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ISLAINE FRIDA\Desktop\DSF OCTOB 2020\DSF JANV 2021\DSF VEROUILLES\05-03-2021\"/>
    </mc:Choice>
  </mc:AlternateContent>
  <workbookProtection workbookAlgorithmName="SHA-512" workbookHashValue="YWzwde7Qpof+SCqvpnAwgQoIoJIvhWQeXh058fxc2wMQiZ6hMJqNfWhZ9pGCi2Pn9WDLcXLNlmwMD5an4n2nKg==" workbookSaltValue="K4fTncItnGYS4ff2dULQeA==" workbookSpinCount="100000" lockStructure="1"/>
  <bookViews>
    <workbookView xWindow="0" yWindow="0" windowWidth="23040" windowHeight="7992" tabRatio="877" activeTab="3"/>
  </bookViews>
  <sheets>
    <sheet name="PAGE DE GARDE" sheetId="62" r:id="rId1"/>
    <sheet name="Sommaire" sheetId="7" r:id="rId2"/>
    <sheet name="Renseignements généraux" sheetId="63" r:id="rId3"/>
    <sheet name="FICHE 1" sheetId="2" r:id="rId4"/>
    <sheet name="FICHE 2" sheetId="3" r:id="rId5"/>
    <sheet name="FICHE 3" sheetId="4" r:id="rId6"/>
    <sheet name="FICHE 4" sheetId="5" r:id="rId7"/>
    <sheet name="FICHE 5" sheetId="6" r:id="rId8"/>
    <sheet name="TAB PRINCIPAUX" sheetId="23" r:id="rId9"/>
    <sheet name="Actif" sheetId="8" r:id="rId10"/>
    <sheet name="Passif" sheetId="9" r:id="rId11"/>
    <sheet name="Charges" sheetId="10" r:id="rId12"/>
    <sheet name="Produits" sheetId="11" r:id="rId13"/>
    <sheet name="CGPP" sheetId="12" r:id="rId14"/>
    <sheet name="ETAT C4" sheetId="13" r:id="rId15"/>
    <sheet name="ETAT C11 VIE" sheetId="15" r:id="rId16"/>
    <sheet name="ETAT C11" sheetId="14" r:id="rId17"/>
    <sheet name="Impot22" sheetId="16" r:id="rId18"/>
    <sheet name="Impot23" sheetId="17" r:id="rId19"/>
    <sheet name="Impot24" sheetId="18" r:id="rId20"/>
    <sheet name="Versements" sheetId="19" r:id="rId21"/>
    <sheet name="TVA" sheetId="20" r:id="rId22"/>
    <sheet name="Déclaration Annuelles" sheetId="21" r:id="rId23"/>
    <sheet name="Sommes_verses" sheetId="22" r:id="rId24"/>
    <sheet name="Infos complémentaire et stat" sheetId="64" r:id="rId25"/>
    <sheet name="1" sheetId="24" r:id="rId26"/>
    <sheet name="2" sheetId="25" r:id="rId27"/>
    <sheet name="3" sheetId="26" r:id="rId28"/>
    <sheet name="4" sheetId="27" r:id="rId29"/>
    <sheet name="5" sheetId="28" r:id="rId30"/>
    <sheet name="6" sheetId="29" r:id="rId31"/>
    <sheet name="7" sheetId="30" r:id="rId32"/>
    <sheet name="8" sheetId="31" r:id="rId33"/>
    <sheet name="9" sheetId="32" r:id="rId34"/>
    <sheet name="10" sheetId="33" r:id="rId35"/>
    <sheet name="11" sheetId="34" r:id="rId36"/>
    <sheet name="ETAT ANNEXE" sheetId="65" r:id="rId37"/>
    <sheet name="1BIS" sheetId="35" r:id="rId38"/>
    <sheet name="2BIS" sheetId="36" r:id="rId39"/>
    <sheet name="3BIS" sheetId="37" r:id="rId40"/>
    <sheet name="4BIS" sheetId="38" r:id="rId41"/>
    <sheet name="5BIS" sheetId="39" r:id="rId42"/>
    <sheet name="6BIS" sheetId="40" r:id="rId43"/>
    <sheet name="7BIS" sheetId="41" r:id="rId44"/>
    <sheet name="8BIS" sheetId="42" r:id="rId45"/>
    <sheet name="9BIS" sheetId="43" r:id="rId46"/>
    <sheet name="10BIS" sheetId="44" r:id="rId47"/>
    <sheet name="11BIS" sheetId="45" r:id="rId48"/>
    <sheet name="12BIS" sheetId="46" r:id="rId49"/>
    <sheet name="13BIS" sheetId="47" r:id="rId50"/>
    <sheet name="14BIS" sheetId="48" r:id="rId51"/>
    <sheet name="15BIS" sheetId="49" r:id="rId52"/>
    <sheet name="16BIS" sheetId="50" r:id="rId53"/>
    <sheet name="17BIS" sheetId="51" r:id="rId54"/>
    <sheet name="18BIS" sheetId="52" r:id="rId55"/>
    <sheet name="19BIS" sheetId="53" r:id="rId56"/>
    <sheet name="20BIS" sheetId="54" r:id="rId57"/>
    <sheet name="21BIS" sheetId="55" r:id="rId58"/>
    <sheet name="22BIS" sheetId="56" r:id="rId59"/>
    <sheet name="LIASSE FISCALE" sheetId="66" r:id="rId60"/>
    <sheet name="Annexe 1" sheetId="57" r:id="rId61"/>
    <sheet name="Annexe 2" sheetId="58" r:id="rId62"/>
    <sheet name="Annexe 3" sheetId="59" r:id="rId63"/>
    <sheet name="Annexe 4" sheetId="60" r:id="rId64"/>
    <sheet name="Annexe 5" sheetId="61" r:id="rId65"/>
    <sheet name="Annexe 6" sheetId="67" r:id="rId66"/>
  </sheets>
  <definedNames>
    <definedName name="_xlnm._FilterDatabase" localSheetId="9" hidden="1">Actif!$A$1:$M$1765</definedName>
    <definedName name="_xlnm.Print_Area" localSheetId="25">'1'!$A$1:$F$62</definedName>
    <definedName name="_xlnm.Print_Area" localSheetId="34">'10'!$A$1:$E$50</definedName>
    <definedName name="_xlnm.Print_Area" localSheetId="46">'10BIS'!$B$1:$O$39</definedName>
    <definedName name="_xlnm.Print_Area" localSheetId="35">'11'!$A$1:$E$50</definedName>
    <definedName name="_xlnm.Print_Area" localSheetId="47">'11BIS'!$B$1:$N$39</definedName>
    <definedName name="_xlnm.Print_Area" localSheetId="48">'12BIS'!$B$1:$L$22</definedName>
    <definedName name="_xlnm.Print_Area" localSheetId="49">'13BIS'!$B$1:$S$32</definedName>
    <definedName name="_xlnm.Print_Area" localSheetId="50">'14BIS'!$B$1:$J$37</definedName>
    <definedName name="_xlnm.Print_Area" localSheetId="51">'15BIS'!$B$1:$P$46</definedName>
    <definedName name="_xlnm.Print_Area" localSheetId="52">'16BIS'!$A$1:$G$22</definedName>
    <definedName name="_xlnm.Print_Area" localSheetId="53">'17BIS'!$A$1:$F$28</definedName>
    <definedName name="_xlnm.Print_Area" localSheetId="54">'18BIS'!$A$1:$G$24</definedName>
    <definedName name="_xlnm.Print_Area" localSheetId="55">'19BIS'!$A$1:$G$28</definedName>
    <definedName name="_xlnm.Print_Area" localSheetId="26">'2'!$A$1:$E$52</definedName>
    <definedName name="_xlnm.Print_Area" localSheetId="56">'20BIS'!$A$1:$I$28</definedName>
    <definedName name="_xlnm.Print_Area" localSheetId="57">'21BIS'!$B$1:$H$39</definedName>
    <definedName name="_xlnm.Print_Area" localSheetId="58">'22BIS'!$A$1:$C$41</definedName>
    <definedName name="_xlnm.Print_Area" localSheetId="38">'2BIS'!$A$1:$L$37</definedName>
    <definedName name="_xlnm.Print_Area" localSheetId="27">'3'!$A$1:$E$47</definedName>
    <definedName name="_xlnm.Print_Area" localSheetId="39">'3BIS'!$A$1:$M$42</definedName>
    <definedName name="_xlnm.Print_Area" localSheetId="28">'4'!$A$1:$E$50</definedName>
    <definedName name="_xlnm.Print_Area" localSheetId="40">'4BIS'!$B$1:$K$37</definedName>
    <definedName name="_xlnm.Print_Area" localSheetId="29">'5'!$A$1:$E$51</definedName>
    <definedName name="_xlnm.Print_Area" localSheetId="41">'5BIS'!$B$1:$K$26</definedName>
    <definedName name="_xlnm.Print_Area" localSheetId="30">'6'!$A$1:$E$49</definedName>
    <definedName name="_xlnm.Print_Area" localSheetId="42">'6BIS'!$B$1:$I$25</definedName>
    <definedName name="_xlnm.Print_Area" localSheetId="31">'7'!$A$1:$E$51</definedName>
    <definedName name="_xlnm.Print_Area" localSheetId="43">'7BIS'!$B$1:$I$25</definedName>
    <definedName name="_xlnm.Print_Area" localSheetId="32">'8'!$A$1:$E$52</definedName>
    <definedName name="_xlnm.Print_Area" localSheetId="44">'8BIS'!$B$1:$M$22</definedName>
    <definedName name="_xlnm.Print_Area" localSheetId="33">'9'!$A$1:$E$50</definedName>
    <definedName name="_xlnm.Print_Area" localSheetId="45">'9BIS'!$B$1:$O$33</definedName>
    <definedName name="_xlnm.Print_Area" localSheetId="9">Actif!$B$2:$M$58</definedName>
    <definedName name="_xlnm.Print_Area" localSheetId="65">'Annexe 6'!$A$1:$M$37</definedName>
    <definedName name="_xlnm.Print_Area" localSheetId="13">CGPP!$A$1:$F$59</definedName>
    <definedName name="_xlnm.Print_Area" localSheetId="11">Charges!$B$2:$J$50</definedName>
    <definedName name="_xlnm.Print_Area" localSheetId="22">'Déclaration Annuelles'!$A$1:$K$38</definedName>
    <definedName name="_xlnm.Print_Area" localSheetId="36">'ETAT ANNEXE'!$A$6:$G$13</definedName>
    <definedName name="_xlnm.Print_Area" localSheetId="16">'ETAT C11'!$A$1:$E$47</definedName>
    <definedName name="_xlnm.Print_Area" localSheetId="15">'ETAT C11 VIE'!$A$1:$E$41</definedName>
    <definedName name="_xlnm.Print_Area" localSheetId="14">'ETAT C4'!$A$1:$L$43</definedName>
    <definedName name="_xlnm.Print_Area" localSheetId="3">'FICHE 1'!$A$1:$Q$43</definedName>
    <definedName name="_xlnm.Print_Area" localSheetId="4">'FICHE 2'!$A$1:$T$43</definedName>
    <definedName name="_xlnm.Print_Area" localSheetId="5">'FICHE 3'!$B$1:$O$63</definedName>
    <definedName name="_xlnm.Print_Area" localSheetId="6">'FICHE 4'!$B$1:$O$48</definedName>
    <definedName name="_xlnm.Print_Area" localSheetId="7">'FICHE 5'!$B$1:$R$44</definedName>
    <definedName name="_xlnm.Print_Area" localSheetId="17">Impot22!$A$1:$N$57</definedName>
    <definedName name="_xlnm.Print_Area" localSheetId="18">Impot23!$B$1:$P$52</definedName>
    <definedName name="_xlnm.Print_Area" localSheetId="19">Impot24!$B$2:$Q$68</definedName>
    <definedName name="_xlnm.Print_Area" localSheetId="24">'Infos complémentaire et stat'!$A$5:$G$13</definedName>
    <definedName name="_xlnm.Print_Area" localSheetId="59">'LIASSE FISCALE'!$A$5:$G$13</definedName>
    <definedName name="_xlnm.Print_Area" localSheetId="0">'PAGE DE GARDE'!$A$4:$H$12</definedName>
    <definedName name="_xlnm.Print_Area" localSheetId="10">Passif!$C$2:$M$65</definedName>
    <definedName name="_xlnm.Print_Area" localSheetId="12">Produits!$B$2:$K$32</definedName>
    <definedName name="_xlnm.Print_Area" localSheetId="2">'Renseignements généraux'!$A$1:$G$40</definedName>
    <definedName name="_xlnm.Print_Area" localSheetId="1">Sommaire!$A$1:$M$37</definedName>
    <definedName name="_xlnm.Print_Area" localSheetId="23">Sommes_verses!$B$1:$O$49</definedName>
    <definedName name="_xlnm.Print_Area" localSheetId="8">'TAB PRINCIPAUX'!$B$7:$G$11</definedName>
    <definedName name="_xlnm.Print_Area" localSheetId="21">TVA!$B$2:$M$37</definedName>
    <definedName name="_xlnm.Print_Area" localSheetId="20">Versements!$B$2:$J$27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10" i="17" l="1"/>
  <c r="I38" i="21" l="1"/>
  <c r="K27" i="21"/>
  <c r="H29" i="20" s="1"/>
  <c r="G24" i="21"/>
  <c r="K13" i="21"/>
  <c r="M16" i="20"/>
  <c r="M13" i="20"/>
  <c r="M24" i="20"/>
  <c r="M23" i="20"/>
  <c r="M22" i="20"/>
  <c r="M21" i="20"/>
  <c r="M20" i="20"/>
  <c r="M19" i="20"/>
  <c r="M18" i="20"/>
  <c r="M17" i="20"/>
  <c r="M15" i="20"/>
  <c r="M14" i="20"/>
  <c r="L25" i="20" l="1"/>
  <c r="H32" i="20" s="1"/>
  <c r="N29" i="16" l="1"/>
  <c r="N31" i="16" s="1"/>
  <c r="N32" i="16" s="1"/>
  <c r="C35" i="15"/>
  <c r="C22" i="15"/>
  <c r="K14" i="9"/>
  <c r="K11" i="9"/>
  <c r="K34" i="9" s="1"/>
  <c r="J32" i="11"/>
  <c r="H32" i="11"/>
  <c r="K32" i="11"/>
  <c r="J30" i="11"/>
  <c r="J29" i="11"/>
  <c r="H30" i="11"/>
  <c r="H29" i="11"/>
  <c r="K47" i="9"/>
  <c r="K27" i="9"/>
  <c r="M34" i="9"/>
  <c r="L17" i="13"/>
  <c r="F57" i="12" l="1"/>
  <c r="F59" i="12" s="1"/>
  <c r="B53" i="12"/>
  <c r="D53" i="12" s="1"/>
  <c r="D57" i="12" s="1"/>
  <c r="F31" i="12"/>
  <c r="B28" i="12"/>
  <c r="D28" i="12"/>
  <c r="D31" i="12" s="1"/>
  <c r="D14" i="12"/>
  <c r="K14" i="11"/>
  <c r="J13" i="11"/>
  <c r="J12" i="11"/>
  <c r="J11" i="11"/>
  <c r="H14" i="11"/>
  <c r="J14" i="11" s="1"/>
  <c r="I14" i="11"/>
  <c r="J29" i="10"/>
  <c r="H29" i="10"/>
  <c r="F29" i="10"/>
  <c r="M47" i="9"/>
  <c r="K41" i="9"/>
  <c r="K42" i="9" s="1"/>
  <c r="D45" i="12" l="1"/>
  <c r="J14" i="45" l="1"/>
  <c r="E44" i="30"/>
  <c r="E38" i="30"/>
  <c r="E31" i="30"/>
  <c r="E23" i="30"/>
  <c r="E16" i="30"/>
  <c r="D39" i="14" l="1"/>
  <c r="E39" i="14"/>
  <c r="C39" i="14"/>
  <c r="D38" i="14"/>
  <c r="D40" i="14" s="1"/>
  <c r="E38" i="14"/>
  <c r="E40" i="14" s="1"/>
  <c r="C38" i="14"/>
  <c r="C40" i="14" s="1"/>
  <c r="D34" i="14"/>
  <c r="E34" i="14"/>
  <c r="C34" i="14"/>
  <c r="D33" i="14"/>
  <c r="E33" i="14"/>
  <c r="C33" i="14"/>
  <c r="D34" i="15" l="1"/>
  <c r="E34" i="15"/>
  <c r="C34" i="15"/>
  <c r="E31" i="12"/>
  <c r="E34" i="12" s="1"/>
  <c r="F34" i="12"/>
  <c r="J46" i="10"/>
  <c r="L62" i="9"/>
  <c r="M62" i="9"/>
  <c r="K62" i="9"/>
  <c r="L29" i="8"/>
  <c r="M29" i="8"/>
  <c r="J29" i="8"/>
  <c r="E20" i="14" l="1"/>
  <c r="D20" i="14"/>
  <c r="C20" i="14"/>
  <c r="E22" i="25"/>
  <c r="L34" i="8"/>
  <c r="L58" i="8" s="1"/>
  <c r="M34" i="8"/>
  <c r="G22" i="48"/>
  <c r="H22" i="48"/>
  <c r="I22" i="48"/>
  <c r="J22" i="48"/>
  <c r="G29" i="47"/>
  <c r="L29" i="47" s="1"/>
  <c r="H29" i="47"/>
  <c r="I29" i="47"/>
  <c r="J29" i="47"/>
  <c r="K29" i="47"/>
  <c r="F29" i="47"/>
  <c r="L31" i="47"/>
  <c r="L30" i="47"/>
  <c r="L28" i="47"/>
  <c r="L27" i="47"/>
  <c r="L26" i="47"/>
  <c r="L25" i="47"/>
  <c r="S21" i="47"/>
  <c r="S20" i="47"/>
  <c r="L21" i="47"/>
  <c r="L20" i="47"/>
  <c r="L16" i="47"/>
  <c r="L17" i="47"/>
  <c r="L18" i="47"/>
  <c r="L15" i="47"/>
  <c r="L30" i="36"/>
  <c r="L29" i="36"/>
  <c r="L31" i="36" s="1"/>
  <c r="E19" i="32"/>
  <c r="K29" i="21"/>
  <c r="K30" i="21"/>
  <c r="K31" i="21"/>
  <c r="K28" i="21"/>
  <c r="K21" i="21"/>
  <c r="K20" i="21"/>
  <c r="K19" i="21"/>
  <c r="K18" i="21"/>
  <c r="K14" i="21"/>
  <c r="K15" i="21"/>
  <c r="K16" i="21"/>
  <c r="K17" i="21"/>
  <c r="J26" i="11"/>
  <c r="J25" i="11"/>
  <c r="I24" i="11"/>
  <c r="I20" i="11"/>
  <c r="I27" i="11" s="1"/>
  <c r="M31" i="9"/>
  <c r="K31" i="9"/>
  <c r="K32" i="9" s="1"/>
  <c r="K65" i="9" s="1"/>
  <c r="I36" i="21" l="1"/>
  <c r="I35" i="21"/>
  <c r="I34" i="21"/>
  <c r="I33" i="21"/>
  <c r="C39" i="55"/>
  <c r="F23" i="53"/>
  <c r="F26" i="53" s="1"/>
  <c r="G14" i="52"/>
  <c r="G15" i="52"/>
  <c r="G16" i="52"/>
  <c r="G17" i="52"/>
  <c r="G18" i="52"/>
  <c r="G13" i="52"/>
  <c r="F19" i="52"/>
  <c r="E19" i="52"/>
  <c r="G19" i="52" s="1"/>
  <c r="G22" i="52" s="1"/>
  <c r="F23" i="51"/>
  <c r="E23" i="51"/>
  <c r="E19" i="50"/>
  <c r="F19" i="50"/>
  <c r="G18" i="50"/>
  <c r="G17" i="50"/>
  <c r="G16" i="50"/>
  <c r="G15" i="50"/>
  <c r="G14" i="50"/>
  <c r="G13" i="50"/>
  <c r="O42" i="49"/>
  <c r="P38" i="49"/>
  <c r="N18" i="49"/>
  <c r="N17" i="49"/>
  <c r="H19" i="49"/>
  <c r="I19" i="49"/>
  <c r="J19" i="49"/>
  <c r="K19" i="49"/>
  <c r="L19" i="49"/>
  <c r="M19" i="49"/>
  <c r="O46" i="49"/>
  <c r="O37" i="49"/>
  <c r="O39" i="49" s="1"/>
  <c r="N36" i="49"/>
  <c r="P36" i="49" s="1"/>
  <c r="P35" i="49"/>
  <c r="P34" i="49"/>
  <c r="P33" i="49"/>
  <c r="P32" i="49"/>
  <c r="P31" i="49"/>
  <c r="N30" i="49"/>
  <c r="P30" i="49" s="1"/>
  <c r="P29" i="49"/>
  <c r="P28" i="49"/>
  <c r="P27" i="49"/>
  <c r="P26" i="49"/>
  <c r="P25" i="49"/>
  <c r="P24" i="49"/>
  <c r="P23" i="49"/>
  <c r="P21" i="49"/>
  <c r="P20" i="49"/>
  <c r="O19" i="49"/>
  <c r="P17" i="49"/>
  <c r="N16" i="49"/>
  <c r="P16" i="49" s="1"/>
  <c r="N15" i="49"/>
  <c r="P15" i="49" s="1"/>
  <c r="N14" i="49"/>
  <c r="H30" i="48"/>
  <c r="H33" i="48" s="1"/>
  <c r="I30" i="48"/>
  <c r="I33" i="48" s="1"/>
  <c r="J30" i="48"/>
  <c r="J33" i="48" s="1"/>
  <c r="G30" i="48"/>
  <c r="G33" i="48" s="1"/>
  <c r="L19" i="47"/>
  <c r="K19" i="47"/>
  <c r="K32" i="47" s="1"/>
  <c r="J19" i="47"/>
  <c r="J32" i="47" s="1"/>
  <c r="I19" i="47"/>
  <c r="I32" i="47" s="1"/>
  <c r="H19" i="47"/>
  <c r="H32" i="47" s="1"/>
  <c r="G19" i="47"/>
  <c r="G32" i="47" s="1"/>
  <c r="F19" i="47"/>
  <c r="F32" i="47" s="1"/>
  <c r="S17" i="47"/>
  <c r="S16" i="47"/>
  <c r="S15" i="47"/>
  <c r="R19" i="47"/>
  <c r="Q19" i="47"/>
  <c r="P19" i="47"/>
  <c r="O19" i="47"/>
  <c r="N19" i="47"/>
  <c r="M19" i="47"/>
  <c r="S19" i="47" s="1"/>
  <c r="L18" i="46"/>
  <c r="H18" i="46"/>
  <c r="M16" i="44"/>
  <c r="N16" i="44"/>
  <c r="O16" i="44"/>
  <c r="M20" i="44"/>
  <c r="N20" i="44"/>
  <c r="O20" i="44"/>
  <c r="M34" i="44"/>
  <c r="N34" i="44"/>
  <c r="O34" i="44"/>
  <c r="O35" i="44"/>
  <c r="K16" i="44"/>
  <c r="L16" i="44"/>
  <c r="K20" i="44"/>
  <c r="L20" i="44"/>
  <c r="K34" i="44"/>
  <c r="K35" i="44" s="1"/>
  <c r="L34" i="44"/>
  <c r="I20" i="44"/>
  <c r="J20" i="44"/>
  <c r="H20" i="44"/>
  <c r="J16" i="44"/>
  <c r="J34" i="44"/>
  <c r="I34" i="44"/>
  <c r="I35" i="44" s="1"/>
  <c r="H34" i="44"/>
  <c r="I16" i="44"/>
  <c r="H16" i="44"/>
  <c r="H35" i="44" s="1"/>
  <c r="M33" i="43"/>
  <c r="N33" i="43"/>
  <c r="J32" i="43"/>
  <c r="K32" i="43"/>
  <c r="L32" i="43"/>
  <c r="M32" i="43"/>
  <c r="N32" i="43"/>
  <c r="O32" i="43"/>
  <c r="M18" i="43"/>
  <c r="N18" i="43"/>
  <c r="O18" i="43"/>
  <c r="O33" i="43" s="1"/>
  <c r="J18" i="43"/>
  <c r="J33" i="43" s="1"/>
  <c r="K18" i="43"/>
  <c r="K33" i="43" s="1"/>
  <c r="L18" i="43"/>
  <c r="L33" i="43" s="1"/>
  <c r="I32" i="43"/>
  <c r="H32" i="43"/>
  <c r="I18" i="43"/>
  <c r="H18" i="43"/>
  <c r="H20" i="42"/>
  <c r="L20" i="42"/>
  <c r="G19" i="42"/>
  <c r="G20" i="42" s="1"/>
  <c r="H19" i="42"/>
  <c r="I19" i="42"/>
  <c r="I20" i="42" s="1"/>
  <c r="J19" i="42"/>
  <c r="J20" i="42" s="1"/>
  <c r="K19" i="42"/>
  <c r="K20" i="42" s="1"/>
  <c r="L19" i="42"/>
  <c r="F19" i="42"/>
  <c r="F20" i="42" s="1"/>
  <c r="M16" i="42"/>
  <c r="M17" i="42"/>
  <c r="M18" i="42"/>
  <c r="M15" i="42"/>
  <c r="I14" i="41"/>
  <c r="I22" i="41"/>
  <c r="H23" i="41"/>
  <c r="G23" i="41"/>
  <c r="F23" i="41"/>
  <c r="I21" i="41"/>
  <c r="H19" i="41"/>
  <c r="G19" i="41"/>
  <c r="I19" i="41" s="1"/>
  <c r="F19" i="41"/>
  <c r="I14" i="40"/>
  <c r="I15" i="40"/>
  <c r="I16" i="40"/>
  <c r="I17" i="40"/>
  <c r="H23" i="40"/>
  <c r="G23" i="40"/>
  <c r="F23" i="40"/>
  <c r="I23" i="40" s="1"/>
  <c r="I22" i="40"/>
  <c r="I21" i="40"/>
  <c r="H19" i="40"/>
  <c r="G19" i="40"/>
  <c r="F19" i="40"/>
  <c r="I18" i="40"/>
  <c r="G24" i="39"/>
  <c r="H24" i="39"/>
  <c r="I24" i="39"/>
  <c r="I25" i="39" s="1"/>
  <c r="J24" i="39"/>
  <c r="J25" i="39" s="1"/>
  <c r="K23" i="39"/>
  <c r="K22" i="39"/>
  <c r="K21" i="39"/>
  <c r="K14" i="39"/>
  <c r="K15" i="39"/>
  <c r="K16" i="39"/>
  <c r="K17" i="39"/>
  <c r="K18" i="39"/>
  <c r="K19" i="39"/>
  <c r="H20" i="39"/>
  <c r="K13" i="39"/>
  <c r="J35" i="44" l="1"/>
  <c r="K24" i="39"/>
  <c r="H33" i="43"/>
  <c r="N35" i="44"/>
  <c r="M35" i="44"/>
  <c r="L32" i="47"/>
  <c r="G19" i="50"/>
  <c r="G22" i="50" s="1"/>
  <c r="I23" i="41"/>
  <c r="M19" i="42"/>
  <c r="M20" i="42"/>
  <c r="N19" i="49"/>
  <c r="N22" i="49" s="1"/>
  <c r="N42" i="49" s="1"/>
  <c r="N46" i="49" s="1"/>
  <c r="P46" i="49" s="1"/>
  <c r="P14" i="49"/>
  <c r="P19" i="49" s="1"/>
  <c r="L35" i="44"/>
  <c r="I33" i="43"/>
  <c r="G24" i="41"/>
  <c r="H24" i="41"/>
  <c r="F24" i="41"/>
  <c r="I19" i="40"/>
  <c r="G24" i="40"/>
  <c r="H24" i="40"/>
  <c r="F24" i="40"/>
  <c r="H25" i="39"/>
  <c r="K20" i="39"/>
  <c r="K25" i="39" s="1"/>
  <c r="I24" i="41" l="1"/>
  <c r="P22" i="49"/>
  <c r="N37" i="49"/>
  <c r="P37" i="49" s="1"/>
  <c r="P42" i="49"/>
  <c r="I24" i="40"/>
  <c r="N39" i="49" l="1"/>
  <c r="P39" i="49" s="1"/>
  <c r="I36" i="38" l="1"/>
  <c r="K36" i="38" s="1"/>
  <c r="I35" i="38"/>
  <c r="I37" i="38" s="1"/>
  <c r="J37" i="38"/>
  <c r="H37" i="38"/>
  <c r="G37" i="38"/>
  <c r="I31" i="38"/>
  <c r="K31" i="38" s="1"/>
  <c r="I30" i="38"/>
  <c r="K30" i="38" s="1"/>
  <c r="H32" i="38"/>
  <c r="J32" i="38"/>
  <c r="G32" i="38"/>
  <c r="G33" i="38" s="1"/>
  <c r="I27" i="38"/>
  <c r="K27" i="38" s="1"/>
  <c r="I26" i="38"/>
  <c r="K26" i="38" s="1"/>
  <c r="I25" i="38"/>
  <c r="K25" i="38" s="1"/>
  <c r="J28" i="38"/>
  <c r="H28" i="38"/>
  <c r="G28" i="38"/>
  <c r="I22" i="38"/>
  <c r="K22" i="38" s="1"/>
  <c r="I21" i="38"/>
  <c r="K21" i="38" s="1"/>
  <c r="I20" i="38"/>
  <c r="K20" i="38" s="1"/>
  <c r="I19" i="38"/>
  <c r="H17" i="38"/>
  <c r="I17" i="38"/>
  <c r="J17" i="38"/>
  <c r="G17" i="38"/>
  <c r="K15" i="38"/>
  <c r="I16" i="38"/>
  <c r="K16" i="38" s="1"/>
  <c r="K17" i="38" s="1"/>
  <c r="I15" i="38"/>
  <c r="H23" i="38"/>
  <c r="H33" i="38" s="1"/>
  <c r="J23" i="38"/>
  <c r="J33" i="38" s="1"/>
  <c r="G23" i="38"/>
  <c r="M31" i="37"/>
  <c r="H31" i="37"/>
  <c r="G31" i="37"/>
  <c r="F31" i="37"/>
  <c r="M27" i="37"/>
  <c r="L27" i="37"/>
  <c r="K27" i="37"/>
  <c r="J27" i="37"/>
  <c r="H27" i="37"/>
  <c r="G27" i="37"/>
  <c r="F27" i="37"/>
  <c r="J20" i="37"/>
  <c r="M36" i="37"/>
  <c r="H36" i="37"/>
  <c r="G36" i="37"/>
  <c r="F36" i="37"/>
  <c r="H21" i="37"/>
  <c r="H32" i="37" s="1"/>
  <c r="G21" i="37"/>
  <c r="F21" i="37"/>
  <c r="F32" i="37" s="1"/>
  <c r="M20" i="37"/>
  <c r="J19" i="37"/>
  <c r="M19" i="37" s="1"/>
  <c r="J18" i="37"/>
  <c r="M18" i="37" s="1"/>
  <c r="J17" i="37"/>
  <c r="M17" i="37" s="1"/>
  <c r="H27" i="36"/>
  <c r="I27" i="36"/>
  <c r="J27" i="36"/>
  <c r="K27" i="36"/>
  <c r="K21" i="36"/>
  <c r="H21" i="36"/>
  <c r="I21" i="36"/>
  <c r="G15" i="36"/>
  <c r="H15" i="36"/>
  <c r="I15" i="36"/>
  <c r="J15" i="36"/>
  <c r="K15" i="36"/>
  <c r="K36" i="36"/>
  <c r="J36" i="36"/>
  <c r="I36" i="36"/>
  <c r="H36" i="36"/>
  <c r="F36" i="36"/>
  <c r="K31" i="36"/>
  <c r="J31" i="36"/>
  <c r="I31" i="36"/>
  <c r="H31" i="36"/>
  <c r="H32" i="36" s="1"/>
  <c r="G31" i="36"/>
  <c r="F31" i="36"/>
  <c r="G27" i="36"/>
  <c r="F27" i="36"/>
  <c r="L26" i="36"/>
  <c r="L25" i="36"/>
  <c r="L24" i="36"/>
  <c r="L23" i="36"/>
  <c r="J21" i="36"/>
  <c r="G21" i="36"/>
  <c r="F21" i="36"/>
  <c r="L20" i="36"/>
  <c r="L19" i="36"/>
  <c r="L18" i="36"/>
  <c r="L17" i="36"/>
  <c r="F15" i="36"/>
  <c r="L14" i="36"/>
  <c r="L13" i="36"/>
  <c r="E25" i="34"/>
  <c r="E17" i="34"/>
  <c r="E13" i="34"/>
  <c r="E8" i="34"/>
  <c r="E13" i="33"/>
  <c r="E8" i="33" s="1"/>
  <c r="E24" i="33"/>
  <c r="E21" i="33" s="1"/>
  <c r="E29" i="33"/>
  <c r="E37" i="33"/>
  <c r="E41" i="33"/>
  <c r="E45" i="33"/>
  <c r="E9" i="33"/>
  <c r="E41" i="32"/>
  <c r="E27" i="32"/>
  <c r="E22" i="32"/>
  <c r="E6" i="32"/>
  <c r="E16" i="31"/>
  <c r="E11" i="31"/>
  <c r="E6" i="31"/>
  <c r="E37" i="30" s="1"/>
  <c r="E28" i="31"/>
  <c r="H30" i="10" s="1"/>
  <c r="I30" i="10" s="1"/>
  <c r="E34" i="31"/>
  <c r="E35" i="31"/>
  <c r="E47" i="31"/>
  <c r="E43" i="31"/>
  <c r="E41" i="31" s="1"/>
  <c r="E11" i="30"/>
  <c r="E6" i="30"/>
  <c r="E44" i="29"/>
  <c r="E37" i="29"/>
  <c r="E36" i="29" s="1"/>
  <c r="E30" i="29"/>
  <c r="E24" i="29"/>
  <c r="E16" i="29"/>
  <c r="E7" i="29"/>
  <c r="E15" i="28"/>
  <c r="E11" i="28"/>
  <c r="E6" i="28"/>
  <c r="E47" i="28"/>
  <c r="E37" i="28"/>
  <c r="E28" i="28"/>
  <c r="E25" i="28"/>
  <c r="E46" i="27"/>
  <c r="E39" i="27"/>
  <c r="E33" i="27"/>
  <c r="E20" i="27" s="1"/>
  <c r="E8" i="27"/>
  <c r="E6" i="27" s="1"/>
  <c r="E41" i="26"/>
  <c r="E33" i="26"/>
  <c r="E27" i="26"/>
  <c r="E22" i="26"/>
  <c r="E18" i="26"/>
  <c r="E10" i="26"/>
  <c r="E7" i="26"/>
  <c r="E46" i="25"/>
  <c r="E43" i="25"/>
  <c r="E34" i="25"/>
  <c r="E29" i="25"/>
  <c r="E18" i="25"/>
  <c r="E7" i="25"/>
  <c r="E6" i="25" s="1"/>
  <c r="F58" i="24"/>
  <c r="F50" i="24"/>
  <c r="F41" i="24"/>
  <c r="F40" i="24" s="1"/>
  <c r="F34" i="24"/>
  <c r="F25" i="24"/>
  <c r="F16" i="24"/>
  <c r="F9" i="24"/>
  <c r="F8" i="24" s="1"/>
  <c r="K32" i="38" l="1"/>
  <c r="G32" i="37"/>
  <c r="E38" i="27"/>
  <c r="E36" i="33"/>
  <c r="I23" i="38"/>
  <c r="K19" i="38"/>
  <c r="I32" i="38"/>
  <c r="E33" i="25"/>
  <c r="K28" i="38"/>
  <c r="K35" i="38"/>
  <c r="K37" i="38" s="1"/>
  <c r="I28" i="38"/>
  <c r="I33" i="38" s="1"/>
  <c r="K23" i="38"/>
  <c r="J21" i="37"/>
  <c r="K32" i="36"/>
  <c r="K37" i="36" s="1"/>
  <c r="I32" i="36"/>
  <c r="I37" i="36" s="1"/>
  <c r="L15" i="36"/>
  <c r="H37" i="36"/>
  <c r="J32" i="36"/>
  <c r="J37" i="36" s="1"/>
  <c r="G32" i="36"/>
  <c r="F32" i="36"/>
  <c r="F37" i="36" s="1"/>
  <c r="L27" i="36"/>
  <c r="L21" i="36"/>
  <c r="E26" i="32"/>
  <c r="E18" i="32"/>
  <c r="E6" i="29"/>
  <c r="E24" i="28"/>
  <c r="E17" i="26"/>
  <c r="K33" i="38" l="1"/>
  <c r="J32" i="37"/>
  <c r="M21" i="37"/>
  <c r="M32" i="37" s="1"/>
  <c r="L32" i="36"/>
  <c r="H30" i="20" l="1"/>
  <c r="H31" i="20" s="1"/>
  <c r="H22" i="21"/>
  <c r="K26" i="21" l="1"/>
  <c r="H24" i="21"/>
  <c r="I22" i="21"/>
  <c r="I24" i="21" s="1"/>
  <c r="K22" i="21"/>
  <c r="G22" i="21"/>
  <c r="I25" i="20"/>
  <c r="J25" i="20"/>
  <c r="K25" i="20"/>
  <c r="H33" i="20" s="1"/>
  <c r="H25" i="20"/>
  <c r="I27" i="19"/>
  <c r="H27" i="19"/>
  <c r="G27" i="19"/>
  <c r="F27" i="19"/>
  <c r="E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N42" i="16"/>
  <c r="D41" i="14"/>
  <c r="D42" i="14" s="1"/>
  <c r="E41" i="14"/>
  <c r="E42" i="14" s="1"/>
  <c r="C41" i="14"/>
  <c r="C42" i="14" s="1"/>
  <c r="D25" i="14"/>
  <c r="D24" i="14"/>
  <c r="E24" i="14"/>
  <c r="E25" i="14" s="1"/>
  <c r="C24" i="14"/>
  <c r="C25" i="14" s="1"/>
  <c r="H34" i="20" l="1"/>
  <c r="H36" i="20" s="1"/>
  <c r="H35" i="20"/>
  <c r="C47" i="14"/>
  <c r="C46" i="14"/>
  <c r="E47" i="14"/>
  <c r="E46" i="14"/>
  <c r="N44" i="16"/>
  <c r="N45" i="16" s="1"/>
  <c r="D47" i="14"/>
  <c r="D46" i="14"/>
  <c r="K23" i="21"/>
  <c r="K24" i="21" s="1"/>
  <c r="G25" i="21"/>
  <c r="G27" i="21" s="1"/>
  <c r="M25" i="20"/>
  <c r="J27" i="19"/>
  <c r="E35" i="15"/>
  <c r="E36" i="15" s="1"/>
  <c r="D35" i="15"/>
  <c r="E26" i="15"/>
  <c r="D26" i="15"/>
  <c r="C26" i="15"/>
  <c r="E22" i="15"/>
  <c r="D22" i="15"/>
  <c r="L42" i="13"/>
  <c r="L33" i="13"/>
  <c r="L43" i="13" s="1"/>
  <c r="K33" i="13"/>
  <c r="J33" i="13"/>
  <c r="E57" i="12"/>
  <c r="E59" i="12" s="1"/>
  <c r="D20" i="12"/>
  <c r="J22" i="11"/>
  <c r="K24" i="11"/>
  <c r="H24" i="11"/>
  <c r="J23" i="11"/>
  <c r="J24" i="11" s="1"/>
  <c r="K20" i="11"/>
  <c r="H20" i="11"/>
  <c r="J19" i="11"/>
  <c r="J18" i="11"/>
  <c r="J17" i="11"/>
  <c r="J16" i="11"/>
  <c r="K27" i="11"/>
  <c r="I19" i="10"/>
  <c r="I23" i="10"/>
  <c r="I46" i="10"/>
  <c r="H39" i="10"/>
  <c r="J38" i="10"/>
  <c r="J39" i="10" s="1"/>
  <c r="F38" i="10"/>
  <c r="F39" i="10" s="1"/>
  <c r="I28" i="10"/>
  <c r="I27" i="10"/>
  <c r="I26" i="10"/>
  <c r="I24" i="10"/>
  <c r="J20" i="10"/>
  <c r="J50" i="10" s="1"/>
  <c r="H20" i="10"/>
  <c r="F20" i="10"/>
  <c r="I18" i="10"/>
  <c r="I17" i="10"/>
  <c r="I16" i="10"/>
  <c r="I15" i="10"/>
  <c r="I14" i="10"/>
  <c r="M41" i="9"/>
  <c r="M42" i="9" s="1"/>
  <c r="L41" i="9"/>
  <c r="L42" i="9" s="1"/>
  <c r="M27" i="9"/>
  <c r="M32" i="9" s="1"/>
  <c r="L27" i="9"/>
  <c r="M54" i="8"/>
  <c r="M47" i="8"/>
  <c r="M25" i="8"/>
  <c r="M19" i="8"/>
  <c r="M13" i="8"/>
  <c r="J54" i="8"/>
  <c r="J47" i="8"/>
  <c r="J13" i="8"/>
  <c r="K48" i="8"/>
  <c r="K49" i="8"/>
  <c r="K50" i="8"/>
  <c r="K51" i="8"/>
  <c r="K53" i="8"/>
  <c r="K52" i="8"/>
  <c r="K46" i="8"/>
  <c r="K45" i="8"/>
  <c r="K44" i="8"/>
  <c r="K43" i="8"/>
  <c r="K42" i="8"/>
  <c r="K41" i="8"/>
  <c r="K40" i="8"/>
  <c r="K39" i="8"/>
  <c r="K38" i="8"/>
  <c r="K37" i="8"/>
  <c r="K36" i="8"/>
  <c r="I20" i="10" l="1"/>
  <c r="I29" i="10"/>
  <c r="J20" i="11"/>
  <c r="J27" i="11" s="1"/>
  <c r="H27" i="11"/>
  <c r="M65" i="9"/>
  <c r="K25" i="21"/>
  <c r="D27" i="15"/>
  <c r="C36" i="15"/>
  <c r="D36" i="15"/>
  <c r="E27" i="15"/>
  <c r="C27" i="15"/>
  <c r="I39" i="10"/>
  <c r="M55" i="8"/>
  <c r="M30" i="8"/>
  <c r="M58" i="8" s="1"/>
  <c r="J55" i="8"/>
  <c r="K47" i="8"/>
  <c r="K54" i="8"/>
  <c r="C40" i="15" l="1"/>
  <c r="C41" i="15"/>
  <c r="D41" i="15"/>
  <c r="D40" i="15"/>
  <c r="I50" i="10"/>
  <c r="E40" i="15"/>
  <c r="E41" i="15"/>
  <c r="K55" i="8"/>
  <c r="I54" i="8" l="1"/>
  <c r="I47" i="8"/>
  <c r="I55" i="8" s="1"/>
  <c r="J33" i="8" l="1"/>
  <c r="J32" i="8"/>
  <c r="J24" i="8"/>
  <c r="J23" i="8"/>
  <c r="J22" i="8"/>
  <c r="J21" i="8"/>
  <c r="J18" i="8"/>
  <c r="J17" i="8"/>
  <c r="J16" i="8"/>
  <c r="J15" i="8"/>
  <c r="G35" i="36"/>
  <c r="L35" i="36" s="1"/>
  <c r="I33" i="8" s="1"/>
  <c r="G34" i="36"/>
  <c r="I28" i="8"/>
  <c r="K28" i="8" s="1"/>
  <c r="I27" i="8"/>
  <c r="I22" i="8"/>
  <c r="K22" i="8" s="1"/>
  <c r="I23" i="8"/>
  <c r="I24" i="8"/>
  <c r="K24" i="8" s="1"/>
  <c r="I21" i="8"/>
  <c r="I16" i="8"/>
  <c r="K16" i="8" s="1"/>
  <c r="I17" i="8"/>
  <c r="I18" i="8"/>
  <c r="I15" i="8"/>
  <c r="I12" i="8"/>
  <c r="K12" i="8" s="1"/>
  <c r="I11" i="8"/>
  <c r="I19" i="8" l="1"/>
  <c r="K18" i="8"/>
  <c r="K17" i="8"/>
  <c r="G36" i="36"/>
  <c r="G37" i="36" s="1"/>
  <c r="L34" i="36"/>
  <c r="I32" i="8" s="1"/>
  <c r="J19" i="8"/>
  <c r="K23" i="8"/>
  <c r="J25" i="8"/>
  <c r="J30" i="8" s="1"/>
  <c r="J34" i="8"/>
  <c r="K32" i="8"/>
  <c r="K33" i="8"/>
  <c r="I34" i="8"/>
  <c r="K15" i="8"/>
  <c r="K27" i="8"/>
  <c r="K29" i="8" s="1"/>
  <c r="I29" i="8"/>
  <c r="K21" i="8"/>
  <c r="K25" i="8" s="1"/>
  <c r="I25" i="8"/>
  <c r="K11" i="8"/>
  <c r="K13" i="8" s="1"/>
  <c r="I13" i="8"/>
  <c r="F26" i="54"/>
  <c r="F18" i="54"/>
  <c r="G18" i="49"/>
  <c r="G17" i="49"/>
  <c r="G16" i="49"/>
  <c r="G15" i="49"/>
  <c r="G14" i="49"/>
  <c r="B46" i="47"/>
  <c r="B45" i="47"/>
  <c r="I18" i="41"/>
  <c r="I17" i="41"/>
  <c r="I16" i="41"/>
  <c r="I15" i="41"/>
  <c r="F24" i="39"/>
  <c r="G20" i="39"/>
  <c r="G25" i="39" s="1"/>
  <c r="F20" i="39"/>
  <c r="N27" i="37"/>
  <c r="G198" i="21"/>
  <c r="AD29" i="20"/>
  <c r="E33" i="11"/>
  <c r="D33" i="11"/>
  <c r="Z1" i="11"/>
  <c r="X1" i="9"/>
  <c r="P21" i="8"/>
  <c r="O62" i="4"/>
  <c r="M62" i="4"/>
  <c r="L62" i="4"/>
  <c r="I62" i="4"/>
  <c r="I49" i="4"/>
  <c r="O40" i="3"/>
  <c r="J58" i="8" l="1"/>
  <c r="K19" i="8"/>
  <c r="K58" i="8" s="1"/>
  <c r="L36" i="36"/>
  <c r="L37" i="36" s="1"/>
  <c r="K34" i="8"/>
  <c r="I30" i="8"/>
  <c r="I58" i="8" s="1"/>
  <c r="K30" i="8"/>
  <c r="F25" i="39"/>
  <c r="F27" i="54"/>
  <c r="J33" i="11"/>
</calcChain>
</file>

<file path=xl/sharedStrings.xml><?xml version="1.0" encoding="utf-8"?>
<sst xmlns="http://schemas.openxmlformats.org/spreadsheetml/2006/main" count="3070" uniqueCount="1789">
  <si>
    <t xml:space="preserve">Adresse géographique :                                                                             </t>
  </si>
  <si>
    <t xml:space="preserve">Exercice clos le : </t>
  </si>
  <si>
    <t>Durée (en mois) : 12</t>
  </si>
  <si>
    <t xml:space="preserve">FICHE D'IDENTIFICATION </t>
  </si>
  <si>
    <t>ZA</t>
  </si>
  <si>
    <t>N° de téléphone</t>
  </si>
  <si>
    <t>N° de télécopie</t>
  </si>
  <si>
    <t>E-mail</t>
  </si>
  <si>
    <t>Code pays</t>
  </si>
  <si>
    <t>Boîte postale</t>
  </si>
  <si>
    <t>Ville</t>
  </si>
  <si>
    <t>ZB</t>
  </si>
  <si>
    <t>EXERCICE COMPTABLE</t>
  </si>
  <si>
    <t>ZC</t>
  </si>
  <si>
    <t>N° Régistre du Commerce et du Crédit mobilier</t>
  </si>
  <si>
    <t>ZD</t>
  </si>
  <si>
    <t>N° Sécurité sociale</t>
  </si>
  <si>
    <t>ZE</t>
  </si>
  <si>
    <t>ASSURANCES</t>
  </si>
  <si>
    <t xml:space="preserve">                    </t>
  </si>
  <si>
    <t>Désignation précise de l'activité principale exercée par l'entreprise</t>
  </si>
  <si>
    <t>Code</t>
  </si>
  <si>
    <t>ZF</t>
  </si>
  <si>
    <t>ZG</t>
  </si>
  <si>
    <t>Nom du responsable comptable de l'entreprise</t>
  </si>
  <si>
    <t>ZH</t>
  </si>
  <si>
    <t>Nom, adresse du cabinet comptable</t>
  </si>
  <si>
    <t>ZI</t>
  </si>
  <si>
    <t>ZJ</t>
  </si>
  <si>
    <t>Nom et qualité du signataire des états financiers</t>
  </si>
  <si>
    <t>Date de signature :</t>
  </si>
  <si>
    <t>Signature</t>
  </si>
  <si>
    <t xml:space="preserve">Dénomination sociale de l'entreprise :                                     </t>
  </si>
  <si>
    <t>PAGE  2/4</t>
  </si>
  <si>
    <t xml:space="preserve">Sigle usuel :                                     </t>
  </si>
  <si>
    <t xml:space="preserve">Adresse géographique :                                                                                </t>
  </si>
  <si>
    <t>N° Identification unique (NIU) :</t>
  </si>
  <si>
    <t>FICHE DE RENSEIGNEMENT</t>
  </si>
  <si>
    <t xml:space="preserve">   </t>
  </si>
  <si>
    <t>Entreprise sous contrôle</t>
  </si>
  <si>
    <t>ZK</t>
  </si>
  <si>
    <t>Nombre d'établissements dans le pays :</t>
  </si>
  <si>
    <t>ZN</t>
  </si>
  <si>
    <t>Entreprise sous contrôle public</t>
  </si>
  <si>
    <t>ZL</t>
  </si>
  <si>
    <t>Nombre d'établissements hors pays pour lesquels une comptablité distinte est tenue :</t>
  </si>
  <si>
    <t>ZO</t>
  </si>
  <si>
    <t>Entreprise sous contrôle privé national</t>
  </si>
  <si>
    <t>ZM</t>
  </si>
  <si>
    <t>ZP</t>
  </si>
  <si>
    <t>Entreprise sous contrôle privé étranger</t>
  </si>
  <si>
    <t>ACTIVITES DE L'ENTREPRISE</t>
  </si>
  <si>
    <t>Désignation de l'activité</t>
  </si>
  <si>
    <t>Code nomenclature d'activité</t>
  </si>
  <si>
    <t>Chiffre d'affaires HT</t>
  </si>
  <si>
    <t>% activité dans</t>
  </si>
  <si>
    <t>(1)</t>
  </si>
  <si>
    <t>(CAHT)</t>
  </si>
  <si>
    <t>le (CAHT)</t>
  </si>
  <si>
    <t xml:space="preserve"> </t>
  </si>
  <si>
    <t xml:space="preserve"> AUTRES</t>
  </si>
  <si>
    <t>TOTAL</t>
  </si>
  <si>
    <t>(1) Lister de manière précise les activitée dans l'ordre décroissant du CAHT</t>
  </si>
  <si>
    <t>PAGE 3/4</t>
  </si>
  <si>
    <t xml:space="preserve">Dénomination sociale de l'entreprise :                                    </t>
  </si>
  <si>
    <t xml:space="preserve">Sigle usuel :                                    </t>
  </si>
  <si>
    <t xml:space="preserve">DIRIGEANTS </t>
  </si>
  <si>
    <t>Nom et Prénoms</t>
  </si>
  <si>
    <t>Sexe</t>
  </si>
  <si>
    <t>Nationalité</t>
  </si>
  <si>
    <t>Nom</t>
  </si>
  <si>
    <t xml:space="preserve">                                                  </t>
  </si>
  <si>
    <t>Capital</t>
  </si>
  <si>
    <t>Montant  (en F CFA)</t>
  </si>
  <si>
    <t>%</t>
  </si>
  <si>
    <t>Age</t>
  </si>
  <si>
    <t>Qualité</t>
  </si>
  <si>
    <t>FILIALES ET PARTICIPATIONS</t>
  </si>
  <si>
    <t>Désignation</t>
  </si>
  <si>
    <t>Montant (en F CFA)</t>
  </si>
  <si>
    <t>MOUVEMENT DU PERSONNEL</t>
  </si>
  <si>
    <t>Effectifs en début d'exercice</t>
  </si>
  <si>
    <t>Variation de l'exercice</t>
  </si>
  <si>
    <t>Effectifs en fin d'exercice</t>
  </si>
  <si>
    <t>Entrées</t>
  </si>
  <si>
    <t>Sorties</t>
  </si>
  <si>
    <t>(2)</t>
  </si>
  <si>
    <t>Cadres supérieurs …………………………………</t>
  </si>
  <si>
    <t>Techniciens supérieurs et Cadres moyens……………</t>
  </si>
  <si>
    <t>Techniciens , agents de maîtrise et ouvriers qualifiés……………</t>
  </si>
  <si>
    <t>Employés, manœuvres, ouvriers et apprentis………………</t>
  </si>
  <si>
    <t>PAGE 4/4</t>
  </si>
  <si>
    <t xml:space="preserve">Adresse géographique :                                                                                 </t>
  </si>
  <si>
    <t>LISTES DES ETABLISEMENTS DE L'ENTREPRISE EN FIN D'EXERCICE</t>
  </si>
  <si>
    <t xml:space="preserve">N° d'identification inuque (NIU)  :  MO17400000344 U   </t>
  </si>
  <si>
    <t>Exercice clos le : 31/12/2014</t>
  </si>
  <si>
    <t>Noms et adresses de l'Etablissement</t>
  </si>
  <si>
    <t>Activités principales de l'Etablissement</t>
  </si>
  <si>
    <t>Date de création ou d'acquisition</t>
  </si>
  <si>
    <t>Si acquisition nom de l'ancien acquereur</t>
  </si>
  <si>
    <t>Effectifs permanents en fin d'exercice</t>
  </si>
  <si>
    <t xml:space="preserve">Nom  </t>
  </si>
  <si>
    <t>Localité</t>
  </si>
  <si>
    <t>B.P</t>
  </si>
  <si>
    <t>Tél.</t>
  </si>
  <si>
    <t xml:space="preserve">1. </t>
  </si>
  <si>
    <t>2.</t>
  </si>
  <si>
    <t>3.</t>
  </si>
  <si>
    <t>4.</t>
  </si>
  <si>
    <t>OPERATION</t>
  </si>
  <si>
    <t>Primes ou cotisations</t>
  </si>
  <si>
    <t>A)- Activités commerciales</t>
  </si>
  <si>
    <t>Produits vendus</t>
  </si>
  <si>
    <t>B)- Activités de production de biens</t>
  </si>
  <si>
    <t xml:space="preserve">Total Prod. Biens Cpte </t>
  </si>
  <si>
    <t>Serv.vendus et trav. Facturés (1)</t>
  </si>
  <si>
    <t>C)- Activités de presta-tions de services</t>
  </si>
  <si>
    <t xml:space="preserve">TOTAL Serv. vendus et trav. Facturés, Cpte </t>
  </si>
  <si>
    <t>TOTAL ( A + B + C )</t>
  </si>
  <si>
    <t>D)- Cessions entre Etablissements</t>
  </si>
  <si>
    <t>Salaires versés</t>
  </si>
  <si>
    <t>Effectif salariés</t>
  </si>
  <si>
    <r>
      <t xml:space="preserve">Personnel saisonnier </t>
    </r>
    <r>
      <rPr>
        <sz val="8"/>
        <rFont val="Times New Roman"/>
        <family val="1"/>
      </rPr>
      <t>(Nombres de journées de travail)</t>
    </r>
  </si>
  <si>
    <t>Investissements réalisés</t>
  </si>
  <si>
    <t>COMMUNAUTE ECONOMIQUE ET MONETAIRE</t>
  </si>
  <si>
    <t>DE L'AFRIQUE CENTRALE</t>
  </si>
  <si>
    <t>CEMAC</t>
  </si>
  <si>
    <t>REPUBLIQUE DU CAMEROUN</t>
  </si>
  <si>
    <t>PAIX - TRAVAIL - PATRIE</t>
  </si>
  <si>
    <t>DECLARATION STATISTIQUE ET FISCALE</t>
  </si>
  <si>
    <t>* DES SOCIETES D'ASSURANCES *</t>
  </si>
  <si>
    <t xml:space="preserve">EXERCICE CLOS LE </t>
  </si>
  <si>
    <t>:</t>
  </si>
  <si>
    <t>DÉSIGNATION DE LA SOCIÉTE</t>
  </si>
  <si>
    <t>RAISON SOCIALE (DÉNOMINATION)</t>
  </si>
  <si>
    <t>SIGLE</t>
  </si>
  <si>
    <t>FORME JURIDIQUE</t>
  </si>
  <si>
    <t>RÉGIME FISCAL</t>
  </si>
  <si>
    <t>AGREMENTS OBTENUS</t>
  </si>
  <si>
    <t>ADRESSE COMPLÈTE</t>
  </si>
  <si>
    <t>DATE DE CRÉATION DE LA L'ENTREPRISE</t>
  </si>
  <si>
    <t>SYSTEME COMPTABLE</t>
  </si>
  <si>
    <t xml:space="preserve">         </t>
  </si>
  <si>
    <t xml:space="preserve">              </t>
  </si>
  <si>
    <t xml:space="preserve">       L'ENTREPRISE</t>
  </si>
  <si>
    <t>Retour obligatoire au plus tard le 15 mars</t>
  </si>
  <si>
    <t>SOMMAIRE</t>
  </si>
  <si>
    <t>TABLEAU</t>
  </si>
  <si>
    <t>I -</t>
  </si>
  <si>
    <t>RENSEIGNEMENTS GENERAUX</t>
  </si>
  <si>
    <t>1 - 4</t>
  </si>
  <si>
    <t>II-</t>
  </si>
  <si>
    <t>TABLEAUX DE SYNTHESE ET FISCAUX</t>
  </si>
  <si>
    <t>5 - 18</t>
  </si>
  <si>
    <t>III -</t>
  </si>
  <si>
    <t>19 - 29</t>
  </si>
  <si>
    <t xml:space="preserve">IV - </t>
  </si>
  <si>
    <t>ETAT ANNEXE</t>
  </si>
  <si>
    <t>30 - 47</t>
  </si>
  <si>
    <t>Tableau</t>
  </si>
  <si>
    <t>Bilan - Actif</t>
  </si>
  <si>
    <t>Désignation de l'entreprise</t>
  </si>
  <si>
    <t xml:space="preserve">                                     </t>
  </si>
  <si>
    <t>Sigle</t>
  </si>
  <si>
    <t xml:space="preserve">Adresse                               </t>
  </si>
  <si>
    <t>Numéro d'Identification</t>
  </si>
  <si>
    <t>Exercice clos le   :</t>
  </si>
  <si>
    <t>Durée (en mois)  :</t>
  </si>
  <si>
    <t>(c) PROMISE</t>
  </si>
  <si>
    <t>Lignes</t>
  </si>
  <si>
    <t>Exercice N</t>
  </si>
  <si>
    <t>Exercice N-1</t>
  </si>
  <si>
    <t>Réf.</t>
  </si>
  <si>
    <t>ACTIF</t>
  </si>
  <si>
    <t>Brut</t>
  </si>
  <si>
    <t>Amortissements Provisions</t>
  </si>
  <si>
    <t>Net</t>
  </si>
  <si>
    <t>FRAIS D'ETABLISSEMENT ET DE DEVELOPPEMENT</t>
  </si>
  <si>
    <t>Frais d'établissement</t>
  </si>
  <si>
    <t>Frais d'acquisition des immobilisations</t>
  </si>
  <si>
    <t>TOTAL DES FRAIS D'ÉTABLISSEMENT</t>
  </si>
  <si>
    <t>IMMOBILISATIONS</t>
  </si>
  <si>
    <t xml:space="preserve">Immeubles </t>
  </si>
  <si>
    <t xml:space="preserve">Matériel, mobilier, installation </t>
  </si>
  <si>
    <t>Immobilisations en cours</t>
  </si>
  <si>
    <t>TOTAL DES IMMOBILISATIONS</t>
  </si>
  <si>
    <t>AUTRES VALEURS IMMOBILISEES DANS L'ETAT</t>
  </si>
  <si>
    <t>Valeurs mobilières admises en représentation des provisions techniques</t>
  </si>
  <si>
    <t xml:space="preserve">Prêts et effets assimilés admis en représentation des provisions techniques </t>
  </si>
  <si>
    <t xml:space="preserve">Titre de participation </t>
  </si>
  <si>
    <t xml:space="preserve">Dépôts et cautionnements </t>
  </si>
  <si>
    <t>TOTAL AUTRES VALEURS IMMOBILISEES DANS L'ETAT</t>
  </si>
  <si>
    <t>VALEURS IMMOBILISEES A L'ETRANGER</t>
  </si>
  <si>
    <t>A DÉDUIRE : Versements à éffectuer sur titres non liberés</t>
  </si>
  <si>
    <t>Provisions pour dépréciation des immobilisations et titres</t>
  </si>
  <si>
    <t>Total valeurs immobilisées à l'étranger</t>
  </si>
  <si>
    <t>TOTAL DES VALEURS IMMOBILISEES NETTES</t>
  </si>
  <si>
    <t>PART DES CESSIONNAIRES ET DES  RETROCESSIONNAIRES DANS LES PROVISIONS TECHNIQUES</t>
  </si>
  <si>
    <t>Primes</t>
  </si>
  <si>
    <t>Sinistres</t>
  </si>
  <si>
    <t>TOTAL PART DES CESSIONNAIRES &amp; RETROCESSIONNAIRES DANS LES PROVISIONS TECHNIQUES</t>
  </si>
  <si>
    <t>VALEURS REALISABLES A COURT TERME ET DISPONIBLES</t>
  </si>
  <si>
    <t>Compte courant des cessionnaires et rétrocessionnaires débiteurs</t>
  </si>
  <si>
    <t>Compte courant des cédants et rétrocédants débiteurs</t>
  </si>
  <si>
    <t>Compte courant des coassureurs débiteurs</t>
  </si>
  <si>
    <t>Créances sur les assurés et agents</t>
  </si>
  <si>
    <t>Personnel</t>
  </si>
  <si>
    <t>Etat</t>
  </si>
  <si>
    <t>Actionnaires</t>
  </si>
  <si>
    <t>Filiales</t>
  </si>
  <si>
    <t>Débiteurs divers</t>
  </si>
  <si>
    <t>Comptes de régularisation, actif</t>
  </si>
  <si>
    <t>Compte d'attente à régulariser actif</t>
  </si>
  <si>
    <t>TOTAL COMPTES DE TIERS</t>
  </si>
  <si>
    <t>Prêts non admis en représentation des provisions techniques</t>
  </si>
  <si>
    <t>Effets à recevoir</t>
  </si>
  <si>
    <t>Chèques et coupons à encaisser</t>
  </si>
  <si>
    <t>Titres de placement divers</t>
  </si>
  <si>
    <t>Banques et chèques postaux - comptes courants</t>
  </si>
  <si>
    <t>Caisses</t>
  </si>
  <si>
    <t>TOTAL COMPTES FINANCIERS</t>
  </si>
  <si>
    <t>TOTAL DES VALEURS REALISABLES A COURT TERME OU DISPONIBLES</t>
  </si>
  <si>
    <t>Compte de liaison des établissements et succursales</t>
  </si>
  <si>
    <t>RÉSULTATS (PERTE DE L'EXERCICE)</t>
  </si>
  <si>
    <t>TOTAL GENERAL</t>
  </si>
  <si>
    <t>SYSTEME</t>
  </si>
  <si>
    <t>Bilan - Passif</t>
  </si>
  <si>
    <t>NORMAL</t>
  </si>
  <si>
    <t xml:space="preserve">    Exercice clos : 3 Durée(mois)  12</t>
  </si>
  <si>
    <t>PASSIF</t>
  </si>
  <si>
    <t xml:space="preserve">Lignes </t>
  </si>
  <si>
    <t>CAPITAL SOCIAL</t>
  </si>
  <si>
    <t>Capital social</t>
  </si>
  <si>
    <t xml:space="preserve">Fonds d'établissement </t>
  </si>
  <si>
    <t>RESERVES</t>
  </si>
  <si>
    <t xml:space="preserve">Primes d'émission </t>
  </si>
  <si>
    <t>Réserves statutaires ou Réserves légales</t>
  </si>
  <si>
    <t>Prime de fusion</t>
  </si>
  <si>
    <t xml:space="preserve">Réserves provenant de subventions d'équipement </t>
  </si>
  <si>
    <t>Réserves facultatives</t>
  </si>
  <si>
    <t xml:space="preserve">Réserves de renouvellement des immobilisations </t>
  </si>
  <si>
    <t xml:space="preserve">Reserves spéciales de réévaluation </t>
  </si>
  <si>
    <t>Réserves pour cautionnements</t>
  </si>
  <si>
    <t>Total réserves: lignes 10 à 17</t>
  </si>
  <si>
    <t>Réserves règlementées</t>
  </si>
  <si>
    <t xml:space="preserve">Réserves pour remboursement de l'emprunt pour fonds d'établissement </t>
  </si>
  <si>
    <t xml:space="preserve">Réserves pour fluctuation de changes </t>
  </si>
  <si>
    <t>Total réserves réglementées: lignes 20 &amp; 21</t>
  </si>
  <si>
    <t>TOTAL DES RESERVES: lignes 18 &amp; 22</t>
  </si>
  <si>
    <t>REPORT A NOUVEAU</t>
  </si>
  <si>
    <t>TOTAL DES CAPITAUX PROPRES ET DES RESERVES:lignes 2, 5, 22, 23 &amp; 24</t>
  </si>
  <si>
    <t>Subventions d'équipement reçus</t>
  </si>
  <si>
    <t>PROVISIONS POUR PERTES ET CHARGES</t>
  </si>
  <si>
    <t>Autres provisions pour pertes et charges</t>
  </si>
  <si>
    <t>DETTES A LONG ET MOYEN TERMES</t>
  </si>
  <si>
    <t xml:space="preserve">Emprunts et autres dettes à plus d'un an </t>
  </si>
  <si>
    <t>Dettes pour espèces remises par les cessionnaires et rétrocessionnaires</t>
  </si>
  <si>
    <t>TOTAL DETTES A LONG ET MOYEN TERMES: Lignes 30 &amp; 31</t>
  </si>
  <si>
    <t>Total des subventions, provisions pour pertes et charges et des dettes à long et moyen termes: Lignes 26, 27, 28 &amp; 32</t>
  </si>
  <si>
    <t>PROVISIONS  TECHNIQUES</t>
  </si>
  <si>
    <t xml:space="preserve">Primes </t>
  </si>
  <si>
    <t xml:space="preserve">Sinistres </t>
  </si>
  <si>
    <t xml:space="preserve">A déduire : prévisions de recours à encaisser </t>
  </si>
  <si>
    <t xml:space="preserve">TOTAL DES PROVISIONS TECHNIQUES: </t>
  </si>
  <si>
    <t>DETTES A COURT TERME</t>
  </si>
  <si>
    <t xml:space="preserve">Compte courant des cessionnaires et rétrocessionnaires créditeurs </t>
  </si>
  <si>
    <t xml:space="preserve">Compte courant des cédants et rétrocédants créditeurs </t>
  </si>
  <si>
    <t xml:space="preserve">Comptes  courants des coassureurs créditeurs </t>
  </si>
  <si>
    <t xml:space="preserve">Comptes des agents et assurés créditeurs </t>
  </si>
  <si>
    <t xml:space="preserve">Personnel </t>
  </si>
  <si>
    <t xml:space="preserve">Etat </t>
  </si>
  <si>
    <t xml:space="preserve">Actionnaires </t>
  </si>
  <si>
    <t xml:space="preserve">Filiales </t>
  </si>
  <si>
    <t xml:space="preserve">Créditeurs divers </t>
  </si>
  <si>
    <t xml:space="preserve">Comptes de régularisation, passif </t>
  </si>
  <si>
    <t>Compte d'attente et à régulariser</t>
  </si>
  <si>
    <t>Banques et chèques postaux</t>
  </si>
  <si>
    <t xml:space="preserve">Effets à payer </t>
  </si>
  <si>
    <t>TOTAL DES DETTES A COURT TERME: Lignes 40 à 52</t>
  </si>
  <si>
    <t>Comptes avec le siège social (dettes)</t>
  </si>
  <si>
    <t>RESULTATS (Excédent avant affectation)</t>
  </si>
  <si>
    <t>TOTAL GENERAL: Lignes 25, 33, 38, 53, 54 &amp; 55</t>
  </si>
  <si>
    <t>Compte de résultat : Charges</t>
  </si>
  <si>
    <t xml:space="preserve">                  Rubriques</t>
  </si>
  <si>
    <t>Réf</t>
  </si>
  <si>
    <t>DEBIT</t>
  </si>
  <si>
    <t>AFFAIRES DIRECTES</t>
  </si>
  <si>
    <t>ACCEPTATIONS et RETROCESSIONS</t>
  </si>
  <si>
    <t>OPERATIONS NETTE</t>
  </si>
  <si>
    <t>3 = 1-2</t>
  </si>
  <si>
    <t>SINISTRES  ET  CAPITAUX  ECHUS</t>
  </si>
  <si>
    <t>Sinistres survenus</t>
  </si>
  <si>
    <t>Capitaux échus</t>
  </si>
  <si>
    <t>Arrérages échus</t>
  </si>
  <si>
    <t>Participations aux excédents</t>
  </si>
  <si>
    <t>Prestations et frais payés</t>
  </si>
  <si>
    <t>TOTAL DES PRESTATIONS</t>
  </si>
  <si>
    <t>VARIATION DES PROVISIONS TECHNIQUES</t>
  </si>
  <si>
    <t>A ajouter :</t>
  </si>
  <si>
    <t>Provisions de sinistre à la clôture de l'exercice</t>
  </si>
  <si>
    <t>Provisions mathématique à la clôture de l'exercice</t>
  </si>
  <si>
    <t>A déduire :</t>
  </si>
  <si>
    <t xml:space="preserve">Provisions mathematique à l'ouverture de l'exercice </t>
  </si>
  <si>
    <t>Participations aux excédents incorporés</t>
  </si>
  <si>
    <t>TOTAL DE LA VARIATION DES PROVISIONS TECHNIQUES</t>
  </si>
  <si>
    <t>COMMISSIONS DE L'EXERCICE</t>
  </si>
  <si>
    <t>AUTRES CHARGES</t>
  </si>
  <si>
    <t>Frais de personnel</t>
  </si>
  <si>
    <t>Impôts et taxes</t>
  </si>
  <si>
    <t>Travaux fournitures et services extérieurs, transports et déplacements</t>
  </si>
  <si>
    <t>Frais Divers de Gestion</t>
  </si>
  <si>
    <t>Dotation aux amortissements (autres que Placements)</t>
  </si>
  <si>
    <t>Dotation aux Provisions(autres que provisions techniques et placements)</t>
  </si>
  <si>
    <t>TOTAL DES AUTRES CHARGES</t>
  </si>
  <si>
    <t>TOTAL DES COMMISSIONS ET AUTRES CHARGES</t>
  </si>
  <si>
    <t>CHARGES DE PLACEMENTS</t>
  </si>
  <si>
    <t xml:space="preserve">Frais financiers sur titres   </t>
  </si>
  <si>
    <t>Frais financiers sur immeubles de placement</t>
  </si>
  <si>
    <t>Frais financiers sur autres frais</t>
  </si>
  <si>
    <t>Dotations aux amortissements des valeurs de placements</t>
  </si>
  <si>
    <t>Ajustement des valeurs affectées aux assurances à capital variable</t>
  </si>
  <si>
    <t>TOTAL CHARGES DE PLACEMENTS</t>
  </si>
  <si>
    <t>Intérêts servis à la provision pour participation aux exédents</t>
  </si>
  <si>
    <t>Impôts sur les Bénéfices</t>
  </si>
  <si>
    <t>Solde créditeur</t>
  </si>
  <si>
    <t xml:space="preserve">  Exercice clos le   :     Durée (en mois)  : 12</t>
  </si>
  <si>
    <t>CREDIT</t>
  </si>
  <si>
    <t>CESSIONS ET RETROCESSIONS</t>
  </si>
  <si>
    <t>OPERATIONS NETTES</t>
  </si>
  <si>
    <t>PRIMES</t>
  </si>
  <si>
    <t>primes émises nettes d'annulations</t>
  </si>
  <si>
    <t>ajouter : provisions de primes à l'ouverture</t>
  </si>
  <si>
    <t>déduire : provisions de primes à la clôture</t>
  </si>
  <si>
    <t>Primes de l'exercice</t>
  </si>
  <si>
    <t>PRODUITS DES PLACEMENTS</t>
  </si>
  <si>
    <t>Produits financiers sur titres</t>
  </si>
  <si>
    <t xml:space="preserve">Produits financiers autres produits </t>
  </si>
  <si>
    <t>Ajustement des valeurs affectées aux assurances à capital</t>
  </si>
  <si>
    <t>TOTAL DES PRODUITS DES PLACEMENTS</t>
  </si>
  <si>
    <t>AUTRES PRODUITS</t>
  </si>
  <si>
    <t>Subvention d'exploitation</t>
  </si>
  <si>
    <t>Produits accessoires</t>
  </si>
  <si>
    <t xml:space="preserve">TOTAL  AUTRES  PRODUITS </t>
  </si>
  <si>
    <t>Travaux faits par l'entreprise pour elle-même</t>
  </si>
  <si>
    <t>Solde débiteur</t>
  </si>
  <si>
    <t>TOTAL : Ligne 5,11,15,16 et 17</t>
  </si>
  <si>
    <t>Intérêt créditeurs aux provisions mathématiques</t>
  </si>
  <si>
    <t>Opérations brutes</t>
  </si>
  <si>
    <t>Cessions et rétrocessions</t>
  </si>
  <si>
    <t>Tableau: 9</t>
  </si>
  <si>
    <t xml:space="preserve">Désignation de l'entreprise :                                   </t>
  </si>
  <si>
    <t xml:space="preserve">Sigle usuel :                                      </t>
  </si>
  <si>
    <t xml:space="preserve"> Adresse :                                                                               </t>
  </si>
  <si>
    <t>Numéro d'Identification :</t>
  </si>
  <si>
    <t>Durée  :</t>
  </si>
  <si>
    <t>COMPTE GENERAL DE PERTES ET PROFIT : DEBIT</t>
  </si>
  <si>
    <t>INTITULES</t>
  </si>
  <si>
    <t>Exercice</t>
  </si>
  <si>
    <t>N - 1</t>
  </si>
  <si>
    <t>Pertes d'exploitation de l'exercice (80)</t>
  </si>
  <si>
    <t>Pertes sur exercices antérieurs (820)</t>
  </si>
  <si>
    <t>Provisions pour moins-values à la clôture de l'exercice:</t>
  </si>
  <si>
    <t xml:space="preserve">        Pour garantie des moins values sur titres gérés (150)</t>
  </si>
  <si>
    <t xml:space="preserve">        Pour dépréciation des immobilisations et titres (19)</t>
  </si>
  <si>
    <t xml:space="preserve">      Dotation aux provisions pour moins values</t>
  </si>
  <si>
    <t>Dotation de l'exercice aux réserves diverses à l'étranger (à détailler) (831)</t>
  </si>
  <si>
    <t>Dotation de l'exercice aus réserves réglementaires:</t>
  </si>
  <si>
    <t xml:space="preserve">      Réserve pour remboursement de l'emprunt pour fonds d'établissement (8330)</t>
  </si>
  <si>
    <t xml:space="preserve">        Fonds d'établissement constitué (8331)</t>
  </si>
  <si>
    <t xml:space="preserve">        Réserve pour fluctuation de change (8334)</t>
  </si>
  <si>
    <t xml:space="preserve">        Dotation aux réserves réglementaires (833)</t>
  </si>
  <si>
    <t>Dotations de l'exercice aux provisions pour pertes:</t>
  </si>
  <si>
    <t xml:space="preserve">        Dotation aux provisions pour dépréciation (839)</t>
  </si>
  <si>
    <t xml:space="preserve">        Perte exceptionnelles:</t>
  </si>
  <si>
    <t xml:space="preserve">             Moins values sur cessions d'éléments d'actif (840)</t>
  </si>
  <si>
    <t xml:space="preserve">             Pertes de change:</t>
  </si>
  <si>
    <t xml:space="preserve">                 Sur cessions de monnaies étrangères  (8411)           </t>
  </si>
  <si>
    <t xml:space="preserve">                 Sur conversion de monnaies étrangères (8414)        </t>
  </si>
  <si>
    <t xml:space="preserve">                 Pertes de change       (841)          </t>
  </si>
  <si>
    <t xml:space="preserve">             Subventions exceptionnelles accordées (843)</t>
  </si>
  <si>
    <t xml:space="preserve">             Autres pertes (844)</t>
  </si>
  <si>
    <t xml:space="preserve">       Dotations aux provisions pour pertes</t>
  </si>
  <si>
    <t>Impôts sur les bénéfices (85)</t>
  </si>
  <si>
    <t>Bénéfice ou excédent net total (solde créditeur)</t>
  </si>
  <si>
    <t xml:space="preserve">      TOTAL</t>
  </si>
  <si>
    <t>COMPTE GENERAL DE PERTES ET PROFITS : CREDIT</t>
  </si>
  <si>
    <t>Montant</t>
  </si>
  <si>
    <t>Profits d'exploitation de l'exercice (80)</t>
  </si>
  <si>
    <t>Profits sur exercices antérieurs (822)</t>
  </si>
  <si>
    <t>Provisions pour moins-values à l'ouverture de l'exercice:</t>
  </si>
  <si>
    <t xml:space="preserve">        Provisions pour moins values</t>
  </si>
  <si>
    <t>Reprise sur provisions antérieures (828)</t>
  </si>
  <si>
    <t>Utilisation des provisions précédemment constituées pour couvrir des pertes sur exercices antérieurs et des pertes exceptionnelles (829)</t>
  </si>
  <si>
    <t>Profits exceptionnels:</t>
  </si>
  <si>
    <t xml:space="preserve">        Plus values sur cessions d'éléments d'actif (845)</t>
  </si>
  <si>
    <t xml:space="preserve">        Profit de change:</t>
  </si>
  <si>
    <t xml:space="preserve">                 Sur cessions de monnaies étrangères (8461)</t>
  </si>
  <si>
    <t xml:space="preserve">                 Sur conversion de monnaies étrangères (8464)   </t>
  </si>
  <si>
    <t xml:space="preserve">                 Profits de change (846)         </t>
  </si>
  <si>
    <t xml:space="preserve">        Profit résultant de subventions d'équipement (847)</t>
  </si>
  <si>
    <t xml:space="preserve">        Subventions d'équilibres reçues (848)</t>
  </si>
  <si>
    <t xml:space="preserve">        Autres profits (849)</t>
  </si>
  <si>
    <t xml:space="preserve">        Profits exceptionnels:</t>
  </si>
  <si>
    <t>Perte ou insuffisance nette (Solde débiteur)</t>
  </si>
  <si>
    <t>Dénomination sociale de l'entreprise</t>
  </si>
  <si>
    <t>Sigle usuel</t>
  </si>
  <si>
    <t>Adresse géographique</t>
  </si>
  <si>
    <t>N° identification unique (NIU)</t>
  </si>
  <si>
    <t xml:space="preserve">Exercice clos le </t>
  </si>
  <si>
    <t>Durée:</t>
  </si>
  <si>
    <t>12 Mois</t>
  </si>
  <si>
    <t>ETAT C4 : MONTANT DES ENGAGEMENTS REGLEMENTES ET DE LEUR COUVERTURE</t>
  </si>
  <si>
    <t>I- MONTANT  DES ENGAGEMENTS REGLEMENTES</t>
  </si>
  <si>
    <t>MONTANT</t>
  </si>
  <si>
    <t>Provisions pour risques en cours</t>
  </si>
  <si>
    <t>Provisions pour sinistres à payer</t>
  </si>
  <si>
    <t>Provisions mathématiques</t>
  </si>
  <si>
    <t>Autres provisions techniques</t>
  </si>
  <si>
    <t>Autres engagements reglementés</t>
  </si>
  <si>
    <t>TOTAL DES ENGAGEMENTS REGLEMENTES: Lignes 1 à 5</t>
  </si>
  <si>
    <t>II- ACTIFS REPRESENTATIFS</t>
  </si>
  <si>
    <t>N° article</t>
  </si>
  <si>
    <t>Prix d'achat ou de revient</t>
  </si>
  <si>
    <t>Valeur de réalisation</t>
  </si>
  <si>
    <t>Valeur de couverture</t>
  </si>
  <si>
    <t>-</t>
  </si>
  <si>
    <t>Obligations et autres valeurs d'Etat</t>
  </si>
  <si>
    <t>art 335.1 1-a)</t>
  </si>
  <si>
    <t>Obligations des organismes internationaux</t>
  </si>
  <si>
    <t>art 335.1 1-b)</t>
  </si>
  <si>
    <t>Obligations des institutions financières</t>
  </si>
  <si>
    <t>art 335.1 1-c)</t>
  </si>
  <si>
    <t>Autres obligations</t>
  </si>
  <si>
    <t>art 335.1 2-a)</t>
  </si>
  <si>
    <t>Actions cotées</t>
  </si>
  <si>
    <t>art 335.1 2-b)</t>
  </si>
  <si>
    <t>Actions des entreprises d'assurances</t>
  </si>
  <si>
    <t>art 335.1 2-c)</t>
  </si>
  <si>
    <t>Actions et obligations des sociétés commerciales</t>
  </si>
  <si>
    <t>art 335.1 2-d)</t>
  </si>
  <si>
    <t>Actions des sociétés d'investissement</t>
  </si>
  <si>
    <t>art 335.1 2-e)</t>
  </si>
  <si>
    <t>Droits réels immobiliers</t>
  </si>
  <si>
    <t>art 335.1 3</t>
  </si>
  <si>
    <t>Prêts garantis</t>
  </si>
  <si>
    <t>art 335.1 4</t>
  </si>
  <si>
    <t>Prêts hypothecaires</t>
  </si>
  <si>
    <t>art 335.1 5-a)</t>
  </si>
  <si>
    <t>Autres prêts</t>
  </si>
  <si>
    <t>art 335.1 5-b)</t>
  </si>
  <si>
    <t>Depôts en banque</t>
  </si>
  <si>
    <t>art 335.1 6</t>
  </si>
  <si>
    <t>Sous-total 1 - Ensembles des valeurs mobilières et immobilières assimilées: Total 7 à 19</t>
  </si>
  <si>
    <t>Avances sur contrat des Sociétés vie</t>
  </si>
  <si>
    <t>art 335.2</t>
  </si>
  <si>
    <t>Recours Admis (règlement n°0001/PCMA/CE/SG/CIMA/2003)</t>
  </si>
  <si>
    <t>Primes ou cotisations de moins de trois mois des sociétés vie</t>
  </si>
  <si>
    <t>Primes ou cotis. de moins d'un an des sociétés accidents sauf transport</t>
  </si>
  <si>
    <t>art 335.3 alinéa 1</t>
  </si>
  <si>
    <t>Primes ou cotis. De moins d'un an des branches transports</t>
  </si>
  <si>
    <t>art 335.3 alinéa 2</t>
  </si>
  <si>
    <t>Créances sur les réassureurs garanties par un nantissement</t>
  </si>
  <si>
    <t>art 335.5</t>
  </si>
  <si>
    <t>Autres créances sur les réassureurs pour la branche transport</t>
  </si>
  <si>
    <t>Créances sur les cédants</t>
  </si>
  <si>
    <t>art 335.6</t>
  </si>
  <si>
    <t>Sous-total 2 - Ensembles des autres actifs admis en représentation : Total 21 à 28</t>
  </si>
  <si>
    <t>Total des actifs admis en représentation: Total 20 &amp; 29</t>
  </si>
  <si>
    <t xml:space="preserve">Tableau </t>
  </si>
  <si>
    <t>11B</t>
  </si>
  <si>
    <t>Durée (en mois)</t>
  </si>
  <si>
    <t>ETAT C11: CALCUL DE LA MARGE DE SOLVABILITE -  NON VIE</t>
  </si>
  <si>
    <t>ELEMENTS CONSTITUTIFS (art 337-1)</t>
  </si>
  <si>
    <t>Année</t>
  </si>
  <si>
    <t>N</t>
  </si>
  <si>
    <t>N-1</t>
  </si>
  <si>
    <t>N-2</t>
  </si>
  <si>
    <t>1°) Capital social versé ou fonds d'établissement constitué</t>
  </si>
  <si>
    <t>2°) La moitié  de la fraction non versée du capital ou de la part restant à rembourser pour fonds d'établissement</t>
  </si>
  <si>
    <t>3°) Emprunt pour fonds social complémentaire</t>
  </si>
  <si>
    <t>4°) Réserves réglementaires ou libres</t>
  </si>
  <si>
    <t>5°) Bénéfices reportés et de l'exercice</t>
  </si>
  <si>
    <t>6°) Plus-values sur éléments d'actifs</t>
  </si>
  <si>
    <t>7°) Fonds encaissés provenant de l'émission des titres ou emprunts subordonnés</t>
  </si>
  <si>
    <t>8°) Droit d'adhésion prélevés sur les nouveaux adhérents des mutuelles</t>
  </si>
  <si>
    <t>9°) TOTAL (1 + 2 + 3 + 4 + 5 + 6 + 7 + 8)</t>
  </si>
  <si>
    <t>10°) Pertes réportées et de l'exercice</t>
  </si>
  <si>
    <t>11°) Amortissement restant à réaliser sur frais d'établisssement &amp; de développem.</t>
  </si>
  <si>
    <t>12°) Amortissement restant à réaliser sur immobilisations incorporelles</t>
  </si>
  <si>
    <t>13°) TOTAL (10 + 11 + 12)</t>
  </si>
  <si>
    <t>14°) MARGE DISPONIBLE  (9 - 13)</t>
  </si>
  <si>
    <t>CALCUL REGLEMENTAIRE</t>
  </si>
  <si>
    <t>Méthode des primes (article 337-2 a)</t>
  </si>
  <si>
    <t>a) Primes émises nettes d'annulations</t>
  </si>
  <si>
    <t>b) Charges de sinistre nette de réassurance</t>
  </si>
  <si>
    <t>c) Charge de sinistre brute de réassurance</t>
  </si>
  <si>
    <t>d) Taux de conservation des sinistres (b/c sup. ou égal à 50%)</t>
  </si>
  <si>
    <t>e) Montant de primes retenu (a x 20%)</t>
  </si>
  <si>
    <t>f) MARGE MINIMALE (e x d)</t>
  </si>
  <si>
    <t>Méthode des sinsitres (article 337-2 b)</t>
  </si>
  <si>
    <t>g) Charge de sinistre brute des 3 dernières années</t>
  </si>
  <si>
    <t>h) Charges de sinistre moyenne (g/3)</t>
  </si>
  <si>
    <t>i) Taux de conservation des sinistres (b/c sup. ou égal à 50%)</t>
  </si>
  <si>
    <t>j) Montant de charge de sinistre retenu (h x 25%)</t>
  </si>
  <si>
    <t>k) MARGE MINIMALE (j x i)</t>
  </si>
  <si>
    <t>l) MARGE A RETENIR (si k&gt;f alors k sinon f)</t>
  </si>
  <si>
    <t>DETERMINATION DE LA MARGE</t>
  </si>
  <si>
    <t>m) SURPLUS DE MARGE (12 - l)</t>
  </si>
  <si>
    <t>n) DEFICIT DE MARGE (l - 12)</t>
  </si>
  <si>
    <t>11A</t>
  </si>
  <si>
    <t>ETAT C11: CALCUL DE LA MARGE DE SOLVABILITE - VIE</t>
  </si>
  <si>
    <t>1°) Capital social versé</t>
  </si>
  <si>
    <t>2°) La moitié  de la fraction non versé du capital</t>
  </si>
  <si>
    <t>Méthode des provisions mathématiques (article 337-3)</t>
  </si>
  <si>
    <t>a) Provisions mathématiques nettes</t>
  </si>
  <si>
    <t>b) Provisions mathématiques brutes</t>
  </si>
  <si>
    <t>c) Taux de conservation des sinistres (a/b sup. ou égal à 85%)</t>
  </si>
  <si>
    <t>d) Montant de primes retenu (b x 5%)</t>
  </si>
  <si>
    <t>e) MARGE MINIMALE VIE ET CAPITALISATION (d x c)</t>
  </si>
  <si>
    <t xml:space="preserve">Adresse </t>
  </si>
  <si>
    <t>TABLEAU DE PASSAGE DU RÉSULTAT COMPTABLE AVANT IMPÔT AU RÉSULTAT FISCAL</t>
  </si>
  <si>
    <t>MONTANTS</t>
  </si>
  <si>
    <t>Solde du résultat net avant impôt sur le résultat</t>
  </si>
  <si>
    <t>Bénéfice net comptable avant impôt</t>
  </si>
  <si>
    <t>01</t>
  </si>
  <si>
    <t>Perte nette comptable avant impôt</t>
  </si>
  <si>
    <t>02</t>
  </si>
  <si>
    <t xml:space="preserve">Assurance assistance conjoints et enfants </t>
  </si>
  <si>
    <t>03</t>
  </si>
  <si>
    <t xml:space="preserve">Provisions non déductibles                                            </t>
  </si>
  <si>
    <t>04</t>
  </si>
  <si>
    <t>05</t>
  </si>
  <si>
    <t>06</t>
  </si>
  <si>
    <t xml:space="preserve">Indemnités de fin de carrière                                         </t>
  </si>
  <si>
    <t>07</t>
  </si>
  <si>
    <t xml:space="preserve">Petit matériel et mobilier                                            </t>
  </si>
  <si>
    <t>08</t>
  </si>
  <si>
    <t xml:space="preserve">Amortisssement matériel et mobilier de logement                       </t>
  </si>
  <si>
    <t>09</t>
  </si>
  <si>
    <t xml:space="preserve">Dépenses somptuaires (cadeaux à la clientèle)                         </t>
  </si>
  <si>
    <t xml:space="preserve">Assistance technique      </t>
  </si>
  <si>
    <t>Assurance décès groupe, individuel accident et multirisqueq habitation</t>
  </si>
  <si>
    <t xml:space="preserve">Provisions pour congés année N et bonus N                            </t>
  </si>
  <si>
    <t xml:space="preserve">Vignettes, cartes grises, visites techniques                          </t>
  </si>
  <si>
    <t xml:space="preserve">Impots non deductibles (TSR)                                          </t>
  </si>
  <si>
    <t xml:space="preserve">Dons et libéralités excessifs non déductibles / pourboire et etrennes </t>
  </si>
  <si>
    <t xml:space="preserve">Prov pour risques généraux  + prov pour frais de restructuration      </t>
  </si>
  <si>
    <t xml:space="preserve">                                                                      </t>
  </si>
  <si>
    <t>Réintégrations : Total lignes 3 à 20</t>
  </si>
  <si>
    <t>Total intermédiaire Positif : Lignes 21 + ligne 1 ou ligne 21 – ligne 2</t>
  </si>
  <si>
    <t>Total intermédiaire Négatif : Ligne 2 – ligne 21</t>
  </si>
  <si>
    <t>Charges ou pertes, produits ou profits déductibles du point de vue fiscal</t>
  </si>
  <si>
    <t xml:space="preserve">Amortissements antérieurement différés et imputés sur l'excercice     </t>
  </si>
  <si>
    <t>Provisions antérieurement taxées ou exonérées réintégrées dans l'excer</t>
  </si>
  <si>
    <t xml:space="preserve">Charges exonérées                                                     </t>
  </si>
  <si>
    <t xml:space="preserve">Autres revenus mobilier déductibles                                   </t>
  </si>
  <si>
    <t xml:space="preserve">Intérêts sur emprunt Etat du Cameroun                                 </t>
  </si>
  <si>
    <t xml:space="preserve">Intérêts BDEAC, Etat du Gabon                                         </t>
  </si>
  <si>
    <t>Déductions : Total lignes 24 à 31</t>
  </si>
  <si>
    <t>Résultat fiscal</t>
  </si>
  <si>
    <t>Bénéfice fiscal de l’exercice  : ligne 22 – ligne 32</t>
  </si>
  <si>
    <t xml:space="preserve">Bases </t>
  </si>
  <si>
    <t>Taux</t>
  </si>
  <si>
    <t>Principal de l’impôt</t>
  </si>
  <si>
    <t>Minimum de perception</t>
  </si>
  <si>
    <t>Minimum proportionnel au chiffre d’affaires</t>
  </si>
  <si>
    <t>Impôt sur les société</t>
  </si>
  <si>
    <t>Impôt calculé sur le bénéfice fiscal de l'exercice (Ligne 30)</t>
  </si>
  <si>
    <t>Impôt sur les revenus des entrepreneurs individuels</t>
  </si>
  <si>
    <t>Taxe proportionnelle</t>
  </si>
  <si>
    <t>TABLEAU DE DÉTERMINATION DE L’IMPÔT sur le RÉSULTAT</t>
  </si>
  <si>
    <t>RUBRIQUES</t>
  </si>
  <si>
    <t>Lig</t>
  </si>
  <si>
    <t>DÉTERMINATION DU BÉNÉFICE DÉFINITIF</t>
  </si>
  <si>
    <t>REPORT DU BÉNÉFICE FISCAL DE L'EXERCICE</t>
  </si>
  <si>
    <t>DÉDUCTION PAR SUITE DE RÉINVESTISSEMENTS ANTÉRIEURS</t>
  </si>
  <si>
    <t>Année N-3</t>
  </si>
  <si>
    <t>Année N-2</t>
  </si>
  <si>
    <t>Année N-1</t>
  </si>
  <si>
    <t>Réinvestissements admis et reportés</t>
  </si>
  <si>
    <t>Réinvestissements déductibles - 50% x ligne 2</t>
  </si>
  <si>
    <t>Total ligne 4</t>
  </si>
  <si>
    <t>Réinvestissements effectivement déduits</t>
  </si>
  <si>
    <t>Réinvestissements reportables = 2 x (ligne 3 - ligne 4)</t>
  </si>
  <si>
    <t>DÉDUCTION DES RÉINVESTISSEMENTS DE L’EXERCICE</t>
  </si>
  <si>
    <t>Réinvestissements admis</t>
  </si>
  <si>
    <t>Réinvestissements déductibles</t>
  </si>
  <si>
    <t xml:space="preserve"> = 50% x ligne 6</t>
  </si>
  <si>
    <t>Total ligne 8</t>
  </si>
  <si>
    <t xml:space="preserve">Réinvestissements déduits </t>
  </si>
  <si>
    <t>= 50% x ligne 1</t>
  </si>
  <si>
    <t>Réinvestissements reportables</t>
  </si>
  <si>
    <t xml:space="preserve"> = 2x(ligne 7 - ligne 8)</t>
  </si>
  <si>
    <t>IMPUTATION DES REPORTS DÉFICITAIRES</t>
  </si>
  <si>
    <t>Année N-4</t>
  </si>
  <si>
    <t>Déficits reportés</t>
  </si>
  <si>
    <t>Total ligne 11</t>
  </si>
  <si>
    <t>Déficits imputés sur l'exercice</t>
  </si>
  <si>
    <t>Déficits reportables</t>
  </si>
  <si>
    <t>BÉNÉFICE FISCAL DÉFINITIF (Total ligne 1, 4, 8 et 11)</t>
  </si>
  <si>
    <t>CALCUL DE L’IMPÔT SUR LE BÉNÉFICE FISCAL DÉFINITIF</t>
  </si>
  <si>
    <t xml:space="preserve">Base </t>
  </si>
  <si>
    <t>lig</t>
  </si>
  <si>
    <t>Montants</t>
  </si>
  <si>
    <t>Impôt sur les sociétés</t>
  </si>
  <si>
    <t xml:space="preserve">TPRCM non retenue à la source                                                </t>
  </si>
  <si>
    <t>Déduction de la TPRCM retenue à la source</t>
  </si>
  <si>
    <t xml:space="preserve">Autres deductions                                                     </t>
  </si>
  <si>
    <t xml:space="preserve">Impôts nets dus </t>
  </si>
  <si>
    <t>(ligne 14 + ligne 15) - (ligne 16 + ligne 17)</t>
  </si>
  <si>
    <t xml:space="preserve">Centimes additionnels communaux </t>
  </si>
  <si>
    <t>(ligne 18 + ligne 19)</t>
  </si>
  <si>
    <t xml:space="preserve">Acomptes versés </t>
  </si>
  <si>
    <t>(report ligne 13 Tableau 25 Ccl. 6)</t>
  </si>
  <si>
    <t>TSR sur assistance technique non déductible</t>
  </si>
  <si>
    <t>Net à payer</t>
  </si>
  <si>
    <t>Crédit d’impôt</t>
  </si>
  <si>
    <t>Compte 85 : Impôts sur le résultat</t>
  </si>
  <si>
    <t>Rubriques</t>
  </si>
  <si>
    <t>Impôts sur les bénéfices de l’exercice</t>
  </si>
  <si>
    <t>Rappel d’impôts sur résultats antérieurs</t>
  </si>
  <si>
    <t xml:space="preserve">Minimum de perception </t>
  </si>
  <si>
    <t>Dégrèvements et annulations d’impôts sur résultats antérieurs</t>
  </si>
  <si>
    <t xml:space="preserve">Total </t>
  </si>
  <si>
    <t>TABLEAU DE DETERMINATION DU MINIMUM DE PERCEPTION</t>
  </si>
  <si>
    <t>Report du minimum de perception</t>
  </si>
  <si>
    <t>Réduction d’impôt par suite de réinvestissements antérieurs</t>
  </si>
  <si>
    <t>PÉRIODES</t>
  </si>
  <si>
    <t>Base                   50% X colonne 1</t>
  </si>
  <si>
    <t>Base effective de la réduction d’impôt</t>
  </si>
  <si>
    <t>Année n-3 et antérieures</t>
  </si>
  <si>
    <t>Année n-2</t>
  </si>
  <si>
    <t>Année n-1</t>
  </si>
  <si>
    <t>TOTAUX</t>
  </si>
  <si>
    <t>Réduction d’impôt par suite des réinvestissements de l'exercice</t>
  </si>
  <si>
    <t xml:space="preserve">Réinvestissements admis de l'exercice </t>
  </si>
  <si>
    <t>Base de la réduction d'impôt (50% x ligne 7)</t>
  </si>
  <si>
    <t>Base effective de la réduction de l'impôt</t>
  </si>
  <si>
    <t>Réinvestissements reportables 2 x (ligne 8 - ligne 9)</t>
  </si>
  <si>
    <t>Taxe proportionnelle sur les revenus des capitaux mobiliers non imposés à la source</t>
  </si>
  <si>
    <t>+</t>
  </si>
  <si>
    <t>Surtaxe progressive due par les sociétés et autres personnes morales au titre des revenus occultes distribués</t>
  </si>
  <si>
    <t>Capitaux non imposés à la source</t>
  </si>
  <si>
    <t xml:space="preserve">Déductions </t>
  </si>
  <si>
    <t>TPRCM (Taxe proportionnelle sur les revenus des capitaux mobiliers)</t>
  </si>
  <si>
    <t xml:space="preserve">Autres </t>
  </si>
  <si>
    <t>CALCUL DU MINIMUM DE PERCEPTION</t>
  </si>
  <si>
    <t xml:space="preserve">Taux </t>
  </si>
  <si>
    <t xml:space="preserve">Montants </t>
  </si>
  <si>
    <t>TPRCM non retenue à la source</t>
  </si>
  <si>
    <t>Autres déductions</t>
  </si>
  <si>
    <t>(ligne 16 + ligne 17) - (ligne 18 + ligne 19)</t>
  </si>
  <si>
    <t>ligne 20 + ligne 21</t>
  </si>
  <si>
    <t>report ligne 13 tableau 25 col 6</t>
  </si>
  <si>
    <t xml:space="preserve">Net à payer </t>
  </si>
  <si>
    <t>lignes 22 – ligne 23</t>
  </si>
  <si>
    <t xml:space="preserve">Crédit d’impôt </t>
  </si>
  <si>
    <t>ligne 23 – ligne 22</t>
  </si>
  <si>
    <t>SITUATION DES REPORTS DEFICITAIRES POUR LES ENTREPRISES AUTRES QUE CELLES IMPOSEES AU BÉNÉFICE RÉEL</t>
  </si>
  <si>
    <t xml:space="preserve">                                      Report du bénéfice fiscal de l’exercice</t>
  </si>
  <si>
    <t xml:space="preserve">                                      Report de la perte fiscale de l’exercice</t>
  </si>
  <si>
    <t>Imputations des reports déficitaires</t>
  </si>
  <si>
    <t>N - 4</t>
  </si>
  <si>
    <t>N - 3</t>
  </si>
  <si>
    <t>N - 2</t>
  </si>
  <si>
    <t>Déficits imputés</t>
  </si>
  <si>
    <t xml:space="preserve">                                               Bénéfice fiscal définitif</t>
  </si>
  <si>
    <t xml:space="preserve">                                               Perte fiscale définitive</t>
  </si>
  <si>
    <t>Durée (mois) :</t>
  </si>
  <si>
    <t>Versements effectués en cours d’exercice</t>
  </si>
  <si>
    <t>Mois</t>
  </si>
  <si>
    <t>IS RAS pour le compte de nos fournisseurs et prestataires de services</t>
  </si>
  <si>
    <t>Acompte sur Impôt sur le Revenu (1,1% du CA)</t>
  </si>
  <si>
    <t>Contribution de l’entreprise à la CRTV</t>
  </si>
  <si>
    <t>Autres prélèvements</t>
  </si>
  <si>
    <t>Principal</t>
  </si>
  <si>
    <t>CCX</t>
  </si>
  <si>
    <t>6=1+2+3+4+5</t>
  </si>
  <si>
    <t>Janvier</t>
  </si>
  <si>
    <t>Février</t>
  </si>
  <si>
    <t>Avril</t>
  </si>
  <si>
    <t>Mai</t>
  </si>
  <si>
    <t>Juillet</t>
  </si>
  <si>
    <t>Août</t>
  </si>
  <si>
    <t>Octobre</t>
  </si>
  <si>
    <t>10</t>
  </si>
  <si>
    <t>Novembre</t>
  </si>
  <si>
    <t>11</t>
  </si>
  <si>
    <t>12</t>
  </si>
  <si>
    <t>Totaux lignes 1 à 12</t>
  </si>
  <si>
    <t>13</t>
  </si>
  <si>
    <t xml:space="preserve">Sigle </t>
  </si>
  <si>
    <t>TAXE SUR LA VALEUR AJOUTÉE – DÉCLARATION ANNUELLE</t>
  </si>
  <si>
    <t>VERSEMENTS EFFECTUES ET RETENUES SUBIES AU COURS DE L’EXERCICE</t>
  </si>
  <si>
    <t>Période de référence</t>
  </si>
  <si>
    <t>Montant du versement</t>
  </si>
  <si>
    <t>N° quittance</t>
  </si>
  <si>
    <t>Date de la quittance</t>
  </si>
  <si>
    <t>IV</t>
  </si>
  <si>
    <t>TOTAUX lignes 33 à 44</t>
  </si>
  <si>
    <t>SITUATION NETTE DE LA TVA</t>
  </si>
  <si>
    <t>Reversement TVA à effectuer</t>
  </si>
  <si>
    <t>TVA Brute totale</t>
  </si>
  <si>
    <t>Ligne 22 col 5 + Ligne 46</t>
  </si>
  <si>
    <t>TVA déductible</t>
  </si>
  <si>
    <t>Ligne 32 col 4</t>
  </si>
  <si>
    <t>V</t>
  </si>
  <si>
    <t>TVA nette totale</t>
  </si>
  <si>
    <t>Ligne 45 col 5</t>
  </si>
  <si>
    <t>Ligne 49 &gt; Ligne 50</t>
  </si>
  <si>
    <t>TVA versée au cours de l'exercice</t>
  </si>
  <si>
    <t>TVA nette à payer</t>
  </si>
  <si>
    <t>Crédit de TVA net à reporter</t>
  </si>
  <si>
    <t>Ligne 50 &gt; Ligne 49</t>
  </si>
  <si>
    <t>NATURE DES OPÉRATIONS</t>
  </si>
  <si>
    <t>BASES TAXABLES</t>
  </si>
  <si>
    <t>BASES NON TAXABLES</t>
  </si>
  <si>
    <t>CUMUL</t>
  </si>
  <si>
    <t>Taux général</t>
  </si>
  <si>
    <t>Taux zéro</t>
  </si>
  <si>
    <t>Prestations de services</t>
  </si>
  <si>
    <t>I</t>
  </si>
  <si>
    <t>TSR</t>
  </si>
  <si>
    <t>Locations locaux nus</t>
  </si>
  <si>
    <t>BASE</t>
  </si>
  <si>
    <t>DE</t>
  </si>
  <si>
    <t>TAXATION</t>
  </si>
  <si>
    <t>Autres opérations taxables (17,5%)</t>
  </si>
  <si>
    <t>Opérations exonérées</t>
  </si>
  <si>
    <t>TOTAL DES OPERATIONS</t>
  </si>
  <si>
    <t>Droits d'accises</t>
  </si>
  <si>
    <t xml:space="preserve">TOTAL DE LA BASE TAXABLE: Totaux lignes 1 à </t>
  </si>
  <si>
    <t>II</t>
  </si>
  <si>
    <t>Montant de la taxe (17,5)</t>
  </si>
  <si>
    <t>14</t>
  </si>
  <si>
    <t>CALCUL TVA</t>
  </si>
  <si>
    <t>15</t>
  </si>
  <si>
    <t>BRUTE</t>
  </si>
  <si>
    <t>Centimes additionnels</t>
  </si>
  <si>
    <t>16</t>
  </si>
  <si>
    <t>Total TVA brute : Total ligne 14</t>
  </si>
  <si>
    <t>17</t>
  </si>
  <si>
    <t>CALCUL DU</t>
  </si>
  <si>
    <t>CA ouvrant droit à déduction</t>
  </si>
  <si>
    <t>18</t>
  </si>
  <si>
    <t>PRORATA DE</t>
  </si>
  <si>
    <t>CA Total</t>
  </si>
  <si>
    <t>19</t>
  </si>
  <si>
    <t>FIN D'EXERCICE</t>
  </si>
  <si>
    <t>Prorata de régularisation en fin d'exercice</t>
  </si>
  <si>
    <t>20</t>
  </si>
  <si>
    <t>DEDUCTIONS</t>
  </si>
  <si>
    <t>21</t>
  </si>
  <si>
    <t>TVA A DEDUIRE</t>
  </si>
  <si>
    <t>22</t>
  </si>
  <si>
    <t>TVA DEDUCTIBLE</t>
  </si>
  <si>
    <t>Sur biens et services ne constituant pas des immobilisations</t>
  </si>
  <si>
    <t>23</t>
  </si>
  <si>
    <t>Sur biens et services constituant des immobilisations</t>
  </si>
  <si>
    <t>24</t>
  </si>
  <si>
    <t>Sur sinistres</t>
  </si>
  <si>
    <t>25</t>
  </si>
  <si>
    <t>DEDUCTION</t>
  </si>
  <si>
    <t>Complément de TVA à déduire</t>
  </si>
  <si>
    <t>26</t>
  </si>
  <si>
    <t>Report de crédit TVA de l’exercice précédent</t>
  </si>
  <si>
    <t>27</t>
  </si>
  <si>
    <t>Total des déductions : Totaux lignes 21 à 26</t>
  </si>
  <si>
    <t>28</t>
  </si>
  <si>
    <t>Détails des sommes versées aux tiers </t>
  </si>
  <si>
    <t>Noms des bénéficiaires</t>
  </si>
  <si>
    <t>Adresse</t>
  </si>
  <si>
    <t>Nature de la rémunération</t>
  </si>
  <si>
    <t>Numéro de contribuable</t>
  </si>
  <si>
    <t>Montant versé</t>
  </si>
  <si>
    <t>Bénéficiaires des loyers versés </t>
  </si>
  <si>
    <t>Noms et adresses des bénéficiaires</t>
  </si>
  <si>
    <t>Références des baux et avenants</t>
  </si>
  <si>
    <t xml:space="preserve">Période </t>
  </si>
  <si>
    <t>Montant du bail</t>
  </si>
  <si>
    <t>Règlement des droits de bail</t>
  </si>
  <si>
    <t>Date d’enregistrement</t>
  </si>
  <si>
    <t>Vol.</t>
  </si>
  <si>
    <t>Folio</t>
  </si>
  <si>
    <t xml:space="preserve">Case </t>
  </si>
  <si>
    <t>du</t>
  </si>
  <si>
    <t>au</t>
  </si>
  <si>
    <t xml:space="preserve">Quittance </t>
  </si>
  <si>
    <t xml:space="preserve">Montant </t>
  </si>
  <si>
    <t xml:space="preserve">Date </t>
  </si>
  <si>
    <t xml:space="preserve">Numéro </t>
  </si>
  <si>
    <t xml:space="preserve">                                   </t>
  </si>
  <si>
    <t xml:space="preserve">           </t>
  </si>
  <si>
    <t xml:space="preserve">INFORMATION COMPLEMENTAIRE STATISTIQUE  </t>
  </si>
  <si>
    <t>(DIRECTION GENERALE DES IMPOTS /COMPTABILITE NATIONALE)</t>
  </si>
  <si>
    <t>TABLEAU 19</t>
  </si>
  <si>
    <t>Durée :  12 mois</t>
  </si>
  <si>
    <t xml:space="preserve">Excercice clos le : </t>
  </si>
  <si>
    <t xml:space="preserve">PRESTATIONS DANS LE PAYS </t>
  </si>
  <si>
    <t>Prestations échus</t>
  </si>
  <si>
    <t>6010 Sinitres</t>
  </si>
  <si>
    <t>6012 Capitaux échus</t>
  </si>
  <si>
    <t>6013 Arrérages échus</t>
  </si>
  <si>
    <t>6014 Rachats</t>
  </si>
  <si>
    <t>6015 Participation aux excédents liquidés</t>
  </si>
  <si>
    <t>Prestations et frais payés (affaires directes dommages)</t>
  </si>
  <si>
    <t>6020 Sinistres en principal</t>
  </si>
  <si>
    <t>6021 Capitaux constitutifs de rentes</t>
  </si>
  <si>
    <t>6023 Arrérages après constitution</t>
  </si>
  <si>
    <t>6024 Rachats</t>
  </si>
  <si>
    <t>6025 Participations aux excédents</t>
  </si>
  <si>
    <t xml:space="preserve">6126 Frais Accessoires </t>
  </si>
  <si>
    <t>6029 Recours en principal</t>
  </si>
  <si>
    <t>Prestations échues (Acceptations vie)</t>
  </si>
  <si>
    <t>6040 Sinistres</t>
  </si>
  <si>
    <t>6042 Capitaux échus</t>
  </si>
  <si>
    <t>6044 Rachats</t>
  </si>
  <si>
    <t>6045 Participations aux excédents</t>
  </si>
  <si>
    <t>6048 Retraits de portefeuille</t>
  </si>
  <si>
    <t>6049 Entrées de portefeuille</t>
  </si>
  <si>
    <t>Prestations et frais (Acceptations dommages)</t>
  </si>
  <si>
    <t>6050 Sinistres et frais accesoires nets de recours</t>
  </si>
  <si>
    <t>6055 Participations aux excédents</t>
  </si>
  <si>
    <t>6058 Retraits de portefeuille</t>
  </si>
  <si>
    <t>6059 Entrées de portefeuille</t>
  </si>
  <si>
    <t>Part des réssureurs dans les prestations et frais</t>
  </si>
  <si>
    <t>6091 Prestations échues (Affaires directes vie)</t>
  </si>
  <si>
    <t>60910 Sinistres</t>
  </si>
  <si>
    <t>60913 Arrérages échus</t>
  </si>
  <si>
    <t>60914 Rachats</t>
  </si>
  <si>
    <t>60915 Participations aux excédents</t>
  </si>
  <si>
    <t>60918 Retraits de portefeuille</t>
  </si>
  <si>
    <t>60919 Entrées de portefeuille</t>
  </si>
  <si>
    <t>6092 Prestations et frais payés (Affaires directes Dommages)</t>
  </si>
  <si>
    <t>6094 Prestations et frais payés (Acceptation vie)</t>
  </si>
  <si>
    <t>60940 Sinistres</t>
  </si>
  <si>
    <t>60942 Capitaux échus</t>
  </si>
  <si>
    <t>60943 Arrérages échus</t>
  </si>
  <si>
    <t>60944 Rachats</t>
  </si>
  <si>
    <t>60945 Participations aux excédents</t>
  </si>
  <si>
    <t>60948 Retraits de portefeuille</t>
  </si>
  <si>
    <t>60949 Entrées de portefeuille</t>
  </si>
  <si>
    <t>6095 Prestations et frais (Acceptation affaires dommages)</t>
  </si>
  <si>
    <t>60950 Sinistres</t>
  </si>
  <si>
    <t>60955 Particpations aux excédents</t>
  </si>
  <si>
    <t>60958 Retraits de portefeuille</t>
  </si>
  <si>
    <t>60959 Entrées de portefeuille</t>
  </si>
  <si>
    <t xml:space="preserve">Dénomination sociale de l'entreprise:                                    </t>
  </si>
  <si>
    <t>TABLEAU 20</t>
  </si>
  <si>
    <t xml:space="preserve">Adresse géographique:                                                                              </t>
  </si>
  <si>
    <t xml:space="preserve">NIU: </t>
  </si>
  <si>
    <t>Exercice clos le :</t>
  </si>
  <si>
    <t>FRAIS DE PERSONNEL DANS LE PAYS CONCERNE</t>
  </si>
  <si>
    <t>Salaires et appointements du personnel administratif</t>
  </si>
  <si>
    <t>6100 Salaires</t>
  </si>
  <si>
    <t>6103 Heures supplementaires</t>
  </si>
  <si>
    <t>6105 Primes imposées par la loi ou convention collective</t>
  </si>
  <si>
    <t>6106 Autres primes</t>
  </si>
  <si>
    <t>6107 Gratifications</t>
  </si>
  <si>
    <t>Rémunération du personnel de production</t>
  </si>
  <si>
    <t xml:space="preserve">Indemnités et avantages divers en espèces </t>
  </si>
  <si>
    <t>Rémunération des administrateurs</t>
  </si>
  <si>
    <t>Charges connexes aux salaires et appointements</t>
  </si>
  <si>
    <t>6160 Charges connexes aux salaires et appointement du personnel administratif</t>
  </si>
  <si>
    <t>6162 Charges connexes aux remunerations du personnel administratif</t>
  </si>
  <si>
    <t>Charges de sécurité sociale</t>
  </si>
  <si>
    <t>6170 Cotisations de Sécurité sociale sur salaires et appointements</t>
  </si>
  <si>
    <t>6172 Cotisations de Sécurité sociale sur rémunérations du personnel de production</t>
  </si>
  <si>
    <t>6175 Cotisations aux régimes de prévoyance et etraites</t>
  </si>
  <si>
    <t>6176 Prestations diverses</t>
  </si>
  <si>
    <t>6178 Cotisations aux fonds de chomage</t>
  </si>
  <si>
    <t>Autres charges sociales</t>
  </si>
  <si>
    <t>6181 Œuvres sociales</t>
  </si>
  <si>
    <t>6188 Comité d'entreprise</t>
  </si>
  <si>
    <t>IMPOTS ET TAXES DANS LE PAYS</t>
  </si>
  <si>
    <t>Taxes et impots directs</t>
  </si>
  <si>
    <t>6200 Taxe professionnelle</t>
  </si>
  <si>
    <t>6201 Impots fonciers et taxes foncieres</t>
  </si>
  <si>
    <t>6203 Autres taxes municipales et départementales</t>
  </si>
  <si>
    <t>6206 Taxe d'apprentissage</t>
  </si>
  <si>
    <t>6207 Taxe sur les salaires ou appointements du personnel administratif</t>
  </si>
  <si>
    <t>6208 Taxe sur les rémunérations du personnel de production</t>
  </si>
  <si>
    <t>6209 Taxe sur les excédents de provisions pour sinistres</t>
  </si>
  <si>
    <t>Taxes et impots indirects</t>
  </si>
  <si>
    <t>622600 Taxe spéciale sur les revenus</t>
  </si>
  <si>
    <t>622700 Taxe sur le chiffre d'affaires</t>
  </si>
  <si>
    <t>Impots, taxes et droits d'enregistrement</t>
  </si>
  <si>
    <t>6240 Droits d'enregistrement des actes et marchés</t>
  </si>
  <si>
    <t>6241 Timbres fiscaux</t>
  </si>
  <si>
    <t>Droits de douane</t>
  </si>
  <si>
    <t>Taxes perçues par les organismes publics internationaux</t>
  </si>
  <si>
    <t xml:space="preserve">Sigle usuel :                                  </t>
  </si>
  <si>
    <t>TABLEAU 21</t>
  </si>
  <si>
    <t xml:space="preserve">Adresse géographique:                                                                                </t>
  </si>
  <si>
    <t>EXCERCICE</t>
  </si>
  <si>
    <t>Taxes professionnelles</t>
  </si>
  <si>
    <t>6270 Frais de contrôle</t>
  </si>
  <si>
    <t>6279 Taxes diverses</t>
  </si>
  <si>
    <t>Taxes diverses</t>
  </si>
  <si>
    <t>6280 Participation aux fonds de garantie à la charge des sociétés</t>
  </si>
  <si>
    <t>6281 Contribution au fonds commun de majoration des rentes viagères</t>
  </si>
  <si>
    <t>6282 Contribution au fonds de compensation des risques de l'assurance de la construction</t>
  </si>
  <si>
    <t>6283 Contribution des institutions financières</t>
  </si>
  <si>
    <t>6284 Taxe sur certains frais généraux</t>
  </si>
  <si>
    <t>6289 Taxes diverses</t>
  </si>
  <si>
    <t>TRAVAUX, FOURNITURES ET SERVICES EXTERIEURS</t>
  </si>
  <si>
    <t>Loyers et charges locatives</t>
  </si>
  <si>
    <t>6300 Terrains d'exploitation</t>
  </si>
  <si>
    <t>6302 Immeubles utilisés pour les besoins de l'entreprise</t>
  </si>
  <si>
    <t>6306 Matériel et mobilier</t>
  </si>
  <si>
    <t>6310 Entretien des terrains d'exploitation</t>
  </si>
  <si>
    <t>6312 Entretien des immeubles utilisés pour l'entreprise</t>
  </si>
  <si>
    <t>6316 Entretien et réparation du matériel et du mobilier</t>
  </si>
  <si>
    <t>6318 Produits divers d'entretien</t>
  </si>
  <si>
    <t>Travaux en façon exécutés à l'extérieur</t>
  </si>
  <si>
    <t>6320 Travaux de mécanographie</t>
  </si>
  <si>
    <t>6325 Autres travaux</t>
  </si>
  <si>
    <t>6326 Personnel intérimaire non rémunéré directement par l'entreprise</t>
  </si>
  <si>
    <t>6327 Frais d'apérition</t>
  </si>
  <si>
    <t>Mobillier et petit matériel</t>
  </si>
  <si>
    <t>Fournitures faites à l'entreprise</t>
  </si>
  <si>
    <t>6340 Electricité</t>
  </si>
  <si>
    <t>6341 Eau</t>
  </si>
  <si>
    <t>6342  Gaz</t>
  </si>
  <si>
    <t>6345 Autres fournitures</t>
  </si>
  <si>
    <t>Redevances</t>
  </si>
  <si>
    <t>Etudes, recherches et documentation technique</t>
  </si>
  <si>
    <t>Rémunérations d'intermédiaires et honoraires</t>
  </si>
  <si>
    <t>Primes d'assurances</t>
  </si>
  <si>
    <t>6380 Assurance incendie</t>
  </si>
  <si>
    <t>6381 Assurance vol</t>
  </si>
  <si>
    <t>6382 Assurance transport</t>
  </si>
  <si>
    <t>6383 Assurance RC</t>
  </si>
  <si>
    <t>6386 Assurance du personnel au profit de l'entreprise</t>
  </si>
  <si>
    <t>6389 Autres Assurances</t>
  </si>
  <si>
    <t xml:space="preserve">Dénomination sociale de l'entreprise:                                   </t>
  </si>
  <si>
    <t>TABLEAU 22</t>
  </si>
  <si>
    <t>TRANSPORTS ET DEPLACEMENTS</t>
  </si>
  <si>
    <t>Transport du Personnel</t>
  </si>
  <si>
    <t>Voyages et déplacements</t>
  </si>
  <si>
    <t>6410 Inspecteurs producteurs</t>
  </si>
  <si>
    <t>6411 Agents généraux</t>
  </si>
  <si>
    <t>6413 Autres producteurs</t>
  </si>
  <si>
    <t>6414 Personnel administratif</t>
  </si>
  <si>
    <t>6415 Autres inspecteurs</t>
  </si>
  <si>
    <t>6416 Personnel de direction</t>
  </si>
  <si>
    <t>6417 Personnel extérieur</t>
  </si>
  <si>
    <t>6418 Administrateurs</t>
  </si>
  <si>
    <t>6419 Divers</t>
  </si>
  <si>
    <t>Transports divers</t>
  </si>
  <si>
    <t>COMMISSIONS</t>
  </si>
  <si>
    <t>Agents généraux</t>
  </si>
  <si>
    <t>Courtiers</t>
  </si>
  <si>
    <t>Autres producteurs mandataires</t>
  </si>
  <si>
    <t>Salariés des sociétés pour leurs commissions occassionnelles</t>
  </si>
  <si>
    <t>Variation des commissions sur primes acquises et non émises</t>
  </si>
  <si>
    <t>Cotisations aux régimes de retraites des producteurs non salariés</t>
  </si>
  <si>
    <t>Acceptations</t>
  </si>
  <si>
    <t>6574 Vie</t>
  </si>
  <si>
    <t>6575 Dommages, RC et risques divers</t>
  </si>
  <si>
    <t>Amortissements des frais d'acquisition précomptés</t>
  </si>
  <si>
    <t>Frais d'acquisition précomptés</t>
  </si>
  <si>
    <t>FRAIS DIVERS DE GESTION</t>
  </si>
  <si>
    <t>Publicité et propagandes</t>
  </si>
  <si>
    <t>6600 Annonces et insertions</t>
  </si>
  <si>
    <t>6601 Catalogues et imprimés</t>
  </si>
  <si>
    <t>6602 Publicité collective</t>
  </si>
  <si>
    <t>6605 Foires et expositions</t>
  </si>
  <si>
    <t>6608 Cadeaux</t>
  </si>
  <si>
    <t>Missions et réceptions</t>
  </si>
  <si>
    <t>Fournitures de bureau</t>
  </si>
  <si>
    <t>6620 Imprimés et fournitures pour la mécanographie</t>
  </si>
  <si>
    <t>6621 Autres imprimés</t>
  </si>
  <si>
    <t>6622 Autres fournitures</t>
  </si>
  <si>
    <t>Documentation générale</t>
  </si>
  <si>
    <t xml:space="preserve">Dénomination sociale de l'entreprise:                                 </t>
  </si>
  <si>
    <t xml:space="preserve">Sigle usuel :                                 </t>
  </si>
  <si>
    <t>TABLEAU 23</t>
  </si>
  <si>
    <t xml:space="preserve">Adresse géographique:                                                                            </t>
  </si>
  <si>
    <t>Frais de poste et télécommunications</t>
  </si>
  <si>
    <t>6640 Affranchissements</t>
  </si>
  <si>
    <t>6643 Téléphone et télégrammes</t>
  </si>
  <si>
    <t>6644 Télex</t>
  </si>
  <si>
    <t>6645 Télégestion</t>
  </si>
  <si>
    <t>Frais d'actes et de contentieux</t>
  </si>
  <si>
    <t>6650 Frais d'actes</t>
  </si>
  <si>
    <t>6655 Frais de contentieux des primes</t>
  </si>
  <si>
    <t>6656 Autres frais de contentieux</t>
  </si>
  <si>
    <t>Cotisations et dons</t>
  </si>
  <si>
    <t>6660 Cotisations aux organismes professionnels</t>
  </si>
  <si>
    <t>6661 Pourboires et étrennes</t>
  </si>
  <si>
    <t xml:space="preserve">6668 Autres cotisations </t>
  </si>
  <si>
    <t>6669 Autres dons</t>
  </si>
  <si>
    <t>Frais des conseils et assemblées, jetons de présence</t>
  </si>
  <si>
    <t>Subventions accordées</t>
  </si>
  <si>
    <t>FRAIS FINANCIERS</t>
  </si>
  <si>
    <t>Intérêts des emprunts contractés par l'entreprise</t>
  </si>
  <si>
    <t>6700 Emprunts obligatoires</t>
  </si>
  <si>
    <t>6702 Autres emprunts</t>
  </si>
  <si>
    <t>Intérêts des comptes et dépôts créditeurs</t>
  </si>
  <si>
    <t>6710 Comptes courants avec les cessionnaires et retrocessionnaires</t>
  </si>
  <si>
    <t>6711 Comptes courants avec les cédants retrocédants</t>
  </si>
  <si>
    <t>6714 Autres comptes créditeurs</t>
  </si>
  <si>
    <t>6716 Dépôts espèces effectués par les cessionnaires et retrocessionnaires</t>
  </si>
  <si>
    <t>6717 Dépôts des agents</t>
  </si>
  <si>
    <t>6719 Autres dépôts</t>
  </si>
  <si>
    <t>Intérêts bancaires ;commission sur ouverture de crédit, cautions et aval</t>
  </si>
  <si>
    <t>Escomptes accordés</t>
  </si>
  <si>
    <t>Frais de banque et de recouvrement</t>
  </si>
  <si>
    <t>6740 Frais sur titres</t>
  </si>
  <si>
    <t>6741 Frais sur effets</t>
  </si>
  <si>
    <t>6745 Commissions directes</t>
  </si>
  <si>
    <t>6746 Frais de contentieux des placements</t>
  </si>
  <si>
    <t>Frais d'achat des titres</t>
  </si>
  <si>
    <t>Intérêts serv is à la provision pour participation aux exédents</t>
  </si>
  <si>
    <t>Autres charges financières</t>
  </si>
  <si>
    <t>Frais sur immeubles</t>
  </si>
  <si>
    <t>6780 Entretien</t>
  </si>
  <si>
    <t>6785 Réparations</t>
  </si>
  <si>
    <t>6789 Autres charges (assurances, gerance…)</t>
  </si>
  <si>
    <t>Ajustement des valeurs affectées à la représentation</t>
  </si>
  <si>
    <t xml:space="preserve">Dénomination sociale de l'entreprise:                                     </t>
  </si>
  <si>
    <t xml:space="preserve">Sigle usuel :                                </t>
  </si>
  <si>
    <t>TABLEAU 24</t>
  </si>
  <si>
    <t>NIU:</t>
  </si>
  <si>
    <t xml:space="preserve">Dotations de l'exercice aux comptes d'amortissements et de provisions </t>
  </si>
  <si>
    <t>Dotations aux amortissements des frais d'établissement et de développement.</t>
  </si>
  <si>
    <t>6800 Frais de constitution</t>
  </si>
  <si>
    <t>6801 Frais d'établissement</t>
  </si>
  <si>
    <t>6802 Frais d'aug ,du capital ou de fonds d'étab, ou de fonds social compl,</t>
  </si>
  <si>
    <t>6803 Frais d'émissions d'obligations</t>
  </si>
  <si>
    <t>6804 Frais d'acquisition des immobilisations</t>
  </si>
  <si>
    <t>6806 Primes de remboursement des obligations émises par l'entreprise</t>
  </si>
  <si>
    <t>6809 Frais d'acquisition des immobilisations d'exploitation</t>
  </si>
  <si>
    <t>Dotations aux amortissements des immobilisations</t>
  </si>
  <si>
    <t>6812 Immeubles bâtis</t>
  </si>
  <si>
    <t>6813 Parts et actions de sociétés immobilières</t>
  </si>
  <si>
    <t>6814 Matériel</t>
  </si>
  <si>
    <t>6815 Matériel de transport</t>
  </si>
  <si>
    <t>6816 Autres immobilisations corporelles</t>
  </si>
  <si>
    <t>6819 Immobilisation d'exploitation</t>
  </si>
  <si>
    <t>Dotations aux amortissements pour pertes et charges</t>
  </si>
  <si>
    <t>6854 Provisions pour avances de commissions reçues des réassureurs</t>
  </si>
  <si>
    <t>6855 Pour litiges et autres risques</t>
  </si>
  <si>
    <t>6857 Pour charges à répartir sur plusieurs exercices</t>
  </si>
  <si>
    <t>6858 Pour régimes de prévoyance du personnel</t>
  </si>
  <si>
    <t>Dotations aux provisions pour dépréciation des comptes de tiers</t>
  </si>
  <si>
    <t>6890 Réassureurs, cédants coassureurs</t>
  </si>
  <si>
    <t>6891 Agents, courtiers, producteurs, assurés</t>
  </si>
  <si>
    <t>6895 Filiales</t>
  </si>
  <si>
    <t>6896 Débiteurs divers</t>
  </si>
  <si>
    <t>Charges par nature à l'étranger</t>
  </si>
  <si>
    <t>Prestations</t>
  </si>
  <si>
    <t>6901 Affaires directes vie</t>
  </si>
  <si>
    <t>6902 Affaires directes dommages, RC et risques divers</t>
  </si>
  <si>
    <t>6904 Acceptationsvie</t>
  </si>
  <si>
    <t>6905 Acceptations dommages, RC et risques divers</t>
  </si>
  <si>
    <t xml:space="preserve">6909 Part des réassureurs dans les prestations et frais </t>
  </si>
  <si>
    <t>6910 Salaires et appointements du personnel administratif et charges connexes</t>
  </si>
  <si>
    <t>6912 Salaires et rémunérations du personnel de production et charges connexes</t>
  </si>
  <si>
    <t>6913 indemnités et avanatges divers en espèces</t>
  </si>
  <si>
    <t xml:space="preserve">Sigle usuel :                               </t>
  </si>
  <si>
    <t>TABLEAU 25</t>
  </si>
  <si>
    <t>6920 Directs</t>
  </si>
  <si>
    <t>6922 Indirects</t>
  </si>
  <si>
    <t>6927 Taxes professionnelles</t>
  </si>
  <si>
    <t>6928 Divers</t>
  </si>
  <si>
    <t>Travaux fournitures et services extérieurs</t>
  </si>
  <si>
    <t>6930 Loyers, chrages locatives, entretien, réparations</t>
  </si>
  <si>
    <t>Transports et déplacements</t>
  </si>
  <si>
    <t>Commissions</t>
  </si>
  <si>
    <t>6950 Affaires directes</t>
  </si>
  <si>
    <t>6957 Acceptations</t>
  </si>
  <si>
    <t>6958 Amortissements des frais d'acquisition précomptés</t>
  </si>
  <si>
    <t>6959 Frais d'acquisition précomptés</t>
  </si>
  <si>
    <t>Frais divers de gestion</t>
  </si>
  <si>
    <t>Frais financiers</t>
  </si>
  <si>
    <t>6970 Intérêts des emprunts des comptes de dépôts créditeurs, intérêts          bancaires; commissions sur ouverture de crédit, cautions et avals</t>
  </si>
  <si>
    <t>6974 Frais de banque, contentieux des placements</t>
  </si>
  <si>
    <t>6975 Frais d'achat des titres</t>
  </si>
  <si>
    <t>6976 Intérêts servis à la provision pour participation aux excédents</t>
  </si>
  <si>
    <t>6977 Autres charges financières</t>
  </si>
  <si>
    <t>6978 Frais sur immeubles</t>
  </si>
  <si>
    <t>Dotation de l'exercice aux comptes d'amortissements et de provisions</t>
  </si>
  <si>
    <t xml:space="preserve"> 6980 Amortissements des frais d'établissement et de developpement</t>
  </si>
  <si>
    <t>6981 Amortissements des immobilisations</t>
  </si>
  <si>
    <t>6985 Provisions pour pertes et charges</t>
  </si>
  <si>
    <t>6989 Provisions pour dépréciation des comptes de tiers</t>
  </si>
  <si>
    <t>PRIMES OU COTISATIONS</t>
  </si>
  <si>
    <t>Primes (Affaires directes vie)</t>
  </si>
  <si>
    <t>7010 Primes périodiques émises</t>
  </si>
  <si>
    <t>7011 Primes uniques émises</t>
  </si>
  <si>
    <t>7013 Coûts de polices et accessoires</t>
  </si>
  <si>
    <t>7019 Annulations</t>
  </si>
  <si>
    <t>Primes (Affaires directes dommages, RC et risques divers)</t>
  </si>
  <si>
    <t>7022 Primes émises</t>
  </si>
  <si>
    <t>7023 Coûts de polices et accessoires</t>
  </si>
  <si>
    <t>7024 Variation de la provisions de primes acquises et non émises</t>
  </si>
  <si>
    <t>7025 Rappels de cotisations</t>
  </si>
  <si>
    <t>7026 Autres rappels de primes</t>
  </si>
  <si>
    <t>7029 Annulations</t>
  </si>
  <si>
    <t>TABLEAU 26</t>
  </si>
  <si>
    <t xml:space="preserve"> Primes (acceptations vie)</t>
  </si>
  <si>
    <t>7040 Primes</t>
  </si>
  <si>
    <t>7048 Entrées de portefeuille</t>
  </si>
  <si>
    <t>7049 Retraits de portefeuille</t>
  </si>
  <si>
    <t xml:space="preserve"> Primes (acceptations dommages, RC et risques divers)</t>
  </si>
  <si>
    <t>7050 Primes</t>
  </si>
  <si>
    <t>7058 Entrées de portefeuille</t>
  </si>
  <si>
    <t>7059 Retraits de portefeuille</t>
  </si>
  <si>
    <t>Part des réassureurs dans les primes</t>
  </si>
  <si>
    <t>7091 Affaires directes vie</t>
  </si>
  <si>
    <t>7092 Affaires directes dommages, RC et risques divers</t>
  </si>
  <si>
    <t>7094 Acceptations vie</t>
  </si>
  <si>
    <t>7095 Acceptations dommages, RC et risques divers</t>
  </si>
  <si>
    <t xml:space="preserve">Subention d'exploitation reçues </t>
  </si>
  <si>
    <t>Réductions et ristournes des primes dans le pays</t>
  </si>
  <si>
    <t>Ristournes, rabais et remises obtenus</t>
  </si>
  <si>
    <t>Affaires directes vie</t>
  </si>
  <si>
    <t>Affaires directes dommage, RC et risques divers</t>
  </si>
  <si>
    <t>Acceptations vie</t>
  </si>
  <si>
    <t>Acceptations dommage, RC et risques divers</t>
  </si>
  <si>
    <t>Produits des services exploités dans l'interêt du personnel</t>
  </si>
  <si>
    <t>7601 Cantines</t>
  </si>
  <si>
    <t>7609 Divers</t>
  </si>
  <si>
    <t>Ventes de déchets</t>
  </si>
  <si>
    <t>Rémunérations et produits divers</t>
  </si>
  <si>
    <t>Produits financiers</t>
  </si>
  <si>
    <t>Revenus des immeubles</t>
  </si>
  <si>
    <t>Revenus des titres de placements</t>
  </si>
  <si>
    <t>7731 Revenus des obligations</t>
  </si>
  <si>
    <t>7735 Revenus des actions</t>
  </si>
  <si>
    <t>Intérêts des prêts</t>
  </si>
  <si>
    <t>7740 Au personnel</t>
  </si>
  <si>
    <t>7741 Aux agents</t>
  </si>
  <si>
    <t>7742 A des tiers</t>
  </si>
  <si>
    <t>Revenus des titres de participation</t>
  </si>
  <si>
    <t xml:space="preserve">Dénomination sociale de l'entreprise:                                  </t>
  </si>
  <si>
    <t xml:space="preserve">Sigle usuel :                                   </t>
  </si>
  <si>
    <t>TABLEAU 27</t>
  </si>
  <si>
    <t>Intérêts des comptes courants et des comptes de dépôts débiteurs</t>
  </si>
  <si>
    <t>7760 Comptes courants avec les cessionnaires et retrocéssionnaires</t>
  </si>
  <si>
    <t>7761 Comptes courants avec les cédants et retrocédédants</t>
  </si>
  <si>
    <t>7764 Autres comptes débiteurs</t>
  </si>
  <si>
    <t>7765 Intérêts bancaires</t>
  </si>
  <si>
    <t>7767 Dépôts espèces effectués chez les cédants</t>
  </si>
  <si>
    <t>7769 Autres dépôts</t>
  </si>
  <si>
    <t>Jetons de présence, tantièmes, rémunération d'administrateurs</t>
  </si>
  <si>
    <t>Autres produits financiers</t>
  </si>
  <si>
    <t>Ajustement des valeurs effectuées à la représentation des opérations d'assurance à capital variable</t>
  </si>
  <si>
    <t>Travaux faits par l'entreprise pour elle-même. Charges non imputables à l'xploitation de l'exercice</t>
  </si>
  <si>
    <t>7800 Travaux de l'entreprise pour frais d'établissement</t>
  </si>
  <si>
    <t>Charges non imputables à l'exploitation de l'exercice</t>
  </si>
  <si>
    <t xml:space="preserve">7850 Charges couvertes par les provisions </t>
  </si>
  <si>
    <t>7857 Charges imputables à pertes et profits</t>
  </si>
  <si>
    <t>PRODUITS PAR NATURE A L'ETRANGER</t>
  </si>
  <si>
    <t>7901 Affaires directes vie</t>
  </si>
  <si>
    <t>7902 Affaires directes dommages, RC et risques divers</t>
  </si>
  <si>
    <t>7904 Acceptations vie</t>
  </si>
  <si>
    <t>7905 Aceptation dommage, RC et risques divers</t>
  </si>
  <si>
    <t>7909 Part des réassureurs dans les primes</t>
  </si>
  <si>
    <t>Subvention d'exploitation reçues</t>
  </si>
  <si>
    <t>Réductions et ristournes de primes</t>
  </si>
  <si>
    <t>Commissions et participations reçues des réassureurs</t>
  </si>
  <si>
    <t>7971 Revenus des immeubles</t>
  </si>
  <si>
    <t>7973 Revenus des titres de placement</t>
  </si>
  <si>
    <t>7974 Intérêts des prêts</t>
  </si>
  <si>
    <t>7975 revenus des titres de participation</t>
  </si>
  <si>
    <t>7976 Intérêts des ciresomptes courants et des cptes de dépôts débiteurs</t>
  </si>
  <si>
    <t>7977 Jetons de présence, tantième, rémunérations d'administrateurs</t>
  </si>
  <si>
    <t>7978 Autres produits financiers</t>
  </si>
  <si>
    <t xml:space="preserve">Travaux faits par l'entreprise pour elle-même, charges non imputables à l'exploitation de l'exercice </t>
  </si>
  <si>
    <t>TABLEAU 28</t>
  </si>
  <si>
    <t xml:space="preserve">Adresse géographique:                                                                             </t>
  </si>
  <si>
    <t>EXPLOITATION GENERALE</t>
  </si>
  <si>
    <t>PERTES ET PROFITS SUR EXERCICES ANTERIEURS</t>
  </si>
  <si>
    <t>Pertes sur exercices antérieurs</t>
  </si>
  <si>
    <t>8202 Rappel d'impôts</t>
  </si>
  <si>
    <t>8206 Charges diverses imputables à l'exploitation des exercices antérieurs</t>
  </si>
  <si>
    <t>Profits sur exercices antérieurs</t>
  </si>
  <si>
    <t>8220 Rentrées sur créances amorties</t>
  </si>
  <si>
    <t>8222 Degrevements d'impôts</t>
  </si>
  <si>
    <t>8227 Produits divers imputables àl'exploitation des exercices antérieurs</t>
  </si>
  <si>
    <t>Reprises sur provisions antérieures</t>
  </si>
  <si>
    <t>Utilisation des provisions précédemment constituées pour couvrir des pertes sur exercices antérieurs et des pertes exceptionnelles</t>
  </si>
  <si>
    <t>Dotation de l'exercices aux comptes de provisions hors exploitation ou exceptionnelles et de réserves réglementaires</t>
  </si>
  <si>
    <t>Dotation aux réserves diverses à l'étranger</t>
  </si>
  <si>
    <t>Dotation aux réserves réglementaires</t>
  </si>
  <si>
    <t>8330 Réserve pour remboursement de l'emprunt pour fonds d'établissement</t>
  </si>
  <si>
    <t>8331 Fonds d'établissement constitué</t>
  </si>
  <si>
    <t xml:space="preserve">8334 Réserve pour fluctuation de change </t>
  </si>
  <si>
    <t>Dotation aux provisions pour dépréciation</t>
  </si>
  <si>
    <t>8391 Sur immeuble</t>
  </si>
  <si>
    <t>8392 Sur obligations</t>
  </si>
  <si>
    <t xml:space="preserve">8393 Sur actions </t>
  </si>
  <si>
    <t>8396 Sur créances diveres</t>
  </si>
  <si>
    <t>8399 Etranger</t>
  </si>
  <si>
    <t>PERTES ET PROFITS EXCEPTIONNELS</t>
  </si>
  <si>
    <t>Moins values sur cessions d'élements d'actif</t>
  </si>
  <si>
    <t>8400 Dans le pays</t>
  </si>
  <si>
    <t>8409 Etranger</t>
  </si>
  <si>
    <t>Pertes de change</t>
  </si>
  <si>
    <t>8411 Pertes sur cessions de monnaies étrangères</t>
  </si>
  <si>
    <t>8414 Pertes sur conversion de monnaies étrangères</t>
  </si>
  <si>
    <t>Calcul des résultats sur cessions d'élements d'actif</t>
  </si>
  <si>
    <t>8421 Immobilisations dans le pays*</t>
  </si>
  <si>
    <t>8422 Immobilisations en cours dans le pays</t>
  </si>
  <si>
    <t>8423 Valeurs mobilières détenues dans le pays</t>
  </si>
  <si>
    <t>8425 Titres de participation dans le pays</t>
  </si>
  <si>
    <t>8428 Valeurs immobilisées à l'étranger</t>
  </si>
  <si>
    <t>TABLEAU 29</t>
  </si>
  <si>
    <t>Subventions exceptionnelles accordées</t>
  </si>
  <si>
    <t>Autres pertes exceptionnelles</t>
  </si>
  <si>
    <t>8440 Créances irrécouvrables</t>
  </si>
  <si>
    <t>8441 Droits d'entrée</t>
  </si>
  <si>
    <t>8449 Etranger</t>
  </si>
  <si>
    <t>Plus-values sur cessions d'éléments d'actifs</t>
  </si>
  <si>
    <t>8450 Dans le pays</t>
  </si>
  <si>
    <t>8459 Etranger</t>
  </si>
  <si>
    <t>Profits de change</t>
  </si>
  <si>
    <t>8461 Profits sur cessions de monnaies étrangères</t>
  </si>
  <si>
    <t>8464 Profits sur conversions de monnaies étrangères</t>
  </si>
  <si>
    <t>Profits résultant de subventions d'équipement</t>
  </si>
  <si>
    <t>Subventions d'équilibre reçues</t>
  </si>
  <si>
    <t>Autres profits exceptionnelles</t>
  </si>
  <si>
    <t>8490 Droits d'adhésion et droits d'entrée dans le pays</t>
  </si>
  <si>
    <t>8499 Etranger</t>
  </si>
  <si>
    <t>IMPÔTS SUR LES BENEFICES</t>
  </si>
  <si>
    <t>PRODUITS DE PRESTATIONS DE SERVICES ECHANGES ENTRE ETABL,</t>
  </si>
  <si>
    <t>COMPTE GENERAL DE PERTES ET PROFITS</t>
  </si>
  <si>
    <t>RESULTAT EN INSTANCE D'AFFECTATION</t>
  </si>
  <si>
    <t>BILAN</t>
  </si>
  <si>
    <t>Bilan d'ouverture</t>
  </si>
  <si>
    <t>Bilan de clôture</t>
  </si>
  <si>
    <t xml:space="preserve">Exercice clos le                                                                                                       </t>
  </si>
  <si>
    <t>Tableau 31   : ACTIF IMMOBILISE</t>
  </si>
  <si>
    <t>Tableau 32   : AMORTISSEMENT</t>
  </si>
  <si>
    <t>Tableau 33   : PLUS VALUES ET MOINS VALUES DE CESSIONS</t>
  </si>
  <si>
    <t>Tableau 34   : PROVISIONS INSCRITES AU BILAN</t>
  </si>
  <si>
    <t>Tableau 35 A  : PROVISIONS TECHNIQUES</t>
  </si>
  <si>
    <t>Tableau 35 B  : PART DES REASSUREURS DANS LES PROVISIONS TECHNIQUES</t>
  </si>
  <si>
    <t>Tabeau  36  : BIENS PRIS EN CREDIT BAIL ET CONTRATS ASSIMILES</t>
  </si>
  <si>
    <t>Tableau 37   : ECHEANCES DES CREANCES A LA CLOTURE DE L"EXERCICE</t>
  </si>
  <si>
    <t>Tableau 38   : ECHEANCES DES DETTES A LA CLOTURE DE L'EXERCICE</t>
  </si>
  <si>
    <t>Tableau 39   : REPARTITION DU RESULTAT ET AUTRES ELEMENTS CARACTERISITIQUES DES CINQ</t>
  </si>
  <si>
    <t xml:space="preserve">                   DERNIERES EXERCICES</t>
  </si>
  <si>
    <t>Tableau 40   : PROJET D'AFFECTATION DU RESULTAT DE L'EXERCICE</t>
  </si>
  <si>
    <t>Tableau 41 A : EFFECTIFS, MASSE SALARIALE ET PERSONNEL EXTERIEUR</t>
  </si>
  <si>
    <t>Tableau 41 B : EFFECTIFS, MASSE SALARIALE ET PERSONNEL EXTERIEUR AUTRES PAYS CEMAC</t>
  </si>
  <si>
    <t>Tableau 42 : FRAIS DE PERSONNEL</t>
  </si>
  <si>
    <t>Tableau  43 A: PRODUCTION VIE</t>
  </si>
  <si>
    <t>Tableau 43 B : PRODUCTION  NON VIE</t>
  </si>
  <si>
    <t>Tableau 44 A : SINISTRES VIE</t>
  </si>
  <si>
    <t>Tableau 44 B  : SINISTRES NON VIE</t>
  </si>
  <si>
    <t>Tableau 45  : RESULTAT DES PLACEMENTS</t>
  </si>
  <si>
    <t>Tableau 46 : AVANCES ET CREDITS AUX ASSOCIES ET DIRIGEANTS</t>
  </si>
  <si>
    <t>Tableau 47 : CONTRÔLE DE REMPLISSAGE</t>
  </si>
  <si>
    <t>ACTIF IMMOBILISÉ</t>
  </si>
  <si>
    <t>SITUATIONS ET MOUVEMENTS</t>
  </si>
  <si>
    <t>A</t>
  </si>
  <si>
    <t>AUGMENTATIONS  B</t>
  </si>
  <si>
    <t>DIMINUTIONS  C</t>
  </si>
  <si>
    <t>D = A + B – C</t>
  </si>
  <si>
    <t>Montant brut à l’ouverture de l’exercice</t>
  </si>
  <si>
    <t xml:space="preserve">Acquisitions Apports Créations </t>
  </si>
  <si>
    <t>Virements de poste à poste</t>
  </si>
  <si>
    <t>Suite à une réévaluation pratiquée au cours de l’exercice</t>
  </si>
  <si>
    <t>Cessions Scissions hors service</t>
  </si>
  <si>
    <t>Montant brut à la clôture de l’exercice</t>
  </si>
  <si>
    <t>TOTAL DES FRAIS D'ETABLISSEMENT</t>
  </si>
  <si>
    <t xml:space="preserve">IMMOBILISATIONS  </t>
  </si>
  <si>
    <t xml:space="preserve">Immobilisations incorporalles </t>
  </si>
  <si>
    <t xml:space="preserve">Immobilisations en cours </t>
  </si>
  <si>
    <t>TOTAL DES IMMOBILIATIONS:Total 6 à 9</t>
  </si>
  <si>
    <t>Valeurs mobilières admises en représentation des provisions techn,</t>
  </si>
  <si>
    <t>Prêts et effets assimilés admis en représentation des prov, tech,</t>
  </si>
  <si>
    <t>Titres de participation</t>
  </si>
  <si>
    <t>Dépôts et cautionnement</t>
  </si>
  <si>
    <t>TOTAL DES DES AUTRES VALEURS IMMOBILIERES DANS L'ETAT: Lignes 12 à 14</t>
  </si>
  <si>
    <t>A déduire: Versements à effectuer sur titres non libérés</t>
  </si>
  <si>
    <t>Provision pour dépréciation des immobilisations et titres</t>
  </si>
  <si>
    <t>TOTAL VALEURS IMMOBILISEESA L'ETRANGER: Total (18-17)</t>
  </si>
  <si>
    <t>TOTAL DES VALEURS IMMO, NETTES: Lignes 10, 16 &amp; 20</t>
  </si>
  <si>
    <t>PART DES CESSION,  ET DES RETROCES, DANS LES PROV, TECHN</t>
  </si>
  <si>
    <t>TOTAL PART DES CESS.  ET DES RETROCES. DANS LES PROV. TECHNIQUES: Lignes 22 &amp; 23</t>
  </si>
  <si>
    <t>TOTAL GENERAL : Lignes 4,10,16,21, 25</t>
  </si>
  <si>
    <t>AMORTISSEMENTS</t>
  </si>
  <si>
    <t>B</t>
  </si>
  <si>
    <t>C</t>
  </si>
  <si>
    <t>Amortissements cumules à l’ouverture de l’exercice</t>
  </si>
  <si>
    <t>Augmentations : Dotations de l'exercice</t>
  </si>
  <si>
    <t>Diminutions : Amortissements relatifs aux éléments sortis de l'actif</t>
  </si>
  <si>
    <t>Cumules des amortissements  à la clôture de l’exercice</t>
  </si>
  <si>
    <t>(Fusion)</t>
  </si>
  <si>
    <t>E</t>
  </si>
  <si>
    <t>TOTAL DES VALEURS IMMOBILISEES NETTES: Lignes 10, 15 &amp; 19</t>
  </si>
  <si>
    <t>PART DES CESSIONNAIRES  ET DES RETROCESSIONNAIRES DANS LES PROVISION TECHNIQUES: Lignes 17 &amp; 18</t>
  </si>
  <si>
    <t>TOTAL PART DES CESSIONNAIRES  ET DES RETROCESSIONNAIRES DANS LES PROVISION TECHNIQUES: Lignes 22 &amp; 23</t>
  </si>
  <si>
    <t>Amortissements antérieurements différés</t>
  </si>
  <si>
    <t>Amortissements différés de l'exercice</t>
  </si>
  <si>
    <t>Amortissements antérieurs différés et imputés sur l'exercice</t>
  </si>
  <si>
    <t>=</t>
  </si>
  <si>
    <t>Amortissements différés à la fin de l'exercice</t>
  </si>
  <si>
    <t xml:space="preserve">Exercice clos le               </t>
  </si>
  <si>
    <t>PLUS-VALUES ET DES MOINS-VALUES DE CESSION  (1)</t>
  </si>
  <si>
    <t>C=A-B</t>
  </si>
  <si>
    <t>D</t>
  </si>
  <si>
    <t>E=D-C</t>
  </si>
  <si>
    <t xml:space="preserve">Montant brut </t>
  </si>
  <si>
    <t>AMORTISSEMENTS PRATIQUES</t>
  </si>
  <si>
    <t>VALEUR COMPTABLE NETTE</t>
  </si>
  <si>
    <t>PRIX DE CESSION</t>
  </si>
  <si>
    <t>PLUS-VALUE OU MOINS-VALUE</t>
  </si>
  <si>
    <t>FRAIS D'ETABLISSEMENT ET DE DEVELOPPEMENT:</t>
  </si>
  <si>
    <t xml:space="preserve">Frais d’établissement </t>
  </si>
  <si>
    <t>TOTAL DES FRAIS D'ETABLISSEMENT : Lignes 2 &amp; 3</t>
  </si>
  <si>
    <t xml:space="preserve">Exercice clos le   </t>
  </si>
  <si>
    <t xml:space="preserve">Durée  </t>
  </si>
  <si>
    <t>PROVISIONS INSCRITES AU BILAN</t>
  </si>
  <si>
    <t>Provisions à l’ouverture de l’exercice</t>
  </si>
  <si>
    <t>AUGMENTATIONS / DOTATIONS</t>
  </si>
  <si>
    <t>DIMINUTIONS / REPRISES</t>
  </si>
  <si>
    <t>Provisions à la clôture de l’exercice</t>
  </si>
  <si>
    <t>NATURE</t>
  </si>
  <si>
    <t>D’exploitation</t>
  </si>
  <si>
    <t xml:space="preserve">Financières </t>
  </si>
  <si>
    <t>Provisions financières pour risques et charges</t>
  </si>
  <si>
    <t>Provisions pour litiges</t>
  </si>
  <si>
    <t>Provisions pour dépréciations des comptes de réassureurs</t>
  </si>
  <si>
    <t>Provisions pour frais de restructuration</t>
  </si>
  <si>
    <t>Provisions poue risques généraux</t>
  </si>
  <si>
    <t>TOTAL(I): Lignes 1 à 3</t>
  </si>
  <si>
    <t>TOTAL(I): Lignes 1 à 5</t>
  </si>
  <si>
    <t>Dépréciations des stocks</t>
  </si>
  <si>
    <t>Dépréciations et risques provisionnés (Tiers)</t>
  </si>
  <si>
    <t>Dépréciations  et risques provisionnés (Trésorerie)</t>
  </si>
  <si>
    <t>TOTAL(II): Lignes 5 à 7</t>
  </si>
  <si>
    <t>TOTAL(I)+ (II)</t>
  </si>
  <si>
    <t>35 A</t>
  </si>
  <si>
    <t>PROVISIONS TECHNIQUES REGLEMENTEES</t>
  </si>
  <si>
    <t>AUGMENTATIONS : DOTATIONS</t>
  </si>
  <si>
    <t>DIMINUTIONS : REPRISES</t>
  </si>
  <si>
    <t>PROVISIONS POUR PRIMES</t>
  </si>
  <si>
    <t>Risques en cours</t>
  </si>
  <si>
    <t>Risques croissants</t>
  </si>
  <si>
    <t>Egalisation</t>
  </si>
  <si>
    <t>Mathématiques</t>
  </si>
  <si>
    <t>Total provisions pour primes: Lignes 2 à 6</t>
  </si>
  <si>
    <t>SINISTRES</t>
  </si>
  <si>
    <t>Sinistres à payer</t>
  </si>
  <si>
    <t>Incurred But Not Reported (IBNR)</t>
  </si>
  <si>
    <t>Total sinistres: Lignes 9 &amp; 10</t>
  </si>
  <si>
    <t>TOTAL :Lignes 7 &amp; 11</t>
  </si>
  <si>
    <t>35 B</t>
  </si>
  <si>
    <t>PART DES REASSUREURS DANS LES PROVISIONS TECHNIQUES REGLEMENTEES</t>
  </si>
  <si>
    <t>Incurrent But Not Reported</t>
  </si>
  <si>
    <t>BIENS PRIS EN CRÉDIT BAIL ET CONTRATS ASSIMILÉS</t>
  </si>
  <si>
    <t>NATURE DU CONTRAT           (I ; M ; A)            (1)</t>
  </si>
  <si>
    <t>AUGMENTATIONS</t>
  </si>
  <si>
    <t>DIMINUTIONS </t>
  </si>
  <si>
    <t>D = A+ B – C</t>
  </si>
  <si>
    <t xml:space="preserve"> B</t>
  </si>
  <si>
    <t>MONTANT BRUT À L’OUVERTURE DE L’EXERCICE</t>
  </si>
  <si>
    <t>Acquisitions, Apports, Créations</t>
  </si>
  <si>
    <t>Cessions</t>
  </si>
  <si>
    <t>MONTANT BRUT À LA CLÔTURE DE L’EXERCICE</t>
  </si>
  <si>
    <t>Scissions</t>
  </si>
  <si>
    <t>Hors service</t>
  </si>
  <si>
    <t>Immobilisations Incorporelles</t>
  </si>
  <si>
    <t>IMMOBILISATIONS CORPORELLES</t>
  </si>
  <si>
    <t>Immeubles</t>
  </si>
  <si>
    <t>Totaux lignes 3 à 5</t>
  </si>
  <si>
    <t>Totaux lignes 1 et 6</t>
  </si>
  <si>
    <t>(1) I : Crédit - bail immobilier ; M : Crédit - bail mobilier ; A : Autres contrats (dédoubler le poste si montants significatifs)</t>
  </si>
  <si>
    <t>Exercice clos le</t>
  </si>
  <si>
    <t>ÉCHÉANCES DES CRÉANCES À LA CLÔTURE DE L'EXERCICE</t>
  </si>
  <si>
    <t>MONTANT BRUT</t>
  </si>
  <si>
    <t>Analyse par échéance</t>
  </si>
  <si>
    <t>Autres analyses</t>
  </si>
  <si>
    <t>CRÉANCES</t>
  </si>
  <si>
    <t xml:space="preserve">A un an au plus </t>
  </si>
  <si>
    <t>A plus d'un an et à deux au plus</t>
  </si>
  <si>
    <t>A plus de deux ans</t>
  </si>
  <si>
    <t>Montants en dévises</t>
  </si>
  <si>
    <t>Montant envers entreprises liées</t>
  </si>
  <si>
    <t>Montant représenté par les effets</t>
  </si>
  <si>
    <t>Dont échues</t>
  </si>
  <si>
    <t>Créance de l'actif Immobilisé</t>
  </si>
  <si>
    <t xml:space="preserve">Titre de participations </t>
  </si>
  <si>
    <t xml:space="preserve">Valeurs mobilières et titres assimilés </t>
  </si>
  <si>
    <t>Prets et effets admis en représentation</t>
  </si>
  <si>
    <t>Totaux lignes 1 à 5</t>
  </si>
  <si>
    <t>Créance de l'actif circulant</t>
  </si>
  <si>
    <t>Compte courant des cédants et rétrocédan</t>
  </si>
  <si>
    <t xml:space="preserve">Créances sur les assurés et agents </t>
  </si>
  <si>
    <t xml:space="preserve">Personnel    </t>
  </si>
  <si>
    <t xml:space="preserve">Actionnaires  </t>
  </si>
  <si>
    <t xml:space="preserve">Société Mère et filiales </t>
  </si>
  <si>
    <t xml:space="preserve">Débiteurs divers </t>
  </si>
  <si>
    <t xml:space="preserve">Comptes de régularisation, actif </t>
  </si>
  <si>
    <t xml:space="preserve">Compte d'attente à régulariser actif  </t>
  </si>
  <si>
    <t>Prêts non admis en représentation des pr</t>
  </si>
  <si>
    <t xml:space="preserve">Effets à recevoir  </t>
  </si>
  <si>
    <t>Totaux lignes 7 à 19</t>
  </si>
  <si>
    <t>(1) Prêts accordés en cours d’exercice : montant ; Remboursements obtenus en cours d’exercice : montant.</t>
  </si>
  <si>
    <t>ÉCHÉANCES DES DETTES À LA CLÔTURE DE L'EXERCICE</t>
  </si>
  <si>
    <t>DETTES</t>
  </si>
  <si>
    <t>Dettes financières et ressources assimilées</t>
  </si>
  <si>
    <t xml:space="preserve">Dépôts de garanties des locataires  </t>
  </si>
  <si>
    <t>Dettes pour espèces remises par les cess</t>
  </si>
  <si>
    <t>Emprunts et autres dettes à plus d'un an</t>
  </si>
  <si>
    <t>Totaux lignes 1 à 3</t>
  </si>
  <si>
    <t>Dettes de crédit - bail mobilier</t>
  </si>
  <si>
    <t>Dettes sur contrats assimilés</t>
  </si>
  <si>
    <t>Totaux lignes 5 à 7</t>
  </si>
  <si>
    <t>Dettes du passif circulant</t>
  </si>
  <si>
    <t xml:space="preserve">Comptes  courants des coassureurs </t>
  </si>
  <si>
    <t>Comptes des agents et assurés créditeurs</t>
  </si>
  <si>
    <t>État</t>
  </si>
  <si>
    <t xml:space="preserve">Société Mère et Filiales </t>
  </si>
  <si>
    <t>Créditeurs divers</t>
  </si>
  <si>
    <t xml:space="preserve">Compte d'attente à régulariser  </t>
  </si>
  <si>
    <t xml:space="preserve">Emprunts à moins d'un an    </t>
  </si>
  <si>
    <t>Totaux lignes 9 à 21</t>
  </si>
  <si>
    <t>Totaux lignes 4, 8 et 22</t>
  </si>
  <si>
    <t>Emprunts souscrits en cours d’exercice</t>
  </si>
  <si>
    <t>Emprunts remboursés en cours d’exercice</t>
  </si>
  <si>
    <t>Total des dettes envers les associés (personnes physiques)</t>
  </si>
  <si>
    <t>RÉPARTITION DU RÉSULTAT ET AUTRES ÉLÉMENTS CARACTÉRISTIQUES DES CINQ DERNIERS EXERCICES</t>
  </si>
  <si>
    <t>EXERCICES CONCERNÉS (1)</t>
  </si>
  <si>
    <t>NATURE DES INDICATIONS</t>
  </si>
  <si>
    <t>STRUCTURE DU CAPITAL À LA CLÔTURE DE L’EXERCICE (2)</t>
  </si>
  <si>
    <t xml:space="preserve">Capital social </t>
  </si>
  <si>
    <t xml:space="preserve">Actions ordinaires </t>
  </si>
  <si>
    <t>Actions à dividendes prioritaires (A.D.P.) sans droit de vote</t>
  </si>
  <si>
    <t xml:space="preserve">par conversion d’obligations </t>
  </si>
  <si>
    <t xml:space="preserve">par exercice de droits de souscription </t>
  </si>
  <si>
    <t>OPÉRATIONS ET RÉSULTATS DE L’EXERCICE (3)</t>
  </si>
  <si>
    <t>Chiffre d’affaires hors taxes</t>
  </si>
  <si>
    <t xml:space="preserve">Résultat des activités ordinaires (RAO) hors dotations et reprises(exploitation et financières) </t>
  </si>
  <si>
    <t>Participation des travailleurs aux bénéfices</t>
  </si>
  <si>
    <t>Impôt sur le résultat</t>
  </si>
  <si>
    <t xml:space="preserve">Résultat net (4) </t>
  </si>
  <si>
    <t xml:space="preserve">RÉSULTATS PAR ACTION </t>
  </si>
  <si>
    <t>Résultat distribué (5)</t>
  </si>
  <si>
    <t xml:space="preserve">Dividende attribué à chaque action </t>
  </si>
  <si>
    <t>PERSONNEL ET POLITIQUE SALARIALE</t>
  </si>
  <si>
    <t xml:space="preserve">Effectif moyen des travailleurs au cours de l’exercice (6) </t>
  </si>
  <si>
    <t xml:space="preserve">Effectif moyen de personnel extérieur </t>
  </si>
  <si>
    <t xml:space="preserve">Masse salariale distribuée au cours de l’exercice (7) </t>
  </si>
  <si>
    <t>Avantages sociaux versés au cours de l’exercice (8) {Sécurité sociale, œuvres sociales}</t>
  </si>
  <si>
    <t xml:space="preserve">Personnel extérieur facturé à l’entreprise (9) </t>
  </si>
  <si>
    <t>1)</t>
  </si>
  <si>
    <t>Y compris l’exercice dont les états financiers sont soumis à l’approbation de l’Assemblée.</t>
  </si>
  <si>
    <t>6)</t>
  </si>
  <si>
    <t>Personnel propre</t>
  </si>
  <si>
    <t>2)</t>
  </si>
  <si>
    <t>Indication en cas de libération partielle du capital du montant du capital non appelé.</t>
  </si>
  <si>
    <t>7)</t>
  </si>
  <si>
    <t>Total des comptes 661, 662, 663.</t>
  </si>
  <si>
    <t>3)</t>
  </si>
  <si>
    <t>Les éléments de cette rubrique sont ceux figurant au compte de résultat.</t>
  </si>
  <si>
    <t>8)</t>
  </si>
  <si>
    <t>Total des comptes 664,  668.</t>
  </si>
  <si>
    <t>4)</t>
  </si>
  <si>
    <t>Le résultat, lorsqu’il est négatif, doit être mis entre parenthèses.</t>
  </si>
  <si>
    <t>9)</t>
  </si>
  <si>
    <t>Compte 667.</t>
  </si>
  <si>
    <t>5)</t>
  </si>
  <si>
    <t>L’exercice N correspond au dividende proposé du dernier exercice.</t>
  </si>
  <si>
    <t>PROJET D'AFFECTATION DU RÉSULTAT DE L'EXERCICE</t>
  </si>
  <si>
    <t>AFFECTATIONS</t>
  </si>
  <si>
    <t>MONTANT (1)</t>
  </si>
  <si>
    <t>ORIGINES</t>
  </si>
  <si>
    <t>Réserve légale</t>
  </si>
  <si>
    <t>Report à nouveau antérieur (pertes)</t>
  </si>
  <si>
    <t>Réserves statutaires ou contractuelles</t>
  </si>
  <si>
    <t>Report à nouveau antérieur (bénéficiaires)</t>
  </si>
  <si>
    <t>Autres réserves (disponibles)</t>
  </si>
  <si>
    <t>Résultat net de l'exercice</t>
  </si>
  <si>
    <t>Dividendes (2)</t>
  </si>
  <si>
    <t>Prélèvement sur les reserves</t>
  </si>
  <si>
    <t>Autres affectations</t>
  </si>
  <si>
    <t>Report à nouveau</t>
  </si>
  <si>
    <t>TOTAL (A)</t>
  </si>
  <si>
    <t>TOTAL(B)</t>
  </si>
  <si>
    <t>1) Les montants négatifs sont à porter entre parenthèses ou précédés d’un signe (–)</t>
  </si>
  <si>
    <t>2) S’il existe plusieurs catégories d’ayants droit aux dividendes, indiquer le montant pour chacune d’elles</t>
  </si>
  <si>
    <t>3) Indiquer les postes de réserves sur lesquels les prélèvements sont effectués</t>
  </si>
  <si>
    <t>41 A</t>
  </si>
  <si>
    <t xml:space="preserve"> EFFECTIFS, MASSE SALARIALE ET PERSONNEL EXTÉRIEUR</t>
  </si>
  <si>
    <t>EFFECTIF ET MASSE SALARIALE</t>
  </si>
  <si>
    <t>Ligne</t>
  </si>
  <si>
    <t>Effectifs</t>
  </si>
  <si>
    <t>Masse salariale</t>
  </si>
  <si>
    <t>Nationaux</t>
  </si>
  <si>
    <t>Autres Etats CIMA</t>
  </si>
  <si>
    <t>Hors CIMA</t>
  </si>
  <si>
    <t>M</t>
  </si>
  <si>
    <t>F</t>
  </si>
  <si>
    <t>QUALIFICATIONS</t>
  </si>
  <si>
    <t>a. Personnel propre</t>
  </si>
  <si>
    <t>1. Cadres supérieurs</t>
  </si>
  <si>
    <t>2. Techniciens supérieurs et cadres moyens</t>
  </si>
  <si>
    <t>3. Techniciens, agents de maîtrise et ouvriers qualifiés</t>
  </si>
  <si>
    <t>4. Employés, manœuvres, ouvriers et apprentis</t>
  </si>
  <si>
    <t>Totaux lignes 1 à 4</t>
  </si>
  <si>
    <t>Permanents</t>
  </si>
  <si>
    <t>Saisonniers</t>
  </si>
  <si>
    <t>Facturation à l'entreprise</t>
  </si>
  <si>
    <t>b. Personnel extérieur</t>
  </si>
  <si>
    <t>M : Masculin</t>
  </si>
  <si>
    <t>F : Feminin</t>
  </si>
  <si>
    <t>Totaux lignes 8 à 11</t>
  </si>
  <si>
    <t>Totaux lignes 5 et 12</t>
  </si>
  <si>
    <t>41 B</t>
  </si>
  <si>
    <t>EFFECTIFS, MASSE SALARIALE ET PERSONNEL EXTÉRIEUR AUTRES PAYS CEMAC</t>
  </si>
  <si>
    <t xml:space="preserve">Effectifs </t>
  </si>
  <si>
    <t xml:space="preserve"> Permanents</t>
  </si>
  <si>
    <t xml:space="preserve"> Saisonniers </t>
  </si>
  <si>
    <t>M : Masculin</t>
  </si>
  <si>
    <t>F : Féminin</t>
  </si>
  <si>
    <t>TABLEAU DES CHARGES DE PERSONNEL: Compte 66</t>
  </si>
  <si>
    <t>Qualifications</t>
  </si>
  <si>
    <t>Supportées au Cameroun</t>
  </si>
  <si>
    <t>Supportées à l’étranger</t>
  </si>
  <si>
    <t>Camerounais</t>
  </si>
  <si>
    <t>Autres pays CEMAC</t>
  </si>
  <si>
    <t>Autres pays OHADA</t>
  </si>
  <si>
    <t>Hors pays OHADA</t>
  </si>
  <si>
    <t>5=1+2+3+4</t>
  </si>
  <si>
    <t>7=5+6</t>
  </si>
  <si>
    <t xml:space="preserve">Cadres Supérieurs                                                     </t>
  </si>
  <si>
    <t xml:space="preserve">Techniciens Supérieurs et cadres moyens                               </t>
  </si>
  <si>
    <t xml:space="preserve">Techniciens, agents de maitrise et ouvriers qualif                    </t>
  </si>
  <si>
    <t>Total lignes 01 à 05</t>
  </si>
  <si>
    <t>Indemnités de transport et logement</t>
  </si>
  <si>
    <t>Autres prestations sociales</t>
  </si>
  <si>
    <t>Salaires et Prestations sociales: Totaux lignes 6 à 8</t>
  </si>
  <si>
    <t>Cotisations CNPS</t>
  </si>
  <si>
    <t>Autres cotisations sociales</t>
  </si>
  <si>
    <t>Avantages en nature</t>
  </si>
  <si>
    <t>Alimentation</t>
  </si>
  <si>
    <t>Eau, électricité</t>
  </si>
  <si>
    <t>Logement</t>
  </si>
  <si>
    <t>Véhicules</t>
  </si>
  <si>
    <t>Domesticité</t>
  </si>
  <si>
    <t>TOTAL AVANTAGES EN NATURE: lignes 12 à 16</t>
  </si>
  <si>
    <t>Autres avantages</t>
  </si>
  <si>
    <t>Vêtements professionnels, médicaments</t>
  </si>
  <si>
    <t>Transports pour congés</t>
  </si>
  <si>
    <t>Soins médicaux et divers</t>
  </si>
  <si>
    <t>Gaz</t>
  </si>
  <si>
    <t>Divers non ventilés</t>
  </si>
  <si>
    <t>TOTAL DES AUTRES AVANTAGES: lignes 18 à 22</t>
  </si>
  <si>
    <t>TOTAUX lignes 9, 10, 11, 17 et 23</t>
  </si>
  <si>
    <t>Rémunération transférée du personnel extérieur</t>
  </si>
  <si>
    <t>Totaux lignes 24 et 25</t>
  </si>
  <si>
    <t>TABLEAU EXTRA-COMPTABLE DES SOMMES PERÇUES PAR LE PERSONNEL</t>
  </si>
  <si>
    <t>Reprise totaux ligne 9</t>
  </si>
  <si>
    <t>Indemnités forfaitaires ou professionnelles de déplacement d’affaires</t>
  </si>
  <si>
    <t>Indemnités forfaitaires de représentation</t>
  </si>
  <si>
    <t>Autres sommes perçues mentionnées ailleurs dans la déclaration</t>
  </si>
  <si>
    <t>SOMMES PERÇUES PAR LE PERSONNEL: Totaux lignes 27 à 30</t>
  </si>
  <si>
    <t>43 A</t>
  </si>
  <si>
    <t>PRODUCTION DE L'EXERCICE VIE</t>
  </si>
  <si>
    <t>Intitulés</t>
  </si>
  <si>
    <t>Assurances individuelles</t>
  </si>
  <si>
    <t>ASSUANCES COLLECTIVES</t>
  </si>
  <si>
    <t>Total</t>
  </si>
  <si>
    <t>3=1+2</t>
  </si>
  <si>
    <t xml:space="preserve">     Contrat en cas de vie</t>
  </si>
  <si>
    <t xml:space="preserve">     Contrat en cas de décès</t>
  </si>
  <si>
    <t xml:space="preserve">     Mixte</t>
  </si>
  <si>
    <t xml:space="preserve">     Epargne</t>
  </si>
  <si>
    <t xml:space="preserve">     Titre de capitalisation</t>
  </si>
  <si>
    <t xml:space="preserve">     Complémentaire</t>
  </si>
  <si>
    <t>Total: Lignes 1 à 6</t>
  </si>
  <si>
    <t>ACCEPTATIONS</t>
  </si>
  <si>
    <t>CESSIONS</t>
  </si>
  <si>
    <t>NET: Lignes 7+8-9</t>
  </si>
  <si>
    <t>43 B</t>
  </si>
  <si>
    <t>PRODUCTION DE L'EXERCICE NON VIE</t>
  </si>
  <si>
    <t>BRANCHES</t>
  </si>
  <si>
    <t>Accidents Corporels et Maladies</t>
  </si>
  <si>
    <t>Résponsabilité Civile Auto</t>
  </si>
  <si>
    <t>Autres Risques Auto</t>
  </si>
  <si>
    <t>Incendie autres dommages aux biens</t>
  </si>
  <si>
    <t>Responsabilité Civile Générale</t>
  </si>
  <si>
    <t>Transports aériens</t>
  </si>
  <si>
    <t>Transports Maritimes</t>
  </si>
  <si>
    <t>Autres transports</t>
  </si>
  <si>
    <t>Autres risques directs dommages</t>
  </si>
  <si>
    <t>Crédits et Cautions</t>
  </si>
  <si>
    <t>TOTAL: Lignes 1 à 10</t>
  </si>
  <si>
    <t>NETTE: Lignes 11+12-13</t>
  </si>
  <si>
    <t>44 A</t>
  </si>
  <si>
    <t>SINISTRES VIE</t>
  </si>
  <si>
    <t>44 B</t>
  </si>
  <si>
    <t>SINISTRES NON VIE</t>
  </si>
  <si>
    <t>Responsabilité Générale</t>
  </si>
  <si>
    <t>NET: Lignes 11+12-13</t>
  </si>
  <si>
    <t xml:space="preserve">Exercice clos le                                                                                                              Durée  (en mois)                                                                                                     </t>
  </si>
  <si>
    <t>RESULTAT DES PLACEMENTS</t>
  </si>
  <si>
    <t>NATURE DES PRODUITS</t>
  </si>
  <si>
    <t xml:space="preserve"> 1 - PRODUITS FINANCIERS</t>
  </si>
  <si>
    <t>Sur Emprunts et Obligations</t>
  </si>
  <si>
    <t>Sur Dépôts bancaires</t>
  </si>
  <si>
    <t>Sur Immeubles de placement</t>
  </si>
  <si>
    <t>Sur Autres produits</t>
  </si>
  <si>
    <t>TOTAL PRODUITS FINANCIERS: Lignes 2 à 5</t>
  </si>
  <si>
    <t xml:space="preserve"> 2 - CHARGES FINANCIERES</t>
  </si>
  <si>
    <t xml:space="preserve">Frais financiers            </t>
  </si>
  <si>
    <t>Sur Titres, Obligations et Actions</t>
  </si>
  <si>
    <t>Sur Dépôts à terme</t>
  </si>
  <si>
    <t>Autres frais</t>
  </si>
  <si>
    <t>Dotation aux amortissements et provisions des valeurs de placements</t>
  </si>
  <si>
    <t>TOTAL DES CHARGES FINANCIERES: Lignes 8 à 13</t>
  </si>
  <si>
    <t>PRODUITS NETS DE PLACEMENT: Lignes 6 &amp; 14</t>
  </si>
  <si>
    <t>Avances et crédits aux associés et dirigeants sociaux</t>
  </si>
  <si>
    <t>Nom et prénom</t>
  </si>
  <si>
    <t xml:space="preserve">Échéance </t>
  </si>
  <si>
    <t xml:space="preserve">Terme </t>
  </si>
  <si>
    <t>Montant accordé dans l’exercice</t>
  </si>
  <si>
    <t>Montant remboursé dans l’exercice</t>
  </si>
  <si>
    <t>Conventions conclues entre l’entreprise et les dirigeants, associés ou sociétés liées</t>
  </si>
  <si>
    <t>Nom et Prénom ou désignation</t>
  </si>
  <si>
    <t xml:space="preserve">Qualité </t>
  </si>
  <si>
    <t xml:space="preserve">          </t>
  </si>
  <si>
    <t xml:space="preserve">                                          </t>
  </si>
  <si>
    <t>Éléments constitutifs du fonds commercial</t>
  </si>
  <si>
    <t>Clientèle</t>
  </si>
  <si>
    <t>Achalandage</t>
  </si>
  <si>
    <t>Droit au bail</t>
  </si>
  <si>
    <t>Non commercial</t>
  </si>
  <si>
    <t xml:space="preserve">Enseignes </t>
  </si>
  <si>
    <t>Totaux lignes 1 à 6</t>
  </si>
  <si>
    <t xml:space="preserve">Tableau:        </t>
  </si>
  <si>
    <t xml:space="preserve">Sigle usuel                          </t>
  </si>
  <si>
    <t xml:space="preserve">N° identification unique (NIU): </t>
  </si>
  <si>
    <t>Exercice clos le :                               Durée (en mois): 12</t>
  </si>
  <si>
    <t>CONTRÔLE DE REMPLISSAGE</t>
  </si>
  <si>
    <t xml:space="preserve">ATTENTION: </t>
  </si>
  <si>
    <t>1)-Veuillez fournir en annexe tous les détails des comptes de la classe n°1 à 8 selon les stipulations du Plan comptable OHADA;</t>
  </si>
  <si>
    <t>2)- Veuillez également cocher les tableaux que vous avez remplis</t>
  </si>
  <si>
    <t>N°</t>
  </si>
  <si>
    <t>Tableaux</t>
  </si>
  <si>
    <t>Contrôle</t>
  </si>
  <si>
    <t>1-3</t>
  </si>
  <si>
    <t>Fiche d'idenfification et renseignements divers</t>
  </si>
  <si>
    <t>Liste des établissements de l'entreprise en fin d'exercice et Structure de l'activité par établissement</t>
  </si>
  <si>
    <t>5-6</t>
  </si>
  <si>
    <t>Bilan (système normal)</t>
  </si>
  <si>
    <t>7-9</t>
  </si>
  <si>
    <t>Compte de résultat (système normal) et Compte de Perte &amp; Profit</t>
  </si>
  <si>
    <t>10-11A &amp;11B</t>
  </si>
  <si>
    <t>ETAT C4, ETAT C11 Vie et Non Vie</t>
  </si>
  <si>
    <t>12 - 18</t>
  </si>
  <si>
    <t>Tableaux fiscaux</t>
  </si>
  <si>
    <t>19-29</t>
  </si>
  <si>
    <t>Information complementaire statistique</t>
  </si>
  <si>
    <t>Synthèse état annexé</t>
  </si>
  <si>
    <t>Actif immobolisé</t>
  </si>
  <si>
    <t>Amortissements</t>
  </si>
  <si>
    <t>Plus values et moins values de cessions</t>
  </si>
  <si>
    <t>Provisions inscrites au bilan</t>
  </si>
  <si>
    <t>Provisions Techniques</t>
  </si>
  <si>
    <t>Part des réassureurs dans les provisions techniques</t>
  </si>
  <si>
    <t>Biens pris en credit bail et contrats assimilés</t>
  </si>
  <si>
    <t>Échéances des créances à la clôture de l'exercice</t>
  </si>
  <si>
    <t>Échéances des dettes à la clôture de l'exercice</t>
  </si>
  <si>
    <t>Répartition du résultat et autres éléments caractéristiques des cinq dernières années</t>
  </si>
  <si>
    <t>Projet d'affectation du résultat de l'exercice</t>
  </si>
  <si>
    <t>Effectifs, masse salariale et personnel extérieur</t>
  </si>
  <si>
    <t>Effectifs, masse salariale et personnel extérieur autres pays CEMAC</t>
  </si>
  <si>
    <t>Frais de Personnel</t>
  </si>
  <si>
    <t>Production Vie</t>
  </si>
  <si>
    <t>Production Non Vie</t>
  </si>
  <si>
    <t>Sinistres Vie</t>
  </si>
  <si>
    <t>Sinistres non Vie</t>
  </si>
  <si>
    <t>Resultat des placements</t>
  </si>
  <si>
    <t>Avances et crédits aux Associés et Dirigeants</t>
  </si>
  <si>
    <t>Désignation entité: …………………                                                                                      Exercice clos le 31-12-…………….</t>
  </si>
  <si>
    <t>Objets</t>
  </si>
  <si>
    <t>Assureur</t>
  </si>
  <si>
    <t>Pays</t>
  </si>
  <si>
    <t>DETAIL DES CESSIONS (REASSURANCES EFFECTUEES)</t>
  </si>
  <si>
    <t>Réassureur</t>
  </si>
  <si>
    <t>Désignation entité: …………………                                                            Exercice clos le 31-12-…………….</t>
  </si>
  <si>
    <t>Montant du sinistre couvert</t>
  </si>
  <si>
    <t>Nature ou objet</t>
  </si>
  <si>
    <t>Provision technique</t>
  </si>
  <si>
    <t>Bénéficiares</t>
  </si>
  <si>
    <t>Désignation entité (s) : ……………………………….                                                 Exercice clos le 31-12- ……………………..</t>
  </si>
  <si>
    <t>DROIT DE TIMBRE AUTOMOBILE</t>
  </si>
  <si>
    <t>Libellés</t>
  </si>
  <si>
    <t>Nombre</t>
  </si>
  <si>
    <t>Droits acquitté</t>
  </si>
  <si>
    <t>Pénalités</t>
  </si>
  <si>
    <t>Motocyclette</t>
  </si>
  <si>
    <t>2 000 FCFA</t>
  </si>
  <si>
    <t>Véhicules de 02 à 7 cv</t>
  </si>
  <si>
    <t>15 000 FCFA</t>
  </si>
  <si>
    <t>Véhicules de 08 à 13 cv</t>
  </si>
  <si>
    <t>25 000 FCFA</t>
  </si>
  <si>
    <t>Véhicules de 14 à 20 cv</t>
  </si>
  <si>
    <t>50 000 FCFA</t>
  </si>
  <si>
    <t>Véhicules de plus de 20 cv</t>
  </si>
  <si>
    <t xml:space="preserve">  100 000 FCFA</t>
  </si>
  <si>
    <t>Mars</t>
  </si>
  <si>
    <t>Juin</t>
  </si>
  <si>
    <t>Septembre</t>
  </si>
  <si>
    <t>Décembre</t>
  </si>
  <si>
    <t>ETATS ANNEXES</t>
  </si>
  <si>
    <t>LIASSE FISCALE</t>
  </si>
  <si>
    <t>BORDEREAU DETAILLE DES ASSURES DU DROIT DE TIMBRE AUTOMOBILE</t>
  </si>
  <si>
    <t>Nom de l'intermediaire ou bureau emetteur</t>
  </si>
  <si>
    <t>Nom client ou assuré</t>
  </si>
  <si>
    <t>Numéro police</t>
  </si>
  <si>
    <t>Avenant</t>
  </si>
  <si>
    <t>Immatriculation</t>
  </si>
  <si>
    <t>N° de chassis</t>
  </si>
  <si>
    <t>Date d'effet</t>
  </si>
  <si>
    <t>Date d'expiration</t>
  </si>
  <si>
    <t>Prime nette</t>
  </si>
  <si>
    <t>Puissance fiscale déclarée</t>
  </si>
  <si>
    <t>Montant droit automobile déclaré</t>
  </si>
  <si>
    <t>Désignation entité: …………………                                                                                                                                 Exercice clos le 31-12-…………….</t>
  </si>
  <si>
    <t>Numéro d'ordre</t>
  </si>
  <si>
    <t>DETAIL DES ACCEPTATIONS</t>
  </si>
  <si>
    <t>ETAT DES PAIEMENTS OU DISTRIBUTIONS HORS SINISTRE ET COMMISSIONS EFFECTUEES</t>
  </si>
  <si>
    <t xml:space="preserve">V- </t>
  </si>
  <si>
    <t>32-40</t>
  </si>
  <si>
    <t>INFORMATIONS COMPLEMENTAIRES ET STATISTIQUES</t>
  </si>
  <si>
    <t>TABLEAUX : ETATS ANNEXES</t>
  </si>
  <si>
    <t>DETAIL DES AUTRES PROVISIONS TECHNIQUES</t>
  </si>
  <si>
    <t>DECLARATION STATISTIQUE ET FISCALE                                                                                  DES SOCIETES D'ASSURANCE</t>
  </si>
  <si>
    <t>Frais d'assistance technique</t>
  </si>
  <si>
    <t>Intérêts DAT des banques Camerounaises</t>
  </si>
  <si>
    <t>Intérêts des prets aux tiers</t>
  </si>
  <si>
    <t>Intérêts divers</t>
  </si>
  <si>
    <t>60912 Capitaux échus</t>
  </si>
  <si>
    <t xml:space="preserve">Entretien et réparations </t>
  </si>
  <si>
    <t>6932 Travaux, mobilier, autres fournitures</t>
  </si>
  <si>
    <t>6043 Arrérages échus</t>
  </si>
  <si>
    <t>Tableau 10</t>
  </si>
  <si>
    <t xml:space="preserve">Redressement fiscal                                </t>
  </si>
  <si>
    <t xml:space="preserve">Provisions pour congés payés et bonus                </t>
  </si>
  <si>
    <t>STRUCTURE DE L'ACTIVITE PAR ETABLISSEMENT</t>
  </si>
  <si>
    <t>TVA</t>
  </si>
  <si>
    <t>Compte courant des cessionnaires et rétrocédan</t>
  </si>
  <si>
    <t xml:space="preserve">Dénomination sociale de l'entreprise :                                  </t>
  </si>
  <si>
    <t xml:space="preserve">Programme santé                                               </t>
  </si>
  <si>
    <t xml:space="preserve">Association sportive personnel                                  </t>
  </si>
  <si>
    <t xml:space="preserve">CACHET DE                     </t>
  </si>
  <si>
    <r>
      <t xml:space="preserve">Perte fiscale de l’exercice : ligne 27 – ligne 16 </t>
    </r>
    <r>
      <rPr>
        <i/>
        <sz val="12"/>
        <rFont val="Arial Narrow"/>
        <family val="2"/>
      </rPr>
      <t>ou</t>
    </r>
    <r>
      <rPr>
        <sz val="12"/>
        <rFont val="Arial Narrow"/>
        <family val="2"/>
      </rPr>
      <t xml:space="preserve"> ligne 18 + ligne 27</t>
    </r>
  </si>
  <si>
    <t>Réintégrations des charges ou pertes non déductibles ou partiellement déductibles du point de vue fiscal</t>
  </si>
  <si>
    <t>Situation de l’entreprise au regard du minimum de perception</t>
  </si>
  <si>
    <r>
      <t>TOTAL DE L’IMPÔT</t>
    </r>
    <r>
      <rPr>
        <sz val="12"/>
        <rFont val="Arial Narrow"/>
        <family val="2"/>
      </rPr>
      <t xml:space="preserve"> </t>
    </r>
  </si>
  <si>
    <r>
      <t>Mars (ou 1</t>
    </r>
    <r>
      <rPr>
        <vertAlign val="superscript"/>
        <sz val="12"/>
        <rFont val="Arial Narrow"/>
        <family val="2"/>
      </rPr>
      <t>er</t>
    </r>
    <r>
      <rPr>
        <sz val="12"/>
        <rFont val="Arial Narrow"/>
        <family val="2"/>
      </rPr>
      <t xml:space="preserve">  trimestre)</t>
    </r>
  </si>
  <si>
    <r>
      <t>Juin (ou 2</t>
    </r>
    <r>
      <rPr>
        <vertAlign val="superscript"/>
        <sz val="12"/>
        <rFont val="Arial Narrow"/>
        <family val="2"/>
      </rPr>
      <t>e</t>
    </r>
    <r>
      <rPr>
        <sz val="12"/>
        <rFont val="Arial Narrow"/>
        <family val="2"/>
      </rPr>
      <t xml:space="preserve"> trimestre)</t>
    </r>
  </si>
  <si>
    <r>
      <t>Septembre (ou 3</t>
    </r>
    <r>
      <rPr>
        <vertAlign val="superscript"/>
        <sz val="12"/>
        <rFont val="Arial Narrow"/>
        <family val="2"/>
      </rPr>
      <t>er</t>
    </r>
    <r>
      <rPr>
        <sz val="12"/>
        <rFont val="Arial Narrow"/>
        <family val="2"/>
      </rPr>
      <t xml:space="preserve"> trimestre)</t>
    </r>
  </si>
  <si>
    <r>
      <t>Décembre (ou 4</t>
    </r>
    <r>
      <rPr>
        <vertAlign val="superscript"/>
        <sz val="12"/>
        <rFont val="Arial Narrow"/>
        <family val="2"/>
      </rPr>
      <t>e</t>
    </r>
    <r>
      <rPr>
        <sz val="12"/>
        <rFont val="Arial Narrow"/>
        <family val="2"/>
      </rPr>
      <t xml:space="preserve"> trimestre)</t>
    </r>
  </si>
  <si>
    <t>Exercice N-2</t>
  </si>
  <si>
    <t>Exercice N-3</t>
  </si>
  <si>
    <t>Exercice N-4</t>
  </si>
  <si>
    <t>PAGE  1/4</t>
  </si>
  <si>
    <t>Nom, Adresse et qualité de la personne à contacter en cas de demande d'informations complémentaires</t>
  </si>
  <si>
    <t>Immobilisations incorporelles</t>
  </si>
  <si>
    <t>Part sociale complémentaire</t>
  </si>
  <si>
    <t>Rachats</t>
  </si>
  <si>
    <t>Provisions de sinistre à l'ouverture de l'exercice</t>
  </si>
  <si>
    <t>Produits financiers sur immeubles de placements </t>
  </si>
  <si>
    <t>Provisions pour dépréciations des immobilisations</t>
  </si>
  <si>
    <t>Annulation de primes</t>
  </si>
  <si>
    <t>Matériel, mobilier, installation</t>
  </si>
  <si>
    <t>Totaux lignes 6 et 20</t>
  </si>
  <si>
    <t>Employés, manœuvres, ouvriers et apprentis</t>
  </si>
  <si>
    <t xml:space="preserve">  Capital appelé </t>
  </si>
  <si>
    <t xml:space="preserve">  Capital non appelé </t>
  </si>
  <si>
    <t xml:space="preserve">  Fonds constitué </t>
  </si>
  <si>
    <t xml:space="preserve">  Part restant à rembourser de l'emprunt </t>
  </si>
  <si>
    <t>TVA retenue à la source subie</t>
  </si>
  <si>
    <r>
      <t>TVA retenue à la source (</t>
    </r>
    <r>
      <rPr>
        <b/>
        <sz val="10"/>
        <rFont val="Arial Narrow"/>
        <family val="2"/>
      </rPr>
      <t>entreprise collectrice uniquement</t>
    </r>
    <r>
      <rPr>
        <b/>
        <sz val="12"/>
        <rFont val="Arial Narrow"/>
        <family val="2"/>
      </rPr>
      <t>)</t>
    </r>
  </si>
  <si>
    <r>
      <t xml:space="preserve">TVA retenue à la source à reverser
</t>
    </r>
    <r>
      <rPr>
        <sz val="12"/>
        <color rgb="FFFF0000"/>
        <rFont val="Arial Narrow"/>
        <family val="2"/>
      </rPr>
      <t>(entreprises collectrices uniquement)</t>
    </r>
  </si>
  <si>
    <t>7 = 2 + 5 + 6</t>
  </si>
  <si>
    <t xml:space="preserve">TVA retenue à la source subie </t>
  </si>
  <si>
    <t>TOTAL  DES AUTRES VALEURS IMMOBILIERES DANS L'ETAT: Lignes 12 à 15</t>
  </si>
  <si>
    <t>Dgi_Cmr2035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</si>
</sst>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"/>
    <numFmt numFmtId="165" formatCode="[$-F800]dddd\,\ mmmm\ dd\,\ yyyy"/>
    <numFmt numFmtId="166" formatCode="0.0%"/>
  </numFmts>
  <fonts count="1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sz val="8"/>
      <name val="Times New Roman"/>
      <family val="1"/>
    </font>
    <font>
      <b/>
      <sz val="14"/>
      <name val="Tahoma"/>
      <family val="2"/>
    </font>
    <font>
      <sz val="11"/>
      <name val="Tahoma"/>
      <family val="2"/>
    </font>
    <font>
      <b/>
      <sz val="12"/>
      <name val="Tahoma"/>
      <family val="2"/>
    </font>
    <font>
      <b/>
      <sz val="1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indexed="8"/>
      <name val="Tahom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b/>
      <sz val="9"/>
      <color indexed="8"/>
      <name val="Tahoma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Arial Narrow"/>
      <family val="2"/>
    </font>
    <font>
      <b/>
      <sz val="22"/>
      <name val="Arial Narrow"/>
      <family val="2"/>
    </font>
    <font>
      <b/>
      <sz val="20"/>
      <name val="Arial Narrow"/>
      <family val="2"/>
    </font>
    <font>
      <b/>
      <i/>
      <sz val="10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u/>
      <sz val="11"/>
      <color theme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26"/>
      <name val="Arial Narrow"/>
      <family val="2"/>
    </font>
    <font>
      <sz val="16"/>
      <name val="Arial Narrow"/>
      <family val="2"/>
    </font>
    <font>
      <i/>
      <sz val="8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24"/>
      <name val="Arial Narrow"/>
      <family val="2"/>
    </font>
    <font>
      <sz val="24"/>
      <name val="Arial Narrow"/>
      <family val="2"/>
    </font>
    <font>
      <sz val="20"/>
      <name val="Arial Narrow"/>
      <family val="2"/>
    </font>
    <font>
      <sz val="11"/>
      <name val="Arial Narrow"/>
      <family val="2"/>
    </font>
    <font>
      <sz val="14"/>
      <name val="Arial Narrow"/>
      <family val="2"/>
    </font>
    <font>
      <i/>
      <sz val="6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i/>
      <sz val="6"/>
      <name val="Arial Narrow"/>
      <family val="2"/>
    </font>
    <font>
      <b/>
      <sz val="6"/>
      <name val="Arial Narrow"/>
      <family val="2"/>
    </font>
    <font>
      <sz val="13"/>
      <name val="Arial Narrow"/>
      <family val="2"/>
    </font>
    <font>
      <b/>
      <sz val="14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vertAlign val="subscript"/>
      <sz val="12"/>
      <name val="Arial Narrow"/>
      <family val="2"/>
    </font>
    <font>
      <sz val="10"/>
      <color indexed="8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0"/>
      <color indexed="8"/>
      <name val="Arial Narrow"/>
      <family val="2"/>
    </font>
    <font>
      <b/>
      <sz val="6"/>
      <color indexed="8"/>
      <name val="Arial Narrow"/>
      <family val="2"/>
    </font>
    <font>
      <sz val="8"/>
      <name val="Arial Narrow"/>
      <family val="2"/>
    </font>
    <font>
      <sz val="8.5"/>
      <name val="Arial Narrow"/>
      <family val="2"/>
    </font>
    <font>
      <b/>
      <sz val="8.5"/>
      <name val="Arial Narrow"/>
      <family val="2"/>
    </font>
    <font>
      <b/>
      <u/>
      <sz val="8.5"/>
      <name val="Arial Narrow"/>
      <family val="2"/>
    </font>
    <font>
      <sz val="6.5"/>
      <name val="Arial Narrow"/>
      <family val="2"/>
    </font>
    <font>
      <sz val="7"/>
      <name val="Arial Narrow"/>
      <family val="2"/>
    </font>
    <font>
      <i/>
      <sz val="12"/>
      <name val="Arial Narrow"/>
      <family val="2"/>
    </font>
    <font>
      <i/>
      <sz val="10"/>
      <name val="Arial Narrow"/>
      <family val="2"/>
    </font>
    <font>
      <sz val="12"/>
      <color rgb="FFFF0000"/>
      <name val="Arial Narrow"/>
      <family val="2"/>
    </font>
    <font>
      <sz val="10"/>
      <color rgb="FFFF0000"/>
      <name val="Arial Narrow"/>
      <family val="2"/>
    </font>
    <font>
      <vertAlign val="superscript"/>
      <sz val="12"/>
      <name val="Arial Narrow"/>
      <family val="2"/>
    </font>
    <font>
      <sz val="11.5"/>
      <name val="Arial Narrow"/>
      <family val="2"/>
    </font>
    <font>
      <b/>
      <sz val="9"/>
      <color indexed="8"/>
      <name val="Arial Narrow"/>
      <family val="2"/>
    </font>
    <font>
      <b/>
      <sz val="20"/>
      <color theme="1"/>
      <name val="Arial Narrow"/>
      <family val="2"/>
    </font>
    <font>
      <b/>
      <i/>
      <sz val="12"/>
      <name val="Arial Narrow"/>
      <family val="2"/>
    </font>
    <font>
      <sz val="14"/>
      <color theme="1"/>
      <name val="Arial Narrow"/>
      <family val="2"/>
    </font>
    <font>
      <sz val="20"/>
      <color indexed="10"/>
      <name val="Arial Narrow"/>
      <family val="2"/>
    </font>
    <font>
      <b/>
      <i/>
      <sz val="9"/>
      <name val="Arial Narrow"/>
      <family val="2"/>
    </font>
    <font>
      <i/>
      <sz val="7"/>
      <name val="Arial Narrow"/>
      <family val="2"/>
    </font>
    <font>
      <sz val="8"/>
      <name val="Calibri"/>
      <family val="2"/>
      <scheme val="minor"/>
    </font>
    <font>
      <b/>
      <sz val="7"/>
      <name val="Arial Narrow"/>
      <family val="2"/>
    </font>
    <font>
      <b/>
      <sz val="9.5"/>
      <name val="Arial Narrow"/>
      <family val="2"/>
    </font>
    <font>
      <b/>
      <sz val="12"/>
      <color rgb="FFFF0000"/>
      <name val="Arial Narrow"/>
      <family val="2"/>
    </font>
    <font>
      <sz val="11.5"/>
      <color theme="1"/>
      <name val="Arial Narrow"/>
      <family val="2"/>
    </font>
    <font>
      <b/>
      <sz val="11.5"/>
      <name val="Arial Narrow"/>
      <family val="2"/>
    </font>
    <font>
      <b/>
      <sz val="22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8.5"/>
      <name val="Arial"/>
      <family val="2"/>
    </font>
    <font>
      <b/>
      <sz val="11"/>
      <color theme="1"/>
      <name val="Times New Roman"/>
      <family val="1"/>
    </font>
    <font>
      <b/>
      <sz val="12"/>
      <color rgb="FFCD5E0B"/>
      <name val="Arial Narrow"/>
      <family val="2"/>
    </font>
    <font>
      <sz val="11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5"/>
        <bgColor indexed="55"/>
      </patternFill>
    </fill>
    <fill>
      <patternFill patternType="solid">
        <fgColor indexed="9"/>
        <b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CD5E0B"/>
        <bgColor indexed="64"/>
      </patternFill>
    </fill>
    <fill>
      <patternFill patternType="solid">
        <fgColor theme="5" tint="-0.24994659260841701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0625">
        <bgColor theme="0" tint="-0.14996795556505021"/>
      </patternFill>
    </fill>
    <fill>
      <patternFill patternType="gray0625">
        <bgColor theme="0" tint="-4.9989318521683403E-2"/>
      </patternFill>
    </fill>
    <fill>
      <patternFill patternType="gray0625">
        <bgColor theme="0" tint="-0.34998626667073579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gray0625">
        <bgColor theme="1"/>
      </patternFill>
    </fill>
    <fill>
      <patternFill patternType="solid">
        <fgColor theme="2" tint="-0.749992370372631"/>
        <bgColor indexed="22"/>
      </patternFill>
    </fill>
    <fill>
      <patternFill patternType="solid">
        <fgColor theme="1" tint="0.14999847407452621"/>
        <bgColor indexed="22"/>
      </patternFill>
    </fill>
    <fill>
      <patternFill patternType="gray0625"/>
    </fill>
    <fill>
      <patternFill patternType="darkUp"/>
    </fill>
    <fill>
      <patternFill patternType="solid">
        <fgColor theme="1" tint="0.14999847407452621"/>
        <bgColor indexed="55"/>
      </patternFill>
    </fill>
    <fill>
      <patternFill patternType="gray0625">
        <bgColor theme="0" tint="-0.249977111117893"/>
      </patternFill>
    </fill>
    <fill>
      <patternFill patternType="darkDown">
        <bgColor indexed="9"/>
      </patternFill>
    </fill>
    <fill>
      <patternFill patternType="darkDown"/>
    </fill>
    <fill>
      <patternFill patternType="gray0625">
        <bgColor theme="2" tint="-0.249977111117893"/>
      </patternFill>
    </fill>
    <fill>
      <patternFill patternType="solid">
        <fgColor theme="1" tint="0.34998626667073579"/>
        <bgColor indexed="64"/>
      </patternFill>
    </fill>
  </fills>
  <borders count="29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2" fillId="0" borderId="0"/>
    <xf numFmtId="0" fontId="4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978">
    <xf numFmtId="0" fontId="0" fillId="0" borderId="0" xfId="0"/>
    <xf numFmtId="0" fontId="0" fillId="13" borderId="0" xfId="0" applyFill="1" applyProtection="1"/>
    <xf numFmtId="0" fontId="24" fillId="0" borderId="0" xfId="0" applyFont="1" applyProtection="1">
      <protection locked="0"/>
    </xf>
    <xf numFmtId="0" fontId="25" fillId="0" borderId="0" xfId="0" applyFont="1" applyAlignment="1" applyProtection="1">
      <alignment vertical="center"/>
      <protection locked="0"/>
    </xf>
    <xf numFmtId="0" fontId="27" fillId="0" borderId="23" xfId="0" applyFont="1" applyFill="1" applyBorder="1" applyAlignment="1" applyProtection="1">
      <alignment vertical="center"/>
      <protection locked="0"/>
    </xf>
    <xf numFmtId="0" fontId="27" fillId="0" borderId="23" xfId="0" applyFont="1" applyFill="1" applyBorder="1" applyAlignment="1" applyProtection="1">
      <alignment vertical="center" wrapText="1"/>
      <protection locked="0"/>
    </xf>
    <xf numFmtId="0" fontId="28" fillId="0" borderId="23" xfId="0" applyFont="1" applyFill="1" applyBorder="1" applyAlignment="1" applyProtection="1">
      <alignment vertical="center" wrapText="1"/>
      <protection locked="0"/>
    </xf>
    <xf numFmtId="0" fontId="24" fillId="13" borderId="0" xfId="0" applyFont="1" applyFill="1" applyProtection="1"/>
    <xf numFmtId="0" fontId="32" fillId="0" borderId="3" xfId="0" applyFont="1" applyBorder="1" applyAlignment="1" applyProtection="1">
      <alignment horizontal="center" vertical="center" wrapText="1"/>
      <protection locked="0"/>
    </xf>
    <xf numFmtId="0" fontId="30" fillId="13" borderId="0" xfId="0" applyFont="1" applyFill="1" applyAlignment="1" applyProtection="1">
      <alignment horizontal="center" vertical="center"/>
    </xf>
    <xf numFmtId="0" fontId="32" fillId="13" borderId="0" xfId="0" applyFont="1" applyFill="1" applyProtection="1"/>
    <xf numFmtId="0" fontId="24" fillId="13" borderId="0" xfId="0" applyFont="1" applyFill="1" applyAlignment="1" applyProtection="1">
      <alignment vertical="center" wrapText="1"/>
    </xf>
    <xf numFmtId="0" fontId="24" fillId="0" borderId="0" xfId="0" applyFont="1" applyProtection="1"/>
    <xf numFmtId="0" fontId="24" fillId="16" borderId="0" xfId="0" applyFont="1" applyFill="1" applyProtection="1"/>
    <xf numFmtId="0" fontId="26" fillId="16" borderId="0" xfId="1" applyFont="1" applyFill="1" applyProtection="1"/>
    <xf numFmtId="0" fontId="26" fillId="14" borderId="0" xfId="1" applyFont="1" applyFill="1" applyProtection="1"/>
    <xf numFmtId="0" fontId="26" fillId="16" borderId="0" xfId="1" applyFont="1" applyFill="1" applyAlignment="1" applyProtection="1">
      <alignment horizontal="center" vertical="center"/>
    </xf>
    <xf numFmtId="0" fontId="26" fillId="14" borderId="0" xfId="1" applyFont="1" applyFill="1" applyAlignment="1" applyProtection="1">
      <alignment horizontal="center" vertical="center"/>
    </xf>
    <xf numFmtId="0" fontId="41" fillId="16" borderId="0" xfId="1" applyFont="1" applyFill="1" applyProtection="1"/>
    <xf numFmtId="0" fontId="41" fillId="14" borderId="0" xfId="1" applyFont="1" applyFill="1" applyProtection="1"/>
    <xf numFmtId="0" fontId="42" fillId="16" borderId="0" xfId="1" applyFont="1" applyFill="1" applyProtection="1"/>
    <xf numFmtId="0" fontId="26" fillId="13" borderId="0" xfId="1" applyFont="1" applyFill="1" applyProtection="1"/>
    <xf numFmtId="0" fontId="42" fillId="13" borderId="0" xfId="1" applyFont="1" applyFill="1" applyProtection="1"/>
    <xf numFmtId="0" fontId="24" fillId="17" borderId="0" xfId="0" applyFont="1" applyFill="1" applyProtection="1"/>
    <xf numFmtId="0" fontId="26" fillId="0" borderId="3" xfId="1" applyFont="1" applyFill="1" applyBorder="1" applyAlignment="1" applyProtection="1">
      <alignment horizontal="center" vertical="center"/>
      <protection locked="0"/>
    </xf>
    <xf numFmtId="3" fontId="26" fillId="0" borderId="5" xfId="1" applyNumberFormat="1" applyFont="1" applyFill="1" applyBorder="1" applyAlignment="1" applyProtection="1">
      <alignment horizontal="center" vertical="center"/>
      <protection locked="0"/>
    </xf>
    <xf numFmtId="3" fontId="26" fillId="0" borderId="8" xfId="1" applyNumberFormat="1" applyFont="1" applyFill="1" applyBorder="1" applyAlignment="1" applyProtection="1">
      <alignment horizontal="left" vertical="center"/>
      <protection locked="0"/>
    </xf>
    <xf numFmtId="0" fontId="24" fillId="0" borderId="3" xfId="0" applyFont="1" applyBorder="1" applyAlignment="1" applyProtection="1">
      <alignment horizontal="center" vertical="center" wrapText="1"/>
      <protection locked="0"/>
    </xf>
    <xf numFmtId="0" fontId="30" fillId="16" borderId="0" xfId="1" applyFont="1" applyFill="1" applyProtection="1"/>
    <xf numFmtId="0" fontId="43" fillId="0" borderId="0" xfId="2" applyFont="1" applyBorder="1" applyAlignment="1" applyProtection="1">
      <alignment horizontal="center" vertical="center"/>
      <protection locked="0"/>
    </xf>
    <xf numFmtId="0" fontId="48" fillId="0" borderId="5" xfId="2" applyFont="1" applyBorder="1" applyAlignment="1" applyProtection="1">
      <alignment horizontal="center" vertical="center"/>
      <protection locked="0"/>
    </xf>
    <xf numFmtId="3" fontId="47" fillId="0" borderId="5" xfId="2" applyNumberFormat="1" applyFont="1" applyFill="1" applyBorder="1" applyAlignment="1" applyProtection="1">
      <alignment horizontal="center" vertical="center"/>
      <protection locked="0"/>
    </xf>
    <xf numFmtId="3" fontId="47" fillId="0" borderId="0" xfId="2" applyNumberFormat="1" applyFont="1" applyFill="1" applyBorder="1" applyAlignment="1" applyProtection="1">
      <alignment horizontal="center" vertical="center"/>
      <protection locked="0"/>
    </xf>
    <xf numFmtId="0" fontId="48" fillId="0" borderId="0" xfId="2" applyFont="1" applyBorder="1" applyAlignment="1" applyProtection="1">
      <alignment horizontal="center" vertical="center"/>
      <protection locked="0"/>
    </xf>
    <xf numFmtId="3" fontId="48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2" applyFont="1" applyFill="1" applyBorder="1" applyAlignment="1" applyProtection="1">
      <alignment horizontal="center" vertical="center"/>
      <protection locked="0"/>
    </xf>
    <xf numFmtId="0" fontId="26" fillId="0" borderId="34" xfId="2" applyFont="1" applyFill="1" applyBorder="1" applyAlignment="1" applyProtection="1">
      <alignment horizontal="center" vertical="center"/>
      <protection locked="0"/>
    </xf>
    <xf numFmtId="3" fontId="43" fillId="0" borderId="0" xfId="2" applyNumberFormat="1" applyFont="1" applyFill="1" applyBorder="1" applyAlignment="1" applyProtection="1">
      <alignment horizontal="right" vertical="center"/>
      <protection locked="0"/>
    </xf>
    <xf numFmtId="0" fontId="39" fillId="0" borderId="5" xfId="2" applyFont="1" applyBorder="1" applyAlignment="1" applyProtection="1">
      <alignment horizontal="center" vertical="center"/>
      <protection locked="0"/>
    </xf>
    <xf numFmtId="3" fontId="43" fillId="0" borderId="0" xfId="2" applyNumberFormat="1" applyFont="1" applyBorder="1" applyAlignment="1" applyProtection="1">
      <alignment horizontal="right" vertical="center"/>
      <protection locked="0"/>
    </xf>
    <xf numFmtId="0" fontId="39" fillId="0" borderId="0" xfId="2" applyFont="1" applyFill="1" applyBorder="1" applyAlignment="1" applyProtection="1">
      <alignment horizontal="center" vertical="center"/>
      <protection locked="0"/>
    </xf>
    <xf numFmtId="0" fontId="39" fillId="0" borderId="0" xfId="2" applyFont="1" applyBorder="1" applyAlignment="1" applyProtection="1">
      <alignment horizontal="center" vertical="center"/>
      <protection locked="0"/>
    </xf>
    <xf numFmtId="3" fontId="39" fillId="0" borderId="0" xfId="2" applyNumberFormat="1" applyFont="1" applyFill="1" applyBorder="1" applyAlignment="1" applyProtection="1">
      <alignment horizontal="center" vertical="center"/>
      <protection locked="0"/>
    </xf>
    <xf numFmtId="3" fontId="26" fillId="0" borderId="0" xfId="2" applyNumberFormat="1" applyFont="1" applyFill="1" applyBorder="1" applyAlignment="1" applyProtection="1">
      <alignment horizontal="right" vertical="center"/>
      <protection locked="0"/>
    </xf>
    <xf numFmtId="3" fontId="43" fillId="0" borderId="14" xfId="2" applyNumberFormat="1" applyFont="1" applyFill="1" applyBorder="1" applyAlignment="1" applyProtection="1">
      <alignment horizontal="right" vertical="center"/>
      <protection locked="0"/>
    </xf>
    <xf numFmtId="0" fontId="53" fillId="0" borderId="0" xfId="3" applyFont="1" applyAlignment="1" applyProtection="1">
      <alignment vertical="center"/>
      <protection locked="0"/>
    </xf>
    <xf numFmtId="0" fontId="53" fillId="0" borderId="0" xfId="3" applyFont="1" applyBorder="1" applyAlignment="1" applyProtection="1">
      <alignment vertical="center"/>
      <protection locked="0"/>
    </xf>
    <xf numFmtId="0" fontId="53" fillId="13" borderId="0" xfId="3" applyFont="1" applyFill="1" applyBorder="1" applyAlignment="1" applyProtection="1">
      <alignment vertical="center"/>
    </xf>
    <xf numFmtId="0" fontId="52" fillId="13" borderId="0" xfId="3" applyFont="1" applyFill="1" applyAlignment="1" applyProtection="1">
      <alignment vertical="center"/>
    </xf>
    <xf numFmtId="0" fontId="52" fillId="0" borderId="0" xfId="3" applyFont="1" applyBorder="1" applyAlignment="1" applyProtection="1">
      <alignment vertical="center"/>
      <protection locked="0"/>
    </xf>
    <xf numFmtId="0" fontId="53" fillId="13" borderId="0" xfId="3" applyFont="1" applyFill="1" applyAlignment="1" applyProtection="1">
      <alignment vertical="center"/>
    </xf>
    <xf numFmtId="0" fontId="52" fillId="0" borderId="34" xfId="3" applyFont="1" applyBorder="1" applyAlignment="1" applyProtection="1">
      <alignment vertical="center"/>
      <protection locked="0"/>
    </xf>
    <xf numFmtId="0" fontId="52" fillId="0" borderId="46" xfId="3" applyFont="1" applyBorder="1" applyAlignment="1" applyProtection="1">
      <alignment vertical="center"/>
      <protection locked="0"/>
    </xf>
    <xf numFmtId="0" fontId="52" fillId="0" borderId="14" xfId="3" applyFont="1" applyBorder="1" applyAlignment="1" applyProtection="1">
      <alignment vertical="center"/>
      <protection locked="0"/>
    </xf>
    <xf numFmtId="10" fontId="52" fillId="0" borderId="4" xfId="3" applyNumberFormat="1" applyFont="1" applyBorder="1" applyAlignment="1" applyProtection="1">
      <alignment vertical="center"/>
      <protection locked="0"/>
    </xf>
    <xf numFmtId="3" fontId="52" fillId="13" borderId="0" xfId="3" applyNumberFormat="1" applyFont="1" applyFill="1" applyAlignment="1" applyProtection="1">
      <alignment vertical="center"/>
    </xf>
    <xf numFmtId="0" fontId="52" fillId="0" borderId="2" xfId="3" applyFont="1" applyBorder="1" applyAlignment="1" applyProtection="1">
      <alignment vertical="center"/>
      <protection locked="0"/>
    </xf>
    <xf numFmtId="0" fontId="52" fillId="0" borderId="45" xfId="3" applyFont="1" applyBorder="1" applyAlignment="1" applyProtection="1">
      <alignment vertical="center"/>
      <protection locked="0"/>
    </xf>
    <xf numFmtId="10" fontId="52" fillId="0" borderId="3" xfId="3" applyNumberFormat="1" applyFont="1" applyBorder="1" applyAlignment="1" applyProtection="1">
      <alignment vertical="center"/>
      <protection locked="0"/>
    </xf>
    <xf numFmtId="0" fontId="52" fillId="0" borderId="9" xfId="3" applyFont="1" applyBorder="1" applyAlignment="1" applyProtection="1">
      <alignment vertical="center"/>
      <protection locked="0"/>
    </xf>
    <xf numFmtId="0" fontId="52" fillId="0" borderId="7" xfId="3" applyFont="1" applyBorder="1" applyAlignment="1" applyProtection="1">
      <alignment vertical="center"/>
      <protection locked="0"/>
    </xf>
    <xf numFmtId="10" fontId="52" fillId="0" borderId="5" xfId="3" applyNumberFormat="1" applyFont="1" applyBorder="1" applyAlignment="1" applyProtection="1">
      <alignment vertical="center"/>
      <protection locked="0"/>
    </xf>
    <xf numFmtId="3" fontId="52" fillId="0" borderId="6" xfId="3" applyNumberFormat="1" applyFont="1" applyBorder="1" applyAlignment="1" applyProtection="1">
      <alignment horizontal="right" vertical="center"/>
      <protection locked="0"/>
    </xf>
    <xf numFmtId="3" fontId="52" fillId="0" borderId="4" xfId="3" applyNumberFormat="1" applyFont="1" applyBorder="1" applyAlignment="1" applyProtection="1">
      <alignment horizontal="right" vertical="center"/>
      <protection locked="0"/>
    </xf>
    <xf numFmtId="3" fontId="52" fillId="0" borderId="3" xfId="3" applyNumberFormat="1" applyFont="1" applyBorder="1" applyAlignment="1" applyProtection="1">
      <alignment horizontal="right" vertical="center"/>
      <protection locked="0"/>
    </xf>
    <xf numFmtId="0" fontId="28" fillId="0" borderId="0" xfId="3" applyFont="1" applyAlignment="1" applyProtection="1">
      <alignment vertical="center"/>
      <protection locked="0"/>
    </xf>
    <xf numFmtId="14" fontId="53" fillId="0" borderId="0" xfId="3" applyNumberFormat="1" applyFont="1" applyAlignment="1" applyProtection="1">
      <alignment vertical="center"/>
      <protection locked="0"/>
    </xf>
    <xf numFmtId="0" fontId="45" fillId="13" borderId="0" xfId="3" applyFont="1" applyFill="1" applyProtection="1"/>
    <xf numFmtId="0" fontId="46" fillId="0" borderId="0" xfId="3" applyFont="1" applyBorder="1" applyAlignment="1" applyProtection="1">
      <protection locked="0"/>
    </xf>
    <xf numFmtId="0" fontId="46" fillId="13" borderId="0" xfId="3" applyFont="1" applyFill="1" applyProtection="1"/>
    <xf numFmtId="3" fontId="5" fillId="0" borderId="55" xfId="3" applyNumberFormat="1" applyFont="1" applyBorder="1" applyAlignment="1" applyProtection="1">
      <alignment horizontal="right" vertical="center"/>
      <protection locked="0"/>
    </xf>
    <xf numFmtId="3" fontId="5" fillId="0" borderId="57" xfId="3" applyNumberFormat="1" applyFont="1" applyBorder="1" applyAlignment="1" applyProtection="1">
      <alignment horizontal="right" vertical="center"/>
      <protection locked="0"/>
    </xf>
    <xf numFmtId="3" fontId="5" fillId="0" borderId="56" xfId="3" applyNumberFormat="1" applyFont="1" applyBorder="1" applyAlignment="1" applyProtection="1">
      <alignment horizontal="right" vertical="center"/>
      <protection locked="0"/>
    </xf>
    <xf numFmtId="0" fontId="43" fillId="0" borderId="0" xfId="1" applyFont="1" applyBorder="1" applyAlignment="1" applyProtection="1">
      <alignment vertical="center" textRotation="180" wrapText="1"/>
      <protection locked="0"/>
    </xf>
    <xf numFmtId="0" fontId="43" fillId="0" borderId="35" xfId="1" applyFont="1" applyBorder="1" applyAlignment="1" applyProtection="1">
      <alignment vertical="center" textRotation="180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5" fillId="0" borderId="14" xfId="3" applyFont="1" applyBorder="1" applyAlignment="1" applyProtection="1">
      <alignment horizontal="center" vertical="center" wrapText="1"/>
      <protection locked="0"/>
    </xf>
    <xf numFmtId="0" fontId="43" fillId="0" borderId="89" xfId="1" applyFont="1" applyBorder="1" applyAlignment="1" applyProtection="1">
      <alignment vertical="center"/>
      <protection locked="0"/>
    </xf>
    <xf numFmtId="3" fontId="43" fillId="0" borderId="3" xfId="1" applyNumberFormat="1" applyFont="1" applyBorder="1" applyAlignment="1" applyProtection="1">
      <alignment horizontal="right" vertical="center"/>
      <protection locked="0"/>
    </xf>
    <xf numFmtId="3" fontId="26" fillId="0" borderId="3" xfId="1" applyNumberFormat="1" applyFont="1" applyBorder="1" applyAlignment="1" applyProtection="1">
      <alignment horizontal="right" vertical="center"/>
      <protection locked="0"/>
    </xf>
    <xf numFmtId="3" fontId="41" fillId="0" borderId="92" xfId="1" applyNumberFormat="1" applyFont="1" applyFill="1" applyBorder="1" applyAlignment="1" applyProtection="1">
      <alignment vertical="center"/>
      <protection locked="0"/>
    </xf>
    <xf numFmtId="0" fontId="62" fillId="0" borderId="0" xfId="1" applyFont="1" applyAlignment="1" applyProtection="1">
      <alignment vertical="center"/>
      <protection locked="0"/>
    </xf>
    <xf numFmtId="3" fontId="43" fillId="0" borderId="87" xfId="1" applyNumberFormat="1" applyFont="1" applyBorder="1" applyAlignment="1" applyProtection="1">
      <alignment horizontal="right" vertical="center"/>
      <protection locked="0"/>
    </xf>
    <xf numFmtId="3" fontId="43" fillId="0" borderId="91" xfId="1" applyNumberFormat="1" applyFont="1" applyFill="1" applyBorder="1" applyAlignment="1" applyProtection="1">
      <alignment horizontal="right" vertical="center"/>
      <protection locked="0"/>
    </xf>
    <xf numFmtId="3" fontId="43" fillId="0" borderId="93" xfId="1" applyNumberFormat="1" applyFont="1" applyFill="1" applyBorder="1" applyAlignment="1" applyProtection="1">
      <alignment horizontal="right" vertical="center"/>
      <protection locked="0"/>
    </xf>
    <xf numFmtId="3" fontId="43" fillId="0" borderId="92" xfId="1" applyNumberFormat="1" applyFont="1" applyBorder="1" applyAlignment="1" applyProtection="1">
      <alignment vertical="center"/>
      <protection locked="0"/>
    </xf>
    <xf numFmtId="3" fontId="67" fillId="4" borderId="91" xfId="1" quotePrefix="1" applyNumberFormat="1" applyFont="1" applyFill="1" applyBorder="1" applyAlignment="1" applyProtection="1">
      <alignment horizontal="right" vertical="center"/>
      <protection locked="0"/>
    </xf>
    <xf numFmtId="3" fontId="67" fillId="4" borderId="5" xfId="1" applyNumberFormat="1" applyFont="1" applyFill="1" applyBorder="1" applyAlignment="1" applyProtection="1">
      <alignment horizontal="right" vertical="center"/>
      <protection locked="0"/>
    </xf>
    <xf numFmtId="3" fontId="43" fillId="0" borderId="0" xfId="1" applyNumberFormat="1" applyFont="1" applyFill="1" applyBorder="1" applyAlignment="1" applyProtection="1">
      <alignment vertical="center"/>
      <protection locked="0"/>
    </xf>
    <xf numFmtId="3" fontId="43" fillId="4" borderId="91" xfId="1" applyNumberFormat="1" applyFont="1" applyFill="1" applyBorder="1" applyAlignment="1" applyProtection="1">
      <alignment horizontal="right" vertical="center"/>
      <protection locked="0"/>
    </xf>
    <xf numFmtId="3" fontId="43" fillId="4" borderId="127" xfId="1" applyNumberFormat="1" applyFont="1" applyFill="1" applyBorder="1" applyAlignment="1" applyProtection="1">
      <alignment horizontal="right" vertical="center"/>
      <protection locked="0"/>
    </xf>
    <xf numFmtId="3" fontId="67" fillId="4" borderId="91" xfId="1" applyNumberFormat="1" applyFont="1" applyFill="1" applyBorder="1" applyAlignment="1" applyProtection="1">
      <alignment horizontal="right" vertical="center"/>
      <protection locked="0"/>
    </xf>
    <xf numFmtId="3" fontId="43" fillId="4" borderId="120" xfId="1" applyNumberFormat="1" applyFont="1" applyFill="1" applyBorder="1" applyAlignment="1" applyProtection="1">
      <alignment horizontal="right" vertical="center"/>
      <protection locked="0"/>
    </xf>
    <xf numFmtId="3" fontId="43" fillId="0" borderId="127" xfId="1" applyNumberFormat="1" applyFont="1" applyFill="1" applyBorder="1" applyAlignment="1" applyProtection="1">
      <alignment horizontal="right" vertical="center"/>
      <protection locked="0"/>
    </xf>
    <xf numFmtId="3" fontId="67" fillId="4" borderId="4" xfId="1" applyNumberFormat="1" applyFont="1" applyFill="1" applyBorder="1" applyAlignment="1" applyProtection="1">
      <alignment horizontal="right" vertical="center"/>
      <protection locked="0"/>
    </xf>
    <xf numFmtId="3" fontId="43" fillId="0" borderId="130" xfId="1" applyNumberFormat="1" applyFont="1" applyFill="1" applyBorder="1" applyAlignment="1" applyProtection="1">
      <alignment horizontal="right" vertical="center"/>
      <protection locked="0"/>
    </xf>
    <xf numFmtId="3" fontId="68" fillId="4" borderId="3" xfId="1" applyNumberFormat="1" applyFont="1" applyFill="1" applyBorder="1" applyAlignment="1" applyProtection="1">
      <alignment horizontal="right" vertical="center"/>
      <protection locked="0"/>
    </xf>
    <xf numFmtId="3" fontId="68" fillId="0" borderId="3" xfId="1" applyNumberFormat="1" applyFont="1" applyFill="1" applyBorder="1" applyAlignment="1" applyProtection="1">
      <alignment horizontal="right" vertical="center"/>
      <protection locked="0"/>
    </xf>
    <xf numFmtId="3" fontId="43" fillId="4" borderId="132" xfId="1" applyNumberFormat="1" applyFont="1" applyFill="1" applyBorder="1" applyAlignment="1" applyProtection="1">
      <alignment horizontal="right" vertical="center"/>
      <protection locked="0"/>
    </xf>
    <xf numFmtId="3" fontId="26" fillId="4" borderId="123" xfId="1" applyNumberFormat="1" applyFont="1" applyFill="1" applyBorder="1" applyAlignment="1" applyProtection="1">
      <alignment horizontal="right" vertical="center"/>
      <protection locked="0"/>
    </xf>
    <xf numFmtId="3" fontId="26" fillId="4" borderId="124" xfId="1" applyNumberFormat="1" applyFont="1" applyFill="1" applyBorder="1" applyAlignment="1" applyProtection="1">
      <alignment horizontal="right" vertical="center"/>
      <protection locked="0"/>
    </xf>
    <xf numFmtId="3" fontId="26" fillId="4" borderId="4" xfId="1" applyNumberFormat="1" applyFont="1" applyFill="1" applyBorder="1" applyAlignment="1" applyProtection="1">
      <alignment horizontal="right" vertical="center"/>
      <protection locked="0"/>
    </xf>
    <xf numFmtId="3" fontId="26" fillId="4" borderId="130" xfId="1" applyNumberFormat="1" applyFont="1" applyFill="1" applyBorder="1" applyAlignment="1" applyProtection="1">
      <alignment horizontal="right" vertical="center"/>
      <protection locked="0"/>
    </xf>
    <xf numFmtId="3" fontId="26" fillId="4" borderId="135" xfId="1" applyNumberFormat="1" applyFont="1" applyFill="1" applyBorder="1" applyAlignment="1" applyProtection="1">
      <alignment horizontal="right" vertical="center"/>
      <protection locked="0"/>
    </xf>
    <xf numFmtId="3" fontId="26" fillId="4" borderId="136" xfId="1" applyNumberFormat="1" applyFont="1" applyFill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horizontal="left" vertical="center"/>
      <protection locked="0"/>
    </xf>
    <xf numFmtId="3" fontId="43" fillId="0" borderId="91" xfId="1" applyNumberFormat="1" applyFont="1" applyBorder="1" applyAlignment="1" applyProtection="1">
      <alignment horizontal="right" vertical="center"/>
      <protection locked="0"/>
    </xf>
    <xf numFmtId="3" fontId="43" fillId="0" borderId="127" xfId="1" applyNumberFormat="1" applyFont="1" applyBorder="1" applyAlignment="1" applyProtection="1">
      <alignment horizontal="right" vertical="center"/>
      <protection locked="0"/>
    </xf>
    <xf numFmtId="3" fontId="43" fillId="4" borderId="135" xfId="1" applyNumberFormat="1" applyFont="1" applyFill="1" applyBorder="1" applyAlignment="1" applyProtection="1">
      <alignment horizontal="right" vertical="center"/>
      <protection locked="0"/>
    </xf>
    <xf numFmtId="3" fontId="43" fillId="4" borderId="136" xfId="1" applyNumberFormat="1" applyFont="1" applyFill="1" applyBorder="1" applyAlignment="1" applyProtection="1">
      <alignment horizontal="right" vertical="center"/>
      <protection locked="0"/>
    </xf>
    <xf numFmtId="3" fontId="67" fillId="4" borderId="135" xfId="1" applyNumberFormat="1" applyFont="1" applyFill="1" applyBorder="1" applyAlignment="1" applyProtection="1">
      <alignment horizontal="right" vertical="center"/>
      <protection locked="0"/>
    </xf>
    <xf numFmtId="3" fontId="67" fillId="4" borderId="136" xfId="1" applyNumberFormat="1" applyFont="1" applyFill="1" applyBorder="1" applyAlignment="1" applyProtection="1">
      <alignment horizontal="right" vertical="center"/>
      <protection locked="0"/>
    </xf>
    <xf numFmtId="3" fontId="43" fillId="4" borderId="53" xfId="1" applyNumberFormat="1" applyFont="1" applyFill="1" applyBorder="1" applyAlignment="1" applyProtection="1">
      <alignment horizontal="right" vertical="center"/>
      <protection locked="0"/>
    </xf>
    <xf numFmtId="3" fontId="43" fillId="4" borderId="148" xfId="1" applyNumberFormat="1" applyFont="1" applyFill="1" applyBorder="1" applyAlignment="1" applyProtection="1">
      <alignment horizontal="right" vertical="center"/>
      <protection locked="0"/>
    </xf>
    <xf numFmtId="3" fontId="43" fillId="4" borderId="98" xfId="1" applyNumberFormat="1" applyFont="1" applyFill="1" applyBorder="1" applyAlignment="1" applyProtection="1">
      <alignment horizontal="right" vertical="center"/>
      <protection locked="0"/>
    </xf>
    <xf numFmtId="3" fontId="43" fillId="4" borderId="130" xfId="1" applyNumberFormat="1" applyFont="1" applyFill="1" applyBorder="1" applyAlignment="1" applyProtection="1">
      <alignment horizontal="right" vertical="center"/>
      <protection locked="0"/>
    </xf>
    <xf numFmtId="3" fontId="26" fillId="0" borderId="0" xfId="1" applyNumberFormat="1" applyFont="1" applyAlignment="1" applyProtection="1">
      <alignment horizontal="left" vertical="center"/>
      <protection locked="0"/>
    </xf>
    <xf numFmtId="0" fontId="72" fillId="0" borderId="0" xfId="4" applyFont="1" applyAlignment="1" applyProtection="1">
      <alignment horizontal="left" vertical="center"/>
      <protection locked="0"/>
    </xf>
    <xf numFmtId="3" fontId="32" fillId="0" borderId="6" xfId="4" applyNumberFormat="1" applyFont="1" applyBorder="1" applyAlignment="1" applyProtection="1">
      <alignment horizontal="right" vertical="center"/>
      <protection locked="0"/>
    </xf>
    <xf numFmtId="3" fontId="32" fillId="0" borderId="57" xfId="4" applyNumberFormat="1" applyFont="1" applyBorder="1" applyAlignment="1" applyProtection="1">
      <alignment horizontal="right" vertical="center"/>
      <protection locked="0"/>
    </xf>
    <xf numFmtId="3" fontId="32" fillId="0" borderId="3" xfId="4" applyNumberFormat="1" applyFont="1" applyBorder="1" applyAlignment="1" applyProtection="1">
      <alignment horizontal="right" vertical="center"/>
      <protection locked="0"/>
    </xf>
    <xf numFmtId="3" fontId="32" fillId="0" borderId="68" xfId="4" applyNumberFormat="1" applyFont="1" applyBorder="1" applyAlignment="1" applyProtection="1">
      <alignment horizontal="right" vertical="center"/>
      <protection locked="0"/>
    </xf>
    <xf numFmtId="0" fontId="47" fillId="0" borderId="0" xfId="3" applyFont="1" applyBorder="1" applyAlignment="1" applyProtection="1">
      <alignment horizontal="center"/>
      <protection locked="0"/>
    </xf>
    <xf numFmtId="0" fontId="46" fillId="0" borderId="0" xfId="3" applyFont="1" applyBorder="1" applyProtection="1">
      <protection locked="0"/>
    </xf>
    <xf numFmtId="3" fontId="57" fillId="0" borderId="5" xfId="3" applyNumberFormat="1" applyFont="1" applyBorder="1" applyAlignment="1" applyProtection="1">
      <alignment horizontal="right" vertical="center"/>
      <protection locked="0"/>
    </xf>
    <xf numFmtId="3" fontId="45" fillId="0" borderId="3" xfId="3" applyNumberFormat="1" applyFont="1" applyBorder="1" applyAlignment="1" applyProtection="1">
      <alignment horizontal="right" vertical="center"/>
      <protection locked="0"/>
    </xf>
    <xf numFmtId="3" fontId="45" fillId="0" borderId="14" xfId="3" applyNumberFormat="1" applyFont="1" applyBorder="1" applyAlignment="1" applyProtection="1">
      <alignment horizontal="right" vertical="center"/>
      <protection locked="0"/>
    </xf>
    <xf numFmtId="3" fontId="45" fillId="0" borderId="53" xfId="3" applyNumberFormat="1" applyFont="1" applyBorder="1" applyAlignment="1" applyProtection="1">
      <alignment horizontal="right" vertical="center"/>
      <protection locked="0"/>
    </xf>
    <xf numFmtId="3" fontId="45" fillId="0" borderId="13" xfId="3" applyNumberFormat="1" applyFont="1" applyBorder="1" applyAlignment="1" applyProtection="1">
      <alignment horizontal="right" vertical="center"/>
      <protection locked="0"/>
    </xf>
    <xf numFmtId="3" fontId="45" fillId="0" borderId="4" xfId="3" applyNumberFormat="1" applyFont="1" applyBorder="1" applyAlignment="1" applyProtection="1">
      <alignment horizontal="right" vertical="center"/>
      <protection locked="0"/>
    </xf>
    <xf numFmtId="3" fontId="45" fillId="0" borderId="5" xfId="3" applyNumberFormat="1" applyFont="1" applyBorder="1" applyAlignment="1" applyProtection="1">
      <alignment horizontal="right" vertical="center"/>
      <protection locked="0"/>
    </xf>
    <xf numFmtId="0" fontId="62" fillId="0" borderId="0" xfId="3" applyFont="1" applyBorder="1" applyAlignment="1" applyProtection="1">
      <alignment horizontal="left"/>
      <protection locked="0"/>
    </xf>
    <xf numFmtId="3" fontId="76" fillId="0" borderId="4" xfId="3" applyNumberFormat="1" applyFont="1" applyBorder="1" applyAlignment="1" applyProtection="1">
      <alignment horizontal="right" vertical="center"/>
      <protection locked="0"/>
    </xf>
    <xf numFmtId="3" fontId="76" fillId="0" borderId="130" xfId="3" applyNumberFormat="1" applyFont="1" applyBorder="1" applyAlignment="1" applyProtection="1">
      <alignment horizontal="right" vertical="center"/>
      <protection locked="0"/>
    </xf>
    <xf numFmtId="3" fontId="76" fillId="0" borderId="4" xfId="5" applyNumberFormat="1" applyFont="1" applyBorder="1" applyAlignment="1" applyProtection="1">
      <alignment horizontal="right" vertical="center"/>
      <protection locked="0"/>
    </xf>
    <xf numFmtId="3" fontId="76" fillId="0" borderId="130" xfId="5" applyNumberFormat="1" applyFont="1" applyBorder="1" applyAlignment="1" applyProtection="1">
      <alignment horizontal="right" vertical="center"/>
      <protection locked="0"/>
    </xf>
    <xf numFmtId="3" fontId="76" fillId="0" borderId="148" xfId="5" applyNumberFormat="1" applyFont="1" applyBorder="1" applyAlignment="1" applyProtection="1">
      <alignment horizontal="right" vertical="center"/>
      <protection locked="0"/>
    </xf>
    <xf numFmtId="3" fontId="24" fillId="0" borderId="4" xfId="5" applyNumberFormat="1" applyFont="1" applyBorder="1" applyAlignment="1" applyProtection="1">
      <alignment horizontal="right" vertical="center"/>
      <protection locked="0"/>
    </xf>
    <xf numFmtId="3" fontId="57" fillId="0" borderId="156" xfId="3" applyNumberFormat="1" applyFont="1" applyBorder="1" applyAlignment="1" applyProtection="1">
      <alignment horizontal="right" vertical="center" wrapText="1"/>
      <protection locked="0"/>
    </xf>
    <xf numFmtId="3" fontId="57" fillId="0" borderId="157" xfId="3" applyNumberFormat="1" applyFont="1" applyBorder="1" applyAlignment="1" applyProtection="1">
      <alignment horizontal="right" vertical="center" wrapText="1"/>
      <protection locked="0"/>
    </xf>
    <xf numFmtId="3" fontId="57" fillId="0" borderId="158" xfId="3" applyNumberFormat="1" applyFont="1" applyBorder="1" applyAlignment="1" applyProtection="1">
      <alignment horizontal="right" vertical="center" wrapText="1"/>
      <protection locked="0"/>
    </xf>
    <xf numFmtId="3" fontId="45" fillId="0" borderId="156" xfId="3" applyNumberFormat="1" applyFont="1" applyBorder="1" applyAlignment="1" applyProtection="1">
      <alignment horizontal="right" vertical="center" wrapText="1"/>
      <protection locked="0"/>
    </xf>
    <xf numFmtId="3" fontId="45" fillId="0" borderId="157" xfId="3" applyNumberFormat="1" applyFont="1" applyBorder="1" applyAlignment="1" applyProtection="1">
      <alignment horizontal="right" vertical="center" wrapText="1"/>
      <protection locked="0"/>
    </xf>
    <xf numFmtId="3" fontId="43" fillId="0" borderId="145" xfId="1" applyNumberFormat="1" applyFont="1" applyBorder="1" applyAlignment="1" applyProtection="1">
      <alignment horizontal="right" vertical="center" wrapText="1"/>
      <protection locked="0"/>
    </xf>
    <xf numFmtId="3" fontId="43" fillId="0" borderId="133" xfId="1" applyNumberFormat="1" applyFont="1" applyBorder="1" applyAlignment="1" applyProtection="1">
      <alignment horizontal="right" vertical="center" wrapText="1"/>
      <protection locked="0"/>
    </xf>
    <xf numFmtId="3" fontId="43" fillId="0" borderId="122" xfId="1" applyNumberFormat="1" applyFont="1" applyBorder="1" applyAlignment="1" applyProtection="1">
      <alignment horizontal="right" vertical="center" wrapText="1"/>
      <protection locked="0"/>
    </xf>
    <xf numFmtId="3" fontId="43" fillId="0" borderId="123" xfId="1" applyNumberFormat="1" applyFont="1" applyBorder="1" applyAlignment="1" applyProtection="1">
      <alignment horizontal="right" vertical="center" wrapText="1"/>
      <protection locked="0"/>
    </xf>
    <xf numFmtId="3" fontId="43" fillId="0" borderId="90" xfId="1" applyNumberFormat="1" applyFont="1" applyBorder="1" applyAlignment="1" applyProtection="1">
      <alignment horizontal="right" vertical="center" wrapText="1"/>
      <protection locked="0"/>
    </xf>
    <xf numFmtId="3" fontId="43" fillId="0" borderId="89" xfId="1" applyNumberFormat="1" applyFont="1" applyBorder="1" applyAlignment="1" applyProtection="1">
      <alignment horizontal="right" vertical="center" wrapText="1"/>
      <protection locked="0"/>
    </xf>
    <xf numFmtId="3" fontId="43" fillId="0" borderId="92" xfId="1" applyNumberFormat="1" applyFont="1" applyBorder="1" applyAlignment="1" applyProtection="1">
      <alignment horizontal="right" vertical="center" wrapText="1"/>
      <protection locked="0"/>
    </xf>
    <xf numFmtId="3" fontId="43" fillId="0" borderId="91" xfId="1" applyNumberFormat="1" applyFont="1" applyBorder="1" applyAlignment="1" applyProtection="1">
      <alignment horizontal="right" vertical="center" wrapText="1"/>
      <protection locked="0"/>
    </xf>
    <xf numFmtId="3" fontId="43" fillId="0" borderId="56" xfId="1" applyNumberFormat="1" applyFont="1" applyBorder="1" applyAlignment="1" applyProtection="1">
      <alignment horizontal="right" vertical="center"/>
      <protection locked="0"/>
    </xf>
    <xf numFmtId="3" fontId="43" fillId="0" borderId="147" xfId="1" applyNumberFormat="1" applyFont="1" applyBorder="1" applyAlignment="1" applyProtection="1">
      <alignment horizontal="right" vertical="center" wrapText="1"/>
      <protection locked="0"/>
    </xf>
    <xf numFmtId="3" fontId="43" fillId="0" borderId="134" xfId="1" applyNumberFormat="1" applyFont="1" applyBorder="1" applyAlignment="1" applyProtection="1">
      <alignment horizontal="right" vertical="center" wrapText="1"/>
      <protection locked="0"/>
    </xf>
    <xf numFmtId="3" fontId="43" fillId="0" borderId="131" xfId="1" applyNumberFormat="1" applyFont="1" applyBorder="1" applyAlignment="1" applyProtection="1">
      <alignment horizontal="right" vertical="center" wrapText="1"/>
      <protection locked="0"/>
    </xf>
    <xf numFmtId="3" fontId="43" fillId="0" borderId="135" xfId="1" applyNumberFormat="1" applyFont="1" applyBorder="1" applyAlignment="1" applyProtection="1">
      <alignment horizontal="right" vertical="center" wrapText="1"/>
      <protection locked="0"/>
    </xf>
    <xf numFmtId="3" fontId="43" fillId="0" borderId="122" xfId="1" applyNumberFormat="1" applyFont="1" applyBorder="1" applyAlignment="1" applyProtection="1">
      <alignment horizontal="right" vertical="center"/>
      <protection locked="0"/>
    </xf>
    <xf numFmtId="3" fontId="43" fillId="0" borderId="92" xfId="1" applyNumberFormat="1" applyFont="1" applyBorder="1" applyAlignment="1" applyProtection="1">
      <alignment horizontal="right" vertical="center"/>
      <protection locked="0"/>
    </xf>
    <xf numFmtId="3" fontId="43" fillId="0" borderId="131" xfId="1" applyNumberFormat="1" applyFont="1" applyBorder="1" applyAlignment="1" applyProtection="1">
      <alignment horizontal="right" vertical="center"/>
      <protection locked="0"/>
    </xf>
    <xf numFmtId="3" fontId="43" fillId="0" borderId="133" xfId="1" applyNumberFormat="1" applyFont="1" applyBorder="1" applyAlignment="1" applyProtection="1">
      <alignment horizontal="right" vertical="center"/>
      <protection locked="0"/>
    </xf>
    <xf numFmtId="3" fontId="43" fillId="0" borderId="145" xfId="1" applyNumberFormat="1" applyFont="1" applyBorder="1" applyAlignment="1" applyProtection="1">
      <alignment horizontal="right" vertical="center"/>
      <protection locked="0"/>
    </xf>
    <xf numFmtId="3" fontId="43" fillId="0" borderId="90" xfId="1" applyNumberFormat="1" applyFont="1" applyBorder="1" applyAlignment="1" applyProtection="1">
      <alignment horizontal="right" vertical="center"/>
      <protection locked="0"/>
    </xf>
    <xf numFmtId="3" fontId="43" fillId="0" borderId="134" xfId="1" applyNumberFormat="1" applyFont="1" applyBorder="1" applyAlignment="1" applyProtection="1">
      <alignment horizontal="right" vertical="center"/>
      <protection locked="0"/>
    </xf>
    <xf numFmtId="3" fontId="43" fillId="0" borderId="147" xfId="1" applyNumberFormat="1" applyFont="1" applyBorder="1" applyAlignment="1" applyProtection="1">
      <alignment horizontal="right" vertical="center"/>
      <protection locked="0"/>
    </xf>
    <xf numFmtId="3" fontId="43" fillId="0" borderId="135" xfId="1" applyNumberFormat="1" applyFont="1" applyBorder="1" applyAlignment="1" applyProtection="1">
      <alignment horizontal="right" vertical="center"/>
      <protection locked="0"/>
    </xf>
    <xf numFmtId="3" fontId="43" fillId="0" borderId="63" xfId="1" applyNumberFormat="1" applyFont="1" applyBorder="1" applyAlignment="1" applyProtection="1">
      <alignment horizontal="right" vertical="center"/>
      <protection locked="0"/>
    </xf>
    <xf numFmtId="3" fontId="45" fillId="0" borderId="156" xfId="1" applyNumberFormat="1" applyFont="1" applyBorder="1" applyAlignment="1" applyProtection="1">
      <alignment horizontal="right" vertical="center"/>
      <protection locked="0"/>
    </xf>
    <xf numFmtId="3" fontId="32" fillId="0" borderId="157" xfId="1" applyNumberFormat="1" applyFont="1" applyBorder="1" applyAlignment="1" applyProtection="1">
      <alignment horizontal="right" vertical="center"/>
      <protection locked="0"/>
    </xf>
    <xf numFmtId="3" fontId="45" fillId="0" borderId="157" xfId="1" applyNumberFormat="1" applyFont="1" applyBorder="1" applyAlignment="1" applyProtection="1">
      <alignment horizontal="right" vertical="center"/>
      <protection locked="0"/>
    </xf>
    <xf numFmtId="3" fontId="84" fillId="0" borderId="158" xfId="1" applyNumberFormat="1" applyFont="1" applyBorder="1" applyAlignment="1" applyProtection="1">
      <alignment horizontal="right" vertical="center"/>
      <protection locked="0"/>
    </xf>
    <xf numFmtId="3" fontId="45" fillId="0" borderId="157" xfId="1" applyNumberFormat="1" applyFont="1" applyBorder="1" applyAlignment="1" applyProtection="1">
      <alignment vertical="center"/>
      <protection locked="0"/>
    </xf>
    <xf numFmtId="3" fontId="45" fillId="0" borderId="159" xfId="1" applyNumberFormat="1" applyFont="1" applyBorder="1" applyAlignment="1" applyProtection="1">
      <alignment vertical="center"/>
      <protection locked="0"/>
    </xf>
    <xf numFmtId="3" fontId="45" fillId="0" borderId="159" xfId="1" applyNumberFormat="1" applyFont="1" applyBorder="1" applyAlignment="1" applyProtection="1">
      <alignment horizontal="right" vertical="center"/>
      <protection locked="0"/>
    </xf>
    <xf numFmtId="3" fontId="45" fillId="0" borderId="162" xfId="1" applyNumberFormat="1" applyFont="1" applyBorder="1" applyAlignment="1" applyProtection="1">
      <alignment horizontal="right" vertical="center"/>
      <protection locked="0"/>
    </xf>
    <xf numFmtId="3" fontId="43" fillId="0" borderId="157" xfId="1" applyNumberFormat="1" applyFont="1" applyBorder="1" applyAlignment="1" applyProtection="1">
      <alignment horizontal="right" vertical="center"/>
      <protection locked="0"/>
    </xf>
    <xf numFmtId="3" fontId="43" fillId="0" borderId="158" xfId="1" applyNumberFormat="1" applyFont="1" applyBorder="1" applyAlignment="1" applyProtection="1">
      <alignment horizontal="right" vertical="center"/>
      <protection locked="0"/>
    </xf>
    <xf numFmtId="3" fontId="45" fillId="0" borderId="122" xfId="1" applyNumberFormat="1" applyFont="1" applyBorder="1" applyAlignment="1" applyProtection="1">
      <alignment horizontal="right" vertical="center"/>
      <protection locked="0"/>
    </xf>
    <xf numFmtId="3" fontId="45" fillId="0" borderId="92" xfId="1" applyNumberFormat="1" applyFont="1" applyBorder="1" applyAlignment="1" applyProtection="1">
      <alignment horizontal="right" vertical="center"/>
      <protection locked="0"/>
    </xf>
    <xf numFmtId="3" fontId="45" fillId="0" borderId="131" xfId="1" applyNumberFormat="1" applyFont="1" applyBorder="1" applyAlignment="1" applyProtection="1">
      <alignment horizontal="right" vertical="center"/>
      <protection locked="0"/>
    </xf>
    <xf numFmtId="3" fontId="45" fillId="0" borderId="56" xfId="1" applyNumberFormat="1" applyFont="1" applyBorder="1" applyAlignment="1" applyProtection="1">
      <alignment horizontal="right" vertical="center"/>
      <protection locked="0"/>
    </xf>
    <xf numFmtId="3" fontId="45" fillId="0" borderId="133" xfId="1" applyNumberFormat="1" applyFont="1" applyBorder="1" applyAlignment="1" applyProtection="1">
      <alignment horizontal="right" vertical="center"/>
      <protection locked="0"/>
    </xf>
    <xf numFmtId="3" fontId="45" fillId="0" borderId="145" xfId="1" applyNumberFormat="1" applyFont="1" applyBorder="1" applyAlignment="1" applyProtection="1">
      <alignment horizontal="right" vertical="center"/>
      <protection locked="0"/>
    </xf>
    <xf numFmtId="3" fontId="45" fillId="0" borderId="123" xfId="1" applyNumberFormat="1" applyFont="1" applyBorder="1" applyAlignment="1" applyProtection="1">
      <alignment horizontal="right" vertical="center"/>
      <protection locked="0"/>
    </xf>
    <xf numFmtId="3" fontId="45" fillId="0" borderId="89" xfId="1" applyNumberFormat="1" applyFont="1" applyBorder="1" applyAlignment="1" applyProtection="1">
      <alignment horizontal="right" vertical="center"/>
      <protection locked="0"/>
    </xf>
    <xf numFmtId="3" fontId="45" fillId="0" borderId="90" xfId="1" applyNumberFormat="1" applyFont="1" applyBorder="1" applyAlignment="1" applyProtection="1">
      <alignment horizontal="right" vertical="center"/>
      <protection locked="0"/>
    </xf>
    <xf numFmtId="3" fontId="45" fillId="0" borderId="91" xfId="1" applyNumberFormat="1" applyFont="1" applyBorder="1" applyAlignment="1" applyProtection="1">
      <alignment horizontal="right" vertical="center"/>
      <protection locked="0"/>
    </xf>
    <xf numFmtId="3" fontId="45" fillId="0" borderId="134" xfId="1" applyNumberFormat="1" applyFont="1" applyBorder="1" applyAlignment="1" applyProtection="1">
      <alignment horizontal="right" vertical="center"/>
      <protection locked="0"/>
    </xf>
    <xf numFmtId="3" fontId="45" fillId="0" borderId="147" xfId="1" applyNumberFormat="1" applyFont="1" applyBorder="1" applyAlignment="1" applyProtection="1">
      <alignment horizontal="right" vertical="center"/>
      <protection locked="0"/>
    </xf>
    <xf numFmtId="3" fontId="45" fillId="0" borderId="135" xfId="1" applyNumberFormat="1" applyFont="1" applyBorder="1" applyAlignment="1" applyProtection="1">
      <alignment horizontal="right" vertical="center"/>
      <protection locked="0"/>
    </xf>
    <xf numFmtId="3" fontId="25" fillId="0" borderId="92" xfId="1" applyNumberFormat="1" applyFont="1" applyBorder="1" applyAlignment="1" applyProtection="1">
      <alignment horizontal="right" vertical="center"/>
      <protection locked="0"/>
    </xf>
    <xf numFmtId="3" fontId="45" fillId="0" borderId="158" xfId="1" applyNumberFormat="1" applyFont="1" applyBorder="1" applyAlignment="1" applyProtection="1">
      <alignment horizontal="right" vertical="center"/>
      <protection locked="0"/>
    </xf>
    <xf numFmtId="3" fontId="45" fillId="0" borderId="77" xfId="1" applyNumberFormat="1" applyFont="1" applyBorder="1" applyAlignment="1" applyProtection="1">
      <alignment horizontal="right" vertical="center"/>
      <protection locked="0"/>
    </xf>
    <xf numFmtId="3" fontId="45" fillId="0" borderId="1" xfId="1" applyNumberFormat="1" applyFont="1" applyBorder="1" applyAlignment="1" applyProtection="1">
      <alignment horizontal="right" vertical="center"/>
      <protection locked="0"/>
    </xf>
    <xf numFmtId="3" fontId="45" fillId="0" borderId="3" xfId="1" applyNumberFormat="1" applyFont="1" applyBorder="1" applyAlignment="1" applyProtection="1">
      <alignment horizontal="right" vertical="center"/>
      <protection locked="0"/>
    </xf>
    <xf numFmtId="3" fontId="45" fillId="0" borderId="2" xfId="1" applyNumberFormat="1" applyFont="1" applyBorder="1" applyAlignment="1" applyProtection="1">
      <alignment horizontal="right" vertical="center"/>
      <protection locked="0"/>
    </xf>
    <xf numFmtId="3" fontId="57" fillId="0" borderId="66" xfId="1" applyNumberFormat="1" applyFont="1" applyBorder="1" applyAlignment="1" applyProtection="1">
      <alignment horizontal="right" vertical="center"/>
      <protection locked="0"/>
    </xf>
    <xf numFmtId="3" fontId="45" fillId="0" borderId="100" xfId="1" applyNumberFormat="1" applyFont="1" applyBorder="1" applyAlignment="1" applyProtection="1">
      <alignment horizontal="right" vertical="center"/>
      <protection locked="0"/>
    </xf>
    <xf numFmtId="3" fontId="45" fillId="0" borderId="164" xfId="1" applyNumberFormat="1" applyFont="1" applyBorder="1" applyAlignment="1" applyProtection="1">
      <alignment horizontal="right" vertical="center"/>
      <protection locked="0"/>
    </xf>
    <xf numFmtId="3" fontId="45" fillId="0" borderId="93" xfId="1" applyNumberFormat="1" applyFont="1" applyBorder="1" applyAlignment="1" applyProtection="1">
      <alignment horizontal="right" vertical="center"/>
      <protection locked="0"/>
    </xf>
    <xf numFmtId="3" fontId="45" fillId="0" borderId="165" xfId="1" applyNumberFormat="1" applyFont="1" applyBorder="1" applyAlignment="1" applyProtection="1">
      <alignment horizontal="right" vertical="center"/>
      <protection locked="0"/>
    </xf>
    <xf numFmtId="3" fontId="43" fillId="0" borderId="101" xfId="1" applyNumberFormat="1" applyFont="1" applyBorder="1" applyAlignment="1" applyProtection="1">
      <alignment horizontal="right" vertical="center"/>
      <protection locked="0"/>
    </xf>
    <xf numFmtId="10" fontId="43" fillId="0" borderId="89" xfId="7" applyNumberFormat="1" applyFont="1" applyBorder="1" applyAlignment="1" applyProtection="1">
      <alignment horizontal="right" vertical="center"/>
      <protection locked="0"/>
    </xf>
    <xf numFmtId="10" fontId="43" fillId="0" borderId="134" xfId="7" applyNumberFormat="1" applyFont="1" applyBorder="1" applyAlignment="1" applyProtection="1">
      <alignment horizontal="right" vertical="center"/>
      <protection locked="0"/>
    </xf>
    <xf numFmtId="9" fontId="43" fillId="0" borderId="133" xfId="7" applyNumberFormat="1" applyFont="1" applyBorder="1" applyAlignment="1" applyProtection="1">
      <alignment horizontal="right" vertical="center"/>
      <protection locked="0"/>
    </xf>
    <xf numFmtId="3" fontId="43" fillId="0" borderId="156" xfId="1" applyNumberFormat="1" applyFont="1" applyBorder="1" applyAlignment="1" applyProtection="1">
      <alignment horizontal="right" vertical="center"/>
      <protection locked="0"/>
    </xf>
    <xf numFmtId="3" fontId="45" fillId="0" borderId="63" xfId="1" applyNumberFormat="1" applyFont="1" applyBorder="1" applyAlignment="1" applyProtection="1">
      <alignment horizontal="right" vertical="center"/>
      <protection locked="0"/>
    </xf>
    <xf numFmtId="3" fontId="45" fillId="0" borderId="66" xfId="1" applyNumberFormat="1" applyFont="1" applyBorder="1" applyAlignment="1" applyProtection="1">
      <alignment horizontal="right" vertical="center"/>
      <protection locked="0"/>
    </xf>
    <xf numFmtId="0" fontId="26" fillId="0" borderId="0" xfId="1" quotePrefix="1" applyFont="1" applyAlignment="1" applyProtection="1">
      <alignment horizontal="left" vertical="center"/>
      <protection locked="0"/>
    </xf>
    <xf numFmtId="0" fontId="42" fillId="0" borderId="0" xfId="3" applyFont="1" applyBorder="1" applyProtection="1">
      <protection locked="0"/>
    </xf>
    <xf numFmtId="0" fontId="26" fillId="0" borderId="0" xfId="3" quotePrefix="1" applyFont="1" applyBorder="1" applyAlignment="1" applyProtection="1">
      <alignment horizontal="center"/>
      <protection locked="0"/>
    </xf>
    <xf numFmtId="0" fontId="26" fillId="0" borderId="0" xfId="3" applyFont="1" applyBorder="1" applyAlignment="1" applyProtection="1">
      <protection locked="0"/>
    </xf>
    <xf numFmtId="0" fontId="45" fillId="13" borderId="20" xfId="3" applyFont="1" applyFill="1" applyBorder="1" applyProtection="1"/>
    <xf numFmtId="3" fontId="43" fillId="13" borderId="20" xfId="3" applyNumberFormat="1" applyFont="1" applyFill="1" applyBorder="1" applyAlignment="1" applyProtection="1"/>
    <xf numFmtId="0" fontId="42" fillId="0" borderId="0" xfId="3" applyFont="1" applyBorder="1" applyAlignment="1" applyProtection="1">
      <alignment horizontal="left"/>
      <protection locked="0"/>
    </xf>
    <xf numFmtId="0" fontId="62" fillId="0" borderId="0" xfId="3" applyFont="1" applyBorder="1" applyProtection="1">
      <protection locked="0"/>
    </xf>
    <xf numFmtId="0" fontId="42" fillId="0" borderId="0" xfId="3" quotePrefix="1" applyFont="1" applyBorder="1" applyProtection="1">
      <protection locked="0"/>
    </xf>
    <xf numFmtId="0" fontId="42" fillId="0" borderId="0" xfId="3" applyFont="1" applyBorder="1" applyAlignment="1" applyProtection="1">
      <alignment vertical="center"/>
      <protection locked="0"/>
    </xf>
    <xf numFmtId="3" fontId="43" fillId="0" borderId="6" xfId="3" applyNumberFormat="1" applyFont="1" applyBorder="1" applyAlignment="1" applyProtection="1">
      <alignment horizontal="right" vertical="center"/>
      <protection locked="0"/>
    </xf>
    <xf numFmtId="3" fontId="43" fillId="7" borderId="89" xfId="3" applyNumberFormat="1" applyFont="1" applyFill="1" applyBorder="1" applyAlignment="1" applyProtection="1">
      <alignment vertical="center"/>
      <protection locked="0"/>
    </xf>
    <xf numFmtId="3" fontId="43" fillId="7" borderId="91" xfId="3" applyNumberFormat="1" applyFont="1" applyFill="1" applyBorder="1" applyAlignment="1" applyProtection="1">
      <alignment vertical="center"/>
      <protection locked="0"/>
    </xf>
    <xf numFmtId="3" fontId="43" fillId="7" borderId="95" xfId="3" applyNumberFormat="1" applyFont="1" applyFill="1" applyBorder="1" applyAlignment="1" applyProtection="1">
      <alignment vertical="center"/>
      <protection locked="0"/>
    </xf>
    <xf numFmtId="3" fontId="26" fillId="7" borderId="1" xfId="3" applyNumberFormat="1" applyFont="1" applyFill="1" applyBorder="1" applyAlignment="1" applyProtection="1">
      <alignment vertical="center"/>
      <protection locked="0"/>
    </xf>
    <xf numFmtId="3" fontId="26" fillId="7" borderId="45" xfId="3" applyNumberFormat="1" applyFont="1" applyFill="1" applyBorder="1" applyAlignment="1" applyProtection="1">
      <alignment vertical="center"/>
      <protection locked="0"/>
    </xf>
    <xf numFmtId="3" fontId="43" fillId="7" borderId="8" xfId="3" applyNumberFormat="1" applyFont="1" applyFill="1" applyBorder="1" applyAlignment="1" applyProtection="1">
      <alignment vertical="center"/>
      <protection locked="0"/>
    </xf>
    <xf numFmtId="3" fontId="43" fillId="7" borderId="5" xfId="3" applyNumberFormat="1" applyFont="1" applyFill="1" applyBorder="1" applyAlignment="1" applyProtection="1">
      <alignment vertical="center"/>
      <protection locked="0"/>
    </xf>
    <xf numFmtId="3" fontId="43" fillId="7" borderId="134" xfId="3" applyNumberFormat="1" applyFont="1" applyFill="1" applyBorder="1" applyAlignment="1" applyProtection="1">
      <alignment vertical="center"/>
      <protection locked="0"/>
    </xf>
    <xf numFmtId="3" fontId="26" fillId="7" borderId="11" xfId="3" applyNumberFormat="1" applyFont="1" applyFill="1" applyBorder="1" applyAlignment="1" applyProtection="1">
      <alignment vertical="center"/>
      <protection locked="0"/>
    </xf>
    <xf numFmtId="3" fontId="26" fillId="7" borderId="3" xfId="3" applyNumberFormat="1" applyFont="1" applyFill="1" applyBorder="1" applyAlignment="1" applyProtection="1">
      <alignment vertical="center"/>
      <protection locked="0"/>
    </xf>
    <xf numFmtId="3" fontId="43" fillId="7" borderId="135" xfId="3" applyNumberFormat="1" applyFont="1" applyFill="1" applyBorder="1" applyAlignment="1" applyProtection="1">
      <alignment vertical="center"/>
      <protection locked="0"/>
    </xf>
    <xf numFmtId="3" fontId="43" fillId="0" borderId="162" xfId="1" applyNumberFormat="1" applyFont="1" applyBorder="1" applyAlignment="1" applyProtection="1">
      <alignment horizontal="right" vertical="center"/>
      <protection locked="0"/>
    </xf>
    <xf numFmtId="3" fontId="43" fillId="0" borderId="0" xfId="1" applyNumberFormat="1" applyFont="1" applyAlignment="1" applyProtection="1">
      <alignment vertical="center"/>
      <protection locked="0"/>
    </xf>
    <xf numFmtId="3" fontId="45" fillId="0" borderId="167" xfId="1" applyNumberFormat="1" applyFont="1" applyBorder="1" applyAlignment="1" applyProtection="1">
      <alignment horizontal="right" vertical="center"/>
      <protection locked="0"/>
    </xf>
    <xf numFmtId="3" fontId="19" fillId="0" borderId="126" xfId="0" applyNumberFormat="1" applyFont="1" applyBorder="1" applyAlignment="1" applyProtection="1">
      <alignment horizontal="right" vertical="center"/>
      <protection locked="0"/>
    </xf>
    <xf numFmtId="3" fontId="20" fillId="0" borderId="141" xfId="0" applyNumberFormat="1" applyFont="1" applyBorder="1" applyAlignment="1" applyProtection="1">
      <alignment horizontal="right" vertical="center"/>
      <protection locked="0"/>
    </xf>
    <xf numFmtId="3" fontId="20" fillId="0" borderId="127" xfId="0" applyNumberFormat="1" applyFont="1" applyBorder="1" applyAlignment="1" applyProtection="1">
      <alignment horizontal="right" vertical="center"/>
      <protection locked="0"/>
    </xf>
    <xf numFmtId="3" fontId="20" fillId="0" borderId="130" xfId="0" applyNumberFormat="1" applyFont="1" applyBorder="1" applyAlignment="1" applyProtection="1">
      <alignment horizontal="right" vertical="center"/>
      <protection locked="0"/>
    </xf>
    <xf numFmtId="3" fontId="20" fillId="0" borderId="175" xfId="0" applyNumberFormat="1" applyFont="1" applyBorder="1" applyAlignment="1" applyProtection="1">
      <alignment horizontal="right" vertical="center"/>
      <protection locked="0"/>
    </xf>
    <xf numFmtId="3" fontId="73" fillId="0" borderId="177" xfId="0" applyNumberFormat="1" applyFont="1" applyBorder="1" applyAlignment="1" applyProtection="1">
      <alignment horizontal="right" vertical="center"/>
      <protection locked="0"/>
    </xf>
    <xf numFmtId="3" fontId="70" fillId="0" borderId="178" xfId="0" applyNumberFormat="1" applyFont="1" applyBorder="1" applyAlignment="1" applyProtection="1">
      <alignment horizontal="right" vertical="center"/>
      <protection locked="0"/>
    </xf>
    <xf numFmtId="3" fontId="70" fillId="0" borderId="179" xfId="0" applyNumberFormat="1" applyFont="1" applyBorder="1" applyAlignment="1" applyProtection="1">
      <alignment horizontal="right" vertical="center"/>
      <protection locked="0"/>
    </xf>
    <xf numFmtId="3" fontId="70" fillId="0" borderId="184" xfId="0" applyNumberFormat="1" applyFont="1" applyBorder="1" applyAlignment="1" applyProtection="1">
      <alignment horizontal="right" vertical="center"/>
      <protection locked="0"/>
    </xf>
    <xf numFmtId="3" fontId="73" fillId="0" borderId="33" xfId="0" applyNumberFormat="1" applyFont="1" applyBorder="1" applyAlignment="1" applyProtection="1">
      <alignment horizontal="right" vertical="center"/>
      <protection locked="0"/>
    </xf>
    <xf numFmtId="3" fontId="73" fillId="0" borderId="50" xfId="0" applyNumberFormat="1" applyFont="1" applyBorder="1" applyAlignment="1" applyProtection="1">
      <alignment horizontal="right" vertical="center"/>
      <protection locked="0"/>
    </xf>
    <xf numFmtId="3" fontId="70" fillId="0" borderId="185" xfId="0" applyNumberFormat="1" applyFont="1" applyBorder="1" applyAlignment="1" applyProtection="1">
      <alignment horizontal="right" vertical="center"/>
      <protection locked="0"/>
    </xf>
    <xf numFmtId="3" fontId="70" fillId="0" borderId="186" xfId="0" applyNumberFormat="1" applyFont="1" applyBorder="1" applyAlignment="1" applyProtection="1">
      <alignment horizontal="right" vertical="center"/>
      <protection locked="0"/>
    </xf>
    <xf numFmtId="3" fontId="70" fillId="0" borderId="187" xfId="0" applyNumberFormat="1" applyFont="1" applyBorder="1" applyAlignment="1" applyProtection="1">
      <alignment horizontal="right" vertical="center"/>
      <protection locked="0"/>
    </xf>
    <xf numFmtId="3" fontId="73" fillId="0" borderId="187" xfId="0" applyNumberFormat="1" applyFont="1" applyBorder="1" applyAlignment="1" applyProtection="1">
      <alignment horizontal="right" vertical="center"/>
      <protection locked="0"/>
    </xf>
    <xf numFmtId="3" fontId="70" fillId="0" borderId="35" xfId="0" applyNumberFormat="1" applyFont="1" applyBorder="1" applyAlignment="1" applyProtection="1">
      <alignment horizontal="right" vertical="center"/>
      <protection locked="0"/>
    </xf>
    <xf numFmtId="3" fontId="73" fillId="0" borderId="35" xfId="0" applyNumberFormat="1" applyFont="1" applyBorder="1" applyAlignment="1" applyProtection="1">
      <alignment horizontal="right" vertical="center"/>
      <protection locked="0"/>
    </xf>
    <xf numFmtId="3" fontId="73" fillId="0" borderId="48" xfId="0" applyNumberFormat="1" applyFont="1" applyBorder="1" applyAlignment="1" applyProtection="1">
      <alignment horizontal="right" vertical="center"/>
      <protection locked="0"/>
    </xf>
    <xf numFmtId="3" fontId="20" fillId="0" borderId="185" xfId="0" applyNumberFormat="1" applyFont="1" applyBorder="1" applyAlignment="1" applyProtection="1">
      <alignment vertical="center"/>
      <protection locked="0"/>
    </xf>
    <xf numFmtId="3" fontId="20" fillId="0" borderId="186" xfId="0" applyNumberFormat="1" applyFont="1" applyBorder="1" applyAlignment="1" applyProtection="1">
      <alignment vertical="center"/>
      <protection locked="0"/>
    </xf>
    <xf numFmtId="3" fontId="19" fillId="0" borderId="50" xfId="0" applyNumberFormat="1" applyFont="1" applyBorder="1" applyAlignment="1" applyProtection="1">
      <alignment vertical="center"/>
      <protection locked="0"/>
    </xf>
    <xf numFmtId="3" fontId="20" fillId="0" borderId="187" xfId="0" applyNumberFormat="1" applyFont="1" applyBorder="1" applyAlignment="1" applyProtection="1">
      <alignment vertical="center"/>
      <protection locked="0"/>
    </xf>
    <xf numFmtId="3" fontId="20" fillId="0" borderId="35" xfId="0" applyNumberFormat="1" applyFont="1" applyBorder="1" applyAlignment="1" applyProtection="1">
      <alignment vertical="center"/>
      <protection locked="0"/>
    </xf>
    <xf numFmtId="3" fontId="73" fillId="0" borderId="116" xfId="0" applyNumberFormat="1" applyFont="1" applyBorder="1" applyAlignment="1" applyProtection="1">
      <alignment horizontal="right" vertical="center"/>
      <protection locked="0"/>
    </xf>
    <xf numFmtId="3" fontId="73" fillId="0" borderId="186" xfId="0" applyNumberFormat="1" applyFont="1" applyBorder="1" applyAlignment="1" applyProtection="1">
      <alignment horizontal="right" vertical="center"/>
      <protection locked="0"/>
    </xf>
    <xf numFmtId="3" fontId="70" fillId="0" borderId="48" xfId="0" applyNumberFormat="1" applyFont="1" applyBorder="1" applyAlignment="1" applyProtection="1">
      <alignment horizontal="right" vertical="center"/>
      <protection locked="0"/>
    </xf>
    <xf numFmtId="3" fontId="70" fillId="0" borderId="50" xfId="0" applyNumberFormat="1" applyFont="1" applyBorder="1" applyAlignment="1" applyProtection="1">
      <alignment horizontal="right" vertical="center"/>
      <protection locked="0"/>
    </xf>
    <xf numFmtId="3" fontId="70" fillId="0" borderId="127" xfId="0" applyNumberFormat="1" applyFont="1" applyBorder="1" applyAlignment="1" applyProtection="1">
      <alignment horizontal="right" vertical="center"/>
      <protection locked="0"/>
    </xf>
    <xf numFmtId="3" fontId="70" fillId="0" borderId="196" xfId="0" applyNumberFormat="1" applyFont="1" applyBorder="1" applyAlignment="1" applyProtection="1">
      <alignment horizontal="right" vertical="center"/>
      <protection locked="0"/>
    </xf>
    <xf numFmtId="3" fontId="43" fillId="0" borderId="22" xfId="1" applyNumberFormat="1" applyFont="1" applyBorder="1" applyAlignment="1" applyProtection="1">
      <alignment vertical="center"/>
      <protection locked="0"/>
    </xf>
    <xf numFmtId="3" fontId="43" fillId="0" borderId="89" xfId="1" applyNumberFormat="1" applyFont="1" applyBorder="1" applyAlignment="1" applyProtection="1">
      <alignment vertical="center"/>
      <protection locked="0"/>
    </xf>
    <xf numFmtId="3" fontId="43" fillId="0" borderId="91" xfId="1" applyNumberFormat="1" applyFont="1" applyBorder="1" applyAlignment="1" applyProtection="1">
      <alignment vertical="center"/>
      <protection locked="0"/>
    </xf>
    <xf numFmtId="3" fontId="43" fillId="0" borderId="90" xfId="1" applyNumberFormat="1" applyFont="1" applyBorder="1" applyAlignment="1" applyProtection="1">
      <alignment vertical="center"/>
      <protection locked="0"/>
    </xf>
    <xf numFmtId="3" fontId="43" fillId="0" borderId="145" xfId="1" applyNumberFormat="1" applyFont="1" applyBorder="1" applyAlignment="1" applyProtection="1">
      <alignment vertical="center"/>
      <protection locked="0"/>
    </xf>
    <xf numFmtId="3" fontId="43" fillId="0" borderId="123" xfId="1" applyNumberFormat="1" applyFont="1" applyBorder="1" applyAlignment="1" applyProtection="1">
      <alignment vertical="center"/>
      <protection locked="0"/>
    </xf>
    <xf numFmtId="3" fontId="43" fillId="0" borderId="122" xfId="1" applyNumberFormat="1" applyFont="1" applyBorder="1" applyAlignment="1" applyProtection="1">
      <alignment vertical="center"/>
      <protection locked="0"/>
    </xf>
    <xf numFmtId="3" fontId="43" fillId="0" borderId="10" xfId="1" applyNumberFormat="1" applyFont="1" applyBorder="1" applyAlignment="1" applyProtection="1">
      <alignment horizontal="right" vertical="center"/>
      <protection locked="0"/>
    </xf>
    <xf numFmtId="3" fontId="43" fillId="0" borderId="204" xfId="1" applyNumberFormat="1" applyFont="1" applyBorder="1" applyAlignment="1" applyProtection="1">
      <alignment horizontal="right" vertical="center"/>
      <protection locked="0"/>
    </xf>
    <xf numFmtId="3" fontId="43" fillId="0" borderId="53" xfId="1" applyNumberFormat="1" applyFont="1" applyBorder="1" applyAlignment="1" applyProtection="1">
      <alignment horizontal="right" vertical="center"/>
      <protection locked="0"/>
    </xf>
    <xf numFmtId="3" fontId="43" fillId="0" borderId="13" xfId="1" applyNumberFormat="1" applyFont="1" applyBorder="1" applyAlignment="1" applyProtection="1">
      <alignment horizontal="right" vertical="center"/>
      <protection locked="0"/>
    </xf>
    <xf numFmtId="3" fontId="43" fillId="0" borderId="22" xfId="1" applyNumberFormat="1" applyFont="1" applyBorder="1" applyAlignment="1" applyProtection="1">
      <alignment horizontal="right" vertical="center"/>
      <protection locked="0"/>
    </xf>
    <xf numFmtId="3" fontId="43" fillId="0" borderId="215" xfId="1" applyNumberFormat="1" applyFont="1" applyBorder="1" applyAlignment="1" applyProtection="1">
      <alignment horizontal="right" vertical="center"/>
      <protection locked="0"/>
    </xf>
    <xf numFmtId="3" fontId="43" fillId="0" borderId="217" xfId="1" applyNumberFormat="1" applyFont="1" applyBorder="1" applyAlignment="1" applyProtection="1">
      <alignment horizontal="right" vertical="center"/>
      <protection locked="0"/>
    </xf>
    <xf numFmtId="3" fontId="43" fillId="0" borderId="86" xfId="1" applyNumberFormat="1" applyFont="1" applyBorder="1" applyAlignment="1" applyProtection="1">
      <alignment horizontal="right" vertical="center"/>
      <protection locked="0"/>
    </xf>
    <xf numFmtId="3" fontId="43" fillId="0" borderId="219" xfId="1" applyNumberFormat="1" applyFont="1" applyBorder="1" applyAlignment="1" applyProtection="1">
      <alignment horizontal="right" vertical="center"/>
      <protection locked="0"/>
    </xf>
    <xf numFmtId="3" fontId="43" fillId="0" borderId="221" xfId="1" applyNumberFormat="1" applyFont="1" applyBorder="1" applyAlignment="1" applyProtection="1">
      <alignment horizontal="right" vertical="center"/>
      <protection locked="0"/>
    </xf>
    <xf numFmtId="3" fontId="43" fillId="0" borderId="96" xfId="1" applyNumberFormat="1" applyFont="1" applyBorder="1" applyAlignment="1" applyProtection="1">
      <alignment horizontal="right" vertical="center"/>
      <protection locked="0"/>
    </xf>
    <xf numFmtId="3" fontId="43" fillId="0" borderId="222" xfId="1" applyNumberFormat="1" applyFont="1" applyBorder="1" applyAlignment="1" applyProtection="1">
      <alignment horizontal="right" vertical="center"/>
      <protection locked="0"/>
    </xf>
    <xf numFmtId="3" fontId="43" fillId="0" borderId="98" xfId="1" applyNumberFormat="1" applyFont="1" applyBorder="1" applyAlignment="1" applyProtection="1">
      <alignment horizontal="right" vertical="center"/>
      <protection locked="0"/>
    </xf>
    <xf numFmtId="3" fontId="43" fillId="0" borderId="97" xfId="1" applyNumberFormat="1" applyFont="1" applyBorder="1" applyAlignment="1" applyProtection="1">
      <alignment horizontal="right" vertical="center"/>
      <protection locked="0"/>
    </xf>
    <xf numFmtId="3" fontId="43" fillId="0" borderId="224" xfId="1" applyNumberFormat="1" applyFont="1" applyBorder="1" applyAlignment="1" applyProtection="1">
      <alignment horizontal="right" vertical="center"/>
      <protection locked="0"/>
    </xf>
    <xf numFmtId="3" fontId="26" fillId="0" borderId="225" xfId="1" applyNumberFormat="1" applyFont="1" applyBorder="1" applyAlignment="1" applyProtection="1">
      <alignment horizontal="right" vertical="center"/>
      <protection locked="0"/>
    </xf>
    <xf numFmtId="3" fontId="43" fillId="0" borderId="227" xfId="1" applyNumberFormat="1" applyFont="1" applyBorder="1" applyAlignment="1" applyProtection="1">
      <alignment horizontal="right" vertical="center"/>
      <protection locked="0"/>
    </xf>
    <xf numFmtId="3" fontId="43" fillId="0" borderId="123" xfId="1" applyNumberFormat="1" applyFont="1" applyBorder="1" applyAlignment="1" applyProtection="1">
      <alignment horizontal="right" vertical="center"/>
      <protection locked="0"/>
    </xf>
    <xf numFmtId="3" fontId="43" fillId="0" borderId="228" xfId="1" applyNumberFormat="1" applyFont="1" applyBorder="1" applyAlignment="1" applyProtection="1">
      <alignment horizontal="right" vertical="center"/>
      <protection locked="0"/>
    </xf>
    <xf numFmtId="3" fontId="43" fillId="0" borderId="0" xfId="1" applyNumberFormat="1" applyFont="1" applyBorder="1" applyAlignment="1" applyProtection="1">
      <alignment horizontal="right" vertical="center"/>
      <protection locked="0"/>
    </xf>
    <xf numFmtId="3" fontId="43" fillId="0" borderId="14" xfId="1" applyNumberFormat="1" applyFont="1" applyBorder="1" applyAlignment="1" applyProtection="1">
      <alignment horizontal="right" vertical="center"/>
      <protection locked="0"/>
    </xf>
    <xf numFmtId="3" fontId="43" fillId="0" borderId="168" xfId="1" applyNumberFormat="1" applyFont="1" applyBorder="1" applyAlignment="1" applyProtection="1">
      <alignment horizontal="right" vertical="center"/>
      <protection locked="0"/>
    </xf>
    <xf numFmtId="0" fontId="43" fillId="0" borderId="20" xfId="1" applyFont="1" applyBorder="1" applyAlignment="1" applyProtection="1">
      <alignment vertical="center"/>
      <protection locked="0"/>
    </xf>
    <xf numFmtId="0" fontId="43" fillId="0" borderId="86" xfId="1" applyFont="1" applyBorder="1" applyAlignment="1" applyProtection="1">
      <alignment vertical="center"/>
      <protection locked="0"/>
    </xf>
    <xf numFmtId="0" fontId="43" fillId="0" borderId="45" xfId="1" applyFont="1" applyBorder="1" applyAlignment="1" applyProtection="1">
      <alignment vertical="center"/>
      <protection locked="0"/>
    </xf>
    <xf numFmtId="3" fontId="26" fillId="0" borderId="10" xfId="1" applyNumberFormat="1" applyFont="1" applyFill="1" applyBorder="1" applyAlignment="1" applyProtection="1">
      <alignment vertical="center"/>
      <protection locked="0"/>
    </xf>
    <xf numFmtId="0" fontId="26" fillId="0" borderId="10" xfId="1" applyFont="1" applyFill="1" applyBorder="1" applyAlignment="1" applyProtection="1">
      <alignment vertical="center"/>
      <protection locked="0"/>
    </xf>
    <xf numFmtId="0" fontId="43" fillId="0" borderId="7" xfId="1" applyFont="1" applyBorder="1" applyAlignment="1" applyProtection="1">
      <alignment vertical="center"/>
      <protection locked="0"/>
    </xf>
    <xf numFmtId="0" fontId="43" fillId="0" borderId="0" xfId="1" applyFont="1" applyAlignment="1" applyProtection="1">
      <alignment horizontal="right" vertical="center"/>
      <protection locked="0"/>
    </xf>
    <xf numFmtId="3" fontId="43" fillId="0" borderId="233" xfId="1" applyNumberFormat="1" applyFont="1" applyBorder="1" applyAlignment="1" applyProtection="1">
      <alignment horizontal="right" vertical="center"/>
      <protection locked="0"/>
    </xf>
    <xf numFmtId="3" fontId="43" fillId="0" borderId="234" xfId="1" applyNumberFormat="1" applyFont="1" applyBorder="1" applyAlignment="1" applyProtection="1">
      <alignment horizontal="right" vertical="center"/>
      <protection locked="0"/>
    </xf>
    <xf numFmtId="3" fontId="43" fillId="0" borderId="235" xfId="1" applyNumberFormat="1" applyFont="1" applyBorder="1" applyAlignment="1" applyProtection="1">
      <alignment horizontal="right" vertical="center"/>
      <protection locked="0"/>
    </xf>
    <xf numFmtId="3" fontId="43" fillId="0" borderId="236" xfId="1" applyNumberFormat="1" applyFont="1" applyBorder="1" applyAlignment="1" applyProtection="1">
      <alignment horizontal="right" vertical="center"/>
      <protection locked="0"/>
    </xf>
    <xf numFmtId="3" fontId="43" fillId="0" borderId="159" xfId="1" applyNumberFormat="1" applyFont="1" applyBorder="1" applyAlignment="1" applyProtection="1">
      <alignment horizontal="right" vertical="center"/>
      <protection locked="0"/>
    </xf>
    <xf numFmtId="3" fontId="26" fillId="0" borderId="45" xfId="1" applyNumberFormat="1" applyFont="1" applyBorder="1" applyAlignment="1" applyProtection="1">
      <alignment horizontal="right" vertical="center"/>
      <protection locked="0"/>
    </xf>
    <xf numFmtId="3" fontId="26" fillId="0" borderId="2" xfId="1" applyNumberFormat="1" applyFont="1" applyBorder="1" applyAlignment="1" applyProtection="1">
      <alignment horizontal="right" vertical="center"/>
      <protection locked="0"/>
    </xf>
    <xf numFmtId="3" fontId="26" fillId="0" borderId="204" xfId="1" applyNumberFormat="1" applyFont="1" applyFill="1" applyBorder="1" applyAlignment="1" applyProtection="1">
      <alignment horizontal="right" vertical="center"/>
      <protection locked="0"/>
    </xf>
    <xf numFmtId="3" fontId="45" fillId="0" borderId="79" xfId="1" applyNumberFormat="1" applyFont="1" applyFill="1" applyBorder="1" applyAlignment="1" applyProtection="1">
      <alignment horizontal="right" vertical="center"/>
      <protection locked="0"/>
    </xf>
    <xf numFmtId="3" fontId="43" fillId="0" borderId="0" xfId="1" applyNumberFormat="1" applyFont="1" applyAlignment="1" applyProtection="1">
      <alignment horizontal="right" vertical="center"/>
      <protection locked="0"/>
    </xf>
    <xf numFmtId="3" fontId="43" fillId="0" borderId="20" xfId="1" applyNumberFormat="1" applyFont="1" applyBorder="1" applyAlignment="1" applyProtection="1">
      <alignment horizontal="right" vertical="center"/>
      <protection locked="0"/>
    </xf>
    <xf numFmtId="3" fontId="43" fillId="0" borderId="45" xfId="1" applyNumberFormat="1" applyFont="1" applyBorder="1" applyAlignment="1" applyProtection="1">
      <alignment horizontal="right" vertical="center"/>
      <protection locked="0"/>
    </xf>
    <xf numFmtId="3" fontId="43" fillId="0" borderId="10" xfId="5" applyNumberFormat="1" applyFont="1" applyBorder="1" applyAlignment="1" applyProtection="1">
      <alignment horizontal="right" vertical="center"/>
      <protection locked="0"/>
    </xf>
    <xf numFmtId="3" fontId="43" fillId="0" borderId="204" xfId="5" applyNumberFormat="1" applyFont="1" applyBorder="1" applyAlignment="1" applyProtection="1">
      <alignment horizontal="right" vertical="center"/>
      <protection locked="0"/>
    </xf>
    <xf numFmtId="3" fontId="43" fillId="0" borderId="214" xfId="5" applyNumberFormat="1" applyFont="1" applyBorder="1" applyAlignment="1" applyProtection="1">
      <alignment horizontal="right" vertical="center"/>
      <protection locked="0"/>
    </xf>
    <xf numFmtId="3" fontId="43" fillId="0" borderId="79" xfId="5" applyNumberFormat="1" applyFont="1" applyBorder="1" applyAlignment="1" applyProtection="1">
      <alignment horizontal="right" vertical="center"/>
      <protection locked="0"/>
    </xf>
    <xf numFmtId="3" fontId="43" fillId="0" borderId="248" xfId="5" applyNumberFormat="1" applyFont="1" applyBorder="1" applyAlignment="1" applyProtection="1">
      <alignment horizontal="right" vertical="center"/>
      <protection locked="0"/>
    </xf>
    <xf numFmtId="3" fontId="43" fillId="0" borderId="249" xfId="5" applyNumberFormat="1" applyFont="1" applyBorder="1" applyAlignment="1" applyProtection="1">
      <alignment horizontal="right" vertical="center"/>
      <protection locked="0"/>
    </xf>
    <xf numFmtId="3" fontId="43" fillId="0" borderId="0" xfId="5" applyNumberFormat="1" applyFont="1" applyBorder="1" applyAlignment="1" applyProtection="1">
      <alignment horizontal="right" vertical="center"/>
      <protection locked="0"/>
    </xf>
    <xf numFmtId="3" fontId="43" fillId="0" borderId="207" xfId="5" applyNumberFormat="1" applyFont="1" applyBorder="1" applyAlignment="1" applyProtection="1">
      <alignment horizontal="right" vertical="center"/>
      <protection locked="0"/>
    </xf>
    <xf numFmtId="3" fontId="43" fillId="0" borderId="4" xfId="5" applyNumberFormat="1" applyFont="1" applyBorder="1" applyAlignment="1" applyProtection="1">
      <alignment horizontal="right" vertical="center"/>
      <protection locked="0"/>
    </xf>
    <xf numFmtId="3" fontId="43" fillId="0" borderId="230" xfId="5" applyNumberFormat="1" applyFont="1" applyBorder="1" applyAlignment="1" applyProtection="1">
      <alignment horizontal="right" vertical="center"/>
      <protection locked="0"/>
    </xf>
    <xf numFmtId="3" fontId="43" fillId="0" borderId="22" xfId="5" applyNumberFormat="1" applyFont="1" applyBorder="1" applyAlignment="1" applyProtection="1">
      <alignment horizontal="right" vertical="center"/>
      <protection locked="0"/>
    </xf>
    <xf numFmtId="3" fontId="43" fillId="0" borderId="43" xfId="5" applyNumberFormat="1" applyFont="1" applyBorder="1" applyAlignment="1" applyProtection="1">
      <alignment horizontal="right" vertical="center"/>
      <protection locked="0"/>
    </xf>
    <xf numFmtId="3" fontId="43" fillId="0" borderId="257" xfId="5" applyNumberFormat="1" applyFont="1" applyBorder="1" applyAlignment="1" applyProtection="1">
      <alignment horizontal="right" vertical="center"/>
      <protection locked="0"/>
    </xf>
    <xf numFmtId="3" fontId="43" fillId="0" borderId="256" xfId="5" applyNumberFormat="1" applyFont="1" applyBorder="1" applyAlignment="1" applyProtection="1">
      <alignment horizontal="right" vertical="center"/>
      <protection locked="0"/>
    </xf>
    <xf numFmtId="3" fontId="43" fillId="0" borderId="258" xfId="5" applyNumberFormat="1" applyFont="1" applyBorder="1" applyAlignment="1" applyProtection="1">
      <alignment horizontal="right" vertical="center"/>
      <protection locked="0"/>
    </xf>
    <xf numFmtId="3" fontId="43" fillId="0" borderId="259" xfId="5" applyNumberFormat="1" applyFont="1" applyBorder="1" applyAlignment="1" applyProtection="1">
      <alignment horizontal="right" vertical="center"/>
      <protection locked="0"/>
    </xf>
    <xf numFmtId="3" fontId="25" fillId="0" borderId="43" xfId="5" applyNumberFormat="1" applyFont="1" applyBorder="1" applyAlignment="1" applyProtection="1">
      <alignment horizontal="right" vertical="center"/>
      <protection locked="0"/>
    </xf>
    <xf numFmtId="3" fontId="25" fillId="0" borderId="257" xfId="5" applyNumberFormat="1" applyFont="1" applyBorder="1" applyAlignment="1" applyProtection="1">
      <alignment horizontal="right" vertical="center"/>
      <protection locked="0"/>
    </xf>
    <xf numFmtId="3" fontId="26" fillId="0" borderId="199" xfId="5" applyNumberFormat="1" applyFont="1" applyBorder="1" applyAlignment="1" applyProtection="1">
      <alignment horizontal="right" vertical="center"/>
      <protection locked="0"/>
    </xf>
    <xf numFmtId="3" fontId="43" fillId="0" borderId="245" xfId="5" applyNumberFormat="1" applyFont="1" applyBorder="1" applyAlignment="1" applyProtection="1">
      <alignment horizontal="right" vertical="center"/>
      <protection locked="0"/>
    </xf>
    <xf numFmtId="3" fontId="43" fillId="0" borderId="135" xfId="1" applyNumberFormat="1" applyFont="1" applyBorder="1" applyAlignment="1" applyProtection="1">
      <alignment vertical="center"/>
      <protection locked="0"/>
    </xf>
    <xf numFmtId="3" fontId="43" fillId="0" borderId="93" xfId="1" applyNumberFormat="1" applyFont="1" applyBorder="1" applyAlignment="1" applyProtection="1">
      <alignment horizontal="right" vertical="center"/>
      <protection locked="0"/>
    </xf>
    <xf numFmtId="3" fontId="43" fillId="0" borderId="99" xfId="1" applyNumberFormat="1" applyFont="1" applyBorder="1" applyAlignment="1" applyProtection="1">
      <alignment horizontal="right" vertical="center"/>
      <protection locked="0"/>
    </xf>
    <xf numFmtId="3" fontId="26" fillId="0" borderId="100" xfId="1" applyNumberFormat="1" applyFont="1" applyBorder="1" applyAlignment="1" applyProtection="1">
      <alignment horizontal="right" vertical="center"/>
      <protection locked="0"/>
    </xf>
    <xf numFmtId="3" fontId="58" fillId="0" borderId="266" xfId="5" applyNumberFormat="1" applyFont="1" applyBorder="1" applyAlignment="1" applyProtection="1">
      <alignment horizontal="right" vertical="center"/>
      <protection locked="0"/>
    </xf>
    <xf numFmtId="3" fontId="58" fillId="0" borderId="0" xfId="5" applyNumberFormat="1" applyFont="1" applyBorder="1" applyAlignment="1" applyProtection="1">
      <alignment horizontal="right" vertical="center"/>
      <protection locked="0"/>
    </xf>
    <xf numFmtId="3" fontId="58" fillId="0" borderId="208" xfId="5" applyNumberFormat="1" applyFont="1" applyBorder="1" applyAlignment="1" applyProtection="1">
      <alignment horizontal="right" vertical="center"/>
      <protection locked="0"/>
    </xf>
    <xf numFmtId="3" fontId="43" fillId="0" borderId="266" xfId="5" applyNumberFormat="1" applyFont="1" applyBorder="1" applyAlignment="1" applyProtection="1">
      <alignment horizontal="right" vertical="center"/>
      <protection locked="0"/>
    </xf>
    <xf numFmtId="3" fontId="43" fillId="0" borderId="208" xfId="5" applyNumberFormat="1" applyFont="1" applyBorder="1" applyAlignment="1" applyProtection="1">
      <alignment horizontal="right" vertical="center"/>
      <protection locked="0"/>
    </xf>
    <xf numFmtId="0" fontId="46" fillId="0" borderId="0" xfId="5" applyFont="1" applyAlignment="1" applyProtection="1">
      <alignment vertical="center"/>
      <protection locked="0"/>
    </xf>
    <xf numFmtId="0" fontId="42" fillId="0" borderId="0" xfId="5" applyFont="1" applyAlignment="1" applyProtection="1">
      <alignment vertical="center"/>
      <protection locked="0"/>
    </xf>
    <xf numFmtId="0" fontId="47" fillId="0" borderId="0" xfId="5" applyFont="1" applyBorder="1" applyAlignment="1" applyProtection="1">
      <alignment horizontal="center" vertical="center"/>
      <protection locked="0"/>
    </xf>
    <xf numFmtId="0" fontId="46" fillId="0" borderId="0" xfId="5" applyFont="1" applyBorder="1" applyAlignment="1" applyProtection="1">
      <alignment vertical="center"/>
      <protection locked="0"/>
    </xf>
    <xf numFmtId="0" fontId="46" fillId="13" borderId="0" xfId="5" applyFont="1" applyFill="1" applyAlignment="1" applyProtection="1">
      <alignment vertical="center"/>
    </xf>
    <xf numFmtId="0" fontId="42" fillId="0" borderId="0" xfId="5" applyFont="1" applyBorder="1" applyAlignment="1" applyProtection="1">
      <alignment horizontal="left" vertical="center"/>
      <protection locked="0"/>
    </xf>
    <xf numFmtId="0" fontId="42" fillId="0" borderId="0" xfId="5" quotePrefix="1" applyNumberFormat="1" applyFont="1" applyBorder="1" applyAlignment="1" applyProtection="1">
      <alignment horizontal="center" vertical="center"/>
      <protection locked="0"/>
    </xf>
    <xf numFmtId="0" fontId="26" fillId="0" borderId="0" xfId="5" quotePrefix="1" applyFont="1" applyBorder="1" applyAlignment="1" applyProtection="1">
      <alignment horizontal="center" vertical="center"/>
      <protection locked="0"/>
    </xf>
    <xf numFmtId="3" fontId="46" fillId="0" borderId="0" xfId="5" applyNumberFormat="1" applyFont="1" applyBorder="1" applyAlignment="1" applyProtection="1">
      <alignment vertical="center"/>
      <protection locked="0"/>
    </xf>
    <xf numFmtId="0" fontId="26" fillId="0" borderId="0" xfId="5" applyFont="1" applyAlignment="1" applyProtection="1">
      <alignment vertical="center"/>
      <protection locked="0"/>
    </xf>
    <xf numFmtId="0" fontId="26" fillId="0" borderId="0" xfId="5" applyFont="1" applyBorder="1" applyAlignment="1" applyProtection="1">
      <alignment vertical="center"/>
      <protection locked="0"/>
    </xf>
    <xf numFmtId="3" fontId="26" fillId="0" borderId="0" xfId="5" applyNumberFormat="1" applyFont="1" applyBorder="1" applyAlignment="1" applyProtection="1">
      <alignment vertical="center"/>
      <protection locked="0"/>
    </xf>
    <xf numFmtId="0" fontId="41" fillId="0" borderId="0" xfId="5" applyFont="1" applyAlignment="1" applyProtection="1">
      <alignment vertical="center"/>
      <protection locked="0"/>
    </xf>
    <xf numFmtId="0" fontId="42" fillId="0" borderId="0" xfId="5" applyFont="1" applyAlignment="1" applyProtection="1">
      <alignment horizontal="left" vertical="center"/>
      <protection locked="0"/>
    </xf>
    <xf numFmtId="0" fontId="45" fillId="0" borderId="0" xfId="5" applyFont="1" applyAlignment="1" applyProtection="1">
      <alignment vertical="center"/>
      <protection locked="0"/>
    </xf>
    <xf numFmtId="0" fontId="45" fillId="13" borderId="0" xfId="5" applyFont="1" applyFill="1" applyAlignment="1" applyProtection="1">
      <alignment vertical="center"/>
    </xf>
    <xf numFmtId="0" fontId="43" fillId="0" borderId="0" xfId="5" applyFont="1" applyAlignment="1" applyProtection="1">
      <alignment vertical="center"/>
      <protection locked="0"/>
    </xf>
    <xf numFmtId="0" fontId="42" fillId="0" borderId="0" xfId="5" applyFont="1" applyBorder="1" applyAlignment="1" applyProtection="1">
      <alignment vertical="center"/>
      <protection locked="0"/>
    </xf>
    <xf numFmtId="0" fontId="43" fillId="13" borderId="0" xfId="5" applyFont="1" applyFill="1" applyAlignment="1" applyProtection="1">
      <alignment vertical="center"/>
    </xf>
    <xf numFmtId="0" fontId="91" fillId="13" borderId="0" xfId="5" applyFont="1" applyFill="1" applyAlignment="1" applyProtection="1">
      <alignment vertical="center"/>
    </xf>
    <xf numFmtId="0" fontId="46" fillId="0" borderId="0" xfId="5" applyFont="1" applyBorder="1" applyAlignment="1" applyProtection="1">
      <alignment horizontal="center" vertical="center"/>
      <protection locked="0"/>
    </xf>
    <xf numFmtId="0" fontId="47" fillId="0" borderId="0" xfId="5" quotePrefix="1" applyNumberFormat="1" applyFont="1" applyBorder="1" applyAlignment="1" applyProtection="1">
      <alignment horizontal="center" vertical="center"/>
      <protection locked="0"/>
    </xf>
    <xf numFmtId="0" fontId="42" fillId="0" borderId="0" xfId="5" applyFont="1" applyBorder="1" applyAlignment="1" applyProtection="1">
      <alignment horizontal="center" vertical="center"/>
      <protection locked="0"/>
    </xf>
    <xf numFmtId="3" fontId="47" fillId="0" borderId="0" xfId="5" applyNumberFormat="1" applyFont="1" applyBorder="1" applyAlignment="1" applyProtection="1">
      <alignment horizontal="center" vertical="center"/>
      <protection locked="0"/>
    </xf>
    <xf numFmtId="3" fontId="42" fillId="0" borderId="0" xfId="5" applyNumberFormat="1" applyFont="1" applyBorder="1" applyAlignment="1" applyProtection="1">
      <alignment vertical="center"/>
      <protection locked="0"/>
    </xf>
    <xf numFmtId="3" fontId="46" fillId="13" borderId="0" xfId="5" applyNumberFormat="1" applyFont="1" applyFill="1" applyAlignment="1" applyProtection="1">
      <alignment vertical="center"/>
    </xf>
    <xf numFmtId="3" fontId="26" fillId="13" borderId="0" xfId="5" applyNumberFormat="1" applyFont="1" applyFill="1" applyAlignment="1" applyProtection="1">
      <alignment vertical="center"/>
    </xf>
    <xf numFmtId="0" fontId="62" fillId="0" borderId="0" xfId="5" applyFont="1" applyBorder="1" applyAlignment="1" applyProtection="1">
      <alignment vertical="center"/>
      <protection locked="0"/>
    </xf>
    <xf numFmtId="0" fontId="42" fillId="0" borderId="0" xfId="5" quotePrefix="1" applyFont="1" applyBorder="1" applyAlignment="1" applyProtection="1">
      <alignment horizontal="center" vertical="center"/>
      <protection locked="0"/>
    </xf>
    <xf numFmtId="3" fontId="42" fillId="0" borderId="0" xfId="5" applyNumberFormat="1" applyFont="1" applyBorder="1" applyAlignment="1" applyProtection="1">
      <alignment horizontal="right" vertical="center"/>
      <protection locked="0"/>
    </xf>
    <xf numFmtId="3" fontId="42" fillId="13" borderId="0" xfId="5" applyNumberFormat="1" applyFont="1" applyFill="1" applyAlignment="1" applyProtection="1">
      <alignment vertical="center"/>
    </xf>
    <xf numFmtId="0" fontId="26" fillId="13" borderId="0" xfId="5" applyFont="1" applyFill="1" applyAlignment="1" applyProtection="1">
      <alignment horizontal="center" vertical="center" wrapText="1"/>
    </xf>
    <xf numFmtId="3" fontId="43" fillId="0" borderId="228" xfId="5" applyNumberFormat="1" applyFont="1" applyBorder="1" applyAlignment="1" applyProtection="1">
      <alignment horizontal="right" vertical="center"/>
      <protection locked="0"/>
    </xf>
    <xf numFmtId="3" fontId="43" fillId="0" borderId="122" xfId="5" applyNumberFormat="1" applyFont="1" applyBorder="1" applyAlignment="1" applyProtection="1">
      <alignment horizontal="right" vertical="center"/>
      <protection locked="0"/>
    </xf>
    <xf numFmtId="3" fontId="43" fillId="0" borderId="145" xfId="5" applyNumberFormat="1" applyFont="1" applyBorder="1" applyAlignment="1" applyProtection="1">
      <alignment horizontal="right" vertical="center"/>
      <protection locked="0"/>
    </xf>
    <xf numFmtId="3" fontId="43" fillId="0" borderId="233" xfId="5" applyNumberFormat="1" applyFont="1" applyBorder="1" applyAlignment="1" applyProtection="1">
      <alignment horizontal="right" vertical="center"/>
      <protection locked="0"/>
    </xf>
    <xf numFmtId="3" fontId="43" fillId="0" borderId="13" xfId="5" applyNumberFormat="1" applyFont="1" applyBorder="1" applyAlignment="1" applyProtection="1">
      <alignment horizontal="right" vertical="center"/>
      <protection locked="0"/>
    </xf>
    <xf numFmtId="3" fontId="43" fillId="0" borderId="205" xfId="5" applyNumberFormat="1" applyFont="1" applyBorder="1" applyAlignment="1" applyProtection="1">
      <alignment horizontal="right" vertical="center"/>
      <protection locked="0"/>
    </xf>
    <xf numFmtId="3" fontId="43" fillId="0" borderId="255" xfId="5" applyNumberFormat="1" applyFont="1" applyBorder="1" applyAlignment="1" applyProtection="1">
      <alignment horizontal="right" vertical="center"/>
      <protection locked="0"/>
    </xf>
    <xf numFmtId="3" fontId="43" fillId="0" borderId="14" xfId="5" applyNumberFormat="1" applyFont="1" applyBorder="1" applyAlignment="1" applyProtection="1">
      <alignment horizontal="right" vertical="center"/>
      <protection locked="0"/>
    </xf>
    <xf numFmtId="0" fontId="45" fillId="13" borderId="0" xfId="5" applyFont="1" applyFill="1" applyAlignment="1" applyProtection="1">
      <alignment horizontal="center" vertical="center"/>
    </xf>
    <xf numFmtId="3" fontId="26" fillId="0" borderId="233" xfId="5" applyNumberFormat="1" applyFont="1" applyBorder="1" applyAlignment="1" applyProtection="1">
      <alignment horizontal="right" vertical="center"/>
      <protection locked="0"/>
    </xf>
    <xf numFmtId="3" fontId="26" fillId="0" borderId="205" xfId="5" applyNumberFormat="1" applyFont="1" applyBorder="1" applyAlignment="1" applyProtection="1">
      <alignment horizontal="right" vertical="center"/>
      <protection locked="0"/>
    </xf>
    <xf numFmtId="3" fontId="26" fillId="0" borderId="266" xfId="5" applyNumberFormat="1" applyFont="1" applyBorder="1" applyAlignment="1" applyProtection="1">
      <alignment horizontal="right" vertical="center"/>
      <protection locked="0"/>
    </xf>
    <xf numFmtId="3" fontId="26" fillId="0" borderId="208" xfId="5" applyNumberFormat="1" applyFont="1" applyBorder="1" applyAlignment="1" applyProtection="1">
      <alignment horizontal="right" vertical="center"/>
      <protection locked="0"/>
    </xf>
    <xf numFmtId="14" fontId="43" fillId="0" borderId="0" xfId="1" quotePrefix="1" applyNumberFormat="1" applyFont="1" applyAlignment="1" applyProtection="1">
      <alignment horizontal="left" vertical="center"/>
      <protection locked="0"/>
    </xf>
    <xf numFmtId="14" fontId="26" fillId="0" borderId="0" xfId="1" quotePrefix="1" applyNumberFormat="1" applyFont="1" applyAlignment="1" applyProtection="1">
      <alignment horizontal="left" vertical="center"/>
      <protection locked="0"/>
    </xf>
    <xf numFmtId="0" fontId="26" fillId="0" borderId="0" xfId="1" applyFont="1" applyFill="1" applyAlignment="1" applyProtection="1">
      <alignment vertical="center"/>
    </xf>
    <xf numFmtId="0" fontId="42" fillId="0" borderId="0" xfId="1" applyFont="1" applyAlignment="1" applyProtection="1">
      <alignment vertical="center"/>
      <protection locked="0"/>
    </xf>
    <xf numFmtId="0" fontId="26" fillId="0" borderId="0" xfId="1" quotePrefix="1" applyFont="1" applyAlignment="1" applyProtection="1">
      <alignment horizontal="right" vertical="center"/>
      <protection locked="0"/>
    </xf>
    <xf numFmtId="0" fontId="47" fillId="0" borderId="0" xfId="1" applyFont="1" applyAlignment="1" applyProtection="1">
      <alignment horizontal="center" vertical="center"/>
      <protection locked="0"/>
    </xf>
    <xf numFmtId="0" fontId="26" fillId="0" borderId="0" xfId="1" applyFont="1" applyAlignment="1" applyProtection="1">
      <alignment vertical="center"/>
      <protection locked="0"/>
    </xf>
    <xf numFmtId="0" fontId="26" fillId="13" borderId="0" xfId="1" applyFont="1" applyFill="1" applyAlignment="1" applyProtection="1">
      <alignment vertical="center"/>
    </xf>
    <xf numFmtId="0" fontId="26" fillId="0" borderId="0" xfId="1" quotePrefix="1" applyFont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center" vertical="center"/>
      <protection locked="0"/>
    </xf>
    <xf numFmtId="3" fontId="26" fillId="0" borderId="0" xfId="1" applyNumberFormat="1" applyFont="1" applyAlignment="1" applyProtection="1">
      <alignment vertical="center"/>
      <protection locked="0"/>
    </xf>
    <xf numFmtId="3" fontId="26" fillId="0" borderId="0" xfId="1" quotePrefix="1" applyNumberFormat="1" applyFont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right" vertical="center"/>
      <protection locked="0"/>
    </xf>
    <xf numFmtId="3" fontId="26" fillId="0" borderId="0" xfId="1" quotePrefix="1" applyNumberFormat="1" applyFont="1" applyAlignment="1" applyProtection="1">
      <alignment vertical="center"/>
      <protection locked="0"/>
    </xf>
    <xf numFmtId="3" fontId="26" fillId="13" borderId="0" xfId="1" quotePrefix="1" applyNumberFormat="1" applyFont="1" applyFill="1" applyBorder="1" applyAlignment="1" applyProtection="1">
      <alignment horizontal="center" vertical="center"/>
    </xf>
    <xf numFmtId="3" fontId="47" fillId="13" borderId="0" xfId="1" applyNumberFormat="1" applyFont="1" applyFill="1" applyBorder="1" applyAlignment="1" applyProtection="1">
      <alignment horizontal="center" vertical="center"/>
    </xf>
    <xf numFmtId="0" fontId="42" fillId="13" borderId="0" xfId="1" applyFont="1" applyFill="1" applyBorder="1" applyAlignment="1" applyProtection="1">
      <alignment horizontal="center" vertical="center"/>
    </xf>
    <xf numFmtId="0" fontId="47" fillId="13" borderId="0" xfId="1" applyFont="1" applyFill="1" applyAlignment="1" applyProtection="1">
      <alignment horizontal="center" vertical="center"/>
    </xf>
    <xf numFmtId="3" fontId="26" fillId="13" borderId="0" xfId="1" applyNumberFormat="1" applyFont="1" applyFill="1" applyAlignment="1" applyProtection="1">
      <alignment vertical="center"/>
    </xf>
    <xf numFmtId="0" fontId="26" fillId="13" borderId="0" xfId="1" applyFont="1" applyFill="1" applyBorder="1" applyAlignment="1" applyProtection="1">
      <alignment vertical="center"/>
    </xf>
    <xf numFmtId="3" fontId="26" fillId="0" borderId="0" xfId="1" quotePrefix="1" applyNumberFormat="1" applyFont="1" applyAlignment="1" applyProtection="1">
      <alignment horizontal="right" vertical="center"/>
      <protection locked="0"/>
    </xf>
    <xf numFmtId="0" fontId="26" fillId="13" borderId="0" xfId="1" quotePrefix="1" applyFont="1" applyFill="1" applyAlignment="1" applyProtection="1">
      <alignment vertical="center"/>
    </xf>
    <xf numFmtId="3" fontId="26" fillId="13" borderId="0" xfId="1" quotePrefix="1" applyNumberFormat="1" applyFont="1" applyFill="1" applyBorder="1" applyAlignment="1" applyProtection="1">
      <alignment vertical="center"/>
    </xf>
    <xf numFmtId="0" fontId="42" fillId="13" borderId="0" xfId="1" quotePrefix="1" applyFont="1" applyFill="1" applyBorder="1" applyAlignment="1" applyProtection="1">
      <alignment vertical="center"/>
    </xf>
    <xf numFmtId="164" fontId="26" fillId="0" borderId="0" xfId="1" applyNumberFormat="1" applyFont="1" applyAlignment="1" applyProtection="1">
      <alignment vertical="center"/>
      <protection locked="0"/>
    </xf>
    <xf numFmtId="3" fontId="42" fillId="0" borderId="0" xfId="1" applyNumberFormat="1" applyFont="1" applyAlignment="1" applyProtection="1">
      <alignment vertical="center"/>
      <protection locked="0"/>
    </xf>
    <xf numFmtId="0" fontId="42" fillId="13" borderId="0" xfId="1" applyFont="1" applyFill="1" applyAlignment="1" applyProtection="1">
      <alignment vertical="center"/>
    </xf>
    <xf numFmtId="3" fontId="42" fillId="0" borderId="0" xfId="1" applyNumberFormat="1" applyFont="1" applyAlignment="1" applyProtection="1">
      <alignment horizontal="right" vertical="center"/>
      <protection locked="0"/>
    </xf>
    <xf numFmtId="0" fontId="26" fillId="0" borderId="0" xfId="1" applyFont="1" applyBorder="1" applyAlignment="1" applyProtection="1">
      <alignment vertical="center"/>
      <protection locked="0"/>
    </xf>
    <xf numFmtId="0" fontId="43" fillId="0" borderId="0" xfId="1" applyFont="1" applyFill="1" applyAlignment="1" applyProtection="1">
      <alignment vertical="center"/>
    </xf>
    <xf numFmtId="0" fontId="43" fillId="13" borderId="0" xfId="1" applyFont="1" applyFill="1" applyAlignment="1" applyProtection="1">
      <alignment vertical="center"/>
    </xf>
    <xf numFmtId="0" fontId="59" fillId="0" borderId="0" xfId="1" applyFont="1" applyBorder="1" applyAlignment="1" applyProtection="1">
      <alignment vertical="center"/>
      <protection locked="0"/>
    </xf>
    <xf numFmtId="0" fontId="57" fillId="0" borderId="0" xfId="1" applyFont="1" applyFill="1" applyAlignment="1" applyProtection="1">
      <alignment vertical="center"/>
    </xf>
    <xf numFmtId="0" fontId="57" fillId="13" borderId="0" xfId="1" applyFont="1" applyFill="1" applyAlignment="1" applyProtection="1">
      <alignment vertical="center"/>
    </xf>
    <xf numFmtId="0" fontId="43" fillId="0" borderId="11" xfId="1" applyFont="1" applyBorder="1" applyAlignment="1" applyProtection="1">
      <alignment vertical="center"/>
      <protection locked="0"/>
    </xf>
    <xf numFmtId="3" fontId="43" fillId="0" borderId="227" xfId="1" applyNumberFormat="1" applyFont="1" applyBorder="1" applyAlignment="1" applyProtection="1">
      <alignment horizontal="right" vertical="center" wrapText="1"/>
      <protection locked="0"/>
    </xf>
    <xf numFmtId="3" fontId="43" fillId="0" borderId="164" xfId="1" applyNumberFormat="1" applyFont="1" applyBorder="1" applyAlignment="1" applyProtection="1">
      <alignment horizontal="right" vertical="center" wrapText="1"/>
      <protection locked="0"/>
    </xf>
    <xf numFmtId="0" fontId="43" fillId="0" borderId="6" xfId="1" applyFont="1" applyBorder="1" applyAlignment="1" applyProtection="1">
      <alignment vertical="center"/>
      <protection locked="0"/>
    </xf>
    <xf numFmtId="3" fontId="43" fillId="0" borderId="215" xfId="1" applyNumberFormat="1" applyFont="1" applyBorder="1" applyAlignment="1" applyProtection="1">
      <alignment horizontal="right" vertical="center" wrapText="1"/>
      <protection locked="0"/>
    </xf>
    <xf numFmtId="3" fontId="43" fillId="0" borderId="93" xfId="1" applyNumberFormat="1" applyFont="1" applyBorder="1" applyAlignment="1" applyProtection="1">
      <alignment horizontal="right" vertical="center" wrapText="1"/>
      <protection locked="0"/>
    </xf>
    <xf numFmtId="0" fontId="26" fillId="0" borderId="14" xfId="1" applyFont="1" applyBorder="1" applyAlignment="1" applyProtection="1">
      <alignment vertical="center"/>
      <protection locked="0"/>
    </xf>
    <xf numFmtId="3" fontId="43" fillId="0" borderId="6" xfId="1" applyNumberFormat="1" applyFont="1" applyBorder="1" applyAlignment="1" applyProtection="1">
      <alignment horizontal="right" vertical="center" wrapText="1"/>
      <protection locked="0"/>
    </xf>
    <xf numFmtId="3" fontId="43" fillId="0" borderId="207" xfId="1" applyNumberFormat="1" applyFont="1" applyBorder="1" applyAlignment="1" applyProtection="1">
      <alignment horizontal="right" vertical="center" wrapText="1"/>
      <protection locked="0"/>
    </xf>
    <xf numFmtId="3" fontId="43" fillId="0" borderId="14" xfId="1" applyNumberFormat="1" applyFont="1" applyBorder="1" applyAlignment="1" applyProtection="1">
      <alignment horizontal="right" vertical="center" wrapText="1"/>
      <protection locked="0"/>
    </xf>
    <xf numFmtId="3" fontId="43" fillId="0" borderId="57" xfId="1" applyNumberFormat="1" applyFont="1" applyBorder="1" applyAlignment="1" applyProtection="1">
      <alignment horizontal="right" vertical="center" wrapText="1"/>
      <protection locked="0"/>
    </xf>
    <xf numFmtId="0" fontId="24" fillId="0" borderId="6" xfId="1" applyFont="1" applyBorder="1" applyAlignment="1" applyProtection="1">
      <alignment vertical="center"/>
      <protection locked="0"/>
    </xf>
    <xf numFmtId="0" fontId="43" fillId="0" borderId="14" xfId="1" applyFont="1" applyBorder="1" applyAlignment="1" applyProtection="1">
      <alignment vertical="center"/>
      <protection locked="0"/>
    </xf>
    <xf numFmtId="3" fontId="43" fillId="0" borderId="85" xfId="1" applyNumberFormat="1" applyFont="1" applyBorder="1" applyAlignment="1" applyProtection="1">
      <alignment horizontal="right" vertical="center" wrapText="1"/>
      <protection locked="0"/>
    </xf>
    <xf numFmtId="3" fontId="43" fillId="0" borderId="219" xfId="1" applyNumberFormat="1" applyFont="1" applyBorder="1" applyAlignment="1" applyProtection="1">
      <alignment horizontal="right" vertical="center" wrapText="1"/>
      <protection locked="0"/>
    </xf>
    <xf numFmtId="3" fontId="43" fillId="0" borderId="87" xfId="1" applyNumberFormat="1" applyFont="1" applyBorder="1" applyAlignment="1" applyProtection="1">
      <alignment horizontal="right" vertical="center" wrapText="1"/>
      <protection locked="0"/>
    </xf>
    <xf numFmtId="3" fontId="43" fillId="0" borderId="102" xfId="1" applyNumberFormat="1" applyFont="1" applyBorder="1" applyAlignment="1" applyProtection="1">
      <alignment horizontal="right" vertical="center" wrapText="1"/>
      <protection locked="0"/>
    </xf>
    <xf numFmtId="0" fontId="43" fillId="0" borderId="9" xfId="1" applyFont="1" applyBorder="1" applyAlignment="1" applyProtection="1">
      <alignment vertical="center"/>
      <protection locked="0"/>
    </xf>
    <xf numFmtId="3" fontId="43" fillId="0" borderId="165" xfId="1" applyNumberFormat="1" applyFont="1" applyBorder="1" applyAlignment="1" applyProtection="1">
      <alignment horizontal="right" vertical="center" wrapText="1"/>
      <protection locked="0"/>
    </xf>
    <xf numFmtId="0" fontId="43" fillId="0" borderId="0" xfId="1" applyFont="1" applyAlignment="1" applyProtection="1">
      <alignment vertical="center" wrapText="1"/>
      <protection locked="0"/>
    </xf>
    <xf numFmtId="0" fontId="43" fillId="13" borderId="0" xfId="1" applyFont="1" applyFill="1" applyBorder="1" applyAlignment="1" applyProtection="1">
      <alignment vertical="center"/>
    </xf>
    <xf numFmtId="3" fontId="57" fillId="0" borderId="133" xfId="1" applyNumberFormat="1" applyFont="1" applyBorder="1" applyAlignment="1" applyProtection="1">
      <alignment horizontal="right" vertical="center" wrapText="1"/>
      <protection locked="0"/>
    </xf>
    <xf numFmtId="3" fontId="57" fillId="0" borderId="227" xfId="1" applyNumberFormat="1" applyFont="1" applyBorder="1" applyAlignment="1" applyProtection="1">
      <alignment horizontal="right" vertical="center" wrapText="1"/>
      <protection locked="0"/>
    </xf>
    <xf numFmtId="3" fontId="57" fillId="0" borderId="122" xfId="1" applyNumberFormat="1" applyFont="1" applyBorder="1" applyAlignment="1" applyProtection="1">
      <alignment horizontal="right" vertical="center" wrapText="1"/>
      <protection locked="0"/>
    </xf>
    <xf numFmtId="3" fontId="57" fillId="0" borderId="164" xfId="1" applyNumberFormat="1" applyFont="1" applyBorder="1" applyAlignment="1" applyProtection="1">
      <alignment horizontal="right" vertical="center" wrapText="1"/>
      <protection locked="0"/>
    </xf>
    <xf numFmtId="3" fontId="57" fillId="0" borderId="89" xfId="1" applyNumberFormat="1" applyFont="1" applyBorder="1" applyAlignment="1" applyProtection="1">
      <alignment horizontal="right" vertical="center" wrapText="1"/>
      <protection locked="0"/>
    </xf>
    <xf numFmtId="3" fontId="57" fillId="0" borderId="215" xfId="1" applyNumberFormat="1" applyFont="1" applyBorder="1" applyAlignment="1" applyProtection="1">
      <alignment horizontal="right" vertical="center" wrapText="1"/>
      <protection locked="0"/>
    </xf>
    <xf numFmtId="3" fontId="57" fillId="0" borderId="92" xfId="1" applyNumberFormat="1" applyFont="1" applyBorder="1" applyAlignment="1" applyProtection="1">
      <alignment horizontal="right" vertical="center" wrapText="1"/>
      <protection locked="0"/>
    </xf>
    <xf numFmtId="3" fontId="57" fillId="0" borderId="93" xfId="1" applyNumberFormat="1" applyFont="1" applyBorder="1" applyAlignment="1" applyProtection="1">
      <alignment horizontal="right" vertical="center" wrapText="1"/>
      <protection locked="0"/>
    </xf>
    <xf numFmtId="3" fontId="57" fillId="0" borderId="6" xfId="1" applyNumberFormat="1" applyFont="1" applyBorder="1" applyAlignment="1" applyProtection="1">
      <alignment horizontal="right" vertical="center" wrapText="1"/>
      <protection locked="0"/>
    </xf>
    <xf numFmtId="3" fontId="57" fillId="0" borderId="207" xfId="1" applyNumberFormat="1" applyFont="1" applyBorder="1" applyAlignment="1" applyProtection="1">
      <alignment horizontal="right" vertical="center" wrapText="1"/>
      <protection locked="0"/>
    </xf>
    <xf numFmtId="3" fontId="57" fillId="0" borderId="14" xfId="1" applyNumberFormat="1" applyFont="1" applyBorder="1" applyAlignment="1" applyProtection="1">
      <alignment horizontal="right" vertical="center" wrapText="1"/>
      <protection locked="0"/>
    </xf>
    <xf numFmtId="3" fontId="57" fillId="0" borderId="57" xfId="1" applyNumberFormat="1" applyFont="1" applyBorder="1" applyAlignment="1" applyProtection="1">
      <alignment horizontal="right" vertical="center" wrapText="1"/>
      <protection locked="0"/>
    </xf>
    <xf numFmtId="3" fontId="57" fillId="0" borderId="85" xfId="1" applyNumberFormat="1" applyFont="1" applyBorder="1" applyAlignment="1" applyProtection="1">
      <alignment horizontal="right" vertical="center" wrapText="1"/>
      <protection locked="0"/>
    </xf>
    <xf numFmtId="3" fontId="57" fillId="0" borderId="219" xfId="1" applyNumberFormat="1" applyFont="1" applyBorder="1" applyAlignment="1" applyProtection="1">
      <alignment horizontal="right" vertical="center" wrapText="1"/>
      <protection locked="0"/>
    </xf>
    <xf numFmtId="3" fontId="57" fillId="0" borderId="87" xfId="1" applyNumberFormat="1" applyFont="1" applyBorder="1" applyAlignment="1" applyProtection="1">
      <alignment horizontal="right" vertical="center" wrapText="1"/>
      <protection locked="0"/>
    </xf>
    <xf numFmtId="3" fontId="57" fillId="0" borderId="102" xfId="1" applyNumberFormat="1" applyFont="1" applyBorder="1" applyAlignment="1" applyProtection="1">
      <alignment horizontal="right" vertical="center" wrapText="1"/>
      <protection locked="0"/>
    </xf>
    <xf numFmtId="3" fontId="57" fillId="0" borderId="134" xfId="1" applyNumberFormat="1" applyFont="1" applyBorder="1" applyAlignment="1" applyProtection="1">
      <alignment horizontal="right" vertical="center" wrapText="1"/>
      <protection locked="0"/>
    </xf>
    <xf numFmtId="3" fontId="57" fillId="0" borderId="273" xfId="1" applyNumberFormat="1" applyFont="1" applyBorder="1" applyAlignment="1" applyProtection="1">
      <alignment horizontal="right" vertical="center" wrapText="1"/>
      <protection locked="0"/>
    </xf>
    <xf numFmtId="3" fontId="57" fillId="0" borderId="131" xfId="1" applyNumberFormat="1" applyFont="1" applyBorder="1" applyAlignment="1" applyProtection="1">
      <alignment horizontal="right" vertical="center" wrapText="1"/>
      <protection locked="0"/>
    </xf>
    <xf numFmtId="3" fontId="57" fillId="0" borderId="165" xfId="1" applyNumberFormat="1" applyFont="1" applyBorder="1" applyAlignment="1" applyProtection="1">
      <alignment horizontal="right" vertical="center" wrapText="1"/>
      <protection locked="0"/>
    </xf>
    <xf numFmtId="3" fontId="26" fillId="0" borderId="11" xfId="1" applyNumberFormat="1" applyFont="1" applyBorder="1" applyAlignment="1" applyProtection="1">
      <alignment horizontal="right" vertical="center" wrapText="1"/>
      <protection locked="0"/>
    </xf>
    <xf numFmtId="3" fontId="26" fillId="0" borderId="204" xfId="1" applyNumberFormat="1" applyFont="1" applyBorder="1" applyAlignment="1" applyProtection="1">
      <alignment horizontal="right" vertical="center" wrapText="1"/>
      <protection locked="0"/>
    </xf>
    <xf numFmtId="3" fontId="43" fillId="0" borderId="95" xfId="1" applyNumberFormat="1" applyFont="1" applyBorder="1" applyAlignment="1" applyProtection="1">
      <alignment horizontal="right" vertical="center" wrapText="1"/>
      <protection locked="0"/>
    </xf>
    <xf numFmtId="3" fontId="43" fillId="0" borderId="222" xfId="1" applyNumberFormat="1" applyFont="1" applyBorder="1" applyAlignment="1" applyProtection="1">
      <alignment horizontal="right" vertical="center" wrapText="1"/>
      <protection locked="0"/>
    </xf>
    <xf numFmtId="3" fontId="43" fillId="0" borderId="99" xfId="1" applyNumberFormat="1" applyFont="1" applyBorder="1" applyAlignment="1" applyProtection="1">
      <alignment horizontal="right" vertical="center" wrapText="1"/>
      <protection locked="0"/>
    </xf>
    <xf numFmtId="3" fontId="43" fillId="0" borderId="11" xfId="1" applyNumberFormat="1" applyFont="1" applyBorder="1" applyAlignment="1" applyProtection="1">
      <alignment horizontal="right" vertical="center" wrapText="1"/>
      <protection locked="0"/>
    </xf>
    <xf numFmtId="3" fontId="43" fillId="0" borderId="204" xfId="1" applyNumberFormat="1" applyFont="1" applyBorder="1" applyAlignment="1" applyProtection="1">
      <alignment horizontal="right" vertical="center" wrapText="1"/>
      <protection locked="0"/>
    </xf>
    <xf numFmtId="3" fontId="43" fillId="0" borderId="8" xfId="1" applyNumberFormat="1" applyFont="1" applyBorder="1" applyAlignment="1" applyProtection="1">
      <alignment horizontal="right" vertical="center" wrapText="1"/>
      <protection locked="0"/>
    </xf>
    <xf numFmtId="3" fontId="43" fillId="0" borderId="202" xfId="1" applyNumberFormat="1" applyFont="1" applyBorder="1" applyAlignment="1" applyProtection="1">
      <alignment horizontal="right" vertical="center" wrapText="1"/>
      <protection locked="0"/>
    </xf>
    <xf numFmtId="14" fontId="26" fillId="0" borderId="0" xfId="1" quotePrefix="1" applyNumberFormat="1" applyFont="1" applyBorder="1" applyAlignment="1" applyProtection="1">
      <alignment horizontal="left" vertical="center"/>
      <protection locked="0"/>
    </xf>
    <xf numFmtId="0" fontId="26" fillId="0" borderId="0" xfId="1" applyFont="1" applyBorder="1" applyAlignment="1" applyProtection="1">
      <alignment horizontal="left" vertical="center"/>
      <protection locked="0"/>
    </xf>
    <xf numFmtId="14" fontId="43" fillId="0" borderId="0" xfId="1" quotePrefix="1" applyNumberFormat="1" applyFont="1" applyAlignment="1" applyProtection="1">
      <alignment horizontal="left" vertical="center" wrapText="1"/>
      <protection locked="0"/>
    </xf>
    <xf numFmtId="0" fontId="43" fillId="0" borderId="0" xfId="1" applyFont="1" applyAlignment="1" applyProtection="1">
      <alignment horizontal="left" vertical="center" wrapText="1"/>
      <protection locked="0"/>
    </xf>
    <xf numFmtId="3" fontId="43" fillId="0" borderId="156" xfId="1" applyNumberFormat="1" applyFont="1" applyBorder="1" applyAlignment="1" applyProtection="1">
      <alignment horizontal="right" vertical="center" wrapText="1"/>
      <protection locked="0"/>
    </xf>
    <xf numFmtId="3" fontId="43" fillId="0" borderId="157" xfId="1" applyNumberFormat="1" applyFont="1" applyBorder="1" applyAlignment="1" applyProtection="1">
      <alignment horizontal="right" vertical="center" wrapText="1"/>
      <protection locked="0"/>
    </xf>
    <xf numFmtId="3" fontId="43" fillId="0" borderId="158" xfId="1" applyNumberFormat="1" applyFont="1" applyBorder="1" applyAlignment="1" applyProtection="1">
      <alignment horizontal="right" vertical="center" wrapText="1"/>
      <protection locked="0"/>
    </xf>
    <xf numFmtId="3" fontId="43" fillId="0" borderId="171" xfId="1" applyNumberFormat="1" applyFont="1" applyBorder="1" applyAlignment="1" applyProtection="1">
      <alignment horizontal="right" vertical="center" wrapText="1"/>
      <protection locked="0"/>
    </xf>
    <xf numFmtId="3" fontId="43" fillId="0" borderId="160" xfId="1" applyNumberFormat="1" applyFont="1" applyBorder="1" applyAlignment="1" applyProtection="1">
      <alignment horizontal="right" vertical="center" wrapText="1"/>
      <protection locked="0"/>
    </xf>
    <xf numFmtId="3" fontId="43" fillId="0" borderId="167" xfId="1" applyNumberFormat="1" applyFont="1" applyBorder="1" applyAlignment="1" applyProtection="1">
      <alignment horizontal="right" vertical="center" wrapText="1"/>
      <protection locked="0"/>
    </xf>
    <xf numFmtId="3" fontId="43" fillId="0" borderId="162" xfId="1" applyNumberFormat="1" applyFont="1" applyBorder="1" applyAlignment="1" applyProtection="1">
      <alignment horizontal="right" vertical="center" wrapText="1"/>
      <protection locked="0"/>
    </xf>
    <xf numFmtId="3" fontId="43" fillId="0" borderId="228" xfId="1" applyNumberFormat="1" applyFont="1" applyBorder="1" applyAlignment="1" applyProtection="1">
      <alignment horizontal="right" vertical="center" wrapText="1"/>
      <protection locked="0"/>
    </xf>
    <xf numFmtId="3" fontId="43" fillId="0" borderId="216" xfId="1" applyNumberFormat="1" applyFont="1" applyBorder="1" applyAlignment="1" applyProtection="1">
      <alignment horizontal="right" vertical="center" wrapText="1"/>
      <protection locked="0"/>
    </xf>
    <xf numFmtId="3" fontId="43" fillId="0" borderId="274" xfId="1" applyNumberFormat="1" applyFont="1" applyBorder="1" applyAlignment="1" applyProtection="1">
      <alignment horizontal="right" vertical="center" wrapText="1"/>
      <protection locked="0"/>
    </xf>
    <xf numFmtId="0" fontId="57" fillId="0" borderId="0" xfId="1" applyFont="1" applyAlignment="1" applyProtection="1">
      <alignment vertical="center"/>
      <protection locked="0"/>
    </xf>
    <xf numFmtId="3" fontId="47" fillId="13" borderId="0" xfId="1" applyNumberFormat="1" applyFont="1" applyFill="1" applyAlignment="1" applyProtection="1">
      <alignment horizontal="center" vertical="center"/>
    </xf>
    <xf numFmtId="3" fontId="43" fillId="13" borderId="0" xfId="1" applyNumberFormat="1" applyFont="1" applyFill="1" applyAlignment="1" applyProtection="1">
      <alignment vertical="center"/>
    </xf>
    <xf numFmtId="3" fontId="26" fillId="13" borderId="0" xfId="1" quotePrefix="1" applyNumberFormat="1" applyFont="1" applyFill="1" applyAlignment="1" applyProtection="1">
      <alignment horizontal="center" vertical="center"/>
    </xf>
    <xf numFmtId="3" fontId="47" fillId="13" borderId="0" xfId="1" applyNumberFormat="1" applyFont="1" applyFill="1" applyAlignment="1" applyProtection="1">
      <alignment horizontal="right" vertical="center"/>
    </xf>
    <xf numFmtId="3" fontId="26" fillId="13" borderId="0" xfId="1" quotePrefix="1" applyNumberFormat="1" applyFont="1" applyFill="1" applyAlignment="1" applyProtection="1">
      <alignment vertical="center"/>
    </xf>
    <xf numFmtId="0" fontId="43" fillId="0" borderId="0" xfId="1" quotePrefix="1" applyFont="1" applyAlignment="1" applyProtection="1">
      <alignment horizontal="left" vertical="center"/>
      <protection locked="0"/>
    </xf>
    <xf numFmtId="3" fontId="26" fillId="13" borderId="0" xfId="1" quotePrefix="1" applyNumberFormat="1" applyFont="1" applyFill="1" applyAlignment="1" applyProtection="1">
      <alignment horizontal="right" vertical="center"/>
    </xf>
    <xf numFmtId="0" fontId="57" fillId="0" borderId="0" xfId="1" applyFont="1" applyAlignment="1" applyProtection="1">
      <alignment vertical="center" wrapText="1"/>
      <protection locked="0"/>
    </xf>
    <xf numFmtId="0" fontId="57" fillId="0" borderId="0" xfId="1" applyFont="1" applyAlignment="1" applyProtection="1">
      <alignment horizontal="left" vertical="center"/>
      <protection locked="0"/>
    </xf>
    <xf numFmtId="0" fontId="43" fillId="0" borderId="0" xfId="1" quotePrefix="1" applyFont="1" applyAlignment="1" applyProtection="1">
      <alignment horizontal="center" vertical="center"/>
      <protection locked="0"/>
    </xf>
    <xf numFmtId="3" fontId="42" fillId="13" borderId="0" xfId="1" applyNumberFormat="1" applyFont="1" applyFill="1" applyAlignment="1" applyProtection="1">
      <alignment vertical="center"/>
    </xf>
    <xf numFmtId="3" fontId="42" fillId="13" borderId="0" xfId="1" applyNumberFormat="1" applyFont="1" applyFill="1" applyAlignment="1" applyProtection="1">
      <alignment horizontal="right" vertical="center"/>
    </xf>
    <xf numFmtId="0" fontId="26" fillId="0" borderId="58" xfId="1" applyFont="1" applyBorder="1" applyAlignment="1" applyProtection="1">
      <alignment vertical="center"/>
      <protection locked="0"/>
    </xf>
    <xf numFmtId="0" fontId="43" fillId="0" borderId="0" xfId="1" applyFont="1" applyFill="1" applyAlignment="1" applyProtection="1">
      <alignment vertical="center" wrapText="1"/>
    </xf>
    <xf numFmtId="0" fontId="24" fillId="0" borderId="0" xfId="1" applyFont="1" applyFill="1" applyAlignment="1" applyProtection="1">
      <alignment vertical="center" wrapText="1"/>
    </xf>
    <xf numFmtId="0" fontId="75" fillId="0" borderId="0" xfId="1" applyFont="1" applyFill="1" applyAlignment="1" applyProtection="1">
      <alignment vertical="center"/>
    </xf>
    <xf numFmtId="0" fontId="43" fillId="13" borderId="0" xfId="1" applyFont="1" applyFill="1" applyAlignment="1" applyProtection="1">
      <alignment horizontal="justify" vertical="center" wrapText="1"/>
    </xf>
    <xf numFmtId="0" fontId="58" fillId="0" borderId="0" xfId="1" applyFont="1" applyAlignment="1" applyProtection="1">
      <alignment vertical="center"/>
      <protection locked="0"/>
    </xf>
    <xf numFmtId="3" fontId="43" fillId="0" borderId="0" xfId="1" applyNumberFormat="1" applyFont="1" applyAlignment="1" applyProtection="1">
      <alignment horizontal="left" vertical="center"/>
      <protection locked="0"/>
    </xf>
    <xf numFmtId="0" fontId="43" fillId="0" borderId="5" xfId="1" applyFont="1" applyBorder="1" applyAlignment="1" applyProtection="1">
      <alignment vertical="center"/>
      <protection locked="0"/>
    </xf>
    <xf numFmtId="0" fontId="43" fillId="0" borderId="13" xfId="1" applyFont="1" applyBorder="1" applyAlignment="1" applyProtection="1">
      <alignment vertical="center"/>
      <protection locked="0"/>
    </xf>
    <xf numFmtId="0" fontId="43" fillId="0" borderId="58" xfId="1" applyFont="1" applyBorder="1" applyAlignment="1" applyProtection="1">
      <alignment vertical="center"/>
      <protection locked="0"/>
    </xf>
    <xf numFmtId="0" fontId="43" fillId="0" borderId="60" xfId="1" applyFont="1" applyBorder="1" applyAlignment="1" applyProtection="1">
      <alignment vertical="center"/>
      <protection locked="0"/>
    </xf>
    <xf numFmtId="0" fontId="43" fillId="0" borderId="114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vertical="center" wrapText="1"/>
    </xf>
    <xf numFmtId="0" fontId="75" fillId="13" borderId="0" xfId="1" applyFont="1" applyFill="1" applyAlignment="1" applyProtection="1">
      <alignment vertical="center"/>
    </xf>
    <xf numFmtId="0" fontId="42" fillId="0" borderId="0" xfId="1" applyFont="1" applyAlignment="1" applyProtection="1">
      <alignment horizontal="left" vertical="center"/>
      <protection locked="0"/>
    </xf>
    <xf numFmtId="0" fontId="43" fillId="0" borderId="0" xfId="1" applyFont="1" applyFill="1" applyBorder="1" applyAlignment="1" applyProtection="1">
      <alignment vertical="center"/>
    </xf>
    <xf numFmtId="0" fontId="43" fillId="0" borderId="0" xfId="1" applyFont="1" applyFill="1" applyAlignment="1" applyProtection="1">
      <alignment horizontal="right" vertical="center" wrapText="1"/>
    </xf>
    <xf numFmtId="0" fontId="43" fillId="0" borderId="123" xfId="1" applyFont="1" applyBorder="1" applyAlignment="1" applyProtection="1">
      <alignment vertical="center"/>
      <protection locked="0"/>
    </xf>
    <xf numFmtId="3" fontId="43" fillId="0" borderId="0" xfId="1" applyNumberFormat="1" applyFont="1" applyFill="1" applyAlignment="1" applyProtection="1">
      <alignment horizontal="right" vertical="center"/>
    </xf>
    <xf numFmtId="0" fontId="43" fillId="0" borderId="0" xfId="1" applyFont="1" applyFill="1" applyAlignment="1" applyProtection="1">
      <alignment horizontal="right" vertical="center"/>
    </xf>
    <xf numFmtId="0" fontId="43" fillId="13" borderId="0" xfId="1" applyFont="1" applyFill="1" applyAlignment="1" applyProtection="1">
      <alignment horizontal="right" vertical="center"/>
    </xf>
    <xf numFmtId="0" fontId="43" fillId="0" borderId="0" xfId="1" applyFont="1" applyAlignment="1" applyProtection="1">
      <alignment horizontal="center" vertical="center"/>
      <protection locked="0"/>
    </xf>
    <xf numFmtId="3" fontId="45" fillId="0" borderId="97" xfId="1" applyNumberFormat="1" applyFont="1" applyBorder="1" applyAlignment="1" applyProtection="1">
      <alignment horizontal="right" vertical="center"/>
      <protection locked="0"/>
    </xf>
    <xf numFmtId="3" fontId="45" fillId="0" borderId="95" xfId="1" applyNumberFormat="1" applyFont="1" applyBorder="1" applyAlignment="1" applyProtection="1">
      <alignment horizontal="right" vertical="center"/>
      <protection locked="0"/>
    </xf>
    <xf numFmtId="3" fontId="45" fillId="0" borderId="98" xfId="1" applyNumberFormat="1" applyFont="1" applyBorder="1" applyAlignment="1" applyProtection="1">
      <alignment horizontal="right" vertical="center"/>
      <protection locked="0"/>
    </xf>
    <xf numFmtId="3" fontId="45" fillId="0" borderId="87" xfId="1" applyNumberFormat="1" applyFont="1" applyBorder="1" applyAlignment="1" applyProtection="1">
      <alignment horizontal="right" vertical="center"/>
      <protection locked="0"/>
    </xf>
    <xf numFmtId="3" fontId="45" fillId="0" borderId="85" xfId="1" applyNumberFormat="1" applyFont="1" applyBorder="1" applyAlignment="1" applyProtection="1">
      <alignment horizontal="right" vertical="center"/>
      <protection locked="0"/>
    </xf>
    <xf numFmtId="3" fontId="45" fillId="0" borderId="101" xfId="1" applyNumberFormat="1" applyFont="1" applyBorder="1" applyAlignment="1" applyProtection="1">
      <alignment horizontal="right" vertical="center"/>
      <protection locked="0"/>
    </xf>
    <xf numFmtId="3" fontId="45" fillId="0" borderId="171" xfId="1" applyNumberFormat="1" applyFont="1" applyBorder="1" applyAlignment="1" applyProtection="1">
      <alignment horizontal="right" vertical="center"/>
      <protection locked="0"/>
    </xf>
    <xf numFmtId="3" fontId="45" fillId="0" borderId="160" xfId="1" applyNumberFormat="1" applyFont="1" applyBorder="1" applyAlignment="1" applyProtection="1">
      <alignment horizontal="right" vertical="center"/>
      <protection locked="0"/>
    </xf>
    <xf numFmtId="0" fontId="58" fillId="0" borderId="0" xfId="1" applyFont="1" applyAlignment="1" applyProtection="1">
      <alignment horizontal="left" vertical="center"/>
      <protection locked="0"/>
    </xf>
    <xf numFmtId="0" fontId="26" fillId="0" borderId="20" xfId="1" applyFont="1" applyBorder="1" applyAlignment="1" applyProtection="1">
      <alignment vertical="center"/>
      <protection locked="0"/>
    </xf>
    <xf numFmtId="3" fontId="43" fillId="0" borderId="160" xfId="1" applyNumberFormat="1" applyFont="1" applyBorder="1" applyAlignment="1" applyProtection="1">
      <alignment horizontal="right" vertical="center"/>
      <protection locked="0"/>
    </xf>
    <xf numFmtId="0" fontId="43" fillId="0" borderId="15" xfId="1" applyFont="1" applyBorder="1" applyAlignment="1" applyProtection="1">
      <alignment vertical="center"/>
      <protection locked="0"/>
    </xf>
    <xf numFmtId="0" fontId="43" fillId="0" borderId="20" xfId="1" applyFont="1" applyFill="1" applyBorder="1" applyAlignment="1" applyProtection="1">
      <alignment vertical="center" wrapText="1"/>
    </xf>
    <xf numFmtId="0" fontId="43" fillId="0" borderId="0" xfId="1" applyFont="1" applyFill="1" applyBorder="1" applyAlignment="1" applyProtection="1">
      <alignment vertical="center" wrapText="1"/>
    </xf>
    <xf numFmtId="3" fontId="45" fillId="0" borderId="233" xfId="1" applyNumberFormat="1" applyFont="1" applyBorder="1" applyAlignment="1" applyProtection="1">
      <alignment horizontal="right" vertical="center"/>
      <protection locked="0"/>
    </xf>
    <xf numFmtId="3" fontId="45" fillId="0" borderId="234" xfId="1" applyNumberFormat="1" applyFont="1" applyBorder="1" applyAlignment="1" applyProtection="1">
      <alignment horizontal="right" vertical="center"/>
      <protection locked="0"/>
    </xf>
    <xf numFmtId="3" fontId="45" fillId="0" borderId="235" xfId="1" applyNumberFormat="1" applyFont="1" applyBorder="1" applyAlignment="1" applyProtection="1">
      <alignment horizontal="right" vertical="center"/>
      <protection locked="0"/>
    </xf>
    <xf numFmtId="3" fontId="45" fillId="0" borderId="236" xfId="1" applyNumberFormat="1" applyFont="1" applyBorder="1" applyAlignment="1" applyProtection="1">
      <alignment horizontal="right" vertical="center"/>
      <protection locked="0"/>
    </xf>
    <xf numFmtId="3" fontId="45" fillId="0" borderId="275" xfId="1" applyNumberFormat="1" applyFont="1" applyBorder="1" applyAlignment="1" applyProtection="1">
      <alignment horizontal="right" vertical="center"/>
      <protection locked="0"/>
    </xf>
    <xf numFmtId="3" fontId="45" fillId="0" borderId="277" xfId="1" applyNumberFormat="1" applyFont="1" applyBorder="1" applyAlignment="1" applyProtection="1">
      <alignment horizontal="right" vertical="center" wrapText="1"/>
      <protection locked="0"/>
    </xf>
    <xf numFmtId="3" fontId="45" fillId="0" borderId="278" xfId="1" applyNumberFormat="1" applyFont="1" applyBorder="1" applyAlignment="1" applyProtection="1">
      <alignment horizontal="right" vertical="center" wrapText="1"/>
      <protection locked="0"/>
    </xf>
    <xf numFmtId="3" fontId="45" fillId="0" borderId="276" xfId="1" applyNumberFormat="1" applyFont="1" applyBorder="1" applyAlignment="1" applyProtection="1">
      <alignment horizontal="right" vertical="center" wrapText="1"/>
      <protection locked="0"/>
    </xf>
    <xf numFmtId="3" fontId="45" fillId="0" borderId="236" xfId="1" applyNumberFormat="1" applyFont="1" applyBorder="1" applyAlignment="1" applyProtection="1">
      <alignment horizontal="right" vertical="center" wrapText="1"/>
      <protection locked="0"/>
    </xf>
    <xf numFmtId="3" fontId="45" fillId="0" borderId="159" xfId="1" applyNumberFormat="1" applyFont="1" applyBorder="1" applyAlignment="1" applyProtection="1">
      <alignment horizontal="right" vertical="center" wrapText="1"/>
      <protection locked="0"/>
    </xf>
    <xf numFmtId="3" fontId="45" fillId="0" borderId="92" xfId="1" applyNumberFormat="1" applyFont="1" applyBorder="1" applyAlignment="1" applyProtection="1">
      <alignment horizontal="right" vertical="center" wrapText="1"/>
      <protection locked="0"/>
    </xf>
    <xf numFmtId="3" fontId="45" fillId="0" borderId="89" xfId="1" applyNumberFormat="1" applyFont="1" applyBorder="1" applyAlignment="1" applyProtection="1">
      <alignment horizontal="right" vertical="center" wrapText="1"/>
      <protection locked="0"/>
    </xf>
    <xf numFmtId="3" fontId="45" fillId="0" borderId="91" xfId="1" applyNumberFormat="1" applyFont="1" applyBorder="1" applyAlignment="1" applyProtection="1">
      <alignment horizontal="right" vertical="center" wrapText="1"/>
      <protection locked="0"/>
    </xf>
    <xf numFmtId="3" fontId="45" fillId="0" borderId="234" xfId="1" applyNumberFormat="1" applyFont="1" applyBorder="1" applyAlignment="1" applyProtection="1">
      <alignment horizontal="right" vertical="center" wrapText="1"/>
      <protection locked="0"/>
    </xf>
    <xf numFmtId="3" fontId="45" fillId="0" borderId="157" xfId="1" applyNumberFormat="1" applyFont="1" applyBorder="1" applyAlignment="1" applyProtection="1">
      <alignment horizontal="right" vertical="center" wrapText="1"/>
      <protection locked="0"/>
    </xf>
    <xf numFmtId="3" fontId="45" fillId="0" borderId="131" xfId="1" applyNumberFormat="1" applyFont="1" applyBorder="1" applyAlignment="1" applyProtection="1">
      <alignment horizontal="right" vertical="center" wrapText="1"/>
      <protection locked="0"/>
    </xf>
    <xf numFmtId="3" fontId="45" fillId="0" borderId="134" xfId="1" applyNumberFormat="1" applyFont="1" applyBorder="1" applyAlignment="1" applyProtection="1">
      <alignment horizontal="right" vertical="center" wrapText="1"/>
      <protection locked="0"/>
    </xf>
    <xf numFmtId="3" fontId="45" fillId="0" borderId="135" xfId="1" applyNumberFormat="1" applyFont="1" applyBorder="1" applyAlignment="1" applyProtection="1">
      <alignment horizontal="right" vertical="center" wrapText="1"/>
      <protection locked="0"/>
    </xf>
    <xf numFmtId="3" fontId="45" fillId="0" borderId="279" xfId="1" applyNumberFormat="1" applyFont="1" applyBorder="1" applyAlignment="1" applyProtection="1">
      <alignment horizontal="right" vertical="center" wrapText="1"/>
      <protection locked="0"/>
    </xf>
    <xf numFmtId="3" fontId="45" fillId="0" borderId="158" xfId="1" applyNumberFormat="1" applyFont="1" applyBorder="1" applyAlignment="1" applyProtection="1">
      <alignment horizontal="right" vertical="center" wrapText="1"/>
      <protection locked="0"/>
    </xf>
    <xf numFmtId="3" fontId="46" fillId="0" borderId="210" xfId="1" applyNumberFormat="1" applyFont="1" applyBorder="1" applyAlignment="1" applyProtection="1">
      <alignment horizontal="right" vertical="center" wrapText="1"/>
      <protection locked="0"/>
    </xf>
    <xf numFmtId="3" fontId="46" fillId="0" borderId="63" xfId="1" applyNumberFormat="1" applyFont="1" applyBorder="1" applyAlignment="1" applyProtection="1">
      <alignment horizontal="right" vertical="center" wrapText="1"/>
      <protection locked="0"/>
    </xf>
    <xf numFmtId="3" fontId="45" fillId="0" borderId="122" xfId="1" applyNumberFormat="1" applyFont="1" applyBorder="1" applyAlignment="1" applyProtection="1">
      <alignment horizontal="right" vertical="center" wrapText="1"/>
      <protection locked="0"/>
    </xf>
    <xf numFmtId="3" fontId="45" fillId="0" borderId="133" xfId="1" applyNumberFormat="1" applyFont="1" applyBorder="1" applyAlignment="1" applyProtection="1">
      <alignment horizontal="right" vertical="center" wrapText="1"/>
      <protection locked="0"/>
    </xf>
    <xf numFmtId="3" fontId="45" fillId="0" borderId="123" xfId="1" applyNumberFormat="1" applyFont="1" applyBorder="1" applyAlignment="1" applyProtection="1">
      <alignment horizontal="right" vertical="center" wrapText="1"/>
      <protection locked="0"/>
    </xf>
    <xf numFmtId="3" fontId="45" fillId="0" borderId="233" xfId="1" applyNumberFormat="1" applyFont="1" applyBorder="1" applyAlignment="1" applyProtection="1">
      <alignment horizontal="right" vertical="center" wrapText="1"/>
      <protection locked="0"/>
    </xf>
    <xf numFmtId="3" fontId="45" fillId="0" borderId="156" xfId="1" applyNumberFormat="1" applyFont="1" applyBorder="1" applyAlignment="1" applyProtection="1">
      <alignment horizontal="right" vertical="center" wrapText="1"/>
      <protection locked="0"/>
    </xf>
    <xf numFmtId="3" fontId="46" fillId="0" borderId="264" xfId="1" applyNumberFormat="1" applyFont="1" applyBorder="1" applyAlignment="1" applyProtection="1">
      <alignment horizontal="right" vertical="center" wrapText="1"/>
      <protection locked="0"/>
    </xf>
    <xf numFmtId="3" fontId="46" fillId="0" borderId="72" xfId="1" applyNumberFormat="1" applyFont="1" applyBorder="1" applyAlignment="1" applyProtection="1">
      <alignment horizontal="right" vertical="center" wrapText="1"/>
      <protection locked="0"/>
    </xf>
    <xf numFmtId="0" fontId="24" fillId="0" borderId="0" xfId="1" applyFont="1" applyBorder="1" applyAlignment="1" applyProtection="1">
      <alignment vertical="center"/>
      <protection locked="0"/>
    </xf>
    <xf numFmtId="0" fontId="58" fillId="0" borderId="0" xfId="5" applyFont="1" applyAlignment="1" applyProtection="1">
      <alignment vertical="center"/>
      <protection locked="0"/>
    </xf>
    <xf numFmtId="0" fontId="42" fillId="0" borderId="0" xfId="1" applyFont="1" applyBorder="1" applyAlignment="1" applyProtection="1">
      <alignment vertical="center"/>
      <protection locked="0"/>
    </xf>
    <xf numFmtId="0" fontId="42" fillId="0" borderId="0" xfId="1" quotePrefix="1" applyFont="1" applyAlignment="1" applyProtection="1">
      <alignment horizontal="center" vertical="center"/>
      <protection locked="0"/>
    </xf>
    <xf numFmtId="0" fontId="26" fillId="13" borderId="0" xfId="1" quotePrefix="1" applyFont="1" applyFill="1" applyAlignment="1" applyProtection="1">
      <alignment horizontal="center" vertical="center"/>
    </xf>
    <xf numFmtId="0" fontId="42" fillId="0" borderId="0" xfId="1" quotePrefix="1" applyFont="1" applyAlignment="1" applyProtection="1">
      <alignment horizontal="left" vertical="center"/>
      <protection locked="0"/>
    </xf>
    <xf numFmtId="0" fontId="50" fillId="0" borderId="0" xfId="1" applyFont="1" applyAlignment="1" applyProtection="1">
      <alignment horizontal="center" vertical="center"/>
      <protection locked="0"/>
    </xf>
    <xf numFmtId="0" fontId="58" fillId="0" borderId="0" xfId="1" applyFont="1" applyAlignment="1" applyProtection="1">
      <alignment horizontal="center" vertical="center"/>
      <protection locked="0"/>
    </xf>
    <xf numFmtId="14" fontId="58" fillId="0" borderId="0" xfId="1" quotePrefix="1" applyNumberFormat="1" applyFont="1" applyAlignment="1" applyProtection="1">
      <alignment horizontal="left" vertical="center"/>
      <protection locked="0"/>
    </xf>
    <xf numFmtId="0" fontId="58" fillId="0" borderId="0" xfId="1" applyFont="1" applyAlignment="1" applyProtection="1">
      <alignment horizontal="left" vertical="center" wrapText="1"/>
      <protection locked="0"/>
    </xf>
    <xf numFmtId="0" fontId="58" fillId="0" borderId="0" xfId="1" applyFont="1" applyAlignment="1" applyProtection="1">
      <alignment vertical="center" wrapText="1"/>
      <protection locked="0"/>
    </xf>
    <xf numFmtId="0" fontId="52" fillId="0" borderId="0" xfId="1" applyFont="1" applyBorder="1" applyAlignment="1" applyProtection="1">
      <alignment vertical="center"/>
      <protection locked="0"/>
    </xf>
    <xf numFmtId="0" fontId="43" fillId="0" borderId="0" xfId="1" applyFont="1" applyFill="1" applyAlignment="1" applyProtection="1">
      <alignment horizontal="center" vertical="center"/>
    </xf>
    <xf numFmtId="0" fontId="43" fillId="0" borderId="0" xfId="1" applyFont="1" applyFill="1" applyAlignment="1" applyProtection="1">
      <alignment horizontal="left" vertical="center"/>
    </xf>
    <xf numFmtId="0" fontId="43" fillId="13" borderId="0" xfId="1" applyFont="1" applyFill="1" applyAlignment="1" applyProtection="1">
      <alignment horizontal="center" vertical="center"/>
    </xf>
    <xf numFmtId="3" fontId="43" fillId="0" borderId="133" xfId="1" applyNumberFormat="1" applyFont="1" applyBorder="1" applyAlignment="1" applyProtection="1">
      <alignment vertical="center"/>
      <protection locked="0"/>
    </xf>
    <xf numFmtId="3" fontId="43" fillId="0" borderId="134" xfId="1" applyNumberFormat="1" applyFont="1" applyBorder="1" applyAlignment="1" applyProtection="1">
      <alignment vertical="center"/>
      <protection locked="0"/>
    </xf>
    <xf numFmtId="3" fontId="43" fillId="0" borderId="147" xfId="1" applyNumberFormat="1" applyFont="1" applyBorder="1" applyAlignment="1" applyProtection="1">
      <alignment vertical="center"/>
      <protection locked="0"/>
    </xf>
    <xf numFmtId="3" fontId="43" fillId="0" borderId="131" xfId="1" applyNumberFormat="1" applyFont="1" applyBorder="1" applyAlignment="1" applyProtection="1">
      <alignment vertical="center"/>
      <protection locked="0"/>
    </xf>
    <xf numFmtId="3" fontId="43" fillId="0" borderId="5" xfId="1" applyNumberFormat="1" applyFont="1" applyBorder="1" applyAlignment="1" applyProtection="1">
      <alignment horizontal="right" vertical="center" wrapText="1"/>
      <protection locked="0"/>
    </xf>
    <xf numFmtId="3" fontId="43" fillId="0" borderId="1" xfId="1" applyNumberFormat="1" applyFont="1" applyBorder="1" applyAlignment="1" applyProtection="1">
      <alignment horizontal="right" vertical="center"/>
      <protection locked="0"/>
    </xf>
    <xf numFmtId="3" fontId="43" fillId="0" borderId="2" xfId="1" applyNumberFormat="1" applyFont="1" applyBorder="1" applyAlignment="1" applyProtection="1">
      <alignment horizontal="right" vertical="center"/>
      <protection locked="0"/>
    </xf>
    <xf numFmtId="0" fontId="62" fillId="13" borderId="0" xfId="1" applyFont="1" applyFill="1" applyAlignment="1" applyProtection="1">
      <alignment vertical="center"/>
    </xf>
    <xf numFmtId="3" fontId="26" fillId="0" borderId="0" xfId="1" applyNumberFormat="1" applyFont="1" applyAlignment="1" applyProtection="1">
      <alignment horizontal="right" vertical="center"/>
      <protection locked="0"/>
    </xf>
    <xf numFmtId="14" fontId="42" fillId="0" borderId="0" xfId="1" quotePrefix="1" applyNumberFormat="1" applyFont="1" applyAlignment="1" applyProtection="1">
      <alignment horizontal="left" vertical="center"/>
      <protection locked="0"/>
    </xf>
    <xf numFmtId="0" fontId="53" fillId="0" borderId="0" xfId="1" applyFont="1" applyAlignment="1" applyProtection="1">
      <alignment vertical="center" wrapText="1"/>
      <protection locked="0"/>
    </xf>
    <xf numFmtId="0" fontId="53" fillId="0" borderId="0" xfId="1" applyFont="1" applyAlignment="1" applyProtection="1">
      <alignment vertical="center"/>
      <protection locked="0"/>
    </xf>
    <xf numFmtId="0" fontId="52" fillId="0" borderId="0" xfId="1" applyFont="1" applyAlignment="1" applyProtection="1">
      <alignment vertical="center"/>
      <protection locked="0"/>
    </xf>
    <xf numFmtId="3" fontId="43" fillId="0" borderId="55" xfId="1" applyNumberFormat="1" applyFont="1" applyBorder="1" applyAlignment="1" applyProtection="1">
      <alignment horizontal="right" vertical="center"/>
      <protection locked="0"/>
    </xf>
    <xf numFmtId="3" fontId="43" fillId="0" borderId="57" xfId="1" applyNumberFormat="1" applyFont="1" applyBorder="1" applyAlignment="1" applyProtection="1">
      <alignment horizontal="right" vertical="center"/>
      <protection locked="0"/>
    </xf>
    <xf numFmtId="3" fontId="43" fillId="0" borderId="102" xfId="1" applyNumberFormat="1" applyFont="1" applyBorder="1" applyAlignment="1" applyProtection="1">
      <alignment horizontal="right" vertical="center"/>
      <protection locked="0"/>
    </xf>
    <xf numFmtId="0" fontId="53" fillId="0" borderId="0" xfId="5" applyFont="1" applyAlignment="1" applyProtection="1">
      <alignment horizontal="justify" vertical="center"/>
      <protection locked="0"/>
    </xf>
    <xf numFmtId="0" fontId="42" fillId="0" borderId="0" xfId="5" applyFont="1" applyAlignment="1" applyProtection="1">
      <alignment horizontal="justify" vertical="center"/>
      <protection locked="0"/>
    </xf>
    <xf numFmtId="3" fontId="43" fillId="4" borderId="95" xfId="5" applyNumberFormat="1" applyFont="1" applyFill="1" applyBorder="1" applyAlignment="1" applyProtection="1">
      <alignment horizontal="right" vertical="center"/>
      <protection locked="0"/>
    </xf>
    <xf numFmtId="3" fontId="43" fillId="4" borderId="97" xfId="5" applyNumberFormat="1" applyFont="1" applyFill="1" applyBorder="1" applyAlignment="1" applyProtection="1">
      <alignment horizontal="right" vertical="center"/>
      <protection locked="0"/>
    </xf>
    <xf numFmtId="3" fontId="43" fillId="0" borderId="271" xfId="5" applyNumberFormat="1" applyFont="1" applyBorder="1" applyAlignment="1" applyProtection="1">
      <alignment horizontal="right" vertical="center"/>
      <protection locked="0"/>
    </xf>
    <xf numFmtId="3" fontId="43" fillId="0" borderId="6" xfId="5" applyNumberFormat="1" applyFont="1" applyBorder="1" applyAlignment="1" applyProtection="1">
      <alignment horizontal="right" vertical="center"/>
      <protection locked="0"/>
    </xf>
    <xf numFmtId="3" fontId="43" fillId="0" borderId="272" xfId="5" applyNumberFormat="1" applyFont="1" applyBorder="1" applyAlignment="1" applyProtection="1">
      <alignment horizontal="right" vertical="center"/>
      <protection locked="0"/>
    </xf>
    <xf numFmtId="3" fontId="43" fillId="0" borderId="55" xfId="5" applyNumberFormat="1" applyFont="1" applyBorder="1" applyAlignment="1" applyProtection="1">
      <alignment horizontal="right" vertical="center"/>
      <protection locked="0"/>
    </xf>
    <xf numFmtId="0" fontId="42" fillId="0" borderId="0" xfId="5" quotePrefix="1" applyFont="1" applyBorder="1" applyAlignment="1" applyProtection="1">
      <alignment horizontal="left" vertical="center"/>
      <protection locked="0"/>
    </xf>
    <xf numFmtId="0" fontId="53" fillId="0" borderId="0" xfId="5" applyFont="1" applyAlignment="1" applyProtection="1">
      <alignment horizontal="justify" vertical="center" wrapText="1"/>
      <protection locked="0"/>
    </xf>
    <xf numFmtId="0" fontId="42" fillId="0" borderId="0" xfId="5" applyFont="1" applyAlignment="1" applyProtection="1">
      <alignment horizontal="left" vertical="center" wrapText="1"/>
      <protection locked="0"/>
    </xf>
    <xf numFmtId="0" fontId="57" fillId="13" borderId="0" xfId="5" applyFont="1" applyFill="1" applyAlignment="1" applyProtection="1">
      <alignment horizontal="justify" vertical="center"/>
    </xf>
    <xf numFmtId="0" fontId="57" fillId="13" borderId="0" xfId="5" applyFont="1" applyFill="1" applyAlignment="1" applyProtection="1">
      <alignment horizontal="center" vertical="center"/>
    </xf>
    <xf numFmtId="0" fontId="96" fillId="13" borderId="0" xfId="5" applyFont="1" applyFill="1" applyBorder="1" applyAlignment="1" applyProtection="1">
      <alignment horizontal="center" vertical="center" wrapText="1"/>
    </xf>
    <xf numFmtId="0" fontId="43" fillId="13" borderId="0" xfId="5" applyFont="1" applyFill="1" applyBorder="1" applyAlignment="1" applyProtection="1">
      <alignment vertical="center"/>
    </xf>
    <xf numFmtId="0" fontId="43" fillId="13" borderId="0" xfId="5" applyFont="1" applyFill="1" applyBorder="1" applyAlignment="1" applyProtection="1">
      <alignment horizontal="center" vertical="center"/>
    </xf>
    <xf numFmtId="3" fontId="43" fillId="13" borderId="0" xfId="5" applyNumberFormat="1" applyFont="1" applyFill="1" applyBorder="1" applyAlignment="1" applyProtection="1">
      <alignment vertical="center"/>
    </xf>
    <xf numFmtId="0" fontId="57" fillId="13" borderId="0" xfId="5" applyFont="1" applyFill="1" applyBorder="1" applyAlignment="1" applyProtection="1">
      <alignment vertical="center"/>
    </xf>
    <xf numFmtId="0" fontId="57" fillId="13" borderId="0" xfId="5" applyFont="1" applyFill="1" applyBorder="1" applyAlignment="1" applyProtection="1">
      <alignment horizontal="center" vertical="center"/>
    </xf>
    <xf numFmtId="3" fontId="43" fillId="0" borderId="11" xfId="5" applyNumberFormat="1" applyFont="1" applyBorder="1" applyAlignment="1" applyProtection="1">
      <alignment horizontal="right" vertical="center"/>
      <protection locked="0"/>
    </xf>
    <xf numFmtId="3" fontId="43" fillId="0" borderId="104" xfId="5" applyNumberFormat="1" applyFont="1" applyBorder="1" applyAlignment="1" applyProtection="1">
      <alignment horizontal="right" vertical="center"/>
      <protection locked="0"/>
    </xf>
    <xf numFmtId="0" fontId="45" fillId="0" borderId="55" xfId="5" applyFont="1" applyBorder="1" applyAlignment="1" applyProtection="1">
      <alignment vertical="center"/>
      <protection locked="0"/>
    </xf>
    <xf numFmtId="3" fontId="45" fillId="0" borderId="4" xfId="5" applyNumberFormat="1" applyFont="1" applyBorder="1" applyAlignment="1" applyProtection="1">
      <alignment horizontal="right" vertical="center"/>
      <protection locked="0"/>
    </xf>
    <xf numFmtId="3" fontId="45" fillId="0" borderId="256" xfId="5" applyNumberFormat="1" applyFont="1" applyBorder="1" applyAlignment="1" applyProtection="1">
      <alignment horizontal="right" vertical="center"/>
      <protection locked="0"/>
    </xf>
    <xf numFmtId="0" fontId="45" fillId="0" borderId="0" xfId="5" applyFont="1" applyBorder="1" applyAlignment="1" applyProtection="1">
      <alignment vertical="center"/>
      <protection locked="0"/>
    </xf>
    <xf numFmtId="0" fontId="47" fillId="13" borderId="0" xfId="5" applyFont="1" applyFill="1" applyAlignment="1" applyProtection="1">
      <alignment horizontal="center" vertical="center"/>
    </xf>
    <xf numFmtId="0" fontId="58" fillId="13" borderId="0" xfId="5" applyFont="1" applyFill="1" applyAlignment="1" applyProtection="1">
      <alignment vertical="center"/>
    </xf>
    <xf numFmtId="0" fontId="45" fillId="13" borderId="0" xfId="5" applyFont="1" applyFill="1" applyBorder="1" applyAlignment="1" applyProtection="1">
      <alignment vertical="center"/>
    </xf>
    <xf numFmtId="0" fontId="62" fillId="0" borderId="0" xfId="5" applyFont="1" applyBorder="1" applyAlignment="1" applyProtection="1">
      <alignment horizontal="left" vertical="center"/>
      <protection locked="0"/>
    </xf>
    <xf numFmtId="0" fontId="62" fillId="13" borderId="0" xfId="5" applyFont="1" applyFill="1" applyAlignment="1" applyProtection="1">
      <alignment vertical="center"/>
    </xf>
    <xf numFmtId="14" fontId="42" fillId="0" borderId="0" xfId="5" quotePrefix="1" applyNumberFormat="1" applyFont="1" applyBorder="1" applyAlignment="1" applyProtection="1">
      <alignment horizontal="left" vertical="center" wrapText="1"/>
      <protection locked="0"/>
    </xf>
    <xf numFmtId="3" fontId="58" fillId="0" borderId="18" xfId="5" applyNumberFormat="1" applyFont="1" applyBorder="1" applyAlignment="1" applyProtection="1">
      <alignment horizontal="right" vertical="center"/>
      <protection locked="0"/>
    </xf>
    <xf numFmtId="0" fontId="42" fillId="0" borderId="0" xfId="5" quotePrefix="1" applyFont="1" applyBorder="1" applyAlignment="1" applyProtection="1">
      <alignment vertical="center"/>
      <protection locked="0"/>
    </xf>
    <xf numFmtId="3" fontId="42" fillId="0" borderId="0" xfId="5" quotePrefix="1" applyNumberFormat="1" applyFont="1" applyBorder="1" applyAlignment="1" applyProtection="1">
      <alignment vertical="center"/>
      <protection locked="0"/>
    </xf>
    <xf numFmtId="3" fontId="45" fillId="13" borderId="0" xfId="5" applyNumberFormat="1" applyFont="1" applyFill="1" applyAlignment="1" applyProtection="1">
      <alignment vertical="center"/>
    </xf>
    <xf numFmtId="0" fontId="42" fillId="0" borderId="0" xfId="1" applyFont="1" applyBorder="1" applyAlignment="1" applyProtection="1">
      <alignment horizontal="left" vertical="center"/>
      <protection locked="0"/>
    </xf>
    <xf numFmtId="0" fontId="26" fillId="13" borderId="0" xfId="1" quotePrefix="1" applyFont="1" applyFill="1" applyAlignment="1" applyProtection="1">
      <alignment horizontal="left" vertical="center"/>
    </xf>
    <xf numFmtId="3" fontId="26" fillId="13" borderId="0" xfId="1" applyNumberFormat="1" applyFont="1" applyFill="1" applyAlignment="1" applyProtection="1">
      <alignment horizontal="right" vertical="center"/>
    </xf>
    <xf numFmtId="14" fontId="42" fillId="0" borderId="0" xfId="1" quotePrefix="1" applyNumberFormat="1" applyFont="1" applyAlignment="1" applyProtection="1">
      <alignment horizontal="center" vertical="center"/>
      <protection locked="0"/>
    </xf>
    <xf numFmtId="0" fontId="42" fillId="0" borderId="0" xfId="1" applyFont="1" applyAlignment="1" applyProtection="1">
      <alignment vertical="center" wrapText="1"/>
      <protection locked="0"/>
    </xf>
    <xf numFmtId="0" fontId="62" fillId="0" borderId="0" xfId="1" applyFont="1" applyAlignment="1" applyProtection="1">
      <alignment vertical="center" wrapText="1"/>
      <protection locked="0"/>
    </xf>
    <xf numFmtId="0" fontId="97" fillId="0" borderId="0" xfId="1" applyFont="1" applyFill="1" applyAlignment="1" applyProtection="1">
      <alignment vertical="center"/>
    </xf>
    <xf numFmtId="0" fontId="86" fillId="0" borderId="110" xfId="1" applyFont="1" applyBorder="1" applyAlignment="1" applyProtection="1">
      <alignment vertical="center"/>
      <protection locked="0"/>
    </xf>
    <xf numFmtId="0" fontId="43" fillId="0" borderId="92" xfId="1" applyFont="1" applyBorder="1" applyAlignment="1" applyProtection="1">
      <alignment vertical="center"/>
      <protection locked="0"/>
    </xf>
    <xf numFmtId="0" fontId="43" fillId="0" borderId="91" xfId="1" applyFont="1" applyBorder="1" applyAlignment="1" applyProtection="1">
      <alignment horizontal="center" vertical="center"/>
      <protection locked="0"/>
    </xf>
    <xf numFmtId="4" fontId="43" fillId="0" borderId="92" xfId="1" applyNumberFormat="1" applyFont="1" applyBorder="1" applyAlignment="1" applyProtection="1">
      <alignment horizontal="right" vertical="center"/>
      <protection locked="0"/>
    </xf>
    <xf numFmtId="14" fontId="43" fillId="0" borderId="91" xfId="1" applyNumberFormat="1" applyFont="1" applyBorder="1" applyAlignment="1" applyProtection="1">
      <alignment horizontal="center" vertical="center"/>
      <protection locked="0"/>
    </xf>
    <xf numFmtId="0" fontId="97" fillId="13" borderId="0" xfId="1" applyFont="1" applyFill="1" applyAlignment="1" applyProtection="1">
      <alignment vertical="center"/>
    </xf>
    <xf numFmtId="0" fontId="86" fillId="0" borderId="170" xfId="1" applyFont="1" applyBorder="1" applyAlignment="1" applyProtection="1">
      <alignment vertical="center"/>
      <protection locked="0"/>
    </xf>
    <xf numFmtId="0" fontId="43" fillId="0" borderId="167" xfId="1" applyFont="1" applyBorder="1" applyAlignment="1" applyProtection="1">
      <alignment vertical="center"/>
      <protection locked="0"/>
    </xf>
    <xf numFmtId="0" fontId="43" fillId="0" borderId="160" xfId="1" applyFont="1" applyBorder="1" applyAlignment="1" applyProtection="1">
      <alignment horizontal="center" vertical="center"/>
      <protection locked="0"/>
    </xf>
    <xf numFmtId="4" fontId="43" fillId="0" borderId="167" xfId="1" applyNumberFormat="1" applyFont="1" applyBorder="1" applyAlignment="1" applyProtection="1">
      <alignment horizontal="right" vertical="center"/>
      <protection locked="0"/>
    </xf>
    <xf numFmtId="14" fontId="43" fillId="0" borderId="160" xfId="1" applyNumberFormat="1" applyFont="1" applyBorder="1" applyAlignment="1" applyProtection="1">
      <alignment horizontal="center" vertical="center"/>
      <protection locked="0"/>
    </xf>
    <xf numFmtId="3" fontId="43" fillId="0" borderId="284" xfId="1" applyNumberFormat="1" applyFont="1" applyBorder="1" applyAlignment="1" applyProtection="1">
      <alignment horizontal="right" vertical="center"/>
      <protection locked="0"/>
    </xf>
    <xf numFmtId="0" fontId="98" fillId="0" borderId="285" xfId="1" applyFont="1" applyBorder="1" applyAlignment="1" applyProtection="1">
      <alignment vertical="center"/>
      <protection locked="0"/>
    </xf>
    <xf numFmtId="0" fontId="25" fillId="0" borderId="122" xfId="1" applyFont="1" applyBorder="1" applyAlignment="1" applyProtection="1">
      <alignment vertical="center"/>
      <protection locked="0"/>
    </xf>
    <xf numFmtId="14" fontId="25" fillId="0" borderId="123" xfId="1" applyNumberFormat="1" applyFont="1" applyBorder="1" applyAlignment="1" applyProtection="1">
      <alignment horizontal="center" vertical="center"/>
      <protection locked="0"/>
    </xf>
    <xf numFmtId="4" fontId="25" fillId="0" borderId="123" xfId="1" applyNumberFormat="1" applyFont="1" applyBorder="1" applyAlignment="1" applyProtection="1">
      <alignment horizontal="right" vertical="center"/>
      <protection locked="0"/>
    </xf>
    <xf numFmtId="3" fontId="25" fillId="0" borderId="123" xfId="1" applyNumberFormat="1" applyFont="1" applyBorder="1" applyAlignment="1" applyProtection="1">
      <alignment horizontal="right" vertical="center"/>
      <protection locked="0"/>
    </xf>
    <xf numFmtId="3" fontId="25" fillId="0" borderId="164" xfId="1" applyNumberFormat="1" applyFont="1" applyBorder="1" applyAlignment="1" applyProtection="1">
      <alignment horizontal="right" vertical="center"/>
      <protection locked="0"/>
    </xf>
    <xf numFmtId="0" fontId="98" fillId="0" borderId="286" xfId="1" applyFont="1" applyBorder="1" applyAlignment="1" applyProtection="1">
      <alignment vertical="center"/>
      <protection locked="0"/>
    </xf>
    <xf numFmtId="0" fontId="25" fillId="0" borderId="92" xfId="1" applyFont="1" applyBorder="1" applyAlignment="1" applyProtection="1">
      <alignment vertical="center"/>
      <protection locked="0"/>
    </xf>
    <xf numFmtId="0" fontId="25" fillId="0" borderId="91" xfId="1" applyFont="1" applyBorder="1" applyAlignment="1" applyProtection="1">
      <alignment horizontal="center" vertical="center"/>
      <protection locked="0"/>
    </xf>
    <xf numFmtId="4" fontId="25" fillId="0" borderId="91" xfId="1" applyNumberFormat="1" applyFont="1" applyBorder="1" applyAlignment="1" applyProtection="1">
      <alignment horizontal="right" vertical="center"/>
      <protection locked="0"/>
    </xf>
    <xf numFmtId="14" fontId="25" fillId="0" borderId="91" xfId="1" applyNumberFormat="1" applyFont="1" applyBorder="1" applyAlignment="1" applyProtection="1">
      <alignment horizontal="center" vertical="center"/>
      <protection locked="0"/>
    </xf>
    <xf numFmtId="3" fontId="25" fillId="0" borderId="91" xfId="1" applyNumberFormat="1" applyFont="1" applyBorder="1" applyAlignment="1" applyProtection="1">
      <alignment horizontal="right" vertical="center"/>
      <protection locked="0"/>
    </xf>
    <xf numFmtId="3" fontId="25" fillId="0" borderId="93" xfId="1" applyNumberFormat="1" applyFont="1" applyBorder="1" applyAlignment="1" applyProtection="1">
      <alignment horizontal="right" vertical="center"/>
      <protection locked="0"/>
    </xf>
    <xf numFmtId="0" fontId="86" fillId="0" borderId="286" xfId="1" applyFont="1" applyBorder="1" applyAlignment="1" applyProtection="1">
      <alignment vertical="center"/>
      <protection locked="0"/>
    </xf>
    <xf numFmtId="4" fontId="43" fillId="0" borderId="91" xfId="1" applyNumberFormat="1" applyFont="1" applyBorder="1" applyAlignment="1" applyProtection="1">
      <alignment horizontal="right" vertical="center"/>
      <protection locked="0"/>
    </xf>
    <xf numFmtId="0" fontId="43" fillId="0" borderId="286" xfId="1" applyFont="1" applyBorder="1" applyAlignment="1" applyProtection="1">
      <alignment vertical="center"/>
      <protection locked="0"/>
    </xf>
    <xf numFmtId="0" fontId="43" fillId="0" borderId="170" xfId="1" applyFont="1" applyBorder="1" applyAlignment="1" applyProtection="1">
      <alignment vertical="center"/>
      <protection locked="0"/>
    </xf>
    <xf numFmtId="0" fontId="43" fillId="0" borderId="160" xfId="1" applyFont="1" applyBorder="1" applyAlignment="1" applyProtection="1">
      <alignment vertical="center"/>
      <protection locked="0"/>
    </xf>
    <xf numFmtId="4" fontId="43" fillId="0" borderId="160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Fill="1" applyAlignment="1" applyProtection="1">
      <alignment horizontal="justify" vertical="center"/>
    </xf>
    <xf numFmtId="0" fontId="86" fillId="0" borderId="0" xfId="1" applyFont="1" applyFill="1" applyBorder="1" applyAlignment="1" applyProtection="1">
      <alignment horizontal="center" vertical="center" wrapText="1"/>
    </xf>
    <xf numFmtId="0" fontId="43" fillId="13" borderId="0" xfId="1" applyFont="1" applyFill="1" applyAlignment="1" applyProtection="1">
      <alignment horizontal="justify" vertical="center"/>
    </xf>
    <xf numFmtId="0" fontId="75" fillId="13" borderId="0" xfId="5" applyFont="1" applyFill="1" applyAlignment="1" applyProtection="1">
      <alignment vertical="center"/>
    </xf>
    <xf numFmtId="0" fontId="45" fillId="0" borderId="100" xfId="5" applyFont="1" applyBorder="1" applyAlignment="1" applyProtection="1">
      <alignment vertical="center"/>
      <protection locked="0"/>
    </xf>
    <xf numFmtId="0" fontId="24" fillId="0" borderId="100" xfId="5" applyFont="1" applyBorder="1" applyAlignment="1" applyProtection="1">
      <alignment vertical="center"/>
      <protection locked="0"/>
    </xf>
    <xf numFmtId="3" fontId="32" fillId="0" borderId="3" xfId="0" applyNumberFormat="1" applyFont="1" applyBorder="1" applyAlignment="1" applyProtection="1">
      <alignment horizontal="right" vertical="center" wrapText="1"/>
      <protection locked="0"/>
    </xf>
    <xf numFmtId="0" fontId="24" fillId="0" borderId="253" xfId="0" applyFont="1" applyBorder="1" applyAlignment="1" applyProtection="1">
      <alignment vertical="center"/>
      <protection locked="0"/>
    </xf>
    <xf numFmtId="0" fontId="24" fillId="0" borderId="3" xfId="0" applyFont="1" applyBorder="1" applyAlignment="1" applyProtection="1">
      <alignment vertical="center"/>
      <protection locked="0"/>
    </xf>
    <xf numFmtId="0" fontId="24" fillId="0" borderId="166" xfId="0" applyFont="1" applyBorder="1" applyAlignment="1" applyProtection="1">
      <alignment vertical="center"/>
      <protection locked="0"/>
    </xf>
    <xf numFmtId="0" fontId="24" fillId="0" borderId="53" xfId="0" applyFont="1" applyBorder="1" applyAlignment="1" applyProtection="1">
      <alignment vertical="center"/>
      <protection locked="0"/>
    </xf>
    <xf numFmtId="3" fontId="32" fillId="0" borderId="253" xfId="0" applyNumberFormat="1" applyFont="1" applyBorder="1" applyAlignment="1" applyProtection="1">
      <alignment horizontal="right" vertical="center"/>
      <protection locked="0"/>
    </xf>
    <xf numFmtId="3" fontId="32" fillId="0" borderId="3" xfId="0" applyNumberFormat="1" applyFont="1" applyBorder="1" applyAlignment="1" applyProtection="1">
      <alignment horizontal="right" vertical="center"/>
      <protection locked="0"/>
    </xf>
    <xf numFmtId="3" fontId="32" fillId="0" borderId="166" xfId="0" applyNumberFormat="1" applyFont="1" applyBorder="1" applyAlignment="1" applyProtection="1">
      <alignment horizontal="right" vertical="center"/>
      <protection locked="0"/>
    </xf>
    <xf numFmtId="3" fontId="32" fillId="0" borderId="53" xfId="0" applyNumberFormat="1" applyFont="1" applyBorder="1" applyAlignment="1" applyProtection="1">
      <alignment horizontal="right" vertical="center"/>
      <protection locked="0"/>
    </xf>
    <xf numFmtId="3" fontId="32" fillId="0" borderId="84" xfId="0" applyNumberFormat="1" applyFont="1" applyBorder="1" applyAlignment="1" applyProtection="1">
      <alignment horizontal="right" vertical="center"/>
      <protection locked="0"/>
    </xf>
    <xf numFmtId="3" fontId="32" fillId="0" borderId="100" xfId="0" applyNumberFormat="1" applyFont="1" applyBorder="1" applyAlignment="1" applyProtection="1">
      <alignment horizontal="right" vertical="center"/>
      <protection locked="0"/>
    </xf>
    <xf numFmtId="3" fontId="32" fillId="0" borderId="154" xfId="0" applyNumberFormat="1" applyFont="1" applyBorder="1" applyAlignment="1" applyProtection="1">
      <alignment horizontal="right" vertical="center"/>
      <protection locked="0"/>
    </xf>
    <xf numFmtId="3" fontId="32" fillId="0" borderId="55" xfId="0" applyNumberFormat="1" applyFont="1" applyBorder="1" applyAlignment="1" applyProtection="1">
      <alignment horizontal="right" vertical="center"/>
      <protection locked="0"/>
    </xf>
    <xf numFmtId="0" fontId="24" fillId="13" borderId="0" xfId="0" applyFont="1" applyFill="1" applyAlignment="1" applyProtection="1">
      <alignment vertical="center"/>
    </xf>
    <xf numFmtId="0" fontId="24" fillId="0" borderId="0" xfId="0" applyFont="1" applyAlignment="1" applyProtection="1">
      <alignment vertical="center"/>
      <protection locked="0"/>
    </xf>
    <xf numFmtId="0" fontId="26" fillId="0" borderId="29" xfId="1" applyFont="1" applyBorder="1" applyAlignment="1" applyProtection="1">
      <alignment vertical="center"/>
      <protection locked="0"/>
    </xf>
    <xf numFmtId="0" fontId="43" fillId="0" borderId="30" xfId="1" applyFont="1" applyBorder="1" applyAlignment="1" applyProtection="1">
      <alignment vertical="center"/>
      <protection locked="0"/>
    </xf>
    <xf numFmtId="0" fontId="43" fillId="0" borderId="33" xfId="1" applyFont="1" applyBorder="1" applyAlignment="1" applyProtection="1">
      <alignment vertical="center"/>
      <protection locked="0"/>
    </xf>
    <xf numFmtId="0" fontId="54" fillId="0" borderId="34" xfId="1" applyFont="1" applyBorder="1" applyAlignment="1" applyProtection="1">
      <alignment vertical="center"/>
      <protection locked="0"/>
    </xf>
    <xf numFmtId="0" fontId="54" fillId="0" borderId="0" xfId="1" applyFont="1" applyBorder="1" applyAlignment="1" applyProtection="1">
      <alignment vertical="center"/>
      <protection locked="0"/>
    </xf>
    <xf numFmtId="0" fontId="54" fillId="0" borderId="35" xfId="1" applyFont="1" applyBorder="1" applyAlignment="1" applyProtection="1">
      <alignment vertical="center"/>
      <protection locked="0"/>
    </xf>
    <xf numFmtId="0" fontId="55" fillId="0" borderId="0" xfId="1" applyFont="1" applyBorder="1" applyAlignment="1" applyProtection="1">
      <alignment vertical="center"/>
      <protection locked="0"/>
    </xf>
    <xf numFmtId="0" fontId="55" fillId="0" borderId="35" xfId="1" applyFont="1" applyBorder="1" applyAlignment="1" applyProtection="1">
      <alignment vertical="center"/>
      <protection locked="0"/>
    </xf>
    <xf numFmtId="0" fontId="26" fillId="0" borderId="35" xfId="1" applyFont="1" applyBorder="1" applyAlignment="1" applyProtection="1">
      <alignment vertical="center"/>
      <protection locked="0"/>
    </xf>
    <xf numFmtId="0" fontId="26" fillId="0" borderId="34" xfId="1" applyFont="1" applyBorder="1" applyAlignment="1" applyProtection="1">
      <alignment vertical="center"/>
      <protection locked="0"/>
    </xf>
    <xf numFmtId="0" fontId="43" fillId="0" borderId="16" xfId="1" applyFont="1" applyBorder="1" applyAlignment="1" applyProtection="1">
      <alignment vertical="center"/>
      <protection locked="0"/>
    </xf>
    <xf numFmtId="0" fontId="43" fillId="0" borderId="54" xfId="1" applyFont="1" applyBorder="1" applyAlignment="1" applyProtection="1">
      <alignment vertical="center"/>
      <protection locked="0"/>
    </xf>
    <xf numFmtId="0" fontId="43" fillId="0" borderId="35" xfId="1" applyFont="1" applyBorder="1" applyAlignment="1" applyProtection="1">
      <alignment vertical="center"/>
      <protection locked="0"/>
    </xf>
    <xf numFmtId="0" fontId="49" fillId="0" borderId="0" xfId="1" applyFont="1" applyBorder="1" applyAlignment="1" applyProtection="1">
      <alignment horizontal="center" vertical="center"/>
      <protection locked="0"/>
    </xf>
    <xf numFmtId="0" fontId="56" fillId="0" borderId="20" xfId="1" applyFont="1" applyBorder="1" applyAlignment="1" applyProtection="1">
      <alignment vertical="center"/>
      <protection locked="0"/>
    </xf>
    <xf numFmtId="0" fontId="56" fillId="0" borderId="0" xfId="1" applyFont="1" applyBorder="1" applyAlignment="1" applyProtection="1">
      <alignment vertical="center"/>
      <protection locked="0"/>
    </xf>
    <xf numFmtId="0" fontId="56" fillId="0" borderId="22" xfId="1" applyFont="1" applyBorder="1" applyAlignment="1" applyProtection="1">
      <alignment vertical="center"/>
      <protection locked="0"/>
    </xf>
    <xf numFmtId="0" fontId="54" fillId="0" borderId="0" xfId="1" applyFont="1" applyBorder="1" applyAlignment="1" applyProtection="1">
      <alignment horizontal="center" vertical="center"/>
      <protection locked="0"/>
    </xf>
    <xf numFmtId="0" fontId="43" fillId="0" borderId="22" xfId="1" applyFont="1" applyBorder="1" applyAlignment="1" applyProtection="1">
      <alignment vertical="center"/>
      <protection locked="0"/>
    </xf>
    <xf numFmtId="0" fontId="43" fillId="0" borderId="72" xfId="1" applyFont="1" applyBorder="1" applyAlignment="1" applyProtection="1">
      <alignment vertical="center"/>
      <protection locked="0"/>
    </xf>
    <xf numFmtId="14" fontId="43" fillId="0" borderId="0" xfId="1" applyNumberFormat="1" applyFont="1" applyBorder="1" applyAlignment="1" applyProtection="1">
      <alignment vertical="center"/>
      <protection locked="0"/>
    </xf>
    <xf numFmtId="0" fontId="51" fillId="0" borderId="0" xfId="1" applyFont="1" applyBorder="1" applyAlignment="1" applyProtection="1">
      <alignment vertical="center"/>
      <protection locked="0"/>
    </xf>
    <xf numFmtId="0" fontId="26" fillId="0" borderId="47" xfId="1" applyFont="1" applyBorder="1" applyAlignment="1" applyProtection="1">
      <alignment vertical="center"/>
      <protection locked="0"/>
    </xf>
    <xf numFmtId="0" fontId="43" fillId="0" borderId="27" xfId="1" applyFont="1" applyBorder="1" applyAlignment="1" applyProtection="1">
      <alignment vertical="center"/>
      <protection locked="0"/>
    </xf>
    <xf numFmtId="0" fontId="43" fillId="0" borderId="48" xfId="1" applyFont="1" applyBorder="1" applyAlignment="1" applyProtection="1">
      <alignment vertical="center"/>
      <protection locked="0"/>
    </xf>
    <xf numFmtId="0" fontId="26" fillId="0" borderId="0" xfId="2" applyFont="1" applyAlignment="1" applyProtection="1">
      <alignment vertical="center"/>
      <protection locked="0"/>
    </xf>
    <xf numFmtId="0" fontId="26" fillId="13" borderId="0" xfId="2" applyFont="1" applyFill="1" applyAlignment="1" applyProtection="1">
      <alignment vertical="center"/>
    </xf>
    <xf numFmtId="0" fontId="47" fillId="0" borderId="0" xfId="2" applyFont="1" applyAlignment="1" applyProtection="1">
      <alignment vertical="center"/>
      <protection locked="0"/>
    </xf>
    <xf numFmtId="0" fontId="30" fillId="0" borderId="0" xfId="2" applyFont="1" applyAlignment="1" applyProtection="1">
      <alignment vertical="center"/>
      <protection locked="0"/>
    </xf>
    <xf numFmtId="0" fontId="43" fillId="13" borderId="0" xfId="2" applyFont="1" applyFill="1" applyAlignment="1" applyProtection="1">
      <alignment vertical="center"/>
    </xf>
    <xf numFmtId="0" fontId="43" fillId="0" borderId="16" xfId="2" applyFont="1" applyBorder="1" applyAlignment="1" applyProtection="1">
      <alignment vertical="center"/>
      <protection locked="0"/>
    </xf>
    <xf numFmtId="0" fontId="43" fillId="0" borderId="0" xfId="2" applyFont="1" applyBorder="1" applyAlignment="1" applyProtection="1">
      <alignment vertical="center"/>
      <protection locked="0"/>
    </xf>
    <xf numFmtId="0" fontId="49" fillId="0" borderId="3" xfId="2" applyFont="1" applyBorder="1" applyAlignment="1" applyProtection="1">
      <alignment horizontal="center" vertical="center"/>
      <protection locked="0"/>
    </xf>
    <xf numFmtId="0" fontId="43" fillId="0" borderId="0" xfId="2" applyFont="1" applyFill="1" applyBorder="1" applyAlignment="1" applyProtection="1">
      <alignment vertical="center"/>
      <protection locked="0"/>
    </xf>
    <xf numFmtId="0" fontId="43" fillId="0" borderId="14" xfId="2" applyFont="1" applyFill="1" applyBorder="1" applyAlignment="1" applyProtection="1">
      <alignment horizontal="left" vertical="center"/>
      <protection locked="0"/>
    </xf>
    <xf numFmtId="0" fontId="43" fillId="0" borderId="14" xfId="2" applyFont="1" applyFill="1" applyBorder="1" applyAlignment="1" applyProtection="1">
      <alignment vertical="center"/>
      <protection locked="0"/>
    </xf>
    <xf numFmtId="10" fontId="43" fillId="0" borderId="6" xfId="2" applyNumberFormat="1" applyFont="1" applyFill="1" applyBorder="1" applyAlignment="1" applyProtection="1">
      <alignment vertical="center"/>
      <protection locked="0"/>
    </xf>
    <xf numFmtId="10" fontId="43" fillId="0" borderId="0" xfId="2" applyNumberFormat="1" applyFont="1" applyFill="1" applyBorder="1" applyAlignment="1" applyProtection="1">
      <alignment vertical="center"/>
      <protection locked="0"/>
    </xf>
    <xf numFmtId="0" fontId="43" fillId="0" borderId="14" xfId="2" applyFont="1" applyBorder="1" applyAlignment="1" applyProtection="1">
      <alignment vertical="center"/>
      <protection locked="0"/>
    </xf>
    <xf numFmtId="0" fontId="26" fillId="0" borderId="34" xfId="2" applyFont="1" applyFill="1" applyBorder="1" applyAlignment="1" applyProtection="1">
      <alignment vertical="center"/>
      <protection locked="0"/>
    </xf>
    <xf numFmtId="10" fontId="43" fillId="0" borderId="6" xfId="2" applyNumberFormat="1" applyFont="1" applyBorder="1" applyAlignment="1" applyProtection="1">
      <alignment vertical="center"/>
      <protection locked="0"/>
    </xf>
    <xf numFmtId="10" fontId="43" fillId="0" borderId="0" xfId="2" applyNumberFormat="1" applyFont="1" applyBorder="1" applyAlignment="1" applyProtection="1">
      <alignment vertical="center"/>
      <protection locked="0"/>
    </xf>
    <xf numFmtId="0" fontId="45" fillId="0" borderId="14" xfId="2" applyFont="1" applyFill="1" applyBorder="1" applyAlignment="1" applyProtection="1">
      <alignment vertical="center"/>
      <protection locked="0"/>
    </xf>
    <xf numFmtId="0" fontId="45" fillId="0" borderId="0" xfId="2" applyFont="1" applyFill="1" applyBorder="1" applyAlignment="1" applyProtection="1">
      <alignment vertical="center"/>
      <protection locked="0"/>
    </xf>
    <xf numFmtId="0" fontId="43" fillId="0" borderId="34" xfId="2" applyFont="1" applyFill="1" applyBorder="1" applyAlignment="1" applyProtection="1">
      <alignment vertical="center"/>
      <protection locked="0"/>
    </xf>
    <xf numFmtId="0" fontId="43" fillId="0" borderId="6" xfId="2" applyFont="1" applyFill="1" applyBorder="1" applyAlignment="1" applyProtection="1">
      <alignment vertical="center"/>
      <protection locked="0"/>
    </xf>
    <xf numFmtId="0" fontId="26" fillId="13" borderId="0" xfId="2" applyFont="1" applyFill="1" applyBorder="1" applyAlignment="1" applyProtection="1">
      <alignment vertical="center"/>
    </xf>
    <xf numFmtId="0" fontId="43" fillId="13" borderId="0" xfId="2" applyFont="1" applyFill="1" applyBorder="1" applyAlignment="1" applyProtection="1">
      <alignment vertical="center"/>
    </xf>
    <xf numFmtId="0" fontId="43" fillId="0" borderId="0" xfId="2" applyFont="1" applyAlignment="1" applyProtection="1">
      <alignment vertical="center"/>
    </xf>
    <xf numFmtId="0" fontId="26" fillId="0" borderId="0" xfId="2" applyFont="1" applyAlignment="1" applyProtection="1">
      <alignment vertical="center"/>
    </xf>
    <xf numFmtId="0" fontId="43" fillId="0" borderId="4" xfId="1" applyFont="1" applyFill="1" applyBorder="1" applyAlignment="1" applyProtection="1">
      <alignment vertical="center"/>
      <protection locked="0"/>
    </xf>
    <xf numFmtId="0" fontId="26" fillId="0" borderId="6" xfId="1" applyFont="1" applyFill="1" applyBorder="1" applyAlignment="1" applyProtection="1">
      <alignment horizontal="center" vertical="center"/>
      <protection locked="0"/>
    </xf>
    <xf numFmtId="3" fontId="26" fillId="0" borderId="7" xfId="1" applyNumberFormat="1" applyFont="1" applyFill="1" applyBorder="1" applyAlignment="1" applyProtection="1">
      <alignment vertical="center"/>
      <protection locked="0"/>
    </xf>
    <xf numFmtId="0" fontId="26" fillId="0" borderId="0" xfId="1" applyFont="1" applyFill="1" applyBorder="1" applyAlignment="1" applyProtection="1">
      <alignment horizontal="centerContinuous" vertical="center"/>
      <protection locked="0"/>
    </xf>
    <xf numFmtId="0" fontId="43" fillId="0" borderId="0" xfId="1" applyFont="1" applyFill="1" applyBorder="1" applyAlignment="1" applyProtection="1">
      <alignment vertical="center"/>
      <protection locked="0"/>
    </xf>
    <xf numFmtId="3" fontId="43" fillId="0" borderId="10" xfId="1" applyNumberFormat="1" applyFont="1" applyFill="1" applyBorder="1" applyAlignment="1" applyProtection="1">
      <alignment vertical="center" wrapText="1"/>
      <protection locked="0"/>
    </xf>
    <xf numFmtId="3" fontId="43" fillId="0" borderId="0" xfId="1" applyNumberFormat="1" applyFont="1" applyFill="1" applyBorder="1" applyAlignment="1" applyProtection="1">
      <alignment horizontal="center" vertical="center" wrapText="1"/>
      <protection locked="0"/>
    </xf>
    <xf numFmtId="3" fontId="43" fillId="0" borderId="10" xfId="1" applyNumberFormat="1" applyFont="1" applyFill="1" applyBorder="1" applyAlignment="1" applyProtection="1">
      <alignment horizontal="center" vertical="center"/>
      <protection locked="0"/>
    </xf>
    <xf numFmtId="0" fontId="26" fillId="0" borderId="0" xfId="1" applyFont="1" applyFill="1" applyBorder="1" applyAlignment="1" applyProtection="1">
      <alignment vertical="center"/>
      <protection locked="0"/>
    </xf>
    <xf numFmtId="0" fontId="26" fillId="0" borderId="0" xfId="1" applyFont="1" applyFill="1" applyBorder="1" applyAlignment="1" applyProtection="1">
      <alignment horizontal="center" vertical="center"/>
      <protection locked="0"/>
    </xf>
    <xf numFmtId="3" fontId="26" fillId="0" borderId="0" xfId="1" applyNumberFormat="1" applyFont="1" applyFill="1" applyBorder="1" applyAlignment="1" applyProtection="1">
      <alignment vertical="center"/>
      <protection locked="0"/>
    </xf>
    <xf numFmtId="3" fontId="26" fillId="0" borderId="0" xfId="1" applyNumberFormat="1" applyFont="1" applyFill="1" applyBorder="1" applyAlignment="1" applyProtection="1">
      <alignment horizontal="center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6" xfId="1" applyFont="1" applyFill="1" applyBorder="1" applyAlignment="1" applyProtection="1">
      <alignment vertical="center"/>
      <protection locked="0"/>
    </xf>
    <xf numFmtId="0" fontId="24" fillId="0" borderId="0" xfId="1" applyFont="1" applyFill="1" applyBorder="1" applyAlignment="1" applyProtection="1">
      <alignment vertical="center"/>
      <protection locked="0"/>
    </xf>
    <xf numFmtId="0" fontId="43" fillId="0" borderId="8" xfId="1" applyFont="1" applyFill="1" applyBorder="1" applyAlignment="1" applyProtection="1">
      <alignment vertical="center"/>
      <protection locked="0"/>
    </xf>
    <xf numFmtId="0" fontId="43" fillId="0" borderId="10" xfId="1" applyFont="1" applyFill="1" applyBorder="1" applyAlignment="1" applyProtection="1">
      <alignment vertical="center"/>
      <protection locked="0"/>
    </xf>
    <xf numFmtId="0" fontId="45" fillId="0" borderId="0" xfId="1" applyFont="1" applyFill="1" applyBorder="1" applyAlignment="1" applyProtection="1">
      <alignment vertical="center"/>
      <protection locked="0"/>
    </xf>
    <xf numFmtId="0" fontId="26" fillId="0" borderId="11" xfId="1" applyFont="1" applyFill="1" applyBorder="1" applyAlignment="1" applyProtection="1">
      <alignment vertical="center"/>
      <protection locked="0"/>
    </xf>
    <xf numFmtId="0" fontId="46" fillId="0" borderId="10" xfId="1" applyFont="1" applyFill="1" applyBorder="1" applyAlignment="1" applyProtection="1">
      <alignment vertical="center"/>
      <protection locked="0"/>
    </xf>
    <xf numFmtId="0" fontId="26" fillId="0" borderId="10" xfId="1" applyFont="1" applyFill="1" applyBorder="1" applyAlignment="1" applyProtection="1">
      <alignment horizontal="center" vertical="center"/>
      <protection locked="0"/>
    </xf>
    <xf numFmtId="0" fontId="43" fillId="0" borderId="0" xfId="1" applyFont="1" applyFill="1" applyBorder="1" applyAlignment="1" applyProtection="1">
      <alignment horizontal="center" vertical="center"/>
      <protection locked="0"/>
    </xf>
    <xf numFmtId="0" fontId="26" fillId="0" borderId="6" xfId="1" applyFont="1" applyBorder="1" applyAlignment="1" applyProtection="1">
      <alignment vertical="center"/>
      <protection locked="0"/>
    </xf>
    <xf numFmtId="0" fontId="26" fillId="0" borderId="8" xfId="1" applyFont="1" applyBorder="1" applyAlignment="1" applyProtection="1">
      <alignment vertical="center"/>
      <protection locked="0"/>
    </xf>
    <xf numFmtId="0" fontId="26" fillId="0" borderId="0" xfId="1" quotePrefix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justify" vertical="center"/>
      <protection locked="0"/>
    </xf>
    <xf numFmtId="0" fontId="26" fillId="0" borderId="0" xfId="1" quotePrefix="1" applyFont="1" applyAlignment="1" applyProtection="1">
      <alignment horizontal="justify" vertical="center"/>
      <protection locked="0"/>
    </xf>
    <xf numFmtId="3" fontId="26" fillId="0" borderId="0" xfId="1" applyNumberFormat="1" applyFont="1" applyBorder="1" applyAlignment="1" applyProtection="1">
      <alignment vertical="center"/>
      <protection locked="0"/>
    </xf>
    <xf numFmtId="0" fontId="63" fillId="0" borderId="0" xfId="1" applyFont="1" applyBorder="1" applyAlignment="1" applyProtection="1">
      <alignment vertical="center"/>
      <protection locked="0"/>
    </xf>
    <xf numFmtId="3" fontId="64" fillId="0" borderId="0" xfId="1" applyNumberFormat="1" applyFont="1" applyBorder="1" applyAlignment="1" applyProtection="1">
      <alignment horizontal="center" vertical="center"/>
      <protection locked="0"/>
    </xf>
    <xf numFmtId="0" fontId="26" fillId="13" borderId="0" xfId="1" applyFont="1" applyFill="1" applyAlignment="1" applyProtection="1">
      <alignment horizontal="justify" vertical="center" wrapText="1"/>
    </xf>
    <xf numFmtId="0" fontId="26" fillId="0" borderId="90" xfId="1" applyFont="1" applyBorder="1" applyAlignment="1" applyProtection="1">
      <alignment vertical="center"/>
      <protection locked="0"/>
    </xf>
    <xf numFmtId="0" fontId="43" fillId="0" borderId="96" xfId="1" applyFont="1" applyBorder="1" applyAlignment="1" applyProtection="1">
      <alignment vertical="center"/>
      <protection locked="0"/>
    </xf>
    <xf numFmtId="0" fontId="43" fillId="0" borderId="90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horizontal="center" vertical="center" wrapText="1"/>
    </xf>
    <xf numFmtId="0" fontId="45" fillId="0" borderId="90" xfId="1" applyFont="1" applyBorder="1" applyAlignment="1" applyProtection="1">
      <alignment vertical="center"/>
      <protection locked="0"/>
    </xf>
    <xf numFmtId="0" fontId="45" fillId="0" borderId="92" xfId="1" applyFont="1" applyBorder="1" applyAlignment="1" applyProtection="1">
      <alignment vertical="center"/>
      <protection locked="0"/>
    </xf>
    <xf numFmtId="3" fontId="43" fillId="13" borderId="0" xfId="1" applyNumberFormat="1" applyFont="1" applyFill="1" applyBorder="1" applyAlignment="1" applyProtection="1">
      <alignment vertical="center"/>
    </xf>
    <xf numFmtId="0" fontId="62" fillId="0" borderId="0" xfId="1" quotePrefix="1" applyFont="1" applyAlignment="1" applyProtection="1">
      <alignment vertical="center"/>
      <protection locked="0"/>
    </xf>
    <xf numFmtId="0" fontId="26" fillId="0" borderId="90" xfId="1" quotePrefix="1" applyFont="1" applyBorder="1" applyAlignment="1" applyProtection="1">
      <alignment horizontal="center" vertical="center"/>
      <protection locked="0"/>
    </xf>
    <xf numFmtId="0" fontId="26" fillId="0" borderId="90" xfId="1" applyFont="1" applyFill="1" applyBorder="1" applyAlignment="1" applyProtection="1">
      <alignment vertical="center"/>
      <protection locked="0"/>
    </xf>
    <xf numFmtId="0" fontId="26" fillId="0" borderId="92" xfId="1" applyFont="1" applyFill="1" applyBorder="1" applyAlignment="1" applyProtection="1">
      <alignment vertical="center"/>
      <protection locked="0"/>
    </xf>
    <xf numFmtId="3" fontId="43" fillId="0" borderId="92" xfId="1" applyNumberFormat="1" applyFont="1" applyFill="1" applyBorder="1" applyAlignment="1" applyProtection="1">
      <alignment horizontal="right" vertical="center"/>
      <protection locked="0"/>
    </xf>
    <xf numFmtId="0" fontId="43" fillId="0" borderId="90" xfId="1" applyFont="1" applyFill="1" applyBorder="1" applyAlignment="1" applyProtection="1">
      <alignment vertical="center"/>
      <protection locked="0"/>
    </xf>
    <xf numFmtId="0" fontId="43" fillId="0" borderId="92" xfId="1" applyFont="1" applyFill="1" applyBorder="1" applyAlignment="1" applyProtection="1">
      <alignment vertical="center"/>
      <protection locked="0"/>
    </xf>
    <xf numFmtId="0" fontId="43" fillId="0" borderId="96" xfId="1" applyFont="1" applyFill="1" applyBorder="1" applyAlignment="1" applyProtection="1">
      <alignment vertical="center"/>
      <protection locked="0"/>
    </xf>
    <xf numFmtId="0" fontId="43" fillId="0" borderId="97" xfId="1" applyFont="1" applyFill="1" applyBorder="1" applyAlignment="1" applyProtection="1">
      <alignment vertical="center"/>
      <protection locked="0"/>
    </xf>
    <xf numFmtId="3" fontId="43" fillId="0" borderId="97" xfId="1" applyNumberFormat="1" applyFont="1" applyFill="1" applyBorder="1" applyAlignment="1" applyProtection="1">
      <alignment horizontal="right" vertical="center"/>
      <protection locked="0"/>
    </xf>
    <xf numFmtId="3" fontId="43" fillId="0" borderId="99" xfId="1" applyNumberFormat="1" applyFont="1" applyFill="1" applyBorder="1" applyAlignment="1" applyProtection="1">
      <alignment horizontal="right" vertical="center"/>
      <protection locked="0"/>
    </xf>
    <xf numFmtId="0" fontId="43" fillId="4" borderId="45" xfId="1" applyFont="1" applyFill="1" applyBorder="1" applyAlignment="1" applyProtection="1">
      <alignment vertical="center"/>
      <protection locked="0"/>
    </xf>
    <xf numFmtId="0" fontId="43" fillId="4" borderId="2" xfId="1" applyFont="1" applyFill="1" applyBorder="1" applyAlignment="1" applyProtection="1">
      <alignment vertical="center"/>
      <protection locked="0"/>
    </xf>
    <xf numFmtId="3" fontId="26" fillId="0" borderId="2" xfId="1" applyNumberFormat="1" applyFont="1" applyFill="1" applyBorder="1" applyAlignment="1" applyProtection="1">
      <alignment horizontal="right" vertical="center"/>
      <protection locked="0"/>
    </xf>
    <xf numFmtId="3" fontId="26" fillId="0" borderId="100" xfId="1" applyNumberFormat="1" applyFont="1" applyFill="1" applyBorder="1" applyAlignment="1" applyProtection="1">
      <alignment horizontal="right" vertical="center"/>
      <protection locked="0"/>
    </xf>
    <xf numFmtId="0" fontId="43" fillId="0" borderId="45" xfId="1" applyFont="1" applyFill="1" applyBorder="1" applyAlignment="1" applyProtection="1">
      <alignment vertical="center"/>
      <protection locked="0"/>
    </xf>
    <xf numFmtId="0" fontId="43" fillId="0" borderId="2" xfId="1" applyFont="1" applyFill="1" applyBorder="1" applyAlignment="1" applyProtection="1">
      <alignment vertical="center"/>
      <protection locked="0"/>
    </xf>
    <xf numFmtId="0" fontId="43" fillId="0" borderId="86" xfId="1" applyFont="1" applyFill="1" applyBorder="1" applyAlignment="1" applyProtection="1">
      <alignment vertical="center"/>
      <protection locked="0"/>
    </xf>
    <xf numFmtId="0" fontId="26" fillId="0" borderId="86" xfId="1" quotePrefix="1" applyFont="1" applyFill="1" applyBorder="1" applyAlignment="1" applyProtection="1">
      <alignment vertical="center"/>
      <protection locked="0"/>
    </xf>
    <xf numFmtId="0" fontId="43" fillId="0" borderId="87" xfId="1" applyFont="1" applyFill="1" applyBorder="1" applyAlignment="1" applyProtection="1">
      <alignment vertical="center"/>
      <protection locked="0"/>
    </xf>
    <xf numFmtId="3" fontId="43" fillId="0" borderId="87" xfId="1" applyNumberFormat="1" applyFont="1" applyFill="1" applyBorder="1" applyAlignment="1" applyProtection="1">
      <alignment horizontal="right" vertical="center"/>
      <protection locked="0"/>
    </xf>
    <xf numFmtId="3" fontId="43" fillId="0" borderId="102" xfId="1" applyNumberFormat="1" applyFont="1" applyFill="1" applyBorder="1" applyAlignment="1" applyProtection="1">
      <alignment horizontal="right" vertical="center"/>
      <protection locked="0"/>
    </xf>
    <xf numFmtId="0" fontId="26" fillId="0" borderId="96" xfId="1" applyFont="1" applyFill="1" applyBorder="1" applyAlignment="1" applyProtection="1">
      <alignment vertical="center"/>
      <protection locked="0"/>
    </xf>
    <xf numFmtId="0" fontId="26" fillId="0" borderId="97" xfId="1" applyFont="1" applyFill="1" applyBorder="1" applyAlignment="1" applyProtection="1">
      <alignment vertical="center"/>
      <protection locked="0"/>
    </xf>
    <xf numFmtId="0" fontId="26" fillId="4" borderId="45" xfId="1" applyFont="1" applyFill="1" applyBorder="1" applyAlignment="1" applyProtection="1">
      <alignment vertical="center"/>
      <protection locked="0"/>
    </xf>
    <xf numFmtId="0" fontId="26" fillId="4" borderId="2" xfId="1" applyFont="1" applyFill="1" applyBorder="1" applyAlignment="1" applyProtection="1">
      <alignment vertical="center"/>
      <protection locked="0"/>
    </xf>
    <xf numFmtId="0" fontId="47" fillId="13" borderId="0" xfId="1" applyFont="1" applyFill="1" applyAlignment="1" applyProtection="1">
      <alignment horizontal="left" vertical="center"/>
    </xf>
    <xf numFmtId="0" fontId="26" fillId="13" borderId="0" xfId="1" applyFont="1" applyFill="1" applyAlignment="1" applyProtection="1">
      <alignment horizontal="justify" vertical="center"/>
    </xf>
    <xf numFmtId="0" fontId="26" fillId="13" borderId="0" xfId="1" applyFont="1" applyFill="1" applyBorder="1" applyAlignment="1" applyProtection="1">
      <alignment horizontal="justify" vertical="center"/>
    </xf>
    <xf numFmtId="14" fontId="42" fillId="0" borderId="0" xfId="1" applyNumberFormat="1" applyFont="1" applyAlignment="1" applyProtection="1">
      <alignment horizontal="left" vertical="center"/>
      <protection locked="0"/>
    </xf>
    <xf numFmtId="3" fontId="26" fillId="0" borderId="0" xfId="1" quotePrefix="1" applyNumberFormat="1" applyFont="1" applyAlignment="1" applyProtection="1">
      <alignment horizontal="left" vertical="center"/>
      <protection locked="0"/>
    </xf>
    <xf numFmtId="0" fontId="62" fillId="13" borderId="0" xfId="1" applyFont="1" applyFill="1" applyBorder="1" applyAlignment="1" applyProtection="1">
      <alignment vertical="center"/>
    </xf>
    <xf numFmtId="3" fontId="58" fillId="13" borderId="0" xfId="1" applyNumberFormat="1" applyFont="1" applyFill="1" applyAlignment="1" applyProtection="1">
      <alignment vertical="center"/>
    </xf>
    <xf numFmtId="0" fontId="26" fillId="0" borderId="0" xfId="1" applyFont="1" applyFill="1" applyAlignment="1" applyProtection="1">
      <alignment horizontal="center" vertical="center"/>
    </xf>
    <xf numFmtId="3" fontId="42" fillId="0" borderId="0" xfId="1" applyNumberFormat="1" applyFont="1" applyBorder="1" applyAlignment="1" applyProtection="1">
      <alignment horizontal="center" vertical="center"/>
      <protection locked="0"/>
    </xf>
    <xf numFmtId="0" fontId="26" fillId="13" borderId="0" xfId="1" applyFont="1" applyFill="1" applyAlignment="1" applyProtection="1">
      <alignment horizontal="center" vertical="center"/>
    </xf>
    <xf numFmtId="3" fontId="26" fillId="13" borderId="0" xfId="1" applyNumberFormat="1" applyFont="1" applyFill="1" applyBorder="1" applyAlignment="1" applyProtection="1">
      <alignment vertical="center"/>
    </xf>
    <xf numFmtId="3" fontId="42" fillId="0" borderId="0" xfId="1" quotePrefix="1" applyNumberFormat="1" applyFont="1" applyBorder="1" applyAlignment="1" applyProtection="1">
      <alignment vertical="center"/>
      <protection locked="0"/>
    </xf>
    <xf numFmtId="0" fontId="26" fillId="0" borderId="0" xfId="1" applyFont="1" applyFill="1" applyAlignment="1" applyProtection="1">
      <alignment horizontal="justify" vertical="center"/>
    </xf>
    <xf numFmtId="3" fontId="62" fillId="0" borderId="0" xfId="1" applyNumberFormat="1" applyFont="1" applyAlignment="1" applyProtection="1">
      <alignment vertical="center"/>
      <protection locked="0"/>
    </xf>
    <xf numFmtId="0" fontId="62" fillId="0" borderId="0" xfId="1" applyFont="1" applyAlignment="1" applyProtection="1">
      <alignment horizontal="left" vertical="center"/>
      <protection locked="0"/>
    </xf>
    <xf numFmtId="3" fontId="42" fillId="0" borderId="0" xfId="1" applyNumberFormat="1" applyFont="1" applyBorder="1" applyAlignment="1" applyProtection="1">
      <alignment vertical="center"/>
      <protection locked="0"/>
    </xf>
    <xf numFmtId="0" fontId="64" fillId="13" borderId="0" xfId="1" applyFont="1" applyFill="1" applyAlignment="1" applyProtection="1">
      <alignment vertical="center"/>
    </xf>
    <xf numFmtId="3" fontId="43" fillId="0" borderId="0" xfId="1" applyNumberFormat="1" applyFont="1" applyFill="1" applyAlignment="1" applyProtection="1">
      <alignment vertical="center"/>
    </xf>
    <xf numFmtId="3" fontId="58" fillId="13" borderId="0" xfId="1" applyNumberFormat="1" applyFont="1" applyFill="1" applyBorder="1" applyAlignment="1" applyProtection="1">
      <alignment vertical="center"/>
    </xf>
    <xf numFmtId="0" fontId="46" fillId="0" borderId="0" xfId="4" applyFont="1" applyAlignment="1" applyProtection="1">
      <alignment vertical="center"/>
      <protection locked="0"/>
    </xf>
    <xf numFmtId="0" fontId="46" fillId="0" borderId="0" xfId="4" quotePrefix="1" applyFont="1" applyAlignment="1" applyProtection="1">
      <alignment horizontal="left" vertical="center"/>
      <protection locked="0"/>
    </xf>
    <xf numFmtId="0" fontId="30" fillId="0" borderId="0" xfId="4" applyFont="1" applyAlignment="1" applyProtection="1">
      <alignment vertical="center"/>
      <protection locked="0"/>
    </xf>
    <xf numFmtId="0" fontId="30" fillId="13" borderId="0" xfId="4" applyFont="1" applyFill="1" applyAlignment="1" applyProtection="1">
      <alignment vertical="center"/>
    </xf>
    <xf numFmtId="3" fontId="30" fillId="13" borderId="0" xfId="4" applyNumberFormat="1" applyFont="1" applyFill="1" applyAlignment="1" applyProtection="1">
      <alignment vertical="center"/>
    </xf>
    <xf numFmtId="0" fontId="46" fillId="0" borderId="0" xfId="4" applyFont="1" applyBorder="1" applyAlignment="1" applyProtection="1">
      <alignment horizontal="left" vertical="center"/>
      <protection locked="0"/>
    </xf>
    <xf numFmtId="0" fontId="30" fillId="0" borderId="0" xfId="4" quotePrefix="1" applyFont="1" applyAlignment="1" applyProtection="1">
      <alignment vertical="center"/>
      <protection locked="0"/>
    </xf>
    <xf numFmtId="0" fontId="73" fillId="0" borderId="0" xfId="4" applyFont="1" applyAlignment="1" applyProtection="1">
      <alignment vertical="center"/>
      <protection locked="0"/>
    </xf>
    <xf numFmtId="3" fontId="46" fillId="0" borderId="0" xfId="4" applyNumberFormat="1" applyFont="1" applyAlignment="1" applyProtection="1">
      <alignment horizontal="left" vertical="center"/>
      <protection locked="0"/>
    </xf>
    <xf numFmtId="0" fontId="74" fillId="0" borderId="0" xfId="4" applyFont="1" applyAlignment="1" applyProtection="1">
      <alignment vertical="center"/>
      <protection locked="0"/>
    </xf>
    <xf numFmtId="0" fontId="24" fillId="13" borderId="0" xfId="4" applyFont="1" applyFill="1" applyAlignment="1" applyProtection="1">
      <alignment vertical="center"/>
    </xf>
    <xf numFmtId="3" fontId="24" fillId="13" borderId="0" xfId="4" applyNumberFormat="1" applyFont="1" applyFill="1" applyAlignment="1" applyProtection="1">
      <alignment vertical="center"/>
    </xf>
    <xf numFmtId="3" fontId="24" fillId="0" borderId="14" xfId="4" applyNumberFormat="1" applyFont="1" applyBorder="1" applyAlignment="1" applyProtection="1">
      <alignment vertical="center"/>
      <protection locked="0"/>
    </xf>
    <xf numFmtId="3" fontId="46" fillId="0" borderId="14" xfId="4" applyNumberFormat="1" applyFont="1" applyBorder="1" applyAlignment="1" applyProtection="1">
      <alignment vertical="center"/>
      <protection locked="0"/>
    </xf>
    <xf numFmtId="3" fontId="24" fillId="0" borderId="3" xfId="4" applyNumberFormat="1" applyFont="1" applyBorder="1" applyAlignment="1" applyProtection="1">
      <alignment vertical="center"/>
      <protection locked="0"/>
    </xf>
    <xf numFmtId="3" fontId="46" fillId="0" borderId="114" xfId="4" applyNumberFormat="1" applyFont="1" applyBorder="1" applyAlignment="1" applyProtection="1">
      <alignment vertical="center"/>
      <protection locked="0"/>
    </xf>
    <xf numFmtId="0" fontId="42" fillId="0" borderId="0" xfId="3" applyFont="1" applyAlignment="1" applyProtection="1">
      <alignment vertical="center"/>
      <protection locked="0"/>
    </xf>
    <xf numFmtId="0" fontId="46" fillId="0" borderId="0" xfId="3" applyFont="1" applyAlignment="1" applyProtection="1">
      <alignment vertical="center"/>
      <protection locked="0"/>
    </xf>
    <xf numFmtId="0" fontId="26" fillId="0" borderId="0" xfId="3" applyFont="1" applyAlignment="1" applyProtection="1">
      <alignment horizontal="center" vertical="center"/>
      <protection locked="0"/>
    </xf>
    <xf numFmtId="0" fontId="47" fillId="0" borderId="0" xfId="3" applyFont="1" applyBorder="1" applyAlignment="1" applyProtection="1">
      <alignment vertical="center"/>
      <protection locked="0"/>
    </xf>
    <xf numFmtId="0" fontId="47" fillId="0" borderId="0" xfId="3" applyFont="1" applyBorder="1" applyAlignment="1" applyProtection="1">
      <alignment horizontal="center" vertical="center"/>
      <protection locked="0"/>
    </xf>
    <xf numFmtId="0" fontId="46" fillId="0" borderId="0" xfId="3" applyFont="1" applyBorder="1" applyAlignment="1" applyProtection="1">
      <alignment vertical="center"/>
      <protection locked="0"/>
    </xf>
    <xf numFmtId="0" fontId="46" fillId="13" borderId="0" xfId="3" applyFont="1" applyFill="1" applyAlignment="1" applyProtection="1">
      <alignment vertical="center"/>
    </xf>
    <xf numFmtId="0" fontId="26" fillId="0" borderId="0" xfId="3" applyFont="1" applyAlignment="1" applyProtection="1">
      <alignment vertical="center"/>
      <protection locked="0"/>
    </xf>
    <xf numFmtId="0" fontId="26" fillId="0" borderId="0" xfId="3" quotePrefix="1" applyFont="1" applyBorder="1" applyAlignment="1" applyProtection="1">
      <alignment horizontal="left" vertical="center"/>
      <protection locked="0"/>
    </xf>
    <xf numFmtId="0" fontId="47" fillId="13" borderId="0" xfId="3" applyFont="1" applyFill="1" applyAlignment="1" applyProtection="1">
      <alignment vertical="center"/>
    </xf>
    <xf numFmtId="0" fontId="45" fillId="13" borderId="0" xfId="3" applyFont="1" applyFill="1" applyAlignment="1" applyProtection="1">
      <alignment vertical="center"/>
    </xf>
    <xf numFmtId="0" fontId="47" fillId="13" borderId="0" xfId="3" applyFont="1" applyFill="1" applyAlignment="1" applyProtection="1">
      <alignment horizontal="center" vertical="center"/>
    </xf>
    <xf numFmtId="0" fontId="26" fillId="0" borderId="0" xfId="3" applyFont="1" applyBorder="1" applyAlignment="1" applyProtection="1">
      <alignment vertical="center"/>
      <protection locked="0"/>
    </xf>
    <xf numFmtId="0" fontId="26" fillId="0" borderId="0" xfId="3" applyFont="1" applyBorder="1" applyAlignment="1" applyProtection="1">
      <alignment horizontal="center" vertical="center"/>
      <protection locked="0"/>
    </xf>
    <xf numFmtId="0" fontId="62" fillId="0" borderId="0" xfId="3" applyFont="1" applyBorder="1" applyAlignment="1" applyProtection="1">
      <alignment horizontal="left" vertical="center"/>
      <protection locked="0"/>
    </xf>
    <xf numFmtId="0" fontId="26" fillId="0" borderId="0" xfId="3" quotePrefix="1" applyFont="1" applyBorder="1" applyAlignment="1" applyProtection="1">
      <alignment vertical="center"/>
      <protection locked="0"/>
    </xf>
    <xf numFmtId="0" fontId="42" fillId="13" borderId="0" xfId="3" applyFont="1" applyFill="1" applyBorder="1" applyAlignment="1" applyProtection="1">
      <alignment horizontal="left" vertical="center"/>
    </xf>
    <xf numFmtId="0" fontId="62" fillId="13" borderId="0" xfId="3" applyFont="1" applyFill="1" applyAlignment="1" applyProtection="1">
      <alignment vertical="center"/>
    </xf>
    <xf numFmtId="0" fontId="57" fillId="13" borderId="0" xfId="3" applyFont="1" applyFill="1" applyBorder="1" applyAlignment="1" applyProtection="1">
      <alignment horizontal="left" vertical="center"/>
    </xf>
    <xf numFmtId="0" fontId="57" fillId="13" borderId="0" xfId="3" applyFont="1" applyFill="1" applyAlignment="1" applyProtection="1">
      <alignment vertical="center"/>
    </xf>
    <xf numFmtId="0" fontId="62" fillId="13" borderId="0" xfId="3" applyFont="1" applyFill="1" applyBorder="1" applyAlignment="1" applyProtection="1">
      <alignment horizontal="left" vertical="center"/>
    </xf>
    <xf numFmtId="0" fontId="26" fillId="0" borderId="0" xfId="3" quotePrefix="1" applyFont="1" applyAlignment="1" applyProtection="1">
      <alignment horizontal="center" vertical="center"/>
      <protection locked="0"/>
    </xf>
    <xf numFmtId="0" fontId="62" fillId="0" borderId="0" xfId="3" applyFont="1" applyAlignment="1" applyProtection="1">
      <alignment vertical="center"/>
      <protection locked="0"/>
    </xf>
    <xf numFmtId="14" fontId="62" fillId="0" borderId="0" xfId="3" quotePrefix="1" applyNumberFormat="1" applyFont="1" applyAlignment="1" applyProtection="1">
      <alignment horizontal="left" vertical="center"/>
      <protection locked="0"/>
    </xf>
    <xf numFmtId="3" fontId="42" fillId="0" borderId="0" xfId="3" applyNumberFormat="1" applyFont="1" applyAlignment="1" applyProtection="1">
      <alignment vertical="center"/>
      <protection locked="0"/>
    </xf>
    <xf numFmtId="0" fontId="26" fillId="0" borderId="0" xfId="3" quotePrefix="1" applyFont="1" applyAlignment="1" applyProtection="1">
      <alignment vertical="center"/>
      <protection locked="0"/>
    </xf>
    <xf numFmtId="14" fontId="26" fillId="0" borderId="0" xfId="3" quotePrefix="1" applyNumberFormat="1" applyFont="1" applyAlignment="1" applyProtection="1">
      <alignment horizontal="left" vertical="center"/>
      <protection locked="0"/>
    </xf>
    <xf numFmtId="3" fontId="26" fillId="0" borderId="0" xfId="3" applyNumberFormat="1" applyFont="1" applyAlignment="1" applyProtection="1">
      <alignment vertical="center"/>
      <protection locked="0"/>
    </xf>
    <xf numFmtId="3" fontId="26" fillId="0" borderId="0" xfId="3" applyNumberFormat="1" applyFont="1" applyAlignment="1" applyProtection="1">
      <alignment horizontal="left" vertical="center"/>
      <protection locked="0"/>
    </xf>
    <xf numFmtId="3" fontId="62" fillId="0" borderId="0" xfId="3" applyNumberFormat="1" applyFont="1" applyAlignment="1" applyProtection="1">
      <alignment horizontal="left" vertical="center"/>
      <protection locked="0"/>
    </xf>
    <xf numFmtId="0" fontId="43" fillId="0" borderId="6" xfId="3" applyFont="1" applyBorder="1" applyAlignment="1" applyProtection="1">
      <alignment vertical="center"/>
      <protection locked="0"/>
    </xf>
    <xf numFmtId="0" fontId="43" fillId="0" borderId="0" xfId="3" applyFont="1" applyBorder="1" applyAlignment="1" applyProtection="1">
      <alignment vertical="center"/>
      <protection locked="0"/>
    </xf>
    <xf numFmtId="0" fontId="43" fillId="0" borderId="14" xfId="3" applyFont="1" applyBorder="1" applyAlignment="1" applyProtection="1">
      <alignment vertical="center"/>
      <protection locked="0"/>
    </xf>
    <xf numFmtId="0" fontId="43" fillId="0" borderId="122" xfId="3" applyFont="1" applyBorder="1" applyAlignment="1" applyProtection="1">
      <alignment horizontal="justify" vertical="center" wrapText="1"/>
      <protection locked="0"/>
    </xf>
    <xf numFmtId="3" fontId="43" fillId="0" borderId="122" xfId="3" applyNumberFormat="1" applyFont="1" applyBorder="1" applyAlignment="1" applyProtection="1">
      <alignment horizontal="right" vertical="center" wrapText="1"/>
      <protection locked="0"/>
    </xf>
    <xf numFmtId="0" fontId="43" fillId="0" borderId="92" xfId="3" applyFont="1" applyBorder="1" applyAlignment="1" applyProtection="1">
      <alignment horizontal="justify" vertical="center" wrapText="1"/>
      <protection locked="0"/>
    </xf>
    <xf numFmtId="3" fontId="43" fillId="0" borderId="92" xfId="3" applyNumberFormat="1" applyFont="1" applyBorder="1" applyAlignment="1" applyProtection="1">
      <alignment horizontal="right" vertical="center" wrapText="1"/>
      <protection locked="0"/>
    </xf>
    <xf numFmtId="9" fontId="43" fillId="0" borderId="89" xfId="3" applyNumberFormat="1" applyFont="1" applyBorder="1" applyAlignment="1" applyProtection="1">
      <alignment horizontal="right" vertical="center"/>
      <protection locked="0"/>
    </xf>
    <xf numFmtId="0" fontId="43" fillId="0" borderId="89" xfId="3" applyFont="1" applyBorder="1" applyAlignment="1" applyProtection="1">
      <alignment horizontal="right" vertical="center"/>
      <protection locked="0"/>
    </xf>
    <xf numFmtId="0" fontId="43" fillId="0" borderId="131" xfId="3" applyFont="1" applyBorder="1" applyAlignment="1" applyProtection="1">
      <alignment horizontal="justify" vertical="center" wrapText="1"/>
      <protection locked="0"/>
    </xf>
    <xf numFmtId="3" fontId="43" fillId="0" borderId="131" xfId="3" applyNumberFormat="1" applyFont="1" applyBorder="1" applyAlignment="1" applyProtection="1">
      <alignment horizontal="right" vertical="center" wrapText="1"/>
      <protection locked="0"/>
    </xf>
    <xf numFmtId="9" fontId="43" fillId="0" borderId="134" xfId="3" applyNumberFormat="1" applyFont="1" applyBorder="1" applyAlignment="1" applyProtection="1">
      <alignment horizontal="right" vertical="center"/>
      <protection locked="0"/>
    </xf>
    <xf numFmtId="0" fontId="62" fillId="0" borderId="0" xfId="1" applyFont="1" applyAlignment="1" applyProtection="1">
      <alignment horizontal="justify" vertical="center"/>
      <protection locked="0"/>
    </xf>
    <xf numFmtId="0" fontId="26" fillId="0" borderId="0" xfId="1" applyFont="1" applyAlignment="1" applyProtection="1">
      <alignment horizontal="right" vertical="center"/>
      <protection locked="0"/>
    </xf>
    <xf numFmtId="3" fontId="43" fillId="0" borderId="79" xfId="1" applyNumberFormat="1" applyFont="1" applyBorder="1" applyAlignment="1" applyProtection="1">
      <alignment vertical="center"/>
      <protection locked="0"/>
    </xf>
    <xf numFmtId="0" fontId="26" fillId="0" borderId="0" xfId="1" applyFont="1" applyBorder="1" applyAlignment="1" applyProtection="1">
      <alignment horizontal="right" vertical="center"/>
      <protection locked="0"/>
    </xf>
    <xf numFmtId="9" fontId="43" fillId="13" borderId="0" xfId="1" applyNumberFormat="1" applyFont="1" applyFill="1" applyAlignment="1" applyProtection="1">
      <alignment vertical="center"/>
    </xf>
    <xf numFmtId="4" fontId="43" fillId="0" borderId="92" xfId="1" applyNumberFormat="1" applyFont="1" applyBorder="1" applyAlignment="1" applyProtection="1">
      <alignment vertical="center"/>
      <protection locked="0"/>
    </xf>
    <xf numFmtId="4" fontId="83" fillId="0" borderId="131" xfId="1" applyNumberFormat="1" applyFont="1" applyBorder="1" applyAlignment="1" applyProtection="1">
      <alignment vertical="center"/>
      <protection locked="0"/>
    </xf>
    <xf numFmtId="0" fontId="43" fillId="0" borderId="68" xfId="1" applyFont="1" applyBorder="1" applyAlignment="1" applyProtection="1">
      <alignment vertical="center"/>
      <protection locked="0"/>
    </xf>
    <xf numFmtId="0" fontId="43" fillId="0" borderId="147" xfId="1" applyFont="1" applyBorder="1" applyAlignment="1" applyProtection="1">
      <alignment vertical="center"/>
      <protection locked="0"/>
    </xf>
    <xf numFmtId="0" fontId="43" fillId="0" borderId="69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horizontal="right" vertical="center" wrapText="1"/>
    </xf>
    <xf numFmtId="0" fontId="57" fillId="13" borderId="0" xfId="1" applyFont="1" applyFill="1" applyAlignment="1" applyProtection="1">
      <alignment horizontal="justify" vertical="center"/>
    </xf>
    <xf numFmtId="0" fontId="41" fillId="0" borderId="0" xfId="1" applyFont="1" applyAlignment="1" applyProtection="1">
      <alignment horizontal="center" vertical="center"/>
      <protection locked="0"/>
    </xf>
    <xf numFmtId="3" fontId="43" fillId="0" borderId="79" xfId="1" applyNumberFormat="1" applyFont="1" applyBorder="1" applyAlignment="1" applyProtection="1">
      <alignment horizontal="right" vertical="center"/>
      <protection locked="0"/>
    </xf>
    <xf numFmtId="0" fontId="43" fillId="0" borderId="145" xfId="1" applyFont="1" applyBorder="1" applyAlignment="1" applyProtection="1">
      <alignment vertical="center"/>
      <protection locked="0"/>
    </xf>
    <xf numFmtId="0" fontId="57" fillId="13" borderId="0" xfId="1" applyFont="1" applyFill="1" applyBorder="1" applyAlignment="1" applyProtection="1">
      <alignment vertical="center"/>
    </xf>
    <xf numFmtId="3" fontId="45" fillId="0" borderId="91" xfId="1" quotePrefix="1" applyNumberFormat="1" applyFont="1" applyBorder="1" applyAlignment="1" applyProtection="1">
      <alignment horizontal="right" vertical="center"/>
      <protection locked="0"/>
    </xf>
    <xf numFmtId="0" fontId="62" fillId="0" borderId="0" xfId="1" quotePrefix="1" applyFont="1" applyAlignment="1" applyProtection="1">
      <alignment horizontal="left" vertical="center"/>
      <protection locked="0"/>
    </xf>
    <xf numFmtId="0" fontId="62" fillId="0" borderId="0" xfId="1" quotePrefix="1" applyFont="1" applyAlignment="1" applyProtection="1">
      <alignment horizontal="justify" vertical="center"/>
      <protection locked="0"/>
    </xf>
    <xf numFmtId="3" fontId="62" fillId="0" borderId="0" xfId="1" applyNumberFormat="1" applyFont="1" applyAlignment="1" applyProtection="1">
      <alignment horizontal="right" vertical="center"/>
      <protection locked="0"/>
    </xf>
    <xf numFmtId="0" fontId="57" fillId="0" borderId="169" xfId="1" applyFont="1" applyBorder="1" applyAlignment="1" applyProtection="1">
      <alignment vertical="center"/>
      <protection locked="0"/>
    </xf>
    <xf numFmtId="0" fontId="57" fillId="0" borderId="145" xfId="1" applyFont="1" applyBorder="1" applyAlignment="1" applyProtection="1">
      <alignment vertical="center"/>
      <protection locked="0"/>
    </xf>
    <xf numFmtId="0" fontId="43" fillId="0" borderId="133" xfId="1" applyFont="1" applyBorder="1" applyAlignment="1" applyProtection="1">
      <alignment vertical="center"/>
      <protection locked="0"/>
    </xf>
    <xf numFmtId="0" fontId="43" fillId="0" borderId="122" xfId="1" applyFont="1" applyBorder="1" applyAlignment="1" applyProtection="1">
      <alignment vertical="center"/>
      <protection locked="0"/>
    </xf>
    <xf numFmtId="0" fontId="57" fillId="0" borderId="110" xfId="1" applyFont="1" applyBorder="1" applyAlignment="1" applyProtection="1">
      <alignment vertical="center"/>
      <protection locked="0"/>
    </xf>
    <xf numFmtId="0" fontId="57" fillId="0" borderId="90" xfId="1" applyFont="1" applyBorder="1" applyAlignment="1" applyProtection="1">
      <alignment vertical="center"/>
      <protection locked="0"/>
    </xf>
    <xf numFmtId="0" fontId="24" fillId="0" borderId="90" xfId="1" applyFont="1" applyBorder="1" applyAlignment="1" applyProtection="1">
      <alignment vertical="center"/>
      <protection locked="0"/>
    </xf>
    <xf numFmtId="0" fontId="43" fillId="0" borderId="161" xfId="1" applyFont="1" applyBorder="1" applyAlignment="1" applyProtection="1">
      <alignment vertical="center"/>
      <protection locked="0"/>
    </xf>
    <xf numFmtId="0" fontId="43" fillId="0" borderId="171" xfId="1" applyFont="1" applyBorder="1" applyAlignment="1" applyProtection="1">
      <alignment vertical="center"/>
      <protection locked="0"/>
    </xf>
    <xf numFmtId="0" fontId="45" fillId="0" borderId="169" xfId="1" applyFont="1" applyBorder="1" applyAlignment="1" applyProtection="1">
      <alignment vertical="center"/>
      <protection locked="0"/>
    </xf>
    <xf numFmtId="0" fontId="45" fillId="0" borderId="145" xfId="1" applyFont="1" applyBorder="1" applyAlignment="1" applyProtection="1">
      <alignment vertical="center"/>
      <protection locked="0"/>
    </xf>
    <xf numFmtId="0" fontId="45" fillId="0" borderId="122" xfId="1" applyFont="1" applyBorder="1" applyAlignment="1" applyProtection="1">
      <alignment vertical="center"/>
      <protection locked="0"/>
    </xf>
    <xf numFmtId="14" fontId="45" fillId="0" borderId="123" xfId="1" applyNumberFormat="1" applyFont="1" applyBorder="1" applyAlignment="1" applyProtection="1">
      <alignment vertical="center"/>
      <protection locked="0"/>
    </xf>
    <xf numFmtId="0" fontId="45" fillId="0" borderId="123" xfId="1" applyFont="1" applyBorder="1" applyAlignment="1" applyProtection="1">
      <alignment vertical="center"/>
      <protection locked="0"/>
    </xf>
    <xf numFmtId="0" fontId="45" fillId="0" borderId="110" xfId="1" applyFont="1" applyBorder="1" applyAlignment="1" applyProtection="1">
      <alignment vertical="center"/>
      <protection locked="0"/>
    </xf>
    <xf numFmtId="0" fontId="45" fillId="0" borderId="91" xfId="1" applyFont="1" applyBorder="1" applyAlignment="1" applyProtection="1">
      <alignment vertical="center"/>
      <protection locked="0"/>
    </xf>
    <xf numFmtId="14" fontId="45" fillId="0" borderId="91" xfId="1" applyNumberFormat="1" applyFont="1" applyBorder="1" applyAlignment="1" applyProtection="1">
      <alignment vertical="center"/>
      <protection locked="0"/>
    </xf>
    <xf numFmtId="14" fontId="45" fillId="0" borderId="110" xfId="1" applyNumberFormat="1" applyFont="1" applyBorder="1" applyAlignment="1" applyProtection="1">
      <alignment vertical="center"/>
      <protection locked="0"/>
    </xf>
    <xf numFmtId="0" fontId="45" fillId="0" borderId="170" xfId="1" applyFont="1" applyBorder="1" applyAlignment="1" applyProtection="1">
      <alignment vertical="center"/>
      <protection locked="0"/>
    </xf>
    <xf numFmtId="0" fontId="45" fillId="0" borderId="161" xfId="1" applyFont="1" applyBorder="1" applyAlignment="1" applyProtection="1">
      <alignment vertical="center"/>
      <protection locked="0"/>
    </xf>
    <xf numFmtId="0" fontId="45" fillId="0" borderId="167" xfId="1" applyFont="1" applyBorder="1" applyAlignment="1" applyProtection="1">
      <alignment vertical="center"/>
      <protection locked="0"/>
    </xf>
    <xf numFmtId="0" fontId="86" fillId="13" borderId="0" xfId="1" applyFont="1" applyFill="1" applyAlignment="1" applyProtection="1">
      <alignment horizontal="justify" vertical="center"/>
    </xf>
    <xf numFmtId="0" fontId="86" fillId="13" borderId="0" xfId="1" applyFont="1" applyFill="1" applyBorder="1" applyAlignment="1" applyProtection="1">
      <alignment horizontal="justify" vertical="center"/>
    </xf>
    <xf numFmtId="0" fontId="18" fillId="13" borderId="0" xfId="0" applyFont="1" applyFill="1" applyAlignment="1" applyProtection="1">
      <alignment vertical="center"/>
    </xf>
    <xf numFmtId="0" fontId="13" fillId="0" borderId="0" xfId="0" applyFont="1" applyBorder="1" applyAlignment="1" applyProtection="1">
      <alignment vertical="center"/>
      <protection locked="0"/>
    </xf>
    <xf numFmtId="0" fontId="14" fillId="0" borderId="0" xfId="0" quotePrefix="1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14" fillId="0" borderId="14" xfId="0" quotePrefix="1" applyFont="1" applyBorder="1" applyAlignment="1" applyProtection="1">
      <alignment horizontal="left" vertical="center"/>
      <protection locked="0"/>
    </xf>
    <xf numFmtId="0" fontId="18" fillId="13" borderId="6" xfId="0" applyFont="1" applyFill="1" applyBorder="1" applyAlignment="1" applyProtection="1">
      <alignment vertical="center"/>
    </xf>
    <xf numFmtId="0" fontId="18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3" fillId="0" borderId="14" xfId="0" applyFont="1" applyBorder="1" applyAlignment="1" applyProtection="1">
      <alignment horizontal="left" vertical="center"/>
      <protection locked="0"/>
    </xf>
    <xf numFmtId="0" fontId="15" fillId="0" borderId="60" xfId="0" quotePrefix="1" applyFont="1" applyBorder="1" applyAlignment="1" applyProtection="1">
      <alignment vertical="center"/>
      <protection locked="0"/>
    </xf>
    <xf numFmtId="0" fontId="13" fillId="0" borderId="60" xfId="0" applyFont="1" applyBorder="1" applyAlignment="1" applyProtection="1">
      <alignment vertical="center"/>
      <protection locked="0"/>
    </xf>
    <xf numFmtId="0" fontId="17" fillId="0" borderId="114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46" fillId="0" borderId="0" xfId="0" applyFont="1" applyBorder="1" applyAlignment="1" applyProtection="1">
      <alignment vertical="center"/>
      <protection locked="0"/>
    </xf>
    <xf numFmtId="0" fontId="72" fillId="13" borderId="0" xfId="0" applyFont="1" applyFill="1" applyAlignment="1" applyProtection="1">
      <alignment vertical="center"/>
    </xf>
    <xf numFmtId="0" fontId="42" fillId="0" borderId="0" xfId="0" applyFont="1" applyBorder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72" fillId="0" borderId="0" xfId="0" applyFont="1" applyAlignment="1" applyProtection="1">
      <alignment vertical="center"/>
      <protection locked="0"/>
    </xf>
    <xf numFmtId="14" fontId="46" fillId="0" borderId="0" xfId="0" quotePrefix="1" applyNumberFormat="1" applyFont="1" applyBorder="1" applyAlignment="1" applyProtection="1">
      <alignment horizontal="left" vertical="center"/>
      <protection locked="0"/>
    </xf>
    <xf numFmtId="0" fontId="46" fillId="0" borderId="0" xfId="0" applyFont="1" applyBorder="1" applyAlignment="1" applyProtection="1">
      <alignment horizontal="left" vertical="center"/>
      <protection locked="0"/>
    </xf>
    <xf numFmtId="0" fontId="71" fillId="13" borderId="0" xfId="0" applyFont="1" applyFill="1" applyAlignment="1" applyProtection="1">
      <alignment vertical="center"/>
    </xf>
    <xf numFmtId="0" fontId="45" fillId="0" borderId="95" xfId="0" applyFont="1" applyBorder="1" applyAlignment="1" applyProtection="1">
      <alignment vertical="center"/>
      <protection locked="0"/>
    </xf>
    <xf numFmtId="0" fontId="45" fillId="0" borderId="0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14" fontId="17" fillId="0" borderId="0" xfId="0" quotePrefix="1" applyNumberFormat="1" applyFont="1" applyBorder="1" applyAlignment="1" applyProtection="1">
      <alignment horizontal="left"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3" fontId="19" fillId="0" borderId="42" xfId="0" applyNumberFormat="1" applyFont="1" applyBorder="1" applyAlignment="1" applyProtection="1">
      <alignment vertical="center"/>
      <protection locked="0"/>
    </xf>
    <xf numFmtId="14" fontId="45" fillId="0" borderId="0" xfId="0" quotePrefix="1" applyNumberFormat="1" applyFont="1" applyBorder="1" applyAlignment="1" applyProtection="1">
      <alignment horizontal="left" vertical="center"/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0" fontId="46" fillId="13" borderId="36" xfId="0" applyFont="1" applyFill="1" applyBorder="1" applyAlignment="1" applyProtection="1">
      <alignment vertical="center"/>
    </xf>
    <xf numFmtId="0" fontId="46" fillId="0" borderId="193" xfId="0" applyFont="1" applyBorder="1" applyAlignment="1" applyProtection="1">
      <alignment vertical="center"/>
      <protection locked="0"/>
    </xf>
    <xf numFmtId="0" fontId="70" fillId="13" borderId="0" xfId="0" applyFont="1" applyFill="1" applyAlignment="1" applyProtection="1">
      <alignment vertical="center"/>
    </xf>
    <xf numFmtId="0" fontId="46" fillId="0" borderId="0" xfId="0" quotePrefix="1" applyFont="1" applyBorder="1" applyAlignment="1" applyProtection="1">
      <alignment horizontal="left" vertical="center"/>
      <protection locked="0"/>
    </xf>
    <xf numFmtId="0" fontId="58" fillId="0" borderId="0" xfId="5" quotePrefix="1" applyFont="1" applyAlignment="1" applyProtection="1">
      <alignment vertical="center"/>
      <protection locked="0"/>
    </xf>
    <xf numFmtId="0" fontId="45" fillId="0" borderId="15" xfId="5" applyFont="1" applyBorder="1" applyAlignment="1" applyProtection="1">
      <alignment vertical="center"/>
      <protection locked="0"/>
    </xf>
    <xf numFmtId="0" fontId="45" fillId="0" borderId="16" xfId="5" applyFont="1" applyBorder="1" applyAlignment="1" applyProtection="1">
      <alignment vertical="center"/>
      <protection locked="0"/>
    </xf>
    <xf numFmtId="0" fontId="45" fillId="0" borderId="54" xfId="5" applyFont="1" applyBorder="1" applyAlignment="1" applyProtection="1">
      <alignment vertical="center"/>
      <protection locked="0"/>
    </xf>
    <xf numFmtId="0" fontId="57" fillId="0" borderId="20" xfId="5" applyFont="1" applyBorder="1" applyAlignment="1" applyProtection="1">
      <alignment vertical="center"/>
      <protection locked="0"/>
    </xf>
    <xf numFmtId="0" fontId="45" fillId="0" borderId="22" xfId="5" applyFont="1" applyBorder="1" applyAlignment="1" applyProtection="1">
      <alignment vertical="center"/>
      <protection locked="0"/>
    </xf>
    <xf numFmtId="0" fontId="24" fillId="0" borderId="0" xfId="5" applyFont="1" applyBorder="1" applyAlignment="1" applyProtection="1">
      <alignment vertical="center"/>
      <protection locked="0"/>
    </xf>
    <xf numFmtId="0" fontId="45" fillId="0" borderId="26" xfId="5" applyFont="1" applyBorder="1" applyAlignment="1" applyProtection="1">
      <alignment vertical="center"/>
      <protection locked="0"/>
    </xf>
    <xf numFmtId="0" fontId="45" fillId="0" borderId="27" xfId="5" applyFont="1" applyBorder="1" applyAlignment="1" applyProtection="1">
      <alignment vertical="center"/>
      <protection locked="0"/>
    </xf>
    <xf numFmtId="0" fontId="45" fillId="0" borderId="28" xfId="5" applyFont="1" applyBorder="1" applyAlignment="1" applyProtection="1">
      <alignment vertical="center"/>
      <protection locked="0"/>
    </xf>
    <xf numFmtId="3" fontId="42" fillId="0" borderId="0" xfId="1" applyNumberFormat="1" applyFont="1" applyBorder="1" applyAlignment="1" applyProtection="1">
      <alignment horizontal="left" vertical="center"/>
      <protection locked="0"/>
    </xf>
    <xf numFmtId="0" fontId="26" fillId="0" borderId="0" xfId="1" quotePrefix="1" applyFont="1" applyBorder="1" applyAlignment="1" applyProtection="1">
      <alignment horizontal="center" vertical="center"/>
      <protection locked="0"/>
    </xf>
    <xf numFmtId="3" fontId="42" fillId="13" borderId="0" xfId="1" applyNumberFormat="1" applyFont="1" applyFill="1" applyBorder="1" applyAlignment="1" applyProtection="1">
      <alignment vertical="center"/>
    </xf>
    <xf numFmtId="3" fontId="26" fillId="0" borderId="0" xfId="1" quotePrefix="1" applyNumberFormat="1" applyFont="1" applyBorder="1" applyAlignment="1" applyProtection="1">
      <alignment horizontal="left" vertical="center"/>
      <protection locked="0"/>
    </xf>
    <xf numFmtId="3" fontId="47" fillId="0" borderId="0" xfId="1" applyNumberFormat="1" applyFont="1" applyBorder="1" applyAlignment="1" applyProtection="1">
      <alignment horizontal="center" vertical="center"/>
      <protection locked="0"/>
    </xf>
    <xf numFmtId="3" fontId="47" fillId="0" borderId="0" xfId="1" applyNumberFormat="1" applyFont="1" applyBorder="1" applyAlignment="1" applyProtection="1">
      <alignment horizontal="right" vertical="center"/>
      <protection locked="0"/>
    </xf>
    <xf numFmtId="3" fontId="26" fillId="0" borderId="0" xfId="1" quotePrefix="1" applyNumberFormat="1" applyFont="1" applyBorder="1" applyAlignment="1" applyProtection="1">
      <alignment horizontal="center" vertical="center"/>
      <protection locked="0"/>
    </xf>
    <xf numFmtId="3" fontId="26" fillId="0" borderId="0" xfId="1" quotePrefix="1" applyNumberFormat="1" applyFont="1" applyBorder="1" applyAlignment="1" applyProtection="1">
      <alignment horizontal="right" vertical="center"/>
      <protection locked="0"/>
    </xf>
    <xf numFmtId="3" fontId="26" fillId="0" borderId="0" xfId="1" applyNumberFormat="1" applyFont="1" applyBorder="1" applyAlignment="1" applyProtection="1">
      <alignment horizontal="right" vertical="center"/>
      <protection locked="0"/>
    </xf>
    <xf numFmtId="3" fontId="26" fillId="0" borderId="0" xfId="1" applyNumberFormat="1" applyFont="1" applyBorder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0" fontId="42" fillId="13" borderId="198" xfId="1" applyFont="1" applyFill="1" applyBorder="1" applyAlignment="1" applyProtection="1">
      <alignment horizontal="center" vertical="center"/>
    </xf>
    <xf numFmtId="3" fontId="26" fillId="15" borderId="200" xfId="1" applyNumberFormat="1" applyFont="1" applyFill="1" applyBorder="1" applyAlignment="1" applyProtection="1">
      <alignment horizontal="center" vertical="center"/>
    </xf>
    <xf numFmtId="3" fontId="26" fillId="15" borderId="201" xfId="1" applyNumberFormat="1" applyFont="1" applyFill="1" applyBorder="1" applyAlignment="1" applyProtection="1">
      <alignment horizontal="center" vertical="center"/>
    </xf>
    <xf numFmtId="0" fontId="43" fillId="0" borderId="123" xfId="1" applyFont="1" applyBorder="1" applyAlignment="1" applyProtection="1">
      <alignment horizontal="center" vertical="center"/>
      <protection locked="0"/>
    </xf>
    <xf numFmtId="3" fontId="26" fillId="0" borderId="0" xfId="1" quotePrefix="1" applyNumberFormat="1" applyFont="1" applyBorder="1" applyAlignment="1" applyProtection="1">
      <alignment vertical="center"/>
      <protection locked="0"/>
    </xf>
    <xf numFmtId="14" fontId="26" fillId="0" borderId="0" xfId="1" quotePrefix="1" applyNumberFormat="1" applyFont="1" applyBorder="1" applyAlignment="1" applyProtection="1">
      <alignment vertical="center"/>
      <protection locked="0"/>
    </xf>
    <xf numFmtId="3" fontId="42" fillId="0" borderId="0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3" fontId="26" fillId="0" borderId="0" xfId="5" quotePrefix="1" applyNumberFormat="1" applyFont="1" applyBorder="1" applyAlignment="1" applyProtection="1">
      <alignment horizontal="center" vertical="center"/>
      <protection locked="0"/>
    </xf>
    <xf numFmtId="0" fontId="43" fillId="13" borderId="0" xfId="5" applyFont="1" applyFill="1" applyAlignment="1" applyProtection="1">
      <alignment horizontal="center" vertical="center"/>
    </xf>
    <xf numFmtId="3" fontId="43" fillId="13" borderId="0" xfId="5" applyNumberFormat="1" applyFont="1" applyFill="1" applyAlignment="1" applyProtection="1">
      <alignment vertical="center"/>
    </xf>
    <xf numFmtId="3" fontId="42" fillId="13" borderId="0" xfId="1" applyNumberFormat="1" applyFont="1" applyFill="1" applyAlignment="1" applyProtection="1">
      <alignment horizontal="center" vertical="center"/>
    </xf>
    <xf numFmtId="3" fontId="42" fillId="0" borderId="0" xfId="1" applyNumberFormat="1" applyFont="1" applyAlignment="1" applyProtection="1">
      <alignment horizontal="left" vertical="center"/>
      <protection locked="0"/>
    </xf>
    <xf numFmtId="0" fontId="39" fillId="16" borderId="0" xfId="1" applyFont="1" applyFill="1" applyAlignment="1" applyProtection="1">
      <alignment horizontal="center"/>
    </xf>
    <xf numFmtId="0" fontId="40" fillId="16" borderId="0" xfId="1" applyFont="1" applyFill="1" applyAlignment="1" applyProtection="1">
      <alignment horizontal="center"/>
    </xf>
    <xf numFmtId="16" fontId="42" fillId="16" borderId="0" xfId="1" quotePrefix="1" applyNumberFormat="1" applyFont="1" applyFill="1" applyAlignment="1" applyProtection="1">
      <alignment horizontal="center"/>
    </xf>
    <xf numFmtId="0" fontId="42" fillId="16" borderId="0" xfId="1" applyFont="1" applyFill="1" applyAlignment="1" applyProtection="1">
      <alignment horizontal="center"/>
    </xf>
    <xf numFmtId="17" fontId="42" fillId="16" borderId="0" xfId="1" quotePrefix="1" applyNumberFormat="1" applyFont="1" applyFill="1" applyAlignment="1" applyProtection="1">
      <alignment horizontal="center"/>
    </xf>
    <xf numFmtId="0" fontId="42" fillId="16" borderId="0" xfId="1" quotePrefix="1" applyFont="1" applyFill="1" applyAlignment="1" applyProtection="1">
      <alignment horizontal="center"/>
    </xf>
    <xf numFmtId="0" fontId="43" fillId="0" borderId="0" xfId="1" applyFont="1" applyAlignment="1" applyProtection="1">
      <alignment vertical="center"/>
    </xf>
    <xf numFmtId="0" fontId="26" fillId="0" borderId="0" xfId="1" applyFont="1" applyAlignment="1" applyProtection="1">
      <alignment vertical="center"/>
    </xf>
    <xf numFmtId="0" fontId="52" fillId="0" borderId="0" xfId="3" applyFont="1" applyAlignment="1" applyProtection="1">
      <alignment vertical="center"/>
    </xf>
    <xf numFmtId="0" fontId="43" fillId="0" borderId="10" xfId="1" applyFont="1" applyBorder="1" applyAlignment="1" applyProtection="1">
      <alignment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0" borderId="9" xfId="1" applyFont="1" applyBorder="1" applyAlignment="1" applyProtection="1">
      <alignment horizontal="center" vertical="center"/>
      <protection locked="0"/>
    </xf>
    <xf numFmtId="0" fontId="26" fillId="0" borderId="63" xfId="1" applyFont="1" applyBorder="1" applyAlignment="1" applyProtection="1">
      <alignment horizontal="center" vertical="center"/>
      <protection locked="0"/>
    </xf>
    <xf numFmtId="0" fontId="26" fillId="0" borderId="0" xfId="1" applyFont="1" applyBorder="1" applyAlignment="1" applyProtection="1">
      <alignment horizontal="center" vertical="center" wrapText="1"/>
      <protection locked="0"/>
    </xf>
    <xf numFmtId="0" fontId="26" fillId="0" borderId="14" xfId="1" applyFont="1" applyBorder="1" applyAlignment="1" applyProtection="1">
      <alignment horizontal="center" vertical="center" wrapText="1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0" fillId="0" borderId="0" xfId="0" applyProtection="1"/>
    <xf numFmtId="0" fontId="42" fillId="0" borderId="0" xfId="1" applyFont="1" applyAlignment="1" applyProtection="1">
      <alignment vertical="center"/>
    </xf>
    <xf numFmtId="0" fontId="53" fillId="0" borderId="0" xfId="1" applyFont="1" applyBorder="1" applyAlignment="1" applyProtection="1">
      <alignment vertical="center"/>
    </xf>
    <xf numFmtId="0" fontId="26" fillId="0" borderId="0" xfId="1" applyFont="1" applyBorder="1" applyAlignment="1" applyProtection="1">
      <alignment vertical="center"/>
    </xf>
    <xf numFmtId="0" fontId="43" fillId="2" borderId="15" xfId="1" applyFont="1" applyFill="1" applyBorder="1" applyAlignment="1" applyProtection="1">
      <alignment vertical="center"/>
    </xf>
    <xf numFmtId="0" fontId="26" fillId="2" borderId="20" xfId="1" applyFont="1" applyFill="1" applyBorder="1" applyAlignment="1" applyProtection="1">
      <alignment vertical="center"/>
    </xf>
    <xf numFmtId="0" fontId="43" fillId="0" borderId="88" xfId="1" applyFont="1" applyBorder="1" applyAlignment="1" applyProtection="1">
      <alignment vertical="center"/>
    </xf>
    <xf numFmtId="0" fontId="26" fillId="0" borderId="94" xfId="1" applyFont="1" applyBorder="1" applyAlignment="1" applyProtection="1">
      <alignment vertical="center"/>
    </xf>
    <xf numFmtId="0" fontId="43" fillId="0" borderId="94" xfId="1" applyFont="1" applyBorder="1" applyAlignment="1" applyProtection="1">
      <alignment vertical="center"/>
    </xf>
    <xf numFmtId="0" fontId="26" fillId="0" borderId="20" xfId="1" applyFont="1" applyBorder="1" applyAlignment="1" applyProtection="1">
      <alignment vertical="center"/>
    </xf>
    <xf numFmtId="0" fontId="43" fillId="0" borderId="20" xfId="1" applyFont="1" applyBorder="1" applyAlignment="1" applyProtection="1">
      <alignment vertical="center"/>
    </xf>
    <xf numFmtId="0" fontId="43" fillId="0" borderId="103" xfId="1" applyFont="1" applyBorder="1" applyAlignment="1" applyProtection="1">
      <alignment vertical="center"/>
    </xf>
    <xf numFmtId="0" fontId="43" fillId="0" borderId="104" xfId="1" applyFont="1" applyBorder="1" applyAlignment="1" applyProtection="1">
      <alignment vertical="center"/>
    </xf>
    <xf numFmtId="3" fontId="43" fillId="0" borderId="0" xfId="1" applyNumberFormat="1" applyFont="1" applyAlignment="1" applyProtection="1">
      <alignment vertical="center"/>
    </xf>
    <xf numFmtId="3" fontId="43" fillId="0" borderId="0" xfId="1" applyNumberFormat="1" applyFont="1" applyBorder="1" applyAlignment="1" applyProtection="1">
      <alignment vertical="center"/>
    </xf>
    <xf numFmtId="0" fontId="41" fillId="0" borderId="0" xfId="1" applyFont="1" applyAlignment="1" applyProtection="1">
      <alignment vertical="center"/>
    </xf>
    <xf numFmtId="0" fontId="53" fillId="0" borderId="0" xfId="1" applyFont="1" applyAlignment="1" applyProtection="1">
      <alignment vertical="center"/>
    </xf>
    <xf numFmtId="0" fontId="26" fillId="2" borderId="15" xfId="1" applyFont="1" applyFill="1" applyBorder="1" applyAlignment="1" applyProtection="1">
      <alignment vertical="center"/>
    </xf>
    <xf numFmtId="0" fontId="26" fillId="2" borderId="21" xfId="1" applyFont="1" applyFill="1" applyBorder="1" applyAlignment="1" applyProtection="1">
      <alignment vertical="center"/>
    </xf>
    <xf numFmtId="0" fontId="43" fillId="0" borderId="25" xfId="1" applyFont="1" applyBorder="1" applyAlignment="1" applyProtection="1">
      <alignment vertical="center"/>
    </xf>
    <xf numFmtId="0" fontId="26" fillId="4" borderId="20" xfId="1" applyFont="1" applyFill="1" applyBorder="1" applyAlignment="1" applyProtection="1">
      <alignment vertical="center"/>
    </xf>
    <xf numFmtId="3" fontId="41" fillId="3" borderId="26" xfId="1" applyNumberFormat="1" applyFont="1" applyFill="1" applyBorder="1" applyAlignment="1" applyProtection="1">
      <alignment vertical="center"/>
    </xf>
    <xf numFmtId="3" fontId="58" fillId="0" borderId="0" xfId="1" applyNumberFormat="1" applyFont="1" applyBorder="1" applyAlignment="1" applyProtection="1">
      <alignment vertical="center"/>
    </xf>
    <xf numFmtId="0" fontId="24" fillId="0" borderId="0" xfId="4" applyFont="1" applyAlignment="1" applyProtection="1">
      <alignment vertical="center"/>
    </xf>
    <xf numFmtId="0" fontId="45" fillId="13" borderId="0" xfId="3" applyFont="1" applyFill="1" applyAlignment="1" applyProtection="1">
      <alignment horizontal="center" vertical="center"/>
    </xf>
    <xf numFmtId="0" fontId="45" fillId="0" borderId="0" xfId="3" applyFont="1" applyAlignment="1" applyProtection="1">
      <alignment vertical="center"/>
    </xf>
    <xf numFmtId="0" fontId="45" fillId="0" borderId="0" xfId="3" applyFont="1" applyAlignment="1" applyProtection="1">
      <alignment horizontal="center" vertical="center"/>
    </xf>
    <xf numFmtId="0" fontId="43" fillId="0" borderId="0" xfId="1" applyFont="1" applyAlignment="1" applyProtection="1">
      <alignment horizontal="right" vertical="center"/>
    </xf>
    <xf numFmtId="0" fontId="43" fillId="0" borderId="0" xfId="1" applyFont="1" applyBorder="1" applyAlignment="1" applyProtection="1">
      <alignment vertical="center"/>
    </xf>
    <xf numFmtId="0" fontId="26" fillId="0" borderId="20" xfId="1" applyFont="1" applyBorder="1" applyAlignment="1" applyProtection="1">
      <alignment horizontal="center" vertical="center"/>
      <protection locked="0"/>
    </xf>
    <xf numFmtId="0" fontId="51" fillId="0" borderId="14" xfId="1" applyFont="1" applyBorder="1" applyAlignment="1" applyProtection="1">
      <alignment vertical="center"/>
      <protection locked="0"/>
    </xf>
    <xf numFmtId="0" fontId="51" fillId="0" borderId="114" xfId="1" applyFont="1" applyBorder="1" applyAlignment="1" applyProtection="1">
      <alignment vertical="center"/>
      <protection locked="0"/>
    </xf>
    <xf numFmtId="0" fontId="45" fillId="0" borderId="0" xfId="3" applyFont="1" applyProtection="1"/>
    <xf numFmtId="0" fontId="18" fillId="0" borderId="0" xfId="0" applyFont="1" applyAlignment="1" applyProtection="1">
      <alignment vertical="center"/>
    </xf>
    <xf numFmtId="0" fontId="71" fillId="0" borderId="0" xfId="0" applyFont="1" applyAlignment="1" applyProtection="1">
      <alignment vertical="center"/>
    </xf>
    <xf numFmtId="0" fontId="46" fillId="0" borderId="36" xfId="0" applyFont="1" applyBorder="1" applyAlignment="1" applyProtection="1">
      <alignment vertical="center"/>
    </xf>
    <xf numFmtId="0" fontId="0" fillId="16" borderId="0" xfId="0" applyFill="1" applyProtection="1"/>
    <xf numFmtId="0" fontId="45" fillId="0" borderId="0" xfId="5" applyFont="1" applyAlignment="1" applyProtection="1">
      <alignment vertical="center"/>
    </xf>
    <xf numFmtId="0" fontId="43" fillId="14" borderId="0" xfId="1" applyFont="1" applyFill="1" applyAlignment="1" applyProtection="1">
      <alignment vertical="center"/>
    </xf>
    <xf numFmtId="0" fontId="26" fillId="14" borderId="0" xfId="1" applyFont="1" applyFill="1" applyAlignment="1" applyProtection="1">
      <alignment vertical="center"/>
    </xf>
    <xf numFmtId="0" fontId="45" fillId="0" borderId="0" xfId="5" applyFont="1" applyAlignment="1" applyProtection="1">
      <alignment horizontal="center" vertical="center"/>
    </xf>
    <xf numFmtId="0" fontId="53" fillId="0" borderId="0" xfId="5" applyFont="1" applyAlignment="1" applyProtection="1">
      <alignment vertical="center"/>
    </xf>
    <xf numFmtId="0" fontId="42" fillId="0" borderId="0" xfId="5" applyFont="1" applyAlignment="1" applyProtection="1">
      <alignment vertical="center"/>
    </xf>
    <xf numFmtId="0" fontId="43" fillId="0" borderId="0" xfId="5" applyFont="1" applyAlignment="1" applyProtection="1">
      <alignment vertical="center"/>
    </xf>
    <xf numFmtId="0" fontId="46" fillId="0" borderId="0" xfId="5" applyFont="1" applyAlignment="1" applyProtection="1">
      <alignment vertical="center"/>
    </xf>
    <xf numFmtId="0" fontId="26" fillId="0" borderId="0" xfId="5" applyFont="1" applyAlignment="1" applyProtection="1">
      <alignment vertical="center"/>
    </xf>
    <xf numFmtId="0" fontId="43" fillId="0" borderId="0" xfId="1" applyFont="1" applyAlignment="1" applyProtection="1">
      <alignment horizontal="center" vertical="center"/>
    </xf>
    <xf numFmtId="3" fontId="45" fillId="0" borderId="0" xfId="5" applyNumberFormat="1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3" fontId="43" fillId="0" borderId="3" xfId="1" applyNumberFormat="1" applyFont="1" applyFill="1" applyBorder="1" applyAlignment="1" applyProtection="1">
      <alignment horizontal="right" vertical="center"/>
      <protection locked="0"/>
    </xf>
    <xf numFmtId="3" fontId="0" fillId="0" borderId="3" xfId="0" applyNumberFormat="1" applyBorder="1" applyProtection="1">
      <protection locked="0"/>
    </xf>
    <xf numFmtId="3" fontId="103" fillId="0" borderId="3" xfId="0" applyNumberFormat="1" applyFont="1" applyBorder="1" applyAlignment="1" applyProtection="1">
      <alignment horizontal="right"/>
      <protection locked="0"/>
    </xf>
    <xf numFmtId="3" fontId="76" fillId="0" borderId="3" xfId="3" applyNumberFormat="1" applyFont="1" applyBorder="1" applyAlignment="1" applyProtection="1">
      <alignment horizontal="right" vertical="center"/>
      <protection locked="0"/>
    </xf>
    <xf numFmtId="3" fontId="26" fillId="0" borderId="1" xfId="1" applyNumberFormat="1" applyFont="1" applyBorder="1" applyAlignment="1" applyProtection="1">
      <alignment horizontal="right" vertical="center"/>
      <protection locked="0"/>
    </xf>
    <xf numFmtId="3" fontId="46" fillId="0" borderId="295" xfId="0" applyNumberFormat="1" applyFont="1" applyBorder="1" applyAlignment="1" applyProtection="1">
      <alignment horizontal="right" vertical="center"/>
      <protection locked="0"/>
    </xf>
    <xf numFmtId="3" fontId="45" fillId="0" borderId="296" xfId="0" applyNumberFormat="1" applyFont="1" applyBorder="1" applyAlignment="1" applyProtection="1">
      <alignment horizontal="right" vertical="center"/>
      <protection locked="0"/>
    </xf>
    <xf numFmtId="3" fontId="45" fillId="0" borderId="113" xfId="0" applyNumberFormat="1" applyFont="1" applyBorder="1" applyAlignment="1" applyProtection="1">
      <alignment horizontal="right" vertical="center"/>
      <protection locked="0"/>
    </xf>
    <xf numFmtId="3" fontId="45" fillId="0" borderId="297" xfId="0" applyNumberFormat="1" applyFont="1" applyBorder="1" applyAlignment="1" applyProtection="1">
      <alignment horizontal="right" vertical="center"/>
      <protection locked="0"/>
    </xf>
    <xf numFmtId="3" fontId="45" fillId="0" borderId="109" xfId="0" applyNumberFormat="1" applyFont="1" applyBorder="1" applyAlignment="1" applyProtection="1">
      <alignment horizontal="right" vertical="center"/>
      <protection locked="0"/>
    </xf>
    <xf numFmtId="3" fontId="46" fillId="0" borderId="239" xfId="0" applyNumberFormat="1" applyFont="1" applyBorder="1" applyAlignment="1" applyProtection="1">
      <alignment horizontal="right" vertical="center"/>
      <protection locked="0"/>
    </xf>
    <xf numFmtId="3" fontId="104" fillId="23" borderId="3" xfId="0" applyNumberFormat="1" applyFont="1" applyFill="1" applyBorder="1"/>
    <xf numFmtId="3" fontId="43" fillId="7" borderId="3" xfId="3" applyNumberFormat="1" applyFont="1" applyFill="1" applyBorder="1" applyAlignment="1" applyProtection="1">
      <alignment vertical="center"/>
      <protection locked="0"/>
    </xf>
    <xf numFmtId="0" fontId="105" fillId="13" borderId="0" xfId="1" applyFont="1" applyFill="1" applyAlignment="1" applyProtection="1">
      <alignment vertical="center"/>
    </xf>
    <xf numFmtId="3" fontId="32" fillId="0" borderId="57" xfId="4" applyNumberFormat="1" applyFont="1" applyFill="1" applyBorder="1" applyAlignment="1" applyProtection="1">
      <alignment horizontal="right" vertical="center"/>
      <protection locked="0"/>
    </xf>
    <xf numFmtId="3" fontId="26" fillId="0" borderId="1" xfId="1" applyNumberFormat="1" applyFont="1" applyFill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9" xfId="1" applyFont="1" applyBorder="1" applyAlignment="1" applyProtection="1">
      <alignment horizontal="center" vertical="center"/>
      <protection locked="0"/>
    </xf>
    <xf numFmtId="3" fontId="42" fillId="0" borderId="282" xfId="1" applyNumberFormat="1" applyFont="1" applyBorder="1" applyAlignment="1" applyProtection="1">
      <alignment horizontal="right" vertical="center"/>
      <protection locked="0"/>
    </xf>
    <xf numFmtId="3" fontId="26" fillId="0" borderId="282" xfId="1" applyNumberFormat="1" applyFont="1" applyBorder="1" applyAlignment="1" applyProtection="1">
      <alignment horizontal="right" vertical="center"/>
      <protection locked="0"/>
    </xf>
    <xf numFmtId="0" fontId="43" fillId="0" borderId="6" xfId="1" applyFont="1" applyBorder="1" applyAlignment="1" applyProtection="1">
      <alignment vertical="center" wrapText="1"/>
      <protection locked="0"/>
    </xf>
    <xf numFmtId="0" fontId="83" fillId="0" borderId="6" xfId="1" applyFont="1" applyBorder="1" applyAlignment="1" applyProtection="1">
      <alignment vertical="center"/>
      <protection locked="0"/>
    </xf>
    <xf numFmtId="0" fontId="83" fillId="0" borderId="91" xfId="1" applyFont="1" applyBorder="1" applyAlignment="1" applyProtection="1">
      <alignment horizontal="center" vertical="center"/>
      <protection locked="0"/>
    </xf>
    <xf numFmtId="0" fontId="83" fillId="0" borderId="98" xfId="1" applyFont="1" applyBorder="1" applyAlignment="1" applyProtection="1">
      <alignment horizontal="center" vertical="center"/>
      <protection locked="0"/>
    </xf>
    <xf numFmtId="0" fontId="83" fillId="0" borderId="160" xfId="1" applyFont="1" applyBorder="1" applyAlignment="1" applyProtection="1">
      <alignment horizontal="center" vertical="center"/>
      <protection locked="0"/>
    </xf>
    <xf numFmtId="0" fontId="43" fillId="0" borderId="10" xfId="1" applyFont="1" applyBorder="1" applyAlignment="1" applyProtection="1">
      <alignment vertical="center"/>
      <protection locked="0"/>
    </xf>
    <xf numFmtId="3" fontId="52" fillId="0" borderId="1" xfId="3" applyNumberFormat="1" applyFont="1" applyBorder="1" applyAlignment="1" applyProtection="1">
      <alignment horizontal="right" vertical="center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0" borderId="0" xfId="3" applyFont="1" applyBorder="1" applyAlignment="1" applyProtection="1">
      <alignment horizontal="left" vertical="center"/>
      <protection locked="0"/>
    </xf>
    <xf numFmtId="0" fontId="26" fillId="0" borderId="0" xfId="3" applyFont="1" applyAlignment="1" applyProtection="1">
      <alignment horizontal="left" vertical="center"/>
      <protection locked="0"/>
    </xf>
    <xf numFmtId="0" fontId="43" fillId="0" borderId="6" xfId="1" applyFont="1" applyBorder="1" applyAlignment="1" applyProtection="1">
      <alignment horizontal="justify" vertical="center" wrapText="1"/>
      <protection locked="0"/>
    </xf>
    <xf numFmtId="14" fontId="26" fillId="0" borderId="0" xfId="1" applyNumberFormat="1" applyFont="1" applyAlignment="1" applyProtection="1">
      <alignment horizontal="left" vertical="center"/>
      <protection locked="0"/>
    </xf>
    <xf numFmtId="14" fontId="62" fillId="0" borderId="0" xfId="1" applyNumberFormat="1" applyFont="1" applyAlignment="1" applyProtection="1">
      <alignment horizontal="left" vertical="center"/>
      <protection locked="0"/>
    </xf>
    <xf numFmtId="0" fontId="26" fillId="0" borderId="0" xfId="1" applyFont="1" applyAlignment="1" applyProtection="1">
      <alignment horizontal="center"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3" fontId="43" fillId="0" borderId="89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vertical="center"/>
      <protection locked="0"/>
    </xf>
    <xf numFmtId="3" fontId="26" fillId="0" borderId="10" xfId="1" applyNumberFormat="1" applyFont="1" applyFill="1" applyBorder="1" applyAlignment="1" applyProtection="1">
      <alignment horizontal="right" vertical="center"/>
      <protection locked="0"/>
    </xf>
    <xf numFmtId="0" fontId="43" fillId="0" borderId="10" xfId="1" applyFont="1" applyBorder="1" applyAlignment="1" applyProtection="1">
      <alignment vertical="center"/>
      <protection locked="0"/>
    </xf>
    <xf numFmtId="0" fontId="26" fillId="0" borderId="0" xfId="1" applyFont="1" applyBorder="1" applyAlignment="1" applyProtection="1">
      <alignment horizontal="center"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0" borderId="2" xfId="1" applyFont="1" applyBorder="1" applyAlignment="1" applyProtection="1">
      <alignment horizontal="center" vertical="center"/>
      <protection locked="0"/>
    </xf>
    <xf numFmtId="14" fontId="26" fillId="0" borderId="0" xfId="1" applyNumberFormat="1" applyFont="1" applyAlignment="1" applyProtection="1">
      <alignment horizontal="left" vertical="center"/>
      <protection locked="0"/>
    </xf>
    <xf numFmtId="0" fontId="26" fillId="0" borderId="0" xfId="3" applyFont="1" applyBorder="1" applyAlignment="1" applyProtection="1">
      <alignment horizontal="center"/>
      <protection locked="0"/>
    </xf>
    <xf numFmtId="0" fontId="57" fillId="0" borderId="0" xfId="1" applyFont="1" applyAlignment="1" applyProtection="1">
      <alignment horizontal="justify" vertical="center" wrapText="1"/>
      <protection locked="0"/>
    </xf>
    <xf numFmtId="3" fontId="43" fillId="0" borderId="11" xfId="1" applyNumberFormat="1" applyFont="1" applyBorder="1" applyAlignment="1" applyProtection="1">
      <alignment horizontal="right" vertical="center"/>
      <protection locked="0"/>
    </xf>
    <xf numFmtId="3" fontId="43" fillId="0" borderId="214" xfId="1" applyNumberFormat="1" applyFont="1" applyBorder="1" applyAlignment="1" applyProtection="1">
      <alignment horizontal="right" vertical="center"/>
      <protection locked="0"/>
    </xf>
    <xf numFmtId="3" fontId="43" fillId="0" borderId="85" xfId="1" applyNumberFormat="1" applyFont="1" applyBorder="1" applyAlignment="1" applyProtection="1">
      <alignment horizontal="right" vertical="center"/>
      <protection locked="0"/>
    </xf>
    <xf numFmtId="3" fontId="43" fillId="0" borderId="220" xfId="1" applyNumberFormat="1" applyFont="1" applyBorder="1" applyAlignment="1" applyProtection="1">
      <alignment horizontal="right" vertical="center"/>
      <protection locked="0"/>
    </xf>
    <xf numFmtId="3" fontId="43" fillId="0" borderId="89" xfId="1" applyNumberFormat="1" applyFont="1" applyBorder="1" applyAlignment="1" applyProtection="1">
      <alignment horizontal="right" vertical="center"/>
      <protection locked="0"/>
    </xf>
    <xf numFmtId="3" fontId="43" fillId="0" borderId="216" xfId="1" applyNumberFormat="1" applyFont="1" applyBorder="1" applyAlignment="1" applyProtection="1">
      <alignment horizontal="right" vertical="center"/>
      <protection locked="0"/>
    </xf>
    <xf numFmtId="3" fontId="43" fillId="0" borderId="95" xfId="1" applyNumberFormat="1" applyFont="1" applyBorder="1" applyAlignment="1" applyProtection="1">
      <alignment horizontal="right" vertical="center"/>
      <protection locked="0"/>
    </xf>
    <xf numFmtId="3" fontId="43" fillId="0" borderId="223" xfId="1" applyNumberFormat="1" applyFont="1" applyBorder="1" applyAlignment="1" applyProtection="1">
      <alignment horizontal="right" vertical="center"/>
      <protection locked="0"/>
    </xf>
    <xf numFmtId="3" fontId="26" fillId="0" borderId="85" xfId="1" applyNumberFormat="1" applyFont="1" applyBorder="1" applyAlignment="1" applyProtection="1">
      <alignment horizontal="right" vertical="center"/>
      <protection locked="0"/>
    </xf>
    <xf numFmtId="3" fontId="26" fillId="0" borderId="230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14" fontId="42" fillId="0" borderId="0" xfId="5" quotePrefix="1" applyNumberFormat="1" applyFont="1" applyBorder="1" applyAlignment="1" applyProtection="1">
      <alignment horizontal="left" vertical="center"/>
      <protection locked="0"/>
    </xf>
    <xf numFmtId="14" fontId="43" fillId="0" borderId="0" xfId="1" applyNumberFormat="1" applyFont="1" applyAlignment="1" applyProtection="1">
      <alignment horizontal="left" vertical="center"/>
      <protection locked="0"/>
    </xf>
    <xf numFmtId="0" fontId="26" fillId="0" borderId="0" xfId="1" applyFont="1" applyAlignment="1" applyProtection="1">
      <alignment horizontal="justify" vertical="center" wrapText="1"/>
      <protection locked="0"/>
    </xf>
    <xf numFmtId="0" fontId="52" fillId="0" borderId="0" xfId="1" applyFont="1" applyAlignment="1" applyProtection="1">
      <alignment horizontal="justify" vertical="center" wrapText="1"/>
      <protection locked="0"/>
    </xf>
    <xf numFmtId="0" fontId="43" fillId="0" borderId="0" xfId="1" applyFont="1" applyAlignment="1" applyProtection="1">
      <alignment horizontal="justify" vertical="center" wrapText="1"/>
      <protection locked="0"/>
    </xf>
    <xf numFmtId="0" fontId="43" fillId="0" borderId="0" xfId="1" applyFont="1" applyFill="1" applyAlignment="1" applyProtection="1">
      <alignment horizontal="justify" vertical="center" wrapText="1"/>
    </xf>
    <xf numFmtId="0" fontId="43" fillId="0" borderId="0" xfId="1" applyFont="1" applyFill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justify" vertical="center" wrapText="1"/>
    </xf>
    <xf numFmtId="0" fontId="62" fillId="13" borderId="0" xfId="5" applyFont="1" applyFill="1" applyBorder="1" applyAlignment="1" applyProtection="1">
      <alignment horizontal="center" vertical="center" wrapText="1"/>
    </xf>
    <xf numFmtId="3" fontId="58" fillId="0" borderId="43" xfId="5" applyNumberFormat="1" applyFont="1" applyBorder="1" applyAlignment="1" applyProtection="1">
      <alignment horizontal="right" vertical="center"/>
      <protection locked="0"/>
    </xf>
    <xf numFmtId="3" fontId="25" fillId="0" borderId="3" xfId="0" applyNumberFormat="1" applyFont="1" applyFill="1" applyBorder="1" applyAlignment="1" applyProtection="1">
      <alignment horizontal="right" vertical="center"/>
      <protection locked="0"/>
    </xf>
    <xf numFmtId="0" fontId="25" fillId="0" borderId="3" xfId="0" applyFont="1" applyFill="1" applyBorder="1" applyAlignment="1" applyProtection="1">
      <alignment vertical="center"/>
      <protection locked="0"/>
    </xf>
    <xf numFmtId="3" fontId="24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5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0" fontId="25" fillId="0" borderId="3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vertical="center" wrapText="1"/>
      <protection locked="0"/>
    </xf>
    <xf numFmtId="0" fontId="47" fillId="0" borderId="0" xfId="2" applyFont="1" applyAlignment="1" applyProtection="1">
      <alignment vertical="center"/>
    </xf>
    <xf numFmtId="0" fontId="26" fillId="0" borderId="0" xfId="2" applyFont="1" applyBorder="1" applyAlignment="1" applyProtection="1">
      <alignment horizontal="center" vertical="center"/>
    </xf>
    <xf numFmtId="0" fontId="26" fillId="0" borderId="15" xfId="2" applyFont="1" applyBorder="1" applyAlignment="1" applyProtection="1">
      <alignment vertical="center"/>
    </xf>
    <xf numFmtId="0" fontId="43" fillId="0" borderId="16" xfId="2" applyFont="1" applyBorder="1" applyAlignment="1" applyProtection="1">
      <alignment vertical="center"/>
    </xf>
    <xf numFmtId="0" fontId="26" fillId="0" borderId="20" xfId="2" applyFont="1" applyBorder="1" applyAlignment="1" applyProtection="1">
      <alignment vertical="center"/>
    </xf>
    <xf numFmtId="0" fontId="43" fillId="0" borderId="0" xfId="2" applyFont="1" applyBorder="1" applyAlignment="1" applyProtection="1">
      <alignment vertical="center"/>
    </xf>
    <xf numFmtId="0" fontId="43" fillId="0" borderId="21" xfId="2" applyFont="1" applyBorder="1" applyAlignment="1" applyProtection="1">
      <alignment horizontal="center" vertical="center"/>
    </xf>
    <xf numFmtId="0" fontId="43" fillId="0" borderId="0" xfId="2" applyFont="1" applyBorder="1" applyAlignment="1" applyProtection="1">
      <alignment horizontal="center" vertical="center"/>
    </xf>
    <xf numFmtId="0" fontId="43" fillId="0" borderId="22" xfId="2" applyFont="1" applyBorder="1" applyAlignment="1" applyProtection="1">
      <alignment horizontal="center" vertical="center"/>
    </xf>
    <xf numFmtId="0" fontId="26" fillId="0" borderId="23" xfId="2" applyFont="1" applyFill="1" applyBorder="1" applyAlignment="1" applyProtection="1">
      <alignment horizontal="center" vertical="center"/>
    </xf>
    <xf numFmtId="0" fontId="43" fillId="0" borderId="14" xfId="2" applyFont="1" applyFill="1" applyBorder="1" applyAlignment="1" applyProtection="1">
      <alignment horizontal="center" vertical="center"/>
    </xf>
    <xf numFmtId="3" fontId="43" fillId="0" borderId="0" xfId="2" applyNumberFormat="1" applyFont="1" applyFill="1" applyBorder="1" applyAlignment="1" applyProtection="1">
      <alignment horizontal="center" vertical="center"/>
    </xf>
    <xf numFmtId="0" fontId="26" fillId="0" borderId="24" xfId="2" applyFont="1" applyFill="1" applyBorder="1" applyAlignment="1" applyProtection="1">
      <alignment horizontal="center" vertical="center"/>
    </xf>
    <xf numFmtId="0" fontId="26" fillId="0" borderId="0" xfId="2" applyFont="1" applyFill="1" applyBorder="1" applyAlignment="1" applyProtection="1">
      <alignment horizontal="center" vertical="center"/>
    </xf>
    <xf numFmtId="3" fontId="43" fillId="0" borderId="0" xfId="2" applyNumberFormat="1" applyFont="1" applyFill="1" applyBorder="1" applyAlignment="1" applyProtection="1">
      <alignment horizontal="left" vertical="center"/>
    </xf>
    <xf numFmtId="3" fontId="26" fillId="0" borderId="0" xfId="2" applyNumberFormat="1" applyFont="1" applyFill="1" applyBorder="1" applyAlignment="1" applyProtection="1">
      <alignment horizontal="center" vertical="center"/>
    </xf>
    <xf numFmtId="3" fontId="26" fillId="0" borderId="0" xfId="2" applyNumberFormat="1" applyFont="1" applyFill="1" applyBorder="1" applyAlignment="1" applyProtection="1">
      <alignment vertical="center"/>
    </xf>
    <xf numFmtId="0" fontId="43" fillId="0" borderId="22" xfId="2" applyFont="1" applyBorder="1" applyAlignment="1" applyProtection="1">
      <alignment vertical="center"/>
    </xf>
    <xf numFmtId="0" fontId="26" fillId="0" borderId="25" xfId="2" applyFont="1" applyFill="1" applyBorder="1" applyAlignment="1" applyProtection="1">
      <alignment vertical="center"/>
    </xf>
    <xf numFmtId="0" fontId="26" fillId="0" borderId="0" xfId="2" applyFont="1" applyFill="1" applyBorder="1" applyAlignment="1" applyProtection="1">
      <alignment horizontal="centerContinuous" vertical="center"/>
    </xf>
    <xf numFmtId="0" fontId="43" fillId="0" borderId="0" xfId="2" applyFont="1" applyFill="1" applyBorder="1" applyAlignment="1" applyProtection="1">
      <alignment vertical="center"/>
    </xf>
    <xf numFmtId="3" fontId="43" fillId="0" borderId="0" xfId="2" applyNumberFormat="1" applyFont="1" applyFill="1" applyBorder="1" applyAlignment="1" applyProtection="1">
      <alignment vertical="center" wrapText="1"/>
    </xf>
    <xf numFmtId="3" fontId="43" fillId="0" borderId="0" xfId="2" applyNumberFormat="1" applyFont="1" applyFill="1" applyBorder="1" applyAlignment="1" applyProtection="1">
      <alignment horizontal="center" vertical="center" wrapText="1"/>
    </xf>
    <xf numFmtId="3" fontId="43" fillId="0" borderId="20" xfId="2" applyNumberFormat="1" applyFont="1" applyFill="1" applyBorder="1" applyAlignment="1" applyProtection="1">
      <alignment horizontal="center" vertical="center" wrapText="1"/>
    </xf>
    <xf numFmtId="0" fontId="26" fillId="0" borderId="20" xfId="2" applyFont="1" applyFill="1" applyBorder="1" applyAlignment="1" applyProtection="1">
      <alignment vertical="center"/>
    </xf>
    <xf numFmtId="0" fontId="26" fillId="0" borderId="0" xfId="2" applyFont="1" applyFill="1" applyBorder="1" applyAlignment="1" applyProtection="1">
      <alignment vertical="center"/>
    </xf>
    <xf numFmtId="3" fontId="26" fillId="0" borderId="20" xfId="2" applyNumberFormat="1" applyFont="1" applyFill="1" applyBorder="1" applyAlignment="1" applyProtection="1">
      <alignment vertical="center"/>
    </xf>
    <xf numFmtId="0" fontId="43" fillId="0" borderId="0" xfId="2" applyFont="1" applyBorder="1" applyAlignment="1" applyProtection="1">
      <alignment horizontal="left" vertical="center" wrapText="1"/>
    </xf>
    <xf numFmtId="0" fontId="43" fillId="0" borderId="22" xfId="2" applyFont="1" applyBorder="1" applyAlignment="1" applyProtection="1">
      <alignment vertical="center" wrapText="1"/>
    </xf>
    <xf numFmtId="3" fontId="43" fillId="0" borderId="0" xfId="2" applyNumberFormat="1" applyFont="1" applyFill="1" applyBorder="1" applyAlignment="1" applyProtection="1">
      <alignment vertical="center"/>
    </xf>
    <xf numFmtId="0" fontId="26" fillId="0" borderId="20" xfId="2" applyFont="1" applyFill="1" applyBorder="1" applyAlignment="1" applyProtection="1">
      <alignment horizontal="center" vertical="center"/>
    </xf>
    <xf numFmtId="0" fontId="43" fillId="0" borderId="0" xfId="2" applyFont="1" applyBorder="1" applyAlignment="1" applyProtection="1">
      <alignment vertical="center" wrapText="1"/>
    </xf>
    <xf numFmtId="0" fontId="26" fillId="0" borderId="26" xfId="2" applyFont="1" applyFill="1" applyBorder="1" applyAlignment="1" applyProtection="1">
      <alignment vertical="center"/>
    </xf>
    <xf numFmtId="0" fontId="43" fillId="0" borderId="27" xfId="2" applyFont="1" applyFill="1" applyBorder="1" applyAlignment="1" applyProtection="1">
      <alignment vertical="center"/>
    </xf>
    <xf numFmtId="0" fontId="43" fillId="0" borderId="27" xfId="2" applyFont="1" applyFill="1" applyBorder="1" applyAlignment="1" applyProtection="1">
      <alignment vertical="center" wrapText="1"/>
    </xf>
    <xf numFmtId="0" fontId="43" fillId="0" borderId="26" xfId="2" applyFont="1" applyFill="1" applyBorder="1" applyAlignment="1" applyProtection="1">
      <alignment vertical="center" wrapText="1"/>
    </xf>
    <xf numFmtId="3" fontId="26" fillId="0" borderId="27" xfId="2" applyNumberFormat="1" applyFont="1" applyFill="1" applyBorder="1" applyAlignment="1" applyProtection="1">
      <alignment vertical="center"/>
    </xf>
    <xf numFmtId="3" fontId="43" fillId="0" borderId="27" xfId="2" applyNumberFormat="1" applyFont="1" applyFill="1" applyBorder="1" applyAlignment="1" applyProtection="1">
      <alignment vertical="center"/>
    </xf>
    <xf numFmtId="0" fontId="43" fillId="0" borderId="27" xfId="2" applyFont="1" applyBorder="1" applyAlignment="1" applyProtection="1">
      <alignment vertical="center"/>
    </xf>
    <xf numFmtId="0" fontId="43" fillId="0" borderId="28" xfId="2" applyFont="1" applyBorder="1" applyAlignment="1" applyProtection="1">
      <alignment vertical="center"/>
    </xf>
    <xf numFmtId="0" fontId="24" fillId="0" borderId="0" xfId="2" applyFont="1" applyFill="1" applyBorder="1" applyAlignment="1" applyProtection="1">
      <alignment vertical="center"/>
    </xf>
    <xf numFmtId="0" fontId="43" fillId="0" borderId="0" xfId="2" applyFont="1" applyFill="1" applyBorder="1" applyAlignment="1" applyProtection="1">
      <alignment horizontal="center" vertical="center"/>
    </xf>
    <xf numFmtId="0" fontId="26" fillId="0" borderId="34" xfId="2" applyFont="1" applyFill="1" applyBorder="1" applyAlignment="1" applyProtection="1">
      <alignment horizontal="center" vertical="center"/>
    </xf>
    <xf numFmtId="0" fontId="43" fillId="0" borderId="14" xfId="2" applyFont="1" applyFill="1" applyBorder="1" applyAlignment="1" applyProtection="1">
      <alignment vertical="center"/>
    </xf>
    <xf numFmtId="0" fontId="43" fillId="0" borderId="13" xfId="2" applyFont="1" applyFill="1" applyBorder="1" applyAlignment="1" applyProtection="1">
      <alignment vertical="center"/>
    </xf>
    <xf numFmtId="10" fontId="43" fillId="0" borderId="35" xfId="2" applyNumberFormat="1" applyFont="1" applyFill="1" applyBorder="1" applyAlignment="1" applyProtection="1">
      <alignment vertical="center"/>
    </xf>
    <xf numFmtId="0" fontId="43" fillId="0" borderId="14" xfId="2" applyFont="1" applyBorder="1" applyAlignment="1" applyProtection="1">
      <alignment vertical="center"/>
    </xf>
    <xf numFmtId="10" fontId="43" fillId="0" borderId="35" xfId="2" applyNumberFormat="1" applyFont="1" applyBorder="1" applyAlignment="1" applyProtection="1">
      <alignment vertical="center"/>
    </xf>
    <xf numFmtId="3" fontId="43" fillId="0" borderId="14" xfId="2" applyNumberFormat="1" applyFont="1" applyFill="1" applyBorder="1" applyAlignment="1" applyProtection="1">
      <alignment vertical="center"/>
    </xf>
    <xf numFmtId="0" fontId="26" fillId="0" borderId="38" xfId="2" applyFont="1" applyFill="1" applyBorder="1" applyAlignment="1" applyProtection="1">
      <alignment vertical="center" wrapText="1"/>
    </xf>
    <xf numFmtId="0" fontId="43" fillId="0" borderId="39" xfId="2" applyFont="1" applyBorder="1" applyAlignment="1" applyProtection="1">
      <alignment vertical="center" wrapText="1"/>
    </xf>
    <xf numFmtId="0" fontId="43" fillId="0" borderId="40" xfId="2" applyFont="1" applyBorder="1" applyAlignment="1" applyProtection="1">
      <alignment vertical="center" wrapText="1"/>
    </xf>
    <xf numFmtId="0" fontId="43" fillId="0" borderId="39" xfId="2" applyFont="1" applyFill="1" applyBorder="1" applyAlignment="1" applyProtection="1">
      <alignment vertical="center"/>
    </xf>
    <xf numFmtId="0" fontId="43" fillId="0" borderId="40" xfId="2" applyFont="1" applyFill="1" applyBorder="1" applyAlignment="1" applyProtection="1">
      <alignment vertical="center"/>
    </xf>
    <xf numFmtId="3" fontId="43" fillId="0" borderId="39" xfId="2" applyNumberFormat="1" applyFont="1" applyFill="1" applyBorder="1" applyAlignment="1" applyProtection="1">
      <alignment horizontal="right" vertical="center"/>
    </xf>
    <xf numFmtId="0" fontId="43" fillId="0" borderId="42" xfId="2" applyFont="1" applyFill="1" applyBorder="1" applyAlignment="1" applyProtection="1">
      <alignment vertical="center"/>
    </xf>
    <xf numFmtId="0" fontId="43" fillId="16" borderId="0" xfId="2" applyFont="1" applyFill="1" applyAlignment="1" applyProtection="1">
      <alignment vertical="center"/>
    </xf>
    <xf numFmtId="0" fontId="51" fillId="16" borderId="0" xfId="2" quotePrefix="1" applyFont="1" applyFill="1" applyBorder="1" applyAlignment="1" applyProtection="1">
      <alignment vertical="center"/>
    </xf>
    <xf numFmtId="0" fontId="43" fillId="16" borderId="0" xfId="2" applyFont="1" applyFill="1" applyBorder="1" applyAlignment="1" applyProtection="1">
      <alignment vertical="center" wrapText="1"/>
    </xf>
    <xf numFmtId="0" fontId="43" fillId="16" borderId="0" xfId="2" applyFont="1" applyFill="1" applyBorder="1" applyAlignment="1" applyProtection="1">
      <alignment vertical="center"/>
    </xf>
    <xf numFmtId="0" fontId="43" fillId="16" borderId="0" xfId="2" applyFont="1" applyFill="1" applyBorder="1" applyAlignment="1" applyProtection="1">
      <alignment horizontal="center" vertical="center"/>
    </xf>
    <xf numFmtId="0" fontId="26" fillId="16" borderId="0" xfId="2" applyFont="1" applyFill="1" applyBorder="1" applyAlignment="1" applyProtection="1">
      <alignment horizontal="center" vertical="center" wrapText="1"/>
    </xf>
    <xf numFmtId="0" fontId="53" fillId="0" borderId="0" xfId="3" applyFont="1" applyAlignment="1" applyProtection="1">
      <alignment vertical="center"/>
    </xf>
    <xf numFmtId="0" fontId="53" fillId="0" borderId="0" xfId="3" applyFont="1" applyBorder="1" applyAlignment="1" applyProtection="1">
      <alignment vertical="center"/>
    </xf>
    <xf numFmtId="0" fontId="53" fillId="0" borderId="43" xfId="3" applyFont="1" applyBorder="1" applyAlignment="1" applyProtection="1">
      <alignment vertical="center"/>
    </xf>
    <xf numFmtId="0" fontId="53" fillId="0" borderId="44" xfId="3" applyFont="1" applyBorder="1" applyAlignment="1" applyProtection="1">
      <alignment vertical="center"/>
    </xf>
    <xf numFmtId="0" fontId="52" fillId="0" borderId="29" xfId="3" applyFont="1" applyBorder="1" applyAlignment="1" applyProtection="1">
      <alignment vertical="center"/>
    </xf>
    <xf numFmtId="0" fontId="52" fillId="0" borderId="30" xfId="3" applyFont="1" applyBorder="1" applyAlignment="1" applyProtection="1">
      <alignment vertical="center"/>
    </xf>
    <xf numFmtId="0" fontId="52" fillId="0" borderId="33" xfId="3" applyFont="1" applyBorder="1" applyAlignment="1" applyProtection="1">
      <alignment vertical="center"/>
    </xf>
    <xf numFmtId="0" fontId="52" fillId="0" borderId="34" xfId="3" applyFont="1" applyBorder="1" applyAlignment="1" applyProtection="1">
      <alignment vertical="center"/>
    </xf>
    <xf numFmtId="0" fontId="52" fillId="0" borderId="35" xfId="3" applyFont="1" applyBorder="1" applyAlignment="1" applyProtection="1">
      <alignment vertical="center"/>
    </xf>
    <xf numFmtId="0" fontId="52" fillId="0" borderId="46" xfId="3" applyFont="1" applyBorder="1" applyAlignment="1" applyProtection="1">
      <alignment vertical="center"/>
    </xf>
    <xf numFmtId="0" fontId="52" fillId="0" borderId="47" xfId="3" applyFont="1" applyBorder="1" applyAlignment="1" applyProtection="1">
      <alignment vertical="center"/>
    </xf>
    <xf numFmtId="0" fontId="52" fillId="0" borderId="27" xfId="3" applyFont="1" applyBorder="1" applyAlignment="1" applyProtection="1">
      <alignment vertical="center"/>
    </xf>
    <xf numFmtId="0" fontId="52" fillId="0" borderId="48" xfId="3" applyFont="1" applyBorder="1" applyAlignment="1" applyProtection="1">
      <alignment vertical="center"/>
    </xf>
    <xf numFmtId="0" fontId="24" fillId="0" borderId="31" xfId="3" applyFont="1" applyBorder="1" applyAlignment="1" applyProtection="1">
      <alignment vertical="center"/>
    </xf>
    <xf numFmtId="0" fontId="52" fillId="0" borderId="31" xfId="3" applyFont="1" applyBorder="1" applyAlignment="1" applyProtection="1">
      <alignment vertical="center"/>
    </xf>
    <xf numFmtId="0" fontId="53" fillId="0" borderId="34" xfId="3" applyFont="1" applyBorder="1" applyAlignment="1" applyProtection="1">
      <alignment vertical="center"/>
    </xf>
    <xf numFmtId="0" fontId="53" fillId="0" borderId="3" xfId="3" applyFont="1" applyBorder="1" applyAlignment="1" applyProtection="1">
      <alignment horizontal="center" vertical="center"/>
    </xf>
    <xf numFmtId="0" fontId="52" fillId="0" borderId="14" xfId="3" applyFont="1" applyBorder="1" applyAlignment="1" applyProtection="1">
      <alignment vertical="center"/>
    </xf>
    <xf numFmtId="0" fontId="52" fillId="0" borderId="0" xfId="3" applyFont="1" applyBorder="1" applyAlignment="1" applyProtection="1">
      <alignment vertical="center"/>
    </xf>
    <xf numFmtId="0" fontId="52" fillId="0" borderId="9" xfId="3" applyFont="1" applyBorder="1" applyAlignment="1" applyProtection="1">
      <alignment vertical="center"/>
    </xf>
    <xf numFmtId="0" fontId="52" fillId="0" borderId="7" xfId="3" applyFont="1" applyBorder="1" applyAlignment="1" applyProtection="1">
      <alignment vertical="center"/>
    </xf>
    <xf numFmtId="0" fontId="52" fillId="0" borderId="49" xfId="3" applyFont="1" applyBorder="1" applyAlignment="1" applyProtection="1">
      <alignment vertical="center"/>
    </xf>
    <xf numFmtId="0" fontId="52" fillId="0" borderId="36" xfId="3" applyFont="1" applyBorder="1" applyAlignment="1" applyProtection="1">
      <alignment vertical="center"/>
    </xf>
    <xf numFmtId="0" fontId="52" fillId="0" borderId="51" xfId="3" applyFont="1" applyBorder="1" applyAlignment="1" applyProtection="1">
      <alignment vertical="center"/>
    </xf>
    <xf numFmtId="0" fontId="52" fillId="0" borderId="52" xfId="3" applyFont="1" applyBorder="1" applyAlignment="1" applyProtection="1">
      <alignment vertical="center"/>
    </xf>
    <xf numFmtId="0" fontId="52" fillId="0" borderId="10" xfId="3" applyFont="1" applyBorder="1" applyAlignment="1" applyProtection="1">
      <alignment vertical="center"/>
    </xf>
    <xf numFmtId="0" fontId="52" fillId="0" borderId="13" xfId="3" applyFont="1" applyBorder="1" applyAlignment="1" applyProtection="1">
      <alignment vertical="center"/>
    </xf>
    <xf numFmtId="0" fontId="53" fillId="0" borderId="1" xfId="3" applyFont="1" applyBorder="1" applyAlignment="1" applyProtection="1">
      <alignment horizontal="center" vertical="center"/>
    </xf>
    <xf numFmtId="49" fontId="53" fillId="0" borderId="1" xfId="3" applyNumberFormat="1" applyFont="1" applyBorder="1" applyAlignment="1" applyProtection="1">
      <alignment horizontal="center" vertical="center"/>
    </xf>
    <xf numFmtId="3" fontId="53" fillId="21" borderId="8" xfId="3" applyNumberFormat="1" applyFont="1" applyFill="1" applyBorder="1" applyAlignment="1" applyProtection="1">
      <alignment horizontal="right" vertical="center"/>
    </xf>
    <xf numFmtId="3" fontId="53" fillId="21" borderId="5" xfId="3" applyNumberFormat="1" applyFont="1" applyFill="1" applyBorder="1" applyAlignment="1" applyProtection="1">
      <alignment horizontal="right" vertical="center"/>
    </xf>
    <xf numFmtId="0" fontId="52" fillId="0" borderId="38" xfId="3" applyFont="1" applyBorder="1" applyAlignment="1" applyProtection="1">
      <alignment vertical="center"/>
    </xf>
    <xf numFmtId="0" fontId="46" fillId="0" borderId="0" xfId="3" applyFont="1" applyAlignment="1" applyProtection="1">
      <alignment vertical="center"/>
    </xf>
    <xf numFmtId="0" fontId="42" fillId="13" borderId="0" xfId="3" applyFont="1" applyFill="1" applyBorder="1" applyAlignment="1" applyProtection="1">
      <alignment vertical="center"/>
    </xf>
    <xf numFmtId="0" fontId="46" fillId="13" borderId="0" xfId="3" applyFont="1" applyFill="1" applyBorder="1" applyAlignment="1" applyProtection="1">
      <alignment vertical="center"/>
    </xf>
    <xf numFmtId="0" fontId="30" fillId="0" borderId="0" xfId="3" applyFont="1" applyAlignment="1" applyProtection="1">
      <alignment vertical="center"/>
      <protection locked="0"/>
    </xf>
    <xf numFmtId="0" fontId="7" fillId="0" borderId="0" xfId="3" applyAlignment="1" applyProtection="1">
      <alignment vertical="center"/>
    </xf>
    <xf numFmtId="0" fontId="4" fillId="0" borderId="0" xfId="3" applyFont="1" applyAlignment="1" applyProtection="1">
      <alignment vertical="center"/>
      <protection locked="0"/>
    </xf>
    <xf numFmtId="0" fontId="3" fillId="0" borderId="0" xfId="3" applyFont="1" applyAlignment="1" applyProtection="1">
      <alignment vertical="center"/>
      <protection locked="0"/>
    </xf>
    <xf numFmtId="0" fontId="6" fillId="0" borderId="0" xfId="3" applyFont="1" applyAlignment="1" applyProtection="1">
      <alignment vertical="center"/>
      <protection locked="0"/>
    </xf>
    <xf numFmtId="0" fontId="6" fillId="0" borderId="0" xfId="3" applyFont="1" applyBorder="1" applyAlignment="1" applyProtection="1">
      <alignment vertical="center"/>
      <protection locked="0"/>
    </xf>
    <xf numFmtId="0" fontId="9" fillId="13" borderId="0" xfId="3" applyFont="1" applyFill="1" applyBorder="1" applyAlignment="1" applyProtection="1">
      <alignment vertical="center"/>
    </xf>
    <xf numFmtId="0" fontId="7" fillId="13" borderId="0" xfId="3" applyFill="1" applyAlignment="1" applyProtection="1">
      <alignment vertical="center"/>
    </xf>
    <xf numFmtId="0" fontId="5" fillId="0" borderId="0" xfId="3" applyFont="1" applyAlignment="1" applyProtection="1">
      <alignment vertical="center"/>
      <protection locked="0"/>
    </xf>
    <xf numFmtId="0" fontId="8" fillId="0" borderId="0" xfId="3" applyFont="1" applyBorder="1" applyAlignment="1" applyProtection="1">
      <alignment vertical="center"/>
      <protection locked="0"/>
    </xf>
    <xf numFmtId="0" fontId="5" fillId="0" borderId="0" xfId="3" applyFont="1" applyBorder="1" applyAlignment="1" applyProtection="1">
      <alignment vertical="center"/>
      <protection locked="0"/>
    </xf>
    <xf numFmtId="0" fontId="7" fillId="13" borderId="0" xfId="3" applyFill="1" applyBorder="1" applyAlignment="1" applyProtection="1">
      <alignment vertical="center"/>
    </xf>
    <xf numFmtId="0" fontId="7" fillId="0" borderId="15" xfId="3" applyBorder="1" applyAlignment="1" applyProtection="1">
      <alignment vertical="center"/>
    </xf>
    <xf numFmtId="0" fontId="5" fillId="0" borderId="16" xfId="3" applyFont="1" applyBorder="1" applyAlignment="1" applyProtection="1">
      <alignment vertical="center"/>
      <protection locked="0"/>
    </xf>
    <xf numFmtId="0" fontId="5" fillId="0" borderId="54" xfId="3" applyFont="1" applyBorder="1" applyAlignment="1" applyProtection="1">
      <alignment vertical="center"/>
      <protection locked="0"/>
    </xf>
    <xf numFmtId="0" fontId="7" fillId="0" borderId="20" xfId="3" applyBorder="1" applyAlignment="1" applyProtection="1">
      <alignment vertical="center"/>
    </xf>
    <xf numFmtId="0" fontId="5" fillId="0" borderId="34" xfId="3" applyFont="1" applyBorder="1" applyAlignment="1" applyProtection="1">
      <alignment vertical="center"/>
      <protection locked="0"/>
    </xf>
    <xf numFmtId="3" fontId="5" fillId="0" borderId="0" xfId="3" applyNumberFormat="1" applyFont="1" applyBorder="1" applyAlignment="1" applyProtection="1">
      <alignment vertical="center"/>
      <protection locked="0"/>
    </xf>
    <xf numFmtId="0" fontId="7" fillId="13" borderId="0" xfId="3" applyFont="1" applyFill="1" applyAlignment="1" applyProtection="1">
      <alignment vertical="center"/>
    </xf>
    <xf numFmtId="0" fontId="5" fillId="0" borderId="36" xfId="3" applyFont="1" applyBorder="1" applyAlignment="1" applyProtection="1">
      <alignment vertical="center"/>
      <protection locked="0"/>
    </xf>
    <xf numFmtId="0" fontId="5" fillId="0" borderId="7" xfId="3" applyFont="1" applyBorder="1" applyAlignment="1" applyProtection="1">
      <alignment vertical="center"/>
      <protection locked="0"/>
    </xf>
    <xf numFmtId="3" fontId="5" fillId="0" borderId="7" xfId="3" applyNumberFormat="1" applyFont="1" applyBorder="1" applyAlignment="1" applyProtection="1">
      <alignment vertical="center"/>
      <protection locked="0"/>
    </xf>
    <xf numFmtId="0" fontId="7" fillId="0" borderId="58" xfId="3" applyBorder="1" applyAlignment="1" applyProtection="1">
      <alignment vertical="center"/>
    </xf>
    <xf numFmtId="0" fontId="5" fillId="0" borderId="59" xfId="3" applyFont="1" applyBorder="1" applyAlignment="1" applyProtection="1">
      <alignment vertical="center"/>
      <protection locked="0"/>
    </xf>
    <xf numFmtId="0" fontId="24" fillId="0" borderId="60" xfId="3" applyFont="1" applyBorder="1" applyAlignment="1" applyProtection="1">
      <alignment vertical="center"/>
      <protection locked="0"/>
    </xf>
    <xf numFmtId="0" fontId="5" fillId="0" borderId="60" xfId="3" applyFont="1" applyBorder="1" applyAlignment="1" applyProtection="1">
      <alignment vertical="center"/>
      <protection locked="0"/>
    </xf>
    <xf numFmtId="0" fontId="5" fillId="0" borderId="6" xfId="3" applyFont="1" applyBorder="1" applyAlignment="1" applyProtection="1">
      <alignment vertical="center"/>
      <protection locked="0"/>
    </xf>
    <xf numFmtId="0" fontId="5" fillId="0" borderId="3" xfId="3" applyFont="1" applyBorder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60" xfId="3" applyFont="1" applyBorder="1" applyAlignment="1" applyProtection="1">
      <alignment vertical="center" wrapText="1"/>
      <protection locked="0"/>
    </xf>
    <xf numFmtId="0" fontId="5" fillId="0" borderId="4" xfId="3" applyFont="1" applyBorder="1" applyAlignment="1" applyProtection="1">
      <alignment vertical="center"/>
      <protection locked="0"/>
    </xf>
    <xf numFmtId="0" fontId="5" fillId="0" borderId="74" xfId="3" applyFont="1" applyBorder="1" applyAlignment="1" applyProtection="1">
      <alignment vertical="center" wrapText="1"/>
      <protection locked="0"/>
    </xf>
    <xf numFmtId="0" fontId="5" fillId="0" borderId="14" xfId="3" applyFont="1" applyBorder="1" applyAlignment="1" applyProtection="1">
      <alignment vertical="center"/>
      <protection locked="0"/>
    </xf>
    <xf numFmtId="0" fontId="5" fillId="13" borderId="0" xfId="3" applyFont="1" applyFill="1" applyAlignment="1" applyProtection="1">
      <alignment vertical="center"/>
    </xf>
    <xf numFmtId="0" fontId="5" fillId="0" borderId="0" xfId="3" applyFont="1" applyAlignment="1" applyProtection="1">
      <alignment vertical="center"/>
    </xf>
    <xf numFmtId="0" fontId="7" fillId="0" borderId="20" xfId="3" applyBorder="1" applyAlignment="1" applyProtection="1">
      <alignment horizontal="center" vertical="center"/>
    </xf>
    <xf numFmtId="0" fontId="7" fillId="13" borderId="0" xfId="3" applyFill="1" applyBorder="1" applyAlignment="1" applyProtection="1">
      <alignment horizontal="center" vertical="center"/>
    </xf>
    <xf numFmtId="0" fontId="7" fillId="13" borderId="0" xfId="3" applyFill="1" applyAlignment="1" applyProtection="1">
      <alignment horizontal="center" vertical="center"/>
    </xf>
    <xf numFmtId="0" fontId="6" fillId="0" borderId="7" xfId="3" applyFont="1" applyBorder="1" applyAlignment="1" applyProtection="1">
      <alignment horizontal="center" vertical="center"/>
      <protection locked="0"/>
    </xf>
    <xf numFmtId="0" fontId="7" fillId="13" borderId="0" xfId="3" applyFont="1" applyFill="1" applyBorder="1" applyAlignment="1" applyProtection="1">
      <alignment horizontal="center" vertical="center"/>
    </xf>
    <xf numFmtId="0" fontId="62" fillId="0" borderId="0" xfId="1" applyFont="1" applyAlignment="1" applyProtection="1">
      <alignment vertical="center"/>
    </xf>
    <xf numFmtId="0" fontId="26" fillId="0" borderId="0" xfId="1" quotePrefix="1" applyFont="1" applyAlignment="1" applyProtection="1">
      <alignment vertical="center"/>
    </xf>
    <xf numFmtId="0" fontId="47" fillId="0" borderId="0" xfId="1" applyFont="1" applyAlignment="1" applyProtection="1">
      <alignment horizontal="center" vertical="center"/>
    </xf>
    <xf numFmtId="0" fontId="47" fillId="0" borderId="0" xfId="1" applyFont="1" applyAlignment="1" applyProtection="1">
      <alignment horizontal="left" vertical="center"/>
    </xf>
    <xf numFmtId="0" fontId="26" fillId="0" borderId="0" xfId="1" applyFont="1" applyAlignment="1" applyProtection="1">
      <alignment horizontal="left" vertical="center"/>
    </xf>
    <xf numFmtId="0" fontId="62" fillId="0" borderId="0" xfId="1" applyFont="1" applyBorder="1" applyAlignment="1" applyProtection="1">
      <alignment vertical="center"/>
    </xf>
    <xf numFmtId="3" fontId="26" fillId="0" borderId="0" xfId="1" applyNumberFormat="1" applyFont="1" applyBorder="1" applyAlignment="1" applyProtection="1">
      <alignment vertical="center"/>
    </xf>
    <xf numFmtId="0" fontId="63" fillId="0" borderId="0" xfId="1" applyFont="1" applyBorder="1" applyAlignment="1" applyProtection="1">
      <alignment vertical="center"/>
    </xf>
    <xf numFmtId="3" fontId="53" fillId="0" borderId="0" xfId="1" applyNumberFormat="1" applyFont="1" applyBorder="1" applyAlignment="1" applyProtection="1">
      <alignment horizontal="center" vertical="center"/>
    </xf>
    <xf numFmtId="0" fontId="26" fillId="2" borderId="62" xfId="1" applyFont="1" applyFill="1" applyBorder="1" applyAlignment="1" applyProtection="1">
      <alignment horizontal="center" vertical="center"/>
    </xf>
    <xf numFmtId="0" fontId="26" fillId="2" borderId="16" xfId="1" applyFont="1" applyFill="1" applyBorder="1" applyAlignment="1" applyProtection="1">
      <alignment horizontal="center" vertical="center"/>
    </xf>
    <xf numFmtId="0" fontId="26" fillId="2" borderId="82" xfId="1" applyFont="1" applyFill="1" applyBorder="1" applyAlignment="1" applyProtection="1">
      <alignment horizontal="center" vertical="center"/>
    </xf>
    <xf numFmtId="3" fontId="26" fillId="2" borderId="3" xfId="1" applyNumberFormat="1" applyFont="1" applyFill="1" applyBorder="1" applyAlignment="1" applyProtection="1">
      <alignment horizontal="centerContinuous" vertical="center"/>
    </xf>
    <xf numFmtId="3" fontId="26" fillId="0" borderId="3" xfId="1" applyNumberFormat="1" applyFont="1" applyBorder="1" applyAlignment="1" applyProtection="1">
      <alignment horizontal="center" vertical="center"/>
    </xf>
    <xf numFmtId="3" fontId="26" fillId="2" borderId="3" xfId="1" applyNumberFormat="1" applyFont="1" applyFill="1" applyBorder="1" applyAlignment="1" applyProtection="1">
      <alignment horizontal="center" vertical="center"/>
    </xf>
    <xf numFmtId="0" fontId="26" fillId="2" borderId="85" xfId="1" applyFont="1" applyFill="1" applyBorder="1" applyAlignment="1" applyProtection="1">
      <alignment horizontal="center" vertical="center"/>
    </xf>
    <xf numFmtId="0" fontId="26" fillId="2" borderId="86" xfId="1" applyFont="1" applyFill="1" applyBorder="1" applyAlignment="1" applyProtection="1">
      <alignment horizontal="center" vertical="center"/>
    </xf>
    <xf numFmtId="0" fontId="26" fillId="2" borderId="87" xfId="1" applyFont="1" applyFill="1" applyBorder="1" applyAlignment="1" applyProtection="1">
      <alignment horizontal="center" vertical="center"/>
    </xf>
    <xf numFmtId="3" fontId="26" fillId="2" borderId="3" xfId="1" applyNumberFormat="1" applyFont="1" applyFill="1" applyBorder="1" applyAlignment="1" applyProtection="1">
      <alignment horizontal="center" vertical="center" wrapText="1"/>
    </xf>
    <xf numFmtId="0" fontId="26" fillId="26" borderId="89" xfId="1" applyFont="1" applyFill="1" applyBorder="1" applyAlignment="1" applyProtection="1">
      <alignment vertical="center"/>
    </xf>
    <xf numFmtId="0" fontId="26" fillId="26" borderId="90" xfId="1" applyFont="1" applyFill="1" applyBorder="1" applyAlignment="1" applyProtection="1">
      <alignment vertical="center"/>
    </xf>
    <xf numFmtId="0" fontId="26" fillId="2" borderId="91" xfId="1" quotePrefix="1" applyFont="1" applyFill="1" applyBorder="1" applyAlignment="1" applyProtection="1">
      <alignment horizontal="center" vertical="center"/>
    </xf>
    <xf numFmtId="3" fontId="43" fillId="25" borderId="3" xfId="1" applyNumberFormat="1" applyFont="1" applyFill="1" applyBorder="1" applyAlignment="1" applyProtection="1">
      <alignment horizontal="right" vertical="center"/>
    </xf>
    <xf numFmtId="0" fontId="43" fillId="0" borderId="89" xfId="1" applyFont="1" applyBorder="1" applyAlignment="1" applyProtection="1">
      <alignment vertical="center"/>
    </xf>
    <xf numFmtId="0" fontId="26" fillId="0" borderId="90" xfId="1" applyFont="1" applyBorder="1" applyAlignment="1" applyProtection="1">
      <alignment vertical="center"/>
    </xf>
    <xf numFmtId="0" fontId="43" fillId="0" borderId="91" xfId="1" quotePrefix="1" applyFont="1" applyBorder="1" applyAlignment="1" applyProtection="1">
      <alignment horizontal="center" vertical="center"/>
    </xf>
    <xf numFmtId="3" fontId="43" fillId="22" borderId="3" xfId="1" applyNumberFormat="1" applyFont="1" applyFill="1" applyBorder="1" applyAlignment="1" applyProtection="1">
      <alignment horizontal="right" vertical="center"/>
    </xf>
    <xf numFmtId="3" fontId="43" fillId="0" borderId="3" xfId="1" applyNumberFormat="1" applyFont="1" applyBorder="1" applyAlignment="1" applyProtection="1">
      <alignment horizontal="right" vertical="center"/>
    </xf>
    <xf numFmtId="3" fontId="26" fillId="0" borderId="3" xfId="1" applyNumberFormat="1" applyFont="1" applyBorder="1" applyAlignment="1" applyProtection="1">
      <alignment horizontal="right" vertical="center"/>
    </xf>
    <xf numFmtId="0" fontId="43" fillId="0" borderId="95" xfId="1" applyFont="1" applyBorder="1" applyAlignment="1" applyProtection="1">
      <alignment vertical="center"/>
    </xf>
    <xf numFmtId="0" fontId="43" fillId="0" borderId="96" xfId="1" applyFont="1" applyBorder="1" applyAlignment="1" applyProtection="1">
      <alignment vertical="center"/>
    </xf>
    <xf numFmtId="0" fontId="43" fillId="0" borderId="97" xfId="1" applyFont="1" applyBorder="1" applyAlignment="1" applyProtection="1">
      <alignment vertical="center"/>
    </xf>
    <xf numFmtId="0" fontId="26" fillId="3" borderId="1" xfId="1" applyFont="1" applyFill="1" applyBorder="1" applyAlignment="1" applyProtection="1">
      <alignment horizontal="left" vertical="center"/>
    </xf>
    <xf numFmtId="0" fontId="43" fillId="3" borderId="45" xfId="1" applyFont="1" applyFill="1" applyBorder="1" applyAlignment="1" applyProtection="1">
      <alignment horizontal="right" vertical="center"/>
    </xf>
    <xf numFmtId="3" fontId="43" fillId="3" borderId="2" xfId="1" applyNumberFormat="1" applyFont="1" applyFill="1" applyBorder="1" applyAlignment="1" applyProtection="1">
      <alignment vertical="center"/>
    </xf>
    <xf numFmtId="3" fontId="102" fillId="23" borderId="0" xfId="0" applyNumberFormat="1" applyFont="1" applyFill="1" applyProtection="1"/>
    <xf numFmtId="3" fontId="26" fillId="23" borderId="3" xfId="1" applyNumberFormat="1" applyFont="1" applyFill="1" applyBorder="1" applyAlignment="1" applyProtection="1">
      <alignment horizontal="right" vertical="center"/>
    </xf>
    <xf numFmtId="0" fontId="43" fillId="0" borderId="90" xfId="1" applyFont="1" applyBorder="1" applyAlignment="1" applyProtection="1">
      <alignment vertical="center"/>
    </xf>
    <xf numFmtId="0" fontId="43" fillId="0" borderId="92" xfId="1" applyFont="1" applyBorder="1" applyAlignment="1" applyProtection="1">
      <alignment vertical="center"/>
    </xf>
    <xf numFmtId="0" fontId="101" fillId="0" borderId="0" xfId="0" applyFont="1" applyProtection="1"/>
    <xf numFmtId="0" fontId="30" fillId="3" borderId="1" xfId="1" applyFont="1" applyFill="1" applyBorder="1" applyAlignment="1" applyProtection="1">
      <alignment horizontal="left" vertical="center"/>
    </xf>
    <xf numFmtId="0" fontId="26" fillId="26" borderId="85" xfId="1" applyFont="1" applyFill="1" applyBorder="1" applyAlignment="1" applyProtection="1">
      <alignment vertical="center"/>
    </xf>
    <xf numFmtId="0" fontId="26" fillId="26" borderId="86" xfId="1" applyFont="1" applyFill="1" applyBorder="1" applyAlignment="1" applyProtection="1">
      <alignment vertical="center"/>
    </xf>
    <xf numFmtId="0" fontId="61" fillId="26" borderId="86" xfId="1" applyFont="1" applyFill="1" applyBorder="1" applyAlignment="1" applyProtection="1">
      <alignment vertical="center"/>
    </xf>
    <xf numFmtId="0" fontId="43" fillId="0" borderId="96" xfId="1" applyFont="1" applyBorder="1" applyAlignment="1" applyProtection="1">
      <alignment horizontal="right" vertical="center"/>
    </xf>
    <xf numFmtId="3" fontId="43" fillId="0" borderId="96" xfId="1" applyNumberFormat="1" applyFont="1" applyBorder="1" applyAlignment="1" applyProtection="1">
      <alignment vertical="center"/>
    </xf>
    <xf numFmtId="3" fontId="26" fillId="0" borderId="96" xfId="1" quotePrefix="1" applyNumberFormat="1" applyFont="1" applyBorder="1" applyAlignment="1" applyProtection="1">
      <alignment vertical="center"/>
    </xf>
    <xf numFmtId="3" fontId="43" fillId="0" borderId="97" xfId="1" applyNumberFormat="1" applyFont="1" applyBorder="1" applyAlignment="1" applyProtection="1">
      <alignment vertical="center"/>
    </xf>
    <xf numFmtId="0" fontId="62" fillId="3" borderId="1" xfId="1" applyFont="1" applyFill="1" applyBorder="1" applyAlignment="1" applyProtection="1">
      <alignment horizontal="left" vertical="center"/>
    </xf>
    <xf numFmtId="0" fontId="43" fillId="4" borderId="89" xfId="1" applyFont="1" applyFill="1" applyBorder="1" applyAlignment="1" applyProtection="1">
      <alignment vertical="center"/>
    </xf>
    <xf numFmtId="0" fontId="43" fillId="4" borderId="95" xfId="1" applyFont="1" applyFill="1" applyBorder="1" applyAlignment="1" applyProtection="1">
      <alignment vertical="center"/>
    </xf>
    <xf numFmtId="0" fontId="26" fillId="0" borderId="96" xfId="1" applyFont="1" applyBorder="1" applyAlignment="1" applyProtection="1">
      <alignment vertical="center"/>
    </xf>
    <xf numFmtId="3" fontId="102" fillId="23" borderId="3" xfId="0" applyNumberFormat="1" applyFont="1" applyFill="1" applyBorder="1" applyProtection="1"/>
    <xf numFmtId="0" fontId="26" fillId="26" borderId="85" xfId="1" quotePrefix="1" applyFont="1" applyFill="1" applyBorder="1" applyAlignment="1" applyProtection="1">
      <alignment horizontal="left" vertical="center"/>
    </xf>
    <xf numFmtId="0" fontId="43" fillId="26" borderId="86" xfId="1" applyFont="1" applyFill="1" applyBorder="1" applyAlignment="1" applyProtection="1">
      <alignment vertical="center"/>
    </xf>
    <xf numFmtId="0" fontId="52" fillId="26" borderId="86" xfId="1" applyFont="1" applyFill="1" applyBorder="1" applyAlignment="1" applyProtection="1">
      <alignment vertical="center"/>
    </xf>
    <xf numFmtId="0" fontId="52" fillId="26" borderId="87" xfId="1" applyFont="1" applyFill="1" applyBorder="1" applyAlignment="1" applyProtection="1">
      <alignment vertical="center"/>
    </xf>
    <xf numFmtId="0" fontId="43" fillId="0" borderId="89" xfId="1" applyFont="1" applyFill="1" applyBorder="1" applyAlignment="1" applyProtection="1">
      <alignment vertical="center"/>
    </xf>
    <xf numFmtId="3" fontId="26" fillId="21" borderId="3" xfId="1" applyNumberFormat="1" applyFont="1" applyFill="1" applyBorder="1" applyAlignment="1" applyProtection="1">
      <alignment horizontal="right" vertical="center"/>
    </xf>
    <xf numFmtId="0" fontId="43" fillId="0" borderId="95" xfId="1" applyFont="1" applyFill="1" applyBorder="1" applyAlignment="1" applyProtection="1">
      <alignment vertical="center"/>
    </xf>
    <xf numFmtId="0" fontId="53" fillId="26" borderId="86" xfId="1" applyFont="1" applyFill="1" applyBorder="1" applyAlignment="1" applyProtection="1">
      <alignment vertical="center"/>
    </xf>
    <xf numFmtId="0" fontId="53" fillId="26" borderId="87" xfId="1" applyFont="1" applyFill="1" applyBorder="1" applyAlignment="1" applyProtection="1">
      <alignment vertical="center"/>
    </xf>
    <xf numFmtId="0" fontId="46" fillId="0" borderId="90" xfId="1" applyFont="1" applyBorder="1" applyAlignment="1" applyProtection="1">
      <alignment vertical="center"/>
    </xf>
    <xf numFmtId="0" fontId="45" fillId="0" borderId="90" xfId="1" applyFont="1" applyBorder="1" applyAlignment="1" applyProtection="1">
      <alignment vertical="center"/>
    </xf>
    <xf numFmtId="0" fontId="45" fillId="0" borderId="92" xfId="1" applyFont="1" applyBorder="1" applyAlignment="1" applyProtection="1">
      <alignment vertical="center"/>
    </xf>
    <xf numFmtId="0" fontId="45" fillId="0" borderId="96" xfId="1" applyFont="1" applyBorder="1" applyAlignment="1" applyProtection="1">
      <alignment vertical="center"/>
    </xf>
    <xf numFmtId="0" fontId="43" fillId="0" borderId="85" xfId="1" applyFont="1" applyBorder="1" applyAlignment="1" applyProtection="1">
      <alignment vertical="center"/>
    </xf>
    <xf numFmtId="0" fontId="43" fillId="0" borderId="86" xfId="1" applyFont="1" applyBorder="1" applyAlignment="1" applyProtection="1">
      <alignment vertical="center"/>
    </xf>
    <xf numFmtId="0" fontId="43" fillId="0" borderId="87" xfId="1" applyFont="1" applyBorder="1" applyAlignment="1" applyProtection="1">
      <alignment vertical="center"/>
    </xf>
    <xf numFmtId="0" fontId="43" fillId="3" borderId="2" xfId="1" applyFont="1" applyFill="1" applyBorder="1" applyAlignment="1" applyProtection="1">
      <alignment horizontal="right" vertical="center"/>
    </xf>
    <xf numFmtId="0" fontId="97" fillId="0" borderId="85" xfId="1" applyFont="1" applyBorder="1" applyAlignment="1" applyProtection="1">
      <alignment vertical="center"/>
    </xf>
    <xf numFmtId="0" fontId="83" fillId="0" borderId="86" xfId="1" applyFont="1" applyBorder="1" applyAlignment="1" applyProtection="1">
      <alignment vertical="center"/>
    </xf>
    <xf numFmtId="0" fontId="97" fillId="0" borderId="95" xfId="1" applyFont="1" applyBorder="1" applyAlignment="1" applyProtection="1">
      <alignment vertical="center"/>
    </xf>
    <xf numFmtId="0" fontId="83" fillId="0" borderId="96" xfId="1" applyFont="1" applyBorder="1" applyAlignment="1" applyProtection="1">
      <alignment vertical="center"/>
    </xf>
    <xf numFmtId="0" fontId="97" fillId="3" borderId="41" xfId="1" applyFont="1" applyFill="1" applyBorder="1" applyAlignment="1" applyProtection="1">
      <alignment horizontal="left" vertical="center"/>
    </xf>
    <xf numFmtId="0" fontId="83" fillId="3" borderId="39" xfId="1" applyFont="1" applyFill="1" applyBorder="1" applyAlignment="1" applyProtection="1">
      <alignment horizontal="right" vertical="center"/>
    </xf>
    <xf numFmtId="0" fontId="43" fillId="3" borderId="39" xfId="1" applyFont="1" applyFill="1" applyBorder="1" applyAlignment="1" applyProtection="1">
      <alignment horizontal="right" vertical="center"/>
    </xf>
    <xf numFmtId="3" fontId="43" fillId="3" borderId="40" xfId="1" applyNumberFormat="1" applyFont="1" applyFill="1" applyBorder="1" applyAlignment="1" applyProtection="1">
      <alignment vertical="center"/>
    </xf>
    <xf numFmtId="0" fontId="43" fillId="0" borderId="105" xfId="1" quotePrefix="1" applyFont="1" applyBorder="1" applyAlignment="1" applyProtection="1">
      <alignment horizontal="center" vertical="center"/>
    </xf>
    <xf numFmtId="0" fontId="26" fillId="0" borderId="0" xfId="1" applyFont="1" applyFill="1" applyBorder="1" applyAlignment="1" applyProtection="1">
      <alignment vertical="center"/>
    </xf>
    <xf numFmtId="0" fontId="26" fillId="0" borderId="0" xfId="1" applyFont="1" applyFill="1" applyBorder="1" applyAlignment="1" applyProtection="1">
      <alignment horizontal="justify" vertical="center"/>
    </xf>
    <xf numFmtId="0" fontId="62" fillId="0" borderId="0" xfId="1" applyFont="1" applyFill="1" applyBorder="1" applyAlignment="1" applyProtection="1">
      <alignment vertical="center"/>
    </xf>
    <xf numFmtId="0" fontId="64" fillId="0" borderId="0" xfId="1" applyFont="1" applyBorder="1" applyAlignment="1" applyProtection="1">
      <alignment horizontal="center" vertical="center"/>
    </xf>
    <xf numFmtId="0" fontId="26" fillId="2" borderId="54" xfId="1" applyFont="1" applyFill="1" applyBorder="1" applyAlignment="1" applyProtection="1">
      <alignment horizontal="center" vertical="center"/>
    </xf>
    <xf numFmtId="0" fontId="43" fillId="0" borderId="16" xfId="1" applyFont="1" applyFill="1" applyBorder="1" applyAlignment="1" applyProtection="1">
      <alignment horizontal="center" vertical="center"/>
    </xf>
    <xf numFmtId="0" fontId="26" fillId="2" borderId="107" xfId="1" applyFont="1" applyFill="1" applyBorder="1" applyAlignment="1" applyProtection="1">
      <alignment horizontal="center" vertical="center"/>
    </xf>
    <xf numFmtId="0" fontId="43" fillId="2" borderId="22" xfId="1" applyFont="1" applyFill="1" applyBorder="1" applyAlignment="1" applyProtection="1">
      <alignment vertical="center"/>
    </xf>
    <xf numFmtId="0" fontId="43" fillId="2" borderId="109" xfId="1" applyFont="1" applyFill="1" applyBorder="1" applyAlignment="1" applyProtection="1">
      <alignment vertical="center"/>
    </xf>
    <xf numFmtId="0" fontId="42" fillId="0" borderId="110" xfId="1" applyFont="1" applyBorder="1" applyAlignment="1" applyProtection="1">
      <alignment vertical="center"/>
    </xf>
    <xf numFmtId="0" fontId="65" fillId="0" borderId="83" xfId="1" applyFont="1" applyBorder="1" applyAlignment="1" applyProtection="1">
      <alignment vertical="center"/>
    </xf>
    <xf numFmtId="3" fontId="66" fillId="12" borderId="91" xfId="1" applyNumberFormat="1" applyFont="1" applyFill="1" applyBorder="1" applyAlignment="1" applyProtection="1">
      <alignment horizontal="right" vertical="center"/>
    </xf>
    <xf numFmtId="3" fontId="66" fillId="12" borderId="90" xfId="1" applyNumberFormat="1" applyFont="1" applyFill="1" applyBorder="1" applyAlignment="1" applyProtection="1">
      <alignment horizontal="right" vertical="center"/>
    </xf>
    <xf numFmtId="3" fontId="66" fillId="12" borderId="93" xfId="1" applyNumberFormat="1" applyFont="1" applyFill="1" applyBorder="1" applyAlignment="1" applyProtection="1">
      <alignment horizontal="right" vertical="center"/>
    </xf>
    <xf numFmtId="0" fontId="65" fillId="0" borderId="92" xfId="1" applyFont="1" applyFill="1" applyBorder="1" applyAlignment="1" applyProtection="1">
      <alignment vertical="center"/>
    </xf>
    <xf numFmtId="3" fontId="43" fillId="0" borderId="92" xfId="1" applyNumberFormat="1" applyFont="1" applyFill="1" applyBorder="1" applyAlignment="1" applyProtection="1">
      <alignment horizontal="right" vertical="center"/>
    </xf>
    <xf numFmtId="0" fontId="58" fillId="0" borderId="110" xfId="1" applyFont="1" applyBorder="1" applyAlignment="1" applyProtection="1">
      <alignment vertical="center"/>
    </xf>
    <xf numFmtId="0" fontId="58" fillId="4" borderId="110" xfId="1" applyFont="1" applyFill="1" applyBorder="1" applyAlignment="1" applyProtection="1">
      <alignment vertical="center"/>
    </xf>
    <xf numFmtId="0" fontId="65" fillId="0" borderId="91" xfId="1" applyFont="1" applyFill="1" applyBorder="1" applyAlignment="1" applyProtection="1">
      <alignment vertical="center"/>
    </xf>
    <xf numFmtId="0" fontId="42" fillId="4" borderId="110" xfId="1" applyFont="1" applyFill="1" applyBorder="1" applyAlignment="1" applyProtection="1">
      <alignment vertical="center"/>
    </xf>
    <xf numFmtId="0" fontId="43" fillId="0" borderId="90" xfId="1" quotePrefix="1" applyFont="1" applyBorder="1" applyAlignment="1" applyProtection="1">
      <alignment vertical="center"/>
    </xf>
    <xf numFmtId="0" fontId="24" fillId="0" borderId="110" xfId="1" applyFont="1" applyFill="1" applyBorder="1" applyAlignment="1" applyProtection="1">
      <alignment vertical="center"/>
    </xf>
    <xf numFmtId="0" fontId="26" fillId="0" borderId="90" xfId="1" applyFont="1" applyFill="1" applyBorder="1" applyAlignment="1" applyProtection="1">
      <alignment vertical="center"/>
    </xf>
    <xf numFmtId="3" fontId="43" fillId="0" borderId="90" xfId="1" applyNumberFormat="1" applyFont="1" applyFill="1" applyBorder="1" applyAlignment="1" applyProtection="1">
      <alignment horizontal="right" vertical="center"/>
    </xf>
    <xf numFmtId="0" fontId="58" fillId="0" borderId="110" xfId="1" applyFont="1" applyFill="1" applyBorder="1" applyAlignment="1" applyProtection="1">
      <alignment vertical="center"/>
    </xf>
    <xf numFmtId="0" fontId="43" fillId="0" borderId="90" xfId="1" applyFont="1" applyFill="1" applyBorder="1" applyAlignment="1" applyProtection="1">
      <alignment vertical="center"/>
    </xf>
    <xf numFmtId="0" fontId="43" fillId="0" borderId="110" xfId="1" applyFont="1" applyFill="1" applyBorder="1" applyAlignment="1" applyProtection="1">
      <alignment vertical="center"/>
    </xf>
    <xf numFmtId="0" fontId="58" fillId="0" borderId="110" xfId="1" quotePrefix="1" applyFont="1" applyFill="1" applyBorder="1" applyAlignment="1" applyProtection="1">
      <alignment horizontal="left" vertical="center"/>
    </xf>
    <xf numFmtId="0" fontId="58" fillId="0" borderId="111" xfId="1" applyFont="1" applyFill="1" applyBorder="1" applyAlignment="1" applyProtection="1">
      <alignment vertical="center"/>
    </xf>
    <xf numFmtId="0" fontId="43" fillId="0" borderId="96" xfId="1" applyFont="1" applyFill="1" applyBorder="1" applyAlignment="1" applyProtection="1">
      <alignment vertical="center"/>
    </xf>
    <xf numFmtId="3" fontId="43" fillId="0" borderId="96" xfId="1" applyNumberFormat="1" applyFont="1" applyFill="1" applyBorder="1" applyAlignment="1" applyProtection="1">
      <alignment horizontal="right" vertical="center"/>
    </xf>
    <xf numFmtId="0" fontId="42" fillId="4" borderId="112" xfId="1" applyFont="1" applyFill="1" applyBorder="1" applyAlignment="1" applyProtection="1">
      <alignment vertical="center"/>
    </xf>
    <xf numFmtId="0" fontId="43" fillId="4" borderId="45" xfId="1" applyFont="1" applyFill="1" applyBorder="1" applyAlignment="1" applyProtection="1">
      <alignment vertical="center"/>
    </xf>
    <xf numFmtId="0" fontId="43" fillId="4" borderId="2" xfId="1" applyFont="1" applyFill="1" applyBorder="1" applyAlignment="1" applyProtection="1">
      <alignment vertical="center"/>
    </xf>
    <xf numFmtId="3" fontId="102" fillId="27" borderId="3" xfId="0" applyNumberFormat="1" applyFont="1" applyFill="1" applyBorder="1" applyProtection="1"/>
    <xf numFmtId="0" fontId="42" fillId="0" borderId="112" xfId="1" applyFont="1" applyFill="1" applyBorder="1" applyAlignment="1" applyProtection="1">
      <alignment vertical="center"/>
    </xf>
    <xf numFmtId="0" fontId="43" fillId="0" borderId="45" xfId="1" applyFont="1" applyFill="1" applyBorder="1" applyAlignment="1" applyProtection="1">
      <alignment vertical="center"/>
    </xf>
    <xf numFmtId="0" fontId="43" fillId="0" borderId="2" xfId="1" applyFont="1" applyFill="1" applyBorder="1" applyAlignment="1" applyProtection="1">
      <alignment vertical="center"/>
    </xf>
    <xf numFmtId="3" fontId="43" fillId="4" borderId="45" xfId="1" applyNumberFormat="1" applyFont="1" applyFill="1" applyBorder="1" applyAlignment="1" applyProtection="1">
      <alignment horizontal="right" vertical="center"/>
    </xf>
    <xf numFmtId="0" fontId="58" fillId="0" borderId="108" xfId="1" applyFont="1" applyFill="1" applyBorder="1" applyAlignment="1" applyProtection="1">
      <alignment vertical="center"/>
    </xf>
    <xf numFmtId="0" fontId="43" fillId="0" borderId="86" xfId="1" applyFont="1" applyFill="1" applyBorder="1" applyAlignment="1" applyProtection="1">
      <alignment vertical="center"/>
    </xf>
    <xf numFmtId="0" fontId="43" fillId="0" borderId="87" xfId="1" applyFont="1" applyFill="1" applyBorder="1" applyAlignment="1" applyProtection="1">
      <alignment vertical="center"/>
    </xf>
    <xf numFmtId="3" fontId="43" fillId="0" borderId="86" xfId="1" applyNumberFormat="1" applyFont="1" applyFill="1" applyBorder="1" applyAlignment="1" applyProtection="1">
      <alignment horizontal="right" vertical="center"/>
    </xf>
    <xf numFmtId="0" fontId="42" fillId="0" borderId="111" xfId="1" applyFont="1" applyFill="1" applyBorder="1" applyAlignment="1" applyProtection="1">
      <alignment vertical="center"/>
    </xf>
    <xf numFmtId="0" fontId="26" fillId="0" borderId="96" xfId="1" applyFont="1" applyFill="1" applyBorder="1" applyAlignment="1" applyProtection="1">
      <alignment vertical="center"/>
    </xf>
    <xf numFmtId="0" fontId="26" fillId="0" borderId="97" xfId="1" applyFont="1" applyFill="1" applyBorder="1" applyAlignment="1" applyProtection="1">
      <alignment vertical="center"/>
    </xf>
    <xf numFmtId="0" fontId="26" fillId="4" borderId="45" xfId="1" applyFont="1" applyFill="1" applyBorder="1" applyAlignment="1" applyProtection="1">
      <alignment vertical="center"/>
    </xf>
    <xf numFmtId="0" fontId="26" fillId="4" borderId="2" xfId="1" applyFont="1" applyFill="1" applyBorder="1" applyAlignment="1" applyProtection="1">
      <alignment vertical="center"/>
    </xf>
    <xf numFmtId="3" fontId="43" fillId="0" borderId="45" xfId="1" applyNumberFormat="1" applyFont="1" applyFill="1" applyBorder="1" applyAlignment="1" applyProtection="1">
      <alignment horizontal="right" vertical="center"/>
    </xf>
    <xf numFmtId="3" fontId="26" fillId="0" borderId="2" xfId="1" applyNumberFormat="1" applyFont="1" applyFill="1" applyBorder="1" applyAlignment="1" applyProtection="1">
      <alignment horizontal="right" vertical="center"/>
    </xf>
    <xf numFmtId="0" fontId="42" fillId="0" borderId="112" xfId="1" quotePrefix="1" applyFont="1" applyFill="1" applyBorder="1" applyAlignment="1" applyProtection="1">
      <alignment horizontal="left" vertical="center"/>
    </xf>
    <xf numFmtId="3" fontId="26" fillId="12" borderId="2" xfId="1" applyNumberFormat="1" applyFont="1" applyFill="1" applyBorder="1" applyAlignment="1" applyProtection="1">
      <alignment horizontal="right" vertical="center"/>
    </xf>
    <xf numFmtId="0" fontId="43" fillId="0" borderId="13" xfId="1" applyFont="1" applyFill="1" applyBorder="1" applyAlignment="1" applyProtection="1">
      <alignment vertical="center"/>
    </xf>
    <xf numFmtId="3" fontId="102" fillId="31" borderId="3" xfId="0" applyNumberFormat="1" applyFont="1" applyFill="1" applyBorder="1" applyProtection="1"/>
    <xf numFmtId="0" fontId="26" fillId="0" borderId="2" xfId="1" applyFont="1" applyFill="1" applyBorder="1" applyAlignment="1" applyProtection="1">
      <alignment vertical="center"/>
    </xf>
    <xf numFmtId="0" fontId="26" fillId="0" borderId="45" xfId="1" applyFont="1" applyFill="1" applyBorder="1" applyAlignment="1" applyProtection="1">
      <alignment vertical="center"/>
    </xf>
    <xf numFmtId="3" fontId="43" fillId="12" borderId="45" xfId="1" applyNumberFormat="1" applyFont="1" applyFill="1" applyBorder="1" applyAlignment="1" applyProtection="1">
      <alignment horizontal="right" vertical="center"/>
    </xf>
    <xf numFmtId="3" fontId="26" fillId="12" borderId="100" xfId="1" applyNumberFormat="1" applyFont="1" applyFill="1" applyBorder="1" applyAlignment="1" applyProtection="1">
      <alignment horizontal="right" vertical="center"/>
    </xf>
    <xf numFmtId="3" fontId="58" fillId="0" borderId="113" xfId="1" applyNumberFormat="1" applyFont="1" applyFill="1" applyBorder="1" applyAlignment="1" applyProtection="1">
      <alignment vertical="center"/>
    </xf>
    <xf numFmtId="3" fontId="41" fillId="0" borderId="110" xfId="1" applyNumberFormat="1" applyFont="1" applyFill="1" applyBorder="1" applyAlignment="1" applyProtection="1">
      <alignment vertical="center"/>
    </xf>
    <xf numFmtId="3" fontId="41" fillId="0" borderId="90" xfId="1" applyNumberFormat="1" applyFont="1" applyFill="1" applyBorder="1" applyAlignment="1" applyProtection="1">
      <alignment vertical="center"/>
    </xf>
    <xf numFmtId="0" fontId="65" fillId="0" borderId="89" xfId="1" applyFont="1" applyFill="1" applyBorder="1" applyAlignment="1" applyProtection="1">
      <alignment vertical="center"/>
    </xf>
    <xf numFmtId="0" fontId="43" fillId="0" borderId="110" xfId="1" applyFont="1" applyBorder="1" applyAlignment="1" applyProtection="1">
      <alignment vertical="center"/>
    </xf>
    <xf numFmtId="0" fontId="43" fillId="0" borderId="14" xfId="1" applyFont="1" applyBorder="1" applyAlignment="1" applyProtection="1">
      <alignment vertical="center"/>
    </xf>
    <xf numFmtId="0" fontId="43" fillId="0" borderId="111" xfId="1" applyFont="1" applyBorder="1" applyAlignment="1" applyProtection="1">
      <alignment vertical="center"/>
    </xf>
    <xf numFmtId="0" fontId="26" fillId="4" borderId="112" xfId="1" applyFont="1" applyFill="1" applyBorder="1" applyAlignment="1" applyProtection="1">
      <alignment vertical="center"/>
    </xf>
    <xf numFmtId="3" fontId="43" fillId="0" borderId="0" xfId="1" applyNumberFormat="1" applyFont="1" applyFill="1" applyBorder="1" applyAlignment="1" applyProtection="1">
      <alignment horizontal="right" vertical="center"/>
    </xf>
    <xf numFmtId="0" fontId="26" fillId="0" borderId="112" xfId="1" applyFont="1" applyBorder="1" applyAlignment="1" applyProtection="1">
      <alignment vertical="center"/>
    </xf>
    <xf numFmtId="0" fontId="43" fillId="0" borderId="45" xfId="1" applyFont="1" applyBorder="1" applyAlignment="1" applyProtection="1">
      <alignment vertical="center"/>
    </xf>
    <xf numFmtId="0" fontId="26" fillId="4" borderId="58" xfId="1" applyFont="1" applyFill="1" applyBorder="1" applyAlignment="1" applyProtection="1">
      <alignment vertical="center"/>
    </xf>
    <xf numFmtId="0" fontId="43" fillId="4" borderId="60" xfId="1" applyFont="1" applyFill="1" applyBorder="1" applyAlignment="1" applyProtection="1">
      <alignment vertical="center"/>
    </xf>
    <xf numFmtId="0" fontId="65" fillId="0" borderId="74" xfId="1" applyFont="1" applyFill="1" applyBorder="1" applyAlignment="1" applyProtection="1">
      <alignment vertical="center"/>
    </xf>
    <xf numFmtId="3" fontId="102" fillId="0" borderId="282" xfId="0" applyNumberFormat="1" applyFont="1" applyFill="1" applyBorder="1" applyProtection="1">
      <protection locked="0"/>
    </xf>
    <xf numFmtId="0" fontId="62" fillId="2" borderId="15" xfId="1" applyFont="1" applyFill="1" applyBorder="1" applyAlignment="1" applyProtection="1">
      <alignment vertical="center"/>
    </xf>
    <xf numFmtId="0" fontId="43" fillId="2" borderId="21" xfId="1" applyFont="1" applyFill="1" applyBorder="1" applyAlignment="1" applyProtection="1">
      <alignment vertical="center"/>
    </xf>
    <xf numFmtId="2" fontId="41" fillId="2" borderId="42" xfId="1" applyNumberFormat="1" applyFont="1" applyFill="1" applyBorder="1" applyAlignment="1" applyProtection="1">
      <alignment vertical="center"/>
    </xf>
    <xf numFmtId="3" fontId="45" fillId="0" borderId="29" xfId="1" applyNumberFormat="1" applyFont="1" applyBorder="1" applyAlignment="1" applyProtection="1">
      <alignment vertical="center"/>
    </xf>
    <xf numFmtId="3" fontId="45" fillId="0" borderId="31" xfId="1" applyNumberFormat="1" applyFont="1" applyBorder="1" applyAlignment="1" applyProtection="1">
      <alignment vertical="center"/>
    </xf>
    <xf numFmtId="3" fontId="42" fillId="0" borderId="118" xfId="1" applyNumberFormat="1" applyFont="1" applyBorder="1" applyAlignment="1" applyProtection="1">
      <alignment horizontal="center" vertical="center"/>
    </xf>
    <xf numFmtId="3" fontId="58" fillId="0" borderId="36" xfId="1" applyNumberFormat="1" applyFont="1" applyBorder="1" applyAlignment="1" applyProtection="1">
      <alignment horizontal="center" vertical="center"/>
    </xf>
    <xf numFmtId="3" fontId="58" fillId="0" borderId="9" xfId="1" applyNumberFormat="1" applyFont="1" applyBorder="1" applyAlignment="1" applyProtection="1">
      <alignment horizontal="center" vertical="center" wrapText="1"/>
    </xf>
    <xf numFmtId="3" fontId="43" fillId="0" borderId="5" xfId="1" applyNumberFormat="1" applyFont="1" applyBorder="1" applyAlignment="1" applyProtection="1">
      <alignment horizontal="center" vertical="center" wrapText="1"/>
    </xf>
    <xf numFmtId="3" fontId="57" fillId="0" borderId="5" xfId="1" applyNumberFormat="1" applyFont="1" applyBorder="1" applyAlignment="1" applyProtection="1">
      <alignment horizontal="center" vertical="center" wrapText="1"/>
    </xf>
    <xf numFmtId="0" fontId="43" fillId="0" borderId="121" xfId="1" applyFont="1" applyBorder="1" applyAlignment="1" applyProtection="1">
      <alignment vertical="center"/>
    </xf>
    <xf numFmtId="3" fontId="42" fillId="0" borderId="121" xfId="1" applyNumberFormat="1" applyFont="1" applyBorder="1" applyAlignment="1" applyProtection="1">
      <alignment vertical="center"/>
    </xf>
    <xf numFmtId="3" fontId="42" fillId="0" borderId="122" xfId="1" applyNumberFormat="1" applyFont="1" applyBorder="1" applyAlignment="1" applyProtection="1">
      <alignment vertical="center"/>
    </xf>
    <xf numFmtId="3" fontId="57" fillId="0" borderId="123" xfId="1" applyNumberFormat="1" applyFont="1" applyBorder="1" applyAlignment="1" applyProtection="1">
      <alignment horizontal="center" vertical="center"/>
    </xf>
    <xf numFmtId="3" fontId="58" fillId="0" borderId="123" xfId="1" applyNumberFormat="1" applyFont="1" applyBorder="1" applyAlignment="1" applyProtection="1">
      <alignment horizontal="center" vertical="center"/>
    </xf>
    <xf numFmtId="3" fontId="58" fillId="0" borderId="124" xfId="1" applyNumberFormat="1" applyFont="1" applyBorder="1" applyAlignment="1" applyProtection="1">
      <alignment vertical="center"/>
    </xf>
    <xf numFmtId="0" fontId="43" fillId="0" borderId="125" xfId="1" applyFont="1" applyBorder="1" applyAlignment="1" applyProtection="1">
      <alignment vertical="center"/>
    </xf>
    <xf numFmtId="3" fontId="26" fillId="0" borderId="125" xfId="1" applyNumberFormat="1" applyFont="1" applyBorder="1" applyAlignment="1" applyProtection="1">
      <alignment vertical="center"/>
    </xf>
    <xf numFmtId="3" fontId="26" fillId="0" borderId="92" xfId="1" applyNumberFormat="1" applyFont="1" applyBorder="1" applyAlignment="1" applyProtection="1">
      <alignment vertical="center"/>
    </xf>
    <xf numFmtId="3" fontId="57" fillId="0" borderId="91" xfId="1" applyNumberFormat="1" applyFont="1" applyBorder="1" applyAlignment="1" applyProtection="1">
      <alignment horizontal="center" vertical="center"/>
    </xf>
    <xf numFmtId="3" fontId="42" fillId="28" borderId="3" xfId="1" applyNumberFormat="1" applyFont="1" applyFill="1" applyBorder="1" applyAlignment="1" applyProtection="1">
      <alignment horizontal="right" vertical="center"/>
    </xf>
    <xf numFmtId="3" fontId="42" fillId="28" borderId="126" xfId="1" applyNumberFormat="1" applyFont="1" applyFill="1" applyBorder="1" applyAlignment="1" applyProtection="1">
      <alignment horizontal="right" vertical="center"/>
    </xf>
    <xf numFmtId="3" fontId="43" fillId="0" borderId="125" xfId="1" applyNumberFormat="1" applyFont="1" applyBorder="1" applyAlignment="1" applyProtection="1">
      <alignment vertical="center"/>
    </xf>
    <xf numFmtId="3" fontId="43" fillId="0" borderId="92" xfId="1" applyNumberFormat="1" applyFont="1" applyBorder="1" applyAlignment="1" applyProtection="1">
      <alignment vertical="center"/>
    </xf>
    <xf numFmtId="3" fontId="67" fillId="4" borderId="91" xfId="1" quotePrefix="1" applyNumberFormat="1" applyFont="1" applyFill="1" applyBorder="1" applyAlignment="1" applyProtection="1">
      <alignment horizontal="right" vertical="center"/>
    </xf>
    <xf numFmtId="3" fontId="43" fillId="22" borderId="91" xfId="1" applyNumberFormat="1" applyFont="1" applyFill="1" applyBorder="1" applyAlignment="1" applyProtection="1">
      <alignment horizontal="right" vertical="center"/>
    </xf>
    <xf numFmtId="3" fontId="43" fillId="4" borderId="127" xfId="1" applyNumberFormat="1" applyFont="1" applyFill="1" applyBorder="1" applyAlignment="1" applyProtection="1">
      <alignment horizontal="right" vertical="center"/>
    </xf>
    <xf numFmtId="3" fontId="67" fillId="4" borderId="91" xfId="1" applyNumberFormat="1" applyFont="1" applyFill="1" applyBorder="1" applyAlignment="1" applyProtection="1">
      <alignment horizontal="right" vertical="center"/>
    </xf>
    <xf numFmtId="0" fontId="43" fillId="0" borderId="128" xfId="1" applyFont="1" applyBorder="1" applyAlignment="1" applyProtection="1">
      <alignment vertical="center"/>
    </xf>
    <xf numFmtId="3" fontId="43" fillId="0" borderId="129" xfId="1" applyNumberFormat="1" applyFont="1" applyBorder="1" applyAlignment="1" applyProtection="1">
      <alignment vertical="center"/>
    </xf>
    <xf numFmtId="0" fontId="43" fillId="0" borderId="36" xfId="1" applyFont="1" applyBorder="1" applyAlignment="1" applyProtection="1">
      <alignment vertical="center"/>
    </xf>
    <xf numFmtId="3" fontId="24" fillId="0" borderId="36" xfId="1" applyNumberFormat="1" applyFont="1" applyBorder="1" applyAlignment="1" applyProtection="1">
      <alignment vertical="center"/>
    </xf>
    <xf numFmtId="3" fontId="43" fillId="0" borderId="14" xfId="1" applyNumberFormat="1" applyFont="1" applyBorder="1" applyAlignment="1" applyProtection="1">
      <alignment vertical="center"/>
    </xf>
    <xf numFmtId="3" fontId="67" fillId="4" borderId="5" xfId="1" applyNumberFormat="1" applyFont="1" applyFill="1" applyBorder="1" applyAlignment="1" applyProtection="1">
      <alignment horizontal="right" vertical="center"/>
    </xf>
    <xf numFmtId="0" fontId="43" fillId="0" borderId="46" xfId="1" applyFont="1" applyBorder="1" applyAlignment="1" applyProtection="1">
      <alignment vertical="center"/>
    </xf>
    <xf numFmtId="3" fontId="26" fillId="3" borderId="46" xfId="1" applyNumberFormat="1" applyFont="1" applyFill="1" applyBorder="1" applyAlignment="1" applyProtection="1">
      <alignment vertical="center"/>
    </xf>
    <xf numFmtId="3" fontId="26" fillId="3" borderId="2" xfId="1" applyNumberFormat="1" applyFont="1" applyFill="1" applyBorder="1" applyAlignment="1" applyProtection="1">
      <alignment vertical="center"/>
    </xf>
    <xf numFmtId="3" fontId="26" fillId="4" borderId="3" xfId="1" applyNumberFormat="1" applyFont="1" applyFill="1" applyBorder="1" applyAlignment="1" applyProtection="1">
      <alignment horizontal="right" vertical="center"/>
    </xf>
    <xf numFmtId="3" fontId="26" fillId="0" borderId="121" xfId="1" applyNumberFormat="1" applyFont="1" applyBorder="1" applyAlignment="1" applyProtection="1">
      <alignment vertical="center"/>
    </xf>
    <xf numFmtId="3" fontId="26" fillId="0" borderId="87" xfId="1" applyNumberFormat="1" applyFont="1" applyBorder="1" applyAlignment="1" applyProtection="1">
      <alignment vertical="center" wrapText="1"/>
    </xf>
    <xf numFmtId="3" fontId="26" fillId="24" borderId="3" xfId="1" applyNumberFormat="1" applyFont="1" applyFill="1" applyBorder="1" applyAlignment="1" applyProtection="1">
      <alignment horizontal="right" vertical="center"/>
    </xf>
    <xf numFmtId="3" fontId="43" fillId="4" borderId="91" xfId="1" applyNumberFormat="1" applyFont="1" applyFill="1" applyBorder="1" applyAlignment="1" applyProtection="1">
      <alignment horizontal="right" vertical="center"/>
    </xf>
    <xf numFmtId="3" fontId="26" fillId="0" borderId="125" xfId="1" applyNumberFormat="1" applyFont="1" applyFill="1" applyBorder="1" applyAlignment="1" applyProtection="1">
      <alignment vertical="center"/>
    </xf>
    <xf numFmtId="3" fontId="26" fillId="0" borderId="92" xfId="1" applyNumberFormat="1" applyFont="1" applyFill="1" applyBorder="1" applyAlignment="1" applyProtection="1">
      <alignment vertical="center"/>
    </xf>
    <xf numFmtId="3" fontId="43" fillId="24" borderId="91" xfId="1" applyNumberFormat="1" applyFont="1" applyFill="1" applyBorder="1" applyAlignment="1" applyProtection="1">
      <alignment horizontal="right" vertical="center"/>
    </xf>
    <xf numFmtId="3" fontId="43" fillId="24" borderId="127" xfId="1" applyNumberFormat="1" applyFont="1" applyFill="1" applyBorder="1" applyAlignment="1" applyProtection="1">
      <alignment horizontal="right" vertical="center"/>
    </xf>
    <xf numFmtId="3" fontId="43" fillId="0" borderId="125" xfId="1" applyNumberFormat="1" applyFont="1" applyFill="1" applyBorder="1" applyAlignment="1" applyProtection="1">
      <alignment vertical="center"/>
    </xf>
    <xf numFmtId="3" fontId="43" fillId="0" borderId="92" xfId="1" applyNumberFormat="1" applyFont="1" applyFill="1" applyBorder="1" applyAlignment="1" applyProtection="1">
      <alignment vertical="center"/>
    </xf>
    <xf numFmtId="3" fontId="43" fillId="0" borderId="89" xfId="1" applyNumberFormat="1" applyFont="1" applyFill="1" applyBorder="1" applyAlignment="1" applyProtection="1">
      <alignment vertical="center"/>
    </xf>
    <xf numFmtId="3" fontId="43" fillId="0" borderId="129" xfId="1" applyNumberFormat="1" applyFont="1" applyFill="1" applyBorder="1" applyAlignment="1" applyProtection="1">
      <alignment vertical="center"/>
    </xf>
    <xf numFmtId="0" fontId="43" fillId="0" borderId="129" xfId="1" applyFont="1" applyBorder="1" applyAlignment="1" applyProtection="1">
      <alignment vertical="center"/>
    </xf>
    <xf numFmtId="3" fontId="43" fillId="0" borderId="91" xfId="1" applyNumberFormat="1" applyFont="1" applyFill="1" applyBorder="1" applyAlignment="1" applyProtection="1">
      <alignment vertical="center"/>
    </xf>
    <xf numFmtId="0" fontId="43" fillId="0" borderId="34" xfId="1" applyFont="1" applyBorder="1" applyAlignment="1" applyProtection="1">
      <alignment vertical="center"/>
    </xf>
    <xf numFmtId="3" fontId="43" fillId="0" borderId="0" xfId="1" applyNumberFormat="1" applyFont="1" applyFill="1" applyBorder="1" applyAlignment="1" applyProtection="1">
      <alignment vertical="center"/>
    </xf>
    <xf numFmtId="3" fontId="67" fillId="4" borderId="4" xfId="1" applyNumberFormat="1" applyFont="1" applyFill="1" applyBorder="1" applyAlignment="1" applyProtection="1">
      <alignment horizontal="right" vertical="center"/>
    </xf>
    <xf numFmtId="3" fontId="26" fillId="0" borderId="46" xfId="1" applyNumberFormat="1" applyFont="1" applyBorder="1" applyAlignment="1" applyProtection="1">
      <alignment vertical="center"/>
    </xf>
    <xf numFmtId="3" fontId="26" fillId="0" borderId="2" xfId="1" applyNumberFormat="1" applyFont="1" applyBorder="1" applyAlignment="1" applyProtection="1">
      <alignment vertical="center"/>
    </xf>
    <xf numFmtId="3" fontId="68" fillId="0" borderId="2" xfId="1" applyNumberFormat="1" applyFont="1" applyFill="1" applyBorder="1" applyAlignment="1" applyProtection="1">
      <alignment horizontal="right" vertical="center"/>
    </xf>
    <xf numFmtId="3" fontId="68" fillId="4" borderId="3" xfId="1" applyNumberFormat="1" applyFont="1" applyFill="1" applyBorder="1" applyAlignment="1" applyProtection="1">
      <alignment horizontal="right" vertical="center"/>
    </xf>
    <xf numFmtId="3" fontId="26" fillId="0" borderId="87" xfId="1" applyNumberFormat="1" applyFont="1" applyBorder="1" applyAlignment="1" applyProtection="1">
      <alignment vertical="center"/>
    </xf>
    <xf numFmtId="3" fontId="26" fillId="29" borderId="3" xfId="1" applyNumberFormat="1" applyFont="1" applyFill="1" applyBorder="1" applyAlignment="1" applyProtection="1">
      <alignment horizontal="right" vertical="center"/>
    </xf>
    <xf numFmtId="3" fontId="26" fillId="29" borderId="2" xfId="1" applyNumberFormat="1" applyFont="1" applyFill="1" applyBorder="1" applyAlignment="1" applyProtection="1">
      <alignment horizontal="right" vertical="center"/>
    </xf>
    <xf numFmtId="3" fontId="26" fillId="29" borderId="1" xfId="1" applyNumberFormat="1" applyFont="1" applyFill="1" applyBorder="1" applyAlignment="1" applyProtection="1">
      <alignment horizontal="right" vertical="center"/>
    </xf>
    <xf numFmtId="3" fontId="26" fillId="29" borderId="50" xfId="1" applyNumberFormat="1" applyFont="1" applyFill="1" applyBorder="1" applyAlignment="1" applyProtection="1">
      <alignment horizontal="right" vertical="center"/>
    </xf>
    <xf numFmtId="3" fontId="26" fillId="29" borderId="11" xfId="1" applyNumberFormat="1" applyFont="1" applyFill="1" applyBorder="1" applyAlignment="1" applyProtection="1">
      <alignment horizontal="right" vertical="center"/>
    </xf>
    <xf numFmtId="3" fontId="26" fillId="29" borderId="89" xfId="1" applyNumberFormat="1" applyFont="1" applyFill="1" applyBorder="1" applyAlignment="1" applyProtection="1">
      <alignment horizontal="right" vertical="center"/>
    </xf>
    <xf numFmtId="3" fontId="26" fillId="29" borderId="91" xfId="1" applyNumberFormat="1" applyFont="1" applyFill="1" applyBorder="1" applyAlignment="1" applyProtection="1">
      <alignment horizontal="right" vertical="center"/>
    </xf>
    <xf numFmtId="3" fontId="57" fillId="0" borderId="125" xfId="1" applyNumberFormat="1" applyFont="1" applyBorder="1" applyAlignment="1" applyProtection="1">
      <alignment vertical="center"/>
    </xf>
    <xf numFmtId="3" fontId="43" fillId="0" borderId="125" xfId="1" quotePrefix="1" applyNumberFormat="1" applyFont="1" applyBorder="1" applyAlignment="1" applyProtection="1">
      <alignment horizontal="left" vertical="center"/>
    </xf>
    <xf numFmtId="3" fontId="67" fillId="4" borderId="98" xfId="1" applyNumberFormat="1" applyFont="1" applyFill="1" applyBorder="1" applyAlignment="1" applyProtection="1">
      <alignment horizontal="right" vertical="center"/>
    </xf>
    <xf numFmtId="3" fontId="26" fillId="29" borderId="8" xfId="1" applyNumberFormat="1" applyFont="1" applyFill="1" applyBorder="1" applyAlignment="1" applyProtection="1">
      <alignment horizontal="right" vertical="center"/>
    </xf>
    <xf numFmtId="3" fontId="68" fillId="4" borderId="5" xfId="1" applyNumberFormat="1" applyFont="1" applyFill="1" applyBorder="1" applyAlignment="1" applyProtection="1">
      <alignment horizontal="right" vertical="center"/>
    </xf>
    <xf numFmtId="3" fontId="26" fillId="3" borderId="45" xfId="1" applyNumberFormat="1" applyFont="1" applyFill="1" applyBorder="1" applyAlignment="1" applyProtection="1">
      <alignment horizontal="right" vertical="center"/>
    </xf>
    <xf numFmtId="3" fontId="43" fillId="0" borderId="92" xfId="1" quotePrefix="1" applyNumberFormat="1" applyFont="1" applyBorder="1" applyAlignment="1" applyProtection="1">
      <alignment horizontal="left" vertical="center"/>
    </xf>
    <xf numFmtId="3" fontId="43" fillId="0" borderId="125" xfId="1" applyNumberFormat="1" applyFont="1" applyBorder="1" applyAlignment="1" applyProtection="1">
      <alignment horizontal="left" vertical="center"/>
    </xf>
    <xf numFmtId="3" fontId="43" fillId="0" borderId="92" xfId="1" applyNumberFormat="1" applyFont="1" applyBorder="1" applyAlignment="1" applyProtection="1">
      <alignment horizontal="left" vertical="center"/>
    </xf>
    <xf numFmtId="3" fontId="57" fillId="0" borderId="125" xfId="1" quotePrefix="1" applyNumberFormat="1" applyFont="1" applyBorder="1" applyAlignment="1" applyProtection="1">
      <alignment horizontal="left" vertical="center"/>
    </xf>
    <xf numFmtId="3" fontId="43" fillId="0" borderId="97" xfId="1" quotePrefix="1" applyNumberFormat="1" applyFont="1" applyBorder="1" applyAlignment="1" applyProtection="1">
      <alignment horizontal="left" vertical="center"/>
    </xf>
    <xf numFmtId="0" fontId="43" fillId="0" borderId="78" xfId="1" applyFont="1" applyBorder="1" applyAlignment="1" applyProtection="1">
      <alignment vertical="center"/>
    </xf>
    <xf numFmtId="3" fontId="62" fillId="0" borderId="121" xfId="1" applyNumberFormat="1" applyFont="1" applyBorder="1" applyAlignment="1" applyProtection="1">
      <alignment vertical="center"/>
    </xf>
    <xf numFmtId="3" fontId="26" fillId="29" borderId="133" xfId="1" applyNumberFormat="1" applyFont="1" applyFill="1" applyBorder="1" applyAlignment="1" applyProtection="1">
      <alignment horizontal="right" vertical="center"/>
    </xf>
    <xf numFmtId="3" fontId="26" fillId="0" borderId="34" xfId="1" applyNumberFormat="1" applyFont="1" applyBorder="1" applyAlignment="1" applyProtection="1">
      <alignment vertical="center"/>
    </xf>
    <xf numFmtId="3" fontId="26" fillId="0" borderId="9" xfId="1" applyNumberFormat="1" applyFont="1" applyBorder="1" applyAlignment="1" applyProtection="1">
      <alignment vertical="center"/>
    </xf>
    <xf numFmtId="3" fontId="57" fillId="0" borderId="101" xfId="1" applyNumberFormat="1" applyFont="1" applyBorder="1" applyAlignment="1" applyProtection="1">
      <alignment horizontal="center" vertical="center"/>
    </xf>
    <xf numFmtId="3" fontId="26" fillId="29" borderId="6" xfId="1" applyNumberFormat="1" applyFont="1" applyFill="1" applyBorder="1" applyAlignment="1" applyProtection="1">
      <alignment horizontal="right" vertical="center"/>
    </xf>
    <xf numFmtId="0" fontId="43" fillId="0" borderId="76" xfId="1" applyFont="1" applyBorder="1" applyAlignment="1" applyProtection="1">
      <alignment vertical="center"/>
    </xf>
    <xf numFmtId="3" fontId="26" fillId="0" borderId="128" xfId="1" applyNumberFormat="1" applyFont="1" applyBorder="1" applyAlignment="1" applyProtection="1">
      <alignment vertical="center"/>
    </xf>
    <xf numFmtId="3" fontId="26" fillId="0" borderId="14" xfId="1" applyNumberFormat="1" applyFont="1" applyBorder="1" applyAlignment="1" applyProtection="1">
      <alignment vertical="center"/>
    </xf>
    <xf numFmtId="3" fontId="26" fillId="29" borderId="134" xfId="1" applyNumberFormat="1" applyFont="1" applyFill="1" applyBorder="1" applyAlignment="1" applyProtection="1">
      <alignment horizontal="right" vertical="center"/>
    </xf>
    <xf numFmtId="0" fontId="43" fillId="0" borderId="47" xfId="1" applyFont="1" applyBorder="1" applyAlignment="1" applyProtection="1">
      <alignment vertical="center"/>
    </xf>
    <xf numFmtId="3" fontId="26" fillId="3" borderId="38" xfId="1" applyNumberFormat="1" applyFont="1" applyFill="1" applyBorder="1" applyAlignment="1" applyProtection="1">
      <alignment vertical="center"/>
    </xf>
    <xf numFmtId="3" fontId="26" fillId="3" borderId="40" xfId="1" applyNumberFormat="1" applyFont="1" applyFill="1" applyBorder="1" applyAlignment="1" applyProtection="1">
      <alignment vertical="center"/>
    </xf>
    <xf numFmtId="3" fontId="42" fillId="3" borderId="106" xfId="1" applyNumberFormat="1" applyFont="1" applyFill="1" applyBorder="1" applyAlignment="1" applyProtection="1">
      <alignment horizontal="center" vertical="center"/>
    </xf>
    <xf numFmtId="3" fontId="26" fillId="29" borderId="41" xfId="1" applyNumberFormat="1" applyFont="1" applyFill="1" applyBorder="1" applyAlignment="1" applyProtection="1">
      <alignment horizontal="right" vertical="center"/>
    </xf>
    <xf numFmtId="0" fontId="26" fillId="0" borderId="0" xfId="1" applyFont="1" applyAlignment="1" applyProtection="1">
      <alignment horizontal="center" vertical="center"/>
    </xf>
    <xf numFmtId="3" fontId="42" fillId="0" borderId="0" xfId="1" applyNumberFormat="1" applyFont="1" applyBorder="1" applyAlignment="1" applyProtection="1">
      <alignment horizontal="center" vertical="center"/>
    </xf>
    <xf numFmtId="3" fontId="47" fillId="0" borderId="0" xfId="1" applyNumberFormat="1" applyFont="1" applyAlignment="1" applyProtection="1">
      <alignment horizontal="center" vertical="center"/>
    </xf>
    <xf numFmtId="3" fontId="26" fillId="0" borderId="0" xfId="1" quotePrefix="1" applyNumberFormat="1" applyFont="1" applyAlignment="1" applyProtection="1">
      <alignment vertical="center"/>
    </xf>
    <xf numFmtId="3" fontId="26" fillId="0" borderId="0" xfId="1" applyNumberFormat="1" applyFont="1" applyAlignment="1" applyProtection="1">
      <alignment horizontal="left" vertical="center"/>
    </xf>
    <xf numFmtId="3" fontId="64" fillId="0" borderId="0" xfId="1" applyNumberFormat="1" applyFont="1" applyAlignment="1" applyProtection="1">
      <alignment vertical="center"/>
    </xf>
    <xf numFmtId="3" fontId="45" fillId="3" borderId="61" xfId="1" applyNumberFormat="1" applyFont="1" applyFill="1" applyBorder="1" applyAlignment="1" applyProtection="1">
      <alignment vertical="center"/>
    </xf>
    <xf numFmtId="3" fontId="45" fillId="3" borderId="16" xfId="1" applyNumberFormat="1" applyFont="1" applyFill="1" applyBorder="1" applyAlignment="1" applyProtection="1">
      <alignment vertical="center"/>
    </xf>
    <xf numFmtId="3" fontId="45" fillId="3" borderId="82" xfId="1" applyNumberFormat="1" applyFont="1" applyFill="1" applyBorder="1" applyAlignment="1" applyProtection="1">
      <alignment vertical="center"/>
    </xf>
    <xf numFmtId="3" fontId="58" fillId="3" borderId="59" xfId="1" applyNumberFormat="1" applyFont="1" applyFill="1" applyBorder="1" applyAlignment="1" applyProtection="1">
      <alignment horizontal="center" vertical="center" wrapText="1"/>
    </xf>
    <xf numFmtId="3" fontId="58" fillId="3" borderId="60" xfId="1" applyNumberFormat="1" applyFont="1" applyFill="1" applyBorder="1" applyAlignment="1" applyProtection="1">
      <alignment horizontal="center" vertical="center" wrapText="1"/>
    </xf>
    <xf numFmtId="3" fontId="58" fillId="3" borderId="114" xfId="1" applyNumberFormat="1" applyFont="1" applyFill="1" applyBorder="1" applyAlignment="1" applyProtection="1">
      <alignment horizontal="center" vertical="center" wrapText="1"/>
    </xf>
    <xf numFmtId="3" fontId="58" fillId="3" borderId="74" xfId="1" applyNumberFormat="1" applyFont="1" applyFill="1" applyBorder="1" applyAlignment="1" applyProtection="1">
      <alignment horizontal="center" vertical="center" wrapText="1"/>
    </xf>
    <xf numFmtId="3" fontId="43" fillId="3" borderId="74" xfId="1" applyNumberFormat="1" applyFont="1" applyFill="1" applyBorder="1" applyAlignment="1" applyProtection="1">
      <alignment horizontal="center" vertical="center" wrapText="1"/>
    </xf>
    <xf numFmtId="3" fontId="58" fillId="3" borderId="68" xfId="1" applyNumberFormat="1" applyFont="1" applyFill="1" applyBorder="1" applyAlignment="1" applyProtection="1">
      <alignment horizontal="center" vertical="center" wrapText="1"/>
    </xf>
    <xf numFmtId="0" fontId="43" fillId="0" borderId="139" xfId="1" applyFont="1" applyBorder="1" applyAlignment="1" applyProtection="1">
      <alignment vertical="center"/>
    </xf>
    <xf numFmtId="3" fontId="42" fillId="4" borderId="140" xfId="1" applyNumberFormat="1" applyFont="1" applyFill="1" applyBorder="1" applyAlignment="1" applyProtection="1">
      <alignment vertical="center"/>
    </xf>
    <xf numFmtId="3" fontId="42" fillId="4" borderId="86" xfId="1" applyNumberFormat="1" applyFont="1" applyFill="1" applyBorder="1" applyAlignment="1" applyProtection="1">
      <alignment vertical="center"/>
    </xf>
    <xf numFmtId="3" fontId="42" fillId="4" borderId="87" xfId="1" applyNumberFormat="1" applyFont="1" applyFill="1" applyBorder="1" applyAlignment="1" applyProtection="1">
      <alignment vertical="center"/>
    </xf>
    <xf numFmtId="3" fontId="57" fillId="4" borderId="87" xfId="1" applyNumberFormat="1" applyFont="1" applyFill="1" applyBorder="1" applyAlignment="1" applyProtection="1">
      <alignment horizontal="center" vertical="center"/>
    </xf>
    <xf numFmtId="3" fontId="43" fillId="29" borderId="123" xfId="1" applyNumberFormat="1" applyFont="1" applyFill="1" applyBorder="1" applyAlignment="1" applyProtection="1">
      <alignment horizontal="right" vertical="center"/>
    </xf>
    <xf numFmtId="0" fontId="43" fillId="0" borderId="142" xfId="1" applyFont="1" applyBorder="1" applyAlignment="1" applyProtection="1">
      <alignment vertical="center"/>
    </xf>
    <xf numFmtId="3" fontId="42" fillId="4" borderId="92" xfId="1" applyNumberFormat="1" applyFont="1" applyFill="1" applyBorder="1" applyAlignment="1" applyProtection="1">
      <alignment vertical="center"/>
    </xf>
    <xf numFmtId="3" fontId="57" fillId="4" borderId="92" xfId="1" applyNumberFormat="1" applyFont="1" applyFill="1" applyBorder="1" applyAlignment="1" applyProtection="1">
      <alignment horizontal="center" vertical="center"/>
    </xf>
    <xf numFmtId="3" fontId="43" fillId="30" borderId="101" xfId="1" applyNumberFormat="1" applyFont="1" applyFill="1" applyBorder="1" applyAlignment="1" applyProtection="1">
      <alignment horizontal="right" vertical="center" wrapText="1"/>
    </xf>
    <xf numFmtId="3" fontId="58" fillId="4" borderId="92" xfId="1" applyNumberFormat="1" applyFont="1" applyFill="1" applyBorder="1" applyAlignment="1" applyProtection="1">
      <alignment vertical="center"/>
    </xf>
    <xf numFmtId="3" fontId="57" fillId="4" borderId="97" xfId="1" applyNumberFormat="1" applyFont="1" applyFill="1" applyBorder="1" applyAlignment="1" applyProtection="1">
      <alignment horizontal="center" vertical="center"/>
    </xf>
    <xf numFmtId="0" fontId="43" fillId="0" borderId="143" xfId="1" applyFont="1" applyBorder="1" applyAlignment="1" applyProtection="1">
      <alignment vertical="center"/>
    </xf>
    <xf numFmtId="3" fontId="42" fillId="4" borderId="45" xfId="1" applyNumberFormat="1" applyFont="1" applyFill="1" applyBorder="1" applyAlignment="1" applyProtection="1">
      <alignment vertical="center"/>
    </xf>
    <xf numFmtId="3" fontId="42" fillId="4" borderId="2" xfId="1" applyNumberFormat="1" applyFont="1" applyFill="1" applyBorder="1" applyAlignment="1" applyProtection="1">
      <alignment vertical="center"/>
    </xf>
    <xf numFmtId="3" fontId="57" fillId="4" borderId="3" xfId="1" applyNumberFormat="1" applyFont="1" applyFill="1" applyBorder="1" applyAlignment="1" applyProtection="1">
      <alignment horizontal="center" vertical="center"/>
    </xf>
    <xf numFmtId="0" fontId="43" fillId="0" borderId="144" xfId="1" applyFont="1" applyBorder="1" applyAlignment="1" applyProtection="1">
      <alignment vertical="center"/>
    </xf>
    <xf numFmtId="3" fontId="42" fillId="4" borderId="121" xfId="1" applyNumberFormat="1" applyFont="1" applyFill="1" applyBorder="1" applyAlignment="1" applyProtection="1">
      <alignment vertical="center"/>
    </xf>
    <xf numFmtId="3" fontId="42" fillId="4" borderId="145" xfId="1" applyNumberFormat="1" applyFont="1" applyFill="1" applyBorder="1" applyAlignment="1" applyProtection="1">
      <alignment vertical="center"/>
    </xf>
    <xf numFmtId="3" fontId="42" fillId="4" borderId="122" xfId="1" applyNumberFormat="1" applyFont="1" applyFill="1" applyBorder="1" applyAlignment="1" applyProtection="1">
      <alignment vertical="center"/>
    </xf>
    <xf numFmtId="3" fontId="43" fillId="29" borderId="124" xfId="1" applyNumberFormat="1" applyFont="1" applyFill="1" applyBorder="1" applyAlignment="1" applyProtection="1">
      <alignment horizontal="right" vertical="center"/>
    </xf>
    <xf numFmtId="3" fontId="58" fillId="0" borderId="125" xfId="1" applyNumberFormat="1" applyFont="1" applyBorder="1" applyAlignment="1" applyProtection="1">
      <alignment horizontal="left" vertical="center"/>
    </xf>
    <xf numFmtId="3" fontId="58" fillId="0" borderId="90" xfId="1" applyNumberFormat="1" applyFont="1" applyBorder="1" applyAlignment="1" applyProtection="1">
      <alignment horizontal="left" vertical="center"/>
    </xf>
    <xf numFmtId="3" fontId="58" fillId="0" borderId="92" xfId="1" applyNumberFormat="1" applyFont="1" applyBorder="1" applyAlignment="1" applyProtection="1">
      <alignment horizontal="left" vertical="center"/>
    </xf>
    <xf numFmtId="0" fontId="43" fillId="0" borderId="146" xfId="1" applyFont="1" applyBorder="1" applyAlignment="1" applyProtection="1">
      <alignment vertical="center"/>
    </xf>
    <xf numFmtId="3" fontId="42" fillId="4" borderId="46" xfId="1" applyNumberFormat="1" applyFont="1" applyFill="1" applyBorder="1" applyAlignment="1" applyProtection="1">
      <alignment vertical="center"/>
    </xf>
    <xf numFmtId="3" fontId="58" fillId="4" borderId="125" xfId="1" applyNumberFormat="1" applyFont="1" applyFill="1" applyBorder="1" applyAlignment="1" applyProtection="1">
      <alignment vertical="center"/>
    </xf>
    <xf numFmtId="3" fontId="58" fillId="4" borderId="90" xfId="1" applyNumberFormat="1" applyFont="1" applyFill="1" applyBorder="1" applyAlignment="1" applyProtection="1">
      <alignment vertical="center"/>
    </xf>
    <xf numFmtId="3" fontId="58" fillId="4" borderId="128" xfId="1" applyNumberFormat="1" applyFont="1" applyFill="1" applyBorder="1" applyAlignment="1" applyProtection="1">
      <alignment vertical="center"/>
    </xf>
    <xf numFmtId="3" fontId="58" fillId="4" borderId="147" xfId="1" applyNumberFormat="1" applyFont="1" applyFill="1" applyBorder="1" applyAlignment="1" applyProtection="1">
      <alignment vertical="center"/>
    </xf>
    <xf numFmtId="3" fontId="58" fillId="4" borderId="131" xfId="1" applyNumberFormat="1" applyFont="1" applyFill="1" applyBorder="1" applyAlignment="1" applyProtection="1">
      <alignment vertical="center"/>
    </xf>
    <xf numFmtId="3" fontId="58" fillId="4" borderId="78" xfId="1" applyNumberFormat="1" applyFont="1" applyFill="1" applyBorder="1" applyAlignment="1" applyProtection="1">
      <alignment vertical="center"/>
    </xf>
    <xf numFmtId="3" fontId="42" fillId="4" borderId="10" xfId="1" applyNumberFormat="1" applyFont="1" applyFill="1" applyBorder="1" applyAlignment="1" applyProtection="1">
      <alignment vertical="center"/>
    </xf>
    <xf numFmtId="3" fontId="42" fillId="4" borderId="13" xfId="1" applyNumberFormat="1" applyFont="1" applyFill="1" applyBorder="1" applyAlignment="1" applyProtection="1">
      <alignment vertical="center"/>
    </xf>
    <xf numFmtId="3" fontId="57" fillId="4" borderId="14" xfId="1" applyNumberFormat="1" applyFont="1" applyFill="1" applyBorder="1" applyAlignment="1" applyProtection="1">
      <alignment horizontal="center" vertical="center"/>
    </xf>
    <xf numFmtId="0" fontId="43" fillId="0" borderId="149" xfId="1" applyFont="1" applyBorder="1" applyAlignment="1" applyProtection="1">
      <alignment vertical="center"/>
    </xf>
    <xf numFmtId="3" fontId="58" fillId="4" borderId="129" xfId="1" applyNumberFormat="1" applyFont="1" applyFill="1" applyBorder="1" applyAlignment="1" applyProtection="1">
      <alignment vertical="center"/>
    </xf>
    <xf numFmtId="3" fontId="58" fillId="4" borderId="96" xfId="1" applyNumberFormat="1" applyFont="1" applyFill="1" applyBorder="1" applyAlignment="1" applyProtection="1">
      <alignment vertical="center"/>
    </xf>
    <xf numFmtId="3" fontId="58" fillId="4" borderId="97" xfId="1" applyNumberFormat="1" applyFont="1" applyFill="1" applyBorder="1" applyAlignment="1" applyProtection="1">
      <alignment vertical="center"/>
    </xf>
    <xf numFmtId="3" fontId="58" fillId="4" borderId="45" xfId="1" applyNumberFormat="1" applyFont="1" applyFill="1" applyBorder="1" applyAlignment="1" applyProtection="1">
      <alignment vertical="center"/>
    </xf>
    <xf numFmtId="3" fontId="58" fillId="4" borderId="2" xfId="1" applyNumberFormat="1" applyFont="1" applyFill="1" applyBorder="1" applyAlignment="1" applyProtection="1">
      <alignment vertical="center"/>
    </xf>
    <xf numFmtId="3" fontId="62" fillId="4" borderId="34" xfId="1" applyNumberFormat="1" applyFont="1" applyFill="1" applyBorder="1" applyAlignment="1" applyProtection="1">
      <alignment vertical="center"/>
    </xf>
    <xf numFmtId="3" fontId="42" fillId="4" borderId="0" xfId="1" applyNumberFormat="1" applyFont="1" applyFill="1" applyBorder="1" applyAlignment="1" applyProtection="1">
      <alignment vertical="center"/>
    </xf>
    <xf numFmtId="3" fontId="42" fillId="4" borderId="14" xfId="1" applyNumberFormat="1" applyFont="1" applyFill="1" applyBorder="1" applyAlignment="1" applyProtection="1">
      <alignment vertical="center"/>
    </xf>
    <xf numFmtId="3" fontId="26" fillId="34" borderId="4" xfId="1" applyNumberFormat="1" applyFont="1" applyFill="1" applyBorder="1" applyAlignment="1" applyProtection="1">
      <alignment horizontal="right" vertical="center"/>
    </xf>
    <xf numFmtId="3" fontId="43" fillId="35" borderId="101" xfId="1" applyNumberFormat="1" applyFont="1" applyFill="1" applyBorder="1" applyAlignment="1" applyProtection="1">
      <alignment horizontal="right" vertical="center" wrapText="1"/>
    </xf>
    <xf numFmtId="3" fontId="26" fillId="34" borderId="130" xfId="1" applyNumberFormat="1" applyFont="1" applyFill="1" applyBorder="1" applyAlignment="1" applyProtection="1">
      <alignment horizontal="right" vertical="center"/>
    </xf>
    <xf numFmtId="3" fontId="58" fillId="4" borderId="34" xfId="1" applyNumberFormat="1" applyFont="1" applyFill="1" applyBorder="1" applyAlignment="1" applyProtection="1">
      <alignment vertical="center"/>
    </xf>
    <xf numFmtId="3" fontId="58" fillId="4" borderId="0" xfId="1" applyNumberFormat="1" applyFont="1" applyFill="1" applyBorder="1" applyAlignment="1" applyProtection="1">
      <alignment vertical="center"/>
    </xf>
    <xf numFmtId="3" fontId="58" fillId="4" borderId="14" xfId="1" applyNumberFormat="1" applyFont="1" applyFill="1" applyBorder="1" applyAlignment="1" applyProtection="1">
      <alignment vertical="center"/>
    </xf>
    <xf numFmtId="0" fontId="43" fillId="0" borderId="150" xfId="1" applyFont="1" applyBorder="1" applyAlignment="1" applyProtection="1">
      <alignment vertical="center"/>
    </xf>
    <xf numFmtId="3" fontId="42" fillId="4" borderId="34" xfId="1" applyNumberFormat="1" applyFont="1" applyFill="1" applyBorder="1" applyAlignment="1" applyProtection="1">
      <alignment vertical="center" wrapText="1"/>
    </xf>
    <xf numFmtId="3" fontId="42" fillId="4" borderId="0" xfId="1" applyNumberFormat="1" applyFont="1" applyFill="1" applyBorder="1" applyAlignment="1" applyProtection="1">
      <alignment vertical="center" wrapText="1"/>
    </xf>
    <xf numFmtId="3" fontId="42" fillId="4" borderId="14" xfId="1" applyNumberFormat="1" applyFont="1" applyFill="1" applyBorder="1" applyAlignment="1" applyProtection="1">
      <alignment vertical="center" wrapText="1"/>
    </xf>
    <xf numFmtId="3" fontId="26" fillId="4" borderId="4" xfId="1" applyNumberFormat="1" applyFont="1" applyFill="1" applyBorder="1" applyAlignment="1" applyProtection="1">
      <alignment horizontal="right" vertical="center" wrapText="1"/>
    </xf>
    <xf numFmtId="3" fontId="26" fillId="4" borderId="130" xfId="1" applyNumberFormat="1" applyFont="1" applyFill="1" applyBorder="1" applyAlignment="1" applyProtection="1">
      <alignment horizontal="right" vertical="center" wrapText="1"/>
    </xf>
    <xf numFmtId="0" fontId="43" fillId="0" borderId="151" xfId="1" applyFont="1" applyBorder="1" applyAlignment="1" applyProtection="1">
      <alignment vertical="center"/>
    </xf>
    <xf numFmtId="3" fontId="42" fillId="3" borderId="152" xfId="1" applyNumberFormat="1" applyFont="1" applyFill="1" applyBorder="1" applyAlignment="1" applyProtection="1">
      <alignment vertical="center"/>
    </xf>
    <xf numFmtId="3" fontId="42" fillId="3" borderId="153" xfId="1" applyNumberFormat="1" applyFont="1" applyFill="1" applyBorder="1" applyAlignment="1" applyProtection="1">
      <alignment vertical="center"/>
    </xf>
    <xf numFmtId="3" fontId="57" fillId="2" borderId="106" xfId="1" applyNumberFormat="1" applyFont="1" applyFill="1" applyBorder="1" applyAlignment="1" applyProtection="1">
      <alignment horizontal="center" vertical="center"/>
    </xf>
    <xf numFmtId="3" fontId="26" fillId="0" borderId="24" xfId="1" applyNumberFormat="1" applyFont="1" applyFill="1" applyBorder="1" applyAlignment="1" applyProtection="1">
      <alignment horizontal="center" vertical="center"/>
    </xf>
    <xf numFmtId="3" fontId="26" fillId="0" borderId="7" xfId="1" applyNumberFormat="1" applyFont="1" applyFill="1" applyBorder="1" applyAlignment="1" applyProtection="1">
      <alignment vertical="center"/>
    </xf>
    <xf numFmtId="3" fontId="69" fillId="0" borderId="7" xfId="1" applyNumberFormat="1" applyFont="1" applyFill="1" applyBorder="1" applyAlignment="1" applyProtection="1">
      <alignment horizontal="justify" vertical="center"/>
    </xf>
    <xf numFmtId="3" fontId="43" fillId="0" borderId="7" xfId="1" quotePrefix="1" applyNumberFormat="1" applyFont="1" applyFill="1" applyBorder="1" applyAlignment="1" applyProtection="1">
      <alignment vertical="center"/>
    </xf>
    <xf numFmtId="3" fontId="43" fillId="0" borderId="7" xfId="1" applyNumberFormat="1" applyFont="1" applyFill="1" applyBorder="1" applyAlignment="1" applyProtection="1">
      <alignment vertical="center"/>
    </xf>
    <xf numFmtId="0" fontId="26" fillId="0" borderId="0" xfId="4" applyFont="1" applyAlignment="1" applyProtection="1">
      <alignment vertical="center"/>
    </xf>
    <xf numFmtId="0" fontId="46" fillId="0" borderId="0" xfId="4" applyFont="1" applyAlignment="1" applyProtection="1">
      <alignment vertical="center"/>
    </xf>
    <xf numFmtId="0" fontId="46" fillId="0" borderId="0" xfId="4" quotePrefix="1" applyFont="1" applyAlignment="1" applyProtection="1">
      <alignment horizontal="left" vertical="center"/>
    </xf>
    <xf numFmtId="0" fontId="46" fillId="0" borderId="0" xfId="4" applyFont="1" applyAlignment="1" applyProtection="1">
      <alignment horizontal="center" vertical="center"/>
    </xf>
    <xf numFmtId="0" fontId="30" fillId="0" borderId="0" xfId="4" applyFont="1" applyAlignment="1" applyProtection="1">
      <alignment vertical="center"/>
    </xf>
    <xf numFmtId="0" fontId="74" fillId="0" borderId="0" xfId="4" applyFont="1" applyAlignment="1" applyProtection="1">
      <alignment vertical="center"/>
    </xf>
    <xf numFmtId="0" fontId="46" fillId="4" borderId="25" xfId="4" applyFont="1" applyFill="1" applyBorder="1" applyAlignment="1" applyProtection="1">
      <alignment horizontal="center" vertical="center"/>
    </xf>
    <xf numFmtId="0" fontId="46" fillId="4" borderId="13" xfId="4" applyFont="1" applyFill="1" applyBorder="1" applyAlignment="1" applyProtection="1">
      <alignment horizontal="center" vertical="center"/>
    </xf>
    <xf numFmtId="0" fontId="46" fillId="4" borderId="53" xfId="4" applyFont="1" applyFill="1" applyBorder="1" applyAlignment="1" applyProtection="1">
      <alignment horizontal="center" vertical="center"/>
    </xf>
    <xf numFmtId="0" fontId="46" fillId="4" borderId="55" xfId="4" applyFont="1" applyFill="1" applyBorder="1" applyAlignment="1" applyProtection="1">
      <alignment horizontal="center" vertical="center"/>
    </xf>
    <xf numFmtId="0" fontId="46" fillId="4" borderId="21" xfId="4" applyFont="1" applyFill="1" applyBorder="1" applyAlignment="1" applyProtection="1">
      <alignment horizontal="center" vertical="center"/>
    </xf>
    <xf numFmtId="0" fontId="46" fillId="4" borderId="9" xfId="4" applyFont="1" applyFill="1" applyBorder="1" applyAlignment="1" applyProtection="1">
      <alignment horizontal="center" vertical="center"/>
    </xf>
    <xf numFmtId="0" fontId="46" fillId="4" borderId="5" xfId="4" applyFont="1" applyFill="1" applyBorder="1" applyAlignment="1" applyProtection="1">
      <alignment horizontal="center" vertical="center"/>
    </xf>
    <xf numFmtId="0" fontId="46" fillId="4" borderId="56" xfId="4" applyFont="1" applyFill="1" applyBorder="1" applyAlignment="1" applyProtection="1">
      <alignment horizontal="center" vertical="center"/>
    </xf>
    <xf numFmtId="3" fontId="46" fillId="0" borderId="20" xfId="4" applyNumberFormat="1" applyFont="1" applyBorder="1" applyAlignment="1" applyProtection="1">
      <alignment vertical="center" shrinkToFit="1"/>
    </xf>
    <xf numFmtId="3" fontId="46" fillId="0" borderId="14" xfId="4" applyNumberFormat="1" applyFont="1" applyBorder="1" applyAlignment="1" applyProtection="1">
      <alignment vertical="center" shrinkToFit="1"/>
    </xf>
    <xf numFmtId="3" fontId="46" fillId="0" borderId="6" xfId="4" applyNumberFormat="1" applyFont="1" applyBorder="1" applyAlignment="1" applyProtection="1">
      <alignment vertical="center"/>
    </xf>
    <xf numFmtId="3" fontId="32" fillId="12" borderId="6" xfId="4" applyNumberFormat="1" applyFont="1" applyFill="1" applyBorder="1" applyAlignment="1" applyProtection="1">
      <alignment horizontal="right" vertical="center"/>
    </xf>
    <xf numFmtId="3" fontId="24" fillId="0" borderId="20" xfId="4" applyNumberFormat="1" applyFont="1" applyBorder="1" applyAlignment="1" applyProtection="1">
      <alignment vertical="center" shrinkToFit="1"/>
    </xf>
    <xf numFmtId="3" fontId="24" fillId="0" borderId="14" xfId="4" applyNumberFormat="1" applyFont="1" applyBorder="1" applyAlignment="1" applyProtection="1">
      <alignment vertical="center" shrinkToFit="1"/>
    </xf>
    <xf numFmtId="3" fontId="24" fillId="0" borderId="6" xfId="4" applyNumberFormat="1" applyFont="1" applyBorder="1" applyAlignment="1" applyProtection="1">
      <alignment vertical="center"/>
    </xf>
    <xf numFmtId="3" fontId="46" fillId="0" borderId="4" xfId="4" applyNumberFormat="1" applyFont="1" applyBorder="1" applyAlignment="1" applyProtection="1">
      <alignment vertical="center"/>
    </xf>
    <xf numFmtId="3" fontId="24" fillId="0" borderId="20" xfId="4" applyNumberFormat="1" applyFont="1" applyBorder="1" applyAlignment="1" applyProtection="1">
      <alignment vertical="center"/>
    </xf>
    <xf numFmtId="3" fontId="24" fillId="0" borderId="14" xfId="4" applyNumberFormat="1" applyFont="1" applyBorder="1" applyAlignment="1" applyProtection="1">
      <alignment vertical="center"/>
    </xf>
    <xf numFmtId="3" fontId="46" fillId="0" borderId="20" xfId="4" applyNumberFormat="1" applyFont="1" applyBorder="1" applyAlignment="1" applyProtection="1">
      <alignment vertical="center"/>
    </xf>
    <xf numFmtId="3" fontId="46" fillId="0" borderId="14" xfId="4" applyNumberFormat="1" applyFont="1" applyBorder="1" applyAlignment="1" applyProtection="1">
      <alignment vertical="center"/>
    </xf>
    <xf numFmtId="3" fontId="30" fillId="0" borderId="20" xfId="4" applyNumberFormat="1" applyFont="1" applyBorder="1" applyAlignment="1" applyProtection="1">
      <alignment vertical="center"/>
    </xf>
    <xf numFmtId="3" fontId="32" fillId="12" borderId="57" xfId="4" applyNumberFormat="1" applyFont="1" applyFill="1" applyBorder="1" applyAlignment="1" applyProtection="1">
      <alignment horizontal="right" vertical="center"/>
    </xf>
    <xf numFmtId="3" fontId="46" fillId="0" borderId="58" xfId="4" applyNumberFormat="1" applyFont="1" applyBorder="1" applyAlignment="1" applyProtection="1">
      <alignment vertical="center"/>
    </xf>
    <xf numFmtId="3" fontId="46" fillId="0" borderId="114" xfId="4" applyNumberFormat="1" applyFont="1" applyBorder="1" applyAlignment="1" applyProtection="1">
      <alignment vertical="center"/>
    </xf>
    <xf numFmtId="3" fontId="46" fillId="0" borderId="68" xfId="4" applyNumberFormat="1" applyFont="1" applyBorder="1" applyAlignment="1" applyProtection="1">
      <alignment vertical="center"/>
    </xf>
    <xf numFmtId="3" fontId="46" fillId="0" borderId="0" xfId="4" applyNumberFormat="1" applyFont="1" applyBorder="1" applyAlignment="1" applyProtection="1">
      <alignment vertical="center"/>
    </xf>
    <xf numFmtId="3" fontId="24" fillId="0" borderId="0" xfId="4" applyNumberFormat="1" applyFont="1" applyBorder="1" applyAlignment="1" applyProtection="1">
      <alignment vertical="center"/>
    </xf>
    <xf numFmtId="3" fontId="24" fillId="0" borderId="0" xfId="4" applyNumberFormat="1" applyFont="1" applyBorder="1" applyAlignment="1" applyProtection="1">
      <alignment horizontal="center" vertical="center"/>
    </xf>
    <xf numFmtId="3" fontId="24" fillId="0" borderId="0" xfId="4" applyNumberFormat="1" applyFont="1" applyAlignment="1" applyProtection="1">
      <alignment vertical="center"/>
    </xf>
    <xf numFmtId="3" fontId="46" fillId="4" borderId="25" xfId="4" applyNumberFormat="1" applyFont="1" applyFill="1" applyBorder="1" applyAlignment="1" applyProtection="1">
      <alignment horizontal="center" vertical="center"/>
    </xf>
    <xf numFmtId="3" fontId="46" fillId="4" borderId="13" xfId="4" applyNumberFormat="1" applyFont="1" applyFill="1" applyBorder="1" applyAlignment="1" applyProtection="1">
      <alignment horizontal="center" vertical="center"/>
    </xf>
    <xf numFmtId="3" fontId="46" fillId="4" borderId="53" xfId="4" applyNumberFormat="1" applyFont="1" applyFill="1" applyBorder="1" applyAlignment="1" applyProtection="1">
      <alignment horizontal="center" vertical="center"/>
    </xf>
    <xf numFmtId="3" fontId="46" fillId="4" borderId="55" xfId="4" applyNumberFormat="1" applyFont="1" applyFill="1" applyBorder="1" applyAlignment="1" applyProtection="1">
      <alignment horizontal="center" vertical="center"/>
    </xf>
    <xf numFmtId="3" fontId="46" fillId="4" borderId="21" xfId="4" applyNumberFormat="1" applyFont="1" applyFill="1" applyBorder="1" applyAlignment="1" applyProtection="1">
      <alignment horizontal="center" vertical="center"/>
    </xf>
    <xf numFmtId="3" fontId="46" fillId="4" borderId="9" xfId="4" applyNumberFormat="1" applyFont="1" applyFill="1" applyBorder="1" applyAlignment="1" applyProtection="1">
      <alignment horizontal="center" vertical="center"/>
    </xf>
    <xf numFmtId="3" fontId="46" fillId="4" borderId="5" xfId="4" applyNumberFormat="1" applyFont="1" applyFill="1" applyBorder="1" applyAlignment="1" applyProtection="1">
      <alignment horizontal="center" vertical="center"/>
    </xf>
    <xf numFmtId="3" fontId="46" fillId="4" borderId="56" xfId="4" applyNumberFormat="1" applyFont="1" applyFill="1" applyBorder="1" applyAlignment="1" applyProtection="1">
      <alignment horizontal="center" vertical="center"/>
    </xf>
    <xf numFmtId="3" fontId="45" fillId="0" borderId="6" xfId="4" applyNumberFormat="1" applyFont="1" applyBorder="1" applyAlignment="1" applyProtection="1">
      <alignment vertical="center"/>
    </xf>
    <xf numFmtId="3" fontId="45" fillId="0" borderId="4" xfId="4" applyNumberFormat="1" applyFont="1" applyBorder="1" applyAlignment="1" applyProtection="1">
      <alignment vertical="center"/>
    </xf>
    <xf numFmtId="3" fontId="53" fillId="0" borderId="20" xfId="4" applyNumberFormat="1" applyFont="1" applyBorder="1" applyAlignment="1" applyProtection="1">
      <alignment vertical="center" wrapText="1" shrinkToFit="1"/>
    </xf>
    <xf numFmtId="3" fontId="46" fillId="0" borderId="14" xfId="4" applyNumberFormat="1" applyFont="1" applyBorder="1" applyAlignment="1" applyProtection="1">
      <alignment vertical="center" wrapText="1" shrinkToFit="1"/>
    </xf>
    <xf numFmtId="3" fontId="45" fillId="0" borderId="74" xfId="4" applyNumberFormat="1" applyFont="1" applyBorder="1" applyAlignment="1" applyProtection="1">
      <alignment vertical="center"/>
    </xf>
    <xf numFmtId="3" fontId="102" fillId="0" borderId="3" xfId="0" applyNumberFormat="1" applyFont="1" applyFill="1" applyBorder="1" applyProtection="1">
      <protection locked="0"/>
    </xf>
    <xf numFmtId="0" fontId="42" fillId="0" borderId="0" xfId="3" applyFont="1" applyAlignment="1" applyProtection="1">
      <alignment vertical="center"/>
    </xf>
    <xf numFmtId="0" fontId="26" fillId="0" borderId="0" xfId="3" applyFont="1" applyAlignment="1" applyProtection="1">
      <alignment horizontal="center" vertical="center"/>
    </xf>
    <xf numFmtId="0" fontId="47" fillId="0" borderId="0" xfId="3" applyFont="1" applyBorder="1" applyAlignment="1" applyProtection="1">
      <alignment vertical="center"/>
    </xf>
    <xf numFmtId="0" fontId="47" fillId="0" borderId="0" xfId="3" applyFont="1" applyBorder="1" applyAlignment="1" applyProtection="1">
      <alignment horizontal="center" vertical="center"/>
    </xf>
    <xf numFmtId="0" fontId="47" fillId="0" borderId="0" xfId="3" applyFont="1" applyAlignment="1" applyProtection="1">
      <alignment horizontal="center" vertical="center"/>
    </xf>
    <xf numFmtId="0" fontId="46" fillId="0" borderId="0" xfId="3" applyFont="1" applyBorder="1" applyAlignment="1" applyProtection="1">
      <alignment vertical="center"/>
    </xf>
    <xf numFmtId="0" fontId="46" fillId="0" borderId="0" xfId="3" applyFont="1" applyAlignment="1" applyProtection="1">
      <alignment horizontal="center" vertical="center"/>
    </xf>
    <xf numFmtId="0" fontId="62" fillId="0" borderId="0" xfId="3" applyFont="1" applyAlignment="1" applyProtection="1">
      <alignment horizontal="left" vertical="center"/>
    </xf>
    <xf numFmtId="0" fontId="47" fillId="0" borderId="0" xfId="3" applyFont="1" applyAlignment="1" applyProtection="1">
      <alignment vertical="center"/>
    </xf>
    <xf numFmtId="0" fontId="64" fillId="0" borderId="0" xfId="3" applyFont="1" applyAlignment="1" applyProtection="1">
      <alignment vertical="center"/>
    </xf>
    <xf numFmtId="0" fontId="61" fillId="0" borderId="0" xfId="3" applyFont="1" applyAlignment="1" applyProtection="1">
      <alignment vertical="center"/>
    </xf>
    <xf numFmtId="0" fontId="46" fillId="0" borderId="1" xfId="3" applyFont="1" applyBorder="1" applyAlignment="1" applyProtection="1">
      <alignment vertical="center"/>
    </xf>
    <xf numFmtId="0" fontId="45" fillId="0" borderId="45" xfId="3" applyFont="1" applyBorder="1" applyAlignment="1" applyProtection="1">
      <alignment vertical="center"/>
    </xf>
    <xf numFmtId="0" fontId="45" fillId="0" borderId="2" xfId="3" applyFont="1" applyBorder="1" applyAlignment="1" applyProtection="1">
      <alignment vertical="center"/>
    </xf>
    <xf numFmtId="0" fontId="64" fillId="0" borderId="3" xfId="3" applyFont="1" applyBorder="1" applyAlignment="1" applyProtection="1">
      <alignment horizontal="center" vertical="center" textRotation="90" shrinkToFit="1"/>
    </xf>
    <xf numFmtId="0" fontId="45" fillId="0" borderId="1" xfId="3" applyFont="1" applyBorder="1" applyAlignment="1" applyProtection="1">
      <alignment vertical="center"/>
    </xf>
    <xf numFmtId="0" fontId="46" fillId="0" borderId="3" xfId="3" applyFont="1" applyBorder="1" applyAlignment="1" applyProtection="1">
      <alignment horizontal="center" vertical="center"/>
    </xf>
    <xf numFmtId="0" fontId="45" fillId="0" borderId="6" xfId="3" applyFont="1" applyBorder="1" applyAlignment="1" applyProtection="1">
      <alignment vertical="center"/>
    </xf>
    <xf numFmtId="0" fontId="45" fillId="0" borderId="0" xfId="3" applyFont="1" applyBorder="1" applyAlignment="1" applyProtection="1">
      <alignment vertical="center"/>
    </xf>
    <xf numFmtId="0" fontId="45" fillId="0" borderId="5" xfId="3" applyFont="1" applyBorder="1" applyAlignment="1" applyProtection="1">
      <alignment horizontal="center" vertical="center" shrinkToFit="1"/>
    </xf>
    <xf numFmtId="3" fontId="45" fillId="24" borderId="0" xfId="3" applyNumberFormat="1" applyFont="1" applyFill="1" applyBorder="1" applyAlignment="1" applyProtection="1">
      <alignment horizontal="right" vertical="center"/>
    </xf>
    <xf numFmtId="3" fontId="45" fillId="24" borderId="14" xfId="3" applyNumberFormat="1" applyFont="1" applyFill="1" applyBorder="1" applyAlignment="1" applyProtection="1">
      <alignment horizontal="right" vertical="center"/>
    </xf>
    <xf numFmtId="0" fontId="45" fillId="0" borderId="53" xfId="3" applyFont="1" applyBorder="1" applyAlignment="1" applyProtection="1">
      <alignment horizontal="center" vertical="center"/>
    </xf>
    <xf numFmtId="0" fontId="45" fillId="0" borderId="4" xfId="3" applyFont="1" applyBorder="1" applyAlignment="1" applyProtection="1">
      <alignment horizontal="center" vertical="center"/>
    </xf>
    <xf numFmtId="0" fontId="45" fillId="0" borderId="4" xfId="3" applyFont="1" applyFill="1" applyBorder="1" applyAlignment="1" applyProtection="1">
      <alignment horizontal="center" vertical="center"/>
    </xf>
    <xf numFmtId="0" fontId="45" fillId="0" borderId="5" xfId="3" applyFont="1" applyFill="1" applyBorder="1" applyAlignment="1" applyProtection="1">
      <alignment horizontal="center" vertical="center"/>
    </xf>
    <xf numFmtId="3" fontId="45" fillId="24" borderId="9" xfId="3" applyNumberFormat="1" applyFont="1" applyFill="1" applyBorder="1" applyAlignment="1" applyProtection="1">
      <alignment horizontal="right" vertical="center"/>
    </xf>
    <xf numFmtId="0" fontId="46" fillId="0" borderId="11" xfId="3" applyFont="1" applyBorder="1" applyAlignment="1" applyProtection="1">
      <alignment horizontal="left" vertical="center"/>
    </xf>
    <xf numFmtId="0" fontId="46" fillId="0" borderId="10" xfId="3" applyFont="1" applyBorder="1" applyAlignment="1" applyProtection="1">
      <alignment horizontal="left" vertical="center"/>
    </xf>
    <xf numFmtId="0" fontId="46" fillId="0" borderId="13" xfId="3" applyFont="1" applyBorder="1" applyAlignment="1" applyProtection="1">
      <alignment horizontal="left" vertical="center"/>
    </xf>
    <xf numFmtId="0" fontId="46" fillId="0" borderId="53" xfId="3" applyFont="1" applyBorder="1" applyAlignment="1" applyProtection="1">
      <alignment horizontal="center" vertical="center"/>
    </xf>
    <xf numFmtId="0" fontId="46" fillId="0" borderId="53" xfId="3" applyFont="1" applyBorder="1" applyAlignment="1" applyProtection="1">
      <alignment horizontal="center" vertical="center" wrapText="1"/>
    </xf>
    <xf numFmtId="0" fontId="46" fillId="0" borderId="8" xfId="3" applyFont="1" applyBorder="1" applyAlignment="1" applyProtection="1">
      <alignment horizontal="center" vertical="center"/>
    </xf>
    <xf numFmtId="0" fontId="46" fillId="0" borderId="7" xfId="3" applyFont="1" applyBorder="1" applyAlignment="1" applyProtection="1">
      <alignment horizontal="center" vertical="center"/>
    </xf>
    <xf numFmtId="0" fontId="30" fillId="0" borderId="7" xfId="3" applyFont="1" applyBorder="1" applyAlignment="1" applyProtection="1">
      <alignment horizontal="center" vertical="center"/>
    </xf>
    <xf numFmtId="0" fontId="46" fillId="0" borderId="9" xfId="3" applyFont="1" applyBorder="1" applyAlignment="1" applyProtection="1">
      <alignment horizontal="center" vertical="center"/>
    </xf>
    <xf numFmtId="0" fontId="61" fillId="0" borderId="5" xfId="3" applyFont="1" applyBorder="1" applyAlignment="1" applyProtection="1">
      <alignment horizontal="center" vertical="center" textRotation="255" shrinkToFit="1"/>
    </xf>
    <xf numFmtId="0" fontId="46" fillId="0" borderId="5" xfId="3" applyFont="1" applyBorder="1" applyAlignment="1" applyProtection="1">
      <alignment horizontal="center" vertical="center"/>
    </xf>
    <xf numFmtId="0" fontId="46" fillId="0" borderId="5" xfId="3" applyFont="1" applyBorder="1" applyAlignment="1" applyProtection="1">
      <alignment horizontal="center" vertical="center" wrapText="1"/>
    </xf>
    <xf numFmtId="0" fontId="45" fillId="0" borderId="6" xfId="3" applyFont="1" applyBorder="1" applyAlignment="1" applyProtection="1">
      <alignment horizontal="right" vertical="center"/>
    </xf>
    <xf numFmtId="0" fontId="84" fillId="0" borderId="0" xfId="3" applyFont="1" applyBorder="1" applyAlignment="1" applyProtection="1">
      <alignment vertical="center"/>
    </xf>
    <xf numFmtId="0" fontId="45" fillId="0" borderId="11" xfId="3" applyFont="1" applyBorder="1" applyAlignment="1" applyProtection="1">
      <alignment vertical="center"/>
    </xf>
    <xf numFmtId="0" fontId="45" fillId="0" borderId="53" xfId="3" applyFont="1" applyBorder="1" applyAlignment="1" applyProtection="1">
      <alignment vertical="center"/>
    </xf>
    <xf numFmtId="0" fontId="45" fillId="0" borderId="4" xfId="3" applyFont="1" applyBorder="1" applyAlignment="1" applyProtection="1">
      <alignment vertical="center"/>
    </xf>
    <xf numFmtId="0" fontId="45" fillId="0" borderId="5" xfId="3" applyFont="1" applyBorder="1" applyAlignment="1" applyProtection="1">
      <alignment horizontal="center" vertical="center"/>
    </xf>
    <xf numFmtId="0" fontId="45" fillId="24" borderId="8" xfId="3" applyFont="1" applyFill="1" applyBorder="1" applyAlignment="1" applyProtection="1">
      <alignment vertical="center"/>
    </xf>
    <xf numFmtId="0" fontId="45" fillId="0" borderId="3" xfId="3" applyFont="1" applyBorder="1" applyAlignment="1" applyProtection="1">
      <alignment vertical="center"/>
    </xf>
    <xf numFmtId="0" fontId="45" fillId="0" borderId="10" xfId="3" applyFont="1" applyBorder="1" applyAlignment="1" applyProtection="1">
      <alignment vertical="center"/>
    </xf>
    <xf numFmtId="0" fontId="45" fillId="5" borderId="53" xfId="3" applyFont="1" applyFill="1" applyBorder="1" applyAlignment="1" applyProtection="1">
      <alignment horizontal="center" vertical="center"/>
    </xf>
    <xf numFmtId="3" fontId="45" fillId="24" borderId="53" xfId="3" applyNumberFormat="1" applyFont="1" applyFill="1" applyBorder="1" applyAlignment="1" applyProtection="1">
      <alignment horizontal="right" vertical="center"/>
    </xf>
    <xf numFmtId="0" fontId="45" fillId="0" borderId="0" xfId="3" applyFont="1" applyFill="1" applyBorder="1" applyAlignment="1" applyProtection="1">
      <alignment vertical="center"/>
    </xf>
    <xf numFmtId="0" fontId="45" fillId="5" borderId="4" xfId="3" applyFont="1" applyFill="1" applyBorder="1" applyAlignment="1" applyProtection="1">
      <alignment horizontal="center" vertical="center"/>
    </xf>
    <xf numFmtId="3" fontId="45" fillId="24" borderId="4" xfId="3" applyNumberFormat="1" applyFont="1" applyFill="1" applyBorder="1" applyAlignment="1" applyProtection="1">
      <alignment horizontal="right" vertical="center"/>
    </xf>
    <xf numFmtId="0" fontId="45" fillId="24" borderId="6" xfId="3" applyFont="1" applyFill="1" applyBorder="1" applyAlignment="1" applyProtection="1">
      <alignment vertical="center"/>
    </xf>
    <xf numFmtId="0" fontId="45" fillId="5" borderId="3" xfId="3" applyFont="1" applyFill="1" applyBorder="1" applyAlignment="1" applyProtection="1">
      <alignment horizontal="center" vertical="center"/>
    </xf>
    <xf numFmtId="3" fontId="45" fillId="24" borderId="3" xfId="3" applyNumberFormat="1" applyFont="1" applyFill="1" applyBorder="1" applyAlignment="1" applyProtection="1">
      <alignment horizontal="right" vertical="center"/>
    </xf>
    <xf numFmtId="0" fontId="45" fillId="0" borderId="3" xfId="3" applyFont="1" applyBorder="1" applyAlignment="1" applyProtection="1">
      <alignment horizontal="center" vertical="center"/>
    </xf>
    <xf numFmtId="0" fontId="45" fillId="24" borderId="1" xfId="3" applyFont="1" applyFill="1" applyBorder="1" applyAlignment="1" applyProtection="1">
      <alignment vertical="center"/>
    </xf>
    <xf numFmtId="0" fontId="58" fillId="0" borderId="0" xfId="3" applyFont="1" applyAlignment="1" applyProtection="1">
      <alignment vertical="center"/>
    </xf>
    <xf numFmtId="0" fontId="57" fillId="0" borderId="0" xfId="3" applyFont="1" applyBorder="1" applyAlignment="1" applyProtection="1">
      <alignment horizontal="left" vertical="center"/>
    </xf>
    <xf numFmtId="0" fontId="76" fillId="0" borderId="0" xfId="3" applyFont="1" applyAlignment="1" applyProtection="1">
      <alignment vertical="center"/>
    </xf>
    <xf numFmtId="0" fontId="77" fillId="0" borderId="0" xfId="3" applyFont="1" applyAlignment="1" applyProtection="1">
      <alignment vertical="center"/>
    </xf>
    <xf numFmtId="3" fontId="76" fillId="0" borderId="0" xfId="3" applyNumberFormat="1" applyFont="1" applyAlignment="1" applyProtection="1">
      <alignment horizontal="left" vertical="center"/>
    </xf>
    <xf numFmtId="3" fontId="76" fillId="0" borderId="0" xfId="3" applyNumberFormat="1" applyFont="1" applyAlignment="1" applyProtection="1">
      <alignment vertical="center"/>
    </xf>
    <xf numFmtId="0" fontId="77" fillId="0" borderId="155" xfId="3" applyFont="1" applyBorder="1" applyAlignment="1" applyProtection="1">
      <alignment horizontal="center" vertical="center" wrapText="1"/>
    </xf>
    <xf numFmtId="3" fontId="77" fillId="0" borderId="119" xfId="3" applyNumberFormat="1" applyFont="1" applyBorder="1" applyAlignment="1" applyProtection="1">
      <alignment horizontal="center" vertical="center" wrapText="1"/>
    </xf>
    <xf numFmtId="0" fontId="77" fillId="0" borderId="3" xfId="5" applyFont="1" applyBorder="1" applyAlignment="1" applyProtection="1">
      <alignment horizontal="center" vertical="center" wrapText="1"/>
    </xf>
    <xf numFmtId="0" fontId="76" fillId="0" borderId="34" xfId="3" applyFont="1" applyBorder="1" applyAlignment="1" applyProtection="1">
      <alignment horizontal="left" vertical="center"/>
    </xf>
    <xf numFmtId="0" fontId="76" fillId="0" borderId="0" xfId="3" applyFont="1" applyBorder="1" applyAlignment="1" applyProtection="1">
      <alignment horizontal="left" vertical="center"/>
    </xf>
    <xf numFmtId="0" fontId="75" fillId="0" borderId="34" xfId="3" applyFont="1" applyBorder="1" applyAlignment="1" applyProtection="1">
      <alignment horizontal="left" vertical="center"/>
    </xf>
    <xf numFmtId="0" fontId="77" fillId="0" borderId="46" xfId="3" applyFont="1" applyBorder="1" applyAlignment="1" applyProtection="1">
      <alignment horizontal="left" vertical="center"/>
    </xf>
    <xf numFmtId="0" fontId="77" fillId="0" borderId="45" xfId="3" applyFont="1" applyBorder="1" applyAlignment="1" applyProtection="1">
      <alignment horizontal="left" vertical="center"/>
    </xf>
    <xf numFmtId="0" fontId="77" fillId="0" borderId="38" xfId="3" applyFont="1" applyBorder="1" applyAlignment="1" applyProtection="1">
      <alignment horizontal="left" vertical="center"/>
    </xf>
    <xf numFmtId="0" fontId="77" fillId="0" borderId="39" xfId="3" applyFont="1" applyBorder="1" applyAlignment="1" applyProtection="1">
      <alignment horizontal="left" vertical="center"/>
    </xf>
    <xf numFmtId="0" fontId="76" fillId="0" borderId="27" xfId="3" applyFont="1" applyBorder="1" applyAlignment="1" applyProtection="1">
      <alignment vertical="center"/>
    </xf>
    <xf numFmtId="0" fontId="77" fillId="0" borderId="31" xfId="3" applyFont="1" applyBorder="1" applyAlignment="1" applyProtection="1">
      <alignment horizontal="center" vertical="center"/>
    </xf>
    <xf numFmtId="0" fontId="77" fillId="0" borderId="9" xfId="3" applyFont="1" applyBorder="1" applyAlignment="1" applyProtection="1">
      <alignment horizontal="center" vertical="center"/>
    </xf>
    <xf numFmtId="0" fontId="77" fillId="0" borderId="5" xfId="5" applyFont="1" applyBorder="1" applyAlignment="1" applyProtection="1">
      <alignment horizontal="center" vertical="center" wrapText="1"/>
    </xf>
    <xf numFmtId="0" fontId="77" fillId="0" borderId="120" xfId="5" applyFont="1" applyBorder="1" applyAlignment="1" applyProtection="1">
      <alignment horizontal="center" vertical="center" wrapText="1"/>
    </xf>
    <xf numFmtId="0" fontId="78" fillId="0" borderId="34" xfId="3" applyFont="1" applyBorder="1" applyAlignment="1" applyProtection="1">
      <alignment horizontal="left" vertical="center"/>
    </xf>
    <xf numFmtId="0" fontId="78" fillId="0" borderId="14" xfId="3" applyFont="1" applyBorder="1" applyAlignment="1" applyProtection="1">
      <alignment horizontal="left" vertical="center"/>
    </xf>
    <xf numFmtId="3" fontId="76" fillId="37" borderId="4" xfId="3" applyNumberFormat="1" applyFont="1" applyFill="1" applyBorder="1" applyAlignment="1" applyProtection="1">
      <alignment horizontal="right" vertical="center"/>
    </xf>
    <xf numFmtId="3" fontId="76" fillId="37" borderId="148" xfId="3" applyNumberFormat="1" applyFont="1" applyFill="1" applyBorder="1" applyAlignment="1" applyProtection="1">
      <alignment horizontal="right" vertical="center"/>
    </xf>
    <xf numFmtId="0" fontId="76" fillId="0" borderId="14" xfId="3" applyFont="1" applyBorder="1" applyAlignment="1" applyProtection="1">
      <alignment horizontal="left" vertical="center"/>
    </xf>
    <xf numFmtId="166" fontId="102" fillId="23" borderId="3" xfId="7" applyNumberFormat="1" applyFont="1" applyFill="1" applyBorder="1" applyProtection="1"/>
    <xf numFmtId="0" fontId="77" fillId="0" borderId="40" xfId="3" applyFont="1" applyBorder="1" applyAlignment="1" applyProtection="1">
      <alignment horizontal="left" vertical="center"/>
    </xf>
    <xf numFmtId="3" fontId="76" fillId="0" borderId="27" xfId="3" applyNumberFormat="1" applyFont="1" applyBorder="1" applyAlignment="1" applyProtection="1">
      <alignment vertical="center"/>
    </xf>
    <xf numFmtId="0" fontId="77" fillId="0" borderId="36" xfId="3" applyFont="1" applyBorder="1" applyAlignment="1" applyProtection="1">
      <alignment horizontal="left" vertical="center"/>
    </xf>
    <xf numFmtId="0" fontId="77" fillId="0" borderId="9" xfId="3" applyFont="1" applyBorder="1" applyAlignment="1" applyProtection="1">
      <alignment horizontal="left" vertical="center"/>
    </xf>
    <xf numFmtId="0" fontId="76" fillId="0" borderId="0" xfId="5" applyFont="1" applyAlignment="1" applyProtection="1">
      <alignment vertical="center"/>
    </xf>
    <xf numFmtId="3" fontId="76" fillId="0" borderId="0" xfId="5" applyNumberFormat="1" applyFont="1" applyAlignment="1" applyProtection="1">
      <alignment vertical="center"/>
    </xf>
    <xf numFmtId="0" fontId="77" fillId="0" borderId="155" xfId="5" applyFont="1" applyBorder="1" applyAlignment="1" applyProtection="1">
      <alignment horizontal="center" vertical="center" wrapText="1"/>
    </xf>
    <xf numFmtId="3" fontId="77" fillId="0" borderId="119" xfId="5" applyNumberFormat="1" applyFont="1" applyBorder="1" applyAlignment="1" applyProtection="1">
      <alignment horizontal="center" vertical="center" wrapText="1"/>
    </xf>
    <xf numFmtId="0" fontId="76" fillId="0" borderId="34" xfId="5" applyFont="1" applyBorder="1" applyAlignment="1" applyProtection="1">
      <alignment horizontal="left" vertical="center"/>
    </xf>
    <xf numFmtId="0" fontId="76" fillId="0" borderId="14" xfId="5" applyFont="1" applyBorder="1" applyAlignment="1" applyProtection="1">
      <alignment horizontal="left" vertical="center"/>
    </xf>
    <xf numFmtId="0" fontId="75" fillId="0" borderId="34" xfId="5" applyFont="1" applyBorder="1" applyAlignment="1" applyProtection="1">
      <alignment horizontal="left" vertical="center"/>
    </xf>
    <xf numFmtId="0" fontId="77" fillId="0" borderId="46" xfId="5" applyFont="1" applyBorder="1" applyAlignment="1" applyProtection="1">
      <alignment horizontal="left" vertical="center"/>
    </xf>
    <xf numFmtId="0" fontId="77" fillId="0" borderId="2" xfId="5" applyFont="1" applyBorder="1" applyAlignment="1" applyProtection="1">
      <alignment horizontal="left" vertical="center"/>
    </xf>
    <xf numFmtId="3" fontId="104" fillId="23" borderId="3" xfId="0" applyNumberFormat="1" applyFont="1" applyFill="1" applyBorder="1" applyProtection="1"/>
    <xf numFmtId="0" fontId="77" fillId="0" borderId="38" xfId="5" applyFont="1" applyBorder="1" applyAlignment="1" applyProtection="1">
      <alignment horizontal="left" vertical="center"/>
    </xf>
    <xf numFmtId="0" fontId="77" fillId="0" borderId="40" xfId="5" applyFont="1" applyBorder="1" applyAlignment="1" applyProtection="1">
      <alignment horizontal="left" vertical="center"/>
    </xf>
    <xf numFmtId="0" fontId="76" fillId="0" borderId="27" xfId="5" applyFont="1" applyBorder="1" applyAlignment="1" applyProtection="1">
      <alignment vertical="center"/>
    </xf>
    <xf numFmtId="3" fontId="76" fillId="0" borderId="27" xfId="5" applyNumberFormat="1" applyFont="1" applyBorder="1" applyAlignment="1" applyProtection="1">
      <alignment vertical="center"/>
    </xf>
    <xf numFmtId="0" fontId="77" fillId="0" borderId="31" xfId="5" applyFont="1" applyBorder="1" applyAlignment="1" applyProtection="1">
      <alignment horizontal="center" vertical="center"/>
    </xf>
    <xf numFmtId="0" fontId="77" fillId="0" borderId="9" xfId="5" applyFont="1" applyBorder="1" applyAlignment="1" applyProtection="1">
      <alignment horizontal="center" vertical="center"/>
    </xf>
    <xf numFmtId="0" fontId="78" fillId="0" borderId="34" xfId="5" applyFont="1" applyBorder="1" applyAlignment="1" applyProtection="1">
      <alignment horizontal="left" vertical="center"/>
    </xf>
    <xf numFmtId="0" fontId="78" fillId="0" borderId="14" xfId="5" applyFont="1" applyBorder="1" applyAlignment="1" applyProtection="1">
      <alignment horizontal="left" vertical="center"/>
    </xf>
    <xf numFmtId="3" fontId="76" fillId="37" borderId="4" xfId="5" applyNumberFormat="1" applyFont="1" applyFill="1" applyBorder="1" applyAlignment="1" applyProtection="1">
      <alignment horizontal="right" vertical="center"/>
    </xf>
    <xf numFmtId="9" fontId="104" fillId="23" borderId="3" xfId="7" applyFont="1" applyFill="1" applyBorder="1" applyProtection="1"/>
    <xf numFmtId="3" fontId="76" fillId="37" borderId="4" xfId="5" applyNumberFormat="1" applyFont="1" applyFill="1" applyBorder="1" applyAlignment="1" applyProtection="1">
      <alignment vertical="center"/>
    </xf>
    <xf numFmtId="0" fontId="76" fillId="0" borderId="9" xfId="5" applyFont="1" applyBorder="1" applyAlignment="1" applyProtection="1">
      <alignment horizontal="left" vertical="center"/>
    </xf>
    <xf numFmtId="0" fontId="77" fillId="0" borderId="45" xfId="5" applyFont="1" applyBorder="1" applyAlignment="1" applyProtection="1">
      <alignment horizontal="left" vertical="center"/>
    </xf>
    <xf numFmtId="0" fontId="77" fillId="0" borderId="39" xfId="5" applyFont="1" applyBorder="1" applyAlignment="1" applyProtection="1">
      <alignment horizontal="left" vertical="center"/>
    </xf>
    <xf numFmtId="0" fontId="77" fillId="0" borderId="36" xfId="5" applyFont="1" applyBorder="1" applyAlignment="1" applyProtection="1">
      <alignment horizontal="left" vertical="center"/>
    </xf>
    <xf numFmtId="0" fontId="77" fillId="0" borderId="9" xfId="5" applyFont="1" applyBorder="1" applyAlignment="1" applyProtection="1">
      <alignment horizontal="left" vertical="center"/>
    </xf>
    <xf numFmtId="0" fontId="26" fillId="0" borderId="0" xfId="3" quotePrefix="1" applyFont="1" applyAlignment="1" applyProtection="1">
      <alignment horizontal="left" vertical="center"/>
    </xf>
    <xf numFmtId="0" fontId="26" fillId="0" borderId="0" xfId="3" quotePrefix="1" applyFont="1" applyAlignment="1" applyProtection="1">
      <alignment horizontal="center" vertical="center"/>
    </xf>
    <xf numFmtId="0" fontId="62" fillId="0" borderId="0" xfId="3" applyFont="1" applyAlignment="1" applyProtection="1">
      <alignment vertical="center"/>
    </xf>
    <xf numFmtId="0" fontId="57" fillId="0" borderId="0" xfId="3" applyFont="1" applyAlignment="1" applyProtection="1">
      <alignment vertical="center"/>
    </xf>
    <xf numFmtId="0" fontId="59" fillId="0" borderId="0" xfId="3" applyFont="1" applyBorder="1" applyAlignment="1" applyProtection="1">
      <alignment vertical="center"/>
    </xf>
    <xf numFmtId="3" fontId="42" fillId="0" borderId="0" xfId="3" applyNumberFormat="1" applyFont="1" applyAlignment="1" applyProtection="1">
      <alignment horizontal="right" vertical="center"/>
    </xf>
    <xf numFmtId="0" fontId="43" fillId="2" borderId="112" xfId="3" applyFont="1" applyFill="1" applyBorder="1" applyAlignment="1" applyProtection="1">
      <alignment horizontal="justify" vertical="center" wrapText="1"/>
    </xf>
    <xf numFmtId="0" fontId="43" fillId="2" borderId="45" xfId="3" applyFont="1" applyFill="1" applyBorder="1" applyAlignment="1" applyProtection="1">
      <alignment horizontal="justify" vertical="center" wrapText="1"/>
    </xf>
    <xf numFmtId="0" fontId="26" fillId="0" borderId="9" xfId="3" applyFont="1" applyBorder="1" applyAlignment="1" applyProtection="1">
      <alignment horizontal="center" vertical="center" textRotation="90"/>
    </xf>
    <xf numFmtId="0" fontId="62" fillId="0" borderId="63" xfId="3" applyFont="1" applyBorder="1" applyAlignment="1" applyProtection="1">
      <alignment horizontal="center" vertical="center" wrapText="1"/>
    </xf>
    <xf numFmtId="0" fontId="57" fillId="0" borderId="133" xfId="3" applyFont="1" applyBorder="1" applyAlignment="1" applyProtection="1">
      <alignment vertical="center"/>
    </xf>
    <xf numFmtId="0" fontId="57" fillId="0" borderId="145" xfId="3" applyFont="1" applyBorder="1" applyAlignment="1" applyProtection="1">
      <alignment vertical="center"/>
    </xf>
    <xf numFmtId="0" fontId="57" fillId="0" borderId="122" xfId="3" applyFont="1" applyBorder="1" applyAlignment="1" applyProtection="1">
      <alignment vertical="center"/>
    </xf>
    <xf numFmtId="3" fontId="43" fillId="0" borderId="123" xfId="3" quotePrefix="1" applyNumberFormat="1" applyFont="1" applyBorder="1" applyAlignment="1" applyProtection="1">
      <alignment horizontal="center" vertical="center" wrapText="1"/>
    </xf>
    <xf numFmtId="0" fontId="57" fillId="0" borderId="134" xfId="3" applyFont="1" applyBorder="1" applyAlignment="1" applyProtection="1">
      <alignment vertical="center"/>
    </xf>
    <xf numFmtId="0" fontId="57" fillId="0" borderId="147" xfId="3" applyFont="1" applyBorder="1" applyAlignment="1" applyProtection="1">
      <alignment vertical="center"/>
    </xf>
    <xf numFmtId="0" fontId="57" fillId="0" borderId="131" xfId="3" applyFont="1" applyBorder="1" applyAlignment="1" applyProtection="1">
      <alignment vertical="center"/>
    </xf>
    <xf numFmtId="3" fontId="43" fillId="0" borderId="91" xfId="3" quotePrefix="1" applyNumberFormat="1" applyFont="1" applyBorder="1" applyAlignment="1" applyProtection="1">
      <alignment horizontal="center" vertical="center" wrapText="1"/>
    </xf>
    <xf numFmtId="0" fontId="43" fillId="0" borderId="11" xfId="3" applyFont="1" applyBorder="1" applyAlignment="1" applyProtection="1">
      <alignment vertical="center"/>
    </xf>
    <xf numFmtId="0" fontId="43" fillId="0" borderId="10" xfId="3" applyFont="1" applyBorder="1" applyAlignment="1" applyProtection="1">
      <alignment vertical="center"/>
    </xf>
    <xf numFmtId="0" fontId="43" fillId="0" borderId="13" xfId="3" applyFont="1" applyBorder="1" applyAlignment="1" applyProtection="1">
      <alignment vertical="center"/>
    </xf>
    <xf numFmtId="0" fontId="43" fillId="0" borderId="6" xfId="3" applyFont="1" applyBorder="1" applyAlignment="1" applyProtection="1">
      <alignment vertical="center"/>
    </xf>
    <xf numFmtId="0" fontId="43" fillId="0" borderId="0" xfId="3" applyFont="1" applyBorder="1" applyAlignment="1" applyProtection="1">
      <alignment vertical="center"/>
    </xf>
    <xf numFmtId="0" fontId="43" fillId="0" borderId="14" xfId="3" applyFont="1" applyBorder="1" applyAlignment="1" applyProtection="1">
      <alignment vertical="center"/>
    </xf>
    <xf numFmtId="0" fontId="24" fillId="0" borderId="0" xfId="3" applyFont="1" applyBorder="1" applyAlignment="1" applyProtection="1">
      <alignment vertical="center"/>
    </xf>
    <xf numFmtId="0" fontId="26" fillId="0" borderId="1" xfId="3" applyFont="1" applyBorder="1" applyAlignment="1" applyProtection="1">
      <alignment vertical="center"/>
    </xf>
    <xf numFmtId="0" fontId="26" fillId="0" borderId="45" xfId="3" applyFont="1" applyBorder="1" applyAlignment="1" applyProtection="1">
      <alignment vertical="center"/>
    </xf>
    <xf numFmtId="0" fontId="26" fillId="0" borderId="2" xfId="3" applyFont="1" applyBorder="1" applyAlignment="1" applyProtection="1">
      <alignment vertical="center"/>
    </xf>
    <xf numFmtId="3" fontId="43" fillId="0" borderId="9" xfId="3" quotePrefix="1" applyNumberFormat="1" applyFont="1" applyBorder="1" applyAlignment="1" applyProtection="1">
      <alignment horizontal="center" vertical="center" wrapText="1"/>
    </xf>
    <xf numFmtId="0" fontId="43" fillId="0" borderId="25" xfId="3" applyFont="1" applyBorder="1" applyAlignment="1" applyProtection="1">
      <alignment horizontal="justify" vertical="center" wrapText="1"/>
    </xf>
    <xf numFmtId="0" fontId="43" fillId="0" borderId="10" xfId="3" applyFont="1" applyBorder="1" applyAlignment="1" applyProtection="1">
      <alignment horizontal="justify" vertical="center" wrapText="1"/>
    </xf>
    <xf numFmtId="3" fontId="43" fillId="0" borderId="10" xfId="3" applyNumberFormat="1" applyFont="1" applyBorder="1" applyAlignment="1" applyProtection="1">
      <alignment horizontal="center" vertical="center" wrapText="1"/>
    </xf>
    <xf numFmtId="3" fontId="45" fillId="0" borderId="63" xfId="3" applyNumberFormat="1" applyFont="1" applyBorder="1" applyAlignment="1" applyProtection="1">
      <alignment horizontal="right" vertical="center" wrapText="1"/>
    </xf>
    <xf numFmtId="0" fontId="43" fillId="0" borderId="20" xfId="3" applyFont="1" applyBorder="1" applyAlignment="1" applyProtection="1">
      <alignment horizontal="justify" vertical="center" wrapText="1"/>
    </xf>
    <xf numFmtId="0" fontId="43" fillId="0" borderId="0" xfId="3" applyFont="1" applyBorder="1" applyAlignment="1" applyProtection="1">
      <alignment horizontal="justify" vertical="center" wrapText="1"/>
    </xf>
    <xf numFmtId="3" fontId="43" fillId="0" borderId="123" xfId="3" applyNumberFormat="1" applyFont="1" applyBorder="1" applyAlignment="1" applyProtection="1">
      <alignment horizontal="center" vertical="center" wrapText="1"/>
    </xf>
    <xf numFmtId="3" fontId="43" fillId="0" borderId="14" xfId="3" applyNumberFormat="1" applyFont="1" applyBorder="1" applyAlignment="1" applyProtection="1">
      <alignment horizontal="center" vertical="center" wrapText="1"/>
    </xf>
    <xf numFmtId="0" fontId="43" fillId="0" borderId="21" xfId="3" applyFont="1" applyBorder="1" applyAlignment="1" applyProtection="1">
      <alignment horizontal="justify" vertical="center" wrapText="1"/>
    </xf>
    <xf numFmtId="0" fontId="43" fillId="0" borderId="7" xfId="3" applyFont="1" applyBorder="1" applyAlignment="1" applyProtection="1">
      <alignment horizontal="justify" vertical="center" wrapText="1"/>
    </xf>
    <xf numFmtId="3" fontId="43" fillId="0" borderId="45" xfId="3" applyNumberFormat="1" applyFont="1" applyBorder="1" applyAlignment="1" applyProtection="1">
      <alignment horizontal="center" vertical="center" wrapText="1"/>
    </xf>
    <xf numFmtId="3" fontId="45" fillId="0" borderId="66" xfId="3" applyNumberFormat="1" applyFont="1" applyBorder="1" applyAlignment="1" applyProtection="1">
      <alignment horizontal="right" vertical="center" wrapText="1"/>
    </xf>
    <xf numFmtId="0" fontId="75" fillId="0" borderId="10" xfId="3" applyFont="1" applyBorder="1" applyAlignment="1" applyProtection="1">
      <alignment vertical="center"/>
    </xf>
    <xf numFmtId="0" fontId="75" fillId="0" borderId="13" xfId="3" applyFont="1" applyBorder="1" applyAlignment="1" applyProtection="1">
      <alignment vertical="center"/>
    </xf>
    <xf numFmtId="0" fontId="79" fillId="0" borderId="0" xfId="3" applyFont="1" applyBorder="1" applyAlignment="1" applyProtection="1">
      <alignment vertical="center"/>
    </xf>
    <xf numFmtId="0" fontId="79" fillId="0" borderId="14" xfId="3" applyFont="1" applyBorder="1" applyAlignment="1" applyProtection="1">
      <alignment vertical="center"/>
    </xf>
    <xf numFmtId="3" fontId="43" fillId="0" borderId="91" xfId="3" applyNumberFormat="1" applyFont="1" applyBorder="1" applyAlignment="1" applyProtection="1">
      <alignment horizontal="center" vertical="center" wrapText="1"/>
    </xf>
    <xf numFmtId="0" fontId="75" fillId="0" borderId="0" xfId="3" applyFont="1" applyBorder="1" applyAlignment="1" applyProtection="1">
      <alignment vertical="center"/>
    </xf>
    <xf numFmtId="0" fontId="75" fillId="0" borderId="14" xfId="3" applyFont="1" applyBorder="1" applyAlignment="1" applyProtection="1">
      <alignment vertical="center"/>
    </xf>
    <xf numFmtId="0" fontId="80" fillId="0" borderId="0" xfId="3" applyFont="1" applyBorder="1" applyAlignment="1" applyProtection="1">
      <alignment vertical="center"/>
    </xf>
    <xf numFmtId="0" fontId="80" fillId="0" borderId="14" xfId="3" applyFont="1" applyBorder="1" applyAlignment="1" applyProtection="1">
      <alignment vertical="center"/>
    </xf>
    <xf numFmtId="0" fontId="62" fillId="0" borderId="1" xfId="3" applyFont="1" applyBorder="1" applyAlignment="1" applyProtection="1">
      <alignment vertical="center"/>
    </xf>
    <xf numFmtId="0" fontId="62" fillId="0" borderId="45" xfId="3" applyFont="1" applyBorder="1" applyAlignment="1" applyProtection="1">
      <alignment vertical="center"/>
    </xf>
    <xf numFmtId="0" fontId="62" fillId="0" borderId="2" xfId="3" applyFont="1" applyBorder="1" applyAlignment="1" applyProtection="1">
      <alignment vertical="center"/>
    </xf>
    <xf numFmtId="3" fontId="43" fillId="0" borderId="13" xfId="3" applyNumberFormat="1" applyFont="1" applyBorder="1" applyAlignment="1" applyProtection="1">
      <alignment horizontal="center" vertical="center" wrapText="1"/>
    </xf>
    <xf numFmtId="3" fontId="45" fillId="0" borderId="22" xfId="3" applyNumberFormat="1" applyFont="1" applyBorder="1" applyAlignment="1" applyProtection="1">
      <alignment horizontal="justify" vertical="center" wrapText="1"/>
    </xf>
    <xf numFmtId="3" fontId="43" fillId="0" borderId="135" xfId="3" applyNumberFormat="1" applyFont="1" applyBorder="1" applyAlignment="1" applyProtection="1">
      <alignment horizontal="center" vertical="center" wrapText="1"/>
    </xf>
    <xf numFmtId="0" fontId="43" fillId="0" borderId="8" xfId="3" applyFont="1" applyBorder="1" applyAlignment="1" applyProtection="1">
      <alignment vertical="center"/>
    </xf>
    <xf numFmtId="0" fontId="43" fillId="0" borderId="7" xfId="3" applyFont="1" applyBorder="1" applyAlignment="1" applyProtection="1">
      <alignment vertical="center"/>
    </xf>
    <xf numFmtId="0" fontId="43" fillId="0" borderId="45" xfId="3" applyFont="1" applyBorder="1" applyAlignment="1" applyProtection="1">
      <alignment horizontal="justify" vertical="center" wrapText="1"/>
    </xf>
    <xf numFmtId="0" fontId="43" fillId="0" borderId="63" xfId="3" applyFont="1" applyBorder="1" applyAlignment="1" applyProtection="1">
      <alignment horizontal="justify" vertical="center" wrapText="1"/>
    </xf>
    <xf numFmtId="0" fontId="43" fillId="0" borderId="0" xfId="3" applyFont="1" applyBorder="1" applyAlignment="1" applyProtection="1">
      <alignment horizontal="center" vertical="center" textRotation="90" wrapText="1"/>
    </xf>
    <xf numFmtId="0" fontId="26" fillId="0" borderId="9" xfId="3" applyFont="1" applyBorder="1" applyAlignment="1" applyProtection="1">
      <alignment horizontal="center" vertical="center" wrapText="1"/>
    </xf>
    <xf numFmtId="0" fontId="43" fillId="0" borderId="9" xfId="3" applyFont="1" applyBorder="1" applyAlignment="1" applyProtection="1">
      <alignment horizontal="justify" vertical="center" wrapText="1"/>
    </xf>
    <xf numFmtId="0" fontId="26" fillId="0" borderId="63" xfId="3" applyFont="1" applyBorder="1" applyAlignment="1" applyProtection="1">
      <alignment horizontal="center" vertical="center" wrapText="1"/>
    </xf>
    <xf numFmtId="0" fontId="43" fillId="0" borderId="123" xfId="3" applyFont="1" applyBorder="1" applyAlignment="1" applyProtection="1">
      <alignment horizontal="center" vertical="center" wrapText="1"/>
    </xf>
    <xf numFmtId="0" fontId="43" fillId="0" borderId="122" xfId="3" applyFont="1" applyBorder="1" applyAlignment="1" applyProtection="1">
      <alignment horizontal="justify" vertical="center" wrapText="1"/>
    </xf>
    <xf numFmtId="9" fontId="43" fillId="0" borderId="133" xfId="3" applyNumberFormat="1" applyFont="1" applyBorder="1" applyAlignment="1" applyProtection="1">
      <alignment horizontal="right" vertical="center"/>
    </xf>
    <xf numFmtId="9" fontId="43" fillId="0" borderId="122" xfId="3" applyNumberFormat="1" applyFont="1" applyBorder="1" applyAlignment="1" applyProtection="1">
      <alignment horizontal="center" vertical="center"/>
    </xf>
    <xf numFmtId="0" fontId="43" fillId="0" borderId="91" xfId="3" applyFont="1" applyBorder="1" applyAlignment="1" applyProtection="1">
      <alignment horizontal="center" vertical="center" wrapText="1"/>
    </xf>
    <xf numFmtId="0" fontId="43" fillId="0" borderId="92" xfId="3" applyFont="1" applyBorder="1" applyAlignment="1" applyProtection="1">
      <alignment horizontal="justify" vertical="center" wrapText="1"/>
    </xf>
    <xf numFmtId="9" fontId="43" fillId="0" borderId="89" xfId="3" applyNumberFormat="1" applyFont="1" applyBorder="1" applyAlignment="1" applyProtection="1">
      <alignment horizontal="right" vertical="center"/>
    </xf>
    <xf numFmtId="9" fontId="43" fillId="0" borderId="92" xfId="3" applyNumberFormat="1" applyFont="1" applyBorder="1" applyAlignment="1" applyProtection="1">
      <alignment horizontal="center" vertical="center"/>
    </xf>
    <xf numFmtId="0" fontId="43" fillId="0" borderId="6" xfId="3" applyFont="1" applyBorder="1" applyAlignment="1" applyProtection="1">
      <alignment horizontal="justify" vertical="center"/>
    </xf>
    <xf numFmtId="0" fontId="43" fillId="0" borderId="0" xfId="3" applyFont="1" applyBorder="1" applyAlignment="1" applyProtection="1">
      <alignment horizontal="justify" vertical="center"/>
    </xf>
    <xf numFmtId="0" fontId="43" fillId="0" borderId="14" xfId="3" applyFont="1" applyBorder="1" applyAlignment="1" applyProtection="1">
      <alignment horizontal="justify" vertical="center" wrapText="1"/>
    </xf>
    <xf numFmtId="0" fontId="43" fillId="0" borderId="92" xfId="3" applyFont="1" applyBorder="1" applyAlignment="1" applyProtection="1">
      <alignment horizontal="center" vertical="center"/>
    </xf>
    <xf numFmtId="0" fontId="43" fillId="0" borderId="6" xfId="3" applyFont="1" applyBorder="1" applyAlignment="1" applyProtection="1">
      <alignment horizontal="center" vertical="center" wrapText="1"/>
    </xf>
    <xf numFmtId="0" fontId="43" fillId="0" borderId="135" xfId="3" applyFont="1" applyBorder="1" applyAlignment="1" applyProtection="1">
      <alignment horizontal="center" vertical="center" wrapText="1"/>
    </xf>
    <xf numFmtId="0" fontId="43" fillId="0" borderId="131" xfId="3" applyFont="1" applyBorder="1" applyAlignment="1" applyProtection="1">
      <alignment horizontal="justify" vertical="center" wrapText="1"/>
    </xf>
    <xf numFmtId="9" fontId="43" fillId="0" borderId="131" xfId="3" applyNumberFormat="1" applyFont="1" applyBorder="1" applyAlignment="1" applyProtection="1">
      <alignment horizontal="center" vertical="center"/>
    </xf>
    <xf numFmtId="0" fontId="43" fillId="0" borderId="68" xfId="3" applyFont="1" applyBorder="1" applyAlignment="1" applyProtection="1">
      <alignment vertical="center" wrapText="1"/>
    </xf>
    <xf numFmtId="0" fontId="26" fillId="0" borderId="60" xfId="3" applyFont="1" applyBorder="1" applyAlignment="1" applyProtection="1">
      <alignment vertical="center" wrapText="1"/>
    </xf>
    <xf numFmtId="0" fontId="26" fillId="0" borderId="114" xfId="3" applyFont="1" applyBorder="1" applyAlignment="1" applyProtection="1">
      <alignment vertical="center" wrapText="1"/>
    </xf>
    <xf numFmtId="0" fontId="43" fillId="0" borderId="114" xfId="3" applyFont="1" applyBorder="1" applyAlignment="1" applyProtection="1">
      <alignment horizontal="center" vertical="center" wrapText="1"/>
    </xf>
    <xf numFmtId="0" fontId="43" fillId="2" borderId="114" xfId="3" applyFont="1" applyFill="1" applyBorder="1" applyAlignment="1" applyProtection="1">
      <alignment horizontal="justify" vertical="center" wrapText="1"/>
    </xf>
    <xf numFmtId="3" fontId="57" fillId="0" borderId="72" xfId="3" applyNumberFormat="1" applyFont="1" applyBorder="1" applyAlignment="1" applyProtection="1">
      <alignment horizontal="right" vertical="center" wrapText="1"/>
    </xf>
    <xf numFmtId="0" fontId="57" fillId="0" borderId="0" xfId="1" applyFont="1" applyAlignment="1" applyProtection="1">
      <alignment vertical="center"/>
    </xf>
    <xf numFmtId="0" fontId="26" fillId="0" borderId="0" xfId="1" quotePrefix="1" applyFont="1" applyAlignment="1" applyProtection="1">
      <alignment horizontal="left" vertical="center"/>
    </xf>
    <xf numFmtId="0" fontId="26" fillId="0" borderId="0" xfId="1" quotePrefix="1" applyFont="1" applyAlignment="1" applyProtection="1">
      <alignment horizontal="center" vertical="center"/>
    </xf>
    <xf numFmtId="0" fontId="43" fillId="0" borderId="0" xfId="1" applyFont="1" applyAlignment="1" applyProtection="1">
      <alignment horizontal="justify" vertical="center" wrapText="1"/>
    </xf>
    <xf numFmtId="0" fontId="57" fillId="0" borderId="0" xfId="1" applyFont="1" applyAlignment="1" applyProtection="1">
      <alignment horizontal="justify" vertical="center"/>
    </xf>
    <xf numFmtId="0" fontId="59" fillId="0" borderId="0" xfId="1" applyFont="1" applyBorder="1" applyAlignment="1" applyProtection="1">
      <alignment vertical="center"/>
    </xf>
    <xf numFmtId="0" fontId="62" fillId="0" borderId="2" xfId="1" applyFont="1" applyBorder="1" applyAlignment="1" applyProtection="1">
      <alignment horizontal="center" vertical="center" wrapText="1"/>
    </xf>
    <xf numFmtId="0" fontId="57" fillId="0" borderId="1" xfId="1" applyFont="1" applyBorder="1" applyAlignment="1" applyProtection="1">
      <alignment horizontal="right" vertical="center" wrapText="1"/>
    </xf>
    <xf numFmtId="0" fontId="57" fillId="0" borderId="1" xfId="1" quotePrefix="1" applyFont="1" applyBorder="1" applyAlignment="1" applyProtection="1">
      <alignment horizontal="right" vertical="center" wrapText="1"/>
    </xf>
    <xf numFmtId="3" fontId="43" fillId="0" borderId="1" xfId="1" applyNumberFormat="1" applyFont="1" applyBorder="1" applyAlignment="1" applyProtection="1">
      <alignment vertical="center"/>
    </xf>
    <xf numFmtId="0" fontId="62" fillId="0" borderId="11" xfId="1" applyFont="1" applyBorder="1" applyAlignment="1" applyProtection="1">
      <alignment horizontal="right" vertical="center" wrapText="1"/>
    </xf>
    <xf numFmtId="0" fontId="62" fillId="0" borderId="10" xfId="1" applyFont="1" applyBorder="1" applyAlignment="1" applyProtection="1">
      <alignment horizontal="right" vertical="center" wrapText="1"/>
    </xf>
    <xf numFmtId="0" fontId="57" fillId="0" borderId="10" xfId="1" applyFont="1" applyBorder="1" applyAlignment="1" applyProtection="1">
      <alignment horizontal="right" vertical="center" wrapText="1"/>
    </xf>
    <xf numFmtId="3" fontId="43" fillId="0" borderId="11" xfId="1" applyNumberFormat="1" applyFont="1" applyBorder="1" applyAlignment="1" applyProtection="1">
      <alignment vertical="center"/>
    </xf>
    <xf numFmtId="0" fontId="46" fillId="0" borderId="6" xfId="1" applyFont="1" applyBorder="1" applyAlignment="1" applyProtection="1">
      <alignment vertical="center"/>
    </xf>
    <xf numFmtId="0" fontId="26" fillId="0" borderId="1" xfId="1" applyFont="1" applyBorder="1" applyAlignment="1" applyProtection="1">
      <alignment horizontal="center" vertical="center"/>
    </xf>
    <xf numFmtId="0" fontId="26" fillId="0" borderId="4" xfId="1" applyFont="1" applyBorder="1" applyAlignment="1" applyProtection="1">
      <alignment horizontal="right" vertical="center"/>
    </xf>
    <xf numFmtId="3" fontId="43" fillId="0" borderId="6" xfId="1" applyNumberFormat="1" applyFont="1" applyBorder="1" applyAlignment="1" applyProtection="1">
      <alignment vertical="center"/>
    </xf>
    <xf numFmtId="3" fontId="43" fillId="0" borderId="22" xfId="1" applyNumberFormat="1" applyFont="1" applyBorder="1" applyAlignment="1" applyProtection="1">
      <alignment vertical="center"/>
    </xf>
    <xf numFmtId="0" fontId="62" fillId="0" borderId="6" xfId="1" applyFont="1" applyBorder="1" applyAlignment="1" applyProtection="1">
      <alignment vertical="center"/>
    </xf>
    <xf numFmtId="0" fontId="43" fillId="0" borderId="3" xfId="1" applyFont="1" applyBorder="1" applyAlignment="1" applyProtection="1">
      <alignment horizontal="center" vertical="center"/>
    </xf>
    <xf numFmtId="0" fontId="43" fillId="0" borderId="45" xfId="1" applyFont="1" applyBorder="1" applyAlignment="1" applyProtection="1">
      <alignment horizontal="center" vertical="center"/>
    </xf>
    <xf numFmtId="0" fontId="43" fillId="0" borderId="1" xfId="1" applyFont="1" applyBorder="1" applyAlignment="1" applyProtection="1">
      <alignment horizontal="center" vertical="center"/>
    </xf>
    <xf numFmtId="0" fontId="43" fillId="0" borderId="4" xfId="1" applyFont="1" applyBorder="1" applyAlignment="1" applyProtection="1">
      <alignment horizontal="right" vertical="center" wrapText="1"/>
    </xf>
    <xf numFmtId="0" fontId="61" fillId="0" borderId="6" xfId="1" applyFont="1" applyBorder="1" applyAlignment="1" applyProtection="1">
      <alignment vertical="center"/>
    </xf>
    <xf numFmtId="0" fontId="26" fillId="0" borderId="6" xfId="1" applyFont="1" applyBorder="1" applyAlignment="1" applyProtection="1">
      <alignment vertical="center"/>
    </xf>
    <xf numFmtId="0" fontId="26" fillId="0" borderId="10" xfId="1" applyFont="1" applyBorder="1" applyAlignment="1" applyProtection="1">
      <alignment vertical="center"/>
    </xf>
    <xf numFmtId="0" fontId="43" fillId="0" borderId="14" xfId="1" applyFont="1" applyBorder="1" applyAlignment="1" applyProtection="1">
      <alignment horizontal="justify" vertical="center" wrapText="1"/>
    </xf>
    <xf numFmtId="0" fontId="43" fillId="0" borderId="123" xfId="1" quotePrefix="1" applyFont="1" applyBorder="1" applyAlignment="1" applyProtection="1">
      <alignment horizontal="right" vertical="center" wrapText="1"/>
    </xf>
    <xf numFmtId="0" fontId="43" fillId="0" borderId="4" xfId="1" applyFont="1" applyBorder="1" applyAlignment="1" applyProtection="1">
      <alignment horizontal="right" vertical="center"/>
    </xf>
    <xf numFmtId="0" fontId="75" fillId="0" borderId="6" xfId="1" applyFont="1" applyBorder="1" applyAlignment="1" applyProtection="1">
      <alignment vertical="center"/>
    </xf>
    <xf numFmtId="0" fontId="43" fillId="0" borderId="6" xfId="1" applyFont="1" applyBorder="1" applyAlignment="1" applyProtection="1">
      <alignment vertical="center"/>
    </xf>
    <xf numFmtId="0" fontId="43" fillId="0" borderId="91" xfId="1" quotePrefix="1" applyFont="1" applyBorder="1" applyAlignment="1" applyProtection="1">
      <alignment horizontal="right" vertical="center" wrapText="1"/>
    </xf>
    <xf numFmtId="3" fontId="75" fillId="0" borderId="0" xfId="1" applyNumberFormat="1" applyFont="1" applyBorder="1" applyAlignment="1" applyProtection="1">
      <alignment vertical="center"/>
    </xf>
    <xf numFmtId="0" fontId="57" fillId="0" borderId="8" xfId="1" applyFont="1" applyBorder="1" applyAlignment="1" applyProtection="1">
      <alignment vertical="center"/>
    </xf>
    <xf numFmtId="0" fontId="43" fillId="0" borderId="7" xfId="1" applyFont="1" applyBorder="1" applyAlignment="1" applyProtection="1">
      <alignment vertical="center"/>
    </xf>
    <xf numFmtId="0" fontId="43" fillId="0" borderId="9" xfId="1" applyFont="1" applyBorder="1" applyAlignment="1" applyProtection="1">
      <alignment horizontal="justify" vertical="center" wrapText="1"/>
    </xf>
    <xf numFmtId="0" fontId="43" fillId="0" borderId="135" xfId="1" quotePrefix="1" applyFont="1" applyBorder="1" applyAlignment="1" applyProtection="1">
      <alignment horizontal="right" vertical="center" wrapText="1"/>
    </xf>
    <xf numFmtId="0" fontId="75" fillId="0" borderId="0" xfId="1" applyFont="1" applyBorder="1" applyAlignment="1" applyProtection="1">
      <alignment vertical="center"/>
    </xf>
    <xf numFmtId="0" fontId="43" fillId="0" borderId="0" xfId="1" applyFont="1" applyBorder="1" applyAlignment="1" applyProtection="1">
      <alignment horizontal="justify" vertical="center" wrapText="1"/>
    </xf>
    <xf numFmtId="0" fontId="75" fillId="0" borderId="10" xfId="1" applyFont="1" applyBorder="1" applyAlignment="1" applyProtection="1">
      <alignment horizontal="justify" vertical="center" wrapText="1"/>
    </xf>
    <xf numFmtId="0" fontId="43" fillId="0" borderId="10" xfId="1" applyFont="1" applyBorder="1" applyAlignment="1" applyProtection="1">
      <alignment horizontal="justify" vertical="center" wrapText="1"/>
    </xf>
    <xf numFmtId="0" fontId="43" fillId="0" borderId="10" xfId="1" applyFont="1" applyBorder="1" applyAlignment="1" applyProtection="1">
      <alignment horizontal="justify" vertical="center"/>
    </xf>
    <xf numFmtId="0" fontId="43" fillId="0" borderId="0" xfId="1" applyFont="1" applyBorder="1" applyAlignment="1" applyProtection="1">
      <alignment horizontal="right" vertical="center"/>
    </xf>
    <xf numFmtId="0" fontId="30" fillId="0" borderId="6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right" vertical="center"/>
    </xf>
    <xf numFmtId="0" fontId="61" fillId="0" borderId="0" xfId="1" applyFont="1" applyBorder="1" applyAlignment="1" applyProtection="1">
      <alignment vertical="center"/>
    </xf>
    <xf numFmtId="0" fontId="43" fillId="0" borderId="123" xfId="1" quotePrefix="1" applyFont="1" applyBorder="1" applyAlignment="1" applyProtection="1">
      <alignment horizontal="justify" vertical="center"/>
    </xf>
    <xf numFmtId="0" fontId="43" fillId="0" borderId="14" xfId="1" applyFont="1" applyBorder="1" applyAlignment="1" applyProtection="1">
      <alignment horizontal="right" vertical="center" wrapText="1"/>
    </xf>
    <xf numFmtId="0" fontId="82" fillId="0" borderId="14" xfId="1" applyFont="1" applyBorder="1" applyAlignment="1" applyProtection="1">
      <alignment horizontal="left" vertical="center"/>
    </xf>
    <xf numFmtId="0" fontId="82" fillId="0" borderId="14" xfId="1" applyFont="1" applyBorder="1" applyAlignment="1" applyProtection="1">
      <alignment horizontal="justify" vertical="center" wrapText="1"/>
    </xf>
    <xf numFmtId="0" fontId="43" fillId="0" borderId="91" xfId="1" quotePrefix="1" applyFont="1" applyBorder="1" applyAlignment="1" applyProtection="1">
      <alignment horizontal="justify" vertical="center"/>
    </xf>
    <xf numFmtId="3" fontId="75" fillId="0" borderId="6" xfId="1" applyNumberFormat="1" applyFont="1" applyBorder="1" applyAlignment="1" applyProtection="1">
      <alignment vertical="center"/>
    </xf>
    <xf numFmtId="0" fontId="43" fillId="0" borderId="8" xfId="1" applyFont="1" applyBorder="1" applyAlignment="1" applyProtection="1">
      <alignment vertical="center"/>
    </xf>
    <xf numFmtId="0" fontId="82" fillId="0" borderId="9" xfId="1" applyFont="1" applyBorder="1" applyAlignment="1" applyProtection="1">
      <alignment horizontal="left" vertical="center"/>
    </xf>
    <xf numFmtId="0" fontId="82" fillId="0" borderId="9" xfId="1" applyFont="1" applyBorder="1" applyAlignment="1" applyProtection="1">
      <alignment horizontal="justify" vertical="center" wrapText="1"/>
    </xf>
    <xf numFmtId="0" fontId="43" fillId="0" borderId="135" xfId="1" quotePrefix="1" applyFont="1" applyBorder="1" applyAlignment="1" applyProtection="1">
      <alignment horizontal="justify" vertical="center"/>
    </xf>
    <xf numFmtId="0" fontId="75" fillId="0" borderId="0" xfId="1" applyFont="1" applyBorder="1" applyAlignment="1" applyProtection="1">
      <alignment horizontal="justify" vertical="center" wrapText="1"/>
    </xf>
    <xf numFmtId="0" fontId="43" fillId="0" borderId="0" xfId="1" applyFont="1" applyBorder="1" applyAlignment="1" applyProtection="1">
      <alignment horizontal="right" vertical="center" wrapText="1"/>
    </xf>
    <xf numFmtId="0" fontId="26" fillId="0" borderId="0" xfId="1" applyFont="1" applyBorder="1" applyAlignment="1" applyProtection="1">
      <alignment horizontal="right" vertical="center"/>
    </xf>
    <xf numFmtId="0" fontId="57" fillId="0" borderId="6" xfId="1" applyFont="1" applyBorder="1" applyAlignment="1" applyProtection="1">
      <alignment vertical="center"/>
    </xf>
    <xf numFmtId="0" fontId="26" fillId="0" borderId="5" xfId="1" applyFont="1" applyBorder="1" applyAlignment="1" applyProtection="1">
      <alignment horizontal="center" vertical="center"/>
    </xf>
    <xf numFmtId="0" fontId="26" fillId="0" borderId="8" xfId="1" applyFont="1" applyBorder="1" applyAlignment="1" applyProtection="1">
      <alignment horizontal="center" vertical="center"/>
    </xf>
    <xf numFmtId="0" fontId="61" fillId="0" borderId="6" xfId="1" applyFont="1" applyBorder="1" applyAlignment="1" applyProtection="1">
      <alignment horizontal="justify" vertical="center" wrapText="1"/>
    </xf>
    <xf numFmtId="0" fontId="26" fillId="0" borderId="11" xfId="1" applyFont="1" applyBorder="1" applyAlignment="1" applyProtection="1">
      <alignment vertical="center"/>
    </xf>
    <xf numFmtId="0" fontId="43" fillId="0" borderId="13" xfId="1" applyFont="1" applyBorder="1" applyAlignment="1" applyProtection="1">
      <alignment vertical="center"/>
    </xf>
    <xf numFmtId="0" fontId="43" fillId="0" borderId="53" xfId="1" applyFont="1" applyBorder="1" applyAlignment="1" applyProtection="1">
      <alignment horizontal="justify" vertical="center" wrapText="1"/>
    </xf>
    <xf numFmtId="0" fontId="75" fillId="0" borderId="6" xfId="1" applyFont="1" applyBorder="1" applyAlignment="1" applyProtection="1">
      <alignment horizontal="justify" vertical="center" wrapText="1"/>
    </xf>
    <xf numFmtId="0" fontId="43" fillId="0" borderId="91" xfId="1" applyFont="1" applyBorder="1" applyAlignment="1" applyProtection="1">
      <alignment horizontal="justify" vertical="center" wrapText="1"/>
    </xf>
    <xf numFmtId="0" fontId="43" fillId="0" borderId="9" xfId="1" applyFont="1" applyBorder="1" applyAlignment="1" applyProtection="1">
      <alignment vertical="center"/>
    </xf>
    <xf numFmtId="0" fontId="43" fillId="0" borderId="5" xfId="1" applyFont="1" applyBorder="1" applyAlignment="1" applyProtection="1">
      <alignment horizontal="justify" vertical="center" wrapText="1"/>
    </xf>
    <xf numFmtId="0" fontId="75" fillId="0" borderId="8" xfId="1" applyFont="1" applyBorder="1" applyAlignment="1" applyProtection="1">
      <alignment horizontal="justify" vertical="center" wrapText="1"/>
    </xf>
    <xf numFmtId="0" fontId="75" fillId="0" borderId="7" xfId="1" applyFont="1" applyBorder="1" applyAlignment="1" applyProtection="1">
      <alignment horizontal="justify" vertical="center" wrapText="1"/>
    </xf>
    <xf numFmtId="0" fontId="43" fillId="0" borderId="7" xfId="1" applyFont="1" applyBorder="1" applyAlignment="1" applyProtection="1">
      <alignment horizontal="justify" vertical="center" wrapText="1"/>
    </xf>
    <xf numFmtId="0" fontId="43" fillId="0" borderId="14" xfId="1" applyFont="1" applyBorder="1" applyAlignment="1" applyProtection="1">
      <alignment horizontal="right" vertical="center"/>
    </xf>
    <xf numFmtId="0" fontId="43" fillId="0" borderId="24" xfId="1" applyFont="1" applyBorder="1" applyAlignment="1" applyProtection="1">
      <alignment horizontal="justify" vertical="center" wrapText="1"/>
    </xf>
    <xf numFmtId="0" fontId="57" fillId="0" borderId="3" xfId="1" applyFont="1" applyBorder="1" applyAlignment="1" applyProtection="1">
      <alignment horizontal="right" vertical="center" wrapText="1"/>
    </xf>
    <xf numFmtId="3" fontId="43" fillId="0" borderId="7" xfId="1" applyNumberFormat="1" applyFont="1" applyBorder="1" applyAlignment="1" applyProtection="1">
      <alignment vertical="center"/>
    </xf>
    <xf numFmtId="0" fontId="43" fillId="0" borderId="94" xfId="1" applyFont="1" applyBorder="1" applyAlignment="1" applyProtection="1">
      <alignment horizontal="justify" vertical="center" wrapText="1"/>
    </xf>
    <xf numFmtId="0" fontId="26" fillId="0" borderId="2" xfId="1" applyFont="1" applyBorder="1" applyAlignment="1" applyProtection="1">
      <alignment horizontal="center" vertical="center"/>
    </xf>
    <xf numFmtId="3" fontId="43" fillId="0" borderId="145" xfId="1" applyNumberFormat="1" applyFont="1" applyBorder="1" applyAlignment="1" applyProtection="1">
      <alignment horizontal="right" vertical="center"/>
    </xf>
    <xf numFmtId="10" fontId="43" fillId="0" borderId="92" xfId="1" applyNumberFormat="1" applyFont="1" applyBorder="1" applyAlignment="1" applyProtection="1">
      <alignment vertical="center"/>
    </xf>
    <xf numFmtId="0" fontId="43" fillId="0" borderId="122" xfId="1" applyFont="1" applyBorder="1" applyAlignment="1" applyProtection="1">
      <alignment horizontal="right" vertical="center" wrapText="1"/>
    </xf>
    <xf numFmtId="3" fontId="43" fillId="0" borderId="90" xfId="1" applyNumberFormat="1" applyFont="1" applyBorder="1" applyAlignment="1" applyProtection="1">
      <alignment horizontal="right" vertical="center"/>
    </xf>
    <xf numFmtId="10" fontId="25" fillId="0" borderId="92" xfId="1" applyNumberFormat="1" applyFont="1" applyBorder="1" applyAlignment="1" applyProtection="1">
      <alignment vertical="center"/>
    </xf>
    <xf numFmtId="0" fontId="25" fillId="0" borderId="92" xfId="1" applyFont="1" applyBorder="1" applyAlignment="1" applyProtection="1">
      <alignment horizontal="right" vertical="center" wrapText="1"/>
    </xf>
    <xf numFmtId="3" fontId="25" fillId="0" borderId="90" xfId="1" applyNumberFormat="1" applyFont="1" applyBorder="1" applyAlignment="1" applyProtection="1">
      <alignment horizontal="right" vertical="center"/>
    </xf>
    <xf numFmtId="0" fontId="43" fillId="0" borderId="92" xfId="1" applyFont="1" applyBorder="1" applyAlignment="1" applyProtection="1">
      <alignment horizontal="right" vertical="center" wrapText="1"/>
    </xf>
    <xf numFmtId="0" fontId="25" fillId="0" borderId="131" xfId="1" applyFont="1" applyBorder="1" applyAlignment="1" applyProtection="1">
      <alignment horizontal="right" vertical="center" wrapText="1"/>
    </xf>
    <xf numFmtId="3" fontId="83" fillId="0" borderId="147" xfId="1" applyNumberFormat="1" applyFont="1" applyBorder="1" applyAlignment="1" applyProtection="1">
      <alignment horizontal="right" vertical="center"/>
    </xf>
    <xf numFmtId="0" fontId="43" fillId="0" borderId="11" xfId="1" applyFont="1" applyBorder="1" applyAlignment="1" applyProtection="1">
      <alignment vertical="center"/>
    </xf>
    <xf numFmtId="0" fontId="43" fillId="0" borderId="10" xfId="1" applyFont="1" applyBorder="1" applyAlignment="1" applyProtection="1">
      <alignment vertical="center"/>
    </xf>
    <xf numFmtId="0" fontId="82" fillId="0" borderId="10" xfId="1" applyFont="1" applyBorder="1" applyAlignment="1" applyProtection="1">
      <alignment vertical="center"/>
    </xf>
    <xf numFmtId="0" fontId="43" fillId="0" borderId="123" xfId="1" applyFont="1" applyBorder="1" applyAlignment="1" applyProtection="1">
      <alignment horizontal="right" vertical="center" wrapText="1"/>
    </xf>
    <xf numFmtId="0" fontId="82" fillId="0" borderId="0" xfId="1" applyFont="1" applyBorder="1" applyAlignment="1" applyProtection="1">
      <alignment vertical="center"/>
    </xf>
    <xf numFmtId="0" fontId="43" fillId="0" borderId="91" xfId="1" applyFont="1" applyBorder="1" applyAlignment="1" applyProtection="1">
      <alignment horizontal="right" vertical="center" wrapText="1"/>
    </xf>
    <xf numFmtId="0" fontId="43" fillId="0" borderId="103" xfId="1" applyFont="1" applyBorder="1" applyAlignment="1" applyProtection="1">
      <alignment horizontal="justify" vertical="center" wrapText="1"/>
    </xf>
    <xf numFmtId="0" fontId="43" fillId="0" borderId="68" xfId="1" applyFont="1" applyBorder="1" applyAlignment="1" applyProtection="1">
      <alignment vertical="center"/>
    </xf>
    <xf numFmtId="0" fontId="43" fillId="0" borderId="60" xfId="1" applyFont="1" applyBorder="1" applyAlignment="1" applyProtection="1">
      <alignment vertical="center"/>
    </xf>
    <xf numFmtId="0" fontId="43" fillId="0" borderId="160" xfId="1" applyFont="1" applyBorder="1" applyAlignment="1" applyProtection="1">
      <alignment horizontal="right" vertical="center" wrapText="1"/>
    </xf>
    <xf numFmtId="3" fontId="43" fillId="0" borderId="161" xfId="1" applyNumberFormat="1" applyFont="1" applyBorder="1" applyAlignment="1" applyProtection="1">
      <alignment horizontal="right" vertical="center"/>
    </xf>
    <xf numFmtId="0" fontId="43" fillId="0" borderId="0" xfId="1" applyFont="1" applyBorder="1" applyAlignment="1" applyProtection="1">
      <alignment horizontal="justify" vertical="center" wrapText="1"/>
    </xf>
    <xf numFmtId="0" fontId="26" fillId="0" borderId="19" xfId="1" applyFont="1" applyBorder="1" applyAlignment="1" applyProtection="1">
      <alignment horizontal="center" vertical="center" wrapText="1"/>
    </xf>
    <xf numFmtId="0" fontId="43" fillId="0" borderId="112" xfId="1" applyFont="1" applyBorder="1" applyAlignment="1" applyProtection="1">
      <alignment horizontal="center" vertical="center" wrapText="1"/>
    </xf>
    <xf numFmtId="0" fontId="26" fillId="0" borderId="1" xfId="1" applyFont="1" applyBorder="1" applyAlignment="1" applyProtection="1">
      <alignment horizontal="center" vertical="center" wrapText="1"/>
    </xf>
    <xf numFmtId="0" fontId="43" fillId="0" borderId="3" xfId="1" applyFont="1" applyBorder="1" applyAlignment="1" applyProtection="1">
      <alignment horizontal="right" vertical="center" wrapText="1"/>
    </xf>
    <xf numFmtId="0" fontId="57" fillId="0" borderId="20" xfId="1" applyFont="1" applyBorder="1" applyAlignment="1" applyProtection="1">
      <alignment horizontal="center" vertical="center" wrapText="1"/>
    </xf>
    <xf numFmtId="0" fontId="43" fillId="0" borderId="14" xfId="1" applyFont="1" applyBorder="1" applyAlignment="1" applyProtection="1">
      <alignment horizontal="justify" vertical="center" wrapText="1"/>
    </xf>
    <xf numFmtId="0" fontId="43" fillId="0" borderId="101" xfId="1" applyFont="1" applyBorder="1" applyAlignment="1" applyProtection="1">
      <alignment horizontal="right" vertical="center" wrapText="1"/>
    </xf>
    <xf numFmtId="0" fontId="57" fillId="0" borderId="21" xfId="1" applyFont="1" applyBorder="1" applyAlignment="1" applyProtection="1">
      <alignment horizontal="center" vertical="center" wrapText="1"/>
    </xf>
    <xf numFmtId="0" fontId="83" fillId="0" borderId="135" xfId="1" applyFont="1" applyBorder="1" applyAlignment="1" applyProtection="1">
      <alignment horizontal="right" vertical="center" wrapText="1"/>
    </xf>
    <xf numFmtId="0" fontId="83" fillId="0" borderId="147" xfId="1" applyFont="1" applyBorder="1" applyAlignment="1" applyProtection="1">
      <alignment vertical="center"/>
    </xf>
    <xf numFmtId="0" fontId="43" fillId="0" borderId="114" xfId="1" applyFont="1" applyBorder="1" applyAlignment="1" applyProtection="1">
      <alignment horizontal="right" vertical="center" wrapText="1"/>
    </xf>
    <xf numFmtId="0" fontId="43" fillId="0" borderId="69" xfId="1" applyFont="1" applyBorder="1" applyAlignment="1" applyProtection="1">
      <alignment vertical="center"/>
    </xf>
    <xf numFmtId="0" fontId="47" fillId="0" borderId="0" xfId="1" applyFont="1" applyAlignment="1" applyProtection="1">
      <alignment horizontal="right" vertical="center"/>
    </xf>
    <xf numFmtId="0" fontId="26" fillId="0" borderId="0" xfId="1" quotePrefix="1" applyFont="1" applyAlignment="1" applyProtection="1">
      <alignment horizontal="right" vertical="center"/>
    </xf>
    <xf numFmtId="3" fontId="26" fillId="0" borderId="0" xfId="1" applyNumberFormat="1" applyFont="1" applyAlignment="1" applyProtection="1">
      <alignment vertical="center"/>
    </xf>
    <xf numFmtId="0" fontId="52" fillId="0" borderId="0" xfId="1" applyFont="1" applyBorder="1" applyAlignment="1" applyProtection="1">
      <alignment horizontal="justify" vertical="center" wrapText="1"/>
    </xf>
    <xf numFmtId="0" fontId="52" fillId="0" borderId="0" xfId="1" applyFont="1" applyBorder="1" applyAlignment="1" applyProtection="1">
      <alignment vertical="center"/>
    </xf>
    <xf numFmtId="0" fontId="57" fillId="0" borderId="0" xfId="1" applyFont="1" applyBorder="1" applyAlignment="1" applyProtection="1">
      <alignment vertical="center"/>
    </xf>
    <xf numFmtId="0" fontId="62" fillId="0" borderId="45" xfId="1" applyFont="1" applyBorder="1" applyAlignment="1" applyProtection="1">
      <alignment vertical="center"/>
    </xf>
    <xf numFmtId="0" fontId="57" fillId="0" borderId="45" xfId="1" applyFont="1" applyBorder="1" applyAlignment="1" applyProtection="1">
      <alignment vertical="center"/>
    </xf>
    <xf numFmtId="3" fontId="57" fillId="0" borderId="66" xfId="1" applyNumberFormat="1" applyFont="1" applyBorder="1" applyAlignment="1" applyProtection="1">
      <alignment horizontal="right" vertical="center"/>
    </xf>
    <xf numFmtId="0" fontId="43" fillId="0" borderId="112" xfId="1" applyFont="1" applyBorder="1" applyAlignment="1" applyProtection="1">
      <alignment vertical="center"/>
    </xf>
    <xf numFmtId="0" fontId="75" fillId="0" borderId="45" xfId="1" applyFont="1" applyBorder="1" applyAlignment="1" applyProtection="1">
      <alignment vertical="center"/>
    </xf>
    <xf numFmtId="0" fontId="43" fillId="0" borderId="3" xfId="1" quotePrefix="1" applyFont="1" applyBorder="1" applyAlignment="1" applyProtection="1">
      <alignment horizontal="right" vertical="center"/>
    </xf>
    <xf numFmtId="0" fontId="75" fillId="0" borderId="20" xfId="1" applyFont="1" applyBorder="1" applyAlignment="1" applyProtection="1">
      <alignment vertical="center"/>
    </xf>
    <xf numFmtId="0" fontId="75" fillId="0" borderId="10" xfId="1" applyFont="1" applyBorder="1" applyAlignment="1" applyProtection="1">
      <alignment vertical="center"/>
    </xf>
    <xf numFmtId="0" fontId="57" fillId="0" borderId="10" xfId="1" applyFont="1" applyBorder="1" applyAlignment="1" applyProtection="1">
      <alignment vertical="center"/>
    </xf>
    <xf numFmtId="0" fontId="43" fillId="0" borderId="14" xfId="1" applyFont="1" applyBorder="1" applyAlignment="1" applyProtection="1">
      <alignment horizontal="center" vertical="center"/>
    </xf>
    <xf numFmtId="3" fontId="43" fillId="0" borderId="22" xfId="1" applyNumberFormat="1" applyFont="1" applyBorder="1" applyAlignment="1" applyProtection="1">
      <alignment horizontal="right" vertical="center"/>
    </xf>
    <xf numFmtId="0" fontId="43" fillId="0" borderId="53" xfId="1" applyFont="1" applyBorder="1" applyAlignment="1" applyProtection="1">
      <alignment vertical="center"/>
    </xf>
    <xf numFmtId="0" fontId="43" fillId="0" borderId="4" xfId="1" applyFont="1" applyBorder="1" applyAlignment="1" applyProtection="1">
      <alignment vertical="center"/>
    </xf>
    <xf numFmtId="0" fontId="43" fillId="0" borderId="5" xfId="1" applyFont="1" applyBorder="1" applyAlignment="1" applyProtection="1">
      <alignment vertical="center"/>
    </xf>
    <xf numFmtId="0" fontId="43" fillId="0" borderId="5" xfId="1" applyFont="1" applyBorder="1" applyAlignment="1" applyProtection="1">
      <alignment horizontal="center" vertical="center"/>
    </xf>
    <xf numFmtId="0" fontId="43" fillId="0" borderId="123" xfId="1" quotePrefix="1" applyFont="1" applyBorder="1" applyAlignment="1" applyProtection="1">
      <alignment horizontal="right" vertical="center"/>
    </xf>
    <xf numFmtId="0" fontId="43" fillId="0" borderId="91" xfId="1" quotePrefix="1" applyFont="1" applyBorder="1" applyAlignment="1" applyProtection="1">
      <alignment horizontal="right" vertical="center"/>
    </xf>
    <xf numFmtId="0" fontId="24" fillId="0" borderId="0" xfId="1" applyFont="1" applyBorder="1" applyAlignment="1" applyProtection="1">
      <alignment vertical="center"/>
    </xf>
    <xf numFmtId="0" fontId="43" fillId="0" borderId="135" xfId="1" quotePrefix="1" applyFont="1" applyBorder="1" applyAlignment="1" applyProtection="1">
      <alignment horizontal="right" vertical="center"/>
    </xf>
    <xf numFmtId="0" fontId="43" fillId="0" borderId="1" xfId="1" applyFont="1" applyBorder="1" applyAlignment="1" applyProtection="1">
      <alignment vertical="center"/>
    </xf>
    <xf numFmtId="0" fontId="43" fillId="0" borderId="5" xfId="1" quotePrefix="1" applyFont="1" applyBorder="1" applyAlignment="1" applyProtection="1">
      <alignment horizontal="right" vertical="center"/>
    </xf>
    <xf numFmtId="3" fontId="43" fillId="0" borderId="63" xfId="1" applyNumberFormat="1" applyFont="1" applyBorder="1" applyAlignment="1" applyProtection="1">
      <alignment horizontal="right" vertical="center"/>
    </xf>
    <xf numFmtId="0" fontId="43" fillId="0" borderId="14" xfId="1" quotePrefix="1" applyFont="1" applyBorder="1" applyAlignment="1" applyProtection="1">
      <alignment vertical="center"/>
    </xf>
    <xf numFmtId="0" fontId="43" fillId="0" borderId="0" xfId="1" applyFont="1" applyBorder="1" applyAlignment="1" applyProtection="1">
      <alignment horizontal="center" vertical="center"/>
    </xf>
    <xf numFmtId="0" fontId="43" fillId="0" borderId="123" xfId="1" quotePrefix="1" applyFont="1" applyBorder="1" applyAlignment="1" applyProtection="1">
      <alignment horizontal="center" vertical="center"/>
    </xf>
    <xf numFmtId="0" fontId="43" fillId="0" borderId="135" xfId="1" applyFont="1" applyBorder="1" applyAlignment="1" applyProtection="1">
      <alignment horizontal="center" vertical="center"/>
    </xf>
    <xf numFmtId="0" fontId="43" fillId="0" borderId="3" xfId="1" applyFont="1" applyBorder="1" applyAlignment="1" applyProtection="1">
      <alignment vertical="center"/>
    </xf>
    <xf numFmtId="0" fontId="26" fillId="0" borderId="3" xfId="1" applyFont="1" applyBorder="1" applyAlignment="1" applyProtection="1">
      <alignment horizontal="center" vertical="center"/>
    </xf>
    <xf numFmtId="0" fontId="43" fillId="0" borderId="123" xfId="1" applyFont="1" applyBorder="1" applyAlignment="1" applyProtection="1">
      <alignment vertical="center"/>
    </xf>
    <xf numFmtId="9" fontId="43" fillId="0" borderId="123" xfId="1" applyNumberFormat="1" applyFont="1" applyBorder="1" applyAlignment="1" applyProtection="1">
      <alignment vertical="center"/>
    </xf>
    <xf numFmtId="9" fontId="43" fillId="0" borderId="0" xfId="1" applyNumberFormat="1" applyFont="1" applyBorder="1" applyAlignment="1" applyProtection="1">
      <alignment vertical="center"/>
    </xf>
    <xf numFmtId="3" fontId="45" fillId="0" borderId="164" xfId="1" applyNumberFormat="1" applyFont="1" applyBorder="1" applyAlignment="1" applyProtection="1">
      <alignment horizontal="right" vertical="center"/>
    </xf>
    <xf numFmtId="0" fontId="43" fillId="0" borderId="91" xfId="1" applyFont="1" applyBorder="1" applyAlignment="1" applyProtection="1">
      <alignment vertical="center"/>
    </xf>
    <xf numFmtId="9" fontId="43" fillId="0" borderId="91" xfId="1" applyNumberFormat="1" applyFont="1" applyBorder="1" applyAlignment="1" applyProtection="1">
      <alignment vertical="center"/>
    </xf>
    <xf numFmtId="3" fontId="45" fillId="0" borderId="93" xfId="1" applyNumberFormat="1" applyFont="1" applyBorder="1" applyAlignment="1" applyProtection="1">
      <alignment horizontal="right" vertical="center"/>
    </xf>
    <xf numFmtId="0" fontId="43" fillId="0" borderId="135" xfId="1" applyFont="1" applyBorder="1" applyAlignment="1" applyProtection="1">
      <alignment vertical="center"/>
    </xf>
    <xf numFmtId="9" fontId="43" fillId="0" borderId="135" xfId="1" applyNumberFormat="1" applyFont="1" applyBorder="1" applyAlignment="1" applyProtection="1">
      <alignment vertical="center"/>
    </xf>
    <xf numFmtId="3" fontId="45" fillId="0" borderId="165" xfId="1" applyNumberFormat="1" applyFont="1" applyBorder="1" applyAlignment="1" applyProtection="1">
      <alignment horizontal="right" vertical="center"/>
    </xf>
    <xf numFmtId="0" fontId="43" fillId="0" borderId="21" xfId="1" applyFont="1" applyBorder="1" applyAlignment="1" applyProtection="1">
      <alignment vertical="center"/>
    </xf>
    <xf numFmtId="3" fontId="43" fillId="0" borderId="66" xfId="1" applyNumberFormat="1" applyFont="1" applyBorder="1" applyAlignment="1" applyProtection="1">
      <alignment horizontal="right" vertical="center"/>
    </xf>
    <xf numFmtId="0" fontId="26" fillId="0" borderId="45" xfId="1" applyFont="1" applyBorder="1" applyAlignment="1" applyProtection="1">
      <alignment vertical="center"/>
    </xf>
    <xf numFmtId="0" fontId="26" fillId="0" borderId="66" xfId="1" applyFont="1" applyBorder="1" applyAlignment="1" applyProtection="1">
      <alignment horizontal="right" vertical="center"/>
    </xf>
    <xf numFmtId="0" fontId="51" fillId="0" borderId="10" xfId="1" applyFont="1" applyBorder="1" applyAlignment="1" applyProtection="1">
      <alignment vertical="center"/>
    </xf>
    <xf numFmtId="0" fontId="51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vertical="center"/>
    </xf>
    <xf numFmtId="0" fontId="51" fillId="0" borderId="7" xfId="1" applyFont="1" applyBorder="1" applyAlignment="1" applyProtection="1">
      <alignment vertical="center"/>
    </xf>
    <xf numFmtId="0" fontId="43" fillId="0" borderId="22" xfId="1" applyFont="1" applyBorder="1" applyAlignment="1" applyProtection="1">
      <alignment horizontal="right" vertical="center"/>
    </xf>
    <xf numFmtId="3" fontId="45" fillId="0" borderId="63" xfId="1" applyNumberFormat="1" applyFont="1" applyBorder="1" applyAlignment="1" applyProtection="1">
      <alignment horizontal="right" vertical="center"/>
    </xf>
    <xf numFmtId="3" fontId="45" fillId="0" borderId="79" xfId="1" applyNumberFormat="1" applyFont="1" applyBorder="1" applyAlignment="1" applyProtection="1">
      <alignment horizontal="right" vertical="center"/>
    </xf>
    <xf numFmtId="3" fontId="45" fillId="0" borderId="22" xfId="1" applyNumberFormat="1" applyFont="1" applyBorder="1" applyAlignment="1" applyProtection="1">
      <alignment horizontal="right" vertical="center"/>
    </xf>
    <xf numFmtId="3" fontId="43" fillId="0" borderId="123" xfId="1" applyNumberFormat="1" applyFont="1" applyBorder="1" applyAlignment="1" applyProtection="1">
      <alignment vertical="center"/>
    </xf>
    <xf numFmtId="0" fontId="43" fillId="0" borderId="58" xfId="1" applyFont="1" applyBorder="1" applyAlignment="1" applyProtection="1">
      <alignment vertical="center"/>
    </xf>
    <xf numFmtId="0" fontId="43" fillId="0" borderId="166" xfId="1" applyFont="1" applyBorder="1" applyAlignment="1" applyProtection="1">
      <alignment vertical="center"/>
    </xf>
    <xf numFmtId="0" fontId="43" fillId="0" borderId="163" xfId="1" applyFont="1" applyBorder="1" applyAlignment="1" applyProtection="1">
      <alignment vertical="center"/>
    </xf>
    <xf numFmtId="0" fontId="41" fillId="0" borderId="0" xfId="1" applyFont="1" applyBorder="1" applyAlignment="1" applyProtection="1">
      <alignment vertical="center"/>
    </xf>
    <xf numFmtId="0" fontId="52" fillId="0" borderId="0" xfId="1" applyFont="1" applyAlignment="1" applyProtection="1">
      <alignment vertical="center"/>
    </xf>
    <xf numFmtId="0" fontId="43" fillId="0" borderId="13" xfId="1" applyFont="1" applyBorder="1" applyAlignment="1" applyProtection="1">
      <alignment horizontal="center" vertical="center"/>
    </xf>
    <xf numFmtId="0" fontId="75" fillId="0" borderId="4" xfId="1" applyFont="1" applyBorder="1" applyAlignment="1" applyProtection="1">
      <alignment horizontal="center" vertical="center"/>
    </xf>
    <xf numFmtId="0" fontId="75" fillId="0" borderId="9" xfId="1" applyFont="1" applyBorder="1" applyAlignment="1" applyProtection="1">
      <alignment horizontal="center" vertical="center"/>
    </xf>
    <xf numFmtId="0" fontId="75" fillId="0" borderId="14" xfId="1" applyFont="1" applyBorder="1" applyAlignment="1" applyProtection="1">
      <alignment horizontal="center" vertical="center"/>
    </xf>
    <xf numFmtId="0" fontId="75" fillId="0" borderId="22" xfId="1" applyFont="1" applyBorder="1" applyAlignment="1" applyProtection="1">
      <alignment horizontal="center" vertical="center"/>
    </xf>
    <xf numFmtId="0" fontId="43" fillId="0" borderId="133" xfId="1" quotePrefix="1" applyFont="1" applyBorder="1" applyAlignment="1" applyProtection="1">
      <alignment horizontal="center" vertical="center"/>
    </xf>
    <xf numFmtId="0" fontId="43" fillId="0" borderId="89" xfId="1" quotePrefix="1" applyFont="1" applyBorder="1" applyAlignment="1" applyProtection="1">
      <alignment horizontal="center" vertical="center"/>
    </xf>
    <xf numFmtId="0" fontId="24" fillId="0" borderId="14" xfId="1" applyFont="1" applyBorder="1" applyAlignment="1" applyProtection="1">
      <alignment vertical="center"/>
    </xf>
    <xf numFmtId="0" fontId="43" fillId="0" borderId="134" xfId="1" quotePrefix="1" applyFont="1" applyBorder="1" applyAlignment="1" applyProtection="1">
      <alignment horizontal="center" vertical="center"/>
    </xf>
    <xf numFmtId="0" fontId="43" fillId="0" borderId="68" xfId="1" quotePrefix="1" applyFont="1" applyBorder="1" applyAlignment="1" applyProtection="1">
      <alignment horizontal="center" vertical="center"/>
    </xf>
    <xf numFmtId="0" fontId="42" fillId="0" borderId="0" xfId="3" applyFont="1" applyBorder="1" applyAlignment="1" applyProtection="1">
      <alignment vertical="center"/>
    </xf>
    <xf numFmtId="0" fontId="46" fillId="0" borderId="0" xfId="3" applyFont="1" applyBorder="1" applyProtection="1"/>
    <xf numFmtId="0" fontId="26" fillId="0" borderId="0" xfId="3" applyFont="1" applyBorder="1" applyAlignment="1" applyProtection="1">
      <alignment horizontal="center"/>
    </xf>
    <xf numFmtId="0" fontId="26" fillId="0" borderId="0" xfId="3" quotePrefix="1" applyFont="1" applyBorder="1" applyAlignment="1" applyProtection="1">
      <alignment horizontal="center"/>
    </xf>
    <xf numFmtId="0" fontId="26" fillId="0" borderId="0" xfId="3" applyFont="1" applyBorder="1" applyAlignment="1" applyProtection="1"/>
    <xf numFmtId="0" fontId="42" fillId="0" borderId="60" xfId="3" applyFont="1" applyBorder="1" applyAlignment="1" applyProtection="1"/>
    <xf numFmtId="3" fontId="42" fillId="0" borderId="60" xfId="3" applyNumberFormat="1" applyFont="1" applyBorder="1" applyAlignment="1" applyProtection="1"/>
    <xf numFmtId="0" fontId="43" fillId="0" borderId="60" xfId="3" applyFont="1" applyBorder="1" applyAlignment="1" applyProtection="1"/>
    <xf numFmtId="0" fontId="43" fillId="0" borderId="0" xfId="3" applyFont="1" applyBorder="1" applyAlignment="1" applyProtection="1"/>
    <xf numFmtId="0" fontId="43" fillId="0" borderId="20" xfId="3" applyFont="1" applyBorder="1" applyAlignment="1" applyProtection="1"/>
    <xf numFmtId="0" fontId="26" fillId="0" borderId="14" xfId="3" applyFont="1" applyBorder="1" applyAlignment="1" applyProtection="1"/>
    <xf numFmtId="0" fontId="26" fillId="0" borderId="11" xfId="3" applyFont="1" applyBorder="1" applyAlignment="1" applyProtection="1">
      <alignment horizontal="center"/>
    </xf>
    <xf numFmtId="0" fontId="26" fillId="0" borderId="8" xfId="3" applyFont="1" applyBorder="1" applyAlignment="1" applyProtection="1">
      <alignment horizontal="center"/>
    </xf>
    <xf numFmtId="0" fontId="26" fillId="0" borderId="56" xfId="3" applyFont="1" applyBorder="1" applyAlignment="1" applyProtection="1">
      <alignment horizontal="center"/>
    </xf>
    <xf numFmtId="0" fontId="26" fillId="0" borderId="20" xfId="3" applyFont="1" applyBorder="1" applyAlignment="1" applyProtection="1">
      <alignment horizontal="center"/>
    </xf>
    <xf numFmtId="0" fontId="43" fillId="0" borderId="11" xfId="3" applyFont="1" applyBorder="1" applyAlignment="1" applyProtection="1">
      <alignment horizontal="left"/>
    </xf>
    <xf numFmtId="0" fontId="26" fillId="0" borderId="14" xfId="3" applyFont="1" applyBorder="1" applyAlignment="1" applyProtection="1">
      <alignment horizontal="center"/>
    </xf>
    <xf numFmtId="0" fontId="43" fillId="0" borderId="3" xfId="3" quotePrefix="1" applyFont="1" applyBorder="1" applyAlignment="1" applyProtection="1">
      <alignment horizontal="center" vertical="center"/>
    </xf>
    <xf numFmtId="3" fontId="43" fillId="24" borderId="6" xfId="3" applyNumberFormat="1" applyFont="1" applyFill="1" applyBorder="1" applyAlignment="1" applyProtection="1">
      <alignment horizontal="right" vertical="center"/>
    </xf>
    <xf numFmtId="3" fontId="43" fillId="24" borderId="14" xfId="3" applyNumberFormat="1" applyFont="1" applyFill="1" applyBorder="1" applyAlignment="1" applyProtection="1">
      <alignment horizontal="right" vertical="center"/>
    </xf>
    <xf numFmtId="0" fontId="43" fillId="0" borderId="94" xfId="3" applyFont="1" applyBorder="1" applyAlignment="1" applyProtection="1"/>
    <xf numFmtId="0" fontId="67" fillId="0" borderId="6" xfId="3" applyFont="1" applyBorder="1" applyAlignment="1" applyProtection="1"/>
    <xf numFmtId="0" fontId="67" fillId="0" borderId="14" xfId="3" applyFont="1" applyBorder="1" applyAlignment="1" applyProtection="1"/>
    <xf numFmtId="0" fontId="43" fillId="0" borderId="3" xfId="3" quotePrefix="1" applyFont="1" applyBorder="1" applyAlignment="1" applyProtection="1">
      <alignment horizontal="center"/>
    </xf>
    <xf numFmtId="3" fontId="43" fillId="24" borderId="89" xfId="3" applyNumberFormat="1" applyFont="1" applyFill="1" applyBorder="1" applyAlignment="1" applyProtection="1">
      <alignment vertical="center"/>
    </xf>
    <xf numFmtId="3" fontId="43" fillId="24" borderId="92" xfId="3" applyNumberFormat="1" applyFont="1" applyFill="1" applyBorder="1" applyAlignment="1" applyProtection="1">
      <alignment vertical="center"/>
    </xf>
    <xf numFmtId="0" fontId="26" fillId="0" borderId="94" xfId="3" applyFont="1" applyBorder="1" applyAlignment="1" applyProtection="1">
      <alignment horizontal="center"/>
    </xf>
    <xf numFmtId="3" fontId="43" fillId="7" borderId="92" xfId="3" applyNumberFormat="1" applyFont="1" applyFill="1" applyBorder="1" applyAlignment="1" applyProtection="1">
      <alignment vertical="center"/>
    </xf>
    <xf numFmtId="0" fontId="24" fillId="0" borderId="0" xfId="3" applyFont="1" applyBorder="1" applyAlignment="1" applyProtection="1"/>
    <xf numFmtId="0" fontId="43" fillId="0" borderId="94" xfId="3" applyFont="1" applyBorder="1" applyAlignment="1" applyProtection="1">
      <alignment horizontal="center"/>
    </xf>
    <xf numFmtId="3" fontId="43" fillId="24" borderId="95" xfId="3" applyNumberFormat="1" applyFont="1" applyFill="1" applyBorder="1" applyAlignment="1" applyProtection="1">
      <alignment vertical="center"/>
    </xf>
    <xf numFmtId="3" fontId="43" fillId="7" borderId="96" xfId="3" applyNumberFormat="1" applyFont="1" applyFill="1" applyBorder="1" applyAlignment="1" applyProtection="1">
      <alignment vertical="center"/>
    </xf>
    <xf numFmtId="0" fontId="68" fillId="0" borderId="1" xfId="3" applyFont="1" applyBorder="1" applyAlignment="1" applyProtection="1"/>
    <xf numFmtId="0" fontId="26" fillId="0" borderId="45" xfId="3" applyFont="1" applyBorder="1" applyAlignment="1" applyProtection="1"/>
    <xf numFmtId="0" fontId="68" fillId="0" borderId="2" xfId="3" applyFont="1" applyBorder="1" applyAlignment="1" applyProtection="1"/>
    <xf numFmtId="0" fontId="67" fillId="0" borderId="8" xfId="3" applyFont="1" applyBorder="1" applyAlignment="1" applyProtection="1"/>
    <xf numFmtId="0" fontId="43" fillId="0" borderId="7" xfId="3" applyFont="1" applyBorder="1" applyAlignment="1" applyProtection="1"/>
    <xf numFmtId="0" fontId="67" fillId="0" borderId="9" xfId="3" applyFont="1" applyBorder="1" applyAlignment="1" applyProtection="1"/>
    <xf numFmtId="0" fontId="73" fillId="0" borderId="1" xfId="3" applyFont="1" applyBorder="1" applyAlignment="1" applyProtection="1"/>
    <xf numFmtId="0" fontId="26" fillId="0" borderId="107" xfId="3" applyFont="1" applyBorder="1" applyAlignment="1" applyProtection="1">
      <alignment horizontal="center"/>
    </xf>
    <xf numFmtId="0" fontId="68" fillId="0" borderId="10" xfId="3" applyFont="1" applyBorder="1" applyAlignment="1" applyProtection="1"/>
    <xf numFmtId="0" fontId="43" fillId="0" borderId="10" xfId="3" applyFont="1" applyBorder="1" applyAlignment="1" applyProtection="1"/>
    <xf numFmtId="0" fontId="67" fillId="0" borderId="13" xfId="3" applyFont="1" applyBorder="1" applyAlignment="1" applyProtection="1"/>
    <xf numFmtId="3" fontId="43" fillId="24" borderId="123" xfId="3" applyNumberFormat="1" applyFont="1" applyFill="1" applyBorder="1" applyAlignment="1" applyProtection="1">
      <alignment vertical="center"/>
    </xf>
    <xf numFmtId="3" fontId="43" fillId="24" borderId="133" xfId="3" applyNumberFormat="1" applyFont="1" applyFill="1" applyBorder="1" applyAlignment="1" applyProtection="1">
      <alignment vertical="center"/>
    </xf>
    <xf numFmtId="3" fontId="43" fillId="24" borderId="145" xfId="3" applyNumberFormat="1" applyFont="1" applyFill="1" applyBorder="1" applyAlignment="1" applyProtection="1">
      <alignment vertical="center"/>
    </xf>
    <xf numFmtId="0" fontId="26" fillId="0" borderId="109" xfId="3" applyFont="1" applyBorder="1" applyAlignment="1" applyProtection="1">
      <alignment horizontal="center"/>
    </xf>
    <xf numFmtId="0" fontId="68" fillId="0" borderId="7" xfId="3" applyFont="1" applyBorder="1" applyAlignment="1" applyProtection="1"/>
    <xf numFmtId="0" fontId="68" fillId="0" borderId="9" xfId="3" applyFont="1" applyBorder="1" applyAlignment="1" applyProtection="1"/>
    <xf numFmtId="3" fontId="43" fillId="24" borderId="135" xfId="3" applyNumberFormat="1" applyFont="1" applyFill="1" applyBorder="1" applyAlignment="1" applyProtection="1">
      <alignment vertical="center"/>
    </xf>
    <xf numFmtId="3" fontId="43" fillId="24" borderId="134" xfId="3" applyNumberFormat="1" applyFont="1" applyFill="1" applyBorder="1" applyAlignment="1" applyProtection="1">
      <alignment vertical="center"/>
    </xf>
    <xf numFmtId="3" fontId="43" fillId="24" borderId="147" xfId="3" applyNumberFormat="1" applyFont="1" applyFill="1" applyBorder="1" applyAlignment="1" applyProtection="1">
      <alignment vertical="center"/>
    </xf>
    <xf numFmtId="0" fontId="26" fillId="0" borderId="289" xfId="3" applyFont="1" applyBorder="1" applyAlignment="1" applyProtection="1">
      <alignment horizontal="center"/>
    </xf>
    <xf numFmtId="0" fontId="68" fillId="0" borderId="69" xfId="3" applyFont="1" applyBorder="1" applyAlignment="1" applyProtection="1"/>
    <xf numFmtId="0" fontId="43" fillId="0" borderId="69" xfId="3" applyFont="1" applyBorder="1" applyAlignment="1" applyProtection="1"/>
    <xf numFmtId="0" fontId="67" fillId="0" borderId="70" xfId="3" applyFont="1" applyBorder="1" applyAlignment="1" applyProtection="1"/>
    <xf numFmtId="3" fontId="26" fillId="24" borderId="53" xfId="3" applyNumberFormat="1" applyFont="1" applyFill="1" applyBorder="1" applyAlignment="1" applyProtection="1">
      <alignment vertical="center"/>
    </xf>
    <xf numFmtId="3" fontId="26" fillId="24" borderId="11" xfId="3" applyNumberFormat="1" applyFont="1" applyFill="1" applyBorder="1" applyAlignment="1" applyProtection="1">
      <alignment vertical="center"/>
    </xf>
    <xf numFmtId="3" fontId="26" fillId="24" borderId="10" xfId="3" applyNumberFormat="1" applyFont="1" applyFill="1" applyBorder="1" applyAlignment="1" applyProtection="1">
      <alignment vertical="center"/>
    </xf>
    <xf numFmtId="0" fontId="26" fillId="0" borderId="24" xfId="3" applyFont="1" applyBorder="1" applyAlignment="1" applyProtection="1">
      <alignment horizontal="center"/>
    </xf>
    <xf numFmtId="0" fontId="26" fillId="0" borderId="88" xfId="3" applyFont="1" applyBorder="1" applyAlignment="1" applyProtection="1">
      <alignment horizontal="center"/>
    </xf>
    <xf numFmtId="3" fontId="26" fillId="7" borderId="3" xfId="3" applyNumberFormat="1" applyFont="1" applyFill="1" applyBorder="1" applyAlignment="1" applyProtection="1">
      <alignment horizontal="center" vertical="center"/>
    </xf>
    <xf numFmtId="3" fontId="26" fillId="24" borderId="3" xfId="3" applyNumberFormat="1" applyFont="1" applyFill="1" applyBorder="1" applyAlignment="1" applyProtection="1">
      <alignment vertical="center"/>
    </xf>
    <xf numFmtId="3" fontId="62" fillId="7" borderId="1" xfId="3" applyNumberFormat="1" applyFont="1" applyFill="1" applyBorder="1" applyAlignment="1" applyProtection="1">
      <alignment horizontal="center" vertical="center"/>
    </xf>
    <xf numFmtId="3" fontId="26" fillId="7" borderId="2" xfId="3" applyNumberFormat="1" applyFont="1" applyFill="1" applyBorder="1" applyAlignment="1" applyProtection="1">
      <alignment vertical="center"/>
    </xf>
    <xf numFmtId="3" fontId="43" fillId="24" borderId="55" xfId="3" applyNumberFormat="1" applyFont="1" applyFill="1" applyBorder="1" applyAlignment="1" applyProtection="1">
      <alignment vertical="center"/>
    </xf>
    <xf numFmtId="3" fontId="43" fillId="7" borderId="90" xfId="3" applyNumberFormat="1" applyFont="1" applyFill="1" applyBorder="1" applyAlignment="1" applyProtection="1">
      <alignment vertical="center"/>
    </xf>
    <xf numFmtId="3" fontId="43" fillId="24" borderId="93" xfId="3" applyNumberFormat="1" applyFont="1" applyFill="1" applyBorder="1" applyAlignment="1" applyProtection="1">
      <alignment vertical="center"/>
    </xf>
    <xf numFmtId="3" fontId="43" fillId="7" borderId="147" xfId="3" applyNumberFormat="1" applyFont="1" applyFill="1" applyBorder="1" applyAlignment="1" applyProtection="1">
      <alignment vertical="center"/>
    </xf>
    <xf numFmtId="3" fontId="43" fillId="24" borderId="165" xfId="3" applyNumberFormat="1" applyFont="1" applyFill="1" applyBorder="1" applyAlignment="1" applyProtection="1">
      <alignment vertical="center"/>
    </xf>
    <xf numFmtId="0" fontId="43" fillId="0" borderId="103" xfId="3" applyFont="1" applyBorder="1" applyAlignment="1" applyProtection="1">
      <alignment horizontal="center"/>
    </xf>
    <xf numFmtId="0" fontId="26" fillId="0" borderId="68" xfId="3" applyFont="1" applyBorder="1" applyAlignment="1" applyProtection="1"/>
    <xf numFmtId="0" fontId="26" fillId="0" borderId="114" xfId="3" applyFont="1" applyBorder="1" applyAlignment="1" applyProtection="1"/>
    <xf numFmtId="0" fontId="43" fillId="0" borderId="166" xfId="3" quotePrefix="1" applyFont="1" applyBorder="1" applyAlignment="1" applyProtection="1">
      <alignment horizontal="center"/>
    </xf>
    <xf numFmtId="3" fontId="43" fillId="24" borderId="71" xfId="3" applyNumberFormat="1" applyFont="1" applyFill="1" applyBorder="1" applyAlignment="1" applyProtection="1">
      <alignment vertical="center"/>
    </xf>
    <xf numFmtId="3" fontId="43" fillId="24" borderId="166" xfId="3" applyNumberFormat="1" applyFont="1" applyFill="1" applyBorder="1" applyAlignment="1" applyProtection="1">
      <alignment vertical="center"/>
    </xf>
    <xf numFmtId="3" fontId="43" fillId="24" borderId="115" xfId="3" applyNumberFormat="1" applyFont="1" applyFill="1" applyBorder="1" applyAlignment="1" applyProtection="1">
      <alignment vertical="center"/>
    </xf>
    <xf numFmtId="0" fontId="52" fillId="0" borderId="0" xfId="1" applyFont="1" applyAlignment="1" applyProtection="1">
      <alignment horizontal="justify" vertical="center" wrapText="1"/>
    </xf>
    <xf numFmtId="0" fontId="57" fillId="0" borderId="0" xfId="1" applyFont="1" applyAlignment="1" applyProtection="1">
      <alignment horizontal="justify" vertical="center" wrapText="1"/>
    </xf>
    <xf numFmtId="0" fontId="57" fillId="0" borderId="0" xfId="1" applyFont="1" applyBorder="1" applyAlignment="1" applyProtection="1">
      <alignment horizontal="justify" vertical="center"/>
    </xf>
    <xf numFmtId="0" fontId="62" fillId="0" borderId="63" xfId="1" applyFont="1" applyBorder="1" applyAlignment="1" applyProtection="1">
      <alignment horizontal="center" vertical="center" wrapText="1"/>
    </xf>
    <xf numFmtId="0" fontId="52" fillId="0" borderId="9" xfId="1" applyFont="1" applyBorder="1" applyAlignment="1" applyProtection="1">
      <alignment horizontal="center" vertical="center"/>
    </xf>
    <xf numFmtId="0" fontId="16" fillId="0" borderId="15" xfId="0" applyFont="1" applyBorder="1" applyAlignment="1" applyProtection="1">
      <alignment horizontal="center" vertical="center"/>
    </xf>
    <xf numFmtId="0" fontId="13" fillId="0" borderId="16" xfId="0" applyFont="1" applyBorder="1" applyAlignment="1" applyProtection="1">
      <alignment vertical="center"/>
    </xf>
    <xf numFmtId="0" fontId="14" fillId="0" borderId="16" xfId="0" quotePrefix="1" applyFont="1" applyBorder="1" applyAlignment="1" applyProtection="1">
      <alignment horizontal="left" vertical="center"/>
    </xf>
    <xf numFmtId="0" fontId="14" fillId="0" borderId="16" xfId="0" applyFont="1" applyBorder="1" applyAlignment="1" applyProtection="1">
      <alignment horizontal="left" vertical="center"/>
    </xf>
    <xf numFmtId="0" fontId="14" fillId="0" borderId="54" xfId="0" quotePrefix="1" applyFont="1" applyBorder="1" applyAlignment="1" applyProtection="1">
      <alignment horizontal="left" vertical="center"/>
    </xf>
    <xf numFmtId="0" fontId="16" fillId="0" borderId="20" xfId="0" applyFont="1" applyBorder="1" applyAlignment="1" applyProtection="1">
      <alignment horizontal="center" vertical="center"/>
    </xf>
    <xf numFmtId="0" fontId="17" fillId="0" borderId="58" xfId="0" applyFont="1" applyBorder="1" applyAlignment="1" applyProtection="1">
      <alignment vertical="center"/>
    </xf>
    <xf numFmtId="0" fontId="16" fillId="0" borderId="61" xfId="0" applyFont="1" applyBorder="1" applyAlignment="1" applyProtection="1">
      <alignment vertical="center"/>
    </xf>
    <xf numFmtId="0" fontId="16" fillId="0" borderId="62" xfId="0" applyFont="1" applyBorder="1" applyAlignment="1" applyProtection="1">
      <alignment vertical="center"/>
    </xf>
    <xf numFmtId="0" fontId="18" fillId="0" borderId="16" xfId="0" applyFont="1" applyBorder="1" applyAlignment="1" applyProtection="1">
      <alignment vertical="center"/>
    </xf>
    <xf numFmtId="0" fontId="16" fillId="0" borderId="16" xfId="0" applyFont="1" applyBorder="1" applyAlignment="1" applyProtection="1">
      <alignment vertical="center"/>
    </xf>
    <xf numFmtId="0" fontId="16" fillId="0" borderId="172" xfId="0" applyFont="1" applyBorder="1" applyAlignment="1" applyProtection="1">
      <alignment vertical="center"/>
    </xf>
    <xf numFmtId="0" fontId="16" fillId="0" borderId="1" xfId="0" applyFont="1" applyBorder="1" applyAlignment="1" applyProtection="1">
      <alignment vertical="center"/>
    </xf>
    <xf numFmtId="0" fontId="16" fillId="0" borderId="45" xfId="0" applyFont="1" applyBorder="1" applyAlignment="1" applyProtection="1">
      <alignment vertical="center"/>
    </xf>
    <xf numFmtId="0" fontId="18" fillId="0" borderId="45" xfId="0" applyFont="1" applyBorder="1" applyAlignment="1" applyProtection="1">
      <alignment vertical="center"/>
    </xf>
    <xf numFmtId="0" fontId="17" fillId="0" borderId="65" xfId="0" applyFont="1" applyBorder="1" applyAlignment="1" applyProtection="1">
      <alignment vertical="center"/>
    </xf>
    <xf numFmtId="0" fontId="17" fillId="0" borderId="85" xfId="0" applyFont="1" applyBorder="1" applyAlignment="1" applyProtection="1">
      <alignment vertical="center"/>
    </xf>
    <xf numFmtId="0" fontId="17" fillId="0" borderId="86" xfId="0" applyFont="1" applyBorder="1" applyAlignment="1" applyProtection="1">
      <alignment vertical="center"/>
    </xf>
    <xf numFmtId="0" fontId="18" fillId="0" borderId="86" xfId="0" applyFont="1" applyBorder="1" applyAlignment="1" applyProtection="1">
      <alignment vertical="center"/>
    </xf>
    <xf numFmtId="0" fontId="17" fillId="0" borderId="89" xfId="0" applyFont="1" applyBorder="1" applyAlignment="1" applyProtection="1">
      <alignment vertical="center"/>
    </xf>
    <xf numFmtId="0" fontId="17" fillId="0" borderId="90" xfId="0" applyFont="1" applyBorder="1" applyAlignment="1" applyProtection="1">
      <alignment vertical="center"/>
    </xf>
    <xf numFmtId="0" fontId="18" fillId="0" borderId="90" xfId="0" applyFont="1" applyBorder="1" applyAlignment="1" applyProtection="1">
      <alignment vertical="center"/>
    </xf>
    <xf numFmtId="0" fontId="17" fillId="0" borderId="6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3" fontId="20" fillId="0" borderId="130" xfId="0" applyNumberFormat="1" applyFont="1" applyBorder="1" applyAlignment="1" applyProtection="1">
      <alignment horizontal="right" vertical="center"/>
    </xf>
    <xf numFmtId="0" fontId="24" fillId="0" borderId="90" xfId="0" applyFont="1" applyBorder="1" applyAlignment="1" applyProtection="1">
      <alignment vertical="center"/>
    </xf>
    <xf numFmtId="0" fontId="18" fillId="0" borderId="92" xfId="0" applyFont="1" applyBorder="1" applyAlignment="1" applyProtection="1">
      <alignment vertical="center"/>
    </xf>
    <xf numFmtId="0" fontId="16" fillId="0" borderId="65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6" fillId="0" borderId="90" xfId="0" applyFont="1" applyBorder="1" applyAlignment="1" applyProtection="1">
      <alignment vertical="center"/>
    </xf>
    <xf numFmtId="0" fontId="17" fillId="0" borderId="173" xfId="0" applyFont="1" applyBorder="1" applyAlignment="1" applyProtection="1">
      <alignment vertical="center"/>
    </xf>
    <xf numFmtId="0" fontId="17" fillId="0" borderId="174" xfId="0" applyFont="1" applyBorder="1" applyAlignment="1" applyProtection="1">
      <alignment vertical="center"/>
    </xf>
    <xf numFmtId="0" fontId="17" fillId="0" borderId="27" xfId="0" applyFont="1" applyBorder="1" applyAlignment="1" applyProtection="1">
      <alignment vertical="center"/>
    </xf>
    <xf numFmtId="0" fontId="18" fillId="0" borderId="27" xfId="0" applyFont="1" applyBorder="1" applyAlignment="1" applyProtection="1">
      <alignment vertical="center"/>
    </xf>
    <xf numFmtId="0" fontId="46" fillId="0" borderId="0" xfId="0" applyFont="1" applyBorder="1" applyAlignment="1" applyProtection="1">
      <alignment vertical="center"/>
    </xf>
    <xf numFmtId="0" fontId="46" fillId="0" borderId="29" xfId="0" applyFont="1" applyBorder="1" applyAlignment="1" applyProtection="1">
      <alignment vertical="center"/>
    </xf>
    <xf numFmtId="0" fontId="46" fillId="0" borderId="32" xfId="0" applyFont="1" applyBorder="1" applyAlignment="1" applyProtection="1">
      <alignment vertical="center"/>
    </xf>
    <xf numFmtId="0" fontId="46" fillId="0" borderId="30" xfId="0" applyFont="1" applyBorder="1" applyAlignment="1" applyProtection="1">
      <alignment vertical="center"/>
    </xf>
    <xf numFmtId="0" fontId="46" fillId="0" borderId="52" xfId="0" applyFont="1" applyBorder="1" applyAlignment="1" applyProtection="1">
      <alignment vertical="center"/>
    </xf>
    <xf numFmtId="0" fontId="46" fillId="0" borderId="172" xfId="0" applyFont="1" applyBorder="1" applyAlignment="1" applyProtection="1">
      <alignment vertical="center"/>
    </xf>
    <xf numFmtId="0" fontId="46" fillId="0" borderId="1" xfId="0" applyFont="1" applyBorder="1" applyAlignment="1" applyProtection="1">
      <alignment vertical="center"/>
    </xf>
    <xf numFmtId="0" fontId="46" fillId="0" borderId="45" xfId="0" applyFont="1" applyBorder="1" applyAlignment="1" applyProtection="1">
      <alignment vertical="center"/>
    </xf>
    <xf numFmtId="0" fontId="45" fillId="0" borderId="65" xfId="0" applyFont="1" applyBorder="1" applyAlignment="1" applyProtection="1">
      <alignment vertical="center"/>
    </xf>
    <xf numFmtId="0" fontId="45" fillId="0" borderId="85" xfId="0" applyFont="1" applyBorder="1" applyAlignment="1" applyProtection="1">
      <alignment vertical="center"/>
    </xf>
    <xf numFmtId="0" fontId="45" fillId="0" borderId="86" xfId="0" applyFont="1" applyBorder="1" applyAlignment="1" applyProtection="1">
      <alignment vertical="center"/>
    </xf>
    <xf numFmtId="0" fontId="45" fillId="0" borderId="89" xfId="0" applyFont="1" applyBorder="1" applyAlignment="1" applyProtection="1">
      <alignment vertical="center"/>
    </xf>
    <xf numFmtId="0" fontId="45" fillId="0" borderId="90" xfId="0" applyFont="1" applyBorder="1" applyAlignment="1" applyProtection="1">
      <alignment vertical="center"/>
    </xf>
    <xf numFmtId="0" fontId="45" fillId="0" borderId="89" xfId="0" applyFont="1" applyBorder="1" applyAlignment="1" applyProtection="1">
      <alignment horizontal="left" vertical="center"/>
    </xf>
    <xf numFmtId="0" fontId="45" fillId="0" borderId="95" xfId="0" applyFont="1" applyBorder="1" applyAlignment="1" applyProtection="1">
      <alignment vertical="center"/>
    </xf>
    <xf numFmtId="0" fontId="45" fillId="0" borderId="96" xfId="0" applyFont="1" applyBorder="1" applyAlignment="1" applyProtection="1">
      <alignment vertical="center"/>
    </xf>
    <xf numFmtId="3" fontId="45" fillId="0" borderId="297" xfId="0" applyNumberFormat="1" applyFont="1" applyBorder="1" applyAlignment="1" applyProtection="1">
      <alignment horizontal="right" vertical="center"/>
    </xf>
    <xf numFmtId="0" fontId="46" fillId="0" borderId="65" xfId="0" applyFont="1" applyBorder="1" applyAlignment="1" applyProtection="1">
      <alignment vertical="center"/>
    </xf>
    <xf numFmtId="0" fontId="46" fillId="0" borderId="6" xfId="0" applyFont="1" applyBorder="1" applyAlignment="1" applyProtection="1">
      <alignment vertical="center"/>
    </xf>
    <xf numFmtId="0" fontId="45" fillId="0" borderId="0" xfId="0" applyFont="1" applyBorder="1" applyAlignment="1" applyProtection="1">
      <alignment vertical="center"/>
    </xf>
    <xf numFmtId="3" fontId="45" fillId="0" borderId="109" xfId="0" applyNumberFormat="1" applyFont="1" applyBorder="1" applyAlignment="1" applyProtection="1">
      <alignment horizontal="right" vertical="center"/>
    </xf>
    <xf numFmtId="0" fontId="24" fillId="0" borderId="86" xfId="0" applyFont="1" applyBorder="1" applyAlignment="1" applyProtection="1">
      <alignment vertical="center"/>
    </xf>
    <xf numFmtId="0" fontId="45" fillId="0" borderId="85" xfId="0" applyFont="1" applyBorder="1" applyAlignment="1" applyProtection="1">
      <alignment horizontal="left" vertical="center"/>
    </xf>
    <xf numFmtId="0" fontId="46" fillId="0" borderId="180" xfId="0" applyFont="1" applyBorder="1" applyAlignment="1" applyProtection="1">
      <alignment vertical="center"/>
    </xf>
    <xf numFmtId="0" fontId="46" fillId="0" borderId="41" xfId="0" applyFont="1" applyBorder="1" applyAlignment="1" applyProtection="1">
      <alignment vertical="center"/>
    </xf>
    <xf numFmtId="0" fontId="46" fillId="0" borderId="39" xfId="0" applyFont="1" applyBorder="1" applyAlignment="1" applyProtection="1">
      <alignment vertical="center"/>
    </xf>
    <xf numFmtId="0" fontId="45" fillId="24" borderId="29" xfId="0" applyFont="1" applyFill="1" applyBorder="1" applyAlignment="1" applyProtection="1">
      <alignment vertical="center"/>
    </xf>
    <xf numFmtId="0" fontId="45" fillId="24" borderId="32" xfId="0" applyFont="1" applyFill="1" applyBorder="1" applyAlignment="1" applyProtection="1">
      <alignment vertical="center"/>
    </xf>
    <xf numFmtId="0" fontId="46" fillId="24" borderId="30" xfId="0" applyFont="1" applyFill="1" applyBorder="1" applyAlignment="1" applyProtection="1">
      <alignment vertical="center"/>
    </xf>
    <xf numFmtId="0" fontId="46" fillId="24" borderId="181" xfId="0" applyFont="1" applyFill="1" applyBorder="1" applyAlignment="1" applyProtection="1">
      <alignment vertical="center"/>
    </xf>
    <xf numFmtId="0" fontId="46" fillId="0" borderId="176" xfId="0" applyFont="1" applyBorder="1" applyAlignment="1" applyProtection="1">
      <alignment horizontal="center" vertical="center"/>
    </xf>
    <xf numFmtId="0" fontId="46" fillId="0" borderId="1" xfId="0" applyFont="1" applyBorder="1" applyAlignment="1" applyProtection="1">
      <alignment vertical="center" wrapText="1"/>
    </xf>
    <xf numFmtId="0" fontId="70" fillId="0" borderId="65" xfId="0" applyFont="1" applyBorder="1" applyAlignment="1" applyProtection="1">
      <alignment vertical="center"/>
    </xf>
    <xf numFmtId="0" fontId="70" fillId="0" borderId="85" xfId="0" applyFont="1" applyBorder="1" applyAlignment="1" applyProtection="1">
      <alignment vertical="center" wrapText="1"/>
    </xf>
    <xf numFmtId="0" fontId="46" fillId="0" borderId="86" xfId="0" applyFont="1" applyBorder="1" applyAlignment="1" applyProtection="1">
      <alignment vertical="center"/>
    </xf>
    <xf numFmtId="0" fontId="70" fillId="0" borderId="89" xfId="0" applyFont="1" applyBorder="1" applyAlignment="1" applyProtection="1">
      <alignment vertical="center" wrapText="1"/>
    </xf>
    <xf numFmtId="0" fontId="45" fillId="0" borderId="45" xfId="0" applyFont="1" applyBorder="1" applyAlignment="1" applyProtection="1">
      <alignment vertical="center"/>
    </xf>
    <xf numFmtId="0" fontId="70" fillId="0" borderId="85" xfId="0" applyFont="1" applyBorder="1" applyAlignment="1" applyProtection="1">
      <alignment vertical="center"/>
    </xf>
    <xf numFmtId="0" fontId="70" fillId="0" borderId="89" xfId="0" applyFont="1" applyBorder="1" applyAlignment="1" applyProtection="1">
      <alignment vertical="center"/>
    </xf>
    <xf numFmtId="0" fontId="46" fillId="0" borderId="90" xfId="0" applyFont="1" applyBorder="1" applyAlignment="1" applyProtection="1">
      <alignment vertical="center"/>
    </xf>
    <xf numFmtId="0" fontId="70" fillId="0" borderId="89" xfId="0" applyFont="1" applyBorder="1" applyAlignment="1" applyProtection="1">
      <alignment horizontal="left" vertical="center" wrapText="1"/>
    </xf>
    <xf numFmtId="0" fontId="71" fillId="0" borderId="90" xfId="0" applyFont="1" applyBorder="1" applyAlignment="1" applyProtection="1">
      <alignment vertical="center"/>
    </xf>
    <xf numFmtId="0" fontId="70" fillId="0" borderId="173" xfId="0" applyFont="1" applyBorder="1" applyAlignment="1" applyProtection="1">
      <alignment vertical="center"/>
    </xf>
    <xf numFmtId="0" fontId="70" fillId="0" borderId="182" xfId="0" applyFont="1" applyBorder="1" applyAlignment="1" applyProtection="1">
      <alignment vertical="center"/>
    </xf>
    <xf numFmtId="0" fontId="71" fillId="0" borderId="183" xfId="0" applyFont="1" applyBorder="1" applyAlignment="1" applyProtection="1">
      <alignment vertical="center"/>
    </xf>
    <xf numFmtId="0" fontId="71" fillId="0" borderId="30" xfId="0" applyFont="1" applyBorder="1" applyAlignment="1" applyProtection="1">
      <alignment vertical="center"/>
    </xf>
    <xf numFmtId="0" fontId="71" fillId="0" borderId="31" xfId="0" applyFont="1" applyBorder="1" applyAlignment="1" applyProtection="1">
      <alignment vertical="center"/>
    </xf>
    <xf numFmtId="0" fontId="46" fillId="0" borderId="46" xfId="0" applyFont="1" applyBorder="1" applyAlignment="1" applyProtection="1">
      <alignment vertical="center"/>
    </xf>
    <xf numFmtId="0" fontId="72" fillId="0" borderId="45" xfId="0" applyFont="1" applyBorder="1" applyAlignment="1" applyProtection="1">
      <alignment vertical="center"/>
    </xf>
    <xf numFmtId="0" fontId="72" fillId="0" borderId="2" xfId="0" applyFont="1" applyBorder="1" applyAlignment="1" applyProtection="1">
      <alignment vertical="center"/>
    </xf>
    <xf numFmtId="0" fontId="70" fillId="0" borderId="140" xfId="0" applyFont="1" applyBorder="1" applyAlignment="1" applyProtection="1">
      <alignment vertical="center"/>
    </xf>
    <xf numFmtId="0" fontId="71" fillId="0" borderId="86" xfId="0" applyFont="1" applyBorder="1" applyAlignment="1" applyProtection="1">
      <alignment vertical="center"/>
    </xf>
    <xf numFmtId="0" fontId="71" fillId="0" borderId="87" xfId="0" applyFont="1" applyBorder="1" applyAlignment="1" applyProtection="1">
      <alignment vertical="center"/>
    </xf>
    <xf numFmtId="0" fontId="70" fillId="0" borderId="125" xfId="0" applyFont="1" applyBorder="1" applyAlignment="1" applyProtection="1">
      <alignment vertical="center"/>
    </xf>
    <xf numFmtId="0" fontId="71" fillId="0" borderId="92" xfId="0" applyFont="1" applyBorder="1" applyAlignment="1" applyProtection="1">
      <alignment vertical="center"/>
    </xf>
    <xf numFmtId="0" fontId="70" fillId="0" borderId="129" xfId="0" applyFont="1" applyBorder="1" applyAlignment="1" applyProtection="1">
      <alignment vertical="center"/>
    </xf>
    <xf numFmtId="0" fontId="70" fillId="0" borderId="95" xfId="0" applyFont="1" applyBorder="1" applyAlignment="1" applyProtection="1">
      <alignment vertical="center"/>
    </xf>
    <xf numFmtId="0" fontId="71" fillId="0" borderId="96" xfId="0" applyFont="1" applyBorder="1" applyAlignment="1" applyProtection="1">
      <alignment vertical="center"/>
    </xf>
    <xf numFmtId="0" fontId="71" fillId="0" borderId="97" xfId="0" applyFont="1" applyBorder="1" applyAlignment="1" applyProtection="1">
      <alignment vertical="center"/>
    </xf>
    <xf numFmtId="0" fontId="46" fillId="0" borderId="129" xfId="0" applyFont="1" applyBorder="1" applyAlignment="1" applyProtection="1">
      <alignment vertical="center"/>
    </xf>
    <xf numFmtId="0" fontId="46" fillId="0" borderId="95" xfId="0" applyFont="1" applyBorder="1" applyAlignment="1" applyProtection="1">
      <alignment vertical="center"/>
    </xf>
    <xf numFmtId="0" fontId="46" fillId="0" borderId="34" xfId="0" applyFont="1" applyBorder="1" applyAlignment="1" applyProtection="1">
      <alignment vertical="center"/>
    </xf>
    <xf numFmtId="0" fontId="71" fillId="0" borderId="0" xfId="0" applyFont="1" applyBorder="1" applyAlignment="1" applyProtection="1">
      <alignment vertical="center"/>
    </xf>
    <xf numFmtId="0" fontId="71" fillId="0" borderId="14" xfId="0" applyFont="1" applyBorder="1" applyAlignment="1" applyProtection="1">
      <alignment vertical="center"/>
    </xf>
    <xf numFmtId="0" fontId="16" fillId="0" borderId="51" xfId="0" applyFont="1" applyBorder="1" applyAlignment="1" applyProtection="1">
      <alignment vertical="center"/>
    </xf>
    <xf numFmtId="0" fontId="16" fillId="0" borderId="117" xfId="0" applyFont="1" applyBorder="1" applyAlignment="1" applyProtection="1">
      <alignment vertical="center"/>
    </xf>
    <xf numFmtId="0" fontId="21" fillId="0" borderId="52" xfId="0" applyFont="1" applyBorder="1" applyAlignment="1" applyProtection="1">
      <alignment vertical="center"/>
    </xf>
    <xf numFmtId="0" fontId="21" fillId="0" borderId="118" xfId="0" applyFont="1" applyBorder="1" applyAlignment="1" applyProtection="1">
      <alignment vertical="center"/>
    </xf>
    <xf numFmtId="0" fontId="17" fillId="0" borderId="34" xfId="0" applyFont="1" applyBorder="1" applyAlignment="1" applyProtection="1">
      <alignment vertical="center"/>
    </xf>
    <xf numFmtId="0" fontId="18" fillId="0" borderId="14" xfId="0" applyFont="1" applyBorder="1" applyAlignment="1" applyProtection="1">
      <alignment vertical="center"/>
    </xf>
    <xf numFmtId="0" fontId="20" fillId="0" borderId="140" xfId="0" applyFont="1" applyBorder="1" applyAlignment="1" applyProtection="1">
      <alignment vertical="center"/>
    </xf>
    <xf numFmtId="0" fontId="20" fillId="0" borderId="85" xfId="0" applyFont="1" applyBorder="1" applyAlignment="1" applyProtection="1">
      <alignment vertical="center"/>
    </xf>
    <xf numFmtId="0" fontId="18" fillId="0" borderId="87" xfId="0" applyFont="1" applyBorder="1" applyAlignment="1" applyProtection="1">
      <alignment vertical="center"/>
    </xf>
    <xf numFmtId="0" fontId="20" fillId="0" borderId="125" xfId="0" applyFont="1" applyBorder="1" applyAlignment="1" applyProtection="1">
      <alignment vertical="center"/>
    </xf>
    <xf numFmtId="0" fontId="20" fillId="0" borderId="89" xfId="0" applyFont="1" applyBorder="1" applyAlignment="1" applyProtection="1">
      <alignment vertical="center"/>
    </xf>
    <xf numFmtId="0" fontId="19" fillId="0" borderId="46" xfId="0" applyFont="1" applyBorder="1" applyAlignment="1" applyProtection="1">
      <alignment vertical="center"/>
    </xf>
    <xf numFmtId="0" fontId="19" fillId="0" borderId="1" xfId="0" applyFont="1" applyBorder="1" applyAlignment="1" applyProtection="1">
      <alignment vertical="center"/>
    </xf>
    <xf numFmtId="0" fontId="21" fillId="0" borderId="45" xfId="0" applyFont="1" applyBorder="1" applyAlignment="1" applyProtection="1">
      <alignment vertical="center"/>
    </xf>
    <xf numFmtId="0" fontId="21" fillId="0" borderId="2" xfId="0" applyFont="1" applyBorder="1" applyAlignment="1" applyProtection="1">
      <alignment vertical="center"/>
    </xf>
    <xf numFmtId="0" fontId="17" fillId="0" borderId="140" xfId="0" applyFont="1" applyBorder="1" applyAlignment="1" applyProtection="1">
      <alignment vertical="center"/>
    </xf>
    <xf numFmtId="0" fontId="17" fillId="0" borderId="125" xfId="0" applyFont="1" applyBorder="1" applyAlignment="1" applyProtection="1">
      <alignment vertical="center"/>
    </xf>
    <xf numFmtId="0" fontId="16" fillId="0" borderId="46" xfId="0" applyFont="1" applyBorder="1" applyAlignment="1" applyProtection="1">
      <alignment vertical="center"/>
    </xf>
    <xf numFmtId="0" fontId="17" fillId="24" borderId="34" xfId="0" applyFont="1" applyFill="1" applyBorder="1" applyAlignment="1" applyProtection="1">
      <alignment vertical="center"/>
    </xf>
    <xf numFmtId="0" fontId="17" fillId="24" borderId="6" xfId="0" applyFont="1" applyFill="1" applyBorder="1" applyAlignment="1" applyProtection="1">
      <alignment vertical="center"/>
    </xf>
    <xf numFmtId="0" fontId="18" fillId="24" borderId="0" xfId="0" applyFont="1" applyFill="1" applyBorder="1" applyAlignment="1" applyProtection="1">
      <alignment vertical="center"/>
    </xf>
    <xf numFmtId="0" fontId="18" fillId="24" borderId="14" xfId="0" applyFont="1" applyFill="1" applyBorder="1" applyAlignment="1" applyProtection="1">
      <alignment vertical="center"/>
    </xf>
    <xf numFmtId="3" fontId="20" fillId="24" borderId="35" xfId="0" applyNumberFormat="1" applyFont="1" applyFill="1" applyBorder="1" applyAlignment="1" applyProtection="1">
      <alignment vertical="center"/>
    </xf>
    <xf numFmtId="0" fontId="16" fillId="0" borderId="121" xfId="0" applyFont="1" applyBorder="1" applyAlignment="1" applyProtection="1">
      <alignment vertical="center"/>
    </xf>
    <xf numFmtId="0" fontId="16" fillId="0" borderId="133" xfId="0" applyFont="1" applyBorder="1" applyAlignment="1" applyProtection="1">
      <alignment vertical="center"/>
    </xf>
    <xf numFmtId="0" fontId="21" fillId="0" borderId="145" xfId="0" applyFont="1" applyBorder="1" applyAlignment="1" applyProtection="1">
      <alignment vertical="center"/>
    </xf>
    <xf numFmtId="0" fontId="21" fillId="0" borderId="122" xfId="0" applyFont="1" applyBorder="1" applyAlignment="1" applyProtection="1">
      <alignment vertical="center"/>
    </xf>
    <xf numFmtId="0" fontId="16" fillId="0" borderId="128" xfId="0" applyFont="1" applyBorder="1" applyAlignment="1" applyProtection="1">
      <alignment vertical="center"/>
    </xf>
    <xf numFmtId="0" fontId="16" fillId="0" borderId="134" xfId="0" applyFont="1" applyBorder="1" applyAlignment="1" applyProtection="1">
      <alignment vertical="center"/>
    </xf>
    <xf numFmtId="0" fontId="21" fillId="0" borderId="147" xfId="0" applyFont="1" applyBorder="1" applyAlignment="1" applyProtection="1">
      <alignment vertical="center"/>
    </xf>
    <xf numFmtId="0" fontId="21" fillId="0" borderId="131" xfId="0" applyFont="1" applyBorder="1" applyAlignment="1" applyProtection="1">
      <alignment vertical="center"/>
    </xf>
    <xf numFmtId="0" fontId="22" fillId="0" borderId="1" xfId="0" applyFont="1" applyBorder="1" applyAlignment="1" applyProtection="1">
      <alignment vertical="center"/>
    </xf>
    <xf numFmtId="0" fontId="17" fillId="0" borderId="129" xfId="0" applyFont="1" applyBorder="1" applyAlignment="1" applyProtection="1">
      <alignment vertical="center"/>
    </xf>
    <xf numFmtId="0" fontId="17" fillId="0" borderId="95" xfId="0" applyFont="1" applyBorder="1" applyAlignment="1" applyProtection="1">
      <alignment vertical="center"/>
    </xf>
    <xf numFmtId="0" fontId="18" fillId="0" borderId="96" xfId="0" applyFont="1" applyBorder="1" applyAlignment="1" applyProtection="1">
      <alignment vertical="center"/>
    </xf>
    <xf numFmtId="0" fontId="18" fillId="0" borderId="97" xfId="0" applyFont="1" applyBorder="1" applyAlignment="1" applyProtection="1">
      <alignment vertical="center"/>
    </xf>
    <xf numFmtId="0" fontId="16" fillId="0" borderId="38" xfId="0" applyFont="1" applyBorder="1" applyAlignment="1" applyProtection="1">
      <alignment vertical="center"/>
    </xf>
    <xf numFmtId="0" fontId="16" fillId="0" borderId="41" xfId="0" applyFont="1" applyBorder="1" applyAlignment="1" applyProtection="1">
      <alignment vertical="center"/>
    </xf>
    <xf numFmtId="0" fontId="21" fillId="0" borderId="39" xfId="0" applyFont="1" applyBorder="1" applyAlignment="1" applyProtection="1">
      <alignment vertical="center"/>
    </xf>
    <xf numFmtId="0" fontId="21" fillId="0" borderId="40" xfId="0" applyFont="1" applyBorder="1" applyAlignment="1" applyProtection="1">
      <alignment vertical="center"/>
    </xf>
    <xf numFmtId="3" fontId="104" fillId="0" borderId="3" xfId="0" applyNumberFormat="1" applyFont="1" applyFill="1" applyBorder="1" applyProtection="1">
      <protection locked="0"/>
    </xf>
    <xf numFmtId="0" fontId="53" fillId="0" borderId="32" xfId="0" applyFont="1" applyBorder="1" applyAlignment="1" applyProtection="1">
      <alignment vertical="center"/>
    </xf>
    <xf numFmtId="0" fontId="61" fillId="0" borderId="1" xfId="0" applyFont="1" applyBorder="1" applyAlignment="1" applyProtection="1">
      <alignment vertical="center"/>
    </xf>
    <xf numFmtId="0" fontId="71" fillId="0" borderId="45" xfId="0" applyFont="1" applyBorder="1" applyAlignment="1" applyProtection="1">
      <alignment vertical="center"/>
    </xf>
    <xf numFmtId="0" fontId="71" fillId="0" borderId="2" xfId="0" applyFont="1" applyBorder="1" applyAlignment="1" applyProtection="1">
      <alignment vertical="center"/>
    </xf>
    <xf numFmtId="0" fontId="72" fillId="0" borderId="90" xfId="0" applyFont="1" applyBorder="1" applyAlignment="1" applyProtection="1">
      <alignment vertical="center"/>
    </xf>
    <xf numFmtId="0" fontId="72" fillId="0" borderId="92" xfId="0" applyFont="1" applyBorder="1" applyAlignment="1" applyProtection="1">
      <alignment vertical="center"/>
    </xf>
    <xf numFmtId="0" fontId="70" fillId="24" borderId="129" xfId="0" applyFont="1" applyFill="1" applyBorder="1" applyAlignment="1" applyProtection="1">
      <alignment vertical="center"/>
    </xf>
    <xf numFmtId="0" fontId="70" fillId="24" borderId="95" xfId="0" applyFont="1" applyFill="1" applyBorder="1" applyAlignment="1" applyProtection="1">
      <alignment vertical="center"/>
    </xf>
    <xf numFmtId="0" fontId="71" fillId="24" borderId="96" xfId="0" applyFont="1" applyFill="1" applyBorder="1" applyAlignment="1" applyProtection="1">
      <alignment vertical="center"/>
    </xf>
    <xf numFmtId="0" fontId="71" fillId="24" borderId="97" xfId="0" applyFont="1" applyFill="1" applyBorder="1" applyAlignment="1" applyProtection="1">
      <alignment vertical="center"/>
    </xf>
    <xf numFmtId="3" fontId="70" fillId="24" borderId="187" xfId="0" applyNumberFormat="1" applyFont="1" applyFill="1" applyBorder="1" applyAlignment="1" applyProtection="1">
      <alignment horizontal="right" vertical="center"/>
    </xf>
    <xf numFmtId="0" fontId="72" fillId="24" borderId="96" xfId="0" applyFont="1" applyFill="1" applyBorder="1" applyAlignment="1" applyProtection="1">
      <alignment vertical="center"/>
    </xf>
    <xf numFmtId="0" fontId="72" fillId="24" borderId="97" xfId="0" applyFont="1" applyFill="1" applyBorder="1" applyAlignment="1" applyProtection="1">
      <alignment vertical="center"/>
    </xf>
    <xf numFmtId="3" fontId="73" fillId="24" borderId="187" xfId="0" applyNumberFormat="1" applyFont="1" applyFill="1" applyBorder="1" applyAlignment="1" applyProtection="1">
      <alignment horizontal="right" vertical="center"/>
    </xf>
    <xf numFmtId="0" fontId="70" fillId="24" borderId="129" xfId="0" applyNumberFormat="1" applyFont="1" applyFill="1" applyBorder="1" applyAlignment="1" applyProtection="1">
      <alignment vertical="center"/>
    </xf>
    <xf numFmtId="0" fontId="45" fillId="24" borderId="95" xfId="0" applyFont="1" applyFill="1" applyBorder="1" applyAlignment="1" applyProtection="1">
      <alignment vertical="center"/>
    </xf>
    <xf numFmtId="0" fontId="46" fillId="0" borderId="46" xfId="0" applyNumberFormat="1" applyFont="1" applyBorder="1" applyAlignment="1" applyProtection="1">
      <alignment vertical="center"/>
    </xf>
    <xf numFmtId="0" fontId="72" fillId="0" borderId="86" xfId="0" applyFont="1" applyBorder="1" applyAlignment="1" applyProtection="1">
      <alignment vertical="center"/>
    </xf>
    <xf numFmtId="0" fontId="72" fillId="0" borderId="87" xfId="0" applyFont="1" applyBorder="1" applyAlignment="1" applyProtection="1">
      <alignment vertical="center"/>
    </xf>
    <xf numFmtId="0" fontId="70" fillId="0" borderId="34" xfId="0" applyFont="1" applyBorder="1" applyAlignment="1" applyProtection="1">
      <alignment vertical="center"/>
    </xf>
    <xf numFmtId="0" fontId="70" fillId="0" borderId="6" xfId="0" applyFont="1" applyBorder="1" applyAlignment="1" applyProtection="1">
      <alignment vertical="center"/>
    </xf>
    <xf numFmtId="0" fontId="71" fillId="0" borderId="47" xfId="0" applyFont="1" applyBorder="1" applyAlignment="1" applyProtection="1">
      <alignment vertical="center"/>
    </xf>
    <xf numFmtId="0" fontId="71" fillId="0" borderId="174" xfId="0" applyFont="1" applyBorder="1" applyAlignment="1" applyProtection="1">
      <alignment vertical="center"/>
    </xf>
    <xf numFmtId="0" fontId="72" fillId="0" borderId="27" xfId="0" applyFont="1" applyBorder="1" applyAlignment="1" applyProtection="1">
      <alignment vertical="center"/>
    </xf>
    <xf numFmtId="0" fontId="72" fillId="0" borderId="49" xfId="0" applyFont="1" applyBorder="1" applyAlignment="1" applyProtection="1">
      <alignment vertical="center"/>
    </xf>
    <xf numFmtId="0" fontId="46" fillId="0" borderId="51" xfId="0" applyFont="1" applyBorder="1" applyAlignment="1" applyProtection="1">
      <alignment vertical="center"/>
    </xf>
    <xf numFmtId="0" fontId="46" fillId="0" borderId="117" xfId="0" applyFont="1" applyBorder="1" applyAlignment="1" applyProtection="1">
      <alignment vertical="center"/>
    </xf>
    <xf numFmtId="0" fontId="71" fillId="0" borderId="52" xfId="0" applyFont="1" applyBorder="1" applyAlignment="1" applyProtection="1">
      <alignment vertical="center"/>
    </xf>
    <xf numFmtId="0" fontId="71" fillId="0" borderId="118" xfId="0" applyFont="1" applyBorder="1" applyAlignment="1" applyProtection="1">
      <alignment vertical="center"/>
    </xf>
    <xf numFmtId="0" fontId="70" fillId="0" borderId="129" xfId="0" applyNumberFormat="1" applyFont="1" applyBorder="1" applyAlignment="1" applyProtection="1">
      <alignment vertical="center"/>
    </xf>
    <xf numFmtId="0" fontId="70" fillId="24" borderId="125" xfId="0" applyFont="1" applyFill="1" applyBorder="1" applyAlignment="1" applyProtection="1">
      <alignment vertical="center"/>
    </xf>
    <xf numFmtId="0" fontId="45" fillId="24" borderId="89" xfId="0" applyFont="1" applyFill="1" applyBorder="1" applyAlignment="1" applyProtection="1">
      <alignment vertical="center"/>
    </xf>
    <xf numFmtId="0" fontId="72" fillId="24" borderId="90" xfId="0" applyFont="1" applyFill="1" applyBorder="1" applyAlignment="1" applyProtection="1">
      <alignment vertical="center"/>
    </xf>
    <xf numFmtId="0" fontId="72" fillId="24" borderId="92" xfId="0" applyFont="1" applyFill="1" applyBorder="1" applyAlignment="1" applyProtection="1">
      <alignment vertical="center"/>
    </xf>
    <xf numFmtId="3" fontId="73" fillId="24" borderId="186" xfId="0" applyNumberFormat="1" applyFont="1" applyFill="1" applyBorder="1" applyAlignment="1" applyProtection="1">
      <alignment horizontal="right" vertical="center"/>
    </xf>
    <xf numFmtId="0" fontId="53" fillId="0" borderId="1" xfId="0" applyFont="1" applyBorder="1" applyAlignment="1" applyProtection="1">
      <alignment vertical="center"/>
    </xf>
    <xf numFmtId="0" fontId="72" fillId="0" borderId="96" xfId="0" applyFont="1" applyBorder="1" applyAlignment="1" applyProtection="1">
      <alignment vertical="center"/>
    </xf>
    <xf numFmtId="0" fontId="72" fillId="0" borderId="97" xfId="0" applyFont="1" applyBorder="1" applyAlignment="1" applyProtection="1">
      <alignment vertical="center"/>
    </xf>
    <xf numFmtId="0" fontId="71" fillId="24" borderId="90" xfId="0" applyFont="1" applyFill="1" applyBorder="1" applyAlignment="1" applyProtection="1">
      <alignment vertical="center"/>
    </xf>
    <xf numFmtId="0" fontId="71" fillId="24" borderId="92" xfId="0" applyFont="1" applyFill="1" applyBorder="1" applyAlignment="1" applyProtection="1">
      <alignment vertical="center"/>
    </xf>
    <xf numFmtId="3" fontId="70" fillId="24" borderId="186" xfId="0" applyNumberFormat="1" applyFont="1" applyFill="1" applyBorder="1" applyAlignment="1" applyProtection="1">
      <alignment horizontal="right" vertical="center"/>
    </xf>
    <xf numFmtId="0" fontId="71" fillId="0" borderId="27" xfId="0" applyFont="1" applyBorder="1" applyAlignment="1" applyProtection="1">
      <alignment vertical="center"/>
    </xf>
    <xf numFmtId="0" fontId="71" fillId="0" borderId="49" xfId="0" applyFont="1" applyBorder="1" applyAlignment="1" applyProtection="1">
      <alignment vertical="center"/>
    </xf>
    <xf numFmtId="0" fontId="46" fillId="24" borderId="36" xfId="0" applyFont="1" applyFill="1" applyBorder="1" applyAlignment="1" applyProtection="1">
      <alignment vertical="center"/>
    </xf>
    <xf numFmtId="0" fontId="46" fillId="24" borderId="8" xfId="0" applyFont="1" applyFill="1" applyBorder="1" applyAlignment="1" applyProtection="1">
      <alignment vertical="center"/>
    </xf>
    <xf numFmtId="0" fontId="71" fillId="24" borderId="7" xfId="0" applyFont="1" applyFill="1" applyBorder="1" applyAlignment="1" applyProtection="1">
      <alignment vertical="center"/>
    </xf>
    <xf numFmtId="0" fontId="71" fillId="24" borderId="9" xfId="0" applyFont="1" applyFill="1" applyBorder="1" applyAlignment="1" applyProtection="1">
      <alignment vertical="center"/>
    </xf>
    <xf numFmtId="3" fontId="70" fillId="24" borderId="37" xfId="0" applyNumberFormat="1" applyFont="1" applyFill="1" applyBorder="1" applyAlignment="1" applyProtection="1">
      <alignment horizontal="right" vertical="center"/>
    </xf>
    <xf numFmtId="0" fontId="46" fillId="24" borderId="78" xfId="0" applyFont="1" applyFill="1" applyBorder="1" applyAlignment="1" applyProtection="1">
      <alignment vertical="center"/>
    </xf>
    <xf numFmtId="0" fontId="46" fillId="24" borderId="11" xfId="0" applyFont="1" applyFill="1" applyBorder="1" applyAlignment="1" applyProtection="1">
      <alignment vertical="center"/>
    </xf>
    <xf numFmtId="0" fontId="71" fillId="24" borderId="10" xfId="0" applyFont="1" applyFill="1" applyBorder="1" applyAlignment="1" applyProtection="1">
      <alignment vertical="center"/>
    </xf>
    <xf numFmtId="0" fontId="71" fillId="24" borderId="13" xfId="0" applyFont="1" applyFill="1" applyBorder="1" applyAlignment="1" applyProtection="1">
      <alignment vertical="center"/>
    </xf>
    <xf numFmtId="3" fontId="70" fillId="24" borderId="188" xfId="0" applyNumberFormat="1" applyFont="1" applyFill="1" applyBorder="1" applyAlignment="1" applyProtection="1">
      <alignment horizontal="right" vertical="center"/>
    </xf>
    <xf numFmtId="0" fontId="70" fillId="24" borderId="89" xfId="0" applyFont="1" applyFill="1" applyBorder="1" applyAlignment="1" applyProtection="1">
      <alignment vertical="center"/>
    </xf>
    <xf numFmtId="0" fontId="73" fillId="0" borderId="125" xfId="0" applyFont="1" applyBorder="1" applyAlignment="1" applyProtection="1">
      <alignment vertical="center"/>
    </xf>
    <xf numFmtId="0" fontId="73" fillId="0" borderId="89" xfId="0" applyFont="1" applyBorder="1" applyAlignment="1" applyProtection="1">
      <alignment vertical="center"/>
    </xf>
    <xf numFmtId="0" fontId="70" fillId="24" borderId="34" xfId="0" applyFont="1" applyFill="1" applyBorder="1" applyAlignment="1" applyProtection="1">
      <alignment vertical="center"/>
    </xf>
    <xf numFmtId="0" fontId="70" fillId="24" borderId="6" xfId="0" applyFont="1" applyFill="1" applyBorder="1" applyAlignment="1" applyProtection="1">
      <alignment vertical="center"/>
    </xf>
    <xf numFmtId="0" fontId="71" fillId="24" borderId="0" xfId="0" applyFont="1" applyFill="1" applyBorder="1" applyAlignment="1" applyProtection="1">
      <alignment vertical="center"/>
    </xf>
    <xf numFmtId="0" fontId="71" fillId="24" borderId="14" xfId="0" applyFont="1" applyFill="1" applyBorder="1" applyAlignment="1" applyProtection="1">
      <alignment vertical="center"/>
    </xf>
    <xf numFmtId="3" fontId="70" fillId="24" borderId="35" xfId="0" applyNumberFormat="1" applyFont="1" applyFill="1" applyBorder="1" applyAlignment="1" applyProtection="1">
      <alignment horizontal="right" vertical="center"/>
    </xf>
    <xf numFmtId="0" fontId="73" fillId="0" borderId="34" xfId="0" applyFont="1" applyBorder="1" applyAlignment="1" applyProtection="1">
      <alignment vertical="center"/>
    </xf>
    <xf numFmtId="0" fontId="73" fillId="0" borderId="6" xfId="0" applyFont="1" applyBorder="1" applyAlignment="1" applyProtection="1">
      <alignment vertical="center"/>
    </xf>
    <xf numFmtId="0" fontId="72" fillId="0" borderId="0" xfId="0" applyFont="1" applyBorder="1" applyAlignment="1" applyProtection="1">
      <alignment vertical="center"/>
    </xf>
    <xf numFmtId="0" fontId="72" fillId="0" borderId="14" xfId="0" applyFont="1" applyBorder="1" applyAlignment="1" applyProtection="1">
      <alignment vertical="center"/>
    </xf>
    <xf numFmtId="0" fontId="70" fillId="0" borderId="47" xfId="0" applyFont="1" applyBorder="1" applyAlignment="1" applyProtection="1">
      <alignment vertical="center"/>
    </xf>
    <xf numFmtId="0" fontId="70" fillId="0" borderId="174" xfId="0" applyFont="1" applyBorder="1" applyAlignment="1" applyProtection="1">
      <alignment vertical="center"/>
    </xf>
    <xf numFmtId="0" fontId="46" fillId="0" borderId="189" xfId="0" applyFont="1" applyBorder="1" applyAlignment="1" applyProtection="1">
      <alignment vertical="center"/>
    </xf>
    <xf numFmtId="0" fontId="70" fillId="0" borderId="52" xfId="0" applyFont="1" applyBorder="1" applyAlignment="1" applyProtection="1">
      <alignment vertical="center"/>
    </xf>
    <xf numFmtId="0" fontId="70" fillId="0" borderId="118" xfId="0" applyFont="1" applyBorder="1" applyAlignment="1" applyProtection="1">
      <alignment vertical="center"/>
    </xf>
    <xf numFmtId="0" fontId="70" fillId="0" borderId="86" xfId="0" applyFont="1" applyBorder="1" applyAlignment="1" applyProtection="1">
      <alignment vertical="center"/>
    </xf>
    <xf numFmtId="0" fontId="70" fillId="0" borderId="87" xfId="0" applyFont="1" applyBorder="1" applyAlignment="1" applyProtection="1">
      <alignment vertical="center"/>
    </xf>
    <xf numFmtId="0" fontId="46" fillId="0" borderId="190" xfId="0" applyFont="1" applyBorder="1" applyAlignment="1" applyProtection="1">
      <alignment vertical="center"/>
    </xf>
    <xf numFmtId="0" fontId="73" fillId="0" borderId="90" xfId="0" applyFont="1" applyBorder="1" applyAlignment="1" applyProtection="1">
      <alignment vertical="center"/>
    </xf>
    <xf numFmtId="0" fontId="73" fillId="0" borderId="92" xfId="0" applyFont="1" applyBorder="1" applyAlignment="1" applyProtection="1">
      <alignment vertical="center"/>
    </xf>
    <xf numFmtId="0" fontId="73" fillId="0" borderId="86" xfId="0" applyFont="1" applyBorder="1" applyAlignment="1" applyProtection="1">
      <alignment vertical="center"/>
    </xf>
    <xf numFmtId="0" fontId="73" fillId="0" borderId="87" xfId="0" applyFont="1" applyBorder="1" applyAlignment="1" applyProtection="1">
      <alignment vertical="center"/>
    </xf>
    <xf numFmtId="0" fontId="46" fillId="24" borderId="1" xfId="0" applyFont="1" applyFill="1" applyBorder="1" applyAlignment="1" applyProtection="1">
      <alignment vertical="center"/>
    </xf>
    <xf numFmtId="0" fontId="70" fillId="24" borderId="45" xfId="0" applyFont="1" applyFill="1" applyBorder="1" applyAlignment="1" applyProtection="1">
      <alignment vertical="center"/>
    </xf>
    <xf numFmtId="0" fontId="70" fillId="24" borderId="2" xfId="0" applyFont="1" applyFill="1" applyBorder="1" applyAlignment="1" applyProtection="1">
      <alignment vertical="center"/>
    </xf>
    <xf numFmtId="3" fontId="70" fillId="24" borderId="50" xfId="0" applyNumberFormat="1" applyFont="1" applyFill="1" applyBorder="1" applyAlignment="1" applyProtection="1">
      <alignment horizontal="right" vertical="center"/>
    </xf>
    <xf numFmtId="0" fontId="70" fillId="0" borderId="45" xfId="0" applyFont="1" applyBorder="1" applyAlignment="1" applyProtection="1">
      <alignment vertical="center"/>
    </xf>
    <xf numFmtId="0" fontId="70" fillId="0" borderId="2" xfId="0" applyFont="1" applyBorder="1" applyAlignment="1" applyProtection="1">
      <alignment vertical="center"/>
    </xf>
    <xf numFmtId="0" fontId="30" fillId="0" borderId="96" xfId="0" applyFont="1" applyBorder="1" applyAlignment="1" applyProtection="1">
      <alignment vertical="center"/>
    </xf>
    <xf numFmtId="0" fontId="73" fillId="0" borderId="97" xfId="0" applyFont="1" applyBorder="1" applyAlignment="1" applyProtection="1">
      <alignment vertical="center"/>
    </xf>
    <xf numFmtId="0" fontId="70" fillId="0" borderId="90" xfId="0" applyFont="1" applyBorder="1" applyAlignment="1" applyProtection="1">
      <alignment vertical="center"/>
    </xf>
    <xf numFmtId="0" fontId="70" fillId="0" borderId="92" xfId="0" applyFont="1" applyBorder="1" applyAlignment="1" applyProtection="1">
      <alignment vertical="center"/>
    </xf>
    <xf numFmtId="0" fontId="45" fillId="0" borderId="6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73" fillId="0" borderId="14" xfId="0" applyFont="1" applyBorder="1" applyAlignment="1" applyProtection="1">
      <alignment vertical="center"/>
    </xf>
    <xf numFmtId="0" fontId="46" fillId="0" borderId="173" xfId="0" applyFont="1" applyBorder="1" applyAlignment="1" applyProtection="1">
      <alignment vertical="center"/>
    </xf>
    <xf numFmtId="0" fontId="70" fillId="0" borderId="183" xfId="0" applyFont="1" applyBorder="1" applyAlignment="1" applyProtection="1">
      <alignment vertical="center"/>
    </xf>
    <xf numFmtId="0" fontId="70" fillId="0" borderId="191" xfId="0" applyFont="1" applyBorder="1" applyAlignment="1" applyProtection="1">
      <alignment vertical="center"/>
    </xf>
    <xf numFmtId="0" fontId="46" fillId="0" borderId="192" xfId="0" applyFont="1" applyBorder="1" applyAlignment="1" applyProtection="1">
      <alignment vertical="center"/>
    </xf>
    <xf numFmtId="0" fontId="70" fillId="0" borderId="30" xfId="0" applyFont="1" applyBorder="1" applyAlignment="1" applyProtection="1">
      <alignment vertical="center"/>
    </xf>
    <xf numFmtId="0" fontId="70" fillId="0" borderId="31" xfId="0" applyFont="1" applyBorder="1" applyAlignment="1" applyProtection="1">
      <alignment vertical="center"/>
    </xf>
    <xf numFmtId="0" fontId="73" fillId="0" borderId="96" xfId="0" applyFont="1" applyBorder="1" applyAlignment="1" applyProtection="1">
      <alignment vertical="center"/>
    </xf>
    <xf numFmtId="0" fontId="73" fillId="0" borderId="45" xfId="0" applyFont="1" applyBorder="1" applyAlignment="1" applyProtection="1">
      <alignment vertical="center"/>
    </xf>
    <xf numFmtId="0" fontId="73" fillId="0" borderId="2" xfId="0" applyFont="1" applyBorder="1" applyAlignment="1" applyProtection="1">
      <alignment vertical="center"/>
    </xf>
    <xf numFmtId="0" fontId="46" fillId="0" borderId="194" xfId="0" applyFont="1" applyBorder="1" applyAlignment="1" applyProtection="1">
      <alignment vertical="center"/>
    </xf>
    <xf numFmtId="0" fontId="46" fillId="0" borderId="125" xfId="0" applyFont="1" applyBorder="1" applyAlignment="1" applyProtection="1">
      <alignment vertical="center"/>
    </xf>
    <xf numFmtId="0" fontId="46" fillId="24" borderId="129" xfId="0" applyFont="1" applyFill="1" applyBorder="1" applyAlignment="1" applyProtection="1">
      <alignment vertical="center"/>
    </xf>
    <xf numFmtId="0" fontId="46" fillId="24" borderId="95" xfId="0" applyFont="1" applyFill="1" applyBorder="1" applyAlignment="1" applyProtection="1">
      <alignment vertical="center"/>
    </xf>
    <xf numFmtId="0" fontId="70" fillId="24" borderId="96" xfId="0" applyFont="1" applyFill="1" applyBorder="1" applyAlignment="1" applyProtection="1">
      <alignment vertical="center"/>
    </xf>
    <xf numFmtId="0" fontId="70" fillId="24" borderId="97" xfId="0" applyFont="1" applyFill="1" applyBorder="1" applyAlignment="1" applyProtection="1">
      <alignment vertical="center"/>
    </xf>
    <xf numFmtId="0" fontId="46" fillId="0" borderId="140" xfId="0" applyFont="1" applyBorder="1" applyAlignment="1" applyProtection="1">
      <alignment vertical="center"/>
    </xf>
    <xf numFmtId="0" fontId="73" fillId="0" borderId="90" xfId="0" applyFont="1" applyBorder="1" applyAlignment="1" applyProtection="1">
      <alignment horizontal="left" vertical="center" wrapText="1"/>
    </xf>
    <xf numFmtId="0" fontId="73" fillId="0" borderId="92" xfId="0" applyFont="1" applyBorder="1" applyAlignment="1" applyProtection="1">
      <alignment horizontal="left" vertical="center" wrapText="1"/>
    </xf>
    <xf numFmtId="0" fontId="70" fillId="0" borderId="95" xfId="0" applyFont="1" applyBorder="1" applyAlignment="1" applyProtection="1">
      <alignment horizontal="left" vertical="center" wrapText="1"/>
    </xf>
    <xf numFmtId="0" fontId="73" fillId="0" borderId="96" xfId="0" applyFont="1" applyBorder="1" applyAlignment="1" applyProtection="1">
      <alignment horizontal="left" vertical="center" wrapText="1"/>
    </xf>
    <xf numFmtId="0" fontId="73" fillId="0" borderId="97" xfId="0" applyFont="1" applyBorder="1" applyAlignment="1" applyProtection="1">
      <alignment horizontal="left" vertical="center" wrapText="1"/>
    </xf>
    <xf numFmtId="0" fontId="73" fillId="0" borderId="1" xfId="0" applyFont="1" applyBorder="1" applyAlignment="1" applyProtection="1">
      <alignment vertical="center"/>
    </xf>
    <xf numFmtId="0" fontId="46" fillId="24" borderId="34" xfId="0" applyFont="1" applyFill="1" applyBorder="1" applyAlignment="1" applyProtection="1">
      <alignment vertical="center"/>
    </xf>
    <xf numFmtId="0" fontId="70" fillId="24" borderId="0" xfId="0" applyFont="1" applyFill="1" applyBorder="1" applyAlignment="1" applyProtection="1">
      <alignment vertical="center"/>
    </xf>
    <xf numFmtId="0" fontId="70" fillId="24" borderId="14" xfId="0" applyFont="1" applyFill="1" applyBorder="1" applyAlignment="1" applyProtection="1">
      <alignment vertical="center"/>
    </xf>
    <xf numFmtId="0" fontId="46" fillId="24" borderId="6" xfId="0" applyFont="1" applyFill="1" applyBorder="1" applyAlignment="1" applyProtection="1">
      <alignment vertical="center"/>
    </xf>
    <xf numFmtId="0" fontId="46" fillId="24" borderId="193" xfId="0" applyFont="1" applyFill="1" applyBorder="1" applyAlignment="1" applyProtection="1">
      <alignment vertical="center"/>
    </xf>
    <xf numFmtId="0" fontId="73" fillId="24" borderId="96" xfId="0" applyFont="1" applyFill="1" applyBorder="1" applyAlignment="1" applyProtection="1">
      <alignment vertical="center"/>
    </xf>
    <xf numFmtId="0" fontId="73" fillId="24" borderId="97" xfId="0" applyFont="1" applyFill="1" applyBorder="1" applyAlignment="1" applyProtection="1">
      <alignment vertical="center"/>
    </xf>
    <xf numFmtId="0" fontId="46" fillId="0" borderId="195" xfId="0" applyFont="1" applyBorder="1" applyAlignment="1" applyProtection="1">
      <alignment vertical="center"/>
    </xf>
    <xf numFmtId="0" fontId="46" fillId="0" borderId="197" xfId="0" applyFont="1" applyBorder="1" applyAlignment="1" applyProtection="1">
      <alignment vertical="center"/>
    </xf>
    <xf numFmtId="0" fontId="45" fillId="24" borderId="11" xfId="0" applyFont="1" applyFill="1" applyBorder="1" applyAlignment="1" applyProtection="1">
      <alignment vertical="center"/>
    </xf>
    <xf numFmtId="0" fontId="73" fillId="24" borderId="10" xfId="0" applyFont="1" applyFill="1" applyBorder="1" applyAlignment="1" applyProtection="1">
      <alignment vertical="center"/>
    </xf>
    <xf numFmtId="0" fontId="73" fillId="24" borderId="13" xfId="0" applyFont="1" applyFill="1" applyBorder="1" applyAlignment="1" applyProtection="1">
      <alignment vertical="center"/>
    </xf>
    <xf numFmtId="3" fontId="73" fillId="24" borderId="35" xfId="0" applyNumberFormat="1" applyFont="1" applyFill="1" applyBorder="1" applyAlignment="1" applyProtection="1">
      <alignment horizontal="right" vertical="center"/>
    </xf>
    <xf numFmtId="0" fontId="70" fillId="24" borderId="95" xfId="0" applyFont="1" applyFill="1" applyBorder="1" applyAlignment="1" applyProtection="1">
      <alignment horizontal="left" vertical="center" wrapText="1"/>
    </xf>
    <xf numFmtId="0" fontId="73" fillId="24" borderId="96" xfId="0" applyFont="1" applyFill="1" applyBorder="1" applyAlignment="1" applyProtection="1">
      <alignment horizontal="left" vertical="center" wrapText="1"/>
    </xf>
    <xf numFmtId="0" fontId="73" fillId="24" borderId="97" xfId="0" applyFont="1" applyFill="1" applyBorder="1" applyAlignment="1" applyProtection="1">
      <alignment horizontal="left" vertical="center" wrapText="1"/>
    </xf>
    <xf numFmtId="0" fontId="30" fillId="0" borderId="90" xfId="0" applyFont="1" applyBorder="1" applyAlignment="1" applyProtection="1">
      <alignment horizontal="left" vertical="center" wrapText="1"/>
    </xf>
    <xf numFmtId="0" fontId="73" fillId="0" borderId="1" xfId="0" applyFont="1" applyBorder="1" applyAlignment="1" applyProtection="1">
      <alignment horizontal="left" vertical="center" wrapText="1"/>
    </xf>
    <xf numFmtId="0" fontId="73" fillId="0" borderId="45" xfId="0" applyFont="1" applyBorder="1" applyAlignment="1" applyProtection="1">
      <alignment horizontal="left" vertical="center" wrapText="1"/>
    </xf>
    <xf numFmtId="0" fontId="73" fillId="0" borderId="2" xfId="0" applyFont="1" applyBorder="1" applyAlignment="1" applyProtection="1">
      <alignment horizontal="left" vertical="center" wrapText="1"/>
    </xf>
    <xf numFmtId="0" fontId="73" fillId="24" borderId="6" xfId="0" applyFont="1" applyFill="1" applyBorder="1" applyAlignment="1" applyProtection="1">
      <alignment vertical="center"/>
    </xf>
    <xf numFmtId="0" fontId="73" fillId="24" borderId="0" xfId="0" applyFont="1" applyFill="1" applyBorder="1" applyAlignment="1" applyProtection="1">
      <alignment vertical="center"/>
    </xf>
    <xf numFmtId="0" fontId="73" fillId="24" borderId="14" xfId="0" applyFont="1" applyFill="1" applyBorder="1" applyAlignment="1" applyProtection="1">
      <alignment vertical="center"/>
    </xf>
    <xf numFmtId="0" fontId="45" fillId="24" borderId="6" xfId="0" applyFont="1" applyFill="1" applyBorder="1" applyAlignment="1" applyProtection="1">
      <alignment vertical="center"/>
    </xf>
    <xf numFmtId="0" fontId="45" fillId="0" borderId="1" xfId="0" applyFont="1" applyBorder="1" applyAlignment="1" applyProtection="1">
      <alignment vertical="center"/>
    </xf>
    <xf numFmtId="0" fontId="46" fillId="31" borderId="140" xfId="0" applyFont="1" applyFill="1" applyBorder="1" applyAlignment="1" applyProtection="1">
      <alignment vertical="center"/>
    </xf>
    <xf numFmtId="0" fontId="46" fillId="31" borderId="85" xfId="0" applyFont="1" applyFill="1" applyBorder="1" applyAlignment="1" applyProtection="1">
      <alignment vertical="center"/>
    </xf>
    <xf numFmtId="0" fontId="70" fillId="31" borderId="86" xfId="0" applyFont="1" applyFill="1" applyBorder="1" applyAlignment="1" applyProtection="1">
      <alignment vertical="center"/>
    </xf>
    <xf numFmtId="0" fontId="70" fillId="31" borderId="87" xfId="0" applyFont="1" applyFill="1" applyBorder="1" applyAlignment="1" applyProtection="1">
      <alignment vertical="center"/>
    </xf>
    <xf numFmtId="3" fontId="70" fillId="31" borderId="185" xfId="0" applyNumberFormat="1" applyFont="1" applyFill="1" applyBorder="1" applyAlignment="1" applyProtection="1">
      <alignment horizontal="right" vertical="center"/>
    </xf>
    <xf numFmtId="0" fontId="46" fillId="31" borderId="125" xfId="0" applyFont="1" applyFill="1" applyBorder="1" applyAlignment="1" applyProtection="1">
      <alignment vertical="center"/>
    </xf>
    <xf numFmtId="0" fontId="46" fillId="31" borderId="89" xfId="0" applyFont="1" applyFill="1" applyBorder="1" applyAlignment="1" applyProtection="1">
      <alignment vertical="center"/>
    </xf>
    <xf numFmtId="0" fontId="70" fillId="31" borderId="90" xfId="0" applyFont="1" applyFill="1" applyBorder="1" applyAlignment="1" applyProtection="1">
      <alignment vertical="center"/>
    </xf>
    <xf numFmtId="0" fontId="70" fillId="31" borderId="92" xfId="0" applyFont="1" applyFill="1" applyBorder="1" applyAlignment="1" applyProtection="1">
      <alignment vertical="center"/>
    </xf>
    <xf numFmtId="3" fontId="70" fillId="31" borderId="186" xfId="0" applyNumberFormat="1" applyFont="1" applyFill="1" applyBorder="1" applyAlignment="1" applyProtection="1">
      <alignment horizontal="right" vertical="center"/>
    </xf>
    <xf numFmtId="0" fontId="45" fillId="31" borderId="89" xfId="0" applyFont="1" applyFill="1" applyBorder="1" applyAlignment="1" applyProtection="1">
      <alignment vertical="center"/>
    </xf>
    <xf numFmtId="0" fontId="73" fillId="31" borderId="90" xfId="0" applyFont="1" applyFill="1" applyBorder="1" applyAlignment="1" applyProtection="1">
      <alignment vertical="center"/>
    </xf>
    <xf numFmtId="0" fontId="73" fillId="31" borderId="92" xfId="0" applyFont="1" applyFill="1" applyBorder="1" applyAlignment="1" applyProtection="1">
      <alignment vertical="center"/>
    </xf>
    <xf numFmtId="3" fontId="73" fillId="31" borderId="186" xfId="0" applyNumberFormat="1" applyFont="1" applyFill="1" applyBorder="1" applyAlignment="1" applyProtection="1">
      <alignment horizontal="right" vertical="center"/>
    </xf>
    <xf numFmtId="0" fontId="46" fillId="31" borderId="190" xfId="0" applyFont="1" applyFill="1" applyBorder="1" applyAlignment="1" applyProtection="1">
      <alignment vertical="center"/>
    </xf>
    <xf numFmtId="0" fontId="72" fillId="31" borderId="90" xfId="0" applyFont="1" applyFill="1" applyBorder="1" applyAlignment="1" applyProtection="1">
      <alignment vertical="center"/>
    </xf>
    <xf numFmtId="0" fontId="72" fillId="31" borderId="92" xfId="0" applyFont="1" applyFill="1" applyBorder="1" applyAlignment="1" applyProtection="1">
      <alignment vertical="center"/>
    </xf>
    <xf numFmtId="3" fontId="72" fillId="31" borderId="186" xfId="0" applyNumberFormat="1" applyFont="1" applyFill="1" applyBorder="1" applyAlignment="1" applyProtection="1">
      <alignment horizontal="right" vertical="center"/>
    </xf>
    <xf numFmtId="0" fontId="71" fillId="31" borderId="89" xfId="0" applyFont="1" applyFill="1" applyBorder="1" applyAlignment="1" applyProtection="1">
      <alignment vertical="center"/>
    </xf>
    <xf numFmtId="0" fontId="71" fillId="31" borderId="90" xfId="0" applyFont="1" applyFill="1" applyBorder="1" applyAlignment="1" applyProtection="1">
      <alignment vertical="center"/>
    </xf>
    <xf numFmtId="0" fontId="71" fillId="31" borderId="92" xfId="0" applyFont="1" applyFill="1" applyBorder="1" applyAlignment="1" applyProtection="1">
      <alignment vertical="center"/>
    </xf>
    <xf numFmtId="3" fontId="72" fillId="31" borderId="127" xfId="0" applyNumberFormat="1" applyFont="1" applyFill="1" applyBorder="1" applyAlignment="1" applyProtection="1">
      <alignment horizontal="right" vertical="center"/>
    </xf>
    <xf numFmtId="0" fontId="46" fillId="31" borderId="195" xfId="0" applyFont="1" applyFill="1" applyBorder="1" applyAlignment="1" applyProtection="1">
      <alignment vertical="center"/>
    </xf>
    <xf numFmtId="0" fontId="71" fillId="31" borderId="183" xfId="0" applyFont="1" applyFill="1" applyBorder="1" applyAlignment="1" applyProtection="1">
      <alignment vertical="center"/>
    </xf>
    <xf numFmtId="3" fontId="72" fillId="31" borderId="196" xfId="0" applyNumberFormat="1" applyFont="1" applyFill="1" applyBorder="1" applyAlignment="1" applyProtection="1">
      <alignment horizontal="right" vertical="center"/>
    </xf>
    <xf numFmtId="0" fontId="58" fillId="0" borderId="0" xfId="5" applyFont="1" applyAlignment="1" applyProtection="1">
      <alignment vertical="center"/>
    </xf>
    <xf numFmtId="0" fontId="58" fillId="0" borderId="0" xfId="5" quotePrefix="1" applyFont="1" applyAlignment="1" applyProtection="1">
      <alignment vertical="center"/>
    </xf>
    <xf numFmtId="0" fontId="45" fillId="0" borderId="0" xfId="5" applyFont="1" applyBorder="1" applyAlignment="1" applyProtection="1">
      <alignment vertical="center"/>
    </xf>
    <xf numFmtId="3" fontId="42" fillId="0" borderId="0" xfId="1" applyNumberFormat="1" applyFont="1" applyBorder="1" applyAlignment="1" applyProtection="1">
      <alignment horizontal="left" vertical="center"/>
    </xf>
    <xf numFmtId="0" fontId="42" fillId="0" borderId="0" xfId="1" applyFont="1" applyAlignment="1" applyProtection="1">
      <alignment horizontal="left" vertical="center"/>
    </xf>
    <xf numFmtId="0" fontId="26" fillId="0" borderId="0" xfId="1" quotePrefix="1" applyFont="1" applyBorder="1" applyAlignment="1" applyProtection="1">
      <alignment horizontal="center" vertical="center"/>
    </xf>
    <xf numFmtId="3" fontId="26" fillId="0" borderId="0" xfId="1" quotePrefix="1" applyNumberFormat="1" applyFont="1" applyBorder="1" applyAlignment="1" applyProtection="1">
      <alignment horizontal="center" vertical="center"/>
    </xf>
    <xf numFmtId="3" fontId="26" fillId="0" borderId="0" xfId="1" quotePrefix="1" applyNumberFormat="1" applyFont="1" applyAlignment="1" applyProtection="1">
      <alignment horizontal="center" vertical="center"/>
    </xf>
    <xf numFmtId="3" fontId="64" fillId="0" borderId="0" xfId="1" applyNumberFormat="1" applyFont="1" applyAlignment="1" applyProtection="1">
      <alignment horizontal="right" vertical="center"/>
    </xf>
    <xf numFmtId="0" fontId="64" fillId="0" borderId="0" xfId="1" applyFont="1" applyAlignment="1" applyProtection="1">
      <alignment vertical="center"/>
    </xf>
    <xf numFmtId="0" fontId="42" fillId="0" borderId="0" xfId="1" applyFont="1" applyBorder="1" applyAlignment="1" applyProtection="1">
      <alignment horizontal="center" vertical="center"/>
    </xf>
    <xf numFmtId="3" fontId="26" fillId="18" borderId="202" xfId="1" applyNumberFormat="1" applyFont="1" applyFill="1" applyBorder="1" applyAlignment="1" applyProtection="1">
      <alignment horizontal="center" vertical="center"/>
    </xf>
    <xf numFmtId="0" fontId="26" fillId="10" borderId="0" xfId="1" applyFont="1" applyFill="1" applyAlignment="1" applyProtection="1">
      <alignment horizontal="center" vertical="center"/>
    </xf>
    <xf numFmtId="3" fontId="26" fillId="18" borderId="63" xfId="1" applyNumberFormat="1" applyFont="1" applyFill="1" applyBorder="1" applyAlignment="1" applyProtection="1">
      <alignment horizontal="center" vertical="center"/>
    </xf>
    <xf numFmtId="0" fontId="43" fillId="18" borderId="20" xfId="1" applyFont="1" applyFill="1" applyBorder="1" applyAlignment="1" applyProtection="1">
      <alignment vertical="center"/>
    </xf>
    <xf numFmtId="0" fontId="43" fillId="18" borderId="0" xfId="1" applyFont="1" applyFill="1" applyBorder="1" applyAlignment="1" applyProtection="1">
      <alignment vertical="center"/>
    </xf>
    <xf numFmtId="0" fontId="26" fillId="18" borderId="7" xfId="1" applyFont="1" applyFill="1" applyBorder="1" applyAlignment="1" applyProtection="1">
      <alignment vertical="center"/>
    </xf>
    <xf numFmtId="0" fontId="26" fillId="18" borderId="112" xfId="1" applyFont="1" applyFill="1" applyBorder="1" applyAlignment="1" applyProtection="1">
      <alignment vertical="center"/>
    </xf>
    <xf numFmtId="0" fontId="26" fillId="18" borderId="45" xfId="1" applyFont="1" applyFill="1" applyBorder="1" applyAlignment="1" applyProtection="1">
      <alignment vertical="center"/>
    </xf>
    <xf numFmtId="0" fontId="43" fillId="18" borderId="45" xfId="1" applyFont="1" applyFill="1" applyBorder="1" applyAlignment="1" applyProtection="1">
      <alignment vertical="center"/>
    </xf>
    <xf numFmtId="0" fontId="43" fillId="18" borderId="2" xfId="1" applyFont="1" applyFill="1" applyBorder="1" applyAlignment="1" applyProtection="1">
      <alignment vertical="center"/>
    </xf>
    <xf numFmtId="0" fontId="43" fillId="18" borderId="3" xfId="1" quotePrefix="1" applyFont="1" applyFill="1" applyBorder="1" applyAlignment="1" applyProtection="1">
      <alignment horizontal="center" vertical="center"/>
    </xf>
    <xf numFmtId="3" fontId="43" fillId="32" borderId="45" xfId="1" applyNumberFormat="1" applyFont="1" applyFill="1" applyBorder="1" applyAlignment="1" applyProtection="1">
      <alignment vertical="center"/>
    </xf>
    <xf numFmtId="3" fontId="43" fillId="32" borderId="211" xfId="1" applyNumberFormat="1" applyFont="1" applyFill="1" applyBorder="1" applyAlignment="1" applyProtection="1">
      <alignment vertical="center"/>
    </xf>
    <xf numFmtId="3" fontId="43" fillId="32" borderId="3" xfId="1" applyNumberFormat="1" applyFont="1" applyFill="1" applyBorder="1" applyAlignment="1" applyProtection="1">
      <alignment vertical="center"/>
    </xf>
    <xf numFmtId="3" fontId="43" fillId="32" borderId="212" xfId="1" applyNumberFormat="1" applyFont="1" applyFill="1" applyBorder="1" applyAlignment="1" applyProtection="1">
      <alignment vertical="center"/>
    </xf>
    <xf numFmtId="3" fontId="43" fillId="32" borderId="2" xfId="1" applyNumberFormat="1" applyFont="1" applyFill="1" applyBorder="1" applyAlignment="1" applyProtection="1">
      <alignment vertical="center"/>
    </xf>
    <xf numFmtId="3" fontId="43" fillId="32" borderId="213" xfId="1" applyNumberFormat="1" applyFont="1" applyFill="1" applyBorder="1" applyAlignment="1" applyProtection="1">
      <alignment vertical="center"/>
    </xf>
    <xf numFmtId="3" fontId="43" fillId="32" borderId="63" xfId="1" applyNumberFormat="1" applyFont="1" applyFill="1" applyBorder="1" applyAlignment="1" applyProtection="1">
      <alignment vertical="center"/>
    </xf>
    <xf numFmtId="3" fontId="43" fillId="30" borderId="3" xfId="1" applyNumberFormat="1" applyFont="1" applyFill="1" applyBorder="1" applyAlignment="1" applyProtection="1">
      <alignment horizontal="right" vertical="center"/>
    </xf>
    <xf numFmtId="0" fontId="43" fillId="0" borderId="4" xfId="1" quotePrefix="1" applyFont="1" applyBorder="1" applyAlignment="1" applyProtection="1">
      <alignment horizontal="center" vertical="center"/>
    </xf>
    <xf numFmtId="0" fontId="26" fillId="0" borderId="21" xfId="1" applyFont="1" applyBorder="1" applyAlignment="1" applyProtection="1">
      <alignment vertical="center"/>
    </xf>
    <xf numFmtId="0" fontId="26" fillId="0" borderId="7" xfId="1" applyFont="1" applyBorder="1" applyAlignment="1" applyProtection="1">
      <alignment vertical="center"/>
    </xf>
    <xf numFmtId="0" fontId="26" fillId="0" borderId="9" xfId="1" applyFont="1" applyBorder="1" applyAlignment="1" applyProtection="1">
      <alignment vertical="center"/>
    </xf>
    <xf numFmtId="3" fontId="43" fillId="32" borderId="45" xfId="1" applyNumberFormat="1" applyFont="1" applyFill="1" applyBorder="1" applyAlignment="1" applyProtection="1">
      <alignment horizontal="right" vertical="center"/>
    </xf>
    <xf numFmtId="3" fontId="43" fillId="32" borderId="211" xfId="1" applyNumberFormat="1" applyFont="1" applyFill="1" applyBorder="1" applyAlignment="1" applyProtection="1">
      <alignment horizontal="right" vertical="center"/>
    </xf>
    <xf numFmtId="3" fontId="43" fillId="32" borderId="3" xfId="1" applyNumberFormat="1" applyFont="1" applyFill="1" applyBorder="1" applyAlignment="1" applyProtection="1">
      <alignment horizontal="right" vertical="center"/>
    </xf>
    <xf numFmtId="3" fontId="43" fillId="32" borderId="212" xfId="1" applyNumberFormat="1" applyFont="1" applyFill="1" applyBorder="1" applyAlignment="1" applyProtection="1">
      <alignment horizontal="right" vertical="center"/>
    </xf>
    <xf numFmtId="3" fontId="43" fillId="32" borderId="2" xfId="1" applyNumberFormat="1" applyFont="1" applyFill="1" applyBorder="1" applyAlignment="1" applyProtection="1">
      <alignment horizontal="right" vertical="center"/>
    </xf>
    <xf numFmtId="3" fontId="43" fillId="32" borderId="213" xfId="1" applyNumberFormat="1" applyFont="1" applyFill="1" applyBorder="1" applyAlignment="1" applyProtection="1">
      <alignment horizontal="right" vertical="center"/>
    </xf>
    <xf numFmtId="3" fontId="43" fillId="32" borderId="218" xfId="1" applyNumberFormat="1" applyFont="1" applyFill="1" applyBorder="1" applyAlignment="1" applyProtection="1">
      <alignment horizontal="right" vertical="center"/>
    </xf>
    <xf numFmtId="3" fontId="43" fillId="0" borderId="86" xfId="1" applyNumberFormat="1" applyFont="1" applyBorder="1" applyAlignment="1" applyProtection="1">
      <alignment horizontal="right" vertical="center"/>
    </xf>
    <xf numFmtId="0" fontId="43" fillId="0" borderId="101" xfId="1" quotePrefix="1" applyFont="1" applyBorder="1" applyAlignment="1" applyProtection="1">
      <alignment horizontal="center" vertical="center"/>
    </xf>
    <xf numFmtId="0" fontId="43" fillId="0" borderId="98" xfId="1" quotePrefix="1" applyFont="1" applyBorder="1" applyAlignment="1" applyProtection="1">
      <alignment horizontal="center" vertical="center"/>
    </xf>
    <xf numFmtId="0" fontId="26" fillId="0" borderId="98" xfId="1" quotePrefix="1" applyFont="1" applyBorder="1" applyAlignment="1" applyProtection="1">
      <alignment horizontal="center" vertical="center"/>
    </xf>
    <xf numFmtId="0" fontId="43" fillId="0" borderId="101" xfId="1" applyFont="1" applyBorder="1" applyAlignment="1" applyProtection="1">
      <alignment horizontal="center" vertical="center"/>
    </xf>
    <xf numFmtId="0" fontId="43" fillId="0" borderId="91" xfId="1" applyFont="1" applyBorder="1" applyAlignment="1" applyProtection="1">
      <alignment horizontal="center" vertical="center"/>
    </xf>
    <xf numFmtId="0" fontId="43" fillId="0" borderId="98" xfId="1" applyFont="1" applyBorder="1" applyAlignment="1" applyProtection="1">
      <alignment horizontal="center" vertical="center"/>
    </xf>
    <xf numFmtId="0" fontId="26" fillId="0" borderId="2" xfId="1" applyFont="1" applyBorder="1" applyAlignment="1" applyProtection="1">
      <alignment vertical="center"/>
    </xf>
    <xf numFmtId="0" fontId="26" fillId="18" borderId="21" xfId="1" applyFont="1" applyFill="1" applyBorder="1" applyAlignment="1" applyProtection="1">
      <alignment vertical="center"/>
    </xf>
    <xf numFmtId="0" fontId="43" fillId="18" borderId="7" xfId="1" applyFont="1" applyFill="1" applyBorder="1" applyAlignment="1" applyProtection="1">
      <alignment vertical="center"/>
    </xf>
    <xf numFmtId="0" fontId="43" fillId="18" borderId="9" xfId="1" applyFont="1" applyFill="1" applyBorder="1" applyAlignment="1" applyProtection="1">
      <alignment vertical="center"/>
    </xf>
    <xf numFmtId="0" fontId="43" fillId="18" borderId="5" xfId="1" applyFont="1" applyFill="1" applyBorder="1" applyAlignment="1" applyProtection="1">
      <alignment horizontal="center" vertical="center"/>
    </xf>
    <xf numFmtId="3" fontId="43" fillId="32" borderId="0" xfId="1" applyNumberFormat="1" applyFont="1" applyFill="1" applyAlignment="1" applyProtection="1">
      <alignment horizontal="right" vertical="center"/>
    </xf>
    <xf numFmtId="3" fontId="43" fillId="32" borderId="5" xfId="1" applyNumberFormat="1" applyFont="1" applyFill="1" applyBorder="1" applyAlignment="1" applyProtection="1">
      <alignment horizontal="right" vertical="center"/>
    </xf>
    <xf numFmtId="3" fontId="43" fillId="32" borderId="200" xfId="1" applyNumberFormat="1" applyFont="1" applyFill="1" applyBorder="1" applyAlignment="1" applyProtection="1">
      <alignment horizontal="right" vertical="center"/>
    </xf>
    <xf numFmtId="3" fontId="43" fillId="32" borderId="9" xfId="1" applyNumberFormat="1" applyFont="1" applyFill="1" applyBorder="1" applyAlignment="1" applyProtection="1">
      <alignment horizontal="right" vertical="center"/>
    </xf>
    <xf numFmtId="3" fontId="43" fillId="32" borderId="226" xfId="1" applyNumberFormat="1" applyFont="1" applyFill="1" applyBorder="1" applyAlignment="1" applyProtection="1">
      <alignment horizontal="right" vertical="center"/>
    </xf>
    <xf numFmtId="0" fontId="43" fillId="0" borderId="123" xfId="1" applyFont="1" applyBorder="1" applyAlignment="1" applyProtection="1">
      <alignment horizontal="center" vertical="center"/>
    </xf>
    <xf numFmtId="0" fontId="26" fillId="0" borderId="91" xfId="1" applyFont="1" applyBorder="1" applyAlignment="1" applyProtection="1">
      <alignment horizontal="center" vertical="center"/>
    </xf>
    <xf numFmtId="3" fontId="43" fillId="30" borderId="157" xfId="1" applyNumberFormat="1" applyFont="1" applyFill="1" applyBorder="1" applyAlignment="1" applyProtection="1">
      <alignment horizontal="right" vertical="center"/>
    </xf>
    <xf numFmtId="3" fontId="43" fillId="30" borderId="159" xfId="1" applyNumberFormat="1" applyFont="1" applyFill="1" applyBorder="1" applyAlignment="1" applyProtection="1">
      <alignment horizontal="right" vertical="center"/>
    </xf>
    <xf numFmtId="0" fontId="62" fillId="18" borderId="21" xfId="1" applyFont="1" applyFill="1" applyBorder="1" applyAlignment="1" applyProtection="1">
      <alignment vertical="center"/>
    </xf>
    <xf numFmtId="3" fontId="43" fillId="32" borderId="1" xfId="1" applyNumberFormat="1" applyFont="1" applyFill="1" applyBorder="1" applyAlignment="1" applyProtection="1">
      <alignment horizontal="right" vertical="center"/>
    </xf>
    <xf numFmtId="0" fontId="43" fillId="0" borderId="4" xfId="1" applyFont="1" applyBorder="1" applyAlignment="1" applyProtection="1">
      <alignment horizontal="center" vertical="center"/>
    </xf>
    <xf numFmtId="0" fontId="61" fillId="9" borderId="103" xfId="1" applyFont="1" applyFill="1" applyBorder="1" applyAlignment="1" applyProtection="1">
      <alignment vertical="center"/>
    </xf>
    <xf numFmtId="0" fontId="26" fillId="9" borderId="71" xfId="1" applyFont="1" applyFill="1" applyBorder="1" applyAlignment="1" applyProtection="1">
      <alignment vertical="center"/>
    </xf>
    <xf numFmtId="0" fontId="26" fillId="9" borderId="69" xfId="1" applyFont="1" applyFill="1" applyBorder="1" applyAlignment="1" applyProtection="1">
      <alignment vertical="center"/>
    </xf>
    <xf numFmtId="0" fontId="26" fillId="9" borderId="70" xfId="1" applyFont="1" applyFill="1" applyBorder="1" applyAlignment="1" applyProtection="1">
      <alignment vertical="center"/>
    </xf>
    <xf numFmtId="0" fontId="26" fillId="9" borderId="166" xfId="1" applyFont="1" applyFill="1" applyBorder="1" applyAlignment="1" applyProtection="1">
      <alignment horizontal="center" vertical="center"/>
    </xf>
    <xf numFmtId="0" fontId="46" fillId="9" borderId="103" xfId="1" applyFont="1" applyFill="1" applyBorder="1" applyAlignment="1" applyProtection="1">
      <alignment vertical="center"/>
    </xf>
    <xf numFmtId="0" fontId="47" fillId="0" borderId="0" xfId="1" applyFont="1" applyBorder="1" applyAlignment="1" applyProtection="1">
      <alignment horizontal="left" vertical="center"/>
    </xf>
    <xf numFmtId="3" fontId="42" fillId="0" borderId="0" xfId="1" applyNumberFormat="1" applyFont="1" applyAlignment="1" applyProtection="1">
      <alignment vertical="center"/>
    </xf>
    <xf numFmtId="3" fontId="42" fillId="0" borderId="0" xfId="1" applyNumberFormat="1" applyFont="1" applyAlignment="1" applyProtection="1">
      <alignment horizontal="right" vertical="center"/>
    </xf>
    <xf numFmtId="3" fontId="42" fillId="0" borderId="0" xfId="1" applyNumberFormat="1" applyFont="1" applyAlignment="1" applyProtection="1">
      <alignment horizontal="center" vertical="center"/>
    </xf>
    <xf numFmtId="0" fontId="43" fillId="0" borderId="198" xfId="1" applyFont="1" applyBorder="1" applyAlignment="1" applyProtection="1">
      <alignment vertical="center"/>
    </xf>
    <xf numFmtId="0" fontId="60" fillId="0" borderId="199" xfId="1" applyFont="1" applyBorder="1" applyAlignment="1" applyProtection="1">
      <alignment vertical="center"/>
    </xf>
    <xf numFmtId="0" fontId="43" fillId="6" borderId="20" xfId="1" applyFont="1" applyFill="1" applyBorder="1" applyAlignment="1" applyProtection="1">
      <alignment vertical="center"/>
    </xf>
    <xf numFmtId="3" fontId="26" fillId="6" borderId="206" xfId="1" applyNumberFormat="1" applyFont="1" applyFill="1" applyBorder="1" applyAlignment="1" applyProtection="1">
      <alignment horizontal="center" vertical="center"/>
    </xf>
    <xf numFmtId="3" fontId="26" fillId="6" borderId="202" xfId="1" applyNumberFormat="1" applyFont="1" applyFill="1" applyBorder="1" applyAlignment="1" applyProtection="1">
      <alignment horizontal="center" vertical="center"/>
    </xf>
    <xf numFmtId="3" fontId="26" fillId="6" borderId="8" xfId="1" applyNumberFormat="1" applyFont="1" applyFill="1" applyBorder="1" applyAlignment="1" applyProtection="1">
      <alignment horizontal="center" vertical="center"/>
    </xf>
    <xf numFmtId="3" fontId="26" fillId="6" borderId="7" xfId="1" applyNumberFormat="1" applyFont="1" applyFill="1" applyBorder="1" applyAlignment="1" applyProtection="1">
      <alignment horizontal="center" vertical="center"/>
    </xf>
    <xf numFmtId="3" fontId="26" fillId="6" borderId="218" xfId="1" applyNumberFormat="1" applyFont="1" applyFill="1" applyBorder="1" applyAlignment="1" applyProtection="1">
      <alignment horizontal="center" vertical="center"/>
    </xf>
    <xf numFmtId="0" fontId="43" fillId="6" borderId="0" xfId="1" applyFont="1" applyFill="1" applyAlignment="1" applyProtection="1">
      <alignment vertical="center"/>
    </xf>
    <xf numFmtId="0" fontId="43" fillId="6" borderId="0" xfId="1" applyFont="1" applyFill="1" applyBorder="1" applyAlignment="1" applyProtection="1">
      <alignment vertical="center"/>
    </xf>
    <xf numFmtId="0" fontId="89" fillId="6" borderId="22" xfId="1" applyFont="1" applyFill="1" applyBorder="1" applyAlignment="1" applyProtection="1">
      <alignment horizontal="center" vertical="center"/>
    </xf>
    <xf numFmtId="0" fontId="26" fillId="6" borderId="7" xfId="1" applyFont="1" applyFill="1" applyBorder="1" applyAlignment="1" applyProtection="1">
      <alignment vertical="center"/>
    </xf>
    <xf numFmtId="0" fontId="43" fillId="6" borderId="21" xfId="1" applyFont="1" applyFill="1" applyBorder="1" applyAlignment="1" applyProtection="1">
      <alignment vertical="center"/>
    </xf>
    <xf numFmtId="0" fontId="26" fillId="6" borderId="63" xfId="1" applyFont="1" applyFill="1" applyBorder="1" applyAlignment="1" applyProtection="1">
      <alignment horizontal="center" vertical="center"/>
    </xf>
    <xf numFmtId="0" fontId="43" fillId="0" borderId="2" xfId="1" applyFont="1" applyBorder="1" applyAlignment="1" applyProtection="1">
      <alignment vertical="center"/>
    </xf>
    <xf numFmtId="0" fontId="43" fillId="0" borderId="3" xfId="1" quotePrefix="1" applyFont="1" applyBorder="1" applyAlignment="1" applyProtection="1">
      <alignment horizontal="center" vertical="center"/>
    </xf>
    <xf numFmtId="3" fontId="43" fillId="24" borderId="45" xfId="1" applyNumberFormat="1" applyFont="1" applyFill="1" applyBorder="1" applyAlignment="1" applyProtection="1">
      <alignment horizontal="right" vertical="center"/>
    </xf>
    <xf numFmtId="3" fontId="43" fillId="24" borderId="226" xfId="1" applyNumberFormat="1" applyFont="1" applyFill="1" applyBorder="1" applyAlignment="1" applyProtection="1">
      <alignment horizontal="right" vertical="center"/>
    </xf>
    <xf numFmtId="3" fontId="43" fillId="24" borderId="0" xfId="1" applyNumberFormat="1" applyFont="1" applyFill="1" applyAlignment="1" applyProtection="1">
      <alignment horizontal="right" vertical="center"/>
    </xf>
    <xf numFmtId="3" fontId="43" fillId="24" borderId="20" xfId="1" applyNumberFormat="1" applyFont="1" applyFill="1" applyBorder="1" applyAlignment="1" applyProtection="1">
      <alignment horizontal="right" vertical="center"/>
    </xf>
    <xf numFmtId="3" fontId="43" fillId="24" borderId="66" xfId="1" applyNumberFormat="1" applyFont="1" applyFill="1" applyBorder="1" applyAlignment="1" applyProtection="1">
      <alignment horizontal="right" vertical="center"/>
    </xf>
    <xf numFmtId="3" fontId="43" fillId="24" borderId="145" xfId="1" applyNumberFormat="1" applyFont="1" applyFill="1" applyBorder="1" applyAlignment="1" applyProtection="1">
      <alignment horizontal="right" vertical="center"/>
    </xf>
    <xf numFmtId="3" fontId="43" fillId="24" borderId="229" xfId="1" applyNumberFormat="1" applyFont="1" applyFill="1" applyBorder="1" applyAlignment="1" applyProtection="1">
      <alignment horizontal="right" vertical="center"/>
    </xf>
    <xf numFmtId="3" fontId="43" fillId="24" borderId="156" xfId="1" applyNumberFormat="1" applyFont="1" applyFill="1" applyBorder="1" applyAlignment="1" applyProtection="1">
      <alignment horizontal="right" vertical="center"/>
    </xf>
    <xf numFmtId="3" fontId="43" fillId="24" borderId="0" xfId="1" applyNumberFormat="1" applyFont="1" applyFill="1" applyBorder="1" applyAlignment="1" applyProtection="1">
      <alignment horizontal="right" vertical="center"/>
    </xf>
    <xf numFmtId="3" fontId="43" fillId="24" borderId="232" xfId="1" applyNumberFormat="1" applyFont="1" applyFill="1" applyBorder="1" applyAlignment="1" applyProtection="1">
      <alignment horizontal="right" vertical="center"/>
    </xf>
    <xf numFmtId="3" fontId="43" fillId="24" borderId="22" xfId="1" applyNumberFormat="1" applyFont="1" applyFill="1" applyBorder="1" applyAlignment="1" applyProtection="1">
      <alignment horizontal="right" vertical="center"/>
    </xf>
    <xf numFmtId="3" fontId="43" fillId="2" borderId="206" xfId="1" applyNumberFormat="1" applyFont="1" applyFill="1" applyBorder="1" applyAlignment="1" applyProtection="1">
      <alignment horizontal="right" vertical="center"/>
    </xf>
    <xf numFmtId="3" fontId="26" fillId="0" borderId="208" xfId="1" applyNumberFormat="1" applyFont="1" applyBorder="1" applyAlignment="1" applyProtection="1">
      <alignment horizontal="right" vertical="center"/>
    </xf>
    <xf numFmtId="3" fontId="43" fillId="2" borderId="0" xfId="1" applyNumberFormat="1" applyFont="1" applyFill="1" applyBorder="1" applyAlignment="1" applyProtection="1">
      <alignment horizontal="right" vertical="center"/>
    </xf>
    <xf numFmtId="3" fontId="43" fillId="2" borderId="232" xfId="1" applyNumberFormat="1" applyFont="1" applyFill="1" applyBorder="1" applyAlignment="1" applyProtection="1">
      <alignment horizontal="right" vertical="center"/>
    </xf>
    <xf numFmtId="3" fontId="43" fillId="0" borderId="0" xfId="1" applyNumberFormat="1" applyFont="1" applyAlignment="1" applyProtection="1">
      <alignment horizontal="right" vertical="center"/>
    </xf>
    <xf numFmtId="3" fontId="43" fillId="2" borderId="20" xfId="1" applyNumberFormat="1" applyFont="1" applyFill="1" applyBorder="1" applyAlignment="1" applyProtection="1">
      <alignment horizontal="right" vertical="center"/>
    </xf>
    <xf numFmtId="3" fontId="43" fillId="2" borderId="22" xfId="1" applyNumberFormat="1" applyFont="1" applyFill="1" applyBorder="1" applyAlignment="1" applyProtection="1">
      <alignment horizontal="right" vertical="center"/>
    </xf>
    <xf numFmtId="0" fontId="26" fillId="8" borderId="112" xfId="1" applyFont="1" applyFill="1" applyBorder="1" applyAlignment="1" applyProtection="1">
      <alignment vertical="center"/>
    </xf>
    <xf numFmtId="0" fontId="43" fillId="8" borderId="45" xfId="1" applyFont="1" applyFill="1" applyBorder="1" applyAlignment="1" applyProtection="1">
      <alignment vertical="center"/>
    </xf>
    <xf numFmtId="0" fontId="26" fillId="6" borderId="45" xfId="1" applyFont="1" applyFill="1" applyBorder="1" applyAlignment="1" applyProtection="1">
      <alignment vertical="center"/>
    </xf>
    <xf numFmtId="0" fontId="26" fillId="6" borderId="2" xfId="1" applyFont="1" applyFill="1" applyBorder="1" applyAlignment="1" applyProtection="1">
      <alignment vertical="center"/>
    </xf>
    <xf numFmtId="0" fontId="26" fillId="6" borderId="3" xfId="1" quotePrefix="1" applyFont="1" applyFill="1" applyBorder="1" applyAlignment="1" applyProtection="1">
      <alignment horizontal="center" vertical="center"/>
    </xf>
    <xf numFmtId="3" fontId="26" fillId="24" borderId="213" xfId="1" applyNumberFormat="1" applyFont="1" applyFill="1" applyBorder="1" applyAlignment="1" applyProtection="1">
      <alignment horizontal="right" vertical="center"/>
    </xf>
    <xf numFmtId="3" fontId="26" fillId="24" borderId="225" xfId="1" applyNumberFormat="1" applyFont="1" applyFill="1" applyBorder="1" applyAlignment="1" applyProtection="1">
      <alignment horizontal="right" vertical="center"/>
    </xf>
    <xf numFmtId="3" fontId="26" fillId="24" borderId="226" xfId="1" applyNumberFormat="1" applyFont="1" applyFill="1" applyBorder="1" applyAlignment="1" applyProtection="1">
      <alignment horizontal="right" vertical="center"/>
    </xf>
    <xf numFmtId="3" fontId="26" fillId="24" borderId="45" xfId="1" applyNumberFormat="1" applyFont="1" applyFill="1" applyBorder="1" applyAlignment="1" applyProtection="1">
      <alignment horizontal="right" vertical="center"/>
    </xf>
    <xf numFmtId="3" fontId="26" fillId="24" borderId="112" xfId="1" applyNumberFormat="1" applyFont="1" applyFill="1" applyBorder="1" applyAlignment="1" applyProtection="1">
      <alignment horizontal="right" vertical="center"/>
    </xf>
    <xf numFmtId="3" fontId="46" fillId="24" borderId="66" xfId="1" applyNumberFormat="1" applyFont="1" applyFill="1" applyBorder="1" applyAlignment="1" applyProtection="1">
      <alignment horizontal="right" vertical="center"/>
    </xf>
    <xf numFmtId="3" fontId="26" fillId="33" borderId="3" xfId="1" applyNumberFormat="1" applyFont="1" applyFill="1" applyBorder="1" applyAlignment="1" applyProtection="1">
      <alignment horizontal="right" vertical="center"/>
    </xf>
    <xf numFmtId="3" fontId="43" fillId="0" borderId="20" xfId="1" applyNumberFormat="1" applyFont="1" applyBorder="1" applyAlignment="1" applyProtection="1">
      <alignment horizontal="right" vertical="center"/>
    </xf>
    <xf numFmtId="3" fontId="26" fillId="33" borderId="66" xfId="1" applyNumberFormat="1" applyFont="1" applyFill="1" applyBorder="1" applyAlignment="1" applyProtection="1">
      <alignment horizontal="right" vertical="center"/>
    </xf>
    <xf numFmtId="3" fontId="26" fillId="33" borderId="225" xfId="1" applyNumberFormat="1" applyFont="1" applyFill="1" applyBorder="1" applyAlignment="1" applyProtection="1">
      <alignment horizontal="right" vertical="center"/>
    </xf>
    <xf numFmtId="3" fontId="26" fillId="19" borderId="45" xfId="1" applyNumberFormat="1" applyFont="1" applyFill="1" applyBorder="1" applyAlignment="1" applyProtection="1">
      <alignment horizontal="right" vertical="center"/>
    </xf>
    <xf numFmtId="3" fontId="26" fillId="19" borderId="112" xfId="1" applyNumberFormat="1" applyFont="1" applyFill="1" applyBorder="1" applyAlignment="1" applyProtection="1">
      <alignment horizontal="right" vertical="center"/>
    </xf>
    <xf numFmtId="3" fontId="43" fillId="0" borderId="221" xfId="1" applyNumberFormat="1" applyFont="1" applyBorder="1" applyAlignment="1" applyProtection="1">
      <alignment horizontal="right" vertical="center"/>
    </xf>
    <xf numFmtId="3" fontId="43" fillId="0" borderId="236" xfId="1" applyNumberFormat="1" applyFont="1" applyBorder="1" applyAlignment="1" applyProtection="1">
      <alignment horizontal="right" vertical="center"/>
    </xf>
    <xf numFmtId="3" fontId="43" fillId="2" borderId="85" xfId="1" applyNumberFormat="1" applyFont="1" applyFill="1" applyBorder="1" applyAlignment="1" applyProtection="1">
      <alignment horizontal="right" vertical="center"/>
    </xf>
    <xf numFmtId="3" fontId="43" fillId="0" borderId="159" xfId="1" applyNumberFormat="1" applyFont="1" applyBorder="1" applyAlignment="1" applyProtection="1">
      <alignment horizontal="right" vertical="center"/>
    </xf>
    <xf numFmtId="0" fontId="57" fillId="0" borderId="112" xfId="1" applyFont="1" applyBorder="1" applyAlignment="1" applyProtection="1">
      <alignment vertical="center"/>
    </xf>
    <xf numFmtId="0" fontId="26" fillId="6" borderId="3" xfId="1" applyFont="1" applyFill="1" applyBorder="1" applyAlignment="1" applyProtection="1">
      <alignment horizontal="center" vertical="center"/>
    </xf>
    <xf numFmtId="3" fontId="26" fillId="24" borderId="211" xfId="1" applyNumberFormat="1" applyFont="1" applyFill="1" applyBorder="1" applyAlignment="1" applyProtection="1">
      <alignment horizontal="right" vertical="center"/>
    </xf>
    <xf numFmtId="3" fontId="43" fillId="24" borderId="211" xfId="1" applyNumberFormat="1" applyFont="1" applyFill="1" applyBorder="1" applyAlignment="1" applyProtection="1">
      <alignment horizontal="right" vertical="center"/>
    </xf>
    <xf numFmtId="0" fontId="26" fillId="0" borderId="10" xfId="1" applyFont="1" applyFill="1" applyBorder="1" applyAlignment="1" applyProtection="1">
      <alignment vertical="center"/>
    </xf>
    <xf numFmtId="0" fontId="26" fillId="0" borderId="13" xfId="1" applyFont="1" applyFill="1" applyBorder="1" applyAlignment="1" applyProtection="1">
      <alignment vertical="center"/>
    </xf>
    <xf numFmtId="0" fontId="26" fillId="0" borderId="53" xfId="1" applyFont="1" applyFill="1" applyBorder="1" applyAlignment="1" applyProtection="1">
      <alignment horizontal="center" vertical="center"/>
    </xf>
    <xf numFmtId="3" fontId="26" fillId="0" borderId="10" xfId="1" applyNumberFormat="1" applyFont="1" applyFill="1" applyBorder="1" applyAlignment="1" applyProtection="1">
      <alignment horizontal="right" vertical="center"/>
    </xf>
    <xf numFmtId="3" fontId="43" fillId="24" borderId="85" xfId="1" applyNumberFormat="1" applyFont="1" applyFill="1" applyBorder="1" applyAlignment="1" applyProtection="1">
      <alignment horizontal="right" vertical="center"/>
    </xf>
    <xf numFmtId="3" fontId="26" fillId="0" borderId="25" xfId="1" applyNumberFormat="1" applyFont="1" applyFill="1" applyBorder="1" applyAlignment="1" applyProtection="1">
      <alignment horizontal="right" vertical="center"/>
    </xf>
    <xf numFmtId="0" fontId="26" fillId="0" borderId="4" xfId="1" applyFont="1" applyBorder="1" applyAlignment="1" applyProtection="1">
      <alignment horizontal="center" vertical="center"/>
    </xf>
    <xf numFmtId="0" fontId="62" fillId="0" borderId="21" xfId="1" applyFont="1" applyBorder="1" applyAlignment="1" applyProtection="1">
      <alignment vertical="center"/>
    </xf>
    <xf numFmtId="0" fontId="26" fillId="0" borderId="98" xfId="1" applyFont="1" applyBorder="1" applyAlignment="1" applyProtection="1">
      <alignment horizontal="center" vertical="center"/>
    </xf>
    <xf numFmtId="0" fontId="61" fillId="8" borderId="112" xfId="1" applyFont="1" applyFill="1" applyBorder="1" applyAlignment="1" applyProtection="1">
      <alignment vertical="center"/>
    </xf>
    <xf numFmtId="0" fontId="62" fillId="8" borderId="237" xfId="1" applyFont="1" applyFill="1" applyBorder="1" applyAlignment="1" applyProtection="1">
      <alignment vertical="center"/>
    </xf>
    <xf numFmtId="0" fontId="43" fillId="2" borderId="1" xfId="1" applyFont="1" applyFill="1" applyBorder="1" applyAlignment="1" applyProtection="1">
      <alignment vertical="center"/>
    </xf>
    <xf numFmtId="0" fontId="43" fillId="2" borderId="45" xfId="1" applyFont="1" applyFill="1" applyBorder="1" applyAlignment="1" applyProtection="1">
      <alignment vertical="center"/>
    </xf>
    <xf numFmtId="0" fontId="43" fillId="2" borderId="2" xfId="1" applyFont="1" applyFill="1" applyBorder="1" applyAlignment="1" applyProtection="1">
      <alignment vertical="center"/>
    </xf>
    <xf numFmtId="3" fontId="43" fillId="2" borderId="106" xfId="1" applyNumberFormat="1" applyFont="1" applyFill="1" applyBorder="1" applyAlignment="1" applyProtection="1">
      <alignment vertical="center"/>
    </xf>
    <xf numFmtId="0" fontId="43" fillId="0" borderId="237" xfId="1" applyFont="1" applyBorder="1" applyAlignment="1" applyProtection="1">
      <alignment vertical="center"/>
    </xf>
    <xf numFmtId="0" fontId="43" fillId="0" borderId="154" xfId="1" applyFont="1" applyBorder="1" applyAlignment="1" applyProtection="1">
      <alignment vertical="center"/>
    </xf>
    <xf numFmtId="3" fontId="43" fillId="0" borderId="239" xfId="1" applyNumberFormat="1" applyFont="1" applyBorder="1" applyAlignment="1" applyProtection="1">
      <alignment vertical="center"/>
    </xf>
    <xf numFmtId="0" fontId="47" fillId="0" borderId="0" xfId="5" applyFont="1" applyBorder="1" applyAlignment="1" applyProtection="1">
      <alignment horizontal="left" vertical="center"/>
    </xf>
    <xf numFmtId="0" fontId="62" fillId="0" borderId="0" xfId="5" applyFont="1" applyBorder="1" applyAlignment="1" applyProtection="1">
      <alignment horizontal="center" vertical="center"/>
    </xf>
    <xf numFmtId="3" fontId="62" fillId="0" borderId="0" xfId="5" applyNumberFormat="1" applyFont="1" applyBorder="1" applyAlignment="1" applyProtection="1">
      <alignment vertical="center"/>
    </xf>
    <xf numFmtId="3" fontId="42" fillId="0" borderId="0" xfId="5" applyNumberFormat="1" applyFont="1" applyBorder="1" applyAlignment="1" applyProtection="1">
      <alignment horizontal="center" vertical="center"/>
    </xf>
    <xf numFmtId="3" fontId="46" fillId="0" borderId="0" xfId="5" applyNumberFormat="1" applyFont="1" applyBorder="1" applyAlignment="1" applyProtection="1">
      <alignment vertical="center"/>
    </xf>
    <xf numFmtId="0" fontId="42" fillId="0" borderId="0" xfId="5" applyFont="1" applyBorder="1" applyAlignment="1" applyProtection="1">
      <alignment horizontal="left" vertical="center"/>
    </xf>
    <xf numFmtId="0" fontId="47" fillId="0" borderId="0" xfId="5" applyFont="1" applyBorder="1" applyAlignment="1" applyProtection="1">
      <alignment horizontal="center" vertical="center"/>
    </xf>
    <xf numFmtId="3" fontId="42" fillId="0" borderId="0" xfId="5" applyNumberFormat="1" applyFont="1" applyBorder="1" applyAlignment="1" applyProtection="1">
      <alignment vertical="center"/>
    </xf>
    <xf numFmtId="0" fontId="62" fillId="0" borderId="0" xfId="5" applyFont="1" applyBorder="1" applyAlignment="1" applyProtection="1">
      <alignment horizontal="left" vertical="center"/>
    </xf>
    <xf numFmtId="0" fontId="46" fillId="0" borderId="0" xfId="5" applyFont="1" applyBorder="1" applyAlignment="1" applyProtection="1">
      <alignment vertical="center"/>
    </xf>
    <xf numFmtId="0" fontId="26" fillId="0" borderId="0" xfId="5" applyFont="1" applyAlignment="1" applyProtection="1">
      <alignment horizontal="center" vertical="center"/>
    </xf>
    <xf numFmtId="3" fontId="26" fillId="0" borderId="0" xfId="5" applyNumberFormat="1" applyFont="1" applyAlignment="1" applyProtection="1">
      <alignment vertical="center"/>
    </xf>
    <xf numFmtId="0" fontId="43" fillId="0" borderId="15" xfId="5" applyFont="1" applyBorder="1" applyAlignment="1" applyProtection="1">
      <alignment vertical="center"/>
    </xf>
    <xf numFmtId="3" fontId="42" fillId="0" borderId="240" xfId="5" applyNumberFormat="1" applyFont="1" applyBorder="1" applyAlignment="1" applyProtection="1">
      <alignment horizontal="center" vertical="center"/>
    </xf>
    <xf numFmtId="3" fontId="42" fillId="0" borderId="241" xfId="5" applyNumberFormat="1" applyFont="1" applyBorder="1" applyAlignment="1" applyProtection="1">
      <alignment horizontal="center" vertical="center"/>
    </xf>
    <xf numFmtId="3" fontId="42" fillId="0" borderId="18" xfId="5" applyNumberFormat="1" applyFont="1" applyBorder="1" applyAlignment="1" applyProtection="1">
      <alignment horizontal="center" vertical="center"/>
    </xf>
    <xf numFmtId="3" fontId="42" fillId="0" borderId="242" xfId="5" applyNumberFormat="1" applyFont="1" applyBorder="1" applyAlignment="1" applyProtection="1">
      <alignment horizontal="center" vertical="center"/>
    </xf>
    <xf numFmtId="3" fontId="42" fillId="0" borderId="243" xfId="5" applyNumberFormat="1" applyFont="1" applyBorder="1" applyAlignment="1" applyProtection="1">
      <alignment horizontal="center" vertical="center"/>
    </xf>
    <xf numFmtId="0" fontId="43" fillId="0" borderId="20" xfId="5" applyFont="1" applyBorder="1" applyAlignment="1" applyProtection="1">
      <alignment vertical="center"/>
    </xf>
    <xf numFmtId="0" fontId="43" fillId="0" borderId="0" xfId="5" applyFont="1" applyBorder="1" applyAlignment="1" applyProtection="1">
      <alignment vertical="center"/>
    </xf>
    <xf numFmtId="0" fontId="26" fillId="0" borderId="7" xfId="5" applyFont="1" applyBorder="1" applyAlignment="1" applyProtection="1">
      <alignment vertical="center"/>
    </xf>
    <xf numFmtId="0" fontId="42" fillId="0" borderId="112" xfId="5" applyFont="1" applyBorder="1" applyAlignment="1" applyProtection="1">
      <alignment vertical="center"/>
    </xf>
    <xf numFmtId="0" fontId="42" fillId="0" borderId="45" xfId="5" applyFont="1" applyBorder="1" applyAlignment="1" applyProtection="1">
      <alignment vertical="center"/>
    </xf>
    <xf numFmtId="0" fontId="58" fillId="0" borderId="45" xfId="5" applyFont="1" applyBorder="1" applyAlignment="1" applyProtection="1">
      <alignment vertical="center"/>
    </xf>
    <xf numFmtId="0" fontId="58" fillId="0" borderId="2" xfId="5" applyFont="1" applyBorder="1" applyAlignment="1" applyProtection="1">
      <alignment vertical="center"/>
    </xf>
    <xf numFmtId="0" fontId="43" fillId="0" borderId="3" xfId="5" quotePrefix="1" applyFont="1" applyBorder="1" applyAlignment="1" applyProtection="1">
      <alignment horizontal="center" vertical="center"/>
    </xf>
    <xf numFmtId="3" fontId="43" fillId="24" borderId="45" xfId="5" applyNumberFormat="1" applyFont="1" applyFill="1" applyBorder="1" applyAlignment="1" applyProtection="1">
      <alignment horizontal="right" vertical="center"/>
    </xf>
    <xf numFmtId="3" fontId="43" fillId="24" borderId="211" xfId="5" applyNumberFormat="1" applyFont="1" applyFill="1" applyBorder="1" applyAlignment="1" applyProtection="1">
      <alignment horizontal="right" vertical="center"/>
    </xf>
    <xf numFmtId="3" fontId="43" fillId="24" borderId="3" xfId="5" applyNumberFormat="1" applyFont="1" applyFill="1" applyBorder="1" applyAlignment="1" applyProtection="1">
      <alignment horizontal="right" vertical="center"/>
    </xf>
    <xf numFmtId="3" fontId="43" fillId="24" borderId="212" xfId="5" applyNumberFormat="1" applyFont="1" applyFill="1" applyBorder="1" applyAlignment="1" applyProtection="1">
      <alignment horizontal="right" vertical="center"/>
    </xf>
    <xf numFmtId="3" fontId="43" fillId="24" borderId="66" xfId="5" applyNumberFormat="1" applyFont="1" applyFill="1" applyBorder="1" applyAlignment="1" applyProtection="1">
      <alignment horizontal="right" vertical="center"/>
    </xf>
    <xf numFmtId="0" fontId="58" fillId="0" borderId="25" xfId="5" applyFont="1" applyBorder="1" applyAlignment="1" applyProtection="1">
      <alignment vertical="center"/>
    </xf>
    <xf numFmtId="0" fontId="58" fillId="0" borderId="10" xfId="5" applyFont="1" applyBorder="1" applyAlignment="1" applyProtection="1">
      <alignment vertical="center"/>
    </xf>
    <xf numFmtId="0" fontId="58" fillId="0" borderId="13" xfId="5" applyFont="1" applyBorder="1" applyAlignment="1" applyProtection="1">
      <alignment vertical="center"/>
    </xf>
    <xf numFmtId="0" fontId="43" fillId="0" borderId="53" xfId="5" quotePrefix="1" applyFont="1" applyBorder="1" applyAlignment="1" applyProtection="1">
      <alignment horizontal="center" vertical="center"/>
    </xf>
    <xf numFmtId="3" fontId="26" fillId="33" borderId="1" xfId="1" applyNumberFormat="1" applyFont="1" applyFill="1" applyBorder="1" applyAlignment="1" applyProtection="1">
      <alignment horizontal="right" vertical="center"/>
    </xf>
    <xf numFmtId="0" fontId="58" fillId="0" borderId="244" xfId="5" applyFont="1" applyBorder="1" applyAlignment="1" applyProtection="1">
      <alignment vertical="center"/>
    </xf>
    <xf numFmtId="0" fontId="58" fillId="0" borderId="245" xfId="5" applyFont="1" applyBorder="1" applyAlignment="1" applyProtection="1">
      <alignment vertical="center"/>
    </xf>
    <xf numFmtId="0" fontId="58" fillId="0" borderId="246" xfId="5" applyFont="1" applyBorder="1" applyAlignment="1" applyProtection="1">
      <alignment vertical="center"/>
    </xf>
    <xf numFmtId="0" fontId="43" fillId="0" borderId="247" xfId="5" quotePrefix="1" applyFont="1" applyBorder="1" applyAlignment="1" applyProtection="1">
      <alignment horizontal="center" vertical="center"/>
    </xf>
    <xf numFmtId="0" fontId="43" fillId="0" borderId="251" xfId="5" quotePrefix="1" applyFont="1" applyBorder="1" applyAlignment="1" applyProtection="1">
      <alignment horizontal="center" vertical="center"/>
    </xf>
    <xf numFmtId="0" fontId="43" fillId="0" borderId="253" xfId="5" quotePrefix="1" applyFont="1" applyBorder="1" applyAlignment="1" applyProtection="1">
      <alignment horizontal="center" vertical="center"/>
    </xf>
    <xf numFmtId="3" fontId="43" fillId="24" borderId="18" xfId="5" applyNumberFormat="1" applyFont="1" applyFill="1" applyBorder="1" applyAlignment="1" applyProtection="1">
      <alignment horizontal="right" vertical="center"/>
    </xf>
    <xf numFmtId="3" fontId="43" fillId="24" borderId="241" xfId="5" applyNumberFormat="1" applyFont="1" applyFill="1" applyBorder="1" applyAlignment="1" applyProtection="1">
      <alignment horizontal="right" vertical="center"/>
    </xf>
    <xf numFmtId="3" fontId="43" fillId="24" borderId="253" xfId="5" applyNumberFormat="1" applyFont="1" applyFill="1" applyBorder="1" applyAlignment="1" applyProtection="1">
      <alignment horizontal="right" vertical="center"/>
    </xf>
    <xf numFmtId="3" fontId="43" fillId="24" borderId="201" xfId="5" applyNumberFormat="1" applyFont="1" applyFill="1" applyBorder="1" applyAlignment="1" applyProtection="1">
      <alignment horizontal="right" vertical="center"/>
    </xf>
    <xf numFmtId="3" fontId="43" fillId="24" borderId="19" xfId="5" applyNumberFormat="1" applyFont="1" applyFill="1" applyBorder="1" applyAlignment="1" applyProtection="1">
      <alignment horizontal="right" vertical="center"/>
    </xf>
    <xf numFmtId="0" fontId="43" fillId="0" borderId="4" xfId="5" quotePrefix="1" applyFont="1" applyBorder="1" applyAlignment="1" applyProtection="1">
      <alignment horizontal="center" vertical="center"/>
    </xf>
    <xf numFmtId="0" fontId="43" fillId="0" borderId="256" xfId="5" quotePrefix="1" applyFont="1" applyBorder="1" applyAlignment="1" applyProtection="1">
      <alignment horizontal="center" vertical="center"/>
    </xf>
    <xf numFmtId="0" fontId="25" fillId="0" borderId="256" xfId="5" quotePrefix="1" applyFont="1" applyBorder="1" applyAlignment="1" applyProtection="1">
      <alignment horizontal="center" vertical="center"/>
    </xf>
    <xf numFmtId="0" fontId="43" fillId="0" borderId="4" xfId="5" applyFont="1" applyBorder="1" applyAlignment="1" applyProtection="1">
      <alignment horizontal="center" vertical="center"/>
    </xf>
    <xf numFmtId="3" fontId="43" fillId="24" borderId="0" xfId="5" applyNumberFormat="1" applyFont="1" applyFill="1" applyBorder="1" applyAlignment="1" applyProtection="1">
      <alignment horizontal="right" vertical="center"/>
    </xf>
    <xf numFmtId="3" fontId="43" fillId="24" borderId="207" xfId="5" applyNumberFormat="1" applyFont="1" applyFill="1" applyBorder="1" applyAlignment="1" applyProtection="1">
      <alignment horizontal="right" vertical="center"/>
    </xf>
    <xf numFmtId="3" fontId="43" fillId="24" borderId="4" xfId="5" applyNumberFormat="1" applyFont="1" applyFill="1" applyBorder="1" applyAlignment="1" applyProtection="1">
      <alignment horizontal="right" vertical="center"/>
    </xf>
    <xf numFmtId="3" fontId="43" fillId="24" borderId="230" xfId="5" applyNumberFormat="1" applyFont="1" applyFill="1" applyBorder="1" applyAlignment="1" applyProtection="1">
      <alignment horizontal="right" vertical="center"/>
    </xf>
    <xf numFmtId="3" fontId="43" fillId="24" borderId="22" xfId="5" applyNumberFormat="1" applyFont="1" applyFill="1" applyBorder="1" applyAlignment="1" applyProtection="1">
      <alignment horizontal="right" vertical="center"/>
    </xf>
    <xf numFmtId="0" fontId="43" fillId="0" borderId="53" xfId="5" applyFont="1" applyBorder="1" applyAlignment="1" applyProtection="1">
      <alignment horizontal="center" vertical="center"/>
    </xf>
    <xf numFmtId="0" fontId="43" fillId="0" borderId="256" xfId="5" applyFont="1" applyBorder="1" applyAlignment="1" applyProtection="1">
      <alignment horizontal="center" vertical="center"/>
    </xf>
    <xf numFmtId="0" fontId="58" fillId="0" borderId="20" xfId="5" applyFont="1" applyBorder="1" applyAlignment="1" applyProtection="1">
      <alignment vertical="center"/>
    </xf>
    <xf numFmtId="0" fontId="58" fillId="0" borderId="0" xfId="5" applyFont="1" applyBorder="1" applyAlignment="1" applyProtection="1">
      <alignment vertical="center"/>
    </xf>
    <xf numFmtId="0" fontId="58" fillId="0" borderId="14" xfId="5" applyFont="1" applyBorder="1" applyAlignment="1" applyProtection="1">
      <alignment vertical="center"/>
    </xf>
    <xf numFmtId="0" fontId="43" fillId="0" borderId="3" xfId="5" applyFont="1" applyBorder="1" applyAlignment="1" applyProtection="1">
      <alignment horizontal="center" vertical="center"/>
    </xf>
    <xf numFmtId="0" fontId="43" fillId="0" borderId="5" xfId="5" applyFont="1" applyBorder="1" applyAlignment="1" applyProtection="1">
      <alignment horizontal="center" vertical="center"/>
    </xf>
    <xf numFmtId="3" fontId="45" fillId="24" borderId="0" xfId="5" applyNumberFormat="1" applyFont="1" applyFill="1" applyBorder="1" applyAlignment="1" applyProtection="1">
      <alignment horizontal="right" vertical="center"/>
    </xf>
    <xf numFmtId="3" fontId="43" fillId="24" borderId="5" xfId="5" applyNumberFormat="1" applyFont="1" applyFill="1" applyBorder="1" applyAlignment="1" applyProtection="1">
      <alignment horizontal="right" vertical="center"/>
    </xf>
    <xf numFmtId="3" fontId="43" fillId="24" borderId="200" xfId="5" applyNumberFormat="1" applyFont="1" applyFill="1" applyBorder="1" applyAlignment="1" applyProtection="1">
      <alignment horizontal="right" vertical="center"/>
    </xf>
    <xf numFmtId="3" fontId="43" fillId="24" borderId="63" xfId="5" applyNumberFormat="1" applyFont="1" applyFill="1" applyBorder="1" applyAlignment="1" applyProtection="1">
      <alignment horizontal="right" vertical="center"/>
    </xf>
    <xf numFmtId="0" fontId="43" fillId="0" borderId="247" xfId="5" applyFont="1" applyBorder="1" applyAlignment="1" applyProtection="1">
      <alignment horizontal="center" vertical="center"/>
    </xf>
    <xf numFmtId="0" fontId="43" fillId="0" borderId="251" xfId="5" applyFont="1" applyBorder="1" applyAlignment="1" applyProtection="1">
      <alignment horizontal="center" vertical="center"/>
    </xf>
    <xf numFmtId="3" fontId="43" fillId="24" borderId="86" xfId="5" applyNumberFormat="1" applyFont="1" applyFill="1" applyBorder="1" applyAlignment="1" applyProtection="1">
      <alignment horizontal="right" vertical="center"/>
    </xf>
    <xf numFmtId="3" fontId="43" fillId="24" borderId="219" xfId="5" applyNumberFormat="1" applyFont="1" applyFill="1" applyBorder="1" applyAlignment="1" applyProtection="1">
      <alignment horizontal="right" vertical="center"/>
    </xf>
    <xf numFmtId="3" fontId="43" fillId="24" borderId="101" xfId="5" applyNumberFormat="1" applyFont="1" applyFill="1" applyBorder="1" applyAlignment="1" applyProtection="1">
      <alignment horizontal="right" vertical="center"/>
    </xf>
    <xf numFmtId="3" fontId="43" fillId="24" borderId="220" xfId="5" applyNumberFormat="1" applyFont="1" applyFill="1" applyBorder="1" applyAlignment="1" applyProtection="1">
      <alignment horizontal="right" vertical="center"/>
    </xf>
    <xf numFmtId="3" fontId="43" fillId="24" borderId="159" xfId="5" applyNumberFormat="1" applyFont="1" applyFill="1" applyBorder="1" applyAlignment="1" applyProtection="1">
      <alignment horizontal="right" vertical="center"/>
    </xf>
    <xf numFmtId="0" fontId="43" fillId="0" borderId="74" xfId="5" applyFont="1" applyBorder="1" applyAlignment="1" applyProtection="1">
      <alignment horizontal="center" vertical="center"/>
    </xf>
    <xf numFmtId="0" fontId="43" fillId="0" borderId="15" xfId="1" applyFont="1" applyBorder="1" applyAlignment="1" applyProtection="1">
      <alignment horizontal="left" vertical="center"/>
    </xf>
    <xf numFmtId="0" fontId="26" fillId="0" borderId="82" xfId="1" applyFont="1" applyBorder="1" applyAlignment="1" applyProtection="1">
      <alignment horizontal="right" vertical="center"/>
    </xf>
    <xf numFmtId="0" fontId="43" fillId="0" borderId="16" xfId="1" applyFont="1" applyBorder="1" applyAlignment="1" applyProtection="1">
      <alignment horizontal="center" vertical="center"/>
    </xf>
    <xf numFmtId="0" fontId="43" fillId="0" borderId="54" xfId="1" applyFont="1" applyBorder="1" applyAlignment="1" applyProtection="1">
      <alignment horizontal="center" vertical="center"/>
    </xf>
    <xf numFmtId="0" fontId="43" fillId="0" borderId="208" xfId="1" applyFont="1" applyBorder="1" applyAlignment="1" applyProtection="1">
      <alignment horizontal="center" vertical="center" wrapText="1"/>
    </xf>
    <xf numFmtId="0" fontId="43" fillId="0" borderId="14" xfId="1" applyFont="1" applyBorder="1" applyAlignment="1" applyProtection="1">
      <alignment horizontal="center" vertical="center" wrapText="1"/>
    </xf>
    <xf numFmtId="0" fontId="26" fillId="0" borderId="25" xfId="1" applyFont="1" applyBorder="1" applyAlignment="1" applyProtection="1">
      <alignment vertical="center"/>
    </xf>
    <xf numFmtId="0" fontId="43" fillId="0" borderId="123" xfId="1" quotePrefix="1" applyFont="1" applyBorder="1" applyAlignment="1" applyProtection="1">
      <alignment vertical="center"/>
    </xf>
    <xf numFmtId="3" fontId="43" fillId="0" borderId="111" xfId="1" applyNumberFormat="1" applyFont="1" applyBorder="1" applyAlignment="1" applyProtection="1">
      <alignment vertical="center"/>
    </xf>
    <xf numFmtId="0" fontId="43" fillId="0" borderId="91" xfId="1" quotePrefix="1" applyFont="1" applyBorder="1" applyAlignment="1" applyProtection="1">
      <alignment vertical="center"/>
    </xf>
    <xf numFmtId="0" fontId="101" fillId="0" borderId="0" xfId="0" applyFont="1" applyAlignment="1" applyProtection="1">
      <alignment vertical="center"/>
    </xf>
    <xf numFmtId="3" fontId="24" fillId="0" borderId="111" xfId="1" applyNumberFormat="1" applyFont="1" applyBorder="1" applyAlignment="1" applyProtection="1">
      <alignment vertical="center"/>
    </xf>
    <xf numFmtId="0" fontId="43" fillId="0" borderId="98" xfId="1" quotePrefix="1" applyFont="1" applyBorder="1" applyAlignment="1" applyProtection="1">
      <alignment vertical="center"/>
    </xf>
    <xf numFmtId="0" fontId="26" fillId="0" borderId="3" xfId="1" quotePrefix="1" applyFont="1" applyBorder="1" applyAlignment="1" applyProtection="1">
      <alignment vertical="center"/>
    </xf>
    <xf numFmtId="3" fontId="43" fillId="0" borderId="263" xfId="1" applyNumberFormat="1" applyFont="1" applyBorder="1" applyAlignment="1" applyProtection="1">
      <alignment vertical="center"/>
    </xf>
    <xf numFmtId="3" fontId="43" fillId="0" borderId="98" xfId="1" applyNumberFormat="1" applyFont="1" applyBorder="1" applyAlignment="1" applyProtection="1">
      <alignment vertical="center"/>
    </xf>
    <xf numFmtId="0" fontId="43" fillId="0" borderId="101" xfId="1" quotePrefix="1" applyFont="1" applyBorder="1" applyAlignment="1" applyProtection="1">
      <alignment vertical="center"/>
    </xf>
    <xf numFmtId="0" fontId="26" fillId="0" borderId="163" xfId="1" applyFont="1" applyBorder="1" applyAlignment="1" applyProtection="1">
      <alignment vertical="center"/>
    </xf>
    <xf numFmtId="0" fontId="26" fillId="0" borderId="70" xfId="1" applyFont="1" applyBorder="1" applyAlignment="1" applyProtection="1">
      <alignment vertical="center"/>
    </xf>
    <xf numFmtId="0" fontId="58" fillId="0" borderId="15" xfId="5" applyFont="1" applyBorder="1" applyAlignment="1" applyProtection="1">
      <alignment horizontal="left" vertical="center"/>
    </xf>
    <xf numFmtId="0" fontId="58" fillId="0" borderId="16" xfId="5" applyFont="1" applyBorder="1" applyAlignment="1" applyProtection="1">
      <alignment horizontal="left" vertical="center"/>
    </xf>
    <xf numFmtId="0" fontId="42" fillId="0" borderId="82" xfId="5" applyFont="1" applyBorder="1" applyAlignment="1" applyProtection="1">
      <alignment horizontal="right" vertical="center"/>
    </xf>
    <xf numFmtId="0" fontId="42" fillId="0" borderId="16" xfId="5" applyFont="1" applyBorder="1" applyAlignment="1" applyProtection="1">
      <alignment horizontal="center" vertical="center"/>
    </xf>
    <xf numFmtId="0" fontId="42" fillId="0" borderId="241" xfId="5" applyFont="1" applyBorder="1" applyAlignment="1" applyProtection="1">
      <alignment horizontal="center" vertical="center"/>
    </xf>
    <xf numFmtId="0" fontId="42" fillId="0" borderId="265" xfId="5" applyFont="1" applyBorder="1" applyAlignment="1" applyProtection="1">
      <alignment horizontal="center" vertical="center"/>
    </xf>
    <xf numFmtId="0" fontId="26" fillId="0" borderId="211" xfId="5" applyFont="1" applyBorder="1" applyAlignment="1" applyProtection="1">
      <alignment horizontal="center" vertical="center"/>
    </xf>
    <xf numFmtId="0" fontId="58" fillId="0" borderId="9" xfId="5" applyFont="1" applyBorder="1" applyAlignment="1" applyProtection="1">
      <alignment vertical="center"/>
    </xf>
    <xf numFmtId="0" fontId="42" fillId="0" borderId="208" xfId="5" applyFont="1" applyBorder="1" applyAlignment="1" applyProtection="1">
      <alignment horizontal="center" vertical="center" wrapText="1"/>
    </xf>
    <xf numFmtId="0" fontId="42" fillId="0" borderId="10" xfId="5" applyFont="1" applyBorder="1" applyAlignment="1" applyProtection="1">
      <alignment vertical="center"/>
    </xf>
    <xf numFmtId="0" fontId="58" fillId="0" borderId="53" xfId="5" quotePrefix="1" applyFont="1" applyBorder="1" applyAlignment="1" applyProtection="1">
      <alignment vertical="center"/>
    </xf>
    <xf numFmtId="3" fontId="58" fillId="24" borderId="10" xfId="5" applyNumberFormat="1" applyFont="1" applyFill="1" applyBorder="1" applyAlignment="1" applyProtection="1">
      <alignment horizontal="right" vertical="center"/>
    </xf>
    <xf numFmtId="3" fontId="58" fillId="24" borderId="205" xfId="5" applyNumberFormat="1" applyFont="1" applyFill="1" applyBorder="1" applyAlignment="1" applyProtection="1">
      <alignment horizontal="right" vertical="center"/>
    </xf>
    <xf numFmtId="3" fontId="58" fillId="24" borderId="55" xfId="5" applyNumberFormat="1" applyFont="1" applyFill="1" applyBorder="1" applyAlignment="1" applyProtection="1">
      <alignment horizontal="right" vertical="center"/>
    </xf>
    <xf numFmtId="0" fontId="58" fillId="0" borderId="254" xfId="5" applyFont="1" applyBorder="1" applyAlignment="1" applyProtection="1">
      <alignment vertical="center"/>
    </xf>
    <xf numFmtId="0" fontId="42" fillId="0" borderId="43" xfId="5" applyFont="1" applyBorder="1" applyAlignment="1" applyProtection="1">
      <alignment vertical="center"/>
    </xf>
    <xf numFmtId="0" fontId="58" fillId="0" borderId="255" xfId="5" applyFont="1" applyBorder="1" applyAlignment="1" applyProtection="1">
      <alignment vertical="center"/>
    </xf>
    <xf numFmtId="0" fontId="58" fillId="0" borderId="256" xfId="5" quotePrefix="1" applyFont="1" applyBorder="1" applyAlignment="1" applyProtection="1">
      <alignment vertical="center"/>
    </xf>
    <xf numFmtId="0" fontId="42" fillId="0" borderId="0" xfId="5" applyFont="1" applyBorder="1" applyAlignment="1" applyProtection="1">
      <alignment vertical="center"/>
    </xf>
    <xf numFmtId="0" fontId="58" fillId="0" borderId="4" xfId="5" quotePrefix="1" applyFont="1" applyBorder="1" applyAlignment="1" applyProtection="1">
      <alignment vertical="center"/>
    </xf>
    <xf numFmtId="0" fontId="58" fillId="0" borderId="104" xfId="5" applyFont="1" applyBorder="1" applyAlignment="1" applyProtection="1">
      <alignment vertical="center"/>
    </xf>
    <xf numFmtId="0" fontId="58" fillId="0" borderId="251" xfId="5" quotePrefix="1" applyFont="1" applyBorder="1" applyAlignment="1" applyProtection="1">
      <alignment vertical="center"/>
    </xf>
    <xf numFmtId="3" fontId="42" fillId="24" borderId="0" xfId="5" applyNumberFormat="1" applyFont="1" applyFill="1" applyBorder="1" applyAlignment="1" applyProtection="1">
      <alignment horizontal="right" vertical="center"/>
    </xf>
    <xf numFmtId="3" fontId="42" fillId="24" borderId="208" xfId="5" applyNumberFormat="1" applyFont="1" applyFill="1" applyBorder="1" applyAlignment="1" applyProtection="1">
      <alignment horizontal="right" vertical="center"/>
    </xf>
    <xf numFmtId="3" fontId="42" fillId="24" borderId="57" xfId="5" applyNumberFormat="1" applyFont="1" applyFill="1" applyBorder="1" applyAlignment="1" applyProtection="1">
      <alignment horizontal="right" vertical="center"/>
    </xf>
    <xf numFmtId="0" fontId="42" fillId="0" borderId="114" xfId="5" quotePrefix="1" applyFont="1" applyBorder="1" applyAlignment="1" applyProtection="1">
      <alignment horizontal="left" vertical="center"/>
    </xf>
    <xf numFmtId="0" fontId="42" fillId="0" borderId="211" xfId="5" applyFont="1" applyBorder="1" applyAlignment="1" applyProtection="1">
      <alignment horizontal="center" vertical="center"/>
    </xf>
    <xf numFmtId="0" fontId="43" fillId="0" borderId="53" xfId="5" quotePrefix="1" applyFont="1" applyBorder="1" applyAlignment="1" applyProtection="1">
      <alignment vertical="center"/>
    </xf>
    <xf numFmtId="3" fontId="43" fillId="24" borderId="10" xfId="5" applyNumberFormat="1" applyFont="1" applyFill="1" applyBorder="1" applyAlignment="1" applyProtection="1">
      <alignment horizontal="right" vertical="center"/>
    </xf>
    <xf numFmtId="3" fontId="43" fillId="24" borderId="205" xfId="5" applyNumberFormat="1" applyFont="1" applyFill="1" applyBorder="1" applyAlignment="1" applyProtection="1">
      <alignment horizontal="right" vertical="center"/>
    </xf>
    <xf numFmtId="3" fontId="43" fillId="24" borderId="55" xfId="5" applyNumberFormat="1" applyFont="1" applyFill="1" applyBorder="1" applyAlignment="1" applyProtection="1">
      <alignment horizontal="right" vertical="center"/>
    </xf>
    <xf numFmtId="0" fontId="43" fillId="0" borderId="256" xfId="5" quotePrefix="1" applyFont="1" applyBorder="1" applyAlignment="1" applyProtection="1">
      <alignment vertical="center"/>
    </xf>
    <xf numFmtId="0" fontId="43" fillId="0" borderId="4" xfId="5" quotePrefix="1" applyFont="1" applyBorder="1" applyAlignment="1" applyProtection="1">
      <alignment vertical="center"/>
    </xf>
    <xf numFmtId="0" fontId="43" fillId="0" borderId="251" xfId="5" quotePrefix="1" applyFont="1" applyBorder="1" applyAlignment="1" applyProtection="1">
      <alignment vertical="center"/>
    </xf>
    <xf numFmtId="3" fontId="43" fillId="24" borderId="208" xfId="5" applyNumberFormat="1" applyFont="1" applyFill="1" applyBorder="1" applyAlignment="1" applyProtection="1">
      <alignment horizontal="right" vertical="center"/>
    </xf>
    <xf numFmtId="3" fontId="43" fillId="24" borderId="57" xfId="5" applyNumberFormat="1" applyFont="1" applyFill="1" applyBorder="1" applyAlignment="1" applyProtection="1">
      <alignment horizontal="right" vertical="center"/>
    </xf>
    <xf numFmtId="0" fontId="26" fillId="0" borderId="250" xfId="5" quotePrefix="1" applyFont="1" applyBorder="1" applyAlignment="1" applyProtection="1">
      <alignment horizontal="left" vertical="center"/>
    </xf>
    <xf numFmtId="0" fontId="43" fillId="0" borderId="0" xfId="5" applyFont="1" applyAlignment="1" applyProtection="1">
      <alignment horizontal="justify" vertical="center"/>
    </xf>
    <xf numFmtId="0" fontId="59" fillId="0" borderId="0" xfId="5" applyFont="1" applyBorder="1" applyAlignment="1" applyProtection="1">
      <alignment vertical="center"/>
    </xf>
    <xf numFmtId="0" fontId="42" fillId="0" borderId="210" xfId="5" applyFont="1" applyBorder="1" applyAlignment="1" applyProtection="1">
      <alignment horizontal="center" vertical="center" wrapText="1"/>
    </xf>
    <xf numFmtId="0" fontId="57" fillId="0" borderId="1" xfId="5" applyFont="1" applyBorder="1" applyAlignment="1" applyProtection="1">
      <alignment horizontal="center" vertical="center" textRotation="90" wrapText="1"/>
    </xf>
    <xf numFmtId="0" fontId="43" fillId="0" borderId="2" xfId="5" applyFont="1" applyBorder="1" applyAlignment="1" applyProtection="1">
      <alignment vertical="center"/>
    </xf>
    <xf numFmtId="0" fontId="58" fillId="0" borderId="145" xfId="5" quotePrefix="1" applyFont="1" applyBorder="1" applyAlignment="1" applyProtection="1">
      <alignment horizontal="center" vertical="center" wrapText="1"/>
    </xf>
    <xf numFmtId="0" fontId="58" fillId="0" borderId="4" xfId="5" applyFont="1" applyBorder="1" applyAlignment="1" applyProtection="1">
      <alignment vertical="center"/>
    </xf>
    <xf numFmtId="0" fontId="43" fillId="0" borderId="6" xfId="5" applyFont="1" applyBorder="1" applyAlignment="1" applyProtection="1">
      <alignment vertical="center"/>
    </xf>
    <xf numFmtId="0" fontId="58" fillId="0" borderId="11" xfId="5" quotePrefix="1" applyFont="1" applyBorder="1" applyAlignment="1" applyProtection="1">
      <alignment horizontal="center" vertical="center" wrapText="1"/>
    </xf>
    <xf numFmtId="0" fontId="58" fillId="0" borderId="256" xfId="5" applyFont="1" applyBorder="1" applyAlignment="1" applyProtection="1">
      <alignment vertical="center"/>
    </xf>
    <xf numFmtId="0" fontId="43" fillId="0" borderId="271" xfId="5" applyFont="1" applyBorder="1" applyAlignment="1" applyProtection="1">
      <alignment vertical="center"/>
    </xf>
    <xf numFmtId="0" fontId="58" fillId="0" borderId="271" xfId="5" quotePrefix="1" applyFont="1" applyBorder="1" applyAlignment="1" applyProtection="1">
      <alignment horizontal="center" vertical="center" wrapText="1"/>
    </xf>
    <xf numFmtId="0" fontId="58" fillId="0" borderId="6" xfId="5" quotePrefix="1" applyFont="1" applyBorder="1" applyAlignment="1" applyProtection="1">
      <alignment horizontal="center" vertical="center" wrapText="1"/>
    </xf>
    <xf numFmtId="0" fontId="30" fillId="0" borderId="272" xfId="5" applyFont="1" applyBorder="1" applyAlignment="1" applyProtection="1">
      <alignment vertical="center"/>
    </xf>
    <xf numFmtId="0" fontId="26" fillId="0" borderId="272" xfId="5" applyFont="1" applyBorder="1" applyAlignment="1" applyProtection="1">
      <alignment vertical="center"/>
    </xf>
    <xf numFmtId="0" fontId="58" fillId="0" borderId="272" xfId="5" quotePrefix="1" applyFont="1" applyBorder="1" applyAlignment="1" applyProtection="1">
      <alignment horizontal="center" vertical="center" wrapText="1"/>
    </xf>
    <xf numFmtId="0" fontId="43" fillId="0" borderId="0" xfId="1" applyFont="1" applyBorder="1" applyAlignment="1" applyProtection="1">
      <alignment horizontal="justify" vertical="center"/>
    </xf>
    <xf numFmtId="0" fontId="57" fillId="0" borderId="15" xfId="1" applyFont="1" applyBorder="1" applyAlignment="1" applyProtection="1">
      <alignment horizontal="justify" vertical="center"/>
    </xf>
    <xf numFmtId="0" fontId="57" fillId="0" borderId="16" xfId="1" applyFont="1" applyBorder="1" applyAlignment="1" applyProtection="1">
      <alignment horizontal="justify" vertical="center"/>
    </xf>
    <xf numFmtId="0" fontId="57" fillId="0" borderId="7" xfId="1" applyFont="1" applyBorder="1" applyAlignment="1" applyProtection="1">
      <alignment horizontal="center" vertical="center" wrapText="1"/>
    </xf>
    <xf numFmtId="0" fontId="57" fillId="0" borderId="7" xfId="1" applyFont="1" applyBorder="1" applyAlignment="1" applyProtection="1">
      <alignment horizontal="center" vertical="center"/>
    </xf>
    <xf numFmtId="0" fontId="92" fillId="0" borderId="14" xfId="1" applyFont="1" applyBorder="1" applyAlignment="1" applyProtection="1">
      <alignment horizontal="right" vertical="center" wrapText="1"/>
    </xf>
    <xf numFmtId="3" fontId="43" fillId="0" borderId="91" xfId="1" quotePrefix="1" applyNumberFormat="1" applyFont="1" applyBorder="1" applyAlignment="1" applyProtection="1">
      <alignment horizontal="center" vertical="center"/>
    </xf>
    <xf numFmtId="3" fontId="43" fillId="0" borderId="98" xfId="1" quotePrefix="1" applyNumberFormat="1" applyFont="1" applyBorder="1" applyAlignment="1" applyProtection="1">
      <alignment horizontal="center" vertical="center"/>
    </xf>
    <xf numFmtId="3" fontId="43" fillId="0" borderId="4" xfId="1" quotePrefix="1" applyNumberFormat="1" applyFont="1" applyBorder="1" applyAlignment="1" applyProtection="1">
      <alignment horizontal="center" vertical="center"/>
    </xf>
    <xf numFmtId="0" fontId="26" fillId="0" borderId="1" xfId="1" applyFont="1" applyBorder="1" applyAlignment="1" applyProtection="1">
      <alignment vertical="center"/>
    </xf>
    <xf numFmtId="3" fontId="26" fillId="0" borderId="3" xfId="1" quotePrefix="1" applyNumberFormat="1" applyFont="1" applyBorder="1" applyAlignment="1" applyProtection="1">
      <alignment horizontal="center" vertical="center"/>
    </xf>
    <xf numFmtId="0" fontId="24" fillId="0" borderId="6" xfId="1" applyFont="1" applyBorder="1" applyAlignment="1" applyProtection="1">
      <alignment vertical="center"/>
    </xf>
    <xf numFmtId="3" fontId="43" fillId="0" borderId="101" xfId="1" quotePrefix="1" applyNumberFormat="1" applyFont="1" applyBorder="1" applyAlignment="1" applyProtection="1">
      <alignment horizontal="center" vertical="center"/>
    </xf>
    <xf numFmtId="0" fontId="26" fillId="0" borderId="69" xfId="1" applyFont="1" applyBorder="1" applyAlignment="1" applyProtection="1">
      <alignment horizontal="justify" vertical="center" wrapText="1"/>
    </xf>
    <xf numFmtId="0" fontId="26" fillId="0" borderId="69" xfId="1" applyFont="1" applyBorder="1" applyAlignment="1" applyProtection="1">
      <alignment horizontal="justify" vertical="center"/>
    </xf>
    <xf numFmtId="3" fontId="26" fillId="0" borderId="74" xfId="1" quotePrefix="1" applyNumberFormat="1" applyFont="1" applyBorder="1" applyAlignment="1" applyProtection="1">
      <alignment horizontal="center" vertical="center"/>
    </xf>
    <xf numFmtId="0" fontId="43" fillId="0" borderId="0" xfId="1" applyFont="1" applyAlignment="1" applyProtection="1">
      <alignment vertical="center" wrapText="1"/>
    </xf>
    <xf numFmtId="0" fontId="93" fillId="0" borderId="0" xfId="1" applyFont="1" applyBorder="1" applyAlignment="1" applyProtection="1">
      <alignment vertical="center"/>
    </xf>
    <xf numFmtId="0" fontId="43" fillId="0" borderId="101" xfId="1" quotePrefix="1" applyFont="1" applyBorder="1" applyAlignment="1" applyProtection="1">
      <alignment horizontal="right" vertical="center"/>
    </xf>
    <xf numFmtId="0" fontId="43" fillId="0" borderId="4" xfId="1" quotePrefix="1" applyFont="1" applyBorder="1" applyAlignment="1" applyProtection="1">
      <alignment horizontal="right" vertical="center"/>
    </xf>
    <xf numFmtId="0" fontId="26" fillId="0" borderId="3" xfId="1" quotePrefix="1" applyFont="1" applyBorder="1" applyAlignment="1" applyProtection="1">
      <alignment horizontal="right" vertical="center"/>
    </xf>
    <xf numFmtId="0" fontId="26" fillId="0" borderId="53" xfId="1" quotePrefix="1" applyFont="1" applyBorder="1" applyAlignment="1" applyProtection="1">
      <alignment horizontal="right" vertical="center"/>
    </xf>
    <xf numFmtId="0" fontId="43" fillId="0" borderId="98" xfId="1" quotePrefix="1" applyFont="1" applyBorder="1" applyAlignment="1" applyProtection="1">
      <alignment horizontal="right" vertical="center"/>
    </xf>
    <xf numFmtId="0" fontId="43" fillId="0" borderId="94" xfId="1" applyFont="1" applyBorder="1" applyAlignment="1" applyProtection="1">
      <alignment vertical="center" textRotation="90" wrapText="1"/>
    </xf>
    <xf numFmtId="0" fontId="43" fillId="0" borderId="88" xfId="1" applyFont="1" applyBorder="1" applyAlignment="1" applyProtection="1">
      <alignment vertical="center" textRotation="90" wrapText="1"/>
    </xf>
    <xf numFmtId="0" fontId="43" fillId="0" borderId="53" xfId="1" quotePrefix="1" applyFont="1" applyBorder="1" applyAlignment="1" applyProtection="1">
      <alignment horizontal="right" vertical="center"/>
    </xf>
    <xf numFmtId="0" fontId="43" fillId="0" borderId="101" xfId="1" applyFont="1" applyBorder="1" applyAlignment="1" applyProtection="1">
      <alignment horizontal="right" vertical="center"/>
    </xf>
    <xf numFmtId="0" fontId="43" fillId="0" borderId="91" xfId="1" applyFont="1" applyBorder="1" applyAlignment="1" applyProtection="1">
      <alignment horizontal="right" vertical="center"/>
    </xf>
    <xf numFmtId="0" fontId="43" fillId="0" borderId="98" xfId="1" applyFont="1" applyBorder="1" applyAlignment="1" applyProtection="1">
      <alignment horizontal="right" vertical="center"/>
    </xf>
    <xf numFmtId="0" fontId="26" fillId="0" borderId="3" xfId="1" applyFont="1" applyBorder="1" applyAlignment="1" applyProtection="1">
      <alignment horizontal="right" vertical="center"/>
    </xf>
    <xf numFmtId="0" fontId="26" fillId="0" borderId="166" xfId="1" applyFont="1" applyBorder="1" applyAlignment="1" applyProtection="1">
      <alignment horizontal="right" vertical="center"/>
    </xf>
    <xf numFmtId="0" fontId="57" fillId="0" borderId="11" xfId="1" quotePrefix="1" applyFont="1" applyBorder="1" applyAlignment="1" applyProtection="1">
      <alignment vertical="center"/>
    </xf>
    <xf numFmtId="0" fontId="43" fillId="0" borderId="8" xfId="1" quotePrefix="1" applyFont="1" applyBorder="1" applyAlignment="1" applyProtection="1">
      <alignment vertical="center"/>
    </xf>
    <xf numFmtId="0" fontId="62" fillId="0" borderId="0" xfId="1" applyFont="1" applyAlignment="1" applyProtection="1">
      <alignment horizontal="center" vertical="center"/>
    </xf>
    <xf numFmtId="0" fontId="43" fillId="0" borderId="83" xfId="1" applyFont="1" applyBorder="1" applyAlignment="1" applyProtection="1">
      <alignment horizontal="right" vertical="center"/>
    </xf>
    <xf numFmtId="0" fontId="43" fillId="2" borderId="3" xfId="1" quotePrefix="1" applyFont="1" applyFill="1" applyBorder="1" applyAlignment="1" applyProtection="1">
      <alignment horizontal="center" vertical="center"/>
    </xf>
    <xf numFmtId="3" fontId="43" fillId="24" borderId="1" xfId="1" applyNumberFormat="1" applyFont="1" applyFill="1" applyBorder="1" applyAlignment="1" applyProtection="1">
      <alignment horizontal="right" vertical="center" wrapText="1"/>
    </xf>
    <xf numFmtId="3" fontId="43" fillId="24" borderId="3" xfId="1" applyNumberFormat="1" applyFont="1" applyFill="1" applyBorder="1" applyAlignment="1" applyProtection="1">
      <alignment horizontal="right" vertical="center" wrapText="1"/>
    </xf>
    <xf numFmtId="3" fontId="43" fillId="24" borderId="2" xfId="1" applyNumberFormat="1" applyFont="1" applyFill="1" applyBorder="1" applyAlignment="1" applyProtection="1">
      <alignment horizontal="right" vertical="center" wrapText="1"/>
    </xf>
    <xf numFmtId="3" fontId="43" fillId="24" borderId="66" xfId="1" applyNumberFormat="1" applyFont="1" applyFill="1" applyBorder="1" applyAlignment="1" applyProtection="1">
      <alignment horizontal="right" vertical="center" wrapText="1"/>
    </xf>
    <xf numFmtId="0" fontId="24" fillId="0" borderId="7" xfId="1" applyFont="1" applyBorder="1" applyAlignment="1" applyProtection="1">
      <alignment vertical="center"/>
    </xf>
    <xf numFmtId="0" fontId="43" fillId="0" borderId="135" xfId="1" quotePrefix="1" applyFont="1" applyBorder="1" applyAlignment="1" applyProtection="1">
      <alignment horizontal="center" vertical="center"/>
    </xf>
    <xf numFmtId="3" fontId="43" fillId="24" borderId="5" xfId="1" applyNumberFormat="1" applyFont="1" applyFill="1" applyBorder="1" applyAlignment="1" applyProtection="1">
      <alignment horizontal="right" vertical="center" wrapText="1"/>
    </xf>
    <xf numFmtId="3" fontId="43" fillId="24" borderId="9" xfId="1" applyNumberFormat="1" applyFont="1" applyFill="1" applyBorder="1" applyAlignment="1" applyProtection="1">
      <alignment horizontal="right" vertical="center" wrapText="1"/>
    </xf>
    <xf numFmtId="3" fontId="43" fillId="24" borderId="63" xfId="1" applyNumberFormat="1" applyFont="1" applyFill="1" applyBorder="1" applyAlignment="1" applyProtection="1">
      <alignment horizontal="right" vertical="center" wrapText="1"/>
    </xf>
    <xf numFmtId="0" fontId="43" fillId="0" borderId="114" xfId="1" applyFont="1" applyBorder="1" applyAlignment="1" applyProtection="1">
      <alignment vertical="center"/>
    </xf>
    <xf numFmtId="0" fontId="43" fillId="0" borderId="160" xfId="1" quotePrefix="1" applyFont="1" applyBorder="1" applyAlignment="1" applyProtection="1">
      <alignment horizontal="center" vertical="center"/>
    </xf>
    <xf numFmtId="0" fontId="75" fillId="0" borderId="0" xfId="1" applyFont="1" applyAlignment="1" applyProtection="1">
      <alignment horizontal="justify" vertical="center" wrapText="1"/>
    </xf>
    <xf numFmtId="0" fontId="75" fillId="0" borderId="0" xfId="1" applyFont="1" applyAlignment="1" applyProtection="1">
      <alignment vertical="center"/>
    </xf>
    <xf numFmtId="0" fontId="75" fillId="0" borderId="0" xfId="1" applyFont="1" applyBorder="1" applyAlignment="1" applyProtection="1">
      <alignment horizontal="justify" vertical="center"/>
    </xf>
    <xf numFmtId="0" fontId="75" fillId="0" borderId="0" xfId="1" applyFont="1" applyAlignment="1" applyProtection="1">
      <alignment horizontal="justify" vertical="center"/>
    </xf>
    <xf numFmtId="0" fontId="43" fillId="0" borderId="0" xfId="1" applyFont="1" applyAlignment="1" applyProtection="1">
      <alignment horizontal="justify" vertical="center"/>
    </xf>
    <xf numFmtId="0" fontId="46" fillId="0" borderId="83" xfId="1" applyFont="1" applyBorder="1" applyAlignment="1" applyProtection="1">
      <alignment horizontal="center" vertical="center" textRotation="90"/>
    </xf>
    <xf numFmtId="0" fontId="26" fillId="0" borderId="16" xfId="1" applyFont="1" applyBorder="1" applyAlignment="1" applyProtection="1">
      <alignment horizontal="center" vertical="center" wrapText="1"/>
    </xf>
    <xf numFmtId="0" fontId="26" fillId="0" borderId="54" xfId="1" applyFont="1" applyBorder="1" applyAlignment="1" applyProtection="1">
      <alignment horizontal="center" vertical="center" wrapText="1"/>
    </xf>
    <xf numFmtId="0" fontId="43" fillId="24" borderId="207" xfId="1" applyFont="1" applyFill="1" applyBorder="1" applyAlignment="1" applyProtection="1">
      <alignment horizontal="justify" vertical="center" wrapText="1"/>
    </xf>
    <xf numFmtId="3" fontId="43" fillId="24" borderId="22" xfId="1" applyNumberFormat="1" applyFont="1" applyFill="1" applyBorder="1" applyAlignment="1" applyProtection="1">
      <alignment horizontal="right" vertical="center" wrapText="1"/>
    </xf>
    <xf numFmtId="0" fontId="43" fillId="24" borderId="202" xfId="1" applyFont="1" applyFill="1" applyBorder="1" applyAlignment="1" applyProtection="1">
      <alignment horizontal="justify" vertical="center" wrapText="1"/>
    </xf>
    <xf numFmtId="0" fontId="26" fillId="0" borderId="58" xfId="1" applyFont="1" applyBorder="1" applyAlignment="1" applyProtection="1">
      <alignment vertical="center"/>
    </xf>
    <xf numFmtId="0" fontId="26" fillId="0" borderId="69" xfId="1" applyFont="1" applyBorder="1" applyAlignment="1" applyProtection="1">
      <alignment vertical="center"/>
    </xf>
    <xf numFmtId="0" fontId="26" fillId="0" borderId="60" xfId="1" applyFont="1" applyBorder="1" applyAlignment="1" applyProtection="1">
      <alignment vertical="center"/>
    </xf>
    <xf numFmtId="0" fontId="43" fillId="0" borderId="74" xfId="1" quotePrefix="1" applyFont="1" applyBorder="1" applyAlignment="1" applyProtection="1">
      <alignment vertical="center"/>
    </xf>
    <xf numFmtId="0" fontId="26" fillId="0" borderId="70" xfId="1" applyFont="1" applyBorder="1" applyAlignment="1" applyProtection="1">
      <alignment vertical="center" wrapText="1"/>
    </xf>
    <xf numFmtId="3" fontId="101" fillId="0" borderId="3" xfId="0" applyNumberFormat="1" applyFont="1" applyBorder="1" applyProtection="1">
      <protection locked="0"/>
    </xf>
    <xf numFmtId="0" fontId="43" fillId="0" borderId="0" xfId="1" applyFont="1" applyBorder="1" applyAlignment="1" applyProtection="1">
      <alignment horizontal="center" vertical="center" wrapText="1"/>
    </xf>
    <xf numFmtId="0" fontId="26" fillId="0" borderId="0" xfId="1" applyFont="1" applyBorder="1" applyAlignment="1" applyProtection="1">
      <alignment horizontal="justify" vertical="center" wrapText="1"/>
    </xf>
    <xf numFmtId="0" fontId="26" fillId="0" borderId="14" xfId="1" applyFont="1" applyBorder="1" applyAlignment="1" applyProtection="1">
      <alignment horizontal="justify" vertical="center" wrapText="1"/>
    </xf>
    <xf numFmtId="0" fontId="26" fillId="0" borderId="66" xfId="1" applyFont="1" applyBorder="1" applyAlignment="1" applyProtection="1">
      <alignment horizontal="center" vertical="center" wrapText="1"/>
    </xf>
    <xf numFmtId="0" fontId="43" fillId="0" borderId="6" xfId="1" applyFont="1" applyBorder="1" applyAlignment="1" applyProtection="1">
      <alignment horizontal="center" vertical="center"/>
    </xf>
    <xf numFmtId="0" fontId="43" fillId="0" borderId="208" xfId="1" applyFont="1" applyBorder="1" applyAlignment="1" applyProtection="1">
      <alignment horizontal="center" vertical="center"/>
    </xf>
    <xf numFmtId="0" fontId="43" fillId="0" borderId="22" xfId="1" applyFont="1" applyBorder="1" applyAlignment="1" applyProtection="1">
      <alignment horizontal="center" vertical="center"/>
    </xf>
    <xf numFmtId="0" fontId="43" fillId="0" borderId="8" xfId="1" applyFont="1" applyBorder="1" applyAlignment="1" applyProtection="1">
      <alignment horizontal="center" vertical="center"/>
    </xf>
    <xf numFmtId="0" fontId="43" fillId="0" borderId="63" xfId="1" applyFont="1" applyBorder="1" applyAlignment="1" applyProtection="1">
      <alignment horizontal="center" vertical="center"/>
    </xf>
    <xf numFmtId="0" fontId="26" fillId="0" borderId="23" xfId="1" applyFont="1" applyBorder="1" applyAlignment="1" applyProtection="1">
      <alignment vertical="center"/>
    </xf>
    <xf numFmtId="0" fontId="43" fillId="0" borderId="45" xfId="1" applyFont="1" applyFill="1" applyBorder="1" applyAlignment="1" applyProtection="1">
      <alignment horizontal="justify" vertical="center" wrapText="1"/>
    </xf>
    <xf numFmtId="0" fontId="43" fillId="0" borderId="2" xfId="1" applyFont="1" applyFill="1" applyBorder="1" applyAlignment="1" applyProtection="1">
      <alignment horizontal="justify" vertical="center" wrapText="1"/>
    </xf>
    <xf numFmtId="0" fontId="43" fillId="24" borderId="3" xfId="1" applyFont="1" applyFill="1" applyBorder="1" applyAlignment="1" applyProtection="1">
      <alignment horizontal="justify" vertical="center" wrapText="1"/>
    </xf>
    <xf numFmtId="3" fontId="45" fillId="24" borderId="1" xfId="1" applyNumberFormat="1" applyFont="1" applyFill="1" applyBorder="1" applyAlignment="1" applyProtection="1">
      <alignment horizontal="right" vertical="center"/>
    </xf>
    <xf numFmtId="3" fontId="45" fillId="24" borderId="2" xfId="1" applyNumberFormat="1" applyFont="1" applyFill="1" applyBorder="1" applyAlignment="1" applyProtection="1">
      <alignment horizontal="right" vertical="center"/>
    </xf>
    <xf numFmtId="3" fontId="45" fillId="24" borderId="45" xfId="1" applyNumberFormat="1" applyFont="1" applyFill="1" applyBorder="1" applyAlignment="1" applyProtection="1">
      <alignment horizontal="right" vertical="center"/>
    </xf>
    <xf numFmtId="3" fontId="45" fillId="24" borderId="225" xfId="1" applyNumberFormat="1" applyFont="1" applyFill="1" applyBorder="1" applyAlignment="1" applyProtection="1">
      <alignment horizontal="right" vertical="center"/>
    </xf>
    <xf numFmtId="3" fontId="45" fillId="24" borderId="3" xfId="1" applyNumberFormat="1" applyFont="1" applyFill="1" applyBorder="1" applyAlignment="1" applyProtection="1">
      <alignment horizontal="right" vertical="center"/>
    </xf>
    <xf numFmtId="3" fontId="45" fillId="24" borderId="66" xfId="1" applyNumberFormat="1" applyFont="1" applyFill="1" applyBorder="1" applyAlignment="1" applyProtection="1">
      <alignment horizontal="right" vertical="center"/>
    </xf>
    <xf numFmtId="0" fontId="43" fillId="0" borderId="13" xfId="1" applyFont="1" applyBorder="1" applyAlignment="1" applyProtection="1">
      <alignment horizontal="justify" vertical="center" wrapText="1"/>
    </xf>
    <xf numFmtId="0" fontId="43" fillId="0" borderId="123" xfId="1" quotePrefix="1" applyFont="1" applyBorder="1" applyAlignment="1" applyProtection="1">
      <alignment horizontal="center" vertical="center" wrapText="1"/>
    </xf>
    <xf numFmtId="0" fontId="43" fillId="0" borderId="91" xfId="1" quotePrefix="1" applyFont="1" applyBorder="1" applyAlignment="1" applyProtection="1">
      <alignment horizontal="center" vertical="center" wrapText="1"/>
    </xf>
    <xf numFmtId="0" fontId="43" fillId="0" borderId="98" xfId="1" quotePrefix="1" applyFont="1" applyBorder="1" applyAlignment="1" applyProtection="1">
      <alignment horizontal="center" vertical="center" wrapText="1"/>
    </xf>
    <xf numFmtId="0" fontId="30" fillId="0" borderId="7" xfId="1" applyFont="1" applyBorder="1" applyAlignment="1" applyProtection="1">
      <alignment horizontal="justify" vertical="center" wrapText="1"/>
    </xf>
    <xf numFmtId="0" fontId="26" fillId="0" borderId="9" xfId="1" applyFont="1" applyBorder="1" applyAlignment="1" applyProtection="1">
      <alignment horizontal="justify" vertical="center" wrapText="1"/>
    </xf>
    <xf numFmtId="0" fontId="26" fillId="0" borderId="3" xfId="1" quotePrefix="1" applyFont="1" applyBorder="1" applyAlignment="1" applyProtection="1">
      <alignment horizontal="center" vertical="center" wrapText="1"/>
    </xf>
    <xf numFmtId="0" fontId="43" fillId="0" borderId="101" xfId="1" quotePrefix="1" applyFont="1" applyBorder="1" applyAlignment="1" applyProtection="1">
      <alignment horizontal="center" vertical="center" wrapText="1"/>
    </xf>
    <xf numFmtId="0" fontId="43" fillId="0" borderId="60" xfId="1" applyFont="1" applyBorder="1" applyAlignment="1" applyProtection="1">
      <alignment horizontal="justify" vertical="center" wrapText="1"/>
    </xf>
    <xf numFmtId="0" fontId="43" fillId="0" borderId="114" xfId="1" applyFont="1" applyBorder="1" applyAlignment="1" applyProtection="1">
      <alignment horizontal="justify" vertical="center" wrapText="1"/>
    </xf>
    <xf numFmtId="0" fontId="43" fillId="0" borderId="160" xfId="1" quotePrefix="1" applyFont="1" applyBorder="1" applyAlignment="1" applyProtection="1">
      <alignment horizontal="center" vertical="center" wrapText="1"/>
    </xf>
    <xf numFmtId="0" fontId="43" fillId="0" borderId="15" xfId="1" applyFont="1" applyBorder="1" applyAlignment="1" applyProtection="1">
      <alignment vertical="center"/>
    </xf>
    <xf numFmtId="0" fontId="43" fillId="0" borderId="16" xfId="1" applyFont="1" applyBorder="1" applyAlignment="1" applyProtection="1">
      <alignment horizontal="justify" vertical="center" wrapText="1"/>
    </xf>
    <xf numFmtId="0" fontId="43" fillId="0" borderId="82" xfId="1" applyFont="1" applyBorder="1" applyAlignment="1" applyProtection="1">
      <alignment horizontal="justify" vertical="center" wrapText="1"/>
    </xf>
    <xf numFmtId="0" fontId="43" fillId="0" borderId="276" xfId="1" quotePrefix="1" applyFont="1" applyBorder="1" applyAlignment="1" applyProtection="1">
      <alignment vertical="center" wrapText="1"/>
    </xf>
    <xf numFmtId="0" fontId="43" fillId="0" borderId="91" xfId="1" quotePrefix="1" applyFont="1" applyBorder="1" applyAlignment="1" applyProtection="1">
      <alignment vertical="center" wrapText="1"/>
    </xf>
    <xf numFmtId="0" fontId="43" fillId="0" borderId="135" xfId="1" quotePrefix="1" applyFont="1" applyBorder="1" applyAlignment="1" applyProtection="1">
      <alignment vertical="center" wrapText="1"/>
    </xf>
    <xf numFmtId="0" fontId="26" fillId="0" borderId="2" xfId="1" quotePrefix="1" applyFont="1" applyBorder="1" applyAlignment="1" applyProtection="1">
      <alignment vertical="center" wrapText="1"/>
    </xf>
    <xf numFmtId="0" fontId="43" fillId="0" borderId="123" xfId="1" quotePrefix="1" applyFont="1" applyBorder="1" applyAlignment="1" applyProtection="1">
      <alignment vertical="center" wrapText="1"/>
    </xf>
    <xf numFmtId="0" fontId="26" fillId="0" borderId="60" xfId="1" applyFont="1" applyBorder="1" applyAlignment="1" applyProtection="1">
      <alignment horizontal="justify" vertical="center" wrapText="1"/>
    </xf>
    <xf numFmtId="0" fontId="26" fillId="0" borderId="114" xfId="1" applyFont="1" applyBorder="1" applyAlignment="1" applyProtection="1">
      <alignment horizontal="justify" vertical="center" wrapText="1"/>
    </xf>
    <xf numFmtId="0" fontId="26" fillId="0" borderId="70" xfId="1" quotePrefix="1" applyFont="1" applyBorder="1" applyAlignment="1" applyProtection="1">
      <alignment vertical="center" wrapText="1"/>
    </xf>
    <xf numFmtId="0" fontId="47" fillId="0" borderId="0" xfId="1" applyFont="1" applyBorder="1" applyAlignment="1" applyProtection="1">
      <alignment vertical="center"/>
    </xf>
    <xf numFmtId="0" fontId="57" fillId="0" borderId="0" xfId="1" applyFont="1" applyAlignment="1" applyProtection="1">
      <alignment horizontal="center" vertical="center" wrapText="1"/>
    </xf>
    <xf numFmtId="0" fontId="43" fillId="0" borderId="20" xfId="1" applyFont="1" applyBorder="1" applyAlignment="1" applyProtection="1">
      <alignment horizontal="justify" vertical="center"/>
    </xf>
    <xf numFmtId="0" fontId="26" fillId="0" borderId="53" xfId="1" applyFont="1" applyBorder="1" applyAlignment="1" applyProtection="1">
      <alignment horizontal="center" vertical="center"/>
    </xf>
    <xf numFmtId="0" fontId="26" fillId="0" borderId="53" xfId="1" applyFont="1" applyBorder="1" applyAlignment="1" applyProtection="1">
      <alignment horizontal="center" vertical="center" wrapText="1"/>
    </xf>
    <xf numFmtId="0" fontId="26" fillId="0" borderId="55" xfId="1" applyFont="1" applyBorder="1" applyAlignment="1" applyProtection="1">
      <alignment horizontal="center" vertical="center" wrapText="1"/>
    </xf>
    <xf numFmtId="0" fontId="43" fillId="0" borderId="4" xfId="1" applyFont="1" applyBorder="1" applyAlignment="1" applyProtection="1">
      <alignment horizontal="center" vertical="center" wrapText="1"/>
    </xf>
    <xf numFmtId="0" fontId="43" fillId="0" borderId="57" xfId="1" applyFont="1" applyBorder="1" applyAlignment="1" applyProtection="1">
      <alignment horizontal="center" vertical="center" wrapText="1"/>
    </xf>
    <xf numFmtId="3" fontId="43" fillId="24" borderId="3" xfId="1" applyNumberFormat="1" applyFont="1" applyFill="1" applyBorder="1" applyAlignment="1" applyProtection="1">
      <alignment horizontal="center" vertical="center" wrapText="1"/>
    </xf>
    <xf numFmtId="3" fontId="43" fillId="24" borderId="100" xfId="1" applyNumberFormat="1" applyFont="1" applyFill="1" applyBorder="1" applyAlignment="1" applyProtection="1">
      <alignment horizontal="right" vertical="center" wrapText="1"/>
    </xf>
    <xf numFmtId="3" fontId="43" fillId="0" borderId="123" xfId="1" quotePrefix="1" applyNumberFormat="1" applyFont="1" applyBorder="1" applyAlignment="1" applyProtection="1">
      <alignment horizontal="center" vertical="center" wrapText="1"/>
    </xf>
    <xf numFmtId="3" fontId="43" fillId="0" borderId="91" xfId="1" quotePrefix="1" applyNumberFormat="1" applyFont="1" applyBorder="1" applyAlignment="1" applyProtection="1">
      <alignment horizontal="center" vertical="center" wrapText="1"/>
    </xf>
    <xf numFmtId="0" fontId="60" fillId="0" borderId="0" xfId="1" applyFont="1" applyBorder="1" applyAlignment="1" applyProtection="1">
      <alignment vertical="center"/>
    </xf>
    <xf numFmtId="0" fontId="80" fillId="0" borderId="7" xfId="1" applyFont="1" applyBorder="1" applyAlignment="1" applyProtection="1">
      <alignment vertical="center"/>
    </xf>
    <xf numFmtId="3" fontId="43" fillId="0" borderId="135" xfId="1" quotePrefix="1" applyNumberFormat="1" applyFont="1" applyBorder="1" applyAlignment="1" applyProtection="1">
      <alignment horizontal="center" vertical="center" wrapText="1"/>
    </xf>
    <xf numFmtId="3" fontId="26" fillId="0" borderId="5" xfId="1" quotePrefix="1" applyNumberFormat="1" applyFont="1" applyBorder="1" applyAlignment="1" applyProtection="1">
      <alignment horizontal="center" vertical="center" wrapText="1"/>
    </xf>
    <xf numFmtId="3" fontId="43" fillId="24" borderId="5" xfId="1" applyNumberFormat="1" applyFont="1" applyFill="1" applyBorder="1" applyAlignment="1" applyProtection="1">
      <alignment horizontal="center" vertical="center" wrapText="1"/>
    </xf>
    <xf numFmtId="3" fontId="43" fillId="24" borderId="56" xfId="1" applyNumberFormat="1" applyFont="1" applyFill="1" applyBorder="1" applyAlignment="1" applyProtection="1">
      <alignment horizontal="right" vertical="center" wrapText="1"/>
    </xf>
    <xf numFmtId="3" fontId="26" fillId="0" borderId="74" xfId="1" quotePrefix="1" applyNumberFormat="1" applyFont="1" applyBorder="1" applyAlignment="1" applyProtection="1">
      <alignment horizontal="center" vertical="center" wrapText="1"/>
    </xf>
    <xf numFmtId="0" fontId="26" fillId="0" borderId="11" xfId="1" applyFont="1" applyBorder="1" applyAlignment="1" applyProtection="1">
      <alignment horizontal="center" vertical="center" wrapText="1"/>
    </xf>
    <xf numFmtId="0" fontId="75" fillId="0" borderId="8" xfId="1" applyFont="1" applyBorder="1" applyAlignment="1" applyProtection="1">
      <alignment horizontal="center" vertical="center"/>
    </xf>
    <xf numFmtId="0" fontId="75" fillId="0" borderId="7" xfId="1" applyFont="1" applyBorder="1" applyAlignment="1" applyProtection="1">
      <alignment horizontal="center" vertical="center"/>
    </xf>
    <xf numFmtId="0" fontId="43" fillId="0" borderId="9" xfId="1" applyFont="1" applyBorder="1" applyAlignment="1" applyProtection="1">
      <alignment horizontal="center" vertical="center"/>
    </xf>
    <xf numFmtId="0" fontId="75" fillId="0" borderId="5" xfId="1" applyFont="1" applyBorder="1" applyAlignment="1" applyProtection="1">
      <alignment horizontal="center" vertical="center" wrapText="1"/>
    </xf>
    <xf numFmtId="0" fontId="75" fillId="0" borderId="57" xfId="1" applyFont="1" applyBorder="1" applyAlignment="1" applyProtection="1">
      <alignment horizontal="center" vertical="center"/>
    </xf>
    <xf numFmtId="0" fontId="43" fillId="0" borderId="135" xfId="1" quotePrefix="1" applyFont="1" applyBorder="1" applyAlignment="1" applyProtection="1">
      <alignment horizontal="center" vertical="center" wrapText="1"/>
    </xf>
    <xf numFmtId="0" fontId="43" fillId="0" borderId="9" xfId="1" quotePrefix="1" applyFont="1" applyBorder="1" applyAlignment="1" applyProtection="1">
      <alignment horizontal="center" vertical="center" wrapText="1"/>
    </xf>
    <xf numFmtId="0" fontId="53" fillId="0" borderId="10" xfId="1" applyFont="1" applyBorder="1" applyAlignment="1" applyProtection="1">
      <alignment vertical="center"/>
    </xf>
    <xf numFmtId="0" fontId="43" fillId="2" borderId="53" xfId="1" applyFont="1" applyFill="1" applyBorder="1" applyAlignment="1" applyProtection="1">
      <alignment vertical="center"/>
    </xf>
    <xf numFmtId="0" fontId="52" fillId="0" borderId="7" xfId="1" applyFont="1" applyBorder="1" applyAlignment="1" applyProtection="1">
      <alignment vertical="center"/>
    </xf>
    <xf numFmtId="0" fontId="43" fillId="2" borderId="4" xfId="1" applyFont="1" applyFill="1" applyBorder="1" applyAlignment="1" applyProtection="1">
      <alignment vertical="center"/>
    </xf>
    <xf numFmtId="0" fontId="53" fillId="0" borderId="45" xfId="1" applyFont="1" applyBorder="1" applyAlignment="1" applyProtection="1">
      <alignment vertical="center"/>
    </xf>
    <xf numFmtId="0" fontId="53" fillId="0" borderId="13" xfId="1" applyFont="1" applyBorder="1" applyAlignment="1" applyProtection="1">
      <alignment vertical="center"/>
    </xf>
    <xf numFmtId="0" fontId="52" fillId="0" borderId="9" xfId="1" applyFont="1" applyBorder="1" applyAlignment="1" applyProtection="1">
      <alignment vertical="center"/>
    </xf>
    <xf numFmtId="0" fontId="52" fillId="0" borderId="10" xfId="1" applyFont="1" applyBorder="1" applyAlignment="1" applyProtection="1">
      <alignment vertical="center"/>
    </xf>
    <xf numFmtId="0" fontId="43" fillId="2" borderId="5" xfId="1" applyFont="1" applyFill="1" applyBorder="1" applyAlignment="1" applyProtection="1">
      <alignment vertical="center"/>
    </xf>
    <xf numFmtId="0" fontId="52" fillId="0" borderId="45" xfId="1" applyFont="1" applyBorder="1" applyAlignment="1" applyProtection="1">
      <alignment vertical="center"/>
    </xf>
    <xf numFmtId="0" fontId="53" fillId="0" borderId="69" xfId="1" applyFont="1" applyBorder="1" applyAlignment="1" applyProtection="1">
      <alignment vertical="center"/>
    </xf>
    <xf numFmtId="0" fontId="43" fillId="2" borderId="71" xfId="1" applyFont="1" applyFill="1" applyBorder="1" applyAlignment="1" applyProtection="1">
      <alignment vertical="center"/>
    </xf>
    <xf numFmtId="0" fontId="80" fillId="0" borderId="10" xfId="1" applyFont="1" applyBorder="1" applyAlignment="1" applyProtection="1">
      <alignment vertical="center"/>
    </xf>
    <xf numFmtId="0" fontId="80" fillId="0" borderId="0" xfId="1" applyFont="1" applyBorder="1" applyAlignment="1" applyProtection="1">
      <alignment vertical="center"/>
    </xf>
    <xf numFmtId="0" fontId="95" fillId="0" borderId="69" xfId="1" applyFont="1" applyBorder="1" applyAlignment="1" applyProtection="1">
      <alignment vertical="center"/>
    </xf>
    <xf numFmtId="0" fontId="43" fillId="2" borderId="166" xfId="1" applyFont="1" applyFill="1" applyBorder="1" applyAlignment="1" applyProtection="1">
      <alignment vertical="center"/>
    </xf>
    <xf numFmtId="0" fontId="43" fillId="0" borderId="5" xfId="1" quotePrefix="1" applyFont="1" applyBorder="1" applyAlignment="1" applyProtection="1">
      <alignment horizontal="center" vertical="center" wrapText="1"/>
    </xf>
    <xf numFmtId="0" fontId="43" fillId="0" borderId="123" xfId="1" applyFont="1" applyBorder="1" applyAlignment="1" applyProtection="1">
      <alignment horizontal="center" vertical="center" wrapText="1"/>
    </xf>
    <xf numFmtId="0" fontId="43" fillId="0" borderId="135" xfId="1" applyFont="1" applyBorder="1" applyAlignment="1" applyProtection="1">
      <alignment horizontal="center" vertical="center" wrapText="1"/>
    </xf>
    <xf numFmtId="0" fontId="26" fillId="0" borderId="74" xfId="1" applyFont="1" applyBorder="1" applyAlignment="1" applyProtection="1">
      <alignment horizontal="center" vertical="center"/>
    </xf>
    <xf numFmtId="0" fontId="43" fillId="0" borderId="74" xfId="1" applyFont="1" applyBorder="1" applyAlignment="1" applyProtection="1">
      <alignment horizontal="center" vertical="center"/>
    </xf>
    <xf numFmtId="0" fontId="57" fillId="0" borderId="0" xfId="5" applyFont="1" applyAlignment="1" applyProtection="1">
      <alignment horizontal="justify" vertical="center"/>
    </xf>
    <xf numFmtId="0" fontId="42" fillId="0" borderId="83" xfId="5" applyFont="1" applyBorder="1" applyAlignment="1" applyProtection="1">
      <alignment horizontal="center" vertical="center"/>
    </xf>
    <xf numFmtId="0" fontId="42" fillId="0" borderId="54" xfId="5" applyFont="1" applyBorder="1" applyAlignment="1" applyProtection="1">
      <alignment horizontal="center" vertical="center"/>
    </xf>
    <xf numFmtId="0" fontId="42" fillId="0" borderId="5" xfId="5" applyFont="1" applyBorder="1" applyAlignment="1" applyProtection="1">
      <alignment horizontal="center" vertical="center"/>
    </xf>
    <xf numFmtId="0" fontId="42" fillId="0" borderId="63" xfId="5" applyFont="1" applyBorder="1" applyAlignment="1" applyProtection="1">
      <alignment horizontal="center" vertical="center"/>
    </xf>
    <xf numFmtId="0" fontId="43" fillId="0" borderId="4" xfId="5" applyFont="1" applyBorder="1" applyAlignment="1" applyProtection="1">
      <alignment vertical="center"/>
    </xf>
    <xf numFmtId="3" fontId="43" fillId="4" borderId="95" xfId="5" applyNumberFormat="1" applyFont="1" applyFill="1" applyBorder="1" applyAlignment="1" applyProtection="1">
      <alignment horizontal="right" vertical="center"/>
    </xf>
    <xf numFmtId="0" fontId="58" fillId="0" borderId="43" xfId="5" applyFont="1" applyBorder="1" applyAlignment="1" applyProtection="1">
      <alignment vertical="center"/>
    </xf>
    <xf numFmtId="0" fontId="43" fillId="0" borderId="256" xfId="5" applyFont="1" applyBorder="1" applyAlignment="1" applyProtection="1">
      <alignment vertical="center"/>
    </xf>
    <xf numFmtId="3" fontId="43" fillId="0" borderId="271" xfId="5" applyNumberFormat="1" applyFont="1" applyBorder="1" applyAlignment="1" applyProtection="1">
      <alignment horizontal="right" vertical="center"/>
    </xf>
    <xf numFmtId="3" fontId="43" fillId="0" borderId="6" xfId="5" applyNumberFormat="1" applyFont="1" applyBorder="1" applyAlignment="1" applyProtection="1">
      <alignment horizontal="right" vertical="center"/>
    </xf>
    <xf numFmtId="0" fontId="42" fillId="0" borderId="104" xfId="5" applyFont="1" applyBorder="1" applyAlignment="1" applyProtection="1">
      <alignment vertical="center"/>
    </xf>
    <xf numFmtId="0" fontId="58" fillId="0" borderId="198" xfId="5" applyFont="1" applyBorder="1" applyAlignment="1" applyProtection="1">
      <alignment vertical="center"/>
    </xf>
    <xf numFmtId="0" fontId="24" fillId="0" borderId="251" xfId="5" applyFont="1" applyBorder="1" applyAlignment="1" applyProtection="1">
      <alignment vertical="center"/>
    </xf>
    <xf numFmtId="3" fontId="43" fillId="0" borderId="272" xfId="5" applyNumberFormat="1" applyFont="1" applyBorder="1" applyAlignment="1" applyProtection="1">
      <alignment horizontal="right" vertical="center"/>
    </xf>
    <xf numFmtId="0" fontId="50" fillId="0" borderId="21" xfId="5" applyFont="1" applyBorder="1" applyAlignment="1" applyProtection="1">
      <alignment vertical="center"/>
    </xf>
    <xf numFmtId="0" fontId="43" fillId="0" borderId="74" xfId="5" applyFont="1" applyBorder="1" applyAlignment="1" applyProtection="1">
      <alignment vertical="center"/>
    </xf>
    <xf numFmtId="3" fontId="43" fillId="5" borderId="68" xfId="5" applyNumberFormat="1" applyFont="1" applyFill="1" applyBorder="1" applyAlignment="1" applyProtection="1">
      <alignment horizontal="right" vertical="center"/>
    </xf>
    <xf numFmtId="3" fontId="43" fillId="5" borderId="114" xfId="5" applyNumberFormat="1" applyFont="1" applyFill="1" applyBorder="1" applyAlignment="1" applyProtection="1">
      <alignment horizontal="right" vertical="center"/>
    </xf>
    <xf numFmtId="3" fontId="43" fillId="5" borderId="5" xfId="5" applyNumberFormat="1" applyFont="1" applyFill="1" applyBorder="1" applyAlignment="1" applyProtection="1">
      <alignment horizontal="right" vertical="center"/>
    </xf>
    <xf numFmtId="0" fontId="50" fillId="0" borderId="20" xfId="5" applyFont="1" applyBorder="1" applyAlignment="1" applyProtection="1">
      <alignment vertical="center"/>
    </xf>
    <xf numFmtId="3" fontId="43" fillId="5" borderId="6" xfId="5" applyNumberFormat="1" applyFont="1" applyFill="1" applyBorder="1" applyAlignment="1" applyProtection="1">
      <alignment horizontal="right" vertical="center"/>
    </xf>
    <xf numFmtId="3" fontId="43" fillId="5" borderId="14" xfId="5" applyNumberFormat="1" applyFont="1" applyFill="1" applyBorder="1" applyAlignment="1" applyProtection="1">
      <alignment horizontal="right" vertical="center"/>
    </xf>
    <xf numFmtId="3" fontId="43" fillId="5" borderId="53" xfId="5" applyNumberFormat="1" applyFont="1" applyFill="1" applyBorder="1" applyAlignment="1" applyProtection="1">
      <alignment horizontal="right" vertical="center"/>
    </xf>
    <xf numFmtId="0" fontId="43" fillId="0" borderId="251" xfId="5" applyFont="1" applyBorder="1" applyAlignment="1" applyProtection="1">
      <alignment vertical="center"/>
    </xf>
    <xf numFmtId="3" fontId="43" fillId="5" borderId="272" xfId="5" applyNumberFormat="1" applyFont="1" applyFill="1" applyBorder="1" applyAlignment="1" applyProtection="1">
      <alignment horizontal="right" vertical="center"/>
    </xf>
    <xf numFmtId="3" fontId="43" fillId="5" borderId="250" xfId="5" applyNumberFormat="1" applyFont="1" applyFill="1" applyBorder="1" applyAlignment="1" applyProtection="1">
      <alignment horizontal="right" vertical="center"/>
    </xf>
    <xf numFmtId="3" fontId="43" fillId="5" borderId="251" xfId="5" applyNumberFormat="1" applyFont="1" applyFill="1" applyBorder="1" applyAlignment="1" applyProtection="1">
      <alignment horizontal="right" vertical="center"/>
    </xf>
    <xf numFmtId="0" fontId="24" fillId="0" borderId="251" xfId="5" applyFont="1" applyBorder="1" applyAlignment="1" applyProtection="1">
      <alignment horizontal="center" vertical="center"/>
    </xf>
    <xf numFmtId="0" fontId="57" fillId="0" borderId="0" xfId="5" applyFont="1" applyAlignment="1" applyProtection="1">
      <alignment horizontal="center" vertical="center"/>
    </xf>
    <xf numFmtId="0" fontId="43" fillId="0" borderId="11" xfId="5" applyFont="1" applyBorder="1" applyAlignment="1" applyProtection="1">
      <alignment horizontal="center" vertical="center"/>
    </xf>
    <xf numFmtId="0" fontId="58" fillId="0" borderId="280" xfId="5" applyFont="1" applyBorder="1" applyAlignment="1" applyProtection="1">
      <alignment vertical="center"/>
    </xf>
    <xf numFmtId="0" fontId="43" fillId="0" borderId="271" xfId="5" applyFont="1" applyBorder="1" applyAlignment="1" applyProtection="1">
      <alignment horizontal="center" vertical="center"/>
    </xf>
    <xf numFmtId="0" fontId="24" fillId="0" borderId="43" xfId="5" applyFont="1" applyBorder="1" applyAlignment="1" applyProtection="1">
      <alignment vertical="center"/>
    </xf>
    <xf numFmtId="0" fontId="43" fillId="0" borderId="6" xfId="5" applyFont="1" applyBorder="1" applyAlignment="1" applyProtection="1">
      <alignment horizontal="center" vertical="center"/>
    </xf>
    <xf numFmtId="0" fontId="43" fillId="0" borderId="272" xfId="5" applyFont="1" applyBorder="1" applyAlignment="1" applyProtection="1">
      <alignment horizontal="center" vertical="center"/>
    </xf>
    <xf numFmtId="0" fontId="50" fillId="0" borderId="25" xfId="5" applyFont="1" applyBorder="1" applyAlignment="1" applyProtection="1">
      <alignment vertical="center"/>
    </xf>
    <xf numFmtId="0" fontId="52" fillId="0" borderId="0" xfId="5" applyFont="1" applyAlignment="1" applyProtection="1">
      <alignment horizontal="justify" vertical="center" wrapText="1"/>
    </xf>
    <xf numFmtId="3" fontId="45" fillId="5" borderId="5" xfId="5" applyNumberFormat="1" applyFont="1" applyFill="1" applyBorder="1" applyAlignment="1" applyProtection="1">
      <alignment horizontal="right" vertical="center"/>
    </xf>
    <xf numFmtId="3" fontId="45" fillId="5" borderId="53" xfId="5" applyNumberFormat="1" applyFont="1" applyFill="1" applyBorder="1" applyAlignment="1" applyProtection="1">
      <alignment horizontal="right" vertical="center"/>
    </xf>
    <xf numFmtId="3" fontId="45" fillId="5" borderId="251" xfId="5" applyNumberFormat="1" applyFont="1" applyFill="1" applyBorder="1" applyAlignment="1" applyProtection="1">
      <alignment horizontal="right" vertical="center"/>
    </xf>
    <xf numFmtId="0" fontId="57" fillId="0" borderId="0" xfId="5" applyFont="1" applyBorder="1" applyAlignment="1" applyProtection="1">
      <alignment horizontal="justify" vertical="center"/>
    </xf>
    <xf numFmtId="0" fontId="62" fillId="0" borderId="0" xfId="5" applyFont="1" applyBorder="1" applyAlignment="1" applyProtection="1">
      <alignment horizontal="justify" vertical="center"/>
    </xf>
    <xf numFmtId="0" fontId="43" fillId="0" borderId="0" xfId="5" applyFont="1" applyBorder="1" applyAlignment="1" applyProtection="1">
      <alignment horizontal="justify" vertical="center"/>
    </xf>
    <xf numFmtId="0" fontId="46" fillId="0" borderId="253" xfId="5" applyFont="1" applyBorder="1" applyAlignment="1" applyProtection="1">
      <alignment horizontal="center" vertical="center" textRotation="255"/>
    </xf>
    <xf numFmtId="0" fontId="42" fillId="0" borderId="80" xfId="5" applyFont="1" applyBorder="1" applyAlignment="1" applyProtection="1">
      <alignment horizontal="center" vertical="center" wrapText="1"/>
    </xf>
    <xf numFmtId="0" fontId="42" fillId="0" borderId="54" xfId="5" applyFont="1" applyBorder="1" applyAlignment="1" applyProtection="1">
      <alignment vertical="center" wrapText="1"/>
    </xf>
    <xf numFmtId="3" fontId="58" fillId="0" borderId="22" xfId="5" applyNumberFormat="1" applyFont="1" applyBorder="1" applyAlignment="1" applyProtection="1">
      <alignment vertical="center"/>
    </xf>
    <xf numFmtId="0" fontId="58" fillId="0" borderId="281" xfId="5" applyFont="1" applyBorder="1" applyAlignment="1" applyProtection="1">
      <alignment vertical="center"/>
    </xf>
    <xf numFmtId="0" fontId="58" fillId="0" borderId="271" xfId="5" applyFont="1" applyBorder="1" applyAlignment="1" applyProtection="1">
      <alignment vertical="center"/>
    </xf>
    <xf numFmtId="3" fontId="58" fillId="0" borderId="259" xfId="5" applyNumberFormat="1" applyFont="1" applyBorder="1" applyAlignment="1" applyProtection="1">
      <alignment vertical="center"/>
    </xf>
    <xf numFmtId="0" fontId="42" fillId="0" borderId="198" xfId="5" applyFont="1" applyBorder="1" applyAlignment="1" applyProtection="1">
      <alignment vertical="center"/>
    </xf>
    <xf numFmtId="3" fontId="58" fillId="0" borderId="199" xfId="5" applyNumberFormat="1" applyFont="1" applyBorder="1" applyAlignment="1" applyProtection="1">
      <alignment vertical="center"/>
    </xf>
    <xf numFmtId="3" fontId="58" fillId="0" borderId="19" xfId="5" applyNumberFormat="1" applyFont="1" applyBorder="1" applyAlignment="1" applyProtection="1">
      <alignment vertical="center"/>
    </xf>
    <xf numFmtId="0" fontId="58" fillId="0" borderId="4" xfId="5" applyFont="1" applyBorder="1" applyAlignment="1" applyProtection="1">
      <alignment horizontal="center" vertical="center"/>
    </xf>
    <xf numFmtId="0" fontId="58" fillId="0" borderId="256" xfId="5" applyFont="1" applyBorder="1" applyAlignment="1" applyProtection="1">
      <alignment horizontal="center" vertical="center"/>
    </xf>
    <xf numFmtId="0" fontId="58" fillId="0" borderId="251" xfId="5" applyFont="1" applyBorder="1" applyAlignment="1" applyProtection="1">
      <alignment horizontal="center" vertical="center"/>
    </xf>
    <xf numFmtId="0" fontId="58" fillId="0" borderId="253" xfId="5" applyFont="1" applyBorder="1" applyAlignment="1" applyProtection="1">
      <alignment horizontal="center" vertical="center"/>
    </xf>
    <xf numFmtId="0" fontId="41" fillId="0" borderId="0" xfId="5" quotePrefix="1" applyFont="1" applyBorder="1" applyAlignment="1" applyProtection="1">
      <alignment vertical="center"/>
    </xf>
    <xf numFmtId="3" fontId="46" fillId="0" borderId="0" xfId="5" applyNumberFormat="1" applyFont="1" applyAlignment="1" applyProtection="1">
      <alignment vertical="center"/>
    </xf>
    <xf numFmtId="0" fontId="42" fillId="0" borderId="282" xfId="5" applyFont="1" applyBorder="1" applyAlignment="1" applyProtection="1">
      <alignment vertical="center"/>
    </xf>
    <xf numFmtId="0" fontId="42" fillId="0" borderId="282" xfId="5" applyFont="1" applyBorder="1" applyAlignment="1" applyProtection="1">
      <alignment horizontal="center" vertical="center" textRotation="255"/>
    </xf>
    <xf numFmtId="0" fontId="58" fillId="0" borderId="265" xfId="5" applyFont="1" applyBorder="1" applyAlignment="1" applyProtection="1">
      <alignment vertical="center"/>
    </xf>
    <xf numFmtId="0" fontId="42" fillId="0" borderId="18" xfId="5" applyFont="1" applyBorder="1" applyAlignment="1" applyProtection="1">
      <alignment vertical="center"/>
    </xf>
    <xf numFmtId="0" fontId="58" fillId="0" borderId="18" xfId="5" applyFont="1" applyBorder="1" applyAlignment="1" applyProtection="1">
      <alignment vertical="center"/>
    </xf>
    <xf numFmtId="0" fontId="58" fillId="0" borderId="265" xfId="5" applyFont="1" applyBorder="1" applyAlignment="1" applyProtection="1">
      <alignment horizontal="center" vertical="center" textRotation="255"/>
    </xf>
    <xf numFmtId="0" fontId="58" fillId="0" borderId="109" xfId="5" applyFont="1" applyBorder="1" applyAlignment="1" applyProtection="1">
      <alignment vertical="center"/>
    </xf>
    <xf numFmtId="3" fontId="58" fillId="0" borderId="0" xfId="5" applyNumberFormat="1" applyFont="1" applyBorder="1" applyAlignment="1" applyProtection="1">
      <alignment horizontal="left" vertical="center"/>
    </xf>
    <xf numFmtId="0" fontId="58" fillId="0" borderId="109" xfId="5" applyFont="1" applyBorder="1" applyAlignment="1" applyProtection="1">
      <alignment horizontal="center" vertical="center"/>
    </xf>
    <xf numFmtId="0" fontId="58" fillId="0" borderId="283" xfId="5" applyFont="1" applyBorder="1" applyAlignment="1" applyProtection="1">
      <alignment vertical="center"/>
    </xf>
    <xf numFmtId="3" fontId="58" fillId="0" borderId="43" xfId="5" applyNumberFormat="1" applyFont="1" applyBorder="1" applyAlignment="1" applyProtection="1">
      <alignment horizontal="left" vertical="center"/>
    </xf>
    <xf numFmtId="0" fontId="58" fillId="0" borderId="283" xfId="5" applyFont="1" applyBorder="1" applyAlignment="1" applyProtection="1">
      <alignment horizontal="center" vertical="center"/>
    </xf>
    <xf numFmtId="3" fontId="58" fillId="4" borderId="0" xfId="5" applyNumberFormat="1" applyFont="1" applyFill="1" applyBorder="1" applyAlignment="1" applyProtection="1">
      <alignment vertical="center"/>
    </xf>
    <xf numFmtId="0" fontId="58" fillId="0" borderId="282" xfId="5" applyFont="1" applyBorder="1" applyAlignment="1" applyProtection="1">
      <alignment vertical="center"/>
    </xf>
    <xf numFmtId="0" fontId="58" fillId="0" borderId="282" xfId="5" applyFont="1" applyBorder="1" applyAlignment="1" applyProtection="1">
      <alignment horizontal="center" vertical="center"/>
    </xf>
    <xf numFmtId="0" fontId="24" fillId="0" borderId="18" xfId="5" applyFont="1" applyBorder="1" applyAlignment="1" applyProtection="1">
      <alignment vertical="center"/>
    </xf>
    <xf numFmtId="0" fontId="58" fillId="0" borderId="265" xfId="5" applyFont="1" applyBorder="1" applyAlignment="1" applyProtection="1">
      <alignment horizontal="center" vertical="center"/>
    </xf>
    <xf numFmtId="3" fontId="58" fillId="0" borderId="0" xfId="5" quotePrefix="1" applyNumberFormat="1" applyFont="1" applyBorder="1" applyAlignment="1" applyProtection="1">
      <alignment horizontal="left" vertical="center"/>
    </xf>
    <xf numFmtId="0" fontId="86" fillId="0" borderId="0" xfId="1" applyFont="1" applyAlignment="1" applyProtection="1">
      <alignment horizontal="justify" vertical="center"/>
    </xf>
    <xf numFmtId="0" fontId="26" fillId="0" borderId="9" xfId="1" applyFont="1" applyBorder="1" applyAlignment="1" applyProtection="1">
      <alignment horizontal="center" vertical="center" wrapText="1"/>
    </xf>
    <xf numFmtId="0" fontId="26" fillId="0" borderId="63" xfId="1" applyFont="1" applyBorder="1" applyAlignment="1" applyProtection="1">
      <alignment horizontal="center" vertical="center" wrapText="1"/>
    </xf>
    <xf numFmtId="0" fontId="26" fillId="0" borderId="112" xfId="1" applyFont="1" applyBorder="1" applyAlignment="1" applyProtection="1">
      <alignment horizontal="center" vertical="center" wrapText="1"/>
    </xf>
    <xf numFmtId="0" fontId="26" fillId="0" borderId="3" xfId="1" applyFont="1" applyBorder="1" applyAlignment="1" applyProtection="1">
      <alignment horizontal="center" vertical="center" wrapText="1"/>
    </xf>
    <xf numFmtId="0" fontId="99" fillId="0" borderId="17" xfId="1" applyFont="1" applyBorder="1" applyAlignment="1" applyProtection="1">
      <alignment horizontal="center" vertical="center" wrapText="1"/>
    </xf>
    <xf numFmtId="0" fontId="86" fillId="0" borderId="25" xfId="1" applyFont="1" applyBorder="1" applyAlignment="1" applyProtection="1">
      <alignment vertical="center"/>
    </xf>
    <xf numFmtId="0" fontId="86" fillId="0" borderId="20" xfId="1" applyFont="1" applyBorder="1" applyAlignment="1" applyProtection="1">
      <alignment vertical="center"/>
    </xf>
    <xf numFmtId="0" fontId="86" fillId="0" borderId="21" xfId="1" applyFont="1" applyBorder="1" applyAlignment="1" applyProtection="1">
      <alignment vertical="center"/>
    </xf>
    <xf numFmtId="0" fontId="99" fillId="0" borderId="58" xfId="1" applyFont="1" applyBorder="1" applyAlignment="1" applyProtection="1">
      <alignment vertical="center"/>
    </xf>
    <xf numFmtId="3" fontId="43" fillId="0" borderId="72" xfId="1" applyNumberFormat="1" applyFont="1" applyBorder="1" applyAlignment="1" applyProtection="1">
      <alignment horizontal="right" vertical="center"/>
    </xf>
    <xf numFmtId="0" fontId="46" fillId="0" borderId="0" xfId="5" applyFont="1" applyAlignment="1" applyProtection="1">
      <alignment horizontal="center" vertical="center"/>
    </xf>
    <xf numFmtId="0" fontId="75" fillId="0" borderId="0" xfId="5" applyFont="1" applyAlignment="1" applyProtection="1">
      <alignment vertical="center"/>
    </xf>
    <xf numFmtId="0" fontId="46" fillId="0" borderId="287" xfId="5" applyFont="1" applyBorder="1" applyAlignment="1" applyProtection="1">
      <alignment horizontal="center" vertical="center"/>
    </xf>
    <xf numFmtId="0" fontId="46" fillId="0" borderId="253" xfId="5" applyFont="1" applyBorder="1" applyAlignment="1" applyProtection="1">
      <alignment horizontal="center" vertical="center"/>
    </xf>
    <xf numFmtId="0" fontId="46" fillId="0" borderId="84" xfId="5" applyFont="1" applyBorder="1" applyAlignment="1" applyProtection="1">
      <alignment horizontal="center" vertical="center"/>
    </xf>
    <xf numFmtId="49" fontId="45" fillId="0" borderId="23" xfId="5" applyNumberFormat="1" applyFont="1" applyBorder="1" applyAlignment="1" applyProtection="1">
      <alignment horizontal="center" vertical="center"/>
    </xf>
    <xf numFmtId="0" fontId="45" fillId="0" borderId="3" xfId="5" applyFont="1" applyBorder="1" applyAlignment="1" applyProtection="1">
      <alignment vertical="center"/>
    </xf>
    <xf numFmtId="0" fontId="45" fillId="0" borderId="23" xfId="5" applyNumberFormat="1" applyFont="1" applyBorder="1" applyAlignment="1" applyProtection="1">
      <alignment horizontal="center" vertical="center"/>
    </xf>
    <xf numFmtId="0" fontId="45" fillId="0" borderId="3" xfId="5" applyFont="1" applyBorder="1" applyAlignment="1" applyProtection="1">
      <alignment vertical="center" wrapText="1"/>
    </xf>
    <xf numFmtId="0" fontId="45" fillId="0" borderId="88" xfId="5" applyNumberFormat="1" applyFont="1" applyBorder="1" applyAlignment="1" applyProtection="1">
      <alignment horizontal="center" vertical="center"/>
    </xf>
    <xf numFmtId="0" fontId="45" fillId="0" borderId="53" xfId="5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6" fillId="11" borderId="287" xfId="0" applyFont="1" applyFill="1" applyBorder="1" applyAlignment="1" applyProtection="1">
      <alignment horizontal="center" vertical="center" wrapText="1"/>
    </xf>
    <xf numFmtId="0" fontId="26" fillId="11" borderId="253" xfId="0" applyFont="1" applyFill="1" applyBorder="1" applyAlignment="1" applyProtection="1">
      <alignment horizontal="center" vertical="center" wrapText="1"/>
    </xf>
    <xf numFmtId="0" fontId="25" fillId="0" borderId="3" xfId="0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 wrapText="1"/>
    </xf>
    <xf numFmtId="0" fontId="29" fillId="10" borderId="166" xfId="0" applyFont="1" applyFill="1" applyBorder="1" applyAlignment="1" applyProtection="1">
      <alignment vertical="center"/>
    </xf>
    <xf numFmtId="3" fontId="29" fillId="10" borderId="166" xfId="0" applyNumberFormat="1" applyFont="1" applyFill="1" applyBorder="1" applyAlignment="1" applyProtection="1">
      <alignment horizontal="right" vertical="center"/>
    </xf>
    <xf numFmtId="0" fontId="30" fillId="0" borderId="0" xfId="0" applyFont="1" applyAlignment="1" applyProtection="1">
      <alignment horizontal="center" vertical="center"/>
    </xf>
    <xf numFmtId="0" fontId="31" fillId="10" borderId="3" xfId="0" applyFont="1" applyFill="1" applyBorder="1" applyAlignment="1" applyProtection="1">
      <alignment horizontal="center" vertical="center" wrapText="1"/>
    </xf>
    <xf numFmtId="0" fontId="32" fillId="0" borderId="3" xfId="0" applyFont="1" applyBorder="1" applyAlignment="1" applyProtection="1">
      <alignment vertical="center" wrapText="1"/>
    </xf>
    <xf numFmtId="0" fontId="32" fillId="0" borderId="3" xfId="0" applyFont="1" applyBorder="1" applyAlignment="1" applyProtection="1">
      <alignment horizontal="right" vertical="center" wrapText="1"/>
    </xf>
    <xf numFmtId="3" fontId="31" fillId="10" borderId="3" xfId="0" applyNumberFormat="1" applyFont="1" applyFill="1" applyBorder="1" applyAlignment="1" applyProtection="1">
      <alignment horizontal="right" vertical="center" wrapText="1"/>
    </xf>
    <xf numFmtId="0" fontId="30" fillId="0" borderId="282" xfId="0" applyFont="1" applyBorder="1" applyAlignment="1" applyProtection="1">
      <alignment horizontal="center" vertical="center" wrapText="1"/>
    </xf>
    <xf numFmtId="0" fontId="31" fillId="10" borderId="288" xfId="0" applyFont="1" applyFill="1" applyBorder="1" applyAlignment="1" applyProtection="1">
      <alignment horizontal="center" vertical="center" wrapText="1"/>
    </xf>
    <xf numFmtId="0" fontId="31" fillId="10" borderId="251" xfId="0" applyFont="1" applyFill="1" applyBorder="1" applyAlignment="1" applyProtection="1">
      <alignment horizontal="center" vertical="center" wrapText="1"/>
    </xf>
    <xf numFmtId="0" fontId="31" fillId="10" borderId="252" xfId="0" applyFont="1" applyFill="1" applyBorder="1" applyAlignment="1" applyProtection="1">
      <alignment horizontal="center" vertical="center" wrapText="1"/>
    </xf>
    <xf numFmtId="3" fontId="32" fillId="10" borderId="250" xfId="0" applyNumberFormat="1" applyFont="1" applyFill="1" applyBorder="1" applyAlignment="1" applyProtection="1">
      <alignment horizontal="right" vertical="center"/>
    </xf>
    <xf numFmtId="0" fontId="24" fillId="12" borderId="251" xfId="0" applyFont="1" applyFill="1" applyBorder="1" applyAlignment="1" applyProtection="1">
      <alignment vertical="center"/>
    </xf>
    <xf numFmtId="3" fontId="32" fillId="10" borderId="252" xfId="0" applyNumberFormat="1" applyFont="1" applyFill="1" applyBorder="1" applyAlignment="1" applyProtection="1">
      <alignment horizontal="right" vertical="center"/>
    </xf>
    <xf numFmtId="0" fontId="106" fillId="16" borderId="0" xfId="0" applyFont="1" applyFill="1" applyProtection="1"/>
    <xf numFmtId="0" fontId="43" fillId="2" borderId="70" xfId="3" applyFont="1" applyFill="1" applyBorder="1" applyAlignment="1" applyProtection="1">
      <alignment horizontal="justify" vertical="center" wrapText="1"/>
    </xf>
    <xf numFmtId="0" fontId="37" fillId="16" borderId="0" xfId="0" applyFont="1" applyFill="1" applyAlignment="1" applyProtection="1">
      <alignment horizontal="center" vertical="center" wrapText="1"/>
      <protection locked="0"/>
    </xf>
    <xf numFmtId="0" fontId="38" fillId="16" borderId="0" xfId="1" applyFont="1" applyFill="1" applyAlignment="1" applyProtection="1">
      <alignment horizontal="center" vertical="center"/>
    </xf>
    <xf numFmtId="0" fontId="35" fillId="16" borderId="0" xfId="0" applyFont="1" applyFill="1" applyAlignment="1" applyProtection="1">
      <alignment horizontal="center" vertical="center"/>
    </xf>
    <xf numFmtId="3" fontId="26" fillId="0" borderId="10" xfId="1" applyNumberFormat="1" applyFont="1" applyFill="1" applyBorder="1" applyAlignment="1" applyProtection="1">
      <alignment horizontal="right" vertical="center"/>
      <protection locked="0"/>
    </xf>
    <xf numFmtId="165" fontId="26" fillId="0" borderId="12" xfId="1" applyNumberFormat="1" applyFont="1" applyFill="1" applyBorder="1" applyAlignment="1" applyProtection="1">
      <alignment horizontal="center" vertical="center"/>
      <protection locked="0"/>
    </xf>
    <xf numFmtId="0" fontId="43" fillId="0" borderId="6" xfId="1" applyFont="1" applyFill="1" applyBorder="1" applyAlignment="1" applyProtection="1">
      <alignment horizontal="center" vertical="center"/>
      <protection locked="0"/>
    </xf>
    <xf numFmtId="0" fontId="43" fillId="0" borderId="0" xfId="1" applyFont="1" applyFill="1" applyBorder="1" applyAlignment="1" applyProtection="1">
      <alignment horizontal="center" vertical="center"/>
      <protection locked="0"/>
    </xf>
    <xf numFmtId="0" fontId="26" fillId="13" borderId="10" xfId="1" applyFont="1" applyFill="1" applyBorder="1" applyAlignment="1" applyProtection="1">
      <alignment horizontal="center" vertical="center"/>
    </xf>
    <xf numFmtId="0" fontId="26" fillId="0" borderId="8" xfId="1" applyFont="1" applyFill="1" applyBorder="1" applyAlignment="1" applyProtection="1">
      <alignment horizontal="center" vertical="center"/>
      <protection locked="0"/>
    </xf>
    <xf numFmtId="0" fontId="26" fillId="0" borderId="7" xfId="1" applyFont="1" applyFill="1" applyBorder="1" applyAlignment="1" applyProtection="1">
      <alignment horizontal="center" vertical="center"/>
      <protection locked="0"/>
    </xf>
    <xf numFmtId="0" fontId="26" fillId="0" borderId="9" xfId="1" applyFont="1" applyFill="1" applyBorder="1" applyAlignment="1" applyProtection="1">
      <alignment horizontal="center" vertical="center"/>
      <protection locked="0"/>
    </xf>
    <xf numFmtId="0" fontId="43" fillId="0" borderId="10" xfId="1" applyFont="1" applyFill="1" applyBorder="1" applyAlignment="1" applyProtection="1">
      <alignment horizontal="center" vertical="center"/>
      <protection locked="0"/>
    </xf>
    <xf numFmtId="0" fontId="43" fillId="0" borderId="10" xfId="1" applyFont="1" applyBorder="1" applyAlignment="1" applyProtection="1">
      <alignment horizontal="center" vertical="center"/>
      <protection locked="0"/>
    </xf>
    <xf numFmtId="0" fontId="43" fillId="0" borderId="10" xfId="1" applyFont="1" applyFill="1" applyBorder="1" applyAlignment="1" applyProtection="1">
      <alignment vertical="center"/>
      <protection locked="0"/>
    </xf>
    <xf numFmtId="0" fontId="43" fillId="0" borderId="10" xfId="1" applyFont="1" applyBorder="1" applyAlignment="1" applyProtection="1">
      <alignment vertical="center"/>
      <protection locked="0"/>
    </xf>
    <xf numFmtId="3" fontId="26" fillId="0" borderId="0" xfId="1" applyNumberFormat="1" applyFont="1" applyFill="1" applyBorder="1" applyAlignment="1" applyProtection="1">
      <alignment horizontal="center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43" fillId="0" borderId="0" xfId="1" applyFont="1" applyFill="1" applyBorder="1" applyAlignment="1" applyProtection="1">
      <alignment horizontal="center" vertical="center" wrapText="1"/>
      <protection locked="0"/>
    </xf>
    <xf numFmtId="3" fontId="26" fillId="0" borderId="8" xfId="1" applyNumberFormat="1" applyFont="1" applyFill="1" applyBorder="1" applyAlignment="1" applyProtection="1">
      <alignment horizontal="center" vertical="center"/>
      <protection locked="0"/>
    </xf>
    <xf numFmtId="3" fontId="26" fillId="0" borderId="7" xfId="1" applyNumberFormat="1" applyFont="1" applyFill="1" applyBorder="1" applyAlignment="1" applyProtection="1">
      <alignment horizontal="center" vertical="center"/>
      <protection locked="0"/>
    </xf>
    <xf numFmtId="3" fontId="26" fillId="0" borderId="9" xfId="1" applyNumberFormat="1" applyFont="1" applyFill="1" applyBorder="1" applyAlignment="1" applyProtection="1">
      <alignment horizontal="center" vertical="center"/>
      <protection locked="0"/>
    </xf>
    <xf numFmtId="0" fontId="43" fillId="0" borderId="10" xfId="1" applyFont="1" applyFill="1" applyBorder="1" applyAlignment="1" applyProtection="1">
      <alignment horizontal="center" vertical="center" wrapText="1"/>
      <protection locked="0"/>
    </xf>
    <xf numFmtId="3" fontId="43" fillId="0" borderId="10" xfId="1" applyNumberFormat="1" applyFont="1" applyFill="1" applyBorder="1" applyAlignment="1" applyProtection="1">
      <alignment horizontal="center" vertical="center"/>
      <protection locked="0"/>
    </xf>
    <xf numFmtId="3" fontId="43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2" xfId="2" applyFont="1" applyBorder="1" applyAlignment="1" applyProtection="1">
      <alignment horizontal="center" vertical="center"/>
      <protection locked="0"/>
    </xf>
    <xf numFmtId="0" fontId="38" fillId="0" borderId="0" xfId="1" applyFont="1" applyAlignment="1" applyProtection="1">
      <alignment horizontal="center" vertical="center"/>
      <protection locked="0"/>
    </xf>
    <xf numFmtId="0" fontId="38" fillId="0" borderId="0" xfId="1" applyFont="1" applyBorder="1" applyAlignment="1" applyProtection="1">
      <alignment horizontal="center" vertical="center"/>
      <protection locked="0"/>
    </xf>
    <xf numFmtId="3" fontId="44" fillId="0" borderId="8" xfId="8" applyNumberFormat="1" applyFont="1" applyFill="1" applyBorder="1" applyAlignment="1" applyProtection="1">
      <alignment horizontal="center" vertical="center" wrapText="1"/>
      <protection locked="0"/>
    </xf>
    <xf numFmtId="3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3" fontId="43" fillId="0" borderId="9" xfId="1" applyNumberFormat="1" applyFont="1" applyFill="1" applyBorder="1" applyAlignment="1" applyProtection="1">
      <alignment horizontal="center" vertical="center" wrapText="1"/>
      <protection locked="0"/>
    </xf>
    <xf numFmtId="3" fontId="26" fillId="0" borderId="9" xfId="1" applyNumberFormat="1" applyFont="1" applyBorder="1" applyAlignment="1" applyProtection="1">
      <alignment horizontal="center" vertical="center"/>
      <protection locked="0"/>
    </xf>
    <xf numFmtId="0" fontId="26" fillId="0" borderId="8" xfId="1" applyFont="1" applyBorder="1" applyAlignment="1" applyProtection="1">
      <alignment horizontal="left" vertical="center"/>
      <protection locked="0"/>
    </xf>
    <xf numFmtId="0" fontId="43" fillId="0" borderId="9" xfId="1" applyFont="1" applyBorder="1" applyAlignment="1" applyProtection="1">
      <alignment horizontal="left" vertical="center"/>
      <protection locked="0"/>
    </xf>
    <xf numFmtId="0" fontId="26" fillId="0" borderId="39" xfId="2" applyFont="1" applyFill="1" applyBorder="1" applyAlignment="1" applyProtection="1">
      <alignment horizontal="center" vertical="center"/>
    </xf>
    <xf numFmtId="3" fontId="41" fillId="20" borderId="41" xfId="2" applyNumberFormat="1" applyFont="1" applyFill="1" applyBorder="1" applyAlignment="1" applyProtection="1">
      <alignment horizontal="right" vertical="center"/>
    </xf>
    <xf numFmtId="3" fontId="41" fillId="20" borderId="39" xfId="2" applyNumberFormat="1" applyFont="1" applyFill="1" applyBorder="1" applyAlignment="1" applyProtection="1">
      <alignment horizontal="right" vertical="center"/>
    </xf>
    <xf numFmtId="10" fontId="41" fillId="0" borderId="41" xfId="2" applyNumberFormat="1" applyFont="1" applyFill="1" applyBorder="1" applyAlignment="1" applyProtection="1">
      <alignment horizontal="center" vertical="center"/>
    </xf>
    <xf numFmtId="10" fontId="41" fillId="0" borderId="39" xfId="2" applyNumberFormat="1" applyFont="1" applyFill="1" applyBorder="1" applyAlignment="1" applyProtection="1">
      <alignment horizontal="center" vertical="center"/>
    </xf>
    <xf numFmtId="0" fontId="26" fillId="16" borderId="0" xfId="2" applyFont="1" applyFill="1" applyBorder="1" applyAlignment="1" applyProtection="1">
      <alignment horizontal="center" vertical="center" wrapText="1"/>
    </xf>
    <xf numFmtId="0" fontId="26" fillId="0" borderId="34" xfId="2" applyFont="1" applyFill="1" applyBorder="1" applyAlignment="1" applyProtection="1">
      <alignment horizontal="center" vertical="center" wrapText="1"/>
      <protection locked="0"/>
    </xf>
    <xf numFmtId="0" fontId="26" fillId="0" borderId="0" xfId="2" applyFont="1" applyFill="1" applyBorder="1" applyAlignment="1" applyProtection="1">
      <alignment horizontal="center" vertical="center" wrapText="1"/>
      <protection locked="0"/>
    </xf>
    <xf numFmtId="0" fontId="26" fillId="0" borderId="14" xfId="2" applyFont="1" applyFill="1" applyBorder="1" applyAlignment="1" applyProtection="1">
      <alignment horizontal="center" vertical="center" wrapText="1"/>
      <protection locked="0"/>
    </xf>
    <xf numFmtId="3" fontId="50" fillId="0" borderId="6" xfId="2" applyNumberFormat="1" applyFont="1" applyFill="1" applyBorder="1" applyAlignment="1" applyProtection="1">
      <alignment horizontal="right" vertical="center"/>
      <protection locked="0"/>
    </xf>
    <xf numFmtId="3" fontId="50" fillId="0" borderId="0" xfId="2" applyNumberFormat="1" applyFont="1" applyFill="1" applyBorder="1" applyAlignment="1" applyProtection="1">
      <alignment horizontal="right" vertical="center"/>
      <protection locked="0"/>
    </xf>
    <xf numFmtId="10" fontId="50" fillId="0" borderId="6" xfId="2" applyNumberFormat="1" applyFont="1" applyFill="1" applyBorder="1" applyAlignment="1" applyProtection="1">
      <alignment horizontal="center" vertical="center"/>
      <protection locked="0"/>
    </xf>
    <xf numFmtId="10" fontId="50" fillId="0" borderId="0" xfId="2" applyNumberFormat="1" applyFont="1" applyFill="1" applyBorder="1" applyAlignment="1" applyProtection="1">
      <alignment horizontal="center" vertical="center"/>
      <protection locked="0"/>
    </xf>
    <xf numFmtId="0" fontId="26" fillId="0" borderId="34" xfId="2" applyFont="1" applyFill="1" applyBorder="1" applyAlignment="1" applyProtection="1">
      <alignment horizontal="left" vertical="center" wrapText="1"/>
    </xf>
    <xf numFmtId="0" fontId="26" fillId="0" borderId="0" xfId="2" applyFont="1" applyFill="1" applyBorder="1" applyAlignment="1" applyProtection="1">
      <alignment horizontal="left" vertical="center" wrapText="1"/>
    </xf>
    <xf numFmtId="0" fontId="26" fillId="0" borderId="14" xfId="2" applyFont="1" applyFill="1" applyBorder="1" applyAlignment="1" applyProtection="1">
      <alignment horizontal="left" vertical="center" wrapText="1"/>
    </xf>
    <xf numFmtId="0" fontId="26" fillId="0" borderId="0" xfId="2" applyFont="1" applyFill="1" applyBorder="1" applyAlignment="1" applyProtection="1">
      <alignment horizontal="center" vertical="center"/>
      <protection locked="0"/>
    </xf>
    <xf numFmtId="0" fontId="43" fillId="0" borderId="36" xfId="2" quotePrefix="1" applyFont="1" applyFill="1" applyBorder="1" applyAlignment="1" applyProtection="1">
      <alignment horizontal="center" vertical="center" wrapText="1"/>
    </xf>
    <xf numFmtId="0" fontId="43" fillId="0" borderId="7" xfId="2" applyFont="1" applyFill="1" applyBorder="1" applyAlignment="1" applyProtection="1">
      <alignment horizontal="center" vertical="center" wrapText="1"/>
    </xf>
    <xf numFmtId="0" fontId="43" fillId="0" borderId="9" xfId="2" applyFont="1" applyFill="1" applyBorder="1" applyAlignment="1" applyProtection="1">
      <alignment horizontal="center" vertical="center" wrapText="1"/>
    </xf>
    <xf numFmtId="0" fontId="43" fillId="0" borderId="8" xfId="2" quotePrefix="1" applyFont="1" applyBorder="1" applyAlignment="1" applyProtection="1">
      <alignment horizontal="center" vertical="center" wrapText="1"/>
    </xf>
    <xf numFmtId="0" fontId="43" fillId="0" borderId="7" xfId="2" applyFont="1" applyBorder="1" applyAlignment="1" applyProtection="1">
      <alignment horizontal="center" vertical="center" wrapText="1"/>
    </xf>
    <xf numFmtId="0" fontId="43" fillId="0" borderId="9" xfId="2" applyFont="1" applyBorder="1" applyAlignment="1" applyProtection="1">
      <alignment horizontal="center" vertical="center" wrapText="1"/>
    </xf>
    <xf numFmtId="0" fontId="43" fillId="0" borderId="8" xfId="2" applyFont="1" applyFill="1" applyBorder="1" applyAlignment="1" applyProtection="1">
      <alignment horizontal="center" vertical="center" wrapText="1"/>
    </xf>
    <xf numFmtId="0" fontId="43" fillId="0" borderId="37" xfId="2" applyFont="1" applyFill="1" applyBorder="1" applyAlignment="1" applyProtection="1">
      <alignment horizontal="center" vertical="center" wrapText="1"/>
    </xf>
    <xf numFmtId="0" fontId="26" fillId="0" borderId="34" xfId="2" applyFont="1" applyFill="1" applyBorder="1" applyAlignment="1" applyProtection="1">
      <alignment horizontal="center" vertical="center" wrapText="1"/>
    </xf>
    <xf numFmtId="0" fontId="26" fillId="0" borderId="0" xfId="2" applyFont="1" applyFill="1" applyBorder="1" applyAlignment="1" applyProtection="1">
      <alignment horizontal="center" vertical="center" wrapText="1"/>
    </xf>
    <xf numFmtId="0" fontId="26" fillId="0" borderId="14" xfId="2" applyFont="1" applyFill="1" applyBorder="1" applyAlignment="1" applyProtection="1">
      <alignment horizontal="center" vertical="center" wrapText="1"/>
    </xf>
    <xf numFmtId="0" fontId="43" fillId="0" borderId="0" xfId="2" applyFont="1" applyFill="1" applyBorder="1" applyAlignment="1" applyProtection="1">
      <alignment horizontal="center" vertical="center" wrapText="1"/>
    </xf>
    <xf numFmtId="0" fontId="41" fillId="0" borderId="0" xfId="2" applyFont="1" applyFill="1" applyBorder="1" applyAlignment="1" applyProtection="1">
      <alignment horizontal="center" vertical="center"/>
    </xf>
    <xf numFmtId="3" fontId="43" fillId="0" borderId="0" xfId="2" applyNumberFormat="1" applyFont="1" applyFill="1" applyBorder="1" applyAlignment="1" applyProtection="1">
      <alignment horizontal="center" vertical="center"/>
    </xf>
    <xf numFmtId="0" fontId="26" fillId="0" borderId="29" xfId="2" applyFont="1" applyFill="1" applyBorder="1" applyAlignment="1" applyProtection="1">
      <alignment horizontal="center" vertical="center" wrapText="1"/>
    </xf>
    <xf numFmtId="0" fontId="26" fillId="0" borderId="30" xfId="2" applyFont="1" applyFill="1" applyBorder="1" applyAlignment="1" applyProtection="1">
      <alignment horizontal="center" vertical="center" wrapText="1"/>
    </xf>
    <xf numFmtId="0" fontId="26" fillId="0" borderId="31" xfId="2" applyFont="1" applyFill="1" applyBorder="1" applyAlignment="1" applyProtection="1">
      <alignment horizontal="center" vertical="center" wrapText="1"/>
    </xf>
    <xf numFmtId="0" fontId="26" fillId="0" borderId="32" xfId="2" applyFont="1" applyFill="1" applyBorder="1" applyAlignment="1" applyProtection="1">
      <alignment horizontal="center" vertical="center" wrapText="1"/>
    </xf>
    <xf numFmtId="0" fontId="26" fillId="0" borderId="6" xfId="2" applyFont="1" applyFill="1" applyBorder="1" applyAlignment="1" applyProtection="1">
      <alignment horizontal="center" vertical="center" wrapText="1"/>
    </xf>
    <xf numFmtId="0" fontId="26" fillId="0" borderId="32" xfId="2" quotePrefix="1" applyFont="1" applyFill="1" applyBorder="1" applyAlignment="1" applyProtection="1">
      <alignment horizontal="center" vertical="center" wrapText="1"/>
    </xf>
    <xf numFmtId="0" fontId="26" fillId="0" borderId="33" xfId="2" applyFont="1" applyFill="1" applyBorder="1" applyAlignment="1" applyProtection="1">
      <alignment horizontal="center" vertical="center" wrapText="1"/>
    </xf>
    <xf numFmtId="0" fontId="26" fillId="0" borderId="35" xfId="2" applyFont="1" applyFill="1" applyBorder="1" applyAlignment="1" applyProtection="1">
      <alignment horizontal="center" vertical="center" wrapText="1"/>
    </xf>
    <xf numFmtId="0" fontId="43" fillId="0" borderId="6" xfId="2" applyFont="1" applyFill="1" applyBorder="1" applyAlignment="1" applyProtection="1">
      <alignment horizontal="left" vertical="center"/>
    </xf>
    <xf numFmtId="0" fontId="43" fillId="0" borderId="0" xfId="2" applyFont="1" applyFill="1" applyBorder="1" applyAlignment="1" applyProtection="1">
      <alignment horizontal="left" vertical="center"/>
    </xf>
    <xf numFmtId="0" fontId="26" fillId="0" borderId="1" xfId="2" applyFont="1" applyBorder="1" applyAlignment="1" applyProtection="1">
      <alignment horizontal="center" vertical="center"/>
    </xf>
    <xf numFmtId="0" fontId="26" fillId="0" borderId="2" xfId="2" applyFont="1" applyBorder="1" applyAlignment="1" applyProtection="1">
      <alignment horizontal="center" vertical="center"/>
    </xf>
    <xf numFmtId="0" fontId="41" fillId="0" borderId="0" xfId="2" applyFont="1" applyAlignment="1" applyProtection="1">
      <alignment horizontal="center" vertical="center"/>
    </xf>
    <xf numFmtId="0" fontId="43" fillId="0" borderId="17" xfId="2" applyFont="1" applyBorder="1" applyAlignment="1" applyProtection="1">
      <alignment horizontal="center" vertical="center"/>
    </xf>
    <xf numFmtId="0" fontId="43" fillId="0" borderId="18" xfId="2" applyFont="1" applyBorder="1" applyAlignment="1" applyProtection="1">
      <alignment horizontal="center" vertical="center"/>
    </xf>
    <xf numFmtId="0" fontId="43" fillId="0" borderId="19" xfId="2" applyFont="1" applyBorder="1" applyAlignment="1" applyProtection="1">
      <alignment horizontal="center" vertical="center"/>
    </xf>
    <xf numFmtId="0" fontId="43" fillId="0" borderId="6" xfId="2" applyFont="1" applyFill="1" applyBorder="1" applyAlignment="1" applyProtection="1">
      <alignment horizontal="center" vertical="center"/>
    </xf>
    <xf numFmtId="0" fontId="43" fillId="0" borderId="0" xfId="2" applyFont="1" applyFill="1" applyBorder="1" applyAlignment="1" applyProtection="1">
      <alignment horizontal="center" vertical="center"/>
    </xf>
    <xf numFmtId="0" fontId="43" fillId="0" borderId="0" xfId="2" applyFont="1" applyBorder="1" applyAlignment="1" applyProtection="1">
      <alignment horizontal="left" vertical="center" wrapText="1"/>
    </xf>
    <xf numFmtId="3" fontId="52" fillId="0" borderId="1" xfId="3" applyNumberFormat="1" applyFont="1" applyBorder="1" applyAlignment="1" applyProtection="1">
      <alignment horizontal="right" vertical="center"/>
      <protection locked="0"/>
    </xf>
    <xf numFmtId="3" fontId="52" fillId="0" borderId="45" xfId="3" applyNumberFormat="1" applyFont="1" applyBorder="1" applyAlignment="1" applyProtection="1">
      <alignment horizontal="right" vertical="center"/>
      <protection locked="0"/>
    </xf>
    <xf numFmtId="3" fontId="52" fillId="0" borderId="2" xfId="3" applyNumberFormat="1" applyFont="1" applyBorder="1" applyAlignment="1" applyProtection="1">
      <alignment horizontal="right" vertical="center"/>
      <protection locked="0"/>
    </xf>
    <xf numFmtId="0" fontId="53" fillId="0" borderId="45" xfId="3" applyFont="1" applyBorder="1" applyAlignment="1" applyProtection="1">
      <alignment horizontal="center" vertical="center"/>
    </xf>
    <xf numFmtId="0" fontId="53" fillId="0" borderId="2" xfId="3" applyFont="1" applyBorder="1" applyAlignment="1" applyProtection="1">
      <alignment horizontal="center" vertical="center"/>
    </xf>
    <xf numFmtId="3" fontId="53" fillId="21" borderId="1" xfId="3" applyNumberFormat="1" applyFont="1" applyFill="1" applyBorder="1" applyAlignment="1" applyProtection="1">
      <alignment horizontal="right" vertical="center"/>
    </xf>
    <xf numFmtId="3" fontId="53" fillId="21" borderId="45" xfId="3" applyNumberFormat="1" applyFont="1" applyFill="1" applyBorder="1" applyAlignment="1" applyProtection="1">
      <alignment horizontal="right" vertical="center"/>
    </xf>
    <xf numFmtId="3" fontId="53" fillId="21" borderId="2" xfId="3" applyNumberFormat="1" applyFont="1" applyFill="1" applyBorder="1" applyAlignment="1" applyProtection="1">
      <alignment horizontal="right" vertical="center"/>
    </xf>
    <xf numFmtId="0" fontId="53" fillId="13" borderId="30" xfId="3" applyFont="1" applyFill="1" applyBorder="1" applyAlignment="1" applyProtection="1">
      <alignment horizontal="center" vertical="center"/>
    </xf>
    <xf numFmtId="0" fontId="52" fillId="0" borderId="8" xfId="3" applyFont="1" applyBorder="1" applyAlignment="1" applyProtection="1">
      <alignment horizontal="right" vertical="center"/>
    </xf>
    <xf numFmtId="0" fontId="52" fillId="0" borderId="7" xfId="3" applyFont="1" applyBorder="1" applyAlignment="1" applyProtection="1">
      <alignment horizontal="right" vertical="center"/>
    </xf>
    <xf numFmtId="0" fontId="52" fillId="0" borderId="9" xfId="3" applyFont="1" applyBorder="1" applyAlignment="1" applyProtection="1">
      <alignment horizontal="right" vertical="center"/>
    </xf>
    <xf numFmtId="3" fontId="52" fillId="0" borderId="1" xfId="3" applyNumberFormat="1" applyFont="1" applyBorder="1" applyAlignment="1" applyProtection="1">
      <alignment horizontal="center" vertical="center"/>
    </xf>
    <xf numFmtId="3" fontId="52" fillId="0" borderId="45" xfId="3" applyNumberFormat="1" applyFont="1" applyBorder="1" applyAlignment="1" applyProtection="1">
      <alignment horizontal="center" vertical="center"/>
    </xf>
    <xf numFmtId="3" fontId="52" fillId="0" borderId="2" xfId="3" applyNumberFormat="1" applyFont="1" applyBorder="1" applyAlignment="1" applyProtection="1">
      <alignment horizontal="center" vertical="center"/>
    </xf>
    <xf numFmtId="10" fontId="52" fillId="0" borderId="1" xfId="3" applyNumberFormat="1" applyFont="1" applyBorder="1" applyAlignment="1" applyProtection="1">
      <alignment horizontal="center" vertical="center"/>
    </xf>
    <xf numFmtId="10" fontId="52" fillId="0" borderId="50" xfId="3" applyNumberFormat="1" applyFont="1" applyBorder="1" applyAlignment="1" applyProtection="1">
      <alignment horizontal="center" vertical="center"/>
    </xf>
    <xf numFmtId="0" fontId="53" fillId="0" borderId="0" xfId="3" applyFont="1" applyAlignment="1" applyProtection="1">
      <alignment horizontal="center" vertical="center"/>
    </xf>
    <xf numFmtId="0" fontId="53" fillId="0" borderId="11" xfId="3" applyFont="1" applyBorder="1" applyAlignment="1" applyProtection="1">
      <alignment horizontal="center" vertical="center" wrapText="1"/>
    </xf>
    <xf numFmtId="0" fontId="53" fillId="0" borderId="10" xfId="3" applyFont="1" applyBorder="1" applyAlignment="1" applyProtection="1">
      <alignment horizontal="center" vertical="center" wrapText="1"/>
    </xf>
    <xf numFmtId="0" fontId="53" fillId="0" borderId="13" xfId="3" applyFont="1" applyBorder="1" applyAlignment="1" applyProtection="1">
      <alignment horizontal="center" vertical="center" wrapText="1"/>
    </xf>
    <xf numFmtId="0" fontId="53" fillId="0" borderId="6" xfId="3" applyFont="1" applyBorder="1" applyAlignment="1" applyProtection="1">
      <alignment horizontal="center" vertical="center" wrapText="1"/>
    </xf>
    <xf numFmtId="0" fontId="53" fillId="0" borderId="0" xfId="3" applyFont="1" applyBorder="1" applyAlignment="1" applyProtection="1">
      <alignment horizontal="center" vertical="center" wrapText="1"/>
    </xf>
    <xf numFmtId="0" fontId="53" fillId="0" borderId="14" xfId="3" applyFont="1" applyBorder="1" applyAlignment="1" applyProtection="1">
      <alignment horizontal="center" vertical="center" wrapText="1"/>
    </xf>
    <xf numFmtId="0" fontId="53" fillId="0" borderId="8" xfId="3" applyFont="1" applyBorder="1" applyAlignment="1" applyProtection="1">
      <alignment horizontal="center" vertical="center" wrapText="1"/>
    </xf>
    <xf numFmtId="0" fontId="53" fillId="0" borderId="7" xfId="3" applyFont="1" applyBorder="1" applyAlignment="1" applyProtection="1">
      <alignment horizontal="center" vertical="center" wrapText="1"/>
    </xf>
    <xf numFmtId="0" fontId="53" fillId="0" borderId="9" xfId="3" applyFont="1" applyBorder="1" applyAlignment="1" applyProtection="1">
      <alignment horizontal="center" vertical="center" wrapText="1"/>
    </xf>
    <xf numFmtId="0" fontId="53" fillId="0" borderId="1" xfId="3" applyFont="1" applyBorder="1" applyAlignment="1" applyProtection="1">
      <alignment horizontal="center" vertical="center"/>
    </xf>
    <xf numFmtId="0" fontId="53" fillId="0" borderId="53" xfId="3" applyFont="1" applyBorder="1" applyAlignment="1" applyProtection="1">
      <alignment horizontal="center" vertical="center" wrapText="1"/>
    </xf>
    <xf numFmtId="0" fontId="53" fillId="0" borderId="4" xfId="3" applyFont="1" applyBorder="1" applyAlignment="1" applyProtection="1">
      <alignment horizontal="center" vertical="center" wrapText="1"/>
    </xf>
    <xf numFmtId="0" fontId="53" fillId="0" borderId="5" xfId="3" applyFont="1" applyBorder="1" applyAlignment="1" applyProtection="1">
      <alignment horizontal="center" vertical="center" wrapText="1"/>
    </xf>
    <xf numFmtId="49" fontId="53" fillId="0" borderId="1" xfId="3" applyNumberFormat="1" applyFont="1" applyBorder="1" applyAlignment="1" applyProtection="1">
      <alignment horizontal="center" vertical="center"/>
    </xf>
    <xf numFmtId="49" fontId="53" fillId="0" borderId="2" xfId="3" applyNumberFormat="1" applyFont="1" applyBorder="1" applyAlignment="1" applyProtection="1">
      <alignment horizontal="center" vertical="center"/>
    </xf>
    <xf numFmtId="0" fontId="52" fillId="0" borderId="1" xfId="3" applyFont="1" applyBorder="1" applyAlignment="1" applyProtection="1">
      <alignment horizontal="center" vertical="center"/>
      <protection locked="0"/>
    </xf>
    <xf numFmtId="0" fontId="52" fillId="0" borderId="45" xfId="3" applyFont="1" applyBorder="1" applyAlignment="1" applyProtection="1">
      <alignment horizontal="center" vertical="center"/>
      <protection locked="0"/>
    </xf>
    <xf numFmtId="0" fontId="52" fillId="0" borderId="2" xfId="3" applyFont="1" applyBorder="1" applyAlignment="1" applyProtection="1">
      <alignment horizontal="center" vertical="center"/>
      <protection locked="0"/>
    </xf>
    <xf numFmtId="3" fontId="52" fillId="0" borderId="1" xfId="3" applyNumberFormat="1" applyFont="1" applyBorder="1" applyAlignment="1" applyProtection="1">
      <alignment horizontal="center" vertical="center"/>
      <protection locked="0"/>
    </xf>
    <xf numFmtId="3" fontId="52" fillId="0" borderId="45" xfId="3" applyNumberFormat="1" applyFont="1" applyBorder="1" applyAlignment="1" applyProtection="1">
      <alignment horizontal="center" vertical="center"/>
      <protection locked="0"/>
    </xf>
    <xf numFmtId="3" fontId="52" fillId="0" borderId="2" xfId="3" applyNumberFormat="1" applyFont="1" applyBorder="1" applyAlignment="1" applyProtection="1">
      <alignment horizontal="center" vertical="center"/>
      <protection locked="0"/>
    </xf>
    <xf numFmtId="10" fontId="52" fillId="0" borderId="1" xfId="3" applyNumberFormat="1" applyFont="1" applyBorder="1" applyAlignment="1" applyProtection="1">
      <alignment horizontal="center" vertical="center"/>
      <protection locked="0"/>
    </xf>
    <xf numFmtId="10" fontId="52" fillId="0" borderId="50" xfId="3" applyNumberFormat="1" applyFont="1" applyBorder="1" applyAlignment="1" applyProtection="1">
      <alignment horizontal="center" vertical="center"/>
      <protection locked="0"/>
    </xf>
    <xf numFmtId="0" fontId="53" fillId="0" borderId="10" xfId="3" applyFont="1" applyBorder="1" applyAlignment="1" applyProtection="1">
      <alignment horizontal="center" vertical="center"/>
    </xf>
    <xf numFmtId="0" fontId="53" fillId="0" borderId="13" xfId="3" applyFont="1" applyBorder="1" applyAlignment="1" applyProtection="1">
      <alignment horizontal="center" vertical="center"/>
    </xf>
    <xf numFmtId="0" fontId="53" fillId="0" borderId="7" xfId="3" applyFont="1" applyBorder="1" applyAlignment="1" applyProtection="1">
      <alignment horizontal="center" vertical="center"/>
    </xf>
    <xf numFmtId="0" fontId="53" fillId="0" borderId="9" xfId="3" applyFont="1" applyBorder="1" applyAlignment="1" applyProtection="1">
      <alignment horizontal="center" vertical="center"/>
    </xf>
    <xf numFmtId="0" fontId="53" fillId="0" borderId="11" xfId="3" applyFont="1" applyBorder="1" applyAlignment="1" applyProtection="1">
      <alignment horizontal="center" vertical="center"/>
    </xf>
    <xf numFmtId="0" fontId="53" fillId="0" borderId="8" xfId="3" applyFont="1" applyBorder="1" applyAlignment="1" applyProtection="1">
      <alignment horizontal="center" vertical="center"/>
    </xf>
    <xf numFmtId="0" fontId="53" fillId="0" borderId="50" xfId="3" applyFont="1" applyBorder="1" applyAlignment="1" applyProtection="1">
      <alignment horizontal="center" vertical="center"/>
    </xf>
    <xf numFmtId="0" fontId="52" fillId="0" borderId="45" xfId="3" applyFont="1" applyBorder="1" applyAlignment="1" applyProtection="1">
      <alignment horizontal="left" vertical="center"/>
      <protection locked="0"/>
    </xf>
    <xf numFmtId="0" fontId="52" fillId="0" borderId="2" xfId="3" applyFont="1" applyBorder="1" applyAlignment="1" applyProtection="1">
      <alignment horizontal="left" vertical="center"/>
      <protection locked="0"/>
    </xf>
    <xf numFmtId="0" fontId="53" fillId="0" borderId="0" xfId="3" applyFont="1" applyBorder="1" applyAlignment="1" applyProtection="1">
      <alignment horizontal="center" vertical="center"/>
      <protection locked="0"/>
    </xf>
    <xf numFmtId="0" fontId="5" fillId="0" borderId="46" xfId="3" applyFont="1" applyBorder="1" applyAlignment="1" applyProtection="1">
      <alignment horizontal="left" vertical="center"/>
      <protection locked="0"/>
    </xf>
    <xf numFmtId="0" fontId="5" fillId="0" borderId="2" xfId="3" applyFont="1" applyBorder="1" applyAlignment="1" applyProtection="1">
      <alignment horizontal="left" vertical="center"/>
      <protection locked="0"/>
    </xf>
    <xf numFmtId="0" fontId="5" fillId="0" borderId="76" xfId="3" applyFont="1" applyBorder="1" applyAlignment="1" applyProtection="1">
      <alignment horizontal="left" vertical="center"/>
      <protection locked="0"/>
    </xf>
    <xf numFmtId="0" fontId="5" fillId="0" borderId="70" xfId="3" applyFont="1" applyBorder="1" applyAlignment="1" applyProtection="1">
      <alignment horizontal="left" vertical="center"/>
      <protection locked="0"/>
    </xf>
    <xf numFmtId="3" fontId="5" fillId="0" borderId="1" xfId="3" applyNumberFormat="1" applyFont="1" applyBorder="1" applyAlignment="1" applyProtection="1">
      <alignment horizontal="right" vertical="center"/>
      <protection locked="0"/>
    </xf>
    <xf numFmtId="3" fontId="5" fillId="0" borderId="2" xfId="3" applyNumberFormat="1" applyFont="1" applyBorder="1" applyAlignment="1" applyProtection="1">
      <alignment horizontal="right" vertical="center"/>
      <protection locked="0"/>
    </xf>
    <xf numFmtId="3" fontId="5" fillId="0" borderId="71" xfId="3" applyNumberFormat="1" applyFont="1" applyBorder="1" applyAlignment="1" applyProtection="1">
      <alignment horizontal="right" vertical="center"/>
      <protection locked="0"/>
    </xf>
    <xf numFmtId="3" fontId="5" fillId="0" borderId="70" xfId="3" applyNumberFormat="1" applyFont="1" applyBorder="1" applyAlignment="1" applyProtection="1">
      <alignment horizontal="right" vertical="center"/>
      <protection locked="0"/>
    </xf>
    <xf numFmtId="0" fontId="5" fillId="0" borderId="46" xfId="3" applyFont="1" applyBorder="1" applyAlignment="1" applyProtection="1">
      <alignment horizontal="left" vertical="center" wrapText="1"/>
      <protection locked="0"/>
    </xf>
    <xf numFmtId="0" fontId="5" fillId="0" borderId="2" xfId="3" applyFont="1" applyBorder="1" applyAlignment="1" applyProtection="1">
      <alignment horizontal="left" vertical="center" wrapText="1"/>
      <protection locked="0"/>
    </xf>
    <xf numFmtId="0" fontId="5" fillId="0" borderId="76" xfId="3" applyFont="1" applyBorder="1" applyAlignment="1" applyProtection="1">
      <alignment horizontal="center" vertical="center"/>
      <protection locked="0"/>
    </xf>
    <xf numFmtId="0" fontId="5" fillId="0" borderId="70" xfId="3" applyFont="1" applyBorder="1" applyAlignment="1" applyProtection="1">
      <alignment horizontal="center" vertical="center"/>
      <protection locked="0"/>
    </xf>
    <xf numFmtId="3" fontId="5" fillId="0" borderId="80" xfId="3" applyNumberFormat="1" applyFont="1" applyBorder="1" applyAlignment="1" applyProtection="1">
      <alignment horizontal="right" vertical="center"/>
      <protection locked="0"/>
    </xf>
    <xf numFmtId="3" fontId="5" fillId="0" borderId="19" xfId="3" applyNumberFormat="1" applyFont="1" applyBorder="1" applyAlignment="1" applyProtection="1">
      <alignment horizontal="right" vertical="center"/>
      <protection locked="0"/>
    </xf>
    <xf numFmtId="3" fontId="5" fillId="0" borderId="66" xfId="3" applyNumberFormat="1" applyFont="1" applyBorder="1" applyAlignment="1" applyProtection="1">
      <alignment horizontal="right" vertical="center"/>
      <protection locked="0"/>
    </xf>
    <xf numFmtId="3" fontId="5" fillId="0" borderId="77" xfId="3" applyNumberFormat="1" applyFont="1" applyBorder="1" applyAlignment="1" applyProtection="1">
      <alignment horizontal="right" vertical="center"/>
      <protection locked="0"/>
    </xf>
    <xf numFmtId="3" fontId="5" fillId="0" borderId="81" xfId="3" applyNumberFormat="1" applyFont="1" applyBorder="1" applyAlignment="1" applyProtection="1">
      <alignment horizontal="right" vertical="center"/>
      <protection locked="0"/>
    </xf>
    <xf numFmtId="3" fontId="5" fillId="0" borderId="69" xfId="3" applyNumberFormat="1" applyFont="1" applyBorder="1" applyAlignment="1" applyProtection="1">
      <alignment horizontal="right" vertical="center"/>
      <protection locked="0"/>
    </xf>
    <xf numFmtId="3" fontId="5" fillId="0" borderId="18" xfId="3" applyNumberFormat="1" applyFont="1" applyBorder="1" applyAlignment="1" applyProtection="1">
      <alignment horizontal="right" vertical="center"/>
      <protection locked="0"/>
    </xf>
    <xf numFmtId="3" fontId="5" fillId="0" borderId="45" xfId="3" applyNumberFormat="1" applyFont="1" applyBorder="1" applyAlignment="1" applyProtection="1">
      <alignment horizontal="right" vertical="center"/>
      <protection locked="0"/>
    </xf>
    <xf numFmtId="3" fontId="5" fillId="0" borderId="3" xfId="3" applyNumberFormat="1" applyFont="1" applyBorder="1" applyAlignment="1" applyProtection="1">
      <alignment horizontal="right" vertical="center"/>
      <protection locked="0"/>
    </xf>
    <xf numFmtId="0" fontId="5" fillId="0" borderId="8" xfId="3" applyFont="1" applyBorder="1" applyAlignment="1" applyProtection="1">
      <alignment vertical="center"/>
      <protection locked="0"/>
    </xf>
    <xf numFmtId="0" fontId="5" fillId="0" borderId="9" xfId="3" applyFont="1" applyBorder="1" applyAlignment="1" applyProtection="1">
      <alignment vertical="center"/>
      <protection locked="0"/>
    </xf>
    <xf numFmtId="0" fontId="10" fillId="0" borderId="6" xfId="3" applyFont="1" applyBorder="1" applyAlignment="1" applyProtection="1">
      <alignment horizontal="center" vertical="center"/>
      <protection locked="0"/>
    </xf>
    <xf numFmtId="0" fontId="10" fillId="0" borderId="22" xfId="3" applyFont="1" applyBorder="1" applyAlignment="1" applyProtection="1">
      <alignment horizontal="center" vertical="center"/>
      <protection locked="0"/>
    </xf>
    <xf numFmtId="0" fontId="5" fillId="0" borderId="290" xfId="3" applyFont="1" applyBorder="1" applyAlignment="1" applyProtection="1">
      <alignment horizontal="center" vertical="center"/>
      <protection locked="0"/>
    </xf>
    <xf numFmtId="0" fontId="5" fillId="0" borderId="82" xfId="3" applyFont="1" applyBorder="1" applyAlignment="1" applyProtection="1">
      <alignment horizontal="center" vertical="center"/>
      <protection locked="0"/>
    </xf>
    <xf numFmtId="0" fontId="5" fillId="0" borderId="11" xfId="3" applyFont="1" applyBorder="1" applyAlignment="1" applyProtection="1">
      <alignment vertical="center"/>
      <protection locked="0"/>
    </xf>
    <xf numFmtId="0" fontId="5" fillId="0" borderId="13" xfId="3" applyFont="1" applyBorder="1" applyAlignment="1" applyProtection="1">
      <alignment vertical="center"/>
      <protection locked="0"/>
    </xf>
    <xf numFmtId="0" fontId="5" fillId="0" borderId="6" xfId="3" applyFont="1" applyBorder="1" applyAlignment="1" applyProtection="1">
      <alignment vertical="center"/>
      <protection locked="0"/>
    </xf>
    <xf numFmtId="0" fontId="5" fillId="0" borderId="14" xfId="3" applyFont="1" applyBorder="1" applyAlignment="1" applyProtection="1">
      <alignment vertical="center"/>
      <protection locked="0"/>
    </xf>
    <xf numFmtId="0" fontId="5" fillId="0" borderId="6" xfId="3" applyFont="1" applyFill="1" applyBorder="1" applyAlignment="1" applyProtection="1">
      <alignment vertical="center"/>
      <protection locked="0"/>
    </xf>
    <xf numFmtId="0" fontId="5" fillId="0" borderId="14" xfId="3" applyFont="1" applyFill="1" applyBorder="1" applyAlignment="1" applyProtection="1">
      <alignment vertical="center"/>
      <protection locked="0"/>
    </xf>
    <xf numFmtId="0" fontId="5" fillId="0" borderId="7" xfId="3" applyFont="1" applyBorder="1" applyAlignment="1" applyProtection="1">
      <alignment vertical="center"/>
      <protection locked="0"/>
    </xf>
    <xf numFmtId="0" fontId="6" fillId="13" borderId="0" xfId="3" applyFont="1" applyFill="1" applyAlignment="1" applyProtection="1">
      <alignment horizontal="center" vertical="center"/>
    </xf>
    <xf numFmtId="0" fontId="5" fillId="0" borderId="36" xfId="3" applyFont="1" applyBorder="1" applyAlignment="1" applyProtection="1">
      <alignment horizontal="center" vertical="center" wrapText="1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36" xfId="3" applyFont="1" applyBorder="1" applyAlignment="1" applyProtection="1">
      <alignment horizontal="left" vertical="center"/>
      <protection locked="0"/>
    </xf>
    <xf numFmtId="0" fontId="5" fillId="0" borderId="9" xfId="3" applyFont="1" applyBorder="1" applyAlignment="1" applyProtection="1">
      <alignment horizontal="left" vertical="center"/>
      <protection locked="0"/>
    </xf>
    <xf numFmtId="0" fontId="5" fillId="0" borderId="11" xfId="3" applyFont="1" applyBorder="1" applyAlignment="1" applyProtection="1">
      <alignment horizontal="center" vertical="center"/>
      <protection locked="0"/>
    </xf>
    <xf numFmtId="0" fontId="5" fillId="0" borderId="13" xfId="3" applyFont="1" applyBorder="1" applyAlignment="1" applyProtection="1">
      <alignment horizontal="center" vertical="center"/>
      <protection locked="0"/>
    </xf>
    <xf numFmtId="14" fontId="5" fillId="0" borderId="11" xfId="3" applyNumberFormat="1" applyFont="1" applyFill="1" applyBorder="1" applyAlignment="1" applyProtection="1">
      <alignment horizontal="center" vertical="center"/>
      <protection locked="0"/>
    </xf>
    <xf numFmtId="14" fontId="5" fillId="0" borderId="13" xfId="3" applyNumberFormat="1" applyFont="1" applyFill="1" applyBorder="1" applyAlignment="1" applyProtection="1">
      <alignment horizontal="center" vertical="center"/>
      <protection locked="0"/>
    </xf>
    <xf numFmtId="0" fontId="5" fillId="0" borderId="6" xfId="3" applyFont="1" applyBorder="1" applyAlignment="1" applyProtection="1">
      <alignment horizontal="center" vertical="center"/>
      <protection locked="0"/>
    </xf>
    <xf numFmtId="0" fontId="5" fillId="0" borderId="14" xfId="3" applyFont="1" applyBorder="1" applyAlignment="1" applyProtection="1">
      <alignment horizontal="center" vertical="center"/>
      <protection locked="0"/>
    </xf>
    <xf numFmtId="14" fontId="5" fillId="0" borderId="6" xfId="3" applyNumberFormat="1" applyFont="1" applyFill="1" applyBorder="1" applyAlignment="1" applyProtection="1">
      <alignment horizontal="center" vertical="center"/>
      <protection locked="0"/>
    </xf>
    <xf numFmtId="14" fontId="5" fillId="0" borderId="14" xfId="3" applyNumberFormat="1" applyFont="1" applyFill="1" applyBorder="1" applyAlignment="1" applyProtection="1">
      <alignment horizontal="center" vertical="center"/>
      <protection locked="0"/>
    </xf>
    <xf numFmtId="0" fontId="3" fillId="0" borderId="0" xfId="3" applyFont="1" applyBorder="1" applyAlignment="1" applyProtection="1">
      <alignment horizontal="center" vertical="center"/>
      <protection locked="0"/>
    </xf>
    <xf numFmtId="0" fontId="5" fillId="0" borderId="64" xfId="3" applyFont="1" applyBorder="1" applyAlignment="1" applyProtection="1">
      <alignment horizontal="center" vertical="center" textRotation="90" wrapText="1"/>
      <protection locked="0"/>
    </xf>
    <xf numFmtId="0" fontId="5" fillId="0" borderId="65" xfId="3" applyFont="1" applyBorder="1" applyAlignment="1" applyProtection="1">
      <alignment horizontal="center" vertical="center" textRotation="90" wrapText="1"/>
      <protection locked="0"/>
    </xf>
    <xf numFmtId="0" fontId="5" fillId="0" borderId="67" xfId="3" applyFont="1" applyBorder="1" applyAlignment="1" applyProtection="1">
      <alignment horizontal="center" vertical="center" textRotation="90" wrapText="1"/>
      <protection locked="0"/>
    </xf>
    <xf numFmtId="0" fontId="5" fillId="0" borderId="73" xfId="3" applyFont="1" applyBorder="1" applyAlignment="1" applyProtection="1">
      <alignment horizontal="center" vertical="center" textRotation="90" wrapText="1"/>
      <protection locked="0"/>
    </xf>
    <xf numFmtId="0" fontId="5" fillId="0" borderId="75" xfId="3" applyFont="1" applyBorder="1" applyAlignment="1" applyProtection="1">
      <alignment horizontal="center" vertical="center" textRotation="90" wrapText="1"/>
      <protection locked="0"/>
    </xf>
    <xf numFmtId="0" fontId="5" fillId="0" borderId="10" xfId="3" applyFont="1" applyBorder="1" applyAlignment="1" applyProtection="1">
      <alignment vertical="center"/>
      <protection locked="0"/>
    </xf>
    <xf numFmtId="0" fontId="5" fillId="0" borderId="0" xfId="3" applyFont="1" applyBorder="1" applyAlignment="1" applyProtection="1">
      <alignment vertical="center"/>
      <protection locked="0"/>
    </xf>
    <xf numFmtId="0" fontId="26" fillId="0" borderId="1" xfId="3" applyFont="1" applyBorder="1" applyAlignment="1" applyProtection="1">
      <alignment horizontal="center" vertical="center"/>
      <protection locked="0"/>
    </xf>
    <xf numFmtId="0" fontId="26" fillId="0" borderId="2" xfId="3" applyFont="1" applyBorder="1" applyAlignment="1" applyProtection="1">
      <alignment horizontal="center" vertical="center"/>
      <protection locked="0"/>
    </xf>
    <xf numFmtId="0" fontId="3" fillId="0" borderId="0" xfId="3" applyFont="1" applyAlignment="1" applyProtection="1">
      <alignment horizontal="center" vertical="center"/>
      <protection locked="0"/>
    </xf>
    <xf numFmtId="0" fontId="6" fillId="0" borderId="46" xfId="3" applyFont="1" applyBorder="1" applyAlignment="1" applyProtection="1">
      <alignment horizontal="center" vertical="center"/>
      <protection locked="0"/>
    </xf>
    <xf numFmtId="0" fontId="6" fillId="0" borderId="45" xfId="3" applyFont="1" applyBorder="1" applyAlignment="1" applyProtection="1">
      <alignment horizontal="center" vertical="center"/>
      <protection locked="0"/>
    </xf>
    <xf numFmtId="0" fontId="6" fillId="0" borderId="2" xfId="3" applyFont="1" applyBorder="1" applyAlignment="1" applyProtection="1">
      <alignment horizontal="center" vertical="center"/>
      <protection locked="0"/>
    </xf>
    <xf numFmtId="0" fontId="6" fillId="0" borderId="11" xfId="3" applyFont="1" applyBorder="1" applyAlignment="1" applyProtection="1">
      <alignment horizontal="center" vertical="center" wrapText="1"/>
      <protection locked="0"/>
    </xf>
    <xf numFmtId="0" fontId="6" fillId="0" borderId="13" xfId="3" applyFont="1" applyBorder="1" applyAlignment="1" applyProtection="1">
      <alignment horizontal="center" vertical="center" wrapText="1"/>
      <protection locked="0"/>
    </xf>
    <xf numFmtId="0" fontId="6" fillId="0" borderId="8" xfId="3" applyFont="1" applyBorder="1" applyAlignment="1" applyProtection="1">
      <alignment horizontal="center" vertical="center" wrapText="1"/>
      <protection locked="0"/>
    </xf>
    <xf numFmtId="0" fontId="6" fillId="0" borderId="9" xfId="3" applyFont="1" applyBorder="1" applyAlignment="1" applyProtection="1">
      <alignment horizontal="center" vertical="center" wrapText="1"/>
      <protection locked="0"/>
    </xf>
    <xf numFmtId="0" fontId="6" fillId="0" borderId="55" xfId="3" applyFont="1" applyBorder="1" applyAlignment="1" applyProtection="1">
      <alignment horizontal="center" vertical="center" wrapText="1"/>
      <protection locked="0"/>
    </xf>
    <xf numFmtId="0" fontId="6" fillId="0" borderId="56" xfId="3" applyFont="1" applyBorder="1" applyAlignment="1" applyProtection="1">
      <alignment horizontal="center" vertical="center" wrapText="1"/>
      <protection locked="0"/>
    </xf>
    <xf numFmtId="0" fontId="6" fillId="0" borderId="1" xfId="3" applyFont="1" applyBorder="1" applyAlignment="1" applyProtection="1">
      <alignment horizontal="center" vertical="center"/>
      <protection locked="0"/>
    </xf>
    <xf numFmtId="0" fontId="26" fillId="0" borderId="27" xfId="1" applyFont="1" applyBorder="1" applyAlignment="1" applyProtection="1">
      <alignment horizontal="center" vertical="center"/>
      <protection locked="0"/>
    </xf>
    <xf numFmtId="0" fontId="38" fillId="0" borderId="34" xfId="1" applyFont="1" applyBorder="1" applyAlignment="1" applyProtection="1">
      <alignment horizontal="center" vertical="center"/>
      <protection locked="0"/>
    </xf>
    <xf numFmtId="0" fontId="38" fillId="0" borderId="35" xfId="1" applyFont="1" applyBorder="1" applyAlignment="1" applyProtection="1">
      <alignment horizontal="center" vertical="center"/>
      <protection locked="0"/>
    </xf>
    <xf numFmtId="0" fontId="39" fillId="0" borderId="34" xfId="1" applyFont="1" applyBorder="1" applyAlignment="1" applyProtection="1">
      <alignment horizontal="center" vertical="center"/>
      <protection locked="0"/>
    </xf>
    <xf numFmtId="0" fontId="39" fillId="0" borderId="0" xfId="1" applyFont="1" applyBorder="1" applyAlignment="1" applyProtection="1">
      <alignment horizontal="center" vertical="center"/>
      <protection locked="0"/>
    </xf>
    <xf numFmtId="0" fontId="39" fillId="0" borderId="35" xfId="1" applyFont="1" applyBorder="1" applyAlignment="1" applyProtection="1">
      <alignment horizontal="center" vertical="center"/>
      <protection locked="0"/>
    </xf>
    <xf numFmtId="0" fontId="26" fillId="0" borderId="34" xfId="1" applyFont="1" applyBorder="1" applyAlignment="1" applyProtection="1">
      <alignment horizontal="center" vertical="center"/>
      <protection locked="0"/>
    </xf>
    <xf numFmtId="0" fontId="26" fillId="0" borderId="0" xfId="1" applyFont="1" applyBorder="1" applyAlignment="1" applyProtection="1">
      <alignment horizontal="center" vertical="center"/>
      <protection locked="0"/>
    </xf>
    <xf numFmtId="0" fontId="26" fillId="0" borderId="35" xfId="1" applyFont="1" applyBorder="1" applyAlignment="1" applyProtection="1">
      <alignment horizontal="center" vertical="center"/>
      <protection locked="0"/>
    </xf>
    <xf numFmtId="0" fontId="39" fillId="0" borderId="20" xfId="1" applyFont="1" applyBorder="1" applyAlignment="1" applyProtection="1">
      <alignment horizontal="center" vertical="center"/>
      <protection locked="0"/>
    </xf>
    <xf numFmtId="0" fontId="39" fillId="0" borderId="22" xfId="1" applyFont="1" applyBorder="1" applyAlignment="1" applyProtection="1">
      <alignment horizontal="center" vertical="center"/>
      <protection locked="0"/>
    </xf>
    <xf numFmtId="0" fontId="39" fillId="0" borderId="20" xfId="1" quotePrefix="1" applyFont="1" applyBorder="1" applyAlignment="1" applyProtection="1">
      <alignment horizontal="center" vertical="center"/>
      <protection locked="0"/>
    </xf>
    <xf numFmtId="0" fontId="43" fillId="0" borderId="0" xfId="1" applyFont="1" applyBorder="1" applyAlignment="1" applyProtection="1">
      <alignment horizontal="center" vertical="center" textRotation="180" wrapText="1"/>
      <protection locked="0"/>
    </xf>
    <xf numFmtId="0" fontId="33" fillId="16" borderId="0" xfId="0" applyFont="1" applyFill="1" applyAlignment="1" applyProtection="1">
      <alignment horizontal="center"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2" borderId="83" xfId="1" applyFont="1" applyFill="1" applyBorder="1" applyAlignment="1" applyProtection="1">
      <alignment horizontal="center" vertical="center" textRotation="90"/>
    </xf>
    <xf numFmtId="0" fontId="26" fillId="2" borderId="4" xfId="1" applyFont="1" applyFill="1" applyBorder="1" applyAlignment="1" applyProtection="1">
      <alignment horizontal="center" vertical="center" textRotation="90"/>
    </xf>
    <xf numFmtId="0" fontId="26" fillId="2" borderId="15" xfId="1" applyFont="1" applyFill="1" applyBorder="1" applyAlignment="1" applyProtection="1">
      <alignment horizontal="center" vertical="center"/>
    </xf>
    <xf numFmtId="0" fontId="26" fillId="2" borderId="16" xfId="1" applyFont="1" applyFill="1" applyBorder="1" applyAlignment="1" applyProtection="1">
      <alignment horizontal="center" vertical="center"/>
    </xf>
    <xf numFmtId="0" fontId="26" fillId="2" borderId="82" xfId="1" applyFont="1" applyFill="1" applyBorder="1" applyAlignment="1" applyProtection="1">
      <alignment horizontal="center" vertical="center"/>
    </xf>
    <xf numFmtId="0" fontId="26" fillId="2" borderId="108" xfId="1" applyFont="1" applyFill="1" applyBorder="1" applyAlignment="1" applyProtection="1">
      <alignment horizontal="center" vertical="center"/>
    </xf>
    <xf numFmtId="0" fontId="26" fillId="2" borderId="86" xfId="1" applyFont="1" applyFill="1" applyBorder="1" applyAlignment="1" applyProtection="1">
      <alignment horizontal="center" vertical="center"/>
    </xf>
    <xf numFmtId="0" fontId="26" fillId="2" borderId="14" xfId="1" applyFont="1" applyFill="1" applyBorder="1" applyAlignment="1" applyProtection="1">
      <alignment horizontal="center" vertical="center"/>
    </xf>
    <xf numFmtId="0" fontId="61" fillId="2" borderId="83" xfId="1" applyFont="1" applyFill="1" applyBorder="1" applyAlignment="1" applyProtection="1">
      <alignment horizontal="center" vertical="center" textRotation="90"/>
    </xf>
    <xf numFmtId="0" fontId="61" fillId="2" borderId="5" xfId="1" applyFont="1" applyFill="1" applyBorder="1" applyAlignment="1" applyProtection="1">
      <alignment horizontal="center" vertical="center" textRotation="90"/>
    </xf>
    <xf numFmtId="3" fontId="43" fillId="0" borderId="128" xfId="1" applyNumberFormat="1" applyFont="1" applyBorder="1" applyAlignment="1" applyProtection="1">
      <alignment horizontal="left" vertical="center" wrapText="1"/>
    </xf>
    <xf numFmtId="3" fontId="43" fillId="0" borderId="131" xfId="1" applyNumberFormat="1" applyFont="1" applyBorder="1" applyAlignment="1" applyProtection="1">
      <alignment horizontal="left" vertical="center" wrapText="1"/>
    </xf>
    <xf numFmtId="0" fontId="41" fillId="2" borderId="51" xfId="1" applyFont="1" applyFill="1" applyBorder="1" applyAlignment="1" applyProtection="1">
      <alignment horizontal="center" vertical="center"/>
    </xf>
    <xf numFmtId="0" fontId="41" fillId="2" borderId="52" xfId="1" applyFont="1" applyFill="1" applyBorder="1" applyAlignment="1" applyProtection="1">
      <alignment horizontal="center" vertical="center"/>
    </xf>
    <xf numFmtId="0" fontId="41" fillId="2" borderId="116" xfId="1" applyFont="1" applyFill="1" applyBorder="1" applyAlignment="1" applyProtection="1">
      <alignment horizontal="center" vertical="center"/>
    </xf>
    <xf numFmtId="0" fontId="50" fillId="2" borderId="38" xfId="1" applyFont="1" applyFill="1" applyBorder="1" applyAlignment="1" applyProtection="1">
      <alignment horizontal="center" vertical="center"/>
    </xf>
    <xf numFmtId="0" fontId="50" fillId="2" borderId="39" xfId="1" applyFont="1" applyFill="1" applyBorder="1" applyAlignment="1" applyProtection="1">
      <alignment horizontal="center" vertical="center"/>
    </xf>
    <xf numFmtId="0" fontId="43" fillId="0" borderId="29" xfId="1" applyFont="1" applyBorder="1" applyAlignment="1" applyProtection="1">
      <alignment horizontal="center" vertical="center"/>
    </xf>
    <xf numFmtId="0" fontId="43" fillId="0" borderId="36" xfId="1" applyFont="1" applyBorder="1" applyAlignment="1" applyProtection="1">
      <alignment horizontal="center" vertical="center"/>
    </xf>
    <xf numFmtId="0" fontId="62" fillId="2" borderId="83" xfId="1" applyFont="1" applyFill="1" applyBorder="1" applyAlignment="1" applyProtection="1">
      <alignment vertical="center" textRotation="90"/>
    </xf>
    <xf numFmtId="0" fontId="43" fillId="2" borderId="5" xfId="1" applyFont="1" applyFill="1" applyBorder="1" applyAlignment="1" applyProtection="1">
      <alignment vertical="center" textRotation="90"/>
    </xf>
    <xf numFmtId="3" fontId="42" fillId="0" borderId="117" xfId="1" applyNumberFormat="1" applyFont="1" applyBorder="1" applyAlignment="1" applyProtection="1">
      <alignment horizontal="center" vertical="center"/>
    </xf>
    <xf numFmtId="3" fontId="42" fillId="0" borderId="52" xfId="1" applyNumberFormat="1" applyFont="1" applyBorder="1" applyAlignment="1" applyProtection="1">
      <alignment horizontal="center" vertical="center"/>
    </xf>
    <xf numFmtId="3" fontId="42" fillId="0" borderId="119" xfId="1" applyNumberFormat="1" applyFont="1" applyBorder="1" applyAlignment="1" applyProtection="1">
      <alignment horizontal="center" vertical="center" wrapText="1"/>
    </xf>
    <xf numFmtId="3" fontId="42" fillId="0" borderId="120" xfId="1" applyNumberFormat="1" applyFont="1" applyBorder="1" applyAlignment="1" applyProtection="1">
      <alignment horizontal="center" vertical="center" wrapText="1"/>
    </xf>
    <xf numFmtId="3" fontId="42" fillId="3" borderId="137" xfId="1" applyNumberFormat="1" applyFont="1" applyFill="1" applyBorder="1" applyAlignment="1" applyProtection="1">
      <alignment horizontal="center" vertical="center" wrapText="1"/>
    </xf>
    <xf numFmtId="3" fontId="42" fillId="3" borderId="138" xfId="1" applyNumberFormat="1" applyFont="1" applyFill="1" applyBorder="1" applyAlignment="1" applyProtection="1">
      <alignment horizontal="center" vertical="center" wrapText="1"/>
    </xf>
    <xf numFmtId="3" fontId="25" fillId="4" borderId="128" xfId="1" applyNumberFormat="1" applyFont="1" applyFill="1" applyBorder="1" applyAlignment="1" applyProtection="1">
      <alignment horizontal="left" vertical="center" wrapText="1"/>
    </xf>
    <xf numFmtId="3" fontId="43" fillId="4" borderId="147" xfId="1" applyNumberFormat="1" applyFont="1" applyFill="1" applyBorder="1" applyAlignment="1" applyProtection="1">
      <alignment horizontal="left" vertical="center" wrapText="1"/>
    </xf>
    <xf numFmtId="3" fontId="43" fillId="4" borderId="131" xfId="1" applyNumberFormat="1" applyFont="1" applyFill="1" applyBorder="1" applyAlignment="1" applyProtection="1">
      <alignment horizontal="left" vertical="center" wrapText="1"/>
    </xf>
    <xf numFmtId="3" fontId="42" fillId="4" borderId="125" xfId="1" applyNumberFormat="1" applyFont="1" applyFill="1" applyBorder="1" applyAlignment="1" applyProtection="1">
      <alignment vertical="center"/>
    </xf>
    <xf numFmtId="3" fontId="42" fillId="4" borderId="90" xfId="1" applyNumberFormat="1" applyFont="1" applyFill="1" applyBorder="1" applyAlignment="1" applyProtection="1">
      <alignment vertical="center"/>
    </xf>
    <xf numFmtId="3" fontId="58" fillId="4" borderId="125" xfId="1" applyNumberFormat="1" applyFont="1" applyFill="1" applyBorder="1" applyAlignment="1" applyProtection="1">
      <alignment vertical="center"/>
    </xf>
    <xf numFmtId="3" fontId="58" fillId="4" borderId="90" xfId="1" applyNumberFormat="1" applyFont="1" applyFill="1" applyBorder="1" applyAlignment="1" applyProtection="1">
      <alignment vertical="center"/>
    </xf>
    <xf numFmtId="3" fontId="58" fillId="4" borderId="128" xfId="1" applyNumberFormat="1" applyFont="1" applyFill="1" applyBorder="1" applyAlignment="1" applyProtection="1">
      <alignment vertical="center"/>
    </xf>
    <xf numFmtId="3" fontId="58" fillId="4" borderId="147" xfId="1" applyNumberFormat="1" applyFont="1" applyFill="1" applyBorder="1" applyAlignment="1" applyProtection="1">
      <alignment vertical="center"/>
    </xf>
    <xf numFmtId="3" fontId="43" fillId="36" borderId="89" xfId="1" applyNumberFormat="1" applyFont="1" applyFill="1" applyBorder="1" applyAlignment="1" applyProtection="1">
      <alignment horizontal="center" vertical="center"/>
    </xf>
    <xf numFmtId="3" fontId="43" fillId="36" borderId="92" xfId="1" applyNumberFormat="1" applyFont="1" applyFill="1" applyBorder="1" applyAlignment="1" applyProtection="1">
      <alignment horizontal="center" vertical="center"/>
    </xf>
    <xf numFmtId="0" fontId="43" fillId="3" borderId="137" xfId="1" applyFont="1" applyFill="1" applyBorder="1" applyAlignment="1" applyProtection="1">
      <alignment horizontal="center" vertical="center"/>
    </xf>
    <xf numFmtId="0" fontId="43" fillId="3" borderId="138" xfId="1" applyFont="1" applyFill="1" applyBorder="1" applyAlignment="1" applyProtection="1">
      <alignment horizontal="center" vertical="center"/>
    </xf>
    <xf numFmtId="3" fontId="52" fillId="3" borderId="83" xfId="1" applyNumberFormat="1" applyFont="1" applyFill="1" applyBorder="1" applyAlignment="1" applyProtection="1">
      <alignment horizontal="center" vertical="center" textRotation="255"/>
    </xf>
    <xf numFmtId="3" fontId="52" fillId="3" borderId="74" xfId="1" applyNumberFormat="1" applyFont="1" applyFill="1" applyBorder="1" applyAlignment="1" applyProtection="1">
      <alignment horizontal="center" vertical="center" textRotation="255"/>
    </xf>
    <xf numFmtId="3" fontId="42" fillId="3" borderId="80" xfId="1" applyNumberFormat="1" applyFont="1" applyFill="1" applyBorder="1" applyAlignment="1" applyProtection="1">
      <alignment horizontal="center" vertical="center"/>
    </xf>
    <xf numFmtId="3" fontId="42" fillId="3" borderId="18" xfId="1" applyNumberFormat="1" applyFont="1" applyFill="1" applyBorder="1" applyAlignment="1" applyProtection="1">
      <alignment horizontal="center" vertical="center"/>
    </xf>
    <xf numFmtId="3" fontId="42" fillId="3" borderId="19" xfId="1" applyNumberFormat="1" applyFont="1" applyFill="1" applyBorder="1" applyAlignment="1" applyProtection="1">
      <alignment horizontal="center" vertical="center"/>
    </xf>
    <xf numFmtId="0" fontId="46" fillId="0" borderId="0" xfId="4" applyFont="1" applyAlignment="1" applyProtection="1">
      <alignment horizontal="left" vertical="center"/>
      <protection locked="0"/>
    </xf>
    <xf numFmtId="0" fontId="46" fillId="4" borderId="17" xfId="4" applyFont="1" applyFill="1" applyBorder="1" applyAlignment="1" applyProtection="1">
      <alignment horizontal="center" vertical="center"/>
    </xf>
    <xf numFmtId="0" fontId="46" fillId="4" borderId="18" xfId="4" applyFont="1" applyFill="1" applyBorder="1" applyAlignment="1" applyProtection="1">
      <alignment horizontal="center" vertical="center"/>
    </xf>
    <xf numFmtId="0" fontId="46" fillId="4" borderId="19" xfId="4" applyFont="1" applyFill="1" applyBorder="1" applyAlignment="1" applyProtection="1">
      <alignment horizontal="center" vertical="center"/>
    </xf>
    <xf numFmtId="0" fontId="64" fillId="4" borderId="53" xfId="4" applyFont="1" applyFill="1" applyBorder="1" applyAlignment="1" applyProtection="1">
      <alignment horizontal="center" vertical="center" textRotation="255"/>
    </xf>
    <xf numFmtId="0" fontId="64" fillId="4" borderId="5" xfId="4" applyFont="1" applyFill="1" applyBorder="1" applyAlignment="1" applyProtection="1">
      <alignment horizontal="center" vertical="center" textRotation="255"/>
    </xf>
    <xf numFmtId="3" fontId="46" fillId="4" borderId="17" xfId="4" applyNumberFormat="1" applyFont="1" applyFill="1" applyBorder="1" applyAlignment="1" applyProtection="1">
      <alignment horizontal="center" vertical="center"/>
    </xf>
    <xf numFmtId="3" fontId="46" fillId="4" borderId="18" xfId="4" applyNumberFormat="1" applyFont="1" applyFill="1" applyBorder="1" applyAlignment="1" applyProtection="1">
      <alignment horizontal="center" vertical="center"/>
    </xf>
    <xf numFmtId="3" fontId="46" fillId="4" borderId="19" xfId="4" applyNumberFormat="1" applyFont="1" applyFill="1" applyBorder="1" applyAlignment="1" applyProtection="1">
      <alignment horizontal="center" vertical="center"/>
    </xf>
    <xf numFmtId="3" fontId="60" fillId="4" borderId="53" xfId="4" applyNumberFormat="1" applyFont="1" applyFill="1" applyBorder="1" applyAlignment="1" applyProtection="1">
      <alignment horizontal="center" vertical="center" textRotation="255"/>
    </xf>
    <xf numFmtId="3" fontId="60" fillId="4" borderId="5" xfId="4" applyNumberFormat="1" applyFont="1" applyFill="1" applyBorder="1" applyAlignment="1" applyProtection="1">
      <alignment horizontal="center" vertical="center" textRotation="255"/>
    </xf>
    <xf numFmtId="3" fontId="46" fillId="0" borderId="20" xfId="4" applyNumberFormat="1" applyFont="1" applyBorder="1" applyAlignment="1" applyProtection="1">
      <alignment horizontal="center" vertical="center" shrinkToFit="1"/>
    </xf>
    <xf numFmtId="3" fontId="46" fillId="0" borderId="14" xfId="4" applyNumberFormat="1" applyFont="1" applyBorder="1" applyAlignment="1" applyProtection="1">
      <alignment horizontal="center" vertical="center" shrinkToFit="1"/>
    </xf>
    <xf numFmtId="3" fontId="57" fillId="0" borderId="20" xfId="4" applyNumberFormat="1" applyFont="1" applyBorder="1" applyAlignment="1" applyProtection="1">
      <alignment horizontal="center" vertical="center" shrinkToFit="1"/>
    </xf>
    <xf numFmtId="3" fontId="57" fillId="0" borderId="14" xfId="4" applyNumberFormat="1" applyFont="1" applyBorder="1" applyAlignment="1" applyProtection="1">
      <alignment horizontal="center" vertical="center" shrinkToFit="1"/>
    </xf>
    <xf numFmtId="0" fontId="46" fillId="0" borderId="8" xfId="3" applyFont="1" applyBorder="1" applyAlignment="1" applyProtection="1">
      <alignment horizontal="left" vertical="center" shrinkToFit="1"/>
    </xf>
    <xf numFmtId="0" fontId="46" fillId="0" borderId="7" xfId="3" applyFont="1" applyBorder="1" applyAlignment="1" applyProtection="1">
      <alignment horizontal="left" vertical="center" shrinkToFit="1"/>
    </xf>
    <xf numFmtId="0" fontId="46" fillId="0" borderId="9" xfId="3" applyFont="1" applyBorder="1" applyAlignment="1" applyProtection="1">
      <alignment horizontal="left" vertical="center" shrinkToFit="1"/>
    </xf>
    <xf numFmtId="0" fontId="46" fillId="0" borderId="1" xfId="3" applyFont="1" applyBorder="1" applyAlignment="1" applyProtection="1">
      <alignment horizontal="left" vertical="center" shrinkToFit="1"/>
    </xf>
    <xf numFmtId="0" fontId="46" fillId="0" borderId="45" xfId="3" applyFont="1" applyBorder="1" applyAlignment="1" applyProtection="1">
      <alignment horizontal="left" vertical="center" shrinkToFit="1"/>
    </xf>
    <xf numFmtId="0" fontId="46" fillId="0" borderId="2" xfId="3" applyFont="1" applyBorder="1" applyAlignment="1" applyProtection="1">
      <alignment horizontal="left" vertical="center" shrinkToFit="1"/>
    </xf>
    <xf numFmtId="0" fontId="26" fillId="0" borderId="0" xfId="3" applyFont="1" applyBorder="1" applyAlignment="1" applyProtection="1">
      <alignment horizontal="left" vertical="center"/>
      <protection locked="0"/>
    </xf>
    <xf numFmtId="0" fontId="26" fillId="0" borderId="0" xfId="3" applyFont="1" applyBorder="1" applyAlignment="1" applyProtection="1">
      <alignment horizontal="right" vertical="center"/>
      <protection locked="0"/>
    </xf>
    <xf numFmtId="0" fontId="42" fillId="0" borderId="0" xfId="3" applyFont="1" applyAlignment="1" applyProtection="1">
      <alignment horizontal="center" vertical="center"/>
    </xf>
    <xf numFmtId="0" fontId="77" fillId="0" borderId="29" xfId="3" applyFont="1" applyBorder="1" applyAlignment="1" applyProtection="1">
      <alignment horizontal="center" vertical="center"/>
    </xf>
    <xf numFmtId="0" fontId="77" fillId="0" borderId="36" xfId="3" applyFont="1" applyBorder="1" applyAlignment="1" applyProtection="1">
      <alignment horizontal="center" vertical="center"/>
    </xf>
    <xf numFmtId="49" fontId="42" fillId="0" borderId="0" xfId="3" applyNumberFormat="1" applyFont="1" applyBorder="1" applyAlignment="1" applyProtection="1">
      <alignment horizontal="center" vertical="center"/>
    </xf>
    <xf numFmtId="3" fontId="42" fillId="13" borderId="0" xfId="3" applyNumberFormat="1" applyFont="1" applyFill="1" applyAlignment="1" applyProtection="1">
      <alignment horizontal="left" vertical="center"/>
    </xf>
    <xf numFmtId="0" fontId="77" fillId="0" borderId="31" xfId="3" applyFont="1" applyBorder="1" applyAlignment="1" applyProtection="1">
      <alignment horizontal="center" vertical="center"/>
    </xf>
    <xf numFmtId="0" fontId="77" fillId="0" borderId="7" xfId="3" applyFont="1" applyBorder="1" applyAlignment="1" applyProtection="1">
      <alignment horizontal="center" vertical="center"/>
    </xf>
    <xf numFmtId="0" fontId="77" fillId="0" borderId="29" xfId="5" applyFont="1" applyBorder="1" applyAlignment="1" applyProtection="1">
      <alignment horizontal="center" vertical="center"/>
    </xf>
    <xf numFmtId="0" fontId="77" fillId="0" borderId="36" xfId="5" applyFont="1" applyBorder="1" applyAlignment="1" applyProtection="1">
      <alignment horizontal="center" vertical="center"/>
    </xf>
    <xf numFmtId="0" fontId="42" fillId="0" borderId="0" xfId="3" applyFont="1" applyBorder="1" applyAlignment="1" applyProtection="1">
      <alignment horizontal="center" vertical="center"/>
    </xf>
    <xf numFmtId="0" fontId="77" fillId="0" borderId="31" xfId="5" applyFont="1" applyBorder="1" applyAlignment="1" applyProtection="1">
      <alignment horizontal="center" vertical="center"/>
    </xf>
    <xf numFmtId="0" fontId="77" fillId="0" borderId="9" xfId="5" applyFont="1" applyBorder="1" applyAlignment="1" applyProtection="1">
      <alignment horizontal="center" vertical="center"/>
    </xf>
    <xf numFmtId="0" fontId="76" fillId="0" borderId="34" xfId="5" applyFont="1" applyBorder="1" applyAlignment="1" applyProtection="1">
      <alignment horizontal="center" vertical="center" wrapText="1"/>
    </xf>
    <xf numFmtId="0" fontId="76" fillId="0" borderId="14" xfId="5" applyFont="1" applyBorder="1" applyAlignment="1" applyProtection="1">
      <alignment horizontal="center" vertical="center" wrapText="1"/>
    </xf>
    <xf numFmtId="0" fontId="43" fillId="0" borderId="53" xfId="3" applyFont="1" applyBorder="1" applyAlignment="1" applyProtection="1">
      <alignment horizontal="center" vertical="center" wrapText="1"/>
    </xf>
    <xf numFmtId="0" fontId="43" fillId="0" borderId="4" xfId="3" applyFont="1" applyBorder="1" applyAlignment="1" applyProtection="1">
      <alignment horizontal="center" vertical="center" wrapText="1"/>
    </xf>
    <xf numFmtId="0" fontId="43" fillId="0" borderId="5" xfId="3" applyFont="1" applyBorder="1" applyAlignment="1" applyProtection="1">
      <alignment horizontal="center" vertical="center" wrapText="1"/>
    </xf>
    <xf numFmtId="0" fontId="45" fillId="0" borderId="4" xfId="3" applyFont="1" applyBorder="1" applyAlignment="1" applyProtection="1">
      <alignment horizontal="center" vertical="center" wrapText="1"/>
    </xf>
    <xf numFmtId="0" fontId="45" fillId="0" borderId="74" xfId="3" applyFont="1" applyBorder="1" applyAlignment="1" applyProtection="1">
      <alignment horizontal="center" vertical="center" wrapText="1"/>
    </xf>
    <xf numFmtId="0" fontId="43" fillId="2" borderId="71" xfId="3" applyFont="1" applyFill="1" applyBorder="1" applyAlignment="1" applyProtection="1">
      <alignment horizontal="justify" vertical="center" wrapText="1"/>
    </xf>
    <xf numFmtId="0" fontId="43" fillId="2" borderId="70" xfId="3" applyFont="1" applyFill="1" applyBorder="1" applyAlignment="1" applyProtection="1">
      <alignment horizontal="justify" vertical="center" wrapText="1"/>
    </xf>
    <xf numFmtId="0" fontId="43" fillId="0" borderId="7" xfId="3" applyFont="1" applyBorder="1" applyAlignment="1" applyProtection="1">
      <alignment horizontal="justify" vertical="center" wrapText="1"/>
    </xf>
    <xf numFmtId="0" fontId="46" fillId="0" borderId="25" xfId="3" applyFont="1" applyBorder="1" applyAlignment="1" applyProtection="1">
      <alignment horizontal="center" vertical="center" textRotation="90" wrapText="1"/>
    </xf>
    <xf numFmtId="0" fontId="45" fillId="0" borderId="20" xfId="3" applyFont="1" applyBorder="1" applyAlignment="1" applyProtection="1">
      <alignment horizontal="center" vertical="center" textRotation="90" wrapText="1"/>
    </xf>
    <xf numFmtId="0" fontId="45" fillId="0" borderId="21" xfId="3" applyFont="1" applyBorder="1" applyAlignment="1" applyProtection="1">
      <alignment horizontal="center" vertical="center" textRotation="90" wrapText="1"/>
    </xf>
    <xf numFmtId="0" fontId="26" fillId="0" borderId="25" xfId="3" applyFont="1" applyBorder="1" applyAlignment="1" applyProtection="1">
      <alignment horizontal="center" vertical="center" wrapText="1"/>
    </xf>
    <xf numFmtId="0" fontId="26" fillId="0" borderId="10" xfId="3" applyFont="1" applyBorder="1" applyAlignment="1" applyProtection="1">
      <alignment horizontal="center" vertical="center" wrapText="1"/>
    </xf>
    <xf numFmtId="0" fontId="26" fillId="0" borderId="13" xfId="3" applyFont="1" applyBorder="1" applyAlignment="1" applyProtection="1">
      <alignment horizontal="center" vertical="center" wrapText="1"/>
    </xf>
    <xf numFmtId="0" fontId="26" fillId="0" borderId="20" xfId="3" applyFont="1" applyBorder="1" applyAlignment="1" applyProtection="1">
      <alignment horizontal="center" vertical="center" wrapText="1"/>
    </xf>
    <xf numFmtId="0" fontId="26" fillId="0" borderId="0" xfId="3" applyFont="1" applyBorder="1" applyAlignment="1" applyProtection="1">
      <alignment horizontal="center" vertical="center" wrapText="1"/>
    </xf>
    <xf numFmtId="0" fontId="26" fillId="0" borderId="14" xfId="3" applyFont="1" applyBorder="1" applyAlignment="1" applyProtection="1">
      <alignment horizontal="center" vertical="center" wrapText="1"/>
    </xf>
    <xf numFmtId="0" fontId="26" fillId="0" borderId="21" xfId="3" applyFont="1" applyBorder="1" applyAlignment="1" applyProtection="1">
      <alignment horizontal="center" vertical="center" wrapText="1"/>
    </xf>
    <xf numFmtId="0" fontId="26" fillId="0" borderId="7" xfId="3" applyFont="1" applyBorder="1" applyAlignment="1" applyProtection="1">
      <alignment horizontal="center" vertical="center" wrapText="1"/>
    </xf>
    <xf numFmtId="0" fontId="26" fillId="0" borderId="9" xfId="3" applyFont="1" applyBorder="1" applyAlignment="1" applyProtection="1">
      <alignment horizontal="center" vertical="center" wrapText="1"/>
    </xf>
    <xf numFmtId="0" fontId="26" fillId="0" borderId="88" xfId="3" applyFont="1" applyBorder="1" applyAlignment="1" applyProtection="1">
      <alignment horizontal="center" vertical="center" textRotation="90" wrapText="1"/>
    </xf>
    <xf numFmtId="0" fontId="26" fillId="0" borderId="94" xfId="3" applyFont="1" applyBorder="1" applyAlignment="1" applyProtection="1">
      <alignment horizontal="center" vertical="center" textRotation="90" wrapText="1"/>
    </xf>
    <xf numFmtId="0" fontId="26" fillId="0" borderId="103" xfId="3" applyFont="1" applyBorder="1" applyAlignment="1" applyProtection="1">
      <alignment horizontal="center" vertical="center" textRotation="90" wrapText="1"/>
    </xf>
    <xf numFmtId="0" fontId="26" fillId="0" borderId="45" xfId="3" applyFont="1" applyBorder="1" applyAlignment="1" applyProtection="1">
      <alignment horizontal="center" vertical="center" wrapText="1"/>
    </xf>
    <xf numFmtId="0" fontId="26" fillId="0" borderId="1" xfId="3" applyFont="1" applyBorder="1" applyAlignment="1" applyProtection="1">
      <alignment horizontal="center" vertical="center" wrapText="1"/>
    </xf>
    <xf numFmtId="0" fontId="26" fillId="0" borderId="2" xfId="3" applyFont="1" applyBorder="1" applyAlignment="1" applyProtection="1">
      <alignment horizontal="center" vertical="center" wrapText="1"/>
    </xf>
    <xf numFmtId="0" fontId="43" fillId="0" borderId="1" xfId="3" applyFont="1" applyBorder="1" applyAlignment="1" applyProtection="1">
      <alignment horizontal="center" vertical="center"/>
    </xf>
    <xf numFmtId="0" fontId="43" fillId="0" borderId="45" xfId="3" applyFont="1" applyBorder="1" applyAlignment="1" applyProtection="1">
      <alignment horizontal="center" vertical="center"/>
    </xf>
    <xf numFmtId="0" fontId="43" fillId="0" borderId="2" xfId="3" applyFont="1" applyBorder="1" applyAlignment="1" applyProtection="1">
      <alignment horizontal="center" vertical="center"/>
    </xf>
    <xf numFmtId="0" fontId="43" fillId="0" borderId="1" xfId="3" applyFont="1" applyBorder="1" applyAlignment="1" applyProtection="1">
      <alignment horizontal="center" vertical="center" wrapText="1"/>
    </xf>
    <xf numFmtId="0" fontId="43" fillId="0" borderId="45" xfId="3" applyFont="1" applyBorder="1" applyAlignment="1" applyProtection="1">
      <alignment horizontal="center" vertical="center" wrapText="1"/>
    </xf>
    <xf numFmtId="0" fontId="43" fillId="0" borderId="2" xfId="3" applyFont="1" applyBorder="1" applyAlignment="1" applyProtection="1">
      <alignment horizontal="center" vertical="center" wrapText="1"/>
    </xf>
    <xf numFmtId="0" fontId="43" fillId="0" borderId="11" xfId="3" applyFont="1" applyBorder="1" applyAlignment="1" applyProtection="1">
      <alignment vertical="center" wrapText="1"/>
    </xf>
    <xf numFmtId="0" fontId="43" fillId="0" borderId="13" xfId="3" applyFont="1" applyBorder="1" applyAlignment="1" applyProtection="1">
      <alignment vertical="center" wrapText="1"/>
    </xf>
    <xf numFmtId="0" fontId="45" fillId="0" borderId="6" xfId="3" applyFont="1" applyBorder="1" applyAlignment="1" applyProtection="1">
      <alignment vertical="center" wrapText="1"/>
    </xf>
    <xf numFmtId="0" fontId="45" fillId="0" borderId="14" xfId="3" applyFont="1" applyBorder="1" applyAlignment="1" applyProtection="1">
      <alignment vertical="center" wrapText="1"/>
    </xf>
    <xf numFmtId="0" fontId="45" fillId="0" borderId="68" xfId="3" applyFont="1" applyBorder="1" applyAlignment="1" applyProtection="1">
      <alignment vertical="center" wrapText="1"/>
    </xf>
    <xf numFmtId="0" fontId="45" fillId="0" borderId="114" xfId="3" applyFont="1" applyBorder="1" applyAlignment="1" applyProtection="1">
      <alignment vertical="center" wrapText="1"/>
    </xf>
    <xf numFmtId="0" fontId="43" fillId="0" borderId="0" xfId="3" applyFont="1" applyBorder="1" applyAlignment="1" applyProtection="1">
      <alignment horizontal="justify" vertical="center" wrapText="1"/>
    </xf>
    <xf numFmtId="0" fontId="43" fillId="0" borderId="14" xfId="3" applyFont="1" applyBorder="1" applyAlignment="1" applyProtection="1">
      <alignment horizontal="justify" vertical="center" wrapText="1"/>
    </xf>
    <xf numFmtId="0" fontId="62" fillId="0" borderId="0" xfId="3" applyFont="1" applyAlignment="1" applyProtection="1">
      <alignment horizontal="left" vertical="center"/>
    </xf>
    <xf numFmtId="0" fontId="62" fillId="0" borderId="0" xfId="3" applyFont="1" applyAlignment="1" applyProtection="1">
      <alignment horizontal="left" vertical="center"/>
      <protection locked="0"/>
    </xf>
    <xf numFmtId="0" fontId="26" fillId="0" borderId="0" xfId="3" applyFont="1" applyAlignment="1" applyProtection="1">
      <alignment horizontal="left" vertical="center"/>
      <protection locked="0"/>
    </xf>
    <xf numFmtId="0" fontId="26" fillId="0" borderId="0" xfId="3" quotePrefix="1" applyFont="1" applyAlignment="1" applyProtection="1">
      <alignment horizontal="left" vertical="center"/>
      <protection locked="0"/>
    </xf>
    <xf numFmtId="0" fontId="42" fillId="0" borderId="17" xfId="3" applyFont="1" applyBorder="1" applyAlignment="1" applyProtection="1">
      <alignment horizontal="center" vertical="center" wrapText="1"/>
    </xf>
    <xf numFmtId="0" fontId="42" fillId="0" borderId="18" xfId="3" applyFont="1" applyBorder="1" applyAlignment="1" applyProtection="1">
      <alignment horizontal="center" vertical="center" wrapText="1"/>
    </xf>
    <xf numFmtId="0" fontId="42" fillId="0" borderId="19" xfId="3" applyFont="1" applyBorder="1" applyAlignment="1" applyProtection="1">
      <alignment horizontal="center" vertical="center" wrapText="1"/>
    </xf>
    <xf numFmtId="0" fontId="43" fillId="2" borderId="45" xfId="3" applyFont="1" applyFill="1" applyBorder="1" applyAlignment="1" applyProtection="1">
      <alignment horizontal="justify" vertical="center" wrapText="1"/>
    </xf>
    <xf numFmtId="0" fontId="43" fillId="2" borderId="2" xfId="3" applyFont="1" applyFill="1" applyBorder="1" applyAlignment="1" applyProtection="1">
      <alignment horizontal="justify" vertical="center" wrapText="1"/>
    </xf>
    <xf numFmtId="0" fontId="43" fillId="0" borderId="20" xfId="3" applyFont="1" applyBorder="1" applyAlignment="1" applyProtection="1">
      <alignment horizontal="center" vertical="center" textRotation="90" wrapText="1"/>
    </xf>
    <xf numFmtId="0" fontId="43" fillId="0" borderId="21" xfId="3" applyFont="1" applyBorder="1" applyAlignment="1" applyProtection="1">
      <alignment horizontal="center" vertical="center" textRotation="90" wrapText="1"/>
    </xf>
    <xf numFmtId="0" fontId="43" fillId="0" borderId="10" xfId="3" applyFont="1" applyBorder="1" applyAlignment="1" applyProtection="1">
      <alignment horizontal="justify" vertical="center" wrapText="1"/>
    </xf>
    <xf numFmtId="0" fontId="43" fillId="0" borderId="163" xfId="1" applyFont="1" applyBorder="1" applyAlignment="1" applyProtection="1">
      <alignment horizontal="justify" vertical="center" wrapText="1"/>
    </xf>
    <xf numFmtId="0" fontId="43" fillId="0" borderId="69" xfId="1" applyFont="1" applyBorder="1" applyAlignment="1" applyProtection="1">
      <alignment horizontal="justify" vertical="center" wrapText="1"/>
    </xf>
    <xf numFmtId="0" fontId="43" fillId="0" borderId="70" xfId="1" applyFont="1" applyBorder="1" applyAlignment="1" applyProtection="1">
      <alignment horizontal="justify" vertical="center" wrapText="1"/>
    </xf>
    <xf numFmtId="0" fontId="26" fillId="0" borderId="1" xfId="1" applyFont="1" applyBorder="1" applyAlignment="1" applyProtection="1">
      <alignment horizontal="center" vertical="center" wrapText="1"/>
    </xf>
    <xf numFmtId="0" fontId="26" fillId="0" borderId="45" xfId="1" applyFont="1" applyBorder="1" applyAlignment="1" applyProtection="1">
      <alignment horizontal="center" vertical="center" wrapText="1"/>
    </xf>
    <xf numFmtId="0" fontId="26" fillId="0" borderId="2" xfId="1" applyFont="1" applyBorder="1" applyAlignment="1" applyProtection="1">
      <alignment horizontal="center" vertical="center" wrapText="1"/>
    </xf>
    <xf numFmtId="0" fontId="26" fillId="0" borderId="1" xfId="1" applyFont="1" applyBorder="1" applyAlignment="1" applyProtection="1">
      <alignment horizontal="center" vertical="center"/>
    </xf>
    <xf numFmtId="0" fontId="26" fillId="0" borderId="66" xfId="1" applyFont="1" applyBorder="1" applyAlignment="1" applyProtection="1">
      <alignment horizontal="center" vertical="center"/>
    </xf>
    <xf numFmtId="0" fontId="43" fillId="0" borderId="6" xfId="1" applyFont="1" applyBorder="1" applyAlignment="1" applyProtection="1">
      <alignment horizontal="justify" vertical="center" wrapText="1"/>
    </xf>
    <xf numFmtId="0" fontId="43" fillId="0" borderId="0" xfId="1" applyFont="1" applyBorder="1" applyAlignment="1" applyProtection="1">
      <alignment horizontal="justify" vertical="center" wrapText="1"/>
    </xf>
    <xf numFmtId="0" fontId="43" fillId="0" borderId="14" xfId="1" applyFont="1" applyBorder="1" applyAlignment="1" applyProtection="1">
      <alignment horizontal="justify" vertical="center" wrapText="1"/>
    </xf>
    <xf numFmtId="0" fontId="83" fillId="0" borderId="8" xfId="1" applyFont="1" applyBorder="1" applyAlignment="1" applyProtection="1">
      <alignment horizontal="justify" vertical="center" wrapText="1"/>
    </xf>
    <xf numFmtId="0" fontId="83" fillId="0" borderId="7" xfId="1" applyFont="1" applyBorder="1" applyAlignment="1" applyProtection="1">
      <alignment horizontal="justify" vertical="center" wrapText="1"/>
    </xf>
    <xf numFmtId="0" fontId="83" fillId="0" borderId="9" xfId="1" applyFont="1" applyBorder="1" applyAlignment="1" applyProtection="1">
      <alignment horizontal="justify" vertical="center" wrapText="1"/>
    </xf>
    <xf numFmtId="0" fontId="26" fillId="0" borderId="17" xfId="1" applyFont="1" applyBorder="1" applyAlignment="1" applyProtection="1">
      <alignment horizontal="center" vertical="center" wrapText="1"/>
    </xf>
    <xf numFmtId="0" fontId="26" fillId="0" borderId="18" xfId="1" applyFont="1" applyBorder="1" applyAlignment="1" applyProtection="1">
      <alignment horizontal="center" vertical="center" wrapText="1"/>
    </xf>
    <xf numFmtId="0" fontId="26" fillId="0" borderId="19" xfId="1" applyFont="1" applyBorder="1" applyAlignment="1" applyProtection="1">
      <alignment horizontal="center" vertical="center" wrapText="1"/>
    </xf>
    <xf numFmtId="0" fontId="26" fillId="0" borderId="45" xfId="1" applyFont="1" applyBorder="1" applyAlignment="1" applyProtection="1">
      <alignment horizontal="center" vertical="center"/>
    </xf>
    <xf numFmtId="0" fontId="26" fillId="0" borderId="2" xfId="1" applyFont="1" applyBorder="1" applyAlignment="1" applyProtection="1">
      <alignment horizontal="center" vertical="center"/>
    </xf>
    <xf numFmtId="0" fontId="26" fillId="0" borderId="8" xfId="1" applyFont="1" applyBorder="1" applyAlignment="1" applyProtection="1">
      <alignment horizontal="center" vertical="center"/>
    </xf>
    <xf numFmtId="0" fontId="26" fillId="0" borderId="7" xfId="1" applyFont="1" applyBorder="1" applyAlignment="1" applyProtection="1">
      <alignment horizontal="center" vertical="center"/>
    </xf>
    <xf numFmtId="0" fontId="26" fillId="0" borderId="9" xfId="1" applyFont="1" applyBorder="1" applyAlignment="1" applyProtection="1">
      <alignment horizontal="center" vertical="center"/>
    </xf>
    <xf numFmtId="0" fontId="57" fillId="0" borderId="1" xfId="1" applyFont="1" applyBorder="1" applyAlignment="1" applyProtection="1">
      <alignment horizontal="justify" vertical="center" wrapText="1"/>
    </xf>
    <xf numFmtId="0" fontId="57" fillId="0" borderId="45" xfId="1" applyFont="1" applyBorder="1" applyAlignment="1" applyProtection="1">
      <alignment horizontal="justify" vertical="center" wrapText="1"/>
    </xf>
    <xf numFmtId="0" fontId="57" fillId="0" borderId="2" xfId="1" applyFont="1" applyBorder="1" applyAlignment="1" applyProtection="1">
      <alignment horizontal="justify" vertical="center" wrapText="1"/>
    </xf>
    <xf numFmtId="0" fontId="62" fillId="0" borderId="112" xfId="1" applyFont="1" applyBorder="1" applyAlignment="1" applyProtection="1">
      <alignment horizontal="center" vertical="center" wrapText="1"/>
    </xf>
    <xf numFmtId="0" fontId="62" fillId="0" borderId="45" xfId="1" applyFont="1" applyBorder="1" applyAlignment="1" applyProtection="1">
      <alignment horizontal="center" vertical="center" wrapText="1"/>
    </xf>
    <xf numFmtId="0" fontId="62" fillId="0" borderId="66" xfId="1" applyFont="1" applyBorder="1" applyAlignment="1" applyProtection="1">
      <alignment horizontal="center" vertical="center" wrapText="1"/>
    </xf>
    <xf numFmtId="0" fontId="62" fillId="0" borderId="17" xfId="1" applyFont="1" applyBorder="1" applyAlignment="1" applyProtection="1">
      <alignment horizontal="center" vertical="center" wrapText="1"/>
    </xf>
    <xf numFmtId="0" fontId="62" fillId="0" borderId="18" xfId="1" applyFont="1" applyBorder="1" applyAlignment="1" applyProtection="1">
      <alignment horizontal="center" vertical="center" wrapText="1"/>
    </xf>
    <xf numFmtId="0" fontId="62" fillId="0" borderId="19" xfId="1" applyFont="1" applyBorder="1" applyAlignment="1" applyProtection="1">
      <alignment horizontal="center" vertical="center" wrapText="1"/>
    </xf>
    <xf numFmtId="0" fontId="62" fillId="0" borderId="2" xfId="1" applyFont="1" applyBorder="1" applyAlignment="1" applyProtection="1">
      <alignment horizontal="center" vertical="center" wrapText="1"/>
    </xf>
    <xf numFmtId="0" fontId="62" fillId="0" borderId="1" xfId="1" applyFont="1" applyBorder="1" applyAlignment="1" applyProtection="1">
      <alignment horizontal="center" vertical="center"/>
    </xf>
    <xf numFmtId="0" fontId="62" fillId="0" borderId="66" xfId="1" applyFont="1" applyBorder="1" applyAlignment="1" applyProtection="1">
      <alignment horizontal="center" vertical="center"/>
    </xf>
    <xf numFmtId="0" fontId="62" fillId="0" borderId="88" xfId="1" applyFont="1" applyBorder="1" applyAlignment="1" applyProtection="1">
      <alignment horizontal="center" vertical="center" textRotation="90" wrapText="1"/>
    </xf>
    <xf numFmtId="0" fontId="62" fillId="0" borderId="94" xfId="1" applyFont="1" applyBorder="1" applyAlignment="1" applyProtection="1">
      <alignment horizontal="center" vertical="center" textRotation="90" wrapText="1"/>
    </xf>
    <xf numFmtId="0" fontId="62" fillId="0" borderId="24" xfId="1" applyFont="1" applyBorder="1" applyAlignment="1" applyProtection="1">
      <alignment horizontal="center" vertical="center" textRotation="90" wrapText="1"/>
    </xf>
    <xf numFmtId="0" fontId="62" fillId="0" borderId="1" xfId="1" applyFont="1" applyBorder="1" applyAlignment="1" applyProtection="1">
      <alignment horizontal="center" vertical="center" wrapText="1"/>
    </xf>
    <xf numFmtId="0" fontId="43" fillId="0" borderId="1" xfId="1" applyFont="1" applyBorder="1" applyAlignment="1" applyProtection="1">
      <alignment horizontal="center" vertical="center"/>
    </xf>
    <xf numFmtId="0" fontId="43" fillId="0" borderId="2" xfId="1" applyFont="1" applyBorder="1" applyAlignment="1" applyProtection="1">
      <alignment horizontal="center" vertical="center"/>
    </xf>
    <xf numFmtId="0" fontId="43" fillId="0" borderId="45" xfId="1" applyFont="1" applyBorder="1" applyAlignment="1" applyProtection="1">
      <alignment horizontal="center" vertical="center"/>
    </xf>
    <xf numFmtId="0" fontId="43" fillId="0" borderId="66" xfId="1" applyFont="1" applyBorder="1" applyAlignment="1" applyProtection="1">
      <alignment horizontal="center" vertical="center"/>
    </xf>
    <xf numFmtId="0" fontId="43" fillId="0" borderId="1" xfId="1" quotePrefix="1" applyFont="1" applyBorder="1" applyAlignment="1" applyProtection="1">
      <alignment horizontal="center" vertical="center"/>
    </xf>
    <xf numFmtId="0" fontId="43" fillId="0" borderId="2" xfId="1" quotePrefix="1" applyFont="1" applyBorder="1" applyAlignment="1" applyProtection="1">
      <alignment horizontal="center" vertical="center"/>
    </xf>
    <xf numFmtId="0" fontId="26" fillId="0" borderId="25" xfId="1" applyFont="1" applyBorder="1" applyAlignment="1" applyProtection="1">
      <alignment horizontal="center" vertical="center"/>
    </xf>
    <xf numFmtId="0" fontId="26" fillId="0" borderId="13" xfId="1" applyFont="1" applyBorder="1" applyAlignment="1" applyProtection="1">
      <alignment horizontal="center" vertical="center"/>
    </xf>
    <xf numFmtId="0" fontId="26" fillId="0" borderId="21" xfId="1" applyFont="1" applyBorder="1" applyAlignment="1" applyProtection="1">
      <alignment horizontal="center" vertical="center"/>
    </xf>
    <xf numFmtId="0" fontId="26" fillId="0" borderId="112" xfId="1" applyFont="1" applyBorder="1" applyAlignment="1" applyProtection="1">
      <alignment horizontal="center" vertical="center"/>
    </xf>
    <xf numFmtId="0" fontId="26" fillId="0" borderId="63" xfId="1" applyFont="1" applyBorder="1" applyAlignment="1" applyProtection="1">
      <alignment horizontal="center" vertical="center"/>
    </xf>
    <xf numFmtId="0" fontId="26" fillId="0" borderId="17" xfId="1" applyFont="1" applyBorder="1" applyAlignment="1" applyProtection="1">
      <alignment horizontal="center" vertical="center"/>
    </xf>
    <xf numFmtId="0" fontId="26" fillId="0" borderId="18" xfId="1" applyFont="1" applyBorder="1" applyAlignment="1" applyProtection="1">
      <alignment horizontal="center" vertical="center"/>
    </xf>
    <xf numFmtId="0" fontId="26" fillId="0" borderId="19" xfId="1" applyFont="1" applyBorder="1" applyAlignment="1" applyProtection="1">
      <alignment horizontal="center" vertical="center"/>
    </xf>
    <xf numFmtId="0" fontId="43" fillId="0" borderId="11" xfId="1" applyFont="1" applyBorder="1" applyAlignment="1" applyProtection="1">
      <alignment horizontal="center" vertical="center"/>
    </xf>
    <xf numFmtId="0" fontId="43" fillId="0" borderId="13" xfId="1" applyFont="1" applyBorder="1" applyAlignment="1" applyProtection="1">
      <alignment horizontal="center" vertical="center"/>
    </xf>
    <xf numFmtId="0" fontId="43" fillId="0" borderId="6" xfId="1" applyFont="1" applyBorder="1" applyAlignment="1" applyProtection="1">
      <alignment horizontal="center" vertical="center"/>
    </xf>
    <xf numFmtId="0" fontId="43" fillId="0" borderId="14" xfId="1" applyFont="1" applyBorder="1" applyAlignment="1" applyProtection="1">
      <alignment horizontal="center" vertical="center"/>
    </xf>
    <xf numFmtId="0" fontId="43" fillId="0" borderId="8" xfId="1" applyFont="1" applyBorder="1" applyAlignment="1" applyProtection="1">
      <alignment horizontal="center" vertical="center"/>
    </xf>
    <xf numFmtId="0" fontId="43" fillId="0" borderId="9" xfId="1" applyFont="1" applyBorder="1" applyAlignment="1" applyProtection="1">
      <alignment horizontal="center" vertical="center"/>
    </xf>
    <xf numFmtId="0" fontId="43" fillId="0" borderId="53" xfId="1" applyFont="1" applyBorder="1" applyAlignment="1" applyProtection="1">
      <alignment horizontal="center" vertical="center" wrapText="1"/>
    </xf>
    <xf numFmtId="0" fontId="43" fillId="0" borderId="4" xfId="1" applyFont="1" applyBorder="1" applyAlignment="1" applyProtection="1">
      <alignment horizontal="center" vertical="center" wrapText="1"/>
    </xf>
    <xf numFmtId="0" fontId="43" fillId="0" borderId="5" xfId="1" applyFont="1" applyBorder="1" applyAlignment="1" applyProtection="1">
      <alignment horizontal="center" vertical="center" wrapText="1"/>
    </xf>
    <xf numFmtId="0" fontId="43" fillId="0" borderId="11" xfId="1" applyFont="1" applyBorder="1" applyAlignment="1" applyProtection="1">
      <alignment horizontal="center" vertical="center" wrapText="1"/>
    </xf>
    <xf numFmtId="0" fontId="43" fillId="0" borderId="13" xfId="1" applyFont="1" applyBorder="1" applyAlignment="1" applyProtection="1">
      <alignment horizontal="center" vertical="center" wrapText="1"/>
    </xf>
    <xf numFmtId="0" fontId="43" fillId="0" borderId="6" xfId="1" applyFont="1" applyBorder="1" applyAlignment="1" applyProtection="1">
      <alignment horizontal="center" vertical="center" wrapText="1"/>
    </xf>
    <xf numFmtId="0" fontId="43" fillId="0" borderId="14" xfId="1" applyFont="1" applyBorder="1" applyAlignment="1" applyProtection="1">
      <alignment horizontal="center" vertical="center" wrapText="1"/>
    </xf>
    <xf numFmtId="0" fontId="43" fillId="0" borderId="8" xfId="1" applyFont="1" applyBorder="1" applyAlignment="1" applyProtection="1">
      <alignment horizontal="center" vertical="center" wrapText="1"/>
    </xf>
    <xf numFmtId="0" fontId="43" fillId="0" borderId="9" xfId="1" applyFont="1" applyBorder="1" applyAlignment="1" applyProtection="1">
      <alignment horizontal="center" vertical="center" wrapText="1"/>
    </xf>
    <xf numFmtId="0" fontId="62" fillId="0" borderId="112" xfId="1" applyFont="1" applyBorder="1" applyAlignment="1" applyProtection="1">
      <alignment horizontal="center" vertical="center"/>
    </xf>
    <xf numFmtId="0" fontId="62" fillId="0" borderId="45" xfId="1" applyFont="1" applyBorder="1" applyAlignment="1" applyProtection="1">
      <alignment horizontal="center" vertical="center"/>
    </xf>
    <xf numFmtId="14" fontId="26" fillId="0" borderId="0" xfId="1" applyNumberFormat="1" applyFont="1" applyAlignment="1" applyProtection="1">
      <alignment horizontal="left" vertical="center"/>
      <protection locked="0"/>
    </xf>
    <xf numFmtId="0" fontId="52" fillId="0" borderId="0" xfId="1" applyFont="1" applyBorder="1" applyAlignment="1" applyProtection="1">
      <alignment horizontal="justify" vertical="center" wrapText="1"/>
    </xf>
    <xf numFmtId="0" fontId="57" fillId="0" borderId="0" xfId="1" applyFont="1" applyBorder="1" applyAlignment="1" applyProtection="1">
      <alignment horizontal="justify" vertical="center" wrapText="1"/>
    </xf>
    <xf numFmtId="0" fontId="62" fillId="0" borderId="17" xfId="1" applyFont="1" applyBorder="1" applyAlignment="1" applyProtection="1">
      <alignment horizontal="center" vertical="center"/>
    </xf>
    <xf numFmtId="0" fontId="62" fillId="0" borderId="18" xfId="1" applyFont="1" applyBorder="1" applyAlignment="1" applyProtection="1">
      <alignment horizontal="center" vertical="center"/>
    </xf>
    <xf numFmtId="0" fontId="62" fillId="0" borderId="19" xfId="1" applyFont="1" applyBorder="1" applyAlignment="1" applyProtection="1">
      <alignment horizontal="center" vertical="center"/>
    </xf>
    <xf numFmtId="0" fontId="26" fillId="0" borderId="15" xfId="1" applyFont="1" applyBorder="1" applyAlignment="1" applyProtection="1">
      <alignment horizontal="center" vertical="center"/>
    </xf>
    <xf numFmtId="0" fontId="26" fillId="0" borderId="16" xfId="1" applyFont="1" applyBorder="1" applyAlignment="1" applyProtection="1">
      <alignment horizontal="center" vertical="center"/>
    </xf>
    <xf numFmtId="0" fontId="26" fillId="0" borderId="54" xfId="1" applyFont="1" applyBorder="1" applyAlignment="1" applyProtection="1">
      <alignment horizontal="center" vertical="center"/>
    </xf>
    <xf numFmtId="0" fontId="43" fillId="0" borderId="21" xfId="1" applyFont="1" applyBorder="1" applyAlignment="1" applyProtection="1">
      <alignment horizontal="center" vertical="center"/>
    </xf>
    <xf numFmtId="0" fontId="43" fillId="0" borderId="7" xfId="1" applyFont="1" applyBorder="1" applyAlignment="1" applyProtection="1">
      <alignment horizontal="center" vertical="center"/>
    </xf>
    <xf numFmtId="0" fontId="43" fillId="0" borderId="63" xfId="1" applyFont="1" applyBorder="1" applyAlignment="1" applyProtection="1">
      <alignment horizontal="center" vertical="center"/>
    </xf>
    <xf numFmtId="0" fontId="43" fillId="0" borderId="20" xfId="1" applyFont="1" applyBorder="1" applyAlignment="1" applyProtection="1">
      <alignment horizontal="center" vertical="center"/>
    </xf>
    <xf numFmtId="0" fontId="26" fillId="0" borderId="53" xfId="1" applyFont="1" applyBorder="1" applyAlignment="1" applyProtection="1">
      <alignment horizontal="center" vertical="center" textRotation="90" wrapText="1"/>
    </xf>
    <xf numFmtId="0" fontId="26" fillId="0" borderId="4" xfId="1" applyFont="1" applyBorder="1" applyAlignment="1" applyProtection="1">
      <alignment horizontal="center" vertical="center" textRotation="90" wrapText="1"/>
    </xf>
    <xf numFmtId="0" fontId="26" fillId="0" borderId="5" xfId="1" applyFont="1" applyBorder="1" applyAlignment="1" applyProtection="1">
      <alignment horizontal="center" vertical="center" textRotation="90" wrapText="1"/>
    </xf>
    <xf numFmtId="0" fontId="26" fillId="0" borderId="53" xfId="1" applyFont="1" applyBorder="1" applyAlignment="1" applyProtection="1">
      <alignment horizontal="center" vertical="center" wrapText="1"/>
    </xf>
    <xf numFmtId="0" fontId="26" fillId="0" borderId="4" xfId="1" applyFont="1" applyBorder="1" applyAlignment="1" applyProtection="1">
      <alignment horizontal="center" vertical="center" wrapText="1"/>
    </xf>
    <xf numFmtId="0" fontId="26" fillId="0" borderId="11" xfId="1" applyFont="1" applyBorder="1" applyAlignment="1" applyProtection="1">
      <alignment horizontal="center" vertical="center" wrapText="1"/>
    </xf>
    <xf numFmtId="0" fontId="26" fillId="0" borderId="13" xfId="1" applyFont="1" applyBorder="1" applyAlignment="1" applyProtection="1">
      <alignment horizontal="center" vertical="center" wrapText="1"/>
    </xf>
    <xf numFmtId="0" fontId="26" fillId="0" borderId="8" xfId="1" applyFont="1" applyBorder="1" applyAlignment="1" applyProtection="1">
      <alignment horizontal="center" vertical="center" wrapText="1"/>
    </xf>
    <xf numFmtId="0" fontId="26" fillId="0" borderId="9" xfId="1" applyFont="1" applyBorder="1" applyAlignment="1" applyProtection="1">
      <alignment horizontal="center" vertical="center" wrapText="1"/>
    </xf>
    <xf numFmtId="0" fontId="26" fillId="0" borderId="55" xfId="1" applyFont="1" applyBorder="1" applyAlignment="1" applyProtection="1">
      <alignment horizontal="center" vertical="center" wrapText="1"/>
    </xf>
    <xf numFmtId="0" fontId="26" fillId="0" borderId="57" xfId="1" applyFont="1" applyBorder="1" applyAlignment="1" applyProtection="1">
      <alignment horizontal="center" vertical="center" wrapText="1"/>
    </xf>
    <xf numFmtId="0" fontId="26" fillId="0" borderId="17" xfId="1" applyFont="1" applyBorder="1" applyAlignment="1" applyProtection="1">
      <alignment horizontal="center" vertical="center"/>
      <protection locked="0"/>
    </xf>
    <xf numFmtId="0" fontId="26" fillId="0" borderId="18" xfId="1" applyFont="1" applyBorder="1" applyAlignment="1" applyProtection="1">
      <alignment horizontal="center" vertical="center"/>
      <protection locked="0"/>
    </xf>
    <xf numFmtId="0" fontId="26" fillId="0" borderId="19" xfId="1" applyFont="1" applyBorder="1" applyAlignment="1" applyProtection="1">
      <alignment horizontal="center" vertical="center"/>
      <protection locked="0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45" xfId="1" applyFont="1" applyBorder="1" applyAlignment="1" applyProtection="1">
      <alignment horizontal="center" vertical="center" wrapText="1"/>
      <protection locked="0"/>
    </xf>
    <xf numFmtId="0" fontId="26" fillId="0" borderId="66" xfId="1" applyFont="1" applyBorder="1" applyAlignment="1" applyProtection="1">
      <alignment horizontal="center" vertical="center" wrapText="1"/>
      <protection locked="0"/>
    </xf>
    <xf numFmtId="0" fontId="26" fillId="0" borderId="11" xfId="1" applyFont="1" applyBorder="1" applyAlignment="1" applyProtection="1">
      <alignment horizontal="center" vertical="center" wrapText="1"/>
      <protection locked="0"/>
    </xf>
    <xf numFmtId="0" fontId="43" fillId="0" borderId="10" xfId="1" applyFont="1" applyBorder="1" applyAlignment="1" applyProtection="1">
      <alignment horizontal="center" vertical="center" wrapText="1"/>
      <protection locked="0"/>
    </xf>
    <xf numFmtId="0" fontId="43" fillId="0" borderId="13" xfId="1" applyFont="1" applyBorder="1" applyAlignment="1" applyProtection="1">
      <alignment horizontal="center" vertical="center" wrapText="1"/>
      <protection locked="0"/>
    </xf>
    <xf numFmtId="0" fontId="26" fillId="0" borderId="53" xfId="1" applyFont="1" applyBorder="1" applyAlignment="1" applyProtection="1">
      <alignment horizontal="center" vertical="center" textRotation="90" wrapText="1"/>
      <protection locked="0"/>
    </xf>
    <xf numFmtId="0" fontId="43" fillId="0" borderId="4" xfId="1" applyFont="1" applyBorder="1" applyAlignment="1" applyProtection="1">
      <alignment horizontal="center" vertical="center" textRotation="90" wrapText="1"/>
      <protection locked="0"/>
    </xf>
    <xf numFmtId="0" fontId="43" fillId="0" borderId="5" xfId="1" applyFont="1" applyBorder="1" applyAlignment="1" applyProtection="1">
      <alignment horizontal="center" vertical="center" textRotation="90" wrapText="1"/>
      <protection locked="0"/>
    </xf>
    <xf numFmtId="0" fontId="26" fillId="0" borderId="4" xfId="1" applyFont="1" applyBorder="1" applyAlignment="1" applyProtection="1">
      <alignment horizontal="center" vertical="center" wrapText="1"/>
      <protection locked="0"/>
    </xf>
    <xf numFmtId="0" fontId="43" fillId="0" borderId="4" xfId="1" applyFont="1" applyBorder="1" applyAlignment="1" applyProtection="1">
      <alignment horizontal="center" vertical="center" wrapText="1"/>
      <protection locked="0"/>
    </xf>
    <xf numFmtId="0" fontId="26" fillId="0" borderId="57" xfId="1" applyFont="1" applyBorder="1" applyAlignment="1" applyProtection="1">
      <alignment horizontal="center" vertical="center" wrapText="1"/>
      <protection locked="0"/>
    </xf>
    <xf numFmtId="0" fontId="43" fillId="0" borderId="57" xfId="1" applyFont="1" applyBorder="1" applyAlignment="1" applyProtection="1">
      <alignment horizontal="center" vertical="center" wrapText="1"/>
      <protection locked="0"/>
    </xf>
    <xf numFmtId="0" fontId="26" fillId="0" borderId="8" xfId="1" applyFont="1" applyBorder="1" applyAlignment="1" applyProtection="1">
      <alignment horizontal="center" vertical="center"/>
      <protection locked="0"/>
    </xf>
    <xf numFmtId="0" fontId="26" fillId="0" borderId="7" xfId="1" applyFont="1" applyBorder="1" applyAlignment="1" applyProtection="1">
      <alignment horizontal="center" vertical="center"/>
      <protection locked="0"/>
    </xf>
    <xf numFmtId="0" fontId="26" fillId="0" borderId="9" xfId="1" applyFont="1" applyBorder="1" applyAlignment="1" applyProtection="1">
      <alignment horizontal="center" vertical="center"/>
      <protection locked="0"/>
    </xf>
    <xf numFmtId="3" fontId="43" fillId="7" borderId="3" xfId="3" applyNumberFormat="1" applyFont="1" applyFill="1" applyBorder="1" applyAlignment="1" applyProtection="1">
      <alignment horizontal="center" vertical="center"/>
      <protection locked="0"/>
    </xf>
    <xf numFmtId="0" fontId="26" fillId="0" borderId="21" xfId="3" applyFont="1" applyBorder="1" applyAlignment="1" applyProtection="1">
      <alignment horizontal="center"/>
    </xf>
    <xf numFmtId="0" fontId="26" fillId="0" borderId="7" xfId="3" applyFont="1" applyBorder="1" applyAlignment="1" applyProtection="1">
      <alignment horizontal="center"/>
    </xf>
    <xf numFmtId="0" fontId="26" fillId="0" borderId="9" xfId="3" applyFont="1" applyBorder="1" applyAlignment="1" applyProtection="1">
      <alignment horizontal="center"/>
    </xf>
    <xf numFmtId="0" fontId="26" fillId="0" borderId="8" xfId="3" applyFont="1" applyBorder="1" applyAlignment="1" applyProtection="1">
      <alignment horizontal="center"/>
    </xf>
    <xf numFmtId="0" fontId="26" fillId="0" borderId="1" xfId="3" applyFont="1" applyBorder="1" applyAlignment="1" applyProtection="1">
      <alignment horizontal="center"/>
    </xf>
    <xf numFmtId="0" fontId="26" fillId="0" borderId="45" xfId="3" applyFont="1" applyBorder="1" applyAlignment="1" applyProtection="1">
      <alignment horizontal="center"/>
    </xf>
    <xf numFmtId="0" fontId="26" fillId="0" borderId="2" xfId="3" applyFont="1" applyBorder="1" applyAlignment="1" applyProtection="1">
      <alignment horizontal="center"/>
    </xf>
    <xf numFmtId="0" fontId="26" fillId="0" borderId="11" xfId="3" applyFont="1" applyBorder="1" applyAlignment="1" applyProtection="1">
      <alignment horizontal="left"/>
    </xf>
    <xf numFmtId="0" fontId="26" fillId="0" borderId="10" xfId="3" applyFont="1" applyBorder="1" applyAlignment="1" applyProtection="1">
      <alignment horizontal="left"/>
    </xf>
    <xf numFmtId="0" fontId="26" fillId="0" borderId="13" xfId="3" applyFont="1" applyBorder="1" applyAlignment="1" applyProtection="1">
      <alignment horizontal="left"/>
    </xf>
    <xf numFmtId="0" fontId="67" fillId="0" borderId="6" xfId="3" applyFont="1" applyBorder="1" applyAlignment="1" applyProtection="1"/>
    <xf numFmtId="0" fontId="67" fillId="0" borderId="0" xfId="3" applyFont="1" applyBorder="1" applyAlignment="1" applyProtection="1"/>
    <xf numFmtId="3" fontId="104" fillId="23" borderId="1" xfId="0" applyNumberFormat="1" applyFont="1" applyFill="1" applyBorder="1" applyAlignment="1" applyProtection="1">
      <alignment horizontal="center"/>
    </xf>
    <xf numFmtId="3" fontId="104" fillId="23" borderId="2" xfId="0" applyNumberFormat="1" applyFont="1" applyFill="1" applyBorder="1" applyAlignment="1" applyProtection="1">
      <alignment horizontal="center"/>
    </xf>
    <xf numFmtId="0" fontId="47" fillId="0" borderId="0" xfId="3" applyFont="1" applyBorder="1" applyAlignment="1" applyProtection="1">
      <alignment horizontal="left"/>
    </xf>
    <xf numFmtId="0" fontId="26" fillId="0" borderId="0" xfId="3" applyFont="1" applyBorder="1" applyAlignment="1" applyProtection="1">
      <alignment horizontal="center"/>
      <protection locked="0"/>
    </xf>
    <xf numFmtId="0" fontId="26" fillId="0" borderId="0" xfId="3" applyFont="1" applyBorder="1" applyAlignment="1" applyProtection="1">
      <alignment horizontal="left"/>
      <protection locked="0"/>
    </xf>
    <xf numFmtId="0" fontId="26" fillId="0" borderId="17" xfId="3" applyFont="1" applyBorder="1" applyAlignment="1" applyProtection="1">
      <alignment horizontal="center"/>
    </xf>
    <xf numFmtId="0" fontId="26" fillId="0" borderId="18" xfId="3" applyFont="1" applyBorder="1" applyAlignment="1" applyProtection="1">
      <alignment horizontal="center"/>
    </xf>
    <xf numFmtId="0" fontId="26" fillId="0" borderId="19" xfId="3" applyFont="1" applyBorder="1" applyAlignment="1" applyProtection="1">
      <alignment horizontal="center"/>
    </xf>
    <xf numFmtId="0" fontId="26" fillId="0" borderId="25" xfId="3" applyFont="1" applyBorder="1" applyAlignment="1" applyProtection="1">
      <alignment horizontal="center"/>
    </xf>
    <xf numFmtId="0" fontId="26" fillId="0" borderId="10" xfId="3" applyFont="1" applyBorder="1" applyAlignment="1" applyProtection="1">
      <alignment horizontal="center"/>
    </xf>
    <xf numFmtId="0" fontId="26" fillId="0" borderId="13" xfId="3" applyFont="1" applyBorder="1" applyAlignment="1" applyProtection="1">
      <alignment horizontal="center"/>
    </xf>
    <xf numFmtId="0" fontId="26" fillId="0" borderId="53" xfId="3" applyFont="1" applyBorder="1" applyAlignment="1" applyProtection="1">
      <alignment horizontal="center" vertical="center" textRotation="90"/>
    </xf>
    <xf numFmtId="0" fontId="26" fillId="0" borderId="4" xfId="3" applyFont="1" applyBorder="1" applyAlignment="1" applyProtection="1">
      <alignment horizontal="center" vertical="center" textRotation="90"/>
    </xf>
    <xf numFmtId="0" fontId="26" fillId="0" borderId="5" xfId="3" applyFont="1" applyBorder="1" applyAlignment="1" applyProtection="1">
      <alignment horizontal="center" vertical="center" textRotation="90"/>
    </xf>
    <xf numFmtId="0" fontId="26" fillId="0" borderId="11" xfId="3" applyFont="1" applyBorder="1" applyAlignment="1" applyProtection="1">
      <alignment horizontal="center" vertical="center"/>
    </xf>
    <xf numFmtId="0" fontId="26" fillId="0" borderId="13" xfId="3" applyFont="1" applyBorder="1" applyAlignment="1" applyProtection="1">
      <alignment horizontal="center" vertical="center"/>
    </xf>
    <xf numFmtId="0" fontId="26" fillId="0" borderId="8" xfId="3" applyFont="1" applyBorder="1" applyAlignment="1" applyProtection="1">
      <alignment horizontal="center" vertical="center"/>
    </xf>
    <xf numFmtId="0" fontId="26" fillId="0" borderId="9" xfId="3" applyFont="1" applyBorder="1" applyAlignment="1" applyProtection="1">
      <alignment horizontal="center" vertical="center"/>
    </xf>
    <xf numFmtId="0" fontId="26" fillId="0" borderId="11" xfId="3" applyFont="1" applyBorder="1" applyAlignment="1" applyProtection="1">
      <alignment horizontal="center" vertical="center" wrapText="1"/>
    </xf>
    <xf numFmtId="0" fontId="26" fillId="0" borderId="6" xfId="3" applyFont="1" applyBorder="1" applyAlignment="1" applyProtection="1">
      <alignment horizontal="center" vertical="center" wrapText="1"/>
    </xf>
    <xf numFmtId="0" fontId="26" fillId="0" borderId="55" xfId="3" applyFont="1" applyBorder="1" applyAlignment="1" applyProtection="1">
      <alignment horizontal="center" vertical="center"/>
    </xf>
    <xf numFmtId="0" fontId="26" fillId="0" borderId="57" xfId="3" applyFont="1" applyBorder="1" applyAlignment="1" applyProtection="1">
      <alignment horizontal="center" vertical="center"/>
    </xf>
    <xf numFmtId="0" fontId="26" fillId="0" borderId="20" xfId="3" applyFont="1" applyBorder="1" applyAlignment="1" applyProtection="1">
      <alignment horizontal="center"/>
    </xf>
    <xf numFmtId="0" fontId="26" fillId="0" borderId="0" xfId="3" applyFont="1" applyBorder="1" applyAlignment="1" applyProtection="1">
      <alignment horizontal="center"/>
    </xf>
    <xf numFmtId="0" fontId="26" fillId="0" borderId="14" xfId="3" applyFont="1" applyBorder="1" applyAlignment="1" applyProtection="1">
      <alignment horizontal="center"/>
    </xf>
    <xf numFmtId="0" fontId="57" fillId="0" borderId="1" xfId="1" applyFont="1" applyBorder="1" applyAlignment="1" applyProtection="1">
      <alignment horizontal="center" vertical="center"/>
    </xf>
    <xf numFmtId="0" fontId="57" fillId="0" borderId="2" xfId="1" applyFont="1" applyBorder="1" applyAlignment="1" applyProtection="1">
      <alignment horizontal="center" vertical="center"/>
    </xf>
    <xf numFmtId="0" fontId="43" fillId="0" borderId="55" xfId="1" applyFont="1" applyBorder="1" applyAlignment="1" applyProtection="1">
      <alignment horizontal="center" vertical="center" wrapText="1"/>
    </xf>
    <xf numFmtId="0" fontId="43" fillId="0" borderId="56" xfId="1" applyFont="1" applyBorder="1" applyAlignment="1" applyProtection="1">
      <alignment horizontal="center" vertical="center" wrapText="1"/>
    </xf>
    <xf numFmtId="0" fontId="26" fillId="0" borderId="25" xfId="1" applyFont="1" applyBorder="1" applyAlignment="1" applyProtection="1">
      <alignment horizontal="center" vertical="center" wrapText="1"/>
    </xf>
    <xf numFmtId="0" fontId="26" fillId="0" borderId="10" xfId="1" applyFont="1" applyBorder="1" applyAlignment="1" applyProtection="1">
      <alignment horizontal="center" vertical="center" wrapText="1"/>
    </xf>
    <xf numFmtId="0" fontId="26" fillId="0" borderId="20" xfId="1" applyFont="1" applyBorder="1" applyAlignment="1" applyProtection="1">
      <alignment horizontal="center" vertical="center" wrapText="1"/>
    </xf>
    <xf numFmtId="0" fontId="26" fillId="0" borderId="0" xfId="1" applyFont="1" applyBorder="1" applyAlignment="1" applyProtection="1">
      <alignment horizontal="center" vertical="center" wrapText="1"/>
    </xf>
    <xf numFmtId="0" fontId="26" fillId="0" borderId="14" xfId="1" applyFont="1" applyBorder="1" applyAlignment="1" applyProtection="1">
      <alignment horizontal="center" vertical="center" wrapText="1"/>
    </xf>
    <xf numFmtId="0" fontId="26" fillId="0" borderId="21" xfId="1" applyFont="1" applyBorder="1" applyAlignment="1" applyProtection="1">
      <alignment horizontal="center" vertical="center" wrapText="1"/>
    </xf>
    <xf numFmtId="0" fontId="26" fillId="0" borderId="7" xfId="1" applyFont="1" applyBorder="1" applyAlignment="1" applyProtection="1">
      <alignment horizontal="center" vertical="center" wrapText="1"/>
    </xf>
    <xf numFmtId="0" fontId="43" fillId="0" borderId="1" xfId="1" applyFont="1" applyBorder="1" applyAlignment="1" applyProtection="1">
      <alignment horizontal="center" vertical="center" wrapText="1"/>
    </xf>
    <xf numFmtId="0" fontId="43" fillId="0" borderId="45" xfId="1" applyFont="1" applyBorder="1" applyAlignment="1" applyProtection="1">
      <alignment horizontal="center" vertical="center" wrapText="1"/>
    </xf>
    <xf numFmtId="0" fontId="43" fillId="0" borderId="2" xfId="1" applyFont="1" applyBorder="1" applyAlignment="1" applyProtection="1">
      <alignment horizontal="center" vertical="center" wrapText="1"/>
    </xf>
    <xf numFmtId="0" fontId="57" fillId="0" borderId="45" xfId="1" applyFont="1" applyBorder="1" applyAlignment="1" applyProtection="1">
      <alignment horizontal="center" vertical="center"/>
    </xf>
    <xf numFmtId="0" fontId="57" fillId="0" borderId="66" xfId="1" applyFont="1" applyBorder="1" applyAlignment="1" applyProtection="1">
      <alignment horizontal="center" vertical="center"/>
    </xf>
    <xf numFmtId="0" fontId="57" fillId="0" borderId="53" xfId="1" applyFont="1" applyBorder="1" applyAlignment="1" applyProtection="1">
      <alignment horizontal="center" vertical="center" wrapText="1"/>
    </xf>
    <xf numFmtId="0" fontId="57" fillId="0" borderId="5" xfId="1" applyFont="1" applyBorder="1" applyAlignment="1" applyProtection="1">
      <alignment horizontal="center" vertical="center" wrapText="1"/>
    </xf>
    <xf numFmtId="0" fontId="57" fillId="0" borderId="0" xfId="1" applyFont="1" applyAlignment="1" applyProtection="1">
      <alignment horizontal="justify" vertical="center" wrapText="1"/>
    </xf>
    <xf numFmtId="14" fontId="62" fillId="0" borderId="0" xfId="1" quotePrefix="1" applyNumberFormat="1" applyFont="1" applyAlignment="1" applyProtection="1">
      <alignment horizontal="left" vertical="center"/>
      <protection locked="0"/>
    </xf>
    <xf numFmtId="14" fontId="62" fillId="0" borderId="0" xfId="1" applyNumberFormat="1" applyFont="1" applyAlignment="1" applyProtection="1">
      <alignment horizontal="left" vertical="center"/>
      <protection locked="0"/>
    </xf>
    <xf numFmtId="0" fontId="62" fillId="0" borderId="0" xfId="1" applyFont="1" applyBorder="1" applyAlignment="1" applyProtection="1">
      <alignment horizontal="left" vertical="center" wrapText="1"/>
      <protection locked="0"/>
    </xf>
    <xf numFmtId="0" fontId="53" fillId="0" borderId="1" xfId="1" applyFont="1" applyBorder="1" applyAlignment="1" applyProtection="1">
      <alignment horizontal="center" vertical="center" wrapText="1"/>
    </xf>
    <xf numFmtId="0" fontId="53" fillId="0" borderId="45" xfId="1" applyFont="1" applyBorder="1" applyAlignment="1" applyProtection="1">
      <alignment horizontal="center" vertical="center" wrapText="1"/>
    </xf>
    <xf numFmtId="0" fontId="53" fillId="0" borderId="2" xfId="1" applyFont="1" applyBorder="1" applyAlignment="1" applyProtection="1">
      <alignment horizontal="center" vertical="center" wrapText="1"/>
    </xf>
    <xf numFmtId="0" fontId="34" fillId="16" borderId="0" xfId="0" applyFont="1" applyFill="1" applyAlignment="1" applyProtection="1">
      <alignment horizontal="center" vertical="center" wrapText="1"/>
    </xf>
    <xf numFmtId="0" fontId="16" fillId="0" borderId="15" xfId="0" applyFont="1" applyBorder="1" applyAlignment="1" applyProtection="1">
      <alignment horizontal="center" vertical="center" wrapText="1"/>
    </xf>
    <xf numFmtId="0" fontId="16" fillId="0" borderId="16" xfId="0" applyFont="1" applyBorder="1" applyAlignment="1" applyProtection="1">
      <alignment horizontal="center" vertical="center" wrapText="1"/>
    </xf>
    <xf numFmtId="0" fontId="16" fillId="0" borderId="54" xfId="0" applyFont="1" applyBorder="1" applyAlignment="1" applyProtection="1">
      <alignment horizontal="center" vertical="center" wrapText="1"/>
    </xf>
    <xf numFmtId="0" fontId="16" fillId="0" borderId="58" xfId="0" applyFont="1" applyBorder="1" applyAlignment="1" applyProtection="1">
      <alignment horizontal="center" vertical="center"/>
    </xf>
    <xf numFmtId="0" fontId="16" fillId="0" borderId="60" xfId="0" applyFont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horizontal="center" vertical="center"/>
    </xf>
    <xf numFmtId="0" fontId="70" fillId="0" borderId="133" xfId="0" applyFont="1" applyBorder="1" applyAlignment="1" applyProtection="1">
      <alignment horizontal="center" vertical="center" wrapText="1"/>
    </xf>
    <xf numFmtId="0" fontId="70" fillId="0" borderId="145" xfId="0" applyFont="1" applyBorder="1" applyAlignment="1" applyProtection="1">
      <alignment horizontal="center" vertical="center" wrapText="1"/>
    </xf>
    <xf numFmtId="0" fontId="70" fillId="0" borderId="122" xfId="0" applyFont="1" applyBorder="1" applyAlignment="1" applyProtection="1">
      <alignment horizontal="center" vertical="center" wrapText="1"/>
    </xf>
    <xf numFmtId="0" fontId="87" fillId="0" borderId="89" xfId="0" applyFont="1" applyBorder="1" applyAlignment="1" applyProtection="1">
      <alignment horizontal="left" vertical="center" wrapText="1"/>
    </xf>
    <xf numFmtId="0" fontId="87" fillId="0" borderId="90" xfId="0" applyFont="1" applyBorder="1" applyAlignment="1" applyProtection="1">
      <alignment horizontal="left" vertical="center" wrapText="1"/>
    </xf>
    <xf numFmtId="0" fontId="87" fillId="0" borderId="92" xfId="0" applyFont="1" applyBorder="1" applyAlignment="1" applyProtection="1">
      <alignment horizontal="left" vertical="center" wrapText="1"/>
    </xf>
    <xf numFmtId="0" fontId="73" fillId="0" borderId="1" xfId="0" applyFont="1" applyBorder="1" applyAlignment="1" applyProtection="1">
      <alignment horizontal="left" vertical="center" wrapText="1"/>
    </xf>
    <xf numFmtId="0" fontId="30" fillId="0" borderId="45" xfId="0" applyFont="1" applyBorder="1" applyAlignment="1" applyProtection="1">
      <alignment horizontal="left" vertical="center" wrapText="1"/>
    </xf>
    <xf numFmtId="0" fontId="73" fillId="0" borderId="2" xfId="0" applyFont="1" applyBorder="1" applyAlignment="1" applyProtection="1">
      <alignment horizontal="left" vertical="center" wrapText="1"/>
    </xf>
    <xf numFmtId="0" fontId="73" fillId="0" borderId="45" xfId="0" applyFont="1" applyBorder="1" applyAlignment="1" applyProtection="1">
      <alignment horizontal="left" vertical="center" wrapText="1"/>
    </xf>
    <xf numFmtId="0" fontId="88" fillId="16" borderId="0" xfId="0" applyFont="1" applyFill="1" applyAlignment="1" applyProtection="1">
      <alignment horizontal="center" vertical="center"/>
    </xf>
    <xf numFmtId="0" fontId="47" fillId="0" borderId="0" xfId="5" applyFont="1" applyAlignment="1" applyProtection="1">
      <alignment horizontal="center" vertical="center"/>
    </xf>
    <xf numFmtId="3" fontId="26" fillId="18" borderId="205" xfId="1" applyNumberFormat="1" applyFont="1" applyFill="1" applyBorder="1" applyAlignment="1" applyProtection="1">
      <alignment horizontal="center" vertical="center" wrapText="1"/>
    </xf>
    <xf numFmtId="3" fontId="26" fillId="18" borderId="208" xfId="1" applyNumberFormat="1" applyFont="1" applyFill="1" applyBorder="1" applyAlignment="1" applyProtection="1">
      <alignment horizontal="center" vertical="center" wrapText="1"/>
    </xf>
    <xf numFmtId="3" fontId="26" fillId="18" borderId="210" xfId="1" applyNumberFormat="1" applyFont="1" applyFill="1" applyBorder="1" applyAlignment="1" applyProtection="1">
      <alignment horizontal="center" vertical="center" wrapText="1"/>
    </xf>
    <xf numFmtId="3" fontId="26" fillId="18" borderId="203" xfId="1" applyNumberFormat="1" applyFont="1" applyFill="1" applyBorder="1" applyAlignment="1" applyProtection="1">
      <alignment horizontal="center" vertical="center" wrapText="1"/>
    </xf>
    <xf numFmtId="3" fontId="26" fillId="18" borderId="206" xfId="1" applyNumberFormat="1" applyFont="1" applyFill="1" applyBorder="1" applyAlignment="1" applyProtection="1">
      <alignment horizontal="center" vertical="center" wrapText="1"/>
    </xf>
    <xf numFmtId="3" fontId="26" fillId="18" borderId="209" xfId="1" applyNumberFormat="1" applyFont="1" applyFill="1" applyBorder="1" applyAlignment="1" applyProtection="1">
      <alignment horizontal="center" vertical="center" wrapText="1"/>
    </xf>
    <xf numFmtId="3" fontId="26" fillId="18" borderId="79" xfId="1" applyNumberFormat="1" applyFont="1" applyFill="1" applyBorder="1" applyAlignment="1" applyProtection="1">
      <alignment horizontal="center" vertical="center" wrapText="1"/>
    </xf>
    <xf numFmtId="3" fontId="26" fillId="18" borderId="22" xfId="1" applyNumberFormat="1" applyFont="1" applyFill="1" applyBorder="1" applyAlignment="1" applyProtection="1">
      <alignment horizontal="center" vertical="center" wrapText="1"/>
    </xf>
    <xf numFmtId="3" fontId="26" fillId="18" borderId="63" xfId="1" applyNumberFormat="1" applyFont="1" applyFill="1" applyBorder="1" applyAlignment="1" applyProtection="1">
      <alignment horizontal="center" vertical="center" wrapText="1"/>
    </xf>
    <xf numFmtId="0" fontId="26" fillId="18" borderId="21" xfId="1" applyFont="1" applyFill="1" applyBorder="1" applyAlignment="1" applyProtection="1">
      <alignment horizontal="center" vertical="center"/>
    </xf>
    <xf numFmtId="0" fontId="26" fillId="18" borderId="7" xfId="1" applyFont="1" applyFill="1" applyBorder="1" applyAlignment="1" applyProtection="1">
      <alignment horizontal="center" vertical="center"/>
    </xf>
    <xf numFmtId="0" fontId="42" fillId="0" borderId="104" xfId="1" applyFont="1" applyBorder="1" applyAlignment="1" applyProtection="1">
      <alignment horizontal="center" vertical="center"/>
    </xf>
    <xf numFmtId="0" fontId="42" fillId="0" borderId="198" xfId="1" applyFont="1" applyBorder="1" applyAlignment="1" applyProtection="1">
      <alignment horizontal="center" vertical="center"/>
    </xf>
    <xf numFmtId="0" fontId="42" fillId="0" borderId="199" xfId="1" applyFont="1" applyBorder="1" applyAlignment="1" applyProtection="1">
      <alignment horizontal="center" vertical="center"/>
    </xf>
    <xf numFmtId="3" fontId="26" fillId="18" borderId="200" xfId="1" applyNumberFormat="1" applyFont="1" applyFill="1" applyBorder="1" applyAlignment="1" applyProtection="1">
      <alignment horizontal="center" vertical="center"/>
    </xf>
    <xf numFmtId="3" fontId="26" fillId="18" borderId="63" xfId="1" applyNumberFormat="1" applyFont="1" applyFill="1" applyBorder="1" applyAlignment="1" applyProtection="1">
      <alignment horizontal="center" vertical="center"/>
    </xf>
    <xf numFmtId="0" fontId="43" fillId="10" borderId="0" xfId="1" applyFont="1" applyFill="1" applyAlignment="1" applyProtection="1">
      <alignment vertical="center"/>
    </xf>
    <xf numFmtId="0" fontId="26" fillId="18" borderId="4" xfId="1" applyFont="1" applyFill="1" applyBorder="1" applyAlignment="1" applyProtection="1">
      <alignment horizontal="center" vertical="center" textRotation="90"/>
    </xf>
    <xf numFmtId="0" fontId="26" fillId="18" borderId="5" xfId="1" applyFont="1" applyFill="1" applyBorder="1" applyAlignment="1" applyProtection="1">
      <alignment horizontal="center" vertical="center" textRotation="90"/>
    </xf>
    <xf numFmtId="0" fontId="26" fillId="10" borderId="0" xfId="1" applyFont="1" applyFill="1" applyAlignment="1" applyProtection="1">
      <alignment horizontal="center" vertical="center"/>
    </xf>
    <xf numFmtId="3" fontId="26" fillId="18" borderId="7" xfId="1" applyNumberFormat="1" applyFont="1" applyFill="1" applyBorder="1" applyAlignment="1" applyProtection="1">
      <alignment horizontal="center" vertical="center"/>
    </xf>
    <xf numFmtId="3" fontId="26" fillId="18" borderId="202" xfId="1" applyNumberFormat="1" applyFont="1" applyFill="1" applyBorder="1" applyAlignment="1" applyProtection="1">
      <alignment horizontal="center" vertical="center"/>
    </xf>
    <xf numFmtId="0" fontId="26" fillId="18" borderId="0" xfId="1" applyFont="1" applyFill="1" applyBorder="1" applyAlignment="1" applyProtection="1">
      <alignment horizontal="center" vertical="center"/>
    </xf>
    <xf numFmtId="0" fontId="26" fillId="18" borderId="14" xfId="1" applyFont="1" applyFill="1" applyBorder="1" applyAlignment="1" applyProtection="1">
      <alignment horizontal="center" vertical="center"/>
    </xf>
    <xf numFmtId="3" fontId="26" fillId="18" borderId="204" xfId="1" applyNumberFormat="1" applyFont="1" applyFill="1" applyBorder="1" applyAlignment="1" applyProtection="1">
      <alignment horizontal="center" vertical="center" wrapText="1"/>
    </xf>
    <xf numFmtId="3" fontId="26" fillId="18" borderId="207" xfId="1" applyNumberFormat="1" applyFont="1" applyFill="1" applyBorder="1" applyAlignment="1" applyProtection="1">
      <alignment horizontal="center" vertical="center" wrapText="1"/>
    </xf>
    <xf numFmtId="3" fontId="26" fillId="18" borderId="202" xfId="1" applyNumberFormat="1" applyFont="1" applyFill="1" applyBorder="1" applyAlignment="1" applyProtection="1">
      <alignment horizontal="center" vertical="center" wrapText="1"/>
    </xf>
    <xf numFmtId="3" fontId="26" fillId="18" borderId="53" xfId="1" applyNumberFormat="1" applyFont="1" applyFill="1" applyBorder="1" applyAlignment="1" applyProtection="1">
      <alignment horizontal="center" vertical="center" wrapText="1"/>
    </xf>
    <xf numFmtId="3" fontId="26" fillId="18" borderId="4" xfId="1" applyNumberFormat="1" applyFont="1" applyFill="1" applyBorder="1" applyAlignment="1" applyProtection="1">
      <alignment horizontal="center" vertical="center" wrapText="1"/>
    </xf>
    <xf numFmtId="3" fontId="26" fillId="18" borderId="5" xfId="1" applyNumberFormat="1" applyFont="1" applyFill="1" applyBorder="1" applyAlignment="1" applyProtection="1">
      <alignment horizontal="center" vertical="center" wrapText="1"/>
    </xf>
    <xf numFmtId="0" fontId="43" fillId="18" borderId="206" xfId="1" applyFont="1" applyFill="1" applyBorder="1" applyAlignment="1" applyProtection="1">
      <alignment vertical="center"/>
    </xf>
    <xf numFmtId="0" fontId="43" fillId="18" borderId="209" xfId="1" applyFont="1" applyFill="1" applyBorder="1" applyAlignment="1" applyProtection="1">
      <alignment vertical="center"/>
    </xf>
    <xf numFmtId="3" fontId="26" fillId="0" borderId="85" xfId="1" applyNumberFormat="1" applyFont="1" applyBorder="1" applyAlignment="1" applyProtection="1">
      <alignment horizontal="right" vertical="center"/>
      <protection locked="0"/>
    </xf>
    <xf numFmtId="3" fontId="26" fillId="0" borderId="220" xfId="1" applyNumberFormat="1" applyFont="1" applyBorder="1" applyAlignment="1" applyProtection="1">
      <alignment horizontal="right" vertical="center"/>
      <protection locked="0"/>
    </xf>
    <xf numFmtId="3" fontId="26" fillId="0" borderId="6" xfId="1" applyNumberFormat="1" applyFont="1" applyBorder="1" applyAlignment="1" applyProtection="1">
      <alignment horizontal="right" vertical="center"/>
      <protection locked="0"/>
    </xf>
    <xf numFmtId="3" fontId="26" fillId="0" borderId="230" xfId="1" applyNumberFormat="1" applyFont="1" applyBorder="1" applyAlignment="1" applyProtection="1">
      <alignment horizontal="right" vertical="center"/>
      <protection locked="0"/>
    </xf>
    <xf numFmtId="0" fontId="26" fillId="0" borderId="0" xfId="1" applyFont="1" applyAlignment="1" applyProtection="1">
      <alignment horizontal="center" vertical="center"/>
    </xf>
    <xf numFmtId="0" fontId="43" fillId="2" borderId="15" xfId="1" applyFont="1" applyFill="1" applyBorder="1" applyAlignment="1" applyProtection="1">
      <alignment horizontal="center" vertical="center" wrapText="1"/>
    </xf>
    <xf numFmtId="0" fontId="43" fillId="2" borderId="54" xfId="1" applyFont="1" applyFill="1" applyBorder="1" applyAlignment="1" applyProtection="1">
      <alignment vertical="center" wrapText="1"/>
    </xf>
    <xf numFmtId="0" fontId="43" fillId="2" borderId="20" xfId="1" applyFont="1" applyFill="1" applyBorder="1" applyAlignment="1" applyProtection="1">
      <alignment vertical="center" wrapText="1"/>
    </xf>
    <xf numFmtId="0" fontId="43" fillId="2" borderId="22" xfId="1" applyFont="1" applyFill="1" applyBorder="1" applyAlignment="1" applyProtection="1">
      <alignment vertical="center" wrapText="1"/>
    </xf>
    <xf numFmtId="0" fontId="43" fillId="2" borderId="21" xfId="1" applyFont="1" applyFill="1" applyBorder="1" applyAlignment="1" applyProtection="1">
      <alignment vertical="center"/>
    </xf>
    <xf numFmtId="0" fontId="43" fillId="2" borderId="63" xfId="1" applyFont="1" applyFill="1" applyBorder="1" applyAlignment="1" applyProtection="1">
      <alignment vertical="center"/>
    </xf>
    <xf numFmtId="0" fontId="43" fillId="0" borderId="0" xfId="1" applyFont="1" applyBorder="1" applyAlignment="1" applyProtection="1">
      <alignment horizontal="center" vertical="center" wrapText="1"/>
    </xf>
    <xf numFmtId="0" fontId="43" fillId="0" borderId="0" xfId="1" applyFont="1" applyBorder="1" applyAlignment="1" applyProtection="1">
      <alignment vertical="center"/>
    </xf>
    <xf numFmtId="0" fontId="43" fillId="2" borderId="107" xfId="1" applyFont="1" applyFill="1" applyBorder="1" applyAlignment="1" applyProtection="1">
      <alignment horizontal="center" vertical="center" wrapText="1"/>
    </xf>
    <xf numFmtId="0" fontId="43" fillId="2" borderId="109" xfId="1" applyFont="1" applyFill="1" applyBorder="1" applyAlignment="1" applyProtection="1">
      <alignment horizontal="center" vertical="center" wrapText="1"/>
    </xf>
    <xf numFmtId="0" fontId="43" fillId="2" borderId="238" xfId="1" applyFont="1" applyFill="1" applyBorder="1" applyAlignment="1" applyProtection="1">
      <alignment vertical="center"/>
    </xf>
    <xf numFmtId="0" fontId="42" fillId="0" borderId="0" xfId="1" applyFont="1" applyBorder="1" applyAlignment="1" applyProtection="1">
      <alignment horizontal="center" vertical="center" wrapText="1"/>
    </xf>
    <xf numFmtId="0" fontId="42" fillId="0" borderId="0" xfId="1" applyFont="1" applyBorder="1" applyAlignment="1" applyProtection="1">
      <alignment horizontal="center" vertical="center"/>
    </xf>
    <xf numFmtId="0" fontId="58" fillId="0" borderId="0" xfId="1" applyFont="1" applyBorder="1" applyAlignment="1" applyProtection="1">
      <alignment horizontal="center" vertical="center" wrapText="1"/>
    </xf>
    <xf numFmtId="0" fontId="58" fillId="0" borderId="0" xfId="1" applyFont="1" applyBorder="1" applyAlignment="1" applyProtection="1">
      <alignment vertical="center"/>
    </xf>
    <xf numFmtId="3" fontId="26" fillId="33" borderId="1" xfId="1" applyNumberFormat="1" applyFont="1" applyFill="1" applyBorder="1" applyAlignment="1" applyProtection="1">
      <alignment horizontal="right" vertical="center"/>
    </xf>
    <xf numFmtId="3" fontId="26" fillId="33" borderId="212" xfId="1" applyNumberFormat="1" applyFont="1" applyFill="1" applyBorder="1" applyAlignment="1" applyProtection="1">
      <alignment horizontal="right" vertical="center"/>
    </xf>
    <xf numFmtId="3" fontId="26" fillId="24" borderId="1" xfId="1" applyNumberFormat="1" applyFont="1" applyFill="1" applyBorder="1" applyAlignment="1" applyProtection="1">
      <alignment horizontal="right" vertical="center"/>
    </xf>
    <xf numFmtId="3" fontId="26" fillId="24" borderId="212" xfId="1" applyNumberFormat="1" applyFont="1" applyFill="1" applyBorder="1" applyAlignment="1" applyProtection="1">
      <alignment horizontal="right" vertical="center"/>
    </xf>
    <xf numFmtId="3" fontId="43" fillId="0" borderId="85" xfId="1" applyNumberFormat="1" applyFont="1" applyBorder="1" applyAlignment="1" applyProtection="1">
      <alignment horizontal="right" vertical="center"/>
    </xf>
    <xf numFmtId="3" fontId="43" fillId="0" borderId="220" xfId="1" applyNumberFormat="1" applyFont="1" applyBorder="1" applyAlignment="1" applyProtection="1">
      <alignment horizontal="right" vertical="center"/>
    </xf>
    <xf numFmtId="3" fontId="43" fillId="0" borderId="89" xfId="1" applyNumberFormat="1" applyFont="1" applyBorder="1" applyAlignment="1" applyProtection="1">
      <alignment horizontal="right" vertical="center"/>
      <protection locked="0"/>
    </xf>
    <xf numFmtId="3" fontId="43" fillId="0" borderId="216" xfId="1" applyNumberFormat="1" applyFont="1" applyBorder="1" applyAlignment="1" applyProtection="1">
      <alignment horizontal="right" vertical="center"/>
      <protection locked="0"/>
    </xf>
    <xf numFmtId="3" fontId="43" fillId="0" borderId="6" xfId="1" applyNumberFormat="1" applyFont="1" applyBorder="1" applyAlignment="1" applyProtection="1">
      <alignment horizontal="right" vertical="center"/>
      <protection locked="0"/>
    </xf>
    <xf numFmtId="3" fontId="43" fillId="0" borderId="230" xfId="1" applyNumberFormat="1" applyFont="1" applyBorder="1" applyAlignment="1" applyProtection="1">
      <alignment horizontal="right" vertical="center"/>
      <protection locked="0"/>
    </xf>
    <xf numFmtId="3" fontId="26" fillId="0" borderId="133" xfId="1" applyNumberFormat="1" applyFont="1" applyFill="1" applyBorder="1" applyAlignment="1" applyProtection="1">
      <alignment horizontal="right" vertical="center"/>
      <protection locked="0"/>
    </xf>
    <xf numFmtId="3" fontId="26" fillId="0" borderId="228" xfId="1" applyNumberFormat="1" applyFont="1" applyFill="1" applyBorder="1" applyAlignment="1" applyProtection="1">
      <alignment horizontal="right" vertical="center"/>
      <protection locked="0"/>
    </xf>
    <xf numFmtId="0" fontId="39" fillId="0" borderId="104" xfId="1" applyFont="1" applyBorder="1" applyAlignment="1" applyProtection="1">
      <alignment horizontal="center" vertical="center"/>
    </xf>
    <xf numFmtId="0" fontId="39" fillId="0" borderId="198" xfId="1" applyFont="1" applyBorder="1" applyAlignment="1" applyProtection="1">
      <alignment horizontal="center" vertical="center"/>
    </xf>
    <xf numFmtId="0" fontId="26" fillId="6" borderId="0" xfId="1" applyFont="1" applyFill="1" applyBorder="1" applyAlignment="1" applyProtection="1">
      <alignment horizontal="center" vertical="center"/>
    </xf>
    <xf numFmtId="0" fontId="26" fillId="6" borderId="14" xfId="1" applyFont="1" applyFill="1" applyBorder="1" applyAlignment="1" applyProtection="1">
      <alignment horizontal="center" vertical="center"/>
    </xf>
    <xf numFmtId="0" fontId="26" fillId="6" borderId="4" xfId="1" applyFont="1" applyFill="1" applyBorder="1" applyAlignment="1" applyProtection="1">
      <alignment horizontal="center" vertical="center" textRotation="90"/>
    </xf>
    <xf numFmtId="0" fontId="26" fillId="6" borderId="5" xfId="1" applyFont="1" applyFill="1" applyBorder="1" applyAlignment="1" applyProtection="1">
      <alignment horizontal="center" vertical="center" textRotation="90"/>
    </xf>
    <xf numFmtId="0" fontId="64" fillId="6" borderId="22" xfId="1" applyFont="1" applyFill="1" applyBorder="1" applyAlignment="1" applyProtection="1">
      <alignment horizontal="center" vertical="center" wrapText="1"/>
    </xf>
    <xf numFmtId="0" fontId="26" fillId="6" borderId="22" xfId="1" applyFont="1" applyFill="1" applyBorder="1" applyAlignment="1" applyProtection="1">
      <alignment horizontal="center" vertical="center" wrapText="1"/>
    </xf>
    <xf numFmtId="3" fontId="62" fillId="6" borderId="203" xfId="1" applyNumberFormat="1" applyFont="1" applyFill="1" applyBorder="1" applyAlignment="1" applyProtection="1">
      <alignment horizontal="center" vertical="center" wrapText="1"/>
    </xf>
    <xf numFmtId="3" fontId="62" fillId="6" borderId="206" xfId="1" applyNumberFormat="1" applyFont="1" applyFill="1" applyBorder="1" applyAlignment="1" applyProtection="1">
      <alignment horizontal="center" vertical="center" wrapText="1"/>
    </xf>
    <xf numFmtId="3" fontId="62" fillId="6" borderId="209" xfId="1" applyNumberFormat="1" applyFont="1" applyFill="1" applyBorder="1" applyAlignment="1" applyProtection="1">
      <alignment horizontal="center" vertical="center" wrapText="1"/>
    </xf>
    <xf numFmtId="3" fontId="26" fillId="6" borderId="204" xfId="1" applyNumberFormat="1" applyFont="1" applyFill="1" applyBorder="1" applyAlignment="1" applyProtection="1">
      <alignment horizontal="center" vertical="center" wrapText="1"/>
    </xf>
    <xf numFmtId="3" fontId="26" fillId="6" borderId="207" xfId="1" applyNumberFormat="1" applyFont="1" applyFill="1" applyBorder="1" applyAlignment="1" applyProtection="1">
      <alignment horizontal="center" vertical="center" wrapText="1"/>
    </xf>
    <xf numFmtId="3" fontId="26" fillId="6" borderId="202" xfId="1" applyNumberFormat="1" applyFont="1" applyFill="1" applyBorder="1" applyAlignment="1" applyProtection="1">
      <alignment horizontal="center" vertical="center" wrapText="1"/>
    </xf>
    <xf numFmtId="3" fontId="62" fillId="6" borderId="11" xfId="1" applyNumberFormat="1" applyFont="1" applyFill="1" applyBorder="1" applyAlignment="1" applyProtection="1">
      <alignment horizontal="center" vertical="center" wrapText="1"/>
    </xf>
    <xf numFmtId="0" fontId="57" fillId="6" borderId="214" xfId="1" applyFont="1" applyFill="1" applyBorder="1" applyAlignment="1" applyProtection="1">
      <alignment horizontal="center" vertical="center" wrapText="1"/>
    </xf>
    <xf numFmtId="3" fontId="62" fillId="6" borderId="6" xfId="1" applyNumberFormat="1" applyFont="1" applyFill="1" applyBorder="1" applyAlignment="1" applyProtection="1">
      <alignment horizontal="center" vertical="center" wrapText="1"/>
    </xf>
    <xf numFmtId="0" fontId="57" fillId="6" borderId="230" xfId="1" applyFont="1" applyFill="1" applyBorder="1" applyAlignment="1" applyProtection="1">
      <alignment horizontal="center" vertical="center" wrapText="1"/>
    </xf>
    <xf numFmtId="3" fontId="62" fillId="6" borderId="8" xfId="1" applyNumberFormat="1" applyFont="1" applyFill="1" applyBorder="1" applyAlignment="1" applyProtection="1">
      <alignment horizontal="center" vertical="center" wrapText="1"/>
    </xf>
    <xf numFmtId="0" fontId="57" fillId="6" borderId="200" xfId="1" applyFont="1" applyFill="1" applyBorder="1" applyAlignment="1" applyProtection="1">
      <alignment horizontal="center" vertical="center" wrapText="1"/>
    </xf>
    <xf numFmtId="3" fontId="26" fillId="6" borderId="231" xfId="1" applyNumberFormat="1" applyFont="1" applyFill="1" applyBorder="1" applyAlignment="1" applyProtection="1">
      <alignment horizontal="center" vertical="center" wrapText="1"/>
    </xf>
    <xf numFmtId="3" fontId="26" fillId="6" borderId="232" xfId="1" applyNumberFormat="1" applyFont="1" applyFill="1" applyBorder="1" applyAlignment="1" applyProtection="1">
      <alignment horizontal="center" vertical="center" wrapText="1"/>
    </xf>
    <xf numFmtId="3" fontId="26" fillId="6" borderId="218" xfId="1" applyNumberFormat="1" applyFont="1" applyFill="1" applyBorder="1" applyAlignment="1" applyProtection="1">
      <alignment horizontal="center" vertical="center" wrapText="1"/>
    </xf>
    <xf numFmtId="0" fontId="26" fillId="6" borderId="21" xfId="1" applyFont="1" applyFill="1" applyBorder="1" applyAlignment="1" applyProtection="1">
      <alignment horizontal="center" vertical="center"/>
    </xf>
    <xf numFmtId="0" fontId="26" fillId="6" borderId="7" xfId="1" applyFont="1" applyFill="1" applyBorder="1" applyAlignment="1" applyProtection="1">
      <alignment horizontal="center" vertical="center"/>
    </xf>
    <xf numFmtId="3" fontId="43" fillId="0" borderId="11" xfId="1" applyNumberFormat="1" applyFont="1" applyBorder="1" applyAlignment="1" applyProtection="1">
      <alignment horizontal="right" vertical="center"/>
      <protection locked="0"/>
    </xf>
    <xf numFmtId="3" fontId="43" fillId="0" borderId="214" xfId="1" applyNumberFormat="1" applyFont="1" applyBorder="1" applyAlignment="1" applyProtection="1">
      <alignment horizontal="right" vertical="center"/>
      <protection locked="0"/>
    </xf>
    <xf numFmtId="3" fontId="43" fillId="0" borderId="85" xfId="1" applyNumberFormat="1" applyFont="1" applyBorder="1" applyAlignment="1" applyProtection="1">
      <alignment horizontal="right" vertical="center"/>
      <protection locked="0"/>
    </xf>
    <xf numFmtId="3" fontId="43" fillId="0" borderId="220" xfId="1" applyNumberFormat="1" applyFont="1" applyBorder="1" applyAlignment="1" applyProtection="1">
      <alignment horizontal="right" vertical="center"/>
      <protection locked="0"/>
    </xf>
    <xf numFmtId="3" fontId="43" fillId="0" borderId="95" xfId="1" applyNumberFormat="1" applyFont="1" applyBorder="1" applyAlignment="1" applyProtection="1">
      <alignment horizontal="right" vertical="center"/>
      <protection locked="0"/>
    </xf>
    <xf numFmtId="3" fontId="43" fillId="0" borderId="223" xfId="1" applyNumberFormat="1" applyFont="1" applyBorder="1" applyAlignment="1" applyProtection="1">
      <alignment horizontal="right" vertical="center"/>
      <protection locked="0"/>
    </xf>
    <xf numFmtId="0" fontId="58" fillId="0" borderId="20" xfId="5" applyFont="1" applyBorder="1" applyAlignment="1" applyProtection="1">
      <alignment vertical="center" shrinkToFit="1"/>
    </xf>
    <xf numFmtId="0" fontId="58" fillId="0" borderId="0" xfId="5" applyFont="1" applyBorder="1" applyAlignment="1" applyProtection="1">
      <alignment vertical="center" shrinkToFit="1"/>
    </xf>
    <xf numFmtId="0" fontId="58" fillId="0" borderId="14" xfId="5" applyFont="1" applyBorder="1" applyAlignment="1" applyProtection="1">
      <alignment vertical="center" shrinkToFit="1"/>
    </xf>
    <xf numFmtId="0" fontId="58" fillId="0" borderId="254" xfId="5" applyFont="1" applyBorder="1" applyAlignment="1" applyProtection="1">
      <alignment vertical="center" shrinkToFit="1"/>
    </xf>
    <xf numFmtId="0" fontId="58" fillId="0" borderId="43" xfId="5" applyFont="1" applyBorder="1" applyAlignment="1" applyProtection="1">
      <alignment vertical="center" shrinkToFit="1"/>
    </xf>
    <xf numFmtId="0" fontId="58" fillId="0" borderId="255" xfId="5" applyFont="1" applyBorder="1" applyAlignment="1" applyProtection="1">
      <alignment vertical="center" shrinkToFit="1"/>
    </xf>
    <xf numFmtId="0" fontId="26" fillId="0" borderId="260" xfId="5" applyFont="1" applyBorder="1" applyAlignment="1" applyProtection="1">
      <alignment vertical="center" wrapText="1" shrinkToFit="1"/>
    </xf>
    <xf numFmtId="0" fontId="43" fillId="0" borderId="261" xfId="5" applyFont="1" applyBorder="1" applyAlignment="1" applyProtection="1">
      <alignment vertical="center" wrapText="1" shrinkToFit="1"/>
    </xf>
    <xf numFmtId="0" fontId="43" fillId="0" borderId="262" xfId="5" applyFont="1" applyBorder="1" applyAlignment="1" applyProtection="1">
      <alignment vertical="center" wrapText="1" shrinkToFit="1"/>
    </xf>
    <xf numFmtId="0" fontId="42" fillId="0" borderId="112" xfId="5" applyFont="1" applyBorder="1" applyAlignment="1" applyProtection="1">
      <alignment vertical="center" shrinkToFit="1"/>
    </xf>
    <xf numFmtId="0" fontId="58" fillId="0" borderId="45" xfId="5" applyFont="1" applyBorder="1" applyAlignment="1" applyProtection="1">
      <alignment vertical="center" shrinkToFit="1"/>
    </xf>
    <xf numFmtId="0" fontId="58" fillId="0" borderId="2" xfId="5" applyFont="1" applyBorder="1" applyAlignment="1" applyProtection="1">
      <alignment vertical="center" shrinkToFit="1"/>
    </xf>
    <xf numFmtId="0" fontId="58" fillId="0" borderId="25" xfId="5" applyFont="1" applyBorder="1" applyAlignment="1" applyProtection="1">
      <alignment vertical="center" shrinkToFit="1"/>
    </xf>
    <xf numFmtId="0" fontId="58" fillId="0" borderId="10" xfId="5" applyFont="1" applyBorder="1" applyAlignment="1" applyProtection="1">
      <alignment vertical="center" shrinkToFit="1"/>
    </xf>
    <xf numFmtId="0" fontId="58" fillId="0" borderId="13" xfId="5" applyFont="1" applyBorder="1" applyAlignment="1" applyProtection="1">
      <alignment vertical="center" shrinkToFit="1"/>
    </xf>
    <xf numFmtId="0" fontId="58" fillId="0" borderId="244" xfId="5" applyFont="1" applyBorder="1" applyAlignment="1" applyProtection="1">
      <alignment vertical="center" shrinkToFit="1"/>
    </xf>
    <xf numFmtId="0" fontId="58" fillId="0" borderId="245" xfId="5" applyFont="1" applyBorder="1" applyAlignment="1" applyProtection="1">
      <alignment vertical="center" shrinkToFit="1"/>
    </xf>
    <xf numFmtId="0" fontId="58" fillId="0" borderId="246" xfId="5" applyFont="1" applyBorder="1" applyAlignment="1" applyProtection="1">
      <alignment vertical="center" shrinkToFit="1"/>
    </xf>
    <xf numFmtId="0" fontId="42" fillId="0" borderId="104" xfId="5" applyFont="1" applyBorder="1" applyAlignment="1" applyProtection="1">
      <alignment vertical="center" shrinkToFit="1"/>
    </xf>
    <xf numFmtId="0" fontId="42" fillId="0" borderId="198" xfId="5" applyFont="1" applyBorder="1" applyAlignment="1" applyProtection="1">
      <alignment vertical="center" shrinkToFit="1"/>
    </xf>
    <xf numFmtId="0" fontId="42" fillId="0" borderId="250" xfId="5" applyFont="1" applyBorder="1" applyAlignment="1" applyProtection="1">
      <alignment vertical="center" shrinkToFit="1"/>
    </xf>
    <xf numFmtId="0" fontId="58" fillId="0" borderId="198" xfId="5" applyFont="1" applyBorder="1" applyAlignment="1" applyProtection="1">
      <alignment vertical="center" shrinkToFit="1"/>
    </xf>
    <xf numFmtId="0" fontId="58" fillId="0" borderId="250" xfId="5" applyFont="1" applyBorder="1" applyAlignment="1" applyProtection="1">
      <alignment vertical="center" shrinkToFit="1"/>
    </xf>
    <xf numFmtId="0" fontId="26" fillId="0" borderId="15" xfId="5" applyFont="1" applyBorder="1" applyAlignment="1" applyProtection="1">
      <alignment vertical="center" wrapText="1" shrinkToFit="1"/>
    </xf>
    <xf numFmtId="0" fontId="43" fillId="0" borderId="16" xfId="5" applyFont="1" applyBorder="1" applyAlignment="1" applyProtection="1">
      <alignment vertical="center" wrapText="1" shrinkToFit="1"/>
    </xf>
    <xf numFmtId="0" fontId="43" fillId="0" borderId="82" xfId="5" applyFont="1" applyBorder="1" applyAlignment="1" applyProtection="1">
      <alignment vertical="center" wrapText="1" shrinkToFit="1"/>
    </xf>
    <xf numFmtId="0" fontId="42" fillId="0" borderId="21" xfId="5" applyFont="1" applyBorder="1" applyAlignment="1" applyProtection="1">
      <alignment horizontal="left" vertical="center"/>
    </xf>
    <xf numFmtId="0" fontId="42" fillId="0" borderId="7" xfId="5" applyFont="1" applyBorder="1" applyAlignment="1" applyProtection="1">
      <alignment horizontal="left" vertical="center"/>
    </xf>
    <xf numFmtId="0" fontId="42" fillId="0" borderId="17" xfId="5" applyFont="1" applyBorder="1" applyAlignment="1" applyProtection="1">
      <alignment vertical="center" shrinkToFit="1"/>
    </xf>
    <xf numFmtId="0" fontId="58" fillId="0" borderId="18" xfId="5" applyFont="1" applyBorder="1" applyAlignment="1" applyProtection="1">
      <alignment vertical="center" shrinkToFit="1"/>
    </xf>
    <xf numFmtId="0" fontId="58" fillId="0" borderId="81" xfId="5" applyFont="1" applyBorder="1" applyAlignment="1" applyProtection="1">
      <alignment vertical="center" shrinkToFit="1"/>
    </xf>
    <xf numFmtId="0" fontId="24" fillId="0" borderId="0" xfId="5" applyFont="1" applyBorder="1" applyAlignment="1" applyProtection="1">
      <alignment vertical="center" shrinkToFit="1"/>
    </xf>
    <xf numFmtId="0" fontId="90" fillId="0" borderId="254" xfId="5" applyFont="1" applyBorder="1" applyAlignment="1" applyProtection="1">
      <alignment vertical="center" shrinkToFit="1"/>
    </xf>
    <xf numFmtId="0" fontId="90" fillId="0" borderId="43" xfId="5" applyFont="1" applyBorder="1" applyAlignment="1" applyProtection="1">
      <alignment vertical="center" shrinkToFit="1"/>
    </xf>
    <xf numFmtId="0" fontId="90" fillId="0" borderId="255" xfId="5" applyFont="1" applyBorder="1" applyAlignment="1" applyProtection="1">
      <alignment vertical="center" shrinkToFit="1"/>
    </xf>
    <xf numFmtId="0" fontId="42" fillId="0" borderId="20" xfId="5" applyFont="1" applyBorder="1" applyAlignment="1" applyProtection="1">
      <alignment vertical="center" shrinkToFit="1"/>
    </xf>
    <xf numFmtId="0" fontId="42" fillId="0" borderId="0" xfId="5" applyFont="1" applyBorder="1" applyAlignment="1" applyProtection="1">
      <alignment vertical="center" shrinkToFit="1"/>
    </xf>
    <xf numFmtId="0" fontId="42" fillId="0" borderId="14" xfId="5" applyFont="1" applyBorder="1" applyAlignment="1" applyProtection="1">
      <alignment vertical="center" shrinkToFit="1"/>
    </xf>
    <xf numFmtId="3" fontId="42" fillId="0" borderId="0" xfId="5" applyNumberFormat="1" applyFont="1" applyAlignment="1" applyProtection="1">
      <alignment horizontal="left" vertical="center"/>
      <protection locked="0"/>
    </xf>
    <xf numFmtId="0" fontId="39" fillId="0" borderId="0" xfId="5" applyFont="1" applyAlignment="1" applyProtection="1">
      <alignment horizontal="center" vertical="center"/>
    </xf>
    <xf numFmtId="0" fontId="42" fillId="0" borderId="16" xfId="5" applyFont="1" applyBorder="1" applyAlignment="1" applyProtection="1">
      <alignment horizontal="right" vertical="center"/>
    </xf>
    <xf numFmtId="0" fontId="42" fillId="0" borderId="82" xfId="5" applyFont="1" applyBorder="1" applyAlignment="1" applyProtection="1">
      <alignment horizontal="right" vertical="center"/>
    </xf>
    <xf numFmtId="0" fontId="42" fillId="0" borderId="83" xfId="5" applyFont="1" applyBorder="1" applyAlignment="1" applyProtection="1">
      <alignment horizontal="center" vertical="center" textRotation="90"/>
    </xf>
    <xf numFmtId="0" fontId="42" fillId="0" borderId="4" xfId="5" applyFont="1" applyBorder="1" applyAlignment="1" applyProtection="1">
      <alignment horizontal="center" vertical="center" textRotation="90"/>
    </xf>
    <xf numFmtId="0" fontId="42" fillId="0" borderId="5" xfId="5" applyFont="1" applyBorder="1" applyAlignment="1" applyProtection="1">
      <alignment horizontal="center" vertical="center" textRotation="90"/>
    </xf>
    <xf numFmtId="0" fontId="26" fillId="0" borderId="0" xfId="5" applyFont="1" applyBorder="1" applyAlignment="1" applyProtection="1">
      <alignment horizontal="center" vertical="center"/>
    </xf>
    <xf numFmtId="0" fontId="26" fillId="0" borderId="14" xfId="5" applyFont="1" applyBorder="1" applyAlignment="1" applyProtection="1">
      <alignment horizontal="center" vertical="center"/>
    </xf>
    <xf numFmtId="3" fontId="42" fillId="0" borderId="203" xfId="5" applyNumberFormat="1" applyFont="1" applyBorder="1" applyAlignment="1" applyProtection="1">
      <alignment horizontal="center" vertical="center" wrapText="1"/>
    </xf>
    <xf numFmtId="3" fontId="42" fillId="0" borderId="206" xfId="5" applyNumberFormat="1" applyFont="1" applyBorder="1" applyAlignment="1" applyProtection="1">
      <alignment horizontal="center" vertical="center" wrapText="1"/>
    </xf>
    <xf numFmtId="3" fontId="42" fillId="0" borderId="209" xfId="5" applyNumberFormat="1" applyFont="1" applyBorder="1" applyAlignment="1" applyProtection="1">
      <alignment horizontal="center" vertical="center" wrapText="1"/>
    </xf>
    <xf numFmtId="3" fontId="42" fillId="0" borderId="204" xfId="5" applyNumberFormat="1" applyFont="1" applyBorder="1" applyAlignment="1" applyProtection="1">
      <alignment horizontal="center" vertical="center" wrapText="1"/>
    </xf>
    <xf numFmtId="3" fontId="42" fillId="0" borderId="207" xfId="5" applyNumberFormat="1" applyFont="1" applyBorder="1" applyAlignment="1" applyProtection="1">
      <alignment horizontal="center" vertical="center" wrapText="1"/>
    </xf>
    <xf numFmtId="3" fontId="42" fillId="0" borderId="202" xfId="5" applyNumberFormat="1" applyFont="1" applyBorder="1" applyAlignment="1" applyProtection="1">
      <alignment horizontal="center" vertical="center" wrapText="1"/>
    </xf>
    <xf numFmtId="3" fontId="42" fillId="0" borderId="53" xfId="5" applyNumberFormat="1" applyFont="1" applyBorder="1" applyAlignment="1" applyProtection="1">
      <alignment horizontal="center" vertical="center" wrapText="1"/>
    </xf>
    <xf numFmtId="3" fontId="42" fillId="0" borderId="4" xfId="5" applyNumberFormat="1" applyFont="1" applyBorder="1" applyAlignment="1" applyProtection="1">
      <alignment horizontal="center" vertical="center" wrapText="1"/>
    </xf>
    <xf numFmtId="3" fontId="42" fillId="0" borderId="5" xfId="5" applyNumberFormat="1" applyFont="1" applyBorder="1" applyAlignment="1" applyProtection="1">
      <alignment horizontal="center" vertical="center" wrapText="1"/>
    </xf>
    <xf numFmtId="0" fontId="58" fillId="0" borderId="206" xfId="5" applyFont="1" applyBorder="1" applyAlignment="1" applyProtection="1">
      <alignment vertical="center"/>
    </xf>
    <xf numFmtId="0" fontId="58" fillId="0" borderId="209" xfId="5" applyFont="1" applyBorder="1" applyAlignment="1" applyProtection="1">
      <alignment vertical="center"/>
    </xf>
    <xf numFmtId="3" fontId="42" fillId="0" borderId="231" xfId="5" applyNumberFormat="1" applyFont="1" applyBorder="1" applyAlignment="1" applyProtection="1">
      <alignment horizontal="center" vertical="center" wrapText="1"/>
    </xf>
    <xf numFmtId="3" fontId="42" fillId="0" borderId="232" xfId="5" applyNumberFormat="1" applyFont="1" applyBorder="1" applyAlignment="1" applyProtection="1">
      <alignment horizontal="center" vertical="center" wrapText="1"/>
    </xf>
    <xf numFmtId="3" fontId="42" fillId="0" borderId="218" xfId="5" applyNumberFormat="1" applyFont="1" applyBorder="1" applyAlignment="1" applyProtection="1">
      <alignment horizontal="center" vertical="center" wrapText="1"/>
    </xf>
    <xf numFmtId="0" fontId="26" fillId="0" borderId="83" xfId="1" applyFont="1" applyBorder="1" applyAlignment="1" applyProtection="1">
      <alignment horizontal="center" vertical="center" textRotation="90" wrapText="1"/>
    </xf>
    <xf numFmtId="0" fontId="43" fillId="0" borderId="241" xfId="1" applyFont="1" applyBorder="1" applyAlignment="1" applyProtection="1">
      <alignment horizontal="center" vertical="center"/>
    </xf>
    <xf numFmtId="0" fontId="43" fillId="0" borderId="18" xfId="1" applyFont="1" applyBorder="1" applyAlignment="1" applyProtection="1">
      <alignment horizontal="center" vertical="center"/>
    </xf>
    <xf numFmtId="0" fontId="43" fillId="0" borderId="203" xfId="1" applyFont="1" applyBorder="1" applyAlignment="1" applyProtection="1">
      <alignment horizontal="center" vertical="center" wrapText="1"/>
    </xf>
    <xf numFmtId="0" fontId="43" fillId="0" borderId="209" xfId="1" applyFont="1" applyBorder="1" applyAlignment="1" applyProtection="1">
      <alignment horizontal="center" vertical="center" wrapText="1"/>
    </xf>
    <xf numFmtId="0" fontId="26" fillId="0" borderId="211" xfId="1" applyFont="1" applyBorder="1" applyAlignment="1" applyProtection="1">
      <alignment horizontal="center" vertical="center"/>
    </xf>
    <xf numFmtId="0" fontId="43" fillId="0" borderId="212" xfId="1" applyFont="1" applyBorder="1" applyAlignment="1" applyProtection="1">
      <alignment horizontal="center" vertical="center"/>
    </xf>
    <xf numFmtId="0" fontId="42" fillId="0" borderId="198" xfId="5" applyFont="1" applyBorder="1" applyAlignment="1" applyProtection="1">
      <alignment vertical="center"/>
    </xf>
    <xf numFmtId="0" fontId="58" fillId="0" borderId="250" xfId="5" applyFont="1" applyBorder="1" applyAlignment="1" applyProtection="1">
      <alignment vertical="center"/>
    </xf>
    <xf numFmtId="0" fontId="42" fillId="0" borderId="58" xfId="5" applyFont="1" applyBorder="1" applyAlignment="1" applyProtection="1">
      <alignment vertical="center"/>
    </xf>
    <xf numFmtId="0" fontId="58" fillId="0" borderId="60" xfId="5" applyFont="1" applyBorder="1" applyAlignment="1" applyProtection="1">
      <alignment vertical="center"/>
    </xf>
    <xf numFmtId="0" fontId="58" fillId="0" borderId="114" xfId="5" applyFont="1" applyBorder="1" applyAlignment="1" applyProtection="1">
      <alignment vertical="center"/>
    </xf>
    <xf numFmtId="0" fontId="42" fillId="0" borderId="83" xfId="5" applyFont="1" applyBorder="1" applyAlignment="1" applyProtection="1">
      <alignment horizontal="center" vertical="center" textRotation="90" wrapText="1"/>
    </xf>
    <xf numFmtId="0" fontId="42" fillId="0" borderId="4" xfId="5" applyFont="1" applyBorder="1" applyAlignment="1" applyProtection="1">
      <alignment horizontal="center" vertical="center" textRotation="90" wrapText="1"/>
    </xf>
    <xf numFmtId="0" fontId="42" fillId="0" borderId="5" xfId="5" applyFont="1" applyBorder="1" applyAlignment="1" applyProtection="1">
      <alignment horizontal="center" vertical="center" textRotation="90" wrapText="1"/>
    </xf>
    <xf numFmtId="0" fontId="42" fillId="0" borderId="203" xfId="5" applyFont="1" applyBorder="1" applyAlignment="1" applyProtection="1">
      <alignment horizontal="center" vertical="center" wrapText="1"/>
    </xf>
    <xf numFmtId="0" fontId="42" fillId="0" borderId="209" xfId="5" applyFont="1" applyBorder="1" applyAlignment="1" applyProtection="1">
      <alignment horizontal="center" vertical="center" wrapText="1"/>
    </xf>
    <xf numFmtId="0" fontId="42" fillId="0" borderId="55" xfId="5" applyFont="1" applyBorder="1" applyAlignment="1" applyProtection="1">
      <alignment horizontal="center" vertical="center" wrapText="1"/>
    </xf>
    <xf numFmtId="0" fontId="42" fillId="0" borderId="56" xfId="5" applyFont="1" applyBorder="1" applyAlignment="1" applyProtection="1">
      <alignment horizontal="center" vertical="center" wrapText="1"/>
    </xf>
    <xf numFmtId="0" fontId="42" fillId="0" borderId="21" xfId="5" applyFont="1" applyBorder="1" applyAlignment="1" applyProtection="1">
      <alignment horizontal="center" vertical="center"/>
    </xf>
    <xf numFmtId="0" fontId="42" fillId="0" borderId="7" xfId="5" applyFont="1" applyBorder="1" applyAlignment="1" applyProtection="1">
      <alignment horizontal="center" vertical="center"/>
    </xf>
    <xf numFmtId="0" fontId="30" fillId="0" borderId="198" xfId="5" applyFont="1" applyBorder="1" applyAlignment="1" applyProtection="1">
      <alignment vertical="center" shrinkToFit="1"/>
    </xf>
    <xf numFmtId="0" fontId="42" fillId="0" borderId="104" xfId="5" applyFont="1" applyBorder="1" applyAlignment="1" applyProtection="1">
      <alignment vertical="center"/>
    </xf>
    <xf numFmtId="0" fontId="58" fillId="0" borderId="198" xfId="5" applyFont="1" applyBorder="1" applyAlignment="1" applyProtection="1">
      <alignment vertical="center"/>
    </xf>
    <xf numFmtId="14" fontId="42" fillId="0" borderId="0" xfId="5" quotePrefix="1" applyNumberFormat="1" applyFont="1" applyBorder="1" applyAlignment="1" applyProtection="1">
      <alignment horizontal="left" vertical="center"/>
      <protection locked="0"/>
    </xf>
    <xf numFmtId="14" fontId="42" fillId="0" borderId="0" xfId="5" applyNumberFormat="1" applyFont="1" applyBorder="1" applyAlignment="1" applyProtection="1">
      <alignment horizontal="left" vertical="center"/>
      <protection locked="0"/>
    </xf>
    <xf numFmtId="0" fontId="26" fillId="0" borderId="83" xfId="5" applyFont="1" applyBorder="1" applyAlignment="1" applyProtection="1">
      <alignment horizontal="center" vertical="center" textRotation="90" wrapText="1"/>
    </xf>
    <xf numFmtId="0" fontId="26" fillId="0" borderId="4" xfId="5" applyFont="1" applyBorder="1" applyAlignment="1" applyProtection="1">
      <alignment horizontal="center" vertical="center" textRotation="90" wrapText="1"/>
    </xf>
    <xf numFmtId="0" fontId="26" fillId="0" borderId="5" xfId="5" applyFont="1" applyBorder="1" applyAlignment="1" applyProtection="1">
      <alignment horizontal="center" vertical="center" textRotation="90" wrapText="1"/>
    </xf>
    <xf numFmtId="0" fontId="42" fillId="0" borderId="9" xfId="5" applyFont="1" applyBorder="1" applyAlignment="1" applyProtection="1">
      <alignment horizontal="left" vertical="center"/>
    </xf>
    <xf numFmtId="0" fontId="58" fillId="0" borderId="94" xfId="5" applyFont="1" applyBorder="1" applyAlignment="1" applyProtection="1">
      <alignment horizontal="center" vertical="center" textRotation="90" wrapText="1"/>
    </xf>
    <xf numFmtId="0" fontId="43" fillId="0" borderId="20" xfId="5" applyFont="1" applyBorder="1" applyAlignment="1" applyProtection="1">
      <alignment horizontal="justify" vertical="center" wrapText="1"/>
    </xf>
    <xf numFmtId="0" fontId="43" fillId="0" borderId="0" xfId="5" applyFont="1" applyBorder="1" applyAlignment="1" applyProtection="1">
      <alignment horizontal="justify" vertical="center" wrapText="1"/>
    </xf>
    <xf numFmtId="0" fontId="43" fillId="0" borderId="230" xfId="5" applyFont="1" applyBorder="1" applyAlignment="1" applyProtection="1">
      <alignment horizontal="justify" vertical="center" wrapText="1"/>
    </xf>
    <xf numFmtId="0" fontId="42" fillId="0" borderId="206" xfId="5" applyFont="1" applyBorder="1" applyAlignment="1" applyProtection="1">
      <alignment horizontal="center" vertical="center" wrapText="1"/>
    </xf>
    <xf numFmtId="0" fontId="42" fillId="0" borderId="205" xfId="5" applyFont="1" applyBorder="1" applyAlignment="1" applyProtection="1">
      <alignment horizontal="center" vertical="center" wrapText="1"/>
    </xf>
    <xf numFmtId="0" fontId="42" fillId="0" borderId="208" xfId="5" applyFont="1" applyBorder="1" applyAlignment="1" applyProtection="1">
      <alignment horizontal="center" vertical="center" wrapText="1"/>
    </xf>
    <xf numFmtId="0" fontId="42" fillId="0" borderId="210" xfId="5" applyFont="1" applyBorder="1" applyAlignment="1" applyProtection="1">
      <alignment horizontal="center" vertical="center" wrapText="1"/>
    </xf>
    <xf numFmtId="0" fontId="39" fillId="0" borderId="0" xfId="5" applyFont="1" applyAlignment="1" applyProtection="1">
      <alignment horizontal="center" vertical="center" wrapText="1"/>
    </xf>
    <xf numFmtId="0" fontId="42" fillId="0" borderId="15" xfId="5" applyFont="1" applyBorder="1" applyAlignment="1" applyProtection="1">
      <alignment horizontal="right" vertical="center" wrapText="1"/>
    </xf>
    <xf numFmtId="0" fontId="42" fillId="0" borderId="16" xfId="5" applyFont="1" applyBorder="1" applyAlignment="1" applyProtection="1">
      <alignment horizontal="right" vertical="center" wrapText="1"/>
    </xf>
    <xf numFmtId="0" fontId="42" fillId="0" borderId="267" xfId="5" applyFont="1" applyBorder="1" applyAlignment="1" applyProtection="1">
      <alignment horizontal="right" vertical="center" wrapText="1"/>
    </xf>
    <xf numFmtId="0" fontId="42" fillId="0" borderId="268" xfId="5" applyFont="1" applyBorder="1" applyAlignment="1" applyProtection="1">
      <alignment horizontal="center" vertical="center" wrapText="1"/>
    </xf>
    <xf numFmtId="0" fontId="42" fillId="0" borderId="240" xfId="5" applyFont="1" applyBorder="1" applyAlignment="1" applyProtection="1">
      <alignment horizontal="center" vertical="center" wrapText="1"/>
    </xf>
    <xf numFmtId="0" fontId="42" fillId="0" borderId="269" xfId="5" applyFont="1" applyBorder="1" applyAlignment="1" applyProtection="1">
      <alignment horizontal="center" vertical="center" wrapText="1"/>
    </xf>
    <xf numFmtId="0" fontId="42" fillId="0" borderId="16" xfId="5" applyFont="1" applyBorder="1" applyAlignment="1" applyProtection="1">
      <alignment horizontal="center" vertical="center" wrapText="1"/>
    </xf>
    <xf numFmtId="0" fontId="42" fillId="0" borderId="267" xfId="5" applyFont="1" applyBorder="1" applyAlignment="1" applyProtection="1">
      <alignment horizontal="center" vertical="center" wrapText="1"/>
    </xf>
    <xf numFmtId="0" fontId="42" fillId="0" borderId="270" xfId="5" applyFont="1" applyBorder="1" applyAlignment="1" applyProtection="1">
      <alignment horizontal="center" vertical="center" wrapText="1"/>
    </xf>
    <xf numFmtId="0" fontId="42" fillId="0" borderId="218" xfId="5" applyFont="1" applyBorder="1" applyAlignment="1" applyProtection="1">
      <alignment horizontal="center" vertical="center" wrapText="1"/>
    </xf>
    <xf numFmtId="0" fontId="57" fillId="0" borderId="20" xfId="5" applyFont="1" applyBorder="1" applyAlignment="1" applyProtection="1">
      <alignment horizontal="justify" vertical="center" wrapText="1"/>
    </xf>
    <xf numFmtId="0" fontId="57" fillId="0" borderId="0" xfId="5" applyFont="1" applyBorder="1" applyAlignment="1" applyProtection="1">
      <alignment horizontal="justify" vertical="center" wrapText="1"/>
    </xf>
    <xf numFmtId="0" fontId="57" fillId="0" borderId="230" xfId="5" applyFont="1" applyBorder="1" applyAlignment="1" applyProtection="1">
      <alignment horizontal="justify" vertical="center" wrapText="1"/>
    </xf>
    <xf numFmtId="0" fontId="42" fillId="0" borderId="202" xfId="5" applyFont="1" applyBorder="1" applyAlignment="1" applyProtection="1">
      <alignment horizontal="center" vertical="center" wrapText="1"/>
    </xf>
    <xf numFmtId="0" fontId="42" fillId="0" borderId="7" xfId="5" applyFont="1" applyBorder="1" applyAlignment="1" applyProtection="1">
      <alignment horizontal="center" vertical="center" wrapText="1"/>
    </xf>
    <xf numFmtId="0" fontId="42" fillId="0" borderId="200" xfId="5" applyFont="1" applyBorder="1" applyAlignment="1" applyProtection="1">
      <alignment horizontal="center" vertical="center" wrapText="1"/>
    </xf>
    <xf numFmtId="0" fontId="42" fillId="0" borderId="231" xfId="5" applyFont="1" applyBorder="1" applyAlignment="1" applyProtection="1">
      <alignment horizontal="center" vertical="center" wrapText="1"/>
    </xf>
    <xf numFmtId="0" fontId="42" fillId="0" borderId="232" xfId="5" applyFont="1" applyBorder="1" applyAlignment="1" applyProtection="1">
      <alignment horizontal="center" vertical="center" wrapText="1"/>
    </xf>
    <xf numFmtId="0" fontId="43" fillId="0" borderId="20" xfId="5" applyFont="1" applyBorder="1" applyAlignment="1" applyProtection="1">
      <alignment vertical="center" wrapText="1"/>
    </xf>
    <xf numFmtId="0" fontId="43" fillId="0" borderId="0" xfId="5" applyFont="1" applyBorder="1" applyAlignment="1" applyProtection="1">
      <alignment vertical="center" wrapText="1"/>
    </xf>
    <xf numFmtId="0" fontId="43" fillId="0" borderId="230" xfId="5" applyFont="1" applyBorder="1" applyAlignment="1" applyProtection="1">
      <alignment vertical="center" wrapText="1"/>
    </xf>
    <xf numFmtId="0" fontId="42" fillId="0" borderId="20" xfId="5" applyFont="1" applyBorder="1" applyAlignment="1" applyProtection="1">
      <alignment horizontal="justify" vertical="center" wrapText="1"/>
    </xf>
    <xf numFmtId="0" fontId="42" fillId="0" borderId="0" xfId="5" applyFont="1" applyBorder="1" applyAlignment="1" applyProtection="1">
      <alignment horizontal="justify" vertical="center" wrapText="1"/>
    </xf>
    <xf numFmtId="0" fontId="42" fillId="0" borderId="230" xfId="5" applyFont="1" applyBorder="1" applyAlignment="1" applyProtection="1">
      <alignment horizontal="justify" vertical="center" wrapText="1"/>
    </xf>
    <xf numFmtId="0" fontId="42" fillId="0" borderId="53" xfId="5" applyFont="1" applyBorder="1" applyAlignment="1" applyProtection="1">
      <alignment horizontal="center" vertical="center" wrapText="1"/>
    </xf>
    <xf numFmtId="0" fontId="42" fillId="0" borderId="4" xfId="5" applyFont="1" applyBorder="1" applyAlignment="1" applyProtection="1">
      <alignment horizontal="center" vertical="center" wrapText="1"/>
    </xf>
    <xf numFmtId="0" fontId="42" fillId="0" borderId="5" xfId="5" applyFont="1" applyBorder="1" applyAlignment="1" applyProtection="1">
      <alignment horizontal="center" vertical="center" wrapText="1"/>
    </xf>
    <xf numFmtId="0" fontId="26" fillId="0" borderId="203" xfId="5" applyFont="1" applyBorder="1" applyAlignment="1" applyProtection="1">
      <alignment horizontal="center" vertical="center" wrapText="1"/>
    </xf>
    <xf numFmtId="0" fontId="26" fillId="0" borderId="206" xfId="5" applyFont="1" applyBorder="1" applyAlignment="1" applyProtection="1">
      <alignment horizontal="center" vertical="center" wrapText="1"/>
    </xf>
    <xf numFmtId="0" fontId="26" fillId="0" borderId="209" xfId="5" applyFont="1" applyBorder="1" applyAlignment="1" applyProtection="1">
      <alignment horizontal="center" vertical="center" wrapText="1"/>
    </xf>
    <xf numFmtId="0" fontId="62" fillId="0" borderId="53" xfId="1" applyFont="1" applyBorder="1" applyAlignment="1" applyProtection="1">
      <alignment horizontal="center" vertical="center" wrapText="1"/>
    </xf>
    <xf numFmtId="0" fontId="26" fillId="0" borderId="5" xfId="1" applyFont="1" applyBorder="1" applyAlignment="1" applyProtection="1">
      <alignment horizontal="center" vertical="center" wrapText="1"/>
    </xf>
    <xf numFmtId="0" fontId="62" fillId="0" borderId="55" xfId="1" applyFont="1" applyBorder="1" applyAlignment="1" applyProtection="1">
      <alignment horizontal="center" vertical="center" wrapText="1"/>
    </xf>
    <xf numFmtId="0" fontId="26" fillId="0" borderId="56" xfId="1" applyFont="1" applyBorder="1" applyAlignment="1" applyProtection="1">
      <alignment horizontal="center" vertical="center" wrapText="1"/>
    </xf>
    <xf numFmtId="0" fontId="26" fillId="0" borderId="88" xfId="1" applyFont="1" applyBorder="1" applyAlignment="1" applyProtection="1">
      <alignment horizontal="center" vertical="center" textRotation="90" wrapText="1"/>
    </xf>
    <xf numFmtId="0" fontId="26" fillId="0" borderId="94" xfId="1" applyFont="1" applyBorder="1" applyAlignment="1" applyProtection="1">
      <alignment horizontal="center" vertical="center" textRotation="90" wrapText="1"/>
    </xf>
    <xf numFmtId="0" fontId="26" fillId="0" borderId="24" xfId="1" applyFont="1" applyBorder="1" applyAlignment="1" applyProtection="1">
      <alignment horizontal="center" vertical="center" textRotation="90" wrapText="1"/>
    </xf>
    <xf numFmtId="0" fontId="62" fillId="0" borderId="83" xfId="1" applyFont="1" applyBorder="1" applyAlignment="1" applyProtection="1">
      <alignment horizontal="center" vertical="center" textRotation="90"/>
    </xf>
    <xf numFmtId="0" fontId="62" fillId="0" borderId="4" xfId="1" applyFont="1" applyBorder="1" applyAlignment="1" applyProtection="1">
      <alignment horizontal="center" vertical="center" textRotation="90"/>
    </xf>
    <xf numFmtId="0" fontId="62" fillId="0" borderId="5" xfId="1" applyFont="1" applyBorder="1" applyAlignment="1" applyProtection="1">
      <alignment horizontal="center" vertical="center" textRotation="90"/>
    </xf>
    <xf numFmtId="0" fontId="62" fillId="0" borderId="240" xfId="1" applyFont="1" applyBorder="1" applyAlignment="1" applyProtection="1">
      <alignment horizontal="center" vertical="center" wrapText="1"/>
    </xf>
    <xf numFmtId="0" fontId="26" fillId="0" borderId="206" xfId="1" applyFont="1" applyBorder="1" applyAlignment="1" applyProtection="1">
      <alignment horizontal="center" vertical="center" wrapText="1"/>
    </xf>
    <xf numFmtId="0" fontId="26" fillId="0" borderId="209" xfId="1" applyFont="1" applyBorder="1" applyAlignment="1" applyProtection="1">
      <alignment horizontal="center" vertical="center" wrapText="1"/>
    </xf>
    <xf numFmtId="0" fontId="62" fillId="0" borderId="241" xfId="1" applyFont="1" applyBorder="1" applyAlignment="1" applyProtection="1">
      <alignment horizontal="center" vertical="center"/>
    </xf>
    <xf numFmtId="0" fontId="62" fillId="0" borderId="201" xfId="1" applyFont="1" applyBorder="1" applyAlignment="1" applyProtection="1">
      <alignment horizontal="center" vertical="center"/>
    </xf>
    <xf numFmtId="0" fontId="62" fillId="0" borderId="20" xfId="1" applyFont="1" applyBorder="1" applyAlignment="1" applyProtection="1">
      <alignment horizontal="center" vertical="center"/>
    </xf>
    <xf numFmtId="0" fontId="62" fillId="0" borderId="0" xfId="1" applyFont="1" applyBorder="1" applyAlignment="1" applyProtection="1">
      <alignment horizontal="center" vertical="center"/>
    </xf>
    <xf numFmtId="0" fontId="62" fillId="0" borderId="14" xfId="1" applyFont="1" applyBorder="1" applyAlignment="1" applyProtection="1">
      <alignment horizontal="center" vertical="center"/>
    </xf>
    <xf numFmtId="0" fontId="62" fillId="0" borderId="204" xfId="1" applyFont="1" applyBorder="1" applyAlignment="1" applyProtection="1">
      <alignment horizontal="center" vertical="center" wrapText="1"/>
    </xf>
    <xf numFmtId="0" fontId="43" fillId="0" borderId="202" xfId="1" applyFont="1" applyBorder="1" applyAlignment="1" applyProtection="1">
      <alignment horizontal="center" vertical="center" wrapText="1"/>
    </xf>
    <xf numFmtId="0" fontId="62" fillId="0" borderId="203" xfId="1" applyFont="1" applyBorder="1" applyAlignment="1" applyProtection="1">
      <alignment horizontal="center" vertical="center" wrapText="1"/>
    </xf>
    <xf numFmtId="0" fontId="62" fillId="0" borderId="205" xfId="1" applyFont="1" applyBorder="1" applyAlignment="1" applyProtection="1">
      <alignment horizontal="center" vertical="center" wrapText="1"/>
    </xf>
    <xf numFmtId="0" fontId="26" fillId="0" borderId="210" xfId="1" applyFont="1" applyBorder="1" applyAlignment="1" applyProtection="1">
      <alignment horizontal="center" vertical="center" wrapText="1"/>
    </xf>
    <xf numFmtId="0" fontId="43" fillId="0" borderId="9" xfId="1" applyFont="1" applyBorder="1" applyAlignment="1" applyProtection="1">
      <alignment vertical="center" wrapText="1"/>
    </xf>
    <xf numFmtId="0" fontId="43" fillId="0" borderId="7" xfId="1" applyFont="1" applyBorder="1" applyAlignment="1" applyProtection="1">
      <alignment vertical="center" wrapText="1"/>
    </xf>
    <xf numFmtId="0" fontId="43" fillId="0" borderId="94" xfId="1" applyFont="1" applyBorder="1" applyAlignment="1" applyProtection="1">
      <alignment horizontal="center" vertical="center" textRotation="90" wrapText="1"/>
    </xf>
    <xf numFmtId="0" fontId="43" fillId="0" borderId="24" xfId="1" applyFont="1" applyBorder="1" applyAlignment="1" applyProtection="1">
      <alignment horizontal="center" vertical="center" textRotation="90" wrapText="1"/>
    </xf>
    <xf numFmtId="0" fontId="26" fillId="0" borderId="1" xfId="1" applyFont="1" applyBorder="1" applyAlignment="1" applyProtection="1">
      <alignment horizontal="justify" vertical="center" wrapText="1"/>
    </xf>
    <xf numFmtId="0" fontId="26" fillId="0" borderId="45" xfId="1" applyFont="1" applyBorder="1" applyAlignment="1" applyProtection="1">
      <alignment horizontal="justify" vertical="center" wrapText="1"/>
    </xf>
    <xf numFmtId="0" fontId="26" fillId="0" borderId="2" xfId="1" applyFont="1" applyBorder="1" applyAlignment="1" applyProtection="1">
      <alignment horizontal="justify" vertical="center" wrapText="1"/>
    </xf>
    <xf numFmtId="0" fontId="75" fillId="0" borderId="0" xfId="1" applyFont="1" applyBorder="1" applyAlignment="1" applyProtection="1">
      <alignment horizontal="justify" vertical="center" wrapText="1"/>
    </xf>
    <xf numFmtId="0" fontId="75" fillId="0" borderId="0" xfId="1" applyFont="1" applyAlignment="1" applyProtection="1">
      <alignment horizontal="justify" vertical="center" wrapText="1"/>
    </xf>
    <xf numFmtId="14" fontId="43" fillId="0" borderId="0" xfId="1" applyNumberFormat="1" applyFont="1" applyAlignment="1" applyProtection="1">
      <alignment horizontal="left" vertical="center"/>
      <protection locked="0"/>
    </xf>
    <xf numFmtId="0" fontId="62" fillId="0" borderId="0" xfId="1" applyFont="1" applyAlignment="1" applyProtection="1">
      <alignment horizontal="center" vertical="center"/>
    </xf>
    <xf numFmtId="0" fontId="43" fillId="0" borderId="15" xfId="1" applyFont="1" applyBorder="1" applyAlignment="1" applyProtection="1">
      <alignment horizontal="right" vertical="center"/>
    </xf>
    <xf numFmtId="0" fontId="43" fillId="0" borderId="16" xfId="1" applyFont="1" applyBorder="1" applyAlignment="1" applyProtection="1">
      <alignment horizontal="right" vertical="center"/>
    </xf>
    <xf numFmtId="0" fontId="26" fillId="0" borderId="83" xfId="1" applyFont="1" applyBorder="1" applyAlignment="1" applyProtection="1">
      <alignment horizontal="center" vertical="center"/>
    </xf>
    <xf numFmtId="0" fontId="26" fillId="0" borderId="5" xfId="1" applyFont="1" applyBorder="1" applyAlignment="1" applyProtection="1">
      <alignment horizontal="center" vertical="center"/>
    </xf>
    <xf numFmtId="0" fontId="43" fillId="0" borderId="207" xfId="1" applyFont="1" applyBorder="1" applyAlignment="1" applyProtection="1">
      <alignment horizontal="justify" vertical="center" wrapText="1"/>
    </xf>
    <xf numFmtId="0" fontId="43" fillId="24" borderId="0" xfId="1" applyFont="1" applyFill="1" applyBorder="1" applyAlignment="1" applyProtection="1">
      <alignment horizontal="justify" vertical="center" wrapText="1"/>
    </xf>
    <xf numFmtId="0" fontId="43" fillId="24" borderId="14" xfId="1" applyFont="1" applyFill="1" applyBorder="1" applyAlignment="1" applyProtection="1">
      <alignment horizontal="justify" vertical="center" wrapText="1"/>
    </xf>
    <xf numFmtId="0" fontId="43" fillId="24" borderId="7" xfId="1" applyFont="1" applyFill="1" applyBorder="1" applyAlignment="1" applyProtection="1">
      <alignment horizontal="justify" vertical="center" wrapText="1"/>
    </xf>
    <xf numFmtId="0" fontId="43" fillId="24" borderId="9" xfId="1" applyFont="1" applyFill="1" applyBorder="1" applyAlignment="1" applyProtection="1">
      <alignment horizontal="justify" vertical="center" wrapText="1"/>
    </xf>
    <xf numFmtId="0" fontId="62" fillId="0" borderId="60" xfId="1" applyFont="1" applyBorder="1" applyAlignment="1" applyProtection="1">
      <alignment vertical="center" wrapText="1"/>
    </xf>
    <xf numFmtId="0" fontId="26" fillId="0" borderId="81" xfId="1" applyFont="1" applyBorder="1" applyAlignment="1" applyProtection="1">
      <alignment horizontal="center" vertical="center" wrapText="1"/>
    </xf>
    <xf numFmtId="0" fontId="26" fillId="0" borderId="241" xfId="1" applyFont="1" applyBorder="1" applyAlignment="1" applyProtection="1">
      <alignment horizontal="center" vertical="center" wrapText="1"/>
    </xf>
    <xf numFmtId="0" fontId="43" fillId="0" borderId="204" xfId="1" applyFont="1" applyBorder="1" applyAlignment="1" applyProtection="1">
      <alignment horizontal="justify" vertical="center" wrapText="1"/>
    </xf>
    <xf numFmtId="0" fontId="43" fillId="0" borderId="10" xfId="1" applyFont="1" applyBorder="1" applyAlignment="1" applyProtection="1">
      <alignment horizontal="justify" vertical="center" wrapText="1"/>
    </xf>
    <xf numFmtId="0" fontId="43" fillId="0" borderId="13" xfId="1" applyFont="1" applyBorder="1" applyAlignment="1" applyProtection="1">
      <alignment horizontal="justify" vertical="center" wrapText="1"/>
    </xf>
    <xf numFmtId="0" fontId="26" fillId="0" borderId="3" xfId="1" applyFont="1" applyBorder="1" applyAlignment="1" applyProtection="1">
      <alignment horizontal="center" vertical="center" wrapText="1"/>
    </xf>
    <xf numFmtId="0" fontId="26" fillId="0" borderId="15" xfId="1" applyFont="1" applyBorder="1" applyAlignment="1" applyProtection="1">
      <alignment horizontal="center" vertical="center" wrapText="1"/>
    </xf>
    <xf numFmtId="0" fontId="26" fillId="0" borderId="54" xfId="1" applyFont="1" applyBorder="1" applyAlignment="1" applyProtection="1">
      <alignment horizontal="center" vertical="center" wrapText="1"/>
    </xf>
    <xf numFmtId="0" fontId="26" fillId="0" borderId="63" xfId="1" applyFont="1" applyBorder="1" applyAlignment="1" applyProtection="1">
      <alignment horizontal="center" vertical="center" wrapText="1"/>
    </xf>
    <xf numFmtId="0" fontId="26" fillId="0" borderId="15" xfId="1" applyFont="1" applyBorder="1" applyAlignment="1" applyProtection="1">
      <alignment horizontal="right" vertical="center"/>
    </xf>
    <xf numFmtId="0" fontId="26" fillId="0" borderId="16" xfId="1" applyFont="1" applyBorder="1" applyAlignment="1" applyProtection="1">
      <alignment horizontal="right" vertical="center"/>
    </xf>
    <xf numFmtId="0" fontId="26" fillId="0" borderId="82" xfId="1" applyFont="1" applyBorder="1" applyAlignment="1" applyProtection="1">
      <alignment horizontal="right" vertical="center"/>
    </xf>
    <xf numFmtId="0" fontId="43" fillId="0" borderId="4" xfId="1" applyFont="1" applyBorder="1" applyAlignment="1" applyProtection="1">
      <alignment horizontal="center" vertical="center" textRotation="90" wrapText="1"/>
    </xf>
    <xf numFmtId="0" fontId="43" fillId="0" borderId="5" xfId="1" applyFont="1" applyBorder="1" applyAlignment="1" applyProtection="1">
      <alignment horizontal="center" vertical="center" textRotation="90" wrapText="1"/>
    </xf>
    <xf numFmtId="0" fontId="26" fillId="0" borderId="62" xfId="1" applyFont="1" applyBorder="1" applyAlignment="1" applyProtection="1">
      <alignment horizontal="center" vertical="center" wrapText="1"/>
    </xf>
    <xf numFmtId="0" fontId="26" fillId="0" borderId="16" xfId="1" applyFont="1" applyBorder="1" applyAlignment="1" applyProtection="1">
      <alignment horizontal="center" vertical="center" wrapText="1"/>
    </xf>
    <xf numFmtId="0" fontId="26" fillId="0" borderId="269" xfId="1" applyFont="1" applyBorder="1" applyAlignment="1" applyProtection="1">
      <alignment horizontal="center" vertical="center" wrapText="1"/>
    </xf>
    <xf numFmtId="0" fontId="26" fillId="0" borderId="3" xfId="1" applyFont="1" applyBorder="1" applyAlignment="1" applyProtection="1">
      <alignment horizontal="center" vertical="center"/>
    </xf>
    <xf numFmtId="0" fontId="26" fillId="0" borderId="225" xfId="1" applyFont="1" applyBorder="1" applyAlignment="1" applyProtection="1">
      <alignment horizontal="center" vertical="center"/>
    </xf>
    <xf numFmtId="0" fontId="62" fillId="0" borderId="0" xfId="1" applyFont="1" applyAlignment="1" applyProtection="1">
      <alignment horizontal="center" vertical="center" wrapText="1"/>
    </xf>
    <xf numFmtId="0" fontId="26" fillId="0" borderId="83" xfId="1" applyFont="1" applyBorder="1" applyAlignment="1" applyProtection="1">
      <alignment horizontal="center" vertical="center" textRotation="90"/>
    </xf>
    <xf numFmtId="0" fontId="26" fillId="0" borderId="4" xfId="1" applyFont="1" applyBorder="1" applyAlignment="1" applyProtection="1">
      <alignment horizontal="center" vertical="center" textRotation="90"/>
    </xf>
    <xf numFmtId="0" fontId="26" fillId="0" borderId="5" xfId="1" applyFont="1" applyBorder="1" applyAlignment="1" applyProtection="1">
      <alignment horizontal="center" vertical="center" textRotation="90"/>
    </xf>
    <xf numFmtId="0" fontId="43" fillId="0" borderId="16" xfId="1" applyFont="1" applyBorder="1" applyAlignment="1" applyProtection="1">
      <alignment horizontal="right" vertical="center" wrapText="1"/>
    </xf>
    <xf numFmtId="0" fontId="43" fillId="0" borderId="54" xfId="1" applyFont="1" applyBorder="1" applyAlignment="1" applyProtection="1">
      <alignment horizontal="right" vertical="center" wrapText="1"/>
    </xf>
    <xf numFmtId="0" fontId="26" fillId="0" borderId="100" xfId="1" applyFont="1" applyBorder="1" applyAlignment="1" applyProtection="1">
      <alignment horizontal="center" vertical="center" wrapText="1"/>
    </xf>
    <xf numFmtId="0" fontId="43" fillId="0" borderId="0" xfId="1" applyFont="1" applyFill="1" applyAlignment="1" applyProtection="1">
      <alignment horizontal="justify" vertical="center" wrapText="1"/>
    </xf>
    <xf numFmtId="0" fontId="43" fillId="0" borderId="0" xfId="1" applyFont="1" applyFill="1" applyBorder="1" applyAlignment="1" applyProtection="1">
      <alignment horizontal="justify" vertical="center" wrapText="1"/>
    </xf>
    <xf numFmtId="0" fontId="43" fillId="0" borderId="25" xfId="1" applyFont="1" applyBorder="1" applyAlignment="1" applyProtection="1">
      <alignment horizontal="center" vertical="center" textRotation="90" wrapText="1"/>
    </xf>
    <xf numFmtId="0" fontId="43" fillId="0" borderId="13" xfId="1" applyFont="1" applyBorder="1" applyAlignment="1" applyProtection="1">
      <alignment horizontal="center" vertical="center" textRotation="90" wrapText="1"/>
    </xf>
    <xf numFmtId="0" fontId="43" fillId="0" borderId="20" xfId="1" applyFont="1" applyBorder="1" applyAlignment="1" applyProtection="1">
      <alignment horizontal="center" vertical="center" textRotation="90" wrapText="1"/>
    </xf>
    <xf numFmtId="0" fontId="43" fillId="0" borderId="14" xfId="1" applyFont="1" applyBorder="1" applyAlignment="1" applyProtection="1">
      <alignment horizontal="center" vertical="center" textRotation="90" wrapText="1"/>
    </xf>
    <xf numFmtId="0" fontId="43" fillId="0" borderId="21" xfId="1" applyFont="1" applyBorder="1" applyAlignment="1" applyProtection="1">
      <alignment horizontal="center" vertical="center" textRotation="90" wrapText="1"/>
    </xf>
    <xf numFmtId="0" fontId="43" fillId="0" borderId="9" xfId="1" applyFont="1" applyBorder="1" applyAlignment="1" applyProtection="1">
      <alignment horizontal="center" vertical="center" textRotation="90" wrapText="1"/>
    </xf>
    <xf numFmtId="0" fontId="43" fillId="0" borderId="0" xfId="1" applyFont="1" applyFill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Alignment="1" applyProtection="1">
      <alignment vertical="center" wrapText="1"/>
    </xf>
    <xf numFmtId="0" fontId="45" fillId="0" borderId="0" xfId="1" applyFont="1" applyFill="1" applyBorder="1" applyAlignment="1" applyProtection="1">
      <alignment vertical="center" wrapText="1"/>
    </xf>
    <xf numFmtId="0" fontId="75" fillId="0" borderId="88" xfId="1" applyFont="1" applyBorder="1" applyAlignment="1" applyProtection="1">
      <alignment horizontal="center" vertical="center" textRotation="90" wrapText="1"/>
    </xf>
    <xf numFmtId="0" fontId="75" fillId="0" borderId="94" xfId="1" applyFont="1" applyBorder="1" applyAlignment="1" applyProtection="1">
      <alignment horizontal="center" vertical="center" textRotation="90" wrapText="1"/>
    </xf>
    <xf numFmtId="0" fontId="75" fillId="0" borderId="24" xfId="1" applyFont="1" applyBorder="1" applyAlignment="1" applyProtection="1">
      <alignment horizontal="center" vertical="center" textRotation="90" wrapText="1"/>
    </xf>
    <xf numFmtId="0" fontId="45" fillId="0" borderId="11" xfId="1" applyFont="1" applyBorder="1" applyAlignment="1" applyProtection="1">
      <alignment vertical="center" wrapText="1"/>
    </xf>
    <xf numFmtId="0" fontId="45" fillId="0" borderId="10" xfId="1" applyFont="1" applyBorder="1" applyAlignment="1" applyProtection="1">
      <alignment vertical="center" wrapText="1"/>
    </xf>
    <xf numFmtId="0" fontId="45" fillId="0" borderId="13" xfId="1" applyFont="1" applyBorder="1" applyAlignment="1" applyProtection="1">
      <alignment vertical="center" wrapText="1"/>
    </xf>
    <xf numFmtId="0" fontId="57" fillId="0" borderId="6" xfId="1" applyFont="1" applyBorder="1" applyAlignment="1" applyProtection="1">
      <alignment vertical="center" wrapText="1"/>
    </xf>
    <xf numFmtId="0" fontId="57" fillId="0" borderId="0" xfId="1" applyFont="1" applyBorder="1" applyAlignment="1" applyProtection="1">
      <alignment vertical="center" wrapText="1"/>
    </xf>
    <xf numFmtId="0" fontId="57" fillId="0" borderId="14" xfId="1" applyFont="1" applyBorder="1" applyAlignment="1" applyProtection="1">
      <alignment vertical="center" wrapText="1"/>
    </xf>
    <xf numFmtId="0" fontId="52" fillId="0" borderId="6" xfId="1" applyFont="1" applyBorder="1" applyAlignment="1" applyProtection="1">
      <alignment horizontal="justify" vertical="center" wrapText="1"/>
    </xf>
    <xf numFmtId="0" fontId="52" fillId="0" borderId="14" xfId="1" applyFont="1" applyBorder="1" applyAlignment="1" applyProtection="1">
      <alignment horizontal="justify" vertical="center" wrapText="1"/>
    </xf>
    <xf numFmtId="0" fontId="52" fillId="0" borderId="8" xfId="1" applyFont="1" applyBorder="1" applyAlignment="1" applyProtection="1">
      <alignment horizontal="justify" vertical="center" wrapText="1"/>
    </xf>
    <xf numFmtId="0" fontId="52" fillId="0" borderId="7" xfId="1" applyFont="1" applyBorder="1" applyAlignment="1" applyProtection="1">
      <alignment horizontal="justify" vertical="center" wrapText="1"/>
    </xf>
    <xf numFmtId="0" fontId="52" fillId="0" borderId="9" xfId="1" applyFont="1" applyBorder="1" applyAlignment="1" applyProtection="1">
      <alignment horizontal="justify" vertical="center" wrapText="1"/>
    </xf>
    <xf numFmtId="0" fontId="52" fillId="0" borderId="112" xfId="1" applyFont="1" applyBorder="1" applyAlignment="1" applyProtection="1">
      <alignment horizontal="justify" vertical="center" wrapText="1"/>
    </xf>
    <xf numFmtId="0" fontId="52" fillId="0" borderId="45" xfId="1" applyFont="1" applyBorder="1" applyAlignment="1" applyProtection="1">
      <alignment horizontal="justify" vertical="center" wrapText="1"/>
    </xf>
    <xf numFmtId="0" fontId="52" fillId="0" borderId="2" xfId="1" applyFont="1" applyBorder="1" applyAlignment="1" applyProtection="1">
      <alignment horizontal="justify" vertical="center" wrapText="1"/>
    </xf>
    <xf numFmtId="0" fontId="53" fillId="0" borderId="163" xfId="1" applyFont="1" applyBorder="1" applyAlignment="1" applyProtection="1">
      <alignment horizontal="justify" vertical="center" wrapText="1"/>
    </xf>
    <xf numFmtId="0" fontId="30" fillId="0" borderId="69" xfId="1" applyFont="1" applyBorder="1" applyAlignment="1" applyProtection="1">
      <alignment horizontal="justify" vertical="center" wrapText="1"/>
    </xf>
    <xf numFmtId="0" fontId="53" fillId="0" borderId="69" xfId="1" applyFont="1" applyBorder="1" applyAlignment="1" applyProtection="1">
      <alignment horizontal="justify" vertical="center" wrapText="1"/>
    </xf>
    <xf numFmtId="0" fontId="53" fillId="0" borderId="70" xfId="1" applyFont="1" applyBorder="1" applyAlignment="1" applyProtection="1">
      <alignment horizontal="justify" vertical="center" wrapText="1"/>
    </xf>
    <xf numFmtId="0" fontId="46" fillId="0" borderId="17" xfId="1" applyFont="1" applyBorder="1" applyAlignment="1" applyProtection="1">
      <alignment horizontal="center" vertical="center" wrapText="1"/>
    </xf>
    <xf numFmtId="0" fontId="46" fillId="0" borderId="18" xfId="1" applyFont="1" applyBorder="1" applyAlignment="1" applyProtection="1">
      <alignment horizontal="center" vertical="center" wrapText="1"/>
    </xf>
    <xf numFmtId="0" fontId="46" fillId="0" borderId="19" xfId="1" applyFont="1" applyBorder="1" applyAlignment="1" applyProtection="1">
      <alignment horizontal="center" vertical="center" wrapText="1"/>
    </xf>
    <xf numFmtId="0" fontId="46" fillId="0" borderId="25" xfId="1" applyFont="1" applyBorder="1" applyAlignment="1" applyProtection="1">
      <alignment horizontal="center" vertical="center" wrapText="1"/>
    </xf>
    <xf numFmtId="0" fontId="46" fillId="0" borderId="10" xfId="1" applyFont="1" applyBorder="1" applyAlignment="1" applyProtection="1">
      <alignment horizontal="center" vertical="center" wrapText="1"/>
    </xf>
    <xf numFmtId="0" fontId="46" fillId="0" borderId="13" xfId="1" applyFont="1" applyBorder="1" applyAlignment="1" applyProtection="1">
      <alignment horizontal="center" vertical="center" wrapText="1"/>
    </xf>
    <xf numFmtId="0" fontId="46" fillId="0" borderId="20" xfId="1" applyFont="1" applyBorder="1" applyAlignment="1" applyProtection="1">
      <alignment horizontal="center" vertical="center" wrapText="1"/>
    </xf>
    <xf numFmtId="0" fontId="46" fillId="0" borderId="0" xfId="1" applyFont="1" applyBorder="1" applyAlignment="1" applyProtection="1">
      <alignment horizontal="center" vertical="center" wrapText="1"/>
    </xf>
    <xf numFmtId="0" fontId="46" fillId="0" borderId="14" xfId="1" applyFont="1" applyBorder="1" applyAlignment="1" applyProtection="1">
      <alignment horizontal="center" vertical="center" wrapText="1"/>
    </xf>
    <xf numFmtId="0" fontId="46" fillId="0" borderId="21" xfId="1" applyFont="1" applyBorder="1" applyAlignment="1" applyProtection="1">
      <alignment horizontal="center" vertical="center" wrapText="1"/>
    </xf>
    <xf numFmtId="0" fontId="46" fillId="0" borderId="7" xfId="1" applyFont="1" applyBorder="1" applyAlignment="1" applyProtection="1">
      <alignment horizontal="center" vertical="center" wrapText="1"/>
    </xf>
    <xf numFmtId="0" fontId="46" fillId="0" borderId="9" xfId="1" applyFont="1" applyBorder="1" applyAlignment="1" applyProtection="1">
      <alignment horizontal="center" vertical="center" wrapText="1"/>
    </xf>
    <xf numFmtId="0" fontId="46" fillId="0" borderId="1" xfId="1" applyFont="1" applyBorder="1" applyAlignment="1" applyProtection="1">
      <alignment horizontal="center" vertical="center"/>
    </xf>
    <xf numFmtId="0" fontId="46" fillId="0" borderId="45" xfId="1" applyFont="1" applyBorder="1" applyAlignment="1" applyProtection="1">
      <alignment horizontal="center" vertical="center"/>
    </xf>
    <xf numFmtId="0" fontId="46" fillId="0" borderId="55" xfId="1" applyFont="1" applyBorder="1" applyAlignment="1" applyProtection="1">
      <alignment horizontal="center" vertical="center" wrapText="1"/>
    </xf>
    <xf numFmtId="0" fontId="26" fillId="0" borderId="0" xfId="1" applyFont="1" applyAlignment="1" applyProtection="1">
      <alignment horizontal="justify" vertical="center" wrapText="1"/>
      <protection locked="0"/>
    </xf>
    <xf numFmtId="0" fontId="52" fillId="0" borderId="0" xfId="1" applyFont="1" applyAlignment="1" applyProtection="1">
      <alignment horizontal="justify" vertical="center" wrapText="1"/>
    </xf>
    <xf numFmtId="0" fontId="43" fillId="0" borderId="0" xfId="1" applyFont="1" applyAlignment="1" applyProtection="1">
      <alignment horizontal="justify" vertical="center" wrapText="1"/>
    </xf>
    <xf numFmtId="0" fontId="43" fillId="0" borderId="0" xfId="5" applyFont="1" applyAlignment="1" applyProtection="1">
      <alignment horizontal="center" vertical="center"/>
    </xf>
    <xf numFmtId="0" fontId="42" fillId="0" borderId="15" xfId="5" applyFont="1" applyBorder="1" applyAlignment="1" applyProtection="1">
      <alignment horizontal="center" vertical="center"/>
    </xf>
    <xf numFmtId="0" fontId="42" fillId="0" borderId="16" xfId="5" applyFont="1" applyBorder="1" applyAlignment="1" applyProtection="1">
      <alignment horizontal="center" vertical="center"/>
    </xf>
    <xf numFmtId="0" fontId="46" fillId="0" borderId="83" xfId="5" applyFont="1" applyBorder="1" applyAlignment="1" applyProtection="1">
      <alignment horizontal="center" vertical="center" textRotation="255"/>
    </xf>
    <xf numFmtId="0" fontId="46" fillId="0" borderId="5" xfId="5" applyFont="1" applyBorder="1" applyAlignment="1" applyProtection="1">
      <alignment horizontal="center" vertical="center" textRotation="255"/>
    </xf>
    <xf numFmtId="0" fontId="42" fillId="0" borderId="62" xfId="5" applyFont="1" applyBorder="1" applyAlignment="1" applyProtection="1">
      <alignment horizontal="center" vertical="center"/>
    </xf>
    <xf numFmtId="0" fontId="45" fillId="0" borderId="16" xfId="5" applyFont="1" applyBorder="1" applyAlignment="1" applyProtection="1">
      <alignment horizontal="center" vertical="center"/>
    </xf>
    <xf numFmtId="0" fontId="42" fillId="0" borderId="8" xfId="5" applyFont="1" applyBorder="1" applyAlignment="1" applyProtection="1">
      <alignment horizontal="center" vertical="center"/>
    </xf>
    <xf numFmtId="0" fontId="45" fillId="0" borderId="7" xfId="5" applyFont="1" applyBorder="1" applyAlignment="1" applyProtection="1">
      <alignment horizontal="center" vertical="center"/>
    </xf>
    <xf numFmtId="0" fontId="62" fillId="13" borderId="0" xfId="5" applyFont="1" applyFill="1" applyBorder="1" applyAlignment="1" applyProtection="1">
      <alignment horizontal="center" vertical="center" wrapText="1"/>
    </xf>
    <xf numFmtId="0" fontId="42" fillId="0" borderId="15" xfId="5" applyFont="1" applyBorder="1" applyAlignment="1" applyProtection="1">
      <alignment horizontal="center" vertical="center" wrapText="1"/>
    </xf>
    <xf numFmtId="0" fontId="42" fillId="0" borderId="82" xfId="5" applyFont="1" applyBorder="1" applyAlignment="1" applyProtection="1">
      <alignment horizontal="center" vertical="center" wrapText="1"/>
    </xf>
    <xf numFmtId="0" fontId="42" fillId="0" borderId="20" xfId="5" applyFont="1" applyBorder="1" applyAlignment="1" applyProtection="1">
      <alignment horizontal="center" vertical="center" wrapText="1"/>
    </xf>
    <xf numFmtId="0" fontId="42" fillId="0" borderId="0" xfId="5" applyFont="1" applyBorder="1" applyAlignment="1" applyProtection="1">
      <alignment horizontal="center" vertical="center" wrapText="1"/>
    </xf>
    <xf numFmtId="0" fontId="42" fillId="0" borderId="14" xfId="5" applyFont="1" applyBorder="1" applyAlignment="1" applyProtection="1">
      <alignment horizontal="center" vertical="center" wrapText="1"/>
    </xf>
    <xf numFmtId="0" fontId="42" fillId="0" borderId="21" xfId="5" applyFont="1" applyBorder="1" applyAlignment="1" applyProtection="1">
      <alignment horizontal="center" vertical="center" wrapText="1"/>
    </xf>
    <xf numFmtId="0" fontId="42" fillId="0" borderId="9" xfId="5" applyFont="1" applyBorder="1" applyAlignment="1" applyProtection="1">
      <alignment horizontal="center" vertical="center" wrapText="1"/>
    </xf>
    <xf numFmtId="0" fontId="61" fillId="0" borderId="83" xfId="5" applyFont="1" applyBorder="1" applyAlignment="1" applyProtection="1">
      <alignment horizontal="center" vertical="center" textRotation="255"/>
    </xf>
    <xf numFmtId="0" fontId="61" fillId="0" borderId="4" xfId="5" applyFont="1" applyBorder="1" applyAlignment="1" applyProtection="1">
      <alignment horizontal="center" vertical="center" textRotation="255"/>
    </xf>
    <xf numFmtId="0" fontId="61" fillId="0" borderId="5" xfId="5" applyFont="1" applyBorder="1" applyAlignment="1" applyProtection="1">
      <alignment horizontal="center" vertical="center" textRotation="255"/>
    </xf>
    <xf numFmtId="0" fontId="41" fillId="0" borderId="62" xfId="5" applyFont="1" applyBorder="1" applyAlignment="1" applyProtection="1">
      <alignment horizontal="center" vertical="center" wrapText="1"/>
    </xf>
    <xf numFmtId="0" fontId="41" fillId="0" borderId="54" xfId="5" applyFont="1" applyBorder="1" applyAlignment="1" applyProtection="1">
      <alignment horizontal="center" vertical="center" wrapText="1"/>
    </xf>
    <xf numFmtId="0" fontId="41" fillId="0" borderId="6" xfId="5" applyFont="1" applyBorder="1" applyAlignment="1" applyProtection="1">
      <alignment horizontal="center" vertical="center" wrapText="1"/>
    </xf>
    <xf numFmtId="0" fontId="41" fillId="0" borderId="22" xfId="5" applyFont="1" applyBorder="1" applyAlignment="1" applyProtection="1">
      <alignment horizontal="center" vertical="center" wrapText="1"/>
    </xf>
    <xf numFmtId="0" fontId="41" fillId="0" borderId="8" xfId="5" applyFont="1" applyBorder="1" applyAlignment="1" applyProtection="1">
      <alignment horizontal="center" vertical="center" wrapText="1"/>
    </xf>
    <xf numFmtId="0" fontId="41" fillId="0" borderId="63" xfId="5" applyFont="1" applyBorder="1" applyAlignment="1" applyProtection="1">
      <alignment horizontal="center" vertical="center" wrapText="1"/>
    </xf>
    <xf numFmtId="0" fontId="26" fillId="0" borderId="83" xfId="5" applyFont="1" applyBorder="1" applyAlignment="1" applyProtection="1">
      <alignment horizontal="center" vertical="center" textRotation="255" wrapText="1"/>
    </xf>
    <xf numFmtId="0" fontId="26" fillId="0" borderId="5" xfId="5" applyFont="1" applyBorder="1" applyAlignment="1" applyProtection="1">
      <alignment horizontal="center" vertical="center" textRotation="255" wrapText="1"/>
    </xf>
    <xf numFmtId="0" fontId="42" fillId="0" borderId="62" xfId="5" applyFont="1" applyBorder="1" applyAlignment="1" applyProtection="1">
      <alignment horizontal="center" vertical="center" wrapText="1"/>
    </xf>
    <xf numFmtId="0" fontId="45" fillId="0" borderId="16" xfId="5" applyFont="1" applyBorder="1" applyAlignment="1" applyProtection="1">
      <alignment horizontal="center" vertical="center" wrapText="1"/>
    </xf>
    <xf numFmtId="0" fontId="42" fillId="0" borderId="8" xfId="5" applyFont="1" applyBorder="1" applyAlignment="1" applyProtection="1">
      <alignment horizontal="center" vertical="center" wrapText="1"/>
    </xf>
    <xf numFmtId="0" fontId="45" fillId="0" borderId="7" xfId="5" applyFont="1" applyBorder="1" applyAlignment="1" applyProtection="1">
      <alignment horizontal="center" vertical="center" wrapText="1"/>
    </xf>
    <xf numFmtId="0" fontId="42" fillId="0" borderId="17" xfId="5" applyFont="1" applyBorder="1" applyAlignment="1" applyProtection="1">
      <alignment horizontal="center" vertical="center" wrapText="1"/>
    </xf>
    <xf numFmtId="0" fontId="42" fillId="0" borderId="18" xfId="5" applyFont="1" applyBorder="1" applyAlignment="1" applyProtection="1">
      <alignment horizontal="center" vertical="center" wrapText="1"/>
    </xf>
    <xf numFmtId="0" fontId="42" fillId="0" borderId="81" xfId="5" applyFont="1" applyBorder="1" applyAlignment="1" applyProtection="1">
      <alignment horizontal="center" vertical="center" wrapText="1"/>
    </xf>
    <xf numFmtId="3" fontId="42" fillId="10" borderId="104" xfId="5" applyNumberFormat="1" applyFont="1" applyFill="1" applyBorder="1" applyAlignment="1" applyProtection="1">
      <alignment horizontal="right" vertical="center"/>
    </xf>
    <xf numFmtId="3" fontId="42" fillId="10" borderId="198" xfId="5" applyNumberFormat="1" applyFont="1" applyFill="1" applyBorder="1" applyAlignment="1" applyProtection="1">
      <alignment horizontal="right" vertical="center"/>
    </xf>
    <xf numFmtId="3" fontId="42" fillId="10" borderId="199" xfId="5" applyNumberFormat="1" applyFont="1" applyFill="1" applyBorder="1" applyAlignment="1" applyProtection="1">
      <alignment horizontal="right" vertical="center"/>
    </xf>
    <xf numFmtId="0" fontId="42" fillId="0" borderId="104" xfId="5" applyFont="1" applyBorder="1" applyAlignment="1" applyProtection="1">
      <alignment horizontal="center" vertical="center"/>
    </xf>
    <xf numFmtId="0" fontId="42" fillId="0" borderId="198" xfId="5" applyFont="1" applyBorder="1" applyAlignment="1" applyProtection="1">
      <alignment horizontal="center" vertical="center"/>
    </xf>
    <xf numFmtId="0" fontId="42" fillId="0" borderId="199" xfId="5" applyFont="1" applyBorder="1" applyAlignment="1" applyProtection="1">
      <alignment horizontal="center" vertical="center"/>
    </xf>
    <xf numFmtId="3" fontId="58" fillId="0" borderId="0" xfId="5" applyNumberFormat="1" applyFont="1" applyBorder="1" applyAlignment="1" applyProtection="1">
      <alignment horizontal="left" vertical="center" wrapText="1"/>
    </xf>
    <xf numFmtId="3" fontId="58" fillId="5" borderId="17" xfId="5" applyNumberFormat="1" applyFont="1" applyFill="1" applyBorder="1" applyAlignment="1" applyProtection="1">
      <alignment horizontal="right" vertical="center"/>
    </xf>
    <xf numFmtId="3" fontId="58" fillId="5" borderId="18" xfId="5" applyNumberFormat="1" applyFont="1" applyFill="1" applyBorder="1" applyAlignment="1" applyProtection="1">
      <alignment horizontal="right" vertical="center"/>
    </xf>
    <xf numFmtId="3" fontId="58" fillId="5" borderId="19" xfId="5" applyNumberFormat="1" applyFont="1" applyFill="1" applyBorder="1" applyAlignment="1" applyProtection="1">
      <alignment horizontal="right" vertical="center"/>
    </xf>
    <xf numFmtId="3" fontId="58" fillId="0" borderId="291" xfId="5" applyNumberFormat="1" applyFont="1" applyBorder="1" applyAlignment="1" applyProtection="1">
      <alignment horizontal="right" vertical="center"/>
      <protection locked="0"/>
    </xf>
    <xf numFmtId="3" fontId="58" fillId="0" borderId="292" xfId="5" applyNumberFormat="1" applyFont="1" applyBorder="1" applyAlignment="1" applyProtection="1">
      <alignment horizontal="right" vertical="center"/>
      <protection locked="0"/>
    </xf>
    <xf numFmtId="3" fontId="58" fillId="0" borderId="293" xfId="5" applyNumberFormat="1" applyFont="1" applyBorder="1" applyAlignment="1" applyProtection="1">
      <alignment horizontal="right" vertical="center"/>
      <protection locked="0"/>
    </xf>
    <xf numFmtId="3" fontId="58" fillId="0" borderId="254" xfId="5" applyNumberFormat="1" applyFont="1" applyBorder="1" applyAlignment="1" applyProtection="1">
      <alignment horizontal="right" vertical="center"/>
      <protection locked="0"/>
    </xf>
    <xf numFmtId="3" fontId="58" fillId="0" borderId="43" xfId="5" applyNumberFormat="1" applyFont="1" applyBorder="1" applyAlignment="1" applyProtection="1">
      <alignment horizontal="right" vertical="center"/>
      <protection locked="0"/>
    </xf>
    <xf numFmtId="3" fontId="58" fillId="0" borderId="259" xfId="5" applyNumberFormat="1" applyFont="1" applyBorder="1" applyAlignment="1" applyProtection="1">
      <alignment horizontal="right" vertical="center"/>
      <protection locked="0"/>
    </xf>
    <xf numFmtId="3" fontId="58" fillId="0" borderId="260" xfId="5" applyNumberFormat="1" applyFont="1" applyBorder="1" applyAlignment="1" applyProtection="1">
      <alignment horizontal="right" vertical="center"/>
      <protection locked="0"/>
    </xf>
    <xf numFmtId="3" fontId="58" fillId="0" borderId="261" xfId="5" applyNumberFormat="1" applyFont="1" applyBorder="1" applyAlignment="1" applyProtection="1">
      <alignment horizontal="right" vertical="center"/>
      <protection locked="0"/>
    </xf>
    <xf numFmtId="3" fontId="58" fillId="0" borderId="294" xfId="5" applyNumberFormat="1" applyFont="1" applyBorder="1" applyAlignment="1" applyProtection="1">
      <alignment horizontal="right" vertical="center"/>
      <protection locked="0"/>
    </xf>
    <xf numFmtId="0" fontId="26" fillId="0" borderId="112" xfId="1" applyFont="1" applyBorder="1" applyAlignment="1" applyProtection="1">
      <alignment horizontal="center" vertical="center" wrapText="1"/>
    </xf>
    <xf numFmtId="0" fontId="30" fillId="0" borderId="18" xfId="1" applyFont="1" applyBorder="1" applyAlignment="1" applyProtection="1">
      <alignment horizontal="center" vertical="center" wrapText="1"/>
    </xf>
    <xf numFmtId="0" fontId="46" fillId="0" borderId="0" xfId="5" applyFont="1" applyAlignment="1" applyProtection="1">
      <alignment horizontal="center" vertical="center"/>
    </xf>
    <xf numFmtId="0" fontId="100" fillId="16" borderId="0" xfId="0" applyFont="1" applyFill="1" applyAlignment="1" applyProtection="1">
      <alignment horizontal="center" vertical="center"/>
    </xf>
    <xf numFmtId="0" fontId="29" fillId="10" borderId="237" xfId="0" applyFont="1" applyFill="1" applyBorder="1" applyAlignment="1" applyProtection="1">
      <alignment horizontal="center" vertical="center" wrapText="1"/>
    </xf>
    <xf numFmtId="0" fontId="29" fillId="10" borderId="166" xfId="0" applyFont="1" applyFill="1" applyBorder="1" applyAlignment="1" applyProtection="1">
      <alignment horizontal="center" vertical="center" wrapText="1"/>
    </xf>
    <xf numFmtId="3" fontId="29" fillId="10" borderId="166" xfId="0" applyNumberFormat="1" applyFont="1" applyFill="1" applyBorder="1" applyAlignment="1" applyProtection="1">
      <alignment horizontal="right" vertical="center"/>
    </xf>
    <xf numFmtId="0" fontId="29" fillId="10" borderId="166" xfId="0" applyFont="1" applyFill="1" applyBorder="1" applyAlignment="1" applyProtection="1">
      <alignment horizontal="center" vertical="center"/>
    </xf>
    <xf numFmtId="0" fontId="29" fillId="10" borderId="154" xfId="0" applyFont="1" applyFill="1" applyBorder="1" applyAlignment="1" applyProtection="1">
      <alignment horizontal="center" vertical="center"/>
    </xf>
    <xf numFmtId="3" fontId="25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3" xfId="0" applyFont="1" applyFill="1" applyBorder="1" applyAlignment="1" applyProtection="1">
      <alignment vertical="center"/>
      <protection locked="0"/>
    </xf>
    <xf numFmtId="0" fontId="25" fillId="0" borderId="100" xfId="0" applyFont="1" applyFill="1" applyBorder="1" applyAlignment="1" applyProtection="1">
      <alignment vertical="center"/>
      <protection locked="0"/>
    </xf>
    <xf numFmtId="3" fontId="23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4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5" fillId="0" borderId="3" xfId="0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3" fillId="10" borderId="15" xfId="0" applyFont="1" applyFill="1" applyBorder="1" applyAlignment="1" applyProtection="1">
      <alignment horizontal="center" vertical="center"/>
    </xf>
    <xf numFmtId="0" fontId="23" fillId="10" borderId="16" xfId="0" applyFont="1" applyFill="1" applyBorder="1" applyAlignment="1" applyProtection="1">
      <alignment horizontal="center" vertical="center"/>
    </xf>
    <xf numFmtId="0" fontId="23" fillId="10" borderId="54" xfId="0" applyFont="1" applyFill="1" applyBorder="1" applyAlignment="1" applyProtection="1">
      <alignment horizontal="center" vertical="center"/>
    </xf>
    <xf numFmtId="0" fontId="23" fillId="10" borderId="58" xfId="0" applyFont="1" applyFill="1" applyBorder="1" applyAlignment="1" applyProtection="1">
      <alignment horizontal="center" vertical="center"/>
    </xf>
    <xf numFmtId="0" fontId="23" fillId="10" borderId="60" xfId="0" applyFont="1" applyFill="1" applyBorder="1" applyAlignment="1" applyProtection="1">
      <alignment horizontal="center" vertical="center"/>
    </xf>
    <xf numFmtId="0" fontId="23" fillId="10" borderId="72" xfId="0" applyFont="1" applyFill="1" applyBorder="1" applyAlignment="1" applyProtection="1">
      <alignment horizontal="center" vertical="center"/>
    </xf>
    <xf numFmtId="0" fontId="26" fillId="11" borderId="253" xfId="0" applyFont="1" applyFill="1" applyBorder="1" applyAlignment="1" applyProtection="1">
      <alignment horizontal="center" vertical="center" wrapText="1"/>
    </xf>
    <xf numFmtId="0" fontId="26" fillId="11" borderId="84" xfId="0" applyFont="1" applyFill="1" applyBorder="1" applyAlignment="1" applyProtection="1">
      <alignment horizontal="center" vertical="center" wrapText="1"/>
    </xf>
    <xf numFmtId="0" fontId="25" fillId="0" borderId="3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vertical="center" wrapText="1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0" fontId="31" fillId="0" borderId="53" xfId="0" applyFont="1" applyBorder="1" applyAlignment="1" applyProtection="1">
      <alignment horizontal="left" vertical="center" wrapText="1"/>
    </xf>
    <xf numFmtId="0" fontId="31" fillId="0" borderId="4" xfId="0" applyFont="1" applyBorder="1" applyAlignment="1" applyProtection="1">
      <alignment horizontal="left" vertical="center" wrapText="1"/>
    </xf>
    <xf numFmtId="0" fontId="31" fillId="0" borderId="5" xfId="0" applyFont="1" applyBorder="1" applyAlignment="1" applyProtection="1">
      <alignment horizontal="left" vertical="center" wrapText="1"/>
    </xf>
    <xf numFmtId="0" fontId="31" fillId="10" borderId="1" xfId="0" applyFont="1" applyFill="1" applyBorder="1" applyAlignment="1" applyProtection="1">
      <alignment horizontal="center" vertical="center" wrapText="1"/>
    </xf>
    <xf numFmtId="0" fontId="31" fillId="10" borderId="45" xfId="0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justify" vertical="center"/>
      <protection locked="0"/>
    </xf>
    <xf numFmtId="0" fontId="30" fillId="10" borderId="0" xfId="0" applyFont="1" applyFill="1" applyAlignment="1" applyProtection="1">
      <alignment horizontal="center" vertical="center"/>
    </xf>
    <xf numFmtId="0" fontId="35" fillId="10" borderId="104" xfId="0" applyFont="1" applyFill="1" applyBorder="1" applyAlignment="1" applyProtection="1">
      <alignment horizontal="center" vertical="center"/>
    </xf>
    <xf numFmtId="0" fontId="35" fillId="10" borderId="198" xfId="0" applyFont="1" applyFill="1" applyBorder="1" applyAlignment="1" applyProtection="1">
      <alignment horizontal="center" vertical="center"/>
    </xf>
    <xf numFmtId="0" fontId="35" fillId="10" borderId="199" xfId="0" applyFont="1" applyFill="1" applyBorder="1" applyAlignment="1" applyProtection="1">
      <alignment horizontal="center" vertical="center"/>
    </xf>
    <xf numFmtId="0" fontId="23" fillId="10" borderId="0" xfId="0" applyFont="1" applyFill="1" applyAlignment="1" applyProtection="1">
      <alignment horizontal="center" vertical="center"/>
    </xf>
    <xf numFmtId="0" fontId="24" fillId="0" borderId="287" xfId="0" applyFont="1" applyBorder="1" applyAlignment="1" applyProtection="1">
      <alignment horizontal="center" vertical="center"/>
      <protection locked="0"/>
    </xf>
    <xf numFmtId="0" fontId="24" fillId="0" borderId="23" xfId="0" applyFont="1" applyBorder="1" applyAlignment="1" applyProtection="1">
      <alignment horizontal="center" vertical="center"/>
      <protection locked="0"/>
    </xf>
    <xf numFmtId="0" fontId="24" fillId="0" borderId="237" xfId="0" applyFont="1" applyBorder="1" applyAlignment="1" applyProtection="1">
      <alignment horizontal="center" vertical="center"/>
      <protection locked="0"/>
    </xf>
    <xf numFmtId="0" fontId="24" fillId="0" borderId="88" xfId="0" applyFont="1" applyBorder="1" applyAlignment="1" applyProtection="1">
      <alignment horizontal="center" vertical="center"/>
      <protection locked="0"/>
    </xf>
    <xf numFmtId="0" fontId="30" fillId="0" borderId="287" xfId="0" applyFont="1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0" fontId="30" fillId="0" borderId="237" xfId="0" applyFont="1" applyBorder="1" applyAlignment="1" applyProtection="1">
      <alignment horizontal="center" vertical="center"/>
    </xf>
  </cellXfs>
  <cellStyles count="9">
    <cellStyle name="Lien hypertexte" xfId="8" builtinId="8"/>
    <cellStyle name="Normal" xfId="0" builtinId="0"/>
    <cellStyle name="Normal 2" xfId="1"/>
    <cellStyle name="Normal 2 2" xfId="2"/>
    <cellStyle name="Normal 2 2 2" xfId="5"/>
    <cellStyle name="Normal 2 3" xfId="4"/>
    <cellStyle name="Normal 3" xfId="3"/>
    <cellStyle name="Pourcentage" xfId="7" builtinId="5"/>
    <cellStyle name="Pourcentage 2" xfId="6"/>
  </cellStyles>
  <dxfs count="0"/>
  <tableStyles count="0" defaultTableStyle="TableStyleMedium2" defaultPivotStyle="PivotStyleLight16"/>
  <colors>
    <mruColors>
      <color rgb="FFCD5E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3149600</xdr:colOff>
      <xdr:row>27</xdr:row>
      <xdr:rowOff>0</xdr:rowOff>
    </xdr:from>
    <xdr:to>
      <xdr:col>0</xdr:col>
      <xdr:colOff>762000</xdr:colOff>
      <xdr:row>27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3149600" y="44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3149600</xdr:colOff>
      <xdr:row>52</xdr:row>
      <xdr:rowOff>0</xdr:rowOff>
    </xdr:from>
    <xdr:to>
      <xdr:col>0</xdr:col>
      <xdr:colOff>762000</xdr:colOff>
      <xdr:row>52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3149600" y="862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9</xdr:row>
      <xdr:rowOff>38100</xdr:rowOff>
    </xdr:from>
    <xdr:to>
      <xdr:col>4</xdr:col>
      <xdr:colOff>412750</xdr:colOff>
      <xdr:row>13</xdr:row>
      <xdr:rowOff>241300</xdr:rowOff>
    </xdr:to>
    <xdr:sp macro="" textlink="">
      <xdr:nvSpPr>
        <xdr:cNvPr id="2" name="Line 16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ShapeType="1"/>
        </xdr:cNvSpPr>
      </xdr:nvSpPr>
      <xdr:spPr bwMode="auto">
        <a:xfrm>
          <a:off x="133350" y="2635250"/>
          <a:ext cx="4914900" cy="1447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190500</xdr:rowOff>
    </xdr:from>
    <xdr:to>
      <xdr:col>14</xdr:col>
      <xdr:colOff>158750</xdr:colOff>
      <xdr:row>1</xdr:row>
      <xdr:rowOff>203200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469900"/>
          <a:ext cx="255905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10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>
          <a:spLocks noChangeShapeType="1"/>
        </xdr:cNvSpPr>
      </xdr:nvSpPr>
      <xdr:spPr bwMode="auto">
        <a:xfrm>
          <a:off x="844550" y="2216150"/>
          <a:ext cx="6013450" cy="4699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927100</xdr:colOff>
      <xdr:row>1</xdr:row>
      <xdr:rowOff>165100</xdr:rowOff>
    </xdr:from>
    <xdr:to>
      <xdr:col>18</xdr:col>
      <xdr:colOff>222250</xdr:colOff>
      <xdr:row>1</xdr:row>
      <xdr:rowOff>171450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0" y="444500"/>
          <a:ext cx="239395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44450</xdr:colOff>
      <xdr:row>9</xdr:row>
      <xdr:rowOff>44450</xdr:rowOff>
    </xdr:from>
    <xdr:to>
      <xdr:col>3</xdr:col>
      <xdr:colOff>603250</xdr:colOff>
      <xdr:row>12</xdr:row>
      <xdr:rowOff>273050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>
          <a:off x="882650" y="2400300"/>
          <a:ext cx="3238500" cy="14224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4</xdr:col>
      <xdr:colOff>1346200</xdr:colOff>
      <xdr:row>16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>
          <a:spLocks noChangeShapeType="1"/>
        </xdr:cNvSpPr>
      </xdr:nvSpPr>
      <xdr:spPr bwMode="auto">
        <a:xfrm>
          <a:off x="838200" y="2921000"/>
          <a:ext cx="3860800" cy="12954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25400</xdr:colOff>
      <xdr:row>15</xdr:row>
      <xdr:rowOff>152400</xdr:rowOff>
    </xdr:from>
    <xdr:to>
      <xdr:col>14</xdr:col>
      <xdr:colOff>88900</xdr:colOff>
      <xdr:row>15</xdr:row>
      <xdr:rowOff>152400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 bwMode="auto">
        <a:xfrm>
          <a:off x="8921750" y="375920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673100</xdr:colOff>
      <xdr:row>35</xdr:row>
      <xdr:rowOff>44450</xdr:rowOff>
    </xdr:from>
    <xdr:to>
      <xdr:col>25</xdr:col>
      <xdr:colOff>184150</xdr:colOff>
      <xdr:row>35</xdr:row>
      <xdr:rowOff>44450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ShapeType="1"/>
        </xdr:cNvSpPr>
      </xdr:nvSpPr>
      <xdr:spPr bwMode="auto">
        <a:xfrm>
          <a:off x="17881600" y="936625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25400</xdr:colOff>
      <xdr:row>21</xdr:row>
      <xdr:rowOff>146050</xdr:rowOff>
    </xdr:from>
    <xdr:to>
      <xdr:col>14</xdr:col>
      <xdr:colOff>88900</xdr:colOff>
      <xdr:row>21</xdr:row>
      <xdr:rowOff>146050</xdr:rowOff>
    </xdr:to>
    <xdr:sp macro="" textlink="">
      <xdr:nvSpPr>
        <xdr:cNvPr id="5" name="Line 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 bwMode="auto">
        <a:xfrm>
          <a:off x="8921750" y="546735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107950</xdr:colOff>
      <xdr:row>40</xdr:row>
      <xdr:rowOff>44450</xdr:rowOff>
    </xdr:from>
    <xdr:to>
      <xdr:col>25</xdr:col>
      <xdr:colOff>431800</xdr:colOff>
      <xdr:row>40</xdr:row>
      <xdr:rowOff>44450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ShapeType="1"/>
        </xdr:cNvSpPr>
      </xdr:nvSpPr>
      <xdr:spPr bwMode="auto">
        <a:xfrm>
          <a:off x="18129250" y="1079500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38100</xdr:colOff>
      <xdr:row>27</xdr:row>
      <xdr:rowOff>127000</xdr:rowOff>
    </xdr:from>
    <xdr:to>
      <xdr:col>14</xdr:col>
      <xdr:colOff>114300</xdr:colOff>
      <xdr:row>27</xdr:row>
      <xdr:rowOff>127000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 bwMode="auto">
        <a:xfrm>
          <a:off x="8934450" y="7162800"/>
          <a:ext cx="33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19</xdr:row>
      <xdr:rowOff>165100</xdr:rowOff>
    </xdr:from>
    <xdr:to>
      <xdr:col>10</xdr:col>
      <xdr:colOff>533400</xdr:colOff>
      <xdr:row>20</xdr:row>
      <xdr:rowOff>82550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 bwMode="auto">
        <a:xfrm flipH="1">
          <a:off x="7677150" y="4241800"/>
          <a:ext cx="0" cy="127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533400</xdr:colOff>
      <xdr:row>20</xdr:row>
      <xdr:rowOff>76200</xdr:rowOff>
    </xdr:from>
    <xdr:to>
      <xdr:col>10</xdr:col>
      <xdr:colOff>647700</xdr:colOff>
      <xdr:row>20</xdr:row>
      <xdr:rowOff>76200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 bwMode="auto">
        <a:xfrm>
          <a:off x="7677150" y="4362450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177800</xdr:colOff>
      <xdr:row>55</xdr:row>
      <xdr:rowOff>82550</xdr:rowOff>
    </xdr:from>
    <xdr:to>
      <xdr:col>13</xdr:col>
      <xdr:colOff>0</xdr:colOff>
      <xdr:row>55</xdr:row>
      <xdr:rowOff>82550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 bwMode="auto">
        <a:xfrm>
          <a:off x="8394700" y="11703050"/>
          <a:ext cx="6286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7</xdr:row>
      <xdr:rowOff>6350</xdr:rowOff>
    </xdr:from>
    <xdr:to>
      <xdr:col>4</xdr:col>
      <xdr:colOff>6350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ShapeType="1"/>
        </xdr:cNvSpPr>
      </xdr:nvSpPr>
      <xdr:spPr bwMode="auto">
        <a:xfrm>
          <a:off x="6350" y="1631950"/>
          <a:ext cx="4775200" cy="9398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7</xdr:row>
      <xdr:rowOff>6350</xdr:rowOff>
    </xdr:from>
    <xdr:to>
      <xdr:col>4</xdr:col>
      <xdr:colOff>6350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>
          <a:spLocks noChangeShapeType="1"/>
        </xdr:cNvSpPr>
      </xdr:nvSpPr>
      <xdr:spPr bwMode="auto">
        <a:xfrm>
          <a:off x="6350" y="1612900"/>
          <a:ext cx="5022850" cy="100965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12700</xdr:rowOff>
    </xdr:from>
    <xdr:to>
      <xdr:col>5</xdr:col>
      <xdr:colOff>63500</xdr:colOff>
      <xdr:row>13</xdr:row>
      <xdr:rowOff>0</xdr:rowOff>
    </xdr:to>
    <xdr:sp macro="" textlink="">
      <xdr:nvSpPr>
        <xdr:cNvPr id="2" name="Line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ShapeType="1"/>
        </xdr:cNvSpPr>
      </xdr:nvSpPr>
      <xdr:spPr bwMode="auto">
        <a:xfrm>
          <a:off x="241300" y="2870200"/>
          <a:ext cx="5924550" cy="1231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9</xdr:row>
      <xdr:rowOff>25400</xdr:rowOff>
    </xdr:from>
    <xdr:to>
      <xdr:col>4</xdr:col>
      <xdr:colOff>12700</xdr:colOff>
      <xdr:row>11</xdr:row>
      <xdr:rowOff>177800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 noChangeShapeType="1"/>
        </xdr:cNvSpPr>
      </xdr:nvSpPr>
      <xdr:spPr bwMode="auto">
        <a:xfrm>
          <a:off x="384175" y="2235200"/>
          <a:ext cx="4175125" cy="660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328084</xdr:colOff>
      <xdr:row>11</xdr:row>
      <xdr:rowOff>103716</xdr:rowOff>
    </xdr:from>
    <xdr:to>
      <xdr:col>24</xdr:col>
      <xdr:colOff>368301</xdr:colOff>
      <xdr:row>13</xdr:row>
      <xdr:rowOff>332316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2884" y="2745316"/>
          <a:ext cx="2554817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9</xdr:row>
      <xdr:rowOff>6350</xdr:rowOff>
    </xdr:from>
    <xdr:to>
      <xdr:col>4</xdr:col>
      <xdr:colOff>6350</xdr:colOff>
      <xdr:row>11</xdr:row>
      <xdr:rowOff>412750</xdr:rowOff>
    </xdr:to>
    <xdr:sp macro="" textlink="">
      <xdr:nvSpPr>
        <xdr:cNvPr id="2" name="Line 260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 noChangeShapeType="1"/>
        </xdr:cNvSpPr>
      </xdr:nvSpPr>
      <xdr:spPr bwMode="auto">
        <a:xfrm>
          <a:off x="82550" y="2635250"/>
          <a:ext cx="5194300" cy="1295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9</xdr:row>
      <xdr:rowOff>31750</xdr:rowOff>
    </xdr:from>
    <xdr:to>
      <xdr:col>4</xdr:col>
      <xdr:colOff>0</xdr:colOff>
      <xdr:row>11</xdr:row>
      <xdr:rowOff>342900</xdr:rowOff>
    </xdr:to>
    <xdr:sp macro="" textlink="">
      <xdr:nvSpPr>
        <xdr:cNvPr id="2" name="Line 26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 noChangeShapeType="1"/>
        </xdr:cNvSpPr>
      </xdr:nvSpPr>
      <xdr:spPr bwMode="auto">
        <a:xfrm>
          <a:off x="88900" y="2660650"/>
          <a:ext cx="5181600" cy="1200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H1113"/>
  <sheetViews>
    <sheetView workbookViewId="0">
      <selection activeCell="B6" sqref="B6:G10"/>
    </sheetView>
  </sheetViews>
  <sheetFormatPr baseColWidth="10" defaultColWidth="11.44140625" defaultRowHeight="13.8" x14ac:dyDescent="0.25"/>
  <cols>
    <col min="1" max="7" width="11.44140625" style="12"/>
    <col min="8" max="16384" width="11.44140625" style="7"/>
  </cols>
  <sheetData>
    <row r="1" spans="1:8" x14ac:dyDescent="0.25">
      <c r="A1" s="13"/>
      <c r="B1" s="13"/>
      <c r="C1" s="13"/>
      <c r="D1" s="13"/>
      <c r="E1" s="13"/>
      <c r="F1" s="13"/>
      <c r="G1" s="13"/>
      <c r="H1" s="13"/>
    </row>
    <row r="2" spans="1:8" x14ac:dyDescent="0.25">
      <c r="A2" s="13"/>
      <c r="B2" s="13"/>
      <c r="C2" s="13"/>
      <c r="D2" s="13"/>
      <c r="E2" s="13"/>
      <c r="F2" s="13"/>
      <c r="G2" s="13"/>
      <c r="H2" s="13"/>
    </row>
    <row r="3" spans="1:8" x14ac:dyDescent="0.25">
      <c r="A3" s="13"/>
      <c r="B3" s="13"/>
      <c r="C3" s="13"/>
      <c r="D3" s="13"/>
      <c r="E3" s="13"/>
      <c r="F3" s="13"/>
      <c r="G3" s="13"/>
      <c r="H3" s="13"/>
    </row>
    <row r="4" spans="1:8" x14ac:dyDescent="0.25">
      <c r="A4" s="13"/>
      <c r="B4" s="13"/>
      <c r="C4" s="13"/>
      <c r="D4" s="13"/>
      <c r="E4" s="13"/>
      <c r="F4" s="13"/>
      <c r="G4" s="13"/>
      <c r="H4" s="13"/>
    </row>
    <row r="5" spans="1:8" x14ac:dyDescent="0.25">
      <c r="A5" s="13"/>
      <c r="B5" s="13"/>
      <c r="C5" s="13"/>
      <c r="D5" s="13"/>
      <c r="E5" s="13"/>
      <c r="F5" s="13"/>
      <c r="G5" s="13"/>
      <c r="H5" s="13"/>
    </row>
    <row r="6" spans="1:8" x14ac:dyDescent="0.25">
      <c r="A6" s="13"/>
      <c r="B6" s="2986" t="s">
        <v>1736</v>
      </c>
      <c r="C6" s="2986"/>
      <c r="D6" s="2986"/>
      <c r="E6" s="2986"/>
      <c r="F6" s="2986"/>
      <c r="G6" s="2986"/>
      <c r="H6" s="13"/>
    </row>
    <row r="7" spans="1:8" x14ac:dyDescent="0.25">
      <c r="A7" s="13"/>
      <c r="B7" s="2986"/>
      <c r="C7" s="2986"/>
      <c r="D7" s="2986"/>
      <c r="E7" s="2986"/>
      <c r="F7" s="2986"/>
      <c r="G7" s="2986"/>
      <c r="H7" s="13"/>
    </row>
    <row r="8" spans="1:8" x14ac:dyDescent="0.25">
      <c r="A8" s="13"/>
      <c r="B8" s="2986"/>
      <c r="C8" s="2986"/>
      <c r="D8" s="2986"/>
      <c r="E8" s="2986"/>
      <c r="F8" s="2986"/>
      <c r="G8" s="2986"/>
      <c r="H8" s="13"/>
    </row>
    <row r="9" spans="1:8" x14ac:dyDescent="0.25">
      <c r="A9" s="13"/>
      <c r="B9" s="2986"/>
      <c r="C9" s="2986"/>
      <c r="D9" s="2986"/>
      <c r="E9" s="2986"/>
      <c r="F9" s="2986"/>
      <c r="G9" s="2986"/>
      <c r="H9" s="13"/>
    </row>
    <row r="10" spans="1:8" x14ac:dyDescent="0.25">
      <c r="A10" s="13"/>
      <c r="B10" s="2986"/>
      <c r="C10" s="2986"/>
      <c r="D10" s="2986"/>
      <c r="E10" s="2986"/>
      <c r="F10" s="2986"/>
      <c r="G10" s="2986"/>
      <c r="H10" s="13"/>
    </row>
    <row r="11" spans="1:8" x14ac:dyDescent="0.25">
      <c r="A11" s="13"/>
      <c r="B11" s="13"/>
      <c r="C11" s="13"/>
      <c r="D11" s="13"/>
      <c r="E11" s="13"/>
      <c r="F11" s="13"/>
      <c r="G11" s="13"/>
      <c r="H11" s="13"/>
    </row>
    <row r="12" spans="1:8" x14ac:dyDescent="0.25">
      <c r="A12" s="2984" t="s">
        <v>1788</v>
      </c>
      <c r="B12" s="13"/>
      <c r="C12" s="13"/>
      <c r="D12" s="13"/>
      <c r="E12" s="13"/>
      <c r="F12" s="13"/>
      <c r="G12" s="13"/>
      <c r="H12" s="13"/>
    </row>
    <row r="13" spans="1:8" x14ac:dyDescent="0.25">
      <c r="A13" s="13"/>
      <c r="B13" s="13"/>
      <c r="C13" s="13"/>
      <c r="D13" s="13"/>
      <c r="E13" s="13"/>
      <c r="F13" s="13"/>
      <c r="G13" s="13"/>
      <c r="H13" s="13"/>
    </row>
    <row r="14" spans="1:8" x14ac:dyDescent="0.25">
      <c r="A14" s="13"/>
      <c r="B14" s="13"/>
      <c r="C14" s="13"/>
      <c r="D14" s="13"/>
      <c r="E14" s="13"/>
      <c r="F14" s="13"/>
      <c r="G14" s="13"/>
      <c r="H14" s="13"/>
    </row>
    <row r="15" spans="1:8" x14ac:dyDescent="0.25">
      <c r="A15" s="13"/>
      <c r="B15" s="13"/>
      <c r="C15" s="13"/>
      <c r="D15" s="13"/>
      <c r="E15" s="13"/>
      <c r="F15" s="13"/>
      <c r="G15" s="13"/>
      <c r="H15" s="13"/>
    </row>
    <row r="16" spans="1:8" x14ac:dyDescent="0.25">
      <c r="A16" s="13"/>
      <c r="B16" s="13"/>
      <c r="C16" s="13"/>
      <c r="D16" s="13"/>
      <c r="E16" s="13"/>
      <c r="F16" s="13"/>
      <c r="G16" s="13"/>
      <c r="H16" s="13"/>
    </row>
    <row r="17" spans="1:8" x14ac:dyDescent="0.25">
      <c r="A17" s="13"/>
      <c r="B17" s="13"/>
      <c r="C17" s="13"/>
      <c r="D17" s="13"/>
      <c r="E17" s="13"/>
      <c r="F17" s="13"/>
      <c r="G17" s="13"/>
      <c r="H17" s="13"/>
    </row>
    <row r="18" spans="1:8" x14ac:dyDescent="0.25">
      <c r="A18" s="13"/>
      <c r="B18" s="13"/>
      <c r="C18" s="13"/>
      <c r="D18" s="13"/>
      <c r="E18" s="13"/>
      <c r="F18" s="13"/>
      <c r="G18" s="13"/>
      <c r="H18" s="13"/>
    </row>
    <row r="19" spans="1:8" x14ac:dyDescent="0.25">
      <c r="A19" s="13"/>
      <c r="B19" s="13"/>
      <c r="C19" s="13"/>
      <c r="D19" s="13"/>
      <c r="E19" s="13"/>
      <c r="F19" s="13"/>
      <c r="G19" s="13"/>
      <c r="H19" s="13"/>
    </row>
    <row r="20" spans="1:8" x14ac:dyDescent="0.25">
      <c r="A20" s="13"/>
      <c r="B20" s="13"/>
      <c r="C20" s="13"/>
      <c r="D20" s="13"/>
      <c r="E20" s="13"/>
      <c r="F20" s="13"/>
      <c r="G20" s="13"/>
      <c r="H20" s="13"/>
    </row>
    <row r="21" spans="1:8" x14ac:dyDescent="0.25">
      <c r="A21" s="13"/>
      <c r="B21" s="13"/>
      <c r="C21" s="13"/>
      <c r="D21" s="13"/>
      <c r="E21" s="13"/>
      <c r="F21" s="13"/>
      <c r="G21" s="13"/>
      <c r="H21" s="13"/>
    </row>
    <row r="22" spans="1:8" x14ac:dyDescent="0.25">
      <c r="A22" s="13"/>
      <c r="B22" s="13"/>
      <c r="C22" s="13"/>
      <c r="D22" s="13"/>
      <c r="E22" s="13"/>
      <c r="F22" s="13"/>
      <c r="G22" s="13"/>
      <c r="H22" s="13"/>
    </row>
    <row r="23" spans="1:8" x14ac:dyDescent="0.25">
      <c r="A23" s="13"/>
      <c r="B23" s="13"/>
      <c r="C23" s="13"/>
      <c r="D23" s="13"/>
      <c r="E23" s="13"/>
      <c r="F23" s="13"/>
      <c r="G23" s="13"/>
      <c r="H23" s="13"/>
    </row>
    <row r="24" spans="1:8" x14ac:dyDescent="0.25">
      <c r="A24" s="13"/>
      <c r="B24" s="13"/>
      <c r="C24" s="13"/>
      <c r="D24" s="13"/>
      <c r="E24" s="13"/>
      <c r="F24" s="13"/>
      <c r="G24" s="13"/>
      <c r="H24" s="13"/>
    </row>
    <row r="25" spans="1:8" x14ac:dyDescent="0.25">
      <c r="A25" s="13"/>
      <c r="B25" s="13"/>
      <c r="C25" s="13"/>
      <c r="D25" s="13"/>
      <c r="E25" s="13"/>
      <c r="F25" s="13"/>
      <c r="G25" s="13"/>
      <c r="H25" s="13"/>
    </row>
    <row r="26" spans="1:8" x14ac:dyDescent="0.25">
      <c r="A26" s="13"/>
      <c r="B26" s="13"/>
      <c r="C26" s="13"/>
      <c r="D26" s="13"/>
      <c r="E26" s="13"/>
      <c r="F26" s="13"/>
      <c r="G26" s="13"/>
      <c r="H26" s="13"/>
    </row>
    <row r="27" spans="1:8" x14ac:dyDescent="0.25">
      <c r="A27" s="13"/>
      <c r="B27" s="13"/>
      <c r="C27" s="13"/>
      <c r="D27" s="13"/>
      <c r="E27" s="13"/>
      <c r="F27" s="13"/>
      <c r="G27" s="13"/>
      <c r="H27" s="13"/>
    </row>
    <row r="28" spans="1:8" x14ac:dyDescent="0.25">
      <c r="A28" s="13"/>
      <c r="B28" s="13"/>
      <c r="C28" s="13"/>
      <c r="D28" s="13"/>
      <c r="E28" s="13"/>
      <c r="F28" s="13"/>
      <c r="G28" s="13"/>
      <c r="H28" s="13"/>
    </row>
    <row r="29" spans="1:8" x14ac:dyDescent="0.25">
      <c r="A29" s="7"/>
      <c r="B29" s="7"/>
      <c r="C29" s="7"/>
      <c r="D29" s="7"/>
      <c r="E29" s="7"/>
      <c r="F29" s="7"/>
      <c r="G29" s="7"/>
    </row>
    <row r="30" spans="1:8" x14ac:dyDescent="0.25">
      <c r="A30" s="7"/>
      <c r="B30" s="7"/>
      <c r="C30" s="7"/>
      <c r="D30" s="7"/>
      <c r="E30" s="7"/>
      <c r="F30" s="7"/>
      <c r="G30" s="7"/>
    </row>
    <row r="31" spans="1:8" x14ac:dyDescent="0.25">
      <c r="A31" s="7"/>
      <c r="B31" s="7"/>
      <c r="C31" s="7"/>
      <c r="D31" s="7"/>
      <c r="E31" s="7"/>
      <c r="F31" s="7"/>
      <c r="G31" s="7"/>
    </row>
    <row r="32" spans="1:8" x14ac:dyDescent="0.25">
      <c r="A32" s="7"/>
      <c r="B32" s="7"/>
      <c r="C32" s="7"/>
      <c r="D32" s="7"/>
      <c r="E32" s="7"/>
      <c r="F32" s="7"/>
      <c r="G32" s="7"/>
    </row>
    <row r="33" spans="1:7" x14ac:dyDescent="0.25">
      <c r="A33" s="7"/>
      <c r="B33" s="7"/>
      <c r="C33" s="7"/>
      <c r="D33" s="7"/>
      <c r="E33" s="7"/>
      <c r="F33" s="7"/>
      <c r="G33" s="7"/>
    </row>
    <row r="34" spans="1:7" x14ac:dyDescent="0.25">
      <c r="A34" s="7"/>
      <c r="B34" s="7"/>
      <c r="C34" s="7"/>
      <c r="D34" s="7"/>
      <c r="E34" s="7"/>
      <c r="F34" s="7"/>
      <c r="G34" s="7"/>
    </row>
    <row r="35" spans="1:7" x14ac:dyDescent="0.25">
      <c r="A35" s="7"/>
      <c r="B35" s="7"/>
      <c r="C35" s="7"/>
      <c r="D35" s="7"/>
      <c r="E35" s="7"/>
      <c r="F35" s="7"/>
      <c r="G35" s="7"/>
    </row>
    <row r="36" spans="1:7" x14ac:dyDescent="0.25">
      <c r="A36" s="7"/>
      <c r="B36" s="7"/>
      <c r="C36" s="7"/>
      <c r="D36" s="7"/>
      <c r="E36" s="7"/>
      <c r="F36" s="7"/>
      <c r="G36" s="7"/>
    </row>
    <row r="37" spans="1:7" x14ac:dyDescent="0.25">
      <c r="A37" s="7"/>
      <c r="B37" s="7"/>
      <c r="C37" s="7"/>
      <c r="D37" s="7"/>
      <c r="E37" s="7"/>
      <c r="F37" s="7"/>
      <c r="G37" s="7"/>
    </row>
    <row r="38" spans="1:7" x14ac:dyDescent="0.25">
      <c r="A38" s="7"/>
      <c r="B38" s="7"/>
      <c r="C38" s="7"/>
      <c r="D38" s="7"/>
      <c r="E38" s="7"/>
      <c r="F38" s="7"/>
      <c r="G38" s="7"/>
    </row>
    <row r="39" spans="1:7" x14ac:dyDescent="0.25">
      <c r="A39" s="7"/>
      <c r="B39" s="7"/>
      <c r="C39" s="7"/>
      <c r="D39" s="7"/>
      <c r="E39" s="7"/>
      <c r="F39" s="7"/>
      <c r="G39" s="7"/>
    </row>
    <row r="40" spans="1:7" x14ac:dyDescent="0.25">
      <c r="A40" s="7"/>
      <c r="B40" s="7"/>
      <c r="C40" s="7"/>
      <c r="D40" s="7"/>
      <c r="E40" s="7"/>
      <c r="F40" s="7"/>
      <c r="G40" s="7"/>
    </row>
    <row r="41" spans="1:7" x14ac:dyDescent="0.25">
      <c r="A41" s="7"/>
      <c r="B41" s="7"/>
      <c r="C41" s="7"/>
      <c r="D41" s="7"/>
      <c r="E41" s="7"/>
      <c r="F41" s="7"/>
      <c r="G41" s="7"/>
    </row>
    <row r="42" spans="1:7" x14ac:dyDescent="0.25">
      <c r="A42" s="7"/>
      <c r="B42" s="7"/>
      <c r="C42" s="7"/>
      <c r="D42" s="7"/>
      <c r="E42" s="7"/>
      <c r="F42" s="7"/>
      <c r="G42" s="7"/>
    </row>
    <row r="43" spans="1:7" x14ac:dyDescent="0.25">
      <c r="A43" s="7"/>
      <c r="B43" s="7"/>
      <c r="C43" s="7"/>
      <c r="D43" s="7"/>
      <c r="E43" s="7"/>
      <c r="F43" s="7"/>
      <c r="G43" s="7"/>
    </row>
    <row r="44" spans="1:7" x14ac:dyDescent="0.25">
      <c r="A44" s="7"/>
      <c r="B44" s="7"/>
      <c r="C44" s="7"/>
      <c r="D44" s="7"/>
      <c r="E44" s="7"/>
      <c r="F44" s="7"/>
      <c r="G44" s="7"/>
    </row>
    <row r="45" spans="1:7" x14ac:dyDescent="0.25">
      <c r="A45" s="7"/>
      <c r="B45" s="7"/>
      <c r="C45" s="7"/>
      <c r="D45" s="7"/>
      <c r="E45" s="7"/>
      <c r="F45" s="7"/>
      <c r="G45" s="7"/>
    </row>
    <row r="46" spans="1:7" x14ac:dyDescent="0.25">
      <c r="A46" s="7"/>
      <c r="B46" s="7"/>
      <c r="C46" s="7"/>
      <c r="D46" s="7"/>
      <c r="E46" s="7"/>
      <c r="F46" s="7"/>
      <c r="G46" s="7"/>
    </row>
    <row r="47" spans="1:7" x14ac:dyDescent="0.25">
      <c r="A47" s="7"/>
      <c r="B47" s="7"/>
      <c r="C47" s="7"/>
      <c r="D47" s="7"/>
      <c r="E47" s="7"/>
      <c r="F47" s="7"/>
      <c r="G47" s="7"/>
    </row>
    <row r="48" spans="1:7" x14ac:dyDescent="0.25">
      <c r="A48" s="7"/>
      <c r="B48" s="7"/>
      <c r="C48" s="7"/>
      <c r="D48" s="7"/>
      <c r="E48" s="7"/>
      <c r="F48" s="7"/>
      <c r="G48" s="7"/>
    </row>
    <row r="49" spans="1:7" x14ac:dyDescent="0.25">
      <c r="A49" s="7"/>
      <c r="B49" s="7"/>
      <c r="C49" s="7"/>
      <c r="D49" s="7"/>
      <c r="E49" s="7"/>
      <c r="F49" s="7"/>
      <c r="G49" s="7"/>
    </row>
    <row r="50" spans="1:7" x14ac:dyDescent="0.25">
      <c r="A50" s="7"/>
      <c r="B50" s="7"/>
      <c r="C50" s="7"/>
      <c r="D50" s="7"/>
      <c r="E50" s="7"/>
      <c r="F50" s="7"/>
      <c r="G50" s="7"/>
    </row>
    <row r="51" spans="1:7" x14ac:dyDescent="0.25">
      <c r="A51" s="7"/>
      <c r="B51" s="7"/>
      <c r="C51" s="7"/>
      <c r="D51" s="7"/>
      <c r="E51" s="7"/>
      <c r="F51" s="7"/>
      <c r="G51" s="7"/>
    </row>
    <row r="52" spans="1:7" x14ac:dyDescent="0.25">
      <c r="A52" s="7"/>
      <c r="B52" s="7"/>
      <c r="C52" s="7"/>
      <c r="D52" s="7"/>
      <c r="E52" s="7"/>
      <c r="F52" s="7"/>
      <c r="G52" s="7"/>
    </row>
    <row r="53" spans="1:7" x14ac:dyDescent="0.25">
      <c r="A53" s="7"/>
      <c r="B53" s="7"/>
      <c r="C53" s="7"/>
      <c r="D53" s="7"/>
      <c r="E53" s="7"/>
      <c r="F53" s="7"/>
      <c r="G53" s="7"/>
    </row>
    <row r="54" spans="1:7" x14ac:dyDescent="0.25">
      <c r="A54" s="7"/>
      <c r="B54" s="7"/>
      <c r="C54" s="7"/>
      <c r="D54" s="7"/>
      <c r="E54" s="7"/>
      <c r="F54" s="7"/>
      <c r="G54" s="7"/>
    </row>
    <row r="55" spans="1:7" x14ac:dyDescent="0.25">
      <c r="A55" s="7"/>
      <c r="B55" s="7"/>
      <c r="C55" s="7"/>
      <c r="D55" s="7"/>
      <c r="E55" s="7"/>
      <c r="F55" s="7"/>
      <c r="G55" s="7"/>
    </row>
    <row r="56" spans="1:7" x14ac:dyDescent="0.25">
      <c r="A56" s="7"/>
      <c r="B56" s="7"/>
      <c r="C56" s="7"/>
      <c r="D56" s="7"/>
      <c r="E56" s="7"/>
      <c r="F56" s="7"/>
      <c r="G56" s="7"/>
    </row>
    <row r="57" spans="1:7" x14ac:dyDescent="0.25">
      <c r="A57" s="7"/>
      <c r="B57" s="7"/>
      <c r="C57" s="7"/>
      <c r="D57" s="7"/>
      <c r="E57" s="7"/>
      <c r="F57" s="7"/>
      <c r="G57" s="7"/>
    </row>
    <row r="58" spans="1:7" x14ac:dyDescent="0.25">
      <c r="A58" s="7"/>
      <c r="B58" s="7"/>
      <c r="C58" s="7"/>
      <c r="D58" s="7"/>
      <c r="E58" s="7"/>
      <c r="F58" s="7"/>
      <c r="G58" s="7"/>
    </row>
    <row r="59" spans="1:7" x14ac:dyDescent="0.25">
      <c r="A59" s="7"/>
      <c r="B59" s="7"/>
      <c r="C59" s="7"/>
      <c r="D59" s="7"/>
      <c r="E59" s="7"/>
      <c r="F59" s="7"/>
      <c r="G59" s="7"/>
    </row>
    <row r="60" spans="1:7" x14ac:dyDescent="0.25">
      <c r="A60" s="7"/>
      <c r="B60" s="7"/>
      <c r="C60" s="7"/>
      <c r="D60" s="7"/>
      <c r="E60" s="7"/>
      <c r="F60" s="7"/>
      <c r="G60" s="7"/>
    </row>
    <row r="61" spans="1:7" x14ac:dyDescent="0.25">
      <c r="A61" s="7"/>
      <c r="B61" s="7"/>
      <c r="C61" s="7"/>
      <c r="D61" s="7"/>
      <c r="E61" s="7"/>
      <c r="F61" s="7"/>
      <c r="G61" s="7"/>
    </row>
    <row r="62" spans="1:7" x14ac:dyDescent="0.25">
      <c r="A62" s="7"/>
      <c r="B62" s="7"/>
      <c r="C62" s="7"/>
      <c r="D62" s="7"/>
      <c r="E62" s="7"/>
      <c r="F62" s="7"/>
      <c r="G62" s="7"/>
    </row>
    <row r="63" spans="1:7" x14ac:dyDescent="0.25">
      <c r="A63" s="7"/>
      <c r="B63" s="7"/>
      <c r="C63" s="7"/>
      <c r="D63" s="7"/>
      <c r="E63" s="7"/>
      <c r="F63" s="7"/>
      <c r="G63" s="7"/>
    </row>
    <row r="64" spans="1:7" x14ac:dyDescent="0.25">
      <c r="A64" s="7"/>
      <c r="B64" s="7"/>
      <c r="C64" s="7"/>
      <c r="D64" s="7"/>
      <c r="E64" s="7"/>
      <c r="F64" s="7"/>
      <c r="G64" s="7"/>
    </row>
    <row r="65" spans="1:7" x14ac:dyDescent="0.25">
      <c r="A65" s="7"/>
      <c r="B65" s="7"/>
      <c r="C65" s="7"/>
      <c r="D65" s="7"/>
      <c r="E65" s="7"/>
      <c r="F65" s="7"/>
      <c r="G65" s="7"/>
    </row>
    <row r="66" spans="1:7" x14ac:dyDescent="0.25">
      <c r="A66" s="7"/>
      <c r="B66" s="7"/>
      <c r="C66" s="7"/>
      <c r="D66" s="7"/>
      <c r="E66" s="7"/>
      <c r="F66" s="7"/>
      <c r="G66" s="7"/>
    </row>
    <row r="67" spans="1:7" x14ac:dyDescent="0.25">
      <c r="A67" s="7"/>
      <c r="B67" s="7"/>
      <c r="C67" s="7"/>
      <c r="D67" s="7"/>
      <c r="E67" s="7"/>
      <c r="F67" s="7"/>
      <c r="G67" s="7"/>
    </row>
    <row r="68" spans="1:7" x14ac:dyDescent="0.25">
      <c r="A68" s="7"/>
      <c r="B68" s="7"/>
      <c r="C68" s="7"/>
      <c r="D68" s="7"/>
      <c r="E68" s="7"/>
      <c r="F68" s="7"/>
      <c r="G68" s="7"/>
    </row>
    <row r="69" spans="1:7" x14ac:dyDescent="0.25">
      <c r="A69" s="7"/>
      <c r="B69" s="7"/>
      <c r="C69" s="7"/>
      <c r="D69" s="7"/>
      <c r="E69" s="7"/>
      <c r="F69" s="7"/>
      <c r="G69" s="7"/>
    </row>
    <row r="70" spans="1:7" x14ac:dyDescent="0.25">
      <c r="A70" s="7"/>
      <c r="B70" s="7"/>
      <c r="C70" s="7"/>
      <c r="D70" s="7"/>
      <c r="E70" s="7"/>
      <c r="F70" s="7"/>
      <c r="G70" s="7"/>
    </row>
    <row r="71" spans="1:7" x14ac:dyDescent="0.25">
      <c r="A71" s="7"/>
      <c r="B71" s="7"/>
      <c r="C71" s="7"/>
      <c r="D71" s="7"/>
      <c r="E71" s="7"/>
      <c r="F71" s="7"/>
      <c r="G71" s="7"/>
    </row>
    <row r="72" spans="1:7" x14ac:dyDescent="0.25">
      <c r="A72" s="7"/>
      <c r="B72" s="7"/>
      <c r="C72" s="7"/>
      <c r="D72" s="7"/>
      <c r="E72" s="7"/>
      <c r="F72" s="7"/>
      <c r="G72" s="7"/>
    </row>
    <row r="73" spans="1:7" x14ac:dyDescent="0.25">
      <c r="A73" s="7"/>
      <c r="B73" s="7"/>
      <c r="C73" s="7"/>
      <c r="D73" s="7"/>
      <c r="E73" s="7"/>
      <c r="F73" s="7"/>
      <c r="G73" s="7"/>
    </row>
    <row r="74" spans="1:7" x14ac:dyDescent="0.25">
      <c r="A74" s="7"/>
      <c r="B74" s="7"/>
      <c r="C74" s="7"/>
      <c r="D74" s="7"/>
      <c r="E74" s="7"/>
      <c r="F74" s="7"/>
      <c r="G74" s="7"/>
    </row>
    <row r="75" spans="1:7" x14ac:dyDescent="0.25">
      <c r="A75" s="7"/>
      <c r="B75" s="7"/>
      <c r="C75" s="7"/>
      <c r="D75" s="7"/>
      <c r="E75" s="7"/>
      <c r="F75" s="7"/>
      <c r="G75" s="7"/>
    </row>
    <row r="76" spans="1:7" x14ac:dyDescent="0.25">
      <c r="A76" s="7"/>
      <c r="B76" s="7"/>
      <c r="C76" s="7"/>
      <c r="D76" s="7"/>
      <c r="E76" s="7"/>
      <c r="F76" s="7"/>
      <c r="G76" s="7"/>
    </row>
    <row r="77" spans="1:7" x14ac:dyDescent="0.25">
      <c r="A77" s="7"/>
      <c r="B77" s="7"/>
      <c r="C77" s="7"/>
      <c r="D77" s="7"/>
      <c r="E77" s="7"/>
      <c r="F77" s="7"/>
      <c r="G77" s="7"/>
    </row>
    <row r="78" spans="1:7" x14ac:dyDescent="0.25">
      <c r="A78" s="7"/>
      <c r="B78" s="7"/>
      <c r="C78" s="7"/>
      <c r="D78" s="7"/>
      <c r="E78" s="7"/>
      <c r="F78" s="7"/>
      <c r="G78" s="7"/>
    </row>
    <row r="79" spans="1:7" x14ac:dyDescent="0.25">
      <c r="A79" s="7"/>
      <c r="B79" s="7"/>
      <c r="C79" s="7"/>
      <c r="D79" s="7"/>
      <c r="E79" s="7"/>
      <c r="F79" s="7"/>
      <c r="G79" s="7"/>
    </row>
    <row r="80" spans="1:7" x14ac:dyDescent="0.25">
      <c r="A80" s="7"/>
      <c r="B80" s="7"/>
      <c r="C80" s="7"/>
      <c r="D80" s="7"/>
      <c r="E80" s="7"/>
      <c r="F80" s="7"/>
      <c r="G80" s="7"/>
    </row>
    <row r="81" spans="1:7" x14ac:dyDescent="0.25">
      <c r="A81" s="7"/>
      <c r="B81" s="7"/>
      <c r="C81" s="7"/>
      <c r="D81" s="7"/>
      <c r="E81" s="7"/>
      <c r="F81" s="7"/>
      <c r="G81" s="7"/>
    </row>
    <row r="82" spans="1:7" x14ac:dyDescent="0.25">
      <c r="A82" s="7"/>
      <c r="B82" s="7"/>
      <c r="C82" s="7"/>
      <c r="D82" s="7"/>
      <c r="E82" s="7"/>
      <c r="F82" s="7"/>
      <c r="G82" s="7"/>
    </row>
    <row r="83" spans="1:7" x14ac:dyDescent="0.25">
      <c r="A83" s="7"/>
      <c r="B83" s="7"/>
      <c r="C83" s="7"/>
      <c r="D83" s="7"/>
      <c r="E83" s="7"/>
      <c r="F83" s="7"/>
      <c r="G83" s="7"/>
    </row>
    <row r="84" spans="1:7" x14ac:dyDescent="0.25">
      <c r="A84" s="7"/>
      <c r="B84" s="7"/>
      <c r="C84" s="7"/>
      <c r="D84" s="7"/>
      <c r="E84" s="7"/>
      <c r="F84" s="7"/>
      <c r="G84" s="7"/>
    </row>
    <row r="85" spans="1:7" x14ac:dyDescent="0.25">
      <c r="A85" s="7"/>
      <c r="B85" s="7"/>
      <c r="C85" s="7"/>
      <c r="D85" s="7"/>
      <c r="E85" s="7"/>
      <c r="F85" s="7"/>
      <c r="G85" s="7"/>
    </row>
    <row r="86" spans="1:7" x14ac:dyDescent="0.25">
      <c r="A86" s="7"/>
      <c r="B86" s="7"/>
      <c r="C86" s="7"/>
      <c r="D86" s="7"/>
      <c r="E86" s="7"/>
      <c r="F86" s="7"/>
      <c r="G86" s="7"/>
    </row>
    <row r="87" spans="1:7" x14ac:dyDescent="0.25">
      <c r="A87" s="7"/>
      <c r="B87" s="7"/>
      <c r="C87" s="7"/>
      <c r="D87" s="7"/>
      <c r="E87" s="7"/>
      <c r="F87" s="7"/>
      <c r="G87" s="7"/>
    </row>
    <row r="88" spans="1:7" x14ac:dyDescent="0.25">
      <c r="A88" s="7"/>
      <c r="B88" s="7"/>
      <c r="C88" s="7"/>
      <c r="D88" s="7"/>
      <c r="E88" s="7"/>
      <c r="F88" s="7"/>
      <c r="G88" s="7"/>
    </row>
    <row r="89" spans="1:7" x14ac:dyDescent="0.25">
      <c r="A89" s="7"/>
      <c r="B89" s="7"/>
      <c r="C89" s="7"/>
      <c r="D89" s="7"/>
      <c r="E89" s="7"/>
      <c r="F89" s="7"/>
      <c r="G89" s="7"/>
    </row>
    <row r="90" spans="1:7" x14ac:dyDescent="0.25">
      <c r="A90" s="7"/>
      <c r="B90" s="7"/>
      <c r="C90" s="7"/>
      <c r="D90" s="7"/>
      <c r="E90" s="7"/>
      <c r="F90" s="7"/>
      <c r="G90" s="7"/>
    </row>
    <row r="91" spans="1:7" x14ac:dyDescent="0.25">
      <c r="A91" s="7"/>
      <c r="B91" s="7"/>
      <c r="C91" s="7"/>
      <c r="D91" s="7"/>
      <c r="E91" s="7"/>
      <c r="F91" s="7"/>
      <c r="G91" s="7"/>
    </row>
    <row r="92" spans="1:7" x14ac:dyDescent="0.25">
      <c r="A92" s="7"/>
      <c r="B92" s="7"/>
      <c r="C92" s="7"/>
      <c r="D92" s="7"/>
      <c r="E92" s="7"/>
      <c r="F92" s="7"/>
      <c r="G92" s="7"/>
    </row>
    <row r="93" spans="1:7" x14ac:dyDescent="0.25">
      <c r="A93" s="7"/>
      <c r="B93" s="7"/>
      <c r="C93" s="7"/>
      <c r="D93" s="7"/>
      <c r="E93" s="7"/>
      <c r="F93" s="7"/>
      <c r="G93" s="7"/>
    </row>
    <row r="94" spans="1:7" x14ac:dyDescent="0.25">
      <c r="A94" s="7"/>
      <c r="B94" s="7"/>
      <c r="C94" s="7"/>
      <c r="D94" s="7"/>
      <c r="E94" s="7"/>
      <c r="F94" s="7"/>
      <c r="G94" s="7"/>
    </row>
    <row r="95" spans="1:7" x14ac:dyDescent="0.25">
      <c r="A95" s="7"/>
      <c r="B95" s="7"/>
      <c r="C95" s="7"/>
      <c r="D95" s="7"/>
      <c r="E95" s="7"/>
      <c r="F95" s="7"/>
      <c r="G95" s="7"/>
    </row>
    <row r="96" spans="1:7" x14ac:dyDescent="0.25">
      <c r="A96" s="7"/>
      <c r="B96" s="7"/>
      <c r="C96" s="7"/>
      <c r="D96" s="7"/>
      <c r="E96" s="7"/>
      <c r="F96" s="7"/>
      <c r="G96" s="7"/>
    </row>
    <row r="97" spans="1:7" x14ac:dyDescent="0.25">
      <c r="A97" s="7"/>
      <c r="B97" s="7"/>
      <c r="C97" s="7"/>
      <c r="D97" s="7"/>
      <c r="E97" s="7"/>
      <c r="F97" s="7"/>
      <c r="G97" s="7"/>
    </row>
    <row r="98" spans="1:7" x14ac:dyDescent="0.25">
      <c r="A98" s="7"/>
      <c r="B98" s="7"/>
      <c r="C98" s="7"/>
      <c r="D98" s="7"/>
      <c r="E98" s="7"/>
      <c r="F98" s="7"/>
      <c r="G98" s="7"/>
    </row>
    <row r="99" spans="1:7" x14ac:dyDescent="0.25">
      <c r="A99" s="7"/>
      <c r="B99" s="7"/>
      <c r="C99" s="7"/>
      <c r="D99" s="7"/>
      <c r="E99" s="7"/>
      <c r="F99" s="7"/>
      <c r="G99" s="7"/>
    </row>
    <row r="100" spans="1:7" x14ac:dyDescent="0.25">
      <c r="A100" s="7"/>
      <c r="B100" s="7"/>
      <c r="C100" s="7"/>
      <c r="D100" s="7"/>
      <c r="E100" s="7"/>
      <c r="F100" s="7"/>
      <c r="G100" s="7"/>
    </row>
    <row r="101" spans="1:7" x14ac:dyDescent="0.25">
      <c r="A101" s="7"/>
      <c r="B101" s="7"/>
      <c r="C101" s="7"/>
      <c r="D101" s="7"/>
      <c r="E101" s="7"/>
      <c r="F101" s="7"/>
      <c r="G101" s="7"/>
    </row>
    <row r="102" spans="1:7" x14ac:dyDescent="0.25">
      <c r="A102" s="7"/>
      <c r="B102" s="7"/>
      <c r="C102" s="7"/>
      <c r="D102" s="7"/>
      <c r="E102" s="7"/>
      <c r="F102" s="7"/>
      <c r="G102" s="7"/>
    </row>
    <row r="103" spans="1:7" x14ac:dyDescent="0.25">
      <c r="A103" s="7"/>
      <c r="B103" s="7"/>
      <c r="C103" s="7"/>
      <c r="D103" s="7"/>
      <c r="E103" s="7"/>
      <c r="F103" s="7"/>
      <c r="G103" s="7"/>
    </row>
    <row r="104" spans="1:7" x14ac:dyDescent="0.25">
      <c r="A104" s="7"/>
      <c r="B104" s="7"/>
      <c r="C104" s="7"/>
      <c r="D104" s="7"/>
      <c r="E104" s="7"/>
      <c r="F104" s="7"/>
      <c r="G104" s="7"/>
    </row>
    <row r="105" spans="1:7" x14ac:dyDescent="0.25">
      <c r="A105" s="7"/>
      <c r="B105" s="7"/>
      <c r="C105" s="7"/>
      <c r="D105" s="7"/>
      <c r="E105" s="7"/>
      <c r="F105" s="7"/>
      <c r="G105" s="7"/>
    </row>
    <row r="106" spans="1:7" x14ac:dyDescent="0.25">
      <c r="A106" s="7"/>
      <c r="B106" s="7"/>
      <c r="C106" s="7"/>
      <c r="D106" s="7"/>
      <c r="E106" s="7"/>
      <c r="F106" s="7"/>
      <c r="G106" s="7"/>
    </row>
    <row r="107" spans="1:7" x14ac:dyDescent="0.25">
      <c r="A107" s="7"/>
      <c r="B107" s="7"/>
      <c r="C107" s="7"/>
      <c r="D107" s="7"/>
      <c r="E107" s="7"/>
      <c r="F107" s="7"/>
      <c r="G107" s="7"/>
    </row>
    <row r="108" spans="1:7" x14ac:dyDescent="0.25">
      <c r="A108" s="7"/>
      <c r="B108" s="7"/>
      <c r="C108" s="7"/>
      <c r="D108" s="7"/>
      <c r="E108" s="7"/>
      <c r="F108" s="7"/>
      <c r="G108" s="7"/>
    </row>
    <row r="109" spans="1:7" x14ac:dyDescent="0.25">
      <c r="A109" s="7"/>
      <c r="B109" s="7"/>
      <c r="C109" s="7"/>
      <c r="D109" s="7"/>
      <c r="E109" s="7"/>
      <c r="F109" s="7"/>
      <c r="G109" s="7"/>
    </row>
    <row r="110" spans="1:7" x14ac:dyDescent="0.25">
      <c r="A110" s="7"/>
      <c r="B110" s="7"/>
      <c r="C110" s="7"/>
      <c r="D110" s="7"/>
      <c r="E110" s="7"/>
      <c r="F110" s="7"/>
      <c r="G110" s="7"/>
    </row>
    <row r="111" spans="1:7" x14ac:dyDescent="0.25">
      <c r="A111" s="7"/>
      <c r="B111" s="7"/>
      <c r="C111" s="7"/>
      <c r="D111" s="7"/>
      <c r="E111" s="7"/>
      <c r="F111" s="7"/>
      <c r="G111" s="7"/>
    </row>
    <row r="112" spans="1:7" x14ac:dyDescent="0.25">
      <c r="A112" s="7"/>
      <c r="B112" s="7"/>
      <c r="C112" s="7"/>
      <c r="D112" s="7"/>
      <c r="E112" s="7"/>
      <c r="F112" s="7"/>
      <c r="G112" s="7"/>
    </row>
    <row r="113" spans="1:7" x14ac:dyDescent="0.25">
      <c r="A113" s="7"/>
      <c r="B113" s="7"/>
      <c r="C113" s="7"/>
      <c r="D113" s="7"/>
      <c r="E113" s="7"/>
      <c r="F113" s="7"/>
      <c r="G113" s="7"/>
    </row>
    <row r="114" spans="1:7" x14ac:dyDescent="0.25">
      <c r="A114" s="7"/>
      <c r="B114" s="7"/>
      <c r="C114" s="7"/>
      <c r="D114" s="7"/>
      <c r="E114" s="7"/>
      <c r="F114" s="7"/>
      <c r="G114" s="7"/>
    </row>
    <row r="115" spans="1:7" x14ac:dyDescent="0.25">
      <c r="A115" s="7"/>
      <c r="B115" s="7"/>
      <c r="C115" s="7"/>
      <c r="D115" s="7"/>
      <c r="E115" s="7"/>
      <c r="F115" s="7"/>
      <c r="G115" s="7"/>
    </row>
    <row r="116" spans="1:7" x14ac:dyDescent="0.25">
      <c r="A116" s="7"/>
      <c r="B116" s="7"/>
      <c r="C116" s="7"/>
      <c r="D116" s="7"/>
      <c r="E116" s="7"/>
      <c r="F116" s="7"/>
      <c r="G116" s="7"/>
    </row>
    <row r="117" spans="1:7" x14ac:dyDescent="0.25">
      <c r="A117" s="7"/>
      <c r="B117" s="7"/>
      <c r="C117" s="7"/>
      <c r="D117" s="7"/>
      <c r="E117" s="7"/>
      <c r="F117" s="7"/>
      <c r="G117" s="7"/>
    </row>
    <row r="118" spans="1:7" x14ac:dyDescent="0.25">
      <c r="A118" s="7"/>
      <c r="B118" s="7"/>
      <c r="C118" s="7"/>
      <c r="D118" s="7"/>
      <c r="E118" s="7"/>
      <c r="F118" s="7"/>
      <c r="G118" s="7"/>
    </row>
    <row r="119" spans="1:7" x14ac:dyDescent="0.25">
      <c r="A119" s="7"/>
      <c r="B119" s="7"/>
      <c r="C119" s="7"/>
      <c r="D119" s="7"/>
      <c r="E119" s="7"/>
      <c r="F119" s="7"/>
      <c r="G119" s="7"/>
    </row>
    <row r="120" spans="1:7" x14ac:dyDescent="0.25">
      <c r="A120" s="7"/>
      <c r="B120" s="7"/>
      <c r="C120" s="7"/>
      <c r="D120" s="7"/>
      <c r="E120" s="7"/>
      <c r="F120" s="7"/>
      <c r="G120" s="7"/>
    </row>
    <row r="121" spans="1:7" x14ac:dyDescent="0.25">
      <c r="A121" s="7"/>
      <c r="B121" s="7"/>
      <c r="C121" s="7"/>
      <c r="D121" s="7"/>
      <c r="E121" s="7"/>
      <c r="F121" s="7"/>
      <c r="G121" s="7"/>
    </row>
    <row r="122" spans="1:7" x14ac:dyDescent="0.25">
      <c r="A122" s="7"/>
      <c r="B122" s="7"/>
      <c r="C122" s="7"/>
      <c r="D122" s="7"/>
      <c r="E122" s="7"/>
      <c r="F122" s="7"/>
      <c r="G122" s="7"/>
    </row>
    <row r="123" spans="1:7" x14ac:dyDescent="0.25">
      <c r="A123" s="7"/>
      <c r="B123" s="7"/>
      <c r="C123" s="7"/>
      <c r="D123" s="7"/>
      <c r="E123" s="7"/>
      <c r="F123" s="7"/>
      <c r="G123" s="7"/>
    </row>
    <row r="124" spans="1:7" x14ac:dyDescent="0.25">
      <c r="A124" s="7"/>
      <c r="B124" s="7"/>
      <c r="C124" s="7"/>
      <c r="D124" s="7"/>
      <c r="E124" s="7"/>
      <c r="F124" s="7"/>
      <c r="G124" s="7"/>
    </row>
    <row r="125" spans="1:7" x14ac:dyDescent="0.25">
      <c r="A125" s="7"/>
      <c r="B125" s="7"/>
      <c r="C125" s="7"/>
      <c r="D125" s="7"/>
      <c r="E125" s="7"/>
      <c r="F125" s="7"/>
      <c r="G125" s="7"/>
    </row>
    <row r="126" spans="1:7" x14ac:dyDescent="0.25">
      <c r="A126" s="7"/>
      <c r="B126" s="7"/>
      <c r="C126" s="7"/>
      <c r="D126" s="7"/>
      <c r="E126" s="7"/>
      <c r="F126" s="7"/>
      <c r="G126" s="7"/>
    </row>
    <row r="127" spans="1:7" x14ac:dyDescent="0.25">
      <c r="A127" s="7"/>
      <c r="B127" s="7"/>
      <c r="C127" s="7"/>
      <c r="D127" s="7"/>
      <c r="E127" s="7"/>
      <c r="F127" s="7"/>
      <c r="G127" s="7"/>
    </row>
    <row r="128" spans="1:7" x14ac:dyDescent="0.25">
      <c r="A128" s="7"/>
      <c r="B128" s="7"/>
      <c r="C128" s="7"/>
      <c r="D128" s="7"/>
      <c r="E128" s="7"/>
      <c r="F128" s="7"/>
      <c r="G128" s="7"/>
    </row>
    <row r="129" spans="1:7" x14ac:dyDescent="0.25">
      <c r="A129" s="7"/>
      <c r="B129" s="7"/>
      <c r="C129" s="7"/>
      <c r="D129" s="7"/>
      <c r="E129" s="7"/>
      <c r="F129" s="7"/>
      <c r="G129" s="7"/>
    </row>
    <row r="130" spans="1:7" x14ac:dyDescent="0.25">
      <c r="A130" s="7"/>
      <c r="B130" s="7"/>
      <c r="C130" s="7"/>
      <c r="D130" s="7"/>
      <c r="E130" s="7"/>
      <c r="F130" s="7"/>
      <c r="G130" s="7"/>
    </row>
    <row r="131" spans="1:7" x14ac:dyDescent="0.25">
      <c r="A131" s="7"/>
      <c r="B131" s="7"/>
      <c r="C131" s="7"/>
      <c r="D131" s="7"/>
      <c r="E131" s="7"/>
      <c r="F131" s="7"/>
      <c r="G131" s="7"/>
    </row>
    <row r="132" spans="1:7" x14ac:dyDescent="0.25">
      <c r="A132" s="7"/>
      <c r="B132" s="7"/>
      <c r="C132" s="7"/>
      <c r="D132" s="7"/>
      <c r="E132" s="7"/>
      <c r="F132" s="7"/>
      <c r="G132" s="7"/>
    </row>
    <row r="133" spans="1:7" x14ac:dyDescent="0.25">
      <c r="A133" s="7"/>
      <c r="B133" s="7"/>
      <c r="C133" s="7"/>
      <c r="D133" s="7"/>
      <c r="E133" s="7"/>
      <c r="F133" s="7"/>
      <c r="G133" s="7"/>
    </row>
    <row r="134" spans="1:7" x14ac:dyDescent="0.25">
      <c r="A134" s="7"/>
      <c r="B134" s="7"/>
      <c r="C134" s="7"/>
      <c r="D134" s="7"/>
      <c r="E134" s="7"/>
      <c r="F134" s="7"/>
      <c r="G134" s="7"/>
    </row>
    <row r="135" spans="1:7" x14ac:dyDescent="0.25">
      <c r="A135" s="7"/>
      <c r="B135" s="7"/>
      <c r="C135" s="7"/>
      <c r="D135" s="7"/>
      <c r="E135" s="7"/>
      <c r="F135" s="7"/>
      <c r="G135" s="7"/>
    </row>
    <row r="136" spans="1:7" x14ac:dyDescent="0.25">
      <c r="A136" s="7"/>
      <c r="B136" s="7"/>
      <c r="C136" s="7"/>
      <c r="D136" s="7"/>
      <c r="E136" s="7"/>
      <c r="F136" s="7"/>
      <c r="G136" s="7"/>
    </row>
    <row r="137" spans="1:7" x14ac:dyDescent="0.25">
      <c r="A137" s="7"/>
      <c r="B137" s="7"/>
      <c r="C137" s="7"/>
      <c r="D137" s="7"/>
      <c r="E137" s="7"/>
      <c r="F137" s="7"/>
      <c r="G137" s="7"/>
    </row>
    <row r="138" spans="1:7" x14ac:dyDescent="0.25">
      <c r="A138" s="7"/>
      <c r="B138" s="7"/>
      <c r="C138" s="7"/>
      <c r="D138" s="7"/>
      <c r="E138" s="7"/>
      <c r="F138" s="7"/>
      <c r="G138" s="7"/>
    </row>
    <row r="139" spans="1:7" x14ac:dyDescent="0.25">
      <c r="A139" s="7"/>
      <c r="B139" s="7"/>
      <c r="C139" s="7"/>
      <c r="D139" s="7"/>
      <c r="E139" s="7"/>
      <c r="F139" s="7"/>
      <c r="G139" s="7"/>
    </row>
    <row r="140" spans="1:7" x14ac:dyDescent="0.25">
      <c r="A140" s="7"/>
      <c r="B140" s="7"/>
      <c r="C140" s="7"/>
      <c r="D140" s="7"/>
      <c r="E140" s="7"/>
      <c r="F140" s="7"/>
      <c r="G140" s="7"/>
    </row>
    <row r="141" spans="1:7" x14ac:dyDescent="0.25">
      <c r="A141" s="7"/>
      <c r="B141" s="7"/>
      <c r="C141" s="7"/>
      <c r="D141" s="7"/>
      <c r="E141" s="7"/>
      <c r="F141" s="7"/>
      <c r="G141" s="7"/>
    </row>
    <row r="142" spans="1:7" x14ac:dyDescent="0.25">
      <c r="A142" s="7"/>
      <c r="B142" s="7"/>
      <c r="C142" s="7"/>
      <c r="D142" s="7"/>
      <c r="E142" s="7"/>
      <c r="F142" s="7"/>
      <c r="G142" s="7"/>
    </row>
    <row r="143" spans="1:7" x14ac:dyDescent="0.25">
      <c r="A143" s="7"/>
      <c r="B143" s="7"/>
      <c r="C143" s="7"/>
      <c r="D143" s="7"/>
      <c r="E143" s="7"/>
      <c r="F143" s="7"/>
      <c r="G143" s="7"/>
    </row>
    <row r="144" spans="1:7" x14ac:dyDescent="0.25">
      <c r="A144" s="7"/>
      <c r="B144" s="7"/>
      <c r="C144" s="7"/>
      <c r="D144" s="7"/>
      <c r="E144" s="7"/>
      <c r="F144" s="7"/>
      <c r="G144" s="7"/>
    </row>
    <row r="145" spans="1:7" x14ac:dyDescent="0.25">
      <c r="A145" s="7"/>
      <c r="B145" s="7"/>
      <c r="C145" s="7"/>
      <c r="D145" s="7"/>
      <c r="E145" s="7"/>
      <c r="F145" s="7"/>
      <c r="G145" s="7"/>
    </row>
    <row r="146" spans="1:7" x14ac:dyDescent="0.25">
      <c r="A146" s="7"/>
      <c r="B146" s="7"/>
      <c r="C146" s="7"/>
      <c r="D146" s="7"/>
      <c r="E146" s="7"/>
      <c r="F146" s="7"/>
      <c r="G146" s="7"/>
    </row>
    <row r="147" spans="1:7" x14ac:dyDescent="0.25">
      <c r="A147" s="7"/>
      <c r="B147" s="7"/>
      <c r="C147" s="7"/>
      <c r="D147" s="7"/>
      <c r="E147" s="7"/>
      <c r="F147" s="7"/>
      <c r="G147" s="7"/>
    </row>
    <row r="148" spans="1:7" x14ac:dyDescent="0.25">
      <c r="A148" s="7"/>
      <c r="B148" s="7"/>
      <c r="C148" s="7"/>
      <c r="D148" s="7"/>
      <c r="E148" s="7"/>
      <c r="F148" s="7"/>
      <c r="G148" s="7"/>
    </row>
    <row r="149" spans="1:7" x14ac:dyDescent="0.25">
      <c r="A149" s="7"/>
      <c r="B149" s="7"/>
      <c r="C149" s="7"/>
      <c r="D149" s="7"/>
      <c r="E149" s="7"/>
      <c r="F149" s="7"/>
      <c r="G149" s="7"/>
    </row>
    <row r="150" spans="1:7" x14ac:dyDescent="0.25">
      <c r="A150" s="7"/>
      <c r="B150" s="7"/>
      <c r="C150" s="7"/>
      <c r="D150" s="7"/>
      <c r="E150" s="7"/>
      <c r="F150" s="7"/>
      <c r="G150" s="7"/>
    </row>
    <row r="151" spans="1:7" x14ac:dyDescent="0.25">
      <c r="A151" s="7"/>
      <c r="B151" s="7"/>
      <c r="C151" s="7"/>
      <c r="D151" s="7"/>
      <c r="E151" s="7"/>
      <c r="F151" s="7"/>
      <c r="G151" s="7"/>
    </row>
    <row r="152" spans="1:7" x14ac:dyDescent="0.25">
      <c r="A152" s="7"/>
      <c r="B152" s="7"/>
      <c r="C152" s="7"/>
      <c r="D152" s="7"/>
      <c r="E152" s="7"/>
      <c r="F152" s="7"/>
      <c r="G152" s="7"/>
    </row>
    <row r="153" spans="1:7" x14ac:dyDescent="0.25">
      <c r="A153" s="7"/>
      <c r="B153" s="7"/>
      <c r="C153" s="7"/>
      <c r="D153" s="7"/>
      <c r="E153" s="7"/>
      <c r="F153" s="7"/>
      <c r="G153" s="7"/>
    </row>
    <row r="154" spans="1:7" x14ac:dyDescent="0.25">
      <c r="A154" s="7"/>
      <c r="B154" s="7"/>
      <c r="C154" s="7"/>
      <c r="D154" s="7"/>
      <c r="E154" s="7"/>
      <c r="F154" s="7"/>
      <c r="G154" s="7"/>
    </row>
    <row r="155" spans="1:7" x14ac:dyDescent="0.25">
      <c r="A155" s="7"/>
      <c r="B155" s="7"/>
      <c r="C155" s="7"/>
      <c r="D155" s="7"/>
      <c r="E155" s="7"/>
      <c r="F155" s="7"/>
      <c r="G155" s="7"/>
    </row>
    <row r="156" spans="1:7" x14ac:dyDescent="0.25">
      <c r="A156" s="7"/>
      <c r="B156" s="7"/>
      <c r="C156" s="7"/>
      <c r="D156" s="7"/>
      <c r="E156" s="7"/>
      <c r="F156" s="7"/>
      <c r="G156" s="7"/>
    </row>
    <row r="157" spans="1:7" x14ac:dyDescent="0.25">
      <c r="A157" s="7"/>
      <c r="B157" s="7"/>
      <c r="C157" s="7"/>
      <c r="D157" s="7"/>
      <c r="E157" s="7"/>
      <c r="F157" s="7"/>
      <c r="G157" s="7"/>
    </row>
    <row r="158" spans="1:7" x14ac:dyDescent="0.25">
      <c r="A158" s="7"/>
      <c r="B158" s="7"/>
      <c r="C158" s="7"/>
      <c r="D158" s="7"/>
      <c r="E158" s="7"/>
      <c r="F158" s="7"/>
      <c r="G158" s="7"/>
    </row>
    <row r="159" spans="1:7" x14ac:dyDescent="0.25">
      <c r="A159" s="7"/>
      <c r="B159" s="7"/>
      <c r="C159" s="7"/>
      <c r="D159" s="7"/>
      <c r="E159" s="7"/>
      <c r="F159" s="7"/>
      <c r="G159" s="7"/>
    </row>
    <row r="160" spans="1:7" x14ac:dyDescent="0.25">
      <c r="A160" s="7"/>
      <c r="B160" s="7"/>
      <c r="C160" s="7"/>
      <c r="D160" s="7"/>
      <c r="E160" s="7"/>
      <c r="F160" s="7"/>
      <c r="G160" s="7"/>
    </row>
    <row r="161" spans="1:7" x14ac:dyDescent="0.25">
      <c r="A161" s="7"/>
      <c r="B161" s="7"/>
      <c r="C161" s="7"/>
      <c r="D161" s="7"/>
      <c r="E161" s="7"/>
      <c r="F161" s="7"/>
      <c r="G161" s="7"/>
    </row>
    <row r="162" spans="1:7" x14ac:dyDescent="0.25">
      <c r="A162" s="7"/>
      <c r="B162" s="7"/>
      <c r="C162" s="7"/>
      <c r="D162" s="7"/>
      <c r="E162" s="7"/>
      <c r="F162" s="7"/>
      <c r="G162" s="7"/>
    </row>
    <row r="163" spans="1:7" x14ac:dyDescent="0.25">
      <c r="A163" s="7"/>
      <c r="B163" s="7"/>
      <c r="C163" s="7"/>
      <c r="D163" s="7"/>
      <c r="E163" s="7"/>
      <c r="F163" s="7"/>
      <c r="G163" s="7"/>
    </row>
    <row r="164" spans="1:7" x14ac:dyDescent="0.25">
      <c r="A164" s="7"/>
      <c r="B164" s="7"/>
      <c r="C164" s="7"/>
      <c r="D164" s="7"/>
      <c r="E164" s="7"/>
      <c r="F164" s="7"/>
      <c r="G164" s="7"/>
    </row>
    <row r="165" spans="1:7" x14ac:dyDescent="0.25">
      <c r="A165" s="7"/>
      <c r="B165" s="7"/>
      <c r="C165" s="7"/>
      <c r="D165" s="7"/>
      <c r="E165" s="7"/>
      <c r="F165" s="7"/>
      <c r="G165" s="7"/>
    </row>
    <row r="166" spans="1:7" x14ac:dyDescent="0.25">
      <c r="A166" s="7"/>
      <c r="B166" s="7"/>
      <c r="C166" s="7"/>
      <c r="D166" s="7"/>
      <c r="E166" s="7"/>
      <c r="F166" s="7"/>
      <c r="G166" s="7"/>
    </row>
    <row r="167" spans="1:7" x14ac:dyDescent="0.25">
      <c r="A167" s="7"/>
      <c r="B167" s="7"/>
      <c r="C167" s="7"/>
      <c r="D167" s="7"/>
      <c r="E167" s="7"/>
      <c r="F167" s="7"/>
      <c r="G167" s="7"/>
    </row>
    <row r="168" spans="1:7" x14ac:dyDescent="0.25">
      <c r="A168" s="7"/>
      <c r="B168" s="7"/>
      <c r="C168" s="7"/>
      <c r="D168" s="7"/>
      <c r="E168" s="7"/>
      <c r="F168" s="7"/>
      <c r="G168" s="7"/>
    </row>
    <row r="169" spans="1:7" x14ac:dyDescent="0.25">
      <c r="A169" s="7"/>
      <c r="B169" s="7"/>
      <c r="C169" s="7"/>
      <c r="D169" s="7"/>
      <c r="E169" s="7"/>
      <c r="F169" s="7"/>
      <c r="G169" s="7"/>
    </row>
    <row r="170" spans="1:7" x14ac:dyDescent="0.25">
      <c r="A170" s="7"/>
      <c r="B170" s="7"/>
      <c r="C170" s="7"/>
      <c r="D170" s="7"/>
      <c r="E170" s="7"/>
      <c r="F170" s="7"/>
      <c r="G170" s="7"/>
    </row>
    <row r="171" spans="1:7" x14ac:dyDescent="0.25">
      <c r="A171" s="7"/>
      <c r="B171" s="7"/>
      <c r="C171" s="7"/>
      <c r="D171" s="7"/>
      <c r="E171" s="7"/>
      <c r="F171" s="7"/>
      <c r="G171" s="7"/>
    </row>
    <row r="172" spans="1:7" x14ac:dyDescent="0.25">
      <c r="A172" s="7"/>
      <c r="B172" s="7"/>
      <c r="C172" s="7"/>
      <c r="D172" s="7"/>
      <c r="E172" s="7"/>
      <c r="F172" s="7"/>
      <c r="G172" s="7"/>
    </row>
    <row r="173" spans="1:7" x14ac:dyDescent="0.25">
      <c r="A173" s="7"/>
      <c r="B173" s="7"/>
      <c r="C173" s="7"/>
      <c r="D173" s="7"/>
      <c r="E173" s="7"/>
      <c r="F173" s="7"/>
      <c r="G173" s="7"/>
    </row>
    <row r="174" spans="1:7" x14ac:dyDescent="0.25">
      <c r="A174" s="7"/>
      <c r="B174" s="7"/>
      <c r="C174" s="7"/>
      <c r="D174" s="7"/>
      <c r="E174" s="7"/>
      <c r="F174" s="7"/>
      <c r="G174" s="7"/>
    </row>
    <row r="175" spans="1:7" x14ac:dyDescent="0.25">
      <c r="A175" s="7"/>
      <c r="B175" s="7"/>
      <c r="C175" s="7"/>
      <c r="D175" s="7"/>
      <c r="E175" s="7"/>
      <c r="F175" s="7"/>
      <c r="G175" s="7"/>
    </row>
    <row r="176" spans="1:7" x14ac:dyDescent="0.25">
      <c r="A176" s="7"/>
      <c r="B176" s="7"/>
      <c r="C176" s="7"/>
      <c r="D176" s="7"/>
      <c r="E176" s="7"/>
      <c r="F176" s="7"/>
      <c r="G176" s="7"/>
    </row>
    <row r="177" spans="1:7" x14ac:dyDescent="0.25">
      <c r="A177" s="7"/>
      <c r="B177" s="7"/>
      <c r="C177" s="7"/>
      <c r="D177" s="7"/>
      <c r="E177" s="7"/>
      <c r="F177" s="7"/>
      <c r="G177" s="7"/>
    </row>
    <row r="178" spans="1:7" x14ac:dyDescent="0.25">
      <c r="A178" s="7"/>
      <c r="B178" s="7"/>
      <c r="C178" s="7"/>
      <c r="D178" s="7"/>
      <c r="E178" s="7"/>
      <c r="F178" s="7"/>
      <c r="G178" s="7"/>
    </row>
    <row r="179" spans="1:7" x14ac:dyDescent="0.25">
      <c r="A179" s="7"/>
      <c r="B179" s="7"/>
      <c r="C179" s="7"/>
      <c r="D179" s="7"/>
      <c r="E179" s="7"/>
      <c r="F179" s="7"/>
      <c r="G179" s="7"/>
    </row>
    <row r="180" spans="1:7" x14ac:dyDescent="0.25">
      <c r="A180" s="7"/>
      <c r="B180" s="7"/>
      <c r="C180" s="7"/>
      <c r="D180" s="7"/>
      <c r="E180" s="7"/>
      <c r="F180" s="7"/>
      <c r="G180" s="7"/>
    </row>
    <row r="181" spans="1:7" x14ac:dyDescent="0.25">
      <c r="A181" s="7"/>
      <c r="B181" s="7"/>
      <c r="C181" s="7"/>
      <c r="D181" s="7"/>
      <c r="E181" s="7"/>
      <c r="F181" s="7"/>
      <c r="G181" s="7"/>
    </row>
    <row r="182" spans="1:7" x14ac:dyDescent="0.25">
      <c r="A182" s="7"/>
      <c r="B182" s="7"/>
      <c r="C182" s="7"/>
      <c r="D182" s="7"/>
      <c r="E182" s="7"/>
      <c r="F182" s="7"/>
      <c r="G182" s="7"/>
    </row>
    <row r="183" spans="1:7" x14ac:dyDescent="0.25">
      <c r="A183" s="7"/>
      <c r="B183" s="7"/>
      <c r="C183" s="7"/>
      <c r="D183" s="7"/>
      <c r="E183" s="7"/>
      <c r="F183" s="7"/>
      <c r="G183" s="7"/>
    </row>
    <row r="184" spans="1:7" x14ac:dyDescent="0.25">
      <c r="A184" s="7"/>
      <c r="B184" s="7"/>
      <c r="C184" s="7"/>
      <c r="D184" s="7"/>
      <c r="E184" s="7"/>
      <c r="F184" s="7"/>
      <c r="G184" s="7"/>
    </row>
    <row r="185" spans="1:7" x14ac:dyDescent="0.25">
      <c r="A185" s="7"/>
      <c r="B185" s="7"/>
      <c r="C185" s="7"/>
      <c r="D185" s="7"/>
      <c r="E185" s="7"/>
      <c r="F185" s="7"/>
      <c r="G185" s="7"/>
    </row>
    <row r="186" spans="1:7" x14ac:dyDescent="0.25">
      <c r="A186" s="7"/>
      <c r="B186" s="7"/>
      <c r="C186" s="7"/>
      <c r="D186" s="7"/>
      <c r="E186" s="7"/>
      <c r="F186" s="7"/>
      <c r="G186" s="7"/>
    </row>
    <row r="187" spans="1:7" x14ac:dyDescent="0.25">
      <c r="A187" s="7"/>
      <c r="B187" s="7"/>
      <c r="C187" s="7"/>
      <c r="D187" s="7"/>
      <c r="E187" s="7"/>
      <c r="F187" s="7"/>
      <c r="G187" s="7"/>
    </row>
    <row r="188" spans="1:7" x14ac:dyDescent="0.25">
      <c r="A188" s="7"/>
      <c r="B188" s="7"/>
      <c r="C188" s="7"/>
      <c r="D188" s="7"/>
      <c r="E188" s="7"/>
      <c r="F188" s="7"/>
      <c r="G188" s="7"/>
    </row>
    <row r="189" spans="1:7" x14ac:dyDescent="0.25">
      <c r="A189" s="7"/>
      <c r="B189" s="7"/>
      <c r="C189" s="7"/>
      <c r="D189" s="7"/>
      <c r="E189" s="7"/>
      <c r="F189" s="7"/>
      <c r="G189" s="7"/>
    </row>
    <row r="190" spans="1:7" x14ac:dyDescent="0.25">
      <c r="A190" s="7"/>
      <c r="B190" s="7"/>
      <c r="C190" s="7"/>
      <c r="D190" s="7"/>
      <c r="E190" s="7"/>
      <c r="F190" s="7"/>
      <c r="G190" s="7"/>
    </row>
    <row r="191" spans="1:7" x14ac:dyDescent="0.25">
      <c r="A191" s="7"/>
      <c r="B191" s="7"/>
      <c r="C191" s="7"/>
      <c r="D191" s="7"/>
      <c r="E191" s="7"/>
      <c r="F191" s="7"/>
      <c r="G191" s="7"/>
    </row>
    <row r="192" spans="1:7" x14ac:dyDescent="0.25">
      <c r="A192" s="7"/>
      <c r="B192" s="7"/>
      <c r="C192" s="7"/>
      <c r="D192" s="7"/>
      <c r="E192" s="7"/>
      <c r="F192" s="7"/>
      <c r="G192" s="7"/>
    </row>
    <row r="193" spans="1:7" x14ac:dyDescent="0.25">
      <c r="A193" s="7"/>
      <c r="B193" s="7"/>
      <c r="C193" s="7"/>
      <c r="D193" s="7"/>
      <c r="E193" s="7"/>
      <c r="F193" s="7"/>
      <c r="G193" s="7"/>
    </row>
    <row r="194" spans="1:7" x14ac:dyDescent="0.25">
      <c r="A194" s="7"/>
      <c r="B194" s="7"/>
      <c r="C194" s="7"/>
      <c r="D194" s="7"/>
      <c r="E194" s="7"/>
      <c r="F194" s="7"/>
      <c r="G194" s="7"/>
    </row>
    <row r="195" spans="1:7" x14ac:dyDescent="0.25">
      <c r="A195" s="7"/>
      <c r="B195" s="7"/>
      <c r="C195" s="7"/>
      <c r="D195" s="7"/>
      <c r="E195" s="7"/>
      <c r="F195" s="7"/>
      <c r="G195" s="7"/>
    </row>
    <row r="196" spans="1:7" x14ac:dyDescent="0.25">
      <c r="A196" s="7"/>
      <c r="B196" s="7"/>
      <c r="C196" s="7"/>
      <c r="D196" s="7"/>
      <c r="E196" s="7"/>
      <c r="F196" s="7"/>
      <c r="G196" s="7"/>
    </row>
    <row r="197" spans="1:7" x14ac:dyDescent="0.25">
      <c r="A197" s="7"/>
      <c r="B197" s="7"/>
      <c r="C197" s="7"/>
      <c r="D197" s="7"/>
      <c r="E197" s="7"/>
      <c r="F197" s="7"/>
      <c r="G197" s="7"/>
    </row>
    <row r="198" spans="1:7" x14ac:dyDescent="0.25">
      <c r="A198" s="7"/>
      <c r="B198" s="7"/>
      <c r="C198" s="7"/>
      <c r="D198" s="7"/>
      <c r="E198" s="7"/>
      <c r="F198" s="7"/>
      <c r="G198" s="7"/>
    </row>
    <row r="199" spans="1:7" x14ac:dyDescent="0.25">
      <c r="A199" s="7"/>
      <c r="B199" s="7"/>
      <c r="C199" s="7"/>
      <c r="D199" s="7"/>
      <c r="E199" s="7"/>
      <c r="F199" s="7"/>
      <c r="G199" s="7"/>
    </row>
    <row r="200" spans="1:7" x14ac:dyDescent="0.25">
      <c r="A200" s="7"/>
      <c r="B200" s="7"/>
      <c r="C200" s="7"/>
      <c r="D200" s="7"/>
      <c r="E200" s="7"/>
      <c r="F200" s="7"/>
      <c r="G200" s="7"/>
    </row>
    <row r="201" spans="1:7" x14ac:dyDescent="0.25">
      <c r="A201" s="7"/>
      <c r="B201" s="7"/>
      <c r="C201" s="7"/>
      <c r="D201" s="7"/>
      <c r="E201" s="7"/>
      <c r="F201" s="7"/>
      <c r="G201" s="7"/>
    </row>
    <row r="202" spans="1:7" x14ac:dyDescent="0.25">
      <c r="A202" s="7"/>
      <c r="B202" s="7"/>
      <c r="C202" s="7"/>
      <c r="D202" s="7"/>
      <c r="E202" s="7"/>
      <c r="F202" s="7"/>
      <c r="G202" s="7"/>
    </row>
    <row r="203" spans="1:7" x14ac:dyDescent="0.25">
      <c r="A203" s="7"/>
      <c r="B203" s="7"/>
      <c r="C203" s="7"/>
      <c r="D203" s="7"/>
      <c r="E203" s="7"/>
      <c r="F203" s="7"/>
      <c r="G203" s="7"/>
    </row>
    <row r="204" spans="1:7" x14ac:dyDescent="0.25">
      <c r="A204" s="7"/>
      <c r="B204" s="7"/>
      <c r="C204" s="7"/>
      <c r="D204" s="7"/>
      <c r="E204" s="7"/>
      <c r="F204" s="7"/>
      <c r="G204" s="7"/>
    </row>
    <row r="205" spans="1:7" x14ac:dyDescent="0.25">
      <c r="A205" s="7"/>
      <c r="B205" s="7"/>
      <c r="C205" s="7"/>
      <c r="D205" s="7"/>
      <c r="E205" s="7"/>
      <c r="F205" s="7"/>
      <c r="G205" s="7"/>
    </row>
    <row r="206" spans="1:7" x14ac:dyDescent="0.25">
      <c r="A206" s="7"/>
      <c r="B206" s="7"/>
      <c r="C206" s="7"/>
      <c r="D206" s="7"/>
      <c r="E206" s="7"/>
      <c r="F206" s="7"/>
      <c r="G206" s="7"/>
    </row>
    <row r="207" spans="1:7" x14ac:dyDescent="0.25">
      <c r="A207" s="7"/>
      <c r="B207" s="7"/>
      <c r="C207" s="7"/>
      <c r="D207" s="7"/>
      <c r="E207" s="7"/>
      <c r="F207" s="7"/>
      <c r="G207" s="7"/>
    </row>
    <row r="208" spans="1:7" x14ac:dyDescent="0.25">
      <c r="A208" s="7"/>
      <c r="B208" s="7"/>
      <c r="C208" s="7"/>
      <c r="D208" s="7"/>
      <c r="E208" s="7"/>
      <c r="F208" s="7"/>
      <c r="G208" s="7"/>
    </row>
    <row r="209" spans="1:7" x14ac:dyDescent="0.25">
      <c r="A209" s="7"/>
      <c r="B209" s="7"/>
      <c r="C209" s="7"/>
      <c r="D209" s="7"/>
      <c r="E209" s="7"/>
      <c r="F209" s="7"/>
      <c r="G209" s="7"/>
    </row>
    <row r="210" spans="1:7" x14ac:dyDescent="0.25">
      <c r="A210" s="7"/>
      <c r="B210" s="7"/>
      <c r="C210" s="7"/>
      <c r="D210" s="7"/>
      <c r="E210" s="7"/>
      <c r="F210" s="7"/>
      <c r="G210" s="7"/>
    </row>
    <row r="211" spans="1:7" x14ac:dyDescent="0.25">
      <c r="A211" s="7"/>
      <c r="B211" s="7"/>
      <c r="C211" s="7"/>
      <c r="D211" s="7"/>
      <c r="E211" s="7"/>
      <c r="F211" s="7"/>
      <c r="G211" s="7"/>
    </row>
    <row r="212" spans="1:7" x14ac:dyDescent="0.25">
      <c r="A212" s="7"/>
      <c r="B212" s="7"/>
      <c r="C212" s="7"/>
      <c r="D212" s="7"/>
      <c r="E212" s="7"/>
      <c r="F212" s="7"/>
      <c r="G212" s="7"/>
    </row>
    <row r="213" spans="1:7" x14ac:dyDescent="0.25">
      <c r="A213" s="7"/>
      <c r="B213" s="7"/>
      <c r="C213" s="7"/>
      <c r="D213" s="7"/>
      <c r="E213" s="7"/>
      <c r="F213" s="7"/>
      <c r="G213" s="7"/>
    </row>
    <row r="214" spans="1:7" x14ac:dyDescent="0.25">
      <c r="A214" s="7"/>
      <c r="B214" s="7"/>
      <c r="C214" s="7"/>
      <c r="D214" s="7"/>
      <c r="E214" s="7"/>
      <c r="F214" s="7"/>
      <c r="G214" s="7"/>
    </row>
    <row r="215" spans="1:7" x14ac:dyDescent="0.25">
      <c r="A215" s="7"/>
      <c r="B215" s="7"/>
      <c r="C215" s="7"/>
      <c r="D215" s="7"/>
      <c r="E215" s="7"/>
      <c r="F215" s="7"/>
      <c r="G215" s="7"/>
    </row>
    <row r="216" spans="1:7" x14ac:dyDescent="0.25">
      <c r="A216" s="7"/>
      <c r="B216" s="7"/>
      <c r="C216" s="7"/>
      <c r="D216" s="7"/>
      <c r="E216" s="7"/>
      <c r="F216" s="7"/>
      <c r="G216" s="7"/>
    </row>
    <row r="217" spans="1:7" x14ac:dyDescent="0.25">
      <c r="A217" s="7"/>
      <c r="B217" s="7"/>
      <c r="C217" s="7"/>
      <c r="D217" s="7"/>
      <c r="E217" s="7"/>
      <c r="F217" s="7"/>
      <c r="G217" s="7"/>
    </row>
    <row r="218" spans="1:7" x14ac:dyDescent="0.25">
      <c r="A218" s="7"/>
      <c r="B218" s="7"/>
      <c r="C218" s="7"/>
      <c r="D218" s="7"/>
      <c r="E218" s="7"/>
      <c r="F218" s="7"/>
      <c r="G218" s="7"/>
    </row>
    <row r="219" spans="1:7" x14ac:dyDescent="0.25">
      <c r="A219" s="7"/>
      <c r="B219" s="7"/>
      <c r="C219" s="7"/>
      <c r="D219" s="7"/>
      <c r="E219" s="7"/>
      <c r="F219" s="7"/>
      <c r="G219" s="7"/>
    </row>
    <row r="220" spans="1:7" x14ac:dyDescent="0.25">
      <c r="A220" s="7"/>
      <c r="B220" s="7"/>
      <c r="C220" s="7"/>
      <c r="D220" s="7"/>
      <c r="E220" s="7"/>
      <c r="F220" s="7"/>
      <c r="G220" s="7"/>
    </row>
    <row r="221" spans="1:7" x14ac:dyDescent="0.25">
      <c r="A221" s="7"/>
      <c r="B221" s="7"/>
      <c r="C221" s="7"/>
      <c r="D221" s="7"/>
      <c r="E221" s="7"/>
      <c r="F221" s="7"/>
      <c r="G221" s="7"/>
    </row>
    <row r="222" spans="1:7" x14ac:dyDescent="0.25">
      <c r="A222" s="7"/>
      <c r="B222" s="7"/>
      <c r="C222" s="7"/>
      <c r="D222" s="7"/>
      <c r="E222" s="7"/>
      <c r="F222" s="7"/>
      <c r="G222" s="7"/>
    </row>
    <row r="223" spans="1:7" x14ac:dyDescent="0.25">
      <c r="A223" s="7"/>
      <c r="B223" s="7"/>
      <c r="C223" s="7"/>
      <c r="D223" s="7"/>
      <c r="E223" s="7"/>
      <c r="F223" s="7"/>
      <c r="G223" s="7"/>
    </row>
    <row r="224" spans="1:7" x14ac:dyDescent="0.25">
      <c r="A224" s="7"/>
      <c r="B224" s="7"/>
      <c r="C224" s="7"/>
      <c r="D224" s="7"/>
      <c r="E224" s="7"/>
      <c r="F224" s="7"/>
      <c r="G224" s="7"/>
    </row>
    <row r="225" spans="1:7" x14ac:dyDescent="0.25">
      <c r="A225" s="7"/>
      <c r="B225" s="7"/>
      <c r="C225" s="7"/>
      <c r="D225" s="7"/>
      <c r="E225" s="7"/>
      <c r="F225" s="7"/>
      <c r="G225" s="7"/>
    </row>
    <row r="226" spans="1:7" x14ac:dyDescent="0.25">
      <c r="A226" s="7"/>
      <c r="B226" s="7"/>
      <c r="C226" s="7"/>
      <c r="D226" s="7"/>
      <c r="E226" s="7"/>
      <c r="F226" s="7"/>
      <c r="G226" s="7"/>
    </row>
    <row r="227" spans="1:7" x14ac:dyDescent="0.25">
      <c r="A227" s="7"/>
      <c r="B227" s="7"/>
      <c r="C227" s="7"/>
      <c r="D227" s="7"/>
      <c r="E227" s="7"/>
      <c r="F227" s="7"/>
      <c r="G227" s="7"/>
    </row>
    <row r="228" spans="1:7" x14ac:dyDescent="0.25">
      <c r="A228" s="7"/>
      <c r="B228" s="7"/>
      <c r="C228" s="7"/>
      <c r="D228" s="7"/>
      <c r="E228" s="7"/>
      <c r="F228" s="7"/>
      <c r="G228" s="7"/>
    </row>
    <row r="229" spans="1:7" x14ac:dyDescent="0.25">
      <c r="A229" s="7"/>
      <c r="B229" s="7"/>
      <c r="C229" s="7"/>
      <c r="D229" s="7"/>
      <c r="E229" s="7"/>
      <c r="F229" s="7"/>
      <c r="G229" s="7"/>
    </row>
    <row r="230" spans="1:7" x14ac:dyDescent="0.25">
      <c r="A230" s="7"/>
      <c r="B230" s="7"/>
      <c r="C230" s="7"/>
      <c r="D230" s="7"/>
      <c r="E230" s="7"/>
      <c r="F230" s="7"/>
      <c r="G230" s="7"/>
    </row>
    <row r="231" spans="1:7" x14ac:dyDescent="0.25">
      <c r="A231" s="7"/>
      <c r="B231" s="7"/>
      <c r="C231" s="7"/>
      <c r="D231" s="7"/>
      <c r="E231" s="7"/>
      <c r="F231" s="7"/>
      <c r="G231" s="7"/>
    </row>
    <row r="232" spans="1:7" x14ac:dyDescent="0.25">
      <c r="A232" s="7"/>
      <c r="B232" s="7"/>
      <c r="C232" s="7"/>
      <c r="D232" s="7"/>
      <c r="E232" s="7"/>
      <c r="F232" s="7"/>
      <c r="G232" s="7"/>
    </row>
    <row r="233" spans="1:7" x14ac:dyDescent="0.25">
      <c r="A233" s="7"/>
      <c r="B233" s="7"/>
      <c r="C233" s="7"/>
      <c r="D233" s="7"/>
      <c r="E233" s="7"/>
      <c r="F233" s="7"/>
      <c r="G233" s="7"/>
    </row>
    <row r="234" spans="1:7" x14ac:dyDescent="0.25">
      <c r="A234" s="7"/>
      <c r="B234" s="7"/>
      <c r="C234" s="7"/>
      <c r="D234" s="7"/>
      <c r="E234" s="7"/>
      <c r="F234" s="7"/>
      <c r="G234" s="7"/>
    </row>
    <row r="235" spans="1:7" x14ac:dyDescent="0.25">
      <c r="A235" s="7"/>
      <c r="B235" s="7"/>
      <c r="C235" s="7"/>
      <c r="D235" s="7"/>
      <c r="E235" s="7"/>
      <c r="F235" s="7"/>
      <c r="G235" s="7"/>
    </row>
    <row r="236" spans="1:7" x14ac:dyDescent="0.25">
      <c r="A236" s="7"/>
      <c r="B236" s="7"/>
      <c r="C236" s="7"/>
      <c r="D236" s="7"/>
      <c r="E236" s="7"/>
      <c r="F236" s="7"/>
      <c r="G236" s="7"/>
    </row>
    <row r="237" spans="1:7" x14ac:dyDescent="0.25">
      <c r="A237" s="7"/>
      <c r="B237" s="7"/>
      <c r="C237" s="7"/>
      <c r="D237" s="7"/>
      <c r="E237" s="7"/>
      <c r="F237" s="7"/>
      <c r="G237" s="7"/>
    </row>
    <row r="238" spans="1:7" x14ac:dyDescent="0.25">
      <c r="A238" s="7"/>
      <c r="B238" s="7"/>
      <c r="C238" s="7"/>
      <c r="D238" s="7"/>
      <c r="E238" s="7"/>
      <c r="F238" s="7"/>
      <c r="G238" s="7"/>
    </row>
    <row r="239" spans="1:7" x14ac:dyDescent="0.25">
      <c r="A239" s="7"/>
      <c r="B239" s="7"/>
      <c r="C239" s="7"/>
      <c r="D239" s="7"/>
      <c r="E239" s="7"/>
      <c r="F239" s="7"/>
      <c r="G239" s="7"/>
    </row>
    <row r="240" spans="1:7" x14ac:dyDescent="0.25">
      <c r="A240" s="7"/>
      <c r="B240" s="7"/>
      <c r="C240" s="7"/>
      <c r="D240" s="7"/>
      <c r="E240" s="7"/>
      <c r="F240" s="7"/>
      <c r="G240" s="7"/>
    </row>
    <row r="241" spans="1:7" x14ac:dyDescent="0.25">
      <c r="A241" s="7"/>
      <c r="B241" s="7"/>
      <c r="C241" s="7"/>
      <c r="D241" s="7"/>
      <c r="E241" s="7"/>
      <c r="F241" s="7"/>
      <c r="G241" s="7"/>
    </row>
    <row r="242" spans="1:7" x14ac:dyDescent="0.25">
      <c r="A242" s="7"/>
      <c r="B242" s="7"/>
      <c r="C242" s="7"/>
      <c r="D242" s="7"/>
      <c r="E242" s="7"/>
      <c r="F242" s="7"/>
      <c r="G242" s="7"/>
    </row>
    <row r="243" spans="1:7" x14ac:dyDescent="0.25">
      <c r="A243" s="7"/>
      <c r="B243" s="7"/>
      <c r="C243" s="7"/>
      <c r="D243" s="7"/>
      <c r="E243" s="7"/>
      <c r="F243" s="7"/>
      <c r="G243" s="7"/>
    </row>
    <row r="244" spans="1:7" x14ac:dyDescent="0.25">
      <c r="A244" s="7"/>
      <c r="B244" s="7"/>
      <c r="C244" s="7"/>
      <c r="D244" s="7"/>
      <c r="E244" s="7"/>
      <c r="F244" s="7"/>
      <c r="G244" s="7"/>
    </row>
    <row r="245" spans="1:7" x14ac:dyDescent="0.25">
      <c r="A245" s="7"/>
      <c r="B245" s="7"/>
      <c r="C245" s="7"/>
      <c r="D245" s="7"/>
      <c r="E245" s="7"/>
      <c r="F245" s="7"/>
      <c r="G245" s="7"/>
    </row>
    <row r="246" spans="1:7" x14ac:dyDescent="0.25">
      <c r="A246" s="7"/>
      <c r="B246" s="7"/>
      <c r="C246" s="7"/>
      <c r="D246" s="7"/>
      <c r="E246" s="7"/>
      <c r="F246" s="7"/>
      <c r="G246" s="7"/>
    </row>
    <row r="247" spans="1:7" x14ac:dyDescent="0.25">
      <c r="A247" s="7"/>
      <c r="B247" s="7"/>
      <c r="C247" s="7"/>
      <c r="D247" s="7"/>
      <c r="E247" s="7"/>
      <c r="F247" s="7"/>
      <c r="G247" s="7"/>
    </row>
    <row r="248" spans="1:7" x14ac:dyDescent="0.25">
      <c r="A248" s="7"/>
      <c r="B248" s="7"/>
      <c r="C248" s="7"/>
      <c r="D248" s="7"/>
      <c r="E248" s="7"/>
      <c r="F248" s="7"/>
      <c r="G248" s="7"/>
    </row>
    <row r="249" spans="1:7" x14ac:dyDescent="0.25">
      <c r="A249" s="7"/>
      <c r="B249" s="7"/>
      <c r="C249" s="7"/>
      <c r="D249" s="7"/>
      <c r="E249" s="7"/>
      <c r="F249" s="7"/>
      <c r="G249" s="7"/>
    </row>
    <row r="250" spans="1:7" x14ac:dyDescent="0.25">
      <c r="A250" s="7"/>
      <c r="B250" s="7"/>
      <c r="C250" s="7"/>
      <c r="D250" s="7"/>
      <c r="E250" s="7"/>
      <c r="F250" s="7"/>
      <c r="G250" s="7"/>
    </row>
    <row r="251" spans="1:7" x14ac:dyDescent="0.25">
      <c r="A251" s="7"/>
      <c r="B251" s="7"/>
      <c r="C251" s="7"/>
      <c r="D251" s="7"/>
      <c r="E251" s="7"/>
      <c r="F251" s="7"/>
      <c r="G251" s="7"/>
    </row>
    <row r="252" spans="1:7" x14ac:dyDescent="0.25">
      <c r="A252" s="7"/>
      <c r="B252" s="7"/>
      <c r="C252" s="7"/>
      <c r="D252" s="7"/>
      <c r="E252" s="7"/>
      <c r="F252" s="7"/>
      <c r="G252" s="7"/>
    </row>
    <row r="253" spans="1:7" x14ac:dyDescent="0.25">
      <c r="A253" s="7"/>
      <c r="B253" s="7"/>
      <c r="C253" s="7"/>
      <c r="D253" s="7"/>
      <c r="E253" s="7"/>
      <c r="F253" s="7"/>
      <c r="G253" s="7"/>
    </row>
    <row r="254" spans="1:7" x14ac:dyDescent="0.25">
      <c r="A254" s="7"/>
      <c r="B254" s="7"/>
      <c r="C254" s="7"/>
      <c r="D254" s="7"/>
      <c r="E254" s="7"/>
      <c r="F254" s="7"/>
      <c r="G254" s="7"/>
    </row>
    <row r="255" spans="1:7" x14ac:dyDescent="0.25">
      <c r="A255" s="7"/>
      <c r="B255" s="7"/>
      <c r="C255" s="7"/>
      <c r="D255" s="7"/>
      <c r="E255" s="7"/>
      <c r="F255" s="7"/>
      <c r="G255" s="7"/>
    </row>
    <row r="256" spans="1:7" x14ac:dyDescent="0.25">
      <c r="A256" s="7"/>
      <c r="B256" s="7"/>
      <c r="C256" s="7"/>
      <c r="D256" s="7"/>
      <c r="E256" s="7"/>
      <c r="F256" s="7"/>
      <c r="G256" s="7"/>
    </row>
    <row r="257" spans="1:7" x14ac:dyDescent="0.25">
      <c r="A257" s="7"/>
      <c r="B257" s="7"/>
      <c r="C257" s="7"/>
      <c r="D257" s="7"/>
      <c r="E257" s="7"/>
      <c r="F257" s="7"/>
      <c r="G257" s="7"/>
    </row>
    <row r="258" spans="1:7" x14ac:dyDescent="0.25">
      <c r="A258" s="7"/>
      <c r="B258" s="7"/>
      <c r="C258" s="7"/>
      <c r="D258" s="7"/>
      <c r="E258" s="7"/>
      <c r="F258" s="7"/>
      <c r="G258" s="7"/>
    </row>
    <row r="259" spans="1:7" x14ac:dyDescent="0.25">
      <c r="A259" s="7"/>
      <c r="B259" s="7"/>
      <c r="C259" s="7"/>
      <c r="D259" s="7"/>
      <c r="E259" s="7"/>
      <c r="F259" s="7"/>
      <c r="G259" s="7"/>
    </row>
    <row r="260" spans="1:7" x14ac:dyDescent="0.25">
      <c r="A260" s="7"/>
      <c r="B260" s="7"/>
      <c r="C260" s="7"/>
      <c r="D260" s="7"/>
      <c r="E260" s="7"/>
      <c r="F260" s="7"/>
      <c r="G260" s="7"/>
    </row>
    <row r="261" spans="1:7" x14ac:dyDescent="0.25">
      <c r="A261" s="7"/>
      <c r="B261" s="7"/>
      <c r="C261" s="7"/>
      <c r="D261" s="7"/>
      <c r="E261" s="7"/>
      <c r="F261" s="7"/>
      <c r="G261" s="7"/>
    </row>
    <row r="262" spans="1:7" x14ac:dyDescent="0.25">
      <c r="A262" s="7"/>
      <c r="B262" s="7"/>
      <c r="C262" s="7"/>
      <c r="D262" s="7"/>
      <c r="E262" s="7"/>
      <c r="F262" s="7"/>
      <c r="G262" s="7"/>
    </row>
    <row r="263" spans="1:7" x14ac:dyDescent="0.25">
      <c r="A263" s="7"/>
      <c r="B263" s="7"/>
      <c r="C263" s="7"/>
      <c r="D263" s="7"/>
      <c r="E263" s="7"/>
      <c r="F263" s="7"/>
      <c r="G263" s="7"/>
    </row>
    <row r="264" spans="1:7" x14ac:dyDescent="0.25">
      <c r="A264" s="7"/>
      <c r="B264" s="7"/>
      <c r="C264" s="7"/>
      <c r="D264" s="7"/>
      <c r="E264" s="7"/>
      <c r="F264" s="7"/>
      <c r="G264" s="7"/>
    </row>
    <row r="265" spans="1:7" x14ac:dyDescent="0.25">
      <c r="A265" s="7"/>
      <c r="B265" s="7"/>
      <c r="C265" s="7"/>
      <c r="D265" s="7"/>
      <c r="E265" s="7"/>
      <c r="F265" s="7"/>
      <c r="G265" s="7"/>
    </row>
    <row r="266" spans="1:7" x14ac:dyDescent="0.25">
      <c r="A266" s="7"/>
      <c r="B266" s="7"/>
      <c r="C266" s="7"/>
      <c r="D266" s="7"/>
      <c r="E266" s="7"/>
      <c r="F266" s="7"/>
      <c r="G266" s="7"/>
    </row>
    <row r="267" spans="1:7" x14ac:dyDescent="0.25">
      <c r="A267" s="7"/>
      <c r="B267" s="7"/>
      <c r="C267" s="7"/>
      <c r="D267" s="7"/>
      <c r="E267" s="7"/>
      <c r="F267" s="7"/>
      <c r="G267" s="7"/>
    </row>
    <row r="268" spans="1:7" x14ac:dyDescent="0.25">
      <c r="A268" s="7"/>
      <c r="B268" s="7"/>
      <c r="C268" s="7"/>
      <c r="D268" s="7"/>
      <c r="E268" s="7"/>
      <c r="F268" s="7"/>
      <c r="G268" s="7"/>
    </row>
    <row r="269" spans="1:7" x14ac:dyDescent="0.25">
      <c r="A269" s="7"/>
      <c r="B269" s="7"/>
      <c r="C269" s="7"/>
      <c r="D269" s="7"/>
      <c r="E269" s="7"/>
      <c r="F269" s="7"/>
      <c r="G269" s="7"/>
    </row>
    <row r="270" spans="1:7" x14ac:dyDescent="0.25">
      <c r="A270" s="7"/>
      <c r="B270" s="7"/>
      <c r="C270" s="7"/>
      <c r="D270" s="7"/>
      <c r="E270" s="7"/>
      <c r="F270" s="7"/>
      <c r="G270" s="7"/>
    </row>
    <row r="271" spans="1:7" x14ac:dyDescent="0.25">
      <c r="A271" s="7"/>
      <c r="B271" s="7"/>
      <c r="C271" s="7"/>
      <c r="D271" s="7"/>
      <c r="E271" s="7"/>
      <c r="F271" s="7"/>
      <c r="G271" s="7"/>
    </row>
    <row r="272" spans="1:7" x14ac:dyDescent="0.25">
      <c r="A272" s="7"/>
      <c r="B272" s="7"/>
      <c r="C272" s="7"/>
      <c r="D272" s="7"/>
      <c r="E272" s="7"/>
      <c r="F272" s="7"/>
      <c r="G272" s="7"/>
    </row>
    <row r="273" spans="1:7" x14ac:dyDescent="0.25">
      <c r="A273" s="7"/>
      <c r="B273" s="7"/>
      <c r="C273" s="7"/>
      <c r="D273" s="7"/>
      <c r="E273" s="7"/>
      <c r="F273" s="7"/>
      <c r="G273" s="7"/>
    </row>
    <row r="274" spans="1:7" x14ac:dyDescent="0.25">
      <c r="A274" s="7"/>
      <c r="B274" s="7"/>
      <c r="C274" s="7"/>
      <c r="D274" s="7"/>
      <c r="E274" s="7"/>
      <c r="F274" s="7"/>
      <c r="G274" s="7"/>
    </row>
    <row r="275" spans="1:7" x14ac:dyDescent="0.25">
      <c r="A275" s="7"/>
      <c r="B275" s="7"/>
      <c r="C275" s="7"/>
      <c r="D275" s="7"/>
      <c r="E275" s="7"/>
      <c r="F275" s="7"/>
      <c r="G275" s="7"/>
    </row>
    <row r="276" spans="1:7" x14ac:dyDescent="0.25">
      <c r="A276" s="7"/>
      <c r="B276" s="7"/>
      <c r="C276" s="7"/>
      <c r="D276" s="7"/>
      <c r="E276" s="7"/>
      <c r="F276" s="7"/>
      <c r="G276" s="7"/>
    </row>
    <row r="277" spans="1:7" x14ac:dyDescent="0.25">
      <c r="A277" s="7"/>
      <c r="B277" s="7"/>
      <c r="C277" s="7"/>
      <c r="D277" s="7"/>
      <c r="E277" s="7"/>
      <c r="F277" s="7"/>
      <c r="G277" s="7"/>
    </row>
    <row r="278" spans="1:7" x14ac:dyDescent="0.25">
      <c r="A278" s="7"/>
      <c r="B278" s="7"/>
      <c r="C278" s="7"/>
      <c r="D278" s="7"/>
      <c r="E278" s="7"/>
      <c r="F278" s="7"/>
      <c r="G278" s="7"/>
    </row>
    <row r="279" spans="1:7" x14ac:dyDescent="0.25">
      <c r="A279" s="7"/>
      <c r="B279" s="7"/>
      <c r="C279" s="7"/>
      <c r="D279" s="7"/>
      <c r="E279" s="7"/>
      <c r="F279" s="7"/>
      <c r="G279" s="7"/>
    </row>
    <row r="280" spans="1:7" x14ac:dyDescent="0.25">
      <c r="A280" s="7"/>
      <c r="B280" s="7"/>
      <c r="C280" s="7"/>
      <c r="D280" s="7"/>
      <c r="E280" s="7"/>
      <c r="F280" s="7"/>
      <c r="G280" s="7"/>
    </row>
    <row r="281" spans="1:7" x14ac:dyDescent="0.25">
      <c r="A281" s="7"/>
      <c r="B281" s="7"/>
      <c r="C281" s="7"/>
      <c r="D281" s="7"/>
      <c r="E281" s="7"/>
      <c r="F281" s="7"/>
      <c r="G281" s="7"/>
    </row>
    <row r="282" spans="1:7" x14ac:dyDescent="0.25">
      <c r="A282" s="7"/>
      <c r="B282" s="7"/>
      <c r="C282" s="7"/>
      <c r="D282" s="7"/>
      <c r="E282" s="7"/>
      <c r="F282" s="7"/>
      <c r="G282" s="7"/>
    </row>
    <row r="283" spans="1:7" x14ac:dyDescent="0.25">
      <c r="A283" s="7"/>
      <c r="B283" s="7"/>
      <c r="C283" s="7"/>
      <c r="D283" s="7"/>
      <c r="E283" s="7"/>
      <c r="F283" s="7"/>
      <c r="G283" s="7"/>
    </row>
    <row r="284" spans="1:7" x14ac:dyDescent="0.25">
      <c r="A284" s="7"/>
      <c r="B284" s="7"/>
      <c r="C284" s="7"/>
      <c r="D284" s="7"/>
      <c r="E284" s="7"/>
      <c r="F284" s="7"/>
      <c r="G284" s="7"/>
    </row>
    <row r="285" spans="1:7" x14ac:dyDescent="0.25">
      <c r="A285" s="7"/>
      <c r="B285" s="7"/>
      <c r="C285" s="7"/>
      <c r="D285" s="7"/>
      <c r="E285" s="7"/>
      <c r="F285" s="7"/>
      <c r="G285" s="7"/>
    </row>
    <row r="286" spans="1:7" x14ac:dyDescent="0.25">
      <c r="A286" s="7"/>
      <c r="B286" s="7"/>
      <c r="C286" s="7"/>
      <c r="D286" s="7"/>
      <c r="E286" s="7"/>
      <c r="F286" s="7"/>
      <c r="G286" s="7"/>
    </row>
    <row r="287" spans="1:7" x14ac:dyDescent="0.25">
      <c r="A287" s="7"/>
      <c r="B287" s="7"/>
      <c r="C287" s="7"/>
      <c r="D287" s="7"/>
      <c r="E287" s="7"/>
      <c r="F287" s="7"/>
      <c r="G287" s="7"/>
    </row>
    <row r="288" spans="1:7" x14ac:dyDescent="0.25">
      <c r="A288" s="7"/>
      <c r="B288" s="7"/>
      <c r="C288" s="7"/>
      <c r="D288" s="7"/>
      <c r="E288" s="7"/>
      <c r="F288" s="7"/>
      <c r="G288" s="7"/>
    </row>
    <row r="289" spans="1:7" x14ac:dyDescent="0.25">
      <c r="A289" s="7"/>
      <c r="B289" s="7"/>
      <c r="C289" s="7"/>
      <c r="D289" s="7"/>
      <c r="E289" s="7"/>
      <c r="F289" s="7"/>
      <c r="G289" s="7"/>
    </row>
    <row r="290" spans="1:7" x14ac:dyDescent="0.25">
      <c r="A290" s="7"/>
      <c r="B290" s="7"/>
      <c r="C290" s="7"/>
      <c r="D290" s="7"/>
      <c r="E290" s="7"/>
      <c r="F290" s="7"/>
      <c r="G290" s="7"/>
    </row>
    <row r="291" spans="1:7" x14ac:dyDescent="0.25">
      <c r="A291" s="7"/>
      <c r="B291" s="7"/>
      <c r="C291" s="7"/>
      <c r="D291" s="7"/>
      <c r="E291" s="7"/>
      <c r="F291" s="7"/>
      <c r="G291" s="7"/>
    </row>
    <row r="292" spans="1:7" x14ac:dyDescent="0.25">
      <c r="A292" s="7"/>
      <c r="B292" s="7"/>
      <c r="C292" s="7"/>
      <c r="D292" s="7"/>
      <c r="E292" s="7"/>
      <c r="F292" s="7"/>
      <c r="G292" s="7"/>
    </row>
    <row r="293" spans="1:7" x14ac:dyDescent="0.25">
      <c r="A293" s="7"/>
      <c r="B293" s="7"/>
      <c r="C293" s="7"/>
      <c r="D293" s="7"/>
      <c r="E293" s="7"/>
      <c r="F293" s="7"/>
      <c r="G293" s="7"/>
    </row>
    <row r="294" spans="1:7" x14ac:dyDescent="0.25">
      <c r="A294" s="7"/>
      <c r="B294" s="7"/>
      <c r="C294" s="7"/>
      <c r="D294" s="7"/>
      <c r="E294" s="7"/>
      <c r="F294" s="7"/>
      <c r="G294" s="7"/>
    </row>
    <row r="295" spans="1:7" x14ac:dyDescent="0.25">
      <c r="A295" s="7"/>
      <c r="B295" s="7"/>
      <c r="C295" s="7"/>
      <c r="D295" s="7"/>
      <c r="E295" s="7"/>
      <c r="F295" s="7"/>
      <c r="G295" s="7"/>
    </row>
    <row r="296" spans="1:7" x14ac:dyDescent="0.25">
      <c r="A296" s="7"/>
      <c r="B296" s="7"/>
      <c r="C296" s="7"/>
      <c r="D296" s="7"/>
      <c r="E296" s="7"/>
      <c r="F296" s="7"/>
      <c r="G296" s="7"/>
    </row>
    <row r="297" spans="1:7" x14ac:dyDescent="0.25">
      <c r="A297" s="7"/>
      <c r="B297" s="7"/>
      <c r="C297" s="7"/>
      <c r="D297" s="7"/>
      <c r="E297" s="7"/>
      <c r="F297" s="7"/>
      <c r="G297" s="7"/>
    </row>
    <row r="298" spans="1:7" x14ac:dyDescent="0.25">
      <c r="A298" s="7"/>
      <c r="B298" s="7"/>
      <c r="C298" s="7"/>
      <c r="D298" s="7"/>
      <c r="E298" s="7"/>
      <c r="F298" s="7"/>
      <c r="G298" s="7"/>
    </row>
    <row r="299" spans="1:7" x14ac:dyDescent="0.25">
      <c r="A299" s="7"/>
      <c r="B299" s="7"/>
      <c r="C299" s="7"/>
      <c r="D299" s="7"/>
      <c r="E299" s="7"/>
      <c r="F299" s="7"/>
      <c r="G299" s="7"/>
    </row>
    <row r="300" spans="1:7" x14ac:dyDescent="0.25">
      <c r="A300" s="7"/>
      <c r="B300" s="7"/>
      <c r="C300" s="7"/>
      <c r="D300" s="7"/>
      <c r="E300" s="7"/>
      <c r="F300" s="7"/>
      <c r="G300" s="7"/>
    </row>
    <row r="301" spans="1:7" x14ac:dyDescent="0.25">
      <c r="A301" s="7"/>
      <c r="B301" s="7"/>
      <c r="C301" s="7"/>
      <c r="D301" s="7"/>
      <c r="E301" s="7"/>
      <c r="F301" s="7"/>
      <c r="G301" s="7"/>
    </row>
    <row r="302" spans="1:7" x14ac:dyDescent="0.25">
      <c r="A302" s="7"/>
      <c r="B302" s="7"/>
      <c r="C302" s="7"/>
      <c r="D302" s="7"/>
      <c r="E302" s="7"/>
      <c r="F302" s="7"/>
      <c r="G302" s="7"/>
    </row>
    <row r="303" spans="1:7" x14ac:dyDescent="0.25">
      <c r="A303" s="7"/>
      <c r="B303" s="7"/>
      <c r="C303" s="7"/>
      <c r="D303" s="7"/>
      <c r="E303" s="7"/>
      <c r="F303" s="7"/>
      <c r="G303" s="7"/>
    </row>
    <row r="304" spans="1:7" x14ac:dyDescent="0.25">
      <c r="A304" s="7"/>
      <c r="B304" s="7"/>
      <c r="C304" s="7"/>
      <c r="D304" s="7"/>
      <c r="E304" s="7"/>
      <c r="F304" s="7"/>
      <c r="G304" s="7"/>
    </row>
    <row r="305" spans="1:7" x14ac:dyDescent="0.25">
      <c r="A305" s="7"/>
      <c r="B305" s="7"/>
      <c r="C305" s="7"/>
      <c r="D305" s="7"/>
      <c r="E305" s="7"/>
      <c r="F305" s="7"/>
      <c r="G305" s="7"/>
    </row>
    <row r="306" spans="1:7" x14ac:dyDescent="0.25">
      <c r="A306" s="7"/>
      <c r="B306" s="7"/>
      <c r="C306" s="7"/>
      <c r="D306" s="7"/>
      <c r="E306" s="7"/>
      <c r="F306" s="7"/>
      <c r="G306" s="7"/>
    </row>
    <row r="307" spans="1:7" x14ac:dyDescent="0.25">
      <c r="A307" s="7"/>
      <c r="B307" s="7"/>
      <c r="C307" s="7"/>
      <c r="D307" s="7"/>
      <c r="E307" s="7"/>
      <c r="F307" s="7"/>
      <c r="G307" s="7"/>
    </row>
    <row r="308" spans="1:7" x14ac:dyDescent="0.25">
      <c r="A308" s="7"/>
      <c r="B308" s="7"/>
      <c r="C308" s="7"/>
      <c r="D308" s="7"/>
      <c r="E308" s="7"/>
      <c r="F308" s="7"/>
      <c r="G308" s="7"/>
    </row>
    <row r="309" spans="1:7" x14ac:dyDescent="0.25">
      <c r="A309" s="7"/>
      <c r="B309" s="7"/>
      <c r="C309" s="7"/>
      <c r="D309" s="7"/>
      <c r="E309" s="7"/>
      <c r="F309" s="7"/>
      <c r="G309" s="7"/>
    </row>
    <row r="310" spans="1:7" x14ac:dyDescent="0.25">
      <c r="A310" s="7"/>
      <c r="B310" s="7"/>
      <c r="C310" s="7"/>
      <c r="D310" s="7"/>
      <c r="E310" s="7"/>
      <c r="F310" s="7"/>
      <c r="G310" s="7"/>
    </row>
    <row r="311" spans="1:7" x14ac:dyDescent="0.25">
      <c r="A311" s="7"/>
      <c r="B311" s="7"/>
      <c r="C311" s="7"/>
      <c r="D311" s="7"/>
      <c r="E311" s="7"/>
      <c r="F311" s="7"/>
      <c r="G311" s="7"/>
    </row>
    <row r="312" spans="1:7" x14ac:dyDescent="0.25">
      <c r="A312" s="7"/>
      <c r="B312" s="7"/>
      <c r="C312" s="7"/>
      <c r="D312" s="7"/>
      <c r="E312" s="7"/>
      <c r="F312" s="7"/>
      <c r="G312" s="7"/>
    </row>
    <row r="313" spans="1:7" x14ac:dyDescent="0.25">
      <c r="A313" s="7"/>
      <c r="B313" s="7"/>
      <c r="C313" s="7"/>
      <c r="D313" s="7"/>
      <c r="E313" s="7"/>
      <c r="F313" s="7"/>
      <c r="G313" s="7"/>
    </row>
    <row r="314" spans="1:7" x14ac:dyDescent="0.25">
      <c r="A314" s="7"/>
      <c r="B314" s="7"/>
      <c r="C314" s="7"/>
      <c r="D314" s="7"/>
      <c r="E314" s="7"/>
      <c r="F314" s="7"/>
      <c r="G314" s="7"/>
    </row>
    <row r="315" spans="1:7" x14ac:dyDescent="0.25">
      <c r="A315" s="7"/>
      <c r="B315" s="7"/>
      <c r="C315" s="7"/>
      <c r="D315" s="7"/>
      <c r="E315" s="7"/>
      <c r="F315" s="7"/>
      <c r="G315" s="7"/>
    </row>
    <row r="316" spans="1:7" x14ac:dyDescent="0.25">
      <c r="A316" s="7"/>
      <c r="B316" s="7"/>
      <c r="C316" s="7"/>
      <c r="D316" s="7"/>
      <c r="E316" s="7"/>
      <c r="F316" s="7"/>
      <c r="G316" s="7"/>
    </row>
    <row r="317" spans="1:7" x14ac:dyDescent="0.25">
      <c r="A317" s="7"/>
      <c r="B317" s="7"/>
      <c r="C317" s="7"/>
      <c r="D317" s="7"/>
      <c r="E317" s="7"/>
      <c r="F317" s="7"/>
      <c r="G317" s="7"/>
    </row>
    <row r="318" spans="1:7" x14ac:dyDescent="0.25">
      <c r="A318" s="7"/>
      <c r="B318" s="7"/>
      <c r="C318" s="7"/>
      <c r="D318" s="7"/>
      <c r="E318" s="7"/>
      <c r="F318" s="7"/>
      <c r="G318" s="7"/>
    </row>
    <row r="319" spans="1:7" x14ac:dyDescent="0.25">
      <c r="A319" s="7"/>
      <c r="B319" s="7"/>
      <c r="C319" s="7"/>
      <c r="D319" s="7"/>
      <c r="E319" s="7"/>
      <c r="F319" s="7"/>
      <c r="G319" s="7"/>
    </row>
    <row r="320" spans="1:7" x14ac:dyDescent="0.25">
      <c r="A320" s="7"/>
      <c r="B320" s="7"/>
      <c r="C320" s="7"/>
      <c r="D320" s="7"/>
      <c r="E320" s="7"/>
      <c r="F320" s="7"/>
      <c r="G320" s="7"/>
    </row>
    <row r="321" spans="1:7" x14ac:dyDescent="0.25">
      <c r="A321" s="7"/>
      <c r="B321" s="7"/>
      <c r="C321" s="7"/>
      <c r="D321" s="7"/>
      <c r="E321" s="7"/>
      <c r="F321" s="7"/>
      <c r="G321" s="7"/>
    </row>
    <row r="322" spans="1:7" x14ac:dyDescent="0.25">
      <c r="A322" s="7"/>
      <c r="B322" s="7"/>
      <c r="C322" s="7"/>
      <c r="D322" s="7"/>
      <c r="E322" s="7"/>
      <c r="F322" s="7"/>
      <c r="G322" s="7"/>
    </row>
    <row r="323" spans="1:7" x14ac:dyDescent="0.25">
      <c r="A323" s="7"/>
      <c r="B323" s="7"/>
      <c r="C323" s="7"/>
      <c r="D323" s="7"/>
      <c r="E323" s="7"/>
      <c r="F323" s="7"/>
      <c r="G323" s="7"/>
    </row>
    <row r="324" spans="1:7" x14ac:dyDescent="0.25">
      <c r="A324" s="7"/>
      <c r="B324" s="7"/>
      <c r="C324" s="7"/>
      <c r="D324" s="7"/>
      <c r="E324" s="7"/>
      <c r="F324" s="7"/>
      <c r="G324" s="7"/>
    </row>
    <row r="325" spans="1:7" x14ac:dyDescent="0.25">
      <c r="A325" s="7"/>
      <c r="B325" s="7"/>
      <c r="C325" s="7"/>
      <c r="D325" s="7"/>
      <c r="E325" s="7"/>
      <c r="F325" s="7"/>
      <c r="G325" s="7"/>
    </row>
    <row r="326" spans="1:7" x14ac:dyDescent="0.25">
      <c r="A326" s="7"/>
      <c r="B326" s="7"/>
      <c r="C326" s="7"/>
      <c r="D326" s="7"/>
      <c r="E326" s="7"/>
      <c r="F326" s="7"/>
      <c r="G326" s="7"/>
    </row>
    <row r="327" spans="1:7" x14ac:dyDescent="0.25">
      <c r="A327" s="7"/>
      <c r="B327" s="7"/>
      <c r="C327" s="7"/>
      <c r="D327" s="7"/>
      <c r="E327" s="7"/>
      <c r="F327" s="7"/>
      <c r="G327" s="7"/>
    </row>
    <row r="328" spans="1:7" x14ac:dyDescent="0.25">
      <c r="A328" s="7"/>
      <c r="B328" s="7"/>
      <c r="C328" s="7"/>
      <c r="D328" s="7"/>
      <c r="E328" s="7"/>
      <c r="F328" s="7"/>
      <c r="G328" s="7"/>
    </row>
    <row r="329" spans="1:7" x14ac:dyDescent="0.25">
      <c r="A329" s="7"/>
      <c r="B329" s="7"/>
      <c r="C329" s="7"/>
      <c r="D329" s="7"/>
      <c r="E329" s="7"/>
      <c r="F329" s="7"/>
      <c r="G329" s="7"/>
    </row>
    <row r="330" spans="1:7" x14ac:dyDescent="0.25">
      <c r="A330" s="7"/>
      <c r="B330" s="7"/>
      <c r="C330" s="7"/>
      <c r="D330" s="7"/>
      <c r="E330" s="7"/>
      <c r="F330" s="7"/>
      <c r="G330" s="7"/>
    </row>
    <row r="331" spans="1:7" x14ac:dyDescent="0.25">
      <c r="A331" s="7"/>
      <c r="B331" s="7"/>
      <c r="C331" s="7"/>
      <c r="D331" s="7"/>
      <c r="E331" s="7"/>
      <c r="F331" s="7"/>
      <c r="G331" s="7"/>
    </row>
    <row r="332" spans="1:7" x14ac:dyDescent="0.25">
      <c r="A332" s="7"/>
      <c r="B332" s="7"/>
      <c r="C332" s="7"/>
      <c r="D332" s="7"/>
      <c r="E332" s="7"/>
      <c r="F332" s="7"/>
      <c r="G332" s="7"/>
    </row>
    <row r="333" spans="1:7" x14ac:dyDescent="0.25">
      <c r="A333" s="7"/>
      <c r="B333" s="7"/>
      <c r="C333" s="7"/>
      <c r="D333" s="7"/>
      <c r="E333" s="7"/>
      <c r="F333" s="7"/>
      <c r="G333" s="7"/>
    </row>
    <row r="334" spans="1:7" x14ac:dyDescent="0.25">
      <c r="A334" s="7"/>
      <c r="B334" s="7"/>
      <c r="C334" s="7"/>
      <c r="D334" s="7"/>
      <c r="E334" s="7"/>
      <c r="F334" s="7"/>
      <c r="G334" s="7"/>
    </row>
    <row r="335" spans="1:7" x14ac:dyDescent="0.25">
      <c r="A335" s="7"/>
      <c r="B335" s="7"/>
      <c r="C335" s="7"/>
      <c r="D335" s="7"/>
      <c r="E335" s="7"/>
      <c r="F335" s="7"/>
      <c r="G335" s="7"/>
    </row>
    <row r="336" spans="1:7" x14ac:dyDescent="0.25">
      <c r="A336" s="7"/>
      <c r="B336" s="7"/>
      <c r="C336" s="7"/>
      <c r="D336" s="7"/>
      <c r="E336" s="7"/>
      <c r="F336" s="7"/>
      <c r="G336" s="7"/>
    </row>
    <row r="337" spans="1:7" x14ac:dyDescent="0.25">
      <c r="A337" s="7"/>
      <c r="B337" s="7"/>
      <c r="C337" s="7"/>
      <c r="D337" s="7"/>
      <c r="E337" s="7"/>
      <c r="F337" s="7"/>
      <c r="G337" s="7"/>
    </row>
    <row r="338" spans="1:7" x14ac:dyDescent="0.25">
      <c r="A338" s="7"/>
      <c r="B338" s="7"/>
      <c r="C338" s="7"/>
      <c r="D338" s="7"/>
      <c r="E338" s="7"/>
      <c r="F338" s="7"/>
      <c r="G338" s="7"/>
    </row>
    <row r="339" spans="1:7" x14ac:dyDescent="0.25">
      <c r="A339" s="7"/>
      <c r="B339" s="7"/>
      <c r="C339" s="7"/>
      <c r="D339" s="7"/>
      <c r="E339" s="7"/>
      <c r="F339" s="7"/>
      <c r="G339" s="7"/>
    </row>
    <row r="340" spans="1:7" x14ac:dyDescent="0.25">
      <c r="A340" s="7"/>
      <c r="B340" s="7"/>
      <c r="C340" s="7"/>
      <c r="D340" s="7"/>
      <c r="E340" s="7"/>
      <c r="F340" s="7"/>
      <c r="G340" s="7"/>
    </row>
    <row r="341" spans="1:7" x14ac:dyDescent="0.25">
      <c r="A341" s="7"/>
      <c r="B341" s="7"/>
      <c r="C341" s="7"/>
      <c r="D341" s="7"/>
      <c r="E341" s="7"/>
      <c r="F341" s="7"/>
      <c r="G341" s="7"/>
    </row>
    <row r="342" spans="1:7" x14ac:dyDescent="0.25">
      <c r="A342" s="7"/>
      <c r="B342" s="7"/>
      <c r="C342" s="7"/>
      <c r="D342" s="7"/>
      <c r="E342" s="7"/>
      <c r="F342" s="7"/>
      <c r="G342" s="7"/>
    </row>
    <row r="343" spans="1:7" x14ac:dyDescent="0.25">
      <c r="A343" s="7"/>
      <c r="B343" s="7"/>
      <c r="C343" s="7"/>
      <c r="D343" s="7"/>
      <c r="E343" s="7"/>
      <c r="F343" s="7"/>
      <c r="G343" s="7"/>
    </row>
    <row r="344" spans="1:7" x14ac:dyDescent="0.25">
      <c r="A344" s="7"/>
      <c r="B344" s="7"/>
      <c r="C344" s="7"/>
      <c r="D344" s="7"/>
      <c r="E344" s="7"/>
      <c r="F344" s="7"/>
      <c r="G344" s="7"/>
    </row>
    <row r="345" spans="1:7" x14ac:dyDescent="0.25">
      <c r="A345" s="7"/>
      <c r="B345" s="7"/>
      <c r="C345" s="7"/>
      <c r="D345" s="7"/>
      <c r="E345" s="7"/>
      <c r="F345" s="7"/>
      <c r="G345" s="7"/>
    </row>
    <row r="346" spans="1:7" x14ac:dyDescent="0.25">
      <c r="A346" s="7"/>
      <c r="B346" s="7"/>
      <c r="C346" s="7"/>
      <c r="D346" s="7"/>
      <c r="E346" s="7"/>
      <c r="F346" s="7"/>
      <c r="G346" s="7"/>
    </row>
    <row r="347" spans="1:7" x14ac:dyDescent="0.25">
      <c r="A347" s="7"/>
      <c r="B347" s="7"/>
      <c r="C347" s="7"/>
      <c r="D347" s="7"/>
      <c r="E347" s="7"/>
      <c r="F347" s="7"/>
      <c r="G347" s="7"/>
    </row>
    <row r="348" spans="1:7" x14ac:dyDescent="0.25">
      <c r="A348" s="7"/>
      <c r="B348" s="7"/>
      <c r="C348" s="7"/>
      <c r="D348" s="7"/>
      <c r="E348" s="7"/>
      <c r="F348" s="7"/>
      <c r="G348" s="7"/>
    </row>
    <row r="349" spans="1:7" x14ac:dyDescent="0.25">
      <c r="A349" s="7"/>
      <c r="B349" s="7"/>
      <c r="C349" s="7"/>
      <c r="D349" s="7"/>
      <c r="E349" s="7"/>
      <c r="F349" s="7"/>
      <c r="G349" s="7"/>
    </row>
    <row r="350" spans="1:7" x14ac:dyDescent="0.25">
      <c r="A350" s="7"/>
      <c r="B350" s="7"/>
      <c r="C350" s="7"/>
      <c r="D350" s="7"/>
      <c r="E350" s="7"/>
      <c r="F350" s="7"/>
      <c r="G350" s="7"/>
    </row>
    <row r="351" spans="1:7" x14ac:dyDescent="0.25">
      <c r="A351" s="7"/>
      <c r="B351" s="7"/>
      <c r="C351" s="7"/>
      <c r="D351" s="7"/>
      <c r="E351" s="7"/>
      <c r="F351" s="7"/>
      <c r="G351" s="7"/>
    </row>
    <row r="352" spans="1:7" x14ac:dyDescent="0.25">
      <c r="A352" s="7"/>
      <c r="B352" s="7"/>
      <c r="C352" s="7"/>
      <c r="D352" s="7"/>
      <c r="E352" s="7"/>
      <c r="F352" s="7"/>
      <c r="G352" s="7"/>
    </row>
    <row r="353" spans="1:7" x14ac:dyDescent="0.25">
      <c r="A353" s="7"/>
      <c r="B353" s="7"/>
      <c r="C353" s="7"/>
      <c r="D353" s="7"/>
      <c r="E353" s="7"/>
      <c r="F353" s="7"/>
      <c r="G353" s="7"/>
    </row>
    <row r="354" spans="1:7" x14ac:dyDescent="0.25">
      <c r="A354" s="7"/>
      <c r="B354" s="7"/>
      <c r="C354" s="7"/>
      <c r="D354" s="7"/>
      <c r="E354" s="7"/>
      <c r="F354" s="7"/>
      <c r="G354" s="7"/>
    </row>
    <row r="355" spans="1:7" x14ac:dyDescent="0.25">
      <c r="A355" s="7"/>
      <c r="B355" s="7"/>
      <c r="C355" s="7"/>
      <c r="D355" s="7"/>
      <c r="E355" s="7"/>
      <c r="F355" s="7"/>
      <c r="G355" s="7"/>
    </row>
    <row r="356" spans="1:7" x14ac:dyDescent="0.25">
      <c r="A356" s="7"/>
      <c r="B356" s="7"/>
      <c r="C356" s="7"/>
      <c r="D356" s="7"/>
      <c r="E356" s="7"/>
      <c r="F356" s="7"/>
      <c r="G356" s="7"/>
    </row>
    <row r="357" spans="1:7" x14ac:dyDescent="0.25">
      <c r="A357" s="7"/>
      <c r="B357" s="7"/>
      <c r="C357" s="7"/>
      <c r="D357" s="7"/>
      <c r="E357" s="7"/>
      <c r="F357" s="7"/>
      <c r="G357" s="7"/>
    </row>
    <row r="358" spans="1:7" x14ac:dyDescent="0.25">
      <c r="A358" s="7"/>
      <c r="B358" s="7"/>
      <c r="C358" s="7"/>
      <c r="D358" s="7"/>
      <c r="E358" s="7"/>
      <c r="F358" s="7"/>
      <c r="G358" s="7"/>
    </row>
    <row r="359" spans="1:7" x14ac:dyDescent="0.25">
      <c r="A359" s="7"/>
      <c r="B359" s="7"/>
      <c r="C359" s="7"/>
      <c r="D359" s="7"/>
      <c r="E359" s="7"/>
      <c r="F359" s="7"/>
      <c r="G359" s="7"/>
    </row>
    <row r="360" spans="1:7" x14ac:dyDescent="0.25">
      <c r="A360" s="7"/>
      <c r="B360" s="7"/>
      <c r="C360" s="7"/>
      <c r="D360" s="7"/>
      <c r="E360" s="7"/>
      <c r="F360" s="7"/>
      <c r="G360" s="7"/>
    </row>
    <row r="361" spans="1:7" x14ac:dyDescent="0.25">
      <c r="A361" s="7"/>
      <c r="B361" s="7"/>
      <c r="C361" s="7"/>
      <c r="D361" s="7"/>
      <c r="E361" s="7"/>
      <c r="F361" s="7"/>
      <c r="G361" s="7"/>
    </row>
    <row r="362" spans="1:7" x14ac:dyDescent="0.25">
      <c r="A362" s="7"/>
      <c r="B362" s="7"/>
      <c r="C362" s="7"/>
      <c r="D362" s="7"/>
      <c r="E362" s="7"/>
      <c r="F362" s="7"/>
      <c r="G362" s="7"/>
    </row>
    <row r="363" spans="1:7" x14ac:dyDescent="0.25">
      <c r="A363" s="7"/>
      <c r="B363" s="7"/>
      <c r="C363" s="7"/>
      <c r="D363" s="7"/>
      <c r="E363" s="7"/>
      <c r="F363" s="7"/>
      <c r="G363" s="7"/>
    </row>
    <row r="364" spans="1:7" x14ac:dyDescent="0.25">
      <c r="A364" s="7"/>
      <c r="B364" s="7"/>
      <c r="C364" s="7"/>
      <c r="D364" s="7"/>
      <c r="E364" s="7"/>
      <c r="F364" s="7"/>
      <c r="G364" s="7"/>
    </row>
    <row r="365" spans="1:7" x14ac:dyDescent="0.25">
      <c r="A365" s="7"/>
      <c r="B365" s="7"/>
      <c r="C365" s="7"/>
      <c r="D365" s="7"/>
      <c r="E365" s="7"/>
      <c r="F365" s="7"/>
      <c r="G365" s="7"/>
    </row>
    <row r="366" spans="1:7" x14ac:dyDescent="0.25">
      <c r="A366" s="7"/>
      <c r="B366" s="7"/>
      <c r="C366" s="7"/>
      <c r="D366" s="7"/>
      <c r="E366" s="7"/>
      <c r="F366" s="7"/>
      <c r="G366" s="7"/>
    </row>
    <row r="367" spans="1:7" x14ac:dyDescent="0.25">
      <c r="A367" s="7"/>
      <c r="B367" s="7"/>
      <c r="C367" s="7"/>
      <c r="D367" s="7"/>
      <c r="E367" s="7"/>
      <c r="F367" s="7"/>
      <c r="G367" s="7"/>
    </row>
    <row r="368" spans="1:7" x14ac:dyDescent="0.25">
      <c r="A368" s="7"/>
      <c r="B368" s="7"/>
      <c r="C368" s="7"/>
      <c r="D368" s="7"/>
      <c r="E368" s="7"/>
      <c r="F368" s="7"/>
      <c r="G368" s="7"/>
    </row>
    <row r="369" spans="1:7" x14ac:dyDescent="0.25">
      <c r="A369" s="7"/>
      <c r="B369" s="7"/>
      <c r="C369" s="7"/>
      <c r="D369" s="7"/>
      <c r="E369" s="7"/>
      <c r="F369" s="7"/>
      <c r="G369" s="7"/>
    </row>
    <row r="370" spans="1:7" x14ac:dyDescent="0.25">
      <c r="A370" s="7"/>
      <c r="B370" s="7"/>
      <c r="C370" s="7"/>
      <c r="D370" s="7"/>
      <c r="E370" s="7"/>
      <c r="F370" s="7"/>
      <c r="G370" s="7"/>
    </row>
    <row r="371" spans="1:7" x14ac:dyDescent="0.25">
      <c r="A371" s="7"/>
      <c r="B371" s="7"/>
      <c r="C371" s="7"/>
      <c r="D371" s="7"/>
      <c r="E371" s="7"/>
      <c r="F371" s="7"/>
      <c r="G371" s="7"/>
    </row>
    <row r="372" spans="1:7" x14ac:dyDescent="0.25">
      <c r="A372" s="7"/>
      <c r="B372" s="7"/>
      <c r="C372" s="7"/>
      <c r="D372" s="7"/>
      <c r="E372" s="7"/>
      <c r="F372" s="7"/>
      <c r="G372" s="7"/>
    </row>
    <row r="373" spans="1:7" x14ac:dyDescent="0.25">
      <c r="A373" s="7"/>
      <c r="B373" s="7"/>
      <c r="C373" s="7"/>
      <c r="D373" s="7"/>
      <c r="E373" s="7"/>
      <c r="F373" s="7"/>
      <c r="G373" s="7"/>
    </row>
    <row r="374" spans="1:7" x14ac:dyDescent="0.25">
      <c r="A374" s="7"/>
      <c r="B374" s="7"/>
      <c r="C374" s="7"/>
      <c r="D374" s="7"/>
      <c r="E374" s="7"/>
      <c r="F374" s="7"/>
      <c r="G374" s="7"/>
    </row>
    <row r="375" spans="1:7" x14ac:dyDescent="0.25">
      <c r="A375" s="7"/>
      <c r="B375" s="7"/>
      <c r="C375" s="7"/>
      <c r="D375" s="7"/>
      <c r="E375" s="7"/>
      <c r="F375" s="7"/>
      <c r="G375" s="7"/>
    </row>
    <row r="376" spans="1:7" x14ac:dyDescent="0.25">
      <c r="A376" s="7"/>
      <c r="B376" s="7"/>
      <c r="C376" s="7"/>
      <c r="D376" s="7"/>
      <c r="E376" s="7"/>
      <c r="F376" s="7"/>
      <c r="G376" s="7"/>
    </row>
    <row r="377" spans="1:7" x14ac:dyDescent="0.25">
      <c r="A377" s="7"/>
      <c r="B377" s="7"/>
      <c r="C377" s="7"/>
      <c r="D377" s="7"/>
      <c r="E377" s="7"/>
      <c r="F377" s="7"/>
      <c r="G377" s="7"/>
    </row>
    <row r="378" spans="1:7" x14ac:dyDescent="0.25">
      <c r="A378" s="7"/>
      <c r="B378" s="7"/>
      <c r="C378" s="7"/>
      <c r="D378" s="7"/>
      <c r="E378" s="7"/>
      <c r="F378" s="7"/>
      <c r="G378" s="7"/>
    </row>
    <row r="379" spans="1:7" x14ac:dyDescent="0.25">
      <c r="A379" s="7"/>
      <c r="B379" s="7"/>
      <c r="C379" s="7"/>
      <c r="D379" s="7"/>
      <c r="E379" s="7"/>
      <c r="F379" s="7"/>
      <c r="G379" s="7"/>
    </row>
    <row r="380" spans="1:7" x14ac:dyDescent="0.25">
      <c r="A380" s="7"/>
      <c r="B380" s="7"/>
      <c r="C380" s="7"/>
      <c r="D380" s="7"/>
      <c r="E380" s="7"/>
      <c r="F380" s="7"/>
      <c r="G380" s="7"/>
    </row>
    <row r="381" spans="1:7" x14ac:dyDescent="0.25">
      <c r="A381" s="7"/>
      <c r="B381" s="7"/>
      <c r="C381" s="7"/>
      <c r="D381" s="7"/>
      <c r="E381" s="7"/>
      <c r="F381" s="7"/>
      <c r="G381" s="7"/>
    </row>
    <row r="382" spans="1:7" x14ac:dyDescent="0.25">
      <c r="A382" s="7"/>
      <c r="B382" s="7"/>
      <c r="C382" s="7"/>
      <c r="D382" s="7"/>
      <c r="E382" s="7"/>
      <c r="F382" s="7"/>
      <c r="G382" s="7"/>
    </row>
    <row r="383" spans="1:7" x14ac:dyDescent="0.25">
      <c r="A383" s="7"/>
      <c r="B383" s="7"/>
      <c r="C383" s="7"/>
      <c r="D383" s="7"/>
      <c r="E383" s="7"/>
      <c r="F383" s="7"/>
      <c r="G383" s="7"/>
    </row>
    <row r="384" spans="1:7" x14ac:dyDescent="0.25">
      <c r="A384" s="7"/>
      <c r="B384" s="7"/>
      <c r="C384" s="7"/>
      <c r="D384" s="7"/>
      <c r="E384" s="7"/>
      <c r="F384" s="7"/>
      <c r="G384" s="7"/>
    </row>
    <row r="385" spans="1:7" x14ac:dyDescent="0.25">
      <c r="A385" s="7"/>
      <c r="B385" s="7"/>
      <c r="C385" s="7"/>
      <c r="D385" s="7"/>
      <c r="E385" s="7"/>
      <c r="F385" s="7"/>
      <c r="G385" s="7"/>
    </row>
    <row r="386" spans="1:7" x14ac:dyDescent="0.25">
      <c r="A386" s="7"/>
      <c r="B386" s="7"/>
      <c r="C386" s="7"/>
      <c r="D386" s="7"/>
      <c r="E386" s="7"/>
      <c r="F386" s="7"/>
      <c r="G386" s="7"/>
    </row>
    <row r="387" spans="1:7" x14ac:dyDescent="0.25">
      <c r="A387" s="7"/>
      <c r="B387" s="7"/>
      <c r="C387" s="7"/>
      <c r="D387" s="7"/>
      <c r="E387" s="7"/>
      <c r="F387" s="7"/>
      <c r="G387" s="7"/>
    </row>
    <row r="388" spans="1:7" x14ac:dyDescent="0.25">
      <c r="A388" s="7"/>
      <c r="B388" s="7"/>
      <c r="C388" s="7"/>
      <c r="D388" s="7"/>
      <c r="E388" s="7"/>
      <c r="F388" s="7"/>
      <c r="G388" s="7"/>
    </row>
    <row r="389" spans="1:7" x14ac:dyDescent="0.25">
      <c r="A389" s="7"/>
      <c r="B389" s="7"/>
      <c r="C389" s="7"/>
      <c r="D389" s="7"/>
      <c r="E389" s="7"/>
      <c r="F389" s="7"/>
      <c r="G389" s="7"/>
    </row>
    <row r="390" spans="1:7" x14ac:dyDescent="0.25">
      <c r="A390" s="7"/>
      <c r="B390" s="7"/>
      <c r="C390" s="7"/>
      <c r="D390" s="7"/>
      <c r="E390" s="7"/>
      <c r="F390" s="7"/>
      <c r="G390" s="7"/>
    </row>
    <row r="391" spans="1:7" x14ac:dyDescent="0.25">
      <c r="A391" s="7"/>
      <c r="B391" s="7"/>
      <c r="C391" s="7"/>
      <c r="D391" s="7"/>
      <c r="E391" s="7"/>
      <c r="F391" s="7"/>
      <c r="G391" s="7"/>
    </row>
    <row r="392" spans="1:7" x14ac:dyDescent="0.25">
      <c r="A392" s="7"/>
      <c r="B392" s="7"/>
      <c r="C392" s="7"/>
      <c r="D392" s="7"/>
      <c r="E392" s="7"/>
      <c r="F392" s="7"/>
      <c r="G392" s="7"/>
    </row>
    <row r="393" spans="1:7" x14ac:dyDescent="0.25">
      <c r="A393" s="7"/>
      <c r="B393" s="7"/>
      <c r="C393" s="7"/>
      <c r="D393" s="7"/>
      <c r="E393" s="7"/>
      <c r="F393" s="7"/>
      <c r="G393" s="7"/>
    </row>
    <row r="394" spans="1:7" x14ac:dyDescent="0.25">
      <c r="A394" s="7"/>
      <c r="B394" s="7"/>
      <c r="C394" s="7"/>
      <c r="D394" s="7"/>
      <c r="E394" s="7"/>
      <c r="F394" s="7"/>
      <c r="G394" s="7"/>
    </row>
    <row r="395" spans="1:7" x14ac:dyDescent="0.25">
      <c r="A395" s="7"/>
      <c r="B395" s="7"/>
      <c r="C395" s="7"/>
      <c r="D395" s="7"/>
      <c r="E395" s="7"/>
      <c r="F395" s="7"/>
      <c r="G395" s="7"/>
    </row>
    <row r="396" spans="1:7" x14ac:dyDescent="0.25">
      <c r="A396" s="7"/>
      <c r="B396" s="7"/>
      <c r="C396" s="7"/>
      <c r="D396" s="7"/>
      <c r="E396" s="7"/>
      <c r="F396" s="7"/>
      <c r="G396" s="7"/>
    </row>
    <row r="397" spans="1:7" x14ac:dyDescent="0.25">
      <c r="A397" s="7"/>
      <c r="B397" s="7"/>
      <c r="C397" s="7"/>
      <c r="D397" s="7"/>
      <c r="E397" s="7"/>
      <c r="F397" s="7"/>
      <c r="G397" s="7"/>
    </row>
    <row r="398" spans="1:7" x14ac:dyDescent="0.25">
      <c r="A398" s="7"/>
      <c r="B398" s="7"/>
      <c r="C398" s="7"/>
      <c r="D398" s="7"/>
      <c r="E398" s="7"/>
      <c r="F398" s="7"/>
      <c r="G398" s="7"/>
    </row>
    <row r="399" spans="1:7" x14ac:dyDescent="0.25">
      <c r="A399" s="7"/>
      <c r="B399" s="7"/>
      <c r="C399" s="7"/>
      <c r="D399" s="7"/>
      <c r="E399" s="7"/>
      <c r="F399" s="7"/>
      <c r="G399" s="7"/>
    </row>
    <row r="400" spans="1:7" x14ac:dyDescent="0.25">
      <c r="A400" s="7"/>
      <c r="B400" s="7"/>
      <c r="C400" s="7"/>
      <c r="D400" s="7"/>
      <c r="E400" s="7"/>
      <c r="F400" s="7"/>
      <c r="G400" s="7"/>
    </row>
    <row r="401" spans="1:7" x14ac:dyDescent="0.25">
      <c r="A401" s="7"/>
      <c r="B401" s="7"/>
      <c r="C401" s="7"/>
      <c r="D401" s="7"/>
      <c r="E401" s="7"/>
      <c r="F401" s="7"/>
      <c r="G401" s="7"/>
    </row>
    <row r="402" spans="1:7" x14ac:dyDescent="0.25">
      <c r="A402" s="7"/>
      <c r="B402" s="7"/>
      <c r="C402" s="7"/>
      <c r="D402" s="7"/>
      <c r="E402" s="7"/>
      <c r="F402" s="7"/>
      <c r="G402" s="7"/>
    </row>
    <row r="403" spans="1:7" x14ac:dyDescent="0.25">
      <c r="A403" s="7"/>
      <c r="B403" s="7"/>
      <c r="C403" s="7"/>
      <c r="D403" s="7"/>
      <c r="E403" s="7"/>
      <c r="F403" s="7"/>
      <c r="G403" s="7"/>
    </row>
    <row r="404" spans="1:7" x14ac:dyDescent="0.25">
      <c r="A404" s="7"/>
      <c r="B404" s="7"/>
      <c r="C404" s="7"/>
      <c r="D404" s="7"/>
      <c r="E404" s="7"/>
      <c r="F404" s="7"/>
      <c r="G404" s="7"/>
    </row>
    <row r="405" spans="1:7" x14ac:dyDescent="0.25">
      <c r="A405" s="7"/>
      <c r="B405" s="7"/>
      <c r="C405" s="7"/>
      <c r="D405" s="7"/>
      <c r="E405" s="7"/>
      <c r="F405" s="7"/>
      <c r="G405" s="7"/>
    </row>
    <row r="406" spans="1:7" x14ac:dyDescent="0.25">
      <c r="A406" s="7"/>
      <c r="B406" s="7"/>
      <c r="C406" s="7"/>
      <c r="D406" s="7"/>
      <c r="E406" s="7"/>
      <c r="F406" s="7"/>
      <c r="G406" s="7"/>
    </row>
    <row r="407" spans="1:7" x14ac:dyDescent="0.25">
      <c r="A407" s="7"/>
      <c r="B407" s="7"/>
      <c r="C407" s="7"/>
      <c r="D407" s="7"/>
      <c r="E407" s="7"/>
      <c r="F407" s="7"/>
      <c r="G407" s="7"/>
    </row>
    <row r="408" spans="1:7" x14ac:dyDescent="0.25">
      <c r="A408" s="7"/>
      <c r="B408" s="7"/>
      <c r="C408" s="7"/>
      <c r="D408" s="7"/>
      <c r="E408" s="7"/>
      <c r="F408" s="7"/>
      <c r="G408" s="7"/>
    </row>
    <row r="409" spans="1:7" x14ac:dyDescent="0.25">
      <c r="A409" s="7"/>
      <c r="B409" s="7"/>
      <c r="C409" s="7"/>
      <c r="D409" s="7"/>
      <c r="E409" s="7"/>
      <c r="F409" s="7"/>
      <c r="G409" s="7"/>
    </row>
    <row r="410" spans="1:7" x14ac:dyDescent="0.25">
      <c r="A410" s="7"/>
      <c r="B410" s="7"/>
      <c r="C410" s="7"/>
      <c r="D410" s="7"/>
      <c r="E410" s="7"/>
      <c r="F410" s="7"/>
      <c r="G410" s="7"/>
    </row>
    <row r="411" spans="1:7" x14ac:dyDescent="0.25">
      <c r="A411" s="7"/>
      <c r="B411" s="7"/>
      <c r="C411" s="7"/>
      <c r="D411" s="7"/>
      <c r="E411" s="7"/>
      <c r="F411" s="7"/>
      <c r="G411" s="7"/>
    </row>
    <row r="412" spans="1:7" x14ac:dyDescent="0.25">
      <c r="A412" s="7"/>
      <c r="B412" s="7"/>
      <c r="C412" s="7"/>
      <c r="D412" s="7"/>
      <c r="E412" s="7"/>
      <c r="F412" s="7"/>
      <c r="G412" s="7"/>
    </row>
    <row r="413" spans="1:7" x14ac:dyDescent="0.25">
      <c r="A413" s="7"/>
      <c r="B413" s="7"/>
      <c r="C413" s="7"/>
      <c r="D413" s="7"/>
      <c r="E413" s="7"/>
      <c r="F413" s="7"/>
      <c r="G413" s="7"/>
    </row>
    <row r="414" spans="1:7" x14ac:dyDescent="0.25">
      <c r="A414" s="7"/>
      <c r="B414" s="7"/>
      <c r="C414" s="7"/>
      <c r="D414" s="7"/>
      <c r="E414" s="7"/>
      <c r="F414" s="7"/>
      <c r="G414" s="7"/>
    </row>
    <row r="415" spans="1:7" x14ac:dyDescent="0.25">
      <c r="A415" s="7"/>
      <c r="B415" s="7"/>
      <c r="C415" s="7"/>
      <c r="D415" s="7"/>
      <c r="E415" s="7"/>
      <c r="F415" s="7"/>
      <c r="G415" s="7"/>
    </row>
    <row r="416" spans="1:7" x14ac:dyDescent="0.25">
      <c r="A416" s="7"/>
      <c r="B416" s="7"/>
      <c r="C416" s="7"/>
      <c r="D416" s="7"/>
      <c r="E416" s="7"/>
      <c r="F416" s="7"/>
      <c r="G416" s="7"/>
    </row>
    <row r="417" spans="1:7" x14ac:dyDescent="0.25">
      <c r="A417" s="7"/>
      <c r="B417" s="7"/>
      <c r="C417" s="7"/>
      <c r="D417" s="7"/>
      <c r="E417" s="7"/>
      <c r="F417" s="7"/>
      <c r="G417" s="7"/>
    </row>
    <row r="418" spans="1:7" x14ac:dyDescent="0.25">
      <c r="A418" s="7"/>
      <c r="B418" s="7"/>
      <c r="C418" s="7"/>
      <c r="D418" s="7"/>
      <c r="E418" s="7"/>
      <c r="F418" s="7"/>
      <c r="G418" s="7"/>
    </row>
    <row r="419" spans="1:7" x14ac:dyDescent="0.25">
      <c r="A419" s="7"/>
      <c r="B419" s="7"/>
      <c r="C419" s="7"/>
      <c r="D419" s="7"/>
      <c r="E419" s="7"/>
      <c r="F419" s="7"/>
      <c r="G419" s="7"/>
    </row>
    <row r="420" spans="1:7" x14ac:dyDescent="0.25">
      <c r="A420" s="7"/>
      <c r="B420" s="7"/>
      <c r="C420" s="7"/>
      <c r="D420" s="7"/>
      <c r="E420" s="7"/>
      <c r="F420" s="7"/>
      <c r="G420" s="7"/>
    </row>
    <row r="421" spans="1:7" x14ac:dyDescent="0.25">
      <c r="A421" s="7"/>
      <c r="B421" s="7"/>
      <c r="C421" s="7"/>
      <c r="D421" s="7"/>
      <c r="E421" s="7"/>
      <c r="F421" s="7"/>
      <c r="G421" s="7"/>
    </row>
    <row r="422" spans="1:7" x14ac:dyDescent="0.25">
      <c r="A422" s="7"/>
      <c r="B422" s="7"/>
      <c r="C422" s="7"/>
      <c r="D422" s="7"/>
      <c r="E422" s="7"/>
      <c r="F422" s="7"/>
      <c r="G422" s="7"/>
    </row>
    <row r="423" spans="1:7" x14ac:dyDescent="0.25">
      <c r="A423" s="7"/>
      <c r="B423" s="7"/>
      <c r="C423" s="7"/>
      <c r="D423" s="7"/>
      <c r="E423" s="7"/>
      <c r="F423" s="7"/>
      <c r="G423" s="7"/>
    </row>
    <row r="424" spans="1:7" x14ac:dyDescent="0.25">
      <c r="A424" s="7"/>
      <c r="B424" s="7"/>
      <c r="C424" s="7"/>
      <c r="D424" s="7"/>
      <c r="E424" s="7"/>
      <c r="F424" s="7"/>
      <c r="G424" s="7"/>
    </row>
    <row r="425" spans="1:7" x14ac:dyDescent="0.25">
      <c r="A425" s="7"/>
      <c r="B425" s="7"/>
      <c r="C425" s="7"/>
      <c r="D425" s="7"/>
      <c r="E425" s="7"/>
      <c r="F425" s="7"/>
      <c r="G425" s="7"/>
    </row>
    <row r="426" spans="1:7" x14ac:dyDescent="0.25">
      <c r="A426" s="7"/>
      <c r="B426" s="7"/>
      <c r="C426" s="7"/>
      <c r="D426" s="7"/>
      <c r="E426" s="7"/>
      <c r="F426" s="7"/>
      <c r="G426" s="7"/>
    </row>
    <row r="427" spans="1:7" x14ac:dyDescent="0.25">
      <c r="A427" s="7"/>
      <c r="B427" s="7"/>
      <c r="C427" s="7"/>
      <c r="D427" s="7"/>
      <c r="E427" s="7"/>
      <c r="F427" s="7"/>
      <c r="G427" s="7"/>
    </row>
    <row r="428" spans="1:7" x14ac:dyDescent="0.25">
      <c r="A428" s="7"/>
      <c r="B428" s="7"/>
      <c r="C428" s="7"/>
      <c r="D428" s="7"/>
      <c r="E428" s="7"/>
      <c r="F428" s="7"/>
      <c r="G428" s="7"/>
    </row>
    <row r="429" spans="1:7" x14ac:dyDescent="0.25">
      <c r="A429" s="7"/>
      <c r="B429" s="7"/>
      <c r="C429" s="7"/>
      <c r="D429" s="7"/>
      <c r="E429" s="7"/>
      <c r="F429" s="7"/>
      <c r="G429" s="7"/>
    </row>
    <row r="430" spans="1:7" x14ac:dyDescent="0.25">
      <c r="A430" s="7"/>
      <c r="B430" s="7"/>
      <c r="C430" s="7"/>
      <c r="D430" s="7"/>
      <c r="E430" s="7"/>
      <c r="F430" s="7"/>
      <c r="G430" s="7"/>
    </row>
    <row r="431" spans="1:7" x14ac:dyDescent="0.25">
      <c r="A431" s="7"/>
      <c r="B431" s="7"/>
      <c r="C431" s="7"/>
      <c r="D431" s="7"/>
      <c r="E431" s="7"/>
      <c r="F431" s="7"/>
      <c r="G431" s="7"/>
    </row>
    <row r="432" spans="1:7" x14ac:dyDescent="0.25">
      <c r="A432" s="7"/>
      <c r="B432" s="7"/>
      <c r="C432" s="7"/>
      <c r="D432" s="7"/>
      <c r="E432" s="7"/>
      <c r="F432" s="7"/>
      <c r="G432" s="7"/>
    </row>
    <row r="433" spans="1:7" x14ac:dyDescent="0.25">
      <c r="A433" s="7"/>
      <c r="B433" s="7"/>
      <c r="C433" s="7"/>
      <c r="D433" s="7"/>
      <c r="E433" s="7"/>
      <c r="F433" s="7"/>
      <c r="G433" s="7"/>
    </row>
    <row r="434" spans="1:7" x14ac:dyDescent="0.25">
      <c r="A434" s="7"/>
      <c r="B434" s="7"/>
      <c r="C434" s="7"/>
      <c r="D434" s="7"/>
      <c r="E434" s="7"/>
      <c r="F434" s="7"/>
      <c r="G434" s="7"/>
    </row>
    <row r="435" spans="1:7" x14ac:dyDescent="0.25">
      <c r="A435" s="7"/>
      <c r="B435" s="7"/>
      <c r="C435" s="7"/>
      <c r="D435" s="7"/>
      <c r="E435" s="7"/>
      <c r="F435" s="7"/>
      <c r="G435" s="7"/>
    </row>
    <row r="436" spans="1:7" x14ac:dyDescent="0.25">
      <c r="A436" s="7"/>
      <c r="B436" s="7"/>
      <c r="C436" s="7"/>
      <c r="D436" s="7"/>
      <c r="E436" s="7"/>
      <c r="F436" s="7"/>
      <c r="G436" s="7"/>
    </row>
    <row r="437" spans="1:7" x14ac:dyDescent="0.25">
      <c r="A437" s="7"/>
      <c r="B437" s="7"/>
      <c r="C437" s="7"/>
      <c r="D437" s="7"/>
      <c r="E437" s="7"/>
      <c r="F437" s="7"/>
      <c r="G437" s="7"/>
    </row>
    <row r="438" spans="1:7" x14ac:dyDescent="0.25">
      <c r="A438" s="7"/>
      <c r="B438" s="7"/>
      <c r="C438" s="7"/>
      <c r="D438" s="7"/>
      <c r="E438" s="7"/>
      <c r="F438" s="7"/>
      <c r="G438" s="7"/>
    </row>
    <row r="439" spans="1:7" x14ac:dyDescent="0.25">
      <c r="A439" s="7"/>
      <c r="B439" s="7"/>
      <c r="C439" s="7"/>
      <c r="D439" s="7"/>
      <c r="E439" s="7"/>
      <c r="F439" s="7"/>
      <c r="G439" s="7"/>
    </row>
    <row r="440" spans="1:7" x14ac:dyDescent="0.25">
      <c r="A440" s="7"/>
      <c r="B440" s="7"/>
      <c r="C440" s="7"/>
      <c r="D440" s="7"/>
      <c r="E440" s="7"/>
      <c r="F440" s="7"/>
      <c r="G440" s="7"/>
    </row>
    <row r="441" spans="1:7" x14ac:dyDescent="0.25">
      <c r="A441" s="7"/>
      <c r="B441" s="7"/>
      <c r="C441" s="7"/>
      <c r="D441" s="7"/>
      <c r="E441" s="7"/>
      <c r="F441" s="7"/>
      <c r="G441" s="7"/>
    </row>
    <row r="442" spans="1:7" x14ac:dyDescent="0.25">
      <c r="A442" s="7"/>
      <c r="B442" s="7"/>
      <c r="C442" s="7"/>
      <c r="D442" s="7"/>
      <c r="E442" s="7"/>
      <c r="F442" s="7"/>
      <c r="G442" s="7"/>
    </row>
    <row r="443" spans="1:7" x14ac:dyDescent="0.25">
      <c r="A443" s="7"/>
      <c r="B443" s="7"/>
      <c r="C443" s="7"/>
      <c r="D443" s="7"/>
      <c r="E443" s="7"/>
      <c r="F443" s="7"/>
      <c r="G443" s="7"/>
    </row>
    <row r="444" spans="1:7" x14ac:dyDescent="0.25">
      <c r="A444" s="7"/>
      <c r="B444" s="7"/>
      <c r="C444" s="7"/>
      <c r="D444" s="7"/>
      <c r="E444" s="7"/>
      <c r="F444" s="7"/>
      <c r="G444" s="7"/>
    </row>
    <row r="445" spans="1:7" x14ac:dyDescent="0.25">
      <c r="A445" s="7"/>
      <c r="B445" s="7"/>
      <c r="C445" s="7"/>
      <c r="D445" s="7"/>
      <c r="E445" s="7"/>
      <c r="F445" s="7"/>
      <c r="G445" s="7"/>
    </row>
    <row r="446" spans="1:7" x14ac:dyDescent="0.25">
      <c r="A446" s="7"/>
      <c r="B446" s="7"/>
      <c r="C446" s="7"/>
      <c r="D446" s="7"/>
      <c r="E446" s="7"/>
      <c r="F446" s="7"/>
      <c r="G446" s="7"/>
    </row>
    <row r="447" spans="1:7" x14ac:dyDescent="0.25">
      <c r="A447" s="7"/>
      <c r="B447" s="7"/>
      <c r="C447" s="7"/>
      <c r="D447" s="7"/>
      <c r="E447" s="7"/>
      <c r="F447" s="7"/>
      <c r="G447" s="7"/>
    </row>
    <row r="448" spans="1:7" x14ac:dyDescent="0.25">
      <c r="A448" s="7"/>
      <c r="B448" s="7"/>
      <c r="C448" s="7"/>
      <c r="D448" s="7"/>
      <c r="E448" s="7"/>
      <c r="F448" s="7"/>
      <c r="G448" s="7"/>
    </row>
    <row r="449" spans="1:7" x14ac:dyDescent="0.25">
      <c r="A449" s="7"/>
      <c r="B449" s="7"/>
      <c r="C449" s="7"/>
      <c r="D449" s="7"/>
      <c r="E449" s="7"/>
      <c r="F449" s="7"/>
      <c r="G449" s="7"/>
    </row>
    <row r="450" spans="1:7" x14ac:dyDescent="0.25">
      <c r="A450" s="7"/>
      <c r="B450" s="7"/>
      <c r="C450" s="7"/>
      <c r="D450" s="7"/>
      <c r="E450" s="7"/>
      <c r="F450" s="7"/>
      <c r="G450" s="7"/>
    </row>
    <row r="451" spans="1:7" x14ac:dyDescent="0.25">
      <c r="A451" s="7"/>
      <c r="B451" s="7"/>
      <c r="C451" s="7"/>
      <c r="D451" s="7"/>
      <c r="E451" s="7"/>
      <c r="F451" s="7"/>
      <c r="G451" s="7"/>
    </row>
    <row r="452" spans="1:7" x14ac:dyDescent="0.25">
      <c r="A452" s="7"/>
      <c r="B452" s="7"/>
      <c r="C452" s="7"/>
      <c r="D452" s="7"/>
      <c r="E452" s="7"/>
      <c r="F452" s="7"/>
      <c r="G452" s="7"/>
    </row>
    <row r="453" spans="1:7" x14ac:dyDescent="0.25">
      <c r="A453" s="7"/>
      <c r="B453" s="7"/>
      <c r="C453" s="7"/>
      <c r="D453" s="7"/>
      <c r="E453" s="7"/>
      <c r="F453" s="7"/>
      <c r="G453" s="7"/>
    </row>
    <row r="454" spans="1:7" x14ac:dyDescent="0.25">
      <c r="A454" s="7"/>
      <c r="B454" s="7"/>
      <c r="C454" s="7"/>
      <c r="D454" s="7"/>
      <c r="E454" s="7"/>
      <c r="F454" s="7"/>
      <c r="G454" s="7"/>
    </row>
    <row r="455" spans="1:7" x14ac:dyDescent="0.25">
      <c r="A455" s="7"/>
      <c r="B455" s="7"/>
      <c r="C455" s="7"/>
      <c r="D455" s="7"/>
      <c r="E455" s="7"/>
      <c r="F455" s="7"/>
      <c r="G455" s="7"/>
    </row>
    <row r="456" spans="1:7" x14ac:dyDescent="0.25">
      <c r="A456" s="7"/>
      <c r="B456" s="7"/>
      <c r="C456" s="7"/>
      <c r="D456" s="7"/>
      <c r="E456" s="7"/>
      <c r="F456" s="7"/>
      <c r="G456" s="7"/>
    </row>
    <row r="457" spans="1:7" x14ac:dyDescent="0.25">
      <c r="A457" s="7"/>
      <c r="B457" s="7"/>
      <c r="C457" s="7"/>
      <c r="D457" s="7"/>
      <c r="E457" s="7"/>
      <c r="F457" s="7"/>
      <c r="G457" s="7"/>
    </row>
    <row r="458" spans="1:7" x14ac:dyDescent="0.25">
      <c r="A458" s="7"/>
      <c r="B458" s="7"/>
      <c r="C458" s="7"/>
      <c r="D458" s="7"/>
      <c r="E458" s="7"/>
      <c r="F458" s="7"/>
      <c r="G458" s="7"/>
    </row>
    <row r="459" spans="1:7" x14ac:dyDescent="0.25">
      <c r="A459" s="7"/>
      <c r="B459" s="7"/>
      <c r="C459" s="7"/>
      <c r="D459" s="7"/>
      <c r="E459" s="7"/>
      <c r="F459" s="7"/>
      <c r="G459" s="7"/>
    </row>
    <row r="460" spans="1:7" x14ac:dyDescent="0.25">
      <c r="A460" s="7"/>
      <c r="B460" s="7"/>
      <c r="C460" s="7"/>
      <c r="D460" s="7"/>
      <c r="E460" s="7"/>
      <c r="F460" s="7"/>
      <c r="G460" s="7"/>
    </row>
    <row r="461" spans="1:7" x14ac:dyDescent="0.25">
      <c r="A461" s="7"/>
      <c r="B461" s="7"/>
      <c r="C461" s="7"/>
      <c r="D461" s="7"/>
      <c r="E461" s="7"/>
      <c r="F461" s="7"/>
      <c r="G461" s="7"/>
    </row>
    <row r="462" spans="1:7" x14ac:dyDescent="0.25">
      <c r="A462" s="7"/>
      <c r="B462" s="7"/>
      <c r="C462" s="7"/>
      <c r="D462" s="7"/>
      <c r="E462" s="7"/>
      <c r="F462" s="7"/>
      <c r="G462" s="7"/>
    </row>
    <row r="463" spans="1:7" x14ac:dyDescent="0.25">
      <c r="A463" s="7"/>
      <c r="B463" s="7"/>
      <c r="C463" s="7"/>
      <c r="D463" s="7"/>
      <c r="E463" s="7"/>
      <c r="F463" s="7"/>
      <c r="G463" s="7"/>
    </row>
    <row r="464" spans="1:7" x14ac:dyDescent="0.25">
      <c r="A464" s="7"/>
      <c r="B464" s="7"/>
      <c r="C464" s="7"/>
      <c r="D464" s="7"/>
      <c r="E464" s="7"/>
      <c r="F464" s="7"/>
      <c r="G464" s="7"/>
    </row>
    <row r="465" spans="1:7" x14ac:dyDescent="0.25">
      <c r="A465" s="7"/>
      <c r="B465" s="7"/>
      <c r="C465" s="7"/>
      <c r="D465" s="7"/>
      <c r="E465" s="7"/>
      <c r="F465" s="7"/>
      <c r="G465" s="7"/>
    </row>
    <row r="466" spans="1:7" x14ac:dyDescent="0.25">
      <c r="A466" s="7"/>
      <c r="B466" s="7"/>
      <c r="C466" s="7"/>
      <c r="D466" s="7"/>
      <c r="E466" s="7"/>
      <c r="F466" s="7"/>
      <c r="G466" s="7"/>
    </row>
    <row r="467" spans="1:7" x14ac:dyDescent="0.25">
      <c r="A467" s="7"/>
      <c r="B467" s="7"/>
      <c r="C467" s="7"/>
      <c r="D467" s="7"/>
      <c r="E467" s="7"/>
      <c r="F467" s="7"/>
      <c r="G467" s="7"/>
    </row>
    <row r="468" spans="1:7" x14ac:dyDescent="0.25">
      <c r="A468" s="7"/>
      <c r="B468" s="7"/>
      <c r="C468" s="7"/>
      <c r="D468" s="7"/>
      <c r="E468" s="7"/>
      <c r="F468" s="7"/>
      <c r="G468" s="7"/>
    </row>
    <row r="469" spans="1:7" x14ac:dyDescent="0.25">
      <c r="A469" s="7"/>
      <c r="B469" s="7"/>
      <c r="C469" s="7"/>
      <c r="D469" s="7"/>
      <c r="E469" s="7"/>
      <c r="F469" s="7"/>
      <c r="G469" s="7"/>
    </row>
    <row r="470" spans="1:7" x14ac:dyDescent="0.25">
      <c r="A470" s="7"/>
      <c r="B470" s="7"/>
      <c r="C470" s="7"/>
      <c r="D470" s="7"/>
      <c r="E470" s="7"/>
      <c r="F470" s="7"/>
      <c r="G470" s="7"/>
    </row>
    <row r="471" spans="1:7" x14ac:dyDescent="0.25">
      <c r="A471" s="7"/>
      <c r="B471" s="7"/>
      <c r="C471" s="7"/>
      <c r="D471" s="7"/>
      <c r="E471" s="7"/>
      <c r="F471" s="7"/>
      <c r="G471" s="7"/>
    </row>
    <row r="472" spans="1:7" x14ac:dyDescent="0.25">
      <c r="A472" s="7"/>
      <c r="B472" s="7"/>
      <c r="C472" s="7"/>
      <c r="D472" s="7"/>
      <c r="E472" s="7"/>
      <c r="F472" s="7"/>
      <c r="G472" s="7"/>
    </row>
    <row r="473" spans="1:7" x14ac:dyDescent="0.25">
      <c r="A473" s="7"/>
      <c r="B473" s="7"/>
      <c r="C473" s="7"/>
      <c r="D473" s="7"/>
      <c r="E473" s="7"/>
      <c r="F473" s="7"/>
      <c r="G473" s="7"/>
    </row>
    <row r="474" spans="1:7" x14ac:dyDescent="0.25">
      <c r="A474" s="7"/>
      <c r="B474" s="7"/>
      <c r="C474" s="7"/>
      <c r="D474" s="7"/>
      <c r="E474" s="7"/>
      <c r="F474" s="7"/>
      <c r="G474" s="7"/>
    </row>
    <row r="475" spans="1:7" x14ac:dyDescent="0.25">
      <c r="A475" s="7"/>
      <c r="B475" s="7"/>
      <c r="C475" s="7"/>
      <c r="D475" s="7"/>
      <c r="E475" s="7"/>
      <c r="F475" s="7"/>
      <c r="G475" s="7"/>
    </row>
    <row r="476" spans="1:7" x14ac:dyDescent="0.25">
      <c r="A476" s="7"/>
      <c r="B476" s="7"/>
      <c r="C476" s="7"/>
      <c r="D476" s="7"/>
      <c r="E476" s="7"/>
      <c r="F476" s="7"/>
      <c r="G476" s="7"/>
    </row>
    <row r="477" spans="1:7" x14ac:dyDescent="0.25">
      <c r="A477" s="7"/>
      <c r="B477" s="7"/>
      <c r="C477" s="7"/>
      <c r="D477" s="7"/>
      <c r="E477" s="7"/>
      <c r="F477" s="7"/>
      <c r="G477" s="7"/>
    </row>
    <row r="478" spans="1:7" x14ac:dyDescent="0.25">
      <c r="A478" s="7"/>
      <c r="B478" s="7"/>
      <c r="C478" s="7"/>
      <c r="D478" s="7"/>
      <c r="E478" s="7"/>
      <c r="F478" s="7"/>
      <c r="G478" s="7"/>
    </row>
    <row r="479" spans="1:7" x14ac:dyDescent="0.25">
      <c r="A479" s="7"/>
      <c r="B479" s="7"/>
      <c r="C479" s="7"/>
      <c r="D479" s="7"/>
      <c r="E479" s="7"/>
      <c r="F479" s="7"/>
      <c r="G479" s="7"/>
    </row>
    <row r="480" spans="1:7" x14ac:dyDescent="0.25">
      <c r="A480" s="7"/>
      <c r="B480" s="7"/>
      <c r="C480" s="7"/>
      <c r="D480" s="7"/>
      <c r="E480" s="7"/>
      <c r="F480" s="7"/>
      <c r="G480" s="7"/>
    </row>
    <row r="481" spans="1:7" x14ac:dyDescent="0.25">
      <c r="A481" s="7"/>
      <c r="B481" s="7"/>
      <c r="C481" s="7"/>
      <c r="D481" s="7"/>
      <c r="E481" s="7"/>
      <c r="F481" s="7"/>
      <c r="G481" s="7"/>
    </row>
    <row r="482" spans="1:7" x14ac:dyDescent="0.25">
      <c r="A482" s="7"/>
      <c r="B482" s="7"/>
      <c r="C482" s="7"/>
      <c r="D482" s="7"/>
      <c r="E482" s="7"/>
      <c r="F482" s="7"/>
      <c r="G482" s="7"/>
    </row>
    <row r="483" spans="1:7" x14ac:dyDescent="0.25">
      <c r="A483" s="7"/>
      <c r="B483" s="7"/>
      <c r="C483" s="7"/>
      <c r="D483" s="7"/>
      <c r="E483" s="7"/>
      <c r="F483" s="7"/>
      <c r="G483" s="7"/>
    </row>
    <row r="484" spans="1:7" x14ac:dyDescent="0.25">
      <c r="A484" s="7"/>
      <c r="B484" s="7"/>
      <c r="C484" s="7"/>
      <c r="D484" s="7"/>
      <c r="E484" s="7"/>
      <c r="F484" s="7"/>
      <c r="G484" s="7"/>
    </row>
    <row r="485" spans="1:7" x14ac:dyDescent="0.25">
      <c r="A485" s="7"/>
      <c r="B485" s="7"/>
      <c r="C485" s="7"/>
      <c r="D485" s="7"/>
      <c r="E485" s="7"/>
      <c r="F485" s="7"/>
      <c r="G485" s="7"/>
    </row>
    <row r="486" spans="1:7" x14ac:dyDescent="0.25">
      <c r="A486" s="7"/>
      <c r="B486" s="7"/>
      <c r="C486" s="7"/>
      <c r="D486" s="7"/>
      <c r="E486" s="7"/>
      <c r="F486" s="7"/>
      <c r="G486" s="7"/>
    </row>
    <row r="487" spans="1:7" x14ac:dyDescent="0.25">
      <c r="A487" s="7"/>
      <c r="B487" s="7"/>
      <c r="C487" s="7"/>
      <c r="D487" s="7"/>
      <c r="E487" s="7"/>
      <c r="F487" s="7"/>
      <c r="G487" s="7"/>
    </row>
    <row r="488" spans="1:7" x14ac:dyDescent="0.25">
      <c r="A488" s="7"/>
      <c r="B488" s="7"/>
      <c r="C488" s="7"/>
      <c r="D488" s="7"/>
      <c r="E488" s="7"/>
      <c r="F488" s="7"/>
      <c r="G488" s="7"/>
    </row>
    <row r="489" spans="1:7" x14ac:dyDescent="0.25">
      <c r="A489" s="7"/>
      <c r="B489" s="7"/>
      <c r="C489" s="7"/>
      <c r="D489" s="7"/>
      <c r="E489" s="7"/>
      <c r="F489" s="7"/>
      <c r="G489" s="7"/>
    </row>
    <row r="490" spans="1:7" x14ac:dyDescent="0.25">
      <c r="A490" s="7"/>
      <c r="B490" s="7"/>
      <c r="C490" s="7"/>
      <c r="D490" s="7"/>
      <c r="E490" s="7"/>
      <c r="F490" s="7"/>
      <c r="G490" s="7"/>
    </row>
    <row r="491" spans="1:7" x14ac:dyDescent="0.25">
      <c r="A491" s="7"/>
      <c r="B491" s="7"/>
      <c r="C491" s="7"/>
      <c r="D491" s="7"/>
      <c r="E491" s="7"/>
      <c r="F491" s="7"/>
      <c r="G491" s="7"/>
    </row>
    <row r="492" spans="1:7" x14ac:dyDescent="0.25">
      <c r="A492" s="7"/>
      <c r="B492" s="7"/>
      <c r="C492" s="7"/>
      <c r="D492" s="7"/>
      <c r="E492" s="7"/>
      <c r="F492" s="7"/>
      <c r="G492" s="7"/>
    </row>
    <row r="493" spans="1:7" x14ac:dyDescent="0.25">
      <c r="A493" s="7"/>
      <c r="B493" s="7"/>
      <c r="C493" s="7"/>
      <c r="D493" s="7"/>
      <c r="E493" s="7"/>
      <c r="F493" s="7"/>
      <c r="G493" s="7"/>
    </row>
    <row r="494" spans="1:7" x14ac:dyDescent="0.25">
      <c r="A494" s="7"/>
      <c r="B494" s="7"/>
      <c r="C494" s="7"/>
      <c r="D494" s="7"/>
      <c r="E494" s="7"/>
      <c r="F494" s="7"/>
      <c r="G494" s="7"/>
    </row>
    <row r="495" spans="1:7" x14ac:dyDescent="0.25">
      <c r="A495" s="7"/>
      <c r="B495" s="7"/>
      <c r="C495" s="7"/>
      <c r="D495" s="7"/>
      <c r="E495" s="7"/>
      <c r="F495" s="7"/>
      <c r="G495" s="7"/>
    </row>
    <row r="496" spans="1:7" x14ac:dyDescent="0.25">
      <c r="A496" s="7"/>
      <c r="B496" s="7"/>
      <c r="C496" s="7"/>
      <c r="D496" s="7"/>
      <c r="E496" s="7"/>
      <c r="F496" s="7"/>
      <c r="G496" s="7"/>
    </row>
    <row r="497" spans="1:7" x14ac:dyDescent="0.25">
      <c r="A497" s="7"/>
      <c r="B497" s="7"/>
      <c r="C497" s="7"/>
      <c r="D497" s="7"/>
      <c r="E497" s="7"/>
      <c r="F497" s="7"/>
      <c r="G497" s="7"/>
    </row>
    <row r="498" spans="1:7" x14ac:dyDescent="0.25">
      <c r="A498" s="7"/>
      <c r="B498" s="7"/>
      <c r="C498" s="7"/>
      <c r="D498" s="7"/>
      <c r="E498" s="7"/>
      <c r="F498" s="7"/>
      <c r="G498" s="7"/>
    </row>
    <row r="499" spans="1:7" x14ac:dyDescent="0.25">
      <c r="A499" s="7"/>
      <c r="B499" s="7"/>
      <c r="C499" s="7"/>
      <c r="D499" s="7"/>
      <c r="E499" s="7"/>
      <c r="F499" s="7"/>
      <c r="G499" s="7"/>
    </row>
    <row r="500" spans="1:7" x14ac:dyDescent="0.25">
      <c r="A500" s="7"/>
      <c r="B500" s="7"/>
      <c r="C500" s="7"/>
      <c r="D500" s="7"/>
      <c r="E500" s="7"/>
      <c r="F500" s="7"/>
      <c r="G500" s="7"/>
    </row>
    <row r="501" spans="1:7" x14ac:dyDescent="0.25">
      <c r="A501" s="7"/>
      <c r="B501" s="7"/>
      <c r="C501" s="7"/>
      <c r="D501" s="7"/>
      <c r="E501" s="7"/>
      <c r="F501" s="7"/>
      <c r="G501" s="7"/>
    </row>
    <row r="502" spans="1:7" x14ac:dyDescent="0.25">
      <c r="A502" s="7"/>
      <c r="B502" s="7"/>
      <c r="C502" s="7"/>
      <c r="D502" s="7"/>
      <c r="E502" s="7"/>
      <c r="F502" s="7"/>
      <c r="G502" s="7"/>
    </row>
    <row r="503" spans="1:7" x14ac:dyDescent="0.25">
      <c r="A503" s="7"/>
      <c r="B503" s="7"/>
      <c r="C503" s="7"/>
      <c r="D503" s="7"/>
      <c r="E503" s="7"/>
      <c r="F503" s="7"/>
      <c r="G503" s="7"/>
    </row>
    <row r="504" spans="1:7" x14ac:dyDescent="0.25">
      <c r="A504" s="7"/>
      <c r="B504" s="7"/>
      <c r="C504" s="7"/>
      <c r="D504" s="7"/>
      <c r="E504" s="7"/>
      <c r="F504" s="7"/>
      <c r="G504" s="7"/>
    </row>
    <row r="505" spans="1:7" x14ac:dyDescent="0.25">
      <c r="A505" s="7"/>
      <c r="B505" s="7"/>
      <c r="C505" s="7"/>
      <c r="D505" s="7"/>
      <c r="E505" s="7"/>
      <c r="F505" s="7"/>
      <c r="G505" s="7"/>
    </row>
    <row r="506" spans="1:7" x14ac:dyDescent="0.25">
      <c r="A506" s="7"/>
      <c r="B506" s="7"/>
      <c r="C506" s="7"/>
      <c r="D506" s="7"/>
      <c r="E506" s="7"/>
      <c r="F506" s="7"/>
      <c r="G506" s="7"/>
    </row>
    <row r="507" spans="1:7" x14ac:dyDescent="0.25">
      <c r="A507" s="7"/>
      <c r="B507" s="7"/>
      <c r="C507" s="7"/>
      <c r="D507" s="7"/>
      <c r="E507" s="7"/>
      <c r="F507" s="7"/>
      <c r="G507" s="7"/>
    </row>
    <row r="508" spans="1:7" x14ac:dyDescent="0.25">
      <c r="A508" s="7"/>
      <c r="B508" s="7"/>
      <c r="C508" s="7"/>
      <c r="D508" s="7"/>
      <c r="E508" s="7"/>
      <c r="F508" s="7"/>
      <c r="G508" s="7"/>
    </row>
    <row r="509" spans="1:7" x14ac:dyDescent="0.25">
      <c r="A509" s="7"/>
      <c r="B509" s="7"/>
      <c r="C509" s="7"/>
      <c r="D509" s="7"/>
      <c r="E509" s="7"/>
      <c r="F509" s="7"/>
      <c r="G509" s="7"/>
    </row>
    <row r="510" spans="1:7" x14ac:dyDescent="0.25">
      <c r="A510" s="7"/>
      <c r="B510" s="7"/>
      <c r="C510" s="7"/>
      <c r="D510" s="7"/>
      <c r="E510" s="7"/>
      <c r="F510" s="7"/>
      <c r="G510" s="7"/>
    </row>
    <row r="511" spans="1:7" x14ac:dyDescent="0.25">
      <c r="A511" s="7"/>
      <c r="B511" s="7"/>
      <c r="C511" s="7"/>
      <c r="D511" s="7"/>
      <c r="E511" s="7"/>
      <c r="F511" s="7"/>
      <c r="G511" s="7"/>
    </row>
    <row r="512" spans="1:7" x14ac:dyDescent="0.25">
      <c r="A512" s="7"/>
      <c r="B512" s="7"/>
      <c r="C512" s="7"/>
      <c r="D512" s="7"/>
      <c r="E512" s="7"/>
      <c r="F512" s="7"/>
      <c r="G512" s="7"/>
    </row>
    <row r="513" spans="1:7" x14ac:dyDescent="0.25">
      <c r="A513" s="7"/>
      <c r="B513" s="7"/>
      <c r="C513" s="7"/>
      <c r="D513" s="7"/>
      <c r="E513" s="7"/>
      <c r="F513" s="7"/>
      <c r="G513" s="7"/>
    </row>
    <row r="514" spans="1:7" x14ac:dyDescent="0.25">
      <c r="A514" s="7"/>
      <c r="B514" s="7"/>
      <c r="C514" s="7"/>
      <c r="D514" s="7"/>
      <c r="E514" s="7"/>
      <c r="F514" s="7"/>
      <c r="G514" s="7"/>
    </row>
    <row r="515" spans="1:7" x14ac:dyDescent="0.25">
      <c r="A515" s="7"/>
      <c r="B515" s="7"/>
      <c r="C515" s="7"/>
      <c r="D515" s="7"/>
      <c r="E515" s="7"/>
      <c r="F515" s="7"/>
      <c r="G515" s="7"/>
    </row>
    <row r="516" spans="1:7" x14ac:dyDescent="0.25">
      <c r="A516" s="7"/>
      <c r="B516" s="7"/>
      <c r="C516" s="7"/>
      <c r="D516" s="7"/>
      <c r="E516" s="7"/>
      <c r="F516" s="7"/>
      <c r="G516" s="7"/>
    </row>
    <row r="517" spans="1:7" x14ac:dyDescent="0.25">
      <c r="A517" s="7"/>
      <c r="B517" s="7"/>
      <c r="C517" s="7"/>
      <c r="D517" s="7"/>
      <c r="E517" s="7"/>
      <c r="F517" s="7"/>
      <c r="G517" s="7"/>
    </row>
    <row r="518" spans="1:7" x14ac:dyDescent="0.25">
      <c r="A518" s="7"/>
      <c r="B518" s="7"/>
      <c r="C518" s="7"/>
      <c r="D518" s="7"/>
      <c r="E518" s="7"/>
      <c r="F518" s="7"/>
      <c r="G518" s="7"/>
    </row>
    <row r="519" spans="1:7" x14ac:dyDescent="0.25">
      <c r="A519" s="7"/>
      <c r="B519" s="7"/>
      <c r="C519" s="7"/>
      <c r="D519" s="7"/>
      <c r="E519" s="7"/>
      <c r="F519" s="7"/>
      <c r="G519" s="7"/>
    </row>
    <row r="520" spans="1:7" x14ac:dyDescent="0.25">
      <c r="A520" s="7"/>
      <c r="B520" s="7"/>
      <c r="C520" s="7"/>
      <c r="D520" s="7"/>
      <c r="E520" s="7"/>
      <c r="F520" s="7"/>
      <c r="G520" s="7"/>
    </row>
    <row r="521" spans="1:7" x14ac:dyDescent="0.25">
      <c r="A521" s="7"/>
      <c r="B521" s="7"/>
      <c r="C521" s="7"/>
      <c r="D521" s="7"/>
      <c r="E521" s="7"/>
      <c r="F521" s="7"/>
      <c r="G521" s="7"/>
    </row>
    <row r="522" spans="1:7" x14ac:dyDescent="0.25">
      <c r="A522" s="7"/>
      <c r="B522" s="7"/>
      <c r="C522" s="7"/>
      <c r="D522" s="7"/>
      <c r="E522" s="7"/>
      <c r="F522" s="7"/>
      <c r="G522" s="7"/>
    </row>
    <row r="523" spans="1:7" x14ac:dyDescent="0.25">
      <c r="A523" s="7"/>
      <c r="B523" s="7"/>
      <c r="C523" s="7"/>
      <c r="D523" s="7"/>
      <c r="E523" s="7"/>
      <c r="F523" s="7"/>
      <c r="G523" s="7"/>
    </row>
    <row r="524" spans="1:7" x14ac:dyDescent="0.25">
      <c r="A524" s="7"/>
      <c r="B524" s="7"/>
      <c r="C524" s="7"/>
      <c r="D524" s="7"/>
      <c r="E524" s="7"/>
      <c r="F524" s="7"/>
      <c r="G524" s="7"/>
    </row>
    <row r="525" spans="1:7" x14ac:dyDescent="0.25">
      <c r="A525" s="7"/>
      <c r="B525" s="7"/>
      <c r="C525" s="7"/>
      <c r="D525" s="7"/>
      <c r="E525" s="7"/>
      <c r="F525" s="7"/>
      <c r="G525" s="7"/>
    </row>
    <row r="526" spans="1:7" x14ac:dyDescent="0.25">
      <c r="A526" s="7"/>
      <c r="B526" s="7"/>
      <c r="C526" s="7"/>
      <c r="D526" s="7"/>
      <c r="E526" s="7"/>
      <c r="F526" s="7"/>
      <c r="G526" s="7"/>
    </row>
    <row r="527" spans="1:7" x14ac:dyDescent="0.25">
      <c r="A527" s="7"/>
      <c r="B527" s="7"/>
      <c r="C527" s="7"/>
      <c r="D527" s="7"/>
      <c r="E527" s="7"/>
      <c r="F527" s="7"/>
      <c r="G527" s="7"/>
    </row>
    <row r="528" spans="1:7" x14ac:dyDescent="0.25">
      <c r="A528" s="7"/>
      <c r="B528" s="7"/>
      <c r="C528" s="7"/>
      <c r="D528" s="7"/>
      <c r="E528" s="7"/>
      <c r="F528" s="7"/>
      <c r="G528" s="7"/>
    </row>
    <row r="529" spans="1:7" x14ac:dyDescent="0.25">
      <c r="A529" s="7"/>
      <c r="B529" s="7"/>
      <c r="C529" s="7"/>
      <c r="D529" s="7"/>
      <c r="E529" s="7"/>
      <c r="F529" s="7"/>
      <c r="G529" s="7"/>
    </row>
    <row r="530" spans="1:7" x14ac:dyDescent="0.25">
      <c r="A530" s="7"/>
      <c r="B530" s="7"/>
      <c r="C530" s="7"/>
      <c r="D530" s="7"/>
      <c r="E530" s="7"/>
      <c r="F530" s="7"/>
      <c r="G530" s="7"/>
    </row>
    <row r="531" spans="1:7" x14ac:dyDescent="0.25">
      <c r="A531" s="7"/>
      <c r="B531" s="7"/>
      <c r="C531" s="7"/>
      <c r="D531" s="7"/>
      <c r="E531" s="7"/>
      <c r="F531" s="7"/>
      <c r="G531" s="7"/>
    </row>
    <row r="532" spans="1:7" x14ac:dyDescent="0.25">
      <c r="A532" s="7"/>
      <c r="B532" s="7"/>
      <c r="C532" s="7"/>
      <c r="D532" s="7"/>
      <c r="E532" s="7"/>
      <c r="F532" s="7"/>
      <c r="G532" s="7"/>
    </row>
    <row r="533" spans="1:7" x14ac:dyDescent="0.25">
      <c r="A533" s="7"/>
      <c r="B533" s="7"/>
      <c r="C533" s="7"/>
      <c r="D533" s="7"/>
      <c r="E533" s="7"/>
      <c r="F533" s="7"/>
      <c r="G533" s="7"/>
    </row>
    <row r="534" spans="1:7" x14ac:dyDescent="0.25">
      <c r="A534" s="7"/>
      <c r="B534" s="7"/>
      <c r="C534" s="7"/>
      <c r="D534" s="7"/>
      <c r="E534" s="7"/>
      <c r="F534" s="7"/>
      <c r="G534" s="7"/>
    </row>
    <row r="535" spans="1:7" x14ac:dyDescent="0.25">
      <c r="A535" s="7"/>
      <c r="B535" s="7"/>
      <c r="C535" s="7"/>
      <c r="D535" s="7"/>
      <c r="E535" s="7"/>
      <c r="F535" s="7"/>
      <c r="G535" s="7"/>
    </row>
    <row r="536" spans="1:7" x14ac:dyDescent="0.25">
      <c r="A536" s="7"/>
      <c r="B536" s="7"/>
      <c r="C536" s="7"/>
      <c r="D536" s="7"/>
      <c r="E536" s="7"/>
      <c r="F536" s="7"/>
      <c r="G536" s="7"/>
    </row>
    <row r="537" spans="1:7" x14ac:dyDescent="0.25">
      <c r="A537" s="7"/>
      <c r="B537" s="7"/>
      <c r="C537" s="7"/>
      <c r="D537" s="7"/>
      <c r="E537" s="7"/>
      <c r="F537" s="7"/>
      <c r="G537" s="7"/>
    </row>
    <row r="538" spans="1:7" x14ac:dyDescent="0.25">
      <c r="A538" s="7"/>
      <c r="B538" s="7"/>
      <c r="C538" s="7"/>
      <c r="D538" s="7"/>
      <c r="E538" s="7"/>
      <c r="F538" s="7"/>
      <c r="G538" s="7"/>
    </row>
    <row r="539" spans="1:7" x14ac:dyDescent="0.25">
      <c r="A539" s="7"/>
      <c r="B539" s="7"/>
      <c r="C539" s="7"/>
      <c r="D539" s="7"/>
      <c r="E539" s="7"/>
      <c r="F539" s="7"/>
      <c r="G539" s="7"/>
    </row>
    <row r="540" spans="1:7" x14ac:dyDescent="0.25">
      <c r="A540" s="7"/>
      <c r="B540" s="7"/>
      <c r="C540" s="7"/>
      <c r="D540" s="7"/>
      <c r="E540" s="7"/>
      <c r="F540" s="7"/>
      <c r="G540" s="7"/>
    </row>
    <row r="541" spans="1:7" x14ac:dyDescent="0.25">
      <c r="A541" s="7"/>
      <c r="B541" s="7"/>
      <c r="C541" s="7"/>
      <c r="D541" s="7"/>
      <c r="E541" s="7"/>
      <c r="F541" s="7"/>
      <c r="G541" s="7"/>
    </row>
    <row r="542" spans="1:7" x14ac:dyDescent="0.25">
      <c r="A542" s="7"/>
      <c r="B542" s="7"/>
      <c r="C542" s="7"/>
      <c r="D542" s="7"/>
      <c r="E542" s="7"/>
      <c r="F542" s="7"/>
      <c r="G542" s="7"/>
    </row>
    <row r="543" spans="1:7" x14ac:dyDescent="0.25">
      <c r="A543" s="7"/>
      <c r="B543" s="7"/>
      <c r="C543" s="7"/>
      <c r="D543" s="7"/>
      <c r="E543" s="7"/>
      <c r="F543" s="7"/>
      <c r="G543" s="7"/>
    </row>
    <row r="544" spans="1:7" x14ac:dyDescent="0.25">
      <c r="A544" s="7"/>
      <c r="B544" s="7"/>
      <c r="C544" s="7"/>
      <c r="D544" s="7"/>
      <c r="E544" s="7"/>
      <c r="F544" s="7"/>
      <c r="G544" s="7"/>
    </row>
    <row r="545" spans="1:7" x14ac:dyDescent="0.25">
      <c r="A545" s="7"/>
      <c r="B545" s="7"/>
      <c r="C545" s="7"/>
      <c r="D545" s="7"/>
      <c r="E545" s="7"/>
      <c r="F545" s="7"/>
      <c r="G545" s="7"/>
    </row>
    <row r="546" spans="1:7" x14ac:dyDescent="0.25">
      <c r="A546" s="7"/>
      <c r="B546" s="7"/>
      <c r="C546" s="7"/>
      <c r="D546" s="7"/>
      <c r="E546" s="7"/>
      <c r="F546" s="7"/>
      <c r="G546" s="7"/>
    </row>
    <row r="547" spans="1:7" x14ac:dyDescent="0.25">
      <c r="A547" s="7"/>
      <c r="B547" s="7"/>
      <c r="C547" s="7"/>
      <c r="D547" s="7"/>
      <c r="E547" s="7"/>
      <c r="F547" s="7"/>
      <c r="G547" s="7"/>
    </row>
    <row r="548" spans="1:7" x14ac:dyDescent="0.25">
      <c r="A548" s="7"/>
      <c r="B548" s="7"/>
      <c r="C548" s="7"/>
      <c r="D548" s="7"/>
      <c r="E548" s="7"/>
      <c r="F548" s="7"/>
      <c r="G548" s="7"/>
    </row>
    <row r="549" spans="1:7" x14ac:dyDescent="0.25">
      <c r="A549" s="7"/>
      <c r="B549" s="7"/>
      <c r="C549" s="7"/>
      <c r="D549" s="7"/>
      <c r="E549" s="7"/>
      <c r="F549" s="7"/>
      <c r="G549" s="7"/>
    </row>
    <row r="550" spans="1:7" x14ac:dyDescent="0.25">
      <c r="A550" s="7"/>
      <c r="B550" s="7"/>
      <c r="C550" s="7"/>
      <c r="D550" s="7"/>
      <c r="E550" s="7"/>
      <c r="F550" s="7"/>
      <c r="G550" s="7"/>
    </row>
    <row r="551" spans="1:7" x14ac:dyDescent="0.25">
      <c r="A551" s="7"/>
      <c r="B551" s="7"/>
      <c r="C551" s="7"/>
      <c r="D551" s="7"/>
      <c r="E551" s="7"/>
      <c r="F551" s="7"/>
      <c r="G551" s="7"/>
    </row>
    <row r="552" spans="1:7" x14ac:dyDescent="0.25">
      <c r="A552" s="7"/>
      <c r="B552" s="7"/>
      <c r="C552" s="7"/>
      <c r="D552" s="7"/>
      <c r="E552" s="7"/>
      <c r="F552" s="7"/>
      <c r="G552" s="7"/>
    </row>
    <row r="553" spans="1:7" x14ac:dyDescent="0.25">
      <c r="A553" s="7"/>
      <c r="B553" s="7"/>
      <c r="C553" s="7"/>
      <c r="D553" s="7"/>
      <c r="E553" s="7"/>
      <c r="F553" s="7"/>
      <c r="G553" s="7"/>
    </row>
    <row r="554" spans="1:7" x14ac:dyDescent="0.25">
      <c r="A554" s="7"/>
      <c r="B554" s="7"/>
      <c r="C554" s="7"/>
      <c r="D554" s="7"/>
      <c r="E554" s="7"/>
      <c r="F554" s="7"/>
      <c r="G554" s="7"/>
    </row>
    <row r="555" spans="1:7" x14ac:dyDescent="0.25">
      <c r="A555" s="7"/>
      <c r="B555" s="7"/>
      <c r="C555" s="7"/>
      <c r="D555" s="7"/>
      <c r="E555" s="7"/>
      <c r="F555" s="7"/>
      <c r="G555" s="7"/>
    </row>
    <row r="556" spans="1:7" x14ac:dyDescent="0.25">
      <c r="A556" s="7"/>
      <c r="B556" s="7"/>
      <c r="C556" s="7"/>
      <c r="D556" s="7"/>
      <c r="E556" s="7"/>
      <c r="F556" s="7"/>
      <c r="G556" s="7"/>
    </row>
    <row r="557" spans="1:7" x14ac:dyDescent="0.25">
      <c r="A557" s="7"/>
      <c r="B557" s="7"/>
      <c r="C557" s="7"/>
      <c r="D557" s="7"/>
      <c r="E557" s="7"/>
      <c r="F557" s="7"/>
      <c r="G557" s="7"/>
    </row>
    <row r="558" spans="1:7" x14ac:dyDescent="0.25">
      <c r="A558" s="7"/>
      <c r="B558" s="7"/>
      <c r="C558" s="7"/>
      <c r="D558" s="7"/>
      <c r="E558" s="7"/>
      <c r="F558" s="7"/>
      <c r="G558" s="7"/>
    </row>
    <row r="559" spans="1:7" x14ac:dyDescent="0.25">
      <c r="A559" s="7"/>
      <c r="B559" s="7"/>
      <c r="C559" s="7"/>
      <c r="D559" s="7"/>
      <c r="E559" s="7"/>
      <c r="F559" s="7"/>
      <c r="G559" s="7"/>
    </row>
    <row r="560" spans="1:7" x14ac:dyDescent="0.25">
      <c r="A560" s="7"/>
      <c r="B560" s="7"/>
      <c r="C560" s="7"/>
      <c r="D560" s="7"/>
      <c r="E560" s="7"/>
      <c r="F560" s="7"/>
      <c r="G560" s="7"/>
    </row>
    <row r="561" spans="1:7" x14ac:dyDescent="0.25">
      <c r="A561" s="7"/>
      <c r="B561" s="7"/>
      <c r="C561" s="7"/>
      <c r="D561" s="7"/>
      <c r="E561" s="7"/>
      <c r="F561" s="7"/>
      <c r="G561" s="7"/>
    </row>
    <row r="562" spans="1:7" x14ac:dyDescent="0.25">
      <c r="A562" s="7"/>
      <c r="B562" s="7"/>
      <c r="C562" s="7"/>
      <c r="D562" s="7"/>
      <c r="E562" s="7"/>
      <c r="F562" s="7"/>
      <c r="G562" s="7"/>
    </row>
    <row r="563" spans="1:7" x14ac:dyDescent="0.25">
      <c r="A563" s="7"/>
      <c r="B563" s="7"/>
      <c r="C563" s="7"/>
      <c r="D563" s="7"/>
      <c r="E563" s="7"/>
      <c r="F563" s="7"/>
      <c r="G563" s="7"/>
    </row>
    <row r="564" spans="1:7" x14ac:dyDescent="0.25">
      <c r="A564" s="7"/>
      <c r="B564" s="7"/>
      <c r="C564" s="7"/>
      <c r="D564" s="7"/>
      <c r="E564" s="7"/>
      <c r="F564" s="7"/>
      <c r="G564" s="7"/>
    </row>
    <row r="565" spans="1:7" x14ac:dyDescent="0.25">
      <c r="A565" s="7"/>
      <c r="B565" s="7"/>
      <c r="C565" s="7"/>
      <c r="D565" s="7"/>
      <c r="E565" s="7"/>
      <c r="F565" s="7"/>
      <c r="G565" s="7"/>
    </row>
    <row r="566" spans="1:7" x14ac:dyDescent="0.25">
      <c r="A566" s="7"/>
      <c r="B566" s="7"/>
      <c r="C566" s="7"/>
      <c r="D566" s="7"/>
      <c r="E566" s="7"/>
      <c r="F566" s="7"/>
      <c r="G566" s="7"/>
    </row>
    <row r="567" spans="1:7" x14ac:dyDescent="0.25">
      <c r="A567" s="7"/>
      <c r="B567" s="7"/>
      <c r="C567" s="7"/>
      <c r="D567" s="7"/>
      <c r="E567" s="7"/>
      <c r="F567" s="7"/>
      <c r="G567" s="7"/>
    </row>
    <row r="568" spans="1:7" x14ac:dyDescent="0.25">
      <c r="A568" s="7"/>
      <c r="B568" s="7"/>
      <c r="C568" s="7"/>
      <c r="D568" s="7"/>
      <c r="E568" s="7"/>
      <c r="F568" s="7"/>
      <c r="G568" s="7"/>
    </row>
    <row r="569" spans="1:7" x14ac:dyDescent="0.25">
      <c r="A569" s="7"/>
      <c r="B569" s="7"/>
      <c r="C569" s="7"/>
      <c r="D569" s="7"/>
      <c r="E569" s="7"/>
      <c r="F569" s="7"/>
      <c r="G569" s="7"/>
    </row>
    <row r="570" spans="1:7" x14ac:dyDescent="0.25">
      <c r="A570" s="7"/>
      <c r="B570" s="7"/>
      <c r="C570" s="7"/>
      <c r="D570" s="7"/>
      <c r="E570" s="7"/>
      <c r="F570" s="7"/>
      <c r="G570" s="7"/>
    </row>
    <row r="571" spans="1:7" x14ac:dyDescent="0.25">
      <c r="A571" s="7"/>
      <c r="B571" s="7"/>
      <c r="C571" s="7"/>
      <c r="D571" s="7"/>
      <c r="E571" s="7"/>
      <c r="F571" s="7"/>
      <c r="G571" s="7"/>
    </row>
    <row r="572" spans="1:7" x14ac:dyDescent="0.25">
      <c r="A572" s="7"/>
      <c r="B572" s="7"/>
      <c r="C572" s="7"/>
      <c r="D572" s="7"/>
      <c r="E572" s="7"/>
      <c r="F572" s="7"/>
      <c r="G572" s="7"/>
    </row>
    <row r="573" spans="1:7" x14ac:dyDescent="0.25">
      <c r="A573" s="7"/>
      <c r="B573" s="7"/>
      <c r="C573" s="7"/>
      <c r="D573" s="7"/>
      <c r="E573" s="7"/>
      <c r="F573" s="7"/>
      <c r="G573" s="7"/>
    </row>
    <row r="574" spans="1:7" x14ac:dyDescent="0.25">
      <c r="A574" s="7"/>
      <c r="B574" s="7"/>
      <c r="C574" s="7"/>
      <c r="D574" s="7"/>
      <c r="E574" s="7"/>
      <c r="F574" s="7"/>
      <c r="G574" s="7"/>
    </row>
    <row r="575" spans="1:7" x14ac:dyDescent="0.25">
      <c r="A575" s="7"/>
      <c r="B575" s="7"/>
      <c r="C575" s="7"/>
      <c r="D575" s="7"/>
      <c r="E575" s="7"/>
      <c r="F575" s="7"/>
      <c r="G575" s="7"/>
    </row>
    <row r="576" spans="1:7" x14ac:dyDescent="0.25">
      <c r="A576" s="7"/>
      <c r="B576" s="7"/>
      <c r="C576" s="7"/>
      <c r="D576" s="7"/>
      <c r="E576" s="7"/>
      <c r="F576" s="7"/>
      <c r="G576" s="7"/>
    </row>
    <row r="577" spans="1:7" x14ac:dyDescent="0.25">
      <c r="A577" s="7"/>
      <c r="B577" s="7"/>
      <c r="C577" s="7"/>
      <c r="D577" s="7"/>
      <c r="E577" s="7"/>
      <c r="F577" s="7"/>
      <c r="G577" s="7"/>
    </row>
    <row r="578" spans="1:7" x14ac:dyDescent="0.25">
      <c r="A578" s="7"/>
      <c r="B578" s="7"/>
      <c r="C578" s="7"/>
      <c r="D578" s="7"/>
      <c r="E578" s="7"/>
      <c r="F578" s="7"/>
      <c r="G578" s="7"/>
    </row>
    <row r="579" spans="1:7" x14ac:dyDescent="0.25">
      <c r="A579" s="7"/>
      <c r="B579" s="7"/>
      <c r="C579" s="7"/>
      <c r="D579" s="7"/>
      <c r="E579" s="7"/>
      <c r="F579" s="7"/>
      <c r="G579" s="7"/>
    </row>
    <row r="580" spans="1:7" x14ac:dyDescent="0.25">
      <c r="A580" s="7"/>
      <c r="B580" s="7"/>
      <c r="C580" s="7"/>
      <c r="D580" s="7"/>
      <c r="E580" s="7"/>
      <c r="F580" s="7"/>
      <c r="G580" s="7"/>
    </row>
    <row r="581" spans="1:7" x14ac:dyDescent="0.25">
      <c r="A581" s="7"/>
      <c r="B581" s="7"/>
      <c r="C581" s="7"/>
      <c r="D581" s="7"/>
      <c r="E581" s="7"/>
      <c r="F581" s="7"/>
      <c r="G581" s="7"/>
    </row>
    <row r="582" spans="1:7" x14ac:dyDescent="0.25">
      <c r="A582" s="7"/>
      <c r="B582" s="7"/>
      <c r="C582" s="7"/>
      <c r="D582" s="7"/>
      <c r="E582" s="7"/>
      <c r="F582" s="7"/>
      <c r="G582" s="7"/>
    </row>
    <row r="583" spans="1:7" x14ac:dyDescent="0.25">
      <c r="A583" s="7"/>
      <c r="B583" s="7"/>
      <c r="C583" s="7"/>
      <c r="D583" s="7"/>
      <c r="E583" s="7"/>
      <c r="F583" s="7"/>
      <c r="G583" s="7"/>
    </row>
    <row r="584" spans="1:7" x14ac:dyDescent="0.25">
      <c r="A584" s="7"/>
      <c r="B584" s="7"/>
      <c r="C584" s="7"/>
      <c r="D584" s="7"/>
      <c r="E584" s="7"/>
      <c r="F584" s="7"/>
      <c r="G584" s="7"/>
    </row>
    <row r="585" spans="1:7" x14ac:dyDescent="0.25">
      <c r="A585" s="7"/>
      <c r="B585" s="7"/>
      <c r="C585" s="7"/>
      <c r="D585" s="7"/>
      <c r="E585" s="7"/>
      <c r="F585" s="7"/>
      <c r="G585" s="7"/>
    </row>
    <row r="586" spans="1:7" x14ac:dyDescent="0.25">
      <c r="A586" s="7"/>
      <c r="B586" s="7"/>
      <c r="C586" s="7"/>
      <c r="D586" s="7"/>
      <c r="E586" s="7"/>
      <c r="F586" s="7"/>
      <c r="G586" s="7"/>
    </row>
    <row r="587" spans="1:7" x14ac:dyDescent="0.25">
      <c r="A587" s="7"/>
      <c r="B587" s="7"/>
      <c r="C587" s="7"/>
      <c r="D587" s="7"/>
      <c r="E587" s="7"/>
      <c r="F587" s="7"/>
      <c r="G587" s="7"/>
    </row>
    <row r="588" spans="1:7" x14ac:dyDescent="0.25">
      <c r="A588" s="7"/>
      <c r="B588" s="7"/>
      <c r="C588" s="7"/>
      <c r="D588" s="7"/>
      <c r="E588" s="7"/>
      <c r="F588" s="7"/>
      <c r="G588" s="7"/>
    </row>
    <row r="589" spans="1:7" x14ac:dyDescent="0.25">
      <c r="A589" s="7"/>
      <c r="B589" s="7"/>
      <c r="C589" s="7"/>
      <c r="D589" s="7"/>
      <c r="E589" s="7"/>
      <c r="F589" s="7"/>
      <c r="G589" s="7"/>
    </row>
    <row r="590" spans="1:7" x14ac:dyDescent="0.25">
      <c r="A590" s="7"/>
      <c r="B590" s="7"/>
      <c r="C590" s="7"/>
      <c r="D590" s="7"/>
      <c r="E590" s="7"/>
      <c r="F590" s="7"/>
      <c r="G590" s="7"/>
    </row>
    <row r="591" spans="1:7" x14ac:dyDescent="0.25">
      <c r="A591" s="7"/>
      <c r="B591" s="7"/>
      <c r="C591" s="7"/>
      <c r="D591" s="7"/>
      <c r="E591" s="7"/>
      <c r="F591" s="7"/>
      <c r="G591" s="7"/>
    </row>
    <row r="592" spans="1:7" x14ac:dyDescent="0.25">
      <c r="A592" s="7"/>
      <c r="B592" s="7"/>
      <c r="C592" s="7"/>
      <c r="D592" s="7"/>
      <c r="E592" s="7"/>
      <c r="F592" s="7"/>
      <c r="G592" s="7"/>
    </row>
    <row r="593" spans="1:7" x14ac:dyDescent="0.25">
      <c r="A593" s="7"/>
      <c r="B593" s="7"/>
      <c r="C593" s="7"/>
      <c r="D593" s="7"/>
      <c r="E593" s="7"/>
      <c r="F593" s="7"/>
      <c r="G593" s="7"/>
    </row>
    <row r="594" spans="1:7" x14ac:dyDescent="0.25">
      <c r="A594" s="7"/>
      <c r="B594" s="7"/>
      <c r="C594" s="7"/>
      <c r="D594" s="7"/>
      <c r="E594" s="7"/>
      <c r="F594" s="7"/>
      <c r="G594" s="7"/>
    </row>
    <row r="595" spans="1:7" x14ac:dyDescent="0.25">
      <c r="A595" s="7"/>
      <c r="B595" s="7"/>
      <c r="C595" s="7"/>
      <c r="D595" s="7"/>
      <c r="E595" s="7"/>
      <c r="F595" s="7"/>
      <c r="G595" s="7"/>
    </row>
    <row r="596" spans="1:7" x14ac:dyDescent="0.25">
      <c r="A596" s="7"/>
      <c r="B596" s="7"/>
      <c r="C596" s="7"/>
      <c r="D596" s="7"/>
      <c r="E596" s="7"/>
      <c r="F596" s="7"/>
      <c r="G596" s="7"/>
    </row>
    <row r="597" spans="1:7" x14ac:dyDescent="0.25">
      <c r="A597" s="7"/>
      <c r="B597" s="7"/>
      <c r="C597" s="7"/>
      <c r="D597" s="7"/>
      <c r="E597" s="7"/>
      <c r="F597" s="7"/>
      <c r="G597" s="7"/>
    </row>
    <row r="598" spans="1:7" x14ac:dyDescent="0.25">
      <c r="A598" s="7"/>
      <c r="B598" s="7"/>
      <c r="C598" s="7"/>
      <c r="D598" s="7"/>
      <c r="E598" s="7"/>
      <c r="F598" s="7"/>
      <c r="G598" s="7"/>
    </row>
    <row r="599" spans="1:7" x14ac:dyDescent="0.25">
      <c r="A599" s="7"/>
      <c r="B599" s="7"/>
      <c r="C599" s="7"/>
      <c r="D599" s="7"/>
      <c r="E599" s="7"/>
      <c r="F599" s="7"/>
      <c r="G599" s="7"/>
    </row>
    <row r="600" spans="1:7" x14ac:dyDescent="0.25">
      <c r="A600" s="7"/>
      <c r="B600" s="7"/>
      <c r="C600" s="7"/>
      <c r="D600" s="7"/>
      <c r="E600" s="7"/>
      <c r="F600" s="7"/>
      <c r="G600" s="7"/>
    </row>
    <row r="601" spans="1:7" x14ac:dyDescent="0.25">
      <c r="A601" s="7"/>
      <c r="B601" s="7"/>
      <c r="C601" s="7"/>
      <c r="D601" s="7"/>
      <c r="E601" s="7"/>
      <c r="F601" s="7"/>
      <c r="G601" s="7"/>
    </row>
    <row r="602" spans="1:7" x14ac:dyDescent="0.25">
      <c r="A602" s="7"/>
      <c r="B602" s="7"/>
      <c r="C602" s="7"/>
      <c r="D602" s="7"/>
      <c r="E602" s="7"/>
      <c r="F602" s="7"/>
      <c r="G602" s="7"/>
    </row>
    <row r="603" spans="1:7" x14ac:dyDescent="0.25">
      <c r="A603" s="7"/>
      <c r="B603" s="7"/>
      <c r="C603" s="7"/>
      <c r="D603" s="7"/>
      <c r="E603" s="7"/>
      <c r="F603" s="7"/>
      <c r="G603" s="7"/>
    </row>
    <row r="604" spans="1:7" x14ac:dyDescent="0.25">
      <c r="A604" s="7"/>
      <c r="B604" s="7"/>
      <c r="C604" s="7"/>
      <c r="D604" s="7"/>
      <c r="E604" s="7"/>
      <c r="F604" s="7"/>
      <c r="G604" s="7"/>
    </row>
    <row r="605" spans="1:7" x14ac:dyDescent="0.25">
      <c r="A605" s="7"/>
      <c r="B605" s="7"/>
      <c r="C605" s="7"/>
      <c r="D605" s="7"/>
      <c r="E605" s="7"/>
      <c r="F605" s="7"/>
      <c r="G605" s="7"/>
    </row>
    <row r="606" spans="1:7" x14ac:dyDescent="0.25">
      <c r="A606" s="7"/>
      <c r="B606" s="7"/>
      <c r="C606" s="7"/>
      <c r="D606" s="7"/>
      <c r="E606" s="7"/>
      <c r="F606" s="7"/>
      <c r="G606" s="7"/>
    </row>
    <row r="607" spans="1:7" x14ac:dyDescent="0.25">
      <c r="A607" s="7"/>
      <c r="B607" s="7"/>
      <c r="C607" s="7"/>
      <c r="D607" s="7"/>
      <c r="E607" s="7"/>
      <c r="F607" s="7"/>
      <c r="G607" s="7"/>
    </row>
    <row r="608" spans="1:7" x14ac:dyDescent="0.25">
      <c r="A608" s="7"/>
      <c r="B608" s="7"/>
      <c r="C608" s="7"/>
      <c r="D608" s="7"/>
      <c r="E608" s="7"/>
      <c r="F608" s="7"/>
      <c r="G608" s="7"/>
    </row>
    <row r="609" spans="1:7" x14ac:dyDescent="0.25">
      <c r="A609" s="7"/>
      <c r="B609" s="7"/>
      <c r="C609" s="7"/>
      <c r="D609" s="7"/>
      <c r="E609" s="7"/>
      <c r="F609" s="7"/>
      <c r="G609" s="7"/>
    </row>
    <row r="610" spans="1:7" x14ac:dyDescent="0.25">
      <c r="A610" s="7"/>
      <c r="B610" s="7"/>
      <c r="C610" s="7"/>
      <c r="D610" s="7"/>
      <c r="E610" s="7"/>
      <c r="F610" s="7"/>
      <c r="G610" s="7"/>
    </row>
    <row r="611" spans="1:7" x14ac:dyDescent="0.25">
      <c r="A611" s="7"/>
      <c r="B611" s="7"/>
      <c r="C611" s="7"/>
      <c r="D611" s="7"/>
      <c r="E611" s="7"/>
      <c r="F611" s="7"/>
      <c r="G611" s="7"/>
    </row>
    <row r="612" spans="1:7" x14ac:dyDescent="0.25">
      <c r="A612" s="7"/>
      <c r="B612" s="7"/>
      <c r="C612" s="7"/>
      <c r="D612" s="7"/>
      <c r="E612" s="7"/>
      <c r="F612" s="7"/>
      <c r="G612" s="7"/>
    </row>
    <row r="613" spans="1:7" x14ac:dyDescent="0.25">
      <c r="A613" s="7"/>
      <c r="B613" s="7"/>
      <c r="C613" s="7"/>
      <c r="D613" s="7"/>
      <c r="E613" s="7"/>
      <c r="F613" s="7"/>
      <c r="G613" s="7"/>
    </row>
    <row r="614" spans="1:7" x14ac:dyDescent="0.25">
      <c r="A614" s="7"/>
      <c r="B614" s="7"/>
      <c r="C614" s="7"/>
      <c r="D614" s="7"/>
      <c r="E614" s="7"/>
      <c r="F614" s="7"/>
      <c r="G614" s="7"/>
    </row>
    <row r="615" spans="1:7" x14ac:dyDescent="0.25">
      <c r="A615" s="7"/>
      <c r="B615" s="7"/>
      <c r="C615" s="7"/>
      <c r="D615" s="7"/>
      <c r="E615" s="7"/>
      <c r="F615" s="7"/>
      <c r="G615" s="7"/>
    </row>
    <row r="616" spans="1:7" x14ac:dyDescent="0.25">
      <c r="A616" s="7"/>
      <c r="B616" s="7"/>
      <c r="C616" s="7"/>
      <c r="D616" s="7"/>
      <c r="E616" s="7"/>
      <c r="F616" s="7"/>
      <c r="G616" s="7"/>
    </row>
    <row r="617" spans="1:7" x14ac:dyDescent="0.25">
      <c r="A617" s="7"/>
      <c r="B617" s="7"/>
      <c r="C617" s="7"/>
      <c r="D617" s="7"/>
      <c r="E617" s="7"/>
      <c r="F617" s="7"/>
      <c r="G617" s="7"/>
    </row>
    <row r="618" spans="1:7" x14ac:dyDescent="0.25">
      <c r="A618" s="7"/>
      <c r="B618" s="7"/>
      <c r="C618" s="7"/>
      <c r="D618" s="7"/>
      <c r="E618" s="7"/>
      <c r="F618" s="7"/>
      <c r="G618" s="7"/>
    </row>
    <row r="619" spans="1:7" x14ac:dyDescent="0.25">
      <c r="A619" s="7"/>
      <c r="B619" s="7"/>
      <c r="C619" s="7"/>
      <c r="D619" s="7"/>
      <c r="E619" s="7"/>
      <c r="F619" s="7"/>
      <c r="G619" s="7"/>
    </row>
    <row r="620" spans="1:7" x14ac:dyDescent="0.25">
      <c r="A620" s="7"/>
      <c r="B620" s="7"/>
      <c r="C620" s="7"/>
      <c r="D620" s="7"/>
      <c r="E620" s="7"/>
      <c r="F620" s="7"/>
      <c r="G620" s="7"/>
    </row>
    <row r="621" spans="1:7" x14ac:dyDescent="0.25">
      <c r="A621" s="7"/>
      <c r="B621" s="7"/>
      <c r="C621" s="7"/>
      <c r="D621" s="7"/>
      <c r="E621" s="7"/>
      <c r="F621" s="7"/>
      <c r="G621" s="7"/>
    </row>
    <row r="622" spans="1:7" x14ac:dyDescent="0.25">
      <c r="A622" s="7"/>
      <c r="B622" s="7"/>
      <c r="C622" s="7"/>
      <c r="D622" s="7"/>
      <c r="E622" s="7"/>
      <c r="F622" s="7"/>
      <c r="G622" s="7"/>
    </row>
    <row r="623" spans="1:7" x14ac:dyDescent="0.25">
      <c r="A623" s="7"/>
      <c r="B623" s="7"/>
      <c r="C623" s="7"/>
      <c r="D623" s="7"/>
      <c r="E623" s="7"/>
      <c r="F623" s="7"/>
      <c r="G623" s="7"/>
    </row>
    <row r="624" spans="1:7" x14ac:dyDescent="0.25">
      <c r="A624" s="7"/>
      <c r="B624" s="7"/>
      <c r="C624" s="7"/>
      <c r="D624" s="7"/>
      <c r="E624" s="7"/>
      <c r="F624" s="7"/>
      <c r="G624" s="7"/>
    </row>
    <row r="625" spans="1:7" x14ac:dyDescent="0.25">
      <c r="A625" s="7"/>
      <c r="B625" s="7"/>
      <c r="C625" s="7"/>
      <c r="D625" s="7"/>
      <c r="E625" s="7"/>
      <c r="F625" s="7"/>
      <c r="G625" s="7"/>
    </row>
    <row r="626" spans="1:7" x14ac:dyDescent="0.25">
      <c r="A626" s="7"/>
      <c r="B626" s="7"/>
      <c r="C626" s="7"/>
      <c r="D626" s="7"/>
      <c r="E626" s="7"/>
      <c r="F626" s="7"/>
      <c r="G626" s="7"/>
    </row>
    <row r="627" spans="1:7" x14ac:dyDescent="0.25">
      <c r="A627" s="7"/>
      <c r="B627" s="7"/>
      <c r="C627" s="7"/>
      <c r="D627" s="7"/>
      <c r="E627" s="7"/>
      <c r="F627" s="7"/>
      <c r="G627" s="7"/>
    </row>
    <row r="628" spans="1:7" x14ac:dyDescent="0.25">
      <c r="A628" s="7"/>
      <c r="B628" s="7"/>
      <c r="C628" s="7"/>
      <c r="D628" s="7"/>
      <c r="E628" s="7"/>
      <c r="F628" s="7"/>
      <c r="G628" s="7"/>
    </row>
    <row r="629" spans="1:7" x14ac:dyDescent="0.25">
      <c r="A629" s="7"/>
      <c r="B629" s="7"/>
      <c r="C629" s="7"/>
      <c r="D629" s="7"/>
      <c r="E629" s="7"/>
      <c r="F629" s="7"/>
      <c r="G629" s="7"/>
    </row>
    <row r="630" spans="1:7" x14ac:dyDescent="0.25">
      <c r="A630" s="7"/>
      <c r="B630" s="7"/>
      <c r="C630" s="7"/>
      <c r="D630" s="7"/>
      <c r="E630" s="7"/>
      <c r="F630" s="7"/>
      <c r="G630" s="7"/>
    </row>
    <row r="631" spans="1:7" x14ac:dyDescent="0.25">
      <c r="A631" s="7"/>
      <c r="B631" s="7"/>
      <c r="C631" s="7"/>
      <c r="D631" s="7"/>
      <c r="E631" s="7"/>
      <c r="F631" s="7"/>
      <c r="G631" s="7"/>
    </row>
    <row r="632" spans="1:7" x14ac:dyDescent="0.25">
      <c r="A632" s="7"/>
      <c r="B632" s="7"/>
      <c r="C632" s="7"/>
      <c r="D632" s="7"/>
      <c r="E632" s="7"/>
      <c r="F632" s="7"/>
      <c r="G632" s="7"/>
    </row>
    <row r="633" spans="1:7" x14ac:dyDescent="0.25">
      <c r="A633" s="7"/>
      <c r="B633" s="7"/>
      <c r="C633" s="7"/>
      <c r="D633" s="7"/>
      <c r="E633" s="7"/>
      <c r="F633" s="7"/>
      <c r="G633" s="7"/>
    </row>
    <row r="634" spans="1:7" x14ac:dyDescent="0.25">
      <c r="A634" s="7"/>
      <c r="B634" s="7"/>
      <c r="C634" s="7"/>
      <c r="D634" s="7"/>
      <c r="E634" s="7"/>
      <c r="F634" s="7"/>
      <c r="G634" s="7"/>
    </row>
    <row r="635" spans="1:7" x14ac:dyDescent="0.25">
      <c r="A635" s="7"/>
      <c r="B635" s="7"/>
      <c r="C635" s="7"/>
      <c r="D635" s="7"/>
      <c r="E635" s="7"/>
      <c r="F635" s="7"/>
      <c r="G635" s="7"/>
    </row>
    <row r="636" spans="1:7" x14ac:dyDescent="0.25">
      <c r="A636" s="7"/>
      <c r="B636" s="7"/>
      <c r="C636" s="7"/>
      <c r="D636" s="7"/>
      <c r="E636" s="7"/>
      <c r="F636" s="7"/>
      <c r="G636" s="7"/>
    </row>
    <row r="637" spans="1:7" x14ac:dyDescent="0.25">
      <c r="A637" s="7"/>
      <c r="B637" s="7"/>
      <c r="C637" s="7"/>
      <c r="D637" s="7"/>
      <c r="E637" s="7"/>
      <c r="F637" s="7"/>
      <c r="G637" s="7"/>
    </row>
    <row r="638" spans="1:7" x14ac:dyDescent="0.25">
      <c r="A638" s="7"/>
      <c r="B638" s="7"/>
      <c r="C638" s="7"/>
      <c r="D638" s="7"/>
      <c r="E638" s="7"/>
      <c r="F638" s="7"/>
      <c r="G638" s="7"/>
    </row>
    <row r="639" spans="1:7" x14ac:dyDescent="0.25">
      <c r="A639" s="7"/>
      <c r="B639" s="7"/>
      <c r="C639" s="7"/>
      <c r="D639" s="7"/>
      <c r="E639" s="7"/>
      <c r="F639" s="7"/>
      <c r="G639" s="7"/>
    </row>
    <row r="640" spans="1:7" x14ac:dyDescent="0.25">
      <c r="A640" s="7"/>
      <c r="B640" s="7"/>
      <c r="C640" s="7"/>
      <c r="D640" s="7"/>
      <c r="E640" s="7"/>
      <c r="F640" s="7"/>
      <c r="G640" s="7"/>
    </row>
    <row r="641" spans="1:7" x14ac:dyDescent="0.25">
      <c r="A641" s="7"/>
      <c r="B641" s="7"/>
      <c r="C641" s="7"/>
      <c r="D641" s="7"/>
      <c r="E641" s="7"/>
      <c r="F641" s="7"/>
      <c r="G641" s="7"/>
    </row>
    <row r="642" spans="1:7" x14ac:dyDescent="0.25">
      <c r="A642" s="7"/>
      <c r="B642" s="7"/>
      <c r="C642" s="7"/>
      <c r="D642" s="7"/>
      <c r="E642" s="7"/>
      <c r="F642" s="7"/>
      <c r="G642" s="7"/>
    </row>
    <row r="643" spans="1:7" x14ac:dyDescent="0.25">
      <c r="A643" s="7"/>
      <c r="B643" s="7"/>
      <c r="C643" s="7"/>
      <c r="D643" s="7"/>
      <c r="E643" s="7"/>
      <c r="F643" s="7"/>
      <c r="G643" s="7"/>
    </row>
    <row r="644" spans="1:7" x14ac:dyDescent="0.25">
      <c r="A644" s="7"/>
      <c r="B644" s="7"/>
      <c r="C644" s="7"/>
      <c r="D644" s="7"/>
      <c r="E644" s="7"/>
      <c r="F644" s="7"/>
      <c r="G644" s="7"/>
    </row>
    <row r="645" spans="1:7" x14ac:dyDescent="0.25">
      <c r="A645" s="7"/>
      <c r="B645" s="7"/>
      <c r="C645" s="7"/>
      <c r="D645" s="7"/>
      <c r="E645" s="7"/>
      <c r="F645" s="7"/>
      <c r="G645" s="7"/>
    </row>
    <row r="646" spans="1:7" x14ac:dyDescent="0.25">
      <c r="A646" s="7"/>
      <c r="B646" s="7"/>
      <c r="C646" s="7"/>
      <c r="D646" s="7"/>
      <c r="E646" s="7"/>
      <c r="F646" s="7"/>
      <c r="G646" s="7"/>
    </row>
    <row r="647" spans="1:7" x14ac:dyDescent="0.25">
      <c r="A647" s="7"/>
      <c r="B647" s="7"/>
      <c r="C647" s="7"/>
      <c r="D647" s="7"/>
      <c r="E647" s="7"/>
      <c r="F647" s="7"/>
      <c r="G647" s="7"/>
    </row>
    <row r="648" spans="1:7" x14ac:dyDescent="0.25">
      <c r="A648" s="7"/>
      <c r="B648" s="7"/>
      <c r="C648" s="7"/>
      <c r="D648" s="7"/>
      <c r="E648" s="7"/>
      <c r="F648" s="7"/>
      <c r="G648" s="7"/>
    </row>
    <row r="649" spans="1:7" x14ac:dyDescent="0.25">
      <c r="A649" s="7"/>
      <c r="B649" s="7"/>
      <c r="C649" s="7"/>
      <c r="D649" s="7"/>
      <c r="E649" s="7"/>
      <c r="F649" s="7"/>
      <c r="G649" s="7"/>
    </row>
    <row r="650" spans="1:7" x14ac:dyDescent="0.25">
      <c r="A650" s="7"/>
      <c r="B650" s="7"/>
      <c r="C650" s="7"/>
      <c r="D650" s="7"/>
      <c r="E650" s="7"/>
      <c r="F650" s="7"/>
      <c r="G650" s="7"/>
    </row>
    <row r="651" spans="1:7" x14ac:dyDescent="0.25">
      <c r="A651" s="7"/>
      <c r="B651" s="7"/>
      <c r="C651" s="7"/>
      <c r="D651" s="7"/>
      <c r="E651" s="7"/>
      <c r="F651" s="7"/>
      <c r="G651" s="7"/>
    </row>
    <row r="652" spans="1:7" x14ac:dyDescent="0.25">
      <c r="A652" s="7"/>
      <c r="B652" s="7"/>
      <c r="C652" s="7"/>
      <c r="D652" s="7"/>
      <c r="E652" s="7"/>
      <c r="F652" s="7"/>
      <c r="G652" s="7"/>
    </row>
    <row r="653" spans="1:7" x14ac:dyDescent="0.25">
      <c r="A653" s="7"/>
      <c r="B653" s="7"/>
      <c r="C653" s="7"/>
      <c r="D653" s="7"/>
      <c r="E653" s="7"/>
      <c r="F653" s="7"/>
      <c r="G653" s="7"/>
    </row>
    <row r="654" spans="1:7" x14ac:dyDescent="0.25">
      <c r="A654" s="7"/>
      <c r="B654" s="7"/>
      <c r="C654" s="7"/>
      <c r="D654" s="7"/>
      <c r="E654" s="7"/>
      <c r="F654" s="7"/>
      <c r="G654" s="7"/>
    </row>
    <row r="655" spans="1:7" x14ac:dyDescent="0.25">
      <c r="A655" s="7"/>
      <c r="B655" s="7"/>
      <c r="C655" s="7"/>
      <c r="D655" s="7"/>
      <c r="E655" s="7"/>
      <c r="F655" s="7"/>
      <c r="G655" s="7"/>
    </row>
    <row r="656" spans="1:7" x14ac:dyDescent="0.25">
      <c r="A656" s="7"/>
      <c r="B656" s="7"/>
      <c r="C656" s="7"/>
      <c r="D656" s="7"/>
      <c r="E656" s="7"/>
      <c r="F656" s="7"/>
      <c r="G656" s="7"/>
    </row>
    <row r="657" spans="1:7" x14ac:dyDescent="0.25">
      <c r="A657" s="7"/>
      <c r="B657" s="7"/>
      <c r="C657" s="7"/>
      <c r="D657" s="7"/>
      <c r="E657" s="7"/>
      <c r="F657" s="7"/>
      <c r="G657" s="7"/>
    </row>
    <row r="658" spans="1:7" x14ac:dyDescent="0.25">
      <c r="A658" s="7"/>
      <c r="B658" s="7"/>
      <c r="C658" s="7"/>
      <c r="D658" s="7"/>
      <c r="E658" s="7"/>
      <c r="F658" s="7"/>
      <c r="G658" s="7"/>
    </row>
    <row r="659" spans="1:7" x14ac:dyDescent="0.25">
      <c r="A659" s="7"/>
      <c r="B659" s="7"/>
      <c r="C659" s="7"/>
      <c r="D659" s="7"/>
      <c r="E659" s="7"/>
      <c r="F659" s="7"/>
      <c r="G659" s="7"/>
    </row>
    <row r="660" spans="1:7" x14ac:dyDescent="0.25">
      <c r="A660" s="7"/>
      <c r="B660" s="7"/>
      <c r="C660" s="7"/>
      <c r="D660" s="7"/>
      <c r="E660" s="7"/>
      <c r="F660" s="7"/>
      <c r="G660" s="7"/>
    </row>
    <row r="661" spans="1:7" x14ac:dyDescent="0.25">
      <c r="A661" s="7"/>
      <c r="B661" s="7"/>
      <c r="C661" s="7"/>
      <c r="D661" s="7"/>
      <c r="E661" s="7"/>
      <c r="F661" s="7"/>
      <c r="G661" s="7"/>
    </row>
    <row r="662" spans="1:7" x14ac:dyDescent="0.25">
      <c r="A662" s="7"/>
      <c r="B662" s="7"/>
      <c r="C662" s="7"/>
      <c r="D662" s="7"/>
      <c r="E662" s="7"/>
      <c r="F662" s="7"/>
      <c r="G662" s="7"/>
    </row>
    <row r="663" spans="1:7" x14ac:dyDescent="0.25">
      <c r="A663" s="7"/>
      <c r="B663" s="7"/>
      <c r="C663" s="7"/>
      <c r="D663" s="7"/>
      <c r="E663" s="7"/>
      <c r="F663" s="7"/>
      <c r="G663" s="7"/>
    </row>
    <row r="664" spans="1:7" x14ac:dyDescent="0.25">
      <c r="A664" s="7"/>
      <c r="B664" s="7"/>
      <c r="C664" s="7"/>
      <c r="D664" s="7"/>
      <c r="E664" s="7"/>
      <c r="F664" s="7"/>
      <c r="G664" s="7"/>
    </row>
    <row r="665" spans="1:7" x14ac:dyDescent="0.25">
      <c r="A665" s="7"/>
      <c r="B665" s="7"/>
      <c r="C665" s="7"/>
      <c r="D665" s="7"/>
      <c r="E665" s="7"/>
      <c r="F665" s="7"/>
      <c r="G665" s="7"/>
    </row>
    <row r="666" spans="1:7" x14ac:dyDescent="0.25">
      <c r="A666" s="7"/>
      <c r="B666" s="7"/>
      <c r="C666" s="7"/>
      <c r="D666" s="7"/>
      <c r="E666" s="7"/>
      <c r="F666" s="7"/>
      <c r="G666" s="7"/>
    </row>
    <row r="667" spans="1:7" x14ac:dyDescent="0.25">
      <c r="A667" s="7"/>
      <c r="B667" s="7"/>
      <c r="C667" s="7"/>
      <c r="D667" s="7"/>
      <c r="E667" s="7"/>
      <c r="F667" s="7"/>
      <c r="G667" s="7"/>
    </row>
    <row r="668" spans="1:7" x14ac:dyDescent="0.25">
      <c r="A668" s="7"/>
      <c r="B668" s="7"/>
      <c r="C668" s="7"/>
      <c r="D668" s="7"/>
      <c r="E668" s="7"/>
      <c r="F668" s="7"/>
      <c r="G668" s="7"/>
    </row>
    <row r="669" spans="1:7" x14ac:dyDescent="0.25">
      <c r="A669" s="7"/>
      <c r="B669" s="7"/>
      <c r="C669" s="7"/>
      <c r="D669" s="7"/>
      <c r="E669" s="7"/>
      <c r="F669" s="7"/>
      <c r="G669" s="7"/>
    </row>
    <row r="670" spans="1:7" x14ac:dyDescent="0.25">
      <c r="A670" s="7"/>
      <c r="B670" s="7"/>
      <c r="C670" s="7"/>
      <c r="D670" s="7"/>
      <c r="E670" s="7"/>
      <c r="F670" s="7"/>
      <c r="G670" s="7"/>
    </row>
    <row r="671" spans="1:7" x14ac:dyDescent="0.25">
      <c r="A671" s="7"/>
      <c r="B671" s="7"/>
      <c r="C671" s="7"/>
      <c r="D671" s="7"/>
      <c r="E671" s="7"/>
      <c r="F671" s="7"/>
      <c r="G671" s="7"/>
    </row>
    <row r="672" spans="1:7" x14ac:dyDescent="0.25">
      <c r="A672" s="7"/>
      <c r="B672" s="7"/>
      <c r="C672" s="7"/>
      <c r="D672" s="7"/>
      <c r="E672" s="7"/>
      <c r="F672" s="7"/>
      <c r="G672" s="7"/>
    </row>
    <row r="673" spans="1:7" x14ac:dyDescent="0.25">
      <c r="A673" s="7"/>
      <c r="B673" s="7"/>
      <c r="C673" s="7"/>
      <c r="D673" s="7"/>
      <c r="E673" s="7"/>
      <c r="F673" s="7"/>
      <c r="G673" s="7"/>
    </row>
    <row r="674" spans="1:7" x14ac:dyDescent="0.25">
      <c r="A674" s="7"/>
      <c r="B674" s="7"/>
      <c r="C674" s="7"/>
      <c r="D674" s="7"/>
      <c r="E674" s="7"/>
      <c r="F674" s="7"/>
      <c r="G674" s="7"/>
    </row>
    <row r="675" spans="1:7" x14ac:dyDescent="0.25">
      <c r="A675" s="7"/>
      <c r="B675" s="7"/>
      <c r="C675" s="7"/>
      <c r="D675" s="7"/>
      <c r="E675" s="7"/>
      <c r="F675" s="7"/>
      <c r="G675" s="7"/>
    </row>
    <row r="676" spans="1:7" x14ac:dyDescent="0.25">
      <c r="A676" s="7"/>
      <c r="B676" s="7"/>
      <c r="C676" s="7"/>
      <c r="D676" s="7"/>
      <c r="E676" s="7"/>
      <c r="F676" s="7"/>
      <c r="G676" s="7"/>
    </row>
    <row r="677" spans="1:7" x14ac:dyDescent="0.25">
      <c r="A677" s="7"/>
      <c r="B677" s="7"/>
      <c r="C677" s="7"/>
      <c r="D677" s="7"/>
      <c r="E677" s="7"/>
      <c r="F677" s="7"/>
      <c r="G677" s="7"/>
    </row>
    <row r="678" spans="1:7" x14ac:dyDescent="0.25">
      <c r="A678" s="7"/>
      <c r="B678" s="7"/>
      <c r="C678" s="7"/>
      <c r="D678" s="7"/>
      <c r="E678" s="7"/>
      <c r="F678" s="7"/>
      <c r="G678" s="7"/>
    </row>
    <row r="679" spans="1:7" x14ac:dyDescent="0.25">
      <c r="A679" s="7"/>
      <c r="B679" s="7"/>
      <c r="C679" s="7"/>
      <c r="D679" s="7"/>
      <c r="E679" s="7"/>
      <c r="F679" s="7"/>
      <c r="G679" s="7"/>
    </row>
    <row r="680" spans="1:7" x14ac:dyDescent="0.25">
      <c r="A680" s="7"/>
      <c r="B680" s="7"/>
      <c r="C680" s="7"/>
      <c r="D680" s="7"/>
      <c r="E680" s="7"/>
      <c r="F680" s="7"/>
      <c r="G680" s="7"/>
    </row>
    <row r="681" spans="1:7" x14ac:dyDescent="0.25">
      <c r="A681" s="7"/>
      <c r="B681" s="7"/>
      <c r="C681" s="7"/>
      <c r="D681" s="7"/>
      <c r="E681" s="7"/>
      <c r="F681" s="7"/>
      <c r="G681" s="7"/>
    </row>
    <row r="682" spans="1:7" x14ac:dyDescent="0.25">
      <c r="A682" s="7"/>
      <c r="B682" s="7"/>
      <c r="C682" s="7"/>
      <c r="D682" s="7"/>
      <c r="E682" s="7"/>
      <c r="F682" s="7"/>
      <c r="G682" s="7"/>
    </row>
    <row r="683" spans="1:7" x14ac:dyDescent="0.25">
      <c r="A683" s="7"/>
      <c r="B683" s="7"/>
      <c r="C683" s="7"/>
      <c r="D683" s="7"/>
      <c r="E683" s="7"/>
      <c r="F683" s="7"/>
      <c r="G683" s="7"/>
    </row>
    <row r="684" spans="1:7" x14ac:dyDescent="0.25">
      <c r="A684" s="7"/>
      <c r="B684" s="7"/>
      <c r="C684" s="7"/>
      <c r="D684" s="7"/>
      <c r="E684" s="7"/>
      <c r="F684" s="7"/>
      <c r="G684" s="7"/>
    </row>
    <row r="685" spans="1:7" x14ac:dyDescent="0.25">
      <c r="A685" s="7"/>
      <c r="B685" s="7"/>
      <c r="C685" s="7"/>
      <c r="D685" s="7"/>
      <c r="E685" s="7"/>
      <c r="F685" s="7"/>
      <c r="G685" s="7"/>
    </row>
    <row r="686" spans="1:7" x14ac:dyDescent="0.25">
      <c r="A686" s="7"/>
      <c r="B686" s="7"/>
      <c r="C686" s="7"/>
      <c r="D686" s="7"/>
      <c r="E686" s="7"/>
      <c r="F686" s="7"/>
      <c r="G686" s="7"/>
    </row>
    <row r="687" spans="1:7" x14ac:dyDescent="0.25">
      <c r="A687" s="7"/>
      <c r="B687" s="7"/>
      <c r="C687" s="7"/>
      <c r="D687" s="7"/>
      <c r="E687" s="7"/>
      <c r="F687" s="7"/>
      <c r="G687" s="7"/>
    </row>
    <row r="688" spans="1:7" x14ac:dyDescent="0.25">
      <c r="A688" s="7"/>
      <c r="B688" s="7"/>
      <c r="C688" s="7"/>
      <c r="D688" s="7"/>
      <c r="E688" s="7"/>
      <c r="F688" s="7"/>
      <c r="G688" s="7"/>
    </row>
    <row r="689" spans="1:7" x14ac:dyDescent="0.25">
      <c r="A689" s="7"/>
      <c r="B689" s="7"/>
      <c r="C689" s="7"/>
      <c r="D689" s="7"/>
      <c r="E689" s="7"/>
      <c r="F689" s="7"/>
      <c r="G689" s="7"/>
    </row>
    <row r="690" spans="1:7" x14ac:dyDescent="0.25">
      <c r="A690" s="7"/>
      <c r="B690" s="7"/>
      <c r="C690" s="7"/>
      <c r="D690" s="7"/>
      <c r="E690" s="7"/>
      <c r="F690" s="7"/>
      <c r="G690" s="7"/>
    </row>
    <row r="691" spans="1:7" x14ac:dyDescent="0.25">
      <c r="A691" s="7"/>
      <c r="B691" s="7"/>
      <c r="C691" s="7"/>
      <c r="D691" s="7"/>
      <c r="E691" s="7"/>
      <c r="F691" s="7"/>
      <c r="G691" s="7"/>
    </row>
    <row r="692" spans="1:7" x14ac:dyDescent="0.25">
      <c r="A692" s="7"/>
      <c r="B692" s="7"/>
      <c r="C692" s="7"/>
      <c r="D692" s="7"/>
      <c r="E692" s="7"/>
      <c r="F692" s="7"/>
      <c r="G692" s="7"/>
    </row>
    <row r="693" spans="1:7" x14ac:dyDescent="0.25">
      <c r="A693" s="7"/>
      <c r="B693" s="7"/>
      <c r="C693" s="7"/>
      <c r="D693" s="7"/>
      <c r="E693" s="7"/>
      <c r="F693" s="7"/>
      <c r="G693" s="7"/>
    </row>
    <row r="694" spans="1:7" x14ac:dyDescent="0.25">
      <c r="A694" s="7"/>
      <c r="B694" s="7"/>
      <c r="C694" s="7"/>
      <c r="D694" s="7"/>
      <c r="E694" s="7"/>
      <c r="F694" s="7"/>
      <c r="G694" s="7"/>
    </row>
    <row r="695" spans="1:7" x14ac:dyDescent="0.25">
      <c r="A695" s="7"/>
      <c r="B695" s="7"/>
      <c r="C695" s="7"/>
      <c r="D695" s="7"/>
      <c r="E695" s="7"/>
      <c r="F695" s="7"/>
      <c r="G695" s="7"/>
    </row>
    <row r="696" spans="1:7" x14ac:dyDescent="0.25">
      <c r="A696" s="7"/>
      <c r="B696" s="7"/>
      <c r="C696" s="7"/>
      <c r="D696" s="7"/>
      <c r="E696" s="7"/>
      <c r="F696" s="7"/>
      <c r="G696" s="7"/>
    </row>
    <row r="697" spans="1:7" x14ac:dyDescent="0.25">
      <c r="A697" s="7"/>
      <c r="B697" s="7"/>
      <c r="C697" s="7"/>
      <c r="D697" s="7"/>
      <c r="E697" s="7"/>
      <c r="F697" s="7"/>
      <c r="G697" s="7"/>
    </row>
    <row r="698" spans="1:7" x14ac:dyDescent="0.25">
      <c r="A698" s="7"/>
      <c r="B698" s="7"/>
      <c r="C698" s="7"/>
      <c r="D698" s="7"/>
      <c r="E698" s="7"/>
      <c r="F698" s="7"/>
      <c r="G698" s="7"/>
    </row>
    <row r="699" spans="1:7" x14ac:dyDescent="0.25">
      <c r="A699" s="7"/>
      <c r="B699" s="7"/>
      <c r="C699" s="7"/>
      <c r="D699" s="7"/>
      <c r="E699" s="7"/>
      <c r="F699" s="7"/>
      <c r="G699" s="7"/>
    </row>
    <row r="700" spans="1:7" x14ac:dyDescent="0.25">
      <c r="A700" s="7"/>
      <c r="B700" s="7"/>
      <c r="C700" s="7"/>
      <c r="D700" s="7"/>
      <c r="E700" s="7"/>
      <c r="F700" s="7"/>
      <c r="G700" s="7"/>
    </row>
    <row r="701" spans="1:7" x14ac:dyDescent="0.25">
      <c r="A701" s="7"/>
      <c r="B701" s="7"/>
      <c r="C701" s="7"/>
      <c r="D701" s="7"/>
      <c r="E701" s="7"/>
      <c r="F701" s="7"/>
      <c r="G701" s="7"/>
    </row>
    <row r="702" spans="1:7" x14ac:dyDescent="0.25">
      <c r="A702" s="7"/>
      <c r="B702" s="7"/>
      <c r="C702" s="7"/>
      <c r="D702" s="7"/>
      <c r="E702" s="7"/>
      <c r="F702" s="7"/>
      <c r="G702" s="7"/>
    </row>
    <row r="703" spans="1:7" x14ac:dyDescent="0.25">
      <c r="A703" s="7"/>
      <c r="B703" s="7"/>
      <c r="C703" s="7"/>
      <c r="D703" s="7"/>
      <c r="E703" s="7"/>
      <c r="F703" s="7"/>
      <c r="G703" s="7"/>
    </row>
    <row r="704" spans="1:7" x14ac:dyDescent="0.25">
      <c r="A704" s="7"/>
      <c r="B704" s="7"/>
      <c r="C704" s="7"/>
      <c r="D704" s="7"/>
      <c r="E704" s="7"/>
      <c r="F704" s="7"/>
      <c r="G704" s="7"/>
    </row>
    <row r="705" spans="1:7" x14ac:dyDescent="0.25">
      <c r="A705" s="7"/>
      <c r="B705" s="7"/>
      <c r="C705" s="7"/>
      <c r="D705" s="7"/>
      <c r="E705" s="7"/>
      <c r="F705" s="7"/>
      <c r="G705" s="7"/>
    </row>
    <row r="706" spans="1:7" x14ac:dyDescent="0.25">
      <c r="A706" s="7"/>
      <c r="B706" s="7"/>
      <c r="C706" s="7"/>
      <c r="D706" s="7"/>
      <c r="E706" s="7"/>
      <c r="F706" s="7"/>
      <c r="G706" s="7"/>
    </row>
    <row r="707" spans="1:7" x14ac:dyDescent="0.25">
      <c r="A707" s="7"/>
      <c r="B707" s="7"/>
      <c r="C707" s="7"/>
      <c r="D707" s="7"/>
      <c r="E707" s="7"/>
      <c r="F707" s="7"/>
      <c r="G707" s="7"/>
    </row>
    <row r="708" spans="1:7" x14ac:dyDescent="0.25">
      <c r="A708" s="7"/>
      <c r="B708" s="7"/>
      <c r="C708" s="7"/>
      <c r="D708" s="7"/>
      <c r="E708" s="7"/>
      <c r="F708" s="7"/>
      <c r="G708" s="7"/>
    </row>
    <row r="709" spans="1:7" x14ac:dyDescent="0.25">
      <c r="A709" s="7"/>
      <c r="B709" s="7"/>
      <c r="C709" s="7"/>
      <c r="D709" s="7"/>
      <c r="E709" s="7"/>
      <c r="F709" s="7"/>
      <c r="G709" s="7"/>
    </row>
    <row r="710" spans="1:7" x14ac:dyDescent="0.25">
      <c r="A710" s="7"/>
      <c r="B710" s="7"/>
      <c r="C710" s="7"/>
      <c r="D710" s="7"/>
      <c r="E710" s="7"/>
      <c r="F710" s="7"/>
      <c r="G710" s="7"/>
    </row>
    <row r="711" spans="1:7" x14ac:dyDescent="0.25">
      <c r="A711" s="7"/>
      <c r="B711" s="7"/>
      <c r="C711" s="7"/>
      <c r="D711" s="7"/>
      <c r="E711" s="7"/>
      <c r="F711" s="7"/>
      <c r="G711" s="7"/>
    </row>
    <row r="712" spans="1:7" x14ac:dyDescent="0.25">
      <c r="A712" s="7"/>
      <c r="B712" s="7"/>
      <c r="C712" s="7"/>
      <c r="D712" s="7"/>
      <c r="E712" s="7"/>
      <c r="F712" s="7"/>
      <c r="G712" s="7"/>
    </row>
    <row r="713" spans="1:7" x14ac:dyDescent="0.25">
      <c r="A713" s="7"/>
      <c r="B713" s="7"/>
      <c r="C713" s="7"/>
      <c r="D713" s="7"/>
      <c r="E713" s="7"/>
      <c r="F713" s="7"/>
      <c r="G713" s="7"/>
    </row>
    <row r="714" spans="1:7" x14ac:dyDescent="0.25">
      <c r="A714" s="7"/>
      <c r="B714" s="7"/>
      <c r="C714" s="7"/>
      <c r="D714" s="7"/>
      <c r="E714" s="7"/>
      <c r="F714" s="7"/>
      <c r="G714" s="7"/>
    </row>
    <row r="715" spans="1:7" x14ac:dyDescent="0.25">
      <c r="A715" s="7"/>
      <c r="B715" s="7"/>
      <c r="C715" s="7"/>
      <c r="D715" s="7"/>
      <c r="E715" s="7"/>
      <c r="F715" s="7"/>
      <c r="G715" s="7"/>
    </row>
    <row r="716" spans="1:7" x14ac:dyDescent="0.25">
      <c r="A716" s="7"/>
      <c r="B716" s="7"/>
      <c r="C716" s="7"/>
      <c r="D716" s="7"/>
      <c r="E716" s="7"/>
      <c r="F716" s="7"/>
      <c r="G716" s="7"/>
    </row>
    <row r="717" spans="1:7" x14ac:dyDescent="0.25">
      <c r="A717" s="7"/>
      <c r="B717" s="7"/>
      <c r="C717" s="7"/>
      <c r="D717" s="7"/>
      <c r="E717" s="7"/>
      <c r="F717" s="7"/>
      <c r="G717" s="7"/>
    </row>
    <row r="718" spans="1:7" x14ac:dyDescent="0.25">
      <c r="A718" s="7"/>
      <c r="B718" s="7"/>
      <c r="C718" s="7"/>
      <c r="D718" s="7"/>
      <c r="E718" s="7"/>
      <c r="F718" s="7"/>
      <c r="G718" s="7"/>
    </row>
    <row r="719" spans="1:7" x14ac:dyDescent="0.25">
      <c r="A719" s="7"/>
      <c r="B719" s="7"/>
      <c r="C719" s="7"/>
      <c r="D719" s="7"/>
      <c r="E719" s="7"/>
      <c r="F719" s="7"/>
      <c r="G719" s="7"/>
    </row>
    <row r="720" spans="1:7" x14ac:dyDescent="0.25">
      <c r="A720" s="7"/>
      <c r="B720" s="7"/>
      <c r="C720" s="7"/>
      <c r="D720" s="7"/>
      <c r="E720" s="7"/>
      <c r="F720" s="7"/>
      <c r="G720" s="7"/>
    </row>
    <row r="721" spans="1:7" x14ac:dyDescent="0.25">
      <c r="A721" s="7"/>
      <c r="B721" s="7"/>
      <c r="C721" s="7"/>
      <c r="D721" s="7"/>
      <c r="E721" s="7"/>
      <c r="F721" s="7"/>
      <c r="G721" s="7"/>
    </row>
    <row r="722" spans="1:7" x14ac:dyDescent="0.25">
      <c r="A722" s="7"/>
      <c r="B722" s="7"/>
      <c r="C722" s="7"/>
      <c r="D722" s="7"/>
      <c r="E722" s="7"/>
      <c r="F722" s="7"/>
      <c r="G722" s="7"/>
    </row>
    <row r="723" spans="1:7" x14ac:dyDescent="0.25">
      <c r="A723" s="7"/>
      <c r="B723" s="7"/>
      <c r="C723" s="7"/>
      <c r="D723" s="7"/>
      <c r="E723" s="7"/>
      <c r="F723" s="7"/>
      <c r="G723" s="7"/>
    </row>
    <row r="724" spans="1:7" x14ac:dyDescent="0.25">
      <c r="A724" s="7"/>
      <c r="B724" s="7"/>
      <c r="C724" s="7"/>
      <c r="D724" s="7"/>
      <c r="E724" s="7"/>
      <c r="F724" s="7"/>
      <c r="G724" s="7"/>
    </row>
    <row r="725" spans="1:7" x14ac:dyDescent="0.25">
      <c r="A725" s="7"/>
      <c r="B725" s="7"/>
      <c r="C725" s="7"/>
      <c r="D725" s="7"/>
      <c r="E725" s="7"/>
      <c r="F725" s="7"/>
      <c r="G725" s="7"/>
    </row>
    <row r="726" spans="1:7" x14ac:dyDescent="0.25">
      <c r="A726" s="7"/>
      <c r="B726" s="7"/>
      <c r="C726" s="7"/>
      <c r="D726" s="7"/>
      <c r="E726" s="7"/>
      <c r="F726" s="7"/>
      <c r="G726" s="7"/>
    </row>
    <row r="727" spans="1:7" x14ac:dyDescent="0.25">
      <c r="A727" s="7"/>
      <c r="B727" s="7"/>
      <c r="C727" s="7"/>
      <c r="D727" s="7"/>
      <c r="E727" s="7"/>
      <c r="F727" s="7"/>
      <c r="G727" s="7"/>
    </row>
    <row r="728" spans="1:7" x14ac:dyDescent="0.25">
      <c r="A728" s="7"/>
      <c r="B728" s="7"/>
      <c r="C728" s="7"/>
      <c r="D728" s="7"/>
      <c r="E728" s="7"/>
      <c r="F728" s="7"/>
      <c r="G728" s="7"/>
    </row>
    <row r="729" spans="1:7" x14ac:dyDescent="0.25">
      <c r="A729" s="7"/>
      <c r="B729" s="7"/>
      <c r="C729" s="7"/>
      <c r="D729" s="7"/>
      <c r="E729" s="7"/>
      <c r="F729" s="7"/>
      <c r="G729" s="7"/>
    </row>
    <row r="730" spans="1:7" x14ac:dyDescent="0.25">
      <c r="A730" s="7"/>
      <c r="B730" s="7"/>
      <c r="C730" s="7"/>
      <c r="D730" s="7"/>
      <c r="E730" s="7"/>
      <c r="F730" s="7"/>
      <c r="G730" s="7"/>
    </row>
    <row r="731" spans="1:7" x14ac:dyDescent="0.25">
      <c r="A731" s="7"/>
      <c r="B731" s="7"/>
      <c r="C731" s="7"/>
      <c r="D731" s="7"/>
      <c r="E731" s="7"/>
      <c r="F731" s="7"/>
      <c r="G731" s="7"/>
    </row>
    <row r="732" spans="1:7" x14ac:dyDescent="0.25">
      <c r="A732" s="7"/>
      <c r="B732" s="7"/>
      <c r="C732" s="7"/>
      <c r="D732" s="7"/>
      <c r="E732" s="7"/>
      <c r="F732" s="7"/>
      <c r="G732" s="7"/>
    </row>
    <row r="733" spans="1:7" x14ac:dyDescent="0.25">
      <c r="A733" s="7"/>
      <c r="B733" s="7"/>
      <c r="C733" s="7"/>
      <c r="D733" s="7"/>
      <c r="E733" s="7"/>
      <c r="F733" s="7"/>
      <c r="G733" s="7"/>
    </row>
    <row r="734" spans="1:7" x14ac:dyDescent="0.25">
      <c r="A734" s="7"/>
      <c r="B734" s="7"/>
      <c r="C734" s="7"/>
      <c r="D734" s="7"/>
      <c r="E734" s="7"/>
      <c r="F734" s="7"/>
      <c r="G734" s="7"/>
    </row>
    <row r="735" spans="1:7" x14ac:dyDescent="0.25">
      <c r="A735" s="7"/>
      <c r="B735" s="7"/>
      <c r="C735" s="7"/>
      <c r="D735" s="7"/>
      <c r="E735" s="7"/>
      <c r="F735" s="7"/>
      <c r="G735" s="7"/>
    </row>
    <row r="736" spans="1:7" x14ac:dyDescent="0.25">
      <c r="A736" s="7"/>
      <c r="B736" s="7"/>
      <c r="C736" s="7"/>
      <c r="D736" s="7"/>
      <c r="E736" s="7"/>
      <c r="F736" s="7"/>
      <c r="G736" s="7"/>
    </row>
    <row r="737" spans="1:7" x14ac:dyDescent="0.25">
      <c r="A737" s="7"/>
      <c r="B737" s="7"/>
      <c r="C737" s="7"/>
      <c r="D737" s="7"/>
      <c r="E737" s="7"/>
      <c r="F737" s="7"/>
      <c r="G737" s="7"/>
    </row>
    <row r="738" spans="1:7" x14ac:dyDescent="0.25">
      <c r="A738" s="7"/>
      <c r="B738" s="7"/>
      <c r="C738" s="7"/>
      <c r="D738" s="7"/>
      <c r="E738" s="7"/>
      <c r="F738" s="7"/>
      <c r="G738" s="7"/>
    </row>
    <row r="739" spans="1:7" x14ac:dyDescent="0.25">
      <c r="A739" s="7"/>
      <c r="B739" s="7"/>
      <c r="C739" s="7"/>
      <c r="D739" s="7"/>
      <c r="E739" s="7"/>
      <c r="F739" s="7"/>
      <c r="G739" s="7"/>
    </row>
    <row r="740" spans="1:7" x14ac:dyDescent="0.25">
      <c r="A740" s="7"/>
      <c r="B740" s="7"/>
      <c r="C740" s="7"/>
      <c r="D740" s="7"/>
      <c r="E740" s="7"/>
      <c r="F740" s="7"/>
      <c r="G740" s="7"/>
    </row>
    <row r="741" spans="1:7" x14ac:dyDescent="0.25">
      <c r="A741" s="7"/>
      <c r="B741" s="7"/>
      <c r="C741" s="7"/>
      <c r="D741" s="7"/>
      <c r="E741" s="7"/>
      <c r="F741" s="7"/>
      <c r="G741" s="7"/>
    </row>
    <row r="742" spans="1:7" x14ac:dyDescent="0.25">
      <c r="A742" s="7"/>
      <c r="B742" s="7"/>
      <c r="C742" s="7"/>
      <c r="D742" s="7"/>
      <c r="E742" s="7"/>
      <c r="F742" s="7"/>
      <c r="G742" s="7"/>
    </row>
    <row r="743" spans="1:7" x14ac:dyDescent="0.25">
      <c r="A743" s="7"/>
      <c r="B743" s="7"/>
      <c r="C743" s="7"/>
      <c r="D743" s="7"/>
      <c r="E743" s="7"/>
      <c r="F743" s="7"/>
      <c r="G743" s="7"/>
    </row>
    <row r="744" spans="1:7" x14ac:dyDescent="0.25">
      <c r="A744" s="7"/>
      <c r="B744" s="7"/>
      <c r="C744" s="7"/>
      <c r="D744" s="7"/>
      <c r="E744" s="7"/>
      <c r="F744" s="7"/>
      <c r="G744" s="7"/>
    </row>
    <row r="745" spans="1:7" x14ac:dyDescent="0.25">
      <c r="A745" s="7"/>
      <c r="B745" s="7"/>
      <c r="C745" s="7"/>
      <c r="D745" s="7"/>
      <c r="E745" s="7"/>
      <c r="F745" s="7"/>
      <c r="G745" s="7"/>
    </row>
    <row r="746" spans="1:7" x14ac:dyDescent="0.25">
      <c r="A746" s="7"/>
      <c r="B746" s="7"/>
      <c r="C746" s="7"/>
      <c r="D746" s="7"/>
      <c r="E746" s="7"/>
      <c r="F746" s="7"/>
      <c r="G746" s="7"/>
    </row>
    <row r="747" spans="1:7" x14ac:dyDescent="0.25">
      <c r="A747" s="7"/>
      <c r="B747" s="7"/>
      <c r="C747" s="7"/>
      <c r="D747" s="7"/>
      <c r="E747" s="7"/>
      <c r="F747" s="7"/>
      <c r="G747" s="7"/>
    </row>
    <row r="748" spans="1:7" x14ac:dyDescent="0.25">
      <c r="A748" s="7"/>
      <c r="B748" s="7"/>
      <c r="C748" s="7"/>
      <c r="D748" s="7"/>
      <c r="E748" s="7"/>
      <c r="F748" s="7"/>
      <c r="G748" s="7"/>
    </row>
    <row r="749" spans="1:7" x14ac:dyDescent="0.25">
      <c r="A749" s="7"/>
      <c r="B749" s="7"/>
      <c r="C749" s="7"/>
      <c r="D749" s="7"/>
      <c r="E749" s="7"/>
      <c r="F749" s="7"/>
      <c r="G749" s="7"/>
    </row>
    <row r="750" spans="1:7" x14ac:dyDescent="0.25">
      <c r="A750" s="7"/>
      <c r="B750" s="7"/>
      <c r="C750" s="7"/>
      <c r="D750" s="7"/>
      <c r="E750" s="7"/>
      <c r="F750" s="7"/>
      <c r="G750" s="7"/>
    </row>
    <row r="751" spans="1:7" x14ac:dyDescent="0.25">
      <c r="A751" s="7"/>
      <c r="B751" s="7"/>
      <c r="C751" s="7"/>
      <c r="D751" s="7"/>
      <c r="E751" s="7"/>
      <c r="F751" s="7"/>
      <c r="G751" s="7"/>
    </row>
    <row r="752" spans="1:7" x14ac:dyDescent="0.25">
      <c r="A752" s="7"/>
      <c r="B752" s="7"/>
      <c r="C752" s="7"/>
      <c r="D752" s="7"/>
      <c r="E752" s="7"/>
      <c r="F752" s="7"/>
      <c r="G752" s="7"/>
    </row>
    <row r="753" spans="1:7" x14ac:dyDescent="0.25">
      <c r="A753" s="7"/>
      <c r="B753" s="7"/>
      <c r="C753" s="7"/>
      <c r="D753" s="7"/>
      <c r="E753" s="7"/>
      <c r="F753" s="7"/>
      <c r="G753" s="7"/>
    </row>
    <row r="754" spans="1:7" x14ac:dyDescent="0.25">
      <c r="A754" s="7"/>
      <c r="B754" s="7"/>
      <c r="C754" s="7"/>
      <c r="D754" s="7"/>
      <c r="E754" s="7"/>
      <c r="F754" s="7"/>
      <c r="G754" s="7"/>
    </row>
    <row r="755" spans="1:7" x14ac:dyDescent="0.25">
      <c r="A755" s="7"/>
      <c r="B755" s="7"/>
      <c r="C755" s="7"/>
      <c r="D755" s="7"/>
      <c r="E755" s="7"/>
      <c r="F755" s="7"/>
      <c r="G755" s="7"/>
    </row>
    <row r="756" spans="1:7" x14ac:dyDescent="0.25">
      <c r="A756" s="7"/>
      <c r="B756" s="7"/>
      <c r="C756" s="7"/>
      <c r="D756" s="7"/>
      <c r="E756" s="7"/>
      <c r="F756" s="7"/>
      <c r="G756" s="7"/>
    </row>
    <row r="757" spans="1:7" x14ac:dyDescent="0.25">
      <c r="A757" s="7"/>
      <c r="B757" s="7"/>
      <c r="C757" s="7"/>
      <c r="D757" s="7"/>
      <c r="E757" s="7"/>
      <c r="F757" s="7"/>
      <c r="G757" s="7"/>
    </row>
    <row r="758" spans="1:7" x14ac:dyDescent="0.25">
      <c r="A758" s="7"/>
      <c r="B758" s="7"/>
      <c r="C758" s="7"/>
      <c r="D758" s="7"/>
      <c r="E758" s="7"/>
      <c r="F758" s="7"/>
      <c r="G758" s="7"/>
    </row>
    <row r="759" spans="1:7" x14ac:dyDescent="0.25">
      <c r="A759" s="7"/>
      <c r="B759" s="7"/>
      <c r="C759" s="7"/>
      <c r="D759" s="7"/>
      <c r="E759" s="7"/>
      <c r="F759" s="7"/>
      <c r="G759" s="7"/>
    </row>
    <row r="760" spans="1:7" x14ac:dyDescent="0.25">
      <c r="A760" s="7"/>
      <c r="B760" s="7"/>
      <c r="C760" s="7"/>
      <c r="D760" s="7"/>
      <c r="E760" s="7"/>
      <c r="F760" s="7"/>
      <c r="G760" s="7"/>
    </row>
    <row r="761" spans="1:7" x14ac:dyDescent="0.25">
      <c r="A761" s="7"/>
      <c r="B761" s="7"/>
      <c r="C761" s="7"/>
      <c r="D761" s="7"/>
      <c r="E761" s="7"/>
      <c r="F761" s="7"/>
      <c r="G761" s="7"/>
    </row>
    <row r="762" spans="1:7" x14ac:dyDescent="0.25">
      <c r="A762" s="7"/>
      <c r="B762" s="7"/>
      <c r="C762" s="7"/>
      <c r="D762" s="7"/>
      <c r="E762" s="7"/>
      <c r="F762" s="7"/>
      <c r="G762" s="7"/>
    </row>
    <row r="763" spans="1:7" x14ac:dyDescent="0.25">
      <c r="A763" s="7"/>
      <c r="B763" s="7"/>
      <c r="C763" s="7"/>
      <c r="D763" s="7"/>
      <c r="E763" s="7"/>
      <c r="F763" s="7"/>
      <c r="G763" s="7"/>
    </row>
    <row r="764" spans="1:7" x14ac:dyDescent="0.25">
      <c r="A764" s="7"/>
      <c r="B764" s="7"/>
      <c r="C764" s="7"/>
      <c r="D764" s="7"/>
      <c r="E764" s="7"/>
      <c r="F764" s="7"/>
      <c r="G764" s="7"/>
    </row>
    <row r="765" spans="1:7" x14ac:dyDescent="0.25">
      <c r="A765" s="7"/>
      <c r="B765" s="7"/>
      <c r="C765" s="7"/>
      <c r="D765" s="7"/>
      <c r="E765" s="7"/>
      <c r="F765" s="7"/>
      <c r="G765" s="7"/>
    </row>
    <row r="766" spans="1:7" x14ac:dyDescent="0.25">
      <c r="A766" s="7"/>
      <c r="B766" s="7"/>
      <c r="C766" s="7"/>
      <c r="D766" s="7"/>
      <c r="E766" s="7"/>
      <c r="F766" s="7"/>
      <c r="G766" s="7"/>
    </row>
    <row r="767" spans="1:7" x14ac:dyDescent="0.25">
      <c r="A767" s="7"/>
      <c r="B767" s="7"/>
      <c r="C767" s="7"/>
      <c r="D767" s="7"/>
      <c r="E767" s="7"/>
      <c r="F767" s="7"/>
      <c r="G767" s="7"/>
    </row>
    <row r="768" spans="1:7" x14ac:dyDescent="0.25">
      <c r="A768" s="7"/>
      <c r="B768" s="7"/>
      <c r="C768" s="7"/>
      <c r="D768" s="7"/>
      <c r="E768" s="7"/>
      <c r="F768" s="7"/>
      <c r="G768" s="7"/>
    </row>
    <row r="769" spans="1:7" x14ac:dyDescent="0.25">
      <c r="A769" s="7"/>
      <c r="B769" s="7"/>
      <c r="C769" s="7"/>
      <c r="D769" s="7"/>
      <c r="E769" s="7"/>
      <c r="F769" s="7"/>
      <c r="G769" s="7"/>
    </row>
    <row r="770" spans="1:7" x14ac:dyDescent="0.25">
      <c r="A770" s="7"/>
      <c r="B770" s="7"/>
      <c r="C770" s="7"/>
      <c r="D770" s="7"/>
      <c r="E770" s="7"/>
      <c r="F770" s="7"/>
      <c r="G770" s="7"/>
    </row>
    <row r="771" spans="1:7" x14ac:dyDescent="0.25">
      <c r="A771" s="7"/>
      <c r="B771" s="7"/>
      <c r="C771" s="7"/>
      <c r="D771" s="7"/>
      <c r="E771" s="7"/>
      <c r="F771" s="7"/>
      <c r="G771" s="7"/>
    </row>
    <row r="772" spans="1:7" x14ac:dyDescent="0.25">
      <c r="A772" s="7"/>
      <c r="B772" s="7"/>
      <c r="C772" s="7"/>
      <c r="D772" s="7"/>
      <c r="E772" s="7"/>
      <c r="F772" s="7"/>
      <c r="G772" s="7"/>
    </row>
    <row r="773" spans="1:7" x14ac:dyDescent="0.25">
      <c r="A773" s="7"/>
      <c r="B773" s="7"/>
      <c r="C773" s="7"/>
      <c r="D773" s="7"/>
      <c r="E773" s="7"/>
      <c r="F773" s="7"/>
      <c r="G773" s="7"/>
    </row>
    <row r="774" spans="1:7" x14ac:dyDescent="0.25">
      <c r="A774" s="7"/>
      <c r="B774" s="7"/>
      <c r="C774" s="7"/>
      <c r="D774" s="7"/>
      <c r="E774" s="7"/>
      <c r="F774" s="7"/>
      <c r="G774" s="7"/>
    </row>
    <row r="775" spans="1:7" x14ac:dyDescent="0.25">
      <c r="A775" s="7"/>
      <c r="B775" s="7"/>
      <c r="C775" s="7"/>
      <c r="D775" s="7"/>
      <c r="E775" s="7"/>
      <c r="F775" s="7"/>
      <c r="G775" s="7"/>
    </row>
    <row r="776" spans="1:7" x14ac:dyDescent="0.25">
      <c r="A776" s="7"/>
      <c r="B776" s="7"/>
      <c r="C776" s="7"/>
      <c r="D776" s="7"/>
      <c r="E776" s="7"/>
      <c r="F776" s="7"/>
      <c r="G776" s="7"/>
    </row>
    <row r="777" spans="1:7" x14ac:dyDescent="0.25">
      <c r="A777" s="7"/>
      <c r="B777" s="7"/>
      <c r="C777" s="7"/>
      <c r="D777" s="7"/>
      <c r="E777" s="7"/>
      <c r="F777" s="7"/>
      <c r="G777" s="7"/>
    </row>
    <row r="778" spans="1:7" x14ac:dyDescent="0.25">
      <c r="A778" s="7"/>
      <c r="B778" s="7"/>
      <c r="C778" s="7"/>
      <c r="D778" s="7"/>
      <c r="E778" s="7"/>
      <c r="F778" s="7"/>
      <c r="G778" s="7"/>
    </row>
    <row r="779" spans="1:7" x14ac:dyDescent="0.25">
      <c r="A779" s="7"/>
      <c r="B779" s="7"/>
      <c r="C779" s="7"/>
      <c r="D779" s="7"/>
      <c r="E779" s="7"/>
      <c r="F779" s="7"/>
      <c r="G779" s="7"/>
    </row>
    <row r="780" spans="1:7" x14ac:dyDescent="0.25">
      <c r="A780" s="7"/>
      <c r="B780" s="7"/>
      <c r="C780" s="7"/>
      <c r="D780" s="7"/>
      <c r="E780" s="7"/>
      <c r="F780" s="7"/>
      <c r="G780" s="7"/>
    </row>
    <row r="781" spans="1:7" x14ac:dyDescent="0.25">
      <c r="A781" s="7"/>
      <c r="B781" s="7"/>
      <c r="C781" s="7"/>
      <c r="D781" s="7"/>
      <c r="E781" s="7"/>
      <c r="F781" s="7"/>
      <c r="G781" s="7"/>
    </row>
    <row r="782" spans="1:7" x14ac:dyDescent="0.25">
      <c r="A782" s="7"/>
      <c r="B782" s="7"/>
      <c r="C782" s="7"/>
      <c r="D782" s="7"/>
      <c r="E782" s="7"/>
      <c r="F782" s="7"/>
      <c r="G782" s="7"/>
    </row>
    <row r="783" spans="1:7" x14ac:dyDescent="0.25">
      <c r="A783" s="7"/>
      <c r="B783" s="7"/>
      <c r="C783" s="7"/>
      <c r="D783" s="7"/>
      <c r="E783" s="7"/>
      <c r="F783" s="7"/>
      <c r="G783" s="7"/>
    </row>
    <row r="784" spans="1:7" x14ac:dyDescent="0.25">
      <c r="A784" s="7"/>
      <c r="B784" s="7"/>
      <c r="C784" s="7"/>
      <c r="D784" s="7"/>
      <c r="E784" s="7"/>
      <c r="F784" s="7"/>
      <c r="G784" s="7"/>
    </row>
    <row r="785" spans="1:7" x14ac:dyDescent="0.25">
      <c r="A785" s="7"/>
      <c r="B785" s="7"/>
      <c r="C785" s="7"/>
      <c r="D785" s="7"/>
      <c r="E785" s="7"/>
      <c r="F785" s="7"/>
      <c r="G785" s="7"/>
    </row>
    <row r="786" spans="1:7" x14ac:dyDescent="0.25">
      <c r="A786" s="7"/>
      <c r="B786" s="7"/>
      <c r="C786" s="7"/>
      <c r="D786" s="7"/>
      <c r="E786" s="7"/>
      <c r="F786" s="7"/>
      <c r="G786" s="7"/>
    </row>
    <row r="787" spans="1:7" x14ac:dyDescent="0.25">
      <c r="A787" s="7"/>
      <c r="B787" s="7"/>
      <c r="C787" s="7"/>
      <c r="D787" s="7"/>
      <c r="E787" s="7"/>
      <c r="F787" s="7"/>
      <c r="G787" s="7"/>
    </row>
    <row r="788" spans="1:7" x14ac:dyDescent="0.25">
      <c r="A788" s="7"/>
      <c r="B788" s="7"/>
      <c r="C788" s="7"/>
      <c r="D788" s="7"/>
      <c r="E788" s="7"/>
      <c r="F788" s="7"/>
      <c r="G788" s="7"/>
    </row>
    <row r="789" spans="1:7" x14ac:dyDescent="0.25">
      <c r="A789" s="7"/>
      <c r="B789" s="7"/>
      <c r="C789" s="7"/>
      <c r="D789" s="7"/>
      <c r="E789" s="7"/>
      <c r="F789" s="7"/>
      <c r="G789" s="7"/>
    </row>
    <row r="790" spans="1:7" x14ac:dyDescent="0.25">
      <c r="A790" s="7"/>
      <c r="B790" s="7"/>
      <c r="C790" s="7"/>
      <c r="D790" s="7"/>
      <c r="E790" s="7"/>
      <c r="F790" s="7"/>
      <c r="G790" s="7"/>
    </row>
    <row r="791" spans="1:7" x14ac:dyDescent="0.25">
      <c r="A791" s="7"/>
      <c r="B791" s="7"/>
      <c r="C791" s="7"/>
      <c r="D791" s="7"/>
      <c r="E791" s="7"/>
      <c r="F791" s="7"/>
      <c r="G791" s="7"/>
    </row>
    <row r="792" spans="1:7" x14ac:dyDescent="0.25">
      <c r="A792" s="7"/>
      <c r="B792" s="7"/>
      <c r="C792" s="7"/>
      <c r="D792" s="7"/>
      <c r="E792" s="7"/>
      <c r="F792" s="7"/>
      <c r="G792" s="7"/>
    </row>
    <row r="793" spans="1:7" x14ac:dyDescent="0.25">
      <c r="A793" s="7"/>
      <c r="B793" s="7"/>
      <c r="C793" s="7"/>
      <c r="D793" s="7"/>
      <c r="E793" s="7"/>
      <c r="F793" s="7"/>
      <c r="G793" s="7"/>
    </row>
    <row r="794" spans="1:7" x14ac:dyDescent="0.25">
      <c r="A794" s="7"/>
      <c r="B794" s="7"/>
      <c r="C794" s="7"/>
      <c r="D794" s="7"/>
      <c r="E794" s="7"/>
      <c r="F794" s="7"/>
      <c r="G794" s="7"/>
    </row>
    <row r="795" spans="1:7" x14ac:dyDescent="0.25">
      <c r="A795" s="7"/>
      <c r="B795" s="7"/>
      <c r="C795" s="7"/>
      <c r="D795" s="7"/>
      <c r="E795" s="7"/>
      <c r="F795" s="7"/>
      <c r="G795" s="7"/>
    </row>
    <row r="796" spans="1:7" x14ac:dyDescent="0.25">
      <c r="A796" s="7"/>
      <c r="B796" s="7"/>
      <c r="C796" s="7"/>
      <c r="D796" s="7"/>
      <c r="E796" s="7"/>
      <c r="F796" s="7"/>
      <c r="G796" s="7"/>
    </row>
    <row r="797" spans="1:7" x14ac:dyDescent="0.25">
      <c r="A797" s="7"/>
      <c r="B797" s="7"/>
      <c r="C797" s="7"/>
      <c r="D797" s="7"/>
      <c r="E797" s="7"/>
      <c r="F797" s="7"/>
      <c r="G797" s="7"/>
    </row>
    <row r="798" spans="1:7" x14ac:dyDescent="0.25">
      <c r="A798" s="7"/>
      <c r="B798" s="7"/>
      <c r="C798" s="7"/>
      <c r="D798" s="7"/>
      <c r="E798" s="7"/>
      <c r="F798" s="7"/>
      <c r="G798" s="7"/>
    </row>
    <row r="799" spans="1:7" x14ac:dyDescent="0.25">
      <c r="A799" s="7"/>
      <c r="B799" s="7"/>
      <c r="C799" s="7"/>
      <c r="D799" s="7"/>
      <c r="E799" s="7"/>
      <c r="F799" s="7"/>
      <c r="G799" s="7"/>
    </row>
    <row r="800" spans="1:7" x14ac:dyDescent="0.25">
      <c r="A800" s="7"/>
      <c r="B800" s="7"/>
      <c r="C800" s="7"/>
      <c r="D800" s="7"/>
      <c r="E800" s="7"/>
      <c r="F800" s="7"/>
      <c r="G800" s="7"/>
    </row>
    <row r="801" spans="1:7" x14ac:dyDescent="0.25">
      <c r="A801" s="7"/>
      <c r="B801" s="7"/>
      <c r="C801" s="7"/>
      <c r="D801" s="7"/>
      <c r="E801" s="7"/>
      <c r="F801" s="7"/>
      <c r="G801" s="7"/>
    </row>
    <row r="802" spans="1:7" x14ac:dyDescent="0.25">
      <c r="A802" s="7"/>
      <c r="B802" s="7"/>
      <c r="C802" s="7"/>
      <c r="D802" s="7"/>
      <c r="E802" s="7"/>
      <c r="F802" s="7"/>
      <c r="G802" s="7"/>
    </row>
    <row r="803" spans="1:7" x14ac:dyDescent="0.25">
      <c r="A803" s="7"/>
      <c r="B803" s="7"/>
      <c r="C803" s="7"/>
      <c r="D803" s="7"/>
      <c r="E803" s="7"/>
      <c r="F803" s="7"/>
      <c r="G803" s="7"/>
    </row>
    <row r="804" spans="1:7" x14ac:dyDescent="0.25">
      <c r="A804" s="7"/>
      <c r="B804" s="7"/>
      <c r="C804" s="7"/>
      <c r="D804" s="7"/>
      <c r="E804" s="7"/>
      <c r="F804" s="7"/>
      <c r="G804" s="7"/>
    </row>
    <row r="805" spans="1:7" x14ac:dyDescent="0.25">
      <c r="A805" s="7"/>
      <c r="B805" s="7"/>
      <c r="C805" s="7"/>
      <c r="D805" s="7"/>
      <c r="E805" s="7"/>
      <c r="F805" s="7"/>
      <c r="G805" s="7"/>
    </row>
    <row r="806" spans="1:7" x14ac:dyDescent="0.25">
      <c r="A806" s="7"/>
      <c r="B806" s="7"/>
      <c r="C806" s="7"/>
      <c r="D806" s="7"/>
      <c r="E806" s="7"/>
      <c r="F806" s="7"/>
      <c r="G806" s="7"/>
    </row>
    <row r="807" spans="1:7" x14ac:dyDescent="0.25">
      <c r="A807" s="7"/>
      <c r="B807" s="7"/>
      <c r="C807" s="7"/>
      <c r="D807" s="7"/>
      <c r="E807" s="7"/>
      <c r="F807" s="7"/>
      <c r="G807" s="7"/>
    </row>
    <row r="808" spans="1:7" x14ac:dyDescent="0.25">
      <c r="A808" s="7"/>
      <c r="B808" s="7"/>
      <c r="C808" s="7"/>
      <c r="D808" s="7"/>
      <c r="E808" s="7"/>
      <c r="F808" s="7"/>
      <c r="G808" s="7"/>
    </row>
    <row r="809" spans="1:7" x14ac:dyDescent="0.25">
      <c r="A809" s="7"/>
      <c r="B809" s="7"/>
      <c r="C809" s="7"/>
      <c r="D809" s="7"/>
      <c r="E809" s="7"/>
      <c r="F809" s="7"/>
      <c r="G809" s="7"/>
    </row>
    <row r="810" spans="1:7" x14ac:dyDescent="0.25">
      <c r="A810" s="7"/>
      <c r="B810" s="7"/>
      <c r="C810" s="7"/>
      <c r="D810" s="7"/>
      <c r="E810" s="7"/>
      <c r="F810" s="7"/>
      <c r="G810" s="7"/>
    </row>
    <row r="811" spans="1:7" x14ac:dyDescent="0.25">
      <c r="A811" s="7"/>
      <c r="B811" s="7"/>
      <c r="C811" s="7"/>
      <c r="D811" s="7"/>
      <c r="E811" s="7"/>
      <c r="F811" s="7"/>
      <c r="G811" s="7"/>
    </row>
    <row r="812" spans="1:7" x14ac:dyDescent="0.25">
      <c r="A812" s="7"/>
      <c r="B812" s="7"/>
      <c r="C812" s="7"/>
      <c r="D812" s="7"/>
      <c r="E812" s="7"/>
      <c r="F812" s="7"/>
      <c r="G812" s="7"/>
    </row>
    <row r="813" spans="1:7" x14ac:dyDescent="0.25">
      <c r="A813" s="7"/>
      <c r="B813" s="7"/>
      <c r="C813" s="7"/>
      <c r="D813" s="7"/>
      <c r="E813" s="7"/>
      <c r="F813" s="7"/>
      <c r="G813" s="7"/>
    </row>
    <row r="814" spans="1:7" x14ac:dyDescent="0.25">
      <c r="A814" s="7"/>
      <c r="B814" s="7"/>
      <c r="C814" s="7"/>
      <c r="D814" s="7"/>
      <c r="E814" s="7"/>
      <c r="F814" s="7"/>
      <c r="G814" s="7"/>
    </row>
    <row r="815" spans="1:7" x14ac:dyDescent="0.25">
      <c r="A815" s="7"/>
      <c r="B815" s="7"/>
      <c r="C815" s="7"/>
      <c r="D815" s="7"/>
      <c r="E815" s="7"/>
      <c r="F815" s="7"/>
      <c r="G815" s="7"/>
    </row>
    <row r="816" spans="1:7" x14ac:dyDescent="0.25">
      <c r="A816" s="7"/>
      <c r="B816" s="7"/>
      <c r="C816" s="7"/>
      <c r="D816" s="7"/>
      <c r="E816" s="7"/>
      <c r="F816" s="7"/>
      <c r="G816" s="7"/>
    </row>
    <row r="817" spans="1:7" x14ac:dyDescent="0.25">
      <c r="A817" s="7"/>
      <c r="B817" s="7"/>
      <c r="C817" s="7"/>
      <c r="D817" s="7"/>
      <c r="E817" s="7"/>
      <c r="F817" s="7"/>
      <c r="G817" s="7"/>
    </row>
    <row r="818" spans="1:7" x14ac:dyDescent="0.25">
      <c r="A818" s="7"/>
      <c r="B818" s="7"/>
      <c r="C818" s="7"/>
      <c r="D818" s="7"/>
      <c r="E818" s="7"/>
      <c r="F818" s="7"/>
      <c r="G818" s="7"/>
    </row>
    <row r="819" spans="1:7" x14ac:dyDescent="0.25">
      <c r="A819" s="7"/>
      <c r="B819" s="7"/>
      <c r="C819" s="7"/>
      <c r="D819" s="7"/>
      <c r="E819" s="7"/>
      <c r="F819" s="7"/>
      <c r="G819" s="7"/>
    </row>
    <row r="820" spans="1:7" x14ac:dyDescent="0.25">
      <c r="A820" s="7"/>
      <c r="B820" s="7"/>
      <c r="C820" s="7"/>
      <c r="D820" s="7"/>
      <c r="E820" s="7"/>
      <c r="F820" s="7"/>
      <c r="G820" s="7"/>
    </row>
    <row r="821" spans="1:7" x14ac:dyDescent="0.25">
      <c r="A821" s="7"/>
      <c r="B821" s="7"/>
      <c r="C821" s="7"/>
      <c r="D821" s="7"/>
      <c r="E821" s="7"/>
      <c r="F821" s="7"/>
      <c r="G821" s="7"/>
    </row>
    <row r="822" spans="1:7" x14ac:dyDescent="0.25">
      <c r="A822" s="7"/>
      <c r="B822" s="7"/>
      <c r="C822" s="7"/>
      <c r="D822" s="7"/>
      <c r="E822" s="7"/>
      <c r="F822" s="7"/>
      <c r="G822" s="7"/>
    </row>
    <row r="823" spans="1:7" x14ac:dyDescent="0.25">
      <c r="A823" s="7"/>
      <c r="B823" s="7"/>
      <c r="C823" s="7"/>
      <c r="D823" s="7"/>
      <c r="E823" s="7"/>
      <c r="F823" s="7"/>
      <c r="G823" s="7"/>
    </row>
    <row r="824" spans="1:7" x14ac:dyDescent="0.25">
      <c r="A824" s="7"/>
      <c r="B824" s="7"/>
      <c r="C824" s="7"/>
      <c r="D824" s="7"/>
      <c r="E824" s="7"/>
      <c r="F824" s="7"/>
      <c r="G824" s="7"/>
    </row>
    <row r="825" spans="1:7" x14ac:dyDescent="0.25">
      <c r="A825" s="7"/>
      <c r="B825" s="7"/>
      <c r="C825" s="7"/>
      <c r="D825" s="7"/>
      <c r="E825" s="7"/>
      <c r="F825" s="7"/>
      <c r="G825" s="7"/>
    </row>
    <row r="826" spans="1:7" x14ac:dyDescent="0.25">
      <c r="A826" s="7"/>
      <c r="B826" s="7"/>
      <c r="C826" s="7"/>
      <c r="D826" s="7"/>
      <c r="E826" s="7"/>
      <c r="F826" s="7"/>
      <c r="G826" s="7"/>
    </row>
    <row r="827" spans="1:7" x14ac:dyDescent="0.25">
      <c r="A827" s="7"/>
      <c r="B827" s="7"/>
      <c r="C827" s="7"/>
      <c r="D827" s="7"/>
      <c r="E827" s="7"/>
      <c r="F827" s="7"/>
      <c r="G827" s="7"/>
    </row>
    <row r="828" spans="1:7" x14ac:dyDescent="0.25">
      <c r="A828" s="7"/>
      <c r="B828" s="7"/>
      <c r="C828" s="7"/>
      <c r="D828" s="7"/>
      <c r="E828" s="7"/>
      <c r="F828" s="7"/>
      <c r="G828" s="7"/>
    </row>
    <row r="829" spans="1:7" x14ac:dyDescent="0.25">
      <c r="A829" s="7"/>
      <c r="B829" s="7"/>
      <c r="C829" s="7"/>
      <c r="D829" s="7"/>
      <c r="E829" s="7"/>
      <c r="F829" s="7"/>
      <c r="G829" s="7"/>
    </row>
    <row r="830" spans="1:7" x14ac:dyDescent="0.25">
      <c r="A830" s="7"/>
      <c r="B830" s="7"/>
      <c r="C830" s="7"/>
      <c r="D830" s="7"/>
      <c r="E830" s="7"/>
      <c r="F830" s="7"/>
      <c r="G830" s="7"/>
    </row>
    <row r="831" spans="1:7" x14ac:dyDescent="0.25">
      <c r="A831" s="7"/>
      <c r="B831" s="7"/>
      <c r="C831" s="7"/>
      <c r="D831" s="7"/>
      <c r="E831" s="7"/>
      <c r="F831" s="7"/>
      <c r="G831" s="7"/>
    </row>
    <row r="832" spans="1:7" x14ac:dyDescent="0.25">
      <c r="A832" s="7"/>
      <c r="B832" s="7"/>
      <c r="C832" s="7"/>
      <c r="D832" s="7"/>
      <c r="E832" s="7"/>
      <c r="F832" s="7"/>
      <c r="G832" s="7"/>
    </row>
    <row r="833" spans="1:7" x14ac:dyDescent="0.25">
      <c r="A833" s="7"/>
      <c r="B833" s="7"/>
      <c r="C833" s="7"/>
      <c r="D833" s="7"/>
      <c r="E833" s="7"/>
      <c r="F833" s="7"/>
      <c r="G833" s="7"/>
    </row>
    <row r="834" spans="1:7" x14ac:dyDescent="0.25">
      <c r="A834" s="7"/>
      <c r="B834" s="7"/>
      <c r="C834" s="7"/>
      <c r="D834" s="7"/>
      <c r="E834" s="7"/>
      <c r="F834" s="7"/>
      <c r="G834" s="7"/>
    </row>
    <row r="835" spans="1:7" x14ac:dyDescent="0.25">
      <c r="A835" s="7"/>
      <c r="B835" s="7"/>
      <c r="C835" s="7"/>
      <c r="D835" s="7"/>
      <c r="E835" s="7"/>
      <c r="F835" s="7"/>
      <c r="G835" s="7"/>
    </row>
    <row r="836" spans="1:7" x14ac:dyDescent="0.25">
      <c r="A836" s="7"/>
      <c r="B836" s="7"/>
      <c r="C836" s="7"/>
      <c r="D836" s="7"/>
      <c r="E836" s="7"/>
      <c r="F836" s="7"/>
      <c r="G836" s="7"/>
    </row>
    <row r="837" spans="1:7" x14ac:dyDescent="0.25">
      <c r="A837" s="7"/>
      <c r="B837" s="7"/>
      <c r="C837" s="7"/>
      <c r="D837" s="7"/>
      <c r="E837" s="7"/>
      <c r="F837" s="7"/>
      <c r="G837" s="7"/>
    </row>
    <row r="838" spans="1:7" x14ac:dyDescent="0.25">
      <c r="A838" s="7"/>
      <c r="B838" s="7"/>
      <c r="C838" s="7"/>
      <c r="D838" s="7"/>
      <c r="E838" s="7"/>
      <c r="F838" s="7"/>
      <c r="G838" s="7"/>
    </row>
    <row r="839" spans="1:7" x14ac:dyDescent="0.25">
      <c r="A839" s="7"/>
      <c r="B839" s="7"/>
      <c r="C839" s="7"/>
      <c r="D839" s="7"/>
      <c r="E839" s="7"/>
      <c r="F839" s="7"/>
      <c r="G839" s="7"/>
    </row>
    <row r="840" spans="1:7" x14ac:dyDescent="0.25">
      <c r="A840" s="7"/>
      <c r="B840" s="7"/>
      <c r="C840" s="7"/>
      <c r="D840" s="7"/>
      <c r="E840" s="7"/>
      <c r="F840" s="7"/>
      <c r="G840" s="7"/>
    </row>
    <row r="841" spans="1:7" x14ac:dyDescent="0.25">
      <c r="A841" s="7"/>
      <c r="B841" s="7"/>
      <c r="C841" s="7"/>
      <c r="D841" s="7"/>
      <c r="E841" s="7"/>
      <c r="F841" s="7"/>
      <c r="G841" s="7"/>
    </row>
    <row r="842" spans="1:7" x14ac:dyDescent="0.25">
      <c r="A842" s="7"/>
      <c r="B842" s="7"/>
      <c r="C842" s="7"/>
      <c r="D842" s="7"/>
      <c r="E842" s="7"/>
      <c r="F842" s="7"/>
      <c r="G842" s="7"/>
    </row>
    <row r="843" spans="1:7" x14ac:dyDescent="0.25">
      <c r="A843" s="7"/>
      <c r="B843" s="7"/>
      <c r="C843" s="7"/>
      <c r="D843" s="7"/>
      <c r="E843" s="7"/>
      <c r="F843" s="7"/>
      <c r="G843" s="7"/>
    </row>
    <row r="844" spans="1:7" x14ac:dyDescent="0.25">
      <c r="A844" s="7"/>
      <c r="B844" s="7"/>
      <c r="C844" s="7"/>
      <c r="D844" s="7"/>
      <c r="E844" s="7"/>
      <c r="F844" s="7"/>
      <c r="G844" s="7"/>
    </row>
    <row r="845" spans="1:7" x14ac:dyDescent="0.25">
      <c r="A845" s="7"/>
      <c r="B845" s="7"/>
      <c r="C845" s="7"/>
      <c r="D845" s="7"/>
      <c r="E845" s="7"/>
      <c r="F845" s="7"/>
      <c r="G845" s="7"/>
    </row>
    <row r="846" spans="1:7" x14ac:dyDescent="0.25">
      <c r="A846" s="7"/>
      <c r="B846" s="7"/>
      <c r="C846" s="7"/>
      <c r="D846" s="7"/>
      <c r="E846" s="7"/>
      <c r="F846" s="7"/>
      <c r="G846" s="7"/>
    </row>
    <row r="847" spans="1:7" x14ac:dyDescent="0.25">
      <c r="A847" s="7"/>
      <c r="B847" s="7"/>
      <c r="C847" s="7"/>
      <c r="D847" s="7"/>
      <c r="E847" s="7"/>
      <c r="F847" s="7"/>
      <c r="G847" s="7"/>
    </row>
    <row r="848" spans="1:7" x14ac:dyDescent="0.25">
      <c r="A848" s="7"/>
      <c r="B848" s="7"/>
      <c r="C848" s="7"/>
      <c r="D848" s="7"/>
      <c r="E848" s="7"/>
      <c r="F848" s="7"/>
      <c r="G848" s="7"/>
    </row>
    <row r="849" spans="1:7" x14ac:dyDescent="0.25">
      <c r="A849" s="7"/>
      <c r="B849" s="7"/>
      <c r="C849" s="7"/>
      <c r="D849" s="7"/>
      <c r="E849" s="7"/>
      <c r="F849" s="7"/>
      <c r="G849" s="7"/>
    </row>
    <row r="850" spans="1:7" x14ac:dyDescent="0.25">
      <c r="A850" s="7"/>
      <c r="B850" s="7"/>
      <c r="C850" s="7"/>
      <c r="D850" s="7"/>
      <c r="E850" s="7"/>
      <c r="F850" s="7"/>
      <c r="G850" s="7"/>
    </row>
    <row r="851" spans="1:7" x14ac:dyDescent="0.25">
      <c r="A851" s="7"/>
      <c r="B851" s="7"/>
      <c r="C851" s="7"/>
      <c r="D851" s="7"/>
      <c r="E851" s="7"/>
      <c r="F851" s="7"/>
      <c r="G851" s="7"/>
    </row>
    <row r="852" spans="1:7" x14ac:dyDescent="0.25">
      <c r="A852" s="7"/>
      <c r="B852" s="7"/>
      <c r="C852" s="7"/>
      <c r="D852" s="7"/>
      <c r="E852" s="7"/>
      <c r="F852" s="7"/>
      <c r="G852" s="7"/>
    </row>
    <row r="853" spans="1:7" x14ac:dyDescent="0.25">
      <c r="A853" s="7"/>
      <c r="B853" s="7"/>
      <c r="C853" s="7"/>
      <c r="D853" s="7"/>
      <c r="E853" s="7"/>
      <c r="F853" s="7"/>
      <c r="G853" s="7"/>
    </row>
    <row r="854" spans="1:7" x14ac:dyDescent="0.25">
      <c r="A854" s="7"/>
      <c r="B854" s="7"/>
      <c r="C854" s="7"/>
      <c r="D854" s="7"/>
      <c r="E854" s="7"/>
      <c r="F854" s="7"/>
      <c r="G854" s="7"/>
    </row>
    <row r="855" spans="1:7" x14ac:dyDescent="0.25">
      <c r="A855" s="7"/>
      <c r="B855" s="7"/>
      <c r="C855" s="7"/>
      <c r="D855" s="7"/>
      <c r="E855" s="7"/>
      <c r="F855" s="7"/>
      <c r="G855" s="7"/>
    </row>
    <row r="856" spans="1:7" x14ac:dyDescent="0.25">
      <c r="A856" s="7"/>
      <c r="B856" s="7"/>
      <c r="C856" s="7"/>
      <c r="D856" s="7"/>
      <c r="E856" s="7"/>
      <c r="F856" s="7"/>
      <c r="G856" s="7"/>
    </row>
    <row r="857" spans="1:7" x14ac:dyDescent="0.25">
      <c r="A857" s="7"/>
      <c r="B857" s="7"/>
      <c r="C857" s="7"/>
      <c r="D857" s="7"/>
      <c r="E857" s="7"/>
      <c r="F857" s="7"/>
      <c r="G857" s="7"/>
    </row>
    <row r="858" spans="1:7" x14ac:dyDescent="0.25">
      <c r="A858" s="7"/>
      <c r="B858" s="7"/>
      <c r="C858" s="7"/>
      <c r="D858" s="7"/>
      <c r="E858" s="7"/>
      <c r="F858" s="7"/>
      <c r="G858" s="7"/>
    </row>
    <row r="859" spans="1:7" x14ac:dyDescent="0.25">
      <c r="A859" s="7"/>
      <c r="B859" s="7"/>
      <c r="C859" s="7"/>
      <c r="D859" s="7"/>
      <c r="E859" s="7"/>
      <c r="F859" s="7"/>
      <c r="G859" s="7"/>
    </row>
    <row r="860" spans="1:7" x14ac:dyDescent="0.25">
      <c r="A860" s="7"/>
      <c r="B860" s="7"/>
      <c r="C860" s="7"/>
      <c r="D860" s="7"/>
      <c r="E860" s="7"/>
      <c r="F860" s="7"/>
      <c r="G860" s="7"/>
    </row>
    <row r="861" spans="1:7" x14ac:dyDescent="0.25">
      <c r="A861" s="7"/>
      <c r="B861" s="7"/>
      <c r="C861" s="7"/>
      <c r="D861" s="7"/>
      <c r="E861" s="7"/>
      <c r="F861" s="7"/>
      <c r="G861" s="7"/>
    </row>
    <row r="862" spans="1:7" x14ac:dyDescent="0.25">
      <c r="A862" s="7"/>
      <c r="B862" s="7"/>
      <c r="C862" s="7"/>
      <c r="D862" s="7"/>
      <c r="E862" s="7"/>
      <c r="F862" s="7"/>
      <c r="G862" s="7"/>
    </row>
    <row r="863" spans="1:7" x14ac:dyDescent="0.25">
      <c r="A863" s="7"/>
      <c r="B863" s="7"/>
      <c r="C863" s="7"/>
      <c r="D863" s="7"/>
      <c r="E863" s="7"/>
      <c r="F863" s="7"/>
      <c r="G863" s="7"/>
    </row>
    <row r="864" spans="1:7" x14ac:dyDescent="0.25">
      <c r="A864" s="7"/>
      <c r="B864" s="7"/>
      <c r="C864" s="7"/>
      <c r="D864" s="7"/>
      <c r="E864" s="7"/>
      <c r="F864" s="7"/>
      <c r="G864" s="7"/>
    </row>
    <row r="865" spans="1:7" x14ac:dyDescent="0.25">
      <c r="A865" s="7"/>
      <c r="B865" s="7"/>
      <c r="C865" s="7"/>
      <c r="D865" s="7"/>
      <c r="E865" s="7"/>
      <c r="F865" s="7"/>
      <c r="G865" s="7"/>
    </row>
    <row r="866" spans="1:7" x14ac:dyDescent="0.25">
      <c r="A866" s="7"/>
      <c r="B866" s="7"/>
      <c r="C866" s="7"/>
      <c r="D866" s="7"/>
      <c r="E866" s="7"/>
      <c r="F866" s="7"/>
      <c r="G866" s="7"/>
    </row>
    <row r="867" spans="1:7" x14ac:dyDescent="0.25">
      <c r="A867" s="7"/>
      <c r="B867" s="7"/>
      <c r="C867" s="7"/>
      <c r="D867" s="7"/>
      <c r="E867" s="7"/>
      <c r="F867" s="7"/>
      <c r="G867" s="7"/>
    </row>
    <row r="868" spans="1:7" x14ac:dyDescent="0.25">
      <c r="A868" s="7"/>
      <c r="B868" s="7"/>
      <c r="C868" s="7"/>
      <c r="D868" s="7"/>
      <c r="E868" s="7"/>
      <c r="F868" s="7"/>
      <c r="G868" s="7"/>
    </row>
    <row r="869" spans="1:7" x14ac:dyDescent="0.25">
      <c r="A869" s="7"/>
      <c r="B869" s="7"/>
      <c r="C869" s="7"/>
      <c r="D869" s="7"/>
      <c r="E869" s="7"/>
      <c r="F869" s="7"/>
      <c r="G869" s="7"/>
    </row>
    <row r="870" spans="1:7" x14ac:dyDescent="0.25">
      <c r="A870" s="7"/>
      <c r="B870" s="7"/>
      <c r="C870" s="7"/>
      <c r="D870" s="7"/>
      <c r="E870" s="7"/>
      <c r="F870" s="7"/>
      <c r="G870" s="7"/>
    </row>
    <row r="871" spans="1:7" x14ac:dyDescent="0.25">
      <c r="A871" s="7"/>
      <c r="B871" s="7"/>
      <c r="C871" s="7"/>
      <c r="D871" s="7"/>
      <c r="E871" s="7"/>
      <c r="F871" s="7"/>
      <c r="G871" s="7"/>
    </row>
    <row r="872" spans="1:7" x14ac:dyDescent="0.25">
      <c r="A872" s="7"/>
      <c r="B872" s="7"/>
      <c r="C872" s="7"/>
      <c r="D872" s="7"/>
      <c r="E872" s="7"/>
      <c r="F872" s="7"/>
      <c r="G872" s="7"/>
    </row>
    <row r="873" spans="1:7" x14ac:dyDescent="0.25">
      <c r="A873" s="7"/>
      <c r="B873" s="7"/>
      <c r="C873" s="7"/>
      <c r="D873" s="7"/>
      <c r="E873" s="7"/>
      <c r="F873" s="7"/>
      <c r="G873" s="7"/>
    </row>
    <row r="874" spans="1:7" x14ac:dyDescent="0.25">
      <c r="A874" s="7"/>
      <c r="B874" s="7"/>
      <c r="C874" s="7"/>
      <c r="D874" s="7"/>
      <c r="E874" s="7"/>
      <c r="F874" s="7"/>
      <c r="G874" s="7"/>
    </row>
    <row r="875" spans="1:7" x14ac:dyDescent="0.25">
      <c r="A875" s="7"/>
      <c r="B875" s="7"/>
      <c r="C875" s="7"/>
      <c r="D875" s="7"/>
      <c r="E875" s="7"/>
      <c r="F875" s="7"/>
      <c r="G875" s="7"/>
    </row>
    <row r="876" spans="1:7" x14ac:dyDescent="0.25">
      <c r="A876" s="7"/>
      <c r="B876" s="7"/>
      <c r="C876" s="7"/>
      <c r="D876" s="7"/>
      <c r="E876" s="7"/>
      <c r="F876" s="7"/>
      <c r="G876" s="7"/>
    </row>
    <row r="877" spans="1:7" x14ac:dyDescent="0.25">
      <c r="A877" s="7"/>
      <c r="B877" s="7"/>
      <c r="C877" s="7"/>
      <c r="D877" s="7"/>
      <c r="E877" s="7"/>
      <c r="F877" s="7"/>
      <c r="G877" s="7"/>
    </row>
    <row r="878" spans="1:7" x14ac:dyDescent="0.25">
      <c r="A878" s="7"/>
      <c r="B878" s="7"/>
      <c r="C878" s="7"/>
      <c r="D878" s="7"/>
      <c r="E878" s="7"/>
      <c r="F878" s="7"/>
      <c r="G878" s="7"/>
    </row>
    <row r="879" spans="1:7" x14ac:dyDescent="0.25">
      <c r="A879" s="7"/>
      <c r="B879" s="7"/>
      <c r="C879" s="7"/>
      <c r="D879" s="7"/>
      <c r="E879" s="7"/>
      <c r="F879" s="7"/>
      <c r="G879" s="7"/>
    </row>
    <row r="880" spans="1:7" x14ac:dyDescent="0.25">
      <c r="A880" s="7"/>
      <c r="B880" s="7"/>
      <c r="C880" s="7"/>
      <c r="D880" s="7"/>
      <c r="E880" s="7"/>
      <c r="F880" s="7"/>
      <c r="G880" s="7"/>
    </row>
    <row r="881" spans="1:7" x14ac:dyDescent="0.25">
      <c r="A881" s="7"/>
      <c r="B881" s="7"/>
      <c r="C881" s="7"/>
      <c r="D881" s="7"/>
      <c r="E881" s="7"/>
      <c r="F881" s="7"/>
      <c r="G881" s="7"/>
    </row>
    <row r="882" spans="1:7" x14ac:dyDescent="0.25">
      <c r="A882" s="7"/>
      <c r="B882" s="7"/>
      <c r="C882" s="7"/>
      <c r="D882" s="7"/>
      <c r="E882" s="7"/>
      <c r="F882" s="7"/>
      <c r="G882" s="7"/>
    </row>
    <row r="883" spans="1:7" x14ac:dyDescent="0.25">
      <c r="A883" s="7"/>
      <c r="B883" s="7"/>
      <c r="C883" s="7"/>
      <c r="D883" s="7"/>
      <c r="E883" s="7"/>
      <c r="F883" s="7"/>
      <c r="G883" s="7"/>
    </row>
    <row r="884" spans="1:7" x14ac:dyDescent="0.25">
      <c r="A884" s="7"/>
      <c r="B884" s="7"/>
      <c r="C884" s="7"/>
      <c r="D884" s="7"/>
      <c r="E884" s="7"/>
      <c r="F884" s="7"/>
      <c r="G884" s="7"/>
    </row>
    <row r="885" spans="1:7" x14ac:dyDescent="0.25">
      <c r="A885" s="7"/>
      <c r="B885" s="7"/>
      <c r="C885" s="7"/>
      <c r="D885" s="7"/>
      <c r="E885" s="7"/>
      <c r="F885" s="7"/>
      <c r="G885" s="7"/>
    </row>
    <row r="886" spans="1:7" x14ac:dyDescent="0.25">
      <c r="A886" s="7"/>
      <c r="B886" s="7"/>
      <c r="C886" s="7"/>
      <c r="D886" s="7"/>
      <c r="E886" s="7"/>
      <c r="F886" s="7"/>
      <c r="G886" s="7"/>
    </row>
    <row r="887" spans="1:7" x14ac:dyDescent="0.25">
      <c r="A887" s="7"/>
      <c r="B887" s="7"/>
      <c r="C887" s="7"/>
      <c r="D887" s="7"/>
      <c r="E887" s="7"/>
      <c r="F887" s="7"/>
      <c r="G887" s="7"/>
    </row>
    <row r="888" spans="1:7" x14ac:dyDescent="0.25">
      <c r="A888" s="7"/>
      <c r="B888" s="7"/>
      <c r="C888" s="7"/>
      <c r="D888" s="7"/>
      <c r="E888" s="7"/>
      <c r="F888" s="7"/>
      <c r="G888" s="7"/>
    </row>
    <row r="889" spans="1:7" x14ac:dyDescent="0.25">
      <c r="A889" s="7"/>
      <c r="B889" s="7"/>
      <c r="C889" s="7"/>
      <c r="D889" s="7"/>
      <c r="E889" s="7"/>
      <c r="F889" s="7"/>
      <c r="G889" s="7"/>
    </row>
    <row r="890" spans="1:7" x14ac:dyDescent="0.25">
      <c r="A890" s="7"/>
      <c r="B890" s="7"/>
      <c r="C890" s="7"/>
      <c r="D890" s="7"/>
      <c r="E890" s="7"/>
      <c r="F890" s="7"/>
      <c r="G890" s="7"/>
    </row>
    <row r="891" spans="1:7" x14ac:dyDescent="0.25">
      <c r="A891" s="7"/>
      <c r="B891" s="7"/>
      <c r="C891" s="7"/>
      <c r="D891" s="7"/>
      <c r="E891" s="7"/>
      <c r="F891" s="7"/>
      <c r="G891" s="7"/>
    </row>
    <row r="892" spans="1:7" x14ac:dyDescent="0.25">
      <c r="A892" s="7"/>
      <c r="B892" s="7"/>
      <c r="C892" s="7"/>
      <c r="D892" s="7"/>
      <c r="E892" s="7"/>
      <c r="F892" s="7"/>
      <c r="G892" s="7"/>
    </row>
    <row r="893" spans="1:7" x14ac:dyDescent="0.25">
      <c r="A893" s="7"/>
      <c r="B893" s="7"/>
      <c r="C893" s="7"/>
      <c r="D893" s="7"/>
      <c r="E893" s="7"/>
      <c r="F893" s="7"/>
      <c r="G893" s="7"/>
    </row>
    <row r="894" spans="1:7" x14ac:dyDescent="0.25">
      <c r="A894" s="7"/>
      <c r="B894" s="7"/>
      <c r="C894" s="7"/>
      <c r="D894" s="7"/>
      <c r="E894" s="7"/>
      <c r="F894" s="7"/>
      <c r="G894" s="7"/>
    </row>
    <row r="895" spans="1:7" x14ac:dyDescent="0.25">
      <c r="A895" s="7"/>
      <c r="B895" s="7"/>
      <c r="C895" s="7"/>
      <c r="D895" s="7"/>
      <c r="E895" s="7"/>
      <c r="F895" s="7"/>
      <c r="G895" s="7"/>
    </row>
    <row r="896" spans="1:7" x14ac:dyDescent="0.25">
      <c r="A896" s="7"/>
      <c r="B896" s="7"/>
      <c r="C896" s="7"/>
      <c r="D896" s="7"/>
      <c r="E896" s="7"/>
      <c r="F896" s="7"/>
      <c r="G896" s="7"/>
    </row>
    <row r="897" spans="1:7" x14ac:dyDescent="0.25">
      <c r="A897" s="7"/>
      <c r="B897" s="7"/>
      <c r="C897" s="7"/>
      <c r="D897" s="7"/>
      <c r="E897" s="7"/>
      <c r="F897" s="7"/>
      <c r="G897" s="7"/>
    </row>
    <row r="898" spans="1:7" x14ac:dyDescent="0.25">
      <c r="A898" s="7"/>
      <c r="B898" s="7"/>
      <c r="C898" s="7"/>
      <c r="D898" s="7"/>
      <c r="E898" s="7"/>
      <c r="F898" s="7"/>
      <c r="G898" s="7"/>
    </row>
    <row r="899" spans="1:7" x14ac:dyDescent="0.25">
      <c r="A899" s="7"/>
      <c r="B899" s="7"/>
      <c r="C899" s="7"/>
      <c r="D899" s="7"/>
      <c r="E899" s="7"/>
      <c r="F899" s="7"/>
      <c r="G899" s="7"/>
    </row>
    <row r="900" spans="1:7" x14ac:dyDescent="0.25">
      <c r="A900" s="7"/>
      <c r="B900" s="7"/>
      <c r="C900" s="7"/>
      <c r="D900" s="7"/>
      <c r="E900" s="7"/>
      <c r="F900" s="7"/>
      <c r="G900" s="7"/>
    </row>
    <row r="901" spans="1:7" x14ac:dyDescent="0.25">
      <c r="A901" s="7"/>
      <c r="B901" s="7"/>
      <c r="C901" s="7"/>
      <c r="D901" s="7"/>
      <c r="E901" s="7"/>
      <c r="F901" s="7"/>
      <c r="G901" s="7"/>
    </row>
    <row r="902" spans="1:7" x14ac:dyDescent="0.25">
      <c r="A902" s="7"/>
      <c r="B902" s="7"/>
      <c r="C902" s="7"/>
      <c r="D902" s="7"/>
      <c r="E902" s="7"/>
      <c r="F902" s="7"/>
      <c r="G902" s="7"/>
    </row>
    <row r="903" spans="1:7" x14ac:dyDescent="0.25">
      <c r="A903" s="7"/>
      <c r="B903" s="7"/>
      <c r="C903" s="7"/>
      <c r="D903" s="7"/>
      <c r="E903" s="7"/>
      <c r="F903" s="7"/>
      <c r="G903" s="7"/>
    </row>
    <row r="904" spans="1:7" x14ac:dyDescent="0.25">
      <c r="A904" s="7"/>
      <c r="B904" s="7"/>
      <c r="C904" s="7"/>
      <c r="D904" s="7"/>
      <c r="E904" s="7"/>
      <c r="F904" s="7"/>
      <c r="G904" s="7"/>
    </row>
    <row r="905" spans="1:7" x14ac:dyDescent="0.25">
      <c r="A905" s="7"/>
      <c r="B905" s="7"/>
      <c r="C905" s="7"/>
      <c r="D905" s="7"/>
      <c r="E905" s="7"/>
      <c r="F905" s="7"/>
      <c r="G905" s="7"/>
    </row>
    <row r="906" spans="1:7" x14ac:dyDescent="0.25">
      <c r="A906" s="7"/>
      <c r="B906" s="7"/>
      <c r="C906" s="7"/>
      <c r="D906" s="7"/>
      <c r="E906" s="7"/>
      <c r="F906" s="7"/>
      <c r="G906" s="7"/>
    </row>
    <row r="907" spans="1:7" x14ac:dyDescent="0.25">
      <c r="A907" s="7"/>
      <c r="B907" s="7"/>
      <c r="C907" s="7"/>
      <c r="D907" s="7"/>
      <c r="E907" s="7"/>
      <c r="F907" s="7"/>
      <c r="G907" s="7"/>
    </row>
    <row r="908" spans="1:7" x14ac:dyDescent="0.25">
      <c r="A908" s="7"/>
      <c r="B908" s="7"/>
      <c r="C908" s="7"/>
      <c r="D908" s="7"/>
      <c r="E908" s="7"/>
      <c r="F908" s="7"/>
      <c r="G908" s="7"/>
    </row>
    <row r="909" spans="1:7" x14ac:dyDescent="0.25">
      <c r="A909" s="7"/>
      <c r="B909" s="7"/>
      <c r="C909" s="7"/>
      <c r="D909" s="7"/>
      <c r="E909" s="7"/>
      <c r="F909" s="7"/>
      <c r="G909" s="7"/>
    </row>
    <row r="910" spans="1:7" x14ac:dyDescent="0.25">
      <c r="A910" s="7"/>
      <c r="B910" s="7"/>
      <c r="C910" s="7"/>
      <c r="D910" s="7"/>
      <c r="E910" s="7"/>
      <c r="F910" s="7"/>
      <c r="G910" s="7"/>
    </row>
    <row r="911" spans="1:7" x14ac:dyDescent="0.25">
      <c r="A911" s="7"/>
      <c r="B911" s="7"/>
      <c r="C911" s="7"/>
      <c r="D911" s="7"/>
      <c r="E911" s="7"/>
      <c r="F911" s="7"/>
      <c r="G911" s="7"/>
    </row>
    <row r="912" spans="1:7" x14ac:dyDescent="0.25">
      <c r="A912" s="7"/>
      <c r="B912" s="7"/>
      <c r="C912" s="7"/>
      <c r="D912" s="7"/>
      <c r="E912" s="7"/>
      <c r="F912" s="7"/>
      <c r="G912" s="7"/>
    </row>
    <row r="913" spans="1:7" x14ac:dyDescent="0.25">
      <c r="A913" s="7"/>
      <c r="B913" s="7"/>
      <c r="C913" s="7"/>
      <c r="D913" s="7"/>
      <c r="E913" s="7"/>
      <c r="F913" s="7"/>
      <c r="G913" s="7"/>
    </row>
    <row r="914" spans="1:7" x14ac:dyDescent="0.25">
      <c r="A914" s="7"/>
      <c r="B914" s="7"/>
      <c r="C914" s="7"/>
      <c r="D914" s="7"/>
      <c r="E914" s="7"/>
      <c r="F914" s="7"/>
      <c r="G914" s="7"/>
    </row>
    <row r="915" spans="1:7" x14ac:dyDescent="0.25">
      <c r="A915" s="7"/>
      <c r="B915" s="7"/>
      <c r="C915" s="7"/>
      <c r="D915" s="7"/>
      <c r="E915" s="7"/>
      <c r="F915" s="7"/>
      <c r="G915" s="7"/>
    </row>
    <row r="916" spans="1:7" x14ac:dyDescent="0.25">
      <c r="A916" s="7"/>
      <c r="B916" s="7"/>
      <c r="C916" s="7"/>
      <c r="D916" s="7"/>
      <c r="E916" s="7"/>
      <c r="F916" s="7"/>
      <c r="G916" s="7"/>
    </row>
    <row r="917" spans="1:7" x14ac:dyDescent="0.25">
      <c r="A917" s="7"/>
      <c r="B917" s="7"/>
      <c r="C917" s="7"/>
      <c r="D917" s="7"/>
      <c r="E917" s="7"/>
      <c r="F917" s="7"/>
      <c r="G917" s="7"/>
    </row>
    <row r="918" spans="1:7" x14ac:dyDescent="0.25">
      <c r="A918" s="7"/>
      <c r="B918" s="7"/>
      <c r="C918" s="7"/>
      <c r="D918" s="7"/>
      <c r="E918" s="7"/>
      <c r="F918" s="7"/>
      <c r="G918" s="7"/>
    </row>
    <row r="919" spans="1:7" x14ac:dyDescent="0.25">
      <c r="A919" s="7"/>
      <c r="B919" s="7"/>
      <c r="C919" s="7"/>
      <c r="D919" s="7"/>
      <c r="E919" s="7"/>
      <c r="F919" s="7"/>
      <c r="G919" s="7"/>
    </row>
    <row r="920" spans="1:7" x14ac:dyDescent="0.25">
      <c r="A920" s="7"/>
      <c r="B920" s="7"/>
      <c r="C920" s="7"/>
      <c r="D920" s="7"/>
      <c r="E920" s="7"/>
      <c r="F920" s="7"/>
      <c r="G920" s="7"/>
    </row>
    <row r="921" spans="1:7" x14ac:dyDescent="0.25">
      <c r="A921" s="7"/>
      <c r="B921" s="7"/>
      <c r="C921" s="7"/>
      <c r="D921" s="7"/>
      <c r="E921" s="7"/>
      <c r="F921" s="7"/>
      <c r="G921" s="7"/>
    </row>
    <row r="922" spans="1:7" x14ac:dyDescent="0.25">
      <c r="A922" s="7"/>
      <c r="B922" s="7"/>
      <c r="C922" s="7"/>
      <c r="D922" s="7"/>
      <c r="E922" s="7"/>
      <c r="F922" s="7"/>
      <c r="G922" s="7"/>
    </row>
    <row r="923" spans="1:7" x14ac:dyDescent="0.25">
      <c r="A923" s="7"/>
      <c r="B923" s="7"/>
      <c r="C923" s="7"/>
      <c r="D923" s="7"/>
      <c r="E923" s="7"/>
      <c r="F923" s="7"/>
      <c r="G923" s="7"/>
    </row>
    <row r="924" spans="1:7" x14ac:dyDescent="0.25">
      <c r="A924" s="7"/>
      <c r="B924" s="7"/>
      <c r="C924" s="7"/>
      <c r="D924" s="7"/>
      <c r="E924" s="7"/>
      <c r="F924" s="7"/>
      <c r="G924" s="7"/>
    </row>
    <row r="925" spans="1:7" x14ac:dyDescent="0.25">
      <c r="A925" s="7"/>
      <c r="B925" s="7"/>
      <c r="C925" s="7"/>
      <c r="D925" s="7"/>
      <c r="E925" s="7"/>
      <c r="F925" s="7"/>
      <c r="G925" s="7"/>
    </row>
    <row r="926" spans="1:7" x14ac:dyDescent="0.25">
      <c r="A926" s="7"/>
      <c r="B926" s="7"/>
      <c r="C926" s="7"/>
      <c r="D926" s="7"/>
      <c r="E926" s="7"/>
      <c r="F926" s="7"/>
      <c r="G926" s="7"/>
    </row>
    <row r="927" spans="1:7" x14ac:dyDescent="0.25">
      <c r="A927" s="7"/>
      <c r="B927" s="7"/>
      <c r="C927" s="7"/>
      <c r="D927" s="7"/>
      <c r="E927" s="7"/>
      <c r="F927" s="7"/>
      <c r="G927" s="7"/>
    </row>
    <row r="928" spans="1:7" x14ac:dyDescent="0.25">
      <c r="A928" s="7"/>
      <c r="B928" s="7"/>
      <c r="C928" s="7"/>
      <c r="D928" s="7"/>
      <c r="E928" s="7"/>
      <c r="F928" s="7"/>
      <c r="G928" s="7"/>
    </row>
    <row r="929" spans="1:7" x14ac:dyDescent="0.25">
      <c r="A929" s="7"/>
      <c r="B929" s="7"/>
      <c r="C929" s="7"/>
      <c r="D929" s="7"/>
      <c r="E929" s="7"/>
      <c r="F929" s="7"/>
      <c r="G929" s="7"/>
    </row>
    <row r="930" spans="1:7" x14ac:dyDescent="0.25">
      <c r="A930" s="7"/>
      <c r="B930" s="7"/>
      <c r="C930" s="7"/>
      <c r="D930" s="7"/>
      <c r="E930" s="7"/>
      <c r="F930" s="7"/>
      <c r="G930" s="7"/>
    </row>
    <row r="931" spans="1:7" x14ac:dyDescent="0.25">
      <c r="A931" s="7"/>
      <c r="B931" s="7"/>
      <c r="C931" s="7"/>
      <c r="D931" s="7"/>
      <c r="E931" s="7"/>
      <c r="F931" s="7"/>
      <c r="G931" s="7"/>
    </row>
    <row r="932" spans="1:7" x14ac:dyDescent="0.25">
      <c r="A932" s="7"/>
      <c r="B932" s="7"/>
      <c r="C932" s="7"/>
      <c r="D932" s="7"/>
      <c r="E932" s="7"/>
      <c r="F932" s="7"/>
      <c r="G932" s="7"/>
    </row>
    <row r="933" spans="1:7" x14ac:dyDescent="0.25">
      <c r="A933" s="7"/>
      <c r="B933" s="7"/>
      <c r="C933" s="7"/>
      <c r="D933" s="7"/>
      <c r="E933" s="7"/>
      <c r="F933" s="7"/>
      <c r="G933" s="7"/>
    </row>
    <row r="934" spans="1:7" x14ac:dyDescent="0.25">
      <c r="A934" s="7"/>
      <c r="B934" s="7"/>
      <c r="C934" s="7"/>
      <c r="D934" s="7"/>
      <c r="E934" s="7"/>
      <c r="F934" s="7"/>
      <c r="G934" s="7"/>
    </row>
    <row r="935" spans="1:7" x14ac:dyDescent="0.25">
      <c r="A935" s="7"/>
      <c r="B935" s="7"/>
      <c r="C935" s="7"/>
      <c r="D935" s="7"/>
      <c r="E935" s="7"/>
      <c r="F935" s="7"/>
      <c r="G935" s="7"/>
    </row>
    <row r="936" spans="1:7" x14ac:dyDescent="0.25">
      <c r="A936" s="7"/>
      <c r="B936" s="7"/>
      <c r="C936" s="7"/>
      <c r="D936" s="7"/>
      <c r="E936" s="7"/>
      <c r="F936" s="7"/>
      <c r="G936" s="7"/>
    </row>
    <row r="937" spans="1:7" x14ac:dyDescent="0.25">
      <c r="A937" s="7"/>
      <c r="B937" s="7"/>
      <c r="C937" s="7"/>
      <c r="D937" s="7"/>
      <c r="E937" s="7"/>
      <c r="F937" s="7"/>
      <c r="G937" s="7"/>
    </row>
    <row r="938" spans="1:7" x14ac:dyDescent="0.25">
      <c r="A938" s="7"/>
      <c r="B938" s="7"/>
      <c r="C938" s="7"/>
      <c r="D938" s="7"/>
      <c r="E938" s="7"/>
      <c r="F938" s="7"/>
      <c r="G938" s="7"/>
    </row>
    <row r="939" spans="1:7" x14ac:dyDescent="0.25">
      <c r="A939" s="7"/>
      <c r="B939" s="7"/>
      <c r="C939" s="7"/>
      <c r="D939" s="7"/>
      <c r="E939" s="7"/>
      <c r="F939" s="7"/>
      <c r="G939" s="7"/>
    </row>
    <row r="940" spans="1:7" x14ac:dyDescent="0.25">
      <c r="A940" s="7"/>
      <c r="B940" s="7"/>
      <c r="C940" s="7"/>
      <c r="D940" s="7"/>
      <c r="E940" s="7"/>
      <c r="F940" s="7"/>
      <c r="G940" s="7"/>
    </row>
    <row r="941" spans="1:7" x14ac:dyDescent="0.25">
      <c r="A941" s="7"/>
      <c r="B941" s="7"/>
      <c r="C941" s="7"/>
      <c r="D941" s="7"/>
      <c r="E941" s="7"/>
      <c r="F941" s="7"/>
      <c r="G941" s="7"/>
    </row>
    <row r="942" spans="1:7" x14ac:dyDescent="0.25">
      <c r="A942" s="7"/>
      <c r="B942" s="7"/>
      <c r="C942" s="7"/>
      <c r="D942" s="7"/>
      <c r="E942" s="7"/>
      <c r="F942" s="7"/>
      <c r="G942" s="7"/>
    </row>
    <row r="943" spans="1:7" x14ac:dyDescent="0.25">
      <c r="A943" s="7"/>
      <c r="B943" s="7"/>
      <c r="C943" s="7"/>
      <c r="D943" s="7"/>
      <c r="E943" s="7"/>
      <c r="F943" s="7"/>
      <c r="G943" s="7"/>
    </row>
    <row r="944" spans="1:7" x14ac:dyDescent="0.25">
      <c r="A944" s="7"/>
      <c r="B944" s="7"/>
      <c r="C944" s="7"/>
      <c r="D944" s="7"/>
      <c r="E944" s="7"/>
      <c r="F944" s="7"/>
      <c r="G944" s="7"/>
    </row>
    <row r="945" spans="1:7" x14ac:dyDescent="0.25">
      <c r="A945" s="7"/>
      <c r="B945" s="7"/>
      <c r="C945" s="7"/>
      <c r="D945" s="7"/>
      <c r="E945" s="7"/>
      <c r="F945" s="7"/>
      <c r="G945" s="7"/>
    </row>
    <row r="946" spans="1:7" x14ac:dyDescent="0.25">
      <c r="A946" s="7"/>
      <c r="B946" s="7"/>
      <c r="C946" s="7"/>
      <c r="D946" s="7"/>
      <c r="E946" s="7"/>
      <c r="F946" s="7"/>
      <c r="G946" s="7"/>
    </row>
    <row r="947" spans="1:7" x14ac:dyDescent="0.25">
      <c r="A947" s="7"/>
      <c r="B947" s="7"/>
      <c r="C947" s="7"/>
      <c r="D947" s="7"/>
      <c r="E947" s="7"/>
      <c r="F947" s="7"/>
      <c r="G947" s="7"/>
    </row>
    <row r="948" spans="1:7" x14ac:dyDescent="0.25">
      <c r="A948" s="7"/>
      <c r="B948" s="7"/>
      <c r="C948" s="7"/>
      <c r="D948" s="7"/>
      <c r="E948" s="7"/>
      <c r="F948" s="7"/>
      <c r="G948" s="7"/>
    </row>
    <row r="949" spans="1:7" x14ac:dyDescent="0.25">
      <c r="A949" s="7"/>
      <c r="B949" s="7"/>
      <c r="C949" s="7"/>
      <c r="D949" s="7"/>
      <c r="E949" s="7"/>
      <c r="F949" s="7"/>
      <c r="G949" s="7"/>
    </row>
    <row r="950" spans="1:7" x14ac:dyDescent="0.25">
      <c r="A950" s="7"/>
      <c r="B950" s="7"/>
      <c r="C950" s="7"/>
      <c r="D950" s="7"/>
      <c r="E950" s="7"/>
      <c r="F950" s="7"/>
      <c r="G950" s="7"/>
    </row>
    <row r="951" spans="1:7" x14ac:dyDescent="0.25">
      <c r="A951" s="7"/>
      <c r="B951" s="7"/>
      <c r="C951" s="7"/>
      <c r="D951" s="7"/>
      <c r="E951" s="7"/>
      <c r="F951" s="7"/>
      <c r="G951" s="7"/>
    </row>
    <row r="952" spans="1:7" x14ac:dyDescent="0.25">
      <c r="A952" s="7"/>
      <c r="B952" s="7"/>
      <c r="C952" s="7"/>
      <c r="D952" s="7"/>
      <c r="E952" s="7"/>
      <c r="F952" s="7"/>
      <c r="G952" s="7"/>
    </row>
    <row r="953" spans="1:7" x14ac:dyDescent="0.25">
      <c r="A953" s="7"/>
      <c r="B953" s="7"/>
      <c r="C953" s="7"/>
      <c r="D953" s="7"/>
      <c r="E953" s="7"/>
      <c r="F953" s="7"/>
      <c r="G953" s="7"/>
    </row>
    <row r="954" spans="1:7" x14ac:dyDescent="0.25">
      <c r="A954" s="7"/>
      <c r="B954" s="7"/>
      <c r="C954" s="7"/>
      <c r="D954" s="7"/>
      <c r="E954" s="7"/>
      <c r="F954" s="7"/>
      <c r="G954" s="7"/>
    </row>
    <row r="955" spans="1:7" x14ac:dyDescent="0.25">
      <c r="A955" s="7"/>
      <c r="B955" s="7"/>
      <c r="C955" s="7"/>
      <c r="D955" s="7"/>
      <c r="E955" s="7"/>
      <c r="F955" s="7"/>
      <c r="G955" s="7"/>
    </row>
    <row r="956" spans="1:7" x14ac:dyDescent="0.25">
      <c r="A956" s="7"/>
      <c r="B956" s="7"/>
      <c r="C956" s="7"/>
      <c r="D956" s="7"/>
      <c r="E956" s="7"/>
      <c r="F956" s="7"/>
      <c r="G956" s="7"/>
    </row>
    <row r="957" spans="1:7" x14ac:dyDescent="0.25">
      <c r="A957" s="7"/>
      <c r="B957" s="7"/>
      <c r="C957" s="7"/>
      <c r="D957" s="7"/>
      <c r="E957" s="7"/>
      <c r="F957" s="7"/>
      <c r="G957" s="7"/>
    </row>
    <row r="958" spans="1:7" x14ac:dyDescent="0.25">
      <c r="A958" s="7"/>
      <c r="B958" s="7"/>
      <c r="C958" s="7"/>
      <c r="D958" s="7"/>
      <c r="E958" s="7"/>
      <c r="F958" s="7"/>
      <c r="G958" s="7"/>
    </row>
    <row r="959" spans="1:7" x14ac:dyDescent="0.25">
      <c r="A959" s="7"/>
      <c r="B959" s="7"/>
      <c r="C959" s="7"/>
      <c r="D959" s="7"/>
      <c r="E959" s="7"/>
      <c r="F959" s="7"/>
      <c r="G959" s="7"/>
    </row>
    <row r="960" spans="1:7" x14ac:dyDescent="0.25">
      <c r="A960" s="7"/>
      <c r="B960" s="7"/>
      <c r="C960" s="7"/>
      <c r="D960" s="7"/>
      <c r="E960" s="7"/>
      <c r="F960" s="7"/>
      <c r="G960" s="7"/>
    </row>
    <row r="961" spans="1:7" x14ac:dyDescent="0.25">
      <c r="A961" s="7"/>
      <c r="B961" s="7"/>
      <c r="C961" s="7"/>
      <c r="D961" s="7"/>
      <c r="E961" s="7"/>
      <c r="F961" s="7"/>
      <c r="G961" s="7"/>
    </row>
    <row r="962" spans="1:7" x14ac:dyDescent="0.25">
      <c r="A962" s="7"/>
      <c r="B962" s="7"/>
      <c r="C962" s="7"/>
      <c r="D962" s="7"/>
      <c r="E962" s="7"/>
      <c r="F962" s="7"/>
      <c r="G962" s="7"/>
    </row>
    <row r="963" spans="1:7" x14ac:dyDescent="0.25">
      <c r="A963" s="7"/>
      <c r="B963" s="7"/>
      <c r="C963" s="7"/>
      <c r="D963" s="7"/>
      <c r="E963" s="7"/>
      <c r="F963" s="7"/>
      <c r="G963" s="7"/>
    </row>
    <row r="964" spans="1:7" x14ac:dyDescent="0.25">
      <c r="A964" s="7"/>
      <c r="B964" s="7"/>
      <c r="C964" s="7"/>
      <c r="D964" s="7"/>
      <c r="E964" s="7"/>
      <c r="F964" s="7"/>
      <c r="G964" s="7"/>
    </row>
    <row r="965" spans="1:7" x14ac:dyDescent="0.25">
      <c r="A965" s="7"/>
      <c r="B965" s="7"/>
      <c r="C965" s="7"/>
      <c r="D965" s="7"/>
      <c r="E965" s="7"/>
      <c r="F965" s="7"/>
      <c r="G965" s="7"/>
    </row>
    <row r="966" spans="1:7" x14ac:dyDescent="0.25">
      <c r="A966" s="7"/>
      <c r="B966" s="7"/>
      <c r="C966" s="7"/>
      <c r="D966" s="7"/>
      <c r="E966" s="7"/>
      <c r="F966" s="7"/>
      <c r="G966" s="7"/>
    </row>
    <row r="967" spans="1:7" x14ac:dyDescent="0.25">
      <c r="A967" s="7"/>
      <c r="B967" s="7"/>
      <c r="C967" s="7"/>
      <c r="D967" s="7"/>
      <c r="E967" s="7"/>
      <c r="F967" s="7"/>
      <c r="G967" s="7"/>
    </row>
    <row r="968" spans="1:7" x14ac:dyDescent="0.25">
      <c r="A968" s="7"/>
      <c r="B968" s="7"/>
      <c r="C968" s="7"/>
      <c r="D968" s="7"/>
      <c r="E968" s="7"/>
      <c r="F968" s="7"/>
      <c r="G968" s="7"/>
    </row>
    <row r="969" spans="1:7" x14ac:dyDescent="0.25">
      <c r="A969" s="7"/>
      <c r="B969" s="7"/>
      <c r="C969" s="7"/>
      <c r="D969" s="7"/>
      <c r="E969" s="7"/>
      <c r="F969" s="7"/>
      <c r="G969" s="7"/>
    </row>
    <row r="970" spans="1:7" x14ac:dyDescent="0.25">
      <c r="A970" s="7"/>
      <c r="B970" s="7"/>
      <c r="C970" s="7"/>
      <c r="D970" s="7"/>
      <c r="E970" s="7"/>
      <c r="F970" s="7"/>
      <c r="G970" s="7"/>
    </row>
    <row r="971" spans="1:7" x14ac:dyDescent="0.25">
      <c r="A971" s="7"/>
      <c r="B971" s="7"/>
      <c r="C971" s="7"/>
      <c r="D971" s="7"/>
      <c r="E971" s="7"/>
      <c r="F971" s="7"/>
      <c r="G971" s="7"/>
    </row>
    <row r="972" spans="1:7" x14ac:dyDescent="0.25">
      <c r="A972" s="7"/>
      <c r="B972" s="7"/>
      <c r="C972" s="7"/>
      <c r="D972" s="7"/>
      <c r="E972" s="7"/>
      <c r="F972" s="7"/>
      <c r="G972" s="7"/>
    </row>
    <row r="973" spans="1:7" x14ac:dyDescent="0.25">
      <c r="A973" s="7"/>
      <c r="B973" s="7"/>
      <c r="C973" s="7"/>
      <c r="D973" s="7"/>
      <c r="E973" s="7"/>
      <c r="F973" s="7"/>
      <c r="G973" s="7"/>
    </row>
    <row r="974" spans="1:7" x14ac:dyDescent="0.25">
      <c r="A974" s="7"/>
      <c r="B974" s="7"/>
      <c r="C974" s="7"/>
      <c r="D974" s="7"/>
      <c r="E974" s="7"/>
      <c r="F974" s="7"/>
      <c r="G974" s="7"/>
    </row>
    <row r="975" spans="1:7" x14ac:dyDescent="0.25">
      <c r="A975" s="7"/>
      <c r="B975" s="7"/>
      <c r="C975" s="7"/>
      <c r="D975" s="7"/>
      <c r="E975" s="7"/>
      <c r="F975" s="7"/>
      <c r="G975" s="7"/>
    </row>
    <row r="976" spans="1:7" x14ac:dyDescent="0.25">
      <c r="A976" s="7"/>
      <c r="B976" s="7"/>
      <c r="C976" s="7"/>
      <c r="D976" s="7"/>
      <c r="E976" s="7"/>
      <c r="F976" s="7"/>
      <c r="G976" s="7"/>
    </row>
    <row r="977" spans="1:7" x14ac:dyDescent="0.25">
      <c r="A977" s="7"/>
      <c r="B977" s="7"/>
      <c r="C977" s="7"/>
      <c r="D977" s="7"/>
      <c r="E977" s="7"/>
      <c r="F977" s="7"/>
      <c r="G977" s="7"/>
    </row>
    <row r="978" spans="1:7" x14ac:dyDescent="0.25">
      <c r="A978" s="7"/>
      <c r="B978" s="7"/>
      <c r="C978" s="7"/>
      <c r="D978" s="7"/>
      <c r="E978" s="7"/>
      <c r="F978" s="7"/>
      <c r="G978" s="7"/>
    </row>
    <row r="979" spans="1:7" x14ac:dyDescent="0.25">
      <c r="A979" s="7"/>
      <c r="B979" s="7"/>
      <c r="C979" s="7"/>
      <c r="D979" s="7"/>
      <c r="E979" s="7"/>
      <c r="F979" s="7"/>
      <c r="G979" s="7"/>
    </row>
    <row r="980" spans="1:7" x14ac:dyDescent="0.25">
      <c r="A980" s="7"/>
      <c r="B980" s="7"/>
      <c r="C980" s="7"/>
      <c r="D980" s="7"/>
      <c r="E980" s="7"/>
      <c r="F980" s="7"/>
      <c r="G980" s="7"/>
    </row>
    <row r="981" spans="1:7" x14ac:dyDescent="0.25">
      <c r="A981" s="7"/>
      <c r="B981" s="7"/>
      <c r="C981" s="7"/>
      <c r="D981" s="7"/>
      <c r="E981" s="7"/>
      <c r="F981" s="7"/>
      <c r="G981" s="7"/>
    </row>
    <row r="982" spans="1:7" x14ac:dyDescent="0.25">
      <c r="A982" s="7"/>
      <c r="B982" s="7"/>
      <c r="C982" s="7"/>
      <c r="D982" s="7"/>
      <c r="E982" s="7"/>
      <c r="F982" s="7"/>
      <c r="G982" s="7"/>
    </row>
    <row r="983" spans="1:7" x14ac:dyDescent="0.25">
      <c r="A983" s="7"/>
      <c r="B983" s="7"/>
      <c r="C983" s="7"/>
      <c r="D983" s="7"/>
      <c r="E983" s="7"/>
      <c r="F983" s="7"/>
      <c r="G983" s="7"/>
    </row>
    <row r="984" spans="1:7" x14ac:dyDescent="0.25">
      <c r="A984" s="7"/>
      <c r="B984" s="7"/>
      <c r="C984" s="7"/>
      <c r="D984" s="7"/>
      <c r="E984" s="7"/>
      <c r="F984" s="7"/>
      <c r="G984" s="7"/>
    </row>
    <row r="985" spans="1:7" x14ac:dyDescent="0.25">
      <c r="A985" s="7"/>
      <c r="B985" s="7"/>
      <c r="C985" s="7"/>
      <c r="D985" s="7"/>
      <c r="E985" s="7"/>
      <c r="F985" s="7"/>
      <c r="G985" s="7"/>
    </row>
    <row r="986" spans="1:7" x14ac:dyDescent="0.25">
      <c r="A986" s="7"/>
      <c r="B986" s="7"/>
      <c r="C986" s="7"/>
      <c r="D986" s="7"/>
      <c r="E986" s="7"/>
      <c r="F986" s="7"/>
      <c r="G986" s="7"/>
    </row>
    <row r="987" spans="1:7" x14ac:dyDescent="0.25">
      <c r="A987" s="7"/>
      <c r="B987" s="7"/>
      <c r="C987" s="7"/>
      <c r="D987" s="7"/>
      <c r="E987" s="7"/>
      <c r="F987" s="7"/>
      <c r="G987" s="7"/>
    </row>
    <row r="988" spans="1:7" x14ac:dyDescent="0.25">
      <c r="A988" s="7"/>
      <c r="B988" s="7"/>
      <c r="C988" s="7"/>
      <c r="D988" s="7"/>
      <c r="E988" s="7"/>
      <c r="F988" s="7"/>
      <c r="G988" s="7"/>
    </row>
    <row r="989" spans="1:7" x14ac:dyDescent="0.25">
      <c r="A989" s="7"/>
      <c r="B989" s="7"/>
      <c r="C989" s="7"/>
      <c r="D989" s="7"/>
      <c r="E989" s="7"/>
      <c r="F989" s="7"/>
      <c r="G989" s="7"/>
    </row>
    <row r="990" spans="1:7" x14ac:dyDescent="0.25">
      <c r="A990" s="7"/>
      <c r="B990" s="7"/>
      <c r="C990" s="7"/>
      <c r="D990" s="7"/>
      <c r="E990" s="7"/>
      <c r="F990" s="7"/>
      <c r="G990" s="7"/>
    </row>
    <row r="991" spans="1:7" x14ac:dyDescent="0.25">
      <c r="A991" s="7"/>
      <c r="B991" s="7"/>
      <c r="C991" s="7"/>
      <c r="D991" s="7"/>
      <c r="E991" s="7"/>
      <c r="F991" s="7"/>
      <c r="G991" s="7"/>
    </row>
    <row r="992" spans="1:7" x14ac:dyDescent="0.25">
      <c r="A992" s="7"/>
      <c r="B992" s="7"/>
      <c r="C992" s="7"/>
      <c r="D992" s="7"/>
      <c r="E992" s="7"/>
      <c r="F992" s="7"/>
      <c r="G992" s="7"/>
    </row>
    <row r="993" spans="1:7" x14ac:dyDescent="0.25">
      <c r="A993" s="7"/>
      <c r="B993" s="7"/>
      <c r="C993" s="7"/>
      <c r="D993" s="7"/>
      <c r="E993" s="7"/>
      <c r="F993" s="7"/>
      <c r="G993" s="7"/>
    </row>
    <row r="994" spans="1:7" x14ac:dyDescent="0.25">
      <c r="A994" s="7"/>
      <c r="B994" s="7"/>
      <c r="C994" s="7"/>
      <c r="D994" s="7"/>
      <c r="E994" s="7"/>
      <c r="F994" s="7"/>
      <c r="G994" s="7"/>
    </row>
    <row r="995" spans="1:7" x14ac:dyDescent="0.25">
      <c r="A995" s="7"/>
      <c r="B995" s="7"/>
      <c r="C995" s="7"/>
      <c r="D995" s="7"/>
      <c r="E995" s="7"/>
      <c r="F995" s="7"/>
      <c r="G995" s="7"/>
    </row>
    <row r="996" spans="1:7" x14ac:dyDescent="0.25">
      <c r="A996" s="7"/>
      <c r="B996" s="7"/>
      <c r="C996" s="7"/>
      <c r="D996" s="7"/>
      <c r="E996" s="7"/>
      <c r="F996" s="7"/>
      <c r="G996" s="7"/>
    </row>
    <row r="997" spans="1:7" x14ac:dyDescent="0.25">
      <c r="A997" s="7"/>
      <c r="B997" s="7"/>
      <c r="C997" s="7"/>
      <c r="D997" s="7"/>
      <c r="E997" s="7"/>
      <c r="F997" s="7"/>
      <c r="G997" s="7"/>
    </row>
    <row r="998" spans="1:7" x14ac:dyDescent="0.25">
      <c r="A998" s="7"/>
      <c r="B998" s="7"/>
      <c r="C998" s="7"/>
      <c r="D998" s="7"/>
      <c r="E998" s="7"/>
      <c r="F998" s="7"/>
      <c r="G998" s="7"/>
    </row>
    <row r="999" spans="1:7" x14ac:dyDescent="0.25">
      <c r="A999" s="7"/>
      <c r="B999" s="7"/>
      <c r="C999" s="7"/>
      <c r="D999" s="7"/>
      <c r="E999" s="7"/>
      <c r="F999" s="7"/>
      <c r="G999" s="7"/>
    </row>
    <row r="1000" spans="1:7" x14ac:dyDescent="0.25">
      <c r="A1000" s="7"/>
      <c r="B1000" s="7"/>
      <c r="C1000" s="7"/>
      <c r="D1000" s="7"/>
      <c r="E1000" s="7"/>
      <c r="F1000" s="7"/>
      <c r="G1000" s="7"/>
    </row>
    <row r="1001" spans="1:7" x14ac:dyDescent="0.25">
      <c r="A1001" s="7"/>
      <c r="B1001" s="7"/>
      <c r="C1001" s="7"/>
      <c r="D1001" s="7"/>
      <c r="E1001" s="7"/>
      <c r="F1001" s="7"/>
      <c r="G1001" s="7"/>
    </row>
    <row r="1002" spans="1:7" x14ac:dyDescent="0.25">
      <c r="A1002" s="7"/>
      <c r="B1002" s="7"/>
      <c r="C1002" s="7"/>
      <c r="D1002" s="7"/>
      <c r="E1002" s="7"/>
      <c r="F1002" s="7"/>
      <c r="G1002" s="7"/>
    </row>
    <row r="1003" spans="1:7" x14ac:dyDescent="0.25">
      <c r="A1003" s="7"/>
      <c r="B1003" s="7"/>
      <c r="C1003" s="7"/>
      <c r="D1003" s="7"/>
      <c r="E1003" s="7"/>
      <c r="F1003" s="7"/>
      <c r="G1003" s="7"/>
    </row>
    <row r="1004" spans="1:7" x14ac:dyDescent="0.25">
      <c r="A1004" s="7"/>
      <c r="B1004" s="7"/>
      <c r="C1004" s="7"/>
      <c r="D1004" s="7"/>
      <c r="E1004" s="7"/>
      <c r="F1004" s="7"/>
      <c r="G1004" s="7"/>
    </row>
    <row r="1005" spans="1:7" x14ac:dyDescent="0.25">
      <c r="A1005" s="7"/>
      <c r="B1005" s="7"/>
      <c r="C1005" s="7"/>
      <c r="D1005" s="7"/>
      <c r="E1005" s="7"/>
      <c r="F1005" s="7"/>
      <c r="G1005" s="7"/>
    </row>
    <row r="1006" spans="1:7" x14ac:dyDescent="0.25">
      <c r="A1006" s="7"/>
      <c r="B1006" s="7"/>
      <c r="C1006" s="7"/>
      <c r="D1006" s="7"/>
      <c r="E1006" s="7"/>
      <c r="F1006" s="7"/>
      <c r="G1006" s="7"/>
    </row>
    <row r="1007" spans="1:7" x14ac:dyDescent="0.25">
      <c r="A1007" s="7"/>
      <c r="B1007" s="7"/>
      <c r="C1007" s="7"/>
      <c r="D1007" s="7"/>
      <c r="E1007" s="7"/>
      <c r="F1007" s="7"/>
      <c r="G1007" s="7"/>
    </row>
    <row r="1008" spans="1:7" x14ac:dyDescent="0.25">
      <c r="A1008" s="7"/>
      <c r="B1008" s="7"/>
      <c r="C1008" s="7"/>
      <c r="D1008" s="7"/>
      <c r="E1008" s="7"/>
      <c r="F1008" s="7"/>
      <c r="G1008" s="7"/>
    </row>
    <row r="1009" spans="1:7" x14ac:dyDescent="0.25">
      <c r="A1009" s="7"/>
      <c r="B1009" s="7"/>
      <c r="C1009" s="7"/>
      <c r="D1009" s="7"/>
      <c r="E1009" s="7"/>
      <c r="F1009" s="7"/>
      <c r="G1009" s="7"/>
    </row>
    <row r="1010" spans="1:7" x14ac:dyDescent="0.25">
      <c r="A1010" s="7"/>
      <c r="B1010" s="7"/>
      <c r="C1010" s="7"/>
      <c r="D1010" s="7"/>
      <c r="E1010" s="7"/>
      <c r="F1010" s="7"/>
      <c r="G1010" s="7"/>
    </row>
    <row r="1011" spans="1:7" x14ac:dyDescent="0.25">
      <c r="A1011" s="7"/>
      <c r="B1011" s="7"/>
      <c r="C1011" s="7"/>
      <c r="D1011" s="7"/>
      <c r="E1011" s="7"/>
      <c r="F1011" s="7"/>
      <c r="G1011" s="7"/>
    </row>
    <row r="1012" spans="1:7" x14ac:dyDescent="0.25">
      <c r="A1012" s="7"/>
      <c r="B1012" s="7"/>
      <c r="C1012" s="7"/>
      <c r="D1012" s="7"/>
      <c r="E1012" s="7"/>
      <c r="F1012" s="7"/>
      <c r="G1012" s="7"/>
    </row>
    <row r="1013" spans="1:7" x14ac:dyDescent="0.25">
      <c r="A1013" s="7"/>
      <c r="B1013" s="7"/>
      <c r="C1013" s="7"/>
      <c r="D1013" s="7"/>
      <c r="E1013" s="7"/>
      <c r="F1013" s="7"/>
      <c r="G1013" s="7"/>
    </row>
    <row r="1014" spans="1:7" x14ac:dyDescent="0.25">
      <c r="A1014" s="7"/>
      <c r="B1014" s="7"/>
      <c r="C1014" s="7"/>
      <c r="D1014" s="7"/>
      <c r="E1014" s="7"/>
      <c r="F1014" s="7"/>
      <c r="G1014" s="7"/>
    </row>
    <row r="1015" spans="1:7" x14ac:dyDescent="0.25">
      <c r="A1015" s="7"/>
      <c r="B1015" s="7"/>
      <c r="C1015" s="7"/>
      <c r="D1015" s="7"/>
      <c r="E1015" s="7"/>
      <c r="F1015" s="7"/>
      <c r="G1015" s="7"/>
    </row>
    <row r="1016" spans="1:7" x14ac:dyDescent="0.25">
      <c r="A1016" s="7"/>
      <c r="B1016" s="7"/>
      <c r="C1016" s="7"/>
      <c r="D1016" s="7"/>
      <c r="E1016" s="7"/>
      <c r="F1016" s="7"/>
      <c r="G1016" s="7"/>
    </row>
    <row r="1017" spans="1:7" x14ac:dyDescent="0.25">
      <c r="A1017" s="7"/>
      <c r="B1017" s="7"/>
      <c r="C1017" s="7"/>
      <c r="D1017" s="7"/>
      <c r="E1017" s="7"/>
      <c r="F1017" s="7"/>
      <c r="G1017" s="7"/>
    </row>
    <row r="1018" spans="1:7" x14ac:dyDescent="0.25">
      <c r="A1018" s="7"/>
      <c r="B1018" s="7"/>
      <c r="C1018" s="7"/>
      <c r="D1018" s="7"/>
      <c r="E1018" s="7"/>
      <c r="F1018" s="7"/>
      <c r="G1018" s="7"/>
    </row>
    <row r="1019" spans="1:7" x14ac:dyDescent="0.25">
      <c r="A1019" s="7"/>
      <c r="B1019" s="7"/>
      <c r="C1019" s="7"/>
      <c r="D1019" s="7"/>
      <c r="E1019" s="7"/>
      <c r="F1019" s="7"/>
      <c r="G1019" s="7"/>
    </row>
    <row r="1020" spans="1:7" x14ac:dyDescent="0.25">
      <c r="A1020" s="7"/>
      <c r="B1020" s="7"/>
      <c r="C1020" s="7"/>
      <c r="D1020" s="7"/>
      <c r="E1020" s="7"/>
      <c r="F1020" s="7"/>
      <c r="G1020" s="7"/>
    </row>
    <row r="1021" spans="1:7" x14ac:dyDescent="0.25">
      <c r="A1021" s="7"/>
      <c r="B1021" s="7"/>
      <c r="C1021" s="7"/>
      <c r="D1021" s="7"/>
      <c r="E1021" s="7"/>
      <c r="F1021" s="7"/>
      <c r="G1021" s="7"/>
    </row>
    <row r="1022" spans="1:7" x14ac:dyDescent="0.25">
      <c r="A1022" s="7"/>
      <c r="B1022" s="7"/>
      <c r="C1022" s="7"/>
      <c r="D1022" s="7"/>
      <c r="E1022" s="7"/>
      <c r="F1022" s="7"/>
      <c r="G1022" s="7"/>
    </row>
    <row r="1023" spans="1:7" x14ac:dyDescent="0.25">
      <c r="A1023" s="7"/>
      <c r="B1023" s="7"/>
      <c r="C1023" s="7"/>
      <c r="D1023" s="7"/>
      <c r="E1023" s="7"/>
      <c r="F1023" s="7"/>
      <c r="G1023" s="7"/>
    </row>
    <row r="1024" spans="1:7" x14ac:dyDescent="0.25">
      <c r="A1024" s="7"/>
      <c r="B1024" s="7"/>
      <c r="C1024" s="7"/>
      <c r="D1024" s="7"/>
      <c r="E1024" s="7"/>
      <c r="F1024" s="7"/>
      <c r="G1024" s="7"/>
    </row>
    <row r="1025" spans="1:7" x14ac:dyDescent="0.25">
      <c r="A1025" s="7"/>
      <c r="B1025" s="7"/>
      <c r="C1025" s="7"/>
      <c r="D1025" s="7"/>
      <c r="E1025" s="7"/>
      <c r="F1025" s="7"/>
      <c r="G1025" s="7"/>
    </row>
    <row r="1026" spans="1:7" x14ac:dyDescent="0.25">
      <c r="A1026" s="7"/>
      <c r="B1026" s="7"/>
      <c r="C1026" s="7"/>
      <c r="D1026" s="7"/>
      <c r="E1026" s="7"/>
      <c r="F1026" s="7"/>
      <c r="G1026" s="7"/>
    </row>
    <row r="1027" spans="1:7" x14ac:dyDescent="0.25">
      <c r="A1027" s="7"/>
      <c r="B1027" s="7"/>
      <c r="C1027" s="7"/>
      <c r="D1027" s="7"/>
      <c r="E1027" s="7"/>
      <c r="F1027" s="7"/>
      <c r="G1027" s="7"/>
    </row>
    <row r="1028" spans="1:7" x14ac:dyDescent="0.25">
      <c r="A1028" s="7"/>
      <c r="B1028" s="7"/>
      <c r="C1028" s="7"/>
      <c r="D1028" s="7"/>
      <c r="E1028" s="7"/>
      <c r="F1028" s="7"/>
      <c r="G1028" s="7"/>
    </row>
    <row r="1029" spans="1:7" x14ac:dyDescent="0.25">
      <c r="A1029" s="7"/>
      <c r="B1029" s="7"/>
      <c r="C1029" s="7"/>
      <c r="D1029" s="7"/>
      <c r="E1029" s="7"/>
      <c r="F1029" s="7"/>
      <c r="G1029" s="7"/>
    </row>
    <row r="1030" spans="1:7" x14ac:dyDescent="0.25">
      <c r="A1030" s="7"/>
      <c r="B1030" s="7"/>
      <c r="C1030" s="7"/>
      <c r="D1030" s="7"/>
      <c r="E1030" s="7"/>
      <c r="F1030" s="7"/>
      <c r="G1030" s="7"/>
    </row>
    <row r="1031" spans="1:7" x14ac:dyDescent="0.25">
      <c r="A1031" s="7"/>
      <c r="B1031" s="7"/>
      <c r="C1031" s="7"/>
      <c r="D1031" s="7"/>
      <c r="E1031" s="7"/>
      <c r="F1031" s="7"/>
      <c r="G1031" s="7"/>
    </row>
    <row r="1032" spans="1:7" x14ac:dyDescent="0.25">
      <c r="A1032" s="7"/>
      <c r="B1032" s="7"/>
      <c r="C1032" s="7"/>
      <c r="D1032" s="7"/>
      <c r="E1032" s="7"/>
      <c r="F1032" s="7"/>
      <c r="G1032" s="7"/>
    </row>
    <row r="1033" spans="1:7" x14ac:dyDescent="0.25">
      <c r="A1033" s="7"/>
      <c r="B1033" s="7"/>
      <c r="C1033" s="7"/>
      <c r="D1033" s="7"/>
      <c r="E1033" s="7"/>
      <c r="F1033" s="7"/>
      <c r="G1033" s="7"/>
    </row>
    <row r="1034" spans="1:7" x14ac:dyDescent="0.25">
      <c r="A1034" s="7"/>
      <c r="B1034" s="7"/>
      <c r="C1034" s="7"/>
      <c r="D1034" s="7"/>
      <c r="E1034" s="7"/>
      <c r="F1034" s="7"/>
      <c r="G1034" s="7"/>
    </row>
    <row r="1035" spans="1:7" x14ac:dyDescent="0.25">
      <c r="A1035" s="7"/>
      <c r="B1035" s="7"/>
      <c r="C1035" s="7"/>
      <c r="D1035" s="7"/>
      <c r="E1035" s="7"/>
      <c r="F1035" s="7"/>
      <c r="G1035" s="7"/>
    </row>
    <row r="1036" spans="1:7" x14ac:dyDescent="0.25">
      <c r="A1036" s="7"/>
      <c r="B1036" s="7"/>
      <c r="C1036" s="7"/>
      <c r="D1036" s="7"/>
      <c r="E1036" s="7"/>
      <c r="F1036" s="7"/>
      <c r="G1036" s="7"/>
    </row>
    <row r="1037" spans="1:7" x14ac:dyDescent="0.25">
      <c r="A1037" s="7"/>
      <c r="B1037" s="7"/>
      <c r="C1037" s="7"/>
      <c r="D1037" s="7"/>
      <c r="E1037" s="7"/>
      <c r="F1037" s="7"/>
      <c r="G1037" s="7"/>
    </row>
    <row r="1038" spans="1:7" x14ac:dyDescent="0.25">
      <c r="A1038" s="7"/>
      <c r="B1038" s="7"/>
      <c r="C1038" s="7"/>
      <c r="D1038" s="7"/>
      <c r="E1038" s="7"/>
      <c r="F1038" s="7"/>
      <c r="G1038" s="7"/>
    </row>
    <row r="1039" spans="1:7" x14ac:dyDescent="0.25">
      <c r="A1039" s="7"/>
      <c r="B1039" s="7"/>
      <c r="C1039" s="7"/>
      <c r="D1039" s="7"/>
      <c r="E1039" s="7"/>
      <c r="F1039" s="7"/>
      <c r="G1039" s="7"/>
    </row>
    <row r="1040" spans="1:7" x14ac:dyDescent="0.25">
      <c r="A1040" s="7"/>
      <c r="B1040" s="7"/>
      <c r="C1040" s="7"/>
      <c r="D1040" s="7"/>
      <c r="E1040" s="7"/>
      <c r="F1040" s="7"/>
      <c r="G1040" s="7"/>
    </row>
    <row r="1041" spans="1:7" x14ac:dyDescent="0.25">
      <c r="A1041" s="7"/>
      <c r="B1041" s="7"/>
      <c r="C1041" s="7"/>
      <c r="D1041" s="7"/>
      <c r="E1041" s="7"/>
      <c r="F1041" s="7"/>
      <c r="G1041" s="7"/>
    </row>
    <row r="1042" spans="1:7" x14ac:dyDescent="0.25">
      <c r="A1042" s="7"/>
      <c r="B1042" s="7"/>
      <c r="C1042" s="7"/>
      <c r="D1042" s="7"/>
      <c r="E1042" s="7"/>
      <c r="F1042" s="7"/>
      <c r="G1042" s="7"/>
    </row>
    <row r="1043" spans="1:7" x14ac:dyDescent="0.25">
      <c r="A1043" s="7"/>
      <c r="B1043" s="7"/>
      <c r="C1043" s="7"/>
      <c r="D1043" s="7"/>
      <c r="E1043" s="7"/>
      <c r="F1043" s="7"/>
      <c r="G1043" s="7"/>
    </row>
    <row r="1044" spans="1:7" x14ac:dyDescent="0.25">
      <c r="A1044" s="7"/>
      <c r="B1044" s="7"/>
      <c r="C1044" s="7"/>
      <c r="D1044" s="7"/>
      <c r="E1044" s="7"/>
      <c r="F1044" s="7"/>
      <c r="G1044" s="7"/>
    </row>
    <row r="1045" spans="1:7" x14ac:dyDescent="0.25">
      <c r="A1045" s="7"/>
      <c r="B1045" s="7"/>
      <c r="C1045" s="7"/>
      <c r="D1045" s="7"/>
      <c r="E1045" s="7"/>
      <c r="F1045" s="7"/>
      <c r="G1045" s="7"/>
    </row>
    <row r="1046" spans="1:7" x14ac:dyDescent="0.25">
      <c r="A1046" s="7"/>
      <c r="B1046" s="7"/>
      <c r="C1046" s="7"/>
      <c r="D1046" s="7"/>
      <c r="E1046" s="7"/>
      <c r="F1046" s="7"/>
      <c r="G1046" s="7"/>
    </row>
    <row r="1047" spans="1:7" x14ac:dyDescent="0.25">
      <c r="A1047" s="7"/>
      <c r="B1047" s="7"/>
      <c r="C1047" s="7"/>
      <c r="D1047" s="7"/>
      <c r="E1047" s="7"/>
      <c r="F1047" s="7"/>
      <c r="G1047" s="7"/>
    </row>
    <row r="1048" spans="1:7" x14ac:dyDescent="0.25">
      <c r="A1048" s="7"/>
      <c r="B1048" s="7"/>
      <c r="C1048" s="7"/>
      <c r="D1048" s="7"/>
      <c r="E1048" s="7"/>
      <c r="F1048" s="7"/>
      <c r="G1048" s="7"/>
    </row>
    <row r="1049" spans="1:7" x14ac:dyDescent="0.25">
      <c r="A1049" s="7"/>
      <c r="B1049" s="7"/>
      <c r="C1049" s="7"/>
      <c r="D1049" s="7"/>
      <c r="E1049" s="7"/>
      <c r="F1049" s="7"/>
      <c r="G1049" s="7"/>
    </row>
    <row r="1050" spans="1:7" x14ac:dyDescent="0.25">
      <c r="A1050" s="7"/>
      <c r="B1050" s="7"/>
      <c r="C1050" s="7"/>
      <c r="D1050" s="7"/>
      <c r="E1050" s="7"/>
      <c r="F1050" s="7"/>
      <c r="G1050" s="7"/>
    </row>
    <row r="1051" spans="1:7" x14ac:dyDescent="0.25">
      <c r="A1051" s="7"/>
      <c r="B1051" s="7"/>
      <c r="C1051" s="7"/>
      <c r="D1051" s="7"/>
      <c r="E1051" s="7"/>
      <c r="F1051" s="7"/>
      <c r="G1051" s="7"/>
    </row>
    <row r="1052" spans="1:7" x14ac:dyDescent="0.25">
      <c r="A1052" s="7"/>
      <c r="B1052" s="7"/>
      <c r="C1052" s="7"/>
      <c r="D1052" s="7"/>
      <c r="E1052" s="7"/>
      <c r="F1052" s="7"/>
      <c r="G1052" s="7"/>
    </row>
    <row r="1053" spans="1:7" x14ac:dyDescent="0.25">
      <c r="A1053" s="7"/>
      <c r="B1053" s="7"/>
      <c r="C1053" s="7"/>
      <c r="D1053" s="7"/>
      <c r="E1053" s="7"/>
      <c r="F1053" s="7"/>
      <c r="G1053" s="7"/>
    </row>
    <row r="1054" spans="1:7" x14ac:dyDescent="0.25">
      <c r="A1054" s="7"/>
      <c r="B1054" s="7"/>
      <c r="C1054" s="7"/>
      <c r="D1054" s="7"/>
      <c r="E1054" s="7"/>
      <c r="F1054" s="7"/>
      <c r="G1054" s="7"/>
    </row>
    <row r="1055" spans="1:7" x14ac:dyDescent="0.25">
      <c r="A1055" s="7"/>
      <c r="B1055" s="7"/>
      <c r="C1055" s="7"/>
      <c r="D1055" s="7"/>
      <c r="E1055" s="7"/>
      <c r="F1055" s="7"/>
      <c r="G1055" s="7"/>
    </row>
    <row r="1056" spans="1:7" x14ac:dyDescent="0.25">
      <c r="A1056" s="7"/>
      <c r="B1056" s="7"/>
      <c r="C1056" s="7"/>
      <c r="D1056" s="7"/>
      <c r="E1056" s="7"/>
      <c r="F1056" s="7"/>
      <c r="G1056" s="7"/>
    </row>
    <row r="1057" spans="1:7" x14ac:dyDescent="0.25">
      <c r="A1057" s="7"/>
      <c r="B1057" s="7"/>
      <c r="C1057" s="7"/>
      <c r="D1057" s="7"/>
      <c r="E1057" s="7"/>
      <c r="F1057" s="7"/>
      <c r="G1057" s="7"/>
    </row>
    <row r="1058" spans="1:7" x14ac:dyDescent="0.25">
      <c r="A1058" s="7"/>
      <c r="B1058" s="7"/>
      <c r="C1058" s="7"/>
      <c r="D1058" s="7"/>
      <c r="E1058" s="7"/>
      <c r="F1058" s="7"/>
      <c r="G1058" s="7"/>
    </row>
    <row r="1059" spans="1:7" x14ac:dyDescent="0.25">
      <c r="A1059" s="7"/>
      <c r="B1059" s="7"/>
      <c r="C1059" s="7"/>
      <c r="D1059" s="7"/>
      <c r="E1059" s="7"/>
      <c r="F1059" s="7"/>
      <c r="G1059" s="7"/>
    </row>
    <row r="1060" spans="1:7" x14ac:dyDescent="0.25">
      <c r="A1060" s="7"/>
      <c r="B1060" s="7"/>
      <c r="C1060" s="7"/>
      <c r="D1060" s="7"/>
      <c r="E1060" s="7"/>
      <c r="F1060" s="7"/>
      <c r="G1060" s="7"/>
    </row>
    <row r="1061" spans="1:7" x14ac:dyDescent="0.25">
      <c r="A1061" s="7"/>
      <c r="B1061" s="7"/>
      <c r="C1061" s="7"/>
      <c r="D1061" s="7"/>
      <c r="E1061" s="7"/>
      <c r="F1061" s="7"/>
      <c r="G1061" s="7"/>
    </row>
    <row r="1062" spans="1:7" x14ac:dyDescent="0.25">
      <c r="A1062" s="7"/>
      <c r="B1062" s="7"/>
      <c r="C1062" s="7"/>
      <c r="D1062" s="7"/>
      <c r="E1062" s="7"/>
      <c r="F1062" s="7"/>
      <c r="G1062" s="7"/>
    </row>
    <row r="1063" spans="1:7" x14ac:dyDescent="0.25">
      <c r="A1063" s="7"/>
      <c r="B1063" s="7"/>
      <c r="C1063" s="7"/>
      <c r="D1063" s="7"/>
      <c r="E1063" s="7"/>
      <c r="F1063" s="7"/>
      <c r="G1063" s="7"/>
    </row>
    <row r="1064" spans="1:7" x14ac:dyDescent="0.25">
      <c r="A1064" s="7"/>
      <c r="B1064" s="7"/>
      <c r="C1064" s="7"/>
      <c r="D1064" s="7"/>
      <c r="E1064" s="7"/>
      <c r="F1064" s="7"/>
      <c r="G1064" s="7"/>
    </row>
    <row r="1065" spans="1:7" x14ac:dyDescent="0.25">
      <c r="A1065" s="7"/>
      <c r="B1065" s="7"/>
      <c r="C1065" s="7"/>
      <c r="D1065" s="7"/>
      <c r="E1065" s="7"/>
      <c r="F1065" s="7"/>
      <c r="G1065" s="7"/>
    </row>
    <row r="1066" spans="1:7" x14ac:dyDescent="0.25">
      <c r="A1066" s="7"/>
      <c r="B1066" s="7"/>
      <c r="C1066" s="7"/>
      <c r="D1066" s="7"/>
      <c r="E1066" s="7"/>
      <c r="F1066" s="7"/>
      <c r="G1066" s="7"/>
    </row>
    <row r="1067" spans="1:7" x14ac:dyDescent="0.25">
      <c r="A1067" s="7"/>
      <c r="B1067" s="7"/>
      <c r="C1067" s="7"/>
      <c r="D1067" s="7"/>
      <c r="E1067" s="7"/>
      <c r="F1067" s="7"/>
      <c r="G1067" s="7"/>
    </row>
    <row r="1068" spans="1:7" x14ac:dyDescent="0.25">
      <c r="A1068" s="7"/>
      <c r="B1068" s="7"/>
      <c r="C1068" s="7"/>
      <c r="D1068" s="7"/>
      <c r="E1068" s="7"/>
      <c r="F1068" s="7"/>
      <c r="G1068" s="7"/>
    </row>
    <row r="1069" spans="1:7" x14ac:dyDescent="0.25">
      <c r="A1069" s="7"/>
      <c r="B1069" s="7"/>
      <c r="C1069" s="7"/>
      <c r="D1069" s="7"/>
      <c r="E1069" s="7"/>
      <c r="F1069" s="7"/>
      <c r="G1069" s="7"/>
    </row>
    <row r="1070" spans="1:7" x14ac:dyDescent="0.25">
      <c r="A1070" s="7"/>
      <c r="B1070" s="7"/>
      <c r="C1070" s="7"/>
      <c r="D1070" s="7"/>
      <c r="E1070" s="7"/>
      <c r="F1070" s="7"/>
      <c r="G1070" s="7"/>
    </row>
    <row r="1071" spans="1:7" x14ac:dyDescent="0.25">
      <c r="A1071" s="7"/>
      <c r="B1071" s="7"/>
      <c r="C1071" s="7"/>
      <c r="D1071" s="7"/>
      <c r="E1071" s="7"/>
      <c r="F1071" s="7"/>
      <c r="G1071" s="7"/>
    </row>
    <row r="1072" spans="1:7" x14ac:dyDescent="0.25">
      <c r="A1072" s="7"/>
      <c r="B1072" s="7"/>
      <c r="C1072" s="7"/>
      <c r="D1072" s="7"/>
      <c r="E1072" s="7"/>
      <c r="F1072" s="7"/>
      <c r="G1072" s="7"/>
    </row>
    <row r="1073" spans="1:7" x14ac:dyDescent="0.25">
      <c r="A1073" s="7"/>
      <c r="B1073" s="7"/>
      <c r="C1073" s="7"/>
      <c r="D1073" s="7"/>
      <c r="E1073" s="7"/>
      <c r="F1073" s="7"/>
      <c r="G1073" s="7"/>
    </row>
    <row r="1074" spans="1:7" x14ac:dyDescent="0.25">
      <c r="A1074" s="7"/>
      <c r="B1074" s="7"/>
      <c r="C1074" s="7"/>
      <c r="D1074" s="7"/>
      <c r="E1074" s="7"/>
      <c r="F1074" s="7"/>
      <c r="G1074" s="7"/>
    </row>
    <row r="1075" spans="1:7" x14ac:dyDescent="0.25">
      <c r="A1075" s="7"/>
      <c r="B1075" s="7"/>
      <c r="C1075" s="7"/>
      <c r="D1075" s="7"/>
      <c r="E1075" s="7"/>
      <c r="F1075" s="7"/>
      <c r="G1075" s="7"/>
    </row>
    <row r="1076" spans="1:7" x14ac:dyDescent="0.25">
      <c r="A1076" s="7"/>
      <c r="B1076" s="7"/>
      <c r="C1076" s="7"/>
      <c r="D1076" s="7"/>
      <c r="E1076" s="7"/>
      <c r="F1076" s="7"/>
      <c r="G1076" s="7"/>
    </row>
    <row r="1077" spans="1:7" x14ac:dyDescent="0.25">
      <c r="A1077" s="7"/>
      <c r="B1077" s="7"/>
      <c r="C1077" s="7"/>
      <c r="D1077" s="7"/>
      <c r="E1077" s="7"/>
      <c r="F1077" s="7"/>
      <c r="G1077" s="7"/>
    </row>
    <row r="1078" spans="1:7" x14ac:dyDescent="0.25">
      <c r="A1078" s="7"/>
      <c r="B1078" s="7"/>
      <c r="C1078" s="7"/>
      <c r="D1078" s="7"/>
      <c r="E1078" s="7"/>
      <c r="F1078" s="7"/>
      <c r="G1078" s="7"/>
    </row>
    <row r="1079" spans="1:7" x14ac:dyDescent="0.25">
      <c r="A1079" s="7"/>
      <c r="B1079" s="7"/>
      <c r="C1079" s="7"/>
      <c r="D1079" s="7"/>
      <c r="E1079" s="7"/>
      <c r="F1079" s="7"/>
      <c r="G1079" s="7"/>
    </row>
    <row r="1080" spans="1:7" x14ac:dyDescent="0.25">
      <c r="A1080" s="7"/>
      <c r="B1080" s="7"/>
      <c r="C1080" s="7"/>
      <c r="D1080" s="7"/>
      <c r="E1080" s="7"/>
      <c r="F1080" s="7"/>
      <c r="G1080" s="7"/>
    </row>
    <row r="1081" spans="1:7" x14ac:dyDescent="0.25">
      <c r="A1081" s="7"/>
      <c r="B1081" s="7"/>
      <c r="C1081" s="7"/>
      <c r="D1081" s="7"/>
      <c r="E1081" s="7"/>
      <c r="F1081" s="7"/>
      <c r="G1081" s="7"/>
    </row>
    <row r="1082" spans="1:7" x14ac:dyDescent="0.25">
      <c r="A1082" s="7"/>
      <c r="B1082" s="7"/>
      <c r="C1082" s="7"/>
      <c r="D1082" s="7"/>
      <c r="E1082" s="7"/>
      <c r="F1082" s="7"/>
      <c r="G1082" s="7"/>
    </row>
    <row r="1083" spans="1:7" x14ac:dyDescent="0.25">
      <c r="A1083" s="7"/>
      <c r="B1083" s="7"/>
      <c r="C1083" s="7"/>
      <c r="D1083" s="7"/>
      <c r="E1083" s="7"/>
      <c r="F1083" s="7"/>
      <c r="G1083" s="7"/>
    </row>
    <row r="1084" spans="1:7" x14ac:dyDescent="0.25">
      <c r="A1084" s="7"/>
      <c r="B1084" s="7"/>
      <c r="C1084" s="7"/>
      <c r="D1084" s="7"/>
      <c r="E1084" s="7"/>
      <c r="F1084" s="7"/>
      <c r="G1084" s="7"/>
    </row>
    <row r="1085" spans="1:7" x14ac:dyDescent="0.25">
      <c r="A1085" s="7"/>
      <c r="B1085" s="7"/>
      <c r="C1085" s="7"/>
      <c r="D1085" s="7"/>
      <c r="E1085" s="7"/>
      <c r="F1085" s="7"/>
      <c r="G1085" s="7"/>
    </row>
    <row r="1086" spans="1:7" x14ac:dyDescent="0.25">
      <c r="A1086" s="7"/>
      <c r="B1086" s="7"/>
      <c r="C1086" s="7"/>
      <c r="D1086" s="7"/>
      <c r="E1086" s="7"/>
      <c r="F1086" s="7"/>
      <c r="G1086" s="7"/>
    </row>
    <row r="1087" spans="1:7" x14ac:dyDescent="0.25">
      <c r="A1087" s="7"/>
      <c r="B1087" s="7"/>
      <c r="C1087" s="7"/>
      <c r="D1087" s="7"/>
      <c r="E1087" s="7"/>
      <c r="F1087" s="7"/>
      <c r="G1087" s="7"/>
    </row>
    <row r="1088" spans="1:7" x14ac:dyDescent="0.25">
      <c r="A1088" s="7"/>
      <c r="B1088" s="7"/>
      <c r="C1088" s="7"/>
      <c r="D1088" s="7"/>
      <c r="E1088" s="7"/>
      <c r="F1088" s="7"/>
      <c r="G1088" s="7"/>
    </row>
    <row r="1089" spans="1:7" x14ac:dyDescent="0.25">
      <c r="A1089" s="7"/>
      <c r="B1089" s="7"/>
      <c r="C1089" s="7"/>
      <c r="D1089" s="7"/>
      <c r="E1089" s="7"/>
      <c r="F1089" s="7"/>
      <c r="G1089" s="7"/>
    </row>
    <row r="1090" spans="1:7" x14ac:dyDescent="0.25">
      <c r="A1090" s="7"/>
      <c r="B1090" s="7"/>
      <c r="C1090" s="7"/>
      <c r="D1090" s="7"/>
      <c r="E1090" s="7"/>
      <c r="F1090" s="7"/>
      <c r="G1090" s="7"/>
    </row>
    <row r="1091" spans="1:7" x14ac:dyDescent="0.25">
      <c r="A1091" s="7"/>
      <c r="B1091" s="7"/>
      <c r="C1091" s="7"/>
      <c r="D1091" s="7"/>
      <c r="E1091" s="7"/>
      <c r="F1091" s="7"/>
      <c r="G1091" s="7"/>
    </row>
    <row r="1092" spans="1:7" x14ac:dyDescent="0.25">
      <c r="A1092" s="7"/>
      <c r="B1092" s="7"/>
      <c r="C1092" s="7"/>
      <c r="D1092" s="7"/>
      <c r="E1092" s="7"/>
      <c r="F1092" s="7"/>
      <c r="G1092" s="7"/>
    </row>
    <row r="1093" spans="1:7" x14ac:dyDescent="0.25">
      <c r="A1093" s="7"/>
      <c r="B1093" s="7"/>
      <c r="C1093" s="7"/>
      <c r="D1093" s="7"/>
      <c r="E1093" s="7"/>
      <c r="F1093" s="7"/>
      <c r="G1093" s="7"/>
    </row>
    <row r="1094" spans="1:7" x14ac:dyDescent="0.25">
      <c r="A1094" s="7"/>
      <c r="B1094" s="7"/>
      <c r="C1094" s="7"/>
      <c r="D1094" s="7"/>
      <c r="E1094" s="7"/>
      <c r="F1094" s="7"/>
      <c r="G1094" s="7"/>
    </row>
    <row r="1095" spans="1:7" x14ac:dyDescent="0.25">
      <c r="A1095" s="7"/>
      <c r="B1095" s="7"/>
      <c r="C1095" s="7"/>
      <c r="D1095" s="7"/>
      <c r="E1095" s="7"/>
      <c r="F1095" s="7"/>
      <c r="G1095" s="7"/>
    </row>
    <row r="1096" spans="1:7" x14ac:dyDescent="0.25">
      <c r="A1096" s="7"/>
      <c r="B1096" s="7"/>
      <c r="C1096" s="7"/>
      <c r="D1096" s="7"/>
      <c r="E1096" s="7"/>
      <c r="F1096" s="7"/>
      <c r="G1096" s="7"/>
    </row>
    <row r="1097" spans="1:7" x14ac:dyDescent="0.25">
      <c r="A1097" s="7"/>
      <c r="B1097" s="7"/>
      <c r="C1097" s="7"/>
      <c r="D1097" s="7"/>
      <c r="E1097" s="7"/>
      <c r="F1097" s="7"/>
      <c r="G1097" s="7"/>
    </row>
    <row r="1098" spans="1:7" x14ac:dyDescent="0.25">
      <c r="A1098" s="7"/>
      <c r="B1098" s="7"/>
      <c r="C1098" s="7"/>
      <c r="D1098" s="7"/>
      <c r="E1098" s="7"/>
      <c r="F1098" s="7"/>
      <c r="G1098" s="7"/>
    </row>
    <row r="1099" spans="1:7" x14ac:dyDescent="0.25">
      <c r="A1099" s="7"/>
      <c r="B1099" s="7"/>
      <c r="C1099" s="7"/>
      <c r="D1099" s="7"/>
      <c r="E1099" s="7"/>
      <c r="F1099" s="7"/>
      <c r="G1099" s="7"/>
    </row>
    <row r="1100" spans="1:7" x14ac:dyDescent="0.25">
      <c r="A1100" s="7"/>
      <c r="B1100" s="7"/>
      <c r="C1100" s="7"/>
      <c r="D1100" s="7"/>
      <c r="E1100" s="7"/>
      <c r="F1100" s="7"/>
      <c r="G1100" s="7"/>
    </row>
    <row r="1101" spans="1:7" x14ac:dyDescent="0.25">
      <c r="A1101" s="7"/>
      <c r="B1101" s="7"/>
      <c r="C1101" s="7"/>
      <c r="D1101" s="7"/>
      <c r="E1101" s="7"/>
      <c r="F1101" s="7"/>
      <c r="G1101" s="7"/>
    </row>
    <row r="1102" spans="1:7" x14ac:dyDescent="0.25">
      <c r="A1102" s="7"/>
      <c r="B1102" s="7"/>
      <c r="C1102" s="7"/>
      <c r="D1102" s="7"/>
      <c r="E1102" s="7"/>
      <c r="F1102" s="7"/>
      <c r="G1102" s="7"/>
    </row>
    <row r="1103" spans="1:7" x14ac:dyDescent="0.25">
      <c r="A1103" s="7"/>
      <c r="B1103" s="7"/>
      <c r="C1103" s="7"/>
      <c r="D1103" s="7"/>
      <c r="E1103" s="7"/>
      <c r="F1103" s="7"/>
      <c r="G1103" s="7"/>
    </row>
    <row r="1104" spans="1:7" x14ac:dyDescent="0.25">
      <c r="A1104" s="7"/>
      <c r="B1104" s="7"/>
      <c r="C1104" s="7"/>
      <c r="D1104" s="7"/>
      <c r="E1104" s="7"/>
      <c r="F1104" s="7"/>
      <c r="G1104" s="7"/>
    </row>
    <row r="1105" spans="1:7" x14ac:dyDescent="0.25">
      <c r="A1105" s="7"/>
      <c r="B1105" s="7"/>
      <c r="C1105" s="7"/>
      <c r="D1105" s="7"/>
      <c r="E1105" s="7"/>
      <c r="F1105" s="7"/>
      <c r="G1105" s="7"/>
    </row>
    <row r="1106" spans="1:7" x14ac:dyDescent="0.25">
      <c r="A1106" s="7"/>
      <c r="B1106" s="7"/>
      <c r="C1106" s="7"/>
      <c r="D1106" s="7"/>
      <c r="E1106" s="7"/>
      <c r="F1106" s="7"/>
      <c r="G1106" s="7"/>
    </row>
    <row r="1107" spans="1:7" x14ac:dyDescent="0.25">
      <c r="A1107" s="7"/>
      <c r="B1107" s="7"/>
      <c r="C1107" s="7"/>
      <c r="D1107" s="7"/>
      <c r="E1107" s="7"/>
      <c r="F1107" s="7"/>
      <c r="G1107" s="7"/>
    </row>
    <row r="1108" spans="1:7" x14ac:dyDescent="0.25">
      <c r="A1108" s="7"/>
      <c r="B1108" s="7"/>
      <c r="C1108" s="7"/>
      <c r="D1108" s="7"/>
      <c r="E1108" s="7"/>
      <c r="F1108" s="7"/>
      <c r="G1108" s="7"/>
    </row>
    <row r="1109" spans="1:7" x14ac:dyDescent="0.25">
      <c r="A1109" s="7"/>
      <c r="B1109" s="7"/>
      <c r="C1109" s="7"/>
      <c r="D1109" s="7"/>
      <c r="E1109" s="7"/>
      <c r="F1109" s="7"/>
      <c r="G1109" s="7"/>
    </row>
    <row r="1110" spans="1:7" x14ac:dyDescent="0.25">
      <c r="A1110" s="7"/>
      <c r="B1110" s="7"/>
      <c r="C1110" s="7"/>
      <c r="D1110" s="7"/>
      <c r="E1110" s="7"/>
      <c r="F1110" s="7"/>
      <c r="G1110" s="7"/>
    </row>
    <row r="1111" spans="1:7" x14ac:dyDescent="0.25">
      <c r="A1111" s="7"/>
      <c r="B1111" s="7"/>
      <c r="C1111" s="7"/>
      <c r="D1111" s="7"/>
      <c r="E1111" s="7"/>
      <c r="F1111" s="7"/>
      <c r="G1111" s="7"/>
    </row>
    <row r="1112" spans="1:7" x14ac:dyDescent="0.25">
      <c r="A1112" s="7"/>
      <c r="B1112" s="7"/>
      <c r="C1112" s="7"/>
      <c r="D1112" s="7"/>
      <c r="E1112" s="7"/>
      <c r="F1112" s="7"/>
      <c r="G1112" s="7"/>
    </row>
    <row r="1113" spans="1:7" x14ac:dyDescent="0.25">
      <c r="A1113" s="7"/>
      <c r="B1113" s="7"/>
      <c r="C1113" s="7"/>
      <c r="D1113" s="7"/>
      <c r="E1113" s="7"/>
      <c r="F1113" s="7"/>
      <c r="G1113" s="7"/>
    </row>
  </sheetData>
  <sheetProtection algorithmName="SHA-512" hashValue="TEzCC8FBazWL3WSuV0vKV+uS/Se23xSzY+bTFxH32CS3JSwAaL2YTogToRL2PqfcgAWMORBRQT5Lwat1x+5iQw==" saltValue="BhlrOiWqTcFv0JVPzasTwg==" spinCount="100000" sheet="1" selectLockedCells="1"/>
  <mergeCells count="1">
    <mergeCell ref="B6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portrait" horizontalDpi="300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X1765"/>
  <sheetViews>
    <sheetView zoomScale="75" workbookViewId="0">
      <pane ySplit="9" topLeftCell="A10" activePane="bottomLeft" state="frozen"/>
      <selection pane="bottomLeft" activeCell="M15" sqref="M15"/>
    </sheetView>
  </sheetViews>
  <sheetFormatPr baseColWidth="10" defaultColWidth="12" defaultRowHeight="15.6" x14ac:dyDescent="0.3"/>
  <cols>
    <col min="1" max="1" width="4.44140625" style="414" customWidth="1"/>
    <col min="2" max="2" width="5.109375" style="994" hidden="1" customWidth="1"/>
    <col min="3" max="3" width="7.88671875" style="994" customWidth="1"/>
    <col min="4" max="4" width="8.44140625" style="994" customWidth="1"/>
    <col min="5" max="5" width="15.5546875" style="994" customWidth="1"/>
    <col min="6" max="6" width="1.6640625" style="994" customWidth="1"/>
    <col min="7" max="7" width="26.5546875" style="994" customWidth="1"/>
    <col min="8" max="8" width="3.88671875" style="994" customWidth="1"/>
    <col min="9" max="9" width="19.5546875" style="1018" bestFit="1" customWidth="1"/>
    <col min="10" max="10" width="19.33203125" style="1018" bestFit="1" customWidth="1"/>
    <col min="11" max="11" width="20.109375" style="1018" bestFit="1" customWidth="1"/>
    <col min="12" max="12" width="0.109375" style="1019" hidden="1" customWidth="1"/>
    <col min="13" max="13" width="19.88671875" style="1018" customWidth="1"/>
    <col min="14" max="15" width="12" style="414"/>
    <col min="16" max="16" width="13.6640625" style="414" bestFit="1" customWidth="1"/>
    <col min="17" max="257" width="12" style="414"/>
    <col min="258" max="258" width="0" style="414" hidden="1" customWidth="1"/>
    <col min="259" max="259" width="7.88671875" style="414" customWidth="1"/>
    <col min="260" max="260" width="8.44140625" style="414" customWidth="1"/>
    <col min="261" max="261" width="14.109375" style="414" customWidth="1"/>
    <col min="262" max="262" width="1.6640625" style="414" customWidth="1"/>
    <col min="263" max="263" width="26.5546875" style="414" customWidth="1"/>
    <col min="264" max="264" width="3.88671875" style="414" customWidth="1"/>
    <col min="265" max="265" width="19.5546875" style="414" bestFit="1" customWidth="1"/>
    <col min="266" max="266" width="19.33203125" style="414" bestFit="1" customWidth="1"/>
    <col min="267" max="267" width="19.5546875" style="414" bestFit="1" customWidth="1"/>
    <col min="268" max="268" width="0" style="414" hidden="1" customWidth="1"/>
    <col min="269" max="269" width="19.88671875" style="414" customWidth="1"/>
    <col min="270" max="271" width="12" style="414"/>
    <col min="272" max="272" width="13.6640625" style="414" bestFit="1" customWidth="1"/>
    <col min="273" max="513" width="12" style="414"/>
    <col min="514" max="514" width="0" style="414" hidden="1" customWidth="1"/>
    <col min="515" max="515" width="7.88671875" style="414" customWidth="1"/>
    <col min="516" max="516" width="8.44140625" style="414" customWidth="1"/>
    <col min="517" max="517" width="14.109375" style="414" customWidth="1"/>
    <col min="518" max="518" width="1.6640625" style="414" customWidth="1"/>
    <col min="519" max="519" width="26.5546875" style="414" customWidth="1"/>
    <col min="520" max="520" width="3.88671875" style="414" customWidth="1"/>
    <col min="521" max="521" width="19.5546875" style="414" bestFit="1" customWidth="1"/>
    <col min="522" max="522" width="19.33203125" style="414" bestFit="1" customWidth="1"/>
    <col min="523" max="523" width="19.5546875" style="414" bestFit="1" customWidth="1"/>
    <col min="524" max="524" width="0" style="414" hidden="1" customWidth="1"/>
    <col min="525" max="525" width="19.88671875" style="414" customWidth="1"/>
    <col min="526" max="527" width="12" style="414"/>
    <col min="528" max="528" width="13.6640625" style="414" bestFit="1" customWidth="1"/>
    <col min="529" max="769" width="12" style="414"/>
    <col min="770" max="770" width="0" style="414" hidden="1" customWidth="1"/>
    <col min="771" max="771" width="7.88671875" style="414" customWidth="1"/>
    <col min="772" max="772" width="8.44140625" style="414" customWidth="1"/>
    <col min="773" max="773" width="14.109375" style="414" customWidth="1"/>
    <col min="774" max="774" width="1.6640625" style="414" customWidth="1"/>
    <col min="775" max="775" width="26.5546875" style="414" customWidth="1"/>
    <col min="776" max="776" width="3.88671875" style="414" customWidth="1"/>
    <col min="777" max="777" width="19.5546875" style="414" bestFit="1" customWidth="1"/>
    <col min="778" max="778" width="19.33203125" style="414" bestFit="1" customWidth="1"/>
    <col min="779" max="779" width="19.5546875" style="414" bestFit="1" customWidth="1"/>
    <col min="780" max="780" width="0" style="414" hidden="1" customWidth="1"/>
    <col min="781" max="781" width="19.88671875" style="414" customWidth="1"/>
    <col min="782" max="783" width="12" style="414"/>
    <col min="784" max="784" width="13.6640625" style="414" bestFit="1" customWidth="1"/>
    <col min="785" max="1025" width="12" style="414"/>
    <col min="1026" max="1026" width="0" style="414" hidden="1" customWidth="1"/>
    <col min="1027" max="1027" width="7.88671875" style="414" customWidth="1"/>
    <col min="1028" max="1028" width="8.44140625" style="414" customWidth="1"/>
    <col min="1029" max="1029" width="14.109375" style="414" customWidth="1"/>
    <col min="1030" max="1030" width="1.6640625" style="414" customWidth="1"/>
    <col min="1031" max="1031" width="26.5546875" style="414" customWidth="1"/>
    <col min="1032" max="1032" width="3.88671875" style="414" customWidth="1"/>
    <col min="1033" max="1033" width="19.5546875" style="414" bestFit="1" customWidth="1"/>
    <col min="1034" max="1034" width="19.33203125" style="414" bestFit="1" customWidth="1"/>
    <col min="1035" max="1035" width="19.5546875" style="414" bestFit="1" customWidth="1"/>
    <col min="1036" max="1036" width="0" style="414" hidden="1" customWidth="1"/>
    <col min="1037" max="1037" width="19.88671875" style="414" customWidth="1"/>
    <col min="1038" max="1039" width="12" style="414"/>
    <col min="1040" max="1040" width="13.6640625" style="414" bestFit="1" customWidth="1"/>
    <col min="1041" max="1281" width="12" style="414"/>
    <col min="1282" max="1282" width="0" style="414" hidden="1" customWidth="1"/>
    <col min="1283" max="1283" width="7.88671875" style="414" customWidth="1"/>
    <col min="1284" max="1284" width="8.44140625" style="414" customWidth="1"/>
    <col min="1285" max="1285" width="14.109375" style="414" customWidth="1"/>
    <col min="1286" max="1286" width="1.6640625" style="414" customWidth="1"/>
    <col min="1287" max="1287" width="26.5546875" style="414" customWidth="1"/>
    <col min="1288" max="1288" width="3.88671875" style="414" customWidth="1"/>
    <col min="1289" max="1289" width="19.5546875" style="414" bestFit="1" customWidth="1"/>
    <col min="1290" max="1290" width="19.33203125" style="414" bestFit="1" customWidth="1"/>
    <col min="1291" max="1291" width="19.5546875" style="414" bestFit="1" customWidth="1"/>
    <col min="1292" max="1292" width="0" style="414" hidden="1" customWidth="1"/>
    <col min="1293" max="1293" width="19.88671875" style="414" customWidth="1"/>
    <col min="1294" max="1295" width="12" style="414"/>
    <col min="1296" max="1296" width="13.6640625" style="414" bestFit="1" customWidth="1"/>
    <col min="1297" max="1537" width="12" style="414"/>
    <col min="1538" max="1538" width="0" style="414" hidden="1" customWidth="1"/>
    <col min="1539" max="1539" width="7.88671875" style="414" customWidth="1"/>
    <col min="1540" max="1540" width="8.44140625" style="414" customWidth="1"/>
    <col min="1541" max="1541" width="14.109375" style="414" customWidth="1"/>
    <col min="1542" max="1542" width="1.6640625" style="414" customWidth="1"/>
    <col min="1543" max="1543" width="26.5546875" style="414" customWidth="1"/>
    <col min="1544" max="1544" width="3.88671875" style="414" customWidth="1"/>
    <col min="1545" max="1545" width="19.5546875" style="414" bestFit="1" customWidth="1"/>
    <col min="1546" max="1546" width="19.33203125" style="414" bestFit="1" customWidth="1"/>
    <col min="1547" max="1547" width="19.5546875" style="414" bestFit="1" customWidth="1"/>
    <col min="1548" max="1548" width="0" style="414" hidden="1" customWidth="1"/>
    <col min="1549" max="1549" width="19.88671875" style="414" customWidth="1"/>
    <col min="1550" max="1551" width="12" style="414"/>
    <col min="1552" max="1552" width="13.6640625" style="414" bestFit="1" customWidth="1"/>
    <col min="1553" max="1793" width="12" style="414"/>
    <col min="1794" max="1794" width="0" style="414" hidden="1" customWidth="1"/>
    <col min="1795" max="1795" width="7.88671875" style="414" customWidth="1"/>
    <col min="1796" max="1796" width="8.44140625" style="414" customWidth="1"/>
    <col min="1797" max="1797" width="14.109375" style="414" customWidth="1"/>
    <col min="1798" max="1798" width="1.6640625" style="414" customWidth="1"/>
    <col min="1799" max="1799" width="26.5546875" style="414" customWidth="1"/>
    <col min="1800" max="1800" width="3.88671875" style="414" customWidth="1"/>
    <col min="1801" max="1801" width="19.5546875" style="414" bestFit="1" customWidth="1"/>
    <col min="1802" max="1802" width="19.33203125" style="414" bestFit="1" customWidth="1"/>
    <col min="1803" max="1803" width="19.5546875" style="414" bestFit="1" customWidth="1"/>
    <col min="1804" max="1804" width="0" style="414" hidden="1" customWidth="1"/>
    <col min="1805" max="1805" width="19.88671875" style="414" customWidth="1"/>
    <col min="1806" max="1807" width="12" style="414"/>
    <col min="1808" max="1808" width="13.6640625" style="414" bestFit="1" customWidth="1"/>
    <col min="1809" max="2049" width="12" style="414"/>
    <col min="2050" max="2050" width="0" style="414" hidden="1" customWidth="1"/>
    <col min="2051" max="2051" width="7.88671875" style="414" customWidth="1"/>
    <col min="2052" max="2052" width="8.44140625" style="414" customWidth="1"/>
    <col min="2053" max="2053" width="14.109375" style="414" customWidth="1"/>
    <col min="2054" max="2054" width="1.6640625" style="414" customWidth="1"/>
    <col min="2055" max="2055" width="26.5546875" style="414" customWidth="1"/>
    <col min="2056" max="2056" width="3.88671875" style="414" customWidth="1"/>
    <col min="2057" max="2057" width="19.5546875" style="414" bestFit="1" customWidth="1"/>
    <col min="2058" max="2058" width="19.33203125" style="414" bestFit="1" customWidth="1"/>
    <col min="2059" max="2059" width="19.5546875" style="414" bestFit="1" customWidth="1"/>
    <col min="2060" max="2060" width="0" style="414" hidden="1" customWidth="1"/>
    <col min="2061" max="2061" width="19.88671875" style="414" customWidth="1"/>
    <col min="2062" max="2063" width="12" style="414"/>
    <col min="2064" max="2064" width="13.6640625" style="414" bestFit="1" customWidth="1"/>
    <col min="2065" max="2305" width="12" style="414"/>
    <col min="2306" max="2306" width="0" style="414" hidden="1" customWidth="1"/>
    <col min="2307" max="2307" width="7.88671875" style="414" customWidth="1"/>
    <col min="2308" max="2308" width="8.44140625" style="414" customWidth="1"/>
    <col min="2309" max="2309" width="14.109375" style="414" customWidth="1"/>
    <col min="2310" max="2310" width="1.6640625" style="414" customWidth="1"/>
    <col min="2311" max="2311" width="26.5546875" style="414" customWidth="1"/>
    <col min="2312" max="2312" width="3.88671875" style="414" customWidth="1"/>
    <col min="2313" max="2313" width="19.5546875" style="414" bestFit="1" customWidth="1"/>
    <col min="2314" max="2314" width="19.33203125" style="414" bestFit="1" customWidth="1"/>
    <col min="2315" max="2315" width="19.5546875" style="414" bestFit="1" customWidth="1"/>
    <col min="2316" max="2316" width="0" style="414" hidden="1" customWidth="1"/>
    <col min="2317" max="2317" width="19.88671875" style="414" customWidth="1"/>
    <col min="2318" max="2319" width="12" style="414"/>
    <col min="2320" max="2320" width="13.6640625" style="414" bestFit="1" customWidth="1"/>
    <col min="2321" max="2561" width="12" style="414"/>
    <col min="2562" max="2562" width="0" style="414" hidden="1" customWidth="1"/>
    <col min="2563" max="2563" width="7.88671875" style="414" customWidth="1"/>
    <col min="2564" max="2564" width="8.44140625" style="414" customWidth="1"/>
    <col min="2565" max="2565" width="14.109375" style="414" customWidth="1"/>
    <col min="2566" max="2566" width="1.6640625" style="414" customWidth="1"/>
    <col min="2567" max="2567" width="26.5546875" style="414" customWidth="1"/>
    <col min="2568" max="2568" width="3.88671875" style="414" customWidth="1"/>
    <col min="2569" max="2569" width="19.5546875" style="414" bestFit="1" customWidth="1"/>
    <col min="2570" max="2570" width="19.33203125" style="414" bestFit="1" customWidth="1"/>
    <col min="2571" max="2571" width="19.5546875" style="414" bestFit="1" customWidth="1"/>
    <col min="2572" max="2572" width="0" style="414" hidden="1" customWidth="1"/>
    <col min="2573" max="2573" width="19.88671875" style="414" customWidth="1"/>
    <col min="2574" max="2575" width="12" style="414"/>
    <col min="2576" max="2576" width="13.6640625" style="414" bestFit="1" customWidth="1"/>
    <col min="2577" max="2817" width="12" style="414"/>
    <col min="2818" max="2818" width="0" style="414" hidden="1" customWidth="1"/>
    <col min="2819" max="2819" width="7.88671875" style="414" customWidth="1"/>
    <col min="2820" max="2820" width="8.44140625" style="414" customWidth="1"/>
    <col min="2821" max="2821" width="14.109375" style="414" customWidth="1"/>
    <col min="2822" max="2822" width="1.6640625" style="414" customWidth="1"/>
    <col min="2823" max="2823" width="26.5546875" style="414" customWidth="1"/>
    <col min="2824" max="2824" width="3.88671875" style="414" customWidth="1"/>
    <col min="2825" max="2825" width="19.5546875" style="414" bestFit="1" customWidth="1"/>
    <col min="2826" max="2826" width="19.33203125" style="414" bestFit="1" customWidth="1"/>
    <col min="2827" max="2827" width="19.5546875" style="414" bestFit="1" customWidth="1"/>
    <col min="2828" max="2828" width="0" style="414" hidden="1" customWidth="1"/>
    <col min="2829" max="2829" width="19.88671875" style="414" customWidth="1"/>
    <col min="2830" max="2831" width="12" style="414"/>
    <col min="2832" max="2832" width="13.6640625" style="414" bestFit="1" customWidth="1"/>
    <col min="2833" max="3073" width="12" style="414"/>
    <col min="3074" max="3074" width="0" style="414" hidden="1" customWidth="1"/>
    <col min="3075" max="3075" width="7.88671875" style="414" customWidth="1"/>
    <col min="3076" max="3076" width="8.44140625" style="414" customWidth="1"/>
    <col min="3077" max="3077" width="14.109375" style="414" customWidth="1"/>
    <col min="3078" max="3078" width="1.6640625" style="414" customWidth="1"/>
    <col min="3079" max="3079" width="26.5546875" style="414" customWidth="1"/>
    <col min="3080" max="3080" width="3.88671875" style="414" customWidth="1"/>
    <col min="3081" max="3081" width="19.5546875" style="414" bestFit="1" customWidth="1"/>
    <col min="3082" max="3082" width="19.33203125" style="414" bestFit="1" customWidth="1"/>
    <col min="3083" max="3083" width="19.5546875" style="414" bestFit="1" customWidth="1"/>
    <col min="3084" max="3084" width="0" style="414" hidden="1" customWidth="1"/>
    <col min="3085" max="3085" width="19.88671875" style="414" customWidth="1"/>
    <col min="3086" max="3087" width="12" style="414"/>
    <col min="3088" max="3088" width="13.6640625" style="414" bestFit="1" customWidth="1"/>
    <col min="3089" max="3329" width="12" style="414"/>
    <col min="3330" max="3330" width="0" style="414" hidden="1" customWidth="1"/>
    <col min="3331" max="3331" width="7.88671875" style="414" customWidth="1"/>
    <col min="3332" max="3332" width="8.44140625" style="414" customWidth="1"/>
    <col min="3333" max="3333" width="14.109375" style="414" customWidth="1"/>
    <col min="3334" max="3334" width="1.6640625" style="414" customWidth="1"/>
    <col min="3335" max="3335" width="26.5546875" style="414" customWidth="1"/>
    <col min="3336" max="3336" width="3.88671875" style="414" customWidth="1"/>
    <col min="3337" max="3337" width="19.5546875" style="414" bestFit="1" customWidth="1"/>
    <col min="3338" max="3338" width="19.33203125" style="414" bestFit="1" customWidth="1"/>
    <col min="3339" max="3339" width="19.5546875" style="414" bestFit="1" customWidth="1"/>
    <col min="3340" max="3340" width="0" style="414" hidden="1" customWidth="1"/>
    <col min="3341" max="3341" width="19.88671875" style="414" customWidth="1"/>
    <col min="3342" max="3343" width="12" style="414"/>
    <col min="3344" max="3344" width="13.6640625" style="414" bestFit="1" customWidth="1"/>
    <col min="3345" max="3585" width="12" style="414"/>
    <col min="3586" max="3586" width="0" style="414" hidden="1" customWidth="1"/>
    <col min="3587" max="3587" width="7.88671875" style="414" customWidth="1"/>
    <col min="3588" max="3588" width="8.44140625" style="414" customWidth="1"/>
    <col min="3589" max="3589" width="14.109375" style="414" customWidth="1"/>
    <col min="3590" max="3590" width="1.6640625" style="414" customWidth="1"/>
    <col min="3591" max="3591" width="26.5546875" style="414" customWidth="1"/>
    <col min="3592" max="3592" width="3.88671875" style="414" customWidth="1"/>
    <col min="3593" max="3593" width="19.5546875" style="414" bestFit="1" customWidth="1"/>
    <col min="3594" max="3594" width="19.33203125" style="414" bestFit="1" customWidth="1"/>
    <col min="3595" max="3595" width="19.5546875" style="414" bestFit="1" customWidth="1"/>
    <col min="3596" max="3596" width="0" style="414" hidden="1" customWidth="1"/>
    <col min="3597" max="3597" width="19.88671875" style="414" customWidth="1"/>
    <col min="3598" max="3599" width="12" style="414"/>
    <col min="3600" max="3600" width="13.6640625" style="414" bestFit="1" customWidth="1"/>
    <col min="3601" max="3841" width="12" style="414"/>
    <col min="3842" max="3842" width="0" style="414" hidden="1" customWidth="1"/>
    <col min="3843" max="3843" width="7.88671875" style="414" customWidth="1"/>
    <col min="3844" max="3844" width="8.44140625" style="414" customWidth="1"/>
    <col min="3845" max="3845" width="14.109375" style="414" customWidth="1"/>
    <col min="3846" max="3846" width="1.6640625" style="414" customWidth="1"/>
    <col min="3847" max="3847" width="26.5546875" style="414" customWidth="1"/>
    <col min="3848" max="3848" width="3.88671875" style="414" customWidth="1"/>
    <col min="3849" max="3849" width="19.5546875" style="414" bestFit="1" customWidth="1"/>
    <col min="3850" max="3850" width="19.33203125" style="414" bestFit="1" customWidth="1"/>
    <col min="3851" max="3851" width="19.5546875" style="414" bestFit="1" customWidth="1"/>
    <col min="3852" max="3852" width="0" style="414" hidden="1" customWidth="1"/>
    <col min="3853" max="3853" width="19.88671875" style="414" customWidth="1"/>
    <col min="3854" max="3855" width="12" style="414"/>
    <col min="3856" max="3856" width="13.6640625" style="414" bestFit="1" customWidth="1"/>
    <col min="3857" max="4097" width="12" style="414"/>
    <col min="4098" max="4098" width="0" style="414" hidden="1" customWidth="1"/>
    <col min="4099" max="4099" width="7.88671875" style="414" customWidth="1"/>
    <col min="4100" max="4100" width="8.44140625" style="414" customWidth="1"/>
    <col min="4101" max="4101" width="14.109375" style="414" customWidth="1"/>
    <col min="4102" max="4102" width="1.6640625" style="414" customWidth="1"/>
    <col min="4103" max="4103" width="26.5546875" style="414" customWidth="1"/>
    <col min="4104" max="4104" width="3.88671875" style="414" customWidth="1"/>
    <col min="4105" max="4105" width="19.5546875" style="414" bestFit="1" customWidth="1"/>
    <col min="4106" max="4106" width="19.33203125" style="414" bestFit="1" customWidth="1"/>
    <col min="4107" max="4107" width="19.5546875" style="414" bestFit="1" customWidth="1"/>
    <col min="4108" max="4108" width="0" style="414" hidden="1" customWidth="1"/>
    <col min="4109" max="4109" width="19.88671875" style="414" customWidth="1"/>
    <col min="4110" max="4111" width="12" style="414"/>
    <col min="4112" max="4112" width="13.6640625" style="414" bestFit="1" customWidth="1"/>
    <col min="4113" max="4353" width="12" style="414"/>
    <col min="4354" max="4354" width="0" style="414" hidden="1" customWidth="1"/>
    <col min="4355" max="4355" width="7.88671875" style="414" customWidth="1"/>
    <col min="4356" max="4356" width="8.44140625" style="414" customWidth="1"/>
    <col min="4357" max="4357" width="14.109375" style="414" customWidth="1"/>
    <col min="4358" max="4358" width="1.6640625" style="414" customWidth="1"/>
    <col min="4359" max="4359" width="26.5546875" style="414" customWidth="1"/>
    <col min="4360" max="4360" width="3.88671875" style="414" customWidth="1"/>
    <col min="4361" max="4361" width="19.5546875" style="414" bestFit="1" customWidth="1"/>
    <col min="4362" max="4362" width="19.33203125" style="414" bestFit="1" customWidth="1"/>
    <col min="4363" max="4363" width="19.5546875" style="414" bestFit="1" customWidth="1"/>
    <col min="4364" max="4364" width="0" style="414" hidden="1" customWidth="1"/>
    <col min="4365" max="4365" width="19.88671875" style="414" customWidth="1"/>
    <col min="4366" max="4367" width="12" style="414"/>
    <col min="4368" max="4368" width="13.6640625" style="414" bestFit="1" customWidth="1"/>
    <col min="4369" max="4609" width="12" style="414"/>
    <col min="4610" max="4610" width="0" style="414" hidden="1" customWidth="1"/>
    <col min="4611" max="4611" width="7.88671875" style="414" customWidth="1"/>
    <col min="4612" max="4612" width="8.44140625" style="414" customWidth="1"/>
    <col min="4613" max="4613" width="14.109375" style="414" customWidth="1"/>
    <col min="4614" max="4614" width="1.6640625" style="414" customWidth="1"/>
    <col min="4615" max="4615" width="26.5546875" style="414" customWidth="1"/>
    <col min="4616" max="4616" width="3.88671875" style="414" customWidth="1"/>
    <col min="4617" max="4617" width="19.5546875" style="414" bestFit="1" customWidth="1"/>
    <col min="4618" max="4618" width="19.33203125" style="414" bestFit="1" customWidth="1"/>
    <col min="4619" max="4619" width="19.5546875" style="414" bestFit="1" customWidth="1"/>
    <col min="4620" max="4620" width="0" style="414" hidden="1" customWidth="1"/>
    <col min="4621" max="4621" width="19.88671875" style="414" customWidth="1"/>
    <col min="4622" max="4623" width="12" style="414"/>
    <col min="4624" max="4624" width="13.6640625" style="414" bestFit="1" customWidth="1"/>
    <col min="4625" max="4865" width="12" style="414"/>
    <col min="4866" max="4866" width="0" style="414" hidden="1" customWidth="1"/>
    <col min="4867" max="4867" width="7.88671875" style="414" customWidth="1"/>
    <col min="4868" max="4868" width="8.44140625" style="414" customWidth="1"/>
    <col min="4869" max="4869" width="14.109375" style="414" customWidth="1"/>
    <col min="4870" max="4870" width="1.6640625" style="414" customWidth="1"/>
    <col min="4871" max="4871" width="26.5546875" style="414" customWidth="1"/>
    <col min="4872" max="4872" width="3.88671875" style="414" customWidth="1"/>
    <col min="4873" max="4873" width="19.5546875" style="414" bestFit="1" customWidth="1"/>
    <col min="4874" max="4874" width="19.33203125" style="414" bestFit="1" customWidth="1"/>
    <col min="4875" max="4875" width="19.5546875" style="414" bestFit="1" customWidth="1"/>
    <col min="4876" max="4876" width="0" style="414" hidden="1" customWidth="1"/>
    <col min="4877" max="4877" width="19.88671875" style="414" customWidth="1"/>
    <col min="4878" max="4879" width="12" style="414"/>
    <col min="4880" max="4880" width="13.6640625" style="414" bestFit="1" customWidth="1"/>
    <col min="4881" max="5121" width="12" style="414"/>
    <col min="5122" max="5122" width="0" style="414" hidden="1" customWidth="1"/>
    <col min="5123" max="5123" width="7.88671875" style="414" customWidth="1"/>
    <col min="5124" max="5124" width="8.44140625" style="414" customWidth="1"/>
    <col min="5125" max="5125" width="14.109375" style="414" customWidth="1"/>
    <col min="5126" max="5126" width="1.6640625" style="414" customWidth="1"/>
    <col min="5127" max="5127" width="26.5546875" style="414" customWidth="1"/>
    <col min="5128" max="5128" width="3.88671875" style="414" customWidth="1"/>
    <col min="5129" max="5129" width="19.5546875" style="414" bestFit="1" customWidth="1"/>
    <col min="5130" max="5130" width="19.33203125" style="414" bestFit="1" customWidth="1"/>
    <col min="5131" max="5131" width="19.5546875" style="414" bestFit="1" customWidth="1"/>
    <col min="5132" max="5132" width="0" style="414" hidden="1" customWidth="1"/>
    <col min="5133" max="5133" width="19.88671875" style="414" customWidth="1"/>
    <col min="5134" max="5135" width="12" style="414"/>
    <col min="5136" max="5136" width="13.6640625" style="414" bestFit="1" customWidth="1"/>
    <col min="5137" max="5377" width="12" style="414"/>
    <col min="5378" max="5378" width="0" style="414" hidden="1" customWidth="1"/>
    <col min="5379" max="5379" width="7.88671875" style="414" customWidth="1"/>
    <col min="5380" max="5380" width="8.44140625" style="414" customWidth="1"/>
    <col min="5381" max="5381" width="14.109375" style="414" customWidth="1"/>
    <col min="5382" max="5382" width="1.6640625" style="414" customWidth="1"/>
    <col min="5383" max="5383" width="26.5546875" style="414" customWidth="1"/>
    <col min="5384" max="5384" width="3.88671875" style="414" customWidth="1"/>
    <col min="5385" max="5385" width="19.5546875" style="414" bestFit="1" customWidth="1"/>
    <col min="5386" max="5386" width="19.33203125" style="414" bestFit="1" customWidth="1"/>
    <col min="5387" max="5387" width="19.5546875" style="414" bestFit="1" customWidth="1"/>
    <col min="5388" max="5388" width="0" style="414" hidden="1" customWidth="1"/>
    <col min="5389" max="5389" width="19.88671875" style="414" customWidth="1"/>
    <col min="5390" max="5391" width="12" style="414"/>
    <col min="5392" max="5392" width="13.6640625" style="414" bestFit="1" customWidth="1"/>
    <col min="5393" max="5633" width="12" style="414"/>
    <col min="5634" max="5634" width="0" style="414" hidden="1" customWidth="1"/>
    <col min="5635" max="5635" width="7.88671875" style="414" customWidth="1"/>
    <col min="5636" max="5636" width="8.44140625" style="414" customWidth="1"/>
    <col min="5637" max="5637" width="14.109375" style="414" customWidth="1"/>
    <col min="5638" max="5638" width="1.6640625" style="414" customWidth="1"/>
    <col min="5639" max="5639" width="26.5546875" style="414" customWidth="1"/>
    <col min="5640" max="5640" width="3.88671875" style="414" customWidth="1"/>
    <col min="5641" max="5641" width="19.5546875" style="414" bestFit="1" customWidth="1"/>
    <col min="5642" max="5642" width="19.33203125" style="414" bestFit="1" customWidth="1"/>
    <col min="5643" max="5643" width="19.5546875" style="414" bestFit="1" customWidth="1"/>
    <col min="5644" max="5644" width="0" style="414" hidden="1" customWidth="1"/>
    <col min="5645" max="5645" width="19.88671875" style="414" customWidth="1"/>
    <col min="5646" max="5647" width="12" style="414"/>
    <col min="5648" max="5648" width="13.6640625" style="414" bestFit="1" customWidth="1"/>
    <col min="5649" max="5889" width="12" style="414"/>
    <col min="5890" max="5890" width="0" style="414" hidden="1" customWidth="1"/>
    <col min="5891" max="5891" width="7.88671875" style="414" customWidth="1"/>
    <col min="5892" max="5892" width="8.44140625" style="414" customWidth="1"/>
    <col min="5893" max="5893" width="14.109375" style="414" customWidth="1"/>
    <col min="5894" max="5894" width="1.6640625" style="414" customWidth="1"/>
    <col min="5895" max="5895" width="26.5546875" style="414" customWidth="1"/>
    <col min="5896" max="5896" width="3.88671875" style="414" customWidth="1"/>
    <col min="5897" max="5897" width="19.5546875" style="414" bestFit="1" customWidth="1"/>
    <col min="5898" max="5898" width="19.33203125" style="414" bestFit="1" customWidth="1"/>
    <col min="5899" max="5899" width="19.5546875" style="414" bestFit="1" customWidth="1"/>
    <col min="5900" max="5900" width="0" style="414" hidden="1" customWidth="1"/>
    <col min="5901" max="5901" width="19.88671875" style="414" customWidth="1"/>
    <col min="5902" max="5903" width="12" style="414"/>
    <col min="5904" max="5904" width="13.6640625" style="414" bestFit="1" customWidth="1"/>
    <col min="5905" max="6145" width="12" style="414"/>
    <col min="6146" max="6146" width="0" style="414" hidden="1" customWidth="1"/>
    <col min="6147" max="6147" width="7.88671875" style="414" customWidth="1"/>
    <col min="6148" max="6148" width="8.44140625" style="414" customWidth="1"/>
    <col min="6149" max="6149" width="14.109375" style="414" customWidth="1"/>
    <col min="6150" max="6150" width="1.6640625" style="414" customWidth="1"/>
    <col min="6151" max="6151" width="26.5546875" style="414" customWidth="1"/>
    <col min="6152" max="6152" width="3.88671875" style="414" customWidth="1"/>
    <col min="6153" max="6153" width="19.5546875" style="414" bestFit="1" customWidth="1"/>
    <col min="6154" max="6154" width="19.33203125" style="414" bestFit="1" customWidth="1"/>
    <col min="6155" max="6155" width="19.5546875" style="414" bestFit="1" customWidth="1"/>
    <col min="6156" max="6156" width="0" style="414" hidden="1" customWidth="1"/>
    <col min="6157" max="6157" width="19.88671875" style="414" customWidth="1"/>
    <col min="6158" max="6159" width="12" style="414"/>
    <col min="6160" max="6160" width="13.6640625" style="414" bestFit="1" customWidth="1"/>
    <col min="6161" max="6401" width="12" style="414"/>
    <col min="6402" max="6402" width="0" style="414" hidden="1" customWidth="1"/>
    <col min="6403" max="6403" width="7.88671875" style="414" customWidth="1"/>
    <col min="6404" max="6404" width="8.44140625" style="414" customWidth="1"/>
    <col min="6405" max="6405" width="14.109375" style="414" customWidth="1"/>
    <col min="6406" max="6406" width="1.6640625" style="414" customWidth="1"/>
    <col min="6407" max="6407" width="26.5546875" style="414" customWidth="1"/>
    <col min="6408" max="6408" width="3.88671875" style="414" customWidth="1"/>
    <col min="6409" max="6409" width="19.5546875" style="414" bestFit="1" customWidth="1"/>
    <col min="6410" max="6410" width="19.33203125" style="414" bestFit="1" customWidth="1"/>
    <col min="6411" max="6411" width="19.5546875" style="414" bestFit="1" customWidth="1"/>
    <col min="6412" max="6412" width="0" style="414" hidden="1" customWidth="1"/>
    <col min="6413" max="6413" width="19.88671875" style="414" customWidth="1"/>
    <col min="6414" max="6415" width="12" style="414"/>
    <col min="6416" max="6416" width="13.6640625" style="414" bestFit="1" customWidth="1"/>
    <col min="6417" max="6657" width="12" style="414"/>
    <col min="6658" max="6658" width="0" style="414" hidden="1" customWidth="1"/>
    <col min="6659" max="6659" width="7.88671875" style="414" customWidth="1"/>
    <col min="6660" max="6660" width="8.44140625" style="414" customWidth="1"/>
    <col min="6661" max="6661" width="14.109375" style="414" customWidth="1"/>
    <col min="6662" max="6662" width="1.6640625" style="414" customWidth="1"/>
    <col min="6663" max="6663" width="26.5546875" style="414" customWidth="1"/>
    <col min="6664" max="6664" width="3.88671875" style="414" customWidth="1"/>
    <col min="6665" max="6665" width="19.5546875" style="414" bestFit="1" customWidth="1"/>
    <col min="6666" max="6666" width="19.33203125" style="414" bestFit="1" customWidth="1"/>
    <col min="6667" max="6667" width="19.5546875" style="414" bestFit="1" customWidth="1"/>
    <col min="6668" max="6668" width="0" style="414" hidden="1" customWidth="1"/>
    <col min="6669" max="6669" width="19.88671875" style="414" customWidth="1"/>
    <col min="6670" max="6671" width="12" style="414"/>
    <col min="6672" max="6672" width="13.6640625" style="414" bestFit="1" customWidth="1"/>
    <col min="6673" max="6913" width="12" style="414"/>
    <col min="6914" max="6914" width="0" style="414" hidden="1" customWidth="1"/>
    <col min="6915" max="6915" width="7.88671875" style="414" customWidth="1"/>
    <col min="6916" max="6916" width="8.44140625" style="414" customWidth="1"/>
    <col min="6917" max="6917" width="14.109375" style="414" customWidth="1"/>
    <col min="6918" max="6918" width="1.6640625" style="414" customWidth="1"/>
    <col min="6919" max="6919" width="26.5546875" style="414" customWidth="1"/>
    <col min="6920" max="6920" width="3.88671875" style="414" customWidth="1"/>
    <col min="6921" max="6921" width="19.5546875" style="414" bestFit="1" customWidth="1"/>
    <col min="6922" max="6922" width="19.33203125" style="414" bestFit="1" customWidth="1"/>
    <col min="6923" max="6923" width="19.5546875" style="414" bestFit="1" customWidth="1"/>
    <col min="6924" max="6924" width="0" style="414" hidden="1" customWidth="1"/>
    <col min="6925" max="6925" width="19.88671875" style="414" customWidth="1"/>
    <col min="6926" max="6927" width="12" style="414"/>
    <col min="6928" max="6928" width="13.6640625" style="414" bestFit="1" customWidth="1"/>
    <col min="6929" max="7169" width="12" style="414"/>
    <col min="7170" max="7170" width="0" style="414" hidden="1" customWidth="1"/>
    <col min="7171" max="7171" width="7.88671875" style="414" customWidth="1"/>
    <col min="7172" max="7172" width="8.44140625" style="414" customWidth="1"/>
    <col min="7173" max="7173" width="14.109375" style="414" customWidth="1"/>
    <col min="7174" max="7174" width="1.6640625" style="414" customWidth="1"/>
    <col min="7175" max="7175" width="26.5546875" style="414" customWidth="1"/>
    <col min="7176" max="7176" width="3.88671875" style="414" customWidth="1"/>
    <col min="7177" max="7177" width="19.5546875" style="414" bestFit="1" customWidth="1"/>
    <col min="7178" max="7178" width="19.33203125" style="414" bestFit="1" customWidth="1"/>
    <col min="7179" max="7179" width="19.5546875" style="414" bestFit="1" customWidth="1"/>
    <col min="7180" max="7180" width="0" style="414" hidden="1" customWidth="1"/>
    <col min="7181" max="7181" width="19.88671875" style="414" customWidth="1"/>
    <col min="7182" max="7183" width="12" style="414"/>
    <col min="7184" max="7184" width="13.6640625" style="414" bestFit="1" customWidth="1"/>
    <col min="7185" max="7425" width="12" style="414"/>
    <col min="7426" max="7426" width="0" style="414" hidden="1" customWidth="1"/>
    <col min="7427" max="7427" width="7.88671875" style="414" customWidth="1"/>
    <col min="7428" max="7428" width="8.44140625" style="414" customWidth="1"/>
    <col min="7429" max="7429" width="14.109375" style="414" customWidth="1"/>
    <col min="7430" max="7430" width="1.6640625" style="414" customWidth="1"/>
    <col min="7431" max="7431" width="26.5546875" style="414" customWidth="1"/>
    <col min="7432" max="7432" width="3.88671875" style="414" customWidth="1"/>
    <col min="7433" max="7433" width="19.5546875" style="414" bestFit="1" customWidth="1"/>
    <col min="7434" max="7434" width="19.33203125" style="414" bestFit="1" customWidth="1"/>
    <col min="7435" max="7435" width="19.5546875" style="414" bestFit="1" customWidth="1"/>
    <col min="7436" max="7436" width="0" style="414" hidden="1" customWidth="1"/>
    <col min="7437" max="7437" width="19.88671875" style="414" customWidth="1"/>
    <col min="7438" max="7439" width="12" style="414"/>
    <col min="7440" max="7440" width="13.6640625" style="414" bestFit="1" customWidth="1"/>
    <col min="7441" max="7681" width="12" style="414"/>
    <col min="7682" max="7682" width="0" style="414" hidden="1" customWidth="1"/>
    <col min="7683" max="7683" width="7.88671875" style="414" customWidth="1"/>
    <col min="7684" max="7684" width="8.44140625" style="414" customWidth="1"/>
    <col min="7685" max="7685" width="14.109375" style="414" customWidth="1"/>
    <col min="7686" max="7686" width="1.6640625" style="414" customWidth="1"/>
    <col min="7687" max="7687" width="26.5546875" style="414" customWidth="1"/>
    <col min="7688" max="7688" width="3.88671875" style="414" customWidth="1"/>
    <col min="7689" max="7689" width="19.5546875" style="414" bestFit="1" customWidth="1"/>
    <col min="7690" max="7690" width="19.33203125" style="414" bestFit="1" customWidth="1"/>
    <col min="7691" max="7691" width="19.5546875" style="414" bestFit="1" customWidth="1"/>
    <col min="7692" max="7692" width="0" style="414" hidden="1" customWidth="1"/>
    <col min="7693" max="7693" width="19.88671875" style="414" customWidth="1"/>
    <col min="7694" max="7695" width="12" style="414"/>
    <col min="7696" max="7696" width="13.6640625" style="414" bestFit="1" customWidth="1"/>
    <col min="7697" max="7937" width="12" style="414"/>
    <col min="7938" max="7938" width="0" style="414" hidden="1" customWidth="1"/>
    <col min="7939" max="7939" width="7.88671875" style="414" customWidth="1"/>
    <col min="7940" max="7940" width="8.44140625" style="414" customWidth="1"/>
    <col min="7941" max="7941" width="14.109375" style="414" customWidth="1"/>
    <col min="7942" max="7942" width="1.6640625" style="414" customWidth="1"/>
    <col min="7943" max="7943" width="26.5546875" style="414" customWidth="1"/>
    <col min="7944" max="7944" width="3.88671875" style="414" customWidth="1"/>
    <col min="7945" max="7945" width="19.5546875" style="414" bestFit="1" customWidth="1"/>
    <col min="7946" max="7946" width="19.33203125" style="414" bestFit="1" customWidth="1"/>
    <col min="7947" max="7947" width="19.5546875" style="414" bestFit="1" customWidth="1"/>
    <col min="7948" max="7948" width="0" style="414" hidden="1" customWidth="1"/>
    <col min="7949" max="7949" width="19.88671875" style="414" customWidth="1"/>
    <col min="7950" max="7951" width="12" style="414"/>
    <col min="7952" max="7952" width="13.6640625" style="414" bestFit="1" customWidth="1"/>
    <col min="7953" max="8193" width="12" style="414"/>
    <col min="8194" max="8194" width="0" style="414" hidden="1" customWidth="1"/>
    <col min="8195" max="8195" width="7.88671875" style="414" customWidth="1"/>
    <col min="8196" max="8196" width="8.44140625" style="414" customWidth="1"/>
    <col min="8197" max="8197" width="14.109375" style="414" customWidth="1"/>
    <col min="8198" max="8198" width="1.6640625" style="414" customWidth="1"/>
    <col min="8199" max="8199" width="26.5546875" style="414" customWidth="1"/>
    <col min="8200" max="8200" width="3.88671875" style="414" customWidth="1"/>
    <col min="8201" max="8201" width="19.5546875" style="414" bestFit="1" customWidth="1"/>
    <col min="8202" max="8202" width="19.33203125" style="414" bestFit="1" customWidth="1"/>
    <col min="8203" max="8203" width="19.5546875" style="414" bestFit="1" customWidth="1"/>
    <col min="8204" max="8204" width="0" style="414" hidden="1" customWidth="1"/>
    <col min="8205" max="8205" width="19.88671875" style="414" customWidth="1"/>
    <col min="8206" max="8207" width="12" style="414"/>
    <col min="8208" max="8208" width="13.6640625" style="414" bestFit="1" customWidth="1"/>
    <col min="8209" max="8449" width="12" style="414"/>
    <col min="8450" max="8450" width="0" style="414" hidden="1" customWidth="1"/>
    <col min="8451" max="8451" width="7.88671875" style="414" customWidth="1"/>
    <col min="8452" max="8452" width="8.44140625" style="414" customWidth="1"/>
    <col min="8453" max="8453" width="14.109375" style="414" customWidth="1"/>
    <col min="8454" max="8454" width="1.6640625" style="414" customWidth="1"/>
    <col min="8455" max="8455" width="26.5546875" style="414" customWidth="1"/>
    <col min="8456" max="8456" width="3.88671875" style="414" customWidth="1"/>
    <col min="8457" max="8457" width="19.5546875" style="414" bestFit="1" customWidth="1"/>
    <col min="8458" max="8458" width="19.33203125" style="414" bestFit="1" customWidth="1"/>
    <col min="8459" max="8459" width="19.5546875" style="414" bestFit="1" customWidth="1"/>
    <col min="8460" max="8460" width="0" style="414" hidden="1" customWidth="1"/>
    <col min="8461" max="8461" width="19.88671875" style="414" customWidth="1"/>
    <col min="8462" max="8463" width="12" style="414"/>
    <col min="8464" max="8464" width="13.6640625" style="414" bestFit="1" customWidth="1"/>
    <col min="8465" max="8705" width="12" style="414"/>
    <col min="8706" max="8706" width="0" style="414" hidden="1" customWidth="1"/>
    <col min="8707" max="8707" width="7.88671875" style="414" customWidth="1"/>
    <col min="8708" max="8708" width="8.44140625" style="414" customWidth="1"/>
    <col min="8709" max="8709" width="14.109375" style="414" customWidth="1"/>
    <col min="8710" max="8710" width="1.6640625" style="414" customWidth="1"/>
    <col min="8711" max="8711" width="26.5546875" style="414" customWidth="1"/>
    <col min="8712" max="8712" width="3.88671875" style="414" customWidth="1"/>
    <col min="8713" max="8713" width="19.5546875" style="414" bestFit="1" customWidth="1"/>
    <col min="8714" max="8714" width="19.33203125" style="414" bestFit="1" customWidth="1"/>
    <col min="8715" max="8715" width="19.5546875" style="414" bestFit="1" customWidth="1"/>
    <col min="8716" max="8716" width="0" style="414" hidden="1" customWidth="1"/>
    <col min="8717" max="8717" width="19.88671875" style="414" customWidth="1"/>
    <col min="8718" max="8719" width="12" style="414"/>
    <col min="8720" max="8720" width="13.6640625" style="414" bestFit="1" customWidth="1"/>
    <col min="8721" max="8961" width="12" style="414"/>
    <col min="8962" max="8962" width="0" style="414" hidden="1" customWidth="1"/>
    <col min="8963" max="8963" width="7.88671875" style="414" customWidth="1"/>
    <col min="8964" max="8964" width="8.44140625" style="414" customWidth="1"/>
    <col min="8965" max="8965" width="14.109375" style="414" customWidth="1"/>
    <col min="8966" max="8966" width="1.6640625" style="414" customWidth="1"/>
    <col min="8967" max="8967" width="26.5546875" style="414" customWidth="1"/>
    <col min="8968" max="8968" width="3.88671875" style="414" customWidth="1"/>
    <col min="8969" max="8969" width="19.5546875" style="414" bestFit="1" customWidth="1"/>
    <col min="8970" max="8970" width="19.33203125" style="414" bestFit="1" customWidth="1"/>
    <col min="8971" max="8971" width="19.5546875" style="414" bestFit="1" customWidth="1"/>
    <col min="8972" max="8972" width="0" style="414" hidden="1" customWidth="1"/>
    <col min="8973" max="8973" width="19.88671875" style="414" customWidth="1"/>
    <col min="8974" max="8975" width="12" style="414"/>
    <col min="8976" max="8976" width="13.6640625" style="414" bestFit="1" customWidth="1"/>
    <col min="8977" max="9217" width="12" style="414"/>
    <col min="9218" max="9218" width="0" style="414" hidden="1" customWidth="1"/>
    <col min="9219" max="9219" width="7.88671875" style="414" customWidth="1"/>
    <col min="9220" max="9220" width="8.44140625" style="414" customWidth="1"/>
    <col min="9221" max="9221" width="14.109375" style="414" customWidth="1"/>
    <col min="9222" max="9222" width="1.6640625" style="414" customWidth="1"/>
    <col min="9223" max="9223" width="26.5546875" style="414" customWidth="1"/>
    <col min="9224" max="9224" width="3.88671875" style="414" customWidth="1"/>
    <col min="9225" max="9225" width="19.5546875" style="414" bestFit="1" customWidth="1"/>
    <col min="9226" max="9226" width="19.33203125" style="414" bestFit="1" customWidth="1"/>
    <col min="9227" max="9227" width="19.5546875" style="414" bestFit="1" customWidth="1"/>
    <col min="9228" max="9228" width="0" style="414" hidden="1" customWidth="1"/>
    <col min="9229" max="9229" width="19.88671875" style="414" customWidth="1"/>
    <col min="9230" max="9231" width="12" style="414"/>
    <col min="9232" max="9232" width="13.6640625" style="414" bestFit="1" customWidth="1"/>
    <col min="9233" max="9473" width="12" style="414"/>
    <col min="9474" max="9474" width="0" style="414" hidden="1" customWidth="1"/>
    <col min="9475" max="9475" width="7.88671875" style="414" customWidth="1"/>
    <col min="9476" max="9476" width="8.44140625" style="414" customWidth="1"/>
    <col min="9477" max="9477" width="14.109375" style="414" customWidth="1"/>
    <col min="9478" max="9478" width="1.6640625" style="414" customWidth="1"/>
    <col min="9479" max="9479" width="26.5546875" style="414" customWidth="1"/>
    <col min="9480" max="9480" width="3.88671875" style="414" customWidth="1"/>
    <col min="9481" max="9481" width="19.5546875" style="414" bestFit="1" customWidth="1"/>
    <col min="9482" max="9482" width="19.33203125" style="414" bestFit="1" customWidth="1"/>
    <col min="9483" max="9483" width="19.5546875" style="414" bestFit="1" customWidth="1"/>
    <col min="9484" max="9484" width="0" style="414" hidden="1" customWidth="1"/>
    <col min="9485" max="9485" width="19.88671875" style="414" customWidth="1"/>
    <col min="9486" max="9487" width="12" style="414"/>
    <col min="9488" max="9488" width="13.6640625" style="414" bestFit="1" customWidth="1"/>
    <col min="9489" max="9729" width="12" style="414"/>
    <col min="9730" max="9730" width="0" style="414" hidden="1" customWidth="1"/>
    <col min="9731" max="9731" width="7.88671875" style="414" customWidth="1"/>
    <col min="9732" max="9732" width="8.44140625" style="414" customWidth="1"/>
    <col min="9733" max="9733" width="14.109375" style="414" customWidth="1"/>
    <col min="9734" max="9734" width="1.6640625" style="414" customWidth="1"/>
    <col min="9735" max="9735" width="26.5546875" style="414" customWidth="1"/>
    <col min="9736" max="9736" width="3.88671875" style="414" customWidth="1"/>
    <col min="9737" max="9737" width="19.5546875" style="414" bestFit="1" customWidth="1"/>
    <col min="9738" max="9738" width="19.33203125" style="414" bestFit="1" customWidth="1"/>
    <col min="9739" max="9739" width="19.5546875" style="414" bestFit="1" customWidth="1"/>
    <col min="9740" max="9740" width="0" style="414" hidden="1" customWidth="1"/>
    <col min="9741" max="9741" width="19.88671875" style="414" customWidth="1"/>
    <col min="9742" max="9743" width="12" style="414"/>
    <col min="9744" max="9744" width="13.6640625" style="414" bestFit="1" customWidth="1"/>
    <col min="9745" max="9985" width="12" style="414"/>
    <col min="9986" max="9986" width="0" style="414" hidden="1" customWidth="1"/>
    <col min="9987" max="9987" width="7.88671875" style="414" customWidth="1"/>
    <col min="9988" max="9988" width="8.44140625" style="414" customWidth="1"/>
    <col min="9989" max="9989" width="14.109375" style="414" customWidth="1"/>
    <col min="9990" max="9990" width="1.6640625" style="414" customWidth="1"/>
    <col min="9991" max="9991" width="26.5546875" style="414" customWidth="1"/>
    <col min="9992" max="9992" width="3.88671875" style="414" customWidth="1"/>
    <col min="9993" max="9993" width="19.5546875" style="414" bestFit="1" customWidth="1"/>
    <col min="9994" max="9994" width="19.33203125" style="414" bestFit="1" customWidth="1"/>
    <col min="9995" max="9995" width="19.5546875" style="414" bestFit="1" customWidth="1"/>
    <col min="9996" max="9996" width="0" style="414" hidden="1" customWidth="1"/>
    <col min="9997" max="9997" width="19.88671875" style="414" customWidth="1"/>
    <col min="9998" max="9999" width="12" style="414"/>
    <col min="10000" max="10000" width="13.6640625" style="414" bestFit="1" customWidth="1"/>
    <col min="10001" max="10241" width="12" style="414"/>
    <col min="10242" max="10242" width="0" style="414" hidden="1" customWidth="1"/>
    <col min="10243" max="10243" width="7.88671875" style="414" customWidth="1"/>
    <col min="10244" max="10244" width="8.44140625" style="414" customWidth="1"/>
    <col min="10245" max="10245" width="14.109375" style="414" customWidth="1"/>
    <col min="10246" max="10246" width="1.6640625" style="414" customWidth="1"/>
    <col min="10247" max="10247" width="26.5546875" style="414" customWidth="1"/>
    <col min="10248" max="10248" width="3.88671875" style="414" customWidth="1"/>
    <col min="10249" max="10249" width="19.5546875" style="414" bestFit="1" customWidth="1"/>
    <col min="10250" max="10250" width="19.33203125" style="414" bestFit="1" customWidth="1"/>
    <col min="10251" max="10251" width="19.5546875" style="414" bestFit="1" customWidth="1"/>
    <col min="10252" max="10252" width="0" style="414" hidden="1" customWidth="1"/>
    <col min="10253" max="10253" width="19.88671875" style="414" customWidth="1"/>
    <col min="10254" max="10255" width="12" style="414"/>
    <col min="10256" max="10256" width="13.6640625" style="414" bestFit="1" customWidth="1"/>
    <col min="10257" max="10497" width="12" style="414"/>
    <col min="10498" max="10498" width="0" style="414" hidden="1" customWidth="1"/>
    <col min="10499" max="10499" width="7.88671875" style="414" customWidth="1"/>
    <col min="10500" max="10500" width="8.44140625" style="414" customWidth="1"/>
    <col min="10501" max="10501" width="14.109375" style="414" customWidth="1"/>
    <col min="10502" max="10502" width="1.6640625" style="414" customWidth="1"/>
    <col min="10503" max="10503" width="26.5546875" style="414" customWidth="1"/>
    <col min="10504" max="10504" width="3.88671875" style="414" customWidth="1"/>
    <col min="10505" max="10505" width="19.5546875" style="414" bestFit="1" customWidth="1"/>
    <col min="10506" max="10506" width="19.33203125" style="414" bestFit="1" customWidth="1"/>
    <col min="10507" max="10507" width="19.5546875" style="414" bestFit="1" customWidth="1"/>
    <col min="10508" max="10508" width="0" style="414" hidden="1" customWidth="1"/>
    <col min="10509" max="10509" width="19.88671875" style="414" customWidth="1"/>
    <col min="10510" max="10511" width="12" style="414"/>
    <col min="10512" max="10512" width="13.6640625" style="414" bestFit="1" customWidth="1"/>
    <col min="10513" max="10753" width="12" style="414"/>
    <col min="10754" max="10754" width="0" style="414" hidden="1" customWidth="1"/>
    <col min="10755" max="10755" width="7.88671875" style="414" customWidth="1"/>
    <col min="10756" max="10756" width="8.44140625" style="414" customWidth="1"/>
    <col min="10757" max="10757" width="14.109375" style="414" customWidth="1"/>
    <col min="10758" max="10758" width="1.6640625" style="414" customWidth="1"/>
    <col min="10759" max="10759" width="26.5546875" style="414" customWidth="1"/>
    <col min="10760" max="10760" width="3.88671875" style="414" customWidth="1"/>
    <col min="10761" max="10761" width="19.5546875" style="414" bestFit="1" customWidth="1"/>
    <col min="10762" max="10762" width="19.33203125" style="414" bestFit="1" customWidth="1"/>
    <col min="10763" max="10763" width="19.5546875" style="414" bestFit="1" customWidth="1"/>
    <col min="10764" max="10764" width="0" style="414" hidden="1" customWidth="1"/>
    <col min="10765" max="10765" width="19.88671875" style="414" customWidth="1"/>
    <col min="10766" max="10767" width="12" style="414"/>
    <col min="10768" max="10768" width="13.6640625" style="414" bestFit="1" customWidth="1"/>
    <col min="10769" max="11009" width="12" style="414"/>
    <col min="11010" max="11010" width="0" style="414" hidden="1" customWidth="1"/>
    <col min="11011" max="11011" width="7.88671875" style="414" customWidth="1"/>
    <col min="11012" max="11012" width="8.44140625" style="414" customWidth="1"/>
    <col min="11013" max="11013" width="14.109375" style="414" customWidth="1"/>
    <col min="11014" max="11014" width="1.6640625" style="414" customWidth="1"/>
    <col min="11015" max="11015" width="26.5546875" style="414" customWidth="1"/>
    <col min="11016" max="11016" width="3.88671875" style="414" customWidth="1"/>
    <col min="11017" max="11017" width="19.5546875" style="414" bestFit="1" customWidth="1"/>
    <col min="11018" max="11018" width="19.33203125" style="414" bestFit="1" customWidth="1"/>
    <col min="11019" max="11019" width="19.5546875" style="414" bestFit="1" customWidth="1"/>
    <col min="11020" max="11020" width="0" style="414" hidden="1" customWidth="1"/>
    <col min="11021" max="11021" width="19.88671875" style="414" customWidth="1"/>
    <col min="11022" max="11023" width="12" style="414"/>
    <col min="11024" max="11024" width="13.6640625" style="414" bestFit="1" customWidth="1"/>
    <col min="11025" max="11265" width="12" style="414"/>
    <col min="11266" max="11266" width="0" style="414" hidden="1" customWidth="1"/>
    <col min="11267" max="11267" width="7.88671875" style="414" customWidth="1"/>
    <col min="11268" max="11268" width="8.44140625" style="414" customWidth="1"/>
    <col min="11269" max="11269" width="14.109375" style="414" customWidth="1"/>
    <col min="11270" max="11270" width="1.6640625" style="414" customWidth="1"/>
    <col min="11271" max="11271" width="26.5546875" style="414" customWidth="1"/>
    <col min="11272" max="11272" width="3.88671875" style="414" customWidth="1"/>
    <col min="11273" max="11273" width="19.5546875" style="414" bestFit="1" customWidth="1"/>
    <col min="11274" max="11274" width="19.33203125" style="414" bestFit="1" customWidth="1"/>
    <col min="11275" max="11275" width="19.5546875" style="414" bestFit="1" customWidth="1"/>
    <col min="11276" max="11276" width="0" style="414" hidden="1" customWidth="1"/>
    <col min="11277" max="11277" width="19.88671875" style="414" customWidth="1"/>
    <col min="11278" max="11279" width="12" style="414"/>
    <col min="11280" max="11280" width="13.6640625" style="414" bestFit="1" customWidth="1"/>
    <col min="11281" max="11521" width="12" style="414"/>
    <col min="11522" max="11522" width="0" style="414" hidden="1" customWidth="1"/>
    <col min="11523" max="11523" width="7.88671875" style="414" customWidth="1"/>
    <col min="11524" max="11524" width="8.44140625" style="414" customWidth="1"/>
    <col min="11525" max="11525" width="14.109375" style="414" customWidth="1"/>
    <col min="11526" max="11526" width="1.6640625" style="414" customWidth="1"/>
    <col min="11527" max="11527" width="26.5546875" style="414" customWidth="1"/>
    <col min="11528" max="11528" width="3.88671875" style="414" customWidth="1"/>
    <col min="11529" max="11529" width="19.5546875" style="414" bestFit="1" customWidth="1"/>
    <col min="11530" max="11530" width="19.33203125" style="414" bestFit="1" customWidth="1"/>
    <col min="11531" max="11531" width="19.5546875" style="414" bestFit="1" customWidth="1"/>
    <col min="11532" max="11532" width="0" style="414" hidden="1" customWidth="1"/>
    <col min="11533" max="11533" width="19.88671875" style="414" customWidth="1"/>
    <col min="11534" max="11535" width="12" style="414"/>
    <col min="11536" max="11536" width="13.6640625" style="414" bestFit="1" customWidth="1"/>
    <col min="11537" max="11777" width="12" style="414"/>
    <col min="11778" max="11778" width="0" style="414" hidden="1" customWidth="1"/>
    <col min="11779" max="11779" width="7.88671875" style="414" customWidth="1"/>
    <col min="11780" max="11780" width="8.44140625" style="414" customWidth="1"/>
    <col min="11781" max="11781" width="14.109375" style="414" customWidth="1"/>
    <col min="11782" max="11782" width="1.6640625" style="414" customWidth="1"/>
    <col min="11783" max="11783" width="26.5546875" style="414" customWidth="1"/>
    <col min="11784" max="11784" width="3.88671875" style="414" customWidth="1"/>
    <col min="11785" max="11785" width="19.5546875" style="414" bestFit="1" customWidth="1"/>
    <col min="11786" max="11786" width="19.33203125" style="414" bestFit="1" customWidth="1"/>
    <col min="11787" max="11787" width="19.5546875" style="414" bestFit="1" customWidth="1"/>
    <col min="11788" max="11788" width="0" style="414" hidden="1" customWidth="1"/>
    <col min="11789" max="11789" width="19.88671875" style="414" customWidth="1"/>
    <col min="11790" max="11791" width="12" style="414"/>
    <col min="11792" max="11792" width="13.6640625" style="414" bestFit="1" customWidth="1"/>
    <col min="11793" max="12033" width="12" style="414"/>
    <col min="12034" max="12034" width="0" style="414" hidden="1" customWidth="1"/>
    <col min="12035" max="12035" width="7.88671875" style="414" customWidth="1"/>
    <col min="12036" max="12036" width="8.44140625" style="414" customWidth="1"/>
    <col min="12037" max="12037" width="14.109375" style="414" customWidth="1"/>
    <col min="12038" max="12038" width="1.6640625" style="414" customWidth="1"/>
    <col min="12039" max="12039" width="26.5546875" style="414" customWidth="1"/>
    <col min="12040" max="12040" width="3.88671875" style="414" customWidth="1"/>
    <col min="12041" max="12041" width="19.5546875" style="414" bestFit="1" customWidth="1"/>
    <col min="12042" max="12042" width="19.33203125" style="414" bestFit="1" customWidth="1"/>
    <col min="12043" max="12043" width="19.5546875" style="414" bestFit="1" customWidth="1"/>
    <col min="12044" max="12044" width="0" style="414" hidden="1" customWidth="1"/>
    <col min="12045" max="12045" width="19.88671875" style="414" customWidth="1"/>
    <col min="12046" max="12047" width="12" style="414"/>
    <col min="12048" max="12048" width="13.6640625" style="414" bestFit="1" customWidth="1"/>
    <col min="12049" max="12289" width="12" style="414"/>
    <col min="12290" max="12290" width="0" style="414" hidden="1" customWidth="1"/>
    <col min="12291" max="12291" width="7.88671875" style="414" customWidth="1"/>
    <col min="12292" max="12292" width="8.44140625" style="414" customWidth="1"/>
    <col min="12293" max="12293" width="14.109375" style="414" customWidth="1"/>
    <col min="12294" max="12294" width="1.6640625" style="414" customWidth="1"/>
    <col min="12295" max="12295" width="26.5546875" style="414" customWidth="1"/>
    <col min="12296" max="12296" width="3.88671875" style="414" customWidth="1"/>
    <col min="12297" max="12297" width="19.5546875" style="414" bestFit="1" customWidth="1"/>
    <col min="12298" max="12298" width="19.33203125" style="414" bestFit="1" customWidth="1"/>
    <col min="12299" max="12299" width="19.5546875" style="414" bestFit="1" customWidth="1"/>
    <col min="12300" max="12300" width="0" style="414" hidden="1" customWidth="1"/>
    <col min="12301" max="12301" width="19.88671875" style="414" customWidth="1"/>
    <col min="12302" max="12303" width="12" style="414"/>
    <col min="12304" max="12304" width="13.6640625" style="414" bestFit="1" customWidth="1"/>
    <col min="12305" max="12545" width="12" style="414"/>
    <col min="12546" max="12546" width="0" style="414" hidden="1" customWidth="1"/>
    <col min="12547" max="12547" width="7.88671875" style="414" customWidth="1"/>
    <col min="12548" max="12548" width="8.44140625" style="414" customWidth="1"/>
    <col min="12549" max="12549" width="14.109375" style="414" customWidth="1"/>
    <col min="12550" max="12550" width="1.6640625" style="414" customWidth="1"/>
    <col min="12551" max="12551" width="26.5546875" style="414" customWidth="1"/>
    <col min="12552" max="12552" width="3.88671875" style="414" customWidth="1"/>
    <col min="12553" max="12553" width="19.5546875" style="414" bestFit="1" customWidth="1"/>
    <col min="12554" max="12554" width="19.33203125" style="414" bestFit="1" customWidth="1"/>
    <col min="12555" max="12555" width="19.5546875" style="414" bestFit="1" customWidth="1"/>
    <col min="12556" max="12556" width="0" style="414" hidden="1" customWidth="1"/>
    <col min="12557" max="12557" width="19.88671875" style="414" customWidth="1"/>
    <col min="12558" max="12559" width="12" style="414"/>
    <col min="12560" max="12560" width="13.6640625" style="414" bestFit="1" customWidth="1"/>
    <col min="12561" max="12801" width="12" style="414"/>
    <col min="12802" max="12802" width="0" style="414" hidden="1" customWidth="1"/>
    <col min="12803" max="12803" width="7.88671875" style="414" customWidth="1"/>
    <col min="12804" max="12804" width="8.44140625" style="414" customWidth="1"/>
    <col min="12805" max="12805" width="14.109375" style="414" customWidth="1"/>
    <col min="12806" max="12806" width="1.6640625" style="414" customWidth="1"/>
    <col min="12807" max="12807" width="26.5546875" style="414" customWidth="1"/>
    <col min="12808" max="12808" width="3.88671875" style="414" customWidth="1"/>
    <col min="12809" max="12809" width="19.5546875" style="414" bestFit="1" customWidth="1"/>
    <col min="12810" max="12810" width="19.33203125" style="414" bestFit="1" customWidth="1"/>
    <col min="12811" max="12811" width="19.5546875" style="414" bestFit="1" customWidth="1"/>
    <col min="12812" max="12812" width="0" style="414" hidden="1" customWidth="1"/>
    <col min="12813" max="12813" width="19.88671875" style="414" customWidth="1"/>
    <col min="12814" max="12815" width="12" style="414"/>
    <col min="12816" max="12816" width="13.6640625" style="414" bestFit="1" customWidth="1"/>
    <col min="12817" max="13057" width="12" style="414"/>
    <col min="13058" max="13058" width="0" style="414" hidden="1" customWidth="1"/>
    <col min="13059" max="13059" width="7.88671875" style="414" customWidth="1"/>
    <col min="13060" max="13060" width="8.44140625" style="414" customWidth="1"/>
    <col min="13061" max="13061" width="14.109375" style="414" customWidth="1"/>
    <col min="13062" max="13062" width="1.6640625" style="414" customWidth="1"/>
    <col min="13063" max="13063" width="26.5546875" style="414" customWidth="1"/>
    <col min="13064" max="13064" width="3.88671875" style="414" customWidth="1"/>
    <col min="13065" max="13065" width="19.5546875" style="414" bestFit="1" customWidth="1"/>
    <col min="13066" max="13066" width="19.33203125" style="414" bestFit="1" customWidth="1"/>
    <col min="13067" max="13067" width="19.5546875" style="414" bestFit="1" customWidth="1"/>
    <col min="13068" max="13068" width="0" style="414" hidden="1" customWidth="1"/>
    <col min="13069" max="13069" width="19.88671875" style="414" customWidth="1"/>
    <col min="13070" max="13071" width="12" style="414"/>
    <col min="13072" max="13072" width="13.6640625" style="414" bestFit="1" customWidth="1"/>
    <col min="13073" max="13313" width="12" style="414"/>
    <col min="13314" max="13314" width="0" style="414" hidden="1" customWidth="1"/>
    <col min="13315" max="13315" width="7.88671875" style="414" customWidth="1"/>
    <col min="13316" max="13316" width="8.44140625" style="414" customWidth="1"/>
    <col min="13317" max="13317" width="14.109375" style="414" customWidth="1"/>
    <col min="13318" max="13318" width="1.6640625" style="414" customWidth="1"/>
    <col min="13319" max="13319" width="26.5546875" style="414" customWidth="1"/>
    <col min="13320" max="13320" width="3.88671875" style="414" customWidth="1"/>
    <col min="13321" max="13321" width="19.5546875" style="414" bestFit="1" customWidth="1"/>
    <col min="13322" max="13322" width="19.33203125" style="414" bestFit="1" customWidth="1"/>
    <col min="13323" max="13323" width="19.5546875" style="414" bestFit="1" customWidth="1"/>
    <col min="13324" max="13324" width="0" style="414" hidden="1" customWidth="1"/>
    <col min="13325" max="13325" width="19.88671875" style="414" customWidth="1"/>
    <col min="13326" max="13327" width="12" style="414"/>
    <col min="13328" max="13328" width="13.6640625" style="414" bestFit="1" customWidth="1"/>
    <col min="13329" max="13569" width="12" style="414"/>
    <col min="13570" max="13570" width="0" style="414" hidden="1" customWidth="1"/>
    <col min="13571" max="13571" width="7.88671875" style="414" customWidth="1"/>
    <col min="13572" max="13572" width="8.44140625" style="414" customWidth="1"/>
    <col min="13573" max="13573" width="14.109375" style="414" customWidth="1"/>
    <col min="13574" max="13574" width="1.6640625" style="414" customWidth="1"/>
    <col min="13575" max="13575" width="26.5546875" style="414" customWidth="1"/>
    <col min="13576" max="13576" width="3.88671875" style="414" customWidth="1"/>
    <col min="13577" max="13577" width="19.5546875" style="414" bestFit="1" customWidth="1"/>
    <col min="13578" max="13578" width="19.33203125" style="414" bestFit="1" customWidth="1"/>
    <col min="13579" max="13579" width="19.5546875" style="414" bestFit="1" customWidth="1"/>
    <col min="13580" max="13580" width="0" style="414" hidden="1" customWidth="1"/>
    <col min="13581" max="13581" width="19.88671875" style="414" customWidth="1"/>
    <col min="13582" max="13583" width="12" style="414"/>
    <col min="13584" max="13584" width="13.6640625" style="414" bestFit="1" customWidth="1"/>
    <col min="13585" max="13825" width="12" style="414"/>
    <col min="13826" max="13826" width="0" style="414" hidden="1" customWidth="1"/>
    <col min="13827" max="13827" width="7.88671875" style="414" customWidth="1"/>
    <col min="13828" max="13828" width="8.44140625" style="414" customWidth="1"/>
    <col min="13829" max="13829" width="14.109375" style="414" customWidth="1"/>
    <col min="13830" max="13830" width="1.6640625" style="414" customWidth="1"/>
    <col min="13831" max="13831" width="26.5546875" style="414" customWidth="1"/>
    <col min="13832" max="13832" width="3.88671875" style="414" customWidth="1"/>
    <col min="13833" max="13833" width="19.5546875" style="414" bestFit="1" customWidth="1"/>
    <col min="13834" max="13834" width="19.33203125" style="414" bestFit="1" customWidth="1"/>
    <col min="13835" max="13835" width="19.5546875" style="414" bestFit="1" customWidth="1"/>
    <col min="13836" max="13836" width="0" style="414" hidden="1" customWidth="1"/>
    <col min="13837" max="13837" width="19.88671875" style="414" customWidth="1"/>
    <col min="13838" max="13839" width="12" style="414"/>
    <col min="13840" max="13840" width="13.6640625" style="414" bestFit="1" customWidth="1"/>
    <col min="13841" max="14081" width="12" style="414"/>
    <col min="14082" max="14082" width="0" style="414" hidden="1" customWidth="1"/>
    <col min="14083" max="14083" width="7.88671875" style="414" customWidth="1"/>
    <col min="14084" max="14084" width="8.44140625" style="414" customWidth="1"/>
    <col min="14085" max="14085" width="14.109375" style="414" customWidth="1"/>
    <col min="14086" max="14086" width="1.6640625" style="414" customWidth="1"/>
    <col min="14087" max="14087" width="26.5546875" style="414" customWidth="1"/>
    <col min="14088" max="14088" width="3.88671875" style="414" customWidth="1"/>
    <col min="14089" max="14089" width="19.5546875" style="414" bestFit="1" customWidth="1"/>
    <col min="14090" max="14090" width="19.33203125" style="414" bestFit="1" customWidth="1"/>
    <col min="14091" max="14091" width="19.5546875" style="414" bestFit="1" customWidth="1"/>
    <col min="14092" max="14092" width="0" style="414" hidden="1" customWidth="1"/>
    <col min="14093" max="14093" width="19.88671875" style="414" customWidth="1"/>
    <col min="14094" max="14095" width="12" style="414"/>
    <col min="14096" max="14096" width="13.6640625" style="414" bestFit="1" customWidth="1"/>
    <col min="14097" max="14337" width="12" style="414"/>
    <col min="14338" max="14338" width="0" style="414" hidden="1" customWidth="1"/>
    <col min="14339" max="14339" width="7.88671875" style="414" customWidth="1"/>
    <col min="14340" max="14340" width="8.44140625" style="414" customWidth="1"/>
    <col min="14341" max="14341" width="14.109375" style="414" customWidth="1"/>
    <col min="14342" max="14342" width="1.6640625" style="414" customWidth="1"/>
    <col min="14343" max="14343" width="26.5546875" style="414" customWidth="1"/>
    <col min="14344" max="14344" width="3.88671875" style="414" customWidth="1"/>
    <col min="14345" max="14345" width="19.5546875" style="414" bestFit="1" customWidth="1"/>
    <col min="14346" max="14346" width="19.33203125" style="414" bestFit="1" customWidth="1"/>
    <col min="14347" max="14347" width="19.5546875" style="414" bestFit="1" customWidth="1"/>
    <col min="14348" max="14348" width="0" style="414" hidden="1" customWidth="1"/>
    <col min="14349" max="14349" width="19.88671875" style="414" customWidth="1"/>
    <col min="14350" max="14351" width="12" style="414"/>
    <col min="14352" max="14352" width="13.6640625" style="414" bestFit="1" customWidth="1"/>
    <col min="14353" max="14593" width="12" style="414"/>
    <col min="14594" max="14594" width="0" style="414" hidden="1" customWidth="1"/>
    <col min="14595" max="14595" width="7.88671875" style="414" customWidth="1"/>
    <col min="14596" max="14596" width="8.44140625" style="414" customWidth="1"/>
    <col min="14597" max="14597" width="14.109375" style="414" customWidth="1"/>
    <col min="14598" max="14598" width="1.6640625" style="414" customWidth="1"/>
    <col min="14599" max="14599" width="26.5546875" style="414" customWidth="1"/>
    <col min="14600" max="14600" width="3.88671875" style="414" customWidth="1"/>
    <col min="14601" max="14601" width="19.5546875" style="414" bestFit="1" customWidth="1"/>
    <col min="14602" max="14602" width="19.33203125" style="414" bestFit="1" customWidth="1"/>
    <col min="14603" max="14603" width="19.5546875" style="414" bestFit="1" customWidth="1"/>
    <col min="14604" max="14604" width="0" style="414" hidden="1" customWidth="1"/>
    <col min="14605" max="14605" width="19.88671875" style="414" customWidth="1"/>
    <col min="14606" max="14607" width="12" style="414"/>
    <col min="14608" max="14608" width="13.6640625" style="414" bestFit="1" customWidth="1"/>
    <col min="14609" max="14849" width="12" style="414"/>
    <col min="14850" max="14850" width="0" style="414" hidden="1" customWidth="1"/>
    <col min="14851" max="14851" width="7.88671875" style="414" customWidth="1"/>
    <col min="14852" max="14852" width="8.44140625" style="414" customWidth="1"/>
    <col min="14853" max="14853" width="14.109375" style="414" customWidth="1"/>
    <col min="14854" max="14854" width="1.6640625" style="414" customWidth="1"/>
    <col min="14855" max="14855" width="26.5546875" style="414" customWidth="1"/>
    <col min="14856" max="14856" width="3.88671875" style="414" customWidth="1"/>
    <col min="14857" max="14857" width="19.5546875" style="414" bestFit="1" customWidth="1"/>
    <col min="14858" max="14858" width="19.33203125" style="414" bestFit="1" customWidth="1"/>
    <col min="14859" max="14859" width="19.5546875" style="414" bestFit="1" customWidth="1"/>
    <col min="14860" max="14860" width="0" style="414" hidden="1" customWidth="1"/>
    <col min="14861" max="14861" width="19.88671875" style="414" customWidth="1"/>
    <col min="14862" max="14863" width="12" style="414"/>
    <col min="14864" max="14864" width="13.6640625" style="414" bestFit="1" customWidth="1"/>
    <col min="14865" max="15105" width="12" style="414"/>
    <col min="15106" max="15106" width="0" style="414" hidden="1" customWidth="1"/>
    <col min="15107" max="15107" width="7.88671875" style="414" customWidth="1"/>
    <col min="15108" max="15108" width="8.44140625" style="414" customWidth="1"/>
    <col min="15109" max="15109" width="14.109375" style="414" customWidth="1"/>
    <col min="15110" max="15110" width="1.6640625" style="414" customWidth="1"/>
    <col min="15111" max="15111" width="26.5546875" style="414" customWidth="1"/>
    <col min="15112" max="15112" width="3.88671875" style="414" customWidth="1"/>
    <col min="15113" max="15113" width="19.5546875" style="414" bestFit="1" customWidth="1"/>
    <col min="15114" max="15114" width="19.33203125" style="414" bestFit="1" customWidth="1"/>
    <col min="15115" max="15115" width="19.5546875" style="414" bestFit="1" customWidth="1"/>
    <col min="15116" max="15116" width="0" style="414" hidden="1" customWidth="1"/>
    <col min="15117" max="15117" width="19.88671875" style="414" customWidth="1"/>
    <col min="15118" max="15119" width="12" style="414"/>
    <col min="15120" max="15120" width="13.6640625" style="414" bestFit="1" customWidth="1"/>
    <col min="15121" max="15361" width="12" style="414"/>
    <col min="15362" max="15362" width="0" style="414" hidden="1" customWidth="1"/>
    <col min="15363" max="15363" width="7.88671875" style="414" customWidth="1"/>
    <col min="15364" max="15364" width="8.44140625" style="414" customWidth="1"/>
    <col min="15365" max="15365" width="14.109375" style="414" customWidth="1"/>
    <col min="15366" max="15366" width="1.6640625" style="414" customWidth="1"/>
    <col min="15367" max="15367" width="26.5546875" style="414" customWidth="1"/>
    <col min="15368" max="15368" width="3.88671875" style="414" customWidth="1"/>
    <col min="15369" max="15369" width="19.5546875" style="414" bestFit="1" customWidth="1"/>
    <col min="15370" max="15370" width="19.33203125" style="414" bestFit="1" customWidth="1"/>
    <col min="15371" max="15371" width="19.5546875" style="414" bestFit="1" customWidth="1"/>
    <col min="15372" max="15372" width="0" style="414" hidden="1" customWidth="1"/>
    <col min="15373" max="15373" width="19.88671875" style="414" customWidth="1"/>
    <col min="15374" max="15375" width="12" style="414"/>
    <col min="15376" max="15376" width="13.6640625" style="414" bestFit="1" customWidth="1"/>
    <col min="15377" max="15617" width="12" style="414"/>
    <col min="15618" max="15618" width="0" style="414" hidden="1" customWidth="1"/>
    <col min="15619" max="15619" width="7.88671875" style="414" customWidth="1"/>
    <col min="15620" max="15620" width="8.44140625" style="414" customWidth="1"/>
    <col min="15621" max="15621" width="14.109375" style="414" customWidth="1"/>
    <col min="15622" max="15622" width="1.6640625" style="414" customWidth="1"/>
    <col min="15623" max="15623" width="26.5546875" style="414" customWidth="1"/>
    <col min="15624" max="15624" width="3.88671875" style="414" customWidth="1"/>
    <col min="15625" max="15625" width="19.5546875" style="414" bestFit="1" customWidth="1"/>
    <col min="15626" max="15626" width="19.33203125" style="414" bestFit="1" customWidth="1"/>
    <col min="15627" max="15627" width="19.5546875" style="414" bestFit="1" customWidth="1"/>
    <col min="15628" max="15628" width="0" style="414" hidden="1" customWidth="1"/>
    <col min="15629" max="15629" width="19.88671875" style="414" customWidth="1"/>
    <col min="15630" max="15631" width="12" style="414"/>
    <col min="15632" max="15632" width="13.6640625" style="414" bestFit="1" customWidth="1"/>
    <col min="15633" max="15873" width="12" style="414"/>
    <col min="15874" max="15874" width="0" style="414" hidden="1" customWidth="1"/>
    <col min="15875" max="15875" width="7.88671875" style="414" customWidth="1"/>
    <col min="15876" max="15876" width="8.44140625" style="414" customWidth="1"/>
    <col min="15877" max="15877" width="14.109375" style="414" customWidth="1"/>
    <col min="15878" max="15878" width="1.6640625" style="414" customWidth="1"/>
    <col min="15879" max="15879" width="26.5546875" style="414" customWidth="1"/>
    <col min="15880" max="15880" width="3.88671875" style="414" customWidth="1"/>
    <col min="15881" max="15881" width="19.5546875" style="414" bestFit="1" customWidth="1"/>
    <col min="15882" max="15882" width="19.33203125" style="414" bestFit="1" customWidth="1"/>
    <col min="15883" max="15883" width="19.5546875" style="414" bestFit="1" customWidth="1"/>
    <col min="15884" max="15884" width="0" style="414" hidden="1" customWidth="1"/>
    <col min="15885" max="15885" width="19.88671875" style="414" customWidth="1"/>
    <col min="15886" max="15887" width="12" style="414"/>
    <col min="15888" max="15888" width="13.6640625" style="414" bestFit="1" customWidth="1"/>
    <col min="15889" max="16129" width="12" style="414"/>
    <col min="16130" max="16130" width="0" style="414" hidden="1" customWidth="1"/>
    <col min="16131" max="16131" width="7.88671875" style="414" customWidth="1"/>
    <col min="16132" max="16132" width="8.44140625" style="414" customWidth="1"/>
    <col min="16133" max="16133" width="14.109375" style="414" customWidth="1"/>
    <col min="16134" max="16134" width="1.6640625" style="414" customWidth="1"/>
    <col min="16135" max="16135" width="26.5546875" style="414" customWidth="1"/>
    <col min="16136" max="16136" width="3.88671875" style="414" customWidth="1"/>
    <col min="16137" max="16137" width="19.5546875" style="414" bestFit="1" customWidth="1"/>
    <col min="16138" max="16138" width="19.33203125" style="414" bestFit="1" customWidth="1"/>
    <col min="16139" max="16139" width="19.5546875" style="414" bestFit="1" customWidth="1"/>
    <col min="16140" max="16140" width="0" style="414" hidden="1" customWidth="1"/>
    <col min="16141" max="16141" width="19.88671875" style="414" customWidth="1"/>
    <col min="16142" max="16143" width="12" style="414"/>
    <col min="16144" max="16144" width="13.6640625" style="414" bestFit="1" customWidth="1"/>
    <col min="16145" max="16384" width="12" style="414"/>
  </cols>
  <sheetData>
    <row r="1" spans="1:24" x14ac:dyDescent="0.3">
      <c r="A1" s="413"/>
      <c r="I1" s="994"/>
      <c r="J1" s="994"/>
      <c r="K1" s="994"/>
      <c r="L1" s="994"/>
      <c r="M1" s="994"/>
      <c r="X1" s="484"/>
    </row>
    <row r="2" spans="1:24" s="391" customFormat="1" ht="23.4" x14ac:dyDescent="0.3">
      <c r="A2" s="386"/>
      <c r="B2" s="1006"/>
      <c r="C2" s="1006"/>
      <c r="D2" s="1267" t="s">
        <v>159</v>
      </c>
      <c r="E2" s="995"/>
      <c r="F2" s="1268" t="s">
        <v>132</v>
      </c>
      <c r="G2" s="1269">
        <v>5</v>
      </c>
      <c r="H2" s="1270" t="s">
        <v>160</v>
      </c>
      <c r="I2" s="995"/>
      <c r="J2" s="995"/>
      <c r="K2" s="995"/>
      <c r="L2" s="995"/>
      <c r="M2" s="995"/>
      <c r="X2" s="402"/>
    </row>
    <row r="3" spans="1:24" s="391" customFormat="1" ht="20.25" customHeight="1" x14ac:dyDescent="0.3">
      <c r="A3" s="386"/>
      <c r="B3" s="1006"/>
      <c r="C3" s="1006"/>
      <c r="D3" s="82" t="s">
        <v>161</v>
      </c>
      <c r="E3" s="390"/>
      <c r="F3" s="759" t="s">
        <v>132</v>
      </c>
      <c r="G3" s="3203" t="s">
        <v>162</v>
      </c>
      <c r="H3" s="3203"/>
      <c r="I3" s="3203"/>
      <c r="J3" s="3203"/>
      <c r="K3" s="390"/>
      <c r="L3" s="390"/>
      <c r="M3" s="390"/>
      <c r="X3" s="402"/>
    </row>
    <row r="4" spans="1:24" s="391" customFormat="1" ht="18" x14ac:dyDescent="0.3">
      <c r="A4" s="386"/>
      <c r="B4" s="1006"/>
      <c r="C4" s="1006"/>
      <c r="D4" s="390" t="s">
        <v>163</v>
      </c>
      <c r="E4" s="390"/>
      <c r="F4" s="759" t="s">
        <v>132</v>
      </c>
      <c r="G4" s="1082" t="s">
        <v>162</v>
      </c>
      <c r="H4" s="390"/>
      <c r="I4" s="390"/>
      <c r="J4" s="390"/>
      <c r="K4" s="390"/>
      <c r="L4" s="390"/>
      <c r="M4" s="390"/>
    </row>
    <row r="5" spans="1:24" s="391" customFormat="1" ht="15.75" customHeight="1" x14ac:dyDescent="0.3">
      <c r="A5" s="386"/>
      <c r="B5" s="1006"/>
      <c r="C5" s="1006"/>
      <c r="D5" s="82" t="s">
        <v>164</v>
      </c>
      <c r="E5" s="390"/>
      <c r="F5" s="759" t="s">
        <v>132</v>
      </c>
      <c r="G5" s="390"/>
      <c r="H5" s="390"/>
      <c r="I5" s="760"/>
      <c r="J5" s="1086"/>
      <c r="K5" s="390"/>
      <c r="L5" s="387"/>
      <c r="M5" s="1082"/>
    </row>
    <row r="6" spans="1:24" s="391" customFormat="1" ht="15.75" customHeight="1" x14ac:dyDescent="0.3">
      <c r="A6" s="386"/>
      <c r="B6" s="1006"/>
      <c r="C6" s="1006"/>
      <c r="D6" s="82" t="s">
        <v>165</v>
      </c>
      <c r="E6" s="390"/>
      <c r="F6" s="759" t="s">
        <v>132</v>
      </c>
      <c r="G6" s="1082"/>
      <c r="H6" s="387" t="s">
        <v>166</v>
      </c>
      <c r="I6" s="760"/>
      <c r="J6" s="761"/>
      <c r="K6" s="82" t="s">
        <v>167</v>
      </c>
      <c r="L6" s="387"/>
      <c r="M6" s="1082">
        <v>12</v>
      </c>
    </row>
    <row r="7" spans="1:24" s="391" customFormat="1" ht="16.2" thickBot="1" x14ac:dyDescent="0.35">
      <c r="A7" s="386"/>
      <c r="B7" s="1007"/>
      <c r="C7" s="1007"/>
      <c r="D7" s="1007"/>
      <c r="E7" s="1007"/>
      <c r="F7" s="1272"/>
      <c r="G7" s="1272"/>
      <c r="H7" s="1008"/>
      <c r="I7" s="1273"/>
      <c r="J7" s="1273"/>
      <c r="K7" s="1274"/>
      <c r="L7" s="1273"/>
      <c r="M7" s="1275" t="s">
        <v>168</v>
      </c>
      <c r="N7" s="765"/>
    </row>
    <row r="8" spans="1:24" ht="15.75" customHeight="1" x14ac:dyDescent="0.3">
      <c r="A8" s="413"/>
      <c r="B8" s="1009"/>
      <c r="C8" s="1276"/>
      <c r="D8" s="1277"/>
      <c r="E8" s="1277"/>
      <c r="F8" s="1277"/>
      <c r="G8" s="1278"/>
      <c r="H8" s="3204" t="s">
        <v>169</v>
      </c>
      <c r="I8" s="1279" t="s">
        <v>170</v>
      </c>
      <c r="J8" s="1279"/>
      <c r="K8" s="1279"/>
      <c r="L8" s="1280"/>
      <c r="M8" s="1281" t="s">
        <v>171</v>
      </c>
      <c r="N8" s="499"/>
    </row>
    <row r="9" spans="1:24" ht="30" customHeight="1" x14ac:dyDescent="0.3">
      <c r="A9" s="413"/>
      <c r="B9" s="1010" t="s">
        <v>172</v>
      </c>
      <c r="C9" s="1282"/>
      <c r="D9" s="1283"/>
      <c r="E9" s="1283" t="s">
        <v>173</v>
      </c>
      <c r="F9" s="1283"/>
      <c r="G9" s="1284"/>
      <c r="H9" s="3205"/>
      <c r="I9" s="1285" t="s">
        <v>174</v>
      </c>
      <c r="J9" s="1285" t="s">
        <v>175</v>
      </c>
      <c r="K9" s="1285" t="s">
        <v>176</v>
      </c>
      <c r="L9" s="1280"/>
      <c r="M9" s="1281" t="s">
        <v>176</v>
      </c>
      <c r="N9" s="499"/>
    </row>
    <row r="10" spans="1:24" ht="21.75" customHeight="1" x14ac:dyDescent="0.3">
      <c r="A10" s="413"/>
      <c r="B10" s="1011"/>
      <c r="C10" s="1286" t="s">
        <v>177</v>
      </c>
      <c r="D10" s="1287"/>
      <c r="E10" s="1287"/>
      <c r="F10" s="1287"/>
      <c r="G10" s="1287"/>
      <c r="H10" s="1288">
        <v>1</v>
      </c>
      <c r="I10" s="1289"/>
      <c r="J10" s="1289"/>
      <c r="K10" s="1289"/>
      <c r="L10" s="1289"/>
      <c r="M10" s="1289"/>
      <c r="N10" s="499"/>
    </row>
    <row r="11" spans="1:24" s="391" customFormat="1" ht="19.5" customHeight="1" x14ac:dyDescent="0.3">
      <c r="A11" s="386"/>
      <c r="B11" s="1012"/>
      <c r="C11" s="1290" t="s">
        <v>178</v>
      </c>
      <c r="D11" s="1291"/>
      <c r="E11" s="1291"/>
      <c r="F11" s="1291"/>
      <c r="G11" s="1291"/>
      <c r="H11" s="1292">
        <v>2</v>
      </c>
      <c r="I11" s="1293">
        <f>+'2BIS'!L13</f>
        <v>0</v>
      </c>
      <c r="J11" s="79"/>
      <c r="K11" s="1293">
        <f>I11-J11</f>
        <v>0</v>
      </c>
      <c r="L11" s="1295"/>
      <c r="M11" s="1054"/>
      <c r="N11" s="765"/>
      <c r="X11" s="402"/>
    </row>
    <row r="12" spans="1:24" ht="19.5" customHeight="1" x14ac:dyDescent="0.3">
      <c r="A12" s="413"/>
      <c r="B12" s="1013"/>
      <c r="C12" s="1296" t="s">
        <v>179</v>
      </c>
      <c r="D12" s="1297"/>
      <c r="E12" s="1297"/>
      <c r="F12" s="1297"/>
      <c r="G12" s="1298"/>
      <c r="H12" s="1292">
        <v>3</v>
      </c>
      <c r="I12" s="1293">
        <f>+'2BIS'!L14</f>
        <v>0</v>
      </c>
      <c r="J12" s="79"/>
      <c r="K12" s="1293">
        <f>I12-J12</f>
        <v>0</v>
      </c>
      <c r="L12" s="1294"/>
      <c r="M12" s="1054"/>
      <c r="N12" s="499"/>
    </row>
    <row r="13" spans="1:24" ht="21.75" customHeight="1" x14ac:dyDescent="0.3">
      <c r="A13" s="413"/>
      <c r="B13" s="1013"/>
      <c r="C13" s="1299" t="s">
        <v>180</v>
      </c>
      <c r="D13" s="1300"/>
      <c r="E13" s="1300"/>
      <c r="F13" s="1300"/>
      <c r="G13" s="1301"/>
      <c r="H13" s="1292">
        <v>4</v>
      </c>
      <c r="I13" s="1302">
        <f>SUM(I11:I12)</f>
        <v>0</v>
      </c>
      <c r="J13" s="1302">
        <f>SUM(J11:J12)</f>
        <v>0</v>
      </c>
      <c r="K13" s="1303">
        <f t="shared" ref="K13" si="0">K11+K12</f>
        <v>0</v>
      </c>
      <c r="L13" s="1303"/>
      <c r="M13" s="1302">
        <f>SUM(M11:M12)</f>
        <v>0</v>
      </c>
      <c r="N13" s="499"/>
    </row>
    <row r="14" spans="1:24" s="391" customFormat="1" ht="21.75" customHeight="1" x14ac:dyDescent="0.3">
      <c r="A14" s="386"/>
      <c r="B14" s="1012"/>
      <c r="C14" s="1286" t="s">
        <v>181</v>
      </c>
      <c r="D14" s="1287"/>
      <c r="E14" s="1287"/>
      <c r="F14" s="1287"/>
      <c r="G14" s="1287"/>
      <c r="H14" s="1292">
        <v>5</v>
      </c>
      <c r="I14" s="1289"/>
      <c r="J14" s="1289"/>
      <c r="K14" s="1289"/>
      <c r="L14" s="1289"/>
      <c r="M14" s="1289"/>
      <c r="N14" s="765"/>
    </row>
    <row r="15" spans="1:24" ht="19.5" customHeight="1" x14ac:dyDescent="0.3">
      <c r="A15" s="413"/>
      <c r="B15" s="1013"/>
      <c r="C15" s="1290" t="s">
        <v>182</v>
      </c>
      <c r="D15" s="1304"/>
      <c r="E15" s="1304"/>
      <c r="F15" s="1304"/>
      <c r="G15" s="1305"/>
      <c r="H15" s="1292">
        <v>6</v>
      </c>
      <c r="I15" s="1293">
        <f>+'2BIS'!L17</f>
        <v>0</v>
      </c>
      <c r="J15" s="1293">
        <f>+'3BIS'!J17</f>
        <v>0</v>
      </c>
      <c r="K15" s="1293">
        <f>I15-J15</f>
        <v>0</v>
      </c>
      <c r="L15" s="1294"/>
      <c r="M15" s="1054"/>
      <c r="N15" s="499"/>
    </row>
    <row r="16" spans="1:24" ht="19.5" customHeight="1" x14ac:dyDescent="0.3">
      <c r="A16" s="413"/>
      <c r="B16" s="1013"/>
      <c r="C16" s="1290" t="s">
        <v>183</v>
      </c>
      <c r="D16" s="1304"/>
      <c r="E16" s="1304"/>
      <c r="F16" s="1304"/>
      <c r="G16" s="1305"/>
      <c r="H16" s="1292">
        <v>7</v>
      </c>
      <c r="I16" s="1293">
        <f>+'2BIS'!L18</f>
        <v>0</v>
      </c>
      <c r="J16" s="1293">
        <f>+'3BIS'!J18</f>
        <v>0</v>
      </c>
      <c r="K16" s="1293">
        <f>I16-J16</f>
        <v>0</v>
      </c>
      <c r="L16" s="1294"/>
      <c r="M16" s="1054"/>
      <c r="N16" s="499"/>
    </row>
    <row r="17" spans="1:16" ht="19.5" customHeight="1" x14ac:dyDescent="0.3">
      <c r="A17" s="413"/>
      <c r="B17" s="1013"/>
      <c r="C17" s="1306" t="s">
        <v>1768</v>
      </c>
      <c r="D17" s="1304"/>
      <c r="E17" s="1304"/>
      <c r="F17" s="1304"/>
      <c r="G17" s="1305"/>
      <c r="H17" s="1292">
        <v>8</v>
      </c>
      <c r="I17" s="1293">
        <f>+'2BIS'!L19</f>
        <v>0</v>
      </c>
      <c r="J17" s="1293">
        <f>+'3BIS'!J19</f>
        <v>0</v>
      </c>
      <c r="K17" s="1293">
        <f t="shared" ref="K17:K18" si="1">I17-J17</f>
        <v>0</v>
      </c>
      <c r="L17" s="1294"/>
      <c r="M17" s="1054"/>
      <c r="N17" s="499"/>
    </row>
    <row r="18" spans="1:16" ht="19.5" customHeight="1" x14ac:dyDescent="0.3">
      <c r="A18" s="413"/>
      <c r="B18" s="1013"/>
      <c r="C18" s="1296" t="s">
        <v>184</v>
      </c>
      <c r="D18" s="1297"/>
      <c r="E18" s="1297"/>
      <c r="F18" s="1297"/>
      <c r="G18" s="1298"/>
      <c r="H18" s="1292">
        <v>9</v>
      </c>
      <c r="I18" s="1293">
        <f>+'2BIS'!L20</f>
        <v>0</v>
      </c>
      <c r="J18" s="1293">
        <f>+'3BIS'!J20</f>
        <v>0</v>
      </c>
      <c r="K18" s="1293">
        <f t="shared" si="1"/>
        <v>0</v>
      </c>
      <c r="L18" s="1294"/>
      <c r="M18" s="1054"/>
      <c r="N18" s="499"/>
    </row>
    <row r="19" spans="1:16" ht="21.75" customHeight="1" x14ac:dyDescent="0.3">
      <c r="A19" s="413"/>
      <c r="B19" s="1013"/>
      <c r="C19" s="1307" t="s">
        <v>185</v>
      </c>
      <c r="D19" s="1300"/>
      <c r="E19" s="1300"/>
      <c r="F19" s="1300"/>
      <c r="G19" s="1301"/>
      <c r="H19" s="1292">
        <v>10</v>
      </c>
      <c r="I19" s="1302">
        <f>+SUM(I15:I18)</f>
        <v>0</v>
      </c>
      <c r="J19" s="1302">
        <f>+SUM(J15:J18)</f>
        <v>0</v>
      </c>
      <c r="K19" s="1302">
        <f>+SUM(K15:K18)</f>
        <v>0</v>
      </c>
      <c r="L19" s="1302"/>
      <c r="M19" s="1302">
        <f>SUM(M15:M18)</f>
        <v>0</v>
      </c>
      <c r="N19" s="499"/>
    </row>
    <row r="20" spans="1:16" s="391" customFormat="1" ht="21.75" customHeight="1" x14ac:dyDescent="0.3">
      <c r="A20" s="386"/>
      <c r="B20" s="1012"/>
      <c r="C20" s="1308" t="s">
        <v>186</v>
      </c>
      <c r="D20" s="1309"/>
      <c r="E20" s="1309"/>
      <c r="F20" s="1310"/>
      <c r="G20" s="1310"/>
      <c r="H20" s="1292">
        <v>11</v>
      </c>
      <c r="I20" s="1289"/>
      <c r="J20" s="1289"/>
      <c r="K20" s="1289"/>
      <c r="L20" s="1289"/>
      <c r="M20" s="1289"/>
      <c r="N20" s="765"/>
    </row>
    <row r="21" spans="1:16" s="391" customFormat="1" ht="20.25" customHeight="1" x14ac:dyDescent="0.3">
      <c r="A21" s="386"/>
      <c r="B21" s="1012"/>
      <c r="C21" s="1290" t="s">
        <v>187</v>
      </c>
      <c r="D21" s="1291"/>
      <c r="E21" s="1291"/>
      <c r="F21" s="1291"/>
      <c r="G21" s="1291"/>
      <c r="H21" s="1292">
        <v>12</v>
      </c>
      <c r="I21" s="1293">
        <f>+'2BIS'!L23</f>
        <v>0</v>
      </c>
      <c r="J21" s="1293">
        <f>+'3BIS'!J23</f>
        <v>0</v>
      </c>
      <c r="K21" s="1293">
        <f>+I21-J21</f>
        <v>0</v>
      </c>
      <c r="L21" s="1295"/>
      <c r="M21" s="1054"/>
      <c r="N21" s="765"/>
      <c r="P21" s="1067">
        <f>IF(SUM(M18:M20)&lt;SUM(P18:P20),SUM(P18:P20)-SUM(M18:M20),0)</f>
        <v>0</v>
      </c>
    </row>
    <row r="22" spans="1:16" ht="20.25" customHeight="1" x14ac:dyDescent="0.3">
      <c r="A22" s="413"/>
      <c r="B22" s="1013"/>
      <c r="C22" s="1290" t="s">
        <v>188</v>
      </c>
      <c r="D22" s="1304"/>
      <c r="E22" s="1304"/>
      <c r="F22" s="1304"/>
      <c r="G22" s="1305"/>
      <c r="H22" s="1292">
        <v>13</v>
      </c>
      <c r="I22" s="1293">
        <f>+'2BIS'!L24</f>
        <v>0</v>
      </c>
      <c r="J22" s="1293">
        <f>+'3BIS'!J24</f>
        <v>0</v>
      </c>
      <c r="K22" s="1293">
        <f t="shared" ref="K22:K24" si="2">+I22-J22</f>
        <v>0</v>
      </c>
      <c r="L22" s="1294"/>
      <c r="M22" s="1054"/>
      <c r="N22" s="499"/>
    </row>
    <row r="23" spans="1:16" ht="20.25" customHeight="1" x14ac:dyDescent="0.3">
      <c r="A23" s="413"/>
      <c r="B23" s="1013"/>
      <c r="C23" s="1290" t="s">
        <v>189</v>
      </c>
      <c r="D23" s="1304"/>
      <c r="E23" s="1304"/>
      <c r="F23" s="1304"/>
      <c r="G23" s="1305"/>
      <c r="H23" s="1292">
        <v>14</v>
      </c>
      <c r="I23" s="1293">
        <f>+'2BIS'!L25</f>
        <v>0</v>
      </c>
      <c r="J23" s="1293">
        <f>+'3BIS'!J25</f>
        <v>0</v>
      </c>
      <c r="K23" s="1293">
        <f t="shared" si="2"/>
        <v>0</v>
      </c>
      <c r="L23" s="1294"/>
      <c r="M23" s="1054"/>
      <c r="N23" s="499"/>
    </row>
    <row r="24" spans="1:16" ht="20.25" customHeight="1" x14ac:dyDescent="0.3">
      <c r="A24" s="413"/>
      <c r="B24" s="1013"/>
      <c r="C24" s="1296" t="s">
        <v>190</v>
      </c>
      <c r="D24" s="1311"/>
      <c r="E24" s="1312"/>
      <c r="F24" s="1313"/>
      <c r="G24" s="1314"/>
      <c r="H24" s="1292">
        <v>15</v>
      </c>
      <c r="I24" s="1293">
        <f>+'2BIS'!L26</f>
        <v>0</v>
      </c>
      <c r="J24" s="1293">
        <f>+'3BIS'!J26</f>
        <v>0</v>
      </c>
      <c r="K24" s="1293">
        <f t="shared" si="2"/>
        <v>0</v>
      </c>
      <c r="L24" s="1294"/>
      <c r="M24" s="1054"/>
      <c r="N24" s="499"/>
    </row>
    <row r="25" spans="1:16" s="391" customFormat="1" ht="21.75" customHeight="1" x14ac:dyDescent="0.3">
      <c r="A25" s="386"/>
      <c r="B25" s="1013"/>
      <c r="C25" s="1315" t="s">
        <v>191</v>
      </c>
      <c r="D25" s="1300"/>
      <c r="E25" s="1300"/>
      <c r="F25" s="1300"/>
      <c r="G25" s="1301"/>
      <c r="H25" s="1292">
        <v>16</v>
      </c>
      <c r="I25" s="1302">
        <f>+SUM(I21:I24)</f>
        <v>0</v>
      </c>
      <c r="J25" s="1302">
        <f>+SUM(J21:J24)</f>
        <v>0</v>
      </c>
      <c r="K25" s="1302">
        <f t="shared" ref="K25" si="3">K21+K22+K23+K24</f>
        <v>0</v>
      </c>
      <c r="L25" s="1302"/>
      <c r="M25" s="1302">
        <f>SUM(M21:M24)</f>
        <v>0</v>
      </c>
      <c r="N25" s="765"/>
      <c r="P25" s="402"/>
    </row>
    <row r="26" spans="1:16" ht="21.75" customHeight="1" x14ac:dyDescent="0.3">
      <c r="A26" s="413"/>
      <c r="B26" s="1013"/>
      <c r="C26" s="1308" t="s">
        <v>192</v>
      </c>
      <c r="D26" s="1309"/>
      <c r="E26" s="1309"/>
      <c r="F26" s="1309"/>
      <c r="G26" s="1309"/>
      <c r="H26" s="1292">
        <v>17</v>
      </c>
      <c r="I26" s="1289"/>
      <c r="J26" s="1289"/>
      <c r="K26" s="1289"/>
      <c r="L26" s="1289"/>
      <c r="M26" s="1289"/>
      <c r="N26" s="499"/>
    </row>
    <row r="27" spans="1:16" s="391" customFormat="1" ht="18" customHeight="1" x14ac:dyDescent="0.3">
      <c r="A27" s="386"/>
      <c r="B27" s="1012"/>
      <c r="C27" s="1316" t="s">
        <v>193</v>
      </c>
      <c r="D27" s="1291"/>
      <c r="E27" s="1291"/>
      <c r="F27" s="1291"/>
      <c r="G27" s="1291"/>
      <c r="H27" s="1292">
        <v>18</v>
      </c>
      <c r="I27" s="1293">
        <f>+'2BIS'!L29</f>
        <v>0</v>
      </c>
      <c r="J27" s="1293"/>
      <c r="K27" s="1293">
        <f t="shared" ref="K27:K28" si="4">+I27-J27</f>
        <v>0</v>
      </c>
      <c r="L27" s="1295"/>
      <c r="M27" s="1054"/>
      <c r="N27" s="765"/>
    </row>
    <row r="28" spans="1:16" s="391" customFormat="1" ht="18" customHeight="1" x14ac:dyDescent="0.3">
      <c r="A28" s="386"/>
      <c r="B28" s="1012"/>
      <c r="C28" s="1317" t="s">
        <v>194</v>
      </c>
      <c r="D28" s="1318"/>
      <c r="E28" s="1318"/>
      <c r="F28" s="1318"/>
      <c r="G28" s="1318"/>
      <c r="H28" s="1292">
        <v>19</v>
      </c>
      <c r="I28" s="1293">
        <f>+'2BIS'!L30</f>
        <v>0</v>
      </c>
      <c r="J28" s="1293"/>
      <c r="K28" s="1293">
        <f t="shared" si="4"/>
        <v>0</v>
      </c>
      <c r="L28" s="1295"/>
      <c r="M28" s="1054"/>
      <c r="N28" s="765"/>
    </row>
    <row r="29" spans="1:16" ht="21.75" customHeight="1" x14ac:dyDescent="0.3">
      <c r="A29" s="413"/>
      <c r="B29" s="1013"/>
      <c r="C29" s="1299" t="s">
        <v>195</v>
      </c>
      <c r="D29" s="1300"/>
      <c r="E29" s="1300"/>
      <c r="F29" s="1300"/>
      <c r="G29" s="1301"/>
      <c r="H29" s="1292">
        <v>20</v>
      </c>
      <c r="I29" s="1319">
        <f>+I27+I28</f>
        <v>0</v>
      </c>
      <c r="J29" s="1319">
        <f t="shared" ref="J29:K29" si="5">+J27+J28</f>
        <v>0</v>
      </c>
      <c r="K29" s="1319">
        <f t="shared" si="5"/>
        <v>0</v>
      </c>
      <c r="L29" s="1319">
        <f t="shared" ref="L29" si="6">+L27+L28</f>
        <v>0</v>
      </c>
      <c r="M29" s="1319">
        <f t="shared" ref="M29" si="7">+M27+M28</f>
        <v>0</v>
      </c>
      <c r="N29" s="499"/>
    </row>
    <row r="30" spans="1:16" ht="21.75" customHeight="1" x14ac:dyDescent="0.3">
      <c r="A30" s="413"/>
      <c r="B30" s="1013"/>
      <c r="C30" s="1299" t="s">
        <v>196</v>
      </c>
      <c r="D30" s="1300"/>
      <c r="E30" s="1300"/>
      <c r="F30" s="1300"/>
      <c r="G30" s="1301"/>
      <c r="H30" s="1292">
        <v>21</v>
      </c>
      <c r="I30" s="1319">
        <f>I25-I29</f>
        <v>0</v>
      </c>
      <c r="J30" s="1319">
        <f>J25-J29</f>
        <v>0</v>
      </c>
      <c r="K30" s="1319">
        <f t="shared" ref="K30" si="8">+K25-K29</f>
        <v>0</v>
      </c>
      <c r="L30" s="1319"/>
      <c r="M30" s="1319">
        <f>M25-M29</f>
        <v>0</v>
      </c>
      <c r="N30" s="499"/>
    </row>
    <row r="31" spans="1:16" ht="21.75" customHeight="1" x14ac:dyDescent="0.3">
      <c r="A31" s="413"/>
      <c r="B31" s="1013"/>
      <c r="C31" s="1320" t="s">
        <v>197</v>
      </c>
      <c r="D31" s="1321"/>
      <c r="E31" s="1321"/>
      <c r="F31" s="1322"/>
      <c r="G31" s="1323"/>
      <c r="H31" s="1292">
        <v>22</v>
      </c>
      <c r="I31" s="1289"/>
      <c r="J31" s="1289"/>
      <c r="K31" s="1289"/>
      <c r="L31" s="1289"/>
      <c r="M31" s="1289"/>
      <c r="N31" s="769"/>
    </row>
    <row r="32" spans="1:16" ht="18.75" customHeight="1" x14ac:dyDescent="0.3">
      <c r="A32" s="413"/>
      <c r="B32" s="1013"/>
      <c r="C32" s="1324" t="s">
        <v>198</v>
      </c>
      <c r="D32" s="1304"/>
      <c r="E32" s="1304"/>
      <c r="F32" s="1304"/>
      <c r="G32" s="1305"/>
      <c r="H32" s="1292">
        <v>23</v>
      </c>
      <c r="I32" s="1293">
        <f>+'2BIS'!L34</f>
        <v>0</v>
      </c>
      <c r="J32" s="1293">
        <f>+'3BIS'!J34</f>
        <v>0</v>
      </c>
      <c r="K32" s="1325">
        <f>+I32-J32</f>
        <v>0</v>
      </c>
      <c r="L32" s="1294"/>
      <c r="M32" s="1054"/>
      <c r="N32" s="499"/>
    </row>
    <row r="33" spans="1:14" ht="18.75" customHeight="1" x14ac:dyDescent="0.3">
      <c r="A33" s="413"/>
      <c r="B33" s="1013"/>
      <c r="C33" s="1326" t="s">
        <v>199</v>
      </c>
      <c r="D33" s="1297"/>
      <c r="E33" s="1297"/>
      <c r="F33" s="1297"/>
      <c r="G33" s="1298"/>
      <c r="H33" s="1292">
        <v>24</v>
      </c>
      <c r="I33" s="1293">
        <f>+'2BIS'!L35</f>
        <v>0</v>
      </c>
      <c r="J33" s="1293">
        <f>+'3BIS'!J35</f>
        <v>0</v>
      </c>
      <c r="K33" s="1325">
        <f>+I33-J33</f>
        <v>0</v>
      </c>
      <c r="L33" s="1294"/>
      <c r="M33" s="1054"/>
      <c r="N33" s="499"/>
    </row>
    <row r="34" spans="1:14" s="391" customFormat="1" ht="21.75" customHeight="1" x14ac:dyDescent="0.3">
      <c r="A34" s="386"/>
      <c r="B34" s="1012"/>
      <c r="C34" s="1299" t="s">
        <v>200</v>
      </c>
      <c r="D34" s="1300"/>
      <c r="E34" s="1300"/>
      <c r="F34" s="1300"/>
      <c r="G34" s="1301"/>
      <c r="H34" s="1292">
        <v>25</v>
      </c>
      <c r="I34" s="1319">
        <f>+I32+I33</f>
        <v>0</v>
      </c>
      <c r="J34" s="1319">
        <f>+J32+J33</f>
        <v>0</v>
      </c>
      <c r="K34" s="1319">
        <f>+K32+K33</f>
        <v>0</v>
      </c>
      <c r="L34" s="1319">
        <f t="shared" ref="L34:M34" si="9">+L32+L33</f>
        <v>0</v>
      </c>
      <c r="M34" s="1319">
        <f t="shared" si="9"/>
        <v>0</v>
      </c>
      <c r="N34" s="765"/>
    </row>
    <row r="35" spans="1:14" ht="19.5" customHeight="1" x14ac:dyDescent="0.3">
      <c r="A35" s="413"/>
      <c r="B35" s="1013"/>
      <c r="C35" s="1309" t="s">
        <v>201</v>
      </c>
      <c r="D35" s="1309"/>
      <c r="E35" s="1309"/>
      <c r="F35" s="1327"/>
      <c r="G35" s="1328"/>
      <c r="H35" s="1292">
        <v>26</v>
      </c>
      <c r="I35" s="1289"/>
      <c r="J35" s="1289"/>
      <c r="K35" s="1289"/>
      <c r="L35" s="1289"/>
      <c r="M35" s="1289"/>
      <c r="N35" s="499"/>
    </row>
    <row r="36" spans="1:14" ht="19.5" customHeight="1" x14ac:dyDescent="0.3">
      <c r="A36" s="413"/>
      <c r="B36" s="1013"/>
      <c r="C36" s="1324" t="s">
        <v>202</v>
      </c>
      <c r="D36" s="1304"/>
      <c r="E36" s="1304"/>
      <c r="F36" s="1304"/>
      <c r="G36" s="1305"/>
      <c r="H36" s="1292">
        <v>27</v>
      </c>
      <c r="I36" s="79"/>
      <c r="J36" s="79"/>
      <c r="K36" s="1325">
        <f>+I36-J36</f>
        <v>0</v>
      </c>
      <c r="L36" s="1294"/>
      <c r="M36" s="1054"/>
      <c r="N36" s="499"/>
    </row>
    <row r="37" spans="1:14" ht="19.5" customHeight="1" x14ac:dyDescent="0.3">
      <c r="A37" s="413"/>
      <c r="B37" s="1013"/>
      <c r="C37" s="1324" t="s">
        <v>203</v>
      </c>
      <c r="D37" s="1304"/>
      <c r="E37" s="1304"/>
      <c r="F37" s="1304"/>
      <c r="G37" s="1305"/>
      <c r="H37" s="1292">
        <v>28</v>
      </c>
      <c r="I37" s="79"/>
      <c r="J37" s="79"/>
      <c r="K37" s="1325">
        <f t="shared" ref="K37:K43" si="10">+I37-J37</f>
        <v>0</v>
      </c>
      <c r="L37" s="1294"/>
      <c r="M37" s="1054"/>
      <c r="N37" s="499"/>
    </row>
    <row r="38" spans="1:14" s="391" customFormat="1" ht="19.5" customHeight="1" x14ac:dyDescent="0.3">
      <c r="A38" s="386"/>
      <c r="B38" s="1013"/>
      <c r="C38" s="1324" t="s">
        <v>204</v>
      </c>
      <c r="D38" s="1304"/>
      <c r="E38" s="1304"/>
      <c r="F38" s="1304"/>
      <c r="G38" s="1305"/>
      <c r="H38" s="1292">
        <v>29</v>
      </c>
      <c r="I38" s="79"/>
      <c r="J38" s="79"/>
      <c r="K38" s="1325">
        <f t="shared" si="10"/>
        <v>0</v>
      </c>
      <c r="L38" s="1295"/>
      <c r="M38" s="1054"/>
      <c r="N38" s="765"/>
    </row>
    <row r="39" spans="1:14" ht="19.5" customHeight="1" x14ac:dyDescent="0.3">
      <c r="A39" s="413"/>
      <c r="B39" s="1013"/>
      <c r="C39" s="1290" t="s">
        <v>205</v>
      </c>
      <c r="D39" s="1291"/>
      <c r="E39" s="1291"/>
      <c r="F39" s="1329"/>
      <c r="G39" s="1329"/>
      <c r="H39" s="1292">
        <v>30</v>
      </c>
      <c r="I39" s="79"/>
      <c r="J39" s="79"/>
      <c r="K39" s="1325">
        <f t="shared" si="10"/>
        <v>0</v>
      </c>
      <c r="L39" s="1294"/>
      <c r="M39" s="1054"/>
      <c r="N39" s="499"/>
    </row>
    <row r="40" spans="1:14" ht="19.5" customHeight="1" x14ac:dyDescent="0.3">
      <c r="A40" s="413"/>
      <c r="B40" s="1013"/>
      <c r="C40" s="1290" t="s">
        <v>206</v>
      </c>
      <c r="D40" s="1304"/>
      <c r="E40" s="1304"/>
      <c r="F40" s="1330"/>
      <c r="G40" s="1331"/>
      <c r="H40" s="1292">
        <v>31</v>
      </c>
      <c r="I40" s="79"/>
      <c r="J40" s="79"/>
      <c r="K40" s="1325">
        <f t="shared" si="10"/>
        <v>0</v>
      </c>
      <c r="L40" s="1294"/>
      <c r="M40" s="1054"/>
      <c r="N40" s="499"/>
    </row>
    <row r="41" spans="1:14" ht="19.5" customHeight="1" x14ac:dyDescent="0.3">
      <c r="A41" s="413"/>
      <c r="B41" s="1013"/>
      <c r="C41" s="1290" t="s">
        <v>207</v>
      </c>
      <c r="D41" s="1304"/>
      <c r="E41" s="1304"/>
      <c r="F41" s="1304"/>
      <c r="G41" s="1305"/>
      <c r="H41" s="1292">
        <v>32</v>
      </c>
      <c r="I41" s="79"/>
      <c r="J41" s="79"/>
      <c r="K41" s="1325">
        <f t="shared" si="10"/>
        <v>0</v>
      </c>
      <c r="L41" s="1294"/>
      <c r="M41" s="1054"/>
      <c r="N41" s="499"/>
    </row>
    <row r="42" spans="1:14" ht="19.5" customHeight="1" x14ac:dyDescent="0.3">
      <c r="A42" s="413"/>
      <c r="B42" s="1013"/>
      <c r="C42" s="1290" t="s">
        <v>208</v>
      </c>
      <c r="D42" s="1304"/>
      <c r="E42" s="1304"/>
      <c r="F42" s="1304"/>
      <c r="G42" s="1331"/>
      <c r="H42" s="1292">
        <v>33</v>
      </c>
      <c r="I42" s="79"/>
      <c r="J42" s="79"/>
      <c r="K42" s="1325">
        <f t="shared" si="10"/>
        <v>0</v>
      </c>
      <c r="L42" s="1294"/>
      <c r="M42" s="1054"/>
      <c r="N42" s="499"/>
    </row>
    <row r="43" spans="1:14" s="391" customFormat="1" ht="19.5" customHeight="1" x14ac:dyDescent="0.3">
      <c r="A43" s="386"/>
      <c r="B43" s="1013"/>
      <c r="C43" s="1290" t="s">
        <v>209</v>
      </c>
      <c r="D43" s="1304"/>
      <c r="E43" s="1304"/>
      <c r="F43" s="1304"/>
      <c r="G43" s="1331"/>
      <c r="H43" s="1292">
        <v>34</v>
      </c>
      <c r="I43" s="79"/>
      <c r="J43" s="79"/>
      <c r="K43" s="1325">
        <f t="shared" si="10"/>
        <v>0</v>
      </c>
      <c r="L43" s="1295"/>
      <c r="M43" s="1054"/>
      <c r="N43" s="765"/>
    </row>
    <row r="44" spans="1:14" ht="19.5" customHeight="1" x14ac:dyDescent="0.3">
      <c r="A44" s="413"/>
      <c r="B44" s="1014"/>
      <c r="C44" s="1290" t="s">
        <v>210</v>
      </c>
      <c r="D44" s="1291"/>
      <c r="E44" s="1291"/>
      <c r="F44" s="1291"/>
      <c r="G44" s="1330"/>
      <c r="H44" s="1292">
        <v>35</v>
      </c>
      <c r="I44" s="79"/>
      <c r="J44" s="79"/>
      <c r="K44" s="1325">
        <f>+I44-J44</f>
        <v>0</v>
      </c>
      <c r="L44" s="1294"/>
      <c r="M44" s="1054"/>
      <c r="N44" s="499"/>
    </row>
    <row r="45" spans="1:14" ht="19.5" customHeight="1" x14ac:dyDescent="0.3">
      <c r="A45" s="413"/>
      <c r="B45" s="1015"/>
      <c r="C45" s="1290" t="s">
        <v>211</v>
      </c>
      <c r="D45" s="1304"/>
      <c r="E45" s="1304"/>
      <c r="F45" s="1330"/>
      <c r="G45" s="1305"/>
      <c r="H45" s="1292">
        <v>36</v>
      </c>
      <c r="I45" s="79"/>
      <c r="J45" s="79"/>
      <c r="K45" s="1325">
        <f t="shared" ref="K45:K46" si="11">+I45-J45</f>
        <v>0</v>
      </c>
      <c r="L45" s="1294"/>
      <c r="M45" s="1054"/>
      <c r="N45" s="499"/>
    </row>
    <row r="46" spans="1:14" s="391" customFormat="1" ht="19.5" customHeight="1" x14ac:dyDescent="0.3">
      <c r="A46" s="386"/>
      <c r="B46" s="1013"/>
      <c r="C46" s="1296" t="s">
        <v>212</v>
      </c>
      <c r="D46" s="1297"/>
      <c r="E46" s="1297"/>
      <c r="F46" s="1332"/>
      <c r="G46" s="1298"/>
      <c r="H46" s="1292">
        <v>37</v>
      </c>
      <c r="I46" s="79"/>
      <c r="J46" s="79"/>
      <c r="K46" s="1325">
        <f t="shared" si="11"/>
        <v>0</v>
      </c>
      <c r="L46" s="1295"/>
      <c r="M46" s="1054"/>
      <c r="N46" s="765"/>
    </row>
    <row r="47" spans="1:14" ht="19.5" customHeight="1" x14ac:dyDescent="0.3">
      <c r="A47" s="413"/>
      <c r="B47" s="1013"/>
      <c r="C47" s="1299" t="s">
        <v>213</v>
      </c>
      <c r="D47" s="1300"/>
      <c r="E47" s="1300"/>
      <c r="F47" s="1300"/>
      <c r="G47" s="1301"/>
      <c r="H47" s="1292">
        <v>38</v>
      </c>
      <c r="I47" s="1319">
        <f>I46+I45+I44+I43+I42+I41+I40+I39+I38+I37+I36</f>
        <v>0</v>
      </c>
      <c r="J47" s="1319">
        <f>J46+J45+J44+J43+J42+J41+J40+J39+J38+J37+J36</f>
        <v>0</v>
      </c>
      <c r="K47" s="1319">
        <f t="shared" ref="K47" si="12">+K36+K37+K38+K39+K40+K41+K42+K43+K44+K45+K46</f>
        <v>0</v>
      </c>
      <c r="L47" s="1319"/>
      <c r="M47" s="1319">
        <f>M46+M45+M44+M43+M42+M41+M40+M39+M38+M37+M36</f>
        <v>0</v>
      </c>
    </row>
    <row r="48" spans="1:14" ht="19.5" customHeight="1" x14ac:dyDescent="0.3">
      <c r="A48" s="413"/>
      <c r="B48" s="1013"/>
      <c r="C48" s="1333" t="s">
        <v>214</v>
      </c>
      <c r="D48" s="1334"/>
      <c r="E48" s="1334"/>
      <c r="F48" s="1334"/>
      <c r="G48" s="1335"/>
      <c r="H48" s="1292">
        <v>39</v>
      </c>
      <c r="I48" s="79"/>
      <c r="J48" s="79"/>
      <c r="K48" s="1325">
        <f t="shared" ref="K48:K51" si="13">+I48-J48</f>
        <v>0</v>
      </c>
      <c r="L48" s="1294"/>
      <c r="M48" s="1054"/>
    </row>
    <row r="49" spans="1:13" ht="19.5" customHeight="1" x14ac:dyDescent="0.3">
      <c r="A49" s="413"/>
      <c r="B49" s="1013"/>
      <c r="C49" s="1290" t="s">
        <v>215</v>
      </c>
      <c r="D49" s="1304"/>
      <c r="E49" s="1304"/>
      <c r="F49" s="1304"/>
      <c r="G49" s="1305"/>
      <c r="H49" s="1292">
        <v>40</v>
      </c>
      <c r="I49" s="79"/>
      <c r="J49" s="79"/>
      <c r="K49" s="1325">
        <f t="shared" si="13"/>
        <v>0</v>
      </c>
      <c r="L49" s="1294"/>
      <c r="M49" s="1054"/>
    </row>
    <row r="50" spans="1:13" ht="19.5" customHeight="1" x14ac:dyDescent="0.3">
      <c r="A50" s="413"/>
      <c r="B50" s="1013"/>
      <c r="C50" s="1290" t="s">
        <v>216</v>
      </c>
      <c r="D50" s="1304"/>
      <c r="E50" s="1304"/>
      <c r="F50" s="1304"/>
      <c r="G50" s="1305"/>
      <c r="H50" s="1292">
        <v>41</v>
      </c>
      <c r="I50" s="79"/>
      <c r="J50" s="79"/>
      <c r="K50" s="1325">
        <f t="shared" si="13"/>
        <v>0</v>
      </c>
      <c r="L50" s="1294"/>
      <c r="M50" s="1054"/>
    </row>
    <row r="51" spans="1:13" ht="19.5" customHeight="1" x14ac:dyDescent="0.3">
      <c r="A51" s="413"/>
      <c r="B51" s="1013"/>
      <c r="C51" s="1290" t="s">
        <v>217</v>
      </c>
      <c r="D51" s="1304"/>
      <c r="E51" s="1304"/>
      <c r="F51" s="1304"/>
      <c r="G51" s="1305"/>
      <c r="H51" s="1292">
        <v>42</v>
      </c>
      <c r="I51" s="79"/>
      <c r="J51" s="79"/>
      <c r="K51" s="1325">
        <f t="shared" si="13"/>
        <v>0</v>
      </c>
      <c r="L51" s="1294"/>
      <c r="M51" s="1054"/>
    </row>
    <row r="52" spans="1:13" ht="19.5" customHeight="1" x14ac:dyDescent="0.3">
      <c r="A52" s="413"/>
      <c r="B52" s="1013"/>
      <c r="C52" s="1290" t="s">
        <v>218</v>
      </c>
      <c r="D52" s="1304"/>
      <c r="E52" s="1304"/>
      <c r="F52" s="1304"/>
      <c r="G52" s="1305"/>
      <c r="H52" s="1292">
        <v>43</v>
      </c>
      <c r="I52" s="79"/>
      <c r="J52" s="79"/>
      <c r="K52" s="1325">
        <f>+I52-J52</f>
        <v>0</v>
      </c>
      <c r="L52" s="1294"/>
      <c r="M52" s="1054"/>
    </row>
    <row r="53" spans="1:13" ht="19.5" customHeight="1" x14ac:dyDescent="0.3">
      <c r="A53" s="413"/>
      <c r="B53" s="1013"/>
      <c r="C53" s="1296" t="s">
        <v>219</v>
      </c>
      <c r="D53" s="1297"/>
      <c r="E53" s="1297"/>
      <c r="F53" s="1297"/>
      <c r="G53" s="1298"/>
      <c r="H53" s="1292">
        <v>44</v>
      </c>
      <c r="I53" s="79"/>
      <c r="J53" s="79"/>
      <c r="K53" s="1325">
        <f>+I53-J53</f>
        <v>0</v>
      </c>
      <c r="L53" s="1294"/>
      <c r="M53" s="1054"/>
    </row>
    <row r="54" spans="1:13" ht="19.5" customHeight="1" x14ac:dyDescent="0.3">
      <c r="A54" s="413"/>
      <c r="B54" s="1013"/>
      <c r="C54" s="1299" t="s">
        <v>220</v>
      </c>
      <c r="D54" s="1300"/>
      <c r="E54" s="1300"/>
      <c r="F54" s="1300"/>
      <c r="G54" s="1301"/>
      <c r="H54" s="1292">
        <v>45</v>
      </c>
      <c r="I54" s="1319">
        <f>I53+I52+I51+I50+I49+I48</f>
        <v>0</v>
      </c>
      <c r="J54" s="1319">
        <f>J53+J52+J51+J50+J49+J48</f>
        <v>0</v>
      </c>
      <c r="K54" s="1319">
        <f t="shared" ref="K54" si="14">+K48+K49+K50+K51+K52+K53</f>
        <v>0</v>
      </c>
      <c r="L54" s="1319"/>
      <c r="M54" s="1319">
        <f>M53+M52+M51+M50+M49+M48</f>
        <v>0</v>
      </c>
    </row>
    <row r="55" spans="1:13" ht="19.5" customHeight="1" x14ac:dyDescent="0.3">
      <c r="A55" s="413"/>
      <c r="B55" s="1013"/>
      <c r="C55" s="1299" t="s">
        <v>221</v>
      </c>
      <c r="D55" s="1300"/>
      <c r="E55" s="1300"/>
      <c r="F55" s="1300"/>
      <c r="G55" s="1336"/>
      <c r="H55" s="1292">
        <v>46</v>
      </c>
      <c r="I55" s="1319">
        <f>I47+I54</f>
        <v>0</v>
      </c>
      <c r="J55" s="1319">
        <f>J47+J54</f>
        <v>0</v>
      </c>
      <c r="K55" s="1319">
        <f t="shared" ref="K55" si="15">+K47+K54</f>
        <v>0</v>
      </c>
      <c r="L55" s="1319"/>
      <c r="M55" s="1319">
        <f>M47+M54</f>
        <v>0</v>
      </c>
    </row>
    <row r="56" spans="1:13" ht="19.5" customHeight="1" x14ac:dyDescent="0.3">
      <c r="A56" s="413"/>
      <c r="B56" s="1013"/>
      <c r="C56" s="1337" t="s">
        <v>222</v>
      </c>
      <c r="D56" s="1338"/>
      <c r="E56" s="1334"/>
      <c r="F56" s="1334"/>
      <c r="G56" s="1335"/>
      <c r="H56" s="1292">
        <v>47</v>
      </c>
      <c r="I56" s="79"/>
      <c r="J56" s="79"/>
      <c r="K56" s="79"/>
      <c r="L56" s="79"/>
      <c r="M56" s="79"/>
    </row>
    <row r="57" spans="1:13" ht="19.5" customHeight="1" thickBot="1" x14ac:dyDescent="0.35">
      <c r="A57" s="413"/>
      <c r="B57" s="1016"/>
      <c r="C57" s="1339" t="s">
        <v>223</v>
      </c>
      <c r="D57" s="1340"/>
      <c r="E57" s="1297"/>
      <c r="F57" s="1297"/>
      <c r="G57" s="1298"/>
      <c r="H57" s="1292">
        <v>48</v>
      </c>
      <c r="I57" s="79"/>
      <c r="J57" s="79"/>
      <c r="K57" s="79"/>
      <c r="L57" s="79"/>
      <c r="M57" s="79"/>
    </row>
    <row r="58" spans="1:13" ht="19.5" customHeight="1" thickBot="1" x14ac:dyDescent="0.35">
      <c r="A58" s="413"/>
      <c r="B58" s="1017"/>
      <c r="C58" s="1341" t="s">
        <v>224</v>
      </c>
      <c r="D58" s="1342"/>
      <c r="E58" s="1343"/>
      <c r="F58" s="1343"/>
      <c r="G58" s="1344"/>
      <c r="H58" s="1345">
        <v>49</v>
      </c>
      <c r="I58" s="1319">
        <f>+I13+I19+I30+I34+I55+I56+I57</f>
        <v>0</v>
      </c>
      <c r="J58" s="1319">
        <f>+J13+J19+J30+J34+J55+J56+J57</f>
        <v>0</v>
      </c>
      <c r="K58" s="1319">
        <f>+K13+K19+K30+K34+K55+K56+K57</f>
        <v>0</v>
      </c>
      <c r="L58" s="1319">
        <f t="shared" ref="L58" si="16">+L13+L19+L30+L34+L55+L56+L57</f>
        <v>0</v>
      </c>
      <c r="M58" s="1319">
        <f>+M13+M19+M30+M34+M55+M56+M57</f>
        <v>0</v>
      </c>
    </row>
    <row r="59" spans="1:13" x14ac:dyDescent="0.3">
      <c r="C59" s="414"/>
      <c r="D59" s="414"/>
      <c r="E59" s="414"/>
      <c r="F59" s="414"/>
      <c r="G59" s="414"/>
      <c r="H59" s="414"/>
      <c r="I59" s="484"/>
      <c r="J59" s="484"/>
      <c r="K59" s="484"/>
      <c r="L59" s="772"/>
      <c r="M59" s="484"/>
    </row>
    <row r="60" spans="1:13" x14ac:dyDescent="0.3">
      <c r="C60" s="414"/>
      <c r="D60" s="414"/>
      <c r="E60" s="414"/>
      <c r="F60" s="484"/>
      <c r="G60" s="484"/>
      <c r="H60" s="484"/>
      <c r="I60" s="772"/>
      <c r="J60" s="484"/>
      <c r="K60" s="484"/>
      <c r="L60" s="772"/>
      <c r="M60" s="484"/>
    </row>
    <row r="61" spans="1:13" x14ac:dyDescent="0.3">
      <c r="C61" s="414"/>
      <c r="D61" s="414"/>
      <c r="E61" s="414"/>
      <c r="F61" s="484"/>
      <c r="G61" s="484"/>
      <c r="H61" s="484"/>
      <c r="I61" s="772"/>
      <c r="J61" s="484"/>
      <c r="K61" s="484"/>
      <c r="L61" s="772"/>
      <c r="M61" s="484"/>
    </row>
    <row r="62" spans="1:13" x14ac:dyDescent="0.3">
      <c r="C62" s="414"/>
      <c r="D62" s="414"/>
      <c r="E62" s="414"/>
      <c r="F62" s="414"/>
      <c r="G62" s="414"/>
      <c r="H62" s="414"/>
      <c r="I62" s="484"/>
      <c r="J62" s="484"/>
      <c r="K62" s="484"/>
      <c r="L62" s="772"/>
      <c r="M62" s="484"/>
    </row>
    <row r="63" spans="1:13" x14ac:dyDescent="0.3">
      <c r="C63" s="414"/>
      <c r="D63" s="414"/>
      <c r="E63" s="414"/>
      <c r="F63" s="414"/>
      <c r="G63" s="414"/>
      <c r="H63" s="414"/>
      <c r="I63" s="484"/>
      <c r="J63" s="484"/>
      <c r="K63" s="484"/>
      <c r="L63" s="772"/>
      <c r="M63" s="484"/>
    </row>
    <row r="64" spans="1:13" x14ac:dyDescent="0.3">
      <c r="C64" s="414"/>
      <c r="D64" s="414"/>
      <c r="E64" s="414"/>
      <c r="F64" s="414"/>
      <c r="G64" s="414"/>
      <c r="H64" s="414"/>
      <c r="I64" s="484"/>
      <c r="J64" s="484"/>
      <c r="K64" s="484"/>
      <c r="L64" s="772"/>
      <c r="M64" s="484"/>
    </row>
    <row r="65" spans="3:13" x14ac:dyDescent="0.3">
      <c r="C65" s="414"/>
      <c r="D65" s="414"/>
      <c r="E65" s="414"/>
      <c r="F65" s="414"/>
      <c r="G65" s="414"/>
      <c r="H65" s="414"/>
      <c r="I65" s="484"/>
      <c r="J65" s="484"/>
      <c r="K65" s="484"/>
      <c r="L65" s="772"/>
      <c r="M65" s="484"/>
    </row>
    <row r="66" spans="3:13" x14ac:dyDescent="0.3">
      <c r="C66" s="414"/>
      <c r="D66" s="414"/>
      <c r="E66" s="414"/>
      <c r="F66" s="414"/>
      <c r="G66" s="414"/>
      <c r="H66" s="414"/>
      <c r="I66" s="484"/>
      <c r="J66" s="484"/>
      <c r="K66" s="484"/>
      <c r="L66" s="772"/>
      <c r="M66" s="484"/>
    </row>
    <row r="67" spans="3:13" x14ac:dyDescent="0.3">
      <c r="C67" s="414"/>
      <c r="D67" s="414"/>
      <c r="E67" s="414"/>
      <c r="F67" s="414"/>
      <c r="G67" s="414"/>
      <c r="H67" s="414"/>
      <c r="I67" s="484"/>
      <c r="J67" s="484"/>
      <c r="K67" s="484"/>
      <c r="L67" s="772"/>
      <c r="M67" s="484"/>
    </row>
    <row r="68" spans="3:13" x14ac:dyDescent="0.3">
      <c r="C68" s="414"/>
      <c r="D68" s="414"/>
      <c r="E68" s="414"/>
      <c r="F68" s="414"/>
      <c r="G68" s="414"/>
      <c r="H68" s="414"/>
      <c r="I68" s="484"/>
      <c r="J68" s="484"/>
      <c r="K68" s="484"/>
      <c r="L68" s="772"/>
      <c r="M68" s="484"/>
    </row>
    <row r="69" spans="3:13" x14ac:dyDescent="0.3">
      <c r="C69" s="414"/>
      <c r="D69" s="414"/>
      <c r="E69" s="414"/>
      <c r="F69" s="414"/>
      <c r="G69" s="414"/>
      <c r="H69" s="414"/>
      <c r="I69" s="484"/>
      <c r="J69" s="484"/>
      <c r="K69" s="484"/>
      <c r="L69" s="772"/>
      <c r="M69" s="484"/>
    </row>
    <row r="70" spans="3:13" x14ac:dyDescent="0.3">
      <c r="C70" s="414"/>
      <c r="D70" s="414"/>
      <c r="E70" s="414"/>
      <c r="F70" s="414"/>
      <c r="G70" s="414"/>
      <c r="H70" s="414"/>
      <c r="I70" s="484"/>
      <c r="J70" s="484"/>
      <c r="K70" s="484"/>
      <c r="L70" s="772"/>
      <c r="M70" s="484"/>
    </row>
    <row r="71" spans="3:13" x14ac:dyDescent="0.3">
      <c r="C71" s="414"/>
      <c r="D71" s="414"/>
      <c r="E71" s="414"/>
      <c r="F71" s="414"/>
      <c r="G71" s="414"/>
      <c r="H71" s="414"/>
      <c r="I71" s="484"/>
      <c r="J71" s="484"/>
      <c r="K71" s="484"/>
      <c r="L71" s="772"/>
      <c r="M71" s="484"/>
    </row>
    <row r="72" spans="3:13" x14ac:dyDescent="0.3">
      <c r="C72" s="414"/>
      <c r="D72" s="414"/>
      <c r="E72" s="414"/>
      <c r="F72" s="414"/>
      <c r="G72" s="414"/>
      <c r="H72" s="414"/>
      <c r="I72" s="484"/>
      <c r="J72" s="484"/>
      <c r="K72" s="484"/>
      <c r="L72" s="772"/>
      <c r="M72" s="484"/>
    </row>
    <row r="73" spans="3:13" x14ac:dyDescent="0.3">
      <c r="C73" s="414"/>
      <c r="D73" s="414"/>
      <c r="E73" s="414"/>
      <c r="F73" s="414"/>
      <c r="G73" s="414"/>
      <c r="H73" s="414"/>
      <c r="I73" s="484"/>
      <c r="J73" s="484"/>
      <c r="K73" s="484"/>
      <c r="L73" s="772"/>
      <c r="M73" s="484"/>
    </row>
    <row r="74" spans="3:13" x14ac:dyDescent="0.3">
      <c r="C74" s="414"/>
      <c r="D74" s="414"/>
      <c r="E74" s="414"/>
      <c r="F74" s="414"/>
      <c r="G74" s="414"/>
      <c r="H74" s="414"/>
      <c r="I74" s="484"/>
      <c r="J74" s="484"/>
      <c r="K74" s="484"/>
      <c r="L74" s="772"/>
      <c r="M74" s="484"/>
    </row>
    <row r="75" spans="3:13" x14ac:dyDescent="0.3">
      <c r="C75" s="414"/>
      <c r="D75" s="414"/>
      <c r="E75" s="414"/>
      <c r="F75" s="414"/>
      <c r="G75" s="414"/>
      <c r="H75" s="414"/>
      <c r="I75" s="484"/>
      <c r="J75" s="484"/>
      <c r="K75" s="484"/>
      <c r="L75" s="772"/>
      <c r="M75" s="484"/>
    </row>
    <row r="76" spans="3:13" x14ac:dyDescent="0.3">
      <c r="C76" s="414"/>
      <c r="D76" s="414"/>
      <c r="E76" s="414"/>
      <c r="F76" s="414"/>
      <c r="G76" s="414"/>
      <c r="H76" s="414"/>
      <c r="I76" s="484"/>
      <c r="J76" s="484"/>
      <c r="K76" s="484"/>
      <c r="L76" s="772"/>
      <c r="M76" s="484"/>
    </row>
    <row r="77" spans="3:13" x14ac:dyDescent="0.3">
      <c r="C77" s="414"/>
      <c r="D77" s="414"/>
      <c r="E77" s="414"/>
      <c r="F77" s="414"/>
      <c r="G77" s="414"/>
      <c r="H77" s="414"/>
      <c r="I77" s="484"/>
      <c r="J77" s="484"/>
      <c r="K77" s="484"/>
      <c r="L77" s="772"/>
      <c r="M77" s="484"/>
    </row>
    <row r="78" spans="3:13" x14ac:dyDescent="0.3">
      <c r="C78" s="414"/>
      <c r="D78" s="414"/>
      <c r="E78" s="414"/>
      <c r="F78" s="414"/>
      <c r="G78" s="414"/>
      <c r="H78" s="414"/>
      <c r="I78" s="484"/>
      <c r="J78" s="484"/>
      <c r="K78" s="484"/>
      <c r="L78" s="772"/>
      <c r="M78" s="484"/>
    </row>
    <row r="79" spans="3:13" x14ac:dyDescent="0.3">
      <c r="C79" s="414"/>
      <c r="D79" s="414"/>
      <c r="E79" s="414"/>
      <c r="F79" s="414"/>
      <c r="G79" s="414"/>
      <c r="H79" s="414"/>
      <c r="I79" s="484"/>
      <c r="J79" s="484"/>
      <c r="K79" s="484"/>
      <c r="L79" s="772"/>
      <c r="M79" s="484"/>
    </row>
    <row r="80" spans="3:13" x14ac:dyDescent="0.3">
      <c r="C80" s="414"/>
      <c r="D80" s="414"/>
      <c r="E80" s="414"/>
      <c r="F80" s="414"/>
      <c r="G80" s="414"/>
      <c r="H80" s="414"/>
      <c r="I80" s="484"/>
      <c r="J80" s="484"/>
      <c r="K80" s="484"/>
      <c r="L80" s="772"/>
      <c r="M80" s="484"/>
    </row>
    <row r="81" spans="3:13" x14ac:dyDescent="0.3">
      <c r="C81" s="414"/>
      <c r="D81" s="414"/>
      <c r="E81" s="414"/>
      <c r="F81" s="414"/>
      <c r="G81" s="414"/>
      <c r="H81" s="414"/>
      <c r="I81" s="484"/>
      <c r="J81" s="484"/>
      <c r="K81" s="484"/>
      <c r="L81" s="772"/>
      <c r="M81" s="484"/>
    </row>
    <row r="82" spans="3:13" x14ac:dyDescent="0.3">
      <c r="C82" s="414"/>
      <c r="D82" s="414"/>
      <c r="E82" s="414"/>
      <c r="F82" s="414"/>
      <c r="G82" s="414"/>
      <c r="H82" s="414"/>
      <c r="I82" s="484"/>
      <c r="J82" s="484"/>
      <c r="K82" s="484"/>
      <c r="L82" s="772"/>
      <c r="M82" s="484"/>
    </row>
    <row r="83" spans="3:13" x14ac:dyDescent="0.3">
      <c r="C83" s="414"/>
      <c r="D83" s="414"/>
      <c r="E83" s="414"/>
      <c r="F83" s="414"/>
      <c r="G83" s="414"/>
      <c r="H83" s="414"/>
      <c r="I83" s="484"/>
      <c r="J83" s="484"/>
      <c r="K83" s="484"/>
      <c r="L83" s="772"/>
      <c r="M83" s="484"/>
    </row>
    <row r="84" spans="3:13" x14ac:dyDescent="0.3">
      <c r="C84" s="414"/>
      <c r="D84" s="414"/>
      <c r="E84" s="414"/>
      <c r="F84" s="414"/>
      <c r="G84" s="414"/>
      <c r="H84" s="414"/>
      <c r="I84" s="484"/>
      <c r="J84" s="484"/>
      <c r="K84" s="484"/>
      <c r="L84" s="772"/>
      <c r="M84" s="484"/>
    </row>
    <row r="85" spans="3:13" x14ac:dyDescent="0.3">
      <c r="C85" s="414"/>
      <c r="D85" s="414"/>
      <c r="E85" s="414"/>
      <c r="F85" s="414"/>
      <c r="G85" s="414"/>
      <c r="H85" s="414"/>
      <c r="I85" s="484"/>
      <c r="J85" s="484"/>
      <c r="K85" s="484"/>
      <c r="L85" s="772"/>
      <c r="M85" s="484"/>
    </row>
    <row r="86" spans="3:13" x14ac:dyDescent="0.3">
      <c r="C86" s="414"/>
      <c r="D86" s="414"/>
      <c r="E86" s="414"/>
      <c r="F86" s="414"/>
      <c r="G86" s="414"/>
      <c r="H86" s="414"/>
      <c r="I86" s="484"/>
      <c r="J86" s="484"/>
      <c r="K86" s="484"/>
      <c r="L86" s="772"/>
      <c r="M86" s="484"/>
    </row>
    <row r="87" spans="3:13" x14ac:dyDescent="0.3">
      <c r="C87" s="414"/>
      <c r="D87" s="414"/>
      <c r="E87" s="414"/>
      <c r="F87" s="414"/>
      <c r="G87" s="414"/>
      <c r="H87" s="414"/>
      <c r="I87" s="484"/>
      <c r="J87" s="484"/>
      <c r="K87" s="484"/>
      <c r="L87" s="772"/>
      <c r="M87" s="484"/>
    </row>
    <row r="88" spans="3:13" x14ac:dyDescent="0.3">
      <c r="C88" s="414"/>
      <c r="D88" s="414"/>
      <c r="E88" s="414"/>
      <c r="F88" s="414"/>
      <c r="G88" s="414"/>
      <c r="H88" s="414"/>
      <c r="I88" s="484"/>
      <c r="J88" s="484"/>
      <c r="K88" s="484"/>
      <c r="L88" s="772"/>
      <c r="M88" s="484"/>
    </row>
    <row r="89" spans="3:13" x14ac:dyDescent="0.3">
      <c r="C89" s="414"/>
      <c r="D89" s="414"/>
      <c r="E89" s="414"/>
      <c r="F89" s="414"/>
      <c r="G89" s="414"/>
      <c r="H89" s="414"/>
      <c r="I89" s="484"/>
      <c r="J89" s="484"/>
      <c r="K89" s="484"/>
      <c r="L89" s="772"/>
      <c r="M89" s="484"/>
    </row>
    <row r="90" spans="3:13" x14ac:dyDescent="0.3">
      <c r="C90" s="414"/>
      <c r="D90" s="414"/>
      <c r="E90" s="414"/>
      <c r="F90" s="414"/>
      <c r="G90" s="414"/>
      <c r="H90" s="414"/>
      <c r="I90" s="484"/>
      <c r="J90" s="484"/>
      <c r="K90" s="484"/>
      <c r="L90" s="772"/>
      <c r="M90" s="484"/>
    </row>
    <row r="91" spans="3:13" x14ac:dyDescent="0.3">
      <c r="C91" s="414"/>
      <c r="D91" s="414"/>
      <c r="E91" s="414"/>
      <c r="F91" s="414"/>
      <c r="G91" s="414"/>
      <c r="H91" s="414"/>
      <c r="I91" s="484"/>
      <c r="J91" s="484"/>
      <c r="K91" s="484"/>
      <c r="L91" s="772"/>
      <c r="M91" s="484"/>
    </row>
    <row r="92" spans="3:13" x14ac:dyDescent="0.3">
      <c r="C92" s="414"/>
      <c r="D92" s="414"/>
      <c r="E92" s="414"/>
      <c r="F92" s="414"/>
      <c r="G92" s="414"/>
      <c r="H92" s="414"/>
      <c r="I92" s="484"/>
      <c r="J92" s="484"/>
      <c r="K92" s="484"/>
      <c r="L92" s="772"/>
      <c r="M92" s="484"/>
    </row>
    <row r="93" spans="3:13" x14ac:dyDescent="0.3">
      <c r="C93" s="414"/>
      <c r="D93" s="414"/>
      <c r="E93" s="414"/>
      <c r="F93" s="414"/>
      <c r="G93" s="414"/>
      <c r="H93" s="414"/>
      <c r="I93" s="484"/>
      <c r="J93" s="484"/>
      <c r="K93" s="484"/>
      <c r="L93" s="772"/>
      <c r="M93" s="484"/>
    </row>
    <row r="94" spans="3:13" x14ac:dyDescent="0.3">
      <c r="C94" s="414"/>
      <c r="D94" s="414"/>
      <c r="E94" s="414"/>
      <c r="F94" s="414"/>
      <c r="G94" s="414"/>
      <c r="H94" s="414"/>
      <c r="I94" s="484"/>
      <c r="J94" s="484"/>
      <c r="K94" s="484"/>
      <c r="L94" s="772"/>
      <c r="M94" s="484"/>
    </row>
    <row r="95" spans="3:13" x14ac:dyDescent="0.3">
      <c r="C95" s="414"/>
      <c r="D95" s="414"/>
      <c r="E95" s="414"/>
      <c r="F95" s="414"/>
      <c r="G95" s="414"/>
      <c r="H95" s="414"/>
      <c r="I95" s="484"/>
      <c r="J95" s="484"/>
      <c r="K95" s="484"/>
      <c r="L95" s="772"/>
      <c r="M95" s="484"/>
    </row>
    <row r="96" spans="3:13" x14ac:dyDescent="0.3">
      <c r="C96" s="414"/>
      <c r="D96" s="414"/>
      <c r="E96" s="414"/>
      <c r="F96" s="414"/>
      <c r="G96" s="414"/>
      <c r="H96" s="414"/>
      <c r="I96" s="484"/>
      <c r="J96" s="484"/>
      <c r="K96" s="484"/>
      <c r="L96" s="772"/>
      <c r="M96" s="484"/>
    </row>
    <row r="97" spans="3:13" x14ac:dyDescent="0.3">
      <c r="C97" s="414"/>
      <c r="D97" s="414"/>
      <c r="E97" s="414"/>
      <c r="F97" s="414"/>
      <c r="G97" s="414"/>
      <c r="H97" s="414"/>
      <c r="I97" s="484"/>
      <c r="J97" s="484"/>
      <c r="K97" s="484"/>
      <c r="L97" s="772"/>
      <c r="M97" s="484"/>
    </row>
    <row r="98" spans="3:13" x14ac:dyDescent="0.3">
      <c r="C98" s="414"/>
      <c r="D98" s="414"/>
      <c r="E98" s="414"/>
      <c r="F98" s="414"/>
      <c r="G98" s="414"/>
      <c r="H98" s="414"/>
      <c r="I98" s="484"/>
      <c r="J98" s="484"/>
      <c r="K98" s="484"/>
      <c r="L98" s="772"/>
      <c r="M98" s="484"/>
    </row>
    <row r="99" spans="3:13" x14ac:dyDescent="0.3">
      <c r="C99" s="414"/>
      <c r="D99" s="414"/>
      <c r="E99" s="414"/>
      <c r="F99" s="414"/>
      <c r="G99" s="414"/>
      <c r="H99" s="414"/>
      <c r="I99" s="484"/>
      <c r="J99" s="484"/>
      <c r="K99" s="484"/>
      <c r="L99" s="772"/>
      <c r="M99" s="484"/>
    </row>
    <row r="100" spans="3:13" x14ac:dyDescent="0.3">
      <c r="C100" s="414"/>
      <c r="D100" s="414"/>
      <c r="E100" s="414"/>
      <c r="F100" s="414"/>
      <c r="G100" s="414"/>
      <c r="H100" s="414"/>
      <c r="I100" s="484"/>
      <c r="J100" s="484"/>
      <c r="K100" s="484"/>
      <c r="L100" s="772"/>
      <c r="M100" s="484"/>
    </row>
    <row r="101" spans="3:13" x14ac:dyDescent="0.3">
      <c r="C101" s="414"/>
      <c r="D101" s="414"/>
      <c r="E101" s="414"/>
      <c r="F101" s="414"/>
      <c r="G101" s="414"/>
      <c r="H101" s="414"/>
      <c r="I101" s="484"/>
      <c r="J101" s="484"/>
      <c r="K101" s="484"/>
      <c r="L101" s="772"/>
      <c r="M101" s="484"/>
    </row>
    <row r="102" spans="3:13" x14ac:dyDescent="0.3">
      <c r="C102" s="414"/>
      <c r="D102" s="414"/>
      <c r="E102" s="414"/>
      <c r="F102" s="414"/>
      <c r="G102" s="414"/>
      <c r="H102" s="414"/>
      <c r="I102" s="484"/>
      <c r="J102" s="484"/>
      <c r="K102" s="484"/>
      <c r="L102" s="772"/>
      <c r="M102" s="484"/>
    </row>
    <row r="103" spans="3:13" x14ac:dyDescent="0.3">
      <c r="C103" s="414"/>
      <c r="D103" s="414"/>
      <c r="E103" s="414"/>
      <c r="F103" s="414"/>
      <c r="G103" s="414"/>
      <c r="H103" s="414"/>
      <c r="I103" s="484"/>
      <c r="J103" s="484"/>
      <c r="K103" s="484"/>
      <c r="L103" s="772"/>
      <c r="M103" s="484"/>
    </row>
    <row r="104" spans="3:13" x14ac:dyDescent="0.3">
      <c r="C104" s="414"/>
      <c r="D104" s="414"/>
      <c r="E104" s="414"/>
      <c r="F104" s="414"/>
      <c r="G104" s="414"/>
      <c r="H104" s="414"/>
      <c r="I104" s="484"/>
      <c r="J104" s="484"/>
      <c r="K104" s="484"/>
      <c r="L104" s="772"/>
      <c r="M104" s="484"/>
    </row>
    <row r="105" spans="3:13" x14ac:dyDescent="0.3">
      <c r="C105" s="414"/>
      <c r="D105" s="414"/>
      <c r="E105" s="414"/>
      <c r="F105" s="414"/>
      <c r="G105" s="414"/>
      <c r="H105" s="414"/>
      <c r="I105" s="484"/>
      <c r="J105" s="484"/>
      <c r="K105" s="484"/>
      <c r="L105" s="772"/>
      <c r="M105" s="484"/>
    </row>
    <row r="106" spans="3:13" x14ac:dyDescent="0.3">
      <c r="C106" s="414"/>
      <c r="D106" s="414"/>
      <c r="E106" s="414"/>
      <c r="F106" s="414"/>
      <c r="G106" s="414"/>
      <c r="H106" s="414"/>
      <c r="I106" s="484"/>
      <c r="J106" s="484"/>
      <c r="K106" s="484"/>
      <c r="L106" s="772"/>
      <c r="M106" s="484"/>
    </row>
    <row r="107" spans="3:13" x14ac:dyDescent="0.3">
      <c r="C107" s="414"/>
      <c r="D107" s="414"/>
      <c r="E107" s="414"/>
      <c r="F107" s="414"/>
      <c r="G107" s="414"/>
      <c r="H107" s="414"/>
      <c r="I107" s="484"/>
      <c r="J107" s="484"/>
      <c r="K107" s="484"/>
      <c r="L107" s="772"/>
      <c r="M107" s="484"/>
    </row>
    <row r="108" spans="3:13" x14ac:dyDescent="0.3">
      <c r="C108" s="414"/>
      <c r="D108" s="414"/>
      <c r="E108" s="414"/>
      <c r="F108" s="414"/>
      <c r="G108" s="414"/>
      <c r="H108" s="414"/>
      <c r="I108" s="484"/>
      <c r="J108" s="484"/>
      <c r="K108" s="484"/>
      <c r="L108" s="772"/>
      <c r="M108" s="484"/>
    </row>
    <row r="109" spans="3:13" x14ac:dyDescent="0.3">
      <c r="C109" s="414"/>
      <c r="D109" s="414"/>
      <c r="E109" s="414"/>
      <c r="F109" s="414"/>
      <c r="G109" s="414"/>
      <c r="H109" s="414"/>
      <c r="I109" s="484"/>
      <c r="J109" s="484"/>
      <c r="K109" s="484"/>
      <c r="L109" s="772"/>
      <c r="M109" s="484"/>
    </row>
    <row r="110" spans="3:13" x14ac:dyDescent="0.3">
      <c r="C110" s="414"/>
      <c r="D110" s="414"/>
      <c r="E110" s="414"/>
      <c r="F110" s="414"/>
      <c r="G110" s="414"/>
      <c r="H110" s="414"/>
      <c r="I110" s="484"/>
      <c r="J110" s="484"/>
      <c r="K110" s="484"/>
      <c r="L110" s="772"/>
      <c r="M110" s="484"/>
    </row>
    <row r="111" spans="3:13" x14ac:dyDescent="0.3">
      <c r="C111" s="414"/>
      <c r="D111" s="414"/>
      <c r="E111" s="414"/>
      <c r="F111" s="414"/>
      <c r="G111" s="414"/>
      <c r="H111" s="414"/>
      <c r="I111" s="484"/>
      <c r="J111" s="484"/>
      <c r="K111" s="484"/>
      <c r="L111" s="772"/>
      <c r="M111" s="484"/>
    </row>
    <row r="112" spans="3:13" x14ac:dyDescent="0.3">
      <c r="C112" s="414"/>
      <c r="D112" s="414"/>
      <c r="E112" s="414"/>
      <c r="F112" s="414"/>
      <c r="G112" s="414"/>
      <c r="H112" s="414"/>
      <c r="I112" s="484"/>
      <c r="J112" s="484"/>
      <c r="K112" s="484"/>
      <c r="L112" s="772"/>
      <c r="M112" s="484"/>
    </row>
    <row r="113" spans="3:13" x14ac:dyDescent="0.3">
      <c r="C113" s="414"/>
      <c r="D113" s="414"/>
      <c r="E113" s="414"/>
      <c r="F113" s="414"/>
      <c r="G113" s="414"/>
      <c r="H113" s="414"/>
      <c r="I113" s="484"/>
      <c r="J113" s="484"/>
      <c r="K113" s="484"/>
      <c r="L113" s="772"/>
      <c r="M113" s="484"/>
    </row>
    <row r="114" spans="3:13" x14ac:dyDescent="0.3">
      <c r="C114" s="414"/>
      <c r="D114" s="414"/>
      <c r="E114" s="414"/>
      <c r="F114" s="414"/>
      <c r="G114" s="414"/>
      <c r="H114" s="414"/>
      <c r="I114" s="484"/>
      <c r="J114" s="484"/>
      <c r="K114" s="484"/>
      <c r="L114" s="772"/>
      <c r="M114" s="484"/>
    </row>
    <row r="115" spans="3:13" x14ac:dyDescent="0.3">
      <c r="C115" s="414"/>
      <c r="D115" s="414"/>
      <c r="E115" s="414"/>
      <c r="F115" s="414"/>
      <c r="G115" s="414"/>
      <c r="H115" s="414"/>
      <c r="I115" s="484"/>
      <c r="J115" s="484"/>
      <c r="K115" s="484"/>
      <c r="L115" s="772"/>
      <c r="M115" s="484"/>
    </row>
    <row r="116" spans="3:13" x14ac:dyDescent="0.3">
      <c r="C116" s="414"/>
      <c r="D116" s="414"/>
      <c r="E116" s="414"/>
      <c r="F116" s="414"/>
      <c r="G116" s="414"/>
      <c r="H116" s="414"/>
      <c r="I116" s="484"/>
      <c r="J116" s="484"/>
      <c r="K116" s="484"/>
      <c r="L116" s="772"/>
      <c r="M116" s="484"/>
    </row>
    <row r="117" spans="3:13" x14ac:dyDescent="0.3">
      <c r="C117" s="414"/>
      <c r="D117" s="414"/>
      <c r="E117" s="414"/>
      <c r="F117" s="414"/>
      <c r="G117" s="414"/>
      <c r="H117" s="414"/>
      <c r="I117" s="484"/>
      <c r="J117" s="484"/>
      <c r="K117" s="484"/>
      <c r="L117" s="772"/>
      <c r="M117" s="484"/>
    </row>
    <row r="118" spans="3:13" x14ac:dyDescent="0.3">
      <c r="C118" s="414"/>
      <c r="D118" s="414"/>
      <c r="E118" s="414"/>
      <c r="F118" s="414"/>
      <c r="G118" s="414"/>
      <c r="H118" s="414"/>
      <c r="I118" s="484"/>
      <c r="J118" s="484"/>
      <c r="K118" s="484"/>
      <c r="L118" s="772"/>
      <c r="M118" s="484"/>
    </row>
    <row r="119" spans="3:13" x14ac:dyDescent="0.3">
      <c r="C119" s="414"/>
      <c r="D119" s="414"/>
      <c r="E119" s="414"/>
      <c r="F119" s="414"/>
      <c r="G119" s="414"/>
      <c r="H119" s="414"/>
      <c r="I119" s="484"/>
      <c r="J119" s="484"/>
      <c r="K119" s="484"/>
      <c r="L119" s="772"/>
      <c r="M119" s="484"/>
    </row>
    <row r="120" spans="3:13" x14ac:dyDescent="0.3">
      <c r="C120" s="414"/>
      <c r="D120" s="414"/>
      <c r="E120" s="414"/>
      <c r="F120" s="414"/>
      <c r="G120" s="414"/>
      <c r="H120" s="414"/>
      <c r="I120" s="484"/>
      <c r="J120" s="484"/>
      <c r="K120" s="484"/>
      <c r="L120" s="772"/>
      <c r="M120" s="484"/>
    </row>
    <row r="121" spans="3:13" x14ac:dyDescent="0.3">
      <c r="C121" s="414"/>
      <c r="D121" s="414"/>
      <c r="E121" s="414"/>
      <c r="F121" s="414"/>
      <c r="G121" s="414"/>
      <c r="H121" s="414"/>
      <c r="I121" s="484"/>
      <c r="J121" s="484"/>
      <c r="K121" s="484"/>
      <c r="L121" s="772"/>
      <c r="M121" s="484"/>
    </row>
    <row r="122" spans="3:13" x14ac:dyDescent="0.3">
      <c r="C122" s="414"/>
      <c r="D122" s="414"/>
      <c r="E122" s="414"/>
      <c r="F122" s="414"/>
      <c r="G122" s="414"/>
      <c r="H122" s="414"/>
      <c r="I122" s="484"/>
      <c r="J122" s="484"/>
      <c r="K122" s="484"/>
      <c r="L122" s="772"/>
      <c r="M122" s="484"/>
    </row>
    <row r="123" spans="3:13" x14ac:dyDescent="0.3">
      <c r="C123" s="414"/>
      <c r="D123" s="414"/>
      <c r="E123" s="414"/>
      <c r="F123" s="414"/>
      <c r="G123" s="414"/>
      <c r="H123" s="414"/>
      <c r="I123" s="484"/>
      <c r="J123" s="484"/>
      <c r="K123" s="484"/>
      <c r="L123" s="772"/>
      <c r="M123" s="484"/>
    </row>
    <row r="124" spans="3:13" x14ac:dyDescent="0.3">
      <c r="C124" s="414"/>
      <c r="D124" s="414"/>
      <c r="E124" s="414"/>
      <c r="F124" s="414"/>
      <c r="G124" s="414"/>
      <c r="H124" s="414"/>
      <c r="I124" s="484"/>
      <c r="J124" s="484"/>
      <c r="K124" s="484"/>
      <c r="L124" s="772"/>
      <c r="M124" s="484"/>
    </row>
    <row r="125" spans="3:13" x14ac:dyDescent="0.3">
      <c r="C125" s="414"/>
      <c r="D125" s="414"/>
      <c r="E125" s="414"/>
      <c r="F125" s="414"/>
      <c r="G125" s="414"/>
      <c r="H125" s="414"/>
      <c r="I125" s="484"/>
      <c r="J125" s="484"/>
      <c r="K125" s="484"/>
      <c r="L125" s="772"/>
      <c r="M125" s="484"/>
    </row>
    <row r="126" spans="3:13" x14ac:dyDescent="0.3">
      <c r="C126" s="414"/>
      <c r="D126" s="414"/>
      <c r="E126" s="414"/>
      <c r="F126" s="414"/>
      <c r="G126" s="414"/>
      <c r="H126" s="414"/>
      <c r="I126" s="484"/>
      <c r="J126" s="484"/>
      <c r="K126" s="484"/>
      <c r="L126" s="772"/>
      <c r="M126" s="484"/>
    </row>
    <row r="127" spans="3:13" x14ac:dyDescent="0.3">
      <c r="C127" s="414"/>
      <c r="D127" s="414"/>
      <c r="E127" s="414"/>
      <c r="F127" s="414"/>
      <c r="G127" s="414"/>
      <c r="H127" s="414"/>
      <c r="I127" s="484"/>
      <c r="J127" s="484"/>
      <c r="K127" s="484"/>
      <c r="L127" s="772"/>
      <c r="M127" s="484"/>
    </row>
    <row r="128" spans="3:13" x14ac:dyDescent="0.3">
      <c r="C128" s="414"/>
      <c r="D128" s="414"/>
      <c r="E128" s="414"/>
      <c r="F128" s="414"/>
      <c r="G128" s="414"/>
      <c r="H128" s="414"/>
      <c r="I128" s="484"/>
      <c r="J128" s="484"/>
      <c r="K128" s="484"/>
      <c r="L128" s="772"/>
      <c r="M128" s="484"/>
    </row>
    <row r="129" spans="3:13" x14ac:dyDescent="0.3">
      <c r="C129" s="414"/>
      <c r="D129" s="414"/>
      <c r="E129" s="414"/>
      <c r="F129" s="414"/>
      <c r="G129" s="414"/>
      <c r="H129" s="414"/>
      <c r="I129" s="484"/>
      <c r="J129" s="484"/>
      <c r="K129" s="484"/>
      <c r="L129" s="772"/>
      <c r="M129" s="484"/>
    </row>
    <row r="130" spans="3:13" x14ac:dyDescent="0.3">
      <c r="C130" s="414"/>
      <c r="D130" s="414"/>
      <c r="E130" s="414"/>
      <c r="F130" s="414"/>
      <c r="G130" s="414"/>
      <c r="H130" s="414"/>
      <c r="I130" s="484"/>
      <c r="J130" s="484"/>
      <c r="K130" s="484"/>
      <c r="L130" s="772"/>
      <c r="M130" s="484"/>
    </row>
    <row r="131" spans="3:13" x14ac:dyDescent="0.3">
      <c r="C131" s="414"/>
      <c r="D131" s="414"/>
      <c r="E131" s="414"/>
      <c r="F131" s="414"/>
      <c r="G131" s="414"/>
      <c r="H131" s="414"/>
      <c r="I131" s="484"/>
      <c r="J131" s="484"/>
      <c r="K131" s="484"/>
      <c r="L131" s="772"/>
      <c r="M131" s="484"/>
    </row>
    <row r="132" spans="3:13" x14ac:dyDescent="0.3">
      <c r="C132" s="414"/>
      <c r="D132" s="414"/>
      <c r="E132" s="414"/>
      <c r="F132" s="414"/>
      <c r="G132" s="414"/>
      <c r="H132" s="414"/>
      <c r="I132" s="484"/>
      <c r="J132" s="484"/>
      <c r="K132" s="484"/>
      <c r="L132" s="772"/>
      <c r="M132" s="484"/>
    </row>
    <row r="133" spans="3:13" x14ac:dyDescent="0.3">
      <c r="C133" s="414"/>
      <c r="D133" s="414"/>
      <c r="E133" s="414"/>
      <c r="F133" s="414"/>
      <c r="G133" s="414"/>
      <c r="H133" s="414"/>
      <c r="I133" s="484"/>
      <c r="J133" s="484"/>
      <c r="K133" s="484"/>
      <c r="L133" s="772"/>
      <c r="M133" s="484"/>
    </row>
    <row r="134" spans="3:13" x14ac:dyDescent="0.3">
      <c r="C134" s="414"/>
      <c r="D134" s="414"/>
      <c r="E134" s="414"/>
      <c r="F134" s="414"/>
      <c r="G134" s="414"/>
      <c r="H134" s="414"/>
      <c r="I134" s="484"/>
      <c r="J134" s="484"/>
      <c r="K134" s="484"/>
      <c r="L134" s="772"/>
      <c r="M134" s="484"/>
    </row>
    <row r="135" spans="3:13" x14ac:dyDescent="0.3">
      <c r="C135" s="414"/>
      <c r="D135" s="414"/>
      <c r="E135" s="414"/>
      <c r="F135" s="414"/>
      <c r="G135" s="414"/>
      <c r="H135" s="414"/>
      <c r="I135" s="484"/>
      <c r="J135" s="484"/>
      <c r="K135" s="484"/>
      <c r="L135" s="772"/>
      <c r="M135" s="484"/>
    </row>
    <row r="136" spans="3:13" x14ac:dyDescent="0.3">
      <c r="C136" s="414"/>
      <c r="D136" s="414"/>
      <c r="E136" s="414"/>
      <c r="F136" s="414"/>
      <c r="G136" s="414"/>
      <c r="H136" s="414"/>
      <c r="I136" s="484"/>
      <c r="J136" s="484"/>
      <c r="K136" s="484"/>
      <c r="L136" s="772"/>
      <c r="M136" s="484"/>
    </row>
    <row r="137" spans="3:13" x14ac:dyDescent="0.3">
      <c r="C137" s="414"/>
      <c r="D137" s="414"/>
      <c r="E137" s="414"/>
      <c r="F137" s="414"/>
      <c r="G137" s="414"/>
      <c r="H137" s="414"/>
      <c r="I137" s="484"/>
      <c r="J137" s="484"/>
      <c r="K137" s="484"/>
      <c r="L137" s="772"/>
      <c r="M137" s="484"/>
    </row>
    <row r="138" spans="3:13" x14ac:dyDescent="0.3">
      <c r="C138" s="414"/>
      <c r="D138" s="414"/>
      <c r="E138" s="414"/>
      <c r="F138" s="414"/>
      <c r="G138" s="414"/>
      <c r="H138" s="414"/>
      <c r="I138" s="484"/>
      <c r="J138" s="484"/>
      <c r="K138" s="484"/>
      <c r="L138" s="772"/>
      <c r="M138" s="484"/>
    </row>
    <row r="139" spans="3:13" x14ac:dyDescent="0.3">
      <c r="C139" s="414"/>
      <c r="D139" s="414"/>
      <c r="E139" s="414"/>
      <c r="F139" s="414"/>
      <c r="G139" s="414"/>
      <c r="H139" s="414"/>
      <c r="I139" s="484"/>
      <c r="J139" s="484"/>
      <c r="K139" s="484"/>
      <c r="L139" s="772"/>
      <c r="M139" s="484"/>
    </row>
    <row r="140" spans="3:13" x14ac:dyDescent="0.3">
      <c r="C140" s="414"/>
      <c r="D140" s="414"/>
      <c r="E140" s="414"/>
      <c r="F140" s="414"/>
      <c r="G140" s="414"/>
      <c r="H140" s="414"/>
      <c r="I140" s="484"/>
      <c r="J140" s="484"/>
      <c r="K140" s="484"/>
      <c r="L140" s="772"/>
      <c r="M140" s="484"/>
    </row>
    <row r="141" spans="3:13" x14ac:dyDescent="0.3">
      <c r="C141" s="414"/>
      <c r="D141" s="414"/>
      <c r="E141" s="414"/>
      <c r="F141" s="414"/>
      <c r="G141" s="414"/>
      <c r="H141" s="414"/>
      <c r="I141" s="484"/>
      <c r="J141" s="484"/>
      <c r="K141" s="484"/>
      <c r="L141" s="772"/>
      <c r="M141" s="484"/>
    </row>
    <row r="142" spans="3:13" x14ac:dyDescent="0.3">
      <c r="C142" s="414"/>
      <c r="D142" s="414"/>
      <c r="E142" s="414"/>
      <c r="F142" s="414"/>
      <c r="G142" s="414"/>
      <c r="H142" s="414"/>
      <c r="I142" s="484"/>
      <c r="J142" s="484"/>
      <c r="K142" s="484"/>
      <c r="L142" s="772"/>
      <c r="M142" s="484"/>
    </row>
    <row r="143" spans="3:13" x14ac:dyDescent="0.3">
      <c r="C143" s="414"/>
      <c r="D143" s="414"/>
      <c r="E143" s="414"/>
      <c r="F143" s="414"/>
      <c r="G143" s="414"/>
      <c r="H143" s="414"/>
      <c r="I143" s="484"/>
      <c r="J143" s="484"/>
      <c r="K143" s="484"/>
      <c r="L143" s="772"/>
      <c r="M143" s="484"/>
    </row>
    <row r="144" spans="3:13" x14ac:dyDescent="0.3">
      <c r="C144" s="414"/>
      <c r="D144" s="414"/>
      <c r="E144" s="414"/>
      <c r="F144" s="414"/>
      <c r="G144" s="414"/>
      <c r="H144" s="414"/>
      <c r="I144" s="484"/>
      <c r="J144" s="484"/>
      <c r="K144" s="484"/>
      <c r="L144" s="772"/>
      <c r="M144" s="484"/>
    </row>
    <row r="145" spans="3:13" x14ac:dyDescent="0.3">
      <c r="C145" s="414"/>
      <c r="D145" s="414"/>
      <c r="E145" s="414"/>
      <c r="F145" s="414"/>
      <c r="G145" s="414"/>
      <c r="H145" s="414"/>
      <c r="I145" s="484"/>
      <c r="J145" s="484"/>
      <c r="K145" s="484"/>
      <c r="L145" s="772"/>
      <c r="M145" s="484"/>
    </row>
    <row r="146" spans="3:13" x14ac:dyDescent="0.3">
      <c r="C146" s="414"/>
      <c r="D146" s="414"/>
      <c r="E146" s="414"/>
      <c r="F146" s="414"/>
      <c r="G146" s="414"/>
      <c r="H146" s="414"/>
      <c r="I146" s="484"/>
      <c r="J146" s="484"/>
      <c r="K146" s="484"/>
      <c r="L146" s="772"/>
      <c r="M146" s="484"/>
    </row>
    <row r="147" spans="3:13" x14ac:dyDescent="0.3">
      <c r="C147" s="414"/>
      <c r="D147" s="414"/>
      <c r="E147" s="414"/>
      <c r="F147" s="414"/>
      <c r="G147" s="414"/>
      <c r="H147" s="414"/>
      <c r="I147" s="484"/>
      <c r="J147" s="484"/>
      <c r="K147" s="484"/>
      <c r="L147" s="772"/>
      <c r="M147" s="484"/>
    </row>
    <row r="148" spans="3:13" x14ac:dyDescent="0.3">
      <c r="C148" s="414"/>
      <c r="D148" s="414"/>
      <c r="E148" s="414"/>
      <c r="F148" s="414"/>
      <c r="G148" s="414"/>
      <c r="H148" s="414"/>
      <c r="I148" s="484"/>
      <c r="J148" s="484"/>
      <c r="K148" s="484"/>
      <c r="L148" s="772"/>
      <c r="M148" s="484"/>
    </row>
    <row r="149" spans="3:13" x14ac:dyDescent="0.3">
      <c r="C149" s="414"/>
      <c r="D149" s="414"/>
      <c r="E149" s="414"/>
      <c r="F149" s="414"/>
      <c r="G149" s="414"/>
      <c r="H149" s="414"/>
      <c r="I149" s="484"/>
      <c r="J149" s="484"/>
      <c r="K149" s="484"/>
      <c r="L149" s="772"/>
      <c r="M149" s="484"/>
    </row>
    <row r="150" spans="3:13" x14ac:dyDescent="0.3">
      <c r="C150" s="414"/>
      <c r="D150" s="414"/>
      <c r="E150" s="414"/>
      <c r="F150" s="414"/>
      <c r="G150" s="414"/>
      <c r="H150" s="414"/>
      <c r="I150" s="484"/>
      <c r="J150" s="484"/>
      <c r="K150" s="484"/>
      <c r="L150" s="772"/>
      <c r="M150" s="484"/>
    </row>
    <row r="151" spans="3:13" x14ac:dyDescent="0.3">
      <c r="C151" s="414"/>
      <c r="D151" s="414"/>
      <c r="E151" s="414"/>
      <c r="F151" s="414"/>
      <c r="G151" s="414"/>
      <c r="H151" s="414"/>
      <c r="I151" s="484"/>
      <c r="J151" s="484"/>
      <c r="K151" s="484"/>
      <c r="L151" s="772"/>
      <c r="M151" s="484"/>
    </row>
    <row r="152" spans="3:13" x14ac:dyDescent="0.3">
      <c r="C152" s="414"/>
      <c r="D152" s="414"/>
      <c r="E152" s="414"/>
      <c r="F152" s="414"/>
      <c r="G152" s="414"/>
      <c r="H152" s="414"/>
      <c r="I152" s="484"/>
      <c r="J152" s="484"/>
      <c r="K152" s="484"/>
      <c r="L152" s="772"/>
      <c r="M152" s="484"/>
    </row>
    <row r="153" spans="3:13" x14ac:dyDescent="0.3">
      <c r="C153" s="414"/>
      <c r="D153" s="414"/>
      <c r="E153" s="414"/>
      <c r="F153" s="414"/>
      <c r="G153" s="414"/>
      <c r="H153" s="414"/>
      <c r="I153" s="484"/>
      <c r="J153" s="484"/>
      <c r="K153" s="484"/>
      <c r="L153" s="772"/>
      <c r="M153" s="484"/>
    </row>
    <row r="154" spans="3:13" x14ac:dyDescent="0.3">
      <c r="C154" s="414"/>
      <c r="D154" s="414"/>
      <c r="E154" s="414"/>
      <c r="F154" s="414"/>
      <c r="G154" s="414"/>
      <c r="H154" s="414"/>
      <c r="I154" s="484"/>
      <c r="J154" s="484"/>
      <c r="K154" s="484"/>
      <c r="L154" s="772"/>
      <c r="M154" s="484"/>
    </row>
    <row r="155" spans="3:13" x14ac:dyDescent="0.3">
      <c r="C155" s="414"/>
      <c r="D155" s="414"/>
      <c r="E155" s="414"/>
      <c r="F155" s="414"/>
      <c r="G155" s="414"/>
      <c r="H155" s="414"/>
      <c r="I155" s="484"/>
      <c r="J155" s="484"/>
      <c r="K155" s="484"/>
      <c r="L155" s="772"/>
      <c r="M155" s="484"/>
    </row>
    <row r="156" spans="3:13" x14ac:dyDescent="0.3">
      <c r="C156" s="414"/>
      <c r="D156" s="414"/>
      <c r="E156" s="414"/>
      <c r="F156" s="414"/>
      <c r="G156" s="414"/>
      <c r="H156" s="414"/>
      <c r="I156" s="484"/>
      <c r="J156" s="484"/>
      <c r="K156" s="484"/>
      <c r="L156" s="772"/>
      <c r="M156" s="484"/>
    </row>
    <row r="157" spans="3:13" x14ac:dyDescent="0.3">
      <c r="C157" s="414"/>
      <c r="D157" s="414"/>
      <c r="E157" s="414"/>
      <c r="F157" s="414"/>
      <c r="G157" s="414"/>
      <c r="H157" s="414"/>
      <c r="I157" s="484"/>
      <c r="J157" s="484"/>
      <c r="K157" s="484"/>
      <c r="L157" s="772"/>
      <c r="M157" s="484"/>
    </row>
    <row r="158" spans="3:13" x14ac:dyDescent="0.3">
      <c r="C158" s="414"/>
      <c r="D158" s="414"/>
      <c r="E158" s="414"/>
      <c r="F158" s="414"/>
      <c r="G158" s="414"/>
      <c r="H158" s="414"/>
      <c r="I158" s="484"/>
      <c r="J158" s="484"/>
      <c r="K158" s="484"/>
      <c r="L158" s="772"/>
      <c r="M158" s="484"/>
    </row>
    <row r="159" spans="3:13" x14ac:dyDescent="0.3">
      <c r="C159" s="414"/>
      <c r="D159" s="414"/>
      <c r="E159" s="414"/>
      <c r="F159" s="414"/>
      <c r="G159" s="414"/>
      <c r="H159" s="414"/>
      <c r="I159" s="484"/>
      <c r="J159" s="484"/>
      <c r="K159" s="484"/>
      <c r="L159" s="772"/>
      <c r="M159" s="484"/>
    </row>
    <row r="160" spans="3:13" x14ac:dyDescent="0.3">
      <c r="C160" s="414"/>
      <c r="D160" s="414"/>
      <c r="E160" s="414"/>
      <c r="F160" s="414"/>
      <c r="G160" s="414"/>
      <c r="H160" s="414"/>
      <c r="I160" s="484"/>
      <c r="J160" s="484"/>
      <c r="K160" s="484"/>
      <c r="L160" s="772"/>
      <c r="M160" s="484"/>
    </row>
    <row r="161" spans="3:13" x14ac:dyDescent="0.3">
      <c r="C161" s="414"/>
      <c r="D161" s="414"/>
      <c r="E161" s="414"/>
      <c r="F161" s="414"/>
      <c r="G161" s="414"/>
      <c r="H161" s="414"/>
      <c r="I161" s="484"/>
      <c r="J161" s="484"/>
      <c r="K161" s="484"/>
      <c r="L161" s="772"/>
      <c r="M161" s="484"/>
    </row>
    <row r="162" spans="3:13" x14ac:dyDescent="0.3">
      <c r="C162" s="414"/>
      <c r="D162" s="414"/>
      <c r="E162" s="414"/>
      <c r="F162" s="414"/>
      <c r="G162" s="414"/>
      <c r="H162" s="414"/>
      <c r="I162" s="484"/>
      <c r="J162" s="484"/>
      <c r="K162" s="484"/>
      <c r="L162" s="772"/>
      <c r="M162" s="484"/>
    </row>
    <row r="163" spans="3:13" x14ac:dyDescent="0.3">
      <c r="C163" s="414"/>
      <c r="D163" s="414"/>
      <c r="E163" s="414"/>
      <c r="F163" s="414"/>
      <c r="G163" s="414"/>
      <c r="H163" s="414"/>
      <c r="I163" s="484"/>
      <c r="J163" s="484"/>
      <c r="K163" s="484"/>
      <c r="L163" s="772"/>
      <c r="M163" s="484"/>
    </row>
    <row r="164" spans="3:13" x14ac:dyDescent="0.3">
      <c r="C164" s="414"/>
      <c r="D164" s="414"/>
      <c r="E164" s="414"/>
      <c r="F164" s="414"/>
      <c r="G164" s="414"/>
      <c r="H164" s="414"/>
      <c r="I164" s="484"/>
      <c r="J164" s="484"/>
      <c r="K164" s="484"/>
      <c r="L164" s="772"/>
      <c r="M164" s="484"/>
    </row>
    <row r="165" spans="3:13" x14ac:dyDescent="0.3">
      <c r="C165" s="414"/>
      <c r="D165" s="414"/>
      <c r="E165" s="414"/>
      <c r="F165" s="414"/>
      <c r="G165" s="414"/>
      <c r="H165" s="414"/>
      <c r="I165" s="484"/>
      <c r="J165" s="484"/>
      <c r="K165" s="484"/>
      <c r="L165" s="772"/>
      <c r="M165" s="484"/>
    </row>
    <row r="166" spans="3:13" x14ac:dyDescent="0.3">
      <c r="C166" s="414"/>
      <c r="D166" s="414"/>
      <c r="E166" s="414"/>
      <c r="F166" s="414"/>
      <c r="G166" s="414"/>
      <c r="H166" s="414"/>
      <c r="I166" s="484"/>
      <c r="J166" s="484"/>
      <c r="K166" s="484"/>
      <c r="L166" s="772"/>
      <c r="M166" s="484"/>
    </row>
    <row r="167" spans="3:13" x14ac:dyDescent="0.3">
      <c r="C167" s="414"/>
      <c r="D167" s="414"/>
      <c r="E167" s="414"/>
      <c r="F167" s="414"/>
      <c r="G167" s="414"/>
      <c r="H167" s="414"/>
      <c r="I167" s="484"/>
      <c r="J167" s="484"/>
      <c r="K167" s="484"/>
      <c r="L167" s="772"/>
      <c r="M167" s="484"/>
    </row>
    <row r="168" spans="3:13" x14ac:dyDescent="0.3">
      <c r="C168" s="414"/>
      <c r="D168" s="414"/>
      <c r="E168" s="414"/>
      <c r="F168" s="414"/>
      <c r="G168" s="414"/>
      <c r="H168" s="414"/>
      <c r="I168" s="484"/>
      <c r="J168" s="484"/>
      <c r="K168" s="484"/>
      <c r="L168" s="772"/>
      <c r="M168" s="484"/>
    </row>
    <row r="169" spans="3:13" x14ac:dyDescent="0.3">
      <c r="C169" s="414"/>
      <c r="D169" s="414"/>
      <c r="E169" s="414"/>
      <c r="F169" s="414"/>
      <c r="G169" s="414"/>
      <c r="H169" s="414"/>
      <c r="I169" s="484"/>
      <c r="J169" s="484"/>
      <c r="K169" s="484"/>
      <c r="L169" s="772"/>
      <c r="M169" s="484"/>
    </row>
    <row r="170" spans="3:13" x14ac:dyDescent="0.3">
      <c r="C170" s="414"/>
      <c r="D170" s="414"/>
      <c r="E170" s="414"/>
      <c r="F170" s="414"/>
      <c r="G170" s="414"/>
      <c r="H170" s="414"/>
      <c r="I170" s="484"/>
      <c r="J170" s="484"/>
      <c r="K170" s="484"/>
      <c r="L170" s="772"/>
      <c r="M170" s="484"/>
    </row>
    <row r="171" spans="3:13" x14ac:dyDescent="0.3">
      <c r="C171" s="414"/>
      <c r="D171" s="414"/>
      <c r="E171" s="414"/>
      <c r="F171" s="414"/>
      <c r="G171" s="414"/>
      <c r="H171" s="414"/>
      <c r="I171" s="484"/>
      <c r="J171" s="484"/>
      <c r="K171" s="484"/>
      <c r="L171" s="772"/>
      <c r="M171" s="484"/>
    </row>
    <row r="172" spans="3:13" x14ac:dyDescent="0.3">
      <c r="C172" s="414"/>
      <c r="D172" s="414"/>
      <c r="E172" s="414"/>
      <c r="F172" s="414"/>
      <c r="G172" s="414"/>
      <c r="H172" s="414"/>
      <c r="I172" s="484"/>
      <c r="J172" s="484"/>
      <c r="K172" s="484"/>
      <c r="L172" s="772"/>
      <c r="M172" s="484"/>
    </row>
    <row r="173" spans="3:13" x14ac:dyDescent="0.3">
      <c r="C173" s="414"/>
      <c r="D173" s="414"/>
      <c r="E173" s="414"/>
      <c r="F173" s="414"/>
      <c r="G173" s="414"/>
      <c r="H173" s="414"/>
      <c r="I173" s="484"/>
      <c r="J173" s="484"/>
      <c r="K173" s="484"/>
      <c r="L173" s="772"/>
      <c r="M173" s="484"/>
    </row>
    <row r="174" spans="3:13" x14ac:dyDescent="0.3">
      <c r="C174" s="414"/>
      <c r="D174" s="414"/>
      <c r="E174" s="414"/>
      <c r="F174" s="414"/>
      <c r="G174" s="414"/>
      <c r="H174" s="414"/>
      <c r="I174" s="484"/>
      <c r="J174" s="484"/>
      <c r="K174" s="484"/>
      <c r="L174" s="772"/>
      <c r="M174" s="484"/>
    </row>
    <row r="175" spans="3:13" x14ac:dyDescent="0.3">
      <c r="C175" s="414"/>
      <c r="D175" s="414"/>
      <c r="E175" s="414"/>
      <c r="F175" s="414"/>
      <c r="G175" s="414"/>
      <c r="H175" s="414"/>
      <c r="I175" s="484"/>
      <c r="J175" s="484"/>
      <c r="K175" s="484"/>
      <c r="L175" s="772"/>
      <c r="M175" s="484"/>
    </row>
    <row r="176" spans="3:13" x14ac:dyDescent="0.3">
      <c r="C176" s="414"/>
      <c r="D176" s="414"/>
      <c r="E176" s="414"/>
      <c r="F176" s="414"/>
      <c r="G176" s="414"/>
      <c r="H176" s="414"/>
      <c r="I176" s="484"/>
      <c r="J176" s="484"/>
      <c r="K176" s="484"/>
      <c r="L176" s="772"/>
      <c r="M176" s="484"/>
    </row>
    <row r="177" spans="3:13" x14ac:dyDescent="0.3">
      <c r="C177" s="414"/>
      <c r="D177" s="414"/>
      <c r="E177" s="414"/>
      <c r="F177" s="414"/>
      <c r="G177" s="414"/>
      <c r="H177" s="414"/>
      <c r="I177" s="484"/>
      <c r="J177" s="484"/>
      <c r="K177" s="484"/>
      <c r="L177" s="772"/>
      <c r="M177" s="484"/>
    </row>
    <row r="178" spans="3:13" x14ac:dyDescent="0.3">
      <c r="C178" s="414"/>
      <c r="D178" s="414"/>
      <c r="E178" s="414"/>
      <c r="F178" s="414"/>
      <c r="G178" s="414"/>
      <c r="H178" s="414"/>
      <c r="I178" s="484"/>
      <c r="J178" s="484"/>
      <c r="K178" s="484"/>
      <c r="L178" s="772"/>
      <c r="M178" s="484"/>
    </row>
    <row r="179" spans="3:13" x14ac:dyDescent="0.3">
      <c r="C179" s="414"/>
      <c r="D179" s="414"/>
      <c r="E179" s="414"/>
      <c r="F179" s="414"/>
      <c r="G179" s="414"/>
      <c r="H179" s="414"/>
      <c r="I179" s="484"/>
      <c r="J179" s="484"/>
      <c r="K179" s="484"/>
      <c r="L179" s="772"/>
      <c r="M179" s="484"/>
    </row>
    <row r="180" spans="3:13" x14ac:dyDescent="0.3">
      <c r="C180" s="414"/>
      <c r="D180" s="414"/>
      <c r="E180" s="414"/>
      <c r="F180" s="414"/>
      <c r="G180" s="414"/>
      <c r="H180" s="414"/>
      <c r="I180" s="484"/>
      <c r="J180" s="484"/>
      <c r="K180" s="484"/>
      <c r="L180" s="772"/>
      <c r="M180" s="484"/>
    </row>
    <row r="181" spans="3:13" x14ac:dyDescent="0.3">
      <c r="C181" s="414"/>
      <c r="D181" s="414"/>
      <c r="E181" s="414"/>
      <c r="F181" s="414"/>
      <c r="G181" s="414"/>
      <c r="H181" s="414"/>
      <c r="I181" s="484"/>
      <c r="J181" s="484"/>
      <c r="K181" s="484"/>
      <c r="L181" s="772"/>
      <c r="M181" s="484"/>
    </row>
    <row r="182" spans="3:13" x14ac:dyDescent="0.3">
      <c r="C182" s="414"/>
      <c r="D182" s="414"/>
      <c r="E182" s="414"/>
      <c r="F182" s="414"/>
      <c r="G182" s="414"/>
      <c r="H182" s="414"/>
      <c r="I182" s="484"/>
      <c r="J182" s="484"/>
      <c r="K182" s="484"/>
      <c r="L182" s="772"/>
      <c r="M182" s="484"/>
    </row>
    <row r="183" spans="3:13" x14ac:dyDescent="0.3">
      <c r="C183" s="414"/>
      <c r="D183" s="414"/>
      <c r="E183" s="414"/>
      <c r="F183" s="414"/>
      <c r="G183" s="414"/>
      <c r="H183" s="414"/>
      <c r="I183" s="484"/>
      <c r="J183" s="484"/>
      <c r="K183" s="484"/>
      <c r="L183" s="772"/>
      <c r="M183" s="484"/>
    </row>
    <row r="184" spans="3:13" x14ac:dyDescent="0.3">
      <c r="C184" s="414"/>
      <c r="D184" s="414"/>
      <c r="E184" s="414"/>
      <c r="F184" s="414"/>
      <c r="G184" s="414"/>
      <c r="H184" s="414"/>
      <c r="I184" s="484"/>
      <c r="J184" s="484"/>
      <c r="K184" s="484"/>
      <c r="L184" s="772"/>
      <c r="M184" s="484"/>
    </row>
    <row r="185" spans="3:13" x14ac:dyDescent="0.3">
      <c r="C185" s="414"/>
      <c r="D185" s="414"/>
      <c r="E185" s="414"/>
      <c r="F185" s="414"/>
      <c r="G185" s="414"/>
      <c r="H185" s="414"/>
      <c r="I185" s="484"/>
      <c r="J185" s="484"/>
      <c r="K185" s="484"/>
      <c r="L185" s="772"/>
      <c r="M185" s="484"/>
    </row>
    <row r="186" spans="3:13" x14ac:dyDescent="0.3">
      <c r="C186" s="414"/>
      <c r="D186" s="414"/>
      <c r="E186" s="414"/>
      <c r="F186" s="414"/>
      <c r="G186" s="414"/>
      <c r="H186" s="414"/>
      <c r="I186" s="484"/>
      <c r="J186" s="484"/>
      <c r="K186" s="484"/>
      <c r="L186" s="772"/>
      <c r="M186" s="484"/>
    </row>
    <row r="187" spans="3:13" x14ac:dyDescent="0.3">
      <c r="C187" s="414"/>
      <c r="D187" s="414"/>
      <c r="E187" s="414"/>
      <c r="F187" s="414"/>
      <c r="G187" s="414"/>
      <c r="H187" s="414"/>
      <c r="I187" s="484"/>
      <c r="J187" s="484"/>
      <c r="K187" s="484"/>
      <c r="L187" s="772"/>
      <c r="M187" s="484"/>
    </row>
    <row r="188" spans="3:13" x14ac:dyDescent="0.3">
      <c r="C188" s="414"/>
      <c r="D188" s="414"/>
      <c r="E188" s="414"/>
      <c r="F188" s="414"/>
      <c r="G188" s="414"/>
      <c r="H188" s="414"/>
      <c r="I188" s="484"/>
      <c r="J188" s="484"/>
      <c r="K188" s="484"/>
      <c r="L188" s="772"/>
      <c r="M188" s="484"/>
    </row>
    <row r="189" spans="3:13" x14ac:dyDescent="0.3">
      <c r="C189" s="414"/>
      <c r="D189" s="414"/>
      <c r="E189" s="414"/>
      <c r="F189" s="414"/>
      <c r="G189" s="414"/>
      <c r="H189" s="414"/>
      <c r="I189" s="484"/>
      <c r="J189" s="484"/>
      <c r="K189" s="484"/>
      <c r="L189" s="772"/>
      <c r="M189" s="484"/>
    </row>
    <row r="190" spans="3:13" x14ac:dyDescent="0.3">
      <c r="C190" s="414"/>
      <c r="D190" s="414"/>
      <c r="E190" s="414"/>
      <c r="F190" s="414"/>
      <c r="G190" s="414"/>
      <c r="H190" s="414"/>
      <c r="I190" s="484"/>
      <c r="J190" s="484"/>
      <c r="K190" s="484"/>
      <c r="L190" s="772"/>
      <c r="M190" s="484"/>
    </row>
    <row r="191" spans="3:13" x14ac:dyDescent="0.3">
      <c r="C191" s="414"/>
      <c r="D191" s="414"/>
      <c r="E191" s="414"/>
      <c r="F191" s="414"/>
      <c r="G191" s="414"/>
      <c r="H191" s="414"/>
      <c r="I191" s="484"/>
      <c r="J191" s="484"/>
      <c r="K191" s="484"/>
      <c r="L191" s="772"/>
      <c r="M191" s="484"/>
    </row>
    <row r="192" spans="3:13" x14ac:dyDescent="0.3">
      <c r="C192" s="414"/>
      <c r="D192" s="414"/>
      <c r="E192" s="414"/>
      <c r="F192" s="414"/>
      <c r="G192" s="414"/>
      <c r="H192" s="414"/>
      <c r="I192" s="484"/>
      <c r="J192" s="484"/>
      <c r="K192" s="484"/>
      <c r="L192" s="772"/>
      <c r="M192" s="484"/>
    </row>
    <row r="193" spans="3:13" x14ac:dyDescent="0.3">
      <c r="C193" s="414"/>
      <c r="D193" s="414"/>
      <c r="E193" s="414"/>
      <c r="F193" s="414"/>
      <c r="G193" s="414"/>
      <c r="H193" s="414"/>
      <c r="I193" s="484"/>
      <c r="J193" s="484"/>
      <c r="K193" s="484"/>
      <c r="L193" s="772"/>
      <c r="M193" s="484"/>
    </row>
    <row r="194" spans="3:13" x14ac:dyDescent="0.3">
      <c r="C194" s="414"/>
      <c r="D194" s="414"/>
      <c r="E194" s="414"/>
      <c r="F194" s="414"/>
      <c r="G194" s="414"/>
      <c r="H194" s="414"/>
      <c r="I194" s="484"/>
      <c r="J194" s="484"/>
      <c r="K194" s="484"/>
      <c r="L194" s="772"/>
      <c r="M194" s="484"/>
    </row>
    <row r="195" spans="3:13" x14ac:dyDescent="0.3">
      <c r="C195" s="414"/>
      <c r="D195" s="414"/>
      <c r="E195" s="414"/>
      <c r="F195" s="414"/>
      <c r="G195" s="414"/>
      <c r="H195" s="414"/>
      <c r="I195" s="484"/>
      <c r="J195" s="484"/>
      <c r="K195" s="484"/>
      <c r="L195" s="772"/>
      <c r="M195" s="484"/>
    </row>
    <row r="196" spans="3:13" x14ac:dyDescent="0.3">
      <c r="C196" s="414"/>
      <c r="D196" s="414"/>
      <c r="E196" s="414"/>
      <c r="F196" s="414"/>
      <c r="G196" s="414"/>
      <c r="H196" s="414"/>
      <c r="I196" s="484"/>
      <c r="J196" s="484"/>
      <c r="K196" s="484"/>
      <c r="L196" s="772"/>
      <c r="M196" s="484"/>
    </row>
    <row r="197" spans="3:13" x14ac:dyDescent="0.3">
      <c r="C197" s="414"/>
      <c r="D197" s="414"/>
      <c r="E197" s="414"/>
      <c r="F197" s="414"/>
      <c r="G197" s="414"/>
      <c r="H197" s="414"/>
      <c r="I197" s="484"/>
      <c r="J197" s="484"/>
      <c r="K197" s="484"/>
      <c r="L197" s="772"/>
      <c r="M197" s="484"/>
    </row>
    <row r="198" spans="3:13" x14ac:dyDescent="0.3">
      <c r="C198" s="414"/>
      <c r="D198" s="414"/>
      <c r="E198" s="414"/>
      <c r="F198" s="414"/>
      <c r="G198" s="414"/>
      <c r="H198" s="414"/>
      <c r="I198" s="484"/>
      <c r="J198" s="484"/>
      <c r="K198" s="484"/>
      <c r="L198" s="772"/>
      <c r="M198" s="484"/>
    </row>
    <row r="199" spans="3:13" x14ac:dyDescent="0.3">
      <c r="C199" s="414"/>
      <c r="D199" s="414"/>
      <c r="E199" s="414"/>
      <c r="F199" s="414"/>
      <c r="G199" s="414"/>
      <c r="H199" s="414"/>
      <c r="I199" s="484"/>
      <c r="J199" s="484"/>
      <c r="K199" s="484"/>
      <c r="L199" s="772"/>
      <c r="M199" s="484"/>
    </row>
    <row r="200" spans="3:13" x14ac:dyDescent="0.3">
      <c r="C200" s="414"/>
      <c r="D200" s="414"/>
      <c r="E200" s="414"/>
      <c r="F200" s="414"/>
      <c r="G200" s="414"/>
      <c r="H200" s="414"/>
      <c r="I200" s="484"/>
      <c r="J200" s="484"/>
      <c r="K200" s="484"/>
      <c r="L200" s="772"/>
      <c r="M200" s="484"/>
    </row>
    <row r="201" spans="3:13" x14ac:dyDescent="0.3">
      <c r="C201" s="414"/>
      <c r="D201" s="414"/>
      <c r="E201" s="414"/>
      <c r="F201" s="414"/>
      <c r="G201" s="414"/>
      <c r="H201" s="414"/>
      <c r="I201" s="484"/>
      <c r="J201" s="484"/>
      <c r="K201" s="484"/>
      <c r="L201" s="772"/>
      <c r="M201" s="484"/>
    </row>
    <row r="202" spans="3:13" x14ac:dyDescent="0.3">
      <c r="C202" s="414"/>
      <c r="D202" s="414"/>
      <c r="E202" s="414"/>
      <c r="F202" s="414"/>
      <c r="G202" s="414"/>
      <c r="H202" s="414"/>
      <c r="I202" s="484"/>
      <c r="J202" s="484"/>
      <c r="K202" s="484"/>
      <c r="L202" s="772"/>
      <c r="M202" s="484"/>
    </row>
    <row r="203" spans="3:13" x14ac:dyDescent="0.3">
      <c r="C203" s="414"/>
      <c r="D203" s="414"/>
      <c r="E203" s="414"/>
      <c r="F203" s="414"/>
      <c r="G203" s="414"/>
      <c r="H203" s="414"/>
      <c r="I203" s="484"/>
      <c r="J203" s="484"/>
      <c r="K203" s="484"/>
      <c r="L203" s="772"/>
      <c r="M203" s="484"/>
    </row>
    <row r="204" spans="3:13" x14ac:dyDescent="0.3">
      <c r="C204" s="414"/>
      <c r="D204" s="414"/>
      <c r="E204" s="414"/>
      <c r="F204" s="414"/>
      <c r="G204" s="414"/>
      <c r="H204" s="414"/>
      <c r="I204" s="484"/>
      <c r="J204" s="484"/>
      <c r="K204" s="484"/>
      <c r="L204" s="772"/>
      <c r="M204" s="484"/>
    </row>
    <row r="205" spans="3:13" x14ac:dyDescent="0.3">
      <c r="C205" s="414"/>
      <c r="D205" s="414"/>
      <c r="E205" s="414"/>
      <c r="F205" s="414"/>
      <c r="G205" s="414"/>
      <c r="H205" s="414"/>
      <c r="I205" s="484"/>
      <c r="J205" s="484"/>
      <c r="K205" s="484"/>
      <c r="L205" s="772"/>
      <c r="M205" s="484"/>
    </row>
    <row r="206" spans="3:13" x14ac:dyDescent="0.3">
      <c r="C206" s="414"/>
      <c r="D206" s="414"/>
      <c r="E206" s="414"/>
      <c r="F206" s="414"/>
      <c r="G206" s="414"/>
      <c r="H206" s="414"/>
      <c r="I206" s="484"/>
      <c r="J206" s="484"/>
      <c r="K206" s="484"/>
      <c r="L206" s="772"/>
      <c r="M206" s="484"/>
    </row>
    <row r="207" spans="3:13" x14ac:dyDescent="0.3">
      <c r="C207" s="414"/>
      <c r="D207" s="414"/>
      <c r="E207" s="414"/>
      <c r="F207" s="414"/>
      <c r="G207" s="414"/>
      <c r="H207" s="414"/>
      <c r="I207" s="484"/>
      <c r="J207" s="484"/>
      <c r="K207" s="484"/>
      <c r="L207" s="772"/>
      <c r="M207" s="484"/>
    </row>
    <row r="208" spans="3:13" x14ac:dyDescent="0.3">
      <c r="C208" s="414"/>
      <c r="D208" s="414"/>
      <c r="E208" s="414"/>
      <c r="F208" s="414"/>
      <c r="G208" s="414"/>
      <c r="H208" s="414"/>
      <c r="I208" s="484"/>
      <c r="J208" s="484"/>
      <c r="K208" s="484"/>
      <c r="L208" s="772"/>
      <c r="M208" s="484"/>
    </row>
    <row r="209" spans="3:13" x14ac:dyDescent="0.3">
      <c r="C209" s="414"/>
      <c r="D209" s="414"/>
      <c r="E209" s="414"/>
      <c r="F209" s="414"/>
      <c r="G209" s="414"/>
      <c r="H209" s="414"/>
      <c r="I209" s="484"/>
      <c r="J209" s="484"/>
      <c r="K209" s="484"/>
      <c r="L209" s="772"/>
      <c r="M209" s="484"/>
    </row>
    <row r="210" spans="3:13" x14ac:dyDescent="0.3">
      <c r="C210" s="414"/>
      <c r="D210" s="414"/>
      <c r="E210" s="414"/>
      <c r="F210" s="414"/>
      <c r="G210" s="414"/>
      <c r="H210" s="414"/>
      <c r="I210" s="484"/>
      <c r="J210" s="484"/>
      <c r="K210" s="484"/>
      <c r="L210" s="772"/>
      <c r="M210" s="484"/>
    </row>
    <row r="211" spans="3:13" x14ac:dyDescent="0.3">
      <c r="C211" s="414"/>
      <c r="D211" s="414"/>
      <c r="E211" s="414"/>
      <c r="F211" s="414"/>
      <c r="G211" s="414"/>
      <c r="H211" s="414"/>
      <c r="I211" s="484"/>
      <c r="J211" s="484"/>
      <c r="K211" s="484"/>
      <c r="L211" s="772"/>
      <c r="M211" s="484"/>
    </row>
    <row r="212" spans="3:13" x14ac:dyDescent="0.3">
      <c r="C212" s="414"/>
      <c r="D212" s="414"/>
      <c r="E212" s="414"/>
      <c r="F212" s="414"/>
      <c r="G212" s="414"/>
      <c r="H212" s="414"/>
      <c r="I212" s="484"/>
      <c r="J212" s="484"/>
      <c r="K212" s="484"/>
      <c r="L212" s="772"/>
      <c r="M212" s="484"/>
    </row>
    <row r="213" spans="3:13" x14ac:dyDescent="0.3">
      <c r="C213" s="414"/>
      <c r="D213" s="414"/>
      <c r="E213" s="414"/>
      <c r="F213" s="414"/>
      <c r="G213" s="414"/>
      <c r="H213" s="414"/>
      <c r="I213" s="484"/>
      <c r="J213" s="484"/>
      <c r="K213" s="484"/>
      <c r="L213" s="772"/>
      <c r="M213" s="484"/>
    </row>
    <row r="214" spans="3:13" x14ac:dyDescent="0.3">
      <c r="C214" s="414"/>
      <c r="D214" s="414"/>
      <c r="E214" s="414"/>
      <c r="F214" s="414"/>
      <c r="G214" s="414"/>
      <c r="H214" s="414"/>
      <c r="I214" s="484"/>
      <c r="J214" s="484"/>
      <c r="K214" s="484"/>
      <c r="L214" s="772"/>
      <c r="M214" s="484"/>
    </row>
    <row r="215" spans="3:13" x14ac:dyDescent="0.3">
      <c r="C215" s="414"/>
      <c r="D215" s="414"/>
      <c r="E215" s="414"/>
      <c r="F215" s="414"/>
      <c r="G215" s="414"/>
      <c r="H215" s="414"/>
      <c r="I215" s="484"/>
      <c r="J215" s="484"/>
      <c r="K215" s="484"/>
      <c r="L215" s="772"/>
      <c r="M215" s="484"/>
    </row>
    <row r="216" spans="3:13" x14ac:dyDescent="0.3">
      <c r="C216" s="414"/>
      <c r="D216" s="414"/>
      <c r="E216" s="414"/>
      <c r="F216" s="414"/>
      <c r="G216" s="414"/>
      <c r="H216" s="414"/>
      <c r="I216" s="484"/>
      <c r="J216" s="484"/>
      <c r="K216" s="484"/>
      <c r="L216" s="772"/>
      <c r="M216" s="484"/>
    </row>
    <row r="217" spans="3:13" x14ac:dyDescent="0.3">
      <c r="C217" s="414"/>
      <c r="D217" s="414"/>
      <c r="E217" s="414"/>
      <c r="F217" s="414"/>
      <c r="G217" s="414"/>
      <c r="H217" s="414"/>
      <c r="I217" s="484"/>
      <c r="J217" s="484"/>
      <c r="K217" s="484"/>
      <c r="L217" s="772"/>
      <c r="M217" s="484"/>
    </row>
    <row r="218" spans="3:13" x14ac:dyDescent="0.3">
      <c r="C218" s="414"/>
      <c r="D218" s="414"/>
      <c r="E218" s="414"/>
      <c r="F218" s="414"/>
      <c r="G218" s="414"/>
      <c r="H218" s="414"/>
      <c r="I218" s="484"/>
      <c r="J218" s="484"/>
      <c r="K218" s="484"/>
      <c r="L218" s="772"/>
      <c r="M218" s="484"/>
    </row>
    <row r="219" spans="3:13" x14ac:dyDescent="0.3">
      <c r="C219" s="414"/>
      <c r="D219" s="414"/>
      <c r="E219" s="414"/>
      <c r="F219" s="414"/>
      <c r="G219" s="414"/>
      <c r="H219" s="414"/>
      <c r="I219" s="484"/>
      <c r="J219" s="484"/>
      <c r="K219" s="484"/>
      <c r="L219" s="772"/>
      <c r="M219" s="484"/>
    </row>
    <row r="220" spans="3:13" x14ac:dyDescent="0.3">
      <c r="C220" s="414"/>
      <c r="D220" s="414"/>
      <c r="E220" s="414"/>
      <c r="F220" s="414"/>
      <c r="G220" s="414"/>
      <c r="H220" s="414"/>
      <c r="I220" s="484"/>
      <c r="J220" s="484"/>
      <c r="K220" s="484"/>
      <c r="L220" s="772"/>
      <c r="M220" s="484"/>
    </row>
    <row r="221" spans="3:13" x14ac:dyDescent="0.3">
      <c r="C221" s="414"/>
      <c r="D221" s="414"/>
      <c r="E221" s="414"/>
      <c r="F221" s="414"/>
      <c r="G221" s="414"/>
      <c r="H221" s="414"/>
      <c r="I221" s="484"/>
      <c r="J221" s="484"/>
      <c r="K221" s="484"/>
      <c r="L221" s="772"/>
      <c r="M221" s="484"/>
    </row>
    <row r="222" spans="3:13" x14ac:dyDescent="0.3">
      <c r="C222" s="414"/>
      <c r="D222" s="414"/>
      <c r="E222" s="414"/>
      <c r="F222" s="414"/>
      <c r="G222" s="414"/>
      <c r="H222" s="414"/>
      <c r="I222" s="484"/>
      <c r="J222" s="484"/>
      <c r="K222" s="484"/>
      <c r="L222" s="772"/>
      <c r="M222" s="484"/>
    </row>
    <row r="223" spans="3:13" x14ac:dyDescent="0.3">
      <c r="C223" s="414"/>
      <c r="D223" s="414"/>
      <c r="E223" s="414"/>
      <c r="F223" s="414"/>
      <c r="G223" s="414"/>
      <c r="H223" s="414"/>
      <c r="I223" s="484"/>
      <c r="J223" s="484"/>
      <c r="K223" s="484"/>
      <c r="L223" s="772"/>
      <c r="M223" s="484"/>
    </row>
    <row r="224" spans="3:13" x14ac:dyDescent="0.3">
      <c r="C224" s="414"/>
      <c r="D224" s="414"/>
      <c r="E224" s="414"/>
      <c r="F224" s="414"/>
      <c r="G224" s="414"/>
      <c r="H224" s="414"/>
      <c r="I224" s="484"/>
      <c r="J224" s="484"/>
      <c r="K224" s="484"/>
      <c r="L224" s="772"/>
      <c r="M224" s="484"/>
    </row>
    <row r="225" spans="3:13" x14ac:dyDescent="0.3">
      <c r="C225" s="414"/>
      <c r="D225" s="414"/>
      <c r="E225" s="414"/>
      <c r="F225" s="414"/>
      <c r="G225" s="414"/>
      <c r="H225" s="414"/>
      <c r="I225" s="484"/>
      <c r="J225" s="484"/>
      <c r="K225" s="484"/>
      <c r="L225" s="772"/>
      <c r="M225" s="484"/>
    </row>
    <row r="226" spans="3:13" x14ac:dyDescent="0.3">
      <c r="C226" s="414"/>
      <c r="D226" s="414"/>
      <c r="E226" s="414"/>
      <c r="F226" s="414"/>
      <c r="G226" s="414"/>
      <c r="H226" s="414"/>
      <c r="I226" s="484"/>
      <c r="J226" s="484"/>
      <c r="K226" s="484"/>
      <c r="L226" s="772"/>
      <c r="M226" s="484"/>
    </row>
    <row r="227" spans="3:13" x14ac:dyDescent="0.3">
      <c r="C227" s="414"/>
      <c r="D227" s="414"/>
      <c r="E227" s="414"/>
      <c r="F227" s="414"/>
      <c r="G227" s="414"/>
      <c r="H227" s="414"/>
      <c r="I227" s="484"/>
      <c r="J227" s="484"/>
      <c r="K227" s="484"/>
      <c r="L227" s="772"/>
      <c r="M227" s="484"/>
    </row>
    <row r="228" spans="3:13" x14ac:dyDescent="0.3">
      <c r="C228" s="414"/>
      <c r="D228" s="414"/>
      <c r="E228" s="414"/>
      <c r="F228" s="414"/>
      <c r="G228" s="414"/>
      <c r="H228" s="414"/>
      <c r="I228" s="484"/>
      <c r="J228" s="484"/>
      <c r="K228" s="484"/>
      <c r="L228" s="772"/>
      <c r="M228" s="484"/>
    </row>
    <row r="229" spans="3:13" x14ac:dyDescent="0.3">
      <c r="C229" s="414"/>
      <c r="D229" s="414"/>
      <c r="E229" s="414"/>
      <c r="F229" s="414"/>
      <c r="G229" s="414"/>
      <c r="H229" s="414"/>
      <c r="I229" s="484"/>
      <c r="J229" s="484"/>
      <c r="K229" s="484"/>
      <c r="L229" s="772"/>
      <c r="M229" s="484"/>
    </row>
    <row r="230" spans="3:13" x14ac:dyDescent="0.3">
      <c r="C230" s="414"/>
      <c r="D230" s="414"/>
      <c r="E230" s="414"/>
      <c r="F230" s="414"/>
      <c r="G230" s="414"/>
      <c r="H230" s="414"/>
      <c r="I230" s="484"/>
      <c r="J230" s="484"/>
      <c r="K230" s="484"/>
      <c r="L230" s="772"/>
      <c r="M230" s="484"/>
    </row>
    <row r="231" spans="3:13" x14ac:dyDescent="0.3">
      <c r="C231" s="414"/>
      <c r="D231" s="414"/>
      <c r="E231" s="414"/>
      <c r="F231" s="414"/>
      <c r="G231" s="414"/>
      <c r="H231" s="414"/>
      <c r="I231" s="484"/>
      <c r="J231" s="484"/>
      <c r="K231" s="484"/>
      <c r="L231" s="772"/>
      <c r="M231" s="484"/>
    </row>
    <row r="232" spans="3:13" x14ac:dyDescent="0.3">
      <c r="C232" s="414"/>
      <c r="D232" s="414"/>
      <c r="E232" s="414"/>
      <c r="F232" s="414"/>
      <c r="G232" s="414"/>
      <c r="H232" s="414"/>
      <c r="I232" s="484"/>
      <c r="J232" s="484"/>
      <c r="K232" s="484"/>
      <c r="L232" s="772"/>
      <c r="M232" s="484"/>
    </row>
    <row r="233" spans="3:13" x14ac:dyDescent="0.3">
      <c r="C233" s="414"/>
      <c r="D233" s="414"/>
      <c r="E233" s="414"/>
      <c r="F233" s="414"/>
      <c r="G233" s="414"/>
      <c r="H233" s="414"/>
      <c r="I233" s="484"/>
      <c r="J233" s="484"/>
      <c r="K233" s="484"/>
      <c r="L233" s="772"/>
      <c r="M233" s="484"/>
    </row>
    <row r="234" spans="3:13" x14ac:dyDescent="0.3">
      <c r="C234" s="414"/>
      <c r="D234" s="414"/>
      <c r="E234" s="414"/>
      <c r="F234" s="414"/>
      <c r="G234" s="414"/>
      <c r="H234" s="414"/>
      <c r="I234" s="484"/>
      <c r="J234" s="484"/>
      <c r="K234" s="484"/>
      <c r="L234" s="772"/>
      <c r="M234" s="484"/>
    </row>
    <row r="235" spans="3:13" x14ac:dyDescent="0.3">
      <c r="C235" s="414"/>
      <c r="D235" s="414"/>
      <c r="E235" s="414"/>
      <c r="F235" s="414"/>
      <c r="G235" s="414"/>
      <c r="H235" s="414"/>
      <c r="I235" s="484"/>
      <c r="J235" s="484"/>
      <c r="K235" s="484"/>
      <c r="L235" s="772"/>
      <c r="M235" s="484"/>
    </row>
    <row r="236" spans="3:13" x14ac:dyDescent="0.3">
      <c r="C236" s="414"/>
      <c r="D236" s="414"/>
      <c r="E236" s="414"/>
      <c r="F236" s="414"/>
      <c r="G236" s="414"/>
      <c r="H236" s="414"/>
      <c r="I236" s="484"/>
      <c r="J236" s="484"/>
      <c r="K236" s="484"/>
      <c r="L236" s="772"/>
      <c r="M236" s="484"/>
    </row>
    <row r="237" spans="3:13" x14ac:dyDescent="0.3">
      <c r="C237" s="414"/>
      <c r="D237" s="414"/>
      <c r="E237" s="414"/>
      <c r="F237" s="414"/>
      <c r="G237" s="414"/>
      <c r="H237" s="414"/>
      <c r="I237" s="484"/>
      <c r="J237" s="484"/>
      <c r="K237" s="484"/>
      <c r="L237" s="772"/>
      <c r="M237" s="484"/>
    </row>
    <row r="238" spans="3:13" x14ac:dyDescent="0.3">
      <c r="C238" s="414"/>
      <c r="D238" s="414"/>
      <c r="E238" s="414"/>
      <c r="F238" s="414"/>
      <c r="G238" s="414"/>
      <c r="H238" s="414"/>
      <c r="I238" s="484"/>
      <c r="J238" s="484"/>
      <c r="K238" s="484"/>
      <c r="L238" s="772"/>
      <c r="M238" s="484"/>
    </row>
    <row r="239" spans="3:13" x14ac:dyDescent="0.3">
      <c r="C239" s="414"/>
      <c r="D239" s="414"/>
      <c r="E239" s="414"/>
      <c r="F239" s="414"/>
      <c r="G239" s="414"/>
      <c r="H239" s="414"/>
      <c r="I239" s="484"/>
      <c r="J239" s="484"/>
      <c r="K239" s="484"/>
      <c r="L239" s="772"/>
      <c r="M239" s="484"/>
    </row>
    <row r="240" spans="3:13" x14ac:dyDescent="0.3">
      <c r="C240" s="414"/>
      <c r="D240" s="414"/>
      <c r="E240" s="414"/>
      <c r="F240" s="414"/>
      <c r="G240" s="414"/>
      <c r="H240" s="414"/>
      <c r="I240" s="484"/>
      <c r="J240" s="484"/>
      <c r="K240" s="484"/>
      <c r="L240" s="772"/>
      <c r="M240" s="484"/>
    </row>
    <row r="241" spans="3:13" x14ac:dyDescent="0.3">
      <c r="C241" s="414"/>
      <c r="D241" s="414"/>
      <c r="E241" s="414"/>
      <c r="F241" s="414"/>
      <c r="G241" s="414"/>
      <c r="H241" s="414"/>
      <c r="I241" s="484"/>
      <c r="J241" s="484"/>
      <c r="K241" s="484"/>
      <c r="L241" s="772"/>
      <c r="M241" s="484"/>
    </row>
    <row r="242" spans="3:13" x14ac:dyDescent="0.3">
      <c r="C242" s="414"/>
      <c r="D242" s="414"/>
      <c r="E242" s="414"/>
      <c r="F242" s="414"/>
      <c r="G242" s="414"/>
      <c r="H242" s="414"/>
      <c r="I242" s="484"/>
      <c r="J242" s="484"/>
      <c r="K242" s="484"/>
      <c r="L242" s="772"/>
      <c r="M242" s="484"/>
    </row>
    <row r="243" spans="3:13" x14ac:dyDescent="0.3">
      <c r="C243" s="414"/>
      <c r="D243" s="414"/>
      <c r="E243" s="414"/>
      <c r="F243" s="414"/>
      <c r="G243" s="414"/>
      <c r="H243" s="414"/>
      <c r="I243" s="484"/>
      <c r="J243" s="484"/>
      <c r="K243" s="484"/>
      <c r="L243" s="772"/>
      <c r="M243" s="484"/>
    </row>
    <row r="244" spans="3:13" x14ac:dyDescent="0.3">
      <c r="C244" s="414"/>
      <c r="D244" s="414"/>
      <c r="E244" s="414"/>
      <c r="F244" s="414"/>
      <c r="G244" s="414"/>
      <c r="H244" s="414"/>
      <c r="I244" s="484"/>
      <c r="J244" s="484"/>
      <c r="K244" s="484"/>
      <c r="L244" s="772"/>
      <c r="M244" s="484"/>
    </row>
    <row r="245" spans="3:13" x14ac:dyDescent="0.3">
      <c r="C245" s="414"/>
      <c r="D245" s="414"/>
      <c r="E245" s="414"/>
      <c r="F245" s="414"/>
      <c r="G245" s="414"/>
      <c r="H245" s="414"/>
      <c r="I245" s="484"/>
      <c r="J245" s="484"/>
      <c r="K245" s="484"/>
      <c r="L245" s="772"/>
      <c r="M245" s="484"/>
    </row>
    <row r="246" spans="3:13" x14ac:dyDescent="0.3">
      <c r="C246" s="414"/>
      <c r="D246" s="414"/>
      <c r="E246" s="414"/>
      <c r="F246" s="414"/>
      <c r="G246" s="414"/>
      <c r="H246" s="414"/>
      <c r="I246" s="484"/>
      <c r="J246" s="484"/>
      <c r="K246" s="484"/>
      <c r="L246" s="772"/>
      <c r="M246" s="484"/>
    </row>
    <row r="247" spans="3:13" x14ac:dyDescent="0.3">
      <c r="C247" s="414"/>
      <c r="D247" s="414"/>
      <c r="E247" s="414"/>
      <c r="F247" s="414"/>
      <c r="G247" s="414"/>
      <c r="H247" s="414"/>
      <c r="I247" s="484"/>
      <c r="J247" s="484"/>
      <c r="K247" s="484"/>
      <c r="L247" s="772"/>
      <c r="M247" s="484"/>
    </row>
    <row r="248" spans="3:13" x14ac:dyDescent="0.3">
      <c r="C248" s="414"/>
      <c r="D248" s="414"/>
      <c r="E248" s="414"/>
      <c r="F248" s="414"/>
      <c r="G248" s="414"/>
      <c r="H248" s="414"/>
      <c r="I248" s="484"/>
      <c r="J248" s="484"/>
      <c r="K248" s="484"/>
      <c r="L248" s="772"/>
      <c r="M248" s="484"/>
    </row>
    <row r="249" spans="3:13" x14ac:dyDescent="0.3">
      <c r="C249" s="414"/>
      <c r="D249" s="414"/>
      <c r="E249" s="414"/>
      <c r="F249" s="414"/>
      <c r="G249" s="414"/>
      <c r="H249" s="414"/>
      <c r="I249" s="484"/>
      <c r="J249" s="484"/>
      <c r="K249" s="484"/>
      <c r="L249" s="772"/>
      <c r="M249" s="484"/>
    </row>
    <row r="250" spans="3:13" x14ac:dyDescent="0.3">
      <c r="C250" s="414"/>
      <c r="D250" s="414"/>
      <c r="E250" s="414"/>
      <c r="F250" s="414"/>
      <c r="G250" s="414"/>
      <c r="H250" s="414"/>
      <c r="I250" s="484"/>
      <c r="J250" s="484"/>
      <c r="K250" s="484"/>
      <c r="L250" s="772"/>
      <c r="M250" s="484"/>
    </row>
    <row r="251" spans="3:13" x14ac:dyDescent="0.3">
      <c r="C251" s="414"/>
      <c r="D251" s="414"/>
      <c r="E251" s="414"/>
      <c r="F251" s="414"/>
      <c r="G251" s="414"/>
      <c r="H251" s="414"/>
      <c r="I251" s="484"/>
      <c r="J251" s="484"/>
      <c r="K251" s="484"/>
      <c r="L251" s="772"/>
      <c r="M251" s="484"/>
    </row>
    <row r="252" spans="3:13" x14ac:dyDescent="0.3">
      <c r="C252" s="414"/>
      <c r="D252" s="414"/>
      <c r="E252" s="414"/>
      <c r="F252" s="414"/>
      <c r="G252" s="414"/>
      <c r="H252" s="414"/>
      <c r="I252" s="484"/>
      <c r="J252" s="484"/>
      <c r="K252" s="484"/>
      <c r="L252" s="772"/>
      <c r="M252" s="484"/>
    </row>
    <row r="253" spans="3:13" x14ac:dyDescent="0.3">
      <c r="C253" s="414"/>
      <c r="D253" s="414"/>
      <c r="E253" s="414"/>
      <c r="F253" s="414"/>
      <c r="G253" s="414"/>
      <c r="H253" s="414"/>
      <c r="I253" s="484"/>
      <c r="J253" s="484"/>
      <c r="K253" s="484"/>
      <c r="L253" s="772"/>
      <c r="M253" s="484"/>
    </row>
    <row r="254" spans="3:13" x14ac:dyDescent="0.3">
      <c r="C254" s="414"/>
      <c r="D254" s="414"/>
      <c r="E254" s="414"/>
      <c r="F254" s="414"/>
      <c r="G254" s="414"/>
      <c r="H254" s="414"/>
      <c r="I254" s="484"/>
      <c r="J254" s="484"/>
      <c r="K254" s="484"/>
      <c r="L254" s="772"/>
      <c r="M254" s="484"/>
    </row>
    <row r="255" spans="3:13" x14ac:dyDescent="0.3">
      <c r="C255" s="414"/>
      <c r="D255" s="414"/>
      <c r="E255" s="414"/>
      <c r="F255" s="414"/>
      <c r="G255" s="414"/>
      <c r="H255" s="414"/>
      <c r="I255" s="484"/>
      <c r="J255" s="484"/>
      <c r="K255" s="484"/>
      <c r="L255" s="772"/>
      <c r="M255" s="484"/>
    </row>
    <row r="256" spans="3:13" x14ac:dyDescent="0.3">
      <c r="C256" s="414"/>
      <c r="D256" s="414"/>
      <c r="E256" s="414"/>
      <c r="F256" s="414"/>
      <c r="G256" s="414"/>
      <c r="H256" s="414"/>
      <c r="I256" s="484"/>
      <c r="J256" s="484"/>
      <c r="K256" s="484"/>
      <c r="L256" s="772"/>
      <c r="M256" s="484"/>
    </row>
    <row r="257" spans="3:13" x14ac:dyDescent="0.3">
      <c r="C257" s="414"/>
      <c r="D257" s="414"/>
      <c r="E257" s="414"/>
      <c r="F257" s="414"/>
      <c r="G257" s="414"/>
      <c r="H257" s="414"/>
      <c r="I257" s="484"/>
      <c r="J257" s="484"/>
      <c r="K257" s="484"/>
      <c r="L257" s="772"/>
      <c r="M257" s="484"/>
    </row>
    <row r="258" spans="3:13" x14ac:dyDescent="0.3">
      <c r="C258" s="414"/>
      <c r="D258" s="414"/>
      <c r="E258" s="414"/>
      <c r="F258" s="414"/>
      <c r="G258" s="414"/>
      <c r="H258" s="414"/>
      <c r="I258" s="484"/>
      <c r="J258" s="484"/>
      <c r="K258" s="484"/>
      <c r="L258" s="772"/>
      <c r="M258" s="484"/>
    </row>
    <row r="259" spans="3:13" x14ac:dyDescent="0.3">
      <c r="C259" s="414"/>
      <c r="D259" s="414"/>
      <c r="E259" s="414"/>
      <c r="F259" s="414"/>
      <c r="G259" s="414"/>
      <c r="H259" s="414"/>
      <c r="I259" s="484"/>
      <c r="J259" s="484"/>
      <c r="K259" s="484"/>
      <c r="L259" s="772"/>
      <c r="M259" s="484"/>
    </row>
    <row r="260" spans="3:13" x14ac:dyDescent="0.3">
      <c r="C260" s="414"/>
      <c r="D260" s="414"/>
      <c r="E260" s="414"/>
      <c r="F260" s="414"/>
      <c r="G260" s="414"/>
      <c r="H260" s="414"/>
      <c r="I260" s="484"/>
      <c r="J260" s="484"/>
      <c r="K260" s="484"/>
      <c r="L260" s="772"/>
      <c r="M260" s="484"/>
    </row>
    <row r="261" spans="3:13" x14ac:dyDescent="0.3">
      <c r="C261" s="414"/>
      <c r="D261" s="414"/>
      <c r="E261" s="414"/>
      <c r="F261" s="414"/>
      <c r="G261" s="414"/>
      <c r="H261" s="414"/>
      <c r="I261" s="484"/>
      <c r="J261" s="484"/>
      <c r="K261" s="484"/>
      <c r="L261" s="772"/>
      <c r="M261" s="484"/>
    </row>
    <row r="262" spans="3:13" x14ac:dyDescent="0.3">
      <c r="C262" s="414"/>
      <c r="D262" s="414"/>
      <c r="E262" s="414"/>
      <c r="F262" s="414"/>
      <c r="G262" s="414"/>
      <c r="H262" s="414"/>
      <c r="I262" s="484"/>
      <c r="J262" s="484"/>
      <c r="K262" s="484"/>
      <c r="L262" s="772"/>
      <c r="M262" s="484"/>
    </row>
    <row r="263" spans="3:13" x14ac:dyDescent="0.3">
      <c r="C263" s="414"/>
      <c r="D263" s="414"/>
      <c r="E263" s="414"/>
      <c r="F263" s="414"/>
      <c r="G263" s="414"/>
      <c r="H263" s="414"/>
      <c r="I263" s="484"/>
      <c r="J263" s="484"/>
      <c r="K263" s="484"/>
      <c r="L263" s="772"/>
      <c r="M263" s="484"/>
    </row>
    <row r="264" spans="3:13" x14ac:dyDescent="0.3">
      <c r="C264" s="414"/>
      <c r="D264" s="414"/>
      <c r="E264" s="414"/>
      <c r="F264" s="414"/>
      <c r="G264" s="414"/>
      <c r="H264" s="414"/>
      <c r="I264" s="484"/>
      <c r="J264" s="484"/>
      <c r="K264" s="484"/>
      <c r="L264" s="772"/>
      <c r="M264" s="484"/>
    </row>
    <row r="265" spans="3:13" x14ac:dyDescent="0.3">
      <c r="C265" s="414"/>
      <c r="D265" s="414"/>
      <c r="E265" s="414"/>
      <c r="F265" s="414"/>
      <c r="G265" s="414"/>
      <c r="H265" s="414"/>
      <c r="I265" s="484"/>
      <c r="J265" s="484"/>
      <c r="K265" s="484"/>
      <c r="L265" s="772"/>
      <c r="M265" s="484"/>
    </row>
    <row r="266" spans="3:13" x14ac:dyDescent="0.3">
      <c r="C266" s="414"/>
      <c r="D266" s="414"/>
      <c r="E266" s="414"/>
      <c r="F266" s="414"/>
      <c r="G266" s="414"/>
      <c r="H266" s="414"/>
      <c r="I266" s="484"/>
      <c r="J266" s="484"/>
      <c r="K266" s="484"/>
      <c r="L266" s="772"/>
      <c r="M266" s="484"/>
    </row>
    <row r="267" spans="3:13" x14ac:dyDescent="0.3">
      <c r="C267" s="414"/>
      <c r="D267" s="414"/>
      <c r="E267" s="414"/>
      <c r="F267" s="414"/>
      <c r="G267" s="414"/>
      <c r="H267" s="414"/>
      <c r="I267" s="484"/>
      <c r="J267" s="484"/>
      <c r="K267" s="484"/>
      <c r="L267" s="772"/>
      <c r="M267" s="484"/>
    </row>
    <row r="268" spans="3:13" x14ac:dyDescent="0.3">
      <c r="C268" s="414"/>
      <c r="D268" s="414"/>
      <c r="E268" s="414"/>
      <c r="F268" s="414"/>
      <c r="G268" s="414"/>
      <c r="H268" s="414"/>
      <c r="I268" s="484"/>
      <c r="J268" s="484"/>
      <c r="K268" s="484"/>
      <c r="L268" s="772"/>
      <c r="M268" s="484"/>
    </row>
    <row r="269" spans="3:13" x14ac:dyDescent="0.3">
      <c r="C269" s="414"/>
      <c r="D269" s="414"/>
      <c r="E269" s="414"/>
      <c r="F269" s="414"/>
      <c r="G269" s="414"/>
      <c r="H269" s="414"/>
      <c r="I269" s="484"/>
      <c r="J269" s="484"/>
      <c r="K269" s="484"/>
      <c r="L269" s="772"/>
      <c r="M269" s="484"/>
    </row>
    <row r="270" spans="3:13" x14ac:dyDescent="0.3">
      <c r="C270" s="414"/>
      <c r="D270" s="414"/>
      <c r="E270" s="414"/>
      <c r="F270" s="414"/>
      <c r="G270" s="414"/>
      <c r="H270" s="414"/>
      <c r="I270" s="484"/>
      <c r="J270" s="484"/>
      <c r="K270" s="484"/>
      <c r="L270" s="772"/>
      <c r="M270" s="484"/>
    </row>
    <row r="271" spans="3:13" x14ac:dyDescent="0.3">
      <c r="C271" s="414"/>
      <c r="D271" s="414"/>
      <c r="E271" s="414"/>
      <c r="F271" s="414"/>
      <c r="G271" s="414"/>
      <c r="H271" s="414"/>
      <c r="I271" s="484"/>
      <c r="J271" s="484"/>
      <c r="K271" s="484"/>
      <c r="L271" s="772"/>
      <c r="M271" s="484"/>
    </row>
    <row r="272" spans="3:13" x14ac:dyDescent="0.3">
      <c r="C272" s="414"/>
      <c r="D272" s="414"/>
      <c r="E272" s="414"/>
      <c r="F272" s="414"/>
      <c r="G272" s="414"/>
      <c r="H272" s="414"/>
      <c r="I272" s="484"/>
      <c r="J272" s="484"/>
      <c r="K272" s="484"/>
      <c r="L272" s="772"/>
      <c r="M272" s="484"/>
    </row>
    <row r="273" spans="3:13" x14ac:dyDescent="0.3">
      <c r="C273" s="414"/>
      <c r="D273" s="414"/>
      <c r="E273" s="414"/>
      <c r="F273" s="414"/>
      <c r="G273" s="414"/>
      <c r="H273" s="414"/>
      <c r="I273" s="484"/>
      <c r="J273" s="484"/>
      <c r="K273" s="484"/>
      <c r="L273" s="772"/>
      <c r="M273" s="484"/>
    </row>
    <row r="274" spans="3:13" x14ac:dyDescent="0.3">
      <c r="C274" s="414"/>
      <c r="D274" s="414"/>
      <c r="E274" s="414"/>
      <c r="F274" s="414"/>
      <c r="G274" s="414"/>
      <c r="H274" s="414"/>
      <c r="I274" s="484"/>
      <c r="J274" s="484"/>
      <c r="K274" s="484"/>
      <c r="L274" s="772"/>
      <c r="M274" s="484"/>
    </row>
    <row r="275" spans="3:13" x14ac:dyDescent="0.3">
      <c r="C275" s="414"/>
      <c r="D275" s="414"/>
      <c r="E275" s="414"/>
      <c r="F275" s="414"/>
      <c r="G275" s="414"/>
      <c r="H275" s="414"/>
      <c r="I275" s="484"/>
      <c r="J275" s="484"/>
      <c r="K275" s="484"/>
      <c r="L275" s="772"/>
      <c r="M275" s="484"/>
    </row>
    <row r="276" spans="3:13" x14ac:dyDescent="0.3">
      <c r="C276" s="414"/>
      <c r="D276" s="414"/>
      <c r="E276" s="414"/>
      <c r="F276" s="414"/>
      <c r="G276" s="414"/>
      <c r="H276" s="414"/>
      <c r="I276" s="484"/>
      <c r="J276" s="484"/>
      <c r="K276" s="484"/>
      <c r="L276" s="772"/>
      <c r="M276" s="484"/>
    </row>
    <row r="277" spans="3:13" x14ac:dyDescent="0.3">
      <c r="C277" s="414"/>
      <c r="D277" s="414"/>
      <c r="E277" s="414"/>
      <c r="F277" s="414"/>
      <c r="G277" s="414"/>
      <c r="H277" s="414"/>
      <c r="I277" s="484"/>
      <c r="J277" s="484"/>
      <c r="K277" s="484"/>
      <c r="L277" s="772"/>
      <c r="M277" s="484"/>
    </row>
    <row r="278" spans="3:13" x14ac:dyDescent="0.3">
      <c r="C278" s="414"/>
      <c r="D278" s="414"/>
      <c r="E278" s="414"/>
      <c r="F278" s="414"/>
      <c r="G278" s="414"/>
      <c r="H278" s="414"/>
      <c r="I278" s="484"/>
      <c r="J278" s="484"/>
      <c r="K278" s="484"/>
      <c r="L278" s="772"/>
      <c r="M278" s="484"/>
    </row>
    <row r="279" spans="3:13" x14ac:dyDescent="0.3">
      <c r="C279" s="414"/>
      <c r="D279" s="414"/>
      <c r="E279" s="414"/>
      <c r="F279" s="414"/>
      <c r="G279" s="414"/>
      <c r="H279" s="414"/>
      <c r="I279" s="484"/>
      <c r="J279" s="484"/>
      <c r="K279" s="484"/>
      <c r="L279" s="772"/>
      <c r="M279" s="484"/>
    </row>
    <row r="280" spans="3:13" x14ac:dyDescent="0.3">
      <c r="C280" s="414"/>
      <c r="D280" s="414"/>
      <c r="E280" s="414"/>
      <c r="F280" s="414"/>
      <c r="G280" s="414"/>
      <c r="H280" s="414"/>
      <c r="I280" s="484"/>
      <c r="J280" s="484"/>
      <c r="K280" s="484"/>
      <c r="L280" s="772"/>
      <c r="M280" s="484"/>
    </row>
    <row r="281" spans="3:13" x14ac:dyDescent="0.3">
      <c r="C281" s="414"/>
      <c r="D281" s="414"/>
      <c r="E281" s="414"/>
      <c r="F281" s="414"/>
      <c r="G281" s="414"/>
      <c r="H281" s="414"/>
      <c r="I281" s="484"/>
      <c r="J281" s="484"/>
      <c r="K281" s="484"/>
      <c r="L281" s="772"/>
      <c r="M281" s="484"/>
    </row>
    <row r="282" spans="3:13" x14ac:dyDescent="0.3">
      <c r="C282" s="414"/>
      <c r="D282" s="414"/>
      <c r="E282" s="414"/>
      <c r="F282" s="414"/>
      <c r="G282" s="414"/>
      <c r="H282" s="414"/>
      <c r="I282" s="484"/>
      <c r="J282" s="484"/>
      <c r="K282" s="484"/>
      <c r="L282" s="772"/>
      <c r="M282" s="484"/>
    </row>
    <row r="283" spans="3:13" x14ac:dyDescent="0.3">
      <c r="C283" s="414"/>
      <c r="D283" s="414"/>
      <c r="E283" s="414"/>
      <c r="F283" s="414"/>
      <c r="G283" s="414"/>
      <c r="H283" s="414"/>
      <c r="I283" s="484"/>
      <c r="J283" s="484"/>
      <c r="K283" s="484"/>
      <c r="L283" s="772"/>
      <c r="M283" s="484"/>
    </row>
    <row r="284" spans="3:13" x14ac:dyDescent="0.3">
      <c r="C284" s="414"/>
      <c r="D284" s="414"/>
      <c r="E284" s="414"/>
      <c r="F284" s="414"/>
      <c r="G284" s="414"/>
      <c r="H284" s="414"/>
      <c r="I284" s="484"/>
      <c r="J284" s="484"/>
      <c r="K284" s="484"/>
      <c r="L284" s="772"/>
      <c r="M284" s="484"/>
    </row>
    <row r="285" spans="3:13" x14ac:dyDescent="0.3">
      <c r="C285" s="414"/>
      <c r="D285" s="414"/>
      <c r="E285" s="414"/>
      <c r="F285" s="414"/>
      <c r="G285" s="414"/>
      <c r="H285" s="414"/>
      <c r="I285" s="484"/>
      <c r="J285" s="484"/>
      <c r="K285" s="484"/>
      <c r="L285" s="772"/>
      <c r="M285" s="484"/>
    </row>
    <row r="286" spans="3:13" x14ac:dyDescent="0.3">
      <c r="C286" s="414"/>
      <c r="D286" s="414"/>
      <c r="E286" s="414"/>
      <c r="F286" s="414"/>
      <c r="G286" s="414"/>
      <c r="H286" s="414"/>
      <c r="I286" s="484"/>
      <c r="J286" s="484"/>
      <c r="K286" s="484"/>
      <c r="L286" s="772"/>
      <c r="M286" s="484"/>
    </row>
    <row r="287" spans="3:13" x14ac:dyDescent="0.3">
      <c r="C287" s="414"/>
      <c r="D287" s="414"/>
      <c r="E287" s="414"/>
      <c r="F287" s="414"/>
      <c r="G287" s="414"/>
      <c r="H287" s="414"/>
      <c r="I287" s="484"/>
      <c r="J287" s="484"/>
      <c r="K287" s="484"/>
      <c r="L287" s="772"/>
      <c r="M287" s="484"/>
    </row>
    <row r="288" spans="3:13" x14ac:dyDescent="0.3">
      <c r="C288" s="414"/>
      <c r="D288" s="414"/>
      <c r="E288" s="414"/>
      <c r="F288" s="414"/>
      <c r="G288" s="414"/>
      <c r="H288" s="414"/>
      <c r="I288" s="484"/>
      <c r="J288" s="484"/>
      <c r="K288" s="484"/>
      <c r="L288" s="772"/>
      <c r="M288" s="484"/>
    </row>
    <row r="289" spans="3:13" x14ac:dyDescent="0.3">
      <c r="C289" s="414"/>
      <c r="D289" s="414"/>
      <c r="E289" s="414"/>
      <c r="F289" s="414"/>
      <c r="G289" s="414"/>
      <c r="H289" s="414"/>
      <c r="I289" s="484"/>
      <c r="J289" s="484"/>
      <c r="K289" s="484"/>
      <c r="L289" s="772"/>
      <c r="M289" s="484"/>
    </row>
    <row r="290" spans="3:13" x14ac:dyDescent="0.3">
      <c r="C290" s="414"/>
      <c r="D290" s="414"/>
      <c r="E290" s="414"/>
      <c r="F290" s="414"/>
      <c r="G290" s="414"/>
      <c r="H290" s="414"/>
      <c r="I290" s="484"/>
      <c r="J290" s="484"/>
      <c r="K290" s="484"/>
      <c r="L290" s="772"/>
      <c r="M290" s="484"/>
    </row>
    <row r="291" spans="3:13" x14ac:dyDescent="0.3">
      <c r="C291" s="414"/>
      <c r="D291" s="414"/>
      <c r="E291" s="414"/>
      <c r="F291" s="414"/>
      <c r="G291" s="414"/>
      <c r="H291" s="414"/>
      <c r="I291" s="484"/>
      <c r="J291" s="484"/>
      <c r="K291" s="484"/>
      <c r="L291" s="772"/>
      <c r="M291" s="484"/>
    </row>
    <row r="292" spans="3:13" x14ac:dyDescent="0.3">
      <c r="C292" s="414"/>
      <c r="D292" s="414"/>
      <c r="E292" s="414"/>
      <c r="F292" s="414"/>
      <c r="G292" s="414"/>
      <c r="H292" s="414"/>
      <c r="I292" s="484"/>
      <c r="J292" s="484"/>
      <c r="K292" s="484"/>
      <c r="L292" s="772"/>
      <c r="M292" s="484"/>
    </row>
    <row r="293" spans="3:13" x14ac:dyDescent="0.3">
      <c r="C293" s="414"/>
      <c r="D293" s="414"/>
      <c r="E293" s="414"/>
      <c r="F293" s="414"/>
      <c r="G293" s="414"/>
      <c r="H293" s="414"/>
      <c r="I293" s="484"/>
      <c r="J293" s="484"/>
      <c r="K293" s="484"/>
      <c r="L293" s="772"/>
      <c r="M293" s="484"/>
    </row>
    <row r="294" spans="3:13" x14ac:dyDescent="0.3">
      <c r="C294" s="414"/>
      <c r="D294" s="414"/>
      <c r="E294" s="414"/>
      <c r="F294" s="414"/>
      <c r="G294" s="414"/>
      <c r="H294" s="414"/>
      <c r="I294" s="484"/>
      <c r="J294" s="484"/>
      <c r="K294" s="484"/>
      <c r="L294" s="772"/>
      <c r="M294" s="484"/>
    </row>
    <row r="295" spans="3:13" x14ac:dyDescent="0.3">
      <c r="C295" s="414"/>
      <c r="D295" s="414"/>
      <c r="E295" s="414"/>
      <c r="F295" s="414"/>
      <c r="G295" s="414"/>
      <c r="H295" s="414"/>
      <c r="I295" s="484"/>
      <c r="J295" s="484"/>
      <c r="K295" s="484"/>
      <c r="L295" s="772"/>
      <c r="M295" s="484"/>
    </row>
    <row r="296" spans="3:13" x14ac:dyDescent="0.3">
      <c r="C296" s="414"/>
      <c r="D296" s="414"/>
      <c r="E296" s="414"/>
      <c r="F296" s="414"/>
      <c r="G296" s="414"/>
      <c r="H296" s="414"/>
      <c r="I296" s="484"/>
      <c r="J296" s="484"/>
      <c r="K296" s="484"/>
      <c r="L296" s="772"/>
      <c r="M296" s="484"/>
    </row>
    <row r="297" spans="3:13" x14ac:dyDescent="0.3">
      <c r="C297" s="414"/>
      <c r="D297" s="414"/>
      <c r="E297" s="414"/>
      <c r="F297" s="414"/>
      <c r="G297" s="414"/>
      <c r="H297" s="414"/>
      <c r="I297" s="484"/>
      <c r="J297" s="484"/>
      <c r="K297" s="484"/>
      <c r="L297" s="772"/>
      <c r="M297" s="484"/>
    </row>
    <row r="298" spans="3:13" x14ac:dyDescent="0.3">
      <c r="C298" s="414"/>
      <c r="D298" s="414"/>
      <c r="E298" s="414"/>
      <c r="F298" s="414"/>
      <c r="G298" s="414"/>
      <c r="H298" s="414"/>
      <c r="I298" s="484"/>
      <c r="J298" s="484"/>
      <c r="K298" s="484"/>
      <c r="L298" s="772"/>
      <c r="M298" s="484"/>
    </row>
    <row r="299" spans="3:13" x14ac:dyDescent="0.3">
      <c r="C299" s="414"/>
      <c r="D299" s="414"/>
      <c r="E299" s="414"/>
      <c r="F299" s="414"/>
      <c r="G299" s="414"/>
      <c r="H299" s="414"/>
      <c r="I299" s="484"/>
      <c r="J299" s="484"/>
      <c r="K299" s="484"/>
      <c r="L299" s="772"/>
      <c r="M299" s="484"/>
    </row>
    <row r="300" spans="3:13" x14ac:dyDescent="0.3">
      <c r="C300" s="414"/>
      <c r="D300" s="414"/>
      <c r="E300" s="414"/>
      <c r="F300" s="414"/>
      <c r="G300" s="414"/>
      <c r="H300" s="414"/>
      <c r="I300" s="484"/>
      <c r="J300" s="484"/>
      <c r="K300" s="484"/>
      <c r="L300" s="772"/>
      <c r="M300" s="484"/>
    </row>
    <row r="301" spans="3:13" x14ac:dyDescent="0.3">
      <c r="C301" s="414"/>
      <c r="D301" s="414"/>
      <c r="E301" s="414"/>
      <c r="F301" s="414"/>
      <c r="G301" s="414"/>
      <c r="H301" s="414"/>
      <c r="I301" s="484"/>
      <c r="J301" s="484"/>
      <c r="K301" s="484"/>
      <c r="L301" s="772"/>
      <c r="M301" s="484"/>
    </row>
    <row r="302" spans="3:13" x14ac:dyDescent="0.3">
      <c r="C302" s="414"/>
      <c r="D302" s="414"/>
      <c r="E302" s="414"/>
      <c r="F302" s="414"/>
      <c r="G302" s="414"/>
      <c r="H302" s="414"/>
      <c r="I302" s="484"/>
      <c r="J302" s="484"/>
      <c r="K302" s="484"/>
      <c r="L302" s="772"/>
      <c r="M302" s="484"/>
    </row>
    <row r="303" spans="3:13" x14ac:dyDescent="0.3">
      <c r="C303" s="414"/>
      <c r="D303" s="414"/>
      <c r="E303" s="414"/>
      <c r="F303" s="414"/>
      <c r="G303" s="414"/>
      <c r="H303" s="414"/>
      <c r="I303" s="484"/>
      <c r="J303" s="484"/>
      <c r="K303" s="484"/>
      <c r="L303" s="772"/>
      <c r="M303" s="484"/>
    </row>
    <row r="304" spans="3:13" x14ac:dyDescent="0.3">
      <c r="C304" s="414"/>
      <c r="D304" s="414"/>
      <c r="E304" s="414"/>
      <c r="F304" s="414"/>
      <c r="G304" s="414"/>
      <c r="H304" s="414"/>
      <c r="I304" s="484"/>
      <c r="J304" s="484"/>
      <c r="K304" s="484"/>
      <c r="L304" s="772"/>
      <c r="M304" s="484"/>
    </row>
    <row r="305" spans="3:13" x14ac:dyDescent="0.3">
      <c r="C305" s="414"/>
      <c r="D305" s="414"/>
      <c r="E305" s="414"/>
      <c r="F305" s="414"/>
      <c r="G305" s="414"/>
      <c r="H305" s="414"/>
      <c r="I305" s="484"/>
      <c r="J305" s="484"/>
      <c r="K305" s="484"/>
      <c r="L305" s="772"/>
      <c r="M305" s="484"/>
    </row>
    <row r="306" spans="3:13" x14ac:dyDescent="0.3">
      <c r="C306" s="414"/>
      <c r="D306" s="414"/>
      <c r="E306" s="414"/>
      <c r="F306" s="414"/>
      <c r="G306" s="414"/>
      <c r="H306" s="414"/>
      <c r="I306" s="484"/>
      <c r="J306" s="484"/>
      <c r="K306" s="484"/>
      <c r="L306" s="772"/>
      <c r="M306" s="484"/>
    </row>
    <row r="307" spans="3:13" x14ac:dyDescent="0.3">
      <c r="C307" s="414"/>
      <c r="D307" s="414"/>
      <c r="E307" s="414"/>
      <c r="F307" s="414"/>
      <c r="G307" s="414"/>
      <c r="H307" s="414"/>
      <c r="I307" s="484"/>
      <c r="J307" s="484"/>
      <c r="K307" s="484"/>
      <c r="L307" s="772"/>
      <c r="M307" s="484"/>
    </row>
    <row r="308" spans="3:13" x14ac:dyDescent="0.3">
      <c r="C308" s="414"/>
      <c r="D308" s="414"/>
      <c r="E308" s="414"/>
      <c r="F308" s="414"/>
      <c r="G308" s="414"/>
      <c r="H308" s="414"/>
      <c r="I308" s="484"/>
      <c r="J308" s="484"/>
      <c r="K308" s="484"/>
      <c r="L308" s="772"/>
      <c r="M308" s="484"/>
    </row>
    <row r="309" spans="3:13" x14ac:dyDescent="0.3">
      <c r="C309" s="414"/>
      <c r="D309" s="414"/>
      <c r="E309" s="414"/>
      <c r="F309" s="414"/>
      <c r="G309" s="414"/>
      <c r="H309" s="414"/>
      <c r="I309" s="484"/>
      <c r="J309" s="484"/>
      <c r="K309" s="484"/>
      <c r="L309" s="772"/>
      <c r="M309" s="484"/>
    </row>
    <row r="310" spans="3:13" x14ac:dyDescent="0.3">
      <c r="C310" s="414"/>
      <c r="D310" s="414"/>
      <c r="E310" s="414"/>
      <c r="F310" s="414"/>
      <c r="G310" s="414"/>
      <c r="H310" s="414"/>
      <c r="I310" s="484"/>
      <c r="J310" s="484"/>
      <c r="K310" s="484"/>
      <c r="L310" s="772"/>
      <c r="M310" s="484"/>
    </row>
    <row r="311" spans="3:13" x14ac:dyDescent="0.3">
      <c r="C311" s="414"/>
      <c r="D311" s="414"/>
      <c r="E311" s="414"/>
      <c r="F311" s="414"/>
      <c r="G311" s="414"/>
      <c r="H311" s="414"/>
      <c r="I311" s="484"/>
      <c r="J311" s="484"/>
      <c r="K311" s="484"/>
      <c r="L311" s="772"/>
      <c r="M311" s="484"/>
    </row>
    <row r="312" spans="3:13" x14ac:dyDescent="0.3">
      <c r="C312" s="414"/>
      <c r="D312" s="414"/>
      <c r="E312" s="414"/>
      <c r="F312" s="414"/>
      <c r="G312" s="414"/>
      <c r="H312" s="414"/>
      <c r="I312" s="484"/>
      <c r="J312" s="484"/>
      <c r="K312" s="484"/>
      <c r="L312" s="772"/>
      <c r="M312" s="484"/>
    </row>
    <row r="313" spans="3:13" x14ac:dyDescent="0.3">
      <c r="C313" s="414"/>
      <c r="D313" s="414"/>
      <c r="E313" s="414"/>
      <c r="F313" s="414"/>
      <c r="G313" s="414"/>
      <c r="H313" s="414"/>
      <c r="I313" s="484"/>
      <c r="J313" s="484"/>
      <c r="K313" s="484"/>
      <c r="L313" s="772"/>
      <c r="M313" s="484"/>
    </row>
    <row r="314" spans="3:13" x14ac:dyDescent="0.3">
      <c r="C314" s="414"/>
      <c r="D314" s="414"/>
      <c r="E314" s="414"/>
      <c r="F314" s="414"/>
      <c r="G314" s="414"/>
      <c r="H314" s="414"/>
      <c r="I314" s="484"/>
      <c r="J314" s="484"/>
      <c r="K314" s="484"/>
      <c r="L314" s="772"/>
      <c r="M314" s="484"/>
    </row>
    <row r="315" spans="3:13" x14ac:dyDescent="0.3">
      <c r="C315" s="414"/>
      <c r="D315" s="414"/>
      <c r="E315" s="414"/>
      <c r="F315" s="414"/>
      <c r="G315" s="414"/>
      <c r="H315" s="414"/>
      <c r="I315" s="484"/>
      <c r="J315" s="484"/>
      <c r="K315" s="484"/>
      <c r="L315" s="772"/>
      <c r="M315" s="484"/>
    </row>
    <row r="316" spans="3:13" x14ac:dyDescent="0.3">
      <c r="C316" s="414"/>
      <c r="D316" s="414"/>
      <c r="E316" s="414"/>
      <c r="F316" s="414"/>
      <c r="G316" s="414"/>
      <c r="H316" s="414"/>
      <c r="I316" s="484"/>
      <c r="J316" s="484"/>
      <c r="K316" s="484"/>
      <c r="L316" s="772"/>
      <c r="M316" s="484"/>
    </row>
    <row r="317" spans="3:13" x14ac:dyDescent="0.3">
      <c r="C317" s="414"/>
      <c r="D317" s="414"/>
      <c r="E317" s="414"/>
      <c r="F317" s="414"/>
      <c r="G317" s="414"/>
      <c r="H317" s="414"/>
      <c r="I317" s="484"/>
      <c r="J317" s="484"/>
      <c r="K317" s="484"/>
      <c r="L317" s="772"/>
      <c r="M317" s="484"/>
    </row>
    <row r="318" spans="3:13" x14ac:dyDescent="0.3">
      <c r="C318" s="414"/>
      <c r="D318" s="414"/>
      <c r="E318" s="414"/>
      <c r="F318" s="414"/>
      <c r="G318" s="414"/>
      <c r="H318" s="414"/>
      <c r="I318" s="484"/>
      <c r="J318" s="484"/>
      <c r="K318" s="484"/>
      <c r="L318" s="772"/>
      <c r="M318" s="484"/>
    </row>
    <row r="319" spans="3:13" x14ac:dyDescent="0.3">
      <c r="C319" s="414"/>
      <c r="D319" s="414"/>
      <c r="E319" s="414"/>
      <c r="F319" s="414"/>
      <c r="G319" s="414"/>
      <c r="H319" s="414"/>
      <c r="I319" s="484"/>
      <c r="J319" s="484"/>
      <c r="K319" s="484"/>
      <c r="L319" s="772"/>
      <c r="M319" s="484"/>
    </row>
    <row r="320" spans="3:13" x14ac:dyDescent="0.3">
      <c r="C320" s="414"/>
      <c r="D320" s="414"/>
      <c r="E320" s="414"/>
      <c r="F320" s="414"/>
      <c r="G320" s="414"/>
      <c r="H320" s="414"/>
      <c r="I320" s="484"/>
      <c r="J320" s="484"/>
      <c r="K320" s="484"/>
      <c r="L320" s="772"/>
      <c r="M320" s="484"/>
    </row>
    <row r="321" spans="3:13" x14ac:dyDescent="0.3">
      <c r="C321" s="414"/>
      <c r="D321" s="414"/>
      <c r="E321" s="414"/>
      <c r="F321" s="414"/>
      <c r="G321" s="414"/>
      <c r="H321" s="414"/>
      <c r="I321" s="484"/>
      <c r="J321" s="484"/>
      <c r="K321" s="484"/>
      <c r="L321" s="772"/>
      <c r="M321" s="484"/>
    </row>
    <row r="322" spans="3:13" x14ac:dyDescent="0.3">
      <c r="C322" s="414"/>
      <c r="D322" s="414"/>
      <c r="E322" s="414"/>
      <c r="F322" s="414"/>
      <c r="G322" s="414"/>
      <c r="H322" s="414"/>
      <c r="I322" s="484"/>
      <c r="J322" s="484"/>
      <c r="K322" s="484"/>
      <c r="L322" s="772"/>
      <c r="M322" s="484"/>
    </row>
    <row r="323" spans="3:13" x14ac:dyDescent="0.3">
      <c r="C323" s="414"/>
      <c r="D323" s="414"/>
      <c r="E323" s="414"/>
      <c r="F323" s="414"/>
      <c r="G323" s="414"/>
      <c r="H323" s="414"/>
      <c r="I323" s="484"/>
      <c r="J323" s="484"/>
      <c r="K323" s="484"/>
      <c r="L323" s="772"/>
      <c r="M323" s="484"/>
    </row>
    <row r="324" spans="3:13" x14ac:dyDescent="0.3">
      <c r="C324" s="414"/>
      <c r="D324" s="414"/>
      <c r="E324" s="414"/>
      <c r="F324" s="414"/>
      <c r="G324" s="414"/>
      <c r="H324" s="414"/>
      <c r="I324" s="484"/>
      <c r="J324" s="484"/>
      <c r="K324" s="484"/>
      <c r="L324" s="772"/>
      <c r="M324" s="484"/>
    </row>
    <row r="325" spans="3:13" x14ac:dyDescent="0.3">
      <c r="C325" s="414"/>
      <c r="D325" s="414"/>
      <c r="E325" s="414"/>
      <c r="F325" s="414"/>
      <c r="G325" s="414"/>
      <c r="H325" s="414"/>
      <c r="I325" s="484"/>
      <c r="J325" s="484"/>
      <c r="K325" s="484"/>
      <c r="L325" s="772"/>
      <c r="M325" s="484"/>
    </row>
    <row r="326" spans="3:13" x14ac:dyDescent="0.3">
      <c r="C326" s="414"/>
      <c r="D326" s="414"/>
      <c r="E326" s="414"/>
      <c r="F326" s="414"/>
      <c r="G326" s="414"/>
      <c r="H326" s="414"/>
      <c r="I326" s="484"/>
      <c r="J326" s="484"/>
      <c r="K326" s="484"/>
      <c r="L326" s="772"/>
      <c r="M326" s="484"/>
    </row>
    <row r="327" spans="3:13" x14ac:dyDescent="0.3">
      <c r="C327" s="414"/>
      <c r="D327" s="414"/>
      <c r="E327" s="414"/>
      <c r="F327" s="414"/>
      <c r="G327" s="414"/>
      <c r="H327" s="414"/>
      <c r="I327" s="484"/>
      <c r="J327" s="484"/>
      <c r="K327" s="484"/>
      <c r="L327" s="772"/>
      <c r="M327" s="484"/>
    </row>
    <row r="328" spans="3:13" x14ac:dyDescent="0.3">
      <c r="C328" s="414"/>
      <c r="D328" s="414"/>
      <c r="E328" s="414"/>
      <c r="F328" s="414"/>
      <c r="G328" s="414"/>
      <c r="H328" s="414"/>
      <c r="I328" s="484"/>
      <c r="J328" s="484"/>
      <c r="K328" s="484"/>
      <c r="L328" s="772"/>
      <c r="M328" s="484"/>
    </row>
    <row r="329" spans="3:13" x14ac:dyDescent="0.3">
      <c r="C329" s="414"/>
      <c r="D329" s="414"/>
      <c r="E329" s="414"/>
      <c r="F329" s="414"/>
      <c r="G329" s="414"/>
      <c r="H329" s="414"/>
      <c r="I329" s="484"/>
      <c r="J329" s="484"/>
      <c r="K329" s="484"/>
      <c r="L329" s="772"/>
      <c r="M329" s="484"/>
    </row>
    <row r="330" spans="3:13" x14ac:dyDescent="0.3">
      <c r="C330" s="414"/>
      <c r="D330" s="414"/>
      <c r="E330" s="414"/>
      <c r="F330" s="414"/>
      <c r="G330" s="414"/>
      <c r="H330" s="414"/>
      <c r="I330" s="484"/>
      <c r="J330" s="484"/>
      <c r="K330" s="484"/>
      <c r="L330" s="772"/>
      <c r="M330" s="484"/>
    </row>
    <row r="331" spans="3:13" x14ac:dyDescent="0.3">
      <c r="C331" s="414"/>
      <c r="D331" s="414"/>
      <c r="E331" s="414"/>
      <c r="F331" s="414"/>
      <c r="G331" s="414"/>
      <c r="H331" s="414"/>
      <c r="I331" s="484"/>
      <c r="J331" s="484"/>
      <c r="K331" s="484"/>
      <c r="L331" s="772"/>
      <c r="M331" s="484"/>
    </row>
    <row r="332" spans="3:13" x14ac:dyDescent="0.3">
      <c r="C332" s="414"/>
      <c r="D332" s="414"/>
      <c r="E332" s="414"/>
      <c r="F332" s="414"/>
      <c r="G332" s="414"/>
      <c r="H332" s="414"/>
      <c r="I332" s="484"/>
      <c r="J332" s="484"/>
      <c r="K332" s="484"/>
      <c r="L332" s="772"/>
      <c r="M332" s="484"/>
    </row>
    <row r="333" spans="3:13" x14ac:dyDescent="0.3">
      <c r="C333" s="414"/>
      <c r="D333" s="414"/>
      <c r="E333" s="414"/>
      <c r="F333" s="414"/>
      <c r="G333" s="414"/>
      <c r="H333" s="414"/>
      <c r="I333" s="484"/>
      <c r="J333" s="484"/>
      <c r="K333" s="484"/>
      <c r="L333" s="772"/>
      <c r="M333" s="484"/>
    </row>
    <row r="334" spans="3:13" x14ac:dyDescent="0.3">
      <c r="C334" s="414"/>
      <c r="D334" s="414"/>
      <c r="E334" s="414"/>
      <c r="F334" s="414"/>
      <c r="G334" s="414"/>
      <c r="H334" s="414"/>
      <c r="I334" s="484"/>
      <c r="J334" s="484"/>
      <c r="K334" s="484"/>
      <c r="L334" s="772"/>
      <c r="M334" s="484"/>
    </row>
    <row r="335" spans="3:13" x14ac:dyDescent="0.3">
      <c r="C335" s="414"/>
      <c r="D335" s="414"/>
      <c r="E335" s="414"/>
      <c r="F335" s="414"/>
      <c r="G335" s="414"/>
      <c r="H335" s="414"/>
      <c r="I335" s="484"/>
      <c r="J335" s="484"/>
      <c r="K335" s="484"/>
      <c r="L335" s="772"/>
      <c r="M335" s="484"/>
    </row>
    <row r="336" spans="3:13" x14ac:dyDescent="0.3">
      <c r="C336" s="414"/>
      <c r="D336" s="414"/>
      <c r="E336" s="414"/>
      <c r="F336" s="414"/>
      <c r="G336" s="414"/>
      <c r="H336" s="414"/>
      <c r="I336" s="484"/>
      <c r="J336" s="484"/>
      <c r="K336" s="484"/>
      <c r="L336" s="772"/>
      <c r="M336" s="484"/>
    </row>
    <row r="337" spans="3:13" x14ac:dyDescent="0.3">
      <c r="C337" s="414"/>
      <c r="D337" s="414"/>
      <c r="E337" s="414"/>
      <c r="F337" s="414"/>
      <c r="G337" s="414"/>
      <c r="H337" s="414"/>
      <c r="I337" s="484"/>
      <c r="J337" s="484"/>
      <c r="K337" s="484"/>
      <c r="L337" s="772"/>
      <c r="M337" s="484"/>
    </row>
    <row r="338" spans="3:13" x14ac:dyDescent="0.3">
      <c r="C338" s="414"/>
      <c r="D338" s="414"/>
      <c r="E338" s="414"/>
      <c r="F338" s="414"/>
      <c r="G338" s="414"/>
      <c r="H338" s="414"/>
      <c r="I338" s="484"/>
      <c r="J338" s="484"/>
      <c r="K338" s="484"/>
      <c r="L338" s="772"/>
      <c r="M338" s="484"/>
    </row>
    <row r="339" spans="3:13" x14ac:dyDescent="0.3">
      <c r="C339" s="414"/>
      <c r="D339" s="414"/>
      <c r="E339" s="414"/>
      <c r="F339" s="414"/>
      <c r="G339" s="414"/>
      <c r="H339" s="414"/>
      <c r="I339" s="484"/>
      <c r="J339" s="484"/>
      <c r="K339" s="484"/>
      <c r="L339" s="772"/>
      <c r="M339" s="484"/>
    </row>
    <row r="340" spans="3:13" x14ac:dyDescent="0.3">
      <c r="C340" s="414"/>
      <c r="D340" s="414"/>
      <c r="E340" s="414"/>
      <c r="F340" s="414"/>
      <c r="G340" s="414"/>
      <c r="H340" s="414"/>
      <c r="I340" s="484"/>
      <c r="J340" s="484"/>
      <c r="K340" s="484"/>
      <c r="L340" s="772"/>
      <c r="M340" s="484"/>
    </row>
    <row r="341" spans="3:13" x14ac:dyDescent="0.3">
      <c r="C341" s="414"/>
      <c r="D341" s="414"/>
      <c r="E341" s="414"/>
      <c r="F341" s="414"/>
      <c r="G341" s="414"/>
      <c r="H341" s="414"/>
      <c r="I341" s="484"/>
      <c r="J341" s="484"/>
      <c r="K341" s="484"/>
      <c r="L341" s="772"/>
      <c r="M341" s="484"/>
    </row>
    <row r="342" spans="3:13" x14ac:dyDescent="0.3">
      <c r="C342" s="414"/>
      <c r="D342" s="414"/>
      <c r="E342" s="414"/>
      <c r="F342" s="414"/>
      <c r="G342" s="414"/>
      <c r="H342" s="414"/>
      <c r="I342" s="484"/>
      <c r="J342" s="484"/>
      <c r="K342" s="484"/>
      <c r="L342" s="772"/>
      <c r="M342" s="484"/>
    </row>
    <row r="343" spans="3:13" x14ac:dyDescent="0.3">
      <c r="C343" s="414"/>
      <c r="D343" s="414"/>
      <c r="E343" s="414"/>
      <c r="F343" s="414"/>
      <c r="G343" s="414"/>
      <c r="H343" s="414"/>
      <c r="I343" s="484"/>
      <c r="J343" s="484"/>
      <c r="K343" s="484"/>
      <c r="L343" s="772"/>
      <c r="M343" s="484"/>
    </row>
    <row r="344" spans="3:13" x14ac:dyDescent="0.3">
      <c r="C344" s="414"/>
      <c r="D344" s="414"/>
      <c r="E344" s="414"/>
      <c r="F344" s="414"/>
      <c r="G344" s="414"/>
      <c r="H344" s="414"/>
      <c r="I344" s="484"/>
      <c r="J344" s="484"/>
      <c r="K344" s="484"/>
      <c r="L344" s="772"/>
      <c r="M344" s="484"/>
    </row>
    <row r="345" spans="3:13" x14ac:dyDescent="0.3">
      <c r="C345" s="414"/>
      <c r="D345" s="414"/>
      <c r="E345" s="414"/>
      <c r="F345" s="414"/>
      <c r="G345" s="414"/>
      <c r="H345" s="414"/>
      <c r="I345" s="484"/>
      <c r="J345" s="484"/>
      <c r="K345" s="484"/>
      <c r="L345" s="772"/>
      <c r="M345" s="484"/>
    </row>
    <row r="346" spans="3:13" x14ac:dyDescent="0.3">
      <c r="C346" s="414"/>
      <c r="D346" s="414"/>
      <c r="E346" s="414"/>
      <c r="F346" s="414"/>
      <c r="G346" s="414"/>
      <c r="H346" s="414"/>
      <c r="I346" s="484"/>
      <c r="J346" s="484"/>
      <c r="K346" s="484"/>
      <c r="L346" s="772"/>
      <c r="M346" s="484"/>
    </row>
    <row r="347" spans="3:13" x14ac:dyDescent="0.3">
      <c r="C347" s="414"/>
      <c r="D347" s="414"/>
      <c r="E347" s="414"/>
      <c r="F347" s="414"/>
      <c r="G347" s="414"/>
      <c r="H347" s="414"/>
      <c r="I347" s="484"/>
      <c r="J347" s="484"/>
      <c r="K347" s="484"/>
      <c r="L347" s="772"/>
      <c r="M347" s="484"/>
    </row>
    <row r="348" spans="3:13" x14ac:dyDescent="0.3">
      <c r="C348" s="414"/>
      <c r="D348" s="414"/>
      <c r="E348" s="414"/>
      <c r="F348" s="414"/>
      <c r="G348" s="414"/>
      <c r="H348" s="414"/>
      <c r="I348" s="484"/>
      <c r="J348" s="484"/>
      <c r="K348" s="484"/>
      <c r="L348" s="772"/>
      <c r="M348" s="484"/>
    </row>
    <row r="349" spans="3:13" x14ac:dyDescent="0.3">
      <c r="C349" s="414"/>
      <c r="D349" s="414"/>
      <c r="E349" s="414"/>
      <c r="F349" s="414"/>
      <c r="G349" s="414"/>
      <c r="H349" s="414"/>
      <c r="I349" s="484"/>
      <c r="J349" s="484"/>
      <c r="K349" s="484"/>
      <c r="L349" s="772"/>
      <c r="M349" s="484"/>
    </row>
    <row r="350" spans="3:13" x14ac:dyDescent="0.3">
      <c r="C350" s="414"/>
      <c r="D350" s="414"/>
      <c r="E350" s="414"/>
      <c r="F350" s="414"/>
      <c r="G350" s="414"/>
      <c r="H350" s="414"/>
      <c r="I350" s="484"/>
      <c r="J350" s="484"/>
      <c r="K350" s="484"/>
      <c r="L350" s="772"/>
      <c r="M350" s="484"/>
    </row>
    <row r="351" spans="3:13" x14ac:dyDescent="0.3">
      <c r="C351" s="414"/>
      <c r="D351" s="414"/>
      <c r="E351" s="414"/>
      <c r="F351" s="414"/>
      <c r="G351" s="414"/>
      <c r="H351" s="414"/>
      <c r="I351" s="484"/>
      <c r="J351" s="484"/>
      <c r="K351" s="484"/>
      <c r="L351" s="772"/>
      <c r="M351" s="484"/>
    </row>
    <row r="352" spans="3:13" x14ac:dyDescent="0.3">
      <c r="C352" s="414"/>
      <c r="D352" s="414"/>
      <c r="E352" s="414"/>
      <c r="F352" s="414"/>
      <c r="G352" s="414"/>
      <c r="H352" s="414"/>
      <c r="I352" s="484"/>
      <c r="J352" s="484"/>
      <c r="K352" s="484"/>
      <c r="L352" s="772"/>
      <c r="M352" s="484"/>
    </row>
    <row r="353" spans="3:13" x14ac:dyDescent="0.3">
      <c r="C353" s="414"/>
      <c r="D353" s="414"/>
      <c r="E353" s="414"/>
      <c r="F353" s="414"/>
      <c r="G353" s="414"/>
      <c r="H353" s="414"/>
      <c r="I353" s="484"/>
      <c r="J353" s="484"/>
      <c r="K353" s="484"/>
      <c r="L353" s="772"/>
      <c r="M353" s="484"/>
    </row>
    <row r="354" spans="3:13" x14ac:dyDescent="0.3">
      <c r="C354" s="414"/>
      <c r="D354" s="414"/>
      <c r="E354" s="414"/>
      <c r="F354" s="414"/>
      <c r="G354" s="414"/>
      <c r="H354" s="414"/>
      <c r="I354" s="484"/>
      <c r="J354" s="484"/>
      <c r="K354" s="484"/>
      <c r="L354" s="772"/>
      <c r="M354" s="484"/>
    </row>
    <row r="355" spans="3:13" x14ac:dyDescent="0.3">
      <c r="C355" s="414"/>
      <c r="D355" s="414"/>
      <c r="E355" s="414"/>
      <c r="F355" s="414"/>
      <c r="G355" s="414"/>
      <c r="H355" s="414"/>
      <c r="I355" s="484"/>
      <c r="J355" s="484"/>
      <c r="K355" s="484"/>
      <c r="L355" s="772"/>
      <c r="M355" s="484"/>
    </row>
    <row r="356" spans="3:13" x14ac:dyDescent="0.3">
      <c r="C356" s="414"/>
      <c r="D356" s="414"/>
      <c r="E356" s="414"/>
      <c r="F356" s="414"/>
      <c r="G356" s="414"/>
      <c r="H356" s="414"/>
      <c r="I356" s="484"/>
      <c r="J356" s="484"/>
      <c r="K356" s="484"/>
      <c r="L356" s="772"/>
      <c r="M356" s="484"/>
    </row>
    <row r="357" spans="3:13" x14ac:dyDescent="0.3">
      <c r="C357" s="414"/>
      <c r="D357" s="414"/>
      <c r="E357" s="414"/>
      <c r="F357" s="414"/>
      <c r="G357" s="414"/>
      <c r="H357" s="414"/>
      <c r="I357" s="484"/>
      <c r="J357" s="484"/>
      <c r="K357" s="484"/>
      <c r="L357" s="772"/>
      <c r="M357" s="484"/>
    </row>
    <row r="358" spans="3:13" x14ac:dyDescent="0.3">
      <c r="C358" s="414"/>
      <c r="D358" s="414"/>
      <c r="E358" s="414"/>
      <c r="F358" s="414"/>
      <c r="G358" s="414"/>
      <c r="H358" s="414"/>
      <c r="I358" s="484"/>
      <c r="J358" s="484"/>
      <c r="K358" s="484"/>
      <c r="L358" s="772"/>
      <c r="M358" s="484"/>
    </row>
    <row r="359" spans="3:13" x14ac:dyDescent="0.3">
      <c r="C359" s="414"/>
      <c r="D359" s="414"/>
      <c r="E359" s="414"/>
      <c r="F359" s="414"/>
      <c r="G359" s="414"/>
      <c r="H359" s="414"/>
      <c r="I359" s="484"/>
      <c r="J359" s="484"/>
      <c r="K359" s="484"/>
      <c r="L359" s="772"/>
      <c r="M359" s="484"/>
    </row>
    <row r="360" spans="3:13" x14ac:dyDescent="0.3">
      <c r="C360" s="414"/>
      <c r="D360" s="414"/>
      <c r="E360" s="414"/>
      <c r="F360" s="414"/>
      <c r="G360" s="414"/>
      <c r="H360" s="414"/>
      <c r="I360" s="484"/>
      <c r="J360" s="484"/>
      <c r="K360" s="484"/>
      <c r="L360" s="772"/>
      <c r="M360" s="484"/>
    </row>
    <row r="361" spans="3:13" x14ac:dyDescent="0.3">
      <c r="C361" s="414"/>
      <c r="D361" s="414"/>
      <c r="E361" s="414"/>
      <c r="F361" s="414"/>
      <c r="G361" s="414"/>
      <c r="H361" s="414"/>
      <c r="I361" s="484"/>
      <c r="J361" s="484"/>
      <c r="K361" s="484"/>
      <c r="L361" s="772"/>
      <c r="M361" s="484"/>
    </row>
    <row r="362" spans="3:13" x14ac:dyDescent="0.3">
      <c r="C362" s="414"/>
      <c r="D362" s="414"/>
      <c r="E362" s="414"/>
      <c r="F362" s="414"/>
      <c r="G362" s="414"/>
      <c r="H362" s="414"/>
      <c r="I362" s="484"/>
      <c r="J362" s="484"/>
      <c r="K362" s="484"/>
      <c r="L362" s="772"/>
      <c r="M362" s="484"/>
    </row>
    <row r="363" spans="3:13" x14ac:dyDescent="0.3">
      <c r="C363" s="414"/>
      <c r="D363" s="414"/>
      <c r="E363" s="414"/>
      <c r="F363" s="414"/>
      <c r="G363" s="414"/>
      <c r="H363" s="414"/>
      <c r="I363" s="484"/>
      <c r="J363" s="484"/>
      <c r="K363" s="484"/>
      <c r="L363" s="772"/>
      <c r="M363" s="484"/>
    </row>
    <row r="364" spans="3:13" x14ac:dyDescent="0.3">
      <c r="C364" s="414"/>
      <c r="D364" s="414"/>
      <c r="E364" s="414"/>
      <c r="F364" s="414"/>
      <c r="G364" s="414"/>
      <c r="H364" s="414"/>
      <c r="I364" s="484"/>
      <c r="J364" s="484"/>
      <c r="K364" s="484"/>
      <c r="L364" s="772"/>
      <c r="M364" s="484"/>
    </row>
    <row r="365" spans="3:13" x14ac:dyDescent="0.3">
      <c r="C365" s="414"/>
      <c r="D365" s="414"/>
      <c r="E365" s="414"/>
      <c r="F365" s="414"/>
      <c r="G365" s="414"/>
      <c r="H365" s="414"/>
      <c r="I365" s="484"/>
      <c r="J365" s="484"/>
      <c r="K365" s="484"/>
      <c r="L365" s="772"/>
      <c r="M365" s="484"/>
    </row>
    <row r="366" spans="3:13" x14ac:dyDescent="0.3">
      <c r="C366" s="414"/>
      <c r="D366" s="414"/>
      <c r="E366" s="414"/>
      <c r="F366" s="414"/>
      <c r="G366" s="414"/>
      <c r="H366" s="414"/>
      <c r="I366" s="484"/>
      <c r="J366" s="484"/>
      <c r="K366" s="484"/>
      <c r="L366" s="772"/>
      <c r="M366" s="484"/>
    </row>
    <row r="367" spans="3:13" x14ac:dyDescent="0.3">
      <c r="C367" s="414"/>
      <c r="D367" s="414"/>
      <c r="E367" s="414"/>
      <c r="F367" s="414"/>
      <c r="G367" s="414"/>
      <c r="H367" s="414"/>
      <c r="I367" s="484"/>
      <c r="J367" s="484"/>
      <c r="K367" s="484"/>
      <c r="L367" s="772"/>
      <c r="M367" s="484"/>
    </row>
    <row r="368" spans="3:13" x14ac:dyDescent="0.3">
      <c r="C368" s="414"/>
      <c r="D368" s="414"/>
      <c r="E368" s="414"/>
      <c r="F368" s="414"/>
      <c r="G368" s="414"/>
      <c r="H368" s="414"/>
      <c r="I368" s="484"/>
      <c r="J368" s="484"/>
      <c r="K368" s="484"/>
      <c r="L368" s="772"/>
      <c r="M368" s="484"/>
    </row>
    <row r="369" spans="3:13" x14ac:dyDescent="0.3">
      <c r="C369" s="414"/>
      <c r="D369" s="414"/>
      <c r="E369" s="414"/>
      <c r="F369" s="414"/>
      <c r="G369" s="414"/>
      <c r="H369" s="414"/>
      <c r="I369" s="484"/>
      <c r="J369" s="484"/>
      <c r="K369" s="484"/>
      <c r="L369" s="772"/>
      <c r="M369" s="484"/>
    </row>
    <row r="370" spans="3:13" x14ac:dyDescent="0.3">
      <c r="C370" s="414"/>
      <c r="D370" s="414"/>
      <c r="E370" s="414"/>
      <c r="F370" s="414"/>
      <c r="G370" s="414"/>
      <c r="H370" s="414"/>
      <c r="I370" s="484"/>
      <c r="J370" s="484"/>
      <c r="K370" s="484"/>
      <c r="L370" s="772"/>
      <c r="M370" s="484"/>
    </row>
    <row r="371" spans="3:13" x14ac:dyDescent="0.3">
      <c r="C371" s="414"/>
      <c r="D371" s="414"/>
      <c r="E371" s="414"/>
      <c r="F371" s="414"/>
      <c r="G371" s="414"/>
      <c r="H371" s="414"/>
      <c r="I371" s="484"/>
      <c r="J371" s="484"/>
      <c r="K371" s="484"/>
      <c r="L371" s="772"/>
      <c r="M371" s="484"/>
    </row>
    <row r="372" spans="3:13" x14ac:dyDescent="0.3">
      <c r="C372" s="414"/>
      <c r="D372" s="414"/>
      <c r="E372" s="414"/>
      <c r="F372" s="414"/>
      <c r="G372" s="414"/>
      <c r="H372" s="414"/>
      <c r="I372" s="484"/>
      <c r="J372" s="484"/>
      <c r="K372" s="484"/>
      <c r="L372" s="772"/>
      <c r="M372" s="484"/>
    </row>
    <row r="373" spans="3:13" x14ac:dyDescent="0.3">
      <c r="C373" s="414"/>
      <c r="D373" s="414"/>
      <c r="E373" s="414"/>
      <c r="F373" s="414"/>
      <c r="G373" s="414"/>
      <c r="H373" s="414"/>
      <c r="I373" s="484"/>
      <c r="J373" s="484"/>
      <c r="K373" s="484"/>
      <c r="L373" s="772"/>
      <c r="M373" s="484"/>
    </row>
    <row r="374" spans="3:13" x14ac:dyDescent="0.3">
      <c r="C374" s="414"/>
      <c r="D374" s="414"/>
      <c r="E374" s="414"/>
      <c r="F374" s="414"/>
      <c r="G374" s="414"/>
      <c r="H374" s="414"/>
      <c r="I374" s="484"/>
      <c r="J374" s="484"/>
      <c r="K374" s="484"/>
      <c r="L374" s="772"/>
      <c r="M374" s="484"/>
    </row>
    <row r="375" spans="3:13" x14ac:dyDescent="0.3">
      <c r="C375" s="414"/>
      <c r="D375" s="414"/>
      <c r="E375" s="414"/>
      <c r="F375" s="414"/>
      <c r="G375" s="414"/>
      <c r="H375" s="414"/>
      <c r="I375" s="484"/>
      <c r="J375" s="484"/>
      <c r="K375" s="484"/>
      <c r="L375" s="772"/>
      <c r="M375" s="484"/>
    </row>
    <row r="376" spans="3:13" x14ac:dyDescent="0.3">
      <c r="C376" s="414"/>
      <c r="D376" s="414"/>
      <c r="E376" s="414"/>
      <c r="F376" s="414"/>
      <c r="G376" s="414"/>
      <c r="H376" s="414"/>
      <c r="I376" s="484"/>
      <c r="J376" s="484"/>
      <c r="K376" s="484"/>
      <c r="L376" s="772"/>
      <c r="M376" s="484"/>
    </row>
    <row r="377" spans="3:13" x14ac:dyDescent="0.3">
      <c r="C377" s="414"/>
      <c r="D377" s="414"/>
      <c r="E377" s="414"/>
      <c r="F377" s="414"/>
      <c r="G377" s="414"/>
      <c r="H377" s="414"/>
      <c r="I377" s="484"/>
      <c r="J377" s="484"/>
      <c r="K377" s="484"/>
      <c r="L377" s="772"/>
      <c r="M377" s="484"/>
    </row>
    <row r="378" spans="3:13" x14ac:dyDescent="0.3">
      <c r="C378" s="414"/>
      <c r="D378" s="414"/>
      <c r="E378" s="414"/>
      <c r="F378" s="414"/>
      <c r="G378" s="414"/>
      <c r="H378" s="414"/>
      <c r="I378" s="484"/>
      <c r="J378" s="484"/>
      <c r="K378" s="484"/>
      <c r="L378" s="772"/>
      <c r="M378" s="484"/>
    </row>
    <row r="379" spans="3:13" x14ac:dyDescent="0.3">
      <c r="C379" s="414"/>
      <c r="D379" s="414"/>
      <c r="E379" s="414"/>
      <c r="F379" s="414"/>
      <c r="G379" s="414"/>
      <c r="H379" s="414"/>
      <c r="I379" s="484"/>
      <c r="J379" s="484"/>
      <c r="K379" s="484"/>
      <c r="L379" s="772"/>
      <c r="M379" s="484"/>
    </row>
    <row r="380" spans="3:13" x14ac:dyDescent="0.3">
      <c r="C380" s="414"/>
      <c r="D380" s="414"/>
      <c r="E380" s="414"/>
      <c r="F380" s="414"/>
      <c r="G380" s="414"/>
      <c r="H380" s="414"/>
      <c r="I380" s="484"/>
      <c r="J380" s="484"/>
      <c r="K380" s="484"/>
      <c r="L380" s="772"/>
      <c r="M380" s="484"/>
    </row>
    <row r="381" spans="3:13" x14ac:dyDescent="0.3">
      <c r="C381" s="414"/>
      <c r="D381" s="414"/>
      <c r="E381" s="414"/>
      <c r="F381" s="414"/>
      <c r="G381" s="414"/>
      <c r="H381" s="414"/>
      <c r="I381" s="484"/>
      <c r="J381" s="484"/>
      <c r="K381" s="484"/>
      <c r="L381" s="772"/>
      <c r="M381" s="484"/>
    </row>
    <row r="382" spans="3:13" x14ac:dyDescent="0.3">
      <c r="C382" s="414"/>
      <c r="D382" s="414"/>
      <c r="E382" s="414"/>
      <c r="F382" s="414"/>
      <c r="G382" s="414"/>
      <c r="H382" s="414"/>
      <c r="I382" s="484"/>
      <c r="J382" s="484"/>
      <c r="K382" s="484"/>
      <c r="L382" s="772"/>
      <c r="M382" s="484"/>
    </row>
    <row r="383" spans="3:13" x14ac:dyDescent="0.3">
      <c r="C383" s="414"/>
      <c r="D383" s="414"/>
      <c r="E383" s="414"/>
      <c r="F383" s="414"/>
      <c r="G383" s="414"/>
      <c r="H383" s="414"/>
      <c r="I383" s="484"/>
      <c r="J383" s="484"/>
      <c r="K383" s="484"/>
      <c r="L383" s="772"/>
      <c r="M383" s="484"/>
    </row>
    <row r="384" spans="3:13" x14ac:dyDescent="0.3">
      <c r="C384" s="414"/>
      <c r="D384" s="414"/>
      <c r="E384" s="414"/>
      <c r="F384" s="414"/>
      <c r="G384" s="414"/>
      <c r="H384" s="414"/>
      <c r="I384" s="484"/>
      <c r="J384" s="484"/>
      <c r="K384" s="484"/>
      <c r="L384" s="772"/>
      <c r="M384" s="484"/>
    </row>
    <row r="385" spans="3:13" x14ac:dyDescent="0.3">
      <c r="C385" s="414"/>
      <c r="D385" s="414"/>
      <c r="E385" s="414"/>
      <c r="F385" s="414"/>
      <c r="G385" s="414"/>
      <c r="H385" s="414"/>
      <c r="I385" s="484"/>
      <c r="J385" s="484"/>
      <c r="K385" s="484"/>
      <c r="L385" s="772"/>
      <c r="M385" s="484"/>
    </row>
    <row r="386" spans="3:13" x14ac:dyDescent="0.3">
      <c r="C386" s="414"/>
      <c r="D386" s="414"/>
      <c r="E386" s="414"/>
      <c r="F386" s="414"/>
      <c r="G386" s="414"/>
      <c r="H386" s="414"/>
      <c r="I386" s="484"/>
      <c r="J386" s="484"/>
      <c r="K386" s="484"/>
      <c r="L386" s="772"/>
      <c r="M386" s="484"/>
    </row>
    <row r="387" spans="3:13" x14ac:dyDescent="0.3">
      <c r="C387" s="414"/>
      <c r="D387" s="414"/>
      <c r="E387" s="414"/>
      <c r="F387" s="414"/>
      <c r="G387" s="414"/>
      <c r="H387" s="414"/>
      <c r="I387" s="484"/>
      <c r="J387" s="484"/>
      <c r="K387" s="484"/>
      <c r="L387" s="772"/>
      <c r="M387" s="484"/>
    </row>
    <row r="388" spans="3:13" x14ac:dyDescent="0.3">
      <c r="C388" s="414"/>
      <c r="D388" s="414"/>
      <c r="E388" s="414"/>
      <c r="F388" s="414"/>
      <c r="G388" s="414"/>
      <c r="H388" s="414"/>
      <c r="I388" s="484"/>
      <c r="J388" s="484"/>
      <c r="K388" s="484"/>
      <c r="L388" s="772"/>
      <c r="M388" s="484"/>
    </row>
    <row r="389" spans="3:13" x14ac:dyDescent="0.3">
      <c r="C389" s="414"/>
      <c r="D389" s="414"/>
      <c r="E389" s="414"/>
      <c r="F389" s="414"/>
      <c r="G389" s="414"/>
      <c r="H389" s="414"/>
      <c r="I389" s="484"/>
      <c r="J389" s="484"/>
      <c r="K389" s="484"/>
      <c r="L389" s="772"/>
      <c r="M389" s="484"/>
    </row>
    <row r="390" spans="3:13" x14ac:dyDescent="0.3">
      <c r="C390" s="414"/>
      <c r="D390" s="414"/>
      <c r="E390" s="414"/>
      <c r="F390" s="414"/>
      <c r="G390" s="414"/>
      <c r="H390" s="414"/>
      <c r="I390" s="484"/>
      <c r="J390" s="484"/>
      <c r="K390" s="484"/>
      <c r="L390" s="772"/>
      <c r="M390" s="484"/>
    </row>
    <row r="391" spans="3:13" x14ac:dyDescent="0.3">
      <c r="C391" s="414"/>
      <c r="D391" s="414"/>
      <c r="E391" s="414"/>
      <c r="F391" s="414"/>
      <c r="G391" s="414"/>
      <c r="H391" s="414"/>
      <c r="I391" s="484"/>
      <c r="J391" s="484"/>
      <c r="K391" s="484"/>
      <c r="L391" s="772"/>
      <c r="M391" s="484"/>
    </row>
    <row r="392" spans="3:13" x14ac:dyDescent="0.3">
      <c r="C392" s="414"/>
      <c r="D392" s="414"/>
      <c r="E392" s="414"/>
      <c r="F392" s="414"/>
      <c r="G392" s="414"/>
      <c r="H392" s="414"/>
      <c r="I392" s="484"/>
      <c r="J392" s="484"/>
      <c r="K392" s="484"/>
      <c r="L392" s="772"/>
      <c r="M392" s="484"/>
    </row>
    <row r="393" spans="3:13" x14ac:dyDescent="0.3">
      <c r="C393" s="414"/>
      <c r="D393" s="414"/>
      <c r="E393" s="414"/>
      <c r="F393" s="414"/>
      <c r="G393" s="414"/>
      <c r="H393" s="414"/>
      <c r="I393" s="484"/>
      <c r="J393" s="484"/>
      <c r="K393" s="484"/>
      <c r="L393" s="772"/>
      <c r="M393" s="484"/>
    </row>
    <row r="394" spans="3:13" x14ac:dyDescent="0.3">
      <c r="C394" s="414"/>
      <c r="D394" s="414"/>
      <c r="E394" s="414"/>
      <c r="F394" s="414"/>
      <c r="G394" s="414"/>
      <c r="H394" s="414"/>
      <c r="I394" s="484"/>
      <c r="J394" s="484"/>
      <c r="K394" s="484"/>
      <c r="L394" s="772"/>
      <c r="M394" s="484"/>
    </row>
    <row r="395" spans="3:13" x14ac:dyDescent="0.3">
      <c r="C395" s="414"/>
      <c r="D395" s="414"/>
      <c r="E395" s="414"/>
      <c r="F395" s="414"/>
      <c r="G395" s="414"/>
      <c r="H395" s="414"/>
      <c r="I395" s="484"/>
      <c r="J395" s="484"/>
      <c r="K395" s="484"/>
      <c r="L395" s="772"/>
      <c r="M395" s="484"/>
    </row>
    <row r="396" spans="3:13" x14ac:dyDescent="0.3">
      <c r="C396" s="414"/>
      <c r="D396" s="414"/>
      <c r="E396" s="414"/>
      <c r="F396" s="414"/>
      <c r="G396" s="414"/>
      <c r="H396" s="414"/>
      <c r="I396" s="484"/>
      <c r="J396" s="484"/>
      <c r="K396" s="484"/>
      <c r="L396" s="772"/>
      <c r="M396" s="484"/>
    </row>
    <row r="397" spans="3:13" x14ac:dyDescent="0.3">
      <c r="C397" s="414"/>
      <c r="D397" s="414"/>
      <c r="E397" s="414"/>
      <c r="F397" s="414"/>
      <c r="G397" s="414"/>
      <c r="H397" s="414"/>
      <c r="I397" s="484"/>
      <c r="J397" s="484"/>
      <c r="K397" s="484"/>
      <c r="L397" s="772"/>
      <c r="M397" s="484"/>
    </row>
    <row r="398" spans="3:13" x14ac:dyDescent="0.3">
      <c r="C398" s="414"/>
      <c r="D398" s="414"/>
      <c r="E398" s="414"/>
      <c r="F398" s="414"/>
      <c r="G398" s="414"/>
      <c r="H398" s="414"/>
      <c r="I398" s="484"/>
      <c r="J398" s="484"/>
      <c r="K398" s="484"/>
      <c r="L398" s="772"/>
      <c r="M398" s="484"/>
    </row>
    <row r="399" spans="3:13" x14ac:dyDescent="0.3">
      <c r="C399" s="414"/>
      <c r="D399" s="414"/>
      <c r="E399" s="414"/>
      <c r="F399" s="414"/>
      <c r="G399" s="414"/>
      <c r="H399" s="414"/>
      <c r="I399" s="484"/>
      <c r="J399" s="484"/>
      <c r="K399" s="484"/>
      <c r="L399" s="772"/>
      <c r="M399" s="484"/>
    </row>
    <row r="400" spans="3:13" x14ac:dyDescent="0.3">
      <c r="C400" s="414"/>
      <c r="D400" s="414"/>
      <c r="E400" s="414"/>
      <c r="F400" s="414"/>
      <c r="G400" s="414"/>
      <c r="H400" s="414"/>
      <c r="I400" s="484"/>
      <c r="J400" s="484"/>
      <c r="K400" s="484"/>
      <c r="L400" s="772"/>
      <c r="M400" s="484"/>
    </row>
    <row r="401" spans="3:13" x14ac:dyDescent="0.3">
      <c r="C401" s="414"/>
      <c r="D401" s="414"/>
      <c r="E401" s="414"/>
      <c r="F401" s="414"/>
      <c r="G401" s="414"/>
      <c r="H401" s="414"/>
      <c r="I401" s="484"/>
      <c r="J401" s="484"/>
      <c r="K401" s="484"/>
      <c r="L401" s="772"/>
      <c r="M401" s="484"/>
    </row>
    <row r="402" spans="3:13" x14ac:dyDescent="0.3">
      <c r="C402" s="414"/>
      <c r="D402" s="414"/>
      <c r="E402" s="414"/>
      <c r="F402" s="414"/>
      <c r="G402" s="414"/>
      <c r="H402" s="414"/>
      <c r="I402" s="484"/>
      <c r="J402" s="484"/>
      <c r="K402" s="484"/>
      <c r="L402" s="772"/>
      <c r="M402" s="484"/>
    </row>
    <row r="403" spans="3:13" x14ac:dyDescent="0.3">
      <c r="C403" s="414"/>
      <c r="D403" s="414"/>
      <c r="E403" s="414"/>
      <c r="F403" s="414"/>
      <c r="G403" s="414"/>
      <c r="H403" s="414"/>
      <c r="I403" s="484"/>
      <c r="J403" s="484"/>
      <c r="K403" s="484"/>
      <c r="L403" s="772"/>
      <c r="M403" s="484"/>
    </row>
    <row r="404" spans="3:13" x14ac:dyDescent="0.3">
      <c r="C404" s="414"/>
      <c r="D404" s="414"/>
      <c r="E404" s="414"/>
      <c r="F404" s="414"/>
      <c r="G404" s="414"/>
      <c r="H404" s="414"/>
      <c r="I404" s="484"/>
      <c r="J404" s="484"/>
      <c r="K404" s="484"/>
      <c r="L404" s="772"/>
      <c r="M404" s="484"/>
    </row>
    <row r="405" spans="3:13" x14ac:dyDescent="0.3">
      <c r="C405" s="414"/>
      <c r="D405" s="414"/>
      <c r="E405" s="414"/>
      <c r="F405" s="414"/>
      <c r="G405" s="414"/>
      <c r="H405" s="414"/>
      <c r="I405" s="484"/>
      <c r="J405" s="484"/>
      <c r="K405" s="484"/>
      <c r="L405" s="772"/>
      <c r="M405" s="484"/>
    </row>
    <row r="406" spans="3:13" x14ac:dyDescent="0.3">
      <c r="C406" s="414"/>
      <c r="D406" s="414"/>
      <c r="E406" s="414"/>
      <c r="F406" s="414"/>
      <c r="G406" s="414"/>
      <c r="H406" s="414"/>
      <c r="I406" s="484"/>
      <c r="J406" s="484"/>
      <c r="K406" s="484"/>
      <c r="L406" s="772"/>
      <c r="M406" s="484"/>
    </row>
    <row r="407" spans="3:13" x14ac:dyDescent="0.3">
      <c r="C407" s="414"/>
      <c r="D407" s="414"/>
      <c r="E407" s="414"/>
      <c r="F407" s="414"/>
      <c r="G407" s="414"/>
      <c r="H407" s="414"/>
      <c r="I407" s="484"/>
      <c r="J407" s="484"/>
      <c r="K407" s="484"/>
      <c r="L407" s="772"/>
      <c r="M407" s="484"/>
    </row>
    <row r="408" spans="3:13" x14ac:dyDescent="0.3">
      <c r="C408" s="414"/>
      <c r="D408" s="414"/>
      <c r="E408" s="414"/>
      <c r="F408" s="414"/>
      <c r="G408" s="414"/>
      <c r="H408" s="414"/>
      <c r="I408" s="484"/>
      <c r="J408" s="484"/>
      <c r="K408" s="484"/>
      <c r="L408" s="772"/>
      <c r="M408" s="484"/>
    </row>
    <row r="409" spans="3:13" x14ac:dyDescent="0.3">
      <c r="C409" s="414"/>
      <c r="D409" s="414"/>
      <c r="E409" s="414"/>
      <c r="F409" s="414"/>
      <c r="G409" s="414"/>
      <c r="H409" s="414"/>
      <c r="I409" s="484"/>
      <c r="J409" s="484"/>
      <c r="K409" s="484"/>
      <c r="L409" s="772"/>
      <c r="M409" s="484"/>
    </row>
    <row r="410" spans="3:13" x14ac:dyDescent="0.3">
      <c r="C410" s="414"/>
      <c r="D410" s="414"/>
      <c r="E410" s="414"/>
      <c r="F410" s="414"/>
      <c r="G410" s="414"/>
      <c r="H410" s="414"/>
      <c r="I410" s="484"/>
      <c r="J410" s="484"/>
      <c r="K410" s="484"/>
      <c r="L410" s="772"/>
      <c r="M410" s="484"/>
    </row>
    <row r="411" spans="3:13" x14ac:dyDescent="0.3">
      <c r="C411" s="414"/>
      <c r="D411" s="414"/>
      <c r="E411" s="414"/>
      <c r="F411" s="414"/>
      <c r="G411" s="414"/>
      <c r="H411" s="414"/>
      <c r="I411" s="484"/>
      <c r="J411" s="484"/>
      <c r="K411" s="484"/>
      <c r="L411" s="772"/>
      <c r="M411" s="484"/>
    </row>
    <row r="412" spans="3:13" x14ac:dyDescent="0.3">
      <c r="C412" s="414"/>
      <c r="D412" s="414"/>
      <c r="E412" s="414"/>
      <c r="F412" s="414"/>
      <c r="G412" s="414"/>
      <c r="H412" s="414"/>
      <c r="I412" s="484"/>
      <c r="J412" s="484"/>
      <c r="K412" s="484"/>
      <c r="L412" s="772"/>
      <c r="M412" s="484"/>
    </row>
    <row r="413" spans="3:13" x14ac:dyDescent="0.3">
      <c r="C413" s="414"/>
      <c r="D413" s="414"/>
      <c r="E413" s="414"/>
      <c r="F413" s="414"/>
      <c r="G413" s="414"/>
      <c r="H413" s="414"/>
      <c r="I413" s="484"/>
      <c r="J413" s="484"/>
      <c r="K413" s="484"/>
      <c r="L413" s="772"/>
      <c r="M413" s="484"/>
    </row>
    <row r="414" spans="3:13" x14ac:dyDescent="0.3">
      <c r="C414" s="414"/>
      <c r="D414" s="414"/>
      <c r="E414" s="414"/>
      <c r="F414" s="414"/>
      <c r="G414" s="414"/>
      <c r="H414" s="414"/>
      <c r="I414" s="484"/>
      <c r="J414" s="484"/>
      <c r="K414" s="484"/>
      <c r="L414" s="772"/>
      <c r="M414" s="484"/>
    </row>
    <row r="415" spans="3:13" x14ac:dyDescent="0.3">
      <c r="C415" s="414"/>
      <c r="D415" s="414"/>
      <c r="E415" s="414"/>
      <c r="F415" s="414"/>
      <c r="G415" s="414"/>
      <c r="H415" s="414"/>
      <c r="I415" s="484"/>
      <c r="J415" s="484"/>
      <c r="K415" s="484"/>
      <c r="L415" s="772"/>
      <c r="M415" s="484"/>
    </row>
    <row r="416" spans="3:13" x14ac:dyDescent="0.3">
      <c r="C416" s="414"/>
      <c r="D416" s="414"/>
      <c r="E416" s="414"/>
      <c r="F416" s="414"/>
      <c r="G416" s="414"/>
      <c r="H416" s="414"/>
      <c r="I416" s="484"/>
      <c r="J416" s="484"/>
      <c r="K416" s="484"/>
      <c r="L416" s="772"/>
      <c r="M416" s="484"/>
    </row>
    <row r="417" spans="3:13" x14ac:dyDescent="0.3">
      <c r="C417" s="414"/>
      <c r="D417" s="414"/>
      <c r="E417" s="414"/>
      <c r="F417" s="414"/>
      <c r="G417" s="414"/>
      <c r="H417" s="414"/>
      <c r="I417" s="484"/>
      <c r="J417" s="484"/>
      <c r="K417" s="484"/>
      <c r="L417" s="772"/>
      <c r="M417" s="484"/>
    </row>
    <row r="418" spans="3:13" x14ac:dyDescent="0.3">
      <c r="C418" s="414"/>
      <c r="D418" s="414"/>
      <c r="E418" s="414"/>
      <c r="F418" s="414"/>
      <c r="G418" s="414"/>
      <c r="H418" s="414"/>
      <c r="I418" s="484"/>
      <c r="J418" s="484"/>
      <c r="K418" s="484"/>
      <c r="L418" s="772"/>
      <c r="M418" s="484"/>
    </row>
    <row r="419" spans="3:13" x14ac:dyDescent="0.3">
      <c r="C419" s="414"/>
      <c r="D419" s="414"/>
      <c r="E419" s="414"/>
      <c r="F419" s="414"/>
      <c r="G419" s="414"/>
      <c r="H419" s="414"/>
      <c r="I419" s="484"/>
      <c r="J419" s="484"/>
      <c r="K419" s="484"/>
      <c r="L419" s="772"/>
      <c r="M419" s="484"/>
    </row>
    <row r="420" spans="3:13" x14ac:dyDescent="0.3">
      <c r="C420" s="414"/>
      <c r="D420" s="414"/>
      <c r="E420" s="414"/>
      <c r="F420" s="414"/>
      <c r="G420" s="414"/>
      <c r="H420" s="414"/>
      <c r="I420" s="484"/>
      <c r="J420" s="484"/>
      <c r="K420" s="484"/>
      <c r="L420" s="772"/>
      <c r="M420" s="484"/>
    </row>
    <row r="421" spans="3:13" x14ac:dyDescent="0.3">
      <c r="C421" s="414"/>
      <c r="D421" s="414"/>
      <c r="E421" s="414"/>
      <c r="F421" s="414"/>
      <c r="G421" s="414"/>
      <c r="H421" s="414"/>
      <c r="I421" s="484"/>
      <c r="J421" s="484"/>
      <c r="K421" s="484"/>
      <c r="L421" s="772"/>
      <c r="M421" s="484"/>
    </row>
    <row r="422" spans="3:13" x14ac:dyDescent="0.3">
      <c r="C422" s="414"/>
      <c r="D422" s="414"/>
      <c r="E422" s="414"/>
      <c r="F422" s="414"/>
      <c r="G422" s="414"/>
      <c r="H422" s="414"/>
      <c r="I422" s="484"/>
      <c r="J422" s="484"/>
      <c r="K422" s="484"/>
      <c r="L422" s="772"/>
      <c r="M422" s="484"/>
    </row>
    <row r="423" spans="3:13" x14ac:dyDescent="0.3">
      <c r="C423" s="414"/>
      <c r="D423" s="414"/>
      <c r="E423" s="414"/>
      <c r="F423" s="414"/>
      <c r="G423" s="414"/>
      <c r="H423" s="414"/>
      <c r="I423" s="484"/>
      <c r="J423" s="484"/>
      <c r="K423" s="484"/>
      <c r="L423" s="772"/>
      <c r="M423" s="484"/>
    </row>
    <row r="424" spans="3:13" x14ac:dyDescent="0.3">
      <c r="C424" s="414"/>
      <c r="D424" s="414"/>
      <c r="E424" s="414"/>
      <c r="F424" s="414"/>
      <c r="G424" s="414"/>
      <c r="H424" s="414"/>
      <c r="I424" s="484"/>
      <c r="J424" s="484"/>
      <c r="K424" s="484"/>
      <c r="L424" s="772"/>
      <c r="M424" s="484"/>
    </row>
    <row r="425" spans="3:13" x14ac:dyDescent="0.3">
      <c r="C425" s="414"/>
      <c r="D425" s="414"/>
      <c r="E425" s="414"/>
      <c r="F425" s="414"/>
      <c r="G425" s="414"/>
      <c r="H425" s="414"/>
      <c r="I425" s="484"/>
      <c r="J425" s="484"/>
      <c r="K425" s="484"/>
      <c r="L425" s="772"/>
      <c r="M425" s="484"/>
    </row>
    <row r="426" spans="3:13" x14ac:dyDescent="0.3">
      <c r="C426" s="414"/>
      <c r="D426" s="414"/>
      <c r="E426" s="414"/>
      <c r="F426" s="414"/>
      <c r="G426" s="414"/>
      <c r="H426" s="414"/>
      <c r="I426" s="484"/>
      <c r="J426" s="484"/>
      <c r="K426" s="484"/>
      <c r="L426" s="772"/>
      <c r="M426" s="484"/>
    </row>
    <row r="427" spans="3:13" x14ac:dyDescent="0.3">
      <c r="C427" s="414"/>
      <c r="D427" s="414"/>
      <c r="E427" s="414"/>
      <c r="F427" s="414"/>
      <c r="G427" s="414"/>
      <c r="H427" s="414"/>
      <c r="I427" s="484"/>
      <c r="J427" s="484"/>
      <c r="K427" s="484"/>
      <c r="L427" s="772"/>
      <c r="M427" s="484"/>
    </row>
    <row r="428" spans="3:13" x14ac:dyDescent="0.3">
      <c r="C428" s="414"/>
      <c r="D428" s="414"/>
      <c r="E428" s="414"/>
      <c r="F428" s="414"/>
      <c r="G428" s="414"/>
      <c r="H428" s="414"/>
      <c r="I428" s="484"/>
      <c r="J428" s="484"/>
      <c r="K428" s="484"/>
      <c r="L428" s="772"/>
      <c r="M428" s="484"/>
    </row>
    <row r="429" spans="3:13" x14ac:dyDescent="0.3">
      <c r="C429" s="414"/>
      <c r="D429" s="414"/>
      <c r="E429" s="414"/>
      <c r="F429" s="414"/>
      <c r="G429" s="414"/>
      <c r="H429" s="414"/>
      <c r="I429" s="484"/>
      <c r="J429" s="484"/>
      <c r="K429" s="484"/>
      <c r="L429" s="772"/>
      <c r="M429" s="484"/>
    </row>
    <row r="430" spans="3:13" x14ac:dyDescent="0.3">
      <c r="C430" s="414"/>
      <c r="D430" s="414"/>
      <c r="E430" s="414"/>
      <c r="F430" s="414"/>
      <c r="G430" s="414"/>
      <c r="H430" s="414"/>
      <c r="I430" s="484"/>
      <c r="J430" s="484"/>
      <c r="K430" s="484"/>
      <c r="L430" s="772"/>
      <c r="M430" s="484"/>
    </row>
    <row r="431" spans="3:13" x14ac:dyDescent="0.3">
      <c r="C431" s="414"/>
      <c r="D431" s="414"/>
      <c r="E431" s="414"/>
      <c r="F431" s="414"/>
      <c r="G431" s="414"/>
      <c r="H431" s="414"/>
      <c r="I431" s="484"/>
      <c r="J431" s="484"/>
      <c r="K431" s="484"/>
      <c r="L431" s="772"/>
      <c r="M431" s="484"/>
    </row>
    <row r="432" spans="3:13" x14ac:dyDescent="0.3">
      <c r="C432" s="414"/>
      <c r="D432" s="414"/>
      <c r="E432" s="414"/>
      <c r="F432" s="414"/>
      <c r="G432" s="414"/>
      <c r="H432" s="414"/>
      <c r="I432" s="484"/>
      <c r="J432" s="484"/>
      <c r="K432" s="484"/>
      <c r="L432" s="772"/>
      <c r="M432" s="484"/>
    </row>
    <row r="433" spans="3:13" x14ac:dyDescent="0.3">
      <c r="C433" s="414"/>
      <c r="D433" s="414"/>
      <c r="E433" s="414"/>
      <c r="F433" s="414"/>
      <c r="G433" s="414"/>
      <c r="H433" s="414"/>
      <c r="I433" s="484"/>
      <c r="J433" s="484"/>
      <c r="K433" s="484"/>
      <c r="L433" s="772"/>
      <c r="M433" s="484"/>
    </row>
    <row r="434" spans="3:13" x14ac:dyDescent="0.3">
      <c r="C434" s="414"/>
      <c r="D434" s="414"/>
      <c r="E434" s="414"/>
      <c r="F434" s="414"/>
      <c r="G434" s="414"/>
      <c r="H434" s="414"/>
      <c r="I434" s="484"/>
      <c r="J434" s="484"/>
      <c r="K434" s="484"/>
      <c r="L434" s="772"/>
      <c r="M434" s="484"/>
    </row>
    <row r="435" spans="3:13" x14ac:dyDescent="0.3">
      <c r="C435" s="414"/>
      <c r="D435" s="414"/>
      <c r="E435" s="414"/>
      <c r="F435" s="414"/>
      <c r="G435" s="414"/>
      <c r="H435" s="414"/>
      <c r="I435" s="484"/>
      <c r="J435" s="484"/>
      <c r="K435" s="484"/>
      <c r="L435" s="772"/>
      <c r="M435" s="484"/>
    </row>
    <row r="436" spans="3:13" x14ac:dyDescent="0.3">
      <c r="C436" s="414"/>
      <c r="D436" s="414"/>
      <c r="E436" s="414"/>
      <c r="F436" s="414"/>
      <c r="G436" s="414"/>
      <c r="H436" s="414"/>
      <c r="I436" s="484"/>
      <c r="J436" s="484"/>
      <c r="K436" s="484"/>
      <c r="L436" s="772"/>
      <c r="M436" s="484"/>
    </row>
    <row r="437" spans="3:13" x14ac:dyDescent="0.3">
      <c r="C437" s="414"/>
      <c r="D437" s="414"/>
      <c r="E437" s="414"/>
      <c r="F437" s="414"/>
      <c r="G437" s="414"/>
      <c r="H437" s="414"/>
      <c r="I437" s="484"/>
      <c r="J437" s="484"/>
      <c r="K437" s="484"/>
      <c r="L437" s="772"/>
      <c r="M437" s="484"/>
    </row>
    <row r="438" spans="3:13" x14ac:dyDescent="0.3">
      <c r="C438" s="414"/>
      <c r="D438" s="414"/>
      <c r="E438" s="414"/>
      <c r="F438" s="414"/>
      <c r="G438" s="414"/>
      <c r="H438" s="414"/>
      <c r="I438" s="484"/>
      <c r="J438" s="484"/>
      <c r="K438" s="484"/>
      <c r="L438" s="772"/>
      <c r="M438" s="484"/>
    </row>
    <row r="439" spans="3:13" x14ac:dyDescent="0.3">
      <c r="C439" s="414"/>
      <c r="D439" s="414"/>
      <c r="E439" s="414"/>
      <c r="F439" s="414"/>
      <c r="G439" s="414"/>
      <c r="H439" s="414"/>
      <c r="I439" s="484"/>
      <c r="J439" s="484"/>
      <c r="K439" s="484"/>
      <c r="L439" s="772"/>
      <c r="M439" s="484"/>
    </row>
    <row r="440" spans="3:13" x14ac:dyDescent="0.3">
      <c r="C440" s="414"/>
      <c r="D440" s="414"/>
      <c r="E440" s="414"/>
      <c r="F440" s="414"/>
      <c r="G440" s="414"/>
      <c r="H440" s="414"/>
      <c r="I440" s="484"/>
      <c r="J440" s="484"/>
      <c r="K440" s="484"/>
      <c r="L440" s="772"/>
      <c r="M440" s="484"/>
    </row>
    <row r="441" spans="3:13" x14ac:dyDescent="0.3">
      <c r="C441" s="414"/>
      <c r="D441" s="414"/>
      <c r="E441" s="414"/>
      <c r="F441" s="414"/>
      <c r="G441" s="414"/>
      <c r="H441" s="414"/>
      <c r="I441" s="484"/>
      <c r="J441" s="484"/>
      <c r="K441" s="484"/>
      <c r="L441" s="772"/>
      <c r="M441" s="484"/>
    </row>
    <row r="442" spans="3:13" x14ac:dyDescent="0.3">
      <c r="C442" s="414"/>
      <c r="D442" s="414"/>
      <c r="E442" s="414"/>
      <c r="F442" s="414"/>
      <c r="G442" s="414"/>
      <c r="H442" s="414"/>
      <c r="I442" s="484"/>
      <c r="J442" s="484"/>
      <c r="K442" s="484"/>
      <c r="L442" s="772"/>
      <c r="M442" s="484"/>
    </row>
    <row r="443" spans="3:13" x14ac:dyDescent="0.3">
      <c r="C443" s="414"/>
      <c r="D443" s="414"/>
      <c r="E443" s="414"/>
      <c r="F443" s="414"/>
      <c r="G443" s="414"/>
      <c r="H443" s="414"/>
      <c r="I443" s="484"/>
      <c r="J443" s="484"/>
      <c r="K443" s="484"/>
      <c r="L443" s="772"/>
      <c r="M443" s="484"/>
    </row>
    <row r="444" spans="3:13" x14ac:dyDescent="0.3">
      <c r="C444" s="414"/>
      <c r="D444" s="414"/>
      <c r="E444" s="414"/>
      <c r="F444" s="414"/>
      <c r="G444" s="414"/>
      <c r="H444" s="414"/>
      <c r="I444" s="484"/>
      <c r="J444" s="484"/>
      <c r="K444" s="484"/>
      <c r="L444" s="772"/>
      <c r="M444" s="484"/>
    </row>
    <row r="445" spans="3:13" x14ac:dyDescent="0.3">
      <c r="C445" s="414"/>
      <c r="D445" s="414"/>
      <c r="E445" s="414"/>
      <c r="F445" s="414"/>
      <c r="G445" s="414"/>
      <c r="H445" s="414"/>
      <c r="I445" s="484"/>
      <c r="J445" s="484"/>
      <c r="K445" s="484"/>
      <c r="L445" s="772"/>
      <c r="M445" s="484"/>
    </row>
    <row r="446" spans="3:13" x14ac:dyDescent="0.3">
      <c r="C446" s="414"/>
      <c r="D446" s="414"/>
      <c r="E446" s="414"/>
      <c r="F446" s="414"/>
      <c r="G446" s="414"/>
      <c r="H446" s="414"/>
      <c r="I446" s="484"/>
      <c r="J446" s="484"/>
      <c r="K446" s="484"/>
      <c r="L446" s="772"/>
      <c r="M446" s="484"/>
    </row>
    <row r="447" spans="3:13" x14ac:dyDescent="0.3">
      <c r="C447" s="414"/>
      <c r="D447" s="414"/>
      <c r="E447" s="414"/>
      <c r="F447" s="414"/>
      <c r="G447" s="414"/>
      <c r="H447" s="414"/>
      <c r="I447" s="484"/>
      <c r="J447" s="484"/>
      <c r="K447" s="484"/>
      <c r="L447" s="772"/>
      <c r="M447" s="484"/>
    </row>
    <row r="448" spans="3:13" x14ac:dyDescent="0.3">
      <c r="C448" s="414"/>
      <c r="D448" s="414"/>
      <c r="E448" s="414"/>
      <c r="F448" s="414"/>
      <c r="G448" s="414"/>
      <c r="H448" s="414"/>
      <c r="I448" s="484"/>
      <c r="J448" s="484"/>
      <c r="K448" s="484"/>
      <c r="L448" s="772"/>
      <c r="M448" s="484"/>
    </row>
    <row r="449" spans="3:13" x14ac:dyDescent="0.3">
      <c r="C449" s="414"/>
      <c r="D449" s="414"/>
      <c r="E449" s="414"/>
      <c r="F449" s="414"/>
      <c r="G449" s="414"/>
      <c r="H449" s="414"/>
      <c r="I449" s="484"/>
      <c r="J449" s="484"/>
      <c r="K449" s="484"/>
      <c r="L449" s="772"/>
      <c r="M449" s="484"/>
    </row>
    <row r="450" spans="3:13" x14ac:dyDescent="0.3">
      <c r="C450" s="414"/>
      <c r="D450" s="414"/>
      <c r="E450" s="414"/>
      <c r="F450" s="414"/>
      <c r="G450" s="414"/>
      <c r="H450" s="414"/>
      <c r="I450" s="484"/>
      <c r="J450" s="484"/>
      <c r="K450" s="484"/>
      <c r="L450" s="772"/>
      <c r="M450" s="484"/>
    </row>
    <row r="451" spans="3:13" x14ac:dyDescent="0.3">
      <c r="C451" s="414"/>
      <c r="D451" s="414"/>
      <c r="E451" s="414"/>
      <c r="F451" s="414"/>
      <c r="G451" s="414"/>
      <c r="H451" s="414"/>
      <c r="I451" s="484"/>
      <c r="J451" s="484"/>
      <c r="K451" s="484"/>
      <c r="L451" s="772"/>
      <c r="M451" s="484"/>
    </row>
    <row r="452" spans="3:13" x14ac:dyDescent="0.3">
      <c r="C452" s="414"/>
      <c r="D452" s="414"/>
      <c r="E452" s="414"/>
      <c r="F452" s="414"/>
      <c r="G452" s="414"/>
      <c r="H452" s="414"/>
      <c r="I452" s="484"/>
      <c r="J452" s="484"/>
      <c r="K452" s="484"/>
      <c r="L452" s="772"/>
      <c r="M452" s="484"/>
    </row>
    <row r="453" spans="3:13" x14ac:dyDescent="0.3">
      <c r="C453" s="414"/>
      <c r="D453" s="414"/>
      <c r="E453" s="414"/>
      <c r="F453" s="414"/>
      <c r="G453" s="414"/>
      <c r="H453" s="414"/>
      <c r="I453" s="484"/>
      <c r="J453" s="484"/>
      <c r="K453" s="484"/>
      <c r="L453" s="772"/>
      <c r="M453" s="484"/>
    </row>
    <row r="454" spans="3:13" x14ac:dyDescent="0.3">
      <c r="C454" s="414"/>
      <c r="D454" s="414"/>
      <c r="E454" s="414"/>
      <c r="F454" s="414"/>
      <c r="G454" s="414"/>
      <c r="H454" s="414"/>
      <c r="I454" s="484"/>
      <c r="J454" s="484"/>
      <c r="K454" s="484"/>
      <c r="L454" s="772"/>
      <c r="M454" s="484"/>
    </row>
    <row r="455" spans="3:13" x14ac:dyDescent="0.3">
      <c r="C455" s="414"/>
      <c r="D455" s="414"/>
      <c r="E455" s="414"/>
      <c r="F455" s="414"/>
      <c r="G455" s="414"/>
      <c r="H455" s="414"/>
      <c r="I455" s="484"/>
      <c r="J455" s="484"/>
      <c r="K455" s="484"/>
      <c r="L455" s="772"/>
      <c r="M455" s="484"/>
    </row>
    <row r="456" spans="3:13" x14ac:dyDescent="0.3">
      <c r="C456" s="414"/>
      <c r="D456" s="414"/>
      <c r="E456" s="414"/>
      <c r="F456" s="414"/>
      <c r="G456" s="414"/>
      <c r="H456" s="414"/>
      <c r="I456" s="484"/>
      <c r="J456" s="484"/>
      <c r="K456" s="484"/>
      <c r="L456" s="772"/>
      <c r="M456" s="484"/>
    </row>
    <row r="457" spans="3:13" x14ac:dyDescent="0.3">
      <c r="C457" s="414"/>
      <c r="D457" s="414"/>
      <c r="E457" s="414"/>
      <c r="F457" s="414"/>
      <c r="G457" s="414"/>
      <c r="H457" s="414"/>
      <c r="I457" s="484"/>
      <c r="J457" s="484"/>
      <c r="K457" s="484"/>
      <c r="L457" s="772"/>
      <c r="M457" s="484"/>
    </row>
    <row r="458" spans="3:13" x14ac:dyDescent="0.3">
      <c r="C458" s="414"/>
      <c r="D458" s="414"/>
      <c r="E458" s="414"/>
      <c r="F458" s="414"/>
      <c r="G458" s="414"/>
      <c r="H458" s="414"/>
      <c r="I458" s="484"/>
      <c r="J458" s="484"/>
      <c r="K458" s="484"/>
      <c r="L458" s="772"/>
      <c r="M458" s="484"/>
    </row>
    <row r="459" spans="3:13" x14ac:dyDescent="0.3">
      <c r="C459" s="414"/>
      <c r="D459" s="414"/>
      <c r="E459" s="414"/>
      <c r="F459" s="414"/>
      <c r="G459" s="414"/>
      <c r="H459" s="414"/>
      <c r="I459" s="484"/>
      <c r="J459" s="484"/>
      <c r="K459" s="484"/>
      <c r="L459" s="772"/>
      <c r="M459" s="484"/>
    </row>
    <row r="460" spans="3:13" x14ac:dyDescent="0.3">
      <c r="C460" s="414"/>
      <c r="D460" s="414"/>
      <c r="E460" s="414"/>
      <c r="F460" s="414"/>
      <c r="G460" s="414"/>
      <c r="H460" s="414"/>
      <c r="I460" s="484"/>
      <c r="J460" s="484"/>
      <c r="K460" s="484"/>
      <c r="L460" s="772"/>
      <c r="M460" s="484"/>
    </row>
    <row r="461" spans="3:13" x14ac:dyDescent="0.3">
      <c r="C461" s="414"/>
      <c r="D461" s="414"/>
      <c r="E461" s="414"/>
      <c r="F461" s="414"/>
      <c r="G461" s="414"/>
      <c r="H461" s="414"/>
      <c r="I461" s="484"/>
      <c r="J461" s="484"/>
      <c r="K461" s="484"/>
      <c r="L461" s="772"/>
      <c r="M461" s="484"/>
    </row>
    <row r="462" spans="3:13" x14ac:dyDescent="0.3">
      <c r="C462" s="414"/>
      <c r="D462" s="414"/>
      <c r="E462" s="414"/>
      <c r="F462" s="414"/>
      <c r="G462" s="414"/>
      <c r="H462" s="414"/>
      <c r="I462" s="484"/>
      <c r="J462" s="484"/>
      <c r="K462" s="484"/>
      <c r="L462" s="772"/>
      <c r="M462" s="484"/>
    </row>
    <row r="463" spans="3:13" x14ac:dyDescent="0.3">
      <c r="C463" s="414"/>
      <c r="D463" s="414"/>
      <c r="E463" s="414"/>
      <c r="F463" s="414"/>
      <c r="G463" s="414"/>
      <c r="H463" s="414"/>
      <c r="I463" s="484"/>
      <c r="J463" s="484"/>
      <c r="K463" s="484"/>
      <c r="L463" s="772"/>
      <c r="M463" s="484"/>
    </row>
    <row r="464" spans="3:13" x14ac:dyDescent="0.3">
      <c r="C464" s="414"/>
      <c r="D464" s="414"/>
      <c r="E464" s="414"/>
      <c r="F464" s="414"/>
      <c r="G464" s="414"/>
      <c r="H464" s="414"/>
      <c r="I464" s="484"/>
      <c r="J464" s="484"/>
      <c r="K464" s="484"/>
      <c r="L464" s="772"/>
      <c r="M464" s="484"/>
    </row>
    <row r="465" spans="3:13" x14ac:dyDescent="0.3">
      <c r="C465" s="414"/>
      <c r="D465" s="414"/>
      <c r="E465" s="414"/>
      <c r="F465" s="414"/>
      <c r="G465" s="414"/>
      <c r="H465" s="414"/>
      <c r="I465" s="484"/>
      <c r="J465" s="484"/>
      <c r="K465" s="484"/>
      <c r="L465" s="772"/>
      <c r="M465" s="484"/>
    </row>
    <row r="466" spans="3:13" x14ac:dyDescent="0.3">
      <c r="C466" s="414"/>
      <c r="D466" s="414"/>
      <c r="E466" s="414"/>
      <c r="F466" s="414"/>
      <c r="G466" s="414"/>
      <c r="H466" s="414"/>
      <c r="I466" s="484"/>
      <c r="J466" s="484"/>
      <c r="K466" s="484"/>
      <c r="L466" s="772"/>
      <c r="M466" s="484"/>
    </row>
    <row r="467" spans="3:13" x14ac:dyDescent="0.3">
      <c r="C467" s="414"/>
      <c r="D467" s="414"/>
      <c r="E467" s="414"/>
      <c r="F467" s="414"/>
      <c r="G467" s="414"/>
      <c r="H467" s="414"/>
      <c r="I467" s="484"/>
      <c r="J467" s="484"/>
      <c r="K467" s="484"/>
      <c r="L467" s="772"/>
      <c r="M467" s="484"/>
    </row>
    <row r="468" spans="3:13" x14ac:dyDescent="0.3">
      <c r="C468" s="414"/>
      <c r="D468" s="414"/>
      <c r="E468" s="414"/>
      <c r="F468" s="414"/>
      <c r="G468" s="414"/>
      <c r="H468" s="414"/>
      <c r="I468" s="484"/>
      <c r="J468" s="484"/>
      <c r="K468" s="484"/>
      <c r="L468" s="772"/>
      <c r="M468" s="484"/>
    </row>
    <row r="469" spans="3:13" x14ac:dyDescent="0.3">
      <c r="C469" s="414"/>
      <c r="D469" s="414"/>
      <c r="E469" s="414"/>
      <c r="F469" s="414"/>
      <c r="G469" s="414"/>
      <c r="H469" s="414"/>
      <c r="I469" s="484"/>
      <c r="J469" s="484"/>
      <c r="K469" s="484"/>
      <c r="L469" s="772"/>
      <c r="M469" s="484"/>
    </row>
    <row r="470" spans="3:13" x14ac:dyDescent="0.3">
      <c r="C470" s="414"/>
      <c r="D470" s="414"/>
      <c r="E470" s="414"/>
      <c r="F470" s="414"/>
      <c r="G470" s="414"/>
      <c r="H470" s="414"/>
      <c r="I470" s="484"/>
      <c r="J470" s="484"/>
      <c r="K470" s="484"/>
      <c r="L470" s="772"/>
      <c r="M470" s="484"/>
    </row>
    <row r="471" spans="3:13" x14ac:dyDescent="0.3">
      <c r="C471" s="414"/>
      <c r="D471" s="414"/>
      <c r="E471" s="414"/>
      <c r="F471" s="414"/>
      <c r="G471" s="414"/>
      <c r="H471" s="414"/>
      <c r="I471" s="484"/>
      <c r="J471" s="484"/>
      <c r="K471" s="484"/>
      <c r="L471" s="772"/>
      <c r="M471" s="484"/>
    </row>
    <row r="472" spans="3:13" x14ac:dyDescent="0.3">
      <c r="C472" s="414"/>
      <c r="D472" s="414"/>
      <c r="E472" s="414"/>
      <c r="F472" s="414"/>
      <c r="G472" s="414"/>
      <c r="H472" s="414"/>
      <c r="I472" s="484"/>
      <c r="J472" s="484"/>
      <c r="K472" s="484"/>
      <c r="L472" s="772"/>
      <c r="M472" s="484"/>
    </row>
    <row r="473" spans="3:13" x14ac:dyDescent="0.3">
      <c r="C473" s="414"/>
      <c r="D473" s="414"/>
      <c r="E473" s="414"/>
      <c r="F473" s="414"/>
      <c r="G473" s="414"/>
      <c r="H473" s="414"/>
      <c r="I473" s="484"/>
      <c r="J473" s="484"/>
      <c r="K473" s="484"/>
      <c r="L473" s="772"/>
      <c r="M473" s="484"/>
    </row>
    <row r="474" spans="3:13" x14ac:dyDescent="0.3">
      <c r="C474" s="414"/>
      <c r="D474" s="414"/>
      <c r="E474" s="414"/>
      <c r="F474" s="414"/>
      <c r="G474" s="414"/>
      <c r="H474" s="414"/>
      <c r="I474" s="484"/>
      <c r="J474" s="484"/>
      <c r="K474" s="484"/>
      <c r="L474" s="772"/>
      <c r="M474" s="484"/>
    </row>
    <row r="475" spans="3:13" x14ac:dyDescent="0.3">
      <c r="C475" s="414"/>
      <c r="D475" s="414"/>
      <c r="E475" s="414"/>
      <c r="F475" s="414"/>
      <c r="G475" s="414"/>
      <c r="H475" s="414"/>
      <c r="I475" s="484"/>
      <c r="J475" s="484"/>
      <c r="K475" s="484"/>
      <c r="L475" s="772"/>
      <c r="M475" s="484"/>
    </row>
    <row r="476" spans="3:13" x14ac:dyDescent="0.3">
      <c r="C476" s="414"/>
      <c r="D476" s="414"/>
      <c r="E476" s="414"/>
      <c r="F476" s="414"/>
      <c r="G476" s="414"/>
      <c r="H476" s="414"/>
      <c r="I476" s="484"/>
      <c r="J476" s="484"/>
      <c r="K476" s="484"/>
      <c r="L476" s="772"/>
      <c r="M476" s="484"/>
    </row>
    <row r="477" spans="3:13" x14ac:dyDescent="0.3">
      <c r="C477" s="414"/>
      <c r="D477" s="414"/>
      <c r="E477" s="414"/>
      <c r="F477" s="414"/>
      <c r="G477" s="414"/>
      <c r="H477" s="414"/>
      <c r="I477" s="484"/>
      <c r="J477" s="484"/>
      <c r="K477" s="484"/>
      <c r="L477" s="772"/>
      <c r="M477" s="484"/>
    </row>
    <row r="478" spans="3:13" x14ac:dyDescent="0.3">
      <c r="C478" s="414"/>
      <c r="D478" s="414"/>
      <c r="E478" s="414"/>
      <c r="F478" s="414"/>
      <c r="G478" s="414"/>
      <c r="H478" s="414"/>
      <c r="I478" s="484"/>
      <c r="J478" s="484"/>
      <c r="K478" s="484"/>
      <c r="L478" s="772"/>
      <c r="M478" s="484"/>
    </row>
    <row r="479" spans="3:13" x14ac:dyDescent="0.3">
      <c r="C479" s="414"/>
      <c r="D479" s="414"/>
      <c r="E479" s="414"/>
      <c r="F479" s="414"/>
      <c r="G479" s="414"/>
      <c r="H479" s="414"/>
      <c r="I479" s="484"/>
      <c r="J479" s="484"/>
      <c r="K479" s="484"/>
      <c r="L479" s="772"/>
      <c r="M479" s="484"/>
    </row>
    <row r="480" spans="3:13" x14ac:dyDescent="0.3">
      <c r="C480" s="414"/>
      <c r="D480" s="414"/>
      <c r="E480" s="414"/>
      <c r="F480" s="414"/>
      <c r="G480" s="414"/>
      <c r="H480" s="414"/>
      <c r="I480" s="484"/>
      <c r="J480" s="484"/>
      <c r="K480" s="484"/>
      <c r="L480" s="772"/>
      <c r="M480" s="484"/>
    </row>
    <row r="481" spans="3:13" x14ac:dyDescent="0.3">
      <c r="C481" s="414"/>
      <c r="D481" s="414"/>
      <c r="E481" s="414"/>
      <c r="F481" s="414"/>
      <c r="G481" s="414"/>
      <c r="H481" s="414"/>
      <c r="I481" s="484"/>
      <c r="J481" s="484"/>
      <c r="K481" s="484"/>
      <c r="L481" s="772"/>
      <c r="M481" s="484"/>
    </row>
    <row r="482" spans="3:13" x14ac:dyDescent="0.3">
      <c r="C482" s="414"/>
      <c r="D482" s="414"/>
      <c r="E482" s="414"/>
      <c r="F482" s="414"/>
      <c r="G482" s="414"/>
      <c r="H482" s="414"/>
      <c r="I482" s="484"/>
      <c r="J482" s="484"/>
      <c r="K482" s="484"/>
      <c r="L482" s="772"/>
      <c r="M482" s="484"/>
    </row>
    <row r="483" spans="3:13" x14ac:dyDescent="0.3">
      <c r="C483" s="414"/>
      <c r="D483" s="414"/>
      <c r="E483" s="414"/>
      <c r="F483" s="414"/>
      <c r="G483" s="414"/>
      <c r="H483" s="414"/>
      <c r="I483" s="484"/>
      <c r="J483" s="484"/>
      <c r="K483" s="484"/>
      <c r="L483" s="772"/>
      <c r="M483" s="484"/>
    </row>
    <row r="484" spans="3:13" x14ac:dyDescent="0.3">
      <c r="C484" s="414"/>
      <c r="D484" s="414"/>
      <c r="E484" s="414"/>
      <c r="F484" s="414"/>
      <c r="G484" s="414"/>
      <c r="H484" s="414"/>
      <c r="I484" s="484"/>
      <c r="J484" s="484"/>
      <c r="K484" s="484"/>
      <c r="L484" s="772"/>
      <c r="M484" s="484"/>
    </row>
    <row r="485" spans="3:13" x14ac:dyDescent="0.3">
      <c r="C485" s="414"/>
      <c r="D485" s="414"/>
      <c r="E485" s="414"/>
      <c r="F485" s="414"/>
      <c r="G485" s="414"/>
      <c r="H485" s="414"/>
      <c r="I485" s="484"/>
      <c r="J485" s="484"/>
      <c r="K485" s="484"/>
      <c r="L485" s="772"/>
      <c r="M485" s="484"/>
    </row>
    <row r="486" spans="3:13" x14ac:dyDescent="0.3">
      <c r="C486" s="414"/>
      <c r="D486" s="414"/>
      <c r="E486" s="414"/>
      <c r="F486" s="414"/>
      <c r="G486" s="414"/>
      <c r="H486" s="414"/>
      <c r="I486" s="484"/>
      <c r="J486" s="484"/>
      <c r="K486" s="484"/>
      <c r="L486" s="772"/>
      <c r="M486" s="484"/>
    </row>
    <row r="487" spans="3:13" x14ac:dyDescent="0.3">
      <c r="C487" s="414"/>
      <c r="D487" s="414"/>
      <c r="E487" s="414"/>
      <c r="F487" s="414"/>
      <c r="G487" s="414"/>
      <c r="H487" s="414"/>
      <c r="I487" s="484"/>
      <c r="J487" s="484"/>
      <c r="K487" s="484"/>
      <c r="L487" s="772"/>
      <c r="M487" s="484"/>
    </row>
    <row r="488" spans="3:13" x14ac:dyDescent="0.3">
      <c r="C488" s="414"/>
      <c r="D488" s="414"/>
      <c r="E488" s="414"/>
      <c r="F488" s="414"/>
      <c r="G488" s="414"/>
      <c r="H488" s="414"/>
      <c r="I488" s="484"/>
      <c r="J488" s="484"/>
      <c r="K488" s="484"/>
      <c r="L488" s="772"/>
      <c r="M488" s="484"/>
    </row>
    <row r="489" spans="3:13" x14ac:dyDescent="0.3">
      <c r="C489" s="414"/>
      <c r="D489" s="414"/>
      <c r="E489" s="414"/>
      <c r="F489" s="414"/>
      <c r="G489" s="414"/>
      <c r="H489" s="414"/>
      <c r="I489" s="484"/>
      <c r="J489" s="484"/>
      <c r="K489" s="484"/>
      <c r="L489" s="772"/>
      <c r="M489" s="484"/>
    </row>
    <row r="490" spans="3:13" x14ac:dyDescent="0.3">
      <c r="C490" s="414"/>
      <c r="D490" s="414"/>
      <c r="E490" s="414"/>
      <c r="F490" s="414"/>
      <c r="G490" s="414"/>
      <c r="H490" s="414"/>
      <c r="I490" s="484"/>
      <c r="J490" s="484"/>
      <c r="K490" s="484"/>
      <c r="L490" s="772"/>
      <c r="M490" s="484"/>
    </row>
    <row r="491" spans="3:13" x14ac:dyDescent="0.3">
      <c r="C491" s="414"/>
      <c r="D491" s="414"/>
      <c r="E491" s="414"/>
      <c r="F491" s="414"/>
      <c r="G491" s="414"/>
      <c r="H491" s="414"/>
      <c r="I491" s="484"/>
      <c r="J491" s="484"/>
      <c r="K491" s="484"/>
      <c r="L491" s="772"/>
      <c r="M491" s="484"/>
    </row>
    <row r="492" spans="3:13" x14ac:dyDescent="0.3">
      <c r="C492" s="414"/>
      <c r="D492" s="414"/>
      <c r="E492" s="414"/>
      <c r="F492" s="414"/>
      <c r="G492" s="414"/>
      <c r="H492" s="414"/>
      <c r="I492" s="484"/>
      <c r="J492" s="484"/>
      <c r="K492" s="484"/>
      <c r="L492" s="772"/>
      <c r="M492" s="484"/>
    </row>
    <row r="493" spans="3:13" x14ac:dyDescent="0.3">
      <c r="C493" s="414"/>
      <c r="D493" s="414"/>
      <c r="E493" s="414"/>
      <c r="F493" s="414"/>
      <c r="G493" s="414"/>
      <c r="H493" s="414"/>
      <c r="I493" s="484"/>
      <c r="J493" s="484"/>
      <c r="K493" s="484"/>
      <c r="L493" s="772"/>
      <c r="M493" s="484"/>
    </row>
    <row r="494" spans="3:13" x14ac:dyDescent="0.3">
      <c r="C494" s="414"/>
      <c r="D494" s="414"/>
      <c r="E494" s="414"/>
      <c r="F494" s="414"/>
      <c r="G494" s="414"/>
      <c r="H494" s="414"/>
      <c r="I494" s="484"/>
      <c r="J494" s="484"/>
      <c r="K494" s="484"/>
      <c r="L494" s="772"/>
      <c r="M494" s="484"/>
    </row>
    <row r="495" spans="3:13" x14ac:dyDescent="0.3">
      <c r="C495" s="414"/>
      <c r="D495" s="414"/>
      <c r="E495" s="414"/>
      <c r="F495" s="414"/>
      <c r="G495" s="414"/>
      <c r="H495" s="414"/>
      <c r="I495" s="484"/>
      <c r="J495" s="484"/>
      <c r="K495" s="484"/>
      <c r="L495" s="772"/>
      <c r="M495" s="484"/>
    </row>
    <row r="496" spans="3:13" x14ac:dyDescent="0.3">
      <c r="C496" s="414"/>
      <c r="D496" s="414"/>
      <c r="E496" s="414"/>
      <c r="F496" s="414"/>
      <c r="G496" s="414"/>
      <c r="H496" s="414"/>
      <c r="I496" s="484"/>
      <c r="J496" s="484"/>
      <c r="K496" s="484"/>
      <c r="L496" s="772"/>
      <c r="M496" s="484"/>
    </row>
    <row r="497" spans="3:13" x14ac:dyDescent="0.3">
      <c r="C497" s="414"/>
      <c r="D497" s="414"/>
      <c r="E497" s="414"/>
      <c r="F497" s="414"/>
      <c r="G497" s="414"/>
      <c r="H497" s="414"/>
      <c r="I497" s="484"/>
      <c r="J497" s="484"/>
      <c r="K497" s="484"/>
      <c r="L497" s="772"/>
      <c r="M497" s="484"/>
    </row>
    <row r="498" spans="3:13" x14ac:dyDescent="0.3">
      <c r="C498" s="414"/>
      <c r="D498" s="414"/>
      <c r="E498" s="414"/>
      <c r="F498" s="414"/>
      <c r="G498" s="414"/>
      <c r="H498" s="414"/>
      <c r="I498" s="484"/>
      <c r="J498" s="484"/>
      <c r="K498" s="484"/>
      <c r="L498" s="772"/>
      <c r="M498" s="484"/>
    </row>
    <row r="499" spans="3:13" x14ac:dyDescent="0.3">
      <c r="C499" s="414"/>
      <c r="D499" s="414"/>
      <c r="E499" s="414"/>
      <c r="F499" s="414"/>
      <c r="G499" s="414"/>
      <c r="H499" s="414"/>
      <c r="I499" s="484"/>
      <c r="J499" s="484"/>
      <c r="K499" s="484"/>
      <c r="L499" s="772"/>
      <c r="M499" s="484"/>
    </row>
    <row r="500" spans="3:13" x14ac:dyDescent="0.3">
      <c r="C500" s="414"/>
      <c r="D500" s="414"/>
      <c r="E500" s="414"/>
      <c r="F500" s="414"/>
      <c r="G500" s="414"/>
      <c r="H500" s="414"/>
      <c r="I500" s="484"/>
      <c r="J500" s="484"/>
      <c r="K500" s="484"/>
      <c r="L500" s="772"/>
      <c r="M500" s="484"/>
    </row>
    <row r="501" spans="3:13" x14ac:dyDescent="0.3">
      <c r="C501" s="414"/>
      <c r="D501" s="414"/>
      <c r="E501" s="414"/>
      <c r="F501" s="414"/>
      <c r="G501" s="414"/>
      <c r="H501" s="414"/>
      <c r="I501" s="484"/>
      <c r="J501" s="484"/>
      <c r="K501" s="484"/>
      <c r="L501" s="772"/>
      <c r="M501" s="484"/>
    </row>
    <row r="502" spans="3:13" x14ac:dyDescent="0.3">
      <c r="C502" s="414"/>
      <c r="D502" s="414"/>
      <c r="E502" s="414"/>
      <c r="F502" s="414"/>
      <c r="G502" s="414"/>
      <c r="H502" s="414"/>
      <c r="I502" s="484"/>
      <c r="J502" s="484"/>
      <c r="K502" s="484"/>
      <c r="L502" s="772"/>
      <c r="M502" s="484"/>
    </row>
    <row r="503" spans="3:13" x14ac:dyDescent="0.3">
      <c r="C503" s="414"/>
      <c r="D503" s="414"/>
      <c r="E503" s="414"/>
      <c r="F503" s="414"/>
      <c r="G503" s="414"/>
      <c r="H503" s="414"/>
      <c r="I503" s="484"/>
      <c r="J503" s="484"/>
      <c r="K503" s="484"/>
      <c r="L503" s="772"/>
      <c r="M503" s="484"/>
    </row>
    <row r="504" spans="3:13" x14ac:dyDescent="0.3">
      <c r="C504" s="414"/>
      <c r="D504" s="414"/>
      <c r="E504" s="414"/>
      <c r="F504" s="414"/>
      <c r="G504" s="414"/>
      <c r="H504" s="414"/>
      <c r="I504" s="484"/>
      <c r="J504" s="484"/>
      <c r="K504" s="484"/>
      <c r="L504" s="772"/>
      <c r="M504" s="484"/>
    </row>
    <row r="505" spans="3:13" x14ac:dyDescent="0.3">
      <c r="C505" s="414"/>
      <c r="D505" s="414"/>
      <c r="E505" s="414"/>
      <c r="F505" s="414"/>
      <c r="G505" s="414"/>
      <c r="H505" s="414"/>
      <c r="I505" s="484"/>
      <c r="J505" s="484"/>
      <c r="K505" s="484"/>
      <c r="L505" s="772"/>
      <c r="M505" s="484"/>
    </row>
    <row r="506" spans="3:13" x14ac:dyDescent="0.3">
      <c r="C506" s="414"/>
      <c r="D506" s="414"/>
      <c r="E506" s="414"/>
      <c r="F506" s="414"/>
      <c r="G506" s="414"/>
      <c r="H506" s="414"/>
      <c r="I506" s="484"/>
      <c r="J506" s="484"/>
      <c r="K506" s="484"/>
      <c r="L506" s="772"/>
      <c r="M506" s="484"/>
    </row>
    <row r="507" spans="3:13" x14ac:dyDescent="0.3">
      <c r="C507" s="414"/>
      <c r="D507" s="414"/>
      <c r="E507" s="414"/>
      <c r="F507" s="414"/>
      <c r="G507" s="414"/>
      <c r="H507" s="414"/>
      <c r="I507" s="484"/>
      <c r="J507" s="484"/>
      <c r="K507" s="484"/>
      <c r="L507" s="772"/>
      <c r="M507" s="484"/>
    </row>
    <row r="508" spans="3:13" x14ac:dyDescent="0.3">
      <c r="C508" s="414"/>
      <c r="D508" s="414"/>
      <c r="E508" s="414"/>
      <c r="F508" s="414"/>
      <c r="G508" s="414"/>
      <c r="H508" s="414"/>
      <c r="I508" s="484"/>
      <c r="J508" s="484"/>
      <c r="K508" s="484"/>
      <c r="L508" s="772"/>
      <c r="M508" s="484"/>
    </row>
    <row r="509" spans="3:13" x14ac:dyDescent="0.3">
      <c r="C509" s="414"/>
      <c r="D509" s="414"/>
      <c r="E509" s="414"/>
      <c r="F509" s="414"/>
      <c r="G509" s="414"/>
      <c r="H509" s="414"/>
      <c r="I509" s="484"/>
      <c r="J509" s="484"/>
      <c r="K509" s="484"/>
      <c r="L509" s="772"/>
      <c r="M509" s="484"/>
    </row>
    <row r="510" spans="3:13" x14ac:dyDescent="0.3">
      <c r="C510" s="414"/>
      <c r="D510" s="414"/>
      <c r="E510" s="414"/>
      <c r="F510" s="414"/>
      <c r="G510" s="414"/>
      <c r="H510" s="414"/>
      <c r="I510" s="484"/>
      <c r="J510" s="484"/>
      <c r="K510" s="484"/>
      <c r="L510" s="772"/>
      <c r="M510" s="484"/>
    </row>
    <row r="511" spans="3:13" x14ac:dyDescent="0.3">
      <c r="C511" s="414"/>
      <c r="D511" s="414"/>
      <c r="E511" s="414"/>
      <c r="F511" s="414"/>
      <c r="G511" s="414"/>
      <c r="H511" s="414"/>
      <c r="I511" s="484"/>
      <c r="J511" s="484"/>
      <c r="K511" s="484"/>
      <c r="L511" s="772"/>
      <c r="M511" s="484"/>
    </row>
    <row r="512" spans="3:13" x14ac:dyDescent="0.3">
      <c r="C512" s="414"/>
      <c r="D512" s="414"/>
      <c r="E512" s="414"/>
      <c r="F512" s="414"/>
      <c r="G512" s="414"/>
      <c r="H512" s="414"/>
      <c r="I512" s="484"/>
      <c r="J512" s="484"/>
      <c r="K512" s="484"/>
      <c r="L512" s="772"/>
      <c r="M512" s="484"/>
    </row>
    <row r="513" spans="3:13" x14ac:dyDescent="0.3">
      <c r="C513" s="414"/>
      <c r="D513" s="414"/>
      <c r="E513" s="414"/>
      <c r="F513" s="414"/>
      <c r="G513" s="414"/>
      <c r="H513" s="414"/>
      <c r="I513" s="484"/>
      <c r="J513" s="484"/>
      <c r="K513" s="484"/>
      <c r="L513" s="772"/>
      <c r="M513" s="484"/>
    </row>
    <row r="514" spans="3:13" x14ac:dyDescent="0.3">
      <c r="C514" s="414"/>
      <c r="D514" s="414"/>
      <c r="E514" s="414"/>
      <c r="F514" s="414"/>
      <c r="G514" s="414"/>
      <c r="H514" s="414"/>
      <c r="I514" s="484"/>
      <c r="J514" s="484"/>
      <c r="K514" s="484"/>
      <c r="L514" s="772"/>
      <c r="M514" s="484"/>
    </row>
    <row r="515" spans="3:13" x14ac:dyDescent="0.3">
      <c r="C515" s="414"/>
      <c r="D515" s="414"/>
      <c r="E515" s="414"/>
      <c r="F515" s="414"/>
      <c r="G515" s="414"/>
      <c r="H515" s="414"/>
      <c r="I515" s="484"/>
      <c r="J515" s="484"/>
      <c r="K515" s="484"/>
      <c r="L515" s="772"/>
      <c r="M515" s="484"/>
    </row>
    <row r="516" spans="3:13" x14ac:dyDescent="0.3">
      <c r="C516" s="414"/>
      <c r="D516" s="414"/>
      <c r="E516" s="414"/>
      <c r="F516" s="414"/>
      <c r="G516" s="414"/>
      <c r="H516" s="414"/>
      <c r="I516" s="484"/>
      <c r="J516" s="484"/>
      <c r="K516" s="484"/>
      <c r="L516" s="772"/>
      <c r="M516" s="484"/>
    </row>
    <row r="517" spans="3:13" x14ac:dyDescent="0.3">
      <c r="C517" s="414"/>
      <c r="D517" s="414"/>
      <c r="E517" s="414"/>
      <c r="F517" s="414"/>
      <c r="G517" s="414"/>
      <c r="H517" s="414"/>
      <c r="I517" s="484"/>
      <c r="J517" s="484"/>
      <c r="K517" s="484"/>
      <c r="L517" s="772"/>
      <c r="M517" s="484"/>
    </row>
    <row r="518" spans="3:13" x14ac:dyDescent="0.3">
      <c r="C518" s="414"/>
      <c r="D518" s="414"/>
      <c r="E518" s="414"/>
      <c r="F518" s="414"/>
      <c r="G518" s="414"/>
      <c r="H518" s="414"/>
      <c r="I518" s="484"/>
      <c r="J518" s="484"/>
      <c r="K518" s="484"/>
      <c r="L518" s="772"/>
      <c r="M518" s="484"/>
    </row>
    <row r="519" spans="3:13" x14ac:dyDescent="0.3">
      <c r="C519" s="414"/>
      <c r="D519" s="414"/>
      <c r="E519" s="414"/>
      <c r="F519" s="414"/>
      <c r="G519" s="414"/>
      <c r="H519" s="414"/>
      <c r="I519" s="484"/>
      <c r="J519" s="484"/>
      <c r="K519" s="484"/>
      <c r="L519" s="772"/>
      <c r="M519" s="484"/>
    </row>
    <row r="520" spans="3:13" x14ac:dyDescent="0.3">
      <c r="C520" s="414"/>
      <c r="D520" s="414"/>
      <c r="E520" s="414"/>
      <c r="F520" s="414"/>
      <c r="G520" s="414"/>
      <c r="H520" s="414"/>
      <c r="I520" s="484"/>
      <c r="J520" s="484"/>
      <c r="K520" s="484"/>
      <c r="L520" s="772"/>
      <c r="M520" s="484"/>
    </row>
    <row r="521" spans="3:13" x14ac:dyDescent="0.3">
      <c r="C521" s="414"/>
      <c r="D521" s="414"/>
      <c r="E521" s="414"/>
      <c r="F521" s="414"/>
      <c r="G521" s="414"/>
      <c r="H521" s="414"/>
      <c r="I521" s="484"/>
      <c r="J521" s="484"/>
      <c r="K521" s="484"/>
      <c r="L521" s="772"/>
      <c r="M521" s="484"/>
    </row>
    <row r="522" spans="3:13" x14ac:dyDescent="0.3">
      <c r="C522" s="414"/>
      <c r="D522" s="414"/>
      <c r="E522" s="414"/>
      <c r="F522" s="414"/>
      <c r="G522" s="414"/>
      <c r="H522" s="414"/>
      <c r="I522" s="484"/>
      <c r="J522" s="484"/>
      <c r="K522" s="484"/>
      <c r="L522" s="772"/>
      <c r="M522" s="484"/>
    </row>
    <row r="523" spans="3:13" x14ac:dyDescent="0.3">
      <c r="C523" s="414"/>
      <c r="D523" s="414"/>
      <c r="E523" s="414"/>
      <c r="F523" s="414"/>
      <c r="G523" s="414"/>
      <c r="H523" s="414"/>
      <c r="I523" s="484"/>
      <c r="J523" s="484"/>
      <c r="K523" s="484"/>
      <c r="L523" s="772"/>
      <c r="M523" s="484"/>
    </row>
    <row r="524" spans="3:13" x14ac:dyDescent="0.3">
      <c r="C524" s="414"/>
      <c r="D524" s="414"/>
      <c r="E524" s="414"/>
      <c r="F524" s="414"/>
      <c r="G524" s="414"/>
      <c r="H524" s="414"/>
      <c r="I524" s="484"/>
      <c r="J524" s="484"/>
      <c r="K524" s="484"/>
      <c r="L524" s="772"/>
      <c r="M524" s="484"/>
    </row>
    <row r="525" spans="3:13" x14ac:dyDescent="0.3">
      <c r="C525" s="414"/>
      <c r="D525" s="414"/>
      <c r="E525" s="414"/>
      <c r="F525" s="414"/>
      <c r="G525" s="414"/>
      <c r="H525" s="414"/>
      <c r="I525" s="484"/>
      <c r="J525" s="484"/>
      <c r="K525" s="484"/>
      <c r="L525" s="772"/>
      <c r="M525" s="484"/>
    </row>
    <row r="526" spans="3:13" x14ac:dyDescent="0.3">
      <c r="C526" s="414"/>
      <c r="D526" s="414"/>
      <c r="E526" s="414"/>
      <c r="F526" s="414"/>
      <c r="G526" s="414"/>
      <c r="H526" s="414"/>
      <c r="I526" s="484"/>
      <c r="J526" s="484"/>
      <c r="K526" s="484"/>
      <c r="L526" s="772"/>
      <c r="M526" s="484"/>
    </row>
    <row r="527" spans="3:13" x14ac:dyDescent="0.3">
      <c r="C527" s="414"/>
      <c r="D527" s="414"/>
      <c r="E527" s="414"/>
      <c r="F527" s="414"/>
      <c r="G527" s="414"/>
      <c r="H527" s="414"/>
      <c r="I527" s="484"/>
      <c r="J527" s="484"/>
      <c r="K527" s="484"/>
      <c r="L527" s="772"/>
      <c r="M527" s="484"/>
    </row>
    <row r="528" spans="3:13" x14ac:dyDescent="0.3">
      <c r="C528" s="414"/>
      <c r="D528" s="414"/>
      <c r="E528" s="414"/>
      <c r="F528" s="414"/>
      <c r="G528" s="414"/>
      <c r="H528" s="414"/>
      <c r="I528" s="484"/>
      <c r="J528" s="484"/>
      <c r="K528" s="484"/>
      <c r="L528" s="772"/>
      <c r="M528" s="484"/>
    </row>
    <row r="529" spans="3:13" x14ac:dyDescent="0.3">
      <c r="C529" s="414"/>
      <c r="D529" s="414"/>
      <c r="E529" s="414"/>
      <c r="F529" s="414"/>
      <c r="G529" s="414"/>
      <c r="H529" s="414"/>
      <c r="I529" s="484"/>
      <c r="J529" s="484"/>
      <c r="K529" s="484"/>
      <c r="L529" s="772"/>
      <c r="M529" s="484"/>
    </row>
    <row r="530" spans="3:13" x14ac:dyDescent="0.3">
      <c r="C530" s="414"/>
      <c r="D530" s="414"/>
      <c r="E530" s="414"/>
      <c r="F530" s="414"/>
      <c r="G530" s="414"/>
      <c r="H530" s="414"/>
      <c r="I530" s="484"/>
      <c r="J530" s="484"/>
      <c r="K530" s="484"/>
      <c r="L530" s="772"/>
      <c r="M530" s="484"/>
    </row>
    <row r="531" spans="3:13" x14ac:dyDescent="0.3">
      <c r="C531" s="414"/>
      <c r="D531" s="414"/>
      <c r="E531" s="414"/>
      <c r="F531" s="414"/>
      <c r="G531" s="414"/>
      <c r="H531" s="414"/>
      <c r="I531" s="484"/>
      <c r="J531" s="484"/>
      <c r="K531" s="484"/>
      <c r="L531" s="772"/>
      <c r="M531" s="484"/>
    </row>
    <row r="532" spans="3:13" x14ac:dyDescent="0.3">
      <c r="C532" s="414"/>
      <c r="D532" s="414"/>
      <c r="E532" s="414"/>
      <c r="F532" s="414"/>
      <c r="G532" s="414"/>
      <c r="H532" s="414"/>
      <c r="I532" s="484"/>
      <c r="J532" s="484"/>
      <c r="K532" s="484"/>
      <c r="L532" s="772"/>
      <c r="M532" s="484"/>
    </row>
    <row r="533" spans="3:13" x14ac:dyDescent="0.3">
      <c r="C533" s="414"/>
      <c r="D533" s="414"/>
      <c r="E533" s="414"/>
      <c r="F533" s="414"/>
      <c r="G533" s="414"/>
      <c r="H533" s="414"/>
      <c r="I533" s="484"/>
      <c r="J533" s="484"/>
      <c r="K533" s="484"/>
      <c r="L533" s="772"/>
      <c r="M533" s="484"/>
    </row>
    <row r="534" spans="3:13" x14ac:dyDescent="0.3">
      <c r="C534" s="414"/>
      <c r="D534" s="414"/>
      <c r="E534" s="414"/>
      <c r="F534" s="414"/>
      <c r="G534" s="414"/>
      <c r="H534" s="414"/>
      <c r="I534" s="484"/>
      <c r="J534" s="484"/>
      <c r="K534" s="484"/>
      <c r="L534" s="772"/>
      <c r="M534" s="484"/>
    </row>
    <row r="535" spans="3:13" x14ac:dyDescent="0.3">
      <c r="C535" s="414"/>
      <c r="D535" s="414"/>
      <c r="E535" s="414"/>
      <c r="F535" s="414"/>
      <c r="G535" s="414"/>
      <c r="H535" s="414"/>
      <c r="I535" s="484"/>
      <c r="J535" s="484"/>
      <c r="K535" s="484"/>
      <c r="L535" s="772"/>
      <c r="M535" s="484"/>
    </row>
    <row r="536" spans="3:13" x14ac:dyDescent="0.3">
      <c r="C536" s="414"/>
      <c r="D536" s="414"/>
      <c r="E536" s="414"/>
      <c r="F536" s="414"/>
      <c r="G536" s="414"/>
      <c r="H536" s="414"/>
      <c r="I536" s="484"/>
      <c r="J536" s="484"/>
      <c r="K536" s="484"/>
      <c r="L536" s="772"/>
      <c r="M536" s="484"/>
    </row>
    <row r="537" spans="3:13" x14ac:dyDescent="0.3">
      <c r="C537" s="414"/>
      <c r="D537" s="414"/>
      <c r="E537" s="414"/>
      <c r="F537" s="414"/>
      <c r="G537" s="414"/>
      <c r="H537" s="414"/>
      <c r="I537" s="484"/>
      <c r="J537" s="484"/>
      <c r="K537" s="484"/>
      <c r="L537" s="772"/>
      <c r="M537" s="484"/>
    </row>
    <row r="538" spans="3:13" x14ac:dyDescent="0.3">
      <c r="C538" s="414"/>
      <c r="D538" s="414"/>
      <c r="E538" s="414"/>
      <c r="F538" s="414"/>
      <c r="G538" s="414"/>
      <c r="H538" s="414"/>
      <c r="I538" s="484"/>
      <c r="J538" s="484"/>
      <c r="K538" s="484"/>
      <c r="L538" s="772"/>
      <c r="M538" s="484"/>
    </row>
    <row r="539" spans="3:13" x14ac:dyDescent="0.3">
      <c r="C539" s="414"/>
      <c r="D539" s="414"/>
      <c r="E539" s="414"/>
      <c r="F539" s="414"/>
      <c r="G539" s="414"/>
      <c r="H539" s="414"/>
      <c r="I539" s="484"/>
      <c r="J539" s="484"/>
      <c r="K539" s="484"/>
      <c r="L539" s="772"/>
      <c r="M539" s="484"/>
    </row>
    <row r="540" spans="3:13" x14ac:dyDescent="0.3">
      <c r="C540" s="414"/>
      <c r="D540" s="414"/>
      <c r="E540" s="414"/>
      <c r="F540" s="414"/>
      <c r="G540" s="414"/>
      <c r="H540" s="414"/>
      <c r="I540" s="484"/>
      <c r="J540" s="484"/>
      <c r="K540" s="484"/>
      <c r="L540" s="772"/>
      <c r="M540" s="484"/>
    </row>
    <row r="541" spans="3:13" x14ac:dyDescent="0.3">
      <c r="C541" s="414"/>
      <c r="D541" s="414"/>
      <c r="E541" s="414"/>
      <c r="F541" s="414"/>
      <c r="G541" s="414"/>
      <c r="H541" s="414"/>
      <c r="I541" s="484"/>
      <c r="J541" s="484"/>
      <c r="K541" s="484"/>
      <c r="L541" s="772"/>
      <c r="M541" s="484"/>
    </row>
    <row r="542" spans="3:13" x14ac:dyDescent="0.3">
      <c r="C542" s="414"/>
      <c r="D542" s="414"/>
      <c r="E542" s="414"/>
      <c r="F542" s="414"/>
      <c r="G542" s="414"/>
      <c r="H542" s="414"/>
      <c r="I542" s="484"/>
      <c r="J542" s="484"/>
      <c r="K542" s="484"/>
      <c r="L542" s="772"/>
      <c r="M542" s="484"/>
    </row>
    <row r="543" spans="3:13" x14ac:dyDescent="0.3">
      <c r="C543" s="414"/>
      <c r="D543" s="414"/>
      <c r="E543" s="414"/>
      <c r="F543" s="414"/>
      <c r="G543" s="414"/>
      <c r="H543" s="414"/>
      <c r="I543" s="484"/>
      <c r="J543" s="484"/>
      <c r="K543" s="484"/>
      <c r="L543" s="772"/>
      <c r="M543" s="484"/>
    </row>
    <row r="544" spans="3:13" x14ac:dyDescent="0.3">
      <c r="C544" s="414"/>
      <c r="D544" s="414"/>
      <c r="E544" s="414"/>
      <c r="F544" s="414"/>
      <c r="G544" s="414"/>
      <c r="H544" s="414"/>
      <c r="I544" s="484"/>
      <c r="J544" s="484"/>
      <c r="K544" s="484"/>
      <c r="L544" s="772"/>
      <c r="M544" s="484"/>
    </row>
    <row r="545" spans="3:13" x14ac:dyDescent="0.3">
      <c r="C545" s="414"/>
      <c r="D545" s="414"/>
      <c r="E545" s="414"/>
      <c r="F545" s="414"/>
      <c r="G545" s="414"/>
      <c r="H545" s="414"/>
      <c r="I545" s="484"/>
      <c r="J545" s="484"/>
      <c r="K545" s="484"/>
      <c r="L545" s="772"/>
      <c r="M545" s="484"/>
    </row>
    <row r="546" spans="3:13" x14ac:dyDescent="0.3">
      <c r="C546" s="414"/>
      <c r="D546" s="414"/>
      <c r="E546" s="414"/>
      <c r="F546" s="414"/>
      <c r="G546" s="414"/>
      <c r="H546" s="414"/>
      <c r="I546" s="484"/>
      <c r="J546" s="484"/>
      <c r="K546" s="484"/>
      <c r="L546" s="772"/>
      <c r="M546" s="484"/>
    </row>
    <row r="547" spans="3:13" x14ac:dyDescent="0.3">
      <c r="C547" s="414"/>
      <c r="D547" s="414"/>
      <c r="E547" s="414"/>
      <c r="F547" s="414"/>
      <c r="G547" s="414"/>
      <c r="H547" s="414"/>
      <c r="I547" s="484"/>
      <c r="J547" s="484"/>
      <c r="K547" s="484"/>
      <c r="L547" s="772"/>
      <c r="M547" s="484"/>
    </row>
    <row r="548" spans="3:13" x14ac:dyDescent="0.3">
      <c r="C548" s="414"/>
      <c r="D548" s="414"/>
      <c r="E548" s="414"/>
      <c r="F548" s="414"/>
      <c r="G548" s="414"/>
      <c r="H548" s="414"/>
      <c r="I548" s="484"/>
      <c r="J548" s="484"/>
      <c r="K548" s="484"/>
      <c r="L548" s="772"/>
      <c r="M548" s="484"/>
    </row>
    <row r="549" spans="3:13" x14ac:dyDescent="0.3">
      <c r="C549" s="414"/>
      <c r="D549" s="414"/>
      <c r="E549" s="414"/>
      <c r="F549" s="414"/>
      <c r="G549" s="414"/>
      <c r="H549" s="414"/>
      <c r="I549" s="484"/>
      <c r="J549" s="484"/>
      <c r="K549" s="484"/>
      <c r="L549" s="772"/>
      <c r="M549" s="484"/>
    </row>
    <row r="550" spans="3:13" x14ac:dyDescent="0.3">
      <c r="C550" s="414"/>
      <c r="D550" s="414"/>
      <c r="E550" s="414"/>
      <c r="F550" s="414"/>
      <c r="G550" s="414"/>
      <c r="H550" s="414"/>
      <c r="I550" s="484"/>
      <c r="J550" s="484"/>
      <c r="K550" s="484"/>
      <c r="L550" s="772"/>
      <c r="M550" s="484"/>
    </row>
    <row r="551" spans="3:13" x14ac:dyDescent="0.3">
      <c r="C551" s="414"/>
      <c r="D551" s="414"/>
      <c r="E551" s="414"/>
      <c r="F551" s="414"/>
      <c r="G551" s="414"/>
      <c r="H551" s="414"/>
      <c r="I551" s="484"/>
      <c r="J551" s="484"/>
      <c r="K551" s="484"/>
      <c r="L551" s="772"/>
      <c r="M551" s="484"/>
    </row>
    <row r="552" spans="3:13" x14ac:dyDescent="0.3">
      <c r="C552" s="414"/>
      <c r="D552" s="414"/>
      <c r="E552" s="414"/>
      <c r="F552" s="414"/>
      <c r="G552" s="414"/>
      <c r="H552" s="414"/>
      <c r="I552" s="484"/>
      <c r="J552" s="484"/>
      <c r="K552" s="484"/>
      <c r="L552" s="772"/>
      <c r="M552" s="484"/>
    </row>
    <row r="553" spans="3:13" x14ac:dyDescent="0.3">
      <c r="C553" s="414"/>
      <c r="D553" s="414"/>
      <c r="E553" s="414"/>
      <c r="F553" s="414"/>
      <c r="G553" s="414"/>
      <c r="H553" s="414"/>
      <c r="I553" s="484"/>
      <c r="J553" s="484"/>
      <c r="K553" s="484"/>
      <c r="L553" s="772"/>
      <c r="M553" s="484"/>
    </row>
    <row r="554" spans="3:13" x14ac:dyDescent="0.3">
      <c r="C554" s="414"/>
      <c r="D554" s="414"/>
      <c r="E554" s="414"/>
      <c r="F554" s="414"/>
      <c r="G554" s="414"/>
      <c r="H554" s="414"/>
      <c r="I554" s="484"/>
      <c r="J554" s="484"/>
      <c r="K554" s="484"/>
      <c r="L554" s="772"/>
      <c r="M554" s="484"/>
    </row>
    <row r="555" spans="3:13" x14ac:dyDescent="0.3">
      <c r="C555" s="414"/>
      <c r="D555" s="414"/>
      <c r="E555" s="414"/>
      <c r="F555" s="414"/>
      <c r="G555" s="414"/>
      <c r="H555" s="414"/>
      <c r="I555" s="484"/>
      <c r="J555" s="484"/>
      <c r="K555" s="484"/>
      <c r="L555" s="772"/>
      <c r="M555" s="484"/>
    </row>
    <row r="556" spans="3:13" x14ac:dyDescent="0.3">
      <c r="C556" s="414"/>
      <c r="D556" s="414"/>
      <c r="E556" s="414"/>
      <c r="F556" s="414"/>
      <c r="G556" s="414"/>
      <c r="H556" s="414"/>
      <c r="I556" s="484"/>
      <c r="J556" s="484"/>
      <c r="K556" s="484"/>
      <c r="L556" s="772"/>
      <c r="M556" s="484"/>
    </row>
    <row r="557" spans="3:13" x14ac:dyDescent="0.3">
      <c r="C557" s="414"/>
      <c r="D557" s="414"/>
      <c r="E557" s="414"/>
      <c r="F557" s="414"/>
      <c r="G557" s="414"/>
      <c r="H557" s="414"/>
      <c r="I557" s="484"/>
      <c r="J557" s="484"/>
      <c r="K557" s="484"/>
      <c r="L557" s="772"/>
      <c r="M557" s="484"/>
    </row>
    <row r="558" spans="3:13" x14ac:dyDescent="0.3">
      <c r="C558" s="414"/>
      <c r="D558" s="414"/>
      <c r="E558" s="414"/>
      <c r="F558" s="414"/>
      <c r="G558" s="414"/>
      <c r="H558" s="414"/>
      <c r="I558" s="484"/>
      <c r="J558" s="484"/>
      <c r="K558" s="484"/>
      <c r="L558" s="772"/>
      <c r="M558" s="484"/>
    </row>
    <row r="559" spans="3:13" x14ac:dyDescent="0.3">
      <c r="C559" s="414"/>
      <c r="D559" s="414"/>
      <c r="E559" s="414"/>
      <c r="F559" s="414"/>
      <c r="G559" s="414"/>
      <c r="H559" s="414"/>
      <c r="I559" s="484"/>
      <c r="J559" s="484"/>
      <c r="K559" s="484"/>
      <c r="L559" s="772"/>
      <c r="M559" s="484"/>
    </row>
    <row r="560" spans="3:13" x14ac:dyDescent="0.3">
      <c r="C560" s="414"/>
      <c r="D560" s="414"/>
      <c r="E560" s="414"/>
      <c r="F560" s="414"/>
      <c r="G560" s="414"/>
      <c r="H560" s="414"/>
      <c r="I560" s="484"/>
      <c r="J560" s="484"/>
      <c r="K560" s="484"/>
      <c r="L560" s="772"/>
      <c r="M560" s="484"/>
    </row>
    <row r="561" spans="3:13" x14ac:dyDescent="0.3">
      <c r="C561" s="414"/>
      <c r="D561" s="414"/>
      <c r="E561" s="414"/>
      <c r="F561" s="414"/>
      <c r="G561" s="414"/>
      <c r="H561" s="414"/>
      <c r="I561" s="484"/>
      <c r="J561" s="484"/>
      <c r="K561" s="484"/>
      <c r="L561" s="772"/>
      <c r="M561" s="484"/>
    </row>
    <row r="562" spans="3:13" x14ac:dyDescent="0.3">
      <c r="C562" s="414"/>
      <c r="D562" s="414"/>
      <c r="E562" s="414"/>
      <c r="F562" s="414"/>
      <c r="G562" s="414"/>
      <c r="H562" s="414"/>
      <c r="I562" s="484"/>
      <c r="J562" s="484"/>
      <c r="K562" s="484"/>
      <c r="L562" s="772"/>
      <c r="M562" s="484"/>
    </row>
    <row r="563" spans="3:13" x14ac:dyDescent="0.3">
      <c r="C563" s="414"/>
      <c r="D563" s="414"/>
      <c r="E563" s="414"/>
      <c r="F563" s="414"/>
      <c r="G563" s="414"/>
      <c r="H563" s="414"/>
      <c r="I563" s="484"/>
      <c r="J563" s="484"/>
      <c r="K563" s="484"/>
      <c r="L563" s="772"/>
      <c r="M563" s="484"/>
    </row>
    <row r="564" spans="3:13" x14ac:dyDescent="0.3">
      <c r="C564" s="414"/>
      <c r="D564" s="414"/>
      <c r="E564" s="414"/>
      <c r="F564" s="414"/>
      <c r="G564" s="414"/>
      <c r="H564" s="414"/>
      <c r="I564" s="484"/>
      <c r="J564" s="484"/>
      <c r="K564" s="484"/>
      <c r="L564" s="772"/>
      <c r="M564" s="484"/>
    </row>
    <row r="565" spans="3:13" x14ac:dyDescent="0.3">
      <c r="C565" s="414"/>
      <c r="D565" s="414"/>
      <c r="E565" s="414"/>
      <c r="F565" s="414"/>
      <c r="G565" s="414"/>
      <c r="H565" s="414"/>
      <c r="I565" s="484"/>
      <c r="J565" s="484"/>
      <c r="K565" s="484"/>
      <c r="L565" s="772"/>
      <c r="M565" s="484"/>
    </row>
    <row r="566" spans="3:13" x14ac:dyDescent="0.3">
      <c r="C566" s="414"/>
      <c r="D566" s="414"/>
      <c r="E566" s="414"/>
      <c r="F566" s="414"/>
      <c r="G566" s="414"/>
      <c r="H566" s="414"/>
      <c r="I566" s="484"/>
      <c r="J566" s="484"/>
      <c r="K566" s="484"/>
      <c r="L566" s="772"/>
      <c r="M566" s="484"/>
    </row>
    <row r="567" spans="3:13" x14ac:dyDescent="0.3">
      <c r="C567" s="414"/>
      <c r="D567" s="414"/>
      <c r="E567" s="414"/>
      <c r="F567" s="414"/>
      <c r="G567" s="414"/>
      <c r="H567" s="414"/>
      <c r="I567" s="484"/>
      <c r="J567" s="484"/>
      <c r="K567" s="484"/>
      <c r="L567" s="772"/>
      <c r="M567" s="484"/>
    </row>
    <row r="568" spans="3:13" x14ac:dyDescent="0.3">
      <c r="C568" s="414"/>
      <c r="D568" s="414"/>
      <c r="E568" s="414"/>
      <c r="F568" s="414"/>
      <c r="G568" s="414"/>
      <c r="H568" s="414"/>
      <c r="I568" s="484"/>
      <c r="J568" s="484"/>
      <c r="K568" s="484"/>
      <c r="L568" s="772"/>
      <c r="M568" s="484"/>
    </row>
    <row r="569" spans="3:13" x14ac:dyDescent="0.3">
      <c r="C569" s="414"/>
      <c r="D569" s="414"/>
      <c r="E569" s="414"/>
      <c r="F569" s="414"/>
      <c r="G569" s="414"/>
      <c r="H569" s="414"/>
      <c r="I569" s="484"/>
      <c r="J569" s="484"/>
      <c r="K569" s="484"/>
      <c r="L569" s="772"/>
      <c r="M569" s="484"/>
    </row>
    <row r="570" spans="3:13" x14ac:dyDescent="0.3">
      <c r="C570" s="414"/>
      <c r="D570" s="414"/>
      <c r="E570" s="414"/>
      <c r="F570" s="414"/>
      <c r="G570" s="414"/>
      <c r="H570" s="414"/>
      <c r="I570" s="484"/>
      <c r="J570" s="484"/>
      <c r="K570" s="484"/>
      <c r="L570" s="772"/>
      <c r="M570" s="484"/>
    </row>
    <row r="571" spans="3:13" x14ac:dyDescent="0.3">
      <c r="C571" s="414"/>
      <c r="D571" s="414"/>
      <c r="E571" s="414"/>
      <c r="F571" s="414"/>
      <c r="G571" s="414"/>
      <c r="H571" s="414"/>
      <c r="I571" s="484"/>
      <c r="J571" s="484"/>
      <c r="K571" s="484"/>
      <c r="L571" s="772"/>
      <c r="M571" s="484"/>
    </row>
    <row r="572" spans="3:13" x14ac:dyDescent="0.3">
      <c r="C572" s="414"/>
      <c r="D572" s="414"/>
      <c r="E572" s="414"/>
      <c r="F572" s="414"/>
      <c r="G572" s="414"/>
      <c r="H572" s="414"/>
      <c r="I572" s="484"/>
      <c r="J572" s="484"/>
      <c r="K572" s="484"/>
      <c r="L572" s="772"/>
      <c r="M572" s="484"/>
    </row>
    <row r="573" spans="3:13" x14ac:dyDescent="0.3">
      <c r="C573" s="414"/>
      <c r="D573" s="414"/>
      <c r="E573" s="414"/>
      <c r="F573" s="414"/>
      <c r="G573" s="414"/>
      <c r="H573" s="414"/>
      <c r="I573" s="484"/>
      <c r="J573" s="484"/>
      <c r="K573" s="484"/>
      <c r="L573" s="772"/>
      <c r="M573" s="484"/>
    </row>
    <row r="574" spans="3:13" x14ac:dyDescent="0.3">
      <c r="C574" s="414"/>
      <c r="D574" s="414"/>
      <c r="E574" s="414"/>
      <c r="F574" s="414"/>
      <c r="G574" s="414"/>
      <c r="H574" s="414"/>
      <c r="I574" s="484"/>
      <c r="J574" s="484"/>
      <c r="K574" s="484"/>
      <c r="L574" s="772"/>
      <c r="M574" s="484"/>
    </row>
    <row r="575" spans="3:13" x14ac:dyDescent="0.3">
      <c r="C575" s="414"/>
      <c r="D575" s="414"/>
      <c r="E575" s="414"/>
      <c r="F575" s="414"/>
      <c r="G575" s="414"/>
      <c r="H575" s="414"/>
      <c r="I575" s="484"/>
      <c r="J575" s="484"/>
      <c r="K575" s="484"/>
      <c r="L575" s="772"/>
      <c r="M575" s="484"/>
    </row>
    <row r="576" spans="3:13" x14ac:dyDescent="0.3">
      <c r="C576" s="414"/>
      <c r="D576" s="414"/>
      <c r="E576" s="414"/>
      <c r="F576" s="414"/>
      <c r="G576" s="414"/>
      <c r="H576" s="414"/>
      <c r="I576" s="484"/>
      <c r="J576" s="484"/>
      <c r="K576" s="484"/>
      <c r="L576" s="772"/>
      <c r="M576" s="484"/>
    </row>
    <row r="577" spans="3:13" x14ac:dyDescent="0.3">
      <c r="C577" s="414"/>
      <c r="D577" s="414"/>
      <c r="E577" s="414"/>
      <c r="F577" s="414"/>
      <c r="G577" s="414"/>
      <c r="H577" s="414"/>
      <c r="I577" s="484"/>
      <c r="J577" s="484"/>
      <c r="K577" s="484"/>
      <c r="L577" s="772"/>
      <c r="M577" s="484"/>
    </row>
    <row r="578" spans="3:13" x14ac:dyDescent="0.3">
      <c r="C578" s="414"/>
      <c r="D578" s="414"/>
      <c r="E578" s="414"/>
      <c r="F578" s="414"/>
      <c r="G578" s="414"/>
      <c r="H578" s="414"/>
      <c r="I578" s="484"/>
      <c r="J578" s="484"/>
      <c r="K578" s="484"/>
      <c r="L578" s="772"/>
      <c r="M578" s="484"/>
    </row>
    <row r="579" spans="3:13" x14ac:dyDescent="0.3">
      <c r="C579" s="414"/>
      <c r="D579" s="414"/>
      <c r="E579" s="414"/>
      <c r="F579" s="414"/>
      <c r="G579" s="414"/>
      <c r="H579" s="414"/>
      <c r="I579" s="484"/>
      <c r="J579" s="484"/>
      <c r="K579" s="484"/>
      <c r="L579" s="772"/>
      <c r="M579" s="484"/>
    </row>
    <row r="580" spans="3:13" x14ac:dyDescent="0.3">
      <c r="C580" s="414"/>
      <c r="D580" s="414"/>
      <c r="E580" s="414"/>
      <c r="F580" s="414"/>
      <c r="G580" s="414"/>
      <c r="H580" s="414"/>
      <c r="I580" s="484"/>
      <c r="J580" s="484"/>
      <c r="K580" s="484"/>
      <c r="L580" s="772"/>
      <c r="M580" s="484"/>
    </row>
    <row r="581" spans="3:13" x14ac:dyDescent="0.3">
      <c r="C581" s="414"/>
      <c r="D581" s="414"/>
      <c r="E581" s="414"/>
      <c r="F581" s="414"/>
      <c r="G581" s="414"/>
      <c r="H581" s="414"/>
      <c r="I581" s="484"/>
      <c r="J581" s="484"/>
      <c r="K581" s="484"/>
      <c r="L581" s="772"/>
      <c r="M581" s="484"/>
    </row>
    <row r="582" spans="3:13" x14ac:dyDescent="0.3">
      <c r="C582" s="414"/>
      <c r="D582" s="414"/>
      <c r="E582" s="414"/>
      <c r="F582" s="414"/>
      <c r="G582" s="414"/>
      <c r="H582" s="414"/>
      <c r="I582" s="484"/>
      <c r="J582" s="484"/>
      <c r="K582" s="484"/>
      <c r="L582" s="772"/>
      <c r="M582" s="484"/>
    </row>
    <row r="583" spans="3:13" x14ac:dyDescent="0.3">
      <c r="C583" s="414"/>
      <c r="D583" s="414"/>
      <c r="E583" s="414"/>
      <c r="F583" s="414"/>
      <c r="G583" s="414"/>
      <c r="H583" s="414"/>
      <c r="I583" s="484"/>
      <c r="J583" s="484"/>
      <c r="K583" s="484"/>
      <c r="L583" s="772"/>
      <c r="M583" s="484"/>
    </row>
    <row r="584" spans="3:13" x14ac:dyDescent="0.3">
      <c r="C584" s="414"/>
      <c r="D584" s="414"/>
      <c r="E584" s="414"/>
      <c r="F584" s="414"/>
      <c r="G584" s="414"/>
      <c r="H584" s="414"/>
      <c r="I584" s="484"/>
      <c r="J584" s="484"/>
      <c r="K584" s="484"/>
      <c r="L584" s="772"/>
      <c r="M584" s="484"/>
    </row>
    <row r="585" spans="3:13" x14ac:dyDescent="0.3">
      <c r="C585" s="414"/>
      <c r="D585" s="414"/>
      <c r="E585" s="414"/>
      <c r="F585" s="414"/>
      <c r="G585" s="414"/>
      <c r="H585" s="414"/>
      <c r="I585" s="484"/>
      <c r="J585" s="484"/>
      <c r="K585" s="484"/>
      <c r="L585" s="772"/>
      <c r="M585" s="484"/>
    </row>
    <row r="586" spans="3:13" x14ac:dyDescent="0.3">
      <c r="C586" s="414"/>
      <c r="D586" s="414"/>
      <c r="E586" s="414"/>
      <c r="F586" s="414"/>
      <c r="G586" s="414"/>
      <c r="H586" s="414"/>
      <c r="I586" s="484"/>
      <c r="J586" s="484"/>
      <c r="K586" s="484"/>
      <c r="L586" s="772"/>
      <c r="M586" s="484"/>
    </row>
    <row r="587" spans="3:13" x14ac:dyDescent="0.3">
      <c r="C587" s="414"/>
      <c r="D587" s="414"/>
      <c r="E587" s="414"/>
      <c r="F587" s="414"/>
      <c r="G587" s="414"/>
      <c r="H587" s="414"/>
      <c r="I587" s="484"/>
      <c r="J587" s="484"/>
      <c r="K587" s="484"/>
      <c r="L587" s="772"/>
      <c r="M587" s="484"/>
    </row>
    <row r="588" spans="3:13" x14ac:dyDescent="0.3">
      <c r="C588" s="414"/>
      <c r="D588" s="414"/>
      <c r="E588" s="414"/>
      <c r="F588" s="414"/>
      <c r="G588" s="414"/>
      <c r="H588" s="414"/>
      <c r="I588" s="484"/>
      <c r="J588" s="484"/>
      <c r="K588" s="484"/>
      <c r="L588" s="772"/>
      <c r="M588" s="484"/>
    </row>
    <row r="589" spans="3:13" x14ac:dyDescent="0.3">
      <c r="C589" s="414"/>
      <c r="D589" s="414"/>
      <c r="E589" s="414"/>
      <c r="F589" s="414"/>
      <c r="G589" s="414"/>
      <c r="H589" s="414"/>
      <c r="I589" s="484"/>
      <c r="J589" s="484"/>
      <c r="K589" s="484"/>
      <c r="L589" s="772"/>
      <c r="M589" s="484"/>
    </row>
    <row r="590" spans="3:13" x14ac:dyDescent="0.3">
      <c r="C590" s="414"/>
      <c r="D590" s="414"/>
      <c r="E590" s="414"/>
      <c r="F590" s="414"/>
      <c r="G590" s="414"/>
      <c r="H590" s="414"/>
      <c r="I590" s="484"/>
      <c r="J590" s="484"/>
      <c r="K590" s="484"/>
      <c r="L590" s="772"/>
      <c r="M590" s="484"/>
    </row>
    <row r="591" spans="3:13" x14ac:dyDescent="0.3">
      <c r="C591" s="414"/>
      <c r="D591" s="414"/>
      <c r="E591" s="414"/>
      <c r="F591" s="414"/>
      <c r="G591" s="414"/>
      <c r="H591" s="414"/>
      <c r="I591" s="484"/>
      <c r="J591" s="484"/>
      <c r="K591" s="484"/>
      <c r="L591" s="772"/>
      <c r="M591" s="484"/>
    </row>
    <row r="592" spans="3:13" x14ac:dyDescent="0.3">
      <c r="C592" s="414"/>
      <c r="D592" s="414"/>
      <c r="E592" s="414"/>
      <c r="F592" s="414"/>
      <c r="G592" s="414"/>
      <c r="H592" s="414"/>
      <c r="I592" s="484"/>
      <c r="J592" s="484"/>
      <c r="K592" s="484"/>
      <c r="L592" s="772"/>
      <c r="M592" s="484"/>
    </row>
    <row r="593" spans="3:13" x14ac:dyDescent="0.3">
      <c r="C593" s="414"/>
      <c r="D593" s="414"/>
      <c r="E593" s="414"/>
      <c r="F593" s="414"/>
      <c r="G593" s="414"/>
      <c r="H593" s="414"/>
      <c r="I593" s="484"/>
      <c r="J593" s="484"/>
      <c r="K593" s="484"/>
      <c r="L593" s="772"/>
      <c r="M593" s="484"/>
    </row>
    <row r="594" spans="3:13" x14ac:dyDescent="0.3">
      <c r="C594" s="414"/>
      <c r="D594" s="414"/>
      <c r="E594" s="414"/>
      <c r="F594" s="414"/>
      <c r="G594" s="414"/>
      <c r="H594" s="414"/>
      <c r="I594" s="484"/>
      <c r="J594" s="484"/>
      <c r="K594" s="484"/>
      <c r="L594" s="772"/>
      <c r="M594" s="484"/>
    </row>
    <row r="595" spans="3:13" x14ac:dyDescent="0.3">
      <c r="C595" s="414"/>
      <c r="D595" s="414"/>
      <c r="E595" s="414"/>
      <c r="F595" s="414"/>
      <c r="G595" s="414"/>
      <c r="H595" s="414"/>
      <c r="I595" s="484"/>
      <c r="J595" s="484"/>
      <c r="K595" s="484"/>
      <c r="L595" s="772"/>
      <c r="M595" s="484"/>
    </row>
    <row r="596" spans="3:13" x14ac:dyDescent="0.3">
      <c r="C596" s="414"/>
      <c r="D596" s="414"/>
      <c r="E596" s="414"/>
      <c r="F596" s="414"/>
      <c r="G596" s="414"/>
      <c r="H596" s="414"/>
      <c r="I596" s="484"/>
      <c r="J596" s="484"/>
      <c r="K596" s="484"/>
      <c r="L596" s="772"/>
      <c r="M596" s="484"/>
    </row>
    <row r="597" spans="3:13" x14ac:dyDescent="0.3">
      <c r="C597" s="414"/>
      <c r="D597" s="414"/>
      <c r="E597" s="414"/>
      <c r="F597" s="414"/>
      <c r="G597" s="414"/>
      <c r="H597" s="414"/>
      <c r="I597" s="484"/>
      <c r="J597" s="484"/>
      <c r="K597" s="484"/>
      <c r="L597" s="772"/>
      <c r="M597" s="484"/>
    </row>
    <row r="598" spans="3:13" x14ac:dyDescent="0.3">
      <c r="C598" s="414"/>
      <c r="D598" s="414"/>
      <c r="E598" s="414"/>
      <c r="F598" s="414"/>
      <c r="G598" s="414"/>
      <c r="H598" s="414"/>
      <c r="I598" s="484"/>
      <c r="J598" s="484"/>
      <c r="K598" s="484"/>
      <c r="L598" s="772"/>
      <c r="M598" s="484"/>
    </row>
    <row r="599" spans="3:13" x14ac:dyDescent="0.3">
      <c r="C599" s="414"/>
      <c r="D599" s="414"/>
      <c r="E599" s="414"/>
      <c r="F599" s="414"/>
      <c r="G599" s="414"/>
      <c r="H599" s="414"/>
      <c r="I599" s="484"/>
      <c r="J599" s="484"/>
      <c r="K599" s="484"/>
      <c r="L599" s="772"/>
      <c r="M599" s="484"/>
    </row>
    <row r="600" spans="3:13" x14ac:dyDescent="0.3">
      <c r="C600" s="414"/>
      <c r="D600" s="414"/>
      <c r="E600" s="414"/>
      <c r="F600" s="414"/>
      <c r="G600" s="414"/>
      <c r="H600" s="414"/>
      <c r="I600" s="484"/>
      <c r="J600" s="484"/>
      <c r="K600" s="484"/>
      <c r="L600" s="772"/>
      <c r="M600" s="484"/>
    </row>
    <row r="601" spans="3:13" x14ac:dyDescent="0.3">
      <c r="C601" s="414"/>
      <c r="D601" s="414"/>
      <c r="E601" s="414"/>
      <c r="F601" s="414"/>
      <c r="G601" s="414"/>
      <c r="H601" s="414"/>
      <c r="I601" s="484"/>
      <c r="J601" s="484"/>
      <c r="K601" s="484"/>
      <c r="L601" s="772"/>
      <c r="M601" s="484"/>
    </row>
    <row r="602" spans="3:13" x14ac:dyDescent="0.3">
      <c r="C602" s="414"/>
      <c r="D602" s="414"/>
      <c r="E602" s="414"/>
      <c r="F602" s="414"/>
      <c r="G602" s="414"/>
      <c r="H602" s="414"/>
      <c r="I602" s="484"/>
      <c r="J602" s="484"/>
      <c r="K602" s="484"/>
      <c r="L602" s="772"/>
      <c r="M602" s="484"/>
    </row>
    <row r="603" spans="3:13" x14ac:dyDescent="0.3">
      <c r="C603" s="414"/>
      <c r="D603" s="414"/>
      <c r="E603" s="414"/>
      <c r="F603" s="414"/>
      <c r="G603" s="414"/>
      <c r="H603" s="414"/>
      <c r="I603" s="484"/>
      <c r="J603" s="484"/>
      <c r="K603" s="484"/>
      <c r="L603" s="772"/>
      <c r="M603" s="484"/>
    </row>
    <row r="604" spans="3:13" x14ac:dyDescent="0.3">
      <c r="C604" s="414"/>
      <c r="D604" s="414"/>
      <c r="E604" s="414"/>
      <c r="F604" s="414"/>
      <c r="G604" s="414"/>
      <c r="H604" s="414"/>
      <c r="I604" s="484"/>
      <c r="J604" s="484"/>
      <c r="K604" s="484"/>
      <c r="L604" s="772"/>
      <c r="M604" s="484"/>
    </row>
    <row r="605" spans="3:13" x14ac:dyDescent="0.3">
      <c r="C605" s="414"/>
      <c r="D605" s="414"/>
      <c r="E605" s="414"/>
      <c r="F605" s="414"/>
      <c r="G605" s="414"/>
      <c r="H605" s="414"/>
      <c r="I605" s="484"/>
      <c r="J605" s="484"/>
      <c r="K605" s="484"/>
      <c r="L605" s="772"/>
      <c r="M605" s="484"/>
    </row>
    <row r="606" spans="3:13" x14ac:dyDescent="0.3">
      <c r="C606" s="414"/>
      <c r="D606" s="414"/>
      <c r="E606" s="414"/>
      <c r="F606" s="414"/>
      <c r="G606" s="414"/>
      <c r="H606" s="414"/>
      <c r="I606" s="484"/>
      <c r="J606" s="484"/>
      <c r="K606" s="484"/>
      <c r="L606" s="772"/>
      <c r="M606" s="484"/>
    </row>
    <row r="607" spans="3:13" x14ac:dyDescent="0.3">
      <c r="C607" s="414"/>
      <c r="D607" s="414"/>
      <c r="E607" s="414"/>
      <c r="F607" s="414"/>
      <c r="G607" s="414"/>
      <c r="H607" s="414"/>
      <c r="I607" s="484"/>
      <c r="J607" s="484"/>
      <c r="K607" s="484"/>
      <c r="L607" s="772"/>
      <c r="M607" s="484"/>
    </row>
    <row r="608" spans="3:13" x14ac:dyDescent="0.3">
      <c r="C608" s="414"/>
      <c r="D608" s="414"/>
      <c r="E608" s="414"/>
      <c r="F608" s="414"/>
      <c r="G608" s="414"/>
      <c r="H608" s="414"/>
      <c r="I608" s="484"/>
      <c r="J608" s="484"/>
      <c r="K608" s="484"/>
      <c r="L608" s="772"/>
      <c r="M608" s="484"/>
    </row>
    <row r="609" spans="3:13" x14ac:dyDescent="0.3">
      <c r="C609" s="414"/>
      <c r="D609" s="414"/>
      <c r="E609" s="414"/>
      <c r="F609" s="414"/>
      <c r="G609" s="414"/>
      <c r="H609" s="414"/>
      <c r="I609" s="484"/>
      <c r="J609" s="484"/>
      <c r="K609" s="484"/>
      <c r="L609" s="772"/>
      <c r="M609" s="484"/>
    </row>
    <row r="610" spans="3:13" x14ac:dyDescent="0.3">
      <c r="C610" s="414"/>
      <c r="D610" s="414"/>
      <c r="E610" s="414"/>
      <c r="F610" s="414"/>
      <c r="G610" s="414"/>
      <c r="H610" s="414"/>
      <c r="I610" s="484"/>
      <c r="J610" s="484"/>
      <c r="K610" s="484"/>
      <c r="L610" s="772"/>
      <c r="M610" s="484"/>
    </row>
    <row r="611" spans="3:13" x14ac:dyDescent="0.3">
      <c r="C611" s="414"/>
      <c r="D611" s="414"/>
      <c r="E611" s="414"/>
      <c r="F611" s="414"/>
      <c r="G611" s="414"/>
      <c r="H611" s="414"/>
      <c r="I611" s="484"/>
      <c r="J611" s="484"/>
      <c r="K611" s="484"/>
      <c r="L611" s="772"/>
      <c r="M611" s="484"/>
    </row>
    <row r="612" spans="3:13" x14ac:dyDescent="0.3">
      <c r="C612" s="414"/>
      <c r="D612" s="414"/>
      <c r="E612" s="414"/>
      <c r="F612" s="414"/>
      <c r="G612" s="414"/>
      <c r="H612" s="414"/>
      <c r="I612" s="484"/>
      <c r="J612" s="484"/>
      <c r="K612" s="484"/>
      <c r="L612" s="772"/>
      <c r="M612" s="484"/>
    </row>
    <row r="613" spans="3:13" x14ac:dyDescent="0.3">
      <c r="C613" s="414"/>
      <c r="D613" s="414"/>
      <c r="E613" s="414"/>
      <c r="F613" s="414"/>
      <c r="G613" s="414"/>
      <c r="H613" s="414"/>
      <c r="I613" s="484"/>
      <c r="J613" s="484"/>
      <c r="K613" s="484"/>
      <c r="L613" s="772"/>
      <c r="M613" s="484"/>
    </row>
    <row r="614" spans="3:13" x14ac:dyDescent="0.3">
      <c r="C614" s="414"/>
      <c r="D614" s="414"/>
      <c r="E614" s="414"/>
      <c r="F614" s="414"/>
      <c r="G614" s="414"/>
      <c r="H614" s="414"/>
      <c r="I614" s="484"/>
      <c r="J614" s="484"/>
      <c r="K614" s="484"/>
      <c r="L614" s="772"/>
      <c r="M614" s="484"/>
    </row>
    <row r="615" spans="3:13" x14ac:dyDescent="0.3">
      <c r="C615" s="414"/>
      <c r="D615" s="414"/>
      <c r="E615" s="414"/>
      <c r="F615" s="414"/>
      <c r="G615" s="414"/>
      <c r="H615" s="414"/>
      <c r="I615" s="484"/>
      <c r="J615" s="484"/>
      <c r="K615" s="484"/>
      <c r="L615" s="772"/>
      <c r="M615" s="484"/>
    </row>
    <row r="616" spans="3:13" x14ac:dyDescent="0.3">
      <c r="C616" s="414"/>
      <c r="D616" s="414"/>
      <c r="E616" s="414"/>
      <c r="F616" s="414"/>
      <c r="G616" s="414"/>
      <c r="H616" s="414"/>
      <c r="I616" s="484"/>
      <c r="J616" s="484"/>
      <c r="K616" s="484"/>
      <c r="L616" s="772"/>
      <c r="M616" s="484"/>
    </row>
    <row r="617" spans="3:13" x14ac:dyDescent="0.3">
      <c r="C617" s="414"/>
      <c r="D617" s="414"/>
      <c r="E617" s="414"/>
      <c r="F617" s="414"/>
      <c r="G617" s="414"/>
      <c r="H617" s="414"/>
      <c r="I617" s="484"/>
      <c r="J617" s="484"/>
      <c r="K617" s="484"/>
      <c r="L617" s="772"/>
      <c r="M617" s="484"/>
    </row>
    <row r="618" spans="3:13" x14ac:dyDescent="0.3">
      <c r="C618" s="414"/>
      <c r="D618" s="414"/>
      <c r="E618" s="414"/>
      <c r="F618" s="414"/>
      <c r="G618" s="414"/>
      <c r="H618" s="414"/>
      <c r="I618" s="484"/>
      <c r="J618" s="484"/>
      <c r="K618" s="484"/>
      <c r="L618" s="772"/>
      <c r="M618" s="484"/>
    </row>
    <row r="619" spans="3:13" x14ac:dyDescent="0.3">
      <c r="C619" s="414"/>
      <c r="D619" s="414"/>
      <c r="E619" s="414"/>
      <c r="F619" s="414"/>
      <c r="G619" s="414"/>
      <c r="H619" s="414"/>
      <c r="I619" s="484"/>
      <c r="J619" s="484"/>
      <c r="K619" s="484"/>
      <c r="L619" s="772"/>
      <c r="M619" s="484"/>
    </row>
    <row r="620" spans="3:13" x14ac:dyDescent="0.3">
      <c r="C620" s="414"/>
      <c r="D620" s="414"/>
      <c r="E620" s="414"/>
      <c r="F620" s="414"/>
      <c r="G620" s="414"/>
      <c r="H620" s="414"/>
      <c r="I620" s="484"/>
      <c r="J620" s="484"/>
      <c r="K620" s="484"/>
      <c r="L620" s="772"/>
      <c r="M620" s="484"/>
    </row>
    <row r="621" spans="3:13" x14ac:dyDescent="0.3">
      <c r="C621" s="414"/>
      <c r="D621" s="414"/>
      <c r="E621" s="414"/>
      <c r="F621" s="414"/>
      <c r="G621" s="414"/>
      <c r="H621" s="414"/>
      <c r="I621" s="484"/>
      <c r="J621" s="484"/>
      <c r="K621" s="484"/>
      <c r="L621" s="772"/>
      <c r="M621" s="484"/>
    </row>
    <row r="622" spans="3:13" x14ac:dyDescent="0.3">
      <c r="C622" s="414"/>
      <c r="D622" s="414"/>
      <c r="E622" s="414"/>
      <c r="F622" s="414"/>
      <c r="G622" s="414"/>
      <c r="H622" s="414"/>
      <c r="I622" s="484"/>
      <c r="J622" s="484"/>
      <c r="K622" s="484"/>
      <c r="L622" s="772"/>
      <c r="M622" s="484"/>
    </row>
    <row r="623" spans="3:13" x14ac:dyDescent="0.3">
      <c r="C623" s="414"/>
      <c r="D623" s="414"/>
      <c r="E623" s="414"/>
      <c r="F623" s="414"/>
      <c r="G623" s="414"/>
      <c r="H623" s="414"/>
      <c r="I623" s="484"/>
      <c r="J623" s="484"/>
      <c r="K623" s="484"/>
      <c r="L623" s="772"/>
      <c r="M623" s="484"/>
    </row>
    <row r="624" spans="3:13" x14ac:dyDescent="0.3">
      <c r="C624" s="414"/>
      <c r="D624" s="414"/>
      <c r="E624" s="414"/>
      <c r="F624" s="414"/>
      <c r="G624" s="414"/>
      <c r="H624" s="414"/>
      <c r="I624" s="484"/>
      <c r="J624" s="484"/>
      <c r="K624" s="484"/>
      <c r="L624" s="772"/>
      <c r="M624" s="484"/>
    </row>
    <row r="625" spans="3:13" x14ac:dyDescent="0.3">
      <c r="C625" s="414"/>
      <c r="D625" s="414"/>
      <c r="E625" s="414"/>
      <c r="F625" s="414"/>
      <c r="G625" s="414"/>
      <c r="H625" s="414"/>
      <c r="I625" s="484"/>
      <c r="J625" s="484"/>
      <c r="K625" s="484"/>
      <c r="L625" s="772"/>
      <c r="M625" s="484"/>
    </row>
    <row r="626" spans="3:13" x14ac:dyDescent="0.3">
      <c r="C626" s="414"/>
      <c r="D626" s="414"/>
      <c r="E626" s="414"/>
      <c r="F626" s="414"/>
      <c r="G626" s="414"/>
      <c r="H626" s="414"/>
      <c r="I626" s="484"/>
      <c r="J626" s="484"/>
      <c r="K626" s="484"/>
      <c r="L626" s="772"/>
      <c r="M626" s="484"/>
    </row>
    <row r="627" spans="3:13" x14ac:dyDescent="0.3">
      <c r="C627" s="414"/>
      <c r="D627" s="414"/>
      <c r="E627" s="414"/>
      <c r="F627" s="414"/>
      <c r="G627" s="414"/>
      <c r="H627" s="414"/>
      <c r="I627" s="484"/>
      <c r="J627" s="484"/>
      <c r="K627" s="484"/>
      <c r="L627" s="772"/>
      <c r="M627" s="484"/>
    </row>
    <row r="628" spans="3:13" x14ac:dyDescent="0.3">
      <c r="C628" s="414"/>
      <c r="D628" s="414"/>
      <c r="E628" s="414"/>
      <c r="F628" s="414"/>
      <c r="G628" s="414"/>
      <c r="H628" s="414"/>
      <c r="I628" s="484"/>
      <c r="J628" s="484"/>
      <c r="K628" s="484"/>
      <c r="L628" s="772"/>
      <c r="M628" s="484"/>
    </row>
    <row r="629" spans="3:13" x14ac:dyDescent="0.3">
      <c r="C629" s="414"/>
      <c r="D629" s="414"/>
      <c r="E629" s="414"/>
      <c r="F629" s="414"/>
      <c r="G629" s="414"/>
      <c r="H629" s="414"/>
      <c r="I629" s="484"/>
      <c r="J629" s="484"/>
      <c r="K629" s="484"/>
      <c r="L629" s="772"/>
      <c r="M629" s="484"/>
    </row>
    <row r="630" spans="3:13" x14ac:dyDescent="0.3">
      <c r="C630" s="414"/>
      <c r="D630" s="414"/>
      <c r="E630" s="414"/>
      <c r="F630" s="414"/>
      <c r="G630" s="414"/>
      <c r="H630" s="414"/>
      <c r="I630" s="484"/>
      <c r="J630" s="484"/>
      <c r="K630" s="484"/>
      <c r="L630" s="772"/>
      <c r="M630" s="484"/>
    </row>
    <row r="631" spans="3:13" x14ac:dyDescent="0.3">
      <c r="C631" s="414"/>
      <c r="D631" s="414"/>
      <c r="E631" s="414"/>
      <c r="F631" s="414"/>
      <c r="G631" s="414"/>
      <c r="H631" s="414"/>
      <c r="I631" s="484"/>
      <c r="J631" s="484"/>
      <c r="K631" s="484"/>
      <c r="L631" s="772"/>
      <c r="M631" s="484"/>
    </row>
    <row r="632" spans="3:13" x14ac:dyDescent="0.3">
      <c r="C632" s="414"/>
      <c r="D632" s="414"/>
      <c r="E632" s="414"/>
      <c r="F632" s="414"/>
      <c r="G632" s="414"/>
      <c r="H632" s="414"/>
      <c r="I632" s="484"/>
      <c r="J632" s="484"/>
      <c r="K632" s="484"/>
      <c r="L632" s="772"/>
      <c r="M632" s="484"/>
    </row>
    <row r="633" spans="3:13" x14ac:dyDescent="0.3">
      <c r="C633" s="414"/>
      <c r="D633" s="414"/>
      <c r="E633" s="414"/>
      <c r="F633" s="414"/>
      <c r="G633" s="414"/>
      <c r="H633" s="414"/>
      <c r="I633" s="484"/>
      <c r="J633" s="484"/>
      <c r="K633" s="484"/>
      <c r="L633" s="772"/>
      <c r="M633" s="484"/>
    </row>
    <row r="634" spans="3:13" x14ac:dyDescent="0.3">
      <c r="C634" s="414"/>
      <c r="D634" s="414"/>
      <c r="E634" s="414"/>
      <c r="F634" s="414"/>
      <c r="G634" s="414"/>
      <c r="H634" s="414"/>
      <c r="I634" s="484"/>
      <c r="J634" s="484"/>
      <c r="K634" s="484"/>
      <c r="L634" s="772"/>
      <c r="M634" s="484"/>
    </row>
    <row r="635" spans="3:13" x14ac:dyDescent="0.3">
      <c r="C635" s="414"/>
      <c r="D635" s="414"/>
      <c r="E635" s="414"/>
      <c r="F635" s="414"/>
      <c r="G635" s="414"/>
      <c r="H635" s="414"/>
      <c r="I635" s="484"/>
      <c r="J635" s="484"/>
      <c r="K635" s="484"/>
      <c r="L635" s="772"/>
      <c r="M635" s="484"/>
    </row>
    <row r="636" spans="3:13" x14ac:dyDescent="0.3">
      <c r="C636" s="414"/>
      <c r="D636" s="414"/>
      <c r="E636" s="414"/>
      <c r="F636" s="414"/>
      <c r="G636" s="414"/>
      <c r="H636" s="414"/>
      <c r="I636" s="484"/>
      <c r="J636" s="484"/>
      <c r="K636" s="484"/>
      <c r="L636" s="772"/>
      <c r="M636" s="484"/>
    </row>
    <row r="637" spans="3:13" x14ac:dyDescent="0.3">
      <c r="C637" s="414"/>
      <c r="D637" s="414"/>
      <c r="E637" s="414"/>
      <c r="F637" s="414"/>
      <c r="G637" s="414"/>
      <c r="H637" s="414"/>
      <c r="I637" s="484"/>
      <c r="J637" s="484"/>
      <c r="K637" s="484"/>
      <c r="L637" s="772"/>
      <c r="M637" s="484"/>
    </row>
    <row r="638" spans="3:13" x14ac:dyDescent="0.3">
      <c r="C638" s="414"/>
      <c r="D638" s="414"/>
      <c r="E638" s="414"/>
      <c r="F638" s="414"/>
      <c r="G638" s="414"/>
      <c r="H638" s="414"/>
      <c r="I638" s="484"/>
      <c r="J638" s="484"/>
      <c r="K638" s="484"/>
      <c r="L638" s="772"/>
      <c r="M638" s="484"/>
    </row>
    <row r="639" spans="3:13" x14ac:dyDescent="0.3">
      <c r="C639" s="414"/>
      <c r="D639" s="414"/>
      <c r="E639" s="414"/>
      <c r="F639" s="414"/>
      <c r="G639" s="414"/>
      <c r="H639" s="414"/>
      <c r="I639" s="484"/>
      <c r="J639" s="484"/>
      <c r="K639" s="484"/>
      <c r="L639" s="772"/>
      <c r="M639" s="484"/>
    </row>
    <row r="640" spans="3:13" x14ac:dyDescent="0.3">
      <c r="C640" s="414"/>
      <c r="D640" s="414"/>
      <c r="E640" s="414"/>
      <c r="F640" s="414"/>
      <c r="G640" s="414"/>
      <c r="H640" s="414"/>
      <c r="I640" s="484"/>
      <c r="J640" s="484"/>
      <c r="K640" s="484"/>
      <c r="L640" s="772"/>
      <c r="M640" s="484"/>
    </row>
    <row r="641" spans="3:13" x14ac:dyDescent="0.3">
      <c r="C641" s="414"/>
      <c r="D641" s="414"/>
      <c r="E641" s="414"/>
      <c r="F641" s="414"/>
      <c r="G641" s="414"/>
      <c r="H641" s="414"/>
      <c r="I641" s="484"/>
      <c r="J641" s="484"/>
      <c r="K641" s="484"/>
      <c r="L641" s="772"/>
      <c r="M641" s="484"/>
    </row>
    <row r="642" spans="3:13" x14ac:dyDescent="0.3">
      <c r="C642" s="414"/>
      <c r="D642" s="414"/>
      <c r="E642" s="414"/>
      <c r="F642" s="414"/>
      <c r="G642" s="414"/>
      <c r="H642" s="414"/>
      <c r="I642" s="484"/>
      <c r="J642" s="484"/>
      <c r="K642" s="484"/>
      <c r="L642" s="772"/>
      <c r="M642" s="484"/>
    </row>
    <row r="643" spans="3:13" x14ac:dyDescent="0.3">
      <c r="C643" s="414"/>
      <c r="D643" s="414"/>
      <c r="E643" s="414"/>
      <c r="F643" s="414"/>
      <c r="G643" s="414"/>
      <c r="H643" s="414"/>
      <c r="I643" s="484"/>
      <c r="J643" s="484"/>
      <c r="K643" s="484"/>
      <c r="L643" s="772"/>
      <c r="M643" s="484"/>
    </row>
    <row r="644" spans="3:13" x14ac:dyDescent="0.3">
      <c r="C644" s="414"/>
      <c r="D644" s="414"/>
      <c r="E644" s="414"/>
      <c r="F644" s="414"/>
      <c r="G644" s="414"/>
      <c r="H644" s="414"/>
      <c r="I644" s="484"/>
      <c r="J644" s="484"/>
      <c r="K644" s="484"/>
      <c r="L644" s="772"/>
      <c r="M644" s="484"/>
    </row>
    <row r="645" spans="3:13" x14ac:dyDescent="0.3">
      <c r="C645" s="414"/>
      <c r="D645" s="414"/>
      <c r="E645" s="414"/>
      <c r="F645" s="414"/>
      <c r="G645" s="414"/>
      <c r="H645" s="414"/>
      <c r="I645" s="484"/>
      <c r="J645" s="484"/>
      <c r="K645" s="484"/>
      <c r="L645" s="772"/>
      <c r="M645" s="484"/>
    </row>
    <row r="646" spans="3:13" x14ac:dyDescent="0.3">
      <c r="C646" s="414"/>
      <c r="D646" s="414"/>
      <c r="E646" s="414"/>
      <c r="F646" s="414"/>
      <c r="G646" s="414"/>
      <c r="H646" s="414"/>
      <c r="I646" s="484"/>
      <c r="J646" s="484"/>
      <c r="K646" s="484"/>
      <c r="L646" s="772"/>
      <c r="M646" s="484"/>
    </row>
    <row r="647" spans="3:13" x14ac:dyDescent="0.3">
      <c r="C647" s="414"/>
      <c r="D647" s="414"/>
      <c r="E647" s="414"/>
      <c r="F647" s="414"/>
      <c r="G647" s="414"/>
      <c r="H647" s="414"/>
      <c r="I647" s="484"/>
      <c r="J647" s="484"/>
      <c r="K647" s="484"/>
      <c r="L647" s="772"/>
      <c r="M647" s="484"/>
    </row>
    <row r="648" spans="3:13" x14ac:dyDescent="0.3">
      <c r="C648" s="414"/>
      <c r="D648" s="414"/>
      <c r="E648" s="414"/>
      <c r="F648" s="414"/>
      <c r="G648" s="414"/>
      <c r="H648" s="414"/>
      <c r="I648" s="484"/>
      <c r="J648" s="484"/>
      <c r="K648" s="484"/>
      <c r="L648" s="772"/>
      <c r="M648" s="484"/>
    </row>
    <row r="649" spans="3:13" x14ac:dyDescent="0.3">
      <c r="C649" s="414"/>
      <c r="D649" s="414"/>
      <c r="E649" s="414"/>
      <c r="F649" s="414"/>
      <c r="G649" s="414"/>
      <c r="H649" s="414"/>
      <c r="I649" s="484"/>
      <c r="J649" s="484"/>
      <c r="K649" s="484"/>
      <c r="L649" s="772"/>
      <c r="M649" s="484"/>
    </row>
    <row r="650" spans="3:13" x14ac:dyDescent="0.3">
      <c r="C650" s="414"/>
      <c r="D650" s="414"/>
      <c r="E650" s="414"/>
      <c r="F650" s="414"/>
      <c r="G650" s="414"/>
      <c r="H650" s="414"/>
      <c r="I650" s="484"/>
      <c r="J650" s="484"/>
      <c r="K650" s="484"/>
      <c r="L650" s="772"/>
      <c r="M650" s="484"/>
    </row>
    <row r="651" spans="3:13" x14ac:dyDescent="0.3">
      <c r="C651" s="414"/>
      <c r="D651" s="414"/>
      <c r="E651" s="414"/>
      <c r="F651" s="414"/>
      <c r="G651" s="414"/>
      <c r="H651" s="414"/>
      <c r="I651" s="484"/>
      <c r="J651" s="484"/>
      <c r="K651" s="484"/>
      <c r="L651" s="772"/>
      <c r="M651" s="484"/>
    </row>
    <row r="652" spans="3:13" x14ac:dyDescent="0.3">
      <c r="C652" s="414"/>
      <c r="D652" s="414"/>
      <c r="E652" s="414"/>
      <c r="F652" s="414"/>
      <c r="G652" s="414"/>
      <c r="H652" s="414"/>
      <c r="I652" s="484"/>
      <c r="J652" s="484"/>
      <c r="K652" s="484"/>
      <c r="L652" s="772"/>
      <c r="M652" s="484"/>
    </row>
    <row r="653" spans="3:13" x14ac:dyDescent="0.3">
      <c r="C653" s="414"/>
      <c r="D653" s="414"/>
      <c r="E653" s="414"/>
      <c r="F653" s="414"/>
      <c r="G653" s="414"/>
      <c r="H653" s="414"/>
      <c r="I653" s="484"/>
      <c r="J653" s="484"/>
      <c r="K653" s="484"/>
      <c r="L653" s="772"/>
      <c r="M653" s="484"/>
    </row>
    <row r="654" spans="3:13" x14ac:dyDescent="0.3">
      <c r="C654" s="414"/>
      <c r="D654" s="414"/>
      <c r="E654" s="414"/>
      <c r="F654" s="414"/>
      <c r="G654" s="414"/>
      <c r="H654" s="414"/>
      <c r="I654" s="484"/>
      <c r="J654" s="484"/>
      <c r="K654" s="484"/>
      <c r="L654" s="772"/>
      <c r="M654" s="484"/>
    </row>
    <row r="655" spans="3:13" x14ac:dyDescent="0.3">
      <c r="C655" s="414"/>
      <c r="D655" s="414"/>
      <c r="E655" s="414"/>
      <c r="F655" s="414"/>
      <c r="G655" s="414"/>
      <c r="H655" s="414"/>
      <c r="I655" s="484"/>
      <c r="J655" s="484"/>
      <c r="K655" s="484"/>
      <c r="L655" s="772"/>
      <c r="M655" s="484"/>
    </row>
    <row r="656" spans="3:13" x14ac:dyDescent="0.3">
      <c r="C656" s="414"/>
      <c r="D656" s="414"/>
      <c r="E656" s="414"/>
      <c r="F656" s="414"/>
      <c r="G656" s="414"/>
      <c r="H656" s="414"/>
      <c r="I656" s="484"/>
      <c r="J656" s="484"/>
      <c r="K656" s="484"/>
      <c r="L656" s="772"/>
      <c r="M656" s="484"/>
    </row>
    <row r="657" spans="3:13" x14ac:dyDescent="0.3">
      <c r="C657" s="414"/>
      <c r="D657" s="414"/>
      <c r="E657" s="414"/>
      <c r="F657" s="414"/>
      <c r="G657" s="414"/>
      <c r="H657" s="414"/>
      <c r="I657" s="484"/>
      <c r="J657" s="484"/>
      <c r="K657" s="484"/>
      <c r="L657" s="772"/>
      <c r="M657" s="484"/>
    </row>
    <row r="658" spans="3:13" x14ac:dyDescent="0.3">
      <c r="C658" s="414"/>
      <c r="D658" s="414"/>
      <c r="E658" s="414"/>
      <c r="F658" s="414"/>
      <c r="G658" s="414"/>
      <c r="H658" s="414"/>
      <c r="I658" s="484"/>
      <c r="J658" s="484"/>
      <c r="K658" s="484"/>
      <c r="L658" s="772"/>
      <c r="M658" s="484"/>
    </row>
    <row r="659" spans="3:13" x14ac:dyDescent="0.3">
      <c r="C659" s="414"/>
      <c r="D659" s="414"/>
      <c r="E659" s="414"/>
      <c r="F659" s="414"/>
      <c r="G659" s="414"/>
      <c r="H659" s="414"/>
      <c r="I659" s="484"/>
      <c r="J659" s="484"/>
      <c r="K659" s="484"/>
      <c r="L659" s="772"/>
      <c r="M659" s="484"/>
    </row>
    <row r="660" spans="3:13" x14ac:dyDescent="0.3">
      <c r="C660" s="414"/>
      <c r="D660" s="414"/>
      <c r="E660" s="414"/>
      <c r="F660" s="414"/>
      <c r="G660" s="414"/>
      <c r="H660" s="414"/>
      <c r="I660" s="484"/>
      <c r="J660" s="484"/>
      <c r="K660" s="484"/>
      <c r="L660" s="772"/>
      <c r="M660" s="484"/>
    </row>
    <row r="661" spans="3:13" x14ac:dyDescent="0.3">
      <c r="C661" s="414"/>
      <c r="D661" s="414"/>
      <c r="E661" s="414"/>
      <c r="F661" s="414"/>
      <c r="G661" s="414"/>
      <c r="H661" s="414"/>
      <c r="I661" s="484"/>
      <c r="J661" s="484"/>
      <c r="K661" s="484"/>
      <c r="L661" s="772"/>
      <c r="M661" s="484"/>
    </row>
    <row r="662" spans="3:13" x14ac:dyDescent="0.3">
      <c r="C662" s="414"/>
      <c r="D662" s="414"/>
      <c r="E662" s="414"/>
      <c r="F662" s="414"/>
      <c r="G662" s="414"/>
      <c r="H662" s="414"/>
      <c r="I662" s="484"/>
      <c r="J662" s="484"/>
      <c r="K662" s="484"/>
      <c r="L662" s="772"/>
      <c r="M662" s="484"/>
    </row>
    <row r="663" spans="3:13" x14ac:dyDescent="0.3">
      <c r="C663" s="414"/>
      <c r="D663" s="414"/>
      <c r="E663" s="414"/>
      <c r="F663" s="414"/>
      <c r="G663" s="414"/>
      <c r="H663" s="414"/>
      <c r="I663" s="484"/>
      <c r="J663" s="484"/>
      <c r="K663" s="484"/>
      <c r="L663" s="772"/>
      <c r="M663" s="484"/>
    </row>
    <row r="664" spans="3:13" x14ac:dyDescent="0.3">
      <c r="C664" s="414"/>
      <c r="D664" s="414"/>
      <c r="E664" s="414"/>
      <c r="F664" s="414"/>
      <c r="G664" s="414"/>
      <c r="H664" s="414"/>
      <c r="I664" s="484"/>
      <c r="J664" s="484"/>
      <c r="K664" s="484"/>
      <c r="L664" s="772"/>
      <c r="M664" s="484"/>
    </row>
    <row r="665" spans="3:13" x14ac:dyDescent="0.3">
      <c r="C665" s="414"/>
      <c r="D665" s="414"/>
      <c r="E665" s="414"/>
      <c r="F665" s="414"/>
      <c r="G665" s="414"/>
      <c r="H665" s="414"/>
      <c r="I665" s="484"/>
      <c r="J665" s="484"/>
      <c r="K665" s="484"/>
      <c r="L665" s="772"/>
      <c r="M665" s="484"/>
    </row>
    <row r="666" spans="3:13" x14ac:dyDescent="0.3">
      <c r="C666" s="414"/>
      <c r="D666" s="414"/>
      <c r="E666" s="414"/>
      <c r="F666" s="414"/>
      <c r="G666" s="414"/>
      <c r="H666" s="414"/>
      <c r="I666" s="484"/>
      <c r="J666" s="484"/>
      <c r="K666" s="484"/>
      <c r="L666" s="772"/>
      <c r="M666" s="484"/>
    </row>
    <row r="667" spans="3:13" x14ac:dyDescent="0.3">
      <c r="C667" s="414"/>
      <c r="D667" s="414"/>
      <c r="E667" s="414"/>
      <c r="F667" s="414"/>
      <c r="G667" s="414"/>
      <c r="H667" s="414"/>
      <c r="I667" s="484"/>
      <c r="J667" s="484"/>
      <c r="K667" s="484"/>
      <c r="L667" s="772"/>
      <c r="M667" s="484"/>
    </row>
    <row r="668" spans="3:13" x14ac:dyDescent="0.3">
      <c r="C668" s="414"/>
      <c r="D668" s="414"/>
      <c r="E668" s="414"/>
      <c r="F668" s="414"/>
      <c r="G668" s="414"/>
      <c r="H668" s="414"/>
      <c r="I668" s="484"/>
      <c r="J668" s="484"/>
      <c r="K668" s="484"/>
      <c r="L668" s="772"/>
      <c r="M668" s="484"/>
    </row>
    <row r="669" spans="3:13" x14ac:dyDescent="0.3">
      <c r="C669" s="414"/>
      <c r="D669" s="414"/>
      <c r="E669" s="414"/>
      <c r="F669" s="414"/>
      <c r="G669" s="414"/>
      <c r="H669" s="414"/>
      <c r="I669" s="484"/>
      <c r="J669" s="484"/>
      <c r="K669" s="484"/>
      <c r="L669" s="772"/>
      <c r="M669" s="484"/>
    </row>
    <row r="670" spans="3:13" x14ac:dyDescent="0.3">
      <c r="C670" s="414"/>
      <c r="D670" s="414"/>
      <c r="E670" s="414"/>
      <c r="F670" s="414"/>
      <c r="G670" s="414"/>
      <c r="H670" s="414"/>
      <c r="I670" s="484"/>
      <c r="J670" s="484"/>
      <c r="K670" s="484"/>
      <c r="L670" s="772"/>
      <c r="M670" s="484"/>
    </row>
    <row r="671" spans="3:13" x14ac:dyDescent="0.3">
      <c r="C671" s="414"/>
      <c r="D671" s="414"/>
      <c r="E671" s="414"/>
      <c r="F671" s="414"/>
      <c r="G671" s="414"/>
      <c r="H671" s="414"/>
      <c r="I671" s="484"/>
      <c r="J671" s="484"/>
      <c r="K671" s="484"/>
      <c r="L671" s="772"/>
      <c r="M671" s="484"/>
    </row>
    <row r="672" spans="3:13" x14ac:dyDescent="0.3">
      <c r="C672" s="414"/>
      <c r="D672" s="414"/>
      <c r="E672" s="414"/>
      <c r="F672" s="414"/>
      <c r="G672" s="414"/>
      <c r="H672" s="414"/>
      <c r="I672" s="484"/>
      <c r="J672" s="484"/>
      <c r="K672" s="484"/>
      <c r="L672" s="772"/>
      <c r="M672" s="484"/>
    </row>
    <row r="673" spans="3:13" x14ac:dyDescent="0.3">
      <c r="C673" s="414"/>
      <c r="D673" s="414"/>
      <c r="E673" s="414"/>
      <c r="F673" s="414"/>
      <c r="G673" s="414"/>
      <c r="H673" s="414"/>
      <c r="I673" s="484"/>
      <c r="J673" s="484"/>
      <c r="K673" s="484"/>
      <c r="L673" s="772"/>
      <c r="M673" s="484"/>
    </row>
    <row r="674" spans="3:13" x14ac:dyDescent="0.3">
      <c r="C674" s="414"/>
      <c r="D674" s="414"/>
      <c r="E674" s="414"/>
      <c r="F674" s="414"/>
      <c r="G674" s="414"/>
      <c r="H674" s="414"/>
      <c r="I674" s="484"/>
      <c r="J674" s="484"/>
      <c r="K674" s="484"/>
      <c r="L674" s="772"/>
      <c r="M674" s="484"/>
    </row>
    <row r="675" spans="3:13" x14ac:dyDescent="0.3">
      <c r="C675" s="414"/>
      <c r="D675" s="414"/>
      <c r="E675" s="414"/>
      <c r="F675" s="414"/>
      <c r="G675" s="414"/>
      <c r="H675" s="414"/>
      <c r="I675" s="484"/>
      <c r="J675" s="484"/>
      <c r="K675" s="484"/>
      <c r="L675" s="772"/>
      <c r="M675" s="484"/>
    </row>
    <row r="676" spans="3:13" x14ac:dyDescent="0.3">
      <c r="C676" s="414"/>
      <c r="D676" s="414"/>
      <c r="E676" s="414"/>
      <c r="F676" s="414"/>
      <c r="G676" s="414"/>
      <c r="H676" s="414"/>
      <c r="I676" s="484"/>
      <c r="J676" s="484"/>
      <c r="K676" s="484"/>
      <c r="L676" s="772"/>
      <c r="M676" s="484"/>
    </row>
    <row r="677" spans="3:13" x14ac:dyDescent="0.3">
      <c r="C677" s="414"/>
      <c r="D677" s="414"/>
      <c r="E677" s="414"/>
      <c r="F677" s="414"/>
      <c r="G677" s="414"/>
      <c r="H677" s="414"/>
      <c r="I677" s="484"/>
      <c r="J677" s="484"/>
      <c r="K677" s="484"/>
      <c r="L677" s="772"/>
      <c r="M677" s="484"/>
    </row>
    <row r="678" spans="3:13" x14ac:dyDescent="0.3">
      <c r="C678" s="414"/>
      <c r="D678" s="414"/>
      <c r="E678" s="414"/>
      <c r="F678" s="414"/>
      <c r="G678" s="414"/>
      <c r="H678" s="414"/>
      <c r="I678" s="484"/>
      <c r="J678" s="484"/>
      <c r="K678" s="484"/>
      <c r="L678" s="772"/>
      <c r="M678" s="484"/>
    </row>
    <row r="679" spans="3:13" x14ac:dyDescent="0.3">
      <c r="C679" s="414"/>
      <c r="D679" s="414"/>
      <c r="E679" s="414"/>
      <c r="F679" s="414"/>
      <c r="G679" s="414"/>
      <c r="H679" s="414"/>
      <c r="I679" s="484"/>
      <c r="J679" s="484"/>
      <c r="K679" s="484"/>
      <c r="L679" s="772"/>
      <c r="M679" s="484"/>
    </row>
    <row r="680" spans="3:13" x14ac:dyDescent="0.3">
      <c r="C680" s="414"/>
      <c r="D680" s="414"/>
      <c r="E680" s="414"/>
      <c r="F680" s="414"/>
      <c r="G680" s="414"/>
      <c r="H680" s="414"/>
      <c r="I680" s="484"/>
      <c r="J680" s="484"/>
      <c r="K680" s="484"/>
      <c r="L680" s="772"/>
      <c r="M680" s="484"/>
    </row>
    <row r="681" spans="3:13" x14ac:dyDescent="0.3">
      <c r="C681" s="414"/>
      <c r="D681" s="414"/>
      <c r="E681" s="414"/>
      <c r="F681" s="414"/>
      <c r="G681" s="414"/>
      <c r="H681" s="414"/>
      <c r="I681" s="484"/>
      <c r="J681" s="484"/>
      <c r="K681" s="484"/>
      <c r="L681" s="772"/>
      <c r="M681" s="484"/>
    </row>
    <row r="682" spans="3:13" x14ac:dyDescent="0.3">
      <c r="C682" s="414"/>
      <c r="D682" s="414"/>
      <c r="E682" s="414"/>
      <c r="F682" s="414"/>
      <c r="G682" s="414"/>
      <c r="H682" s="414"/>
      <c r="I682" s="484"/>
      <c r="J682" s="484"/>
      <c r="K682" s="484"/>
      <c r="L682" s="772"/>
      <c r="M682" s="484"/>
    </row>
    <row r="683" spans="3:13" x14ac:dyDescent="0.3">
      <c r="C683" s="414"/>
      <c r="D683" s="414"/>
      <c r="E683" s="414"/>
      <c r="F683" s="414"/>
      <c r="G683" s="414"/>
      <c r="H683" s="414"/>
      <c r="I683" s="484"/>
      <c r="J683" s="484"/>
      <c r="K683" s="484"/>
      <c r="L683" s="772"/>
      <c r="M683" s="484"/>
    </row>
    <row r="684" spans="3:13" x14ac:dyDescent="0.3">
      <c r="C684" s="414"/>
      <c r="D684" s="414"/>
      <c r="E684" s="414"/>
      <c r="F684" s="414"/>
      <c r="G684" s="414"/>
      <c r="H684" s="414"/>
      <c r="I684" s="484"/>
      <c r="J684" s="484"/>
      <c r="K684" s="484"/>
      <c r="L684" s="772"/>
      <c r="M684" s="484"/>
    </row>
    <row r="685" spans="3:13" x14ac:dyDescent="0.3">
      <c r="C685" s="414"/>
      <c r="D685" s="414"/>
      <c r="E685" s="414"/>
      <c r="F685" s="414"/>
      <c r="G685" s="414"/>
      <c r="H685" s="414"/>
      <c r="I685" s="484"/>
      <c r="J685" s="484"/>
      <c r="K685" s="484"/>
      <c r="L685" s="772"/>
      <c r="M685" s="484"/>
    </row>
    <row r="686" spans="3:13" x14ac:dyDescent="0.3">
      <c r="C686" s="414"/>
      <c r="D686" s="414"/>
      <c r="E686" s="414"/>
      <c r="F686" s="414"/>
      <c r="G686" s="414"/>
      <c r="H686" s="414"/>
      <c r="I686" s="484"/>
      <c r="J686" s="484"/>
      <c r="K686" s="484"/>
      <c r="L686" s="772"/>
      <c r="M686" s="484"/>
    </row>
    <row r="687" spans="3:13" x14ac:dyDescent="0.3">
      <c r="C687" s="414"/>
      <c r="D687" s="414"/>
      <c r="E687" s="414"/>
      <c r="F687" s="414"/>
      <c r="G687" s="414"/>
      <c r="H687" s="414"/>
      <c r="I687" s="484"/>
      <c r="J687" s="484"/>
      <c r="K687" s="484"/>
      <c r="L687" s="772"/>
      <c r="M687" s="484"/>
    </row>
    <row r="688" spans="3:13" x14ac:dyDescent="0.3">
      <c r="C688" s="414"/>
      <c r="D688" s="414"/>
      <c r="E688" s="414"/>
      <c r="F688" s="414"/>
      <c r="G688" s="414"/>
      <c r="H688" s="414"/>
      <c r="I688" s="484"/>
      <c r="J688" s="484"/>
      <c r="K688" s="484"/>
      <c r="L688" s="772"/>
      <c r="M688" s="484"/>
    </row>
    <row r="689" spans="3:13" x14ac:dyDescent="0.3">
      <c r="C689" s="414"/>
      <c r="D689" s="414"/>
      <c r="E689" s="414"/>
      <c r="F689" s="414"/>
      <c r="G689" s="414"/>
      <c r="H689" s="414"/>
      <c r="I689" s="484"/>
      <c r="J689" s="484"/>
      <c r="K689" s="484"/>
      <c r="L689" s="772"/>
      <c r="M689" s="484"/>
    </row>
    <row r="690" spans="3:13" x14ac:dyDescent="0.3">
      <c r="C690" s="414"/>
      <c r="D690" s="414"/>
      <c r="E690" s="414"/>
      <c r="F690" s="414"/>
      <c r="G690" s="414"/>
      <c r="H690" s="414"/>
      <c r="I690" s="484"/>
      <c r="J690" s="484"/>
      <c r="K690" s="484"/>
      <c r="L690" s="772"/>
      <c r="M690" s="484"/>
    </row>
    <row r="691" spans="3:13" x14ac:dyDescent="0.3">
      <c r="C691" s="414"/>
      <c r="D691" s="414"/>
      <c r="E691" s="414"/>
      <c r="F691" s="414"/>
      <c r="G691" s="414"/>
      <c r="H691" s="414"/>
      <c r="I691" s="484"/>
      <c r="J691" s="484"/>
      <c r="K691" s="484"/>
      <c r="L691" s="772"/>
      <c r="M691" s="484"/>
    </row>
    <row r="692" spans="3:13" x14ac:dyDescent="0.3">
      <c r="C692" s="414"/>
      <c r="D692" s="414"/>
      <c r="E692" s="414"/>
      <c r="F692" s="414"/>
      <c r="G692" s="414"/>
      <c r="H692" s="414"/>
      <c r="I692" s="484"/>
      <c r="J692" s="484"/>
      <c r="K692" s="484"/>
      <c r="L692" s="772"/>
      <c r="M692" s="484"/>
    </row>
    <row r="693" spans="3:13" x14ac:dyDescent="0.3">
      <c r="C693" s="414"/>
      <c r="D693" s="414"/>
      <c r="E693" s="414"/>
      <c r="F693" s="414"/>
      <c r="G693" s="414"/>
      <c r="H693" s="414"/>
      <c r="I693" s="484"/>
      <c r="J693" s="484"/>
      <c r="K693" s="484"/>
      <c r="L693" s="772"/>
      <c r="M693" s="484"/>
    </row>
    <row r="694" spans="3:13" x14ac:dyDescent="0.3">
      <c r="C694" s="414"/>
      <c r="D694" s="414"/>
      <c r="E694" s="414"/>
      <c r="F694" s="414"/>
      <c r="G694" s="414"/>
      <c r="H694" s="414"/>
      <c r="I694" s="484"/>
      <c r="J694" s="484"/>
      <c r="K694" s="484"/>
      <c r="L694" s="772"/>
      <c r="M694" s="484"/>
    </row>
    <row r="695" spans="3:13" x14ac:dyDescent="0.3">
      <c r="C695" s="414"/>
      <c r="D695" s="414"/>
      <c r="E695" s="414"/>
      <c r="F695" s="414"/>
      <c r="G695" s="414"/>
      <c r="H695" s="414"/>
      <c r="I695" s="484"/>
      <c r="J695" s="484"/>
      <c r="K695" s="484"/>
      <c r="L695" s="772"/>
      <c r="M695" s="484"/>
    </row>
    <row r="696" spans="3:13" x14ac:dyDescent="0.3">
      <c r="C696" s="414"/>
      <c r="D696" s="414"/>
      <c r="E696" s="414"/>
      <c r="F696" s="414"/>
      <c r="G696" s="414"/>
      <c r="H696" s="414"/>
      <c r="I696" s="484"/>
      <c r="J696" s="484"/>
      <c r="K696" s="484"/>
      <c r="L696" s="772"/>
      <c r="M696" s="484"/>
    </row>
    <row r="697" spans="3:13" x14ac:dyDescent="0.3">
      <c r="C697" s="414"/>
      <c r="D697" s="414"/>
      <c r="E697" s="414"/>
      <c r="F697" s="414"/>
      <c r="G697" s="414"/>
      <c r="H697" s="414"/>
      <c r="I697" s="484"/>
      <c r="J697" s="484"/>
      <c r="K697" s="484"/>
      <c r="L697" s="772"/>
      <c r="M697" s="484"/>
    </row>
    <row r="698" spans="3:13" x14ac:dyDescent="0.3">
      <c r="C698" s="414"/>
      <c r="D698" s="414"/>
      <c r="E698" s="414"/>
      <c r="F698" s="414"/>
      <c r="G698" s="414"/>
      <c r="H698" s="414"/>
      <c r="I698" s="484"/>
      <c r="J698" s="484"/>
      <c r="K698" s="484"/>
      <c r="L698" s="772"/>
      <c r="M698" s="484"/>
    </row>
    <row r="699" spans="3:13" x14ac:dyDescent="0.3">
      <c r="C699" s="414"/>
      <c r="D699" s="414"/>
      <c r="E699" s="414"/>
      <c r="F699" s="414"/>
      <c r="G699" s="414"/>
      <c r="H699" s="414"/>
      <c r="I699" s="484"/>
      <c r="J699" s="484"/>
      <c r="K699" s="484"/>
      <c r="L699" s="772"/>
      <c r="M699" s="484"/>
    </row>
    <row r="700" spans="3:13" x14ac:dyDescent="0.3">
      <c r="C700" s="414"/>
      <c r="D700" s="414"/>
      <c r="E700" s="414"/>
      <c r="F700" s="414"/>
      <c r="G700" s="414"/>
      <c r="H700" s="414"/>
      <c r="I700" s="484"/>
      <c r="J700" s="484"/>
      <c r="K700" s="484"/>
      <c r="L700" s="772"/>
      <c r="M700" s="484"/>
    </row>
    <row r="701" spans="3:13" x14ac:dyDescent="0.3">
      <c r="C701" s="414"/>
      <c r="D701" s="414"/>
      <c r="E701" s="414"/>
      <c r="F701" s="414"/>
      <c r="G701" s="414"/>
      <c r="H701" s="414"/>
      <c r="I701" s="484"/>
      <c r="J701" s="484"/>
      <c r="K701" s="484"/>
      <c r="L701" s="772"/>
      <c r="M701" s="484"/>
    </row>
    <row r="702" spans="3:13" x14ac:dyDescent="0.3">
      <c r="C702" s="414"/>
      <c r="D702" s="414"/>
      <c r="E702" s="414"/>
      <c r="F702" s="414"/>
      <c r="G702" s="414"/>
      <c r="H702" s="414"/>
      <c r="I702" s="484"/>
      <c r="J702" s="484"/>
      <c r="K702" s="484"/>
      <c r="L702" s="772"/>
      <c r="M702" s="484"/>
    </row>
    <row r="703" spans="3:13" x14ac:dyDescent="0.3">
      <c r="C703" s="414"/>
      <c r="D703" s="414"/>
      <c r="E703" s="414"/>
      <c r="F703" s="414"/>
      <c r="G703" s="414"/>
      <c r="H703" s="414"/>
      <c r="I703" s="484"/>
      <c r="J703" s="484"/>
      <c r="K703" s="484"/>
      <c r="L703" s="772"/>
      <c r="M703" s="484"/>
    </row>
    <row r="704" spans="3:13" x14ac:dyDescent="0.3">
      <c r="C704" s="414"/>
      <c r="D704" s="414"/>
      <c r="E704" s="414"/>
      <c r="F704" s="414"/>
      <c r="G704" s="414"/>
      <c r="H704" s="414"/>
      <c r="I704" s="484"/>
      <c r="J704" s="484"/>
      <c r="K704" s="484"/>
      <c r="L704" s="772"/>
      <c r="M704" s="484"/>
    </row>
    <row r="705" spans="3:13" x14ac:dyDescent="0.3">
      <c r="C705" s="414"/>
      <c r="D705" s="414"/>
      <c r="E705" s="414"/>
      <c r="F705" s="414"/>
      <c r="G705" s="414"/>
      <c r="H705" s="414"/>
      <c r="I705" s="484"/>
      <c r="J705" s="484"/>
      <c r="K705" s="484"/>
      <c r="L705" s="772"/>
      <c r="M705" s="484"/>
    </row>
    <row r="706" spans="3:13" x14ac:dyDescent="0.3">
      <c r="C706" s="414"/>
      <c r="D706" s="414"/>
      <c r="E706" s="414"/>
      <c r="F706" s="414"/>
      <c r="G706" s="414"/>
      <c r="H706" s="414"/>
      <c r="I706" s="484"/>
      <c r="J706" s="484"/>
      <c r="K706" s="484"/>
      <c r="L706" s="772"/>
      <c r="M706" s="484"/>
    </row>
    <row r="707" spans="3:13" x14ac:dyDescent="0.3">
      <c r="C707" s="414"/>
      <c r="D707" s="414"/>
      <c r="E707" s="414"/>
      <c r="F707" s="414"/>
      <c r="G707" s="414"/>
      <c r="H707" s="414"/>
      <c r="I707" s="484"/>
      <c r="J707" s="484"/>
      <c r="K707" s="484"/>
      <c r="L707" s="772"/>
      <c r="M707" s="484"/>
    </row>
    <row r="708" spans="3:13" x14ac:dyDescent="0.3">
      <c r="C708" s="414"/>
      <c r="D708" s="414"/>
      <c r="E708" s="414"/>
      <c r="F708" s="414"/>
      <c r="G708" s="414"/>
      <c r="H708" s="414"/>
      <c r="I708" s="484"/>
      <c r="J708" s="484"/>
      <c r="K708" s="484"/>
      <c r="L708" s="772"/>
      <c r="M708" s="484"/>
    </row>
    <row r="709" spans="3:13" x14ac:dyDescent="0.3">
      <c r="C709" s="414"/>
      <c r="D709" s="414"/>
      <c r="E709" s="414"/>
      <c r="F709" s="414"/>
      <c r="G709" s="414"/>
      <c r="H709" s="414"/>
      <c r="I709" s="484"/>
      <c r="J709" s="484"/>
      <c r="K709" s="484"/>
      <c r="L709" s="772"/>
      <c r="M709" s="484"/>
    </row>
    <row r="710" spans="3:13" x14ac:dyDescent="0.3">
      <c r="C710" s="414"/>
      <c r="D710" s="414"/>
      <c r="E710" s="414"/>
      <c r="F710" s="414"/>
      <c r="G710" s="414"/>
      <c r="H710" s="414"/>
      <c r="I710" s="484"/>
      <c r="J710" s="484"/>
      <c r="K710" s="484"/>
      <c r="L710" s="772"/>
      <c r="M710" s="484"/>
    </row>
    <row r="711" spans="3:13" x14ac:dyDescent="0.3">
      <c r="C711" s="414"/>
      <c r="D711" s="414"/>
      <c r="E711" s="414"/>
      <c r="F711" s="414"/>
      <c r="G711" s="414"/>
      <c r="H711" s="414"/>
      <c r="I711" s="484"/>
      <c r="J711" s="484"/>
      <c r="K711" s="484"/>
      <c r="L711" s="772"/>
      <c r="M711" s="484"/>
    </row>
    <row r="712" spans="3:13" x14ac:dyDescent="0.3">
      <c r="C712" s="414"/>
      <c r="D712" s="414"/>
      <c r="E712" s="414"/>
      <c r="F712" s="414"/>
      <c r="G712" s="414"/>
      <c r="H712" s="414"/>
      <c r="I712" s="484"/>
      <c r="J712" s="484"/>
      <c r="K712" s="484"/>
      <c r="L712" s="772"/>
      <c r="M712" s="484"/>
    </row>
    <row r="713" spans="3:13" x14ac:dyDescent="0.3">
      <c r="C713" s="414"/>
      <c r="D713" s="414"/>
      <c r="E713" s="414"/>
      <c r="F713" s="414"/>
      <c r="G713" s="414"/>
      <c r="H713" s="414"/>
      <c r="I713" s="484"/>
      <c r="J713" s="484"/>
      <c r="K713" s="484"/>
      <c r="L713" s="772"/>
      <c r="M713" s="484"/>
    </row>
    <row r="714" spans="3:13" x14ac:dyDescent="0.3">
      <c r="C714" s="414"/>
      <c r="D714" s="414"/>
      <c r="E714" s="414"/>
      <c r="F714" s="414"/>
      <c r="G714" s="414"/>
      <c r="H714" s="414"/>
      <c r="I714" s="484"/>
      <c r="J714" s="484"/>
      <c r="K714" s="484"/>
      <c r="L714" s="772"/>
      <c r="M714" s="484"/>
    </row>
    <row r="715" spans="3:13" x14ac:dyDescent="0.3">
      <c r="C715" s="414"/>
      <c r="D715" s="414"/>
      <c r="E715" s="414"/>
      <c r="F715" s="414"/>
      <c r="G715" s="414"/>
      <c r="H715" s="414"/>
      <c r="I715" s="484"/>
      <c r="J715" s="484"/>
      <c r="K715" s="484"/>
      <c r="L715" s="772"/>
      <c r="M715" s="484"/>
    </row>
    <row r="716" spans="3:13" x14ac:dyDescent="0.3">
      <c r="C716" s="414"/>
      <c r="D716" s="414"/>
      <c r="E716" s="414"/>
      <c r="F716" s="414"/>
      <c r="G716" s="414"/>
      <c r="H716" s="414"/>
      <c r="I716" s="484"/>
      <c r="J716" s="484"/>
      <c r="K716" s="484"/>
      <c r="L716" s="772"/>
      <c r="M716" s="484"/>
    </row>
    <row r="717" spans="3:13" x14ac:dyDescent="0.3">
      <c r="C717" s="414"/>
      <c r="D717" s="414"/>
      <c r="E717" s="414"/>
      <c r="F717" s="414"/>
      <c r="G717" s="414"/>
      <c r="H717" s="414"/>
      <c r="I717" s="484"/>
      <c r="J717" s="484"/>
      <c r="K717" s="484"/>
      <c r="L717" s="772"/>
      <c r="M717" s="484"/>
    </row>
    <row r="718" spans="3:13" x14ac:dyDescent="0.3">
      <c r="C718" s="414"/>
      <c r="D718" s="414"/>
      <c r="E718" s="414"/>
      <c r="F718" s="414"/>
      <c r="G718" s="414"/>
      <c r="H718" s="414"/>
      <c r="I718" s="484"/>
      <c r="J718" s="484"/>
      <c r="K718" s="484"/>
      <c r="L718" s="772"/>
      <c r="M718" s="484"/>
    </row>
    <row r="719" spans="3:13" x14ac:dyDescent="0.3">
      <c r="C719" s="414"/>
      <c r="D719" s="414"/>
      <c r="E719" s="414"/>
      <c r="F719" s="414"/>
      <c r="G719" s="414"/>
      <c r="H719" s="414"/>
      <c r="I719" s="484"/>
      <c r="J719" s="484"/>
      <c r="K719" s="484"/>
      <c r="L719" s="772"/>
      <c r="M719" s="484"/>
    </row>
    <row r="720" spans="3:13" x14ac:dyDescent="0.3">
      <c r="C720" s="414"/>
      <c r="D720" s="414"/>
      <c r="E720" s="414"/>
      <c r="F720" s="414"/>
      <c r="G720" s="414"/>
      <c r="H720" s="414"/>
      <c r="I720" s="484"/>
      <c r="J720" s="484"/>
      <c r="K720" s="484"/>
      <c r="L720" s="772"/>
      <c r="M720" s="484"/>
    </row>
    <row r="721" spans="3:13" x14ac:dyDescent="0.3">
      <c r="C721" s="414"/>
      <c r="D721" s="414"/>
      <c r="E721" s="414"/>
      <c r="F721" s="414"/>
      <c r="G721" s="414"/>
      <c r="H721" s="414"/>
      <c r="I721" s="484"/>
      <c r="J721" s="484"/>
      <c r="K721" s="484"/>
      <c r="L721" s="772"/>
      <c r="M721" s="484"/>
    </row>
    <row r="722" spans="3:13" x14ac:dyDescent="0.3">
      <c r="C722" s="414"/>
      <c r="D722" s="414"/>
      <c r="E722" s="414"/>
      <c r="F722" s="414"/>
      <c r="G722" s="414"/>
      <c r="H722" s="414"/>
      <c r="I722" s="484"/>
      <c r="J722" s="484"/>
      <c r="K722" s="484"/>
      <c r="L722" s="772"/>
      <c r="M722" s="484"/>
    </row>
    <row r="723" spans="3:13" x14ac:dyDescent="0.3">
      <c r="C723" s="414"/>
      <c r="D723" s="414"/>
      <c r="E723" s="414"/>
      <c r="F723" s="414"/>
      <c r="G723" s="414"/>
      <c r="H723" s="414"/>
      <c r="I723" s="484"/>
      <c r="J723" s="484"/>
      <c r="K723" s="484"/>
      <c r="L723" s="772"/>
      <c r="M723" s="484"/>
    </row>
    <row r="724" spans="3:13" x14ac:dyDescent="0.3">
      <c r="C724" s="414"/>
      <c r="D724" s="414"/>
      <c r="E724" s="414"/>
      <c r="F724" s="414"/>
      <c r="G724" s="414"/>
      <c r="H724" s="414"/>
      <c r="I724" s="484"/>
      <c r="J724" s="484"/>
      <c r="K724" s="484"/>
      <c r="L724" s="772"/>
      <c r="M724" s="484"/>
    </row>
    <row r="725" spans="3:13" x14ac:dyDescent="0.3">
      <c r="C725" s="414"/>
      <c r="D725" s="414"/>
      <c r="E725" s="414"/>
      <c r="F725" s="414"/>
      <c r="G725" s="414"/>
      <c r="H725" s="414"/>
      <c r="I725" s="484"/>
      <c r="J725" s="484"/>
      <c r="K725" s="484"/>
      <c r="L725" s="772"/>
      <c r="M725" s="484"/>
    </row>
    <row r="726" spans="3:13" x14ac:dyDescent="0.3">
      <c r="C726" s="414"/>
      <c r="D726" s="414"/>
      <c r="E726" s="414"/>
      <c r="F726" s="414"/>
      <c r="G726" s="414"/>
      <c r="H726" s="414"/>
      <c r="I726" s="484"/>
      <c r="J726" s="484"/>
      <c r="K726" s="484"/>
      <c r="L726" s="772"/>
      <c r="M726" s="484"/>
    </row>
    <row r="727" spans="3:13" x14ac:dyDescent="0.3">
      <c r="C727" s="414"/>
      <c r="D727" s="414"/>
      <c r="E727" s="414"/>
      <c r="F727" s="414"/>
      <c r="G727" s="414"/>
      <c r="H727" s="414"/>
      <c r="I727" s="484"/>
      <c r="J727" s="484"/>
      <c r="K727" s="484"/>
      <c r="L727" s="772"/>
      <c r="M727" s="484"/>
    </row>
    <row r="728" spans="3:13" x14ac:dyDescent="0.3">
      <c r="C728" s="414"/>
      <c r="D728" s="414"/>
      <c r="E728" s="414"/>
      <c r="F728" s="414"/>
      <c r="G728" s="414"/>
      <c r="H728" s="414"/>
      <c r="I728" s="484"/>
      <c r="J728" s="484"/>
      <c r="K728" s="484"/>
      <c r="L728" s="772"/>
      <c r="M728" s="484"/>
    </row>
    <row r="729" spans="3:13" x14ac:dyDescent="0.3">
      <c r="C729" s="414"/>
      <c r="D729" s="414"/>
      <c r="E729" s="414"/>
      <c r="F729" s="414"/>
      <c r="G729" s="414"/>
      <c r="H729" s="414"/>
      <c r="I729" s="484"/>
      <c r="J729" s="484"/>
      <c r="K729" s="484"/>
      <c r="L729" s="772"/>
      <c r="M729" s="484"/>
    </row>
    <row r="730" spans="3:13" x14ac:dyDescent="0.3">
      <c r="C730" s="414"/>
      <c r="D730" s="414"/>
      <c r="E730" s="414"/>
      <c r="F730" s="414"/>
      <c r="G730" s="414"/>
      <c r="H730" s="414"/>
      <c r="I730" s="484"/>
      <c r="J730" s="484"/>
      <c r="K730" s="484"/>
      <c r="L730" s="772"/>
      <c r="M730" s="484"/>
    </row>
    <row r="731" spans="3:13" x14ac:dyDescent="0.3">
      <c r="C731" s="414"/>
      <c r="D731" s="414"/>
      <c r="E731" s="414"/>
      <c r="F731" s="414"/>
      <c r="G731" s="414"/>
      <c r="H731" s="414"/>
      <c r="I731" s="484"/>
      <c r="J731" s="484"/>
      <c r="K731" s="484"/>
      <c r="L731" s="772"/>
      <c r="M731" s="484"/>
    </row>
    <row r="732" spans="3:13" x14ac:dyDescent="0.3">
      <c r="C732" s="414"/>
      <c r="D732" s="414"/>
      <c r="E732" s="414"/>
      <c r="F732" s="414"/>
      <c r="G732" s="414"/>
      <c r="H732" s="414"/>
      <c r="I732" s="484"/>
      <c r="J732" s="484"/>
      <c r="K732" s="484"/>
      <c r="L732" s="772"/>
      <c r="M732" s="484"/>
    </row>
    <row r="733" spans="3:13" x14ac:dyDescent="0.3">
      <c r="C733" s="414"/>
      <c r="D733" s="414"/>
      <c r="E733" s="414"/>
      <c r="F733" s="414"/>
      <c r="G733" s="414"/>
      <c r="H733" s="414"/>
      <c r="I733" s="484"/>
      <c r="J733" s="484"/>
      <c r="K733" s="484"/>
      <c r="L733" s="772"/>
      <c r="M733" s="484"/>
    </row>
    <row r="734" spans="3:13" x14ac:dyDescent="0.3">
      <c r="C734" s="414"/>
      <c r="D734" s="414"/>
      <c r="E734" s="414"/>
      <c r="F734" s="414"/>
      <c r="G734" s="414"/>
      <c r="H734" s="414"/>
      <c r="I734" s="484"/>
      <c r="J734" s="484"/>
      <c r="K734" s="484"/>
      <c r="L734" s="772"/>
      <c r="M734" s="484"/>
    </row>
    <row r="735" spans="3:13" x14ac:dyDescent="0.3">
      <c r="C735" s="414"/>
      <c r="D735" s="414"/>
      <c r="E735" s="414"/>
      <c r="F735" s="414"/>
      <c r="G735" s="414"/>
      <c r="H735" s="414"/>
      <c r="I735" s="484"/>
      <c r="J735" s="484"/>
      <c r="K735" s="484"/>
      <c r="L735" s="772"/>
      <c r="M735" s="484"/>
    </row>
    <row r="736" spans="3:13" x14ac:dyDescent="0.3">
      <c r="C736" s="414"/>
      <c r="D736" s="414"/>
      <c r="E736" s="414"/>
      <c r="F736" s="414"/>
      <c r="G736" s="414"/>
      <c r="H736" s="414"/>
      <c r="I736" s="484"/>
      <c r="J736" s="484"/>
      <c r="K736" s="484"/>
      <c r="L736" s="772"/>
      <c r="M736" s="484"/>
    </row>
    <row r="737" spans="3:13" x14ac:dyDescent="0.3">
      <c r="C737" s="414"/>
      <c r="D737" s="414"/>
      <c r="E737" s="414"/>
      <c r="F737" s="414"/>
      <c r="G737" s="414"/>
      <c r="H737" s="414"/>
      <c r="I737" s="484"/>
      <c r="J737" s="484"/>
      <c r="K737" s="484"/>
      <c r="L737" s="772"/>
      <c r="M737" s="484"/>
    </row>
    <row r="738" spans="3:13" x14ac:dyDescent="0.3">
      <c r="C738" s="414"/>
      <c r="D738" s="414"/>
      <c r="E738" s="414"/>
      <c r="F738" s="414"/>
      <c r="G738" s="414"/>
      <c r="H738" s="414"/>
      <c r="I738" s="484"/>
      <c r="J738" s="484"/>
      <c r="K738" s="484"/>
      <c r="L738" s="772"/>
      <c r="M738" s="484"/>
    </row>
    <row r="739" spans="3:13" x14ac:dyDescent="0.3">
      <c r="C739" s="414"/>
      <c r="D739" s="414"/>
      <c r="E739" s="414"/>
      <c r="F739" s="414"/>
      <c r="G739" s="414"/>
      <c r="H739" s="414"/>
      <c r="I739" s="484"/>
      <c r="J739" s="484"/>
      <c r="K739" s="484"/>
      <c r="L739" s="772"/>
      <c r="M739" s="484"/>
    </row>
    <row r="740" spans="3:13" x14ac:dyDescent="0.3">
      <c r="C740" s="414"/>
      <c r="D740" s="414"/>
      <c r="E740" s="414"/>
      <c r="F740" s="414"/>
      <c r="G740" s="414"/>
      <c r="H740" s="414"/>
      <c r="I740" s="484"/>
      <c r="J740" s="484"/>
      <c r="K740" s="484"/>
      <c r="L740" s="772"/>
      <c r="M740" s="484"/>
    </row>
    <row r="741" spans="3:13" x14ac:dyDescent="0.3">
      <c r="C741" s="414"/>
      <c r="D741" s="414"/>
      <c r="E741" s="414"/>
      <c r="F741" s="414"/>
      <c r="G741" s="414"/>
      <c r="H741" s="414"/>
      <c r="I741" s="484"/>
      <c r="J741" s="484"/>
      <c r="K741" s="484"/>
      <c r="L741" s="772"/>
      <c r="M741" s="484"/>
    </row>
    <row r="742" spans="3:13" x14ac:dyDescent="0.3">
      <c r="C742" s="414"/>
      <c r="D742" s="414"/>
      <c r="E742" s="414"/>
      <c r="F742" s="414"/>
      <c r="G742" s="414"/>
      <c r="H742" s="414"/>
      <c r="I742" s="484"/>
      <c r="J742" s="484"/>
      <c r="K742" s="484"/>
      <c r="L742" s="772"/>
      <c r="M742" s="484"/>
    </row>
    <row r="743" spans="3:13" x14ac:dyDescent="0.3">
      <c r="C743" s="414"/>
      <c r="D743" s="414"/>
      <c r="E743" s="414"/>
      <c r="F743" s="414"/>
      <c r="G743" s="414"/>
      <c r="H743" s="414"/>
      <c r="I743" s="484"/>
      <c r="J743" s="484"/>
      <c r="K743" s="484"/>
      <c r="L743" s="772"/>
      <c r="M743" s="484"/>
    </row>
    <row r="744" spans="3:13" x14ac:dyDescent="0.3">
      <c r="C744" s="414"/>
      <c r="D744" s="414"/>
      <c r="E744" s="414"/>
      <c r="F744" s="414"/>
      <c r="G744" s="414"/>
      <c r="H744" s="414"/>
      <c r="I744" s="484"/>
      <c r="J744" s="484"/>
      <c r="K744" s="484"/>
      <c r="L744" s="772"/>
      <c r="M744" s="484"/>
    </row>
    <row r="745" spans="3:13" x14ac:dyDescent="0.3">
      <c r="C745" s="414"/>
      <c r="D745" s="414"/>
      <c r="E745" s="414"/>
      <c r="F745" s="414"/>
      <c r="G745" s="414"/>
      <c r="H745" s="414"/>
      <c r="I745" s="484"/>
      <c r="J745" s="484"/>
      <c r="K745" s="484"/>
      <c r="L745" s="772"/>
      <c r="M745" s="484"/>
    </row>
    <row r="746" spans="3:13" x14ac:dyDescent="0.3">
      <c r="C746" s="414"/>
      <c r="D746" s="414"/>
      <c r="E746" s="414"/>
      <c r="F746" s="414"/>
      <c r="G746" s="414"/>
      <c r="H746" s="414"/>
      <c r="I746" s="484"/>
      <c r="J746" s="484"/>
      <c r="K746" s="484"/>
      <c r="L746" s="772"/>
      <c r="M746" s="484"/>
    </row>
    <row r="747" spans="3:13" x14ac:dyDescent="0.3">
      <c r="C747" s="414"/>
      <c r="D747" s="414"/>
      <c r="E747" s="414"/>
      <c r="F747" s="414"/>
      <c r="G747" s="414"/>
      <c r="H747" s="414"/>
      <c r="I747" s="484"/>
      <c r="J747" s="484"/>
      <c r="K747" s="484"/>
      <c r="L747" s="772"/>
      <c r="M747" s="484"/>
    </row>
    <row r="748" spans="3:13" x14ac:dyDescent="0.3">
      <c r="C748" s="414"/>
      <c r="D748" s="414"/>
      <c r="E748" s="414"/>
      <c r="F748" s="414"/>
      <c r="G748" s="414"/>
      <c r="H748" s="414"/>
      <c r="I748" s="484"/>
      <c r="J748" s="484"/>
      <c r="K748" s="484"/>
      <c r="L748" s="772"/>
      <c r="M748" s="484"/>
    </row>
    <row r="749" spans="3:13" x14ac:dyDescent="0.3">
      <c r="C749" s="414"/>
      <c r="D749" s="414"/>
      <c r="E749" s="414"/>
      <c r="F749" s="414"/>
      <c r="G749" s="414"/>
      <c r="H749" s="414"/>
      <c r="I749" s="484"/>
      <c r="J749" s="484"/>
      <c r="K749" s="484"/>
      <c r="L749" s="772"/>
      <c r="M749" s="484"/>
    </row>
    <row r="750" spans="3:13" x14ac:dyDescent="0.3">
      <c r="C750" s="414"/>
      <c r="D750" s="414"/>
      <c r="E750" s="414"/>
      <c r="F750" s="414"/>
      <c r="G750" s="414"/>
      <c r="H750" s="414"/>
      <c r="I750" s="484"/>
      <c r="J750" s="484"/>
      <c r="K750" s="484"/>
      <c r="L750" s="772"/>
      <c r="M750" s="484"/>
    </row>
    <row r="751" spans="3:13" x14ac:dyDescent="0.3">
      <c r="C751" s="414"/>
      <c r="D751" s="414"/>
      <c r="E751" s="414"/>
      <c r="F751" s="414"/>
      <c r="G751" s="414"/>
      <c r="H751" s="414"/>
      <c r="I751" s="484"/>
      <c r="J751" s="484"/>
      <c r="K751" s="484"/>
      <c r="L751" s="772"/>
      <c r="M751" s="484"/>
    </row>
    <row r="752" spans="3:13" x14ac:dyDescent="0.3">
      <c r="C752" s="414"/>
      <c r="D752" s="414"/>
      <c r="E752" s="414"/>
      <c r="F752" s="414"/>
      <c r="G752" s="414"/>
      <c r="H752" s="414"/>
      <c r="I752" s="484"/>
      <c r="J752" s="484"/>
      <c r="K752" s="484"/>
      <c r="L752" s="772"/>
      <c r="M752" s="484"/>
    </row>
    <row r="753" spans="3:13" x14ac:dyDescent="0.3">
      <c r="C753" s="414"/>
      <c r="D753" s="414"/>
      <c r="E753" s="414"/>
      <c r="F753" s="414"/>
      <c r="G753" s="414"/>
      <c r="H753" s="414"/>
      <c r="I753" s="484"/>
      <c r="J753" s="484"/>
      <c r="K753" s="484"/>
      <c r="L753" s="772"/>
      <c r="M753" s="484"/>
    </row>
    <row r="754" spans="3:13" x14ac:dyDescent="0.3">
      <c r="C754" s="414"/>
      <c r="D754" s="414"/>
      <c r="E754" s="414"/>
      <c r="F754" s="414"/>
      <c r="G754" s="414"/>
      <c r="H754" s="414"/>
      <c r="I754" s="484"/>
      <c r="J754" s="484"/>
      <c r="K754" s="484"/>
      <c r="L754" s="772"/>
      <c r="M754" s="484"/>
    </row>
    <row r="755" spans="3:13" x14ac:dyDescent="0.3">
      <c r="C755" s="414"/>
      <c r="D755" s="414"/>
      <c r="E755" s="414"/>
      <c r="F755" s="414"/>
      <c r="G755" s="414"/>
      <c r="H755" s="414"/>
      <c r="I755" s="484"/>
      <c r="J755" s="484"/>
      <c r="K755" s="484"/>
      <c r="L755" s="772"/>
      <c r="M755" s="484"/>
    </row>
    <row r="756" spans="3:13" x14ac:dyDescent="0.3">
      <c r="C756" s="414"/>
      <c r="D756" s="414"/>
      <c r="E756" s="414"/>
      <c r="F756" s="414"/>
      <c r="G756" s="414"/>
      <c r="H756" s="414"/>
      <c r="I756" s="484"/>
      <c r="J756" s="484"/>
      <c r="K756" s="484"/>
      <c r="L756" s="772"/>
      <c r="M756" s="484"/>
    </row>
    <row r="757" spans="3:13" x14ac:dyDescent="0.3">
      <c r="C757" s="414"/>
      <c r="D757" s="414"/>
      <c r="E757" s="414"/>
      <c r="F757" s="414"/>
      <c r="G757" s="414"/>
      <c r="H757" s="414"/>
      <c r="I757" s="484"/>
      <c r="J757" s="484"/>
      <c r="K757" s="484"/>
      <c r="L757" s="772"/>
      <c r="M757" s="484"/>
    </row>
    <row r="758" spans="3:13" x14ac:dyDescent="0.3">
      <c r="C758" s="414"/>
      <c r="D758" s="414"/>
      <c r="E758" s="414"/>
      <c r="F758" s="414"/>
      <c r="G758" s="414"/>
      <c r="H758" s="414"/>
      <c r="I758" s="484"/>
      <c r="J758" s="484"/>
      <c r="K758" s="484"/>
      <c r="L758" s="772"/>
      <c r="M758" s="484"/>
    </row>
    <row r="759" spans="3:13" x14ac:dyDescent="0.3">
      <c r="C759" s="414"/>
      <c r="D759" s="414"/>
      <c r="E759" s="414"/>
      <c r="F759" s="414"/>
      <c r="G759" s="414"/>
      <c r="H759" s="414"/>
      <c r="I759" s="484"/>
      <c r="J759" s="484"/>
      <c r="K759" s="484"/>
      <c r="L759" s="772"/>
      <c r="M759" s="484"/>
    </row>
    <row r="760" spans="3:13" x14ac:dyDescent="0.3">
      <c r="C760" s="414"/>
      <c r="D760" s="414"/>
      <c r="E760" s="414"/>
      <c r="F760" s="414"/>
      <c r="G760" s="414"/>
      <c r="H760" s="414"/>
      <c r="I760" s="484"/>
      <c r="J760" s="484"/>
      <c r="K760" s="484"/>
      <c r="L760" s="772"/>
      <c r="M760" s="484"/>
    </row>
    <row r="761" spans="3:13" x14ac:dyDescent="0.3">
      <c r="C761" s="414"/>
      <c r="D761" s="414"/>
      <c r="E761" s="414"/>
      <c r="F761" s="414"/>
      <c r="G761" s="414"/>
      <c r="H761" s="414"/>
      <c r="I761" s="484"/>
      <c r="J761" s="484"/>
      <c r="K761" s="484"/>
      <c r="L761" s="772"/>
      <c r="M761" s="484"/>
    </row>
    <row r="762" spans="3:13" x14ac:dyDescent="0.3">
      <c r="C762" s="414"/>
      <c r="D762" s="414"/>
      <c r="E762" s="414"/>
      <c r="F762" s="414"/>
      <c r="G762" s="414"/>
      <c r="H762" s="414"/>
      <c r="I762" s="484"/>
      <c r="J762" s="484"/>
      <c r="K762" s="484"/>
      <c r="L762" s="772"/>
      <c r="M762" s="484"/>
    </row>
    <row r="763" spans="3:13" x14ac:dyDescent="0.3">
      <c r="C763" s="414"/>
      <c r="D763" s="414"/>
      <c r="E763" s="414"/>
      <c r="F763" s="414"/>
      <c r="G763" s="414"/>
      <c r="H763" s="414"/>
      <c r="I763" s="484"/>
      <c r="J763" s="484"/>
      <c r="K763" s="484"/>
      <c r="L763" s="772"/>
      <c r="M763" s="484"/>
    </row>
    <row r="764" spans="3:13" x14ac:dyDescent="0.3">
      <c r="C764" s="414"/>
      <c r="D764" s="414"/>
      <c r="E764" s="414"/>
      <c r="F764" s="414"/>
      <c r="G764" s="414"/>
      <c r="H764" s="414"/>
      <c r="I764" s="484"/>
      <c r="J764" s="484"/>
      <c r="K764" s="484"/>
      <c r="L764" s="772"/>
      <c r="M764" s="484"/>
    </row>
    <row r="765" spans="3:13" x14ac:dyDescent="0.3">
      <c r="C765" s="414"/>
      <c r="D765" s="414"/>
      <c r="E765" s="414"/>
      <c r="F765" s="414"/>
      <c r="G765" s="414"/>
      <c r="H765" s="414"/>
      <c r="I765" s="484"/>
      <c r="J765" s="484"/>
      <c r="K765" s="484"/>
      <c r="L765" s="772"/>
      <c r="M765" s="484"/>
    </row>
    <row r="766" spans="3:13" x14ac:dyDescent="0.3">
      <c r="C766" s="414"/>
      <c r="D766" s="414"/>
      <c r="E766" s="414"/>
      <c r="F766" s="414"/>
      <c r="G766" s="414"/>
      <c r="H766" s="414"/>
      <c r="I766" s="484"/>
      <c r="J766" s="484"/>
      <c r="K766" s="484"/>
      <c r="L766" s="772"/>
      <c r="M766" s="484"/>
    </row>
    <row r="767" spans="3:13" x14ac:dyDescent="0.3">
      <c r="C767" s="414"/>
      <c r="D767" s="414"/>
      <c r="E767" s="414"/>
      <c r="F767" s="414"/>
      <c r="G767" s="414"/>
      <c r="H767" s="414"/>
      <c r="I767" s="484"/>
      <c r="J767" s="484"/>
      <c r="K767" s="484"/>
      <c r="L767" s="772"/>
      <c r="M767" s="484"/>
    </row>
    <row r="768" spans="3:13" x14ac:dyDescent="0.3">
      <c r="C768" s="414"/>
      <c r="D768" s="414"/>
      <c r="E768" s="414"/>
      <c r="F768" s="414"/>
      <c r="G768" s="414"/>
      <c r="H768" s="414"/>
      <c r="I768" s="484"/>
      <c r="J768" s="484"/>
      <c r="K768" s="484"/>
      <c r="L768" s="772"/>
      <c r="M768" s="484"/>
    </row>
    <row r="769" spans="3:13" x14ac:dyDescent="0.3">
      <c r="C769" s="414"/>
      <c r="D769" s="414"/>
      <c r="E769" s="414"/>
      <c r="F769" s="414"/>
      <c r="G769" s="414"/>
      <c r="H769" s="414"/>
      <c r="I769" s="484"/>
      <c r="J769" s="484"/>
      <c r="K769" s="484"/>
      <c r="L769" s="772"/>
      <c r="M769" s="484"/>
    </row>
    <row r="770" spans="3:13" x14ac:dyDescent="0.3">
      <c r="C770" s="414"/>
      <c r="D770" s="414"/>
      <c r="E770" s="414"/>
      <c r="F770" s="414"/>
      <c r="G770" s="414"/>
      <c r="H770" s="414"/>
      <c r="I770" s="484"/>
      <c r="J770" s="484"/>
      <c r="K770" s="484"/>
      <c r="L770" s="772"/>
      <c r="M770" s="484"/>
    </row>
    <row r="771" spans="3:13" x14ac:dyDescent="0.3">
      <c r="C771" s="414"/>
      <c r="D771" s="414"/>
      <c r="E771" s="414"/>
      <c r="F771" s="414"/>
      <c r="G771" s="414"/>
      <c r="H771" s="414"/>
      <c r="I771" s="484"/>
      <c r="J771" s="484"/>
      <c r="K771" s="484"/>
      <c r="L771" s="772"/>
      <c r="M771" s="484"/>
    </row>
    <row r="772" spans="3:13" x14ac:dyDescent="0.3">
      <c r="C772" s="414"/>
      <c r="D772" s="414"/>
      <c r="E772" s="414"/>
      <c r="F772" s="414"/>
      <c r="G772" s="414"/>
      <c r="H772" s="414"/>
      <c r="I772" s="484"/>
      <c r="J772" s="484"/>
      <c r="K772" s="484"/>
      <c r="L772" s="772"/>
      <c r="M772" s="484"/>
    </row>
    <row r="773" spans="3:13" x14ac:dyDescent="0.3">
      <c r="C773" s="414"/>
      <c r="D773" s="414"/>
      <c r="E773" s="414"/>
      <c r="F773" s="414"/>
      <c r="G773" s="414"/>
      <c r="H773" s="414"/>
      <c r="I773" s="484"/>
      <c r="J773" s="484"/>
      <c r="K773" s="484"/>
      <c r="L773" s="772"/>
      <c r="M773" s="484"/>
    </row>
    <row r="774" spans="3:13" x14ac:dyDescent="0.3">
      <c r="C774" s="414"/>
      <c r="D774" s="414"/>
      <c r="E774" s="414"/>
      <c r="F774" s="414"/>
      <c r="G774" s="414"/>
      <c r="H774" s="414"/>
      <c r="I774" s="484"/>
      <c r="J774" s="484"/>
      <c r="K774" s="484"/>
      <c r="L774" s="772"/>
      <c r="M774" s="484"/>
    </row>
    <row r="775" spans="3:13" x14ac:dyDescent="0.3">
      <c r="C775" s="414"/>
      <c r="D775" s="414"/>
      <c r="E775" s="414"/>
      <c r="F775" s="414"/>
      <c r="G775" s="414"/>
      <c r="H775" s="414"/>
      <c r="I775" s="484"/>
      <c r="J775" s="484"/>
      <c r="K775" s="484"/>
      <c r="L775" s="772"/>
      <c r="M775" s="484"/>
    </row>
    <row r="776" spans="3:13" x14ac:dyDescent="0.3">
      <c r="C776" s="414"/>
      <c r="D776" s="414"/>
      <c r="E776" s="414"/>
      <c r="F776" s="414"/>
      <c r="G776" s="414"/>
      <c r="H776" s="414"/>
      <c r="I776" s="484"/>
      <c r="J776" s="484"/>
      <c r="K776" s="484"/>
      <c r="L776" s="772"/>
      <c r="M776" s="484"/>
    </row>
    <row r="777" spans="3:13" x14ac:dyDescent="0.3">
      <c r="C777" s="414"/>
      <c r="D777" s="414"/>
      <c r="E777" s="414"/>
      <c r="F777" s="414"/>
      <c r="G777" s="414"/>
      <c r="H777" s="414"/>
      <c r="I777" s="484"/>
      <c r="J777" s="484"/>
      <c r="K777" s="484"/>
      <c r="L777" s="772"/>
      <c r="M777" s="484"/>
    </row>
    <row r="778" spans="3:13" x14ac:dyDescent="0.3">
      <c r="C778" s="414"/>
      <c r="D778" s="414"/>
      <c r="E778" s="414"/>
      <c r="F778" s="414"/>
      <c r="G778" s="414"/>
      <c r="H778" s="414"/>
      <c r="I778" s="484"/>
      <c r="J778" s="484"/>
      <c r="K778" s="484"/>
      <c r="L778" s="772"/>
      <c r="M778" s="484"/>
    </row>
    <row r="779" spans="3:13" x14ac:dyDescent="0.3">
      <c r="C779" s="414"/>
      <c r="D779" s="414"/>
      <c r="E779" s="414"/>
      <c r="F779" s="414"/>
      <c r="G779" s="414"/>
      <c r="H779" s="414"/>
      <c r="I779" s="484"/>
      <c r="J779" s="484"/>
      <c r="K779" s="484"/>
      <c r="L779" s="772"/>
      <c r="M779" s="484"/>
    </row>
    <row r="780" spans="3:13" x14ac:dyDescent="0.3">
      <c r="C780" s="414"/>
      <c r="D780" s="414"/>
      <c r="E780" s="414"/>
      <c r="F780" s="414"/>
      <c r="G780" s="414"/>
      <c r="H780" s="414"/>
      <c r="I780" s="484"/>
      <c r="J780" s="484"/>
      <c r="K780" s="484"/>
      <c r="L780" s="772"/>
      <c r="M780" s="484"/>
    </row>
    <row r="781" spans="3:13" x14ac:dyDescent="0.3">
      <c r="C781" s="414"/>
      <c r="D781" s="414"/>
      <c r="E781" s="414"/>
      <c r="F781" s="414"/>
      <c r="G781" s="414"/>
      <c r="H781" s="414"/>
      <c r="I781" s="484"/>
      <c r="J781" s="484"/>
      <c r="K781" s="484"/>
      <c r="L781" s="772"/>
      <c r="M781" s="484"/>
    </row>
    <row r="782" spans="3:13" x14ac:dyDescent="0.3">
      <c r="C782" s="414"/>
      <c r="D782" s="414"/>
      <c r="E782" s="414"/>
      <c r="F782" s="414"/>
      <c r="G782" s="414"/>
      <c r="H782" s="414"/>
      <c r="I782" s="484"/>
      <c r="J782" s="484"/>
      <c r="K782" s="484"/>
      <c r="L782" s="772"/>
      <c r="M782" s="484"/>
    </row>
    <row r="783" spans="3:13" x14ac:dyDescent="0.3">
      <c r="C783" s="414"/>
      <c r="D783" s="414"/>
      <c r="E783" s="414"/>
      <c r="F783" s="414"/>
      <c r="G783" s="414"/>
      <c r="H783" s="414"/>
      <c r="I783" s="484"/>
      <c r="J783" s="484"/>
      <c r="K783" s="484"/>
      <c r="L783" s="772"/>
      <c r="M783" s="484"/>
    </row>
    <row r="784" spans="3:13" x14ac:dyDescent="0.3">
      <c r="C784" s="414"/>
      <c r="D784" s="414"/>
      <c r="E784" s="414"/>
      <c r="F784" s="414"/>
      <c r="G784" s="414"/>
      <c r="H784" s="414"/>
      <c r="I784" s="484"/>
      <c r="J784" s="484"/>
      <c r="K784" s="484"/>
      <c r="L784" s="772"/>
      <c r="M784" s="484"/>
    </row>
    <row r="785" spans="3:13" x14ac:dyDescent="0.3">
      <c r="C785" s="414"/>
      <c r="D785" s="414"/>
      <c r="E785" s="414"/>
      <c r="F785" s="414"/>
      <c r="G785" s="414"/>
      <c r="H785" s="414"/>
      <c r="I785" s="484"/>
      <c r="J785" s="484"/>
      <c r="K785" s="484"/>
      <c r="L785" s="772"/>
      <c r="M785" s="484"/>
    </row>
    <row r="786" spans="3:13" x14ac:dyDescent="0.3">
      <c r="C786" s="414"/>
      <c r="D786" s="414"/>
      <c r="E786" s="414"/>
      <c r="F786" s="414"/>
      <c r="G786" s="414"/>
      <c r="H786" s="414"/>
      <c r="I786" s="484"/>
      <c r="J786" s="484"/>
      <c r="K786" s="484"/>
      <c r="L786" s="772"/>
      <c r="M786" s="484"/>
    </row>
    <row r="787" spans="3:13" x14ac:dyDescent="0.3">
      <c r="C787" s="414"/>
      <c r="D787" s="414"/>
      <c r="E787" s="414"/>
      <c r="F787" s="414"/>
      <c r="G787" s="414"/>
      <c r="H787" s="414"/>
      <c r="I787" s="484"/>
      <c r="J787" s="484"/>
      <c r="K787" s="484"/>
      <c r="L787" s="772"/>
      <c r="M787" s="484"/>
    </row>
    <row r="788" spans="3:13" x14ac:dyDescent="0.3">
      <c r="C788" s="414"/>
      <c r="D788" s="414"/>
      <c r="E788" s="414"/>
      <c r="F788" s="414"/>
      <c r="G788" s="414"/>
      <c r="H788" s="414"/>
      <c r="I788" s="484"/>
      <c r="J788" s="484"/>
      <c r="K788" s="484"/>
      <c r="L788" s="772"/>
      <c r="M788" s="484"/>
    </row>
    <row r="789" spans="3:13" x14ac:dyDescent="0.3">
      <c r="C789" s="414"/>
      <c r="D789" s="414"/>
      <c r="E789" s="414"/>
      <c r="F789" s="414"/>
      <c r="G789" s="414"/>
      <c r="H789" s="414"/>
      <c r="I789" s="484"/>
      <c r="J789" s="484"/>
      <c r="K789" s="484"/>
      <c r="L789" s="772"/>
      <c r="M789" s="484"/>
    </row>
    <row r="790" spans="3:13" x14ac:dyDescent="0.3">
      <c r="C790" s="414"/>
      <c r="D790" s="414"/>
      <c r="E790" s="414"/>
      <c r="F790" s="414"/>
      <c r="G790" s="414"/>
      <c r="H790" s="414"/>
      <c r="I790" s="484"/>
      <c r="J790" s="484"/>
      <c r="K790" s="484"/>
      <c r="L790" s="772"/>
      <c r="M790" s="484"/>
    </row>
    <row r="791" spans="3:13" x14ac:dyDescent="0.3">
      <c r="C791" s="414"/>
      <c r="D791" s="414"/>
      <c r="E791" s="414"/>
      <c r="F791" s="414"/>
      <c r="G791" s="414"/>
      <c r="H791" s="414"/>
      <c r="I791" s="484"/>
      <c r="J791" s="484"/>
      <c r="K791" s="484"/>
      <c r="L791" s="772"/>
      <c r="M791" s="484"/>
    </row>
    <row r="792" spans="3:13" x14ac:dyDescent="0.3">
      <c r="C792" s="414"/>
      <c r="D792" s="414"/>
      <c r="E792" s="414"/>
      <c r="F792" s="414"/>
      <c r="G792" s="414"/>
      <c r="H792" s="414"/>
      <c r="I792" s="484"/>
      <c r="J792" s="484"/>
      <c r="K792" s="484"/>
      <c r="L792" s="772"/>
      <c r="M792" s="484"/>
    </row>
    <row r="793" spans="3:13" x14ac:dyDescent="0.3">
      <c r="C793" s="414"/>
      <c r="D793" s="414"/>
      <c r="E793" s="414"/>
      <c r="F793" s="414"/>
      <c r="G793" s="414"/>
      <c r="H793" s="414"/>
      <c r="I793" s="484"/>
      <c r="J793" s="484"/>
      <c r="K793" s="484"/>
      <c r="L793" s="772"/>
      <c r="M793" s="484"/>
    </row>
    <row r="794" spans="3:13" x14ac:dyDescent="0.3">
      <c r="C794" s="414"/>
      <c r="D794" s="414"/>
      <c r="E794" s="414"/>
      <c r="F794" s="414"/>
      <c r="G794" s="414"/>
      <c r="H794" s="414"/>
      <c r="I794" s="484"/>
      <c r="J794" s="484"/>
      <c r="K794" s="484"/>
      <c r="L794" s="772"/>
      <c r="M794" s="484"/>
    </row>
    <row r="795" spans="3:13" x14ac:dyDescent="0.3">
      <c r="C795" s="414"/>
      <c r="D795" s="414"/>
      <c r="E795" s="414"/>
      <c r="F795" s="414"/>
      <c r="G795" s="414"/>
      <c r="H795" s="414"/>
      <c r="I795" s="484"/>
      <c r="J795" s="484"/>
      <c r="K795" s="484"/>
      <c r="L795" s="772"/>
      <c r="M795" s="484"/>
    </row>
    <row r="796" spans="3:13" x14ac:dyDescent="0.3">
      <c r="C796" s="414"/>
      <c r="D796" s="414"/>
      <c r="E796" s="414"/>
      <c r="F796" s="414"/>
      <c r="G796" s="414"/>
      <c r="H796" s="414"/>
      <c r="I796" s="484"/>
      <c r="J796" s="484"/>
      <c r="K796" s="484"/>
      <c r="L796" s="772"/>
      <c r="M796" s="484"/>
    </row>
    <row r="797" spans="3:13" x14ac:dyDescent="0.3">
      <c r="C797" s="414"/>
      <c r="D797" s="414"/>
      <c r="E797" s="414"/>
      <c r="F797" s="414"/>
      <c r="G797" s="414"/>
      <c r="H797" s="414"/>
      <c r="I797" s="484"/>
      <c r="J797" s="484"/>
      <c r="K797" s="484"/>
      <c r="L797" s="772"/>
      <c r="M797" s="484"/>
    </row>
    <row r="798" spans="3:13" x14ac:dyDescent="0.3">
      <c r="C798" s="414"/>
      <c r="D798" s="414"/>
      <c r="E798" s="414"/>
      <c r="F798" s="414"/>
      <c r="G798" s="414"/>
      <c r="H798" s="414"/>
      <c r="I798" s="484"/>
      <c r="J798" s="484"/>
      <c r="K798" s="484"/>
      <c r="L798" s="772"/>
      <c r="M798" s="484"/>
    </row>
    <row r="799" spans="3:13" x14ac:dyDescent="0.3">
      <c r="C799" s="414"/>
      <c r="D799" s="414"/>
      <c r="E799" s="414"/>
      <c r="F799" s="414"/>
      <c r="G799" s="414"/>
      <c r="H799" s="414"/>
      <c r="I799" s="484"/>
      <c r="J799" s="484"/>
      <c r="K799" s="484"/>
      <c r="L799" s="772"/>
      <c r="M799" s="484"/>
    </row>
    <row r="800" spans="3:13" x14ac:dyDescent="0.3">
      <c r="C800" s="414"/>
      <c r="D800" s="414"/>
      <c r="E800" s="414"/>
      <c r="F800" s="414"/>
      <c r="G800" s="414"/>
      <c r="H800" s="414"/>
      <c r="I800" s="484"/>
      <c r="J800" s="484"/>
      <c r="K800" s="484"/>
      <c r="L800" s="772"/>
      <c r="M800" s="484"/>
    </row>
    <row r="801" spans="3:13" x14ac:dyDescent="0.3">
      <c r="C801" s="414"/>
      <c r="D801" s="414"/>
      <c r="E801" s="414"/>
      <c r="F801" s="414"/>
      <c r="G801" s="414"/>
      <c r="H801" s="414"/>
      <c r="I801" s="484"/>
      <c r="J801" s="484"/>
      <c r="K801" s="484"/>
      <c r="L801" s="772"/>
      <c r="M801" s="484"/>
    </row>
    <row r="802" spans="3:13" x14ac:dyDescent="0.3">
      <c r="C802" s="414"/>
      <c r="D802" s="414"/>
      <c r="E802" s="414"/>
      <c r="F802" s="414"/>
      <c r="G802" s="414"/>
      <c r="H802" s="414"/>
      <c r="I802" s="484"/>
      <c r="J802" s="484"/>
      <c r="K802" s="484"/>
      <c r="L802" s="772"/>
      <c r="M802" s="484"/>
    </row>
    <row r="803" spans="3:13" x14ac:dyDescent="0.3">
      <c r="C803" s="414"/>
      <c r="D803" s="414"/>
      <c r="E803" s="414"/>
      <c r="F803" s="414"/>
      <c r="G803" s="414"/>
      <c r="H803" s="414"/>
      <c r="I803" s="484"/>
      <c r="J803" s="484"/>
      <c r="K803" s="484"/>
      <c r="L803" s="772"/>
      <c r="M803" s="484"/>
    </row>
    <row r="804" spans="3:13" x14ac:dyDescent="0.3">
      <c r="C804" s="414"/>
      <c r="D804" s="414"/>
      <c r="E804" s="414"/>
      <c r="F804" s="414"/>
      <c r="G804" s="414"/>
      <c r="H804" s="414"/>
      <c r="I804" s="484"/>
      <c r="J804" s="484"/>
      <c r="K804" s="484"/>
      <c r="L804" s="772"/>
      <c r="M804" s="484"/>
    </row>
    <row r="805" spans="3:13" x14ac:dyDescent="0.3">
      <c r="C805" s="414"/>
      <c r="D805" s="414"/>
      <c r="E805" s="414"/>
      <c r="F805" s="414"/>
      <c r="G805" s="414"/>
      <c r="H805" s="414"/>
      <c r="I805" s="484"/>
      <c r="J805" s="484"/>
      <c r="K805" s="484"/>
      <c r="L805" s="772"/>
      <c r="M805" s="484"/>
    </row>
    <row r="806" spans="3:13" x14ac:dyDescent="0.3">
      <c r="C806" s="414"/>
      <c r="D806" s="414"/>
      <c r="E806" s="414"/>
      <c r="F806" s="414"/>
      <c r="G806" s="414"/>
      <c r="H806" s="414"/>
      <c r="I806" s="484"/>
      <c r="J806" s="484"/>
      <c r="K806" s="484"/>
      <c r="L806" s="772"/>
      <c r="M806" s="484"/>
    </row>
    <row r="807" spans="3:13" x14ac:dyDescent="0.3">
      <c r="C807" s="414"/>
      <c r="D807" s="414"/>
      <c r="E807" s="414"/>
      <c r="F807" s="414"/>
      <c r="G807" s="414"/>
      <c r="H807" s="414"/>
      <c r="I807" s="484"/>
      <c r="J807" s="484"/>
      <c r="K807" s="484"/>
      <c r="L807" s="772"/>
      <c r="M807" s="484"/>
    </row>
    <row r="808" spans="3:13" x14ac:dyDescent="0.3">
      <c r="C808" s="414"/>
      <c r="D808" s="414"/>
      <c r="E808" s="414"/>
      <c r="F808" s="414"/>
      <c r="G808" s="414"/>
      <c r="H808" s="414"/>
      <c r="I808" s="484"/>
      <c r="J808" s="484"/>
      <c r="K808" s="484"/>
      <c r="L808" s="772"/>
      <c r="M808" s="484"/>
    </row>
    <row r="809" spans="3:13" x14ac:dyDescent="0.3">
      <c r="C809" s="414"/>
      <c r="D809" s="414"/>
      <c r="E809" s="414"/>
      <c r="F809" s="414"/>
      <c r="G809" s="414"/>
      <c r="H809" s="414"/>
      <c r="I809" s="484"/>
      <c r="J809" s="484"/>
      <c r="K809" s="484"/>
      <c r="L809" s="772"/>
      <c r="M809" s="484"/>
    </row>
    <row r="810" spans="3:13" x14ac:dyDescent="0.3">
      <c r="C810" s="414"/>
      <c r="D810" s="414"/>
      <c r="E810" s="414"/>
      <c r="F810" s="414"/>
      <c r="G810" s="414"/>
      <c r="H810" s="414"/>
      <c r="I810" s="484"/>
      <c r="J810" s="484"/>
      <c r="K810" s="484"/>
      <c r="L810" s="772"/>
      <c r="M810" s="484"/>
    </row>
    <row r="811" spans="3:13" x14ac:dyDescent="0.3">
      <c r="C811" s="414"/>
      <c r="D811" s="414"/>
      <c r="E811" s="414"/>
      <c r="F811" s="414"/>
      <c r="G811" s="414"/>
      <c r="H811" s="414"/>
      <c r="I811" s="484"/>
      <c r="J811" s="484"/>
      <c r="K811" s="484"/>
      <c r="L811" s="772"/>
      <c r="M811" s="484"/>
    </row>
    <row r="812" spans="3:13" x14ac:dyDescent="0.3">
      <c r="C812" s="414"/>
      <c r="D812" s="414"/>
      <c r="E812" s="414"/>
      <c r="F812" s="414"/>
      <c r="G812" s="414"/>
      <c r="H812" s="414"/>
      <c r="I812" s="484"/>
      <c r="J812" s="484"/>
      <c r="K812" s="484"/>
      <c r="L812" s="772"/>
      <c r="M812" s="484"/>
    </row>
    <row r="813" spans="3:13" x14ac:dyDescent="0.3">
      <c r="C813" s="414"/>
      <c r="D813" s="414"/>
      <c r="E813" s="414"/>
      <c r="F813" s="414"/>
      <c r="G813" s="414"/>
      <c r="H813" s="414"/>
      <c r="I813" s="484"/>
      <c r="J813" s="484"/>
      <c r="K813" s="484"/>
      <c r="L813" s="772"/>
      <c r="M813" s="484"/>
    </row>
    <row r="814" spans="3:13" x14ac:dyDescent="0.3">
      <c r="C814" s="414"/>
      <c r="D814" s="414"/>
      <c r="E814" s="414"/>
      <c r="F814" s="414"/>
      <c r="G814" s="414"/>
      <c r="H814" s="414"/>
      <c r="I814" s="484"/>
      <c r="J814" s="484"/>
      <c r="K814" s="484"/>
      <c r="L814" s="772"/>
      <c r="M814" s="484"/>
    </row>
    <row r="815" spans="3:13" x14ac:dyDescent="0.3">
      <c r="C815" s="414"/>
      <c r="D815" s="414"/>
      <c r="E815" s="414"/>
      <c r="F815" s="414"/>
      <c r="G815" s="414"/>
      <c r="H815" s="414"/>
      <c r="I815" s="484"/>
      <c r="J815" s="484"/>
      <c r="K815" s="484"/>
      <c r="L815" s="772"/>
      <c r="M815" s="484"/>
    </row>
    <row r="816" spans="3:13" x14ac:dyDescent="0.3">
      <c r="C816" s="414"/>
      <c r="D816" s="414"/>
      <c r="E816" s="414"/>
      <c r="F816" s="414"/>
      <c r="G816" s="414"/>
      <c r="H816" s="414"/>
      <c r="I816" s="484"/>
      <c r="J816" s="484"/>
      <c r="K816" s="484"/>
      <c r="L816" s="772"/>
      <c r="M816" s="484"/>
    </row>
    <row r="817" spans="3:13" x14ac:dyDescent="0.3">
      <c r="C817" s="414"/>
      <c r="D817" s="414"/>
      <c r="E817" s="414"/>
      <c r="F817" s="414"/>
      <c r="G817" s="414"/>
      <c r="H817" s="414"/>
      <c r="I817" s="484"/>
      <c r="J817" s="484"/>
      <c r="K817" s="484"/>
      <c r="L817" s="772"/>
      <c r="M817" s="484"/>
    </row>
    <row r="818" spans="3:13" x14ac:dyDescent="0.3">
      <c r="C818" s="414"/>
      <c r="D818" s="414"/>
      <c r="E818" s="414"/>
      <c r="F818" s="414"/>
      <c r="G818" s="414"/>
      <c r="H818" s="414"/>
      <c r="I818" s="484"/>
      <c r="J818" s="484"/>
      <c r="K818" s="484"/>
      <c r="L818" s="772"/>
      <c r="M818" s="484"/>
    </row>
    <row r="819" spans="3:13" x14ac:dyDescent="0.3">
      <c r="C819" s="414"/>
      <c r="D819" s="414"/>
      <c r="E819" s="414"/>
      <c r="F819" s="414"/>
      <c r="G819" s="414"/>
      <c r="H819" s="414"/>
      <c r="I819" s="484"/>
      <c r="J819" s="484"/>
      <c r="K819" s="484"/>
      <c r="L819" s="772"/>
      <c r="M819" s="484"/>
    </row>
    <row r="820" spans="3:13" x14ac:dyDescent="0.3">
      <c r="C820" s="414"/>
      <c r="D820" s="414"/>
      <c r="E820" s="414"/>
      <c r="F820" s="414"/>
      <c r="G820" s="414"/>
      <c r="H820" s="414"/>
      <c r="I820" s="484"/>
      <c r="J820" s="484"/>
      <c r="K820" s="484"/>
      <c r="L820" s="772"/>
      <c r="M820" s="484"/>
    </row>
    <row r="821" spans="3:13" x14ac:dyDescent="0.3">
      <c r="C821" s="414"/>
      <c r="D821" s="414"/>
      <c r="E821" s="414"/>
      <c r="F821" s="414"/>
      <c r="G821" s="414"/>
      <c r="H821" s="414"/>
      <c r="I821" s="484"/>
      <c r="J821" s="484"/>
      <c r="K821" s="484"/>
      <c r="L821" s="772"/>
      <c r="M821" s="484"/>
    </row>
    <row r="822" spans="3:13" x14ac:dyDescent="0.3">
      <c r="C822" s="414"/>
      <c r="D822" s="414"/>
      <c r="E822" s="414"/>
      <c r="F822" s="414"/>
      <c r="G822" s="414"/>
      <c r="H822" s="414"/>
      <c r="I822" s="484"/>
      <c r="J822" s="484"/>
      <c r="K822" s="484"/>
      <c r="L822" s="772"/>
      <c r="M822" s="484"/>
    </row>
    <row r="823" spans="3:13" x14ac:dyDescent="0.3">
      <c r="C823" s="414"/>
      <c r="D823" s="414"/>
      <c r="E823" s="414"/>
      <c r="F823" s="414"/>
      <c r="G823" s="414"/>
      <c r="H823" s="414"/>
      <c r="I823" s="484"/>
      <c r="J823" s="484"/>
      <c r="K823" s="484"/>
      <c r="L823" s="772"/>
      <c r="M823" s="484"/>
    </row>
    <row r="824" spans="3:13" x14ac:dyDescent="0.3">
      <c r="C824" s="414"/>
      <c r="D824" s="414"/>
      <c r="E824" s="414"/>
      <c r="F824" s="414"/>
      <c r="G824" s="414"/>
      <c r="H824" s="414"/>
      <c r="I824" s="484"/>
      <c r="J824" s="484"/>
      <c r="K824" s="484"/>
      <c r="L824" s="772"/>
      <c r="M824" s="484"/>
    </row>
    <row r="825" spans="3:13" x14ac:dyDescent="0.3">
      <c r="C825" s="414"/>
      <c r="D825" s="414"/>
      <c r="E825" s="414"/>
      <c r="F825" s="414"/>
      <c r="G825" s="414"/>
      <c r="H825" s="414"/>
      <c r="I825" s="484"/>
      <c r="J825" s="484"/>
      <c r="K825" s="484"/>
      <c r="L825" s="772"/>
      <c r="M825" s="484"/>
    </row>
    <row r="826" spans="3:13" x14ac:dyDescent="0.3">
      <c r="C826" s="414"/>
      <c r="D826" s="414"/>
      <c r="E826" s="414"/>
      <c r="F826" s="414"/>
      <c r="G826" s="414"/>
      <c r="H826" s="414"/>
      <c r="I826" s="484"/>
      <c r="J826" s="484"/>
      <c r="K826" s="484"/>
      <c r="L826" s="772"/>
      <c r="M826" s="484"/>
    </row>
    <row r="827" spans="3:13" x14ac:dyDescent="0.3">
      <c r="C827" s="414"/>
      <c r="D827" s="414"/>
      <c r="E827" s="414"/>
      <c r="F827" s="414"/>
      <c r="G827" s="414"/>
      <c r="H827" s="414"/>
      <c r="I827" s="484"/>
      <c r="J827" s="484"/>
      <c r="K827" s="484"/>
      <c r="L827" s="772"/>
      <c r="M827" s="484"/>
    </row>
    <row r="828" spans="3:13" x14ac:dyDescent="0.3">
      <c r="C828" s="414"/>
      <c r="D828" s="414"/>
      <c r="E828" s="414"/>
      <c r="F828" s="414"/>
      <c r="G828" s="414"/>
      <c r="H828" s="414"/>
      <c r="I828" s="484"/>
      <c r="J828" s="484"/>
      <c r="K828" s="484"/>
      <c r="L828" s="772"/>
      <c r="M828" s="484"/>
    </row>
    <row r="829" spans="3:13" x14ac:dyDescent="0.3">
      <c r="C829" s="414"/>
      <c r="D829" s="414"/>
      <c r="E829" s="414"/>
      <c r="F829" s="414"/>
      <c r="G829" s="414"/>
      <c r="H829" s="414"/>
      <c r="I829" s="484"/>
      <c r="J829" s="484"/>
      <c r="K829" s="484"/>
      <c r="L829" s="772"/>
      <c r="M829" s="484"/>
    </row>
    <row r="830" spans="3:13" x14ac:dyDescent="0.3">
      <c r="C830" s="414"/>
      <c r="D830" s="414"/>
      <c r="E830" s="414"/>
      <c r="F830" s="414"/>
      <c r="G830" s="414"/>
      <c r="H830" s="414"/>
      <c r="I830" s="484"/>
      <c r="J830" s="484"/>
      <c r="K830" s="484"/>
      <c r="L830" s="772"/>
      <c r="M830" s="484"/>
    </row>
    <row r="831" spans="3:13" x14ac:dyDescent="0.3">
      <c r="C831" s="414"/>
      <c r="D831" s="414"/>
      <c r="E831" s="414"/>
      <c r="F831" s="414"/>
      <c r="G831" s="414"/>
      <c r="H831" s="414"/>
      <c r="I831" s="484"/>
      <c r="J831" s="484"/>
      <c r="K831" s="484"/>
      <c r="L831" s="772"/>
      <c r="M831" s="484"/>
    </row>
    <row r="832" spans="3:13" x14ac:dyDescent="0.3">
      <c r="C832" s="414"/>
      <c r="D832" s="414"/>
      <c r="E832" s="414"/>
      <c r="F832" s="414"/>
      <c r="G832" s="414"/>
      <c r="H832" s="414"/>
      <c r="I832" s="484"/>
      <c r="J832" s="484"/>
      <c r="K832" s="484"/>
      <c r="L832" s="772"/>
      <c r="M832" s="484"/>
    </row>
    <row r="833" spans="3:13" x14ac:dyDescent="0.3">
      <c r="C833" s="414"/>
      <c r="D833" s="414"/>
      <c r="E833" s="414"/>
      <c r="F833" s="414"/>
      <c r="G833" s="414"/>
      <c r="H833" s="414"/>
      <c r="I833" s="484"/>
      <c r="J833" s="484"/>
      <c r="K833" s="484"/>
      <c r="L833" s="772"/>
      <c r="M833" s="484"/>
    </row>
    <row r="834" spans="3:13" x14ac:dyDescent="0.3">
      <c r="C834" s="414"/>
      <c r="D834" s="414"/>
      <c r="E834" s="414"/>
      <c r="F834" s="414"/>
      <c r="G834" s="414"/>
      <c r="H834" s="414"/>
      <c r="I834" s="484"/>
      <c r="J834" s="484"/>
      <c r="K834" s="484"/>
      <c r="L834" s="772"/>
      <c r="M834" s="484"/>
    </row>
    <row r="835" spans="3:13" x14ac:dyDescent="0.3">
      <c r="C835" s="414"/>
      <c r="D835" s="414"/>
      <c r="E835" s="414"/>
      <c r="F835" s="414"/>
      <c r="G835" s="414"/>
      <c r="H835" s="414"/>
      <c r="I835" s="484"/>
      <c r="J835" s="484"/>
      <c r="K835" s="484"/>
      <c r="L835" s="772"/>
      <c r="M835" s="484"/>
    </row>
    <row r="836" spans="3:13" x14ac:dyDescent="0.3">
      <c r="C836" s="414"/>
      <c r="D836" s="414"/>
      <c r="E836" s="414"/>
      <c r="F836" s="414"/>
      <c r="G836" s="414"/>
      <c r="H836" s="414"/>
      <c r="I836" s="484"/>
      <c r="J836" s="484"/>
      <c r="K836" s="484"/>
      <c r="L836" s="772"/>
      <c r="M836" s="484"/>
    </row>
    <row r="837" spans="3:13" x14ac:dyDescent="0.3">
      <c r="C837" s="414"/>
      <c r="D837" s="414"/>
      <c r="E837" s="414"/>
      <c r="F837" s="414"/>
      <c r="G837" s="414"/>
      <c r="H837" s="414"/>
      <c r="I837" s="484"/>
      <c r="J837" s="484"/>
      <c r="K837" s="484"/>
      <c r="L837" s="772"/>
      <c r="M837" s="484"/>
    </row>
    <row r="838" spans="3:13" x14ac:dyDescent="0.3">
      <c r="C838" s="414"/>
      <c r="D838" s="414"/>
      <c r="E838" s="414"/>
      <c r="F838" s="414"/>
      <c r="G838" s="414"/>
      <c r="H838" s="414"/>
      <c r="I838" s="484"/>
      <c r="J838" s="484"/>
      <c r="K838" s="484"/>
      <c r="L838" s="772"/>
      <c r="M838" s="484"/>
    </row>
    <row r="839" spans="3:13" x14ac:dyDescent="0.3">
      <c r="C839" s="414"/>
      <c r="D839" s="414"/>
      <c r="E839" s="414"/>
      <c r="F839" s="414"/>
      <c r="G839" s="414"/>
      <c r="H839" s="414"/>
      <c r="I839" s="484"/>
      <c r="J839" s="484"/>
      <c r="K839" s="484"/>
      <c r="L839" s="772"/>
      <c r="M839" s="484"/>
    </row>
    <row r="840" spans="3:13" x14ac:dyDescent="0.3">
      <c r="C840" s="414"/>
      <c r="D840" s="414"/>
      <c r="E840" s="414"/>
      <c r="F840" s="414"/>
      <c r="G840" s="414"/>
      <c r="H840" s="414"/>
      <c r="I840" s="484"/>
      <c r="J840" s="484"/>
      <c r="K840" s="484"/>
      <c r="L840" s="772"/>
      <c r="M840" s="484"/>
    </row>
    <row r="841" spans="3:13" x14ac:dyDescent="0.3">
      <c r="C841" s="414"/>
      <c r="D841" s="414"/>
      <c r="E841" s="414"/>
      <c r="F841" s="414"/>
      <c r="G841" s="414"/>
      <c r="H841" s="414"/>
      <c r="I841" s="484"/>
      <c r="J841" s="484"/>
      <c r="K841" s="484"/>
      <c r="L841" s="772"/>
      <c r="M841" s="484"/>
    </row>
    <row r="842" spans="3:13" x14ac:dyDescent="0.3">
      <c r="C842" s="414"/>
      <c r="D842" s="414"/>
      <c r="E842" s="414"/>
      <c r="F842" s="414"/>
      <c r="G842" s="414"/>
      <c r="H842" s="414"/>
      <c r="I842" s="484"/>
      <c r="J842" s="484"/>
      <c r="K842" s="484"/>
      <c r="L842" s="772"/>
      <c r="M842" s="484"/>
    </row>
    <row r="843" spans="3:13" x14ac:dyDescent="0.3">
      <c r="C843" s="414"/>
      <c r="D843" s="414"/>
      <c r="E843" s="414"/>
      <c r="F843" s="414"/>
      <c r="G843" s="414"/>
      <c r="H843" s="414"/>
      <c r="I843" s="484"/>
      <c r="J843" s="484"/>
      <c r="K843" s="484"/>
      <c r="L843" s="772"/>
      <c r="M843" s="484"/>
    </row>
    <row r="844" spans="3:13" x14ac:dyDescent="0.3">
      <c r="C844" s="414"/>
      <c r="D844" s="414"/>
      <c r="E844" s="414"/>
      <c r="F844" s="414"/>
      <c r="G844" s="414"/>
      <c r="H844" s="414"/>
      <c r="I844" s="484"/>
      <c r="J844" s="484"/>
      <c r="K844" s="484"/>
      <c r="L844" s="772"/>
      <c r="M844" s="484"/>
    </row>
    <row r="845" spans="3:13" x14ac:dyDescent="0.3">
      <c r="C845" s="414"/>
      <c r="D845" s="414"/>
      <c r="E845" s="414"/>
      <c r="F845" s="414"/>
      <c r="G845" s="414"/>
      <c r="H845" s="414"/>
      <c r="I845" s="484"/>
      <c r="J845" s="484"/>
      <c r="K845" s="484"/>
      <c r="L845" s="772"/>
      <c r="M845" s="484"/>
    </row>
    <row r="846" spans="3:13" x14ac:dyDescent="0.3">
      <c r="C846" s="414"/>
      <c r="D846" s="414"/>
      <c r="E846" s="414"/>
      <c r="F846" s="414"/>
      <c r="G846" s="414"/>
      <c r="H846" s="414"/>
      <c r="I846" s="484"/>
      <c r="J846" s="484"/>
      <c r="K846" s="484"/>
      <c r="L846" s="772"/>
      <c r="M846" s="484"/>
    </row>
    <row r="847" spans="3:13" x14ac:dyDescent="0.3">
      <c r="C847" s="414"/>
      <c r="D847" s="414"/>
      <c r="E847" s="414"/>
      <c r="F847" s="414"/>
      <c r="G847" s="414"/>
      <c r="H847" s="414"/>
      <c r="I847" s="484"/>
      <c r="J847" s="484"/>
      <c r="K847" s="484"/>
      <c r="L847" s="772"/>
      <c r="M847" s="484"/>
    </row>
    <row r="848" spans="3:13" x14ac:dyDescent="0.3">
      <c r="C848" s="414"/>
      <c r="D848" s="414"/>
      <c r="E848" s="414"/>
      <c r="F848" s="414"/>
      <c r="G848" s="414"/>
      <c r="H848" s="414"/>
      <c r="I848" s="484"/>
      <c r="J848" s="484"/>
      <c r="K848" s="484"/>
      <c r="L848" s="772"/>
      <c r="M848" s="484"/>
    </row>
    <row r="849" spans="3:13" x14ac:dyDescent="0.3">
      <c r="C849" s="414"/>
      <c r="D849" s="414"/>
      <c r="E849" s="414"/>
      <c r="F849" s="414"/>
      <c r="G849" s="414"/>
      <c r="H849" s="414"/>
      <c r="I849" s="484"/>
      <c r="J849" s="484"/>
      <c r="K849" s="484"/>
      <c r="L849" s="772"/>
      <c r="M849" s="484"/>
    </row>
    <row r="850" spans="3:13" x14ac:dyDescent="0.3">
      <c r="C850" s="414"/>
      <c r="D850" s="414"/>
      <c r="E850" s="414"/>
      <c r="F850" s="414"/>
      <c r="G850" s="414"/>
      <c r="H850" s="414"/>
      <c r="I850" s="484"/>
      <c r="J850" s="484"/>
      <c r="K850" s="484"/>
      <c r="L850" s="772"/>
      <c r="M850" s="484"/>
    </row>
    <row r="851" spans="3:13" x14ac:dyDescent="0.3">
      <c r="C851" s="414"/>
      <c r="D851" s="414"/>
      <c r="E851" s="414"/>
      <c r="F851" s="414"/>
      <c r="G851" s="414"/>
      <c r="H851" s="414"/>
      <c r="I851" s="484"/>
      <c r="J851" s="484"/>
      <c r="K851" s="484"/>
      <c r="L851" s="772"/>
      <c r="M851" s="484"/>
    </row>
    <row r="852" spans="3:13" x14ac:dyDescent="0.3">
      <c r="C852" s="414"/>
      <c r="D852" s="414"/>
      <c r="E852" s="414"/>
      <c r="F852" s="414"/>
      <c r="G852" s="414"/>
      <c r="H852" s="414"/>
      <c r="I852" s="484"/>
      <c r="J852" s="484"/>
      <c r="K852" s="484"/>
      <c r="L852" s="772"/>
      <c r="M852" s="484"/>
    </row>
    <row r="853" spans="3:13" x14ac:dyDescent="0.3">
      <c r="C853" s="414"/>
      <c r="D853" s="414"/>
      <c r="E853" s="414"/>
      <c r="F853" s="414"/>
      <c r="G853" s="414"/>
      <c r="H853" s="414"/>
      <c r="I853" s="484"/>
      <c r="J853" s="484"/>
      <c r="K853" s="484"/>
      <c r="L853" s="772"/>
      <c r="M853" s="484"/>
    </row>
    <row r="854" spans="3:13" x14ac:dyDescent="0.3">
      <c r="C854" s="414"/>
      <c r="D854" s="414"/>
      <c r="E854" s="414"/>
      <c r="F854" s="414"/>
      <c r="G854" s="414"/>
      <c r="H854" s="414"/>
      <c r="I854" s="484"/>
      <c r="J854" s="484"/>
      <c r="K854" s="484"/>
      <c r="L854" s="772"/>
      <c r="M854" s="484"/>
    </row>
    <row r="855" spans="3:13" x14ac:dyDescent="0.3">
      <c r="C855" s="414"/>
      <c r="D855" s="414"/>
      <c r="E855" s="414"/>
      <c r="F855" s="414"/>
      <c r="G855" s="414"/>
      <c r="H855" s="414"/>
      <c r="I855" s="484"/>
      <c r="J855" s="484"/>
      <c r="K855" s="484"/>
      <c r="L855" s="772"/>
      <c r="M855" s="484"/>
    </row>
    <row r="856" spans="3:13" x14ac:dyDescent="0.3">
      <c r="C856" s="414"/>
      <c r="D856" s="414"/>
      <c r="E856" s="414"/>
      <c r="F856" s="414"/>
      <c r="G856" s="414"/>
      <c r="H856" s="414"/>
      <c r="I856" s="484"/>
      <c r="J856" s="484"/>
      <c r="K856" s="484"/>
      <c r="L856" s="772"/>
      <c r="M856" s="484"/>
    </row>
    <row r="857" spans="3:13" x14ac:dyDescent="0.3">
      <c r="C857" s="414"/>
      <c r="D857" s="414"/>
      <c r="E857" s="414"/>
      <c r="F857" s="414"/>
      <c r="G857" s="414"/>
      <c r="H857" s="414"/>
      <c r="I857" s="484"/>
      <c r="J857" s="484"/>
      <c r="K857" s="484"/>
      <c r="L857" s="772"/>
      <c r="M857" s="484"/>
    </row>
    <row r="858" spans="3:13" x14ac:dyDescent="0.3">
      <c r="C858" s="414"/>
      <c r="D858" s="414"/>
      <c r="E858" s="414"/>
      <c r="F858" s="414"/>
      <c r="G858" s="414"/>
      <c r="H858" s="414"/>
      <c r="I858" s="484"/>
      <c r="J858" s="484"/>
      <c r="K858" s="484"/>
      <c r="L858" s="772"/>
      <c r="M858" s="484"/>
    </row>
    <row r="859" spans="3:13" x14ac:dyDescent="0.3">
      <c r="C859" s="414"/>
      <c r="D859" s="414"/>
      <c r="E859" s="414"/>
      <c r="F859" s="414"/>
      <c r="G859" s="414"/>
      <c r="H859" s="414"/>
      <c r="I859" s="484"/>
      <c r="J859" s="484"/>
      <c r="K859" s="484"/>
      <c r="L859" s="772"/>
      <c r="M859" s="484"/>
    </row>
    <row r="860" spans="3:13" x14ac:dyDescent="0.3">
      <c r="C860" s="414"/>
      <c r="D860" s="414"/>
      <c r="E860" s="414"/>
      <c r="F860" s="414"/>
      <c r="G860" s="414"/>
      <c r="H860" s="414"/>
      <c r="I860" s="484"/>
      <c r="J860" s="484"/>
      <c r="K860" s="484"/>
      <c r="L860" s="772"/>
      <c r="M860" s="484"/>
    </row>
    <row r="861" spans="3:13" x14ac:dyDescent="0.3">
      <c r="C861" s="414"/>
      <c r="D861" s="414"/>
      <c r="E861" s="414"/>
      <c r="F861" s="414"/>
      <c r="G861" s="414"/>
      <c r="H861" s="414"/>
      <c r="I861" s="484"/>
      <c r="J861" s="484"/>
      <c r="K861" s="484"/>
      <c r="L861" s="772"/>
      <c r="M861" s="484"/>
    </row>
    <row r="862" spans="3:13" x14ac:dyDescent="0.3">
      <c r="C862" s="414"/>
      <c r="D862" s="414"/>
      <c r="E862" s="414"/>
      <c r="F862" s="414"/>
      <c r="G862" s="414"/>
      <c r="H862" s="414"/>
      <c r="I862" s="484"/>
      <c r="J862" s="484"/>
      <c r="K862" s="484"/>
      <c r="L862" s="772"/>
      <c r="M862" s="484"/>
    </row>
    <row r="863" spans="3:13" x14ac:dyDescent="0.3">
      <c r="C863" s="414"/>
      <c r="D863" s="414"/>
      <c r="E863" s="414"/>
      <c r="F863" s="414"/>
      <c r="G863" s="414"/>
      <c r="H863" s="414"/>
      <c r="I863" s="484"/>
      <c r="J863" s="484"/>
      <c r="K863" s="484"/>
      <c r="L863" s="772"/>
      <c r="M863" s="484"/>
    </row>
    <row r="864" spans="3:13" x14ac:dyDescent="0.3">
      <c r="C864" s="414"/>
      <c r="D864" s="414"/>
      <c r="E864" s="414"/>
      <c r="F864" s="414"/>
      <c r="G864" s="414"/>
      <c r="H864" s="414"/>
      <c r="I864" s="484"/>
      <c r="J864" s="484"/>
      <c r="K864" s="484"/>
      <c r="L864" s="772"/>
      <c r="M864" s="484"/>
    </row>
    <row r="865" spans="3:13" x14ac:dyDescent="0.3">
      <c r="C865" s="414"/>
      <c r="D865" s="414"/>
      <c r="E865" s="414"/>
      <c r="F865" s="414"/>
      <c r="G865" s="414"/>
      <c r="H865" s="414"/>
      <c r="I865" s="484"/>
      <c r="J865" s="484"/>
      <c r="K865" s="484"/>
      <c r="L865" s="772"/>
      <c r="M865" s="484"/>
    </row>
    <row r="866" spans="3:13" x14ac:dyDescent="0.3">
      <c r="C866" s="414"/>
      <c r="D866" s="414"/>
      <c r="E866" s="414"/>
      <c r="F866" s="414"/>
      <c r="G866" s="414"/>
      <c r="H866" s="414"/>
      <c r="I866" s="484"/>
      <c r="J866" s="484"/>
      <c r="K866" s="484"/>
      <c r="L866" s="772"/>
      <c r="M866" s="484"/>
    </row>
    <row r="867" spans="3:13" x14ac:dyDescent="0.3">
      <c r="C867" s="414"/>
      <c r="D867" s="414"/>
      <c r="E867" s="414"/>
      <c r="F867" s="414"/>
      <c r="G867" s="414"/>
      <c r="H867" s="414"/>
      <c r="I867" s="484"/>
      <c r="J867" s="484"/>
      <c r="K867" s="484"/>
      <c r="L867" s="772"/>
      <c r="M867" s="484"/>
    </row>
    <row r="868" spans="3:13" x14ac:dyDescent="0.3">
      <c r="C868" s="414"/>
      <c r="D868" s="414"/>
      <c r="E868" s="414"/>
      <c r="F868" s="414"/>
      <c r="G868" s="414"/>
      <c r="H868" s="414"/>
      <c r="I868" s="484"/>
      <c r="J868" s="484"/>
      <c r="K868" s="484"/>
      <c r="L868" s="772"/>
      <c r="M868" s="484"/>
    </row>
    <row r="869" spans="3:13" x14ac:dyDescent="0.3">
      <c r="C869" s="414"/>
      <c r="D869" s="414"/>
      <c r="E869" s="414"/>
      <c r="F869" s="414"/>
      <c r="G869" s="414"/>
      <c r="H869" s="414"/>
      <c r="I869" s="484"/>
      <c r="J869" s="484"/>
      <c r="K869" s="484"/>
      <c r="L869" s="772"/>
      <c r="M869" s="484"/>
    </row>
    <row r="870" spans="3:13" x14ac:dyDescent="0.3">
      <c r="C870" s="414"/>
      <c r="D870" s="414"/>
      <c r="E870" s="414"/>
      <c r="F870" s="414"/>
      <c r="G870" s="414"/>
      <c r="H870" s="414"/>
      <c r="I870" s="484"/>
      <c r="J870" s="484"/>
      <c r="K870" s="484"/>
      <c r="L870" s="772"/>
      <c r="M870" s="484"/>
    </row>
    <row r="871" spans="3:13" x14ac:dyDescent="0.3">
      <c r="C871" s="414"/>
      <c r="D871" s="414"/>
      <c r="E871" s="414"/>
      <c r="F871" s="414"/>
      <c r="G871" s="414"/>
      <c r="H871" s="414"/>
      <c r="I871" s="484"/>
      <c r="J871" s="484"/>
      <c r="K871" s="484"/>
      <c r="L871" s="772"/>
      <c r="M871" s="484"/>
    </row>
    <row r="872" spans="3:13" x14ac:dyDescent="0.3">
      <c r="C872" s="414"/>
      <c r="D872" s="414"/>
      <c r="E872" s="414"/>
      <c r="F872" s="414"/>
      <c r="G872" s="414"/>
      <c r="H872" s="414"/>
      <c r="I872" s="484"/>
      <c r="J872" s="484"/>
      <c r="K872" s="484"/>
      <c r="L872" s="772"/>
      <c r="M872" s="484"/>
    </row>
    <row r="873" spans="3:13" x14ac:dyDescent="0.3">
      <c r="C873" s="414"/>
      <c r="D873" s="414"/>
      <c r="E873" s="414"/>
      <c r="F873" s="414"/>
      <c r="G873" s="414"/>
      <c r="H873" s="414"/>
      <c r="I873" s="484"/>
      <c r="J873" s="484"/>
      <c r="K873" s="484"/>
      <c r="L873" s="772"/>
      <c r="M873" s="484"/>
    </row>
    <row r="874" spans="3:13" x14ac:dyDescent="0.3">
      <c r="C874" s="414"/>
      <c r="D874" s="414"/>
      <c r="E874" s="414"/>
      <c r="F874" s="414"/>
      <c r="G874" s="414"/>
      <c r="H874" s="414"/>
      <c r="I874" s="484"/>
      <c r="J874" s="484"/>
      <c r="K874" s="484"/>
      <c r="L874" s="772"/>
      <c r="M874" s="484"/>
    </row>
    <row r="875" spans="3:13" x14ac:dyDescent="0.3">
      <c r="C875" s="414"/>
      <c r="D875" s="414"/>
      <c r="E875" s="414"/>
      <c r="F875" s="414"/>
      <c r="G875" s="414"/>
      <c r="H875" s="414"/>
      <c r="I875" s="484"/>
      <c r="J875" s="484"/>
      <c r="K875" s="484"/>
      <c r="L875" s="772"/>
      <c r="M875" s="484"/>
    </row>
    <row r="876" spans="3:13" x14ac:dyDescent="0.3">
      <c r="C876" s="414"/>
      <c r="D876" s="414"/>
      <c r="E876" s="414"/>
      <c r="F876" s="414"/>
      <c r="G876" s="414"/>
      <c r="H876" s="414"/>
      <c r="I876" s="484"/>
      <c r="J876" s="484"/>
      <c r="K876" s="484"/>
      <c r="L876" s="772"/>
      <c r="M876" s="484"/>
    </row>
    <row r="877" spans="3:13" x14ac:dyDescent="0.3">
      <c r="C877" s="414"/>
      <c r="D877" s="414"/>
      <c r="E877" s="414"/>
      <c r="F877" s="414"/>
      <c r="G877" s="414"/>
      <c r="H877" s="414"/>
      <c r="I877" s="484"/>
      <c r="J877" s="484"/>
      <c r="K877" s="484"/>
      <c r="L877" s="772"/>
      <c r="M877" s="484"/>
    </row>
    <row r="878" spans="3:13" x14ac:dyDescent="0.3">
      <c r="C878" s="414"/>
      <c r="D878" s="414"/>
      <c r="E878" s="414"/>
      <c r="F878" s="414"/>
      <c r="G878" s="414"/>
      <c r="H878" s="414"/>
      <c r="I878" s="484"/>
      <c r="J878" s="484"/>
      <c r="K878" s="484"/>
      <c r="L878" s="772"/>
      <c r="M878" s="484"/>
    </row>
    <row r="879" spans="3:13" x14ac:dyDescent="0.3">
      <c r="C879" s="414"/>
      <c r="D879" s="414"/>
      <c r="E879" s="414"/>
      <c r="F879" s="414"/>
      <c r="G879" s="414"/>
      <c r="H879" s="414"/>
      <c r="I879" s="484"/>
      <c r="J879" s="484"/>
      <c r="K879" s="484"/>
      <c r="L879" s="772"/>
      <c r="M879" s="484"/>
    </row>
    <row r="880" spans="3:13" x14ac:dyDescent="0.3">
      <c r="C880" s="414"/>
      <c r="D880" s="414"/>
      <c r="E880" s="414"/>
      <c r="F880" s="414"/>
      <c r="G880" s="414"/>
      <c r="H880" s="414"/>
      <c r="I880" s="484"/>
      <c r="J880" s="484"/>
      <c r="K880" s="484"/>
      <c r="L880" s="772"/>
      <c r="M880" s="484"/>
    </row>
    <row r="881" spans="3:13" x14ac:dyDescent="0.3">
      <c r="C881" s="414"/>
      <c r="D881" s="414"/>
      <c r="E881" s="414"/>
      <c r="F881" s="414"/>
      <c r="G881" s="414"/>
      <c r="H881" s="414"/>
      <c r="I881" s="484"/>
      <c r="J881" s="484"/>
      <c r="K881" s="484"/>
      <c r="L881" s="772"/>
      <c r="M881" s="484"/>
    </row>
    <row r="882" spans="3:13" x14ac:dyDescent="0.3">
      <c r="C882" s="414"/>
      <c r="D882" s="414"/>
      <c r="E882" s="414"/>
      <c r="F882" s="414"/>
      <c r="G882" s="414"/>
      <c r="H882" s="414"/>
      <c r="I882" s="484"/>
      <c r="J882" s="484"/>
      <c r="K882" s="484"/>
      <c r="L882" s="772"/>
      <c r="M882" s="484"/>
    </row>
    <row r="883" spans="3:13" x14ac:dyDescent="0.3">
      <c r="C883" s="414"/>
      <c r="D883" s="414"/>
      <c r="E883" s="414"/>
      <c r="F883" s="414"/>
      <c r="G883" s="414"/>
      <c r="H883" s="414"/>
      <c r="I883" s="484"/>
      <c r="J883" s="484"/>
      <c r="K883" s="484"/>
      <c r="L883" s="772"/>
      <c r="M883" s="484"/>
    </row>
    <row r="884" spans="3:13" x14ac:dyDescent="0.3">
      <c r="C884" s="414"/>
      <c r="D884" s="414"/>
      <c r="E884" s="414"/>
      <c r="F884" s="414"/>
      <c r="G884" s="414"/>
      <c r="H884" s="414"/>
      <c r="I884" s="484"/>
      <c r="J884" s="484"/>
      <c r="K884" s="484"/>
      <c r="L884" s="772"/>
      <c r="M884" s="484"/>
    </row>
    <row r="885" spans="3:13" x14ac:dyDescent="0.3">
      <c r="C885" s="414"/>
      <c r="D885" s="414"/>
      <c r="E885" s="414"/>
      <c r="F885" s="414"/>
      <c r="G885" s="414"/>
      <c r="H885" s="414"/>
      <c r="I885" s="484"/>
      <c r="J885" s="484"/>
      <c r="K885" s="484"/>
      <c r="L885" s="772"/>
      <c r="M885" s="484"/>
    </row>
    <row r="886" spans="3:13" x14ac:dyDescent="0.3">
      <c r="C886" s="414"/>
      <c r="D886" s="414"/>
      <c r="E886" s="414"/>
      <c r="F886" s="414"/>
      <c r="G886" s="414"/>
      <c r="H886" s="414"/>
      <c r="I886" s="484"/>
      <c r="J886" s="484"/>
      <c r="K886" s="484"/>
      <c r="L886" s="772"/>
      <c r="M886" s="484"/>
    </row>
    <row r="887" spans="3:13" x14ac:dyDescent="0.3">
      <c r="C887" s="414"/>
      <c r="D887" s="414"/>
      <c r="E887" s="414"/>
      <c r="F887" s="414"/>
      <c r="G887" s="414"/>
      <c r="H887" s="414"/>
      <c r="I887" s="484"/>
      <c r="J887" s="484"/>
      <c r="K887" s="484"/>
      <c r="L887" s="772"/>
      <c r="M887" s="484"/>
    </row>
    <row r="888" spans="3:13" x14ac:dyDescent="0.3">
      <c r="C888" s="414"/>
      <c r="D888" s="414"/>
      <c r="E888" s="414"/>
      <c r="F888" s="414"/>
      <c r="G888" s="414"/>
      <c r="H888" s="414"/>
      <c r="I888" s="484"/>
      <c r="J888" s="484"/>
      <c r="K888" s="484"/>
      <c r="L888" s="772"/>
      <c r="M888" s="484"/>
    </row>
    <row r="889" spans="3:13" x14ac:dyDescent="0.3">
      <c r="C889" s="414"/>
      <c r="D889" s="414"/>
      <c r="E889" s="414"/>
      <c r="F889" s="414"/>
      <c r="G889" s="414"/>
      <c r="H889" s="414"/>
      <c r="I889" s="484"/>
      <c r="J889" s="484"/>
      <c r="K889" s="484"/>
      <c r="L889" s="772"/>
      <c r="M889" s="484"/>
    </row>
    <row r="890" spans="3:13" x14ac:dyDescent="0.3">
      <c r="C890" s="414"/>
      <c r="D890" s="414"/>
      <c r="E890" s="414"/>
      <c r="F890" s="414"/>
      <c r="G890" s="414"/>
      <c r="H890" s="414"/>
      <c r="I890" s="484"/>
      <c r="J890" s="484"/>
      <c r="K890" s="484"/>
      <c r="L890" s="772"/>
      <c r="M890" s="484"/>
    </row>
    <row r="891" spans="3:13" x14ac:dyDescent="0.3">
      <c r="C891" s="414"/>
      <c r="D891" s="414"/>
      <c r="E891" s="414"/>
      <c r="F891" s="414"/>
      <c r="G891" s="414"/>
      <c r="H891" s="414"/>
      <c r="I891" s="484"/>
      <c r="J891" s="484"/>
      <c r="K891" s="484"/>
      <c r="L891" s="772"/>
      <c r="M891" s="484"/>
    </row>
    <row r="892" spans="3:13" x14ac:dyDescent="0.3">
      <c r="C892" s="414"/>
      <c r="D892" s="414"/>
      <c r="E892" s="414"/>
      <c r="F892" s="414"/>
      <c r="G892" s="414"/>
      <c r="H892" s="414"/>
      <c r="I892" s="484"/>
      <c r="J892" s="484"/>
      <c r="K892" s="484"/>
      <c r="L892" s="772"/>
      <c r="M892" s="484"/>
    </row>
    <row r="893" spans="3:13" x14ac:dyDescent="0.3">
      <c r="C893" s="414"/>
      <c r="D893" s="414"/>
      <c r="E893" s="414"/>
      <c r="F893" s="414"/>
      <c r="G893" s="414"/>
      <c r="H893" s="414"/>
      <c r="I893" s="484"/>
      <c r="J893" s="484"/>
      <c r="K893" s="484"/>
      <c r="L893" s="772"/>
      <c r="M893" s="484"/>
    </row>
    <row r="894" spans="3:13" x14ac:dyDescent="0.3">
      <c r="C894" s="414"/>
      <c r="D894" s="414"/>
      <c r="E894" s="414"/>
      <c r="F894" s="414"/>
      <c r="G894" s="414"/>
      <c r="H894" s="414"/>
      <c r="I894" s="484"/>
      <c r="J894" s="484"/>
      <c r="K894" s="484"/>
      <c r="L894" s="772"/>
      <c r="M894" s="484"/>
    </row>
    <row r="895" spans="3:13" x14ac:dyDescent="0.3">
      <c r="C895" s="414"/>
      <c r="D895" s="414"/>
      <c r="E895" s="414"/>
      <c r="F895" s="414"/>
      <c r="G895" s="414"/>
      <c r="H895" s="414"/>
      <c r="I895" s="484"/>
      <c r="J895" s="484"/>
      <c r="K895" s="484"/>
      <c r="L895" s="772"/>
      <c r="M895" s="484"/>
    </row>
    <row r="896" spans="3:13" x14ac:dyDescent="0.3">
      <c r="C896" s="414"/>
      <c r="D896" s="414"/>
      <c r="E896" s="414"/>
      <c r="F896" s="414"/>
      <c r="G896" s="414"/>
      <c r="H896" s="414"/>
      <c r="I896" s="484"/>
      <c r="J896" s="484"/>
      <c r="K896" s="484"/>
      <c r="L896" s="772"/>
      <c r="M896" s="484"/>
    </row>
    <row r="897" spans="3:13" x14ac:dyDescent="0.3">
      <c r="C897" s="414"/>
      <c r="D897" s="414"/>
      <c r="E897" s="414"/>
      <c r="F897" s="414"/>
      <c r="G897" s="414"/>
      <c r="H897" s="414"/>
      <c r="I897" s="484"/>
      <c r="J897" s="484"/>
      <c r="K897" s="484"/>
      <c r="L897" s="772"/>
      <c r="M897" s="484"/>
    </row>
    <row r="898" spans="3:13" x14ac:dyDescent="0.3">
      <c r="C898" s="414"/>
      <c r="D898" s="414"/>
      <c r="E898" s="414"/>
      <c r="F898" s="414"/>
      <c r="G898" s="414"/>
      <c r="H898" s="414"/>
      <c r="I898" s="484"/>
      <c r="J898" s="484"/>
      <c r="K898" s="484"/>
      <c r="L898" s="772"/>
      <c r="M898" s="484"/>
    </row>
    <row r="899" spans="3:13" x14ac:dyDescent="0.3">
      <c r="C899" s="414"/>
      <c r="D899" s="414"/>
      <c r="E899" s="414"/>
      <c r="F899" s="414"/>
      <c r="G899" s="414"/>
      <c r="H899" s="414"/>
      <c r="I899" s="484"/>
      <c r="J899" s="484"/>
      <c r="K899" s="484"/>
      <c r="L899" s="772"/>
      <c r="M899" s="484"/>
    </row>
    <row r="900" spans="3:13" x14ac:dyDescent="0.3">
      <c r="C900" s="414"/>
      <c r="D900" s="414"/>
      <c r="E900" s="414"/>
      <c r="F900" s="414"/>
      <c r="G900" s="414"/>
      <c r="H900" s="414"/>
      <c r="I900" s="484"/>
      <c r="J900" s="484"/>
      <c r="K900" s="484"/>
      <c r="L900" s="772"/>
      <c r="M900" s="484"/>
    </row>
    <row r="901" spans="3:13" x14ac:dyDescent="0.3">
      <c r="C901" s="414"/>
      <c r="D901" s="414"/>
      <c r="E901" s="414"/>
      <c r="F901" s="414"/>
      <c r="G901" s="414"/>
      <c r="H901" s="414"/>
      <c r="I901" s="484"/>
      <c r="J901" s="484"/>
      <c r="K901" s="484"/>
      <c r="L901" s="772"/>
      <c r="M901" s="484"/>
    </row>
    <row r="902" spans="3:13" x14ac:dyDescent="0.3">
      <c r="C902" s="414"/>
      <c r="D902" s="414"/>
      <c r="E902" s="414"/>
      <c r="F902" s="414"/>
      <c r="G902" s="414"/>
      <c r="H902" s="414"/>
      <c r="I902" s="484"/>
      <c r="J902" s="484"/>
      <c r="K902" s="484"/>
      <c r="L902" s="772"/>
      <c r="M902" s="484"/>
    </row>
    <row r="903" spans="3:13" x14ac:dyDescent="0.3">
      <c r="C903" s="414"/>
      <c r="D903" s="414"/>
      <c r="E903" s="414"/>
      <c r="F903" s="414"/>
      <c r="G903" s="414"/>
      <c r="H903" s="414"/>
      <c r="I903" s="484"/>
      <c r="J903" s="484"/>
      <c r="K903" s="484"/>
      <c r="L903" s="772"/>
      <c r="M903" s="484"/>
    </row>
    <row r="904" spans="3:13" x14ac:dyDescent="0.3">
      <c r="C904" s="414"/>
      <c r="D904" s="414"/>
      <c r="E904" s="414"/>
      <c r="F904" s="414"/>
      <c r="G904" s="414"/>
      <c r="H904" s="414"/>
      <c r="I904" s="484"/>
      <c r="J904" s="484"/>
      <c r="K904" s="484"/>
      <c r="L904" s="772"/>
      <c r="M904" s="484"/>
    </row>
    <row r="905" spans="3:13" x14ac:dyDescent="0.3">
      <c r="C905" s="414"/>
      <c r="D905" s="414"/>
      <c r="E905" s="414"/>
      <c r="F905" s="414"/>
      <c r="G905" s="414"/>
      <c r="H905" s="414"/>
      <c r="I905" s="484"/>
      <c r="J905" s="484"/>
      <c r="K905" s="484"/>
      <c r="L905" s="772"/>
      <c r="M905" s="484"/>
    </row>
    <row r="906" spans="3:13" x14ac:dyDescent="0.3">
      <c r="C906" s="414"/>
      <c r="D906" s="414"/>
      <c r="E906" s="414"/>
      <c r="F906" s="414"/>
      <c r="G906" s="414"/>
      <c r="H906" s="414"/>
      <c r="I906" s="484"/>
      <c r="J906" s="484"/>
      <c r="K906" s="484"/>
      <c r="L906" s="772"/>
      <c r="M906" s="484"/>
    </row>
    <row r="907" spans="3:13" x14ac:dyDescent="0.3">
      <c r="C907" s="414"/>
      <c r="D907" s="414"/>
      <c r="E907" s="414"/>
      <c r="F907" s="414"/>
      <c r="G907" s="414"/>
      <c r="H907" s="414"/>
      <c r="I907" s="484"/>
      <c r="J907" s="484"/>
      <c r="K907" s="484"/>
      <c r="L907" s="772"/>
      <c r="M907" s="484"/>
    </row>
    <row r="908" spans="3:13" x14ac:dyDescent="0.3">
      <c r="C908" s="414"/>
      <c r="D908" s="414"/>
      <c r="E908" s="414"/>
      <c r="F908" s="414"/>
      <c r="G908" s="414"/>
      <c r="H908" s="414"/>
      <c r="I908" s="484"/>
      <c r="J908" s="484"/>
      <c r="K908" s="484"/>
      <c r="L908" s="772"/>
      <c r="M908" s="484"/>
    </row>
    <row r="909" spans="3:13" x14ac:dyDescent="0.3">
      <c r="C909" s="414"/>
      <c r="D909" s="414"/>
      <c r="E909" s="414"/>
      <c r="F909" s="414"/>
      <c r="G909" s="414"/>
      <c r="H909" s="414"/>
      <c r="I909" s="484"/>
      <c r="J909" s="484"/>
      <c r="K909" s="484"/>
      <c r="L909" s="772"/>
      <c r="M909" s="484"/>
    </row>
    <row r="910" spans="3:13" x14ac:dyDescent="0.3">
      <c r="C910" s="414"/>
      <c r="D910" s="414"/>
      <c r="E910" s="414"/>
      <c r="F910" s="414"/>
      <c r="G910" s="414"/>
      <c r="H910" s="414"/>
      <c r="I910" s="484"/>
      <c r="J910" s="484"/>
      <c r="K910" s="484"/>
      <c r="L910" s="772"/>
      <c r="M910" s="484"/>
    </row>
    <row r="911" spans="3:13" x14ac:dyDescent="0.3">
      <c r="C911" s="414"/>
      <c r="D911" s="414"/>
      <c r="E911" s="414"/>
      <c r="F911" s="414"/>
      <c r="G911" s="414"/>
      <c r="H911" s="414"/>
      <c r="I911" s="484"/>
      <c r="J911" s="484"/>
      <c r="K911" s="484"/>
      <c r="L911" s="772"/>
      <c r="M911" s="484"/>
    </row>
    <row r="912" spans="3:13" x14ac:dyDescent="0.3">
      <c r="C912" s="414"/>
      <c r="D912" s="414"/>
      <c r="E912" s="414"/>
      <c r="F912" s="414"/>
      <c r="G912" s="414"/>
      <c r="H912" s="414"/>
      <c r="I912" s="484"/>
      <c r="J912" s="484"/>
      <c r="K912" s="484"/>
      <c r="L912" s="772"/>
      <c r="M912" s="484"/>
    </row>
    <row r="913" spans="3:13" x14ac:dyDescent="0.3">
      <c r="C913" s="414"/>
      <c r="D913" s="414"/>
      <c r="E913" s="414"/>
      <c r="F913" s="414"/>
      <c r="G913" s="414"/>
      <c r="H913" s="414"/>
      <c r="I913" s="484"/>
      <c r="J913" s="484"/>
      <c r="K913" s="484"/>
      <c r="L913" s="772"/>
      <c r="M913" s="484"/>
    </row>
    <row r="914" spans="3:13" x14ac:dyDescent="0.3">
      <c r="C914" s="414"/>
      <c r="D914" s="414"/>
      <c r="E914" s="414"/>
      <c r="F914" s="414"/>
      <c r="G914" s="414"/>
      <c r="H914" s="414"/>
      <c r="I914" s="484"/>
      <c r="J914" s="484"/>
      <c r="K914" s="484"/>
      <c r="L914" s="772"/>
      <c r="M914" s="484"/>
    </row>
    <row r="915" spans="3:13" x14ac:dyDescent="0.3">
      <c r="C915" s="414"/>
      <c r="D915" s="414"/>
      <c r="E915" s="414"/>
      <c r="F915" s="414"/>
      <c r="G915" s="414"/>
      <c r="H915" s="414"/>
      <c r="I915" s="484"/>
      <c r="J915" s="484"/>
      <c r="K915" s="484"/>
      <c r="L915" s="772"/>
      <c r="M915" s="484"/>
    </row>
    <row r="916" spans="3:13" x14ac:dyDescent="0.3">
      <c r="C916" s="414"/>
      <c r="D916" s="414"/>
      <c r="E916" s="414"/>
      <c r="F916" s="414"/>
      <c r="G916" s="414"/>
      <c r="H916" s="414"/>
      <c r="I916" s="484"/>
      <c r="J916" s="484"/>
      <c r="K916" s="484"/>
      <c r="L916" s="772"/>
      <c r="M916" s="484"/>
    </row>
    <row r="917" spans="3:13" x14ac:dyDescent="0.3">
      <c r="C917" s="414"/>
      <c r="D917" s="414"/>
      <c r="E917" s="414"/>
      <c r="F917" s="414"/>
      <c r="G917" s="414"/>
      <c r="H917" s="414"/>
      <c r="I917" s="484"/>
      <c r="J917" s="484"/>
      <c r="K917" s="484"/>
      <c r="L917" s="772"/>
      <c r="M917" s="484"/>
    </row>
    <row r="918" spans="3:13" x14ac:dyDescent="0.3">
      <c r="C918" s="414"/>
      <c r="D918" s="414"/>
      <c r="E918" s="414"/>
      <c r="F918" s="414"/>
      <c r="G918" s="414"/>
      <c r="H918" s="414"/>
      <c r="I918" s="484"/>
      <c r="J918" s="484"/>
      <c r="K918" s="484"/>
      <c r="L918" s="772"/>
      <c r="M918" s="484"/>
    </row>
    <row r="919" spans="3:13" x14ac:dyDescent="0.3">
      <c r="C919" s="414"/>
      <c r="D919" s="414"/>
      <c r="E919" s="414"/>
      <c r="F919" s="414"/>
      <c r="G919" s="414"/>
      <c r="H919" s="414"/>
      <c r="I919" s="484"/>
      <c r="J919" s="484"/>
      <c r="K919" s="484"/>
      <c r="L919" s="772"/>
      <c r="M919" s="484"/>
    </row>
    <row r="920" spans="3:13" x14ac:dyDescent="0.3">
      <c r="C920" s="414"/>
      <c r="D920" s="414"/>
      <c r="E920" s="414"/>
      <c r="F920" s="414"/>
      <c r="G920" s="414"/>
      <c r="H920" s="414"/>
      <c r="I920" s="484"/>
      <c r="J920" s="484"/>
      <c r="K920" s="484"/>
      <c r="L920" s="772"/>
      <c r="M920" s="484"/>
    </row>
    <row r="921" spans="3:13" x14ac:dyDescent="0.3">
      <c r="C921" s="414"/>
      <c r="D921" s="414"/>
      <c r="E921" s="414"/>
      <c r="F921" s="414"/>
      <c r="G921" s="414"/>
      <c r="H921" s="414"/>
      <c r="I921" s="484"/>
      <c r="J921" s="484"/>
      <c r="K921" s="484"/>
      <c r="L921" s="772"/>
      <c r="M921" s="484"/>
    </row>
    <row r="922" spans="3:13" x14ac:dyDescent="0.3">
      <c r="C922" s="414"/>
      <c r="D922" s="414"/>
      <c r="E922" s="414"/>
      <c r="F922" s="414"/>
      <c r="G922" s="414"/>
      <c r="H922" s="414"/>
      <c r="I922" s="484"/>
      <c r="J922" s="484"/>
      <c r="K922" s="484"/>
      <c r="L922" s="772"/>
      <c r="M922" s="484"/>
    </row>
    <row r="923" spans="3:13" x14ac:dyDescent="0.3">
      <c r="C923" s="414"/>
      <c r="D923" s="414"/>
      <c r="E923" s="414"/>
      <c r="F923" s="414"/>
      <c r="G923" s="414"/>
      <c r="H923" s="414"/>
      <c r="I923" s="484"/>
      <c r="J923" s="484"/>
      <c r="K923" s="484"/>
      <c r="L923" s="772"/>
      <c r="M923" s="484"/>
    </row>
    <row r="924" spans="3:13" x14ac:dyDescent="0.3">
      <c r="C924" s="414"/>
      <c r="D924" s="414"/>
      <c r="E924" s="414"/>
      <c r="F924" s="414"/>
      <c r="G924" s="414"/>
      <c r="H924" s="414"/>
      <c r="I924" s="484"/>
      <c r="J924" s="484"/>
      <c r="K924" s="484"/>
      <c r="L924" s="772"/>
      <c r="M924" s="484"/>
    </row>
    <row r="925" spans="3:13" x14ac:dyDescent="0.3">
      <c r="C925" s="414"/>
      <c r="D925" s="414"/>
      <c r="E925" s="414"/>
      <c r="F925" s="414"/>
      <c r="G925" s="414"/>
      <c r="H925" s="414"/>
      <c r="I925" s="484"/>
      <c r="J925" s="484"/>
      <c r="K925" s="484"/>
      <c r="L925" s="772"/>
      <c r="M925" s="484"/>
    </row>
    <row r="926" spans="3:13" x14ac:dyDescent="0.3">
      <c r="C926" s="414"/>
      <c r="D926" s="414"/>
      <c r="E926" s="414"/>
      <c r="F926" s="414"/>
      <c r="G926" s="414"/>
      <c r="H926" s="414"/>
      <c r="I926" s="484"/>
      <c r="J926" s="484"/>
      <c r="K926" s="484"/>
      <c r="L926" s="772"/>
      <c r="M926" s="484"/>
    </row>
    <row r="927" spans="3:13" x14ac:dyDescent="0.3">
      <c r="C927" s="414"/>
      <c r="D927" s="414"/>
      <c r="E927" s="414"/>
      <c r="F927" s="414"/>
      <c r="G927" s="414"/>
      <c r="H927" s="414"/>
      <c r="I927" s="484"/>
      <c r="J927" s="484"/>
      <c r="K927" s="484"/>
      <c r="L927" s="772"/>
      <c r="M927" s="484"/>
    </row>
    <row r="928" spans="3:13" x14ac:dyDescent="0.3">
      <c r="C928" s="414"/>
      <c r="D928" s="414"/>
      <c r="E928" s="414"/>
      <c r="F928" s="414"/>
      <c r="G928" s="414"/>
      <c r="H928" s="414"/>
      <c r="I928" s="484"/>
      <c r="J928" s="484"/>
      <c r="K928" s="484"/>
      <c r="L928" s="772"/>
      <c r="M928" s="484"/>
    </row>
    <row r="929" spans="3:13" x14ac:dyDescent="0.3">
      <c r="C929" s="414"/>
      <c r="D929" s="414"/>
      <c r="E929" s="414"/>
      <c r="F929" s="414"/>
      <c r="G929" s="414"/>
      <c r="H929" s="414"/>
      <c r="I929" s="484"/>
      <c r="J929" s="484"/>
      <c r="K929" s="484"/>
      <c r="L929" s="772"/>
      <c r="M929" s="484"/>
    </row>
    <row r="930" spans="3:13" x14ac:dyDescent="0.3">
      <c r="C930" s="414"/>
      <c r="D930" s="414"/>
      <c r="E930" s="414"/>
      <c r="F930" s="414"/>
      <c r="G930" s="414"/>
      <c r="H930" s="414"/>
      <c r="I930" s="484"/>
      <c r="J930" s="484"/>
      <c r="K930" s="484"/>
      <c r="L930" s="772"/>
      <c r="M930" s="484"/>
    </row>
    <row r="931" spans="3:13" x14ac:dyDescent="0.3">
      <c r="C931" s="414"/>
      <c r="D931" s="414"/>
      <c r="E931" s="414"/>
      <c r="F931" s="414"/>
      <c r="G931" s="414"/>
      <c r="H931" s="414"/>
      <c r="I931" s="484"/>
      <c r="J931" s="484"/>
      <c r="K931" s="484"/>
      <c r="L931" s="772"/>
      <c r="M931" s="484"/>
    </row>
    <row r="932" spans="3:13" x14ac:dyDescent="0.3">
      <c r="C932" s="414"/>
      <c r="D932" s="414"/>
      <c r="E932" s="414"/>
      <c r="F932" s="414"/>
      <c r="G932" s="414"/>
      <c r="H932" s="414"/>
      <c r="I932" s="484"/>
      <c r="J932" s="484"/>
      <c r="K932" s="484"/>
      <c r="L932" s="772"/>
      <c r="M932" s="484"/>
    </row>
    <row r="933" spans="3:13" x14ac:dyDescent="0.3">
      <c r="C933" s="414"/>
      <c r="D933" s="414"/>
      <c r="E933" s="414"/>
      <c r="F933" s="414"/>
      <c r="G933" s="414"/>
      <c r="H933" s="414"/>
      <c r="I933" s="484"/>
      <c r="J933" s="484"/>
      <c r="K933" s="484"/>
      <c r="L933" s="772"/>
      <c r="M933" s="484"/>
    </row>
    <row r="934" spans="3:13" x14ac:dyDescent="0.3">
      <c r="C934" s="414"/>
      <c r="D934" s="414"/>
      <c r="E934" s="414"/>
      <c r="F934" s="414"/>
      <c r="G934" s="414"/>
      <c r="H934" s="414"/>
      <c r="I934" s="484"/>
      <c r="J934" s="484"/>
      <c r="K934" s="484"/>
      <c r="L934" s="772"/>
      <c r="M934" s="484"/>
    </row>
    <row r="935" spans="3:13" x14ac:dyDescent="0.3">
      <c r="C935" s="414"/>
      <c r="D935" s="414"/>
      <c r="E935" s="414"/>
      <c r="F935" s="414"/>
      <c r="G935" s="414"/>
      <c r="H935" s="414"/>
      <c r="I935" s="484"/>
      <c r="J935" s="484"/>
      <c r="K935" s="484"/>
      <c r="L935" s="772"/>
      <c r="M935" s="484"/>
    </row>
    <row r="936" spans="3:13" x14ac:dyDescent="0.3">
      <c r="C936" s="414"/>
      <c r="D936" s="414"/>
      <c r="E936" s="414"/>
      <c r="F936" s="414"/>
      <c r="G936" s="414"/>
      <c r="H936" s="414"/>
      <c r="I936" s="484"/>
      <c r="J936" s="484"/>
      <c r="K936" s="484"/>
      <c r="L936" s="772"/>
      <c r="M936" s="484"/>
    </row>
    <row r="937" spans="3:13" x14ac:dyDescent="0.3">
      <c r="C937" s="414"/>
      <c r="D937" s="414"/>
      <c r="E937" s="414"/>
      <c r="F937" s="414"/>
      <c r="G937" s="414"/>
      <c r="H937" s="414"/>
      <c r="I937" s="484"/>
      <c r="J937" s="484"/>
      <c r="K937" s="484"/>
      <c r="L937" s="772"/>
      <c r="M937" s="484"/>
    </row>
    <row r="938" spans="3:13" x14ac:dyDescent="0.3">
      <c r="C938" s="414"/>
      <c r="D938" s="414"/>
      <c r="E938" s="414"/>
      <c r="F938" s="414"/>
      <c r="G938" s="414"/>
      <c r="H938" s="414"/>
      <c r="I938" s="484"/>
      <c r="J938" s="484"/>
      <c r="K938" s="484"/>
      <c r="L938" s="772"/>
      <c r="M938" s="484"/>
    </row>
    <row r="939" spans="3:13" x14ac:dyDescent="0.3">
      <c r="C939" s="414"/>
      <c r="D939" s="414"/>
      <c r="E939" s="414"/>
      <c r="F939" s="414"/>
      <c r="G939" s="414"/>
      <c r="H939" s="414"/>
      <c r="I939" s="484"/>
      <c r="J939" s="484"/>
      <c r="K939" s="484"/>
      <c r="L939" s="772"/>
      <c r="M939" s="484"/>
    </row>
    <row r="940" spans="3:13" x14ac:dyDescent="0.3">
      <c r="C940" s="414"/>
      <c r="D940" s="414"/>
      <c r="E940" s="414"/>
      <c r="F940" s="414"/>
      <c r="G940" s="414"/>
      <c r="H940" s="414"/>
      <c r="I940" s="484"/>
      <c r="J940" s="484"/>
      <c r="K940" s="484"/>
      <c r="L940" s="772"/>
      <c r="M940" s="484"/>
    </row>
    <row r="941" spans="3:13" x14ac:dyDescent="0.3">
      <c r="C941" s="414"/>
      <c r="D941" s="414"/>
      <c r="E941" s="414"/>
      <c r="F941" s="414"/>
      <c r="G941" s="414"/>
      <c r="H941" s="414"/>
      <c r="I941" s="484"/>
      <c r="J941" s="484"/>
      <c r="K941" s="484"/>
      <c r="L941" s="772"/>
      <c r="M941" s="484"/>
    </row>
    <row r="942" spans="3:13" x14ac:dyDescent="0.3">
      <c r="C942" s="414"/>
      <c r="D942" s="414"/>
      <c r="E942" s="414"/>
      <c r="F942" s="414"/>
      <c r="G942" s="414"/>
      <c r="H942" s="414"/>
      <c r="I942" s="484"/>
      <c r="J942" s="484"/>
      <c r="K942" s="484"/>
      <c r="L942" s="772"/>
      <c r="M942" s="484"/>
    </row>
    <row r="943" spans="3:13" x14ac:dyDescent="0.3">
      <c r="C943" s="414"/>
      <c r="D943" s="414"/>
      <c r="E943" s="414"/>
      <c r="F943" s="414"/>
      <c r="G943" s="414"/>
      <c r="H943" s="414"/>
      <c r="I943" s="484"/>
      <c r="J943" s="484"/>
      <c r="K943" s="484"/>
      <c r="L943" s="772"/>
      <c r="M943" s="484"/>
    </row>
    <row r="944" spans="3:13" x14ac:dyDescent="0.3">
      <c r="C944" s="414"/>
      <c r="D944" s="414"/>
      <c r="E944" s="414"/>
      <c r="F944" s="414"/>
      <c r="G944" s="414"/>
      <c r="H944" s="414"/>
      <c r="I944" s="484"/>
      <c r="J944" s="484"/>
      <c r="K944" s="484"/>
      <c r="L944" s="772"/>
      <c r="M944" s="484"/>
    </row>
    <row r="945" spans="3:13" x14ac:dyDescent="0.3">
      <c r="C945" s="414"/>
      <c r="D945" s="414"/>
      <c r="E945" s="414"/>
      <c r="F945" s="414"/>
      <c r="G945" s="414"/>
      <c r="H945" s="414"/>
      <c r="I945" s="484"/>
      <c r="J945" s="484"/>
      <c r="K945" s="484"/>
      <c r="L945" s="772"/>
      <c r="M945" s="484"/>
    </row>
    <row r="946" spans="3:13" x14ac:dyDescent="0.3">
      <c r="C946" s="414"/>
      <c r="D946" s="414"/>
      <c r="E946" s="414"/>
      <c r="F946" s="414"/>
      <c r="G946" s="414"/>
      <c r="H946" s="414"/>
      <c r="I946" s="484"/>
      <c r="J946" s="484"/>
      <c r="K946" s="484"/>
      <c r="L946" s="772"/>
      <c r="M946" s="484"/>
    </row>
    <row r="947" spans="3:13" x14ac:dyDescent="0.3">
      <c r="C947" s="414"/>
      <c r="D947" s="414"/>
      <c r="E947" s="414"/>
      <c r="F947" s="414"/>
      <c r="G947" s="414"/>
      <c r="H947" s="414"/>
      <c r="I947" s="484"/>
      <c r="J947" s="484"/>
      <c r="K947" s="484"/>
      <c r="L947" s="772"/>
      <c r="M947" s="484"/>
    </row>
    <row r="948" spans="3:13" x14ac:dyDescent="0.3">
      <c r="C948" s="414"/>
      <c r="D948" s="414"/>
      <c r="E948" s="414"/>
      <c r="F948" s="414"/>
      <c r="G948" s="414"/>
      <c r="H948" s="414"/>
      <c r="I948" s="484"/>
      <c r="J948" s="484"/>
      <c r="K948" s="484"/>
      <c r="L948" s="772"/>
      <c r="M948" s="484"/>
    </row>
    <row r="949" spans="3:13" x14ac:dyDescent="0.3">
      <c r="C949" s="414"/>
      <c r="D949" s="414"/>
      <c r="E949" s="414"/>
      <c r="F949" s="414"/>
      <c r="G949" s="414"/>
      <c r="H949" s="414"/>
      <c r="I949" s="484"/>
      <c r="J949" s="484"/>
      <c r="K949" s="484"/>
      <c r="L949" s="772"/>
      <c r="M949" s="484"/>
    </row>
    <row r="950" spans="3:13" x14ac:dyDescent="0.3">
      <c r="C950" s="414"/>
      <c r="D950" s="414"/>
      <c r="E950" s="414"/>
      <c r="F950" s="414"/>
      <c r="G950" s="414"/>
      <c r="H950" s="414"/>
      <c r="I950" s="484"/>
      <c r="J950" s="484"/>
      <c r="K950" s="484"/>
      <c r="L950" s="772"/>
      <c r="M950" s="484"/>
    </row>
    <row r="951" spans="3:13" x14ac:dyDescent="0.3">
      <c r="C951" s="414"/>
      <c r="D951" s="414"/>
      <c r="E951" s="414"/>
      <c r="F951" s="414"/>
      <c r="G951" s="414"/>
      <c r="H951" s="414"/>
      <c r="I951" s="484"/>
      <c r="J951" s="484"/>
      <c r="K951" s="484"/>
      <c r="L951" s="772"/>
      <c r="M951" s="484"/>
    </row>
    <row r="952" spans="3:13" x14ac:dyDescent="0.3">
      <c r="C952" s="414"/>
      <c r="D952" s="414"/>
      <c r="E952" s="414"/>
      <c r="F952" s="414"/>
      <c r="G952" s="414"/>
      <c r="H952" s="414"/>
      <c r="I952" s="484"/>
      <c r="J952" s="484"/>
      <c r="K952" s="484"/>
      <c r="L952" s="772"/>
      <c r="M952" s="484"/>
    </row>
    <row r="953" spans="3:13" x14ac:dyDescent="0.3">
      <c r="C953" s="414"/>
      <c r="D953" s="414"/>
      <c r="E953" s="414"/>
      <c r="F953" s="414"/>
      <c r="G953" s="414"/>
      <c r="H953" s="414"/>
      <c r="I953" s="484"/>
      <c r="J953" s="484"/>
      <c r="K953" s="484"/>
      <c r="L953" s="772"/>
      <c r="M953" s="484"/>
    </row>
    <row r="954" spans="3:13" x14ac:dyDescent="0.3">
      <c r="C954" s="414"/>
      <c r="D954" s="414"/>
      <c r="E954" s="414"/>
      <c r="F954" s="414"/>
      <c r="G954" s="414"/>
      <c r="H954" s="414"/>
      <c r="I954" s="484"/>
      <c r="J954" s="484"/>
      <c r="K954" s="484"/>
      <c r="L954" s="772"/>
      <c r="M954" s="484"/>
    </row>
    <row r="955" spans="3:13" x14ac:dyDescent="0.3">
      <c r="C955" s="414"/>
      <c r="D955" s="414"/>
      <c r="E955" s="414"/>
      <c r="F955" s="414"/>
      <c r="G955" s="414"/>
      <c r="H955" s="414"/>
      <c r="I955" s="484"/>
      <c r="J955" s="484"/>
      <c r="K955" s="484"/>
      <c r="L955" s="772"/>
      <c r="M955" s="484"/>
    </row>
    <row r="956" spans="3:13" x14ac:dyDescent="0.3">
      <c r="C956" s="414"/>
      <c r="D956" s="414"/>
      <c r="E956" s="414"/>
      <c r="F956" s="414"/>
      <c r="G956" s="414"/>
      <c r="H956" s="414"/>
      <c r="I956" s="484"/>
      <c r="J956" s="484"/>
      <c r="K956" s="484"/>
      <c r="L956" s="772"/>
      <c r="M956" s="484"/>
    </row>
    <row r="957" spans="3:13" x14ac:dyDescent="0.3">
      <c r="C957" s="414"/>
      <c r="D957" s="414"/>
      <c r="E957" s="414"/>
      <c r="F957" s="414"/>
      <c r="G957" s="414"/>
      <c r="H957" s="414"/>
      <c r="I957" s="484"/>
      <c r="J957" s="484"/>
      <c r="K957" s="484"/>
      <c r="L957" s="772"/>
      <c r="M957" s="484"/>
    </row>
    <row r="958" spans="3:13" x14ac:dyDescent="0.3">
      <c r="C958" s="414"/>
      <c r="D958" s="414"/>
      <c r="E958" s="414"/>
      <c r="F958" s="414"/>
      <c r="G958" s="414"/>
      <c r="H958" s="414"/>
      <c r="I958" s="484"/>
      <c r="J958" s="484"/>
      <c r="K958" s="484"/>
      <c r="L958" s="772"/>
      <c r="M958" s="484"/>
    </row>
    <row r="959" spans="3:13" x14ac:dyDescent="0.3">
      <c r="C959" s="414"/>
      <c r="D959" s="414"/>
      <c r="E959" s="414"/>
      <c r="F959" s="414"/>
      <c r="G959" s="414"/>
      <c r="H959" s="414"/>
      <c r="I959" s="484"/>
      <c r="J959" s="484"/>
      <c r="K959" s="484"/>
      <c r="L959" s="772"/>
      <c r="M959" s="484"/>
    </row>
    <row r="960" spans="3:13" x14ac:dyDescent="0.3">
      <c r="C960" s="414"/>
      <c r="D960" s="414"/>
      <c r="E960" s="414"/>
      <c r="F960" s="414"/>
      <c r="G960" s="414"/>
      <c r="H960" s="414"/>
      <c r="I960" s="484"/>
      <c r="J960" s="484"/>
      <c r="K960" s="484"/>
      <c r="L960" s="772"/>
      <c r="M960" s="484"/>
    </row>
    <row r="961" spans="3:13" x14ac:dyDescent="0.3">
      <c r="C961" s="414"/>
      <c r="D961" s="414"/>
      <c r="E961" s="414"/>
      <c r="F961" s="414"/>
      <c r="G961" s="414"/>
      <c r="H961" s="414"/>
      <c r="I961" s="484"/>
      <c r="J961" s="484"/>
      <c r="K961" s="484"/>
      <c r="L961" s="772"/>
      <c r="M961" s="484"/>
    </row>
    <row r="962" spans="3:13" x14ac:dyDescent="0.3">
      <c r="C962" s="414"/>
      <c r="D962" s="414"/>
      <c r="E962" s="414"/>
      <c r="F962" s="414"/>
      <c r="G962" s="414"/>
      <c r="H962" s="414"/>
      <c r="I962" s="484"/>
      <c r="J962" s="484"/>
      <c r="K962" s="484"/>
      <c r="L962" s="772"/>
      <c r="M962" s="484"/>
    </row>
    <row r="963" spans="3:13" x14ac:dyDescent="0.3">
      <c r="C963" s="414"/>
      <c r="D963" s="414"/>
      <c r="E963" s="414"/>
      <c r="F963" s="414"/>
      <c r="G963" s="414"/>
      <c r="H963" s="414"/>
      <c r="I963" s="484"/>
      <c r="J963" s="484"/>
      <c r="K963" s="484"/>
      <c r="L963" s="772"/>
      <c r="M963" s="484"/>
    </row>
    <row r="964" spans="3:13" x14ac:dyDescent="0.3">
      <c r="C964" s="414"/>
      <c r="D964" s="414"/>
      <c r="E964" s="414"/>
      <c r="F964" s="414"/>
      <c r="G964" s="414"/>
      <c r="H964" s="414"/>
      <c r="I964" s="484"/>
      <c r="J964" s="484"/>
      <c r="K964" s="484"/>
      <c r="L964" s="772"/>
      <c r="M964" s="484"/>
    </row>
    <row r="965" spans="3:13" x14ac:dyDescent="0.3">
      <c r="C965" s="414"/>
      <c r="D965" s="414"/>
      <c r="E965" s="414"/>
      <c r="F965" s="414"/>
      <c r="G965" s="414"/>
      <c r="H965" s="414"/>
      <c r="I965" s="484"/>
      <c r="J965" s="484"/>
      <c r="K965" s="484"/>
      <c r="L965" s="772"/>
      <c r="M965" s="484"/>
    </row>
    <row r="966" spans="3:13" x14ac:dyDescent="0.3">
      <c r="C966" s="414"/>
      <c r="D966" s="414"/>
      <c r="E966" s="414"/>
      <c r="F966" s="414"/>
      <c r="G966" s="414"/>
      <c r="H966" s="414"/>
      <c r="I966" s="484"/>
      <c r="J966" s="484"/>
      <c r="K966" s="484"/>
      <c r="L966" s="772"/>
      <c r="M966" s="484"/>
    </row>
    <row r="967" spans="3:13" x14ac:dyDescent="0.3">
      <c r="C967" s="414"/>
      <c r="D967" s="414"/>
      <c r="E967" s="414"/>
      <c r="F967" s="414"/>
      <c r="G967" s="414"/>
      <c r="H967" s="414"/>
      <c r="I967" s="484"/>
      <c r="J967" s="484"/>
      <c r="K967" s="484"/>
      <c r="L967" s="772"/>
      <c r="M967" s="484"/>
    </row>
    <row r="968" spans="3:13" x14ac:dyDescent="0.3">
      <c r="C968" s="414"/>
      <c r="D968" s="414"/>
      <c r="E968" s="414"/>
      <c r="F968" s="414"/>
      <c r="G968" s="414"/>
      <c r="H968" s="414"/>
      <c r="I968" s="484"/>
      <c r="J968" s="484"/>
      <c r="K968" s="484"/>
      <c r="L968" s="772"/>
      <c r="M968" s="484"/>
    </row>
    <row r="969" spans="3:13" x14ac:dyDescent="0.3">
      <c r="C969" s="414"/>
      <c r="D969" s="414"/>
      <c r="E969" s="414"/>
      <c r="F969" s="414"/>
      <c r="G969" s="414"/>
      <c r="H969" s="414"/>
      <c r="I969" s="484"/>
      <c r="J969" s="484"/>
      <c r="K969" s="484"/>
      <c r="L969" s="772"/>
      <c r="M969" s="484"/>
    </row>
    <row r="970" spans="3:13" x14ac:dyDescent="0.3">
      <c r="C970" s="414"/>
      <c r="D970" s="414"/>
      <c r="E970" s="414"/>
      <c r="F970" s="414"/>
      <c r="G970" s="414"/>
      <c r="H970" s="414"/>
      <c r="I970" s="484"/>
      <c r="J970" s="484"/>
      <c r="K970" s="484"/>
      <c r="L970" s="772"/>
      <c r="M970" s="484"/>
    </row>
    <row r="971" spans="3:13" x14ac:dyDescent="0.3">
      <c r="C971" s="414"/>
      <c r="D971" s="414"/>
      <c r="E971" s="414"/>
      <c r="F971" s="414"/>
      <c r="G971" s="414"/>
      <c r="H971" s="414"/>
      <c r="I971" s="484"/>
      <c r="J971" s="484"/>
      <c r="K971" s="484"/>
      <c r="L971" s="772"/>
      <c r="M971" s="484"/>
    </row>
    <row r="972" spans="3:13" x14ac:dyDescent="0.3">
      <c r="C972" s="414"/>
      <c r="D972" s="414"/>
      <c r="E972" s="414"/>
      <c r="F972" s="414"/>
      <c r="G972" s="414"/>
      <c r="H972" s="414"/>
      <c r="I972" s="484"/>
      <c r="J972" s="484"/>
      <c r="K972" s="484"/>
      <c r="L972" s="772"/>
      <c r="M972" s="484"/>
    </row>
    <row r="973" spans="3:13" x14ac:dyDescent="0.3">
      <c r="C973" s="414"/>
      <c r="D973" s="414"/>
      <c r="E973" s="414"/>
      <c r="F973" s="414"/>
      <c r="G973" s="414"/>
      <c r="H973" s="414"/>
      <c r="I973" s="484"/>
      <c r="J973" s="484"/>
      <c r="K973" s="484"/>
      <c r="L973" s="772"/>
      <c r="M973" s="484"/>
    </row>
    <row r="974" spans="3:13" x14ac:dyDescent="0.3">
      <c r="C974" s="414"/>
      <c r="D974" s="414"/>
      <c r="E974" s="414"/>
      <c r="F974" s="414"/>
      <c r="G974" s="414"/>
      <c r="H974" s="414"/>
      <c r="I974" s="484"/>
      <c r="J974" s="484"/>
      <c r="K974" s="484"/>
      <c r="L974" s="772"/>
      <c r="M974" s="484"/>
    </row>
    <row r="975" spans="3:13" x14ac:dyDescent="0.3">
      <c r="C975" s="414"/>
      <c r="D975" s="414"/>
      <c r="E975" s="414"/>
      <c r="F975" s="414"/>
      <c r="G975" s="414"/>
      <c r="H975" s="414"/>
      <c r="I975" s="484"/>
      <c r="J975" s="484"/>
      <c r="K975" s="484"/>
      <c r="L975" s="772"/>
      <c r="M975" s="484"/>
    </row>
    <row r="976" spans="3:13" x14ac:dyDescent="0.3">
      <c r="C976" s="414"/>
      <c r="D976" s="414"/>
      <c r="E976" s="414"/>
      <c r="F976" s="414"/>
      <c r="G976" s="414"/>
      <c r="H976" s="414"/>
      <c r="I976" s="484"/>
      <c r="J976" s="484"/>
      <c r="K976" s="484"/>
      <c r="L976" s="772"/>
      <c r="M976" s="484"/>
    </row>
    <row r="977" spans="3:13" x14ac:dyDescent="0.3">
      <c r="C977" s="414"/>
      <c r="D977" s="414"/>
      <c r="E977" s="414"/>
      <c r="F977" s="414"/>
      <c r="G977" s="414"/>
      <c r="H977" s="414"/>
      <c r="I977" s="484"/>
      <c r="J977" s="484"/>
      <c r="K977" s="484"/>
      <c r="L977" s="772"/>
      <c r="M977" s="484"/>
    </row>
    <row r="978" spans="3:13" x14ac:dyDescent="0.3">
      <c r="C978" s="414"/>
      <c r="D978" s="414"/>
      <c r="E978" s="414"/>
      <c r="F978" s="414"/>
      <c r="G978" s="414"/>
      <c r="H978" s="414"/>
      <c r="I978" s="484"/>
      <c r="J978" s="484"/>
      <c r="K978" s="484"/>
      <c r="L978" s="772"/>
      <c r="M978" s="484"/>
    </row>
    <row r="979" spans="3:13" x14ac:dyDescent="0.3">
      <c r="C979" s="414"/>
      <c r="D979" s="414"/>
      <c r="E979" s="414"/>
      <c r="F979" s="414"/>
      <c r="G979" s="414"/>
      <c r="H979" s="414"/>
      <c r="I979" s="484"/>
      <c r="J979" s="484"/>
      <c r="K979" s="484"/>
      <c r="L979" s="772"/>
      <c r="M979" s="484"/>
    </row>
    <row r="980" spans="3:13" x14ac:dyDescent="0.3">
      <c r="C980" s="414"/>
      <c r="D980" s="414"/>
      <c r="E980" s="414"/>
      <c r="F980" s="414"/>
      <c r="G980" s="414"/>
      <c r="H980" s="414"/>
      <c r="I980" s="484"/>
      <c r="J980" s="484"/>
      <c r="K980" s="484"/>
      <c r="L980" s="772"/>
      <c r="M980" s="484"/>
    </row>
    <row r="981" spans="3:13" x14ac:dyDescent="0.3">
      <c r="C981" s="414"/>
      <c r="D981" s="414"/>
      <c r="E981" s="414"/>
      <c r="F981" s="414"/>
      <c r="G981" s="414"/>
      <c r="H981" s="414"/>
      <c r="I981" s="484"/>
      <c r="J981" s="484"/>
      <c r="K981" s="484"/>
      <c r="L981" s="772"/>
      <c r="M981" s="484"/>
    </row>
    <row r="982" spans="3:13" x14ac:dyDescent="0.3">
      <c r="C982" s="414"/>
      <c r="D982" s="414"/>
      <c r="E982" s="414"/>
      <c r="F982" s="414"/>
      <c r="G982" s="414"/>
      <c r="H982" s="414"/>
      <c r="I982" s="484"/>
      <c r="J982" s="484"/>
      <c r="K982" s="484"/>
      <c r="L982" s="772"/>
      <c r="M982" s="484"/>
    </row>
    <row r="983" spans="3:13" x14ac:dyDescent="0.3">
      <c r="C983" s="414"/>
      <c r="D983" s="414"/>
      <c r="E983" s="414"/>
      <c r="F983" s="414"/>
      <c r="G983" s="414"/>
      <c r="H983" s="414"/>
      <c r="I983" s="484"/>
      <c r="J983" s="484"/>
      <c r="K983" s="484"/>
      <c r="L983" s="772"/>
      <c r="M983" s="484"/>
    </row>
    <row r="984" spans="3:13" x14ac:dyDescent="0.3">
      <c r="C984" s="414"/>
      <c r="D984" s="414"/>
      <c r="E984" s="414"/>
      <c r="F984" s="414"/>
      <c r="G984" s="414"/>
      <c r="H984" s="414"/>
      <c r="I984" s="484"/>
      <c r="J984" s="484"/>
      <c r="K984" s="484"/>
      <c r="L984" s="772"/>
      <c r="M984" s="484"/>
    </row>
    <row r="985" spans="3:13" x14ac:dyDescent="0.3">
      <c r="C985" s="414"/>
      <c r="D985" s="414"/>
      <c r="E985" s="414"/>
      <c r="F985" s="414"/>
      <c r="G985" s="414"/>
      <c r="H985" s="414"/>
      <c r="I985" s="484"/>
      <c r="J985" s="484"/>
      <c r="K985" s="484"/>
      <c r="L985" s="772"/>
      <c r="M985" s="484"/>
    </row>
    <row r="986" spans="3:13" x14ac:dyDescent="0.3">
      <c r="C986" s="414"/>
      <c r="D986" s="414"/>
      <c r="E986" s="414"/>
      <c r="F986" s="414"/>
      <c r="G986" s="414"/>
      <c r="H986" s="414"/>
      <c r="I986" s="484"/>
      <c r="J986" s="484"/>
      <c r="K986" s="484"/>
      <c r="L986" s="772"/>
      <c r="M986" s="484"/>
    </row>
    <row r="987" spans="3:13" x14ac:dyDescent="0.3">
      <c r="C987" s="414"/>
      <c r="D987" s="414"/>
      <c r="E987" s="414"/>
      <c r="F987" s="414"/>
      <c r="G987" s="414"/>
      <c r="H987" s="414"/>
      <c r="I987" s="484"/>
      <c r="J987" s="484"/>
      <c r="K987" s="484"/>
      <c r="L987" s="772"/>
      <c r="M987" s="484"/>
    </row>
    <row r="988" spans="3:13" x14ac:dyDescent="0.3">
      <c r="C988" s="414"/>
      <c r="D988" s="414"/>
      <c r="E988" s="414"/>
      <c r="F988" s="414"/>
      <c r="G988" s="414"/>
      <c r="H988" s="414"/>
      <c r="I988" s="484"/>
      <c r="J988" s="484"/>
      <c r="K988" s="484"/>
      <c r="L988" s="772"/>
      <c r="M988" s="484"/>
    </row>
    <row r="989" spans="3:13" x14ac:dyDescent="0.3">
      <c r="C989" s="414"/>
      <c r="D989" s="414"/>
      <c r="E989" s="414"/>
      <c r="F989" s="414"/>
      <c r="G989" s="414"/>
      <c r="H989" s="414"/>
      <c r="I989" s="484"/>
      <c r="J989" s="484"/>
      <c r="K989" s="484"/>
      <c r="L989" s="772"/>
      <c r="M989" s="484"/>
    </row>
    <row r="990" spans="3:13" x14ac:dyDescent="0.3">
      <c r="C990" s="414"/>
      <c r="D990" s="414"/>
      <c r="E990" s="414"/>
      <c r="F990" s="414"/>
      <c r="G990" s="414"/>
      <c r="H990" s="414"/>
      <c r="I990" s="484"/>
      <c r="J990" s="484"/>
      <c r="K990" s="484"/>
      <c r="L990" s="772"/>
      <c r="M990" s="484"/>
    </row>
    <row r="991" spans="3:13" x14ac:dyDescent="0.3">
      <c r="C991" s="414"/>
      <c r="D991" s="414"/>
      <c r="E991" s="414"/>
      <c r="F991" s="414"/>
      <c r="G991" s="414"/>
      <c r="H991" s="414"/>
      <c r="I991" s="484"/>
      <c r="J991" s="484"/>
      <c r="K991" s="484"/>
      <c r="L991" s="772"/>
      <c r="M991" s="484"/>
    </row>
    <row r="992" spans="3:13" x14ac:dyDescent="0.3">
      <c r="C992" s="414"/>
      <c r="D992" s="414"/>
      <c r="E992" s="414"/>
      <c r="F992" s="414"/>
      <c r="G992" s="414"/>
      <c r="H992" s="414"/>
      <c r="I992" s="484"/>
      <c r="J992" s="484"/>
      <c r="K992" s="484"/>
      <c r="L992" s="772"/>
      <c r="M992" s="484"/>
    </row>
    <row r="993" spans="3:13" x14ac:dyDescent="0.3">
      <c r="C993" s="414"/>
      <c r="D993" s="414"/>
      <c r="E993" s="414"/>
      <c r="F993" s="414"/>
      <c r="G993" s="414"/>
      <c r="H993" s="414"/>
      <c r="I993" s="484"/>
      <c r="J993" s="484"/>
      <c r="K993" s="484"/>
      <c r="L993" s="772"/>
      <c r="M993" s="484"/>
    </row>
    <row r="994" spans="3:13" x14ac:dyDescent="0.3">
      <c r="C994" s="414"/>
      <c r="D994" s="414"/>
      <c r="E994" s="414"/>
      <c r="F994" s="414"/>
      <c r="G994" s="414"/>
      <c r="H994" s="414"/>
      <c r="I994" s="484"/>
      <c r="J994" s="484"/>
      <c r="K994" s="484"/>
      <c r="L994" s="772"/>
      <c r="M994" s="484"/>
    </row>
    <row r="995" spans="3:13" x14ac:dyDescent="0.3">
      <c r="C995" s="414"/>
      <c r="D995" s="414"/>
      <c r="E995" s="414"/>
      <c r="F995" s="414"/>
      <c r="G995" s="414"/>
      <c r="H995" s="414"/>
      <c r="I995" s="484"/>
      <c r="J995" s="484"/>
      <c r="K995" s="484"/>
      <c r="L995" s="772"/>
      <c r="M995" s="484"/>
    </row>
    <row r="996" spans="3:13" x14ac:dyDescent="0.3">
      <c r="C996" s="414"/>
      <c r="D996" s="414"/>
      <c r="E996" s="414"/>
      <c r="F996" s="414"/>
      <c r="G996" s="414"/>
      <c r="H996" s="414"/>
      <c r="I996" s="484"/>
      <c r="J996" s="484"/>
      <c r="K996" s="484"/>
      <c r="L996" s="772"/>
      <c r="M996" s="484"/>
    </row>
    <row r="997" spans="3:13" x14ac:dyDescent="0.3">
      <c r="C997" s="414"/>
      <c r="D997" s="414"/>
      <c r="E997" s="414"/>
      <c r="F997" s="414"/>
      <c r="G997" s="414"/>
      <c r="H997" s="414"/>
      <c r="I997" s="484"/>
      <c r="J997" s="484"/>
      <c r="K997" s="484"/>
      <c r="L997" s="772"/>
      <c r="M997" s="484"/>
    </row>
    <row r="998" spans="3:13" x14ac:dyDescent="0.3">
      <c r="C998" s="414"/>
      <c r="D998" s="414"/>
      <c r="E998" s="414"/>
      <c r="F998" s="414"/>
      <c r="G998" s="414"/>
      <c r="H998" s="414"/>
      <c r="I998" s="484"/>
      <c r="J998" s="484"/>
      <c r="K998" s="484"/>
      <c r="L998" s="772"/>
      <c r="M998" s="484"/>
    </row>
    <row r="999" spans="3:13" x14ac:dyDescent="0.3">
      <c r="C999" s="414"/>
      <c r="D999" s="414"/>
      <c r="E999" s="414"/>
      <c r="F999" s="414"/>
      <c r="G999" s="414"/>
      <c r="H999" s="414"/>
      <c r="I999" s="484"/>
      <c r="J999" s="484"/>
      <c r="K999" s="484"/>
      <c r="L999" s="772"/>
      <c r="M999" s="484"/>
    </row>
    <row r="1000" spans="3:13" x14ac:dyDescent="0.3">
      <c r="C1000" s="414"/>
      <c r="D1000" s="414"/>
      <c r="E1000" s="414"/>
      <c r="F1000" s="414"/>
      <c r="G1000" s="414"/>
      <c r="H1000" s="414"/>
      <c r="I1000" s="484"/>
      <c r="J1000" s="484"/>
      <c r="K1000" s="484"/>
      <c r="L1000" s="772"/>
      <c r="M1000" s="484"/>
    </row>
    <row r="1001" spans="3:13" x14ac:dyDescent="0.3">
      <c r="C1001" s="414"/>
      <c r="D1001" s="414"/>
      <c r="E1001" s="414"/>
      <c r="F1001" s="414"/>
      <c r="G1001" s="414"/>
      <c r="H1001" s="414"/>
      <c r="I1001" s="484"/>
      <c r="J1001" s="484"/>
      <c r="K1001" s="484"/>
      <c r="L1001" s="772"/>
      <c r="M1001" s="484"/>
    </row>
    <row r="1002" spans="3:13" x14ac:dyDescent="0.3">
      <c r="C1002" s="414"/>
      <c r="D1002" s="414"/>
      <c r="E1002" s="414"/>
      <c r="F1002" s="414"/>
      <c r="G1002" s="414"/>
      <c r="H1002" s="414"/>
      <c r="I1002" s="484"/>
      <c r="J1002" s="484"/>
      <c r="K1002" s="484"/>
      <c r="L1002" s="772"/>
      <c r="M1002" s="484"/>
    </row>
    <row r="1003" spans="3:13" x14ac:dyDescent="0.3">
      <c r="C1003" s="414"/>
      <c r="D1003" s="414"/>
      <c r="E1003" s="414"/>
      <c r="F1003" s="414"/>
      <c r="G1003" s="414"/>
      <c r="H1003" s="414"/>
      <c r="I1003" s="484"/>
      <c r="J1003" s="484"/>
      <c r="K1003" s="484"/>
      <c r="L1003" s="772"/>
      <c r="M1003" s="484"/>
    </row>
    <row r="1004" spans="3:13" x14ac:dyDescent="0.3">
      <c r="C1004" s="414"/>
      <c r="D1004" s="414"/>
      <c r="E1004" s="414"/>
      <c r="F1004" s="414"/>
      <c r="G1004" s="414"/>
      <c r="H1004" s="414"/>
      <c r="I1004" s="484"/>
      <c r="J1004" s="484"/>
      <c r="K1004" s="484"/>
      <c r="L1004" s="772"/>
      <c r="M1004" s="484"/>
    </row>
    <row r="1005" spans="3:13" x14ac:dyDescent="0.3">
      <c r="C1005" s="414"/>
      <c r="D1005" s="414"/>
      <c r="E1005" s="414"/>
      <c r="F1005" s="414"/>
      <c r="G1005" s="414"/>
      <c r="H1005" s="414"/>
      <c r="I1005" s="484"/>
      <c r="J1005" s="484"/>
      <c r="K1005" s="484"/>
      <c r="L1005" s="772"/>
      <c r="M1005" s="484"/>
    </row>
    <row r="1006" spans="3:13" x14ac:dyDescent="0.3">
      <c r="C1006" s="414"/>
      <c r="D1006" s="414"/>
      <c r="E1006" s="414"/>
      <c r="F1006" s="414"/>
      <c r="G1006" s="414"/>
      <c r="H1006" s="414"/>
      <c r="I1006" s="484"/>
      <c r="J1006" s="484"/>
      <c r="K1006" s="484"/>
      <c r="L1006" s="772"/>
      <c r="M1006" s="484"/>
    </row>
    <row r="1007" spans="3:13" x14ac:dyDescent="0.3">
      <c r="C1007" s="414"/>
      <c r="D1007" s="414"/>
      <c r="E1007" s="414"/>
      <c r="F1007" s="414"/>
      <c r="G1007" s="414"/>
      <c r="H1007" s="414"/>
      <c r="I1007" s="484"/>
      <c r="J1007" s="484"/>
      <c r="K1007" s="484"/>
      <c r="L1007" s="772"/>
      <c r="M1007" s="484"/>
    </row>
    <row r="1008" spans="3:13" x14ac:dyDescent="0.3">
      <c r="C1008" s="414"/>
      <c r="D1008" s="414"/>
      <c r="E1008" s="414"/>
      <c r="F1008" s="414"/>
      <c r="G1008" s="414"/>
      <c r="H1008" s="414"/>
      <c r="I1008" s="484"/>
      <c r="J1008" s="484"/>
      <c r="K1008" s="484"/>
      <c r="L1008" s="772"/>
      <c r="M1008" s="484"/>
    </row>
    <row r="1009" spans="3:13" x14ac:dyDescent="0.3">
      <c r="C1009" s="414"/>
      <c r="D1009" s="414"/>
      <c r="E1009" s="414"/>
      <c r="F1009" s="414"/>
      <c r="G1009" s="414"/>
      <c r="H1009" s="414"/>
      <c r="I1009" s="484"/>
      <c r="J1009" s="484"/>
      <c r="K1009" s="484"/>
      <c r="L1009" s="772"/>
      <c r="M1009" s="484"/>
    </row>
    <row r="1010" spans="3:13" x14ac:dyDescent="0.3">
      <c r="C1010" s="414"/>
      <c r="D1010" s="414"/>
      <c r="E1010" s="414"/>
      <c r="F1010" s="414"/>
      <c r="G1010" s="414"/>
      <c r="H1010" s="414"/>
      <c r="I1010" s="484"/>
      <c r="J1010" s="484"/>
      <c r="K1010" s="484"/>
      <c r="L1010" s="772"/>
      <c r="M1010" s="484"/>
    </row>
    <row r="1011" spans="3:13" x14ac:dyDescent="0.3">
      <c r="C1011" s="414"/>
      <c r="D1011" s="414"/>
      <c r="E1011" s="414"/>
      <c r="F1011" s="414"/>
      <c r="G1011" s="414"/>
      <c r="H1011" s="414"/>
      <c r="I1011" s="484"/>
      <c r="J1011" s="484"/>
      <c r="K1011" s="484"/>
      <c r="L1011" s="772"/>
      <c r="M1011" s="484"/>
    </row>
    <row r="1012" spans="3:13" x14ac:dyDescent="0.3">
      <c r="C1012" s="414"/>
      <c r="D1012" s="414"/>
      <c r="E1012" s="414"/>
      <c r="F1012" s="414"/>
      <c r="G1012" s="414"/>
      <c r="H1012" s="414"/>
      <c r="I1012" s="484"/>
      <c r="J1012" s="484"/>
      <c r="K1012" s="484"/>
      <c r="L1012" s="772"/>
      <c r="M1012" s="484"/>
    </row>
    <row r="1013" spans="3:13" x14ac:dyDescent="0.3">
      <c r="C1013" s="414"/>
      <c r="D1013" s="414"/>
      <c r="E1013" s="414"/>
      <c r="F1013" s="414"/>
      <c r="G1013" s="414"/>
      <c r="H1013" s="414"/>
      <c r="I1013" s="484"/>
      <c r="J1013" s="484"/>
      <c r="K1013" s="484"/>
      <c r="L1013" s="772"/>
      <c r="M1013" s="484"/>
    </row>
    <row r="1014" spans="3:13" x14ac:dyDescent="0.3">
      <c r="C1014" s="414"/>
      <c r="D1014" s="414"/>
      <c r="E1014" s="414"/>
      <c r="F1014" s="414"/>
      <c r="G1014" s="414"/>
      <c r="H1014" s="414"/>
      <c r="I1014" s="484"/>
      <c r="J1014" s="484"/>
      <c r="K1014" s="484"/>
      <c r="L1014" s="772"/>
      <c r="M1014" s="484"/>
    </row>
    <row r="1015" spans="3:13" x14ac:dyDescent="0.3">
      <c r="C1015" s="414"/>
      <c r="D1015" s="414"/>
      <c r="E1015" s="414"/>
      <c r="F1015" s="414"/>
      <c r="G1015" s="414"/>
      <c r="H1015" s="414"/>
      <c r="I1015" s="484"/>
      <c r="J1015" s="484"/>
      <c r="K1015" s="484"/>
      <c r="L1015" s="772"/>
      <c r="M1015" s="484"/>
    </row>
    <row r="1016" spans="3:13" x14ac:dyDescent="0.3">
      <c r="C1016" s="414"/>
      <c r="D1016" s="414"/>
      <c r="E1016" s="414"/>
      <c r="F1016" s="414"/>
      <c r="G1016" s="414"/>
      <c r="H1016" s="414"/>
      <c r="I1016" s="484"/>
      <c r="J1016" s="484"/>
      <c r="K1016" s="484"/>
      <c r="L1016" s="772"/>
      <c r="M1016" s="484"/>
    </row>
    <row r="1017" spans="3:13" x14ac:dyDescent="0.3">
      <c r="C1017" s="414"/>
      <c r="D1017" s="414"/>
      <c r="E1017" s="414"/>
      <c r="F1017" s="414"/>
      <c r="G1017" s="414"/>
      <c r="H1017" s="414"/>
      <c r="I1017" s="484"/>
      <c r="J1017" s="484"/>
      <c r="K1017" s="484"/>
      <c r="L1017" s="772"/>
      <c r="M1017" s="484"/>
    </row>
    <row r="1018" spans="3:13" x14ac:dyDescent="0.3">
      <c r="C1018" s="414"/>
      <c r="D1018" s="414"/>
      <c r="E1018" s="414"/>
      <c r="F1018" s="414"/>
      <c r="G1018" s="414"/>
      <c r="H1018" s="414"/>
      <c r="I1018" s="484"/>
      <c r="J1018" s="484"/>
      <c r="K1018" s="484"/>
      <c r="L1018" s="772"/>
      <c r="M1018" s="484"/>
    </row>
    <row r="1019" spans="3:13" x14ac:dyDescent="0.3">
      <c r="C1019" s="414"/>
      <c r="D1019" s="414"/>
      <c r="E1019" s="414"/>
      <c r="F1019" s="414"/>
      <c r="G1019" s="414"/>
      <c r="H1019" s="414"/>
      <c r="I1019" s="484"/>
      <c r="J1019" s="484"/>
      <c r="K1019" s="484"/>
      <c r="L1019" s="772"/>
      <c r="M1019" s="484"/>
    </row>
    <row r="1020" spans="3:13" x14ac:dyDescent="0.3">
      <c r="C1020" s="414"/>
      <c r="D1020" s="414"/>
      <c r="E1020" s="414"/>
      <c r="F1020" s="414"/>
      <c r="G1020" s="414"/>
      <c r="H1020" s="414"/>
      <c r="I1020" s="484"/>
      <c r="J1020" s="484"/>
      <c r="K1020" s="484"/>
      <c r="L1020" s="772"/>
      <c r="M1020" s="484"/>
    </row>
    <row r="1021" spans="3:13" x14ac:dyDescent="0.3">
      <c r="C1021" s="414"/>
      <c r="D1021" s="414"/>
      <c r="E1021" s="414"/>
      <c r="F1021" s="414"/>
      <c r="G1021" s="414"/>
      <c r="H1021" s="414"/>
      <c r="I1021" s="484"/>
      <c r="J1021" s="484"/>
      <c r="K1021" s="484"/>
      <c r="L1021" s="772"/>
      <c r="M1021" s="484"/>
    </row>
    <row r="1022" spans="3:13" x14ac:dyDescent="0.3">
      <c r="C1022" s="414"/>
      <c r="D1022" s="414"/>
      <c r="E1022" s="414"/>
      <c r="F1022" s="414"/>
      <c r="G1022" s="414"/>
      <c r="H1022" s="414"/>
      <c r="I1022" s="484"/>
      <c r="J1022" s="484"/>
      <c r="K1022" s="484"/>
      <c r="L1022" s="772"/>
      <c r="M1022" s="484"/>
    </row>
    <row r="1023" spans="3:13" x14ac:dyDescent="0.3">
      <c r="C1023" s="414"/>
      <c r="D1023" s="414"/>
      <c r="E1023" s="414"/>
      <c r="F1023" s="414"/>
      <c r="G1023" s="414"/>
      <c r="H1023" s="414"/>
      <c r="I1023" s="484"/>
      <c r="J1023" s="484"/>
      <c r="K1023" s="484"/>
      <c r="L1023" s="772"/>
      <c r="M1023" s="484"/>
    </row>
    <row r="1024" spans="3:13" x14ac:dyDescent="0.3">
      <c r="C1024" s="414"/>
      <c r="D1024" s="414"/>
      <c r="E1024" s="414"/>
      <c r="F1024" s="414"/>
      <c r="G1024" s="414"/>
      <c r="H1024" s="414"/>
      <c r="I1024" s="484"/>
      <c r="J1024" s="484"/>
      <c r="K1024" s="484"/>
      <c r="L1024" s="772"/>
      <c r="M1024" s="484"/>
    </row>
    <row r="1025" spans="3:13" x14ac:dyDescent="0.3">
      <c r="C1025" s="414"/>
      <c r="D1025" s="414"/>
      <c r="E1025" s="414"/>
      <c r="F1025" s="414"/>
      <c r="G1025" s="414"/>
      <c r="H1025" s="414"/>
      <c r="I1025" s="484"/>
      <c r="J1025" s="484"/>
      <c r="K1025" s="484"/>
      <c r="L1025" s="772"/>
      <c r="M1025" s="484"/>
    </row>
    <row r="1026" spans="3:13" x14ac:dyDescent="0.3">
      <c r="C1026" s="414"/>
      <c r="D1026" s="414"/>
      <c r="E1026" s="414"/>
      <c r="F1026" s="414"/>
      <c r="G1026" s="414"/>
      <c r="H1026" s="414"/>
      <c r="I1026" s="484"/>
      <c r="J1026" s="484"/>
      <c r="K1026" s="484"/>
      <c r="L1026" s="772"/>
      <c r="M1026" s="484"/>
    </row>
    <row r="1027" spans="3:13" x14ac:dyDescent="0.3">
      <c r="C1027" s="414"/>
      <c r="D1027" s="414"/>
      <c r="E1027" s="414"/>
      <c r="F1027" s="414"/>
      <c r="G1027" s="414"/>
      <c r="H1027" s="414"/>
      <c r="I1027" s="484"/>
      <c r="J1027" s="484"/>
      <c r="K1027" s="484"/>
      <c r="L1027" s="772"/>
      <c r="M1027" s="484"/>
    </row>
    <row r="1028" spans="3:13" x14ac:dyDescent="0.3">
      <c r="C1028" s="414"/>
      <c r="D1028" s="414"/>
      <c r="E1028" s="414"/>
      <c r="F1028" s="414"/>
      <c r="G1028" s="414"/>
      <c r="H1028" s="414"/>
      <c r="I1028" s="484"/>
      <c r="J1028" s="484"/>
      <c r="K1028" s="484"/>
      <c r="L1028" s="772"/>
      <c r="M1028" s="484"/>
    </row>
    <row r="1029" spans="3:13" x14ac:dyDescent="0.3">
      <c r="C1029" s="414"/>
      <c r="D1029" s="414"/>
      <c r="E1029" s="414"/>
      <c r="F1029" s="414"/>
      <c r="G1029" s="414"/>
      <c r="H1029" s="414"/>
      <c r="I1029" s="484"/>
      <c r="J1029" s="484"/>
      <c r="K1029" s="484"/>
      <c r="L1029" s="772"/>
      <c r="M1029" s="484"/>
    </row>
    <row r="1030" spans="3:13" x14ac:dyDescent="0.3">
      <c r="C1030" s="414"/>
      <c r="D1030" s="414"/>
      <c r="E1030" s="414"/>
      <c r="F1030" s="414"/>
      <c r="G1030" s="414"/>
      <c r="H1030" s="414"/>
      <c r="I1030" s="484"/>
      <c r="J1030" s="484"/>
      <c r="K1030" s="484"/>
      <c r="L1030" s="772"/>
      <c r="M1030" s="484"/>
    </row>
    <row r="1031" spans="3:13" x14ac:dyDescent="0.3">
      <c r="C1031" s="414"/>
      <c r="D1031" s="414"/>
      <c r="E1031" s="414"/>
      <c r="F1031" s="414"/>
      <c r="G1031" s="414"/>
      <c r="H1031" s="414"/>
      <c r="I1031" s="484"/>
      <c r="J1031" s="484"/>
      <c r="K1031" s="484"/>
      <c r="L1031" s="772"/>
      <c r="M1031" s="484"/>
    </row>
    <row r="1032" spans="3:13" x14ac:dyDescent="0.3">
      <c r="C1032" s="414"/>
      <c r="D1032" s="414"/>
      <c r="E1032" s="414"/>
      <c r="F1032" s="414"/>
      <c r="G1032" s="414"/>
      <c r="H1032" s="414"/>
      <c r="I1032" s="484"/>
      <c r="J1032" s="484"/>
      <c r="K1032" s="484"/>
      <c r="L1032" s="772"/>
      <c r="M1032" s="484"/>
    </row>
    <row r="1033" spans="3:13" x14ac:dyDescent="0.3">
      <c r="C1033" s="414"/>
      <c r="D1033" s="414"/>
      <c r="E1033" s="414"/>
      <c r="F1033" s="414"/>
      <c r="G1033" s="414"/>
      <c r="H1033" s="414"/>
      <c r="I1033" s="484"/>
      <c r="J1033" s="484"/>
      <c r="K1033" s="484"/>
      <c r="L1033" s="772"/>
      <c r="M1033" s="484"/>
    </row>
    <row r="1034" spans="3:13" x14ac:dyDescent="0.3">
      <c r="C1034" s="414"/>
      <c r="D1034" s="414"/>
      <c r="E1034" s="414"/>
      <c r="F1034" s="414"/>
      <c r="G1034" s="414"/>
      <c r="H1034" s="414"/>
      <c r="I1034" s="484"/>
      <c r="J1034" s="484"/>
      <c r="K1034" s="484"/>
      <c r="L1034" s="772"/>
      <c r="M1034" s="484"/>
    </row>
    <row r="1035" spans="3:13" x14ac:dyDescent="0.3">
      <c r="C1035" s="414"/>
      <c r="D1035" s="414"/>
      <c r="E1035" s="414"/>
      <c r="F1035" s="414"/>
      <c r="G1035" s="414"/>
      <c r="H1035" s="414"/>
      <c r="I1035" s="484"/>
      <c r="J1035" s="484"/>
      <c r="K1035" s="484"/>
      <c r="L1035" s="772"/>
      <c r="M1035" s="484"/>
    </row>
    <row r="1036" spans="3:13" x14ac:dyDescent="0.3">
      <c r="C1036" s="414"/>
      <c r="D1036" s="414"/>
      <c r="E1036" s="414"/>
      <c r="F1036" s="414"/>
      <c r="G1036" s="414"/>
      <c r="H1036" s="414"/>
      <c r="I1036" s="484"/>
      <c r="J1036" s="484"/>
      <c r="K1036" s="484"/>
      <c r="L1036" s="772"/>
      <c r="M1036" s="484"/>
    </row>
    <row r="1037" spans="3:13" x14ac:dyDescent="0.3">
      <c r="C1037" s="414"/>
      <c r="D1037" s="414"/>
      <c r="E1037" s="414"/>
      <c r="F1037" s="414"/>
      <c r="G1037" s="414"/>
      <c r="H1037" s="414"/>
      <c r="I1037" s="484"/>
      <c r="J1037" s="484"/>
      <c r="K1037" s="484"/>
      <c r="L1037" s="772"/>
      <c r="M1037" s="484"/>
    </row>
    <row r="1038" spans="3:13" x14ac:dyDescent="0.3">
      <c r="C1038" s="414"/>
      <c r="D1038" s="414"/>
      <c r="E1038" s="414"/>
      <c r="F1038" s="414"/>
      <c r="G1038" s="414"/>
      <c r="H1038" s="414"/>
      <c r="I1038" s="484"/>
      <c r="J1038" s="484"/>
      <c r="K1038" s="484"/>
      <c r="L1038" s="772"/>
      <c r="M1038" s="484"/>
    </row>
    <row r="1039" spans="3:13" x14ac:dyDescent="0.3">
      <c r="C1039" s="414"/>
      <c r="D1039" s="414"/>
      <c r="E1039" s="414"/>
      <c r="F1039" s="414"/>
      <c r="G1039" s="414"/>
      <c r="H1039" s="414"/>
      <c r="I1039" s="484"/>
      <c r="J1039" s="484"/>
      <c r="K1039" s="484"/>
      <c r="L1039" s="772"/>
      <c r="M1039" s="484"/>
    </row>
    <row r="1040" spans="3:13" x14ac:dyDescent="0.3">
      <c r="C1040" s="414"/>
      <c r="D1040" s="414"/>
      <c r="E1040" s="414"/>
      <c r="F1040" s="414"/>
      <c r="G1040" s="414"/>
      <c r="H1040" s="414"/>
      <c r="I1040" s="484"/>
      <c r="J1040" s="484"/>
      <c r="K1040" s="484"/>
      <c r="L1040" s="772"/>
      <c r="M1040" s="484"/>
    </row>
    <row r="1041" spans="3:13" x14ac:dyDescent="0.3">
      <c r="C1041" s="414"/>
      <c r="D1041" s="414"/>
      <c r="E1041" s="414"/>
      <c r="F1041" s="414"/>
      <c r="G1041" s="414"/>
      <c r="H1041" s="414"/>
      <c r="I1041" s="484"/>
      <c r="J1041" s="484"/>
      <c r="K1041" s="484"/>
      <c r="L1041" s="772"/>
      <c r="M1041" s="484"/>
    </row>
    <row r="1042" spans="3:13" x14ac:dyDescent="0.3">
      <c r="C1042" s="414"/>
      <c r="D1042" s="414"/>
      <c r="E1042" s="414"/>
      <c r="F1042" s="414"/>
      <c r="G1042" s="414"/>
      <c r="H1042" s="414"/>
      <c r="I1042" s="484"/>
      <c r="J1042" s="484"/>
      <c r="K1042" s="484"/>
      <c r="L1042" s="772"/>
      <c r="M1042" s="484"/>
    </row>
    <row r="1043" spans="3:13" x14ac:dyDescent="0.3">
      <c r="C1043" s="414"/>
      <c r="D1043" s="414"/>
      <c r="E1043" s="414"/>
      <c r="F1043" s="414"/>
      <c r="G1043" s="414"/>
      <c r="H1043" s="414"/>
      <c r="I1043" s="484"/>
      <c r="J1043" s="484"/>
      <c r="K1043" s="484"/>
      <c r="L1043" s="772"/>
      <c r="M1043" s="484"/>
    </row>
    <row r="1044" spans="3:13" x14ac:dyDescent="0.3">
      <c r="C1044" s="414"/>
      <c r="D1044" s="414"/>
      <c r="E1044" s="414"/>
      <c r="F1044" s="414"/>
      <c r="G1044" s="414"/>
      <c r="H1044" s="414"/>
      <c r="I1044" s="484"/>
      <c r="J1044" s="484"/>
      <c r="K1044" s="484"/>
      <c r="L1044" s="772"/>
      <c r="M1044" s="484"/>
    </row>
    <row r="1045" spans="3:13" x14ac:dyDescent="0.3">
      <c r="C1045" s="414"/>
      <c r="D1045" s="414"/>
      <c r="E1045" s="414"/>
      <c r="F1045" s="414"/>
      <c r="G1045" s="414"/>
      <c r="H1045" s="414"/>
      <c r="I1045" s="484"/>
      <c r="J1045" s="484"/>
      <c r="K1045" s="484"/>
      <c r="L1045" s="772"/>
      <c r="M1045" s="484"/>
    </row>
    <row r="1046" spans="3:13" x14ac:dyDescent="0.3">
      <c r="C1046" s="414"/>
      <c r="D1046" s="414"/>
      <c r="E1046" s="414"/>
      <c r="F1046" s="414"/>
      <c r="G1046" s="414"/>
      <c r="H1046" s="414"/>
      <c r="I1046" s="484"/>
      <c r="J1046" s="484"/>
      <c r="K1046" s="484"/>
      <c r="L1046" s="772"/>
      <c r="M1046" s="484"/>
    </row>
    <row r="1047" spans="3:13" x14ac:dyDescent="0.3">
      <c r="C1047" s="414"/>
      <c r="D1047" s="414"/>
      <c r="E1047" s="414"/>
      <c r="F1047" s="414"/>
      <c r="G1047" s="414"/>
      <c r="H1047" s="414"/>
      <c r="I1047" s="484"/>
      <c r="J1047" s="484"/>
      <c r="K1047" s="484"/>
      <c r="L1047" s="772"/>
      <c r="M1047" s="484"/>
    </row>
    <row r="1048" spans="3:13" x14ac:dyDescent="0.3">
      <c r="C1048" s="414"/>
      <c r="D1048" s="414"/>
      <c r="E1048" s="414"/>
      <c r="F1048" s="414"/>
      <c r="G1048" s="414"/>
      <c r="H1048" s="414"/>
      <c r="I1048" s="484"/>
      <c r="J1048" s="484"/>
      <c r="K1048" s="484"/>
      <c r="L1048" s="772"/>
      <c r="M1048" s="484"/>
    </row>
    <row r="1049" spans="3:13" x14ac:dyDescent="0.3">
      <c r="C1049" s="414"/>
      <c r="D1049" s="414"/>
      <c r="E1049" s="414"/>
      <c r="F1049" s="414"/>
      <c r="G1049" s="414"/>
      <c r="H1049" s="414"/>
      <c r="I1049" s="484"/>
      <c r="J1049" s="484"/>
      <c r="K1049" s="484"/>
      <c r="L1049" s="772"/>
      <c r="M1049" s="484"/>
    </row>
    <row r="1050" spans="3:13" x14ac:dyDescent="0.3">
      <c r="C1050" s="414"/>
      <c r="D1050" s="414"/>
      <c r="E1050" s="414"/>
      <c r="F1050" s="414"/>
      <c r="G1050" s="414"/>
      <c r="H1050" s="414"/>
      <c r="I1050" s="484"/>
      <c r="J1050" s="484"/>
      <c r="K1050" s="484"/>
      <c r="L1050" s="772"/>
      <c r="M1050" s="484"/>
    </row>
    <row r="1051" spans="3:13" x14ac:dyDescent="0.3">
      <c r="C1051" s="414"/>
      <c r="D1051" s="414"/>
      <c r="E1051" s="414"/>
      <c r="F1051" s="414"/>
      <c r="G1051" s="414"/>
      <c r="H1051" s="414"/>
      <c r="I1051" s="484"/>
      <c r="J1051" s="484"/>
      <c r="K1051" s="484"/>
      <c r="L1051" s="772"/>
      <c r="M1051" s="484"/>
    </row>
    <row r="1052" spans="3:13" x14ac:dyDescent="0.3">
      <c r="C1052" s="414"/>
      <c r="D1052" s="414"/>
      <c r="E1052" s="414"/>
      <c r="F1052" s="414"/>
      <c r="G1052" s="414"/>
      <c r="H1052" s="414"/>
      <c r="I1052" s="484"/>
      <c r="J1052" s="484"/>
      <c r="K1052" s="484"/>
      <c r="L1052" s="772"/>
      <c r="M1052" s="484"/>
    </row>
    <row r="1053" spans="3:13" x14ac:dyDescent="0.3">
      <c r="C1053" s="414"/>
      <c r="D1053" s="414"/>
      <c r="E1053" s="414"/>
      <c r="F1053" s="414"/>
      <c r="G1053" s="414"/>
      <c r="H1053" s="414"/>
      <c r="I1053" s="484"/>
      <c r="J1053" s="484"/>
      <c r="K1053" s="484"/>
      <c r="L1053" s="772"/>
      <c r="M1053" s="484"/>
    </row>
    <row r="1054" spans="3:13" x14ac:dyDescent="0.3">
      <c r="C1054" s="414"/>
      <c r="D1054" s="414"/>
      <c r="E1054" s="414"/>
      <c r="F1054" s="414"/>
      <c r="G1054" s="414"/>
      <c r="H1054" s="414"/>
      <c r="I1054" s="484"/>
      <c r="J1054" s="484"/>
      <c r="K1054" s="484"/>
      <c r="L1054" s="772"/>
      <c r="M1054" s="484"/>
    </row>
    <row r="1055" spans="3:13" x14ac:dyDescent="0.3">
      <c r="C1055" s="414"/>
      <c r="D1055" s="414"/>
      <c r="E1055" s="414"/>
      <c r="F1055" s="414"/>
      <c r="G1055" s="414"/>
      <c r="H1055" s="414"/>
      <c r="I1055" s="484"/>
      <c r="J1055" s="484"/>
      <c r="K1055" s="484"/>
      <c r="L1055" s="772"/>
      <c r="M1055" s="484"/>
    </row>
    <row r="1056" spans="3:13" x14ac:dyDescent="0.3">
      <c r="C1056" s="414"/>
      <c r="D1056" s="414"/>
      <c r="E1056" s="414"/>
      <c r="F1056" s="414"/>
      <c r="G1056" s="414"/>
      <c r="H1056" s="414"/>
      <c r="I1056" s="484"/>
      <c r="J1056" s="484"/>
      <c r="K1056" s="484"/>
      <c r="L1056" s="772"/>
      <c r="M1056" s="484"/>
    </row>
    <row r="1057" spans="3:13" x14ac:dyDescent="0.3">
      <c r="C1057" s="414"/>
      <c r="D1057" s="414"/>
      <c r="E1057" s="414"/>
      <c r="F1057" s="414"/>
      <c r="G1057" s="414"/>
      <c r="H1057" s="414"/>
      <c r="I1057" s="484"/>
      <c r="J1057" s="484"/>
      <c r="K1057" s="484"/>
      <c r="L1057" s="772"/>
      <c r="M1057" s="484"/>
    </row>
    <row r="1058" spans="3:13" x14ac:dyDescent="0.3">
      <c r="C1058" s="414"/>
      <c r="D1058" s="414"/>
      <c r="E1058" s="414"/>
      <c r="F1058" s="414"/>
      <c r="G1058" s="414"/>
      <c r="H1058" s="414"/>
      <c r="I1058" s="484"/>
      <c r="J1058" s="484"/>
      <c r="K1058" s="484"/>
      <c r="L1058" s="772"/>
      <c r="M1058" s="484"/>
    </row>
    <row r="1059" spans="3:13" x14ac:dyDescent="0.3">
      <c r="C1059" s="414"/>
      <c r="D1059" s="414"/>
      <c r="E1059" s="414"/>
      <c r="F1059" s="414"/>
      <c r="G1059" s="414"/>
      <c r="H1059" s="414"/>
      <c r="I1059" s="484"/>
      <c r="J1059" s="484"/>
      <c r="K1059" s="484"/>
      <c r="L1059" s="772"/>
      <c r="M1059" s="484"/>
    </row>
    <row r="1060" spans="3:13" x14ac:dyDescent="0.3">
      <c r="C1060" s="414"/>
      <c r="D1060" s="414"/>
      <c r="E1060" s="414"/>
      <c r="F1060" s="414"/>
      <c r="G1060" s="414"/>
      <c r="H1060" s="414"/>
      <c r="I1060" s="484"/>
      <c r="J1060" s="484"/>
      <c r="K1060" s="484"/>
      <c r="L1060" s="772"/>
      <c r="M1060" s="484"/>
    </row>
    <row r="1061" spans="3:13" x14ac:dyDescent="0.3">
      <c r="C1061" s="414"/>
      <c r="D1061" s="414"/>
      <c r="E1061" s="414"/>
      <c r="F1061" s="414"/>
      <c r="G1061" s="414"/>
      <c r="H1061" s="414"/>
      <c r="I1061" s="484"/>
      <c r="J1061" s="484"/>
      <c r="K1061" s="484"/>
      <c r="L1061" s="772"/>
      <c r="M1061" s="484"/>
    </row>
    <row r="1062" spans="3:13" x14ac:dyDescent="0.3">
      <c r="C1062" s="414"/>
      <c r="D1062" s="414"/>
      <c r="E1062" s="414"/>
      <c r="F1062" s="414"/>
      <c r="G1062" s="414"/>
      <c r="H1062" s="414"/>
      <c r="I1062" s="484"/>
      <c r="J1062" s="484"/>
      <c r="K1062" s="484"/>
      <c r="L1062" s="772"/>
      <c r="M1062" s="484"/>
    </row>
    <row r="1063" spans="3:13" x14ac:dyDescent="0.3">
      <c r="C1063" s="414"/>
      <c r="D1063" s="414"/>
      <c r="E1063" s="414"/>
      <c r="F1063" s="414"/>
      <c r="G1063" s="414"/>
      <c r="H1063" s="414"/>
      <c r="I1063" s="484"/>
      <c r="J1063" s="484"/>
      <c r="K1063" s="484"/>
      <c r="L1063" s="772"/>
      <c r="M1063" s="484"/>
    </row>
    <row r="1064" spans="3:13" x14ac:dyDescent="0.3">
      <c r="C1064" s="414"/>
      <c r="D1064" s="414"/>
      <c r="E1064" s="414"/>
      <c r="F1064" s="414"/>
      <c r="G1064" s="414"/>
      <c r="H1064" s="414"/>
      <c r="I1064" s="484"/>
      <c r="J1064" s="484"/>
      <c r="K1064" s="484"/>
      <c r="L1064" s="772"/>
      <c r="M1064" s="484"/>
    </row>
    <row r="1065" spans="3:13" x14ac:dyDescent="0.3">
      <c r="C1065" s="414"/>
      <c r="D1065" s="414"/>
      <c r="E1065" s="414"/>
      <c r="F1065" s="414"/>
      <c r="G1065" s="414"/>
      <c r="H1065" s="414"/>
      <c r="I1065" s="484"/>
      <c r="J1065" s="484"/>
      <c r="K1065" s="484"/>
      <c r="L1065" s="772"/>
      <c r="M1065" s="484"/>
    </row>
    <row r="1066" spans="3:13" x14ac:dyDescent="0.3">
      <c r="C1066" s="414"/>
      <c r="D1066" s="414"/>
      <c r="E1066" s="414"/>
      <c r="F1066" s="414"/>
      <c r="G1066" s="414"/>
      <c r="H1066" s="414"/>
      <c r="I1066" s="484"/>
      <c r="J1066" s="484"/>
      <c r="K1066" s="484"/>
      <c r="L1066" s="772"/>
      <c r="M1066" s="484"/>
    </row>
    <row r="1067" spans="3:13" x14ac:dyDescent="0.3">
      <c r="C1067" s="414"/>
      <c r="D1067" s="414"/>
      <c r="E1067" s="414"/>
      <c r="F1067" s="414"/>
      <c r="G1067" s="414"/>
      <c r="H1067" s="414"/>
      <c r="I1067" s="484"/>
      <c r="J1067" s="484"/>
      <c r="K1067" s="484"/>
      <c r="L1067" s="772"/>
      <c r="M1067" s="484"/>
    </row>
    <row r="1068" spans="3:13" x14ac:dyDescent="0.3">
      <c r="C1068" s="414"/>
      <c r="D1068" s="414"/>
      <c r="E1068" s="414"/>
      <c r="F1068" s="414"/>
      <c r="G1068" s="414"/>
      <c r="H1068" s="414"/>
      <c r="I1068" s="484"/>
      <c r="J1068" s="484"/>
      <c r="K1068" s="484"/>
      <c r="L1068" s="772"/>
      <c r="M1068" s="484"/>
    </row>
    <row r="1069" spans="3:13" x14ac:dyDescent="0.3">
      <c r="C1069" s="414"/>
      <c r="D1069" s="414"/>
      <c r="E1069" s="414"/>
      <c r="F1069" s="414"/>
      <c r="G1069" s="414"/>
      <c r="H1069" s="414"/>
      <c r="I1069" s="484"/>
      <c r="J1069" s="484"/>
      <c r="K1069" s="484"/>
      <c r="L1069" s="772"/>
      <c r="M1069" s="484"/>
    </row>
    <row r="1070" spans="3:13" x14ac:dyDescent="0.3">
      <c r="C1070" s="414"/>
      <c r="D1070" s="414"/>
      <c r="E1070" s="414"/>
      <c r="F1070" s="414"/>
      <c r="G1070" s="414"/>
      <c r="H1070" s="414"/>
      <c r="I1070" s="484"/>
      <c r="J1070" s="484"/>
      <c r="K1070" s="484"/>
      <c r="L1070" s="772"/>
      <c r="M1070" s="484"/>
    </row>
    <row r="1071" spans="3:13" x14ac:dyDescent="0.3">
      <c r="C1071" s="414"/>
      <c r="D1071" s="414"/>
      <c r="E1071" s="414"/>
      <c r="F1071" s="414"/>
      <c r="G1071" s="414"/>
      <c r="H1071" s="414"/>
      <c r="I1071" s="484"/>
      <c r="J1071" s="484"/>
      <c r="K1071" s="484"/>
      <c r="L1071" s="772"/>
      <c r="M1071" s="484"/>
    </row>
    <row r="1072" spans="3:13" x14ac:dyDescent="0.3">
      <c r="C1072" s="414"/>
      <c r="D1072" s="414"/>
      <c r="E1072" s="414"/>
      <c r="F1072" s="414"/>
      <c r="G1072" s="414"/>
      <c r="H1072" s="414"/>
      <c r="I1072" s="484"/>
      <c r="J1072" s="484"/>
      <c r="K1072" s="484"/>
      <c r="L1072" s="772"/>
      <c r="M1072" s="484"/>
    </row>
    <row r="1073" spans="3:13" x14ac:dyDescent="0.3">
      <c r="C1073" s="414"/>
      <c r="D1073" s="414"/>
      <c r="E1073" s="414"/>
      <c r="F1073" s="414"/>
      <c r="G1073" s="414"/>
      <c r="H1073" s="414"/>
      <c r="I1073" s="484"/>
      <c r="J1073" s="484"/>
      <c r="K1073" s="484"/>
      <c r="L1073" s="772"/>
      <c r="M1073" s="484"/>
    </row>
    <row r="1074" spans="3:13" x14ac:dyDescent="0.3">
      <c r="C1074" s="414"/>
      <c r="D1074" s="414"/>
      <c r="E1074" s="414"/>
      <c r="F1074" s="414"/>
      <c r="G1074" s="414"/>
      <c r="H1074" s="414"/>
      <c r="I1074" s="484"/>
      <c r="J1074" s="484"/>
      <c r="K1074" s="484"/>
      <c r="L1074" s="772"/>
      <c r="M1074" s="484"/>
    </row>
    <row r="1075" spans="3:13" x14ac:dyDescent="0.3">
      <c r="C1075" s="414"/>
      <c r="D1075" s="414"/>
      <c r="E1075" s="414"/>
      <c r="F1075" s="414"/>
      <c r="G1075" s="414"/>
      <c r="H1075" s="414"/>
      <c r="I1075" s="484"/>
      <c r="J1075" s="484"/>
      <c r="K1075" s="484"/>
      <c r="L1075" s="772"/>
      <c r="M1075" s="484"/>
    </row>
    <row r="1076" spans="3:13" x14ac:dyDescent="0.3">
      <c r="C1076" s="414"/>
      <c r="D1076" s="414"/>
      <c r="E1076" s="414"/>
      <c r="F1076" s="414"/>
      <c r="G1076" s="414"/>
      <c r="H1076" s="414"/>
      <c r="I1076" s="484"/>
      <c r="J1076" s="484"/>
      <c r="K1076" s="484"/>
      <c r="L1076" s="772"/>
      <c r="M1076" s="484"/>
    </row>
    <row r="1077" spans="3:13" x14ac:dyDescent="0.3">
      <c r="C1077" s="414"/>
      <c r="D1077" s="414"/>
      <c r="E1077" s="414"/>
      <c r="F1077" s="414"/>
      <c r="G1077" s="414"/>
      <c r="H1077" s="414"/>
      <c r="I1077" s="484"/>
      <c r="J1077" s="484"/>
      <c r="K1077" s="484"/>
      <c r="L1077" s="772"/>
      <c r="M1077" s="484"/>
    </row>
    <row r="1078" spans="3:13" x14ac:dyDescent="0.3">
      <c r="C1078" s="414"/>
      <c r="D1078" s="414"/>
      <c r="E1078" s="414"/>
      <c r="F1078" s="414"/>
      <c r="G1078" s="414"/>
      <c r="H1078" s="414"/>
      <c r="I1078" s="484"/>
      <c r="J1078" s="484"/>
      <c r="K1078" s="484"/>
      <c r="L1078" s="772"/>
      <c r="M1078" s="484"/>
    </row>
    <row r="1079" spans="3:13" x14ac:dyDescent="0.3">
      <c r="C1079" s="414"/>
      <c r="D1079" s="414"/>
      <c r="E1079" s="414"/>
      <c r="F1079" s="414"/>
      <c r="G1079" s="414"/>
      <c r="H1079" s="414"/>
      <c r="I1079" s="484"/>
      <c r="J1079" s="484"/>
      <c r="K1079" s="484"/>
      <c r="L1079" s="772"/>
      <c r="M1079" s="484"/>
    </row>
    <row r="1080" spans="3:13" x14ac:dyDescent="0.3">
      <c r="C1080" s="414"/>
      <c r="D1080" s="414"/>
      <c r="E1080" s="414"/>
      <c r="F1080" s="414"/>
      <c r="G1080" s="414"/>
      <c r="H1080" s="414"/>
      <c r="I1080" s="484"/>
      <c r="J1080" s="484"/>
      <c r="K1080" s="484"/>
      <c r="L1080" s="772"/>
      <c r="M1080" s="484"/>
    </row>
    <row r="1081" spans="3:13" x14ac:dyDescent="0.3">
      <c r="C1081" s="414"/>
      <c r="D1081" s="414"/>
      <c r="E1081" s="414"/>
      <c r="F1081" s="414"/>
      <c r="G1081" s="414"/>
      <c r="H1081" s="414"/>
      <c r="I1081" s="484"/>
      <c r="J1081" s="484"/>
      <c r="K1081" s="484"/>
      <c r="L1081" s="772"/>
      <c r="M1081" s="484"/>
    </row>
    <row r="1082" spans="3:13" x14ac:dyDescent="0.3">
      <c r="C1082" s="414"/>
      <c r="D1082" s="414"/>
      <c r="E1082" s="414"/>
      <c r="F1082" s="414"/>
      <c r="G1082" s="414"/>
      <c r="H1082" s="414"/>
      <c r="I1082" s="484"/>
      <c r="J1082" s="484"/>
      <c r="K1082" s="484"/>
      <c r="L1082" s="772"/>
      <c r="M1082" s="484"/>
    </row>
    <row r="1083" spans="3:13" x14ac:dyDescent="0.3">
      <c r="C1083" s="414"/>
      <c r="D1083" s="414"/>
      <c r="E1083" s="414"/>
      <c r="F1083" s="414"/>
      <c r="G1083" s="414"/>
      <c r="H1083" s="414"/>
      <c r="I1083" s="484"/>
      <c r="J1083" s="484"/>
      <c r="K1083" s="484"/>
      <c r="L1083" s="772"/>
      <c r="M1083" s="484"/>
    </row>
    <row r="1084" spans="3:13" x14ac:dyDescent="0.3">
      <c r="C1084" s="414"/>
      <c r="D1084" s="414"/>
      <c r="E1084" s="414"/>
      <c r="F1084" s="414"/>
      <c r="G1084" s="414"/>
      <c r="H1084" s="414"/>
      <c r="I1084" s="484"/>
      <c r="J1084" s="484"/>
      <c r="K1084" s="484"/>
      <c r="L1084" s="772"/>
      <c r="M1084" s="484"/>
    </row>
    <row r="1085" spans="3:13" x14ac:dyDescent="0.3">
      <c r="C1085" s="414"/>
      <c r="D1085" s="414"/>
      <c r="E1085" s="414"/>
      <c r="F1085" s="414"/>
      <c r="G1085" s="414"/>
      <c r="H1085" s="414"/>
      <c r="I1085" s="484"/>
      <c r="J1085" s="484"/>
      <c r="K1085" s="484"/>
      <c r="L1085" s="772"/>
      <c r="M1085" s="484"/>
    </row>
    <row r="1086" spans="3:13" x14ac:dyDescent="0.3">
      <c r="C1086" s="414"/>
      <c r="D1086" s="414"/>
      <c r="E1086" s="414"/>
      <c r="F1086" s="414"/>
      <c r="G1086" s="414"/>
      <c r="H1086" s="414"/>
      <c r="I1086" s="484"/>
      <c r="J1086" s="484"/>
      <c r="K1086" s="484"/>
      <c r="L1086" s="772"/>
      <c r="M1086" s="484"/>
    </row>
    <row r="1087" spans="3:13" x14ac:dyDescent="0.3">
      <c r="C1087" s="414"/>
      <c r="D1087" s="414"/>
      <c r="E1087" s="414"/>
      <c r="F1087" s="414"/>
      <c r="G1087" s="414"/>
      <c r="H1087" s="414"/>
      <c r="I1087" s="484"/>
      <c r="J1087" s="484"/>
      <c r="K1087" s="484"/>
      <c r="L1087" s="772"/>
      <c r="M1087" s="484"/>
    </row>
    <row r="1088" spans="3:13" x14ac:dyDescent="0.3">
      <c r="C1088" s="414"/>
      <c r="D1088" s="414"/>
      <c r="E1088" s="414"/>
      <c r="F1088" s="414"/>
      <c r="G1088" s="414"/>
      <c r="H1088" s="414"/>
      <c r="I1088" s="484"/>
      <c r="J1088" s="484"/>
      <c r="K1088" s="484"/>
      <c r="L1088" s="772"/>
      <c r="M1088" s="484"/>
    </row>
    <row r="1089" spans="3:13" x14ac:dyDescent="0.3">
      <c r="C1089" s="414"/>
      <c r="D1089" s="414"/>
      <c r="E1089" s="414"/>
      <c r="F1089" s="414"/>
      <c r="G1089" s="414"/>
      <c r="H1089" s="414"/>
      <c r="I1089" s="484"/>
      <c r="J1089" s="484"/>
      <c r="K1089" s="484"/>
      <c r="L1089" s="772"/>
      <c r="M1089" s="484"/>
    </row>
    <row r="1090" spans="3:13" x14ac:dyDescent="0.3">
      <c r="C1090" s="414"/>
      <c r="D1090" s="414"/>
      <c r="E1090" s="414"/>
      <c r="F1090" s="414"/>
      <c r="G1090" s="414"/>
      <c r="H1090" s="414"/>
      <c r="I1090" s="484"/>
      <c r="J1090" s="484"/>
      <c r="K1090" s="484"/>
      <c r="L1090" s="772"/>
      <c r="M1090" s="484"/>
    </row>
    <row r="1091" spans="3:13" x14ac:dyDescent="0.3">
      <c r="C1091" s="414"/>
      <c r="D1091" s="414"/>
      <c r="E1091" s="414"/>
      <c r="F1091" s="414"/>
      <c r="G1091" s="414"/>
      <c r="H1091" s="414"/>
      <c r="I1091" s="484"/>
      <c r="J1091" s="484"/>
      <c r="K1091" s="484"/>
      <c r="L1091" s="772"/>
      <c r="M1091" s="484"/>
    </row>
    <row r="1092" spans="3:13" x14ac:dyDescent="0.3">
      <c r="C1092" s="414"/>
      <c r="D1092" s="414"/>
      <c r="E1092" s="414"/>
      <c r="F1092" s="414"/>
      <c r="G1092" s="414"/>
      <c r="H1092" s="414"/>
      <c r="I1092" s="484"/>
      <c r="J1092" s="484"/>
      <c r="K1092" s="484"/>
      <c r="L1092" s="772"/>
      <c r="M1092" s="484"/>
    </row>
    <row r="1093" spans="3:13" x14ac:dyDescent="0.3">
      <c r="C1093" s="414"/>
      <c r="D1093" s="414"/>
      <c r="E1093" s="414"/>
      <c r="F1093" s="414"/>
      <c r="G1093" s="414"/>
      <c r="H1093" s="414"/>
      <c r="I1093" s="484"/>
      <c r="J1093" s="484"/>
      <c r="K1093" s="484"/>
      <c r="L1093" s="772"/>
      <c r="M1093" s="484"/>
    </row>
    <row r="1094" spans="3:13" x14ac:dyDescent="0.3">
      <c r="C1094" s="414"/>
      <c r="D1094" s="414"/>
      <c r="E1094" s="414"/>
      <c r="F1094" s="414"/>
      <c r="G1094" s="414"/>
      <c r="H1094" s="414"/>
      <c r="I1094" s="484"/>
      <c r="J1094" s="484"/>
      <c r="K1094" s="484"/>
      <c r="L1094" s="772"/>
      <c r="M1094" s="484"/>
    </row>
    <row r="1095" spans="3:13" x14ac:dyDescent="0.3">
      <c r="C1095" s="414"/>
      <c r="D1095" s="414"/>
      <c r="E1095" s="414"/>
      <c r="F1095" s="414"/>
      <c r="G1095" s="414"/>
      <c r="H1095" s="414"/>
      <c r="I1095" s="484"/>
      <c r="J1095" s="484"/>
      <c r="K1095" s="484"/>
      <c r="L1095" s="772"/>
      <c r="M1095" s="484"/>
    </row>
    <row r="1096" spans="3:13" x14ac:dyDescent="0.3">
      <c r="C1096" s="414"/>
      <c r="D1096" s="414"/>
      <c r="E1096" s="414"/>
      <c r="F1096" s="414"/>
      <c r="G1096" s="414"/>
      <c r="H1096" s="414"/>
      <c r="I1096" s="484"/>
      <c r="J1096" s="484"/>
      <c r="K1096" s="484"/>
      <c r="L1096" s="772"/>
      <c r="M1096" s="484"/>
    </row>
    <row r="1097" spans="3:13" x14ac:dyDescent="0.3">
      <c r="C1097" s="414"/>
      <c r="D1097" s="414"/>
      <c r="E1097" s="414"/>
      <c r="F1097" s="414"/>
      <c r="G1097" s="414"/>
      <c r="H1097" s="414"/>
      <c r="I1097" s="484"/>
      <c r="J1097" s="484"/>
      <c r="K1097" s="484"/>
      <c r="L1097" s="772"/>
      <c r="M1097" s="484"/>
    </row>
    <row r="1098" spans="3:13" x14ac:dyDescent="0.3">
      <c r="C1098" s="414"/>
      <c r="D1098" s="414"/>
      <c r="E1098" s="414"/>
      <c r="F1098" s="414"/>
      <c r="G1098" s="414"/>
      <c r="H1098" s="414"/>
      <c r="I1098" s="484"/>
      <c r="J1098" s="484"/>
      <c r="K1098" s="484"/>
      <c r="L1098" s="772"/>
      <c r="M1098" s="484"/>
    </row>
    <row r="1099" spans="3:13" x14ac:dyDescent="0.3">
      <c r="C1099" s="414"/>
      <c r="D1099" s="414"/>
      <c r="E1099" s="414"/>
      <c r="F1099" s="414"/>
      <c r="G1099" s="414"/>
      <c r="H1099" s="414"/>
      <c r="I1099" s="484"/>
      <c r="J1099" s="484"/>
      <c r="K1099" s="484"/>
      <c r="L1099" s="772"/>
      <c r="M1099" s="484"/>
    </row>
    <row r="1100" spans="3:13" x14ac:dyDescent="0.3">
      <c r="C1100" s="414"/>
      <c r="D1100" s="414"/>
      <c r="E1100" s="414"/>
      <c r="F1100" s="414"/>
      <c r="G1100" s="414"/>
      <c r="H1100" s="414"/>
      <c r="I1100" s="484"/>
      <c r="J1100" s="484"/>
      <c r="K1100" s="484"/>
      <c r="L1100" s="772"/>
      <c r="M1100" s="484"/>
    </row>
    <row r="1101" spans="3:13" x14ac:dyDescent="0.3">
      <c r="C1101" s="414"/>
      <c r="D1101" s="414"/>
      <c r="E1101" s="414"/>
      <c r="F1101" s="414"/>
      <c r="G1101" s="414"/>
      <c r="H1101" s="414"/>
      <c r="I1101" s="484"/>
      <c r="J1101" s="484"/>
      <c r="K1101" s="484"/>
      <c r="L1101" s="772"/>
      <c r="M1101" s="484"/>
    </row>
    <row r="1102" spans="3:13" x14ac:dyDescent="0.3">
      <c r="C1102" s="414"/>
      <c r="D1102" s="414"/>
      <c r="E1102" s="414"/>
      <c r="F1102" s="414"/>
      <c r="G1102" s="414"/>
      <c r="H1102" s="414"/>
      <c r="I1102" s="484"/>
      <c r="J1102" s="484"/>
      <c r="K1102" s="484"/>
      <c r="L1102" s="772"/>
      <c r="M1102" s="484"/>
    </row>
    <row r="1103" spans="3:13" x14ac:dyDescent="0.3">
      <c r="C1103" s="414"/>
      <c r="D1103" s="414"/>
      <c r="E1103" s="414"/>
      <c r="F1103" s="414"/>
      <c r="G1103" s="414"/>
      <c r="H1103" s="414"/>
      <c r="I1103" s="484"/>
      <c r="J1103" s="484"/>
      <c r="K1103" s="484"/>
      <c r="L1103" s="772"/>
      <c r="M1103" s="484"/>
    </row>
    <row r="1104" spans="3:13" x14ac:dyDescent="0.3">
      <c r="C1104" s="414"/>
      <c r="D1104" s="414"/>
      <c r="E1104" s="414"/>
      <c r="F1104" s="414"/>
      <c r="G1104" s="414"/>
      <c r="H1104" s="414"/>
      <c r="I1104" s="484"/>
      <c r="J1104" s="484"/>
      <c r="K1104" s="484"/>
      <c r="L1104" s="772"/>
      <c r="M1104" s="484"/>
    </row>
    <row r="1105" spans="3:13" x14ac:dyDescent="0.3">
      <c r="C1105" s="414"/>
      <c r="D1105" s="414"/>
      <c r="E1105" s="414"/>
      <c r="F1105" s="414"/>
      <c r="G1105" s="414"/>
      <c r="H1105" s="414"/>
      <c r="I1105" s="484"/>
      <c r="J1105" s="484"/>
      <c r="K1105" s="484"/>
      <c r="L1105" s="772"/>
      <c r="M1105" s="484"/>
    </row>
    <row r="1106" spans="3:13" x14ac:dyDescent="0.3">
      <c r="C1106" s="414"/>
      <c r="D1106" s="414"/>
      <c r="E1106" s="414"/>
      <c r="F1106" s="414"/>
      <c r="G1106" s="414"/>
      <c r="H1106" s="414"/>
      <c r="I1106" s="484"/>
      <c r="J1106" s="484"/>
      <c r="K1106" s="484"/>
      <c r="L1106" s="772"/>
      <c r="M1106" s="484"/>
    </row>
    <row r="1107" spans="3:13" x14ac:dyDescent="0.3">
      <c r="C1107" s="414"/>
      <c r="D1107" s="414"/>
      <c r="E1107" s="414"/>
      <c r="F1107" s="414"/>
      <c r="G1107" s="414"/>
      <c r="H1107" s="414"/>
      <c r="I1107" s="484"/>
      <c r="J1107" s="484"/>
      <c r="K1107" s="484"/>
      <c r="L1107" s="772"/>
      <c r="M1107" s="484"/>
    </row>
    <row r="1108" spans="3:13" x14ac:dyDescent="0.3">
      <c r="C1108" s="414"/>
      <c r="D1108" s="414"/>
      <c r="E1108" s="414"/>
      <c r="F1108" s="414"/>
      <c r="G1108" s="414"/>
      <c r="H1108" s="414"/>
      <c r="I1108" s="484"/>
      <c r="J1108" s="484"/>
      <c r="K1108" s="484"/>
      <c r="L1108" s="772"/>
      <c r="M1108" s="484"/>
    </row>
    <row r="1109" spans="3:13" x14ac:dyDescent="0.3">
      <c r="C1109" s="414"/>
      <c r="D1109" s="414"/>
      <c r="E1109" s="414"/>
      <c r="F1109" s="414"/>
      <c r="G1109" s="414"/>
      <c r="H1109" s="414"/>
      <c r="I1109" s="484"/>
      <c r="J1109" s="484"/>
      <c r="K1109" s="484"/>
      <c r="L1109" s="772"/>
      <c r="M1109" s="484"/>
    </row>
    <row r="1110" spans="3:13" x14ac:dyDescent="0.3">
      <c r="C1110" s="414"/>
      <c r="D1110" s="414"/>
      <c r="E1110" s="414"/>
      <c r="F1110" s="414"/>
      <c r="G1110" s="414"/>
      <c r="H1110" s="414"/>
      <c r="I1110" s="484"/>
      <c r="J1110" s="484"/>
      <c r="K1110" s="484"/>
      <c r="L1110" s="772"/>
      <c r="M1110" s="484"/>
    </row>
    <row r="1111" spans="3:13" x14ac:dyDescent="0.3">
      <c r="C1111" s="414"/>
      <c r="D1111" s="414"/>
      <c r="E1111" s="414"/>
      <c r="F1111" s="414"/>
      <c r="G1111" s="414"/>
      <c r="H1111" s="414"/>
      <c r="I1111" s="484"/>
      <c r="J1111" s="484"/>
      <c r="K1111" s="484"/>
      <c r="L1111" s="772"/>
      <c r="M1111" s="484"/>
    </row>
    <row r="1112" spans="3:13" x14ac:dyDescent="0.3">
      <c r="C1112" s="414"/>
      <c r="D1112" s="414"/>
      <c r="E1112" s="414"/>
      <c r="F1112" s="414"/>
      <c r="G1112" s="414"/>
      <c r="H1112" s="414"/>
      <c r="I1112" s="484"/>
      <c r="J1112" s="484"/>
      <c r="K1112" s="484"/>
      <c r="L1112" s="772"/>
      <c r="M1112" s="484"/>
    </row>
    <row r="1113" spans="3:13" x14ac:dyDescent="0.3">
      <c r="C1113" s="414"/>
      <c r="D1113" s="414"/>
      <c r="E1113" s="414"/>
      <c r="F1113" s="414"/>
      <c r="G1113" s="414"/>
      <c r="H1113" s="414"/>
      <c r="I1113" s="484"/>
      <c r="J1113" s="484"/>
      <c r="K1113" s="484"/>
      <c r="L1113" s="772"/>
      <c r="M1113" s="484"/>
    </row>
    <row r="1114" spans="3:13" x14ac:dyDescent="0.3">
      <c r="C1114" s="414"/>
      <c r="D1114" s="414"/>
      <c r="E1114" s="414"/>
      <c r="F1114" s="414"/>
      <c r="G1114" s="414"/>
      <c r="H1114" s="414"/>
      <c r="I1114" s="484"/>
      <c r="J1114" s="484"/>
      <c r="K1114" s="484"/>
      <c r="L1114" s="772"/>
      <c r="M1114" s="484"/>
    </row>
    <row r="1115" spans="3:13" x14ac:dyDescent="0.3">
      <c r="C1115" s="414"/>
      <c r="D1115" s="414"/>
      <c r="E1115" s="414"/>
      <c r="F1115" s="414"/>
      <c r="G1115" s="414"/>
      <c r="H1115" s="414"/>
      <c r="I1115" s="484"/>
      <c r="J1115" s="484"/>
      <c r="K1115" s="484"/>
      <c r="L1115" s="772"/>
      <c r="M1115" s="484"/>
    </row>
    <row r="1116" spans="3:13" x14ac:dyDescent="0.3">
      <c r="C1116" s="414"/>
      <c r="D1116" s="414"/>
      <c r="E1116" s="414"/>
      <c r="F1116" s="414"/>
      <c r="G1116" s="414"/>
      <c r="H1116" s="414"/>
      <c r="I1116" s="484"/>
      <c r="J1116" s="484"/>
      <c r="K1116" s="484"/>
      <c r="L1116" s="772"/>
      <c r="M1116" s="484"/>
    </row>
    <row r="1117" spans="3:13" x14ac:dyDescent="0.3">
      <c r="C1117" s="414"/>
      <c r="D1117" s="414"/>
      <c r="E1117" s="414"/>
      <c r="F1117" s="414"/>
      <c r="G1117" s="414"/>
      <c r="H1117" s="414"/>
      <c r="I1117" s="484"/>
      <c r="J1117" s="484"/>
      <c r="K1117" s="484"/>
      <c r="L1117" s="772"/>
      <c r="M1117" s="484"/>
    </row>
    <row r="1118" spans="3:13" x14ac:dyDescent="0.3">
      <c r="C1118" s="414"/>
      <c r="D1118" s="414"/>
      <c r="E1118" s="414"/>
      <c r="F1118" s="414"/>
      <c r="G1118" s="414"/>
      <c r="H1118" s="414"/>
      <c r="I1118" s="484"/>
      <c r="J1118" s="484"/>
      <c r="K1118" s="484"/>
      <c r="L1118" s="772"/>
      <c r="M1118" s="484"/>
    </row>
    <row r="1119" spans="3:13" x14ac:dyDescent="0.3">
      <c r="C1119" s="414"/>
      <c r="D1119" s="414"/>
      <c r="E1119" s="414"/>
      <c r="F1119" s="414"/>
      <c r="G1119" s="414"/>
      <c r="H1119" s="414"/>
      <c r="I1119" s="484"/>
      <c r="J1119" s="484"/>
      <c r="K1119" s="484"/>
      <c r="L1119" s="772"/>
      <c r="M1119" s="484"/>
    </row>
    <row r="1120" spans="3:13" x14ac:dyDescent="0.3">
      <c r="C1120" s="414"/>
      <c r="D1120" s="414"/>
      <c r="E1120" s="414"/>
      <c r="F1120" s="414"/>
      <c r="G1120" s="414"/>
      <c r="H1120" s="414"/>
      <c r="I1120" s="484"/>
      <c r="J1120" s="484"/>
      <c r="K1120" s="484"/>
      <c r="L1120" s="772"/>
      <c r="M1120" s="484"/>
    </row>
    <row r="1121" spans="3:13" x14ac:dyDescent="0.3">
      <c r="C1121" s="414"/>
      <c r="D1121" s="414"/>
      <c r="E1121" s="414"/>
      <c r="F1121" s="414"/>
      <c r="G1121" s="414"/>
      <c r="H1121" s="414"/>
      <c r="I1121" s="484"/>
      <c r="J1121" s="484"/>
      <c r="K1121" s="484"/>
      <c r="L1121" s="772"/>
      <c r="M1121" s="484"/>
    </row>
    <row r="1122" spans="3:13" x14ac:dyDescent="0.3">
      <c r="C1122" s="414"/>
      <c r="D1122" s="414"/>
      <c r="E1122" s="414"/>
      <c r="F1122" s="414"/>
      <c r="G1122" s="414"/>
      <c r="H1122" s="414"/>
      <c r="I1122" s="484"/>
      <c r="J1122" s="484"/>
      <c r="K1122" s="484"/>
      <c r="L1122" s="772"/>
      <c r="M1122" s="484"/>
    </row>
    <row r="1123" spans="3:13" x14ac:dyDescent="0.3">
      <c r="C1123" s="414"/>
      <c r="D1123" s="414"/>
      <c r="E1123" s="414"/>
      <c r="F1123" s="414"/>
      <c r="G1123" s="414"/>
      <c r="H1123" s="414"/>
      <c r="I1123" s="484"/>
      <c r="J1123" s="484"/>
      <c r="K1123" s="484"/>
      <c r="L1123" s="772"/>
      <c r="M1123" s="484"/>
    </row>
    <row r="1124" spans="3:13" x14ac:dyDescent="0.3">
      <c r="C1124" s="414"/>
      <c r="D1124" s="414"/>
      <c r="E1124" s="414"/>
      <c r="F1124" s="414"/>
      <c r="G1124" s="414"/>
      <c r="H1124" s="414"/>
      <c r="I1124" s="484"/>
      <c r="J1124" s="484"/>
      <c r="K1124" s="484"/>
      <c r="L1124" s="772"/>
      <c r="M1124" s="484"/>
    </row>
    <row r="1125" spans="3:13" x14ac:dyDescent="0.3">
      <c r="C1125" s="414"/>
      <c r="D1125" s="414"/>
      <c r="E1125" s="414"/>
      <c r="F1125" s="414"/>
      <c r="G1125" s="414"/>
      <c r="H1125" s="414"/>
      <c r="I1125" s="484"/>
      <c r="J1125" s="484"/>
      <c r="K1125" s="484"/>
      <c r="L1125" s="772"/>
      <c r="M1125" s="484"/>
    </row>
    <row r="1126" spans="3:13" x14ac:dyDescent="0.3">
      <c r="C1126" s="414"/>
      <c r="D1126" s="414"/>
      <c r="E1126" s="414"/>
      <c r="F1126" s="414"/>
      <c r="G1126" s="414"/>
      <c r="H1126" s="414"/>
      <c r="I1126" s="484"/>
      <c r="J1126" s="484"/>
      <c r="K1126" s="484"/>
      <c r="L1126" s="772"/>
      <c r="M1126" s="484"/>
    </row>
    <row r="1127" spans="3:13" x14ac:dyDescent="0.3">
      <c r="C1127" s="414"/>
      <c r="D1127" s="414"/>
      <c r="E1127" s="414"/>
      <c r="F1127" s="414"/>
      <c r="G1127" s="414"/>
      <c r="H1127" s="414"/>
      <c r="I1127" s="484"/>
      <c r="J1127" s="484"/>
      <c r="K1127" s="484"/>
      <c r="L1127" s="772"/>
      <c r="M1127" s="484"/>
    </row>
    <row r="1128" spans="3:13" x14ac:dyDescent="0.3">
      <c r="C1128" s="414"/>
      <c r="D1128" s="414"/>
      <c r="E1128" s="414"/>
      <c r="F1128" s="414"/>
      <c r="G1128" s="414"/>
      <c r="H1128" s="414"/>
      <c r="I1128" s="484"/>
      <c r="J1128" s="484"/>
      <c r="K1128" s="484"/>
      <c r="L1128" s="772"/>
      <c r="M1128" s="484"/>
    </row>
    <row r="1129" spans="3:13" x14ac:dyDescent="0.3">
      <c r="C1129" s="414"/>
      <c r="D1129" s="414"/>
      <c r="E1129" s="414"/>
      <c r="F1129" s="414"/>
      <c r="G1129" s="414"/>
      <c r="H1129" s="414"/>
      <c r="I1129" s="484"/>
      <c r="J1129" s="484"/>
      <c r="K1129" s="484"/>
      <c r="L1129" s="772"/>
      <c r="M1129" s="484"/>
    </row>
    <row r="1130" spans="3:13" x14ac:dyDescent="0.3">
      <c r="C1130" s="414"/>
      <c r="D1130" s="414"/>
      <c r="E1130" s="414"/>
      <c r="F1130" s="414"/>
      <c r="G1130" s="414"/>
      <c r="H1130" s="414"/>
      <c r="I1130" s="484"/>
      <c r="J1130" s="484"/>
      <c r="K1130" s="484"/>
      <c r="L1130" s="772"/>
      <c r="M1130" s="484"/>
    </row>
    <row r="1131" spans="3:13" x14ac:dyDescent="0.3">
      <c r="C1131" s="414"/>
      <c r="D1131" s="414"/>
      <c r="E1131" s="414"/>
      <c r="F1131" s="414"/>
      <c r="G1131" s="414"/>
      <c r="H1131" s="414"/>
      <c r="I1131" s="484"/>
      <c r="J1131" s="484"/>
      <c r="K1131" s="484"/>
      <c r="L1131" s="772"/>
      <c r="M1131" s="484"/>
    </row>
    <row r="1132" spans="3:13" x14ac:dyDescent="0.3">
      <c r="C1132" s="414"/>
      <c r="D1132" s="414"/>
      <c r="E1132" s="414"/>
      <c r="F1132" s="414"/>
      <c r="G1132" s="414"/>
      <c r="H1132" s="414"/>
      <c r="I1132" s="484"/>
      <c r="J1132" s="484"/>
      <c r="K1132" s="484"/>
      <c r="L1132" s="772"/>
      <c r="M1132" s="484"/>
    </row>
    <row r="1133" spans="3:13" x14ac:dyDescent="0.3">
      <c r="C1133" s="414"/>
      <c r="D1133" s="414"/>
      <c r="E1133" s="414"/>
      <c r="F1133" s="414"/>
      <c r="G1133" s="414"/>
      <c r="H1133" s="414"/>
      <c r="I1133" s="484"/>
      <c r="J1133" s="484"/>
      <c r="K1133" s="484"/>
      <c r="L1133" s="772"/>
      <c r="M1133" s="484"/>
    </row>
    <row r="1134" spans="3:13" x14ac:dyDescent="0.3">
      <c r="C1134" s="414"/>
      <c r="D1134" s="414"/>
      <c r="E1134" s="414"/>
      <c r="F1134" s="414"/>
      <c r="G1134" s="414"/>
      <c r="H1134" s="414"/>
      <c r="I1134" s="484"/>
      <c r="J1134" s="484"/>
      <c r="K1134" s="484"/>
      <c r="L1134" s="772"/>
      <c r="M1134" s="484"/>
    </row>
    <row r="1135" spans="3:13" x14ac:dyDescent="0.3">
      <c r="C1135" s="414"/>
      <c r="D1135" s="414"/>
      <c r="E1135" s="414"/>
      <c r="F1135" s="414"/>
      <c r="G1135" s="414"/>
      <c r="H1135" s="414"/>
      <c r="I1135" s="484"/>
      <c r="J1135" s="484"/>
      <c r="K1135" s="484"/>
      <c r="L1135" s="772"/>
      <c r="M1135" s="484"/>
    </row>
    <row r="1136" spans="3:13" x14ac:dyDescent="0.3">
      <c r="C1136" s="414"/>
      <c r="D1136" s="414"/>
      <c r="E1136" s="414"/>
      <c r="F1136" s="414"/>
      <c r="G1136" s="414"/>
      <c r="H1136" s="414"/>
      <c r="I1136" s="484"/>
      <c r="J1136" s="484"/>
      <c r="K1136" s="484"/>
      <c r="L1136" s="772"/>
      <c r="M1136" s="484"/>
    </row>
    <row r="1137" spans="3:13" x14ac:dyDescent="0.3">
      <c r="C1137" s="414"/>
      <c r="D1137" s="414"/>
      <c r="E1137" s="414"/>
      <c r="F1137" s="414"/>
      <c r="G1137" s="414"/>
      <c r="H1137" s="414"/>
      <c r="I1137" s="484"/>
      <c r="J1137" s="484"/>
      <c r="K1137" s="484"/>
      <c r="L1137" s="772"/>
      <c r="M1137" s="484"/>
    </row>
    <row r="1138" spans="3:13" x14ac:dyDescent="0.3">
      <c r="C1138" s="414"/>
      <c r="D1138" s="414"/>
      <c r="E1138" s="414"/>
      <c r="F1138" s="414"/>
      <c r="G1138" s="414"/>
      <c r="H1138" s="414"/>
      <c r="I1138" s="484"/>
      <c r="J1138" s="484"/>
      <c r="K1138" s="484"/>
      <c r="L1138" s="772"/>
      <c r="M1138" s="484"/>
    </row>
    <row r="1139" spans="3:13" x14ac:dyDescent="0.3">
      <c r="C1139" s="414"/>
      <c r="D1139" s="414"/>
      <c r="E1139" s="414"/>
      <c r="F1139" s="414"/>
      <c r="G1139" s="414"/>
      <c r="H1139" s="414"/>
      <c r="I1139" s="484"/>
      <c r="J1139" s="484"/>
      <c r="K1139" s="484"/>
      <c r="L1139" s="772"/>
      <c r="M1139" s="484"/>
    </row>
    <row r="1140" spans="3:13" x14ac:dyDescent="0.3">
      <c r="C1140" s="414"/>
      <c r="D1140" s="414"/>
      <c r="E1140" s="414"/>
      <c r="F1140" s="414"/>
      <c r="G1140" s="414"/>
      <c r="H1140" s="414"/>
      <c r="I1140" s="484"/>
      <c r="J1140" s="484"/>
      <c r="K1140" s="484"/>
      <c r="L1140" s="772"/>
      <c r="M1140" s="484"/>
    </row>
    <row r="1141" spans="3:13" x14ac:dyDescent="0.3">
      <c r="C1141" s="414"/>
      <c r="D1141" s="414"/>
      <c r="E1141" s="414"/>
      <c r="F1141" s="414"/>
      <c r="G1141" s="414"/>
      <c r="H1141" s="414"/>
      <c r="I1141" s="484"/>
      <c r="J1141" s="484"/>
      <c r="K1141" s="484"/>
      <c r="L1141" s="772"/>
      <c r="M1141" s="484"/>
    </row>
    <row r="1142" spans="3:13" x14ac:dyDescent="0.3">
      <c r="C1142" s="414"/>
      <c r="D1142" s="414"/>
      <c r="E1142" s="414"/>
      <c r="F1142" s="414"/>
      <c r="G1142" s="414"/>
      <c r="H1142" s="414"/>
      <c r="I1142" s="484"/>
      <c r="J1142" s="484"/>
      <c r="K1142" s="484"/>
      <c r="L1142" s="772"/>
      <c r="M1142" s="484"/>
    </row>
    <row r="1143" spans="3:13" x14ac:dyDescent="0.3">
      <c r="C1143" s="414"/>
      <c r="D1143" s="414"/>
      <c r="E1143" s="414"/>
      <c r="F1143" s="414"/>
      <c r="G1143" s="414"/>
      <c r="H1143" s="414"/>
      <c r="I1143" s="484"/>
      <c r="J1143" s="484"/>
      <c r="K1143" s="484"/>
      <c r="L1143" s="772"/>
      <c r="M1143" s="484"/>
    </row>
    <row r="1144" spans="3:13" x14ac:dyDescent="0.3">
      <c r="C1144" s="414"/>
      <c r="D1144" s="414"/>
      <c r="E1144" s="414"/>
      <c r="F1144" s="414"/>
      <c r="G1144" s="414"/>
      <c r="H1144" s="414"/>
      <c r="I1144" s="484"/>
      <c r="J1144" s="484"/>
      <c r="K1144" s="484"/>
      <c r="L1144" s="772"/>
      <c r="M1144" s="484"/>
    </row>
    <row r="1145" spans="3:13" x14ac:dyDescent="0.3">
      <c r="C1145" s="414"/>
      <c r="D1145" s="414"/>
      <c r="E1145" s="414"/>
      <c r="F1145" s="414"/>
      <c r="G1145" s="414"/>
      <c r="H1145" s="414"/>
      <c r="I1145" s="484"/>
      <c r="J1145" s="484"/>
      <c r="K1145" s="484"/>
      <c r="L1145" s="772"/>
      <c r="M1145" s="484"/>
    </row>
    <row r="1146" spans="3:13" x14ac:dyDescent="0.3">
      <c r="C1146" s="414"/>
      <c r="D1146" s="414"/>
      <c r="E1146" s="414"/>
      <c r="F1146" s="414"/>
      <c r="G1146" s="414"/>
      <c r="H1146" s="414"/>
      <c r="I1146" s="484"/>
      <c r="J1146" s="484"/>
      <c r="K1146" s="484"/>
      <c r="L1146" s="772"/>
      <c r="M1146" s="484"/>
    </row>
    <row r="1147" spans="3:13" x14ac:dyDescent="0.3">
      <c r="C1147" s="414"/>
      <c r="D1147" s="414"/>
      <c r="E1147" s="414"/>
      <c r="F1147" s="414"/>
      <c r="G1147" s="414"/>
      <c r="H1147" s="414"/>
      <c r="I1147" s="484"/>
      <c r="J1147" s="484"/>
      <c r="K1147" s="484"/>
      <c r="L1147" s="772"/>
      <c r="M1147" s="484"/>
    </row>
    <row r="1148" spans="3:13" x14ac:dyDescent="0.3">
      <c r="C1148" s="414"/>
      <c r="D1148" s="414"/>
      <c r="E1148" s="414"/>
      <c r="F1148" s="414"/>
      <c r="G1148" s="414"/>
      <c r="H1148" s="414"/>
      <c r="I1148" s="484"/>
      <c r="J1148" s="484"/>
      <c r="K1148" s="484"/>
      <c r="L1148" s="772"/>
      <c r="M1148" s="484"/>
    </row>
    <row r="1149" spans="3:13" x14ac:dyDescent="0.3">
      <c r="C1149" s="414"/>
      <c r="D1149" s="414"/>
      <c r="E1149" s="414"/>
      <c r="F1149" s="414"/>
      <c r="G1149" s="414"/>
      <c r="H1149" s="414"/>
      <c r="I1149" s="484"/>
      <c r="J1149" s="484"/>
      <c r="K1149" s="484"/>
      <c r="L1149" s="772"/>
      <c r="M1149" s="484"/>
    </row>
    <row r="1150" spans="3:13" x14ac:dyDescent="0.3">
      <c r="C1150" s="414"/>
      <c r="D1150" s="414"/>
      <c r="E1150" s="414"/>
      <c r="F1150" s="414"/>
      <c r="G1150" s="414"/>
      <c r="H1150" s="414"/>
      <c r="I1150" s="484"/>
      <c r="J1150" s="484"/>
      <c r="K1150" s="484"/>
      <c r="L1150" s="772"/>
      <c r="M1150" s="484"/>
    </row>
    <row r="1151" spans="3:13" x14ac:dyDescent="0.3">
      <c r="C1151" s="414"/>
      <c r="D1151" s="414"/>
      <c r="E1151" s="414"/>
      <c r="F1151" s="414"/>
      <c r="G1151" s="414"/>
      <c r="H1151" s="414"/>
      <c r="I1151" s="484"/>
      <c r="J1151" s="484"/>
      <c r="K1151" s="484"/>
      <c r="L1151" s="772"/>
      <c r="M1151" s="484"/>
    </row>
    <row r="1152" spans="3:13" x14ac:dyDescent="0.3">
      <c r="C1152" s="414"/>
      <c r="D1152" s="414"/>
      <c r="E1152" s="414"/>
      <c r="F1152" s="414"/>
      <c r="G1152" s="414"/>
      <c r="H1152" s="414"/>
      <c r="I1152" s="484"/>
      <c r="J1152" s="484"/>
      <c r="K1152" s="484"/>
      <c r="L1152" s="772"/>
      <c r="M1152" s="484"/>
    </row>
    <row r="1153" spans="3:13" x14ac:dyDescent="0.3">
      <c r="C1153" s="414"/>
      <c r="D1153" s="414"/>
      <c r="E1153" s="414"/>
      <c r="F1153" s="414"/>
      <c r="G1153" s="414"/>
      <c r="H1153" s="414"/>
      <c r="I1153" s="484"/>
      <c r="J1153" s="484"/>
      <c r="K1153" s="484"/>
      <c r="L1153" s="772"/>
      <c r="M1153" s="484"/>
    </row>
    <row r="1154" spans="3:13" x14ac:dyDescent="0.3">
      <c r="C1154" s="414"/>
      <c r="D1154" s="414"/>
      <c r="E1154" s="414"/>
      <c r="F1154" s="414"/>
      <c r="G1154" s="414"/>
      <c r="H1154" s="414"/>
      <c r="I1154" s="484"/>
      <c r="J1154" s="484"/>
      <c r="K1154" s="484"/>
      <c r="L1154" s="772"/>
      <c r="M1154" s="484"/>
    </row>
    <row r="1155" spans="3:13" x14ac:dyDescent="0.3">
      <c r="C1155" s="414"/>
      <c r="D1155" s="414"/>
      <c r="E1155" s="414"/>
      <c r="F1155" s="414"/>
      <c r="G1155" s="414"/>
      <c r="H1155" s="414"/>
      <c r="I1155" s="484"/>
      <c r="J1155" s="484"/>
      <c r="K1155" s="484"/>
      <c r="L1155" s="772"/>
      <c r="M1155" s="484"/>
    </row>
    <row r="1156" spans="3:13" x14ac:dyDescent="0.3">
      <c r="C1156" s="414"/>
      <c r="D1156" s="414"/>
      <c r="E1156" s="414"/>
      <c r="F1156" s="414"/>
      <c r="G1156" s="414"/>
      <c r="H1156" s="414"/>
      <c r="I1156" s="484"/>
      <c r="J1156" s="484"/>
      <c r="K1156" s="484"/>
      <c r="L1156" s="772"/>
      <c r="M1156" s="484"/>
    </row>
    <row r="1157" spans="3:13" x14ac:dyDescent="0.3">
      <c r="C1157" s="414"/>
      <c r="D1157" s="414"/>
      <c r="E1157" s="414"/>
      <c r="F1157" s="414"/>
      <c r="G1157" s="414"/>
      <c r="H1157" s="414"/>
      <c r="I1157" s="484"/>
      <c r="J1157" s="484"/>
      <c r="K1157" s="484"/>
      <c r="L1157" s="772"/>
      <c r="M1157" s="484"/>
    </row>
    <row r="1158" spans="3:13" x14ac:dyDescent="0.3">
      <c r="C1158" s="414"/>
      <c r="D1158" s="414"/>
      <c r="E1158" s="414"/>
      <c r="F1158" s="414"/>
      <c r="G1158" s="414"/>
      <c r="H1158" s="414"/>
      <c r="I1158" s="484"/>
      <c r="J1158" s="484"/>
      <c r="K1158" s="484"/>
      <c r="L1158" s="772"/>
      <c r="M1158" s="484"/>
    </row>
    <row r="1159" spans="3:13" x14ac:dyDescent="0.3">
      <c r="C1159" s="414"/>
      <c r="D1159" s="414"/>
      <c r="E1159" s="414"/>
      <c r="F1159" s="414"/>
      <c r="G1159" s="414"/>
      <c r="H1159" s="414"/>
      <c r="I1159" s="484"/>
      <c r="J1159" s="484"/>
      <c r="K1159" s="484"/>
      <c r="L1159" s="772"/>
      <c r="M1159" s="484"/>
    </row>
    <row r="1160" spans="3:13" x14ac:dyDescent="0.3">
      <c r="C1160" s="414"/>
      <c r="D1160" s="414"/>
      <c r="E1160" s="414"/>
      <c r="F1160" s="414"/>
      <c r="G1160" s="414"/>
      <c r="H1160" s="414"/>
      <c r="I1160" s="484"/>
      <c r="J1160" s="484"/>
      <c r="K1160" s="484"/>
      <c r="L1160" s="772"/>
      <c r="M1160" s="484"/>
    </row>
    <row r="1161" spans="3:13" x14ac:dyDescent="0.3">
      <c r="C1161" s="414"/>
      <c r="D1161" s="414"/>
      <c r="E1161" s="414"/>
      <c r="F1161" s="414"/>
      <c r="G1161" s="414"/>
      <c r="H1161" s="414"/>
      <c r="I1161" s="484"/>
      <c r="J1161" s="484"/>
      <c r="K1161" s="484"/>
      <c r="L1161" s="772"/>
      <c r="M1161" s="484"/>
    </row>
    <row r="1162" spans="3:13" x14ac:dyDescent="0.3">
      <c r="C1162" s="414"/>
      <c r="D1162" s="414"/>
      <c r="E1162" s="414"/>
      <c r="F1162" s="414"/>
      <c r="G1162" s="414"/>
      <c r="H1162" s="414"/>
      <c r="I1162" s="484"/>
      <c r="J1162" s="484"/>
      <c r="K1162" s="484"/>
      <c r="L1162" s="772"/>
      <c r="M1162" s="484"/>
    </row>
    <row r="1163" spans="3:13" x14ac:dyDescent="0.3">
      <c r="C1163" s="414"/>
      <c r="D1163" s="414"/>
      <c r="E1163" s="414"/>
      <c r="F1163" s="414"/>
      <c r="G1163" s="414"/>
      <c r="H1163" s="414"/>
      <c r="I1163" s="484"/>
      <c r="J1163" s="484"/>
      <c r="K1163" s="484"/>
      <c r="L1163" s="772"/>
      <c r="M1163" s="484"/>
    </row>
    <row r="1164" spans="3:13" x14ac:dyDescent="0.3">
      <c r="C1164" s="414"/>
      <c r="D1164" s="414"/>
      <c r="E1164" s="414"/>
      <c r="F1164" s="414"/>
      <c r="G1164" s="414"/>
      <c r="H1164" s="414"/>
      <c r="I1164" s="484"/>
      <c r="J1164" s="484"/>
      <c r="K1164" s="484"/>
      <c r="L1164" s="772"/>
      <c r="M1164" s="484"/>
    </row>
    <row r="1165" spans="3:13" x14ac:dyDescent="0.3">
      <c r="C1165" s="414"/>
      <c r="D1165" s="414"/>
      <c r="E1165" s="414"/>
      <c r="F1165" s="414"/>
      <c r="G1165" s="414"/>
      <c r="H1165" s="414"/>
      <c r="I1165" s="484"/>
      <c r="J1165" s="484"/>
      <c r="K1165" s="484"/>
      <c r="L1165" s="772"/>
      <c r="M1165" s="484"/>
    </row>
    <row r="1166" spans="3:13" x14ac:dyDescent="0.3">
      <c r="C1166" s="414"/>
      <c r="D1166" s="414"/>
      <c r="E1166" s="414"/>
      <c r="F1166" s="414"/>
      <c r="G1166" s="414"/>
      <c r="H1166" s="414"/>
      <c r="I1166" s="484"/>
      <c r="J1166" s="484"/>
      <c r="K1166" s="484"/>
      <c r="L1166" s="772"/>
      <c r="M1166" s="484"/>
    </row>
    <row r="1167" spans="3:13" x14ac:dyDescent="0.3">
      <c r="C1167" s="414"/>
      <c r="D1167" s="414"/>
      <c r="E1167" s="414"/>
      <c r="F1167" s="414"/>
      <c r="G1167" s="414"/>
      <c r="H1167" s="414"/>
      <c r="I1167" s="484"/>
      <c r="J1167" s="484"/>
      <c r="K1167" s="484"/>
      <c r="L1167" s="772"/>
      <c r="M1167" s="484"/>
    </row>
    <row r="1168" spans="3:13" x14ac:dyDescent="0.3">
      <c r="C1168" s="414"/>
      <c r="D1168" s="414"/>
      <c r="E1168" s="414"/>
      <c r="F1168" s="414"/>
      <c r="G1168" s="414"/>
      <c r="H1168" s="414"/>
      <c r="I1168" s="484"/>
      <c r="J1168" s="484"/>
      <c r="K1168" s="484"/>
      <c r="L1168" s="772"/>
      <c r="M1168" s="484"/>
    </row>
    <row r="1169" spans="3:13" x14ac:dyDescent="0.3">
      <c r="C1169" s="414"/>
      <c r="D1169" s="414"/>
      <c r="E1169" s="414"/>
      <c r="F1169" s="414"/>
      <c r="G1169" s="414"/>
      <c r="H1169" s="414"/>
      <c r="I1169" s="484"/>
      <c r="J1169" s="484"/>
      <c r="K1169" s="484"/>
      <c r="L1169" s="772"/>
      <c r="M1169" s="484"/>
    </row>
    <row r="1170" spans="3:13" x14ac:dyDescent="0.3">
      <c r="C1170" s="414"/>
      <c r="D1170" s="414"/>
      <c r="E1170" s="414"/>
      <c r="F1170" s="414"/>
      <c r="G1170" s="414"/>
      <c r="H1170" s="414"/>
      <c r="I1170" s="484"/>
      <c r="J1170" s="484"/>
      <c r="K1170" s="484"/>
      <c r="L1170" s="772"/>
      <c r="M1170" s="484"/>
    </row>
    <row r="1171" spans="3:13" x14ac:dyDescent="0.3">
      <c r="C1171" s="414"/>
      <c r="D1171" s="414"/>
      <c r="E1171" s="414"/>
      <c r="F1171" s="414"/>
      <c r="G1171" s="414"/>
      <c r="H1171" s="414"/>
      <c r="I1171" s="484"/>
      <c r="J1171" s="484"/>
      <c r="K1171" s="484"/>
      <c r="L1171" s="772"/>
      <c r="M1171" s="484"/>
    </row>
    <row r="1172" spans="3:13" x14ac:dyDescent="0.3">
      <c r="C1172" s="414"/>
      <c r="D1172" s="414"/>
      <c r="E1172" s="414"/>
      <c r="F1172" s="414"/>
      <c r="G1172" s="414"/>
      <c r="H1172" s="414"/>
      <c r="I1172" s="484"/>
      <c r="J1172" s="484"/>
      <c r="K1172" s="484"/>
      <c r="L1172" s="772"/>
      <c r="M1172" s="484"/>
    </row>
    <row r="1173" spans="3:13" x14ac:dyDescent="0.3">
      <c r="C1173" s="414"/>
      <c r="D1173" s="414"/>
      <c r="E1173" s="414"/>
      <c r="F1173" s="414"/>
      <c r="G1173" s="414"/>
      <c r="H1173" s="414"/>
      <c r="I1173" s="484"/>
      <c r="J1173" s="484"/>
      <c r="K1173" s="484"/>
      <c r="L1173" s="772"/>
      <c r="M1173" s="484"/>
    </row>
    <row r="1174" spans="3:13" x14ac:dyDescent="0.3">
      <c r="C1174" s="414"/>
      <c r="D1174" s="414"/>
      <c r="E1174" s="414"/>
      <c r="F1174" s="414"/>
      <c r="G1174" s="414"/>
      <c r="H1174" s="414"/>
      <c r="I1174" s="484"/>
      <c r="J1174" s="484"/>
      <c r="K1174" s="484"/>
      <c r="L1174" s="772"/>
      <c r="M1174" s="484"/>
    </row>
    <row r="1175" spans="3:13" x14ac:dyDescent="0.3">
      <c r="C1175" s="414"/>
      <c r="D1175" s="414"/>
      <c r="E1175" s="414"/>
      <c r="F1175" s="414"/>
      <c r="G1175" s="414"/>
      <c r="H1175" s="414"/>
      <c r="I1175" s="484"/>
      <c r="J1175" s="484"/>
      <c r="K1175" s="484"/>
      <c r="L1175" s="772"/>
      <c r="M1175" s="484"/>
    </row>
    <row r="1176" spans="3:13" x14ac:dyDescent="0.3">
      <c r="C1176" s="414"/>
      <c r="D1176" s="414"/>
      <c r="E1176" s="414"/>
      <c r="F1176" s="414"/>
      <c r="G1176" s="414"/>
      <c r="H1176" s="414"/>
      <c r="I1176" s="484"/>
      <c r="J1176" s="484"/>
      <c r="K1176" s="484"/>
      <c r="L1176" s="772"/>
      <c r="M1176" s="484"/>
    </row>
    <row r="1177" spans="3:13" x14ac:dyDescent="0.3">
      <c r="C1177" s="414"/>
      <c r="D1177" s="414"/>
      <c r="E1177" s="414"/>
      <c r="F1177" s="414"/>
      <c r="G1177" s="414"/>
      <c r="H1177" s="414"/>
      <c r="I1177" s="484"/>
      <c r="J1177" s="484"/>
      <c r="K1177" s="484"/>
      <c r="L1177" s="772"/>
      <c r="M1177" s="484"/>
    </row>
    <row r="1178" spans="3:13" x14ac:dyDescent="0.3">
      <c r="C1178" s="414"/>
      <c r="D1178" s="414"/>
      <c r="E1178" s="414"/>
      <c r="F1178" s="414"/>
      <c r="G1178" s="414"/>
      <c r="H1178" s="414"/>
      <c r="I1178" s="484"/>
      <c r="J1178" s="484"/>
      <c r="K1178" s="484"/>
      <c r="L1178" s="772"/>
      <c r="M1178" s="484"/>
    </row>
    <row r="1179" spans="3:13" x14ac:dyDescent="0.3">
      <c r="C1179" s="414"/>
      <c r="D1179" s="414"/>
      <c r="E1179" s="414"/>
      <c r="F1179" s="414"/>
      <c r="G1179" s="414"/>
      <c r="H1179" s="414"/>
      <c r="I1179" s="484"/>
      <c r="J1179" s="484"/>
      <c r="K1179" s="484"/>
      <c r="L1179" s="772"/>
      <c r="M1179" s="484"/>
    </row>
    <row r="1180" spans="3:13" x14ac:dyDescent="0.3">
      <c r="C1180" s="414"/>
      <c r="D1180" s="414"/>
      <c r="E1180" s="414"/>
      <c r="F1180" s="414"/>
      <c r="G1180" s="414"/>
      <c r="H1180" s="414"/>
      <c r="I1180" s="484"/>
      <c r="J1180" s="484"/>
      <c r="K1180" s="484"/>
      <c r="L1180" s="772"/>
      <c r="M1180" s="484"/>
    </row>
    <row r="1181" spans="3:13" x14ac:dyDescent="0.3">
      <c r="C1181" s="414"/>
      <c r="D1181" s="414"/>
      <c r="E1181" s="414"/>
      <c r="F1181" s="414"/>
      <c r="G1181" s="414"/>
      <c r="H1181" s="414"/>
      <c r="I1181" s="484"/>
      <c r="J1181" s="484"/>
      <c r="K1181" s="484"/>
      <c r="L1181" s="772"/>
      <c r="M1181" s="484"/>
    </row>
    <row r="1182" spans="3:13" x14ac:dyDescent="0.3">
      <c r="C1182" s="414"/>
      <c r="D1182" s="414"/>
      <c r="E1182" s="414"/>
      <c r="F1182" s="414"/>
      <c r="G1182" s="414"/>
      <c r="H1182" s="414"/>
      <c r="I1182" s="484"/>
      <c r="J1182" s="484"/>
      <c r="K1182" s="484"/>
      <c r="L1182" s="772"/>
      <c r="M1182" s="484"/>
    </row>
    <row r="1183" spans="3:13" x14ac:dyDescent="0.3">
      <c r="C1183" s="414"/>
      <c r="D1183" s="414"/>
      <c r="E1183" s="414"/>
      <c r="F1183" s="414"/>
      <c r="G1183" s="414"/>
      <c r="H1183" s="414"/>
      <c r="I1183" s="484"/>
      <c r="J1183" s="484"/>
      <c r="K1183" s="484"/>
      <c r="L1183" s="772"/>
      <c r="M1183" s="484"/>
    </row>
    <row r="1184" spans="3:13" x14ac:dyDescent="0.3">
      <c r="C1184" s="414"/>
      <c r="D1184" s="414"/>
      <c r="E1184" s="414"/>
      <c r="F1184" s="414"/>
      <c r="G1184" s="414"/>
      <c r="H1184" s="414"/>
      <c r="I1184" s="484"/>
      <c r="J1184" s="484"/>
      <c r="K1184" s="484"/>
      <c r="L1184" s="772"/>
      <c r="M1184" s="484"/>
    </row>
    <row r="1185" spans="3:13" x14ac:dyDescent="0.3">
      <c r="C1185" s="414"/>
      <c r="D1185" s="414"/>
      <c r="E1185" s="414"/>
      <c r="F1185" s="414"/>
      <c r="G1185" s="414"/>
      <c r="H1185" s="414"/>
      <c r="I1185" s="484"/>
      <c r="J1185" s="484"/>
      <c r="K1185" s="484"/>
      <c r="L1185" s="772"/>
      <c r="M1185" s="484"/>
    </row>
    <row r="1186" spans="3:13" x14ac:dyDescent="0.3">
      <c r="C1186" s="414"/>
      <c r="D1186" s="414"/>
      <c r="E1186" s="414"/>
      <c r="F1186" s="414"/>
      <c r="G1186" s="414"/>
      <c r="H1186" s="414"/>
      <c r="I1186" s="484"/>
      <c r="J1186" s="484"/>
      <c r="K1186" s="484"/>
      <c r="L1186" s="772"/>
      <c r="M1186" s="484"/>
    </row>
    <row r="1187" spans="3:13" x14ac:dyDescent="0.3">
      <c r="C1187" s="414"/>
      <c r="D1187" s="414"/>
      <c r="E1187" s="414"/>
      <c r="F1187" s="414"/>
      <c r="G1187" s="414"/>
      <c r="H1187" s="414"/>
      <c r="I1187" s="484"/>
      <c r="J1187" s="484"/>
      <c r="K1187" s="484"/>
      <c r="L1187" s="772"/>
      <c r="M1187" s="484"/>
    </row>
    <row r="1188" spans="3:13" x14ac:dyDescent="0.3">
      <c r="C1188" s="414"/>
      <c r="D1188" s="414"/>
      <c r="E1188" s="414"/>
      <c r="F1188" s="414"/>
      <c r="G1188" s="414"/>
      <c r="H1188" s="414"/>
      <c r="I1188" s="484"/>
      <c r="J1188" s="484"/>
      <c r="K1188" s="484"/>
      <c r="L1188" s="772"/>
      <c r="M1188" s="484"/>
    </row>
    <row r="1189" spans="3:13" x14ac:dyDescent="0.3">
      <c r="C1189" s="414"/>
      <c r="D1189" s="414"/>
      <c r="E1189" s="414"/>
      <c r="F1189" s="414"/>
      <c r="G1189" s="414"/>
      <c r="H1189" s="414"/>
      <c r="I1189" s="484"/>
      <c r="J1189" s="484"/>
      <c r="K1189" s="484"/>
      <c r="L1189" s="772"/>
      <c r="M1189" s="484"/>
    </row>
    <row r="1190" spans="3:13" x14ac:dyDescent="0.3">
      <c r="C1190" s="414"/>
      <c r="D1190" s="414"/>
      <c r="E1190" s="414"/>
      <c r="F1190" s="414"/>
      <c r="G1190" s="414"/>
      <c r="H1190" s="414"/>
      <c r="I1190" s="484"/>
      <c r="J1190" s="484"/>
      <c r="K1190" s="484"/>
      <c r="L1190" s="772"/>
      <c r="M1190" s="484"/>
    </row>
    <row r="1191" spans="3:13" x14ac:dyDescent="0.3">
      <c r="C1191" s="414"/>
      <c r="D1191" s="414"/>
      <c r="E1191" s="414"/>
      <c r="F1191" s="414"/>
      <c r="G1191" s="414"/>
      <c r="H1191" s="414"/>
      <c r="I1191" s="484"/>
      <c r="J1191" s="484"/>
      <c r="K1191" s="484"/>
      <c r="L1191" s="772"/>
      <c r="M1191" s="484"/>
    </row>
    <row r="1192" spans="3:13" x14ac:dyDescent="0.3">
      <c r="C1192" s="414"/>
      <c r="D1192" s="414"/>
      <c r="E1192" s="414"/>
      <c r="F1192" s="414"/>
      <c r="G1192" s="414"/>
      <c r="H1192" s="414"/>
      <c r="I1192" s="484"/>
      <c r="J1192" s="484"/>
      <c r="K1192" s="484"/>
      <c r="L1192" s="772"/>
      <c r="M1192" s="484"/>
    </row>
    <row r="1193" spans="3:13" x14ac:dyDescent="0.3">
      <c r="C1193" s="414"/>
      <c r="D1193" s="414"/>
      <c r="E1193" s="414"/>
      <c r="F1193" s="414"/>
      <c r="G1193" s="414"/>
      <c r="H1193" s="414"/>
      <c r="I1193" s="484"/>
      <c r="J1193" s="484"/>
      <c r="K1193" s="484"/>
      <c r="L1193" s="772"/>
      <c r="M1193" s="484"/>
    </row>
    <row r="1194" spans="3:13" x14ac:dyDescent="0.3">
      <c r="C1194" s="414"/>
      <c r="D1194" s="414"/>
      <c r="E1194" s="414"/>
      <c r="F1194" s="414"/>
      <c r="G1194" s="414"/>
      <c r="H1194" s="414"/>
      <c r="I1194" s="484"/>
      <c r="J1194" s="484"/>
      <c r="K1194" s="484"/>
      <c r="L1194" s="772"/>
      <c r="M1194" s="484"/>
    </row>
    <row r="1195" spans="3:13" x14ac:dyDescent="0.3">
      <c r="C1195" s="414"/>
      <c r="D1195" s="414"/>
      <c r="E1195" s="414"/>
      <c r="F1195" s="414"/>
      <c r="G1195" s="414"/>
      <c r="H1195" s="414"/>
      <c r="I1195" s="484"/>
      <c r="J1195" s="484"/>
      <c r="K1195" s="484"/>
      <c r="L1195" s="772"/>
      <c r="M1195" s="484"/>
    </row>
    <row r="1196" spans="3:13" x14ac:dyDescent="0.3">
      <c r="C1196" s="414"/>
      <c r="D1196" s="414"/>
      <c r="E1196" s="414"/>
      <c r="F1196" s="414"/>
      <c r="G1196" s="414"/>
      <c r="H1196" s="414"/>
      <c r="I1196" s="484"/>
      <c r="J1196" s="484"/>
      <c r="K1196" s="484"/>
      <c r="L1196" s="772"/>
      <c r="M1196" s="484"/>
    </row>
    <row r="1197" spans="3:13" x14ac:dyDescent="0.3">
      <c r="C1197" s="414"/>
      <c r="D1197" s="414"/>
      <c r="E1197" s="414"/>
      <c r="F1197" s="414"/>
      <c r="G1197" s="414"/>
      <c r="H1197" s="414"/>
      <c r="I1197" s="484"/>
      <c r="J1197" s="484"/>
      <c r="K1197" s="484"/>
      <c r="L1197" s="772"/>
      <c r="M1197" s="484"/>
    </row>
    <row r="1198" spans="3:13" x14ac:dyDescent="0.3">
      <c r="C1198" s="414"/>
      <c r="D1198" s="414"/>
      <c r="E1198" s="414"/>
      <c r="F1198" s="414"/>
      <c r="G1198" s="414"/>
      <c r="H1198" s="414"/>
      <c r="I1198" s="484"/>
      <c r="J1198" s="484"/>
      <c r="K1198" s="484"/>
      <c r="L1198" s="772"/>
      <c r="M1198" s="484"/>
    </row>
    <row r="1199" spans="3:13" x14ac:dyDescent="0.3">
      <c r="C1199" s="414"/>
      <c r="D1199" s="414"/>
      <c r="E1199" s="414"/>
      <c r="F1199" s="414"/>
      <c r="G1199" s="414"/>
      <c r="H1199" s="414"/>
      <c r="I1199" s="484"/>
      <c r="J1199" s="484"/>
      <c r="K1199" s="484"/>
      <c r="L1199" s="772"/>
      <c r="M1199" s="484"/>
    </row>
    <row r="1200" spans="3:13" x14ac:dyDescent="0.3">
      <c r="C1200" s="414"/>
      <c r="D1200" s="414"/>
      <c r="E1200" s="414"/>
      <c r="F1200" s="414"/>
      <c r="G1200" s="414"/>
      <c r="H1200" s="414"/>
      <c r="I1200" s="484"/>
      <c r="J1200" s="484"/>
      <c r="K1200" s="484"/>
      <c r="L1200" s="772"/>
      <c r="M1200" s="484"/>
    </row>
    <row r="1201" spans="3:13" x14ac:dyDescent="0.3">
      <c r="C1201" s="414"/>
      <c r="D1201" s="414"/>
      <c r="E1201" s="414"/>
      <c r="F1201" s="414"/>
      <c r="G1201" s="414"/>
      <c r="H1201" s="414"/>
      <c r="I1201" s="484"/>
      <c r="J1201" s="484"/>
      <c r="K1201" s="484"/>
      <c r="L1201" s="772"/>
      <c r="M1201" s="484"/>
    </row>
    <row r="1202" spans="3:13" x14ac:dyDescent="0.3">
      <c r="C1202" s="414"/>
      <c r="D1202" s="414"/>
      <c r="E1202" s="414"/>
      <c r="F1202" s="414"/>
      <c r="G1202" s="414"/>
      <c r="H1202" s="414"/>
      <c r="I1202" s="484"/>
      <c r="J1202" s="484"/>
      <c r="K1202" s="484"/>
      <c r="L1202" s="772"/>
      <c r="M1202" s="484"/>
    </row>
    <row r="1203" spans="3:13" x14ac:dyDescent="0.3">
      <c r="C1203" s="414"/>
      <c r="D1203" s="414"/>
      <c r="E1203" s="414"/>
      <c r="F1203" s="414"/>
      <c r="G1203" s="414"/>
      <c r="H1203" s="414"/>
      <c r="I1203" s="484"/>
      <c r="J1203" s="484"/>
      <c r="K1203" s="484"/>
      <c r="L1203" s="772"/>
      <c r="M1203" s="484"/>
    </row>
    <row r="1204" spans="3:13" x14ac:dyDescent="0.3">
      <c r="C1204" s="414"/>
      <c r="D1204" s="414"/>
      <c r="E1204" s="414"/>
      <c r="F1204" s="414"/>
      <c r="G1204" s="414"/>
      <c r="H1204" s="414"/>
      <c r="I1204" s="484"/>
      <c r="J1204" s="484"/>
      <c r="K1204" s="484"/>
      <c r="L1204" s="772"/>
      <c r="M1204" s="484"/>
    </row>
    <row r="1205" spans="3:13" x14ac:dyDescent="0.3">
      <c r="C1205" s="414"/>
      <c r="D1205" s="414"/>
      <c r="E1205" s="414"/>
      <c r="F1205" s="414"/>
      <c r="G1205" s="414"/>
      <c r="H1205" s="414"/>
      <c r="I1205" s="484"/>
      <c r="J1205" s="484"/>
      <c r="K1205" s="484"/>
      <c r="L1205" s="772"/>
      <c r="M1205" s="484"/>
    </row>
    <row r="1206" spans="3:13" x14ac:dyDescent="0.3">
      <c r="C1206" s="414"/>
      <c r="D1206" s="414"/>
      <c r="E1206" s="414"/>
      <c r="F1206" s="414"/>
      <c r="G1206" s="414"/>
      <c r="H1206" s="414"/>
      <c r="I1206" s="484"/>
      <c r="J1206" s="484"/>
      <c r="K1206" s="484"/>
      <c r="L1206" s="772"/>
      <c r="M1206" s="484"/>
    </row>
    <row r="1207" spans="3:13" x14ac:dyDescent="0.3">
      <c r="C1207" s="414"/>
      <c r="D1207" s="414"/>
      <c r="E1207" s="414"/>
      <c r="F1207" s="414"/>
      <c r="G1207" s="414"/>
      <c r="H1207" s="414"/>
      <c r="I1207" s="484"/>
      <c r="J1207" s="484"/>
      <c r="K1207" s="484"/>
      <c r="L1207" s="772"/>
      <c r="M1207" s="484"/>
    </row>
    <row r="1208" spans="3:13" x14ac:dyDescent="0.3">
      <c r="C1208" s="414"/>
      <c r="D1208" s="414"/>
      <c r="E1208" s="414"/>
      <c r="F1208" s="414"/>
      <c r="G1208" s="414"/>
      <c r="H1208" s="414"/>
      <c r="I1208" s="484"/>
      <c r="J1208" s="484"/>
      <c r="K1208" s="484"/>
      <c r="L1208" s="772"/>
      <c r="M1208" s="484"/>
    </row>
    <row r="1209" spans="3:13" x14ac:dyDescent="0.3">
      <c r="C1209" s="414"/>
      <c r="D1209" s="414"/>
      <c r="E1209" s="414"/>
      <c r="F1209" s="414"/>
      <c r="G1209" s="414"/>
      <c r="H1209" s="414"/>
      <c r="I1209" s="484"/>
      <c r="J1209" s="484"/>
      <c r="K1209" s="484"/>
      <c r="L1209" s="772"/>
      <c r="M1209" s="484"/>
    </row>
    <row r="1210" spans="3:13" x14ac:dyDescent="0.3">
      <c r="C1210" s="414"/>
      <c r="D1210" s="414"/>
      <c r="E1210" s="414"/>
      <c r="F1210" s="414"/>
      <c r="G1210" s="414"/>
      <c r="H1210" s="414"/>
      <c r="I1210" s="484"/>
      <c r="J1210" s="484"/>
      <c r="K1210" s="484"/>
      <c r="L1210" s="772"/>
      <c r="M1210" s="484"/>
    </row>
    <row r="1211" spans="3:13" x14ac:dyDescent="0.3">
      <c r="C1211" s="414"/>
      <c r="D1211" s="414"/>
      <c r="E1211" s="414"/>
      <c r="F1211" s="414"/>
      <c r="G1211" s="414"/>
      <c r="H1211" s="414"/>
      <c r="I1211" s="484"/>
      <c r="J1211" s="484"/>
      <c r="K1211" s="484"/>
      <c r="L1211" s="772"/>
      <c r="M1211" s="484"/>
    </row>
    <row r="1212" spans="3:13" x14ac:dyDescent="0.3">
      <c r="C1212" s="414"/>
      <c r="D1212" s="414"/>
      <c r="E1212" s="414"/>
      <c r="F1212" s="414"/>
      <c r="G1212" s="414"/>
      <c r="H1212" s="414"/>
      <c r="I1212" s="484"/>
      <c r="J1212" s="484"/>
      <c r="K1212" s="484"/>
      <c r="L1212" s="772"/>
      <c r="M1212" s="484"/>
    </row>
    <row r="1213" spans="3:13" x14ac:dyDescent="0.3">
      <c r="C1213" s="414"/>
      <c r="D1213" s="414"/>
      <c r="E1213" s="414"/>
      <c r="F1213" s="414"/>
      <c r="G1213" s="414"/>
      <c r="H1213" s="414"/>
      <c r="I1213" s="484"/>
      <c r="J1213" s="484"/>
      <c r="K1213" s="484"/>
      <c r="L1213" s="772"/>
      <c r="M1213" s="484"/>
    </row>
    <row r="1214" spans="3:13" x14ac:dyDescent="0.3">
      <c r="C1214" s="414"/>
      <c r="D1214" s="414"/>
      <c r="E1214" s="414"/>
      <c r="F1214" s="414"/>
      <c r="G1214" s="414"/>
      <c r="H1214" s="414"/>
      <c r="I1214" s="484"/>
      <c r="J1214" s="484"/>
      <c r="K1214" s="484"/>
      <c r="L1214" s="772"/>
      <c r="M1214" s="484"/>
    </row>
    <row r="1215" spans="3:13" x14ac:dyDescent="0.3">
      <c r="C1215" s="414"/>
      <c r="D1215" s="414"/>
      <c r="E1215" s="414"/>
      <c r="F1215" s="414"/>
      <c r="G1215" s="414"/>
      <c r="H1215" s="414"/>
      <c r="I1215" s="484"/>
      <c r="J1215" s="484"/>
      <c r="K1215" s="484"/>
      <c r="L1215" s="772"/>
      <c r="M1215" s="484"/>
    </row>
    <row r="1216" spans="3:13" x14ac:dyDescent="0.3">
      <c r="C1216" s="414"/>
      <c r="D1216" s="414"/>
      <c r="E1216" s="414"/>
      <c r="F1216" s="414"/>
      <c r="G1216" s="414"/>
      <c r="H1216" s="414"/>
      <c r="I1216" s="484"/>
      <c r="J1216" s="484"/>
      <c r="K1216" s="484"/>
      <c r="L1216" s="772"/>
      <c r="M1216" s="484"/>
    </row>
    <row r="1217" spans="3:13" x14ac:dyDescent="0.3">
      <c r="C1217" s="414"/>
      <c r="D1217" s="414"/>
      <c r="E1217" s="414"/>
      <c r="F1217" s="414"/>
      <c r="G1217" s="414"/>
      <c r="H1217" s="414"/>
      <c r="I1217" s="484"/>
      <c r="J1217" s="484"/>
      <c r="K1217" s="484"/>
      <c r="L1217" s="772"/>
      <c r="M1217" s="484"/>
    </row>
    <row r="1218" spans="3:13" x14ac:dyDescent="0.3">
      <c r="C1218" s="414"/>
      <c r="D1218" s="414"/>
      <c r="E1218" s="414"/>
      <c r="F1218" s="414"/>
      <c r="G1218" s="414"/>
      <c r="H1218" s="414"/>
      <c r="I1218" s="484"/>
      <c r="J1218" s="484"/>
      <c r="K1218" s="484"/>
      <c r="L1218" s="772"/>
      <c r="M1218" s="484"/>
    </row>
    <row r="1219" spans="3:13" x14ac:dyDescent="0.3">
      <c r="C1219" s="414"/>
      <c r="D1219" s="414"/>
      <c r="E1219" s="414"/>
      <c r="F1219" s="414"/>
      <c r="G1219" s="414"/>
      <c r="H1219" s="414"/>
      <c r="I1219" s="484"/>
      <c r="J1219" s="484"/>
      <c r="K1219" s="484"/>
      <c r="L1219" s="772"/>
      <c r="M1219" s="484"/>
    </row>
    <row r="1220" spans="3:13" x14ac:dyDescent="0.3">
      <c r="C1220" s="414"/>
      <c r="D1220" s="414"/>
      <c r="E1220" s="414"/>
      <c r="F1220" s="414"/>
      <c r="G1220" s="414"/>
      <c r="H1220" s="414"/>
      <c r="I1220" s="484"/>
      <c r="J1220" s="484"/>
      <c r="K1220" s="484"/>
      <c r="L1220" s="772"/>
      <c r="M1220" s="484"/>
    </row>
    <row r="1221" spans="3:13" x14ac:dyDescent="0.3">
      <c r="C1221" s="414"/>
      <c r="D1221" s="414"/>
      <c r="E1221" s="414"/>
      <c r="F1221" s="414"/>
      <c r="G1221" s="414"/>
      <c r="H1221" s="414"/>
      <c r="I1221" s="484"/>
      <c r="J1221" s="484"/>
      <c r="K1221" s="484"/>
      <c r="L1221" s="772"/>
      <c r="M1221" s="484"/>
    </row>
    <row r="1222" spans="3:13" x14ac:dyDescent="0.3">
      <c r="C1222" s="414"/>
      <c r="D1222" s="414"/>
      <c r="E1222" s="414"/>
      <c r="F1222" s="414"/>
      <c r="G1222" s="414"/>
      <c r="H1222" s="414"/>
      <c r="I1222" s="484"/>
      <c r="J1222" s="484"/>
      <c r="K1222" s="484"/>
      <c r="L1222" s="772"/>
      <c r="M1222" s="484"/>
    </row>
    <row r="1223" spans="3:13" x14ac:dyDescent="0.3">
      <c r="C1223" s="414"/>
      <c r="D1223" s="414"/>
      <c r="E1223" s="414"/>
      <c r="F1223" s="414"/>
      <c r="G1223" s="414"/>
      <c r="H1223" s="414"/>
      <c r="I1223" s="484"/>
      <c r="J1223" s="484"/>
      <c r="K1223" s="484"/>
      <c r="L1223" s="772"/>
      <c r="M1223" s="484"/>
    </row>
    <row r="1224" spans="3:13" x14ac:dyDescent="0.3">
      <c r="C1224" s="414"/>
      <c r="D1224" s="414"/>
      <c r="E1224" s="414"/>
      <c r="F1224" s="414"/>
      <c r="G1224" s="414"/>
      <c r="H1224" s="414"/>
      <c r="I1224" s="484"/>
      <c r="J1224" s="484"/>
      <c r="K1224" s="484"/>
      <c r="L1224" s="772"/>
      <c r="M1224" s="484"/>
    </row>
    <row r="1225" spans="3:13" x14ac:dyDescent="0.3">
      <c r="C1225" s="414"/>
      <c r="D1225" s="414"/>
      <c r="E1225" s="414"/>
      <c r="F1225" s="414"/>
      <c r="G1225" s="414"/>
      <c r="H1225" s="414"/>
      <c r="I1225" s="484"/>
      <c r="J1225" s="484"/>
      <c r="K1225" s="484"/>
      <c r="L1225" s="772"/>
      <c r="M1225" s="484"/>
    </row>
    <row r="1226" spans="3:13" x14ac:dyDescent="0.3">
      <c r="C1226" s="414"/>
      <c r="D1226" s="414"/>
      <c r="E1226" s="414"/>
      <c r="F1226" s="414"/>
      <c r="G1226" s="414"/>
      <c r="H1226" s="414"/>
      <c r="I1226" s="484"/>
      <c r="J1226" s="484"/>
      <c r="K1226" s="484"/>
      <c r="L1226" s="772"/>
      <c r="M1226" s="484"/>
    </row>
    <row r="1227" spans="3:13" x14ac:dyDescent="0.3">
      <c r="C1227" s="414"/>
      <c r="D1227" s="414"/>
      <c r="E1227" s="414"/>
      <c r="F1227" s="414"/>
      <c r="G1227" s="414"/>
      <c r="H1227" s="414"/>
      <c r="I1227" s="484"/>
      <c r="J1227" s="484"/>
      <c r="K1227" s="484"/>
      <c r="L1227" s="772"/>
      <c r="M1227" s="484"/>
    </row>
    <row r="1228" spans="3:13" x14ac:dyDescent="0.3">
      <c r="C1228" s="414"/>
      <c r="D1228" s="414"/>
      <c r="E1228" s="414"/>
      <c r="F1228" s="414"/>
      <c r="G1228" s="414"/>
      <c r="H1228" s="414"/>
      <c r="I1228" s="484"/>
      <c r="J1228" s="484"/>
      <c r="K1228" s="484"/>
      <c r="L1228" s="772"/>
      <c r="M1228" s="484"/>
    </row>
    <row r="1229" spans="3:13" x14ac:dyDescent="0.3">
      <c r="C1229" s="414"/>
      <c r="D1229" s="414"/>
      <c r="E1229" s="414"/>
      <c r="F1229" s="414"/>
      <c r="G1229" s="414"/>
      <c r="H1229" s="414"/>
      <c r="I1229" s="484"/>
      <c r="J1229" s="484"/>
      <c r="K1229" s="484"/>
      <c r="L1229" s="772"/>
      <c r="M1229" s="484"/>
    </row>
    <row r="1230" spans="3:13" x14ac:dyDescent="0.3">
      <c r="C1230" s="414"/>
      <c r="D1230" s="414"/>
      <c r="E1230" s="414"/>
      <c r="F1230" s="414"/>
      <c r="G1230" s="414"/>
      <c r="H1230" s="414"/>
      <c r="I1230" s="484"/>
      <c r="J1230" s="484"/>
      <c r="K1230" s="484"/>
      <c r="L1230" s="772"/>
      <c r="M1230" s="484"/>
    </row>
    <row r="1231" spans="3:13" x14ac:dyDescent="0.3">
      <c r="C1231" s="414"/>
      <c r="D1231" s="414"/>
      <c r="E1231" s="414"/>
      <c r="F1231" s="414"/>
      <c r="G1231" s="414"/>
      <c r="H1231" s="414"/>
      <c r="I1231" s="484"/>
      <c r="J1231" s="484"/>
      <c r="K1231" s="484"/>
      <c r="L1231" s="772"/>
      <c r="M1231" s="484"/>
    </row>
    <row r="1232" spans="3:13" x14ac:dyDescent="0.3">
      <c r="C1232" s="414"/>
      <c r="D1232" s="414"/>
      <c r="E1232" s="414"/>
      <c r="F1232" s="414"/>
      <c r="G1232" s="414"/>
      <c r="H1232" s="414"/>
      <c r="I1232" s="484"/>
      <c r="J1232" s="484"/>
      <c r="K1232" s="484"/>
      <c r="L1232" s="772"/>
      <c r="M1232" s="484"/>
    </row>
    <row r="1233" spans="3:13" x14ac:dyDescent="0.3">
      <c r="C1233" s="414"/>
      <c r="D1233" s="414"/>
      <c r="E1233" s="414"/>
      <c r="F1233" s="414"/>
      <c r="G1233" s="414"/>
      <c r="H1233" s="414"/>
      <c r="I1233" s="484"/>
      <c r="J1233" s="484"/>
      <c r="K1233" s="484"/>
      <c r="L1233" s="772"/>
      <c r="M1233" s="484"/>
    </row>
    <row r="1234" spans="3:13" x14ac:dyDescent="0.3">
      <c r="C1234" s="414"/>
      <c r="D1234" s="414"/>
      <c r="E1234" s="414"/>
      <c r="F1234" s="414"/>
      <c r="G1234" s="414"/>
      <c r="H1234" s="414"/>
      <c r="I1234" s="484"/>
      <c r="J1234" s="484"/>
      <c r="K1234" s="484"/>
      <c r="L1234" s="772"/>
      <c r="M1234" s="484"/>
    </row>
    <row r="1235" spans="3:13" x14ac:dyDescent="0.3">
      <c r="C1235" s="414"/>
      <c r="D1235" s="414"/>
      <c r="E1235" s="414"/>
      <c r="F1235" s="414"/>
      <c r="G1235" s="414"/>
      <c r="H1235" s="414"/>
      <c r="I1235" s="484"/>
      <c r="J1235" s="484"/>
      <c r="K1235" s="484"/>
      <c r="L1235" s="772"/>
      <c r="M1235" s="484"/>
    </row>
    <row r="1236" spans="3:13" x14ac:dyDescent="0.3">
      <c r="C1236" s="414"/>
      <c r="D1236" s="414"/>
      <c r="E1236" s="414"/>
      <c r="F1236" s="414"/>
      <c r="G1236" s="414"/>
      <c r="H1236" s="414"/>
      <c r="I1236" s="484"/>
      <c r="J1236" s="484"/>
      <c r="K1236" s="484"/>
      <c r="L1236" s="772"/>
      <c r="M1236" s="484"/>
    </row>
    <row r="1237" spans="3:13" x14ac:dyDescent="0.3">
      <c r="C1237" s="414"/>
      <c r="D1237" s="414"/>
      <c r="E1237" s="414"/>
      <c r="F1237" s="414"/>
      <c r="G1237" s="414"/>
      <c r="H1237" s="414"/>
      <c r="I1237" s="484"/>
      <c r="J1237" s="484"/>
      <c r="K1237" s="484"/>
      <c r="L1237" s="772"/>
      <c r="M1237" s="484"/>
    </row>
    <row r="1238" spans="3:13" x14ac:dyDescent="0.3">
      <c r="C1238" s="414"/>
      <c r="D1238" s="414"/>
      <c r="E1238" s="414"/>
      <c r="F1238" s="414"/>
      <c r="G1238" s="414"/>
      <c r="H1238" s="414"/>
      <c r="I1238" s="484"/>
      <c r="J1238" s="484"/>
      <c r="K1238" s="484"/>
      <c r="L1238" s="772"/>
      <c r="M1238" s="484"/>
    </row>
    <row r="1239" spans="3:13" x14ac:dyDescent="0.3">
      <c r="C1239" s="414"/>
      <c r="D1239" s="414"/>
      <c r="E1239" s="414"/>
      <c r="F1239" s="414"/>
      <c r="G1239" s="414"/>
      <c r="H1239" s="414"/>
      <c r="I1239" s="484"/>
      <c r="J1239" s="484"/>
      <c r="K1239" s="484"/>
      <c r="L1239" s="772"/>
      <c r="M1239" s="484"/>
    </row>
    <row r="1240" spans="3:13" x14ac:dyDescent="0.3">
      <c r="C1240" s="414"/>
      <c r="D1240" s="414"/>
      <c r="E1240" s="414"/>
      <c r="F1240" s="414"/>
      <c r="G1240" s="414"/>
      <c r="H1240" s="414"/>
      <c r="I1240" s="484"/>
      <c r="J1240" s="484"/>
      <c r="K1240" s="484"/>
      <c r="L1240" s="772"/>
      <c r="M1240" s="484"/>
    </row>
    <row r="1241" spans="3:13" x14ac:dyDescent="0.3">
      <c r="C1241" s="414"/>
      <c r="D1241" s="414"/>
      <c r="E1241" s="414"/>
      <c r="F1241" s="414"/>
      <c r="G1241" s="414"/>
      <c r="H1241" s="414"/>
      <c r="I1241" s="484"/>
      <c r="J1241" s="484"/>
      <c r="K1241" s="484"/>
      <c r="L1241" s="772"/>
      <c r="M1241" s="484"/>
    </row>
    <row r="1242" spans="3:13" x14ac:dyDescent="0.3">
      <c r="C1242" s="414"/>
      <c r="D1242" s="414"/>
      <c r="E1242" s="414"/>
      <c r="F1242" s="414"/>
      <c r="G1242" s="414"/>
      <c r="H1242" s="414"/>
      <c r="I1242" s="484"/>
      <c r="J1242" s="484"/>
      <c r="K1242" s="484"/>
      <c r="L1242" s="772"/>
      <c r="M1242" s="484"/>
    </row>
    <row r="1243" spans="3:13" x14ac:dyDescent="0.3">
      <c r="C1243" s="414"/>
      <c r="D1243" s="414"/>
      <c r="E1243" s="414"/>
      <c r="F1243" s="414"/>
      <c r="G1243" s="414"/>
      <c r="H1243" s="414"/>
      <c r="I1243" s="484"/>
      <c r="J1243" s="484"/>
      <c r="K1243" s="484"/>
      <c r="L1243" s="772"/>
      <c r="M1243" s="484"/>
    </row>
    <row r="1244" spans="3:13" x14ac:dyDescent="0.3">
      <c r="C1244" s="414"/>
      <c r="D1244" s="414"/>
      <c r="E1244" s="414"/>
      <c r="F1244" s="414"/>
      <c r="G1244" s="414"/>
      <c r="H1244" s="414"/>
      <c r="I1244" s="484"/>
      <c r="J1244" s="484"/>
      <c r="K1244" s="484"/>
      <c r="L1244" s="772"/>
      <c r="M1244" s="484"/>
    </row>
    <row r="1245" spans="3:13" x14ac:dyDescent="0.3">
      <c r="C1245" s="414"/>
      <c r="D1245" s="414"/>
      <c r="E1245" s="414"/>
      <c r="F1245" s="414"/>
      <c r="G1245" s="414"/>
      <c r="H1245" s="414"/>
      <c r="I1245" s="484"/>
      <c r="J1245" s="484"/>
      <c r="K1245" s="484"/>
      <c r="L1245" s="772"/>
      <c r="M1245" s="484"/>
    </row>
    <row r="1246" spans="3:13" x14ac:dyDescent="0.3">
      <c r="C1246" s="414"/>
      <c r="D1246" s="414"/>
      <c r="E1246" s="414"/>
      <c r="F1246" s="414"/>
      <c r="G1246" s="414"/>
      <c r="H1246" s="414"/>
      <c r="I1246" s="484"/>
      <c r="J1246" s="484"/>
      <c r="K1246" s="484"/>
      <c r="L1246" s="772"/>
      <c r="M1246" s="484"/>
    </row>
    <row r="1247" spans="3:13" x14ac:dyDescent="0.3">
      <c r="C1247" s="414"/>
      <c r="D1247" s="414"/>
      <c r="E1247" s="414"/>
      <c r="F1247" s="414"/>
      <c r="G1247" s="414"/>
      <c r="H1247" s="414"/>
      <c r="I1247" s="484"/>
      <c r="J1247" s="484"/>
      <c r="K1247" s="484"/>
      <c r="L1247" s="772"/>
      <c r="M1247" s="484"/>
    </row>
    <row r="1248" spans="3:13" x14ac:dyDescent="0.3">
      <c r="C1248" s="414"/>
      <c r="D1248" s="414"/>
      <c r="E1248" s="414"/>
      <c r="F1248" s="414"/>
      <c r="G1248" s="414"/>
      <c r="H1248" s="414"/>
      <c r="I1248" s="484"/>
      <c r="J1248" s="484"/>
      <c r="K1248" s="484"/>
      <c r="L1248" s="772"/>
      <c r="M1248" s="484"/>
    </row>
    <row r="1249" spans="3:13" x14ac:dyDescent="0.3">
      <c r="C1249" s="414"/>
      <c r="D1249" s="414"/>
      <c r="E1249" s="414"/>
      <c r="F1249" s="414"/>
      <c r="G1249" s="414"/>
      <c r="H1249" s="414"/>
      <c r="I1249" s="484"/>
      <c r="J1249" s="484"/>
      <c r="K1249" s="484"/>
      <c r="L1249" s="772"/>
      <c r="M1249" s="484"/>
    </row>
    <row r="1250" spans="3:13" x14ac:dyDescent="0.3">
      <c r="C1250" s="414"/>
      <c r="D1250" s="414"/>
      <c r="E1250" s="414"/>
      <c r="F1250" s="414"/>
      <c r="G1250" s="414"/>
      <c r="H1250" s="414"/>
      <c r="I1250" s="484"/>
      <c r="J1250" s="484"/>
      <c r="K1250" s="484"/>
      <c r="L1250" s="772"/>
      <c r="M1250" s="484"/>
    </row>
    <row r="1251" spans="3:13" x14ac:dyDescent="0.3">
      <c r="C1251" s="414"/>
      <c r="D1251" s="414"/>
      <c r="E1251" s="414"/>
      <c r="F1251" s="414"/>
      <c r="G1251" s="414"/>
      <c r="H1251" s="414"/>
      <c r="I1251" s="484"/>
      <c r="J1251" s="484"/>
      <c r="K1251" s="484"/>
      <c r="L1251" s="772"/>
      <c r="M1251" s="484"/>
    </row>
    <row r="1252" spans="3:13" x14ac:dyDescent="0.3">
      <c r="C1252" s="414"/>
      <c r="D1252" s="414"/>
      <c r="E1252" s="414"/>
      <c r="F1252" s="414"/>
      <c r="G1252" s="414"/>
      <c r="H1252" s="414"/>
      <c r="I1252" s="484"/>
      <c r="J1252" s="484"/>
      <c r="K1252" s="484"/>
      <c r="L1252" s="772"/>
      <c r="M1252" s="484"/>
    </row>
    <row r="1253" spans="3:13" x14ac:dyDescent="0.3">
      <c r="C1253" s="414"/>
      <c r="D1253" s="414"/>
      <c r="E1253" s="414"/>
      <c r="F1253" s="414"/>
      <c r="G1253" s="414"/>
      <c r="H1253" s="414"/>
      <c r="I1253" s="484"/>
      <c r="J1253" s="484"/>
      <c r="K1253" s="484"/>
      <c r="L1253" s="772"/>
      <c r="M1253" s="484"/>
    </row>
    <row r="1254" spans="3:13" x14ac:dyDescent="0.3">
      <c r="C1254" s="414"/>
      <c r="D1254" s="414"/>
      <c r="E1254" s="414"/>
      <c r="F1254" s="414"/>
      <c r="G1254" s="414"/>
      <c r="H1254" s="414"/>
      <c r="I1254" s="484"/>
      <c r="J1254" s="484"/>
      <c r="K1254" s="484"/>
      <c r="L1254" s="772"/>
      <c r="M1254" s="484"/>
    </row>
    <row r="1255" spans="3:13" x14ac:dyDescent="0.3">
      <c r="C1255" s="414"/>
      <c r="D1255" s="414"/>
      <c r="E1255" s="414"/>
      <c r="F1255" s="414"/>
      <c r="G1255" s="414"/>
      <c r="H1255" s="414"/>
      <c r="I1255" s="484"/>
      <c r="J1255" s="484"/>
      <c r="K1255" s="484"/>
      <c r="L1255" s="772"/>
      <c r="M1255" s="484"/>
    </row>
    <row r="1256" spans="3:13" x14ac:dyDescent="0.3">
      <c r="C1256" s="414"/>
      <c r="D1256" s="414"/>
      <c r="E1256" s="414"/>
      <c r="F1256" s="414"/>
      <c r="G1256" s="414"/>
      <c r="H1256" s="414"/>
      <c r="I1256" s="484"/>
      <c r="J1256" s="484"/>
      <c r="K1256" s="484"/>
      <c r="L1256" s="772"/>
      <c r="M1256" s="484"/>
    </row>
    <row r="1257" spans="3:13" x14ac:dyDescent="0.3">
      <c r="C1257" s="414"/>
      <c r="D1257" s="414"/>
      <c r="E1257" s="414"/>
      <c r="F1257" s="414"/>
      <c r="G1257" s="414"/>
      <c r="H1257" s="414"/>
      <c r="I1257" s="484"/>
      <c r="J1257" s="484"/>
      <c r="K1257" s="484"/>
      <c r="L1257" s="772"/>
      <c r="M1257" s="484"/>
    </row>
    <row r="1258" spans="3:13" x14ac:dyDescent="0.3">
      <c r="C1258" s="414"/>
      <c r="D1258" s="414"/>
      <c r="E1258" s="414"/>
      <c r="F1258" s="414"/>
      <c r="G1258" s="414"/>
      <c r="H1258" s="414"/>
      <c r="I1258" s="484"/>
      <c r="J1258" s="484"/>
      <c r="K1258" s="484"/>
      <c r="L1258" s="772"/>
      <c r="M1258" s="484"/>
    </row>
    <row r="1259" spans="3:13" x14ac:dyDescent="0.3">
      <c r="C1259" s="414"/>
      <c r="D1259" s="414"/>
      <c r="E1259" s="414"/>
      <c r="F1259" s="414"/>
      <c r="G1259" s="414"/>
      <c r="H1259" s="414"/>
      <c r="I1259" s="484"/>
      <c r="J1259" s="484"/>
      <c r="K1259" s="484"/>
      <c r="L1259" s="772"/>
      <c r="M1259" s="484"/>
    </row>
    <row r="1260" spans="3:13" x14ac:dyDescent="0.3">
      <c r="C1260" s="414"/>
      <c r="D1260" s="414"/>
      <c r="E1260" s="414"/>
      <c r="F1260" s="414"/>
      <c r="G1260" s="414"/>
      <c r="H1260" s="414"/>
      <c r="I1260" s="484"/>
      <c r="J1260" s="484"/>
      <c r="K1260" s="484"/>
      <c r="L1260" s="772"/>
      <c r="M1260" s="484"/>
    </row>
    <row r="1261" spans="3:13" x14ac:dyDescent="0.3">
      <c r="C1261" s="414"/>
      <c r="D1261" s="414"/>
      <c r="E1261" s="414"/>
      <c r="F1261" s="414"/>
      <c r="G1261" s="414"/>
      <c r="H1261" s="414"/>
      <c r="I1261" s="484"/>
      <c r="J1261" s="484"/>
      <c r="K1261" s="484"/>
      <c r="L1261" s="772"/>
      <c r="M1261" s="484"/>
    </row>
    <row r="1262" spans="3:13" x14ac:dyDescent="0.3">
      <c r="C1262" s="414"/>
      <c r="D1262" s="414"/>
      <c r="E1262" s="414"/>
      <c r="F1262" s="414"/>
      <c r="G1262" s="414"/>
      <c r="H1262" s="414"/>
      <c r="I1262" s="484"/>
      <c r="J1262" s="484"/>
      <c r="K1262" s="484"/>
      <c r="L1262" s="772"/>
      <c r="M1262" s="484"/>
    </row>
    <row r="1263" spans="3:13" x14ac:dyDescent="0.3">
      <c r="C1263" s="414"/>
      <c r="D1263" s="414"/>
      <c r="E1263" s="414"/>
      <c r="F1263" s="414"/>
      <c r="G1263" s="414"/>
      <c r="H1263" s="414"/>
      <c r="I1263" s="484"/>
      <c r="J1263" s="484"/>
      <c r="K1263" s="484"/>
      <c r="L1263" s="772"/>
      <c r="M1263" s="484"/>
    </row>
    <row r="1264" spans="3:13" x14ac:dyDescent="0.3">
      <c r="C1264" s="414"/>
      <c r="D1264" s="414"/>
      <c r="E1264" s="414"/>
      <c r="F1264" s="414"/>
      <c r="G1264" s="414"/>
      <c r="H1264" s="414"/>
      <c r="I1264" s="484"/>
      <c r="J1264" s="484"/>
      <c r="K1264" s="484"/>
      <c r="L1264" s="772"/>
      <c r="M1264" s="484"/>
    </row>
    <row r="1265" spans="3:13" x14ac:dyDescent="0.3">
      <c r="C1265" s="414"/>
      <c r="D1265" s="414"/>
      <c r="E1265" s="414"/>
      <c r="F1265" s="414"/>
      <c r="G1265" s="414"/>
      <c r="H1265" s="414"/>
      <c r="I1265" s="484"/>
      <c r="J1265" s="484"/>
      <c r="K1265" s="484"/>
      <c r="L1265" s="772"/>
      <c r="M1265" s="484"/>
    </row>
    <row r="1266" spans="3:13" x14ac:dyDescent="0.3">
      <c r="C1266" s="414"/>
      <c r="D1266" s="414"/>
      <c r="E1266" s="414"/>
      <c r="F1266" s="414"/>
      <c r="G1266" s="414"/>
      <c r="H1266" s="414"/>
      <c r="I1266" s="484"/>
      <c r="J1266" s="484"/>
      <c r="K1266" s="484"/>
      <c r="L1266" s="772"/>
      <c r="M1266" s="484"/>
    </row>
    <row r="1267" spans="3:13" x14ac:dyDescent="0.3">
      <c r="C1267" s="414"/>
      <c r="D1267" s="414"/>
      <c r="E1267" s="414"/>
      <c r="F1267" s="414"/>
      <c r="G1267" s="414"/>
      <c r="H1267" s="414"/>
      <c r="I1267" s="484"/>
      <c r="J1267" s="484"/>
      <c r="K1267" s="484"/>
      <c r="L1267" s="772"/>
      <c r="M1267" s="484"/>
    </row>
    <row r="1268" spans="3:13" x14ac:dyDescent="0.3">
      <c r="C1268" s="414"/>
      <c r="D1268" s="414"/>
      <c r="E1268" s="414"/>
      <c r="F1268" s="414"/>
      <c r="G1268" s="414"/>
      <c r="H1268" s="414"/>
      <c r="I1268" s="484"/>
      <c r="J1268" s="484"/>
      <c r="K1268" s="484"/>
      <c r="L1268" s="772"/>
      <c r="M1268" s="484"/>
    </row>
    <row r="1269" spans="3:13" x14ac:dyDescent="0.3">
      <c r="C1269" s="414"/>
      <c r="D1269" s="414"/>
      <c r="E1269" s="414"/>
      <c r="F1269" s="414"/>
      <c r="G1269" s="414"/>
      <c r="H1269" s="414"/>
      <c r="I1269" s="484"/>
      <c r="J1269" s="484"/>
      <c r="K1269" s="484"/>
      <c r="L1269" s="772"/>
      <c r="M1269" s="484"/>
    </row>
    <row r="1270" spans="3:13" x14ac:dyDescent="0.3">
      <c r="C1270" s="414"/>
      <c r="D1270" s="414"/>
      <c r="E1270" s="414"/>
      <c r="F1270" s="414"/>
      <c r="G1270" s="414"/>
      <c r="H1270" s="414"/>
      <c r="I1270" s="484"/>
      <c r="J1270" s="484"/>
      <c r="K1270" s="484"/>
      <c r="L1270" s="772"/>
      <c r="M1270" s="484"/>
    </row>
    <row r="1271" spans="3:13" x14ac:dyDescent="0.3">
      <c r="C1271" s="414"/>
      <c r="D1271" s="414"/>
      <c r="E1271" s="414"/>
      <c r="F1271" s="414"/>
      <c r="G1271" s="414"/>
      <c r="H1271" s="414"/>
      <c r="I1271" s="484"/>
      <c r="J1271" s="484"/>
      <c r="K1271" s="484"/>
      <c r="L1271" s="772"/>
      <c r="M1271" s="484"/>
    </row>
    <row r="1272" spans="3:13" x14ac:dyDescent="0.3">
      <c r="C1272" s="414"/>
      <c r="D1272" s="414"/>
      <c r="E1272" s="414"/>
      <c r="F1272" s="414"/>
      <c r="G1272" s="414"/>
      <c r="H1272" s="414"/>
      <c r="I1272" s="484"/>
      <c r="J1272" s="484"/>
      <c r="K1272" s="484"/>
      <c r="L1272" s="772"/>
      <c r="M1272" s="484"/>
    </row>
    <row r="1273" spans="3:13" x14ac:dyDescent="0.3">
      <c r="C1273" s="414"/>
      <c r="D1273" s="414"/>
      <c r="E1273" s="414"/>
      <c r="F1273" s="414"/>
      <c r="G1273" s="414"/>
      <c r="H1273" s="414"/>
      <c r="I1273" s="484"/>
      <c r="J1273" s="484"/>
      <c r="K1273" s="484"/>
      <c r="L1273" s="772"/>
      <c r="M1273" s="484"/>
    </row>
    <row r="1274" spans="3:13" x14ac:dyDescent="0.3">
      <c r="C1274" s="414"/>
      <c r="D1274" s="414"/>
      <c r="E1274" s="414"/>
      <c r="F1274" s="414"/>
      <c r="G1274" s="414"/>
      <c r="H1274" s="414"/>
      <c r="I1274" s="484"/>
      <c r="J1274" s="484"/>
      <c r="K1274" s="484"/>
      <c r="L1274" s="772"/>
      <c r="M1274" s="484"/>
    </row>
    <row r="1275" spans="3:13" x14ac:dyDescent="0.3">
      <c r="C1275" s="414"/>
      <c r="D1275" s="414"/>
      <c r="E1275" s="414"/>
      <c r="F1275" s="414"/>
      <c r="G1275" s="414"/>
      <c r="H1275" s="414"/>
      <c r="I1275" s="484"/>
      <c r="J1275" s="484"/>
      <c r="K1275" s="484"/>
      <c r="L1275" s="772"/>
      <c r="M1275" s="484"/>
    </row>
    <row r="1276" spans="3:13" x14ac:dyDescent="0.3">
      <c r="C1276" s="414"/>
      <c r="D1276" s="414"/>
      <c r="E1276" s="414"/>
      <c r="F1276" s="414"/>
      <c r="G1276" s="414"/>
      <c r="H1276" s="414"/>
      <c r="I1276" s="484"/>
      <c r="J1276" s="484"/>
      <c r="K1276" s="484"/>
      <c r="L1276" s="772"/>
      <c r="M1276" s="484"/>
    </row>
    <row r="1277" spans="3:13" x14ac:dyDescent="0.3">
      <c r="C1277" s="414"/>
      <c r="D1277" s="414"/>
      <c r="E1277" s="414"/>
      <c r="F1277" s="414"/>
      <c r="G1277" s="414"/>
      <c r="H1277" s="414"/>
      <c r="I1277" s="484"/>
      <c r="J1277" s="484"/>
      <c r="K1277" s="484"/>
      <c r="L1277" s="772"/>
      <c r="M1277" s="484"/>
    </row>
    <row r="1278" spans="3:13" x14ac:dyDescent="0.3">
      <c r="C1278" s="414"/>
      <c r="D1278" s="414"/>
      <c r="E1278" s="414"/>
      <c r="F1278" s="414"/>
      <c r="G1278" s="414"/>
      <c r="H1278" s="414"/>
      <c r="I1278" s="484"/>
      <c r="J1278" s="484"/>
      <c r="K1278" s="484"/>
      <c r="L1278" s="772"/>
      <c r="M1278" s="484"/>
    </row>
    <row r="1279" spans="3:13" x14ac:dyDescent="0.3">
      <c r="C1279" s="414"/>
      <c r="D1279" s="414"/>
      <c r="E1279" s="414"/>
      <c r="F1279" s="414"/>
      <c r="G1279" s="414"/>
      <c r="H1279" s="414"/>
      <c r="I1279" s="484"/>
      <c r="J1279" s="484"/>
      <c r="K1279" s="484"/>
      <c r="L1279" s="772"/>
      <c r="M1279" s="484"/>
    </row>
    <row r="1280" spans="3:13" x14ac:dyDescent="0.3">
      <c r="C1280" s="414"/>
      <c r="D1280" s="414"/>
      <c r="E1280" s="414"/>
      <c r="F1280" s="414"/>
      <c r="G1280" s="414"/>
      <c r="H1280" s="414"/>
      <c r="I1280" s="484"/>
      <c r="J1280" s="484"/>
      <c r="K1280" s="484"/>
      <c r="L1280" s="772"/>
      <c r="M1280" s="484"/>
    </row>
    <row r="1281" spans="3:13" x14ac:dyDescent="0.3">
      <c r="C1281" s="414"/>
      <c r="D1281" s="414"/>
      <c r="E1281" s="414"/>
      <c r="F1281" s="414"/>
      <c r="G1281" s="414"/>
      <c r="H1281" s="414"/>
      <c r="I1281" s="484"/>
      <c r="J1281" s="484"/>
      <c r="K1281" s="484"/>
      <c r="L1281" s="772"/>
      <c r="M1281" s="484"/>
    </row>
    <row r="1282" spans="3:13" x14ac:dyDescent="0.3">
      <c r="C1282" s="414"/>
      <c r="D1282" s="414"/>
      <c r="E1282" s="414"/>
      <c r="F1282" s="414"/>
      <c r="G1282" s="414"/>
      <c r="H1282" s="414"/>
      <c r="I1282" s="484"/>
      <c r="J1282" s="484"/>
      <c r="K1282" s="484"/>
      <c r="L1282" s="772"/>
      <c r="M1282" s="484"/>
    </row>
    <row r="1283" spans="3:13" x14ac:dyDescent="0.3">
      <c r="C1283" s="414"/>
      <c r="D1283" s="414"/>
      <c r="E1283" s="414"/>
      <c r="F1283" s="414"/>
      <c r="G1283" s="414"/>
      <c r="H1283" s="414"/>
      <c r="I1283" s="484"/>
      <c r="J1283" s="484"/>
      <c r="K1283" s="484"/>
      <c r="L1283" s="772"/>
      <c r="M1283" s="484"/>
    </row>
    <row r="1284" spans="3:13" x14ac:dyDescent="0.3">
      <c r="C1284" s="414"/>
      <c r="D1284" s="414"/>
      <c r="E1284" s="414"/>
      <c r="F1284" s="414"/>
      <c r="G1284" s="414"/>
      <c r="H1284" s="414"/>
      <c r="I1284" s="484"/>
      <c r="J1284" s="484"/>
      <c r="K1284" s="484"/>
      <c r="L1284" s="772"/>
      <c r="M1284" s="484"/>
    </row>
    <row r="1285" spans="3:13" x14ac:dyDescent="0.3">
      <c r="C1285" s="414"/>
      <c r="D1285" s="414"/>
      <c r="E1285" s="414"/>
      <c r="F1285" s="414"/>
      <c r="G1285" s="414"/>
      <c r="H1285" s="414"/>
      <c r="I1285" s="484"/>
      <c r="J1285" s="484"/>
      <c r="K1285" s="484"/>
      <c r="L1285" s="772"/>
      <c r="M1285" s="484"/>
    </row>
    <row r="1286" spans="3:13" x14ac:dyDescent="0.3">
      <c r="C1286" s="414"/>
      <c r="D1286" s="414"/>
      <c r="E1286" s="414"/>
      <c r="F1286" s="414"/>
      <c r="G1286" s="414"/>
      <c r="H1286" s="414"/>
      <c r="I1286" s="484"/>
      <c r="J1286" s="484"/>
      <c r="K1286" s="484"/>
      <c r="L1286" s="772"/>
      <c r="M1286" s="484"/>
    </row>
    <row r="1287" spans="3:13" x14ac:dyDescent="0.3">
      <c r="C1287" s="414"/>
      <c r="D1287" s="414"/>
      <c r="E1287" s="414"/>
      <c r="F1287" s="414"/>
      <c r="G1287" s="414"/>
      <c r="H1287" s="414"/>
      <c r="I1287" s="484"/>
      <c r="J1287" s="484"/>
      <c r="K1287" s="484"/>
      <c r="L1287" s="772"/>
      <c r="M1287" s="484"/>
    </row>
    <row r="1288" spans="3:13" x14ac:dyDescent="0.3">
      <c r="C1288" s="414"/>
      <c r="D1288" s="414"/>
      <c r="E1288" s="414"/>
      <c r="F1288" s="414"/>
      <c r="G1288" s="414"/>
      <c r="H1288" s="414"/>
      <c r="I1288" s="484"/>
      <c r="J1288" s="484"/>
      <c r="K1288" s="484"/>
      <c r="L1288" s="772"/>
      <c r="M1288" s="484"/>
    </row>
    <row r="1289" spans="3:13" x14ac:dyDescent="0.3">
      <c r="C1289" s="414"/>
      <c r="D1289" s="414"/>
      <c r="E1289" s="414"/>
      <c r="F1289" s="414"/>
      <c r="G1289" s="414"/>
      <c r="H1289" s="414"/>
      <c r="I1289" s="484"/>
      <c r="J1289" s="484"/>
      <c r="K1289" s="484"/>
      <c r="L1289" s="772"/>
      <c r="M1289" s="484"/>
    </row>
    <row r="1290" spans="3:13" x14ac:dyDescent="0.3">
      <c r="C1290" s="414"/>
      <c r="D1290" s="414"/>
      <c r="E1290" s="414"/>
      <c r="F1290" s="414"/>
      <c r="G1290" s="414"/>
      <c r="H1290" s="414"/>
      <c r="I1290" s="484"/>
      <c r="J1290" s="484"/>
      <c r="K1290" s="484"/>
      <c r="L1290" s="772"/>
      <c r="M1290" s="484"/>
    </row>
    <row r="1291" spans="3:13" x14ac:dyDescent="0.3">
      <c r="C1291" s="414"/>
      <c r="D1291" s="414"/>
      <c r="E1291" s="414"/>
      <c r="F1291" s="414"/>
      <c r="G1291" s="414"/>
      <c r="H1291" s="414"/>
      <c r="I1291" s="484"/>
      <c r="J1291" s="484"/>
      <c r="K1291" s="484"/>
      <c r="L1291" s="772"/>
      <c r="M1291" s="484"/>
    </row>
    <row r="1292" spans="3:13" x14ac:dyDescent="0.3">
      <c r="C1292" s="414"/>
      <c r="D1292" s="414"/>
      <c r="E1292" s="414"/>
      <c r="F1292" s="414"/>
      <c r="G1292" s="414"/>
      <c r="H1292" s="414"/>
      <c r="I1292" s="484"/>
      <c r="J1292" s="484"/>
      <c r="K1292" s="484"/>
      <c r="L1292" s="772"/>
      <c r="M1292" s="484"/>
    </row>
    <row r="1293" spans="3:13" x14ac:dyDescent="0.3">
      <c r="C1293" s="414"/>
      <c r="D1293" s="414"/>
      <c r="E1293" s="414"/>
      <c r="F1293" s="414"/>
      <c r="G1293" s="414"/>
      <c r="H1293" s="414"/>
      <c r="I1293" s="484"/>
      <c r="J1293" s="484"/>
      <c r="K1293" s="484"/>
      <c r="L1293" s="772"/>
      <c r="M1293" s="484"/>
    </row>
    <row r="1294" spans="3:13" x14ac:dyDescent="0.3">
      <c r="C1294" s="414"/>
      <c r="D1294" s="414"/>
      <c r="E1294" s="414"/>
      <c r="F1294" s="414"/>
      <c r="G1294" s="414"/>
      <c r="H1294" s="414"/>
      <c r="I1294" s="484"/>
      <c r="J1294" s="484"/>
      <c r="K1294" s="484"/>
      <c r="L1294" s="772"/>
      <c r="M1294" s="484"/>
    </row>
    <row r="1295" spans="3:13" x14ac:dyDescent="0.3">
      <c r="C1295" s="414"/>
      <c r="D1295" s="414"/>
      <c r="E1295" s="414"/>
      <c r="F1295" s="414"/>
      <c r="G1295" s="414"/>
      <c r="H1295" s="414"/>
      <c r="I1295" s="484"/>
      <c r="J1295" s="484"/>
      <c r="K1295" s="484"/>
      <c r="L1295" s="772"/>
      <c r="M1295" s="484"/>
    </row>
    <row r="1296" spans="3:13" x14ac:dyDescent="0.3">
      <c r="C1296" s="414"/>
      <c r="D1296" s="414"/>
      <c r="E1296" s="414"/>
      <c r="F1296" s="414"/>
      <c r="G1296" s="414"/>
      <c r="H1296" s="414"/>
      <c r="I1296" s="484"/>
      <c r="J1296" s="484"/>
      <c r="K1296" s="484"/>
      <c r="L1296" s="772"/>
      <c r="M1296" s="484"/>
    </row>
    <row r="1297" spans="3:13" x14ac:dyDescent="0.3">
      <c r="C1297" s="414"/>
      <c r="D1297" s="414"/>
      <c r="E1297" s="414"/>
      <c r="F1297" s="414"/>
      <c r="G1297" s="414"/>
      <c r="H1297" s="414"/>
      <c r="I1297" s="484"/>
      <c r="J1297" s="484"/>
      <c r="K1297" s="484"/>
      <c r="L1297" s="772"/>
      <c r="M1297" s="484"/>
    </row>
    <row r="1298" spans="3:13" x14ac:dyDescent="0.3">
      <c r="C1298" s="414"/>
      <c r="D1298" s="414"/>
      <c r="E1298" s="414"/>
      <c r="F1298" s="414"/>
      <c r="G1298" s="414"/>
      <c r="H1298" s="414"/>
      <c r="I1298" s="484"/>
      <c r="J1298" s="484"/>
      <c r="K1298" s="484"/>
      <c r="L1298" s="772"/>
      <c r="M1298" s="484"/>
    </row>
    <row r="1299" spans="3:13" x14ac:dyDescent="0.3">
      <c r="C1299" s="414"/>
      <c r="D1299" s="414"/>
      <c r="E1299" s="414"/>
      <c r="F1299" s="414"/>
      <c r="G1299" s="414"/>
      <c r="H1299" s="414"/>
      <c r="I1299" s="484"/>
      <c r="J1299" s="484"/>
      <c r="K1299" s="484"/>
      <c r="L1299" s="772"/>
      <c r="M1299" s="484"/>
    </row>
    <row r="1300" spans="3:13" x14ac:dyDescent="0.3">
      <c r="C1300" s="414"/>
      <c r="D1300" s="414"/>
      <c r="E1300" s="414"/>
      <c r="F1300" s="414"/>
      <c r="G1300" s="414"/>
      <c r="H1300" s="414"/>
      <c r="I1300" s="484"/>
      <c r="J1300" s="484"/>
      <c r="K1300" s="484"/>
      <c r="L1300" s="772"/>
      <c r="M1300" s="484"/>
    </row>
    <row r="1301" spans="3:13" x14ac:dyDescent="0.3">
      <c r="C1301" s="414"/>
      <c r="D1301" s="414"/>
      <c r="E1301" s="414"/>
      <c r="F1301" s="414"/>
      <c r="G1301" s="414"/>
      <c r="H1301" s="414"/>
      <c r="I1301" s="484"/>
      <c r="J1301" s="484"/>
      <c r="K1301" s="484"/>
      <c r="L1301" s="772"/>
      <c r="M1301" s="484"/>
    </row>
    <row r="1302" spans="3:13" x14ac:dyDescent="0.3">
      <c r="C1302" s="414"/>
      <c r="D1302" s="414"/>
      <c r="E1302" s="414"/>
      <c r="F1302" s="414"/>
      <c r="G1302" s="414"/>
      <c r="H1302" s="414"/>
      <c r="I1302" s="484"/>
      <c r="J1302" s="484"/>
      <c r="K1302" s="484"/>
      <c r="L1302" s="772"/>
      <c r="M1302" s="484"/>
    </row>
    <row r="1303" spans="3:13" x14ac:dyDescent="0.3">
      <c r="C1303" s="414"/>
      <c r="D1303" s="414"/>
      <c r="E1303" s="414"/>
      <c r="F1303" s="414"/>
      <c r="G1303" s="414"/>
      <c r="H1303" s="414"/>
      <c r="I1303" s="484"/>
      <c r="J1303" s="484"/>
      <c r="K1303" s="484"/>
      <c r="L1303" s="772"/>
      <c r="M1303" s="484"/>
    </row>
    <row r="1304" spans="3:13" x14ac:dyDescent="0.3">
      <c r="C1304" s="414"/>
      <c r="D1304" s="414"/>
      <c r="E1304" s="414"/>
      <c r="F1304" s="414"/>
      <c r="G1304" s="414"/>
      <c r="H1304" s="414"/>
      <c r="I1304" s="484"/>
      <c r="J1304" s="484"/>
      <c r="K1304" s="484"/>
      <c r="L1304" s="772"/>
      <c r="M1304" s="484"/>
    </row>
    <row r="1305" spans="3:13" x14ac:dyDescent="0.3">
      <c r="C1305" s="414"/>
      <c r="D1305" s="414"/>
      <c r="E1305" s="414"/>
      <c r="F1305" s="414"/>
      <c r="G1305" s="414"/>
      <c r="H1305" s="414"/>
      <c r="I1305" s="484"/>
      <c r="J1305" s="484"/>
      <c r="K1305" s="484"/>
      <c r="L1305" s="772"/>
      <c r="M1305" s="484"/>
    </row>
    <row r="1306" spans="3:13" x14ac:dyDescent="0.3">
      <c r="C1306" s="414"/>
      <c r="D1306" s="414"/>
      <c r="E1306" s="414"/>
      <c r="F1306" s="414"/>
      <c r="G1306" s="414"/>
      <c r="H1306" s="414"/>
      <c r="I1306" s="484"/>
      <c r="J1306" s="484"/>
      <c r="K1306" s="484"/>
      <c r="L1306" s="772"/>
      <c r="M1306" s="484"/>
    </row>
    <row r="1307" spans="3:13" x14ac:dyDescent="0.3">
      <c r="C1307" s="414"/>
      <c r="D1307" s="414"/>
      <c r="E1307" s="414"/>
      <c r="F1307" s="414"/>
      <c r="G1307" s="414"/>
      <c r="H1307" s="414"/>
      <c r="I1307" s="484"/>
      <c r="J1307" s="484"/>
      <c r="K1307" s="484"/>
      <c r="L1307" s="772"/>
      <c r="M1307" s="484"/>
    </row>
    <row r="1308" spans="3:13" x14ac:dyDescent="0.3">
      <c r="C1308" s="414"/>
      <c r="D1308" s="414"/>
      <c r="E1308" s="414"/>
      <c r="F1308" s="414"/>
      <c r="G1308" s="414"/>
      <c r="H1308" s="414"/>
      <c r="I1308" s="484"/>
      <c r="J1308" s="484"/>
      <c r="K1308" s="484"/>
      <c r="L1308" s="772"/>
      <c r="M1308" s="484"/>
    </row>
    <row r="1309" spans="3:13" x14ac:dyDescent="0.3">
      <c r="C1309" s="414"/>
      <c r="D1309" s="414"/>
      <c r="E1309" s="414"/>
      <c r="F1309" s="414"/>
      <c r="G1309" s="414"/>
      <c r="H1309" s="414"/>
      <c r="I1309" s="484"/>
      <c r="J1309" s="484"/>
      <c r="K1309" s="484"/>
      <c r="L1309" s="772"/>
      <c r="M1309" s="484"/>
    </row>
    <row r="1310" spans="3:13" x14ac:dyDescent="0.3">
      <c r="C1310" s="414"/>
      <c r="D1310" s="414"/>
      <c r="E1310" s="414"/>
      <c r="F1310" s="414"/>
      <c r="G1310" s="414"/>
      <c r="H1310" s="414"/>
      <c r="I1310" s="484"/>
      <c r="J1310" s="484"/>
      <c r="K1310" s="484"/>
      <c r="L1310" s="772"/>
      <c r="M1310" s="484"/>
    </row>
    <row r="1311" spans="3:13" x14ac:dyDescent="0.3">
      <c r="C1311" s="414"/>
      <c r="D1311" s="414"/>
      <c r="E1311" s="414"/>
      <c r="F1311" s="414"/>
      <c r="G1311" s="414"/>
      <c r="H1311" s="414"/>
      <c r="I1311" s="484"/>
      <c r="J1311" s="484"/>
      <c r="K1311" s="484"/>
      <c r="L1311" s="772"/>
      <c r="M1311" s="484"/>
    </row>
    <row r="1312" spans="3:13" x14ac:dyDescent="0.3">
      <c r="C1312" s="414"/>
      <c r="D1312" s="414"/>
      <c r="E1312" s="414"/>
      <c r="F1312" s="414"/>
      <c r="G1312" s="414"/>
      <c r="H1312" s="414"/>
      <c r="I1312" s="484"/>
      <c r="J1312" s="484"/>
      <c r="K1312" s="484"/>
      <c r="L1312" s="772"/>
      <c r="M1312" s="484"/>
    </row>
    <row r="1313" spans="3:13" x14ac:dyDescent="0.3">
      <c r="C1313" s="414"/>
      <c r="D1313" s="414"/>
      <c r="E1313" s="414"/>
      <c r="F1313" s="414"/>
      <c r="G1313" s="414"/>
      <c r="H1313" s="414"/>
      <c r="I1313" s="484"/>
      <c r="J1313" s="484"/>
      <c r="K1313" s="484"/>
      <c r="L1313" s="772"/>
      <c r="M1313" s="484"/>
    </row>
    <row r="1314" spans="3:13" x14ac:dyDescent="0.3">
      <c r="C1314" s="414"/>
      <c r="D1314" s="414"/>
      <c r="E1314" s="414"/>
      <c r="F1314" s="414"/>
      <c r="G1314" s="414"/>
      <c r="H1314" s="414"/>
      <c r="I1314" s="484"/>
      <c r="J1314" s="484"/>
      <c r="K1314" s="484"/>
      <c r="L1314" s="772"/>
      <c r="M1314" s="484"/>
    </row>
    <row r="1315" spans="3:13" x14ac:dyDescent="0.3">
      <c r="C1315" s="414"/>
      <c r="D1315" s="414"/>
      <c r="E1315" s="414"/>
      <c r="F1315" s="414"/>
      <c r="G1315" s="414"/>
      <c r="H1315" s="414"/>
      <c r="I1315" s="484"/>
      <c r="J1315" s="484"/>
      <c r="K1315" s="484"/>
      <c r="L1315" s="772"/>
      <c r="M1315" s="484"/>
    </row>
    <row r="1316" spans="3:13" x14ac:dyDescent="0.3">
      <c r="C1316" s="414"/>
      <c r="D1316" s="414"/>
      <c r="E1316" s="414"/>
      <c r="F1316" s="414"/>
      <c r="G1316" s="414"/>
      <c r="H1316" s="414"/>
      <c r="I1316" s="484"/>
      <c r="J1316" s="484"/>
      <c r="K1316" s="484"/>
      <c r="L1316" s="772"/>
      <c r="M1316" s="484"/>
    </row>
    <row r="1317" spans="3:13" x14ac:dyDescent="0.3">
      <c r="C1317" s="414"/>
      <c r="D1317" s="414"/>
      <c r="E1317" s="414"/>
      <c r="F1317" s="414"/>
      <c r="G1317" s="414"/>
      <c r="H1317" s="414"/>
      <c r="I1317" s="484"/>
      <c r="J1317" s="484"/>
      <c r="K1317" s="484"/>
      <c r="L1317" s="772"/>
      <c r="M1317" s="484"/>
    </row>
    <row r="1318" spans="3:13" x14ac:dyDescent="0.3">
      <c r="C1318" s="414"/>
      <c r="D1318" s="414"/>
      <c r="E1318" s="414"/>
      <c r="F1318" s="414"/>
      <c r="G1318" s="414"/>
      <c r="H1318" s="414"/>
      <c r="I1318" s="484"/>
      <c r="J1318" s="484"/>
      <c r="K1318" s="484"/>
      <c r="L1318" s="772"/>
      <c r="M1318" s="484"/>
    </row>
    <row r="1319" spans="3:13" x14ac:dyDescent="0.3">
      <c r="C1319" s="414"/>
      <c r="D1319" s="414"/>
      <c r="E1319" s="414"/>
      <c r="F1319" s="414"/>
      <c r="G1319" s="414"/>
      <c r="H1319" s="414"/>
      <c r="I1319" s="484"/>
      <c r="J1319" s="484"/>
      <c r="K1319" s="484"/>
      <c r="L1319" s="772"/>
      <c r="M1319" s="484"/>
    </row>
    <row r="1320" spans="3:13" x14ac:dyDescent="0.3">
      <c r="C1320" s="414"/>
      <c r="D1320" s="414"/>
      <c r="E1320" s="414"/>
      <c r="F1320" s="414"/>
      <c r="G1320" s="414"/>
      <c r="H1320" s="414"/>
      <c r="I1320" s="484"/>
      <c r="J1320" s="484"/>
      <c r="K1320" s="484"/>
      <c r="L1320" s="772"/>
      <c r="M1320" s="484"/>
    </row>
    <row r="1321" spans="3:13" x14ac:dyDescent="0.3">
      <c r="C1321" s="414"/>
      <c r="D1321" s="414"/>
      <c r="E1321" s="414"/>
      <c r="F1321" s="414"/>
      <c r="G1321" s="414"/>
      <c r="H1321" s="414"/>
      <c r="I1321" s="484"/>
      <c r="J1321" s="484"/>
      <c r="K1321" s="484"/>
      <c r="L1321" s="772"/>
      <c r="M1321" s="484"/>
    </row>
    <row r="1322" spans="3:13" x14ac:dyDescent="0.3">
      <c r="C1322" s="414"/>
      <c r="D1322" s="414"/>
      <c r="E1322" s="414"/>
      <c r="F1322" s="414"/>
      <c r="G1322" s="414"/>
      <c r="H1322" s="414"/>
      <c r="I1322" s="484"/>
      <c r="J1322" s="484"/>
      <c r="K1322" s="484"/>
      <c r="L1322" s="772"/>
      <c r="M1322" s="484"/>
    </row>
    <row r="1323" spans="3:13" x14ac:dyDescent="0.3">
      <c r="C1323" s="414"/>
      <c r="D1323" s="414"/>
      <c r="E1323" s="414"/>
      <c r="F1323" s="414"/>
      <c r="G1323" s="414"/>
      <c r="H1323" s="414"/>
      <c r="I1323" s="484"/>
      <c r="J1323" s="484"/>
      <c r="K1323" s="484"/>
      <c r="L1323" s="772"/>
      <c r="M1323" s="484"/>
    </row>
    <row r="1324" spans="3:13" x14ac:dyDescent="0.3">
      <c r="C1324" s="414"/>
      <c r="D1324" s="414"/>
      <c r="E1324" s="414"/>
      <c r="F1324" s="414"/>
      <c r="G1324" s="414"/>
      <c r="H1324" s="414"/>
      <c r="I1324" s="484"/>
      <c r="J1324" s="484"/>
      <c r="K1324" s="484"/>
      <c r="L1324" s="772"/>
      <c r="M1324" s="484"/>
    </row>
    <row r="1325" spans="3:13" x14ac:dyDescent="0.3">
      <c r="C1325" s="414"/>
      <c r="D1325" s="414"/>
      <c r="E1325" s="414"/>
      <c r="F1325" s="414"/>
      <c r="G1325" s="414"/>
      <c r="H1325" s="414"/>
      <c r="I1325" s="484"/>
      <c r="J1325" s="484"/>
      <c r="K1325" s="484"/>
      <c r="L1325" s="772"/>
      <c r="M1325" s="484"/>
    </row>
    <row r="1326" spans="3:13" x14ac:dyDescent="0.3">
      <c r="C1326" s="414"/>
      <c r="D1326" s="414"/>
      <c r="E1326" s="414"/>
      <c r="F1326" s="414"/>
      <c r="G1326" s="414"/>
      <c r="H1326" s="414"/>
      <c r="I1326" s="484"/>
      <c r="J1326" s="484"/>
      <c r="K1326" s="484"/>
      <c r="L1326" s="772"/>
      <c r="M1326" s="484"/>
    </row>
    <row r="1327" spans="3:13" x14ac:dyDescent="0.3">
      <c r="C1327" s="414"/>
      <c r="D1327" s="414"/>
      <c r="E1327" s="414"/>
      <c r="F1327" s="414"/>
      <c r="G1327" s="414"/>
      <c r="H1327" s="414"/>
      <c r="I1327" s="484"/>
      <c r="J1327" s="484"/>
      <c r="K1327" s="484"/>
      <c r="L1327" s="772"/>
      <c r="M1327" s="484"/>
    </row>
    <row r="1328" spans="3:13" x14ac:dyDescent="0.3">
      <c r="C1328" s="414"/>
      <c r="D1328" s="414"/>
      <c r="E1328" s="414"/>
      <c r="F1328" s="414"/>
      <c r="G1328" s="414"/>
      <c r="H1328" s="414"/>
      <c r="I1328" s="484"/>
      <c r="J1328" s="484"/>
      <c r="K1328" s="484"/>
      <c r="L1328" s="772"/>
      <c r="M1328" s="484"/>
    </row>
    <row r="1329" spans="3:13" x14ac:dyDescent="0.3">
      <c r="C1329" s="414"/>
      <c r="D1329" s="414"/>
      <c r="E1329" s="414"/>
      <c r="F1329" s="414"/>
      <c r="G1329" s="414"/>
      <c r="H1329" s="414"/>
      <c r="I1329" s="484"/>
      <c r="J1329" s="484"/>
      <c r="K1329" s="484"/>
      <c r="L1329" s="772"/>
      <c r="M1329" s="484"/>
    </row>
    <row r="1330" spans="3:13" x14ac:dyDescent="0.3">
      <c r="C1330" s="414"/>
      <c r="D1330" s="414"/>
      <c r="E1330" s="414"/>
      <c r="F1330" s="414"/>
      <c r="G1330" s="414"/>
      <c r="H1330" s="414"/>
      <c r="I1330" s="484"/>
      <c r="J1330" s="484"/>
      <c r="K1330" s="484"/>
      <c r="L1330" s="772"/>
      <c r="M1330" s="484"/>
    </row>
    <row r="1331" spans="3:13" x14ac:dyDescent="0.3">
      <c r="C1331" s="414"/>
      <c r="D1331" s="414"/>
      <c r="E1331" s="414"/>
      <c r="F1331" s="414"/>
      <c r="G1331" s="414"/>
      <c r="H1331" s="414"/>
      <c r="I1331" s="484"/>
      <c r="J1331" s="484"/>
      <c r="K1331" s="484"/>
      <c r="L1331" s="772"/>
      <c r="M1331" s="484"/>
    </row>
    <row r="1332" spans="3:13" x14ac:dyDescent="0.3">
      <c r="C1332" s="414"/>
      <c r="D1332" s="414"/>
      <c r="E1332" s="414"/>
      <c r="F1332" s="414"/>
      <c r="G1332" s="414"/>
      <c r="H1332" s="414"/>
      <c r="I1332" s="484"/>
      <c r="J1332" s="484"/>
      <c r="K1332" s="484"/>
      <c r="L1332" s="772"/>
      <c r="M1332" s="484"/>
    </row>
    <row r="1333" spans="3:13" x14ac:dyDescent="0.3">
      <c r="C1333" s="414"/>
      <c r="D1333" s="414"/>
      <c r="E1333" s="414"/>
      <c r="F1333" s="414"/>
      <c r="G1333" s="414"/>
      <c r="H1333" s="414"/>
      <c r="I1333" s="484"/>
      <c r="J1333" s="484"/>
      <c r="K1333" s="484"/>
      <c r="L1333" s="772"/>
      <c r="M1333" s="484"/>
    </row>
    <row r="1334" spans="3:13" x14ac:dyDescent="0.3">
      <c r="C1334" s="414"/>
      <c r="D1334" s="414"/>
      <c r="E1334" s="414"/>
      <c r="F1334" s="414"/>
      <c r="G1334" s="414"/>
      <c r="H1334" s="414"/>
      <c r="I1334" s="484"/>
      <c r="J1334" s="484"/>
      <c r="K1334" s="484"/>
      <c r="L1334" s="772"/>
      <c r="M1334" s="484"/>
    </row>
    <row r="1335" spans="3:13" x14ac:dyDescent="0.3">
      <c r="C1335" s="414"/>
      <c r="D1335" s="414"/>
      <c r="E1335" s="414"/>
      <c r="F1335" s="414"/>
      <c r="G1335" s="414"/>
      <c r="H1335" s="414"/>
      <c r="I1335" s="484"/>
      <c r="J1335" s="484"/>
      <c r="K1335" s="484"/>
      <c r="L1335" s="772"/>
      <c r="M1335" s="484"/>
    </row>
    <row r="1336" spans="3:13" x14ac:dyDescent="0.3">
      <c r="C1336" s="414"/>
      <c r="D1336" s="414"/>
      <c r="E1336" s="414"/>
      <c r="F1336" s="414"/>
      <c r="G1336" s="414"/>
      <c r="H1336" s="414"/>
      <c r="I1336" s="484"/>
      <c r="J1336" s="484"/>
      <c r="K1336" s="484"/>
      <c r="L1336" s="772"/>
      <c r="M1336" s="484"/>
    </row>
    <row r="1337" spans="3:13" x14ac:dyDescent="0.3">
      <c r="C1337" s="414"/>
      <c r="D1337" s="414"/>
      <c r="E1337" s="414"/>
      <c r="F1337" s="414"/>
      <c r="G1337" s="414"/>
      <c r="H1337" s="414"/>
      <c r="I1337" s="484"/>
      <c r="J1337" s="484"/>
      <c r="K1337" s="484"/>
      <c r="L1337" s="772"/>
      <c r="M1337" s="484"/>
    </row>
    <row r="1338" spans="3:13" x14ac:dyDescent="0.3">
      <c r="C1338" s="414"/>
      <c r="D1338" s="414"/>
      <c r="E1338" s="414"/>
      <c r="F1338" s="414"/>
      <c r="G1338" s="414"/>
      <c r="H1338" s="414"/>
      <c r="I1338" s="484"/>
      <c r="J1338" s="484"/>
      <c r="K1338" s="484"/>
      <c r="L1338" s="772"/>
      <c r="M1338" s="484"/>
    </row>
    <row r="1339" spans="3:13" x14ac:dyDescent="0.3">
      <c r="C1339" s="414"/>
      <c r="D1339" s="414"/>
      <c r="E1339" s="414"/>
      <c r="F1339" s="414"/>
      <c r="G1339" s="414"/>
      <c r="H1339" s="414"/>
      <c r="I1339" s="484"/>
      <c r="J1339" s="484"/>
      <c r="K1339" s="484"/>
      <c r="L1339" s="772"/>
      <c r="M1339" s="484"/>
    </row>
    <row r="1340" spans="3:13" x14ac:dyDescent="0.3">
      <c r="C1340" s="414"/>
      <c r="D1340" s="414"/>
      <c r="E1340" s="414"/>
      <c r="F1340" s="414"/>
      <c r="G1340" s="414"/>
      <c r="H1340" s="414"/>
      <c r="I1340" s="484"/>
      <c r="J1340" s="484"/>
      <c r="K1340" s="484"/>
      <c r="L1340" s="772"/>
      <c r="M1340" s="484"/>
    </row>
    <row r="1341" spans="3:13" x14ac:dyDescent="0.3">
      <c r="C1341" s="414"/>
      <c r="D1341" s="414"/>
      <c r="E1341" s="414"/>
      <c r="F1341" s="414"/>
      <c r="G1341" s="414"/>
      <c r="H1341" s="414"/>
      <c r="I1341" s="484"/>
      <c r="J1341" s="484"/>
      <c r="K1341" s="484"/>
      <c r="L1341" s="772"/>
      <c r="M1341" s="484"/>
    </row>
    <row r="1342" spans="3:13" x14ac:dyDescent="0.3">
      <c r="C1342" s="414"/>
      <c r="D1342" s="414"/>
      <c r="E1342" s="414"/>
      <c r="F1342" s="414"/>
      <c r="G1342" s="414"/>
      <c r="H1342" s="414"/>
      <c r="I1342" s="484"/>
      <c r="J1342" s="484"/>
      <c r="K1342" s="484"/>
      <c r="L1342" s="772"/>
      <c r="M1342" s="484"/>
    </row>
    <row r="1343" spans="3:13" x14ac:dyDescent="0.3">
      <c r="C1343" s="414"/>
      <c r="D1343" s="414"/>
      <c r="E1343" s="414"/>
      <c r="F1343" s="414"/>
      <c r="G1343" s="414"/>
      <c r="H1343" s="414"/>
      <c r="I1343" s="484"/>
      <c r="J1343" s="484"/>
      <c r="K1343" s="484"/>
      <c r="L1343" s="772"/>
      <c r="M1343" s="484"/>
    </row>
    <row r="1344" spans="3:13" x14ac:dyDescent="0.3">
      <c r="C1344" s="414"/>
      <c r="D1344" s="414"/>
      <c r="E1344" s="414"/>
      <c r="F1344" s="414"/>
      <c r="G1344" s="414"/>
      <c r="H1344" s="414"/>
      <c r="I1344" s="484"/>
      <c r="J1344" s="484"/>
      <c r="K1344" s="484"/>
      <c r="L1344" s="772"/>
      <c r="M1344" s="484"/>
    </row>
    <row r="1345" spans="3:13" x14ac:dyDescent="0.3">
      <c r="C1345" s="414"/>
      <c r="D1345" s="414"/>
      <c r="E1345" s="414"/>
      <c r="F1345" s="414"/>
      <c r="G1345" s="414"/>
      <c r="H1345" s="414"/>
      <c r="I1345" s="484"/>
      <c r="J1345" s="484"/>
      <c r="K1345" s="484"/>
      <c r="L1345" s="772"/>
      <c r="M1345" s="484"/>
    </row>
    <row r="1346" spans="3:13" x14ac:dyDescent="0.3">
      <c r="C1346" s="414"/>
      <c r="D1346" s="414"/>
      <c r="E1346" s="414"/>
      <c r="F1346" s="414"/>
      <c r="G1346" s="414"/>
      <c r="H1346" s="414"/>
      <c r="I1346" s="484"/>
      <c r="J1346" s="484"/>
      <c r="K1346" s="484"/>
      <c r="L1346" s="772"/>
      <c r="M1346" s="484"/>
    </row>
    <row r="1347" spans="3:13" x14ac:dyDescent="0.3">
      <c r="C1347" s="414"/>
      <c r="D1347" s="414"/>
      <c r="E1347" s="414"/>
      <c r="F1347" s="414"/>
      <c r="G1347" s="414"/>
      <c r="H1347" s="414"/>
      <c r="I1347" s="484"/>
      <c r="J1347" s="484"/>
      <c r="K1347" s="484"/>
      <c r="L1347" s="772"/>
      <c r="M1347" s="484"/>
    </row>
    <row r="1348" spans="3:13" x14ac:dyDescent="0.3">
      <c r="C1348" s="414"/>
      <c r="D1348" s="414"/>
      <c r="E1348" s="414"/>
      <c r="F1348" s="414"/>
      <c r="G1348" s="414"/>
      <c r="H1348" s="414"/>
      <c r="I1348" s="484"/>
      <c r="J1348" s="484"/>
      <c r="K1348" s="484"/>
      <c r="L1348" s="772"/>
      <c r="M1348" s="484"/>
    </row>
    <row r="1349" spans="3:13" x14ac:dyDescent="0.3">
      <c r="C1349" s="414"/>
      <c r="D1349" s="414"/>
      <c r="E1349" s="414"/>
      <c r="F1349" s="414"/>
      <c r="G1349" s="414"/>
      <c r="H1349" s="414"/>
      <c r="I1349" s="484"/>
      <c r="J1349" s="484"/>
      <c r="K1349" s="484"/>
      <c r="L1349" s="772"/>
      <c r="M1349" s="484"/>
    </row>
    <row r="1350" spans="3:13" x14ac:dyDescent="0.3">
      <c r="C1350" s="414"/>
      <c r="D1350" s="414"/>
      <c r="E1350" s="414"/>
      <c r="F1350" s="414"/>
      <c r="G1350" s="414"/>
      <c r="H1350" s="414"/>
      <c r="I1350" s="484"/>
      <c r="J1350" s="484"/>
      <c r="K1350" s="484"/>
      <c r="L1350" s="772"/>
      <c r="M1350" s="484"/>
    </row>
    <row r="1351" spans="3:13" x14ac:dyDescent="0.3">
      <c r="C1351" s="414"/>
      <c r="D1351" s="414"/>
      <c r="E1351" s="414"/>
      <c r="F1351" s="414"/>
      <c r="G1351" s="414"/>
      <c r="H1351" s="414"/>
      <c r="I1351" s="484"/>
      <c r="J1351" s="484"/>
      <c r="K1351" s="484"/>
      <c r="L1351" s="772"/>
      <c r="M1351" s="484"/>
    </row>
    <row r="1352" spans="3:13" x14ac:dyDescent="0.3">
      <c r="C1352" s="414"/>
      <c r="D1352" s="414"/>
      <c r="E1352" s="414"/>
      <c r="F1352" s="414"/>
      <c r="G1352" s="414"/>
      <c r="H1352" s="414"/>
      <c r="I1352" s="484"/>
      <c r="J1352" s="484"/>
      <c r="K1352" s="484"/>
      <c r="L1352" s="772"/>
      <c r="M1352" s="484"/>
    </row>
    <row r="1353" spans="3:13" x14ac:dyDescent="0.3">
      <c r="C1353" s="414"/>
      <c r="D1353" s="414"/>
      <c r="E1353" s="414"/>
      <c r="F1353" s="414"/>
      <c r="G1353" s="414"/>
      <c r="H1353" s="414"/>
      <c r="I1353" s="484"/>
      <c r="J1353" s="484"/>
      <c r="K1353" s="484"/>
      <c r="L1353" s="772"/>
      <c r="M1353" s="484"/>
    </row>
    <row r="1354" spans="3:13" x14ac:dyDescent="0.3">
      <c r="C1354" s="414"/>
      <c r="D1354" s="414"/>
      <c r="E1354" s="414"/>
      <c r="F1354" s="414"/>
      <c r="G1354" s="414"/>
      <c r="H1354" s="414"/>
      <c r="I1354" s="484"/>
      <c r="J1354" s="484"/>
      <c r="K1354" s="484"/>
      <c r="L1354" s="772"/>
      <c r="M1354" s="484"/>
    </row>
    <row r="1355" spans="3:13" x14ac:dyDescent="0.3">
      <c r="C1355" s="414"/>
      <c r="D1355" s="414"/>
      <c r="E1355" s="414"/>
      <c r="F1355" s="414"/>
      <c r="G1355" s="414"/>
      <c r="H1355" s="414"/>
      <c r="I1355" s="484"/>
      <c r="J1355" s="484"/>
      <c r="K1355" s="484"/>
      <c r="L1355" s="772"/>
      <c r="M1355" s="484"/>
    </row>
    <row r="1356" spans="3:13" x14ac:dyDescent="0.3">
      <c r="C1356" s="414"/>
      <c r="D1356" s="414"/>
      <c r="E1356" s="414"/>
      <c r="F1356" s="414"/>
      <c r="G1356" s="414"/>
      <c r="H1356" s="414"/>
      <c r="I1356" s="484"/>
      <c r="J1356" s="484"/>
      <c r="K1356" s="484"/>
      <c r="L1356" s="772"/>
      <c r="M1356" s="484"/>
    </row>
    <row r="1357" spans="3:13" x14ac:dyDescent="0.3">
      <c r="C1357" s="414"/>
      <c r="D1357" s="414"/>
      <c r="E1357" s="414"/>
      <c r="F1357" s="414"/>
      <c r="G1357" s="414"/>
      <c r="H1357" s="414"/>
      <c r="I1357" s="484"/>
      <c r="J1357" s="484"/>
      <c r="K1357" s="484"/>
      <c r="L1357" s="772"/>
      <c r="M1357" s="484"/>
    </row>
    <row r="1358" spans="3:13" x14ac:dyDescent="0.3">
      <c r="C1358" s="414"/>
      <c r="D1358" s="414"/>
      <c r="E1358" s="414"/>
      <c r="F1358" s="414"/>
      <c r="G1358" s="414"/>
      <c r="H1358" s="414"/>
      <c r="I1358" s="484"/>
      <c r="J1358" s="484"/>
      <c r="K1358" s="484"/>
      <c r="L1358" s="772"/>
      <c r="M1358" s="484"/>
    </row>
    <row r="1359" spans="3:13" x14ac:dyDescent="0.3">
      <c r="C1359" s="414"/>
      <c r="D1359" s="414"/>
      <c r="E1359" s="414"/>
      <c r="F1359" s="414"/>
      <c r="G1359" s="414"/>
      <c r="H1359" s="414"/>
      <c r="I1359" s="484"/>
      <c r="J1359" s="484"/>
      <c r="K1359" s="484"/>
      <c r="L1359" s="772"/>
      <c r="M1359" s="484"/>
    </row>
    <row r="1360" spans="3:13" x14ac:dyDescent="0.3">
      <c r="C1360" s="414"/>
      <c r="D1360" s="414"/>
      <c r="E1360" s="414"/>
      <c r="F1360" s="414"/>
      <c r="G1360" s="414"/>
      <c r="H1360" s="414"/>
      <c r="I1360" s="484"/>
      <c r="J1360" s="484"/>
      <c r="K1360" s="484"/>
      <c r="L1360" s="772"/>
      <c r="M1360" s="484"/>
    </row>
    <row r="1361" spans="3:13" x14ac:dyDescent="0.3">
      <c r="C1361" s="414"/>
      <c r="D1361" s="414"/>
      <c r="E1361" s="414"/>
      <c r="F1361" s="414"/>
      <c r="G1361" s="414"/>
      <c r="H1361" s="414"/>
      <c r="I1361" s="484"/>
      <c r="J1361" s="484"/>
      <c r="K1361" s="484"/>
      <c r="L1361" s="772"/>
      <c r="M1361" s="484"/>
    </row>
    <row r="1362" spans="3:13" x14ac:dyDescent="0.3">
      <c r="C1362" s="414"/>
      <c r="D1362" s="414"/>
      <c r="E1362" s="414"/>
      <c r="F1362" s="414"/>
      <c r="G1362" s="414"/>
      <c r="H1362" s="414"/>
      <c r="I1362" s="484"/>
      <c r="J1362" s="484"/>
      <c r="K1362" s="484"/>
      <c r="L1362" s="772"/>
      <c r="M1362" s="484"/>
    </row>
    <row r="1363" spans="3:13" x14ac:dyDescent="0.3">
      <c r="C1363" s="414"/>
      <c r="D1363" s="414"/>
      <c r="E1363" s="414"/>
      <c r="F1363" s="414"/>
      <c r="G1363" s="414"/>
      <c r="H1363" s="414"/>
      <c r="I1363" s="484"/>
      <c r="J1363" s="484"/>
      <c r="K1363" s="484"/>
      <c r="L1363" s="772"/>
      <c r="M1363" s="484"/>
    </row>
    <row r="1364" spans="3:13" x14ac:dyDescent="0.3">
      <c r="C1364" s="414"/>
      <c r="D1364" s="414"/>
      <c r="E1364" s="414"/>
      <c r="F1364" s="414"/>
      <c r="G1364" s="414"/>
      <c r="H1364" s="414"/>
      <c r="I1364" s="484"/>
      <c r="J1364" s="484"/>
      <c r="K1364" s="484"/>
      <c r="L1364" s="772"/>
      <c r="M1364" s="484"/>
    </row>
    <row r="1365" spans="3:13" x14ac:dyDescent="0.3">
      <c r="C1365" s="414"/>
      <c r="D1365" s="414"/>
      <c r="E1365" s="414"/>
      <c r="F1365" s="414"/>
      <c r="G1365" s="414"/>
      <c r="H1365" s="414"/>
      <c r="I1365" s="484"/>
      <c r="J1365" s="484"/>
      <c r="K1365" s="484"/>
      <c r="L1365" s="772"/>
      <c r="M1365" s="484"/>
    </row>
    <row r="1366" spans="3:13" x14ac:dyDescent="0.3">
      <c r="C1366" s="414"/>
      <c r="D1366" s="414"/>
      <c r="E1366" s="414"/>
      <c r="F1366" s="414"/>
      <c r="G1366" s="414"/>
      <c r="H1366" s="414"/>
      <c r="I1366" s="484"/>
      <c r="J1366" s="484"/>
      <c r="K1366" s="484"/>
      <c r="L1366" s="772"/>
      <c r="M1366" s="484"/>
    </row>
    <row r="1367" spans="3:13" x14ac:dyDescent="0.3">
      <c r="C1367" s="414"/>
      <c r="D1367" s="414"/>
      <c r="E1367" s="414"/>
      <c r="F1367" s="414"/>
      <c r="G1367" s="414"/>
      <c r="H1367" s="414"/>
      <c r="I1367" s="484"/>
      <c r="J1367" s="484"/>
      <c r="K1367" s="484"/>
      <c r="L1367" s="772"/>
      <c r="M1367" s="484"/>
    </row>
    <row r="1368" spans="3:13" x14ac:dyDescent="0.3">
      <c r="C1368" s="414"/>
      <c r="D1368" s="414"/>
      <c r="E1368" s="414"/>
      <c r="F1368" s="414"/>
      <c r="G1368" s="414"/>
      <c r="H1368" s="414"/>
      <c r="I1368" s="484"/>
      <c r="J1368" s="484"/>
      <c r="K1368" s="484"/>
      <c r="L1368" s="772"/>
      <c r="M1368" s="484"/>
    </row>
    <row r="1369" spans="3:13" x14ac:dyDescent="0.3">
      <c r="C1369" s="414"/>
      <c r="D1369" s="414"/>
      <c r="E1369" s="414"/>
      <c r="F1369" s="414"/>
      <c r="G1369" s="414"/>
      <c r="H1369" s="414"/>
      <c r="I1369" s="484"/>
      <c r="J1369" s="484"/>
      <c r="K1369" s="484"/>
      <c r="L1369" s="772"/>
      <c r="M1369" s="484"/>
    </row>
    <row r="1370" spans="3:13" x14ac:dyDescent="0.3">
      <c r="C1370" s="414"/>
      <c r="D1370" s="414"/>
      <c r="E1370" s="414"/>
      <c r="F1370" s="414"/>
      <c r="G1370" s="414"/>
      <c r="H1370" s="414"/>
      <c r="I1370" s="484"/>
      <c r="J1370" s="484"/>
      <c r="K1370" s="484"/>
      <c r="L1370" s="772"/>
      <c r="M1370" s="484"/>
    </row>
    <row r="1371" spans="3:13" x14ac:dyDescent="0.3">
      <c r="C1371" s="414"/>
      <c r="D1371" s="414"/>
      <c r="E1371" s="414"/>
      <c r="F1371" s="414"/>
      <c r="G1371" s="414"/>
      <c r="H1371" s="414"/>
      <c r="I1371" s="484"/>
      <c r="J1371" s="484"/>
      <c r="K1371" s="484"/>
      <c r="L1371" s="772"/>
      <c r="M1371" s="484"/>
    </row>
    <row r="1372" spans="3:13" x14ac:dyDescent="0.3">
      <c r="C1372" s="414"/>
      <c r="D1372" s="414"/>
      <c r="E1372" s="414"/>
      <c r="F1372" s="414"/>
      <c r="G1372" s="414"/>
      <c r="H1372" s="414"/>
      <c r="I1372" s="484"/>
      <c r="J1372" s="484"/>
      <c r="K1372" s="484"/>
      <c r="L1372" s="772"/>
      <c r="M1372" s="484"/>
    </row>
    <row r="1373" spans="3:13" x14ac:dyDescent="0.3">
      <c r="C1373" s="414"/>
      <c r="D1373" s="414"/>
      <c r="E1373" s="414"/>
      <c r="F1373" s="414"/>
      <c r="G1373" s="414"/>
      <c r="H1373" s="414"/>
      <c r="I1373" s="484"/>
      <c r="J1373" s="484"/>
      <c r="K1373" s="484"/>
      <c r="L1373" s="772"/>
      <c r="M1373" s="484"/>
    </row>
    <row r="1374" spans="3:13" x14ac:dyDescent="0.3">
      <c r="C1374" s="414"/>
      <c r="D1374" s="414"/>
      <c r="E1374" s="414"/>
      <c r="F1374" s="414"/>
      <c r="G1374" s="414"/>
      <c r="H1374" s="414"/>
      <c r="I1374" s="484"/>
      <c r="J1374" s="484"/>
      <c r="K1374" s="484"/>
      <c r="L1374" s="772"/>
      <c r="M1374" s="484"/>
    </row>
    <row r="1375" spans="3:13" x14ac:dyDescent="0.3">
      <c r="C1375" s="414"/>
      <c r="D1375" s="414"/>
      <c r="E1375" s="414"/>
      <c r="F1375" s="414"/>
      <c r="G1375" s="414"/>
      <c r="H1375" s="414"/>
      <c r="I1375" s="484"/>
      <c r="J1375" s="484"/>
      <c r="K1375" s="484"/>
      <c r="L1375" s="772"/>
      <c r="M1375" s="484"/>
    </row>
    <row r="1376" spans="3:13" x14ac:dyDescent="0.3">
      <c r="C1376" s="414"/>
      <c r="D1376" s="414"/>
      <c r="E1376" s="414"/>
      <c r="F1376" s="414"/>
      <c r="G1376" s="414"/>
      <c r="H1376" s="414"/>
      <c r="I1376" s="484"/>
      <c r="J1376" s="484"/>
      <c r="K1376" s="484"/>
      <c r="L1376" s="772"/>
      <c r="M1376" s="484"/>
    </row>
    <row r="1377" spans="3:13" x14ac:dyDescent="0.3">
      <c r="C1377" s="414"/>
      <c r="D1377" s="414"/>
      <c r="E1377" s="414"/>
      <c r="F1377" s="414"/>
      <c r="G1377" s="414"/>
      <c r="H1377" s="414"/>
      <c r="I1377" s="484"/>
      <c r="J1377" s="484"/>
      <c r="K1377" s="484"/>
      <c r="L1377" s="772"/>
      <c r="M1377" s="484"/>
    </row>
    <row r="1378" spans="3:13" x14ac:dyDescent="0.3">
      <c r="C1378" s="414"/>
      <c r="D1378" s="414"/>
      <c r="E1378" s="414"/>
      <c r="F1378" s="414"/>
      <c r="G1378" s="414"/>
      <c r="H1378" s="414"/>
      <c r="I1378" s="484"/>
      <c r="J1378" s="484"/>
      <c r="K1378" s="484"/>
      <c r="L1378" s="772"/>
      <c r="M1378" s="484"/>
    </row>
    <row r="1379" spans="3:13" x14ac:dyDescent="0.3">
      <c r="C1379" s="414"/>
      <c r="D1379" s="414"/>
      <c r="E1379" s="414"/>
      <c r="F1379" s="414"/>
      <c r="G1379" s="414"/>
      <c r="H1379" s="414"/>
      <c r="I1379" s="484"/>
      <c r="J1379" s="484"/>
      <c r="K1379" s="484"/>
      <c r="L1379" s="772"/>
      <c r="M1379" s="484"/>
    </row>
    <row r="1380" spans="3:13" x14ac:dyDescent="0.3">
      <c r="C1380" s="414"/>
      <c r="D1380" s="414"/>
      <c r="E1380" s="414"/>
      <c r="F1380" s="414"/>
      <c r="G1380" s="414"/>
      <c r="H1380" s="414"/>
      <c r="I1380" s="484"/>
      <c r="J1380" s="484"/>
      <c r="K1380" s="484"/>
      <c r="L1380" s="772"/>
      <c r="M1380" s="484"/>
    </row>
    <row r="1381" spans="3:13" x14ac:dyDescent="0.3">
      <c r="C1381" s="414"/>
      <c r="D1381" s="414"/>
      <c r="E1381" s="414"/>
      <c r="F1381" s="414"/>
      <c r="G1381" s="414"/>
      <c r="H1381" s="414"/>
      <c r="I1381" s="484"/>
      <c r="J1381" s="484"/>
      <c r="K1381" s="484"/>
      <c r="L1381" s="772"/>
      <c r="M1381" s="484"/>
    </row>
    <row r="1382" spans="3:13" x14ac:dyDescent="0.3">
      <c r="C1382" s="414"/>
      <c r="D1382" s="414"/>
      <c r="E1382" s="414"/>
      <c r="F1382" s="414"/>
      <c r="G1382" s="414"/>
      <c r="H1382" s="414"/>
      <c r="I1382" s="484"/>
      <c r="J1382" s="484"/>
      <c r="K1382" s="484"/>
      <c r="L1382" s="772"/>
      <c r="M1382" s="484"/>
    </row>
    <row r="1383" spans="3:13" x14ac:dyDescent="0.3">
      <c r="C1383" s="414"/>
      <c r="D1383" s="414"/>
      <c r="E1383" s="414"/>
      <c r="F1383" s="414"/>
      <c r="G1383" s="414"/>
      <c r="H1383" s="414"/>
      <c r="I1383" s="484"/>
      <c r="J1383" s="484"/>
      <c r="K1383" s="484"/>
      <c r="L1383" s="772"/>
      <c r="M1383" s="484"/>
    </row>
    <row r="1384" spans="3:13" x14ac:dyDescent="0.3">
      <c r="C1384" s="414"/>
      <c r="D1384" s="414"/>
      <c r="E1384" s="414"/>
      <c r="F1384" s="414"/>
      <c r="G1384" s="414"/>
      <c r="H1384" s="414"/>
      <c r="I1384" s="484"/>
      <c r="J1384" s="484"/>
      <c r="K1384" s="484"/>
      <c r="L1384" s="772"/>
      <c r="M1384" s="484"/>
    </row>
    <row r="1385" spans="3:13" x14ac:dyDescent="0.3">
      <c r="C1385" s="414"/>
      <c r="D1385" s="414"/>
      <c r="E1385" s="414"/>
      <c r="F1385" s="414"/>
      <c r="G1385" s="414"/>
      <c r="H1385" s="414"/>
      <c r="I1385" s="484"/>
      <c r="J1385" s="484"/>
      <c r="K1385" s="484"/>
      <c r="L1385" s="772"/>
      <c r="M1385" s="484"/>
    </row>
    <row r="1386" spans="3:13" x14ac:dyDescent="0.3">
      <c r="C1386" s="414"/>
      <c r="D1386" s="414"/>
      <c r="E1386" s="414"/>
      <c r="F1386" s="414"/>
      <c r="G1386" s="414"/>
      <c r="H1386" s="414"/>
      <c r="I1386" s="484"/>
      <c r="J1386" s="484"/>
      <c r="K1386" s="484"/>
      <c r="L1386" s="772"/>
      <c r="M1386" s="484"/>
    </row>
    <row r="1387" spans="3:13" x14ac:dyDescent="0.3">
      <c r="C1387" s="414"/>
      <c r="D1387" s="414"/>
      <c r="E1387" s="414"/>
      <c r="F1387" s="414"/>
      <c r="G1387" s="414"/>
      <c r="H1387" s="414"/>
      <c r="I1387" s="484"/>
      <c r="J1387" s="484"/>
      <c r="K1387" s="484"/>
      <c r="L1387" s="772"/>
      <c r="M1387" s="484"/>
    </row>
    <row r="1388" spans="3:13" x14ac:dyDescent="0.3">
      <c r="C1388" s="414"/>
      <c r="D1388" s="414"/>
      <c r="E1388" s="414"/>
      <c r="F1388" s="414"/>
      <c r="G1388" s="414"/>
      <c r="H1388" s="414"/>
      <c r="I1388" s="484"/>
      <c r="J1388" s="484"/>
      <c r="K1388" s="484"/>
      <c r="L1388" s="772"/>
      <c r="M1388" s="484"/>
    </row>
    <row r="1389" spans="3:13" x14ac:dyDescent="0.3">
      <c r="C1389" s="414"/>
      <c r="D1389" s="414"/>
      <c r="E1389" s="414"/>
      <c r="F1389" s="414"/>
      <c r="G1389" s="414"/>
      <c r="H1389" s="414"/>
      <c r="I1389" s="484"/>
      <c r="J1389" s="484"/>
      <c r="K1389" s="484"/>
      <c r="L1389" s="772"/>
      <c r="M1389" s="484"/>
    </row>
    <row r="1390" spans="3:13" x14ac:dyDescent="0.3">
      <c r="C1390" s="414"/>
      <c r="D1390" s="414"/>
      <c r="E1390" s="414"/>
      <c r="F1390" s="414"/>
      <c r="G1390" s="414"/>
      <c r="H1390" s="414"/>
      <c r="I1390" s="484"/>
      <c r="J1390" s="484"/>
      <c r="K1390" s="484"/>
      <c r="L1390" s="772"/>
      <c r="M1390" s="484"/>
    </row>
    <row r="1391" spans="3:13" x14ac:dyDescent="0.3">
      <c r="C1391" s="414"/>
      <c r="D1391" s="414"/>
      <c r="E1391" s="414"/>
      <c r="F1391" s="414"/>
      <c r="G1391" s="414"/>
      <c r="H1391" s="414"/>
      <c r="I1391" s="484"/>
      <c r="J1391" s="484"/>
      <c r="K1391" s="484"/>
      <c r="L1391" s="772"/>
      <c r="M1391" s="484"/>
    </row>
    <row r="1392" spans="3:13" x14ac:dyDescent="0.3">
      <c r="C1392" s="414"/>
      <c r="D1392" s="414"/>
      <c r="E1392" s="414"/>
      <c r="F1392" s="414"/>
      <c r="G1392" s="414"/>
      <c r="H1392" s="414"/>
      <c r="I1392" s="484"/>
      <c r="J1392" s="484"/>
      <c r="K1392" s="484"/>
      <c r="L1392" s="772"/>
      <c r="M1392" s="484"/>
    </row>
    <row r="1393" spans="3:13" x14ac:dyDescent="0.3">
      <c r="C1393" s="414"/>
      <c r="D1393" s="414"/>
      <c r="E1393" s="414"/>
      <c r="F1393" s="414"/>
      <c r="G1393" s="414"/>
      <c r="H1393" s="414"/>
      <c r="I1393" s="484"/>
      <c r="J1393" s="484"/>
      <c r="K1393" s="484"/>
      <c r="L1393" s="772"/>
      <c r="M1393" s="484"/>
    </row>
    <row r="1394" spans="3:13" x14ac:dyDescent="0.3">
      <c r="C1394" s="414"/>
      <c r="D1394" s="414"/>
      <c r="E1394" s="414"/>
      <c r="F1394" s="414"/>
      <c r="G1394" s="414"/>
      <c r="H1394" s="414"/>
      <c r="I1394" s="484"/>
      <c r="J1394" s="484"/>
      <c r="K1394" s="484"/>
      <c r="L1394" s="772"/>
      <c r="M1394" s="484"/>
    </row>
    <row r="1395" spans="3:13" x14ac:dyDescent="0.3">
      <c r="C1395" s="414"/>
      <c r="D1395" s="414"/>
      <c r="E1395" s="414"/>
      <c r="F1395" s="414"/>
      <c r="G1395" s="414"/>
      <c r="H1395" s="414"/>
      <c r="I1395" s="484"/>
      <c r="J1395" s="484"/>
      <c r="K1395" s="484"/>
      <c r="L1395" s="772"/>
      <c r="M1395" s="484"/>
    </row>
    <row r="1396" spans="3:13" x14ac:dyDescent="0.3">
      <c r="C1396" s="414"/>
      <c r="D1396" s="414"/>
      <c r="E1396" s="414"/>
      <c r="F1396" s="414"/>
      <c r="G1396" s="414"/>
      <c r="H1396" s="414"/>
      <c r="I1396" s="484"/>
      <c r="J1396" s="484"/>
      <c r="K1396" s="484"/>
      <c r="L1396" s="772"/>
      <c r="M1396" s="484"/>
    </row>
    <row r="1397" spans="3:13" x14ac:dyDescent="0.3">
      <c r="C1397" s="414"/>
      <c r="D1397" s="414"/>
      <c r="E1397" s="414"/>
      <c r="F1397" s="414"/>
      <c r="G1397" s="414"/>
      <c r="H1397" s="414"/>
      <c r="I1397" s="484"/>
      <c r="J1397" s="484"/>
      <c r="K1397" s="484"/>
      <c r="L1397" s="772"/>
      <c r="M1397" s="484"/>
    </row>
    <row r="1398" spans="3:13" x14ac:dyDescent="0.3">
      <c r="C1398" s="414"/>
      <c r="D1398" s="414"/>
      <c r="E1398" s="414"/>
      <c r="F1398" s="414"/>
      <c r="G1398" s="414"/>
      <c r="H1398" s="414"/>
      <c r="I1398" s="484"/>
      <c r="J1398" s="484"/>
      <c r="K1398" s="484"/>
      <c r="L1398" s="772"/>
      <c r="M1398" s="484"/>
    </row>
    <row r="1399" spans="3:13" x14ac:dyDescent="0.3">
      <c r="C1399" s="414"/>
      <c r="D1399" s="414"/>
      <c r="E1399" s="414"/>
      <c r="F1399" s="414"/>
      <c r="G1399" s="414"/>
      <c r="H1399" s="414"/>
      <c r="I1399" s="484"/>
      <c r="J1399" s="484"/>
      <c r="K1399" s="484"/>
      <c r="L1399" s="772"/>
      <c r="M1399" s="484"/>
    </row>
    <row r="1400" spans="3:13" x14ac:dyDescent="0.3">
      <c r="C1400" s="414"/>
      <c r="D1400" s="414"/>
      <c r="E1400" s="414"/>
      <c r="F1400" s="414"/>
      <c r="G1400" s="414"/>
      <c r="H1400" s="414"/>
      <c r="I1400" s="484"/>
      <c r="J1400" s="484"/>
      <c r="K1400" s="484"/>
      <c r="L1400" s="772"/>
      <c r="M1400" s="484"/>
    </row>
    <row r="1401" spans="3:13" x14ac:dyDescent="0.3">
      <c r="C1401" s="414"/>
      <c r="D1401" s="414"/>
      <c r="E1401" s="414"/>
      <c r="F1401" s="414"/>
      <c r="G1401" s="414"/>
      <c r="H1401" s="414"/>
      <c r="I1401" s="484"/>
      <c r="J1401" s="484"/>
      <c r="K1401" s="484"/>
      <c r="L1401" s="772"/>
      <c r="M1401" s="484"/>
    </row>
    <row r="1402" spans="3:13" x14ac:dyDescent="0.3">
      <c r="C1402" s="414"/>
      <c r="D1402" s="414"/>
      <c r="E1402" s="414"/>
      <c r="F1402" s="414"/>
      <c r="G1402" s="414"/>
      <c r="H1402" s="414"/>
      <c r="I1402" s="484"/>
      <c r="J1402" s="484"/>
      <c r="K1402" s="484"/>
      <c r="L1402" s="772"/>
      <c r="M1402" s="484"/>
    </row>
    <row r="1403" spans="3:13" x14ac:dyDescent="0.3">
      <c r="C1403" s="414"/>
      <c r="D1403" s="414"/>
      <c r="E1403" s="414"/>
      <c r="F1403" s="414"/>
      <c r="G1403" s="414"/>
      <c r="H1403" s="414"/>
      <c r="I1403" s="484"/>
      <c r="J1403" s="484"/>
      <c r="K1403" s="484"/>
      <c r="L1403" s="772"/>
      <c r="M1403" s="484"/>
    </row>
    <row r="1404" spans="3:13" x14ac:dyDescent="0.3">
      <c r="C1404" s="414"/>
      <c r="D1404" s="414"/>
      <c r="E1404" s="414"/>
      <c r="F1404" s="414"/>
      <c r="G1404" s="414"/>
      <c r="H1404" s="414"/>
      <c r="I1404" s="484"/>
      <c r="J1404" s="484"/>
      <c r="K1404" s="484"/>
      <c r="L1404" s="772"/>
      <c r="M1404" s="484"/>
    </row>
    <row r="1405" spans="3:13" x14ac:dyDescent="0.3">
      <c r="C1405" s="414"/>
      <c r="D1405" s="414"/>
      <c r="E1405" s="414"/>
      <c r="F1405" s="414"/>
      <c r="G1405" s="414"/>
      <c r="H1405" s="414"/>
      <c r="I1405" s="484"/>
      <c r="J1405" s="484"/>
      <c r="K1405" s="484"/>
      <c r="L1405" s="772"/>
      <c r="M1405" s="484"/>
    </row>
    <row r="1406" spans="3:13" x14ac:dyDescent="0.3">
      <c r="C1406" s="414"/>
      <c r="D1406" s="414"/>
      <c r="E1406" s="414"/>
      <c r="F1406" s="414"/>
      <c r="G1406" s="414"/>
      <c r="H1406" s="414"/>
      <c r="I1406" s="484"/>
      <c r="J1406" s="484"/>
      <c r="K1406" s="484"/>
      <c r="L1406" s="772"/>
      <c r="M1406" s="484"/>
    </row>
    <row r="1407" spans="3:13" x14ac:dyDescent="0.3">
      <c r="C1407" s="414"/>
      <c r="D1407" s="414"/>
      <c r="E1407" s="414"/>
      <c r="F1407" s="414"/>
      <c r="G1407" s="414"/>
      <c r="H1407" s="414"/>
      <c r="I1407" s="484"/>
      <c r="J1407" s="484"/>
      <c r="K1407" s="484"/>
      <c r="L1407" s="772"/>
      <c r="M1407" s="484"/>
    </row>
    <row r="1408" spans="3:13" x14ac:dyDescent="0.3">
      <c r="C1408" s="414"/>
      <c r="D1408" s="414"/>
      <c r="E1408" s="414"/>
      <c r="F1408" s="414"/>
      <c r="G1408" s="414"/>
      <c r="H1408" s="414"/>
      <c r="I1408" s="484"/>
      <c r="J1408" s="484"/>
      <c r="K1408" s="484"/>
      <c r="L1408" s="772"/>
      <c r="M1408" s="484"/>
    </row>
    <row r="1409" spans="3:13" x14ac:dyDescent="0.3">
      <c r="C1409" s="414"/>
      <c r="D1409" s="414"/>
      <c r="E1409" s="414"/>
      <c r="F1409" s="414"/>
      <c r="G1409" s="414"/>
      <c r="H1409" s="414"/>
      <c r="I1409" s="484"/>
      <c r="J1409" s="484"/>
      <c r="K1409" s="484"/>
      <c r="L1409" s="772"/>
      <c r="M1409" s="484"/>
    </row>
    <row r="1410" spans="3:13" x14ac:dyDescent="0.3">
      <c r="C1410" s="414"/>
      <c r="D1410" s="414"/>
      <c r="E1410" s="414"/>
      <c r="F1410" s="414"/>
      <c r="G1410" s="414"/>
      <c r="H1410" s="414"/>
      <c r="I1410" s="484"/>
      <c r="J1410" s="484"/>
      <c r="K1410" s="484"/>
      <c r="L1410" s="772"/>
      <c r="M1410" s="484"/>
    </row>
    <row r="1411" spans="3:13" x14ac:dyDescent="0.3">
      <c r="C1411" s="414"/>
      <c r="D1411" s="414"/>
      <c r="E1411" s="414"/>
      <c r="F1411" s="414"/>
      <c r="G1411" s="414"/>
      <c r="H1411" s="414"/>
      <c r="I1411" s="484"/>
      <c r="J1411" s="484"/>
      <c r="K1411" s="484"/>
      <c r="L1411" s="772"/>
      <c r="M1411" s="484"/>
    </row>
    <row r="1412" spans="3:13" x14ac:dyDescent="0.3">
      <c r="C1412" s="414"/>
      <c r="D1412" s="414"/>
      <c r="E1412" s="414"/>
      <c r="F1412" s="414"/>
      <c r="G1412" s="414"/>
      <c r="H1412" s="414"/>
      <c r="I1412" s="484"/>
      <c r="J1412" s="484"/>
      <c r="K1412" s="484"/>
      <c r="L1412" s="772"/>
      <c r="M1412" s="484"/>
    </row>
    <row r="1413" spans="3:13" x14ac:dyDescent="0.3">
      <c r="C1413" s="414"/>
      <c r="D1413" s="414"/>
      <c r="E1413" s="414"/>
      <c r="F1413" s="414"/>
      <c r="G1413" s="414"/>
      <c r="H1413" s="414"/>
      <c r="I1413" s="484"/>
      <c r="J1413" s="484"/>
      <c r="K1413" s="484"/>
      <c r="L1413" s="772"/>
      <c r="M1413" s="484"/>
    </row>
    <row r="1414" spans="3:13" x14ac:dyDescent="0.3">
      <c r="C1414" s="414"/>
      <c r="D1414" s="414"/>
      <c r="E1414" s="414"/>
      <c r="F1414" s="414"/>
      <c r="G1414" s="414"/>
      <c r="H1414" s="414"/>
      <c r="I1414" s="484"/>
      <c r="J1414" s="484"/>
      <c r="K1414" s="484"/>
      <c r="L1414" s="772"/>
      <c r="M1414" s="484"/>
    </row>
    <row r="1415" spans="3:13" x14ac:dyDescent="0.3">
      <c r="C1415" s="414"/>
      <c r="D1415" s="414"/>
      <c r="E1415" s="414"/>
      <c r="F1415" s="414"/>
      <c r="G1415" s="414"/>
      <c r="H1415" s="414"/>
      <c r="I1415" s="484"/>
      <c r="J1415" s="484"/>
      <c r="K1415" s="484"/>
      <c r="L1415" s="772"/>
      <c r="M1415" s="484"/>
    </row>
    <row r="1416" spans="3:13" x14ac:dyDescent="0.3">
      <c r="C1416" s="414"/>
      <c r="D1416" s="414"/>
      <c r="E1416" s="414"/>
      <c r="F1416" s="414"/>
      <c r="G1416" s="414"/>
      <c r="H1416" s="414"/>
      <c r="I1416" s="484"/>
      <c r="J1416" s="484"/>
      <c r="K1416" s="484"/>
      <c r="L1416" s="772"/>
      <c r="M1416" s="484"/>
    </row>
    <row r="1417" spans="3:13" x14ac:dyDescent="0.3">
      <c r="C1417" s="414"/>
      <c r="D1417" s="414"/>
      <c r="E1417" s="414"/>
      <c r="F1417" s="414"/>
      <c r="G1417" s="414"/>
      <c r="H1417" s="414"/>
      <c r="I1417" s="484"/>
      <c r="J1417" s="484"/>
      <c r="K1417" s="484"/>
      <c r="L1417" s="772"/>
      <c r="M1417" s="484"/>
    </row>
    <row r="1418" spans="3:13" x14ac:dyDescent="0.3">
      <c r="C1418" s="414"/>
      <c r="D1418" s="414"/>
      <c r="E1418" s="414"/>
      <c r="F1418" s="414"/>
      <c r="G1418" s="414"/>
      <c r="H1418" s="414"/>
      <c r="I1418" s="484"/>
      <c r="J1418" s="484"/>
      <c r="K1418" s="484"/>
      <c r="L1418" s="772"/>
      <c r="M1418" s="484"/>
    </row>
    <row r="1419" spans="3:13" x14ac:dyDescent="0.3">
      <c r="C1419" s="414"/>
      <c r="D1419" s="414"/>
      <c r="E1419" s="414"/>
      <c r="F1419" s="414"/>
      <c r="G1419" s="414"/>
      <c r="H1419" s="414"/>
      <c r="I1419" s="484"/>
      <c r="J1419" s="484"/>
      <c r="K1419" s="484"/>
      <c r="L1419" s="772"/>
      <c r="M1419" s="484"/>
    </row>
    <row r="1420" spans="3:13" x14ac:dyDescent="0.3">
      <c r="C1420" s="414"/>
      <c r="D1420" s="414"/>
      <c r="E1420" s="414"/>
      <c r="F1420" s="414"/>
      <c r="G1420" s="414"/>
      <c r="H1420" s="414"/>
      <c r="I1420" s="484"/>
      <c r="J1420" s="484"/>
      <c r="K1420" s="484"/>
      <c r="L1420" s="772"/>
      <c r="M1420" s="484"/>
    </row>
    <row r="1421" spans="3:13" x14ac:dyDescent="0.3">
      <c r="C1421" s="414"/>
      <c r="D1421" s="414"/>
      <c r="E1421" s="414"/>
      <c r="F1421" s="414"/>
      <c r="G1421" s="414"/>
      <c r="H1421" s="414"/>
      <c r="I1421" s="484"/>
      <c r="J1421" s="484"/>
      <c r="K1421" s="484"/>
      <c r="L1421" s="772"/>
      <c r="M1421" s="484"/>
    </row>
    <row r="1422" spans="3:13" x14ac:dyDescent="0.3">
      <c r="C1422" s="414"/>
      <c r="D1422" s="414"/>
      <c r="E1422" s="414"/>
      <c r="F1422" s="414"/>
      <c r="G1422" s="414"/>
      <c r="H1422" s="414"/>
      <c r="I1422" s="484"/>
      <c r="J1422" s="484"/>
      <c r="K1422" s="484"/>
      <c r="L1422" s="772"/>
      <c r="M1422" s="484"/>
    </row>
    <row r="1423" spans="3:13" x14ac:dyDescent="0.3">
      <c r="C1423" s="414"/>
      <c r="D1423" s="414"/>
      <c r="E1423" s="414"/>
      <c r="F1423" s="414"/>
      <c r="G1423" s="414"/>
      <c r="H1423" s="414"/>
      <c r="I1423" s="484"/>
      <c r="J1423" s="484"/>
      <c r="K1423" s="484"/>
      <c r="L1423" s="772"/>
      <c r="M1423" s="484"/>
    </row>
    <row r="1424" spans="3:13" x14ac:dyDescent="0.3">
      <c r="C1424" s="414"/>
      <c r="D1424" s="414"/>
      <c r="E1424" s="414"/>
      <c r="F1424" s="414"/>
      <c r="G1424" s="414"/>
      <c r="H1424" s="414"/>
      <c r="I1424" s="484"/>
      <c r="J1424" s="484"/>
      <c r="K1424" s="484"/>
      <c r="L1424" s="772"/>
      <c r="M1424" s="484"/>
    </row>
    <row r="1425" spans="3:13" x14ac:dyDescent="0.3">
      <c r="C1425" s="414"/>
      <c r="D1425" s="414"/>
      <c r="E1425" s="414"/>
      <c r="F1425" s="414"/>
      <c r="G1425" s="414"/>
      <c r="H1425" s="414"/>
      <c r="I1425" s="484"/>
      <c r="J1425" s="484"/>
      <c r="K1425" s="484"/>
      <c r="L1425" s="772"/>
      <c r="M1425" s="484"/>
    </row>
    <row r="1426" spans="3:13" x14ac:dyDescent="0.3">
      <c r="C1426" s="414"/>
      <c r="D1426" s="414"/>
      <c r="E1426" s="414"/>
      <c r="F1426" s="414"/>
      <c r="G1426" s="414"/>
      <c r="H1426" s="414"/>
      <c r="I1426" s="484"/>
      <c r="J1426" s="484"/>
      <c r="K1426" s="484"/>
      <c r="L1426" s="772"/>
      <c r="M1426" s="484"/>
    </row>
    <row r="1427" spans="3:13" x14ac:dyDescent="0.3">
      <c r="C1427" s="414"/>
      <c r="D1427" s="414"/>
      <c r="E1427" s="414"/>
      <c r="F1427" s="414"/>
      <c r="G1427" s="414"/>
      <c r="H1427" s="414"/>
      <c r="I1427" s="484"/>
      <c r="J1427" s="484"/>
      <c r="K1427" s="484"/>
      <c r="L1427" s="772"/>
      <c r="M1427" s="484"/>
    </row>
    <row r="1428" spans="3:13" x14ac:dyDescent="0.3">
      <c r="C1428" s="414"/>
      <c r="D1428" s="414"/>
      <c r="E1428" s="414"/>
      <c r="F1428" s="414"/>
      <c r="G1428" s="414"/>
      <c r="H1428" s="414"/>
      <c r="I1428" s="484"/>
      <c r="J1428" s="484"/>
      <c r="K1428" s="484"/>
      <c r="L1428" s="772"/>
      <c r="M1428" s="484"/>
    </row>
    <row r="1429" spans="3:13" x14ac:dyDescent="0.3">
      <c r="C1429" s="414"/>
      <c r="D1429" s="414"/>
      <c r="E1429" s="414"/>
      <c r="F1429" s="414"/>
      <c r="G1429" s="414"/>
      <c r="H1429" s="414"/>
      <c r="I1429" s="484"/>
      <c r="J1429" s="484"/>
      <c r="K1429" s="484"/>
      <c r="L1429" s="772"/>
      <c r="M1429" s="484"/>
    </row>
    <row r="1430" spans="3:13" x14ac:dyDescent="0.3">
      <c r="C1430" s="414"/>
      <c r="D1430" s="414"/>
      <c r="E1430" s="414"/>
      <c r="F1430" s="414"/>
      <c r="G1430" s="414"/>
      <c r="H1430" s="414"/>
      <c r="I1430" s="484"/>
      <c r="J1430" s="484"/>
      <c r="K1430" s="484"/>
      <c r="L1430" s="772"/>
      <c r="M1430" s="484"/>
    </row>
    <row r="1431" spans="3:13" x14ac:dyDescent="0.3">
      <c r="C1431" s="414"/>
      <c r="D1431" s="414"/>
      <c r="E1431" s="414"/>
      <c r="F1431" s="414"/>
      <c r="G1431" s="414"/>
      <c r="H1431" s="414"/>
      <c r="I1431" s="484"/>
      <c r="J1431" s="484"/>
      <c r="K1431" s="484"/>
      <c r="L1431" s="772"/>
      <c r="M1431" s="484"/>
    </row>
    <row r="1432" spans="3:13" x14ac:dyDescent="0.3">
      <c r="C1432" s="414"/>
      <c r="D1432" s="414"/>
      <c r="E1432" s="414"/>
      <c r="F1432" s="414"/>
      <c r="G1432" s="414"/>
      <c r="H1432" s="414"/>
      <c r="I1432" s="484"/>
      <c r="J1432" s="484"/>
      <c r="K1432" s="484"/>
      <c r="L1432" s="772"/>
      <c r="M1432" s="484"/>
    </row>
    <row r="1433" spans="3:13" x14ac:dyDescent="0.3">
      <c r="C1433" s="414"/>
      <c r="D1433" s="414"/>
      <c r="E1433" s="414"/>
      <c r="F1433" s="414"/>
      <c r="G1433" s="414"/>
      <c r="H1433" s="414"/>
      <c r="I1433" s="484"/>
      <c r="J1433" s="484"/>
      <c r="K1433" s="484"/>
      <c r="L1433" s="772"/>
      <c r="M1433" s="484"/>
    </row>
    <row r="1434" spans="3:13" x14ac:dyDescent="0.3">
      <c r="C1434" s="414"/>
      <c r="D1434" s="414"/>
      <c r="E1434" s="414"/>
      <c r="F1434" s="414"/>
      <c r="G1434" s="414"/>
      <c r="H1434" s="414"/>
      <c r="I1434" s="484"/>
      <c r="J1434" s="484"/>
      <c r="K1434" s="484"/>
      <c r="L1434" s="772"/>
      <c r="M1434" s="484"/>
    </row>
    <row r="1435" spans="3:13" x14ac:dyDescent="0.3">
      <c r="C1435" s="414"/>
      <c r="D1435" s="414"/>
      <c r="E1435" s="414"/>
      <c r="F1435" s="414"/>
      <c r="G1435" s="414"/>
      <c r="H1435" s="414"/>
      <c r="I1435" s="484"/>
      <c r="J1435" s="484"/>
      <c r="K1435" s="484"/>
      <c r="L1435" s="772"/>
      <c r="M1435" s="484"/>
    </row>
    <row r="1436" spans="3:13" x14ac:dyDescent="0.3">
      <c r="C1436" s="414"/>
      <c r="D1436" s="414"/>
      <c r="E1436" s="414"/>
      <c r="F1436" s="414"/>
      <c r="G1436" s="414"/>
      <c r="H1436" s="414"/>
      <c r="I1436" s="484"/>
      <c r="J1436" s="484"/>
      <c r="K1436" s="484"/>
      <c r="L1436" s="772"/>
      <c r="M1436" s="484"/>
    </row>
    <row r="1437" spans="3:13" x14ac:dyDescent="0.3">
      <c r="C1437" s="414"/>
      <c r="D1437" s="414"/>
      <c r="E1437" s="414"/>
      <c r="F1437" s="414"/>
      <c r="G1437" s="414"/>
      <c r="H1437" s="414"/>
      <c r="I1437" s="484"/>
      <c r="J1437" s="484"/>
      <c r="K1437" s="484"/>
      <c r="L1437" s="772"/>
      <c r="M1437" s="484"/>
    </row>
    <row r="1438" spans="3:13" x14ac:dyDescent="0.3">
      <c r="C1438" s="414"/>
      <c r="D1438" s="414"/>
      <c r="E1438" s="414"/>
      <c r="F1438" s="414"/>
      <c r="G1438" s="414"/>
      <c r="H1438" s="414"/>
      <c r="I1438" s="484"/>
      <c r="J1438" s="484"/>
      <c r="K1438" s="484"/>
      <c r="L1438" s="772"/>
      <c r="M1438" s="484"/>
    </row>
    <row r="1439" spans="3:13" x14ac:dyDescent="0.3">
      <c r="C1439" s="414"/>
      <c r="D1439" s="414"/>
      <c r="E1439" s="414"/>
      <c r="F1439" s="414"/>
      <c r="G1439" s="414"/>
      <c r="H1439" s="414"/>
      <c r="I1439" s="484"/>
      <c r="J1439" s="484"/>
      <c r="K1439" s="484"/>
      <c r="L1439" s="772"/>
      <c r="M1439" s="484"/>
    </row>
    <row r="1440" spans="3:13" x14ac:dyDescent="0.3">
      <c r="C1440" s="414"/>
      <c r="D1440" s="414"/>
      <c r="E1440" s="414"/>
      <c r="F1440" s="414"/>
      <c r="G1440" s="414"/>
      <c r="H1440" s="414"/>
      <c r="I1440" s="484"/>
      <c r="J1440" s="484"/>
      <c r="K1440" s="484"/>
      <c r="L1440" s="772"/>
      <c r="M1440" s="484"/>
    </row>
    <row r="1441" spans="3:13" x14ac:dyDescent="0.3">
      <c r="C1441" s="414"/>
      <c r="D1441" s="414"/>
      <c r="E1441" s="414"/>
      <c r="F1441" s="414"/>
      <c r="G1441" s="414"/>
      <c r="H1441" s="414"/>
      <c r="I1441" s="484"/>
      <c r="J1441" s="484"/>
      <c r="K1441" s="484"/>
      <c r="L1441" s="772"/>
      <c r="M1441" s="484"/>
    </row>
    <row r="1442" spans="3:13" x14ac:dyDescent="0.3">
      <c r="C1442" s="414"/>
      <c r="D1442" s="414"/>
      <c r="E1442" s="414"/>
      <c r="F1442" s="414"/>
      <c r="G1442" s="414"/>
      <c r="H1442" s="414"/>
      <c r="I1442" s="484"/>
      <c r="J1442" s="484"/>
      <c r="K1442" s="484"/>
      <c r="L1442" s="772"/>
      <c r="M1442" s="484"/>
    </row>
    <row r="1443" spans="3:13" x14ac:dyDescent="0.3">
      <c r="C1443" s="414"/>
      <c r="D1443" s="414"/>
      <c r="E1443" s="414"/>
      <c r="F1443" s="414"/>
      <c r="G1443" s="414"/>
      <c r="H1443" s="414"/>
      <c r="I1443" s="484"/>
      <c r="J1443" s="484"/>
      <c r="K1443" s="484"/>
      <c r="L1443" s="772"/>
      <c r="M1443" s="484"/>
    </row>
    <row r="1444" spans="3:13" x14ac:dyDescent="0.3">
      <c r="C1444" s="414"/>
      <c r="D1444" s="414"/>
      <c r="E1444" s="414"/>
      <c r="F1444" s="414"/>
      <c r="G1444" s="414"/>
      <c r="H1444" s="414"/>
      <c r="I1444" s="484"/>
      <c r="J1444" s="484"/>
      <c r="K1444" s="484"/>
      <c r="L1444" s="772"/>
      <c r="M1444" s="484"/>
    </row>
    <row r="1445" spans="3:13" x14ac:dyDescent="0.3">
      <c r="C1445" s="414"/>
      <c r="D1445" s="414"/>
      <c r="E1445" s="414"/>
      <c r="F1445" s="414"/>
      <c r="G1445" s="414"/>
      <c r="H1445" s="414"/>
      <c r="I1445" s="484"/>
      <c r="J1445" s="484"/>
      <c r="K1445" s="484"/>
      <c r="L1445" s="772"/>
      <c r="M1445" s="484"/>
    </row>
    <row r="1446" spans="3:13" x14ac:dyDescent="0.3">
      <c r="C1446" s="414"/>
      <c r="D1446" s="414"/>
      <c r="E1446" s="414"/>
      <c r="F1446" s="414"/>
      <c r="G1446" s="414"/>
      <c r="H1446" s="414"/>
      <c r="I1446" s="484"/>
      <c r="J1446" s="484"/>
      <c r="K1446" s="484"/>
      <c r="L1446" s="772"/>
      <c r="M1446" s="484"/>
    </row>
    <row r="1447" spans="3:13" x14ac:dyDescent="0.3">
      <c r="C1447" s="414"/>
      <c r="D1447" s="414"/>
      <c r="E1447" s="414"/>
      <c r="F1447" s="414"/>
      <c r="G1447" s="414"/>
      <c r="H1447" s="414"/>
      <c r="I1447" s="484"/>
      <c r="J1447" s="484"/>
      <c r="K1447" s="484"/>
      <c r="L1447" s="772"/>
      <c r="M1447" s="484"/>
    </row>
    <row r="1448" spans="3:13" x14ac:dyDescent="0.3">
      <c r="C1448" s="414"/>
      <c r="D1448" s="414"/>
      <c r="E1448" s="414"/>
      <c r="F1448" s="414"/>
      <c r="G1448" s="414"/>
      <c r="H1448" s="414"/>
      <c r="I1448" s="484"/>
      <c r="J1448" s="484"/>
      <c r="K1448" s="484"/>
      <c r="L1448" s="772"/>
      <c r="M1448" s="484"/>
    </row>
    <row r="1449" spans="3:13" x14ac:dyDescent="0.3">
      <c r="C1449" s="414"/>
      <c r="D1449" s="414"/>
      <c r="E1449" s="414"/>
      <c r="F1449" s="414"/>
      <c r="G1449" s="414"/>
      <c r="H1449" s="414"/>
      <c r="I1449" s="484"/>
      <c r="J1449" s="484"/>
      <c r="K1449" s="484"/>
      <c r="L1449" s="772"/>
      <c r="M1449" s="484"/>
    </row>
    <row r="1450" spans="3:13" x14ac:dyDescent="0.3">
      <c r="C1450" s="414"/>
      <c r="D1450" s="414"/>
      <c r="E1450" s="414"/>
      <c r="F1450" s="414"/>
      <c r="G1450" s="414"/>
      <c r="H1450" s="414"/>
      <c r="I1450" s="484"/>
      <c r="J1450" s="484"/>
      <c r="K1450" s="484"/>
      <c r="L1450" s="772"/>
      <c r="M1450" s="484"/>
    </row>
    <row r="1451" spans="3:13" x14ac:dyDescent="0.3">
      <c r="C1451" s="414"/>
      <c r="D1451" s="414"/>
      <c r="E1451" s="414"/>
      <c r="F1451" s="414"/>
      <c r="G1451" s="414"/>
      <c r="H1451" s="414"/>
      <c r="I1451" s="484"/>
      <c r="J1451" s="484"/>
      <c r="K1451" s="484"/>
      <c r="L1451" s="772"/>
      <c r="M1451" s="484"/>
    </row>
    <row r="1452" spans="3:13" x14ac:dyDescent="0.3">
      <c r="C1452" s="414"/>
      <c r="D1452" s="414"/>
      <c r="E1452" s="414"/>
      <c r="F1452" s="414"/>
      <c r="G1452" s="414"/>
      <c r="H1452" s="414"/>
      <c r="I1452" s="484"/>
      <c r="J1452" s="484"/>
      <c r="K1452" s="484"/>
      <c r="L1452" s="772"/>
      <c r="M1452" s="484"/>
    </row>
    <row r="1453" spans="3:13" x14ac:dyDescent="0.3">
      <c r="C1453" s="414"/>
      <c r="D1453" s="414"/>
      <c r="E1453" s="414"/>
      <c r="F1453" s="414"/>
      <c r="G1453" s="414"/>
      <c r="H1453" s="414"/>
      <c r="I1453" s="484"/>
      <c r="J1453" s="484"/>
      <c r="K1453" s="484"/>
      <c r="L1453" s="772"/>
      <c r="M1453" s="484"/>
    </row>
    <row r="1454" spans="3:13" x14ac:dyDescent="0.3">
      <c r="C1454" s="414"/>
      <c r="D1454" s="414"/>
      <c r="E1454" s="414"/>
      <c r="F1454" s="414"/>
      <c r="G1454" s="414"/>
      <c r="H1454" s="414"/>
      <c r="I1454" s="484"/>
      <c r="J1454" s="484"/>
      <c r="K1454" s="484"/>
      <c r="L1454" s="772"/>
      <c r="M1454" s="484"/>
    </row>
    <row r="1455" spans="3:13" x14ac:dyDescent="0.3">
      <c r="C1455" s="414"/>
      <c r="D1455" s="414"/>
      <c r="E1455" s="414"/>
      <c r="F1455" s="414"/>
      <c r="G1455" s="414"/>
      <c r="H1455" s="414"/>
      <c r="I1455" s="484"/>
      <c r="J1455" s="484"/>
      <c r="K1455" s="484"/>
      <c r="L1455" s="772"/>
      <c r="M1455" s="484"/>
    </row>
    <row r="1456" spans="3:13" x14ac:dyDescent="0.3">
      <c r="C1456" s="414"/>
      <c r="D1456" s="414"/>
      <c r="E1456" s="414"/>
      <c r="F1456" s="414"/>
      <c r="G1456" s="414"/>
      <c r="H1456" s="414"/>
      <c r="I1456" s="484"/>
      <c r="J1456" s="484"/>
      <c r="K1456" s="484"/>
      <c r="L1456" s="772"/>
      <c r="M1456" s="484"/>
    </row>
    <row r="1457" spans="3:13" x14ac:dyDescent="0.3">
      <c r="C1457" s="414"/>
      <c r="D1457" s="414"/>
      <c r="E1457" s="414"/>
      <c r="F1457" s="414"/>
      <c r="G1457" s="414"/>
      <c r="H1457" s="414"/>
      <c r="I1457" s="484"/>
      <c r="J1457" s="484"/>
      <c r="K1457" s="484"/>
      <c r="L1457" s="772"/>
      <c r="M1457" s="484"/>
    </row>
    <row r="1458" spans="3:13" x14ac:dyDescent="0.3">
      <c r="C1458" s="414"/>
      <c r="D1458" s="414"/>
      <c r="E1458" s="414"/>
      <c r="F1458" s="414"/>
      <c r="G1458" s="414"/>
      <c r="H1458" s="414"/>
      <c r="I1458" s="484"/>
      <c r="J1458" s="484"/>
      <c r="K1458" s="484"/>
      <c r="L1458" s="772"/>
      <c r="M1458" s="484"/>
    </row>
    <row r="1459" spans="3:13" x14ac:dyDescent="0.3">
      <c r="C1459" s="414"/>
      <c r="D1459" s="414"/>
      <c r="E1459" s="414"/>
      <c r="F1459" s="414"/>
      <c r="G1459" s="414"/>
      <c r="H1459" s="414"/>
      <c r="I1459" s="484"/>
      <c r="J1459" s="484"/>
      <c r="K1459" s="484"/>
      <c r="L1459" s="772"/>
      <c r="M1459" s="484"/>
    </row>
    <row r="1460" spans="3:13" x14ac:dyDescent="0.3">
      <c r="C1460" s="414"/>
      <c r="D1460" s="414"/>
      <c r="E1460" s="414"/>
      <c r="F1460" s="414"/>
      <c r="G1460" s="414"/>
      <c r="H1460" s="414"/>
      <c r="I1460" s="484"/>
      <c r="J1460" s="484"/>
      <c r="K1460" s="484"/>
      <c r="L1460" s="772"/>
      <c r="M1460" s="484"/>
    </row>
    <row r="1461" spans="3:13" x14ac:dyDescent="0.3">
      <c r="C1461" s="414"/>
      <c r="D1461" s="414"/>
      <c r="E1461" s="414"/>
      <c r="F1461" s="414"/>
      <c r="G1461" s="414"/>
      <c r="H1461" s="414"/>
      <c r="I1461" s="484"/>
      <c r="J1461" s="484"/>
      <c r="K1461" s="484"/>
      <c r="L1461" s="772"/>
      <c r="M1461" s="484"/>
    </row>
    <row r="1462" spans="3:13" x14ac:dyDescent="0.3">
      <c r="C1462" s="414"/>
      <c r="D1462" s="414"/>
      <c r="E1462" s="414"/>
      <c r="F1462" s="414"/>
      <c r="G1462" s="414"/>
      <c r="H1462" s="414"/>
      <c r="I1462" s="484"/>
      <c r="J1462" s="484"/>
      <c r="K1462" s="484"/>
      <c r="L1462" s="772"/>
      <c r="M1462" s="484"/>
    </row>
    <row r="1463" spans="3:13" x14ac:dyDescent="0.3">
      <c r="C1463" s="414"/>
      <c r="D1463" s="414"/>
      <c r="E1463" s="414"/>
      <c r="F1463" s="414"/>
      <c r="G1463" s="414"/>
      <c r="H1463" s="414"/>
      <c r="I1463" s="484"/>
      <c r="J1463" s="484"/>
      <c r="K1463" s="484"/>
      <c r="L1463" s="772"/>
      <c r="M1463" s="484"/>
    </row>
    <row r="1464" spans="3:13" x14ac:dyDescent="0.3">
      <c r="C1464" s="414"/>
      <c r="D1464" s="414"/>
      <c r="E1464" s="414"/>
      <c r="F1464" s="414"/>
      <c r="G1464" s="414"/>
      <c r="H1464" s="414"/>
      <c r="I1464" s="484"/>
      <c r="J1464" s="484"/>
      <c r="K1464" s="484"/>
      <c r="L1464" s="772"/>
      <c r="M1464" s="484"/>
    </row>
    <row r="1465" spans="3:13" x14ac:dyDescent="0.3">
      <c r="C1465" s="414"/>
      <c r="D1465" s="414"/>
      <c r="E1465" s="414"/>
      <c r="F1465" s="414"/>
      <c r="G1465" s="414"/>
      <c r="H1465" s="414"/>
      <c r="I1465" s="484"/>
      <c r="J1465" s="484"/>
      <c r="K1465" s="484"/>
      <c r="L1465" s="772"/>
      <c r="M1465" s="484"/>
    </row>
    <row r="1466" spans="3:13" x14ac:dyDescent="0.3">
      <c r="C1466" s="414"/>
      <c r="D1466" s="414"/>
      <c r="E1466" s="414"/>
      <c r="F1466" s="414"/>
      <c r="G1466" s="414"/>
      <c r="H1466" s="414"/>
      <c r="I1466" s="484"/>
      <c r="J1466" s="484"/>
      <c r="K1466" s="484"/>
      <c r="L1466" s="772"/>
      <c r="M1466" s="484"/>
    </row>
    <row r="1467" spans="3:13" x14ac:dyDescent="0.3">
      <c r="C1467" s="414"/>
      <c r="D1467" s="414"/>
      <c r="E1467" s="414"/>
      <c r="F1467" s="414"/>
      <c r="G1467" s="414"/>
      <c r="H1467" s="414"/>
      <c r="I1467" s="484"/>
      <c r="J1467" s="484"/>
      <c r="K1467" s="484"/>
      <c r="L1467" s="772"/>
      <c r="M1467" s="484"/>
    </row>
    <row r="1468" spans="3:13" x14ac:dyDescent="0.3">
      <c r="C1468" s="414"/>
      <c r="D1468" s="414"/>
      <c r="E1468" s="414"/>
      <c r="F1468" s="414"/>
      <c r="G1468" s="414"/>
      <c r="H1468" s="414"/>
      <c r="I1468" s="484"/>
      <c r="J1468" s="484"/>
      <c r="K1468" s="484"/>
      <c r="L1468" s="772"/>
      <c r="M1468" s="484"/>
    </row>
    <row r="1469" spans="3:13" x14ac:dyDescent="0.3">
      <c r="C1469" s="414"/>
      <c r="D1469" s="414"/>
      <c r="E1469" s="414"/>
      <c r="F1469" s="414"/>
      <c r="G1469" s="414"/>
      <c r="H1469" s="414"/>
      <c r="I1469" s="484"/>
      <c r="J1469" s="484"/>
      <c r="K1469" s="484"/>
      <c r="L1469" s="772"/>
      <c r="M1469" s="484"/>
    </row>
    <row r="1470" spans="3:13" x14ac:dyDescent="0.3">
      <c r="C1470" s="414"/>
      <c r="D1470" s="414"/>
      <c r="E1470" s="414"/>
      <c r="F1470" s="414"/>
      <c r="G1470" s="414"/>
      <c r="H1470" s="414"/>
      <c r="I1470" s="484"/>
      <c r="J1470" s="484"/>
      <c r="K1470" s="484"/>
      <c r="L1470" s="772"/>
      <c r="M1470" s="484"/>
    </row>
    <row r="1471" spans="3:13" x14ac:dyDescent="0.3">
      <c r="C1471" s="414"/>
      <c r="D1471" s="414"/>
      <c r="E1471" s="414"/>
      <c r="F1471" s="414"/>
      <c r="G1471" s="414"/>
      <c r="H1471" s="414"/>
      <c r="I1471" s="484"/>
      <c r="J1471" s="484"/>
      <c r="K1471" s="484"/>
      <c r="L1471" s="772"/>
      <c r="M1471" s="484"/>
    </row>
    <row r="1472" spans="3:13" x14ac:dyDescent="0.3">
      <c r="C1472" s="414"/>
      <c r="D1472" s="414"/>
      <c r="E1472" s="414"/>
      <c r="F1472" s="414"/>
      <c r="G1472" s="414"/>
      <c r="H1472" s="414"/>
      <c r="I1472" s="484"/>
      <c r="J1472" s="484"/>
      <c r="K1472" s="484"/>
      <c r="L1472" s="772"/>
      <c r="M1472" s="484"/>
    </row>
    <row r="1473" spans="3:13" x14ac:dyDescent="0.3">
      <c r="C1473" s="414"/>
      <c r="D1473" s="414"/>
      <c r="E1473" s="414"/>
      <c r="F1473" s="414"/>
      <c r="G1473" s="414"/>
      <c r="H1473" s="414"/>
      <c r="I1473" s="484"/>
      <c r="J1473" s="484"/>
      <c r="K1473" s="484"/>
      <c r="L1473" s="772"/>
      <c r="M1473" s="484"/>
    </row>
    <row r="1474" spans="3:13" x14ac:dyDescent="0.3">
      <c r="C1474" s="414"/>
      <c r="D1474" s="414"/>
      <c r="E1474" s="414"/>
      <c r="F1474" s="414"/>
      <c r="G1474" s="414"/>
      <c r="H1474" s="414"/>
      <c r="I1474" s="484"/>
      <c r="J1474" s="484"/>
      <c r="K1474" s="484"/>
      <c r="L1474" s="772"/>
      <c r="M1474" s="484"/>
    </row>
    <row r="1475" spans="3:13" x14ac:dyDescent="0.3">
      <c r="C1475" s="414"/>
      <c r="D1475" s="414"/>
      <c r="E1475" s="414"/>
      <c r="F1475" s="414"/>
      <c r="G1475" s="414"/>
      <c r="H1475" s="414"/>
      <c r="I1475" s="484"/>
      <c r="J1475" s="484"/>
      <c r="K1475" s="484"/>
      <c r="L1475" s="772"/>
      <c r="M1475" s="484"/>
    </row>
    <row r="1476" spans="3:13" x14ac:dyDescent="0.3">
      <c r="C1476" s="414"/>
      <c r="D1476" s="414"/>
      <c r="E1476" s="414"/>
      <c r="F1476" s="414"/>
      <c r="G1476" s="414"/>
      <c r="H1476" s="414"/>
      <c r="I1476" s="484"/>
      <c r="J1476" s="484"/>
      <c r="K1476" s="484"/>
      <c r="L1476" s="772"/>
      <c r="M1476" s="484"/>
    </row>
    <row r="1477" spans="3:13" x14ac:dyDescent="0.3">
      <c r="C1477" s="414"/>
      <c r="D1477" s="414"/>
      <c r="E1477" s="414"/>
      <c r="F1477" s="414"/>
      <c r="G1477" s="414"/>
      <c r="H1477" s="414"/>
      <c r="I1477" s="484"/>
      <c r="J1477" s="484"/>
      <c r="K1477" s="484"/>
      <c r="L1477" s="772"/>
      <c r="M1477" s="484"/>
    </row>
    <row r="1478" spans="3:13" x14ac:dyDescent="0.3">
      <c r="C1478" s="414"/>
      <c r="D1478" s="414"/>
      <c r="E1478" s="414"/>
      <c r="F1478" s="414"/>
      <c r="G1478" s="414"/>
      <c r="H1478" s="414"/>
      <c r="I1478" s="484"/>
      <c r="J1478" s="484"/>
      <c r="K1478" s="484"/>
      <c r="L1478" s="772"/>
      <c r="M1478" s="484"/>
    </row>
    <row r="1479" spans="3:13" x14ac:dyDescent="0.3">
      <c r="C1479" s="414"/>
      <c r="D1479" s="414"/>
      <c r="E1479" s="414"/>
      <c r="F1479" s="414"/>
      <c r="G1479" s="414"/>
      <c r="H1479" s="414"/>
      <c r="I1479" s="484"/>
      <c r="J1479" s="484"/>
      <c r="K1479" s="484"/>
      <c r="L1479" s="772"/>
      <c r="M1479" s="484"/>
    </row>
    <row r="1480" spans="3:13" x14ac:dyDescent="0.3">
      <c r="C1480" s="414"/>
      <c r="D1480" s="414"/>
      <c r="E1480" s="414"/>
      <c r="F1480" s="414"/>
      <c r="G1480" s="414"/>
      <c r="H1480" s="414"/>
      <c r="I1480" s="484"/>
      <c r="J1480" s="484"/>
      <c r="K1480" s="484"/>
      <c r="L1480" s="772"/>
      <c r="M1480" s="484"/>
    </row>
    <row r="1481" spans="3:13" x14ac:dyDescent="0.3">
      <c r="C1481" s="414"/>
      <c r="D1481" s="414"/>
      <c r="E1481" s="414"/>
      <c r="F1481" s="414"/>
      <c r="G1481" s="414"/>
      <c r="H1481" s="414"/>
      <c r="I1481" s="484"/>
      <c r="J1481" s="484"/>
      <c r="K1481" s="484"/>
      <c r="L1481" s="772"/>
      <c r="M1481" s="484"/>
    </row>
    <row r="1482" spans="3:13" x14ac:dyDescent="0.3">
      <c r="C1482" s="414"/>
      <c r="D1482" s="414"/>
      <c r="E1482" s="414"/>
      <c r="F1482" s="414"/>
      <c r="G1482" s="414"/>
      <c r="H1482" s="414"/>
      <c r="I1482" s="484"/>
      <c r="J1482" s="484"/>
      <c r="K1482" s="484"/>
      <c r="L1482" s="772"/>
      <c r="M1482" s="484"/>
    </row>
    <row r="1483" spans="3:13" x14ac:dyDescent="0.3">
      <c r="C1483" s="414"/>
      <c r="D1483" s="414"/>
      <c r="E1483" s="414"/>
      <c r="F1483" s="414"/>
      <c r="G1483" s="414"/>
      <c r="H1483" s="414"/>
      <c r="I1483" s="484"/>
      <c r="J1483" s="484"/>
      <c r="K1483" s="484"/>
      <c r="L1483" s="772"/>
      <c r="M1483" s="484"/>
    </row>
    <row r="1484" spans="3:13" x14ac:dyDescent="0.3">
      <c r="C1484" s="414"/>
      <c r="D1484" s="414"/>
      <c r="E1484" s="414"/>
      <c r="F1484" s="414"/>
      <c r="G1484" s="414"/>
      <c r="H1484" s="414"/>
      <c r="I1484" s="484"/>
      <c r="J1484" s="484"/>
      <c r="K1484" s="484"/>
      <c r="L1484" s="772"/>
      <c r="M1484" s="484"/>
    </row>
    <row r="1485" spans="3:13" x14ac:dyDescent="0.3">
      <c r="C1485" s="414"/>
      <c r="D1485" s="414"/>
      <c r="E1485" s="414"/>
      <c r="F1485" s="414"/>
      <c r="G1485" s="414"/>
      <c r="H1485" s="414"/>
      <c r="I1485" s="484"/>
      <c r="J1485" s="484"/>
      <c r="K1485" s="484"/>
      <c r="L1485" s="772"/>
      <c r="M1485" s="484"/>
    </row>
    <row r="1486" spans="3:13" x14ac:dyDescent="0.3">
      <c r="C1486" s="414"/>
      <c r="D1486" s="414"/>
      <c r="E1486" s="414"/>
      <c r="F1486" s="414"/>
      <c r="G1486" s="414"/>
      <c r="H1486" s="414"/>
      <c r="I1486" s="484"/>
      <c r="J1486" s="484"/>
      <c r="K1486" s="484"/>
      <c r="L1486" s="772"/>
      <c r="M1486" s="484"/>
    </row>
    <row r="1487" spans="3:13" x14ac:dyDescent="0.3">
      <c r="C1487" s="414"/>
      <c r="D1487" s="414"/>
      <c r="E1487" s="414"/>
      <c r="F1487" s="414"/>
      <c r="G1487" s="414"/>
      <c r="H1487" s="414"/>
      <c r="I1487" s="484"/>
      <c r="J1487" s="484"/>
      <c r="K1487" s="484"/>
      <c r="L1487" s="772"/>
      <c r="M1487" s="484"/>
    </row>
    <row r="1488" spans="3:13" x14ac:dyDescent="0.3">
      <c r="C1488" s="414"/>
      <c r="D1488" s="414"/>
      <c r="E1488" s="414"/>
      <c r="F1488" s="414"/>
      <c r="G1488" s="414"/>
      <c r="H1488" s="414"/>
      <c r="I1488" s="484"/>
      <c r="J1488" s="484"/>
      <c r="K1488" s="484"/>
      <c r="L1488" s="772"/>
      <c r="M1488" s="484"/>
    </row>
    <row r="1489" spans="3:13" x14ac:dyDescent="0.3">
      <c r="C1489" s="414"/>
      <c r="D1489" s="414"/>
      <c r="E1489" s="414"/>
      <c r="F1489" s="414"/>
      <c r="G1489" s="414"/>
      <c r="H1489" s="414"/>
      <c r="I1489" s="484"/>
      <c r="J1489" s="484"/>
      <c r="K1489" s="484"/>
      <c r="L1489" s="772"/>
      <c r="M1489" s="484"/>
    </row>
    <row r="1490" spans="3:13" x14ac:dyDescent="0.3">
      <c r="C1490" s="414"/>
      <c r="D1490" s="414"/>
      <c r="E1490" s="414"/>
      <c r="F1490" s="414"/>
      <c r="G1490" s="414"/>
      <c r="H1490" s="414"/>
      <c r="I1490" s="484"/>
      <c r="J1490" s="484"/>
      <c r="K1490" s="484"/>
      <c r="L1490" s="772"/>
      <c r="M1490" s="484"/>
    </row>
    <row r="1491" spans="3:13" x14ac:dyDescent="0.3">
      <c r="C1491" s="414"/>
      <c r="D1491" s="414"/>
      <c r="E1491" s="414"/>
      <c r="F1491" s="414"/>
      <c r="G1491" s="414"/>
      <c r="H1491" s="414"/>
      <c r="I1491" s="484"/>
      <c r="J1491" s="484"/>
      <c r="K1491" s="484"/>
      <c r="L1491" s="772"/>
      <c r="M1491" s="484"/>
    </row>
    <row r="1492" spans="3:13" x14ac:dyDescent="0.3">
      <c r="C1492" s="414"/>
      <c r="D1492" s="414"/>
      <c r="E1492" s="414"/>
      <c r="F1492" s="414"/>
      <c r="G1492" s="414"/>
      <c r="H1492" s="414"/>
      <c r="I1492" s="484"/>
      <c r="J1492" s="484"/>
      <c r="K1492" s="484"/>
      <c r="L1492" s="772"/>
      <c r="M1492" s="484"/>
    </row>
    <row r="1493" spans="3:13" x14ac:dyDescent="0.3">
      <c r="C1493" s="414"/>
      <c r="D1493" s="414"/>
      <c r="E1493" s="414"/>
      <c r="F1493" s="414"/>
      <c r="G1493" s="414"/>
      <c r="H1493" s="414"/>
      <c r="I1493" s="484"/>
      <c r="J1493" s="484"/>
      <c r="K1493" s="484"/>
      <c r="L1493" s="772"/>
      <c r="M1493" s="484"/>
    </row>
    <row r="1494" spans="3:13" x14ac:dyDescent="0.3">
      <c r="C1494" s="414"/>
      <c r="D1494" s="414"/>
      <c r="E1494" s="414"/>
      <c r="F1494" s="414"/>
      <c r="G1494" s="414"/>
      <c r="H1494" s="414"/>
      <c r="I1494" s="484"/>
      <c r="J1494" s="484"/>
      <c r="K1494" s="484"/>
      <c r="L1494" s="772"/>
      <c r="M1494" s="484"/>
    </row>
    <row r="1495" spans="3:13" x14ac:dyDescent="0.3">
      <c r="C1495" s="414"/>
      <c r="D1495" s="414"/>
      <c r="E1495" s="414"/>
      <c r="F1495" s="414"/>
      <c r="G1495" s="414"/>
      <c r="H1495" s="414"/>
      <c r="I1495" s="484"/>
      <c r="J1495" s="484"/>
      <c r="K1495" s="484"/>
      <c r="L1495" s="772"/>
      <c r="M1495" s="484"/>
    </row>
    <row r="1496" spans="3:13" x14ac:dyDescent="0.3">
      <c r="C1496" s="414"/>
      <c r="D1496" s="414"/>
      <c r="E1496" s="414"/>
      <c r="F1496" s="414"/>
      <c r="G1496" s="414"/>
      <c r="H1496" s="414"/>
      <c r="I1496" s="484"/>
      <c r="J1496" s="484"/>
      <c r="K1496" s="484"/>
      <c r="L1496" s="772"/>
      <c r="M1496" s="484"/>
    </row>
    <row r="1497" spans="3:13" x14ac:dyDescent="0.3">
      <c r="C1497" s="414"/>
      <c r="D1497" s="414"/>
      <c r="E1497" s="414"/>
      <c r="F1497" s="414"/>
      <c r="G1497" s="414"/>
      <c r="H1497" s="414"/>
      <c r="I1497" s="484"/>
      <c r="J1497" s="484"/>
      <c r="K1497" s="484"/>
      <c r="L1497" s="772"/>
      <c r="M1497" s="484"/>
    </row>
    <row r="1498" spans="3:13" x14ac:dyDescent="0.3">
      <c r="C1498" s="414"/>
      <c r="D1498" s="414"/>
      <c r="E1498" s="414"/>
      <c r="F1498" s="414"/>
      <c r="G1498" s="414"/>
      <c r="H1498" s="414"/>
      <c r="I1498" s="484"/>
      <c r="J1498" s="484"/>
      <c r="K1498" s="484"/>
      <c r="L1498" s="772"/>
      <c r="M1498" s="484"/>
    </row>
    <row r="1499" spans="3:13" x14ac:dyDescent="0.3">
      <c r="C1499" s="414"/>
      <c r="D1499" s="414"/>
      <c r="E1499" s="414"/>
      <c r="F1499" s="414"/>
      <c r="G1499" s="414"/>
      <c r="H1499" s="414"/>
      <c r="I1499" s="484"/>
      <c r="J1499" s="484"/>
      <c r="K1499" s="484"/>
      <c r="L1499" s="772"/>
      <c r="M1499" s="484"/>
    </row>
    <row r="1500" spans="3:13" x14ac:dyDescent="0.3">
      <c r="C1500" s="414"/>
      <c r="D1500" s="414"/>
      <c r="E1500" s="414"/>
      <c r="F1500" s="414"/>
      <c r="G1500" s="414"/>
      <c r="H1500" s="414"/>
      <c r="I1500" s="484"/>
      <c r="J1500" s="484"/>
      <c r="K1500" s="484"/>
      <c r="L1500" s="772"/>
      <c r="M1500" s="484"/>
    </row>
    <row r="1501" spans="3:13" x14ac:dyDescent="0.3">
      <c r="C1501" s="414"/>
      <c r="D1501" s="414"/>
      <c r="E1501" s="414"/>
      <c r="F1501" s="414"/>
      <c r="G1501" s="414"/>
      <c r="H1501" s="414"/>
      <c r="I1501" s="484"/>
      <c r="J1501" s="484"/>
      <c r="K1501" s="484"/>
      <c r="L1501" s="772"/>
      <c r="M1501" s="484"/>
    </row>
    <row r="1502" spans="3:13" x14ac:dyDescent="0.3">
      <c r="C1502" s="414"/>
      <c r="D1502" s="414"/>
      <c r="E1502" s="414"/>
      <c r="F1502" s="414"/>
      <c r="G1502" s="414"/>
      <c r="H1502" s="414"/>
      <c r="I1502" s="484"/>
      <c r="J1502" s="484"/>
      <c r="K1502" s="484"/>
      <c r="L1502" s="772"/>
      <c r="M1502" s="484"/>
    </row>
    <row r="1503" spans="3:13" x14ac:dyDescent="0.3">
      <c r="C1503" s="414"/>
      <c r="D1503" s="414"/>
      <c r="E1503" s="414"/>
      <c r="F1503" s="414"/>
      <c r="G1503" s="414"/>
      <c r="H1503" s="414"/>
      <c r="I1503" s="484"/>
      <c r="J1503" s="484"/>
      <c r="K1503" s="484"/>
      <c r="L1503" s="772"/>
      <c r="M1503" s="484"/>
    </row>
    <row r="1504" spans="3:13" x14ac:dyDescent="0.3">
      <c r="C1504" s="414"/>
      <c r="D1504" s="414"/>
      <c r="E1504" s="414"/>
      <c r="F1504" s="414"/>
      <c r="G1504" s="414"/>
      <c r="H1504" s="414"/>
      <c r="I1504" s="484"/>
      <c r="J1504" s="484"/>
      <c r="K1504" s="484"/>
      <c r="L1504" s="772"/>
      <c r="M1504" s="484"/>
    </row>
    <row r="1505" spans="3:13" x14ac:dyDescent="0.3">
      <c r="C1505" s="414"/>
      <c r="D1505" s="414"/>
      <c r="E1505" s="414"/>
      <c r="F1505" s="414"/>
      <c r="G1505" s="414"/>
      <c r="H1505" s="414"/>
      <c r="I1505" s="484"/>
      <c r="J1505" s="484"/>
      <c r="K1505" s="484"/>
      <c r="L1505" s="772"/>
      <c r="M1505" s="484"/>
    </row>
    <row r="1506" spans="3:13" x14ac:dyDescent="0.3">
      <c r="C1506" s="414"/>
      <c r="D1506" s="414"/>
      <c r="E1506" s="414"/>
      <c r="F1506" s="414"/>
      <c r="G1506" s="414"/>
      <c r="H1506" s="414"/>
      <c r="I1506" s="484"/>
      <c r="J1506" s="484"/>
      <c r="K1506" s="484"/>
      <c r="L1506" s="772"/>
      <c r="M1506" s="484"/>
    </row>
    <row r="1507" spans="3:13" x14ac:dyDescent="0.3">
      <c r="C1507" s="414"/>
      <c r="D1507" s="414"/>
      <c r="E1507" s="414"/>
      <c r="F1507" s="414"/>
      <c r="G1507" s="414"/>
      <c r="H1507" s="414"/>
      <c r="I1507" s="484"/>
      <c r="J1507" s="484"/>
      <c r="K1507" s="484"/>
      <c r="L1507" s="772"/>
      <c r="M1507" s="484"/>
    </row>
    <row r="1508" spans="3:13" x14ac:dyDescent="0.3">
      <c r="C1508" s="414"/>
      <c r="D1508" s="414"/>
      <c r="E1508" s="414"/>
      <c r="F1508" s="414"/>
      <c r="G1508" s="414"/>
      <c r="H1508" s="414"/>
      <c r="I1508" s="484"/>
      <c r="J1508" s="484"/>
      <c r="K1508" s="484"/>
      <c r="L1508" s="772"/>
      <c r="M1508" s="484"/>
    </row>
    <row r="1509" spans="3:13" x14ac:dyDescent="0.3">
      <c r="C1509" s="414"/>
      <c r="D1509" s="414"/>
      <c r="E1509" s="414"/>
      <c r="F1509" s="414"/>
      <c r="G1509" s="414"/>
      <c r="H1509" s="414"/>
      <c r="I1509" s="484"/>
      <c r="J1509" s="484"/>
      <c r="K1509" s="484"/>
      <c r="L1509" s="772"/>
      <c r="M1509" s="484"/>
    </row>
    <row r="1510" spans="3:13" x14ac:dyDescent="0.3">
      <c r="C1510" s="414"/>
      <c r="D1510" s="414"/>
      <c r="E1510" s="414"/>
      <c r="F1510" s="414"/>
      <c r="G1510" s="414"/>
      <c r="H1510" s="414"/>
      <c r="I1510" s="484"/>
      <c r="J1510" s="484"/>
      <c r="K1510" s="484"/>
      <c r="L1510" s="772"/>
      <c r="M1510" s="484"/>
    </row>
    <row r="1511" spans="3:13" x14ac:dyDescent="0.3">
      <c r="C1511" s="414"/>
      <c r="D1511" s="414"/>
      <c r="E1511" s="414"/>
      <c r="F1511" s="414"/>
      <c r="G1511" s="414"/>
      <c r="H1511" s="414"/>
      <c r="I1511" s="484"/>
      <c r="J1511" s="484"/>
      <c r="K1511" s="484"/>
      <c r="L1511" s="772"/>
      <c r="M1511" s="484"/>
    </row>
    <row r="1512" spans="3:13" x14ac:dyDescent="0.3">
      <c r="C1512" s="414"/>
      <c r="D1512" s="414"/>
      <c r="E1512" s="414"/>
      <c r="F1512" s="414"/>
      <c r="G1512" s="414"/>
      <c r="H1512" s="414"/>
      <c r="I1512" s="484"/>
      <c r="J1512" s="484"/>
      <c r="K1512" s="484"/>
      <c r="L1512" s="772"/>
      <c r="M1512" s="484"/>
    </row>
    <row r="1513" spans="3:13" x14ac:dyDescent="0.3">
      <c r="C1513" s="414"/>
      <c r="D1513" s="414"/>
      <c r="E1513" s="414"/>
      <c r="F1513" s="414"/>
      <c r="G1513" s="414"/>
      <c r="H1513" s="414"/>
      <c r="I1513" s="484"/>
      <c r="J1513" s="484"/>
      <c r="K1513" s="484"/>
      <c r="L1513" s="772"/>
      <c r="M1513" s="484"/>
    </row>
    <row r="1514" spans="3:13" x14ac:dyDescent="0.3">
      <c r="C1514" s="414"/>
      <c r="D1514" s="414"/>
      <c r="E1514" s="414"/>
      <c r="F1514" s="414"/>
      <c r="G1514" s="414"/>
      <c r="H1514" s="414"/>
      <c r="I1514" s="484"/>
      <c r="J1514" s="484"/>
      <c r="K1514" s="484"/>
      <c r="L1514" s="772"/>
      <c r="M1514" s="484"/>
    </row>
    <row r="1515" spans="3:13" x14ac:dyDescent="0.3">
      <c r="C1515" s="414"/>
      <c r="D1515" s="414"/>
      <c r="E1515" s="414"/>
      <c r="F1515" s="414"/>
      <c r="G1515" s="414"/>
      <c r="H1515" s="414"/>
      <c r="I1515" s="484"/>
      <c r="J1515" s="484"/>
      <c r="K1515" s="484"/>
      <c r="L1515" s="772"/>
      <c r="M1515" s="484"/>
    </row>
    <row r="1516" spans="3:13" x14ac:dyDescent="0.3">
      <c r="C1516" s="414"/>
      <c r="D1516" s="414"/>
      <c r="E1516" s="414"/>
      <c r="F1516" s="414"/>
      <c r="G1516" s="414"/>
      <c r="H1516" s="414"/>
      <c r="I1516" s="484"/>
      <c r="J1516" s="484"/>
      <c r="K1516" s="484"/>
      <c r="L1516" s="772"/>
      <c r="M1516" s="484"/>
    </row>
    <row r="1517" spans="3:13" x14ac:dyDescent="0.3">
      <c r="C1517" s="414"/>
      <c r="D1517" s="414"/>
      <c r="E1517" s="414"/>
      <c r="F1517" s="414"/>
      <c r="G1517" s="414"/>
      <c r="H1517" s="414"/>
      <c r="I1517" s="484"/>
      <c r="J1517" s="484"/>
      <c r="K1517" s="484"/>
      <c r="L1517" s="772"/>
      <c r="M1517" s="484"/>
    </row>
    <row r="1518" spans="3:13" x14ac:dyDescent="0.3">
      <c r="C1518" s="414"/>
      <c r="D1518" s="414"/>
      <c r="E1518" s="414"/>
      <c r="F1518" s="414"/>
      <c r="G1518" s="414"/>
      <c r="H1518" s="414"/>
      <c r="I1518" s="484"/>
      <c r="J1518" s="484"/>
      <c r="K1518" s="484"/>
      <c r="L1518" s="772"/>
      <c r="M1518" s="484"/>
    </row>
    <row r="1519" spans="3:13" x14ac:dyDescent="0.3">
      <c r="C1519" s="414"/>
      <c r="D1519" s="414"/>
      <c r="E1519" s="414"/>
      <c r="F1519" s="414"/>
      <c r="G1519" s="414"/>
      <c r="H1519" s="414"/>
      <c r="I1519" s="484"/>
      <c r="J1519" s="484"/>
      <c r="K1519" s="484"/>
      <c r="L1519" s="772"/>
      <c r="M1519" s="484"/>
    </row>
    <row r="1520" spans="3:13" x14ac:dyDescent="0.3">
      <c r="C1520" s="414"/>
      <c r="D1520" s="414"/>
      <c r="E1520" s="414"/>
      <c r="F1520" s="414"/>
      <c r="G1520" s="414"/>
      <c r="H1520" s="414"/>
      <c r="I1520" s="484"/>
      <c r="J1520" s="484"/>
      <c r="K1520" s="484"/>
      <c r="L1520" s="772"/>
      <c r="M1520" s="484"/>
    </row>
    <row r="1521" spans="3:13" x14ac:dyDescent="0.3">
      <c r="C1521" s="414"/>
      <c r="D1521" s="414"/>
      <c r="E1521" s="414"/>
      <c r="F1521" s="414"/>
      <c r="G1521" s="414"/>
      <c r="H1521" s="414"/>
      <c r="I1521" s="484"/>
      <c r="J1521" s="484"/>
      <c r="K1521" s="484"/>
      <c r="L1521" s="772"/>
      <c r="M1521" s="484"/>
    </row>
    <row r="1522" spans="3:13" x14ac:dyDescent="0.3">
      <c r="C1522" s="414"/>
      <c r="D1522" s="414"/>
      <c r="E1522" s="414"/>
      <c r="F1522" s="414"/>
      <c r="G1522" s="414"/>
      <c r="H1522" s="414"/>
      <c r="I1522" s="484"/>
      <c r="J1522" s="484"/>
      <c r="K1522" s="484"/>
      <c r="L1522" s="772"/>
      <c r="M1522" s="484"/>
    </row>
    <row r="1523" spans="3:13" x14ac:dyDescent="0.3">
      <c r="C1523" s="414"/>
      <c r="D1523" s="414"/>
      <c r="E1523" s="414"/>
      <c r="F1523" s="414"/>
      <c r="G1523" s="414"/>
      <c r="H1523" s="414"/>
      <c r="I1523" s="484"/>
      <c r="J1523" s="484"/>
      <c r="K1523" s="484"/>
      <c r="L1523" s="772"/>
      <c r="M1523" s="484"/>
    </row>
    <row r="1524" spans="3:13" x14ac:dyDescent="0.3">
      <c r="C1524" s="414"/>
      <c r="D1524" s="414"/>
      <c r="E1524" s="414"/>
      <c r="F1524" s="414"/>
      <c r="G1524" s="414"/>
      <c r="H1524" s="414"/>
      <c r="I1524" s="484"/>
      <c r="J1524" s="484"/>
      <c r="K1524" s="484"/>
      <c r="L1524" s="772"/>
      <c r="M1524" s="484"/>
    </row>
    <row r="1525" spans="3:13" x14ac:dyDescent="0.3">
      <c r="C1525" s="414"/>
      <c r="D1525" s="414"/>
      <c r="E1525" s="414"/>
      <c r="F1525" s="414"/>
      <c r="G1525" s="414"/>
      <c r="H1525" s="414"/>
      <c r="I1525" s="484"/>
      <c r="J1525" s="484"/>
      <c r="K1525" s="484"/>
      <c r="L1525" s="772"/>
      <c r="M1525" s="484"/>
    </row>
    <row r="1526" spans="3:13" x14ac:dyDescent="0.3">
      <c r="C1526" s="414"/>
      <c r="D1526" s="414"/>
      <c r="E1526" s="414"/>
      <c r="F1526" s="414"/>
      <c r="G1526" s="414"/>
      <c r="H1526" s="414"/>
      <c r="I1526" s="484"/>
      <c r="J1526" s="484"/>
      <c r="K1526" s="484"/>
      <c r="L1526" s="772"/>
      <c r="M1526" s="484"/>
    </row>
    <row r="1527" spans="3:13" x14ac:dyDescent="0.3">
      <c r="C1527" s="414"/>
      <c r="D1527" s="414"/>
      <c r="E1527" s="414"/>
      <c r="F1527" s="414"/>
      <c r="G1527" s="414"/>
      <c r="H1527" s="414"/>
      <c r="I1527" s="484"/>
      <c r="J1527" s="484"/>
      <c r="K1527" s="484"/>
      <c r="L1527" s="772"/>
      <c r="M1527" s="484"/>
    </row>
    <row r="1528" spans="3:13" x14ac:dyDescent="0.3">
      <c r="C1528" s="414"/>
      <c r="D1528" s="414"/>
      <c r="E1528" s="414"/>
      <c r="F1528" s="414"/>
      <c r="G1528" s="414"/>
      <c r="H1528" s="414"/>
      <c r="I1528" s="484"/>
      <c r="J1528" s="484"/>
      <c r="K1528" s="484"/>
      <c r="L1528" s="772"/>
      <c r="M1528" s="484"/>
    </row>
    <row r="1529" spans="3:13" x14ac:dyDescent="0.3">
      <c r="C1529" s="414"/>
      <c r="D1529" s="414"/>
      <c r="E1529" s="414"/>
      <c r="F1529" s="414"/>
      <c r="G1529" s="414"/>
      <c r="H1529" s="414"/>
      <c r="I1529" s="484"/>
      <c r="J1529" s="484"/>
      <c r="K1529" s="484"/>
      <c r="L1529" s="772"/>
      <c r="M1529" s="484"/>
    </row>
    <row r="1530" spans="3:13" x14ac:dyDescent="0.3">
      <c r="C1530" s="414"/>
      <c r="D1530" s="414"/>
      <c r="E1530" s="414"/>
      <c r="F1530" s="414"/>
      <c r="G1530" s="414"/>
      <c r="H1530" s="414"/>
      <c r="I1530" s="484"/>
      <c r="J1530" s="484"/>
      <c r="K1530" s="484"/>
      <c r="L1530" s="772"/>
      <c r="M1530" s="484"/>
    </row>
    <row r="1531" spans="3:13" x14ac:dyDescent="0.3">
      <c r="C1531" s="414"/>
      <c r="D1531" s="414"/>
      <c r="E1531" s="414"/>
      <c r="F1531" s="414"/>
      <c r="G1531" s="414"/>
      <c r="H1531" s="414"/>
      <c r="I1531" s="484"/>
      <c r="J1531" s="484"/>
      <c r="K1531" s="484"/>
      <c r="L1531" s="772"/>
      <c r="M1531" s="484"/>
    </row>
    <row r="1532" spans="3:13" x14ac:dyDescent="0.3">
      <c r="C1532" s="414"/>
      <c r="D1532" s="414"/>
      <c r="E1532" s="414"/>
      <c r="F1532" s="414"/>
      <c r="G1532" s="414"/>
      <c r="H1532" s="414"/>
      <c r="I1532" s="484"/>
      <c r="J1532" s="484"/>
      <c r="K1532" s="484"/>
      <c r="L1532" s="772"/>
      <c r="M1532" s="484"/>
    </row>
    <row r="1533" spans="3:13" x14ac:dyDescent="0.3">
      <c r="C1533" s="414"/>
      <c r="D1533" s="414"/>
      <c r="E1533" s="414"/>
      <c r="F1533" s="414"/>
      <c r="G1533" s="414"/>
      <c r="H1533" s="414"/>
      <c r="I1533" s="484"/>
      <c r="J1533" s="484"/>
      <c r="K1533" s="484"/>
      <c r="L1533" s="772"/>
      <c r="M1533" s="484"/>
    </row>
    <row r="1534" spans="3:13" x14ac:dyDescent="0.3">
      <c r="C1534" s="414"/>
      <c r="D1534" s="414"/>
      <c r="E1534" s="414"/>
      <c r="F1534" s="414"/>
      <c r="G1534" s="414"/>
      <c r="H1534" s="414"/>
      <c r="I1534" s="484"/>
      <c r="J1534" s="484"/>
      <c r="K1534" s="484"/>
      <c r="L1534" s="772"/>
      <c r="M1534" s="484"/>
    </row>
    <row r="1535" spans="3:13" x14ac:dyDescent="0.3">
      <c r="C1535" s="414"/>
      <c r="D1535" s="414"/>
      <c r="E1535" s="414"/>
      <c r="F1535" s="414"/>
      <c r="G1535" s="414"/>
      <c r="H1535" s="414"/>
      <c r="I1535" s="484"/>
      <c r="J1535" s="484"/>
      <c r="K1535" s="484"/>
      <c r="L1535" s="772"/>
      <c r="M1535" s="484"/>
    </row>
    <row r="1536" spans="3:13" x14ac:dyDescent="0.3">
      <c r="C1536" s="414"/>
      <c r="D1536" s="414"/>
      <c r="E1536" s="414"/>
      <c r="F1536" s="414"/>
      <c r="G1536" s="414"/>
      <c r="H1536" s="414"/>
      <c r="I1536" s="484"/>
      <c r="J1536" s="484"/>
      <c r="K1536" s="484"/>
      <c r="L1536" s="772"/>
      <c r="M1536" s="484"/>
    </row>
    <row r="1537" spans="3:13" x14ac:dyDescent="0.3">
      <c r="C1537" s="414"/>
      <c r="D1537" s="414"/>
      <c r="E1537" s="414"/>
      <c r="F1537" s="414"/>
      <c r="G1537" s="414"/>
      <c r="H1537" s="414"/>
      <c r="I1537" s="484"/>
      <c r="J1537" s="484"/>
      <c r="K1537" s="484"/>
      <c r="L1537" s="772"/>
      <c r="M1537" s="484"/>
    </row>
    <row r="1538" spans="3:13" x14ac:dyDescent="0.3">
      <c r="C1538" s="414"/>
      <c r="D1538" s="414"/>
      <c r="E1538" s="414"/>
      <c r="F1538" s="414"/>
      <c r="G1538" s="414"/>
      <c r="H1538" s="414"/>
      <c r="I1538" s="484"/>
      <c r="J1538" s="484"/>
      <c r="K1538" s="484"/>
      <c r="L1538" s="772"/>
      <c r="M1538" s="484"/>
    </row>
    <row r="1539" spans="3:13" x14ac:dyDescent="0.3">
      <c r="C1539" s="414"/>
      <c r="D1539" s="414"/>
      <c r="E1539" s="414"/>
      <c r="F1539" s="414"/>
      <c r="G1539" s="414"/>
      <c r="H1539" s="414"/>
      <c r="I1539" s="484"/>
      <c r="J1539" s="484"/>
      <c r="K1539" s="484"/>
      <c r="L1539" s="772"/>
      <c r="M1539" s="484"/>
    </row>
    <row r="1540" spans="3:13" x14ac:dyDescent="0.3">
      <c r="C1540" s="414"/>
      <c r="D1540" s="414"/>
      <c r="E1540" s="414"/>
      <c r="F1540" s="414"/>
      <c r="G1540" s="414"/>
      <c r="H1540" s="414"/>
      <c r="I1540" s="484"/>
      <c r="J1540" s="484"/>
      <c r="K1540" s="484"/>
      <c r="L1540" s="772"/>
      <c r="M1540" s="484"/>
    </row>
    <row r="1541" spans="3:13" x14ac:dyDescent="0.3">
      <c r="C1541" s="414"/>
      <c r="D1541" s="414"/>
      <c r="E1541" s="414"/>
      <c r="F1541" s="414"/>
      <c r="G1541" s="414"/>
      <c r="H1541" s="414"/>
      <c r="I1541" s="484"/>
      <c r="J1541" s="484"/>
      <c r="K1541" s="484"/>
      <c r="L1541" s="772"/>
      <c r="M1541" s="484"/>
    </row>
    <row r="1542" spans="3:13" x14ac:dyDescent="0.3">
      <c r="C1542" s="414"/>
      <c r="D1542" s="414"/>
      <c r="E1542" s="414"/>
      <c r="F1542" s="414"/>
      <c r="G1542" s="414"/>
      <c r="H1542" s="414"/>
      <c r="I1542" s="484"/>
      <c r="J1542" s="484"/>
      <c r="K1542" s="484"/>
      <c r="L1542" s="772"/>
      <c r="M1542" s="484"/>
    </row>
    <row r="1543" spans="3:13" x14ac:dyDescent="0.3">
      <c r="C1543" s="414"/>
      <c r="D1543" s="414"/>
      <c r="E1543" s="414"/>
      <c r="F1543" s="414"/>
      <c r="G1543" s="414"/>
      <c r="H1543" s="414"/>
      <c r="I1543" s="484"/>
      <c r="J1543" s="484"/>
      <c r="K1543" s="484"/>
      <c r="L1543" s="772"/>
      <c r="M1543" s="484"/>
    </row>
    <row r="1544" spans="3:13" x14ac:dyDescent="0.3">
      <c r="C1544" s="414"/>
      <c r="D1544" s="414"/>
      <c r="E1544" s="414"/>
      <c r="F1544" s="414"/>
      <c r="G1544" s="414"/>
      <c r="H1544" s="414"/>
      <c r="I1544" s="484"/>
      <c r="J1544" s="484"/>
      <c r="K1544" s="484"/>
      <c r="L1544" s="772"/>
      <c r="M1544" s="484"/>
    </row>
    <row r="1545" spans="3:13" x14ac:dyDescent="0.3">
      <c r="C1545" s="414"/>
      <c r="D1545" s="414"/>
      <c r="E1545" s="414"/>
      <c r="F1545" s="414"/>
      <c r="G1545" s="414"/>
      <c r="H1545" s="414"/>
      <c r="I1545" s="484"/>
      <c r="J1545" s="484"/>
      <c r="K1545" s="484"/>
      <c r="L1545" s="772"/>
      <c r="M1545" s="484"/>
    </row>
    <row r="1546" spans="3:13" x14ac:dyDescent="0.3">
      <c r="C1546" s="414"/>
      <c r="D1546" s="414"/>
      <c r="E1546" s="414"/>
      <c r="F1546" s="414"/>
      <c r="G1546" s="414"/>
      <c r="H1546" s="414"/>
      <c r="I1546" s="484"/>
      <c r="J1546" s="484"/>
      <c r="K1546" s="484"/>
      <c r="L1546" s="772"/>
      <c r="M1546" s="484"/>
    </row>
    <row r="1547" spans="3:13" x14ac:dyDescent="0.3">
      <c r="C1547" s="414"/>
      <c r="D1547" s="414"/>
      <c r="E1547" s="414"/>
      <c r="F1547" s="414"/>
      <c r="G1547" s="414"/>
      <c r="H1547" s="414"/>
      <c r="I1547" s="484"/>
      <c r="J1547" s="484"/>
      <c r="K1547" s="484"/>
      <c r="L1547" s="772"/>
      <c r="M1547" s="484"/>
    </row>
    <row r="1548" spans="3:13" x14ac:dyDescent="0.3">
      <c r="C1548" s="414"/>
      <c r="D1548" s="414"/>
      <c r="E1548" s="414"/>
      <c r="F1548" s="414"/>
      <c r="G1548" s="414"/>
      <c r="H1548" s="414"/>
      <c r="I1548" s="484"/>
      <c r="J1548" s="484"/>
      <c r="K1548" s="484"/>
      <c r="L1548" s="772"/>
      <c r="M1548" s="484"/>
    </row>
    <row r="1549" spans="3:13" x14ac:dyDescent="0.3">
      <c r="C1549" s="414"/>
      <c r="D1549" s="414"/>
      <c r="E1549" s="414"/>
      <c r="F1549" s="414"/>
      <c r="G1549" s="414"/>
      <c r="H1549" s="414"/>
      <c r="I1549" s="484"/>
      <c r="J1549" s="484"/>
      <c r="K1549" s="484"/>
      <c r="L1549" s="772"/>
      <c r="M1549" s="484"/>
    </row>
    <row r="1550" spans="3:13" x14ac:dyDescent="0.3">
      <c r="C1550" s="414"/>
      <c r="D1550" s="414"/>
      <c r="E1550" s="414"/>
      <c r="F1550" s="414"/>
      <c r="G1550" s="414"/>
      <c r="H1550" s="414"/>
      <c r="I1550" s="484"/>
      <c r="J1550" s="484"/>
      <c r="K1550" s="484"/>
      <c r="L1550" s="772"/>
      <c r="M1550" s="484"/>
    </row>
    <row r="1551" spans="3:13" x14ac:dyDescent="0.3">
      <c r="C1551" s="414"/>
      <c r="D1551" s="414"/>
      <c r="E1551" s="414"/>
      <c r="F1551" s="414"/>
      <c r="G1551" s="414"/>
      <c r="H1551" s="414"/>
      <c r="I1551" s="484"/>
      <c r="J1551" s="484"/>
      <c r="K1551" s="484"/>
      <c r="L1551" s="772"/>
      <c r="M1551" s="484"/>
    </row>
    <row r="1552" spans="3:13" x14ac:dyDescent="0.3">
      <c r="C1552" s="414"/>
      <c r="D1552" s="414"/>
      <c r="E1552" s="414"/>
      <c r="F1552" s="414"/>
      <c r="G1552" s="414"/>
      <c r="H1552" s="414"/>
      <c r="I1552" s="484"/>
      <c r="J1552" s="484"/>
      <c r="K1552" s="484"/>
      <c r="L1552" s="772"/>
      <c r="M1552" s="484"/>
    </row>
    <row r="1553" spans="3:13" x14ac:dyDescent="0.3">
      <c r="C1553" s="414"/>
      <c r="D1553" s="414"/>
      <c r="E1553" s="414"/>
      <c r="F1553" s="414"/>
      <c r="G1553" s="414"/>
      <c r="H1553" s="414"/>
      <c r="I1553" s="484"/>
      <c r="J1553" s="484"/>
      <c r="K1553" s="484"/>
      <c r="L1553" s="772"/>
      <c r="M1553" s="484"/>
    </row>
    <row r="1554" spans="3:13" x14ac:dyDescent="0.3">
      <c r="C1554" s="414"/>
      <c r="D1554" s="414"/>
      <c r="E1554" s="414"/>
      <c r="F1554" s="414"/>
      <c r="G1554" s="414"/>
      <c r="H1554" s="414"/>
      <c r="I1554" s="484"/>
      <c r="J1554" s="484"/>
      <c r="K1554" s="484"/>
      <c r="L1554" s="772"/>
      <c r="M1554" s="484"/>
    </row>
    <row r="1555" spans="3:13" x14ac:dyDescent="0.3">
      <c r="C1555" s="414"/>
      <c r="D1555" s="414"/>
      <c r="E1555" s="414"/>
      <c r="F1555" s="414"/>
      <c r="G1555" s="414"/>
      <c r="H1555" s="414"/>
      <c r="I1555" s="484"/>
      <c r="J1555" s="484"/>
      <c r="K1555" s="484"/>
      <c r="L1555" s="772"/>
      <c r="M1555" s="484"/>
    </row>
    <row r="1556" spans="3:13" x14ac:dyDescent="0.3">
      <c r="C1556" s="414"/>
      <c r="D1556" s="414"/>
      <c r="E1556" s="414"/>
      <c r="F1556" s="414"/>
      <c r="G1556" s="414"/>
      <c r="H1556" s="414"/>
      <c r="I1556" s="484"/>
      <c r="J1556" s="484"/>
      <c r="K1556" s="484"/>
      <c r="L1556" s="772"/>
      <c r="M1556" s="484"/>
    </row>
    <row r="1557" spans="3:13" x14ac:dyDescent="0.3">
      <c r="C1557" s="414"/>
      <c r="D1557" s="414"/>
      <c r="E1557" s="414"/>
      <c r="F1557" s="414"/>
      <c r="G1557" s="414"/>
      <c r="H1557" s="414"/>
      <c r="I1557" s="484"/>
      <c r="J1557" s="484"/>
      <c r="K1557" s="484"/>
      <c r="L1557" s="772"/>
      <c r="M1557" s="484"/>
    </row>
    <row r="1558" spans="3:13" x14ac:dyDescent="0.3">
      <c r="C1558" s="414"/>
      <c r="D1558" s="414"/>
      <c r="E1558" s="414"/>
      <c r="F1558" s="414"/>
      <c r="G1558" s="414"/>
      <c r="H1558" s="414"/>
      <c r="I1558" s="484"/>
      <c r="J1558" s="484"/>
      <c r="K1558" s="484"/>
      <c r="L1558" s="772"/>
      <c r="M1558" s="484"/>
    </row>
    <row r="1559" spans="3:13" x14ac:dyDescent="0.3">
      <c r="C1559" s="414"/>
      <c r="D1559" s="414"/>
      <c r="E1559" s="414"/>
      <c r="F1559" s="414"/>
      <c r="G1559" s="414"/>
      <c r="H1559" s="414"/>
      <c r="I1559" s="484"/>
      <c r="J1559" s="484"/>
      <c r="K1559" s="484"/>
      <c r="L1559" s="772"/>
      <c r="M1559" s="484"/>
    </row>
    <row r="1560" spans="3:13" x14ac:dyDescent="0.3">
      <c r="C1560" s="414"/>
      <c r="D1560" s="414"/>
      <c r="E1560" s="414"/>
      <c r="F1560" s="414"/>
      <c r="G1560" s="414"/>
      <c r="H1560" s="414"/>
      <c r="I1560" s="484"/>
      <c r="J1560" s="484"/>
      <c r="K1560" s="484"/>
      <c r="L1560" s="772"/>
      <c r="M1560" s="484"/>
    </row>
    <row r="1561" spans="3:13" x14ac:dyDescent="0.3">
      <c r="C1561" s="414"/>
      <c r="D1561" s="414"/>
      <c r="E1561" s="414"/>
      <c r="F1561" s="414"/>
      <c r="G1561" s="414"/>
      <c r="H1561" s="414"/>
      <c r="I1561" s="484"/>
      <c r="J1561" s="484"/>
      <c r="K1561" s="484"/>
      <c r="L1561" s="772"/>
      <c r="M1561" s="484"/>
    </row>
    <row r="1562" spans="3:13" x14ac:dyDescent="0.3">
      <c r="C1562" s="414"/>
      <c r="D1562" s="414"/>
      <c r="E1562" s="414"/>
      <c r="F1562" s="414"/>
      <c r="G1562" s="414"/>
      <c r="H1562" s="414"/>
      <c r="I1562" s="484"/>
      <c r="J1562" s="484"/>
      <c r="K1562" s="484"/>
      <c r="L1562" s="772"/>
      <c r="M1562" s="484"/>
    </row>
    <row r="1563" spans="3:13" x14ac:dyDescent="0.3">
      <c r="C1563" s="414"/>
      <c r="D1563" s="414"/>
      <c r="E1563" s="414"/>
      <c r="F1563" s="414"/>
      <c r="G1563" s="414"/>
      <c r="H1563" s="414"/>
      <c r="I1563" s="484"/>
      <c r="J1563" s="484"/>
      <c r="K1563" s="484"/>
      <c r="L1563" s="772"/>
      <c r="M1563" s="484"/>
    </row>
    <row r="1564" spans="3:13" x14ac:dyDescent="0.3">
      <c r="C1564" s="414"/>
      <c r="D1564" s="414"/>
      <c r="E1564" s="414"/>
      <c r="F1564" s="414"/>
      <c r="G1564" s="414"/>
      <c r="H1564" s="414"/>
      <c r="I1564" s="484"/>
      <c r="J1564" s="484"/>
      <c r="K1564" s="484"/>
      <c r="L1564" s="772"/>
      <c r="M1564" s="484"/>
    </row>
    <row r="1565" spans="3:13" x14ac:dyDescent="0.3">
      <c r="C1565" s="414"/>
      <c r="D1565" s="414"/>
      <c r="E1565" s="414"/>
      <c r="F1565" s="414"/>
      <c r="G1565" s="414"/>
      <c r="H1565" s="414"/>
      <c r="I1565" s="484"/>
      <c r="J1565" s="484"/>
      <c r="K1565" s="484"/>
      <c r="L1565" s="772"/>
      <c r="M1565" s="484"/>
    </row>
    <row r="1566" spans="3:13" x14ac:dyDescent="0.3">
      <c r="C1566" s="414"/>
      <c r="D1566" s="414"/>
      <c r="E1566" s="414"/>
      <c r="F1566" s="414"/>
      <c r="G1566" s="414"/>
      <c r="H1566" s="414"/>
      <c r="I1566" s="484"/>
      <c r="J1566" s="484"/>
      <c r="K1566" s="484"/>
      <c r="L1566" s="772"/>
      <c r="M1566" s="484"/>
    </row>
    <row r="1567" spans="3:13" x14ac:dyDescent="0.3">
      <c r="C1567" s="414"/>
      <c r="D1567" s="414"/>
      <c r="E1567" s="414"/>
      <c r="F1567" s="414"/>
      <c r="G1567" s="414"/>
      <c r="H1567" s="414"/>
      <c r="I1567" s="484"/>
      <c r="J1567" s="484"/>
      <c r="K1567" s="484"/>
      <c r="L1567" s="772"/>
      <c r="M1567" s="484"/>
    </row>
    <row r="1568" spans="3:13" x14ac:dyDescent="0.3">
      <c r="C1568" s="414"/>
      <c r="D1568" s="414"/>
      <c r="E1568" s="414"/>
      <c r="F1568" s="414"/>
      <c r="G1568" s="414"/>
      <c r="H1568" s="414"/>
      <c r="I1568" s="484"/>
      <c r="J1568" s="484"/>
      <c r="K1568" s="484"/>
      <c r="L1568" s="772"/>
      <c r="M1568" s="484"/>
    </row>
    <row r="1569" spans="3:13" x14ac:dyDescent="0.3">
      <c r="C1569" s="414"/>
      <c r="D1569" s="414"/>
      <c r="E1569" s="414"/>
      <c r="F1569" s="414"/>
      <c r="G1569" s="414"/>
      <c r="H1569" s="414"/>
      <c r="I1569" s="484"/>
      <c r="J1569" s="484"/>
      <c r="K1569" s="484"/>
      <c r="L1569" s="772"/>
      <c r="M1569" s="484"/>
    </row>
    <row r="1570" spans="3:13" x14ac:dyDescent="0.3">
      <c r="C1570" s="414"/>
      <c r="D1570" s="414"/>
      <c r="E1570" s="414"/>
      <c r="F1570" s="414"/>
      <c r="G1570" s="414"/>
      <c r="H1570" s="414"/>
      <c r="I1570" s="484"/>
      <c r="J1570" s="484"/>
      <c r="K1570" s="484"/>
      <c r="L1570" s="772"/>
      <c r="M1570" s="484"/>
    </row>
    <row r="1571" spans="3:13" x14ac:dyDescent="0.3">
      <c r="C1571" s="414"/>
      <c r="D1571" s="414"/>
      <c r="E1571" s="414"/>
      <c r="F1571" s="414"/>
      <c r="G1571" s="414"/>
      <c r="H1571" s="414"/>
      <c r="I1571" s="484"/>
      <c r="J1571" s="484"/>
      <c r="K1571" s="484"/>
      <c r="L1571" s="772"/>
      <c r="M1571" s="484"/>
    </row>
    <row r="1572" spans="3:13" x14ac:dyDescent="0.3">
      <c r="C1572" s="414"/>
      <c r="D1572" s="414"/>
      <c r="E1572" s="414"/>
      <c r="F1572" s="414"/>
      <c r="G1572" s="414"/>
      <c r="H1572" s="414"/>
      <c r="I1572" s="484"/>
      <c r="J1572" s="484"/>
      <c r="K1572" s="484"/>
      <c r="L1572" s="772"/>
      <c r="M1572" s="484"/>
    </row>
    <row r="1573" spans="3:13" x14ac:dyDescent="0.3">
      <c r="C1573" s="414"/>
      <c r="D1573" s="414"/>
      <c r="E1573" s="414"/>
      <c r="F1573" s="414"/>
      <c r="G1573" s="414"/>
      <c r="H1573" s="414"/>
      <c r="I1573" s="484"/>
      <c r="J1573" s="484"/>
      <c r="K1573" s="484"/>
      <c r="L1573" s="772"/>
      <c r="M1573" s="484"/>
    </row>
    <row r="1574" spans="3:13" x14ac:dyDescent="0.3">
      <c r="C1574" s="414"/>
      <c r="D1574" s="414"/>
      <c r="E1574" s="414"/>
      <c r="F1574" s="414"/>
      <c r="G1574" s="414"/>
      <c r="H1574" s="414"/>
      <c r="I1574" s="484"/>
      <c r="J1574" s="484"/>
      <c r="K1574" s="484"/>
      <c r="L1574" s="772"/>
      <c r="M1574" s="484"/>
    </row>
    <row r="1575" spans="3:13" x14ac:dyDescent="0.3">
      <c r="C1575" s="414"/>
      <c r="D1575" s="414"/>
      <c r="E1575" s="414"/>
      <c r="F1575" s="414"/>
      <c r="G1575" s="414"/>
      <c r="H1575" s="414"/>
      <c r="I1575" s="484"/>
      <c r="J1575" s="484"/>
      <c r="K1575" s="484"/>
      <c r="L1575" s="772"/>
      <c r="M1575" s="484"/>
    </row>
    <row r="1576" spans="3:13" x14ac:dyDescent="0.3">
      <c r="C1576" s="414"/>
      <c r="D1576" s="414"/>
      <c r="E1576" s="414"/>
      <c r="F1576" s="414"/>
      <c r="G1576" s="414"/>
      <c r="H1576" s="414"/>
      <c r="I1576" s="484"/>
      <c r="J1576" s="484"/>
      <c r="K1576" s="484"/>
      <c r="L1576" s="772"/>
      <c r="M1576" s="484"/>
    </row>
    <row r="1577" spans="3:13" x14ac:dyDescent="0.3">
      <c r="C1577" s="414"/>
      <c r="D1577" s="414"/>
      <c r="E1577" s="414"/>
      <c r="F1577" s="414"/>
      <c r="G1577" s="414"/>
      <c r="H1577" s="414"/>
      <c r="I1577" s="484"/>
      <c r="J1577" s="484"/>
      <c r="K1577" s="484"/>
      <c r="L1577" s="772"/>
      <c r="M1577" s="484"/>
    </row>
    <row r="1578" spans="3:13" x14ac:dyDescent="0.3">
      <c r="C1578" s="414"/>
      <c r="D1578" s="414"/>
      <c r="E1578" s="414"/>
      <c r="F1578" s="414"/>
      <c r="G1578" s="414"/>
      <c r="H1578" s="414"/>
      <c r="I1578" s="484"/>
      <c r="J1578" s="484"/>
      <c r="K1578" s="484"/>
      <c r="L1578" s="772"/>
      <c r="M1578" s="484"/>
    </row>
    <row r="1579" spans="3:13" x14ac:dyDescent="0.3">
      <c r="C1579" s="414"/>
      <c r="D1579" s="414"/>
      <c r="E1579" s="414"/>
      <c r="F1579" s="414"/>
      <c r="G1579" s="414"/>
      <c r="H1579" s="414"/>
      <c r="I1579" s="484"/>
      <c r="J1579" s="484"/>
      <c r="K1579" s="484"/>
      <c r="L1579" s="772"/>
      <c r="M1579" s="484"/>
    </row>
    <row r="1580" spans="3:13" x14ac:dyDescent="0.3">
      <c r="C1580" s="414"/>
      <c r="D1580" s="414"/>
      <c r="E1580" s="414"/>
      <c r="F1580" s="414"/>
      <c r="G1580" s="414"/>
      <c r="H1580" s="414"/>
      <c r="I1580" s="484"/>
      <c r="J1580" s="484"/>
      <c r="K1580" s="484"/>
      <c r="L1580" s="772"/>
      <c r="M1580" s="484"/>
    </row>
    <row r="1581" spans="3:13" x14ac:dyDescent="0.3">
      <c r="C1581" s="414"/>
      <c r="D1581" s="414"/>
      <c r="E1581" s="414"/>
      <c r="F1581" s="414"/>
      <c r="G1581" s="414"/>
      <c r="H1581" s="414"/>
      <c r="I1581" s="484"/>
      <c r="J1581" s="484"/>
      <c r="K1581" s="484"/>
      <c r="L1581" s="772"/>
      <c r="M1581" s="484"/>
    </row>
    <row r="1582" spans="3:13" x14ac:dyDescent="0.3">
      <c r="C1582" s="414"/>
      <c r="D1582" s="414"/>
      <c r="E1582" s="414"/>
      <c r="F1582" s="414"/>
      <c r="G1582" s="414"/>
      <c r="H1582" s="414"/>
      <c r="I1582" s="484"/>
      <c r="J1582" s="484"/>
      <c r="K1582" s="484"/>
      <c r="L1582" s="772"/>
      <c r="M1582" s="484"/>
    </row>
    <row r="1583" spans="3:13" x14ac:dyDescent="0.3">
      <c r="C1583" s="414"/>
      <c r="D1583" s="414"/>
      <c r="E1583" s="414"/>
      <c r="F1583" s="414"/>
      <c r="G1583" s="414"/>
      <c r="H1583" s="414"/>
      <c r="I1583" s="484"/>
      <c r="J1583" s="484"/>
      <c r="K1583" s="484"/>
      <c r="L1583" s="772"/>
      <c r="M1583" s="484"/>
    </row>
    <row r="1584" spans="3:13" x14ac:dyDescent="0.3">
      <c r="C1584" s="414"/>
      <c r="D1584" s="414"/>
      <c r="E1584" s="414"/>
      <c r="F1584" s="414"/>
      <c r="G1584" s="414"/>
      <c r="H1584" s="414"/>
      <c r="I1584" s="484"/>
      <c r="J1584" s="484"/>
      <c r="K1584" s="484"/>
      <c r="L1584" s="772"/>
      <c r="M1584" s="484"/>
    </row>
    <row r="1585" spans="3:13" x14ac:dyDescent="0.3">
      <c r="C1585" s="414"/>
      <c r="D1585" s="414"/>
      <c r="E1585" s="414"/>
      <c r="F1585" s="414"/>
      <c r="G1585" s="414"/>
      <c r="H1585" s="414"/>
      <c r="I1585" s="484"/>
      <c r="J1585" s="484"/>
      <c r="K1585" s="484"/>
      <c r="L1585" s="772"/>
      <c r="M1585" s="484"/>
    </row>
    <row r="1586" spans="3:13" x14ac:dyDescent="0.3">
      <c r="C1586" s="414"/>
      <c r="D1586" s="414"/>
      <c r="E1586" s="414"/>
      <c r="F1586" s="414"/>
      <c r="G1586" s="414"/>
      <c r="H1586" s="414"/>
      <c r="I1586" s="484"/>
      <c r="J1586" s="484"/>
      <c r="K1586" s="484"/>
      <c r="L1586" s="772"/>
      <c r="M1586" s="484"/>
    </row>
    <row r="1587" spans="3:13" x14ac:dyDescent="0.3">
      <c r="C1587" s="414"/>
      <c r="D1587" s="414"/>
      <c r="E1587" s="414"/>
      <c r="F1587" s="414"/>
      <c r="G1587" s="414"/>
      <c r="H1587" s="414"/>
      <c r="I1587" s="484"/>
      <c r="J1587" s="484"/>
      <c r="K1587" s="484"/>
      <c r="L1587" s="772"/>
      <c r="M1587" s="484"/>
    </row>
    <row r="1588" spans="3:13" x14ac:dyDescent="0.3">
      <c r="C1588" s="414"/>
      <c r="D1588" s="414"/>
      <c r="E1588" s="414"/>
      <c r="F1588" s="414"/>
      <c r="G1588" s="414"/>
      <c r="H1588" s="414"/>
      <c r="I1588" s="484"/>
      <c r="J1588" s="484"/>
      <c r="K1588" s="484"/>
      <c r="L1588" s="772"/>
      <c r="M1588" s="484"/>
    </row>
    <row r="1589" spans="3:13" x14ac:dyDescent="0.3">
      <c r="C1589" s="414"/>
      <c r="D1589" s="414"/>
      <c r="E1589" s="414"/>
      <c r="F1589" s="414"/>
      <c r="G1589" s="414"/>
      <c r="H1589" s="414"/>
      <c r="I1589" s="484"/>
      <c r="J1589" s="484"/>
      <c r="K1589" s="484"/>
      <c r="L1589" s="772"/>
      <c r="M1589" s="484"/>
    </row>
    <row r="1590" spans="3:13" x14ac:dyDescent="0.3">
      <c r="C1590" s="414"/>
      <c r="D1590" s="414"/>
      <c r="E1590" s="414"/>
      <c r="F1590" s="414"/>
      <c r="G1590" s="414"/>
      <c r="H1590" s="414"/>
      <c r="I1590" s="484"/>
      <c r="J1590" s="484"/>
      <c r="K1590" s="484"/>
      <c r="L1590" s="772"/>
      <c r="M1590" s="484"/>
    </row>
    <row r="1591" spans="3:13" x14ac:dyDescent="0.3">
      <c r="C1591" s="414"/>
      <c r="D1591" s="414"/>
      <c r="E1591" s="414"/>
      <c r="F1591" s="414"/>
      <c r="G1591" s="414"/>
      <c r="H1591" s="414"/>
      <c r="I1591" s="484"/>
      <c r="J1591" s="484"/>
      <c r="K1591" s="484"/>
      <c r="L1591" s="772"/>
      <c r="M1591" s="484"/>
    </row>
    <row r="1592" spans="3:13" x14ac:dyDescent="0.3">
      <c r="C1592" s="414"/>
      <c r="D1592" s="414"/>
      <c r="E1592" s="414"/>
      <c r="F1592" s="414"/>
      <c r="G1592" s="414"/>
      <c r="H1592" s="414"/>
      <c r="I1592" s="484"/>
      <c r="J1592" s="484"/>
      <c r="K1592" s="484"/>
      <c r="L1592" s="772"/>
      <c r="M1592" s="484"/>
    </row>
    <row r="1593" spans="3:13" x14ac:dyDescent="0.3">
      <c r="C1593" s="414"/>
      <c r="D1593" s="414"/>
      <c r="E1593" s="414"/>
      <c r="F1593" s="414"/>
      <c r="G1593" s="414"/>
      <c r="H1593" s="414"/>
      <c r="I1593" s="484"/>
      <c r="J1593" s="484"/>
      <c r="K1593" s="484"/>
      <c r="L1593" s="772"/>
      <c r="M1593" s="484"/>
    </row>
    <row r="1594" spans="3:13" x14ac:dyDescent="0.3">
      <c r="C1594" s="414"/>
      <c r="D1594" s="414"/>
      <c r="E1594" s="414"/>
      <c r="F1594" s="414"/>
      <c r="G1594" s="414"/>
      <c r="H1594" s="414"/>
      <c r="I1594" s="484"/>
      <c r="J1594" s="484"/>
      <c r="K1594" s="484"/>
      <c r="L1594" s="772"/>
      <c r="M1594" s="484"/>
    </row>
    <row r="1595" spans="3:13" x14ac:dyDescent="0.3">
      <c r="C1595" s="414"/>
      <c r="D1595" s="414"/>
      <c r="E1595" s="414"/>
      <c r="F1595" s="414"/>
      <c r="G1595" s="414"/>
      <c r="H1595" s="414"/>
      <c r="I1595" s="484"/>
      <c r="J1595" s="484"/>
      <c r="K1595" s="484"/>
      <c r="L1595" s="772"/>
      <c r="M1595" s="484"/>
    </row>
    <row r="1596" spans="3:13" x14ac:dyDescent="0.3">
      <c r="C1596" s="414"/>
      <c r="D1596" s="414"/>
      <c r="E1596" s="414"/>
      <c r="F1596" s="414"/>
      <c r="G1596" s="414"/>
      <c r="H1596" s="414"/>
      <c r="I1596" s="484"/>
      <c r="J1596" s="484"/>
      <c r="K1596" s="484"/>
      <c r="L1596" s="772"/>
      <c r="M1596" s="484"/>
    </row>
    <row r="1597" spans="3:13" x14ac:dyDescent="0.3">
      <c r="C1597" s="414"/>
      <c r="D1597" s="414"/>
      <c r="E1597" s="414"/>
      <c r="F1597" s="414"/>
      <c r="G1597" s="414"/>
      <c r="H1597" s="414"/>
      <c r="I1597" s="484"/>
      <c r="J1597" s="484"/>
      <c r="K1597" s="484"/>
      <c r="L1597" s="772"/>
      <c r="M1597" s="484"/>
    </row>
    <row r="1598" spans="3:13" x14ac:dyDescent="0.3">
      <c r="C1598" s="414"/>
      <c r="D1598" s="414"/>
      <c r="E1598" s="414"/>
      <c r="F1598" s="414"/>
      <c r="G1598" s="414"/>
      <c r="H1598" s="414"/>
      <c r="I1598" s="484"/>
      <c r="J1598" s="484"/>
      <c r="K1598" s="484"/>
      <c r="L1598" s="772"/>
      <c r="M1598" s="484"/>
    </row>
    <row r="1599" spans="3:13" x14ac:dyDescent="0.3">
      <c r="C1599" s="414"/>
      <c r="D1599" s="414"/>
      <c r="E1599" s="414"/>
      <c r="F1599" s="414"/>
      <c r="G1599" s="414"/>
      <c r="H1599" s="414"/>
      <c r="I1599" s="484"/>
      <c r="J1599" s="484"/>
      <c r="K1599" s="484"/>
      <c r="L1599" s="772"/>
      <c r="M1599" s="484"/>
    </row>
    <row r="1600" spans="3:13" x14ac:dyDescent="0.3">
      <c r="C1600" s="414"/>
      <c r="D1600" s="414"/>
      <c r="E1600" s="414"/>
      <c r="F1600" s="414"/>
      <c r="G1600" s="414"/>
      <c r="H1600" s="414"/>
      <c r="I1600" s="484"/>
      <c r="J1600" s="484"/>
      <c r="K1600" s="484"/>
      <c r="L1600" s="772"/>
      <c r="M1600" s="484"/>
    </row>
    <row r="1601" spans="3:13" x14ac:dyDescent="0.3">
      <c r="C1601" s="414"/>
      <c r="D1601" s="414"/>
      <c r="E1601" s="414"/>
      <c r="F1601" s="414"/>
      <c r="G1601" s="414"/>
      <c r="H1601" s="414"/>
      <c r="I1601" s="484"/>
      <c r="J1601" s="484"/>
      <c r="K1601" s="484"/>
      <c r="L1601" s="772"/>
      <c r="M1601" s="484"/>
    </row>
    <row r="1602" spans="3:13" x14ac:dyDescent="0.3">
      <c r="C1602" s="414"/>
      <c r="D1602" s="414"/>
      <c r="E1602" s="414"/>
      <c r="F1602" s="414"/>
      <c r="G1602" s="414"/>
      <c r="H1602" s="414"/>
      <c r="I1602" s="484"/>
      <c r="J1602" s="484"/>
      <c r="K1602" s="484"/>
      <c r="L1602" s="772"/>
      <c r="M1602" s="484"/>
    </row>
    <row r="1603" spans="3:13" x14ac:dyDescent="0.3">
      <c r="C1603" s="414"/>
      <c r="D1603" s="414"/>
      <c r="E1603" s="414"/>
      <c r="F1603" s="414"/>
      <c r="G1603" s="414"/>
      <c r="H1603" s="414"/>
      <c r="I1603" s="484"/>
      <c r="J1603" s="484"/>
      <c r="K1603" s="484"/>
      <c r="L1603" s="772"/>
      <c r="M1603" s="484"/>
    </row>
    <row r="1604" spans="3:13" x14ac:dyDescent="0.3">
      <c r="C1604" s="414"/>
      <c r="D1604" s="414"/>
      <c r="E1604" s="414"/>
      <c r="F1604" s="414"/>
      <c r="G1604" s="414"/>
      <c r="H1604" s="414"/>
      <c r="I1604" s="484"/>
      <c r="J1604" s="484"/>
      <c r="K1604" s="484"/>
      <c r="L1604" s="772"/>
      <c r="M1604" s="484"/>
    </row>
    <row r="1605" spans="3:13" x14ac:dyDescent="0.3">
      <c r="C1605" s="414"/>
      <c r="D1605" s="414"/>
      <c r="E1605" s="414"/>
      <c r="F1605" s="414"/>
      <c r="G1605" s="414"/>
      <c r="H1605" s="414"/>
      <c r="I1605" s="484"/>
      <c r="J1605" s="484"/>
      <c r="K1605" s="484"/>
      <c r="L1605" s="772"/>
      <c r="M1605" s="484"/>
    </row>
    <row r="1606" spans="3:13" x14ac:dyDescent="0.3">
      <c r="C1606" s="414"/>
      <c r="D1606" s="414"/>
      <c r="E1606" s="414"/>
      <c r="F1606" s="414"/>
      <c r="G1606" s="414"/>
      <c r="H1606" s="414"/>
      <c r="I1606" s="484"/>
      <c r="J1606" s="484"/>
      <c r="K1606" s="484"/>
      <c r="L1606" s="772"/>
      <c r="M1606" s="484"/>
    </row>
    <row r="1607" spans="3:13" x14ac:dyDescent="0.3">
      <c r="C1607" s="414"/>
      <c r="D1607" s="414"/>
      <c r="E1607" s="414"/>
      <c r="F1607" s="414"/>
      <c r="G1607" s="414"/>
      <c r="H1607" s="414"/>
      <c r="I1607" s="484"/>
      <c r="J1607" s="484"/>
      <c r="K1607" s="484"/>
      <c r="L1607" s="772"/>
      <c r="M1607" s="484"/>
    </row>
    <row r="1608" spans="3:13" x14ac:dyDescent="0.3">
      <c r="C1608" s="414"/>
      <c r="D1608" s="414"/>
      <c r="E1608" s="414"/>
      <c r="F1608" s="414"/>
      <c r="G1608" s="414"/>
      <c r="H1608" s="414"/>
      <c r="I1608" s="484"/>
      <c r="J1608" s="484"/>
      <c r="K1608" s="484"/>
      <c r="L1608" s="772"/>
      <c r="M1608" s="484"/>
    </row>
    <row r="1609" spans="3:13" x14ac:dyDescent="0.3">
      <c r="C1609" s="414"/>
      <c r="D1609" s="414"/>
      <c r="E1609" s="414"/>
      <c r="F1609" s="414"/>
      <c r="G1609" s="414"/>
      <c r="H1609" s="414"/>
      <c r="I1609" s="484"/>
      <c r="J1609" s="484"/>
      <c r="K1609" s="484"/>
      <c r="L1609" s="772"/>
      <c r="M1609" s="484"/>
    </row>
    <row r="1610" spans="3:13" x14ac:dyDescent="0.3">
      <c r="C1610" s="414"/>
      <c r="D1610" s="414"/>
      <c r="E1610" s="414"/>
      <c r="F1610" s="414"/>
      <c r="G1610" s="414"/>
      <c r="H1610" s="414"/>
      <c r="I1610" s="484"/>
      <c r="J1610" s="484"/>
      <c r="K1610" s="484"/>
      <c r="L1610" s="772"/>
      <c r="M1610" s="484"/>
    </row>
    <row r="1611" spans="3:13" x14ac:dyDescent="0.3">
      <c r="C1611" s="414"/>
      <c r="D1611" s="414"/>
      <c r="E1611" s="414"/>
      <c r="F1611" s="414"/>
      <c r="G1611" s="414"/>
      <c r="H1611" s="414"/>
      <c r="I1611" s="484"/>
      <c r="J1611" s="484"/>
      <c r="K1611" s="484"/>
      <c r="L1611" s="772"/>
      <c r="M1611" s="484"/>
    </row>
    <row r="1612" spans="3:13" x14ac:dyDescent="0.3">
      <c r="C1612" s="414"/>
      <c r="D1612" s="414"/>
      <c r="E1612" s="414"/>
      <c r="F1612" s="414"/>
      <c r="G1612" s="414"/>
      <c r="H1612" s="414"/>
      <c r="I1612" s="484"/>
      <c r="J1612" s="484"/>
      <c r="K1612" s="484"/>
      <c r="L1612" s="772"/>
      <c r="M1612" s="484"/>
    </row>
    <row r="1613" spans="3:13" x14ac:dyDescent="0.3">
      <c r="C1613" s="414"/>
      <c r="D1613" s="414"/>
      <c r="E1613" s="414"/>
      <c r="F1613" s="414"/>
      <c r="G1613" s="414"/>
      <c r="H1613" s="414"/>
      <c r="I1613" s="484"/>
      <c r="J1613" s="484"/>
      <c r="K1613" s="484"/>
      <c r="L1613" s="772"/>
      <c r="M1613" s="484"/>
    </row>
    <row r="1614" spans="3:13" x14ac:dyDescent="0.3">
      <c r="C1614" s="414"/>
      <c r="D1614" s="414"/>
      <c r="E1614" s="414"/>
      <c r="F1614" s="414"/>
      <c r="G1614" s="414"/>
      <c r="H1614" s="414"/>
      <c r="I1614" s="484"/>
      <c r="J1614" s="484"/>
      <c r="K1614" s="484"/>
      <c r="L1614" s="772"/>
      <c r="M1614" s="484"/>
    </row>
    <row r="1615" spans="3:13" x14ac:dyDescent="0.3">
      <c r="C1615" s="414"/>
      <c r="D1615" s="414"/>
      <c r="E1615" s="414"/>
      <c r="F1615" s="414"/>
      <c r="G1615" s="414"/>
      <c r="H1615" s="414"/>
      <c r="I1615" s="484"/>
      <c r="J1615" s="484"/>
      <c r="K1615" s="484"/>
      <c r="L1615" s="772"/>
      <c r="M1615" s="484"/>
    </row>
    <row r="1616" spans="3:13" x14ac:dyDescent="0.3">
      <c r="C1616" s="414"/>
      <c r="D1616" s="414"/>
      <c r="E1616" s="414"/>
      <c r="F1616" s="414"/>
      <c r="G1616" s="414"/>
      <c r="H1616" s="414"/>
      <c r="I1616" s="484"/>
      <c r="J1616" s="484"/>
      <c r="K1616" s="484"/>
      <c r="L1616" s="772"/>
      <c r="M1616" s="484"/>
    </row>
    <row r="1617" spans="3:13" x14ac:dyDescent="0.3">
      <c r="C1617" s="414"/>
      <c r="D1617" s="414"/>
      <c r="E1617" s="414"/>
      <c r="F1617" s="414"/>
      <c r="G1617" s="414"/>
      <c r="H1617" s="414"/>
      <c r="I1617" s="484"/>
      <c r="J1617" s="484"/>
      <c r="K1617" s="484"/>
      <c r="L1617" s="772"/>
      <c r="M1617" s="484"/>
    </row>
    <row r="1618" spans="3:13" x14ac:dyDescent="0.3">
      <c r="C1618" s="414"/>
      <c r="D1618" s="414"/>
      <c r="E1618" s="414"/>
      <c r="F1618" s="414"/>
      <c r="G1618" s="414"/>
      <c r="H1618" s="414"/>
      <c r="I1618" s="484"/>
      <c r="J1618" s="484"/>
      <c r="K1618" s="484"/>
      <c r="L1618" s="772"/>
      <c r="M1618" s="484"/>
    </row>
    <row r="1619" spans="3:13" x14ac:dyDescent="0.3">
      <c r="C1619" s="414"/>
      <c r="D1619" s="414"/>
      <c r="E1619" s="414"/>
      <c r="F1619" s="414"/>
      <c r="G1619" s="414"/>
      <c r="H1619" s="414"/>
      <c r="I1619" s="484"/>
      <c r="J1619" s="484"/>
      <c r="K1619" s="484"/>
      <c r="L1619" s="772"/>
      <c r="M1619" s="484"/>
    </row>
    <row r="1620" spans="3:13" x14ac:dyDescent="0.3">
      <c r="C1620" s="414"/>
      <c r="D1620" s="414"/>
      <c r="E1620" s="414"/>
      <c r="F1620" s="414"/>
      <c r="G1620" s="414"/>
      <c r="H1620" s="414"/>
      <c r="I1620" s="484"/>
      <c r="J1620" s="484"/>
      <c r="K1620" s="484"/>
      <c r="L1620" s="772"/>
      <c r="M1620" s="484"/>
    </row>
    <row r="1621" spans="3:13" x14ac:dyDescent="0.3">
      <c r="C1621" s="414"/>
      <c r="D1621" s="414"/>
      <c r="E1621" s="414"/>
      <c r="F1621" s="414"/>
      <c r="G1621" s="414"/>
      <c r="H1621" s="414"/>
      <c r="I1621" s="484"/>
      <c r="J1621" s="484"/>
      <c r="K1621" s="484"/>
      <c r="L1621" s="772"/>
      <c r="M1621" s="484"/>
    </row>
    <row r="1622" spans="3:13" x14ac:dyDescent="0.3">
      <c r="C1622" s="414"/>
      <c r="D1622" s="414"/>
      <c r="E1622" s="414"/>
      <c r="F1622" s="414"/>
      <c r="G1622" s="414"/>
      <c r="H1622" s="414"/>
      <c r="I1622" s="484"/>
      <c r="J1622" s="484"/>
      <c r="K1622" s="484"/>
      <c r="L1622" s="772"/>
      <c r="M1622" s="484"/>
    </row>
    <row r="1623" spans="3:13" x14ac:dyDescent="0.3">
      <c r="C1623" s="414"/>
      <c r="D1623" s="414"/>
      <c r="E1623" s="414"/>
      <c r="F1623" s="414"/>
      <c r="G1623" s="414"/>
      <c r="H1623" s="414"/>
      <c r="I1623" s="484"/>
      <c r="J1623" s="484"/>
      <c r="K1623" s="484"/>
      <c r="L1623" s="772"/>
      <c r="M1623" s="484"/>
    </row>
    <row r="1624" spans="3:13" x14ac:dyDescent="0.3">
      <c r="C1624" s="414"/>
      <c r="D1624" s="414"/>
      <c r="E1624" s="414"/>
      <c r="F1624" s="414"/>
      <c r="G1624" s="414"/>
      <c r="H1624" s="414"/>
      <c r="I1624" s="484"/>
      <c r="J1624" s="484"/>
      <c r="K1624" s="484"/>
      <c r="L1624" s="772"/>
      <c r="M1624" s="484"/>
    </row>
    <row r="1625" spans="3:13" x14ac:dyDescent="0.3">
      <c r="C1625" s="414"/>
      <c r="D1625" s="414"/>
      <c r="E1625" s="414"/>
      <c r="F1625" s="414"/>
      <c r="G1625" s="414"/>
      <c r="H1625" s="414"/>
      <c r="I1625" s="484"/>
      <c r="J1625" s="484"/>
      <c r="K1625" s="484"/>
      <c r="L1625" s="772"/>
      <c r="M1625" s="484"/>
    </row>
    <row r="1626" spans="3:13" x14ac:dyDescent="0.3">
      <c r="C1626" s="414"/>
      <c r="D1626" s="414"/>
      <c r="E1626" s="414"/>
      <c r="F1626" s="414"/>
      <c r="G1626" s="414"/>
      <c r="H1626" s="414"/>
      <c r="I1626" s="484"/>
      <c r="J1626" s="484"/>
      <c r="K1626" s="484"/>
      <c r="L1626" s="772"/>
      <c r="M1626" s="484"/>
    </row>
    <row r="1627" spans="3:13" x14ac:dyDescent="0.3">
      <c r="C1627" s="414"/>
      <c r="D1627" s="414"/>
      <c r="E1627" s="414"/>
      <c r="F1627" s="414"/>
      <c r="G1627" s="414"/>
      <c r="H1627" s="414"/>
      <c r="I1627" s="484"/>
      <c r="J1627" s="484"/>
      <c r="K1627" s="484"/>
      <c r="L1627" s="772"/>
      <c r="M1627" s="484"/>
    </row>
    <row r="1628" spans="3:13" x14ac:dyDescent="0.3">
      <c r="C1628" s="414"/>
      <c r="D1628" s="414"/>
      <c r="E1628" s="414"/>
      <c r="F1628" s="414"/>
      <c r="G1628" s="414"/>
      <c r="H1628" s="414"/>
      <c r="I1628" s="484"/>
      <c r="J1628" s="484"/>
      <c r="K1628" s="484"/>
      <c r="L1628" s="772"/>
      <c r="M1628" s="484"/>
    </row>
    <row r="1629" spans="3:13" x14ac:dyDescent="0.3">
      <c r="C1629" s="414"/>
      <c r="D1629" s="414"/>
      <c r="E1629" s="414"/>
      <c r="F1629" s="414"/>
      <c r="G1629" s="414"/>
      <c r="H1629" s="414"/>
      <c r="I1629" s="484"/>
      <c r="J1629" s="484"/>
      <c r="K1629" s="484"/>
      <c r="L1629" s="772"/>
      <c r="M1629" s="484"/>
    </row>
    <row r="1630" spans="3:13" x14ac:dyDescent="0.3">
      <c r="C1630" s="414"/>
      <c r="D1630" s="414"/>
      <c r="E1630" s="414"/>
      <c r="F1630" s="414"/>
      <c r="G1630" s="414"/>
      <c r="H1630" s="414"/>
      <c r="I1630" s="484"/>
      <c r="J1630" s="484"/>
      <c r="K1630" s="484"/>
      <c r="L1630" s="772"/>
      <c r="M1630" s="484"/>
    </row>
    <row r="1631" spans="3:13" x14ac:dyDescent="0.3">
      <c r="C1631" s="414"/>
      <c r="D1631" s="414"/>
      <c r="E1631" s="414"/>
      <c r="F1631" s="414"/>
      <c r="G1631" s="414"/>
      <c r="H1631" s="414"/>
      <c r="I1631" s="484"/>
      <c r="J1631" s="484"/>
      <c r="K1631" s="484"/>
      <c r="L1631" s="772"/>
      <c r="M1631" s="484"/>
    </row>
    <row r="1632" spans="3:13" x14ac:dyDescent="0.3">
      <c r="C1632" s="414"/>
      <c r="D1632" s="414"/>
      <c r="E1632" s="414"/>
      <c r="F1632" s="414"/>
      <c r="G1632" s="414"/>
      <c r="H1632" s="414"/>
      <c r="I1632" s="484"/>
      <c r="J1632" s="484"/>
      <c r="K1632" s="484"/>
      <c r="L1632" s="772"/>
      <c r="M1632" s="484"/>
    </row>
    <row r="1633" spans="3:13" x14ac:dyDescent="0.3">
      <c r="C1633" s="414"/>
      <c r="D1633" s="414"/>
      <c r="E1633" s="414"/>
      <c r="F1633" s="414"/>
      <c r="G1633" s="414"/>
      <c r="H1633" s="414"/>
      <c r="I1633" s="484"/>
      <c r="J1633" s="484"/>
      <c r="K1633" s="484"/>
      <c r="L1633" s="772"/>
      <c r="M1633" s="484"/>
    </row>
    <row r="1634" spans="3:13" x14ac:dyDescent="0.3">
      <c r="C1634" s="414"/>
      <c r="D1634" s="414"/>
      <c r="E1634" s="414"/>
      <c r="F1634" s="414"/>
      <c r="G1634" s="414"/>
      <c r="H1634" s="414"/>
      <c r="I1634" s="484"/>
      <c r="J1634" s="484"/>
      <c r="K1634" s="484"/>
      <c r="L1634" s="772"/>
      <c r="M1634" s="484"/>
    </row>
    <row r="1635" spans="3:13" x14ac:dyDescent="0.3">
      <c r="C1635" s="414"/>
      <c r="D1635" s="414"/>
      <c r="E1635" s="414"/>
      <c r="F1635" s="414"/>
      <c r="G1635" s="414"/>
      <c r="H1635" s="414"/>
      <c r="I1635" s="484"/>
      <c r="J1635" s="484"/>
      <c r="K1635" s="484"/>
      <c r="L1635" s="772"/>
      <c r="M1635" s="484"/>
    </row>
    <row r="1636" spans="3:13" x14ac:dyDescent="0.3">
      <c r="C1636" s="414"/>
      <c r="D1636" s="414"/>
      <c r="E1636" s="414"/>
      <c r="F1636" s="414"/>
      <c r="G1636" s="414"/>
      <c r="H1636" s="414"/>
      <c r="I1636" s="484"/>
      <c r="J1636" s="484"/>
      <c r="K1636" s="484"/>
      <c r="L1636" s="772"/>
      <c r="M1636" s="484"/>
    </row>
    <row r="1637" spans="3:13" x14ac:dyDescent="0.3">
      <c r="C1637" s="414"/>
      <c r="D1637" s="414"/>
      <c r="E1637" s="414"/>
      <c r="F1637" s="414"/>
      <c r="G1637" s="414"/>
      <c r="H1637" s="414"/>
      <c r="I1637" s="484"/>
      <c r="J1637" s="484"/>
      <c r="K1637" s="484"/>
      <c r="L1637" s="772"/>
      <c r="M1637" s="484"/>
    </row>
    <row r="1638" spans="3:13" x14ac:dyDescent="0.3">
      <c r="C1638" s="414"/>
      <c r="D1638" s="414"/>
      <c r="E1638" s="414"/>
      <c r="F1638" s="414"/>
      <c r="G1638" s="414"/>
      <c r="H1638" s="414"/>
      <c r="I1638" s="484"/>
      <c r="J1638" s="484"/>
      <c r="K1638" s="484"/>
      <c r="L1638" s="772"/>
      <c r="M1638" s="484"/>
    </row>
    <row r="1639" spans="3:13" x14ac:dyDescent="0.3">
      <c r="C1639" s="414"/>
      <c r="D1639" s="414"/>
      <c r="E1639" s="414"/>
      <c r="F1639" s="414"/>
      <c r="G1639" s="414"/>
      <c r="H1639" s="414"/>
      <c r="I1639" s="484"/>
      <c r="J1639" s="484"/>
      <c r="K1639" s="484"/>
      <c r="L1639" s="772"/>
      <c r="M1639" s="484"/>
    </row>
    <row r="1640" spans="3:13" x14ac:dyDescent="0.3">
      <c r="C1640" s="414"/>
      <c r="D1640" s="414"/>
      <c r="E1640" s="414"/>
      <c r="F1640" s="414"/>
      <c r="G1640" s="414"/>
      <c r="H1640" s="414"/>
      <c r="I1640" s="484"/>
      <c r="J1640" s="484"/>
      <c r="K1640" s="484"/>
      <c r="L1640" s="772"/>
      <c r="M1640" s="484"/>
    </row>
    <row r="1641" spans="3:13" x14ac:dyDescent="0.3">
      <c r="C1641" s="414"/>
      <c r="D1641" s="414"/>
      <c r="E1641" s="414"/>
      <c r="F1641" s="414"/>
      <c r="G1641" s="414"/>
      <c r="H1641" s="414"/>
      <c r="I1641" s="484"/>
      <c r="J1641" s="484"/>
      <c r="K1641" s="484"/>
      <c r="L1641" s="772"/>
      <c r="M1641" s="484"/>
    </row>
    <row r="1642" spans="3:13" x14ac:dyDescent="0.3">
      <c r="C1642" s="414"/>
      <c r="D1642" s="414"/>
      <c r="E1642" s="414"/>
      <c r="F1642" s="414"/>
      <c r="G1642" s="414"/>
      <c r="H1642" s="414"/>
      <c r="I1642" s="484"/>
      <c r="J1642" s="484"/>
      <c r="K1642" s="484"/>
      <c r="L1642" s="772"/>
      <c r="M1642" s="484"/>
    </row>
    <row r="1643" spans="3:13" x14ac:dyDescent="0.3">
      <c r="C1643" s="414"/>
      <c r="D1643" s="414"/>
      <c r="E1643" s="414"/>
      <c r="F1643" s="414"/>
      <c r="G1643" s="414"/>
      <c r="H1643" s="414"/>
      <c r="I1643" s="484"/>
      <c r="J1643" s="484"/>
      <c r="K1643" s="484"/>
      <c r="L1643" s="772"/>
      <c r="M1643" s="484"/>
    </row>
    <row r="1644" spans="3:13" x14ac:dyDescent="0.3">
      <c r="C1644" s="414"/>
      <c r="D1644" s="414"/>
      <c r="E1644" s="414"/>
      <c r="F1644" s="414"/>
      <c r="G1644" s="414"/>
      <c r="H1644" s="414"/>
      <c r="I1644" s="484"/>
      <c r="J1644" s="484"/>
      <c r="K1644" s="484"/>
      <c r="L1644" s="772"/>
      <c r="M1644" s="484"/>
    </row>
    <row r="1645" spans="3:13" x14ac:dyDescent="0.3">
      <c r="C1645" s="414"/>
      <c r="D1645" s="414"/>
      <c r="E1645" s="414"/>
      <c r="F1645" s="414"/>
      <c r="G1645" s="414"/>
      <c r="H1645" s="414"/>
      <c r="I1645" s="484"/>
      <c r="J1645" s="484"/>
      <c r="K1645" s="484"/>
      <c r="L1645" s="772"/>
      <c r="M1645" s="484"/>
    </row>
    <row r="1646" spans="3:13" x14ac:dyDescent="0.3">
      <c r="C1646" s="414"/>
      <c r="D1646" s="414"/>
      <c r="E1646" s="414"/>
      <c r="F1646" s="414"/>
      <c r="G1646" s="414"/>
      <c r="H1646" s="414"/>
      <c r="I1646" s="484"/>
      <c r="J1646" s="484"/>
      <c r="K1646" s="484"/>
      <c r="L1646" s="772"/>
      <c r="M1646" s="484"/>
    </row>
    <row r="1647" spans="3:13" x14ac:dyDescent="0.3">
      <c r="C1647" s="414"/>
      <c r="D1647" s="414"/>
      <c r="E1647" s="414"/>
      <c r="F1647" s="414"/>
      <c r="G1647" s="414"/>
      <c r="H1647" s="414"/>
      <c r="I1647" s="484"/>
      <c r="J1647" s="484"/>
      <c r="K1647" s="484"/>
      <c r="L1647" s="772"/>
      <c r="M1647" s="484"/>
    </row>
    <row r="1648" spans="3:13" x14ac:dyDescent="0.3">
      <c r="C1648" s="414"/>
      <c r="D1648" s="414"/>
      <c r="E1648" s="414"/>
      <c r="F1648" s="414"/>
      <c r="G1648" s="414"/>
      <c r="H1648" s="414"/>
      <c r="I1648" s="484"/>
      <c r="J1648" s="484"/>
      <c r="K1648" s="484"/>
      <c r="L1648" s="772"/>
      <c r="M1648" s="484"/>
    </row>
    <row r="1649" spans="3:13" x14ac:dyDescent="0.3">
      <c r="C1649" s="414"/>
      <c r="D1649" s="414"/>
      <c r="E1649" s="414"/>
      <c r="F1649" s="414"/>
      <c r="G1649" s="414"/>
      <c r="H1649" s="414"/>
      <c r="I1649" s="484"/>
      <c r="J1649" s="484"/>
      <c r="K1649" s="484"/>
      <c r="L1649" s="772"/>
      <c r="M1649" s="484"/>
    </row>
    <row r="1650" spans="3:13" x14ac:dyDescent="0.3">
      <c r="C1650" s="414"/>
      <c r="D1650" s="414"/>
      <c r="E1650" s="414"/>
      <c r="F1650" s="414"/>
      <c r="G1650" s="414"/>
      <c r="H1650" s="414"/>
      <c r="I1650" s="484"/>
      <c r="J1650" s="484"/>
      <c r="K1650" s="484"/>
      <c r="L1650" s="772"/>
      <c r="M1650" s="484"/>
    </row>
    <row r="1651" spans="3:13" x14ac:dyDescent="0.3">
      <c r="C1651" s="414"/>
      <c r="D1651" s="414"/>
      <c r="E1651" s="414"/>
      <c r="F1651" s="414"/>
      <c r="G1651" s="414"/>
      <c r="H1651" s="414"/>
      <c r="I1651" s="484"/>
      <c r="J1651" s="484"/>
      <c r="K1651" s="484"/>
      <c r="L1651" s="772"/>
      <c r="M1651" s="484"/>
    </row>
    <row r="1652" spans="3:13" x14ac:dyDescent="0.3">
      <c r="C1652" s="414"/>
      <c r="D1652" s="414"/>
      <c r="E1652" s="414"/>
      <c r="F1652" s="414"/>
      <c r="G1652" s="414"/>
      <c r="H1652" s="414"/>
      <c r="I1652" s="484"/>
      <c r="J1652" s="484"/>
      <c r="K1652" s="484"/>
      <c r="L1652" s="772"/>
      <c r="M1652" s="484"/>
    </row>
    <row r="1653" spans="3:13" x14ac:dyDescent="0.3">
      <c r="C1653" s="414"/>
      <c r="D1653" s="414"/>
      <c r="E1653" s="414"/>
      <c r="F1653" s="414"/>
      <c r="G1653" s="414"/>
      <c r="H1653" s="414"/>
      <c r="I1653" s="484"/>
      <c r="J1653" s="484"/>
      <c r="K1653" s="484"/>
      <c r="L1653" s="772"/>
      <c r="M1653" s="484"/>
    </row>
    <row r="1654" spans="3:13" x14ac:dyDescent="0.3">
      <c r="C1654" s="414"/>
      <c r="D1654" s="414"/>
      <c r="E1654" s="414"/>
      <c r="F1654" s="414"/>
      <c r="G1654" s="414"/>
      <c r="H1654" s="414"/>
      <c r="I1654" s="484"/>
      <c r="J1654" s="484"/>
      <c r="K1654" s="484"/>
      <c r="L1654" s="772"/>
      <c r="M1654" s="484"/>
    </row>
    <row r="1655" spans="3:13" x14ac:dyDescent="0.3">
      <c r="C1655" s="414"/>
      <c r="D1655" s="414"/>
      <c r="E1655" s="414"/>
      <c r="F1655" s="414"/>
      <c r="G1655" s="414"/>
      <c r="H1655" s="414"/>
      <c r="I1655" s="484"/>
      <c r="J1655" s="484"/>
      <c r="K1655" s="484"/>
      <c r="L1655" s="772"/>
      <c r="M1655" s="484"/>
    </row>
    <row r="1656" spans="3:13" x14ac:dyDescent="0.3">
      <c r="C1656" s="414"/>
      <c r="D1656" s="414"/>
      <c r="E1656" s="414"/>
      <c r="F1656" s="414"/>
      <c r="G1656" s="414"/>
      <c r="H1656" s="414"/>
      <c r="I1656" s="484"/>
      <c r="J1656" s="484"/>
      <c r="K1656" s="484"/>
      <c r="L1656" s="772"/>
      <c r="M1656" s="484"/>
    </row>
    <row r="1657" spans="3:13" x14ac:dyDescent="0.3">
      <c r="C1657" s="414"/>
      <c r="D1657" s="414"/>
      <c r="E1657" s="414"/>
      <c r="F1657" s="414"/>
      <c r="G1657" s="414"/>
      <c r="H1657" s="414"/>
      <c r="I1657" s="484"/>
      <c r="J1657" s="484"/>
      <c r="K1657" s="484"/>
      <c r="L1657" s="772"/>
      <c r="M1657" s="484"/>
    </row>
    <row r="1658" spans="3:13" x14ac:dyDescent="0.3">
      <c r="C1658" s="414"/>
      <c r="D1658" s="414"/>
      <c r="E1658" s="414"/>
      <c r="F1658" s="414"/>
      <c r="G1658" s="414"/>
      <c r="H1658" s="414"/>
      <c r="I1658" s="484"/>
      <c r="J1658" s="484"/>
      <c r="K1658" s="484"/>
      <c r="L1658" s="772"/>
      <c r="M1658" s="484"/>
    </row>
    <row r="1659" spans="3:13" x14ac:dyDescent="0.3">
      <c r="C1659" s="414"/>
      <c r="D1659" s="414"/>
      <c r="E1659" s="414"/>
      <c r="F1659" s="414"/>
      <c r="G1659" s="414"/>
      <c r="H1659" s="414"/>
      <c r="I1659" s="484"/>
      <c r="J1659" s="484"/>
      <c r="K1659" s="484"/>
      <c r="L1659" s="772"/>
      <c r="M1659" s="484"/>
    </row>
    <row r="1660" spans="3:13" x14ac:dyDescent="0.3">
      <c r="C1660" s="414"/>
      <c r="D1660" s="414"/>
      <c r="E1660" s="414"/>
      <c r="F1660" s="414"/>
      <c r="G1660" s="414"/>
      <c r="H1660" s="414"/>
      <c r="I1660" s="484"/>
      <c r="J1660" s="484"/>
      <c r="K1660" s="484"/>
      <c r="L1660" s="772"/>
      <c r="M1660" s="484"/>
    </row>
    <row r="1661" spans="3:13" x14ac:dyDescent="0.3">
      <c r="C1661" s="414"/>
      <c r="D1661" s="414"/>
      <c r="E1661" s="414"/>
      <c r="F1661" s="414"/>
      <c r="G1661" s="414"/>
      <c r="H1661" s="414"/>
      <c r="I1661" s="484"/>
      <c r="J1661" s="484"/>
      <c r="K1661" s="484"/>
      <c r="L1661" s="772"/>
      <c r="M1661" s="484"/>
    </row>
    <row r="1662" spans="3:13" x14ac:dyDescent="0.3">
      <c r="C1662" s="414"/>
      <c r="D1662" s="414"/>
      <c r="E1662" s="414"/>
      <c r="F1662" s="414"/>
      <c r="G1662" s="414"/>
      <c r="H1662" s="414"/>
      <c r="I1662" s="484"/>
      <c r="J1662" s="484"/>
      <c r="K1662" s="484"/>
      <c r="L1662" s="772"/>
      <c r="M1662" s="484"/>
    </row>
    <row r="1663" spans="3:13" x14ac:dyDescent="0.3">
      <c r="C1663" s="414"/>
      <c r="D1663" s="414"/>
      <c r="E1663" s="414"/>
      <c r="F1663" s="414"/>
      <c r="G1663" s="414"/>
      <c r="H1663" s="414"/>
      <c r="I1663" s="484"/>
      <c r="J1663" s="484"/>
      <c r="K1663" s="484"/>
      <c r="L1663" s="772"/>
      <c r="M1663" s="484"/>
    </row>
    <row r="1664" spans="3:13" x14ac:dyDescent="0.3">
      <c r="C1664" s="414"/>
      <c r="D1664" s="414"/>
      <c r="E1664" s="414"/>
      <c r="F1664" s="414"/>
      <c r="G1664" s="414"/>
      <c r="H1664" s="414"/>
      <c r="I1664" s="484"/>
      <c r="J1664" s="484"/>
      <c r="K1664" s="484"/>
      <c r="L1664" s="772"/>
      <c r="M1664" s="484"/>
    </row>
    <row r="1665" spans="3:13" x14ac:dyDescent="0.3">
      <c r="C1665" s="414"/>
      <c r="D1665" s="414"/>
      <c r="E1665" s="414"/>
      <c r="F1665" s="414"/>
      <c r="G1665" s="414"/>
      <c r="H1665" s="414"/>
      <c r="I1665" s="484"/>
      <c r="J1665" s="484"/>
      <c r="K1665" s="484"/>
      <c r="L1665" s="772"/>
      <c r="M1665" s="484"/>
    </row>
    <row r="1666" spans="3:13" x14ac:dyDescent="0.3">
      <c r="C1666" s="414"/>
      <c r="D1666" s="414"/>
      <c r="E1666" s="414"/>
      <c r="F1666" s="414"/>
      <c r="G1666" s="414"/>
      <c r="H1666" s="414"/>
      <c r="I1666" s="484"/>
      <c r="J1666" s="484"/>
      <c r="K1666" s="484"/>
      <c r="L1666" s="772"/>
      <c r="M1666" s="484"/>
    </row>
    <row r="1667" spans="3:13" x14ac:dyDescent="0.3">
      <c r="C1667" s="414"/>
      <c r="D1667" s="414"/>
      <c r="E1667" s="414"/>
      <c r="F1667" s="414"/>
      <c r="G1667" s="414"/>
      <c r="H1667" s="414"/>
      <c r="I1667" s="484"/>
      <c r="J1667" s="484"/>
      <c r="K1667" s="484"/>
      <c r="L1667" s="772"/>
      <c r="M1667" s="484"/>
    </row>
    <row r="1668" spans="3:13" x14ac:dyDescent="0.3">
      <c r="C1668" s="414"/>
      <c r="D1668" s="414"/>
      <c r="E1668" s="414"/>
      <c r="F1668" s="414"/>
      <c r="G1668" s="414"/>
      <c r="H1668" s="414"/>
      <c r="I1668" s="484"/>
      <c r="J1668" s="484"/>
      <c r="K1668" s="484"/>
      <c r="L1668" s="772"/>
      <c r="M1668" s="484"/>
    </row>
    <row r="1669" spans="3:13" x14ac:dyDescent="0.3">
      <c r="C1669" s="414"/>
      <c r="D1669" s="414"/>
      <c r="E1669" s="414"/>
      <c r="F1669" s="414"/>
      <c r="G1669" s="414"/>
      <c r="H1669" s="414"/>
      <c r="I1669" s="484"/>
      <c r="J1669" s="484"/>
      <c r="K1669" s="484"/>
      <c r="L1669" s="772"/>
      <c r="M1669" s="484"/>
    </row>
    <row r="1670" spans="3:13" x14ac:dyDescent="0.3">
      <c r="C1670" s="414"/>
      <c r="D1670" s="414"/>
      <c r="E1670" s="414"/>
      <c r="F1670" s="414"/>
      <c r="G1670" s="414"/>
      <c r="H1670" s="414"/>
      <c r="I1670" s="484"/>
      <c r="J1670" s="484"/>
      <c r="K1670" s="484"/>
      <c r="L1670" s="772"/>
      <c r="M1670" s="484"/>
    </row>
    <row r="1671" spans="3:13" x14ac:dyDescent="0.3">
      <c r="C1671" s="414"/>
      <c r="D1671" s="414"/>
      <c r="E1671" s="414"/>
      <c r="F1671" s="414"/>
      <c r="G1671" s="414"/>
      <c r="H1671" s="414"/>
      <c r="I1671" s="484"/>
      <c r="J1671" s="484"/>
      <c r="K1671" s="484"/>
      <c r="L1671" s="772"/>
      <c r="M1671" s="484"/>
    </row>
    <row r="1672" spans="3:13" x14ac:dyDescent="0.3">
      <c r="C1672" s="414"/>
      <c r="D1672" s="414"/>
      <c r="E1672" s="414"/>
      <c r="F1672" s="414"/>
      <c r="G1672" s="414"/>
      <c r="H1672" s="414"/>
      <c r="I1672" s="484"/>
      <c r="J1672" s="484"/>
      <c r="K1672" s="484"/>
      <c r="L1672" s="772"/>
      <c r="M1672" s="484"/>
    </row>
    <row r="1673" spans="3:13" x14ac:dyDescent="0.3">
      <c r="C1673" s="414"/>
      <c r="D1673" s="414"/>
      <c r="E1673" s="414"/>
      <c r="F1673" s="414"/>
      <c r="G1673" s="414"/>
      <c r="H1673" s="414"/>
      <c r="I1673" s="484"/>
      <c r="J1673" s="484"/>
      <c r="K1673" s="484"/>
      <c r="L1673" s="772"/>
      <c r="M1673" s="484"/>
    </row>
    <row r="1674" spans="3:13" x14ac:dyDescent="0.3">
      <c r="C1674" s="414"/>
      <c r="D1674" s="414"/>
      <c r="E1674" s="414"/>
      <c r="F1674" s="414"/>
      <c r="G1674" s="414"/>
      <c r="H1674" s="414"/>
      <c r="I1674" s="484"/>
      <c r="J1674" s="484"/>
      <c r="K1674" s="484"/>
      <c r="L1674" s="772"/>
      <c r="M1674" s="484"/>
    </row>
    <row r="1675" spans="3:13" x14ac:dyDescent="0.3">
      <c r="C1675" s="414"/>
      <c r="D1675" s="414"/>
      <c r="E1675" s="414"/>
      <c r="F1675" s="414"/>
      <c r="G1675" s="414"/>
      <c r="H1675" s="414"/>
      <c r="I1675" s="484"/>
      <c r="J1675" s="484"/>
      <c r="K1675" s="484"/>
      <c r="L1675" s="772"/>
      <c r="M1675" s="484"/>
    </row>
    <row r="1676" spans="3:13" x14ac:dyDescent="0.3">
      <c r="C1676" s="414"/>
      <c r="D1676" s="414"/>
      <c r="E1676" s="414"/>
      <c r="F1676" s="414"/>
      <c r="G1676" s="414"/>
      <c r="H1676" s="414"/>
      <c r="I1676" s="484"/>
      <c r="J1676" s="484"/>
      <c r="K1676" s="484"/>
      <c r="L1676" s="772"/>
      <c r="M1676" s="484"/>
    </row>
    <row r="1677" spans="3:13" x14ac:dyDescent="0.3">
      <c r="C1677" s="414"/>
      <c r="D1677" s="414"/>
      <c r="E1677" s="414"/>
      <c r="F1677" s="414"/>
      <c r="G1677" s="414"/>
      <c r="H1677" s="414"/>
      <c r="I1677" s="484"/>
      <c r="J1677" s="484"/>
      <c r="K1677" s="484"/>
      <c r="L1677" s="772"/>
      <c r="M1677" s="484"/>
    </row>
    <row r="1678" spans="3:13" x14ac:dyDescent="0.3">
      <c r="C1678" s="414"/>
      <c r="D1678" s="414"/>
      <c r="E1678" s="414"/>
      <c r="F1678" s="414"/>
      <c r="G1678" s="414"/>
      <c r="H1678" s="414"/>
      <c r="I1678" s="484"/>
      <c r="J1678" s="484"/>
      <c r="K1678" s="484"/>
      <c r="L1678" s="772"/>
      <c r="M1678" s="484"/>
    </row>
    <row r="1679" spans="3:13" x14ac:dyDescent="0.3">
      <c r="C1679" s="414"/>
      <c r="D1679" s="414"/>
      <c r="E1679" s="414"/>
      <c r="F1679" s="414"/>
      <c r="G1679" s="414"/>
      <c r="H1679" s="414"/>
      <c r="I1679" s="484"/>
      <c r="J1679" s="484"/>
      <c r="K1679" s="484"/>
      <c r="L1679" s="772"/>
      <c r="M1679" s="484"/>
    </row>
    <row r="1680" spans="3:13" x14ac:dyDescent="0.3">
      <c r="C1680" s="414"/>
      <c r="D1680" s="414"/>
      <c r="E1680" s="414"/>
      <c r="F1680" s="414"/>
      <c r="G1680" s="414"/>
      <c r="H1680" s="414"/>
      <c r="I1680" s="484"/>
      <c r="J1680" s="484"/>
      <c r="K1680" s="484"/>
      <c r="L1680" s="772"/>
      <c r="M1680" s="484"/>
    </row>
    <row r="1681" spans="3:13" x14ac:dyDescent="0.3">
      <c r="C1681" s="414"/>
      <c r="D1681" s="414"/>
      <c r="E1681" s="414"/>
      <c r="F1681" s="414"/>
      <c r="G1681" s="414"/>
      <c r="H1681" s="414"/>
      <c r="I1681" s="484"/>
      <c r="J1681" s="484"/>
      <c r="K1681" s="484"/>
      <c r="L1681" s="772"/>
      <c r="M1681" s="484"/>
    </row>
    <row r="1682" spans="3:13" x14ac:dyDescent="0.3">
      <c r="C1682" s="414"/>
      <c r="D1682" s="414"/>
      <c r="E1682" s="414"/>
      <c r="F1682" s="414"/>
      <c r="G1682" s="414"/>
      <c r="H1682" s="414"/>
      <c r="I1682" s="484"/>
      <c r="J1682" s="484"/>
      <c r="K1682" s="484"/>
      <c r="L1682" s="772"/>
      <c r="M1682" s="484"/>
    </row>
    <row r="1683" spans="3:13" x14ac:dyDescent="0.3">
      <c r="C1683" s="414"/>
      <c r="D1683" s="414"/>
      <c r="E1683" s="414"/>
      <c r="F1683" s="414"/>
      <c r="G1683" s="414"/>
      <c r="H1683" s="414"/>
      <c r="I1683" s="484"/>
      <c r="J1683" s="484"/>
      <c r="K1683" s="484"/>
      <c r="L1683" s="772"/>
      <c r="M1683" s="484"/>
    </row>
    <row r="1684" spans="3:13" x14ac:dyDescent="0.3">
      <c r="C1684" s="414"/>
      <c r="D1684" s="414"/>
      <c r="E1684" s="414"/>
      <c r="F1684" s="414"/>
      <c r="G1684" s="414"/>
      <c r="H1684" s="414"/>
      <c r="I1684" s="484"/>
      <c r="J1684" s="484"/>
      <c r="K1684" s="484"/>
      <c r="L1684" s="772"/>
      <c r="M1684" s="484"/>
    </row>
    <row r="1685" spans="3:13" x14ac:dyDescent="0.3">
      <c r="C1685" s="414"/>
      <c r="D1685" s="414"/>
      <c r="E1685" s="414"/>
      <c r="F1685" s="414"/>
      <c r="G1685" s="414"/>
      <c r="H1685" s="414"/>
      <c r="I1685" s="484"/>
      <c r="J1685" s="484"/>
      <c r="K1685" s="484"/>
      <c r="L1685" s="772"/>
      <c r="M1685" s="484"/>
    </row>
    <row r="1686" spans="3:13" x14ac:dyDescent="0.3">
      <c r="C1686" s="414"/>
      <c r="D1686" s="414"/>
      <c r="E1686" s="414"/>
      <c r="F1686" s="414"/>
      <c r="G1686" s="414"/>
      <c r="H1686" s="414"/>
      <c r="I1686" s="484"/>
      <c r="J1686" s="484"/>
      <c r="K1686" s="484"/>
      <c r="L1686" s="772"/>
      <c r="M1686" s="484"/>
    </row>
    <row r="1687" spans="3:13" x14ac:dyDescent="0.3">
      <c r="C1687" s="414"/>
      <c r="D1687" s="414"/>
      <c r="E1687" s="414"/>
      <c r="F1687" s="414"/>
      <c r="G1687" s="414"/>
      <c r="H1687" s="414"/>
      <c r="I1687" s="484"/>
      <c r="J1687" s="484"/>
      <c r="K1687" s="484"/>
      <c r="L1687" s="772"/>
      <c r="M1687" s="484"/>
    </row>
    <row r="1688" spans="3:13" x14ac:dyDescent="0.3">
      <c r="C1688" s="414"/>
      <c r="D1688" s="414"/>
      <c r="E1688" s="414"/>
      <c r="F1688" s="414"/>
      <c r="G1688" s="414"/>
      <c r="H1688" s="414"/>
      <c r="I1688" s="484"/>
      <c r="J1688" s="484"/>
      <c r="K1688" s="484"/>
      <c r="L1688" s="772"/>
      <c r="M1688" s="484"/>
    </row>
    <row r="1689" spans="3:13" x14ac:dyDescent="0.3">
      <c r="C1689" s="414"/>
      <c r="D1689" s="414"/>
      <c r="E1689" s="414"/>
      <c r="F1689" s="414"/>
      <c r="G1689" s="414"/>
      <c r="H1689" s="414"/>
      <c r="I1689" s="484"/>
      <c r="J1689" s="484"/>
      <c r="K1689" s="484"/>
      <c r="L1689" s="772"/>
      <c r="M1689" s="484"/>
    </row>
    <row r="1690" spans="3:13" x14ac:dyDescent="0.3">
      <c r="C1690" s="414"/>
      <c r="D1690" s="414"/>
      <c r="E1690" s="414"/>
      <c r="F1690" s="414"/>
      <c r="G1690" s="414"/>
      <c r="H1690" s="414"/>
      <c r="I1690" s="484"/>
      <c r="J1690" s="484"/>
      <c r="K1690" s="484"/>
      <c r="L1690" s="772"/>
      <c r="M1690" s="484"/>
    </row>
    <row r="1691" spans="3:13" x14ac:dyDescent="0.3">
      <c r="C1691" s="414"/>
      <c r="D1691" s="414"/>
      <c r="E1691" s="414"/>
      <c r="F1691" s="414"/>
      <c r="G1691" s="414"/>
      <c r="H1691" s="414"/>
      <c r="I1691" s="484"/>
      <c r="J1691" s="484"/>
      <c r="K1691" s="484"/>
      <c r="L1691" s="772"/>
      <c r="M1691" s="484"/>
    </row>
    <row r="1692" spans="3:13" x14ac:dyDescent="0.3">
      <c r="C1692" s="414"/>
      <c r="D1692" s="414"/>
      <c r="E1692" s="414"/>
      <c r="F1692" s="414"/>
      <c r="G1692" s="414"/>
      <c r="H1692" s="414"/>
      <c r="I1692" s="484"/>
      <c r="J1692" s="484"/>
      <c r="K1692" s="484"/>
      <c r="L1692" s="772"/>
      <c r="M1692" s="484"/>
    </row>
    <row r="1693" spans="3:13" x14ac:dyDescent="0.3">
      <c r="C1693" s="414"/>
      <c r="D1693" s="414"/>
      <c r="E1693" s="414"/>
      <c r="F1693" s="414"/>
      <c r="G1693" s="414"/>
      <c r="H1693" s="414"/>
      <c r="I1693" s="484"/>
      <c r="J1693" s="484"/>
      <c r="K1693" s="484"/>
      <c r="L1693" s="772"/>
      <c r="M1693" s="484"/>
    </row>
    <row r="1694" spans="3:13" x14ac:dyDescent="0.3">
      <c r="C1694" s="414"/>
      <c r="D1694" s="414"/>
      <c r="E1694" s="414"/>
      <c r="F1694" s="414"/>
      <c r="G1694" s="414"/>
      <c r="H1694" s="414"/>
      <c r="I1694" s="484"/>
      <c r="J1694" s="484"/>
      <c r="K1694" s="484"/>
      <c r="L1694" s="772"/>
      <c r="M1694" s="484"/>
    </row>
    <row r="1695" spans="3:13" x14ac:dyDescent="0.3">
      <c r="C1695" s="414"/>
      <c r="D1695" s="414"/>
      <c r="E1695" s="414"/>
      <c r="F1695" s="414"/>
      <c r="G1695" s="414"/>
      <c r="H1695" s="414"/>
      <c r="I1695" s="484"/>
      <c r="J1695" s="484"/>
      <c r="K1695" s="484"/>
      <c r="L1695" s="772"/>
      <c r="M1695" s="484"/>
    </row>
    <row r="1696" spans="3:13" x14ac:dyDescent="0.3">
      <c r="C1696" s="414"/>
      <c r="D1696" s="414"/>
      <c r="E1696" s="414"/>
      <c r="F1696" s="414"/>
      <c r="G1696" s="414"/>
      <c r="H1696" s="414"/>
      <c r="I1696" s="484"/>
      <c r="J1696" s="484"/>
      <c r="K1696" s="484"/>
      <c r="L1696" s="772"/>
      <c r="M1696" s="484"/>
    </row>
    <row r="1697" spans="3:13" x14ac:dyDescent="0.3">
      <c r="C1697" s="414"/>
      <c r="D1697" s="414"/>
      <c r="E1697" s="414"/>
      <c r="F1697" s="414"/>
      <c r="G1697" s="414"/>
      <c r="H1697" s="414"/>
      <c r="I1697" s="484"/>
      <c r="J1697" s="484"/>
      <c r="K1697" s="484"/>
      <c r="L1697" s="772"/>
      <c r="M1697" s="484"/>
    </row>
    <row r="1698" spans="3:13" x14ac:dyDescent="0.3">
      <c r="C1698" s="414"/>
      <c r="D1698" s="414"/>
      <c r="E1698" s="414"/>
      <c r="F1698" s="414"/>
      <c r="G1698" s="414"/>
      <c r="H1698" s="414"/>
      <c r="I1698" s="484"/>
      <c r="J1698" s="484"/>
      <c r="K1698" s="484"/>
      <c r="L1698" s="772"/>
      <c r="M1698" s="484"/>
    </row>
    <row r="1699" spans="3:13" x14ac:dyDescent="0.3">
      <c r="C1699" s="414"/>
      <c r="D1699" s="414"/>
      <c r="E1699" s="414"/>
      <c r="F1699" s="414"/>
      <c r="G1699" s="414"/>
      <c r="H1699" s="414"/>
      <c r="I1699" s="484"/>
      <c r="J1699" s="484"/>
      <c r="K1699" s="484"/>
      <c r="L1699" s="772"/>
      <c r="M1699" s="484"/>
    </row>
    <row r="1700" spans="3:13" x14ac:dyDescent="0.3">
      <c r="C1700" s="414"/>
      <c r="D1700" s="414"/>
      <c r="E1700" s="414"/>
      <c r="F1700" s="414"/>
      <c r="G1700" s="414"/>
      <c r="H1700" s="414"/>
      <c r="I1700" s="484"/>
      <c r="J1700" s="484"/>
      <c r="K1700" s="484"/>
      <c r="L1700" s="772"/>
      <c r="M1700" s="484"/>
    </row>
    <row r="1701" spans="3:13" x14ac:dyDescent="0.3">
      <c r="C1701" s="414"/>
      <c r="D1701" s="414"/>
      <c r="E1701" s="414"/>
      <c r="F1701" s="414"/>
      <c r="G1701" s="414"/>
      <c r="H1701" s="414"/>
      <c r="I1701" s="484"/>
      <c r="J1701" s="484"/>
      <c r="K1701" s="484"/>
      <c r="L1701" s="772"/>
      <c r="M1701" s="484"/>
    </row>
    <row r="1702" spans="3:13" x14ac:dyDescent="0.3">
      <c r="C1702" s="414"/>
      <c r="D1702" s="414"/>
      <c r="E1702" s="414"/>
      <c r="F1702" s="414"/>
      <c r="G1702" s="414"/>
      <c r="H1702" s="414"/>
      <c r="I1702" s="484"/>
      <c r="J1702" s="484"/>
      <c r="K1702" s="484"/>
      <c r="L1702" s="772"/>
      <c r="M1702" s="484"/>
    </row>
    <row r="1703" spans="3:13" x14ac:dyDescent="0.3">
      <c r="C1703" s="414"/>
      <c r="D1703" s="414"/>
      <c r="E1703" s="414"/>
      <c r="F1703" s="414"/>
      <c r="G1703" s="414"/>
      <c r="H1703" s="414"/>
      <c r="I1703" s="484"/>
      <c r="J1703" s="484"/>
      <c r="K1703" s="484"/>
      <c r="L1703" s="772"/>
      <c r="M1703" s="484"/>
    </row>
    <row r="1704" spans="3:13" x14ac:dyDescent="0.3">
      <c r="C1704" s="414"/>
      <c r="D1704" s="414"/>
      <c r="E1704" s="414"/>
      <c r="F1704" s="414"/>
      <c r="G1704" s="414"/>
      <c r="H1704" s="414"/>
      <c r="I1704" s="484"/>
      <c r="J1704" s="484"/>
      <c r="K1704" s="484"/>
      <c r="L1704" s="772"/>
      <c r="M1704" s="484"/>
    </row>
    <row r="1705" spans="3:13" x14ac:dyDescent="0.3">
      <c r="C1705" s="414"/>
      <c r="D1705" s="414"/>
      <c r="E1705" s="414"/>
      <c r="F1705" s="414"/>
      <c r="G1705" s="414"/>
      <c r="H1705" s="414"/>
      <c r="I1705" s="484"/>
      <c r="J1705" s="484"/>
      <c r="K1705" s="484"/>
      <c r="L1705" s="772"/>
      <c r="M1705" s="484"/>
    </row>
    <row r="1706" spans="3:13" x14ac:dyDescent="0.3">
      <c r="C1706" s="414"/>
      <c r="D1706" s="414"/>
      <c r="E1706" s="414"/>
      <c r="F1706" s="414"/>
      <c r="G1706" s="414"/>
      <c r="H1706" s="414"/>
      <c r="I1706" s="484"/>
      <c r="J1706" s="484"/>
      <c r="K1706" s="484"/>
      <c r="L1706" s="772"/>
      <c r="M1706" s="484"/>
    </row>
    <row r="1707" spans="3:13" x14ac:dyDescent="0.3">
      <c r="C1707" s="414"/>
      <c r="D1707" s="414"/>
      <c r="E1707" s="414"/>
      <c r="F1707" s="414"/>
      <c r="G1707" s="414"/>
      <c r="H1707" s="414"/>
      <c r="I1707" s="484"/>
      <c r="J1707" s="484"/>
      <c r="K1707" s="484"/>
      <c r="L1707" s="772"/>
      <c r="M1707" s="484"/>
    </row>
    <row r="1708" spans="3:13" x14ac:dyDescent="0.3">
      <c r="C1708" s="414"/>
      <c r="D1708" s="414"/>
      <c r="E1708" s="414"/>
      <c r="F1708" s="414"/>
      <c r="G1708" s="414"/>
      <c r="H1708" s="414"/>
      <c r="I1708" s="484"/>
      <c r="J1708" s="484"/>
      <c r="K1708" s="484"/>
      <c r="L1708" s="772"/>
      <c r="M1708" s="484"/>
    </row>
    <row r="1709" spans="3:13" x14ac:dyDescent="0.3">
      <c r="C1709" s="414"/>
      <c r="D1709" s="414"/>
      <c r="E1709" s="414"/>
      <c r="F1709" s="414"/>
      <c r="G1709" s="414"/>
      <c r="H1709" s="414"/>
      <c r="I1709" s="484"/>
      <c r="J1709" s="484"/>
      <c r="K1709" s="484"/>
      <c r="L1709" s="772"/>
      <c r="M1709" s="484"/>
    </row>
    <row r="1710" spans="3:13" x14ac:dyDescent="0.3">
      <c r="C1710" s="414"/>
      <c r="D1710" s="414"/>
      <c r="E1710" s="414"/>
      <c r="F1710" s="414"/>
      <c r="G1710" s="414"/>
      <c r="H1710" s="414"/>
      <c r="I1710" s="484"/>
      <c r="J1710" s="484"/>
      <c r="K1710" s="484"/>
      <c r="L1710" s="772"/>
      <c r="M1710" s="484"/>
    </row>
    <row r="1711" spans="3:13" x14ac:dyDescent="0.3">
      <c r="C1711" s="414"/>
      <c r="D1711" s="414"/>
      <c r="E1711" s="414"/>
      <c r="F1711" s="414"/>
      <c r="G1711" s="414"/>
      <c r="H1711" s="414"/>
      <c r="I1711" s="484"/>
      <c r="J1711" s="484"/>
      <c r="K1711" s="484"/>
      <c r="L1711" s="772"/>
      <c r="M1711" s="484"/>
    </row>
    <row r="1712" spans="3:13" x14ac:dyDescent="0.3">
      <c r="C1712" s="414"/>
      <c r="D1712" s="414"/>
      <c r="E1712" s="414"/>
      <c r="F1712" s="414"/>
      <c r="G1712" s="414"/>
      <c r="H1712" s="414"/>
      <c r="I1712" s="484"/>
      <c r="J1712" s="484"/>
      <c r="K1712" s="484"/>
      <c r="L1712" s="772"/>
      <c r="M1712" s="484"/>
    </row>
    <row r="1713" spans="3:13" x14ac:dyDescent="0.3">
      <c r="C1713" s="414"/>
      <c r="D1713" s="414"/>
      <c r="E1713" s="414"/>
      <c r="F1713" s="414"/>
      <c r="G1713" s="414"/>
      <c r="H1713" s="414"/>
      <c r="I1713" s="484"/>
      <c r="J1713" s="484"/>
      <c r="K1713" s="484"/>
      <c r="L1713" s="772"/>
      <c r="M1713" s="484"/>
    </row>
    <row r="1714" spans="3:13" x14ac:dyDescent="0.3">
      <c r="C1714" s="414"/>
      <c r="D1714" s="414"/>
      <c r="E1714" s="414"/>
      <c r="F1714" s="414"/>
      <c r="G1714" s="414"/>
      <c r="H1714" s="414"/>
      <c r="I1714" s="484"/>
      <c r="J1714" s="484"/>
      <c r="K1714" s="484"/>
      <c r="L1714" s="772"/>
      <c r="M1714" s="484"/>
    </row>
    <row r="1715" spans="3:13" x14ac:dyDescent="0.3">
      <c r="C1715" s="414"/>
      <c r="D1715" s="414"/>
      <c r="E1715" s="414"/>
      <c r="F1715" s="414"/>
      <c r="G1715" s="414"/>
      <c r="H1715" s="414"/>
      <c r="I1715" s="484"/>
      <c r="J1715" s="484"/>
      <c r="K1715" s="484"/>
      <c r="L1715" s="772"/>
      <c r="M1715" s="484"/>
    </row>
    <row r="1716" spans="3:13" x14ac:dyDescent="0.3">
      <c r="C1716" s="414"/>
      <c r="D1716" s="414"/>
      <c r="E1716" s="414"/>
      <c r="F1716" s="414"/>
      <c r="G1716" s="414"/>
      <c r="H1716" s="414"/>
      <c r="I1716" s="484"/>
      <c r="J1716" s="484"/>
      <c r="K1716" s="484"/>
      <c r="L1716" s="772"/>
      <c r="M1716" s="484"/>
    </row>
    <row r="1717" spans="3:13" x14ac:dyDescent="0.3">
      <c r="C1717" s="414"/>
      <c r="D1717" s="414"/>
      <c r="E1717" s="414"/>
      <c r="F1717" s="414"/>
      <c r="G1717" s="414"/>
      <c r="H1717" s="414"/>
      <c r="I1717" s="484"/>
      <c r="J1717" s="484"/>
      <c r="K1717" s="484"/>
      <c r="L1717" s="772"/>
      <c r="M1717" s="484"/>
    </row>
    <row r="1718" spans="3:13" x14ac:dyDescent="0.3">
      <c r="C1718" s="414"/>
      <c r="D1718" s="414"/>
      <c r="E1718" s="414"/>
      <c r="F1718" s="414"/>
      <c r="G1718" s="414"/>
      <c r="H1718" s="414"/>
      <c r="I1718" s="484"/>
      <c r="J1718" s="484"/>
      <c r="K1718" s="484"/>
      <c r="L1718" s="772"/>
      <c r="M1718" s="484"/>
    </row>
    <row r="1719" spans="3:13" x14ac:dyDescent="0.3">
      <c r="C1719" s="414"/>
      <c r="D1719" s="414"/>
      <c r="E1719" s="414"/>
      <c r="F1719" s="414"/>
      <c r="G1719" s="414"/>
      <c r="H1719" s="414"/>
      <c r="I1719" s="484"/>
      <c r="J1719" s="484"/>
      <c r="K1719" s="484"/>
      <c r="L1719" s="772"/>
      <c r="M1719" s="484"/>
    </row>
    <row r="1720" spans="3:13" x14ac:dyDescent="0.3">
      <c r="C1720" s="414"/>
      <c r="D1720" s="414"/>
      <c r="E1720" s="414"/>
      <c r="F1720" s="414"/>
      <c r="G1720" s="414"/>
      <c r="H1720" s="414"/>
      <c r="I1720" s="484"/>
      <c r="J1720" s="484"/>
      <c r="K1720" s="484"/>
      <c r="L1720" s="772"/>
      <c r="M1720" s="484"/>
    </row>
    <row r="1721" spans="3:13" x14ac:dyDescent="0.3">
      <c r="C1721" s="414"/>
      <c r="D1721" s="414"/>
      <c r="E1721" s="414"/>
      <c r="F1721" s="414"/>
      <c r="G1721" s="414"/>
      <c r="H1721" s="414"/>
      <c r="I1721" s="484"/>
      <c r="J1721" s="484"/>
      <c r="K1721" s="484"/>
      <c r="L1721" s="772"/>
      <c r="M1721" s="484"/>
    </row>
    <row r="1722" spans="3:13" x14ac:dyDescent="0.3">
      <c r="C1722" s="414"/>
      <c r="D1722" s="414"/>
      <c r="E1722" s="414"/>
      <c r="F1722" s="414"/>
      <c r="G1722" s="414"/>
      <c r="H1722" s="414"/>
      <c r="I1722" s="484"/>
      <c r="J1722" s="484"/>
      <c r="K1722" s="484"/>
      <c r="L1722" s="772"/>
      <c r="M1722" s="484"/>
    </row>
    <row r="1723" spans="3:13" x14ac:dyDescent="0.3">
      <c r="C1723" s="414"/>
      <c r="D1723" s="414"/>
      <c r="E1723" s="414"/>
      <c r="F1723" s="414"/>
      <c r="G1723" s="414"/>
      <c r="H1723" s="414"/>
      <c r="I1723" s="484"/>
      <c r="J1723" s="484"/>
      <c r="K1723" s="484"/>
      <c r="L1723" s="772"/>
      <c r="M1723" s="484"/>
    </row>
    <row r="1724" spans="3:13" x14ac:dyDescent="0.3">
      <c r="C1724" s="414"/>
      <c r="D1724" s="414"/>
      <c r="E1724" s="414"/>
      <c r="F1724" s="414"/>
      <c r="G1724" s="414"/>
      <c r="H1724" s="414"/>
      <c r="I1724" s="484"/>
      <c r="J1724" s="484"/>
      <c r="K1724" s="484"/>
      <c r="L1724" s="772"/>
      <c r="M1724" s="484"/>
    </row>
    <row r="1725" spans="3:13" x14ac:dyDescent="0.3">
      <c r="C1725" s="414"/>
      <c r="D1725" s="414"/>
      <c r="E1725" s="414"/>
      <c r="F1725" s="414"/>
      <c r="G1725" s="414"/>
      <c r="H1725" s="414"/>
      <c r="I1725" s="484"/>
      <c r="J1725" s="484"/>
      <c r="K1725" s="484"/>
      <c r="L1725" s="772"/>
      <c r="M1725" s="484"/>
    </row>
    <row r="1726" spans="3:13" x14ac:dyDescent="0.3">
      <c r="C1726" s="414"/>
      <c r="D1726" s="414"/>
      <c r="E1726" s="414"/>
      <c r="F1726" s="414"/>
      <c r="G1726" s="414"/>
      <c r="H1726" s="414"/>
      <c r="I1726" s="484"/>
      <c r="J1726" s="484"/>
      <c r="K1726" s="484"/>
      <c r="L1726" s="772"/>
      <c r="M1726" s="484"/>
    </row>
    <row r="1727" spans="3:13" x14ac:dyDescent="0.3">
      <c r="C1727" s="414"/>
      <c r="D1727" s="414"/>
      <c r="E1727" s="414"/>
      <c r="F1727" s="414"/>
      <c r="G1727" s="414"/>
      <c r="H1727" s="414"/>
      <c r="I1727" s="484"/>
      <c r="J1727" s="484"/>
      <c r="K1727" s="484"/>
      <c r="L1727" s="772"/>
      <c r="M1727" s="484"/>
    </row>
    <row r="1728" spans="3:13" x14ac:dyDescent="0.3">
      <c r="C1728" s="414"/>
      <c r="D1728" s="414"/>
      <c r="E1728" s="414"/>
      <c r="F1728" s="414"/>
      <c r="G1728" s="414"/>
      <c r="H1728" s="414"/>
      <c r="I1728" s="484"/>
      <c r="J1728" s="484"/>
      <c r="K1728" s="484"/>
      <c r="L1728" s="772"/>
      <c r="M1728" s="484"/>
    </row>
    <row r="1729" spans="3:13" x14ac:dyDescent="0.3">
      <c r="C1729" s="414"/>
      <c r="D1729" s="414"/>
      <c r="E1729" s="414"/>
      <c r="F1729" s="414"/>
      <c r="G1729" s="414"/>
      <c r="H1729" s="414"/>
      <c r="I1729" s="484"/>
      <c r="J1729" s="484"/>
      <c r="K1729" s="484"/>
      <c r="L1729" s="772"/>
      <c r="M1729" s="484"/>
    </row>
    <row r="1730" spans="3:13" x14ac:dyDescent="0.3">
      <c r="C1730" s="414"/>
      <c r="D1730" s="414"/>
      <c r="E1730" s="414"/>
      <c r="F1730" s="414"/>
      <c r="G1730" s="414"/>
      <c r="H1730" s="414"/>
      <c r="I1730" s="484"/>
      <c r="J1730" s="484"/>
      <c r="K1730" s="484"/>
      <c r="L1730" s="772"/>
      <c r="M1730" s="484"/>
    </row>
    <row r="1731" spans="3:13" x14ac:dyDescent="0.3">
      <c r="C1731" s="414"/>
      <c r="D1731" s="414"/>
      <c r="E1731" s="414"/>
      <c r="F1731" s="414"/>
      <c r="G1731" s="414"/>
      <c r="H1731" s="414"/>
      <c r="I1731" s="484"/>
      <c r="J1731" s="484"/>
      <c r="K1731" s="484"/>
      <c r="L1731" s="772"/>
      <c r="M1731" s="484"/>
    </row>
    <row r="1732" spans="3:13" x14ac:dyDescent="0.3">
      <c r="C1732" s="414"/>
      <c r="D1732" s="414"/>
      <c r="E1732" s="414"/>
      <c r="F1732" s="414"/>
      <c r="G1732" s="414"/>
      <c r="H1732" s="414"/>
      <c r="I1732" s="484"/>
      <c r="J1732" s="484"/>
      <c r="K1732" s="484"/>
      <c r="L1732" s="772"/>
      <c r="M1732" s="484"/>
    </row>
    <row r="1733" spans="3:13" x14ac:dyDescent="0.3">
      <c r="C1733" s="414"/>
      <c r="D1733" s="414"/>
      <c r="E1733" s="414"/>
      <c r="F1733" s="414"/>
      <c r="G1733" s="414"/>
      <c r="H1733" s="414"/>
      <c r="I1733" s="484"/>
      <c r="J1733" s="484"/>
      <c r="K1733" s="484"/>
      <c r="L1733" s="772"/>
      <c r="M1733" s="484"/>
    </row>
    <row r="1734" spans="3:13" x14ac:dyDescent="0.3">
      <c r="C1734" s="414"/>
      <c r="D1734" s="414"/>
      <c r="E1734" s="414"/>
      <c r="F1734" s="414"/>
      <c r="G1734" s="414"/>
      <c r="H1734" s="414"/>
      <c r="I1734" s="484"/>
      <c r="J1734" s="484"/>
      <c r="K1734" s="484"/>
      <c r="L1734" s="772"/>
      <c r="M1734" s="484"/>
    </row>
    <row r="1735" spans="3:13" x14ac:dyDescent="0.3">
      <c r="C1735" s="414"/>
      <c r="D1735" s="414"/>
      <c r="E1735" s="414"/>
      <c r="F1735" s="414"/>
      <c r="G1735" s="414"/>
      <c r="H1735" s="414"/>
      <c r="I1735" s="484"/>
      <c r="J1735" s="484"/>
      <c r="K1735" s="484"/>
      <c r="L1735" s="772"/>
      <c r="M1735" s="484"/>
    </row>
    <row r="1736" spans="3:13" x14ac:dyDescent="0.3">
      <c r="C1736" s="414"/>
      <c r="D1736" s="414"/>
      <c r="E1736" s="414"/>
      <c r="F1736" s="414"/>
      <c r="G1736" s="414"/>
      <c r="H1736" s="414"/>
      <c r="I1736" s="484"/>
      <c r="J1736" s="484"/>
      <c r="K1736" s="484"/>
      <c r="L1736" s="772"/>
      <c r="M1736" s="484"/>
    </row>
    <row r="1737" spans="3:13" x14ac:dyDescent="0.3">
      <c r="C1737" s="414"/>
      <c r="D1737" s="414"/>
      <c r="E1737" s="414"/>
      <c r="F1737" s="414"/>
      <c r="G1737" s="414"/>
      <c r="H1737" s="414"/>
      <c r="I1737" s="484"/>
      <c r="J1737" s="484"/>
      <c r="K1737" s="484"/>
      <c r="L1737" s="772"/>
      <c r="M1737" s="484"/>
    </row>
    <row r="1738" spans="3:13" x14ac:dyDescent="0.3">
      <c r="C1738" s="414"/>
      <c r="D1738" s="414"/>
      <c r="E1738" s="414"/>
      <c r="F1738" s="414"/>
      <c r="G1738" s="414"/>
      <c r="H1738" s="414"/>
      <c r="I1738" s="484"/>
      <c r="J1738" s="484"/>
      <c r="K1738" s="484"/>
      <c r="L1738" s="772"/>
      <c r="M1738" s="484"/>
    </row>
    <row r="1739" spans="3:13" x14ac:dyDescent="0.3">
      <c r="C1739" s="414"/>
      <c r="D1739" s="414"/>
      <c r="E1739" s="414"/>
      <c r="F1739" s="414"/>
      <c r="G1739" s="414"/>
      <c r="H1739" s="414"/>
      <c r="I1739" s="484"/>
      <c r="J1739" s="484"/>
      <c r="K1739" s="484"/>
      <c r="L1739" s="772"/>
      <c r="M1739" s="484"/>
    </row>
    <row r="1740" spans="3:13" x14ac:dyDescent="0.3">
      <c r="C1740" s="414"/>
      <c r="D1740" s="414"/>
      <c r="E1740" s="414"/>
      <c r="F1740" s="414"/>
      <c r="G1740" s="414"/>
      <c r="H1740" s="414"/>
      <c r="I1740" s="484"/>
      <c r="J1740" s="484"/>
      <c r="K1740" s="484"/>
      <c r="L1740" s="772"/>
      <c r="M1740" s="484"/>
    </row>
    <row r="1741" spans="3:13" x14ac:dyDescent="0.3">
      <c r="C1741" s="414"/>
      <c r="D1741" s="414"/>
      <c r="E1741" s="414"/>
      <c r="F1741" s="414"/>
      <c r="G1741" s="414"/>
      <c r="H1741" s="414"/>
      <c r="I1741" s="484"/>
      <c r="J1741" s="484"/>
      <c r="K1741" s="484"/>
      <c r="L1741" s="772"/>
      <c r="M1741" s="484"/>
    </row>
    <row r="1742" spans="3:13" x14ac:dyDescent="0.3">
      <c r="C1742" s="414"/>
      <c r="D1742" s="414"/>
      <c r="E1742" s="414"/>
      <c r="F1742" s="414"/>
      <c r="G1742" s="414"/>
      <c r="H1742" s="414"/>
      <c r="I1742" s="484"/>
      <c r="J1742" s="484"/>
      <c r="K1742" s="484"/>
      <c r="L1742" s="772"/>
      <c r="M1742" s="484"/>
    </row>
    <row r="1743" spans="3:13" x14ac:dyDescent="0.3">
      <c r="C1743" s="414"/>
      <c r="D1743" s="414"/>
      <c r="E1743" s="414"/>
      <c r="F1743" s="414"/>
      <c r="G1743" s="414"/>
      <c r="H1743" s="414"/>
      <c r="I1743" s="484"/>
      <c r="J1743" s="484"/>
      <c r="K1743" s="484"/>
      <c r="L1743" s="772"/>
      <c r="M1743" s="484"/>
    </row>
    <row r="1744" spans="3:13" x14ac:dyDescent="0.3">
      <c r="C1744" s="414"/>
      <c r="D1744" s="414"/>
      <c r="E1744" s="414"/>
      <c r="F1744" s="414"/>
      <c r="G1744" s="414"/>
      <c r="H1744" s="414"/>
      <c r="I1744" s="484"/>
      <c r="J1744" s="484"/>
      <c r="K1744" s="484"/>
      <c r="L1744" s="772"/>
      <c r="M1744" s="484"/>
    </row>
    <row r="1745" spans="3:13" x14ac:dyDescent="0.3">
      <c r="C1745" s="414"/>
      <c r="D1745" s="414"/>
      <c r="E1745" s="414"/>
      <c r="F1745" s="414"/>
      <c r="G1745" s="414"/>
      <c r="H1745" s="414"/>
      <c r="I1745" s="484"/>
      <c r="J1745" s="484"/>
      <c r="K1745" s="484"/>
      <c r="L1745" s="772"/>
      <c r="M1745" s="484"/>
    </row>
    <row r="1746" spans="3:13" x14ac:dyDescent="0.3">
      <c r="C1746" s="414"/>
      <c r="D1746" s="414"/>
      <c r="E1746" s="414"/>
      <c r="F1746" s="414"/>
      <c r="G1746" s="414"/>
      <c r="H1746" s="414"/>
      <c r="I1746" s="484"/>
      <c r="J1746" s="484"/>
      <c r="K1746" s="484"/>
      <c r="L1746" s="772"/>
      <c r="M1746" s="484"/>
    </row>
    <row r="1747" spans="3:13" x14ac:dyDescent="0.3">
      <c r="C1747" s="414"/>
      <c r="D1747" s="414"/>
      <c r="E1747" s="414"/>
      <c r="F1747" s="414"/>
      <c r="G1747" s="414"/>
      <c r="H1747" s="414"/>
      <c r="I1747" s="484"/>
      <c r="J1747" s="484"/>
      <c r="K1747" s="484"/>
      <c r="L1747" s="772"/>
      <c r="M1747" s="484"/>
    </row>
    <row r="1748" spans="3:13" x14ac:dyDescent="0.3">
      <c r="C1748" s="414"/>
      <c r="D1748" s="414"/>
      <c r="E1748" s="414"/>
      <c r="F1748" s="414"/>
      <c r="G1748" s="414"/>
      <c r="H1748" s="414"/>
      <c r="I1748" s="484"/>
      <c r="J1748" s="484"/>
      <c r="K1748" s="484"/>
      <c r="L1748" s="772"/>
      <c r="M1748" s="484"/>
    </row>
    <row r="1749" spans="3:13" x14ac:dyDescent="0.3">
      <c r="C1749" s="414"/>
      <c r="D1749" s="414"/>
      <c r="E1749" s="414"/>
      <c r="F1749" s="414"/>
      <c r="G1749" s="414"/>
      <c r="H1749" s="414"/>
      <c r="I1749" s="484"/>
      <c r="J1749" s="484"/>
      <c r="K1749" s="484"/>
      <c r="L1749" s="772"/>
      <c r="M1749" s="484"/>
    </row>
    <row r="1750" spans="3:13" x14ac:dyDescent="0.3">
      <c r="C1750" s="414"/>
      <c r="D1750" s="414"/>
      <c r="E1750" s="414"/>
      <c r="F1750" s="414"/>
      <c r="G1750" s="414"/>
      <c r="H1750" s="414"/>
      <c r="I1750" s="484"/>
      <c r="J1750" s="484"/>
      <c r="K1750" s="484"/>
      <c r="L1750" s="772"/>
      <c r="M1750" s="484"/>
    </row>
    <row r="1751" spans="3:13" x14ac:dyDescent="0.3">
      <c r="C1751" s="414"/>
      <c r="D1751" s="414"/>
      <c r="E1751" s="414"/>
      <c r="F1751" s="414"/>
      <c r="G1751" s="414"/>
      <c r="H1751" s="414"/>
      <c r="I1751" s="484"/>
      <c r="J1751" s="484"/>
      <c r="K1751" s="484"/>
      <c r="L1751" s="772"/>
      <c r="M1751" s="484"/>
    </row>
    <row r="1752" spans="3:13" x14ac:dyDescent="0.3">
      <c r="C1752" s="414"/>
      <c r="D1752" s="414"/>
      <c r="E1752" s="414"/>
      <c r="F1752" s="414"/>
      <c r="G1752" s="414"/>
      <c r="H1752" s="414"/>
      <c r="I1752" s="484"/>
      <c r="J1752" s="484"/>
      <c r="K1752" s="484"/>
      <c r="L1752" s="772"/>
      <c r="M1752" s="484"/>
    </row>
    <row r="1753" spans="3:13" x14ac:dyDescent="0.3">
      <c r="C1753" s="414"/>
      <c r="D1753" s="414"/>
      <c r="E1753" s="414"/>
      <c r="F1753" s="414"/>
      <c r="G1753" s="414"/>
      <c r="H1753" s="414"/>
      <c r="I1753" s="484"/>
      <c r="J1753" s="484"/>
      <c r="K1753" s="484"/>
      <c r="L1753" s="772"/>
      <c r="M1753" s="484"/>
    </row>
    <row r="1754" spans="3:13" x14ac:dyDescent="0.3">
      <c r="C1754" s="414"/>
      <c r="D1754" s="414"/>
      <c r="E1754" s="414"/>
      <c r="F1754" s="414"/>
      <c r="G1754" s="414"/>
      <c r="H1754" s="414"/>
      <c r="I1754" s="484"/>
      <c r="J1754" s="484"/>
      <c r="K1754" s="484"/>
      <c r="L1754" s="772"/>
      <c r="M1754" s="484"/>
    </row>
    <row r="1755" spans="3:13" x14ac:dyDescent="0.3">
      <c r="C1755" s="414"/>
      <c r="D1755" s="414"/>
      <c r="E1755" s="414"/>
      <c r="F1755" s="414"/>
      <c r="G1755" s="414"/>
      <c r="H1755" s="414"/>
      <c r="I1755" s="484"/>
      <c r="J1755" s="484"/>
      <c r="K1755" s="484"/>
      <c r="L1755" s="772"/>
      <c r="M1755" s="484"/>
    </row>
    <row r="1756" spans="3:13" x14ac:dyDescent="0.3">
      <c r="C1756" s="414"/>
      <c r="D1756" s="414"/>
      <c r="E1756" s="414"/>
      <c r="F1756" s="414"/>
      <c r="G1756" s="414"/>
      <c r="H1756" s="414"/>
      <c r="I1756" s="484"/>
      <c r="J1756" s="484"/>
      <c r="K1756" s="484"/>
      <c r="L1756" s="772"/>
      <c r="M1756" s="484"/>
    </row>
    <row r="1757" spans="3:13" x14ac:dyDescent="0.3">
      <c r="C1757" s="414"/>
      <c r="D1757" s="414"/>
      <c r="E1757" s="414"/>
      <c r="F1757" s="414"/>
      <c r="G1757" s="414"/>
      <c r="H1757" s="414"/>
      <c r="I1757" s="484"/>
      <c r="J1757" s="484"/>
      <c r="K1757" s="484"/>
      <c r="L1757" s="772"/>
      <c r="M1757" s="484"/>
    </row>
    <row r="1758" spans="3:13" x14ac:dyDescent="0.3">
      <c r="C1758" s="414"/>
      <c r="D1758" s="414"/>
      <c r="E1758" s="414"/>
      <c r="F1758" s="414"/>
      <c r="G1758" s="414"/>
      <c r="H1758" s="414"/>
      <c r="I1758" s="484"/>
      <c r="J1758" s="484"/>
      <c r="K1758" s="484"/>
      <c r="L1758" s="772"/>
      <c r="M1758" s="484"/>
    </row>
    <row r="1759" spans="3:13" x14ac:dyDescent="0.3">
      <c r="C1759" s="414"/>
      <c r="D1759" s="414"/>
      <c r="E1759" s="414"/>
      <c r="F1759" s="414"/>
      <c r="G1759" s="414"/>
      <c r="H1759" s="414"/>
      <c r="I1759" s="484"/>
      <c r="J1759" s="484"/>
      <c r="K1759" s="484"/>
      <c r="L1759" s="772"/>
      <c r="M1759" s="484"/>
    </row>
    <row r="1760" spans="3:13" x14ac:dyDescent="0.3">
      <c r="C1760" s="414"/>
      <c r="D1760" s="414"/>
      <c r="E1760" s="414"/>
      <c r="F1760" s="414"/>
      <c r="G1760" s="414"/>
      <c r="H1760" s="414"/>
      <c r="I1760" s="484"/>
      <c r="J1760" s="484"/>
      <c r="K1760" s="484"/>
      <c r="L1760" s="772"/>
      <c r="M1760" s="484"/>
    </row>
    <row r="1761" spans="3:13" x14ac:dyDescent="0.3">
      <c r="C1761" s="414"/>
      <c r="D1761" s="414"/>
      <c r="E1761" s="414"/>
      <c r="F1761" s="414"/>
      <c r="G1761" s="414"/>
      <c r="H1761" s="414"/>
      <c r="I1761" s="484"/>
      <c r="J1761" s="484"/>
      <c r="K1761" s="484"/>
      <c r="L1761" s="772"/>
      <c r="M1761" s="484"/>
    </row>
    <row r="1762" spans="3:13" x14ac:dyDescent="0.3">
      <c r="C1762" s="414"/>
      <c r="D1762" s="414"/>
      <c r="E1762" s="414"/>
      <c r="F1762" s="414"/>
      <c r="G1762" s="414"/>
      <c r="H1762" s="414"/>
      <c r="I1762" s="484"/>
      <c r="J1762" s="484"/>
      <c r="K1762" s="484"/>
      <c r="L1762" s="772"/>
      <c r="M1762" s="484"/>
    </row>
    <row r="1763" spans="3:13" x14ac:dyDescent="0.3">
      <c r="C1763" s="414"/>
      <c r="D1763" s="414"/>
      <c r="E1763" s="414"/>
      <c r="F1763" s="414"/>
      <c r="G1763" s="414"/>
      <c r="H1763" s="414"/>
      <c r="I1763" s="484"/>
      <c r="J1763" s="484"/>
      <c r="K1763" s="484"/>
      <c r="L1763" s="772"/>
      <c r="M1763" s="484"/>
    </row>
    <row r="1764" spans="3:13" x14ac:dyDescent="0.3">
      <c r="C1764" s="414"/>
      <c r="D1764" s="414"/>
      <c r="E1764" s="414"/>
      <c r="F1764" s="414"/>
      <c r="G1764" s="414"/>
      <c r="H1764" s="414"/>
      <c r="I1764" s="484"/>
      <c r="J1764" s="484"/>
      <c r="K1764" s="484"/>
      <c r="L1764" s="772"/>
      <c r="M1764" s="484"/>
    </row>
    <row r="1765" spans="3:13" x14ac:dyDescent="0.3">
      <c r="C1765" s="414"/>
      <c r="D1765" s="414"/>
      <c r="E1765" s="414"/>
      <c r="F1765" s="414"/>
      <c r="G1765" s="414"/>
      <c r="H1765" s="414"/>
      <c r="I1765" s="484"/>
      <c r="J1765" s="484"/>
      <c r="K1765" s="484"/>
      <c r="L1765" s="772"/>
      <c r="M1765" s="484"/>
    </row>
  </sheetData>
  <sheetProtection algorithmName="SHA-512" hashValue="r7YM5zQaDiULnnn8FsxI08QWMin8qW+FYaKExteF8PnBFP8HZ8dGHGb/3H/aK0h8vJVJec6rGeZYV3zLGOgGkw==" saltValue="w5BFt+panTxzFZQ3/V/ikg==" spinCount="100000" sheet="1" selectLockedCells="1"/>
  <autoFilter ref="A1:M1765"/>
  <mergeCells count="2">
    <mergeCell ref="G3:J3"/>
    <mergeCell ref="H8:H9"/>
  </mergeCells>
  <printOptions horizontalCentered="1"/>
  <pageMargins left="0.31496062992125984" right="0.19685039370078741" top="0.55118110236220474" bottom="0.19685039370078741" header="0.47244094488188981" footer="0.39370078740157483"/>
  <pageSetup paperSize="9" scale="69" orientation="portrait" r:id="rId1"/>
  <headerFooter alignWithMargins="0"/>
  <ignoredErrors>
    <ignoredError sqref="I11:I12 J26:J28 J15:J18 J32:J34 I14:I18 I31:I34 I26:I28 I20:I24 I25 I29:I30 K11:K16 K30:K31 K20:K26 K17:K18 K27:K28 K35:K46 K33 K32 K34 K54:K56 K52:K53 K48:K51 J31 J21:J24 J20 J19 J25 I55:J55 I47:J54 M30 M55" unlockedFormula="1"/>
    <ignoredError sqref="K47" formula="1" unlockedFormula="1"/>
    <ignoredError sqref="J3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pageSetUpPr fitToPage="1"/>
  </sheetPr>
  <dimension ref="A1:Y1198"/>
  <sheetViews>
    <sheetView topLeftCell="A52" zoomScale="120" zoomScaleNormal="120" workbookViewId="0">
      <selection activeCell="M63" sqref="M63"/>
    </sheetView>
  </sheetViews>
  <sheetFormatPr baseColWidth="10" defaultColWidth="12" defaultRowHeight="15.6" x14ac:dyDescent="0.3"/>
  <cols>
    <col min="1" max="1" width="3.5546875" style="414" customWidth="1"/>
    <col min="2" max="2" width="4.88671875" style="994" hidden="1" customWidth="1"/>
    <col min="3" max="3" width="8.6640625" style="994" customWidth="1"/>
    <col min="4" max="4" width="22.44140625" style="994" customWidth="1"/>
    <col min="5" max="5" width="1.109375" style="994" customWidth="1"/>
    <col min="6" max="6" width="16.88671875" style="994" customWidth="1"/>
    <col min="7" max="7" width="1.88671875" style="994" bestFit="1" customWidth="1"/>
    <col min="8" max="8" width="13.109375" style="994" customWidth="1"/>
    <col min="9" max="9" width="26.44140625" style="994" customWidth="1"/>
    <col min="10" max="10" width="3.88671875" style="994" customWidth="1"/>
    <col min="11" max="11" width="22.88671875" style="994" customWidth="1"/>
    <col min="12" max="12" width="0.5546875" style="510" customWidth="1"/>
    <col min="13" max="13" width="22.88671875" style="994" customWidth="1"/>
    <col min="14" max="257" width="12" style="414"/>
    <col min="258" max="258" width="0" style="414" hidden="1" customWidth="1"/>
    <col min="259" max="259" width="8.6640625" style="414" customWidth="1"/>
    <col min="260" max="260" width="22.44140625" style="414" customWidth="1"/>
    <col min="261" max="261" width="1.109375" style="414" customWidth="1"/>
    <col min="262" max="262" width="16.88671875" style="414" customWidth="1"/>
    <col min="263" max="263" width="1.5546875" style="414" bestFit="1" customWidth="1"/>
    <col min="264" max="264" width="13.109375" style="414" customWidth="1"/>
    <col min="265" max="265" width="26.44140625" style="414" customWidth="1"/>
    <col min="266" max="266" width="3.88671875" style="414" customWidth="1"/>
    <col min="267" max="267" width="22.88671875" style="414" customWidth="1"/>
    <col min="268" max="268" width="0.5546875" style="414" customWidth="1"/>
    <col min="269" max="269" width="22.88671875" style="414" customWidth="1"/>
    <col min="270" max="513" width="12" style="414"/>
    <col min="514" max="514" width="0" style="414" hidden="1" customWidth="1"/>
    <col min="515" max="515" width="8.6640625" style="414" customWidth="1"/>
    <col min="516" max="516" width="22.44140625" style="414" customWidth="1"/>
    <col min="517" max="517" width="1.109375" style="414" customWidth="1"/>
    <col min="518" max="518" width="16.88671875" style="414" customWidth="1"/>
    <col min="519" max="519" width="1.5546875" style="414" bestFit="1" customWidth="1"/>
    <col min="520" max="520" width="13.109375" style="414" customWidth="1"/>
    <col min="521" max="521" width="26.44140625" style="414" customWidth="1"/>
    <col min="522" max="522" width="3.88671875" style="414" customWidth="1"/>
    <col min="523" max="523" width="22.88671875" style="414" customWidth="1"/>
    <col min="524" max="524" width="0.5546875" style="414" customWidth="1"/>
    <col min="525" max="525" width="22.88671875" style="414" customWidth="1"/>
    <col min="526" max="769" width="12" style="414"/>
    <col min="770" max="770" width="0" style="414" hidden="1" customWidth="1"/>
    <col min="771" max="771" width="8.6640625" style="414" customWidth="1"/>
    <col min="772" max="772" width="22.44140625" style="414" customWidth="1"/>
    <col min="773" max="773" width="1.109375" style="414" customWidth="1"/>
    <col min="774" max="774" width="16.88671875" style="414" customWidth="1"/>
    <col min="775" max="775" width="1.5546875" style="414" bestFit="1" customWidth="1"/>
    <col min="776" max="776" width="13.109375" style="414" customWidth="1"/>
    <col min="777" max="777" width="26.44140625" style="414" customWidth="1"/>
    <col min="778" max="778" width="3.88671875" style="414" customWidth="1"/>
    <col min="779" max="779" width="22.88671875" style="414" customWidth="1"/>
    <col min="780" max="780" width="0.5546875" style="414" customWidth="1"/>
    <col min="781" max="781" width="22.88671875" style="414" customWidth="1"/>
    <col min="782" max="1025" width="12" style="414"/>
    <col min="1026" max="1026" width="0" style="414" hidden="1" customWidth="1"/>
    <col min="1027" max="1027" width="8.6640625" style="414" customWidth="1"/>
    <col min="1028" max="1028" width="22.44140625" style="414" customWidth="1"/>
    <col min="1029" max="1029" width="1.109375" style="414" customWidth="1"/>
    <col min="1030" max="1030" width="16.88671875" style="414" customWidth="1"/>
    <col min="1031" max="1031" width="1.5546875" style="414" bestFit="1" customWidth="1"/>
    <col min="1032" max="1032" width="13.109375" style="414" customWidth="1"/>
    <col min="1033" max="1033" width="26.44140625" style="414" customWidth="1"/>
    <col min="1034" max="1034" width="3.88671875" style="414" customWidth="1"/>
    <col min="1035" max="1035" width="22.88671875" style="414" customWidth="1"/>
    <col min="1036" max="1036" width="0.5546875" style="414" customWidth="1"/>
    <col min="1037" max="1037" width="22.88671875" style="414" customWidth="1"/>
    <col min="1038" max="1281" width="12" style="414"/>
    <col min="1282" max="1282" width="0" style="414" hidden="1" customWidth="1"/>
    <col min="1283" max="1283" width="8.6640625" style="414" customWidth="1"/>
    <col min="1284" max="1284" width="22.44140625" style="414" customWidth="1"/>
    <col min="1285" max="1285" width="1.109375" style="414" customWidth="1"/>
    <col min="1286" max="1286" width="16.88671875" style="414" customWidth="1"/>
    <col min="1287" max="1287" width="1.5546875" style="414" bestFit="1" customWidth="1"/>
    <col min="1288" max="1288" width="13.109375" style="414" customWidth="1"/>
    <col min="1289" max="1289" width="26.44140625" style="414" customWidth="1"/>
    <col min="1290" max="1290" width="3.88671875" style="414" customWidth="1"/>
    <col min="1291" max="1291" width="22.88671875" style="414" customWidth="1"/>
    <col min="1292" max="1292" width="0.5546875" style="414" customWidth="1"/>
    <col min="1293" max="1293" width="22.88671875" style="414" customWidth="1"/>
    <col min="1294" max="1537" width="12" style="414"/>
    <col min="1538" max="1538" width="0" style="414" hidden="1" customWidth="1"/>
    <col min="1539" max="1539" width="8.6640625" style="414" customWidth="1"/>
    <col min="1540" max="1540" width="22.44140625" style="414" customWidth="1"/>
    <col min="1541" max="1541" width="1.109375" style="414" customWidth="1"/>
    <col min="1542" max="1542" width="16.88671875" style="414" customWidth="1"/>
    <col min="1543" max="1543" width="1.5546875" style="414" bestFit="1" customWidth="1"/>
    <col min="1544" max="1544" width="13.109375" style="414" customWidth="1"/>
    <col min="1545" max="1545" width="26.44140625" style="414" customWidth="1"/>
    <col min="1546" max="1546" width="3.88671875" style="414" customWidth="1"/>
    <col min="1547" max="1547" width="22.88671875" style="414" customWidth="1"/>
    <col min="1548" max="1548" width="0.5546875" style="414" customWidth="1"/>
    <col min="1549" max="1549" width="22.88671875" style="414" customWidth="1"/>
    <col min="1550" max="1793" width="12" style="414"/>
    <col min="1794" max="1794" width="0" style="414" hidden="1" customWidth="1"/>
    <col min="1795" max="1795" width="8.6640625" style="414" customWidth="1"/>
    <col min="1796" max="1796" width="22.44140625" style="414" customWidth="1"/>
    <col min="1797" max="1797" width="1.109375" style="414" customWidth="1"/>
    <col min="1798" max="1798" width="16.88671875" style="414" customWidth="1"/>
    <col min="1799" max="1799" width="1.5546875" style="414" bestFit="1" customWidth="1"/>
    <col min="1800" max="1800" width="13.109375" style="414" customWidth="1"/>
    <col min="1801" max="1801" width="26.44140625" style="414" customWidth="1"/>
    <col min="1802" max="1802" width="3.88671875" style="414" customWidth="1"/>
    <col min="1803" max="1803" width="22.88671875" style="414" customWidth="1"/>
    <col min="1804" max="1804" width="0.5546875" style="414" customWidth="1"/>
    <col min="1805" max="1805" width="22.88671875" style="414" customWidth="1"/>
    <col min="1806" max="2049" width="12" style="414"/>
    <col min="2050" max="2050" width="0" style="414" hidden="1" customWidth="1"/>
    <col min="2051" max="2051" width="8.6640625" style="414" customWidth="1"/>
    <col min="2052" max="2052" width="22.44140625" style="414" customWidth="1"/>
    <col min="2053" max="2053" width="1.109375" style="414" customWidth="1"/>
    <col min="2054" max="2054" width="16.88671875" style="414" customWidth="1"/>
    <col min="2055" max="2055" width="1.5546875" style="414" bestFit="1" customWidth="1"/>
    <col min="2056" max="2056" width="13.109375" style="414" customWidth="1"/>
    <col min="2057" max="2057" width="26.44140625" style="414" customWidth="1"/>
    <col min="2058" max="2058" width="3.88671875" style="414" customWidth="1"/>
    <col min="2059" max="2059" width="22.88671875" style="414" customWidth="1"/>
    <col min="2060" max="2060" width="0.5546875" style="414" customWidth="1"/>
    <col min="2061" max="2061" width="22.88671875" style="414" customWidth="1"/>
    <col min="2062" max="2305" width="12" style="414"/>
    <col min="2306" max="2306" width="0" style="414" hidden="1" customWidth="1"/>
    <col min="2307" max="2307" width="8.6640625" style="414" customWidth="1"/>
    <col min="2308" max="2308" width="22.44140625" style="414" customWidth="1"/>
    <col min="2309" max="2309" width="1.109375" style="414" customWidth="1"/>
    <col min="2310" max="2310" width="16.88671875" style="414" customWidth="1"/>
    <col min="2311" max="2311" width="1.5546875" style="414" bestFit="1" customWidth="1"/>
    <col min="2312" max="2312" width="13.109375" style="414" customWidth="1"/>
    <col min="2313" max="2313" width="26.44140625" style="414" customWidth="1"/>
    <col min="2314" max="2314" width="3.88671875" style="414" customWidth="1"/>
    <col min="2315" max="2315" width="22.88671875" style="414" customWidth="1"/>
    <col min="2316" max="2316" width="0.5546875" style="414" customWidth="1"/>
    <col min="2317" max="2317" width="22.88671875" style="414" customWidth="1"/>
    <col min="2318" max="2561" width="12" style="414"/>
    <col min="2562" max="2562" width="0" style="414" hidden="1" customWidth="1"/>
    <col min="2563" max="2563" width="8.6640625" style="414" customWidth="1"/>
    <col min="2564" max="2564" width="22.44140625" style="414" customWidth="1"/>
    <col min="2565" max="2565" width="1.109375" style="414" customWidth="1"/>
    <col min="2566" max="2566" width="16.88671875" style="414" customWidth="1"/>
    <col min="2567" max="2567" width="1.5546875" style="414" bestFit="1" customWidth="1"/>
    <col min="2568" max="2568" width="13.109375" style="414" customWidth="1"/>
    <col min="2569" max="2569" width="26.44140625" style="414" customWidth="1"/>
    <col min="2570" max="2570" width="3.88671875" style="414" customWidth="1"/>
    <col min="2571" max="2571" width="22.88671875" style="414" customWidth="1"/>
    <col min="2572" max="2572" width="0.5546875" style="414" customWidth="1"/>
    <col min="2573" max="2573" width="22.88671875" style="414" customWidth="1"/>
    <col min="2574" max="2817" width="12" style="414"/>
    <col min="2818" max="2818" width="0" style="414" hidden="1" customWidth="1"/>
    <col min="2819" max="2819" width="8.6640625" style="414" customWidth="1"/>
    <col min="2820" max="2820" width="22.44140625" style="414" customWidth="1"/>
    <col min="2821" max="2821" width="1.109375" style="414" customWidth="1"/>
    <col min="2822" max="2822" width="16.88671875" style="414" customWidth="1"/>
    <col min="2823" max="2823" width="1.5546875" style="414" bestFit="1" customWidth="1"/>
    <col min="2824" max="2824" width="13.109375" style="414" customWidth="1"/>
    <col min="2825" max="2825" width="26.44140625" style="414" customWidth="1"/>
    <col min="2826" max="2826" width="3.88671875" style="414" customWidth="1"/>
    <col min="2827" max="2827" width="22.88671875" style="414" customWidth="1"/>
    <col min="2828" max="2828" width="0.5546875" style="414" customWidth="1"/>
    <col min="2829" max="2829" width="22.88671875" style="414" customWidth="1"/>
    <col min="2830" max="3073" width="12" style="414"/>
    <col min="3074" max="3074" width="0" style="414" hidden="1" customWidth="1"/>
    <col min="3075" max="3075" width="8.6640625" style="414" customWidth="1"/>
    <col min="3076" max="3076" width="22.44140625" style="414" customWidth="1"/>
    <col min="3077" max="3077" width="1.109375" style="414" customWidth="1"/>
    <col min="3078" max="3078" width="16.88671875" style="414" customWidth="1"/>
    <col min="3079" max="3079" width="1.5546875" style="414" bestFit="1" customWidth="1"/>
    <col min="3080" max="3080" width="13.109375" style="414" customWidth="1"/>
    <col min="3081" max="3081" width="26.44140625" style="414" customWidth="1"/>
    <col min="3082" max="3082" width="3.88671875" style="414" customWidth="1"/>
    <col min="3083" max="3083" width="22.88671875" style="414" customWidth="1"/>
    <col min="3084" max="3084" width="0.5546875" style="414" customWidth="1"/>
    <col min="3085" max="3085" width="22.88671875" style="414" customWidth="1"/>
    <col min="3086" max="3329" width="12" style="414"/>
    <col min="3330" max="3330" width="0" style="414" hidden="1" customWidth="1"/>
    <col min="3331" max="3331" width="8.6640625" style="414" customWidth="1"/>
    <col min="3332" max="3332" width="22.44140625" style="414" customWidth="1"/>
    <col min="3333" max="3333" width="1.109375" style="414" customWidth="1"/>
    <col min="3334" max="3334" width="16.88671875" style="414" customWidth="1"/>
    <col min="3335" max="3335" width="1.5546875" style="414" bestFit="1" customWidth="1"/>
    <col min="3336" max="3336" width="13.109375" style="414" customWidth="1"/>
    <col min="3337" max="3337" width="26.44140625" style="414" customWidth="1"/>
    <col min="3338" max="3338" width="3.88671875" style="414" customWidth="1"/>
    <col min="3339" max="3339" width="22.88671875" style="414" customWidth="1"/>
    <col min="3340" max="3340" width="0.5546875" style="414" customWidth="1"/>
    <col min="3341" max="3341" width="22.88671875" style="414" customWidth="1"/>
    <col min="3342" max="3585" width="12" style="414"/>
    <col min="3586" max="3586" width="0" style="414" hidden="1" customWidth="1"/>
    <col min="3587" max="3587" width="8.6640625" style="414" customWidth="1"/>
    <col min="3588" max="3588" width="22.44140625" style="414" customWidth="1"/>
    <col min="3589" max="3589" width="1.109375" style="414" customWidth="1"/>
    <col min="3590" max="3590" width="16.88671875" style="414" customWidth="1"/>
    <col min="3591" max="3591" width="1.5546875" style="414" bestFit="1" customWidth="1"/>
    <col min="3592" max="3592" width="13.109375" style="414" customWidth="1"/>
    <col min="3593" max="3593" width="26.44140625" style="414" customWidth="1"/>
    <col min="3594" max="3594" width="3.88671875" style="414" customWidth="1"/>
    <col min="3595" max="3595" width="22.88671875" style="414" customWidth="1"/>
    <col min="3596" max="3596" width="0.5546875" style="414" customWidth="1"/>
    <col min="3597" max="3597" width="22.88671875" style="414" customWidth="1"/>
    <col min="3598" max="3841" width="12" style="414"/>
    <col min="3842" max="3842" width="0" style="414" hidden="1" customWidth="1"/>
    <col min="3843" max="3843" width="8.6640625" style="414" customWidth="1"/>
    <col min="3844" max="3844" width="22.44140625" style="414" customWidth="1"/>
    <col min="3845" max="3845" width="1.109375" style="414" customWidth="1"/>
    <col min="3846" max="3846" width="16.88671875" style="414" customWidth="1"/>
    <col min="3847" max="3847" width="1.5546875" style="414" bestFit="1" customWidth="1"/>
    <col min="3848" max="3848" width="13.109375" style="414" customWidth="1"/>
    <col min="3849" max="3849" width="26.44140625" style="414" customWidth="1"/>
    <col min="3850" max="3850" width="3.88671875" style="414" customWidth="1"/>
    <col min="3851" max="3851" width="22.88671875" style="414" customWidth="1"/>
    <col min="3852" max="3852" width="0.5546875" style="414" customWidth="1"/>
    <col min="3853" max="3853" width="22.88671875" style="414" customWidth="1"/>
    <col min="3854" max="4097" width="12" style="414"/>
    <col min="4098" max="4098" width="0" style="414" hidden="1" customWidth="1"/>
    <col min="4099" max="4099" width="8.6640625" style="414" customWidth="1"/>
    <col min="4100" max="4100" width="22.44140625" style="414" customWidth="1"/>
    <col min="4101" max="4101" width="1.109375" style="414" customWidth="1"/>
    <col min="4102" max="4102" width="16.88671875" style="414" customWidth="1"/>
    <col min="4103" max="4103" width="1.5546875" style="414" bestFit="1" customWidth="1"/>
    <col min="4104" max="4104" width="13.109375" style="414" customWidth="1"/>
    <col min="4105" max="4105" width="26.44140625" style="414" customWidth="1"/>
    <col min="4106" max="4106" width="3.88671875" style="414" customWidth="1"/>
    <col min="4107" max="4107" width="22.88671875" style="414" customWidth="1"/>
    <col min="4108" max="4108" width="0.5546875" style="414" customWidth="1"/>
    <col min="4109" max="4109" width="22.88671875" style="414" customWidth="1"/>
    <col min="4110" max="4353" width="12" style="414"/>
    <col min="4354" max="4354" width="0" style="414" hidden="1" customWidth="1"/>
    <col min="4355" max="4355" width="8.6640625" style="414" customWidth="1"/>
    <col min="4356" max="4356" width="22.44140625" style="414" customWidth="1"/>
    <col min="4357" max="4357" width="1.109375" style="414" customWidth="1"/>
    <col min="4358" max="4358" width="16.88671875" style="414" customWidth="1"/>
    <col min="4359" max="4359" width="1.5546875" style="414" bestFit="1" customWidth="1"/>
    <col min="4360" max="4360" width="13.109375" style="414" customWidth="1"/>
    <col min="4361" max="4361" width="26.44140625" style="414" customWidth="1"/>
    <col min="4362" max="4362" width="3.88671875" style="414" customWidth="1"/>
    <col min="4363" max="4363" width="22.88671875" style="414" customWidth="1"/>
    <col min="4364" max="4364" width="0.5546875" style="414" customWidth="1"/>
    <col min="4365" max="4365" width="22.88671875" style="414" customWidth="1"/>
    <col min="4366" max="4609" width="12" style="414"/>
    <col min="4610" max="4610" width="0" style="414" hidden="1" customWidth="1"/>
    <col min="4611" max="4611" width="8.6640625" style="414" customWidth="1"/>
    <col min="4612" max="4612" width="22.44140625" style="414" customWidth="1"/>
    <col min="4613" max="4613" width="1.109375" style="414" customWidth="1"/>
    <col min="4614" max="4614" width="16.88671875" style="414" customWidth="1"/>
    <col min="4615" max="4615" width="1.5546875" style="414" bestFit="1" customWidth="1"/>
    <col min="4616" max="4616" width="13.109375" style="414" customWidth="1"/>
    <col min="4617" max="4617" width="26.44140625" style="414" customWidth="1"/>
    <col min="4618" max="4618" width="3.88671875" style="414" customWidth="1"/>
    <col min="4619" max="4619" width="22.88671875" style="414" customWidth="1"/>
    <col min="4620" max="4620" width="0.5546875" style="414" customWidth="1"/>
    <col min="4621" max="4621" width="22.88671875" style="414" customWidth="1"/>
    <col min="4622" max="4865" width="12" style="414"/>
    <col min="4866" max="4866" width="0" style="414" hidden="1" customWidth="1"/>
    <col min="4867" max="4867" width="8.6640625" style="414" customWidth="1"/>
    <col min="4868" max="4868" width="22.44140625" style="414" customWidth="1"/>
    <col min="4869" max="4869" width="1.109375" style="414" customWidth="1"/>
    <col min="4870" max="4870" width="16.88671875" style="414" customWidth="1"/>
    <col min="4871" max="4871" width="1.5546875" style="414" bestFit="1" customWidth="1"/>
    <col min="4872" max="4872" width="13.109375" style="414" customWidth="1"/>
    <col min="4873" max="4873" width="26.44140625" style="414" customWidth="1"/>
    <col min="4874" max="4874" width="3.88671875" style="414" customWidth="1"/>
    <col min="4875" max="4875" width="22.88671875" style="414" customWidth="1"/>
    <col min="4876" max="4876" width="0.5546875" style="414" customWidth="1"/>
    <col min="4877" max="4877" width="22.88671875" style="414" customWidth="1"/>
    <col min="4878" max="5121" width="12" style="414"/>
    <col min="5122" max="5122" width="0" style="414" hidden="1" customWidth="1"/>
    <col min="5123" max="5123" width="8.6640625" style="414" customWidth="1"/>
    <col min="5124" max="5124" width="22.44140625" style="414" customWidth="1"/>
    <col min="5125" max="5125" width="1.109375" style="414" customWidth="1"/>
    <col min="5126" max="5126" width="16.88671875" style="414" customWidth="1"/>
    <col min="5127" max="5127" width="1.5546875" style="414" bestFit="1" customWidth="1"/>
    <col min="5128" max="5128" width="13.109375" style="414" customWidth="1"/>
    <col min="5129" max="5129" width="26.44140625" style="414" customWidth="1"/>
    <col min="5130" max="5130" width="3.88671875" style="414" customWidth="1"/>
    <col min="5131" max="5131" width="22.88671875" style="414" customWidth="1"/>
    <col min="5132" max="5132" width="0.5546875" style="414" customWidth="1"/>
    <col min="5133" max="5133" width="22.88671875" style="414" customWidth="1"/>
    <col min="5134" max="5377" width="12" style="414"/>
    <col min="5378" max="5378" width="0" style="414" hidden="1" customWidth="1"/>
    <col min="5379" max="5379" width="8.6640625" style="414" customWidth="1"/>
    <col min="5380" max="5380" width="22.44140625" style="414" customWidth="1"/>
    <col min="5381" max="5381" width="1.109375" style="414" customWidth="1"/>
    <col min="5382" max="5382" width="16.88671875" style="414" customWidth="1"/>
    <col min="5383" max="5383" width="1.5546875" style="414" bestFit="1" customWidth="1"/>
    <col min="5384" max="5384" width="13.109375" style="414" customWidth="1"/>
    <col min="5385" max="5385" width="26.44140625" style="414" customWidth="1"/>
    <col min="5386" max="5386" width="3.88671875" style="414" customWidth="1"/>
    <col min="5387" max="5387" width="22.88671875" style="414" customWidth="1"/>
    <col min="5388" max="5388" width="0.5546875" style="414" customWidth="1"/>
    <col min="5389" max="5389" width="22.88671875" style="414" customWidth="1"/>
    <col min="5390" max="5633" width="12" style="414"/>
    <col min="5634" max="5634" width="0" style="414" hidden="1" customWidth="1"/>
    <col min="5635" max="5635" width="8.6640625" style="414" customWidth="1"/>
    <col min="5636" max="5636" width="22.44140625" style="414" customWidth="1"/>
    <col min="5637" max="5637" width="1.109375" style="414" customWidth="1"/>
    <col min="5638" max="5638" width="16.88671875" style="414" customWidth="1"/>
    <col min="5639" max="5639" width="1.5546875" style="414" bestFit="1" customWidth="1"/>
    <col min="5640" max="5640" width="13.109375" style="414" customWidth="1"/>
    <col min="5641" max="5641" width="26.44140625" style="414" customWidth="1"/>
    <col min="5642" max="5642" width="3.88671875" style="414" customWidth="1"/>
    <col min="5643" max="5643" width="22.88671875" style="414" customWidth="1"/>
    <col min="5644" max="5644" width="0.5546875" style="414" customWidth="1"/>
    <col min="5645" max="5645" width="22.88671875" style="414" customWidth="1"/>
    <col min="5646" max="5889" width="12" style="414"/>
    <col min="5890" max="5890" width="0" style="414" hidden="1" customWidth="1"/>
    <col min="5891" max="5891" width="8.6640625" style="414" customWidth="1"/>
    <col min="5892" max="5892" width="22.44140625" style="414" customWidth="1"/>
    <col min="5893" max="5893" width="1.109375" style="414" customWidth="1"/>
    <col min="5894" max="5894" width="16.88671875" style="414" customWidth="1"/>
    <col min="5895" max="5895" width="1.5546875" style="414" bestFit="1" customWidth="1"/>
    <col min="5896" max="5896" width="13.109375" style="414" customWidth="1"/>
    <col min="5897" max="5897" width="26.44140625" style="414" customWidth="1"/>
    <col min="5898" max="5898" width="3.88671875" style="414" customWidth="1"/>
    <col min="5899" max="5899" width="22.88671875" style="414" customWidth="1"/>
    <col min="5900" max="5900" width="0.5546875" style="414" customWidth="1"/>
    <col min="5901" max="5901" width="22.88671875" style="414" customWidth="1"/>
    <col min="5902" max="6145" width="12" style="414"/>
    <col min="6146" max="6146" width="0" style="414" hidden="1" customWidth="1"/>
    <col min="6147" max="6147" width="8.6640625" style="414" customWidth="1"/>
    <col min="6148" max="6148" width="22.44140625" style="414" customWidth="1"/>
    <col min="6149" max="6149" width="1.109375" style="414" customWidth="1"/>
    <col min="6150" max="6150" width="16.88671875" style="414" customWidth="1"/>
    <col min="6151" max="6151" width="1.5546875" style="414" bestFit="1" customWidth="1"/>
    <col min="6152" max="6152" width="13.109375" style="414" customWidth="1"/>
    <col min="6153" max="6153" width="26.44140625" style="414" customWidth="1"/>
    <col min="6154" max="6154" width="3.88671875" style="414" customWidth="1"/>
    <col min="6155" max="6155" width="22.88671875" style="414" customWidth="1"/>
    <col min="6156" max="6156" width="0.5546875" style="414" customWidth="1"/>
    <col min="6157" max="6157" width="22.88671875" style="414" customWidth="1"/>
    <col min="6158" max="6401" width="12" style="414"/>
    <col min="6402" max="6402" width="0" style="414" hidden="1" customWidth="1"/>
    <col min="6403" max="6403" width="8.6640625" style="414" customWidth="1"/>
    <col min="6404" max="6404" width="22.44140625" style="414" customWidth="1"/>
    <col min="6405" max="6405" width="1.109375" style="414" customWidth="1"/>
    <col min="6406" max="6406" width="16.88671875" style="414" customWidth="1"/>
    <col min="6407" max="6407" width="1.5546875" style="414" bestFit="1" customWidth="1"/>
    <col min="6408" max="6408" width="13.109375" style="414" customWidth="1"/>
    <col min="6409" max="6409" width="26.44140625" style="414" customWidth="1"/>
    <col min="6410" max="6410" width="3.88671875" style="414" customWidth="1"/>
    <col min="6411" max="6411" width="22.88671875" style="414" customWidth="1"/>
    <col min="6412" max="6412" width="0.5546875" style="414" customWidth="1"/>
    <col min="6413" max="6413" width="22.88671875" style="414" customWidth="1"/>
    <col min="6414" max="6657" width="12" style="414"/>
    <col min="6658" max="6658" width="0" style="414" hidden="1" customWidth="1"/>
    <col min="6659" max="6659" width="8.6640625" style="414" customWidth="1"/>
    <col min="6660" max="6660" width="22.44140625" style="414" customWidth="1"/>
    <col min="6661" max="6661" width="1.109375" style="414" customWidth="1"/>
    <col min="6662" max="6662" width="16.88671875" style="414" customWidth="1"/>
    <col min="6663" max="6663" width="1.5546875" style="414" bestFit="1" customWidth="1"/>
    <col min="6664" max="6664" width="13.109375" style="414" customWidth="1"/>
    <col min="6665" max="6665" width="26.44140625" style="414" customWidth="1"/>
    <col min="6666" max="6666" width="3.88671875" style="414" customWidth="1"/>
    <col min="6667" max="6667" width="22.88671875" style="414" customWidth="1"/>
    <col min="6668" max="6668" width="0.5546875" style="414" customWidth="1"/>
    <col min="6669" max="6669" width="22.88671875" style="414" customWidth="1"/>
    <col min="6670" max="6913" width="12" style="414"/>
    <col min="6914" max="6914" width="0" style="414" hidden="1" customWidth="1"/>
    <col min="6915" max="6915" width="8.6640625" style="414" customWidth="1"/>
    <col min="6916" max="6916" width="22.44140625" style="414" customWidth="1"/>
    <col min="6917" max="6917" width="1.109375" style="414" customWidth="1"/>
    <col min="6918" max="6918" width="16.88671875" style="414" customWidth="1"/>
    <col min="6919" max="6919" width="1.5546875" style="414" bestFit="1" customWidth="1"/>
    <col min="6920" max="6920" width="13.109375" style="414" customWidth="1"/>
    <col min="6921" max="6921" width="26.44140625" style="414" customWidth="1"/>
    <col min="6922" max="6922" width="3.88671875" style="414" customWidth="1"/>
    <col min="6923" max="6923" width="22.88671875" style="414" customWidth="1"/>
    <col min="6924" max="6924" width="0.5546875" style="414" customWidth="1"/>
    <col min="6925" max="6925" width="22.88671875" style="414" customWidth="1"/>
    <col min="6926" max="7169" width="12" style="414"/>
    <col min="7170" max="7170" width="0" style="414" hidden="1" customWidth="1"/>
    <col min="7171" max="7171" width="8.6640625" style="414" customWidth="1"/>
    <col min="7172" max="7172" width="22.44140625" style="414" customWidth="1"/>
    <col min="7173" max="7173" width="1.109375" style="414" customWidth="1"/>
    <col min="7174" max="7174" width="16.88671875" style="414" customWidth="1"/>
    <col min="7175" max="7175" width="1.5546875" style="414" bestFit="1" customWidth="1"/>
    <col min="7176" max="7176" width="13.109375" style="414" customWidth="1"/>
    <col min="7177" max="7177" width="26.44140625" style="414" customWidth="1"/>
    <col min="7178" max="7178" width="3.88671875" style="414" customWidth="1"/>
    <col min="7179" max="7179" width="22.88671875" style="414" customWidth="1"/>
    <col min="7180" max="7180" width="0.5546875" style="414" customWidth="1"/>
    <col min="7181" max="7181" width="22.88671875" style="414" customWidth="1"/>
    <col min="7182" max="7425" width="12" style="414"/>
    <col min="7426" max="7426" width="0" style="414" hidden="1" customWidth="1"/>
    <col min="7427" max="7427" width="8.6640625" style="414" customWidth="1"/>
    <col min="7428" max="7428" width="22.44140625" style="414" customWidth="1"/>
    <col min="7429" max="7429" width="1.109375" style="414" customWidth="1"/>
    <col min="7430" max="7430" width="16.88671875" style="414" customWidth="1"/>
    <col min="7431" max="7431" width="1.5546875" style="414" bestFit="1" customWidth="1"/>
    <col min="7432" max="7432" width="13.109375" style="414" customWidth="1"/>
    <col min="7433" max="7433" width="26.44140625" style="414" customWidth="1"/>
    <col min="7434" max="7434" width="3.88671875" style="414" customWidth="1"/>
    <col min="7435" max="7435" width="22.88671875" style="414" customWidth="1"/>
    <col min="7436" max="7436" width="0.5546875" style="414" customWidth="1"/>
    <col min="7437" max="7437" width="22.88671875" style="414" customWidth="1"/>
    <col min="7438" max="7681" width="12" style="414"/>
    <col min="7682" max="7682" width="0" style="414" hidden="1" customWidth="1"/>
    <col min="7683" max="7683" width="8.6640625" style="414" customWidth="1"/>
    <col min="7684" max="7684" width="22.44140625" style="414" customWidth="1"/>
    <col min="7685" max="7685" width="1.109375" style="414" customWidth="1"/>
    <col min="7686" max="7686" width="16.88671875" style="414" customWidth="1"/>
    <col min="7687" max="7687" width="1.5546875" style="414" bestFit="1" customWidth="1"/>
    <col min="7688" max="7688" width="13.109375" style="414" customWidth="1"/>
    <col min="7689" max="7689" width="26.44140625" style="414" customWidth="1"/>
    <col min="7690" max="7690" width="3.88671875" style="414" customWidth="1"/>
    <col min="7691" max="7691" width="22.88671875" style="414" customWidth="1"/>
    <col min="7692" max="7692" width="0.5546875" style="414" customWidth="1"/>
    <col min="7693" max="7693" width="22.88671875" style="414" customWidth="1"/>
    <col min="7694" max="7937" width="12" style="414"/>
    <col min="7938" max="7938" width="0" style="414" hidden="1" customWidth="1"/>
    <col min="7939" max="7939" width="8.6640625" style="414" customWidth="1"/>
    <col min="7940" max="7940" width="22.44140625" style="414" customWidth="1"/>
    <col min="7941" max="7941" width="1.109375" style="414" customWidth="1"/>
    <col min="7942" max="7942" width="16.88671875" style="414" customWidth="1"/>
    <col min="7943" max="7943" width="1.5546875" style="414" bestFit="1" customWidth="1"/>
    <col min="7944" max="7944" width="13.109375" style="414" customWidth="1"/>
    <col min="7945" max="7945" width="26.44140625" style="414" customWidth="1"/>
    <col min="7946" max="7946" width="3.88671875" style="414" customWidth="1"/>
    <col min="7947" max="7947" width="22.88671875" style="414" customWidth="1"/>
    <col min="7948" max="7948" width="0.5546875" style="414" customWidth="1"/>
    <col min="7949" max="7949" width="22.88671875" style="414" customWidth="1"/>
    <col min="7950" max="8193" width="12" style="414"/>
    <col min="8194" max="8194" width="0" style="414" hidden="1" customWidth="1"/>
    <col min="8195" max="8195" width="8.6640625" style="414" customWidth="1"/>
    <col min="8196" max="8196" width="22.44140625" style="414" customWidth="1"/>
    <col min="8197" max="8197" width="1.109375" style="414" customWidth="1"/>
    <col min="8198" max="8198" width="16.88671875" style="414" customWidth="1"/>
    <col min="8199" max="8199" width="1.5546875" style="414" bestFit="1" customWidth="1"/>
    <col min="8200" max="8200" width="13.109375" style="414" customWidth="1"/>
    <col min="8201" max="8201" width="26.44140625" style="414" customWidth="1"/>
    <col min="8202" max="8202" width="3.88671875" style="414" customWidth="1"/>
    <col min="8203" max="8203" width="22.88671875" style="414" customWidth="1"/>
    <col min="8204" max="8204" width="0.5546875" style="414" customWidth="1"/>
    <col min="8205" max="8205" width="22.88671875" style="414" customWidth="1"/>
    <col min="8206" max="8449" width="12" style="414"/>
    <col min="8450" max="8450" width="0" style="414" hidden="1" customWidth="1"/>
    <col min="8451" max="8451" width="8.6640625" style="414" customWidth="1"/>
    <col min="8452" max="8452" width="22.44140625" style="414" customWidth="1"/>
    <col min="8453" max="8453" width="1.109375" style="414" customWidth="1"/>
    <col min="8454" max="8454" width="16.88671875" style="414" customWidth="1"/>
    <col min="8455" max="8455" width="1.5546875" style="414" bestFit="1" customWidth="1"/>
    <col min="8456" max="8456" width="13.109375" style="414" customWidth="1"/>
    <col min="8457" max="8457" width="26.44140625" style="414" customWidth="1"/>
    <col min="8458" max="8458" width="3.88671875" style="414" customWidth="1"/>
    <col min="8459" max="8459" width="22.88671875" style="414" customWidth="1"/>
    <col min="8460" max="8460" width="0.5546875" style="414" customWidth="1"/>
    <col min="8461" max="8461" width="22.88671875" style="414" customWidth="1"/>
    <col min="8462" max="8705" width="12" style="414"/>
    <col min="8706" max="8706" width="0" style="414" hidden="1" customWidth="1"/>
    <col min="8707" max="8707" width="8.6640625" style="414" customWidth="1"/>
    <col min="8708" max="8708" width="22.44140625" style="414" customWidth="1"/>
    <col min="8709" max="8709" width="1.109375" style="414" customWidth="1"/>
    <col min="8710" max="8710" width="16.88671875" style="414" customWidth="1"/>
    <col min="8711" max="8711" width="1.5546875" style="414" bestFit="1" customWidth="1"/>
    <col min="8712" max="8712" width="13.109375" style="414" customWidth="1"/>
    <col min="8713" max="8713" width="26.44140625" style="414" customWidth="1"/>
    <col min="8714" max="8714" width="3.88671875" style="414" customWidth="1"/>
    <col min="8715" max="8715" width="22.88671875" style="414" customWidth="1"/>
    <col min="8716" max="8716" width="0.5546875" style="414" customWidth="1"/>
    <col min="8717" max="8717" width="22.88671875" style="414" customWidth="1"/>
    <col min="8718" max="8961" width="12" style="414"/>
    <col min="8962" max="8962" width="0" style="414" hidden="1" customWidth="1"/>
    <col min="8963" max="8963" width="8.6640625" style="414" customWidth="1"/>
    <col min="8964" max="8964" width="22.44140625" style="414" customWidth="1"/>
    <col min="8965" max="8965" width="1.109375" style="414" customWidth="1"/>
    <col min="8966" max="8966" width="16.88671875" style="414" customWidth="1"/>
    <col min="8967" max="8967" width="1.5546875" style="414" bestFit="1" customWidth="1"/>
    <col min="8968" max="8968" width="13.109375" style="414" customWidth="1"/>
    <col min="8969" max="8969" width="26.44140625" style="414" customWidth="1"/>
    <col min="8970" max="8970" width="3.88671875" style="414" customWidth="1"/>
    <col min="8971" max="8971" width="22.88671875" style="414" customWidth="1"/>
    <col min="8972" max="8972" width="0.5546875" style="414" customWidth="1"/>
    <col min="8973" max="8973" width="22.88671875" style="414" customWidth="1"/>
    <col min="8974" max="9217" width="12" style="414"/>
    <col min="9218" max="9218" width="0" style="414" hidden="1" customWidth="1"/>
    <col min="9219" max="9219" width="8.6640625" style="414" customWidth="1"/>
    <col min="9220" max="9220" width="22.44140625" style="414" customWidth="1"/>
    <col min="9221" max="9221" width="1.109375" style="414" customWidth="1"/>
    <col min="9222" max="9222" width="16.88671875" style="414" customWidth="1"/>
    <col min="9223" max="9223" width="1.5546875" style="414" bestFit="1" customWidth="1"/>
    <col min="9224" max="9224" width="13.109375" style="414" customWidth="1"/>
    <col min="9225" max="9225" width="26.44140625" style="414" customWidth="1"/>
    <col min="9226" max="9226" width="3.88671875" style="414" customWidth="1"/>
    <col min="9227" max="9227" width="22.88671875" style="414" customWidth="1"/>
    <col min="9228" max="9228" width="0.5546875" style="414" customWidth="1"/>
    <col min="9229" max="9229" width="22.88671875" style="414" customWidth="1"/>
    <col min="9230" max="9473" width="12" style="414"/>
    <col min="9474" max="9474" width="0" style="414" hidden="1" customWidth="1"/>
    <col min="9475" max="9475" width="8.6640625" style="414" customWidth="1"/>
    <col min="9476" max="9476" width="22.44140625" style="414" customWidth="1"/>
    <col min="9477" max="9477" width="1.109375" style="414" customWidth="1"/>
    <col min="9478" max="9478" width="16.88671875" style="414" customWidth="1"/>
    <col min="9479" max="9479" width="1.5546875" style="414" bestFit="1" customWidth="1"/>
    <col min="9480" max="9480" width="13.109375" style="414" customWidth="1"/>
    <col min="9481" max="9481" width="26.44140625" style="414" customWidth="1"/>
    <col min="9482" max="9482" width="3.88671875" style="414" customWidth="1"/>
    <col min="9483" max="9483" width="22.88671875" style="414" customWidth="1"/>
    <col min="9484" max="9484" width="0.5546875" style="414" customWidth="1"/>
    <col min="9485" max="9485" width="22.88671875" style="414" customWidth="1"/>
    <col min="9486" max="9729" width="12" style="414"/>
    <col min="9730" max="9730" width="0" style="414" hidden="1" customWidth="1"/>
    <col min="9731" max="9731" width="8.6640625" style="414" customWidth="1"/>
    <col min="9732" max="9732" width="22.44140625" style="414" customWidth="1"/>
    <col min="9733" max="9733" width="1.109375" style="414" customWidth="1"/>
    <col min="9734" max="9734" width="16.88671875" style="414" customWidth="1"/>
    <col min="9735" max="9735" width="1.5546875" style="414" bestFit="1" customWidth="1"/>
    <col min="9736" max="9736" width="13.109375" style="414" customWidth="1"/>
    <col min="9737" max="9737" width="26.44140625" style="414" customWidth="1"/>
    <col min="9738" max="9738" width="3.88671875" style="414" customWidth="1"/>
    <col min="9739" max="9739" width="22.88671875" style="414" customWidth="1"/>
    <col min="9740" max="9740" width="0.5546875" style="414" customWidth="1"/>
    <col min="9741" max="9741" width="22.88671875" style="414" customWidth="1"/>
    <col min="9742" max="9985" width="12" style="414"/>
    <col min="9986" max="9986" width="0" style="414" hidden="1" customWidth="1"/>
    <col min="9987" max="9987" width="8.6640625" style="414" customWidth="1"/>
    <col min="9988" max="9988" width="22.44140625" style="414" customWidth="1"/>
    <col min="9989" max="9989" width="1.109375" style="414" customWidth="1"/>
    <col min="9990" max="9990" width="16.88671875" style="414" customWidth="1"/>
    <col min="9991" max="9991" width="1.5546875" style="414" bestFit="1" customWidth="1"/>
    <col min="9992" max="9992" width="13.109375" style="414" customWidth="1"/>
    <col min="9993" max="9993" width="26.44140625" style="414" customWidth="1"/>
    <col min="9994" max="9994" width="3.88671875" style="414" customWidth="1"/>
    <col min="9995" max="9995" width="22.88671875" style="414" customWidth="1"/>
    <col min="9996" max="9996" width="0.5546875" style="414" customWidth="1"/>
    <col min="9997" max="9997" width="22.88671875" style="414" customWidth="1"/>
    <col min="9998" max="10241" width="12" style="414"/>
    <col min="10242" max="10242" width="0" style="414" hidden="1" customWidth="1"/>
    <col min="10243" max="10243" width="8.6640625" style="414" customWidth="1"/>
    <col min="10244" max="10244" width="22.44140625" style="414" customWidth="1"/>
    <col min="10245" max="10245" width="1.109375" style="414" customWidth="1"/>
    <col min="10246" max="10246" width="16.88671875" style="414" customWidth="1"/>
    <col min="10247" max="10247" width="1.5546875" style="414" bestFit="1" customWidth="1"/>
    <col min="10248" max="10248" width="13.109375" style="414" customWidth="1"/>
    <col min="10249" max="10249" width="26.44140625" style="414" customWidth="1"/>
    <col min="10250" max="10250" width="3.88671875" style="414" customWidth="1"/>
    <col min="10251" max="10251" width="22.88671875" style="414" customWidth="1"/>
    <col min="10252" max="10252" width="0.5546875" style="414" customWidth="1"/>
    <col min="10253" max="10253" width="22.88671875" style="414" customWidth="1"/>
    <col min="10254" max="10497" width="12" style="414"/>
    <col min="10498" max="10498" width="0" style="414" hidden="1" customWidth="1"/>
    <col min="10499" max="10499" width="8.6640625" style="414" customWidth="1"/>
    <col min="10500" max="10500" width="22.44140625" style="414" customWidth="1"/>
    <col min="10501" max="10501" width="1.109375" style="414" customWidth="1"/>
    <col min="10502" max="10502" width="16.88671875" style="414" customWidth="1"/>
    <col min="10503" max="10503" width="1.5546875" style="414" bestFit="1" customWidth="1"/>
    <col min="10504" max="10504" width="13.109375" style="414" customWidth="1"/>
    <col min="10505" max="10505" width="26.44140625" style="414" customWidth="1"/>
    <col min="10506" max="10506" width="3.88671875" style="414" customWidth="1"/>
    <col min="10507" max="10507" width="22.88671875" style="414" customWidth="1"/>
    <col min="10508" max="10508" width="0.5546875" style="414" customWidth="1"/>
    <col min="10509" max="10509" width="22.88671875" style="414" customWidth="1"/>
    <col min="10510" max="10753" width="12" style="414"/>
    <col min="10754" max="10754" width="0" style="414" hidden="1" customWidth="1"/>
    <col min="10755" max="10755" width="8.6640625" style="414" customWidth="1"/>
    <col min="10756" max="10756" width="22.44140625" style="414" customWidth="1"/>
    <col min="10757" max="10757" width="1.109375" style="414" customWidth="1"/>
    <col min="10758" max="10758" width="16.88671875" style="414" customWidth="1"/>
    <col min="10759" max="10759" width="1.5546875" style="414" bestFit="1" customWidth="1"/>
    <col min="10760" max="10760" width="13.109375" style="414" customWidth="1"/>
    <col min="10761" max="10761" width="26.44140625" style="414" customWidth="1"/>
    <col min="10762" max="10762" width="3.88671875" style="414" customWidth="1"/>
    <col min="10763" max="10763" width="22.88671875" style="414" customWidth="1"/>
    <col min="10764" max="10764" width="0.5546875" style="414" customWidth="1"/>
    <col min="10765" max="10765" width="22.88671875" style="414" customWidth="1"/>
    <col min="10766" max="11009" width="12" style="414"/>
    <col min="11010" max="11010" width="0" style="414" hidden="1" customWidth="1"/>
    <col min="11011" max="11011" width="8.6640625" style="414" customWidth="1"/>
    <col min="11012" max="11012" width="22.44140625" style="414" customWidth="1"/>
    <col min="11013" max="11013" width="1.109375" style="414" customWidth="1"/>
    <col min="11014" max="11014" width="16.88671875" style="414" customWidth="1"/>
    <col min="11015" max="11015" width="1.5546875" style="414" bestFit="1" customWidth="1"/>
    <col min="11016" max="11016" width="13.109375" style="414" customWidth="1"/>
    <col min="11017" max="11017" width="26.44140625" style="414" customWidth="1"/>
    <col min="11018" max="11018" width="3.88671875" style="414" customWidth="1"/>
    <col min="11019" max="11019" width="22.88671875" style="414" customWidth="1"/>
    <col min="11020" max="11020" width="0.5546875" style="414" customWidth="1"/>
    <col min="11021" max="11021" width="22.88671875" style="414" customWidth="1"/>
    <col min="11022" max="11265" width="12" style="414"/>
    <col min="11266" max="11266" width="0" style="414" hidden="1" customWidth="1"/>
    <col min="11267" max="11267" width="8.6640625" style="414" customWidth="1"/>
    <col min="11268" max="11268" width="22.44140625" style="414" customWidth="1"/>
    <col min="11269" max="11269" width="1.109375" style="414" customWidth="1"/>
    <col min="11270" max="11270" width="16.88671875" style="414" customWidth="1"/>
    <col min="11271" max="11271" width="1.5546875" style="414" bestFit="1" customWidth="1"/>
    <col min="11272" max="11272" width="13.109375" style="414" customWidth="1"/>
    <col min="11273" max="11273" width="26.44140625" style="414" customWidth="1"/>
    <col min="11274" max="11274" width="3.88671875" style="414" customWidth="1"/>
    <col min="11275" max="11275" width="22.88671875" style="414" customWidth="1"/>
    <col min="11276" max="11276" width="0.5546875" style="414" customWidth="1"/>
    <col min="11277" max="11277" width="22.88671875" style="414" customWidth="1"/>
    <col min="11278" max="11521" width="12" style="414"/>
    <col min="11522" max="11522" width="0" style="414" hidden="1" customWidth="1"/>
    <col min="11523" max="11523" width="8.6640625" style="414" customWidth="1"/>
    <col min="11524" max="11524" width="22.44140625" style="414" customWidth="1"/>
    <col min="11525" max="11525" width="1.109375" style="414" customWidth="1"/>
    <col min="11526" max="11526" width="16.88671875" style="414" customWidth="1"/>
    <col min="11527" max="11527" width="1.5546875" style="414" bestFit="1" customWidth="1"/>
    <col min="11528" max="11528" width="13.109375" style="414" customWidth="1"/>
    <col min="11529" max="11529" width="26.44140625" style="414" customWidth="1"/>
    <col min="11530" max="11530" width="3.88671875" style="414" customWidth="1"/>
    <col min="11531" max="11531" width="22.88671875" style="414" customWidth="1"/>
    <col min="11532" max="11532" width="0.5546875" style="414" customWidth="1"/>
    <col min="11533" max="11533" width="22.88671875" style="414" customWidth="1"/>
    <col min="11534" max="11777" width="12" style="414"/>
    <col min="11778" max="11778" width="0" style="414" hidden="1" customWidth="1"/>
    <col min="11779" max="11779" width="8.6640625" style="414" customWidth="1"/>
    <col min="11780" max="11780" width="22.44140625" style="414" customWidth="1"/>
    <col min="11781" max="11781" width="1.109375" style="414" customWidth="1"/>
    <col min="11782" max="11782" width="16.88671875" style="414" customWidth="1"/>
    <col min="11783" max="11783" width="1.5546875" style="414" bestFit="1" customWidth="1"/>
    <col min="11784" max="11784" width="13.109375" style="414" customWidth="1"/>
    <col min="11785" max="11785" width="26.44140625" style="414" customWidth="1"/>
    <col min="11786" max="11786" width="3.88671875" style="414" customWidth="1"/>
    <col min="11787" max="11787" width="22.88671875" style="414" customWidth="1"/>
    <col min="11788" max="11788" width="0.5546875" style="414" customWidth="1"/>
    <col min="11789" max="11789" width="22.88671875" style="414" customWidth="1"/>
    <col min="11790" max="12033" width="12" style="414"/>
    <col min="12034" max="12034" width="0" style="414" hidden="1" customWidth="1"/>
    <col min="12035" max="12035" width="8.6640625" style="414" customWidth="1"/>
    <col min="12036" max="12036" width="22.44140625" style="414" customWidth="1"/>
    <col min="12037" max="12037" width="1.109375" style="414" customWidth="1"/>
    <col min="12038" max="12038" width="16.88671875" style="414" customWidth="1"/>
    <col min="12039" max="12039" width="1.5546875" style="414" bestFit="1" customWidth="1"/>
    <col min="12040" max="12040" width="13.109375" style="414" customWidth="1"/>
    <col min="12041" max="12041" width="26.44140625" style="414" customWidth="1"/>
    <col min="12042" max="12042" width="3.88671875" style="414" customWidth="1"/>
    <col min="12043" max="12043" width="22.88671875" style="414" customWidth="1"/>
    <col min="12044" max="12044" width="0.5546875" style="414" customWidth="1"/>
    <col min="12045" max="12045" width="22.88671875" style="414" customWidth="1"/>
    <col min="12046" max="12289" width="12" style="414"/>
    <col min="12290" max="12290" width="0" style="414" hidden="1" customWidth="1"/>
    <col min="12291" max="12291" width="8.6640625" style="414" customWidth="1"/>
    <col min="12292" max="12292" width="22.44140625" style="414" customWidth="1"/>
    <col min="12293" max="12293" width="1.109375" style="414" customWidth="1"/>
    <col min="12294" max="12294" width="16.88671875" style="414" customWidth="1"/>
    <col min="12295" max="12295" width="1.5546875" style="414" bestFit="1" customWidth="1"/>
    <col min="12296" max="12296" width="13.109375" style="414" customWidth="1"/>
    <col min="12297" max="12297" width="26.44140625" style="414" customWidth="1"/>
    <col min="12298" max="12298" width="3.88671875" style="414" customWidth="1"/>
    <col min="12299" max="12299" width="22.88671875" style="414" customWidth="1"/>
    <col min="12300" max="12300" width="0.5546875" style="414" customWidth="1"/>
    <col min="12301" max="12301" width="22.88671875" style="414" customWidth="1"/>
    <col min="12302" max="12545" width="12" style="414"/>
    <col min="12546" max="12546" width="0" style="414" hidden="1" customWidth="1"/>
    <col min="12547" max="12547" width="8.6640625" style="414" customWidth="1"/>
    <col min="12548" max="12548" width="22.44140625" style="414" customWidth="1"/>
    <col min="12549" max="12549" width="1.109375" style="414" customWidth="1"/>
    <col min="12550" max="12550" width="16.88671875" style="414" customWidth="1"/>
    <col min="12551" max="12551" width="1.5546875" style="414" bestFit="1" customWidth="1"/>
    <col min="12552" max="12552" width="13.109375" style="414" customWidth="1"/>
    <col min="12553" max="12553" width="26.44140625" style="414" customWidth="1"/>
    <col min="12554" max="12554" width="3.88671875" style="414" customWidth="1"/>
    <col min="12555" max="12555" width="22.88671875" style="414" customWidth="1"/>
    <col min="12556" max="12556" width="0.5546875" style="414" customWidth="1"/>
    <col min="12557" max="12557" width="22.88671875" style="414" customWidth="1"/>
    <col min="12558" max="12801" width="12" style="414"/>
    <col min="12802" max="12802" width="0" style="414" hidden="1" customWidth="1"/>
    <col min="12803" max="12803" width="8.6640625" style="414" customWidth="1"/>
    <col min="12804" max="12804" width="22.44140625" style="414" customWidth="1"/>
    <col min="12805" max="12805" width="1.109375" style="414" customWidth="1"/>
    <col min="12806" max="12806" width="16.88671875" style="414" customWidth="1"/>
    <col min="12807" max="12807" width="1.5546875" style="414" bestFit="1" customWidth="1"/>
    <col min="12808" max="12808" width="13.109375" style="414" customWidth="1"/>
    <col min="12809" max="12809" width="26.44140625" style="414" customWidth="1"/>
    <col min="12810" max="12810" width="3.88671875" style="414" customWidth="1"/>
    <col min="12811" max="12811" width="22.88671875" style="414" customWidth="1"/>
    <col min="12812" max="12812" width="0.5546875" style="414" customWidth="1"/>
    <col min="12813" max="12813" width="22.88671875" style="414" customWidth="1"/>
    <col min="12814" max="13057" width="12" style="414"/>
    <col min="13058" max="13058" width="0" style="414" hidden="1" customWidth="1"/>
    <col min="13059" max="13059" width="8.6640625" style="414" customWidth="1"/>
    <col min="13060" max="13060" width="22.44140625" style="414" customWidth="1"/>
    <col min="13061" max="13061" width="1.109375" style="414" customWidth="1"/>
    <col min="13062" max="13062" width="16.88671875" style="414" customWidth="1"/>
    <col min="13063" max="13063" width="1.5546875" style="414" bestFit="1" customWidth="1"/>
    <col min="13064" max="13064" width="13.109375" style="414" customWidth="1"/>
    <col min="13065" max="13065" width="26.44140625" style="414" customWidth="1"/>
    <col min="13066" max="13066" width="3.88671875" style="414" customWidth="1"/>
    <col min="13067" max="13067" width="22.88671875" style="414" customWidth="1"/>
    <col min="13068" max="13068" width="0.5546875" style="414" customWidth="1"/>
    <col min="13069" max="13069" width="22.88671875" style="414" customWidth="1"/>
    <col min="13070" max="13313" width="12" style="414"/>
    <col min="13314" max="13314" width="0" style="414" hidden="1" customWidth="1"/>
    <col min="13315" max="13315" width="8.6640625" style="414" customWidth="1"/>
    <col min="13316" max="13316" width="22.44140625" style="414" customWidth="1"/>
    <col min="13317" max="13317" width="1.109375" style="414" customWidth="1"/>
    <col min="13318" max="13318" width="16.88671875" style="414" customWidth="1"/>
    <col min="13319" max="13319" width="1.5546875" style="414" bestFit="1" customWidth="1"/>
    <col min="13320" max="13320" width="13.109375" style="414" customWidth="1"/>
    <col min="13321" max="13321" width="26.44140625" style="414" customWidth="1"/>
    <col min="13322" max="13322" width="3.88671875" style="414" customWidth="1"/>
    <col min="13323" max="13323" width="22.88671875" style="414" customWidth="1"/>
    <col min="13324" max="13324" width="0.5546875" style="414" customWidth="1"/>
    <col min="13325" max="13325" width="22.88671875" style="414" customWidth="1"/>
    <col min="13326" max="13569" width="12" style="414"/>
    <col min="13570" max="13570" width="0" style="414" hidden="1" customWidth="1"/>
    <col min="13571" max="13571" width="8.6640625" style="414" customWidth="1"/>
    <col min="13572" max="13572" width="22.44140625" style="414" customWidth="1"/>
    <col min="13573" max="13573" width="1.109375" style="414" customWidth="1"/>
    <col min="13574" max="13574" width="16.88671875" style="414" customWidth="1"/>
    <col min="13575" max="13575" width="1.5546875" style="414" bestFit="1" customWidth="1"/>
    <col min="13576" max="13576" width="13.109375" style="414" customWidth="1"/>
    <col min="13577" max="13577" width="26.44140625" style="414" customWidth="1"/>
    <col min="13578" max="13578" width="3.88671875" style="414" customWidth="1"/>
    <col min="13579" max="13579" width="22.88671875" style="414" customWidth="1"/>
    <col min="13580" max="13580" width="0.5546875" style="414" customWidth="1"/>
    <col min="13581" max="13581" width="22.88671875" style="414" customWidth="1"/>
    <col min="13582" max="13825" width="12" style="414"/>
    <col min="13826" max="13826" width="0" style="414" hidden="1" customWidth="1"/>
    <col min="13827" max="13827" width="8.6640625" style="414" customWidth="1"/>
    <col min="13828" max="13828" width="22.44140625" style="414" customWidth="1"/>
    <col min="13829" max="13829" width="1.109375" style="414" customWidth="1"/>
    <col min="13830" max="13830" width="16.88671875" style="414" customWidth="1"/>
    <col min="13831" max="13831" width="1.5546875" style="414" bestFit="1" customWidth="1"/>
    <col min="13832" max="13832" width="13.109375" style="414" customWidth="1"/>
    <col min="13833" max="13833" width="26.44140625" style="414" customWidth="1"/>
    <col min="13834" max="13834" width="3.88671875" style="414" customWidth="1"/>
    <col min="13835" max="13835" width="22.88671875" style="414" customWidth="1"/>
    <col min="13836" max="13836" width="0.5546875" style="414" customWidth="1"/>
    <col min="13837" max="13837" width="22.88671875" style="414" customWidth="1"/>
    <col min="13838" max="14081" width="12" style="414"/>
    <col min="14082" max="14082" width="0" style="414" hidden="1" customWidth="1"/>
    <col min="14083" max="14083" width="8.6640625" style="414" customWidth="1"/>
    <col min="14084" max="14084" width="22.44140625" style="414" customWidth="1"/>
    <col min="14085" max="14085" width="1.109375" style="414" customWidth="1"/>
    <col min="14086" max="14086" width="16.88671875" style="414" customWidth="1"/>
    <col min="14087" max="14087" width="1.5546875" style="414" bestFit="1" customWidth="1"/>
    <col min="14088" max="14088" width="13.109375" style="414" customWidth="1"/>
    <col min="14089" max="14089" width="26.44140625" style="414" customWidth="1"/>
    <col min="14090" max="14090" width="3.88671875" style="414" customWidth="1"/>
    <col min="14091" max="14091" width="22.88671875" style="414" customWidth="1"/>
    <col min="14092" max="14092" width="0.5546875" style="414" customWidth="1"/>
    <col min="14093" max="14093" width="22.88671875" style="414" customWidth="1"/>
    <col min="14094" max="14337" width="12" style="414"/>
    <col min="14338" max="14338" width="0" style="414" hidden="1" customWidth="1"/>
    <col min="14339" max="14339" width="8.6640625" style="414" customWidth="1"/>
    <col min="14340" max="14340" width="22.44140625" style="414" customWidth="1"/>
    <col min="14341" max="14341" width="1.109375" style="414" customWidth="1"/>
    <col min="14342" max="14342" width="16.88671875" style="414" customWidth="1"/>
    <col min="14343" max="14343" width="1.5546875" style="414" bestFit="1" customWidth="1"/>
    <col min="14344" max="14344" width="13.109375" style="414" customWidth="1"/>
    <col min="14345" max="14345" width="26.44140625" style="414" customWidth="1"/>
    <col min="14346" max="14346" width="3.88671875" style="414" customWidth="1"/>
    <col min="14347" max="14347" width="22.88671875" style="414" customWidth="1"/>
    <col min="14348" max="14348" width="0.5546875" style="414" customWidth="1"/>
    <col min="14349" max="14349" width="22.88671875" style="414" customWidth="1"/>
    <col min="14350" max="14593" width="12" style="414"/>
    <col min="14594" max="14594" width="0" style="414" hidden="1" customWidth="1"/>
    <col min="14595" max="14595" width="8.6640625" style="414" customWidth="1"/>
    <col min="14596" max="14596" width="22.44140625" style="414" customWidth="1"/>
    <col min="14597" max="14597" width="1.109375" style="414" customWidth="1"/>
    <col min="14598" max="14598" width="16.88671875" style="414" customWidth="1"/>
    <col min="14599" max="14599" width="1.5546875" style="414" bestFit="1" customWidth="1"/>
    <col min="14600" max="14600" width="13.109375" style="414" customWidth="1"/>
    <col min="14601" max="14601" width="26.44140625" style="414" customWidth="1"/>
    <col min="14602" max="14602" width="3.88671875" style="414" customWidth="1"/>
    <col min="14603" max="14603" width="22.88671875" style="414" customWidth="1"/>
    <col min="14604" max="14604" width="0.5546875" style="414" customWidth="1"/>
    <col min="14605" max="14605" width="22.88671875" style="414" customWidth="1"/>
    <col min="14606" max="14849" width="12" style="414"/>
    <col min="14850" max="14850" width="0" style="414" hidden="1" customWidth="1"/>
    <col min="14851" max="14851" width="8.6640625" style="414" customWidth="1"/>
    <col min="14852" max="14852" width="22.44140625" style="414" customWidth="1"/>
    <col min="14853" max="14853" width="1.109375" style="414" customWidth="1"/>
    <col min="14854" max="14854" width="16.88671875" style="414" customWidth="1"/>
    <col min="14855" max="14855" width="1.5546875" style="414" bestFit="1" customWidth="1"/>
    <col min="14856" max="14856" width="13.109375" style="414" customWidth="1"/>
    <col min="14857" max="14857" width="26.44140625" style="414" customWidth="1"/>
    <col min="14858" max="14858" width="3.88671875" style="414" customWidth="1"/>
    <col min="14859" max="14859" width="22.88671875" style="414" customWidth="1"/>
    <col min="14860" max="14860" width="0.5546875" style="414" customWidth="1"/>
    <col min="14861" max="14861" width="22.88671875" style="414" customWidth="1"/>
    <col min="14862" max="15105" width="12" style="414"/>
    <col min="15106" max="15106" width="0" style="414" hidden="1" customWidth="1"/>
    <col min="15107" max="15107" width="8.6640625" style="414" customWidth="1"/>
    <col min="15108" max="15108" width="22.44140625" style="414" customWidth="1"/>
    <col min="15109" max="15109" width="1.109375" style="414" customWidth="1"/>
    <col min="15110" max="15110" width="16.88671875" style="414" customWidth="1"/>
    <col min="15111" max="15111" width="1.5546875" style="414" bestFit="1" customWidth="1"/>
    <col min="15112" max="15112" width="13.109375" style="414" customWidth="1"/>
    <col min="15113" max="15113" width="26.44140625" style="414" customWidth="1"/>
    <col min="15114" max="15114" width="3.88671875" style="414" customWidth="1"/>
    <col min="15115" max="15115" width="22.88671875" style="414" customWidth="1"/>
    <col min="15116" max="15116" width="0.5546875" style="414" customWidth="1"/>
    <col min="15117" max="15117" width="22.88671875" style="414" customWidth="1"/>
    <col min="15118" max="15361" width="12" style="414"/>
    <col min="15362" max="15362" width="0" style="414" hidden="1" customWidth="1"/>
    <col min="15363" max="15363" width="8.6640625" style="414" customWidth="1"/>
    <col min="15364" max="15364" width="22.44140625" style="414" customWidth="1"/>
    <col min="15365" max="15365" width="1.109375" style="414" customWidth="1"/>
    <col min="15366" max="15366" width="16.88671875" style="414" customWidth="1"/>
    <col min="15367" max="15367" width="1.5546875" style="414" bestFit="1" customWidth="1"/>
    <col min="15368" max="15368" width="13.109375" style="414" customWidth="1"/>
    <col min="15369" max="15369" width="26.44140625" style="414" customWidth="1"/>
    <col min="15370" max="15370" width="3.88671875" style="414" customWidth="1"/>
    <col min="15371" max="15371" width="22.88671875" style="414" customWidth="1"/>
    <col min="15372" max="15372" width="0.5546875" style="414" customWidth="1"/>
    <col min="15373" max="15373" width="22.88671875" style="414" customWidth="1"/>
    <col min="15374" max="15617" width="12" style="414"/>
    <col min="15618" max="15618" width="0" style="414" hidden="1" customWidth="1"/>
    <col min="15619" max="15619" width="8.6640625" style="414" customWidth="1"/>
    <col min="15620" max="15620" width="22.44140625" style="414" customWidth="1"/>
    <col min="15621" max="15621" width="1.109375" style="414" customWidth="1"/>
    <col min="15622" max="15622" width="16.88671875" style="414" customWidth="1"/>
    <col min="15623" max="15623" width="1.5546875" style="414" bestFit="1" customWidth="1"/>
    <col min="15624" max="15624" width="13.109375" style="414" customWidth="1"/>
    <col min="15625" max="15625" width="26.44140625" style="414" customWidth="1"/>
    <col min="15626" max="15626" width="3.88671875" style="414" customWidth="1"/>
    <col min="15627" max="15627" width="22.88671875" style="414" customWidth="1"/>
    <col min="15628" max="15628" width="0.5546875" style="414" customWidth="1"/>
    <col min="15629" max="15629" width="22.88671875" style="414" customWidth="1"/>
    <col min="15630" max="15873" width="12" style="414"/>
    <col min="15874" max="15874" width="0" style="414" hidden="1" customWidth="1"/>
    <col min="15875" max="15875" width="8.6640625" style="414" customWidth="1"/>
    <col min="15876" max="15876" width="22.44140625" style="414" customWidth="1"/>
    <col min="15877" max="15877" width="1.109375" style="414" customWidth="1"/>
    <col min="15878" max="15878" width="16.88671875" style="414" customWidth="1"/>
    <col min="15879" max="15879" width="1.5546875" style="414" bestFit="1" customWidth="1"/>
    <col min="15880" max="15880" width="13.109375" style="414" customWidth="1"/>
    <col min="15881" max="15881" width="26.44140625" style="414" customWidth="1"/>
    <col min="15882" max="15882" width="3.88671875" style="414" customWidth="1"/>
    <col min="15883" max="15883" width="22.88671875" style="414" customWidth="1"/>
    <col min="15884" max="15884" width="0.5546875" style="414" customWidth="1"/>
    <col min="15885" max="15885" width="22.88671875" style="414" customWidth="1"/>
    <col min="15886" max="16129" width="12" style="414"/>
    <col min="16130" max="16130" width="0" style="414" hidden="1" customWidth="1"/>
    <col min="16131" max="16131" width="8.6640625" style="414" customWidth="1"/>
    <col min="16132" max="16132" width="22.44140625" style="414" customWidth="1"/>
    <col min="16133" max="16133" width="1.109375" style="414" customWidth="1"/>
    <col min="16134" max="16134" width="16.88671875" style="414" customWidth="1"/>
    <col min="16135" max="16135" width="1.5546875" style="414" bestFit="1" customWidth="1"/>
    <col min="16136" max="16136" width="13.109375" style="414" customWidth="1"/>
    <col min="16137" max="16137" width="26.44140625" style="414" customWidth="1"/>
    <col min="16138" max="16138" width="3.88671875" style="414" customWidth="1"/>
    <col min="16139" max="16139" width="22.88671875" style="414" customWidth="1"/>
    <col min="16140" max="16140" width="0.5546875" style="414" customWidth="1"/>
    <col min="16141" max="16141" width="22.88671875" style="414" customWidth="1"/>
    <col min="16142" max="16384" width="12" style="414"/>
  </cols>
  <sheetData>
    <row r="1" spans="1:25" ht="20.399999999999999" x14ac:dyDescent="0.3">
      <c r="A1" s="413"/>
      <c r="B1" s="1020"/>
      <c r="X1" s="484">
        <f>M45</f>
        <v>0</v>
      </c>
      <c r="Y1" s="484">
        <v>0</v>
      </c>
    </row>
    <row r="2" spans="1:25" s="391" customFormat="1" ht="23.4" x14ac:dyDescent="0.3">
      <c r="A2" s="386"/>
      <c r="B2" s="1006" t="s">
        <v>225</v>
      </c>
      <c r="C2" s="1006"/>
      <c r="D2" s="1267" t="s">
        <v>159</v>
      </c>
      <c r="E2" s="1268" t="s">
        <v>132</v>
      </c>
      <c r="F2" s="1269">
        <v>6</v>
      </c>
      <c r="G2" s="1269"/>
      <c r="H2" s="1270" t="s">
        <v>226</v>
      </c>
      <c r="I2" s="995"/>
      <c r="J2" s="1270"/>
      <c r="K2" s="995"/>
      <c r="L2" s="1346"/>
      <c r="M2" s="995"/>
      <c r="Y2" s="402">
        <v>0</v>
      </c>
    </row>
    <row r="3" spans="1:25" s="391" customFormat="1" ht="20.25" customHeight="1" x14ac:dyDescent="0.3">
      <c r="A3" s="386"/>
      <c r="B3" s="1006"/>
      <c r="C3" s="1006"/>
      <c r="D3" s="82" t="s">
        <v>161</v>
      </c>
      <c r="E3" s="759" t="s">
        <v>132</v>
      </c>
      <c r="F3" s="390"/>
      <c r="G3" s="759"/>
      <c r="H3" s="759"/>
      <c r="I3" s="760"/>
      <c r="J3" s="760"/>
      <c r="K3" s="760"/>
      <c r="L3" s="1347"/>
      <c r="M3" s="995"/>
      <c r="Y3" s="402">
        <v>0</v>
      </c>
    </row>
    <row r="4" spans="1:25" s="391" customFormat="1" ht="18" x14ac:dyDescent="0.3">
      <c r="A4" s="386"/>
      <c r="B4" s="1006"/>
      <c r="C4" s="1006"/>
      <c r="D4" s="390" t="s">
        <v>163</v>
      </c>
      <c r="E4" s="759" t="s">
        <v>132</v>
      </c>
      <c r="F4" s="1082"/>
      <c r="G4" s="759"/>
      <c r="H4" s="759"/>
      <c r="I4" s="390"/>
      <c r="J4" s="390"/>
      <c r="K4" s="390"/>
      <c r="L4" s="1346"/>
      <c r="M4" s="995"/>
    </row>
    <row r="5" spans="1:25" s="391" customFormat="1" ht="15.75" customHeight="1" x14ac:dyDescent="0.3">
      <c r="A5" s="386"/>
      <c r="B5" s="1006" t="s">
        <v>227</v>
      </c>
      <c r="C5" s="1006"/>
      <c r="D5" s="82" t="s">
        <v>164</v>
      </c>
      <c r="E5" s="759" t="s">
        <v>132</v>
      </c>
      <c r="F5" s="390"/>
      <c r="G5" s="759"/>
      <c r="H5" s="82"/>
      <c r="I5" s="1086"/>
      <c r="J5" s="387"/>
      <c r="K5" s="387"/>
      <c r="L5" s="1347"/>
      <c r="M5" s="1271"/>
      <c r="N5" s="410"/>
    </row>
    <row r="6" spans="1:25" s="391" customFormat="1" ht="6.75" hidden="1" customHeight="1" x14ac:dyDescent="0.3">
      <c r="A6" s="386"/>
      <c r="B6" s="1021"/>
      <c r="C6" s="1021"/>
      <c r="D6" s="82"/>
      <c r="E6" s="759" t="s">
        <v>132</v>
      </c>
      <c r="F6" s="82"/>
      <c r="G6" s="82"/>
      <c r="H6" s="82"/>
      <c r="I6" s="773"/>
      <c r="J6" s="82"/>
      <c r="K6" s="82"/>
      <c r="L6" s="1348"/>
      <c r="M6" s="1267"/>
    </row>
    <row r="7" spans="1:25" s="391" customFormat="1" ht="16.2" thickBot="1" x14ac:dyDescent="0.35">
      <c r="A7" s="386"/>
      <c r="B7" s="1008"/>
      <c r="C7" s="1008"/>
      <c r="D7" s="82" t="s">
        <v>165</v>
      </c>
      <c r="E7" s="759" t="s">
        <v>132</v>
      </c>
      <c r="F7" s="469" t="s">
        <v>228</v>
      </c>
      <c r="G7" s="412"/>
      <c r="H7" s="412"/>
      <c r="I7" s="412"/>
      <c r="J7" s="412"/>
      <c r="K7" s="763"/>
      <c r="L7" s="1346"/>
      <c r="M7" s="1349" t="s">
        <v>168</v>
      </c>
    </row>
    <row r="8" spans="1:25" ht="22.65" customHeight="1" x14ac:dyDescent="0.3">
      <c r="A8" s="413"/>
      <c r="B8" s="1022" t="s">
        <v>172</v>
      </c>
      <c r="C8" s="3206" t="s">
        <v>229</v>
      </c>
      <c r="D8" s="3207"/>
      <c r="E8" s="3207"/>
      <c r="F8" s="3207"/>
      <c r="G8" s="3207"/>
      <c r="H8" s="3207"/>
      <c r="I8" s="3208"/>
      <c r="J8" s="3212" t="s">
        <v>230</v>
      </c>
      <c r="K8" s="1350" t="s">
        <v>170</v>
      </c>
      <c r="L8" s="1351"/>
      <c r="M8" s="1352" t="s">
        <v>171</v>
      </c>
    </row>
    <row r="9" spans="1:25" ht="3.75" customHeight="1" thickBot="1" x14ac:dyDescent="0.35">
      <c r="A9" s="413"/>
      <c r="B9" s="1023"/>
      <c r="C9" s="3209"/>
      <c r="D9" s="3210"/>
      <c r="E9" s="3210"/>
      <c r="F9" s="3210"/>
      <c r="G9" s="3210"/>
      <c r="H9" s="3210"/>
      <c r="I9" s="3211"/>
      <c r="J9" s="3213"/>
      <c r="K9" s="1353"/>
      <c r="M9" s="1354"/>
    </row>
    <row r="10" spans="1:25" ht="18.899999999999999" customHeight="1" x14ac:dyDescent="0.3">
      <c r="A10" s="413"/>
      <c r="B10" s="1024"/>
      <c r="C10" s="1355" t="s">
        <v>231</v>
      </c>
      <c r="D10" s="1291"/>
      <c r="E10" s="1291"/>
      <c r="F10" s="766"/>
      <c r="G10" s="766"/>
      <c r="H10" s="766"/>
      <c r="I10" s="412"/>
      <c r="J10" s="1356">
        <v>1</v>
      </c>
      <c r="K10" s="1357"/>
      <c r="L10" s="1358"/>
      <c r="M10" s="1359"/>
    </row>
    <row r="11" spans="1:25" ht="18.899999999999999" customHeight="1" thickBot="1" x14ac:dyDescent="0.35">
      <c r="A11" s="413"/>
      <c r="B11" s="1014"/>
      <c r="C11" s="1355" t="s">
        <v>232</v>
      </c>
      <c r="D11" s="1291"/>
      <c r="E11" s="1291"/>
      <c r="F11" s="766"/>
      <c r="G11" s="766"/>
      <c r="H11" s="766"/>
      <c r="I11" s="412"/>
      <c r="J11" s="1360">
        <v>2</v>
      </c>
      <c r="K11" s="1319">
        <f>+I12+I13</f>
        <v>0</v>
      </c>
      <c r="L11" s="1361"/>
      <c r="M11" s="777"/>
      <c r="X11" s="484"/>
    </row>
    <row r="12" spans="1:25" ht="18.899999999999999" customHeight="1" thickBot="1" x14ac:dyDescent="0.35">
      <c r="A12" s="413"/>
      <c r="B12" s="1015"/>
      <c r="C12" s="1362" t="s">
        <v>1778</v>
      </c>
      <c r="D12" s="1304"/>
      <c r="E12" s="1304"/>
      <c r="F12" s="768"/>
      <c r="G12" s="768"/>
      <c r="H12" s="768"/>
      <c r="I12" s="1072"/>
      <c r="J12" s="1360">
        <v>3</v>
      </c>
      <c r="K12" s="1357"/>
      <c r="L12" s="1361"/>
      <c r="M12" s="777"/>
    </row>
    <row r="13" spans="1:25" ht="18.899999999999999" customHeight="1" thickBot="1" x14ac:dyDescent="0.35">
      <c r="A13" s="413"/>
      <c r="B13" s="1014"/>
      <c r="C13" s="1363" t="s">
        <v>1779</v>
      </c>
      <c r="D13" s="1291"/>
      <c r="E13" s="1291"/>
      <c r="F13" s="766"/>
      <c r="G13" s="766"/>
      <c r="H13" s="766"/>
      <c r="I13" s="1073"/>
      <c r="J13" s="1360">
        <v>4</v>
      </c>
      <c r="K13" s="1357"/>
      <c r="L13" s="1361"/>
      <c r="M13" s="777"/>
    </row>
    <row r="14" spans="1:25" ht="18.899999999999999" customHeight="1" thickBot="1" x14ac:dyDescent="0.35">
      <c r="A14" s="413"/>
      <c r="B14" s="1015"/>
      <c r="C14" s="1355" t="s">
        <v>233</v>
      </c>
      <c r="D14" s="1304"/>
      <c r="E14" s="1304"/>
      <c r="F14" s="768"/>
      <c r="G14" s="768"/>
      <c r="H14" s="768"/>
      <c r="I14" s="412"/>
      <c r="J14" s="1364">
        <v>5</v>
      </c>
      <c r="K14" s="1319">
        <f>+I15+I16</f>
        <v>0</v>
      </c>
      <c r="L14" s="1361"/>
      <c r="M14" s="777"/>
    </row>
    <row r="15" spans="1:25" ht="18.899999999999999" customHeight="1" thickBot="1" x14ac:dyDescent="0.35">
      <c r="A15" s="413"/>
      <c r="B15" s="1015"/>
      <c r="C15" s="1363" t="s">
        <v>1780</v>
      </c>
      <c r="D15" s="1304"/>
      <c r="E15" s="1304"/>
      <c r="F15" s="768"/>
      <c r="G15" s="768"/>
      <c r="H15" s="768"/>
      <c r="I15" s="1072"/>
      <c r="J15" s="1364">
        <v>6</v>
      </c>
      <c r="K15" s="1357"/>
      <c r="L15" s="1361"/>
      <c r="M15" s="777"/>
    </row>
    <row r="16" spans="1:25" ht="18.899999999999999" customHeight="1" thickBot="1" x14ac:dyDescent="0.35">
      <c r="A16" s="413"/>
      <c r="B16" s="1015"/>
      <c r="C16" s="1363" t="s">
        <v>1781</v>
      </c>
      <c r="D16" s="1304"/>
      <c r="E16" s="1304"/>
      <c r="F16" s="768"/>
      <c r="G16" s="768"/>
      <c r="H16" s="768"/>
      <c r="I16" s="1073"/>
      <c r="J16" s="1364">
        <v>7</v>
      </c>
      <c r="K16" s="1357"/>
      <c r="L16" s="1361"/>
      <c r="M16" s="777"/>
    </row>
    <row r="17" spans="1:13" ht="18.899999999999999" customHeight="1" x14ac:dyDescent="0.3">
      <c r="A17" s="413"/>
      <c r="B17" s="1015"/>
      <c r="C17" s="1365" t="s">
        <v>1769</v>
      </c>
      <c r="D17" s="1304"/>
      <c r="E17" s="1304"/>
      <c r="F17" s="768"/>
      <c r="G17" s="768"/>
      <c r="H17" s="768"/>
      <c r="I17" s="1089"/>
      <c r="J17" s="1364">
        <v>8</v>
      </c>
      <c r="K17" s="777"/>
      <c r="L17" s="1361"/>
      <c r="M17" s="777"/>
    </row>
    <row r="18" spans="1:13" ht="18.899999999999999" customHeight="1" x14ac:dyDescent="0.3">
      <c r="A18" s="413"/>
      <c r="B18" s="1015"/>
      <c r="C18" s="1365" t="s">
        <v>234</v>
      </c>
      <c r="D18" s="1304"/>
      <c r="E18" s="1366"/>
      <c r="F18" s="768"/>
      <c r="G18" s="768"/>
      <c r="H18" s="774"/>
      <c r="I18" s="292"/>
      <c r="J18" s="1364">
        <v>9</v>
      </c>
      <c r="K18" s="1357"/>
      <c r="L18" s="1358"/>
      <c r="M18" s="1359"/>
    </row>
    <row r="19" spans="1:13" ht="18.899999999999999" customHeight="1" x14ac:dyDescent="0.3">
      <c r="A19" s="413"/>
      <c r="B19" s="1014"/>
      <c r="C19" s="1367" t="s">
        <v>235</v>
      </c>
      <c r="D19" s="1368"/>
      <c r="E19" s="1368"/>
      <c r="F19" s="775"/>
      <c r="G19" s="775"/>
      <c r="H19" s="775"/>
      <c r="I19" s="776"/>
      <c r="J19" s="1364">
        <v>10</v>
      </c>
      <c r="K19" s="777"/>
      <c r="L19" s="1369"/>
      <c r="M19" s="85"/>
    </row>
    <row r="20" spans="1:13" ht="18.899999999999999" customHeight="1" x14ac:dyDescent="0.3">
      <c r="A20" s="413"/>
      <c r="B20" s="1014"/>
      <c r="C20" s="1370" t="s">
        <v>236</v>
      </c>
      <c r="D20" s="1368"/>
      <c r="E20" s="1368"/>
      <c r="F20" s="775"/>
      <c r="G20" s="775"/>
      <c r="H20" s="775"/>
      <c r="I20" s="776"/>
      <c r="J20" s="1364">
        <v>11</v>
      </c>
      <c r="K20" s="777"/>
      <c r="L20" s="1369"/>
      <c r="M20" s="85"/>
    </row>
    <row r="21" spans="1:13" ht="18.899999999999999" customHeight="1" x14ac:dyDescent="0.3">
      <c r="A21" s="413"/>
      <c r="B21" s="1015"/>
      <c r="C21" s="1370" t="s">
        <v>237</v>
      </c>
      <c r="D21" s="1371"/>
      <c r="E21" s="1371"/>
      <c r="F21" s="778"/>
      <c r="G21" s="778"/>
      <c r="H21" s="778"/>
      <c r="I21" s="779"/>
      <c r="J21" s="1364">
        <v>12</v>
      </c>
      <c r="K21" s="777"/>
      <c r="L21" s="1369"/>
      <c r="M21" s="85"/>
    </row>
    <row r="22" spans="1:13" ht="18.899999999999999" customHeight="1" x14ac:dyDescent="0.3">
      <c r="A22" s="413"/>
      <c r="B22" s="1015"/>
      <c r="C22" s="1372" t="s">
        <v>238</v>
      </c>
      <c r="D22" s="1368"/>
      <c r="E22" s="1368"/>
      <c r="F22" s="775"/>
      <c r="G22" s="775"/>
      <c r="H22" s="775"/>
      <c r="I22" s="776"/>
      <c r="J22" s="1364">
        <v>13</v>
      </c>
      <c r="K22" s="777"/>
      <c r="L22" s="1369"/>
      <c r="M22" s="85"/>
    </row>
    <row r="23" spans="1:13" ht="18.899999999999999" customHeight="1" x14ac:dyDescent="0.3">
      <c r="A23" s="413"/>
      <c r="B23" s="1015"/>
      <c r="C23" s="1373" t="s">
        <v>239</v>
      </c>
      <c r="D23" s="1368"/>
      <c r="E23" s="1368"/>
      <c r="F23" s="775"/>
      <c r="G23" s="775"/>
      <c r="H23" s="775"/>
      <c r="I23" s="776"/>
      <c r="J23" s="1364">
        <v>14</v>
      </c>
      <c r="K23" s="777"/>
      <c r="L23" s="1369"/>
      <c r="M23" s="85"/>
    </row>
    <row r="24" spans="1:13" ht="18.899999999999999" customHeight="1" x14ac:dyDescent="0.3">
      <c r="A24" s="413"/>
      <c r="B24" s="1015"/>
      <c r="C24" s="1370" t="s">
        <v>240</v>
      </c>
      <c r="D24" s="1368"/>
      <c r="E24" s="1368"/>
      <c r="F24" s="775"/>
      <c r="G24" s="775"/>
      <c r="H24" s="775"/>
      <c r="I24" s="776"/>
      <c r="J24" s="1364">
        <v>15</v>
      </c>
      <c r="K24" s="777"/>
      <c r="L24" s="1369"/>
      <c r="M24" s="85"/>
    </row>
    <row r="25" spans="1:13" ht="18.899999999999999" customHeight="1" x14ac:dyDescent="0.3">
      <c r="A25" s="413"/>
      <c r="B25" s="1015"/>
      <c r="C25" s="1370" t="s">
        <v>241</v>
      </c>
      <c r="D25" s="1371"/>
      <c r="E25" s="1371"/>
      <c r="F25" s="778"/>
      <c r="G25" s="778"/>
      <c r="H25" s="778"/>
      <c r="I25" s="779"/>
      <c r="J25" s="1364">
        <v>16</v>
      </c>
      <c r="K25" s="777"/>
      <c r="L25" s="1369"/>
      <c r="M25" s="85"/>
    </row>
    <row r="26" spans="1:13" ht="18.899999999999999" customHeight="1" x14ac:dyDescent="0.3">
      <c r="A26" s="413"/>
      <c r="B26" s="1015"/>
      <c r="C26" s="1374" t="s">
        <v>242</v>
      </c>
      <c r="D26" s="1375"/>
      <c r="E26" s="1375"/>
      <c r="F26" s="780"/>
      <c r="G26" s="780"/>
      <c r="H26" s="780"/>
      <c r="I26" s="781"/>
      <c r="J26" s="1364">
        <v>17</v>
      </c>
      <c r="K26" s="782"/>
      <c r="L26" s="1376"/>
      <c r="M26" s="783"/>
    </row>
    <row r="27" spans="1:13" ht="18.899999999999999" customHeight="1" x14ac:dyDescent="0.3">
      <c r="A27" s="413"/>
      <c r="B27" s="1015"/>
      <c r="C27" s="1377" t="s">
        <v>243</v>
      </c>
      <c r="D27" s="1378"/>
      <c r="E27" s="1378"/>
      <c r="F27" s="784"/>
      <c r="G27" s="784"/>
      <c r="H27" s="784"/>
      <c r="I27" s="785"/>
      <c r="J27" s="1364">
        <v>18</v>
      </c>
      <c r="K27" s="1319">
        <f>+K19+K20+K21+K22+K23+K24+K25+K26</f>
        <v>0</v>
      </c>
      <c r="L27" s="1380">
        <f t="shared" ref="L27:M27" si="0">+L19+L20+L21+L22+L23+L24+L25+L26</f>
        <v>0</v>
      </c>
      <c r="M27" s="1319">
        <f t="shared" si="0"/>
        <v>0</v>
      </c>
    </row>
    <row r="28" spans="1:13" ht="18.899999999999999" customHeight="1" x14ac:dyDescent="0.3">
      <c r="A28" s="413"/>
      <c r="B28" s="1015"/>
      <c r="C28" s="1381" t="s">
        <v>244</v>
      </c>
      <c r="D28" s="1382"/>
      <c r="E28" s="1382"/>
      <c r="F28" s="788"/>
      <c r="G28" s="788"/>
      <c r="H28" s="788"/>
      <c r="I28" s="789"/>
      <c r="J28" s="1364">
        <v>19</v>
      </c>
      <c r="K28" s="1357"/>
      <c r="L28" s="1384"/>
      <c r="M28" s="1357"/>
    </row>
    <row r="29" spans="1:13" ht="18.899999999999999" customHeight="1" x14ac:dyDescent="0.3">
      <c r="A29" s="413"/>
      <c r="B29" s="1015"/>
      <c r="C29" s="1385" t="s">
        <v>245</v>
      </c>
      <c r="D29" s="1386"/>
      <c r="E29" s="1386"/>
      <c r="F29" s="790"/>
      <c r="G29" s="791"/>
      <c r="H29" s="790"/>
      <c r="I29" s="792"/>
      <c r="J29" s="1364">
        <v>20</v>
      </c>
      <c r="K29" s="793"/>
      <c r="L29" s="1388"/>
      <c r="M29" s="794"/>
    </row>
    <row r="30" spans="1:13" ht="18.899999999999999" customHeight="1" x14ac:dyDescent="0.3">
      <c r="A30" s="413"/>
      <c r="B30" s="1015"/>
      <c r="C30" s="1370" t="s">
        <v>246</v>
      </c>
      <c r="D30" s="1368"/>
      <c r="E30" s="1368"/>
      <c r="F30" s="775"/>
      <c r="G30" s="775"/>
      <c r="H30" s="775"/>
      <c r="I30" s="776"/>
      <c r="J30" s="1364">
        <v>21</v>
      </c>
      <c r="K30" s="777"/>
      <c r="L30" s="1369"/>
      <c r="M30" s="85"/>
    </row>
    <row r="31" spans="1:13" ht="18.899999999999999" customHeight="1" x14ac:dyDescent="0.3">
      <c r="A31" s="413"/>
      <c r="B31" s="1015"/>
      <c r="C31" s="1389" t="s">
        <v>247</v>
      </c>
      <c r="D31" s="1390"/>
      <c r="E31" s="1390"/>
      <c r="F31" s="795"/>
      <c r="G31" s="795">
        <v>1</v>
      </c>
      <c r="H31" s="795"/>
      <c r="I31" s="796"/>
      <c r="J31" s="1364">
        <v>22</v>
      </c>
      <c r="K31" s="1319">
        <f>+SUM(K29:K30)</f>
        <v>0</v>
      </c>
      <c r="L31" s="1376"/>
      <c r="M31" s="1319">
        <f>+SUM(M29:M30)</f>
        <v>0</v>
      </c>
    </row>
    <row r="32" spans="1:13" ht="18.899999999999999" customHeight="1" x14ac:dyDescent="0.3">
      <c r="A32" s="413"/>
      <c r="B32" s="1015"/>
      <c r="C32" s="1377" t="s">
        <v>248</v>
      </c>
      <c r="D32" s="1392"/>
      <c r="E32" s="1392"/>
      <c r="F32" s="797"/>
      <c r="G32" s="797"/>
      <c r="H32" s="797"/>
      <c r="I32" s="798"/>
      <c r="J32" s="1364">
        <v>23</v>
      </c>
      <c r="K32" s="1319">
        <f>+K31+K27</f>
        <v>0</v>
      </c>
      <c r="L32" s="1394"/>
      <c r="M32" s="1319">
        <f>+M31+M27</f>
        <v>0</v>
      </c>
    </row>
    <row r="33" spans="1:13" ht="18.899999999999999" customHeight="1" x14ac:dyDescent="0.3">
      <c r="A33" s="413"/>
      <c r="B33" s="1015"/>
      <c r="C33" s="1381" t="s">
        <v>249</v>
      </c>
      <c r="D33" s="1382"/>
      <c r="E33" s="1382"/>
      <c r="F33" s="788"/>
      <c r="G33" s="788"/>
      <c r="H33" s="788"/>
      <c r="I33" s="789"/>
      <c r="J33" s="1364">
        <v>24</v>
      </c>
      <c r="K33" s="786"/>
      <c r="L33" s="1394"/>
      <c r="M33" s="787"/>
    </row>
    <row r="34" spans="1:13" ht="18.899999999999999" customHeight="1" x14ac:dyDescent="0.3">
      <c r="A34" s="413"/>
      <c r="B34" s="1015"/>
      <c r="C34" s="1377" t="s">
        <v>250</v>
      </c>
      <c r="D34" s="1378"/>
      <c r="E34" s="1378"/>
      <c r="F34" s="1378"/>
      <c r="G34" s="1378"/>
      <c r="H34" s="1378"/>
      <c r="I34" s="1379"/>
      <c r="J34" s="1364">
        <v>25</v>
      </c>
      <c r="K34" s="1319">
        <f>+K11+K14+K17+K32+K33</f>
        <v>0</v>
      </c>
      <c r="L34" s="1394"/>
      <c r="M34" s="1319">
        <f>+M11+M14+M17+M32+M33</f>
        <v>0</v>
      </c>
    </row>
    <row r="35" spans="1:13" ht="18.899999999999999" customHeight="1" x14ac:dyDescent="0.3">
      <c r="A35" s="413"/>
      <c r="B35" s="1015"/>
      <c r="C35" s="1381" t="s">
        <v>251</v>
      </c>
      <c r="D35" s="1382"/>
      <c r="E35" s="1382"/>
      <c r="F35" s="1382"/>
      <c r="G35" s="1382"/>
      <c r="H35" s="1382"/>
      <c r="I35" s="1383"/>
      <c r="J35" s="1364">
        <v>26</v>
      </c>
      <c r="K35" s="786"/>
      <c r="L35" s="1394"/>
      <c r="M35" s="787"/>
    </row>
    <row r="36" spans="1:13" ht="18.899999999999999" customHeight="1" x14ac:dyDescent="0.3">
      <c r="A36" s="413"/>
      <c r="B36" s="1015"/>
      <c r="C36" s="1381" t="s">
        <v>252</v>
      </c>
      <c r="D36" s="1382"/>
      <c r="E36" s="1382"/>
      <c r="F36" s="1382"/>
      <c r="G36" s="1382"/>
      <c r="H36" s="1382"/>
      <c r="I36" s="1383"/>
      <c r="J36" s="1364">
        <v>27</v>
      </c>
      <c r="K36" s="786"/>
      <c r="L36" s="1394"/>
      <c r="M36" s="787"/>
    </row>
    <row r="37" spans="1:13" ht="18.899999999999999" customHeight="1" x14ac:dyDescent="0.3">
      <c r="A37" s="413"/>
      <c r="B37" s="1015"/>
      <c r="C37" s="1381" t="s">
        <v>253</v>
      </c>
      <c r="D37" s="1382"/>
      <c r="E37" s="1382"/>
      <c r="F37" s="1382"/>
      <c r="G37" s="1382"/>
      <c r="H37" s="1382"/>
      <c r="I37" s="1383"/>
      <c r="J37" s="1364">
        <v>28</v>
      </c>
      <c r="K37" s="786"/>
      <c r="L37" s="1394"/>
      <c r="M37" s="787"/>
    </row>
    <row r="38" spans="1:13" ht="18.899999999999999" customHeight="1" x14ac:dyDescent="0.3">
      <c r="A38" s="413"/>
      <c r="B38" s="1015"/>
      <c r="C38" s="1396" t="s">
        <v>254</v>
      </c>
      <c r="D38" s="1382"/>
      <c r="E38" s="1382"/>
      <c r="F38" s="1382"/>
      <c r="G38" s="1382"/>
      <c r="H38" s="1382"/>
      <c r="I38" s="1383"/>
      <c r="J38" s="1364">
        <v>29</v>
      </c>
      <c r="K38" s="1397"/>
      <c r="L38" s="1394"/>
      <c r="M38" s="1397"/>
    </row>
    <row r="39" spans="1:13" ht="18.899999999999999" customHeight="1" x14ac:dyDescent="0.3">
      <c r="A39" s="413"/>
      <c r="B39" s="1015"/>
      <c r="C39" s="1385" t="s">
        <v>255</v>
      </c>
      <c r="D39" s="1386"/>
      <c r="E39" s="1386"/>
      <c r="F39" s="1386"/>
      <c r="G39" s="1386"/>
      <c r="H39" s="1386"/>
      <c r="I39" s="1387"/>
      <c r="J39" s="1364">
        <v>30</v>
      </c>
      <c r="K39" s="793"/>
      <c r="L39" s="1388"/>
      <c r="M39" s="794"/>
    </row>
    <row r="40" spans="1:13" ht="18.899999999999999" customHeight="1" x14ac:dyDescent="0.3">
      <c r="A40" s="413"/>
      <c r="B40" s="1025"/>
      <c r="C40" s="1374" t="s">
        <v>256</v>
      </c>
      <c r="D40" s="1390"/>
      <c r="E40" s="1390"/>
      <c r="F40" s="1390"/>
      <c r="G40" s="1390"/>
      <c r="H40" s="1390"/>
      <c r="I40" s="1391"/>
      <c r="J40" s="1364">
        <v>31</v>
      </c>
      <c r="K40" s="782"/>
      <c r="L40" s="1376"/>
      <c r="M40" s="783"/>
    </row>
    <row r="41" spans="1:13" ht="18.899999999999999" customHeight="1" x14ac:dyDescent="0.3">
      <c r="A41" s="413"/>
      <c r="B41" s="1015"/>
      <c r="C41" s="1377" t="s">
        <v>257</v>
      </c>
      <c r="D41" s="1392"/>
      <c r="E41" s="1392"/>
      <c r="F41" s="1392"/>
      <c r="G41" s="1392"/>
      <c r="H41" s="1392"/>
      <c r="I41" s="1393"/>
      <c r="J41" s="1364">
        <v>32</v>
      </c>
      <c r="K41" s="1319">
        <f>+K39+K40</f>
        <v>0</v>
      </c>
      <c r="L41" s="1395">
        <f t="shared" ref="L41:M41" si="1">+L39+L40</f>
        <v>0</v>
      </c>
      <c r="M41" s="1319">
        <f t="shared" si="1"/>
        <v>0</v>
      </c>
    </row>
    <row r="42" spans="1:13" ht="18.899999999999999" customHeight="1" x14ac:dyDescent="0.3">
      <c r="A42" s="413"/>
      <c r="B42" s="1015"/>
      <c r="C42" s="1377" t="s">
        <v>258</v>
      </c>
      <c r="D42" s="1378"/>
      <c r="E42" s="1378"/>
      <c r="F42" s="1378"/>
      <c r="G42" s="1378"/>
      <c r="H42" s="1378"/>
      <c r="I42" s="1379"/>
      <c r="J42" s="1364">
        <v>33</v>
      </c>
      <c r="K42" s="1319">
        <f>K35+K36+K37+K41</f>
        <v>0</v>
      </c>
      <c r="L42" s="1395">
        <f t="shared" ref="L42:M42" si="2">L35+L36+L37+L41</f>
        <v>0</v>
      </c>
      <c r="M42" s="1319">
        <f t="shared" si="2"/>
        <v>0</v>
      </c>
    </row>
    <row r="43" spans="1:13" ht="18.899999999999999" customHeight="1" thickBot="1" x14ac:dyDescent="0.35">
      <c r="A43" s="413"/>
      <c r="B43" s="1015"/>
      <c r="C43" s="1381" t="s">
        <v>259</v>
      </c>
      <c r="D43" s="1382"/>
      <c r="E43" s="1382"/>
      <c r="F43" s="1382"/>
      <c r="G43" s="1382"/>
      <c r="H43" s="1382"/>
      <c r="I43" s="1398"/>
      <c r="J43" s="1364">
        <v>34</v>
      </c>
      <c r="K43" s="1397"/>
      <c r="L43" s="1384"/>
      <c r="M43" s="1397"/>
    </row>
    <row r="44" spans="1:13" ht="18.899999999999999" customHeight="1" thickBot="1" x14ac:dyDescent="0.35">
      <c r="A44" s="413"/>
      <c r="B44" s="1015"/>
      <c r="C44" s="1385" t="s">
        <v>260</v>
      </c>
      <c r="D44" s="1386"/>
      <c r="E44" s="1386"/>
      <c r="F44" s="1386"/>
      <c r="G44" s="1386"/>
      <c r="H44" s="1386"/>
      <c r="I44" s="1418"/>
      <c r="J44" s="1360">
        <v>35</v>
      </c>
      <c r="K44" s="1399"/>
      <c r="L44" s="1388"/>
      <c r="M44" s="794"/>
    </row>
    <row r="45" spans="1:13" ht="18.899999999999999" customHeight="1" thickBot="1" x14ac:dyDescent="0.35">
      <c r="A45" s="413"/>
      <c r="B45" s="1015"/>
      <c r="C45" s="1372" t="s">
        <v>261</v>
      </c>
      <c r="D45" s="1368"/>
      <c r="E45" s="1368"/>
      <c r="F45" s="1368"/>
      <c r="G45" s="1368"/>
      <c r="H45" s="1368"/>
      <c r="I45" s="1418"/>
      <c r="J45" s="1364">
        <v>36</v>
      </c>
      <c r="K45" s="1399"/>
      <c r="L45" s="1369"/>
      <c r="M45" s="85"/>
    </row>
    <row r="46" spans="1:13" ht="18.899999999999999" customHeight="1" thickBot="1" x14ac:dyDescent="0.35">
      <c r="A46" s="413"/>
      <c r="B46" s="1015"/>
      <c r="C46" s="1374" t="s">
        <v>262</v>
      </c>
      <c r="D46" s="1390"/>
      <c r="E46" s="1390"/>
      <c r="F46" s="1390"/>
      <c r="G46" s="1390"/>
      <c r="H46" s="1390"/>
      <c r="I46" s="1418"/>
      <c r="J46" s="1364">
        <v>37</v>
      </c>
      <c r="K46" s="1399"/>
      <c r="L46" s="1376"/>
      <c r="M46" s="783"/>
    </row>
    <row r="47" spans="1:13" ht="18.899999999999999" customHeight="1" x14ac:dyDescent="0.3">
      <c r="A47" s="413"/>
      <c r="B47" s="1015"/>
      <c r="C47" s="1377" t="s">
        <v>263</v>
      </c>
      <c r="D47" s="1378"/>
      <c r="E47" s="1378"/>
      <c r="F47" s="1378"/>
      <c r="G47" s="1378"/>
      <c r="H47" s="1378"/>
      <c r="I47" s="1400"/>
      <c r="J47" s="1364">
        <v>38</v>
      </c>
      <c r="K47" s="1319">
        <f>+I44+I45-ABS(I46)</f>
        <v>0</v>
      </c>
      <c r="L47" s="1395"/>
      <c r="M47" s="1319">
        <f>+M44+M45-ABS(M46)</f>
        <v>0</v>
      </c>
    </row>
    <row r="48" spans="1:13" ht="18.899999999999999" customHeight="1" x14ac:dyDescent="0.3">
      <c r="A48" s="413"/>
      <c r="B48" s="1015"/>
      <c r="C48" s="1381" t="s">
        <v>264</v>
      </c>
      <c r="D48" s="1401"/>
      <c r="E48" s="1401"/>
      <c r="F48" s="1401"/>
      <c r="G48" s="1401"/>
      <c r="H48" s="1401"/>
      <c r="I48" s="792"/>
      <c r="J48" s="1364">
        <v>39</v>
      </c>
      <c r="K48" s="1397"/>
      <c r="L48" s="1402"/>
      <c r="M48" s="1403"/>
    </row>
    <row r="49" spans="1:13" ht="18.899999999999999" customHeight="1" x14ac:dyDescent="0.3">
      <c r="A49" s="413"/>
      <c r="B49" s="1015"/>
      <c r="C49" s="1385" t="s">
        <v>265</v>
      </c>
      <c r="D49" s="1386"/>
      <c r="E49" s="1386"/>
      <c r="F49" s="1386"/>
      <c r="G49" s="1386"/>
      <c r="H49" s="1386"/>
      <c r="I49" s="779"/>
      <c r="J49" s="1364">
        <v>40</v>
      </c>
      <c r="K49" s="793"/>
      <c r="L49" s="1388"/>
      <c r="M49" s="794"/>
    </row>
    <row r="50" spans="1:13" ht="18.899999999999999" customHeight="1" x14ac:dyDescent="0.3">
      <c r="A50" s="413"/>
      <c r="B50" s="1015"/>
      <c r="C50" s="1370" t="s">
        <v>266</v>
      </c>
      <c r="D50" s="1371"/>
      <c r="E50" s="1371"/>
      <c r="F50" s="1371"/>
      <c r="G50" s="1371"/>
      <c r="H50" s="1371"/>
      <c r="I50" s="779"/>
      <c r="J50" s="1364">
        <v>41</v>
      </c>
      <c r="K50" s="777"/>
      <c r="L50" s="1369"/>
      <c r="M50" s="85"/>
    </row>
    <row r="51" spans="1:13" ht="18.899999999999999" customHeight="1" x14ac:dyDescent="0.3">
      <c r="A51" s="413"/>
      <c r="B51" s="1015"/>
      <c r="C51" s="1370" t="s">
        <v>267</v>
      </c>
      <c r="D51" s="1371"/>
      <c r="E51" s="1371"/>
      <c r="F51" s="1371"/>
      <c r="G51" s="1371"/>
      <c r="H51" s="1371"/>
      <c r="I51" s="779"/>
      <c r="J51" s="1364">
        <v>42</v>
      </c>
      <c r="K51" s="777"/>
      <c r="L51" s="1369"/>
      <c r="M51" s="85"/>
    </row>
    <row r="52" spans="1:13" ht="18.899999999999999" customHeight="1" x14ac:dyDescent="0.3">
      <c r="A52" s="413"/>
      <c r="B52" s="1015"/>
      <c r="C52" s="1370" t="s">
        <v>268</v>
      </c>
      <c r="D52" s="1371"/>
      <c r="E52" s="1371"/>
      <c r="F52" s="1371"/>
      <c r="G52" s="1371"/>
      <c r="H52" s="1371"/>
      <c r="I52" s="779"/>
      <c r="J52" s="1364">
        <v>43</v>
      </c>
      <c r="K52" s="777"/>
      <c r="L52" s="1369"/>
      <c r="M52" s="85"/>
    </row>
    <row r="53" spans="1:13" ht="18.899999999999999" customHeight="1" x14ac:dyDescent="0.3">
      <c r="A53" s="413"/>
      <c r="B53" s="1015"/>
      <c r="C53" s="1370" t="s">
        <v>269</v>
      </c>
      <c r="D53" s="1371"/>
      <c r="E53" s="1371"/>
      <c r="F53" s="1371"/>
      <c r="G53" s="1371"/>
      <c r="H53" s="1371"/>
      <c r="I53" s="779"/>
      <c r="J53" s="1364">
        <v>44</v>
      </c>
      <c r="K53" s="777"/>
      <c r="L53" s="1369"/>
      <c r="M53" s="85"/>
    </row>
    <row r="54" spans="1:13" ht="18.899999999999999" customHeight="1" x14ac:dyDescent="0.3">
      <c r="A54" s="413"/>
      <c r="B54" s="1015"/>
      <c r="C54" s="1370" t="s">
        <v>270</v>
      </c>
      <c r="D54" s="1371"/>
      <c r="E54" s="1371"/>
      <c r="F54" s="1371"/>
      <c r="G54" s="1371"/>
      <c r="H54" s="1371"/>
      <c r="I54" s="81"/>
      <c r="J54" s="1364">
        <v>45</v>
      </c>
      <c r="K54" s="777"/>
      <c r="L54" s="1369"/>
      <c r="M54" s="85"/>
    </row>
    <row r="55" spans="1:13" ht="18.899999999999999" customHeight="1" thickBot="1" x14ac:dyDescent="0.35">
      <c r="A55" s="413"/>
      <c r="B55" s="1026"/>
      <c r="C55" s="1404" t="s">
        <v>271</v>
      </c>
      <c r="D55" s="1405"/>
      <c r="E55" s="1406"/>
      <c r="F55" s="1406"/>
      <c r="G55" s="1406"/>
      <c r="H55" s="1406"/>
      <c r="I55" s="634"/>
      <c r="J55" s="1407">
        <v>46</v>
      </c>
      <c r="K55" s="84"/>
      <c r="L55" s="1369"/>
      <c r="M55" s="85"/>
    </row>
    <row r="56" spans="1:13" ht="18.899999999999999" customHeight="1" thickTop="1" x14ac:dyDescent="0.3">
      <c r="A56" s="413"/>
      <c r="C56" s="1408" t="s">
        <v>272</v>
      </c>
      <c r="D56" s="1304"/>
      <c r="E56" s="1304"/>
      <c r="F56" s="1304"/>
      <c r="G56" s="1304"/>
      <c r="H56" s="1304"/>
      <c r="I56" s="634"/>
      <c r="J56" s="1364">
        <v>47</v>
      </c>
      <c r="K56" s="158"/>
      <c r="L56" s="1369"/>
      <c r="M56" s="331"/>
    </row>
    <row r="57" spans="1:13" ht="18.899999999999999" customHeight="1" x14ac:dyDescent="0.3">
      <c r="A57" s="413"/>
      <c r="C57" s="1408" t="s">
        <v>273</v>
      </c>
      <c r="D57" s="1304"/>
      <c r="E57" s="1304"/>
      <c r="F57" s="1304"/>
      <c r="G57" s="1304"/>
      <c r="H57" s="1304"/>
      <c r="I57" s="634"/>
      <c r="J57" s="1364">
        <v>48</v>
      </c>
      <c r="K57" s="158"/>
      <c r="L57" s="1369"/>
      <c r="M57" s="331"/>
    </row>
    <row r="58" spans="1:13" ht="18.899999999999999" customHeight="1" x14ac:dyDescent="0.3">
      <c r="A58" s="413"/>
      <c r="C58" s="1408" t="s">
        <v>274</v>
      </c>
      <c r="D58" s="1304"/>
      <c r="E58" s="1304"/>
      <c r="F58" s="1304"/>
      <c r="G58" s="1304"/>
      <c r="H58" s="1304"/>
      <c r="I58" s="634"/>
      <c r="J58" s="1364">
        <v>49</v>
      </c>
      <c r="K58" s="158"/>
      <c r="L58" s="1369"/>
      <c r="M58" s="331"/>
    </row>
    <row r="59" spans="1:13" ht="18.899999999999999" customHeight="1" x14ac:dyDescent="0.3">
      <c r="A59" s="413"/>
      <c r="C59" s="1408" t="s">
        <v>275</v>
      </c>
      <c r="D59" s="1304"/>
      <c r="E59" s="1304"/>
      <c r="F59" s="1304"/>
      <c r="G59" s="1304"/>
      <c r="H59" s="1304"/>
      <c r="I59" s="634"/>
      <c r="J59" s="1364">
        <v>50</v>
      </c>
      <c r="K59" s="158"/>
      <c r="L59" s="1369"/>
      <c r="M59" s="331"/>
    </row>
    <row r="60" spans="1:13" ht="18.899999999999999" customHeight="1" x14ac:dyDescent="0.3">
      <c r="A60" s="413"/>
      <c r="C60" s="1408" t="s">
        <v>276</v>
      </c>
      <c r="D60" s="1304"/>
      <c r="E60" s="1304"/>
      <c r="F60" s="1304"/>
      <c r="G60" s="1304"/>
      <c r="H60" s="1304"/>
      <c r="I60" s="430"/>
      <c r="J60" s="1364">
        <v>51</v>
      </c>
      <c r="K60" s="158"/>
      <c r="L60" s="1369"/>
      <c r="M60" s="331"/>
    </row>
    <row r="61" spans="1:13" ht="18.899999999999999" customHeight="1" x14ac:dyDescent="0.3">
      <c r="A61" s="413"/>
      <c r="C61" s="1410" t="s">
        <v>277</v>
      </c>
      <c r="D61" s="1297"/>
      <c r="E61" s="1297"/>
      <c r="F61" s="1297"/>
      <c r="G61" s="1297"/>
      <c r="H61" s="1297"/>
      <c r="I61" s="767"/>
      <c r="J61" s="1364">
        <v>52</v>
      </c>
      <c r="K61" s="282"/>
      <c r="L61" s="1376"/>
      <c r="M61" s="332"/>
    </row>
    <row r="62" spans="1:13" ht="18.899999999999999" customHeight="1" x14ac:dyDescent="0.3">
      <c r="A62" s="413"/>
      <c r="C62" s="1411" t="s">
        <v>278</v>
      </c>
      <c r="D62" s="1378"/>
      <c r="E62" s="1378"/>
      <c r="F62" s="1378"/>
      <c r="G62" s="1378"/>
      <c r="H62" s="1378"/>
      <c r="I62" s="1378"/>
      <c r="J62" s="1364">
        <v>53</v>
      </c>
      <c r="K62" s="1319">
        <f>+K49+K50+K51+K52+K53+K54+K55+K56+K57+K58+K59+K60+K61</f>
        <v>0</v>
      </c>
      <c r="L62" s="1319">
        <f t="shared" ref="L62:M62" si="3">+L49+L50+L51+L52+L53+L54+L55+L56+L57+L58+L59+L60+L61</f>
        <v>0</v>
      </c>
      <c r="M62" s="1319">
        <f t="shared" si="3"/>
        <v>0</v>
      </c>
    </row>
    <row r="63" spans="1:13" ht="18.899999999999999" customHeight="1" x14ac:dyDescent="0.3">
      <c r="A63" s="413"/>
      <c r="C63" s="1015" t="s">
        <v>279</v>
      </c>
      <c r="D63" s="1033"/>
      <c r="E63" s="1033"/>
      <c r="F63" s="1033"/>
      <c r="G63" s="1033"/>
      <c r="H63" s="1033"/>
      <c r="I63" s="1089"/>
      <c r="J63" s="1364">
        <v>54</v>
      </c>
      <c r="K63" s="289"/>
      <c r="L63" s="1412"/>
      <c r="M63" s="589"/>
    </row>
    <row r="64" spans="1:13" ht="18.899999999999999" customHeight="1" x14ac:dyDescent="0.3">
      <c r="A64" s="413"/>
      <c r="C64" s="1413" t="s">
        <v>280</v>
      </c>
      <c r="D64" s="1414"/>
      <c r="E64" s="1414"/>
      <c r="F64" s="1414"/>
      <c r="G64" s="1414"/>
      <c r="H64" s="1414"/>
      <c r="I64" s="293"/>
      <c r="J64" s="1364">
        <v>55</v>
      </c>
      <c r="K64" s="304"/>
      <c r="L64" s="1394"/>
      <c r="M64" s="333"/>
    </row>
    <row r="65" spans="1:13" ht="18.899999999999999" customHeight="1" thickBot="1" x14ac:dyDescent="0.35">
      <c r="A65" s="413"/>
      <c r="C65" s="1415" t="s">
        <v>281</v>
      </c>
      <c r="D65" s="1416"/>
      <c r="E65" s="1416"/>
      <c r="F65" s="1416"/>
      <c r="G65" s="1416"/>
      <c r="H65" s="1416"/>
      <c r="I65" s="1416"/>
      <c r="J65" s="1417">
        <v>56</v>
      </c>
      <c r="K65" s="1319">
        <f>+K34+K42+K47+K62+K63+K64</f>
        <v>0</v>
      </c>
      <c r="L65" s="1395"/>
      <c r="M65" s="1319">
        <f>+M34+M42+M47+M62+M63+M64</f>
        <v>0</v>
      </c>
    </row>
    <row r="66" spans="1:13" ht="21.75" customHeight="1" x14ac:dyDescent="0.3">
      <c r="C66" s="414"/>
      <c r="D66" s="414"/>
      <c r="E66" s="414"/>
      <c r="F66" s="414"/>
      <c r="G66" s="414"/>
      <c r="H66" s="414"/>
      <c r="I66" s="414"/>
      <c r="J66" s="414"/>
      <c r="K66" s="414"/>
      <c r="L66" s="438"/>
      <c r="M66" s="414"/>
    </row>
    <row r="67" spans="1:13" ht="21.75" customHeight="1" x14ac:dyDescent="0.3">
      <c r="C67" s="414"/>
      <c r="D67" s="414"/>
      <c r="E67" s="414"/>
      <c r="F67" s="414"/>
      <c r="G67" s="414"/>
      <c r="H67" s="414"/>
      <c r="I67" s="414"/>
      <c r="J67" s="414"/>
      <c r="K67" s="414"/>
      <c r="L67" s="438"/>
      <c r="M67" s="414"/>
    </row>
    <row r="68" spans="1:13" ht="21.75" customHeight="1" x14ac:dyDescent="0.3">
      <c r="C68" s="414"/>
      <c r="D68" s="414"/>
      <c r="E68" s="414"/>
      <c r="F68" s="414"/>
      <c r="G68" s="414"/>
      <c r="H68" s="414"/>
      <c r="I68" s="414"/>
      <c r="J68" s="414"/>
      <c r="K68" s="414"/>
      <c r="L68" s="438"/>
      <c r="M68" s="414"/>
    </row>
    <row r="69" spans="1:13" ht="21.75" customHeight="1" x14ac:dyDescent="0.3">
      <c r="C69" s="414"/>
      <c r="D69" s="414"/>
      <c r="E69" s="414"/>
      <c r="F69" s="414"/>
      <c r="G69" s="414"/>
      <c r="H69" s="414"/>
      <c r="I69" s="414"/>
      <c r="J69" s="414"/>
      <c r="K69" s="414"/>
      <c r="L69" s="438"/>
      <c r="M69" s="414"/>
    </row>
    <row r="70" spans="1:13" ht="21.75" customHeight="1" x14ac:dyDescent="0.3">
      <c r="C70" s="414"/>
      <c r="D70" s="414"/>
      <c r="E70" s="414"/>
      <c r="F70" s="414"/>
      <c r="G70" s="414"/>
      <c r="H70" s="414"/>
      <c r="I70" s="414"/>
      <c r="J70" s="414"/>
      <c r="K70" s="414"/>
      <c r="L70" s="438"/>
      <c r="M70" s="414"/>
    </row>
    <row r="71" spans="1:13" ht="21.75" customHeight="1" x14ac:dyDescent="0.3">
      <c r="C71" s="414"/>
      <c r="D71" s="414"/>
      <c r="E71" s="414"/>
      <c r="F71" s="414"/>
      <c r="G71" s="414"/>
      <c r="H71" s="414"/>
      <c r="I71" s="414"/>
      <c r="J71" s="414"/>
      <c r="K71" s="414"/>
      <c r="L71" s="438"/>
      <c r="M71" s="414"/>
    </row>
    <row r="72" spans="1:13" ht="21.75" customHeight="1" x14ac:dyDescent="0.3">
      <c r="C72" s="414"/>
      <c r="D72" s="414"/>
      <c r="E72" s="414"/>
      <c r="F72" s="414"/>
      <c r="G72" s="414"/>
      <c r="H72" s="414"/>
      <c r="I72" s="414"/>
      <c r="J72" s="414"/>
      <c r="K72" s="414"/>
      <c r="L72" s="438"/>
      <c r="M72" s="414"/>
    </row>
    <row r="73" spans="1:13" ht="21.75" customHeight="1" x14ac:dyDescent="0.3">
      <c r="C73" s="414"/>
      <c r="D73" s="414"/>
      <c r="E73" s="414"/>
      <c r="F73" s="414"/>
      <c r="G73" s="414"/>
      <c r="H73" s="414"/>
      <c r="I73" s="414"/>
      <c r="J73" s="414"/>
      <c r="K73" s="414"/>
      <c r="L73" s="438"/>
      <c r="M73" s="414"/>
    </row>
    <row r="74" spans="1:13" ht="21.75" customHeight="1" x14ac:dyDescent="0.3">
      <c r="C74" s="414"/>
      <c r="D74" s="414"/>
      <c r="E74" s="414"/>
      <c r="F74" s="414"/>
      <c r="G74" s="414"/>
      <c r="H74" s="414"/>
      <c r="I74" s="414"/>
      <c r="J74" s="414"/>
      <c r="K74" s="414"/>
      <c r="L74" s="438"/>
      <c r="M74" s="414"/>
    </row>
    <row r="75" spans="1:13" ht="21.75" customHeight="1" x14ac:dyDescent="0.3">
      <c r="C75" s="414"/>
      <c r="D75" s="414"/>
      <c r="E75" s="414"/>
      <c r="F75" s="414"/>
      <c r="G75" s="414"/>
      <c r="H75" s="414"/>
      <c r="I75" s="414"/>
      <c r="J75" s="414"/>
      <c r="K75" s="414"/>
      <c r="L75" s="438"/>
      <c r="M75" s="414"/>
    </row>
    <row r="76" spans="1:13" ht="21.75" customHeight="1" x14ac:dyDescent="0.3">
      <c r="C76" s="414"/>
      <c r="D76" s="414"/>
      <c r="E76" s="414"/>
      <c r="F76" s="414"/>
      <c r="G76" s="414"/>
      <c r="H76" s="414"/>
      <c r="I76" s="414"/>
      <c r="J76" s="414"/>
      <c r="K76" s="414"/>
      <c r="L76" s="438"/>
      <c r="M76" s="414"/>
    </row>
    <row r="77" spans="1:13" ht="21.75" customHeight="1" x14ac:dyDescent="0.3">
      <c r="C77" s="414"/>
      <c r="D77" s="414"/>
      <c r="E77" s="414"/>
      <c r="F77" s="414"/>
      <c r="G77" s="414"/>
      <c r="H77" s="414"/>
      <c r="I77" s="414"/>
      <c r="J77" s="414"/>
      <c r="K77" s="414"/>
      <c r="L77" s="438"/>
      <c r="M77" s="414"/>
    </row>
    <row r="78" spans="1:13" ht="21.75" customHeight="1" x14ac:dyDescent="0.3">
      <c r="C78" s="414"/>
      <c r="D78" s="414"/>
      <c r="E78" s="414"/>
      <c r="F78" s="414"/>
      <c r="G78" s="414"/>
      <c r="H78" s="414"/>
      <c r="I78" s="414"/>
      <c r="J78" s="414"/>
      <c r="K78" s="414"/>
      <c r="L78" s="438"/>
      <c r="M78" s="414"/>
    </row>
    <row r="79" spans="1:13" ht="21.75" customHeight="1" x14ac:dyDescent="0.3">
      <c r="C79" s="414"/>
      <c r="D79" s="414"/>
      <c r="E79" s="414"/>
      <c r="F79" s="414"/>
      <c r="G79" s="414"/>
      <c r="H79" s="414"/>
      <c r="I79" s="414"/>
      <c r="J79" s="414"/>
      <c r="K79" s="414"/>
      <c r="L79" s="438"/>
      <c r="M79" s="414"/>
    </row>
    <row r="80" spans="1:13" ht="21.75" customHeight="1" x14ac:dyDescent="0.3">
      <c r="C80" s="414"/>
      <c r="D80" s="414"/>
      <c r="E80" s="414"/>
      <c r="F80" s="414"/>
      <c r="G80" s="414"/>
      <c r="H80" s="414"/>
      <c r="I80" s="414"/>
      <c r="J80" s="414"/>
      <c r="K80" s="414"/>
      <c r="L80" s="438"/>
      <c r="M80" s="414"/>
    </row>
    <row r="81" spans="2:12" s="414" customFormat="1" ht="21.75" customHeight="1" x14ac:dyDescent="0.3">
      <c r="B81" s="994"/>
      <c r="L81" s="438"/>
    </row>
    <row r="82" spans="2:12" s="414" customFormat="1" ht="21.75" customHeight="1" x14ac:dyDescent="0.3">
      <c r="B82" s="994"/>
      <c r="L82" s="438"/>
    </row>
    <row r="83" spans="2:12" s="414" customFormat="1" ht="21.75" customHeight="1" x14ac:dyDescent="0.3">
      <c r="B83" s="994"/>
      <c r="L83" s="438"/>
    </row>
    <row r="84" spans="2:12" s="414" customFormat="1" ht="21.75" customHeight="1" x14ac:dyDescent="0.3">
      <c r="B84" s="994"/>
      <c r="L84" s="438"/>
    </row>
    <row r="85" spans="2:12" s="414" customFormat="1" ht="21.75" customHeight="1" x14ac:dyDescent="0.3">
      <c r="B85" s="994"/>
      <c r="L85" s="438"/>
    </row>
    <row r="86" spans="2:12" s="414" customFormat="1" ht="21.75" customHeight="1" x14ac:dyDescent="0.3">
      <c r="B86" s="994"/>
      <c r="L86" s="438"/>
    </row>
    <row r="87" spans="2:12" s="414" customFormat="1" ht="21.75" customHeight="1" x14ac:dyDescent="0.3">
      <c r="B87" s="994"/>
      <c r="L87" s="438"/>
    </row>
    <row r="88" spans="2:12" s="414" customFormat="1" ht="21.75" customHeight="1" x14ac:dyDescent="0.3">
      <c r="B88" s="994"/>
      <c r="L88" s="438"/>
    </row>
    <row r="89" spans="2:12" s="414" customFormat="1" ht="21.75" customHeight="1" x14ac:dyDescent="0.3">
      <c r="B89" s="994"/>
      <c r="L89" s="438"/>
    </row>
    <row r="90" spans="2:12" s="414" customFormat="1" ht="21.75" customHeight="1" x14ac:dyDescent="0.3">
      <c r="B90" s="994"/>
      <c r="L90" s="438"/>
    </row>
    <row r="91" spans="2:12" s="414" customFormat="1" ht="21.75" customHeight="1" x14ac:dyDescent="0.3">
      <c r="B91" s="994"/>
      <c r="L91" s="438"/>
    </row>
    <row r="92" spans="2:12" s="414" customFormat="1" ht="21.75" customHeight="1" x14ac:dyDescent="0.3">
      <c r="B92" s="994"/>
      <c r="L92" s="438"/>
    </row>
    <row r="93" spans="2:12" s="414" customFormat="1" ht="21.75" customHeight="1" x14ac:dyDescent="0.3">
      <c r="B93" s="994"/>
      <c r="L93" s="438"/>
    </row>
    <row r="94" spans="2:12" s="414" customFormat="1" ht="21.75" customHeight="1" x14ac:dyDescent="0.3">
      <c r="B94" s="994"/>
      <c r="L94" s="438"/>
    </row>
    <row r="95" spans="2:12" s="414" customFormat="1" ht="21.75" customHeight="1" x14ac:dyDescent="0.3">
      <c r="B95" s="994"/>
      <c r="L95" s="438"/>
    </row>
    <row r="96" spans="2:12" s="414" customFormat="1" ht="21.75" customHeight="1" x14ac:dyDescent="0.3">
      <c r="B96" s="994"/>
      <c r="L96" s="438"/>
    </row>
    <row r="97" spans="2:12" s="414" customFormat="1" ht="21.75" customHeight="1" x14ac:dyDescent="0.3">
      <c r="B97" s="994"/>
      <c r="L97" s="438"/>
    </row>
    <row r="98" spans="2:12" s="414" customFormat="1" ht="21.75" customHeight="1" x14ac:dyDescent="0.3">
      <c r="B98" s="994"/>
      <c r="L98" s="438"/>
    </row>
    <row r="99" spans="2:12" s="414" customFormat="1" ht="21.75" customHeight="1" x14ac:dyDescent="0.3">
      <c r="B99" s="994"/>
      <c r="L99" s="438"/>
    </row>
    <row r="100" spans="2:12" s="414" customFormat="1" ht="21.75" customHeight="1" x14ac:dyDescent="0.3">
      <c r="B100" s="994"/>
      <c r="L100" s="438"/>
    </row>
    <row r="101" spans="2:12" s="414" customFormat="1" ht="21.75" customHeight="1" x14ac:dyDescent="0.3">
      <c r="B101" s="994"/>
      <c r="L101" s="438"/>
    </row>
    <row r="102" spans="2:12" s="414" customFormat="1" ht="21.75" customHeight="1" x14ac:dyDescent="0.3">
      <c r="B102" s="994"/>
      <c r="L102" s="438"/>
    </row>
    <row r="103" spans="2:12" s="414" customFormat="1" ht="21.75" customHeight="1" x14ac:dyDescent="0.3">
      <c r="B103" s="994"/>
      <c r="L103" s="438"/>
    </row>
    <row r="104" spans="2:12" s="414" customFormat="1" ht="21.75" customHeight="1" x14ac:dyDescent="0.3">
      <c r="B104" s="994"/>
      <c r="L104" s="438"/>
    </row>
    <row r="105" spans="2:12" s="414" customFormat="1" ht="21.75" customHeight="1" x14ac:dyDescent="0.3">
      <c r="B105" s="994"/>
      <c r="L105" s="438"/>
    </row>
    <row r="106" spans="2:12" s="414" customFormat="1" ht="21.75" customHeight="1" x14ac:dyDescent="0.3">
      <c r="B106" s="994"/>
      <c r="L106" s="438"/>
    </row>
    <row r="107" spans="2:12" s="414" customFormat="1" ht="21.75" customHeight="1" x14ac:dyDescent="0.3">
      <c r="B107" s="994"/>
      <c r="L107" s="438"/>
    </row>
    <row r="108" spans="2:12" s="414" customFormat="1" ht="21.75" customHeight="1" x14ac:dyDescent="0.3">
      <c r="B108" s="994"/>
      <c r="L108" s="438"/>
    </row>
    <row r="109" spans="2:12" s="414" customFormat="1" ht="21.75" customHeight="1" x14ac:dyDescent="0.3">
      <c r="B109" s="994"/>
      <c r="L109" s="438"/>
    </row>
    <row r="110" spans="2:12" s="414" customFormat="1" ht="21.75" customHeight="1" x14ac:dyDescent="0.3">
      <c r="B110" s="994"/>
      <c r="L110" s="438"/>
    </row>
    <row r="111" spans="2:12" s="414" customFormat="1" ht="21.75" customHeight="1" x14ac:dyDescent="0.3">
      <c r="B111" s="994"/>
      <c r="L111" s="438"/>
    </row>
    <row r="112" spans="2:12" s="414" customFormat="1" ht="21.75" customHeight="1" x14ac:dyDescent="0.3">
      <c r="B112" s="994"/>
      <c r="L112" s="438"/>
    </row>
    <row r="113" spans="2:12" s="414" customFormat="1" ht="21.75" customHeight="1" x14ac:dyDescent="0.3">
      <c r="B113" s="994"/>
      <c r="L113" s="438"/>
    </row>
    <row r="114" spans="2:12" s="414" customFormat="1" ht="21.75" customHeight="1" x14ac:dyDescent="0.3">
      <c r="B114" s="994"/>
      <c r="L114" s="438"/>
    </row>
    <row r="115" spans="2:12" s="414" customFormat="1" ht="21.75" customHeight="1" x14ac:dyDescent="0.3">
      <c r="B115" s="994"/>
      <c r="L115" s="438"/>
    </row>
    <row r="116" spans="2:12" s="414" customFormat="1" ht="21.75" customHeight="1" x14ac:dyDescent="0.3">
      <c r="B116" s="994"/>
      <c r="L116" s="438"/>
    </row>
    <row r="117" spans="2:12" s="414" customFormat="1" ht="21.75" customHeight="1" x14ac:dyDescent="0.3">
      <c r="B117" s="994"/>
      <c r="L117" s="438"/>
    </row>
    <row r="118" spans="2:12" s="414" customFormat="1" ht="21.75" customHeight="1" x14ac:dyDescent="0.3">
      <c r="B118" s="994"/>
      <c r="L118" s="438"/>
    </row>
    <row r="119" spans="2:12" s="414" customFormat="1" ht="21.75" customHeight="1" x14ac:dyDescent="0.3">
      <c r="B119" s="994"/>
      <c r="L119" s="438"/>
    </row>
    <row r="120" spans="2:12" s="414" customFormat="1" ht="21.75" customHeight="1" x14ac:dyDescent="0.3">
      <c r="B120" s="994"/>
      <c r="L120" s="438"/>
    </row>
    <row r="121" spans="2:12" s="414" customFormat="1" ht="21.75" customHeight="1" x14ac:dyDescent="0.3">
      <c r="B121" s="994"/>
      <c r="L121" s="438"/>
    </row>
    <row r="122" spans="2:12" s="414" customFormat="1" ht="21.75" customHeight="1" x14ac:dyDescent="0.3">
      <c r="B122" s="994"/>
      <c r="L122" s="438"/>
    </row>
    <row r="123" spans="2:12" s="414" customFormat="1" x14ac:dyDescent="0.3">
      <c r="B123" s="994"/>
      <c r="L123" s="438"/>
    </row>
    <row r="124" spans="2:12" s="414" customFormat="1" x14ac:dyDescent="0.3">
      <c r="B124" s="994"/>
      <c r="L124" s="438"/>
    </row>
    <row r="125" spans="2:12" s="414" customFormat="1" x14ac:dyDescent="0.3">
      <c r="B125" s="994"/>
      <c r="L125" s="438"/>
    </row>
    <row r="126" spans="2:12" s="414" customFormat="1" x14ac:dyDescent="0.3">
      <c r="B126" s="994"/>
      <c r="L126" s="438"/>
    </row>
    <row r="127" spans="2:12" s="414" customFormat="1" x14ac:dyDescent="0.3">
      <c r="B127" s="994"/>
      <c r="L127" s="438"/>
    </row>
    <row r="128" spans="2:12" s="414" customFormat="1" x14ac:dyDescent="0.3">
      <c r="B128" s="994"/>
      <c r="L128" s="438"/>
    </row>
    <row r="129" spans="2:12" s="414" customFormat="1" x14ac:dyDescent="0.3">
      <c r="B129" s="994"/>
      <c r="L129" s="438"/>
    </row>
    <row r="130" spans="2:12" s="414" customFormat="1" x14ac:dyDescent="0.3">
      <c r="B130" s="994"/>
      <c r="L130" s="438"/>
    </row>
    <row r="131" spans="2:12" s="414" customFormat="1" x14ac:dyDescent="0.3">
      <c r="B131" s="994"/>
      <c r="L131" s="438"/>
    </row>
    <row r="132" spans="2:12" s="414" customFormat="1" x14ac:dyDescent="0.3">
      <c r="B132" s="994"/>
      <c r="L132" s="438"/>
    </row>
    <row r="133" spans="2:12" s="414" customFormat="1" x14ac:dyDescent="0.3">
      <c r="B133" s="994"/>
      <c r="L133" s="438"/>
    </row>
    <row r="134" spans="2:12" s="414" customFormat="1" x14ac:dyDescent="0.3">
      <c r="B134" s="994"/>
      <c r="L134" s="438"/>
    </row>
    <row r="135" spans="2:12" s="414" customFormat="1" x14ac:dyDescent="0.3">
      <c r="B135" s="994"/>
      <c r="L135" s="438"/>
    </row>
    <row r="136" spans="2:12" s="414" customFormat="1" x14ac:dyDescent="0.3">
      <c r="B136" s="994"/>
      <c r="L136" s="438"/>
    </row>
    <row r="137" spans="2:12" s="414" customFormat="1" x14ac:dyDescent="0.3">
      <c r="B137" s="994"/>
      <c r="L137" s="438"/>
    </row>
    <row r="138" spans="2:12" s="414" customFormat="1" x14ac:dyDescent="0.3">
      <c r="B138" s="994"/>
      <c r="L138" s="438"/>
    </row>
    <row r="139" spans="2:12" s="414" customFormat="1" x14ac:dyDescent="0.3">
      <c r="B139" s="994"/>
      <c r="L139" s="438"/>
    </row>
    <row r="140" spans="2:12" s="414" customFormat="1" x14ac:dyDescent="0.3">
      <c r="B140" s="994"/>
      <c r="L140" s="438"/>
    </row>
    <row r="141" spans="2:12" s="414" customFormat="1" x14ac:dyDescent="0.3">
      <c r="B141" s="994"/>
      <c r="L141" s="438"/>
    </row>
    <row r="142" spans="2:12" s="414" customFormat="1" x14ac:dyDescent="0.3">
      <c r="B142" s="994"/>
      <c r="L142" s="438"/>
    </row>
    <row r="143" spans="2:12" s="414" customFormat="1" x14ac:dyDescent="0.3">
      <c r="B143" s="994"/>
      <c r="L143" s="438"/>
    </row>
    <row r="144" spans="2:12" s="414" customFormat="1" x14ac:dyDescent="0.3">
      <c r="B144" s="994"/>
      <c r="L144" s="438"/>
    </row>
    <row r="145" spans="2:12" s="414" customFormat="1" x14ac:dyDescent="0.3">
      <c r="B145" s="994"/>
      <c r="L145" s="438"/>
    </row>
    <row r="146" spans="2:12" s="414" customFormat="1" x14ac:dyDescent="0.3">
      <c r="B146" s="994"/>
      <c r="L146" s="438"/>
    </row>
    <row r="147" spans="2:12" s="414" customFormat="1" x14ac:dyDescent="0.3">
      <c r="B147" s="994"/>
      <c r="L147" s="438"/>
    </row>
    <row r="148" spans="2:12" s="414" customFormat="1" x14ac:dyDescent="0.3">
      <c r="B148" s="994"/>
      <c r="L148" s="438"/>
    </row>
    <row r="149" spans="2:12" s="414" customFormat="1" x14ac:dyDescent="0.3">
      <c r="B149" s="994"/>
      <c r="L149" s="438"/>
    </row>
    <row r="150" spans="2:12" s="414" customFormat="1" x14ac:dyDescent="0.3">
      <c r="B150" s="994"/>
      <c r="L150" s="438"/>
    </row>
    <row r="151" spans="2:12" s="414" customFormat="1" x14ac:dyDescent="0.3">
      <c r="B151" s="994"/>
      <c r="L151" s="438"/>
    </row>
    <row r="152" spans="2:12" s="414" customFormat="1" x14ac:dyDescent="0.3">
      <c r="B152" s="994"/>
      <c r="L152" s="438"/>
    </row>
    <row r="153" spans="2:12" s="414" customFormat="1" x14ac:dyDescent="0.3">
      <c r="B153" s="994"/>
      <c r="L153" s="438"/>
    </row>
    <row r="154" spans="2:12" s="414" customFormat="1" x14ac:dyDescent="0.3">
      <c r="B154" s="994"/>
      <c r="L154" s="438"/>
    </row>
    <row r="155" spans="2:12" s="414" customFormat="1" x14ac:dyDescent="0.3">
      <c r="B155" s="994"/>
      <c r="L155" s="438"/>
    </row>
    <row r="156" spans="2:12" s="414" customFormat="1" x14ac:dyDescent="0.3">
      <c r="B156" s="994"/>
      <c r="L156" s="438"/>
    </row>
    <row r="157" spans="2:12" s="414" customFormat="1" x14ac:dyDescent="0.3">
      <c r="B157" s="994"/>
      <c r="L157" s="438"/>
    </row>
    <row r="158" spans="2:12" s="414" customFormat="1" x14ac:dyDescent="0.3">
      <c r="B158" s="994"/>
      <c r="L158" s="438"/>
    </row>
    <row r="159" spans="2:12" s="414" customFormat="1" x14ac:dyDescent="0.3">
      <c r="B159" s="994"/>
      <c r="L159" s="438"/>
    </row>
    <row r="160" spans="2:12" s="414" customFormat="1" x14ac:dyDescent="0.3">
      <c r="B160" s="994"/>
      <c r="L160" s="438"/>
    </row>
    <row r="161" spans="2:12" s="414" customFormat="1" x14ac:dyDescent="0.3">
      <c r="B161" s="994"/>
      <c r="L161" s="438"/>
    </row>
    <row r="162" spans="2:12" s="414" customFormat="1" x14ac:dyDescent="0.3">
      <c r="B162" s="994"/>
      <c r="L162" s="438"/>
    </row>
    <row r="163" spans="2:12" s="414" customFormat="1" x14ac:dyDescent="0.3">
      <c r="B163" s="994"/>
      <c r="L163" s="438"/>
    </row>
    <row r="164" spans="2:12" s="414" customFormat="1" x14ac:dyDescent="0.3">
      <c r="B164" s="994"/>
      <c r="L164" s="438"/>
    </row>
    <row r="165" spans="2:12" s="414" customFormat="1" x14ac:dyDescent="0.3">
      <c r="B165" s="994"/>
      <c r="L165" s="438"/>
    </row>
    <row r="166" spans="2:12" s="414" customFormat="1" x14ac:dyDescent="0.3">
      <c r="B166" s="994"/>
      <c r="L166" s="438"/>
    </row>
    <row r="167" spans="2:12" s="414" customFormat="1" x14ac:dyDescent="0.3">
      <c r="B167" s="994"/>
      <c r="L167" s="438"/>
    </row>
    <row r="168" spans="2:12" s="414" customFormat="1" x14ac:dyDescent="0.3">
      <c r="B168" s="994"/>
      <c r="L168" s="438"/>
    </row>
    <row r="169" spans="2:12" s="414" customFormat="1" x14ac:dyDescent="0.3">
      <c r="B169" s="994"/>
      <c r="L169" s="438"/>
    </row>
    <row r="170" spans="2:12" s="414" customFormat="1" x14ac:dyDescent="0.3">
      <c r="B170" s="994"/>
      <c r="L170" s="438"/>
    </row>
    <row r="171" spans="2:12" s="414" customFormat="1" x14ac:dyDescent="0.3">
      <c r="B171" s="994"/>
      <c r="L171" s="438"/>
    </row>
    <row r="172" spans="2:12" s="414" customFormat="1" x14ac:dyDescent="0.3">
      <c r="B172" s="994"/>
      <c r="L172" s="438"/>
    </row>
    <row r="173" spans="2:12" s="414" customFormat="1" x14ac:dyDescent="0.3">
      <c r="B173" s="994"/>
      <c r="L173" s="438"/>
    </row>
    <row r="174" spans="2:12" s="414" customFormat="1" x14ac:dyDescent="0.3">
      <c r="B174" s="994"/>
      <c r="L174" s="438"/>
    </row>
    <row r="175" spans="2:12" s="414" customFormat="1" x14ac:dyDescent="0.3">
      <c r="B175" s="994"/>
      <c r="L175" s="438"/>
    </row>
    <row r="176" spans="2:12" s="414" customFormat="1" x14ac:dyDescent="0.3">
      <c r="B176" s="994"/>
      <c r="L176" s="438"/>
    </row>
    <row r="177" spans="2:12" s="414" customFormat="1" x14ac:dyDescent="0.3">
      <c r="B177" s="994"/>
      <c r="L177" s="438"/>
    </row>
    <row r="178" spans="2:12" s="414" customFormat="1" x14ac:dyDescent="0.3">
      <c r="B178" s="994"/>
      <c r="L178" s="438"/>
    </row>
    <row r="179" spans="2:12" s="414" customFormat="1" x14ac:dyDescent="0.3">
      <c r="B179" s="994"/>
      <c r="L179" s="438"/>
    </row>
    <row r="180" spans="2:12" s="414" customFormat="1" x14ac:dyDescent="0.3">
      <c r="B180" s="994"/>
      <c r="L180" s="438"/>
    </row>
    <row r="181" spans="2:12" s="414" customFormat="1" x14ac:dyDescent="0.3">
      <c r="B181" s="994"/>
      <c r="L181" s="438"/>
    </row>
    <row r="182" spans="2:12" s="414" customFormat="1" x14ac:dyDescent="0.3">
      <c r="B182" s="994"/>
      <c r="L182" s="438"/>
    </row>
    <row r="183" spans="2:12" s="414" customFormat="1" x14ac:dyDescent="0.3">
      <c r="B183" s="994"/>
      <c r="L183" s="438"/>
    </row>
    <row r="184" spans="2:12" s="414" customFormat="1" x14ac:dyDescent="0.3">
      <c r="B184" s="994"/>
      <c r="L184" s="438"/>
    </row>
    <row r="185" spans="2:12" s="414" customFormat="1" x14ac:dyDescent="0.3">
      <c r="B185" s="994"/>
      <c r="L185" s="438"/>
    </row>
    <row r="186" spans="2:12" s="414" customFormat="1" x14ac:dyDescent="0.3">
      <c r="B186" s="994"/>
      <c r="L186" s="438"/>
    </row>
    <row r="187" spans="2:12" s="414" customFormat="1" x14ac:dyDescent="0.3">
      <c r="B187" s="994"/>
      <c r="L187" s="438"/>
    </row>
    <row r="188" spans="2:12" s="414" customFormat="1" x14ac:dyDescent="0.3">
      <c r="B188" s="994"/>
      <c r="L188" s="438"/>
    </row>
    <row r="189" spans="2:12" s="414" customFormat="1" x14ac:dyDescent="0.3">
      <c r="B189" s="994"/>
      <c r="L189" s="438"/>
    </row>
    <row r="190" spans="2:12" s="414" customFormat="1" x14ac:dyDescent="0.3">
      <c r="B190" s="994"/>
      <c r="L190" s="438"/>
    </row>
    <row r="191" spans="2:12" s="414" customFormat="1" x14ac:dyDescent="0.3">
      <c r="B191" s="994"/>
      <c r="L191" s="438"/>
    </row>
    <row r="192" spans="2:12" s="414" customFormat="1" x14ac:dyDescent="0.3">
      <c r="B192" s="994"/>
      <c r="L192" s="438"/>
    </row>
    <row r="193" spans="2:12" s="414" customFormat="1" x14ac:dyDescent="0.3">
      <c r="B193" s="994"/>
      <c r="L193" s="438"/>
    </row>
    <row r="194" spans="2:12" s="414" customFormat="1" x14ac:dyDescent="0.3">
      <c r="B194" s="994"/>
      <c r="L194" s="438"/>
    </row>
    <row r="195" spans="2:12" s="414" customFormat="1" x14ac:dyDescent="0.3">
      <c r="B195" s="994"/>
      <c r="L195" s="438"/>
    </row>
    <row r="196" spans="2:12" s="414" customFormat="1" x14ac:dyDescent="0.3">
      <c r="B196" s="994"/>
      <c r="L196" s="438"/>
    </row>
    <row r="197" spans="2:12" s="414" customFormat="1" x14ac:dyDescent="0.3">
      <c r="B197" s="994"/>
      <c r="L197" s="438"/>
    </row>
    <row r="198" spans="2:12" s="414" customFormat="1" x14ac:dyDescent="0.3">
      <c r="B198" s="994"/>
      <c r="L198" s="438"/>
    </row>
    <row r="199" spans="2:12" s="414" customFormat="1" x14ac:dyDescent="0.3">
      <c r="B199" s="994"/>
      <c r="L199" s="438"/>
    </row>
    <row r="200" spans="2:12" s="414" customFormat="1" x14ac:dyDescent="0.3">
      <c r="B200" s="994"/>
      <c r="L200" s="438"/>
    </row>
    <row r="201" spans="2:12" s="414" customFormat="1" x14ac:dyDescent="0.3">
      <c r="B201" s="994"/>
      <c r="L201" s="438"/>
    </row>
    <row r="202" spans="2:12" s="414" customFormat="1" x14ac:dyDescent="0.3">
      <c r="B202" s="994"/>
      <c r="L202" s="438"/>
    </row>
    <row r="203" spans="2:12" s="414" customFormat="1" x14ac:dyDescent="0.3">
      <c r="B203" s="994"/>
      <c r="L203" s="438"/>
    </row>
    <row r="204" spans="2:12" s="414" customFormat="1" x14ac:dyDescent="0.3">
      <c r="B204" s="994"/>
      <c r="L204" s="438"/>
    </row>
    <row r="205" spans="2:12" s="414" customFormat="1" x14ac:dyDescent="0.3">
      <c r="B205" s="994"/>
      <c r="L205" s="438"/>
    </row>
    <row r="206" spans="2:12" s="414" customFormat="1" x14ac:dyDescent="0.3">
      <c r="B206" s="994"/>
      <c r="L206" s="438"/>
    </row>
    <row r="207" spans="2:12" s="414" customFormat="1" x14ac:dyDescent="0.3">
      <c r="B207" s="994"/>
      <c r="L207" s="438"/>
    </row>
    <row r="208" spans="2:12" s="414" customFormat="1" x14ac:dyDescent="0.3">
      <c r="B208" s="994"/>
      <c r="L208" s="438"/>
    </row>
    <row r="209" spans="2:12" s="414" customFormat="1" x14ac:dyDescent="0.3">
      <c r="B209" s="994"/>
      <c r="L209" s="438"/>
    </row>
    <row r="210" spans="2:12" s="414" customFormat="1" x14ac:dyDescent="0.3">
      <c r="B210" s="994"/>
      <c r="L210" s="438"/>
    </row>
    <row r="211" spans="2:12" s="414" customFormat="1" x14ac:dyDescent="0.3">
      <c r="B211" s="994"/>
      <c r="L211" s="438"/>
    </row>
    <row r="212" spans="2:12" s="414" customFormat="1" x14ac:dyDescent="0.3">
      <c r="B212" s="994"/>
      <c r="L212" s="438"/>
    </row>
    <row r="213" spans="2:12" s="414" customFormat="1" x14ac:dyDescent="0.3">
      <c r="B213" s="994"/>
      <c r="L213" s="438"/>
    </row>
    <row r="214" spans="2:12" s="414" customFormat="1" x14ac:dyDescent="0.3">
      <c r="B214" s="994"/>
      <c r="L214" s="438"/>
    </row>
    <row r="215" spans="2:12" s="414" customFormat="1" x14ac:dyDescent="0.3">
      <c r="B215" s="994"/>
      <c r="L215" s="438"/>
    </row>
    <row r="216" spans="2:12" s="414" customFormat="1" x14ac:dyDescent="0.3">
      <c r="B216" s="994"/>
      <c r="L216" s="438"/>
    </row>
    <row r="217" spans="2:12" s="414" customFormat="1" x14ac:dyDescent="0.3">
      <c r="B217" s="994"/>
      <c r="L217" s="438"/>
    </row>
    <row r="218" spans="2:12" s="414" customFormat="1" x14ac:dyDescent="0.3">
      <c r="B218" s="994"/>
      <c r="L218" s="438"/>
    </row>
    <row r="219" spans="2:12" s="414" customFormat="1" x14ac:dyDescent="0.3">
      <c r="B219" s="994"/>
      <c r="L219" s="438"/>
    </row>
    <row r="220" spans="2:12" s="414" customFormat="1" x14ac:dyDescent="0.3">
      <c r="B220" s="994"/>
      <c r="L220" s="438"/>
    </row>
    <row r="221" spans="2:12" s="414" customFormat="1" x14ac:dyDescent="0.3">
      <c r="B221" s="994"/>
      <c r="L221" s="438"/>
    </row>
    <row r="222" spans="2:12" s="414" customFormat="1" x14ac:dyDescent="0.3">
      <c r="B222" s="994"/>
      <c r="L222" s="438"/>
    </row>
    <row r="223" spans="2:12" s="414" customFormat="1" x14ac:dyDescent="0.3">
      <c r="B223" s="994"/>
      <c r="L223" s="438"/>
    </row>
    <row r="224" spans="2:12" s="414" customFormat="1" x14ac:dyDescent="0.3">
      <c r="B224" s="994"/>
      <c r="L224" s="438"/>
    </row>
    <row r="225" spans="2:12" s="414" customFormat="1" x14ac:dyDescent="0.3">
      <c r="B225" s="994"/>
      <c r="L225" s="438"/>
    </row>
    <row r="226" spans="2:12" s="414" customFormat="1" x14ac:dyDescent="0.3">
      <c r="B226" s="994"/>
      <c r="L226" s="438"/>
    </row>
    <row r="227" spans="2:12" s="414" customFormat="1" x14ac:dyDescent="0.3">
      <c r="B227" s="994"/>
      <c r="L227" s="438"/>
    </row>
    <row r="228" spans="2:12" s="414" customFormat="1" x14ac:dyDescent="0.3">
      <c r="B228" s="994"/>
      <c r="L228" s="438"/>
    </row>
    <row r="229" spans="2:12" s="414" customFormat="1" x14ac:dyDescent="0.3">
      <c r="B229" s="994"/>
      <c r="L229" s="438"/>
    </row>
    <row r="230" spans="2:12" s="414" customFormat="1" x14ac:dyDescent="0.3">
      <c r="B230" s="994"/>
      <c r="L230" s="438"/>
    </row>
    <row r="231" spans="2:12" s="414" customFormat="1" x14ac:dyDescent="0.3">
      <c r="B231" s="994"/>
      <c r="L231" s="438"/>
    </row>
    <row r="232" spans="2:12" s="414" customFormat="1" x14ac:dyDescent="0.3">
      <c r="B232" s="994"/>
      <c r="L232" s="438"/>
    </row>
    <row r="233" spans="2:12" s="414" customFormat="1" x14ac:dyDescent="0.3">
      <c r="B233" s="994"/>
      <c r="L233" s="438"/>
    </row>
    <row r="234" spans="2:12" s="414" customFormat="1" x14ac:dyDescent="0.3">
      <c r="B234" s="994"/>
      <c r="L234" s="438"/>
    </row>
    <row r="235" spans="2:12" s="414" customFormat="1" x14ac:dyDescent="0.3">
      <c r="B235" s="994"/>
      <c r="L235" s="438"/>
    </row>
    <row r="236" spans="2:12" s="414" customFormat="1" x14ac:dyDescent="0.3">
      <c r="B236" s="994"/>
      <c r="L236" s="438"/>
    </row>
    <row r="237" spans="2:12" s="414" customFormat="1" x14ac:dyDescent="0.3">
      <c r="B237" s="994"/>
      <c r="L237" s="438"/>
    </row>
    <row r="238" spans="2:12" s="414" customFormat="1" x14ac:dyDescent="0.3">
      <c r="B238" s="994"/>
      <c r="L238" s="438"/>
    </row>
    <row r="239" spans="2:12" s="414" customFormat="1" x14ac:dyDescent="0.3">
      <c r="B239" s="994"/>
      <c r="L239" s="438"/>
    </row>
    <row r="240" spans="2:12" s="414" customFormat="1" x14ac:dyDescent="0.3">
      <c r="B240" s="994"/>
      <c r="L240" s="438"/>
    </row>
    <row r="241" spans="2:12" s="414" customFormat="1" x14ac:dyDescent="0.3">
      <c r="B241" s="994"/>
      <c r="L241" s="438"/>
    </row>
    <row r="242" spans="2:12" s="414" customFormat="1" x14ac:dyDescent="0.3">
      <c r="B242" s="994"/>
      <c r="L242" s="438"/>
    </row>
    <row r="243" spans="2:12" s="414" customFormat="1" x14ac:dyDescent="0.3">
      <c r="B243" s="994"/>
      <c r="L243" s="438"/>
    </row>
    <row r="244" spans="2:12" s="414" customFormat="1" x14ac:dyDescent="0.3">
      <c r="B244" s="994"/>
      <c r="L244" s="438"/>
    </row>
    <row r="245" spans="2:12" s="414" customFormat="1" x14ac:dyDescent="0.3">
      <c r="B245" s="994"/>
      <c r="L245" s="438"/>
    </row>
    <row r="246" spans="2:12" s="414" customFormat="1" x14ac:dyDescent="0.3">
      <c r="B246" s="994"/>
      <c r="L246" s="438"/>
    </row>
    <row r="247" spans="2:12" s="414" customFormat="1" x14ac:dyDescent="0.3">
      <c r="B247" s="994"/>
      <c r="L247" s="438"/>
    </row>
    <row r="248" spans="2:12" s="414" customFormat="1" x14ac:dyDescent="0.3">
      <c r="B248" s="994"/>
      <c r="L248" s="438"/>
    </row>
    <row r="249" spans="2:12" s="414" customFormat="1" x14ac:dyDescent="0.3">
      <c r="B249" s="994"/>
      <c r="L249" s="438"/>
    </row>
    <row r="250" spans="2:12" s="414" customFormat="1" x14ac:dyDescent="0.3">
      <c r="B250" s="994"/>
      <c r="L250" s="438"/>
    </row>
    <row r="251" spans="2:12" s="414" customFormat="1" x14ac:dyDescent="0.3">
      <c r="B251" s="994"/>
      <c r="L251" s="438"/>
    </row>
    <row r="252" spans="2:12" s="414" customFormat="1" x14ac:dyDescent="0.3">
      <c r="B252" s="994"/>
      <c r="L252" s="438"/>
    </row>
    <row r="253" spans="2:12" s="414" customFormat="1" x14ac:dyDescent="0.3">
      <c r="B253" s="994"/>
      <c r="L253" s="438"/>
    </row>
    <row r="254" spans="2:12" s="414" customFormat="1" x14ac:dyDescent="0.3">
      <c r="B254" s="994"/>
      <c r="L254" s="438"/>
    </row>
    <row r="255" spans="2:12" s="414" customFormat="1" x14ac:dyDescent="0.3">
      <c r="B255" s="994"/>
      <c r="L255" s="438"/>
    </row>
    <row r="256" spans="2:12" s="414" customFormat="1" x14ac:dyDescent="0.3">
      <c r="B256" s="994"/>
      <c r="L256" s="438"/>
    </row>
    <row r="257" spans="2:12" s="414" customFormat="1" x14ac:dyDescent="0.3">
      <c r="B257" s="994"/>
      <c r="L257" s="438"/>
    </row>
    <row r="258" spans="2:12" s="414" customFormat="1" x14ac:dyDescent="0.3">
      <c r="B258" s="994"/>
      <c r="L258" s="438"/>
    </row>
    <row r="259" spans="2:12" s="414" customFormat="1" x14ac:dyDescent="0.3">
      <c r="B259" s="994"/>
      <c r="L259" s="438"/>
    </row>
    <row r="260" spans="2:12" s="414" customFormat="1" x14ac:dyDescent="0.3">
      <c r="B260" s="994"/>
      <c r="L260" s="438"/>
    </row>
    <row r="261" spans="2:12" s="414" customFormat="1" x14ac:dyDescent="0.3">
      <c r="B261" s="994"/>
      <c r="L261" s="438"/>
    </row>
    <row r="262" spans="2:12" s="414" customFormat="1" x14ac:dyDescent="0.3">
      <c r="B262" s="994"/>
      <c r="L262" s="438"/>
    </row>
    <row r="263" spans="2:12" s="414" customFormat="1" x14ac:dyDescent="0.3">
      <c r="B263" s="994"/>
      <c r="L263" s="438"/>
    </row>
    <row r="264" spans="2:12" s="414" customFormat="1" x14ac:dyDescent="0.3">
      <c r="B264" s="994"/>
      <c r="L264" s="438"/>
    </row>
    <row r="265" spans="2:12" s="414" customFormat="1" x14ac:dyDescent="0.3">
      <c r="B265" s="994"/>
      <c r="L265" s="438"/>
    </row>
    <row r="266" spans="2:12" s="414" customFormat="1" x14ac:dyDescent="0.3">
      <c r="B266" s="994"/>
      <c r="L266" s="438"/>
    </row>
    <row r="267" spans="2:12" s="414" customFormat="1" x14ac:dyDescent="0.3">
      <c r="B267" s="994"/>
      <c r="L267" s="438"/>
    </row>
    <row r="268" spans="2:12" s="414" customFormat="1" x14ac:dyDescent="0.3">
      <c r="B268" s="994"/>
      <c r="L268" s="438"/>
    </row>
    <row r="269" spans="2:12" s="414" customFormat="1" x14ac:dyDescent="0.3">
      <c r="B269" s="994"/>
      <c r="L269" s="438"/>
    </row>
    <row r="270" spans="2:12" s="414" customFormat="1" x14ac:dyDescent="0.3">
      <c r="B270" s="994"/>
      <c r="L270" s="438"/>
    </row>
    <row r="271" spans="2:12" s="414" customFormat="1" x14ac:dyDescent="0.3">
      <c r="B271" s="994"/>
      <c r="L271" s="438"/>
    </row>
    <row r="272" spans="2:12" s="414" customFormat="1" x14ac:dyDescent="0.3">
      <c r="B272" s="994"/>
      <c r="L272" s="438"/>
    </row>
    <row r="273" spans="2:12" s="414" customFormat="1" x14ac:dyDescent="0.3">
      <c r="B273" s="994"/>
      <c r="L273" s="438"/>
    </row>
    <row r="274" spans="2:12" s="414" customFormat="1" x14ac:dyDescent="0.3">
      <c r="B274" s="994"/>
      <c r="L274" s="438"/>
    </row>
    <row r="275" spans="2:12" s="414" customFormat="1" x14ac:dyDescent="0.3">
      <c r="B275" s="994"/>
      <c r="L275" s="438"/>
    </row>
    <row r="276" spans="2:12" s="414" customFormat="1" x14ac:dyDescent="0.3">
      <c r="B276" s="994"/>
      <c r="L276" s="438"/>
    </row>
    <row r="277" spans="2:12" s="414" customFormat="1" x14ac:dyDescent="0.3">
      <c r="B277" s="994"/>
      <c r="L277" s="438"/>
    </row>
    <row r="278" spans="2:12" s="414" customFormat="1" x14ac:dyDescent="0.3">
      <c r="B278" s="994"/>
      <c r="L278" s="438"/>
    </row>
    <row r="279" spans="2:12" s="414" customFormat="1" x14ac:dyDescent="0.3">
      <c r="B279" s="994"/>
      <c r="L279" s="438"/>
    </row>
    <row r="280" spans="2:12" s="414" customFormat="1" x14ac:dyDescent="0.3">
      <c r="B280" s="994"/>
      <c r="L280" s="438"/>
    </row>
    <row r="281" spans="2:12" s="414" customFormat="1" x14ac:dyDescent="0.3">
      <c r="B281" s="994"/>
      <c r="L281" s="438"/>
    </row>
    <row r="282" spans="2:12" s="414" customFormat="1" x14ac:dyDescent="0.3">
      <c r="B282" s="994"/>
      <c r="L282" s="438"/>
    </row>
    <row r="283" spans="2:12" s="414" customFormat="1" x14ac:dyDescent="0.3">
      <c r="B283" s="994"/>
      <c r="L283" s="438"/>
    </row>
    <row r="284" spans="2:12" s="414" customFormat="1" x14ac:dyDescent="0.3">
      <c r="B284" s="994"/>
      <c r="L284" s="438"/>
    </row>
    <row r="285" spans="2:12" s="414" customFormat="1" x14ac:dyDescent="0.3">
      <c r="B285" s="994"/>
      <c r="L285" s="438"/>
    </row>
    <row r="286" spans="2:12" s="414" customFormat="1" x14ac:dyDescent="0.3">
      <c r="B286" s="994"/>
      <c r="L286" s="438"/>
    </row>
    <row r="287" spans="2:12" s="414" customFormat="1" x14ac:dyDescent="0.3">
      <c r="B287" s="994"/>
      <c r="L287" s="438"/>
    </row>
    <row r="288" spans="2:12" s="414" customFormat="1" x14ac:dyDescent="0.3">
      <c r="B288" s="994"/>
      <c r="L288" s="438"/>
    </row>
    <row r="289" spans="2:12" s="414" customFormat="1" x14ac:dyDescent="0.3">
      <c r="B289" s="994"/>
      <c r="L289" s="438"/>
    </row>
    <row r="290" spans="2:12" s="414" customFormat="1" x14ac:dyDescent="0.3">
      <c r="B290" s="994"/>
      <c r="L290" s="438"/>
    </row>
    <row r="291" spans="2:12" s="414" customFormat="1" x14ac:dyDescent="0.3">
      <c r="B291" s="994"/>
      <c r="L291" s="438"/>
    </row>
    <row r="292" spans="2:12" s="414" customFormat="1" x14ac:dyDescent="0.3">
      <c r="B292" s="994"/>
      <c r="L292" s="438"/>
    </row>
    <row r="293" spans="2:12" s="414" customFormat="1" x14ac:dyDescent="0.3">
      <c r="B293" s="994"/>
      <c r="L293" s="438"/>
    </row>
    <row r="294" spans="2:12" s="414" customFormat="1" x14ac:dyDescent="0.3">
      <c r="B294" s="994"/>
      <c r="L294" s="438"/>
    </row>
    <row r="295" spans="2:12" s="414" customFormat="1" x14ac:dyDescent="0.3">
      <c r="B295" s="994"/>
      <c r="L295" s="438"/>
    </row>
    <row r="296" spans="2:12" s="414" customFormat="1" x14ac:dyDescent="0.3">
      <c r="B296" s="994"/>
      <c r="L296" s="438"/>
    </row>
    <row r="297" spans="2:12" s="414" customFormat="1" x14ac:dyDescent="0.3">
      <c r="B297" s="994"/>
      <c r="L297" s="438"/>
    </row>
    <row r="298" spans="2:12" s="414" customFormat="1" x14ac:dyDescent="0.3">
      <c r="B298" s="994"/>
      <c r="L298" s="438"/>
    </row>
    <row r="299" spans="2:12" s="414" customFormat="1" x14ac:dyDescent="0.3">
      <c r="B299" s="994"/>
      <c r="L299" s="438"/>
    </row>
    <row r="300" spans="2:12" s="414" customFormat="1" x14ac:dyDescent="0.3">
      <c r="B300" s="994"/>
      <c r="L300" s="438"/>
    </row>
    <row r="301" spans="2:12" s="414" customFormat="1" x14ac:dyDescent="0.3">
      <c r="B301" s="994"/>
      <c r="L301" s="438"/>
    </row>
    <row r="302" spans="2:12" s="414" customFormat="1" x14ac:dyDescent="0.3">
      <c r="B302" s="994"/>
      <c r="L302" s="438"/>
    </row>
    <row r="303" spans="2:12" s="414" customFormat="1" x14ac:dyDescent="0.3">
      <c r="B303" s="994"/>
      <c r="L303" s="438"/>
    </row>
    <row r="304" spans="2:12" s="414" customFormat="1" x14ac:dyDescent="0.3">
      <c r="B304" s="994"/>
      <c r="L304" s="438"/>
    </row>
    <row r="305" spans="2:12" s="414" customFormat="1" x14ac:dyDescent="0.3">
      <c r="B305" s="994"/>
      <c r="L305" s="438"/>
    </row>
    <row r="306" spans="2:12" s="414" customFormat="1" x14ac:dyDescent="0.3">
      <c r="B306" s="994"/>
      <c r="L306" s="438"/>
    </row>
    <row r="307" spans="2:12" s="414" customFormat="1" x14ac:dyDescent="0.3">
      <c r="B307" s="994"/>
      <c r="L307" s="438"/>
    </row>
    <row r="308" spans="2:12" s="414" customFormat="1" x14ac:dyDescent="0.3">
      <c r="B308" s="994"/>
      <c r="L308" s="438"/>
    </row>
    <row r="309" spans="2:12" s="414" customFormat="1" x14ac:dyDescent="0.3">
      <c r="B309" s="994"/>
      <c r="L309" s="438"/>
    </row>
    <row r="310" spans="2:12" s="414" customFormat="1" x14ac:dyDescent="0.3">
      <c r="B310" s="994"/>
      <c r="L310" s="438"/>
    </row>
    <row r="311" spans="2:12" s="414" customFormat="1" x14ac:dyDescent="0.3">
      <c r="B311" s="994"/>
      <c r="L311" s="438"/>
    </row>
    <row r="312" spans="2:12" s="414" customFormat="1" x14ac:dyDescent="0.3">
      <c r="B312" s="994"/>
      <c r="L312" s="438"/>
    </row>
    <row r="313" spans="2:12" s="414" customFormat="1" x14ac:dyDescent="0.3">
      <c r="B313" s="994"/>
      <c r="L313" s="438"/>
    </row>
    <row r="314" spans="2:12" s="414" customFormat="1" x14ac:dyDescent="0.3">
      <c r="B314" s="994"/>
      <c r="L314" s="438"/>
    </row>
    <row r="315" spans="2:12" s="414" customFormat="1" x14ac:dyDescent="0.3">
      <c r="B315" s="994"/>
      <c r="L315" s="438"/>
    </row>
    <row r="316" spans="2:12" s="414" customFormat="1" x14ac:dyDescent="0.3">
      <c r="B316" s="994"/>
      <c r="L316" s="438"/>
    </row>
    <row r="317" spans="2:12" s="414" customFormat="1" x14ac:dyDescent="0.3">
      <c r="B317" s="994"/>
      <c r="L317" s="438"/>
    </row>
    <row r="318" spans="2:12" s="414" customFormat="1" x14ac:dyDescent="0.3">
      <c r="B318" s="994"/>
      <c r="L318" s="438"/>
    </row>
    <row r="319" spans="2:12" s="414" customFormat="1" x14ac:dyDescent="0.3">
      <c r="B319" s="994"/>
      <c r="L319" s="438"/>
    </row>
    <row r="320" spans="2:12" s="414" customFormat="1" x14ac:dyDescent="0.3">
      <c r="B320" s="994"/>
      <c r="L320" s="438"/>
    </row>
    <row r="321" spans="2:12" s="414" customFormat="1" x14ac:dyDescent="0.3">
      <c r="B321" s="994"/>
      <c r="L321" s="438"/>
    </row>
    <row r="322" spans="2:12" s="414" customFormat="1" x14ac:dyDescent="0.3">
      <c r="B322" s="994"/>
      <c r="L322" s="438"/>
    </row>
    <row r="323" spans="2:12" s="414" customFormat="1" x14ac:dyDescent="0.3">
      <c r="B323" s="994"/>
      <c r="L323" s="438"/>
    </row>
    <row r="324" spans="2:12" s="414" customFormat="1" x14ac:dyDescent="0.3">
      <c r="B324" s="994"/>
      <c r="L324" s="438"/>
    </row>
    <row r="325" spans="2:12" s="414" customFormat="1" x14ac:dyDescent="0.3">
      <c r="B325" s="994"/>
      <c r="L325" s="438"/>
    </row>
    <row r="326" spans="2:12" s="414" customFormat="1" x14ac:dyDescent="0.3">
      <c r="B326" s="994"/>
      <c r="L326" s="438"/>
    </row>
    <row r="327" spans="2:12" s="414" customFormat="1" x14ac:dyDescent="0.3">
      <c r="B327" s="994"/>
      <c r="L327" s="438"/>
    </row>
    <row r="328" spans="2:12" s="414" customFormat="1" x14ac:dyDescent="0.3">
      <c r="B328" s="994"/>
      <c r="L328" s="438"/>
    </row>
    <row r="329" spans="2:12" s="414" customFormat="1" x14ac:dyDescent="0.3">
      <c r="B329" s="994"/>
      <c r="L329" s="438"/>
    </row>
    <row r="330" spans="2:12" s="414" customFormat="1" x14ac:dyDescent="0.3">
      <c r="B330" s="994"/>
      <c r="L330" s="438"/>
    </row>
    <row r="331" spans="2:12" s="414" customFormat="1" x14ac:dyDescent="0.3">
      <c r="B331" s="994"/>
      <c r="L331" s="438"/>
    </row>
    <row r="332" spans="2:12" s="414" customFormat="1" x14ac:dyDescent="0.3">
      <c r="B332" s="994"/>
      <c r="L332" s="438"/>
    </row>
    <row r="333" spans="2:12" s="414" customFormat="1" x14ac:dyDescent="0.3">
      <c r="B333" s="994"/>
      <c r="L333" s="438"/>
    </row>
    <row r="334" spans="2:12" s="414" customFormat="1" x14ac:dyDescent="0.3">
      <c r="B334" s="994"/>
      <c r="L334" s="438"/>
    </row>
    <row r="335" spans="2:12" s="414" customFormat="1" x14ac:dyDescent="0.3">
      <c r="B335" s="994"/>
      <c r="L335" s="438"/>
    </row>
    <row r="336" spans="2:12" s="414" customFormat="1" x14ac:dyDescent="0.3">
      <c r="B336" s="994"/>
      <c r="L336" s="438"/>
    </row>
    <row r="337" spans="2:12" s="414" customFormat="1" x14ac:dyDescent="0.3">
      <c r="B337" s="994"/>
      <c r="L337" s="438"/>
    </row>
    <row r="338" spans="2:12" s="414" customFormat="1" x14ac:dyDescent="0.3">
      <c r="B338" s="994"/>
      <c r="L338" s="438"/>
    </row>
    <row r="339" spans="2:12" s="414" customFormat="1" x14ac:dyDescent="0.3">
      <c r="B339" s="994"/>
      <c r="L339" s="438"/>
    </row>
    <row r="340" spans="2:12" s="414" customFormat="1" x14ac:dyDescent="0.3">
      <c r="B340" s="994"/>
      <c r="L340" s="438"/>
    </row>
    <row r="341" spans="2:12" s="414" customFormat="1" x14ac:dyDescent="0.3">
      <c r="B341" s="994"/>
      <c r="L341" s="438"/>
    </row>
    <row r="342" spans="2:12" s="414" customFormat="1" x14ac:dyDescent="0.3">
      <c r="B342" s="994"/>
      <c r="L342" s="438"/>
    </row>
    <row r="343" spans="2:12" s="414" customFormat="1" x14ac:dyDescent="0.3">
      <c r="B343" s="994"/>
      <c r="L343" s="438"/>
    </row>
    <row r="344" spans="2:12" s="414" customFormat="1" x14ac:dyDescent="0.3">
      <c r="B344" s="994"/>
      <c r="L344" s="438"/>
    </row>
    <row r="345" spans="2:12" s="414" customFormat="1" x14ac:dyDescent="0.3">
      <c r="B345" s="994"/>
      <c r="L345" s="438"/>
    </row>
    <row r="346" spans="2:12" s="414" customFormat="1" x14ac:dyDescent="0.3">
      <c r="B346" s="994"/>
      <c r="L346" s="438"/>
    </row>
    <row r="347" spans="2:12" s="414" customFormat="1" x14ac:dyDescent="0.3">
      <c r="B347" s="994"/>
      <c r="L347" s="438"/>
    </row>
    <row r="348" spans="2:12" s="414" customFormat="1" x14ac:dyDescent="0.3">
      <c r="B348" s="994"/>
      <c r="L348" s="438"/>
    </row>
    <row r="349" spans="2:12" s="414" customFormat="1" x14ac:dyDescent="0.3">
      <c r="B349" s="994"/>
      <c r="L349" s="438"/>
    </row>
    <row r="350" spans="2:12" s="414" customFormat="1" x14ac:dyDescent="0.3">
      <c r="B350" s="994"/>
      <c r="L350" s="438"/>
    </row>
    <row r="351" spans="2:12" s="414" customFormat="1" x14ac:dyDescent="0.3">
      <c r="B351" s="994"/>
      <c r="L351" s="438"/>
    </row>
    <row r="352" spans="2:12" s="414" customFormat="1" x14ac:dyDescent="0.3">
      <c r="B352" s="994"/>
      <c r="L352" s="438"/>
    </row>
    <row r="353" spans="2:12" s="414" customFormat="1" x14ac:dyDescent="0.3">
      <c r="B353" s="994"/>
      <c r="L353" s="438"/>
    </row>
    <row r="354" spans="2:12" s="414" customFormat="1" x14ac:dyDescent="0.3">
      <c r="B354" s="994"/>
      <c r="L354" s="438"/>
    </row>
    <row r="355" spans="2:12" s="414" customFormat="1" x14ac:dyDescent="0.3">
      <c r="B355" s="994"/>
      <c r="L355" s="438"/>
    </row>
    <row r="356" spans="2:12" s="414" customFormat="1" x14ac:dyDescent="0.3">
      <c r="B356" s="994"/>
      <c r="L356" s="438"/>
    </row>
    <row r="357" spans="2:12" s="414" customFormat="1" x14ac:dyDescent="0.3">
      <c r="B357" s="994"/>
      <c r="L357" s="438"/>
    </row>
    <row r="358" spans="2:12" s="414" customFormat="1" x14ac:dyDescent="0.3">
      <c r="B358" s="994"/>
      <c r="L358" s="438"/>
    </row>
    <row r="359" spans="2:12" s="414" customFormat="1" x14ac:dyDescent="0.3">
      <c r="B359" s="994"/>
      <c r="L359" s="438"/>
    </row>
    <row r="360" spans="2:12" s="414" customFormat="1" x14ac:dyDescent="0.3">
      <c r="B360" s="994"/>
      <c r="L360" s="438"/>
    </row>
    <row r="361" spans="2:12" s="414" customFormat="1" x14ac:dyDescent="0.3">
      <c r="B361" s="994"/>
      <c r="L361" s="438"/>
    </row>
    <row r="362" spans="2:12" s="414" customFormat="1" x14ac:dyDescent="0.3">
      <c r="B362" s="994"/>
      <c r="L362" s="438"/>
    </row>
    <row r="363" spans="2:12" s="414" customFormat="1" x14ac:dyDescent="0.3">
      <c r="B363" s="994"/>
      <c r="L363" s="438"/>
    </row>
    <row r="364" spans="2:12" s="414" customFormat="1" x14ac:dyDescent="0.3">
      <c r="B364" s="994"/>
      <c r="L364" s="438"/>
    </row>
    <row r="365" spans="2:12" s="414" customFormat="1" x14ac:dyDescent="0.3">
      <c r="B365" s="994"/>
      <c r="L365" s="438"/>
    </row>
    <row r="366" spans="2:12" s="414" customFormat="1" x14ac:dyDescent="0.3">
      <c r="B366" s="994"/>
      <c r="L366" s="438"/>
    </row>
    <row r="367" spans="2:12" s="414" customFormat="1" x14ac:dyDescent="0.3">
      <c r="B367" s="994"/>
      <c r="L367" s="438"/>
    </row>
    <row r="368" spans="2:12" s="414" customFormat="1" x14ac:dyDescent="0.3">
      <c r="B368" s="994"/>
      <c r="L368" s="438"/>
    </row>
    <row r="369" spans="2:12" s="414" customFormat="1" x14ac:dyDescent="0.3">
      <c r="B369" s="994"/>
      <c r="L369" s="438"/>
    </row>
    <row r="370" spans="2:12" s="414" customFormat="1" x14ac:dyDescent="0.3">
      <c r="B370" s="994"/>
      <c r="L370" s="438"/>
    </row>
    <row r="371" spans="2:12" s="414" customFormat="1" x14ac:dyDescent="0.3">
      <c r="B371" s="994"/>
      <c r="L371" s="438"/>
    </row>
    <row r="372" spans="2:12" s="414" customFormat="1" x14ac:dyDescent="0.3">
      <c r="B372" s="994"/>
      <c r="L372" s="438"/>
    </row>
    <row r="373" spans="2:12" s="414" customFormat="1" x14ac:dyDescent="0.3">
      <c r="B373" s="994"/>
      <c r="L373" s="438"/>
    </row>
    <row r="374" spans="2:12" s="414" customFormat="1" x14ac:dyDescent="0.3">
      <c r="B374" s="994"/>
      <c r="L374" s="438"/>
    </row>
    <row r="375" spans="2:12" s="414" customFormat="1" x14ac:dyDescent="0.3">
      <c r="B375" s="994"/>
      <c r="L375" s="438"/>
    </row>
    <row r="376" spans="2:12" s="414" customFormat="1" x14ac:dyDescent="0.3">
      <c r="B376" s="994"/>
      <c r="L376" s="438"/>
    </row>
    <row r="377" spans="2:12" s="414" customFormat="1" x14ac:dyDescent="0.3">
      <c r="B377" s="994"/>
      <c r="L377" s="438"/>
    </row>
    <row r="378" spans="2:12" s="414" customFormat="1" x14ac:dyDescent="0.3">
      <c r="B378" s="994"/>
      <c r="L378" s="438"/>
    </row>
    <row r="379" spans="2:12" s="414" customFormat="1" x14ac:dyDescent="0.3">
      <c r="B379" s="994"/>
      <c r="L379" s="438"/>
    </row>
    <row r="380" spans="2:12" s="414" customFormat="1" x14ac:dyDescent="0.3">
      <c r="B380" s="994"/>
      <c r="L380" s="438"/>
    </row>
    <row r="381" spans="2:12" s="414" customFormat="1" x14ac:dyDescent="0.3">
      <c r="B381" s="994"/>
      <c r="L381" s="438"/>
    </row>
    <row r="382" spans="2:12" s="414" customFormat="1" x14ac:dyDescent="0.3">
      <c r="B382" s="994"/>
      <c r="L382" s="438"/>
    </row>
    <row r="383" spans="2:12" s="414" customFormat="1" x14ac:dyDescent="0.3">
      <c r="B383" s="994"/>
      <c r="L383" s="438"/>
    </row>
    <row r="384" spans="2:12" s="414" customFormat="1" x14ac:dyDescent="0.3">
      <c r="B384" s="994"/>
      <c r="L384" s="438"/>
    </row>
    <row r="385" spans="2:12" s="414" customFormat="1" x14ac:dyDescent="0.3">
      <c r="B385" s="994"/>
      <c r="L385" s="438"/>
    </row>
    <row r="386" spans="2:12" s="414" customFormat="1" x14ac:dyDescent="0.3">
      <c r="B386" s="994"/>
      <c r="L386" s="438"/>
    </row>
    <row r="387" spans="2:12" s="414" customFormat="1" x14ac:dyDescent="0.3">
      <c r="B387" s="994"/>
      <c r="L387" s="438"/>
    </row>
    <row r="388" spans="2:12" s="414" customFormat="1" x14ac:dyDescent="0.3">
      <c r="B388" s="994"/>
      <c r="L388" s="438"/>
    </row>
    <row r="389" spans="2:12" s="414" customFormat="1" x14ac:dyDescent="0.3">
      <c r="B389" s="994"/>
      <c r="L389" s="438"/>
    </row>
    <row r="390" spans="2:12" s="414" customFormat="1" x14ac:dyDescent="0.3">
      <c r="B390" s="994"/>
      <c r="L390" s="438"/>
    </row>
    <row r="391" spans="2:12" s="414" customFormat="1" x14ac:dyDescent="0.3">
      <c r="B391" s="994"/>
      <c r="L391" s="438"/>
    </row>
    <row r="392" spans="2:12" s="414" customFormat="1" x14ac:dyDescent="0.3">
      <c r="B392" s="994"/>
      <c r="L392" s="438"/>
    </row>
    <row r="393" spans="2:12" s="414" customFormat="1" x14ac:dyDescent="0.3">
      <c r="B393" s="994"/>
      <c r="L393" s="438"/>
    </row>
    <row r="394" spans="2:12" s="414" customFormat="1" x14ac:dyDescent="0.3">
      <c r="B394" s="994"/>
      <c r="L394" s="438"/>
    </row>
    <row r="395" spans="2:12" s="414" customFormat="1" x14ac:dyDescent="0.3">
      <c r="B395" s="994"/>
      <c r="L395" s="438"/>
    </row>
    <row r="396" spans="2:12" s="414" customFormat="1" x14ac:dyDescent="0.3">
      <c r="B396" s="994"/>
      <c r="L396" s="438"/>
    </row>
    <row r="397" spans="2:12" s="414" customFormat="1" x14ac:dyDescent="0.3">
      <c r="B397" s="994"/>
      <c r="L397" s="438"/>
    </row>
    <row r="398" spans="2:12" s="414" customFormat="1" x14ac:dyDescent="0.3">
      <c r="B398" s="994"/>
      <c r="L398" s="438"/>
    </row>
    <row r="399" spans="2:12" s="414" customFormat="1" x14ac:dyDescent="0.3">
      <c r="B399" s="994"/>
      <c r="L399" s="438"/>
    </row>
    <row r="400" spans="2:12" s="414" customFormat="1" x14ac:dyDescent="0.3">
      <c r="B400" s="994"/>
      <c r="L400" s="438"/>
    </row>
    <row r="401" spans="2:12" s="414" customFormat="1" x14ac:dyDescent="0.3">
      <c r="B401" s="994"/>
      <c r="L401" s="438"/>
    </row>
    <row r="402" spans="2:12" s="414" customFormat="1" x14ac:dyDescent="0.3">
      <c r="B402" s="994"/>
      <c r="L402" s="438"/>
    </row>
    <row r="403" spans="2:12" s="414" customFormat="1" x14ac:dyDescent="0.3">
      <c r="B403" s="994"/>
      <c r="L403" s="438"/>
    </row>
    <row r="404" spans="2:12" s="414" customFormat="1" x14ac:dyDescent="0.3">
      <c r="B404" s="994"/>
      <c r="L404" s="438"/>
    </row>
    <row r="405" spans="2:12" s="414" customFormat="1" x14ac:dyDescent="0.3">
      <c r="B405" s="994"/>
      <c r="L405" s="438"/>
    </row>
    <row r="406" spans="2:12" s="414" customFormat="1" x14ac:dyDescent="0.3">
      <c r="B406" s="994"/>
      <c r="L406" s="438"/>
    </row>
    <row r="407" spans="2:12" s="414" customFormat="1" x14ac:dyDescent="0.3">
      <c r="B407" s="994"/>
      <c r="L407" s="438"/>
    </row>
    <row r="408" spans="2:12" s="414" customFormat="1" x14ac:dyDescent="0.3">
      <c r="B408" s="994"/>
      <c r="L408" s="438"/>
    </row>
    <row r="409" spans="2:12" s="414" customFormat="1" x14ac:dyDescent="0.3">
      <c r="B409" s="994"/>
      <c r="L409" s="438"/>
    </row>
    <row r="410" spans="2:12" s="414" customFormat="1" x14ac:dyDescent="0.3">
      <c r="B410" s="994"/>
      <c r="L410" s="438"/>
    </row>
    <row r="411" spans="2:12" s="414" customFormat="1" x14ac:dyDescent="0.3">
      <c r="B411" s="994"/>
      <c r="L411" s="438"/>
    </row>
    <row r="412" spans="2:12" s="414" customFormat="1" x14ac:dyDescent="0.3">
      <c r="B412" s="994"/>
      <c r="L412" s="438"/>
    </row>
    <row r="413" spans="2:12" s="414" customFormat="1" x14ac:dyDescent="0.3">
      <c r="B413" s="994"/>
      <c r="L413" s="438"/>
    </row>
    <row r="414" spans="2:12" s="414" customFormat="1" x14ac:dyDescent="0.3">
      <c r="B414" s="994"/>
      <c r="L414" s="438"/>
    </row>
    <row r="415" spans="2:12" s="414" customFormat="1" x14ac:dyDescent="0.3">
      <c r="B415" s="994"/>
      <c r="L415" s="438"/>
    </row>
    <row r="416" spans="2:12" s="414" customFormat="1" x14ac:dyDescent="0.3">
      <c r="B416" s="994"/>
      <c r="L416" s="438"/>
    </row>
    <row r="417" spans="2:12" s="414" customFormat="1" x14ac:dyDescent="0.3">
      <c r="B417" s="994"/>
      <c r="L417" s="438"/>
    </row>
    <row r="418" spans="2:12" s="414" customFormat="1" x14ac:dyDescent="0.3">
      <c r="B418" s="994"/>
      <c r="L418" s="438"/>
    </row>
    <row r="419" spans="2:12" s="414" customFormat="1" x14ac:dyDescent="0.3">
      <c r="B419" s="994"/>
      <c r="L419" s="438"/>
    </row>
    <row r="420" spans="2:12" s="414" customFormat="1" x14ac:dyDescent="0.3">
      <c r="B420" s="994"/>
      <c r="L420" s="438"/>
    </row>
    <row r="421" spans="2:12" s="414" customFormat="1" x14ac:dyDescent="0.3">
      <c r="B421" s="994"/>
      <c r="L421" s="438"/>
    </row>
    <row r="422" spans="2:12" s="414" customFormat="1" x14ac:dyDescent="0.3">
      <c r="B422" s="994"/>
      <c r="L422" s="438"/>
    </row>
    <row r="423" spans="2:12" s="414" customFormat="1" x14ac:dyDescent="0.3">
      <c r="B423" s="994"/>
      <c r="L423" s="438"/>
    </row>
    <row r="424" spans="2:12" s="414" customFormat="1" x14ac:dyDescent="0.3">
      <c r="B424" s="994"/>
      <c r="L424" s="438"/>
    </row>
    <row r="425" spans="2:12" s="414" customFormat="1" x14ac:dyDescent="0.3">
      <c r="B425" s="994"/>
      <c r="L425" s="438"/>
    </row>
    <row r="426" spans="2:12" s="414" customFormat="1" x14ac:dyDescent="0.3">
      <c r="B426" s="994"/>
      <c r="L426" s="438"/>
    </row>
    <row r="427" spans="2:12" s="414" customFormat="1" x14ac:dyDescent="0.3">
      <c r="B427" s="994"/>
      <c r="L427" s="438"/>
    </row>
    <row r="428" spans="2:12" s="414" customFormat="1" x14ac:dyDescent="0.3">
      <c r="B428" s="994"/>
      <c r="L428" s="438"/>
    </row>
    <row r="429" spans="2:12" s="414" customFormat="1" x14ac:dyDescent="0.3">
      <c r="B429" s="994"/>
      <c r="L429" s="438"/>
    </row>
    <row r="430" spans="2:12" s="414" customFormat="1" x14ac:dyDescent="0.3">
      <c r="B430" s="994"/>
      <c r="L430" s="438"/>
    </row>
    <row r="431" spans="2:12" s="414" customFormat="1" x14ac:dyDescent="0.3">
      <c r="B431" s="994"/>
      <c r="L431" s="438"/>
    </row>
    <row r="432" spans="2:12" s="414" customFormat="1" x14ac:dyDescent="0.3">
      <c r="B432" s="994"/>
      <c r="L432" s="438"/>
    </row>
    <row r="433" spans="2:12" s="414" customFormat="1" x14ac:dyDescent="0.3">
      <c r="B433" s="994"/>
      <c r="L433" s="438"/>
    </row>
    <row r="434" spans="2:12" s="414" customFormat="1" x14ac:dyDescent="0.3">
      <c r="B434" s="994"/>
      <c r="L434" s="438"/>
    </row>
    <row r="435" spans="2:12" s="414" customFormat="1" x14ac:dyDescent="0.3">
      <c r="B435" s="994"/>
      <c r="L435" s="438"/>
    </row>
    <row r="436" spans="2:12" s="414" customFormat="1" x14ac:dyDescent="0.3">
      <c r="B436" s="994"/>
      <c r="L436" s="438"/>
    </row>
    <row r="437" spans="2:12" s="414" customFormat="1" x14ac:dyDescent="0.3">
      <c r="B437" s="994"/>
      <c r="L437" s="438"/>
    </row>
    <row r="438" spans="2:12" s="414" customFormat="1" x14ac:dyDescent="0.3">
      <c r="B438" s="994"/>
      <c r="L438" s="438"/>
    </row>
    <row r="439" spans="2:12" s="414" customFormat="1" x14ac:dyDescent="0.3">
      <c r="B439" s="994"/>
      <c r="L439" s="438"/>
    </row>
    <row r="440" spans="2:12" s="414" customFormat="1" x14ac:dyDescent="0.3">
      <c r="B440" s="994"/>
      <c r="L440" s="438"/>
    </row>
    <row r="441" spans="2:12" s="414" customFormat="1" x14ac:dyDescent="0.3">
      <c r="B441" s="994"/>
      <c r="L441" s="438"/>
    </row>
    <row r="442" spans="2:12" s="414" customFormat="1" x14ac:dyDescent="0.3">
      <c r="B442" s="994"/>
      <c r="L442" s="438"/>
    </row>
    <row r="443" spans="2:12" s="414" customFormat="1" x14ac:dyDescent="0.3">
      <c r="B443" s="994"/>
      <c r="L443" s="438"/>
    </row>
    <row r="444" spans="2:12" s="414" customFormat="1" x14ac:dyDescent="0.3">
      <c r="B444" s="994"/>
      <c r="L444" s="438"/>
    </row>
    <row r="445" spans="2:12" s="414" customFormat="1" x14ac:dyDescent="0.3">
      <c r="B445" s="994"/>
      <c r="L445" s="438"/>
    </row>
    <row r="446" spans="2:12" s="414" customFormat="1" x14ac:dyDescent="0.3">
      <c r="B446" s="994"/>
      <c r="L446" s="438"/>
    </row>
    <row r="447" spans="2:12" s="414" customFormat="1" x14ac:dyDescent="0.3">
      <c r="B447" s="994"/>
      <c r="L447" s="438"/>
    </row>
    <row r="448" spans="2:12" s="414" customFormat="1" x14ac:dyDescent="0.3">
      <c r="B448" s="994"/>
      <c r="L448" s="438"/>
    </row>
    <row r="449" spans="2:12" s="414" customFormat="1" x14ac:dyDescent="0.3">
      <c r="B449" s="994"/>
      <c r="L449" s="438"/>
    </row>
    <row r="450" spans="2:12" s="414" customFormat="1" x14ac:dyDescent="0.3">
      <c r="B450" s="994"/>
      <c r="L450" s="438"/>
    </row>
    <row r="451" spans="2:12" s="414" customFormat="1" x14ac:dyDescent="0.3">
      <c r="B451" s="994"/>
      <c r="L451" s="438"/>
    </row>
    <row r="452" spans="2:12" s="414" customFormat="1" x14ac:dyDescent="0.3">
      <c r="B452" s="994"/>
      <c r="L452" s="438"/>
    </row>
    <row r="453" spans="2:12" s="414" customFormat="1" x14ac:dyDescent="0.3">
      <c r="B453" s="994"/>
      <c r="L453" s="438"/>
    </row>
    <row r="454" spans="2:12" s="414" customFormat="1" x14ac:dyDescent="0.3">
      <c r="B454" s="994"/>
      <c r="L454" s="438"/>
    </row>
    <row r="455" spans="2:12" s="414" customFormat="1" x14ac:dyDescent="0.3">
      <c r="B455" s="994"/>
      <c r="L455" s="438"/>
    </row>
    <row r="456" spans="2:12" s="414" customFormat="1" x14ac:dyDescent="0.3">
      <c r="B456" s="994"/>
      <c r="L456" s="438"/>
    </row>
    <row r="457" spans="2:12" s="414" customFormat="1" x14ac:dyDescent="0.3">
      <c r="B457" s="994"/>
      <c r="L457" s="438"/>
    </row>
    <row r="458" spans="2:12" s="414" customFormat="1" x14ac:dyDescent="0.3">
      <c r="B458" s="994"/>
      <c r="L458" s="438"/>
    </row>
    <row r="459" spans="2:12" s="414" customFormat="1" x14ac:dyDescent="0.3">
      <c r="B459" s="994"/>
      <c r="L459" s="438"/>
    </row>
    <row r="460" spans="2:12" s="414" customFormat="1" x14ac:dyDescent="0.3">
      <c r="B460" s="994"/>
      <c r="L460" s="438"/>
    </row>
    <row r="461" spans="2:12" s="414" customFormat="1" x14ac:dyDescent="0.3">
      <c r="B461" s="994"/>
      <c r="L461" s="438"/>
    </row>
    <row r="462" spans="2:12" s="414" customFormat="1" x14ac:dyDescent="0.3">
      <c r="B462" s="994"/>
      <c r="L462" s="438"/>
    </row>
    <row r="463" spans="2:12" s="414" customFormat="1" x14ac:dyDescent="0.3">
      <c r="B463" s="994"/>
      <c r="L463" s="438"/>
    </row>
    <row r="464" spans="2:12" s="414" customFormat="1" x14ac:dyDescent="0.3">
      <c r="B464" s="994"/>
      <c r="L464" s="438"/>
    </row>
    <row r="465" spans="2:12" s="414" customFormat="1" x14ac:dyDescent="0.3">
      <c r="B465" s="994"/>
      <c r="L465" s="438"/>
    </row>
    <row r="466" spans="2:12" s="414" customFormat="1" x14ac:dyDescent="0.3">
      <c r="B466" s="994"/>
      <c r="L466" s="438"/>
    </row>
    <row r="467" spans="2:12" s="414" customFormat="1" x14ac:dyDescent="0.3">
      <c r="B467" s="994"/>
      <c r="L467" s="438"/>
    </row>
    <row r="468" spans="2:12" s="414" customFormat="1" x14ac:dyDescent="0.3">
      <c r="B468" s="994"/>
      <c r="L468" s="438"/>
    </row>
    <row r="469" spans="2:12" s="414" customFormat="1" x14ac:dyDescent="0.3">
      <c r="B469" s="994"/>
      <c r="L469" s="438"/>
    </row>
    <row r="470" spans="2:12" s="414" customFormat="1" x14ac:dyDescent="0.3">
      <c r="B470" s="994"/>
      <c r="L470" s="438"/>
    </row>
    <row r="471" spans="2:12" s="414" customFormat="1" x14ac:dyDescent="0.3">
      <c r="B471" s="994"/>
      <c r="L471" s="438"/>
    </row>
    <row r="472" spans="2:12" s="414" customFormat="1" x14ac:dyDescent="0.3">
      <c r="B472" s="994"/>
      <c r="L472" s="438"/>
    </row>
    <row r="473" spans="2:12" s="414" customFormat="1" x14ac:dyDescent="0.3">
      <c r="B473" s="994"/>
      <c r="L473" s="438"/>
    </row>
    <row r="474" spans="2:12" s="414" customFormat="1" x14ac:dyDescent="0.3">
      <c r="B474" s="994"/>
      <c r="L474" s="438"/>
    </row>
    <row r="475" spans="2:12" s="414" customFormat="1" x14ac:dyDescent="0.3">
      <c r="B475" s="994"/>
      <c r="L475" s="438"/>
    </row>
    <row r="476" spans="2:12" s="414" customFormat="1" x14ac:dyDescent="0.3">
      <c r="B476" s="994"/>
      <c r="L476" s="438"/>
    </row>
    <row r="477" spans="2:12" s="414" customFormat="1" x14ac:dyDescent="0.3">
      <c r="B477" s="994"/>
      <c r="L477" s="438"/>
    </row>
    <row r="478" spans="2:12" s="414" customFormat="1" x14ac:dyDescent="0.3">
      <c r="B478" s="994"/>
      <c r="L478" s="438"/>
    </row>
    <row r="479" spans="2:12" s="414" customFormat="1" x14ac:dyDescent="0.3">
      <c r="B479" s="994"/>
      <c r="L479" s="438"/>
    </row>
    <row r="480" spans="2:12" s="414" customFormat="1" x14ac:dyDescent="0.3">
      <c r="B480" s="994"/>
      <c r="L480" s="438"/>
    </row>
    <row r="481" spans="2:12" s="414" customFormat="1" x14ac:dyDescent="0.3">
      <c r="B481" s="994"/>
      <c r="L481" s="438"/>
    </row>
    <row r="482" spans="2:12" s="414" customFormat="1" x14ac:dyDescent="0.3">
      <c r="B482" s="994"/>
      <c r="L482" s="438"/>
    </row>
    <row r="483" spans="2:12" s="414" customFormat="1" x14ac:dyDescent="0.3">
      <c r="B483" s="994"/>
      <c r="L483" s="438"/>
    </row>
    <row r="484" spans="2:12" s="414" customFormat="1" x14ac:dyDescent="0.3">
      <c r="B484" s="994"/>
      <c r="L484" s="438"/>
    </row>
    <row r="485" spans="2:12" s="414" customFormat="1" x14ac:dyDescent="0.3">
      <c r="B485" s="994"/>
      <c r="L485" s="438"/>
    </row>
    <row r="486" spans="2:12" s="414" customFormat="1" x14ac:dyDescent="0.3">
      <c r="B486" s="994"/>
      <c r="L486" s="438"/>
    </row>
    <row r="487" spans="2:12" s="414" customFormat="1" x14ac:dyDescent="0.3">
      <c r="B487" s="994"/>
      <c r="L487" s="438"/>
    </row>
    <row r="488" spans="2:12" s="414" customFormat="1" x14ac:dyDescent="0.3">
      <c r="B488" s="994"/>
      <c r="L488" s="438"/>
    </row>
    <row r="489" spans="2:12" s="414" customFormat="1" x14ac:dyDescent="0.3">
      <c r="B489" s="994"/>
      <c r="L489" s="438"/>
    </row>
    <row r="490" spans="2:12" s="414" customFormat="1" x14ac:dyDescent="0.3">
      <c r="B490" s="994"/>
      <c r="L490" s="438"/>
    </row>
    <row r="491" spans="2:12" s="414" customFormat="1" x14ac:dyDescent="0.3">
      <c r="B491" s="994"/>
      <c r="L491" s="438"/>
    </row>
    <row r="492" spans="2:12" s="414" customFormat="1" x14ac:dyDescent="0.3">
      <c r="B492" s="994"/>
      <c r="L492" s="438"/>
    </row>
    <row r="493" spans="2:12" s="414" customFormat="1" x14ac:dyDescent="0.3">
      <c r="B493" s="994"/>
      <c r="L493" s="438"/>
    </row>
    <row r="494" spans="2:12" s="414" customFormat="1" x14ac:dyDescent="0.3">
      <c r="B494" s="994"/>
      <c r="L494" s="438"/>
    </row>
    <row r="495" spans="2:12" s="414" customFormat="1" x14ac:dyDescent="0.3">
      <c r="B495" s="994"/>
      <c r="L495" s="438"/>
    </row>
    <row r="496" spans="2:12" s="414" customFormat="1" x14ac:dyDescent="0.3">
      <c r="B496" s="994"/>
      <c r="L496" s="438"/>
    </row>
    <row r="497" spans="2:12" s="414" customFormat="1" x14ac:dyDescent="0.3">
      <c r="B497" s="994"/>
      <c r="L497" s="438"/>
    </row>
    <row r="498" spans="2:12" s="414" customFormat="1" x14ac:dyDescent="0.3">
      <c r="B498" s="994"/>
      <c r="L498" s="438"/>
    </row>
    <row r="499" spans="2:12" s="414" customFormat="1" x14ac:dyDescent="0.3">
      <c r="B499" s="994"/>
      <c r="L499" s="438"/>
    </row>
    <row r="500" spans="2:12" s="414" customFormat="1" x14ac:dyDescent="0.3">
      <c r="B500" s="994"/>
      <c r="L500" s="438"/>
    </row>
    <row r="501" spans="2:12" s="414" customFormat="1" x14ac:dyDescent="0.3">
      <c r="B501" s="994"/>
      <c r="L501" s="438"/>
    </row>
    <row r="502" spans="2:12" s="414" customFormat="1" x14ac:dyDescent="0.3">
      <c r="B502" s="994"/>
      <c r="L502" s="438"/>
    </row>
    <row r="503" spans="2:12" s="414" customFormat="1" x14ac:dyDescent="0.3">
      <c r="B503" s="994"/>
      <c r="L503" s="438"/>
    </row>
    <row r="504" spans="2:12" s="414" customFormat="1" x14ac:dyDescent="0.3">
      <c r="B504" s="994"/>
      <c r="L504" s="438"/>
    </row>
    <row r="505" spans="2:12" s="414" customFormat="1" x14ac:dyDescent="0.3">
      <c r="B505" s="994"/>
      <c r="L505" s="438"/>
    </row>
    <row r="506" spans="2:12" s="414" customFormat="1" x14ac:dyDescent="0.3">
      <c r="B506" s="994"/>
      <c r="L506" s="438"/>
    </row>
    <row r="507" spans="2:12" s="414" customFormat="1" x14ac:dyDescent="0.3">
      <c r="B507" s="994"/>
      <c r="L507" s="438"/>
    </row>
    <row r="508" spans="2:12" s="414" customFormat="1" x14ac:dyDescent="0.3">
      <c r="B508" s="994"/>
      <c r="L508" s="438"/>
    </row>
    <row r="509" spans="2:12" s="414" customFormat="1" x14ac:dyDescent="0.3">
      <c r="B509" s="994"/>
      <c r="L509" s="438"/>
    </row>
    <row r="510" spans="2:12" s="414" customFormat="1" x14ac:dyDescent="0.3">
      <c r="B510" s="994"/>
      <c r="L510" s="438"/>
    </row>
    <row r="511" spans="2:12" s="414" customFormat="1" x14ac:dyDescent="0.3">
      <c r="B511" s="994"/>
      <c r="L511" s="438"/>
    </row>
    <row r="512" spans="2:12" s="414" customFormat="1" x14ac:dyDescent="0.3">
      <c r="B512" s="994"/>
      <c r="L512" s="438"/>
    </row>
    <row r="513" spans="2:12" s="414" customFormat="1" x14ac:dyDescent="0.3">
      <c r="B513" s="994"/>
      <c r="L513" s="438"/>
    </row>
    <row r="514" spans="2:12" s="414" customFormat="1" x14ac:dyDescent="0.3">
      <c r="B514" s="994"/>
      <c r="L514" s="438"/>
    </row>
    <row r="515" spans="2:12" s="414" customFormat="1" x14ac:dyDescent="0.3">
      <c r="B515" s="994"/>
      <c r="L515" s="438"/>
    </row>
    <row r="516" spans="2:12" s="414" customFormat="1" x14ac:dyDescent="0.3">
      <c r="B516" s="994"/>
      <c r="L516" s="438"/>
    </row>
    <row r="517" spans="2:12" s="414" customFormat="1" x14ac:dyDescent="0.3">
      <c r="B517" s="994"/>
      <c r="L517" s="438"/>
    </row>
    <row r="518" spans="2:12" s="414" customFormat="1" x14ac:dyDescent="0.3">
      <c r="B518" s="994"/>
      <c r="L518" s="438"/>
    </row>
    <row r="519" spans="2:12" s="414" customFormat="1" x14ac:dyDescent="0.3">
      <c r="B519" s="994"/>
      <c r="L519" s="438"/>
    </row>
    <row r="520" spans="2:12" s="414" customFormat="1" x14ac:dyDescent="0.3">
      <c r="B520" s="994"/>
      <c r="L520" s="438"/>
    </row>
    <row r="521" spans="2:12" s="414" customFormat="1" x14ac:dyDescent="0.3">
      <c r="B521" s="994"/>
      <c r="L521" s="438"/>
    </row>
    <row r="522" spans="2:12" s="414" customFormat="1" x14ac:dyDescent="0.3">
      <c r="B522" s="994"/>
      <c r="L522" s="438"/>
    </row>
    <row r="523" spans="2:12" s="414" customFormat="1" x14ac:dyDescent="0.3">
      <c r="B523" s="994"/>
      <c r="L523" s="438"/>
    </row>
    <row r="524" spans="2:12" s="414" customFormat="1" x14ac:dyDescent="0.3">
      <c r="B524" s="994"/>
      <c r="L524" s="438"/>
    </row>
    <row r="525" spans="2:12" s="414" customFormat="1" x14ac:dyDescent="0.3">
      <c r="B525" s="994"/>
      <c r="L525" s="438"/>
    </row>
    <row r="526" spans="2:12" s="414" customFormat="1" x14ac:dyDescent="0.3">
      <c r="B526" s="994"/>
      <c r="L526" s="438"/>
    </row>
    <row r="527" spans="2:12" s="414" customFormat="1" x14ac:dyDescent="0.3">
      <c r="B527" s="994"/>
      <c r="L527" s="438"/>
    </row>
    <row r="528" spans="2:12" s="414" customFormat="1" x14ac:dyDescent="0.3">
      <c r="B528" s="994"/>
      <c r="L528" s="438"/>
    </row>
    <row r="529" spans="2:12" s="414" customFormat="1" x14ac:dyDescent="0.3">
      <c r="B529" s="994"/>
      <c r="L529" s="438"/>
    </row>
    <row r="530" spans="2:12" s="414" customFormat="1" x14ac:dyDescent="0.3">
      <c r="B530" s="994"/>
      <c r="L530" s="438"/>
    </row>
    <row r="531" spans="2:12" s="414" customFormat="1" x14ac:dyDescent="0.3">
      <c r="B531" s="994"/>
      <c r="L531" s="438"/>
    </row>
    <row r="532" spans="2:12" s="414" customFormat="1" x14ac:dyDescent="0.3">
      <c r="B532" s="994"/>
      <c r="L532" s="438"/>
    </row>
    <row r="533" spans="2:12" s="414" customFormat="1" x14ac:dyDescent="0.3">
      <c r="B533" s="994"/>
      <c r="L533" s="438"/>
    </row>
    <row r="534" spans="2:12" s="414" customFormat="1" x14ac:dyDescent="0.3">
      <c r="B534" s="994"/>
      <c r="L534" s="438"/>
    </row>
    <row r="535" spans="2:12" s="414" customFormat="1" x14ac:dyDescent="0.3">
      <c r="B535" s="994"/>
      <c r="L535" s="438"/>
    </row>
    <row r="536" spans="2:12" s="414" customFormat="1" x14ac:dyDescent="0.3">
      <c r="B536" s="994"/>
      <c r="L536" s="438"/>
    </row>
    <row r="537" spans="2:12" s="414" customFormat="1" x14ac:dyDescent="0.3">
      <c r="B537" s="994"/>
      <c r="L537" s="438"/>
    </row>
    <row r="538" spans="2:12" s="414" customFormat="1" x14ac:dyDescent="0.3">
      <c r="B538" s="994"/>
      <c r="L538" s="438"/>
    </row>
    <row r="539" spans="2:12" s="414" customFormat="1" x14ac:dyDescent="0.3">
      <c r="B539" s="994"/>
      <c r="L539" s="438"/>
    </row>
    <row r="540" spans="2:12" s="414" customFormat="1" x14ac:dyDescent="0.3">
      <c r="B540" s="994"/>
      <c r="L540" s="438"/>
    </row>
    <row r="541" spans="2:12" s="414" customFormat="1" x14ac:dyDescent="0.3">
      <c r="B541" s="994"/>
      <c r="L541" s="438"/>
    </row>
    <row r="542" spans="2:12" s="414" customFormat="1" x14ac:dyDescent="0.3">
      <c r="B542" s="994"/>
      <c r="L542" s="438"/>
    </row>
    <row r="543" spans="2:12" s="414" customFormat="1" x14ac:dyDescent="0.3">
      <c r="B543" s="994"/>
      <c r="L543" s="438"/>
    </row>
    <row r="544" spans="2:12" s="414" customFormat="1" x14ac:dyDescent="0.3">
      <c r="B544" s="994"/>
      <c r="L544" s="438"/>
    </row>
    <row r="545" spans="2:12" s="414" customFormat="1" x14ac:dyDescent="0.3">
      <c r="B545" s="994"/>
      <c r="L545" s="438"/>
    </row>
    <row r="546" spans="2:12" s="414" customFormat="1" x14ac:dyDescent="0.3">
      <c r="B546" s="994"/>
      <c r="L546" s="438"/>
    </row>
    <row r="547" spans="2:12" s="414" customFormat="1" x14ac:dyDescent="0.3">
      <c r="B547" s="994"/>
      <c r="L547" s="438"/>
    </row>
    <row r="548" spans="2:12" s="414" customFormat="1" x14ac:dyDescent="0.3">
      <c r="B548" s="994"/>
      <c r="L548" s="438"/>
    </row>
    <row r="549" spans="2:12" s="414" customFormat="1" x14ac:dyDescent="0.3">
      <c r="B549" s="994"/>
      <c r="L549" s="438"/>
    </row>
    <row r="550" spans="2:12" s="414" customFormat="1" x14ac:dyDescent="0.3">
      <c r="B550" s="994"/>
      <c r="L550" s="438"/>
    </row>
    <row r="551" spans="2:12" s="414" customFormat="1" x14ac:dyDescent="0.3">
      <c r="B551" s="994"/>
      <c r="L551" s="438"/>
    </row>
    <row r="552" spans="2:12" s="414" customFormat="1" x14ac:dyDescent="0.3">
      <c r="B552" s="994"/>
      <c r="L552" s="438"/>
    </row>
    <row r="553" spans="2:12" s="414" customFormat="1" x14ac:dyDescent="0.3">
      <c r="B553" s="994"/>
      <c r="L553" s="438"/>
    </row>
    <row r="554" spans="2:12" s="414" customFormat="1" x14ac:dyDescent="0.3">
      <c r="B554" s="994"/>
      <c r="L554" s="438"/>
    </row>
    <row r="555" spans="2:12" s="414" customFormat="1" x14ac:dyDescent="0.3">
      <c r="B555" s="994"/>
      <c r="L555" s="438"/>
    </row>
    <row r="556" spans="2:12" s="414" customFormat="1" x14ac:dyDescent="0.3">
      <c r="B556" s="994"/>
      <c r="L556" s="438"/>
    </row>
    <row r="557" spans="2:12" s="414" customFormat="1" x14ac:dyDescent="0.3">
      <c r="B557" s="994"/>
      <c r="L557" s="438"/>
    </row>
    <row r="558" spans="2:12" s="414" customFormat="1" x14ac:dyDescent="0.3">
      <c r="B558" s="994"/>
      <c r="L558" s="438"/>
    </row>
    <row r="559" spans="2:12" s="414" customFormat="1" x14ac:dyDescent="0.3">
      <c r="B559" s="994"/>
      <c r="L559" s="438"/>
    </row>
    <row r="560" spans="2:12" s="414" customFormat="1" x14ac:dyDescent="0.3">
      <c r="B560" s="994"/>
      <c r="L560" s="438"/>
    </row>
    <row r="561" spans="2:12" s="414" customFormat="1" x14ac:dyDescent="0.3">
      <c r="B561" s="994"/>
      <c r="L561" s="438"/>
    </row>
    <row r="562" spans="2:12" s="414" customFormat="1" x14ac:dyDescent="0.3">
      <c r="B562" s="994"/>
      <c r="L562" s="438"/>
    </row>
    <row r="563" spans="2:12" s="414" customFormat="1" x14ac:dyDescent="0.3">
      <c r="B563" s="994"/>
      <c r="L563" s="438"/>
    </row>
    <row r="564" spans="2:12" s="414" customFormat="1" x14ac:dyDescent="0.3">
      <c r="B564" s="994"/>
      <c r="L564" s="438"/>
    </row>
    <row r="565" spans="2:12" s="414" customFormat="1" x14ac:dyDescent="0.3">
      <c r="B565" s="994"/>
      <c r="L565" s="438"/>
    </row>
    <row r="566" spans="2:12" s="414" customFormat="1" x14ac:dyDescent="0.3">
      <c r="B566" s="994"/>
      <c r="L566" s="438"/>
    </row>
    <row r="567" spans="2:12" s="414" customFormat="1" x14ac:dyDescent="0.3">
      <c r="B567" s="994"/>
      <c r="L567" s="438"/>
    </row>
    <row r="568" spans="2:12" s="414" customFormat="1" x14ac:dyDescent="0.3">
      <c r="B568" s="994"/>
      <c r="L568" s="438"/>
    </row>
    <row r="569" spans="2:12" s="414" customFormat="1" x14ac:dyDescent="0.3">
      <c r="B569" s="994"/>
      <c r="L569" s="438"/>
    </row>
    <row r="570" spans="2:12" s="414" customFormat="1" x14ac:dyDescent="0.3">
      <c r="B570" s="994"/>
      <c r="L570" s="438"/>
    </row>
    <row r="571" spans="2:12" s="414" customFormat="1" x14ac:dyDescent="0.3">
      <c r="B571" s="994"/>
      <c r="L571" s="438"/>
    </row>
    <row r="572" spans="2:12" s="414" customFormat="1" x14ac:dyDescent="0.3">
      <c r="B572" s="994"/>
      <c r="L572" s="438"/>
    </row>
    <row r="573" spans="2:12" s="414" customFormat="1" x14ac:dyDescent="0.3">
      <c r="B573" s="994"/>
      <c r="L573" s="438"/>
    </row>
    <row r="574" spans="2:12" s="414" customFormat="1" x14ac:dyDescent="0.3">
      <c r="B574" s="994"/>
      <c r="L574" s="438"/>
    </row>
    <row r="575" spans="2:12" s="414" customFormat="1" x14ac:dyDescent="0.3">
      <c r="B575" s="994"/>
      <c r="L575" s="438"/>
    </row>
    <row r="576" spans="2:12" s="414" customFormat="1" x14ac:dyDescent="0.3">
      <c r="B576" s="994"/>
      <c r="L576" s="438"/>
    </row>
    <row r="577" spans="2:12" s="414" customFormat="1" x14ac:dyDescent="0.3">
      <c r="B577" s="994"/>
      <c r="L577" s="438"/>
    </row>
    <row r="578" spans="2:12" s="414" customFormat="1" x14ac:dyDescent="0.3">
      <c r="B578" s="994"/>
      <c r="L578" s="438"/>
    </row>
    <row r="579" spans="2:12" s="414" customFormat="1" x14ac:dyDescent="0.3">
      <c r="B579" s="994"/>
      <c r="L579" s="438"/>
    </row>
    <row r="580" spans="2:12" s="414" customFormat="1" x14ac:dyDescent="0.3">
      <c r="B580" s="994"/>
      <c r="L580" s="438"/>
    </row>
    <row r="581" spans="2:12" s="414" customFormat="1" x14ac:dyDescent="0.3">
      <c r="B581" s="994"/>
      <c r="L581" s="438"/>
    </row>
    <row r="582" spans="2:12" s="414" customFormat="1" x14ac:dyDescent="0.3">
      <c r="B582" s="994"/>
      <c r="L582" s="438"/>
    </row>
    <row r="583" spans="2:12" s="414" customFormat="1" x14ac:dyDescent="0.3">
      <c r="B583" s="994"/>
      <c r="L583" s="438"/>
    </row>
    <row r="584" spans="2:12" s="414" customFormat="1" x14ac:dyDescent="0.3">
      <c r="B584" s="994"/>
      <c r="L584" s="438"/>
    </row>
    <row r="585" spans="2:12" s="414" customFormat="1" x14ac:dyDescent="0.3">
      <c r="B585" s="994"/>
      <c r="L585" s="438"/>
    </row>
    <row r="586" spans="2:12" s="414" customFormat="1" x14ac:dyDescent="0.3">
      <c r="B586" s="994"/>
      <c r="L586" s="438"/>
    </row>
    <row r="587" spans="2:12" s="414" customFormat="1" x14ac:dyDescent="0.3">
      <c r="B587" s="994"/>
      <c r="L587" s="438"/>
    </row>
    <row r="588" spans="2:12" s="414" customFormat="1" x14ac:dyDescent="0.3">
      <c r="B588" s="994"/>
      <c r="L588" s="438"/>
    </row>
    <row r="589" spans="2:12" s="414" customFormat="1" x14ac:dyDescent="0.3">
      <c r="B589" s="994"/>
      <c r="L589" s="438"/>
    </row>
    <row r="590" spans="2:12" s="414" customFormat="1" x14ac:dyDescent="0.3">
      <c r="B590" s="994"/>
      <c r="L590" s="438"/>
    </row>
    <row r="591" spans="2:12" s="414" customFormat="1" x14ac:dyDescent="0.3">
      <c r="B591" s="994"/>
      <c r="L591" s="438"/>
    </row>
    <row r="592" spans="2:12" s="414" customFormat="1" x14ac:dyDescent="0.3">
      <c r="B592" s="994"/>
      <c r="L592" s="438"/>
    </row>
    <row r="593" spans="2:12" s="414" customFormat="1" x14ac:dyDescent="0.3">
      <c r="B593" s="994"/>
      <c r="L593" s="438"/>
    </row>
    <row r="594" spans="2:12" s="414" customFormat="1" x14ac:dyDescent="0.3">
      <c r="B594" s="994"/>
      <c r="L594" s="438"/>
    </row>
    <row r="595" spans="2:12" s="414" customFormat="1" x14ac:dyDescent="0.3">
      <c r="B595" s="994"/>
      <c r="L595" s="438"/>
    </row>
    <row r="596" spans="2:12" s="414" customFormat="1" x14ac:dyDescent="0.3">
      <c r="B596" s="994"/>
      <c r="L596" s="438"/>
    </row>
    <row r="597" spans="2:12" s="414" customFormat="1" x14ac:dyDescent="0.3">
      <c r="B597" s="994"/>
      <c r="L597" s="438"/>
    </row>
    <row r="598" spans="2:12" s="414" customFormat="1" x14ac:dyDescent="0.3">
      <c r="B598" s="994"/>
      <c r="L598" s="438"/>
    </row>
    <row r="599" spans="2:12" s="414" customFormat="1" x14ac:dyDescent="0.3">
      <c r="B599" s="994"/>
      <c r="L599" s="438"/>
    </row>
    <row r="600" spans="2:12" s="414" customFormat="1" x14ac:dyDescent="0.3">
      <c r="B600" s="994"/>
      <c r="L600" s="438"/>
    </row>
    <row r="601" spans="2:12" s="414" customFormat="1" x14ac:dyDescent="0.3">
      <c r="B601" s="994"/>
      <c r="L601" s="438"/>
    </row>
    <row r="602" spans="2:12" s="414" customFormat="1" x14ac:dyDescent="0.3">
      <c r="B602" s="994"/>
      <c r="L602" s="438"/>
    </row>
    <row r="603" spans="2:12" s="414" customFormat="1" x14ac:dyDescent="0.3">
      <c r="B603" s="994"/>
      <c r="L603" s="438"/>
    </row>
    <row r="604" spans="2:12" s="414" customFormat="1" x14ac:dyDescent="0.3">
      <c r="B604" s="994"/>
      <c r="L604" s="438"/>
    </row>
    <row r="605" spans="2:12" s="414" customFormat="1" x14ac:dyDescent="0.3">
      <c r="B605" s="994"/>
      <c r="L605" s="438"/>
    </row>
    <row r="606" spans="2:12" s="414" customFormat="1" x14ac:dyDescent="0.3">
      <c r="B606" s="994"/>
      <c r="L606" s="438"/>
    </row>
    <row r="607" spans="2:12" s="414" customFormat="1" x14ac:dyDescent="0.3">
      <c r="B607" s="994"/>
      <c r="L607" s="438"/>
    </row>
    <row r="608" spans="2:12" s="414" customFormat="1" x14ac:dyDescent="0.3">
      <c r="B608" s="994"/>
      <c r="L608" s="438"/>
    </row>
    <row r="609" spans="2:12" s="414" customFormat="1" x14ac:dyDescent="0.3">
      <c r="B609" s="994"/>
      <c r="L609" s="438"/>
    </row>
    <row r="610" spans="2:12" s="414" customFormat="1" x14ac:dyDescent="0.3">
      <c r="B610" s="994"/>
      <c r="L610" s="438"/>
    </row>
    <row r="611" spans="2:12" s="414" customFormat="1" x14ac:dyDescent="0.3">
      <c r="B611" s="994"/>
      <c r="L611" s="438"/>
    </row>
    <row r="612" spans="2:12" s="414" customFormat="1" x14ac:dyDescent="0.3">
      <c r="B612" s="994"/>
      <c r="L612" s="438"/>
    </row>
    <row r="613" spans="2:12" s="414" customFormat="1" x14ac:dyDescent="0.3">
      <c r="B613" s="994"/>
      <c r="L613" s="438"/>
    </row>
    <row r="614" spans="2:12" s="414" customFormat="1" x14ac:dyDescent="0.3">
      <c r="B614" s="994"/>
      <c r="L614" s="438"/>
    </row>
    <row r="615" spans="2:12" s="414" customFormat="1" x14ac:dyDescent="0.3">
      <c r="B615" s="994"/>
      <c r="L615" s="438"/>
    </row>
    <row r="616" spans="2:12" s="414" customFormat="1" x14ac:dyDescent="0.3">
      <c r="B616" s="994"/>
      <c r="L616" s="438"/>
    </row>
    <row r="617" spans="2:12" s="414" customFormat="1" x14ac:dyDescent="0.3">
      <c r="B617" s="994"/>
      <c r="L617" s="438"/>
    </row>
    <row r="618" spans="2:12" s="414" customFormat="1" x14ac:dyDescent="0.3">
      <c r="B618" s="994"/>
      <c r="L618" s="438"/>
    </row>
    <row r="619" spans="2:12" s="414" customFormat="1" x14ac:dyDescent="0.3">
      <c r="B619" s="994"/>
      <c r="L619" s="438"/>
    </row>
    <row r="620" spans="2:12" s="414" customFormat="1" x14ac:dyDescent="0.3">
      <c r="B620" s="994"/>
      <c r="L620" s="438"/>
    </row>
    <row r="621" spans="2:12" s="414" customFormat="1" x14ac:dyDescent="0.3">
      <c r="B621" s="994"/>
      <c r="L621" s="438"/>
    </row>
    <row r="622" spans="2:12" s="414" customFormat="1" x14ac:dyDescent="0.3">
      <c r="B622" s="994"/>
      <c r="L622" s="438"/>
    </row>
    <row r="623" spans="2:12" s="414" customFormat="1" x14ac:dyDescent="0.3">
      <c r="B623" s="994"/>
      <c r="L623" s="438"/>
    </row>
    <row r="624" spans="2:12" s="414" customFormat="1" x14ac:dyDescent="0.3">
      <c r="B624" s="994"/>
      <c r="L624" s="438"/>
    </row>
    <row r="625" spans="2:12" s="414" customFormat="1" x14ac:dyDescent="0.3">
      <c r="B625" s="994"/>
      <c r="L625" s="438"/>
    </row>
    <row r="626" spans="2:12" s="414" customFormat="1" x14ac:dyDescent="0.3">
      <c r="B626" s="994"/>
      <c r="L626" s="438"/>
    </row>
    <row r="627" spans="2:12" s="414" customFormat="1" x14ac:dyDescent="0.3">
      <c r="B627" s="994"/>
      <c r="L627" s="438"/>
    </row>
    <row r="628" spans="2:12" s="414" customFormat="1" x14ac:dyDescent="0.3">
      <c r="B628" s="994"/>
      <c r="L628" s="438"/>
    </row>
    <row r="629" spans="2:12" s="414" customFormat="1" x14ac:dyDescent="0.3">
      <c r="B629" s="994"/>
      <c r="L629" s="438"/>
    </row>
    <row r="630" spans="2:12" s="414" customFormat="1" x14ac:dyDescent="0.3">
      <c r="B630" s="994"/>
      <c r="L630" s="438"/>
    </row>
    <row r="631" spans="2:12" s="414" customFormat="1" x14ac:dyDescent="0.3">
      <c r="B631" s="994"/>
      <c r="L631" s="438"/>
    </row>
    <row r="632" spans="2:12" s="414" customFormat="1" x14ac:dyDescent="0.3">
      <c r="B632" s="994"/>
      <c r="L632" s="438"/>
    </row>
    <row r="633" spans="2:12" s="414" customFormat="1" x14ac:dyDescent="0.3">
      <c r="B633" s="994"/>
      <c r="L633" s="438"/>
    </row>
    <row r="634" spans="2:12" s="414" customFormat="1" x14ac:dyDescent="0.3">
      <c r="B634" s="994"/>
      <c r="L634" s="438"/>
    </row>
    <row r="635" spans="2:12" s="414" customFormat="1" x14ac:dyDescent="0.3">
      <c r="B635" s="994"/>
      <c r="L635" s="438"/>
    </row>
    <row r="636" spans="2:12" s="414" customFormat="1" x14ac:dyDescent="0.3">
      <c r="B636" s="994"/>
      <c r="L636" s="438"/>
    </row>
    <row r="637" spans="2:12" s="414" customFormat="1" x14ac:dyDescent="0.3">
      <c r="B637" s="994"/>
      <c r="L637" s="438"/>
    </row>
    <row r="638" spans="2:12" s="414" customFormat="1" x14ac:dyDescent="0.3">
      <c r="B638" s="994"/>
      <c r="L638" s="438"/>
    </row>
    <row r="639" spans="2:12" s="414" customFormat="1" x14ac:dyDescent="0.3">
      <c r="B639" s="994"/>
      <c r="L639" s="438"/>
    </row>
    <row r="640" spans="2:12" s="414" customFormat="1" x14ac:dyDescent="0.3">
      <c r="B640" s="994"/>
      <c r="L640" s="438"/>
    </row>
    <row r="641" spans="2:12" s="414" customFormat="1" x14ac:dyDescent="0.3">
      <c r="B641" s="994"/>
      <c r="L641" s="438"/>
    </row>
    <row r="642" spans="2:12" s="414" customFormat="1" x14ac:dyDescent="0.3">
      <c r="B642" s="994"/>
      <c r="L642" s="438"/>
    </row>
    <row r="643" spans="2:12" s="414" customFormat="1" x14ac:dyDescent="0.3">
      <c r="B643" s="994"/>
      <c r="L643" s="438"/>
    </row>
    <row r="644" spans="2:12" s="414" customFormat="1" x14ac:dyDescent="0.3">
      <c r="B644" s="994"/>
      <c r="L644" s="438"/>
    </row>
    <row r="645" spans="2:12" s="414" customFormat="1" x14ac:dyDescent="0.3">
      <c r="B645" s="994"/>
      <c r="L645" s="438"/>
    </row>
    <row r="646" spans="2:12" s="414" customFormat="1" x14ac:dyDescent="0.3">
      <c r="B646" s="994"/>
      <c r="L646" s="438"/>
    </row>
    <row r="647" spans="2:12" s="414" customFormat="1" x14ac:dyDescent="0.3">
      <c r="B647" s="994"/>
      <c r="L647" s="438"/>
    </row>
    <row r="648" spans="2:12" s="414" customFormat="1" x14ac:dyDescent="0.3">
      <c r="B648" s="994"/>
      <c r="L648" s="438"/>
    </row>
    <row r="649" spans="2:12" s="414" customFormat="1" x14ac:dyDescent="0.3">
      <c r="B649" s="994"/>
      <c r="L649" s="438"/>
    </row>
    <row r="650" spans="2:12" s="414" customFormat="1" x14ac:dyDescent="0.3">
      <c r="B650" s="994"/>
      <c r="L650" s="438"/>
    </row>
    <row r="651" spans="2:12" s="414" customFormat="1" x14ac:dyDescent="0.3">
      <c r="B651" s="994"/>
      <c r="L651" s="438"/>
    </row>
    <row r="652" spans="2:12" s="414" customFormat="1" x14ac:dyDescent="0.3">
      <c r="B652" s="994"/>
      <c r="L652" s="438"/>
    </row>
    <row r="653" spans="2:12" s="414" customFormat="1" x14ac:dyDescent="0.3">
      <c r="B653" s="994"/>
      <c r="L653" s="438"/>
    </row>
    <row r="654" spans="2:12" s="414" customFormat="1" x14ac:dyDescent="0.3">
      <c r="B654" s="994"/>
      <c r="L654" s="438"/>
    </row>
    <row r="655" spans="2:12" s="414" customFormat="1" x14ac:dyDescent="0.3">
      <c r="B655" s="994"/>
      <c r="L655" s="438"/>
    </row>
    <row r="656" spans="2:12" s="414" customFormat="1" x14ac:dyDescent="0.3">
      <c r="B656" s="994"/>
      <c r="L656" s="438"/>
    </row>
    <row r="657" spans="2:12" s="414" customFormat="1" x14ac:dyDescent="0.3">
      <c r="B657" s="994"/>
      <c r="L657" s="438"/>
    </row>
    <row r="658" spans="2:12" s="414" customFormat="1" x14ac:dyDescent="0.3">
      <c r="B658" s="994"/>
      <c r="L658" s="438"/>
    </row>
    <row r="659" spans="2:12" s="414" customFormat="1" x14ac:dyDescent="0.3">
      <c r="B659" s="994"/>
      <c r="L659" s="438"/>
    </row>
    <row r="660" spans="2:12" s="414" customFormat="1" x14ac:dyDescent="0.3">
      <c r="B660" s="994"/>
      <c r="L660" s="438"/>
    </row>
    <row r="661" spans="2:12" s="414" customFormat="1" x14ac:dyDescent="0.3">
      <c r="B661" s="994"/>
      <c r="L661" s="438"/>
    </row>
    <row r="662" spans="2:12" s="414" customFormat="1" x14ac:dyDescent="0.3">
      <c r="B662" s="994"/>
      <c r="L662" s="438"/>
    </row>
    <row r="663" spans="2:12" s="414" customFormat="1" x14ac:dyDescent="0.3">
      <c r="B663" s="994"/>
      <c r="L663" s="438"/>
    </row>
    <row r="664" spans="2:12" s="414" customFormat="1" x14ac:dyDescent="0.3">
      <c r="B664" s="994"/>
      <c r="L664" s="438"/>
    </row>
    <row r="665" spans="2:12" s="414" customFormat="1" x14ac:dyDescent="0.3">
      <c r="B665" s="994"/>
      <c r="L665" s="438"/>
    </row>
    <row r="666" spans="2:12" s="414" customFormat="1" x14ac:dyDescent="0.3">
      <c r="B666" s="994"/>
      <c r="L666" s="438"/>
    </row>
    <row r="667" spans="2:12" s="414" customFormat="1" x14ac:dyDescent="0.3">
      <c r="B667" s="994"/>
      <c r="L667" s="438"/>
    </row>
    <row r="668" spans="2:12" s="414" customFormat="1" x14ac:dyDescent="0.3">
      <c r="B668" s="994"/>
      <c r="L668" s="438"/>
    </row>
    <row r="669" spans="2:12" s="414" customFormat="1" x14ac:dyDescent="0.3">
      <c r="B669" s="994"/>
      <c r="L669" s="438"/>
    </row>
    <row r="670" spans="2:12" s="414" customFormat="1" x14ac:dyDescent="0.3">
      <c r="B670" s="994"/>
      <c r="L670" s="438"/>
    </row>
    <row r="671" spans="2:12" s="414" customFormat="1" x14ac:dyDescent="0.3">
      <c r="B671" s="994"/>
      <c r="L671" s="438"/>
    </row>
    <row r="672" spans="2:12" s="414" customFormat="1" x14ac:dyDescent="0.3">
      <c r="B672" s="994"/>
      <c r="L672" s="438"/>
    </row>
    <row r="673" spans="2:12" s="414" customFormat="1" x14ac:dyDescent="0.3">
      <c r="B673" s="994"/>
      <c r="L673" s="438"/>
    </row>
    <row r="674" spans="2:12" s="414" customFormat="1" x14ac:dyDescent="0.3">
      <c r="B674" s="994"/>
      <c r="L674" s="438"/>
    </row>
    <row r="675" spans="2:12" s="414" customFormat="1" x14ac:dyDescent="0.3">
      <c r="B675" s="994"/>
      <c r="L675" s="438"/>
    </row>
    <row r="676" spans="2:12" s="414" customFormat="1" x14ac:dyDescent="0.3">
      <c r="B676" s="994"/>
      <c r="L676" s="438"/>
    </row>
    <row r="677" spans="2:12" s="414" customFormat="1" x14ac:dyDescent="0.3">
      <c r="B677" s="994"/>
      <c r="L677" s="438"/>
    </row>
    <row r="678" spans="2:12" s="414" customFormat="1" x14ac:dyDescent="0.3">
      <c r="B678" s="994"/>
      <c r="L678" s="438"/>
    </row>
    <row r="679" spans="2:12" s="414" customFormat="1" x14ac:dyDescent="0.3">
      <c r="B679" s="994"/>
      <c r="L679" s="438"/>
    </row>
    <row r="680" spans="2:12" s="414" customFormat="1" x14ac:dyDescent="0.3">
      <c r="B680" s="994"/>
      <c r="L680" s="438"/>
    </row>
    <row r="681" spans="2:12" s="414" customFormat="1" x14ac:dyDescent="0.3">
      <c r="B681" s="994"/>
      <c r="L681" s="438"/>
    </row>
    <row r="682" spans="2:12" s="414" customFormat="1" x14ac:dyDescent="0.3">
      <c r="B682" s="994"/>
      <c r="L682" s="438"/>
    </row>
    <row r="683" spans="2:12" s="414" customFormat="1" x14ac:dyDescent="0.3">
      <c r="B683" s="994"/>
      <c r="L683" s="438"/>
    </row>
    <row r="684" spans="2:12" s="414" customFormat="1" x14ac:dyDescent="0.3">
      <c r="B684" s="994"/>
      <c r="L684" s="438"/>
    </row>
    <row r="685" spans="2:12" s="414" customFormat="1" x14ac:dyDescent="0.3">
      <c r="B685" s="994"/>
      <c r="L685" s="438"/>
    </row>
    <row r="686" spans="2:12" s="414" customFormat="1" x14ac:dyDescent="0.3">
      <c r="B686" s="994"/>
      <c r="L686" s="438"/>
    </row>
    <row r="687" spans="2:12" s="414" customFormat="1" x14ac:dyDescent="0.3">
      <c r="B687" s="994"/>
      <c r="L687" s="438"/>
    </row>
    <row r="688" spans="2:12" s="414" customFormat="1" x14ac:dyDescent="0.3">
      <c r="B688" s="994"/>
      <c r="L688" s="438"/>
    </row>
    <row r="689" spans="2:12" s="414" customFormat="1" x14ac:dyDescent="0.3">
      <c r="B689" s="994"/>
      <c r="L689" s="438"/>
    </row>
    <row r="690" spans="2:12" s="414" customFormat="1" x14ac:dyDescent="0.3">
      <c r="B690" s="994"/>
      <c r="L690" s="438"/>
    </row>
    <row r="691" spans="2:12" s="414" customFormat="1" x14ac:dyDescent="0.3">
      <c r="B691" s="994"/>
      <c r="L691" s="438"/>
    </row>
    <row r="692" spans="2:12" s="414" customFormat="1" x14ac:dyDescent="0.3">
      <c r="B692" s="994"/>
      <c r="L692" s="438"/>
    </row>
    <row r="693" spans="2:12" s="414" customFormat="1" x14ac:dyDescent="0.3">
      <c r="B693" s="994"/>
      <c r="L693" s="438"/>
    </row>
    <row r="694" spans="2:12" s="414" customFormat="1" x14ac:dyDescent="0.3">
      <c r="B694" s="994"/>
      <c r="L694" s="438"/>
    </row>
    <row r="695" spans="2:12" s="414" customFormat="1" x14ac:dyDescent="0.3">
      <c r="B695" s="994"/>
      <c r="L695" s="438"/>
    </row>
    <row r="696" spans="2:12" s="414" customFormat="1" x14ac:dyDescent="0.3">
      <c r="B696" s="994"/>
      <c r="L696" s="438"/>
    </row>
    <row r="697" spans="2:12" s="414" customFormat="1" x14ac:dyDescent="0.3">
      <c r="B697" s="994"/>
      <c r="L697" s="438"/>
    </row>
    <row r="698" spans="2:12" s="414" customFormat="1" x14ac:dyDescent="0.3">
      <c r="B698" s="994"/>
      <c r="L698" s="438"/>
    </row>
    <row r="699" spans="2:12" s="414" customFormat="1" x14ac:dyDescent="0.3">
      <c r="B699" s="994"/>
      <c r="L699" s="438"/>
    </row>
    <row r="700" spans="2:12" s="414" customFormat="1" x14ac:dyDescent="0.3">
      <c r="B700" s="994"/>
      <c r="L700" s="438"/>
    </row>
    <row r="701" spans="2:12" s="414" customFormat="1" x14ac:dyDescent="0.3">
      <c r="B701" s="994"/>
      <c r="L701" s="438"/>
    </row>
    <row r="702" spans="2:12" s="414" customFormat="1" x14ac:dyDescent="0.3">
      <c r="B702" s="994"/>
      <c r="L702" s="438"/>
    </row>
    <row r="703" spans="2:12" s="414" customFormat="1" x14ac:dyDescent="0.3">
      <c r="B703" s="994"/>
      <c r="L703" s="438"/>
    </row>
    <row r="704" spans="2:12" s="414" customFormat="1" x14ac:dyDescent="0.3">
      <c r="B704" s="994"/>
      <c r="L704" s="438"/>
    </row>
    <row r="705" spans="2:12" s="414" customFormat="1" x14ac:dyDescent="0.3">
      <c r="B705" s="994"/>
      <c r="L705" s="438"/>
    </row>
    <row r="706" spans="2:12" s="414" customFormat="1" x14ac:dyDescent="0.3">
      <c r="B706" s="994"/>
      <c r="L706" s="438"/>
    </row>
    <row r="707" spans="2:12" s="414" customFormat="1" x14ac:dyDescent="0.3">
      <c r="B707" s="994"/>
      <c r="L707" s="438"/>
    </row>
    <row r="708" spans="2:12" s="414" customFormat="1" x14ac:dyDescent="0.3">
      <c r="B708" s="994"/>
      <c r="L708" s="438"/>
    </row>
    <row r="709" spans="2:12" s="414" customFormat="1" x14ac:dyDescent="0.3">
      <c r="B709" s="994"/>
      <c r="L709" s="438"/>
    </row>
    <row r="710" spans="2:12" s="414" customFormat="1" x14ac:dyDescent="0.3">
      <c r="B710" s="994"/>
      <c r="L710" s="438"/>
    </row>
    <row r="711" spans="2:12" s="414" customFormat="1" x14ac:dyDescent="0.3">
      <c r="B711" s="994"/>
      <c r="L711" s="438"/>
    </row>
    <row r="712" spans="2:12" s="414" customFormat="1" x14ac:dyDescent="0.3">
      <c r="B712" s="994"/>
      <c r="L712" s="438"/>
    </row>
    <row r="713" spans="2:12" s="414" customFormat="1" x14ac:dyDescent="0.3">
      <c r="B713" s="994"/>
      <c r="L713" s="438"/>
    </row>
    <row r="714" spans="2:12" s="414" customFormat="1" x14ac:dyDescent="0.3">
      <c r="B714" s="994"/>
      <c r="L714" s="438"/>
    </row>
    <row r="715" spans="2:12" s="414" customFormat="1" x14ac:dyDescent="0.3">
      <c r="B715" s="994"/>
      <c r="L715" s="438"/>
    </row>
    <row r="716" spans="2:12" s="414" customFormat="1" x14ac:dyDescent="0.3">
      <c r="B716" s="994"/>
      <c r="L716" s="438"/>
    </row>
    <row r="717" spans="2:12" s="414" customFormat="1" x14ac:dyDescent="0.3">
      <c r="B717" s="994"/>
      <c r="L717" s="438"/>
    </row>
    <row r="718" spans="2:12" s="414" customFormat="1" x14ac:dyDescent="0.3">
      <c r="B718" s="994"/>
      <c r="L718" s="438"/>
    </row>
    <row r="719" spans="2:12" s="414" customFormat="1" x14ac:dyDescent="0.3">
      <c r="B719" s="994"/>
      <c r="L719" s="438"/>
    </row>
    <row r="720" spans="2:12" s="414" customFormat="1" x14ac:dyDescent="0.3">
      <c r="B720" s="994"/>
      <c r="L720" s="438"/>
    </row>
    <row r="721" spans="2:12" s="414" customFormat="1" x14ac:dyDescent="0.3">
      <c r="B721" s="994"/>
      <c r="L721" s="438"/>
    </row>
    <row r="722" spans="2:12" s="414" customFormat="1" x14ac:dyDescent="0.3">
      <c r="B722" s="994"/>
      <c r="L722" s="438"/>
    </row>
    <row r="723" spans="2:12" s="414" customFormat="1" x14ac:dyDescent="0.3">
      <c r="B723" s="994"/>
      <c r="L723" s="438"/>
    </row>
    <row r="724" spans="2:12" s="414" customFormat="1" x14ac:dyDescent="0.3">
      <c r="B724" s="994"/>
      <c r="L724" s="438"/>
    </row>
    <row r="725" spans="2:12" s="414" customFormat="1" x14ac:dyDescent="0.3">
      <c r="B725" s="994"/>
      <c r="L725" s="438"/>
    </row>
    <row r="726" spans="2:12" s="414" customFormat="1" x14ac:dyDescent="0.3">
      <c r="B726" s="994"/>
      <c r="L726" s="438"/>
    </row>
    <row r="727" spans="2:12" s="414" customFormat="1" x14ac:dyDescent="0.3">
      <c r="B727" s="994"/>
      <c r="L727" s="438"/>
    </row>
    <row r="728" spans="2:12" s="414" customFormat="1" x14ac:dyDescent="0.3">
      <c r="B728" s="994"/>
      <c r="L728" s="438"/>
    </row>
    <row r="729" spans="2:12" s="414" customFormat="1" x14ac:dyDescent="0.3">
      <c r="B729" s="994"/>
      <c r="L729" s="438"/>
    </row>
    <row r="730" spans="2:12" s="414" customFormat="1" x14ac:dyDescent="0.3">
      <c r="B730" s="994"/>
      <c r="L730" s="438"/>
    </row>
    <row r="731" spans="2:12" s="414" customFormat="1" x14ac:dyDescent="0.3">
      <c r="B731" s="994"/>
      <c r="L731" s="438"/>
    </row>
    <row r="732" spans="2:12" s="414" customFormat="1" x14ac:dyDescent="0.3">
      <c r="B732" s="994"/>
      <c r="L732" s="438"/>
    </row>
    <row r="733" spans="2:12" s="414" customFormat="1" x14ac:dyDescent="0.3">
      <c r="B733" s="994"/>
      <c r="L733" s="438"/>
    </row>
    <row r="734" spans="2:12" s="414" customFormat="1" x14ac:dyDescent="0.3">
      <c r="B734" s="994"/>
      <c r="L734" s="438"/>
    </row>
    <row r="735" spans="2:12" s="414" customFormat="1" x14ac:dyDescent="0.3">
      <c r="B735" s="994"/>
      <c r="L735" s="438"/>
    </row>
    <row r="736" spans="2:12" s="414" customFormat="1" x14ac:dyDescent="0.3">
      <c r="B736" s="994"/>
      <c r="L736" s="438"/>
    </row>
    <row r="737" spans="2:12" s="414" customFormat="1" x14ac:dyDescent="0.3">
      <c r="B737" s="994"/>
      <c r="L737" s="438"/>
    </row>
    <row r="738" spans="2:12" s="414" customFormat="1" x14ac:dyDescent="0.3">
      <c r="B738" s="994"/>
      <c r="L738" s="438"/>
    </row>
    <row r="739" spans="2:12" s="414" customFormat="1" x14ac:dyDescent="0.3">
      <c r="B739" s="994"/>
      <c r="L739" s="438"/>
    </row>
    <row r="740" spans="2:12" s="414" customFormat="1" x14ac:dyDescent="0.3">
      <c r="B740" s="994"/>
      <c r="L740" s="438"/>
    </row>
    <row r="741" spans="2:12" s="414" customFormat="1" x14ac:dyDescent="0.3">
      <c r="B741" s="994"/>
      <c r="L741" s="438"/>
    </row>
    <row r="742" spans="2:12" s="414" customFormat="1" x14ac:dyDescent="0.3">
      <c r="B742" s="994"/>
      <c r="L742" s="438"/>
    </row>
    <row r="743" spans="2:12" s="414" customFormat="1" x14ac:dyDescent="0.3">
      <c r="B743" s="994"/>
      <c r="L743" s="438"/>
    </row>
    <row r="744" spans="2:12" s="414" customFormat="1" x14ac:dyDescent="0.3">
      <c r="B744" s="994"/>
      <c r="L744" s="438"/>
    </row>
    <row r="745" spans="2:12" s="414" customFormat="1" x14ac:dyDescent="0.3">
      <c r="B745" s="994"/>
      <c r="L745" s="438"/>
    </row>
    <row r="746" spans="2:12" s="414" customFormat="1" x14ac:dyDescent="0.3">
      <c r="B746" s="994"/>
      <c r="L746" s="438"/>
    </row>
    <row r="747" spans="2:12" s="414" customFormat="1" x14ac:dyDescent="0.3">
      <c r="B747" s="994"/>
      <c r="L747" s="438"/>
    </row>
    <row r="748" spans="2:12" s="414" customFormat="1" x14ac:dyDescent="0.3">
      <c r="B748" s="994"/>
      <c r="L748" s="438"/>
    </row>
    <row r="749" spans="2:12" s="414" customFormat="1" x14ac:dyDescent="0.3">
      <c r="B749" s="994"/>
      <c r="L749" s="438"/>
    </row>
    <row r="750" spans="2:12" s="414" customFormat="1" x14ac:dyDescent="0.3">
      <c r="B750" s="994"/>
      <c r="L750" s="438"/>
    </row>
    <row r="751" spans="2:12" s="414" customFormat="1" x14ac:dyDescent="0.3">
      <c r="B751" s="994"/>
      <c r="L751" s="438"/>
    </row>
    <row r="752" spans="2:12" s="414" customFormat="1" x14ac:dyDescent="0.3">
      <c r="B752" s="994"/>
      <c r="L752" s="438"/>
    </row>
    <row r="753" spans="2:12" s="414" customFormat="1" x14ac:dyDescent="0.3">
      <c r="B753" s="994"/>
      <c r="L753" s="438"/>
    </row>
    <row r="754" spans="2:12" s="414" customFormat="1" x14ac:dyDescent="0.3">
      <c r="B754" s="994"/>
      <c r="L754" s="438"/>
    </row>
    <row r="755" spans="2:12" s="414" customFormat="1" x14ac:dyDescent="0.3">
      <c r="B755" s="994"/>
      <c r="L755" s="438"/>
    </row>
    <row r="756" spans="2:12" s="414" customFormat="1" x14ac:dyDescent="0.3">
      <c r="B756" s="994"/>
      <c r="L756" s="438"/>
    </row>
    <row r="757" spans="2:12" s="414" customFormat="1" x14ac:dyDescent="0.3">
      <c r="B757" s="994"/>
      <c r="L757" s="438"/>
    </row>
    <row r="758" spans="2:12" s="414" customFormat="1" x14ac:dyDescent="0.3">
      <c r="B758" s="994"/>
      <c r="L758" s="438"/>
    </row>
    <row r="759" spans="2:12" s="414" customFormat="1" x14ac:dyDescent="0.3">
      <c r="B759" s="994"/>
      <c r="L759" s="438"/>
    </row>
    <row r="760" spans="2:12" s="414" customFormat="1" x14ac:dyDescent="0.3">
      <c r="B760" s="994"/>
      <c r="L760" s="438"/>
    </row>
    <row r="761" spans="2:12" s="414" customFormat="1" x14ac:dyDescent="0.3">
      <c r="B761" s="994"/>
      <c r="L761" s="438"/>
    </row>
    <row r="762" spans="2:12" s="414" customFormat="1" x14ac:dyDescent="0.3">
      <c r="B762" s="994"/>
      <c r="L762" s="438"/>
    </row>
    <row r="763" spans="2:12" s="414" customFormat="1" x14ac:dyDescent="0.3">
      <c r="B763" s="994"/>
      <c r="L763" s="438"/>
    </row>
    <row r="764" spans="2:12" s="414" customFormat="1" x14ac:dyDescent="0.3">
      <c r="B764" s="994"/>
      <c r="L764" s="438"/>
    </row>
    <row r="765" spans="2:12" s="414" customFormat="1" x14ac:dyDescent="0.3">
      <c r="B765" s="994"/>
      <c r="L765" s="438"/>
    </row>
    <row r="766" spans="2:12" s="414" customFormat="1" x14ac:dyDescent="0.3">
      <c r="B766" s="994"/>
      <c r="L766" s="438"/>
    </row>
    <row r="767" spans="2:12" s="414" customFormat="1" x14ac:dyDescent="0.3">
      <c r="B767" s="994"/>
      <c r="L767" s="438"/>
    </row>
    <row r="768" spans="2:12" s="414" customFormat="1" x14ac:dyDescent="0.3">
      <c r="B768" s="994"/>
      <c r="L768" s="438"/>
    </row>
    <row r="769" spans="2:12" s="414" customFormat="1" x14ac:dyDescent="0.3">
      <c r="B769" s="994"/>
      <c r="L769" s="438"/>
    </row>
    <row r="770" spans="2:12" s="414" customFormat="1" x14ac:dyDescent="0.3">
      <c r="B770" s="994"/>
      <c r="L770" s="438"/>
    </row>
    <row r="771" spans="2:12" s="414" customFormat="1" x14ac:dyDescent="0.3">
      <c r="B771" s="994"/>
      <c r="L771" s="438"/>
    </row>
    <row r="772" spans="2:12" s="414" customFormat="1" x14ac:dyDescent="0.3">
      <c r="B772" s="994"/>
      <c r="L772" s="438"/>
    </row>
    <row r="773" spans="2:12" s="414" customFormat="1" x14ac:dyDescent="0.3">
      <c r="B773" s="994"/>
      <c r="L773" s="438"/>
    </row>
    <row r="774" spans="2:12" s="414" customFormat="1" x14ac:dyDescent="0.3">
      <c r="B774" s="994"/>
      <c r="L774" s="438"/>
    </row>
    <row r="775" spans="2:12" s="414" customFormat="1" x14ac:dyDescent="0.3">
      <c r="B775" s="994"/>
      <c r="L775" s="438"/>
    </row>
    <row r="776" spans="2:12" s="414" customFormat="1" x14ac:dyDescent="0.3">
      <c r="B776" s="994"/>
      <c r="L776" s="438"/>
    </row>
    <row r="777" spans="2:12" s="414" customFormat="1" x14ac:dyDescent="0.3">
      <c r="B777" s="994"/>
      <c r="L777" s="438"/>
    </row>
    <row r="778" spans="2:12" s="414" customFormat="1" x14ac:dyDescent="0.3">
      <c r="B778" s="994"/>
      <c r="L778" s="438"/>
    </row>
    <row r="779" spans="2:12" s="414" customFormat="1" x14ac:dyDescent="0.3">
      <c r="B779" s="994"/>
      <c r="L779" s="438"/>
    </row>
    <row r="780" spans="2:12" s="414" customFormat="1" x14ac:dyDescent="0.3">
      <c r="B780" s="994"/>
      <c r="L780" s="438"/>
    </row>
    <row r="781" spans="2:12" s="414" customFormat="1" x14ac:dyDescent="0.3">
      <c r="B781" s="994"/>
      <c r="L781" s="438"/>
    </row>
    <row r="782" spans="2:12" s="414" customFormat="1" x14ac:dyDescent="0.3">
      <c r="B782" s="994"/>
      <c r="L782" s="438"/>
    </row>
    <row r="783" spans="2:12" s="414" customFormat="1" x14ac:dyDescent="0.3">
      <c r="B783" s="994"/>
      <c r="L783" s="438"/>
    </row>
    <row r="784" spans="2:12" s="414" customFormat="1" x14ac:dyDescent="0.3">
      <c r="B784" s="994"/>
      <c r="L784" s="438"/>
    </row>
    <row r="785" spans="2:12" s="414" customFormat="1" x14ac:dyDescent="0.3">
      <c r="B785" s="994"/>
      <c r="L785" s="438"/>
    </row>
    <row r="786" spans="2:12" s="414" customFormat="1" x14ac:dyDescent="0.3">
      <c r="B786" s="994"/>
      <c r="L786" s="438"/>
    </row>
    <row r="787" spans="2:12" s="414" customFormat="1" x14ac:dyDescent="0.3">
      <c r="B787" s="994"/>
      <c r="L787" s="438"/>
    </row>
    <row r="788" spans="2:12" s="414" customFormat="1" x14ac:dyDescent="0.3">
      <c r="B788" s="994"/>
      <c r="L788" s="438"/>
    </row>
    <row r="789" spans="2:12" s="414" customFormat="1" x14ac:dyDescent="0.3">
      <c r="B789" s="994"/>
      <c r="L789" s="438"/>
    </row>
    <row r="790" spans="2:12" s="414" customFormat="1" x14ac:dyDescent="0.3">
      <c r="B790" s="994"/>
      <c r="L790" s="438"/>
    </row>
    <row r="791" spans="2:12" s="414" customFormat="1" x14ac:dyDescent="0.3">
      <c r="B791" s="994"/>
      <c r="L791" s="438"/>
    </row>
    <row r="792" spans="2:12" s="414" customFormat="1" x14ac:dyDescent="0.3">
      <c r="B792" s="994"/>
      <c r="L792" s="438"/>
    </row>
    <row r="793" spans="2:12" s="414" customFormat="1" x14ac:dyDescent="0.3">
      <c r="B793" s="994"/>
      <c r="L793" s="438"/>
    </row>
    <row r="794" spans="2:12" s="414" customFormat="1" x14ac:dyDescent="0.3">
      <c r="B794" s="994"/>
      <c r="L794" s="438"/>
    </row>
    <row r="795" spans="2:12" s="414" customFormat="1" x14ac:dyDescent="0.3">
      <c r="B795" s="994"/>
      <c r="L795" s="438"/>
    </row>
    <row r="796" spans="2:12" s="414" customFormat="1" x14ac:dyDescent="0.3">
      <c r="B796" s="994"/>
      <c r="L796" s="438"/>
    </row>
    <row r="797" spans="2:12" s="414" customFormat="1" x14ac:dyDescent="0.3">
      <c r="B797" s="994"/>
      <c r="L797" s="438"/>
    </row>
    <row r="798" spans="2:12" s="414" customFormat="1" x14ac:dyDescent="0.3">
      <c r="B798" s="994"/>
      <c r="L798" s="438"/>
    </row>
    <row r="799" spans="2:12" s="414" customFormat="1" x14ac:dyDescent="0.3">
      <c r="B799" s="994"/>
      <c r="L799" s="438"/>
    </row>
    <row r="800" spans="2:12" s="414" customFormat="1" x14ac:dyDescent="0.3">
      <c r="B800" s="994"/>
      <c r="L800" s="438"/>
    </row>
    <row r="801" spans="2:12" s="414" customFormat="1" x14ac:dyDescent="0.3">
      <c r="B801" s="994"/>
      <c r="L801" s="438"/>
    </row>
    <row r="802" spans="2:12" s="414" customFormat="1" x14ac:dyDescent="0.3">
      <c r="B802" s="994"/>
      <c r="L802" s="438"/>
    </row>
    <row r="803" spans="2:12" s="414" customFormat="1" x14ac:dyDescent="0.3">
      <c r="B803" s="994"/>
      <c r="L803" s="438"/>
    </row>
    <row r="804" spans="2:12" s="414" customFormat="1" x14ac:dyDescent="0.3">
      <c r="B804" s="994"/>
      <c r="L804" s="438"/>
    </row>
    <row r="805" spans="2:12" s="414" customFormat="1" x14ac:dyDescent="0.3">
      <c r="B805" s="994"/>
      <c r="L805" s="438"/>
    </row>
    <row r="806" spans="2:12" s="414" customFormat="1" x14ac:dyDescent="0.3">
      <c r="B806" s="994"/>
      <c r="L806" s="438"/>
    </row>
    <row r="807" spans="2:12" s="414" customFormat="1" x14ac:dyDescent="0.3">
      <c r="B807" s="994"/>
      <c r="L807" s="438"/>
    </row>
    <row r="808" spans="2:12" s="414" customFormat="1" x14ac:dyDescent="0.3">
      <c r="B808" s="994"/>
      <c r="L808" s="438"/>
    </row>
    <row r="809" spans="2:12" s="414" customFormat="1" x14ac:dyDescent="0.3">
      <c r="B809" s="994"/>
      <c r="L809" s="438"/>
    </row>
    <row r="810" spans="2:12" s="414" customFormat="1" x14ac:dyDescent="0.3">
      <c r="B810" s="994"/>
      <c r="L810" s="438"/>
    </row>
    <row r="811" spans="2:12" s="414" customFormat="1" x14ac:dyDescent="0.3">
      <c r="B811" s="994"/>
      <c r="L811" s="438"/>
    </row>
    <row r="812" spans="2:12" s="414" customFormat="1" x14ac:dyDescent="0.3">
      <c r="B812" s="994"/>
      <c r="L812" s="438"/>
    </row>
    <row r="813" spans="2:12" s="414" customFormat="1" x14ac:dyDescent="0.3">
      <c r="B813" s="994"/>
      <c r="L813" s="438"/>
    </row>
    <row r="814" spans="2:12" s="414" customFormat="1" x14ac:dyDescent="0.3">
      <c r="B814" s="994"/>
      <c r="L814" s="438"/>
    </row>
    <row r="815" spans="2:12" s="414" customFormat="1" x14ac:dyDescent="0.3">
      <c r="B815" s="994"/>
      <c r="L815" s="438"/>
    </row>
    <row r="816" spans="2:12" s="414" customFormat="1" x14ac:dyDescent="0.3">
      <c r="B816" s="994"/>
      <c r="L816" s="438"/>
    </row>
    <row r="817" spans="2:12" s="414" customFormat="1" x14ac:dyDescent="0.3">
      <c r="B817" s="994"/>
      <c r="L817" s="438"/>
    </row>
    <row r="818" spans="2:12" s="414" customFormat="1" x14ac:dyDescent="0.3">
      <c r="B818" s="994"/>
      <c r="L818" s="438"/>
    </row>
    <row r="819" spans="2:12" s="414" customFormat="1" x14ac:dyDescent="0.3">
      <c r="B819" s="994"/>
      <c r="L819" s="438"/>
    </row>
    <row r="820" spans="2:12" s="414" customFormat="1" x14ac:dyDescent="0.3">
      <c r="B820" s="994"/>
      <c r="L820" s="438"/>
    </row>
    <row r="821" spans="2:12" s="414" customFormat="1" x14ac:dyDescent="0.3">
      <c r="B821" s="994"/>
      <c r="L821" s="438"/>
    </row>
    <row r="822" spans="2:12" s="414" customFormat="1" x14ac:dyDescent="0.3">
      <c r="B822" s="994"/>
      <c r="L822" s="438"/>
    </row>
    <row r="823" spans="2:12" s="414" customFormat="1" x14ac:dyDescent="0.3">
      <c r="B823" s="994"/>
      <c r="L823" s="438"/>
    </row>
    <row r="824" spans="2:12" s="414" customFormat="1" x14ac:dyDescent="0.3">
      <c r="B824" s="994"/>
      <c r="L824" s="438"/>
    </row>
    <row r="825" spans="2:12" s="414" customFormat="1" x14ac:dyDescent="0.3">
      <c r="B825" s="994"/>
      <c r="L825" s="438"/>
    </row>
    <row r="826" spans="2:12" s="414" customFormat="1" x14ac:dyDescent="0.3">
      <c r="B826" s="994"/>
      <c r="L826" s="438"/>
    </row>
    <row r="827" spans="2:12" s="414" customFormat="1" x14ac:dyDescent="0.3">
      <c r="B827" s="994"/>
      <c r="L827" s="438"/>
    </row>
    <row r="828" spans="2:12" s="414" customFormat="1" x14ac:dyDescent="0.3">
      <c r="B828" s="994"/>
      <c r="L828" s="438"/>
    </row>
    <row r="829" spans="2:12" s="414" customFormat="1" x14ac:dyDescent="0.3">
      <c r="B829" s="994"/>
      <c r="L829" s="438"/>
    </row>
    <row r="830" spans="2:12" s="414" customFormat="1" x14ac:dyDescent="0.3">
      <c r="B830" s="994"/>
      <c r="L830" s="438"/>
    </row>
    <row r="831" spans="2:12" s="414" customFormat="1" x14ac:dyDescent="0.3">
      <c r="B831" s="994"/>
      <c r="L831" s="438"/>
    </row>
    <row r="832" spans="2:12" s="414" customFormat="1" x14ac:dyDescent="0.3">
      <c r="B832" s="994"/>
      <c r="L832" s="438"/>
    </row>
    <row r="833" spans="2:12" s="414" customFormat="1" x14ac:dyDescent="0.3">
      <c r="B833" s="994"/>
      <c r="L833" s="438"/>
    </row>
    <row r="834" spans="2:12" s="414" customFormat="1" x14ac:dyDescent="0.3">
      <c r="B834" s="994"/>
      <c r="L834" s="438"/>
    </row>
    <row r="835" spans="2:12" s="414" customFormat="1" x14ac:dyDescent="0.3">
      <c r="B835" s="994"/>
      <c r="L835" s="438"/>
    </row>
    <row r="836" spans="2:12" s="414" customFormat="1" x14ac:dyDescent="0.3">
      <c r="B836" s="994"/>
      <c r="L836" s="438"/>
    </row>
    <row r="837" spans="2:12" s="414" customFormat="1" x14ac:dyDescent="0.3">
      <c r="B837" s="994"/>
      <c r="L837" s="438"/>
    </row>
    <row r="838" spans="2:12" s="414" customFormat="1" x14ac:dyDescent="0.3">
      <c r="B838" s="994"/>
      <c r="L838" s="438"/>
    </row>
    <row r="839" spans="2:12" s="414" customFormat="1" x14ac:dyDescent="0.3">
      <c r="B839" s="994"/>
      <c r="L839" s="438"/>
    </row>
    <row r="840" spans="2:12" s="414" customFormat="1" x14ac:dyDescent="0.3">
      <c r="B840" s="994"/>
      <c r="L840" s="438"/>
    </row>
    <row r="841" spans="2:12" s="414" customFormat="1" x14ac:dyDescent="0.3">
      <c r="B841" s="994"/>
      <c r="L841" s="438"/>
    </row>
    <row r="842" spans="2:12" s="414" customFormat="1" x14ac:dyDescent="0.3">
      <c r="B842" s="994"/>
      <c r="L842" s="438"/>
    </row>
    <row r="843" spans="2:12" s="414" customFormat="1" x14ac:dyDescent="0.3">
      <c r="B843" s="994"/>
      <c r="L843" s="438"/>
    </row>
    <row r="844" spans="2:12" s="414" customFormat="1" x14ac:dyDescent="0.3">
      <c r="B844" s="994"/>
      <c r="L844" s="438"/>
    </row>
    <row r="845" spans="2:12" s="414" customFormat="1" x14ac:dyDescent="0.3">
      <c r="B845" s="994"/>
      <c r="L845" s="438"/>
    </row>
    <row r="846" spans="2:12" s="414" customFormat="1" x14ac:dyDescent="0.3">
      <c r="B846" s="994"/>
      <c r="L846" s="438"/>
    </row>
    <row r="847" spans="2:12" s="414" customFormat="1" x14ac:dyDescent="0.3">
      <c r="B847" s="994"/>
      <c r="L847" s="438"/>
    </row>
    <row r="848" spans="2:12" s="414" customFormat="1" x14ac:dyDescent="0.3">
      <c r="B848" s="994"/>
      <c r="L848" s="438"/>
    </row>
    <row r="849" spans="2:12" s="414" customFormat="1" x14ac:dyDescent="0.3">
      <c r="B849" s="994"/>
      <c r="L849" s="438"/>
    </row>
    <row r="850" spans="2:12" s="414" customFormat="1" x14ac:dyDescent="0.3">
      <c r="B850" s="994"/>
      <c r="L850" s="438"/>
    </row>
    <row r="851" spans="2:12" s="414" customFormat="1" x14ac:dyDescent="0.3">
      <c r="B851" s="994"/>
      <c r="L851" s="438"/>
    </row>
    <row r="852" spans="2:12" s="414" customFormat="1" x14ac:dyDescent="0.3">
      <c r="B852" s="994"/>
      <c r="L852" s="438"/>
    </row>
    <row r="853" spans="2:12" s="414" customFormat="1" x14ac:dyDescent="0.3">
      <c r="B853" s="994"/>
      <c r="L853" s="438"/>
    </row>
    <row r="854" spans="2:12" s="414" customFormat="1" x14ac:dyDescent="0.3">
      <c r="B854" s="994"/>
      <c r="L854" s="438"/>
    </row>
    <row r="855" spans="2:12" s="414" customFormat="1" x14ac:dyDescent="0.3">
      <c r="B855" s="994"/>
      <c r="L855" s="438"/>
    </row>
    <row r="856" spans="2:12" s="414" customFormat="1" x14ac:dyDescent="0.3">
      <c r="B856" s="994"/>
      <c r="L856" s="438"/>
    </row>
    <row r="857" spans="2:12" s="414" customFormat="1" x14ac:dyDescent="0.3">
      <c r="B857" s="994"/>
      <c r="L857" s="438"/>
    </row>
    <row r="858" spans="2:12" s="414" customFormat="1" x14ac:dyDescent="0.3">
      <c r="B858" s="994"/>
      <c r="L858" s="438"/>
    </row>
    <row r="859" spans="2:12" s="414" customFormat="1" x14ac:dyDescent="0.3">
      <c r="B859" s="994"/>
      <c r="L859" s="438"/>
    </row>
    <row r="860" spans="2:12" s="414" customFormat="1" x14ac:dyDescent="0.3">
      <c r="B860" s="994"/>
      <c r="L860" s="438"/>
    </row>
    <row r="861" spans="2:12" s="414" customFormat="1" x14ac:dyDescent="0.3">
      <c r="B861" s="994"/>
      <c r="L861" s="438"/>
    </row>
    <row r="862" spans="2:12" s="414" customFormat="1" x14ac:dyDescent="0.3">
      <c r="B862" s="994"/>
      <c r="L862" s="438"/>
    </row>
    <row r="863" spans="2:12" s="414" customFormat="1" x14ac:dyDescent="0.3">
      <c r="B863" s="994"/>
      <c r="L863" s="438"/>
    </row>
    <row r="864" spans="2:12" s="414" customFormat="1" x14ac:dyDescent="0.3">
      <c r="B864" s="994"/>
      <c r="L864" s="438"/>
    </row>
    <row r="865" spans="2:12" s="414" customFormat="1" x14ac:dyDescent="0.3">
      <c r="B865" s="994"/>
      <c r="L865" s="438"/>
    </row>
    <row r="866" spans="2:12" s="414" customFormat="1" x14ac:dyDescent="0.3">
      <c r="B866" s="994"/>
      <c r="L866" s="438"/>
    </row>
    <row r="867" spans="2:12" s="414" customFormat="1" x14ac:dyDescent="0.3">
      <c r="B867" s="994"/>
      <c r="L867" s="438"/>
    </row>
    <row r="868" spans="2:12" s="414" customFormat="1" x14ac:dyDescent="0.3">
      <c r="B868" s="994"/>
      <c r="L868" s="438"/>
    </row>
    <row r="869" spans="2:12" s="414" customFormat="1" x14ac:dyDescent="0.3">
      <c r="B869" s="994"/>
      <c r="L869" s="438"/>
    </row>
    <row r="870" spans="2:12" s="414" customFormat="1" x14ac:dyDescent="0.3">
      <c r="B870" s="994"/>
      <c r="L870" s="438"/>
    </row>
    <row r="871" spans="2:12" s="414" customFormat="1" x14ac:dyDescent="0.3">
      <c r="B871" s="994"/>
      <c r="L871" s="438"/>
    </row>
    <row r="872" spans="2:12" s="414" customFormat="1" x14ac:dyDescent="0.3">
      <c r="B872" s="994"/>
      <c r="L872" s="438"/>
    </row>
    <row r="873" spans="2:12" s="414" customFormat="1" x14ac:dyDescent="0.3">
      <c r="B873" s="994"/>
      <c r="L873" s="438"/>
    </row>
    <row r="874" spans="2:12" s="414" customFormat="1" x14ac:dyDescent="0.3">
      <c r="B874" s="994"/>
      <c r="L874" s="438"/>
    </row>
    <row r="875" spans="2:12" s="414" customFormat="1" x14ac:dyDescent="0.3">
      <c r="B875" s="994"/>
      <c r="L875" s="438"/>
    </row>
    <row r="876" spans="2:12" s="414" customFormat="1" x14ac:dyDescent="0.3">
      <c r="B876" s="994"/>
      <c r="L876" s="438"/>
    </row>
    <row r="877" spans="2:12" s="414" customFormat="1" x14ac:dyDescent="0.3">
      <c r="B877" s="994"/>
      <c r="L877" s="438"/>
    </row>
    <row r="878" spans="2:12" s="414" customFormat="1" x14ac:dyDescent="0.3">
      <c r="B878" s="994"/>
      <c r="L878" s="438"/>
    </row>
    <row r="879" spans="2:12" s="414" customFormat="1" x14ac:dyDescent="0.3">
      <c r="B879" s="994"/>
      <c r="L879" s="438"/>
    </row>
    <row r="880" spans="2:12" s="414" customFormat="1" x14ac:dyDescent="0.3">
      <c r="B880" s="994"/>
      <c r="L880" s="438"/>
    </row>
    <row r="881" spans="2:12" s="414" customFormat="1" x14ac:dyDescent="0.3">
      <c r="B881" s="994"/>
      <c r="L881" s="438"/>
    </row>
    <row r="882" spans="2:12" s="414" customFormat="1" x14ac:dyDescent="0.3">
      <c r="B882" s="994"/>
      <c r="L882" s="438"/>
    </row>
    <row r="883" spans="2:12" s="414" customFormat="1" x14ac:dyDescent="0.3">
      <c r="B883" s="994"/>
      <c r="L883" s="438"/>
    </row>
    <row r="884" spans="2:12" s="414" customFormat="1" x14ac:dyDescent="0.3">
      <c r="B884" s="994"/>
      <c r="L884" s="438"/>
    </row>
    <row r="885" spans="2:12" s="414" customFormat="1" x14ac:dyDescent="0.3">
      <c r="B885" s="994"/>
      <c r="L885" s="438"/>
    </row>
    <row r="886" spans="2:12" s="414" customFormat="1" x14ac:dyDescent="0.3">
      <c r="B886" s="994"/>
      <c r="L886" s="438"/>
    </row>
    <row r="887" spans="2:12" s="414" customFormat="1" x14ac:dyDescent="0.3">
      <c r="B887" s="994"/>
      <c r="L887" s="438"/>
    </row>
    <row r="888" spans="2:12" s="414" customFormat="1" x14ac:dyDescent="0.3">
      <c r="B888" s="994"/>
      <c r="L888" s="438"/>
    </row>
    <row r="889" spans="2:12" s="414" customFormat="1" x14ac:dyDescent="0.3">
      <c r="B889" s="994"/>
      <c r="L889" s="438"/>
    </row>
    <row r="890" spans="2:12" s="414" customFormat="1" x14ac:dyDescent="0.3">
      <c r="B890" s="994"/>
      <c r="L890" s="438"/>
    </row>
    <row r="891" spans="2:12" s="414" customFormat="1" x14ac:dyDescent="0.3">
      <c r="B891" s="994"/>
      <c r="L891" s="438"/>
    </row>
    <row r="892" spans="2:12" s="414" customFormat="1" x14ac:dyDescent="0.3">
      <c r="B892" s="994"/>
      <c r="L892" s="438"/>
    </row>
    <row r="893" spans="2:12" s="414" customFormat="1" x14ac:dyDescent="0.3">
      <c r="B893" s="994"/>
      <c r="L893" s="438"/>
    </row>
    <row r="894" spans="2:12" s="414" customFormat="1" x14ac:dyDescent="0.3">
      <c r="B894" s="994"/>
      <c r="L894" s="438"/>
    </row>
    <row r="895" spans="2:12" s="414" customFormat="1" x14ac:dyDescent="0.3">
      <c r="B895" s="994"/>
      <c r="L895" s="438"/>
    </row>
    <row r="896" spans="2:12" s="414" customFormat="1" x14ac:dyDescent="0.3">
      <c r="B896" s="994"/>
      <c r="L896" s="438"/>
    </row>
    <row r="897" spans="2:12" s="414" customFormat="1" x14ac:dyDescent="0.3">
      <c r="B897" s="994"/>
      <c r="L897" s="438"/>
    </row>
    <row r="898" spans="2:12" s="414" customFormat="1" x14ac:dyDescent="0.3">
      <c r="B898" s="994"/>
      <c r="L898" s="438"/>
    </row>
    <row r="899" spans="2:12" s="414" customFormat="1" x14ac:dyDescent="0.3">
      <c r="B899" s="994"/>
      <c r="L899" s="438"/>
    </row>
    <row r="900" spans="2:12" s="414" customFormat="1" x14ac:dyDescent="0.3">
      <c r="B900" s="994"/>
      <c r="L900" s="438"/>
    </row>
    <row r="901" spans="2:12" s="414" customFormat="1" x14ac:dyDescent="0.3">
      <c r="B901" s="994"/>
      <c r="L901" s="438"/>
    </row>
    <row r="902" spans="2:12" s="414" customFormat="1" x14ac:dyDescent="0.3">
      <c r="B902" s="994"/>
      <c r="L902" s="438"/>
    </row>
    <row r="903" spans="2:12" s="414" customFormat="1" x14ac:dyDescent="0.3">
      <c r="B903" s="994"/>
      <c r="L903" s="438"/>
    </row>
    <row r="904" spans="2:12" s="414" customFormat="1" x14ac:dyDescent="0.3">
      <c r="B904" s="994"/>
      <c r="L904" s="438"/>
    </row>
    <row r="905" spans="2:12" s="414" customFormat="1" x14ac:dyDescent="0.3">
      <c r="B905" s="994"/>
      <c r="L905" s="438"/>
    </row>
    <row r="906" spans="2:12" s="414" customFormat="1" x14ac:dyDescent="0.3">
      <c r="B906" s="994"/>
      <c r="L906" s="438"/>
    </row>
    <row r="907" spans="2:12" s="414" customFormat="1" x14ac:dyDescent="0.3">
      <c r="B907" s="994"/>
      <c r="L907" s="438"/>
    </row>
    <row r="908" spans="2:12" s="414" customFormat="1" x14ac:dyDescent="0.3">
      <c r="B908" s="994"/>
      <c r="L908" s="438"/>
    </row>
    <row r="909" spans="2:12" s="414" customFormat="1" x14ac:dyDescent="0.3">
      <c r="B909" s="994"/>
      <c r="L909" s="438"/>
    </row>
    <row r="910" spans="2:12" s="414" customFormat="1" x14ac:dyDescent="0.3">
      <c r="B910" s="994"/>
      <c r="L910" s="438"/>
    </row>
    <row r="911" spans="2:12" s="414" customFormat="1" x14ac:dyDescent="0.3">
      <c r="B911" s="994"/>
      <c r="L911" s="438"/>
    </row>
    <row r="912" spans="2:12" s="414" customFormat="1" x14ac:dyDescent="0.3">
      <c r="B912" s="994"/>
      <c r="L912" s="438"/>
    </row>
    <row r="913" spans="2:12" s="414" customFormat="1" x14ac:dyDescent="0.3">
      <c r="B913" s="994"/>
      <c r="L913" s="438"/>
    </row>
    <row r="914" spans="2:12" s="414" customFormat="1" x14ac:dyDescent="0.3">
      <c r="B914" s="994"/>
      <c r="L914" s="438"/>
    </row>
    <row r="915" spans="2:12" s="414" customFormat="1" x14ac:dyDescent="0.3">
      <c r="B915" s="994"/>
      <c r="L915" s="438"/>
    </row>
    <row r="916" spans="2:12" s="414" customFormat="1" x14ac:dyDescent="0.3">
      <c r="B916" s="994"/>
      <c r="L916" s="438"/>
    </row>
    <row r="917" spans="2:12" s="414" customFormat="1" x14ac:dyDescent="0.3">
      <c r="B917" s="994"/>
      <c r="L917" s="438"/>
    </row>
    <row r="918" spans="2:12" s="414" customFormat="1" x14ac:dyDescent="0.3">
      <c r="B918" s="994"/>
      <c r="L918" s="438"/>
    </row>
    <row r="919" spans="2:12" s="414" customFormat="1" x14ac:dyDescent="0.3">
      <c r="B919" s="994"/>
      <c r="L919" s="438"/>
    </row>
    <row r="920" spans="2:12" s="414" customFormat="1" x14ac:dyDescent="0.3">
      <c r="B920" s="994"/>
      <c r="L920" s="438"/>
    </row>
    <row r="921" spans="2:12" s="414" customFormat="1" x14ac:dyDescent="0.3">
      <c r="B921" s="994"/>
      <c r="L921" s="438"/>
    </row>
    <row r="922" spans="2:12" s="414" customFormat="1" x14ac:dyDescent="0.3">
      <c r="B922" s="994"/>
      <c r="L922" s="438"/>
    </row>
    <row r="923" spans="2:12" s="414" customFormat="1" x14ac:dyDescent="0.3">
      <c r="B923" s="994"/>
      <c r="L923" s="438"/>
    </row>
    <row r="924" spans="2:12" s="414" customFormat="1" x14ac:dyDescent="0.3">
      <c r="B924" s="994"/>
      <c r="L924" s="438"/>
    </row>
    <row r="925" spans="2:12" s="414" customFormat="1" x14ac:dyDescent="0.3">
      <c r="B925" s="994"/>
      <c r="L925" s="438"/>
    </row>
    <row r="926" spans="2:12" s="414" customFormat="1" x14ac:dyDescent="0.3">
      <c r="B926" s="994"/>
      <c r="L926" s="438"/>
    </row>
    <row r="927" spans="2:12" s="414" customFormat="1" x14ac:dyDescent="0.3">
      <c r="B927" s="994"/>
      <c r="L927" s="438"/>
    </row>
    <row r="928" spans="2:12" s="414" customFormat="1" x14ac:dyDescent="0.3">
      <c r="B928" s="994"/>
      <c r="L928" s="438"/>
    </row>
    <row r="929" spans="2:12" s="414" customFormat="1" x14ac:dyDescent="0.3">
      <c r="B929" s="994"/>
      <c r="L929" s="438"/>
    </row>
    <row r="930" spans="2:12" s="414" customFormat="1" x14ac:dyDescent="0.3">
      <c r="B930" s="994"/>
      <c r="L930" s="438"/>
    </row>
    <row r="931" spans="2:12" s="414" customFormat="1" x14ac:dyDescent="0.3">
      <c r="B931" s="994"/>
      <c r="L931" s="438"/>
    </row>
    <row r="932" spans="2:12" s="414" customFormat="1" x14ac:dyDescent="0.3">
      <c r="B932" s="994"/>
      <c r="L932" s="438"/>
    </row>
    <row r="933" spans="2:12" s="414" customFormat="1" x14ac:dyDescent="0.3">
      <c r="B933" s="994"/>
      <c r="L933" s="438"/>
    </row>
    <row r="934" spans="2:12" s="414" customFormat="1" x14ac:dyDescent="0.3">
      <c r="B934" s="994"/>
      <c r="L934" s="438"/>
    </row>
    <row r="935" spans="2:12" s="414" customFormat="1" x14ac:dyDescent="0.3">
      <c r="B935" s="994"/>
      <c r="L935" s="438"/>
    </row>
    <row r="936" spans="2:12" s="414" customFormat="1" x14ac:dyDescent="0.3">
      <c r="B936" s="994"/>
      <c r="L936" s="438"/>
    </row>
    <row r="937" spans="2:12" s="414" customFormat="1" x14ac:dyDescent="0.3">
      <c r="B937" s="994"/>
      <c r="L937" s="438"/>
    </row>
    <row r="938" spans="2:12" s="414" customFormat="1" x14ac:dyDescent="0.3">
      <c r="B938" s="994"/>
      <c r="L938" s="438"/>
    </row>
    <row r="939" spans="2:12" s="414" customFormat="1" x14ac:dyDescent="0.3">
      <c r="B939" s="994"/>
      <c r="L939" s="438"/>
    </row>
    <row r="940" spans="2:12" s="414" customFormat="1" x14ac:dyDescent="0.3">
      <c r="B940" s="994"/>
      <c r="L940" s="438"/>
    </row>
    <row r="941" spans="2:12" s="414" customFormat="1" x14ac:dyDescent="0.3">
      <c r="B941" s="994"/>
      <c r="L941" s="438"/>
    </row>
    <row r="942" spans="2:12" s="414" customFormat="1" x14ac:dyDescent="0.3">
      <c r="B942" s="994"/>
      <c r="L942" s="438"/>
    </row>
    <row r="943" spans="2:12" s="414" customFormat="1" x14ac:dyDescent="0.3">
      <c r="B943" s="994"/>
      <c r="L943" s="438"/>
    </row>
    <row r="944" spans="2:12" s="414" customFormat="1" x14ac:dyDescent="0.3">
      <c r="B944" s="994"/>
      <c r="L944" s="438"/>
    </row>
    <row r="945" spans="2:12" s="414" customFormat="1" x14ac:dyDescent="0.3">
      <c r="B945" s="994"/>
      <c r="L945" s="438"/>
    </row>
    <row r="946" spans="2:12" s="414" customFormat="1" x14ac:dyDescent="0.3">
      <c r="B946" s="994"/>
      <c r="L946" s="438"/>
    </row>
    <row r="947" spans="2:12" s="414" customFormat="1" x14ac:dyDescent="0.3">
      <c r="B947" s="994"/>
      <c r="L947" s="438"/>
    </row>
    <row r="948" spans="2:12" s="414" customFormat="1" x14ac:dyDescent="0.3">
      <c r="B948" s="994"/>
      <c r="L948" s="438"/>
    </row>
    <row r="949" spans="2:12" s="414" customFormat="1" x14ac:dyDescent="0.3">
      <c r="B949" s="994"/>
      <c r="L949" s="438"/>
    </row>
    <row r="950" spans="2:12" s="414" customFormat="1" x14ac:dyDescent="0.3">
      <c r="B950" s="994"/>
      <c r="L950" s="438"/>
    </row>
    <row r="951" spans="2:12" s="414" customFormat="1" x14ac:dyDescent="0.3">
      <c r="B951" s="994"/>
      <c r="L951" s="438"/>
    </row>
    <row r="952" spans="2:12" s="414" customFormat="1" x14ac:dyDescent="0.3">
      <c r="B952" s="994"/>
      <c r="L952" s="438"/>
    </row>
    <row r="953" spans="2:12" s="414" customFormat="1" x14ac:dyDescent="0.3">
      <c r="B953" s="994"/>
      <c r="L953" s="438"/>
    </row>
    <row r="954" spans="2:12" s="414" customFormat="1" x14ac:dyDescent="0.3">
      <c r="B954" s="994"/>
      <c r="L954" s="438"/>
    </row>
    <row r="955" spans="2:12" s="414" customFormat="1" x14ac:dyDescent="0.3">
      <c r="B955" s="994"/>
      <c r="L955" s="438"/>
    </row>
    <row r="956" spans="2:12" s="414" customFormat="1" x14ac:dyDescent="0.3">
      <c r="B956" s="994"/>
      <c r="L956" s="438"/>
    </row>
    <row r="957" spans="2:12" s="414" customFormat="1" x14ac:dyDescent="0.3">
      <c r="B957" s="994"/>
      <c r="L957" s="438"/>
    </row>
    <row r="958" spans="2:12" s="414" customFormat="1" x14ac:dyDescent="0.3">
      <c r="B958" s="994"/>
      <c r="L958" s="438"/>
    </row>
    <row r="959" spans="2:12" s="414" customFormat="1" x14ac:dyDescent="0.3">
      <c r="B959" s="994"/>
      <c r="L959" s="438"/>
    </row>
    <row r="960" spans="2:12" s="414" customFormat="1" x14ac:dyDescent="0.3">
      <c r="B960" s="994"/>
      <c r="L960" s="438"/>
    </row>
    <row r="961" spans="2:12" s="414" customFormat="1" x14ac:dyDescent="0.3">
      <c r="B961" s="994"/>
      <c r="L961" s="438"/>
    </row>
    <row r="962" spans="2:12" s="414" customFormat="1" x14ac:dyDescent="0.3">
      <c r="B962" s="994"/>
      <c r="L962" s="438"/>
    </row>
    <row r="963" spans="2:12" s="414" customFormat="1" x14ac:dyDescent="0.3">
      <c r="B963" s="994"/>
      <c r="L963" s="438"/>
    </row>
    <row r="964" spans="2:12" s="414" customFormat="1" x14ac:dyDescent="0.3">
      <c r="B964" s="994"/>
      <c r="L964" s="438"/>
    </row>
    <row r="965" spans="2:12" s="414" customFormat="1" x14ac:dyDescent="0.3">
      <c r="B965" s="994"/>
      <c r="L965" s="438"/>
    </row>
    <row r="966" spans="2:12" s="414" customFormat="1" x14ac:dyDescent="0.3">
      <c r="B966" s="994"/>
      <c r="L966" s="438"/>
    </row>
    <row r="967" spans="2:12" s="414" customFormat="1" x14ac:dyDescent="0.3">
      <c r="B967" s="994"/>
      <c r="L967" s="438"/>
    </row>
    <row r="968" spans="2:12" s="414" customFormat="1" x14ac:dyDescent="0.3">
      <c r="B968" s="994"/>
      <c r="L968" s="438"/>
    </row>
    <row r="969" spans="2:12" s="414" customFormat="1" x14ac:dyDescent="0.3">
      <c r="B969" s="994"/>
      <c r="L969" s="438"/>
    </row>
    <row r="970" spans="2:12" s="414" customFormat="1" x14ac:dyDescent="0.3">
      <c r="B970" s="994"/>
      <c r="L970" s="438"/>
    </row>
    <row r="971" spans="2:12" s="414" customFormat="1" x14ac:dyDescent="0.3">
      <c r="B971" s="994"/>
      <c r="L971" s="438"/>
    </row>
    <row r="972" spans="2:12" s="414" customFormat="1" x14ac:dyDescent="0.3">
      <c r="B972" s="994"/>
      <c r="L972" s="438"/>
    </row>
    <row r="973" spans="2:12" s="414" customFormat="1" x14ac:dyDescent="0.3">
      <c r="B973" s="994"/>
      <c r="L973" s="438"/>
    </row>
    <row r="974" spans="2:12" s="414" customFormat="1" x14ac:dyDescent="0.3">
      <c r="B974" s="994"/>
      <c r="L974" s="438"/>
    </row>
    <row r="975" spans="2:12" s="414" customFormat="1" x14ac:dyDescent="0.3">
      <c r="B975" s="994"/>
      <c r="L975" s="438"/>
    </row>
    <row r="976" spans="2:12" s="414" customFormat="1" x14ac:dyDescent="0.3">
      <c r="B976" s="994"/>
      <c r="L976" s="438"/>
    </row>
    <row r="977" spans="2:12" s="414" customFormat="1" x14ac:dyDescent="0.3">
      <c r="B977" s="994"/>
      <c r="L977" s="438"/>
    </row>
    <row r="978" spans="2:12" s="414" customFormat="1" x14ac:dyDescent="0.3">
      <c r="B978" s="994"/>
      <c r="L978" s="438"/>
    </row>
    <row r="979" spans="2:12" s="414" customFormat="1" x14ac:dyDescent="0.3">
      <c r="B979" s="994"/>
      <c r="L979" s="438"/>
    </row>
    <row r="980" spans="2:12" s="414" customFormat="1" x14ac:dyDescent="0.3">
      <c r="B980" s="994"/>
      <c r="L980" s="438"/>
    </row>
    <row r="981" spans="2:12" s="414" customFormat="1" x14ac:dyDescent="0.3">
      <c r="B981" s="994"/>
      <c r="L981" s="438"/>
    </row>
    <row r="982" spans="2:12" s="414" customFormat="1" x14ac:dyDescent="0.3">
      <c r="B982" s="994"/>
      <c r="L982" s="438"/>
    </row>
    <row r="983" spans="2:12" s="414" customFormat="1" x14ac:dyDescent="0.3">
      <c r="B983" s="994"/>
      <c r="L983" s="438"/>
    </row>
    <row r="984" spans="2:12" s="414" customFormat="1" x14ac:dyDescent="0.3">
      <c r="B984" s="994"/>
      <c r="L984" s="438"/>
    </row>
    <row r="985" spans="2:12" s="414" customFormat="1" x14ac:dyDescent="0.3">
      <c r="B985" s="994"/>
      <c r="L985" s="438"/>
    </row>
    <row r="986" spans="2:12" s="414" customFormat="1" x14ac:dyDescent="0.3">
      <c r="B986" s="994"/>
      <c r="L986" s="438"/>
    </row>
    <row r="987" spans="2:12" s="414" customFormat="1" x14ac:dyDescent="0.3">
      <c r="B987" s="994"/>
      <c r="L987" s="438"/>
    </row>
    <row r="988" spans="2:12" s="414" customFormat="1" x14ac:dyDescent="0.3">
      <c r="B988" s="994"/>
      <c r="L988" s="438"/>
    </row>
    <row r="989" spans="2:12" s="414" customFormat="1" x14ac:dyDescent="0.3">
      <c r="B989" s="994"/>
      <c r="L989" s="438"/>
    </row>
    <row r="990" spans="2:12" s="414" customFormat="1" x14ac:dyDescent="0.3">
      <c r="B990" s="994"/>
      <c r="L990" s="438"/>
    </row>
    <row r="991" spans="2:12" s="414" customFormat="1" x14ac:dyDescent="0.3">
      <c r="B991" s="994"/>
      <c r="L991" s="438"/>
    </row>
    <row r="992" spans="2:12" s="414" customFormat="1" x14ac:dyDescent="0.3">
      <c r="B992" s="994"/>
      <c r="L992" s="438"/>
    </row>
    <row r="993" spans="2:12" s="414" customFormat="1" x14ac:dyDescent="0.3">
      <c r="B993" s="994"/>
      <c r="L993" s="438"/>
    </row>
    <row r="994" spans="2:12" s="414" customFormat="1" x14ac:dyDescent="0.3">
      <c r="B994" s="994"/>
      <c r="L994" s="438"/>
    </row>
    <row r="995" spans="2:12" s="414" customFormat="1" x14ac:dyDescent="0.3">
      <c r="B995" s="994"/>
      <c r="L995" s="438"/>
    </row>
    <row r="996" spans="2:12" s="414" customFormat="1" x14ac:dyDescent="0.3">
      <c r="B996" s="994"/>
      <c r="L996" s="438"/>
    </row>
    <row r="997" spans="2:12" s="414" customFormat="1" x14ac:dyDescent="0.3">
      <c r="B997" s="994"/>
      <c r="L997" s="438"/>
    </row>
    <row r="998" spans="2:12" s="414" customFormat="1" x14ac:dyDescent="0.3">
      <c r="B998" s="994"/>
      <c r="L998" s="438"/>
    </row>
    <row r="999" spans="2:12" s="414" customFormat="1" x14ac:dyDescent="0.3">
      <c r="B999" s="994"/>
      <c r="L999" s="438"/>
    </row>
    <row r="1000" spans="2:12" s="414" customFormat="1" x14ac:dyDescent="0.3">
      <c r="B1000" s="994"/>
      <c r="L1000" s="438"/>
    </row>
    <row r="1001" spans="2:12" s="414" customFormat="1" x14ac:dyDescent="0.3">
      <c r="B1001" s="994"/>
      <c r="L1001" s="438"/>
    </row>
    <row r="1002" spans="2:12" s="414" customFormat="1" x14ac:dyDescent="0.3">
      <c r="B1002" s="994"/>
      <c r="L1002" s="438"/>
    </row>
    <row r="1003" spans="2:12" s="414" customFormat="1" x14ac:dyDescent="0.3">
      <c r="B1003" s="994"/>
      <c r="L1003" s="438"/>
    </row>
    <row r="1004" spans="2:12" s="414" customFormat="1" x14ac:dyDescent="0.3">
      <c r="B1004" s="994"/>
      <c r="L1004" s="438"/>
    </row>
    <row r="1005" spans="2:12" s="414" customFormat="1" x14ac:dyDescent="0.3">
      <c r="B1005" s="994"/>
      <c r="L1005" s="438"/>
    </row>
    <row r="1006" spans="2:12" s="414" customFormat="1" x14ac:dyDescent="0.3">
      <c r="B1006" s="994"/>
      <c r="L1006" s="438"/>
    </row>
    <row r="1007" spans="2:12" s="414" customFormat="1" x14ac:dyDescent="0.3">
      <c r="B1007" s="994"/>
      <c r="L1007" s="438"/>
    </row>
    <row r="1008" spans="2:12" s="414" customFormat="1" x14ac:dyDescent="0.3">
      <c r="B1008" s="994"/>
      <c r="L1008" s="438"/>
    </row>
    <row r="1009" spans="2:12" s="414" customFormat="1" x14ac:dyDescent="0.3">
      <c r="B1009" s="994"/>
      <c r="L1009" s="438"/>
    </row>
    <row r="1010" spans="2:12" s="414" customFormat="1" x14ac:dyDescent="0.3">
      <c r="B1010" s="994"/>
      <c r="L1010" s="438"/>
    </row>
    <row r="1011" spans="2:12" s="414" customFormat="1" x14ac:dyDescent="0.3">
      <c r="B1011" s="994"/>
      <c r="L1011" s="438"/>
    </row>
    <row r="1012" spans="2:12" s="414" customFormat="1" x14ac:dyDescent="0.3">
      <c r="B1012" s="994"/>
      <c r="L1012" s="438"/>
    </row>
    <row r="1013" spans="2:12" s="414" customFormat="1" x14ac:dyDescent="0.3">
      <c r="B1013" s="994"/>
      <c r="L1013" s="438"/>
    </row>
    <row r="1014" spans="2:12" s="414" customFormat="1" x14ac:dyDescent="0.3">
      <c r="B1014" s="994"/>
      <c r="L1014" s="438"/>
    </row>
    <row r="1015" spans="2:12" s="414" customFormat="1" x14ac:dyDescent="0.3">
      <c r="B1015" s="994"/>
      <c r="L1015" s="438"/>
    </row>
    <row r="1016" spans="2:12" s="414" customFormat="1" x14ac:dyDescent="0.3">
      <c r="B1016" s="994"/>
      <c r="L1016" s="438"/>
    </row>
    <row r="1017" spans="2:12" s="414" customFormat="1" x14ac:dyDescent="0.3">
      <c r="B1017" s="994"/>
      <c r="L1017" s="438"/>
    </row>
    <row r="1018" spans="2:12" s="414" customFormat="1" x14ac:dyDescent="0.3">
      <c r="B1018" s="994"/>
      <c r="L1018" s="438"/>
    </row>
    <row r="1019" spans="2:12" s="414" customFormat="1" x14ac:dyDescent="0.3">
      <c r="B1019" s="994"/>
      <c r="L1019" s="438"/>
    </row>
    <row r="1020" spans="2:12" s="414" customFormat="1" x14ac:dyDescent="0.3">
      <c r="B1020" s="994"/>
      <c r="L1020" s="438"/>
    </row>
    <row r="1021" spans="2:12" s="414" customFormat="1" x14ac:dyDescent="0.3">
      <c r="B1021" s="994"/>
      <c r="L1021" s="438"/>
    </row>
    <row r="1022" spans="2:12" s="414" customFormat="1" x14ac:dyDescent="0.3">
      <c r="B1022" s="994"/>
      <c r="L1022" s="438"/>
    </row>
    <row r="1023" spans="2:12" s="414" customFormat="1" x14ac:dyDescent="0.3">
      <c r="B1023" s="994"/>
      <c r="L1023" s="438"/>
    </row>
    <row r="1024" spans="2:12" s="414" customFormat="1" x14ac:dyDescent="0.3">
      <c r="B1024" s="994"/>
      <c r="L1024" s="438"/>
    </row>
    <row r="1025" spans="2:12" s="414" customFormat="1" x14ac:dyDescent="0.3">
      <c r="B1025" s="994"/>
      <c r="L1025" s="438"/>
    </row>
    <row r="1026" spans="2:12" s="414" customFormat="1" x14ac:dyDescent="0.3">
      <c r="B1026" s="994"/>
      <c r="L1026" s="438"/>
    </row>
    <row r="1027" spans="2:12" s="414" customFormat="1" x14ac:dyDescent="0.3">
      <c r="B1027" s="994"/>
      <c r="L1027" s="438"/>
    </row>
    <row r="1028" spans="2:12" s="414" customFormat="1" x14ac:dyDescent="0.3">
      <c r="B1028" s="994"/>
      <c r="L1028" s="438"/>
    </row>
    <row r="1029" spans="2:12" s="414" customFormat="1" x14ac:dyDescent="0.3">
      <c r="B1029" s="994"/>
      <c r="L1029" s="438"/>
    </row>
    <row r="1030" spans="2:12" s="414" customFormat="1" x14ac:dyDescent="0.3">
      <c r="B1030" s="994"/>
      <c r="L1030" s="438"/>
    </row>
    <row r="1031" spans="2:12" s="414" customFormat="1" x14ac:dyDescent="0.3">
      <c r="B1031" s="994"/>
      <c r="L1031" s="438"/>
    </row>
    <row r="1032" spans="2:12" s="414" customFormat="1" x14ac:dyDescent="0.3">
      <c r="B1032" s="994"/>
      <c r="L1032" s="438"/>
    </row>
    <row r="1033" spans="2:12" s="414" customFormat="1" x14ac:dyDescent="0.3">
      <c r="B1033" s="994"/>
      <c r="L1033" s="438"/>
    </row>
    <row r="1034" spans="2:12" s="414" customFormat="1" x14ac:dyDescent="0.3">
      <c r="B1034" s="994"/>
      <c r="L1034" s="438"/>
    </row>
    <row r="1035" spans="2:12" s="414" customFormat="1" x14ac:dyDescent="0.3">
      <c r="B1035" s="994"/>
      <c r="L1035" s="438"/>
    </row>
    <row r="1036" spans="2:12" s="414" customFormat="1" x14ac:dyDescent="0.3">
      <c r="B1036" s="994"/>
      <c r="L1036" s="438"/>
    </row>
    <row r="1037" spans="2:12" s="414" customFormat="1" x14ac:dyDescent="0.3">
      <c r="B1037" s="994"/>
      <c r="L1037" s="438"/>
    </row>
    <row r="1038" spans="2:12" s="414" customFormat="1" x14ac:dyDescent="0.3">
      <c r="B1038" s="994"/>
      <c r="L1038" s="438"/>
    </row>
    <row r="1039" spans="2:12" s="414" customFormat="1" x14ac:dyDescent="0.3">
      <c r="B1039" s="994"/>
      <c r="L1039" s="438"/>
    </row>
    <row r="1040" spans="2:12" s="414" customFormat="1" x14ac:dyDescent="0.3">
      <c r="B1040" s="994"/>
      <c r="L1040" s="438"/>
    </row>
    <row r="1041" spans="2:12" s="414" customFormat="1" x14ac:dyDescent="0.3">
      <c r="B1041" s="994"/>
      <c r="L1041" s="438"/>
    </row>
    <row r="1042" spans="2:12" s="414" customFormat="1" x14ac:dyDescent="0.3">
      <c r="B1042" s="994"/>
      <c r="L1042" s="438"/>
    </row>
    <row r="1043" spans="2:12" s="414" customFormat="1" x14ac:dyDescent="0.3">
      <c r="B1043" s="994"/>
      <c r="L1043" s="438"/>
    </row>
    <row r="1044" spans="2:12" s="414" customFormat="1" x14ac:dyDescent="0.3">
      <c r="B1044" s="994"/>
      <c r="L1044" s="438"/>
    </row>
    <row r="1045" spans="2:12" s="414" customFormat="1" x14ac:dyDescent="0.3">
      <c r="B1045" s="994"/>
      <c r="L1045" s="438"/>
    </row>
    <row r="1046" spans="2:12" s="414" customFormat="1" x14ac:dyDescent="0.3">
      <c r="B1046" s="994"/>
      <c r="L1046" s="438"/>
    </row>
    <row r="1047" spans="2:12" s="414" customFormat="1" x14ac:dyDescent="0.3">
      <c r="B1047" s="994"/>
      <c r="L1047" s="438"/>
    </row>
    <row r="1048" spans="2:12" s="414" customFormat="1" x14ac:dyDescent="0.3">
      <c r="B1048" s="994"/>
      <c r="L1048" s="438"/>
    </row>
    <row r="1049" spans="2:12" s="414" customFormat="1" x14ac:dyDescent="0.3">
      <c r="B1049" s="994"/>
      <c r="L1049" s="438"/>
    </row>
    <row r="1050" spans="2:12" s="414" customFormat="1" x14ac:dyDescent="0.3">
      <c r="B1050" s="994"/>
      <c r="L1050" s="438"/>
    </row>
    <row r="1051" spans="2:12" s="414" customFormat="1" x14ac:dyDescent="0.3">
      <c r="B1051" s="994"/>
      <c r="L1051" s="438"/>
    </row>
    <row r="1052" spans="2:12" s="414" customFormat="1" x14ac:dyDescent="0.3">
      <c r="B1052" s="994"/>
      <c r="L1052" s="438"/>
    </row>
    <row r="1053" spans="2:12" s="414" customFormat="1" x14ac:dyDescent="0.3">
      <c r="B1053" s="994"/>
      <c r="L1053" s="438"/>
    </row>
    <row r="1054" spans="2:12" s="414" customFormat="1" x14ac:dyDescent="0.3">
      <c r="B1054" s="994"/>
      <c r="L1054" s="438"/>
    </row>
    <row r="1055" spans="2:12" s="414" customFormat="1" x14ac:dyDescent="0.3">
      <c r="B1055" s="994"/>
      <c r="L1055" s="438"/>
    </row>
    <row r="1056" spans="2:12" s="414" customFormat="1" x14ac:dyDescent="0.3">
      <c r="B1056" s="994"/>
      <c r="L1056" s="438"/>
    </row>
    <row r="1057" spans="2:12" s="414" customFormat="1" x14ac:dyDescent="0.3">
      <c r="B1057" s="994"/>
      <c r="L1057" s="438"/>
    </row>
    <row r="1058" spans="2:12" s="414" customFormat="1" x14ac:dyDescent="0.3">
      <c r="B1058" s="994"/>
      <c r="L1058" s="438"/>
    </row>
    <row r="1059" spans="2:12" s="414" customFormat="1" x14ac:dyDescent="0.3">
      <c r="B1059" s="994"/>
      <c r="L1059" s="438"/>
    </row>
    <row r="1060" spans="2:12" s="414" customFormat="1" x14ac:dyDescent="0.3">
      <c r="B1060" s="994"/>
      <c r="L1060" s="438"/>
    </row>
    <row r="1061" spans="2:12" s="414" customFormat="1" x14ac:dyDescent="0.3">
      <c r="B1061" s="994"/>
      <c r="L1061" s="438"/>
    </row>
    <row r="1062" spans="2:12" s="414" customFormat="1" x14ac:dyDescent="0.3">
      <c r="B1062" s="994"/>
      <c r="L1062" s="438"/>
    </row>
    <row r="1063" spans="2:12" s="414" customFormat="1" x14ac:dyDescent="0.3">
      <c r="B1063" s="994"/>
      <c r="L1063" s="438"/>
    </row>
    <row r="1064" spans="2:12" s="414" customFormat="1" x14ac:dyDescent="0.3">
      <c r="B1064" s="994"/>
      <c r="L1064" s="438"/>
    </row>
    <row r="1065" spans="2:12" s="414" customFormat="1" x14ac:dyDescent="0.3">
      <c r="B1065" s="994"/>
      <c r="L1065" s="438"/>
    </row>
    <row r="1066" spans="2:12" s="414" customFormat="1" x14ac:dyDescent="0.3">
      <c r="B1066" s="994"/>
      <c r="L1066" s="438"/>
    </row>
    <row r="1067" spans="2:12" s="414" customFormat="1" x14ac:dyDescent="0.3">
      <c r="B1067" s="994"/>
      <c r="L1067" s="438"/>
    </row>
    <row r="1068" spans="2:12" s="414" customFormat="1" x14ac:dyDescent="0.3">
      <c r="B1068" s="994"/>
      <c r="L1068" s="438"/>
    </row>
    <row r="1069" spans="2:12" s="414" customFormat="1" x14ac:dyDescent="0.3">
      <c r="B1069" s="994"/>
      <c r="L1069" s="438"/>
    </row>
    <row r="1070" spans="2:12" s="414" customFormat="1" x14ac:dyDescent="0.3">
      <c r="B1070" s="994"/>
      <c r="L1070" s="438"/>
    </row>
    <row r="1071" spans="2:12" s="414" customFormat="1" x14ac:dyDescent="0.3">
      <c r="B1071" s="994"/>
      <c r="L1071" s="438"/>
    </row>
    <row r="1072" spans="2:12" s="414" customFormat="1" x14ac:dyDescent="0.3">
      <c r="B1072" s="994"/>
      <c r="L1072" s="438"/>
    </row>
    <row r="1073" spans="2:12" s="414" customFormat="1" x14ac:dyDescent="0.3">
      <c r="B1073" s="994"/>
      <c r="L1073" s="438"/>
    </row>
    <row r="1074" spans="2:12" s="414" customFormat="1" x14ac:dyDescent="0.3">
      <c r="B1074" s="994"/>
      <c r="L1074" s="438"/>
    </row>
    <row r="1075" spans="2:12" s="414" customFormat="1" x14ac:dyDescent="0.3">
      <c r="B1075" s="994"/>
      <c r="L1075" s="438"/>
    </row>
    <row r="1076" spans="2:12" s="414" customFormat="1" x14ac:dyDescent="0.3">
      <c r="B1076" s="994"/>
      <c r="L1076" s="438"/>
    </row>
    <row r="1077" spans="2:12" s="414" customFormat="1" x14ac:dyDescent="0.3">
      <c r="B1077" s="994"/>
      <c r="L1077" s="438"/>
    </row>
    <row r="1078" spans="2:12" s="414" customFormat="1" x14ac:dyDescent="0.3">
      <c r="B1078" s="994"/>
      <c r="L1078" s="438"/>
    </row>
    <row r="1079" spans="2:12" s="414" customFormat="1" x14ac:dyDescent="0.3">
      <c r="B1079" s="994"/>
      <c r="L1079" s="438"/>
    </row>
    <row r="1080" spans="2:12" s="414" customFormat="1" x14ac:dyDescent="0.3">
      <c r="B1080" s="994"/>
      <c r="L1080" s="438"/>
    </row>
    <row r="1081" spans="2:12" s="414" customFormat="1" x14ac:dyDescent="0.3">
      <c r="B1081" s="994"/>
      <c r="L1081" s="438"/>
    </row>
    <row r="1082" spans="2:12" s="414" customFormat="1" x14ac:dyDescent="0.3">
      <c r="B1082" s="994"/>
      <c r="L1082" s="438"/>
    </row>
    <row r="1083" spans="2:12" s="414" customFormat="1" x14ac:dyDescent="0.3">
      <c r="B1083" s="994"/>
      <c r="L1083" s="438"/>
    </row>
    <row r="1084" spans="2:12" s="414" customFormat="1" x14ac:dyDescent="0.3">
      <c r="B1084" s="994"/>
      <c r="L1084" s="438"/>
    </row>
    <row r="1085" spans="2:12" s="414" customFormat="1" x14ac:dyDescent="0.3">
      <c r="B1085" s="994"/>
      <c r="L1085" s="438"/>
    </row>
    <row r="1086" spans="2:12" s="414" customFormat="1" x14ac:dyDescent="0.3">
      <c r="B1086" s="994"/>
      <c r="L1086" s="438"/>
    </row>
    <row r="1087" spans="2:12" s="414" customFormat="1" x14ac:dyDescent="0.3">
      <c r="B1087" s="994"/>
      <c r="L1087" s="438"/>
    </row>
    <row r="1088" spans="2:12" s="414" customFormat="1" x14ac:dyDescent="0.3">
      <c r="B1088" s="994"/>
      <c r="L1088" s="438"/>
    </row>
    <row r="1089" spans="2:12" s="414" customFormat="1" x14ac:dyDescent="0.3">
      <c r="B1089" s="994"/>
      <c r="L1089" s="438"/>
    </row>
    <row r="1090" spans="2:12" s="414" customFormat="1" x14ac:dyDescent="0.3">
      <c r="B1090" s="994"/>
      <c r="L1090" s="438"/>
    </row>
    <row r="1091" spans="2:12" s="414" customFormat="1" x14ac:dyDescent="0.3">
      <c r="B1091" s="994"/>
      <c r="L1091" s="438"/>
    </row>
    <row r="1092" spans="2:12" s="414" customFormat="1" x14ac:dyDescent="0.3">
      <c r="B1092" s="994"/>
      <c r="L1092" s="438"/>
    </row>
    <row r="1093" spans="2:12" s="414" customFormat="1" x14ac:dyDescent="0.3">
      <c r="B1093" s="994"/>
      <c r="L1093" s="438"/>
    </row>
    <row r="1094" spans="2:12" s="414" customFormat="1" x14ac:dyDescent="0.3">
      <c r="B1094" s="994"/>
      <c r="L1094" s="438"/>
    </row>
    <row r="1095" spans="2:12" s="414" customFormat="1" x14ac:dyDescent="0.3">
      <c r="B1095" s="994"/>
      <c r="L1095" s="438"/>
    </row>
    <row r="1096" spans="2:12" s="414" customFormat="1" x14ac:dyDescent="0.3">
      <c r="B1096" s="994"/>
      <c r="L1096" s="438"/>
    </row>
    <row r="1097" spans="2:12" s="414" customFormat="1" x14ac:dyDescent="0.3">
      <c r="B1097" s="994"/>
      <c r="L1097" s="438"/>
    </row>
    <row r="1098" spans="2:12" s="414" customFormat="1" x14ac:dyDescent="0.3">
      <c r="B1098" s="994"/>
      <c r="L1098" s="438"/>
    </row>
    <row r="1099" spans="2:12" s="414" customFormat="1" x14ac:dyDescent="0.3">
      <c r="B1099" s="994"/>
      <c r="L1099" s="438"/>
    </row>
    <row r="1100" spans="2:12" s="414" customFormat="1" x14ac:dyDescent="0.3">
      <c r="B1100" s="994"/>
      <c r="L1100" s="438"/>
    </row>
    <row r="1101" spans="2:12" s="414" customFormat="1" x14ac:dyDescent="0.3">
      <c r="B1101" s="994"/>
      <c r="L1101" s="438"/>
    </row>
    <row r="1102" spans="2:12" s="414" customFormat="1" x14ac:dyDescent="0.3">
      <c r="B1102" s="994"/>
      <c r="L1102" s="438"/>
    </row>
    <row r="1103" spans="2:12" s="414" customFormat="1" x14ac:dyDescent="0.3">
      <c r="B1103" s="994"/>
      <c r="L1103" s="438"/>
    </row>
    <row r="1104" spans="2:12" s="414" customFormat="1" x14ac:dyDescent="0.3">
      <c r="B1104" s="994"/>
      <c r="L1104" s="438"/>
    </row>
    <row r="1105" spans="2:12" s="414" customFormat="1" x14ac:dyDescent="0.3">
      <c r="B1105" s="994"/>
      <c r="L1105" s="438"/>
    </row>
    <row r="1106" spans="2:12" s="414" customFormat="1" x14ac:dyDescent="0.3">
      <c r="B1106" s="994"/>
      <c r="L1106" s="438"/>
    </row>
    <row r="1107" spans="2:12" s="414" customFormat="1" x14ac:dyDescent="0.3">
      <c r="B1107" s="994"/>
      <c r="L1107" s="438"/>
    </row>
    <row r="1108" spans="2:12" s="414" customFormat="1" x14ac:dyDescent="0.3">
      <c r="B1108" s="994"/>
      <c r="L1108" s="438"/>
    </row>
    <row r="1109" spans="2:12" s="414" customFormat="1" x14ac:dyDescent="0.3">
      <c r="B1109" s="994"/>
      <c r="L1109" s="438"/>
    </row>
    <row r="1110" spans="2:12" s="414" customFormat="1" x14ac:dyDescent="0.3">
      <c r="B1110" s="994"/>
      <c r="L1110" s="438"/>
    </row>
    <row r="1111" spans="2:12" s="414" customFormat="1" x14ac:dyDescent="0.3">
      <c r="B1111" s="994"/>
      <c r="L1111" s="438"/>
    </row>
    <row r="1112" spans="2:12" s="414" customFormat="1" x14ac:dyDescent="0.3">
      <c r="B1112" s="994"/>
      <c r="L1112" s="438"/>
    </row>
    <row r="1113" spans="2:12" s="414" customFormat="1" x14ac:dyDescent="0.3">
      <c r="B1113" s="994"/>
      <c r="L1113" s="438"/>
    </row>
    <row r="1114" spans="2:12" s="414" customFormat="1" x14ac:dyDescent="0.3">
      <c r="B1114" s="994"/>
      <c r="L1114" s="438"/>
    </row>
    <row r="1115" spans="2:12" s="414" customFormat="1" x14ac:dyDescent="0.3">
      <c r="B1115" s="994"/>
      <c r="L1115" s="438"/>
    </row>
    <row r="1116" spans="2:12" s="414" customFormat="1" x14ac:dyDescent="0.3">
      <c r="B1116" s="994"/>
      <c r="L1116" s="438"/>
    </row>
    <row r="1117" spans="2:12" s="414" customFormat="1" x14ac:dyDescent="0.3">
      <c r="B1117" s="994"/>
      <c r="L1117" s="438"/>
    </row>
    <row r="1118" spans="2:12" s="414" customFormat="1" x14ac:dyDescent="0.3">
      <c r="B1118" s="994"/>
      <c r="L1118" s="438"/>
    </row>
    <row r="1119" spans="2:12" s="414" customFormat="1" x14ac:dyDescent="0.3">
      <c r="B1119" s="994"/>
      <c r="L1119" s="438"/>
    </row>
    <row r="1120" spans="2:12" s="414" customFormat="1" x14ac:dyDescent="0.3">
      <c r="B1120" s="994"/>
      <c r="L1120" s="438"/>
    </row>
    <row r="1121" spans="2:12" s="414" customFormat="1" x14ac:dyDescent="0.3">
      <c r="B1121" s="994"/>
      <c r="L1121" s="438"/>
    </row>
    <row r="1122" spans="2:12" s="414" customFormat="1" x14ac:dyDescent="0.3">
      <c r="B1122" s="994"/>
      <c r="L1122" s="438"/>
    </row>
    <row r="1123" spans="2:12" s="414" customFormat="1" x14ac:dyDescent="0.3">
      <c r="B1123" s="994"/>
      <c r="L1123" s="438"/>
    </row>
    <row r="1124" spans="2:12" s="414" customFormat="1" x14ac:dyDescent="0.3">
      <c r="B1124" s="994"/>
      <c r="L1124" s="438"/>
    </row>
    <row r="1125" spans="2:12" s="414" customFormat="1" x14ac:dyDescent="0.3">
      <c r="B1125" s="994"/>
      <c r="L1125" s="438"/>
    </row>
    <row r="1126" spans="2:12" s="414" customFormat="1" x14ac:dyDescent="0.3">
      <c r="B1126" s="994"/>
      <c r="L1126" s="438"/>
    </row>
    <row r="1127" spans="2:12" s="414" customFormat="1" x14ac:dyDescent="0.3">
      <c r="B1127" s="994"/>
      <c r="L1127" s="438"/>
    </row>
    <row r="1128" spans="2:12" s="414" customFormat="1" x14ac:dyDescent="0.3">
      <c r="B1128" s="994"/>
      <c r="L1128" s="438"/>
    </row>
    <row r="1129" spans="2:12" s="414" customFormat="1" x14ac:dyDescent="0.3">
      <c r="B1129" s="994"/>
      <c r="L1129" s="438"/>
    </row>
    <row r="1130" spans="2:12" s="414" customFormat="1" x14ac:dyDescent="0.3">
      <c r="B1130" s="994"/>
      <c r="L1130" s="438"/>
    </row>
    <row r="1131" spans="2:12" s="414" customFormat="1" x14ac:dyDescent="0.3">
      <c r="B1131" s="994"/>
      <c r="L1131" s="438"/>
    </row>
    <row r="1132" spans="2:12" s="414" customFormat="1" x14ac:dyDescent="0.3">
      <c r="B1132" s="994"/>
      <c r="L1132" s="438"/>
    </row>
    <row r="1133" spans="2:12" s="414" customFormat="1" x14ac:dyDescent="0.3">
      <c r="B1133" s="994"/>
      <c r="L1133" s="438"/>
    </row>
    <row r="1134" spans="2:12" s="414" customFormat="1" x14ac:dyDescent="0.3">
      <c r="B1134" s="994"/>
      <c r="L1134" s="438"/>
    </row>
    <row r="1135" spans="2:12" s="414" customFormat="1" x14ac:dyDescent="0.3">
      <c r="B1135" s="994"/>
      <c r="L1135" s="438"/>
    </row>
    <row r="1136" spans="2:12" s="414" customFormat="1" x14ac:dyDescent="0.3">
      <c r="B1136" s="994"/>
      <c r="L1136" s="438"/>
    </row>
    <row r="1137" spans="2:12" s="414" customFormat="1" x14ac:dyDescent="0.3">
      <c r="B1137" s="994"/>
      <c r="L1137" s="438"/>
    </row>
    <row r="1138" spans="2:12" s="414" customFormat="1" x14ac:dyDescent="0.3">
      <c r="B1138" s="994"/>
      <c r="L1138" s="438"/>
    </row>
    <row r="1139" spans="2:12" s="414" customFormat="1" x14ac:dyDescent="0.3">
      <c r="B1139" s="994"/>
      <c r="L1139" s="438"/>
    </row>
    <row r="1140" spans="2:12" s="414" customFormat="1" x14ac:dyDescent="0.3">
      <c r="B1140" s="994"/>
      <c r="L1140" s="438"/>
    </row>
    <row r="1141" spans="2:12" s="414" customFormat="1" x14ac:dyDescent="0.3">
      <c r="B1141" s="994"/>
      <c r="L1141" s="438"/>
    </row>
    <row r="1142" spans="2:12" s="414" customFormat="1" x14ac:dyDescent="0.3">
      <c r="B1142" s="994"/>
      <c r="L1142" s="438"/>
    </row>
    <row r="1143" spans="2:12" s="414" customFormat="1" x14ac:dyDescent="0.3">
      <c r="B1143" s="994"/>
      <c r="L1143" s="438"/>
    </row>
    <row r="1144" spans="2:12" s="414" customFormat="1" x14ac:dyDescent="0.3">
      <c r="B1144" s="994"/>
      <c r="L1144" s="438"/>
    </row>
    <row r="1145" spans="2:12" s="414" customFormat="1" x14ac:dyDescent="0.3">
      <c r="B1145" s="994"/>
      <c r="L1145" s="438"/>
    </row>
    <row r="1146" spans="2:12" s="414" customFormat="1" x14ac:dyDescent="0.3">
      <c r="B1146" s="994"/>
      <c r="L1146" s="438"/>
    </row>
    <row r="1147" spans="2:12" s="414" customFormat="1" x14ac:dyDescent="0.3">
      <c r="B1147" s="994"/>
      <c r="L1147" s="438"/>
    </row>
    <row r="1148" spans="2:12" s="414" customFormat="1" x14ac:dyDescent="0.3">
      <c r="B1148" s="994"/>
      <c r="L1148" s="438"/>
    </row>
    <row r="1149" spans="2:12" s="414" customFormat="1" x14ac:dyDescent="0.3">
      <c r="B1149" s="994"/>
      <c r="L1149" s="438"/>
    </row>
    <row r="1150" spans="2:12" s="414" customFormat="1" x14ac:dyDescent="0.3">
      <c r="B1150" s="994"/>
      <c r="L1150" s="438"/>
    </row>
    <row r="1151" spans="2:12" s="414" customFormat="1" x14ac:dyDescent="0.3">
      <c r="B1151" s="994"/>
      <c r="L1151" s="438"/>
    </row>
    <row r="1152" spans="2:12" s="414" customFormat="1" x14ac:dyDescent="0.3">
      <c r="B1152" s="994"/>
      <c r="L1152" s="438"/>
    </row>
    <row r="1153" spans="2:12" s="414" customFormat="1" x14ac:dyDescent="0.3">
      <c r="B1153" s="994"/>
      <c r="L1153" s="438"/>
    </row>
    <row r="1154" spans="2:12" s="414" customFormat="1" x14ac:dyDescent="0.3">
      <c r="B1154" s="994"/>
      <c r="L1154" s="438"/>
    </row>
    <row r="1155" spans="2:12" s="414" customFormat="1" x14ac:dyDescent="0.3">
      <c r="B1155" s="994"/>
      <c r="L1155" s="438"/>
    </row>
    <row r="1156" spans="2:12" s="414" customFormat="1" x14ac:dyDescent="0.3">
      <c r="B1156" s="994"/>
      <c r="L1156" s="438"/>
    </row>
    <row r="1157" spans="2:12" s="414" customFormat="1" x14ac:dyDescent="0.3">
      <c r="B1157" s="994"/>
      <c r="L1157" s="438"/>
    </row>
    <row r="1158" spans="2:12" s="414" customFormat="1" x14ac:dyDescent="0.3">
      <c r="B1158" s="994"/>
      <c r="L1158" s="438"/>
    </row>
    <row r="1159" spans="2:12" s="414" customFormat="1" x14ac:dyDescent="0.3">
      <c r="B1159" s="994"/>
      <c r="L1159" s="438"/>
    </row>
    <row r="1160" spans="2:12" s="414" customFormat="1" x14ac:dyDescent="0.3">
      <c r="B1160" s="994"/>
      <c r="L1160" s="438"/>
    </row>
    <row r="1161" spans="2:12" s="414" customFormat="1" x14ac:dyDescent="0.3">
      <c r="B1161" s="994"/>
      <c r="L1161" s="438"/>
    </row>
    <row r="1162" spans="2:12" s="414" customFormat="1" x14ac:dyDescent="0.3">
      <c r="B1162" s="994"/>
      <c r="L1162" s="438"/>
    </row>
    <row r="1163" spans="2:12" s="414" customFormat="1" x14ac:dyDescent="0.3">
      <c r="B1163" s="994"/>
      <c r="L1163" s="438"/>
    </row>
    <row r="1164" spans="2:12" s="414" customFormat="1" x14ac:dyDescent="0.3">
      <c r="B1164" s="994"/>
      <c r="L1164" s="438"/>
    </row>
    <row r="1165" spans="2:12" s="414" customFormat="1" x14ac:dyDescent="0.3">
      <c r="B1165" s="994"/>
      <c r="L1165" s="438"/>
    </row>
    <row r="1166" spans="2:12" s="414" customFormat="1" x14ac:dyDescent="0.3">
      <c r="B1166" s="994"/>
      <c r="L1166" s="438"/>
    </row>
    <row r="1167" spans="2:12" s="414" customFormat="1" x14ac:dyDescent="0.3">
      <c r="B1167" s="994"/>
      <c r="L1167" s="438"/>
    </row>
    <row r="1168" spans="2:12" s="414" customFormat="1" x14ac:dyDescent="0.3">
      <c r="B1168" s="994"/>
      <c r="L1168" s="438"/>
    </row>
    <row r="1169" spans="2:12" s="414" customFormat="1" x14ac:dyDescent="0.3">
      <c r="B1169" s="994"/>
      <c r="L1169" s="438"/>
    </row>
    <row r="1170" spans="2:12" s="414" customFormat="1" x14ac:dyDescent="0.3">
      <c r="B1170" s="994"/>
      <c r="L1170" s="438"/>
    </row>
    <row r="1171" spans="2:12" s="414" customFormat="1" x14ac:dyDescent="0.3">
      <c r="B1171" s="994"/>
      <c r="L1171" s="438"/>
    </row>
    <row r="1172" spans="2:12" s="414" customFormat="1" x14ac:dyDescent="0.3">
      <c r="B1172" s="994"/>
      <c r="L1172" s="438"/>
    </row>
    <row r="1173" spans="2:12" s="414" customFormat="1" x14ac:dyDescent="0.3">
      <c r="B1173" s="994"/>
      <c r="L1173" s="438"/>
    </row>
    <row r="1174" spans="2:12" s="414" customFormat="1" x14ac:dyDescent="0.3">
      <c r="B1174" s="994"/>
      <c r="L1174" s="438"/>
    </row>
    <row r="1175" spans="2:12" s="414" customFormat="1" x14ac:dyDescent="0.3">
      <c r="B1175" s="994"/>
      <c r="L1175" s="438"/>
    </row>
    <row r="1176" spans="2:12" s="414" customFormat="1" x14ac:dyDescent="0.3">
      <c r="B1176" s="994"/>
      <c r="L1176" s="438"/>
    </row>
    <row r="1177" spans="2:12" s="414" customFormat="1" x14ac:dyDescent="0.3">
      <c r="B1177" s="994"/>
      <c r="L1177" s="438"/>
    </row>
    <row r="1178" spans="2:12" s="414" customFormat="1" x14ac:dyDescent="0.3">
      <c r="B1178" s="994"/>
      <c r="L1178" s="438"/>
    </row>
    <row r="1179" spans="2:12" s="414" customFormat="1" x14ac:dyDescent="0.3">
      <c r="B1179" s="994"/>
      <c r="L1179" s="438"/>
    </row>
    <row r="1180" spans="2:12" s="414" customFormat="1" x14ac:dyDescent="0.3">
      <c r="B1180" s="994"/>
      <c r="L1180" s="438"/>
    </row>
    <row r="1181" spans="2:12" s="414" customFormat="1" x14ac:dyDescent="0.3">
      <c r="B1181" s="994"/>
      <c r="L1181" s="438"/>
    </row>
    <row r="1182" spans="2:12" s="414" customFormat="1" x14ac:dyDescent="0.3">
      <c r="B1182" s="994"/>
      <c r="L1182" s="438"/>
    </row>
    <row r="1183" spans="2:12" s="414" customFormat="1" x14ac:dyDescent="0.3">
      <c r="B1183" s="994"/>
      <c r="L1183" s="438"/>
    </row>
    <row r="1184" spans="2:12" s="414" customFormat="1" x14ac:dyDescent="0.3">
      <c r="B1184" s="994"/>
      <c r="L1184" s="438"/>
    </row>
    <row r="1185" spans="2:12" s="414" customFormat="1" x14ac:dyDescent="0.3">
      <c r="B1185" s="994"/>
      <c r="L1185" s="438"/>
    </row>
    <row r="1186" spans="2:12" s="414" customFormat="1" x14ac:dyDescent="0.3">
      <c r="B1186" s="994"/>
      <c r="L1186" s="438"/>
    </row>
    <row r="1187" spans="2:12" s="414" customFormat="1" x14ac:dyDescent="0.3">
      <c r="B1187" s="994"/>
      <c r="L1187" s="438"/>
    </row>
    <row r="1188" spans="2:12" s="414" customFormat="1" x14ac:dyDescent="0.3">
      <c r="B1188" s="994"/>
      <c r="L1188" s="438"/>
    </row>
    <row r="1189" spans="2:12" s="414" customFormat="1" x14ac:dyDescent="0.3">
      <c r="B1189" s="994"/>
      <c r="L1189" s="438"/>
    </row>
    <row r="1190" spans="2:12" s="414" customFormat="1" x14ac:dyDescent="0.3">
      <c r="B1190" s="994"/>
      <c r="L1190" s="438"/>
    </row>
    <row r="1191" spans="2:12" s="414" customFormat="1" x14ac:dyDescent="0.3">
      <c r="B1191" s="994"/>
      <c r="L1191" s="438"/>
    </row>
    <row r="1192" spans="2:12" s="414" customFormat="1" x14ac:dyDescent="0.3">
      <c r="B1192" s="994"/>
      <c r="L1192" s="438"/>
    </row>
    <row r="1193" spans="2:12" s="414" customFormat="1" x14ac:dyDescent="0.3">
      <c r="B1193" s="994"/>
      <c r="L1193" s="438"/>
    </row>
    <row r="1194" spans="2:12" s="414" customFormat="1" x14ac:dyDescent="0.3">
      <c r="B1194" s="994"/>
      <c r="L1194" s="438"/>
    </row>
    <row r="1195" spans="2:12" s="414" customFormat="1" x14ac:dyDescent="0.3">
      <c r="B1195" s="994"/>
      <c r="L1195" s="438"/>
    </row>
    <row r="1196" spans="2:12" s="414" customFormat="1" x14ac:dyDescent="0.3">
      <c r="B1196" s="994"/>
      <c r="L1196" s="438"/>
    </row>
    <row r="1197" spans="2:12" s="414" customFormat="1" x14ac:dyDescent="0.3">
      <c r="B1197" s="994"/>
      <c r="L1197" s="438"/>
    </row>
    <row r="1198" spans="2:12" s="414" customFormat="1" x14ac:dyDescent="0.3">
      <c r="B1198" s="994"/>
      <c r="I1198" s="994"/>
      <c r="L1198" s="438"/>
    </row>
  </sheetData>
  <sheetProtection algorithmName="SHA-512" hashValue="XwUA7nRfurZuGUfVWKS/kLQtdLfAAn/hcNup+GsB+y3nvhyPZg7QaJadWbH1TIOaW9vivsRdUJXgdOhsQmweog==" saltValue="na9csu8LY9T52/RxmARaDQ==" spinCount="100000" sheet="1" selectLockedCells="1"/>
  <mergeCells count="2">
    <mergeCell ref="C8:I9"/>
    <mergeCell ref="J8:J9"/>
  </mergeCells>
  <printOptions horizontalCentered="1"/>
  <pageMargins left="0.70866141732283472" right="0.19685039370078741" top="0.39370078740157483" bottom="0.27559055118110237" header="0.35433070866141736" footer="0.23622047244094491"/>
  <pageSetup paperSize="9" scale="66" orientation="portrait" r:id="rId1"/>
  <headerFooter alignWithMargins="0"/>
  <ignoredErrors>
    <ignoredError sqref="K28:M28 K35:M35 K38:L38 K40:M40 L46:M46 L45 K60:M61 L65 K64:L64 L32 M29:M30 L27:M27 L43 K48:M48 L47 L44 K63:M63 L41:M41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pageSetUpPr fitToPage="1"/>
  </sheetPr>
  <dimension ref="A1:T1901"/>
  <sheetViews>
    <sheetView topLeftCell="A30" zoomScale="91" zoomScaleNormal="91" workbookViewId="0">
      <selection activeCell="F45" sqref="F45"/>
    </sheetView>
  </sheetViews>
  <sheetFormatPr baseColWidth="10" defaultColWidth="12" defaultRowHeight="15.6" x14ac:dyDescent="0.3"/>
  <cols>
    <col min="1" max="1" width="2.88671875" style="414" customWidth="1"/>
    <col min="2" max="2" width="4" style="994" hidden="1" customWidth="1"/>
    <col min="3" max="3" width="32.5546875" style="994" customWidth="1"/>
    <col min="4" max="4" width="28.5546875" style="994" customWidth="1"/>
    <col min="5" max="5" width="3.88671875" style="994" customWidth="1"/>
    <col min="6" max="6" width="20.6640625" style="994" customWidth="1"/>
    <col min="7" max="7" width="0.5546875" style="994" customWidth="1"/>
    <col min="8" max="8" width="21.109375" style="994" customWidth="1"/>
    <col min="9" max="9" width="23" style="994" customWidth="1"/>
    <col min="10" max="10" width="20.109375" style="994" customWidth="1"/>
    <col min="11" max="11" width="17.88671875" style="414" customWidth="1"/>
    <col min="12" max="12" width="4" style="414" customWidth="1"/>
    <col min="13" max="13" width="20.6640625" style="484" customWidth="1"/>
    <col min="14" max="14" width="0.6640625" style="772" customWidth="1"/>
    <col min="15" max="15" width="20.6640625" style="484" customWidth="1"/>
    <col min="16" max="257" width="12" style="414"/>
    <col min="258" max="258" width="0" style="414" hidden="1" customWidth="1"/>
    <col min="259" max="259" width="32.5546875" style="414" customWidth="1"/>
    <col min="260" max="260" width="28.5546875" style="414" customWidth="1"/>
    <col min="261" max="261" width="3.88671875" style="414" customWidth="1"/>
    <col min="262" max="262" width="20.6640625" style="414" customWidth="1"/>
    <col min="263" max="263" width="0.5546875" style="414" customWidth="1"/>
    <col min="264" max="264" width="21.109375" style="414" customWidth="1"/>
    <col min="265" max="265" width="23" style="414" customWidth="1"/>
    <col min="266" max="266" width="20.109375" style="414" customWidth="1"/>
    <col min="267" max="267" width="17.88671875" style="414" customWidth="1"/>
    <col min="268" max="268" width="4" style="414" customWidth="1"/>
    <col min="269" max="269" width="20.6640625" style="414" customWidth="1"/>
    <col min="270" max="270" width="0.6640625" style="414" customWidth="1"/>
    <col min="271" max="271" width="20.6640625" style="414" customWidth="1"/>
    <col min="272" max="513" width="12" style="414"/>
    <col min="514" max="514" width="0" style="414" hidden="1" customWidth="1"/>
    <col min="515" max="515" width="32.5546875" style="414" customWidth="1"/>
    <col min="516" max="516" width="28.5546875" style="414" customWidth="1"/>
    <col min="517" max="517" width="3.88671875" style="414" customWidth="1"/>
    <col min="518" max="518" width="20.6640625" style="414" customWidth="1"/>
    <col min="519" max="519" width="0.5546875" style="414" customWidth="1"/>
    <col min="520" max="520" width="21.109375" style="414" customWidth="1"/>
    <col min="521" max="521" width="23" style="414" customWidth="1"/>
    <col min="522" max="522" width="20.109375" style="414" customWidth="1"/>
    <col min="523" max="523" width="17.88671875" style="414" customWidth="1"/>
    <col min="524" max="524" width="4" style="414" customWidth="1"/>
    <col min="525" max="525" width="20.6640625" style="414" customWidth="1"/>
    <col min="526" max="526" width="0.6640625" style="414" customWidth="1"/>
    <col min="527" max="527" width="20.6640625" style="414" customWidth="1"/>
    <col min="528" max="769" width="12" style="414"/>
    <col min="770" max="770" width="0" style="414" hidden="1" customWidth="1"/>
    <col min="771" max="771" width="32.5546875" style="414" customWidth="1"/>
    <col min="772" max="772" width="28.5546875" style="414" customWidth="1"/>
    <col min="773" max="773" width="3.88671875" style="414" customWidth="1"/>
    <col min="774" max="774" width="20.6640625" style="414" customWidth="1"/>
    <col min="775" max="775" width="0.5546875" style="414" customWidth="1"/>
    <col min="776" max="776" width="21.109375" style="414" customWidth="1"/>
    <col min="777" max="777" width="23" style="414" customWidth="1"/>
    <col min="778" max="778" width="20.109375" style="414" customWidth="1"/>
    <col min="779" max="779" width="17.88671875" style="414" customWidth="1"/>
    <col min="780" max="780" width="4" style="414" customWidth="1"/>
    <col min="781" max="781" width="20.6640625" style="414" customWidth="1"/>
    <col min="782" max="782" width="0.6640625" style="414" customWidth="1"/>
    <col min="783" max="783" width="20.6640625" style="414" customWidth="1"/>
    <col min="784" max="1025" width="12" style="414"/>
    <col min="1026" max="1026" width="0" style="414" hidden="1" customWidth="1"/>
    <col min="1027" max="1027" width="32.5546875" style="414" customWidth="1"/>
    <col min="1028" max="1028" width="28.5546875" style="414" customWidth="1"/>
    <col min="1029" max="1029" width="3.88671875" style="414" customWidth="1"/>
    <col min="1030" max="1030" width="20.6640625" style="414" customWidth="1"/>
    <col min="1031" max="1031" width="0.5546875" style="414" customWidth="1"/>
    <col min="1032" max="1032" width="21.109375" style="414" customWidth="1"/>
    <col min="1033" max="1033" width="23" style="414" customWidth="1"/>
    <col min="1034" max="1034" width="20.109375" style="414" customWidth="1"/>
    <col min="1035" max="1035" width="17.88671875" style="414" customWidth="1"/>
    <col min="1036" max="1036" width="4" style="414" customWidth="1"/>
    <col min="1037" max="1037" width="20.6640625" style="414" customWidth="1"/>
    <col min="1038" max="1038" width="0.6640625" style="414" customWidth="1"/>
    <col min="1039" max="1039" width="20.6640625" style="414" customWidth="1"/>
    <col min="1040" max="1281" width="12" style="414"/>
    <col min="1282" max="1282" width="0" style="414" hidden="1" customWidth="1"/>
    <col min="1283" max="1283" width="32.5546875" style="414" customWidth="1"/>
    <col min="1284" max="1284" width="28.5546875" style="414" customWidth="1"/>
    <col min="1285" max="1285" width="3.88671875" style="414" customWidth="1"/>
    <col min="1286" max="1286" width="20.6640625" style="414" customWidth="1"/>
    <col min="1287" max="1287" width="0.5546875" style="414" customWidth="1"/>
    <col min="1288" max="1288" width="21.109375" style="414" customWidth="1"/>
    <col min="1289" max="1289" width="23" style="414" customWidth="1"/>
    <col min="1290" max="1290" width="20.109375" style="414" customWidth="1"/>
    <col min="1291" max="1291" width="17.88671875" style="414" customWidth="1"/>
    <col min="1292" max="1292" width="4" style="414" customWidth="1"/>
    <col min="1293" max="1293" width="20.6640625" style="414" customWidth="1"/>
    <col min="1294" max="1294" width="0.6640625" style="414" customWidth="1"/>
    <col min="1295" max="1295" width="20.6640625" style="414" customWidth="1"/>
    <col min="1296" max="1537" width="12" style="414"/>
    <col min="1538" max="1538" width="0" style="414" hidden="1" customWidth="1"/>
    <col min="1539" max="1539" width="32.5546875" style="414" customWidth="1"/>
    <col min="1540" max="1540" width="28.5546875" style="414" customWidth="1"/>
    <col min="1541" max="1541" width="3.88671875" style="414" customWidth="1"/>
    <col min="1542" max="1542" width="20.6640625" style="414" customWidth="1"/>
    <col min="1543" max="1543" width="0.5546875" style="414" customWidth="1"/>
    <col min="1544" max="1544" width="21.109375" style="414" customWidth="1"/>
    <col min="1545" max="1545" width="23" style="414" customWidth="1"/>
    <col min="1546" max="1546" width="20.109375" style="414" customWidth="1"/>
    <col min="1547" max="1547" width="17.88671875" style="414" customWidth="1"/>
    <col min="1548" max="1548" width="4" style="414" customWidth="1"/>
    <col min="1549" max="1549" width="20.6640625" style="414" customWidth="1"/>
    <col min="1550" max="1550" width="0.6640625" style="414" customWidth="1"/>
    <col min="1551" max="1551" width="20.6640625" style="414" customWidth="1"/>
    <col min="1552" max="1793" width="12" style="414"/>
    <col min="1794" max="1794" width="0" style="414" hidden="1" customWidth="1"/>
    <col min="1795" max="1795" width="32.5546875" style="414" customWidth="1"/>
    <col min="1796" max="1796" width="28.5546875" style="414" customWidth="1"/>
    <col min="1797" max="1797" width="3.88671875" style="414" customWidth="1"/>
    <col min="1798" max="1798" width="20.6640625" style="414" customWidth="1"/>
    <col min="1799" max="1799" width="0.5546875" style="414" customWidth="1"/>
    <col min="1800" max="1800" width="21.109375" style="414" customWidth="1"/>
    <col min="1801" max="1801" width="23" style="414" customWidth="1"/>
    <col min="1802" max="1802" width="20.109375" style="414" customWidth="1"/>
    <col min="1803" max="1803" width="17.88671875" style="414" customWidth="1"/>
    <col min="1804" max="1804" width="4" style="414" customWidth="1"/>
    <col min="1805" max="1805" width="20.6640625" style="414" customWidth="1"/>
    <col min="1806" max="1806" width="0.6640625" style="414" customWidth="1"/>
    <col min="1807" max="1807" width="20.6640625" style="414" customWidth="1"/>
    <col min="1808" max="2049" width="12" style="414"/>
    <col min="2050" max="2050" width="0" style="414" hidden="1" customWidth="1"/>
    <col min="2051" max="2051" width="32.5546875" style="414" customWidth="1"/>
    <col min="2052" max="2052" width="28.5546875" style="414" customWidth="1"/>
    <col min="2053" max="2053" width="3.88671875" style="414" customWidth="1"/>
    <col min="2054" max="2054" width="20.6640625" style="414" customWidth="1"/>
    <col min="2055" max="2055" width="0.5546875" style="414" customWidth="1"/>
    <col min="2056" max="2056" width="21.109375" style="414" customWidth="1"/>
    <col min="2057" max="2057" width="23" style="414" customWidth="1"/>
    <col min="2058" max="2058" width="20.109375" style="414" customWidth="1"/>
    <col min="2059" max="2059" width="17.88671875" style="414" customWidth="1"/>
    <col min="2060" max="2060" width="4" style="414" customWidth="1"/>
    <col min="2061" max="2061" width="20.6640625" style="414" customWidth="1"/>
    <col min="2062" max="2062" width="0.6640625" style="414" customWidth="1"/>
    <col min="2063" max="2063" width="20.6640625" style="414" customWidth="1"/>
    <col min="2064" max="2305" width="12" style="414"/>
    <col min="2306" max="2306" width="0" style="414" hidden="1" customWidth="1"/>
    <col min="2307" max="2307" width="32.5546875" style="414" customWidth="1"/>
    <col min="2308" max="2308" width="28.5546875" style="414" customWidth="1"/>
    <col min="2309" max="2309" width="3.88671875" style="414" customWidth="1"/>
    <col min="2310" max="2310" width="20.6640625" style="414" customWidth="1"/>
    <col min="2311" max="2311" width="0.5546875" style="414" customWidth="1"/>
    <col min="2312" max="2312" width="21.109375" style="414" customWidth="1"/>
    <col min="2313" max="2313" width="23" style="414" customWidth="1"/>
    <col min="2314" max="2314" width="20.109375" style="414" customWidth="1"/>
    <col min="2315" max="2315" width="17.88671875" style="414" customWidth="1"/>
    <col min="2316" max="2316" width="4" style="414" customWidth="1"/>
    <col min="2317" max="2317" width="20.6640625" style="414" customWidth="1"/>
    <col min="2318" max="2318" width="0.6640625" style="414" customWidth="1"/>
    <col min="2319" max="2319" width="20.6640625" style="414" customWidth="1"/>
    <col min="2320" max="2561" width="12" style="414"/>
    <col min="2562" max="2562" width="0" style="414" hidden="1" customWidth="1"/>
    <col min="2563" max="2563" width="32.5546875" style="414" customWidth="1"/>
    <col min="2564" max="2564" width="28.5546875" style="414" customWidth="1"/>
    <col min="2565" max="2565" width="3.88671875" style="414" customWidth="1"/>
    <col min="2566" max="2566" width="20.6640625" style="414" customWidth="1"/>
    <col min="2567" max="2567" width="0.5546875" style="414" customWidth="1"/>
    <col min="2568" max="2568" width="21.109375" style="414" customWidth="1"/>
    <col min="2569" max="2569" width="23" style="414" customWidth="1"/>
    <col min="2570" max="2570" width="20.109375" style="414" customWidth="1"/>
    <col min="2571" max="2571" width="17.88671875" style="414" customWidth="1"/>
    <col min="2572" max="2572" width="4" style="414" customWidth="1"/>
    <col min="2573" max="2573" width="20.6640625" style="414" customWidth="1"/>
    <col min="2574" max="2574" width="0.6640625" style="414" customWidth="1"/>
    <col min="2575" max="2575" width="20.6640625" style="414" customWidth="1"/>
    <col min="2576" max="2817" width="12" style="414"/>
    <col min="2818" max="2818" width="0" style="414" hidden="1" customWidth="1"/>
    <col min="2819" max="2819" width="32.5546875" style="414" customWidth="1"/>
    <col min="2820" max="2820" width="28.5546875" style="414" customWidth="1"/>
    <col min="2821" max="2821" width="3.88671875" style="414" customWidth="1"/>
    <col min="2822" max="2822" width="20.6640625" style="414" customWidth="1"/>
    <col min="2823" max="2823" width="0.5546875" style="414" customWidth="1"/>
    <col min="2824" max="2824" width="21.109375" style="414" customWidth="1"/>
    <col min="2825" max="2825" width="23" style="414" customWidth="1"/>
    <col min="2826" max="2826" width="20.109375" style="414" customWidth="1"/>
    <col min="2827" max="2827" width="17.88671875" style="414" customWidth="1"/>
    <col min="2828" max="2828" width="4" style="414" customWidth="1"/>
    <col min="2829" max="2829" width="20.6640625" style="414" customWidth="1"/>
    <col min="2830" max="2830" width="0.6640625" style="414" customWidth="1"/>
    <col min="2831" max="2831" width="20.6640625" style="414" customWidth="1"/>
    <col min="2832" max="3073" width="12" style="414"/>
    <col min="3074" max="3074" width="0" style="414" hidden="1" customWidth="1"/>
    <col min="3075" max="3075" width="32.5546875" style="414" customWidth="1"/>
    <col min="3076" max="3076" width="28.5546875" style="414" customWidth="1"/>
    <col min="3077" max="3077" width="3.88671875" style="414" customWidth="1"/>
    <col min="3078" max="3078" width="20.6640625" style="414" customWidth="1"/>
    <col min="3079" max="3079" width="0.5546875" style="414" customWidth="1"/>
    <col min="3080" max="3080" width="21.109375" style="414" customWidth="1"/>
    <col min="3081" max="3081" width="23" style="414" customWidth="1"/>
    <col min="3082" max="3082" width="20.109375" style="414" customWidth="1"/>
    <col min="3083" max="3083" width="17.88671875" style="414" customWidth="1"/>
    <col min="3084" max="3084" width="4" style="414" customWidth="1"/>
    <col min="3085" max="3085" width="20.6640625" style="414" customWidth="1"/>
    <col min="3086" max="3086" width="0.6640625" style="414" customWidth="1"/>
    <col min="3087" max="3087" width="20.6640625" style="414" customWidth="1"/>
    <col min="3088" max="3329" width="12" style="414"/>
    <col min="3330" max="3330" width="0" style="414" hidden="1" customWidth="1"/>
    <col min="3331" max="3331" width="32.5546875" style="414" customWidth="1"/>
    <col min="3332" max="3332" width="28.5546875" style="414" customWidth="1"/>
    <col min="3333" max="3333" width="3.88671875" style="414" customWidth="1"/>
    <col min="3334" max="3334" width="20.6640625" style="414" customWidth="1"/>
    <col min="3335" max="3335" width="0.5546875" style="414" customWidth="1"/>
    <col min="3336" max="3336" width="21.109375" style="414" customWidth="1"/>
    <col min="3337" max="3337" width="23" style="414" customWidth="1"/>
    <col min="3338" max="3338" width="20.109375" style="414" customWidth="1"/>
    <col min="3339" max="3339" width="17.88671875" style="414" customWidth="1"/>
    <col min="3340" max="3340" width="4" style="414" customWidth="1"/>
    <col min="3341" max="3341" width="20.6640625" style="414" customWidth="1"/>
    <col min="3342" max="3342" width="0.6640625" style="414" customWidth="1"/>
    <col min="3343" max="3343" width="20.6640625" style="414" customWidth="1"/>
    <col min="3344" max="3585" width="12" style="414"/>
    <col min="3586" max="3586" width="0" style="414" hidden="1" customWidth="1"/>
    <col min="3587" max="3587" width="32.5546875" style="414" customWidth="1"/>
    <col min="3588" max="3588" width="28.5546875" style="414" customWidth="1"/>
    <col min="3589" max="3589" width="3.88671875" style="414" customWidth="1"/>
    <col min="3590" max="3590" width="20.6640625" style="414" customWidth="1"/>
    <col min="3591" max="3591" width="0.5546875" style="414" customWidth="1"/>
    <col min="3592" max="3592" width="21.109375" style="414" customWidth="1"/>
    <col min="3593" max="3593" width="23" style="414" customWidth="1"/>
    <col min="3594" max="3594" width="20.109375" style="414" customWidth="1"/>
    <col min="3595" max="3595" width="17.88671875" style="414" customWidth="1"/>
    <col min="3596" max="3596" width="4" style="414" customWidth="1"/>
    <col min="3597" max="3597" width="20.6640625" style="414" customWidth="1"/>
    <col min="3598" max="3598" width="0.6640625" style="414" customWidth="1"/>
    <col min="3599" max="3599" width="20.6640625" style="414" customWidth="1"/>
    <col min="3600" max="3841" width="12" style="414"/>
    <col min="3842" max="3842" width="0" style="414" hidden="1" customWidth="1"/>
    <col min="3843" max="3843" width="32.5546875" style="414" customWidth="1"/>
    <col min="3844" max="3844" width="28.5546875" style="414" customWidth="1"/>
    <col min="3845" max="3845" width="3.88671875" style="414" customWidth="1"/>
    <col min="3846" max="3846" width="20.6640625" style="414" customWidth="1"/>
    <col min="3847" max="3847" width="0.5546875" style="414" customWidth="1"/>
    <col min="3848" max="3848" width="21.109375" style="414" customWidth="1"/>
    <col min="3849" max="3849" width="23" style="414" customWidth="1"/>
    <col min="3850" max="3850" width="20.109375" style="414" customWidth="1"/>
    <col min="3851" max="3851" width="17.88671875" style="414" customWidth="1"/>
    <col min="3852" max="3852" width="4" style="414" customWidth="1"/>
    <col min="3853" max="3853" width="20.6640625" style="414" customWidth="1"/>
    <col min="3854" max="3854" width="0.6640625" style="414" customWidth="1"/>
    <col min="3855" max="3855" width="20.6640625" style="414" customWidth="1"/>
    <col min="3856" max="4097" width="12" style="414"/>
    <col min="4098" max="4098" width="0" style="414" hidden="1" customWidth="1"/>
    <col min="4099" max="4099" width="32.5546875" style="414" customWidth="1"/>
    <col min="4100" max="4100" width="28.5546875" style="414" customWidth="1"/>
    <col min="4101" max="4101" width="3.88671875" style="414" customWidth="1"/>
    <col min="4102" max="4102" width="20.6640625" style="414" customWidth="1"/>
    <col min="4103" max="4103" width="0.5546875" style="414" customWidth="1"/>
    <col min="4104" max="4104" width="21.109375" style="414" customWidth="1"/>
    <col min="4105" max="4105" width="23" style="414" customWidth="1"/>
    <col min="4106" max="4106" width="20.109375" style="414" customWidth="1"/>
    <col min="4107" max="4107" width="17.88671875" style="414" customWidth="1"/>
    <col min="4108" max="4108" width="4" style="414" customWidth="1"/>
    <col min="4109" max="4109" width="20.6640625" style="414" customWidth="1"/>
    <col min="4110" max="4110" width="0.6640625" style="414" customWidth="1"/>
    <col min="4111" max="4111" width="20.6640625" style="414" customWidth="1"/>
    <col min="4112" max="4353" width="12" style="414"/>
    <col min="4354" max="4354" width="0" style="414" hidden="1" customWidth="1"/>
    <col min="4355" max="4355" width="32.5546875" style="414" customWidth="1"/>
    <col min="4356" max="4356" width="28.5546875" style="414" customWidth="1"/>
    <col min="4357" max="4357" width="3.88671875" style="414" customWidth="1"/>
    <col min="4358" max="4358" width="20.6640625" style="414" customWidth="1"/>
    <col min="4359" max="4359" width="0.5546875" style="414" customWidth="1"/>
    <col min="4360" max="4360" width="21.109375" style="414" customWidth="1"/>
    <col min="4361" max="4361" width="23" style="414" customWidth="1"/>
    <col min="4362" max="4362" width="20.109375" style="414" customWidth="1"/>
    <col min="4363" max="4363" width="17.88671875" style="414" customWidth="1"/>
    <col min="4364" max="4364" width="4" style="414" customWidth="1"/>
    <col min="4365" max="4365" width="20.6640625" style="414" customWidth="1"/>
    <col min="4366" max="4366" width="0.6640625" style="414" customWidth="1"/>
    <col min="4367" max="4367" width="20.6640625" style="414" customWidth="1"/>
    <col min="4368" max="4609" width="12" style="414"/>
    <col min="4610" max="4610" width="0" style="414" hidden="1" customWidth="1"/>
    <col min="4611" max="4611" width="32.5546875" style="414" customWidth="1"/>
    <col min="4612" max="4612" width="28.5546875" style="414" customWidth="1"/>
    <col min="4613" max="4613" width="3.88671875" style="414" customWidth="1"/>
    <col min="4614" max="4614" width="20.6640625" style="414" customWidth="1"/>
    <col min="4615" max="4615" width="0.5546875" style="414" customWidth="1"/>
    <col min="4616" max="4616" width="21.109375" style="414" customWidth="1"/>
    <col min="4617" max="4617" width="23" style="414" customWidth="1"/>
    <col min="4618" max="4618" width="20.109375" style="414" customWidth="1"/>
    <col min="4619" max="4619" width="17.88671875" style="414" customWidth="1"/>
    <col min="4620" max="4620" width="4" style="414" customWidth="1"/>
    <col min="4621" max="4621" width="20.6640625" style="414" customWidth="1"/>
    <col min="4622" max="4622" width="0.6640625" style="414" customWidth="1"/>
    <col min="4623" max="4623" width="20.6640625" style="414" customWidth="1"/>
    <col min="4624" max="4865" width="12" style="414"/>
    <col min="4866" max="4866" width="0" style="414" hidden="1" customWidth="1"/>
    <col min="4867" max="4867" width="32.5546875" style="414" customWidth="1"/>
    <col min="4868" max="4868" width="28.5546875" style="414" customWidth="1"/>
    <col min="4869" max="4869" width="3.88671875" style="414" customWidth="1"/>
    <col min="4870" max="4870" width="20.6640625" style="414" customWidth="1"/>
    <col min="4871" max="4871" width="0.5546875" style="414" customWidth="1"/>
    <col min="4872" max="4872" width="21.109375" style="414" customWidth="1"/>
    <col min="4873" max="4873" width="23" style="414" customWidth="1"/>
    <col min="4874" max="4874" width="20.109375" style="414" customWidth="1"/>
    <col min="4875" max="4875" width="17.88671875" style="414" customWidth="1"/>
    <col min="4876" max="4876" width="4" style="414" customWidth="1"/>
    <col min="4877" max="4877" width="20.6640625" style="414" customWidth="1"/>
    <col min="4878" max="4878" width="0.6640625" style="414" customWidth="1"/>
    <col min="4879" max="4879" width="20.6640625" style="414" customWidth="1"/>
    <col min="4880" max="5121" width="12" style="414"/>
    <col min="5122" max="5122" width="0" style="414" hidden="1" customWidth="1"/>
    <col min="5123" max="5123" width="32.5546875" style="414" customWidth="1"/>
    <col min="5124" max="5124" width="28.5546875" style="414" customWidth="1"/>
    <col min="5125" max="5125" width="3.88671875" style="414" customWidth="1"/>
    <col min="5126" max="5126" width="20.6640625" style="414" customWidth="1"/>
    <col min="5127" max="5127" width="0.5546875" style="414" customWidth="1"/>
    <col min="5128" max="5128" width="21.109375" style="414" customWidth="1"/>
    <col min="5129" max="5129" width="23" style="414" customWidth="1"/>
    <col min="5130" max="5130" width="20.109375" style="414" customWidth="1"/>
    <col min="5131" max="5131" width="17.88671875" style="414" customWidth="1"/>
    <col min="5132" max="5132" width="4" style="414" customWidth="1"/>
    <col min="5133" max="5133" width="20.6640625" style="414" customWidth="1"/>
    <col min="5134" max="5134" width="0.6640625" style="414" customWidth="1"/>
    <col min="5135" max="5135" width="20.6640625" style="414" customWidth="1"/>
    <col min="5136" max="5377" width="12" style="414"/>
    <col min="5378" max="5378" width="0" style="414" hidden="1" customWidth="1"/>
    <col min="5379" max="5379" width="32.5546875" style="414" customWidth="1"/>
    <col min="5380" max="5380" width="28.5546875" style="414" customWidth="1"/>
    <col min="5381" max="5381" width="3.88671875" style="414" customWidth="1"/>
    <col min="5382" max="5382" width="20.6640625" style="414" customWidth="1"/>
    <col min="5383" max="5383" width="0.5546875" style="414" customWidth="1"/>
    <col min="5384" max="5384" width="21.109375" style="414" customWidth="1"/>
    <col min="5385" max="5385" width="23" style="414" customWidth="1"/>
    <col min="5386" max="5386" width="20.109375" style="414" customWidth="1"/>
    <col min="5387" max="5387" width="17.88671875" style="414" customWidth="1"/>
    <col min="5388" max="5388" width="4" style="414" customWidth="1"/>
    <col min="5389" max="5389" width="20.6640625" style="414" customWidth="1"/>
    <col min="5390" max="5390" width="0.6640625" style="414" customWidth="1"/>
    <col min="5391" max="5391" width="20.6640625" style="414" customWidth="1"/>
    <col min="5392" max="5633" width="12" style="414"/>
    <col min="5634" max="5634" width="0" style="414" hidden="1" customWidth="1"/>
    <col min="5635" max="5635" width="32.5546875" style="414" customWidth="1"/>
    <col min="5636" max="5636" width="28.5546875" style="414" customWidth="1"/>
    <col min="5637" max="5637" width="3.88671875" style="414" customWidth="1"/>
    <col min="5638" max="5638" width="20.6640625" style="414" customWidth="1"/>
    <col min="5639" max="5639" width="0.5546875" style="414" customWidth="1"/>
    <col min="5640" max="5640" width="21.109375" style="414" customWidth="1"/>
    <col min="5641" max="5641" width="23" style="414" customWidth="1"/>
    <col min="5642" max="5642" width="20.109375" style="414" customWidth="1"/>
    <col min="5643" max="5643" width="17.88671875" style="414" customWidth="1"/>
    <col min="5644" max="5644" width="4" style="414" customWidth="1"/>
    <col min="5645" max="5645" width="20.6640625" style="414" customWidth="1"/>
    <col min="5646" max="5646" width="0.6640625" style="414" customWidth="1"/>
    <col min="5647" max="5647" width="20.6640625" style="414" customWidth="1"/>
    <col min="5648" max="5889" width="12" style="414"/>
    <col min="5890" max="5890" width="0" style="414" hidden="1" customWidth="1"/>
    <col min="5891" max="5891" width="32.5546875" style="414" customWidth="1"/>
    <col min="5892" max="5892" width="28.5546875" style="414" customWidth="1"/>
    <col min="5893" max="5893" width="3.88671875" style="414" customWidth="1"/>
    <col min="5894" max="5894" width="20.6640625" style="414" customWidth="1"/>
    <col min="5895" max="5895" width="0.5546875" style="414" customWidth="1"/>
    <col min="5896" max="5896" width="21.109375" style="414" customWidth="1"/>
    <col min="5897" max="5897" width="23" style="414" customWidth="1"/>
    <col min="5898" max="5898" width="20.109375" style="414" customWidth="1"/>
    <col min="5899" max="5899" width="17.88671875" style="414" customWidth="1"/>
    <col min="5900" max="5900" width="4" style="414" customWidth="1"/>
    <col min="5901" max="5901" width="20.6640625" style="414" customWidth="1"/>
    <col min="5902" max="5902" width="0.6640625" style="414" customWidth="1"/>
    <col min="5903" max="5903" width="20.6640625" style="414" customWidth="1"/>
    <col min="5904" max="6145" width="12" style="414"/>
    <col min="6146" max="6146" width="0" style="414" hidden="1" customWidth="1"/>
    <col min="6147" max="6147" width="32.5546875" style="414" customWidth="1"/>
    <col min="6148" max="6148" width="28.5546875" style="414" customWidth="1"/>
    <col min="6149" max="6149" width="3.88671875" style="414" customWidth="1"/>
    <col min="6150" max="6150" width="20.6640625" style="414" customWidth="1"/>
    <col min="6151" max="6151" width="0.5546875" style="414" customWidth="1"/>
    <col min="6152" max="6152" width="21.109375" style="414" customWidth="1"/>
    <col min="6153" max="6153" width="23" style="414" customWidth="1"/>
    <col min="6154" max="6154" width="20.109375" style="414" customWidth="1"/>
    <col min="6155" max="6155" width="17.88671875" style="414" customWidth="1"/>
    <col min="6156" max="6156" width="4" style="414" customWidth="1"/>
    <col min="6157" max="6157" width="20.6640625" style="414" customWidth="1"/>
    <col min="6158" max="6158" width="0.6640625" style="414" customWidth="1"/>
    <col min="6159" max="6159" width="20.6640625" style="414" customWidth="1"/>
    <col min="6160" max="6401" width="12" style="414"/>
    <col min="6402" max="6402" width="0" style="414" hidden="1" customWidth="1"/>
    <col min="6403" max="6403" width="32.5546875" style="414" customWidth="1"/>
    <col min="6404" max="6404" width="28.5546875" style="414" customWidth="1"/>
    <col min="6405" max="6405" width="3.88671875" style="414" customWidth="1"/>
    <col min="6406" max="6406" width="20.6640625" style="414" customWidth="1"/>
    <col min="6407" max="6407" width="0.5546875" style="414" customWidth="1"/>
    <col min="6408" max="6408" width="21.109375" style="414" customWidth="1"/>
    <col min="6409" max="6409" width="23" style="414" customWidth="1"/>
    <col min="6410" max="6410" width="20.109375" style="414" customWidth="1"/>
    <col min="6411" max="6411" width="17.88671875" style="414" customWidth="1"/>
    <col min="6412" max="6412" width="4" style="414" customWidth="1"/>
    <col min="6413" max="6413" width="20.6640625" style="414" customWidth="1"/>
    <col min="6414" max="6414" width="0.6640625" style="414" customWidth="1"/>
    <col min="6415" max="6415" width="20.6640625" style="414" customWidth="1"/>
    <col min="6416" max="6657" width="12" style="414"/>
    <col min="6658" max="6658" width="0" style="414" hidden="1" customWidth="1"/>
    <col min="6659" max="6659" width="32.5546875" style="414" customWidth="1"/>
    <col min="6660" max="6660" width="28.5546875" style="414" customWidth="1"/>
    <col min="6661" max="6661" width="3.88671875" style="414" customWidth="1"/>
    <col min="6662" max="6662" width="20.6640625" style="414" customWidth="1"/>
    <col min="6663" max="6663" width="0.5546875" style="414" customWidth="1"/>
    <col min="6664" max="6664" width="21.109375" style="414" customWidth="1"/>
    <col min="6665" max="6665" width="23" style="414" customWidth="1"/>
    <col min="6666" max="6666" width="20.109375" style="414" customWidth="1"/>
    <col min="6667" max="6667" width="17.88671875" style="414" customWidth="1"/>
    <col min="6668" max="6668" width="4" style="414" customWidth="1"/>
    <col min="6669" max="6669" width="20.6640625" style="414" customWidth="1"/>
    <col min="6670" max="6670" width="0.6640625" style="414" customWidth="1"/>
    <col min="6671" max="6671" width="20.6640625" style="414" customWidth="1"/>
    <col min="6672" max="6913" width="12" style="414"/>
    <col min="6914" max="6914" width="0" style="414" hidden="1" customWidth="1"/>
    <col min="6915" max="6915" width="32.5546875" style="414" customWidth="1"/>
    <col min="6916" max="6916" width="28.5546875" style="414" customWidth="1"/>
    <col min="6917" max="6917" width="3.88671875" style="414" customWidth="1"/>
    <col min="6918" max="6918" width="20.6640625" style="414" customWidth="1"/>
    <col min="6919" max="6919" width="0.5546875" style="414" customWidth="1"/>
    <col min="6920" max="6920" width="21.109375" style="414" customWidth="1"/>
    <col min="6921" max="6921" width="23" style="414" customWidth="1"/>
    <col min="6922" max="6922" width="20.109375" style="414" customWidth="1"/>
    <col min="6923" max="6923" width="17.88671875" style="414" customWidth="1"/>
    <col min="6924" max="6924" width="4" style="414" customWidth="1"/>
    <col min="6925" max="6925" width="20.6640625" style="414" customWidth="1"/>
    <col min="6926" max="6926" width="0.6640625" style="414" customWidth="1"/>
    <col min="6927" max="6927" width="20.6640625" style="414" customWidth="1"/>
    <col min="6928" max="7169" width="12" style="414"/>
    <col min="7170" max="7170" width="0" style="414" hidden="1" customWidth="1"/>
    <col min="7171" max="7171" width="32.5546875" style="414" customWidth="1"/>
    <col min="7172" max="7172" width="28.5546875" style="414" customWidth="1"/>
    <col min="7173" max="7173" width="3.88671875" style="414" customWidth="1"/>
    <col min="7174" max="7174" width="20.6640625" style="414" customWidth="1"/>
    <col min="7175" max="7175" width="0.5546875" style="414" customWidth="1"/>
    <col min="7176" max="7176" width="21.109375" style="414" customWidth="1"/>
    <col min="7177" max="7177" width="23" style="414" customWidth="1"/>
    <col min="7178" max="7178" width="20.109375" style="414" customWidth="1"/>
    <col min="7179" max="7179" width="17.88671875" style="414" customWidth="1"/>
    <col min="7180" max="7180" width="4" style="414" customWidth="1"/>
    <col min="7181" max="7181" width="20.6640625" style="414" customWidth="1"/>
    <col min="7182" max="7182" width="0.6640625" style="414" customWidth="1"/>
    <col min="7183" max="7183" width="20.6640625" style="414" customWidth="1"/>
    <col min="7184" max="7425" width="12" style="414"/>
    <col min="7426" max="7426" width="0" style="414" hidden="1" customWidth="1"/>
    <col min="7427" max="7427" width="32.5546875" style="414" customWidth="1"/>
    <col min="7428" max="7428" width="28.5546875" style="414" customWidth="1"/>
    <col min="7429" max="7429" width="3.88671875" style="414" customWidth="1"/>
    <col min="7430" max="7430" width="20.6640625" style="414" customWidth="1"/>
    <col min="7431" max="7431" width="0.5546875" style="414" customWidth="1"/>
    <col min="7432" max="7432" width="21.109375" style="414" customWidth="1"/>
    <col min="7433" max="7433" width="23" style="414" customWidth="1"/>
    <col min="7434" max="7434" width="20.109375" style="414" customWidth="1"/>
    <col min="7435" max="7435" width="17.88671875" style="414" customWidth="1"/>
    <col min="7436" max="7436" width="4" style="414" customWidth="1"/>
    <col min="7437" max="7437" width="20.6640625" style="414" customWidth="1"/>
    <col min="7438" max="7438" width="0.6640625" style="414" customWidth="1"/>
    <col min="7439" max="7439" width="20.6640625" style="414" customWidth="1"/>
    <col min="7440" max="7681" width="12" style="414"/>
    <col min="7682" max="7682" width="0" style="414" hidden="1" customWidth="1"/>
    <col min="7683" max="7683" width="32.5546875" style="414" customWidth="1"/>
    <col min="7684" max="7684" width="28.5546875" style="414" customWidth="1"/>
    <col min="7685" max="7685" width="3.88671875" style="414" customWidth="1"/>
    <col min="7686" max="7686" width="20.6640625" style="414" customWidth="1"/>
    <col min="7687" max="7687" width="0.5546875" style="414" customWidth="1"/>
    <col min="7688" max="7688" width="21.109375" style="414" customWidth="1"/>
    <col min="7689" max="7689" width="23" style="414" customWidth="1"/>
    <col min="7690" max="7690" width="20.109375" style="414" customWidth="1"/>
    <col min="7691" max="7691" width="17.88671875" style="414" customWidth="1"/>
    <col min="7692" max="7692" width="4" style="414" customWidth="1"/>
    <col min="7693" max="7693" width="20.6640625" style="414" customWidth="1"/>
    <col min="7694" max="7694" width="0.6640625" style="414" customWidth="1"/>
    <col min="7695" max="7695" width="20.6640625" style="414" customWidth="1"/>
    <col min="7696" max="7937" width="12" style="414"/>
    <col min="7938" max="7938" width="0" style="414" hidden="1" customWidth="1"/>
    <col min="7939" max="7939" width="32.5546875" style="414" customWidth="1"/>
    <col min="7940" max="7940" width="28.5546875" style="414" customWidth="1"/>
    <col min="7941" max="7941" width="3.88671875" style="414" customWidth="1"/>
    <col min="7942" max="7942" width="20.6640625" style="414" customWidth="1"/>
    <col min="7943" max="7943" width="0.5546875" style="414" customWidth="1"/>
    <col min="7944" max="7944" width="21.109375" style="414" customWidth="1"/>
    <col min="7945" max="7945" width="23" style="414" customWidth="1"/>
    <col min="7946" max="7946" width="20.109375" style="414" customWidth="1"/>
    <col min="7947" max="7947" width="17.88671875" style="414" customWidth="1"/>
    <col min="7948" max="7948" width="4" style="414" customWidth="1"/>
    <col min="7949" max="7949" width="20.6640625" style="414" customWidth="1"/>
    <col min="7950" max="7950" width="0.6640625" style="414" customWidth="1"/>
    <col min="7951" max="7951" width="20.6640625" style="414" customWidth="1"/>
    <col min="7952" max="8193" width="12" style="414"/>
    <col min="8194" max="8194" width="0" style="414" hidden="1" customWidth="1"/>
    <col min="8195" max="8195" width="32.5546875" style="414" customWidth="1"/>
    <col min="8196" max="8196" width="28.5546875" style="414" customWidth="1"/>
    <col min="8197" max="8197" width="3.88671875" style="414" customWidth="1"/>
    <col min="8198" max="8198" width="20.6640625" style="414" customWidth="1"/>
    <col min="8199" max="8199" width="0.5546875" style="414" customWidth="1"/>
    <col min="8200" max="8200" width="21.109375" style="414" customWidth="1"/>
    <col min="8201" max="8201" width="23" style="414" customWidth="1"/>
    <col min="8202" max="8202" width="20.109375" style="414" customWidth="1"/>
    <col min="8203" max="8203" width="17.88671875" style="414" customWidth="1"/>
    <col min="8204" max="8204" width="4" style="414" customWidth="1"/>
    <col min="8205" max="8205" width="20.6640625" style="414" customWidth="1"/>
    <col min="8206" max="8206" width="0.6640625" style="414" customWidth="1"/>
    <col min="8207" max="8207" width="20.6640625" style="414" customWidth="1"/>
    <col min="8208" max="8449" width="12" style="414"/>
    <col min="8450" max="8450" width="0" style="414" hidden="1" customWidth="1"/>
    <col min="8451" max="8451" width="32.5546875" style="414" customWidth="1"/>
    <col min="8452" max="8452" width="28.5546875" style="414" customWidth="1"/>
    <col min="8453" max="8453" width="3.88671875" style="414" customWidth="1"/>
    <col min="8454" max="8454" width="20.6640625" style="414" customWidth="1"/>
    <col min="8455" max="8455" width="0.5546875" style="414" customWidth="1"/>
    <col min="8456" max="8456" width="21.109375" style="414" customWidth="1"/>
    <col min="8457" max="8457" width="23" style="414" customWidth="1"/>
    <col min="8458" max="8458" width="20.109375" style="414" customWidth="1"/>
    <col min="8459" max="8459" width="17.88671875" style="414" customWidth="1"/>
    <col min="8460" max="8460" width="4" style="414" customWidth="1"/>
    <col min="8461" max="8461" width="20.6640625" style="414" customWidth="1"/>
    <col min="8462" max="8462" width="0.6640625" style="414" customWidth="1"/>
    <col min="8463" max="8463" width="20.6640625" style="414" customWidth="1"/>
    <col min="8464" max="8705" width="12" style="414"/>
    <col min="8706" max="8706" width="0" style="414" hidden="1" customWidth="1"/>
    <col min="8707" max="8707" width="32.5546875" style="414" customWidth="1"/>
    <col min="8708" max="8708" width="28.5546875" style="414" customWidth="1"/>
    <col min="8709" max="8709" width="3.88671875" style="414" customWidth="1"/>
    <col min="8710" max="8710" width="20.6640625" style="414" customWidth="1"/>
    <col min="8711" max="8711" width="0.5546875" style="414" customWidth="1"/>
    <col min="8712" max="8712" width="21.109375" style="414" customWidth="1"/>
    <col min="8713" max="8713" width="23" style="414" customWidth="1"/>
    <col min="8714" max="8714" width="20.109375" style="414" customWidth="1"/>
    <col min="8715" max="8715" width="17.88671875" style="414" customWidth="1"/>
    <col min="8716" max="8716" width="4" style="414" customWidth="1"/>
    <col min="8717" max="8717" width="20.6640625" style="414" customWidth="1"/>
    <col min="8718" max="8718" width="0.6640625" style="414" customWidth="1"/>
    <col min="8719" max="8719" width="20.6640625" style="414" customWidth="1"/>
    <col min="8720" max="8961" width="12" style="414"/>
    <col min="8962" max="8962" width="0" style="414" hidden="1" customWidth="1"/>
    <col min="8963" max="8963" width="32.5546875" style="414" customWidth="1"/>
    <col min="8964" max="8964" width="28.5546875" style="414" customWidth="1"/>
    <col min="8965" max="8965" width="3.88671875" style="414" customWidth="1"/>
    <col min="8966" max="8966" width="20.6640625" style="414" customWidth="1"/>
    <col min="8967" max="8967" width="0.5546875" style="414" customWidth="1"/>
    <col min="8968" max="8968" width="21.109375" style="414" customWidth="1"/>
    <col min="8969" max="8969" width="23" style="414" customWidth="1"/>
    <col min="8970" max="8970" width="20.109375" style="414" customWidth="1"/>
    <col min="8971" max="8971" width="17.88671875" style="414" customWidth="1"/>
    <col min="8972" max="8972" width="4" style="414" customWidth="1"/>
    <col min="8973" max="8973" width="20.6640625" style="414" customWidth="1"/>
    <col min="8974" max="8974" width="0.6640625" style="414" customWidth="1"/>
    <col min="8975" max="8975" width="20.6640625" style="414" customWidth="1"/>
    <col min="8976" max="9217" width="12" style="414"/>
    <col min="9218" max="9218" width="0" style="414" hidden="1" customWidth="1"/>
    <col min="9219" max="9219" width="32.5546875" style="414" customWidth="1"/>
    <col min="9220" max="9220" width="28.5546875" style="414" customWidth="1"/>
    <col min="9221" max="9221" width="3.88671875" style="414" customWidth="1"/>
    <col min="9222" max="9222" width="20.6640625" style="414" customWidth="1"/>
    <col min="9223" max="9223" width="0.5546875" style="414" customWidth="1"/>
    <col min="9224" max="9224" width="21.109375" style="414" customWidth="1"/>
    <col min="9225" max="9225" width="23" style="414" customWidth="1"/>
    <col min="9226" max="9226" width="20.109375" style="414" customWidth="1"/>
    <col min="9227" max="9227" width="17.88671875" style="414" customWidth="1"/>
    <col min="9228" max="9228" width="4" style="414" customWidth="1"/>
    <col min="9229" max="9229" width="20.6640625" style="414" customWidth="1"/>
    <col min="9230" max="9230" width="0.6640625" style="414" customWidth="1"/>
    <col min="9231" max="9231" width="20.6640625" style="414" customWidth="1"/>
    <col min="9232" max="9473" width="12" style="414"/>
    <col min="9474" max="9474" width="0" style="414" hidden="1" customWidth="1"/>
    <col min="9475" max="9475" width="32.5546875" style="414" customWidth="1"/>
    <col min="9476" max="9476" width="28.5546875" style="414" customWidth="1"/>
    <col min="9477" max="9477" width="3.88671875" style="414" customWidth="1"/>
    <col min="9478" max="9478" width="20.6640625" style="414" customWidth="1"/>
    <col min="9479" max="9479" width="0.5546875" style="414" customWidth="1"/>
    <col min="9480" max="9480" width="21.109375" style="414" customWidth="1"/>
    <col min="9481" max="9481" width="23" style="414" customWidth="1"/>
    <col min="9482" max="9482" width="20.109375" style="414" customWidth="1"/>
    <col min="9483" max="9483" width="17.88671875" style="414" customWidth="1"/>
    <col min="9484" max="9484" width="4" style="414" customWidth="1"/>
    <col min="9485" max="9485" width="20.6640625" style="414" customWidth="1"/>
    <col min="9486" max="9486" width="0.6640625" style="414" customWidth="1"/>
    <col min="9487" max="9487" width="20.6640625" style="414" customWidth="1"/>
    <col min="9488" max="9729" width="12" style="414"/>
    <col min="9730" max="9730" width="0" style="414" hidden="1" customWidth="1"/>
    <col min="9731" max="9731" width="32.5546875" style="414" customWidth="1"/>
    <col min="9732" max="9732" width="28.5546875" style="414" customWidth="1"/>
    <col min="9733" max="9733" width="3.88671875" style="414" customWidth="1"/>
    <col min="9734" max="9734" width="20.6640625" style="414" customWidth="1"/>
    <col min="9735" max="9735" width="0.5546875" style="414" customWidth="1"/>
    <col min="9736" max="9736" width="21.109375" style="414" customWidth="1"/>
    <col min="9737" max="9737" width="23" style="414" customWidth="1"/>
    <col min="9738" max="9738" width="20.109375" style="414" customWidth="1"/>
    <col min="9739" max="9739" width="17.88671875" style="414" customWidth="1"/>
    <col min="9740" max="9740" width="4" style="414" customWidth="1"/>
    <col min="9741" max="9741" width="20.6640625" style="414" customWidth="1"/>
    <col min="9742" max="9742" width="0.6640625" style="414" customWidth="1"/>
    <col min="9743" max="9743" width="20.6640625" style="414" customWidth="1"/>
    <col min="9744" max="9985" width="12" style="414"/>
    <col min="9986" max="9986" width="0" style="414" hidden="1" customWidth="1"/>
    <col min="9987" max="9987" width="32.5546875" style="414" customWidth="1"/>
    <col min="9988" max="9988" width="28.5546875" style="414" customWidth="1"/>
    <col min="9989" max="9989" width="3.88671875" style="414" customWidth="1"/>
    <col min="9990" max="9990" width="20.6640625" style="414" customWidth="1"/>
    <col min="9991" max="9991" width="0.5546875" style="414" customWidth="1"/>
    <col min="9992" max="9992" width="21.109375" style="414" customWidth="1"/>
    <col min="9993" max="9993" width="23" style="414" customWidth="1"/>
    <col min="9994" max="9994" width="20.109375" style="414" customWidth="1"/>
    <col min="9995" max="9995" width="17.88671875" style="414" customWidth="1"/>
    <col min="9996" max="9996" width="4" style="414" customWidth="1"/>
    <col min="9997" max="9997" width="20.6640625" style="414" customWidth="1"/>
    <col min="9998" max="9998" width="0.6640625" style="414" customWidth="1"/>
    <col min="9999" max="9999" width="20.6640625" style="414" customWidth="1"/>
    <col min="10000" max="10241" width="12" style="414"/>
    <col min="10242" max="10242" width="0" style="414" hidden="1" customWidth="1"/>
    <col min="10243" max="10243" width="32.5546875" style="414" customWidth="1"/>
    <col min="10244" max="10244" width="28.5546875" style="414" customWidth="1"/>
    <col min="10245" max="10245" width="3.88671875" style="414" customWidth="1"/>
    <col min="10246" max="10246" width="20.6640625" style="414" customWidth="1"/>
    <col min="10247" max="10247" width="0.5546875" style="414" customWidth="1"/>
    <col min="10248" max="10248" width="21.109375" style="414" customWidth="1"/>
    <col min="10249" max="10249" width="23" style="414" customWidth="1"/>
    <col min="10250" max="10250" width="20.109375" style="414" customWidth="1"/>
    <col min="10251" max="10251" width="17.88671875" style="414" customWidth="1"/>
    <col min="10252" max="10252" width="4" style="414" customWidth="1"/>
    <col min="10253" max="10253" width="20.6640625" style="414" customWidth="1"/>
    <col min="10254" max="10254" width="0.6640625" style="414" customWidth="1"/>
    <col min="10255" max="10255" width="20.6640625" style="414" customWidth="1"/>
    <col min="10256" max="10497" width="12" style="414"/>
    <col min="10498" max="10498" width="0" style="414" hidden="1" customWidth="1"/>
    <col min="10499" max="10499" width="32.5546875" style="414" customWidth="1"/>
    <col min="10500" max="10500" width="28.5546875" style="414" customWidth="1"/>
    <col min="10501" max="10501" width="3.88671875" style="414" customWidth="1"/>
    <col min="10502" max="10502" width="20.6640625" style="414" customWidth="1"/>
    <col min="10503" max="10503" width="0.5546875" style="414" customWidth="1"/>
    <col min="10504" max="10504" width="21.109375" style="414" customWidth="1"/>
    <col min="10505" max="10505" width="23" style="414" customWidth="1"/>
    <col min="10506" max="10506" width="20.109375" style="414" customWidth="1"/>
    <col min="10507" max="10507" width="17.88671875" style="414" customWidth="1"/>
    <col min="10508" max="10508" width="4" style="414" customWidth="1"/>
    <col min="10509" max="10509" width="20.6640625" style="414" customWidth="1"/>
    <col min="10510" max="10510" width="0.6640625" style="414" customWidth="1"/>
    <col min="10511" max="10511" width="20.6640625" style="414" customWidth="1"/>
    <col min="10512" max="10753" width="12" style="414"/>
    <col min="10754" max="10754" width="0" style="414" hidden="1" customWidth="1"/>
    <col min="10755" max="10755" width="32.5546875" style="414" customWidth="1"/>
    <col min="10756" max="10756" width="28.5546875" style="414" customWidth="1"/>
    <col min="10757" max="10757" width="3.88671875" style="414" customWidth="1"/>
    <col min="10758" max="10758" width="20.6640625" style="414" customWidth="1"/>
    <col min="10759" max="10759" width="0.5546875" style="414" customWidth="1"/>
    <col min="10760" max="10760" width="21.109375" style="414" customWidth="1"/>
    <col min="10761" max="10761" width="23" style="414" customWidth="1"/>
    <col min="10762" max="10762" width="20.109375" style="414" customWidth="1"/>
    <col min="10763" max="10763" width="17.88671875" style="414" customWidth="1"/>
    <col min="10764" max="10764" width="4" style="414" customWidth="1"/>
    <col min="10765" max="10765" width="20.6640625" style="414" customWidth="1"/>
    <col min="10766" max="10766" width="0.6640625" style="414" customWidth="1"/>
    <col min="10767" max="10767" width="20.6640625" style="414" customWidth="1"/>
    <col min="10768" max="11009" width="12" style="414"/>
    <col min="11010" max="11010" width="0" style="414" hidden="1" customWidth="1"/>
    <col min="11011" max="11011" width="32.5546875" style="414" customWidth="1"/>
    <col min="11012" max="11012" width="28.5546875" style="414" customWidth="1"/>
    <col min="11013" max="11013" width="3.88671875" style="414" customWidth="1"/>
    <col min="11014" max="11014" width="20.6640625" style="414" customWidth="1"/>
    <col min="11015" max="11015" width="0.5546875" style="414" customWidth="1"/>
    <col min="11016" max="11016" width="21.109375" style="414" customWidth="1"/>
    <col min="11017" max="11017" width="23" style="414" customWidth="1"/>
    <col min="11018" max="11018" width="20.109375" style="414" customWidth="1"/>
    <col min="11019" max="11019" width="17.88671875" style="414" customWidth="1"/>
    <col min="11020" max="11020" width="4" style="414" customWidth="1"/>
    <col min="11021" max="11021" width="20.6640625" style="414" customWidth="1"/>
    <col min="11022" max="11022" width="0.6640625" style="414" customWidth="1"/>
    <col min="11023" max="11023" width="20.6640625" style="414" customWidth="1"/>
    <col min="11024" max="11265" width="12" style="414"/>
    <col min="11266" max="11266" width="0" style="414" hidden="1" customWidth="1"/>
    <col min="11267" max="11267" width="32.5546875" style="414" customWidth="1"/>
    <col min="11268" max="11268" width="28.5546875" style="414" customWidth="1"/>
    <col min="11269" max="11269" width="3.88671875" style="414" customWidth="1"/>
    <col min="11270" max="11270" width="20.6640625" style="414" customWidth="1"/>
    <col min="11271" max="11271" width="0.5546875" style="414" customWidth="1"/>
    <col min="11272" max="11272" width="21.109375" style="414" customWidth="1"/>
    <col min="11273" max="11273" width="23" style="414" customWidth="1"/>
    <col min="11274" max="11274" width="20.109375" style="414" customWidth="1"/>
    <col min="11275" max="11275" width="17.88671875" style="414" customWidth="1"/>
    <col min="11276" max="11276" width="4" style="414" customWidth="1"/>
    <col min="11277" max="11277" width="20.6640625" style="414" customWidth="1"/>
    <col min="11278" max="11278" width="0.6640625" style="414" customWidth="1"/>
    <col min="11279" max="11279" width="20.6640625" style="414" customWidth="1"/>
    <col min="11280" max="11521" width="12" style="414"/>
    <col min="11522" max="11522" width="0" style="414" hidden="1" customWidth="1"/>
    <col min="11523" max="11523" width="32.5546875" style="414" customWidth="1"/>
    <col min="11524" max="11524" width="28.5546875" style="414" customWidth="1"/>
    <col min="11525" max="11525" width="3.88671875" style="414" customWidth="1"/>
    <col min="11526" max="11526" width="20.6640625" style="414" customWidth="1"/>
    <col min="11527" max="11527" width="0.5546875" style="414" customWidth="1"/>
    <col min="11528" max="11528" width="21.109375" style="414" customWidth="1"/>
    <col min="11529" max="11529" width="23" style="414" customWidth="1"/>
    <col min="11530" max="11530" width="20.109375" style="414" customWidth="1"/>
    <col min="11531" max="11531" width="17.88671875" style="414" customWidth="1"/>
    <col min="11532" max="11532" width="4" style="414" customWidth="1"/>
    <col min="11533" max="11533" width="20.6640625" style="414" customWidth="1"/>
    <col min="11534" max="11534" width="0.6640625" style="414" customWidth="1"/>
    <col min="11535" max="11535" width="20.6640625" style="414" customWidth="1"/>
    <col min="11536" max="11777" width="12" style="414"/>
    <col min="11778" max="11778" width="0" style="414" hidden="1" customWidth="1"/>
    <col min="11779" max="11779" width="32.5546875" style="414" customWidth="1"/>
    <col min="11780" max="11780" width="28.5546875" style="414" customWidth="1"/>
    <col min="11781" max="11781" width="3.88671875" style="414" customWidth="1"/>
    <col min="11782" max="11782" width="20.6640625" style="414" customWidth="1"/>
    <col min="11783" max="11783" width="0.5546875" style="414" customWidth="1"/>
    <col min="11784" max="11784" width="21.109375" style="414" customWidth="1"/>
    <col min="11785" max="11785" width="23" style="414" customWidth="1"/>
    <col min="11786" max="11786" width="20.109375" style="414" customWidth="1"/>
    <col min="11787" max="11787" width="17.88671875" style="414" customWidth="1"/>
    <col min="11788" max="11788" width="4" style="414" customWidth="1"/>
    <col min="11789" max="11789" width="20.6640625" style="414" customWidth="1"/>
    <col min="11790" max="11790" width="0.6640625" style="414" customWidth="1"/>
    <col min="11791" max="11791" width="20.6640625" style="414" customWidth="1"/>
    <col min="11792" max="12033" width="12" style="414"/>
    <col min="12034" max="12034" width="0" style="414" hidden="1" customWidth="1"/>
    <col min="12035" max="12035" width="32.5546875" style="414" customWidth="1"/>
    <col min="12036" max="12036" width="28.5546875" style="414" customWidth="1"/>
    <col min="12037" max="12037" width="3.88671875" style="414" customWidth="1"/>
    <col min="12038" max="12038" width="20.6640625" style="414" customWidth="1"/>
    <col min="12039" max="12039" width="0.5546875" style="414" customWidth="1"/>
    <col min="12040" max="12040" width="21.109375" style="414" customWidth="1"/>
    <col min="12041" max="12041" width="23" style="414" customWidth="1"/>
    <col min="12042" max="12042" width="20.109375" style="414" customWidth="1"/>
    <col min="12043" max="12043" width="17.88671875" style="414" customWidth="1"/>
    <col min="12044" max="12044" width="4" style="414" customWidth="1"/>
    <col min="12045" max="12045" width="20.6640625" style="414" customWidth="1"/>
    <col min="12046" max="12046" width="0.6640625" style="414" customWidth="1"/>
    <col min="12047" max="12047" width="20.6640625" style="414" customWidth="1"/>
    <col min="12048" max="12289" width="12" style="414"/>
    <col min="12290" max="12290" width="0" style="414" hidden="1" customWidth="1"/>
    <col min="12291" max="12291" width="32.5546875" style="414" customWidth="1"/>
    <col min="12292" max="12292" width="28.5546875" style="414" customWidth="1"/>
    <col min="12293" max="12293" width="3.88671875" style="414" customWidth="1"/>
    <col min="12294" max="12294" width="20.6640625" style="414" customWidth="1"/>
    <col min="12295" max="12295" width="0.5546875" style="414" customWidth="1"/>
    <col min="12296" max="12296" width="21.109375" style="414" customWidth="1"/>
    <col min="12297" max="12297" width="23" style="414" customWidth="1"/>
    <col min="12298" max="12298" width="20.109375" style="414" customWidth="1"/>
    <col min="12299" max="12299" width="17.88671875" style="414" customWidth="1"/>
    <col min="12300" max="12300" width="4" style="414" customWidth="1"/>
    <col min="12301" max="12301" width="20.6640625" style="414" customWidth="1"/>
    <col min="12302" max="12302" width="0.6640625" style="414" customWidth="1"/>
    <col min="12303" max="12303" width="20.6640625" style="414" customWidth="1"/>
    <col min="12304" max="12545" width="12" style="414"/>
    <col min="12546" max="12546" width="0" style="414" hidden="1" customWidth="1"/>
    <col min="12547" max="12547" width="32.5546875" style="414" customWidth="1"/>
    <col min="12548" max="12548" width="28.5546875" style="414" customWidth="1"/>
    <col min="12549" max="12549" width="3.88671875" style="414" customWidth="1"/>
    <col min="12550" max="12550" width="20.6640625" style="414" customWidth="1"/>
    <col min="12551" max="12551" width="0.5546875" style="414" customWidth="1"/>
    <col min="12552" max="12552" width="21.109375" style="414" customWidth="1"/>
    <col min="12553" max="12553" width="23" style="414" customWidth="1"/>
    <col min="12554" max="12554" width="20.109375" style="414" customWidth="1"/>
    <col min="12555" max="12555" width="17.88671875" style="414" customWidth="1"/>
    <col min="12556" max="12556" width="4" style="414" customWidth="1"/>
    <col min="12557" max="12557" width="20.6640625" style="414" customWidth="1"/>
    <col min="12558" max="12558" width="0.6640625" style="414" customWidth="1"/>
    <col min="12559" max="12559" width="20.6640625" style="414" customWidth="1"/>
    <col min="12560" max="12801" width="12" style="414"/>
    <col min="12802" max="12802" width="0" style="414" hidden="1" customWidth="1"/>
    <col min="12803" max="12803" width="32.5546875" style="414" customWidth="1"/>
    <col min="12804" max="12804" width="28.5546875" style="414" customWidth="1"/>
    <col min="12805" max="12805" width="3.88671875" style="414" customWidth="1"/>
    <col min="12806" max="12806" width="20.6640625" style="414" customWidth="1"/>
    <col min="12807" max="12807" width="0.5546875" style="414" customWidth="1"/>
    <col min="12808" max="12808" width="21.109375" style="414" customWidth="1"/>
    <col min="12809" max="12809" width="23" style="414" customWidth="1"/>
    <col min="12810" max="12810" width="20.109375" style="414" customWidth="1"/>
    <col min="12811" max="12811" width="17.88671875" style="414" customWidth="1"/>
    <col min="12812" max="12812" width="4" style="414" customWidth="1"/>
    <col min="12813" max="12813" width="20.6640625" style="414" customWidth="1"/>
    <col min="12814" max="12814" width="0.6640625" style="414" customWidth="1"/>
    <col min="12815" max="12815" width="20.6640625" style="414" customWidth="1"/>
    <col min="12816" max="13057" width="12" style="414"/>
    <col min="13058" max="13058" width="0" style="414" hidden="1" customWidth="1"/>
    <col min="13059" max="13059" width="32.5546875" style="414" customWidth="1"/>
    <col min="13060" max="13060" width="28.5546875" style="414" customWidth="1"/>
    <col min="13061" max="13061" width="3.88671875" style="414" customWidth="1"/>
    <col min="13062" max="13062" width="20.6640625" style="414" customWidth="1"/>
    <col min="13063" max="13063" width="0.5546875" style="414" customWidth="1"/>
    <col min="13064" max="13064" width="21.109375" style="414" customWidth="1"/>
    <col min="13065" max="13065" width="23" style="414" customWidth="1"/>
    <col min="13066" max="13066" width="20.109375" style="414" customWidth="1"/>
    <col min="13067" max="13067" width="17.88671875" style="414" customWidth="1"/>
    <col min="13068" max="13068" width="4" style="414" customWidth="1"/>
    <col min="13069" max="13069" width="20.6640625" style="414" customWidth="1"/>
    <col min="13070" max="13070" width="0.6640625" style="414" customWidth="1"/>
    <col min="13071" max="13071" width="20.6640625" style="414" customWidth="1"/>
    <col min="13072" max="13313" width="12" style="414"/>
    <col min="13314" max="13314" width="0" style="414" hidden="1" customWidth="1"/>
    <col min="13315" max="13315" width="32.5546875" style="414" customWidth="1"/>
    <col min="13316" max="13316" width="28.5546875" style="414" customWidth="1"/>
    <col min="13317" max="13317" width="3.88671875" style="414" customWidth="1"/>
    <col min="13318" max="13318" width="20.6640625" style="414" customWidth="1"/>
    <col min="13319" max="13319" width="0.5546875" style="414" customWidth="1"/>
    <col min="13320" max="13320" width="21.109375" style="414" customWidth="1"/>
    <col min="13321" max="13321" width="23" style="414" customWidth="1"/>
    <col min="13322" max="13322" width="20.109375" style="414" customWidth="1"/>
    <col min="13323" max="13323" width="17.88671875" style="414" customWidth="1"/>
    <col min="13324" max="13324" width="4" style="414" customWidth="1"/>
    <col min="13325" max="13325" width="20.6640625" style="414" customWidth="1"/>
    <col min="13326" max="13326" width="0.6640625" style="414" customWidth="1"/>
    <col min="13327" max="13327" width="20.6640625" style="414" customWidth="1"/>
    <col min="13328" max="13569" width="12" style="414"/>
    <col min="13570" max="13570" width="0" style="414" hidden="1" customWidth="1"/>
    <col min="13571" max="13571" width="32.5546875" style="414" customWidth="1"/>
    <col min="13572" max="13572" width="28.5546875" style="414" customWidth="1"/>
    <col min="13573" max="13573" width="3.88671875" style="414" customWidth="1"/>
    <col min="13574" max="13574" width="20.6640625" style="414" customWidth="1"/>
    <col min="13575" max="13575" width="0.5546875" style="414" customWidth="1"/>
    <col min="13576" max="13576" width="21.109375" style="414" customWidth="1"/>
    <col min="13577" max="13577" width="23" style="414" customWidth="1"/>
    <col min="13578" max="13578" width="20.109375" style="414" customWidth="1"/>
    <col min="13579" max="13579" width="17.88671875" style="414" customWidth="1"/>
    <col min="13580" max="13580" width="4" style="414" customWidth="1"/>
    <col min="13581" max="13581" width="20.6640625" style="414" customWidth="1"/>
    <col min="13582" max="13582" width="0.6640625" style="414" customWidth="1"/>
    <col min="13583" max="13583" width="20.6640625" style="414" customWidth="1"/>
    <col min="13584" max="13825" width="12" style="414"/>
    <col min="13826" max="13826" width="0" style="414" hidden="1" customWidth="1"/>
    <col min="13827" max="13827" width="32.5546875" style="414" customWidth="1"/>
    <col min="13828" max="13828" width="28.5546875" style="414" customWidth="1"/>
    <col min="13829" max="13829" width="3.88671875" style="414" customWidth="1"/>
    <col min="13830" max="13830" width="20.6640625" style="414" customWidth="1"/>
    <col min="13831" max="13831" width="0.5546875" style="414" customWidth="1"/>
    <col min="13832" max="13832" width="21.109375" style="414" customWidth="1"/>
    <col min="13833" max="13833" width="23" style="414" customWidth="1"/>
    <col min="13834" max="13834" width="20.109375" style="414" customWidth="1"/>
    <col min="13835" max="13835" width="17.88671875" style="414" customWidth="1"/>
    <col min="13836" max="13836" width="4" style="414" customWidth="1"/>
    <col min="13837" max="13837" width="20.6640625" style="414" customWidth="1"/>
    <col min="13838" max="13838" width="0.6640625" style="414" customWidth="1"/>
    <col min="13839" max="13839" width="20.6640625" style="414" customWidth="1"/>
    <col min="13840" max="14081" width="12" style="414"/>
    <col min="14082" max="14082" width="0" style="414" hidden="1" customWidth="1"/>
    <col min="14083" max="14083" width="32.5546875" style="414" customWidth="1"/>
    <col min="14084" max="14084" width="28.5546875" style="414" customWidth="1"/>
    <col min="14085" max="14085" width="3.88671875" style="414" customWidth="1"/>
    <col min="14086" max="14086" width="20.6640625" style="414" customWidth="1"/>
    <col min="14087" max="14087" width="0.5546875" style="414" customWidth="1"/>
    <col min="14088" max="14088" width="21.109375" style="414" customWidth="1"/>
    <col min="14089" max="14089" width="23" style="414" customWidth="1"/>
    <col min="14090" max="14090" width="20.109375" style="414" customWidth="1"/>
    <col min="14091" max="14091" width="17.88671875" style="414" customWidth="1"/>
    <col min="14092" max="14092" width="4" style="414" customWidth="1"/>
    <col min="14093" max="14093" width="20.6640625" style="414" customWidth="1"/>
    <col min="14094" max="14094" width="0.6640625" style="414" customWidth="1"/>
    <col min="14095" max="14095" width="20.6640625" style="414" customWidth="1"/>
    <col min="14096" max="14337" width="12" style="414"/>
    <col min="14338" max="14338" width="0" style="414" hidden="1" customWidth="1"/>
    <col min="14339" max="14339" width="32.5546875" style="414" customWidth="1"/>
    <col min="14340" max="14340" width="28.5546875" style="414" customWidth="1"/>
    <col min="14341" max="14341" width="3.88671875" style="414" customWidth="1"/>
    <col min="14342" max="14342" width="20.6640625" style="414" customWidth="1"/>
    <col min="14343" max="14343" width="0.5546875" style="414" customWidth="1"/>
    <col min="14344" max="14344" width="21.109375" style="414" customWidth="1"/>
    <col min="14345" max="14345" width="23" style="414" customWidth="1"/>
    <col min="14346" max="14346" width="20.109375" style="414" customWidth="1"/>
    <col min="14347" max="14347" width="17.88671875" style="414" customWidth="1"/>
    <col min="14348" max="14348" width="4" style="414" customWidth="1"/>
    <col min="14349" max="14349" width="20.6640625" style="414" customWidth="1"/>
    <col min="14350" max="14350" width="0.6640625" style="414" customWidth="1"/>
    <col min="14351" max="14351" width="20.6640625" style="414" customWidth="1"/>
    <col min="14352" max="14593" width="12" style="414"/>
    <col min="14594" max="14594" width="0" style="414" hidden="1" customWidth="1"/>
    <col min="14595" max="14595" width="32.5546875" style="414" customWidth="1"/>
    <col min="14596" max="14596" width="28.5546875" style="414" customWidth="1"/>
    <col min="14597" max="14597" width="3.88671875" style="414" customWidth="1"/>
    <col min="14598" max="14598" width="20.6640625" style="414" customWidth="1"/>
    <col min="14599" max="14599" width="0.5546875" style="414" customWidth="1"/>
    <col min="14600" max="14600" width="21.109375" style="414" customWidth="1"/>
    <col min="14601" max="14601" width="23" style="414" customWidth="1"/>
    <col min="14602" max="14602" width="20.109375" style="414" customWidth="1"/>
    <col min="14603" max="14603" width="17.88671875" style="414" customWidth="1"/>
    <col min="14604" max="14604" width="4" style="414" customWidth="1"/>
    <col min="14605" max="14605" width="20.6640625" style="414" customWidth="1"/>
    <col min="14606" max="14606" width="0.6640625" style="414" customWidth="1"/>
    <col min="14607" max="14607" width="20.6640625" style="414" customWidth="1"/>
    <col min="14608" max="14849" width="12" style="414"/>
    <col min="14850" max="14850" width="0" style="414" hidden="1" customWidth="1"/>
    <col min="14851" max="14851" width="32.5546875" style="414" customWidth="1"/>
    <col min="14852" max="14852" width="28.5546875" style="414" customWidth="1"/>
    <col min="14853" max="14853" width="3.88671875" style="414" customWidth="1"/>
    <col min="14854" max="14854" width="20.6640625" style="414" customWidth="1"/>
    <col min="14855" max="14855" width="0.5546875" style="414" customWidth="1"/>
    <col min="14856" max="14856" width="21.109375" style="414" customWidth="1"/>
    <col min="14857" max="14857" width="23" style="414" customWidth="1"/>
    <col min="14858" max="14858" width="20.109375" style="414" customWidth="1"/>
    <col min="14859" max="14859" width="17.88671875" style="414" customWidth="1"/>
    <col min="14860" max="14860" width="4" style="414" customWidth="1"/>
    <col min="14861" max="14861" width="20.6640625" style="414" customWidth="1"/>
    <col min="14862" max="14862" width="0.6640625" style="414" customWidth="1"/>
    <col min="14863" max="14863" width="20.6640625" style="414" customWidth="1"/>
    <col min="14864" max="15105" width="12" style="414"/>
    <col min="15106" max="15106" width="0" style="414" hidden="1" customWidth="1"/>
    <col min="15107" max="15107" width="32.5546875" style="414" customWidth="1"/>
    <col min="15108" max="15108" width="28.5546875" style="414" customWidth="1"/>
    <col min="15109" max="15109" width="3.88671875" style="414" customWidth="1"/>
    <col min="15110" max="15110" width="20.6640625" style="414" customWidth="1"/>
    <col min="15111" max="15111" width="0.5546875" style="414" customWidth="1"/>
    <col min="15112" max="15112" width="21.109375" style="414" customWidth="1"/>
    <col min="15113" max="15113" width="23" style="414" customWidth="1"/>
    <col min="15114" max="15114" width="20.109375" style="414" customWidth="1"/>
    <col min="15115" max="15115" width="17.88671875" style="414" customWidth="1"/>
    <col min="15116" max="15116" width="4" style="414" customWidth="1"/>
    <col min="15117" max="15117" width="20.6640625" style="414" customWidth="1"/>
    <col min="15118" max="15118" width="0.6640625" style="414" customWidth="1"/>
    <col min="15119" max="15119" width="20.6640625" style="414" customWidth="1"/>
    <col min="15120" max="15361" width="12" style="414"/>
    <col min="15362" max="15362" width="0" style="414" hidden="1" customWidth="1"/>
    <col min="15363" max="15363" width="32.5546875" style="414" customWidth="1"/>
    <col min="15364" max="15364" width="28.5546875" style="414" customWidth="1"/>
    <col min="15365" max="15365" width="3.88671875" style="414" customWidth="1"/>
    <col min="15366" max="15366" width="20.6640625" style="414" customWidth="1"/>
    <col min="15367" max="15367" width="0.5546875" style="414" customWidth="1"/>
    <col min="15368" max="15368" width="21.109375" style="414" customWidth="1"/>
    <col min="15369" max="15369" width="23" style="414" customWidth="1"/>
    <col min="15370" max="15370" width="20.109375" style="414" customWidth="1"/>
    <col min="15371" max="15371" width="17.88671875" style="414" customWidth="1"/>
    <col min="15372" max="15372" width="4" style="414" customWidth="1"/>
    <col min="15373" max="15373" width="20.6640625" style="414" customWidth="1"/>
    <col min="15374" max="15374" width="0.6640625" style="414" customWidth="1"/>
    <col min="15375" max="15375" width="20.6640625" style="414" customWidth="1"/>
    <col min="15376" max="15617" width="12" style="414"/>
    <col min="15618" max="15618" width="0" style="414" hidden="1" customWidth="1"/>
    <col min="15619" max="15619" width="32.5546875" style="414" customWidth="1"/>
    <col min="15620" max="15620" width="28.5546875" style="414" customWidth="1"/>
    <col min="15621" max="15621" width="3.88671875" style="414" customWidth="1"/>
    <col min="15622" max="15622" width="20.6640625" style="414" customWidth="1"/>
    <col min="15623" max="15623" width="0.5546875" style="414" customWidth="1"/>
    <col min="15624" max="15624" width="21.109375" style="414" customWidth="1"/>
    <col min="15625" max="15625" width="23" style="414" customWidth="1"/>
    <col min="15626" max="15626" width="20.109375" style="414" customWidth="1"/>
    <col min="15627" max="15627" width="17.88671875" style="414" customWidth="1"/>
    <col min="15628" max="15628" width="4" style="414" customWidth="1"/>
    <col min="15629" max="15629" width="20.6640625" style="414" customWidth="1"/>
    <col min="15630" max="15630" width="0.6640625" style="414" customWidth="1"/>
    <col min="15631" max="15631" width="20.6640625" style="414" customWidth="1"/>
    <col min="15632" max="15873" width="12" style="414"/>
    <col min="15874" max="15874" width="0" style="414" hidden="1" customWidth="1"/>
    <col min="15875" max="15875" width="32.5546875" style="414" customWidth="1"/>
    <col min="15876" max="15876" width="28.5546875" style="414" customWidth="1"/>
    <col min="15877" max="15877" width="3.88671875" style="414" customWidth="1"/>
    <col min="15878" max="15878" width="20.6640625" style="414" customWidth="1"/>
    <col min="15879" max="15879" width="0.5546875" style="414" customWidth="1"/>
    <col min="15880" max="15880" width="21.109375" style="414" customWidth="1"/>
    <col min="15881" max="15881" width="23" style="414" customWidth="1"/>
    <col min="15882" max="15882" width="20.109375" style="414" customWidth="1"/>
    <col min="15883" max="15883" width="17.88671875" style="414" customWidth="1"/>
    <col min="15884" max="15884" width="4" style="414" customWidth="1"/>
    <col min="15885" max="15885" width="20.6640625" style="414" customWidth="1"/>
    <col min="15886" max="15886" width="0.6640625" style="414" customWidth="1"/>
    <col min="15887" max="15887" width="20.6640625" style="414" customWidth="1"/>
    <col min="15888" max="16129" width="12" style="414"/>
    <col min="16130" max="16130" width="0" style="414" hidden="1" customWidth="1"/>
    <col min="16131" max="16131" width="32.5546875" style="414" customWidth="1"/>
    <col min="16132" max="16132" width="28.5546875" style="414" customWidth="1"/>
    <col min="16133" max="16133" width="3.88671875" style="414" customWidth="1"/>
    <col min="16134" max="16134" width="20.6640625" style="414" customWidth="1"/>
    <col min="16135" max="16135" width="0.5546875" style="414" customWidth="1"/>
    <col min="16136" max="16136" width="21.109375" style="414" customWidth="1"/>
    <col min="16137" max="16137" width="23" style="414" customWidth="1"/>
    <col min="16138" max="16138" width="20.109375" style="414" customWidth="1"/>
    <col min="16139" max="16139" width="17.88671875" style="414" customWidth="1"/>
    <col min="16140" max="16140" width="4" style="414" customWidth="1"/>
    <col min="16141" max="16141" width="20.6640625" style="414" customWidth="1"/>
    <col min="16142" max="16142" width="0.6640625" style="414" customWidth="1"/>
    <col min="16143" max="16143" width="20.6640625" style="414" customWidth="1"/>
    <col min="16144" max="16384" width="12" style="414"/>
  </cols>
  <sheetData>
    <row r="1" spans="1:20" ht="20.399999999999999" x14ac:dyDescent="0.3">
      <c r="A1" s="413"/>
      <c r="B1" s="1020"/>
      <c r="C1" s="1020"/>
      <c r="D1" s="1020"/>
    </row>
    <row r="2" spans="1:20" s="391" customFormat="1" ht="23.4" x14ac:dyDescent="0.3">
      <c r="A2" s="386"/>
      <c r="B2" s="1006" t="s">
        <v>225</v>
      </c>
      <c r="C2" s="1267" t="s">
        <v>159</v>
      </c>
      <c r="D2" s="1269">
        <v>7</v>
      </c>
      <c r="E2" s="1267"/>
      <c r="F2" s="995"/>
      <c r="G2" s="995"/>
      <c r="H2" s="995"/>
      <c r="I2" s="1269"/>
      <c r="J2" s="1269"/>
      <c r="K2" s="401"/>
      <c r="L2" s="401"/>
      <c r="M2" s="483"/>
      <c r="N2" s="399"/>
      <c r="O2" s="483"/>
      <c r="P2" s="799"/>
      <c r="R2" s="799"/>
      <c r="T2" s="403"/>
    </row>
    <row r="3" spans="1:20" s="391" customFormat="1" ht="20.25" customHeight="1" x14ac:dyDescent="0.3">
      <c r="A3" s="386"/>
      <c r="B3" s="1006"/>
      <c r="C3" s="390" t="s">
        <v>161</v>
      </c>
      <c r="D3" s="390"/>
      <c r="E3" s="82"/>
      <c r="F3" s="390"/>
      <c r="G3" s="390"/>
      <c r="H3" s="390"/>
      <c r="I3" s="759"/>
      <c r="J3" s="759"/>
      <c r="K3" s="405"/>
      <c r="L3" s="405"/>
      <c r="M3" s="487"/>
      <c r="N3" s="406"/>
      <c r="O3" s="487"/>
      <c r="P3" s="405"/>
      <c r="Q3" s="800"/>
      <c r="R3" s="800"/>
      <c r="S3" s="800"/>
      <c r="T3" s="801"/>
    </row>
    <row r="4" spans="1:20" s="391" customFormat="1" ht="18" x14ac:dyDescent="0.3">
      <c r="A4" s="386"/>
      <c r="B4" s="1006"/>
      <c r="C4" s="390" t="s">
        <v>163</v>
      </c>
      <c r="D4" s="390"/>
      <c r="E4" s="82"/>
      <c r="F4" s="1082"/>
      <c r="G4" s="390"/>
      <c r="H4" s="390"/>
      <c r="I4" s="759"/>
      <c r="J4" s="759"/>
      <c r="K4" s="405"/>
      <c r="L4" s="405"/>
      <c r="M4" s="487"/>
      <c r="N4" s="406"/>
      <c r="O4" s="487"/>
      <c r="P4" s="405"/>
      <c r="T4" s="403"/>
    </row>
    <row r="5" spans="1:20" s="391" customFormat="1" ht="15.75" customHeight="1" x14ac:dyDescent="0.3">
      <c r="A5" s="386"/>
      <c r="B5" s="1006" t="s">
        <v>227</v>
      </c>
      <c r="C5" s="390" t="s">
        <v>164</v>
      </c>
      <c r="D5" s="390"/>
      <c r="E5" s="82"/>
      <c r="F5" s="390"/>
      <c r="G5" s="390"/>
      <c r="H5" s="390"/>
      <c r="I5" s="390"/>
      <c r="J5" s="802"/>
      <c r="M5" s="410"/>
      <c r="N5" s="801"/>
      <c r="P5" s="410"/>
    </row>
    <row r="6" spans="1:20" s="391" customFormat="1" x14ac:dyDescent="0.3">
      <c r="A6" s="386"/>
      <c r="B6" s="995"/>
      <c r="C6" s="390" t="s">
        <v>165</v>
      </c>
      <c r="D6" s="1082"/>
      <c r="E6" s="586"/>
      <c r="F6" s="390" t="s">
        <v>166</v>
      </c>
      <c r="G6" s="390"/>
      <c r="H6" s="759"/>
      <c r="I6" s="390" t="s">
        <v>167</v>
      </c>
      <c r="J6" s="803">
        <v>12</v>
      </c>
      <c r="K6" s="582"/>
      <c r="L6" s="582"/>
      <c r="M6" s="582"/>
      <c r="N6" s="804"/>
      <c r="O6" s="582"/>
    </row>
    <row r="7" spans="1:20" s="391" customFormat="1" ht="16.2" thickBot="1" x14ac:dyDescent="0.35">
      <c r="A7" s="386"/>
      <c r="B7" s="995"/>
      <c r="C7" s="412"/>
      <c r="D7" s="412"/>
      <c r="E7" s="412"/>
      <c r="F7" s="412"/>
      <c r="G7" s="412"/>
      <c r="H7" s="412"/>
      <c r="I7" s="390"/>
      <c r="J7" s="764" t="s">
        <v>168</v>
      </c>
      <c r="K7" s="403"/>
      <c r="L7" s="403"/>
      <c r="M7" s="403"/>
      <c r="N7" s="403"/>
      <c r="O7" s="403"/>
    </row>
    <row r="8" spans="1:20" ht="24.75" customHeight="1" thickTop="1" x14ac:dyDescent="0.3">
      <c r="A8" s="413"/>
      <c r="B8" s="1419"/>
      <c r="C8" s="3216" t="s">
        <v>282</v>
      </c>
      <c r="D8" s="3217"/>
      <c r="E8" s="3217"/>
      <c r="F8" s="3217"/>
      <c r="G8" s="3217"/>
      <c r="H8" s="3217"/>
      <c r="I8" s="3217"/>
      <c r="J8" s="3218"/>
      <c r="M8" s="414"/>
      <c r="N8" s="414"/>
      <c r="O8" s="414"/>
    </row>
    <row r="9" spans="1:20" ht="24.75" customHeight="1" thickBot="1" x14ac:dyDescent="0.35">
      <c r="A9" s="413"/>
      <c r="B9" s="1420" t="s">
        <v>172</v>
      </c>
      <c r="C9" s="3219" t="s">
        <v>283</v>
      </c>
      <c r="D9" s="3220"/>
      <c r="E9" s="3220"/>
      <c r="F9" s="3220"/>
      <c r="G9" s="3220"/>
      <c r="H9" s="3220"/>
      <c r="I9" s="3220"/>
      <c r="J9" s="1421"/>
      <c r="M9" s="414"/>
      <c r="N9" s="414"/>
      <c r="O9" s="414"/>
    </row>
    <row r="10" spans="1:20" ht="24.75" customHeight="1" thickTop="1" x14ac:dyDescent="0.3">
      <c r="A10" s="413"/>
      <c r="B10" s="3221" t="s">
        <v>284</v>
      </c>
      <c r="C10" s="1422"/>
      <c r="D10" s="1423"/>
      <c r="E10" s="3223" t="s">
        <v>169</v>
      </c>
      <c r="F10" s="3225" t="s">
        <v>170</v>
      </c>
      <c r="G10" s="3226"/>
      <c r="H10" s="3226"/>
      <c r="I10" s="1424"/>
      <c r="J10" s="3227" t="s">
        <v>171</v>
      </c>
      <c r="M10" s="414"/>
      <c r="N10" s="414"/>
      <c r="O10" s="414"/>
    </row>
    <row r="11" spans="1:20" ht="51" customHeight="1" x14ac:dyDescent="0.3">
      <c r="A11" s="413"/>
      <c r="B11" s="3222"/>
      <c r="C11" s="1425" t="s">
        <v>285</v>
      </c>
      <c r="D11" s="1426"/>
      <c r="E11" s="3224"/>
      <c r="F11" s="1427" t="s">
        <v>286</v>
      </c>
      <c r="G11" s="1427"/>
      <c r="H11" s="1428" t="s">
        <v>287</v>
      </c>
      <c r="I11" s="1427" t="s">
        <v>288</v>
      </c>
      <c r="J11" s="3228"/>
      <c r="K11" s="391"/>
      <c r="M11" s="414"/>
      <c r="N11" s="414"/>
      <c r="O11" s="414"/>
    </row>
    <row r="12" spans="1:20" ht="24.75" customHeight="1" x14ac:dyDescent="0.3">
      <c r="A12" s="413"/>
      <c r="B12" s="1429"/>
      <c r="C12" s="1430"/>
      <c r="D12" s="1431"/>
      <c r="E12" s="1432"/>
      <c r="F12" s="1433">
        <v>1</v>
      </c>
      <c r="G12" s="1433"/>
      <c r="H12" s="1433">
        <v>2</v>
      </c>
      <c r="I12" s="1433" t="s">
        <v>289</v>
      </c>
      <c r="J12" s="1434"/>
      <c r="M12" s="414"/>
      <c r="N12" s="414"/>
      <c r="O12" s="414"/>
    </row>
    <row r="13" spans="1:20" ht="24.75" customHeight="1" x14ac:dyDescent="0.3">
      <c r="A13" s="413"/>
      <c r="B13" s="1435"/>
      <c r="C13" s="1436" t="s">
        <v>290</v>
      </c>
      <c r="D13" s="1437"/>
      <c r="E13" s="1438">
        <v>1</v>
      </c>
      <c r="F13" s="1439"/>
      <c r="G13" s="1439"/>
      <c r="H13" s="1439"/>
      <c r="I13" s="1439"/>
      <c r="J13" s="1440"/>
      <c r="M13" s="414"/>
      <c r="N13" s="414"/>
      <c r="O13" s="414"/>
    </row>
    <row r="14" spans="1:20" ht="24.75" customHeight="1" x14ac:dyDescent="0.3">
      <c r="A14" s="413"/>
      <c r="B14" s="1435"/>
      <c r="C14" s="1441" t="s">
        <v>291</v>
      </c>
      <c r="D14" s="1442"/>
      <c r="E14" s="1438">
        <v>2</v>
      </c>
      <c r="F14" s="87"/>
      <c r="G14" s="1443"/>
      <c r="H14" s="87"/>
      <c r="I14" s="1444">
        <f>F14-H14</f>
        <v>0</v>
      </c>
      <c r="J14" s="91"/>
      <c r="M14" s="414"/>
      <c r="N14" s="414"/>
      <c r="O14" s="414"/>
    </row>
    <row r="15" spans="1:20" ht="24.75" customHeight="1" x14ac:dyDescent="0.3">
      <c r="A15" s="413"/>
      <c r="B15" s="1435"/>
      <c r="C15" s="1441" t="s">
        <v>292</v>
      </c>
      <c r="D15" s="1442"/>
      <c r="E15" s="1438">
        <v>3</v>
      </c>
      <c r="F15" s="92"/>
      <c r="G15" s="1446"/>
      <c r="H15" s="92"/>
      <c r="I15" s="1444">
        <f t="shared" ref="I15:I19" si="0">F15-H15</f>
        <v>0</v>
      </c>
      <c r="J15" s="91"/>
      <c r="M15" s="414"/>
      <c r="N15" s="414"/>
      <c r="O15" s="414"/>
    </row>
    <row r="16" spans="1:20" ht="24.75" customHeight="1" x14ac:dyDescent="0.3">
      <c r="A16" s="413"/>
      <c r="B16" s="1435"/>
      <c r="C16" s="1441" t="s">
        <v>293</v>
      </c>
      <c r="D16" s="1442"/>
      <c r="E16" s="1438">
        <v>4</v>
      </c>
      <c r="F16" s="92"/>
      <c r="G16" s="1446"/>
      <c r="H16" s="92"/>
      <c r="I16" s="1444">
        <f t="shared" si="0"/>
        <v>0</v>
      </c>
      <c r="J16" s="91"/>
      <c r="M16" s="414"/>
      <c r="N16" s="414"/>
      <c r="O16" s="414"/>
    </row>
    <row r="17" spans="1:10" s="414" customFormat="1" ht="24.75" customHeight="1" x14ac:dyDescent="0.3">
      <c r="A17" s="413"/>
      <c r="B17" s="1435"/>
      <c r="C17" s="1441" t="s">
        <v>1770</v>
      </c>
      <c r="D17" s="1442"/>
      <c r="E17" s="1438">
        <v>5</v>
      </c>
      <c r="F17" s="92"/>
      <c r="G17" s="1446"/>
      <c r="H17" s="92"/>
      <c r="I17" s="1444">
        <f t="shared" si="0"/>
        <v>0</v>
      </c>
      <c r="J17" s="91"/>
    </row>
    <row r="18" spans="1:10" s="414" customFormat="1" ht="24.75" customHeight="1" x14ac:dyDescent="0.3">
      <c r="A18" s="413"/>
      <c r="B18" s="1447"/>
      <c r="C18" s="1448" t="s">
        <v>294</v>
      </c>
      <c r="D18" s="1314"/>
      <c r="E18" s="1438">
        <v>6</v>
      </c>
      <c r="F18" s="92"/>
      <c r="G18" s="1446"/>
      <c r="H18" s="92"/>
      <c r="I18" s="1444">
        <f t="shared" si="0"/>
        <v>0</v>
      </c>
      <c r="J18" s="91"/>
    </row>
    <row r="19" spans="1:10" s="414" customFormat="1" ht="24.75" customHeight="1" x14ac:dyDescent="0.3">
      <c r="A19" s="413"/>
      <c r="B19" s="1449"/>
      <c r="C19" s="1450" t="s">
        <v>295</v>
      </c>
      <c r="D19" s="1451"/>
      <c r="E19" s="1438">
        <v>7</v>
      </c>
      <c r="F19" s="88"/>
      <c r="G19" s="1452"/>
      <c r="H19" s="88"/>
      <c r="I19" s="1444">
        <f t="shared" si="0"/>
        <v>0</v>
      </c>
      <c r="J19" s="93"/>
    </row>
    <row r="20" spans="1:10" s="414" customFormat="1" ht="24.75" customHeight="1" x14ac:dyDescent="0.3">
      <c r="A20" s="413"/>
      <c r="B20" s="1453"/>
      <c r="C20" s="1454" t="s">
        <v>296</v>
      </c>
      <c r="D20" s="1455"/>
      <c r="E20" s="1438">
        <v>8</v>
      </c>
      <c r="F20" s="1319">
        <f>F14+F15+F16+F17+F18+F19</f>
        <v>0</v>
      </c>
      <c r="G20" s="1456"/>
      <c r="H20" s="1319">
        <f>H14+H15+H16+H17+H18+H19</f>
        <v>0</v>
      </c>
      <c r="I20" s="1319">
        <f>I14+I15+I16+I17+I18+I19</f>
        <v>0</v>
      </c>
      <c r="J20" s="1319">
        <f>J14+J15+J16+J17+J18+J19</f>
        <v>0</v>
      </c>
    </row>
    <row r="21" spans="1:10" s="414" customFormat="1" ht="24.75" customHeight="1" x14ac:dyDescent="0.3">
      <c r="A21" s="413"/>
      <c r="B21" s="1429"/>
      <c r="C21" s="1457" t="s">
        <v>297</v>
      </c>
      <c r="D21" s="1458"/>
      <c r="E21" s="1438">
        <v>9</v>
      </c>
      <c r="F21" s="1459"/>
      <c r="G21" s="1460"/>
      <c r="H21" s="1459"/>
      <c r="I21" s="1459"/>
      <c r="J21" s="1459"/>
    </row>
    <row r="22" spans="1:10" s="414" customFormat="1" ht="24.75" customHeight="1" x14ac:dyDescent="0.3">
      <c r="A22" s="413"/>
      <c r="B22" s="1435"/>
      <c r="C22" s="1461" t="s">
        <v>298</v>
      </c>
      <c r="D22" s="1462"/>
      <c r="E22" s="1438">
        <v>10</v>
      </c>
      <c r="F22" s="1459"/>
      <c r="G22" s="1463"/>
      <c r="H22" s="1463"/>
      <c r="I22" s="1463"/>
      <c r="J22" s="1464"/>
    </row>
    <row r="23" spans="1:10" s="414" customFormat="1" ht="24.75" customHeight="1" x14ac:dyDescent="0.3">
      <c r="A23" s="413"/>
      <c r="B23" s="1435"/>
      <c r="C23" s="1465" t="s">
        <v>299</v>
      </c>
      <c r="D23" s="1466"/>
      <c r="E23" s="1438">
        <v>11</v>
      </c>
      <c r="F23" s="92"/>
      <c r="G23" s="1446"/>
      <c r="H23" s="92"/>
      <c r="I23" s="1444">
        <f>F23-H23</f>
        <v>0</v>
      </c>
      <c r="J23" s="94"/>
    </row>
    <row r="24" spans="1:10" s="414" customFormat="1" ht="24.75" customHeight="1" x14ac:dyDescent="0.3">
      <c r="A24" s="413"/>
      <c r="B24" s="1435"/>
      <c r="C24" s="1465" t="s">
        <v>300</v>
      </c>
      <c r="D24" s="1467"/>
      <c r="E24" s="1438">
        <v>12</v>
      </c>
      <c r="F24" s="92"/>
      <c r="G24" s="1446"/>
      <c r="H24" s="92"/>
      <c r="I24" s="1444">
        <f>F24-H24</f>
        <v>0</v>
      </c>
      <c r="J24" s="94"/>
    </row>
    <row r="25" spans="1:10" s="414" customFormat="1" ht="24.75" customHeight="1" x14ac:dyDescent="0.3">
      <c r="A25" s="413"/>
      <c r="B25" s="1435"/>
      <c r="C25" s="1461" t="s">
        <v>301</v>
      </c>
      <c r="D25" s="1462"/>
      <c r="E25" s="1438">
        <v>13</v>
      </c>
      <c r="F25" s="1463"/>
      <c r="G25" s="1463"/>
      <c r="H25" s="1463"/>
      <c r="I25" s="1463"/>
      <c r="J25" s="1464"/>
    </row>
    <row r="26" spans="1:10" s="414" customFormat="1" ht="24.75" customHeight="1" x14ac:dyDescent="0.3">
      <c r="A26" s="413"/>
      <c r="B26" s="1435"/>
      <c r="C26" s="1468" t="s">
        <v>1771</v>
      </c>
      <c r="D26" s="1466"/>
      <c r="E26" s="1438">
        <v>14</v>
      </c>
      <c r="F26" s="90"/>
      <c r="G26" s="1460"/>
      <c r="H26" s="90"/>
      <c r="I26" s="1444">
        <f t="shared" ref="I26:I28" si="1">F26-H26</f>
        <v>0</v>
      </c>
      <c r="J26" s="91"/>
    </row>
    <row r="27" spans="1:10" s="414" customFormat="1" ht="24.75" customHeight="1" x14ac:dyDescent="0.3">
      <c r="A27" s="413"/>
      <c r="B27" s="1469"/>
      <c r="C27" s="1465" t="s">
        <v>302</v>
      </c>
      <c r="D27" s="1470"/>
      <c r="E27" s="1438">
        <v>15</v>
      </c>
      <c r="F27" s="92"/>
      <c r="G27" s="1446"/>
      <c r="H27" s="92"/>
      <c r="I27" s="1444">
        <f t="shared" si="1"/>
        <v>0</v>
      </c>
      <c r="J27" s="94"/>
    </row>
    <row r="28" spans="1:10" s="414" customFormat="1" ht="24.75" customHeight="1" x14ac:dyDescent="0.3">
      <c r="A28" s="413"/>
      <c r="B28" s="1471"/>
      <c r="C28" s="1448" t="s">
        <v>303</v>
      </c>
      <c r="D28" s="1472"/>
      <c r="E28" s="1438">
        <v>16</v>
      </c>
      <c r="F28" s="95"/>
      <c r="G28" s="1473"/>
      <c r="H28" s="95"/>
      <c r="I28" s="1444">
        <f t="shared" si="1"/>
        <v>0</v>
      </c>
      <c r="J28" s="96"/>
    </row>
    <row r="29" spans="1:10" s="414" customFormat="1" ht="24.75" customHeight="1" x14ac:dyDescent="0.3">
      <c r="A29" s="413"/>
      <c r="B29" s="1453"/>
      <c r="C29" s="1454" t="s">
        <v>304</v>
      </c>
      <c r="D29" s="1455"/>
      <c r="E29" s="1438">
        <v>17</v>
      </c>
      <c r="F29" s="1319">
        <f>F24+F23-ABS(F26)-ABS(F27)-ABS(F28)</f>
        <v>0</v>
      </c>
      <c r="G29" s="1456"/>
      <c r="H29" s="1319">
        <f t="shared" ref="H29:J29" si="2">H24+H23-ABS(H26)-ABS(H27)-ABS(H28)</f>
        <v>0</v>
      </c>
      <c r="I29" s="1319">
        <f t="shared" si="2"/>
        <v>0</v>
      </c>
      <c r="J29" s="1319">
        <f t="shared" si="2"/>
        <v>0</v>
      </c>
    </row>
    <row r="30" spans="1:10" s="414" customFormat="1" ht="24.75" customHeight="1" x14ac:dyDescent="0.3">
      <c r="A30" s="413"/>
      <c r="B30" s="1453"/>
      <c r="C30" s="1474" t="s">
        <v>305</v>
      </c>
      <c r="D30" s="1475"/>
      <c r="E30" s="1438">
        <v>18</v>
      </c>
      <c r="F30" s="98"/>
      <c r="G30" s="1476"/>
      <c r="H30" s="1319">
        <f>+'8'!E28</f>
        <v>0</v>
      </c>
      <c r="I30" s="1319">
        <f>F30-H30</f>
        <v>0</v>
      </c>
      <c r="J30" s="97"/>
    </row>
    <row r="31" spans="1:10" s="414" customFormat="1" ht="24.75" customHeight="1" x14ac:dyDescent="0.3">
      <c r="A31" s="413"/>
      <c r="B31" s="1429"/>
      <c r="C31" s="1457" t="s">
        <v>306</v>
      </c>
      <c r="D31" s="1478"/>
      <c r="E31" s="1438">
        <v>19</v>
      </c>
      <c r="F31" s="1479"/>
      <c r="G31" s="1480"/>
      <c r="H31" s="1481"/>
      <c r="I31" s="1480"/>
      <c r="J31" s="1482"/>
    </row>
    <row r="32" spans="1:10" s="414" customFormat="1" ht="24.75" customHeight="1" x14ac:dyDescent="0.3">
      <c r="A32" s="413"/>
      <c r="B32" s="1435"/>
      <c r="C32" s="1441" t="s">
        <v>307</v>
      </c>
      <c r="D32" s="1442"/>
      <c r="E32" s="1438">
        <v>20</v>
      </c>
      <c r="F32" s="1446"/>
      <c r="G32" s="1446"/>
      <c r="H32" s="1483"/>
      <c r="I32" s="1483"/>
      <c r="J32" s="1445"/>
    </row>
    <row r="33" spans="1:11" s="414" customFormat="1" ht="24.75" customHeight="1" x14ac:dyDescent="0.3">
      <c r="A33" s="413"/>
      <c r="B33" s="1435"/>
      <c r="C33" s="1441" t="s">
        <v>308</v>
      </c>
      <c r="D33" s="1442"/>
      <c r="E33" s="1438">
        <v>21</v>
      </c>
      <c r="F33" s="1446"/>
      <c r="G33" s="1446"/>
      <c r="H33" s="1484"/>
      <c r="I33" s="1485"/>
      <c r="J33" s="1445"/>
      <c r="K33" s="484"/>
    </row>
    <row r="34" spans="1:11" s="414" customFormat="1" ht="24.75" customHeight="1" x14ac:dyDescent="0.3">
      <c r="A34" s="413"/>
      <c r="B34" s="1435"/>
      <c r="C34" s="1486" t="s">
        <v>309</v>
      </c>
      <c r="D34" s="1442"/>
      <c r="E34" s="1438">
        <v>22</v>
      </c>
      <c r="F34" s="1446"/>
      <c r="G34" s="1446"/>
      <c r="H34" s="1484"/>
      <c r="I34" s="1485"/>
      <c r="J34" s="1445"/>
    </row>
    <row r="35" spans="1:11" s="414" customFormat="1" ht="24.75" customHeight="1" x14ac:dyDescent="0.3">
      <c r="A35" s="413"/>
      <c r="B35" s="1435"/>
      <c r="C35" s="1441" t="s">
        <v>310</v>
      </c>
      <c r="D35" s="1442"/>
      <c r="E35" s="1438">
        <v>23</v>
      </c>
      <c r="F35" s="1446"/>
      <c r="G35" s="1446"/>
      <c r="H35" s="1484"/>
      <c r="I35" s="1485"/>
      <c r="J35" s="1445"/>
    </row>
    <row r="36" spans="1:11" s="414" customFormat="1" ht="24.75" customHeight="1" x14ac:dyDescent="0.3">
      <c r="A36" s="413"/>
      <c r="B36" s="1435"/>
      <c r="C36" s="1487" t="s">
        <v>311</v>
      </c>
      <c r="D36" s="1442"/>
      <c r="E36" s="1438">
        <v>24</v>
      </c>
      <c r="F36" s="1446"/>
      <c r="G36" s="1446"/>
      <c r="H36" s="1484"/>
      <c r="I36" s="1485"/>
      <c r="J36" s="1445"/>
    </row>
    <row r="37" spans="1:11" s="414" customFormat="1" ht="30.75" customHeight="1" x14ac:dyDescent="0.3">
      <c r="A37" s="413"/>
      <c r="B37" s="1435"/>
      <c r="C37" s="3214" t="s">
        <v>312</v>
      </c>
      <c r="D37" s="3215"/>
      <c r="E37" s="1438">
        <v>25</v>
      </c>
      <c r="F37" s="1488"/>
      <c r="G37" s="1446"/>
      <c r="H37" s="1489"/>
      <c r="I37" s="1489"/>
      <c r="J37" s="1445"/>
    </row>
    <row r="38" spans="1:11" s="414" customFormat="1" ht="24.75" customHeight="1" x14ac:dyDescent="0.3">
      <c r="A38" s="413"/>
      <c r="B38" s="1453"/>
      <c r="C38" s="1454" t="s">
        <v>313</v>
      </c>
      <c r="D38" s="1455"/>
      <c r="E38" s="1438">
        <v>26</v>
      </c>
      <c r="F38" s="1319">
        <f>F32+F33+F34+F35+F36+F37</f>
        <v>0</v>
      </c>
      <c r="G38" s="1477"/>
      <c r="H38" s="1481"/>
      <c r="I38" s="1481"/>
      <c r="J38" s="1319">
        <f>J32+J33+J34+J35+J36+J37</f>
        <v>0</v>
      </c>
    </row>
    <row r="39" spans="1:11" s="414" customFormat="1" ht="24.75" customHeight="1" x14ac:dyDescent="0.3">
      <c r="A39" s="413"/>
      <c r="B39" s="1453"/>
      <c r="C39" s="1454" t="s">
        <v>314</v>
      </c>
      <c r="D39" s="1455"/>
      <c r="E39" s="1438">
        <v>27</v>
      </c>
      <c r="F39" s="1319">
        <f>F30+F38</f>
        <v>0</v>
      </c>
      <c r="G39" s="1490"/>
      <c r="H39" s="1319">
        <f>H30</f>
        <v>0</v>
      </c>
      <c r="I39" s="1319">
        <f>F39-H39</f>
        <v>0</v>
      </c>
      <c r="J39" s="1319">
        <f>J30+J38</f>
        <v>0</v>
      </c>
    </row>
    <row r="40" spans="1:11" s="414" customFormat="1" ht="24.75" customHeight="1" x14ac:dyDescent="0.3">
      <c r="A40" s="413"/>
      <c r="B40" s="1429"/>
      <c r="C40" s="1457" t="s">
        <v>315</v>
      </c>
      <c r="D40" s="1478"/>
      <c r="E40" s="1438">
        <v>28</v>
      </c>
      <c r="F40" s="1479"/>
      <c r="G40" s="1491"/>
      <c r="H40" s="1479"/>
      <c r="I40" s="1479"/>
      <c r="J40" s="1479"/>
    </row>
    <row r="41" spans="1:11" s="414" customFormat="1" ht="24.75" customHeight="1" x14ac:dyDescent="0.3">
      <c r="A41" s="413"/>
      <c r="B41" s="1435"/>
      <c r="C41" s="1487" t="s">
        <v>316</v>
      </c>
      <c r="D41" s="1492"/>
      <c r="E41" s="1438">
        <v>29</v>
      </c>
      <c r="F41" s="90"/>
      <c r="G41" s="1460"/>
      <c r="H41" s="1483"/>
      <c r="I41" s="1483"/>
      <c r="J41" s="91"/>
    </row>
    <row r="42" spans="1:11" s="414" customFormat="1" ht="24.75" customHeight="1" x14ac:dyDescent="0.3">
      <c r="A42" s="413"/>
      <c r="B42" s="1435"/>
      <c r="C42" s="1493" t="s">
        <v>317</v>
      </c>
      <c r="D42" s="1494"/>
      <c r="E42" s="1438">
        <v>30</v>
      </c>
      <c r="F42" s="92"/>
      <c r="G42" s="1446"/>
      <c r="H42" s="1484"/>
      <c r="I42" s="1485"/>
      <c r="J42" s="91"/>
    </row>
    <row r="43" spans="1:11" s="414" customFormat="1" ht="24.75" customHeight="1" x14ac:dyDescent="0.3">
      <c r="A43" s="413"/>
      <c r="B43" s="1435"/>
      <c r="C43" s="1493" t="s">
        <v>318</v>
      </c>
      <c r="D43" s="1494"/>
      <c r="E43" s="1438">
        <v>31</v>
      </c>
      <c r="F43" s="92"/>
      <c r="G43" s="1446"/>
      <c r="H43" s="1484"/>
      <c r="I43" s="1485"/>
      <c r="J43" s="91"/>
    </row>
    <row r="44" spans="1:11" s="414" customFormat="1" ht="24.75" customHeight="1" x14ac:dyDescent="0.3">
      <c r="A44" s="413"/>
      <c r="B44" s="1435"/>
      <c r="C44" s="1487" t="s">
        <v>319</v>
      </c>
      <c r="D44" s="1492"/>
      <c r="E44" s="1438">
        <v>32</v>
      </c>
      <c r="F44" s="92"/>
      <c r="G44" s="1446"/>
      <c r="H44" s="1484"/>
      <c r="I44" s="1485"/>
      <c r="J44" s="91"/>
    </row>
    <row r="45" spans="1:11" s="414" customFormat="1" ht="24.75" customHeight="1" x14ac:dyDescent="0.3">
      <c r="A45" s="413"/>
      <c r="B45" s="1435"/>
      <c r="C45" s="1495" t="s">
        <v>320</v>
      </c>
      <c r="D45" s="1496"/>
      <c r="E45" s="1438">
        <v>33</v>
      </c>
      <c r="F45" s="92"/>
      <c r="G45" s="1446"/>
      <c r="H45" s="1489"/>
      <c r="I45" s="1489"/>
      <c r="J45" s="99"/>
    </row>
    <row r="46" spans="1:11" s="414" customFormat="1" ht="24.75" customHeight="1" x14ac:dyDescent="0.3">
      <c r="A46" s="413"/>
      <c r="B46" s="1453"/>
      <c r="C46" s="1454" t="s">
        <v>321</v>
      </c>
      <c r="D46" s="1455"/>
      <c r="E46" s="1438">
        <v>34</v>
      </c>
      <c r="F46" s="1481"/>
      <c r="G46" s="1481"/>
      <c r="H46" s="1481"/>
      <c r="I46" s="1319">
        <f>F41+F42+F43+F44+F45</f>
        <v>0</v>
      </c>
      <c r="J46" s="1319">
        <f>J41+J42+J43+J44+J45</f>
        <v>0</v>
      </c>
    </row>
    <row r="47" spans="1:11" s="414" customFormat="1" ht="24.75" customHeight="1" x14ac:dyDescent="0.3">
      <c r="A47" s="413"/>
      <c r="B47" s="1497"/>
      <c r="C47" s="1498" t="s">
        <v>322</v>
      </c>
      <c r="D47" s="1478"/>
      <c r="E47" s="1438">
        <v>35</v>
      </c>
      <c r="F47" s="1499"/>
      <c r="G47" s="1499"/>
      <c r="H47" s="1499"/>
      <c r="I47" s="100"/>
      <c r="J47" s="101"/>
    </row>
    <row r="48" spans="1:11" s="414" customFormat="1" ht="24.75" hidden="1" customHeight="1" x14ac:dyDescent="0.3">
      <c r="A48" s="413"/>
      <c r="B48" s="1497"/>
      <c r="C48" s="1500" t="s">
        <v>323</v>
      </c>
      <c r="D48" s="1501"/>
      <c r="E48" s="1502">
        <v>36</v>
      </c>
      <c r="F48" s="1503"/>
      <c r="G48" s="1503"/>
      <c r="H48" s="1503"/>
      <c r="I48" s="102"/>
      <c r="J48" s="103"/>
    </row>
    <row r="49" spans="1:15" ht="24.75" customHeight="1" thickBot="1" x14ac:dyDescent="0.35">
      <c r="A49" s="413"/>
      <c r="B49" s="1504"/>
      <c r="C49" s="1505" t="s">
        <v>324</v>
      </c>
      <c r="D49" s="1506"/>
      <c r="E49" s="1438">
        <v>37</v>
      </c>
      <c r="F49" s="1507"/>
      <c r="G49" s="1507"/>
      <c r="H49" s="1507"/>
      <c r="I49" s="104"/>
      <c r="J49" s="105"/>
      <c r="M49" s="414"/>
      <c r="N49" s="414"/>
      <c r="O49" s="414"/>
    </row>
    <row r="50" spans="1:15" ht="24.75" customHeight="1" thickBot="1" x14ac:dyDescent="0.35">
      <c r="A50" s="413"/>
      <c r="B50" s="1508"/>
      <c r="C50" s="1509" t="s">
        <v>61</v>
      </c>
      <c r="D50" s="1510"/>
      <c r="E50" s="1511">
        <v>38</v>
      </c>
      <c r="F50" s="1512"/>
      <c r="G50" s="1512"/>
      <c r="H50" s="1512"/>
      <c r="I50" s="1319">
        <f>I20+I29+I39+I46+I47+I49</f>
        <v>0</v>
      </c>
      <c r="J50" s="1319">
        <f>J20+J29+J39+J46+J47+J49</f>
        <v>0</v>
      </c>
      <c r="K50" s="484"/>
      <c r="M50" s="414"/>
      <c r="N50" s="414"/>
      <c r="O50" s="414"/>
    </row>
    <row r="51" spans="1:15" ht="18.600000000000001" thickTop="1" x14ac:dyDescent="0.3">
      <c r="C51" s="805"/>
      <c r="D51" s="805"/>
      <c r="E51" s="805"/>
      <c r="F51" s="805"/>
      <c r="G51" s="805"/>
      <c r="H51" s="805"/>
      <c r="I51" s="805"/>
      <c r="J51" s="414"/>
      <c r="K51" s="484"/>
      <c r="M51" s="414"/>
      <c r="N51" s="414"/>
      <c r="O51" s="414"/>
    </row>
    <row r="52" spans="1:15" x14ac:dyDescent="0.3">
      <c r="C52" s="414"/>
      <c r="D52" s="414"/>
      <c r="E52" s="414"/>
      <c r="F52" s="414"/>
      <c r="G52" s="414"/>
      <c r="H52" s="414"/>
      <c r="I52" s="414"/>
      <c r="J52" s="414"/>
      <c r="M52" s="414"/>
      <c r="N52" s="414"/>
      <c r="O52" s="414"/>
    </row>
    <row r="53" spans="1:15" x14ac:dyDescent="0.3">
      <c r="C53" s="414"/>
      <c r="D53" s="414"/>
      <c r="E53" s="414"/>
      <c r="F53" s="414"/>
      <c r="G53" s="414"/>
      <c r="H53" s="484"/>
      <c r="I53" s="484"/>
      <c r="J53" s="414"/>
      <c r="M53" s="414"/>
      <c r="N53" s="414"/>
      <c r="O53" s="414"/>
    </row>
    <row r="54" spans="1:15" x14ac:dyDescent="0.3">
      <c r="C54" s="414"/>
      <c r="D54" s="414"/>
      <c r="E54" s="414"/>
      <c r="F54" s="414"/>
      <c r="G54" s="414"/>
      <c r="H54" s="414"/>
      <c r="I54" s="484"/>
      <c r="J54" s="414"/>
    </row>
    <row r="55" spans="1:15" x14ac:dyDescent="0.3">
      <c r="C55" s="414"/>
      <c r="D55" s="414"/>
      <c r="E55" s="414"/>
      <c r="F55" s="414"/>
      <c r="G55" s="414"/>
      <c r="H55" s="484"/>
      <c r="I55" s="484"/>
      <c r="J55" s="484"/>
      <c r="K55" s="484"/>
    </row>
    <row r="56" spans="1:15" x14ac:dyDescent="0.3">
      <c r="C56" s="414"/>
      <c r="D56" s="414"/>
      <c r="E56" s="414"/>
      <c r="F56" s="414"/>
      <c r="G56" s="414"/>
      <c r="H56" s="414"/>
      <c r="I56" s="414"/>
      <c r="J56" s="414"/>
    </row>
    <row r="57" spans="1:15" x14ac:dyDescent="0.3">
      <c r="C57" s="414"/>
      <c r="D57" s="414"/>
      <c r="E57" s="414"/>
      <c r="F57" s="414"/>
      <c r="G57" s="414"/>
      <c r="H57" s="414"/>
      <c r="I57" s="414"/>
      <c r="J57" s="414"/>
    </row>
    <row r="58" spans="1:15" x14ac:dyDescent="0.3">
      <c r="C58" s="414"/>
      <c r="D58" s="414"/>
      <c r="E58" s="414"/>
      <c r="F58" s="414"/>
      <c r="G58" s="414"/>
      <c r="H58" s="414"/>
      <c r="I58" s="414"/>
      <c r="J58" s="414"/>
    </row>
    <row r="59" spans="1:15" x14ac:dyDescent="0.3">
      <c r="C59" s="414"/>
      <c r="D59" s="414"/>
      <c r="E59" s="414"/>
      <c r="F59" s="414"/>
      <c r="G59" s="414"/>
      <c r="H59" s="414"/>
      <c r="I59" s="414"/>
      <c r="J59" s="414"/>
    </row>
    <row r="60" spans="1:15" x14ac:dyDescent="0.3">
      <c r="C60" s="414"/>
      <c r="D60" s="414"/>
      <c r="E60" s="414"/>
      <c r="F60" s="414"/>
      <c r="G60" s="414"/>
      <c r="H60" s="414"/>
      <c r="I60" s="414"/>
      <c r="J60" s="414"/>
    </row>
    <row r="61" spans="1:15" x14ac:dyDescent="0.3">
      <c r="C61" s="414"/>
      <c r="D61" s="414"/>
      <c r="E61" s="414"/>
      <c r="F61" s="414"/>
      <c r="G61" s="414"/>
      <c r="H61" s="414"/>
      <c r="I61" s="414"/>
      <c r="J61" s="414"/>
    </row>
    <row r="62" spans="1:15" x14ac:dyDescent="0.3">
      <c r="C62" s="414"/>
      <c r="D62" s="414"/>
      <c r="E62" s="414"/>
      <c r="F62" s="414"/>
      <c r="G62" s="414"/>
      <c r="H62" s="414"/>
      <c r="I62" s="414"/>
      <c r="J62" s="414"/>
    </row>
    <row r="63" spans="1:15" x14ac:dyDescent="0.3">
      <c r="C63" s="414"/>
      <c r="D63" s="414"/>
      <c r="E63" s="414"/>
      <c r="F63" s="414"/>
      <c r="G63" s="414"/>
      <c r="H63" s="414"/>
      <c r="I63" s="414"/>
      <c r="J63" s="414"/>
    </row>
    <row r="64" spans="1:15" x14ac:dyDescent="0.3">
      <c r="C64" s="414"/>
      <c r="D64" s="414"/>
      <c r="E64" s="414"/>
      <c r="F64" s="414"/>
      <c r="G64" s="414"/>
      <c r="H64" s="414"/>
      <c r="I64" s="414"/>
      <c r="J64" s="414"/>
    </row>
    <row r="65" spans="3:10" x14ac:dyDescent="0.3">
      <c r="C65" s="414"/>
      <c r="D65" s="414"/>
      <c r="E65" s="414"/>
      <c r="F65" s="414"/>
      <c r="G65" s="414"/>
      <c r="H65" s="414"/>
      <c r="I65" s="414"/>
      <c r="J65" s="414"/>
    </row>
    <row r="66" spans="3:10" x14ac:dyDescent="0.3">
      <c r="C66" s="414"/>
      <c r="D66" s="414"/>
      <c r="E66" s="414"/>
      <c r="F66" s="414"/>
      <c r="G66" s="414"/>
      <c r="H66" s="414"/>
      <c r="I66" s="414"/>
      <c r="J66" s="414"/>
    </row>
    <row r="67" spans="3:10" x14ac:dyDescent="0.3">
      <c r="C67" s="414"/>
      <c r="D67" s="414"/>
      <c r="E67" s="414"/>
      <c r="F67" s="414"/>
      <c r="G67" s="414"/>
      <c r="H67" s="414"/>
      <c r="I67" s="414"/>
      <c r="J67" s="414"/>
    </row>
    <row r="68" spans="3:10" x14ac:dyDescent="0.3">
      <c r="C68" s="414"/>
      <c r="D68" s="414"/>
      <c r="E68" s="414"/>
      <c r="F68" s="414"/>
      <c r="G68" s="414"/>
      <c r="H68" s="414"/>
      <c r="I68" s="414"/>
      <c r="J68" s="414"/>
    </row>
    <row r="69" spans="3:10" x14ac:dyDescent="0.3">
      <c r="C69" s="414"/>
      <c r="D69" s="414"/>
      <c r="E69" s="414"/>
      <c r="F69" s="414"/>
      <c r="G69" s="414"/>
      <c r="H69" s="414"/>
      <c r="I69" s="414"/>
      <c r="J69" s="414"/>
    </row>
    <row r="70" spans="3:10" x14ac:dyDescent="0.3">
      <c r="C70" s="414"/>
      <c r="D70" s="414"/>
      <c r="E70" s="414"/>
      <c r="F70" s="414"/>
      <c r="G70" s="414"/>
      <c r="H70" s="414"/>
      <c r="I70" s="414"/>
      <c r="J70" s="414"/>
    </row>
    <row r="71" spans="3:10" x14ac:dyDescent="0.3">
      <c r="C71" s="414"/>
      <c r="D71" s="414"/>
      <c r="E71" s="414"/>
      <c r="F71" s="414"/>
      <c r="G71" s="414"/>
      <c r="H71" s="414"/>
      <c r="I71" s="414"/>
      <c r="J71" s="414"/>
    </row>
    <row r="72" spans="3:10" x14ac:dyDescent="0.3">
      <c r="C72" s="414"/>
      <c r="D72" s="414"/>
      <c r="E72" s="414"/>
      <c r="F72" s="414"/>
      <c r="G72" s="414"/>
      <c r="H72" s="414"/>
      <c r="I72" s="414"/>
      <c r="J72" s="414"/>
    </row>
    <row r="73" spans="3:10" x14ac:dyDescent="0.3">
      <c r="C73" s="414"/>
      <c r="D73" s="414"/>
      <c r="E73" s="414"/>
      <c r="F73" s="414"/>
      <c r="G73" s="414"/>
      <c r="H73" s="414"/>
      <c r="I73" s="414"/>
      <c r="J73" s="414"/>
    </row>
    <row r="74" spans="3:10" x14ac:dyDescent="0.3">
      <c r="C74" s="414"/>
      <c r="D74" s="414"/>
      <c r="E74" s="414"/>
      <c r="F74" s="414"/>
      <c r="G74" s="414"/>
      <c r="H74" s="414"/>
      <c r="I74" s="414"/>
      <c r="J74" s="414"/>
    </row>
    <row r="75" spans="3:10" x14ac:dyDescent="0.3">
      <c r="C75" s="414"/>
      <c r="D75" s="414"/>
      <c r="E75" s="414"/>
      <c r="F75" s="414"/>
      <c r="G75" s="414"/>
      <c r="H75" s="414"/>
      <c r="I75" s="414"/>
      <c r="J75" s="414"/>
    </row>
    <row r="76" spans="3:10" x14ac:dyDescent="0.3">
      <c r="C76" s="414"/>
      <c r="D76" s="414"/>
      <c r="E76" s="414"/>
      <c r="F76" s="414"/>
      <c r="G76" s="414"/>
      <c r="H76" s="414"/>
      <c r="I76" s="414"/>
      <c r="J76" s="414"/>
    </row>
    <row r="77" spans="3:10" x14ac:dyDescent="0.3">
      <c r="C77" s="414"/>
      <c r="D77" s="414"/>
      <c r="E77" s="414"/>
      <c r="F77" s="414"/>
      <c r="G77" s="414"/>
      <c r="H77" s="414"/>
      <c r="I77" s="414"/>
      <c r="J77" s="414"/>
    </row>
    <row r="78" spans="3:10" x14ac:dyDescent="0.3">
      <c r="C78" s="414"/>
      <c r="D78" s="414"/>
      <c r="E78" s="414"/>
      <c r="F78" s="414"/>
      <c r="G78" s="414"/>
      <c r="H78" s="414"/>
      <c r="I78" s="414"/>
      <c r="J78" s="414"/>
    </row>
    <row r="79" spans="3:10" x14ac:dyDescent="0.3">
      <c r="C79" s="414"/>
      <c r="D79" s="414"/>
      <c r="E79" s="414"/>
      <c r="F79" s="414"/>
      <c r="G79" s="414"/>
      <c r="H79" s="414"/>
      <c r="I79" s="414"/>
      <c r="J79" s="414"/>
    </row>
    <row r="80" spans="3:10" x14ac:dyDescent="0.3">
      <c r="C80" s="414"/>
      <c r="D80" s="414"/>
      <c r="E80" s="414"/>
      <c r="F80" s="414"/>
      <c r="G80" s="414"/>
      <c r="H80" s="414"/>
      <c r="I80" s="414"/>
      <c r="J80" s="414"/>
    </row>
    <row r="81" spans="3:10" x14ac:dyDescent="0.3">
      <c r="C81" s="414"/>
      <c r="D81" s="414"/>
      <c r="E81" s="414"/>
      <c r="F81" s="414"/>
      <c r="G81" s="414"/>
      <c r="H81" s="414"/>
      <c r="I81" s="414"/>
      <c r="J81" s="414"/>
    </row>
    <row r="82" spans="3:10" x14ac:dyDescent="0.3">
      <c r="C82" s="414"/>
      <c r="D82" s="414"/>
      <c r="E82" s="414"/>
      <c r="F82" s="414"/>
      <c r="G82" s="414"/>
      <c r="H82" s="414"/>
      <c r="I82" s="414"/>
      <c r="J82" s="414"/>
    </row>
    <row r="83" spans="3:10" x14ac:dyDescent="0.3">
      <c r="C83" s="414"/>
      <c r="D83" s="414"/>
      <c r="E83" s="414"/>
      <c r="F83" s="414"/>
      <c r="G83" s="414"/>
      <c r="H83" s="414"/>
      <c r="I83" s="414"/>
      <c r="J83" s="414"/>
    </row>
    <row r="84" spans="3:10" x14ac:dyDescent="0.3">
      <c r="C84" s="414"/>
      <c r="D84" s="414"/>
      <c r="E84" s="414"/>
      <c r="F84" s="414"/>
      <c r="G84" s="414"/>
      <c r="H84" s="414"/>
      <c r="I84" s="414"/>
      <c r="J84" s="414"/>
    </row>
    <row r="85" spans="3:10" x14ac:dyDescent="0.3">
      <c r="C85" s="414"/>
      <c r="D85" s="414"/>
      <c r="E85" s="414"/>
      <c r="F85" s="414"/>
      <c r="G85" s="414"/>
      <c r="H85" s="414"/>
      <c r="I85" s="414"/>
      <c r="J85" s="414"/>
    </row>
    <row r="86" spans="3:10" x14ac:dyDescent="0.3">
      <c r="C86" s="414"/>
      <c r="D86" s="414"/>
      <c r="E86" s="414"/>
      <c r="F86" s="414"/>
      <c r="G86" s="414"/>
      <c r="H86" s="414"/>
      <c r="I86" s="414"/>
      <c r="J86" s="414"/>
    </row>
    <row r="87" spans="3:10" x14ac:dyDescent="0.3">
      <c r="C87" s="414"/>
      <c r="D87" s="414"/>
      <c r="E87" s="414"/>
      <c r="F87" s="414"/>
      <c r="G87" s="414"/>
      <c r="H87" s="414"/>
      <c r="I87" s="414"/>
      <c r="J87" s="414"/>
    </row>
    <row r="88" spans="3:10" x14ac:dyDescent="0.3">
      <c r="C88" s="414"/>
      <c r="D88" s="414"/>
      <c r="E88" s="414"/>
      <c r="F88" s="414"/>
      <c r="G88" s="414"/>
      <c r="H88" s="414"/>
      <c r="I88" s="414"/>
      <c r="J88" s="414"/>
    </row>
    <row r="89" spans="3:10" x14ac:dyDescent="0.3">
      <c r="C89" s="414"/>
      <c r="D89" s="414"/>
      <c r="E89" s="414"/>
      <c r="F89" s="414"/>
      <c r="G89" s="414"/>
      <c r="H89" s="414"/>
      <c r="I89" s="414"/>
      <c r="J89" s="414"/>
    </row>
    <row r="90" spans="3:10" x14ac:dyDescent="0.3">
      <c r="C90" s="414"/>
      <c r="D90" s="414"/>
      <c r="E90" s="414"/>
      <c r="F90" s="414"/>
      <c r="G90" s="414"/>
      <c r="H90" s="414"/>
      <c r="I90" s="414"/>
      <c r="J90" s="414"/>
    </row>
    <row r="91" spans="3:10" x14ac:dyDescent="0.3">
      <c r="C91" s="414"/>
      <c r="D91" s="414"/>
      <c r="E91" s="414"/>
      <c r="F91" s="414"/>
      <c r="G91" s="414"/>
      <c r="H91" s="414"/>
      <c r="I91" s="414"/>
      <c r="J91" s="414"/>
    </row>
    <row r="92" spans="3:10" x14ac:dyDescent="0.3">
      <c r="C92" s="414"/>
      <c r="D92" s="414"/>
      <c r="E92" s="414"/>
      <c r="F92" s="414"/>
      <c r="G92" s="414"/>
      <c r="H92" s="414"/>
      <c r="I92" s="414"/>
      <c r="J92" s="414"/>
    </row>
    <row r="93" spans="3:10" x14ac:dyDescent="0.3">
      <c r="C93" s="414"/>
      <c r="D93" s="414"/>
      <c r="E93" s="414"/>
      <c r="F93" s="414"/>
      <c r="G93" s="414"/>
      <c r="H93" s="414"/>
      <c r="I93" s="414"/>
      <c r="J93" s="414"/>
    </row>
    <row r="94" spans="3:10" x14ac:dyDescent="0.3">
      <c r="C94" s="414"/>
      <c r="D94" s="414"/>
      <c r="E94" s="414"/>
      <c r="F94" s="414"/>
      <c r="G94" s="414"/>
      <c r="H94" s="414"/>
      <c r="I94" s="414"/>
      <c r="J94" s="414"/>
    </row>
    <row r="95" spans="3:10" x14ac:dyDescent="0.3">
      <c r="C95" s="414"/>
      <c r="D95" s="414"/>
      <c r="E95" s="414"/>
      <c r="F95" s="414"/>
      <c r="G95" s="414"/>
      <c r="H95" s="414"/>
      <c r="I95" s="414"/>
      <c r="J95" s="414"/>
    </row>
    <row r="96" spans="3:10" x14ac:dyDescent="0.3">
      <c r="C96" s="414"/>
      <c r="D96" s="414"/>
      <c r="E96" s="414"/>
      <c r="F96" s="414"/>
      <c r="G96" s="414"/>
      <c r="H96" s="414"/>
      <c r="I96" s="414"/>
      <c r="J96" s="414"/>
    </row>
    <row r="97" spans="3:10" x14ac:dyDescent="0.3">
      <c r="C97" s="414"/>
      <c r="D97" s="414"/>
      <c r="E97" s="414"/>
      <c r="F97" s="414"/>
      <c r="G97" s="414"/>
      <c r="H97" s="414"/>
      <c r="I97" s="414"/>
      <c r="J97" s="414"/>
    </row>
    <row r="98" spans="3:10" x14ac:dyDescent="0.3">
      <c r="C98" s="414"/>
      <c r="D98" s="414"/>
      <c r="E98" s="414"/>
      <c r="F98" s="414"/>
      <c r="G98" s="414"/>
      <c r="H98" s="414"/>
      <c r="I98" s="414"/>
      <c r="J98" s="414"/>
    </row>
    <row r="99" spans="3:10" x14ac:dyDescent="0.3">
      <c r="C99" s="414"/>
      <c r="D99" s="414"/>
      <c r="E99" s="414"/>
      <c r="F99" s="414"/>
      <c r="G99" s="414"/>
      <c r="H99" s="414"/>
      <c r="I99" s="414"/>
      <c r="J99" s="414"/>
    </row>
    <row r="100" spans="3:10" x14ac:dyDescent="0.3">
      <c r="C100" s="414"/>
      <c r="D100" s="414"/>
      <c r="E100" s="414"/>
      <c r="F100" s="414"/>
      <c r="G100" s="414"/>
      <c r="H100" s="414"/>
      <c r="I100" s="414"/>
      <c r="J100" s="414"/>
    </row>
    <row r="101" spans="3:10" x14ac:dyDescent="0.3">
      <c r="C101" s="414"/>
      <c r="D101" s="414"/>
      <c r="E101" s="414"/>
      <c r="F101" s="414"/>
      <c r="G101" s="414"/>
      <c r="H101" s="414"/>
      <c r="I101" s="414"/>
      <c r="J101" s="414"/>
    </row>
    <row r="102" spans="3:10" x14ac:dyDescent="0.3">
      <c r="C102" s="414"/>
      <c r="D102" s="414"/>
      <c r="E102" s="414"/>
      <c r="F102" s="414"/>
      <c r="G102" s="414"/>
      <c r="H102" s="414"/>
      <c r="I102" s="414"/>
      <c r="J102" s="414"/>
    </row>
    <row r="103" spans="3:10" x14ac:dyDescent="0.3">
      <c r="C103" s="414"/>
      <c r="D103" s="414"/>
      <c r="E103" s="414"/>
      <c r="F103" s="414"/>
      <c r="G103" s="414"/>
      <c r="H103" s="414"/>
      <c r="I103" s="414"/>
      <c r="J103" s="414"/>
    </row>
    <row r="104" spans="3:10" x14ac:dyDescent="0.3">
      <c r="C104" s="414"/>
      <c r="D104" s="414"/>
      <c r="E104" s="414"/>
      <c r="F104" s="414"/>
      <c r="G104" s="414"/>
      <c r="H104" s="414"/>
      <c r="I104" s="414"/>
      <c r="J104" s="414"/>
    </row>
    <row r="105" spans="3:10" x14ac:dyDescent="0.3">
      <c r="C105" s="414"/>
      <c r="D105" s="414"/>
      <c r="E105" s="414"/>
      <c r="F105" s="414"/>
      <c r="G105" s="414"/>
      <c r="H105" s="414"/>
      <c r="I105" s="414"/>
      <c r="J105" s="414"/>
    </row>
    <row r="106" spans="3:10" x14ac:dyDescent="0.3">
      <c r="C106" s="414"/>
      <c r="D106" s="414"/>
      <c r="E106" s="414"/>
      <c r="F106" s="414"/>
      <c r="G106" s="414"/>
      <c r="H106" s="414"/>
      <c r="I106" s="414"/>
      <c r="J106" s="414"/>
    </row>
    <row r="107" spans="3:10" x14ac:dyDescent="0.3">
      <c r="C107" s="414"/>
      <c r="D107" s="414"/>
      <c r="E107" s="414"/>
      <c r="F107" s="414"/>
      <c r="G107" s="414"/>
      <c r="H107" s="414"/>
      <c r="I107" s="414"/>
      <c r="J107" s="414"/>
    </row>
    <row r="108" spans="3:10" x14ac:dyDescent="0.3">
      <c r="C108" s="414"/>
      <c r="D108" s="414"/>
      <c r="E108" s="414"/>
      <c r="F108" s="414"/>
      <c r="G108" s="414"/>
      <c r="H108" s="414"/>
      <c r="I108" s="414"/>
      <c r="J108" s="414"/>
    </row>
    <row r="109" spans="3:10" x14ac:dyDescent="0.3">
      <c r="C109" s="414"/>
      <c r="D109" s="414"/>
      <c r="E109" s="414"/>
      <c r="F109" s="414"/>
      <c r="G109" s="414"/>
      <c r="H109" s="414"/>
      <c r="I109" s="414"/>
      <c r="J109" s="414"/>
    </row>
    <row r="110" spans="3:10" x14ac:dyDescent="0.3">
      <c r="C110" s="414"/>
      <c r="D110" s="414"/>
      <c r="E110" s="414"/>
      <c r="F110" s="414"/>
      <c r="G110" s="414"/>
      <c r="H110" s="414"/>
      <c r="I110" s="414"/>
      <c r="J110" s="414"/>
    </row>
    <row r="111" spans="3:10" x14ac:dyDescent="0.3">
      <c r="C111" s="414"/>
      <c r="D111" s="414"/>
      <c r="E111" s="414"/>
      <c r="F111" s="414"/>
      <c r="G111" s="414"/>
      <c r="H111" s="414"/>
      <c r="I111" s="414"/>
      <c r="J111" s="414"/>
    </row>
    <row r="112" spans="3:10" x14ac:dyDescent="0.3">
      <c r="C112" s="414"/>
      <c r="D112" s="414"/>
      <c r="E112" s="414"/>
      <c r="F112" s="414"/>
      <c r="G112" s="414"/>
      <c r="H112" s="414"/>
      <c r="I112" s="414"/>
      <c r="J112" s="414"/>
    </row>
    <row r="113" spans="3:10" x14ac:dyDescent="0.3">
      <c r="C113" s="414"/>
      <c r="D113" s="414"/>
      <c r="E113" s="414"/>
      <c r="F113" s="414"/>
      <c r="G113" s="414"/>
      <c r="H113" s="414"/>
      <c r="I113" s="414"/>
      <c r="J113" s="414"/>
    </row>
    <row r="114" spans="3:10" x14ac:dyDescent="0.3">
      <c r="C114" s="414"/>
      <c r="D114" s="414"/>
      <c r="E114" s="414"/>
      <c r="F114" s="414"/>
      <c r="G114" s="414"/>
      <c r="H114" s="414"/>
      <c r="I114" s="414"/>
      <c r="J114" s="414"/>
    </row>
    <row r="115" spans="3:10" x14ac:dyDescent="0.3">
      <c r="C115" s="414"/>
      <c r="D115" s="414"/>
      <c r="E115" s="414"/>
      <c r="F115" s="414"/>
      <c r="G115" s="414"/>
      <c r="H115" s="414"/>
      <c r="I115" s="414"/>
      <c r="J115" s="414"/>
    </row>
    <row r="116" spans="3:10" x14ac:dyDescent="0.3">
      <c r="C116" s="414"/>
      <c r="D116" s="414"/>
      <c r="E116" s="414"/>
      <c r="F116" s="414"/>
      <c r="G116" s="414"/>
      <c r="H116" s="414"/>
      <c r="I116" s="414"/>
      <c r="J116" s="414"/>
    </row>
    <row r="117" spans="3:10" x14ac:dyDescent="0.3">
      <c r="C117" s="414"/>
      <c r="D117" s="414"/>
      <c r="E117" s="414"/>
      <c r="F117" s="414"/>
      <c r="G117" s="414"/>
      <c r="H117" s="414"/>
      <c r="I117" s="414"/>
      <c r="J117" s="414"/>
    </row>
    <row r="118" spans="3:10" x14ac:dyDescent="0.3">
      <c r="C118" s="414"/>
      <c r="D118" s="414"/>
      <c r="E118" s="414"/>
      <c r="F118" s="414"/>
      <c r="G118" s="414"/>
      <c r="H118" s="414"/>
      <c r="I118" s="414"/>
      <c r="J118" s="414"/>
    </row>
    <row r="119" spans="3:10" x14ac:dyDescent="0.3">
      <c r="C119" s="414"/>
      <c r="D119" s="414"/>
      <c r="E119" s="414"/>
      <c r="F119" s="414"/>
      <c r="G119" s="414"/>
      <c r="H119" s="414"/>
      <c r="I119" s="414"/>
      <c r="J119" s="414"/>
    </row>
    <row r="120" spans="3:10" x14ac:dyDescent="0.3">
      <c r="C120" s="414"/>
      <c r="D120" s="414"/>
      <c r="E120" s="414"/>
      <c r="F120" s="414"/>
      <c r="G120" s="414"/>
      <c r="H120" s="414"/>
      <c r="I120" s="414"/>
      <c r="J120" s="414"/>
    </row>
    <row r="121" spans="3:10" x14ac:dyDescent="0.3">
      <c r="C121" s="414"/>
      <c r="D121" s="414"/>
      <c r="E121" s="414"/>
      <c r="F121" s="414"/>
      <c r="G121" s="414"/>
      <c r="H121" s="414"/>
      <c r="I121" s="414"/>
      <c r="J121" s="414"/>
    </row>
    <row r="122" spans="3:10" x14ac:dyDescent="0.3">
      <c r="C122" s="414"/>
      <c r="D122" s="414"/>
      <c r="E122" s="414"/>
      <c r="F122" s="414"/>
      <c r="G122" s="414"/>
      <c r="H122" s="414"/>
      <c r="I122" s="414"/>
      <c r="J122" s="414"/>
    </row>
    <row r="123" spans="3:10" x14ac:dyDescent="0.3">
      <c r="C123" s="414"/>
      <c r="D123" s="414"/>
      <c r="E123" s="414"/>
      <c r="F123" s="414"/>
      <c r="G123" s="414"/>
      <c r="H123" s="414"/>
      <c r="I123" s="414"/>
      <c r="J123" s="414"/>
    </row>
    <row r="124" spans="3:10" x14ac:dyDescent="0.3">
      <c r="C124" s="414"/>
      <c r="D124" s="414"/>
      <c r="E124" s="414"/>
      <c r="F124" s="414"/>
      <c r="G124" s="414"/>
      <c r="H124" s="414"/>
      <c r="I124" s="414"/>
      <c r="J124" s="414"/>
    </row>
    <row r="125" spans="3:10" x14ac:dyDescent="0.3">
      <c r="C125" s="414"/>
      <c r="D125" s="414"/>
      <c r="E125" s="414"/>
      <c r="F125" s="414"/>
      <c r="G125" s="414"/>
      <c r="H125" s="414"/>
      <c r="I125" s="414"/>
      <c r="J125" s="414"/>
    </row>
    <row r="126" spans="3:10" x14ac:dyDescent="0.3">
      <c r="C126" s="414"/>
      <c r="D126" s="414"/>
      <c r="E126" s="414"/>
      <c r="F126" s="414"/>
      <c r="G126" s="414"/>
      <c r="H126" s="414"/>
      <c r="I126" s="414"/>
      <c r="J126" s="414"/>
    </row>
    <row r="127" spans="3:10" x14ac:dyDescent="0.3">
      <c r="C127" s="414"/>
      <c r="D127" s="414"/>
      <c r="E127" s="414"/>
      <c r="F127" s="414"/>
      <c r="G127" s="414"/>
      <c r="H127" s="414"/>
      <c r="I127" s="414"/>
      <c r="J127" s="414"/>
    </row>
    <row r="128" spans="3:10" x14ac:dyDescent="0.3">
      <c r="C128" s="414"/>
      <c r="D128" s="414"/>
      <c r="E128" s="414"/>
      <c r="F128" s="414"/>
      <c r="G128" s="414"/>
      <c r="H128" s="414"/>
      <c r="I128" s="414"/>
      <c r="J128" s="414"/>
    </row>
    <row r="129" spans="3:10" x14ac:dyDescent="0.3">
      <c r="C129" s="414"/>
      <c r="D129" s="414"/>
      <c r="E129" s="414"/>
      <c r="F129" s="414"/>
      <c r="G129" s="414"/>
      <c r="H129" s="414"/>
      <c r="I129" s="414"/>
      <c r="J129" s="414"/>
    </row>
    <row r="130" spans="3:10" x14ac:dyDescent="0.3">
      <c r="C130" s="414"/>
      <c r="D130" s="414"/>
      <c r="E130" s="414"/>
      <c r="F130" s="414"/>
      <c r="G130" s="414"/>
      <c r="H130" s="414"/>
      <c r="I130" s="414"/>
      <c r="J130" s="414"/>
    </row>
    <row r="131" spans="3:10" x14ac:dyDescent="0.3">
      <c r="C131" s="414"/>
      <c r="D131" s="414"/>
      <c r="E131" s="414"/>
      <c r="F131" s="414"/>
      <c r="G131" s="414"/>
      <c r="H131" s="414"/>
      <c r="I131" s="414"/>
      <c r="J131" s="414"/>
    </row>
    <row r="132" spans="3:10" x14ac:dyDescent="0.3">
      <c r="C132" s="414"/>
      <c r="D132" s="414"/>
      <c r="E132" s="414"/>
      <c r="F132" s="414"/>
      <c r="G132" s="414"/>
      <c r="H132" s="414"/>
      <c r="I132" s="414"/>
      <c r="J132" s="414"/>
    </row>
    <row r="133" spans="3:10" x14ac:dyDescent="0.3">
      <c r="C133" s="414"/>
      <c r="D133" s="414"/>
      <c r="E133" s="414"/>
      <c r="F133" s="414"/>
      <c r="G133" s="414"/>
      <c r="H133" s="414"/>
      <c r="I133" s="414"/>
      <c r="J133" s="414"/>
    </row>
    <row r="134" spans="3:10" x14ac:dyDescent="0.3">
      <c r="C134" s="414"/>
      <c r="D134" s="414"/>
      <c r="E134" s="414"/>
      <c r="F134" s="414"/>
      <c r="G134" s="414"/>
      <c r="H134" s="414"/>
      <c r="I134" s="414"/>
      <c r="J134" s="414"/>
    </row>
    <row r="135" spans="3:10" x14ac:dyDescent="0.3">
      <c r="C135" s="414"/>
      <c r="D135" s="414"/>
      <c r="E135" s="414"/>
      <c r="F135" s="414"/>
      <c r="G135" s="414"/>
      <c r="H135" s="414"/>
      <c r="I135" s="414"/>
      <c r="J135" s="414"/>
    </row>
    <row r="136" spans="3:10" x14ac:dyDescent="0.3">
      <c r="C136" s="414"/>
      <c r="D136" s="414"/>
      <c r="E136" s="414"/>
      <c r="F136" s="414"/>
      <c r="G136" s="414"/>
      <c r="H136" s="414"/>
      <c r="I136" s="414"/>
      <c r="J136" s="414"/>
    </row>
    <row r="137" spans="3:10" x14ac:dyDescent="0.3">
      <c r="C137" s="414"/>
      <c r="D137" s="414"/>
      <c r="E137" s="414"/>
      <c r="F137" s="414"/>
      <c r="G137" s="414"/>
      <c r="H137" s="414"/>
      <c r="I137" s="414"/>
      <c r="J137" s="414"/>
    </row>
    <row r="138" spans="3:10" x14ac:dyDescent="0.3">
      <c r="C138" s="414"/>
      <c r="D138" s="414"/>
      <c r="E138" s="414"/>
      <c r="F138" s="414"/>
      <c r="G138" s="414"/>
      <c r="H138" s="414"/>
      <c r="I138" s="414"/>
      <c r="J138" s="414"/>
    </row>
    <row r="139" spans="3:10" x14ac:dyDescent="0.3">
      <c r="C139" s="414"/>
      <c r="D139" s="414"/>
      <c r="E139" s="414"/>
      <c r="F139" s="414"/>
      <c r="G139" s="414"/>
      <c r="H139" s="414"/>
      <c r="I139" s="414"/>
      <c r="J139" s="414"/>
    </row>
    <row r="140" spans="3:10" x14ac:dyDescent="0.3">
      <c r="C140" s="414"/>
      <c r="D140" s="414"/>
      <c r="E140" s="414"/>
      <c r="F140" s="414"/>
      <c r="G140" s="414"/>
      <c r="H140" s="414"/>
      <c r="I140" s="414"/>
      <c r="J140" s="414"/>
    </row>
    <row r="141" spans="3:10" x14ac:dyDescent="0.3">
      <c r="C141" s="414"/>
      <c r="D141" s="414"/>
      <c r="E141" s="414"/>
      <c r="F141" s="414"/>
      <c r="G141" s="414"/>
      <c r="H141" s="414"/>
      <c r="I141" s="414"/>
      <c r="J141" s="414"/>
    </row>
    <row r="142" spans="3:10" x14ac:dyDescent="0.3">
      <c r="C142" s="414"/>
      <c r="D142" s="414"/>
      <c r="E142" s="414"/>
      <c r="F142" s="414"/>
      <c r="G142" s="414"/>
      <c r="H142" s="414"/>
      <c r="I142" s="414"/>
      <c r="J142" s="414"/>
    </row>
    <row r="143" spans="3:10" x14ac:dyDescent="0.3">
      <c r="C143" s="414"/>
      <c r="D143" s="414"/>
      <c r="E143" s="414"/>
      <c r="F143" s="414"/>
      <c r="G143" s="414"/>
      <c r="H143" s="414"/>
      <c r="I143" s="414"/>
      <c r="J143" s="414"/>
    </row>
    <row r="144" spans="3:10" x14ac:dyDescent="0.3">
      <c r="C144" s="414"/>
      <c r="D144" s="414"/>
      <c r="E144" s="414"/>
      <c r="F144" s="414"/>
      <c r="G144" s="414"/>
      <c r="H144" s="414"/>
      <c r="I144" s="414"/>
      <c r="J144" s="414"/>
    </row>
    <row r="145" spans="3:10" x14ac:dyDescent="0.3">
      <c r="C145" s="414"/>
      <c r="D145" s="414"/>
      <c r="E145" s="414"/>
      <c r="F145" s="414"/>
      <c r="G145" s="414"/>
      <c r="H145" s="414"/>
      <c r="I145" s="414"/>
      <c r="J145" s="414"/>
    </row>
    <row r="146" spans="3:10" x14ac:dyDescent="0.3">
      <c r="C146" s="414"/>
      <c r="D146" s="414"/>
      <c r="E146" s="414"/>
      <c r="F146" s="414"/>
      <c r="G146" s="414"/>
      <c r="H146" s="414"/>
      <c r="I146" s="414"/>
      <c r="J146" s="414"/>
    </row>
    <row r="147" spans="3:10" x14ac:dyDescent="0.3">
      <c r="C147" s="414"/>
      <c r="D147" s="414"/>
      <c r="E147" s="414"/>
      <c r="F147" s="414"/>
      <c r="G147" s="414"/>
      <c r="H147" s="414"/>
      <c r="I147" s="414"/>
      <c r="J147" s="414"/>
    </row>
    <row r="148" spans="3:10" x14ac:dyDescent="0.3">
      <c r="C148" s="414"/>
      <c r="D148" s="414"/>
      <c r="E148" s="414"/>
      <c r="F148" s="414"/>
      <c r="G148" s="414"/>
      <c r="H148" s="414"/>
      <c r="I148" s="414"/>
      <c r="J148" s="414"/>
    </row>
    <row r="149" spans="3:10" x14ac:dyDescent="0.3">
      <c r="C149" s="414"/>
      <c r="D149" s="414"/>
      <c r="E149" s="414"/>
      <c r="F149" s="414"/>
      <c r="G149" s="414"/>
      <c r="H149" s="414"/>
      <c r="I149" s="414"/>
      <c r="J149" s="414"/>
    </row>
    <row r="150" spans="3:10" x14ac:dyDescent="0.3">
      <c r="C150" s="414"/>
      <c r="D150" s="414"/>
      <c r="E150" s="414"/>
      <c r="F150" s="414"/>
      <c r="G150" s="414"/>
      <c r="H150" s="414"/>
      <c r="I150" s="414"/>
      <c r="J150" s="414"/>
    </row>
    <row r="151" spans="3:10" x14ac:dyDescent="0.3">
      <c r="C151" s="414"/>
      <c r="D151" s="414"/>
      <c r="E151" s="414"/>
      <c r="F151" s="414"/>
      <c r="G151" s="414"/>
      <c r="H151" s="414"/>
      <c r="I151" s="414"/>
      <c r="J151" s="414"/>
    </row>
    <row r="152" spans="3:10" x14ac:dyDescent="0.3">
      <c r="C152" s="414"/>
      <c r="D152" s="414"/>
      <c r="E152" s="414"/>
      <c r="F152" s="414"/>
      <c r="G152" s="414"/>
      <c r="H152" s="414"/>
      <c r="I152" s="414"/>
      <c r="J152" s="414"/>
    </row>
    <row r="153" spans="3:10" x14ac:dyDescent="0.3">
      <c r="C153" s="414"/>
      <c r="D153" s="414"/>
      <c r="E153" s="414"/>
      <c r="F153" s="414"/>
      <c r="G153" s="414"/>
      <c r="H153" s="414"/>
      <c r="I153" s="414"/>
      <c r="J153" s="414"/>
    </row>
    <row r="154" spans="3:10" x14ac:dyDescent="0.3">
      <c r="C154" s="414"/>
      <c r="D154" s="414"/>
      <c r="E154" s="414"/>
      <c r="F154" s="414"/>
      <c r="G154" s="414"/>
      <c r="H154" s="414"/>
      <c r="I154" s="414"/>
      <c r="J154" s="414"/>
    </row>
    <row r="155" spans="3:10" x14ac:dyDescent="0.3">
      <c r="C155" s="414"/>
      <c r="D155" s="414"/>
      <c r="E155" s="414"/>
      <c r="F155" s="414"/>
      <c r="G155" s="414"/>
      <c r="H155" s="414"/>
      <c r="I155" s="414"/>
      <c r="J155" s="414"/>
    </row>
    <row r="156" spans="3:10" x14ac:dyDescent="0.3">
      <c r="C156" s="414"/>
      <c r="D156" s="414"/>
      <c r="E156" s="414"/>
      <c r="F156" s="414"/>
      <c r="G156" s="414"/>
      <c r="H156" s="414"/>
      <c r="I156" s="414"/>
      <c r="J156" s="414"/>
    </row>
    <row r="157" spans="3:10" x14ac:dyDescent="0.3">
      <c r="C157" s="414"/>
      <c r="D157" s="414"/>
      <c r="E157" s="414"/>
      <c r="F157" s="414"/>
      <c r="G157" s="414"/>
      <c r="H157" s="414"/>
      <c r="I157" s="414"/>
      <c r="J157" s="414"/>
    </row>
    <row r="158" spans="3:10" x14ac:dyDescent="0.3">
      <c r="C158" s="414"/>
      <c r="D158" s="414"/>
      <c r="E158" s="414"/>
      <c r="F158" s="414"/>
      <c r="G158" s="414"/>
      <c r="H158" s="414"/>
      <c r="I158" s="414"/>
      <c r="J158" s="414"/>
    </row>
    <row r="159" spans="3:10" x14ac:dyDescent="0.3">
      <c r="C159" s="414"/>
      <c r="D159" s="414"/>
      <c r="E159" s="414"/>
      <c r="F159" s="414"/>
      <c r="G159" s="414"/>
      <c r="H159" s="414"/>
      <c r="I159" s="414"/>
      <c r="J159" s="414"/>
    </row>
    <row r="160" spans="3:10" x14ac:dyDescent="0.3">
      <c r="C160" s="414"/>
      <c r="D160" s="414"/>
      <c r="E160" s="414"/>
      <c r="F160" s="414"/>
      <c r="G160" s="414"/>
      <c r="H160" s="414"/>
      <c r="I160" s="414"/>
      <c r="J160" s="414"/>
    </row>
    <row r="161" spans="3:10" x14ac:dyDescent="0.3">
      <c r="C161" s="414"/>
      <c r="D161" s="414"/>
      <c r="E161" s="414"/>
      <c r="F161" s="414"/>
      <c r="G161" s="414"/>
      <c r="H161" s="414"/>
      <c r="I161" s="414"/>
      <c r="J161" s="414"/>
    </row>
    <row r="162" spans="3:10" x14ac:dyDescent="0.3">
      <c r="C162" s="414"/>
      <c r="D162" s="414"/>
      <c r="E162" s="414"/>
      <c r="F162" s="414"/>
      <c r="G162" s="414"/>
      <c r="H162" s="414"/>
      <c r="I162" s="414"/>
      <c r="J162" s="414"/>
    </row>
    <row r="163" spans="3:10" x14ac:dyDescent="0.3">
      <c r="C163" s="414"/>
      <c r="D163" s="414"/>
      <c r="E163" s="414"/>
      <c r="F163" s="414"/>
      <c r="G163" s="414"/>
      <c r="H163" s="414"/>
      <c r="I163" s="414"/>
      <c r="J163" s="414"/>
    </row>
    <row r="164" spans="3:10" x14ac:dyDescent="0.3">
      <c r="C164" s="414"/>
      <c r="D164" s="414"/>
      <c r="E164" s="414"/>
      <c r="F164" s="414"/>
      <c r="G164" s="414"/>
      <c r="H164" s="414"/>
      <c r="I164" s="414"/>
      <c r="J164" s="414"/>
    </row>
    <row r="165" spans="3:10" x14ac:dyDescent="0.3">
      <c r="C165" s="414"/>
      <c r="D165" s="414"/>
      <c r="E165" s="414"/>
      <c r="F165" s="414"/>
      <c r="G165" s="414"/>
      <c r="H165" s="414"/>
      <c r="I165" s="414"/>
      <c r="J165" s="414"/>
    </row>
    <row r="166" spans="3:10" x14ac:dyDescent="0.3">
      <c r="C166" s="414"/>
      <c r="D166" s="414"/>
      <c r="E166" s="414"/>
      <c r="F166" s="414"/>
      <c r="G166" s="414"/>
      <c r="H166" s="414"/>
      <c r="I166" s="414"/>
      <c r="J166" s="414"/>
    </row>
    <row r="167" spans="3:10" x14ac:dyDescent="0.3">
      <c r="C167" s="414"/>
      <c r="D167" s="414"/>
      <c r="E167" s="414"/>
      <c r="F167" s="414"/>
      <c r="G167" s="414"/>
      <c r="H167" s="414"/>
      <c r="I167" s="414"/>
      <c r="J167" s="414"/>
    </row>
    <row r="168" spans="3:10" x14ac:dyDescent="0.3">
      <c r="C168" s="414"/>
      <c r="D168" s="414"/>
      <c r="E168" s="414"/>
      <c r="F168" s="414"/>
      <c r="G168" s="414"/>
      <c r="H168" s="414"/>
      <c r="I168" s="414"/>
      <c r="J168" s="414"/>
    </row>
    <row r="169" spans="3:10" x14ac:dyDescent="0.3">
      <c r="C169" s="414"/>
      <c r="D169" s="414"/>
      <c r="E169" s="414"/>
      <c r="F169" s="414"/>
      <c r="G169" s="414"/>
      <c r="H169" s="414"/>
      <c r="I169" s="414"/>
      <c r="J169" s="414"/>
    </row>
    <row r="170" spans="3:10" x14ac:dyDescent="0.3">
      <c r="C170" s="414"/>
      <c r="D170" s="414"/>
      <c r="E170" s="414"/>
      <c r="F170" s="414"/>
      <c r="G170" s="414"/>
      <c r="H170" s="414"/>
      <c r="I170" s="414"/>
      <c r="J170" s="414"/>
    </row>
    <row r="171" spans="3:10" x14ac:dyDescent="0.3">
      <c r="C171" s="414"/>
      <c r="D171" s="414"/>
      <c r="E171" s="414"/>
      <c r="F171" s="414"/>
      <c r="G171" s="414"/>
      <c r="H171" s="414"/>
      <c r="I171" s="414"/>
      <c r="J171" s="414"/>
    </row>
    <row r="172" spans="3:10" x14ac:dyDescent="0.3">
      <c r="C172" s="414"/>
      <c r="D172" s="414"/>
      <c r="E172" s="414"/>
      <c r="F172" s="414"/>
      <c r="G172" s="414"/>
      <c r="H172" s="414"/>
      <c r="I172" s="414"/>
      <c r="J172" s="414"/>
    </row>
    <row r="173" spans="3:10" x14ac:dyDescent="0.3">
      <c r="C173" s="414"/>
      <c r="D173" s="414"/>
      <c r="E173" s="414"/>
      <c r="F173" s="414"/>
      <c r="G173" s="414"/>
      <c r="H173" s="414"/>
      <c r="I173" s="414"/>
      <c r="J173" s="414"/>
    </row>
    <row r="174" spans="3:10" x14ac:dyDescent="0.3">
      <c r="C174" s="414"/>
      <c r="D174" s="414"/>
      <c r="E174" s="414"/>
      <c r="F174" s="414"/>
      <c r="G174" s="414"/>
      <c r="H174" s="414"/>
      <c r="I174" s="414"/>
      <c r="J174" s="414"/>
    </row>
    <row r="175" spans="3:10" x14ac:dyDescent="0.3">
      <c r="C175" s="414"/>
      <c r="D175" s="414"/>
      <c r="E175" s="414"/>
      <c r="F175" s="414"/>
      <c r="G175" s="414"/>
      <c r="H175" s="414"/>
      <c r="I175" s="414"/>
      <c r="J175" s="414"/>
    </row>
    <row r="176" spans="3:10" x14ac:dyDescent="0.3">
      <c r="C176" s="414"/>
      <c r="D176" s="414"/>
      <c r="E176" s="414"/>
      <c r="F176" s="414"/>
      <c r="G176" s="414"/>
      <c r="H176" s="414"/>
      <c r="I176" s="414"/>
      <c r="J176" s="414"/>
    </row>
    <row r="177" spans="3:10" x14ac:dyDescent="0.3">
      <c r="C177" s="414"/>
      <c r="D177" s="414"/>
      <c r="E177" s="414"/>
      <c r="F177" s="414"/>
      <c r="G177" s="414"/>
      <c r="H177" s="414"/>
      <c r="I177" s="414"/>
      <c r="J177" s="414"/>
    </row>
    <row r="178" spans="3:10" x14ac:dyDescent="0.3">
      <c r="C178" s="414"/>
      <c r="D178" s="414"/>
      <c r="E178" s="414"/>
      <c r="F178" s="414"/>
      <c r="G178" s="414"/>
      <c r="H178" s="414"/>
      <c r="I178" s="414"/>
      <c r="J178" s="414"/>
    </row>
    <row r="179" spans="3:10" x14ac:dyDescent="0.3">
      <c r="C179" s="414"/>
      <c r="D179" s="414"/>
      <c r="E179" s="414"/>
      <c r="F179" s="414"/>
      <c r="G179" s="414"/>
      <c r="H179" s="414"/>
      <c r="I179" s="414"/>
      <c r="J179" s="414"/>
    </row>
    <row r="180" spans="3:10" x14ac:dyDescent="0.3">
      <c r="C180" s="414"/>
      <c r="D180" s="414"/>
      <c r="E180" s="414"/>
      <c r="F180" s="414"/>
      <c r="G180" s="414"/>
      <c r="H180" s="414"/>
      <c r="I180" s="414"/>
      <c r="J180" s="414"/>
    </row>
    <row r="181" spans="3:10" x14ac:dyDescent="0.3">
      <c r="C181" s="414"/>
      <c r="D181" s="414"/>
      <c r="E181" s="414"/>
      <c r="F181" s="414"/>
      <c r="G181" s="414"/>
      <c r="H181" s="414"/>
      <c r="I181" s="414"/>
      <c r="J181" s="414"/>
    </row>
    <row r="182" spans="3:10" x14ac:dyDescent="0.3">
      <c r="C182" s="414"/>
      <c r="D182" s="414"/>
      <c r="E182" s="414"/>
      <c r="F182" s="414"/>
      <c r="G182" s="414"/>
      <c r="H182" s="414"/>
      <c r="I182" s="414"/>
      <c r="J182" s="414"/>
    </row>
    <row r="183" spans="3:10" x14ac:dyDescent="0.3">
      <c r="C183" s="414"/>
      <c r="D183" s="414"/>
      <c r="E183" s="414"/>
      <c r="F183" s="414"/>
      <c r="G183" s="414"/>
      <c r="H183" s="414"/>
      <c r="I183" s="414"/>
      <c r="J183" s="414"/>
    </row>
    <row r="184" spans="3:10" x14ac:dyDescent="0.3">
      <c r="C184" s="414"/>
      <c r="D184" s="414"/>
      <c r="E184" s="414"/>
      <c r="F184" s="414"/>
      <c r="G184" s="414"/>
      <c r="H184" s="414"/>
      <c r="I184" s="414"/>
      <c r="J184" s="414"/>
    </row>
    <row r="185" spans="3:10" x14ac:dyDescent="0.3">
      <c r="C185" s="414"/>
      <c r="D185" s="414"/>
      <c r="E185" s="414"/>
      <c r="F185" s="414"/>
      <c r="G185" s="414"/>
      <c r="H185" s="414"/>
      <c r="I185" s="414"/>
      <c r="J185" s="414"/>
    </row>
    <row r="186" spans="3:10" x14ac:dyDescent="0.3">
      <c r="C186" s="414"/>
      <c r="D186" s="414"/>
      <c r="E186" s="414"/>
      <c r="F186" s="414"/>
      <c r="G186" s="414"/>
      <c r="H186" s="414"/>
      <c r="I186" s="414"/>
      <c r="J186" s="414"/>
    </row>
    <row r="187" spans="3:10" x14ac:dyDescent="0.3">
      <c r="C187" s="414"/>
      <c r="D187" s="414"/>
      <c r="E187" s="414"/>
      <c r="F187" s="414"/>
      <c r="G187" s="414"/>
      <c r="H187" s="414"/>
      <c r="I187" s="414"/>
      <c r="J187" s="414"/>
    </row>
    <row r="188" spans="3:10" x14ac:dyDescent="0.3">
      <c r="C188" s="414"/>
      <c r="D188" s="414"/>
      <c r="E188" s="414"/>
      <c r="F188" s="414"/>
      <c r="G188" s="414"/>
      <c r="H188" s="414"/>
      <c r="I188" s="414"/>
      <c r="J188" s="414"/>
    </row>
    <row r="189" spans="3:10" x14ac:dyDescent="0.3">
      <c r="C189" s="414"/>
      <c r="D189" s="414"/>
      <c r="E189" s="414"/>
      <c r="F189" s="414"/>
      <c r="G189" s="414"/>
      <c r="H189" s="414"/>
      <c r="I189" s="414"/>
      <c r="J189" s="414"/>
    </row>
    <row r="190" spans="3:10" x14ac:dyDescent="0.3">
      <c r="C190" s="414"/>
      <c r="D190" s="414"/>
      <c r="E190" s="414"/>
      <c r="F190" s="414"/>
      <c r="G190" s="414"/>
      <c r="H190" s="414"/>
      <c r="I190" s="414"/>
      <c r="J190" s="414"/>
    </row>
    <row r="191" spans="3:10" x14ac:dyDescent="0.3">
      <c r="C191" s="414"/>
      <c r="D191" s="414"/>
      <c r="E191" s="414"/>
      <c r="F191" s="414"/>
      <c r="G191" s="414"/>
      <c r="H191" s="414"/>
      <c r="I191" s="414"/>
      <c r="J191" s="414"/>
    </row>
    <row r="192" spans="3:10" x14ac:dyDescent="0.3">
      <c r="C192" s="414"/>
      <c r="D192" s="414"/>
      <c r="E192" s="414"/>
      <c r="F192" s="414"/>
      <c r="G192" s="414"/>
      <c r="H192" s="414"/>
      <c r="I192" s="414"/>
      <c r="J192" s="414"/>
    </row>
    <row r="193" spans="3:10" x14ac:dyDescent="0.3">
      <c r="C193" s="414"/>
      <c r="D193" s="414"/>
      <c r="E193" s="414"/>
      <c r="F193" s="414"/>
      <c r="G193" s="414"/>
      <c r="H193" s="414"/>
      <c r="I193" s="414"/>
      <c r="J193" s="414"/>
    </row>
    <row r="194" spans="3:10" x14ac:dyDescent="0.3">
      <c r="C194" s="414"/>
      <c r="D194" s="414"/>
      <c r="E194" s="414"/>
      <c r="F194" s="414"/>
      <c r="G194" s="414"/>
      <c r="H194" s="414"/>
      <c r="I194" s="414"/>
      <c r="J194" s="414"/>
    </row>
    <row r="195" spans="3:10" x14ac:dyDescent="0.3">
      <c r="C195" s="414"/>
      <c r="D195" s="414"/>
      <c r="E195" s="414"/>
      <c r="F195" s="414"/>
      <c r="G195" s="414"/>
      <c r="H195" s="414"/>
      <c r="I195" s="414"/>
      <c r="J195" s="414"/>
    </row>
    <row r="196" spans="3:10" x14ac:dyDescent="0.3">
      <c r="C196" s="414"/>
      <c r="D196" s="414"/>
      <c r="E196" s="414"/>
      <c r="F196" s="414"/>
      <c r="G196" s="414"/>
      <c r="H196" s="414"/>
      <c r="I196" s="414"/>
      <c r="J196" s="414"/>
    </row>
    <row r="197" spans="3:10" x14ac:dyDescent="0.3">
      <c r="C197" s="414"/>
      <c r="D197" s="414"/>
      <c r="E197" s="414"/>
      <c r="F197" s="414"/>
      <c r="G197" s="414"/>
      <c r="H197" s="414"/>
      <c r="I197" s="414"/>
      <c r="J197" s="414"/>
    </row>
    <row r="198" spans="3:10" x14ac:dyDescent="0.3">
      <c r="C198" s="414"/>
      <c r="D198" s="414"/>
      <c r="E198" s="414"/>
      <c r="F198" s="414"/>
      <c r="G198" s="414"/>
      <c r="H198" s="414"/>
      <c r="I198" s="414"/>
      <c r="J198" s="414"/>
    </row>
    <row r="199" spans="3:10" x14ac:dyDescent="0.3">
      <c r="C199" s="414"/>
      <c r="D199" s="414"/>
      <c r="E199" s="414"/>
      <c r="F199" s="414"/>
      <c r="G199" s="414"/>
      <c r="H199" s="414"/>
      <c r="I199" s="414"/>
      <c r="J199" s="414"/>
    </row>
    <row r="200" spans="3:10" x14ac:dyDescent="0.3">
      <c r="C200" s="414"/>
      <c r="D200" s="414"/>
      <c r="E200" s="414"/>
      <c r="F200" s="414"/>
      <c r="G200" s="414"/>
      <c r="H200" s="414"/>
      <c r="I200" s="414"/>
      <c r="J200" s="414"/>
    </row>
    <row r="201" spans="3:10" x14ac:dyDescent="0.3">
      <c r="C201" s="414"/>
      <c r="D201" s="414"/>
      <c r="E201" s="414"/>
      <c r="F201" s="414"/>
      <c r="G201" s="414"/>
      <c r="H201" s="414"/>
      <c r="I201" s="414"/>
      <c r="J201" s="414"/>
    </row>
    <row r="202" spans="3:10" x14ac:dyDescent="0.3">
      <c r="C202" s="414"/>
      <c r="D202" s="414"/>
      <c r="E202" s="414"/>
      <c r="F202" s="414"/>
      <c r="G202" s="414"/>
      <c r="H202" s="414"/>
      <c r="I202" s="414"/>
      <c r="J202" s="414"/>
    </row>
    <row r="203" spans="3:10" x14ac:dyDescent="0.3">
      <c r="C203" s="414"/>
      <c r="D203" s="414"/>
      <c r="E203" s="414"/>
      <c r="F203" s="414"/>
      <c r="G203" s="414"/>
      <c r="H203" s="414"/>
      <c r="I203" s="414"/>
      <c r="J203" s="414"/>
    </row>
    <row r="204" spans="3:10" x14ac:dyDescent="0.3">
      <c r="C204" s="414"/>
      <c r="D204" s="414"/>
      <c r="E204" s="414"/>
      <c r="F204" s="414"/>
      <c r="G204" s="414"/>
      <c r="H204" s="414"/>
      <c r="I204" s="414"/>
      <c r="J204" s="414"/>
    </row>
    <row r="205" spans="3:10" x14ac:dyDescent="0.3">
      <c r="C205" s="414"/>
      <c r="D205" s="414"/>
      <c r="E205" s="414"/>
      <c r="F205" s="414"/>
      <c r="G205" s="414"/>
      <c r="H205" s="414"/>
      <c r="I205" s="414"/>
      <c r="J205" s="414"/>
    </row>
    <row r="206" spans="3:10" x14ac:dyDescent="0.3">
      <c r="C206" s="414"/>
      <c r="D206" s="414"/>
      <c r="E206" s="414"/>
      <c r="F206" s="414"/>
      <c r="G206" s="414"/>
      <c r="H206" s="414"/>
      <c r="I206" s="414"/>
      <c r="J206" s="414"/>
    </row>
    <row r="207" spans="3:10" x14ac:dyDescent="0.3">
      <c r="C207" s="414"/>
      <c r="D207" s="414"/>
      <c r="E207" s="414"/>
      <c r="F207" s="414"/>
      <c r="G207" s="414"/>
      <c r="H207" s="414"/>
      <c r="I207" s="414"/>
      <c r="J207" s="414"/>
    </row>
    <row r="208" spans="3:10" x14ac:dyDescent="0.3">
      <c r="C208" s="414"/>
      <c r="D208" s="414"/>
      <c r="E208" s="414"/>
      <c r="F208" s="414"/>
      <c r="G208" s="414"/>
      <c r="H208" s="414"/>
      <c r="I208" s="414"/>
      <c r="J208" s="414"/>
    </row>
    <row r="209" spans="3:10" x14ac:dyDescent="0.3">
      <c r="C209" s="414"/>
      <c r="D209" s="414"/>
      <c r="E209" s="414"/>
      <c r="F209" s="414"/>
      <c r="G209" s="414"/>
      <c r="H209" s="414"/>
      <c r="I209" s="414"/>
      <c r="J209" s="414"/>
    </row>
    <row r="210" spans="3:10" x14ac:dyDescent="0.3">
      <c r="C210" s="414"/>
      <c r="D210" s="414"/>
      <c r="E210" s="414"/>
      <c r="F210" s="414"/>
      <c r="G210" s="414"/>
      <c r="H210" s="414"/>
      <c r="I210" s="414"/>
      <c r="J210" s="414"/>
    </row>
    <row r="211" spans="3:10" x14ac:dyDescent="0.3">
      <c r="C211" s="414"/>
      <c r="D211" s="414"/>
      <c r="E211" s="414"/>
      <c r="F211" s="414"/>
      <c r="G211" s="414"/>
      <c r="H211" s="414"/>
      <c r="I211" s="414"/>
      <c r="J211" s="414"/>
    </row>
    <row r="212" spans="3:10" x14ac:dyDescent="0.3">
      <c r="C212" s="414"/>
      <c r="D212" s="414"/>
      <c r="E212" s="414"/>
      <c r="F212" s="414"/>
      <c r="G212" s="414"/>
      <c r="H212" s="414"/>
      <c r="I212" s="414"/>
      <c r="J212" s="414"/>
    </row>
    <row r="213" spans="3:10" x14ac:dyDescent="0.3">
      <c r="C213" s="414"/>
      <c r="D213" s="414"/>
      <c r="E213" s="414"/>
      <c r="F213" s="414"/>
      <c r="G213" s="414"/>
      <c r="H213" s="414"/>
      <c r="I213" s="414"/>
      <c r="J213" s="414"/>
    </row>
    <row r="214" spans="3:10" x14ac:dyDescent="0.3">
      <c r="C214" s="414"/>
      <c r="D214" s="414"/>
      <c r="E214" s="414"/>
      <c r="F214" s="414"/>
      <c r="G214" s="414"/>
      <c r="H214" s="414"/>
      <c r="I214" s="414"/>
      <c r="J214" s="414"/>
    </row>
    <row r="215" spans="3:10" x14ac:dyDescent="0.3">
      <c r="C215" s="414"/>
      <c r="D215" s="414"/>
      <c r="E215" s="414"/>
      <c r="F215" s="414"/>
      <c r="G215" s="414"/>
      <c r="H215" s="414"/>
      <c r="I215" s="414"/>
      <c r="J215" s="414"/>
    </row>
    <row r="216" spans="3:10" x14ac:dyDescent="0.3">
      <c r="C216" s="414"/>
      <c r="D216" s="414"/>
      <c r="E216" s="414"/>
      <c r="F216" s="414"/>
      <c r="G216" s="414"/>
      <c r="H216" s="414"/>
      <c r="I216" s="414"/>
      <c r="J216" s="414"/>
    </row>
    <row r="217" spans="3:10" x14ac:dyDescent="0.3">
      <c r="C217" s="414"/>
      <c r="D217" s="414"/>
      <c r="E217" s="414"/>
      <c r="F217" s="414"/>
      <c r="G217" s="414"/>
      <c r="H217" s="414"/>
      <c r="I217" s="414"/>
      <c r="J217" s="414"/>
    </row>
    <row r="218" spans="3:10" x14ac:dyDescent="0.3">
      <c r="C218" s="414"/>
      <c r="D218" s="414"/>
      <c r="E218" s="414"/>
      <c r="F218" s="414"/>
      <c r="G218" s="414"/>
      <c r="H218" s="414"/>
      <c r="I218" s="414"/>
      <c r="J218" s="414"/>
    </row>
    <row r="219" spans="3:10" x14ac:dyDescent="0.3">
      <c r="C219" s="414"/>
      <c r="D219" s="414"/>
      <c r="E219" s="414"/>
      <c r="F219" s="414"/>
      <c r="G219" s="414"/>
      <c r="H219" s="414"/>
      <c r="I219" s="414"/>
      <c r="J219" s="414"/>
    </row>
    <row r="220" spans="3:10" x14ac:dyDescent="0.3">
      <c r="C220" s="414"/>
      <c r="D220" s="414"/>
      <c r="E220" s="414"/>
      <c r="F220" s="414"/>
      <c r="G220" s="414"/>
      <c r="H220" s="414"/>
      <c r="I220" s="414"/>
      <c r="J220" s="414"/>
    </row>
    <row r="221" spans="3:10" x14ac:dyDescent="0.3">
      <c r="C221" s="414"/>
      <c r="D221" s="414"/>
      <c r="E221" s="414"/>
      <c r="F221" s="414"/>
      <c r="G221" s="414"/>
      <c r="H221" s="414"/>
      <c r="I221" s="414"/>
      <c r="J221" s="414"/>
    </row>
    <row r="222" spans="3:10" x14ac:dyDescent="0.3">
      <c r="C222" s="414"/>
      <c r="D222" s="414"/>
      <c r="E222" s="414"/>
      <c r="F222" s="414"/>
      <c r="G222" s="414"/>
      <c r="H222" s="414"/>
      <c r="I222" s="414"/>
      <c r="J222" s="414"/>
    </row>
    <row r="223" spans="3:10" x14ac:dyDescent="0.3">
      <c r="C223" s="414"/>
      <c r="D223" s="414"/>
      <c r="E223" s="414"/>
      <c r="F223" s="414"/>
      <c r="G223" s="414"/>
      <c r="H223" s="414"/>
      <c r="I223" s="414"/>
      <c r="J223" s="414"/>
    </row>
    <row r="224" spans="3:10" x14ac:dyDescent="0.3">
      <c r="C224" s="414"/>
      <c r="D224" s="414"/>
      <c r="E224" s="414"/>
      <c r="F224" s="414"/>
      <c r="G224" s="414"/>
      <c r="H224" s="414"/>
      <c r="I224" s="414"/>
      <c r="J224" s="414"/>
    </row>
    <row r="225" spans="3:10" x14ac:dyDescent="0.3">
      <c r="C225" s="414"/>
      <c r="D225" s="414"/>
      <c r="E225" s="414"/>
      <c r="F225" s="414"/>
      <c r="G225" s="414"/>
      <c r="H225" s="414"/>
      <c r="I225" s="414"/>
      <c r="J225" s="414"/>
    </row>
    <row r="226" spans="3:10" x14ac:dyDescent="0.3">
      <c r="C226" s="414"/>
      <c r="D226" s="414"/>
      <c r="E226" s="414"/>
      <c r="F226" s="414"/>
      <c r="G226" s="414"/>
      <c r="H226" s="414"/>
      <c r="I226" s="414"/>
      <c r="J226" s="414"/>
    </row>
    <row r="227" spans="3:10" x14ac:dyDescent="0.3">
      <c r="C227" s="414"/>
      <c r="D227" s="414"/>
      <c r="E227" s="414"/>
      <c r="F227" s="414"/>
      <c r="G227" s="414"/>
      <c r="H227" s="414"/>
      <c r="I227" s="414"/>
      <c r="J227" s="414"/>
    </row>
    <row r="228" spans="3:10" x14ac:dyDescent="0.3">
      <c r="C228" s="414"/>
      <c r="D228" s="414"/>
      <c r="E228" s="414"/>
      <c r="F228" s="414"/>
      <c r="G228" s="414"/>
      <c r="H228" s="414"/>
      <c r="I228" s="414"/>
      <c r="J228" s="414"/>
    </row>
    <row r="229" spans="3:10" x14ac:dyDescent="0.3">
      <c r="C229" s="414"/>
      <c r="D229" s="414"/>
      <c r="E229" s="414"/>
      <c r="F229" s="414"/>
      <c r="G229" s="414"/>
      <c r="H229" s="414"/>
      <c r="I229" s="414"/>
      <c r="J229" s="414"/>
    </row>
    <row r="230" spans="3:10" x14ac:dyDescent="0.3">
      <c r="C230" s="414"/>
      <c r="D230" s="414"/>
      <c r="E230" s="414"/>
      <c r="F230" s="414"/>
      <c r="G230" s="414"/>
      <c r="H230" s="414"/>
      <c r="I230" s="414"/>
      <c r="J230" s="414"/>
    </row>
    <row r="231" spans="3:10" x14ac:dyDescent="0.3">
      <c r="C231" s="414"/>
      <c r="D231" s="414"/>
      <c r="E231" s="414"/>
      <c r="F231" s="414"/>
      <c r="G231" s="414"/>
      <c r="H231" s="414"/>
      <c r="I231" s="414"/>
      <c r="J231" s="414"/>
    </row>
    <row r="232" spans="3:10" x14ac:dyDescent="0.3">
      <c r="C232" s="414"/>
      <c r="D232" s="414"/>
      <c r="E232" s="414"/>
      <c r="F232" s="414"/>
      <c r="G232" s="414"/>
      <c r="H232" s="414"/>
      <c r="I232" s="414"/>
      <c r="J232" s="414"/>
    </row>
    <row r="233" spans="3:10" x14ac:dyDescent="0.3">
      <c r="C233" s="414"/>
      <c r="D233" s="414"/>
      <c r="E233" s="414"/>
      <c r="F233" s="414"/>
      <c r="G233" s="414"/>
      <c r="H233" s="414"/>
      <c r="I233" s="414"/>
      <c r="J233" s="414"/>
    </row>
    <row r="234" spans="3:10" x14ac:dyDescent="0.3">
      <c r="C234" s="414"/>
      <c r="D234" s="414"/>
      <c r="E234" s="414"/>
      <c r="F234" s="414"/>
      <c r="G234" s="414"/>
      <c r="H234" s="414"/>
      <c r="I234" s="414"/>
      <c r="J234" s="414"/>
    </row>
    <row r="235" spans="3:10" x14ac:dyDescent="0.3">
      <c r="C235" s="414"/>
      <c r="D235" s="414"/>
      <c r="E235" s="414"/>
      <c r="F235" s="414"/>
      <c r="G235" s="414"/>
      <c r="H235" s="414"/>
      <c r="I235" s="414"/>
      <c r="J235" s="414"/>
    </row>
    <row r="236" spans="3:10" x14ac:dyDescent="0.3">
      <c r="C236" s="414"/>
      <c r="D236" s="414"/>
      <c r="E236" s="414"/>
      <c r="F236" s="414"/>
      <c r="G236" s="414"/>
      <c r="H236" s="414"/>
      <c r="I236" s="414"/>
      <c r="J236" s="414"/>
    </row>
    <row r="237" spans="3:10" x14ac:dyDescent="0.3">
      <c r="C237" s="414"/>
      <c r="D237" s="414"/>
      <c r="E237" s="414"/>
      <c r="F237" s="414"/>
      <c r="G237" s="414"/>
      <c r="H237" s="414"/>
      <c r="I237" s="414"/>
      <c r="J237" s="414"/>
    </row>
    <row r="238" spans="3:10" x14ac:dyDescent="0.3">
      <c r="C238" s="414"/>
      <c r="D238" s="414"/>
      <c r="E238" s="414"/>
      <c r="F238" s="414"/>
      <c r="G238" s="414"/>
      <c r="H238" s="414"/>
      <c r="I238" s="414"/>
      <c r="J238" s="414"/>
    </row>
    <row r="239" spans="3:10" x14ac:dyDescent="0.3">
      <c r="C239" s="414"/>
      <c r="D239" s="414"/>
      <c r="E239" s="414"/>
      <c r="F239" s="414"/>
      <c r="G239" s="414"/>
      <c r="H239" s="414"/>
      <c r="I239" s="414"/>
      <c r="J239" s="414"/>
    </row>
    <row r="240" spans="3:10" x14ac:dyDescent="0.3">
      <c r="C240" s="414"/>
      <c r="D240" s="414"/>
      <c r="E240" s="414"/>
      <c r="F240" s="414"/>
      <c r="G240" s="414"/>
      <c r="H240" s="414"/>
      <c r="I240" s="414"/>
      <c r="J240" s="414"/>
    </row>
    <row r="241" spans="3:10" x14ac:dyDescent="0.3">
      <c r="C241" s="414"/>
      <c r="D241" s="414"/>
      <c r="E241" s="414"/>
      <c r="F241" s="414"/>
      <c r="G241" s="414"/>
      <c r="H241" s="414"/>
      <c r="I241" s="414"/>
      <c r="J241" s="414"/>
    </row>
    <row r="242" spans="3:10" x14ac:dyDescent="0.3">
      <c r="C242" s="414"/>
      <c r="D242" s="414"/>
      <c r="E242" s="414"/>
      <c r="F242" s="414"/>
      <c r="G242" s="414"/>
      <c r="H242" s="414"/>
      <c r="I242" s="414"/>
      <c r="J242" s="414"/>
    </row>
    <row r="243" spans="3:10" x14ac:dyDescent="0.3">
      <c r="C243" s="414"/>
      <c r="D243" s="414"/>
      <c r="E243" s="414"/>
      <c r="F243" s="414"/>
      <c r="G243" s="414"/>
      <c r="H243" s="414"/>
      <c r="I243" s="414"/>
      <c r="J243" s="414"/>
    </row>
    <row r="244" spans="3:10" x14ac:dyDescent="0.3">
      <c r="C244" s="414"/>
      <c r="D244" s="414"/>
      <c r="E244" s="414"/>
      <c r="F244" s="414"/>
      <c r="G244" s="414"/>
      <c r="H244" s="414"/>
      <c r="I244" s="414"/>
      <c r="J244" s="414"/>
    </row>
    <row r="245" spans="3:10" x14ac:dyDescent="0.3">
      <c r="C245" s="414"/>
      <c r="D245" s="414"/>
      <c r="E245" s="414"/>
      <c r="F245" s="414"/>
      <c r="G245" s="414"/>
      <c r="H245" s="414"/>
      <c r="I245" s="414"/>
      <c r="J245" s="414"/>
    </row>
    <row r="246" spans="3:10" x14ac:dyDescent="0.3">
      <c r="C246" s="414"/>
      <c r="D246" s="414"/>
      <c r="E246" s="414"/>
      <c r="F246" s="414"/>
      <c r="G246" s="414"/>
      <c r="H246" s="414"/>
      <c r="I246" s="414"/>
      <c r="J246" s="414"/>
    </row>
    <row r="247" spans="3:10" x14ac:dyDescent="0.3">
      <c r="C247" s="414"/>
      <c r="D247" s="414"/>
      <c r="E247" s="414"/>
      <c r="F247" s="414"/>
      <c r="G247" s="414"/>
      <c r="H247" s="414"/>
      <c r="I247" s="414"/>
      <c r="J247" s="414"/>
    </row>
    <row r="248" spans="3:10" x14ac:dyDescent="0.3">
      <c r="C248" s="414"/>
      <c r="D248" s="414"/>
      <c r="E248" s="414"/>
      <c r="F248" s="414"/>
      <c r="G248" s="414"/>
      <c r="H248" s="414"/>
      <c r="I248" s="414"/>
      <c r="J248" s="414"/>
    </row>
    <row r="249" spans="3:10" x14ac:dyDescent="0.3">
      <c r="C249" s="414"/>
      <c r="D249" s="414"/>
      <c r="E249" s="414"/>
      <c r="F249" s="414"/>
      <c r="G249" s="414"/>
      <c r="H249" s="414"/>
      <c r="I249" s="414"/>
      <c r="J249" s="414"/>
    </row>
    <row r="250" spans="3:10" x14ac:dyDescent="0.3">
      <c r="C250" s="414"/>
      <c r="D250" s="414"/>
      <c r="E250" s="414"/>
      <c r="F250" s="414"/>
      <c r="G250" s="414"/>
      <c r="H250" s="414"/>
      <c r="I250" s="414"/>
      <c r="J250" s="414"/>
    </row>
    <row r="251" spans="3:10" x14ac:dyDescent="0.3">
      <c r="C251" s="414"/>
      <c r="D251" s="414"/>
      <c r="E251" s="414"/>
      <c r="F251" s="414"/>
      <c r="G251" s="414"/>
      <c r="H251" s="414"/>
      <c r="I251" s="414"/>
      <c r="J251" s="414"/>
    </row>
    <row r="252" spans="3:10" x14ac:dyDescent="0.3">
      <c r="C252" s="414"/>
      <c r="D252" s="414"/>
      <c r="E252" s="414"/>
      <c r="F252" s="414"/>
      <c r="G252" s="414"/>
      <c r="H252" s="414"/>
      <c r="I252" s="414"/>
      <c r="J252" s="414"/>
    </row>
    <row r="253" spans="3:10" x14ac:dyDescent="0.3">
      <c r="C253" s="414"/>
      <c r="D253" s="414"/>
      <c r="E253" s="414"/>
      <c r="F253" s="414"/>
      <c r="G253" s="414"/>
      <c r="H253" s="414"/>
      <c r="I253" s="414"/>
      <c r="J253" s="414"/>
    </row>
    <row r="254" spans="3:10" x14ac:dyDescent="0.3">
      <c r="C254" s="414"/>
      <c r="D254" s="414"/>
      <c r="E254" s="414"/>
      <c r="F254" s="414"/>
      <c r="G254" s="414"/>
      <c r="H254" s="414"/>
      <c r="I254" s="414"/>
      <c r="J254" s="414"/>
    </row>
    <row r="255" spans="3:10" x14ac:dyDescent="0.3">
      <c r="C255" s="414"/>
      <c r="D255" s="414"/>
      <c r="E255" s="414"/>
      <c r="F255" s="414"/>
      <c r="G255" s="414"/>
      <c r="H255" s="414"/>
      <c r="I255" s="414"/>
      <c r="J255" s="414"/>
    </row>
    <row r="256" spans="3:10" x14ac:dyDescent="0.3">
      <c r="C256" s="414"/>
      <c r="D256" s="414"/>
      <c r="E256" s="414"/>
      <c r="F256" s="414"/>
      <c r="G256" s="414"/>
      <c r="H256" s="414"/>
      <c r="I256" s="414"/>
      <c r="J256" s="414"/>
    </row>
    <row r="257" spans="3:10" x14ac:dyDescent="0.3">
      <c r="C257" s="414"/>
      <c r="D257" s="414"/>
      <c r="E257" s="414"/>
      <c r="F257" s="414"/>
      <c r="G257" s="414"/>
      <c r="H257" s="414"/>
      <c r="I257" s="414"/>
      <c r="J257" s="414"/>
    </row>
    <row r="258" spans="3:10" x14ac:dyDescent="0.3">
      <c r="C258" s="414"/>
      <c r="D258" s="414"/>
      <c r="E258" s="414"/>
      <c r="F258" s="414"/>
      <c r="G258" s="414"/>
      <c r="H258" s="414"/>
      <c r="I258" s="414"/>
      <c r="J258" s="414"/>
    </row>
    <row r="259" spans="3:10" x14ac:dyDescent="0.3">
      <c r="C259" s="414"/>
      <c r="D259" s="414"/>
      <c r="E259" s="414"/>
      <c r="F259" s="414"/>
      <c r="G259" s="414"/>
      <c r="H259" s="414"/>
      <c r="I259" s="414"/>
      <c r="J259" s="414"/>
    </row>
    <row r="260" spans="3:10" x14ac:dyDescent="0.3">
      <c r="C260" s="414"/>
      <c r="D260" s="414"/>
      <c r="E260" s="414"/>
      <c r="F260" s="414"/>
      <c r="G260" s="414"/>
      <c r="H260" s="414"/>
      <c r="I260" s="414"/>
      <c r="J260" s="414"/>
    </row>
    <row r="261" spans="3:10" x14ac:dyDescent="0.3">
      <c r="C261" s="414"/>
      <c r="D261" s="414"/>
      <c r="E261" s="414"/>
      <c r="F261" s="414"/>
      <c r="G261" s="414"/>
      <c r="H261" s="414"/>
      <c r="I261" s="414"/>
      <c r="J261" s="414"/>
    </row>
    <row r="262" spans="3:10" x14ac:dyDescent="0.3">
      <c r="C262" s="414"/>
      <c r="D262" s="414"/>
      <c r="E262" s="414"/>
      <c r="F262" s="414"/>
      <c r="G262" s="414"/>
      <c r="H262" s="414"/>
      <c r="I262" s="414"/>
      <c r="J262" s="414"/>
    </row>
    <row r="263" spans="3:10" x14ac:dyDescent="0.3">
      <c r="C263" s="414"/>
      <c r="D263" s="414"/>
      <c r="E263" s="414"/>
      <c r="F263" s="414"/>
      <c r="G263" s="414"/>
      <c r="H263" s="414"/>
      <c r="I263" s="414"/>
      <c r="J263" s="414"/>
    </row>
    <row r="264" spans="3:10" x14ac:dyDescent="0.3">
      <c r="C264" s="414"/>
      <c r="D264" s="414"/>
      <c r="E264" s="414"/>
      <c r="F264" s="414"/>
      <c r="G264" s="414"/>
      <c r="H264" s="414"/>
      <c r="I264" s="414"/>
      <c r="J264" s="414"/>
    </row>
    <row r="265" spans="3:10" x14ac:dyDescent="0.3">
      <c r="C265" s="414"/>
      <c r="D265" s="414"/>
      <c r="E265" s="414"/>
      <c r="F265" s="414"/>
      <c r="G265" s="414"/>
      <c r="H265" s="414"/>
      <c r="I265" s="414"/>
      <c r="J265" s="414"/>
    </row>
    <row r="266" spans="3:10" x14ac:dyDescent="0.3">
      <c r="C266" s="414"/>
      <c r="D266" s="414"/>
      <c r="E266" s="414"/>
      <c r="F266" s="414"/>
      <c r="G266" s="414"/>
      <c r="H266" s="414"/>
      <c r="I266" s="414"/>
      <c r="J266" s="414"/>
    </row>
    <row r="267" spans="3:10" x14ac:dyDescent="0.3">
      <c r="C267" s="414"/>
      <c r="D267" s="414"/>
      <c r="E267" s="414"/>
      <c r="F267" s="414"/>
      <c r="G267" s="414"/>
      <c r="H267" s="414"/>
      <c r="I267" s="414"/>
      <c r="J267" s="414"/>
    </row>
    <row r="268" spans="3:10" x14ac:dyDescent="0.3">
      <c r="C268" s="414"/>
      <c r="D268" s="414"/>
      <c r="E268" s="414"/>
      <c r="F268" s="414"/>
      <c r="G268" s="414"/>
      <c r="H268" s="414"/>
      <c r="I268" s="414"/>
      <c r="J268" s="414"/>
    </row>
    <row r="269" spans="3:10" x14ac:dyDescent="0.3">
      <c r="C269" s="414"/>
      <c r="D269" s="414"/>
      <c r="E269" s="414"/>
      <c r="F269" s="414"/>
      <c r="G269" s="414"/>
      <c r="H269" s="414"/>
      <c r="I269" s="414"/>
      <c r="J269" s="414"/>
    </row>
    <row r="270" spans="3:10" x14ac:dyDescent="0.3">
      <c r="C270" s="414"/>
      <c r="D270" s="414"/>
      <c r="E270" s="414"/>
      <c r="F270" s="414"/>
      <c r="G270" s="414"/>
      <c r="H270" s="414"/>
      <c r="I270" s="414"/>
      <c r="J270" s="414"/>
    </row>
    <row r="271" spans="3:10" x14ac:dyDescent="0.3">
      <c r="C271" s="414"/>
      <c r="D271" s="414"/>
      <c r="E271" s="414"/>
      <c r="F271" s="414"/>
      <c r="G271" s="414"/>
      <c r="H271" s="414"/>
      <c r="I271" s="414"/>
      <c r="J271" s="414"/>
    </row>
    <row r="272" spans="3:10" x14ac:dyDescent="0.3">
      <c r="C272" s="414"/>
      <c r="D272" s="414"/>
      <c r="E272" s="414"/>
      <c r="F272" s="414"/>
      <c r="G272" s="414"/>
      <c r="H272" s="414"/>
      <c r="I272" s="414"/>
      <c r="J272" s="414"/>
    </row>
    <row r="273" spans="3:10" x14ac:dyDescent="0.3">
      <c r="C273" s="414"/>
      <c r="D273" s="414"/>
      <c r="E273" s="414"/>
      <c r="F273" s="414"/>
      <c r="G273" s="414"/>
      <c r="H273" s="414"/>
      <c r="I273" s="414"/>
      <c r="J273" s="414"/>
    </row>
    <row r="274" spans="3:10" x14ac:dyDescent="0.3">
      <c r="C274" s="414"/>
      <c r="D274" s="414"/>
      <c r="E274" s="414"/>
      <c r="F274" s="414"/>
      <c r="G274" s="414"/>
      <c r="H274" s="414"/>
      <c r="I274" s="414"/>
      <c r="J274" s="414"/>
    </row>
    <row r="275" spans="3:10" x14ac:dyDescent="0.3">
      <c r="C275" s="414"/>
      <c r="D275" s="414"/>
      <c r="E275" s="414"/>
      <c r="F275" s="414"/>
      <c r="G275" s="414"/>
      <c r="H275" s="414"/>
      <c r="I275" s="414"/>
      <c r="J275" s="414"/>
    </row>
    <row r="276" spans="3:10" x14ac:dyDescent="0.3">
      <c r="C276" s="414"/>
      <c r="D276" s="414"/>
      <c r="E276" s="414"/>
      <c r="F276" s="414"/>
      <c r="G276" s="414"/>
      <c r="H276" s="414"/>
      <c r="I276" s="414"/>
      <c r="J276" s="414"/>
    </row>
    <row r="277" spans="3:10" x14ac:dyDescent="0.3">
      <c r="C277" s="414"/>
      <c r="D277" s="414"/>
      <c r="E277" s="414"/>
      <c r="F277" s="414"/>
      <c r="G277" s="414"/>
      <c r="H277" s="414"/>
      <c r="I277" s="414"/>
      <c r="J277" s="414"/>
    </row>
    <row r="278" spans="3:10" x14ac:dyDescent="0.3">
      <c r="C278" s="414"/>
      <c r="D278" s="414"/>
      <c r="E278" s="414"/>
      <c r="F278" s="414"/>
      <c r="G278" s="414"/>
      <c r="H278" s="414"/>
      <c r="I278" s="414"/>
      <c r="J278" s="414"/>
    </row>
    <row r="279" spans="3:10" x14ac:dyDescent="0.3">
      <c r="C279" s="414"/>
      <c r="D279" s="414"/>
      <c r="E279" s="414"/>
      <c r="F279" s="414"/>
      <c r="G279" s="414"/>
      <c r="H279" s="414"/>
      <c r="I279" s="414"/>
      <c r="J279" s="414"/>
    </row>
    <row r="280" spans="3:10" x14ac:dyDescent="0.3">
      <c r="C280" s="414"/>
      <c r="D280" s="414"/>
      <c r="E280" s="414"/>
      <c r="F280" s="414"/>
      <c r="G280" s="414"/>
      <c r="H280" s="414"/>
      <c r="I280" s="414"/>
      <c r="J280" s="414"/>
    </row>
    <row r="281" spans="3:10" x14ac:dyDescent="0.3">
      <c r="C281" s="414"/>
      <c r="D281" s="414"/>
      <c r="E281" s="414"/>
      <c r="F281" s="414"/>
      <c r="G281" s="414"/>
      <c r="H281" s="414"/>
      <c r="I281" s="414"/>
      <c r="J281" s="414"/>
    </row>
    <row r="282" spans="3:10" x14ac:dyDescent="0.3">
      <c r="C282" s="414"/>
      <c r="D282" s="414"/>
      <c r="E282" s="414"/>
      <c r="F282" s="414"/>
      <c r="G282" s="414"/>
      <c r="H282" s="414"/>
      <c r="I282" s="414"/>
      <c r="J282" s="414"/>
    </row>
    <row r="283" spans="3:10" x14ac:dyDescent="0.3">
      <c r="C283" s="414"/>
      <c r="D283" s="414"/>
      <c r="E283" s="414"/>
      <c r="F283" s="414"/>
      <c r="G283" s="414"/>
      <c r="H283" s="414"/>
      <c r="I283" s="414"/>
      <c r="J283" s="414"/>
    </row>
    <row r="284" spans="3:10" x14ac:dyDescent="0.3">
      <c r="C284" s="414"/>
      <c r="D284" s="414"/>
      <c r="E284" s="414"/>
      <c r="F284" s="414"/>
      <c r="G284" s="414"/>
      <c r="H284" s="414"/>
      <c r="I284" s="414"/>
      <c r="J284" s="414"/>
    </row>
    <row r="285" spans="3:10" x14ac:dyDescent="0.3">
      <c r="C285" s="414"/>
      <c r="D285" s="414"/>
      <c r="E285" s="414"/>
      <c r="F285" s="414"/>
      <c r="G285" s="414"/>
      <c r="H285" s="414"/>
      <c r="I285" s="414"/>
      <c r="J285" s="414"/>
    </row>
    <row r="286" spans="3:10" x14ac:dyDescent="0.3">
      <c r="C286" s="414"/>
      <c r="D286" s="414"/>
      <c r="E286" s="414"/>
      <c r="F286" s="414"/>
      <c r="G286" s="414"/>
      <c r="H286" s="414"/>
      <c r="I286" s="414"/>
      <c r="J286" s="414"/>
    </row>
    <row r="287" spans="3:10" x14ac:dyDescent="0.3">
      <c r="C287" s="414"/>
      <c r="D287" s="414"/>
      <c r="E287" s="414"/>
      <c r="F287" s="414"/>
      <c r="G287" s="414"/>
      <c r="H287" s="414"/>
      <c r="I287" s="414"/>
      <c r="J287" s="414"/>
    </row>
    <row r="288" spans="3:10" x14ac:dyDescent="0.3">
      <c r="C288" s="414"/>
      <c r="D288" s="414"/>
      <c r="E288" s="414"/>
      <c r="F288" s="414"/>
      <c r="G288" s="414"/>
      <c r="H288" s="414"/>
      <c r="I288" s="414"/>
      <c r="J288" s="414"/>
    </row>
    <row r="289" spans="3:10" x14ac:dyDescent="0.3">
      <c r="C289" s="414"/>
      <c r="D289" s="414"/>
      <c r="E289" s="414"/>
      <c r="F289" s="414"/>
      <c r="G289" s="414"/>
      <c r="H289" s="414"/>
      <c r="I289" s="414"/>
      <c r="J289" s="414"/>
    </row>
    <row r="290" spans="3:10" x14ac:dyDescent="0.3">
      <c r="C290" s="414"/>
      <c r="D290" s="414"/>
      <c r="E290" s="414"/>
      <c r="F290" s="414"/>
      <c r="G290" s="414"/>
      <c r="H290" s="414"/>
      <c r="I290" s="414"/>
      <c r="J290" s="414"/>
    </row>
    <row r="291" spans="3:10" x14ac:dyDescent="0.3">
      <c r="C291" s="414"/>
      <c r="D291" s="414"/>
      <c r="E291" s="414"/>
      <c r="F291" s="414"/>
      <c r="G291" s="414"/>
      <c r="H291" s="414"/>
      <c r="I291" s="414"/>
      <c r="J291" s="414"/>
    </row>
    <row r="292" spans="3:10" x14ac:dyDescent="0.3">
      <c r="C292" s="414"/>
      <c r="D292" s="414"/>
      <c r="E292" s="414"/>
      <c r="F292" s="414"/>
      <c r="G292" s="414"/>
      <c r="H292" s="414"/>
      <c r="I292" s="414"/>
      <c r="J292" s="414"/>
    </row>
    <row r="293" spans="3:10" x14ac:dyDescent="0.3">
      <c r="C293" s="414"/>
      <c r="D293" s="414"/>
      <c r="E293" s="414"/>
      <c r="F293" s="414"/>
      <c r="G293" s="414"/>
      <c r="H293" s="414"/>
      <c r="I293" s="414"/>
      <c r="J293" s="414"/>
    </row>
    <row r="294" spans="3:10" x14ac:dyDescent="0.3">
      <c r="C294" s="414"/>
      <c r="D294" s="414"/>
      <c r="E294" s="414"/>
      <c r="F294" s="414"/>
      <c r="G294" s="414"/>
      <c r="H294" s="414"/>
      <c r="I294" s="414"/>
      <c r="J294" s="414"/>
    </row>
    <row r="295" spans="3:10" x14ac:dyDescent="0.3">
      <c r="C295" s="414"/>
      <c r="D295" s="414"/>
      <c r="E295" s="414"/>
      <c r="F295" s="414"/>
      <c r="G295" s="414"/>
      <c r="H295" s="414"/>
      <c r="I295" s="414"/>
      <c r="J295" s="414"/>
    </row>
    <row r="296" spans="3:10" x14ac:dyDescent="0.3">
      <c r="C296" s="414"/>
      <c r="D296" s="414"/>
      <c r="E296" s="414"/>
      <c r="F296" s="414"/>
      <c r="G296" s="414"/>
      <c r="H296" s="414"/>
      <c r="I296" s="414"/>
      <c r="J296" s="414"/>
    </row>
    <row r="297" spans="3:10" x14ac:dyDescent="0.3">
      <c r="C297" s="414"/>
      <c r="D297" s="414"/>
      <c r="E297" s="414"/>
      <c r="F297" s="414"/>
      <c r="G297" s="414"/>
      <c r="H297" s="414"/>
      <c r="I297" s="414"/>
      <c r="J297" s="414"/>
    </row>
    <row r="298" spans="3:10" x14ac:dyDescent="0.3">
      <c r="C298" s="414"/>
      <c r="D298" s="414"/>
      <c r="E298" s="414"/>
      <c r="F298" s="414"/>
      <c r="G298" s="414"/>
      <c r="H298" s="414"/>
      <c r="I298" s="414"/>
      <c r="J298" s="414"/>
    </row>
    <row r="299" spans="3:10" x14ac:dyDescent="0.3">
      <c r="C299" s="414"/>
      <c r="D299" s="414"/>
      <c r="E299" s="414"/>
      <c r="F299" s="414"/>
      <c r="G299" s="414"/>
      <c r="H299" s="414"/>
      <c r="I299" s="414"/>
      <c r="J299" s="414"/>
    </row>
    <row r="300" spans="3:10" x14ac:dyDescent="0.3">
      <c r="C300" s="414"/>
      <c r="D300" s="414"/>
      <c r="E300" s="414"/>
      <c r="F300" s="414"/>
      <c r="G300" s="414"/>
      <c r="H300" s="414"/>
      <c r="I300" s="414"/>
      <c r="J300" s="414"/>
    </row>
    <row r="301" spans="3:10" x14ac:dyDescent="0.3">
      <c r="C301" s="414"/>
      <c r="D301" s="414"/>
      <c r="E301" s="414"/>
      <c r="F301" s="414"/>
      <c r="G301" s="414"/>
      <c r="H301" s="414"/>
      <c r="I301" s="414"/>
      <c r="J301" s="414"/>
    </row>
    <row r="302" spans="3:10" x14ac:dyDescent="0.3">
      <c r="C302" s="414"/>
      <c r="D302" s="414"/>
      <c r="E302" s="414"/>
      <c r="F302" s="414"/>
      <c r="G302" s="414"/>
      <c r="H302" s="414"/>
      <c r="I302" s="414"/>
      <c r="J302" s="414"/>
    </row>
    <row r="303" spans="3:10" x14ac:dyDescent="0.3">
      <c r="C303" s="414"/>
      <c r="D303" s="414"/>
      <c r="E303" s="414"/>
      <c r="F303" s="414"/>
      <c r="G303" s="414"/>
      <c r="H303" s="414"/>
      <c r="I303" s="414"/>
      <c r="J303" s="414"/>
    </row>
    <row r="304" spans="3:10" x14ac:dyDescent="0.3">
      <c r="C304" s="414"/>
      <c r="D304" s="414"/>
      <c r="E304" s="414"/>
      <c r="F304" s="414"/>
      <c r="G304" s="414"/>
      <c r="H304" s="414"/>
      <c r="I304" s="414"/>
      <c r="J304" s="414"/>
    </row>
    <row r="305" spans="3:10" x14ac:dyDescent="0.3">
      <c r="C305" s="414"/>
      <c r="D305" s="414"/>
      <c r="E305" s="414"/>
      <c r="F305" s="414"/>
      <c r="G305" s="414"/>
      <c r="H305" s="414"/>
      <c r="I305" s="414"/>
      <c r="J305" s="414"/>
    </row>
    <row r="306" spans="3:10" x14ac:dyDescent="0.3">
      <c r="C306" s="414"/>
      <c r="D306" s="414"/>
      <c r="E306" s="414"/>
      <c r="F306" s="414"/>
      <c r="G306" s="414"/>
      <c r="H306" s="414"/>
      <c r="I306" s="414"/>
      <c r="J306" s="414"/>
    </row>
    <row r="307" spans="3:10" x14ac:dyDescent="0.3">
      <c r="C307" s="414"/>
      <c r="D307" s="414"/>
      <c r="E307" s="414"/>
      <c r="F307" s="414"/>
      <c r="G307" s="414"/>
      <c r="H307" s="414"/>
      <c r="I307" s="414"/>
      <c r="J307" s="414"/>
    </row>
    <row r="308" spans="3:10" x14ac:dyDescent="0.3">
      <c r="C308" s="414"/>
      <c r="D308" s="414"/>
      <c r="E308" s="414"/>
      <c r="F308" s="414"/>
      <c r="G308" s="414"/>
      <c r="H308" s="414"/>
      <c r="I308" s="414"/>
      <c r="J308" s="414"/>
    </row>
    <row r="309" spans="3:10" x14ac:dyDescent="0.3">
      <c r="C309" s="414"/>
      <c r="D309" s="414"/>
      <c r="E309" s="414"/>
      <c r="F309" s="414"/>
      <c r="G309" s="414"/>
      <c r="H309" s="414"/>
      <c r="I309" s="414"/>
      <c r="J309" s="414"/>
    </row>
    <row r="310" spans="3:10" x14ac:dyDescent="0.3">
      <c r="C310" s="414"/>
      <c r="D310" s="414"/>
      <c r="E310" s="414"/>
      <c r="F310" s="414"/>
      <c r="G310" s="414"/>
      <c r="H310" s="414"/>
      <c r="I310" s="414"/>
      <c r="J310" s="414"/>
    </row>
    <row r="311" spans="3:10" x14ac:dyDescent="0.3">
      <c r="C311" s="414"/>
      <c r="D311" s="414"/>
      <c r="E311" s="414"/>
      <c r="F311" s="414"/>
      <c r="G311" s="414"/>
      <c r="H311" s="414"/>
      <c r="I311" s="414"/>
      <c r="J311" s="414"/>
    </row>
    <row r="312" spans="3:10" x14ac:dyDescent="0.3">
      <c r="C312" s="414"/>
      <c r="D312" s="414"/>
      <c r="E312" s="414"/>
      <c r="F312" s="414"/>
      <c r="G312" s="414"/>
      <c r="H312" s="414"/>
      <c r="I312" s="414"/>
      <c r="J312" s="414"/>
    </row>
    <row r="313" spans="3:10" x14ac:dyDescent="0.3">
      <c r="C313" s="414"/>
      <c r="D313" s="414"/>
      <c r="E313" s="414"/>
      <c r="F313" s="414"/>
      <c r="G313" s="414"/>
      <c r="H313" s="414"/>
      <c r="I313" s="414"/>
      <c r="J313" s="414"/>
    </row>
    <row r="314" spans="3:10" x14ac:dyDescent="0.3">
      <c r="C314" s="414"/>
      <c r="D314" s="414"/>
      <c r="E314" s="414"/>
      <c r="F314" s="414"/>
      <c r="G314" s="414"/>
      <c r="H314" s="414"/>
      <c r="I314" s="414"/>
      <c r="J314" s="414"/>
    </row>
    <row r="315" spans="3:10" x14ac:dyDescent="0.3">
      <c r="C315" s="414"/>
      <c r="D315" s="414"/>
      <c r="E315" s="414"/>
      <c r="F315" s="414"/>
      <c r="G315" s="414"/>
      <c r="H315" s="414"/>
      <c r="I315" s="414"/>
      <c r="J315" s="414"/>
    </row>
    <row r="316" spans="3:10" x14ac:dyDescent="0.3">
      <c r="C316" s="414"/>
      <c r="D316" s="414"/>
      <c r="E316" s="414"/>
      <c r="F316" s="414"/>
      <c r="G316" s="414"/>
      <c r="H316" s="414"/>
      <c r="I316" s="414"/>
      <c r="J316" s="414"/>
    </row>
    <row r="317" spans="3:10" x14ac:dyDescent="0.3">
      <c r="C317" s="414"/>
      <c r="D317" s="414"/>
      <c r="E317" s="414"/>
      <c r="F317" s="414"/>
      <c r="G317" s="414"/>
      <c r="H317" s="414"/>
      <c r="I317" s="414"/>
      <c r="J317" s="414"/>
    </row>
    <row r="318" spans="3:10" x14ac:dyDescent="0.3">
      <c r="C318" s="414"/>
      <c r="D318" s="414"/>
      <c r="E318" s="414"/>
      <c r="F318" s="414"/>
      <c r="G318" s="414"/>
      <c r="H318" s="414"/>
      <c r="I318" s="414"/>
      <c r="J318" s="414"/>
    </row>
    <row r="319" spans="3:10" x14ac:dyDescent="0.3">
      <c r="C319" s="414"/>
      <c r="D319" s="414"/>
      <c r="E319" s="414"/>
      <c r="F319" s="414"/>
      <c r="G319" s="414"/>
      <c r="H319" s="414"/>
      <c r="I319" s="414"/>
      <c r="J319" s="414"/>
    </row>
    <row r="320" spans="3:10" x14ac:dyDescent="0.3">
      <c r="C320" s="414"/>
      <c r="D320" s="414"/>
      <c r="E320" s="414"/>
      <c r="F320" s="414"/>
      <c r="G320" s="414"/>
      <c r="H320" s="414"/>
      <c r="I320" s="414"/>
      <c r="J320" s="414"/>
    </row>
    <row r="321" spans="3:10" x14ac:dyDescent="0.3">
      <c r="C321" s="414"/>
      <c r="D321" s="414"/>
      <c r="E321" s="414"/>
      <c r="F321" s="414"/>
      <c r="G321" s="414"/>
      <c r="H321" s="414"/>
      <c r="I321" s="414"/>
      <c r="J321" s="414"/>
    </row>
    <row r="322" spans="3:10" x14ac:dyDescent="0.3">
      <c r="C322" s="414"/>
      <c r="D322" s="414"/>
      <c r="E322" s="414"/>
      <c r="F322" s="414"/>
      <c r="G322" s="414"/>
      <c r="H322" s="414"/>
      <c r="I322" s="414"/>
      <c r="J322" s="414"/>
    </row>
    <row r="323" spans="3:10" x14ac:dyDescent="0.3">
      <c r="C323" s="414"/>
      <c r="D323" s="414"/>
      <c r="E323" s="414"/>
      <c r="F323" s="414"/>
      <c r="G323" s="414"/>
      <c r="H323" s="414"/>
      <c r="I323" s="414"/>
      <c r="J323" s="414"/>
    </row>
    <row r="324" spans="3:10" x14ac:dyDescent="0.3">
      <c r="C324" s="414"/>
      <c r="D324" s="414"/>
      <c r="E324" s="414"/>
      <c r="F324" s="414"/>
      <c r="G324" s="414"/>
      <c r="H324" s="414"/>
      <c r="I324" s="414"/>
      <c r="J324" s="414"/>
    </row>
    <row r="325" spans="3:10" x14ac:dyDescent="0.3">
      <c r="C325" s="414"/>
      <c r="D325" s="414"/>
      <c r="E325" s="414"/>
      <c r="F325" s="414"/>
      <c r="G325" s="414"/>
      <c r="H325" s="414"/>
      <c r="I325" s="414"/>
      <c r="J325" s="414"/>
    </row>
    <row r="326" spans="3:10" x14ac:dyDescent="0.3">
      <c r="C326" s="414"/>
      <c r="D326" s="414"/>
      <c r="E326" s="414"/>
      <c r="F326" s="414"/>
      <c r="G326" s="414"/>
      <c r="H326" s="414"/>
      <c r="I326" s="414"/>
      <c r="J326" s="414"/>
    </row>
    <row r="327" spans="3:10" x14ac:dyDescent="0.3">
      <c r="C327" s="414"/>
      <c r="D327" s="414"/>
      <c r="E327" s="414"/>
      <c r="F327" s="414"/>
      <c r="G327" s="414"/>
      <c r="H327" s="414"/>
      <c r="I327" s="414"/>
      <c r="J327" s="414"/>
    </row>
    <row r="328" spans="3:10" x14ac:dyDescent="0.3">
      <c r="C328" s="414"/>
      <c r="D328" s="414"/>
      <c r="E328" s="414"/>
      <c r="F328" s="414"/>
      <c r="G328" s="414"/>
      <c r="H328" s="414"/>
      <c r="I328" s="414"/>
      <c r="J328" s="414"/>
    </row>
    <row r="329" spans="3:10" x14ac:dyDescent="0.3">
      <c r="C329" s="414"/>
      <c r="D329" s="414"/>
      <c r="E329" s="414"/>
      <c r="F329" s="414"/>
      <c r="G329" s="414"/>
      <c r="H329" s="414"/>
      <c r="I329" s="414"/>
      <c r="J329" s="414"/>
    </row>
    <row r="330" spans="3:10" x14ac:dyDescent="0.3">
      <c r="C330" s="414"/>
      <c r="D330" s="414"/>
      <c r="E330" s="414"/>
      <c r="F330" s="414"/>
      <c r="G330" s="414"/>
      <c r="H330" s="414"/>
      <c r="I330" s="414"/>
      <c r="J330" s="414"/>
    </row>
    <row r="331" spans="3:10" x14ac:dyDescent="0.3">
      <c r="C331" s="414"/>
      <c r="D331" s="414"/>
      <c r="E331" s="414"/>
      <c r="F331" s="414"/>
      <c r="G331" s="414"/>
      <c r="H331" s="414"/>
      <c r="I331" s="414"/>
      <c r="J331" s="414"/>
    </row>
    <row r="332" spans="3:10" x14ac:dyDescent="0.3">
      <c r="C332" s="414"/>
      <c r="D332" s="414"/>
      <c r="E332" s="414"/>
      <c r="F332" s="414"/>
      <c r="G332" s="414"/>
      <c r="H332" s="414"/>
      <c r="I332" s="414"/>
      <c r="J332" s="414"/>
    </row>
    <row r="333" spans="3:10" x14ac:dyDescent="0.3">
      <c r="C333" s="414"/>
      <c r="D333" s="414"/>
      <c r="E333" s="414"/>
      <c r="F333" s="414"/>
      <c r="G333" s="414"/>
      <c r="H333" s="414"/>
      <c r="I333" s="414"/>
      <c r="J333" s="414"/>
    </row>
    <row r="334" spans="3:10" x14ac:dyDescent="0.3">
      <c r="C334" s="414"/>
      <c r="D334" s="414"/>
      <c r="E334" s="414"/>
      <c r="F334" s="414"/>
      <c r="G334" s="414"/>
      <c r="H334" s="414"/>
      <c r="I334" s="414"/>
      <c r="J334" s="414"/>
    </row>
    <row r="335" spans="3:10" x14ac:dyDescent="0.3">
      <c r="C335" s="414"/>
      <c r="D335" s="414"/>
      <c r="E335" s="414"/>
      <c r="F335" s="414"/>
      <c r="G335" s="414"/>
      <c r="H335" s="414"/>
      <c r="I335" s="414"/>
      <c r="J335" s="414"/>
    </row>
    <row r="336" spans="3:10" x14ac:dyDescent="0.3">
      <c r="C336" s="414"/>
      <c r="D336" s="414"/>
      <c r="E336" s="414"/>
      <c r="F336" s="414"/>
      <c r="G336" s="414"/>
      <c r="H336" s="414"/>
      <c r="I336" s="414"/>
      <c r="J336" s="414"/>
    </row>
    <row r="337" spans="3:10" x14ac:dyDescent="0.3">
      <c r="C337" s="414"/>
      <c r="D337" s="414"/>
      <c r="E337" s="414"/>
      <c r="F337" s="414"/>
      <c r="G337" s="414"/>
      <c r="H337" s="414"/>
      <c r="I337" s="414"/>
      <c r="J337" s="414"/>
    </row>
    <row r="338" spans="3:10" x14ac:dyDescent="0.3">
      <c r="C338" s="414"/>
      <c r="D338" s="414"/>
      <c r="E338" s="414"/>
      <c r="F338" s="414"/>
      <c r="G338" s="414"/>
      <c r="H338" s="414"/>
      <c r="I338" s="414"/>
      <c r="J338" s="414"/>
    </row>
    <row r="339" spans="3:10" x14ac:dyDescent="0.3">
      <c r="C339" s="414"/>
      <c r="D339" s="414"/>
      <c r="E339" s="414"/>
      <c r="F339" s="414"/>
      <c r="G339" s="414"/>
      <c r="H339" s="414"/>
      <c r="I339" s="414"/>
      <c r="J339" s="414"/>
    </row>
    <row r="340" spans="3:10" x14ac:dyDescent="0.3">
      <c r="C340" s="414"/>
      <c r="D340" s="414"/>
      <c r="E340" s="414"/>
      <c r="F340" s="414"/>
      <c r="G340" s="414"/>
      <c r="H340" s="414"/>
      <c r="I340" s="414"/>
      <c r="J340" s="414"/>
    </row>
    <row r="341" spans="3:10" x14ac:dyDescent="0.3">
      <c r="C341" s="414"/>
      <c r="D341" s="414"/>
      <c r="E341" s="414"/>
      <c r="F341" s="414"/>
      <c r="G341" s="414"/>
      <c r="H341" s="414"/>
      <c r="I341" s="414"/>
      <c r="J341" s="414"/>
    </row>
    <row r="342" spans="3:10" x14ac:dyDescent="0.3">
      <c r="C342" s="414"/>
      <c r="D342" s="414"/>
      <c r="E342" s="414"/>
      <c r="F342" s="414"/>
      <c r="G342" s="414"/>
      <c r="H342" s="414"/>
      <c r="I342" s="414"/>
      <c r="J342" s="414"/>
    </row>
    <row r="343" spans="3:10" x14ac:dyDescent="0.3">
      <c r="C343" s="414"/>
      <c r="D343" s="414"/>
      <c r="E343" s="414"/>
      <c r="F343" s="414"/>
      <c r="G343" s="414"/>
      <c r="H343" s="414"/>
      <c r="I343" s="414"/>
      <c r="J343" s="414"/>
    </row>
    <row r="344" spans="3:10" x14ac:dyDescent="0.3">
      <c r="C344" s="414"/>
      <c r="D344" s="414"/>
      <c r="E344" s="414"/>
      <c r="F344" s="414"/>
      <c r="G344" s="414"/>
      <c r="H344" s="414"/>
      <c r="I344" s="414"/>
      <c r="J344" s="414"/>
    </row>
    <row r="345" spans="3:10" x14ac:dyDescent="0.3">
      <c r="C345" s="414"/>
      <c r="D345" s="414"/>
      <c r="E345" s="414"/>
      <c r="F345" s="414"/>
      <c r="G345" s="414"/>
      <c r="H345" s="414"/>
      <c r="I345" s="414"/>
      <c r="J345" s="414"/>
    </row>
    <row r="346" spans="3:10" x14ac:dyDescent="0.3">
      <c r="C346" s="414"/>
      <c r="D346" s="414"/>
      <c r="E346" s="414"/>
      <c r="F346" s="414"/>
      <c r="G346" s="414"/>
      <c r="H346" s="414"/>
      <c r="I346" s="414"/>
      <c r="J346" s="414"/>
    </row>
    <row r="347" spans="3:10" x14ac:dyDescent="0.3">
      <c r="C347" s="414"/>
      <c r="D347" s="414"/>
      <c r="E347" s="414"/>
      <c r="F347" s="414"/>
      <c r="G347" s="414"/>
      <c r="H347" s="414"/>
      <c r="I347" s="414"/>
      <c r="J347" s="414"/>
    </row>
    <row r="348" spans="3:10" x14ac:dyDescent="0.3">
      <c r="C348" s="414"/>
      <c r="D348" s="414"/>
      <c r="E348" s="414"/>
      <c r="F348" s="414"/>
      <c r="G348" s="414"/>
      <c r="H348" s="414"/>
      <c r="I348" s="414"/>
      <c r="J348" s="414"/>
    </row>
    <row r="349" spans="3:10" x14ac:dyDescent="0.3">
      <c r="C349" s="414"/>
      <c r="D349" s="414"/>
      <c r="E349" s="414"/>
      <c r="F349" s="414"/>
      <c r="G349" s="414"/>
      <c r="H349" s="414"/>
      <c r="I349" s="414"/>
      <c r="J349" s="414"/>
    </row>
    <row r="350" spans="3:10" x14ac:dyDescent="0.3">
      <c r="C350" s="414"/>
      <c r="D350" s="414"/>
      <c r="E350" s="414"/>
      <c r="F350" s="414"/>
      <c r="G350" s="414"/>
      <c r="H350" s="414"/>
      <c r="I350" s="414"/>
      <c r="J350" s="414"/>
    </row>
    <row r="351" spans="3:10" x14ac:dyDescent="0.3">
      <c r="C351" s="414"/>
      <c r="D351" s="414"/>
      <c r="E351" s="414"/>
      <c r="F351" s="414"/>
      <c r="G351" s="414"/>
      <c r="H351" s="414"/>
      <c r="I351" s="414"/>
      <c r="J351" s="414"/>
    </row>
    <row r="352" spans="3:10" x14ac:dyDescent="0.3">
      <c r="C352" s="414"/>
      <c r="D352" s="414"/>
      <c r="E352" s="414"/>
      <c r="F352" s="414"/>
      <c r="G352" s="414"/>
      <c r="H352" s="414"/>
      <c r="I352" s="414"/>
      <c r="J352" s="414"/>
    </row>
    <row r="353" spans="3:10" x14ac:dyDescent="0.3">
      <c r="C353" s="414"/>
      <c r="D353" s="414"/>
      <c r="E353" s="414"/>
      <c r="F353" s="414"/>
      <c r="G353" s="414"/>
      <c r="H353" s="414"/>
      <c r="I353" s="414"/>
      <c r="J353" s="414"/>
    </row>
    <row r="354" spans="3:10" x14ac:dyDescent="0.3">
      <c r="C354" s="414"/>
      <c r="D354" s="414"/>
      <c r="E354" s="414"/>
      <c r="F354" s="414"/>
      <c r="G354" s="414"/>
      <c r="H354" s="414"/>
      <c r="I354" s="414"/>
      <c r="J354" s="414"/>
    </row>
    <row r="355" spans="3:10" x14ac:dyDescent="0.3">
      <c r="C355" s="414"/>
      <c r="D355" s="414"/>
      <c r="E355" s="414"/>
      <c r="F355" s="414"/>
      <c r="G355" s="414"/>
      <c r="H355" s="414"/>
      <c r="I355" s="414"/>
      <c r="J355" s="414"/>
    </row>
    <row r="356" spans="3:10" x14ac:dyDescent="0.3">
      <c r="C356" s="414"/>
      <c r="D356" s="414"/>
      <c r="E356" s="414"/>
      <c r="F356" s="414"/>
      <c r="G356" s="414"/>
      <c r="H356" s="414"/>
      <c r="I356" s="414"/>
      <c r="J356" s="414"/>
    </row>
    <row r="357" spans="3:10" x14ac:dyDescent="0.3">
      <c r="C357" s="414"/>
      <c r="D357" s="414"/>
      <c r="E357" s="414"/>
      <c r="F357" s="414"/>
      <c r="G357" s="414"/>
      <c r="H357" s="414"/>
      <c r="I357" s="414"/>
      <c r="J357" s="414"/>
    </row>
    <row r="358" spans="3:10" x14ac:dyDescent="0.3">
      <c r="C358" s="414"/>
      <c r="D358" s="414"/>
      <c r="E358" s="414"/>
      <c r="F358" s="414"/>
      <c r="G358" s="414"/>
      <c r="H358" s="414"/>
      <c r="I358" s="414"/>
      <c r="J358" s="414"/>
    </row>
    <row r="359" spans="3:10" x14ac:dyDescent="0.3">
      <c r="C359" s="414"/>
      <c r="D359" s="414"/>
      <c r="E359" s="414"/>
      <c r="F359" s="414"/>
      <c r="G359" s="414"/>
      <c r="H359" s="414"/>
      <c r="I359" s="414"/>
      <c r="J359" s="414"/>
    </row>
    <row r="360" spans="3:10" x14ac:dyDescent="0.3">
      <c r="C360" s="414"/>
      <c r="D360" s="414"/>
      <c r="E360" s="414"/>
      <c r="F360" s="414"/>
      <c r="G360" s="414"/>
      <c r="H360" s="414"/>
      <c r="I360" s="414"/>
      <c r="J360" s="414"/>
    </row>
    <row r="361" spans="3:10" x14ac:dyDescent="0.3">
      <c r="C361" s="414"/>
      <c r="D361" s="414"/>
      <c r="E361" s="414"/>
      <c r="F361" s="414"/>
      <c r="G361" s="414"/>
      <c r="H361" s="414"/>
      <c r="I361" s="414"/>
      <c r="J361" s="414"/>
    </row>
    <row r="362" spans="3:10" x14ac:dyDescent="0.3">
      <c r="C362" s="414"/>
      <c r="D362" s="414"/>
      <c r="E362" s="414"/>
      <c r="F362" s="414"/>
      <c r="G362" s="414"/>
      <c r="H362" s="414"/>
      <c r="I362" s="414"/>
      <c r="J362" s="414"/>
    </row>
    <row r="363" spans="3:10" x14ac:dyDescent="0.3">
      <c r="C363" s="414"/>
      <c r="D363" s="414"/>
      <c r="E363" s="414"/>
      <c r="F363" s="414"/>
      <c r="G363" s="414"/>
      <c r="H363" s="414"/>
      <c r="I363" s="414"/>
      <c r="J363" s="414"/>
    </row>
    <row r="364" spans="3:10" x14ac:dyDescent="0.3">
      <c r="C364" s="414"/>
      <c r="D364" s="414"/>
      <c r="E364" s="414"/>
      <c r="F364" s="414"/>
      <c r="G364" s="414"/>
      <c r="H364" s="414"/>
      <c r="I364" s="414"/>
      <c r="J364" s="414"/>
    </row>
    <row r="365" spans="3:10" x14ac:dyDescent="0.3">
      <c r="C365" s="414"/>
      <c r="D365" s="414"/>
      <c r="E365" s="414"/>
      <c r="F365" s="414"/>
      <c r="G365" s="414"/>
      <c r="H365" s="414"/>
      <c r="I365" s="414"/>
      <c r="J365" s="414"/>
    </row>
    <row r="366" spans="3:10" x14ac:dyDescent="0.3">
      <c r="C366" s="414"/>
      <c r="D366" s="414"/>
      <c r="E366" s="414"/>
      <c r="F366" s="414"/>
      <c r="G366" s="414"/>
      <c r="H366" s="414"/>
      <c r="I366" s="414"/>
      <c r="J366" s="414"/>
    </row>
    <row r="367" spans="3:10" x14ac:dyDescent="0.3">
      <c r="C367" s="414"/>
      <c r="D367" s="414"/>
      <c r="E367" s="414"/>
      <c r="F367" s="414"/>
      <c r="G367" s="414"/>
      <c r="H367" s="414"/>
      <c r="I367" s="414"/>
      <c r="J367" s="414"/>
    </row>
    <row r="368" spans="3:10" x14ac:dyDescent="0.3">
      <c r="C368" s="414"/>
      <c r="D368" s="414"/>
      <c r="E368" s="414"/>
      <c r="F368" s="414"/>
      <c r="G368" s="414"/>
      <c r="H368" s="414"/>
      <c r="I368" s="414"/>
      <c r="J368" s="414"/>
    </row>
    <row r="369" spans="3:10" x14ac:dyDescent="0.3">
      <c r="C369" s="414"/>
      <c r="D369" s="414"/>
      <c r="E369" s="414"/>
      <c r="F369" s="414"/>
      <c r="G369" s="414"/>
      <c r="H369" s="414"/>
      <c r="I369" s="414"/>
      <c r="J369" s="414"/>
    </row>
    <row r="370" spans="3:10" x14ac:dyDescent="0.3">
      <c r="C370" s="414"/>
      <c r="D370" s="414"/>
      <c r="E370" s="414"/>
      <c r="F370" s="414"/>
      <c r="G370" s="414"/>
      <c r="H370" s="414"/>
      <c r="I370" s="414"/>
      <c r="J370" s="414"/>
    </row>
    <row r="371" spans="3:10" x14ac:dyDescent="0.3">
      <c r="C371" s="414"/>
      <c r="D371" s="414"/>
      <c r="E371" s="414"/>
      <c r="F371" s="414"/>
      <c r="G371" s="414"/>
      <c r="H371" s="414"/>
      <c r="I371" s="414"/>
      <c r="J371" s="414"/>
    </row>
    <row r="372" spans="3:10" x14ac:dyDescent="0.3">
      <c r="C372" s="414"/>
      <c r="D372" s="414"/>
      <c r="E372" s="414"/>
      <c r="F372" s="414"/>
      <c r="G372" s="414"/>
      <c r="H372" s="414"/>
      <c r="I372" s="414"/>
      <c r="J372" s="414"/>
    </row>
    <row r="373" spans="3:10" x14ac:dyDescent="0.3">
      <c r="C373" s="414"/>
      <c r="D373" s="414"/>
      <c r="E373" s="414"/>
      <c r="F373" s="414"/>
      <c r="G373" s="414"/>
      <c r="H373" s="414"/>
      <c r="I373" s="414"/>
      <c r="J373" s="414"/>
    </row>
    <row r="374" spans="3:10" x14ac:dyDescent="0.3">
      <c r="C374" s="414"/>
      <c r="D374" s="414"/>
      <c r="E374" s="414"/>
      <c r="F374" s="414"/>
      <c r="G374" s="414"/>
      <c r="H374" s="414"/>
      <c r="I374" s="414"/>
      <c r="J374" s="414"/>
    </row>
    <row r="375" spans="3:10" x14ac:dyDescent="0.3">
      <c r="C375" s="414"/>
      <c r="D375" s="414"/>
      <c r="E375" s="414"/>
      <c r="F375" s="414"/>
      <c r="G375" s="414"/>
      <c r="H375" s="414"/>
      <c r="I375" s="414"/>
      <c r="J375" s="414"/>
    </row>
    <row r="376" spans="3:10" x14ac:dyDescent="0.3">
      <c r="C376" s="414"/>
      <c r="D376" s="414"/>
      <c r="E376" s="414"/>
      <c r="F376" s="414"/>
      <c r="G376" s="414"/>
      <c r="H376" s="414"/>
      <c r="I376" s="414"/>
      <c r="J376" s="414"/>
    </row>
    <row r="377" spans="3:10" x14ac:dyDescent="0.3">
      <c r="C377" s="414"/>
      <c r="D377" s="414"/>
      <c r="E377" s="414"/>
      <c r="F377" s="414"/>
      <c r="G377" s="414"/>
      <c r="H377" s="414"/>
      <c r="I377" s="414"/>
      <c r="J377" s="414"/>
    </row>
    <row r="378" spans="3:10" x14ac:dyDescent="0.3">
      <c r="C378" s="414"/>
      <c r="D378" s="414"/>
      <c r="E378" s="414"/>
      <c r="F378" s="414"/>
      <c r="G378" s="414"/>
      <c r="H378" s="414"/>
      <c r="I378" s="414"/>
      <c r="J378" s="414"/>
    </row>
    <row r="379" spans="3:10" x14ac:dyDescent="0.3">
      <c r="C379" s="414"/>
      <c r="D379" s="414"/>
      <c r="E379" s="414"/>
      <c r="F379" s="414"/>
      <c r="G379" s="414"/>
      <c r="H379" s="414"/>
      <c r="I379" s="414"/>
      <c r="J379" s="414"/>
    </row>
    <row r="380" spans="3:10" x14ac:dyDescent="0.3">
      <c r="C380" s="414"/>
      <c r="D380" s="414"/>
      <c r="E380" s="414"/>
      <c r="F380" s="414"/>
      <c r="G380" s="414"/>
      <c r="H380" s="414"/>
      <c r="I380" s="414"/>
      <c r="J380" s="414"/>
    </row>
    <row r="381" spans="3:10" x14ac:dyDescent="0.3">
      <c r="C381" s="414"/>
      <c r="D381" s="414"/>
      <c r="E381" s="414"/>
      <c r="F381" s="414"/>
      <c r="G381" s="414"/>
      <c r="H381" s="414"/>
      <c r="I381" s="414"/>
      <c r="J381" s="414"/>
    </row>
    <row r="382" spans="3:10" x14ac:dyDescent="0.3">
      <c r="C382" s="414"/>
      <c r="D382" s="414"/>
      <c r="E382" s="414"/>
      <c r="F382" s="414"/>
      <c r="G382" s="414"/>
      <c r="H382" s="414"/>
      <c r="I382" s="414"/>
      <c r="J382" s="414"/>
    </row>
    <row r="383" spans="3:10" x14ac:dyDescent="0.3">
      <c r="C383" s="414"/>
      <c r="D383" s="414"/>
      <c r="E383" s="414"/>
      <c r="F383" s="414"/>
      <c r="G383" s="414"/>
      <c r="H383" s="414"/>
      <c r="I383" s="414"/>
      <c r="J383" s="414"/>
    </row>
    <row r="384" spans="3:10" x14ac:dyDescent="0.3">
      <c r="C384" s="414"/>
      <c r="D384" s="414"/>
      <c r="E384" s="414"/>
      <c r="F384" s="414"/>
      <c r="G384" s="414"/>
      <c r="H384" s="414"/>
      <c r="I384" s="414"/>
      <c r="J384" s="414"/>
    </row>
    <row r="385" spans="3:10" x14ac:dyDescent="0.3">
      <c r="C385" s="414"/>
      <c r="D385" s="414"/>
      <c r="E385" s="414"/>
      <c r="F385" s="414"/>
      <c r="G385" s="414"/>
      <c r="H385" s="414"/>
      <c r="I385" s="414"/>
      <c r="J385" s="414"/>
    </row>
    <row r="386" spans="3:10" x14ac:dyDescent="0.3">
      <c r="C386" s="414"/>
      <c r="D386" s="414"/>
      <c r="E386" s="414"/>
      <c r="F386" s="414"/>
      <c r="G386" s="414"/>
      <c r="H386" s="414"/>
      <c r="I386" s="414"/>
      <c r="J386" s="414"/>
    </row>
    <row r="387" spans="3:10" x14ac:dyDescent="0.3">
      <c r="C387" s="414"/>
      <c r="D387" s="414"/>
      <c r="E387" s="414"/>
      <c r="F387" s="414"/>
      <c r="G387" s="414"/>
      <c r="H387" s="414"/>
      <c r="I387" s="414"/>
      <c r="J387" s="414"/>
    </row>
    <row r="388" spans="3:10" x14ac:dyDescent="0.3">
      <c r="C388" s="414"/>
      <c r="D388" s="414"/>
      <c r="E388" s="414"/>
      <c r="F388" s="414"/>
      <c r="G388" s="414"/>
      <c r="H388" s="414"/>
      <c r="I388" s="414"/>
      <c r="J388" s="414"/>
    </row>
    <row r="389" spans="3:10" x14ac:dyDescent="0.3">
      <c r="C389" s="414"/>
      <c r="D389" s="414"/>
      <c r="E389" s="414"/>
      <c r="F389" s="414"/>
      <c r="G389" s="414"/>
      <c r="H389" s="414"/>
      <c r="I389" s="414"/>
      <c r="J389" s="414"/>
    </row>
    <row r="390" spans="3:10" x14ac:dyDescent="0.3">
      <c r="C390" s="414"/>
      <c r="D390" s="414"/>
      <c r="E390" s="414"/>
      <c r="F390" s="414"/>
      <c r="G390" s="414"/>
      <c r="H390" s="414"/>
      <c r="I390" s="414"/>
      <c r="J390" s="414"/>
    </row>
    <row r="391" spans="3:10" x14ac:dyDescent="0.3">
      <c r="C391" s="414"/>
      <c r="D391" s="414"/>
      <c r="E391" s="414"/>
      <c r="F391" s="414"/>
      <c r="G391" s="414"/>
      <c r="H391" s="414"/>
      <c r="I391" s="414"/>
      <c r="J391" s="414"/>
    </row>
    <row r="392" spans="3:10" x14ac:dyDescent="0.3">
      <c r="C392" s="414"/>
      <c r="D392" s="414"/>
      <c r="E392" s="414"/>
      <c r="F392" s="414"/>
      <c r="G392" s="414"/>
      <c r="H392" s="414"/>
      <c r="I392" s="414"/>
      <c r="J392" s="414"/>
    </row>
    <row r="393" spans="3:10" x14ac:dyDescent="0.3">
      <c r="C393" s="414"/>
      <c r="D393" s="414"/>
      <c r="E393" s="414"/>
      <c r="F393" s="414"/>
      <c r="G393" s="414"/>
      <c r="H393" s="414"/>
      <c r="I393" s="414"/>
      <c r="J393" s="414"/>
    </row>
    <row r="394" spans="3:10" x14ac:dyDescent="0.3">
      <c r="C394" s="414"/>
      <c r="D394" s="414"/>
      <c r="E394" s="414"/>
      <c r="F394" s="414"/>
      <c r="G394" s="414"/>
      <c r="H394" s="414"/>
      <c r="I394" s="414"/>
      <c r="J394" s="414"/>
    </row>
    <row r="395" spans="3:10" x14ac:dyDescent="0.3">
      <c r="C395" s="414"/>
      <c r="D395" s="414"/>
      <c r="E395" s="414"/>
      <c r="F395" s="414"/>
      <c r="G395" s="414"/>
      <c r="H395" s="414"/>
      <c r="I395" s="414"/>
      <c r="J395" s="414"/>
    </row>
    <row r="396" spans="3:10" x14ac:dyDescent="0.3">
      <c r="C396" s="414"/>
      <c r="D396" s="414"/>
      <c r="E396" s="414"/>
      <c r="F396" s="414"/>
      <c r="G396" s="414"/>
      <c r="H396" s="414"/>
      <c r="I396" s="414"/>
      <c r="J396" s="414"/>
    </row>
    <row r="397" spans="3:10" x14ac:dyDescent="0.3">
      <c r="C397" s="414"/>
      <c r="D397" s="414"/>
      <c r="E397" s="414"/>
      <c r="F397" s="414"/>
      <c r="G397" s="414"/>
      <c r="H397" s="414"/>
      <c r="I397" s="414"/>
      <c r="J397" s="414"/>
    </row>
    <row r="398" spans="3:10" x14ac:dyDescent="0.3">
      <c r="C398" s="414"/>
      <c r="D398" s="414"/>
      <c r="E398" s="414"/>
      <c r="F398" s="414"/>
      <c r="G398" s="414"/>
      <c r="H398" s="414"/>
      <c r="I398" s="414"/>
      <c r="J398" s="414"/>
    </row>
    <row r="399" spans="3:10" x14ac:dyDescent="0.3">
      <c r="C399" s="414"/>
      <c r="D399" s="414"/>
      <c r="E399" s="414"/>
      <c r="F399" s="414"/>
      <c r="G399" s="414"/>
      <c r="H399" s="414"/>
      <c r="I399" s="414"/>
      <c r="J399" s="414"/>
    </row>
    <row r="400" spans="3:10" x14ac:dyDescent="0.3">
      <c r="C400" s="414"/>
      <c r="D400" s="414"/>
      <c r="E400" s="414"/>
      <c r="F400" s="414"/>
      <c r="G400" s="414"/>
      <c r="H400" s="414"/>
      <c r="I400" s="414"/>
      <c r="J400" s="414"/>
    </row>
    <row r="401" spans="3:10" x14ac:dyDescent="0.3">
      <c r="C401" s="414"/>
      <c r="D401" s="414"/>
      <c r="E401" s="414"/>
      <c r="F401" s="414"/>
      <c r="G401" s="414"/>
      <c r="H401" s="414"/>
      <c r="I401" s="414"/>
      <c r="J401" s="414"/>
    </row>
    <row r="402" spans="3:10" x14ac:dyDescent="0.3">
      <c r="C402" s="414"/>
      <c r="D402" s="414"/>
      <c r="E402" s="414"/>
      <c r="F402" s="414"/>
      <c r="G402" s="414"/>
      <c r="H402" s="414"/>
      <c r="I402" s="414"/>
      <c r="J402" s="414"/>
    </row>
    <row r="403" spans="3:10" x14ac:dyDescent="0.3">
      <c r="C403" s="414"/>
      <c r="D403" s="414"/>
      <c r="E403" s="414"/>
      <c r="F403" s="414"/>
      <c r="G403" s="414"/>
      <c r="H403" s="414"/>
      <c r="I403" s="414"/>
      <c r="J403" s="414"/>
    </row>
    <row r="404" spans="3:10" x14ac:dyDescent="0.3">
      <c r="C404" s="414"/>
      <c r="D404" s="414"/>
      <c r="E404" s="414"/>
      <c r="F404" s="414"/>
      <c r="G404" s="414"/>
      <c r="H404" s="414"/>
      <c r="I404" s="414"/>
      <c r="J404" s="414"/>
    </row>
    <row r="405" spans="3:10" x14ac:dyDescent="0.3">
      <c r="C405" s="414"/>
      <c r="D405" s="414"/>
      <c r="E405" s="414"/>
      <c r="F405" s="414"/>
      <c r="G405" s="414"/>
      <c r="H405" s="414"/>
      <c r="I405" s="414"/>
      <c r="J405" s="414"/>
    </row>
    <row r="406" spans="3:10" x14ac:dyDescent="0.3">
      <c r="C406" s="414"/>
      <c r="D406" s="414"/>
      <c r="E406" s="414"/>
      <c r="F406" s="414"/>
      <c r="G406" s="414"/>
      <c r="H406" s="414"/>
      <c r="I406" s="414"/>
      <c r="J406" s="414"/>
    </row>
    <row r="407" spans="3:10" x14ac:dyDescent="0.3">
      <c r="C407" s="414"/>
      <c r="D407" s="414"/>
      <c r="E407" s="414"/>
      <c r="F407" s="414"/>
      <c r="G407" s="414"/>
      <c r="H407" s="414"/>
      <c r="I407" s="414"/>
      <c r="J407" s="414"/>
    </row>
    <row r="408" spans="3:10" x14ac:dyDescent="0.3">
      <c r="C408" s="414"/>
      <c r="D408" s="414"/>
      <c r="E408" s="414"/>
      <c r="F408" s="414"/>
      <c r="G408" s="414"/>
      <c r="H408" s="414"/>
      <c r="I408" s="414"/>
      <c r="J408" s="414"/>
    </row>
    <row r="409" spans="3:10" x14ac:dyDescent="0.3">
      <c r="C409" s="414"/>
      <c r="D409" s="414"/>
      <c r="E409" s="414"/>
      <c r="F409" s="414"/>
      <c r="G409" s="414"/>
      <c r="H409" s="414"/>
      <c r="I409" s="414"/>
      <c r="J409" s="414"/>
    </row>
    <row r="410" spans="3:10" x14ac:dyDescent="0.3">
      <c r="C410" s="414"/>
      <c r="D410" s="414"/>
      <c r="E410" s="414"/>
      <c r="F410" s="414"/>
      <c r="G410" s="414"/>
      <c r="H410" s="414"/>
      <c r="I410" s="414"/>
      <c r="J410" s="414"/>
    </row>
    <row r="411" spans="3:10" x14ac:dyDescent="0.3">
      <c r="C411" s="414"/>
      <c r="D411" s="414"/>
      <c r="E411" s="414"/>
      <c r="F411" s="414"/>
      <c r="G411" s="414"/>
      <c r="H411" s="414"/>
      <c r="I411" s="414"/>
      <c r="J411" s="414"/>
    </row>
    <row r="412" spans="3:10" x14ac:dyDescent="0.3">
      <c r="C412" s="414"/>
      <c r="D412" s="414"/>
      <c r="E412" s="414"/>
      <c r="F412" s="414"/>
      <c r="G412" s="414"/>
      <c r="H412" s="414"/>
      <c r="I412" s="414"/>
      <c r="J412" s="414"/>
    </row>
    <row r="413" spans="3:10" x14ac:dyDescent="0.3">
      <c r="C413" s="414"/>
      <c r="D413" s="414"/>
      <c r="E413" s="414"/>
      <c r="F413" s="414"/>
      <c r="G413" s="414"/>
      <c r="H413" s="414"/>
      <c r="I413" s="414"/>
      <c r="J413" s="414"/>
    </row>
    <row r="414" spans="3:10" x14ac:dyDescent="0.3">
      <c r="C414" s="414"/>
      <c r="D414" s="414"/>
      <c r="E414" s="414"/>
      <c r="F414" s="414"/>
      <c r="G414" s="414"/>
      <c r="H414" s="414"/>
      <c r="I414" s="414"/>
      <c r="J414" s="414"/>
    </row>
    <row r="415" spans="3:10" x14ac:dyDescent="0.3">
      <c r="C415" s="414"/>
      <c r="D415" s="414"/>
      <c r="E415" s="414"/>
      <c r="F415" s="414"/>
      <c r="G415" s="414"/>
      <c r="H415" s="414"/>
      <c r="I415" s="414"/>
      <c r="J415" s="414"/>
    </row>
    <row r="416" spans="3:10" x14ac:dyDescent="0.3">
      <c r="C416" s="414"/>
      <c r="D416" s="414"/>
      <c r="E416" s="414"/>
      <c r="F416" s="414"/>
      <c r="G416" s="414"/>
      <c r="H416" s="414"/>
      <c r="I416" s="414"/>
      <c r="J416" s="414"/>
    </row>
    <row r="417" spans="3:10" x14ac:dyDescent="0.3">
      <c r="C417" s="414"/>
      <c r="D417" s="414"/>
      <c r="E417" s="414"/>
      <c r="F417" s="414"/>
      <c r="G417" s="414"/>
      <c r="H417" s="414"/>
      <c r="I417" s="414"/>
      <c r="J417" s="414"/>
    </row>
    <row r="418" spans="3:10" x14ac:dyDescent="0.3">
      <c r="C418" s="414"/>
      <c r="D418" s="414"/>
      <c r="E418" s="414"/>
      <c r="F418" s="414"/>
      <c r="G418" s="414"/>
      <c r="H418" s="414"/>
      <c r="I418" s="414"/>
      <c r="J418" s="414"/>
    </row>
    <row r="419" spans="3:10" x14ac:dyDescent="0.3">
      <c r="C419" s="414"/>
      <c r="D419" s="414"/>
      <c r="E419" s="414"/>
      <c r="F419" s="414"/>
      <c r="G419" s="414"/>
      <c r="H419" s="414"/>
      <c r="I419" s="414"/>
      <c r="J419" s="414"/>
    </row>
    <row r="420" spans="3:10" x14ac:dyDescent="0.3">
      <c r="C420" s="414"/>
      <c r="D420" s="414"/>
      <c r="E420" s="414"/>
      <c r="F420" s="414"/>
      <c r="G420" s="414"/>
      <c r="H420" s="414"/>
      <c r="I420" s="414"/>
      <c r="J420" s="414"/>
    </row>
    <row r="421" spans="3:10" x14ac:dyDescent="0.3">
      <c r="C421" s="414"/>
      <c r="D421" s="414"/>
      <c r="E421" s="414"/>
      <c r="F421" s="414"/>
      <c r="G421" s="414"/>
      <c r="H421" s="414"/>
      <c r="I421" s="414"/>
      <c r="J421" s="414"/>
    </row>
    <row r="422" spans="3:10" x14ac:dyDescent="0.3">
      <c r="C422" s="414"/>
      <c r="D422" s="414"/>
      <c r="E422" s="414"/>
      <c r="F422" s="414"/>
      <c r="G422" s="414"/>
      <c r="H422" s="414"/>
      <c r="I422" s="414"/>
      <c r="J422" s="414"/>
    </row>
    <row r="423" spans="3:10" x14ac:dyDescent="0.3">
      <c r="C423" s="414"/>
      <c r="D423" s="414"/>
      <c r="E423" s="414"/>
      <c r="F423" s="414"/>
      <c r="G423" s="414"/>
      <c r="H423" s="414"/>
      <c r="I423" s="414"/>
      <c r="J423" s="414"/>
    </row>
    <row r="424" spans="3:10" x14ac:dyDescent="0.3">
      <c r="C424" s="414"/>
      <c r="D424" s="414"/>
      <c r="E424" s="414"/>
      <c r="F424" s="414"/>
      <c r="G424" s="414"/>
      <c r="H424" s="414"/>
      <c r="I424" s="414"/>
      <c r="J424" s="414"/>
    </row>
    <row r="425" spans="3:10" x14ac:dyDescent="0.3">
      <c r="C425" s="414"/>
      <c r="D425" s="414"/>
      <c r="E425" s="414"/>
      <c r="F425" s="414"/>
      <c r="G425" s="414"/>
      <c r="H425" s="414"/>
      <c r="I425" s="414"/>
      <c r="J425" s="414"/>
    </row>
    <row r="426" spans="3:10" x14ac:dyDescent="0.3">
      <c r="C426" s="414"/>
      <c r="D426" s="414"/>
      <c r="E426" s="414"/>
      <c r="F426" s="414"/>
      <c r="G426" s="414"/>
      <c r="H426" s="414"/>
      <c r="I426" s="414"/>
      <c r="J426" s="414"/>
    </row>
    <row r="427" spans="3:10" x14ac:dyDescent="0.3">
      <c r="C427" s="414"/>
      <c r="D427" s="414"/>
      <c r="E427" s="414"/>
      <c r="F427" s="414"/>
      <c r="G427" s="414"/>
      <c r="H427" s="414"/>
      <c r="I427" s="414"/>
      <c r="J427" s="414"/>
    </row>
    <row r="428" spans="3:10" x14ac:dyDescent="0.3">
      <c r="C428" s="414"/>
      <c r="D428" s="414"/>
      <c r="E428" s="414"/>
      <c r="F428" s="414"/>
      <c r="G428" s="414"/>
      <c r="H428" s="414"/>
      <c r="I428" s="414"/>
      <c r="J428" s="414"/>
    </row>
    <row r="429" spans="3:10" x14ac:dyDescent="0.3">
      <c r="C429" s="414"/>
      <c r="D429" s="414"/>
      <c r="E429" s="414"/>
      <c r="F429" s="414"/>
      <c r="G429" s="414"/>
      <c r="H429" s="414"/>
      <c r="I429" s="414"/>
      <c r="J429" s="414"/>
    </row>
    <row r="430" spans="3:10" x14ac:dyDescent="0.3">
      <c r="C430" s="414"/>
      <c r="D430" s="414"/>
      <c r="E430" s="414"/>
      <c r="F430" s="414"/>
      <c r="G430" s="414"/>
      <c r="H430" s="414"/>
      <c r="I430" s="414"/>
      <c r="J430" s="414"/>
    </row>
    <row r="431" spans="3:10" x14ac:dyDescent="0.3">
      <c r="C431" s="414"/>
      <c r="D431" s="414"/>
      <c r="E431" s="414"/>
      <c r="F431" s="414"/>
      <c r="G431" s="414"/>
      <c r="H431" s="414"/>
      <c r="I431" s="414"/>
      <c r="J431" s="414"/>
    </row>
    <row r="432" spans="3:10" x14ac:dyDescent="0.3">
      <c r="C432" s="414"/>
      <c r="D432" s="414"/>
      <c r="E432" s="414"/>
      <c r="F432" s="414"/>
      <c r="G432" s="414"/>
      <c r="H432" s="414"/>
      <c r="I432" s="414"/>
      <c r="J432" s="414"/>
    </row>
    <row r="433" spans="3:10" x14ac:dyDescent="0.3">
      <c r="C433" s="414"/>
      <c r="D433" s="414"/>
      <c r="E433" s="414"/>
      <c r="F433" s="414"/>
      <c r="G433" s="414"/>
      <c r="H433" s="414"/>
      <c r="I433" s="414"/>
      <c r="J433" s="414"/>
    </row>
    <row r="434" spans="3:10" x14ac:dyDescent="0.3">
      <c r="C434" s="414"/>
      <c r="D434" s="414"/>
      <c r="E434" s="414"/>
      <c r="F434" s="414"/>
      <c r="G434" s="414"/>
      <c r="H434" s="414"/>
      <c r="I434" s="414"/>
      <c r="J434" s="414"/>
    </row>
    <row r="435" spans="3:10" x14ac:dyDescent="0.3">
      <c r="C435" s="414"/>
      <c r="D435" s="414"/>
      <c r="E435" s="414"/>
      <c r="F435" s="414"/>
      <c r="G435" s="414"/>
      <c r="H435" s="414"/>
      <c r="I435" s="414"/>
      <c r="J435" s="414"/>
    </row>
    <row r="436" spans="3:10" x14ac:dyDescent="0.3">
      <c r="C436" s="414"/>
      <c r="D436" s="414"/>
      <c r="E436" s="414"/>
      <c r="F436" s="414"/>
      <c r="G436" s="414"/>
      <c r="H436" s="414"/>
      <c r="I436" s="414"/>
      <c r="J436" s="414"/>
    </row>
    <row r="437" spans="3:10" x14ac:dyDescent="0.3">
      <c r="C437" s="414"/>
      <c r="D437" s="414"/>
      <c r="E437" s="414"/>
      <c r="F437" s="414"/>
      <c r="G437" s="414"/>
      <c r="H437" s="414"/>
      <c r="I437" s="414"/>
      <c r="J437" s="414"/>
    </row>
    <row r="438" spans="3:10" x14ac:dyDescent="0.3">
      <c r="C438" s="414"/>
      <c r="D438" s="414"/>
      <c r="E438" s="414"/>
      <c r="F438" s="414"/>
      <c r="G438" s="414"/>
      <c r="H438" s="414"/>
      <c r="I438" s="414"/>
      <c r="J438" s="414"/>
    </row>
    <row r="439" spans="3:10" x14ac:dyDescent="0.3">
      <c r="C439" s="414"/>
      <c r="D439" s="414"/>
      <c r="E439" s="414"/>
      <c r="F439" s="414"/>
      <c r="G439" s="414"/>
      <c r="H439" s="414"/>
      <c r="I439" s="414"/>
      <c r="J439" s="414"/>
    </row>
    <row r="440" spans="3:10" x14ac:dyDescent="0.3">
      <c r="C440" s="414"/>
      <c r="D440" s="414"/>
      <c r="E440" s="414"/>
      <c r="F440" s="414"/>
      <c r="G440" s="414"/>
      <c r="H440" s="414"/>
      <c r="I440" s="414"/>
      <c r="J440" s="414"/>
    </row>
    <row r="441" spans="3:10" x14ac:dyDescent="0.3">
      <c r="C441" s="414"/>
      <c r="D441" s="414"/>
      <c r="E441" s="414"/>
      <c r="F441" s="414"/>
      <c r="G441" s="414"/>
      <c r="H441" s="414"/>
      <c r="I441" s="414"/>
      <c r="J441" s="414"/>
    </row>
    <row r="442" spans="3:10" x14ac:dyDescent="0.3">
      <c r="C442" s="414"/>
      <c r="D442" s="414"/>
      <c r="E442" s="414"/>
      <c r="F442" s="414"/>
      <c r="G442" s="414"/>
      <c r="H442" s="414"/>
      <c r="I442" s="414"/>
      <c r="J442" s="414"/>
    </row>
    <row r="443" spans="3:10" x14ac:dyDescent="0.3">
      <c r="C443" s="414"/>
      <c r="D443" s="414"/>
      <c r="E443" s="414"/>
      <c r="F443" s="414"/>
      <c r="G443" s="414"/>
      <c r="H443" s="414"/>
      <c r="I443" s="414"/>
      <c r="J443" s="414"/>
    </row>
    <row r="444" spans="3:10" x14ac:dyDescent="0.3">
      <c r="C444" s="414"/>
      <c r="D444" s="414"/>
      <c r="E444" s="414"/>
      <c r="F444" s="414"/>
      <c r="G444" s="414"/>
      <c r="H444" s="414"/>
      <c r="I444" s="414"/>
      <c r="J444" s="414"/>
    </row>
    <row r="445" spans="3:10" x14ac:dyDescent="0.3">
      <c r="C445" s="414"/>
      <c r="D445" s="414"/>
      <c r="E445" s="414"/>
      <c r="F445" s="414"/>
      <c r="G445" s="414"/>
      <c r="H445" s="414"/>
      <c r="I445" s="414"/>
      <c r="J445" s="414"/>
    </row>
    <row r="446" spans="3:10" x14ac:dyDescent="0.3">
      <c r="C446" s="414"/>
      <c r="D446" s="414"/>
      <c r="E446" s="414"/>
      <c r="F446" s="414"/>
      <c r="G446" s="414"/>
      <c r="H446" s="414"/>
      <c r="I446" s="414"/>
      <c r="J446" s="414"/>
    </row>
    <row r="447" spans="3:10" x14ac:dyDescent="0.3">
      <c r="C447" s="414"/>
      <c r="D447" s="414"/>
      <c r="E447" s="414"/>
      <c r="F447" s="414"/>
      <c r="G447" s="414"/>
      <c r="H447" s="414"/>
      <c r="I447" s="414"/>
      <c r="J447" s="414"/>
    </row>
    <row r="448" spans="3:10" x14ac:dyDescent="0.3">
      <c r="C448" s="414"/>
      <c r="D448" s="414"/>
      <c r="E448" s="414"/>
      <c r="F448" s="414"/>
      <c r="G448" s="414"/>
      <c r="H448" s="414"/>
      <c r="I448" s="414"/>
      <c r="J448" s="414"/>
    </row>
    <row r="449" spans="3:10" x14ac:dyDescent="0.3">
      <c r="C449" s="414"/>
      <c r="D449" s="414"/>
      <c r="E449" s="414"/>
      <c r="F449" s="414"/>
      <c r="G449" s="414"/>
      <c r="H449" s="414"/>
      <c r="I449" s="414"/>
      <c r="J449" s="414"/>
    </row>
    <row r="450" spans="3:10" x14ac:dyDescent="0.3">
      <c r="C450" s="414"/>
      <c r="D450" s="414"/>
      <c r="E450" s="414"/>
      <c r="F450" s="414"/>
      <c r="G450" s="414"/>
      <c r="H450" s="414"/>
      <c r="I450" s="414"/>
      <c r="J450" s="414"/>
    </row>
    <row r="451" spans="3:10" x14ac:dyDescent="0.3">
      <c r="C451" s="414"/>
      <c r="D451" s="414"/>
      <c r="E451" s="414"/>
      <c r="F451" s="414"/>
      <c r="G451" s="414"/>
      <c r="H451" s="414"/>
      <c r="I451" s="414"/>
      <c r="J451" s="414"/>
    </row>
    <row r="452" spans="3:10" x14ac:dyDescent="0.3">
      <c r="C452" s="414"/>
      <c r="D452" s="414"/>
      <c r="E452" s="414"/>
      <c r="F452" s="414"/>
      <c r="G452" s="414"/>
      <c r="H452" s="414"/>
      <c r="I452" s="414"/>
      <c r="J452" s="414"/>
    </row>
    <row r="453" spans="3:10" x14ac:dyDescent="0.3">
      <c r="C453" s="414"/>
      <c r="D453" s="414"/>
      <c r="E453" s="414"/>
      <c r="F453" s="414"/>
      <c r="G453" s="414"/>
      <c r="H453" s="414"/>
      <c r="I453" s="414"/>
      <c r="J453" s="414"/>
    </row>
    <row r="454" spans="3:10" x14ac:dyDescent="0.3">
      <c r="C454" s="414"/>
      <c r="D454" s="414"/>
      <c r="E454" s="414"/>
      <c r="F454" s="414"/>
      <c r="G454" s="414"/>
      <c r="H454" s="414"/>
      <c r="I454" s="414"/>
      <c r="J454" s="414"/>
    </row>
    <row r="455" spans="3:10" x14ac:dyDescent="0.3">
      <c r="C455" s="414"/>
      <c r="D455" s="414"/>
      <c r="E455" s="414"/>
      <c r="F455" s="414"/>
      <c r="G455" s="414"/>
      <c r="H455" s="414"/>
      <c r="I455" s="414"/>
      <c r="J455" s="414"/>
    </row>
    <row r="456" spans="3:10" x14ac:dyDescent="0.3">
      <c r="C456" s="414"/>
      <c r="D456" s="414"/>
      <c r="E456" s="414"/>
      <c r="F456" s="414"/>
      <c r="G456" s="414"/>
      <c r="H456" s="414"/>
      <c r="I456" s="414"/>
      <c r="J456" s="414"/>
    </row>
    <row r="457" spans="3:10" x14ac:dyDescent="0.3">
      <c r="C457" s="414"/>
      <c r="D457" s="414"/>
      <c r="E457" s="414"/>
      <c r="F457" s="414"/>
      <c r="G457" s="414"/>
      <c r="H457" s="414"/>
      <c r="I457" s="414"/>
      <c r="J457" s="414"/>
    </row>
    <row r="458" spans="3:10" x14ac:dyDescent="0.3">
      <c r="C458" s="414"/>
      <c r="D458" s="414"/>
      <c r="E458" s="414"/>
      <c r="F458" s="414"/>
      <c r="G458" s="414"/>
      <c r="H458" s="414"/>
      <c r="I458" s="414"/>
      <c r="J458" s="414"/>
    </row>
    <row r="459" spans="3:10" x14ac:dyDescent="0.3">
      <c r="C459" s="414"/>
      <c r="D459" s="414"/>
      <c r="E459" s="414"/>
      <c r="F459" s="414"/>
      <c r="G459" s="414"/>
      <c r="H459" s="414"/>
      <c r="I459" s="414"/>
      <c r="J459" s="414"/>
    </row>
    <row r="460" spans="3:10" x14ac:dyDescent="0.3">
      <c r="C460" s="414"/>
      <c r="D460" s="414"/>
      <c r="E460" s="414"/>
      <c r="F460" s="414"/>
      <c r="G460" s="414"/>
      <c r="H460" s="414"/>
      <c r="I460" s="414"/>
      <c r="J460" s="414"/>
    </row>
    <row r="461" spans="3:10" x14ac:dyDescent="0.3">
      <c r="C461" s="414"/>
      <c r="D461" s="414"/>
      <c r="E461" s="414"/>
      <c r="F461" s="414"/>
      <c r="G461" s="414"/>
      <c r="H461" s="414"/>
      <c r="I461" s="414"/>
      <c r="J461" s="414"/>
    </row>
    <row r="462" spans="3:10" x14ac:dyDescent="0.3">
      <c r="C462" s="414"/>
      <c r="D462" s="414"/>
      <c r="E462" s="414"/>
      <c r="F462" s="414"/>
      <c r="G462" s="414"/>
      <c r="H462" s="414"/>
      <c r="I462" s="414"/>
      <c r="J462" s="414"/>
    </row>
    <row r="463" spans="3:10" x14ac:dyDescent="0.3">
      <c r="C463" s="414"/>
      <c r="D463" s="414"/>
      <c r="E463" s="414"/>
      <c r="F463" s="414"/>
      <c r="G463" s="414"/>
      <c r="H463" s="414"/>
      <c r="I463" s="414"/>
      <c r="J463" s="414"/>
    </row>
    <row r="464" spans="3:10" x14ac:dyDescent="0.3">
      <c r="C464" s="414"/>
      <c r="D464" s="414"/>
      <c r="E464" s="414"/>
      <c r="F464" s="414"/>
      <c r="G464" s="414"/>
      <c r="H464" s="414"/>
      <c r="I464" s="414"/>
      <c r="J464" s="414"/>
    </row>
    <row r="465" spans="3:10" x14ac:dyDescent="0.3">
      <c r="C465" s="414"/>
      <c r="D465" s="414"/>
      <c r="E465" s="414"/>
      <c r="F465" s="414"/>
      <c r="G465" s="414"/>
      <c r="H465" s="414"/>
      <c r="I465" s="414"/>
      <c r="J465" s="414"/>
    </row>
    <row r="466" spans="3:10" x14ac:dyDescent="0.3">
      <c r="C466" s="414"/>
      <c r="D466" s="414"/>
      <c r="E466" s="414"/>
      <c r="F466" s="414"/>
      <c r="G466" s="414"/>
      <c r="H466" s="414"/>
      <c r="I466" s="414"/>
      <c r="J466" s="414"/>
    </row>
    <row r="467" spans="3:10" x14ac:dyDescent="0.3">
      <c r="C467" s="414"/>
      <c r="D467" s="414"/>
      <c r="E467" s="414"/>
      <c r="F467" s="414"/>
      <c r="G467" s="414"/>
      <c r="H467" s="414"/>
      <c r="I467" s="414"/>
      <c r="J467" s="414"/>
    </row>
    <row r="468" spans="3:10" x14ac:dyDescent="0.3">
      <c r="C468" s="414"/>
      <c r="D468" s="414"/>
      <c r="E468" s="414"/>
      <c r="F468" s="414"/>
      <c r="G468" s="414"/>
      <c r="H468" s="414"/>
      <c r="I468" s="414"/>
      <c r="J468" s="414"/>
    </row>
    <row r="469" spans="3:10" x14ac:dyDescent="0.3">
      <c r="C469" s="414"/>
      <c r="D469" s="414"/>
      <c r="E469" s="414"/>
      <c r="F469" s="414"/>
      <c r="G469" s="414"/>
      <c r="H469" s="414"/>
      <c r="I469" s="414"/>
      <c r="J469" s="414"/>
    </row>
    <row r="470" spans="3:10" x14ac:dyDescent="0.3">
      <c r="C470" s="414"/>
      <c r="D470" s="414"/>
      <c r="E470" s="414"/>
      <c r="F470" s="414"/>
      <c r="G470" s="414"/>
      <c r="H470" s="414"/>
      <c r="I470" s="414"/>
      <c r="J470" s="414"/>
    </row>
    <row r="471" spans="3:10" x14ac:dyDescent="0.3">
      <c r="C471" s="414"/>
      <c r="D471" s="414"/>
      <c r="E471" s="414"/>
      <c r="F471" s="414"/>
      <c r="G471" s="414"/>
      <c r="H471" s="414"/>
      <c r="I471" s="414"/>
      <c r="J471" s="414"/>
    </row>
    <row r="472" spans="3:10" x14ac:dyDescent="0.3">
      <c r="C472" s="414"/>
      <c r="D472" s="414"/>
      <c r="E472" s="414"/>
      <c r="F472" s="414"/>
      <c r="G472" s="414"/>
      <c r="H472" s="414"/>
      <c r="I472" s="414"/>
      <c r="J472" s="414"/>
    </row>
    <row r="473" spans="3:10" x14ac:dyDescent="0.3">
      <c r="C473" s="414"/>
      <c r="D473" s="414"/>
      <c r="E473" s="414"/>
      <c r="F473" s="414"/>
      <c r="G473" s="414"/>
      <c r="H473" s="414"/>
      <c r="I473" s="414"/>
      <c r="J473" s="414"/>
    </row>
    <row r="474" spans="3:10" x14ac:dyDescent="0.3">
      <c r="C474" s="414"/>
      <c r="D474" s="414"/>
      <c r="E474" s="414"/>
      <c r="F474" s="414"/>
      <c r="G474" s="414"/>
      <c r="H474" s="414"/>
      <c r="I474" s="414"/>
      <c r="J474" s="414"/>
    </row>
    <row r="475" spans="3:10" x14ac:dyDescent="0.3">
      <c r="C475" s="414"/>
      <c r="D475" s="414"/>
      <c r="E475" s="414"/>
      <c r="F475" s="414"/>
      <c r="G475" s="414"/>
      <c r="H475" s="414"/>
      <c r="I475" s="414"/>
      <c r="J475" s="414"/>
    </row>
    <row r="476" spans="3:10" x14ac:dyDescent="0.3">
      <c r="C476" s="414"/>
      <c r="D476" s="414"/>
      <c r="E476" s="414"/>
      <c r="F476" s="414"/>
      <c r="G476" s="414"/>
      <c r="H476" s="414"/>
      <c r="I476" s="414"/>
      <c r="J476" s="414"/>
    </row>
    <row r="477" spans="3:10" x14ac:dyDescent="0.3">
      <c r="C477" s="414"/>
      <c r="D477" s="414"/>
      <c r="E477" s="414"/>
      <c r="F477" s="414"/>
      <c r="G477" s="414"/>
      <c r="H477" s="414"/>
      <c r="I477" s="414"/>
      <c r="J477" s="414"/>
    </row>
    <row r="478" spans="3:10" x14ac:dyDescent="0.3">
      <c r="C478" s="414"/>
      <c r="D478" s="414"/>
      <c r="E478" s="414"/>
      <c r="F478" s="414"/>
      <c r="G478" s="414"/>
      <c r="H478" s="414"/>
      <c r="I478" s="414"/>
      <c r="J478" s="414"/>
    </row>
    <row r="479" spans="3:10" x14ac:dyDescent="0.3">
      <c r="C479" s="414"/>
      <c r="D479" s="414"/>
      <c r="E479" s="414"/>
      <c r="F479" s="414"/>
      <c r="G479" s="414"/>
      <c r="H479" s="414"/>
      <c r="I479" s="414"/>
      <c r="J479" s="414"/>
    </row>
    <row r="480" spans="3:10" x14ac:dyDescent="0.3">
      <c r="C480" s="414"/>
      <c r="D480" s="414"/>
      <c r="E480" s="414"/>
      <c r="F480" s="414"/>
      <c r="G480" s="414"/>
      <c r="H480" s="414"/>
      <c r="I480" s="414"/>
      <c r="J480" s="414"/>
    </row>
    <row r="481" spans="3:10" x14ac:dyDescent="0.3">
      <c r="C481" s="414"/>
      <c r="D481" s="414"/>
      <c r="E481" s="414"/>
      <c r="F481" s="414"/>
      <c r="G481" s="414"/>
      <c r="H481" s="414"/>
      <c r="I481" s="414"/>
      <c r="J481" s="414"/>
    </row>
    <row r="482" spans="3:10" x14ac:dyDescent="0.3">
      <c r="C482" s="414"/>
      <c r="D482" s="414"/>
      <c r="E482" s="414"/>
      <c r="F482" s="414"/>
      <c r="G482" s="414"/>
      <c r="H482" s="414"/>
      <c r="I482" s="414"/>
      <c r="J482" s="414"/>
    </row>
    <row r="483" spans="3:10" x14ac:dyDescent="0.3">
      <c r="C483" s="414"/>
      <c r="D483" s="414"/>
      <c r="E483" s="414"/>
      <c r="F483" s="414"/>
      <c r="G483" s="414"/>
      <c r="H483" s="414"/>
      <c r="I483" s="414"/>
      <c r="J483" s="414"/>
    </row>
    <row r="484" spans="3:10" x14ac:dyDescent="0.3">
      <c r="C484" s="414"/>
      <c r="D484" s="414"/>
      <c r="E484" s="414"/>
      <c r="F484" s="414"/>
      <c r="G484" s="414"/>
      <c r="H484" s="414"/>
      <c r="I484" s="414"/>
      <c r="J484" s="414"/>
    </row>
    <row r="485" spans="3:10" x14ac:dyDescent="0.3">
      <c r="C485" s="414"/>
      <c r="D485" s="414"/>
      <c r="E485" s="414"/>
      <c r="F485" s="414"/>
      <c r="G485" s="414"/>
      <c r="H485" s="414"/>
      <c r="I485" s="414"/>
      <c r="J485" s="414"/>
    </row>
    <row r="486" spans="3:10" x14ac:dyDescent="0.3">
      <c r="C486" s="414"/>
      <c r="D486" s="414"/>
      <c r="E486" s="414"/>
      <c r="F486" s="414"/>
      <c r="G486" s="414"/>
      <c r="H486" s="414"/>
      <c r="I486" s="414"/>
      <c r="J486" s="414"/>
    </row>
    <row r="487" spans="3:10" x14ac:dyDescent="0.3">
      <c r="C487" s="414"/>
      <c r="D487" s="414"/>
      <c r="E487" s="414"/>
      <c r="F487" s="414"/>
      <c r="G487" s="414"/>
      <c r="H487" s="414"/>
      <c r="I487" s="414"/>
      <c r="J487" s="414"/>
    </row>
    <row r="488" spans="3:10" x14ac:dyDescent="0.3">
      <c r="C488" s="414"/>
      <c r="D488" s="414"/>
      <c r="E488" s="414"/>
      <c r="F488" s="414"/>
      <c r="G488" s="414"/>
      <c r="H488" s="414"/>
      <c r="I488" s="414"/>
      <c r="J488" s="414"/>
    </row>
    <row r="489" spans="3:10" x14ac:dyDescent="0.3">
      <c r="C489" s="414"/>
      <c r="D489" s="414"/>
      <c r="E489" s="414"/>
      <c r="F489" s="414"/>
      <c r="G489" s="414"/>
      <c r="H489" s="414"/>
      <c r="I489" s="414"/>
      <c r="J489" s="414"/>
    </row>
    <row r="490" spans="3:10" x14ac:dyDescent="0.3">
      <c r="C490" s="414"/>
      <c r="D490" s="414"/>
      <c r="E490" s="414"/>
      <c r="F490" s="414"/>
      <c r="G490" s="414"/>
      <c r="H490" s="414"/>
      <c r="I490" s="414"/>
      <c r="J490" s="414"/>
    </row>
    <row r="491" spans="3:10" x14ac:dyDescent="0.3">
      <c r="C491" s="414"/>
      <c r="D491" s="414"/>
      <c r="E491" s="414"/>
      <c r="F491" s="414"/>
      <c r="G491" s="414"/>
      <c r="H491" s="414"/>
      <c r="I491" s="414"/>
      <c r="J491" s="414"/>
    </row>
    <row r="492" spans="3:10" x14ac:dyDescent="0.3">
      <c r="C492" s="414"/>
      <c r="D492" s="414"/>
      <c r="E492" s="414"/>
      <c r="F492" s="414"/>
      <c r="G492" s="414"/>
      <c r="H492" s="414"/>
      <c r="I492" s="414"/>
      <c r="J492" s="414"/>
    </row>
    <row r="493" spans="3:10" x14ac:dyDescent="0.3">
      <c r="C493" s="414"/>
      <c r="D493" s="414"/>
      <c r="E493" s="414"/>
      <c r="F493" s="414"/>
      <c r="G493" s="414"/>
      <c r="H493" s="414"/>
      <c r="I493" s="414"/>
      <c r="J493" s="414"/>
    </row>
    <row r="494" spans="3:10" x14ac:dyDescent="0.3">
      <c r="C494" s="414"/>
      <c r="D494" s="414"/>
      <c r="E494" s="414"/>
      <c r="F494" s="414"/>
      <c r="G494" s="414"/>
      <c r="H494" s="414"/>
      <c r="I494" s="414"/>
      <c r="J494" s="414"/>
    </row>
    <row r="495" spans="3:10" x14ac:dyDescent="0.3">
      <c r="C495" s="414"/>
      <c r="D495" s="414"/>
      <c r="E495" s="414"/>
      <c r="F495" s="414"/>
      <c r="G495" s="414"/>
      <c r="H495" s="414"/>
      <c r="I495" s="414"/>
      <c r="J495" s="414"/>
    </row>
    <row r="496" spans="3:10" x14ac:dyDescent="0.3">
      <c r="C496" s="414"/>
      <c r="D496" s="414"/>
      <c r="E496" s="414"/>
      <c r="F496" s="414"/>
      <c r="G496" s="414"/>
      <c r="H496" s="414"/>
      <c r="I496" s="414"/>
      <c r="J496" s="414"/>
    </row>
    <row r="497" spans="3:10" x14ac:dyDescent="0.3">
      <c r="C497" s="414"/>
      <c r="D497" s="414"/>
      <c r="E497" s="414"/>
      <c r="F497" s="414"/>
      <c r="G497" s="414"/>
      <c r="H497" s="414"/>
      <c r="I497" s="414"/>
      <c r="J497" s="414"/>
    </row>
    <row r="498" spans="3:10" x14ac:dyDescent="0.3">
      <c r="C498" s="414"/>
      <c r="D498" s="414"/>
      <c r="E498" s="414"/>
      <c r="F498" s="414"/>
      <c r="G498" s="414"/>
      <c r="H498" s="414"/>
      <c r="I498" s="414"/>
      <c r="J498" s="414"/>
    </row>
    <row r="499" spans="3:10" x14ac:dyDescent="0.3">
      <c r="C499" s="414"/>
      <c r="D499" s="414"/>
      <c r="E499" s="414"/>
      <c r="F499" s="414"/>
      <c r="G499" s="414"/>
      <c r="H499" s="414"/>
      <c r="I499" s="414"/>
      <c r="J499" s="414"/>
    </row>
    <row r="500" spans="3:10" x14ac:dyDescent="0.3">
      <c r="C500" s="414"/>
      <c r="D500" s="414"/>
      <c r="E500" s="414"/>
      <c r="F500" s="414"/>
      <c r="G500" s="414"/>
      <c r="H500" s="414"/>
      <c r="I500" s="414"/>
      <c r="J500" s="414"/>
    </row>
    <row r="501" spans="3:10" x14ac:dyDescent="0.3">
      <c r="C501" s="414"/>
      <c r="D501" s="414"/>
      <c r="E501" s="414"/>
      <c r="F501" s="414"/>
      <c r="G501" s="414"/>
      <c r="H501" s="414"/>
      <c r="I501" s="414"/>
      <c r="J501" s="414"/>
    </row>
    <row r="502" spans="3:10" x14ac:dyDescent="0.3">
      <c r="C502" s="414"/>
      <c r="D502" s="414"/>
      <c r="E502" s="414"/>
      <c r="F502" s="414"/>
      <c r="G502" s="414"/>
      <c r="H502" s="414"/>
      <c r="I502" s="414"/>
      <c r="J502" s="414"/>
    </row>
    <row r="503" spans="3:10" x14ac:dyDescent="0.3">
      <c r="C503" s="414"/>
      <c r="D503" s="414"/>
      <c r="E503" s="414"/>
      <c r="F503" s="414"/>
      <c r="G503" s="414"/>
      <c r="H503" s="414"/>
      <c r="I503" s="414"/>
      <c r="J503" s="414"/>
    </row>
    <row r="504" spans="3:10" x14ac:dyDescent="0.3">
      <c r="C504" s="414"/>
      <c r="D504" s="414"/>
      <c r="E504" s="414"/>
      <c r="F504" s="414"/>
      <c r="G504" s="414"/>
      <c r="H504" s="414"/>
      <c r="I504" s="414"/>
      <c r="J504" s="414"/>
    </row>
    <row r="505" spans="3:10" x14ac:dyDescent="0.3">
      <c r="C505" s="414"/>
      <c r="D505" s="414"/>
      <c r="E505" s="414"/>
      <c r="F505" s="414"/>
      <c r="G505" s="414"/>
      <c r="H505" s="414"/>
      <c r="I505" s="414"/>
      <c r="J505" s="414"/>
    </row>
    <row r="506" spans="3:10" x14ac:dyDescent="0.3">
      <c r="C506" s="414"/>
      <c r="D506" s="414"/>
      <c r="E506" s="414"/>
      <c r="F506" s="414"/>
      <c r="G506" s="414"/>
      <c r="H506" s="414"/>
      <c r="I506" s="414"/>
      <c r="J506" s="414"/>
    </row>
    <row r="507" spans="3:10" x14ac:dyDescent="0.3">
      <c r="C507" s="414"/>
      <c r="D507" s="414"/>
      <c r="E507" s="414"/>
      <c r="F507" s="414"/>
      <c r="G507" s="414"/>
      <c r="H507" s="414"/>
      <c r="I507" s="414"/>
      <c r="J507" s="414"/>
    </row>
    <row r="508" spans="3:10" x14ac:dyDescent="0.3">
      <c r="C508" s="414"/>
      <c r="D508" s="414"/>
      <c r="E508" s="414"/>
      <c r="F508" s="414"/>
      <c r="G508" s="414"/>
      <c r="H508" s="414"/>
      <c r="I508" s="414"/>
      <c r="J508" s="414"/>
    </row>
    <row r="509" spans="3:10" x14ac:dyDescent="0.3">
      <c r="C509" s="414"/>
      <c r="D509" s="414"/>
      <c r="E509" s="414"/>
      <c r="F509" s="414"/>
      <c r="G509" s="414"/>
      <c r="H509" s="414"/>
      <c r="I509" s="414"/>
      <c r="J509" s="414"/>
    </row>
    <row r="510" spans="3:10" x14ac:dyDescent="0.3">
      <c r="C510" s="414"/>
      <c r="D510" s="414"/>
      <c r="E510" s="414"/>
      <c r="F510" s="414"/>
      <c r="G510" s="414"/>
      <c r="H510" s="414"/>
      <c r="I510" s="414"/>
      <c r="J510" s="414"/>
    </row>
    <row r="511" spans="3:10" x14ac:dyDescent="0.3">
      <c r="C511" s="414"/>
      <c r="D511" s="414"/>
      <c r="E511" s="414"/>
      <c r="F511" s="414"/>
      <c r="G511" s="414"/>
      <c r="H511" s="414"/>
      <c r="I511" s="414"/>
      <c r="J511" s="414"/>
    </row>
    <row r="512" spans="3:10" x14ac:dyDescent="0.3">
      <c r="C512" s="414"/>
      <c r="D512" s="414"/>
      <c r="E512" s="414"/>
      <c r="F512" s="414"/>
      <c r="G512" s="414"/>
      <c r="H512" s="414"/>
      <c r="I512" s="414"/>
      <c r="J512" s="414"/>
    </row>
    <row r="513" spans="3:10" x14ac:dyDescent="0.3">
      <c r="C513" s="414"/>
      <c r="D513" s="414"/>
      <c r="E513" s="414"/>
      <c r="F513" s="414"/>
      <c r="G513" s="414"/>
      <c r="H513" s="414"/>
      <c r="I513" s="414"/>
      <c r="J513" s="414"/>
    </row>
    <row r="514" spans="3:10" x14ac:dyDescent="0.3">
      <c r="C514" s="414"/>
      <c r="D514" s="414"/>
      <c r="E514" s="414"/>
      <c r="F514" s="414"/>
      <c r="G514" s="414"/>
      <c r="H514" s="414"/>
      <c r="I514" s="414"/>
      <c r="J514" s="414"/>
    </row>
    <row r="515" spans="3:10" x14ac:dyDescent="0.3">
      <c r="C515" s="414"/>
      <c r="D515" s="414"/>
      <c r="E515" s="414"/>
      <c r="F515" s="414"/>
      <c r="G515" s="414"/>
      <c r="H515" s="414"/>
      <c r="I515" s="414"/>
      <c r="J515" s="414"/>
    </row>
    <row r="516" spans="3:10" x14ac:dyDescent="0.3">
      <c r="C516" s="414"/>
      <c r="D516" s="414"/>
      <c r="E516" s="414"/>
      <c r="F516" s="414"/>
      <c r="G516" s="414"/>
      <c r="H516" s="414"/>
      <c r="I516" s="414"/>
      <c r="J516" s="414"/>
    </row>
    <row r="517" spans="3:10" x14ac:dyDescent="0.3">
      <c r="C517" s="414"/>
      <c r="D517" s="414"/>
      <c r="E517" s="414"/>
      <c r="F517" s="414"/>
      <c r="G517" s="414"/>
      <c r="H517" s="414"/>
      <c r="I517" s="414"/>
      <c r="J517" s="414"/>
    </row>
    <row r="518" spans="3:10" x14ac:dyDescent="0.3">
      <c r="C518" s="414"/>
      <c r="D518" s="414"/>
      <c r="E518" s="414"/>
      <c r="F518" s="414"/>
      <c r="G518" s="414"/>
      <c r="H518" s="414"/>
      <c r="I518" s="414"/>
      <c r="J518" s="414"/>
    </row>
    <row r="519" spans="3:10" x14ac:dyDescent="0.3">
      <c r="C519" s="414"/>
      <c r="D519" s="414"/>
      <c r="E519" s="414"/>
      <c r="F519" s="414"/>
      <c r="G519" s="414"/>
      <c r="H519" s="414"/>
      <c r="I519" s="414"/>
      <c r="J519" s="414"/>
    </row>
    <row r="520" spans="3:10" x14ac:dyDescent="0.3">
      <c r="C520" s="414"/>
      <c r="D520" s="414"/>
      <c r="E520" s="414"/>
      <c r="F520" s="414"/>
      <c r="G520" s="414"/>
      <c r="H520" s="414"/>
      <c r="I520" s="414"/>
      <c r="J520" s="414"/>
    </row>
    <row r="521" spans="3:10" x14ac:dyDescent="0.3">
      <c r="C521" s="414"/>
      <c r="D521" s="414"/>
      <c r="E521" s="414"/>
      <c r="F521" s="414"/>
      <c r="G521" s="414"/>
      <c r="H521" s="414"/>
      <c r="I521" s="414"/>
      <c r="J521" s="414"/>
    </row>
    <row r="522" spans="3:10" x14ac:dyDescent="0.3">
      <c r="C522" s="414"/>
      <c r="D522" s="414"/>
      <c r="E522" s="414"/>
      <c r="F522" s="414"/>
      <c r="G522" s="414"/>
      <c r="H522" s="414"/>
      <c r="I522" s="414"/>
      <c r="J522" s="414"/>
    </row>
    <row r="523" spans="3:10" x14ac:dyDescent="0.3">
      <c r="C523" s="414"/>
      <c r="D523" s="414"/>
      <c r="E523" s="414"/>
      <c r="F523" s="414"/>
      <c r="G523" s="414"/>
      <c r="H523" s="414"/>
      <c r="I523" s="414"/>
      <c r="J523" s="414"/>
    </row>
    <row r="524" spans="3:10" x14ac:dyDescent="0.3">
      <c r="C524" s="414"/>
      <c r="D524" s="414"/>
      <c r="E524" s="414"/>
      <c r="F524" s="414"/>
      <c r="G524" s="414"/>
      <c r="H524" s="414"/>
      <c r="I524" s="414"/>
      <c r="J524" s="414"/>
    </row>
    <row r="525" spans="3:10" x14ac:dyDescent="0.3">
      <c r="C525" s="414"/>
      <c r="D525" s="414"/>
      <c r="E525" s="414"/>
      <c r="F525" s="414"/>
      <c r="G525" s="414"/>
      <c r="H525" s="414"/>
      <c r="I525" s="414"/>
      <c r="J525" s="414"/>
    </row>
    <row r="526" spans="3:10" x14ac:dyDescent="0.3">
      <c r="C526" s="414"/>
      <c r="D526" s="414"/>
      <c r="E526" s="414"/>
      <c r="F526" s="414"/>
      <c r="G526" s="414"/>
      <c r="H526" s="414"/>
      <c r="I526" s="414"/>
      <c r="J526" s="414"/>
    </row>
    <row r="527" spans="3:10" x14ac:dyDescent="0.3">
      <c r="C527" s="414"/>
      <c r="D527" s="414"/>
      <c r="E527" s="414"/>
      <c r="F527" s="414"/>
      <c r="G527" s="414"/>
      <c r="H527" s="414"/>
      <c r="I527" s="414"/>
      <c r="J527" s="414"/>
    </row>
    <row r="528" spans="3:10" x14ac:dyDescent="0.3">
      <c r="C528" s="414"/>
      <c r="D528" s="414"/>
      <c r="E528" s="414"/>
      <c r="F528" s="414"/>
      <c r="G528" s="414"/>
      <c r="H528" s="414"/>
      <c r="I528" s="414"/>
      <c r="J528" s="414"/>
    </row>
    <row r="529" spans="3:10" x14ac:dyDescent="0.3">
      <c r="C529" s="414"/>
      <c r="D529" s="414"/>
      <c r="E529" s="414"/>
      <c r="F529" s="414"/>
      <c r="G529" s="414"/>
      <c r="H529" s="414"/>
      <c r="I529" s="414"/>
      <c r="J529" s="414"/>
    </row>
    <row r="530" spans="3:10" x14ac:dyDescent="0.3">
      <c r="C530" s="414"/>
      <c r="D530" s="414"/>
      <c r="E530" s="414"/>
      <c r="F530" s="414"/>
      <c r="G530" s="414"/>
      <c r="H530" s="414"/>
      <c r="I530" s="414"/>
      <c r="J530" s="414"/>
    </row>
    <row r="531" spans="3:10" x14ac:dyDescent="0.3">
      <c r="C531" s="414"/>
      <c r="D531" s="414"/>
      <c r="E531" s="414"/>
      <c r="F531" s="414"/>
      <c r="G531" s="414"/>
      <c r="H531" s="414"/>
      <c r="I531" s="414"/>
      <c r="J531" s="414"/>
    </row>
    <row r="532" spans="3:10" x14ac:dyDescent="0.3">
      <c r="C532" s="414"/>
      <c r="D532" s="414"/>
      <c r="E532" s="414"/>
      <c r="F532" s="414"/>
      <c r="G532" s="414"/>
      <c r="H532" s="414"/>
      <c r="I532" s="414"/>
      <c r="J532" s="414"/>
    </row>
    <row r="533" spans="3:10" x14ac:dyDescent="0.3">
      <c r="C533" s="414"/>
      <c r="D533" s="414"/>
      <c r="E533" s="414"/>
      <c r="F533" s="414"/>
      <c r="G533" s="414"/>
      <c r="H533" s="414"/>
      <c r="I533" s="414"/>
      <c r="J533" s="414"/>
    </row>
    <row r="534" spans="3:10" x14ac:dyDescent="0.3">
      <c r="C534" s="414"/>
      <c r="D534" s="414"/>
      <c r="E534" s="414"/>
      <c r="F534" s="414"/>
      <c r="G534" s="414"/>
      <c r="H534" s="414"/>
      <c r="I534" s="414"/>
      <c r="J534" s="414"/>
    </row>
    <row r="535" spans="3:10" x14ac:dyDescent="0.3">
      <c r="C535" s="414"/>
      <c r="D535" s="414"/>
      <c r="E535" s="414"/>
      <c r="F535" s="414"/>
      <c r="G535" s="414"/>
      <c r="H535" s="414"/>
      <c r="I535" s="414"/>
      <c r="J535" s="414"/>
    </row>
    <row r="536" spans="3:10" x14ac:dyDescent="0.3">
      <c r="C536" s="414"/>
      <c r="D536" s="414"/>
      <c r="E536" s="414"/>
      <c r="F536" s="414"/>
      <c r="G536" s="414"/>
      <c r="H536" s="414"/>
      <c r="I536" s="414"/>
      <c r="J536" s="414"/>
    </row>
    <row r="537" spans="3:10" x14ac:dyDescent="0.3">
      <c r="C537" s="414"/>
      <c r="D537" s="414"/>
      <c r="E537" s="414"/>
      <c r="F537" s="414"/>
      <c r="G537" s="414"/>
      <c r="H537" s="414"/>
      <c r="I537" s="414"/>
      <c r="J537" s="414"/>
    </row>
    <row r="538" spans="3:10" x14ac:dyDescent="0.3">
      <c r="C538" s="414"/>
      <c r="D538" s="414"/>
      <c r="E538" s="414"/>
      <c r="F538" s="414"/>
      <c r="G538" s="414"/>
      <c r="H538" s="414"/>
      <c r="I538" s="414"/>
      <c r="J538" s="414"/>
    </row>
    <row r="539" spans="3:10" x14ac:dyDescent="0.3">
      <c r="C539" s="414"/>
      <c r="D539" s="414"/>
      <c r="E539" s="414"/>
      <c r="F539" s="414"/>
      <c r="G539" s="414"/>
      <c r="H539" s="414"/>
      <c r="I539" s="414"/>
      <c r="J539" s="414"/>
    </row>
    <row r="540" spans="3:10" x14ac:dyDescent="0.3">
      <c r="C540" s="414"/>
      <c r="D540" s="414"/>
      <c r="E540" s="414"/>
      <c r="F540" s="414"/>
      <c r="G540" s="414"/>
      <c r="H540" s="414"/>
      <c r="I540" s="414"/>
      <c r="J540" s="414"/>
    </row>
    <row r="541" spans="3:10" x14ac:dyDescent="0.3">
      <c r="C541" s="414"/>
      <c r="D541" s="414"/>
      <c r="E541" s="414"/>
      <c r="F541" s="414"/>
      <c r="G541" s="414"/>
      <c r="H541" s="414"/>
      <c r="I541" s="414"/>
      <c r="J541" s="414"/>
    </row>
    <row r="542" spans="3:10" x14ac:dyDescent="0.3">
      <c r="C542" s="414"/>
      <c r="D542" s="414"/>
      <c r="E542" s="414"/>
      <c r="F542" s="414"/>
      <c r="G542" s="414"/>
      <c r="H542" s="414"/>
      <c r="I542" s="414"/>
      <c r="J542" s="414"/>
    </row>
    <row r="543" spans="3:10" x14ac:dyDescent="0.3">
      <c r="C543" s="414"/>
      <c r="D543" s="414"/>
      <c r="E543" s="414"/>
      <c r="F543" s="414"/>
      <c r="G543" s="414"/>
      <c r="H543" s="414"/>
      <c r="I543" s="414"/>
      <c r="J543" s="414"/>
    </row>
    <row r="544" spans="3:10" x14ac:dyDescent="0.3">
      <c r="C544" s="414"/>
      <c r="D544" s="414"/>
      <c r="E544" s="414"/>
      <c r="F544" s="414"/>
      <c r="G544" s="414"/>
      <c r="H544" s="414"/>
      <c r="I544" s="414"/>
      <c r="J544" s="414"/>
    </row>
    <row r="545" spans="3:10" x14ac:dyDescent="0.3">
      <c r="C545" s="414"/>
      <c r="D545" s="414"/>
      <c r="E545" s="414"/>
      <c r="F545" s="414"/>
      <c r="G545" s="414"/>
      <c r="H545" s="414"/>
      <c r="I545" s="414"/>
      <c r="J545" s="414"/>
    </row>
    <row r="546" spans="3:10" x14ac:dyDescent="0.3">
      <c r="C546" s="414"/>
      <c r="D546" s="414"/>
      <c r="E546" s="414"/>
      <c r="F546" s="414"/>
      <c r="G546" s="414"/>
      <c r="H546" s="414"/>
      <c r="I546" s="414"/>
      <c r="J546" s="414"/>
    </row>
    <row r="547" spans="3:10" x14ac:dyDescent="0.3">
      <c r="C547" s="414"/>
      <c r="D547" s="414"/>
      <c r="E547" s="414"/>
      <c r="F547" s="414"/>
      <c r="G547" s="414"/>
      <c r="H547" s="414"/>
      <c r="I547" s="414"/>
      <c r="J547" s="414"/>
    </row>
    <row r="548" spans="3:10" x14ac:dyDescent="0.3">
      <c r="C548" s="414"/>
      <c r="D548" s="414"/>
      <c r="E548" s="414"/>
      <c r="F548" s="414"/>
      <c r="G548" s="414"/>
      <c r="H548" s="414"/>
      <c r="I548" s="414"/>
      <c r="J548" s="414"/>
    </row>
    <row r="549" spans="3:10" x14ac:dyDescent="0.3">
      <c r="C549" s="414"/>
      <c r="D549" s="414"/>
      <c r="E549" s="414"/>
      <c r="F549" s="414"/>
      <c r="G549" s="414"/>
      <c r="H549" s="414"/>
      <c r="I549" s="414"/>
      <c r="J549" s="414"/>
    </row>
    <row r="550" spans="3:10" x14ac:dyDescent="0.3">
      <c r="C550" s="414"/>
      <c r="D550" s="414"/>
      <c r="E550" s="414"/>
      <c r="F550" s="414"/>
      <c r="G550" s="414"/>
      <c r="H550" s="414"/>
      <c r="I550" s="414"/>
      <c r="J550" s="414"/>
    </row>
    <row r="551" spans="3:10" x14ac:dyDescent="0.3">
      <c r="C551" s="414"/>
      <c r="D551" s="414"/>
      <c r="E551" s="414"/>
      <c r="F551" s="414"/>
      <c r="G551" s="414"/>
      <c r="H551" s="414"/>
      <c r="I551" s="414"/>
      <c r="J551" s="414"/>
    </row>
    <row r="552" spans="3:10" x14ac:dyDescent="0.3">
      <c r="C552" s="414"/>
      <c r="D552" s="414"/>
      <c r="E552" s="414"/>
      <c r="F552" s="414"/>
      <c r="G552" s="414"/>
      <c r="H552" s="414"/>
      <c r="I552" s="414"/>
      <c r="J552" s="414"/>
    </row>
    <row r="553" spans="3:10" x14ac:dyDescent="0.3">
      <c r="C553" s="414"/>
      <c r="D553" s="414"/>
      <c r="E553" s="414"/>
      <c r="F553" s="414"/>
      <c r="G553" s="414"/>
      <c r="H553" s="414"/>
      <c r="I553" s="414"/>
      <c r="J553" s="414"/>
    </row>
    <row r="554" spans="3:10" x14ac:dyDescent="0.3">
      <c r="C554" s="414"/>
      <c r="D554" s="414"/>
      <c r="E554" s="414"/>
      <c r="F554" s="414"/>
      <c r="G554" s="414"/>
      <c r="H554" s="414"/>
      <c r="I554" s="414"/>
      <c r="J554" s="414"/>
    </row>
    <row r="555" spans="3:10" x14ac:dyDescent="0.3">
      <c r="C555" s="414"/>
      <c r="D555" s="414"/>
      <c r="E555" s="414"/>
      <c r="F555" s="414"/>
      <c r="G555" s="414"/>
      <c r="H555" s="414"/>
      <c r="I555" s="414"/>
      <c r="J555" s="414"/>
    </row>
    <row r="556" spans="3:10" x14ac:dyDescent="0.3">
      <c r="C556" s="414"/>
      <c r="D556" s="414"/>
      <c r="E556" s="414"/>
      <c r="F556" s="414"/>
      <c r="G556" s="414"/>
      <c r="H556" s="414"/>
      <c r="I556" s="414"/>
      <c r="J556" s="414"/>
    </row>
    <row r="557" spans="3:10" x14ac:dyDescent="0.3">
      <c r="C557" s="414"/>
      <c r="D557" s="414"/>
      <c r="E557" s="414"/>
      <c r="F557" s="414"/>
      <c r="G557" s="414"/>
      <c r="H557" s="414"/>
      <c r="I557" s="414"/>
      <c r="J557" s="414"/>
    </row>
    <row r="558" spans="3:10" x14ac:dyDescent="0.3">
      <c r="C558" s="414"/>
      <c r="D558" s="414"/>
      <c r="E558" s="414"/>
      <c r="F558" s="414"/>
      <c r="G558" s="414"/>
      <c r="H558" s="414"/>
      <c r="I558" s="414"/>
      <c r="J558" s="414"/>
    </row>
    <row r="559" spans="3:10" x14ac:dyDescent="0.3">
      <c r="C559" s="414"/>
      <c r="D559" s="414"/>
      <c r="E559" s="414"/>
      <c r="F559" s="414"/>
      <c r="G559" s="414"/>
      <c r="H559" s="414"/>
      <c r="I559" s="414"/>
      <c r="J559" s="414"/>
    </row>
    <row r="560" spans="3:10" x14ac:dyDescent="0.3">
      <c r="C560" s="414"/>
      <c r="D560" s="414"/>
      <c r="E560" s="414"/>
      <c r="F560" s="414"/>
      <c r="G560" s="414"/>
      <c r="H560" s="414"/>
      <c r="I560" s="414"/>
      <c r="J560" s="414"/>
    </row>
    <row r="561" spans="3:10" x14ac:dyDescent="0.3">
      <c r="C561" s="414"/>
      <c r="D561" s="414"/>
      <c r="E561" s="414"/>
      <c r="F561" s="414"/>
      <c r="G561" s="414"/>
      <c r="H561" s="414"/>
      <c r="I561" s="414"/>
      <c r="J561" s="414"/>
    </row>
    <row r="562" spans="3:10" x14ac:dyDescent="0.3">
      <c r="C562" s="414"/>
      <c r="D562" s="414"/>
      <c r="E562" s="414"/>
      <c r="F562" s="414"/>
      <c r="G562" s="414"/>
      <c r="H562" s="414"/>
      <c r="I562" s="414"/>
      <c r="J562" s="414"/>
    </row>
    <row r="563" spans="3:10" x14ac:dyDescent="0.3">
      <c r="C563" s="414"/>
      <c r="D563" s="414"/>
      <c r="E563" s="414"/>
      <c r="F563" s="414"/>
      <c r="G563" s="414"/>
      <c r="H563" s="414"/>
      <c r="I563" s="414"/>
      <c r="J563" s="414"/>
    </row>
    <row r="564" spans="3:10" x14ac:dyDescent="0.3">
      <c r="C564" s="414"/>
      <c r="D564" s="414"/>
      <c r="E564" s="414"/>
      <c r="F564" s="414"/>
      <c r="G564" s="414"/>
      <c r="H564" s="414"/>
      <c r="I564" s="414"/>
      <c r="J564" s="414"/>
    </row>
    <row r="565" spans="3:10" x14ac:dyDescent="0.3">
      <c r="C565" s="414"/>
      <c r="D565" s="414"/>
      <c r="E565" s="414"/>
      <c r="F565" s="414"/>
      <c r="G565" s="414"/>
      <c r="H565" s="414"/>
      <c r="I565" s="414"/>
      <c r="J565" s="414"/>
    </row>
    <row r="566" spans="3:10" x14ac:dyDescent="0.3">
      <c r="C566" s="414"/>
      <c r="D566" s="414"/>
      <c r="E566" s="414"/>
      <c r="F566" s="414"/>
      <c r="G566" s="414"/>
      <c r="H566" s="414"/>
      <c r="I566" s="414"/>
      <c r="J566" s="414"/>
    </row>
    <row r="567" spans="3:10" x14ac:dyDescent="0.3">
      <c r="C567" s="414"/>
      <c r="D567" s="414"/>
      <c r="E567" s="414"/>
      <c r="F567" s="414"/>
      <c r="G567" s="414"/>
      <c r="H567" s="414"/>
      <c r="I567" s="414"/>
      <c r="J567" s="414"/>
    </row>
    <row r="568" spans="3:10" x14ac:dyDescent="0.3">
      <c r="C568" s="414"/>
      <c r="D568" s="414"/>
      <c r="E568" s="414"/>
      <c r="F568" s="414"/>
      <c r="G568" s="414"/>
      <c r="H568" s="414"/>
      <c r="I568" s="414"/>
      <c r="J568" s="414"/>
    </row>
    <row r="569" spans="3:10" x14ac:dyDescent="0.3">
      <c r="C569" s="414"/>
      <c r="D569" s="414"/>
      <c r="E569" s="414"/>
      <c r="F569" s="414"/>
      <c r="G569" s="414"/>
      <c r="H569" s="414"/>
      <c r="I569" s="414"/>
      <c r="J569" s="414"/>
    </row>
    <row r="570" spans="3:10" x14ac:dyDescent="0.3">
      <c r="C570" s="414"/>
      <c r="D570" s="414"/>
      <c r="E570" s="414"/>
      <c r="F570" s="414"/>
      <c r="G570" s="414"/>
      <c r="H570" s="414"/>
      <c r="I570" s="414"/>
      <c r="J570" s="414"/>
    </row>
    <row r="571" spans="3:10" x14ac:dyDescent="0.3">
      <c r="C571" s="414"/>
      <c r="D571" s="414"/>
      <c r="E571" s="414"/>
      <c r="F571" s="414"/>
      <c r="G571" s="414"/>
      <c r="H571" s="414"/>
      <c r="I571" s="414"/>
      <c r="J571" s="414"/>
    </row>
    <row r="572" spans="3:10" x14ac:dyDescent="0.3">
      <c r="C572" s="414"/>
      <c r="D572" s="414"/>
      <c r="E572" s="414"/>
      <c r="F572" s="414"/>
      <c r="G572" s="414"/>
      <c r="H572" s="414"/>
      <c r="I572" s="414"/>
      <c r="J572" s="414"/>
    </row>
    <row r="573" spans="3:10" x14ac:dyDescent="0.3">
      <c r="C573" s="414"/>
      <c r="D573" s="414"/>
      <c r="E573" s="414"/>
      <c r="F573" s="414"/>
      <c r="G573" s="414"/>
      <c r="H573" s="414"/>
      <c r="I573" s="414"/>
      <c r="J573" s="414"/>
    </row>
    <row r="574" spans="3:10" x14ac:dyDescent="0.3">
      <c r="C574" s="414"/>
      <c r="D574" s="414"/>
      <c r="E574" s="414"/>
      <c r="F574" s="414"/>
      <c r="G574" s="414"/>
      <c r="H574" s="414"/>
      <c r="I574" s="414"/>
      <c r="J574" s="414"/>
    </row>
    <row r="575" spans="3:10" x14ac:dyDescent="0.3">
      <c r="C575" s="414"/>
      <c r="D575" s="414"/>
      <c r="E575" s="414"/>
      <c r="F575" s="414"/>
      <c r="G575" s="414"/>
      <c r="H575" s="414"/>
      <c r="I575" s="414"/>
      <c r="J575" s="414"/>
    </row>
    <row r="576" spans="3:10" x14ac:dyDescent="0.3">
      <c r="C576" s="414"/>
      <c r="D576" s="414"/>
      <c r="E576" s="414"/>
      <c r="F576" s="414"/>
      <c r="G576" s="414"/>
      <c r="H576" s="414"/>
      <c r="I576" s="414"/>
      <c r="J576" s="414"/>
    </row>
    <row r="577" spans="3:10" x14ac:dyDescent="0.3">
      <c r="C577" s="414"/>
      <c r="D577" s="414"/>
      <c r="E577" s="414"/>
      <c r="F577" s="414"/>
      <c r="G577" s="414"/>
      <c r="H577" s="414"/>
      <c r="I577" s="414"/>
      <c r="J577" s="414"/>
    </row>
    <row r="578" spans="3:10" x14ac:dyDescent="0.3">
      <c r="C578" s="414"/>
      <c r="D578" s="414"/>
      <c r="E578" s="414"/>
      <c r="F578" s="414"/>
      <c r="G578" s="414"/>
      <c r="H578" s="414"/>
      <c r="I578" s="414"/>
      <c r="J578" s="414"/>
    </row>
    <row r="579" spans="3:10" x14ac:dyDescent="0.3">
      <c r="C579" s="414"/>
      <c r="D579" s="414"/>
      <c r="E579" s="414"/>
      <c r="F579" s="414"/>
      <c r="G579" s="414"/>
      <c r="H579" s="414"/>
      <c r="I579" s="414"/>
      <c r="J579" s="414"/>
    </row>
    <row r="580" spans="3:10" x14ac:dyDescent="0.3">
      <c r="C580" s="414"/>
      <c r="D580" s="414"/>
      <c r="E580" s="414"/>
      <c r="F580" s="414"/>
      <c r="G580" s="414"/>
      <c r="H580" s="414"/>
      <c r="I580" s="414"/>
      <c r="J580" s="414"/>
    </row>
    <row r="581" spans="3:10" x14ac:dyDescent="0.3">
      <c r="C581" s="414"/>
      <c r="D581" s="414"/>
      <c r="E581" s="414"/>
      <c r="F581" s="414"/>
      <c r="G581" s="414"/>
      <c r="H581" s="414"/>
      <c r="I581" s="414"/>
      <c r="J581" s="414"/>
    </row>
    <row r="582" spans="3:10" x14ac:dyDescent="0.3">
      <c r="C582" s="414"/>
      <c r="D582" s="414"/>
      <c r="E582" s="414"/>
      <c r="F582" s="414"/>
      <c r="G582" s="414"/>
      <c r="H582" s="414"/>
      <c r="I582" s="414"/>
      <c r="J582" s="414"/>
    </row>
    <row r="583" spans="3:10" x14ac:dyDescent="0.3">
      <c r="C583" s="414"/>
      <c r="D583" s="414"/>
      <c r="E583" s="414"/>
      <c r="F583" s="414"/>
      <c r="G583" s="414"/>
      <c r="H583" s="414"/>
      <c r="I583" s="414"/>
      <c r="J583" s="414"/>
    </row>
    <row r="584" spans="3:10" x14ac:dyDescent="0.3">
      <c r="C584" s="414"/>
      <c r="D584" s="414"/>
      <c r="E584" s="414"/>
      <c r="F584" s="414"/>
      <c r="G584" s="414"/>
      <c r="H584" s="414"/>
      <c r="I584" s="414"/>
      <c r="J584" s="414"/>
    </row>
    <row r="585" spans="3:10" x14ac:dyDescent="0.3">
      <c r="C585" s="414"/>
      <c r="D585" s="414"/>
      <c r="E585" s="414"/>
      <c r="F585" s="414"/>
      <c r="G585" s="414"/>
      <c r="H585" s="414"/>
      <c r="I585" s="414"/>
      <c r="J585" s="414"/>
    </row>
    <row r="586" spans="3:10" x14ac:dyDescent="0.3">
      <c r="C586" s="414"/>
      <c r="D586" s="414"/>
      <c r="E586" s="414"/>
      <c r="F586" s="414"/>
      <c r="G586" s="414"/>
      <c r="H586" s="414"/>
      <c r="I586" s="414"/>
      <c r="J586" s="414"/>
    </row>
    <row r="587" spans="3:10" x14ac:dyDescent="0.3">
      <c r="C587" s="414"/>
      <c r="D587" s="414"/>
      <c r="E587" s="414"/>
      <c r="F587" s="414"/>
      <c r="G587" s="414"/>
      <c r="H587" s="414"/>
      <c r="I587" s="414"/>
      <c r="J587" s="414"/>
    </row>
    <row r="588" spans="3:10" x14ac:dyDescent="0.3">
      <c r="C588" s="414"/>
      <c r="D588" s="414"/>
      <c r="E588" s="414"/>
      <c r="F588" s="414"/>
      <c r="G588" s="414"/>
      <c r="H588" s="414"/>
      <c r="I588" s="414"/>
      <c r="J588" s="414"/>
    </row>
    <row r="589" spans="3:10" x14ac:dyDescent="0.3">
      <c r="C589" s="414"/>
      <c r="D589" s="414"/>
      <c r="E589" s="414"/>
      <c r="F589" s="414"/>
      <c r="G589" s="414"/>
      <c r="H589" s="414"/>
      <c r="I589" s="414"/>
      <c r="J589" s="414"/>
    </row>
    <row r="590" spans="3:10" x14ac:dyDescent="0.3">
      <c r="C590" s="414"/>
      <c r="D590" s="414"/>
      <c r="E590" s="414"/>
      <c r="F590" s="414"/>
      <c r="G590" s="414"/>
      <c r="H590" s="414"/>
      <c r="I590" s="414"/>
      <c r="J590" s="414"/>
    </row>
    <row r="591" spans="3:10" x14ac:dyDescent="0.3">
      <c r="C591" s="414"/>
      <c r="D591" s="414"/>
      <c r="E591" s="414"/>
      <c r="F591" s="414"/>
      <c r="G591" s="414"/>
      <c r="H591" s="414"/>
      <c r="I591" s="414"/>
      <c r="J591" s="414"/>
    </row>
    <row r="592" spans="3:10" x14ac:dyDescent="0.3">
      <c r="C592" s="414"/>
      <c r="D592" s="414"/>
      <c r="E592" s="414"/>
      <c r="F592" s="414"/>
      <c r="G592" s="414"/>
      <c r="H592" s="414"/>
      <c r="I592" s="414"/>
      <c r="J592" s="414"/>
    </row>
    <row r="593" spans="3:10" x14ac:dyDescent="0.3">
      <c r="C593" s="414"/>
      <c r="D593" s="414"/>
      <c r="E593" s="414"/>
      <c r="F593" s="414"/>
      <c r="G593" s="414"/>
      <c r="H593" s="414"/>
      <c r="I593" s="414"/>
      <c r="J593" s="414"/>
    </row>
    <row r="594" spans="3:10" x14ac:dyDescent="0.3">
      <c r="C594" s="414"/>
      <c r="D594" s="414"/>
      <c r="E594" s="414"/>
      <c r="F594" s="414"/>
      <c r="G594" s="414"/>
      <c r="H594" s="414"/>
      <c r="I594" s="414"/>
      <c r="J594" s="414"/>
    </row>
    <row r="595" spans="3:10" x14ac:dyDescent="0.3">
      <c r="C595" s="414"/>
      <c r="D595" s="414"/>
      <c r="E595" s="414"/>
      <c r="F595" s="414"/>
      <c r="G595" s="414"/>
      <c r="H595" s="414"/>
      <c r="I595" s="414"/>
      <c r="J595" s="414"/>
    </row>
    <row r="596" spans="3:10" x14ac:dyDescent="0.3">
      <c r="C596" s="414"/>
      <c r="D596" s="414"/>
      <c r="E596" s="414"/>
      <c r="F596" s="414"/>
      <c r="G596" s="414"/>
      <c r="H596" s="414"/>
      <c r="I596" s="414"/>
      <c r="J596" s="414"/>
    </row>
    <row r="597" spans="3:10" x14ac:dyDescent="0.3">
      <c r="C597" s="414"/>
      <c r="D597" s="414"/>
      <c r="E597" s="414"/>
      <c r="F597" s="414"/>
      <c r="G597" s="414"/>
      <c r="H597" s="414"/>
      <c r="I597" s="414"/>
      <c r="J597" s="414"/>
    </row>
    <row r="598" spans="3:10" x14ac:dyDescent="0.3">
      <c r="C598" s="414"/>
      <c r="D598" s="414"/>
      <c r="E598" s="414"/>
      <c r="F598" s="414"/>
      <c r="G598" s="414"/>
      <c r="H598" s="414"/>
      <c r="I598" s="414"/>
      <c r="J598" s="414"/>
    </row>
    <row r="599" spans="3:10" x14ac:dyDescent="0.3">
      <c r="C599" s="414"/>
      <c r="D599" s="414"/>
      <c r="E599" s="414"/>
      <c r="F599" s="414"/>
      <c r="G599" s="414"/>
      <c r="H599" s="414"/>
      <c r="I599" s="414"/>
      <c r="J599" s="414"/>
    </row>
    <row r="600" spans="3:10" x14ac:dyDescent="0.3">
      <c r="C600" s="414"/>
      <c r="D600" s="414"/>
      <c r="E600" s="414"/>
      <c r="F600" s="414"/>
      <c r="G600" s="414"/>
      <c r="H600" s="414"/>
      <c r="I600" s="414"/>
      <c r="J600" s="414"/>
    </row>
    <row r="601" spans="3:10" x14ac:dyDescent="0.3">
      <c r="C601" s="414"/>
      <c r="D601" s="414"/>
      <c r="E601" s="414"/>
      <c r="F601" s="414"/>
      <c r="G601" s="414"/>
      <c r="H601" s="414"/>
      <c r="I601" s="414"/>
      <c r="J601" s="414"/>
    </row>
    <row r="602" spans="3:10" x14ac:dyDescent="0.3">
      <c r="C602" s="414"/>
      <c r="D602" s="414"/>
      <c r="E602" s="414"/>
      <c r="F602" s="414"/>
      <c r="G602" s="414"/>
      <c r="H602" s="414"/>
      <c r="I602" s="414"/>
      <c r="J602" s="414"/>
    </row>
    <row r="603" spans="3:10" x14ac:dyDescent="0.3">
      <c r="C603" s="414"/>
      <c r="D603" s="414"/>
      <c r="E603" s="414"/>
      <c r="F603" s="414"/>
      <c r="G603" s="414"/>
      <c r="H603" s="414"/>
      <c r="I603" s="414"/>
      <c r="J603" s="414"/>
    </row>
    <row r="604" spans="3:10" x14ac:dyDescent="0.3">
      <c r="C604" s="414"/>
      <c r="D604" s="414"/>
      <c r="E604" s="414"/>
      <c r="F604" s="414"/>
      <c r="G604" s="414"/>
      <c r="H604" s="414"/>
      <c r="I604" s="414"/>
      <c r="J604" s="414"/>
    </row>
    <row r="605" spans="3:10" x14ac:dyDescent="0.3">
      <c r="C605" s="414"/>
      <c r="D605" s="414"/>
      <c r="E605" s="414"/>
      <c r="F605" s="414"/>
      <c r="G605" s="414"/>
      <c r="H605" s="414"/>
      <c r="I605" s="414"/>
      <c r="J605" s="414"/>
    </row>
    <row r="606" spans="3:10" x14ac:dyDescent="0.3">
      <c r="C606" s="414"/>
      <c r="D606" s="414"/>
      <c r="E606" s="414"/>
      <c r="F606" s="414"/>
      <c r="G606" s="414"/>
      <c r="H606" s="414"/>
      <c r="I606" s="414"/>
      <c r="J606" s="414"/>
    </row>
    <row r="607" spans="3:10" x14ac:dyDescent="0.3">
      <c r="C607" s="414"/>
      <c r="D607" s="414"/>
      <c r="E607" s="414"/>
      <c r="F607" s="414"/>
      <c r="G607" s="414"/>
      <c r="H607" s="414"/>
      <c r="I607" s="414"/>
      <c r="J607" s="414"/>
    </row>
    <row r="608" spans="3:10" x14ac:dyDescent="0.3">
      <c r="C608" s="414"/>
      <c r="D608" s="414"/>
      <c r="E608" s="414"/>
      <c r="F608" s="414"/>
      <c r="G608" s="414"/>
      <c r="H608" s="414"/>
      <c r="I608" s="414"/>
      <c r="J608" s="414"/>
    </row>
    <row r="609" spans="3:10" x14ac:dyDescent="0.3">
      <c r="C609" s="414"/>
      <c r="D609" s="414"/>
      <c r="E609" s="414"/>
      <c r="F609" s="414"/>
      <c r="G609" s="414"/>
      <c r="H609" s="414"/>
      <c r="I609" s="414"/>
      <c r="J609" s="414"/>
    </row>
    <row r="610" spans="3:10" x14ac:dyDescent="0.3">
      <c r="C610" s="414"/>
      <c r="D610" s="414"/>
      <c r="E610" s="414"/>
      <c r="F610" s="414"/>
      <c r="G610" s="414"/>
      <c r="H610" s="414"/>
      <c r="I610" s="414"/>
      <c r="J610" s="414"/>
    </row>
    <row r="611" spans="3:10" x14ac:dyDescent="0.3">
      <c r="C611" s="414"/>
      <c r="D611" s="414"/>
      <c r="E611" s="414"/>
      <c r="F611" s="414"/>
      <c r="G611" s="414"/>
      <c r="H611" s="414"/>
      <c r="I611" s="414"/>
      <c r="J611" s="414"/>
    </row>
    <row r="612" spans="3:10" x14ac:dyDescent="0.3">
      <c r="C612" s="414"/>
      <c r="D612" s="414"/>
      <c r="E612" s="414"/>
      <c r="F612" s="414"/>
      <c r="G612" s="414"/>
      <c r="H612" s="414"/>
      <c r="I612" s="414"/>
      <c r="J612" s="414"/>
    </row>
    <row r="613" spans="3:10" x14ac:dyDescent="0.3">
      <c r="C613" s="414"/>
      <c r="D613" s="414"/>
      <c r="E613" s="414"/>
      <c r="F613" s="414"/>
      <c r="G613" s="414"/>
      <c r="H613" s="414"/>
      <c r="I613" s="414"/>
      <c r="J613" s="414"/>
    </row>
    <row r="614" spans="3:10" x14ac:dyDescent="0.3">
      <c r="C614" s="414"/>
      <c r="D614" s="414"/>
      <c r="E614" s="414"/>
      <c r="F614" s="414"/>
      <c r="G614" s="414"/>
      <c r="H614" s="414"/>
      <c r="I614" s="414"/>
      <c r="J614" s="414"/>
    </row>
    <row r="615" spans="3:10" x14ac:dyDescent="0.3">
      <c r="C615" s="414"/>
      <c r="D615" s="414"/>
      <c r="E615" s="414"/>
      <c r="F615" s="414"/>
      <c r="G615" s="414"/>
      <c r="H615" s="414"/>
      <c r="I615" s="414"/>
      <c r="J615" s="414"/>
    </row>
    <row r="616" spans="3:10" x14ac:dyDescent="0.3">
      <c r="C616" s="414"/>
      <c r="D616" s="414"/>
      <c r="E616" s="414"/>
      <c r="F616" s="414"/>
      <c r="G616" s="414"/>
      <c r="H616" s="414"/>
      <c r="I616" s="414"/>
      <c r="J616" s="414"/>
    </row>
    <row r="617" spans="3:10" x14ac:dyDescent="0.3">
      <c r="C617" s="414"/>
      <c r="D617" s="414"/>
      <c r="E617" s="414"/>
      <c r="F617" s="414"/>
      <c r="G617" s="414"/>
      <c r="H617" s="414"/>
      <c r="I617" s="414"/>
      <c r="J617" s="414"/>
    </row>
    <row r="618" spans="3:10" x14ac:dyDescent="0.3">
      <c r="C618" s="414"/>
      <c r="D618" s="414"/>
      <c r="E618" s="414"/>
      <c r="F618" s="414"/>
      <c r="G618" s="414"/>
      <c r="H618" s="414"/>
      <c r="I618" s="414"/>
      <c r="J618" s="414"/>
    </row>
    <row r="619" spans="3:10" x14ac:dyDescent="0.3">
      <c r="C619" s="414"/>
      <c r="D619" s="414"/>
      <c r="E619" s="414"/>
      <c r="F619" s="414"/>
      <c r="G619" s="414"/>
      <c r="H619" s="414"/>
      <c r="I619" s="414"/>
      <c r="J619" s="414"/>
    </row>
    <row r="620" spans="3:10" x14ac:dyDescent="0.3">
      <c r="C620" s="414"/>
      <c r="D620" s="414"/>
      <c r="E620" s="414"/>
      <c r="F620" s="414"/>
      <c r="G620" s="414"/>
      <c r="H620" s="414"/>
      <c r="I620" s="414"/>
      <c r="J620" s="414"/>
    </row>
    <row r="621" spans="3:10" x14ac:dyDescent="0.3">
      <c r="C621" s="414"/>
      <c r="D621" s="414"/>
      <c r="E621" s="414"/>
      <c r="F621" s="414"/>
      <c r="G621" s="414"/>
      <c r="H621" s="414"/>
      <c r="I621" s="414"/>
      <c r="J621" s="414"/>
    </row>
    <row r="622" spans="3:10" x14ac:dyDescent="0.3">
      <c r="C622" s="414"/>
      <c r="D622" s="414"/>
      <c r="E622" s="414"/>
      <c r="F622" s="414"/>
      <c r="G622" s="414"/>
      <c r="H622" s="414"/>
      <c r="I622" s="414"/>
      <c r="J622" s="414"/>
    </row>
    <row r="623" spans="3:10" x14ac:dyDescent="0.3">
      <c r="C623" s="414"/>
      <c r="D623" s="414"/>
      <c r="E623" s="414"/>
      <c r="F623" s="414"/>
      <c r="G623" s="414"/>
      <c r="H623" s="414"/>
      <c r="I623" s="414"/>
      <c r="J623" s="414"/>
    </row>
    <row r="624" spans="3:10" x14ac:dyDescent="0.3">
      <c r="C624" s="414"/>
      <c r="D624" s="414"/>
      <c r="E624" s="414"/>
      <c r="F624" s="414"/>
      <c r="G624" s="414"/>
      <c r="H624" s="414"/>
      <c r="I624" s="414"/>
      <c r="J624" s="414"/>
    </row>
    <row r="625" spans="3:10" x14ac:dyDescent="0.3">
      <c r="C625" s="414"/>
      <c r="D625" s="414"/>
      <c r="E625" s="414"/>
      <c r="F625" s="414"/>
      <c r="G625" s="414"/>
      <c r="H625" s="414"/>
      <c r="I625" s="414"/>
      <c r="J625" s="414"/>
    </row>
    <row r="626" spans="3:10" x14ac:dyDescent="0.3">
      <c r="C626" s="414"/>
      <c r="D626" s="414"/>
      <c r="E626" s="414"/>
      <c r="F626" s="414"/>
      <c r="G626" s="414"/>
      <c r="H626" s="414"/>
      <c r="I626" s="414"/>
      <c r="J626" s="414"/>
    </row>
    <row r="627" spans="3:10" x14ac:dyDescent="0.3">
      <c r="C627" s="414"/>
      <c r="D627" s="414"/>
      <c r="E627" s="414"/>
      <c r="F627" s="414"/>
      <c r="G627" s="414"/>
      <c r="H627" s="414"/>
      <c r="I627" s="414"/>
      <c r="J627" s="414"/>
    </row>
    <row r="628" spans="3:10" x14ac:dyDescent="0.3">
      <c r="C628" s="414"/>
      <c r="D628" s="414"/>
      <c r="E628" s="414"/>
      <c r="F628" s="414"/>
      <c r="G628" s="414"/>
      <c r="H628" s="414"/>
      <c r="I628" s="414"/>
      <c r="J628" s="414"/>
    </row>
    <row r="629" spans="3:10" x14ac:dyDescent="0.3">
      <c r="C629" s="414"/>
      <c r="D629" s="414"/>
      <c r="E629" s="414"/>
      <c r="F629" s="414"/>
      <c r="G629" s="414"/>
      <c r="H629" s="414"/>
      <c r="I629" s="414"/>
      <c r="J629" s="414"/>
    </row>
    <row r="630" spans="3:10" x14ac:dyDescent="0.3">
      <c r="C630" s="414"/>
      <c r="D630" s="414"/>
      <c r="E630" s="414"/>
      <c r="F630" s="414"/>
      <c r="G630" s="414"/>
      <c r="H630" s="414"/>
      <c r="I630" s="414"/>
      <c r="J630" s="414"/>
    </row>
    <row r="631" spans="3:10" x14ac:dyDescent="0.3">
      <c r="C631" s="414"/>
      <c r="D631" s="414"/>
      <c r="E631" s="414"/>
      <c r="F631" s="414"/>
      <c r="G631" s="414"/>
      <c r="H631" s="414"/>
      <c r="I631" s="414"/>
      <c r="J631" s="414"/>
    </row>
    <row r="632" spans="3:10" x14ac:dyDescent="0.3">
      <c r="C632" s="414"/>
      <c r="D632" s="414"/>
      <c r="E632" s="414"/>
      <c r="F632" s="414"/>
      <c r="G632" s="414"/>
      <c r="H632" s="414"/>
      <c r="I632" s="414"/>
      <c r="J632" s="414"/>
    </row>
    <row r="633" spans="3:10" x14ac:dyDescent="0.3">
      <c r="C633" s="414"/>
      <c r="D633" s="414"/>
      <c r="E633" s="414"/>
      <c r="F633" s="414"/>
      <c r="G633" s="414"/>
      <c r="H633" s="414"/>
      <c r="I633" s="414"/>
      <c r="J633" s="414"/>
    </row>
    <row r="634" spans="3:10" x14ac:dyDescent="0.3">
      <c r="C634" s="414"/>
      <c r="D634" s="414"/>
      <c r="E634" s="414"/>
      <c r="F634" s="414"/>
      <c r="G634" s="414"/>
      <c r="H634" s="414"/>
      <c r="I634" s="414"/>
      <c r="J634" s="414"/>
    </row>
    <row r="635" spans="3:10" x14ac:dyDescent="0.3">
      <c r="C635" s="414"/>
      <c r="D635" s="414"/>
      <c r="E635" s="414"/>
      <c r="F635" s="414"/>
      <c r="G635" s="414"/>
      <c r="H635" s="414"/>
      <c r="I635" s="414"/>
      <c r="J635" s="414"/>
    </row>
    <row r="636" spans="3:10" x14ac:dyDescent="0.3">
      <c r="C636" s="414"/>
      <c r="D636" s="414"/>
      <c r="E636" s="414"/>
      <c r="F636" s="414"/>
      <c r="G636" s="414"/>
      <c r="H636" s="414"/>
      <c r="I636" s="414"/>
      <c r="J636" s="414"/>
    </row>
    <row r="637" spans="3:10" x14ac:dyDescent="0.3">
      <c r="C637" s="414"/>
      <c r="D637" s="414"/>
      <c r="E637" s="414"/>
      <c r="F637" s="414"/>
      <c r="G637" s="414"/>
      <c r="H637" s="414"/>
      <c r="I637" s="414"/>
      <c r="J637" s="414"/>
    </row>
    <row r="638" spans="3:10" x14ac:dyDescent="0.3">
      <c r="C638" s="414"/>
      <c r="D638" s="414"/>
      <c r="E638" s="414"/>
      <c r="F638" s="414"/>
      <c r="G638" s="414"/>
      <c r="H638" s="414"/>
      <c r="I638" s="414"/>
      <c r="J638" s="414"/>
    </row>
    <row r="639" spans="3:10" x14ac:dyDescent="0.3">
      <c r="C639" s="414"/>
      <c r="D639" s="414"/>
      <c r="E639" s="414"/>
      <c r="F639" s="414"/>
      <c r="G639" s="414"/>
      <c r="H639" s="414"/>
      <c r="I639" s="414"/>
      <c r="J639" s="414"/>
    </row>
    <row r="640" spans="3:10" x14ac:dyDescent="0.3">
      <c r="C640" s="414"/>
      <c r="D640" s="414"/>
      <c r="E640" s="414"/>
      <c r="F640" s="414"/>
      <c r="G640" s="414"/>
      <c r="H640" s="414"/>
      <c r="I640" s="414"/>
      <c r="J640" s="414"/>
    </row>
    <row r="641" spans="3:10" x14ac:dyDescent="0.3">
      <c r="C641" s="414"/>
      <c r="D641" s="414"/>
      <c r="E641" s="414"/>
      <c r="F641" s="414"/>
      <c r="G641" s="414"/>
      <c r="H641" s="414"/>
      <c r="I641" s="414"/>
      <c r="J641" s="414"/>
    </row>
    <row r="642" spans="3:10" x14ac:dyDescent="0.3">
      <c r="C642" s="414"/>
      <c r="D642" s="414"/>
      <c r="E642" s="414"/>
      <c r="F642" s="414"/>
      <c r="G642" s="414"/>
      <c r="H642" s="414"/>
      <c r="I642" s="414"/>
      <c r="J642" s="414"/>
    </row>
    <row r="643" spans="3:10" x14ac:dyDescent="0.3">
      <c r="C643" s="414"/>
      <c r="D643" s="414"/>
      <c r="E643" s="414"/>
      <c r="F643" s="414"/>
      <c r="G643" s="414"/>
      <c r="H643" s="414"/>
      <c r="I643" s="414"/>
      <c r="J643" s="414"/>
    </row>
    <row r="644" spans="3:10" x14ac:dyDescent="0.3">
      <c r="C644" s="414"/>
      <c r="D644" s="414"/>
      <c r="E644" s="414"/>
      <c r="F644" s="414"/>
      <c r="G644" s="414"/>
      <c r="H644" s="414"/>
      <c r="I644" s="414"/>
      <c r="J644" s="414"/>
    </row>
    <row r="645" spans="3:10" x14ac:dyDescent="0.3">
      <c r="C645" s="414"/>
      <c r="D645" s="414"/>
      <c r="E645" s="414"/>
      <c r="F645" s="414"/>
      <c r="G645" s="414"/>
      <c r="H645" s="414"/>
      <c r="I645" s="414"/>
      <c r="J645" s="414"/>
    </row>
    <row r="646" spans="3:10" x14ac:dyDescent="0.3">
      <c r="C646" s="414"/>
      <c r="D646" s="414"/>
      <c r="E646" s="414"/>
      <c r="F646" s="414"/>
      <c r="G646" s="414"/>
      <c r="H646" s="414"/>
      <c r="I646" s="414"/>
      <c r="J646" s="414"/>
    </row>
    <row r="647" spans="3:10" x14ac:dyDescent="0.3">
      <c r="C647" s="414"/>
      <c r="D647" s="414"/>
      <c r="E647" s="414"/>
      <c r="F647" s="414"/>
      <c r="G647" s="414"/>
      <c r="H647" s="414"/>
      <c r="I647" s="414"/>
      <c r="J647" s="414"/>
    </row>
    <row r="648" spans="3:10" x14ac:dyDescent="0.3">
      <c r="C648" s="414"/>
      <c r="D648" s="414"/>
      <c r="E648" s="414"/>
      <c r="F648" s="414"/>
      <c r="G648" s="414"/>
      <c r="H648" s="414"/>
      <c r="I648" s="414"/>
      <c r="J648" s="414"/>
    </row>
    <row r="649" spans="3:10" x14ac:dyDescent="0.3">
      <c r="C649" s="414"/>
      <c r="D649" s="414"/>
      <c r="E649" s="414"/>
      <c r="F649" s="414"/>
      <c r="G649" s="414"/>
      <c r="H649" s="414"/>
      <c r="I649" s="414"/>
      <c r="J649" s="414"/>
    </row>
    <row r="650" spans="3:10" x14ac:dyDescent="0.3">
      <c r="C650" s="414"/>
      <c r="D650" s="414"/>
      <c r="E650" s="414"/>
      <c r="F650" s="414"/>
      <c r="G650" s="414"/>
      <c r="H650" s="414"/>
      <c r="I650" s="414"/>
      <c r="J650" s="414"/>
    </row>
    <row r="651" spans="3:10" x14ac:dyDescent="0.3">
      <c r="C651" s="414"/>
      <c r="D651" s="414"/>
      <c r="E651" s="414"/>
      <c r="F651" s="414"/>
      <c r="G651" s="414"/>
      <c r="H651" s="414"/>
      <c r="I651" s="414"/>
      <c r="J651" s="414"/>
    </row>
    <row r="652" spans="3:10" x14ac:dyDescent="0.3">
      <c r="C652" s="414"/>
      <c r="D652" s="414"/>
      <c r="E652" s="414"/>
      <c r="F652" s="414"/>
      <c r="G652" s="414"/>
      <c r="H652" s="414"/>
      <c r="I652" s="414"/>
      <c r="J652" s="414"/>
    </row>
    <row r="653" spans="3:10" x14ac:dyDescent="0.3">
      <c r="C653" s="414"/>
      <c r="D653" s="414"/>
      <c r="E653" s="414"/>
      <c r="F653" s="414"/>
      <c r="G653" s="414"/>
      <c r="H653" s="414"/>
      <c r="I653" s="414"/>
      <c r="J653" s="414"/>
    </row>
    <row r="654" spans="3:10" x14ac:dyDescent="0.3">
      <c r="C654" s="414"/>
      <c r="D654" s="414"/>
      <c r="E654" s="414"/>
      <c r="F654" s="414"/>
      <c r="G654" s="414"/>
      <c r="H654" s="414"/>
      <c r="I654" s="414"/>
      <c r="J654" s="414"/>
    </row>
    <row r="655" spans="3:10" x14ac:dyDescent="0.3">
      <c r="C655" s="414"/>
      <c r="D655" s="414"/>
      <c r="E655" s="414"/>
      <c r="F655" s="414"/>
      <c r="G655" s="414"/>
      <c r="H655" s="414"/>
      <c r="I655" s="414"/>
      <c r="J655" s="414"/>
    </row>
    <row r="656" spans="3:10" x14ac:dyDescent="0.3">
      <c r="C656" s="414"/>
      <c r="D656" s="414"/>
      <c r="E656" s="414"/>
      <c r="F656" s="414"/>
      <c r="G656" s="414"/>
      <c r="H656" s="414"/>
      <c r="I656" s="414"/>
      <c r="J656" s="414"/>
    </row>
    <row r="657" spans="3:10" x14ac:dyDescent="0.3">
      <c r="C657" s="414"/>
      <c r="D657" s="414"/>
      <c r="E657" s="414"/>
      <c r="F657" s="414"/>
      <c r="G657" s="414"/>
      <c r="H657" s="414"/>
      <c r="I657" s="414"/>
      <c r="J657" s="414"/>
    </row>
    <row r="658" spans="3:10" x14ac:dyDescent="0.3">
      <c r="C658" s="414"/>
      <c r="D658" s="414"/>
      <c r="E658" s="414"/>
      <c r="F658" s="414"/>
      <c r="G658" s="414"/>
      <c r="H658" s="414"/>
      <c r="I658" s="414"/>
      <c r="J658" s="414"/>
    </row>
    <row r="659" spans="3:10" x14ac:dyDescent="0.3">
      <c r="C659" s="414"/>
      <c r="D659" s="414"/>
      <c r="E659" s="414"/>
      <c r="F659" s="414"/>
      <c r="G659" s="414"/>
      <c r="H659" s="414"/>
      <c r="I659" s="414"/>
      <c r="J659" s="414"/>
    </row>
    <row r="660" spans="3:10" x14ac:dyDescent="0.3">
      <c r="C660" s="414"/>
      <c r="D660" s="414"/>
      <c r="E660" s="414"/>
      <c r="F660" s="414"/>
      <c r="G660" s="414"/>
      <c r="H660" s="414"/>
      <c r="I660" s="414"/>
      <c r="J660" s="414"/>
    </row>
    <row r="661" spans="3:10" x14ac:dyDescent="0.3">
      <c r="C661" s="414"/>
      <c r="D661" s="414"/>
      <c r="E661" s="414"/>
      <c r="F661" s="414"/>
      <c r="G661" s="414"/>
      <c r="H661" s="414"/>
      <c r="I661" s="414"/>
      <c r="J661" s="414"/>
    </row>
    <row r="662" spans="3:10" x14ac:dyDescent="0.3">
      <c r="C662" s="414"/>
      <c r="D662" s="414"/>
      <c r="E662" s="414"/>
      <c r="F662" s="414"/>
      <c r="G662" s="414"/>
      <c r="H662" s="414"/>
      <c r="I662" s="414"/>
      <c r="J662" s="414"/>
    </row>
    <row r="663" spans="3:10" x14ac:dyDescent="0.3">
      <c r="C663" s="414"/>
      <c r="D663" s="414"/>
      <c r="E663" s="414"/>
      <c r="F663" s="414"/>
      <c r="G663" s="414"/>
      <c r="H663" s="414"/>
      <c r="I663" s="414"/>
      <c r="J663" s="414"/>
    </row>
    <row r="664" spans="3:10" x14ac:dyDescent="0.3">
      <c r="C664" s="414"/>
      <c r="D664" s="414"/>
      <c r="E664" s="414"/>
      <c r="F664" s="414"/>
      <c r="G664" s="414"/>
      <c r="H664" s="414"/>
      <c r="I664" s="414"/>
      <c r="J664" s="414"/>
    </row>
    <row r="665" spans="3:10" x14ac:dyDescent="0.3">
      <c r="C665" s="414"/>
      <c r="D665" s="414"/>
      <c r="E665" s="414"/>
      <c r="F665" s="414"/>
      <c r="G665" s="414"/>
      <c r="H665" s="414"/>
      <c r="I665" s="414"/>
      <c r="J665" s="414"/>
    </row>
    <row r="666" spans="3:10" x14ac:dyDescent="0.3">
      <c r="C666" s="414"/>
      <c r="D666" s="414"/>
      <c r="E666" s="414"/>
      <c r="F666" s="414"/>
      <c r="G666" s="414"/>
      <c r="H666" s="414"/>
      <c r="I666" s="414"/>
      <c r="J666" s="414"/>
    </row>
    <row r="667" spans="3:10" x14ac:dyDescent="0.3">
      <c r="C667" s="414"/>
      <c r="D667" s="414"/>
      <c r="E667" s="414"/>
      <c r="F667" s="414"/>
      <c r="G667" s="414"/>
      <c r="H667" s="414"/>
      <c r="I667" s="414"/>
      <c r="J667" s="414"/>
    </row>
    <row r="668" spans="3:10" x14ac:dyDescent="0.3">
      <c r="C668" s="414"/>
      <c r="D668" s="414"/>
      <c r="E668" s="414"/>
      <c r="F668" s="414"/>
      <c r="G668" s="414"/>
      <c r="H668" s="414"/>
      <c r="I668" s="414"/>
      <c r="J668" s="414"/>
    </row>
    <row r="669" spans="3:10" x14ac:dyDescent="0.3">
      <c r="C669" s="414"/>
      <c r="D669" s="414"/>
      <c r="E669" s="414"/>
      <c r="F669" s="414"/>
      <c r="G669" s="414"/>
      <c r="H669" s="414"/>
      <c r="I669" s="414"/>
      <c r="J669" s="414"/>
    </row>
    <row r="670" spans="3:10" x14ac:dyDescent="0.3">
      <c r="C670" s="414"/>
      <c r="D670" s="414"/>
      <c r="E670" s="414"/>
      <c r="F670" s="414"/>
      <c r="G670" s="414"/>
      <c r="H670" s="414"/>
      <c r="I670" s="414"/>
      <c r="J670" s="414"/>
    </row>
    <row r="671" spans="3:10" x14ac:dyDescent="0.3">
      <c r="C671" s="414"/>
      <c r="D671" s="414"/>
      <c r="E671" s="414"/>
      <c r="F671" s="414"/>
      <c r="G671" s="414"/>
      <c r="H671" s="414"/>
      <c r="I671" s="414"/>
      <c r="J671" s="414"/>
    </row>
    <row r="672" spans="3:10" x14ac:dyDescent="0.3">
      <c r="C672" s="414"/>
      <c r="D672" s="414"/>
      <c r="E672" s="414"/>
      <c r="F672" s="414"/>
      <c r="G672" s="414"/>
      <c r="H672" s="414"/>
      <c r="I672" s="414"/>
      <c r="J672" s="414"/>
    </row>
    <row r="673" spans="3:10" x14ac:dyDescent="0.3">
      <c r="C673" s="414"/>
      <c r="D673" s="414"/>
      <c r="E673" s="414"/>
      <c r="F673" s="414"/>
      <c r="G673" s="414"/>
      <c r="H673" s="414"/>
      <c r="I673" s="414"/>
      <c r="J673" s="414"/>
    </row>
    <row r="674" spans="3:10" x14ac:dyDescent="0.3">
      <c r="C674" s="414"/>
      <c r="D674" s="414"/>
      <c r="E674" s="414"/>
      <c r="F674" s="414"/>
      <c r="G674" s="414"/>
      <c r="H674" s="414"/>
      <c r="I674" s="414"/>
      <c r="J674" s="414"/>
    </row>
    <row r="675" spans="3:10" x14ac:dyDescent="0.3">
      <c r="C675" s="414"/>
      <c r="D675" s="414"/>
      <c r="E675" s="414"/>
      <c r="F675" s="414"/>
      <c r="G675" s="414"/>
      <c r="H675" s="414"/>
      <c r="I675" s="414"/>
      <c r="J675" s="414"/>
    </row>
    <row r="676" spans="3:10" x14ac:dyDescent="0.3">
      <c r="C676" s="414"/>
      <c r="D676" s="414"/>
      <c r="E676" s="414"/>
      <c r="F676" s="414"/>
      <c r="G676" s="414"/>
      <c r="H676" s="414"/>
      <c r="I676" s="414"/>
      <c r="J676" s="414"/>
    </row>
    <row r="677" spans="3:10" x14ac:dyDescent="0.3">
      <c r="C677" s="414"/>
      <c r="D677" s="414"/>
      <c r="E677" s="414"/>
      <c r="F677" s="414"/>
      <c r="G677" s="414"/>
      <c r="H677" s="414"/>
      <c r="I677" s="414"/>
      <c r="J677" s="414"/>
    </row>
    <row r="678" spans="3:10" x14ac:dyDescent="0.3">
      <c r="C678" s="414"/>
      <c r="D678" s="414"/>
      <c r="E678" s="414"/>
      <c r="F678" s="414"/>
      <c r="G678" s="414"/>
      <c r="H678" s="414"/>
      <c r="I678" s="414"/>
      <c r="J678" s="414"/>
    </row>
    <row r="679" spans="3:10" x14ac:dyDescent="0.3">
      <c r="C679" s="414"/>
      <c r="D679" s="414"/>
      <c r="E679" s="414"/>
      <c r="F679" s="414"/>
      <c r="G679" s="414"/>
      <c r="H679" s="414"/>
      <c r="I679" s="414"/>
      <c r="J679" s="414"/>
    </row>
    <row r="680" spans="3:10" x14ac:dyDescent="0.3">
      <c r="C680" s="414"/>
      <c r="D680" s="414"/>
      <c r="E680" s="414"/>
      <c r="F680" s="414"/>
      <c r="G680" s="414"/>
      <c r="H680" s="414"/>
      <c r="I680" s="414"/>
      <c r="J680" s="414"/>
    </row>
    <row r="681" spans="3:10" x14ac:dyDescent="0.3">
      <c r="C681" s="414"/>
      <c r="D681" s="414"/>
      <c r="E681" s="414"/>
      <c r="F681" s="414"/>
      <c r="G681" s="414"/>
      <c r="H681" s="414"/>
      <c r="I681" s="414"/>
      <c r="J681" s="414"/>
    </row>
    <row r="682" spans="3:10" x14ac:dyDescent="0.3">
      <c r="C682" s="414"/>
      <c r="D682" s="414"/>
      <c r="E682" s="414"/>
      <c r="F682" s="414"/>
      <c r="G682" s="414"/>
      <c r="H682" s="414"/>
      <c r="I682" s="414"/>
      <c r="J682" s="414"/>
    </row>
    <row r="683" spans="3:10" x14ac:dyDescent="0.3">
      <c r="C683" s="414"/>
      <c r="D683" s="414"/>
      <c r="E683" s="414"/>
      <c r="F683" s="414"/>
      <c r="G683" s="414"/>
      <c r="H683" s="414"/>
      <c r="I683" s="414"/>
      <c r="J683" s="414"/>
    </row>
    <row r="684" spans="3:10" x14ac:dyDescent="0.3">
      <c r="C684" s="414"/>
      <c r="D684" s="414"/>
      <c r="E684" s="414"/>
      <c r="F684" s="414"/>
      <c r="G684" s="414"/>
      <c r="H684" s="414"/>
      <c r="I684" s="414"/>
      <c r="J684" s="414"/>
    </row>
    <row r="685" spans="3:10" x14ac:dyDescent="0.3">
      <c r="C685" s="414"/>
      <c r="D685" s="414"/>
      <c r="E685" s="414"/>
      <c r="F685" s="414"/>
      <c r="G685" s="414"/>
      <c r="H685" s="414"/>
      <c r="I685" s="414"/>
      <c r="J685" s="414"/>
    </row>
    <row r="686" spans="3:10" x14ac:dyDescent="0.3">
      <c r="C686" s="414"/>
      <c r="D686" s="414"/>
      <c r="E686" s="414"/>
      <c r="F686" s="414"/>
      <c r="G686" s="414"/>
      <c r="H686" s="414"/>
      <c r="I686" s="414"/>
      <c r="J686" s="414"/>
    </row>
    <row r="687" spans="3:10" x14ac:dyDescent="0.3">
      <c r="C687" s="414"/>
      <c r="D687" s="414"/>
      <c r="E687" s="414"/>
      <c r="F687" s="414"/>
      <c r="G687" s="414"/>
      <c r="H687" s="414"/>
      <c r="I687" s="414"/>
      <c r="J687" s="414"/>
    </row>
    <row r="688" spans="3:10" x14ac:dyDescent="0.3">
      <c r="C688" s="414"/>
      <c r="D688" s="414"/>
      <c r="E688" s="414"/>
      <c r="F688" s="414"/>
      <c r="G688" s="414"/>
      <c r="H688" s="414"/>
      <c r="I688" s="414"/>
      <c r="J688" s="414"/>
    </row>
    <row r="689" spans="3:10" x14ac:dyDescent="0.3">
      <c r="C689" s="414"/>
      <c r="D689" s="414"/>
      <c r="E689" s="414"/>
      <c r="F689" s="414"/>
      <c r="G689" s="414"/>
      <c r="H689" s="414"/>
      <c r="I689" s="414"/>
      <c r="J689" s="414"/>
    </row>
    <row r="690" spans="3:10" x14ac:dyDescent="0.3">
      <c r="C690" s="414"/>
      <c r="D690" s="414"/>
      <c r="E690" s="414"/>
      <c r="F690" s="414"/>
      <c r="G690" s="414"/>
      <c r="H690" s="414"/>
      <c r="I690" s="414"/>
      <c r="J690" s="414"/>
    </row>
    <row r="691" spans="3:10" x14ac:dyDescent="0.3">
      <c r="C691" s="414"/>
      <c r="D691" s="414"/>
      <c r="E691" s="414"/>
      <c r="F691" s="414"/>
      <c r="G691" s="414"/>
      <c r="H691" s="414"/>
      <c r="I691" s="414"/>
      <c r="J691" s="414"/>
    </row>
    <row r="692" spans="3:10" x14ac:dyDescent="0.3">
      <c r="C692" s="414"/>
      <c r="D692" s="414"/>
      <c r="E692" s="414"/>
      <c r="F692" s="414"/>
      <c r="G692" s="414"/>
      <c r="H692" s="414"/>
      <c r="I692" s="414"/>
      <c r="J692" s="414"/>
    </row>
    <row r="693" spans="3:10" x14ac:dyDescent="0.3">
      <c r="C693" s="414"/>
      <c r="D693" s="414"/>
      <c r="E693" s="414"/>
      <c r="F693" s="414"/>
      <c r="G693" s="414"/>
      <c r="H693" s="414"/>
      <c r="I693" s="414"/>
      <c r="J693" s="414"/>
    </row>
    <row r="694" spans="3:10" x14ac:dyDescent="0.3">
      <c r="C694" s="414"/>
      <c r="D694" s="414"/>
      <c r="E694" s="414"/>
      <c r="F694" s="414"/>
      <c r="G694" s="414"/>
      <c r="H694" s="414"/>
      <c r="I694" s="414"/>
      <c r="J694" s="414"/>
    </row>
    <row r="695" spans="3:10" x14ac:dyDescent="0.3">
      <c r="C695" s="414"/>
      <c r="D695" s="414"/>
      <c r="E695" s="414"/>
      <c r="F695" s="414"/>
      <c r="G695" s="414"/>
      <c r="H695" s="414"/>
      <c r="I695" s="414"/>
      <c r="J695" s="414"/>
    </row>
    <row r="696" spans="3:10" x14ac:dyDescent="0.3">
      <c r="C696" s="414"/>
      <c r="D696" s="414"/>
      <c r="E696" s="414"/>
      <c r="F696" s="414"/>
      <c r="G696" s="414"/>
      <c r="H696" s="414"/>
      <c r="I696" s="414"/>
      <c r="J696" s="414"/>
    </row>
    <row r="697" spans="3:10" x14ac:dyDescent="0.3">
      <c r="C697" s="414"/>
      <c r="D697" s="414"/>
      <c r="E697" s="414"/>
      <c r="F697" s="414"/>
      <c r="G697" s="414"/>
      <c r="H697" s="414"/>
      <c r="I697" s="414"/>
      <c r="J697" s="414"/>
    </row>
    <row r="698" spans="3:10" x14ac:dyDescent="0.3">
      <c r="C698" s="414"/>
      <c r="D698" s="414"/>
      <c r="E698" s="414"/>
      <c r="F698" s="414"/>
      <c r="G698" s="414"/>
      <c r="H698" s="414"/>
      <c r="I698" s="414"/>
      <c r="J698" s="414"/>
    </row>
    <row r="699" spans="3:10" x14ac:dyDescent="0.3">
      <c r="C699" s="414"/>
      <c r="D699" s="414"/>
      <c r="E699" s="414"/>
      <c r="F699" s="414"/>
      <c r="G699" s="414"/>
      <c r="H699" s="414"/>
      <c r="I699" s="414"/>
      <c r="J699" s="414"/>
    </row>
    <row r="700" spans="3:10" x14ac:dyDescent="0.3">
      <c r="C700" s="414"/>
      <c r="D700" s="414"/>
      <c r="E700" s="414"/>
      <c r="F700" s="414"/>
      <c r="G700" s="414"/>
      <c r="H700" s="414"/>
      <c r="I700" s="414"/>
      <c r="J700" s="414"/>
    </row>
    <row r="701" spans="3:10" x14ac:dyDescent="0.3">
      <c r="C701" s="414"/>
      <c r="D701" s="414"/>
      <c r="E701" s="414"/>
      <c r="F701" s="414"/>
      <c r="G701" s="414"/>
      <c r="H701" s="414"/>
      <c r="I701" s="414"/>
      <c r="J701" s="414"/>
    </row>
    <row r="702" spans="3:10" x14ac:dyDescent="0.3">
      <c r="C702" s="414"/>
      <c r="D702" s="414"/>
      <c r="E702" s="414"/>
      <c r="F702" s="414"/>
      <c r="G702" s="414"/>
      <c r="H702" s="414"/>
      <c r="I702" s="414"/>
      <c r="J702" s="414"/>
    </row>
    <row r="703" spans="3:10" x14ac:dyDescent="0.3">
      <c r="C703" s="414"/>
      <c r="D703" s="414"/>
      <c r="E703" s="414"/>
      <c r="F703" s="414"/>
      <c r="G703" s="414"/>
      <c r="H703" s="414"/>
      <c r="I703" s="414"/>
      <c r="J703" s="414"/>
    </row>
    <row r="704" spans="3:10" x14ac:dyDescent="0.3">
      <c r="C704" s="414"/>
      <c r="D704" s="414"/>
      <c r="E704" s="414"/>
      <c r="F704" s="414"/>
      <c r="G704" s="414"/>
      <c r="H704" s="414"/>
      <c r="I704" s="414"/>
      <c r="J704" s="414"/>
    </row>
    <row r="705" spans="3:10" x14ac:dyDescent="0.3">
      <c r="C705" s="414"/>
      <c r="D705" s="414"/>
      <c r="E705" s="414"/>
      <c r="F705" s="414"/>
      <c r="G705" s="414"/>
      <c r="H705" s="414"/>
      <c r="I705" s="414"/>
      <c r="J705" s="414"/>
    </row>
    <row r="706" spans="3:10" x14ac:dyDescent="0.3">
      <c r="C706" s="414"/>
      <c r="D706" s="414"/>
      <c r="E706" s="414"/>
      <c r="F706" s="414"/>
      <c r="G706" s="414"/>
      <c r="H706" s="414"/>
      <c r="I706" s="414"/>
      <c r="J706" s="414"/>
    </row>
    <row r="707" spans="3:10" x14ac:dyDescent="0.3">
      <c r="C707" s="414"/>
      <c r="D707" s="414"/>
      <c r="E707" s="414"/>
      <c r="F707" s="414"/>
      <c r="G707" s="414"/>
      <c r="H707" s="414"/>
      <c r="I707" s="414"/>
      <c r="J707" s="414"/>
    </row>
    <row r="708" spans="3:10" x14ac:dyDescent="0.3">
      <c r="C708" s="414"/>
      <c r="D708" s="414"/>
      <c r="E708" s="414"/>
      <c r="F708" s="414"/>
      <c r="G708" s="414"/>
      <c r="H708" s="414"/>
      <c r="I708" s="414"/>
      <c r="J708" s="414"/>
    </row>
    <row r="709" spans="3:10" x14ac:dyDescent="0.3">
      <c r="C709" s="414"/>
      <c r="D709" s="414"/>
      <c r="E709" s="414"/>
      <c r="F709" s="414"/>
      <c r="G709" s="414"/>
      <c r="H709" s="414"/>
      <c r="I709" s="414"/>
      <c r="J709" s="414"/>
    </row>
    <row r="710" spans="3:10" x14ac:dyDescent="0.3">
      <c r="C710" s="414"/>
      <c r="D710" s="414"/>
      <c r="E710" s="414"/>
      <c r="F710" s="414"/>
      <c r="G710" s="414"/>
      <c r="H710" s="414"/>
      <c r="I710" s="414"/>
      <c r="J710" s="414"/>
    </row>
    <row r="711" spans="3:10" x14ac:dyDescent="0.3">
      <c r="C711" s="414"/>
      <c r="D711" s="414"/>
      <c r="E711" s="414"/>
      <c r="F711" s="414"/>
      <c r="G711" s="414"/>
      <c r="H711" s="414"/>
      <c r="I711" s="414"/>
      <c r="J711" s="414"/>
    </row>
    <row r="712" spans="3:10" x14ac:dyDescent="0.3">
      <c r="C712" s="414"/>
      <c r="D712" s="414"/>
      <c r="E712" s="414"/>
      <c r="F712" s="414"/>
      <c r="G712" s="414"/>
      <c r="H712" s="414"/>
      <c r="I712" s="414"/>
      <c r="J712" s="414"/>
    </row>
    <row r="713" spans="3:10" x14ac:dyDescent="0.3">
      <c r="C713" s="414"/>
      <c r="D713" s="414"/>
      <c r="E713" s="414"/>
      <c r="F713" s="414"/>
      <c r="G713" s="414"/>
      <c r="H713" s="414"/>
      <c r="I713" s="414"/>
      <c r="J713" s="414"/>
    </row>
    <row r="714" spans="3:10" x14ac:dyDescent="0.3">
      <c r="C714" s="414"/>
      <c r="D714" s="414"/>
      <c r="E714" s="414"/>
      <c r="F714" s="414"/>
      <c r="G714" s="414"/>
      <c r="H714" s="414"/>
      <c r="I714" s="414"/>
      <c r="J714" s="414"/>
    </row>
    <row r="715" spans="3:10" x14ac:dyDescent="0.3">
      <c r="C715" s="414"/>
      <c r="D715" s="414"/>
      <c r="E715" s="414"/>
      <c r="F715" s="414"/>
      <c r="G715" s="414"/>
      <c r="H715" s="414"/>
      <c r="I715" s="414"/>
      <c r="J715" s="414"/>
    </row>
    <row r="716" spans="3:10" x14ac:dyDescent="0.3">
      <c r="C716" s="414"/>
      <c r="D716" s="414"/>
      <c r="E716" s="414"/>
      <c r="F716" s="414"/>
      <c r="G716" s="414"/>
      <c r="H716" s="414"/>
      <c r="I716" s="414"/>
      <c r="J716" s="414"/>
    </row>
    <row r="717" spans="3:10" x14ac:dyDescent="0.3">
      <c r="C717" s="414"/>
      <c r="D717" s="414"/>
      <c r="E717" s="414"/>
      <c r="F717" s="414"/>
      <c r="G717" s="414"/>
      <c r="H717" s="414"/>
      <c r="I717" s="414"/>
      <c r="J717" s="414"/>
    </row>
    <row r="718" spans="3:10" x14ac:dyDescent="0.3">
      <c r="C718" s="414"/>
      <c r="D718" s="414"/>
      <c r="E718" s="414"/>
      <c r="F718" s="414"/>
      <c r="G718" s="414"/>
      <c r="H718" s="414"/>
      <c r="I718" s="414"/>
      <c r="J718" s="414"/>
    </row>
    <row r="719" spans="3:10" x14ac:dyDescent="0.3">
      <c r="C719" s="414"/>
      <c r="D719" s="414"/>
      <c r="E719" s="414"/>
      <c r="F719" s="414"/>
      <c r="G719" s="414"/>
      <c r="H719" s="414"/>
      <c r="I719" s="414"/>
      <c r="J719" s="414"/>
    </row>
    <row r="720" spans="3:10" x14ac:dyDescent="0.3">
      <c r="C720" s="414"/>
      <c r="D720" s="414"/>
      <c r="E720" s="414"/>
      <c r="F720" s="414"/>
      <c r="G720" s="414"/>
      <c r="H720" s="414"/>
      <c r="I720" s="414"/>
      <c r="J720" s="414"/>
    </row>
    <row r="721" spans="3:10" x14ac:dyDescent="0.3">
      <c r="C721" s="414"/>
      <c r="D721" s="414"/>
      <c r="E721" s="414"/>
      <c r="F721" s="414"/>
      <c r="G721" s="414"/>
      <c r="H721" s="414"/>
      <c r="I721" s="414"/>
      <c r="J721" s="414"/>
    </row>
    <row r="722" spans="3:10" x14ac:dyDescent="0.3">
      <c r="C722" s="414"/>
      <c r="D722" s="414"/>
      <c r="E722" s="414"/>
      <c r="F722" s="414"/>
      <c r="G722" s="414"/>
      <c r="H722" s="414"/>
      <c r="I722" s="414"/>
      <c r="J722" s="414"/>
    </row>
    <row r="723" spans="3:10" x14ac:dyDescent="0.3">
      <c r="C723" s="414"/>
      <c r="D723" s="414"/>
      <c r="E723" s="414"/>
      <c r="F723" s="414"/>
      <c r="G723" s="414"/>
      <c r="H723" s="414"/>
      <c r="I723" s="414"/>
      <c r="J723" s="414"/>
    </row>
    <row r="724" spans="3:10" x14ac:dyDescent="0.3">
      <c r="C724" s="414"/>
      <c r="D724" s="414"/>
      <c r="E724" s="414"/>
      <c r="F724" s="414"/>
      <c r="G724" s="414"/>
      <c r="H724" s="414"/>
      <c r="I724" s="414"/>
      <c r="J724" s="414"/>
    </row>
    <row r="725" spans="3:10" x14ac:dyDescent="0.3">
      <c r="C725" s="414"/>
      <c r="D725" s="414"/>
      <c r="E725" s="414"/>
      <c r="F725" s="414"/>
      <c r="G725" s="414"/>
      <c r="H725" s="414"/>
      <c r="I725" s="414"/>
      <c r="J725" s="414"/>
    </row>
    <row r="726" spans="3:10" x14ac:dyDescent="0.3">
      <c r="C726" s="414"/>
      <c r="D726" s="414"/>
      <c r="E726" s="414"/>
      <c r="F726" s="414"/>
      <c r="G726" s="414"/>
      <c r="H726" s="414"/>
      <c r="I726" s="414"/>
      <c r="J726" s="414"/>
    </row>
    <row r="727" spans="3:10" x14ac:dyDescent="0.3">
      <c r="C727" s="414"/>
      <c r="D727" s="414"/>
      <c r="E727" s="414"/>
      <c r="F727" s="414"/>
      <c r="G727" s="414"/>
      <c r="H727" s="414"/>
      <c r="I727" s="414"/>
      <c r="J727" s="414"/>
    </row>
    <row r="728" spans="3:10" x14ac:dyDescent="0.3">
      <c r="C728" s="414"/>
      <c r="D728" s="414"/>
      <c r="E728" s="414"/>
      <c r="F728" s="414"/>
      <c r="G728" s="414"/>
      <c r="H728" s="414"/>
      <c r="I728" s="414"/>
      <c r="J728" s="414"/>
    </row>
    <row r="729" spans="3:10" x14ac:dyDescent="0.3">
      <c r="C729" s="414"/>
      <c r="D729" s="414"/>
      <c r="E729" s="414"/>
      <c r="F729" s="414"/>
      <c r="G729" s="414"/>
      <c r="H729" s="414"/>
      <c r="I729" s="414"/>
      <c r="J729" s="414"/>
    </row>
    <row r="730" spans="3:10" x14ac:dyDescent="0.3">
      <c r="C730" s="414"/>
      <c r="D730" s="414"/>
      <c r="E730" s="414"/>
      <c r="F730" s="414"/>
      <c r="G730" s="414"/>
      <c r="H730" s="414"/>
      <c r="I730" s="414"/>
      <c r="J730" s="414"/>
    </row>
    <row r="731" spans="3:10" x14ac:dyDescent="0.3">
      <c r="C731" s="414"/>
      <c r="D731" s="414"/>
      <c r="E731" s="414"/>
      <c r="F731" s="414"/>
      <c r="G731" s="414"/>
      <c r="H731" s="414"/>
      <c r="I731" s="414"/>
      <c r="J731" s="414"/>
    </row>
    <row r="732" spans="3:10" x14ac:dyDescent="0.3">
      <c r="C732" s="414"/>
      <c r="D732" s="414"/>
      <c r="E732" s="414"/>
      <c r="F732" s="414"/>
      <c r="G732" s="414"/>
      <c r="H732" s="414"/>
      <c r="I732" s="414"/>
      <c r="J732" s="414"/>
    </row>
    <row r="733" spans="3:10" x14ac:dyDescent="0.3">
      <c r="C733" s="414"/>
      <c r="D733" s="414"/>
      <c r="E733" s="414"/>
      <c r="F733" s="414"/>
      <c r="G733" s="414"/>
      <c r="H733" s="414"/>
      <c r="I733" s="414"/>
      <c r="J733" s="414"/>
    </row>
    <row r="734" spans="3:10" x14ac:dyDescent="0.3">
      <c r="C734" s="414"/>
      <c r="D734" s="414"/>
      <c r="E734" s="414"/>
      <c r="F734" s="414"/>
      <c r="G734" s="414"/>
      <c r="H734" s="414"/>
      <c r="I734" s="414"/>
      <c r="J734" s="414"/>
    </row>
    <row r="735" spans="3:10" x14ac:dyDescent="0.3">
      <c r="C735" s="414"/>
      <c r="D735" s="414"/>
      <c r="E735" s="414"/>
      <c r="F735" s="414"/>
      <c r="G735" s="414"/>
      <c r="H735" s="414"/>
      <c r="I735" s="414"/>
      <c r="J735" s="414"/>
    </row>
    <row r="736" spans="3:10" x14ac:dyDescent="0.3">
      <c r="C736" s="414"/>
      <c r="D736" s="414"/>
      <c r="E736" s="414"/>
      <c r="F736" s="414"/>
      <c r="G736" s="414"/>
      <c r="H736" s="414"/>
      <c r="I736" s="414"/>
      <c r="J736" s="414"/>
    </row>
    <row r="737" spans="3:10" x14ac:dyDescent="0.3">
      <c r="C737" s="414"/>
      <c r="D737" s="414"/>
      <c r="E737" s="414"/>
      <c r="F737" s="414"/>
      <c r="G737" s="414"/>
      <c r="H737" s="414"/>
      <c r="I737" s="414"/>
      <c r="J737" s="414"/>
    </row>
    <row r="738" spans="3:10" x14ac:dyDescent="0.3">
      <c r="C738" s="414"/>
      <c r="D738" s="414"/>
      <c r="E738" s="414"/>
      <c r="F738" s="414"/>
      <c r="G738" s="414"/>
      <c r="H738" s="414"/>
      <c r="I738" s="414"/>
      <c r="J738" s="414"/>
    </row>
    <row r="739" spans="3:10" x14ac:dyDescent="0.3">
      <c r="C739" s="414"/>
      <c r="D739" s="414"/>
      <c r="E739" s="414"/>
      <c r="F739" s="414"/>
      <c r="G739" s="414"/>
      <c r="H739" s="414"/>
      <c r="I739" s="414"/>
      <c r="J739" s="414"/>
    </row>
    <row r="740" spans="3:10" x14ac:dyDescent="0.3">
      <c r="C740" s="414"/>
      <c r="D740" s="414"/>
      <c r="E740" s="414"/>
      <c r="F740" s="414"/>
      <c r="G740" s="414"/>
      <c r="H740" s="414"/>
      <c r="I740" s="414"/>
      <c r="J740" s="414"/>
    </row>
    <row r="741" spans="3:10" x14ac:dyDescent="0.3">
      <c r="C741" s="414"/>
      <c r="D741" s="414"/>
      <c r="E741" s="414"/>
      <c r="F741" s="414"/>
      <c r="G741" s="414"/>
      <c r="H741" s="414"/>
      <c r="I741" s="414"/>
      <c r="J741" s="414"/>
    </row>
    <row r="742" spans="3:10" x14ac:dyDescent="0.3">
      <c r="C742" s="414"/>
      <c r="D742" s="414"/>
      <c r="E742" s="414"/>
      <c r="F742" s="414"/>
      <c r="G742" s="414"/>
      <c r="H742" s="414"/>
      <c r="I742" s="414"/>
      <c r="J742" s="414"/>
    </row>
    <row r="743" spans="3:10" x14ac:dyDescent="0.3">
      <c r="C743" s="414"/>
      <c r="D743" s="414"/>
      <c r="E743" s="414"/>
      <c r="F743" s="414"/>
      <c r="G743" s="414"/>
      <c r="H743" s="414"/>
      <c r="I743" s="414"/>
      <c r="J743" s="414"/>
    </row>
    <row r="744" spans="3:10" x14ac:dyDescent="0.3">
      <c r="C744" s="414"/>
      <c r="D744" s="414"/>
      <c r="E744" s="414"/>
      <c r="F744" s="414"/>
      <c r="G744" s="414"/>
      <c r="H744" s="414"/>
      <c r="I744" s="414"/>
      <c r="J744" s="414"/>
    </row>
    <row r="745" spans="3:10" x14ac:dyDescent="0.3">
      <c r="C745" s="414"/>
      <c r="D745" s="414"/>
      <c r="E745" s="414"/>
      <c r="F745" s="414"/>
      <c r="G745" s="414"/>
      <c r="H745" s="414"/>
      <c r="I745" s="414"/>
      <c r="J745" s="414"/>
    </row>
    <row r="746" spans="3:10" x14ac:dyDescent="0.3">
      <c r="C746" s="414"/>
      <c r="D746" s="414"/>
      <c r="E746" s="414"/>
      <c r="F746" s="414"/>
      <c r="G746" s="414"/>
      <c r="H746" s="414"/>
      <c r="I746" s="414"/>
      <c r="J746" s="414"/>
    </row>
    <row r="747" spans="3:10" x14ac:dyDescent="0.3">
      <c r="C747" s="414"/>
      <c r="D747" s="414"/>
      <c r="E747" s="414"/>
      <c r="F747" s="414"/>
      <c r="G747" s="414"/>
      <c r="H747" s="414"/>
      <c r="I747" s="414"/>
      <c r="J747" s="414"/>
    </row>
    <row r="748" spans="3:10" x14ac:dyDescent="0.3">
      <c r="C748" s="414"/>
      <c r="D748" s="414"/>
      <c r="E748" s="414"/>
      <c r="F748" s="414"/>
      <c r="G748" s="414"/>
      <c r="H748" s="414"/>
      <c r="I748" s="414"/>
      <c r="J748" s="414"/>
    </row>
    <row r="749" spans="3:10" x14ac:dyDescent="0.3">
      <c r="C749" s="414"/>
      <c r="D749" s="414"/>
      <c r="E749" s="414"/>
      <c r="F749" s="414"/>
      <c r="G749" s="414"/>
      <c r="H749" s="414"/>
      <c r="I749" s="414"/>
      <c r="J749" s="414"/>
    </row>
    <row r="750" spans="3:10" x14ac:dyDescent="0.3">
      <c r="C750" s="414"/>
      <c r="D750" s="414"/>
      <c r="E750" s="414"/>
      <c r="F750" s="414"/>
      <c r="G750" s="414"/>
      <c r="H750" s="414"/>
      <c r="I750" s="414"/>
      <c r="J750" s="414"/>
    </row>
    <row r="751" spans="3:10" x14ac:dyDescent="0.3">
      <c r="C751" s="414"/>
      <c r="D751" s="414"/>
      <c r="E751" s="414"/>
      <c r="F751" s="414"/>
      <c r="G751" s="414"/>
      <c r="H751" s="414"/>
      <c r="I751" s="414"/>
      <c r="J751" s="414"/>
    </row>
    <row r="752" spans="3:10" x14ac:dyDescent="0.3">
      <c r="C752" s="414"/>
      <c r="D752" s="414"/>
      <c r="E752" s="414"/>
      <c r="F752" s="414"/>
      <c r="G752" s="414"/>
      <c r="H752" s="414"/>
      <c r="I752" s="414"/>
      <c r="J752" s="414"/>
    </row>
    <row r="753" spans="3:10" x14ac:dyDescent="0.3">
      <c r="C753" s="414"/>
      <c r="D753" s="414"/>
      <c r="E753" s="414"/>
      <c r="F753" s="414"/>
      <c r="G753" s="414"/>
      <c r="H753" s="414"/>
      <c r="I753" s="414"/>
      <c r="J753" s="414"/>
    </row>
    <row r="754" spans="3:10" x14ac:dyDescent="0.3">
      <c r="C754" s="414"/>
      <c r="D754" s="414"/>
      <c r="E754" s="414"/>
      <c r="F754" s="414"/>
      <c r="G754" s="414"/>
      <c r="H754" s="414"/>
      <c r="I754" s="414"/>
      <c r="J754" s="414"/>
    </row>
    <row r="755" spans="3:10" x14ac:dyDescent="0.3">
      <c r="C755" s="414"/>
      <c r="D755" s="414"/>
      <c r="E755" s="414"/>
      <c r="F755" s="414"/>
      <c r="G755" s="414"/>
      <c r="H755" s="414"/>
      <c r="I755" s="414"/>
      <c r="J755" s="414"/>
    </row>
    <row r="756" spans="3:10" x14ac:dyDescent="0.3">
      <c r="C756" s="414"/>
      <c r="D756" s="414"/>
      <c r="E756" s="414"/>
      <c r="F756" s="414"/>
      <c r="G756" s="414"/>
      <c r="H756" s="414"/>
      <c r="I756" s="414"/>
      <c r="J756" s="414"/>
    </row>
    <row r="757" spans="3:10" x14ac:dyDescent="0.3">
      <c r="C757" s="414"/>
      <c r="D757" s="414"/>
      <c r="E757" s="414"/>
      <c r="F757" s="414"/>
      <c r="G757" s="414"/>
      <c r="H757" s="414"/>
      <c r="I757" s="414"/>
      <c r="J757" s="414"/>
    </row>
    <row r="758" spans="3:10" x14ac:dyDescent="0.3">
      <c r="C758" s="414"/>
      <c r="D758" s="414"/>
      <c r="E758" s="414"/>
      <c r="F758" s="414"/>
      <c r="G758" s="414"/>
      <c r="H758" s="414"/>
      <c r="I758" s="414"/>
      <c r="J758" s="414"/>
    </row>
    <row r="759" spans="3:10" x14ac:dyDescent="0.3">
      <c r="C759" s="414"/>
      <c r="D759" s="414"/>
      <c r="E759" s="414"/>
      <c r="F759" s="414"/>
      <c r="G759" s="414"/>
      <c r="H759" s="414"/>
      <c r="I759" s="414"/>
      <c r="J759" s="414"/>
    </row>
    <row r="760" spans="3:10" x14ac:dyDescent="0.3">
      <c r="C760" s="414"/>
      <c r="D760" s="414"/>
      <c r="E760" s="414"/>
      <c r="F760" s="414"/>
      <c r="G760" s="414"/>
      <c r="H760" s="414"/>
      <c r="I760" s="414"/>
      <c r="J760" s="414"/>
    </row>
    <row r="761" spans="3:10" x14ac:dyDescent="0.3">
      <c r="C761" s="414"/>
      <c r="D761" s="414"/>
      <c r="E761" s="414"/>
      <c r="F761" s="414"/>
      <c r="G761" s="414"/>
      <c r="H761" s="414"/>
      <c r="I761" s="414"/>
      <c r="J761" s="414"/>
    </row>
    <row r="762" spans="3:10" x14ac:dyDescent="0.3">
      <c r="C762" s="414"/>
      <c r="D762" s="414"/>
      <c r="E762" s="414"/>
      <c r="F762" s="414"/>
      <c r="G762" s="414"/>
      <c r="H762" s="414"/>
      <c r="I762" s="414"/>
      <c r="J762" s="414"/>
    </row>
    <row r="763" spans="3:10" x14ac:dyDescent="0.3">
      <c r="C763" s="414"/>
      <c r="D763" s="414"/>
      <c r="E763" s="414"/>
      <c r="F763" s="414"/>
      <c r="G763" s="414"/>
      <c r="H763" s="414"/>
      <c r="I763" s="414"/>
      <c r="J763" s="414"/>
    </row>
    <row r="764" spans="3:10" x14ac:dyDescent="0.3">
      <c r="C764" s="414"/>
      <c r="D764" s="414"/>
      <c r="E764" s="414"/>
      <c r="F764" s="414"/>
      <c r="G764" s="414"/>
      <c r="H764" s="414"/>
      <c r="I764" s="414"/>
      <c r="J764" s="414"/>
    </row>
    <row r="765" spans="3:10" x14ac:dyDescent="0.3">
      <c r="C765" s="414"/>
      <c r="D765" s="414"/>
      <c r="E765" s="414"/>
      <c r="F765" s="414"/>
      <c r="G765" s="414"/>
      <c r="H765" s="414"/>
      <c r="I765" s="414"/>
      <c r="J765" s="414"/>
    </row>
    <row r="766" spans="3:10" x14ac:dyDescent="0.3">
      <c r="C766" s="414"/>
      <c r="D766" s="414"/>
      <c r="E766" s="414"/>
      <c r="F766" s="414"/>
      <c r="G766" s="414"/>
      <c r="H766" s="414"/>
      <c r="I766" s="414"/>
      <c r="J766" s="414"/>
    </row>
    <row r="767" spans="3:10" x14ac:dyDescent="0.3">
      <c r="C767" s="414"/>
      <c r="D767" s="414"/>
      <c r="E767" s="414"/>
      <c r="F767" s="414"/>
      <c r="G767" s="414"/>
      <c r="H767" s="414"/>
      <c r="I767" s="414"/>
      <c r="J767" s="414"/>
    </row>
    <row r="768" spans="3:10" x14ac:dyDescent="0.3">
      <c r="C768" s="414"/>
      <c r="D768" s="414"/>
      <c r="E768" s="414"/>
      <c r="F768" s="414"/>
      <c r="G768" s="414"/>
      <c r="H768" s="414"/>
      <c r="I768" s="414"/>
      <c r="J768" s="414"/>
    </row>
    <row r="769" spans="3:10" x14ac:dyDescent="0.3">
      <c r="C769" s="414"/>
      <c r="D769" s="414"/>
      <c r="E769" s="414"/>
      <c r="F769" s="414"/>
      <c r="G769" s="414"/>
      <c r="H769" s="414"/>
      <c r="I769" s="414"/>
      <c r="J769" s="414"/>
    </row>
    <row r="770" spans="3:10" x14ac:dyDescent="0.3">
      <c r="C770" s="414"/>
      <c r="D770" s="414"/>
      <c r="E770" s="414"/>
      <c r="F770" s="414"/>
      <c r="G770" s="414"/>
      <c r="H770" s="414"/>
      <c r="I770" s="414"/>
      <c r="J770" s="414"/>
    </row>
    <row r="771" spans="3:10" x14ac:dyDescent="0.3">
      <c r="C771" s="414"/>
      <c r="D771" s="414"/>
      <c r="E771" s="414"/>
      <c r="F771" s="414"/>
      <c r="G771" s="414"/>
      <c r="H771" s="414"/>
      <c r="I771" s="414"/>
      <c r="J771" s="414"/>
    </row>
    <row r="772" spans="3:10" x14ac:dyDescent="0.3">
      <c r="C772" s="414"/>
      <c r="D772" s="414"/>
      <c r="E772" s="414"/>
      <c r="F772" s="414"/>
      <c r="G772" s="414"/>
      <c r="H772" s="414"/>
      <c r="I772" s="414"/>
      <c r="J772" s="414"/>
    </row>
    <row r="773" spans="3:10" x14ac:dyDescent="0.3">
      <c r="C773" s="414"/>
      <c r="D773" s="414"/>
      <c r="E773" s="414"/>
      <c r="F773" s="414"/>
      <c r="G773" s="414"/>
      <c r="H773" s="414"/>
      <c r="I773" s="414"/>
      <c r="J773" s="414"/>
    </row>
    <row r="774" spans="3:10" x14ac:dyDescent="0.3">
      <c r="C774" s="414"/>
      <c r="D774" s="414"/>
      <c r="E774" s="414"/>
      <c r="F774" s="414"/>
      <c r="G774" s="414"/>
      <c r="H774" s="414"/>
      <c r="I774" s="414"/>
      <c r="J774" s="414"/>
    </row>
    <row r="775" spans="3:10" x14ac:dyDescent="0.3">
      <c r="C775" s="414"/>
      <c r="D775" s="414"/>
      <c r="E775" s="414"/>
      <c r="F775" s="414"/>
      <c r="G775" s="414"/>
      <c r="H775" s="414"/>
      <c r="I775" s="414"/>
      <c r="J775" s="414"/>
    </row>
    <row r="776" spans="3:10" x14ac:dyDescent="0.3">
      <c r="C776" s="414"/>
      <c r="D776" s="414"/>
      <c r="E776" s="414"/>
      <c r="F776" s="414"/>
      <c r="G776" s="414"/>
      <c r="H776" s="414"/>
      <c r="I776" s="414"/>
      <c r="J776" s="414"/>
    </row>
    <row r="777" spans="3:10" x14ac:dyDescent="0.3">
      <c r="C777" s="414"/>
      <c r="D777" s="414"/>
      <c r="E777" s="414"/>
      <c r="F777" s="414"/>
      <c r="G777" s="414"/>
      <c r="H777" s="414"/>
      <c r="I777" s="414"/>
      <c r="J777" s="414"/>
    </row>
    <row r="778" spans="3:10" x14ac:dyDescent="0.3">
      <c r="C778" s="414"/>
      <c r="D778" s="414"/>
      <c r="E778" s="414"/>
      <c r="F778" s="414"/>
      <c r="G778" s="414"/>
      <c r="H778" s="414"/>
      <c r="I778" s="414"/>
      <c r="J778" s="414"/>
    </row>
    <row r="779" spans="3:10" x14ac:dyDescent="0.3">
      <c r="C779" s="414"/>
      <c r="D779" s="414"/>
      <c r="E779" s="414"/>
      <c r="F779" s="414"/>
      <c r="G779" s="414"/>
      <c r="H779" s="414"/>
      <c r="I779" s="414"/>
      <c r="J779" s="414"/>
    </row>
    <row r="780" spans="3:10" x14ac:dyDescent="0.3">
      <c r="C780" s="414"/>
      <c r="D780" s="414"/>
      <c r="E780" s="414"/>
      <c r="F780" s="414"/>
      <c r="G780" s="414"/>
      <c r="H780" s="414"/>
      <c r="I780" s="414"/>
      <c r="J780" s="414"/>
    </row>
    <row r="781" spans="3:10" x14ac:dyDescent="0.3">
      <c r="C781" s="414"/>
      <c r="D781" s="414"/>
      <c r="E781" s="414"/>
      <c r="F781" s="414"/>
      <c r="G781" s="414"/>
      <c r="H781" s="414"/>
      <c r="I781" s="414"/>
      <c r="J781" s="414"/>
    </row>
    <row r="782" spans="3:10" x14ac:dyDescent="0.3">
      <c r="C782" s="414"/>
      <c r="D782" s="414"/>
      <c r="E782" s="414"/>
      <c r="F782" s="414"/>
      <c r="G782" s="414"/>
      <c r="H782" s="414"/>
      <c r="I782" s="414"/>
      <c r="J782" s="414"/>
    </row>
    <row r="783" spans="3:10" x14ac:dyDescent="0.3">
      <c r="C783" s="414"/>
      <c r="D783" s="414"/>
      <c r="E783" s="414"/>
      <c r="F783" s="414"/>
      <c r="G783" s="414"/>
      <c r="H783" s="414"/>
      <c r="I783" s="414"/>
      <c r="J783" s="414"/>
    </row>
    <row r="784" spans="3:10" x14ac:dyDescent="0.3">
      <c r="C784" s="414"/>
      <c r="D784" s="414"/>
      <c r="E784" s="414"/>
      <c r="F784" s="414"/>
      <c r="G784" s="414"/>
      <c r="H784" s="414"/>
      <c r="I784" s="414"/>
      <c r="J784" s="414"/>
    </row>
    <row r="785" spans="3:10" x14ac:dyDescent="0.3">
      <c r="C785" s="414"/>
      <c r="D785" s="414"/>
      <c r="E785" s="414"/>
      <c r="F785" s="414"/>
      <c r="G785" s="414"/>
      <c r="H785" s="414"/>
      <c r="I785" s="414"/>
      <c r="J785" s="414"/>
    </row>
    <row r="786" spans="3:10" x14ac:dyDescent="0.3">
      <c r="C786" s="414"/>
      <c r="D786" s="414"/>
      <c r="E786" s="414"/>
      <c r="F786" s="414"/>
      <c r="G786" s="414"/>
      <c r="H786" s="414"/>
      <c r="I786" s="414"/>
      <c r="J786" s="414"/>
    </row>
    <row r="787" spans="3:10" x14ac:dyDescent="0.3">
      <c r="C787" s="414"/>
      <c r="D787" s="414"/>
      <c r="E787" s="414"/>
      <c r="F787" s="414"/>
      <c r="G787" s="414"/>
      <c r="H787" s="414"/>
      <c r="I787" s="414"/>
      <c r="J787" s="414"/>
    </row>
    <row r="788" spans="3:10" x14ac:dyDescent="0.3">
      <c r="C788" s="414"/>
      <c r="D788" s="414"/>
      <c r="E788" s="414"/>
      <c r="F788" s="414"/>
      <c r="G788" s="414"/>
      <c r="H788" s="414"/>
      <c r="I788" s="414"/>
      <c r="J788" s="414"/>
    </row>
    <row r="789" spans="3:10" x14ac:dyDescent="0.3">
      <c r="C789" s="414"/>
      <c r="D789" s="414"/>
      <c r="E789" s="414"/>
      <c r="F789" s="414"/>
      <c r="G789" s="414"/>
      <c r="H789" s="414"/>
      <c r="I789" s="414"/>
      <c r="J789" s="414"/>
    </row>
    <row r="790" spans="3:10" x14ac:dyDescent="0.3">
      <c r="C790" s="414"/>
      <c r="D790" s="414"/>
      <c r="E790" s="414"/>
      <c r="F790" s="414"/>
      <c r="G790" s="414"/>
      <c r="H790" s="414"/>
      <c r="I790" s="414"/>
      <c r="J790" s="414"/>
    </row>
    <row r="791" spans="3:10" x14ac:dyDescent="0.3">
      <c r="C791" s="414"/>
      <c r="D791" s="414"/>
      <c r="E791" s="414"/>
      <c r="F791" s="414"/>
      <c r="G791" s="414"/>
      <c r="H791" s="414"/>
      <c r="I791" s="414"/>
      <c r="J791" s="414"/>
    </row>
    <row r="792" spans="3:10" x14ac:dyDescent="0.3">
      <c r="C792" s="414"/>
      <c r="D792" s="414"/>
      <c r="E792" s="414"/>
      <c r="F792" s="414"/>
      <c r="G792" s="414"/>
      <c r="H792" s="414"/>
      <c r="I792" s="414"/>
      <c r="J792" s="414"/>
    </row>
    <row r="793" spans="3:10" x14ac:dyDescent="0.3">
      <c r="C793" s="414"/>
      <c r="D793" s="414"/>
      <c r="E793" s="414"/>
      <c r="F793" s="414"/>
      <c r="G793" s="414"/>
      <c r="H793" s="414"/>
      <c r="I793" s="414"/>
      <c r="J793" s="414"/>
    </row>
    <row r="794" spans="3:10" x14ac:dyDescent="0.3">
      <c r="C794" s="414"/>
      <c r="D794" s="414"/>
      <c r="E794" s="414"/>
      <c r="F794" s="414"/>
      <c r="G794" s="414"/>
      <c r="H794" s="414"/>
      <c r="I794" s="414"/>
      <c r="J794" s="414"/>
    </row>
    <row r="795" spans="3:10" x14ac:dyDescent="0.3">
      <c r="C795" s="414"/>
      <c r="D795" s="414"/>
      <c r="E795" s="414"/>
      <c r="F795" s="414"/>
      <c r="G795" s="414"/>
      <c r="H795" s="414"/>
      <c r="I795" s="414"/>
      <c r="J795" s="414"/>
    </row>
    <row r="796" spans="3:10" x14ac:dyDescent="0.3">
      <c r="C796" s="414"/>
      <c r="D796" s="414"/>
      <c r="E796" s="414"/>
      <c r="F796" s="414"/>
      <c r="G796" s="414"/>
      <c r="H796" s="414"/>
      <c r="I796" s="414"/>
      <c r="J796" s="414"/>
    </row>
    <row r="797" spans="3:10" x14ac:dyDescent="0.3">
      <c r="C797" s="414"/>
      <c r="D797" s="414"/>
      <c r="E797" s="414"/>
      <c r="F797" s="414"/>
      <c r="G797" s="414"/>
      <c r="H797" s="414"/>
      <c r="I797" s="414"/>
      <c r="J797" s="414"/>
    </row>
    <row r="798" spans="3:10" x14ac:dyDescent="0.3">
      <c r="C798" s="414"/>
      <c r="D798" s="414"/>
      <c r="E798" s="414"/>
      <c r="F798" s="414"/>
      <c r="G798" s="414"/>
      <c r="H798" s="414"/>
      <c r="I798" s="414"/>
      <c r="J798" s="414"/>
    </row>
    <row r="799" spans="3:10" x14ac:dyDescent="0.3">
      <c r="C799" s="414"/>
      <c r="D799" s="414"/>
      <c r="E799" s="414"/>
      <c r="F799" s="414"/>
      <c r="G799" s="414"/>
      <c r="H799" s="414"/>
      <c r="I799" s="414"/>
      <c r="J799" s="414"/>
    </row>
    <row r="800" spans="3:10" x14ac:dyDescent="0.3">
      <c r="C800" s="414"/>
      <c r="D800" s="414"/>
      <c r="E800" s="414"/>
      <c r="F800" s="414"/>
      <c r="G800" s="414"/>
      <c r="H800" s="414"/>
      <c r="I800" s="414"/>
      <c r="J800" s="414"/>
    </row>
    <row r="801" spans="3:10" x14ac:dyDescent="0.3">
      <c r="C801" s="414"/>
      <c r="D801" s="414"/>
      <c r="E801" s="414"/>
      <c r="F801" s="414"/>
      <c r="G801" s="414"/>
      <c r="H801" s="414"/>
      <c r="I801" s="414"/>
      <c r="J801" s="414"/>
    </row>
    <row r="802" spans="3:10" x14ac:dyDescent="0.3">
      <c r="C802" s="414"/>
      <c r="D802" s="414"/>
      <c r="E802" s="414"/>
      <c r="F802" s="414"/>
      <c r="G802" s="414"/>
      <c r="H802" s="414"/>
      <c r="I802" s="414"/>
      <c r="J802" s="414"/>
    </row>
    <row r="803" spans="3:10" x14ac:dyDescent="0.3">
      <c r="C803" s="414"/>
      <c r="D803" s="414"/>
      <c r="E803" s="414"/>
      <c r="F803" s="414"/>
      <c r="G803" s="414"/>
      <c r="H803" s="414"/>
      <c r="I803" s="414"/>
      <c r="J803" s="414"/>
    </row>
    <row r="804" spans="3:10" x14ac:dyDescent="0.3">
      <c r="C804" s="414"/>
      <c r="D804" s="414"/>
      <c r="E804" s="414"/>
      <c r="F804" s="414"/>
      <c r="G804" s="414"/>
      <c r="H804" s="414"/>
      <c r="I804" s="414"/>
      <c r="J804" s="414"/>
    </row>
    <row r="805" spans="3:10" x14ac:dyDescent="0.3">
      <c r="C805" s="414"/>
      <c r="D805" s="414"/>
      <c r="E805" s="414"/>
      <c r="F805" s="414"/>
      <c r="G805" s="414"/>
      <c r="H805" s="414"/>
      <c r="I805" s="414"/>
      <c r="J805" s="414"/>
    </row>
    <row r="806" spans="3:10" x14ac:dyDescent="0.3">
      <c r="C806" s="414"/>
      <c r="D806" s="414"/>
      <c r="E806" s="414"/>
      <c r="F806" s="414"/>
      <c r="G806" s="414"/>
      <c r="H806" s="414"/>
      <c r="I806" s="414"/>
      <c r="J806" s="414"/>
    </row>
    <row r="807" spans="3:10" x14ac:dyDescent="0.3">
      <c r="C807" s="414"/>
      <c r="D807" s="414"/>
      <c r="E807" s="414"/>
      <c r="F807" s="414"/>
      <c r="G807" s="414"/>
      <c r="H807" s="414"/>
      <c r="I807" s="414"/>
      <c r="J807" s="414"/>
    </row>
    <row r="808" spans="3:10" x14ac:dyDescent="0.3">
      <c r="C808" s="414"/>
      <c r="D808" s="414"/>
      <c r="E808" s="414"/>
      <c r="F808" s="414"/>
      <c r="G808" s="414"/>
      <c r="H808" s="414"/>
      <c r="I808" s="414"/>
      <c r="J808" s="414"/>
    </row>
    <row r="809" spans="3:10" x14ac:dyDescent="0.3">
      <c r="C809" s="414"/>
      <c r="D809" s="414"/>
      <c r="E809" s="414"/>
      <c r="F809" s="414"/>
      <c r="G809" s="414"/>
      <c r="H809" s="414"/>
      <c r="I809" s="414"/>
      <c r="J809" s="414"/>
    </row>
    <row r="810" spans="3:10" x14ac:dyDescent="0.3">
      <c r="C810" s="414"/>
      <c r="D810" s="414"/>
      <c r="E810" s="414"/>
      <c r="F810" s="414"/>
      <c r="G810" s="414"/>
      <c r="H810" s="414"/>
      <c r="I810" s="414"/>
      <c r="J810" s="414"/>
    </row>
    <row r="811" spans="3:10" x14ac:dyDescent="0.3">
      <c r="C811" s="414"/>
      <c r="D811" s="414"/>
      <c r="E811" s="414"/>
      <c r="F811" s="414"/>
      <c r="G811" s="414"/>
      <c r="H811" s="414"/>
      <c r="I811" s="414"/>
      <c r="J811" s="414"/>
    </row>
    <row r="812" spans="3:10" x14ac:dyDescent="0.3">
      <c r="C812" s="414"/>
      <c r="D812" s="414"/>
      <c r="E812" s="414"/>
      <c r="F812" s="414"/>
      <c r="G812" s="414"/>
      <c r="H812" s="414"/>
      <c r="I812" s="414"/>
      <c r="J812" s="414"/>
    </row>
    <row r="813" spans="3:10" x14ac:dyDescent="0.3">
      <c r="C813" s="414"/>
      <c r="D813" s="414"/>
      <c r="E813" s="414"/>
      <c r="F813" s="414"/>
      <c r="G813" s="414"/>
      <c r="H813" s="414"/>
      <c r="I813" s="414"/>
      <c r="J813" s="414"/>
    </row>
    <row r="814" spans="3:10" x14ac:dyDescent="0.3">
      <c r="C814" s="414"/>
      <c r="D814" s="414"/>
      <c r="E814" s="414"/>
      <c r="F814" s="414"/>
      <c r="G814" s="414"/>
      <c r="H814" s="414"/>
      <c r="I814" s="414"/>
      <c r="J814" s="414"/>
    </row>
    <row r="815" spans="3:10" x14ac:dyDescent="0.3">
      <c r="C815" s="414"/>
      <c r="D815" s="414"/>
      <c r="E815" s="414"/>
      <c r="F815" s="414"/>
      <c r="G815" s="414"/>
      <c r="H815" s="414"/>
      <c r="I815" s="414"/>
      <c r="J815" s="414"/>
    </row>
    <row r="816" spans="3:10" x14ac:dyDescent="0.3">
      <c r="C816" s="414"/>
      <c r="D816" s="414"/>
      <c r="E816" s="414"/>
      <c r="F816" s="414"/>
      <c r="G816" s="414"/>
      <c r="H816" s="414"/>
      <c r="I816" s="414"/>
      <c r="J816" s="414"/>
    </row>
    <row r="817" spans="3:10" x14ac:dyDescent="0.3">
      <c r="C817" s="414"/>
      <c r="D817" s="414"/>
      <c r="E817" s="414"/>
      <c r="F817" s="414"/>
      <c r="G817" s="414"/>
      <c r="H817" s="414"/>
      <c r="I817" s="414"/>
      <c r="J817" s="414"/>
    </row>
    <row r="818" spans="3:10" x14ac:dyDescent="0.3">
      <c r="C818" s="414"/>
      <c r="D818" s="414"/>
      <c r="E818" s="414"/>
      <c r="F818" s="414"/>
      <c r="G818" s="414"/>
      <c r="H818" s="414"/>
      <c r="I818" s="414"/>
      <c r="J818" s="414"/>
    </row>
    <row r="819" spans="3:10" x14ac:dyDescent="0.3">
      <c r="C819" s="414"/>
      <c r="D819" s="414"/>
      <c r="E819" s="414"/>
      <c r="F819" s="414"/>
      <c r="G819" s="414"/>
      <c r="H819" s="414"/>
      <c r="I819" s="414"/>
      <c r="J819" s="414"/>
    </row>
    <row r="820" spans="3:10" x14ac:dyDescent="0.3">
      <c r="C820" s="414"/>
      <c r="D820" s="414"/>
      <c r="E820" s="414"/>
      <c r="F820" s="414"/>
      <c r="G820" s="414"/>
      <c r="H820" s="414"/>
      <c r="I820" s="414"/>
      <c r="J820" s="414"/>
    </row>
    <row r="821" spans="3:10" x14ac:dyDescent="0.3">
      <c r="C821" s="414"/>
      <c r="D821" s="414"/>
      <c r="E821" s="414"/>
      <c r="F821" s="414"/>
      <c r="G821" s="414"/>
      <c r="H821" s="414"/>
      <c r="I821" s="414"/>
      <c r="J821" s="414"/>
    </row>
    <row r="822" spans="3:10" x14ac:dyDescent="0.3">
      <c r="C822" s="414"/>
      <c r="D822" s="414"/>
      <c r="E822" s="414"/>
      <c r="F822" s="414"/>
      <c r="G822" s="414"/>
      <c r="H822" s="414"/>
      <c r="I822" s="414"/>
      <c r="J822" s="414"/>
    </row>
    <row r="823" spans="3:10" x14ac:dyDescent="0.3">
      <c r="C823" s="414"/>
      <c r="D823" s="414"/>
      <c r="E823" s="414"/>
      <c r="F823" s="414"/>
      <c r="G823" s="414"/>
      <c r="H823" s="414"/>
      <c r="I823" s="414"/>
      <c r="J823" s="414"/>
    </row>
    <row r="824" spans="3:10" x14ac:dyDescent="0.3">
      <c r="C824" s="414"/>
      <c r="D824" s="414"/>
      <c r="E824" s="414"/>
      <c r="F824" s="414"/>
      <c r="G824" s="414"/>
      <c r="H824" s="414"/>
      <c r="I824" s="414"/>
      <c r="J824" s="414"/>
    </row>
    <row r="825" spans="3:10" x14ac:dyDescent="0.3">
      <c r="C825" s="414"/>
      <c r="D825" s="414"/>
      <c r="E825" s="414"/>
      <c r="F825" s="414"/>
      <c r="G825" s="414"/>
      <c r="H825" s="414"/>
      <c r="I825" s="414"/>
      <c r="J825" s="414"/>
    </row>
    <row r="826" spans="3:10" x14ac:dyDescent="0.3">
      <c r="C826" s="414"/>
      <c r="D826" s="414"/>
      <c r="E826" s="414"/>
      <c r="F826" s="414"/>
      <c r="G826" s="414"/>
      <c r="H826" s="414"/>
      <c r="I826" s="414"/>
      <c r="J826" s="414"/>
    </row>
    <row r="827" spans="3:10" x14ac:dyDescent="0.3">
      <c r="C827" s="414"/>
      <c r="D827" s="414"/>
      <c r="E827" s="414"/>
      <c r="F827" s="414"/>
      <c r="G827" s="414"/>
      <c r="H827" s="414"/>
      <c r="I827" s="414"/>
      <c r="J827" s="414"/>
    </row>
    <row r="828" spans="3:10" x14ac:dyDescent="0.3">
      <c r="C828" s="414"/>
      <c r="D828" s="414"/>
      <c r="E828" s="414"/>
      <c r="F828" s="414"/>
      <c r="G828" s="414"/>
      <c r="H828" s="414"/>
      <c r="I828" s="414"/>
      <c r="J828" s="414"/>
    </row>
    <row r="829" spans="3:10" x14ac:dyDescent="0.3">
      <c r="C829" s="414"/>
      <c r="D829" s="414"/>
      <c r="E829" s="414"/>
      <c r="F829" s="414"/>
      <c r="G829" s="414"/>
      <c r="H829" s="414"/>
      <c r="I829" s="414"/>
      <c r="J829" s="414"/>
    </row>
    <row r="830" spans="3:10" x14ac:dyDescent="0.3">
      <c r="C830" s="414"/>
      <c r="D830" s="414"/>
      <c r="E830" s="414"/>
      <c r="F830" s="414"/>
      <c r="G830" s="414"/>
      <c r="H830" s="414"/>
      <c r="I830" s="414"/>
      <c r="J830" s="414"/>
    </row>
    <row r="831" spans="3:10" x14ac:dyDescent="0.3">
      <c r="C831" s="414"/>
      <c r="D831" s="414"/>
      <c r="E831" s="414"/>
      <c r="F831" s="414"/>
      <c r="G831" s="414"/>
      <c r="H831" s="414"/>
      <c r="I831" s="414"/>
      <c r="J831" s="414"/>
    </row>
    <row r="832" spans="3:10" x14ac:dyDescent="0.3">
      <c r="C832" s="414"/>
      <c r="D832" s="414"/>
      <c r="E832" s="414"/>
      <c r="F832" s="414"/>
      <c r="G832" s="414"/>
      <c r="H832" s="414"/>
      <c r="I832" s="414"/>
      <c r="J832" s="414"/>
    </row>
    <row r="833" spans="3:10" x14ac:dyDescent="0.3">
      <c r="C833" s="414"/>
      <c r="D833" s="414"/>
      <c r="E833" s="414"/>
      <c r="F833" s="414"/>
      <c r="G833" s="414"/>
      <c r="H833" s="414"/>
      <c r="I833" s="414"/>
      <c r="J833" s="414"/>
    </row>
    <row r="834" spans="3:10" x14ac:dyDescent="0.3">
      <c r="C834" s="414"/>
      <c r="D834" s="414"/>
      <c r="E834" s="414"/>
      <c r="F834" s="414"/>
      <c r="G834" s="414"/>
      <c r="H834" s="414"/>
      <c r="I834" s="414"/>
      <c r="J834" s="414"/>
    </row>
    <row r="835" spans="3:10" x14ac:dyDescent="0.3">
      <c r="C835" s="414"/>
      <c r="D835" s="414"/>
      <c r="E835" s="414"/>
      <c r="F835" s="414"/>
      <c r="G835" s="414"/>
      <c r="H835" s="414"/>
      <c r="I835" s="414"/>
      <c r="J835" s="414"/>
    </row>
    <row r="836" spans="3:10" x14ac:dyDescent="0.3">
      <c r="C836" s="414"/>
      <c r="D836" s="414"/>
      <c r="E836" s="414"/>
      <c r="F836" s="414"/>
      <c r="G836" s="414"/>
      <c r="H836" s="414"/>
      <c r="I836" s="414"/>
      <c r="J836" s="414"/>
    </row>
    <row r="837" spans="3:10" x14ac:dyDescent="0.3">
      <c r="C837" s="414"/>
      <c r="D837" s="414"/>
      <c r="E837" s="414"/>
      <c r="F837" s="414"/>
      <c r="G837" s="414"/>
      <c r="H837" s="414"/>
      <c r="I837" s="414"/>
      <c r="J837" s="414"/>
    </row>
    <row r="838" spans="3:10" x14ac:dyDescent="0.3">
      <c r="C838" s="414"/>
      <c r="D838" s="414"/>
      <c r="E838" s="414"/>
      <c r="F838" s="414"/>
      <c r="G838" s="414"/>
      <c r="H838" s="414"/>
      <c r="I838" s="414"/>
      <c r="J838" s="414"/>
    </row>
    <row r="839" spans="3:10" x14ac:dyDescent="0.3">
      <c r="C839" s="414"/>
      <c r="D839" s="414"/>
      <c r="E839" s="414"/>
      <c r="F839" s="414"/>
      <c r="G839" s="414"/>
      <c r="H839" s="414"/>
      <c r="I839" s="414"/>
      <c r="J839" s="414"/>
    </row>
    <row r="840" spans="3:10" x14ac:dyDescent="0.3">
      <c r="C840" s="414"/>
      <c r="D840" s="414"/>
      <c r="E840" s="414"/>
      <c r="F840" s="414"/>
      <c r="G840" s="414"/>
      <c r="H840" s="414"/>
      <c r="I840" s="414"/>
      <c r="J840" s="414"/>
    </row>
    <row r="841" spans="3:10" x14ac:dyDescent="0.3">
      <c r="C841" s="414"/>
      <c r="D841" s="414"/>
      <c r="E841" s="414"/>
      <c r="F841" s="414"/>
      <c r="G841" s="414"/>
      <c r="H841" s="414"/>
      <c r="I841" s="414"/>
      <c r="J841" s="414"/>
    </row>
    <row r="842" spans="3:10" x14ac:dyDescent="0.3">
      <c r="C842" s="414"/>
      <c r="D842" s="414"/>
      <c r="E842" s="414"/>
      <c r="F842" s="414"/>
      <c r="G842" s="414"/>
      <c r="H842" s="414"/>
      <c r="I842" s="414"/>
      <c r="J842" s="414"/>
    </row>
    <row r="843" spans="3:10" x14ac:dyDescent="0.3">
      <c r="C843" s="414"/>
      <c r="D843" s="414"/>
      <c r="E843" s="414"/>
      <c r="F843" s="414"/>
      <c r="G843" s="414"/>
      <c r="H843" s="414"/>
      <c r="I843" s="414"/>
      <c r="J843" s="414"/>
    </row>
    <row r="844" spans="3:10" x14ac:dyDescent="0.3">
      <c r="C844" s="414"/>
      <c r="D844" s="414"/>
      <c r="E844" s="414"/>
      <c r="F844" s="414"/>
      <c r="G844" s="414"/>
      <c r="H844" s="414"/>
      <c r="I844" s="414"/>
      <c r="J844" s="414"/>
    </row>
    <row r="845" spans="3:10" x14ac:dyDescent="0.3">
      <c r="C845" s="414"/>
      <c r="D845" s="414"/>
      <c r="E845" s="414"/>
      <c r="F845" s="414"/>
      <c r="G845" s="414"/>
      <c r="H845" s="414"/>
      <c r="I845" s="414"/>
      <c r="J845" s="414"/>
    </row>
    <row r="846" spans="3:10" x14ac:dyDescent="0.3">
      <c r="C846" s="414"/>
      <c r="D846" s="414"/>
      <c r="E846" s="414"/>
      <c r="F846" s="414"/>
      <c r="G846" s="414"/>
      <c r="H846" s="414"/>
      <c r="I846" s="414"/>
      <c r="J846" s="414"/>
    </row>
    <row r="847" spans="3:10" x14ac:dyDescent="0.3">
      <c r="C847" s="414"/>
      <c r="D847" s="414"/>
      <c r="E847" s="414"/>
      <c r="F847" s="414"/>
      <c r="G847" s="414"/>
      <c r="H847" s="414"/>
      <c r="I847" s="414"/>
      <c r="J847" s="414"/>
    </row>
    <row r="848" spans="3:10" x14ac:dyDescent="0.3">
      <c r="C848" s="414"/>
      <c r="D848" s="414"/>
      <c r="E848" s="414"/>
      <c r="F848" s="414"/>
      <c r="G848" s="414"/>
      <c r="H848" s="414"/>
      <c r="I848" s="414"/>
      <c r="J848" s="414"/>
    </row>
    <row r="849" spans="3:10" x14ac:dyDescent="0.3">
      <c r="C849" s="414"/>
      <c r="D849" s="414"/>
      <c r="E849" s="414"/>
      <c r="F849" s="414"/>
      <c r="G849" s="414"/>
      <c r="H849" s="414"/>
      <c r="I849" s="414"/>
      <c r="J849" s="414"/>
    </row>
    <row r="850" spans="3:10" x14ac:dyDescent="0.3">
      <c r="C850" s="414"/>
      <c r="D850" s="414"/>
      <c r="E850" s="414"/>
      <c r="F850" s="414"/>
      <c r="G850" s="414"/>
      <c r="H850" s="414"/>
      <c r="I850" s="414"/>
      <c r="J850" s="414"/>
    </row>
    <row r="851" spans="3:10" x14ac:dyDescent="0.3">
      <c r="C851" s="414"/>
      <c r="D851" s="414"/>
      <c r="E851" s="414"/>
      <c r="F851" s="414"/>
      <c r="G851" s="414"/>
      <c r="H851" s="414"/>
      <c r="I851" s="414"/>
      <c r="J851" s="414"/>
    </row>
    <row r="852" spans="3:10" x14ac:dyDescent="0.3">
      <c r="C852" s="414"/>
      <c r="D852" s="414"/>
      <c r="E852" s="414"/>
      <c r="F852" s="414"/>
      <c r="G852" s="414"/>
      <c r="H852" s="414"/>
      <c r="I852" s="414"/>
      <c r="J852" s="414"/>
    </row>
    <row r="853" spans="3:10" x14ac:dyDescent="0.3">
      <c r="C853" s="414"/>
      <c r="D853" s="414"/>
      <c r="E853" s="414"/>
      <c r="F853" s="414"/>
      <c r="G853" s="414"/>
      <c r="H853" s="414"/>
      <c r="I853" s="414"/>
      <c r="J853" s="414"/>
    </row>
    <row r="854" spans="3:10" x14ac:dyDescent="0.3">
      <c r="C854" s="414"/>
      <c r="D854" s="414"/>
      <c r="E854" s="414"/>
      <c r="F854" s="414"/>
      <c r="G854" s="414"/>
      <c r="H854" s="414"/>
      <c r="I854" s="414"/>
      <c r="J854" s="414"/>
    </row>
    <row r="855" spans="3:10" x14ac:dyDescent="0.3">
      <c r="C855" s="414"/>
      <c r="D855" s="414"/>
      <c r="E855" s="414"/>
      <c r="F855" s="414"/>
      <c r="G855" s="414"/>
      <c r="H855" s="414"/>
      <c r="I855" s="414"/>
      <c r="J855" s="414"/>
    </row>
    <row r="856" spans="3:10" x14ac:dyDescent="0.3">
      <c r="C856" s="414"/>
      <c r="D856" s="414"/>
      <c r="E856" s="414"/>
      <c r="F856" s="414"/>
      <c r="G856" s="414"/>
      <c r="H856" s="414"/>
      <c r="I856" s="414"/>
      <c r="J856" s="414"/>
    </row>
    <row r="857" spans="3:10" x14ac:dyDescent="0.3">
      <c r="C857" s="414"/>
      <c r="D857" s="414"/>
      <c r="E857" s="414"/>
      <c r="F857" s="414"/>
      <c r="G857" s="414"/>
      <c r="H857" s="414"/>
      <c r="I857" s="414"/>
      <c r="J857" s="414"/>
    </row>
    <row r="858" spans="3:10" x14ac:dyDescent="0.3">
      <c r="C858" s="414"/>
      <c r="D858" s="414"/>
      <c r="E858" s="414"/>
      <c r="F858" s="414"/>
      <c r="G858" s="414"/>
      <c r="H858" s="414"/>
      <c r="I858" s="414"/>
      <c r="J858" s="414"/>
    </row>
    <row r="859" spans="3:10" x14ac:dyDescent="0.3">
      <c r="C859" s="414"/>
      <c r="D859" s="414"/>
      <c r="E859" s="414"/>
      <c r="F859" s="414"/>
      <c r="G859" s="414"/>
      <c r="H859" s="414"/>
      <c r="I859" s="414"/>
      <c r="J859" s="414"/>
    </row>
    <row r="860" spans="3:10" x14ac:dyDescent="0.3">
      <c r="C860" s="414"/>
      <c r="D860" s="414"/>
      <c r="E860" s="414"/>
      <c r="F860" s="414"/>
      <c r="G860" s="414"/>
      <c r="H860" s="414"/>
      <c r="I860" s="414"/>
      <c r="J860" s="414"/>
    </row>
    <row r="861" spans="3:10" x14ac:dyDescent="0.3">
      <c r="C861" s="414"/>
      <c r="D861" s="414"/>
      <c r="E861" s="414"/>
      <c r="F861" s="414"/>
      <c r="G861" s="414"/>
      <c r="H861" s="414"/>
      <c r="I861" s="414"/>
      <c r="J861" s="414"/>
    </row>
    <row r="862" spans="3:10" x14ac:dyDescent="0.3">
      <c r="C862" s="414"/>
      <c r="D862" s="414"/>
      <c r="E862" s="414"/>
      <c r="F862" s="414"/>
      <c r="G862" s="414"/>
      <c r="H862" s="414"/>
      <c r="I862" s="414"/>
      <c r="J862" s="414"/>
    </row>
    <row r="863" spans="3:10" x14ac:dyDescent="0.3">
      <c r="C863" s="414"/>
      <c r="D863" s="414"/>
      <c r="E863" s="414"/>
      <c r="F863" s="414"/>
      <c r="G863" s="414"/>
      <c r="H863" s="414"/>
      <c r="I863" s="414"/>
      <c r="J863" s="414"/>
    </row>
    <row r="864" spans="3:10" x14ac:dyDescent="0.3">
      <c r="C864" s="414"/>
      <c r="D864" s="414"/>
      <c r="E864" s="414"/>
      <c r="F864" s="414"/>
      <c r="G864" s="414"/>
      <c r="H864" s="414"/>
      <c r="I864" s="414"/>
      <c r="J864" s="414"/>
    </row>
    <row r="865" spans="3:10" x14ac:dyDescent="0.3">
      <c r="C865" s="414"/>
      <c r="D865" s="414"/>
      <c r="E865" s="414"/>
      <c r="F865" s="414"/>
      <c r="G865" s="414"/>
      <c r="H865" s="414"/>
      <c r="I865" s="414"/>
      <c r="J865" s="414"/>
    </row>
    <row r="866" spans="3:10" x14ac:dyDescent="0.3">
      <c r="C866" s="414"/>
      <c r="D866" s="414"/>
      <c r="E866" s="414"/>
      <c r="F866" s="414"/>
      <c r="G866" s="414"/>
      <c r="H866" s="414"/>
      <c r="I866" s="414"/>
      <c r="J866" s="414"/>
    </row>
    <row r="867" spans="3:10" x14ac:dyDescent="0.3">
      <c r="C867" s="414"/>
      <c r="D867" s="414"/>
      <c r="E867" s="414"/>
      <c r="F867" s="414"/>
      <c r="G867" s="414"/>
      <c r="H867" s="414"/>
      <c r="I867" s="414"/>
      <c r="J867" s="414"/>
    </row>
    <row r="868" spans="3:10" x14ac:dyDescent="0.3">
      <c r="C868" s="414"/>
      <c r="D868" s="414"/>
      <c r="E868" s="414"/>
      <c r="F868" s="414"/>
      <c r="G868" s="414"/>
      <c r="H868" s="414"/>
      <c r="I868" s="414"/>
      <c r="J868" s="414"/>
    </row>
    <row r="869" spans="3:10" x14ac:dyDescent="0.3">
      <c r="C869" s="414"/>
      <c r="D869" s="414"/>
      <c r="E869" s="414"/>
      <c r="F869" s="414"/>
      <c r="G869" s="414"/>
      <c r="H869" s="414"/>
      <c r="I869" s="414"/>
      <c r="J869" s="414"/>
    </row>
    <row r="870" spans="3:10" x14ac:dyDescent="0.3">
      <c r="C870" s="414"/>
      <c r="D870" s="414"/>
      <c r="E870" s="414"/>
      <c r="F870" s="414"/>
      <c r="G870" s="414"/>
      <c r="H870" s="414"/>
      <c r="I870" s="414"/>
      <c r="J870" s="414"/>
    </row>
    <row r="871" spans="3:10" x14ac:dyDescent="0.3">
      <c r="C871" s="414"/>
      <c r="D871" s="414"/>
      <c r="E871" s="414"/>
      <c r="F871" s="414"/>
      <c r="G871" s="414"/>
      <c r="H871" s="414"/>
      <c r="I871" s="414"/>
      <c r="J871" s="414"/>
    </row>
    <row r="872" spans="3:10" x14ac:dyDescent="0.3">
      <c r="C872" s="414"/>
      <c r="D872" s="414"/>
      <c r="E872" s="414"/>
      <c r="F872" s="414"/>
      <c r="G872" s="414"/>
      <c r="H872" s="414"/>
      <c r="I872" s="414"/>
      <c r="J872" s="414"/>
    </row>
    <row r="873" spans="3:10" x14ac:dyDescent="0.3">
      <c r="C873" s="414"/>
      <c r="D873" s="414"/>
      <c r="E873" s="414"/>
      <c r="F873" s="414"/>
      <c r="G873" s="414"/>
      <c r="H873" s="414"/>
      <c r="I873" s="414"/>
      <c r="J873" s="414"/>
    </row>
    <row r="874" spans="3:10" x14ac:dyDescent="0.3">
      <c r="C874" s="414"/>
      <c r="D874" s="414"/>
      <c r="E874" s="414"/>
      <c r="F874" s="414"/>
      <c r="G874" s="414"/>
      <c r="H874" s="414"/>
      <c r="I874" s="414"/>
      <c r="J874" s="414"/>
    </row>
    <row r="875" spans="3:10" x14ac:dyDescent="0.3">
      <c r="C875" s="414"/>
      <c r="D875" s="414"/>
      <c r="E875" s="414"/>
      <c r="F875" s="414"/>
      <c r="G875" s="414"/>
      <c r="H875" s="414"/>
      <c r="I875" s="414"/>
      <c r="J875" s="414"/>
    </row>
    <row r="876" spans="3:10" x14ac:dyDescent="0.3">
      <c r="C876" s="414"/>
      <c r="D876" s="414"/>
      <c r="E876" s="414"/>
      <c r="F876" s="414"/>
      <c r="G876" s="414"/>
      <c r="H876" s="414"/>
      <c r="I876" s="414"/>
      <c r="J876" s="414"/>
    </row>
    <row r="877" spans="3:10" x14ac:dyDescent="0.3">
      <c r="C877" s="414"/>
      <c r="D877" s="414"/>
      <c r="E877" s="414"/>
      <c r="F877" s="414"/>
      <c r="G877" s="414"/>
      <c r="H877" s="414"/>
      <c r="I877" s="414"/>
      <c r="J877" s="414"/>
    </row>
    <row r="878" spans="3:10" x14ac:dyDescent="0.3">
      <c r="C878" s="414"/>
      <c r="D878" s="414"/>
      <c r="E878" s="414"/>
      <c r="F878" s="414"/>
      <c r="G878" s="414"/>
      <c r="H878" s="414"/>
      <c r="I878" s="414"/>
      <c r="J878" s="414"/>
    </row>
    <row r="879" spans="3:10" x14ac:dyDescent="0.3">
      <c r="C879" s="414"/>
      <c r="D879" s="414"/>
      <c r="E879" s="414"/>
      <c r="F879" s="414"/>
      <c r="G879" s="414"/>
      <c r="H879" s="414"/>
      <c r="I879" s="414"/>
      <c r="J879" s="414"/>
    </row>
    <row r="880" spans="3:10" x14ac:dyDescent="0.3">
      <c r="C880" s="414"/>
      <c r="D880" s="414"/>
      <c r="E880" s="414"/>
      <c r="F880" s="414"/>
      <c r="G880" s="414"/>
      <c r="H880" s="414"/>
      <c r="I880" s="414"/>
      <c r="J880" s="414"/>
    </row>
    <row r="881" spans="3:10" x14ac:dyDescent="0.3">
      <c r="C881" s="414"/>
      <c r="D881" s="414"/>
      <c r="E881" s="414"/>
      <c r="F881" s="414"/>
      <c r="G881" s="414"/>
      <c r="H881" s="414"/>
      <c r="I881" s="414"/>
      <c r="J881" s="414"/>
    </row>
    <row r="882" spans="3:10" x14ac:dyDescent="0.3">
      <c r="C882" s="414"/>
      <c r="D882" s="414"/>
      <c r="E882" s="414"/>
      <c r="F882" s="414"/>
      <c r="G882" s="414"/>
      <c r="H882" s="414"/>
      <c r="I882" s="414"/>
      <c r="J882" s="414"/>
    </row>
    <row r="883" spans="3:10" x14ac:dyDescent="0.3">
      <c r="C883" s="414"/>
      <c r="D883" s="414"/>
      <c r="E883" s="414"/>
      <c r="F883" s="414"/>
      <c r="G883" s="414"/>
      <c r="H883" s="414"/>
      <c r="I883" s="414"/>
      <c r="J883" s="414"/>
    </row>
    <row r="884" spans="3:10" x14ac:dyDescent="0.3">
      <c r="C884" s="414"/>
      <c r="D884" s="414"/>
      <c r="E884" s="414"/>
      <c r="F884" s="414"/>
      <c r="G884" s="414"/>
      <c r="H884" s="414"/>
      <c r="I884" s="414"/>
      <c r="J884" s="414"/>
    </row>
    <row r="885" spans="3:10" x14ac:dyDescent="0.3">
      <c r="C885" s="414"/>
      <c r="D885" s="414"/>
      <c r="E885" s="414"/>
      <c r="F885" s="414"/>
      <c r="G885" s="414"/>
      <c r="H885" s="414"/>
      <c r="I885" s="414"/>
      <c r="J885" s="414"/>
    </row>
    <row r="886" spans="3:10" x14ac:dyDescent="0.3">
      <c r="C886" s="414"/>
      <c r="D886" s="414"/>
      <c r="E886" s="414"/>
      <c r="F886" s="414"/>
      <c r="G886" s="414"/>
      <c r="H886" s="414"/>
      <c r="I886" s="414"/>
      <c r="J886" s="414"/>
    </row>
    <row r="887" spans="3:10" x14ac:dyDescent="0.3">
      <c r="C887" s="414"/>
      <c r="D887" s="414"/>
      <c r="E887" s="414"/>
      <c r="F887" s="414"/>
      <c r="G887" s="414"/>
      <c r="H887" s="414"/>
      <c r="I887" s="414"/>
      <c r="J887" s="414"/>
    </row>
    <row r="888" spans="3:10" x14ac:dyDescent="0.3">
      <c r="C888" s="414"/>
      <c r="D888" s="414"/>
      <c r="E888" s="414"/>
      <c r="F888" s="414"/>
      <c r="G888" s="414"/>
      <c r="H888" s="414"/>
      <c r="I888" s="414"/>
      <c r="J888" s="414"/>
    </row>
    <row r="889" spans="3:10" x14ac:dyDescent="0.3">
      <c r="C889" s="414"/>
      <c r="D889" s="414"/>
      <c r="E889" s="414"/>
      <c r="F889" s="414"/>
      <c r="G889" s="414"/>
      <c r="H889" s="414"/>
      <c r="I889" s="414"/>
      <c r="J889" s="414"/>
    </row>
    <row r="890" spans="3:10" x14ac:dyDescent="0.3">
      <c r="C890" s="414"/>
      <c r="D890" s="414"/>
      <c r="E890" s="414"/>
      <c r="F890" s="414"/>
      <c r="G890" s="414"/>
      <c r="H890" s="414"/>
      <c r="I890" s="414"/>
      <c r="J890" s="414"/>
    </row>
    <row r="891" spans="3:10" x14ac:dyDescent="0.3">
      <c r="C891" s="414"/>
      <c r="D891" s="414"/>
      <c r="E891" s="414"/>
      <c r="F891" s="414"/>
      <c r="G891" s="414"/>
      <c r="H891" s="414"/>
      <c r="I891" s="414"/>
      <c r="J891" s="414"/>
    </row>
    <row r="892" spans="3:10" x14ac:dyDescent="0.3">
      <c r="C892" s="414"/>
      <c r="D892" s="414"/>
      <c r="E892" s="414"/>
      <c r="F892" s="414"/>
      <c r="G892" s="414"/>
      <c r="H892" s="414"/>
      <c r="I892" s="414"/>
      <c r="J892" s="414"/>
    </row>
    <row r="893" spans="3:10" x14ac:dyDescent="0.3">
      <c r="C893" s="414"/>
      <c r="D893" s="414"/>
      <c r="E893" s="414"/>
      <c r="F893" s="414"/>
      <c r="G893" s="414"/>
      <c r="H893" s="414"/>
      <c r="I893" s="414"/>
      <c r="J893" s="414"/>
    </row>
    <row r="894" spans="3:10" x14ac:dyDescent="0.3">
      <c r="C894" s="414"/>
      <c r="D894" s="414"/>
      <c r="E894" s="414"/>
      <c r="F894" s="414"/>
      <c r="G894" s="414"/>
      <c r="H894" s="414"/>
      <c r="I894" s="414"/>
      <c r="J894" s="414"/>
    </row>
    <row r="895" spans="3:10" x14ac:dyDescent="0.3">
      <c r="C895" s="414"/>
      <c r="D895" s="414"/>
      <c r="E895" s="414"/>
      <c r="F895" s="414"/>
      <c r="G895" s="414"/>
      <c r="H895" s="414"/>
      <c r="I895" s="414"/>
      <c r="J895" s="414"/>
    </row>
    <row r="896" spans="3:10" x14ac:dyDescent="0.3">
      <c r="C896" s="414"/>
      <c r="D896" s="414"/>
      <c r="E896" s="414"/>
      <c r="F896" s="414"/>
      <c r="G896" s="414"/>
      <c r="H896" s="414"/>
      <c r="I896" s="414"/>
      <c r="J896" s="414"/>
    </row>
    <row r="897" spans="3:10" x14ac:dyDescent="0.3">
      <c r="C897" s="414"/>
      <c r="D897" s="414"/>
      <c r="E897" s="414"/>
      <c r="F897" s="414"/>
      <c r="G897" s="414"/>
      <c r="H897" s="414"/>
      <c r="I897" s="414"/>
      <c r="J897" s="414"/>
    </row>
    <row r="898" spans="3:10" x14ac:dyDescent="0.3">
      <c r="C898" s="414"/>
      <c r="D898" s="414"/>
      <c r="E898" s="414"/>
      <c r="F898" s="414"/>
      <c r="G898" s="414"/>
      <c r="H898" s="414"/>
      <c r="I898" s="414"/>
      <c r="J898" s="414"/>
    </row>
    <row r="899" spans="3:10" x14ac:dyDescent="0.3">
      <c r="C899" s="414"/>
      <c r="D899" s="414"/>
      <c r="E899" s="414"/>
      <c r="F899" s="414"/>
      <c r="G899" s="414"/>
      <c r="H899" s="414"/>
      <c r="I899" s="414"/>
      <c r="J899" s="414"/>
    </row>
    <row r="900" spans="3:10" x14ac:dyDescent="0.3">
      <c r="C900" s="414"/>
      <c r="D900" s="414"/>
      <c r="E900" s="414"/>
      <c r="F900" s="414"/>
      <c r="G900" s="414"/>
      <c r="H900" s="414"/>
      <c r="I900" s="414"/>
      <c r="J900" s="414"/>
    </row>
    <row r="901" spans="3:10" x14ac:dyDescent="0.3">
      <c r="C901" s="414"/>
      <c r="D901" s="414"/>
      <c r="E901" s="414"/>
      <c r="F901" s="414"/>
      <c r="G901" s="414"/>
      <c r="H901" s="414"/>
      <c r="I901" s="414"/>
      <c r="J901" s="414"/>
    </row>
    <row r="902" spans="3:10" x14ac:dyDescent="0.3">
      <c r="C902" s="414"/>
      <c r="D902" s="414"/>
      <c r="E902" s="414"/>
      <c r="F902" s="414"/>
      <c r="G902" s="414"/>
      <c r="H902" s="414"/>
      <c r="I902" s="414"/>
      <c r="J902" s="414"/>
    </row>
    <row r="903" spans="3:10" x14ac:dyDescent="0.3">
      <c r="C903" s="414"/>
      <c r="D903" s="414"/>
      <c r="E903" s="414"/>
      <c r="F903" s="414"/>
      <c r="G903" s="414"/>
      <c r="H903" s="414"/>
      <c r="I903" s="414"/>
      <c r="J903" s="414"/>
    </row>
    <row r="904" spans="3:10" x14ac:dyDescent="0.3">
      <c r="C904" s="414"/>
      <c r="D904" s="414"/>
      <c r="E904" s="414"/>
      <c r="F904" s="414"/>
      <c r="G904" s="414"/>
      <c r="H904" s="414"/>
      <c r="I904" s="414"/>
      <c r="J904" s="414"/>
    </row>
    <row r="905" spans="3:10" x14ac:dyDescent="0.3">
      <c r="C905" s="414"/>
      <c r="D905" s="414"/>
      <c r="E905" s="414"/>
      <c r="F905" s="414"/>
      <c r="G905" s="414"/>
      <c r="H905" s="414"/>
      <c r="I905" s="414"/>
      <c r="J905" s="414"/>
    </row>
    <row r="906" spans="3:10" x14ac:dyDescent="0.3">
      <c r="C906" s="414"/>
      <c r="D906" s="414"/>
      <c r="E906" s="414"/>
      <c r="F906" s="414"/>
      <c r="G906" s="414"/>
      <c r="H906" s="414"/>
      <c r="I906" s="414"/>
      <c r="J906" s="414"/>
    </row>
    <row r="907" spans="3:10" x14ac:dyDescent="0.3">
      <c r="C907" s="414"/>
      <c r="D907" s="414"/>
      <c r="E907" s="414"/>
      <c r="F907" s="414"/>
      <c r="G907" s="414"/>
      <c r="H907" s="414"/>
      <c r="I907" s="414"/>
      <c r="J907" s="414"/>
    </row>
    <row r="908" spans="3:10" x14ac:dyDescent="0.3">
      <c r="C908" s="414"/>
      <c r="D908" s="414"/>
      <c r="E908" s="414"/>
      <c r="F908" s="414"/>
      <c r="G908" s="414"/>
      <c r="H908" s="414"/>
      <c r="I908" s="414"/>
      <c r="J908" s="414"/>
    </row>
    <row r="909" spans="3:10" x14ac:dyDescent="0.3">
      <c r="C909" s="414"/>
      <c r="D909" s="414"/>
      <c r="E909" s="414"/>
      <c r="F909" s="414"/>
      <c r="G909" s="414"/>
      <c r="H909" s="414"/>
      <c r="I909" s="414"/>
      <c r="J909" s="414"/>
    </row>
    <row r="910" spans="3:10" x14ac:dyDescent="0.3">
      <c r="C910" s="414"/>
      <c r="D910" s="414"/>
      <c r="E910" s="414"/>
      <c r="F910" s="414"/>
      <c r="G910" s="414"/>
      <c r="H910" s="414"/>
      <c r="I910" s="414"/>
      <c r="J910" s="414"/>
    </row>
    <row r="911" spans="3:10" x14ac:dyDescent="0.3">
      <c r="C911" s="414"/>
      <c r="D911" s="414"/>
      <c r="E911" s="414"/>
      <c r="F911" s="414"/>
      <c r="G911" s="414"/>
      <c r="H911" s="414"/>
      <c r="I911" s="414"/>
      <c r="J911" s="414"/>
    </row>
    <row r="912" spans="3:10" x14ac:dyDescent="0.3">
      <c r="C912" s="414"/>
      <c r="D912" s="414"/>
      <c r="E912" s="414"/>
      <c r="F912" s="414"/>
      <c r="G912" s="414"/>
      <c r="H912" s="414"/>
      <c r="I912" s="414"/>
      <c r="J912" s="414"/>
    </row>
    <row r="913" spans="3:10" x14ac:dyDescent="0.3">
      <c r="C913" s="414"/>
      <c r="D913" s="414"/>
      <c r="E913" s="414"/>
      <c r="F913" s="414"/>
      <c r="G913" s="414"/>
      <c r="H913" s="414"/>
      <c r="I913" s="414"/>
      <c r="J913" s="414"/>
    </row>
    <row r="914" spans="3:10" x14ac:dyDescent="0.3">
      <c r="C914" s="414"/>
      <c r="D914" s="414"/>
      <c r="E914" s="414"/>
      <c r="F914" s="414"/>
      <c r="G914" s="414"/>
      <c r="H914" s="414"/>
      <c r="I914" s="414"/>
      <c r="J914" s="414"/>
    </row>
    <row r="915" spans="3:10" x14ac:dyDescent="0.3">
      <c r="C915" s="414"/>
      <c r="D915" s="414"/>
      <c r="E915" s="414"/>
      <c r="F915" s="414"/>
      <c r="G915" s="414"/>
      <c r="H915" s="414"/>
      <c r="I915" s="414"/>
      <c r="J915" s="414"/>
    </row>
    <row r="916" spans="3:10" x14ac:dyDescent="0.3">
      <c r="C916" s="414"/>
      <c r="D916" s="414"/>
      <c r="E916" s="414"/>
      <c r="F916" s="414"/>
      <c r="G916" s="414"/>
      <c r="H916" s="414"/>
      <c r="I916" s="414"/>
      <c r="J916" s="414"/>
    </row>
    <row r="917" spans="3:10" x14ac:dyDescent="0.3">
      <c r="C917" s="414"/>
      <c r="D917" s="414"/>
      <c r="E917" s="414"/>
      <c r="F917" s="414"/>
      <c r="G917" s="414"/>
      <c r="H917" s="414"/>
      <c r="I917" s="414"/>
      <c r="J917" s="414"/>
    </row>
    <row r="918" spans="3:10" x14ac:dyDescent="0.3">
      <c r="C918" s="414"/>
      <c r="D918" s="414"/>
      <c r="E918" s="414"/>
      <c r="F918" s="414"/>
      <c r="G918" s="414"/>
      <c r="H918" s="414"/>
      <c r="I918" s="414"/>
      <c r="J918" s="414"/>
    </row>
    <row r="919" spans="3:10" x14ac:dyDescent="0.3">
      <c r="C919" s="414"/>
      <c r="D919" s="414"/>
      <c r="E919" s="414"/>
      <c r="F919" s="414"/>
      <c r="G919" s="414"/>
      <c r="H919" s="414"/>
      <c r="I919" s="414"/>
      <c r="J919" s="414"/>
    </row>
    <row r="920" spans="3:10" x14ac:dyDescent="0.3">
      <c r="C920" s="414"/>
      <c r="D920" s="414"/>
      <c r="E920" s="414"/>
      <c r="F920" s="414"/>
      <c r="G920" s="414"/>
      <c r="H920" s="414"/>
      <c r="I920" s="414"/>
      <c r="J920" s="414"/>
    </row>
    <row r="921" spans="3:10" x14ac:dyDescent="0.3">
      <c r="C921" s="414"/>
      <c r="D921" s="414"/>
      <c r="E921" s="414"/>
      <c r="F921" s="414"/>
      <c r="G921" s="414"/>
      <c r="H921" s="414"/>
      <c r="I921" s="414"/>
      <c r="J921" s="414"/>
    </row>
    <row r="922" spans="3:10" x14ac:dyDescent="0.3">
      <c r="C922" s="414"/>
      <c r="D922" s="414"/>
      <c r="E922" s="414"/>
      <c r="F922" s="414"/>
      <c r="G922" s="414"/>
      <c r="H922" s="414"/>
      <c r="I922" s="414"/>
      <c r="J922" s="414"/>
    </row>
    <row r="923" spans="3:10" x14ac:dyDescent="0.3">
      <c r="C923" s="414"/>
      <c r="D923" s="414"/>
      <c r="E923" s="414"/>
      <c r="F923" s="414"/>
      <c r="G923" s="414"/>
      <c r="H923" s="414"/>
      <c r="I923" s="414"/>
      <c r="J923" s="414"/>
    </row>
    <row r="924" spans="3:10" x14ac:dyDescent="0.3">
      <c r="C924" s="414"/>
      <c r="D924" s="414"/>
      <c r="E924" s="414"/>
      <c r="F924" s="414"/>
      <c r="G924" s="414"/>
      <c r="H924" s="414"/>
      <c r="I924" s="414"/>
      <c r="J924" s="414"/>
    </row>
    <row r="925" spans="3:10" x14ac:dyDescent="0.3">
      <c r="C925" s="414"/>
      <c r="D925" s="414"/>
      <c r="E925" s="414"/>
      <c r="F925" s="414"/>
      <c r="G925" s="414"/>
      <c r="H925" s="414"/>
      <c r="I925" s="414"/>
      <c r="J925" s="414"/>
    </row>
    <row r="926" spans="3:10" x14ac:dyDescent="0.3">
      <c r="C926" s="414"/>
      <c r="D926" s="414"/>
      <c r="E926" s="414"/>
      <c r="F926" s="414"/>
      <c r="G926" s="414"/>
      <c r="H926" s="414"/>
      <c r="I926" s="414"/>
      <c r="J926" s="414"/>
    </row>
    <row r="927" spans="3:10" x14ac:dyDescent="0.3">
      <c r="C927" s="414"/>
      <c r="D927" s="414"/>
      <c r="E927" s="414"/>
      <c r="F927" s="414"/>
      <c r="G927" s="414"/>
      <c r="H927" s="414"/>
      <c r="I927" s="414"/>
      <c r="J927" s="414"/>
    </row>
    <row r="928" spans="3:10" x14ac:dyDescent="0.3">
      <c r="C928" s="414"/>
      <c r="D928" s="414"/>
      <c r="E928" s="414"/>
      <c r="F928" s="414"/>
      <c r="G928" s="414"/>
      <c r="H928" s="414"/>
      <c r="I928" s="414"/>
      <c r="J928" s="414"/>
    </row>
    <row r="929" spans="3:10" x14ac:dyDescent="0.3">
      <c r="C929" s="414"/>
      <c r="D929" s="414"/>
      <c r="E929" s="414"/>
      <c r="F929" s="414"/>
      <c r="G929" s="414"/>
      <c r="H929" s="414"/>
      <c r="I929" s="414"/>
      <c r="J929" s="414"/>
    </row>
    <row r="930" spans="3:10" x14ac:dyDescent="0.3">
      <c r="C930" s="414"/>
      <c r="D930" s="414"/>
      <c r="E930" s="414"/>
      <c r="F930" s="414"/>
      <c r="G930" s="414"/>
      <c r="H930" s="414"/>
      <c r="I930" s="414"/>
      <c r="J930" s="414"/>
    </row>
    <row r="931" spans="3:10" x14ac:dyDescent="0.3">
      <c r="C931" s="414"/>
      <c r="D931" s="414"/>
      <c r="E931" s="414"/>
      <c r="F931" s="414"/>
      <c r="G931" s="414"/>
      <c r="H931" s="414"/>
      <c r="I931" s="414"/>
      <c r="J931" s="414"/>
    </row>
    <row r="932" spans="3:10" x14ac:dyDescent="0.3">
      <c r="C932" s="414"/>
      <c r="D932" s="414"/>
      <c r="E932" s="414"/>
      <c r="F932" s="414"/>
      <c r="G932" s="414"/>
      <c r="H932" s="414"/>
      <c r="I932" s="414"/>
      <c r="J932" s="414"/>
    </row>
    <row r="933" spans="3:10" x14ac:dyDescent="0.3">
      <c r="C933" s="414"/>
      <c r="D933" s="414"/>
      <c r="E933" s="414"/>
      <c r="F933" s="414"/>
      <c r="G933" s="414"/>
      <c r="H933" s="414"/>
      <c r="I933" s="414"/>
      <c r="J933" s="414"/>
    </row>
    <row r="934" spans="3:10" x14ac:dyDescent="0.3">
      <c r="C934" s="414"/>
      <c r="D934" s="414"/>
      <c r="E934" s="414"/>
      <c r="F934" s="414"/>
      <c r="G934" s="414"/>
      <c r="H934" s="414"/>
      <c r="I934" s="414"/>
      <c r="J934" s="414"/>
    </row>
    <row r="935" spans="3:10" x14ac:dyDescent="0.3">
      <c r="C935" s="414"/>
      <c r="D935" s="414"/>
      <c r="E935" s="414"/>
      <c r="F935" s="414"/>
      <c r="G935" s="414"/>
      <c r="H935" s="414"/>
      <c r="I935" s="414"/>
      <c r="J935" s="414"/>
    </row>
    <row r="936" spans="3:10" x14ac:dyDescent="0.3">
      <c r="C936" s="414"/>
      <c r="D936" s="414"/>
      <c r="E936" s="414"/>
      <c r="F936" s="414"/>
      <c r="G936" s="414"/>
      <c r="H936" s="414"/>
      <c r="I936" s="414"/>
      <c r="J936" s="414"/>
    </row>
    <row r="937" spans="3:10" x14ac:dyDescent="0.3">
      <c r="C937" s="414"/>
      <c r="D937" s="414"/>
      <c r="E937" s="414"/>
      <c r="F937" s="414"/>
      <c r="G937" s="414"/>
      <c r="H937" s="414"/>
      <c r="I937" s="414"/>
      <c r="J937" s="414"/>
    </row>
    <row r="938" spans="3:10" x14ac:dyDescent="0.3">
      <c r="C938" s="414"/>
      <c r="D938" s="414"/>
      <c r="E938" s="414"/>
      <c r="F938" s="414"/>
      <c r="G938" s="414"/>
      <c r="H938" s="414"/>
      <c r="I938" s="414"/>
      <c r="J938" s="414"/>
    </row>
    <row r="939" spans="3:10" x14ac:dyDescent="0.3">
      <c r="C939" s="414"/>
      <c r="D939" s="414"/>
      <c r="E939" s="414"/>
      <c r="F939" s="414"/>
      <c r="G939" s="414"/>
      <c r="H939" s="414"/>
      <c r="I939" s="414"/>
      <c r="J939" s="414"/>
    </row>
    <row r="940" spans="3:10" x14ac:dyDescent="0.3">
      <c r="C940" s="414"/>
      <c r="D940" s="414"/>
      <c r="E940" s="414"/>
      <c r="F940" s="414"/>
      <c r="G940" s="414"/>
      <c r="H940" s="414"/>
      <c r="I940" s="414"/>
      <c r="J940" s="414"/>
    </row>
    <row r="941" spans="3:10" x14ac:dyDescent="0.3">
      <c r="C941" s="414"/>
      <c r="D941" s="414"/>
      <c r="E941" s="414"/>
      <c r="F941" s="414"/>
      <c r="G941" s="414"/>
      <c r="H941" s="414"/>
      <c r="I941" s="414"/>
      <c r="J941" s="414"/>
    </row>
    <row r="942" spans="3:10" x14ac:dyDescent="0.3">
      <c r="C942" s="414"/>
      <c r="D942" s="414"/>
      <c r="E942" s="414"/>
      <c r="F942" s="414"/>
      <c r="G942" s="414"/>
      <c r="H942" s="414"/>
      <c r="I942" s="414"/>
      <c r="J942" s="414"/>
    </row>
    <row r="943" spans="3:10" x14ac:dyDescent="0.3">
      <c r="C943" s="414"/>
      <c r="D943" s="414"/>
      <c r="E943" s="414"/>
      <c r="F943" s="414"/>
      <c r="G943" s="414"/>
      <c r="H943" s="414"/>
      <c r="I943" s="414"/>
      <c r="J943" s="414"/>
    </row>
    <row r="944" spans="3:10" x14ac:dyDescent="0.3">
      <c r="C944" s="414"/>
      <c r="D944" s="414"/>
      <c r="E944" s="414"/>
      <c r="F944" s="414"/>
      <c r="G944" s="414"/>
      <c r="H944" s="414"/>
      <c r="I944" s="414"/>
      <c r="J944" s="414"/>
    </row>
    <row r="945" spans="3:10" x14ac:dyDescent="0.3">
      <c r="C945" s="414"/>
      <c r="D945" s="414"/>
      <c r="E945" s="414"/>
      <c r="F945" s="414"/>
      <c r="G945" s="414"/>
      <c r="H945" s="414"/>
      <c r="I945" s="414"/>
      <c r="J945" s="414"/>
    </row>
    <row r="946" spans="3:10" x14ac:dyDescent="0.3">
      <c r="C946" s="414"/>
      <c r="D946" s="414"/>
      <c r="E946" s="414"/>
      <c r="F946" s="414"/>
      <c r="G946" s="414"/>
      <c r="H946" s="414"/>
      <c r="I946" s="414"/>
      <c r="J946" s="414"/>
    </row>
    <row r="947" spans="3:10" x14ac:dyDescent="0.3">
      <c r="C947" s="414"/>
      <c r="D947" s="414"/>
      <c r="E947" s="414"/>
      <c r="F947" s="414"/>
      <c r="G947" s="414"/>
      <c r="H947" s="414"/>
      <c r="I947" s="414"/>
      <c r="J947" s="414"/>
    </row>
    <row r="948" spans="3:10" x14ac:dyDescent="0.3">
      <c r="C948" s="414"/>
      <c r="D948" s="414"/>
      <c r="E948" s="414"/>
      <c r="F948" s="414"/>
      <c r="G948" s="414"/>
      <c r="H948" s="414"/>
      <c r="I948" s="414"/>
      <c r="J948" s="414"/>
    </row>
    <row r="949" spans="3:10" x14ac:dyDescent="0.3">
      <c r="C949" s="414"/>
      <c r="D949" s="414"/>
      <c r="E949" s="414"/>
      <c r="F949" s="414"/>
      <c r="G949" s="414"/>
      <c r="H949" s="414"/>
      <c r="I949" s="414"/>
      <c r="J949" s="414"/>
    </row>
    <row r="950" spans="3:10" x14ac:dyDescent="0.3">
      <c r="C950" s="414"/>
      <c r="D950" s="414"/>
      <c r="E950" s="414"/>
      <c r="F950" s="414"/>
      <c r="G950" s="414"/>
      <c r="H950" s="414"/>
      <c r="I950" s="414"/>
      <c r="J950" s="414"/>
    </row>
    <row r="951" spans="3:10" x14ac:dyDescent="0.3">
      <c r="C951" s="414"/>
      <c r="D951" s="414"/>
      <c r="E951" s="414"/>
      <c r="F951" s="414"/>
      <c r="G951" s="414"/>
      <c r="H951" s="414"/>
      <c r="I951" s="414"/>
      <c r="J951" s="414"/>
    </row>
    <row r="952" spans="3:10" x14ac:dyDescent="0.3">
      <c r="C952" s="414"/>
      <c r="D952" s="414"/>
      <c r="E952" s="414"/>
      <c r="F952" s="414"/>
      <c r="G952" s="414"/>
      <c r="H952" s="414"/>
      <c r="I952" s="414"/>
      <c r="J952" s="414"/>
    </row>
    <row r="953" spans="3:10" x14ac:dyDescent="0.3">
      <c r="C953" s="414"/>
      <c r="D953" s="414"/>
      <c r="E953" s="414"/>
      <c r="F953" s="414"/>
      <c r="G953" s="414"/>
      <c r="H953" s="414"/>
      <c r="I953" s="414"/>
      <c r="J953" s="414"/>
    </row>
    <row r="954" spans="3:10" x14ac:dyDescent="0.3">
      <c r="C954" s="414"/>
      <c r="D954" s="414"/>
      <c r="E954" s="414"/>
      <c r="F954" s="414"/>
      <c r="G954" s="414"/>
      <c r="H954" s="414"/>
      <c r="I954" s="414"/>
      <c r="J954" s="414"/>
    </row>
    <row r="955" spans="3:10" x14ac:dyDescent="0.3">
      <c r="C955" s="414"/>
      <c r="D955" s="414"/>
      <c r="E955" s="414"/>
      <c r="F955" s="414"/>
      <c r="G955" s="414"/>
      <c r="H955" s="414"/>
      <c r="I955" s="414"/>
      <c r="J955" s="414"/>
    </row>
    <row r="956" spans="3:10" x14ac:dyDescent="0.3">
      <c r="C956" s="414"/>
      <c r="D956" s="414"/>
      <c r="E956" s="414"/>
      <c r="F956" s="414"/>
      <c r="G956" s="414"/>
      <c r="H956" s="414"/>
      <c r="I956" s="414"/>
      <c r="J956" s="414"/>
    </row>
    <row r="957" spans="3:10" x14ac:dyDescent="0.3">
      <c r="C957" s="414"/>
      <c r="D957" s="414"/>
      <c r="E957" s="414"/>
      <c r="F957" s="414"/>
      <c r="G957" s="414"/>
      <c r="H957" s="414"/>
      <c r="I957" s="414"/>
      <c r="J957" s="414"/>
    </row>
    <row r="958" spans="3:10" x14ac:dyDescent="0.3">
      <c r="C958" s="414"/>
      <c r="D958" s="414"/>
      <c r="E958" s="414"/>
      <c r="F958" s="414"/>
      <c r="G958" s="414"/>
      <c r="H958" s="414"/>
      <c r="I958" s="414"/>
      <c r="J958" s="414"/>
    </row>
    <row r="959" spans="3:10" x14ac:dyDescent="0.3">
      <c r="C959" s="414"/>
      <c r="D959" s="414"/>
      <c r="E959" s="414"/>
      <c r="F959" s="414"/>
      <c r="G959" s="414"/>
      <c r="H959" s="414"/>
      <c r="I959" s="414"/>
      <c r="J959" s="414"/>
    </row>
    <row r="960" spans="3:10" x14ac:dyDescent="0.3">
      <c r="C960" s="414"/>
      <c r="D960" s="414"/>
      <c r="E960" s="414"/>
      <c r="F960" s="414"/>
      <c r="G960" s="414"/>
      <c r="H960" s="414"/>
      <c r="I960" s="414"/>
      <c r="J960" s="414"/>
    </row>
    <row r="961" spans="3:10" x14ac:dyDescent="0.3">
      <c r="C961" s="414"/>
      <c r="D961" s="414"/>
      <c r="E961" s="414"/>
      <c r="F961" s="414"/>
      <c r="G961" s="414"/>
      <c r="H961" s="414"/>
      <c r="I961" s="414"/>
      <c r="J961" s="414"/>
    </row>
    <row r="962" spans="3:10" x14ac:dyDescent="0.3">
      <c r="C962" s="414"/>
      <c r="D962" s="414"/>
      <c r="E962" s="414"/>
      <c r="F962" s="414"/>
      <c r="G962" s="414"/>
      <c r="H962" s="414"/>
      <c r="I962" s="414"/>
      <c r="J962" s="414"/>
    </row>
    <row r="963" spans="3:10" x14ac:dyDescent="0.3">
      <c r="C963" s="414"/>
      <c r="D963" s="414"/>
      <c r="E963" s="414"/>
      <c r="F963" s="414"/>
      <c r="G963" s="414"/>
      <c r="H963" s="414"/>
      <c r="I963" s="414"/>
      <c r="J963" s="414"/>
    </row>
    <row r="964" spans="3:10" x14ac:dyDescent="0.3">
      <c r="C964" s="414"/>
      <c r="D964" s="414"/>
      <c r="E964" s="414"/>
      <c r="F964" s="414"/>
      <c r="G964" s="414"/>
      <c r="H964" s="414"/>
      <c r="I964" s="414"/>
      <c r="J964" s="414"/>
    </row>
    <row r="965" spans="3:10" x14ac:dyDescent="0.3">
      <c r="C965" s="414"/>
      <c r="D965" s="414"/>
      <c r="E965" s="414"/>
      <c r="F965" s="414"/>
      <c r="G965" s="414"/>
      <c r="H965" s="414"/>
      <c r="I965" s="414"/>
      <c r="J965" s="414"/>
    </row>
    <row r="966" spans="3:10" x14ac:dyDescent="0.3">
      <c r="C966" s="414"/>
      <c r="D966" s="414"/>
      <c r="E966" s="414"/>
      <c r="F966" s="414"/>
      <c r="G966" s="414"/>
      <c r="H966" s="414"/>
      <c r="I966" s="414"/>
      <c r="J966" s="414"/>
    </row>
    <row r="967" spans="3:10" x14ac:dyDescent="0.3">
      <c r="C967" s="414"/>
      <c r="D967" s="414"/>
      <c r="E967" s="414"/>
      <c r="F967" s="414"/>
      <c r="G967" s="414"/>
      <c r="H967" s="414"/>
      <c r="I967" s="414"/>
      <c r="J967" s="414"/>
    </row>
    <row r="968" spans="3:10" x14ac:dyDescent="0.3">
      <c r="C968" s="414"/>
      <c r="D968" s="414"/>
      <c r="E968" s="414"/>
      <c r="F968" s="414"/>
      <c r="G968" s="414"/>
      <c r="H968" s="414"/>
      <c r="I968" s="414"/>
      <c r="J968" s="414"/>
    </row>
    <row r="969" spans="3:10" x14ac:dyDescent="0.3">
      <c r="C969" s="414"/>
      <c r="D969" s="414"/>
      <c r="E969" s="414"/>
      <c r="F969" s="414"/>
      <c r="G969" s="414"/>
      <c r="H969" s="414"/>
      <c r="I969" s="414"/>
      <c r="J969" s="414"/>
    </row>
    <row r="970" spans="3:10" x14ac:dyDescent="0.3">
      <c r="C970" s="414"/>
      <c r="D970" s="414"/>
      <c r="E970" s="414"/>
      <c r="F970" s="414"/>
      <c r="G970" s="414"/>
      <c r="H970" s="414"/>
      <c r="I970" s="414"/>
      <c r="J970" s="414"/>
    </row>
    <row r="971" spans="3:10" x14ac:dyDescent="0.3">
      <c r="C971" s="414"/>
      <c r="D971" s="414"/>
      <c r="E971" s="414"/>
      <c r="F971" s="414"/>
      <c r="G971" s="414"/>
      <c r="H971" s="414"/>
      <c r="I971" s="414"/>
      <c r="J971" s="414"/>
    </row>
    <row r="972" spans="3:10" x14ac:dyDescent="0.3">
      <c r="C972" s="414"/>
      <c r="D972" s="414"/>
      <c r="E972" s="414"/>
      <c r="F972" s="414"/>
      <c r="G972" s="414"/>
      <c r="H972" s="414"/>
      <c r="I972" s="414"/>
      <c r="J972" s="414"/>
    </row>
    <row r="973" spans="3:10" x14ac:dyDescent="0.3">
      <c r="C973" s="414"/>
      <c r="D973" s="414"/>
      <c r="E973" s="414"/>
      <c r="F973" s="414"/>
      <c r="G973" s="414"/>
      <c r="H973" s="414"/>
      <c r="I973" s="414"/>
      <c r="J973" s="414"/>
    </row>
    <row r="974" spans="3:10" x14ac:dyDescent="0.3">
      <c r="C974" s="414"/>
      <c r="D974" s="414"/>
      <c r="E974" s="414"/>
      <c r="F974" s="414"/>
      <c r="G974" s="414"/>
      <c r="H974" s="414"/>
      <c r="I974" s="414"/>
      <c r="J974" s="414"/>
    </row>
    <row r="975" spans="3:10" x14ac:dyDescent="0.3">
      <c r="C975" s="414"/>
      <c r="D975" s="414"/>
      <c r="E975" s="414"/>
      <c r="F975" s="414"/>
      <c r="G975" s="414"/>
      <c r="H975" s="414"/>
      <c r="I975" s="414"/>
      <c r="J975" s="414"/>
    </row>
    <row r="976" spans="3:10" x14ac:dyDescent="0.3">
      <c r="C976" s="414"/>
      <c r="D976" s="414"/>
      <c r="E976" s="414"/>
      <c r="F976" s="414"/>
      <c r="G976" s="414"/>
      <c r="H976" s="414"/>
      <c r="I976" s="414"/>
      <c r="J976" s="414"/>
    </row>
    <row r="977" spans="3:10" x14ac:dyDescent="0.3">
      <c r="C977" s="414"/>
      <c r="D977" s="414"/>
      <c r="E977" s="414"/>
      <c r="F977" s="414"/>
      <c r="G977" s="414"/>
      <c r="H977" s="414"/>
      <c r="I977" s="414"/>
      <c r="J977" s="414"/>
    </row>
    <row r="978" spans="3:10" x14ac:dyDescent="0.3">
      <c r="C978" s="414"/>
      <c r="D978" s="414"/>
      <c r="E978" s="414"/>
      <c r="F978" s="414"/>
      <c r="G978" s="414"/>
      <c r="H978" s="414"/>
      <c r="I978" s="414"/>
      <c r="J978" s="414"/>
    </row>
    <row r="979" spans="3:10" x14ac:dyDescent="0.3">
      <c r="C979" s="414"/>
      <c r="D979" s="414"/>
      <c r="E979" s="414"/>
      <c r="F979" s="414"/>
      <c r="G979" s="414"/>
      <c r="H979" s="414"/>
      <c r="I979" s="414"/>
      <c r="J979" s="414"/>
    </row>
    <row r="980" spans="3:10" x14ac:dyDescent="0.3">
      <c r="C980" s="414"/>
      <c r="D980" s="414"/>
      <c r="E980" s="414"/>
      <c r="F980" s="414"/>
      <c r="G980" s="414"/>
      <c r="H980" s="414"/>
      <c r="I980" s="414"/>
      <c r="J980" s="414"/>
    </row>
    <row r="981" spans="3:10" x14ac:dyDescent="0.3">
      <c r="C981" s="414"/>
      <c r="D981" s="414"/>
      <c r="E981" s="414"/>
      <c r="F981" s="414"/>
      <c r="G981" s="414"/>
      <c r="H981" s="414"/>
      <c r="I981" s="414"/>
      <c r="J981" s="414"/>
    </row>
    <row r="982" spans="3:10" x14ac:dyDescent="0.3">
      <c r="C982" s="414"/>
      <c r="D982" s="414"/>
      <c r="E982" s="414"/>
      <c r="F982" s="414"/>
      <c r="G982" s="414"/>
      <c r="H982" s="414"/>
      <c r="I982" s="414"/>
      <c r="J982" s="414"/>
    </row>
    <row r="983" spans="3:10" x14ac:dyDescent="0.3">
      <c r="C983" s="414"/>
      <c r="D983" s="414"/>
      <c r="E983" s="414"/>
      <c r="F983" s="414"/>
      <c r="G983" s="414"/>
      <c r="H983" s="414"/>
      <c r="I983" s="414"/>
      <c r="J983" s="414"/>
    </row>
    <row r="984" spans="3:10" x14ac:dyDescent="0.3">
      <c r="C984" s="414"/>
      <c r="D984" s="414"/>
      <c r="E984" s="414"/>
      <c r="F984" s="414"/>
      <c r="G984" s="414"/>
      <c r="H984" s="414"/>
      <c r="I984" s="414"/>
      <c r="J984" s="414"/>
    </row>
    <row r="985" spans="3:10" x14ac:dyDescent="0.3">
      <c r="C985" s="414"/>
      <c r="D985" s="414"/>
      <c r="E985" s="414"/>
      <c r="F985" s="414"/>
      <c r="G985" s="414"/>
      <c r="H985" s="414"/>
      <c r="I985" s="414"/>
      <c r="J985" s="414"/>
    </row>
    <row r="986" spans="3:10" x14ac:dyDescent="0.3">
      <c r="C986" s="414"/>
      <c r="D986" s="414"/>
      <c r="E986" s="414"/>
      <c r="F986" s="414"/>
      <c r="G986" s="414"/>
      <c r="H986" s="414"/>
      <c r="I986" s="414"/>
      <c r="J986" s="414"/>
    </row>
    <row r="987" spans="3:10" x14ac:dyDescent="0.3">
      <c r="C987" s="414"/>
      <c r="D987" s="414"/>
      <c r="E987" s="414"/>
      <c r="F987" s="414"/>
      <c r="G987" s="414"/>
      <c r="H987" s="414"/>
      <c r="I987" s="414"/>
      <c r="J987" s="414"/>
    </row>
    <row r="988" spans="3:10" x14ac:dyDescent="0.3">
      <c r="C988" s="414"/>
      <c r="D988" s="414"/>
      <c r="E988" s="414"/>
      <c r="F988" s="414"/>
      <c r="G988" s="414"/>
      <c r="H988" s="414"/>
      <c r="I988" s="414"/>
      <c r="J988" s="414"/>
    </row>
    <row r="989" spans="3:10" x14ac:dyDescent="0.3">
      <c r="C989" s="414"/>
      <c r="D989" s="414"/>
      <c r="E989" s="414"/>
      <c r="F989" s="414"/>
      <c r="G989" s="414"/>
      <c r="H989" s="414"/>
      <c r="I989" s="414"/>
      <c r="J989" s="414"/>
    </row>
    <row r="990" spans="3:10" x14ac:dyDescent="0.3">
      <c r="C990" s="414"/>
      <c r="D990" s="414"/>
      <c r="E990" s="414"/>
      <c r="F990" s="414"/>
      <c r="G990" s="414"/>
      <c r="H990" s="414"/>
      <c r="I990" s="414"/>
      <c r="J990" s="414"/>
    </row>
    <row r="991" spans="3:10" x14ac:dyDescent="0.3">
      <c r="C991" s="414"/>
      <c r="D991" s="414"/>
      <c r="E991" s="414"/>
      <c r="F991" s="414"/>
      <c r="G991" s="414"/>
      <c r="H991" s="414"/>
      <c r="I991" s="414"/>
      <c r="J991" s="414"/>
    </row>
    <row r="992" spans="3:10" x14ac:dyDescent="0.3">
      <c r="C992" s="414"/>
      <c r="D992" s="414"/>
      <c r="E992" s="414"/>
      <c r="F992" s="414"/>
      <c r="G992" s="414"/>
      <c r="H992" s="414"/>
      <c r="I992" s="414"/>
      <c r="J992" s="414"/>
    </row>
    <row r="993" spans="3:10" x14ac:dyDescent="0.3">
      <c r="C993" s="414"/>
      <c r="D993" s="414"/>
      <c r="E993" s="414"/>
      <c r="F993" s="414"/>
      <c r="G993" s="414"/>
      <c r="H993" s="414"/>
      <c r="I993" s="414"/>
      <c r="J993" s="414"/>
    </row>
    <row r="994" spans="3:10" x14ac:dyDescent="0.3">
      <c r="C994" s="414"/>
      <c r="D994" s="414"/>
      <c r="E994" s="414"/>
      <c r="F994" s="414"/>
      <c r="G994" s="414"/>
      <c r="H994" s="414"/>
      <c r="I994" s="414"/>
      <c r="J994" s="414"/>
    </row>
    <row r="995" spans="3:10" x14ac:dyDescent="0.3">
      <c r="C995" s="414"/>
      <c r="D995" s="414"/>
      <c r="E995" s="414"/>
      <c r="F995" s="414"/>
      <c r="G995" s="414"/>
      <c r="H995" s="414"/>
      <c r="I995" s="414"/>
      <c r="J995" s="414"/>
    </row>
    <row r="996" spans="3:10" x14ac:dyDescent="0.3">
      <c r="C996" s="414"/>
      <c r="D996" s="414"/>
      <c r="E996" s="414"/>
      <c r="F996" s="414"/>
      <c r="G996" s="414"/>
      <c r="H996" s="414"/>
      <c r="I996" s="414"/>
      <c r="J996" s="414"/>
    </row>
    <row r="997" spans="3:10" x14ac:dyDescent="0.3">
      <c r="C997" s="414"/>
      <c r="D997" s="414"/>
      <c r="E997" s="414"/>
      <c r="F997" s="414"/>
      <c r="G997" s="414"/>
      <c r="H997" s="414"/>
      <c r="I997" s="414"/>
      <c r="J997" s="414"/>
    </row>
    <row r="998" spans="3:10" x14ac:dyDescent="0.3">
      <c r="C998" s="414"/>
      <c r="D998" s="414"/>
      <c r="E998" s="414"/>
      <c r="F998" s="414"/>
      <c r="G998" s="414"/>
      <c r="H998" s="414"/>
      <c r="I998" s="414"/>
      <c r="J998" s="414"/>
    </row>
    <row r="999" spans="3:10" x14ac:dyDescent="0.3">
      <c r="C999" s="414"/>
      <c r="D999" s="414"/>
      <c r="E999" s="414"/>
      <c r="F999" s="414"/>
      <c r="G999" s="414"/>
      <c r="H999" s="414"/>
      <c r="I999" s="414"/>
      <c r="J999" s="414"/>
    </row>
    <row r="1000" spans="3:10" x14ac:dyDescent="0.3">
      <c r="C1000" s="414"/>
      <c r="D1000" s="414"/>
      <c r="E1000" s="414"/>
      <c r="F1000" s="414"/>
      <c r="G1000" s="414"/>
      <c r="H1000" s="414"/>
      <c r="I1000" s="414"/>
      <c r="J1000" s="414"/>
    </row>
    <row r="1001" spans="3:10" x14ac:dyDescent="0.3">
      <c r="C1001" s="414"/>
      <c r="D1001" s="414"/>
      <c r="E1001" s="414"/>
      <c r="F1001" s="414"/>
      <c r="G1001" s="414"/>
      <c r="H1001" s="414"/>
      <c r="I1001" s="414"/>
      <c r="J1001" s="414"/>
    </row>
    <row r="1002" spans="3:10" x14ac:dyDescent="0.3">
      <c r="C1002" s="414"/>
      <c r="D1002" s="414"/>
      <c r="E1002" s="414"/>
      <c r="F1002" s="414"/>
      <c r="G1002" s="414"/>
      <c r="H1002" s="414"/>
      <c r="I1002" s="414"/>
      <c r="J1002" s="414"/>
    </row>
    <row r="1003" spans="3:10" x14ac:dyDescent="0.3">
      <c r="C1003" s="414"/>
      <c r="D1003" s="414"/>
      <c r="E1003" s="414"/>
      <c r="F1003" s="414"/>
      <c r="G1003" s="414"/>
      <c r="H1003" s="414"/>
      <c r="I1003" s="414"/>
      <c r="J1003" s="414"/>
    </row>
    <row r="1004" spans="3:10" x14ac:dyDescent="0.3">
      <c r="C1004" s="414"/>
      <c r="D1004" s="414"/>
      <c r="E1004" s="414"/>
      <c r="F1004" s="414"/>
      <c r="G1004" s="414"/>
      <c r="H1004" s="414"/>
      <c r="I1004" s="414"/>
      <c r="J1004" s="414"/>
    </row>
    <row r="1005" spans="3:10" x14ac:dyDescent="0.3">
      <c r="C1005" s="414"/>
      <c r="D1005" s="414"/>
      <c r="E1005" s="414"/>
      <c r="F1005" s="414"/>
      <c r="G1005" s="414"/>
      <c r="H1005" s="414"/>
      <c r="I1005" s="414"/>
      <c r="J1005" s="414"/>
    </row>
    <row r="1006" spans="3:10" x14ac:dyDescent="0.3">
      <c r="C1006" s="414"/>
      <c r="D1006" s="414"/>
      <c r="E1006" s="414"/>
      <c r="F1006" s="414"/>
      <c r="G1006" s="414"/>
      <c r="H1006" s="414"/>
      <c r="I1006" s="414"/>
      <c r="J1006" s="414"/>
    </row>
    <row r="1007" spans="3:10" x14ac:dyDescent="0.3">
      <c r="C1007" s="414"/>
      <c r="D1007" s="414"/>
      <c r="E1007" s="414"/>
      <c r="F1007" s="414"/>
      <c r="G1007" s="414"/>
      <c r="H1007" s="414"/>
      <c r="I1007" s="414"/>
      <c r="J1007" s="414"/>
    </row>
    <row r="1008" spans="3:10" x14ac:dyDescent="0.3">
      <c r="C1008" s="414"/>
      <c r="D1008" s="414"/>
      <c r="E1008" s="414"/>
      <c r="F1008" s="414"/>
      <c r="G1008" s="414"/>
      <c r="H1008" s="414"/>
      <c r="I1008" s="414"/>
      <c r="J1008" s="414"/>
    </row>
    <row r="1009" spans="3:10" x14ac:dyDescent="0.3">
      <c r="C1009" s="414"/>
      <c r="D1009" s="414"/>
      <c r="E1009" s="414"/>
      <c r="F1009" s="414"/>
      <c r="G1009" s="414"/>
      <c r="H1009" s="414"/>
      <c r="I1009" s="414"/>
      <c r="J1009" s="414"/>
    </row>
    <row r="1010" spans="3:10" x14ac:dyDescent="0.3">
      <c r="C1010" s="414"/>
      <c r="D1010" s="414"/>
      <c r="E1010" s="414"/>
      <c r="F1010" s="414"/>
      <c r="G1010" s="414"/>
      <c r="H1010" s="414"/>
      <c r="I1010" s="414"/>
      <c r="J1010" s="414"/>
    </row>
    <row r="1011" spans="3:10" x14ac:dyDescent="0.3">
      <c r="C1011" s="414"/>
      <c r="D1011" s="414"/>
      <c r="E1011" s="414"/>
      <c r="F1011" s="414"/>
      <c r="G1011" s="414"/>
      <c r="H1011" s="414"/>
      <c r="I1011" s="414"/>
      <c r="J1011" s="414"/>
    </row>
    <row r="1012" spans="3:10" x14ac:dyDescent="0.3">
      <c r="C1012" s="414"/>
      <c r="D1012" s="414"/>
      <c r="E1012" s="414"/>
      <c r="F1012" s="414"/>
      <c r="G1012" s="414"/>
      <c r="H1012" s="414"/>
      <c r="I1012" s="414"/>
      <c r="J1012" s="414"/>
    </row>
    <row r="1013" spans="3:10" x14ac:dyDescent="0.3">
      <c r="C1013" s="414"/>
      <c r="D1013" s="414"/>
      <c r="E1013" s="414"/>
      <c r="F1013" s="414"/>
      <c r="G1013" s="414"/>
      <c r="H1013" s="414"/>
      <c r="I1013" s="414"/>
      <c r="J1013" s="414"/>
    </row>
    <row r="1014" spans="3:10" x14ac:dyDescent="0.3">
      <c r="C1014" s="414"/>
      <c r="D1014" s="414"/>
      <c r="E1014" s="414"/>
      <c r="F1014" s="414"/>
      <c r="G1014" s="414"/>
      <c r="H1014" s="414"/>
      <c r="I1014" s="414"/>
      <c r="J1014" s="414"/>
    </row>
    <row r="1015" spans="3:10" x14ac:dyDescent="0.3">
      <c r="C1015" s="414"/>
      <c r="D1015" s="414"/>
      <c r="E1015" s="414"/>
      <c r="F1015" s="414"/>
      <c r="G1015" s="414"/>
      <c r="H1015" s="414"/>
      <c r="I1015" s="414"/>
      <c r="J1015" s="414"/>
    </row>
    <row r="1016" spans="3:10" x14ac:dyDescent="0.3">
      <c r="C1016" s="414"/>
      <c r="D1016" s="414"/>
      <c r="E1016" s="414"/>
      <c r="F1016" s="414"/>
      <c r="G1016" s="414"/>
      <c r="H1016" s="414"/>
      <c r="I1016" s="414"/>
      <c r="J1016" s="414"/>
    </row>
    <row r="1017" spans="3:10" x14ac:dyDescent="0.3">
      <c r="C1017" s="414"/>
      <c r="D1017" s="414"/>
      <c r="E1017" s="414"/>
      <c r="F1017" s="414"/>
      <c r="G1017" s="414"/>
      <c r="H1017" s="414"/>
      <c r="I1017" s="414"/>
      <c r="J1017" s="414"/>
    </row>
    <row r="1018" spans="3:10" x14ac:dyDescent="0.3">
      <c r="C1018" s="414"/>
      <c r="D1018" s="414"/>
      <c r="E1018" s="414"/>
      <c r="F1018" s="414"/>
      <c r="G1018" s="414"/>
      <c r="H1018" s="414"/>
      <c r="I1018" s="414"/>
      <c r="J1018" s="414"/>
    </row>
    <row r="1019" spans="3:10" x14ac:dyDescent="0.3">
      <c r="C1019" s="414"/>
      <c r="D1019" s="414"/>
      <c r="E1019" s="414"/>
      <c r="F1019" s="414"/>
      <c r="G1019" s="414"/>
      <c r="H1019" s="414"/>
      <c r="I1019" s="414"/>
      <c r="J1019" s="414"/>
    </row>
    <row r="1020" spans="3:10" x14ac:dyDescent="0.3">
      <c r="C1020" s="414"/>
      <c r="D1020" s="414"/>
      <c r="E1020" s="414"/>
      <c r="F1020" s="414"/>
      <c r="G1020" s="414"/>
      <c r="H1020" s="414"/>
      <c r="I1020" s="414"/>
      <c r="J1020" s="414"/>
    </row>
    <row r="1021" spans="3:10" x14ac:dyDescent="0.3">
      <c r="C1021" s="414"/>
      <c r="D1021" s="414"/>
      <c r="E1021" s="414"/>
      <c r="F1021" s="414"/>
      <c r="G1021" s="414"/>
      <c r="H1021" s="414"/>
      <c r="I1021" s="414"/>
      <c r="J1021" s="414"/>
    </row>
    <row r="1022" spans="3:10" x14ac:dyDescent="0.3">
      <c r="C1022" s="414"/>
      <c r="D1022" s="414"/>
      <c r="E1022" s="414"/>
      <c r="F1022" s="414"/>
      <c r="G1022" s="414"/>
      <c r="H1022" s="414"/>
      <c r="I1022" s="414"/>
      <c r="J1022" s="414"/>
    </row>
    <row r="1023" spans="3:10" x14ac:dyDescent="0.3">
      <c r="C1023" s="414"/>
      <c r="D1023" s="414"/>
      <c r="E1023" s="414"/>
      <c r="F1023" s="414"/>
      <c r="G1023" s="414"/>
      <c r="H1023" s="414"/>
      <c r="I1023" s="414"/>
      <c r="J1023" s="414"/>
    </row>
    <row r="1024" spans="3:10" x14ac:dyDescent="0.3">
      <c r="C1024" s="414"/>
      <c r="D1024" s="414"/>
      <c r="E1024" s="414"/>
      <c r="F1024" s="414"/>
      <c r="G1024" s="414"/>
      <c r="H1024" s="414"/>
      <c r="I1024" s="414"/>
      <c r="J1024" s="414"/>
    </row>
    <row r="1025" spans="3:10" x14ac:dyDescent="0.3">
      <c r="C1025" s="414"/>
      <c r="D1025" s="414"/>
      <c r="E1025" s="414"/>
      <c r="F1025" s="414"/>
      <c r="G1025" s="414"/>
      <c r="H1025" s="414"/>
      <c r="I1025" s="414"/>
      <c r="J1025" s="414"/>
    </row>
    <row r="1026" spans="3:10" x14ac:dyDescent="0.3">
      <c r="C1026" s="414"/>
      <c r="D1026" s="414"/>
      <c r="E1026" s="414"/>
      <c r="F1026" s="414"/>
      <c r="G1026" s="414"/>
      <c r="H1026" s="414"/>
      <c r="I1026" s="414"/>
      <c r="J1026" s="414"/>
    </row>
    <row r="1027" spans="3:10" x14ac:dyDescent="0.3">
      <c r="C1027" s="414"/>
      <c r="D1027" s="414"/>
      <c r="E1027" s="414"/>
      <c r="F1027" s="414"/>
      <c r="G1027" s="414"/>
      <c r="H1027" s="414"/>
      <c r="I1027" s="414"/>
      <c r="J1027" s="414"/>
    </row>
    <row r="1028" spans="3:10" x14ac:dyDescent="0.3">
      <c r="C1028" s="414"/>
      <c r="D1028" s="414"/>
      <c r="E1028" s="414"/>
      <c r="F1028" s="414"/>
      <c r="G1028" s="414"/>
      <c r="H1028" s="414"/>
      <c r="I1028" s="414"/>
      <c r="J1028" s="414"/>
    </row>
    <row r="1029" spans="3:10" x14ac:dyDescent="0.3">
      <c r="C1029" s="414"/>
      <c r="D1029" s="414"/>
      <c r="E1029" s="414"/>
      <c r="F1029" s="414"/>
      <c r="G1029" s="414"/>
      <c r="H1029" s="414"/>
      <c r="I1029" s="414"/>
      <c r="J1029" s="414"/>
    </row>
    <row r="1030" spans="3:10" x14ac:dyDescent="0.3">
      <c r="C1030" s="414"/>
      <c r="D1030" s="414"/>
      <c r="E1030" s="414"/>
      <c r="F1030" s="414"/>
      <c r="G1030" s="414"/>
      <c r="H1030" s="414"/>
      <c r="I1030" s="414"/>
      <c r="J1030" s="414"/>
    </row>
    <row r="1031" spans="3:10" x14ac:dyDescent="0.3">
      <c r="C1031" s="414"/>
      <c r="D1031" s="414"/>
      <c r="E1031" s="414"/>
      <c r="F1031" s="414"/>
      <c r="G1031" s="414"/>
      <c r="H1031" s="414"/>
      <c r="I1031" s="414"/>
      <c r="J1031" s="414"/>
    </row>
    <row r="1032" spans="3:10" x14ac:dyDescent="0.3">
      <c r="C1032" s="414"/>
      <c r="D1032" s="414"/>
      <c r="E1032" s="414"/>
      <c r="F1032" s="414"/>
      <c r="G1032" s="414"/>
      <c r="H1032" s="414"/>
      <c r="I1032" s="414"/>
      <c r="J1032" s="414"/>
    </row>
    <row r="1033" spans="3:10" x14ac:dyDescent="0.3">
      <c r="C1033" s="414"/>
      <c r="D1033" s="414"/>
      <c r="E1033" s="414"/>
      <c r="F1033" s="414"/>
      <c r="G1033" s="414"/>
      <c r="H1033" s="414"/>
      <c r="I1033" s="414"/>
      <c r="J1033" s="414"/>
    </row>
    <row r="1034" spans="3:10" x14ac:dyDescent="0.3">
      <c r="C1034" s="414"/>
      <c r="D1034" s="414"/>
      <c r="E1034" s="414"/>
      <c r="F1034" s="414"/>
      <c r="G1034" s="414"/>
      <c r="H1034" s="414"/>
      <c r="I1034" s="414"/>
      <c r="J1034" s="414"/>
    </row>
    <row r="1035" spans="3:10" x14ac:dyDescent="0.3">
      <c r="C1035" s="414"/>
      <c r="D1035" s="414"/>
      <c r="E1035" s="414"/>
      <c r="F1035" s="414"/>
      <c r="G1035" s="414"/>
      <c r="H1035" s="414"/>
      <c r="I1035" s="414"/>
      <c r="J1035" s="414"/>
    </row>
    <row r="1036" spans="3:10" x14ac:dyDescent="0.3">
      <c r="C1036" s="414"/>
      <c r="D1036" s="414"/>
      <c r="E1036" s="414"/>
      <c r="F1036" s="414"/>
      <c r="G1036" s="414"/>
      <c r="H1036" s="414"/>
      <c r="I1036" s="414"/>
      <c r="J1036" s="414"/>
    </row>
    <row r="1037" spans="3:10" x14ac:dyDescent="0.3">
      <c r="C1037" s="414"/>
      <c r="D1037" s="414"/>
      <c r="E1037" s="414"/>
      <c r="F1037" s="414"/>
      <c r="G1037" s="414"/>
      <c r="H1037" s="414"/>
      <c r="I1037" s="414"/>
      <c r="J1037" s="414"/>
    </row>
    <row r="1038" spans="3:10" x14ac:dyDescent="0.3">
      <c r="C1038" s="414"/>
      <c r="D1038" s="414"/>
      <c r="E1038" s="414"/>
      <c r="F1038" s="414"/>
      <c r="G1038" s="414"/>
      <c r="H1038" s="414"/>
      <c r="I1038" s="414"/>
      <c r="J1038" s="414"/>
    </row>
    <row r="1039" spans="3:10" x14ac:dyDescent="0.3">
      <c r="C1039" s="414"/>
      <c r="D1039" s="414"/>
      <c r="E1039" s="414"/>
      <c r="F1039" s="414"/>
      <c r="G1039" s="414"/>
      <c r="H1039" s="414"/>
      <c r="I1039" s="414"/>
      <c r="J1039" s="414"/>
    </row>
    <row r="1040" spans="3:10" x14ac:dyDescent="0.3">
      <c r="C1040" s="414"/>
      <c r="D1040" s="414"/>
      <c r="E1040" s="414"/>
      <c r="F1040" s="414"/>
      <c r="G1040" s="414"/>
      <c r="H1040" s="414"/>
      <c r="I1040" s="414"/>
      <c r="J1040" s="414"/>
    </row>
    <row r="1041" spans="3:10" x14ac:dyDescent="0.3">
      <c r="C1041" s="414"/>
      <c r="D1041" s="414"/>
      <c r="E1041" s="414"/>
      <c r="F1041" s="414"/>
      <c r="G1041" s="414"/>
      <c r="H1041" s="414"/>
      <c r="I1041" s="414"/>
      <c r="J1041" s="414"/>
    </row>
    <row r="1042" spans="3:10" x14ac:dyDescent="0.3">
      <c r="C1042" s="414"/>
      <c r="D1042" s="414"/>
      <c r="E1042" s="414"/>
      <c r="F1042" s="414"/>
      <c r="G1042" s="414"/>
      <c r="H1042" s="414"/>
      <c r="I1042" s="414"/>
      <c r="J1042" s="414"/>
    </row>
    <row r="1043" spans="3:10" x14ac:dyDescent="0.3">
      <c r="C1043" s="414"/>
      <c r="D1043" s="414"/>
      <c r="E1043" s="414"/>
      <c r="F1043" s="414"/>
      <c r="G1043" s="414"/>
      <c r="H1043" s="414"/>
      <c r="I1043" s="414"/>
      <c r="J1043" s="414"/>
    </row>
    <row r="1044" spans="3:10" x14ac:dyDescent="0.3">
      <c r="C1044" s="414"/>
      <c r="D1044" s="414"/>
      <c r="E1044" s="414"/>
      <c r="F1044" s="414"/>
      <c r="G1044" s="414"/>
      <c r="H1044" s="414"/>
      <c r="I1044" s="414"/>
      <c r="J1044" s="414"/>
    </row>
    <row r="1045" spans="3:10" x14ac:dyDescent="0.3">
      <c r="C1045" s="414"/>
      <c r="D1045" s="414"/>
      <c r="E1045" s="414"/>
      <c r="F1045" s="414"/>
      <c r="G1045" s="414"/>
      <c r="H1045" s="414"/>
      <c r="I1045" s="414"/>
      <c r="J1045" s="414"/>
    </row>
    <row r="1046" spans="3:10" x14ac:dyDescent="0.3">
      <c r="C1046" s="414"/>
      <c r="D1046" s="414"/>
      <c r="E1046" s="414"/>
      <c r="F1046" s="414"/>
      <c r="G1046" s="414"/>
      <c r="H1046" s="414"/>
      <c r="I1046" s="414"/>
      <c r="J1046" s="414"/>
    </row>
    <row r="1047" spans="3:10" x14ac:dyDescent="0.3">
      <c r="C1047" s="414"/>
      <c r="D1047" s="414"/>
      <c r="E1047" s="414"/>
      <c r="F1047" s="414"/>
      <c r="G1047" s="414"/>
      <c r="H1047" s="414"/>
      <c r="I1047" s="414"/>
      <c r="J1047" s="414"/>
    </row>
    <row r="1048" spans="3:10" x14ac:dyDescent="0.3">
      <c r="C1048" s="414"/>
      <c r="D1048" s="414"/>
      <c r="E1048" s="414"/>
      <c r="F1048" s="414"/>
      <c r="G1048" s="414"/>
      <c r="H1048" s="414"/>
      <c r="I1048" s="414"/>
      <c r="J1048" s="414"/>
    </row>
    <row r="1049" spans="3:10" x14ac:dyDescent="0.3">
      <c r="C1049" s="414"/>
      <c r="D1049" s="414"/>
      <c r="E1049" s="414"/>
      <c r="F1049" s="414"/>
      <c r="G1049" s="414"/>
      <c r="H1049" s="414"/>
      <c r="I1049" s="414"/>
      <c r="J1049" s="414"/>
    </row>
    <row r="1050" spans="3:10" x14ac:dyDescent="0.3">
      <c r="C1050" s="414"/>
      <c r="D1050" s="414"/>
      <c r="E1050" s="414"/>
      <c r="F1050" s="414"/>
      <c r="G1050" s="414"/>
      <c r="H1050" s="414"/>
      <c r="I1050" s="414"/>
      <c r="J1050" s="414"/>
    </row>
    <row r="1051" spans="3:10" x14ac:dyDescent="0.3">
      <c r="C1051" s="414"/>
      <c r="D1051" s="414"/>
      <c r="E1051" s="414"/>
      <c r="F1051" s="414"/>
      <c r="G1051" s="414"/>
      <c r="H1051" s="414"/>
      <c r="I1051" s="414"/>
      <c r="J1051" s="414"/>
    </row>
    <row r="1052" spans="3:10" x14ac:dyDescent="0.3">
      <c r="C1052" s="414"/>
      <c r="D1052" s="414"/>
      <c r="E1052" s="414"/>
      <c r="F1052" s="414"/>
      <c r="G1052" s="414"/>
      <c r="H1052" s="414"/>
      <c r="I1052" s="414"/>
      <c r="J1052" s="414"/>
    </row>
    <row r="1053" spans="3:10" x14ac:dyDescent="0.3">
      <c r="C1053" s="414"/>
      <c r="D1053" s="414"/>
      <c r="E1053" s="414"/>
      <c r="F1053" s="414"/>
      <c r="G1053" s="414"/>
      <c r="H1053" s="414"/>
      <c r="I1053" s="414"/>
      <c r="J1053" s="414"/>
    </row>
    <row r="1054" spans="3:10" x14ac:dyDescent="0.3">
      <c r="C1054" s="414"/>
      <c r="D1054" s="414"/>
      <c r="E1054" s="414"/>
      <c r="F1054" s="414"/>
      <c r="G1054" s="414"/>
      <c r="H1054" s="414"/>
      <c r="I1054" s="414"/>
      <c r="J1054" s="414"/>
    </row>
    <row r="1055" spans="3:10" x14ac:dyDescent="0.3">
      <c r="C1055" s="414"/>
      <c r="D1055" s="414"/>
      <c r="E1055" s="414"/>
      <c r="F1055" s="414"/>
      <c r="G1055" s="414"/>
      <c r="H1055" s="414"/>
      <c r="I1055" s="414"/>
      <c r="J1055" s="414"/>
    </row>
    <row r="1056" spans="3:10" x14ac:dyDescent="0.3">
      <c r="C1056" s="414"/>
      <c r="D1056" s="414"/>
      <c r="E1056" s="414"/>
      <c r="F1056" s="414"/>
      <c r="G1056" s="414"/>
      <c r="H1056" s="414"/>
      <c r="I1056" s="414"/>
      <c r="J1056" s="414"/>
    </row>
    <row r="1057" spans="3:10" x14ac:dyDescent="0.3">
      <c r="C1057" s="414"/>
      <c r="D1057" s="414"/>
      <c r="E1057" s="414"/>
      <c r="F1057" s="414"/>
      <c r="G1057" s="414"/>
      <c r="H1057" s="414"/>
      <c r="I1057" s="414"/>
      <c r="J1057" s="414"/>
    </row>
    <row r="1058" spans="3:10" x14ac:dyDescent="0.3">
      <c r="C1058" s="414"/>
      <c r="D1058" s="414"/>
      <c r="E1058" s="414"/>
      <c r="F1058" s="414"/>
      <c r="G1058" s="414"/>
      <c r="H1058" s="414"/>
      <c r="I1058" s="414"/>
      <c r="J1058" s="414"/>
    </row>
    <row r="1059" spans="3:10" x14ac:dyDescent="0.3">
      <c r="C1059" s="414"/>
      <c r="D1059" s="414"/>
      <c r="E1059" s="414"/>
      <c r="F1059" s="414"/>
      <c r="G1059" s="414"/>
      <c r="H1059" s="414"/>
      <c r="I1059" s="414"/>
      <c r="J1059" s="414"/>
    </row>
    <row r="1060" spans="3:10" x14ac:dyDescent="0.3">
      <c r="C1060" s="414"/>
      <c r="D1060" s="414"/>
      <c r="E1060" s="414"/>
      <c r="F1060" s="414"/>
      <c r="G1060" s="414"/>
      <c r="H1060" s="414"/>
      <c r="I1060" s="414"/>
      <c r="J1060" s="414"/>
    </row>
    <row r="1061" spans="3:10" x14ac:dyDescent="0.3">
      <c r="C1061" s="414"/>
      <c r="D1061" s="414"/>
      <c r="E1061" s="414"/>
      <c r="F1061" s="414"/>
      <c r="G1061" s="414"/>
      <c r="H1061" s="414"/>
      <c r="I1061" s="414"/>
      <c r="J1061" s="414"/>
    </row>
    <row r="1062" spans="3:10" x14ac:dyDescent="0.3">
      <c r="C1062" s="414"/>
      <c r="D1062" s="414"/>
      <c r="E1062" s="414"/>
      <c r="F1062" s="414"/>
      <c r="G1062" s="414"/>
      <c r="H1062" s="414"/>
      <c r="I1062" s="414"/>
      <c r="J1062" s="414"/>
    </row>
    <row r="1063" spans="3:10" x14ac:dyDescent="0.3">
      <c r="C1063" s="414"/>
      <c r="D1063" s="414"/>
      <c r="E1063" s="414"/>
      <c r="F1063" s="414"/>
      <c r="G1063" s="414"/>
      <c r="H1063" s="414"/>
      <c r="I1063" s="414"/>
      <c r="J1063" s="414"/>
    </row>
    <row r="1064" spans="3:10" x14ac:dyDescent="0.3">
      <c r="C1064" s="414"/>
      <c r="D1064" s="414"/>
      <c r="E1064" s="414"/>
      <c r="F1064" s="414"/>
      <c r="G1064" s="414"/>
      <c r="H1064" s="414"/>
      <c r="I1064" s="414"/>
      <c r="J1064" s="414"/>
    </row>
    <row r="1065" spans="3:10" x14ac:dyDescent="0.3">
      <c r="C1065" s="414"/>
      <c r="D1065" s="414"/>
      <c r="E1065" s="414"/>
      <c r="F1065" s="414"/>
      <c r="G1065" s="414"/>
      <c r="H1065" s="414"/>
      <c r="I1065" s="414"/>
      <c r="J1065" s="414"/>
    </row>
    <row r="1066" spans="3:10" x14ac:dyDescent="0.3">
      <c r="C1066" s="414"/>
      <c r="D1066" s="414"/>
      <c r="E1066" s="414"/>
      <c r="F1066" s="414"/>
      <c r="G1066" s="414"/>
      <c r="H1066" s="414"/>
      <c r="I1066" s="414"/>
      <c r="J1066" s="414"/>
    </row>
    <row r="1067" spans="3:10" x14ac:dyDescent="0.3">
      <c r="C1067" s="414"/>
      <c r="D1067" s="414"/>
      <c r="E1067" s="414"/>
      <c r="F1067" s="414"/>
      <c r="G1067" s="414"/>
      <c r="H1067" s="414"/>
      <c r="I1067" s="414"/>
      <c r="J1067" s="414"/>
    </row>
    <row r="1068" spans="3:10" x14ac:dyDescent="0.3">
      <c r="C1068" s="414"/>
      <c r="D1068" s="414"/>
      <c r="E1068" s="414"/>
      <c r="F1068" s="414"/>
      <c r="G1068" s="414"/>
      <c r="H1068" s="414"/>
      <c r="I1068" s="414"/>
      <c r="J1068" s="414"/>
    </row>
    <row r="1069" spans="3:10" x14ac:dyDescent="0.3">
      <c r="C1069" s="414"/>
      <c r="D1069" s="414"/>
      <c r="E1069" s="414"/>
      <c r="F1069" s="414"/>
      <c r="G1069" s="414"/>
      <c r="H1069" s="414"/>
      <c r="I1069" s="414"/>
      <c r="J1069" s="414"/>
    </row>
    <row r="1070" spans="3:10" x14ac:dyDescent="0.3">
      <c r="C1070" s="414"/>
      <c r="D1070" s="414"/>
      <c r="E1070" s="414"/>
      <c r="F1070" s="414"/>
      <c r="G1070" s="414"/>
      <c r="H1070" s="414"/>
      <c r="I1070" s="414"/>
      <c r="J1070" s="414"/>
    </row>
    <row r="1071" spans="3:10" x14ac:dyDescent="0.3">
      <c r="C1071" s="414"/>
      <c r="D1071" s="414"/>
      <c r="E1071" s="414"/>
      <c r="F1071" s="414"/>
      <c r="G1071" s="414"/>
      <c r="H1071" s="414"/>
      <c r="I1071" s="414"/>
      <c r="J1071" s="414"/>
    </row>
    <row r="1072" spans="3:10" x14ac:dyDescent="0.3">
      <c r="C1072" s="414"/>
      <c r="D1072" s="414"/>
      <c r="E1072" s="414"/>
      <c r="F1072" s="414"/>
      <c r="G1072" s="414"/>
      <c r="H1072" s="414"/>
      <c r="I1072" s="414"/>
      <c r="J1072" s="414"/>
    </row>
    <row r="1073" spans="3:10" x14ac:dyDescent="0.3">
      <c r="C1073" s="414"/>
      <c r="D1073" s="414"/>
      <c r="E1073" s="414"/>
      <c r="F1073" s="414"/>
      <c r="G1073" s="414"/>
      <c r="H1073" s="414"/>
      <c r="I1073" s="414"/>
      <c r="J1073" s="414"/>
    </row>
    <row r="1074" spans="3:10" x14ac:dyDescent="0.3">
      <c r="C1074" s="414"/>
      <c r="D1074" s="414"/>
      <c r="E1074" s="414"/>
      <c r="F1074" s="414"/>
      <c r="G1074" s="414"/>
      <c r="H1074" s="414"/>
      <c r="I1074" s="414"/>
      <c r="J1074" s="414"/>
    </row>
    <row r="1075" spans="3:10" x14ac:dyDescent="0.3">
      <c r="C1075" s="414"/>
      <c r="D1075" s="414"/>
      <c r="E1075" s="414"/>
      <c r="F1075" s="414"/>
      <c r="G1075" s="414"/>
      <c r="H1075" s="414"/>
      <c r="I1075" s="414"/>
      <c r="J1075" s="414"/>
    </row>
    <row r="1076" spans="3:10" x14ac:dyDescent="0.3">
      <c r="C1076" s="414"/>
      <c r="D1076" s="414"/>
      <c r="E1076" s="414"/>
      <c r="F1076" s="414"/>
      <c r="G1076" s="414"/>
      <c r="H1076" s="414"/>
      <c r="I1076" s="414"/>
      <c r="J1076" s="414"/>
    </row>
    <row r="1077" spans="3:10" x14ac:dyDescent="0.3">
      <c r="C1077" s="414"/>
      <c r="D1077" s="414"/>
      <c r="E1077" s="414"/>
      <c r="F1077" s="414"/>
      <c r="G1077" s="414"/>
      <c r="H1077" s="414"/>
      <c r="I1077" s="414"/>
      <c r="J1077" s="414"/>
    </row>
    <row r="1078" spans="3:10" x14ac:dyDescent="0.3">
      <c r="C1078" s="414"/>
      <c r="D1078" s="414"/>
      <c r="E1078" s="414"/>
      <c r="F1078" s="414"/>
      <c r="G1078" s="414"/>
      <c r="H1078" s="414"/>
      <c r="I1078" s="414"/>
      <c r="J1078" s="414"/>
    </row>
    <row r="1079" spans="3:10" x14ac:dyDescent="0.3">
      <c r="C1079" s="414"/>
      <c r="D1079" s="414"/>
      <c r="E1079" s="414"/>
      <c r="F1079" s="414"/>
      <c r="G1079" s="414"/>
      <c r="H1079" s="414"/>
      <c r="I1079" s="414"/>
      <c r="J1079" s="414"/>
    </row>
    <row r="1080" spans="3:10" x14ac:dyDescent="0.3">
      <c r="C1080" s="414"/>
      <c r="D1080" s="414"/>
      <c r="E1080" s="414"/>
      <c r="F1080" s="414"/>
      <c r="G1080" s="414"/>
      <c r="H1080" s="414"/>
      <c r="I1080" s="414"/>
      <c r="J1080" s="414"/>
    </row>
    <row r="1081" spans="3:10" x14ac:dyDescent="0.3">
      <c r="C1081" s="414"/>
      <c r="D1081" s="414"/>
      <c r="E1081" s="414"/>
      <c r="F1081" s="414"/>
      <c r="G1081" s="414"/>
      <c r="H1081" s="414"/>
      <c r="I1081" s="414"/>
      <c r="J1081" s="414"/>
    </row>
    <row r="1082" spans="3:10" x14ac:dyDescent="0.3">
      <c r="C1082" s="414"/>
      <c r="D1082" s="414"/>
      <c r="E1082" s="414"/>
      <c r="F1082" s="414"/>
      <c r="G1082" s="414"/>
      <c r="H1082" s="414"/>
      <c r="I1082" s="414"/>
      <c r="J1082" s="414"/>
    </row>
    <row r="1083" spans="3:10" x14ac:dyDescent="0.3">
      <c r="C1083" s="414"/>
      <c r="D1083" s="414"/>
      <c r="E1083" s="414"/>
      <c r="F1083" s="414"/>
      <c r="G1083" s="414"/>
      <c r="H1083" s="414"/>
      <c r="I1083" s="414"/>
      <c r="J1083" s="414"/>
    </row>
    <row r="1084" spans="3:10" x14ac:dyDescent="0.3">
      <c r="C1084" s="414"/>
      <c r="D1084" s="414"/>
      <c r="E1084" s="414"/>
      <c r="F1084" s="414"/>
      <c r="G1084" s="414"/>
      <c r="H1084" s="414"/>
      <c r="I1084" s="414"/>
      <c r="J1084" s="414"/>
    </row>
    <row r="1085" spans="3:10" x14ac:dyDescent="0.3">
      <c r="C1085" s="414"/>
      <c r="D1085" s="414"/>
      <c r="E1085" s="414"/>
      <c r="F1085" s="414"/>
      <c r="G1085" s="414"/>
      <c r="H1085" s="414"/>
      <c r="I1085" s="414"/>
      <c r="J1085" s="414"/>
    </row>
    <row r="1086" spans="3:10" x14ac:dyDescent="0.3">
      <c r="C1086" s="414"/>
      <c r="D1086" s="414"/>
      <c r="E1086" s="414"/>
      <c r="F1086" s="414"/>
      <c r="G1086" s="414"/>
      <c r="H1086" s="414"/>
      <c r="I1086" s="414"/>
      <c r="J1086" s="414"/>
    </row>
    <row r="1087" spans="3:10" x14ac:dyDescent="0.3">
      <c r="C1087" s="414"/>
      <c r="D1087" s="414"/>
      <c r="E1087" s="414"/>
      <c r="F1087" s="414"/>
      <c r="G1087" s="414"/>
      <c r="H1087" s="414"/>
      <c r="I1087" s="414"/>
      <c r="J1087" s="414"/>
    </row>
    <row r="1088" spans="3:10" x14ac:dyDescent="0.3">
      <c r="C1088" s="414"/>
      <c r="D1088" s="414"/>
      <c r="E1088" s="414"/>
      <c r="F1088" s="414"/>
      <c r="G1088" s="414"/>
      <c r="H1088" s="414"/>
      <c r="I1088" s="414"/>
      <c r="J1088" s="414"/>
    </row>
    <row r="1089" spans="3:10" x14ac:dyDescent="0.3">
      <c r="C1089" s="414"/>
      <c r="D1089" s="414"/>
      <c r="E1089" s="414"/>
      <c r="F1089" s="414"/>
      <c r="G1089" s="414"/>
      <c r="H1089" s="414"/>
      <c r="I1089" s="414"/>
      <c r="J1089" s="414"/>
    </row>
    <row r="1090" spans="3:10" x14ac:dyDescent="0.3">
      <c r="C1090" s="414"/>
      <c r="D1090" s="414"/>
      <c r="E1090" s="414"/>
      <c r="F1090" s="414"/>
      <c r="G1090" s="414"/>
      <c r="H1090" s="414"/>
      <c r="I1090" s="414"/>
      <c r="J1090" s="414"/>
    </row>
    <row r="1091" spans="3:10" x14ac:dyDescent="0.3">
      <c r="C1091" s="414"/>
      <c r="D1091" s="414"/>
      <c r="E1091" s="414"/>
      <c r="F1091" s="414"/>
      <c r="G1091" s="414"/>
      <c r="H1091" s="414"/>
      <c r="I1091" s="414"/>
      <c r="J1091" s="414"/>
    </row>
    <row r="1092" spans="3:10" x14ac:dyDescent="0.3">
      <c r="C1092" s="414"/>
      <c r="D1092" s="414"/>
      <c r="E1092" s="414"/>
      <c r="F1092" s="414"/>
      <c r="G1092" s="414"/>
      <c r="H1092" s="414"/>
      <c r="I1092" s="414"/>
      <c r="J1092" s="414"/>
    </row>
    <row r="1093" spans="3:10" x14ac:dyDescent="0.3">
      <c r="C1093" s="414"/>
      <c r="D1093" s="414"/>
      <c r="E1093" s="414"/>
      <c r="F1093" s="414"/>
      <c r="G1093" s="414"/>
      <c r="H1093" s="414"/>
      <c r="I1093" s="414"/>
      <c r="J1093" s="414"/>
    </row>
    <row r="1094" spans="3:10" x14ac:dyDescent="0.3">
      <c r="C1094" s="414"/>
      <c r="D1094" s="414"/>
      <c r="E1094" s="414"/>
      <c r="F1094" s="414"/>
      <c r="G1094" s="414"/>
      <c r="H1094" s="414"/>
      <c r="I1094" s="414"/>
      <c r="J1094" s="414"/>
    </row>
    <row r="1095" spans="3:10" x14ac:dyDescent="0.3">
      <c r="C1095" s="414"/>
      <c r="D1095" s="414"/>
      <c r="E1095" s="414"/>
      <c r="F1095" s="414"/>
      <c r="G1095" s="414"/>
      <c r="H1095" s="414"/>
      <c r="I1095" s="414"/>
      <c r="J1095" s="414"/>
    </row>
    <row r="1096" spans="3:10" x14ac:dyDescent="0.3">
      <c r="C1096" s="414"/>
      <c r="D1096" s="414"/>
      <c r="E1096" s="414"/>
      <c r="F1096" s="414"/>
      <c r="G1096" s="414"/>
      <c r="H1096" s="414"/>
      <c r="I1096" s="414"/>
      <c r="J1096" s="414"/>
    </row>
    <row r="1097" spans="3:10" x14ac:dyDescent="0.3">
      <c r="C1097" s="414"/>
      <c r="D1097" s="414"/>
      <c r="E1097" s="414"/>
      <c r="F1097" s="414"/>
      <c r="G1097" s="414"/>
      <c r="H1097" s="414"/>
      <c r="I1097" s="414"/>
      <c r="J1097" s="414"/>
    </row>
    <row r="1098" spans="3:10" x14ac:dyDescent="0.3">
      <c r="C1098" s="414"/>
      <c r="D1098" s="414"/>
      <c r="E1098" s="414"/>
      <c r="F1098" s="414"/>
      <c r="G1098" s="414"/>
      <c r="H1098" s="414"/>
      <c r="I1098" s="414"/>
      <c r="J1098" s="414"/>
    </row>
    <row r="1099" spans="3:10" x14ac:dyDescent="0.3">
      <c r="C1099" s="414"/>
      <c r="D1099" s="414"/>
      <c r="E1099" s="414"/>
      <c r="F1099" s="414"/>
      <c r="G1099" s="414"/>
      <c r="H1099" s="414"/>
      <c r="I1099" s="414"/>
      <c r="J1099" s="414"/>
    </row>
    <row r="1100" spans="3:10" x14ac:dyDescent="0.3">
      <c r="C1100" s="414"/>
      <c r="D1100" s="414"/>
      <c r="E1100" s="414"/>
      <c r="F1100" s="414"/>
      <c r="G1100" s="414"/>
      <c r="H1100" s="414"/>
      <c r="I1100" s="414"/>
      <c r="J1100" s="414"/>
    </row>
    <row r="1101" spans="3:10" x14ac:dyDescent="0.3">
      <c r="C1101" s="414"/>
      <c r="D1101" s="414"/>
      <c r="E1101" s="414"/>
      <c r="F1101" s="414"/>
      <c r="G1101" s="414"/>
      <c r="H1101" s="414"/>
      <c r="I1101" s="414"/>
      <c r="J1101" s="414"/>
    </row>
    <row r="1102" spans="3:10" x14ac:dyDescent="0.3">
      <c r="C1102" s="414"/>
      <c r="D1102" s="414"/>
      <c r="E1102" s="414"/>
      <c r="F1102" s="414"/>
      <c r="G1102" s="414"/>
      <c r="H1102" s="414"/>
      <c r="I1102" s="414"/>
      <c r="J1102" s="414"/>
    </row>
    <row r="1103" spans="3:10" x14ac:dyDescent="0.3">
      <c r="C1103" s="414"/>
      <c r="D1103" s="414"/>
      <c r="E1103" s="414"/>
      <c r="F1103" s="414"/>
      <c r="G1103" s="414"/>
      <c r="H1103" s="414"/>
      <c r="I1103" s="414"/>
      <c r="J1103" s="414"/>
    </row>
    <row r="1104" spans="3:10" x14ac:dyDescent="0.3">
      <c r="C1104" s="414"/>
      <c r="D1104" s="414"/>
      <c r="E1104" s="414"/>
      <c r="F1104" s="414"/>
      <c r="G1104" s="414"/>
      <c r="H1104" s="414"/>
      <c r="I1104" s="414"/>
      <c r="J1104" s="414"/>
    </row>
    <row r="1105" spans="3:10" x14ac:dyDescent="0.3">
      <c r="C1105" s="414"/>
      <c r="D1105" s="414"/>
      <c r="E1105" s="414"/>
      <c r="F1105" s="414"/>
      <c r="G1105" s="414"/>
      <c r="H1105" s="414"/>
      <c r="I1105" s="414"/>
      <c r="J1105" s="414"/>
    </row>
    <row r="1106" spans="3:10" x14ac:dyDescent="0.3">
      <c r="C1106" s="414"/>
      <c r="D1106" s="414"/>
      <c r="E1106" s="414"/>
      <c r="F1106" s="414"/>
      <c r="G1106" s="414"/>
      <c r="H1106" s="414"/>
      <c r="I1106" s="414"/>
      <c r="J1106" s="414"/>
    </row>
    <row r="1107" spans="3:10" x14ac:dyDescent="0.3">
      <c r="C1107" s="414"/>
      <c r="D1107" s="414"/>
      <c r="E1107" s="414"/>
      <c r="F1107" s="414"/>
      <c r="G1107" s="414"/>
      <c r="H1107" s="414"/>
      <c r="I1107" s="414"/>
      <c r="J1107" s="414"/>
    </row>
    <row r="1108" spans="3:10" x14ac:dyDescent="0.3">
      <c r="C1108" s="414"/>
      <c r="D1108" s="414"/>
      <c r="E1108" s="414"/>
      <c r="F1108" s="414"/>
      <c r="G1108" s="414"/>
      <c r="H1108" s="414"/>
      <c r="I1108" s="414"/>
      <c r="J1108" s="414"/>
    </row>
    <row r="1109" spans="3:10" x14ac:dyDescent="0.3">
      <c r="C1109" s="414"/>
      <c r="D1109" s="414"/>
      <c r="E1109" s="414"/>
      <c r="F1109" s="414"/>
      <c r="G1109" s="414"/>
      <c r="H1109" s="414"/>
      <c r="I1109" s="414"/>
      <c r="J1109" s="414"/>
    </row>
    <row r="1110" spans="3:10" x14ac:dyDescent="0.3">
      <c r="C1110" s="414"/>
      <c r="D1110" s="414"/>
      <c r="E1110" s="414"/>
      <c r="F1110" s="414"/>
      <c r="G1110" s="414"/>
      <c r="H1110" s="414"/>
      <c r="I1110" s="414"/>
      <c r="J1110" s="414"/>
    </row>
    <row r="1111" spans="3:10" x14ac:dyDescent="0.3">
      <c r="C1111" s="414"/>
      <c r="D1111" s="414"/>
      <c r="E1111" s="414"/>
      <c r="F1111" s="414"/>
      <c r="G1111" s="414"/>
      <c r="H1111" s="414"/>
      <c r="I1111" s="414"/>
      <c r="J1111" s="414"/>
    </row>
    <row r="1112" spans="3:10" x14ac:dyDescent="0.3">
      <c r="C1112" s="414"/>
      <c r="D1112" s="414"/>
      <c r="E1112" s="414"/>
      <c r="F1112" s="414"/>
      <c r="G1112" s="414"/>
      <c r="H1112" s="414"/>
      <c r="I1112" s="414"/>
      <c r="J1112" s="414"/>
    </row>
    <row r="1113" spans="3:10" x14ac:dyDescent="0.3">
      <c r="C1113" s="414"/>
      <c r="D1113" s="414"/>
      <c r="E1113" s="414"/>
      <c r="F1113" s="414"/>
      <c r="G1113" s="414"/>
      <c r="H1113" s="414"/>
      <c r="I1113" s="414"/>
      <c r="J1113" s="414"/>
    </row>
    <row r="1114" spans="3:10" x14ac:dyDescent="0.3">
      <c r="C1114" s="414"/>
      <c r="D1114" s="414"/>
      <c r="E1114" s="414"/>
      <c r="F1114" s="414"/>
      <c r="G1114" s="414"/>
      <c r="H1114" s="414"/>
      <c r="I1114" s="414"/>
      <c r="J1114" s="414"/>
    </row>
    <row r="1115" spans="3:10" x14ac:dyDescent="0.3">
      <c r="C1115" s="414"/>
      <c r="D1115" s="414"/>
      <c r="E1115" s="414"/>
      <c r="F1115" s="414"/>
      <c r="G1115" s="414"/>
      <c r="H1115" s="414"/>
      <c r="I1115" s="414"/>
      <c r="J1115" s="414"/>
    </row>
    <row r="1116" spans="3:10" x14ac:dyDescent="0.3">
      <c r="C1116" s="414"/>
      <c r="D1116" s="414"/>
      <c r="E1116" s="414"/>
      <c r="F1116" s="414"/>
      <c r="G1116" s="414"/>
      <c r="H1116" s="414"/>
      <c r="I1116" s="414"/>
      <c r="J1116" s="414"/>
    </row>
    <row r="1117" spans="3:10" x14ac:dyDescent="0.3">
      <c r="C1117" s="414"/>
      <c r="D1117" s="414"/>
      <c r="E1117" s="414"/>
      <c r="F1117" s="414"/>
      <c r="G1117" s="414"/>
      <c r="H1117" s="414"/>
      <c r="I1117" s="414"/>
      <c r="J1117" s="414"/>
    </row>
    <row r="1118" spans="3:10" x14ac:dyDescent="0.3">
      <c r="C1118" s="414"/>
      <c r="D1118" s="414"/>
      <c r="E1118" s="414"/>
      <c r="F1118" s="414"/>
      <c r="G1118" s="414"/>
      <c r="H1118" s="414"/>
      <c r="I1118" s="414"/>
      <c r="J1118" s="414"/>
    </row>
    <row r="1119" spans="3:10" x14ac:dyDescent="0.3">
      <c r="C1119" s="414"/>
      <c r="D1119" s="414"/>
      <c r="E1119" s="414"/>
      <c r="F1119" s="414"/>
      <c r="G1119" s="414"/>
      <c r="H1119" s="414"/>
      <c r="I1119" s="414"/>
      <c r="J1119" s="414"/>
    </row>
    <row r="1120" spans="3:10" x14ac:dyDescent="0.3">
      <c r="C1120" s="414"/>
      <c r="D1120" s="414"/>
      <c r="E1120" s="414"/>
      <c r="F1120" s="414"/>
      <c r="G1120" s="414"/>
      <c r="H1120" s="414"/>
      <c r="I1120" s="414"/>
      <c r="J1120" s="414"/>
    </row>
    <row r="1121" spans="3:10" x14ac:dyDescent="0.3">
      <c r="C1121" s="414"/>
      <c r="D1121" s="414"/>
      <c r="E1121" s="414"/>
      <c r="F1121" s="414"/>
      <c r="G1121" s="414"/>
      <c r="H1121" s="414"/>
      <c r="I1121" s="414"/>
      <c r="J1121" s="414"/>
    </row>
    <row r="1122" spans="3:10" x14ac:dyDescent="0.3">
      <c r="C1122" s="414"/>
      <c r="D1122" s="414"/>
      <c r="E1122" s="414"/>
      <c r="F1122" s="414"/>
      <c r="G1122" s="414"/>
      <c r="H1122" s="414"/>
      <c r="I1122" s="414"/>
      <c r="J1122" s="414"/>
    </row>
    <row r="1123" spans="3:10" x14ac:dyDescent="0.3">
      <c r="C1123" s="414"/>
      <c r="D1123" s="414"/>
      <c r="E1123" s="414"/>
      <c r="F1123" s="414"/>
      <c r="G1123" s="414"/>
      <c r="H1123" s="414"/>
      <c r="I1123" s="414"/>
      <c r="J1123" s="414"/>
    </row>
    <row r="1124" spans="3:10" x14ac:dyDescent="0.3">
      <c r="C1124" s="414"/>
      <c r="D1124" s="414"/>
      <c r="E1124" s="414"/>
      <c r="F1124" s="414"/>
      <c r="G1124" s="414"/>
      <c r="H1124" s="414"/>
      <c r="I1124" s="414"/>
      <c r="J1124" s="414"/>
    </row>
    <row r="1125" spans="3:10" x14ac:dyDescent="0.3">
      <c r="C1125" s="414"/>
      <c r="D1125" s="414"/>
      <c r="E1125" s="414"/>
      <c r="F1125" s="414"/>
      <c r="G1125" s="414"/>
      <c r="H1125" s="414"/>
      <c r="I1125" s="414"/>
      <c r="J1125" s="414"/>
    </row>
    <row r="1126" spans="3:10" x14ac:dyDescent="0.3">
      <c r="C1126" s="414"/>
      <c r="D1126" s="414"/>
      <c r="E1126" s="414"/>
      <c r="F1126" s="414"/>
      <c r="G1126" s="414"/>
      <c r="H1126" s="414"/>
      <c r="I1126" s="414"/>
      <c r="J1126" s="414"/>
    </row>
    <row r="1127" spans="3:10" x14ac:dyDescent="0.3">
      <c r="C1127" s="414"/>
      <c r="D1127" s="414"/>
      <c r="E1127" s="414"/>
      <c r="F1127" s="414"/>
      <c r="G1127" s="414"/>
      <c r="H1127" s="414"/>
      <c r="I1127" s="414"/>
      <c r="J1127" s="414"/>
    </row>
    <row r="1128" spans="3:10" x14ac:dyDescent="0.3">
      <c r="C1128" s="414"/>
      <c r="D1128" s="414"/>
      <c r="E1128" s="414"/>
      <c r="F1128" s="414"/>
      <c r="G1128" s="414"/>
      <c r="H1128" s="414"/>
      <c r="I1128" s="414"/>
      <c r="J1128" s="414"/>
    </row>
    <row r="1129" spans="3:10" x14ac:dyDescent="0.3">
      <c r="C1129" s="414"/>
      <c r="D1129" s="414"/>
      <c r="E1129" s="414"/>
      <c r="F1129" s="414"/>
      <c r="G1129" s="414"/>
      <c r="H1129" s="414"/>
      <c r="I1129" s="414"/>
      <c r="J1129" s="414"/>
    </row>
    <row r="1130" spans="3:10" x14ac:dyDescent="0.3">
      <c r="C1130" s="414"/>
      <c r="D1130" s="414"/>
      <c r="E1130" s="414"/>
      <c r="F1130" s="414"/>
      <c r="G1130" s="414"/>
      <c r="H1130" s="414"/>
      <c r="I1130" s="414"/>
      <c r="J1130" s="414"/>
    </row>
    <row r="1131" spans="3:10" x14ac:dyDescent="0.3">
      <c r="C1131" s="414"/>
      <c r="D1131" s="414"/>
      <c r="E1131" s="414"/>
      <c r="F1131" s="414"/>
      <c r="G1131" s="414"/>
      <c r="H1131" s="414"/>
      <c r="I1131" s="414"/>
      <c r="J1131" s="414"/>
    </row>
    <row r="1132" spans="3:10" x14ac:dyDescent="0.3">
      <c r="C1132" s="414"/>
      <c r="D1132" s="414"/>
      <c r="E1132" s="414"/>
      <c r="F1132" s="414"/>
      <c r="G1132" s="414"/>
      <c r="H1132" s="414"/>
      <c r="I1132" s="414"/>
      <c r="J1132" s="414"/>
    </row>
    <row r="1133" spans="3:10" x14ac:dyDescent="0.3">
      <c r="C1133" s="414"/>
      <c r="D1133" s="414"/>
      <c r="E1133" s="414"/>
      <c r="F1133" s="414"/>
      <c r="G1133" s="414"/>
      <c r="H1133" s="414"/>
      <c r="I1133" s="414"/>
      <c r="J1133" s="414"/>
    </row>
    <row r="1134" spans="3:10" x14ac:dyDescent="0.3">
      <c r="C1134" s="414"/>
      <c r="D1134" s="414"/>
      <c r="E1134" s="414"/>
      <c r="F1134" s="414"/>
      <c r="G1134" s="414"/>
      <c r="H1134" s="414"/>
      <c r="I1134" s="414"/>
      <c r="J1134" s="414"/>
    </row>
    <row r="1135" spans="3:10" x14ac:dyDescent="0.3">
      <c r="C1135" s="414"/>
      <c r="D1135" s="414"/>
      <c r="E1135" s="414"/>
      <c r="F1135" s="414"/>
      <c r="G1135" s="414"/>
      <c r="H1135" s="414"/>
      <c r="I1135" s="414"/>
      <c r="J1135" s="414"/>
    </row>
    <row r="1136" spans="3:10" x14ac:dyDescent="0.3">
      <c r="C1136" s="414"/>
      <c r="D1136" s="414"/>
      <c r="E1136" s="414"/>
      <c r="F1136" s="414"/>
      <c r="G1136" s="414"/>
      <c r="H1136" s="414"/>
      <c r="I1136" s="414"/>
      <c r="J1136" s="414"/>
    </row>
    <row r="1137" spans="3:10" x14ac:dyDescent="0.3">
      <c r="C1137" s="414"/>
      <c r="D1137" s="414"/>
      <c r="E1137" s="414"/>
      <c r="F1137" s="414"/>
      <c r="G1137" s="414"/>
      <c r="H1137" s="414"/>
      <c r="I1137" s="414"/>
      <c r="J1137" s="414"/>
    </row>
    <row r="1138" spans="3:10" x14ac:dyDescent="0.3">
      <c r="C1138" s="414"/>
      <c r="D1138" s="414"/>
      <c r="E1138" s="414"/>
      <c r="F1138" s="414"/>
      <c r="G1138" s="414"/>
      <c r="H1138" s="414"/>
      <c r="I1138" s="414"/>
      <c r="J1138" s="414"/>
    </row>
    <row r="1139" spans="3:10" x14ac:dyDescent="0.3">
      <c r="C1139" s="414"/>
      <c r="D1139" s="414"/>
      <c r="E1139" s="414"/>
      <c r="F1139" s="414"/>
      <c r="G1139" s="414"/>
      <c r="H1139" s="414"/>
      <c r="I1139" s="414"/>
      <c r="J1139" s="414"/>
    </row>
    <row r="1140" spans="3:10" x14ac:dyDescent="0.3">
      <c r="C1140" s="414"/>
      <c r="D1140" s="414"/>
      <c r="E1140" s="414"/>
      <c r="F1140" s="414"/>
      <c r="G1140" s="414"/>
      <c r="H1140" s="414"/>
      <c r="I1140" s="414"/>
      <c r="J1140" s="414"/>
    </row>
    <row r="1141" spans="3:10" x14ac:dyDescent="0.3">
      <c r="C1141" s="414"/>
      <c r="D1141" s="414"/>
      <c r="E1141" s="414"/>
      <c r="F1141" s="414"/>
      <c r="G1141" s="414"/>
      <c r="H1141" s="414"/>
      <c r="I1141" s="414"/>
      <c r="J1141" s="414"/>
    </row>
    <row r="1142" spans="3:10" x14ac:dyDescent="0.3">
      <c r="C1142" s="414"/>
      <c r="D1142" s="414"/>
      <c r="E1142" s="414"/>
      <c r="F1142" s="414"/>
      <c r="G1142" s="414"/>
      <c r="H1142" s="414"/>
      <c r="I1142" s="414"/>
      <c r="J1142" s="414"/>
    </row>
    <row r="1143" spans="3:10" x14ac:dyDescent="0.3">
      <c r="C1143" s="414"/>
      <c r="D1143" s="414"/>
      <c r="E1143" s="414"/>
      <c r="F1143" s="414"/>
      <c r="G1143" s="414"/>
      <c r="H1143" s="414"/>
      <c r="I1143" s="414"/>
      <c r="J1143" s="414"/>
    </row>
    <row r="1144" spans="3:10" x14ac:dyDescent="0.3">
      <c r="C1144" s="414"/>
      <c r="D1144" s="414"/>
      <c r="E1144" s="414"/>
      <c r="F1144" s="414"/>
      <c r="G1144" s="414"/>
      <c r="H1144" s="414"/>
      <c r="I1144" s="414"/>
      <c r="J1144" s="414"/>
    </row>
    <row r="1145" spans="3:10" x14ac:dyDescent="0.3">
      <c r="C1145" s="414"/>
      <c r="D1145" s="414"/>
      <c r="E1145" s="414"/>
      <c r="F1145" s="414"/>
      <c r="G1145" s="414"/>
      <c r="H1145" s="414"/>
      <c r="I1145" s="414"/>
      <c r="J1145" s="414"/>
    </row>
    <row r="1146" spans="3:10" x14ac:dyDescent="0.3">
      <c r="C1146" s="414"/>
      <c r="D1146" s="414"/>
      <c r="E1146" s="414"/>
      <c r="F1146" s="414"/>
      <c r="G1146" s="414"/>
      <c r="H1146" s="414"/>
      <c r="I1146" s="414"/>
      <c r="J1146" s="414"/>
    </row>
    <row r="1147" spans="3:10" x14ac:dyDescent="0.3">
      <c r="C1147" s="414"/>
      <c r="D1147" s="414"/>
      <c r="E1147" s="414"/>
      <c r="F1147" s="414"/>
      <c r="G1147" s="414"/>
      <c r="H1147" s="414"/>
      <c r="I1147" s="414"/>
      <c r="J1147" s="414"/>
    </row>
    <row r="1148" spans="3:10" x14ac:dyDescent="0.3">
      <c r="C1148" s="414"/>
      <c r="D1148" s="414"/>
      <c r="E1148" s="414"/>
      <c r="F1148" s="414"/>
      <c r="G1148" s="414"/>
      <c r="H1148" s="414"/>
      <c r="I1148" s="414"/>
      <c r="J1148" s="414"/>
    </row>
    <row r="1149" spans="3:10" x14ac:dyDescent="0.3">
      <c r="C1149" s="414"/>
      <c r="D1149" s="414"/>
      <c r="E1149" s="414"/>
      <c r="F1149" s="414"/>
      <c r="G1149" s="414"/>
      <c r="H1149" s="414"/>
      <c r="I1149" s="414"/>
      <c r="J1149" s="414"/>
    </row>
    <row r="1150" spans="3:10" x14ac:dyDescent="0.3">
      <c r="C1150" s="414"/>
      <c r="D1150" s="414"/>
      <c r="E1150" s="414"/>
      <c r="F1150" s="414"/>
      <c r="G1150" s="414"/>
      <c r="H1150" s="414"/>
      <c r="I1150" s="414"/>
      <c r="J1150" s="414"/>
    </row>
    <row r="1151" spans="3:10" x14ac:dyDescent="0.3">
      <c r="C1151" s="414"/>
      <c r="D1151" s="414"/>
      <c r="E1151" s="414"/>
      <c r="F1151" s="414"/>
      <c r="G1151" s="414"/>
      <c r="H1151" s="414"/>
      <c r="I1151" s="414"/>
      <c r="J1151" s="414"/>
    </row>
    <row r="1152" spans="3:10" x14ac:dyDescent="0.3">
      <c r="C1152" s="414"/>
      <c r="D1152" s="414"/>
      <c r="E1152" s="414"/>
      <c r="F1152" s="414"/>
      <c r="G1152" s="414"/>
      <c r="H1152" s="414"/>
      <c r="I1152" s="414"/>
      <c r="J1152" s="414"/>
    </row>
    <row r="1153" spans="3:10" x14ac:dyDescent="0.3">
      <c r="C1153" s="414"/>
      <c r="D1153" s="414"/>
      <c r="E1153" s="414"/>
      <c r="F1153" s="414"/>
      <c r="G1153" s="414"/>
      <c r="H1153" s="414"/>
      <c r="I1153" s="414"/>
      <c r="J1153" s="414"/>
    </row>
    <row r="1154" spans="3:10" x14ac:dyDescent="0.3">
      <c r="C1154" s="414"/>
      <c r="D1154" s="414"/>
      <c r="E1154" s="414"/>
      <c r="F1154" s="414"/>
      <c r="G1154" s="414"/>
      <c r="H1154" s="414"/>
      <c r="I1154" s="414"/>
      <c r="J1154" s="414"/>
    </row>
    <row r="1155" spans="3:10" x14ac:dyDescent="0.3">
      <c r="C1155" s="414"/>
      <c r="D1155" s="414"/>
      <c r="E1155" s="414"/>
      <c r="F1155" s="414"/>
      <c r="G1155" s="414"/>
      <c r="H1155" s="414"/>
      <c r="I1155" s="414"/>
      <c r="J1155" s="414"/>
    </row>
    <row r="1156" spans="3:10" x14ac:dyDescent="0.3">
      <c r="C1156" s="414"/>
      <c r="D1156" s="414"/>
      <c r="E1156" s="414"/>
      <c r="F1156" s="414"/>
      <c r="G1156" s="414"/>
      <c r="H1156" s="414"/>
      <c r="I1156" s="414"/>
      <c r="J1156" s="414"/>
    </row>
    <row r="1157" spans="3:10" x14ac:dyDescent="0.3">
      <c r="C1157" s="414"/>
      <c r="D1157" s="414"/>
      <c r="E1157" s="414"/>
      <c r="F1157" s="414"/>
      <c r="G1157" s="414"/>
      <c r="H1157" s="414"/>
      <c r="I1157" s="414"/>
      <c r="J1157" s="414"/>
    </row>
    <row r="1158" spans="3:10" x14ac:dyDescent="0.3">
      <c r="C1158" s="414"/>
      <c r="D1158" s="414"/>
      <c r="E1158" s="414"/>
      <c r="F1158" s="414"/>
      <c r="G1158" s="414"/>
      <c r="H1158" s="414"/>
      <c r="I1158" s="414"/>
      <c r="J1158" s="414"/>
    </row>
    <row r="1159" spans="3:10" x14ac:dyDescent="0.3">
      <c r="C1159" s="414"/>
      <c r="D1159" s="414"/>
      <c r="E1159" s="414"/>
      <c r="F1159" s="414"/>
      <c r="G1159" s="414"/>
      <c r="H1159" s="414"/>
      <c r="I1159" s="414"/>
      <c r="J1159" s="414"/>
    </row>
    <row r="1160" spans="3:10" x14ac:dyDescent="0.3">
      <c r="C1160" s="414"/>
      <c r="D1160" s="414"/>
      <c r="E1160" s="414"/>
      <c r="F1160" s="414"/>
      <c r="G1160" s="414"/>
      <c r="H1160" s="414"/>
      <c r="I1160" s="414"/>
      <c r="J1160" s="414"/>
    </row>
    <row r="1161" spans="3:10" x14ac:dyDescent="0.3">
      <c r="C1161" s="414"/>
      <c r="D1161" s="414"/>
      <c r="E1161" s="414"/>
      <c r="F1161" s="414"/>
      <c r="G1161" s="414"/>
      <c r="H1161" s="414"/>
      <c r="I1161" s="414"/>
      <c r="J1161" s="414"/>
    </row>
    <row r="1162" spans="3:10" x14ac:dyDescent="0.3">
      <c r="C1162" s="414"/>
      <c r="D1162" s="414"/>
      <c r="E1162" s="414"/>
      <c r="F1162" s="414"/>
      <c r="G1162" s="414"/>
      <c r="H1162" s="414"/>
      <c r="I1162" s="414"/>
      <c r="J1162" s="414"/>
    </row>
    <row r="1163" spans="3:10" x14ac:dyDescent="0.3">
      <c r="C1163" s="414"/>
      <c r="D1163" s="414"/>
      <c r="E1163" s="414"/>
      <c r="F1163" s="414"/>
      <c r="G1163" s="414"/>
      <c r="H1163" s="414"/>
      <c r="I1163" s="414"/>
      <c r="J1163" s="414"/>
    </row>
    <row r="1164" spans="3:10" x14ac:dyDescent="0.3">
      <c r="C1164" s="414"/>
      <c r="D1164" s="414"/>
      <c r="E1164" s="414"/>
      <c r="F1164" s="414"/>
      <c r="G1164" s="414"/>
      <c r="H1164" s="414"/>
      <c r="I1164" s="414"/>
      <c r="J1164" s="414"/>
    </row>
    <row r="1165" spans="3:10" x14ac:dyDescent="0.3">
      <c r="C1165" s="414"/>
      <c r="D1165" s="414"/>
      <c r="E1165" s="414"/>
      <c r="F1165" s="414"/>
      <c r="G1165" s="414"/>
      <c r="H1165" s="414"/>
      <c r="I1165" s="414"/>
      <c r="J1165" s="414"/>
    </row>
    <row r="1166" spans="3:10" x14ac:dyDescent="0.3">
      <c r="C1166" s="414"/>
      <c r="D1166" s="414"/>
      <c r="E1166" s="414"/>
      <c r="F1166" s="414"/>
      <c r="G1166" s="414"/>
      <c r="H1166" s="414"/>
      <c r="I1166" s="414"/>
      <c r="J1166" s="414"/>
    </row>
    <row r="1167" spans="3:10" x14ac:dyDescent="0.3">
      <c r="C1167" s="414"/>
      <c r="D1167" s="414"/>
      <c r="E1167" s="414"/>
      <c r="F1167" s="414"/>
      <c r="G1167" s="414"/>
      <c r="H1167" s="414"/>
      <c r="I1167" s="414"/>
      <c r="J1167" s="414"/>
    </row>
    <row r="1168" spans="3:10" x14ac:dyDescent="0.3">
      <c r="C1168" s="414"/>
      <c r="D1168" s="414"/>
      <c r="E1168" s="414"/>
      <c r="F1168" s="414"/>
      <c r="G1168" s="414"/>
      <c r="H1168" s="414"/>
      <c r="I1168" s="414"/>
      <c r="J1168" s="414"/>
    </row>
    <row r="1169" spans="3:10" x14ac:dyDescent="0.3">
      <c r="C1169" s="414"/>
      <c r="D1169" s="414"/>
      <c r="E1169" s="414"/>
      <c r="F1169" s="414"/>
      <c r="G1169" s="414"/>
      <c r="H1169" s="414"/>
      <c r="I1169" s="414"/>
      <c r="J1169" s="414"/>
    </row>
    <row r="1170" spans="3:10" x14ac:dyDescent="0.3">
      <c r="C1170" s="414"/>
      <c r="D1170" s="414"/>
      <c r="E1170" s="414"/>
      <c r="F1170" s="414"/>
      <c r="G1170" s="414"/>
      <c r="H1170" s="414"/>
      <c r="I1170" s="414"/>
      <c r="J1170" s="414"/>
    </row>
    <row r="1171" spans="3:10" x14ac:dyDescent="0.3">
      <c r="C1171" s="414"/>
      <c r="D1171" s="414"/>
      <c r="E1171" s="414"/>
      <c r="F1171" s="414"/>
      <c r="G1171" s="414"/>
      <c r="H1171" s="414"/>
      <c r="I1171" s="414"/>
      <c r="J1171" s="414"/>
    </row>
    <row r="1172" spans="3:10" x14ac:dyDescent="0.3">
      <c r="C1172" s="414"/>
      <c r="D1172" s="414"/>
      <c r="E1172" s="414"/>
      <c r="F1172" s="414"/>
      <c r="G1172" s="414"/>
      <c r="H1172" s="414"/>
      <c r="I1172" s="414"/>
      <c r="J1172" s="414"/>
    </row>
    <row r="1173" spans="3:10" x14ac:dyDescent="0.3">
      <c r="C1173" s="414"/>
      <c r="D1173" s="414"/>
      <c r="E1173" s="414"/>
      <c r="F1173" s="414"/>
      <c r="G1173" s="414"/>
      <c r="H1173" s="414"/>
      <c r="I1173" s="414"/>
      <c r="J1173" s="414"/>
    </row>
    <row r="1174" spans="3:10" x14ac:dyDescent="0.3">
      <c r="C1174" s="414"/>
      <c r="D1174" s="414"/>
      <c r="E1174" s="414"/>
      <c r="F1174" s="414"/>
      <c r="G1174" s="414"/>
      <c r="H1174" s="414"/>
      <c r="I1174" s="414"/>
      <c r="J1174" s="414"/>
    </row>
    <row r="1175" spans="3:10" x14ac:dyDescent="0.3">
      <c r="C1175" s="414"/>
      <c r="D1175" s="414"/>
      <c r="E1175" s="414"/>
      <c r="F1175" s="414"/>
      <c r="G1175" s="414"/>
      <c r="H1175" s="414"/>
      <c r="I1175" s="414"/>
      <c r="J1175" s="414"/>
    </row>
    <row r="1176" spans="3:10" x14ac:dyDescent="0.3">
      <c r="C1176" s="414"/>
      <c r="D1176" s="414"/>
      <c r="E1176" s="414"/>
      <c r="F1176" s="414"/>
      <c r="G1176" s="414"/>
      <c r="H1176" s="414"/>
      <c r="I1176" s="414"/>
      <c r="J1176" s="414"/>
    </row>
    <row r="1177" spans="3:10" x14ac:dyDescent="0.3">
      <c r="C1177" s="414"/>
      <c r="D1177" s="414"/>
      <c r="E1177" s="414"/>
      <c r="F1177" s="414"/>
      <c r="G1177" s="414"/>
      <c r="H1177" s="414"/>
      <c r="I1177" s="414"/>
      <c r="J1177" s="414"/>
    </row>
    <row r="1178" spans="3:10" x14ac:dyDescent="0.3">
      <c r="C1178" s="414"/>
      <c r="D1178" s="414"/>
      <c r="E1178" s="414"/>
      <c r="F1178" s="414"/>
      <c r="G1178" s="414"/>
      <c r="H1178" s="414"/>
      <c r="I1178" s="414"/>
      <c r="J1178" s="414"/>
    </row>
    <row r="1179" spans="3:10" x14ac:dyDescent="0.3">
      <c r="C1179" s="414"/>
      <c r="D1179" s="414"/>
      <c r="E1179" s="414"/>
      <c r="F1179" s="414"/>
      <c r="G1179" s="414"/>
      <c r="H1179" s="414"/>
      <c r="I1179" s="414"/>
      <c r="J1179" s="414"/>
    </row>
    <row r="1180" spans="3:10" x14ac:dyDescent="0.3">
      <c r="C1180" s="414"/>
      <c r="D1180" s="414"/>
      <c r="E1180" s="414"/>
      <c r="F1180" s="414"/>
      <c r="G1180" s="414"/>
      <c r="H1180" s="414"/>
      <c r="I1180" s="414"/>
      <c r="J1180" s="414"/>
    </row>
    <row r="1181" spans="3:10" x14ac:dyDescent="0.3">
      <c r="C1181" s="414"/>
      <c r="D1181" s="414"/>
      <c r="E1181" s="414"/>
      <c r="F1181" s="414"/>
      <c r="G1181" s="414"/>
      <c r="H1181" s="414"/>
      <c r="I1181" s="414"/>
      <c r="J1181" s="414"/>
    </row>
    <row r="1182" spans="3:10" x14ac:dyDescent="0.3">
      <c r="C1182" s="414"/>
      <c r="D1182" s="414"/>
      <c r="E1182" s="414"/>
      <c r="F1182" s="414"/>
      <c r="G1182" s="414"/>
      <c r="H1182" s="414"/>
      <c r="I1182" s="414"/>
      <c r="J1182" s="414"/>
    </row>
    <row r="1183" spans="3:10" x14ac:dyDescent="0.3">
      <c r="C1183" s="414"/>
      <c r="D1183" s="414"/>
      <c r="E1183" s="414"/>
      <c r="F1183" s="414"/>
      <c r="G1183" s="414"/>
      <c r="H1183" s="414"/>
      <c r="I1183" s="414"/>
      <c r="J1183" s="414"/>
    </row>
    <row r="1184" spans="3:10" x14ac:dyDescent="0.3">
      <c r="C1184" s="414"/>
      <c r="D1184" s="414"/>
      <c r="E1184" s="414"/>
      <c r="F1184" s="414"/>
      <c r="G1184" s="414"/>
      <c r="H1184" s="414"/>
      <c r="I1184" s="414"/>
      <c r="J1184" s="414"/>
    </row>
    <row r="1185" spans="3:10" x14ac:dyDescent="0.3">
      <c r="C1185" s="414"/>
      <c r="D1185" s="414"/>
      <c r="E1185" s="414"/>
      <c r="F1185" s="414"/>
      <c r="G1185" s="414"/>
      <c r="H1185" s="414"/>
      <c r="I1185" s="414"/>
      <c r="J1185" s="414"/>
    </row>
    <row r="1186" spans="3:10" x14ac:dyDescent="0.3">
      <c r="C1186" s="414"/>
      <c r="D1186" s="414"/>
      <c r="E1186" s="414"/>
      <c r="F1186" s="414"/>
      <c r="G1186" s="414"/>
      <c r="H1186" s="414"/>
      <c r="I1186" s="414"/>
      <c r="J1186" s="414"/>
    </row>
    <row r="1187" spans="3:10" x14ac:dyDescent="0.3">
      <c r="C1187" s="414"/>
      <c r="D1187" s="414"/>
      <c r="E1187" s="414"/>
      <c r="F1187" s="414"/>
      <c r="G1187" s="414"/>
      <c r="H1187" s="414"/>
      <c r="I1187" s="414"/>
      <c r="J1187" s="414"/>
    </row>
    <row r="1188" spans="3:10" x14ac:dyDescent="0.3">
      <c r="C1188" s="414"/>
      <c r="D1188" s="414"/>
      <c r="E1188" s="414"/>
      <c r="F1188" s="414"/>
      <c r="G1188" s="414"/>
      <c r="H1188" s="414"/>
      <c r="I1188" s="414"/>
      <c r="J1188" s="414"/>
    </row>
    <row r="1189" spans="3:10" x14ac:dyDescent="0.3">
      <c r="C1189" s="414"/>
      <c r="D1189" s="414"/>
      <c r="E1189" s="414"/>
      <c r="F1189" s="414"/>
      <c r="G1189" s="414"/>
      <c r="H1189" s="414"/>
      <c r="I1189" s="414"/>
      <c r="J1189" s="414"/>
    </row>
    <row r="1190" spans="3:10" x14ac:dyDescent="0.3">
      <c r="C1190" s="414"/>
      <c r="D1190" s="414"/>
      <c r="E1190" s="414"/>
      <c r="F1190" s="414"/>
      <c r="G1190" s="414"/>
      <c r="H1190" s="414"/>
      <c r="I1190" s="414"/>
      <c r="J1190" s="414"/>
    </row>
    <row r="1191" spans="3:10" x14ac:dyDescent="0.3">
      <c r="C1191" s="414"/>
      <c r="D1191" s="414"/>
      <c r="E1191" s="414"/>
      <c r="F1191" s="414"/>
      <c r="G1191" s="414"/>
      <c r="H1191" s="414"/>
      <c r="I1191" s="414"/>
      <c r="J1191" s="414"/>
    </row>
    <row r="1192" spans="3:10" x14ac:dyDescent="0.3">
      <c r="C1192" s="414"/>
      <c r="D1192" s="414"/>
      <c r="E1192" s="414"/>
      <c r="F1192" s="414"/>
      <c r="G1192" s="414"/>
      <c r="H1192" s="414"/>
      <c r="I1192" s="414"/>
      <c r="J1192" s="414"/>
    </row>
    <row r="1193" spans="3:10" x14ac:dyDescent="0.3">
      <c r="C1193" s="414"/>
      <c r="D1193" s="414"/>
      <c r="E1193" s="414"/>
      <c r="F1193" s="414"/>
      <c r="G1193" s="414"/>
      <c r="H1193" s="414"/>
      <c r="I1193" s="414"/>
      <c r="J1193" s="414"/>
    </row>
    <row r="1194" spans="3:10" x14ac:dyDescent="0.3">
      <c r="C1194" s="414"/>
      <c r="D1194" s="414"/>
      <c r="E1194" s="414"/>
      <c r="F1194" s="414"/>
      <c r="G1194" s="414"/>
      <c r="H1194" s="414"/>
      <c r="I1194" s="414"/>
      <c r="J1194" s="414"/>
    </row>
    <row r="1195" spans="3:10" x14ac:dyDescent="0.3">
      <c r="C1195" s="414"/>
      <c r="D1195" s="414"/>
      <c r="E1195" s="414"/>
      <c r="F1195" s="414"/>
      <c r="G1195" s="414"/>
      <c r="H1195" s="414"/>
      <c r="I1195" s="414"/>
      <c r="J1195" s="414"/>
    </row>
    <row r="1196" spans="3:10" x14ac:dyDescent="0.3">
      <c r="C1196" s="414"/>
      <c r="D1196" s="414"/>
      <c r="E1196" s="414"/>
      <c r="F1196" s="414"/>
      <c r="G1196" s="414"/>
      <c r="H1196" s="414"/>
      <c r="I1196" s="414"/>
      <c r="J1196" s="414"/>
    </row>
    <row r="1197" spans="3:10" x14ac:dyDescent="0.3">
      <c r="C1197" s="414"/>
      <c r="D1197" s="414"/>
      <c r="E1197" s="414"/>
      <c r="F1197" s="414"/>
      <c r="G1197" s="414"/>
      <c r="H1197" s="414"/>
      <c r="I1197" s="414"/>
      <c r="J1197" s="414"/>
    </row>
    <row r="1198" spans="3:10" x14ac:dyDescent="0.3">
      <c r="C1198" s="414"/>
      <c r="D1198" s="414"/>
      <c r="E1198" s="414"/>
      <c r="F1198" s="414"/>
      <c r="G1198" s="414"/>
      <c r="H1198" s="414"/>
      <c r="I1198" s="414"/>
      <c r="J1198" s="414"/>
    </row>
    <row r="1199" spans="3:10" x14ac:dyDescent="0.3">
      <c r="C1199" s="414"/>
      <c r="D1199" s="414"/>
      <c r="E1199" s="414"/>
      <c r="F1199" s="414"/>
      <c r="G1199" s="414"/>
      <c r="H1199" s="414"/>
      <c r="I1199" s="414"/>
      <c r="J1199" s="414"/>
    </row>
    <row r="1200" spans="3:10" x14ac:dyDescent="0.3">
      <c r="C1200" s="414"/>
      <c r="D1200" s="414"/>
      <c r="E1200" s="414"/>
      <c r="F1200" s="414"/>
      <c r="G1200" s="414"/>
      <c r="H1200" s="414"/>
      <c r="I1200" s="414"/>
      <c r="J1200" s="414"/>
    </row>
    <row r="1201" spans="3:10" x14ac:dyDescent="0.3">
      <c r="C1201" s="414"/>
      <c r="D1201" s="414"/>
      <c r="E1201" s="414"/>
      <c r="F1201" s="414"/>
      <c r="G1201" s="414"/>
      <c r="H1201" s="414"/>
      <c r="I1201" s="414"/>
      <c r="J1201" s="414"/>
    </row>
    <row r="1202" spans="3:10" x14ac:dyDescent="0.3">
      <c r="C1202" s="414"/>
      <c r="D1202" s="414"/>
      <c r="E1202" s="414"/>
      <c r="F1202" s="414"/>
      <c r="G1202" s="414"/>
      <c r="H1202" s="414"/>
      <c r="I1202" s="414"/>
      <c r="J1202" s="414"/>
    </row>
    <row r="1203" spans="3:10" x14ac:dyDescent="0.3">
      <c r="C1203" s="414"/>
      <c r="D1203" s="414"/>
      <c r="E1203" s="414"/>
      <c r="F1203" s="414"/>
      <c r="G1203" s="414"/>
      <c r="H1203" s="414"/>
      <c r="I1203" s="414"/>
      <c r="J1203" s="414"/>
    </row>
    <row r="1204" spans="3:10" x14ac:dyDescent="0.3">
      <c r="C1204" s="414"/>
      <c r="D1204" s="414"/>
      <c r="E1204" s="414"/>
      <c r="F1204" s="414"/>
      <c r="G1204" s="414"/>
      <c r="H1204" s="414"/>
      <c r="I1204" s="414"/>
      <c r="J1204" s="414"/>
    </row>
    <row r="1205" spans="3:10" x14ac:dyDescent="0.3">
      <c r="C1205" s="414"/>
      <c r="D1205" s="414"/>
      <c r="E1205" s="414"/>
      <c r="F1205" s="414"/>
      <c r="G1205" s="414"/>
      <c r="H1205" s="414"/>
      <c r="I1205" s="414"/>
      <c r="J1205" s="414"/>
    </row>
    <row r="1206" spans="3:10" x14ac:dyDescent="0.3">
      <c r="C1206" s="414"/>
      <c r="D1206" s="414"/>
      <c r="E1206" s="414"/>
      <c r="F1206" s="414"/>
      <c r="G1206" s="414"/>
      <c r="H1206" s="414"/>
      <c r="I1206" s="414"/>
      <c r="J1206" s="414"/>
    </row>
    <row r="1207" spans="3:10" x14ac:dyDescent="0.3">
      <c r="C1207" s="414"/>
      <c r="D1207" s="414"/>
      <c r="E1207" s="414"/>
      <c r="F1207" s="414"/>
      <c r="G1207" s="414"/>
      <c r="H1207" s="414"/>
      <c r="I1207" s="414"/>
      <c r="J1207" s="414"/>
    </row>
    <row r="1208" spans="3:10" x14ac:dyDescent="0.3">
      <c r="C1208" s="414"/>
      <c r="D1208" s="414"/>
      <c r="E1208" s="414"/>
      <c r="F1208" s="414"/>
      <c r="G1208" s="414"/>
      <c r="H1208" s="414"/>
      <c r="I1208" s="414"/>
      <c r="J1208" s="414"/>
    </row>
    <row r="1209" spans="3:10" x14ac:dyDescent="0.3">
      <c r="C1209" s="414"/>
      <c r="D1209" s="414"/>
      <c r="E1209" s="414"/>
      <c r="F1209" s="414"/>
      <c r="G1209" s="414"/>
      <c r="H1209" s="414"/>
      <c r="I1209" s="414"/>
      <c r="J1209" s="414"/>
    </row>
    <row r="1210" spans="3:10" x14ac:dyDescent="0.3">
      <c r="C1210" s="414"/>
      <c r="D1210" s="414"/>
      <c r="E1210" s="414"/>
      <c r="F1210" s="414"/>
      <c r="G1210" s="414"/>
      <c r="H1210" s="414"/>
      <c r="I1210" s="414"/>
      <c r="J1210" s="414"/>
    </row>
    <row r="1211" spans="3:10" x14ac:dyDescent="0.3">
      <c r="C1211" s="414"/>
      <c r="D1211" s="414"/>
      <c r="E1211" s="414"/>
      <c r="F1211" s="414"/>
      <c r="G1211" s="414"/>
      <c r="H1211" s="414"/>
      <c r="I1211" s="414"/>
      <c r="J1211" s="414"/>
    </row>
    <row r="1212" spans="3:10" x14ac:dyDescent="0.3">
      <c r="C1212" s="414"/>
      <c r="D1212" s="414"/>
      <c r="E1212" s="414"/>
      <c r="F1212" s="414"/>
      <c r="G1212" s="414"/>
      <c r="H1212" s="414"/>
      <c r="I1212" s="414"/>
      <c r="J1212" s="414"/>
    </row>
    <row r="1213" spans="3:10" x14ac:dyDescent="0.3">
      <c r="C1213" s="414"/>
      <c r="D1213" s="414"/>
      <c r="E1213" s="414"/>
      <c r="F1213" s="414"/>
      <c r="G1213" s="414"/>
      <c r="H1213" s="414"/>
      <c r="I1213" s="414"/>
      <c r="J1213" s="414"/>
    </row>
    <row r="1214" spans="3:10" x14ac:dyDescent="0.3">
      <c r="C1214" s="414"/>
      <c r="D1214" s="414"/>
      <c r="E1214" s="414"/>
      <c r="F1214" s="414"/>
      <c r="G1214" s="414"/>
      <c r="H1214" s="414"/>
      <c r="I1214" s="414"/>
      <c r="J1214" s="414"/>
    </row>
    <row r="1215" spans="3:10" x14ac:dyDescent="0.3">
      <c r="C1215" s="414"/>
      <c r="D1215" s="414"/>
      <c r="E1215" s="414"/>
      <c r="F1215" s="414"/>
      <c r="G1215" s="414"/>
      <c r="H1215" s="414"/>
      <c r="I1215" s="414"/>
      <c r="J1215" s="414"/>
    </row>
    <row r="1216" spans="3:10" x14ac:dyDescent="0.3">
      <c r="C1216" s="414"/>
      <c r="D1216" s="414"/>
      <c r="E1216" s="414"/>
      <c r="F1216" s="414"/>
      <c r="G1216" s="414"/>
      <c r="H1216" s="414"/>
      <c r="I1216" s="414"/>
      <c r="J1216" s="414"/>
    </row>
    <row r="1217" spans="3:10" x14ac:dyDescent="0.3">
      <c r="C1217" s="414"/>
      <c r="D1217" s="414"/>
      <c r="E1217" s="414"/>
      <c r="F1217" s="414"/>
      <c r="G1217" s="414"/>
      <c r="H1217" s="414"/>
      <c r="I1217" s="414"/>
      <c r="J1217" s="414"/>
    </row>
    <row r="1218" spans="3:10" x14ac:dyDescent="0.3">
      <c r="C1218" s="414"/>
      <c r="D1218" s="414"/>
      <c r="E1218" s="414"/>
      <c r="F1218" s="414"/>
      <c r="G1218" s="414"/>
      <c r="H1218" s="414"/>
      <c r="I1218" s="414"/>
      <c r="J1218" s="414"/>
    </row>
    <row r="1219" spans="3:10" x14ac:dyDescent="0.3">
      <c r="C1219" s="414"/>
      <c r="D1219" s="414"/>
      <c r="E1219" s="414"/>
      <c r="F1219" s="414"/>
      <c r="G1219" s="414"/>
      <c r="H1219" s="414"/>
      <c r="I1219" s="414"/>
      <c r="J1219" s="414"/>
    </row>
    <row r="1220" spans="3:10" x14ac:dyDescent="0.3">
      <c r="C1220" s="414"/>
      <c r="D1220" s="414"/>
      <c r="E1220" s="414"/>
      <c r="F1220" s="414"/>
      <c r="G1220" s="414"/>
      <c r="H1220" s="414"/>
      <c r="I1220" s="414"/>
      <c r="J1220" s="414"/>
    </row>
    <row r="1221" spans="3:10" x14ac:dyDescent="0.3">
      <c r="C1221" s="414"/>
      <c r="D1221" s="414"/>
      <c r="E1221" s="414"/>
      <c r="F1221" s="414"/>
      <c r="G1221" s="414"/>
      <c r="H1221" s="414"/>
      <c r="I1221" s="414"/>
      <c r="J1221" s="414"/>
    </row>
    <row r="1222" spans="3:10" x14ac:dyDescent="0.3">
      <c r="C1222" s="414"/>
      <c r="D1222" s="414"/>
      <c r="E1222" s="414"/>
      <c r="F1222" s="414"/>
      <c r="G1222" s="414"/>
      <c r="H1222" s="414"/>
      <c r="I1222" s="414"/>
      <c r="J1222" s="414"/>
    </row>
    <row r="1223" spans="3:10" x14ac:dyDescent="0.3">
      <c r="C1223" s="414"/>
      <c r="D1223" s="414"/>
      <c r="E1223" s="414"/>
      <c r="F1223" s="414"/>
      <c r="G1223" s="414"/>
      <c r="H1223" s="414"/>
      <c r="I1223" s="414"/>
      <c r="J1223" s="414"/>
    </row>
    <row r="1224" spans="3:10" x14ac:dyDescent="0.3">
      <c r="C1224" s="414"/>
      <c r="D1224" s="414"/>
      <c r="E1224" s="414"/>
      <c r="F1224" s="414"/>
      <c r="G1224" s="414"/>
      <c r="H1224" s="414"/>
      <c r="I1224" s="414"/>
      <c r="J1224" s="414"/>
    </row>
    <row r="1225" spans="3:10" x14ac:dyDescent="0.3">
      <c r="C1225" s="414"/>
      <c r="D1225" s="414"/>
      <c r="E1225" s="414"/>
      <c r="F1225" s="414"/>
      <c r="G1225" s="414"/>
      <c r="H1225" s="414"/>
      <c r="I1225" s="414"/>
      <c r="J1225" s="414"/>
    </row>
    <row r="1226" spans="3:10" x14ac:dyDescent="0.3">
      <c r="C1226" s="414"/>
      <c r="D1226" s="414"/>
      <c r="E1226" s="414"/>
      <c r="F1226" s="414"/>
      <c r="G1226" s="414"/>
      <c r="H1226" s="414"/>
      <c r="I1226" s="414"/>
      <c r="J1226" s="414"/>
    </row>
    <row r="1227" spans="3:10" x14ac:dyDescent="0.3">
      <c r="C1227" s="414"/>
      <c r="D1227" s="414"/>
      <c r="E1227" s="414"/>
      <c r="F1227" s="414"/>
      <c r="G1227" s="414"/>
      <c r="H1227" s="414"/>
      <c r="I1227" s="414"/>
      <c r="J1227" s="414"/>
    </row>
    <row r="1228" spans="3:10" x14ac:dyDescent="0.3">
      <c r="C1228" s="414"/>
      <c r="D1228" s="414"/>
      <c r="E1228" s="414"/>
      <c r="F1228" s="414"/>
      <c r="G1228" s="414"/>
      <c r="H1228" s="414"/>
      <c r="I1228" s="414"/>
      <c r="J1228" s="414"/>
    </row>
    <row r="1229" spans="3:10" x14ac:dyDescent="0.3">
      <c r="C1229" s="414"/>
      <c r="D1229" s="414"/>
      <c r="E1229" s="414"/>
      <c r="F1229" s="414"/>
      <c r="G1229" s="414"/>
      <c r="H1229" s="414"/>
      <c r="I1229" s="414"/>
      <c r="J1229" s="414"/>
    </row>
    <row r="1230" spans="3:10" x14ac:dyDescent="0.3">
      <c r="C1230" s="414"/>
      <c r="D1230" s="414"/>
      <c r="E1230" s="414"/>
      <c r="F1230" s="414"/>
      <c r="G1230" s="414"/>
      <c r="H1230" s="414"/>
      <c r="I1230" s="414"/>
      <c r="J1230" s="414"/>
    </row>
    <row r="1231" spans="3:10" x14ac:dyDescent="0.3">
      <c r="C1231" s="414"/>
      <c r="D1231" s="414"/>
      <c r="E1231" s="414"/>
      <c r="F1231" s="414"/>
      <c r="G1231" s="414"/>
      <c r="H1231" s="414"/>
      <c r="I1231" s="414"/>
      <c r="J1231" s="414"/>
    </row>
    <row r="1232" spans="3:10" x14ac:dyDescent="0.3">
      <c r="C1232" s="414"/>
      <c r="D1232" s="414"/>
      <c r="E1232" s="414"/>
      <c r="F1232" s="414"/>
      <c r="G1232" s="414"/>
      <c r="H1232" s="414"/>
      <c r="I1232" s="414"/>
      <c r="J1232" s="414"/>
    </row>
    <row r="1233" spans="3:10" x14ac:dyDescent="0.3">
      <c r="C1233" s="414"/>
      <c r="D1233" s="414"/>
      <c r="E1233" s="414"/>
      <c r="F1233" s="414"/>
      <c r="G1233" s="414"/>
      <c r="H1233" s="414"/>
      <c r="I1233" s="414"/>
      <c r="J1233" s="414"/>
    </row>
    <row r="1234" spans="3:10" x14ac:dyDescent="0.3">
      <c r="C1234" s="414"/>
      <c r="D1234" s="414"/>
      <c r="E1234" s="414"/>
      <c r="F1234" s="414"/>
      <c r="G1234" s="414"/>
      <c r="H1234" s="414"/>
      <c r="I1234" s="414"/>
      <c r="J1234" s="414"/>
    </row>
    <row r="1235" spans="3:10" x14ac:dyDescent="0.3">
      <c r="C1235" s="414"/>
      <c r="D1235" s="414"/>
      <c r="E1235" s="414"/>
      <c r="F1235" s="414"/>
      <c r="G1235" s="414"/>
      <c r="H1235" s="414"/>
      <c r="I1235" s="414"/>
      <c r="J1235" s="414"/>
    </row>
    <row r="1236" spans="3:10" x14ac:dyDescent="0.3">
      <c r="C1236" s="414"/>
      <c r="D1236" s="414"/>
      <c r="E1236" s="414"/>
      <c r="F1236" s="414"/>
      <c r="G1236" s="414"/>
      <c r="H1236" s="414"/>
      <c r="I1236" s="414"/>
      <c r="J1236" s="414"/>
    </row>
    <row r="1237" spans="3:10" x14ac:dyDescent="0.3">
      <c r="C1237" s="414"/>
      <c r="D1237" s="414"/>
      <c r="E1237" s="414"/>
      <c r="F1237" s="414"/>
      <c r="G1237" s="414"/>
      <c r="H1237" s="414"/>
      <c r="I1237" s="414"/>
      <c r="J1237" s="414"/>
    </row>
    <row r="1238" spans="3:10" x14ac:dyDescent="0.3">
      <c r="C1238" s="414"/>
      <c r="D1238" s="414"/>
      <c r="E1238" s="414"/>
      <c r="F1238" s="414"/>
      <c r="G1238" s="414"/>
      <c r="H1238" s="414"/>
      <c r="I1238" s="414"/>
      <c r="J1238" s="414"/>
    </row>
    <row r="1239" spans="3:10" x14ac:dyDescent="0.3">
      <c r="C1239" s="414"/>
      <c r="D1239" s="414"/>
      <c r="E1239" s="414"/>
      <c r="F1239" s="414"/>
      <c r="G1239" s="414"/>
      <c r="H1239" s="414"/>
      <c r="I1239" s="414"/>
      <c r="J1239" s="414"/>
    </row>
    <row r="1240" spans="3:10" x14ac:dyDescent="0.3">
      <c r="C1240" s="414"/>
      <c r="D1240" s="414"/>
      <c r="E1240" s="414"/>
      <c r="F1240" s="414"/>
      <c r="G1240" s="414"/>
      <c r="H1240" s="414"/>
      <c r="I1240" s="414"/>
      <c r="J1240" s="414"/>
    </row>
    <row r="1241" spans="3:10" x14ac:dyDescent="0.3">
      <c r="C1241" s="414"/>
      <c r="D1241" s="414"/>
      <c r="E1241" s="414"/>
      <c r="F1241" s="414"/>
      <c r="G1241" s="414"/>
      <c r="H1241" s="414"/>
      <c r="I1241" s="414"/>
      <c r="J1241" s="414"/>
    </row>
    <row r="1242" spans="3:10" x14ac:dyDescent="0.3">
      <c r="C1242" s="414"/>
      <c r="D1242" s="414"/>
      <c r="E1242" s="414"/>
      <c r="F1242" s="414"/>
      <c r="G1242" s="414"/>
      <c r="H1242" s="414"/>
      <c r="I1242" s="414"/>
      <c r="J1242" s="414"/>
    </row>
    <row r="1243" spans="3:10" x14ac:dyDescent="0.3">
      <c r="C1243" s="414"/>
      <c r="D1243" s="414"/>
      <c r="E1243" s="414"/>
      <c r="F1243" s="414"/>
      <c r="G1243" s="414"/>
      <c r="H1243" s="414"/>
      <c r="I1243" s="414"/>
      <c r="J1243" s="414"/>
    </row>
    <row r="1244" spans="3:10" x14ac:dyDescent="0.3">
      <c r="C1244" s="414"/>
      <c r="D1244" s="414"/>
      <c r="E1244" s="414"/>
      <c r="F1244" s="414"/>
      <c r="G1244" s="414"/>
      <c r="H1244" s="414"/>
      <c r="I1244" s="414"/>
      <c r="J1244" s="414"/>
    </row>
    <row r="1245" spans="3:10" x14ac:dyDescent="0.3">
      <c r="C1245" s="414"/>
      <c r="D1245" s="414"/>
      <c r="E1245" s="414"/>
      <c r="F1245" s="414"/>
      <c r="G1245" s="414"/>
      <c r="H1245" s="414"/>
      <c r="I1245" s="414"/>
      <c r="J1245" s="414"/>
    </row>
    <row r="1246" spans="3:10" x14ac:dyDescent="0.3">
      <c r="C1246" s="414"/>
      <c r="D1246" s="414"/>
      <c r="E1246" s="414"/>
      <c r="F1246" s="414"/>
      <c r="G1246" s="414"/>
      <c r="H1246" s="414"/>
      <c r="I1246" s="414"/>
      <c r="J1246" s="414"/>
    </row>
    <row r="1247" spans="3:10" x14ac:dyDescent="0.3">
      <c r="C1247" s="414"/>
      <c r="D1247" s="414"/>
      <c r="E1247" s="414"/>
      <c r="F1247" s="414"/>
      <c r="G1247" s="414"/>
      <c r="H1247" s="414"/>
      <c r="I1247" s="414"/>
      <c r="J1247" s="414"/>
    </row>
    <row r="1248" spans="3:10" x14ac:dyDescent="0.3">
      <c r="C1248" s="414"/>
      <c r="D1248" s="414"/>
      <c r="E1248" s="414"/>
      <c r="F1248" s="414"/>
      <c r="G1248" s="414"/>
      <c r="H1248" s="414"/>
      <c r="I1248" s="414"/>
      <c r="J1248" s="414"/>
    </row>
    <row r="1249" spans="3:10" x14ac:dyDescent="0.3">
      <c r="C1249" s="414"/>
      <c r="D1249" s="414"/>
      <c r="E1249" s="414"/>
      <c r="F1249" s="414"/>
      <c r="G1249" s="414"/>
      <c r="H1249" s="414"/>
      <c r="I1249" s="414"/>
      <c r="J1249" s="414"/>
    </row>
    <row r="1250" spans="3:10" x14ac:dyDescent="0.3">
      <c r="C1250" s="414"/>
      <c r="D1250" s="414"/>
      <c r="E1250" s="414"/>
      <c r="F1250" s="414"/>
      <c r="G1250" s="414"/>
      <c r="H1250" s="414"/>
      <c r="I1250" s="414"/>
      <c r="J1250" s="414"/>
    </row>
    <row r="1251" spans="3:10" x14ac:dyDescent="0.3">
      <c r="C1251" s="414"/>
      <c r="D1251" s="414"/>
      <c r="E1251" s="414"/>
      <c r="F1251" s="414"/>
      <c r="G1251" s="414"/>
      <c r="H1251" s="414"/>
      <c r="I1251" s="414"/>
      <c r="J1251" s="414"/>
    </row>
    <row r="1252" spans="3:10" x14ac:dyDescent="0.3">
      <c r="C1252" s="414"/>
      <c r="D1252" s="414"/>
      <c r="E1252" s="414"/>
      <c r="F1252" s="414"/>
      <c r="G1252" s="414"/>
      <c r="H1252" s="414"/>
      <c r="I1252" s="414"/>
      <c r="J1252" s="414"/>
    </row>
    <row r="1253" spans="3:10" x14ac:dyDescent="0.3">
      <c r="C1253" s="414"/>
      <c r="D1253" s="414"/>
      <c r="E1253" s="414"/>
      <c r="F1253" s="414"/>
      <c r="G1253" s="414"/>
      <c r="H1253" s="414"/>
      <c r="I1253" s="414"/>
      <c r="J1253" s="414"/>
    </row>
    <row r="1254" spans="3:10" x14ac:dyDescent="0.3">
      <c r="C1254" s="414"/>
      <c r="D1254" s="414"/>
      <c r="E1254" s="414"/>
      <c r="F1254" s="414"/>
      <c r="G1254" s="414"/>
      <c r="H1254" s="414"/>
      <c r="I1254" s="414"/>
      <c r="J1254" s="414"/>
    </row>
    <row r="1255" spans="3:10" x14ac:dyDescent="0.3">
      <c r="C1255" s="414"/>
      <c r="D1255" s="414"/>
      <c r="E1255" s="414"/>
      <c r="F1255" s="414"/>
      <c r="G1255" s="414"/>
      <c r="H1255" s="414"/>
      <c r="I1255" s="414"/>
      <c r="J1255" s="414"/>
    </row>
    <row r="1256" spans="3:10" x14ac:dyDescent="0.3">
      <c r="C1256" s="414"/>
      <c r="D1256" s="414"/>
      <c r="E1256" s="414"/>
      <c r="F1256" s="414"/>
      <c r="G1256" s="414"/>
      <c r="H1256" s="414"/>
      <c r="I1256" s="414"/>
      <c r="J1256" s="414"/>
    </row>
    <row r="1257" spans="3:10" x14ac:dyDescent="0.3">
      <c r="C1257" s="414"/>
      <c r="D1257" s="414"/>
      <c r="E1257" s="414"/>
      <c r="F1257" s="414"/>
      <c r="G1257" s="414"/>
      <c r="H1257" s="414"/>
      <c r="I1257" s="414"/>
      <c r="J1257" s="414"/>
    </row>
    <row r="1258" spans="3:10" x14ac:dyDescent="0.3">
      <c r="C1258" s="414"/>
      <c r="D1258" s="414"/>
      <c r="E1258" s="414"/>
      <c r="F1258" s="414"/>
      <c r="G1258" s="414"/>
      <c r="H1258" s="414"/>
      <c r="I1258" s="414"/>
      <c r="J1258" s="414"/>
    </row>
    <row r="1259" spans="3:10" x14ac:dyDescent="0.3">
      <c r="C1259" s="414"/>
      <c r="D1259" s="414"/>
      <c r="E1259" s="414"/>
      <c r="F1259" s="414"/>
      <c r="G1259" s="414"/>
      <c r="H1259" s="414"/>
      <c r="I1259" s="414"/>
      <c r="J1259" s="414"/>
    </row>
    <row r="1260" spans="3:10" x14ac:dyDescent="0.3">
      <c r="C1260" s="414"/>
      <c r="D1260" s="414"/>
      <c r="E1260" s="414"/>
      <c r="F1260" s="414"/>
      <c r="G1260" s="414"/>
      <c r="H1260" s="414"/>
      <c r="I1260" s="414"/>
      <c r="J1260" s="414"/>
    </row>
    <row r="1261" spans="3:10" x14ac:dyDescent="0.3">
      <c r="C1261" s="414"/>
      <c r="D1261" s="414"/>
      <c r="E1261" s="414"/>
      <c r="F1261" s="414"/>
      <c r="G1261" s="414"/>
      <c r="H1261" s="414"/>
      <c r="I1261" s="414"/>
      <c r="J1261" s="414"/>
    </row>
    <row r="1262" spans="3:10" x14ac:dyDescent="0.3">
      <c r="C1262" s="414"/>
      <c r="D1262" s="414"/>
      <c r="E1262" s="414"/>
      <c r="F1262" s="414"/>
      <c r="G1262" s="414"/>
      <c r="H1262" s="414"/>
      <c r="I1262" s="414"/>
      <c r="J1262" s="414"/>
    </row>
    <row r="1263" spans="3:10" x14ac:dyDescent="0.3">
      <c r="C1263" s="414"/>
      <c r="D1263" s="414"/>
      <c r="E1263" s="414"/>
      <c r="F1263" s="414"/>
      <c r="G1263" s="414"/>
      <c r="H1263" s="414"/>
      <c r="I1263" s="414"/>
      <c r="J1263" s="414"/>
    </row>
    <row r="1264" spans="3:10" x14ac:dyDescent="0.3">
      <c r="C1264" s="414"/>
      <c r="D1264" s="414"/>
      <c r="E1264" s="414"/>
      <c r="F1264" s="414"/>
      <c r="G1264" s="414"/>
      <c r="H1264" s="414"/>
      <c r="I1264" s="414"/>
      <c r="J1264" s="414"/>
    </row>
    <row r="1265" spans="3:10" x14ac:dyDescent="0.3">
      <c r="C1265" s="414"/>
      <c r="D1265" s="414"/>
      <c r="E1265" s="414"/>
      <c r="F1265" s="414"/>
      <c r="G1265" s="414"/>
      <c r="H1265" s="414"/>
      <c r="I1265" s="414"/>
      <c r="J1265" s="414"/>
    </row>
    <row r="1266" spans="3:10" x14ac:dyDescent="0.3">
      <c r="C1266" s="414"/>
      <c r="D1266" s="414"/>
      <c r="E1266" s="414"/>
      <c r="F1266" s="414"/>
      <c r="G1266" s="414"/>
      <c r="H1266" s="414"/>
      <c r="I1266" s="414"/>
      <c r="J1266" s="414"/>
    </row>
    <row r="1267" spans="3:10" x14ac:dyDescent="0.3">
      <c r="C1267" s="414"/>
      <c r="D1267" s="414"/>
      <c r="E1267" s="414"/>
      <c r="F1267" s="414"/>
      <c r="G1267" s="414"/>
      <c r="H1267" s="414"/>
      <c r="I1267" s="414"/>
      <c r="J1267" s="414"/>
    </row>
    <row r="1268" spans="3:10" x14ac:dyDescent="0.3">
      <c r="C1268" s="414"/>
      <c r="D1268" s="414"/>
      <c r="E1268" s="414"/>
      <c r="F1268" s="414"/>
      <c r="G1268" s="414"/>
      <c r="H1268" s="414"/>
      <c r="I1268" s="414"/>
      <c r="J1268" s="414"/>
    </row>
    <row r="1269" spans="3:10" x14ac:dyDescent="0.3">
      <c r="C1269" s="414"/>
      <c r="D1269" s="414"/>
      <c r="E1269" s="414"/>
      <c r="F1269" s="414"/>
      <c r="G1269" s="414"/>
      <c r="H1269" s="414"/>
      <c r="I1269" s="414"/>
      <c r="J1269" s="414"/>
    </row>
    <row r="1270" spans="3:10" x14ac:dyDescent="0.3">
      <c r="C1270" s="414"/>
      <c r="D1270" s="414"/>
      <c r="E1270" s="414"/>
      <c r="F1270" s="414"/>
      <c r="G1270" s="414"/>
      <c r="H1270" s="414"/>
      <c r="I1270" s="414"/>
      <c r="J1270" s="414"/>
    </row>
    <row r="1271" spans="3:10" x14ac:dyDescent="0.3">
      <c r="C1271" s="414"/>
      <c r="D1271" s="414"/>
      <c r="E1271" s="414"/>
      <c r="F1271" s="414"/>
      <c r="G1271" s="414"/>
      <c r="H1271" s="414"/>
      <c r="I1271" s="414"/>
      <c r="J1271" s="414"/>
    </row>
    <row r="1272" spans="3:10" x14ac:dyDescent="0.3">
      <c r="C1272" s="414"/>
      <c r="D1272" s="414"/>
      <c r="E1272" s="414"/>
      <c r="F1272" s="414"/>
      <c r="G1272" s="414"/>
      <c r="H1272" s="414"/>
      <c r="I1272" s="414"/>
      <c r="J1272" s="414"/>
    </row>
    <row r="1273" spans="3:10" x14ac:dyDescent="0.3">
      <c r="C1273" s="414"/>
      <c r="D1273" s="414"/>
      <c r="E1273" s="414"/>
      <c r="F1273" s="414"/>
      <c r="G1273" s="414"/>
      <c r="H1273" s="414"/>
      <c r="I1273" s="414"/>
      <c r="J1273" s="414"/>
    </row>
    <row r="1274" spans="3:10" x14ac:dyDescent="0.3">
      <c r="C1274" s="414"/>
      <c r="D1274" s="414"/>
      <c r="E1274" s="414"/>
      <c r="F1274" s="414"/>
      <c r="G1274" s="414"/>
      <c r="H1274" s="414"/>
      <c r="I1274" s="414"/>
      <c r="J1274" s="414"/>
    </row>
    <row r="1275" spans="3:10" x14ac:dyDescent="0.3">
      <c r="C1275" s="414"/>
      <c r="D1275" s="414"/>
      <c r="E1275" s="414"/>
      <c r="F1275" s="414"/>
      <c r="G1275" s="414"/>
      <c r="H1275" s="414"/>
      <c r="I1275" s="414"/>
      <c r="J1275" s="414"/>
    </row>
    <row r="1276" spans="3:10" x14ac:dyDescent="0.3">
      <c r="C1276" s="414"/>
      <c r="D1276" s="414"/>
      <c r="E1276" s="414"/>
      <c r="F1276" s="414"/>
      <c r="G1276" s="414"/>
      <c r="H1276" s="414"/>
      <c r="I1276" s="414"/>
      <c r="J1276" s="414"/>
    </row>
    <row r="1277" spans="3:10" x14ac:dyDescent="0.3">
      <c r="C1277" s="414"/>
      <c r="D1277" s="414"/>
      <c r="E1277" s="414"/>
      <c r="F1277" s="414"/>
      <c r="G1277" s="414"/>
      <c r="H1277" s="414"/>
      <c r="I1277" s="414"/>
      <c r="J1277" s="414"/>
    </row>
    <row r="1278" spans="3:10" x14ac:dyDescent="0.3">
      <c r="C1278" s="414"/>
      <c r="D1278" s="414"/>
      <c r="E1278" s="414"/>
      <c r="F1278" s="414"/>
      <c r="G1278" s="414"/>
      <c r="H1278" s="414"/>
      <c r="I1278" s="414"/>
      <c r="J1278" s="414"/>
    </row>
    <row r="1279" spans="3:10" x14ac:dyDescent="0.3">
      <c r="C1279" s="414"/>
      <c r="D1279" s="414"/>
      <c r="E1279" s="414"/>
      <c r="F1279" s="414"/>
      <c r="G1279" s="414"/>
      <c r="H1279" s="414"/>
      <c r="I1279" s="414"/>
      <c r="J1279" s="414"/>
    </row>
    <row r="1280" spans="3:10" x14ac:dyDescent="0.3">
      <c r="C1280" s="414"/>
      <c r="D1280" s="414"/>
      <c r="E1280" s="414"/>
      <c r="F1280" s="414"/>
      <c r="G1280" s="414"/>
      <c r="H1280" s="414"/>
      <c r="I1280" s="414"/>
      <c r="J1280" s="414"/>
    </row>
    <row r="1281" spans="3:10" x14ac:dyDescent="0.3">
      <c r="C1281" s="414"/>
      <c r="D1281" s="414"/>
      <c r="E1281" s="414"/>
      <c r="F1281" s="414"/>
      <c r="G1281" s="414"/>
      <c r="H1281" s="414"/>
      <c r="I1281" s="414"/>
      <c r="J1281" s="414"/>
    </row>
    <row r="1282" spans="3:10" x14ac:dyDescent="0.3">
      <c r="C1282" s="414"/>
      <c r="D1282" s="414"/>
      <c r="E1282" s="414"/>
      <c r="F1282" s="414"/>
      <c r="G1282" s="414"/>
      <c r="H1282" s="414"/>
      <c r="I1282" s="414"/>
      <c r="J1282" s="414"/>
    </row>
    <row r="1283" spans="3:10" x14ac:dyDescent="0.3">
      <c r="C1283" s="414"/>
      <c r="D1283" s="414"/>
      <c r="E1283" s="414"/>
      <c r="F1283" s="414"/>
      <c r="G1283" s="414"/>
      <c r="H1283" s="414"/>
      <c r="I1283" s="414"/>
      <c r="J1283" s="414"/>
    </row>
    <row r="1284" spans="3:10" x14ac:dyDescent="0.3">
      <c r="C1284" s="414"/>
      <c r="D1284" s="414"/>
      <c r="E1284" s="414"/>
      <c r="F1284" s="414"/>
      <c r="G1284" s="414"/>
      <c r="H1284" s="414"/>
      <c r="I1284" s="414"/>
      <c r="J1284" s="414"/>
    </row>
    <row r="1285" spans="3:10" x14ac:dyDescent="0.3">
      <c r="C1285" s="414"/>
      <c r="D1285" s="414"/>
      <c r="E1285" s="414"/>
      <c r="F1285" s="414"/>
      <c r="G1285" s="414"/>
      <c r="H1285" s="414"/>
      <c r="I1285" s="414"/>
      <c r="J1285" s="414"/>
    </row>
    <row r="1286" spans="3:10" x14ac:dyDescent="0.3">
      <c r="C1286" s="414"/>
      <c r="D1286" s="414"/>
      <c r="E1286" s="414"/>
      <c r="F1286" s="414"/>
      <c r="G1286" s="414"/>
      <c r="H1286" s="414"/>
      <c r="I1286" s="414"/>
      <c r="J1286" s="414"/>
    </row>
    <row r="1287" spans="3:10" x14ac:dyDescent="0.3">
      <c r="C1287" s="414"/>
      <c r="D1287" s="414"/>
      <c r="E1287" s="414"/>
      <c r="F1287" s="414"/>
      <c r="G1287" s="414"/>
      <c r="H1287" s="414"/>
      <c r="I1287" s="414"/>
      <c r="J1287" s="414"/>
    </row>
    <row r="1288" spans="3:10" x14ac:dyDescent="0.3">
      <c r="C1288" s="414"/>
      <c r="D1288" s="414"/>
      <c r="E1288" s="414"/>
      <c r="F1288" s="414"/>
      <c r="G1288" s="414"/>
      <c r="H1288" s="414"/>
      <c r="I1288" s="414"/>
      <c r="J1288" s="414"/>
    </row>
    <row r="1289" spans="3:10" x14ac:dyDescent="0.3">
      <c r="C1289" s="414"/>
      <c r="D1289" s="414"/>
      <c r="E1289" s="414"/>
      <c r="F1289" s="414"/>
      <c r="G1289" s="414"/>
      <c r="H1289" s="414"/>
      <c r="I1289" s="414"/>
      <c r="J1289" s="414"/>
    </row>
    <row r="1290" spans="3:10" x14ac:dyDescent="0.3">
      <c r="C1290" s="414"/>
      <c r="D1290" s="414"/>
      <c r="E1290" s="414"/>
      <c r="F1290" s="414"/>
      <c r="G1290" s="414"/>
      <c r="H1290" s="414"/>
      <c r="I1290" s="414"/>
      <c r="J1290" s="414"/>
    </row>
    <row r="1291" spans="3:10" x14ac:dyDescent="0.3">
      <c r="C1291" s="414"/>
      <c r="D1291" s="414"/>
      <c r="E1291" s="414"/>
      <c r="F1291" s="414"/>
      <c r="G1291" s="414"/>
      <c r="H1291" s="414"/>
      <c r="I1291" s="414"/>
      <c r="J1291" s="414"/>
    </row>
    <row r="1292" spans="3:10" x14ac:dyDescent="0.3">
      <c r="C1292" s="414"/>
      <c r="D1292" s="414"/>
      <c r="E1292" s="414"/>
      <c r="F1292" s="414"/>
      <c r="G1292" s="414"/>
      <c r="H1292" s="414"/>
      <c r="I1292" s="414"/>
      <c r="J1292" s="414"/>
    </row>
    <row r="1293" spans="3:10" x14ac:dyDescent="0.3">
      <c r="C1293" s="414"/>
      <c r="D1293" s="414"/>
      <c r="E1293" s="414"/>
      <c r="F1293" s="414"/>
      <c r="G1293" s="414"/>
      <c r="H1293" s="414"/>
      <c r="I1293" s="414"/>
      <c r="J1293" s="414"/>
    </row>
    <row r="1294" spans="3:10" x14ac:dyDescent="0.3">
      <c r="C1294" s="414"/>
      <c r="D1294" s="414"/>
      <c r="E1294" s="414"/>
      <c r="F1294" s="414"/>
      <c r="G1294" s="414"/>
      <c r="H1294" s="414"/>
      <c r="I1294" s="414"/>
      <c r="J1294" s="414"/>
    </row>
    <row r="1295" spans="3:10" x14ac:dyDescent="0.3">
      <c r="C1295" s="414"/>
      <c r="D1295" s="414"/>
      <c r="E1295" s="414"/>
      <c r="F1295" s="414"/>
      <c r="G1295" s="414"/>
      <c r="H1295" s="414"/>
      <c r="I1295" s="414"/>
      <c r="J1295" s="414"/>
    </row>
    <row r="1296" spans="3:10" x14ac:dyDescent="0.3">
      <c r="C1296" s="414"/>
      <c r="D1296" s="414"/>
      <c r="E1296" s="414"/>
      <c r="F1296" s="414"/>
      <c r="G1296" s="414"/>
      <c r="H1296" s="414"/>
      <c r="I1296" s="414"/>
      <c r="J1296" s="414"/>
    </row>
    <row r="1297" spans="3:10" x14ac:dyDescent="0.3">
      <c r="C1297" s="414"/>
      <c r="D1297" s="414"/>
      <c r="E1297" s="414"/>
      <c r="F1297" s="414"/>
      <c r="G1297" s="414"/>
      <c r="H1297" s="414"/>
      <c r="I1297" s="414"/>
      <c r="J1297" s="414"/>
    </row>
    <row r="1298" spans="3:10" x14ac:dyDescent="0.3">
      <c r="C1298" s="414"/>
      <c r="D1298" s="414"/>
      <c r="E1298" s="414"/>
      <c r="F1298" s="414"/>
      <c r="G1298" s="414"/>
      <c r="H1298" s="414"/>
      <c r="I1298" s="414"/>
      <c r="J1298" s="414"/>
    </row>
    <row r="1299" spans="3:10" x14ac:dyDescent="0.3">
      <c r="C1299" s="414"/>
      <c r="D1299" s="414"/>
      <c r="E1299" s="414"/>
      <c r="F1299" s="414"/>
      <c r="G1299" s="414"/>
      <c r="H1299" s="414"/>
      <c r="I1299" s="414"/>
      <c r="J1299" s="414"/>
    </row>
    <row r="1300" spans="3:10" x14ac:dyDescent="0.3">
      <c r="C1300" s="414"/>
      <c r="D1300" s="414"/>
      <c r="E1300" s="414"/>
      <c r="F1300" s="414"/>
      <c r="G1300" s="414"/>
      <c r="H1300" s="414"/>
      <c r="I1300" s="414"/>
      <c r="J1300" s="414"/>
    </row>
    <row r="1301" spans="3:10" x14ac:dyDescent="0.3">
      <c r="C1301" s="414"/>
      <c r="D1301" s="414"/>
      <c r="E1301" s="414"/>
      <c r="F1301" s="414"/>
      <c r="G1301" s="414"/>
      <c r="H1301" s="414"/>
      <c r="I1301" s="414"/>
      <c r="J1301" s="414"/>
    </row>
    <row r="1302" spans="3:10" x14ac:dyDescent="0.3">
      <c r="C1302" s="414"/>
      <c r="D1302" s="414"/>
      <c r="E1302" s="414"/>
      <c r="F1302" s="414"/>
      <c r="G1302" s="414"/>
      <c r="H1302" s="414"/>
      <c r="I1302" s="414"/>
      <c r="J1302" s="414"/>
    </row>
    <row r="1303" spans="3:10" x14ac:dyDescent="0.3">
      <c r="C1303" s="414"/>
      <c r="D1303" s="414"/>
      <c r="E1303" s="414"/>
      <c r="F1303" s="414"/>
      <c r="G1303" s="414"/>
      <c r="H1303" s="414"/>
      <c r="I1303" s="414"/>
      <c r="J1303" s="414"/>
    </row>
    <row r="1304" spans="3:10" x14ac:dyDescent="0.3">
      <c r="C1304" s="414"/>
      <c r="D1304" s="414"/>
      <c r="E1304" s="414"/>
      <c r="F1304" s="414"/>
      <c r="G1304" s="414"/>
      <c r="H1304" s="414"/>
      <c r="I1304" s="414"/>
      <c r="J1304" s="414"/>
    </row>
    <row r="1305" spans="3:10" x14ac:dyDescent="0.3">
      <c r="C1305" s="414"/>
      <c r="D1305" s="414"/>
      <c r="E1305" s="414"/>
      <c r="F1305" s="414"/>
      <c r="G1305" s="414"/>
      <c r="H1305" s="414"/>
      <c r="I1305" s="414"/>
      <c r="J1305" s="414"/>
    </row>
    <row r="1306" spans="3:10" x14ac:dyDescent="0.3">
      <c r="C1306" s="414"/>
      <c r="D1306" s="414"/>
      <c r="E1306" s="414"/>
      <c r="F1306" s="414"/>
      <c r="G1306" s="414"/>
      <c r="H1306" s="414"/>
      <c r="I1306" s="414"/>
      <c r="J1306" s="414"/>
    </row>
    <row r="1307" spans="3:10" x14ac:dyDescent="0.3">
      <c r="C1307" s="414"/>
      <c r="D1307" s="414"/>
      <c r="E1307" s="414"/>
      <c r="F1307" s="414"/>
      <c r="G1307" s="414"/>
      <c r="H1307" s="414"/>
      <c r="I1307" s="414"/>
      <c r="J1307" s="414"/>
    </row>
    <row r="1308" spans="3:10" x14ac:dyDescent="0.3">
      <c r="C1308" s="414"/>
      <c r="D1308" s="414"/>
      <c r="E1308" s="414"/>
      <c r="F1308" s="414"/>
      <c r="G1308" s="414"/>
      <c r="H1308" s="414"/>
      <c r="I1308" s="414"/>
      <c r="J1308" s="414"/>
    </row>
    <row r="1309" spans="3:10" x14ac:dyDescent="0.3">
      <c r="C1309" s="414"/>
      <c r="D1309" s="414"/>
      <c r="E1309" s="414"/>
      <c r="F1309" s="414"/>
      <c r="G1309" s="414"/>
      <c r="H1309" s="414"/>
      <c r="I1309" s="414"/>
      <c r="J1309" s="414"/>
    </row>
    <row r="1310" spans="3:10" x14ac:dyDescent="0.3">
      <c r="C1310" s="414"/>
      <c r="D1310" s="414"/>
      <c r="E1310" s="414"/>
      <c r="F1310" s="414"/>
      <c r="G1310" s="414"/>
      <c r="H1310" s="414"/>
      <c r="I1310" s="414"/>
      <c r="J1310" s="414"/>
    </row>
    <row r="1311" spans="3:10" x14ac:dyDescent="0.3">
      <c r="C1311" s="414"/>
      <c r="D1311" s="414"/>
      <c r="E1311" s="414"/>
      <c r="F1311" s="414"/>
      <c r="G1311" s="414"/>
      <c r="H1311" s="414"/>
      <c r="I1311" s="414"/>
      <c r="J1311" s="414"/>
    </row>
    <row r="1312" spans="3:10" x14ac:dyDescent="0.3">
      <c r="C1312" s="414"/>
      <c r="D1312" s="414"/>
      <c r="E1312" s="414"/>
      <c r="F1312" s="414"/>
      <c r="G1312" s="414"/>
      <c r="H1312" s="414"/>
      <c r="I1312" s="414"/>
      <c r="J1312" s="414"/>
    </row>
    <row r="1313" spans="3:10" x14ac:dyDescent="0.3">
      <c r="C1313" s="414"/>
      <c r="D1313" s="414"/>
      <c r="E1313" s="414"/>
      <c r="F1313" s="414"/>
      <c r="G1313" s="414"/>
      <c r="H1313" s="414"/>
      <c r="I1313" s="414"/>
      <c r="J1313" s="414"/>
    </row>
    <row r="1314" spans="3:10" x14ac:dyDescent="0.3">
      <c r="C1314" s="414"/>
      <c r="D1314" s="414"/>
      <c r="E1314" s="414"/>
      <c r="F1314" s="414"/>
      <c r="G1314" s="414"/>
      <c r="H1314" s="414"/>
      <c r="I1314" s="414"/>
      <c r="J1314" s="414"/>
    </row>
    <row r="1315" spans="3:10" x14ac:dyDescent="0.3">
      <c r="C1315" s="414"/>
      <c r="D1315" s="414"/>
      <c r="E1315" s="414"/>
      <c r="F1315" s="414"/>
      <c r="G1315" s="414"/>
      <c r="H1315" s="414"/>
      <c r="I1315" s="414"/>
      <c r="J1315" s="414"/>
    </row>
    <row r="1316" spans="3:10" x14ac:dyDescent="0.3">
      <c r="C1316" s="414"/>
      <c r="D1316" s="414"/>
      <c r="E1316" s="414"/>
      <c r="F1316" s="414"/>
      <c r="G1316" s="414"/>
      <c r="H1316" s="414"/>
      <c r="I1316" s="414"/>
      <c r="J1316" s="414"/>
    </row>
    <row r="1317" spans="3:10" x14ac:dyDescent="0.3">
      <c r="C1317" s="414"/>
      <c r="D1317" s="414"/>
      <c r="E1317" s="414"/>
      <c r="F1317" s="414"/>
      <c r="G1317" s="414"/>
      <c r="H1317" s="414"/>
      <c r="I1317" s="414"/>
      <c r="J1317" s="414"/>
    </row>
    <row r="1318" spans="3:10" x14ac:dyDescent="0.3">
      <c r="C1318" s="414"/>
      <c r="D1318" s="414"/>
      <c r="E1318" s="414"/>
      <c r="F1318" s="414"/>
      <c r="G1318" s="414"/>
      <c r="H1318" s="414"/>
      <c r="I1318" s="414"/>
      <c r="J1318" s="414"/>
    </row>
    <row r="1319" spans="3:10" x14ac:dyDescent="0.3">
      <c r="C1319" s="414"/>
      <c r="D1319" s="414"/>
      <c r="E1319" s="414"/>
      <c r="F1319" s="414"/>
      <c r="G1319" s="414"/>
      <c r="H1319" s="414"/>
      <c r="I1319" s="414"/>
      <c r="J1319" s="414"/>
    </row>
    <row r="1320" spans="3:10" x14ac:dyDescent="0.3">
      <c r="C1320" s="414"/>
      <c r="D1320" s="414"/>
      <c r="E1320" s="414"/>
      <c r="F1320" s="414"/>
      <c r="G1320" s="414"/>
      <c r="H1320" s="414"/>
      <c r="I1320" s="414"/>
      <c r="J1320" s="414"/>
    </row>
    <row r="1321" spans="3:10" x14ac:dyDescent="0.3">
      <c r="C1321" s="414"/>
      <c r="D1321" s="414"/>
      <c r="E1321" s="414"/>
      <c r="F1321" s="414"/>
      <c r="G1321" s="414"/>
      <c r="H1321" s="414"/>
      <c r="I1321" s="414"/>
      <c r="J1321" s="414"/>
    </row>
    <row r="1322" spans="3:10" x14ac:dyDescent="0.3">
      <c r="C1322" s="414"/>
      <c r="D1322" s="414"/>
      <c r="E1322" s="414"/>
      <c r="F1322" s="414"/>
      <c r="G1322" s="414"/>
      <c r="H1322" s="414"/>
      <c r="I1322" s="414"/>
      <c r="J1322" s="414"/>
    </row>
    <row r="1323" spans="3:10" x14ac:dyDescent="0.3">
      <c r="C1323" s="414"/>
      <c r="D1323" s="414"/>
      <c r="E1323" s="414"/>
      <c r="F1323" s="414"/>
      <c r="G1323" s="414"/>
      <c r="H1323" s="414"/>
      <c r="I1323" s="414"/>
      <c r="J1323" s="414"/>
    </row>
    <row r="1324" spans="3:10" x14ac:dyDescent="0.3">
      <c r="C1324" s="414"/>
      <c r="D1324" s="414"/>
      <c r="E1324" s="414"/>
      <c r="F1324" s="414"/>
      <c r="G1324" s="414"/>
      <c r="H1324" s="414"/>
      <c r="I1324" s="414"/>
      <c r="J1324" s="414"/>
    </row>
    <row r="1325" spans="3:10" x14ac:dyDescent="0.3">
      <c r="C1325" s="414"/>
      <c r="D1325" s="414"/>
      <c r="E1325" s="414"/>
      <c r="F1325" s="414"/>
      <c r="G1325" s="414"/>
      <c r="H1325" s="414"/>
      <c r="I1325" s="414"/>
      <c r="J1325" s="414"/>
    </row>
    <row r="1326" spans="3:10" x14ac:dyDescent="0.3">
      <c r="C1326" s="414"/>
      <c r="D1326" s="414"/>
      <c r="E1326" s="414"/>
      <c r="F1326" s="414"/>
      <c r="G1326" s="414"/>
      <c r="H1326" s="414"/>
      <c r="I1326" s="414"/>
      <c r="J1326" s="414"/>
    </row>
    <row r="1327" spans="3:10" x14ac:dyDescent="0.3">
      <c r="C1327" s="414"/>
      <c r="D1327" s="414"/>
      <c r="E1327" s="414"/>
      <c r="F1327" s="414"/>
      <c r="G1327" s="414"/>
      <c r="H1327" s="414"/>
      <c r="I1327" s="414"/>
      <c r="J1327" s="414"/>
    </row>
    <row r="1328" spans="3:10" x14ac:dyDescent="0.3">
      <c r="C1328" s="414"/>
      <c r="D1328" s="414"/>
      <c r="E1328" s="414"/>
      <c r="F1328" s="414"/>
      <c r="G1328" s="414"/>
      <c r="H1328" s="414"/>
      <c r="I1328" s="414"/>
      <c r="J1328" s="414"/>
    </row>
    <row r="1329" spans="3:10" x14ac:dyDescent="0.3">
      <c r="C1329" s="414"/>
      <c r="D1329" s="414"/>
      <c r="E1329" s="414"/>
      <c r="F1329" s="414"/>
      <c r="G1329" s="414"/>
      <c r="H1329" s="414"/>
      <c r="I1329" s="414"/>
      <c r="J1329" s="414"/>
    </row>
    <row r="1330" spans="3:10" x14ac:dyDescent="0.3">
      <c r="C1330" s="414"/>
      <c r="D1330" s="414"/>
      <c r="E1330" s="414"/>
      <c r="F1330" s="414"/>
      <c r="G1330" s="414"/>
      <c r="H1330" s="414"/>
      <c r="I1330" s="414"/>
      <c r="J1330" s="414"/>
    </row>
    <row r="1331" spans="3:10" x14ac:dyDescent="0.3">
      <c r="C1331" s="414"/>
      <c r="D1331" s="414"/>
      <c r="E1331" s="414"/>
      <c r="F1331" s="414"/>
      <c r="G1331" s="414"/>
      <c r="H1331" s="414"/>
      <c r="I1331" s="414"/>
      <c r="J1331" s="414"/>
    </row>
    <row r="1332" spans="3:10" x14ac:dyDescent="0.3">
      <c r="C1332" s="414"/>
      <c r="D1332" s="414"/>
      <c r="E1332" s="414"/>
      <c r="F1332" s="414"/>
      <c r="G1332" s="414"/>
      <c r="H1332" s="414"/>
      <c r="I1332" s="414"/>
      <c r="J1332" s="414"/>
    </row>
    <row r="1333" spans="3:10" x14ac:dyDescent="0.3">
      <c r="C1333" s="414"/>
      <c r="D1333" s="414"/>
      <c r="E1333" s="414"/>
      <c r="F1333" s="414"/>
      <c r="G1333" s="414"/>
      <c r="H1333" s="414"/>
      <c r="I1333" s="414"/>
      <c r="J1333" s="414"/>
    </row>
    <row r="1334" spans="3:10" x14ac:dyDescent="0.3">
      <c r="C1334" s="414"/>
      <c r="D1334" s="414"/>
      <c r="E1334" s="414"/>
      <c r="F1334" s="414"/>
      <c r="G1334" s="414"/>
      <c r="H1334" s="414"/>
      <c r="I1334" s="414"/>
      <c r="J1334" s="414"/>
    </row>
    <row r="1335" spans="3:10" x14ac:dyDescent="0.3">
      <c r="C1335" s="414"/>
      <c r="D1335" s="414"/>
      <c r="E1335" s="414"/>
      <c r="F1335" s="414"/>
      <c r="G1335" s="414"/>
      <c r="H1335" s="414"/>
      <c r="I1335" s="414"/>
      <c r="J1335" s="414"/>
    </row>
    <row r="1336" spans="3:10" x14ac:dyDescent="0.3">
      <c r="C1336" s="414"/>
      <c r="D1336" s="414"/>
      <c r="E1336" s="414"/>
      <c r="F1336" s="414"/>
      <c r="G1336" s="414"/>
      <c r="H1336" s="414"/>
      <c r="I1336" s="414"/>
      <c r="J1336" s="414"/>
    </row>
    <row r="1337" spans="3:10" x14ac:dyDescent="0.3">
      <c r="C1337" s="414"/>
      <c r="D1337" s="414"/>
      <c r="E1337" s="414"/>
      <c r="F1337" s="414"/>
      <c r="G1337" s="414"/>
      <c r="H1337" s="414"/>
      <c r="I1337" s="414"/>
      <c r="J1337" s="414"/>
    </row>
    <row r="1338" spans="3:10" x14ac:dyDescent="0.3">
      <c r="C1338" s="414"/>
      <c r="D1338" s="414"/>
      <c r="E1338" s="414"/>
      <c r="F1338" s="414"/>
      <c r="G1338" s="414"/>
      <c r="H1338" s="414"/>
      <c r="I1338" s="414"/>
      <c r="J1338" s="414"/>
    </row>
    <row r="1339" spans="3:10" x14ac:dyDescent="0.3">
      <c r="C1339" s="414"/>
      <c r="D1339" s="414"/>
      <c r="E1339" s="414"/>
      <c r="F1339" s="414"/>
      <c r="G1339" s="414"/>
      <c r="H1339" s="414"/>
      <c r="I1339" s="414"/>
      <c r="J1339" s="414"/>
    </row>
    <row r="1340" spans="3:10" x14ac:dyDescent="0.3">
      <c r="C1340" s="414"/>
      <c r="D1340" s="414"/>
      <c r="E1340" s="414"/>
      <c r="F1340" s="414"/>
      <c r="G1340" s="414"/>
      <c r="H1340" s="414"/>
      <c r="I1340" s="414"/>
      <c r="J1340" s="414"/>
    </row>
    <row r="1341" spans="3:10" x14ac:dyDescent="0.3">
      <c r="C1341" s="414"/>
      <c r="D1341" s="414"/>
      <c r="E1341" s="414"/>
      <c r="F1341" s="414"/>
      <c r="G1341" s="414"/>
      <c r="H1341" s="414"/>
      <c r="I1341" s="414"/>
      <c r="J1341" s="414"/>
    </row>
    <row r="1342" spans="3:10" x14ac:dyDescent="0.3">
      <c r="C1342" s="414"/>
      <c r="D1342" s="414"/>
      <c r="E1342" s="414"/>
      <c r="F1342" s="414"/>
      <c r="G1342" s="414"/>
      <c r="H1342" s="414"/>
      <c r="I1342" s="414"/>
      <c r="J1342" s="414"/>
    </row>
    <row r="1343" spans="3:10" x14ac:dyDescent="0.3">
      <c r="C1343" s="414"/>
      <c r="D1343" s="414"/>
      <c r="E1343" s="414"/>
      <c r="F1343" s="414"/>
      <c r="G1343" s="414"/>
      <c r="H1343" s="414"/>
      <c r="I1343" s="414"/>
      <c r="J1343" s="414"/>
    </row>
    <row r="1344" spans="3:10" x14ac:dyDescent="0.3">
      <c r="C1344" s="414"/>
      <c r="D1344" s="414"/>
      <c r="E1344" s="414"/>
      <c r="F1344" s="414"/>
      <c r="G1344" s="414"/>
      <c r="H1344" s="414"/>
      <c r="I1344" s="414"/>
      <c r="J1344" s="414"/>
    </row>
    <row r="1345" spans="3:10" x14ac:dyDescent="0.3">
      <c r="C1345" s="414"/>
      <c r="D1345" s="414"/>
      <c r="E1345" s="414"/>
      <c r="F1345" s="414"/>
      <c r="G1345" s="414"/>
      <c r="H1345" s="414"/>
      <c r="I1345" s="414"/>
      <c r="J1345" s="414"/>
    </row>
    <row r="1346" spans="3:10" x14ac:dyDescent="0.3">
      <c r="C1346" s="414"/>
      <c r="D1346" s="414"/>
      <c r="E1346" s="414"/>
      <c r="F1346" s="414"/>
      <c r="G1346" s="414"/>
      <c r="H1346" s="414"/>
      <c r="I1346" s="414"/>
      <c r="J1346" s="414"/>
    </row>
    <row r="1347" spans="3:10" x14ac:dyDescent="0.3">
      <c r="C1347" s="414"/>
      <c r="D1347" s="414"/>
      <c r="E1347" s="414"/>
      <c r="F1347" s="414"/>
      <c r="G1347" s="414"/>
      <c r="H1347" s="414"/>
      <c r="I1347" s="414"/>
      <c r="J1347" s="414"/>
    </row>
    <row r="1348" spans="3:10" x14ac:dyDescent="0.3">
      <c r="C1348" s="414"/>
      <c r="D1348" s="414"/>
      <c r="E1348" s="414"/>
      <c r="F1348" s="414"/>
      <c r="G1348" s="414"/>
      <c r="H1348" s="414"/>
      <c r="I1348" s="414"/>
      <c r="J1348" s="414"/>
    </row>
    <row r="1349" spans="3:10" x14ac:dyDescent="0.3">
      <c r="C1349" s="414"/>
      <c r="D1349" s="414"/>
      <c r="E1349" s="414"/>
      <c r="F1349" s="414"/>
      <c r="G1349" s="414"/>
      <c r="H1349" s="414"/>
      <c r="I1349" s="414"/>
      <c r="J1349" s="414"/>
    </row>
    <row r="1350" spans="3:10" x14ac:dyDescent="0.3">
      <c r="C1350" s="414"/>
      <c r="D1350" s="414"/>
      <c r="E1350" s="414"/>
      <c r="F1350" s="414"/>
      <c r="G1350" s="414"/>
      <c r="H1350" s="414"/>
      <c r="I1350" s="414"/>
      <c r="J1350" s="414"/>
    </row>
    <row r="1351" spans="3:10" x14ac:dyDescent="0.3">
      <c r="C1351" s="414"/>
      <c r="D1351" s="414"/>
      <c r="E1351" s="414"/>
      <c r="F1351" s="414"/>
      <c r="G1351" s="414"/>
      <c r="H1351" s="414"/>
      <c r="I1351" s="414"/>
      <c r="J1351" s="414"/>
    </row>
    <row r="1352" spans="3:10" x14ac:dyDescent="0.3">
      <c r="C1352" s="414"/>
      <c r="D1352" s="414"/>
      <c r="E1352" s="414"/>
      <c r="F1352" s="414"/>
      <c r="G1352" s="414"/>
      <c r="H1352" s="414"/>
      <c r="I1352" s="414"/>
      <c r="J1352" s="414"/>
    </row>
    <row r="1353" spans="3:10" x14ac:dyDescent="0.3">
      <c r="C1353" s="414"/>
      <c r="D1353" s="414"/>
      <c r="E1353" s="414"/>
      <c r="F1353" s="414"/>
      <c r="G1353" s="414"/>
      <c r="H1353" s="414"/>
      <c r="I1353" s="414"/>
      <c r="J1353" s="414"/>
    </row>
    <row r="1354" spans="3:10" x14ac:dyDescent="0.3">
      <c r="C1354" s="414"/>
      <c r="D1354" s="414"/>
      <c r="E1354" s="414"/>
      <c r="F1354" s="414"/>
      <c r="G1354" s="414"/>
      <c r="H1354" s="414"/>
      <c r="I1354" s="414"/>
      <c r="J1354" s="414"/>
    </row>
    <row r="1355" spans="3:10" x14ac:dyDescent="0.3">
      <c r="C1355" s="414"/>
      <c r="D1355" s="414"/>
      <c r="E1355" s="414"/>
      <c r="F1355" s="414"/>
      <c r="G1355" s="414"/>
      <c r="H1355" s="414"/>
      <c r="I1355" s="414"/>
      <c r="J1355" s="414"/>
    </row>
    <row r="1356" spans="3:10" x14ac:dyDescent="0.3">
      <c r="C1356" s="414"/>
      <c r="D1356" s="414"/>
      <c r="E1356" s="414"/>
      <c r="F1356" s="414"/>
      <c r="G1356" s="414"/>
      <c r="H1356" s="414"/>
      <c r="I1356" s="414"/>
      <c r="J1356" s="414"/>
    </row>
    <row r="1357" spans="3:10" x14ac:dyDescent="0.3">
      <c r="C1357" s="414"/>
      <c r="D1357" s="414"/>
      <c r="E1357" s="414"/>
      <c r="F1357" s="414"/>
      <c r="G1357" s="414"/>
      <c r="H1357" s="414"/>
      <c r="I1357" s="414"/>
      <c r="J1357" s="414"/>
    </row>
    <row r="1358" spans="3:10" x14ac:dyDescent="0.3">
      <c r="C1358" s="414"/>
      <c r="D1358" s="414"/>
      <c r="E1358" s="414"/>
      <c r="F1358" s="414"/>
      <c r="G1358" s="414"/>
      <c r="H1358" s="414"/>
      <c r="I1358" s="414"/>
      <c r="J1358" s="414"/>
    </row>
    <row r="1359" spans="3:10" x14ac:dyDescent="0.3">
      <c r="C1359" s="414"/>
      <c r="D1359" s="414"/>
      <c r="E1359" s="414"/>
      <c r="F1359" s="414"/>
      <c r="G1359" s="414"/>
      <c r="H1359" s="414"/>
      <c r="I1359" s="414"/>
      <c r="J1359" s="414"/>
    </row>
    <row r="1360" spans="3:10" x14ac:dyDescent="0.3">
      <c r="C1360" s="414"/>
      <c r="D1360" s="414"/>
      <c r="E1360" s="414"/>
      <c r="F1360" s="414"/>
      <c r="G1360" s="414"/>
      <c r="H1360" s="414"/>
      <c r="I1360" s="414"/>
      <c r="J1360" s="414"/>
    </row>
    <row r="1361" spans="3:10" x14ac:dyDescent="0.3">
      <c r="C1361" s="414"/>
      <c r="D1361" s="414"/>
      <c r="E1361" s="414"/>
      <c r="F1361" s="414"/>
      <c r="G1361" s="414"/>
      <c r="H1361" s="414"/>
      <c r="I1361" s="414"/>
      <c r="J1361" s="414"/>
    </row>
    <row r="1362" spans="3:10" x14ac:dyDescent="0.3">
      <c r="C1362" s="414"/>
      <c r="D1362" s="414"/>
      <c r="E1362" s="414"/>
      <c r="F1362" s="414"/>
      <c r="G1362" s="414"/>
      <c r="H1362" s="414"/>
      <c r="I1362" s="414"/>
      <c r="J1362" s="414"/>
    </row>
    <row r="1363" spans="3:10" x14ac:dyDescent="0.3">
      <c r="C1363" s="414"/>
      <c r="D1363" s="414"/>
      <c r="E1363" s="414"/>
      <c r="F1363" s="414"/>
      <c r="G1363" s="414"/>
      <c r="H1363" s="414"/>
      <c r="I1363" s="414"/>
      <c r="J1363" s="414"/>
    </row>
    <row r="1364" spans="3:10" x14ac:dyDescent="0.3">
      <c r="C1364" s="414"/>
      <c r="D1364" s="414"/>
      <c r="E1364" s="414"/>
      <c r="F1364" s="414"/>
      <c r="G1364" s="414"/>
      <c r="H1364" s="414"/>
      <c r="I1364" s="414"/>
      <c r="J1364" s="414"/>
    </row>
    <row r="1365" spans="3:10" x14ac:dyDescent="0.3">
      <c r="C1365" s="414"/>
      <c r="D1365" s="414"/>
      <c r="E1365" s="414"/>
      <c r="F1365" s="414"/>
      <c r="G1365" s="414"/>
      <c r="H1365" s="414"/>
      <c r="I1365" s="414"/>
      <c r="J1365" s="414"/>
    </row>
    <row r="1366" spans="3:10" x14ac:dyDescent="0.3">
      <c r="C1366" s="414"/>
      <c r="D1366" s="414"/>
      <c r="E1366" s="414"/>
      <c r="F1366" s="414"/>
      <c r="G1366" s="414"/>
      <c r="H1366" s="414"/>
      <c r="I1366" s="414"/>
      <c r="J1366" s="414"/>
    </row>
    <row r="1367" spans="3:10" x14ac:dyDescent="0.3">
      <c r="C1367" s="414"/>
      <c r="D1367" s="414"/>
      <c r="E1367" s="414"/>
      <c r="F1367" s="414"/>
      <c r="G1367" s="414"/>
      <c r="H1367" s="414"/>
      <c r="I1367" s="414"/>
      <c r="J1367" s="414"/>
    </row>
    <row r="1368" spans="3:10" x14ac:dyDescent="0.3">
      <c r="C1368" s="414"/>
      <c r="D1368" s="414"/>
      <c r="E1368" s="414"/>
      <c r="F1368" s="414"/>
      <c r="G1368" s="414"/>
      <c r="H1368" s="414"/>
      <c r="I1368" s="414"/>
      <c r="J1368" s="414"/>
    </row>
    <row r="1369" spans="3:10" x14ac:dyDescent="0.3">
      <c r="C1369" s="414"/>
      <c r="D1369" s="414"/>
      <c r="E1369" s="414"/>
      <c r="F1369" s="414"/>
      <c r="G1369" s="414"/>
      <c r="H1369" s="414"/>
      <c r="I1369" s="414"/>
      <c r="J1369" s="414"/>
    </row>
    <row r="1370" spans="3:10" x14ac:dyDescent="0.3">
      <c r="C1370" s="414"/>
      <c r="D1370" s="414"/>
      <c r="E1370" s="414"/>
      <c r="F1370" s="414"/>
      <c r="G1370" s="414"/>
      <c r="H1370" s="414"/>
      <c r="I1370" s="414"/>
      <c r="J1370" s="414"/>
    </row>
    <row r="1371" spans="3:10" x14ac:dyDescent="0.3">
      <c r="C1371" s="414"/>
      <c r="D1371" s="414"/>
      <c r="E1371" s="414"/>
      <c r="F1371" s="414"/>
      <c r="G1371" s="414"/>
      <c r="H1371" s="414"/>
      <c r="I1371" s="414"/>
      <c r="J1371" s="414"/>
    </row>
    <row r="1372" spans="3:10" x14ac:dyDescent="0.3">
      <c r="C1372" s="414"/>
      <c r="D1372" s="414"/>
      <c r="E1372" s="414"/>
      <c r="F1372" s="414"/>
      <c r="G1372" s="414"/>
      <c r="H1372" s="414"/>
      <c r="I1372" s="414"/>
      <c r="J1372" s="414"/>
    </row>
    <row r="1373" spans="3:10" x14ac:dyDescent="0.3">
      <c r="C1373" s="414"/>
      <c r="D1373" s="414"/>
      <c r="E1373" s="414"/>
      <c r="F1373" s="414"/>
      <c r="G1373" s="414"/>
      <c r="H1373" s="414"/>
      <c r="I1373" s="414"/>
      <c r="J1373" s="414"/>
    </row>
    <row r="1374" spans="3:10" x14ac:dyDescent="0.3">
      <c r="C1374" s="414"/>
      <c r="D1374" s="414"/>
      <c r="E1374" s="414"/>
      <c r="F1374" s="414"/>
      <c r="G1374" s="414"/>
      <c r="H1374" s="414"/>
      <c r="I1374" s="414"/>
      <c r="J1374" s="414"/>
    </row>
    <row r="1375" spans="3:10" x14ac:dyDescent="0.3">
      <c r="C1375" s="414"/>
      <c r="D1375" s="414"/>
      <c r="E1375" s="414"/>
      <c r="F1375" s="414"/>
      <c r="G1375" s="414"/>
      <c r="H1375" s="414"/>
      <c r="I1375" s="414"/>
      <c r="J1375" s="414"/>
    </row>
    <row r="1376" spans="3:10" x14ac:dyDescent="0.3">
      <c r="C1376" s="414"/>
      <c r="D1376" s="414"/>
      <c r="E1376" s="414"/>
      <c r="F1376" s="414"/>
      <c r="G1376" s="414"/>
      <c r="H1376" s="414"/>
      <c r="I1376" s="414"/>
      <c r="J1376" s="414"/>
    </row>
    <row r="1377" spans="3:10" x14ac:dyDescent="0.3">
      <c r="C1377" s="414"/>
      <c r="D1377" s="414"/>
      <c r="E1377" s="414"/>
      <c r="F1377" s="414"/>
      <c r="G1377" s="414"/>
      <c r="H1377" s="414"/>
      <c r="I1377" s="414"/>
      <c r="J1377" s="414"/>
    </row>
    <row r="1378" spans="3:10" x14ac:dyDescent="0.3">
      <c r="C1378" s="414"/>
      <c r="D1378" s="414"/>
      <c r="E1378" s="414"/>
      <c r="F1378" s="414"/>
      <c r="G1378" s="414"/>
      <c r="H1378" s="414"/>
      <c r="I1378" s="414"/>
      <c r="J1378" s="414"/>
    </row>
    <row r="1379" spans="3:10" x14ac:dyDescent="0.3">
      <c r="C1379" s="414"/>
      <c r="D1379" s="414"/>
      <c r="E1379" s="414"/>
      <c r="F1379" s="414"/>
      <c r="G1379" s="414"/>
      <c r="H1379" s="414"/>
      <c r="I1379" s="414"/>
      <c r="J1379" s="414"/>
    </row>
    <row r="1380" spans="3:10" x14ac:dyDescent="0.3">
      <c r="C1380" s="414"/>
      <c r="D1380" s="414"/>
      <c r="E1380" s="414"/>
      <c r="F1380" s="414"/>
      <c r="G1380" s="414"/>
      <c r="H1380" s="414"/>
      <c r="I1380" s="414"/>
      <c r="J1380" s="414"/>
    </row>
    <row r="1381" spans="3:10" x14ac:dyDescent="0.3">
      <c r="C1381" s="414"/>
      <c r="D1381" s="414"/>
      <c r="E1381" s="414"/>
      <c r="F1381" s="414"/>
      <c r="G1381" s="414"/>
      <c r="H1381" s="414"/>
      <c r="I1381" s="414"/>
      <c r="J1381" s="414"/>
    </row>
    <row r="1382" spans="3:10" x14ac:dyDescent="0.3">
      <c r="C1382" s="414"/>
      <c r="D1382" s="414"/>
      <c r="E1382" s="414"/>
      <c r="F1382" s="414"/>
      <c r="G1382" s="414"/>
      <c r="H1382" s="414"/>
      <c r="I1382" s="414"/>
      <c r="J1382" s="414"/>
    </row>
    <row r="1383" spans="3:10" x14ac:dyDescent="0.3">
      <c r="C1383" s="414"/>
      <c r="D1383" s="414"/>
      <c r="E1383" s="414"/>
      <c r="F1383" s="414"/>
      <c r="G1383" s="414"/>
      <c r="H1383" s="414"/>
      <c r="I1383" s="414"/>
      <c r="J1383" s="414"/>
    </row>
    <row r="1384" spans="3:10" x14ac:dyDescent="0.3">
      <c r="C1384" s="414"/>
      <c r="D1384" s="414"/>
      <c r="E1384" s="414"/>
      <c r="F1384" s="414"/>
      <c r="G1384" s="414"/>
      <c r="H1384" s="414"/>
      <c r="I1384" s="414"/>
      <c r="J1384" s="414"/>
    </row>
    <row r="1385" spans="3:10" x14ac:dyDescent="0.3">
      <c r="C1385" s="414"/>
      <c r="D1385" s="414"/>
      <c r="E1385" s="414"/>
      <c r="F1385" s="414"/>
      <c r="G1385" s="414"/>
      <c r="H1385" s="414"/>
      <c r="I1385" s="414"/>
      <c r="J1385" s="414"/>
    </row>
    <row r="1386" spans="3:10" x14ac:dyDescent="0.3">
      <c r="C1386" s="414"/>
      <c r="D1386" s="414"/>
      <c r="E1386" s="414"/>
      <c r="F1386" s="414"/>
      <c r="G1386" s="414"/>
      <c r="H1386" s="414"/>
      <c r="I1386" s="414"/>
      <c r="J1386" s="414"/>
    </row>
    <row r="1387" spans="3:10" x14ac:dyDescent="0.3">
      <c r="C1387" s="414"/>
      <c r="D1387" s="414"/>
      <c r="E1387" s="414"/>
      <c r="F1387" s="414"/>
      <c r="G1387" s="414"/>
      <c r="H1387" s="414"/>
      <c r="I1387" s="414"/>
      <c r="J1387" s="414"/>
    </row>
    <row r="1388" spans="3:10" x14ac:dyDescent="0.3">
      <c r="C1388" s="414"/>
      <c r="D1388" s="414"/>
      <c r="E1388" s="414"/>
      <c r="F1388" s="414"/>
      <c r="G1388" s="414"/>
      <c r="H1388" s="414"/>
      <c r="I1388" s="414"/>
      <c r="J1388" s="414"/>
    </row>
    <row r="1389" spans="3:10" x14ac:dyDescent="0.3">
      <c r="C1389" s="414"/>
      <c r="D1389" s="414"/>
      <c r="E1389" s="414"/>
      <c r="F1389" s="414"/>
      <c r="G1389" s="414"/>
      <c r="H1389" s="414"/>
      <c r="I1389" s="414"/>
      <c r="J1389" s="414"/>
    </row>
    <row r="1390" spans="3:10" x14ac:dyDescent="0.3">
      <c r="C1390" s="414"/>
      <c r="D1390" s="414"/>
      <c r="E1390" s="414"/>
      <c r="F1390" s="414"/>
      <c r="G1390" s="414"/>
      <c r="H1390" s="414"/>
      <c r="I1390" s="414"/>
      <c r="J1390" s="414"/>
    </row>
    <row r="1391" spans="3:10" x14ac:dyDescent="0.3">
      <c r="C1391" s="414"/>
      <c r="D1391" s="414"/>
      <c r="E1391" s="414"/>
      <c r="F1391" s="414"/>
      <c r="G1391" s="414"/>
      <c r="H1391" s="414"/>
      <c r="I1391" s="414"/>
      <c r="J1391" s="414"/>
    </row>
    <row r="1392" spans="3:10" x14ac:dyDescent="0.3">
      <c r="C1392" s="414"/>
      <c r="D1392" s="414"/>
      <c r="E1392" s="414"/>
      <c r="F1392" s="414"/>
      <c r="G1392" s="414"/>
      <c r="H1392" s="414"/>
      <c r="I1392" s="414"/>
      <c r="J1392" s="414"/>
    </row>
    <row r="1393" spans="3:10" x14ac:dyDescent="0.3">
      <c r="C1393" s="414"/>
      <c r="D1393" s="414"/>
      <c r="E1393" s="414"/>
      <c r="F1393" s="414"/>
      <c r="G1393" s="414"/>
      <c r="H1393" s="414"/>
      <c r="I1393" s="414"/>
      <c r="J1393" s="414"/>
    </row>
    <row r="1394" spans="3:10" x14ac:dyDescent="0.3">
      <c r="C1394" s="414"/>
      <c r="D1394" s="414"/>
      <c r="E1394" s="414"/>
      <c r="F1394" s="414"/>
      <c r="G1394" s="414"/>
      <c r="H1394" s="414"/>
      <c r="I1394" s="414"/>
      <c r="J1394" s="414"/>
    </row>
    <row r="1395" spans="3:10" x14ac:dyDescent="0.3">
      <c r="C1395" s="414"/>
      <c r="D1395" s="414"/>
      <c r="E1395" s="414"/>
      <c r="F1395" s="414"/>
      <c r="G1395" s="414"/>
      <c r="H1395" s="414"/>
      <c r="I1395" s="414"/>
      <c r="J1395" s="414"/>
    </row>
    <row r="1396" spans="3:10" x14ac:dyDescent="0.3">
      <c r="C1396" s="414"/>
      <c r="D1396" s="414"/>
      <c r="E1396" s="414"/>
      <c r="F1396" s="414"/>
      <c r="G1396" s="414"/>
      <c r="H1396" s="414"/>
      <c r="I1396" s="414"/>
      <c r="J1396" s="414"/>
    </row>
    <row r="1397" spans="3:10" x14ac:dyDescent="0.3">
      <c r="C1397" s="414"/>
      <c r="D1397" s="414"/>
      <c r="E1397" s="414"/>
      <c r="F1397" s="414"/>
      <c r="G1397" s="414"/>
      <c r="H1397" s="414"/>
      <c r="I1397" s="414"/>
      <c r="J1397" s="414"/>
    </row>
    <row r="1398" spans="3:10" x14ac:dyDescent="0.3">
      <c r="C1398" s="414"/>
      <c r="D1398" s="414"/>
      <c r="E1398" s="414"/>
      <c r="F1398" s="414"/>
      <c r="G1398" s="414"/>
      <c r="H1398" s="414"/>
      <c r="I1398" s="414"/>
      <c r="J1398" s="414"/>
    </row>
    <row r="1399" spans="3:10" x14ac:dyDescent="0.3">
      <c r="C1399" s="414"/>
      <c r="D1399" s="414"/>
      <c r="E1399" s="414"/>
      <c r="F1399" s="414"/>
      <c r="G1399" s="414"/>
      <c r="H1399" s="414"/>
      <c r="I1399" s="414"/>
      <c r="J1399" s="414"/>
    </row>
    <row r="1400" spans="3:10" x14ac:dyDescent="0.3">
      <c r="C1400" s="414"/>
      <c r="D1400" s="414"/>
      <c r="E1400" s="414"/>
      <c r="F1400" s="414"/>
      <c r="G1400" s="414"/>
      <c r="H1400" s="414"/>
      <c r="I1400" s="414"/>
      <c r="J1400" s="414"/>
    </row>
    <row r="1401" spans="3:10" x14ac:dyDescent="0.3">
      <c r="C1401" s="414"/>
      <c r="D1401" s="414"/>
      <c r="E1401" s="414"/>
      <c r="F1401" s="414"/>
      <c r="G1401" s="414"/>
      <c r="H1401" s="414"/>
      <c r="I1401" s="414"/>
      <c r="J1401" s="414"/>
    </row>
    <row r="1402" spans="3:10" x14ac:dyDescent="0.3">
      <c r="C1402" s="414"/>
      <c r="D1402" s="414"/>
      <c r="E1402" s="414"/>
      <c r="F1402" s="414"/>
      <c r="G1402" s="414"/>
      <c r="H1402" s="414"/>
      <c r="I1402" s="414"/>
      <c r="J1402" s="414"/>
    </row>
    <row r="1403" spans="3:10" x14ac:dyDescent="0.3">
      <c r="C1403" s="414"/>
      <c r="D1403" s="414"/>
      <c r="E1403" s="414"/>
      <c r="F1403" s="414"/>
      <c r="G1403" s="414"/>
      <c r="H1403" s="414"/>
      <c r="I1403" s="414"/>
      <c r="J1403" s="414"/>
    </row>
    <row r="1404" spans="3:10" x14ac:dyDescent="0.3">
      <c r="C1404" s="414"/>
      <c r="D1404" s="414"/>
      <c r="E1404" s="414"/>
      <c r="F1404" s="414"/>
      <c r="G1404" s="414"/>
      <c r="H1404" s="414"/>
      <c r="I1404" s="414"/>
      <c r="J1404" s="414"/>
    </row>
    <row r="1405" spans="3:10" x14ac:dyDescent="0.3">
      <c r="C1405" s="414"/>
      <c r="D1405" s="414"/>
      <c r="E1405" s="414"/>
      <c r="F1405" s="414"/>
      <c r="G1405" s="414"/>
      <c r="H1405" s="414"/>
      <c r="I1405" s="414"/>
      <c r="J1405" s="414"/>
    </row>
    <row r="1406" spans="3:10" x14ac:dyDescent="0.3">
      <c r="C1406" s="414"/>
      <c r="D1406" s="414"/>
      <c r="E1406" s="414"/>
      <c r="F1406" s="414"/>
      <c r="G1406" s="414"/>
      <c r="H1406" s="414"/>
      <c r="I1406" s="414"/>
      <c r="J1406" s="414"/>
    </row>
    <row r="1407" spans="3:10" x14ac:dyDescent="0.3">
      <c r="C1407" s="414"/>
      <c r="D1407" s="414"/>
      <c r="E1407" s="414"/>
      <c r="F1407" s="414"/>
      <c r="G1407" s="414"/>
      <c r="H1407" s="414"/>
      <c r="I1407" s="414"/>
      <c r="J1407" s="414"/>
    </row>
    <row r="1408" spans="3:10" x14ac:dyDescent="0.3">
      <c r="C1408" s="414"/>
      <c r="D1408" s="414"/>
      <c r="E1408" s="414"/>
      <c r="F1408" s="414"/>
      <c r="G1408" s="414"/>
      <c r="H1408" s="414"/>
      <c r="I1408" s="414"/>
      <c r="J1408" s="414"/>
    </row>
    <row r="1409" spans="3:10" x14ac:dyDescent="0.3">
      <c r="C1409" s="414"/>
      <c r="D1409" s="414"/>
      <c r="E1409" s="414"/>
      <c r="F1409" s="414"/>
      <c r="G1409" s="414"/>
      <c r="H1409" s="414"/>
      <c r="I1409" s="414"/>
      <c r="J1409" s="414"/>
    </row>
    <row r="1410" spans="3:10" x14ac:dyDescent="0.3">
      <c r="C1410" s="414"/>
      <c r="D1410" s="414"/>
      <c r="E1410" s="414"/>
      <c r="F1410" s="414"/>
      <c r="G1410" s="414"/>
      <c r="H1410" s="414"/>
      <c r="I1410" s="414"/>
      <c r="J1410" s="414"/>
    </row>
    <row r="1411" spans="3:10" x14ac:dyDescent="0.3">
      <c r="C1411" s="414"/>
      <c r="D1411" s="414"/>
      <c r="E1411" s="414"/>
      <c r="F1411" s="414"/>
      <c r="G1411" s="414"/>
      <c r="H1411" s="414"/>
      <c r="I1411" s="414"/>
      <c r="J1411" s="414"/>
    </row>
    <row r="1412" spans="3:10" x14ac:dyDescent="0.3">
      <c r="C1412" s="414"/>
      <c r="D1412" s="414"/>
      <c r="E1412" s="414"/>
      <c r="F1412" s="414"/>
      <c r="G1412" s="414"/>
      <c r="H1412" s="414"/>
      <c r="I1412" s="414"/>
      <c r="J1412" s="414"/>
    </row>
    <row r="1413" spans="3:10" x14ac:dyDescent="0.3">
      <c r="C1413" s="414"/>
      <c r="D1413" s="414"/>
      <c r="E1413" s="414"/>
      <c r="F1413" s="414"/>
      <c r="G1413" s="414"/>
      <c r="H1413" s="414"/>
      <c r="I1413" s="414"/>
      <c r="J1413" s="414"/>
    </row>
    <row r="1414" spans="3:10" x14ac:dyDescent="0.3">
      <c r="C1414" s="414"/>
      <c r="D1414" s="414"/>
      <c r="E1414" s="414"/>
      <c r="F1414" s="414"/>
      <c r="G1414" s="414"/>
      <c r="H1414" s="414"/>
      <c r="I1414" s="414"/>
      <c r="J1414" s="414"/>
    </row>
    <row r="1415" spans="3:10" x14ac:dyDescent="0.3">
      <c r="C1415" s="414"/>
      <c r="D1415" s="414"/>
      <c r="E1415" s="414"/>
      <c r="F1415" s="414"/>
      <c r="G1415" s="414"/>
      <c r="H1415" s="414"/>
      <c r="I1415" s="414"/>
      <c r="J1415" s="414"/>
    </row>
    <row r="1416" spans="3:10" x14ac:dyDescent="0.3">
      <c r="C1416" s="414"/>
      <c r="D1416" s="414"/>
      <c r="E1416" s="414"/>
      <c r="F1416" s="414"/>
      <c r="G1416" s="414"/>
      <c r="H1416" s="414"/>
      <c r="I1416" s="414"/>
      <c r="J1416" s="414"/>
    </row>
    <row r="1417" spans="3:10" x14ac:dyDescent="0.3">
      <c r="C1417" s="414"/>
      <c r="D1417" s="414"/>
      <c r="E1417" s="414"/>
      <c r="F1417" s="414"/>
      <c r="G1417" s="414"/>
      <c r="H1417" s="414"/>
      <c r="I1417" s="414"/>
      <c r="J1417" s="414"/>
    </row>
    <row r="1418" spans="3:10" x14ac:dyDescent="0.3">
      <c r="C1418" s="414"/>
      <c r="D1418" s="414"/>
      <c r="E1418" s="414"/>
      <c r="F1418" s="414"/>
      <c r="G1418" s="414"/>
      <c r="H1418" s="414"/>
      <c r="I1418" s="414"/>
      <c r="J1418" s="414"/>
    </row>
    <row r="1419" spans="3:10" x14ac:dyDescent="0.3">
      <c r="C1419" s="414"/>
      <c r="D1419" s="414"/>
      <c r="E1419" s="414"/>
      <c r="F1419" s="414"/>
      <c r="G1419" s="414"/>
      <c r="H1419" s="414"/>
      <c r="I1419" s="414"/>
      <c r="J1419" s="414"/>
    </row>
    <row r="1420" spans="3:10" x14ac:dyDescent="0.3">
      <c r="C1420" s="414"/>
      <c r="D1420" s="414"/>
      <c r="E1420" s="414"/>
      <c r="F1420" s="414"/>
      <c r="G1420" s="414"/>
      <c r="H1420" s="414"/>
      <c r="I1420" s="414"/>
      <c r="J1420" s="414"/>
    </row>
    <row r="1421" spans="3:10" x14ac:dyDescent="0.3">
      <c r="C1421" s="414"/>
      <c r="D1421" s="414"/>
      <c r="E1421" s="414"/>
      <c r="F1421" s="414"/>
      <c r="G1421" s="414"/>
      <c r="H1421" s="414"/>
      <c r="I1421" s="414"/>
      <c r="J1421" s="414"/>
    </row>
    <row r="1422" spans="3:10" x14ac:dyDescent="0.3">
      <c r="C1422" s="414"/>
      <c r="D1422" s="414"/>
      <c r="E1422" s="414"/>
      <c r="F1422" s="414"/>
      <c r="G1422" s="414"/>
      <c r="H1422" s="414"/>
      <c r="I1422" s="414"/>
      <c r="J1422" s="414"/>
    </row>
    <row r="1423" spans="3:10" x14ac:dyDescent="0.3">
      <c r="C1423" s="414"/>
      <c r="D1423" s="414"/>
      <c r="E1423" s="414"/>
      <c r="F1423" s="414"/>
      <c r="G1423" s="414"/>
      <c r="H1423" s="414"/>
      <c r="I1423" s="414"/>
      <c r="J1423" s="414"/>
    </row>
    <row r="1424" spans="3:10" x14ac:dyDescent="0.3">
      <c r="C1424" s="414"/>
      <c r="D1424" s="414"/>
      <c r="E1424" s="414"/>
      <c r="F1424" s="414"/>
      <c r="G1424" s="414"/>
      <c r="H1424" s="414"/>
      <c r="I1424" s="414"/>
      <c r="J1424" s="414"/>
    </row>
    <row r="1425" spans="3:10" x14ac:dyDescent="0.3">
      <c r="C1425" s="414"/>
      <c r="D1425" s="414"/>
      <c r="E1425" s="414"/>
      <c r="F1425" s="414"/>
      <c r="G1425" s="414"/>
      <c r="H1425" s="414"/>
      <c r="I1425" s="414"/>
      <c r="J1425" s="414"/>
    </row>
    <row r="1426" spans="3:10" x14ac:dyDescent="0.3">
      <c r="C1426" s="414"/>
      <c r="D1426" s="414"/>
      <c r="E1426" s="414"/>
      <c r="F1426" s="414"/>
      <c r="G1426" s="414"/>
      <c r="H1426" s="414"/>
      <c r="I1426" s="414"/>
      <c r="J1426" s="414"/>
    </row>
    <row r="1427" spans="3:10" x14ac:dyDescent="0.3">
      <c r="C1427" s="414"/>
      <c r="D1427" s="414"/>
      <c r="E1427" s="414"/>
      <c r="F1427" s="414"/>
      <c r="G1427" s="414"/>
      <c r="H1427" s="414"/>
      <c r="I1427" s="414"/>
      <c r="J1427" s="414"/>
    </row>
    <row r="1428" spans="3:10" x14ac:dyDescent="0.3">
      <c r="C1428" s="414"/>
      <c r="D1428" s="414"/>
      <c r="E1428" s="414"/>
      <c r="F1428" s="414"/>
      <c r="G1428" s="414"/>
      <c r="H1428" s="414"/>
      <c r="I1428" s="414"/>
      <c r="J1428" s="414"/>
    </row>
    <row r="1429" spans="3:10" x14ac:dyDescent="0.3">
      <c r="C1429" s="414"/>
      <c r="D1429" s="414"/>
      <c r="E1429" s="414"/>
      <c r="F1429" s="414"/>
      <c r="G1429" s="414"/>
      <c r="H1429" s="414"/>
      <c r="I1429" s="414"/>
      <c r="J1429" s="414"/>
    </row>
    <row r="1430" spans="3:10" x14ac:dyDescent="0.3">
      <c r="C1430" s="414"/>
      <c r="D1430" s="414"/>
      <c r="E1430" s="414"/>
      <c r="F1430" s="414"/>
      <c r="G1430" s="414"/>
      <c r="H1430" s="414"/>
      <c r="I1430" s="414"/>
      <c r="J1430" s="414"/>
    </row>
    <row r="1431" spans="3:10" x14ac:dyDescent="0.3">
      <c r="C1431" s="414"/>
      <c r="D1431" s="414"/>
      <c r="E1431" s="414"/>
      <c r="F1431" s="414"/>
      <c r="G1431" s="414"/>
      <c r="H1431" s="414"/>
      <c r="I1431" s="414"/>
      <c r="J1431" s="414"/>
    </row>
    <row r="1432" spans="3:10" x14ac:dyDescent="0.3">
      <c r="C1432" s="414"/>
      <c r="D1432" s="414"/>
      <c r="E1432" s="414"/>
      <c r="F1432" s="414"/>
      <c r="G1432" s="414"/>
      <c r="H1432" s="414"/>
      <c r="I1432" s="414"/>
      <c r="J1432" s="414"/>
    </row>
    <row r="1433" spans="3:10" x14ac:dyDescent="0.3">
      <c r="C1433" s="414"/>
      <c r="D1433" s="414"/>
      <c r="E1433" s="414"/>
      <c r="F1433" s="414"/>
      <c r="G1433" s="414"/>
      <c r="H1433" s="414"/>
      <c r="I1433" s="414"/>
      <c r="J1433" s="414"/>
    </row>
    <row r="1434" spans="3:10" x14ac:dyDescent="0.3">
      <c r="C1434" s="414"/>
      <c r="D1434" s="414"/>
      <c r="E1434" s="414"/>
      <c r="F1434" s="414"/>
      <c r="G1434" s="414"/>
      <c r="H1434" s="414"/>
      <c r="I1434" s="414"/>
      <c r="J1434" s="414"/>
    </row>
    <row r="1435" spans="3:10" x14ac:dyDescent="0.3">
      <c r="C1435" s="414"/>
      <c r="D1435" s="414"/>
      <c r="E1435" s="414"/>
      <c r="F1435" s="414"/>
      <c r="G1435" s="414"/>
      <c r="H1435" s="414"/>
      <c r="I1435" s="414"/>
      <c r="J1435" s="414"/>
    </row>
    <row r="1436" spans="3:10" x14ac:dyDescent="0.3">
      <c r="C1436" s="414"/>
      <c r="D1436" s="414"/>
      <c r="E1436" s="414"/>
      <c r="F1436" s="414"/>
      <c r="G1436" s="414"/>
      <c r="H1436" s="414"/>
      <c r="I1436" s="414"/>
      <c r="J1436" s="414"/>
    </row>
    <row r="1437" spans="3:10" x14ac:dyDescent="0.3">
      <c r="C1437" s="414"/>
      <c r="D1437" s="414"/>
      <c r="E1437" s="414"/>
      <c r="F1437" s="414"/>
      <c r="G1437" s="414"/>
      <c r="H1437" s="414"/>
      <c r="I1437" s="414"/>
      <c r="J1437" s="414"/>
    </row>
    <row r="1438" spans="3:10" x14ac:dyDescent="0.3">
      <c r="C1438" s="414"/>
      <c r="D1438" s="414"/>
      <c r="E1438" s="414"/>
      <c r="F1438" s="414"/>
      <c r="G1438" s="414"/>
      <c r="H1438" s="414"/>
      <c r="I1438" s="414"/>
      <c r="J1438" s="414"/>
    </row>
    <row r="1439" spans="3:10" x14ac:dyDescent="0.3">
      <c r="C1439" s="414"/>
      <c r="D1439" s="414"/>
      <c r="E1439" s="414"/>
      <c r="F1439" s="414"/>
      <c r="G1439" s="414"/>
      <c r="H1439" s="414"/>
      <c r="I1439" s="414"/>
      <c r="J1439" s="414"/>
    </row>
    <row r="1440" spans="3:10" x14ac:dyDescent="0.3">
      <c r="C1440" s="414"/>
      <c r="D1440" s="414"/>
      <c r="E1440" s="414"/>
      <c r="F1440" s="414"/>
      <c r="G1440" s="414"/>
      <c r="H1440" s="414"/>
      <c r="I1440" s="414"/>
      <c r="J1440" s="414"/>
    </row>
    <row r="1441" spans="3:10" x14ac:dyDescent="0.3">
      <c r="C1441" s="414"/>
      <c r="D1441" s="414"/>
      <c r="E1441" s="414"/>
      <c r="F1441" s="414"/>
      <c r="G1441" s="414"/>
      <c r="H1441" s="414"/>
      <c r="I1441" s="414"/>
      <c r="J1441" s="414"/>
    </row>
    <row r="1442" spans="3:10" x14ac:dyDescent="0.3">
      <c r="C1442" s="414"/>
      <c r="D1442" s="414"/>
      <c r="E1442" s="414"/>
      <c r="F1442" s="414"/>
      <c r="G1442" s="414"/>
      <c r="H1442" s="414"/>
      <c r="I1442" s="414"/>
      <c r="J1442" s="414"/>
    </row>
    <row r="1443" spans="3:10" x14ac:dyDescent="0.3">
      <c r="C1443" s="414"/>
      <c r="D1443" s="414"/>
      <c r="E1443" s="414"/>
      <c r="F1443" s="414"/>
      <c r="G1443" s="414"/>
      <c r="H1443" s="414"/>
      <c r="I1443" s="414"/>
      <c r="J1443" s="414"/>
    </row>
    <row r="1444" spans="3:10" x14ac:dyDescent="0.3">
      <c r="C1444" s="414"/>
      <c r="D1444" s="414"/>
      <c r="E1444" s="414"/>
      <c r="F1444" s="414"/>
      <c r="G1444" s="414"/>
      <c r="H1444" s="414"/>
      <c r="I1444" s="414"/>
      <c r="J1444" s="414"/>
    </row>
    <row r="1445" spans="3:10" x14ac:dyDescent="0.3">
      <c r="C1445" s="414"/>
      <c r="D1445" s="414"/>
      <c r="E1445" s="414"/>
      <c r="F1445" s="414"/>
      <c r="G1445" s="414"/>
      <c r="H1445" s="414"/>
      <c r="I1445" s="414"/>
      <c r="J1445" s="414"/>
    </row>
    <row r="1446" spans="3:10" x14ac:dyDescent="0.3">
      <c r="C1446" s="414"/>
      <c r="D1446" s="414"/>
      <c r="E1446" s="414"/>
      <c r="F1446" s="414"/>
      <c r="G1446" s="414"/>
      <c r="H1446" s="414"/>
      <c r="I1446" s="414"/>
      <c r="J1446" s="414"/>
    </row>
    <row r="1447" spans="3:10" x14ac:dyDescent="0.3">
      <c r="C1447" s="414"/>
      <c r="D1447" s="414"/>
      <c r="E1447" s="414"/>
      <c r="F1447" s="414"/>
      <c r="G1447" s="414"/>
      <c r="H1447" s="414"/>
      <c r="I1447" s="414"/>
      <c r="J1447" s="414"/>
    </row>
    <row r="1448" spans="3:10" x14ac:dyDescent="0.3">
      <c r="C1448" s="414"/>
      <c r="D1448" s="414"/>
      <c r="E1448" s="414"/>
      <c r="F1448" s="414"/>
      <c r="G1448" s="414"/>
      <c r="H1448" s="414"/>
      <c r="I1448" s="414"/>
      <c r="J1448" s="414"/>
    </row>
    <row r="1449" spans="3:10" x14ac:dyDescent="0.3">
      <c r="C1449" s="414"/>
      <c r="D1449" s="414"/>
      <c r="E1449" s="414"/>
      <c r="F1449" s="414"/>
      <c r="G1449" s="414"/>
      <c r="H1449" s="414"/>
      <c r="I1449" s="414"/>
      <c r="J1449" s="414"/>
    </row>
    <row r="1450" spans="3:10" x14ac:dyDescent="0.3">
      <c r="C1450" s="414"/>
      <c r="D1450" s="414"/>
      <c r="E1450" s="414"/>
      <c r="F1450" s="414"/>
      <c r="G1450" s="414"/>
      <c r="H1450" s="414"/>
      <c r="I1450" s="414"/>
      <c r="J1450" s="414"/>
    </row>
    <row r="1451" spans="3:10" x14ac:dyDescent="0.3">
      <c r="C1451" s="414"/>
      <c r="D1451" s="414"/>
      <c r="E1451" s="414"/>
      <c r="F1451" s="414"/>
      <c r="G1451" s="414"/>
      <c r="H1451" s="414"/>
      <c r="I1451" s="414"/>
      <c r="J1451" s="414"/>
    </row>
    <row r="1452" spans="3:10" x14ac:dyDescent="0.3">
      <c r="C1452" s="414"/>
      <c r="D1452" s="414"/>
      <c r="E1452" s="414"/>
      <c r="F1452" s="414"/>
      <c r="G1452" s="414"/>
      <c r="H1452" s="414"/>
      <c r="I1452" s="414"/>
      <c r="J1452" s="414"/>
    </row>
    <row r="1453" spans="3:10" x14ac:dyDescent="0.3">
      <c r="C1453" s="414"/>
      <c r="D1453" s="414"/>
      <c r="E1453" s="414"/>
      <c r="F1453" s="414"/>
      <c r="G1453" s="414"/>
      <c r="H1453" s="414"/>
      <c r="I1453" s="414"/>
      <c r="J1453" s="414"/>
    </row>
    <row r="1454" spans="3:10" x14ac:dyDescent="0.3">
      <c r="C1454" s="414"/>
      <c r="D1454" s="414"/>
      <c r="E1454" s="414"/>
      <c r="F1454" s="414"/>
      <c r="G1454" s="414"/>
      <c r="H1454" s="414"/>
      <c r="I1454" s="414"/>
      <c r="J1454" s="414"/>
    </row>
    <row r="1455" spans="3:10" x14ac:dyDescent="0.3">
      <c r="C1455" s="414"/>
      <c r="D1455" s="414"/>
      <c r="E1455" s="414"/>
      <c r="F1455" s="414"/>
      <c r="G1455" s="414"/>
      <c r="H1455" s="414"/>
      <c r="I1455" s="414"/>
      <c r="J1455" s="414"/>
    </row>
    <row r="1456" spans="3:10" x14ac:dyDescent="0.3">
      <c r="C1456" s="414"/>
      <c r="D1456" s="414"/>
      <c r="E1456" s="414"/>
      <c r="F1456" s="414"/>
      <c r="G1456" s="414"/>
      <c r="H1456" s="414"/>
      <c r="I1456" s="414"/>
      <c r="J1456" s="414"/>
    </row>
    <row r="1457" spans="3:10" x14ac:dyDescent="0.3">
      <c r="C1457" s="414"/>
      <c r="D1457" s="414"/>
      <c r="E1457" s="414"/>
      <c r="F1457" s="414"/>
      <c r="G1457" s="414"/>
      <c r="H1457" s="414"/>
      <c r="I1457" s="414"/>
      <c r="J1457" s="414"/>
    </row>
    <row r="1458" spans="3:10" x14ac:dyDescent="0.3">
      <c r="C1458" s="414"/>
      <c r="D1458" s="414"/>
      <c r="E1458" s="414"/>
      <c r="F1458" s="414"/>
      <c r="G1458" s="414"/>
      <c r="H1458" s="414"/>
      <c r="I1458" s="414"/>
      <c r="J1458" s="414"/>
    </row>
    <row r="1459" spans="3:10" x14ac:dyDescent="0.3">
      <c r="C1459" s="414"/>
      <c r="D1459" s="414"/>
      <c r="E1459" s="414"/>
      <c r="F1459" s="414"/>
      <c r="G1459" s="414"/>
      <c r="H1459" s="414"/>
      <c r="I1459" s="414"/>
      <c r="J1459" s="414"/>
    </row>
    <row r="1460" spans="3:10" x14ac:dyDescent="0.3">
      <c r="C1460" s="414"/>
      <c r="D1460" s="414"/>
      <c r="E1460" s="414"/>
      <c r="F1460" s="414"/>
      <c r="G1460" s="414"/>
      <c r="H1460" s="414"/>
      <c r="I1460" s="414"/>
      <c r="J1460" s="414"/>
    </row>
    <row r="1461" spans="3:10" x14ac:dyDescent="0.3">
      <c r="C1461" s="414"/>
      <c r="D1461" s="414"/>
      <c r="E1461" s="414"/>
      <c r="F1461" s="414"/>
      <c r="G1461" s="414"/>
      <c r="H1461" s="414"/>
      <c r="I1461" s="414"/>
      <c r="J1461" s="414"/>
    </row>
    <row r="1462" spans="3:10" x14ac:dyDescent="0.3">
      <c r="C1462" s="414"/>
      <c r="D1462" s="414"/>
      <c r="E1462" s="414"/>
      <c r="F1462" s="414"/>
      <c r="G1462" s="414"/>
      <c r="H1462" s="414"/>
      <c r="I1462" s="414"/>
      <c r="J1462" s="414"/>
    </row>
    <row r="1463" spans="3:10" x14ac:dyDescent="0.3">
      <c r="C1463" s="414"/>
      <c r="D1463" s="414"/>
      <c r="E1463" s="414"/>
      <c r="F1463" s="414"/>
      <c r="G1463" s="414"/>
      <c r="H1463" s="414"/>
      <c r="I1463" s="414"/>
      <c r="J1463" s="414"/>
    </row>
    <row r="1464" spans="3:10" x14ac:dyDescent="0.3">
      <c r="C1464" s="414"/>
      <c r="D1464" s="414"/>
      <c r="E1464" s="414"/>
      <c r="F1464" s="414"/>
      <c r="G1464" s="414"/>
      <c r="H1464" s="414"/>
      <c r="I1464" s="414"/>
      <c r="J1464" s="414"/>
    </row>
    <row r="1465" spans="3:10" x14ac:dyDescent="0.3">
      <c r="C1465" s="414"/>
      <c r="D1465" s="414"/>
      <c r="E1465" s="414"/>
      <c r="F1465" s="414"/>
      <c r="G1465" s="414"/>
      <c r="H1465" s="414"/>
      <c r="I1465" s="414"/>
      <c r="J1465" s="414"/>
    </row>
    <row r="1466" spans="3:10" x14ac:dyDescent="0.3">
      <c r="C1466" s="414"/>
      <c r="D1466" s="414"/>
      <c r="E1466" s="414"/>
      <c r="F1466" s="414"/>
      <c r="G1466" s="414"/>
      <c r="H1466" s="414"/>
      <c r="I1466" s="414"/>
      <c r="J1466" s="414"/>
    </row>
    <row r="1467" spans="3:10" x14ac:dyDescent="0.3">
      <c r="C1467" s="414"/>
      <c r="D1467" s="414"/>
      <c r="E1467" s="414"/>
      <c r="F1467" s="414"/>
      <c r="G1467" s="414"/>
      <c r="H1467" s="414"/>
      <c r="I1467" s="414"/>
      <c r="J1467" s="414"/>
    </row>
    <row r="1468" spans="3:10" x14ac:dyDescent="0.3">
      <c r="C1468" s="414"/>
      <c r="D1468" s="414"/>
      <c r="E1468" s="414"/>
      <c r="F1468" s="414"/>
      <c r="G1468" s="414"/>
      <c r="H1468" s="414"/>
      <c r="I1468" s="414"/>
      <c r="J1468" s="414"/>
    </row>
    <row r="1469" spans="3:10" x14ac:dyDescent="0.3">
      <c r="C1469" s="414"/>
      <c r="D1469" s="414"/>
      <c r="E1469" s="414"/>
      <c r="F1469" s="414"/>
      <c r="G1469" s="414"/>
      <c r="H1469" s="414"/>
      <c r="I1469" s="414"/>
      <c r="J1469" s="414"/>
    </row>
    <row r="1470" spans="3:10" x14ac:dyDescent="0.3">
      <c r="C1470" s="414"/>
      <c r="D1470" s="414"/>
      <c r="E1470" s="414"/>
      <c r="F1470" s="414"/>
      <c r="G1470" s="414"/>
      <c r="H1470" s="414"/>
      <c r="I1470" s="414"/>
      <c r="J1470" s="414"/>
    </row>
    <row r="1471" spans="3:10" x14ac:dyDescent="0.3">
      <c r="C1471" s="414"/>
      <c r="D1471" s="414"/>
      <c r="E1471" s="414"/>
      <c r="F1471" s="414"/>
      <c r="G1471" s="414"/>
      <c r="H1471" s="414"/>
      <c r="I1471" s="414"/>
      <c r="J1471" s="414"/>
    </row>
    <row r="1472" spans="3:10" x14ac:dyDescent="0.3">
      <c r="C1472" s="414"/>
      <c r="D1472" s="414"/>
      <c r="E1472" s="414"/>
      <c r="F1472" s="414"/>
      <c r="G1472" s="414"/>
      <c r="H1472" s="414"/>
      <c r="I1472" s="414"/>
      <c r="J1472" s="414"/>
    </row>
    <row r="1473" spans="3:10" x14ac:dyDescent="0.3">
      <c r="C1473" s="414"/>
      <c r="D1473" s="414"/>
      <c r="E1473" s="414"/>
      <c r="F1473" s="414"/>
      <c r="G1473" s="414"/>
      <c r="H1473" s="414"/>
      <c r="I1473" s="414"/>
      <c r="J1473" s="414"/>
    </row>
    <row r="1474" spans="3:10" x14ac:dyDescent="0.3">
      <c r="C1474" s="414"/>
      <c r="D1474" s="414"/>
      <c r="E1474" s="414"/>
      <c r="F1474" s="414"/>
      <c r="G1474" s="414"/>
      <c r="H1474" s="414"/>
      <c r="I1474" s="414"/>
      <c r="J1474" s="414"/>
    </row>
    <row r="1475" spans="3:10" x14ac:dyDescent="0.3">
      <c r="C1475" s="414"/>
      <c r="D1475" s="414"/>
      <c r="E1475" s="414"/>
      <c r="F1475" s="414"/>
      <c r="G1475" s="414"/>
      <c r="H1475" s="414"/>
      <c r="I1475" s="414"/>
      <c r="J1475" s="414"/>
    </row>
    <row r="1476" spans="3:10" x14ac:dyDescent="0.3">
      <c r="C1476" s="414"/>
      <c r="D1476" s="414"/>
      <c r="E1476" s="414"/>
      <c r="F1476" s="414"/>
      <c r="G1476" s="414"/>
      <c r="H1476" s="414"/>
      <c r="I1476" s="414"/>
      <c r="J1476" s="414"/>
    </row>
    <row r="1477" spans="3:10" x14ac:dyDescent="0.3">
      <c r="C1477" s="414"/>
      <c r="D1477" s="414"/>
      <c r="E1477" s="414"/>
      <c r="F1477" s="414"/>
      <c r="G1477" s="414"/>
      <c r="H1477" s="414"/>
      <c r="I1477" s="414"/>
      <c r="J1477" s="414"/>
    </row>
    <row r="1478" spans="3:10" x14ac:dyDescent="0.3">
      <c r="C1478" s="414"/>
      <c r="D1478" s="414"/>
      <c r="E1478" s="414"/>
      <c r="F1478" s="414"/>
      <c r="G1478" s="414"/>
      <c r="H1478" s="414"/>
      <c r="I1478" s="414"/>
      <c r="J1478" s="414"/>
    </row>
    <row r="1479" spans="3:10" x14ac:dyDescent="0.3">
      <c r="C1479" s="414"/>
      <c r="D1479" s="414"/>
      <c r="E1479" s="414"/>
      <c r="F1479" s="414"/>
      <c r="G1479" s="414"/>
      <c r="H1479" s="414"/>
      <c r="I1479" s="414"/>
      <c r="J1479" s="414"/>
    </row>
    <row r="1480" spans="3:10" x14ac:dyDescent="0.3">
      <c r="C1480" s="414"/>
      <c r="D1480" s="414"/>
      <c r="E1480" s="414"/>
      <c r="F1480" s="414"/>
      <c r="G1480" s="414"/>
      <c r="H1480" s="414"/>
      <c r="I1480" s="414"/>
      <c r="J1480" s="414"/>
    </row>
    <row r="1481" spans="3:10" x14ac:dyDescent="0.3">
      <c r="C1481" s="414"/>
      <c r="D1481" s="414"/>
      <c r="E1481" s="414"/>
      <c r="F1481" s="414"/>
      <c r="G1481" s="414"/>
      <c r="H1481" s="414"/>
      <c r="I1481" s="414"/>
      <c r="J1481" s="414"/>
    </row>
    <row r="1482" spans="3:10" x14ac:dyDescent="0.3">
      <c r="C1482" s="414"/>
      <c r="D1482" s="414"/>
      <c r="E1482" s="414"/>
      <c r="F1482" s="414"/>
      <c r="G1482" s="414"/>
      <c r="H1482" s="414"/>
      <c r="I1482" s="414"/>
      <c r="J1482" s="414"/>
    </row>
    <row r="1483" spans="3:10" x14ac:dyDescent="0.3">
      <c r="C1483" s="414"/>
      <c r="D1483" s="414"/>
      <c r="E1483" s="414"/>
      <c r="F1483" s="414"/>
      <c r="G1483" s="414"/>
      <c r="H1483" s="414"/>
      <c r="I1483" s="414"/>
      <c r="J1483" s="414"/>
    </row>
    <row r="1484" spans="3:10" x14ac:dyDescent="0.3">
      <c r="C1484" s="414"/>
      <c r="D1484" s="414"/>
      <c r="E1484" s="414"/>
      <c r="F1484" s="414"/>
      <c r="G1484" s="414"/>
      <c r="H1484" s="414"/>
      <c r="I1484" s="414"/>
      <c r="J1484" s="414"/>
    </row>
    <row r="1485" spans="3:10" x14ac:dyDescent="0.3">
      <c r="C1485" s="414"/>
      <c r="D1485" s="414"/>
      <c r="E1485" s="414"/>
      <c r="F1485" s="414"/>
      <c r="G1485" s="414"/>
      <c r="H1485" s="414"/>
      <c r="I1485" s="414"/>
      <c r="J1485" s="414"/>
    </row>
    <row r="1486" spans="3:10" x14ac:dyDescent="0.3">
      <c r="C1486" s="414"/>
      <c r="D1486" s="414"/>
      <c r="E1486" s="414"/>
      <c r="F1486" s="414"/>
      <c r="G1486" s="414"/>
      <c r="H1486" s="414"/>
      <c r="I1486" s="414"/>
      <c r="J1486" s="414"/>
    </row>
    <row r="1487" spans="3:10" x14ac:dyDescent="0.3">
      <c r="C1487" s="414"/>
      <c r="D1487" s="414"/>
      <c r="E1487" s="414"/>
      <c r="F1487" s="414"/>
      <c r="G1487" s="414"/>
      <c r="H1487" s="414"/>
      <c r="I1487" s="414"/>
      <c r="J1487" s="414"/>
    </row>
    <row r="1488" spans="3:10" x14ac:dyDescent="0.3">
      <c r="C1488" s="414"/>
      <c r="D1488" s="414"/>
      <c r="E1488" s="414"/>
      <c r="F1488" s="414"/>
      <c r="G1488" s="414"/>
      <c r="H1488" s="414"/>
      <c r="I1488" s="414"/>
      <c r="J1488" s="414"/>
    </row>
    <row r="1489" spans="3:10" x14ac:dyDescent="0.3">
      <c r="C1489" s="414"/>
      <c r="D1489" s="414"/>
      <c r="E1489" s="414"/>
      <c r="F1489" s="414"/>
      <c r="G1489" s="414"/>
      <c r="H1489" s="414"/>
      <c r="I1489" s="414"/>
      <c r="J1489" s="414"/>
    </row>
    <row r="1490" spans="3:10" x14ac:dyDescent="0.3">
      <c r="C1490" s="414"/>
      <c r="D1490" s="414"/>
      <c r="E1490" s="414"/>
      <c r="F1490" s="414"/>
      <c r="G1490" s="414"/>
      <c r="H1490" s="414"/>
      <c r="I1490" s="414"/>
      <c r="J1490" s="414"/>
    </row>
    <row r="1491" spans="3:10" x14ac:dyDescent="0.3">
      <c r="C1491" s="414"/>
      <c r="D1491" s="414"/>
      <c r="E1491" s="414"/>
      <c r="F1491" s="414"/>
      <c r="G1491" s="414"/>
      <c r="H1491" s="414"/>
      <c r="I1491" s="414"/>
      <c r="J1491" s="414"/>
    </row>
    <row r="1492" spans="3:10" x14ac:dyDescent="0.3">
      <c r="C1492" s="414"/>
      <c r="D1492" s="414"/>
      <c r="E1492" s="414"/>
      <c r="F1492" s="414"/>
      <c r="G1492" s="414"/>
      <c r="H1492" s="414"/>
      <c r="I1492" s="414"/>
      <c r="J1492" s="414"/>
    </row>
    <row r="1493" spans="3:10" x14ac:dyDescent="0.3">
      <c r="C1493" s="414"/>
      <c r="D1493" s="414"/>
      <c r="E1493" s="414"/>
      <c r="F1493" s="414"/>
      <c r="G1493" s="414"/>
      <c r="H1493" s="414"/>
      <c r="I1493" s="414"/>
      <c r="J1493" s="414"/>
    </row>
    <row r="1494" spans="3:10" x14ac:dyDescent="0.3">
      <c r="C1494" s="414"/>
      <c r="D1494" s="414"/>
      <c r="E1494" s="414"/>
      <c r="F1494" s="414"/>
      <c r="G1494" s="414"/>
      <c r="H1494" s="414"/>
      <c r="I1494" s="414"/>
      <c r="J1494" s="414"/>
    </row>
    <row r="1495" spans="3:10" x14ac:dyDescent="0.3">
      <c r="C1495" s="414"/>
      <c r="D1495" s="414"/>
      <c r="E1495" s="414"/>
      <c r="F1495" s="414"/>
      <c r="G1495" s="414"/>
      <c r="H1495" s="414"/>
      <c r="I1495" s="414"/>
      <c r="J1495" s="414"/>
    </row>
    <row r="1496" spans="3:10" x14ac:dyDescent="0.3">
      <c r="C1496" s="414"/>
      <c r="D1496" s="414"/>
      <c r="E1496" s="414"/>
      <c r="F1496" s="414"/>
      <c r="G1496" s="414"/>
      <c r="H1496" s="414"/>
      <c r="I1496" s="414"/>
      <c r="J1496" s="414"/>
    </row>
    <row r="1497" spans="3:10" x14ac:dyDescent="0.3">
      <c r="C1497" s="414"/>
      <c r="D1497" s="414"/>
      <c r="E1497" s="414"/>
      <c r="F1497" s="414"/>
      <c r="G1497" s="414"/>
      <c r="H1497" s="414"/>
      <c r="I1497" s="414"/>
      <c r="J1497" s="414"/>
    </row>
    <row r="1498" spans="3:10" x14ac:dyDescent="0.3">
      <c r="C1498" s="414"/>
      <c r="D1498" s="414"/>
      <c r="E1498" s="414"/>
      <c r="F1498" s="414"/>
      <c r="G1498" s="414"/>
      <c r="H1498" s="414"/>
      <c r="I1498" s="414"/>
      <c r="J1498" s="414"/>
    </row>
    <row r="1499" spans="3:10" x14ac:dyDescent="0.3">
      <c r="C1499" s="414"/>
      <c r="D1499" s="414"/>
      <c r="E1499" s="414"/>
      <c r="F1499" s="414"/>
      <c r="G1499" s="414"/>
      <c r="H1499" s="414"/>
      <c r="I1499" s="414"/>
      <c r="J1499" s="414"/>
    </row>
    <row r="1500" spans="3:10" x14ac:dyDescent="0.3">
      <c r="C1500" s="414"/>
      <c r="D1500" s="414"/>
      <c r="E1500" s="414"/>
      <c r="F1500" s="414"/>
      <c r="G1500" s="414"/>
      <c r="H1500" s="414"/>
      <c r="I1500" s="414"/>
      <c r="J1500" s="414"/>
    </row>
    <row r="1501" spans="3:10" x14ac:dyDescent="0.3">
      <c r="C1501" s="414"/>
      <c r="D1501" s="414"/>
      <c r="E1501" s="414"/>
      <c r="F1501" s="414"/>
      <c r="G1501" s="414"/>
      <c r="H1501" s="414"/>
      <c r="I1501" s="414"/>
      <c r="J1501" s="414"/>
    </row>
    <row r="1502" spans="3:10" x14ac:dyDescent="0.3">
      <c r="C1502" s="414"/>
      <c r="D1502" s="414"/>
      <c r="E1502" s="414"/>
      <c r="F1502" s="414"/>
      <c r="G1502" s="414"/>
      <c r="H1502" s="414"/>
      <c r="I1502" s="414"/>
      <c r="J1502" s="414"/>
    </row>
    <row r="1503" spans="3:10" x14ac:dyDescent="0.3">
      <c r="C1503" s="414"/>
      <c r="D1503" s="414"/>
      <c r="E1503" s="414"/>
      <c r="F1503" s="414"/>
      <c r="G1503" s="414"/>
      <c r="H1503" s="414"/>
      <c r="I1503" s="414"/>
      <c r="J1503" s="414"/>
    </row>
    <row r="1504" spans="3:10" x14ac:dyDescent="0.3">
      <c r="C1504" s="414"/>
      <c r="D1504" s="414"/>
      <c r="E1504" s="414"/>
      <c r="F1504" s="414"/>
      <c r="G1504" s="414"/>
      <c r="H1504" s="414"/>
      <c r="I1504" s="414"/>
      <c r="J1504" s="414"/>
    </row>
    <row r="1505" spans="3:10" x14ac:dyDescent="0.3">
      <c r="C1505" s="414"/>
      <c r="D1505" s="414"/>
      <c r="E1505" s="414"/>
      <c r="F1505" s="414"/>
      <c r="G1505" s="414"/>
      <c r="H1505" s="414"/>
      <c r="I1505" s="414"/>
      <c r="J1505" s="414"/>
    </row>
    <row r="1506" spans="3:10" x14ac:dyDescent="0.3">
      <c r="C1506" s="414"/>
      <c r="D1506" s="414"/>
      <c r="E1506" s="414"/>
      <c r="F1506" s="414"/>
      <c r="G1506" s="414"/>
      <c r="H1506" s="414"/>
      <c r="I1506" s="414"/>
      <c r="J1506" s="414"/>
    </row>
    <row r="1507" spans="3:10" x14ac:dyDescent="0.3">
      <c r="C1507" s="414"/>
      <c r="D1507" s="414"/>
      <c r="E1507" s="414"/>
      <c r="F1507" s="414"/>
      <c r="G1507" s="414"/>
      <c r="H1507" s="414"/>
      <c r="I1507" s="414"/>
      <c r="J1507" s="414"/>
    </row>
    <row r="1508" spans="3:10" x14ac:dyDescent="0.3">
      <c r="C1508" s="414"/>
      <c r="D1508" s="414"/>
      <c r="E1508" s="414"/>
      <c r="F1508" s="414"/>
      <c r="G1508" s="414"/>
      <c r="H1508" s="414"/>
      <c r="I1508" s="414"/>
      <c r="J1508" s="414"/>
    </row>
    <row r="1509" spans="3:10" x14ac:dyDescent="0.3">
      <c r="C1509" s="414"/>
      <c r="D1509" s="414"/>
      <c r="E1509" s="414"/>
      <c r="F1509" s="414"/>
      <c r="G1509" s="414"/>
      <c r="H1509" s="414"/>
      <c r="I1509" s="414"/>
      <c r="J1509" s="414"/>
    </row>
    <row r="1510" spans="3:10" x14ac:dyDescent="0.3">
      <c r="C1510" s="414"/>
      <c r="D1510" s="414"/>
      <c r="E1510" s="414"/>
      <c r="F1510" s="414"/>
      <c r="G1510" s="414"/>
      <c r="H1510" s="414"/>
      <c r="I1510" s="414"/>
      <c r="J1510" s="414"/>
    </row>
    <row r="1511" spans="3:10" x14ac:dyDescent="0.3">
      <c r="C1511" s="414"/>
      <c r="D1511" s="414"/>
      <c r="E1511" s="414"/>
      <c r="F1511" s="414"/>
      <c r="G1511" s="414"/>
      <c r="H1511" s="414"/>
      <c r="I1511" s="414"/>
      <c r="J1511" s="414"/>
    </row>
    <row r="1512" spans="3:10" x14ac:dyDescent="0.3">
      <c r="C1512" s="414"/>
      <c r="D1512" s="414"/>
      <c r="E1512" s="414"/>
      <c r="F1512" s="414"/>
      <c r="G1512" s="414"/>
      <c r="H1512" s="414"/>
      <c r="I1512" s="414"/>
      <c r="J1512" s="414"/>
    </row>
    <row r="1513" spans="3:10" x14ac:dyDescent="0.3">
      <c r="C1513" s="414"/>
      <c r="D1513" s="414"/>
      <c r="E1513" s="414"/>
      <c r="F1513" s="414"/>
      <c r="G1513" s="414"/>
      <c r="H1513" s="414"/>
      <c r="I1513" s="414"/>
      <c r="J1513" s="414"/>
    </row>
    <row r="1514" spans="3:10" x14ac:dyDescent="0.3">
      <c r="C1514" s="414"/>
      <c r="D1514" s="414"/>
      <c r="E1514" s="414"/>
      <c r="F1514" s="414"/>
      <c r="G1514" s="414"/>
      <c r="H1514" s="414"/>
      <c r="I1514" s="414"/>
      <c r="J1514" s="414"/>
    </row>
    <row r="1515" spans="3:10" x14ac:dyDescent="0.3">
      <c r="C1515" s="414"/>
      <c r="D1515" s="414"/>
      <c r="E1515" s="414"/>
      <c r="F1515" s="414"/>
      <c r="G1515" s="414"/>
      <c r="H1515" s="414"/>
      <c r="I1515" s="414"/>
      <c r="J1515" s="414"/>
    </row>
    <row r="1516" spans="3:10" x14ac:dyDescent="0.3">
      <c r="C1516" s="414"/>
      <c r="D1516" s="414"/>
      <c r="E1516" s="414"/>
      <c r="F1516" s="414"/>
      <c r="G1516" s="414"/>
      <c r="H1516" s="414"/>
      <c r="I1516" s="414"/>
      <c r="J1516" s="414"/>
    </row>
    <row r="1517" spans="3:10" x14ac:dyDescent="0.3">
      <c r="C1517" s="414"/>
      <c r="D1517" s="414"/>
      <c r="E1517" s="414"/>
      <c r="F1517" s="414"/>
      <c r="G1517" s="414"/>
      <c r="H1517" s="414"/>
      <c r="I1517" s="414"/>
      <c r="J1517" s="414"/>
    </row>
    <row r="1518" spans="3:10" x14ac:dyDescent="0.3">
      <c r="C1518" s="414"/>
      <c r="D1518" s="414"/>
      <c r="E1518" s="414"/>
      <c r="F1518" s="414"/>
      <c r="G1518" s="414"/>
      <c r="H1518" s="414"/>
      <c r="I1518" s="414"/>
      <c r="J1518" s="414"/>
    </row>
    <row r="1519" spans="3:10" x14ac:dyDescent="0.3">
      <c r="C1519" s="414"/>
      <c r="D1519" s="414"/>
      <c r="E1519" s="414"/>
      <c r="F1519" s="414"/>
      <c r="G1519" s="414"/>
      <c r="H1519" s="414"/>
      <c r="I1519" s="414"/>
      <c r="J1519" s="414"/>
    </row>
    <row r="1520" spans="3:10" x14ac:dyDescent="0.3">
      <c r="C1520" s="414"/>
      <c r="D1520" s="414"/>
      <c r="E1520" s="414"/>
      <c r="F1520" s="414"/>
      <c r="G1520" s="414"/>
      <c r="H1520" s="414"/>
      <c r="I1520" s="414"/>
      <c r="J1520" s="414"/>
    </row>
    <row r="1521" spans="3:10" x14ac:dyDescent="0.3">
      <c r="C1521" s="414"/>
      <c r="D1521" s="414"/>
      <c r="E1521" s="414"/>
      <c r="F1521" s="414"/>
      <c r="G1521" s="414"/>
      <c r="H1521" s="414"/>
      <c r="I1521" s="414"/>
      <c r="J1521" s="414"/>
    </row>
    <row r="1522" spans="3:10" x14ac:dyDescent="0.3">
      <c r="C1522" s="414"/>
      <c r="D1522" s="414"/>
      <c r="E1522" s="414"/>
      <c r="F1522" s="414"/>
      <c r="G1522" s="414"/>
      <c r="H1522" s="414"/>
      <c r="I1522" s="414"/>
      <c r="J1522" s="414"/>
    </row>
    <row r="1523" spans="3:10" x14ac:dyDescent="0.3">
      <c r="C1523" s="414"/>
      <c r="D1523" s="414"/>
      <c r="E1523" s="414"/>
      <c r="F1523" s="414"/>
      <c r="G1523" s="414"/>
      <c r="H1523" s="414"/>
      <c r="I1523" s="414"/>
      <c r="J1523" s="414"/>
    </row>
    <row r="1524" spans="3:10" x14ac:dyDescent="0.3">
      <c r="C1524" s="414"/>
      <c r="D1524" s="414"/>
      <c r="E1524" s="414"/>
      <c r="F1524" s="414"/>
      <c r="G1524" s="414"/>
      <c r="H1524" s="414"/>
      <c r="I1524" s="414"/>
      <c r="J1524" s="414"/>
    </row>
    <row r="1525" spans="3:10" x14ac:dyDescent="0.3">
      <c r="C1525" s="414"/>
      <c r="D1525" s="414"/>
      <c r="E1525" s="414"/>
      <c r="F1525" s="414"/>
      <c r="G1525" s="414"/>
      <c r="H1525" s="414"/>
      <c r="I1525" s="414"/>
      <c r="J1525" s="414"/>
    </row>
    <row r="1526" spans="3:10" x14ac:dyDescent="0.3">
      <c r="C1526" s="414"/>
      <c r="D1526" s="414"/>
      <c r="E1526" s="414"/>
      <c r="F1526" s="414"/>
      <c r="G1526" s="414"/>
      <c r="H1526" s="414"/>
      <c r="I1526" s="414"/>
      <c r="J1526" s="414"/>
    </row>
    <row r="1527" spans="3:10" x14ac:dyDescent="0.3">
      <c r="C1527" s="414"/>
      <c r="D1527" s="414"/>
      <c r="E1527" s="414"/>
      <c r="F1527" s="414"/>
      <c r="G1527" s="414"/>
      <c r="H1527" s="414"/>
      <c r="I1527" s="414"/>
      <c r="J1527" s="414"/>
    </row>
    <row r="1528" spans="3:10" x14ac:dyDescent="0.3">
      <c r="C1528" s="414"/>
      <c r="D1528" s="414"/>
      <c r="E1528" s="414"/>
      <c r="F1528" s="414"/>
      <c r="G1528" s="414"/>
      <c r="H1528" s="414"/>
      <c r="I1528" s="414"/>
      <c r="J1528" s="414"/>
    </row>
    <row r="1529" spans="3:10" x14ac:dyDescent="0.3">
      <c r="C1529" s="414"/>
      <c r="D1529" s="414"/>
      <c r="E1529" s="414"/>
      <c r="F1529" s="414"/>
      <c r="G1529" s="414"/>
      <c r="H1529" s="414"/>
      <c r="I1529" s="414"/>
      <c r="J1529" s="414"/>
    </row>
    <row r="1530" spans="3:10" x14ac:dyDescent="0.3">
      <c r="C1530" s="414"/>
      <c r="D1530" s="414"/>
      <c r="E1530" s="414"/>
      <c r="F1530" s="414"/>
      <c r="G1530" s="414"/>
      <c r="H1530" s="414"/>
      <c r="I1530" s="414"/>
      <c r="J1530" s="414"/>
    </row>
    <row r="1531" spans="3:10" x14ac:dyDescent="0.3">
      <c r="C1531" s="414"/>
      <c r="D1531" s="414"/>
      <c r="E1531" s="414"/>
      <c r="F1531" s="414"/>
      <c r="G1531" s="414"/>
      <c r="H1531" s="414"/>
      <c r="I1531" s="414"/>
      <c r="J1531" s="414"/>
    </row>
    <row r="1532" spans="3:10" x14ac:dyDescent="0.3">
      <c r="C1532" s="414"/>
      <c r="D1532" s="414"/>
      <c r="E1532" s="414"/>
      <c r="F1532" s="414"/>
      <c r="G1532" s="414"/>
      <c r="H1532" s="414"/>
      <c r="I1532" s="414"/>
      <c r="J1532" s="414"/>
    </row>
    <row r="1533" spans="3:10" x14ac:dyDescent="0.3">
      <c r="C1533" s="414"/>
      <c r="D1533" s="414"/>
      <c r="E1533" s="414"/>
      <c r="F1533" s="414"/>
      <c r="G1533" s="414"/>
      <c r="H1533" s="414"/>
      <c r="I1533" s="414"/>
      <c r="J1533" s="414"/>
    </row>
    <row r="1534" spans="3:10" x14ac:dyDescent="0.3">
      <c r="C1534" s="414"/>
      <c r="D1534" s="414"/>
      <c r="E1534" s="414"/>
      <c r="F1534" s="414"/>
      <c r="G1534" s="414"/>
      <c r="H1534" s="414"/>
      <c r="I1534" s="414"/>
      <c r="J1534" s="414"/>
    </row>
    <row r="1535" spans="3:10" x14ac:dyDescent="0.3">
      <c r="C1535" s="414"/>
      <c r="D1535" s="414"/>
      <c r="E1535" s="414"/>
      <c r="F1535" s="414"/>
      <c r="G1535" s="414"/>
      <c r="H1535" s="414"/>
      <c r="I1535" s="414"/>
      <c r="J1535" s="414"/>
    </row>
    <row r="1536" spans="3:10" x14ac:dyDescent="0.3">
      <c r="C1536" s="414"/>
      <c r="D1536" s="414"/>
      <c r="E1536" s="414"/>
      <c r="F1536" s="414"/>
      <c r="G1536" s="414"/>
      <c r="H1536" s="414"/>
      <c r="I1536" s="414"/>
      <c r="J1536" s="414"/>
    </row>
    <row r="1537" spans="3:10" x14ac:dyDescent="0.3">
      <c r="C1537" s="414"/>
      <c r="D1537" s="414"/>
      <c r="E1537" s="414"/>
      <c r="F1537" s="414"/>
      <c r="G1537" s="414"/>
      <c r="H1537" s="414"/>
      <c r="I1537" s="414"/>
      <c r="J1537" s="414"/>
    </row>
    <row r="1538" spans="3:10" x14ac:dyDescent="0.3">
      <c r="C1538" s="414"/>
      <c r="D1538" s="414"/>
      <c r="E1538" s="414"/>
      <c r="F1538" s="414"/>
      <c r="G1538" s="414"/>
      <c r="H1538" s="414"/>
      <c r="I1538" s="414"/>
      <c r="J1538" s="414"/>
    </row>
    <row r="1539" spans="3:10" x14ac:dyDescent="0.3">
      <c r="C1539" s="414"/>
      <c r="D1539" s="414"/>
      <c r="E1539" s="414"/>
      <c r="F1539" s="414"/>
      <c r="G1539" s="414"/>
      <c r="H1539" s="414"/>
      <c r="I1539" s="414"/>
      <c r="J1539" s="414"/>
    </row>
    <row r="1540" spans="3:10" x14ac:dyDescent="0.3">
      <c r="C1540" s="414"/>
      <c r="D1540" s="414"/>
      <c r="E1540" s="414"/>
      <c r="F1540" s="414"/>
      <c r="G1540" s="414"/>
      <c r="H1540" s="414"/>
      <c r="I1540" s="414"/>
      <c r="J1540" s="414"/>
    </row>
    <row r="1541" spans="3:10" x14ac:dyDescent="0.3">
      <c r="C1541" s="414"/>
      <c r="D1541" s="414"/>
      <c r="E1541" s="414"/>
      <c r="F1541" s="414"/>
      <c r="G1541" s="414"/>
      <c r="H1541" s="414"/>
      <c r="I1541" s="414"/>
      <c r="J1541" s="414"/>
    </row>
    <row r="1542" spans="3:10" x14ac:dyDescent="0.3">
      <c r="C1542" s="414"/>
      <c r="D1542" s="414"/>
      <c r="E1542" s="414"/>
      <c r="F1542" s="414"/>
      <c r="G1542" s="414"/>
      <c r="H1542" s="414"/>
      <c r="I1542" s="414"/>
      <c r="J1542" s="414"/>
    </row>
    <row r="1543" spans="3:10" x14ac:dyDescent="0.3">
      <c r="C1543" s="414"/>
      <c r="D1543" s="414"/>
      <c r="E1543" s="414"/>
      <c r="F1543" s="414"/>
      <c r="G1543" s="414"/>
      <c r="H1543" s="414"/>
      <c r="I1543" s="414"/>
      <c r="J1543" s="414"/>
    </row>
    <row r="1544" spans="3:10" x14ac:dyDescent="0.3">
      <c r="C1544" s="414"/>
      <c r="D1544" s="414"/>
      <c r="E1544" s="414"/>
      <c r="F1544" s="414"/>
      <c r="G1544" s="414"/>
      <c r="H1544" s="414"/>
      <c r="I1544" s="414"/>
      <c r="J1544" s="414"/>
    </row>
    <row r="1545" spans="3:10" x14ac:dyDescent="0.3">
      <c r="C1545" s="414"/>
      <c r="D1545" s="414"/>
      <c r="E1545" s="414"/>
      <c r="F1545" s="414"/>
      <c r="G1545" s="414"/>
      <c r="H1545" s="414"/>
      <c r="I1545" s="414"/>
      <c r="J1545" s="414"/>
    </row>
    <row r="1546" spans="3:10" x14ac:dyDescent="0.3">
      <c r="C1546" s="414"/>
      <c r="D1546" s="414"/>
      <c r="E1546" s="414"/>
      <c r="F1546" s="414"/>
      <c r="G1546" s="414"/>
      <c r="H1546" s="414"/>
      <c r="I1546" s="414"/>
      <c r="J1546" s="414"/>
    </row>
    <row r="1547" spans="3:10" x14ac:dyDescent="0.3">
      <c r="C1547" s="414"/>
      <c r="D1547" s="414"/>
      <c r="E1547" s="414"/>
      <c r="F1547" s="414"/>
      <c r="G1547" s="414"/>
      <c r="H1547" s="414"/>
      <c r="I1547" s="414"/>
      <c r="J1547" s="414"/>
    </row>
    <row r="1548" spans="3:10" x14ac:dyDescent="0.3">
      <c r="C1548" s="414"/>
      <c r="D1548" s="414"/>
      <c r="E1548" s="414"/>
      <c r="F1548" s="414"/>
      <c r="G1548" s="414"/>
      <c r="H1548" s="414"/>
      <c r="I1548" s="414"/>
      <c r="J1548" s="414"/>
    </row>
    <row r="1549" spans="3:10" x14ac:dyDescent="0.3">
      <c r="C1549" s="414"/>
      <c r="D1549" s="414"/>
      <c r="E1549" s="414"/>
      <c r="F1549" s="414"/>
      <c r="G1549" s="414"/>
      <c r="H1549" s="414"/>
      <c r="I1549" s="414"/>
      <c r="J1549" s="414"/>
    </row>
    <row r="1550" spans="3:10" x14ac:dyDescent="0.3">
      <c r="C1550" s="414"/>
      <c r="D1550" s="414"/>
      <c r="E1550" s="414"/>
      <c r="F1550" s="414"/>
      <c r="G1550" s="414"/>
      <c r="H1550" s="414"/>
      <c r="I1550" s="414"/>
      <c r="J1550" s="414"/>
    </row>
    <row r="1551" spans="3:10" x14ac:dyDescent="0.3">
      <c r="C1551" s="414"/>
      <c r="D1551" s="414"/>
      <c r="E1551" s="414"/>
      <c r="F1551" s="414"/>
      <c r="G1551" s="414"/>
      <c r="H1551" s="414"/>
      <c r="I1551" s="414"/>
      <c r="J1551" s="414"/>
    </row>
    <row r="1552" spans="3:10" x14ac:dyDescent="0.3">
      <c r="C1552" s="414"/>
      <c r="D1552" s="414"/>
      <c r="E1552" s="414"/>
      <c r="F1552" s="414"/>
      <c r="G1552" s="414"/>
      <c r="H1552" s="414"/>
      <c r="I1552" s="414"/>
      <c r="J1552" s="414"/>
    </row>
    <row r="1553" spans="3:10" x14ac:dyDescent="0.3">
      <c r="C1553" s="414"/>
      <c r="D1553" s="414"/>
      <c r="E1553" s="414"/>
      <c r="F1553" s="414"/>
      <c r="G1553" s="414"/>
      <c r="H1553" s="414"/>
      <c r="I1553" s="414"/>
      <c r="J1553" s="414"/>
    </row>
    <row r="1554" spans="3:10" x14ac:dyDescent="0.3">
      <c r="C1554" s="414"/>
      <c r="D1554" s="414"/>
      <c r="E1554" s="414"/>
      <c r="F1554" s="414"/>
      <c r="G1554" s="414"/>
      <c r="H1554" s="414"/>
      <c r="I1554" s="414"/>
      <c r="J1554" s="414"/>
    </row>
    <row r="1555" spans="3:10" x14ac:dyDescent="0.3">
      <c r="C1555" s="414"/>
      <c r="D1555" s="414"/>
      <c r="E1555" s="414"/>
      <c r="F1555" s="414"/>
      <c r="G1555" s="414"/>
      <c r="H1555" s="414"/>
      <c r="I1555" s="414"/>
      <c r="J1555" s="414"/>
    </row>
    <row r="1556" spans="3:10" x14ac:dyDescent="0.3">
      <c r="C1556" s="414"/>
      <c r="D1556" s="414"/>
      <c r="E1556" s="414"/>
      <c r="F1556" s="414"/>
      <c r="G1556" s="414"/>
      <c r="H1556" s="414"/>
      <c r="I1556" s="414"/>
      <c r="J1556" s="414"/>
    </row>
    <row r="1557" spans="3:10" x14ac:dyDescent="0.3">
      <c r="C1557" s="414"/>
      <c r="D1557" s="414"/>
      <c r="E1557" s="414"/>
      <c r="F1557" s="414"/>
      <c r="G1557" s="414"/>
      <c r="H1557" s="414"/>
      <c r="I1557" s="414"/>
      <c r="J1557" s="414"/>
    </row>
    <row r="1558" spans="3:10" x14ac:dyDescent="0.3">
      <c r="C1558" s="414"/>
      <c r="D1558" s="414"/>
      <c r="E1558" s="414"/>
      <c r="F1558" s="414"/>
      <c r="G1558" s="414"/>
      <c r="H1558" s="414"/>
      <c r="I1558" s="414"/>
      <c r="J1558" s="414"/>
    </row>
    <row r="1559" spans="3:10" x14ac:dyDescent="0.3">
      <c r="C1559" s="414"/>
      <c r="D1559" s="414"/>
      <c r="E1559" s="414"/>
      <c r="F1559" s="414"/>
      <c r="G1559" s="414"/>
      <c r="H1559" s="414"/>
      <c r="I1559" s="414"/>
      <c r="J1559" s="414"/>
    </row>
    <row r="1560" spans="3:10" x14ac:dyDescent="0.3">
      <c r="C1560" s="414"/>
      <c r="D1560" s="414"/>
      <c r="E1560" s="414"/>
      <c r="F1560" s="414"/>
      <c r="G1560" s="414"/>
      <c r="H1560" s="414"/>
      <c r="I1560" s="414"/>
      <c r="J1560" s="414"/>
    </row>
    <row r="1561" spans="3:10" x14ac:dyDescent="0.3">
      <c r="C1561" s="414"/>
      <c r="D1561" s="414"/>
      <c r="E1561" s="414"/>
      <c r="F1561" s="414"/>
      <c r="G1561" s="414"/>
      <c r="H1561" s="414"/>
      <c r="I1561" s="414"/>
      <c r="J1561" s="414"/>
    </row>
    <row r="1562" spans="3:10" x14ac:dyDescent="0.3">
      <c r="C1562" s="414"/>
      <c r="D1562" s="414"/>
      <c r="E1562" s="414"/>
      <c r="F1562" s="414"/>
      <c r="G1562" s="414"/>
      <c r="H1562" s="414"/>
      <c r="I1562" s="414"/>
      <c r="J1562" s="414"/>
    </row>
    <row r="1563" spans="3:10" x14ac:dyDescent="0.3">
      <c r="C1563" s="414"/>
      <c r="D1563" s="414"/>
      <c r="E1563" s="414"/>
      <c r="F1563" s="414"/>
      <c r="G1563" s="414"/>
      <c r="H1563" s="414"/>
      <c r="I1563" s="414"/>
      <c r="J1563" s="414"/>
    </row>
    <row r="1564" spans="3:10" x14ac:dyDescent="0.3">
      <c r="C1564" s="414"/>
      <c r="D1564" s="414"/>
      <c r="E1564" s="414"/>
      <c r="F1564" s="414"/>
      <c r="G1564" s="414"/>
      <c r="H1564" s="414"/>
      <c r="I1564" s="414"/>
      <c r="J1564" s="414"/>
    </row>
    <row r="1565" spans="3:10" x14ac:dyDescent="0.3">
      <c r="C1565" s="414"/>
      <c r="D1565" s="414"/>
      <c r="E1565" s="414"/>
      <c r="F1565" s="414"/>
      <c r="G1565" s="414"/>
      <c r="H1565" s="414"/>
      <c r="I1565" s="414"/>
      <c r="J1565" s="414"/>
    </row>
    <row r="1566" spans="3:10" x14ac:dyDescent="0.3">
      <c r="C1566" s="414"/>
      <c r="D1566" s="414"/>
      <c r="E1566" s="414"/>
      <c r="F1566" s="414"/>
      <c r="G1566" s="414"/>
      <c r="H1566" s="414"/>
      <c r="I1566" s="414"/>
      <c r="J1566" s="414"/>
    </row>
    <row r="1567" spans="3:10" x14ac:dyDescent="0.3">
      <c r="C1567" s="414"/>
      <c r="D1567" s="414"/>
      <c r="E1567" s="414"/>
      <c r="F1567" s="414"/>
      <c r="G1567" s="414"/>
      <c r="H1567" s="414"/>
      <c r="I1567" s="414"/>
      <c r="J1567" s="414"/>
    </row>
    <row r="1568" spans="3:10" x14ac:dyDescent="0.3">
      <c r="C1568" s="414"/>
      <c r="D1568" s="414"/>
      <c r="E1568" s="414"/>
      <c r="F1568" s="414"/>
      <c r="G1568" s="414"/>
      <c r="H1568" s="414"/>
      <c r="I1568" s="414"/>
      <c r="J1568" s="414"/>
    </row>
    <row r="1569" spans="3:10" x14ac:dyDescent="0.3">
      <c r="C1569" s="414"/>
      <c r="D1569" s="414"/>
      <c r="E1569" s="414"/>
      <c r="F1569" s="414"/>
      <c r="G1569" s="414"/>
      <c r="H1569" s="414"/>
      <c r="I1569" s="414"/>
      <c r="J1569" s="414"/>
    </row>
    <row r="1570" spans="3:10" x14ac:dyDescent="0.3">
      <c r="C1570" s="414"/>
      <c r="D1570" s="414"/>
      <c r="E1570" s="414"/>
      <c r="F1570" s="414"/>
      <c r="G1570" s="414"/>
      <c r="H1570" s="414"/>
      <c r="I1570" s="414"/>
      <c r="J1570" s="414"/>
    </row>
    <row r="1571" spans="3:10" x14ac:dyDescent="0.3">
      <c r="C1571" s="414"/>
      <c r="D1571" s="414"/>
      <c r="E1571" s="414"/>
      <c r="F1571" s="414"/>
      <c r="G1571" s="414"/>
      <c r="H1571" s="414"/>
      <c r="I1571" s="414"/>
      <c r="J1571" s="414"/>
    </row>
    <row r="1572" spans="3:10" x14ac:dyDescent="0.3">
      <c r="C1572" s="414"/>
      <c r="D1572" s="414"/>
      <c r="E1572" s="414"/>
      <c r="F1572" s="414"/>
      <c r="G1572" s="414"/>
      <c r="H1572" s="414"/>
      <c r="I1572" s="414"/>
      <c r="J1572" s="414"/>
    </row>
    <row r="1573" spans="3:10" x14ac:dyDescent="0.3">
      <c r="C1573" s="414"/>
      <c r="D1573" s="414"/>
      <c r="E1573" s="414"/>
      <c r="F1573" s="414"/>
      <c r="G1573" s="414"/>
      <c r="H1573" s="414"/>
      <c r="I1573" s="414"/>
      <c r="J1573" s="414"/>
    </row>
    <row r="1574" spans="3:10" x14ac:dyDescent="0.3">
      <c r="C1574" s="414"/>
      <c r="D1574" s="414"/>
      <c r="E1574" s="414"/>
      <c r="F1574" s="414"/>
      <c r="G1574" s="414"/>
      <c r="H1574" s="414"/>
      <c r="I1574" s="414"/>
      <c r="J1574" s="414"/>
    </row>
    <row r="1575" spans="3:10" x14ac:dyDescent="0.3">
      <c r="C1575" s="414"/>
      <c r="D1575" s="414"/>
      <c r="E1575" s="414"/>
      <c r="F1575" s="414"/>
      <c r="G1575" s="414"/>
      <c r="H1575" s="414"/>
      <c r="I1575" s="414"/>
      <c r="J1575" s="414"/>
    </row>
    <row r="1576" spans="3:10" x14ac:dyDescent="0.3">
      <c r="C1576" s="414"/>
      <c r="D1576" s="414"/>
      <c r="E1576" s="414"/>
      <c r="F1576" s="414"/>
      <c r="G1576" s="414"/>
      <c r="H1576" s="414"/>
      <c r="I1576" s="414"/>
      <c r="J1576" s="414"/>
    </row>
    <row r="1577" spans="3:10" x14ac:dyDescent="0.3">
      <c r="C1577" s="414"/>
      <c r="D1577" s="414"/>
      <c r="E1577" s="414"/>
      <c r="F1577" s="414"/>
      <c r="G1577" s="414"/>
      <c r="H1577" s="414"/>
      <c r="I1577" s="414"/>
      <c r="J1577" s="414"/>
    </row>
    <row r="1578" spans="3:10" x14ac:dyDescent="0.3">
      <c r="C1578" s="414"/>
      <c r="D1578" s="414"/>
      <c r="E1578" s="414"/>
      <c r="F1578" s="414"/>
      <c r="G1578" s="414"/>
      <c r="H1578" s="414"/>
      <c r="I1578" s="414"/>
      <c r="J1578" s="414"/>
    </row>
    <row r="1579" spans="3:10" x14ac:dyDescent="0.3">
      <c r="C1579" s="414"/>
      <c r="D1579" s="414"/>
      <c r="E1579" s="414"/>
      <c r="F1579" s="414"/>
      <c r="G1579" s="414"/>
      <c r="H1579" s="414"/>
      <c r="I1579" s="414"/>
      <c r="J1579" s="414"/>
    </row>
    <row r="1580" spans="3:10" x14ac:dyDescent="0.3">
      <c r="C1580" s="414"/>
      <c r="D1580" s="414"/>
      <c r="E1580" s="414"/>
      <c r="F1580" s="414"/>
      <c r="G1580" s="414"/>
      <c r="H1580" s="414"/>
      <c r="I1580" s="414"/>
      <c r="J1580" s="414"/>
    </row>
    <row r="1581" spans="3:10" x14ac:dyDescent="0.3">
      <c r="C1581" s="414"/>
      <c r="D1581" s="414"/>
      <c r="E1581" s="414"/>
      <c r="F1581" s="414"/>
      <c r="G1581" s="414"/>
      <c r="H1581" s="414"/>
      <c r="I1581" s="414"/>
      <c r="J1581" s="414"/>
    </row>
    <row r="1582" spans="3:10" x14ac:dyDescent="0.3">
      <c r="C1582" s="414"/>
      <c r="D1582" s="414"/>
      <c r="E1582" s="414"/>
      <c r="F1582" s="414"/>
      <c r="G1582" s="414"/>
      <c r="H1582" s="414"/>
      <c r="I1582" s="414"/>
      <c r="J1582" s="414"/>
    </row>
    <row r="1583" spans="3:10" x14ac:dyDescent="0.3">
      <c r="C1583" s="414"/>
      <c r="D1583" s="414"/>
      <c r="E1583" s="414"/>
      <c r="F1583" s="414"/>
      <c r="G1583" s="414"/>
      <c r="H1583" s="414"/>
      <c r="I1583" s="414"/>
      <c r="J1583" s="414"/>
    </row>
    <row r="1584" spans="3:10" x14ac:dyDescent="0.3">
      <c r="C1584" s="414"/>
      <c r="D1584" s="414"/>
      <c r="E1584" s="414"/>
      <c r="F1584" s="414"/>
      <c r="G1584" s="414"/>
      <c r="H1584" s="414"/>
      <c r="I1584" s="414"/>
      <c r="J1584" s="414"/>
    </row>
    <row r="1585" spans="3:10" x14ac:dyDescent="0.3">
      <c r="C1585" s="414"/>
      <c r="D1585" s="414"/>
      <c r="E1585" s="414"/>
      <c r="F1585" s="414"/>
      <c r="G1585" s="414"/>
      <c r="H1585" s="414"/>
      <c r="I1585" s="414"/>
      <c r="J1585" s="414"/>
    </row>
    <row r="1586" spans="3:10" x14ac:dyDescent="0.3">
      <c r="C1586" s="414"/>
      <c r="D1586" s="414"/>
      <c r="E1586" s="414"/>
      <c r="F1586" s="414"/>
      <c r="G1586" s="414"/>
      <c r="H1586" s="414"/>
      <c r="I1586" s="414"/>
      <c r="J1586" s="414"/>
    </row>
    <row r="1587" spans="3:10" x14ac:dyDescent="0.3">
      <c r="C1587" s="414"/>
      <c r="D1587" s="414"/>
      <c r="E1587" s="414"/>
      <c r="F1587" s="414"/>
      <c r="G1587" s="414"/>
      <c r="H1587" s="414"/>
      <c r="I1587" s="414"/>
      <c r="J1587" s="414"/>
    </row>
    <row r="1588" spans="3:10" x14ac:dyDescent="0.3">
      <c r="C1588" s="414"/>
      <c r="D1588" s="414"/>
      <c r="E1588" s="414"/>
      <c r="F1588" s="414"/>
      <c r="G1588" s="414"/>
      <c r="H1588" s="414"/>
      <c r="I1588" s="414"/>
      <c r="J1588" s="414"/>
    </row>
    <row r="1589" spans="3:10" x14ac:dyDescent="0.3">
      <c r="C1589" s="414"/>
      <c r="D1589" s="414"/>
      <c r="E1589" s="414"/>
      <c r="F1589" s="414"/>
      <c r="G1589" s="414"/>
      <c r="H1589" s="414"/>
      <c r="I1589" s="414"/>
      <c r="J1589" s="414"/>
    </row>
    <row r="1590" spans="3:10" x14ac:dyDescent="0.3">
      <c r="C1590" s="414"/>
      <c r="D1590" s="414"/>
      <c r="E1590" s="414"/>
      <c r="F1590" s="414"/>
      <c r="G1590" s="414"/>
      <c r="H1590" s="414"/>
      <c r="I1590" s="414"/>
      <c r="J1590" s="414"/>
    </row>
    <row r="1591" spans="3:10" x14ac:dyDescent="0.3">
      <c r="C1591" s="414"/>
      <c r="D1591" s="414"/>
      <c r="E1591" s="414"/>
      <c r="F1591" s="414"/>
      <c r="G1591" s="414"/>
      <c r="H1591" s="414"/>
      <c r="I1591" s="414"/>
      <c r="J1591" s="414"/>
    </row>
    <row r="1592" spans="3:10" x14ac:dyDescent="0.3">
      <c r="C1592" s="414"/>
      <c r="D1592" s="414"/>
      <c r="E1592" s="414"/>
      <c r="F1592" s="414"/>
      <c r="G1592" s="414"/>
      <c r="H1592" s="414"/>
      <c r="I1592" s="414"/>
      <c r="J1592" s="414"/>
    </row>
    <row r="1593" spans="3:10" x14ac:dyDescent="0.3">
      <c r="C1593" s="414"/>
      <c r="D1593" s="414"/>
      <c r="E1593" s="414"/>
      <c r="F1593" s="414"/>
      <c r="G1593" s="414"/>
      <c r="H1593" s="414"/>
      <c r="I1593" s="414"/>
      <c r="J1593" s="414"/>
    </row>
    <row r="1594" spans="3:10" x14ac:dyDescent="0.3">
      <c r="C1594" s="414"/>
      <c r="D1594" s="414"/>
      <c r="E1594" s="414"/>
      <c r="F1594" s="414"/>
      <c r="G1594" s="414"/>
      <c r="H1594" s="414"/>
      <c r="I1594" s="414"/>
      <c r="J1594" s="414"/>
    </row>
    <row r="1595" spans="3:10" x14ac:dyDescent="0.3">
      <c r="C1595" s="414"/>
      <c r="D1595" s="414"/>
      <c r="E1595" s="414"/>
      <c r="F1595" s="414"/>
      <c r="G1595" s="414"/>
      <c r="H1595" s="414"/>
      <c r="I1595" s="414"/>
      <c r="J1595" s="414"/>
    </row>
    <row r="1596" spans="3:10" x14ac:dyDescent="0.3">
      <c r="C1596" s="414"/>
      <c r="D1596" s="414"/>
      <c r="E1596" s="414"/>
      <c r="F1596" s="414"/>
      <c r="G1596" s="414"/>
      <c r="H1596" s="414"/>
      <c r="I1596" s="414"/>
      <c r="J1596" s="414"/>
    </row>
    <row r="1597" spans="3:10" x14ac:dyDescent="0.3">
      <c r="C1597" s="414"/>
      <c r="D1597" s="414"/>
      <c r="E1597" s="414"/>
      <c r="F1597" s="414"/>
      <c r="G1597" s="414"/>
      <c r="H1597" s="414"/>
      <c r="I1597" s="414"/>
      <c r="J1597" s="414"/>
    </row>
    <row r="1598" spans="3:10" x14ac:dyDescent="0.3">
      <c r="C1598" s="414"/>
      <c r="D1598" s="414"/>
      <c r="E1598" s="414"/>
      <c r="F1598" s="414"/>
      <c r="G1598" s="414"/>
      <c r="H1598" s="414"/>
      <c r="I1598" s="414"/>
      <c r="J1598" s="414"/>
    </row>
    <row r="1599" spans="3:10" x14ac:dyDescent="0.3">
      <c r="C1599" s="414"/>
      <c r="D1599" s="414"/>
      <c r="E1599" s="414"/>
      <c r="F1599" s="414"/>
      <c r="G1599" s="414"/>
      <c r="H1599" s="414"/>
      <c r="I1599" s="414"/>
      <c r="J1599" s="414"/>
    </row>
    <row r="1600" spans="3:10" x14ac:dyDescent="0.3">
      <c r="C1600" s="414"/>
      <c r="D1600" s="414"/>
      <c r="E1600" s="414"/>
      <c r="F1600" s="414"/>
      <c r="G1600" s="414"/>
      <c r="H1600" s="414"/>
      <c r="I1600" s="414"/>
      <c r="J1600" s="414"/>
    </row>
    <row r="1601" spans="3:10" x14ac:dyDescent="0.3">
      <c r="C1601" s="414"/>
      <c r="D1601" s="414"/>
      <c r="E1601" s="414"/>
      <c r="F1601" s="414"/>
      <c r="G1601" s="414"/>
      <c r="H1601" s="414"/>
      <c r="I1601" s="414"/>
      <c r="J1601" s="414"/>
    </row>
    <row r="1602" spans="3:10" x14ac:dyDescent="0.3">
      <c r="C1602" s="414"/>
      <c r="D1602" s="414"/>
      <c r="E1602" s="414"/>
      <c r="F1602" s="414"/>
      <c r="G1602" s="414"/>
      <c r="H1602" s="414"/>
      <c r="I1602" s="414"/>
      <c r="J1602" s="414"/>
    </row>
    <row r="1603" spans="3:10" x14ac:dyDescent="0.3">
      <c r="C1603" s="414"/>
      <c r="D1603" s="414"/>
      <c r="E1603" s="414"/>
      <c r="F1603" s="414"/>
      <c r="G1603" s="414"/>
      <c r="H1603" s="414"/>
      <c r="I1603" s="414"/>
      <c r="J1603" s="414"/>
    </row>
    <row r="1604" spans="3:10" x14ac:dyDescent="0.3">
      <c r="C1604" s="414"/>
      <c r="D1604" s="414"/>
      <c r="E1604" s="414"/>
      <c r="F1604" s="414"/>
      <c r="G1604" s="414"/>
      <c r="H1604" s="414"/>
      <c r="I1604" s="414"/>
      <c r="J1604" s="414"/>
    </row>
    <row r="1605" spans="3:10" x14ac:dyDescent="0.3">
      <c r="C1605" s="414"/>
      <c r="D1605" s="414"/>
      <c r="E1605" s="414"/>
      <c r="F1605" s="414"/>
      <c r="G1605" s="414"/>
      <c r="H1605" s="414"/>
      <c r="I1605" s="414"/>
      <c r="J1605" s="414"/>
    </row>
    <row r="1606" spans="3:10" x14ac:dyDescent="0.3">
      <c r="C1606" s="414"/>
      <c r="D1606" s="414"/>
      <c r="E1606" s="414"/>
      <c r="F1606" s="414"/>
      <c r="G1606" s="414"/>
      <c r="H1606" s="414"/>
      <c r="I1606" s="414"/>
      <c r="J1606" s="414"/>
    </row>
    <row r="1607" spans="3:10" x14ac:dyDescent="0.3">
      <c r="C1607" s="414"/>
      <c r="D1607" s="414"/>
      <c r="E1607" s="414"/>
      <c r="F1607" s="414"/>
      <c r="G1607" s="414"/>
      <c r="H1607" s="414"/>
      <c r="I1607" s="414"/>
      <c r="J1607" s="414"/>
    </row>
    <row r="1608" spans="3:10" x14ac:dyDescent="0.3">
      <c r="C1608" s="414"/>
      <c r="D1608" s="414"/>
      <c r="E1608" s="414"/>
      <c r="F1608" s="414"/>
      <c r="G1608" s="414"/>
      <c r="H1608" s="414"/>
      <c r="I1608" s="414"/>
      <c r="J1608" s="414"/>
    </row>
    <row r="1609" spans="3:10" x14ac:dyDescent="0.3">
      <c r="C1609" s="414"/>
      <c r="D1609" s="414"/>
      <c r="E1609" s="414"/>
      <c r="F1609" s="414"/>
      <c r="G1609" s="414"/>
      <c r="H1609" s="414"/>
      <c r="I1609" s="414"/>
      <c r="J1609" s="414"/>
    </row>
    <row r="1610" spans="3:10" x14ac:dyDescent="0.3">
      <c r="C1610" s="414"/>
      <c r="D1610" s="414"/>
      <c r="E1610" s="414"/>
      <c r="F1610" s="414"/>
      <c r="G1610" s="414"/>
      <c r="H1610" s="414"/>
      <c r="I1610" s="414"/>
      <c r="J1610" s="414"/>
    </row>
    <row r="1611" spans="3:10" x14ac:dyDescent="0.3">
      <c r="C1611" s="414"/>
      <c r="D1611" s="414"/>
      <c r="E1611" s="414"/>
      <c r="F1611" s="414"/>
      <c r="G1611" s="414"/>
      <c r="H1611" s="414"/>
      <c r="I1611" s="414"/>
      <c r="J1611" s="414"/>
    </row>
    <row r="1612" spans="3:10" x14ac:dyDescent="0.3">
      <c r="C1612" s="414"/>
      <c r="D1612" s="414"/>
      <c r="E1612" s="414"/>
      <c r="F1612" s="414"/>
      <c r="G1612" s="414"/>
      <c r="H1612" s="414"/>
      <c r="I1612" s="414"/>
      <c r="J1612" s="414"/>
    </row>
    <row r="1613" spans="3:10" x14ac:dyDescent="0.3">
      <c r="C1613" s="414"/>
      <c r="D1613" s="414"/>
      <c r="E1613" s="414"/>
      <c r="F1613" s="414"/>
      <c r="G1613" s="414"/>
      <c r="H1613" s="414"/>
      <c r="I1613" s="414"/>
      <c r="J1613" s="414"/>
    </row>
    <row r="1614" spans="3:10" x14ac:dyDescent="0.3">
      <c r="C1614" s="414"/>
      <c r="D1614" s="414"/>
      <c r="E1614" s="414"/>
      <c r="F1614" s="414"/>
      <c r="G1614" s="414"/>
      <c r="H1614" s="414"/>
      <c r="I1614" s="414"/>
      <c r="J1614" s="414"/>
    </row>
    <row r="1615" spans="3:10" x14ac:dyDescent="0.3">
      <c r="C1615" s="414"/>
      <c r="D1615" s="414"/>
      <c r="E1615" s="414"/>
      <c r="F1615" s="414"/>
      <c r="G1615" s="414"/>
      <c r="H1615" s="414"/>
      <c r="I1615" s="414"/>
      <c r="J1615" s="414"/>
    </row>
    <row r="1616" spans="3:10" x14ac:dyDescent="0.3">
      <c r="C1616" s="414"/>
      <c r="D1616" s="414"/>
      <c r="E1616" s="414"/>
      <c r="F1616" s="414"/>
      <c r="G1616" s="414"/>
      <c r="H1616" s="414"/>
      <c r="I1616" s="414"/>
      <c r="J1616" s="414"/>
    </row>
    <row r="1617" spans="3:10" x14ac:dyDescent="0.3">
      <c r="C1617" s="414"/>
      <c r="D1617" s="414"/>
      <c r="E1617" s="414"/>
      <c r="F1617" s="414"/>
      <c r="G1617" s="414"/>
      <c r="H1617" s="414"/>
      <c r="I1617" s="414"/>
      <c r="J1617" s="414"/>
    </row>
    <row r="1618" spans="3:10" x14ac:dyDescent="0.3">
      <c r="C1618" s="414"/>
      <c r="D1618" s="414"/>
      <c r="E1618" s="414"/>
      <c r="F1618" s="414"/>
      <c r="G1618" s="414"/>
      <c r="H1618" s="414"/>
      <c r="I1618" s="414"/>
      <c r="J1618" s="414"/>
    </row>
    <row r="1619" spans="3:10" x14ac:dyDescent="0.3">
      <c r="C1619" s="414"/>
      <c r="D1619" s="414"/>
      <c r="E1619" s="414"/>
      <c r="F1619" s="414"/>
      <c r="G1619" s="414"/>
      <c r="H1619" s="414"/>
      <c r="I1619" s="414"/>
      <c r="J1619" s="414"/>
    </row>
    <row r="1620" spans="3:10" x14ac:dyDescent="0.3">
      <c r="C1620" s="414"/>
      <c r="D1620" s="414"/>
      <c r="E1620" s="414"/>
      <c r="F1620" s="414"/>
      <c r="G1620" s="414"/>
      <c r="H1620" s="414"/>
      <c r="I1620" s="414"/>
      <c r="J1620" s="414"/>
    </row>
    <row r="1621" spans="3:10" x14ac:dyDescent="0.3">
      <c r="C1621" s="414"/>
      <c r="D1621" s="414"/>
      <c r="E1621" s="414"/>
      <c r="F1621" s="414"/>
      <c r="G1621" s="414"/>
      <c r="H1621" s="414"/>
      <c r="I1621" s="414"/>
      <c r="J1621" s="414"/>
    </row>
    <row r="1622" spans="3:10" x14ac:dyDescent="0.3">
      <c r="C1622" s="414"/>
      <c r="D1622" s="414"/>
      <c r="E1622" s="414"/>
      <c r="F1622" s="414"/>
      <c r="G1622" s="414"/>
      <c r="H1622" s="414"/>
      <c r="I1622" s="414"/>
      <c r="J1622" s="414"/>
    </row>
    <row r="1623" spans="3:10" x14ac:dyDescent="0.3">
      <c r="C1623" s="414"/>
      <c r="D1623" s="414"/>
      <c r="E1623" s="414"/>
      <c r="F1623" s="414"/>
      <c r="G1623" s="414"/>
      <c r="H1623" s="414"/>
      <c r="I1623" s="414"/>
      <c r="J1623" s="414"/>
    </row>
    <row r="1624" spans="3:10" x14ac:dyDescent="0.3">
      <c r="C1624" s="414"/>
      <c r="D1624" s="414"/>
      <c r="E1624" s="414"/>
      <c r="F1624" s="414"/>
      <c r="G1624" s="414"/>
      <c r="H1624" s="414"/>
      <c r="I1624" s="414"/>
      <c r="J1624" s="414"/>
    </row>
    <row r="1625" spans="3:10" x14ac:dyDescent="0.3">
      <c r="C1625" s="414"/>
      <c r="D1625" s="414"/>
      <c r="E1625" s="414"/>
      <c r="F1625" s="414"/>
      <c r="G1625" s="414"/>
      <c r="H1625" s="414"/>
      <c r="I1625" s="414"/>
      <c r="J1625" s="414"/>
    </row>
    <row r="1626" spans="3:10" x14ac:dyDescent="0.3">
      <c r="C1626" s="414"/>
      <c r="D1626" s="414"/>
      <c r="E1626" s="414"/>
      <c r="F1626" s="414"/>
      <c r="G1626" s="414"/>
      <c r="H1626" s="414"/>
      <c r="I1626" s="414"/>
      <c r="J1626" s="414"/>
    </row>
    <row r="1627" spans="3:10" x14ac:dyDescent="0.3">
      <c r="C1627" s="414"/>
      <c r="D1627" s="414"/>
      <c r="E1627" s="414"/>
      <c r="F1627" s="414"/>
      <c r="G1627" s="414"/>
      <c r="H1627" s="414"/>
      <c r="I1627" s="414"/>
      <c r="J1627" s="414"/>
    </row>
    <row r="1628" spans="3:10" x14ac:dyDescent="0.3">
      <c r="C1628" s="414"/>
      <c r="D1628" s="414"/>
      <c r="E1628" s="414"/>
      <c r="F1628" s="414"/>
      <c r="G1628" s="414"/>
      <c r="H1628" s="414"/>
      <c r="I1628" s="414"/>
      <c r="J1628" s="414"/>
    </row>
    <row r="1629" spans="3:10" x14ac:dyDescent="0.3">
      <c r="C1629" s="414"/>
      <c r="D1629" s="414"/>
      <c r="E1629" s="414"/>
      <c r="F1629" s="414"/>
      <c r="G1629" s="414"/>
      <c r="H1629" s="414"/>
      <c r="I1629" s="414"/>
      <c r="J1629" s="414"/>
    </row>
    <row r="1630" spans="3:10" x14ac:dyDescent="0.3">
      <c r="C1630" s="414"/>
      <c r="D1630" s="414"/>
      <c r="E1630" s="414"/>
      <c r="F1630" s="414"/>
      <c r="G1630" s="414"/>
      <c r="H1630" s="414"/>
      <c r="I1630" s="414"/>
      <c r="J1630" s="414"/>
    </row>
    <row r="1631" spans="3:10" x14ac:dyDescent="0.3">
      <c r="C1631" s="414"/>
      <c r="D1631" s="414"/>
      <c r="E1631" s="414"/>
      <c r="F1631" s="414"/>
      <c r="G1631" s="414"/>
      <c r="H1631" s="414"/>
      <c r="I1631" s="414"/>
      <c r="J1631" s="414"/>
    </row>
    <row r="1632" spans="3:10" x14ac:dyDescent="0.3">
      <c r="C1632" s="414"/>
      <c r="D1632" s="414"/>
      <c r="E1632" s="414"/>
      <c r="F1632" s="414"/>
      <c r="G1632" s="414"/>
      <c r="H1632" s="414"/>
      <c r="I1632" s="414"/>
      <c r="J1632" s="414"/>
    </row>
    <row r="1633" spans="3:10" x14ac:dyDescent="0.3">
      <c r="C1633" s="414"/>
      <c r="D1633" s="414"/>
      <c r="E1633" s="414"/>
      <c r="F1633" s="414"/>
      <c r="G1633" s="414"/>
      <c r="H1633" s="414"/>
      <c r="I1633" s="414"/>
      <c r="J1633" s="414"/>
    </row>
    <row r="1634" spans="3:10" x14ac:dyDescent="0.3">
      <c r="C1634" s="414"/>
      <c r="D1634" s="414"/>
      <c r="E1634" s="414"/>
      <c r="F1634" s="414"/>
      <c r="G1634" s="414"/>
      <c r="H1634" s="414"/>
      <c r="I1634" s="414"/>
      <c r="J1634" s="414"/>
    </row>
    <row r="1635" spans="3:10" x14ac:dyDescent="0.3">
      <c r="C1635" s="414"/>
      <c r="D1635" s="414"/>
      <c r="E1635" s="414"/>
      <c r="F1635" s="414"/>
      <c r="G1635" s="414"/>
      <c r="H1635" s="414"/>
      <c r="I1635" s="414"/>
      <c r="J1635" s="414"/>
    </row>
    <row r="1636" spans="3:10" x14ac:dyDescent="0.3">
      <c r="C1636" s="414"/>
      <c r="D1636" s="414"/>
      <c r="E1636" s="414"/>
      <c r="F1636" s="414"/>
      <c r="G1636" s="414"/>
      <c r="H1636" s="414"/>
      <c r="I1636" s="414"/>
      <c r="J1636" s="414"/>
    </row>
    <row r="1637" spans="3:10" x14ac:dyDescent="0.3">
      <c r="C1637" s="414"/>
      <c r="D1637" s="414"/>
      <c r="E1637" s="414"/>
      <c r="F1637" s="414"/>
      <c r="G1637" s="414"/>
      <c r="H1637" s="414"/>
      <c r="I1637" s="414"/>
      <c r="J1637" s="414"/>
    </row>
    <row r="1638" spans="3:10" x14ac:dyDescent="0.3">
      <c r="C1638" s="414"/>
      <c r="D1638" s="414"/>
      <c r="E1638" s="414"/>
      <c r="F1638" s="414"/>
      <c r="G1638" s="414"/>
      <c r="H1638" s="414"/>
      <c r="I1638" s="414"/>
      <c r="J1638" s="414"/>
    </row>
    <row r="1639" spans="3:10" x14ac:dyDescent="0.3">
      <c r="C1639" s="414"/>
      <c r="D1639" s="414"/>
      <c r="E1639" s="414"/>
      <c r="F1639" s="414"/>
      <c r="G1639" s="414"/>
      <c r="H1639" s="414"/>
      <c r="I1639" s="414"/>
      <c r="J1639" s="414"/>
    </row>
    <row r="1640" spans="3:10" x14ac:dyDescent="0.3">
      <c r="C1640" s="414"/>
      <c r="D1640" s="414"/>
      <c r="E1640" s="414"/>
      <c r="F1640" s="414"/>
      <c r="G1640" s="414"/>
      <c r="H1640" s="414"/>
      <c r="I1640" s="414"/>
      <c r="J1640" s="414"/>
    </row>
    <row r="1641" spans="3:10" x14ac:dyDescent="0.3">
      <c r="C1641" s="414"/>
      <c r="D1641" s="414"/>
      <c r="E1641" s="414"/>
      <c r="F1641" s="414"/>
      <c r="G1641" s="414"/>
      <c r="H1641" s="414"/>
      <c r="I1641" s="414"/>
      <c r="J1641" s="414"/>
    </row>
    <row r="1642" spans="3:10" x14ac:dyDescent="0.3">
      <c r="C1642" s="414"/>
      <c r="D1642" s="414"/>
      <c r="E1642" s="414"/>
      <c r="F1642" s="414"/>
      <c r="G1642" s="414"/>
      <c r="H1642" s="414"/>
      <c r="I1642" s="414"/>
      <c r="J1642" s="414"/>
    </row>
    <row r="1643" spans="3:10" x14ac:dyDescent="0.3">
      <c r="C1643" s="414"/>
      <c r="D1643" s="414"/>
      <c r="E1643" s="414"/>
      <c r="F1643" s="414"/>
      <c r="G1643" s="414"/>
      <c r="H1643" s="414"/>
      <c r="I1643" s="414"/>
      <c r="J1643" s="414"/>
    </row>
    <row r="1644" spans="3:10" x14ac:dyDescent="0.3">
      <c r="C1644" s="414"/>
      <c r="D1644" s="414"/>
      <c r="E1644" s="414"/>
      <c r="F1644" s="414"/>
      <c r="G1644" s="414"/>
      <c r="H1644" s="414"/>
      <c r="I1644" s="414"/>
      <c r="J1644" s="414"/>
    </row>
    <row r="1645" spans="3:10" x14ac:dyDescent="0.3">
      <c r="C1645" s="414"/>
      <c r="D1645" s="414"/>
      <c r="E1645" s="414"/>
      <c r="F1645" s="414"/>
      <c r="G1645" s="414"/>
      <c r="H1645" s="414"/>
      <c r="I1645" s="414"/>
      <c r="J1645" s="414"/>
    </row>
    <row r="1646" spans="3:10" x14ac:dyDescent="0.3">
      <c r="C1646" s="414"/>
      <c r="D1646" s="414"/>
      <c r="E1646" s="414"/>
      <c r="F1646" s="414"/>
      <c r="G1646" s="414"/>
      <c r="H1646" s="414"/>
      <c r="I1646" s="414"/>
      <c r="J1646" s="414"/>
    </row>
    <row r="1647" spans="3:10" x14ac:dyDescent="0.3">
      <c r="C1647" s="414"/>
      <c r="D1647" s="414"/>
      <c r="E1647" s="414"/>
      <c r="F1647" s="414"/>
      <c r="G1647" s="414"/>
      <c r="H1647" s="414"/>
      <c r="I1647" s="414"/>
      <c r="J1647" s="414"/>
    </row>
    <row r="1648" spans="3:10" x14ac:dyDescent="0.3">
      <c r="C1648" s="414"/>
      <c r="D1648" s="414"/>
      <c r="E1648" s="414"/>
      <c r="F1648" s="414"/>
      <c r="G1648" s="414"/>
      <c r="H1648" s="414"/>
      <c r="I1648" s="414"/>
      <c r="J1648" s="414"/>
    </row>
    <row r="1649" spans="3:10" x14ac:dyDescent="0.3">
      <c r="C1649" s="414"/>
      <c r="D1649" s="414"/>
      <c r="E1649" s="414"/>
      <c r="F1649" s="414"/>
      <c r="G1649" s="414"/>
      <c r="H1649" s="414"/>
      <c r="I1649" s="414"/>
      <c r="J1649" s="414"/>
    </row>
    <row r="1650" spans="3:10" x14ac:dyDescent="0.3">
      <c r="C1650" s="414"/>
      <c r="D1650" s="414"/>
      <c r="E1650" s="414"/>
      <c r="F1650" s="414"/>
      <c r="G1650" s="414"/>
      <c r="H1650" s="414"/>
      <c r="I1650" s="414"/>
      <c r="J1650" s="414"/>
    </row>
    <row r="1651" spans="3:10" x14ac:dyDescent="0.3">
      <c r="C1651" s="414"/>
      <c r="D1651" s="414"/>
      <c r="E1651" s="414"/>
      <c r="F1651" s="414"/>
      <c r="G1651" s="414"/>
      <c r="H1651" s="414"/>
      <c r="I1651" s="414"/>
      <c r="J1651" s="414"/>
    </row>
    <row r="1652" spans="3:10" x14ac:dyDescent="0.3">
      <c r="C1652" s="414"/>
      <c r="D1652" s="414"/>
      <c r="E1652" s="414"/>
      <c r="F1652" s="414"/>
      <c r="G1652" s="414"/>
      <c r="H1652" s="414"/>
      <c r="I1652" s="414"/>
      <c r="J1652" s="414"/>
    </row>
    <row r="1653" spans="3:10" x14ac:dyDescent="0.3">
      <c r="C1653" s="414"/>
      <c r="D1653" s="414"/>
      <c r="E1653" s="414"/>
      <c r="F1653" s="414"/>
      <c r="G1653" s="414"/>
      <c r="H1653" s="414"/>
      <c r="I1653" s="414"/>
      <c r="J1653" s="414"/>
    </row>
    <row r="1654" spans="3:10" x14ac:dyDescent="0.3">
      <c r="C1654" s="414"/>
      <c r="D1654" s="414"/>
      <c r="E1654" s="414"/>
      <c r="F1654" s="414"/>
      <c r="G1654" s="414"/>
      <c r="H1654" s="414"/>
      <c r="I1654" s="414"/>
      <c r="J1654" s="414"/>
    </row>
    <row r="1655" spans="3:10" x14ac:dyDescent="0.3">
      <c r="C1655" s="414"/>
      <c r="D1655" s="414"/>
      <c r="E1655" s="414"/>
      <c r="F1655" s="414"/>
      <c r="G1655" s="414"/>
      <c r="H1655" s="414"/>
      <c r="I1655" s="414"/>
      <c r="J1655" s="414"/>
    </row>
    <row r="1656" spans="3:10" x14ac:dyDescent="0.3">
      <c r="C1656" s="414"/>
      <c r="D1656" s="414"/>
      <c r="E1656" s="414"/>
      <c r="F1656" s="414"/>
      <c r="G1656" s="414"/>
      <c r="H1656" s="414"/>
      <c r="I1656" s="414"/>
      <c r="J1656" s="414"/>
    </row>
    <row r="1657" spans="3:10" x14ac:dyDescent="0.3">
      <c r="C1657" s="414"/>
      <c r="D1657" s="414"/>
      <c r="E1657" s="414"/>
      <c r="F1657" s="414"/>
      <c r="G1657" s="414"/>
      <c r="H1657" s="414"/>
      <c r="I1657" s="414"/>
      <c r="J1657" s="414"/>
    </row>
    <row r="1658" spans="3:10" x14ac:dyDescent="0.3">
      <c r="C1658" s="414"/>
      <c r="D1658" s="414"/>
      <c r="E1658" s="414"/>
      <c r="F1658" s="414"/>
      <c r="G1658" s="414"/>
      <c r="H1658" s="414"/>
      <c r="I1658" s="414"/>
      <c r="J1658" s="414"/>
    </row>
    <row r="1659" spans="3:10" x14ac:dyDescent="0.3">
      <c r="C1659" s="414"/>
      <c r="D1659" s="414"/>
      <c r="E1659" s="414"/>
      <c r="F1659" s="414"/>
      <c r="G1659" s="414"/>
      <c r="H1659" s="414"/>
      <c r="I1659" s="414"/>
      <c r="J1659" s="414"/>
    </row>
    <row r="1660" spans="3:10" x14ac:dyDescent="0.3">
      <c r="C1660" s="414"/>
      <c r="D1660" s="414"/>
      <c r="E1660" s="414"/>
      <c r="F1660" s="414"/>
      <c r="G1660" s="414"/>
      <c r="H1660" s="414"/>
      <c r="I1660" s="414"/>
      <c r="J1660" s="414"/>
    </row>
    <row r="1661" spans="3:10" x14ac:dyDescent="0.3">
      <c r="C1661" s="414"/>
      <c r="D1661" s="414"/>
      <c r="E1661" s="414"/>
      <c r="F1661" s="414"/>
      <c r="G1661" s="414"/>
      <c r="H1661" s="414"/>
      <c r="I1661" s="414"/>
      <c r="J1661" s="414"/>
    </row>
    <row r="1662" spans="3:10" x14ac:dyDescent="0.3">
      <c r="C1662" s="414"/>
      <c r="D1662" s="414"/>
      <c r="E1662" s="414"/>
      <c r="F1662" s="414"/>
      <c r="G1662" s="414"/>
      <c r="H1662" s="414"/>
      <c r="I1662" s="414"/>
      <c r="J1662" s="414"/>
    </row>
    <row r="1663" spans="3:10" x14ac:dyDescent="0.3">
      <c r="C1663" s="414"/>
      <c r="D1663" s="414"/>
      <c r="E1663" s="414"/>
      <c r="F1663" s="414"/>
      <c r="G1663" s="414"/>
      <c r="H1663" s="414"/>
      <c r="I1663" s="414"/>
      <c r="J1663" s="414"/>
    </row>
    <row r="1664" spans="3:10" x14ac:dyDescent="0.3">
      <c r="C1664" s="414"/>
      <c r="D1664" s="414"/>
      <c r="E1664" s="414"/>
      <c r="F1664" s="414"/>
      <c r="G1664" s="414"/>
      <c r="H1664" s="414"/>
      <c r="I1664" s="414"/>
      <c r="J1664" s="414"/>
    </row>
    <row r="1665" spans="3:10" x14ac:dyDescent="0.3">
      <c r="C1665" s="414"/>
      <c r="D1665" s="414"/>
      <c r="E1665" s="414"/>
      <c r="F1665" s="414"/>
      <c r="G1665" s="414"/>
      <c r="H1665" s="414"/>
      <c r="I1665" s="414"/>
      <c r="J1665" s="414"/>
    </row>
    <row r="1666" spans="3:10" x14ac:dyDescent="0.3">
      <c r="C1666" s="414"/>
      <c r="D1666" s="414"/>
      <c r="E1666" s="414"/>
      <c r="F1666" s="414"/>
      <c r="G1666" s="414"/>
      <c r="H1666" s="414"/>
      <c r="I1666" s="414"/>
      <c r="J1666" s="414"/>
    </row>
    <row r="1667" spans="3:10" x14ac:dyDescent="0.3">
      <c r="C1667" s="414"/>
      <c r="D1667" s="414"/>
      <c r="E1667" s="414"/>
      <c r="F1667" s="414"/>
      <c r="G1667" s="414"/>
      <c r="H1667" s="414"/>
      <c r="I1667" s="414"/>
      <c r="J1667" s="414"/>
    </row>
    <row r="1668" spans="3:10" x14ac:dyDescent="0.3">
      <c r="C1668" s="414"/>
      <c r="D1668" s="414"/>
      <c r="E1668" s="414"/>
      <c r="F1668" s="414"/>
      <c r="G1668" s="414"/>
      <c r="H1668" s="414"/>
      <c r="I1668" s="414"/>
      <c r="J1668" s="414"/>
    </row>
    <row r="1669" spans="3:10" x14ac:dyDescent="0.3">
      <c r="C1669" s="414"/>
      <c r="D1669" s="414"/>
      <c r="E1669" s="414"/>
      <c r="F1669" s="414"/>
      <c r="G1669" s="414"/>
      <c r="H1669" s="414"/>
      <c r="I1669" s="414"/>
      <c r="J1669" s="414"/>
    </row>
    <row r="1670" spans="3:10" x14ac:dyDescent="0.3">
      <c r="C1670" s="414"/>
      <c r="D1670" s="414"/>
      <c r="E1670" s="414"/>
      <c r="F1670" s="414"/>
      <c r="G1670" s="414"/>
      <c r="H1670" s="414"/>
      <c r="I1670" s="414"/>
      <c r="J1670" s="414"/>
    </row>
    <row r="1671" spans="3:10" x14ac:dyDescent="0.3">
      <c r="C1671" s="414"/>
      <c r="D1671" s="414"/>
      <c r="E1671" s="414"/>
      <c r="F1671" s="414"/>
      <c r="G1671" s="414"/>
      <c r="H1671" s="414"/>
      <c r="I1671" s="414"/>
      <c r="J1671" s="414"/>
    </row>
    <row r="1672" spans="3:10" x14ac:dyDescent="0.3">
      <c r="C1672" s="414"/>
      <c r="D1672" s="414"/>
      <c r="E1672" s="414"/>
      <c r="F1672" s="414"/>
      <c r="G1672" s="414"/>
      <c r="H1672" s="414"/>
      <c r="I1672" s="414"/>
      <c r="J1672" s="414"/>
    </row>
    <row r="1673" spans="3:10" x14ac:dyDescent="0.3">
      <c r="C1673" s="414"/>
      <c r="D1673" s="414"/>
      <c r="E1673" s="414"/>
      <c r="F1673" s="414"/>
      <c r="G1673" s="414"/>
      <c r="H1673" s="414"/>
      <c r="I1673" s="414"/>
      <c r="J1673" s="414"/>
    </row>
    <row r="1674" spans="3:10" x14ac:dyDescent="0.3">
      <c r="C1674" s="414"/>
      <c r="D1674" s="414"/>
      <c r="E1674" s="414"/>
      <c r="F1674" s="414"/>
      <c r="G1674" s="414"/>
      <c r="H1674" s="414"/>
      <c r="I1674" s="414"/>
      <c r="J1674" s="414"/>
    </row>
    <row r="1675" spans="3:10" x14ac:dyDescent="0.3">
      <c r="C1675" s="414"/>
      <c r="D1675" s="414"/>
      <c r="E1675" s="414"/>
      <c r="F1675" s="414"/>
      <c r="G1675" s="414"/>
      <c r="H1675" s="414"/>
      <c r="I1675" s="414"/>
      <c r="J1675" s="414"/>
    </row>
    <row r="1676" spans="3:10" x14ac:dyDescent="0.3">
      <c r="C1676" s="414"/>
      <c r="D1676" s="414"/>
      <c r="E1676" s="414"/>
      <c r="F1676" s="414"/>
      <c r="G1676" s="414"/>
      <c r="H1676" s="414"/>
      <c r="I1676" s="414"/>
      <c r="J1676" s="414"/>
    </row>
    <row r="1677" spans="3:10" x14ac:dyDescent="0.3">
      <c r="C1677" s="414"/>
      <c r="D1677" s="414"/>
      <c r="E1677" s="414"/>
      <c r="F1677" s="414"/>
      <c r="G1677" s="414"/>
      <c r="H1677" s="414"/>
      <c r="I1677" s="414"/>
      <c r="J1677" s="414"/>
    </row>
    <row r="1678" spans="3:10" x14ac:dyDescent="0.3">
      <c r="C1678" s="414"/>
      <c r="D1678" s="414"/>
      <c r="E1678" s="414"/>
      <c r="F1678" s="414"/>
      <c r="G1678" s="414"/>
      <c r="H1678" s="414"/>
      <c r="I1678" s="414"/>
      <c r="J1678" s="414"/>
    </row>
    <row r="1679" spans="3:10" x14ac:dyDescent="0.3">
      <c r="C1679" s="414"/>
      <c r="D1679" s="414"/>
      <c r="E1679" s="414"/>
      <c r="F1679" s="414"/>
      <c r="G1679" s="414"/>
      <c r="H1679" s="414"/>
      <c r="I1679" s="414"/>
      <c r="J1679" s="414"/>
    </row>
    <row r="1680" spans="3:10" x14ac:dyDescent="0.3">
      <c r="C1680" s="414"/>
      <c r="D1680" s="414"/>
      <c r="E1680" s="414"/>
      <c r="F1680" s="414"/>
      <c r="G1680" s="414"/>
      <c r="H1680" s="414"/>
      <c r="I1680" s="414"/>
      <c r="J1680" s="414"/>
    </row>
    <row r="1681" spans="3:10" x14ac:dyDescent="0.3">
      <c r="C1681" s="414"/>
      <c r="D1681" s="414"/>
      <c r="E1681" s="414"/>
      <c r="F1681" s="414"/>
      <c r="G1681" s="414"/>
      <c r="H1681" s="414"/>
      <c r="I1681" s="414"/>
      <c r="J1681" s="414"/>
    </row>
    <row r="1682" spans="3:10" x14ac:dyDescent="0.3">
      <c r="C1682" s="414"/>
      <c r="D1682" s="414"/>
      <c r="E1682" s="414"/>
      <c r="F1682" s="414"/>
      <c r="G1682" s="414"/>
      <c r="H1682" s="414"/>
      <c r="I1682" s="414"/>
      <c r="J1682" s="414"/>
    </row>
    <row r="1683" spans="3:10" x14ac:dyDescent="0.3">
      <c r="C1683" s="414"/>
      <c r="D1683" s="414"/>
      <c r="E1683" s="414"/>
      <c r="F1683" s="414"/>
      <c r="G1683" s="414"/>
      <c r="H1683" s="414"/>
      <c r="I1683" s="414"/>
      <c r="J1683" s="414"/>
    </row>
    <row r="1684" spans="3:10" x14ac:dyDescent="0.3">
      <c r="C1684" s="414"/>
      <c r="D1684" s="414"/>
      <c r="E1684" s="414"/>
      <c r="F1684" s="414"/>
      <c r="G1684" s="414"/>
      <c r="H1684" s="414"/>
      <c r="I1684" s="414"/>
      <c r="J1684" s="414"/>
    </row>
    <row r="1685" spans="3:10" x14ac:dyDescent="0.3">
      <c r="C1685" s="414"/>
      <c r="D1685" s="414"/>
      <c r="E1685" s="414"/>
      <c r="F1685" s="414"/>
      <c r="G1685" s="414"/>
      <c r="H1685" s="414"/>
      <c r="I1685" s="414"/>
      <c r="J1685" s="414"/>
    </row>
    <row r="1686" spans="3:10" x14ac:dyDescent="0.3">
      <c r="C1686" s="414"/>
      <c r="D1686" s="414"/>
      <c r="E1686" s="414"/>
      <c r="F1686" s="414"/>
      <c r="G1686" s="414"/>
      <c r="H1686" s="414"/>
      <c r="I1686" s="414"/>
      <c r="J1686" s="414"/>
    </row>
    <row r="1687" spans="3:10" x14ac:dyDescent="0.3">
      <c r="C1687" s="414"/>
      <c r="D1687" s="414"/>
      <c r="E1687" s="414"/>
      <c r="F1687" s="414"/>
      <c r="G1687" s="414"/>
      <c r="H1687" s="414"/>
      <c r="I1687" s="414"/>
      <c r="J1687" s="414"/>
    </row>
    <row r="1688" spans="3:10" x14ac:dyDescent="0.3">
      <c r="C1688" s="414"/>
      <c r="D1688" s="414"/>
      <c r="E1688" s="414"/>
      <c r="F1688" s="414"/>
      <c r="G1688" s="414"/>
      <c r="H1688" s="414"/>
      <c r="I1688" s="414"/>
      <c r="J1688" s="414"/>
    </row>
    <row r="1689" spans="3:10" x14ac:dyDescent="0.3">
      <c r="C1689" s="414"/>
      <c r="D1689" s="414"/>
      <c r="E1689" s="414"/>
      <c r="F1689" s="414"/>
      <c r="G1689" s="414"/>
      <c r="H1689" s="414"/>
      <c r="I1689" s="414"/>
      <c r="J1689" s="414"/>
    </row>
    <row r="1690" spans="3:10" x14ac:dyDescent="0.3">
      <c r="C1690" s="414"/>
      <c r="D1690" s="414"/>
      <c r="E1690" s="414"/>
      <c r="F1690" s="414"/>
      <c r="G1690" s="414"/>
      <c r="H1690" s="414"/>
      <c r="I1690" s="414"/>
      <c r="J1690" s="414"/>
    </row>
    <row r="1691" spans="3:10" x14ac:dyDescent="0.3">
      <c r="C1691" s="414"/>
      <c r="D1691" s="414"/>
      <c r="E1691" s="414"/>
      <c r="F1691" s="414"/>
      <c r="G1691" s="414"/>
      <c r="H1691" s="414"/>
      <c r="I1691" s="414"/>
      <c r="J1691" s="414"/>
    </row>
    <row r="1692" spans="3:10" x14ac:dyDescent="0.3">
      <c r="C1692" s="414"/>
      <c r="D1692" s="414"/>
      <c r="E1692" s="414"/>
      <c r="F1692" s="414"/>
      <c r="G1692" s="414"/>
      <c r="H1692" s="414"/>
      <c r="I1692" s="414"/>
      <c r="J1692" s="414"/>
    </row>
    <row r="1693" spans="3:10" x14ac:dyDescent="0.3">
      <c r="C1693" s="414"/>
      <c r="D1693" s="414"/>
      <c r="E1693" s="414"/>
      <c r="F1693" s="414"/>
      <c r="G1693" s="414"/>
      <c r="H1693" s="414"/>
      <c r="I1693" s="414"/>
      <c r="J1693" s="414"/>
    </row>
    <row r="1694" spans="3:10" x14ac:dyDescent="0.3">
      <c r="C1694" s="414"/>
      <c r="D1694" s="414"/>
      <c r="E1694" s="414"/>
      <c r="F1694" s="414"/>
      <c r="G1694" s="414"/>
      <c r="H1694" s="414"/>
      <c r="I1694" s="414"/>
      <c r="J1694" s="414"/>
    </row>
    <row r="1695" spans="3:10" x14ac:dyDescent="0.3">
      <c r="C1695" s="414"/>
      <c r="D1695" s="414"/>
      <c r="E1695" s="414"/>
      <c r="F1695" s="414"/>
      <c r="G1695" s="414"/>
      <c r="H1695" s="414"/>
      <c r="I1695" s="414"/>
      <c r="J1695" s="414"/>
    </row>
    <row r="1696" spans="3:10" x14ac:dyDescent="0.3">
      <c r="C1696" s="414"/>
      <c r="D1696" s="414"/>
      <c r="E1696" s="414"/>
      <c r="F1696" s="414"/>
      <c r="G1696" s="414"/>
      <c r="H1696" s="414"/>
      <c r="I1696" s="414"/>
      <c r="J1696" s="414"/>
    </row>
    <row r="1697" spans="3:10" x14ac:dyDescent="0.3">
      <c r="C1697" s="414"/>
      <c r="D1697" s="414"/>
      <c r="E1697" s="414"/>
      <c r="F1697" s="414"/>
      <c r="G1697" s="414"/>
      <c r="H1697" s="414"/>
      <c r="I1697" s="414"/>
      <c r="J1697" s="414"/>
    </row>
    <row r="1698" spans="3:10" x14ac:dyDescent="0.3">
      <c r="C1698" s="414"/>
      <c r="D1698" s="414"/>
      <c r="E1698" s="414"/>
      <c r="F1698" s="414"/>
      <c r="G1698" s="414"/>
      <c r="H1698" s="414"/>
      <c r="I1698" s="414"/>
      <c r="J1698" s="414"/>
    </row>
    <row r="1699" spans="3:10" x14ac:dyDescent="0.3">
      <c r="C1699" s="414"/>
      <c r="D1699" s="414"/>
      <c r="E1699" s="414"/>
      <c r="F1699" s="414"/>
      <c r="G1699" s="414"/>
      <c r="H1699" s="414"/>
      <c r="I1699" s="414"/>
      <c r="J1699" s="414"/>
    </row>
    <row r="1700" spans="3:10" x14ac:dyDescent="0.3">
      <c r="C1700" s="414"/>
      <c r="D1700" s="414"/>
      <c r="E1700" s="414"/>
      <c r="F1700" s="414"/>
      <c r="G1700" s="414"/>
      <c r="H1700" s="414"/>
      <c r="I1700" s="414"/>
      <c r="J1700" s="414"/>
    </row>
    <row r="1701" spans="3:10" x14ac:dyDescent="0.3">
      <c r="C1701" s="414"/>
      <c r="D1701" s="414"/>
      <c r="E1701" s="414"/>
      <c r="F1701" s="414"/>
      <c r="G1701" s="414"/>
      <c r="H1701" s="414"/>
      <c r="I1701" s="414"/>
      <c r="J1701" s="414"/>
    </row>
    <row r="1702" spans="3:10" x14ac:dyDescent="0.3">
      <c r="C1702" s="414"/>
      <c r="D1702" s="414"/>
      <c r="E1702" s="414"/>
      <c r="F1702" s="414"/>
      <c r="G1702" s="414"/>
      <c r="H1702" s="414"/>
      <c r="I1702" s="414"/>
      <c r="J1702" s="414"/>
    </row>
    <row r="1703" spans="3:10" x14ac:dyDescent="0.3">
      <c r="C1703" s="414"/>
      <c r="D1703" s="414"/>
      <c r="E1703" s="414"/>
      <c r="F1703" s="414"/>
      <c r="G1703" s="414"/>
      <c r="H1703" s="414"/>
      <c r="I1703" s="414"/>
      <c r="J1703" s="414"/>
    </row>
    <row r="1704" spans="3:10" x14ac:dyDescent="0.3">
      <c r="C1704" s="414"/>
      <c r="D1704" s="414"/>
      <c r="E1704" s="414"/>
      <c r="F1704" s="414"/>
      <c r="G1704" s="414"/>
      <c r="H1704" s="414"/>
      <c r="I1704" s="414"/>
      <c r="J1704" s="414"/>
    </row>
    <row r="1705" spans="3:10" x14ac:dyDescent="0.3">
      <c r="C1705" s="414"/>
      <c r="D1705" s="414"/>
      <c r="E1705" s="414"/>
      <c r="F1705" s="414"/>
      <c r="G1705" s="414"/>
      <c r="H1705" s="414"/>
      <c r="I1705" s="414"/>
      <c r="J1705" s="414"/>
    </row>
    <row r="1706" spans="3:10" x14ac:dyDescent="0.3">
      <c r="C1706" s="414"/>
      <c r="D1706" s="414"/>
      <c r="E1706" s="414"/>
      <c r="F1706" s="414"/>
      <c r="G1706" s="414"/>
      <c r="H1706" s="414"/>
      <c r="I1706" s="414"/>
      <c r="J1706" s="414"/>
    </row>
    <row r="1707" spans="3:10" x14ac:dyDescent="0.3">
      <c r="C1707" s="414"/>
      <c r="D1707" s="414"/>
      <c r="E1707" s="414"/>
      <c r="F1707" s="414"/>
      <c r="G1707" s="414"/>
      <c r="H1707" s="414"/>
      <c r="I1707" s="414"/>
      <c r="J1707" s="414"/>
    </row>
    <row r="1708" spans="3:10" x14ac:dyDescent="0.3">
      <c r="C1708" s="414"/>
      <c r="D1708" s="414"/>
      <c r="E1708" s="414"/>
      <c r="F1708" s="414"/>
      <c r="G1708" s="414"/>
      <c r="H1708" s="414"/>
      <c r="I1708" s="414"/>
      <c r="J1708" s="414"/>
    </row>
    <row r="1709" spans="3:10" x14ac:dyDescent="0.3">
      <c r="C1709" s="414"/>
      <c r="D1709" s="414"/>
      <c r="E1709" s="414"/>
      <c r="F1709" s="414"/>
      <c r="G1709" s="414"/>
      <c r="H1709" s="414"/>
      <c r="I1709" s="414"/>
      <c r="J1709" s="414"/>
    </row>
    <row r="1710" spans="3:10" x14ac:dyDescent="0.3">
      <c r="C1710" s="414"/>
      <c r="D1710" s="414"/>
      <c r="E1710" s="414"/>
      <c r="F1710" s="414"/>
      <c r="G1710" s="414"/>
      <c r="H1710" s="414"/>
      <c r="I1710" s="414"/>
      <c r="J1710" s="414"/>
    </row>
    <row r="1711" spans="3:10" x14ac:dyDescent="0.3">
      <c r="C1711" s="414"/>
      <c r="D1711" s="414"/>
      <c r="E1711" s="414"/>
      <c r="F1711" s="414"/>
      <c r="G1711" s="414"/>
      <c r="H1711" s="414"/>
      <c r="I1711" s="414"/>
      <c r="J1711" s="414"/>
    </row>
    <row r="1712" spans="3:10" x14ac:dyDescent="0.3">
      <c r="C1712" s="414"/>
      <c r="D1712" s="414"/>
      <c r="E1712" s="414"/>
      <c r="F1712" s="414"/>
      <c r="G1712" s="414"/>
      <c r="H1712" s="414"/>
      <c r="I1712" s="414"/>
      <c r="J1712" s="414"/>
    </row>
    <row r="1713" spans="3:10" x14ac:dyDescent="0.3">
      <c r="C1713" s="414"/>
      <c r="D1713" s="414"/>
      <c r="E1713" s="414"/>
      <c r="F1713" s="414"/>
      <c r="G1713" s="414"/>
      <c r="H1713" s="414"/>
      <c r="I1713" s="414"/>
      <c r="J1713" s="414"/>
    </row>
    <row r="1714" spans="3:10" x14ac:dyDescent="0.3">
      <c r="C1714" s="414"/>
      <c r="D1714" s="414"/>
      <c r="E1714" s="414"/>
      <c r="F1714" s="414"/>
      <c r="G1714" s="414"/>
      <c r="H1714" s="414"/>
      <c r="I1714" s="414"/>
      <c r="J1714" s="414"/>
    </row>
    <row r="1715" spans="3:10" x14ac:dyDescent="0.3">
      <c r="C1715" s="414"/>
      <c r="D1715" s="414"/>
      <c r="E1715" s="414"/>
      <c r="F1715" s="414"/>
      <c r="G1715" s="414"/>
      <c r="H1715" s="414"/>
      <c r="I1715" s="414"/>
      <c r="J1715" s="414"/>
    </row>
    <row r="1716" spans="3:10" x14ac:dyDescent="0.3">
      <c r="C1716" s="414"/>
      <c r="D1716" s="414"/>
      <c r="E1716" s="414"/>
      <c r="F1716" s="414"/>
      <c r="G1716" s="414"/>
      <c r="H1716" s="414"/>
      <c r="I1716" s="414"/>
      <c r="J1716" s="414"/>
    </row>
    <row r="1717" spans="3:10" x14ac:dyDescent="0.3">
      <c r="C1717" s="414"/>
      <c r="D1717" s="414"/>
      <c r="E1717" s="414"/>
      <c r="F1717" s="414"/>
      <c r="G1717" s="414"/>
      <c r="H1717" s="414"/>
      <c r="I1717" s="414"/>
      <c r="J1717" s="414"/>
    </row>
    <row r="1718" spans="3:10" x14ac:dyDescent="0.3">
      <c r="C1718" s="414"/>
      <c r="D1718" s="414"/>
      <c r="E1718" s="414"/>
      <c r="F1718" s="414"/>
      <c r="G1718" s="414"/>
      <c r="H1718" s="414"/>
      <c r="I1718" s="414"/>
      <c r="J1718" s="414"/>
    </row>
    <row r="1719" spans="3:10" x14ac:dyDescent="0.3">
      <c r="C1719" s="414"/>
      <c r="D1719" s="414"/>
      <c r="E1719" s="414"/>
      <c r="F1719" s="414"/>
      <c r="G1719" s="414"/>
      <c r="H1719" s="414"/>
      <c r="I1719" s="414"/>
      <c r="J1719" s="414"/>
    </row>
    <row r="1720" spans="3:10" x14ac:dyDescent="0.3">
      <c r="C1720" s="414"/>
      <c r="D1720" s="414"/>
      <c r="E1720" s="414"/>
      <c r="F1720" s="414"/>
      <c r="G1720" s="414"/>
      <c r="H1720" s="414"/>
      <c r="I1720" s="414"/>
      <c r="J1720" s="414"/>
    </row>
    <row r="1721" spans="3:10" x14ac:dyDescent="0.3">
      <c r="C1721" s="414"/>
      <c r="D1721" s="414"/>
      <c r="E1721" s="414"/>
      <c r="F1721" s="414"/>
      <c r="G1721" s="414"/>
      <c r="H1721" s="414"/>
      <c r="I1721" s="414"/>
      <c r="J1721" s="414"/>
    </row>
    <row r="1722" spans="3:10" x14ac:dyDescent="0.3">
      <c r="C1722" s="414"/>
      <c r="D1722" s="414"/>
      <c r="E1722" s="414"/>
      <c r="F1722" s="414"/>
      <c r="G1722" s="414"/>
      <c r="H1722" s="414"/>
      <c r="I1722" s="414"/>
      <c r="J1722" s="414"/>
    </row>
    <row r="1723" spans="3:10" x14ac:dyDescent="0.3">
      <c r="C1723" s="414"/>
      <c r="D1723" s="414"/>
      <c r="E1723" s="414"/>
      <c r="F1723" s="414"/>
      <c r="G1723" s="414"/>
      <c r="H1723" s="414"/>
      <c r="I1723" s="414"/>
      <c r="J1723" s="414"/>
    </row>
    <row r="1724" spans="3:10" x14ac:dyDescent="0.3">
      <c r="C1724" s="414"/>
      <c r="D1724" s="414"/>
      <c r="E1724" s="414"/>
      <c r="F1724" s="414"/>
      <c r="G1724" s="414"/>
      <c r="H1724" s="414"/>
      <c r="I1724" s="414"/>
      <c r="J1724" s="414"/>
    </row>
    <row r="1725" spans="3:10" x14ac:dyDescent="0.3">
      <c r="C1725" s="414"/>
      <c r="D1725" s="414"/>
      <c r="E1725" s="414"/>
      <c r="F1725" s="414"/>
      <c r="G1725" s="414"/>
      <c r="H1725" s="414"/>
      <c r="I1725" s="414"/>
      <c r="J1725" s="414"/>
    </row>
    <row r="1726" spans="3:10" x14ac:dyDescent="0.3">
      <c r="C1726" s="414"/>
      <c r="D1726" s="414"/>
      <c r="E1726" s="414"/>
      <c r="F1726" s="414"/>
      <c r="G1726" s="414"/>
      <c r="H1726" s="414"/>
      <c r="I1726" s="414"/>
      <c r="J1726" s="414"/>
    </row>
    <row r="1727" spans="3:10" x14ac:dyDescent="0.3">
      <c r="C1727" s="414"/>
      <c r="D1727" s="414"/>
      <c r="E1727" s="414"/>
      <c r="F1727" s="414"/>
      <c r="G1727" s="414"/>
      <c r="H1727" s="414"/>
      <c r="I1727" s="414"/>
      <c r="J1727" s="414"/>
    </row>
    <row r="1728" spans="3:10" x14ac:dyDescent="0.3">
      <c r="C1728" s="414"/>
      <c r="D1728" s="414"/>
      <c r="E1728" s="414"/>
      <c r="F1728" s="414"/>
      <c r="G1728" s="414"/>
      <c r="H1728" s="414"/>
      <c r="I1728" s="414"/>
      <c r="J1728" s="414"/>
    </row>
    <row r="1729" spans="3:10" x14ac:dyDescent="0.3">
      <c r="C1729" s="414"/>
      <c r="D1729" s="414"/>
      <c r="E1729" s="414"/>
      <c r="F1729" s="414"/>
      <c r="G1729" s="414"/>
      <c r="H1729" s="414"/>
      <c r="I1729" s="414"/>
      <c r="J1729" s="414"/>
    </row>
    <row r="1730" spans="3:10" x14ac:dyDescent="0.3">
      <c r="C1730" s="414"/>
      <c r="D1730" s="414"/>
      <c r="E1730" s="414"/>
      <c r="F1730" s="414"/>
      <c r="G1730" s="414"/>
      <c r="H1730" s="414"/>
      <c r="I1730" s="414"/>
      <c r="J1730" s="414"/>
    </row>
    <row r="1731" spans="3:10" x14ac:dyDescent="0.3">
      <c r="C1731" s="414"/>
      <c r="D1731" s="414"/>
      <c r="E1731" s="414"/>
      <c r="F1731" s="414"/>
      <c r="G1731" s="414"/>
      <c r="H1731" s="414"/>
      <c r="I1731" s="414"/>
      <c r="J1731" s="414"/>
    </row>
    <row r="1732" spans="3:10" x14ac:dyDescent="0.3">
      <c r="C1732" s="414"/>
      <c r="D1732" s="414"/>
      <c r="E1732" s="414"/>
      <c r="F1732" s="414"/>
      <c r="G1732" s="414"/>
      <c r="H1732" s="414"/>
      <c r="I1732" s="414"/>
      <c r="J1732" s="414"/>
    </row>
    <row r="1733" spans="3:10" x14ac:dyDescent="0.3">
      <c r="C1733" s="414"/>
      <c r="D1733" s="414"/>
      <c r="E1733" s="414"/>
      <c r="F1733" s="414"/>
      <c r="G1733" s="414"/>
      <c r="H1733" s="414"/>
      <c r="I1733" s="414"/>
      <c r="J1733" s="414"/>
    </row>
    <row r="1734" spans="3:10" x14ac:dyDescent="0.3">
      <c r="C1734" s="414"/>
      <c r="D1734" s="414"/>
      <c r="E1734" s="414"/>
      <c r="F1734" s="414"/>
      <c r="G1734" s="414"/>
      <c r="H1734" s="414"/>
      <c r="I1734" s="414"/>
      <c r="J1734" s="414"/>
    </row>
    <row r="1735" spans="3:10" x14ac:dyDescent="0.3">
      <c r="C1735" s="414"/>
      <c r="D1735" s="414"/>
      <c r="E1735" s="414"/>
      <c r="F1735" s="414"/>
      <c r="G1735" s="414"/>
      <c r="H1735" s="414"/>
      <c r="I1735" s="414"/>
      <c r="J1735" s="414"/>
    </row>
    <row r="1736" spans="3:10" x14ac:dyDescent="0.3">
      <c r="C1736" s="414"/>
      <c r="D1736" s="414"/>
      <c r="E1736" s="414"/>
      <c r="F1736" s="414"/>
      <c r="G1736" s="414"/>
      <c r="H1736" s="414"/>
      <c r="I1736" s="414"/>
      <c r="J1736" s="414"/>
    </row>
    <row r="1737" spans="3:10" x14ac:dyDescent="0.3">
      <c r="C1737" s="414"/>
      <c r="D1737" s="414"/>
      <c r="E1737" s="414"/>
      <c r="F1737" s="414"/>
      <c r="G1737" s="414"/>
      <c r="H1737" s="414"/>
      <c r="I1737" s="414"/>
      <c r="J1737" s="414"/>
    </row>
    <row r="1738" spans="3:10" x14ac:dyDescent="0.3">
      <c r="C1738" s="414"/>
      <c r="D1738" s="414"/>
      <c r="E1738" s="414"/>
      <c r="F1738" s="414"/>
      <c r="G1738" s="414"/>
      <c r="H1738" s="414"/>
      <c r="I1738" s="414"/>
      <c r="J1738" s="414"/>
    </row>
    <row r="1739" spans="3:10" x14ac:dyDescent="0.3">
      <c r="C1739" s="414"/>
      <c r="D1739" s="414"/>
      <c r="E1739" s="414"/>
      <c r="F1739" s="414"/>
      <c r="G1739" s="414"/>
      <c r="H1739" s="414"/>
      <c r="I1739" s="414"/>
      <c r="J1739" s="414"/>
    </row>
    <row r="1740" spans="3:10" x14ac:dyDescent="0.3">
      <c r="C1740" s="414"/>
      <c r="D1740" s="414"/>
      <c r="E1740" s="414"/>
      <c r="F1740" s="414"/>
      <c r="G1740" s="414"/>
      <c r="H1740" s="414"/>
      <c r="I1740" s="414"/>
      <c r="J1740" s="414"/>
    </row>
    <row r="1741" spans="3:10" x14ac:dyDescent="0.3">
      <c r="C1741" s="414"/>
      <c r="D1741" s="414"/>
      <c r="E1741" s="414"/>
      <c r="F1741" s="414"/>
      <c r="G1741" s="414"/>
      <c r="H1741" s="414"/>
      <c r="I1741" s="414"/>
      <c r="J1741" s="414"/>
    </row>
    <row r="1742" spans="3:10" x14ac:dyDescent="0.3">
      <c r="C1742" s="414"/>
      <c r="D1742" s="414"/>
      <c r="E1742" s="414"/>
      <c r="F1742" s="414"/>
      <c r="G1742" s="414"/>
      <c r="H1742" s="414"/>
      <c r="I1742" s="414"/>
      <c r="J1742" s="414"/>
    </row>
    <row r="1743" spans="3:10" x14ac:dyDescent="0.3">
      <c r="C1743" s="414"/>
      <c r="D1743" s="414"/>
      <c r="E1743" s="414"/>
      <c r="F1743" s="414"/>
      <c r="G1743" s="414"/>
      <c r="H1743" s="414"/>
      <c r="I1743" s="414"/>
      <c r="J1743" s="414"/>
    </row>
    <row r="1744" spans="3:10" x14ac:dyDescent="0.3">
      <c r="C1744" s="414"/>
      <c r="D1744" s="414"/>
      <c r="E1744" s="414"/>
      <c r="F1744" s="414"/>
      <c r="G1744" s="414"/>
      <c r="H1744" s="414"/>
      <c r="I1744" s="414"/>
      <c r="J1744" s="414"/>
    </row>
    <row r="1745" spans="3:10" x14ac:dyDescent="0.3">
      <c r="C1745" s="414"/>
      <c r="D1745" s="414"/>
      <c r="E1745" s="414"/>
      <c r="F1745" s="414"/>
      <c r="G1745" s="414"/>
      <c r="H1745" s="414"/>
      <c r="I1745" s="414"/>
      <c r="J1745" s="414"/>
    </row>
    <row r="1746" spans="3:10" x14ac:dyDescent="0.3">
      <c r="C1746" s="414"/>
      <c r="D1746" s="414"/>
      <c r="E1746" s="414"/>
      <c r="F1746" s="414"/>
      <c r="G1746" s="414"/>
      <c r="H1746" s="414"/>
      <c r="I1746" s="414"/>
      <c r="J1746" s="414"/>
    </row>
    <row r="1747" spans="3:10" x14ac:dyDescent="0.3">
      <c r="C1747" s="414"/>
      <c r="D1747" s="414"/>
      <c r="E1747" s="414"/>
      <c r="F1747" s="414"/>
      <c r="G1747" s="414"/>
      <c r="H1747" s="414"/>
      <c r="I1747" s="414"/>
      <c r="J1747" s="414"/>
    </row>
    <row r="1748" spans="3:10" x14ac:dyDescent="0.3">
      <c r="C1748" s="414"/>
      <c r="D1748" s="414"/>
      <c r="E1748" s="414"/>
      <c r="F1748" s="414"/>
      <c r="G1748" s="414"/>
      <c r="H1748" s="414"/>
      <c r="I1748" s="414"/>
      <c r="J1748" s="414"/>
    </row>
    <row r="1749" spans="3:10" x14ac:dyDescent="0.3">
      <c r="C1749" s="414"/>
      <c r="D1749" s="414"/>
      <c r="E1749" s="414"/>
      <c r="F1749" s="414"/>
      <c r="G1749" s="414"/>
      <c r="H1749" s="414"/>
      <c r="I1749" s="414"/>
      <c r="J1749" s="414"/>
    </row>
    <row r="1750" spans="3:10" x14ac:dyDescent="0.3">
      <c r="C1750" s="414"/>
      <c r="D1750" s="414"/>
      <c r="E1750" s="414"/>
      <c r="F1750" s="414"/>
      <c r="G1750" s="414"/>
      <c r="H1750" s="414"/>
      <c r="I1750" s="414"/>
      <c r="J1750" s="414"/>
    </row>
    <row r="1751" spans="3:10" x14ac:dyDescent="0.3">
      <c r="C1751" s="414"/>
      <c r="D1751" s="414"/>
      <c r="E1751" s="414"/>
      <c r="F1751" s="414"/>
      <c r="G1751" s="414"/>
      <c r="H1751" s="414"/>
      <c r="I1751" s="414"/>
      <c r="J1751" s="414"/>
    </row>
    <row r="1752" spans="3:10" x14ac:dyDescent="0.3">
      <c r="C1752" s="414"/>
      <c r="D1752" s="414"/>
      <c r="E1752" s="414"/>
      <c r="F1752" s="414"/>
      <c r="G1752" s="414"/>
      <c r="H1752" s="414"/>
      <c r="I1752" s="414"/>
      <c r="J1752" s="414"/>
    </row>
    <row r="1753" spans="3:10" x14ac:dyDescent="0.3">
      <c r="C1753" s="414"/>
      <c r="D1753" s="414"/>
      <c r="E1753" s="414"/>
      <c r="F1753" s="414"/>
      <c r="G1753" s="414"/>
      <c r="H1753" s="414"/>
      <c r="I1753" s="414"/>
      <c r="J1753" s="414"/>
    </row>
    <row r="1754" spans="3:10" x14ac:dyDescent="0.3">
      <c r="C1754" s="414"/>
      <c r="D1754" s="414"/>
      <c r="E1754" s="414"/>
      <c r="F1754" s="414"/>
      <c r="G1754" s="414"/>
      <c r="H1754" s="414"/>
      <c r="I1754" s="414"/>
      <c r="J1754" s="414"/>
    </row>
    <row r="1755" spans="3:10" x14ac:dyDescent="0.3">
      <c r="C1755" s="414"/>
      <c r="D1755" s="414"/>
      <c r="E1755" s="414"/>
      <c r="F1755" s="414"/>
      <c r="G1755" s="414"/>
      <c r="H1755" s="414"/>
      <c r="I1755" s="414"/>
      <c r="J1755" s="414"/>
    </row>
    <row r="1756" spans="3:10" x14ac:dyDescent="0.3">
      <c r="C1756" s="414"/>
      <c r="D1756" s="414"/>
      <c r="E1756" s="414"/>
      <c r="F1756" s="414"/>
      <c r="G1756" s="414"/>
      <c r="H1756" s="414"/>
      <c r="I1756" s="414"/>
      <c r="J1756" s="414"/>
    </row>
    <row r="1757" spans="3:10" x14ac:dyDescent="0.3">
      <c r="C1757" s="414"/>
      <c r="D1757" s="414"/>
      <c r="E1757" s="414"/>
      <c r="F1757" s="414"/>
      <c r="G1757" s="414"/>
      <c r="H1757" s="414"/>
      <c r="I1757" s="414"/>
      <c r="J1757" s="414"/>
    </row>
    <row r="1758" spans="3:10" x14ac:dyDescent="0.3">
      <c r="C1758" s="414"/>
      <c r="D1758" s="414"/>
      <c r="E1758" s="414"/>
      <c r="F1758" s="414"/>
      <c r="G1758" s="414"/>
      <c r="H1758" s="414"/>
      <c r="I1758" s="414"/>
      <c r="J1758" s="414"/>
    </row>
    <row r="1759" spans="3:10" x14ac:dyDescent="0.3">
      <c r="C1759" s="414"/>
      <c r="D1759" s="414"/>
      <c r="E1759" s="414"/>
      <c r="F1759" s="414"/>
      <c r="G1759" s="414"/>
      <c r="H1759" s="414"/>
      <c r="I1759" s="414"/>
      <c r="J1759" s="414"/>
    </row>
    <row r="1760" spans="3:10" x14ac:dyDescent="0.3">
      <c r="C1760" s="414"/>
      <c r="D1760" s="414"/>
      <c r="E1760" s="414"/>
      <c r="F1760" s="414"/>
      <c r="G1760" s="414"/>
      <c r="H1760" s="414"/>
      <c r="I1760" s="414"/>
      <c r="J1760" s="414"/>
    </row>
    <row r="1761" spans="3:10" x14ac:dyDescent="0.3">
      <c r="C1761" s="414"/>
      <c r="D1761" s="414"/>
      <c r="E1761" s="414"/>
      <c r="F1761" s="414"/>
      <c r="G1761" s="414"/>
      <c r="H1761" s="414"/>
      <c r="I1761" s="414"/>
      <c r="J1761" s="414"/>
    </row>
    <row r="1762" spans="3:10" x14ac:dyDescent="0.3">
      <c r="C1762" s="414"/>
      <c r="D1762" s="414"/>
      <c r="E1762" s="414"/>
      <c r="F1762" s="414"/>
      <c r="G1762" s="414"/>
      <c r="H1762" s="414"/>
      <c r="I1762" s="414"/>
      <c r="J1762" s="414"/>
    </row>
    <row r="1763" spans="3:10" x14ac:dyDescent="0.3">
      <c r="C1763" s="414"/>
      <c r="D1763" s="414"/>
      <c r="E1763" s="414"/>
      <c r="F1763" s="414"/>
      <c r="G1763" s="414"/>
      <c r="H1763" s="414"/>
      <c r="I1763" s="414"/>
      <c r="J1763" s="414"/>
    </row>
    <row r="1764" spans="3:10" x14ac:dyDescent="0.3">
      <c r="C1764" s="414"/>
      <c r="D1764" s="414"/>
      <c r="E1764" s="414"/>
      <c r="F1764" s="414"/>
      <c r="G1764" s="414"/>
      <c r="H1764" s="414"/>
      <c r="I1764" s="414"/>
      <c r="J1764" s="414"/>
    </row>
    <row r="1765" spans="3:10" x14ac:dyDescent="0.3">
      <c r="C1765" s="414"/>
      <c r="D1765" s="414"/>
      <c r="E1765" s="414"/>
      <c r="F1765" s="414"/>
      <c r="G1765" s="414"/>
      <c r="H1765" s="414"/>
      <c r="I1765" s="414"/>
      <c r="J1765" s="414"/>
    </row>
    <row r="1766" spans="3:10" x14ac:dyDescent="0.3">
      <c r="C1766" s="414"/>
      <c r="D1766" s="414"/>
      <c r="E1766" s="414"/>
      <c r="F1766" s="414"/>
      <c r="G1766" s="414"/>
      <c r="H1766" s="414"/>
      <c r="I1766" s="414"/>
      <c r="J1766" s="414"/>
    </row>
    <row r="1767" spans="3:10" x14ac:dyDescent="0.3">
      <c r="C1767" s="414"/>
      <c r="D1767" s="414"/>
      <c r="E1767" s="414"/>
      <c r="F1767" s="414"/>
      <c r="G1767" s="414"/>
      <c r="H1767" s="414"/>
      <c r="I1767" s="414"/>
      <c r="J1767" s="414"/>
    </row>
    <row r="1768" spans="3:10" x14ac:dyDescent="0.3">
      <c r="C1768" s="414"/>
      <c r="D1768" s="414"/>
      <c r="E1768" s="414"/>
      <c r="F1768" s="414"/>
      <c r="G1768" s="414"/>
      <c r="H1768" s="414"/>
      <c r="I1768" s="414"/>
      <c r="J1768" s="414"/>
    </row>
    <row r="1769" spans="3:10" x14ac:dyDescent="0.3">
      <c r="C1769" s="414"/>
      <c r="D1769" s="414"/>
      <c r="E1769" s="414"/>
      <c r="F1769" s="414"/>
      <c r="G1769" s="414"/>
      <c r="H1769" s="414"/>
      <c r="I1769" s="414"/>
      <c r="J1769" s="414"/>
    </row>
    <row r="1770" spans="3:10" x14ac:dyDescent="0.3">
      <c r="C1770" s="414"/>
      <c r="D1770" s="414"/>
      <c r="E1770" s="414"/>
      <c r="F1770" s="414"/>
      <c r="G1770" s="414"/>
      <c r="H1770" s="414"/>
      <c r="I1770" s="414"/>
      <c r="J1770" s="414"/>
    </row>
    <row r="1771" spans="3:10" x14ac:dyDescent="0.3">
      <c r="C1771" s="414"/>
      <c r="D1771" s="414"/>
      <c r="E1771" s="414"/>
      <c r="F1771" s="414"/>
      <c r="G1771" s="414"/>
      <c r="H1771" s="414"/>
      <c r="I1771" s="414"/>
      <c r="J1771" s="414"/>
    </row>
    <row r="1772" spans="3:10" x14ac:dyDescent="0.3">
      <c r="C1772" s="414"/>
      <c r="D1772" s="414"/>
      <c r="E1772" s="414"/>
      <c r="F1772" s="414"/>
      <c r="G1772" s="414"/>
      <c r="H1772" s="414"/>
      <c r="I1772" s="414"/>
      <c r="J1772" s="414"/>
    </row>
    <row r="1773" spans="3:10" x14ac:dyDescent="0.3">
      <c r="C1773" s="414"/>
      <c r="D1773" s="414"/>
      <c r="E1773" s="414"/>
      <c r="F1773" s="414"/>
      <c r="G1773" s="414"/>
      <c r="H1773" s="414"/>
      <c r="I1773" s="414"/>
      <c r="J1773" s="414"/>
    </row>
    <row r="1774" spans="3:10" x14ac:dyDescent="0.3">
      <c r="C1774" s="414"/>
      <c r="D1774" s="414"/>
      <c r="E1774" s="414"/>
      <c r="F1774" s="414"/>
      <c r="G1774" s="414"/>
      <c r="H1774" s="414"/>
      <c r="I1774" s="414"/>
      <c r="J1774" s="414"/>
    </row>
    <row r="1775" spans="3:10" x14ac:dyDescent="0.3">
      <c r="C1775" s="414"/>
      <c r="D1775" s="414"/>
      <c r="E1775" s="414"/>
      <c r="F1775" s="414"/>
      <c r="G1775" s="414"/>
      <c r="H1775" s="414"/>
      <c r="I1775" s="414"/>
      <c r="J1775" s="414"/>
    </row>
    <row r="1776" spans="3:10" x14ac:dyDescent="0.3">
      <c r="C1776" s="414"/>
      <c r="D1776" s="414"/>
      <c r="E1776" s="414"/>
      <c r="F1776" s="414"/>
      <c r="G1776" s="414"/>
      <c r="H1776" s="414"/>
      <c r="I1776" s="414"/>
      <c r="J1776" s="414"/>
    </row>
    <row r="1777" spans="3:10" x14ac:dyDescent="0.3">
      <c r="C1777" s="414"/>
      <c r="D1777" s="414"/>
      <c r="E1777" s="414"/>
      <c r="F1777" s="414"/>
      <c r="G1777" s="414"/>
      <c r="H1777" s="414"/>
      <c r="I1777" s="414"/>
      <c r="J1777" s="414"/>
    </row>
    <row r="1778" spans="3:10" x14ac:dyDescent="0.3">
      <c r="C1778" s="414"/>
      <c r="D1778" s="414"/>
      <c r="E1778" s="414"/>
      <c r="F1778" s="414"/>
      <c r="G1778" s="414"/>
      <c r="H1778" s="414"/>
      <c r="I1778" s="414"/>
      <c r="J1778" s="414"/>
    </row>
    <row r="1779" spans="3:10" x14ac:dyDescent="0.3">
      <c r="C1779" s="414"/>
      <c r="D1779" s="414"/>
      <c r="E1779" s="414"/>
      <c r="F1779" s="414"/>
      <c r="G1779" s="414"/>
      <c r="H1779" s="414"/>
      <c r="I1779" s="414"/>
      <c r="J1779" s="414"/>
    </row>
    <row r="1780" spans="3:10" x14ac:dyDescent="0.3">
      <c r="C1780" s="414"/>
      <c r="D1780" s="414"/>
      <c r="E1780" s="414"/>
      <c r="F1780" s="414"/>
      <c r="G1780" s="414"/>
      <c r="H1780" s="414"/>
      <c r="I1780" s="414"/>
      <c r="J1780" s="414"/>
    </row>
    <row r="1781" spans="3:10" x14ac:dyDescent="0.3">
      <c r="C1781" s="414"/>
      <c r="D1781" s="414"/>
      <c r="E1781" s="414"/>
      <c r="F1781" s="414"/>
      <c r="G1781" s="414"/>
      <c r="H1781" s="414"/>
      <c r="I1781" s="414"/>
      <c r="J1781" s="414"/>
    </row>
    <row r="1782" spans="3:10" x14ac:dyDescent="0.3">
      <c r="C1782" s="414"/>
      <c r="D1782" s="414"/>
      <c r="E1782" s="414"/>
      <c r="F1782" s="414"/>
      <c r="G1782" s="414"/>
      <c r="H1782" s="414"/>
      <c r="I1782" s="414"/>
      <c r="J1782" s="414"/>
    </row>
    <row r="1783" spans="3:10" x14ac:dyDescent="0.3">
      <c r="C1783" s="414"/>
      <c r="D1783" s="414"/>
      <c r="E1783" s="414"/>
      <c r="F1783" s="414"/>
      <c r="G1783" s="414"/>
      <c r="H1783" s="414"/>
      <c r="I1783" s="414"/>
      <c r="J1783" s="414"/>
    </row>
    <row r="1784" spans="3:10" x14ac:dyDescent="0.3">
      <c r="C1784" s="414"/>
      <c r="D1784" s="414"/>
      <c r="E1784" s="414"/>
      <c r="F1784" s="414"/>
      <c r="G1784" s="414"/>
      <c r="H1784" s="414"/>
      <c r="I1784" s="414"/>
      <c r="J1784" s="414"/>
    </row>
    <row r="1785" spans="3:10" x14ac:dyDescent="0.3">
      <c r="C1785" s="414"/>
      <c r="D1785" s="414"/>
      <c r="E1785" s="414"/>
      <c r="F1785" s="414"/>
      <c r="G1785" s="414"/>
      <c r="H1785" s="414"/>
      <c r="I1785" s="414"/>
      <c r="J1785" s="414"/>
    </row>
    <row r="1786" spans="3:10" x14ac:dyDescent="0.3">
      <c r="C1786" s="414"/>
      <c r="D1786" s="414"/>
      <c r="E1786" s="414"/>
      <c r="F1786" s="414"/>
      <c r="G1786" s="414"/>
      <c r="H1786" s="414"/>
      <c r="I1786" s="414"/>
      <c r="J1786" s="414"/>
    </row>
    <row r="1787" spans="3:10" x14ac:dyDescent="0.3">
      <c r="C1787" s="414"/>
      <c r="D1787" s="414"/>
      <c r="E1787" s="414"/>
      <c r="F1787" s="414"/>
      <c r="G1787" s="414"/>
      <c r="H1787" s="414"/>
      <c r="I1787" s="414"/>
      <c r="J1787" s="414"/>
    </row>
    <row r="1788" spans="3:10" x14ac:dyDescent="0.3">
      <c r="C1788" s="414"/>
      <c r="D1788" s="414"/>
      <c r="E1788" s="414"/>
      <c r="F1788" s="414"/>
      <c r="G1788" s="414"/>
      <c r="H1788" s="414"/>
      <c r="I1788" s="414"/>
      <c r="J1788" s="414"/>
    </row>
    <row r="1789" spans="3:10" x14ac:dyDescent="0.3">
      <c r="C1789" s="414"/>
      <c r="D1789" s="414"/>
      <c r="E1789" s="414"/>
      <c r="F1789" s="414"/>
      <c r="G1789" s="414"/>
      <c r="H1789" s="414"/>
      <c r="I1789" s="414"/>
      <c r="J1789" s="414"/>
    </row>
    <row r="1790" spans="3:10" x14ac:dyDescent="0.3">
      <c r="C1790" s="414"/>
      <c r="D1790" s="414"/>
      <c r="E1790" s="414"/>
      <c r="F1790" s="414"/>
      <c r="G1790" s="414"/>
      <c r="H1790" s="414"/>
      <c r="I1790" s="414"/>
      <c r="J1790" s="414"/>
    </row>
    <row r="1791" spans="3:10" x14ac:dyDescent="0.3">
      <c r="C1791" s="414"/>
      <c r="D1791" s="414"/>
      <c r="E1791" s="414"/>
      <c r="F1791" s="414"/>
      <c r="G1791" s="414"/>
      <c r="H1791" s="414"/>
      <c r="I1791" s="414"/>
      <c r="J1791" s="414"/>
    </row>
    <row r="1792" spans="3:10" x14ac:dyDescent="0.3">
      <c r="C1792" s="414"/>
      <c r="D1792" s="414"/>
      <c r="E1792" s="414"/>
      <c r="F1792" s="414"/>
      <c r="G1792" s="414"/>
      <c r="H1792" s="414"/>
      <c r="I1792" s="414"/>
      <c r="J1792" s="414"/>
    </row>
    <row r="1793" spans="3:10" x14ac:dyDescent="0.3">
      <c r="C1793" s="414"/>
      <c r="D1793" s="414"/>
      <c r="E1793" s="414"/>
      <c r="F1793" s="414"/>
      <c r="G1793" s="414"/>
      <c r="H1793" s="414"/>
      <c r="I1793" s="414"/>
      <c r="J1793" s="414"/>
    </row>
    <row r="1794" spans="3:10" x14ac:dyDescent="0.3">
      <c r="C1794" s="414"/>
      <c r="D1794" s="414"/>
      <c r="E1794" s="414"/>
      <c r="F1794" s="414"/>
      <c r="G1794" s="414"/>
      <c r="H1794" s="414"/>
      <c r="I1794" s="414"/>
      <c r="J1794" s="414"/>
    </row>
    <row r="1795" spans="3:10" x14ac:dyDescent="0.3">
      <c r="C1795" s="414"/>
      <c r="D1795" s="414"/>
      <c r="E1795" s="414"/>
      <c r="F1795" s="414"/>
      <c r="G1795" s="414"/>
      <c r="H1795" s="414"/>
      <c r="I1795" s="414"/>
      <c r="J1795" s="414"/>
    </row>
    <row r="1796" spans="3:10" x14ac:dyDescent="0.3">
      <c r="C1796" s="414"/>
      <c r="D1796" s="414"/>
      <c r="E1796" s="414"/>
      <c r="F1796" s="414"/>
      <c r="G1796" s="414"/>
      <c r="H1796" s="414"/>
      <c r="I1796" s="414"/>
      <c r="J1796" s="414"/>
    </row>
    <row r="1797" spans="3:10" x14ac:dyDescent="0.3">
      <c r="C1797" s="414"/>
      <c r="D1797" s="414"/>
      <c r="E1797" s="414"/>
      <c r="F1797" s="414"/>
      <c r="G1797" s="414"/>
      <c r="H1797" s="414"/>
      <c r="I1797" s="414"/>
      <c r="J1797" s="414"/>
    </row>
    <row r="1798" spans="3:10" x14ac:dyDescent="0.3">
      <c r="C1798" s="414"/>
      <c r="D1798" s="414"/>
      <c r="E1798" s="414"/>
      <c r="F1798" s="414"/>
      <c r="G1798" s="414"/>
      <c r="H1798" s="414"/>
      <c r="I1798" s="414"/>
      <c r="J1798" s="414"/>
    </row>
    <row r="1799" spans="3:10" x14ac:dyDescent="0.3">
      <c r="C1799" s="414"/>
      <c r="D1799" s="414"/>
      <c r="E1799" s="414"/>
      <c r="F1799" s="414"/>
      <c r="G1799" s="414"/>
      <c r="H1799" s="414"/>
      <c r="I1799" s="414"/>
      <c r="J1799" s="414"/>
    </row>
    <row r="1800" spans="3:10" x14ac:dyDescent="0.3">
      <c r="C1800" s="414"/>
      <c r="D1800" s="414"/>
      <c r="E1800" s="414"/>
      <c r="F1800" s="414"/>
      <c r="G1800" s="414"/>
      <c r="H1800" s="414"/>
      <c r="I1800" s="414"/>
      <c r="J1800" s="414"/>
    </row>
    <row r="1801" spans="3:10" x14ac:dyDescent="0.3">
      <c r="C1801" s="414"/>
      <c r="D1801" s="414"/>
      <c r="E1801" s="414"/>
      <c r="F1801" s="414"/>
      <c r="G1801" s="414"/>
      <c r="H1801" s="414"/>
      <c r="I1801" s="414"/>
      <c r="J1801" s="414"/>
    </row>
    <row r="1802" spans="3:10" x14ac:dyDescent="0.3">
      <c r="C1802" s="414"/>
      <c r="D1802" s="414"/>
      <c r="E1802" s="414"/>
      <c r="F1802" s="414"/>
      <c r="G1802" s="414"/>
      <c r="H1802" s="414"/>
      <c r="I1802" s="414"/>
      <c r="J1802" s="414"/>
    </row>
    <row r="1803" spans="3:10" x14ac:dyDescent="0.3">
      <c r="C1803" s="414"/>
      <c r="D1803" s="414"/>
      <c r="E1803" s="414"/>
      <c r="F1803" s="414"/>
      <c r="G1803" s="414"/>
      <c r="H1803" s="414"/>
      <c r="I1803" s="414"/>
      <c r="J1803" s="414"/>
    </row>
    <row r="1804" spans="3:10" x14ac:dyDescent="0.3">
      <c r="C1804" s="414"/>
      <c r="D1804" s="414"/>
      <c r="E1804" s="414"/>
      <c r="F1804" s="414"/>
      <c r="G1804" s="414"/>
      <c r="H1804" s="414"/>
      <c r="I1804" s="414"/>
      <c r="J1804" s="414"/>
    </row>
    <row r="1805" spans="3:10" x14ac:dyDescent="0.3">
      <c r="C1805" s="414"/>
      <c r="D1805" s="414"/>
      <c r="E1805" s="414"/>
      <c r="F1805" s="414"/>
      <c r="G1805" s="414"/>
      <c r="H1805" s="414"/>
      <c r="I1805" s="414"/>
      <c r="J1805" s="414"/>
    </row>
    <row r="1806" spans="3:10" x14ac:dyDescent="0.3">
      <c r="C1806" s="414"/>
      <c r="D1806" s="414"/>
      <c r="E1806" s="414"/>
      <c r="F1806" s="414"/>
      <c r="G1806" s="414"/>
      <c r="H1806" s="414"/>
      <c r="I1806" s="414"/>
      <c r="J1806" s="414"/>
    </row>
    <row r="1807" spans="3:10" x14ac:dyDescent="0.3">
      <c r="C1807" s="414"/>
      <c r="D1807" s="414"/>
      <c r="E1807" s="414"/>
      <c r="F1807" s="414"/>
      <c r="G1807" s="414"/>
      <c r="H1807" s="414"/>
      <c r="I1807" s="414"/>
      <c r="J1807" s="414"/>
    </row>
    <row r="1808" spans="3:10" x14ac:dyDescent="0.3">
      <c r="C1808" s="414"/>
      <c r="D1808" s="414"/>
      <c r="E1808" s="414"/>
      <c r="F1808" s="414"/>
      <c r="G1808" s="414"/>
      <c r="H1808" s="414"/>
      <c r="I1808" s="414"/>
      <c r="J1808" s="414"/>
    </row>
    <row r="1809" spans="3:10" x14ac:dyDescent="0.3">
      <c r="C1809" s="414"/>
      <c r="D1809" s="414"/>
      <c r="E1809" s="414"/>
      <c r="F1809" s="414"/>
      <c r="G1809" s="414"/>
      <c r="H1809" s="414"/>
      <c r="I1809" s="414"/>
      <c r="J1809" s="414"/>
    </row>
    <row r="1810" spans="3:10" x14ac:dyDescent="0.3">
      <c r="C1810" s="414"/>
      <c r="D1810" s="414"/>
      <c r="E1810" s="414"/>
      <c r="F1810" s="414"/>
      <c r="G1810" s="414"/>
      <c r="H1810" s="414"/>
      <c r="I1810" s="414"/>
      <c r="J1810" s="414"/>
    </row>
    <row r="1811" spans="3:10" x14ac:dyDescent="0.3">
      <c r="C1811" s="414"/>
      <c r="D1811" s="414"/>
      <c r="E1811" s="414"/>
      <c r="F1811" s="414"/>
      <c r="G1811" s="414"/>
      <c r="H1811" s="414"/>
      <c r="I1811" s="414"/>
      <c r="J1811" s="414"/>
    </row>
    <row r="1812" spans="3:10" x14ac:dyDescent="0.3">
      <c r="C1812" s="414"/>
      <c r="D1812" s="414"/>
      <c r="E1812" s="414"/>
      <c r="F1812" s="414"/>
      <c r="G1812" s="414"/>
      <c r="H1812" s="414"/>
      <c r="I1812" s="414"/>
      <c r="J1812" s="414"/>
    </row>
    <row r="1813" spans="3:10" x14ac:dyDescent="0.3">
      <c r="C1813" s="414"/>
      <c r="D1813" s="414"/>
      <c r="E1813" s="414"/>
      <c r="F1813" s="414"/>
      <c r="G1813" s="414"/>
      <c r="H1813" s="414"/>
      <c r="I1813" s="414"/>
      <c r="J1813" s="414"/>
    </row>
    <row r="1814" spans="3:10" x14ac:dyDescent="0.3">
      <c r="C1814" s="414"/>
      <c r="D1814" s="414"/>
      <c r="E1814" s="414"/>
      <c r="F1814" s="414"/>
      <c r="G1814" s="414"/>
      <c r="H1814" s="414"/>
      <c r="I1814" s="414"/>
      <c r="J1814" s="414"/>
    </row>
    <row r="1815" spans="3:10" x14ac:dyDescent="0.3">
      <c r="C1815" s="414"/>
      <c r="D1815" s="414"/>
      <c r="E1815" s="414"/>
      <c r="F1815" s="414"/>
      <c r="G1815" s="414"/>
      <c r="H1815" s="414"/>
      <c r="I1815" s="414"/>
      <c r="J1815" s="414"/>
    </row>
    <row r="1816" spans="3:10" x14ac:dyDescent="0.3">
      <c r="C1816" s="414"/>
      <c r="D1816" s="414"/>
      <c r="E1816" s="414"/>
      <c r="F1816" s="414"/>
      <c r="G1816" s="414"/>
      <c r="H1816" s="414"/>
      <c r="I1816" s="414"/>
      <c r="J1816" s="414"/>
    </row>
    <row r="1817" spans="3:10" x14ac:dyDescent="0.3">
      <c r="C1817" s="414"/>
      <c r="D1817" s="414"/>
      <c r="E1817" s="414"/>
      <c r="F1817" s="414"/>
      <c r="G1817" s="414"/>
      <c r="H1817" s="414"/>
      <c r="I1817" s="414"/>
      <c r="J1817" s="414"/>
    </row>
    <row r="1818" spans="3:10" x14ac:dyDescent="0.3">
      <c r="C1818" s="414"/>
      <c r="D1818" s="414"/>
      <c r="E1818" s="414"/>
      <c r="F1818" s="414"/>
      <c r="G1818" s="414"/>
      <c r="H1818" s="414"/>
      <c r="I1818" s="414"/>
      <c r="J1818" s="414"/>
    </row>
    <row r="1819" spans="3:10" x14ac:dyDescent="0.3">
      <c r="C1819" s="414"/>
      <c r="D1819" s="414"/>
      <c r="E1819" s="414"/>
      <c r="F1819" s="414"/>
      <c r="G1819" s="414"/>
      <c r="H1819" s="414"/>
      <c r="I1819" s="414"/>
      <c r="J1819" s="414"/>
    </row>
    <row r="1820" spans="3:10" x14ac:dyDescent="0.3">
      <c r="C1820" s="414"/>
      <c r="D1820" s="414"/>
      <c r="E1820" s="414"/>
      <c r="F1820" s="414"/>
      <c r="G1820" s="414"/>
      <c r="H1820" s="414"/>
      <c r="I1820" s="414"/>
      <c r="J1820" s="414"/>
    </row>
    <row r="1821" spans="3:10" x14ac:dyDescent="0.3">
      <c r="C1821" s="414"/>
      <c r="D1821" s="414"/>
      <c r="E1821" s="414"/>
      <c r="F1821" s="414"/>
      <c r="G1821" s="414"/>
      <c r="H1821" s="414"/>
      <c r="I1821" s="414"/>
      <c r="J1821" s="414"/>
    </row>
    <row r="1822" spans="3:10" x14ac:dyDescent="0.3">
      <c r="C1822" s="414"/>
      <c r="D1822" s="414"/>
      <c r="E1822" s="414"/>
      <c r="F1822" s="414"/>
      <c r="G1822" s="414"/>
      <c r="H1822" s="414"/>
      <c r="I1822" s="414"/>
      <c r="J1822" s="414"/>
    </row>
    <row r="1823" spans="3:10" x14ac:dyDescent="0.3">
      <c r="C1823" s="414"/>
      <c r="D1823" s="414"/>
      <c r="E1823" s="414"/>
      <c r="F1823" s="414"/>
      <c r="G1823" s="414"/>
      <c r="H1823" s="414"/>
      <c r="I1823" s="414"/>
      <c r="J1823" s="414"/>
    </row>
    <row r="1824" spans="3:10" x14ac:dyDescent="0.3">
      <c r="C1824" s="414"/>
      <c r="D1824" s="414"/>
      <c r="E1824" s="414"/>
      <c r="F1824" s="414"/>
      <c r="G1824" s="414"/>
      <c r="H1824" s="414"/>
      <c r="I1824" s="414"/>
      <c r="J1824" s="414"/>
    </row>
    <row r="1825" spans="3:10" x14ac:dyDescent="0.3">
      <c r="C1825" s="414"/>
      <c r="D1825" s="414"/>
      <c r="E1825" s="414"/>
      <c r="F1825" s="414"/>
      <c r="G1825" s="414"/>
      <c r="H1825" s="414"/>
      <c r="I1825" s="414"/>
      <c r="J1825" s="414"/>
    </row>
    <row r="1826" spans="3:10" x14ac:dyDescent="0.3">
      <c r="C1826" s="414"/>
      <c r="D1826" s="414"/>
      <c r="E1826" s="414"/>
      <c r="F1826" s="414"/>
      <c r="G1826" s="414"/>
      <c r="H1826" s="414"/>
      <c r="I1826" s="414"/>
      <c r="J1826" s="414"/>
    </row>
    <row r="1827" spans="3:10" x14ac:dyDescent="0.3">
      <c r="C1827" s="414"/>
      <c r="D1827" s="414"/>
      <c r="E1827" s="414"/>
      <c r="F1827" s="414"/>
      <c r="G1827" s="414"/>
      <c r="H1827" s="414"/>
      <c r="I1827" s="414"/>
      <c r="J1827" s="414"/>
    </row>
    <row r="1828" spans="3:10" x14ac:dyDescent="0.3">
      <c r="C1828" s="414"/>
      <c r="D1828" s="414"/>
      <c r="E1828" s="414"/>
      <c r="F1828" s="414"/>
      <c r="G1828" s="414"/>
      <c r="H1828" s="414"/>
      <c r="I1828" s="414"/>
      <c r="J1828" s="414"/>
    </row>
    <row r="1829" spans="3:10" x14ac:dyDescent="0.3">
      <c r="C1829" s="414"/>
      <c r="D1829" s="414"/>
      <c r="E1829" s="414"/>
      <c r="F1829" s="414"/>
      <c r="G1829" s="414"/>
      <c r="H1829" s="414"/>
      <c r="I1829" s="414"/>
      <c r="J1829" s="414"/>
    </row>
    <row r="1830" spans="3:10" x14ac:dyDescent="0.3">
      <c r="C1830" s="414"/>
      <c r="D1830" s="414"/>
      <c r="E1830" s="414"/>
      <c r="F1830" s="414"/>
      <c r="G1830" s="414"/>
      <c r="H1830" s="414"/>
      <c r="I1830" s="414"/>
      <c r="J1830" s="414"/>
    </row>
    <row r="1831" spans="3:10" x14ac:dyDescent="0.3">
      <c r="C1831" s="414"/>
      <c r="D1831" s="414"/>
      <c r="E1831" s="414"/>
      <c r="F1831" s="414"/>
      <c r="G1831" s="414"/>
      <c r="H1831" s="414"/>
      <c r="I1831" s="414"/>
      <c r="J1831" s="414"/>
    </row>
    <row r="1832" spans="3:10" x14ac:dyDescent="0.3">
      <c r="C1832" s="414"/>
      <c r="D1832" s="414"/>
      <c r="E1832" s="414"/>
      <c r="F1832" s="414"/>
      <c r="G1832" s="414"/>
      <c r="H1832" s="414"/>
      <c r="I1832" s="414"/>
      <c r="J1832" s="414"/>
    </row>
    <row r="1833" spans="3:10" x14ac:dyDescent="0.3">
      <c r="C1833" s="414"/>
      <c r="D1833" s="414"/>
      <c r="E1833" s="414"/>
      <c r="F1833" s="414"/>
      <c r="G1833" s="414"/>
      <c r="H1833" s="414"/>
      <c r="I1833" s="414"/>
      <c r="J1833" s="414"/>
    </row>
    <row r="1834" spans="3:10" x14ac:dyDescent="0.3">
      <c r="C1834" s="414"/>
      <c r="D1834" s="414"/>
      <c r="E1834" s="414"/>
      <c r="F1834" s="414"/>
      <c r="G1834" s="414"/>
      <c r="H1834" s="414"/>
      <c r="I1834" s="414"/>
      <c r="J1834" s="414"/>
    </row>
    <row r="1835" spans="3:10" x14ac:dyDescent="0.3">
      <c r="C1835" s="414"/>
      <c r="D1835" s="414"/>
      <c r="E1835" s="414"/>
      <c r="F1835" s="414"/>
      <c r="G1835" s="414"/>
      <c r="H1835" s="414"/>
      <c r="I1835" s="414"/>
      <c r="J1835" s="414"/>
    </row>
    <row r="1836" spans="3:10" x14ac:dyDescent="0.3">
      <c r="C1836" s="414"/>
      <c r="D1836" s="414"/>
      <c r="E1836" s="414"/>
      <c r="F1836" s="414"/>
      <c r="G1836" s="414"/>
      <c r="H1836" s="414"/>
      <c r="I1836" s="414"/>
      <c r="J1836" s="414"/>
    </row>
    <row r="1837" spans="3:10" x14ac:dyDescent="0.3">
      <c r="C1837" s="414"/>
      <c r="D1837" s="414"/>
      <c r="E1837" s="414"/>
      <c r="F1837" s="414"/>
      <c r="G1837" s="414"/>
      <c r="H1837" s="414"/>
      <c r="I1837" s="414"/>
      <c r="J1837" s="414"/>
    </row>
    <row r="1838" spans="3:10" x14ac:dyDescent="0.3">
      <c r="C1838" s="414"/>
      <c r="D1838" s="414"/>
      <c r="E1838" s="414"/>
      <c r="F1838" s="414"/>
      <c r="G1838" s="414"/>
      <c r="H1838" s="414"/>
      <c r="I1838" s="414"/>
      <c r="J1838" s="414"/>
    </row>
    <row r="1839" spans="3:10" x14ac:dyDescent="0.3">
      <c r="C1839" s="414"/>
      <c r="D1839" s="414"/>
      <c r="E1839" s="414"/>
      <c r="F1839" s="414"/>
      <c r="G1839" s="414"/>
      <c r="H1839" s="414"/>
      <c r="I1839" s="414"/>
      <c r="J1839" s="414"/>
    </row>
    <row r="1840" spans="3:10" x14ac:dyDescent="0.3">
      <c r="C1840" s="414"/>
      <c r="D1840" s="414"/>
      <c r="E1840" s="414"/>
      <c r="F1840" s="414"/>
      <c r="G1840" s="414"/>
      <c r="H1840" s="414"/>
      <c r="I1840" s="414"/>
      <c r="J1840" s="414"/>
    </row>
    <row r="1841" spans="3:10" x14ac:dyDescent="0.3">
      <c r="C1841" s="414"/>
      <c r="D1841" s="414"/>
      <c r="E1841" s="414"/>
      <c r="F1841" s="414"/>
      <c r="G1841" s="414"/>
      <c r="H1841" s="414"/>
      <c r="I1841" s="414"/>
      <c r="J1841" s="414"/>
    </row>
    <row r="1842" spans="3:10" x14ac:dyDescent="0.3">
      <c r="C1842" s="414"/>
      <c r="D1842" s="414"/>
      <c r="E1842" s="414"/>
      <c r="F1842" s="414"/>
      <c r="G1842" s="414"/>
      <c r="H1842" s="414"/>
      <c r="I1842" s="414"/>
      <c r="J1842" s="414"/>
    </row>
    <row r="1843" spans="3:10" x14ac:dyDescent="0.3">
      <c r="C1843" s="414"/>
      <c r="D1843" s="414"/>
      <c r="E1843" s="414"/>
      <c r="F1843" s="414"/>
      <c r="G1843" s="414"/>
      <c r="H1843" s="414"/>
      <c r="I1843" s="414"/>
      <c r="J1843" s="414"/>
    </row>
    <row r="1844" spans="3:10" x14ac:dyDescent="0.3">
      <c r="C1844" s="414"/>
      <c r="D1844" s="414"/>
      <c r="E1844" s="414"/>
      <c r="F1844" s="414"/>
      <c r="G1844" s="414"/>
      <c r="H1844" s="414"/>
      <c r="I1844" s="414"/>
      <c r="J1844" s="414"/>
    </row>
    <row r="1845" spans="3:10" x14ac:dyDescent="0.3">
      <c r="C1845" s="414"/>
      <c r="D1845" s="414"/>
      <c r="E1845" s="414"/>
      <c r="F1845" s="414"/>
      <c r="G1845" s="414"/>
      <c r="H1845" s="414"/>
      <c r="I1845" s="414"/>
      <c r="J1845" s="414"/>
    </row>
    <row r="1846" spans="3:10" x14ac:dyDescent="0.3">
      <c r="C1846" s="414"/>
      <c r="D1846" s="414"/>
      <c r="E1846" s="414"/>
      <c r="F1846" s="414"/>
      <c r="G1846" s="414"/>
      <c r="H1846" s="414"/>
      <c r="I1846" s="414"/>
      <c r="J1846" s="414"/>
    </row>
    <row r="1847" spans="3:10" x14ac:dyDescent="0.3">
      <c r="C1847" s="414"/>
      <c r="D1847" s="414"/>
      <c r="E1847" s="414"/>
      <c r="F1847" s="414"/>
      <c r="G1847" s="414"/>
      <c r="H1847" s="414"/>
      <c r="I1847" s="414"/>
      <c r="J1847" s="414"/>
    </row>
    <row r="1848" spans="3:10" x14ac:dyDescent="0.3">
      <c r="C1848" s="414"/>
      <c r="D1848" s="414"/>
      <c r="E1848" s="414"/>
      <c r="F1848" s="414"/>
      <c r="G1848" s="414"/>
      <c r="H1848" s="414"/>
      <c r="I1848" s="414"/>
      <c r="J1848" s="414"/>
    </row>
    <row r="1849" spans="3:10" x14ac:dyDescent="0.3">
      <c r="C1849" s="414"/>
      <c r="D1849" s="414"/>
      <c r="E1849" s="414"/>
      <c r="F1849" s="414"/>
      <c r="G1849" s="414"/>
      <c r="H1849" s="414"/>
      <c r="I1849" s="414"/>
      <c r="J1849" s="414"/>
    </row>
    <row r="1850" spans="3:10" x14ac:dyDescent="0.3">
      <c r="C1850" s="414"/>
      <c r="D1850" s="414"/>
      <c r="E1850" s="414"/>
      <c r="F1850" s="414"/>
      <c r="G1850" s="414"/>
      <c r="H1850" s="414"/>
      <c r="I1850" s="414"/>
      <c r="J1850" s="414"/>
    </row>
    <row r="1851" spans="3:10" x14ac:dyDescent="0.3">
      <c r="C1851" s="414"/>
      <c r="D1851" s="414"/>
      <c r="E1851" s="414"/>
      <c r="F1851" s="414"/>
      <c r="G1851" s="414"/>
      <c r="H1851" s="414"/>
      <c r="I1851" s="414"/>
      <c r="J1851" s="414"/>
    </row>
    <row r="1852" spans="3:10" x14ac:dyDescent="0.3">
      <c r="C1852" s="414"/>
      <c r="D1852" s="414"/>
      <c r="E1852" s="414"/>
      <c r="F1852" s="414"/>
      <c r="G1852" s="414"/>
      <c r="H1852" s="414"/>
      <c r="I1852" s="414"/>
      <c r="J1852" s="414"/>
    </row>
    <row r="1853" spans="3:10" x14ac:dyDescent="0.3">
      <c r="C1853" s="414"/>
      <c r="D1853" s="414"/>
      <c r="E1853" s="414"/>
      <c r="F1853" s="414"/>
      <c r="G1853" s="414"/>
      <c r="H1853" s="414"/>
      <c r="I1853" s="414"/>
      <c r="J1853" s="414"/>
    </row>
    <row r="1854" spans="3:10" x14ac:dyDescent="0.3">
      <c r="C1854" s="414"/>
      <c r="D1854" s="414"/>
      <c r="E1854" s="414"/>
      <c r="F1854" s="414"/>
      <c r="G1854" s="414"/>
      <c r="H1854" s="414"/>
      <c r="I1854" s="414"/>
      <c r="J1854" s="414"/>
    </row>
    <row r="1855" spans="3:10" x14ac:dyDescent="0.3">
      <c r="C1855" s="414"/>
      <c r="D1855" s="414"/>
      <c r="E1855" s="414"/>
      <c r="F1855" s="414"/>
      <c r="G1855" s="414"/>
      <c r="H1855" s="414"/>
      <c r="I1855" s="414"/>
      <c r="J1855" s="414"/>
    </row>
    <row r="1856" spans="3:10" x14ac:dyDescent="0.3">
      <c r="C1856" s="414"/>
      <c r="D1856" s="414"/>
      <c r="E1856" s="414"/>
      <c r="F1856" s="414"/>
      <c r="G1856" s="414"/>
      <c r="H1856" s="414"/>
      <c r="I1856" s="414"/>
      <c r="J1856" s="414"/>
    </row>
    <row r="1857" spans="3:10" x14ac:dyDescent="0.3">
      <c r="C1857" s="414"/>
      <c r="D1857" s="414"/>
      <c r="E1857" s="414"/>
      <c r="F1857" s="414"/>
      <c r="G1857" s="414"/>
      <c r="H1857" s="414"/>
      <c r="I1857" s="414"/>
      <c r="J1857" s="414"/>
    </row>
    <row r="1858" spans="3:10" x14ac:dyDescent="0.3">
      <c r="C1858" s="414"/>
      <c r="D1858" s="414"/>
      <c r="E1858" s="414"/>
      <c r="F1858" s="414"/>
      <c r="G1858" s="414"/>
      <c r="H1858" s="414"/>
      <c r="I1858" s="414"/>
      <c r="J1858" s="414"/>
    </row>
    <row r="1859" spans="3:10" x14ac:dyDescent="0.3">
      <c r="C1859" s="414"/>
      <c r="D1859" s="414"/>
      <c r="E1859" s="414"/>
      <c r="F1859" s="414"/>
      <c r="G1859" s="414"/>
      <c r="H1859" s="414"/>
      <c r="I1859" s="414"/>
      <c r="J1859" s="414"/>
    </row>
    <row r="1860" spans="3:10" x14ac:dyDescent="0.3">
      <c r="C1860" s="414"/>
      <c r="D1860" s="414"/>
      <c r="E1860" s="414"/>
      <c r="F1860" s="414"/>
      <c r="G1860" s="414"/>
      <c r="H1860" s="414"/>
      <c r="I1860" s="414"/>
      <c r="J1860" s="414"/>
    </row>
    <row r="1861" spans="3:10" x14ac:dyDescent="0.3">
      <c r="C1861" s="414"/>
      <c r="D1861" s="414"/>
      <c r="E1861" s="414"/>
      <c r="F1861" s="414"/>
      <c r="G1861" s="414"/>
      <c r="H1861" s="414"/>
      <c r="I1861" s="414"/>
      <c r="J1861" s="414"/>
    </row>
    <row r="1862" spans="3:10" x14ac:dyDescent="0.3">
      <c r="C1862" s="414"/>
      <c r="D1862" s="414"/>
      <c r="E1862" s="414"/>
      <c r="F1862" s="414"/>
      <c r="G1862" s="414"/>
      <c r="H1862" s="414"/>
      <c r="I1862" s="414"/>
      <c r="J1862" s="414"/>
    </row>
    <row r="1863" spans="3:10" x14ac:dyDescent="0.3">
      <c r="C1863" s="414"/>
      <c r="D1863" s="414"/>
      <c r="E1863" s="414"/>
      <c r="F1863" s="414"/>
      <c r="G1863" s="414"/>
      <c r="H1863" s="414"/>
      <c r="I1863" s="414"/>
      <c r="J1863" s="414"/>
    </row>
    <row r="1864" spans="3:10" x14ac:dyDescent="0.3">
      <c r="C1864" s="414"/>
      <c r="D1864" s="414"/>
      <c r="E1864" s="414"/>
      <c r="F1864" s="414"/>
      <c r="G1864" s="414"/>
      <c r="H1864" s="414"/>
      <c r="I1864" s="414"/>
      <c r="J1864" s="414"/>
    </row>
    <row r="1865" spans="3:10" x14ac:dyDescent="0.3">
      <c r="C1865" s="414"/>
      <c r="D1865" s="414"/>
      <c r="E1865" s="414"/>
      <c r="F1865" s="414"/>
      <c r="G1865" s="414"/>
      <c r="H1865" s="414"/>
      <c r="I1865" s="414"/>
      <c r="J1865" s="414"/>
    </row>
    <row r="1866" spans="3:10" x14ac:dyDescent="0.3">
      <c r="C1866" s="414"/>
      <c r="D1866" s="414"/>
      <c r="E1866" s="414"/>
      <c r="F1866" s="414"/>
      <c r="G1866" s="414"/>
      <c r="H1866" s="414"/>
      <c r="I1866" s="414"/>
      <c r="J1866" s="414"/>
    </row>
    <row r="1867" spans="3:10" x14ac:dyDescent="0.3">
      <c r="C1867" s="414"/>
      <c r="D1867" s="414"/>
      <c r="E1867" s="414"/>
      <c r="F1867" s="414"/>
      <c r="G1867" s="414"/>
      <c r="H1867" s="414"/>
      <c r="I1867" s="414"/>
      <c r="J1867" s="414"/>
    </row>
    <row r="1868" spans="3:10" x14ac:dyDescent="0.3">
      <c r="C1868" s="414"/>
      <c r="D1868" s="414"/>
      <c r="E1868" s="414"/>
      <c r="F1868" s="414"/>
      <c r="G1868" s="414"/>
      <c r="H1868" s="414"/>
      <c r="I1868" s="414"/>
      <c r="J1868" s="414"/>
    </row>
    <row r="1869" spans="3:10" x14ac:dyDescent="0.3">
      <c r="C1869" s="414"/>
      <c r="D1869" s="414"/>
      <c r="E1869" s="414"/>
      <c r="F1869" s="414"/>
      <c r="G1869" s="414"/>
      <c r="H1869" s="414"/>
      <c r="I1869" s="414"/>
      <c r="J1869" s="414"/>
    </row>
    <row r="1870" spans="3:10" x14ac:dyDescent="0.3">
      <c r="C1870" s="414"/>
      <c r="D1870" s="414"/>
      <c r="E1870" s="414"/>
      <c r="F1870" s="414"/>
      <c r="G1870" s="414"/>
      <c r="H1870" s="414"/>
      <c r="I1870" s="414"/>
      <c r="J1870" s="414"/>
    </row>
    <row r="1871" spans="3:10" x14ac:dyDescent="0.3">
      <c r="C1871" s="414"/>
      <c r="D1871" s="414"/>
      <c r="E1871" s="414"/>
      <c r="F1871" s="414"/>
      <c r="G1871" s="414"/>
      <c r="H1871" s="414"/>
      <c r="I1871" s="414"/>
      <c r="J1871" s="414"/>
    </row>
    <row r="1872" spans="3:10" x14ac:dyDescent="0.3">
      <c r="C1872" s="414"/>
      <c r="D1872" s="414"/>
      <c r="E1872" s="414"/>
      <c r="F1872" s="414"/>
      <c r="G1872" s="414"/>
      <c r="H1872" s="414"/>
      <c r="I1872" s="414"/>
      <c r="J1872" s="414"/>
    </row>
    <row r="1873" spans="3:10" x14ac:dyDescent="0.3">
      <c r="C1873" s="414"/>
      <c r="D1873" s="414"/>
      <c r="E1873" s="414"/>
      <c r="F1873" s="414"/>
      <c r="G1873" s="414"/>
      <c r="H1873" s="414"/>
      <c r="I1873" s="414"/>
      <c r="J1873" s="414"/>
    </row>
    <row r="1874" spans="3:10" x14ac:dyDescent="0.3">
      <c r="C1874" s="414"/>
      <c r="D1874" s="414"/>
      <c r="E1874" s="414"/>
      <c r="F1874" s="414"/>
      <c r="G1874" s="414"/>
      <c r="H1874" s="414"/>
      <c r="I1874" s="414"/>
      <c r="J1874" s="414"/>
    </row>
    <row r="1875" spans="3:10" x14ac:dyDescent="0.3">
      <c r="C1875" s="414"/>
      <c r="D1875" s="414"/>
      <c r="E1875" s="414"/>
      <c r="F1875" s="414"/>
      <c r="G1875" s="414"/>
      <c r="H1875" s="414"/>
      <c r="I1875" s="414"/>
      <c r="J1875" s="414"/>
    </row>
    <row r="1876" spans="3:10" x14ac:dyDescent="0.3">
      <c r="C1876" s="414"/>
      <c r="D1876" s="414"/>
      <c r="E1876" s="414"/>
      <c r="F1876" s="414"/>
      <c r="G1876" s="414"/>
      <c r="H1876" s="414"/>
      <c r="I1876" s="414"/>
      <c r="J1876" s="414"/>
    </row>
    <row r="1877" spans="3:10" x14ac:dyDescent="0.3">
      <c r="C1877" s="414"/>
      <c r="D1877" s="414"/>
      <c r="E1877" s="414"/>
      <c r="F1877" s="414"/>
      <c r="G1877" s="414"/>
      <c r="H1877" s="414"/>
      <c r="I1877" s="414"/>
      <c r="J1877" s="414"/>
    </row>
    <row r="1878" spans="3:10" x14ac:dyDescent="0.3">
      <c r="C1878" s="414"/>
      <c r="D1878" s="414"/>
      <c r="E1878" s="414"/>
      <c r="F1878" s="414"/>
      <c r="G1878" s="414"/>
      <c r="H1878" s="414"/>
      <c r="I1878" s="414"/>
      <c r="J1878" s="414"/>
    </row>
    <row r="1879" spans="3:10" x14ac:dyDescent="0.3">
      <c r="C1879" s="414"/>
      <c r="D1879" s="414"/>
      <c r="E1879" s="414"/>
      <c r="F1879" s="414"/>
      <c r="G1879" s="414"/>
      <c r="H1879" s="414"/>
      <c r="I1879" s="414"/>
      <c r="J1879" s="414"/>
    </row>
    <row r="1880" spans="3:10" x14ac:dyDescent="0.3">
      <c r="C1880" s="414"/>
      <c r="D1880" s="414"/>
      <c r="E1880" s="414"/>
      <c r="F1880" s="414"/>
      <c r="G1880" s="414"/>
      <c r="H1880" s="414"/>
      <c r="I1880" s="414"/>
      <c r="J1880" s="414"/>
    </row>
    <row r="1881" spans="3:10" x14ac:dyDescent="0.3">
      <c r="C1881" s="414"/>
      <c r="D1881" s="414"/>
      <c r="E1881" s="414"/>
      <c r="F1881" s="414"/>
      <c r="G1881" s="414"/>
      <c r="H1881" s="414"/>
      <c r="I1881" s="414"/>
      <c r="J1881" s="414"/>
    </row>
    <row r="1882" spans="3:10" x14ac:dyDescent="0.3">
      <c r="C1882" s="414"/>
      <c r="D1882" s="414"/>
      <c r="E1882" s="414"/>
      <c r="F1882" s="414"/>
      <c r="G1882" s="414"/>
      <c r="H1882" s="414"/>
      <c r="I1882" s="414"/>
      <c r="J1882" s="414"/>
    </row>
    <row r="1883" spans="3:10" x14ac:dyDescent="0.3">
      <c r="C1883" s="414"/>
      <c r="D1883" s="414"/>
      <c r="E1883" s="414"/>
      <c r="F1883" s="414"/>
      <c r="G1883" s="414"/>
      <c r="H1883" s="414"/>
      <c r="I1883" s="414"/>
      <c r="J1883" s="414"/>
    </row>
    <row r="1884" spans="3:10" x14ac:dyDescent="0.3">
      <c r="C1884" s="414"/>
      <c r="D1884" s="414"/>
      <c r="E1884" s="414"/>
      <c r="F1884" s="414"/>
      <c r="G1884" s="414"/>
      <c r="H1884" s="414"/>
      <c r="I1884" s="414"/>
      <c r="J1884" s="414"/>
    </row>
    <row r="1885" spans="3:10" x14ac:dyDescent="0.3">
      <c r="C1885" s="414"/>
      <c r="D1885" s="414"/>
      <c r="E1885" s="414"/>
      <c r="F1885" s="414"/>
      <c r="G1885" s="414"/>
      <c r="H1885" s="414"/>
      <c r="I1885" s="414"/>
      <c r="J1885" s="414"/>
    </row>
    <row r="1886" spans="3:10" x14ac:dyDescent="0.3">
      <c r="C1886" s="414"/>
      <c r="D1886" s="414"/>
      <c r="E1886" s="414"/>
      <c r="F1886" s="414"/>
      <c r="G1886" s="414"/>
      <c r="H1886" s="414"/>
      <c r="I1886" s="414"/>
      <c r="J1886" s="414"/>
    </row>
    <row r="1887" spans="3:10" x14ac:dyDescent="0.3">
      <c r="C1887" s="414"/>
      <c r="D1887" s="414"/>
      <c r="E1887" s="414"/>
      <c r="F1887" s="414"/>
      <c r="G1887" s="414"/>
      <c r="H1887" s="414"/>
      <c r="I1887" s="414"/>
      <c r="J1887" s="414"/>
    </row>
    <row r="1888" spans="3:10" x14ac:dyDescent="0.3">
      <c r="C1888" s="414"/>
      <c r="D1888" s="414"/>
      <c r="E1888" s="414"/>
      <c r="F1888" s="414"/>
      <c r="G1888" s="414"/>
      <c r="H1888" s="414"/>
      <c r="I1888" s="414"/>
      <c r="J1888" s="414"/>
    </row>
    <row r="1889" spans="3:10" x14ac:dyDescent="0.3">
      <c r="C1889" s="414"/>
      <c r="D1889" s="414"/>
      <c r="E1889" s="414"/>
      <c r="F1889" s="414"/>
      <c r="G1889" s="414"/>
      <c r="H1889" s="414"/>
      <c r="I1889" s="414"/>
      <c r="J1889" s="414"/>
    </row>
    <row r="1890" spans="3:10" x14ac:dyDescent="0.3">
      <c r="C1890" s="414"/>
      <c r="D1890" s="414"/>
      <c r="E1890" s="414"/>
      <c r="F1890" s="414"/>
      <c r="G1890" s="414"/>
      <c r="H1890" s="414"/>
      <c r="I1890" s="414"/>
      <c r="J1890" s="414"/>
    </row>
    <row r="1891" spans="3:10" x14ac:dyDescent="0.3">
      <c r="C1891" s="414"/>
      <c r="D1891" s="414"/>
      <c r="E1891" s="414"/>
      <c r="F1891" s="414"/>
      <c r="G1891" s="414"/>
      <c r="H1891" s="414"/>
      <c r="I1891" s="414"/>
      <c r="J1891" s="414"/>
    </row>
    <row r="1892" spans="3:10" x14ac:dyDescent="0.3">
      <c r="C1892" s="414"/>
      <c r="D1892" s="414"/>
      <c r="E1892" s="414"/>
      <c r="F1892" s="414"/>
      <c r="G1892" s="414"/>
      <c r="H1892" s="414"/>
      <c r="I1892" s="414"/>
      <c r="J1892" s="414"/>
    </row>
    <row r="1893" spans="3:10" x14ac:dyDescent="0.3">
      <c r="C1893" s="414"/>
      <c r="D1893" s="414"/>
      <c r="E1893" s="414"/>
      <c r="F1893" s="414"/>
      <c r="G1893" s="414"/>
      <c r="H1893" s="414"/>
      <c r="I1893" s="414"/>
      <c r="J1893" s="414"/>
    </row>
    <row r="1894" spans="3:10" x14ac:dyDescent="0.3">
      <c r="C1894" s="414"/>
      <c r="D1894" s="414"/>
      <c r="E1894" s="414"/>
      <c r="F1894" s="414"/>
      <c r="G1894" s="414"/>
      <c r="H1894" s="414"/>
      <c r="I1894" s="414"/>
      <c r="J1894" s="414"/>
    </row>
    <row r="1895" spans="3:10" x14ac:dyDescent="0.3">
      <c r="C1895" s="414"/>
      <c r="D1895" s="414"/>
      <c r="E1895" s="414"/>
      <c r="F1895" s="414"/>
      <c r="G1895" s="414"/>
      <c r="H1895" s="414"/>
      <c r="I1895" s="414"/>
      <c r="J1895" s="414"/>
    </row>
    <row r="1896" spans="3:10" x14ac:dyDescent="0.3">
      <c r="C1896" s="414"/>
      <c r="D1896" s="414"/>
      <c r="E1896" s="414"/>
      <c r="F1896" s="414"/>
      <c r="G1896" s="414"/>
      <c r="H1896" s="414"/>
      <c r="I1896" s="414"/>
      <c r="J1896" s="414"/>
    </row>
    <row r="1897" spans="3:10" x14ac:dyDescent="0.3">
      <c r="C1897" s="414"/>
      <c r="D1897" s="414"/>
      <c r="E1897" s="414"/>
      <c r="F1897" s="414"/>
      <c r="G1897" s="414"/>
      <c r="H1897" s="414"/>
      <c r="I1897" s="414"/>
      <c r="J1897" s="414"/>
    </row>
    <row r="1898" spans="3:10" x14ac:dyDescent="0.3">
      <c r="C1898" s="414"/>
      <c r="D1898" s="414"/>
      <c r="E1898" s="414"/>
      <c r="F1898" s="414"/>
      <c r="G1898" s="414"/>
      <c r="H1898" s="414"/>
      <c r="I1898" s="414"/>
      <c r="J1898" s="414"/>
    </row>
    <row r="1899" spans="3:10" x14ac:dyDescent="0.3">
      <c r="C1899" s="414"/>
      <c r="D1899" s="414"/>
      <c r="E1899" s="414"/>
      <c r="F1899" s="414"/>
      <c r="G1899" s="414"/>
      <c r="H1899" s="414"/>
      <c r="I1899" s="414"/>
      <c r="J1899" s="414"/>
    </row>
    <row r="1900" spans="3:10" x14ac:dyDescent="0.3">
      <c r="C1900" s="414"/>
      <c r="D1900" s="414"/>
      <c r="E1900" s="414"/>
      <c r="F1900" s="414"/>
      <c r="G1900" s="414"/>
      <c r="H1900" s="414"/>
      <c r="I1900" s="414"/>
      <c r="J1900" s="414"/>
    </row>
    <row r="1901" spans="3:10" x14ac:dyDescent="0.3">
      <c r="C1901" s="414"/>
      <c r="D1901" s="414"/>
      <c r="E1901" s="414"/>
      <c r="F1901" s="414"/>
      <c r="G1901" s="414"/>
      <c r="H1901" s="414"/>
      <c r="I1901" s="414"/>
      <c r="J1901" s="414"/>
    </row>
  </sheetData>
  <sheetProtection algorithmName="SHA-512" hashValue="g89QDcHc6nL5Rspn/zSVt1WNWEDUBrvl8NuzbumZpYqpe5zaJhwZCpDcBB3UNY5AtuwJNak6KIp5AYPU9C3vBA==" saltValue="2lb5HcLT21qdURjivjIEOA==" spinCount="100000" sheet="1" selectLockedCells="1"/>
  <mergeCells count="7">
    <mergeCell ref="C37:D37"/>
    <mergeCell ref="C8:J8"/>
    <mergeCell ref="C9:I9"/>
    <mergeCell ref="B10:B11"/>
    <mergeCell ref="E10:E11"/>
    <mergeCell ref="F10:H10"/>
    <mergeCell ref="J10:J11"/>
  </mergeCells>
  <printOptions horizontalCentered="1"/>
  <pageMargins left="0.70866141732283472" right="0.19685039370078741" top="0.35433070866141736" bottom="0.35433070866141736" header="0.31496062992125984" footer="0.39370078740157483"/>
  <pageSetup paperSize="9" scale="61" orientation="portrait" r:id="rId1"/>
  <headerFooter alignWithMargins="0"/>
  <ignoredErrors>
    <ignoredError sqref="I14:I19 F20:J20 I23:I24 I31:J38 H39 F38:F39 I26:I28 I40:J45 I39 I47:J49 I46 I51:J53 I55:J99 J54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pageSetUpPr fitToPage="1"/>
  </sheetPr>
  <dimension ref="A1:Z1159"/>
  <sheetViews>
    <sheetView zoomScaleNormal="100" workbookViewId="0">
      <selection activeCell="I11" sqref="I11"/>
    </sheetView>
  </sheetViews>
  <sheetFormatPr baseColWidth="10" defaultColWidth="12" defaultRowHeight="18" x14ac:dyDescent="0.3"/>
  <cols>
    <col min="1" max="1" width="4.44140625" style="414" bestFit="1" customWidth="1"/>
    <col min="2" max="2" width="7.6640625" style="994" hidden="1" customWidth="1"/>
    <col min="3" max="3" width="42" style="994" customWidth="1"/>
    <col min="4" max="4" width="1.109375" style="994" customWidth="1"/>
    <col min="5" max="5" width="8.44140625" style="994" customWidth="1"/>
    <col min="6" max="6" width="2.33203125" style="994" customWidth="1"/>
    <col min="7" max="7" width="3.109375" style="994" customWidth="1"/>
    <col min="8" max="8" width="21.44140625" style="994" customWidth="1"/>
    <col min="9" max="9" width="18.6640625" style="994" customWidth="1"/>
    <col min="10" max="10" width="19.5546875" style="1027" customWidth="1"/>
    <col min="11" max="11" width="20.33203125" style="1018" bestFit="1" customWidth="1"/>
    <col min="12" max="12" width="11.44140625" style="414" customWidth="1"/>
    <col min="13" max="13" width="3.44140625" style="574" bestFit="1" customWidth="1"/>
    <col min="14" max="14" width="20.6640625" style="484" customWidth="1"/>
    <col min="15" max="15" width="1" style="772" customWidth="1"/>
    <col min="16" max="16" width="20.6640625" style="484" customWidth="1"/>
    <col min="17" max="256" width="12" style="414"/>
    <col min="257" max="257" width="4.44140625" style="414" bestFit="1" customWidth="1"/>
    <col min="258" max="258" width="0" style="414" hidden="1" customWidth="1"/>
    <col min="259" max="259" width="42" style="414" customWidth="1"/>
    <col min="260" max="260" width="1.109375" style="414" customWidth="1"/>
    <col min="261" max="261" width="8.44140625" style="414" customWidth="1"/>
    <col min="262" max="262" width="2.33203125" style="414" customWidth="1"/>
    <col min="263" max="263" width="3.109375" style="414" customWidth="1"/>
    <col min="264" max="264" width="21.44140625" style="414" customWidth="1"/>
    <col min="265" max="265" width="18.6640625" style="414" customWidth="1"/>
    <col min="266" max="266" width="19.5546875" style="414" customWidth="1"/>
    <col min="267" max="267" width="20.33203125" style="414" bestFit="1" customWidth="1"/>
    <col min="268" max="268" width="11.44140625" style="414" customWidth="1"/>
    <col min="269" max="269" width="3.44140625" style="414" bestFit="1" customWidth="1"/>
    <col min="270" max="270" width="20.6640625" style="414" customWidth="1"/>
    <col min="271" max="271" width="1" style="414" customWidth="1"/>
    <col min="272" max="272" width="20.6640625" style="414" customWidth="1"/>
    <col min="273" max="512" width="12" style="414"/>
    <col min="513" max="513" width="4.44140625" style="414" bestFit="1" customWidth="1"/>
    <col min="514" max="514" width="0" style="414" hidden="1" customWidth="1"/>
    <col min="515" max="515" width="42" style="414" customWidth="1"/>
    <col min="516" max="516" width="1.109375" style="414" customWidth="1"/>
    <col min="517" max="517" width="8.44140625" style="414" customWidth="1"/>
    <col min="518" max="518" width="2.33203125" style="414" customWidth="1"/>
    <col min="519" max="519" width="3.109375" style="414" customWidth="1"/>
    <col min="520" max="520" width="21.44140625" style="414" customWidth="1"/>
    <col min="521" max="521" width="18.6640625" style="414" customWidth="1"/>
    <col min="522" max="522" width="19.5546875" style="414" customWidth="1"/>
    <col min="523" max="523" width="20.33203125" style="414" bestFit="1" customWidth="1"/>
    <col min="524" max="524" width="11.44140625" style="414" customWidth="1"/>
    <col min="525" max="525" width="3.44140625" style="414" bestFit="1" customWidth="1"/>
    <col min="526" max="526" width="20.6640625" style="414" customWidth="1"/>
    <col min="527" max="527" width="1" style="414" customWidth="1"/>
    <col min="528" max="528" width="20.6640625" style="414" customWidth="1"/>
    <col min="529" max="768" width="12" style="414"/>
    <col min="769" max="769" width="4.44140625" style="414" bestFit="1" customWidth="1"/>
    <col min="770" max="770" width="0" style="414" hidden="1" customWidth="1"/>
    <col min="771" max="771" width="42" style="414" customWidth="1"/>
    <col min="772" max="772" width="1.109375" style="414" customWidth="1"/>
    <col min="773" max="773" width="8.44140625" style="414" customWidth="1"/>
    <col min="774" max="774" width="2.33203125" style="414" customWidth="1"/>
    <col min="775" max="775" width="3.109375" style="414" customWidth="1"/>
    <col min="776" max="776" width="21.44140625" style="414" customWidth="1"/>
    <col min="777" max="777" width="18.6640625" style="414" customWidth="1"/>
    <col min="778" max="778" width="19.5546875" style="414" customWidth="1"/>
    <col min="779" max="779" width="20.33203125" style="414" bestFit="1" customWidth="1"/>
    <col min="780" max="780" width="11.44140625" style="414" customWidth="1"/>
    <col min="781" max="781" width="3.44140625" style="414" bestFit="1" customWidth="1"/>
    <col min="782" max="782" width="20.6640625" style="414" customWidth="1"/>
    <col min="783" max="783" width="1" style="414" customWidth="1"/>
    <col min="784" max="784" width="20.6640625" style="414" customWidth="1"/>
    <col min="785" max="1024" width="12" style="414"/>
    <col min="1025" max="1025" width="4.44140625" style="414" bestFit="1" customWidth="1"/>
    <col min="1026" max="1026" width="0" style="414" hidden="1" customWidth="1"/>
    <col min="1027" max="1027" width="42" style="414" customWidth="1"/>
    <col min="1028" max="1028" width="1.109375" style="414" customWidth="1"/>
    <col min="1029" max="1029" width="8.44140625" style="414" customWidth="1"/>
    <col min="1030" max="1030" width="2.33203125" style="414" customWidth="1"/>
    <col min="1031" max="1031" width="3.109375" style="414" customWidth="1"/>
    <col min="1032" max="1032" width="21.44140625" style="414" customWidth="1"/>
    <col min="1033" max="1033" width="18.6640625" style="414" customWidth="1"/>
    <col min="1034" max="1034" width="19.5546875" style="414" customWidth="1"/>
    <col min="1035" max="1035" width="20.33203125" style="414" bestFit="1" customWidth="1"/>
    <col min="1036" max="1036" width="11.44140625" style="414" customWidth="1"/>
    <col min="1037" max="1037" width="3.44140625" style="414" bestFit="1" customWidth="1"/>
    <col min="1038" max="1038" width="20.6640625" style="414" customWidth="1"/>
    <col min="1039" max="1039" width="1" style="414" customWidth="1"/>
    <col min="1040" max="1040" width="20.6640625" style="414" customWidth="1"/>
    <col min="1041" max="1280" width="12" style="414"/>
    <col min="1281" max="1281" width="4.44140625" style="414" bestFit="1" customWidth="1"/>
    <col min="1282" max="1282" width="0" style="414" hidden="1" customWidth="1"/>
    <col min="1283" max="1283" width="42" style="414" customWidth="1"/>
    <col min="1284" max="1284" width="1.109375" style="414" customWidth="1"/>
    <col min="1285" max="1285" width="8.44140625" style="414" customWidth="1"/>
    <col min="1286" max="1286" width="2.33203125" style="414" customWidth="1"/>
    <col min="1287" max="1287" width="3.109375" style="414" customWidth="1"/>
    <col min="1288" max="1288" width="21.44140625" style="414" customWidth="1"/>
    <col min="1289" max="1289" width="18.6640625" style="414" customWidth="1"/>
    <col min="1290" max="1290" width="19.5546875" style="414" customWidth="1"/>
    <col min="1291" max="1291" width="20.33203125" style="414" bestFit="1" customWidth="1"/>
    <col min="1292" max="1292" width="11.44140625" style="414" customWidth="1"/>
    <col min="1293" max="1293" width="3.44140625" style="414" bestFit="1" customWidth="1"/>
    <col min="1294" max="1294" width="20.6640625" style="414" customWidth="1"/>
    <col min="1295" max="1295" width="1" style="414" customWidth="1"/>
    <col min="1296" max="1296" width="20.6640625" style="414" customWidth="1"/>
    <col min="1297" max="1536" width="12" style="414"/>
    <col min="1537" max="1537" width="4.44140625" style="414" bestFit="1" customWidth="1"/>
    <col min="1538" max="1538" width="0" style="414" hidden="1" customWidth="1"/>
    <col min="1539" max="1539" width="42" style="414" customWidth="1"/>
    <col min="1540" max="1540" width="1.109375" style="414" customWidth="1"/>
    <col min="1541" max="1541" width="8.44140625" style="414" customWidth="1"/>
    <col min="1542" max="1542" width="2.33203125" style="414" customWidth="1"/>
    <col min="1543" max="1543" width="3.109375" style="414" customWidth="1"/>
    <col min="1544" max="1544" width="21.44140625" style="414" customWidth="1"/>
    <col min="1545" max="1545" width="18.6640625" style="414" customWidth="1"/>
    <col min="1546" max="1546" width="19.5546875" style="414" customWidth="1"/>
    <col min="1547" max="1547" width="20.33203125" style="414" bestFit="1" customWidth="1"/>
    <col min="1548" max="1548" width="11.44140625" style="414" customWidth="1"/>
    <col min="1549" max="1549" width="3.44140625" style="414" bestFit="1" customWidth="1"/>
    <col min="1550" max="1550" width="20.6640625" style="414" customWidth="1"/>
    <col min="1551" max="1551" width="1" style="414" customWidth="1"/>
    <col min="1552" max="1552" width="20.6640625" style="414" customWidth="1"/>
    <col min="1553" max="1792" width="12" style="414"/>
    <col min="1793" max="1793" width="4.44140625" style="414" bestFit="1" customWidth="1"/>
    <col min="1794" max="1794" width="0" style="414" hidden="1" customWidth="1"/>
    <col min="1795" max="1795" width="42" style="414" customWidth="1"/>
    <col min="1796" max="1796" width="1.109375" style="414" customWidth="1"/>
    <col min="1797" max="1797" width="8.44140625" style="414" customWidth="1"/>
    <col min="1798" max="1798" width="2.33203125" style="414" customWidth="1"/>
    <col min="1799" max="1799" width="3.109375" style="414" customWidth="1"/>
    <col min="1800" max="1800" width="21.44140625" style="414" customWidth="1"/>
    <col min="1801" max="1801" width="18.6640625" style="414" customWidth="1"/>
    <col min="1802" max="1802" width="19.5546875" style="414" customWidth="1"/>
    <col min="1803" max="1803" width="20.33203125" style="414" bestFit="1" customWidth="1"/>
    <col min="1804" max="1804" width="11.44140625" style="414" customWidth="1"/>
    <col min="1805" max="1805" width="3.44140625" style="414" bestFit="1" customWidth="1"/>
    <col min="1806" max="1806" width="20.6640625" style="414" customWidth="1"/>
    <col min="1807" max="1807" width="1" style="414" customWidth="1"/>
    <col min="1808" max="1808" width="20.6640625" style="414" customWidth="1"/>
    <col min="1809" max="2048" width="12" style="414"/>
    <col min="2049" max="2049" width="4.44140625" style="414" bestFit="1" customWidth="1"/>
    <col min="2050" max="2050" width="0" style="414" hidden="1" customWidth="1"/>
    <col min="2051" max="2051" width="42" style="414" customWidth="1"/>
    <col min="2052" max="2052" width="1.109375" style="414" customWidth="1"/>
    <col min="2053" max="2053" width="8.44140625" style="414" customWidth="1"/>
    <col min="2054" max="2054" width="2.33203125" style="414" customWidth="1"/>
    <col min="2055" max="2055" width="3.109375" style="414" customWidth="1"/>
    <col min="2056" max="2056" width="21.44140625" style="414" customWidth="1"/>
    <col min="2057" max="2057" width="18.6640625" style="414" customWidth="1"/>
    <col min="2058" max="2058" width="19.5546875" style="414" customWidth="1"/>
    <col min="2059" max="2059" width="20.33203125" style="414" bestFit="1" customWidth="1"/>
    <col min="2060" max="2060" width="11.44140625" style="414" customWidth="1"/>
    <col min="2061" max="2061" width="3.44140625" style="414" bestFit="1" customWidth="1"/>
    <col min="2062" max="2062" width="20.6640625" style="414" customWidth="1"/>
    <col min="2063" max="2063" width="1" style="414" customWidth="1"/>
    <col min="2064" max="2064" width="20.6640625" style="414" customWidth="1"/>
    <col min="2065" max="2304" width="12" style="414"/>
    <col min="2305" max="2305" width="4.44140625" style="414" bestFit="1" customWidth="1"/>
    <col min="2306" max="2306" width="0" style="414" hidden="1" customWidth="1"/>
    <col min="2307" max="2307" width="42" style="414" customWidth="1"/>
    <col min="2308" max="2308" width="1.109375" style="414" customWidth="1"/>
    <col min="2309" max="2309" width="8.44140625" style="414" customWidth="1"/>
    <col min="2310" max="2310" width="2.33203125" style="414" customWidth="1"/>
    <col min="2311" max="2311" width="3.109375" style="414" customWidth="1"/>
    <col min="2312" max="2312" width="21.44140625" style="414" customWidth="1"/>
    <col min="2313" max="2313" width="18.6640625" style="414" customWidth="1"/>
    <col min="2314" max="2314" width="19.5546875" style="414" customWidth="1"/>
    <col min="2315" max="2315" width="20.33203125" style="414" bestFit="1" customWidth="1"/>
    <col min="2316" max="2316" width="11.44140625" style="414" customWidth="1"/>
    <col min="2317" max="2317" width="3.44140625" style="414" bestFit="1" customWidth="1"/>
    <col min="2318" max="2318" width="20.6640625" style="414" customWidth="1"/>
    <col min="2319" max="2319" width="1" style="414" customWidth="1"/>
    <col min="2320" max="2320" width="20.6640625" style="414" customWidth="1"/>
    <col min="2321" max="2560" width="12" style="414"/>
    <col min="2561" max="2561" width="4.44140625" style="414" bestFit="1" customWidth="1"/>
    <col min="2562" max="2562" width="0" style="414" hidden="1" customWidth="1"/>
    <col min="2563" max="2563" width="42" style="414" customWidth="1"/>
    <col min="2564" max="2564" width="1.109375" style="414" customWidth="1"/>
    <col min="2565" max="2565" width="8.44140625" style="414" customWidth="1"/>
    <col min="2566" max="2566" width="2.33203125" style="414" customWidth="1"/>
    <col min="2567" max="2567" width="3.109375" style="414" customWidth="1"/>
    <col min="2568" max="2568" width="21.44140625" style="414" customWidth="1"/>
    <col min="2569" max="2569" width="18.6640625" style="414" customWidth="1"/>
    <col min="2570" max="2570" width="19.5546875" style="414" customWidth="1"/>
    <col min="2571" max="2571" width="20.33203125" style="414" bestFit="1" customWidth="1"/>
    <col min="2572" max="2572" width="11.44140625" style="414" customWidth="1"/>
    <col min="2573" max="2573" width="3.44140625" style="414" bestFit="1" customWidth="1"/>
    <col min="2574" max="2574" width="20.6640625" style="414" customWidth="1"/>
    <col min="2575" max="2575" width="1" style="414" customWidth="1"/>
    <col min="2576" max="2576" width="20.6640625" style="414" customWidth="1"/>
    <col min="2577" max="2816" width="12" style="414"/>
    <col min="2817" max="2817" width="4.44140625" style="414" bestFit="1" customWidth="1"/>
    <col min="2818" max="2818" width="0" style="414" hidden="1" customWidth="1"/>
    <col min="2819" max="2819" width="42" style="414" customWidth="1"/>
    <col min="2820" max="2820" width="1.109375" style="414" customWidth="1"/>
    <col min="2821" max="2821" width="8.44140625" style="414" customWidth="1"/>
    <col min="2822" max="2822" width="2.33203125" style="414" customWidth="1"/>
    <col min="2823" max="2823" width="3.109375" style="414" customWidth="1"/>
    <col min="2824" max="2824" width="21.44140625" style="414" customWidth="1"/>
    <col min="2825" max="2825" width="18.6640625" style="414" customWidth="1"/>
    <col min="2826" max="2826" width="19.5546875" style="414" customWidth="1"/>
    <col min="2827" max="2827" width="20.33203125" style="414" bestFit="1" customWidth="1"/>
    <col min="2828" max="2828" width="11.44140625" style="414" customWidth="1"/>
    <col min="2829" max="2829" width="3.44140625" style="414" bestFit="1" customWidth="1"/>
    <col min="2830" max="2830" width="20.6640625" style="414" customWidth="1"/>
    <col min="2831" max="2831" width="1" style="414" customWidth="1"/>
    <col min="2832" max="2832" width="20.6640625" style="414" customWidth="1"/>
    <col min="2833" max="3072" width="12" style="414"/>
    <col min="3073" max="3073" width="4.44140625" style="414" bestFit="1" customWidth="1"/>
    <col min="3074" max="3074" width="0" style="414" hidden="1" customWidth="1"/>
    <col min="3075" max="3075" width="42" style="414" customWidth="1"/>
    <col min="3076" max="3076" width="1.109375" style="414" customWidth="1"/>
    <col min="3077" max="3077" width="8.44140625" style="414" customWidth="1"/>
    <col min="3078" max="3078" width="2.33203125" style="414" customWidth="1"/>
    <col min="3079" max="3079" width="3.109375" style="414" customWidth="1"/>
    <col min="3080" max="3080" width="21.44140625" style="414" customWidth="1"/>
    <col min="3081" max="3081" width="18.6640625" style="414" customWidth="1"/>
    <col min="3082" max="3082" width="19.5546875" style="414" customWidth="1"/>
    <col min="3083" max="3083" width="20.33203125" style="414" bestFit="1" customWidth="1"/>
    <col min="3084" max="3084" width="11.44140625" style="414" customWidth="1"/>
    <col min="3085" max="3085" width="3.44140625" style="414" bestFit="1" customWidth="1"/>
    <col min="3086" max="3086" width="20.6640625" style="414" customWidth="1"/>
    <col min="3087" max="3087" width="1" style="414" customWidth="1"/>
    <col min="3088" max="3088" width="20.6640625" style="414" customWidth="1"/>
    <col min="3089" max="3328" width="12" style="414"/>
    <col min="3329" max="3329" width="4.44140625" style="414" bestFit="1" customWidth="1"/>
    <col min="3330" max="3330" width="0" style="414" hidden="1" customWidth="1"/>
    <col min="3331" max="3331" width="42" style="414" customWidth="1"/>
    <col min="3332" max="3332" width="1.109375" style="414" customWidth="1"/>
    <col min="3333" max="3333" width="8.44140625" style="414" customWidth="1"/>
    <col min="3334" max="3334" width="2.33203125" style="414" customWidth="1"/>
    <col min="3335" max="3335" width="3.109375" style="414" customWidth="1"/>
    <col min="3336" max="3336" width="21.44140625" style="414" customWidth="1"/>
    <col min="3337" max="3337" width="18.6640625" style="414" customWidth="1"/>
    <col min="3338" max="3338" width="19.5546875" style="414" customWidth="1"/>
    <col min="3339" max="3339" width="20.33203125" style="414" bestFit="1" customWidth="1"/>
    <col min="3340" max="3340" width="11.44140625" style="414" customWidth="1"/>
    <col min="3341" max="3341" width="3.44140625" style="414" bestFit="1" customWidth="1"/>
    <col min="3342" max="3342" width="20.6640625" style="414" customWidth="1"/>
    <col min="3343" max="3343" width="1" style="414" customWidth="1"/>
    <col min="3344" max="3344" width="20.6640625" style="414" customWidth="1"/>
    <col min="3345" max="3584" width="12" style="414"/>
    <col min="3585" max="3585" width="4.44140625" style="414" bestFit="1" customWidth="1"/>
    <col min="3586" max="3586" width="0" style="414" hidden="1" customWidth="1"/>
    <col min="3587" max="3587" width="42" style="414" customWidth="1"/>
    <col min="3588" max="3588" width="1.109375" style="414" customWidth="1"/>
    <col min="3589" max="3589" width="8.44140625" style="414" customWidth="1"/>
    <col min="3590" max="3590" width="2.33203125" style="414" customWidth="1"/>
    <col min="3591" max="3591" width="3.109375" style="414" customWidth="1"/>
    <col min="3592" max="3592" width="21.44140625" style="414" customWidth="1"/>
    <col min="3593" max="3593" width="18.6640625" style="414" customWidth="1"/>
    <col min="3594" max="3594" width="19.5546875" style="414" customWidth="1"/>
    <col min="3595" max="3595" width="20.33203125" style="414" bestFit="1" customWidth="1"/>
    <col min="3596" max="3596" width="11.44140625" style="414" customWidth="1"/>
    <col min="3597" max="3597" width="3.44140625" style="414" bestFit="1" customWidth="1"/>
    <col min="3598" max="3598" width="20.6640625" style="414" customWidth="1"/>
    <col min="3599" max="3599" width="1" style="414" customWidth="1"/>
    <col min="3600" max="3600" width="20.6640625" style="414" customWidth="1"/>
    <col min="3601" max="3840" width="12" style="414"/>
    <col min="3841" max="3841" width="4.44140625" style="414" bestFit="1" customWidth="1"/>
    <col min="3842" max="3842" width="0" style="414" hidden="1" customWidth="1"/>
    <col min="3843" max="3843" width="42" style="414" customWidth="1"/>
    <col min="3844" max="3844" width="1.109375" style="414" customWidth="1"/>
    <col min="3845" max="3845" width="8.44140625" style="414" customWidth="1"/>
    <col min="3846" max="3846" width="2.33203125" style="414" customWidth="1"/>
    <col min="3847" max="3847" width="3.109375" style="414" customWidth="1"/>
    <col min="3848" max="3848" width="21.44140625" style="414" customWidth="1"/>
    <col min="3849" max="3849" width="18.6640625" style="414" customWidth="1"/>
    <col min="3850" max="3850" width="19.5546875" style="414" customWidth="1"/>
    <col min="3851" max="3851" width="20.33203125" style="414" bestFit="1" customWidth="1"/>
    <col min="3852" max="3852" width="11.44140625" style="414" customWidth="1"/>
    <col min="3853" max="3853" width="3.44140625" style="414" bestFit="1" customWidth="1"/>
    <col min="3854" max="3854" width="20.6640625" style="414" customWidth="1"/>
    <col min="3855" max="3855" width="1" style="414" customWidth="1"/>
    <col min="3856" max="3856" width="20.6640625" style="414" customWidth="1"/>
    <col min="3857" max="4096" width="12" style="414"/>
    <col min="4097" max="4097" width="4.44140625" style="414" bestFit="1" customWidth="1"/>
    <col min="4098" max="4098" width="0" style="414" hidden="1" customWidth="1"/>
    <col min="4099" max="4099" width="42" style="414" customWidth="1"/>
    <col min="4100" max="4100" width="1.109375" style="414" customWidth="1"/>
    <col min="4101" max="4101" width="8.44140625" style="414" customWidth="1"/>
    <col min="4102" max="4102" width="2.33203125" style="414" customWidth="1"/>
    <col min="4103" max="4103" width="3.109375" style="414" customWidth="1"/>
    <col min="4104" max="4104" width="21.44140625" style="414" customWidth="1"/>
    <col min="4105" max="4105" width="18.6640625" style="414" customWidth="1"/>
    <col min="4106" max="4106" width="19.5546875" style="414" customWidth="1"/>
    <col min="4107" max="4107" width="20.33203125" style="414" bestFit="1" customWidth="1"/>
    <col min="4108" max="4108" width="11.44140625" style="414" customWidth="1"/>
    <col min="4109" max="4109" width="3.44140625" style="414" bestFit="1" customWidth="1"/>
    <col min="4110" max="4110" width="20.6640625" style="414" customWidth="1"/>
    <col min="4111" max="4111" width="1" style="414" customWidth="1"/>
    <col min="4112" max="4112" width="20.6640625" style="414" customWidth="1"/>
    <col min="4113" max="4352" width="12" style="414"/>
    <col min="4353" max="4353" width="4.44140625" style="414" bestFit="1" customWidth="1"/>
    <col min="4354" max="4354" width="0" style="414" hidden="1" customWidth="1"/>
    <col min="4355" max="4355" width="42" style="414" customWidth="1"/>
    <col min="4356" max="4356" width="1.109375" style="414" customWidth="1"/>
    <col min="4357" max="4357" width="8.44140625" style="414" customWidth="1"/>
    <col min="4358" max="4358" width="2.33203125" style="414" customWidth="1"/>
    <col min="4359" max="4359" width="3.109375" style="414" customWidth="1"/>
    <col min="4360" max="4360" width="21.44140625" style="414" customWidth="1"/>
    <col min="4361" max="4361" width="18.6640625" style="414" customWidth="1"/>
    <col min="4362" max="4362" width="19.5546875" style="414" customWidth="1"/>
    <col min="4363" max="4363" width="20.33203125" style="414" bestFit="1" customWidth="1"/>
    <col min="4364" max="4364" width="11.44140625" style="414" customWidth="1"/>
    <col min="4365" max="4365" width="3.44140625" style="414" bestFit="1" customWidth="1"/>
    <col min="4366" max="4366" width="20.6640625" style="414" customWidth="1"/>
    <col min="4367" max="4367" width="1" style="414" customWidth="1"/>
    <col min="4368" max="4368" width="20.6640625" style="414" customWidth="1"/>
    <col min="4369" max="4608" width="12" style="414"/>
    <col min="4609" max="4609" width="4.44140625" style="414" bestFit="1" customWidth="1"/>
    <col min="4610" max="4610" width="0" style="414" hidden="1" customWidth="1"/>
    <col min="4611" max="4611" width="42" style="414" customWidth="1"/>
    <col min="4612" max="4612" width="1.109375" style="414" customWidth="1"/>
    <col min="4613" max="4613" width="8.44140625" style="414" customWidth="1"/>
    <col min="4614" max="4614" width="2.33203125" style="414" customWidth="1"/>
    <col min="4615" max="4615" width="3.109375" style="414" customWidth="1"/>
    <col min="4616" max="4616" width="21.44140625" style="414" customWidth="1"/>
    <col min="4617" max="4617" width="18.6640625" style="414" customWidth="1"/>
    <col min="4618" max="4618" width="19.5546875" style="414" customWidth="1"/>
    <col min="4619" max="4619" width="20.33203125" style="414" bestFit="1" customWidth="1"/>
    <col min="4620" max="4620" width="11.44140625" style="414" customWidth="1"/>
    <col min="4621" max="4621" width="3.44140625" style="414" bestFit="1" customWidth="1"/>
    <col min="4622" max="4622" width="20.6640625" style="414" customWidth="1"/>
    <col min="4623" max="4623" width="1" style="414" customWidth="1"/>
    <col min="4624" max="4624" width="20.6640625" style="414" customWidth="1"/>
    <col min="4625" max="4864" width="12" style="414"/>
    <col min="4865" max="4865" width="4.44140625" style="414" bestFit="1" customWidth="1"/>
    <col min="4866" max="4866" width="0" style="414" hidden="1" customWidth="1"/>
    <col min="4867" max="4867" width="42" style="414" customWidth="1"/>
    <col min="4868" max="4868" width="1.109375" style="414" customWidth="1"/>
    <col min="4869" max="4869" width="8.44140625" style="414" customWidth="1"/>
    <col min="4870" max="4870" width="2.33203125" style="414" customWidth="1"/>
    <col min="4871" max="4871" width="3.109375" style="414" customWidth="1"/>
    <col min="4872" max="4872" width="21.44140625" style="414" customWidth="1"/>
    <col min="4873" max="4873" width="18.6640625" style="414" customWidth="1"/>
    <col min="4874" max="4874" width="19.5546875" style="414" customWidth="1"/>
    <col min="4875" max="4875" width="20.33203125" style="414" bestFit="1" customWidth="1"/>
    <col min="4876" max="4876" width="11.44140625" style="414" customWidth="1"/>
    <col min="4877" max="4877" width="3.44140625" style="414" bestFit="1" customWidth="1"/>
    <col min="4878" max="4878" width="20.6640625" style="414" customWidth="1"/>
    <col min="4879" max="4879" width="1" style="414" customWidth="1"/>
    <col min="4880" max="4880" width="20.6640625" style="414" customWidth="1"/>
    <col min="4881" max="5120" width="12" style="414"/>
    <col min="5121" max="5121" width="4.44140625" style="414" bestFit="1" customWidth="1"/>
    <col min="5122" max="5122" width="0" style="414" hidden="1" customWidth="1"/>
    <col min="5123" max="5123" width="42" style="414" customWidth="1"/>
    <col min="5124" max="5124" width="1.109375" style="414" customWidth="1"/>
    <col min="5125" max="5125" width="8.44140625" style="414" customWidth="1"/>
    <col min="5126" max="5126" width="2.33203125" style="414" customWidth="1"/>
    <col min="5127" max="5127" width="3.109375" style="414" customWidth="1"/>
    <col min="5128" max="5128" width="21.44140625" style="414" customWidth="1"/>
    <col min="5129" max="5129" width="18.6640625" style="414" customWidth="1"/>
    <col min="5130" max="5130" width="19.5546875" style="414" customWidth="1"/>
    <col min="5131" max="5131" width="20.33203125" style="414" bestFit="1" customWidth="1"/>
    <col min="5132" max="5132" width="11.44140625" style="414" customWidth="1"/>
    <col min="5133" max="5133" width="3.44140625" style="414" bestFit="1" customWidth="1"/>
    <col min="5134" max="5134" width="20.6640625" style="414" customWidth="1"/>
    <col min="5135" max="5135" width="1" style="414" customWidth="1"/>
    <col min="5136" max="5136" width="20.6640625" style="414" customWidth="1"/>
    <col min="5137" max="5376" width="12" style="414"/>
    <col min="5377" max="5377" width="4.44140625" style="414" bestFit="1" customWidth="1"/>
    <col min="5378" max="5378" width="0" style="414" hidden="1" customWidth="1"/>
    <col min="5379" max="5379" width="42" style="414" customWidth="1"/>
    <col min="5380" max="5380" width="1.109375" style="414" customWidth="1"/>
    <col min="5381" max="5381" width="8.44140625" style="414" customWidth="1"/>
    <col min="5382" max="5382" width="2.33203125" style="414" customWidth="1"/>
    <col min="5383" max="5383" width="3.109375" style="414" customWidth="1"/>
    <col min="5384" max="5384" width="21.44140625" style="414" customWidth="1"/>
    <col min="5385" max="5385" width="18.6640625" style="414" customWidth="1"/>
    <col min="5386" max="5386" width="19.5546875" style="414" customWidth="1"/>
    <col min="5387" max="5387" width="20.33203125" style="414" bestFit="1" customWidth="1"/>
    <col min="5388" max="5388" width="11.44140625" style="414" customWidth="1"/>
    <col min="5389" max="5389" width="3.44140625" style="414" bestFit="1" customWidth="1"/>
    <col min="5390" max="5390" width="20.6640625" style="414" customWidth="1"/>
    <col min="5391" max="5391" width="1" style="414" customWidth="1"/>
    <col min="5392" max="5392" width="20.6640625" style="414" customWidth="1"/>
    <col min="5393" max="5632" width="12" style="414"/>
    <col min="5633" max="5633" width="4.44140625" style="414" bestFit="1" customWidth="1"/>
    <col min="5634" max="5634" width="0" style="414" hidden="1" customWidth="1"/>
    <col min="5635" max="5635" width="42" style="414" customWidth="1"/>
    <col min="5636" max="5636" width="1.109375" style="414" customWidth="1"/>
    <col min="5637" max="5637" width="8.44140625" style="414" customWidth="1"/>
    <col min="5638" max="5638" width="2.33203125" style="414" customWidth="1"/>
    <col min="5639" max="5639" width="3.109375" style="414" customWidth="1"/>
    <col min="5640" max="5640" width="21.44140625" style="414" customWidth="1"/>
    <col min="5641" max="5641" width="18.6640625" style="414" customWidth="1"/>
    <col min="5642" max="5642" width="19.5546875" style="414" customWidth="1"/>
    <col min="5643" max="5643" width="20.33203125" style="414" bestFit="1" customWidth="1"/>
    <col min="5644" max="5644" width="11.44140625" style="414" customWidth="1"/>
    <col min="5645" max="5645" width="3.44140625" style="414" bestFit="1" customWidth="1"/>
    <col min="5646" max="5646" width="20.6640625" style="414" customWidth="1"/>
    <col min="5647" max="5647" width="1" style="414" customWidth="1"/>
    <col min="5648" max="5648" width="20.6640625" style="414" customWidth="1"/>
    <col min="5649" max="5888" width="12" style="414"/>
    <col min="5889" max="5889" width="4.44140625" style="414" bestFit="1" customWidth="1"/>
    <col min="5890" max="5890" width="0" style="414" hidden="1" customWidth="1"/>
    <col min="5891" max="5891" width="42" style="414" customWidth="1"/>
    <col min="5892" max="5892" width="1.109375" style="414" customWidth="1"/>
    <col min="5893" max="5893" width="8.44140625" style="414" customWidth="1"/>
    <col min="5894" max="5894" width="2.33203125" style="414" customWidth="1"/>
    <col min="5895" max="5895" width="3.109375" style="414" customWidth="1"/>
    <col min="5896" max="5896" width="21.44140625" style="414" customWidth="1"/>
    <col min="5897" max="5897" width="18.6640625" style="414" customWidth="1"/>
    <col min="5898" max="5898" width="19.5546875" style="414" customWidth="1"/>
    <col min="5899" max="5899" width="20.33203125" style="414" bestFit="1" customWidth="1"/>
    <col min="5900" max="5900" width="11.44140625" style="414" customWidth="1"/>
    <col min="5901" max="5901" width="3.44140625" style="414" bestFit="1" customWidth="1"/>
    <col min="5902" max="5902" width="20.6640625" style="414" customWidth="1"/>
    <col min="5903" max="5903" width="1" style="414" customWidth="1"/>
    <col min="5904" max="5904" width="20.6640625" style="414" customWidth="1"/>
    <col min="5905" max="6144" width="12" style="414"/>
    <col min="6145" max="6145" width="4.44140625" style="414" bestFit="1" customWidth="1"/>
    <col min="6146" max="6146" width="0" style="414" hidden="1" customWidth="1"/>
    <col min="6147" max="6147" width="42" style="414" customWidth="1"/>
    <col min="6148" max="6148" width="1.109375" style="414" customWidth="1"/>
    <col min="6149" max="6149" width="8.44140625" style="414" customWidth="1"/>
    <col min="6150" max="6150" width="2.33203125" style="414" customWidth="1"/>
    <col min="6151" max="6151" width="3.109375" style="414" customWidth="1"/>
    <col min="6152" max="6152" width="21.44140625" style="414" customWidth="1"/>
    <col min="6153" max="6153" width="18.6640625" style="414" customWidth="1"/>
    <col min="6154" max="6154" width="19.5546875" style="414" customWidth="1"/>
    <col min="6155" max="6155" width="20.33203125" style="414" bestFit="1" customWidth="1"/>
    <col min="6156" max="6156" width="11.44140625" style="414" customWidth="1"/>
    <col min="6157" max="6157" width="3.44140625" style="414" bestFit="1" customWidth="1"/>
    <col min="6158" max="6158" width="20.6640625" style="414" customWidth="1"/>
    <col min="6159" max="6159" width="1" style="414" customWidth="1"/>
    <col min="6160" max="6160" width="20.6640625" style="414" customWidth="1"/>
    <col min="6161" max="6400" width="12" style="414"/>
    <col min="6401" max="6401" width="4.44140625" style="414" bestFit="1" customWidth="1"/>
    <col min="6402" max="6402" width="0" style="414" hidden="1" customWidth="1"/>
    <col min="6403" max="6403" width="42" style="414" customWidth="1"/>
    <col min="6404" max="6404" width="1.109375" style="414" customWidth="1"/>
    <col min="6405" max="6405" width="8.44140625" style="414" customWidth="1"/>
    <col min="6406" max="6406" width="2.33203125" style="414" customWidth="1"/>
    <col min="6407" max="6407" width="3.109375" style="414" customWidth="1"/>
    <col min="6408" max="6408" width="21.44140625" style="414" customWidth="1"/>
    <col min="6409" max="6409" width="18.6640625" style="414" customWidth="1"/>
    <col min="6410" max="6410" width="19.5546875" style="414" customWidth="1"/>
    <col min="6411" max="6411" width="20.33203125" style="414" bestFit="1" customWidth="1"/>
    <col min="6412" max="6412" width="11.44140625" style="414" customWidth="1"/>
    <col min="6413" max="6413" width="3.44140625" style="414" bestFit="1" customWidth="1"/>
    <col min="6414" max="6414" width="20.6640625" style="414" customWidth="1"/>
    <col min="6415" max="6415" width="1" style="414" customWidth="1"/>
    <col min="6416" max="6416" width="20.6640625" style="414" customWidth="1"/>
    <col min="6417" max="6656" width="12" style="414"/>
    <col min="6657" max="6657" width="4.44140625" style="414" bestFit="1" customWidth="1"/>
    <col min="6658" max="6658" width="0" style="414" hidden="1" customWidth="1"/>
    <col min="6659" max="6659" width="42" style="414" customWidth="1"/>
    <col min="6660" max="6660" width="1.109375" style="414" customWidth="1"/>
    <col min="6661" max="6661" width="8.44140625" style="414" customWidth="1"/>
    <col min="6662" max="6662" width="2.33203125" style="414" customWidth="1"/>
    <col min="6663" max="6663" width="3.109375" style="414" customWidth="1"/>
    <col min="6664" max="6664" width="21.44140625" style="414" customWidth="1"/>
    <col min="6665" max="6665" width="18.6640625" style="414" customWidth="1"/>
    <col min="6666" max="6666" width="19.5546875" style="414" customWidth="1"/>
    <col min="6667" max="6667" width="20.33203125" style="414" bestFit="1" customWidth="1"/>
    <col min="6668" max="6668" width="11.44140625" style="414" customWidth="1"/>
    <col min="6669" max="6669" width="3.44140625" style="414" bestFit="1" customWidth="1"/>
    <col min="6670" max="6670" width="20.6640625" style="414" customWidth="1"/>
    <col min="6671" max="6671" width="1" style="414" customWidth="1"/>
    <col min="6672" max="6672" width="20.6640625" style="414" customWidth="1"/>
    <col min="6673" max="6912" width="12" style="414"/>
    <col min="6913" max="6913" width="4.44140625" style="414" bestFit="1" customWidth="1"/>
    <col min="6914" max="6914" width="0" style="414" hidden="1" customWidth="1"/>
    <col min="6915" max="6915" width="42" style="414" customWidth="1"/>
    <col min="6916" max="6916" width="1.109375" style="414" customWidth="1"/>
    <col min="6917" max="6917" width="8.44140625" style="414" customWidth="1"/>
    <col min="6918" max="6918" width="2.33203125" style="414" customWidth="1"/>
    <col min="6919" max="6919" width="3.109375" style="414" customWidth="1"/>
    <col min="6920" max="6920" width="21.44140625" style="414" customWidth="1"/>
    <col min="6921" max="6921" width="18.6640625" style="414" customWidth="1"/>
    <col min="6922" max="6922" width="19.5546875" style="414" customWidth="1"/>
    <col min="6923" max="6923" width="20.33203125" style="414" bestFit="1" customWidth="1"/>
    <col min="6924" max="6924" width="11.44140625" style="414" customWidth="1"/>
    <col min="6925" max="6925" width="3.44140625" style="414" bestFit="1" customWidth="1"/>
    <col min="6926" max="6926" width="20.6640625" style="414" customWidth="1"/>
    <col min="6927" max="6927" width="1" style="414" customWidth="1"/>
    <col min="6928" max="6928" width="20.6640625" style="414" customWidth="1"/>
    <col min="6929" max="7168" width="12" style="414"/>
    <col min="7169" max="7169" width="4.44140625" style="414" bestFit="1" customWidth="1"/>
    <col min="7170" max="7170" width="0" style="414" hidden="1" customWidth="1"/>
    <col min="7171" max="7171" width="42" style="414" customWidth="1"/>
    <col min="7172" max="7172" width="1.109375" style="414" customWidth="1"/>
    <col min="7173" max="7173" width="8.44140625" style="414" customWidth="1"/>
    <col min="7174" max="7174" width="2.33203125" style="414" customWidth="1"/>
    <col min="7175" max="7175" width="3.109375" style="414" customWidth="1"/>
    <col min="7176" max="7176" width="21.44140625" style="414" customWidth="1"/>
    <col min="7177" max="7177" width="18.6640625" style="414" customWidth="1"/>
    <col min="7178" max="7178" width="19.5546875" style="414" customWidth="1"/>
    <col min="7179" max="7179" width="20.33203125" style="414" bestFit="1" customWidth="1"/>
    <col min="7180" max="7180" width="11.44140625" style="414" customWidth="1"/>
    <col min="7181" max="7181" width="3.44140625" style="414" bestFit="1" customWidth="1"/>
    <col min="7182" max="7182" width="20.6640625" style="414" customWidth="1"/>
    <col min="7183" max="7183" width="1" style="414" customWidth="1"/>
    <col min="7184" max="7184" width="20.6640625" style="414" customWidth="1"/>
    <col min="7185" max="7424" width="12" style="414"/>
    <col min="7425" max="7425" width="4.44140625" style="414" bestFit="1" customWidth="1"/>
    <col min="7426" max="7426" width="0" style="414" hidden="1" customWidth="1"/>
    <col min="7427" max="7427" width="42" style="414" customWidth="1"/>
    <col min="7428" max="7428" width="1.109375" style="414" customWidth="1"/>
    <col min="7429" max="7429" width="8.44140625" style="414" customWidth="1"/>
    <col min="7430" max="7430" width="2.33203125" style="414" customWidth="1"/>
    <col min="7431" max="7431" width="3.109375" style="414" customWidth="1"/>
    <col min="7432" max="7432" width="21.44140625" style="414" customWidth="1"/>
    <col min="7433" max="7433" width="18.6640625" style="414" customWidth="1"/>
    <col min="7434" max="7434" width="19.5546875" style="414" customWidth="1"/>
    <col min="7435" max="7435" width="20.33203125" style="414" bestFit="1" customWidth="1"/>
    <col min="7436" max="7436" width="11.44140625" style="414" customWidth="1"/>
    <col min="7437" max="7437" width="3.44140625" style="414" bestFit="1" customWidth="1"/>
    <col min="7438" max="7438" width="20.6640625" style="414" customWidth="1"/>
    <col min="7439" max="7439" width="1" style="414" customWidth="1"/>
    <col min="7440" max="7440" width="20.6640625" style="414" customWidth="1"/>
    <col min="7441" max="7680" width="12" style="414"/>
    <col min="7681" max="7681" width="4.44140625" style="414" bestFit="1" customWidth="1"/>
    <col min="7682" max="7682" width="0" style="414" hidden="1" customWidth="1"/>
    <col min="7683" max="7683" width="42" style="414" customWidth="1"/>
    <col min="7684" max="7684" width="1.109375" style="414" customWidth="1"/>
    <col min="7685" max="7685" width="8.44140625" style="414" customWidth="1"/>
    <col min="7686" max="7686" width="2.33203125" style="414" customWidth="1"/>
    <col min="7687" max="7687" width="3.109375" style="414" customWidth="1"/>
    <col min="7688" max="7688" width="21.44140625" style="414" customWidth="1"/>
    <col min="7689" max="7689" width="18.6640625" style="414" customWidth="1"/>
    <col min="7690" max="7690" width="19.5546875" style="414" customWidth="1"/>
    <col min="7691" max="7691" width="20.33203125" style="414" bestFit="1" customWidth="1"/>
    <col min="7692" max="7692" width="11.44140625" style="414" customWidth="1"/>
    <col min="7693" max="7693" width="3.44140625" style="414" bestFit="1" customWidth="1"/>
    <col min="7694" max="7694" width="20.6640625" style="414" customWidth="1"/>
    <col min="7695" max="7695" width="1" style="414" customWidth="1"/>
    <col min="7696" max="7696" width="20.6640625" style="414" customWidth="1"/>
    <col min="7697" max="7936" width="12" style="414"/>
    <col min="7937" max="7937" width="4.44140625" style="414" bestFit="1" customWidth="1"/>
    <col min="7938" max="7938" width="0" style="414" hidden="1" customWidth="1"/>
    <col min="7939" max="7939" width="42" style="414" customWidth="1"/>
    <col min="7940" max="7940" width="1.109375" style="414" customWidth="1"/>
    <col min="7941" max="7941" width="8.44140625" style="414" customWidth="1"/>
    <col min="7942" max="7942" width="2.33203125" style="414" customWidth="1"/>
    <col min="7943" max="7943" width="3.109375" style="414" customWidth="1"/>
    <col min="7944" max="7944" width="21.44140625" style="414" customWidth="1"/>
    <col min="7945" max="7945" width="18.6640625" style="414" customWidth="1"/>
    <col min="7946" max="7946" width="19.5546875" style="414" customWidth="1"/>
    <col min="7947" max="7947" width="20.33203125" style="414" bestFit="1" customWidth="1"/>
    <col min="7948" max="7948" width="11.44140625" style="414" customWidth="1"/>
    <col min="7949" max="7949" width="3.44140625" style="414" bestFit="1" customWidth="1"/>
    <col min="7950" max="7950" width="20.6640625" style="414" customWidth="1"/>
    <col min="7951" max="7951" width="1" style="414" customWidth="1"/>
    <col min="7952" max="7952" width="20.6640625" style="414" customWidth="1"/>
    <col min="7953" max="8192" width="12" style="414"/>
    <col min="8193" max="8193" width="4.44140625" style="414" bestFit="1" customWidth="1"/>
    <col min="8194" max="8194" width="0" style="414" hidden="1" customWidth="1"/>
    <col min="8195" max="8195" width="42" style="414" customWidth="1"/>
    <col min="8196" max="8196" width="1.109375" style="414" customWidth="1"/>
    <col min="8197" max="8197" width="8.44140625" style="414" customWidth="1"/>
    <col min="8198" max="8198" width="2.33203125" style="414" customWidth="1"/>
    <col min="8199" max="8199" width="3.109375" style="414" customWidth="1"/>
    <col min="8200" max="8200" width="21.44140625" style="414" customWidth="1"/>
    <col min="8201" max="8201" width="18.6640625" style="414" customWidth="1"/>
    <col min="8202" max="8202" width="19.5546875" style="414" customWidth="1"/>
    <col min="8203" max="8203" width="20.33203125" style="414" bestFit="1" customWidth="1"/>
    <col min="8204" max="8204" width="11.44140625" style="414" customWidth="1"/>
    <col min="8205" max="8205" width="3.44140625" style="414" bestFit="1" customWidth="1"/>
    <col min="8206" max="8206" width="20.6640625" style="414" customWidth="1"/>
    <col min="8207" max="8207" width="1" style="414" customWidth="1"/>
    <col min="8208" max="8208" width="20.6640625" style="414" customWidth="1"/>
    <col min="8209" max="8448" width="12" style="414"/>
    <col min="8449" max="8449" width="4.44140625" style="414" bestFit="1" customWidth="1"/>
    <col min="8450" max="8450" width="0" style="414" hidden="1" customWidth="1"/>
    <col min="8451" max="8451" width="42" style="414" customWidth="1"/>
    <col min="8452" max="8452" width="1.109375" style="414" customWidth="1"/>
    <col min="8453" max="8453" width="8.44140625" style="414" customWidth="1"/>
    <col min="8454" max="8454" width="2.33203125" style="414" customWidth="1"/>
    <col min="8455" max="8455" width="3.109375" style="414" customWidth="1"/>
    <col min="8456" max="8456" width="21.44140625" style="414" customWidth="1"/>
    <col min="8457" max="8457" width="18.6640625" style="414" customWidth="1"/>
    <col min="8458" max="8458" width="19.5546875" style="414" customWidth="1"/>
    <col min="8459" max="8459" width="20.33203125" style="414" bestFit="1" customWidth="1"/>
    <col min="8460" max="8460" width="11.44140625" style="414" customWidth="1"/>
    <col min="8461" max="8461" width="3.44140625" style="414" bestFit="1" customWidth="1"/>
    <col min="8462" max="8462" width="20.6640625" style="414" customWidth="1"/>
    <col min="8463" max="8463" width="1" style="414" customWidth="1"/>
    <col min="8464" max="8464" width="20.6640625" style="414" customWidth="1"/>
    <col min="8465" max="8704" width="12" style="414"/>
    <col min="8705" max="8705" width="4.44140625" style="414" bestFit="1" customWidth="1"/>
    <col min="8706" max="8706" width="0" style="414" hidden="1" customWidth="1"/>
    <col min="8707" max="8707" width="42" style="414" customWidth="1"/>
    <col min="8708" max="8708" width="1.109375" style="414" customWidth="1"/>
    <col min="8709" max="8709" width="8.44140625" style="414" customWidth="1"/>
    <col min="8710" max="8710" width="2.33203125" style="414" customWidth="1"/>
    <col min="8711" max="8711" width="3.109375" style="414" customWidth="1"/>
    <col min="8712" max="8712" width="21.44140625" style="414" customWidth="1"/>
    <col min="8713" max="8713" width="18.6640625" style="414" customWidth="1"/>
    <col min="8714" max="8714" width="19.5546875" style="414" customWidth="1"/>
    <col min="8715" max="8715" width="20.33203125" style="414" bestFit="1" customWidth="1"/>
    <col min="8716" max="8716" width="11.44140625" style="414" customWidth="1"/>
    <col min="8717" max="8717" width="3.44140625" style="414" bestFit="1" customWidth="1"/>
    <col min="8718" max="8718" width="20.6640625" style="414" customWidth="1"/>
    <col min="8719" max="8719" width="1" style="414" customWidth="1"/>
    <col min="8720" max="8720" width="20.6640625" style="414" customWidth="1"/>
    <col min="8721" max="8960" width="12" style="414"/>
    <col min="8961" max="8961" width="4.44140625" style="414" bestFit="1" customWidth="1"/>
    <col min="8962" max="8962" width="0" style="414" hidden="1" customWidth="1"/>
    <col min="8963" max="8963" width="42" style="414" customWidth="1"/>
    <col min="8964" max="8964" width="1.109375" style="414" customWidth="1"/>
    <col min="8965" max="8965" width="8.44140625" style="414" customWidth="1"/>
    <col min="8966" max="8966" width="2.33203125" style="414" customWidth="1"/>
    <col min="8967" max="8967" width="3.109375" style="414" customWidth="1"/>
    <col min="8968" max="8968" width="21.44140625" style="414" customWidth="1"/>
    <col min="8969" max="8969" width="18.6640625" style="414" customWidth="1"/>
    <col min="8970" max="8970" width="19.5546875" style="414" customWidth="1"/>
    <col min="8971" max="8971" width="20.33203125" style="414" bestFit="1" customWidth="1"/>
    <col min="8972" max="8972" width="11.44140625" style="414" customWidth="1"/>
    <col min="8973" max="8973" width="3.44140625" style="414" bestFit="1" customWidth="1"/>
    <col min="8974" max="8974" width="20.6640625" style="414" customWidth="1"/>
    <col min="8975" max="8975" width="1" style="414" customWidth="1"/>
    <col min="8976" max="8976" width="20.6640625" style="414" customWidth="1"/>
    <col min="8977" max="9216" width="12" style="414"/>
    <col min="9217" max="9217" width="4.44140625" style="414" bestFit="1" customWidth="1"/>
    <col min="9218" max="9218" width="0" style="414" hidden="1" customWidth="1"/>
    <col min="9219" max="9219" width="42" style="414" customWidth="1"/>
    <col min="9220" max="9220" width="1.109375" style="414" customWidth="1"/>
    <col min="9221" max="9221" width="8.44140625" style="414" customWidth="1"/>
    <col min="9222" max="9222" width="2.33203125" style="414" customWidth="1"/>
    <col min="9223" max="9223" width="3.109375" style="414" customWidth="1"/>
    <col min="9224" max="9224" width="21.44140625" style="414" customWidth="1"/>
    <col min="9225" max="9225" width="18.6640625" style="414" customWidth="1"/>
    <col min="9226" max="9226" width="19.5546875" style="414" customWidth="1"/>
    <col min="9227" max="9227" width="20.33203125" style="414" bestFit="1" customWidth="1"/>
    <col min="9228" max="9228" width="11.44140625" style="414" customWidth="1"/>
    <col min="9229" max="9229" width="3.44140625" style="414" bestFit="1" customWidth="1"/>
    <col min="9230" max="9230" width="20.6640625" style="414" customWidth="1"/>
    <col min="9231" max="9231" width="1" style="414" customWidth="1"/>
    <col min="9232" max="9232" width="20.6640625" style="414" customWidth="1"/>
    <col min="9233" max="9472" width="12" style="414"/>
    <col min="9473" max="9473" width="4.44140625" style="414" bestFit="1" customWidth="1"/>
    <col min="9474" max="9474" width="0" style="414" hidden="1" customWidth="1"/>
    <col min="9475" max="9475" width="42" style="414" customWidth="1"/>
    <col min="9476" max="9476" width="1.109375" style="414" customWidth="1"/>
    <col min="9477" max="9477" width="8.44140625" style="414" customWidth="1"/>
    <col min="9478" max="9478" width="2.33203125" style="414" customWidth="1"/>
    <col min="9479" max="9479" width="3.109375" style="414" customWidth="1"/>
    <col min="9480" max="9480" width="21.44140625" style="414" customWidth="1"/>
    <col min="9481" max="9481" width="18.6640625" style="414" customWidth="1"/>
    <col min="9482" max="9482" width="19.5546875" style="414" customWidth="1"/>
    <col min="9483" max="9483" width="20.33203125" style="414" bestFit="1" customWidth="1"/>
    <col min="9484" max="9484" width="11.44140625" style="414" customWidth="1"/>
    <col min="9485" max="9485" width="3.44140625" style="414" bestFit="1" customWidth="1"/>
    <col min="9486" max="9486" width="20.6640625" style="414" customWidth="1"/>
    <col min="9487" max="9487" width="1" style="414" customWidth="1"/>
    <col min="9488" max="9488" width="20.6640625" style="414" customWidth="1"/>
    <col min="9489" max="9728" width="12" style="414"/>
    <col min="9729" max="9729" width="4.44140625" style="414" bestFit="1" customWidth="1"/>
    <col min="9730" max="9730" width="0" style="414" hidden="1" customWidth="1"/>
    <col min="9731" max="9731" width="42" style="414" customWidth="1"/>
    <col min="9732" max="9732" width="1.109375" style="414" customWidth="1"/>
    <col min="9733" max="9733" width="8.44140625" style="414" customWidth="1"/>
    <col min="9734" max="9734" width="2.33203125" style="414" customWidth="1"/>
    <col min="9735" max="9735" width="3.109375" style="414" customWidth="1"/>
    <col min="9736" max="9736" width="21.44140625" style="414" customWidth="1"/>
    <col min="9737" max="9737" width="18.6640625" style="414" customWidth="1"/>
    <col min="9738" max="9738" width="19.5546875" style="414" customWidth="1"/>
    <col min="9739" max="9739" width="20.33203125" style="414" bestFit="1" customWidth="1"/>
    <col min="9740" max="9740" width="11.44140625" style="414" customWidth="1"/>
    <col min="9741" max="9741" width="3.44140625" style="414" bestFit="1" customWidth="1"/>
    <col min="9742" max="9742" width="20.6640625" style="414" customWidth="1"/>
    <col min="9743" max="9743" width="1" style="414" customWidth="1"/>
    <col min="9744" max="9744" width="20.6640625" style="414" customWidth="1"/>
    <col min="9745" max="9984" width="12" style="414"/>
    <col min="9985" max="9985" width="4.44140625" style="414" bestFit="1" customWidth="1"/>
    <col min="9986" max="9986" width="0" style="414" hidden="1" customWidth="1"/>
    <col min="9987" max="9987" width="42" style="414" customWidth="1"/>
    <col min="9988" max="9988" width="1.109375" style="414" customWidth="1"/>
    <col min="9989" max="9989" width="8.44140625" style="414" customWidth="1"/>
    <col min="9990" max="9990" width="2.33203125" style="414" customWidth="1"/>
    <col min="9991" max="9991" width="3.109375" style="414" customWidth="1"/>
    <col min="9992" max="9992" width="21.44140625" style="414" customWidth="1"/>
    <col min="9993" max="9993" width="18.6640625" style="414" customWidth="1"/>
    <col min="9994" max="9994" width="19.5546875" style="414" customWidth="1"/>
    <col min="9995" max="9995" width="20.33203125" style="414" bestFit="1" customWidth="1"/>
    <col min="9996" max="9996" width="11.44140625" style="414" customWidth="1"/>
    <col min="9997" max="9997" width="3.44140625" style="414" bestFit="1" customWidth="1"/>
    <col min="9998" max="9998" width="20.6640625" style="414" customWidth="1"/>
    <col min="9999" max="9999" width="1" style="414" customWidth="1"/>
    <col min="10000" max="10000" width="20.6640625" style="414" customWidth="1"/>
    <col min="10001" max="10240" width="12" style="414"/>
    <col min="10241" max="10241" width="4.44140625" style="414" bestFit="1" customWidth="1"/>
    <col min="10242" max="10242" width="0" style="414" hidden="1" customWidth="1"/>
    <col min="10243" max="10243" width="42" style="414" customWidth="1"/>
    <col min="10244" max="10244" width="1.109375" style="414" customWidth="1"/>
    <col min="10245" max="10245" width="8.44140625" style="414" customWidth="1"/>
    <col min="10246" max="10246" width="2.33203125" style="414" customWidth="1"/>
    <col min="10247" max="10247" width="3.109375" style="414" customWidth="1"/>
    <col min="10248" max="10248" width="21.44140625" style="414" customWidth="1"/>
    <col min="10249" max="10249" width="18.6640625" style="414" customWidth="1"/>
    <col min="10250" max="10250" width="19.5546875" style="414" customWidth="1"/>
    <col min="10251" max="10251" width="20.33203125" style="414" bestFit="1" customWidth="1"/>
    <col min="10252" max="10252" width="11.44140625" style="414" customWidth="1"/>
    <col min="10253" max="10253" width="3.44140625" style="414" bestFit="1" customWidth="1"/>
    <col min="10254" max="10254" width="20.6640625" style="414" customWidth="1"/>
    <col min="10255" max="10255" width="1" style="414" customWidth="1"/>
    <col min="10256" max="10256" width="20.6640625" style="414" customWidth="1"/>
    <col min="10257" max="10496" width="12" style="414"/>
    <col min="10497" max="10497" width="4.44140625" style="414" bestFit="1" customWidth="1"/>
    <col min="10498" max="10498" width="0" style="414" hidden="1" customWidth="1"/>
    <col min="10499" max="10499" width="42" style="414" customWidth="1"/>
    <col min="10500" max="10500" width="1.109375" style="414" customWidth="1"/>
    <col min="10501" max="10501" width="8.44140625" style="414" customWidth="1"/>
    <col min="10502" max="10502" width="2.33203125" style="414" customWidth="1"/>
    <col min="10503" max="10503" width="3.109375" style="414" customWidth="1"/>
    <col min="10504" max="10504" width="21.44140625" style="414" customWidth="1"/>
    <col min="10505" max="10505" width="18.6640625" style="414" customWidth="1"/>
    <col min="10506" max="10506" width="19.5546875" style="414" customWidth="1"/>
    <col min="10507" max="10507" width="20.33203125" style="414" bestFit="1" customWidth="1"/>
    <col min="10508" max="10508" width="11.44140625" style="414" customWidth="1"/>
    <col min="10509" max="10509" width="3.44140625" style="414" bestFit="1" customWidth="1"/>
    <col min="10510" max="10510" width="20.6640625" style="414" customWidth="1"/>
    <col min="10511" max="10511" width="1" style="414" customWidth="1"/>
    <col min="10512" max="10512" width="20.6640625" style="414" customWidth="1"/>
    <col min="10513" max="10752" width="12" style="414"/>
    <col min="10753" max="10753" width="4.44140625" style="414" bestFit="1" customWidth="1"/>
    <col min="10754" max="10754" width="0" style="414" hidden="1" customWidth="1"/>
    <col min="10755" max="10755" width="42" style="414" customWidth="1"/>
    <col min="10756" max="10756" width="1.109375" style="414" customWidth="1"/>
    <col min="10757" max="10757" width="8.44140625" style="414" customWidth="1"/>
    <col min="10758" max="10758" width="2.33203125" style="414" customWidth="1"/>
    <col min="10759" max="10759" width="3.109375" style="414" customWidth="1"/>
    <col min="10760" max="10760" width="21.44140625" style="414" customWidth="1"/>
    <col min="10761" max="10761" width="18.6640625" style="414" customWidth="1"/>
    <col min="10762" max="10762" width="19.5546875" style="414" customWidth="1"/>
    <col min="10763" max="10763" width="20.33203125" style="414" bestFit="1" customWidth="1"/>
    <col min="10764" max="10764" width="11.44140625" style="414" customWidth="1"/>
    <col min="10765" max="10765" width="3.44140625" style="414" bestFit="1" customWidth="1"/>
    <col min="10766" max="10766" width="20.6640625" style="414" customWidth="1"/>
    <col min="10767" max="10767" width="1" style="414" customWidth="1"/>
    <col min="10768" max="10768" width="20.6640625" style="414" customWidth="1"/>
    <col min="10769" max="11008" width="12" style="414"/>
    <col min="11009" max="11009" width="4.44140625" style="414" bestFit="1" customWidth="1"/>
    <col min="11010" max="11010" width="0" style="414" hidden="1" customWidth="1"/>
    <col min="11011" max="11011" width="42" style="414" customWidth="1"/>
    <col min="11012" max="11012" width="1.109375" style="414" customWidth="1"/>
    <col min="11013" max="11013" width="8.44140625" style="414" customWidth="1"/>
    <col min="11014" max="11014" width="2.33203125" style="414" customWidth="1"/>
    <col min="11015" max="11015" width="3.109375" style="414" customWidth="1"/>
    <col min="11016" max="11016" width="21.44140625" style="414" customWidth="1"/>
    <col min="11017" max="11017" width="18.6640625" style="414" customWidth="1"/>
    <col min="11018" max="11018" width="19.5546875" style="414" customWidth="1"/>
    <col min="11019" max="11019" width="20.33203125" style="414" bestFit="1" customWidth="1"/>
    <col min="11020" max="11020" width="11.44140625" style="414" customWidth="1"/>
    <col min="11021" max="11021" width="3.44140625" style="414" bestFit="1" customWidth="1"/>
    <col min="11022" max="11022" width="20.6640625" style="414" customWidth="1"/>
    <col min="11023" max="11023" width="1" style="414" customWidth="1"/>
    <col min="11024" max="11024" width="20.6640625" style="414" customWidth="1"/>
    <col min="11025" max="11264" width="12" style="414"/>
    <col min="11265" max="11265" width="4.44140625" style="414" bestFit="1" customWidth="1"/>
    <col min="11266" max="11266" width="0" style="414" hidden="1" customWidth="1"/>
    <col min="11267" max="11267" width="42" style="414" customWidth="1"/>
    <col min="11268" max="11268" width="1.109375" style="414" customWidth="1"/>
    <col min="11269" max="11269" width="8.44140625" style="414" customWidth="1"/>
    <col min="11270" max="11270" width="2.33203125" style="414" customWidth="1"/>
    <col min="11271" max="11271" width="3.109375" style="414" customWidth="1"/>
    <col min="11272" max="11272" width="21.44140625" style="414" customWidth="1"/>
    <col min="11273" max="11273" width="18.6640625" style="414" customWidth="1"/>
    <col min="11274" max="11274" width="19.5546875" style="414" customWidth="1"/>
    <col min="11275" max="11275" width="20.33203125" style="414" bestFit="1" customWidth="1"/>
    <col min="11276" max="11276" width="11.44140625" style="414" customWidth="1"/>
    <col min="11277" max="11277" width="3.44140625" style="414" bestFit="1" customWidth="1"/>
    <col min="11278" max="11278" width="20.6640625" style="414" customWidth="1"/>
    <col min="11279" max="11279" width="1" style="414" customWidth="1"/>
    <col min="11280" max="11280" width="20.6640625" style="414" customWidth="1"/>
    <col min="11281" max="11520" width="12" style="414"/>
    <col min="11521" max="11521" width="4.44140625" style="414" bestFit="1" customWidth="1"/>
    <col min="11522" max="11522" width="0" style="414" hidden="1" customWidth="1"/>
    <col min="11523" max="11523" width="42" style="414" customWidth="1"/>
    <col min="11524" max="11524" width="1.109375" style="414" customWidth="1"/>
    <col min="11525" max="11525" width="8.44140625" style="414" customWidth="1"/>
    <col min="11526" max="11526" width="2.33203125" style="414" customWidth="1"/>
    <col min="11527" max="11527" width="3.109375" style="414" customWidth="1"/>
    <col min="11528" max="11528" width="21.44140625" style="414" customWidth="1"/>
    <col min="11529" max="11529" width="18.6640625" style="414" customWidth="1"/>
    <col min="11530" max="11530" width="19.5546875" style="414" customWidth="1"/>
    <col min="11531" max="11531" width="20.33203125" style="414" bestFit="1" customWidth="1"/>
    <col min="11532" max="11532" width="11.44140625" style="414" customWidth="1"/>
    <col min="11533" max="11533" width="3.44140625" style="414" bestFit="1" customWidth="1"/>
    <col min="11534" max="11534" width="20.6640625" style="414" customWidth="1"/>
    <col min="11535" max="11535" width="1" style="414" customWidth="1"/>
    <col min="11536" max="11536" width="20.6640625" style="414" customWidth="1"/>
    <col min="11537" max="11776" width="12" style="414"/>
    <col min="11777" max="11777" width="4.44140625" style="414" bestFit="1" customWidth="1"/>
    <col min="11778" max="11778" width="0" style="414" hidden="1" customWidth="1"/>
    <col min="11779" max="11779" width="42" style="414" customWidth="1"/>
    <col min="11780" max="11780" width="1.109375" style="414" customWidth="1"/>
    <col min="11781" max="11781" width="8.44140625" style="414" customWidth="1"/>
    <col min="11782" max="11782" width="2.33203125" style="414" customWidth="1"/>
    <col min="11783" max="11783" width="3.109375" style="414" customWidth="1"/>
    <col min="11784" max="11784" width="21.44140625" style="414" customWidth="1"/>
    <col min="11785" max="11785" width="18.6640625" style="414" customWidth="1"/>
    <col min="11786" max="11786" width="19.5546875" style="414" customWidth="1"/>
    <col min="11787" max="11787" width="20.33203125" style="414" bestFit="1" customWidth="1"/>
    <col min="11788" max="11788" width="11.44140625" style="414" customWidth="1"/>
    <col min="11789" max="11789" width="3.44140625" style="414" bestFit="1" customWidth="1"/>
    <col min="11790" max="11790" width="20.6640625" style="414" customWidth="1"/>
    <col min="11791" max="11791" width="1" style="414" customWidth="1"/>
    <col min="11792" max="11792" width="20.6640625" style="414" customWidth="1"/>
    <col min="11793" max="12032" width="12" style="414"/>
    <col min="12033" max="12033" width="4.44140625" style="414" bestFit="1" customWidth="1"/>
    <col min="12034" max="12034" width="0" style="414" hidden="1" customWidth="1"/>
    <col min="12035" max="12035" width="42" style="414" customWidth="1"/>
    <col min="12036" max="12036" width="1.109375" style="414" customWidth="1"/>
    <col min="12037" max="12037" width="8.44140625" style="414" customWidth="1"/>
    <col min="12038" max="12038" width="2.33203125" style="414" customWidth="1"/>
    <col min="12039" max="12039" width="3.109375" style="414" customWidth="1"/>
    <col min="12040" max="12040" width="21.44140625" style="414" customWidth="1"/>
    <col min="12041" max="12041" width="18.6640625" style="414" customWidth="1"/>
    <col min="12042" max="12042" width="19.5546875" style="414" customWidth="1"/>
    <col min="12043" max="12043" width="20.33203125" style="414" bestFit="1" customWidth="1"/>
    <col min="12044" max="12044" width="11.44140625" style="414" customWidth="1"/>
    <col min="12045" max="12045" width="3.44140625" style="414" bestFit="1" customWidth="1"/>
    <col min="12046" max="12046" width="20.6640625" style="414" customWidth="1"/>
    <col min="12047" max="12047" width="1" style="414" customWidth="1"/>
    <col min="12048" max="12048" width="20.6640625" style="414" customWidth="1"/>
    <col min="12049" max="12288" width="12" style="414"/>
    <col min="12289" max="12289" width="4.44140625" style="414" bestFit="1" customWidth="1"/>
    <col min="12290" max="12290" width="0" style="414" hidden="1" customWidth="1"/>
    <col min="12291" max="12291" width="42" style="414" customWidth="1"/>
    <col min="12292" max="12292" width="1.109375" style="414" customWidth="1"/>
    <col min="12293" max="12293" width="8.44140625" style="414" customWidth="1"/>
    <col min="12294" max="12294" width="2.33203125" style="414" customWidth="1"/>
    <col min="12295" max="12295" width="3.109375" style="414" customWidth="1"/>
    <col min="12296" max="12296" width="21.44140625" style="414" customWidth="1"/>
    <col min="12297" max="12297" width="18.6640625" style="414" customWidth="1"/>
    <col min="12298" max="12298" width="19.5546875" style="414" customWidth="1"/>
    <col min="12299" max="12299" width="20.33203125" style="414" bestFit="1" customWidth="1"/>
    <col min="12300" max="12300" width="11.44140625" style="414" customWidth="1"/>
    <col min="12301" max="12301" width="3.44140625" style="414" bestFit="1" customWidth="1"/>
    <col min="12302" max="12302" width="20.6640625" style="414" customWidth="1"/>
    <col min="12303" max="12303" width="1" style="414" customWidth="1"/>
    <col min="12304" max="12304" width="20.6640625" style="414" customWidth="1"/>
    <col min="12305" max="12544" width="12" style="414"/>
    <col min="12545" max="12545" width="4.44140625" style="414" bestFit="1" customWidth="1"/>
    <col min="12546" max="12546" width="0" style="414" hidden="1" customWidth="1"/>
    <col min="12547" max="12547" width="42" style="414" customWidth="1"/>
    <col min="12548" max="12548" width="1.109375" style="414" customWidth="1"/>
    <col min="12549" max="12549" width="8.44140625" style="414" customWidth="1"/>
    <col min="12550" max="12550" width="2.33203125" style="414" customWidth="1"/>
    <col min="12551" max="12551" width="3.109375" style="414" customWidth="1"/>
    <col min="12552" max="12552" width="21.44140625" style="414" customWidth="1"/>
    <col min="12553" max="12553" width="18.6640625" style="414" customWidth="1"/>
    <col min="12554" max="12554" width="19.5546875" style="414" customWidth="1"/>
    <col min="12555" max="12555" width="20.33203125" style="414" bestFit="1" customWidth="1"/>
    <col min="12556" max="12556" width="11.44140625" style="414" customWidth="1"/>
    <col min="12557" max="12557" width="3.44140625" style="414" bestFit="1" customWidth="1"/>
    <col min="12558" max="12558" width="20.6640625" style="414" customWidth="1"/>
    <col min="12559" max="12559" width="1" style="414" customWidth="1"/>
    <col min="12560" max="12560" width="20.6640625" style="414" customWidth="1"/>
    <col min="12561" max="12800" width="12" style="414"/>
    <col min="12801" max="12801" width="4.44140625" style="414" bestFit="1" customWidth="1"/>
    <col min="12802" max="12802" width="0" style="414" hidden="1" customWidth="1"/>
    <col min="12803" max="12803" width="42" style="414" customWidth="1"/>
    <col min="12804" max="12804" width="1.109375" style="414" customWidth="1"/>
    <col min="12805" max="12805" width="8.44140625" style="414" customWidth="1"/>
    <col min="12806" max="12806" width="2.33203125" style="414" customWidth="1"/>
    <col min="12807" max="12807" width="3.109375" style="414" customWidth="1"/>
    <col min="12808" max="12808" width="21.44140625" style="414" customWidth="1"/>
    <col min="12809" max="12809" width="18.6640625" style="414" customWidth="1"/>
    <col min="12810" max="12810" width="19.5546875" style="414" customWidth="1"/>
    <col min="12811" max="12811" width="20.33203125" style="414" bestFit="1" customWidth="1"/>
    <col min="12812" max="12812" width="11.44140625" style="414" customWidth="1"/>
    <col min="12813" max="12813" width="3.44140625" style="414" bestFit="1" customWidth="1"/>
    <col min="12814" max="12814" width="20.6640625" style="414" customWidth="1"/>
    <col min="12815" max="12815" width="1" style="414" customWidth="1"/>
    <col min="12816" max="12816" width="20.6640625" style="414" customWidth="1"/>
    <col min="12817" max="13056" width="12" style="414"/>
    <col min="13057" max="13057" width="4.44140625" style="414" bestFit="1" customWidth="1"/>
    <col min="13058" max="13058" width="0" style="414" hidden="1" customWidth="1"/>
    <col min="13059" max="13059" width="42" style="414" customWidth="1"/>
    <col min="13060" max="13060" width="1.109375" style="414" customWidth="1"/>
    <col min="13061" max="13061" width="8.44140625" style="414" customWidth="1"/>
    <col min="13062" max="13062" width="2.33203125" style="414" customWidth="1"/>
    <col min="13063" max="13063" width="3.109375" style="414" customWidth="1"/>
    <col min="13064" max="13064" width="21.44140625" style="414" customWidth="1"/>
    <col min="13065" max="13065" width="18.6640625" style="414" customWidth="1"/>
    <col min="13066" max="13066" width="19.5546875" style="414" customWidth="1"/>
    <col min="13067" max="13067" width="20.33203125" style="414" bestFit="1" customWidth="1"/>
    <col min="13068" max="13068" width="11.44140625" style="414" customWidth="1"/>
    <col min="13069" max="13069" width="3.44140625" style="414" bestFit="1" customWidth="1"/>
    <col min="13070" max="13070" width="20.6640625" style="414" customWidth="1"/>
    <col min="13071" max="13071" width="1" style="414" customWidth="1"/>
    <col min="13072" max="13072" width="20.6640625" style="414" customWidth="1"/>
    <col min="13073" max="13312" width="12" style="414"/>
    <col min="13313" max="13313" width="4.44140625" style="414" bestFit="1" customWidth="1"/>
    <col min="13314" max="13314" width="0" style="414" hidden="1" customWidth="1"/>
    <col min="13315" max="13315" width="42" style="414" customWidth="1"/>
    <col min="13316" max="13316" width="1.109375" style="414" customWidth="1"/>
    <col min="13317" max="13317" width="8.44140625" style="414" customWidth="1"/>
    <col min="13318" max="13318" width="2.33203125" style="414" customWidth="1"/>
    <col min="13319" max="13319" width="3.109375" style="414" customWidth="1"/>
    <col min="13320" max="13320" width="21.44140625" style="414" customWidth="1"/>
    <col min="13321" max="13321" width="18.6640625" style="414" customWidth="1"/>
    <col min="13322" max="13322" width="19.5546875" style="414" customWidth="1"/>
    <col min="13323" max="13323" width="20.33203125" style="414" bestFit="1" customWidth="1"/>
    <col min="13324" max="13324" width="11.44140625" style="414" customWidth="1"/>
    <col min="13325" max="13325" width="3.44140625" style="414" bestFit="1" customWidth="1"/>
    <col min="13326" max="13326" width="20.6640625" style="414" customWidth="1"/>
    <col min="13327" max="13327" width="1" style="414" customWidth="1"/>
    <col min="13328" max="13328" width="20.6640625" style="414" customWidth="1"/>
    <col min="13329" max="13568" width="12" style="414"/>
    <col min="13569" max="13569" width="4.44140625" style="414" bestFit="1" customWidth="1"/>
    <col min="13570" max="13570" width="0" style="414" hidden="1" customWidth="1"/>
    <col min="13571" max="13571" width="42" style="414" customWidth="1"/>
    <col min="13572" max="13572" width="1.109375" style="414" customWidth="1"/>
    <col min="13573" max="13573" width="8.44140625" style="414" customWidth="1"/>
    <col min="13574" max="13574" width="2.33203125" style="414" customWidth="1"/>
    <col min="13575" max="13575" width="3.109375" style="414" customWidth="1"/>
    <col min="13576" max="13576" width="21.44140625" style="414" customWidth="1"/>
    <col min="13577" max="13577" width="18.6640625" style="414" customWidth="1"/>
    <col min="13578" max="13578" width="19.5546875" style="414" customWidth="1"/>
    <col min="13579" max="13579" width="20.33203125" style="414" bestFit="1" customWidth="1"/>
    <col min="13580" max="13580" width="11.44140625" style="414" customWidth="1"/>
    <col min="13581" max="13581" width="3.44140625" style="414" bestFit="1" customWidth="1"/>
    <col min="13582" max="13582" width="20.6640625" style="414" customWidth="1"/>
    <col min="13583" max="13583" width="1" style="414" customWidth="1"/>
    <col min="13584" max="13584" width="20.6640625" style="414" customWidth="1"/>
    <col min="13585" max="13824" width="12" style="414"/>
    <col min="13825" max="13825" width="4.44140625" style="414" bestFit="1" customWidth="1"/>
    <col min="13826" max="13826" width="0" style="414" hidden="1" customWidth="1"/>
    <col min="13827" max="13827" width="42" style="414" customWidth="1"/>
    <col min="13828" max="13828" width="1.109375" style="414" customWidth="1"/>
    <col min="13829" max="13829" width="8.44140625" style="414" customWidth="1"/>
    <col min="13830" max="13830" width="2.33203125" style="414" customWidth="1"/>
    <col min="13831" max="13831" width="3.109375" style="414" customWidth="1"/>
    <col min="13832" max="13832" width="21.44140625" style="414" customWidth="1"/>
    <col min="13833" max="13833" width="18.6640625" style="414" customWidth="1"/>
    <col min="13834" max="13834" width="19.5546875" style="414" customWidth="1"/>
    <col min="13835" max="13835" width="20.33203125" style="414" bestFit="1" customWidth="1"/>
    <col min="13836" max="13836" width="11.44140625" style="414" customWidth="1"/>
    <col min="13837" max="13837" width="3.44140625" style="414" bestFit="1" customWidth="1"/>
    <col min="13838" max="13838" width="20.6640625" style="414" customWidth="1"/>
    <col min="13839" max="13839" width="1" style="414" customWidth="1"/>
    <col min="13840" max="13840" width="20.6640625" style="414" customWidth="1"/>
    <col min="13841" max="14080" width="12" style="414"/>
    <col min="14081" max="14081" width="4.44140625" style="414" bestFit="1" customWidth="1"/>
    <col min="14082" max="14082" width="0" style="414" hidden="1" customWidth="1"/>
    <col min="14083" max="14083" width="42" style="414" customWidth="1"/>
    <col min="14084" max="14084" width="1.109375" style="414" customWidth="1"/>
    <col min="14085" max="14085" width="8.44140625" style="414" customWidth="1"/>
    <col min="14086" max="14086" width="2.33203125" style="414" customWidth="1"/>
    <col min="14087" max="14087" width="3.109375" style="414" customWidth="1"/>
    <col min="14088" max="14088" width="21.44140625" style="414" customWidth="1"/>
    <col min="14089" max="14089" width="18.6640625" style="414" customWidth="1"/>
    <col min="14090" max="14090" width="19.5546875" style="414" customWidth="1"/>
    <col min="14091" max="14091" width="20.33203125" style="414" bestFit="1" customWidth="1"/>
    <col min="14092" max="14092" width="11.44140625" style="414" customWidth="1"/>
    <col min="14093" max="14093" width="3.44140625" style="414" bestFit="1" customWidth="1"/>
    <col min="14094" max="14094" width="20.6640625" style="414" customWidth="1"/>
    <col min="14095" max="14095" width="1" style="414" customWidth="1"/>
    <col min="14096" max="14096" width="20.6640625" style="414" customWidth="1"/>
    <col min="14097" max="14336" width="12" style="414"/>
    <col min="14337" max="14337" width="4.44140625" style="414" bestFit="1" customWidth="1"/>
    <col min="14338" max="14338" width="0" style="414" hidden="1" customWidth="1"/>
    <col min="14339" max="14339" width="42" style="414" customWidth="1"/>
    <col min="14340" max="14340" width="1.109375" style="414" customWidth="1"/>
    <col min="14341" max="14341" width="8.44140625" style="414" customWidth="1"/>
    <col min="14342" max="14342" width="2.33203125" style="414" customWidth="1"/>
    <col min="14343" max="14343" width="3.109375" style="414" customWidth="1"/>
    <col min="14344" max="14344" width="21.44140625" style="414" customWidth="1"/>
    <col min="14345" max="14345" width="18.6640625" style="414" customWidth="1"/>
    <col min="14346" max="14346" width="19.5546875" style="414" customWidth="1"/>
    <col min="14347" max="14347" width="20.33203125" style="414" bestFit="1" customWidth="1"/>
    <col min="14348" max="14348" width="11.44140625" style="414" customWidth="1"/>
    <col min="14349" max="14349" width="3.44140625" style="414" bestFit="1" customWidth="1"/>
    <col min="14350" max="14350" width="20.6640625" style="414" customWidth="1"/>
    <col min="14351" max="14351" width="1" style="414" customWidth="1"/>
    <col min="14352" max="14352" width="20.6640625" style="414" customWidth="1"/>
    <col min="14353" max="14592" width="12" style="414"/>
    <col min="14593" max="14593" width="4.44140625" style="414" bestFit="1" customWidth="1"/>
    <col min="14594" max="14594" width="0" style="414" hidden="1" customWidth="1"/>
    <col min="14595" max="14595" width="42" style="414" customWidth="1"/>
    <col min="14596" max="14596" width="1.109375" style="414" customWidth="1"/>
    <col min="14597" max="14597" width="8.44140625" style="414" customWidth="1"/>
    <col min="14598" max="14598" width="2.33203125" style="414" customWidth="1"/>
    <col min="14599" max="14599" width="3.109375" style="414" customWidth="1"/>
    <col min="14600" max="14600" width="21.44140625" style="414" customWidth="1"/>
    <col min="14601" max="14601" width="18.6640625" style="414" customWidth="1"/>
    <col min="14602" max="14602" width="19.5546875" style="414" customWidth="1"/>
    <col min="14603" max="14603" width="20.33203125" style="414" bestFit="1" customWidth="1"/>
    <col min="14604" max="14604" width="11.44140625" style="414" customWidth="1"/>
    <col min="14605" max="14605" width="3.44140625" style="414" bestFit="1" customWidth="1"/>
    <col min="14606" max="14606" width="20.6640625" style="414" customWidth="1"/>
    <col min="14607" max="14607" width="1" style="414" customWidth="1"/>
    <col min="14608" max="14608" width="20.6640625" style="414" customWidth="1"/>
    <col min="14609" max="14848" width="12" style="414"/>
    <col min="14849" max="14849" width="4.44140625" style="414" bestFit="1" customWidth="1"/>
    <col min="14850" max="14850" width="0" style="414" hidden="1" customWidth="1"/>
    <col min="14851" max="14851" width="42" style="414" customWidth="1"/>
    <col min="14852" max="14852" width="1.109375" style="414" customWidth="1"/>
    <col min="14853" max="14853" width="8.44140625" style="414" customWidth="1"/>
    <col min="14854" max="14854" width="2.33203125" style="414" customWidth="1"/>
    <col min="14855" max="14855" width="3.109375" style="414" customWidth="1"/>
    <col min="14856" max="14856" width="21.44140625" style="414" customWidth="1"/>
    <col min="14857" max="14857" width="18.6640625" style="414" customWidth="1"/>
    <col min="14858" max="14858" width="19.5546875" style="414" customWidth="1"/>
    <col min="14859" max="14859" width="20.33203125" style="414" bestFit="1" customWidth="1"/>
    <col min="14860" max="14860" width="11.44140625" style="414" customWidth="1"/>
    <col min="14861" max="14861" width="3.44140625" style="414" bestFit="1" customWidth="1"/>
    <col min="14862" max="14862" width="20.6640625" style="414" customWidth="1"/>
    <col min="14863" max="14863" width="1" style="414" customWidth="1"/>
    <col min="14864" max="14864" width="20.6640625" style="414" customWidth="1"/>
    <col min="14865" max="15104" width="12" style="414"/>
    <col min="15105" max="15105" width="4.44140625" style="414" bestFit="1" customWidth="1"/>
    <col min="15106" max="15106" width="0" style="414" hidden="1" customWidth="1"/>
    <col min="15107" max="15107" width="42" style="414" customWidth="1"/>
    <col min="15108" max="15108" width="1.109375" style="414" customWidth="1"/>
    <col min="15109" max="15109" width="8.44140625" style="414" customWidth="1"/>
    <col min="15110" max="15110" width="2.33203125" style="414" customWidth="1"/>
    <col min="15111" max="15111" width="3.109375" style="414" customWidth="1"/>
    <col min="15112" max="15112" width="21.44140625" style="414" customWidth="1"/>
    <col min="15113" max="15113" width="18.6640625" style="414" customWidth="1"/>
    <col min="15114" max="15114" width="19.5546875" style="414" customWidth="1"/>
    <col min="15115" max="15115" width="20.33203125" style="414" bestFit="1" customWidth="1"/>
    <col min="15116" max="15116" width="11.44140625" style="414" customWidth="1"/>
    <col min="15117" max="15117" width="3.44140625" style="414" bestFit="1" customWidth="1"/>
    <col min="15118" max="15118" width="20.6640625" style="414" customWidth="1"/>
    <col min="15119" max="15119" width="1" style="414" customWidth="1"/>
    <col min="15120" max="15120" width="20.6640625" style="414" customWidth="1"/>
    <col min="15121" max="15360" width="12" style="414"/>
    <col min="15361" max="15361" width="4.44140625" style="414" bestFit="1" customWidth="1"/>
    <col min="15362" max="15362" width="0" style="414" hidden="1" customWidth="1"/>
    <col min="15363" max="15363" width="42" style="414" customWidth="1"/>
    <col min="15364" max="15364" width="1.109375" style="414" customWidth="1"/>
    <col min="15365" max="15365" width="8.44140625" style="414" customWidth="1"/>
    <col min="15366" max="15366" width="2.33203125" style="414" customWidth="1"/>
    <col min="15367" max="15367" width="3.109375" style="414" customWidth="1"/>
    <col min="15368" max="15368" width="21.44140625" style="414" customWidth="1"/>
    <col min="15369" max="15369" width="18.6640625" style="414" customWidth="1"/>
    <col min="15370" max="15370" width="19.5546875" style="414" customWidth="1"/>
    <col min="15371" max="15371" width="20.33203125" style="414" bestFit="1" customWidth="1"/>
    <col min="15372" max="15372" width="11.44140625" style="414" customWidth="1"/>
    <col min="15373" max="15373" width="3.44140625" style="414" bestFit="1" customWidth="1"/>
    <col min="15374" max="15374" width="20.6640625" style="414" customWidth="1"/>
    <col min="15375" max="15375" width="1" style="414" customWidth="1"/>
    <col min="15376" max="15376" width="20.6640625" style="414" customWidth="1"/>
    <col min="15377" max="15616" width="12" style="414"/>
    <col min="15617" max="15617" width="4.44140625" style="414" bestFit="1" customWidth="1"/>
    <col min="15618" max="15618" width="0" style="414" hidden="1" customWidth="1"/>
    <col min="15619" max="15619" width="42" style="414" customWidth="1"/>
    <col min="15620" max="15620" width="1.109375" style="414" customWidth="1"/>
    <col min="15621" max="15621" width="8.44140625" style="414" customWidth="1"/>
    <col min="15622" max="15622" width="2.33203125" style="414" customWidth="1"/>
    <col min="15623" max="15623" width="3.109375" style="414" customWidth="1"/>
    <col min="15624" max="15624" width="21.44140625" style="414" customWidth="1"/>
    <col min="15625" max="15625" width="18.6640625" style="414" customWidth="1"/>
    <col min="15626" max="15626" width="19.5546875" style="414" customWidth="1"/>
    <col min="15627" max="15627" width="20.33203125" style="414" bestFit="1" customWidth="1"/>
    <col min="15628" max="15628" width="11.44140625" style="414" customWidth="1"/>
    <col min="15629" max="15629" width="3.44140625" style="414" bestFit="1" customWidth="1"/>
    <col min="15630" max="15630" width="20.6640625" style="414" customWidth="1"/>
    <col min="15631" max="15631" width="1" style="414" customWidth="1"/>
    <col min="15632" max="15632" width="20.6640625" style="414" customWidth="1"/>
    <col min="15633" max="15872" width="12" style="414"/>
    <col min="15873" max="15873" width="4.44140625" style="414" bestFit="1" customWidth="1"/>
    <col min="15874" max="15874" width="0" style="414" hidden="1" customWidth="1"/>
    <col min="15875" max="15875" width="42" style="414" customWidth="1"/>
    <col min="15876" max="15876" width="1.109375" style="414" customWidth="1"/>
    <col min="15877" max="15877" width="8.44140625" style="414" customWidth="1"/>
    <col min="15878" max="15878" width="2.33203125" style="414" customWidth="1"/>
    <col min="15879" max="15879" width="3.109375" style="414" customWidth="1"/>
    <col min="15880" max="15880" width="21.44140625" style="414" customWidth="1"/>
    <col min="15881" max="15881" width="18.6640625" style="414" customWidth="1"/>
    <col min="15882" max="15882" width="19.5546875" style="414" customWidth="1"/>
    <col min="15883" max="15883" width="20.33203125" style="414" bestFit="1" customWidth="1"/>
    <col min="15884" max="15884" width="11.44140625" style="414" customWidth="1"/>
    <col min="15885" max="15885" width="3.44140625" style="414" bestFit="1" customWidth="1"/>
    <col min="15886" max="15886" width="20.6640625" style="414" customWidth="1"/>
    <col min="15887" max="15887" width="1" style="414" customWidth="1"/>
    <col min="15888" max="15888" width="20.6640625" style="414" customWidth="1"/>
    <col min="15889" max="16128" width="12" style="414"/>
    <col min="16129" max="16129" width="4.44140625" style="414" bestFit="1" customWidth="1"/>
    <col min="16130" max="16130" width="0" style="414" hidden="1" customWidth="1"/>
    <col min="16131" max="16131" width="42" style="414" customWidth="1"/>
    <col min="16132" max="16132" width="1.109375" style="414" customWidth="1"/>
    <col min="16133" max="16133" width="8.44140625" style="414" customWidth="1"/>
    <col min="16134" max="16134" width="2.33203125" style="414" customWidth="1"/>
    <col min="16135" max="16135" width="3.109375" style="414" customWidth="1"/>
    <col min="16136" max="16136" width="21.44140625" style="414" customWidth="1"/>
    <col min="16137" max="16137" width="18.6640625" style="414" customWidth="1"/>
    <col min="16138" max="16138" width="19.5546875" style="414" customWidth="1"/>
    <col min="16139" max="16139" width="20.33203125" style="414" bestFit="1" customWidth="1"/>
    <col min="16140" max="16140" width="11.44140625" style="414" customWidth="1"/>
    <col min="16141" max="16141" width="3.44140625" style="414" bestFit="1" customWidth="1"/>
    <col min="16142" max="16142" width="20.6640625" style="414" customWidth="1"/>
    <col min="16143" max="16143" width="1" style="414" customWidth="1"/>
    <col min="16144" max="16144" width="20.6640625" style="414" customWidth="1"/>
    <col min="16145" max="16384" width="12" style="414"/>
  </cols>
  <sheetData>
    <row r="1" spans="1:26" x14ac:dyDescent="0.3">
      <c r="A1" s="806"/>
      <c r="Z1" s="414" t="e">
        <f>W22-#REF!-R22</f>
        <v>#REF!</v>
      </c>
    </row>
    <row r="2" spans="1:26" s="391" customFormat="1" ht="18.75" customHeight="1" x14ac:dyDescent="0.3">
      <c r="A2" s="386"/>
      <c r="B2" s="1006" t="s">
        <v>225</v>
      </c>
      <c r="C2" s="1267" t="s">
        <v>159</v>
      </c>
      <c r="D2" s="995"/>
      <c r="E2" s="1269">
        <v>8</v>
      </c>
      <c r="F2" s="1267"/>
      <c r="G2" s="1513"/>
      <c r="H2" s="995"/>
      <c r="I2" s="995"/>
      <c r="J2" s="1514"/>
      <c r="K2" s="1515"/>
      <c r="L2" s="401"/>
      <c r="M2" s="808"/>
      <c r="N2" s="402"/>
      <c r="O2" s="809"/>
      <c r="P2" s="402"/>
    </row>
    <row r="3" spans="1:26" s="391" customFormat="1" ht="18.75" customHeight="1" x14ac:dyDescent="0.3">
      <c r="A3" s="386"/>
      <c r="B3" s="1006"/>
      <c r="C3" s="390" t="s">
        <v>161</v>
      </c>
      <c r="D3" s="390"/>
      <c r="E3" s="390"/>
      <c r="F3" s="82"/>
      <c r="G3" s="1088"/>
      <c r="H3" s="1082"/>
      <c r="I3" s="390"/>
      <c r="J3" s="810"/>
      <c r="K3" s="1516"/>
      <c r="L3" s="405"/>
      <c r="M3" s="808"/>
      <c r="N3" s="402"/>
      <c r="O3" s="809"/>
      <c r="P3" s="402"/>
    </row>
    <row r="4" spans="1:26" s="391" customFormat="1" ht="18.75" customHeight="1" x14ac:dyDescent="0.3">
      <c r="A4" s="386"/>
      <c r="B4" s="1006"/>
      <c r="C4" s="390" t="s">
        <v>163</v>
      </c>
      <c r="D4" s="390"/>
      <c r="E4" s="390"/>
      <c r="F4" s="82"/>
      <c r="G4" s="1088"/>
      <c r="H4" s="1082"/>
      <c r="I4" s="390"/>
      <c r="J4" s="810"/>
      <c r="K4" s="1516"/>
      <c r="L4" s="405"/>
      <c r="M4" s="808"/>
      <c r="N4" s="402"/>
      <c r="O4" s="809"/>
      <c r="P4" s="402"/>
    </row>
    <row r="5" spans="1:26" s="391" customFormat="1" ht="18.75" customHeight="1" x14ac:dyDescent="0.3">
      <c r="A5" s="386"/>
      <c r="B5" s="1006" t="s">
        <v>227</v>
      </c>
      <c r="C5" s="390" t="s">
        <v>164</v>
      </c>
      <c r="D5" s="390"/>
      <c r="E5" s="390"/>
      <c r="F5" s="82"/>
      <c r="G5" s="1088"/>
      <c r="H5" s="1082"/>
      <c r="I5" s="390"/>
      <c r="J5" s="1087"/>
      <c r="K5" s="995"/>
      <c r="N5" s="402"/>
      <c r="O5" s="809"/>
    </row>
    <row r="6" spans="1:26" s="391" customFormat="1" ht="18.75" customHeight="1" x14ac:dyDescent="0.3">
      <c r="A6" s="811"/>
      <c r="B6" s="995"/>
      <c r="C6" s="390" t="s">
        <v>165</v>
      </c>
      <c r="D6" s="760"/>
      <c r="E6" s="1082" t="s">
        <v>325</v>
      </c>
      <c r="F6" s="1082"/>
      <c r="G6" s="1082"/>
      <c r="H6" s="812"/>
      <c r="I6" s="759"/>
      <c r="J6" s="813"/>
      <c r="K6" s="1517"/>
      <c r="M6" s="808"/>
      <c r="N6" s="402"/>
      <c r="O6" s="809"/>
      <c r="P6" s="402"/>
    </row>
    <row r="7" spans="1:26" s="391" customFormat="1" ht="18.75" customHeight="1" thickBot="1" x14ac:dyDescent="0.35">
      <c r="A7" s="386"/>
      <c r="B7" s="1513"/>
      <c r="C7" s="390"/>
      <c r="D7" s="390"/>
      <c r="E7" s="390"/>
      <c r="F7" s="390"/>
      <c r="G7" s="390"/>
      <c r="H7" s="390"/>
      <c r="I7" s="390"/>
      <c r="J7" s="814"/>
      <c r="K7" s="1518" t="s">
        <v>168</v>
      </c>
      <c r="L7" s="815"/>
    </row>
    <row r="8" spans="1:26" ht="24.75" customHeight="1" x14ac:dyDescent="0.3">
      <c r="A8" s="413"/>
      <c r="B8" s="3242" t="s">
        <v>284</v>
      </c>
      <c r="C8" s="1519"/>
      <c r="D8" s="1520"/>
      <c r="E8" s="1520"/>
      <c r="F8" s="1521"/>
      <c r="G8" s="3244" t="s">
        <v>169</v>
      </c>
      <c r="H8" s="3246" t="s">
        <v>170</v>
      </c>
      <c r="I8" s="3247"/>
      <c r="J8" s="3248"/>
      <c r="K8" s="3229" t="s">
        <v>171</v>
      </c>
      <c r="L8" s="484"/>
      <c r="M8" s="484"/>
      <c r="O8" s="484"/>
    </row>
    <row r="9" spans="1:26" ht="45.75" customHeight="1" thickBot="1" x14ac:dyDescent="0.35">
      <c r="A9" s="413"/>
      <c r="B9" s="3243"/>
      <c r="C9" s="1522" t="s">
        <v>326</v>
      </c>
      <c r="D9" s="1523"/>
      <c r="E9" s="1523"/>
      <c r="F9" s="1524"/>
      <c r="G9" s="3245"/>
      <c r="H9" s="1525" t="s">
        <v>286</v>
      </c>
      <c r="I9" s="1526" t="s">
        <v>327</v>
      </c>
      <c r="J9" s="1527" t="s">
        <v>328</v>
      </c>
      <c r="K9" s="3230"/>
      <c r="L9" s="484"/>
      <c r="M9" s="484"/>
      <c r="O9" s="484"/>
    </row>
    <row r="10" spans="1:26" s="484" customFormat="1" ht="24.75" customHeight="1" x14ac:dyDescent="0.3">
      <c r="A10" s="816"/>
      <c r="B10" s="1528"/>
      <c r="C10" s="1529" t="s">
        <v>329</v>
      </c>
      <c r="D10" s="1530"/>
      <c r="E10" s="1530"/>
      <c r="F10" s="1531"/>
      <c r="G10" s="1532">
        <v>1</v>
      </c>
      <c r="H10" s="1533"/>
      <c r="I10" s="1533"/>
      <c r="J10" s="1533"/>
      <c r="K10" s="1533"/>
    </row>
    <row r="11" spans="1:26" s="484" customFormat="1" ht="24.75" customHeight="1" x14ac:dyDescent="0.3">
      <c r="A11" s="816"/>
      <c r="B11" s="1534"/>
      <c r="C11" s="3234" t="s">
        <v>330</v>
      </c>
      <c r="D11" s="3235"/>
      <c r="E11" s="3235"/>
      <c r="F11" s="1535"/>
      <c r="G11" s="1536">
        <v>2</v>
      </c>
      <c r="H11" s="107"/>
      <c r="I11" s="107"/>
      <c r="J11" s="1537">
        <f>H11-ABS(I11)</f>
        <v>0</v>
      </c>
      <c r="K11" s="108"/>
    </row>
    <row r="12" spans="1:26" s="484" customFormat="1" ht="24.75" customHeight="1" x14ac:dyDescent="0.3">
      <c r="A12" s="816"/>
      <c r="B12" s="1534"/>
      <c r="C12" s="3236" t="s">
        <v>331</v>
      </c>
      <c r="D12" s="3237"/>
      <c r="E12" s="3237"/>
      <c r="F12" s="1538"/>
      <c r="G12" s="1536">
        <v>3</v>
      </c>
      <c r="H12" s="107"/>
      <c r="I12" s="107"/>
      <c r="J12" s="1537">
        <f t="shared" ref="J12:J14" si="0">H12-ABS(I12)</f>
        <v>0</v>
      </c>
      <c r="K12" s="108"/>
    </row>
    <row r="13" spans="1:26" s="484" customFormat="1" ht="24.75" customHeight="1" x14ac:dyDescent="0.3">
      <c r="A13" s="816"/>
      <c r="B13" s="1534"/>
      <c r="C13" s="3238" t="s">
        <v>332</v>
      </c>
      <c r="D13" s="3239"/>
      <c r="E13" s="3239"/>
      <c r="F13" s="1538"/>
      <c r="G13" s="1539">
        <v>4</v>
      </c>
      <c r="H13" s="107"/>
      <c r="I13" s="107"/>
      <c r="J13" s="1537">
        <f t="shared" si="0"/>
        <v>0</v>
      </c>
      <c r="K13" s="108"/>
    </row>
    <row r="14" spans="1:26" s="484" customFormat="1" ht="24.75" customHeight="1" x14ac:dyDescent="0.3">
      <c r="A14" s="816"/>
      <c r="B14" s="1540"/>
      <c r="C14" s="1541" t="s">
        <v>333</v>
      </c>
      <c r="D14" s="1541"/>
      <c r="E14" s="1541"/>
      <c r="F14" s="1542"/>
      <c r="G14" s="1543">
        <v>5</v>
      </c>
      <c r="H14" s="1319">
        <f>H11+H12-ABS(H13)</f>
        <v>0</v>
      </c>
      <c r="I14" s="1319">
        <f>I11+I12-ABS(I13)</f>
        <v>0</v>
      </c>
      <c r="J14" s="1319">
        <f t="shared" si="0"/>
        <v>0</v>
      </c>
      <c r="K14" s="1319">
        <f>K11+K12-ABS(K13)</f>
        <v>0</v>
      </c>
    </row>
    <row r="15" spans="1:26" s="484" customFormat="1" ht="24.75" customHeight="1" x14ac:dyDescent="0.3">
      <c r="A15" s="816"/>
      <c r="B15" s="1544"/>
      <c r="C15" s="1545" t="s">
        <v>334</v>
      </c>
      <c r="D15" s="1546"/>
      <c r="E15" s="1546"/>
      <c r="F15" s="1547"/>
      <c r="G15" s="1532">
        <v>6</v>
      </c>
      <c r="H15" s="1533"/>
      <c r="I15" s="1533"/>
      <c r="J15" s="1533"/>
      <c r="K15" s="1548"/>
    </row>
    <row r="16" spans="1:26" s="484" customFormat="1" ht="24.75" customHeight="1" x14ac:dyDescent="0.3">
      <c r="A16" s="816"/>
      <c r="B16" s="1534"/>
      <c r="C16" s="1549" t="s">
        <v>335</v>
      </c>
      <c r="D16" s="1550"/>
      <c r="E16" s="1550"/>
      <c r="F16" s="1551"/>
      <c r="G16" s="1536">
        <v>7</v>
      </c>
      <c r="H16" s="90"/>
      <c r="I16" s="90"/>
      <c r="J16" s="1537">
        <f>H16-I16</f>
        <v>0</v>
      </c>
      <c r="K16" s="91"/>
    </row>
    <row r="17" spans="1:17" s="484" customFormat="1" ht="24.75" customHeight="1" x14ac:dyDescent="0.3">
      <c r="A17" s="816"/>
      <c r="B17" s="1534"/>
      <c r="C17" s="1549" t="s">
        <v>1772</v>
      </c>
      <c r="D17" s="1550"/>
      <c r="E17" s="1550"/>
      <c r="F17" s="1551"/>
      <c r="G17" s="1536">
        <v>8</v>
      </c>
      <c r="H17" s="90"/>
      <c r="I17" s="90"/>
      <c r="J17" s="1537">
        <f t="shared" ref="J17:J20" si="1">H17-I17</f>
        <v>0</v>
      </c>
      <c r="K17" s="91"/>
    </row>
    <row r="18" spans="1:17" s="484" customFormat="1" ht="26.25" customHeight="1" x14ac:dyDescent="0.3">
      <c r="A18" s="816"/>
      <c r="B18" s="1534"/>
      <c r="C18" s="1549" t="s">
        <v>336</v>
      </c>
      <c r="D18" s="1550"/>
      <c r="E18" s="1550"/>
      <c r="F18" s="1551"/>
      <c r="G18" s="1536">
        <v>9</v>
      </c>
      <c r="H18" s="90"/>
      <c r="I18" s="90"/>
      <c r="J18" s="1537">
        <f t="shared" si="1"/>
        <v>0</v>
      </c>
      <c r="K18" s="91"/>
    </row>
    <row r="19" spans="1:17" s="484" customFormat="1" ht="24.75" customHeight="1" x14ac:dyDescent="0.3">
      <c r="A19" s="816"/>
      <c r="B19" s="1552"/>
      <c r="C19" s="3231" t="s">
        <v>337</v>
      </c>
      <c r="D19" s="3232"/>
      <c r="E19" s="3232"/>
      <c r="F19" s="3233"/>
      <c r="G19" s="1539">
        <v>10</v>
      </c>
      <c r="H19" s="109"/>
      <c r="I19" s="109"/>
      <c r="J19" s="1537">
        <f t="shared" si="1"/>
        <v>0</v>
      </c>
      <c r="K19" s="110"/>
    </row>
    <row r="20" spans="1:17" s="484" customFormat="1" ht="24.75" customHeight="1" x14ac:dyDescent="0.3">
      <c r="A20" s="816"/>
      <c r="B20" s="1540"/>
      <c r="C20" s="1553" t="s">
        <v>338</v>
      </c>
      <c r="D20" s="1541"/>
      <c r="E20" s="1541"/>
      <c r="F20" s="1542"/>
      <c r="G20" s="1543">
        <v>11</v>
      </c>
      <c r="H20" s="1319">
        <f>H16+H17+H18+H19</f>
        <v>0</v>
      </c>
      <c r="I20" s="1319">
        <f>I16+I17+I18+I19</f>
        <v>0</v>
      </c>
      <c r="J20" s="1319">
        <f t="shared" si="1"/>
        <v>0</v>
      </c>
      <c r="K20" s="1319">
        <f>K16+K17+K18+K19</f>
        <v>0</v>
      </c>
    </row>
    <row r="21" spans="1:17" s="484" customFormat="1" ht="24.75" customHeight="1" x14ac:dyDescent="0.3">
      <c r="A21" s="816"/>
      <c r="B21" s="1544"/>
      <c r="C21" s="1545" t="s">
        <v>339</v>
      </c>
      <c r="D21" s="1546"/>
      <c r="E21" s="1546"/>
      <c r="F21" s="1547"/>
      <c r="G21" s="1532">
        <v>12</v>
      </c>
      <c r="H21" s="1533"/>
      <c r="I21" s="1533"/>
      <c r="J21" s="1533"/>
      <c r="K21" s="1548"/>
    </row>
    <row r="22" spans="1:17" s="484" customFormat="1" ht="24.75" customHeight="1" x14ac:dyDescent="0.3">
      <c r="A22" s="816"/>
      <c r="B22" s="1534"/>
      <c r="C22" s="1554" t="s">
        <v>340</v>
      </c>
      <c r="D22" s="1555"/>
      <c r="E22" s="1555"/>
      <c r="F22" s="1538"/>
      <c r="G22" s="1536">
        <v>13</v>
      </c>
      <c r="H22" s="90"/>
      <c r="I22" s="90"/>
      <c r="J22" s="1537">
        <f>H22-I22</f>
        <v>0</v>
      </c>
      <c r="K22" s="91"/>
    </row>
    <row r="23" spans="1:17" s="484" customFormat="1" ht="28.5" customHeight="1" x14ac:dyDescent="0.3">
      <c r="A23" s="816"/>
      <c r="B23" s="1552"/>
      <c r="C23" s="1556" t="s">
        <v>341</v>
      </c>
      <c r="D23" s="1557"/>
      <c r="E23" s="1557"/>
      <c r="F23" s="1558"/>
      <c r="G23" s="1539">
        <v>14</v>
      </c>
      <c r="H23" s="111"/>
      <c r="I23" s="111"/>
      <c r="J23" s="1537">
        <f>H23-I23</f>
        <v>0</v>
      </c>
      <c r="K23" s="112"/>
    </row>
    <row r="24" spans="1:17" s="484" customFormat="1" ht="24.75" customHeight="1" x14ac:dyDescent="0.3">
      <c r="A24" s="816"/>
      <c r="B24" s="1540"/>
      <c r="C24" s="1553" t="s">
        <v>342</v>
      </c>
      <c r="D24" s="1541"/>
      <c r="E24" s="1541"/>
      <c r="F24" s="1542"/>
      <c r="G24" s="1543">
        <v>15</v>
      </c>
      <c r="H24" s="1319">
        <f>H22+H23</f>
        <v>0</v>
      </c>
      <c r="I24" s="1319">
        <f>I22+I23</f>
        <v>0</v>
      </c>
      <c r="J24" s="1319">
        <f>J22+J23</f>
        <v>0</v>
      </c>
      <c r="K24" s="1319">
        <f>K22+K23</f>
        <v>0</v>
      </c>
    </row>
    <row r="25" spans="1:17" s="484" customFormat="1" ht="24.75" customHeight="1" x14ac:dyDescent="0.3">
      <c r="A25" s="816"/>
      <c r="B25" s="1540"/>
      <c r="C25" s="1559" t="s">
        <v>343</v>
      </c>
      <c r="D25" s="1560"/>
      <c r="E25" s="1560"/>
      <c r="F25" s="1561"/>
      <c r="G25" s="1562">
        <v>16</v>
      </c>
      <c r="H25" s="113"/>
      <c r="I25" s="113"/>
      <c r="J25" s="1537">
        <f t="shared" ref="J25:J26" si="2">H25-I25</f>
        <v>0</v>
      </c>
      <c r="K25" s="114"/>
      <c r="L25" s="414"/>
      <c r="M25" s="414"/>
      <c r="N25" s="414"/>
      <c r="O25" s="414"/>
      <c r="P25" s="414"/>
    </row>
    <row r="26" spans="1:17" s="484" customFormat="1" ht="24.75" customHeight="1" x14ac:dyDescent="0.3">
      <c r="A26" s="816"/>
      <c r="B26" s="1563"/>
      <c r="C26" s="1564" t="s">
        <v>344</v>
      </c>
      <c r="D26" s="1565"/>
      <c r="E26" s="1565"/>
      <c r="F26" s="1566"/>
      <c r="G26" s="1539">
        <v>17</v>
      </c>
      <c r="H26" s="115"/>
      <c r="I26" s="115"/>
      <c r="J26" s="1537">
        <f t="shared" si="2"/>
        <v>0</v>
      </c>
      <c r="K26" s="99"/>
      <c r="L26" s="414"/>
      <c r="M26" s="574"/>
      <c r="O26" s="772"/>
    </row>
    <row r="27" spans="1:17" s="484" customFormat="1" ht="24.75" customHeight="1" x14ac:dyDescent="0.3">
      <c r="A27" s="816"/>
      <c r="B27" s="1563"/>
      <c r="C27" s="1553" t="s">
        <v>345</v>
      </c>
      <c r="D27" s="1567"/>
      <c r="E27" s="1567"/>
      <c r="F27" s="1568"/>
      <c r="G27" s="1543">
        <v>18</v>
      </c>
      <c r="H27" s="1319">
        <f>H14+H20+H24+H25+H26</f>
        <v>0</v>
      </c>
      <c r="I27" s="1319">
        <f t="shared" ref="I27:K27" si="3">I14+I20+I24+I25+I26</f>
        <v>0</v>
      </c>
      <c r="J27" s="1319">
        <f t="shared" si="3"/>
        <v>0</v>
      </c>
      <c r="K27" s="1319">
        <f t="shared" si="3"/>
        <v>0</v>
      </c>
      <c r="L27" s="414"/>
      <c r="M27" s="574"/>
      <c r="O27" s="772"/>
    </row>
    <row r="28" spans="1:17" s="484" customFormat="1" ht="24.75" customHeight="1" x14ac:dyDescent="0.3">
      <c r="A28" s="816"/>
      <c r="B28" s="1563"/>
      <c r="C28" s="1569" t="s">
        <v>346</v>
      </c>
      <c r="D28" s="1570"/>
      <c r="E28" s="1570"/>
      <c r="F28" s="1571"/>
      <c r="G28" s="1562">
        <v>19</v>
      </c>
      <c r="H28" s="1572"/>
      <c r="I28" s="1572"/>
      <c r="J28" s="1573"/>
      <c r="K28" s="1574"/>
      <c r="L28" s="414"/>
      <c r="M28" s="574"/>
      <c r="O28" s="772"/>
    </row>
    <row r="29" spans="1:17" s="484" customFormat="1" ht="24.75" customHeight="1" x14ac:dyDescent="0.3">
      <c r="A29" s="816"/>
      <c r="B29" s="1563"/>
      <c r="C29" s="1554" t="s">
        <v>347</v>
      </c>
      <c r="D29" s="1555"/>
      <c r="E29" s="1555"/>
      <c r="F29" s="1538"/>
      <c r="G29" s="1536">
        <v>20</v>
      </c>
      <c r="H29" s="3240">
        <f>+H27</f>
        <v>0</v>
      </c>
      <c r="I29" s="3241"/>
      <c r="J29" s="1537">
        <f>+H27</f>
        <v>0</v>
      </c>
      <c r="K29" s="91"/>
      <c r="L29" s="414"/>
      <c r="M29" s="574"/>
      <c r="O29" s="772"/>
    </row>
    <row r="30" spans="1:17" s="484" customFormat="1" ht="24.75" customHeight="1" x14ac:dyDescent="0.3">
      <c r="A30" s="816"/>
      <c r="B30" s="1563"/>
      <c r="C30" s="1575" t="s">
        <v>348</v>
      </c>
      <c r="D30" s="1576"/>
      <c r="E30" s="1576"/>
      <c r="F30" s="1577"/>
      <c r="G30" s="1532">
        <v>21</v>
      </c>
      <c r="H30" s="3240">
        <f>+I27</f>
        <v>0</v>
      </c>
      <c r="I30" s="3241"/>
      <c r="J30" s="1537">
        <f>+I27</f>
        <v>0</v>
      </c>
      <c r="K30" s="116"/>
      <c r="L30" s="414"/>
      <c r="M30" s="574"/>
      <c r="O30" s="772"/>
    </row>
    <row r="31" spans="1:17" s="484" customFormat="1" ht="2.4" customHeight="1" thickBot="1" x14ac:dyDescent="0.35">
      <c r="A31" s="816"/>
      <c r="B31" s="1578"/>
      <c r="C31" s="1579"/>
      <c r="D31" s="1580"/>
      <c r="E31" s="1580"/>
      <c r="F31" s="1581"/>
      <c r="G31" s="1539"/>
      <c r="H31" s="1582"/>
      <c r="I31" s="1582"/>
      <c r="J31" s="1582"/>
      <c r="K31" s="1583"/>
      <c r="L31" s="414"/>
      <c r="M31" s="574"/>
      <c r="O31" s="772"/>
    </row>
    <row r="32" spans="1:17" s="484" customFormat="1" ht="24.75" customHeight="1" thickBot="1" x14ac:dyDescent="0.35">
      <c r="A32" s="816"/>
      <c r="B32" s="1584"/>
      <c r="C32" s="1553" t="s">
        <v>61</v>
      </c>
      <c r="D32" s="1585"/>
      <c r="E32" s="1585"/>
      <c r="F32" s="1586"/>
      <c r="G32" s="1587">
        <v>22</v>
      </c>
      <c r="H32" s="1319">
        <f>+J27</f>
        <v>0</v>
      </c>
      <c r="I32" s="1572"/>
      <c r="J32" s="1319">
        <f>+J29-ABS(J30)</f>
        <v>0</v>
      </c>
      <c r="K32" s="1319">
        <f>+K27</f>
        <v>0</v>
      </c>
      <c r="L32" s="414"/>
      <c r="M32" s="574"/>
      <c r="O32" s="772"/>
      <c r="Q32" s="772"/>
    </row>
    <row r="33" spans="2:16" s="772" customFormat="1" ht="2.4" customHeight="1" thickTop="1" x14ac:dyDescent="0.3">
      <c r="B33" s="1588"/>
      <c r="C33" s="1589"/>
      <c r="D33" s="1589">
        <f>0</f>
        <v>0</v>
      </c>
      <c r="E33" s="1589">
        <f>0</f>
        <v>0</v>
      </c>
      <c r="F33" s="1589"/>
      <c r="G33" s="1590"/>
      <c r="H33" s="1590"/>
      <c r="I33" s="1590"/>
      <c r="J33" s="1591">
        <f>J14+J20+J24+J25+J26+J28+J29+J30</f>
        <v>0</v>
      </c>
      <c r="K33" s="1592"/>
      <c r="L33" s="414"/>
      <c r="M33" s="574"/>
      <c r="N33" s="484"/>
      <c r="P33" s="484"/>
    </row>
    <row r="34" spans="2:16" s="484" customFormat="1" ht="26.25" customHeight="1" x14ac:dyDescent="0.3">
      <c r="B34" s="1018"/>
      <c r="L34" s="414"/>
      <c r="M34" s="574"/>
      <c r="O34" s="772"/>
    </row>
    <row r="35" spans="2:16" s="484" customFormat="1" ht="2.4" customHeight="1" x14ac:dyDescent="0.3">
      <c r="B35" s="816"/>
      <c r="L35" s="414"/>
      <c r="M35" s="574"/>
      <c r="O35" s="772"/>
    </row>
    <row r="36" spans="2:16" s="484" customFormat="1" ht="24.75" customHeight="1" x14ac:dyDescent="0.3">
      <c r="B36" s="1018"/>
      <c r="L36" s="414"/>
      <c r="M36" s="574"/>
      <c r="O36" s="772"/>
    </row>
    <row r="37" spans="2:16" s="484" customFormat="1" ht="2.25" customHeight="1" x14ac:dyDescent="0.3">
      <c r="B37" s="1018"/>
      <c r="L37" s="414"/>
      <c r="M37" s="574"/>
      <c r="O37" s="772"/>
    </row>
    <row r="38" spans="2:16" s="484" customFormat="1" ht="24.75" customHeight="1" x14ac:dyDescent="0.3">
      <c r="B38" s="1018"/>
      <c r="L38" s="414"/>
      <c r="M38" s="574"/>
      <c r="O38" s="772"/>
    </row>
    <row r="39" spans="2:16" s="484" customFormat="1" ht="2.4" customHeight="1" x14ac:dyDescent="0.3">
      <c r="B39" s="1018"/>
      <c r="L39" s="414"/>
      <c r="M39" s="574"/>
      <c r="O39" s="772"/>
    </row>
    <row r="40" spans="2:16" s="484" customFormat="1" ht="24.75" customHeight="1" x14ac:dyDescent="0.3">
      <c r="B40" s="1018"/>
      <c r="L40" s="414"/>
      <c r="M40" s="574"/>
      <c r="O40" s="772"/>
    </row>
    <row r="41" spans="2:16" s="484" customFormat="1" ht="24.75" customHeight="1" x14ac:dyDescent="0.3">
      <c r="B41" s="1018"/>
      <c r="L41" s="414"/>
      <c r="M41" s="574"/>
      <c r="O41" s="772"/>
    </row>
    <row r="42" spans="2:16" s="484" customFormat="1" ht="24.75" customHeight="1" x14ac:dyDescent="0.3">
      <c r="B42" s="1018"/>
      <c r="L42" s="414"/>
      <c r="M42" s="574"/>
      <c r="O42" s="772"/>
    </row>
    <row r="43" spans="2:16" s="484" customFormat="1" ht="24.75" customHeight="1" x14ac:dyDescent="0.3">
      <c r="B43" s="1018"/>
      <c r="L43" s="414"/>
      <c r="M43" s="574"/>
      <c r="O43" s="772"/>
    </row>
    <row r="44" spans="2:16" s="484" customFormat="1" ht="24.75" customHeight="1" x14ac:dyDescent="0.3">
      <c r="B44" s="1018"/>
      <c r="L44" s="414"/>
      <c r="M44" s="574"/>
      <c r="O44" s="772"/>
    </row>
    <row r="45" spans="2:16" s="484" customFormat="1" ht="24.75" customHeight="1" x14ac:dyDescent="0.3">
      <c r="B45" s="1018"/>
      <c r="L45" s="414"/>
      <c r="M45" s="574"/>
      <c r="O45" s="772"/>
    </row>
    <row r="46" spans="2:16" s="484" customFormat="1" ht="2.4" customHeight="1" x14ac:dyDescent="0.3">
      <c r="B46" s="816"/>
      <c r="L46" s="414"/>
      <c r="M46" s="574"/>
      <c r="O46" s="772"/>
    </row>
    <row r="47" spans="2:16" s="484" customFormat="1" ht="24.75" customHeight="1" x14ac:dyDescent="0.3">
      <c r="B47" s="1018"/>
      <c r="L47" s="414"/>
      <c r="M47" s="574"/>
      <c r="O47" s="772"/>
    </row>
    <row r="48" spans="2:16" s="484" customFormat="1" ht="2.4" customHeight="1" x14ac:dyDescent="0.3">
      <c r="B48" s="816"/>
      <c r="L48" s="414"/>
      <c r="M48" s="574"/>
      <c r="O48" s="772"/>
    </row>
    <row r="49" spans="2:15" s="484" customFormat="1" ht="24.75" customHeight="1" x14ac:dyDescent="0.3">
      <c r="B49" s="1018"/>
      <c r="L49" s="414"/>
      <c r="M49" s="574"/>
      <c r="O49" s="772"/>
    </row>
    <row r="50" spans="2:15" s="484" customFormat="1" ht="2.4" customHeight="1" x14ac:dyDescent="0.3">
      <c r="B50" s="816"/>
      <c r="L50" s="414"/>
      <c r="M50" s="574"/>
      <c r="O50" s="772"/>
    </row>
    <row r="51" spans="2:15" s="484" customFormat="1" ht="24.75" customHeight="1" x14ac:dyDescent="0.3">
      <c r="B51" s="1018"/>
      <c r="L51" s="414"/>
      <c r="M51" s="574"/>
      <c r="O51" s="772"/>
    </row>
    <row r="52" spans="2:15" s="484" customFormat="1" ht="2.4" customHeight="1" x14ac:dyDescent="0.3">
      <c r="B52" s="1018"/>
      <c r="L52" s="414"/>
      <c r="M52" s="574"/>
      <c r="O52" s="772"/>
    </row>
    <row r="53" spans="2:15" ht="24.75" customHeight="1" x14ac:dyDescent="0.3">
      <c r="C53" s="414"/>
      <c r="D53" s="414"/>
      <c r="E53" s="414"/>
      <c r="F53" s="414"/>
      <c r="G53" s="414"/>
      <c r="H53" s="414"/>
      <c r="I53" s="414"/>
      <c r="J53" s="414"/>
      <c r="K53" s="414"/>
    </row>
    <row r="54" spans="2:15" x14ac:dyDescent="0.3">
      <c r="C54" s="414"/>
      <c r="D54" s="414"/>
      <c r="E54" s="414"/>
      <c r="F54" s="414"/>
      <c r="G54" s="414"/>
      <c r="H54" s="414"/>
      <c r="I54" s="414"/>
      <c r="J54" s="817"/>
      <c r="K54" s="484"/>
    </row>
    <row r="55" spans="2:15" x14ac:dyDescent="0.3">
      <c r="C55" s="414"/>
      <c r="D55" s="414"/>
      <c r="E55" s="414"/>
      <c r="F55" s="414"/>
      <c r="G55" s="414"/>
      <c r="H55" s="414"/>
      <c r="I55" s="414"/>
      <c r="J55" s="817"/>
      <c r="K55" s="484"/>
    </row>
    <row r="56" spans="2:15" x14ac:dyDescent="0.3">
      <c r="C56" s="414"/>
      <c r="D56" s="414"/>
      <c r="E56" s="414"/>
      <c r="F56" s="414"/>
      <c r="G56" s="414"/>
      <c r="H56" s="414"/>
      <c r="I56" s="414"/>
      <c r="J56" s="817"/>
      <c r="K56" s="484"/>
    </row>
    <row r="57" spans="2:15" x14ac:dyDescent="0.3">
      <c r="C57" s="414"/>
      <c r="D57" s="414"/>
      <c r="E57" s="414"/>
      <c r="F57" s="414"/>
      <c r="G57" s="414"/>
      <c r="H57" s="414"/>
      <c r="I57" s="414"/>
      <c r="J57" s="817"/>
      <c r="K57" s="484"/>
    </row>
    <row r="58" spans="2:15" x14ac:dyDescent="0.3">
      <c r="C58" s="414"/>
      <c r="D58" s="414"/>
      <c r="E58" s="414"/>
      <c r="F58" s="414"/>
      <c r="G58" s="414"/>
      <c r="H58" s="414"/>
      <c r="I58" s="414"/>
      <c r="J58" s="817"/>
      <c r="K58" s="484"/>
    </row>
    <row r="59" spans="2:15" x14ac:dyDescent="0.3">
      <c r="C59" s="414"/>
      <c r="D59" s="414"/>
      <c r="E59" s="414"/>
      <c r="F59" s="414"/>
      <c r="G59" s="414"/>
      <c r="H59" s="414"/>
      <c r="I59" s="414"/>
      <c r="J59" s="817"/>
      <c r="K59" s="484"/>
    </row>
    <row r="60" spans="2:15" x14ac:dyDescent="0.3">
      <c r="C60" s="414"/>
      <c r="D60" s="414"/>
      <c r="E60" s="414"/>
      <c r="F60" s="414"/>
      <c r="G60" s="414"/>
      <c r="H60" s="414"/>
      <c r="I60" s="414"/>
      <c r="J60" s="817"/>
      <c r="K60" s="484"/>
    </row>
    <row r="61" spans="2:15" x14ac:dyDescent="0.3">
      <c r="C61" s="414"/>
      <c r="D61" s="414"/>
      <c r="E61" s="414"/>
      <c r="F61" s="414"/>
      <c r="G61" s="414"/>
      <c r="H61" s="414"/>
      <c r="I61" s="414"/>
      <c r="J61" s="817"/>
      <c r="K61" s="484"/>
    </row>
    <row r="62" spans="2:15" x14ac:dyDescent="0.3">
      <c r="C62" s="414"/>
      <c r="D62" s="414"/>
      <c r="E62" s="414"/>
      <c r="F62" s="414"/>
      <c r="G62" s="414"/>
      <c r="H62" s="414"/>
      <c r="I62" s="414"/>
      <c r="J62" s="817"/>
      <c r="K62" s="484"/>
    </row>
    <row r="63" spans="2:15" x14ac:dyDescent="0.3">
      <c r="C63" s="414"/>
      <c r="D63" s="414"/>
      <c r="E63" s="414"/>
      <c r="F63" s="414"/>
      <c r="G63" s="414"/>
      <c r="H63" s="414"/>
      <c r="I63" s="414"/>
      <c r="J63" s="817"/>
      <c r="K63" s="484"/>
    </row>
    <row r="64" spans="2:15" x14ac:dyDescent="0.3">
      <c r="C64" s="414"/>
      <c r="D64" s="414"/>
      <c r="E64" s="414"/>
      <c r="F64" s="414"/>
      <c r="G64" s="414"/>
      <c r="H64" s="414"/>
      <c r="I64" s="414"/>
      <c r="J64" s="817"/>
      <c r="K64" s="484"/>
    </row>
    <row r="65" spans="3:11" x14ac:dyDescent="0.3">
      <c r="C65" s="414"/>
      <c r="D65" s="414"/>
      <c r="E65" s="414"/>
      <c r="F65" s="414"/>
      <c r="G65" s="414"/>
      <c r="H65" s="414"/>
      <c r="I65" s="414"/>
      <c r="J65" s="817"/>
      <c r="K65" s="484"/>
    </row>
    <row r="66" spans="3:11" x14ac:dyDescent="0.3">
      <c r="C66" s="414"/>
      <c r="D66" s="414"/>
      <c r="E66" s="414"/>
      <c r="F66" s="414"/>
      <c r="G66" s="414"/>
      <c r="H66" s="414"/>
      <c r="I66" s="414"/>
      <c r="J66" s="817"/>
      <c r="K66" s="484"/>
    </row>
    <row r="67" spans="3:11" x14ac:dyDescent="0.3">
      <c r="C67" s="414"/>
      <c r="D67" s="414"/>
      <c r="E67" s="414"/>
      <c r="F67" s="414"/>
      <c r="G67" s="414"/>
      <c r="H67" s="414"/>
      <c r="I67" s="414"/>
      <c r="J67" s="817"/>
      <c r="K67" s="484"/>
    </row>
    <row r="68" spans="3:11" x14ac:dyDescent="0.3">
      <c r="C68" s="414"/>
      <c r="D68" s="414"/>
      <c r="E68" s="414"/>
      <c r="F68" s="414"/>
      <c r="G68" s="414"/>
      <c r="H68" s="414"/>
      <c r="I68" s="414"/>
      <c r="J68" s="817"/>
      <c r="K68" s="484"/>
    </row>
    <row r="69" spans="3:11" x14ac:dyDescent="0.3">
      <c r="C69" s="414"/>
      <c r="D69" s="414"/>
      <c r="E69" s="414"/>
      <c r="F69" s="414"/>
      <c r="G69" s="414"/>
      <c r="H69" s="414"/>
      <c r="I69" s="414"/>
      <c r="J69" s="817"/>
      <c r="K69" s="484"/>
    </row>
    <row r="70" spans="3:11" x14ac:dyDescent="0.3">
      <c r="C70" s="414"/>
      <c r="D70" s="414"/>
      <c r="E70" s="414"/>
      <c r="F70" s="414"/>
      <c r="G70" s="414"/>
      <c r="H70" s="414"/>
      <c r="I70" s="414"/>
      <c r="J70" s="817"/>
      <c r="K70" s="484"/>
    </row>
    <row r="71" spans="3:11" x14ac:dyDescent="0.3">
      <c r="C71" s="414"/>
      <c r="D71" s="414"/>
      <c r="E71" s="414"/>
      <c r="F71" s="414"/>
      <c r="G71" s="414"/>
      <c r="H71" s="414"/>
      <c r="I71" s="414"/>
      <c r="J71" s="817"/>
      <c r="K71" s="484"/>
    </row>
    <row r="72" spans="3:11" x14ac:dyDescent="0.3">
      <c r="C72" s="414"/>
      <c r="D72" s="414"/>
      <c r="E72" s="414"/>
      <c r="F72" s="414"/>
      <c r="G72" s="414"/>
      <c r="H72" s="414"/>
      <c r="I72" s="414"/>
      <c r="J72" s="817"/>
      <c r="K72" s="484"/>
    </row>
    <row r="73" spans="3:11" x14ac:dyDescent="0.3">
      <c r="C73" s="414"/>
      <c r="D73" s="414"/>
      <c r="E73" s="414"/>
      <c r="F73" s="414"/>
      <c r="G73" s="414"/>
      <c r="H73" s="414"/>
      <c r="I73" s="414"/>
      <c r="J73" s="817"/>
      <c r="K73" s="484"/>
    </row>
    <row r="74" spans="3:11" x14ac:dyDescent="0.3">
      <c r="C74" s="414"/>
      <c r="D74" s="414"/>
      <c r="E74" s="414"/>
      <c r="F74" s="414"/>
      <c r="G74" s="414"/>
      <c r="H74" s="414"/>
      <c r="I74" s="414"/>
      <c r="J74" s="817"/>
      <c r="K74" s="484"/>
    </row>
    <row r="75" spans="3:11" x14ac:dyDescent="0.3">
      <c r="C75" s="414"/>
      <c r="D75" s="414"/>
      <c r="E75" s="414"/>
      <c r="F75" s="414"/>
      <c r="G75" s="414"/>
      <c r="H75" s="414"/>
      <c r="I75" s="414"/>
      <c r="J75" s="817"/>
      <c r="K75" s="484"/>
    </row>
    <row r="76" spans="3:11" x14ac:dyDescent="0.3">
      <c r="C76" s="414"/>
      <c r="D76" s="414"/>
      <c r="E76" s="414"/>
      <c r="F76" s="414"/>
      <c r="G76" s="414"/>
      <c r="H76" s="414"/>
      <c r="I76" s="414"/>
      <c r="J76" s="817"/>
      <c r="K76" s="484"/>
    </row>
    <row r="77" spans="3:11" x14ac:dyDescent="0.3">
      <c r="C77" s="414"/>
      <c r="D77" s="414"/>
      <c r="E77" s="414"/>
      <c r="F77" s="414"/>
      <c r="G77" s="414"/>
      <c r="H77" s="414"/>
      <c r="I77" s="414"/>
      <c r="J77" s="817"/>
      <c r="K77" s="484"/>
    </row>
    <row r="78" spans="3:11" x14ac:dyDescent="0.3">
      <c r="C78" s="414"/>
      <c r="D78" s="414"/>
      <c r="E78" s="414"/>
      <c r="F78" s="414"/>
      <c r="G78" s="414"/>
      <c r="H78" s="414"/>
      <c r="I78" s="414"/>
      <c r="J78" s="817"/>
      <c r="K78" s="484"/>
    </row>
    <row r="79" spans="3:11" x14ac:dyDescent="0.3">
      <c r="C79" s="414"/>
      <c r="D79" s="414"/>
      <c r="E79" s="414"/>
      <c r="F79" s="414"/>
      <c r="G79" s="414"/>
      <c r="H79" s="414"/>
      <c r="I79" s="414"/>
      <c r="J79" s="817"/>
      <c r="K79" s="484"/>
    </row>
    <row r="80" spans="3:11" x14ac:dyDescent="0.3">
      <c r="C80" s="414"/>
      <c r="D80" s="414"/>
      <c r="E80" s="414"/>
      <c r="F80" s="414"/>
      <c r="G80" s="414"/>
      <c r="H80" s="414"/>
      <c r="I80" s="414"/>
      <c r="J80" s="817"/>
      <c r="K80" s="484"/>
    </row>
    <row r="81" spans="3:11" x14ac:dyDescent="0.3">
      <c r="C81" s="414"/>
      <c r="D81" s="414"/>
      <c r="E81" s="414"/>
      <c r="F81" s="414"/>
      <c r="G81" s="414"/>
      <c r="H81" s="414"/>
      <c r="I81" s="414"/>
      <c r="J81" s="817"/>
      <c r="K81" s="484"/>
    </row>
    <row r="82" spans="3:11" x14ac:dyDescent="0.3">
      <c r="C82" s="414"/>
      <c r="D82" s="414"/>
      <c r="E82" s="414"/>
      <c r="F82" s="414"/>
      <c r="G82" s="414"/>
      <c r="H82" s="414"/>
      <c r="I82" s="414"/>
      <c r="J82" s="817"/>
      <c r="K82" s="484"/>
    </row>
    <row r="83" spans="3:11" x14ac:dyDescent="0.3">
      <c r="C83" s="414"/>
      <c r="D83" s="414"/>
      <c r="E83" s="414"/>
      <c r="F83" s="414"/>
      <c r="G83" s="414"/>
      <c r="H83" s="414"/>
      <c r="I83" s="414"/>
      <c r="J83" s="817"/>
      <c r="K83" s="484"/>
    </row>
    <row r="84" spans="3:11" x14ac:dyDescent="0.3">
      <c r="C84" s="414"/>
      <c r="D84" s="414"/>
      <c r="E84" s="414"/>
      <c r="F84" s="414"/>
      <c r="G84" s="414"/>
      <c r="H84" s="414"/>
      <c r="I84" s="414"/>
      <c r="J84" s="817"/>
      <c r="K84" s="484"/>
    </row>
    <row r="85" spans="3:11" x14ac:dyDescent="0.3">
      <c r="C85" s="414"/>
      <c r="D85" s="414"/>
      <c r="E85" s="414"/>
      <c r="F85" s="414"/>
      <c r="G85" s="414"/>
      <c r="H85" s="414"/>
      <c r="I85" s="414"/>
      <c r="J85" s="817"/>
      <c r="K85" s="484"/>
    </row>
    <row r="86" spans="3:11" x14ac:dyDescent="0.3">
      <c r="C86" s="414"/>
      <c r="D86" s="414"/>
      <c r="E86" s="414"/>
      <c r="F86" s="414"/>
      <c r="G86" s="414"/>
      <c r="H86" s="414"/>
      <c r="I86" s="414"/>
      <c r="J86" s="817"/>
      <c r="K86" s="484"/>
    </row>
    <row r="87" spans="3:11" x14ac:dyDescent="0.3">
      <c r="C87" s="414"/>
      <c r="D87" s="414"/>
      <c r="E87" s="414"/>
      <c r="F87" s="414"/>
      <c r="G87" s="414"/>
      <c r="H87" s="414"/>
      <c r="I87" s="414"/>
      <c r="J87" s="817"/>
      <c r="K87" s="484"/>
    </row>
    <row r="88" spans="3:11" x14ac:dyDescent="0.3">
      <c r="C88" s="414"/>
      <c r="D88" s="414"/>
      <c r="E88" s="414"/>
      <c r="F88" s="414"/>
      <c r="G88" s="414"/>
      <c r="H88" s="414"/>
      <c r="I88" s="414"/>
      <c r="J88" s="817"/>
      <c r="K88" s="484"/>
    </row>
    <row r="89" spans="3:11" x14ac:dyDescent="0.3">
      <c r="C89" s="414"/>
      <c r="D89" s="414"/>
      <c r="E89" s="414"/>
      <c r="F89" s="414"/>
      <c r="G89" s="414"/>
      <c r="H89" s="414"/>
      <c r="I89" s="414"/>
      <c r="J89" s="817"/>
      <c r="K89" s="484"/>
    </row>
    <row r="90" spans="3:11" x14ac:dyDescent="0.3">
      <c r="C90" s="414"/>
      <c r="D90" s="414"/>
      <c r="E90" s="414"/>
      <c r="F90" s="414"/>
      <c r="G90" s="414"/>
      <c r="H90" s="414"/>
      <c r="I90" s="414"/>
      <c r="J90" s="817"/>
      <c r="K90" s="484"/>
    </row>
    <row r="91" spans="3:11" x14ac:dyDescent="0.3">
      <c r="C91" s="414"/>
      <c r="D91" s="414"/>
      <c r="E91" s="414"/>
      <c r="F91" s="414"/>
      <c r="G91" s="414"/>
      <c r="H91" s="414"/>
      <c r="I91" s="414"/>
      <c r="J91" s="817"/>
      <c r="K91" s="484"/>
    </row>
    <row r="92" spans="3:11" x14ac:dyDescent="0.3">
      <c r="C92" s="414"/>
      <c r="D92" s="414"/>
      <c r="E92" s="414"/>
      <c r="F92" s="414"/>
      <c r="G92" s="414"/>
      <c r="H92" s="414"/>
      <c r="I92" s="414"/>
      <c r="J92" s="817"/>
      <c r="K92" s="484"/>
    </row>
    <row r="93" spans="3:11" x14ac:dyDescent="0.3">
      <c r="C93" s="414"/>
      <c r="D93" s="414"/>
      <c r="E93" s="414"/>
      <c r="F93" s="414"/>
      <c r="G93" s="414"/>
      <c r="H93" s="414"/>
      <c r="I93" s="414"/>
      <c r="J93" s="817"/>
      <c r="K93" s="484"/>
    </row>
    <row r="94" spans="3:11" x14ac:dyDescent="0.3">
      <c r="C94" s="414"/>
      <c r="D94" s="414"/>
      <c r="E94" s="414"/>
      <c r="F94" s="414"/>
      <c r="G94" s="414"/>
      <c r="H94" s="414"/>
      <c r="I94" s="414"/>
      <c r="J94" s="817"/>
      <c r="K94" s="484"/>
    </row>
    <row r="95" spans="3:11" x14ac:dyDescent="0.3">
      <c r="C95" s="414"/>
      <c r="D95" s="414"/>
      <c r="E95" s="414"/>
      <c r="F95" s="414"/>
      <c r="G95" s="414"/>
      <c r="H95" s="414"/>
      <c r="I95" s="414"/>
      <c r="J95" s="817"/>
      <c r="K95" s="484"/>
    </row>
    <row r="96" spans="3:11" x14ac:dyDescent="0.3">
      <c r="C96" s="414"/>
      <c r="D96" s="414"/>
      <c r="E96" s="414"/>
      <c r="F96" s="414"/>
      <c r="G96" s="414"/>
      <c r="H96" s="414"/>
      <c r="I96" s="414"/>
      <c r="J96" s="817"/>
      <c r="K96" s="484"/>
    </row>
    <row r="97" spans="3:11" x14ac:dyDescent="0.3">
      <c r="C97" s="414"/>
      <c r="D97" s="414"/>
      <c r="E97" s="414"/>
      <c r="F97" s="414"/>
      <c r="G97" s="414"/>
      <c r="H97" s="414"/>
      <c r="I97" s="414"/>
      <c r="J97" s="817"/>
      <c r="K97" s="484"/>
    </row>
    <row r="98" spans="3:11" x14ac:dyDescent="0.3">
      <c r="C98" s="414"/>
      <c r="D98" s="414"/>
      <c r="E98" s="414"/>
      <c r="F98" s="414"/>
      <c r="G98" s="414"/>
      <c r="H98" s="414"/>
      <c r="I98" s="414"/>
      <c r="J98" s="817"/>
      <c r="K98" s="484"/>
    </row>
    <row r="99" spans="3:11" x14ac:dyDescent="0.3">
      <c r="C99" s="414"/>
      <c r="D99" s="414"/>
      <c r="E99" s="414"/>
      <c r="F99" s="414"/>
      <c r="G99" s="414"/>
      <c r="H99" s="414"/>
      <c r="I99" s="414"/>
      <c r="J99" s="817"/>
      <c r="K99" s="484"/>
    </row>
    <row r="100" spans="3:11" x14ac:dyDescent="0.3">
      <c r="C100" s="414"/>
      <c r="D100" s="414"/>
      <c r="E100" s="414"/>
      <c r="F100" s="414"/>
      <c r="G100" s="414"/>
      <c r="H100" s="414"/>
      <c r="I100" s="414"/>
      <c r="J100" s="817"/>
      <c r="K100" s="484"/>
    </row>
    <row r="101" spans="3:11" x14ac:dyDescent="0.3">
      <c r="C101" s="414"/>
      <c r="D101" s="414"/>
      <c r="E101" s="414"/>
      <c r="F101" s="414"/>
      <c r="G101" s="414"/>
      <c r="H101" s="414"/>
      <c r="I101" s="414"/>
      <c r="J101" s="817"/>
      <c r="K101" s="484"/>
    </row>
    <row r="102" spans="3:11" x14ac:dyDescent="0.3">
      <c r="C102" s="414"/>
      <c r="D102" s="414"/>
      <c r="E102" s="414"/>
      <c r="F102" s="414"/>
      <c r="G102" s="414"/>
      <c r="H102" s="414"/>
      <c r="I102" s="414"/>
      <c r="J102" s="817"/>
      <c r="K102" s="484"/>
    </row>
    <row r="103" spans="3:11" x14ac:dyDescent="0.3">
      <c r="C103" s="414"/>
      <c r="D103" s="414"/>
      <c r="E103" s="414"/>
      <c r="F103" s="414"/>
      <c r="G103" s="414"/>
      <c r="H103" s="414"/>
      <c r="I103" s="414"/>
      <c r="J103" s="817"/>
      <c r="K103" s="484"/>
    </row>
    <row r="104" spans="3:11" x14ac:dyDescent="0.3">
      <c r="C104" s="414"/>
      <c r="D104" s="414"/>
      <c r="E104" s="414"/>
      <c r="F104" s="414"/>
      <c r="G104" s="414"/>
      <c r="H104" s="414"/>
      <c r="I104" s="414"/>
      <c r="J104" s="817"/>
      <c r="K104" s="484"/>
    </row>
    <row r="105" spans="3:11" x14ac:dyDescent="0.3">
      <c r="C105" s="414"/>
      <c r="D105" s="414"/>
      <c r="E105" s="414"/>
      <c r="F105" s="414"/>
      <c r="G105" s="414"/>
      <c r="H105" s="414"/>
      <c r="I105" s="414"/>
      <c r="J105" s="817"/>
      <c r="K105" s="484"/>
    </row>
    <row r="106" spans="3:11" x14ac:dyDescent="0.3">
      <c r="C106" s="414"/>
      <c r="D106" s="414"/>
      <c r="E106" s="414"/>
      <c r="F106" s="414"/>
      <c r="G106" s="414"/>
      <c r="H106" s="414"/>
      <c r="I106" s="414"/>
      <c r="J106" s="817"/>
      <c r="K106" s="484"/>
    </row>
    <row r="107" spans="3:11" x14ac:dyDescent="0.3">
      <c r="C107" s="414"/>
      <c r="D107" s="414"/>
      <c r="E107" s="414"/>
      <c r="F107" s="414"/>
      <c r="G107" s="414"/>
      <c r="H107" s="414"/>
      <c r="I107" s="414"/>
      <c r="J107" s="817"/>
      <c r="K107" s="484"/>
    </row>
    <row r="108" spans="3:11" x14ac:dyDescent="0.3">
      <c r="C108" s="414"/>
      <c r="D108" s="414"/>
      <c r="E108" s="414"/>
      <c r="F108" s="414"/>
      <c r="G108" s="414"/>
      <c r="H108" s="414"/>
      <c r="I108" s="414"/>
      <c r="J108" s="817"/>
      <c r="K108" s="484"/>
    </row>
    <row r="109" spans="3:11" x14ac:dyDescent="0.3">
      <c r="C109" s="414"/>
      <c r="D109" s="414"/>
      <c r="E109" s="414"/>
      <c r="F109" s="414"/>
      <c r="G109" s="414"/>
      <c r="H109" s="414"/>
      <c r="I109" s="414"/>
      <c r="J109" s="817"/>
      <c r="K109" s="484"/>
    </row>
    <row r="110" spans="3:11" x14ac:dyDescent="0.3">
      <c r="C110" s="414"/>
      <c r="D110" s="414"/>
      <c r="E110" s="414"/>
      <c r="F110" s="414"/>
      <c r="G110" s="414"/>
      <c r="H110" s="414"/>
      <c r="I110" s="414"/>
      <c r="J110" s="817"/>
      <c r="K110" s="484"/>
    </row>
    <row r="111" spans="3:11" x14ac:dyDescent="0.3">
      <c r="C111" s="414"/>
      <c r="D111" s="414"/>
      <c r="E111" s="414"/>
      <c r="F111" s="414"/>
      <c r="G111" s="414"/>
      <c r="H111" s="414"/>
      <c r="I111" s="414"/>
      <c r="J111" s="817"/>
      <c r="K111" s="484"/>
    </row>
    <row r="112" spans="3:11" x14ac:dyDescent="0.3">
      <c r="C112" s="414"/>
      <c r="D112" s="414"/>
      <c r="E112" s="414"/>
      <c r="F112" s="414"/>
      <c r="G112" s="414"/>
      <c r="H112" s="414"/>
      <c r="I112" s="414"/>
      <c r="J112" s="817"/>
      <c r="K112" s="484"/>
    </row>
    <row r="113" spans="3:11" x14ac:dyDescent="0.3">
      <c r="C113" s="414"/>
      <c r="D113" s="414"/>
      <c r="E113" s="414"/>
      <c r="F113" s="414"/>
      <c r="G113" s="414"/>
      <c r="H113" s="414"/>
      <c r="I113" s="414"/>
      <c r="J113" s="817"/>
      <c r="K113" s="484"/>
    </row>
    <row r="114" spans="3:11" x14ac:dyDescent="0.3">
      <c r="C114" s="414"/>
      <c r="D114" s="414"/>
      <c r="E114" s="414"/>
      <c r="F114" s="414"/>
      <c r="G114" s="414"/>
      <c r="H114" s="414"/>
      <c r="I114" s="414"/>
      <c r="J114" s="817"/>
      <c r="K114" s="484"/>
    </row>
    <row r="115" spans="3:11" x14ac:dyDescent="0.3">
      <c r="C115" s="414"/>
      <c r="D115" s="414"/>
      <c r="E115" s="414"/>
      <c r="F115" s="414"/>
      <c r="G115" s="414"/>
      <c r="H115" s="414"/>
      <c r="I115" s="414"/>
      <c r="J115" s="817"/>
      <c r="K115" s="484"/>
    </row>
    <row r="116" spans="3:11" x14ac:dyDescent="0.3">
      <c r="C116" s="414"/>
      <c r="D116" s="414"/>
      <c r="E116" s="414"/>
      <c r="F116" s="414"/>
      <c r="G116" s="414"/>
      <c r="H116" s="414"/>
      <c r="I116" s="414"/>
      <c r="J116" s="817"/>
      <c r="K116" s="484"/>
    </row>
    <row r="117" spans="3:11" x14ac:dyDescent="0.3">
      <c r="C117" s="414"/>
      <c r="D117" s="414"/>
      <c r="E117" s="414"/>
      <c r="F117" s="414"/>
      <c r="G117" s="414"/>
      <c r="H117" s="414"/>
      <c r="I117" s="414"/>
      <c r="J117" s="817"/>
      <c r="K117" s="484"/>
    </row>
    <row r="118" spans="3:11" x14ac:dyDescent="0.3">
      <c r="C118" s="414"/>
      <c r="D118" s="414"/>
      <c r="E118" s="414"/>
      <c r="F118" s="414"/>
      <c r="G118" s="414"/>
      <c r="H118" s="414"/>
      <c r="I118" s="414"/>
      <c r="J118" s="817"/>
      <c r="K118" s="484"/>
    </row>
    <row r="119" spans="3:11" x14ac:dyDescent="0.3">
      <c r="C119" s="414"/>
      <c r="D119" s="414"/>
      <c r="E119" s="414"/>
      <c r="F119" s="414"/>
      <c r="G119" s="414"/>
      <c r="H119" s="414"/>
      <c r="I119" s="414"/>
      <c r="J119" s="817"/>
      <c r="K119" s="484"/>
    </row>
    <row r="120" spans="3:11" x14ac:dyDescent="0.3">
      <c r="C120" s="414"/>
      <c r="D120" s="414"/>
      <c r="E120" s="414"/>
      <c r="F120" s="414"/>
      <c r="G120" s="414"/>
      <c r="H120" s="414"/>
      <c r="I120" s="414"/>
      <c r="J120" s="817"/>
      <c r="K120" s="484"/>
    </row>
    <row r="121" spans="3:11" x14ac:dyDescent="0.3">
      <c r="C121" s="414"/>
      <c r="D121" s="414"/>
      <c r="E121" s="414"/>
      <c r="F121" s="414"/>
      <c r="G121" s="414"/>
      <c r="H121" s="414"/>
      <c r="I121" s="414"/>
      <c r="J121" s="817"/>
      <c r="K121" s="484"/>
    </row>
    <row r="122" spans="3:11" x14ac:dyDescent="0.3">
      <c r="C122" s="414"/>
      <c r="D122" s="414"/>
      <c r="E122" s="414"/>
      <c r="F122" s="414"/>
      <c r="G122" s="414"/>
      <c r="H122" s="414"/>
      <c r="I122" s="414"/>
      <c r="J122" s="817"/>
      <c r="K122" s="484"/>
    </row>
    <row r="123" spans="3:11" x14ac:dyDescent="0.3">
      <c r="C123" s="414"/>
      <c r="D123" s="414"/>
      <c r="E123" s="414"/>
      <c r="F123" s="414"/>
      <c r="G123" s="414"/>
      <c r="H123" s="414"/>
      <c r="I123" s="414"/>
      <c r="J123" s="817"/>
      <c r="K123" s="484"/>
    </row>
    <row r="124" spans="3:11" x14ac:dyDescent="0.3">
      <c r="C124" s="414"/>
      <c r="D124" s="414"/>
      <c r="E124" s="414"/>
      <c r="F124" s="414"/>
      <c r="G124" s="414"/>
      <c r="H124" s="414"/>
      <c r="I124" s="414"/>
      <c r="J124" s="817"/>
      <c r="K124" s="484"/>
    </row>
    <row r="125" spans="3:11" x14ac:dyDescent="0.3">
      <c r="C125" s="414"/>
      <c r="D125" s="414"/>
      <c r="E125" s="414"/>
      <c r="F125" s="414"/>
      <c r="G125" s="414"/>
      <c r="H125" s="414"/>
      <c r="I125" s="414"/>
      <c r="J125" s="817"/>
      <c r="K125" s="484"/>
    </row>
    <row r="126" spans="3:11" x14ac:dyDescent="0.3">
      <c r="C126" s="414"/>
      <c r="D126" s="414"/>
      <c r="E126" s="414"/>
      <c r="F126" s="414"/>
      <c r="G126" s="414"/>
      <c r="H126" s="414"/>
      <c r="I126" s="414"/>
      <c r="J126" s="817"/>
      <c r="K126" s="484"/>
    </row>
    <row r="127" spans="3:11" x14ac:dyDescent="0.3">
      <c r="C127" s="414"/>
      <c r="D127" s="414"/>
      <c r="E127" s="414"/>
      <c r="F127" s="414"/>
      <c r="G127" s="414"/>
      <c r="H127" s="414"/>
      <c r="I127" s="414"/>
      <c r="J127" s="817"/>
      <c r="K127" s="484"/>
    </row>
    <row r="128" spans="3:11" x14ac:dyDescent="0.3">
      <c r="C128" s="414"/>
      <c r="D128" s="414"/>
      <c r="E128" s="414"/>
      <c r="F128" s="414"/>
      <c r="G128" s="414"/>
      <c r="H128" s="414"/>
      <c r="I128" s="414"/>
      <c r="J128" s="817"/>
      <c r="K128" s="484"/>
    </row>
    <row r="129" spans="3:11" x14ac:dyDescent="0.3">
      <c r="C129" s="414"/>
      <c r="D129" s="414"/>
      <c r="E129" s="414"/>
      <c r="F129" s="414"/>
      <c r="G129" s="414"/>
      <c r="H129" s="414"/>
      <c r="I129" s="414"/>
      <c r="J129" s="817"/>
      <c r="K129" s="484"/>
    </row>
    <row r="130" spans="3:11" x14ac:dyDescent="0.3">
      <c r="C130" s="414"/>
      <c r="D130" s="414"/>
      <c r="E130" s="414"/>
      <c r="F130" s="414"/>
      <c r="G130" s="414"/>
      <c r="H130" s="414"/>
      <c r="I130" s="414"/>
      <c r="J130" s="817"/>
      <c r="K130" s="484"/>
    </row>
    <row r="131" spans="3:11" x14ac:dyDescent="0.3">
      <c r="C131" s="414"/>
      <c r="D131" s="414"/>
      <c r="E131" s="414"/>
      <c r="F131" s="414"/>
      <c r="G131" s="414"/>
      <c r="H131" s="414"/>
      <c r="I131" s="414"/>
      <c r="J131" s="817"/>
      <c r="K131" s="484"/>
    </row>
    <row r="132" spans="3:11" x14ac:dyDescent="0.3">
      <c r="C132" s="414"/>
      <c r="D132" s="414"/>
      <c r="E132" s="414"/>
      <c r="F132" s="414"/>
      <c r="G132" s="414"/>
      <c r="H132" s="414"/>
      <c r="I132" s="414"/>
      <c r="J132" s="817"/>
      <c r="K132" s="484"/>
    </row>
    <row r="133" spans="3:11" x14ac:dyDescent="0.3">
      <c r="C133" s="414"/>
      <c r="D133" s="414"/>
      <c r="E133" s="414"/>
      <c r="F133" s="414"/>
      <c r="G133" s="414"/>
      <c r="H133" s="414"/>
      <c r="I133" s="414"/>
      <c r="J133" s="817"/>
      <c r="K133" s="484"/>
    </row>
    <row r="134" spans="3:11" x14ac:dyDescent="0.3">
      <c r="C134" s="414"/>
      <c r="D134" s="414"/>
      <c r="E134" s="414"/>
      <c r="F134" s="414"/>
      <c r="G134" s="414"/>
      <c r="H134" s="414"/>
      <c r="I134" s="414"/>
      <c r="J134" s="817"/>
      <c r="K134" s="484"/>
    </row>
    <row r="135" spans="3:11" x14ac:dyDescent="0.3">
      <c r="C135" s="414"/>
      <c r="D135" s="414"/>
      <c r="E135" s="414"/>
      <c r="F135" s="414"/>
      <c r="G135" s="414"/>
      <c r="H135" s="414"/>
      <c r="I135" s="414"/>
      <c r="J135" s="817"/>
      <c r="K135" s="484"/>
    </row>
    <row r="136" spans="3:11" x14ac:dyDescent="0.3">
      <c r="C136" s="414"/>
      <c r="D136" s="414"/>
      <c r="E136" s="414"/>
      <c r="F136" s="414"/>
      <c r="G136" s="414"/>
      <c r="H136" s="414"/>
      <c r="I136" s="414"/>
      <c r="J136" s="817"/>
      <c r="K136" s="484"/>
    </row>
    <row r="137" spans="3:11" x14ac:dyDescent="0.3">
      <c r="C137" s="414"/>
      <c r="D137" s="414"/>
      <c r="E137" s="414"/>
      <c r="F137" s="414"/>
      <c r="G137" s="414"/>
      <c r="H137" s="414"/>
      <c r="I137" s="414"/>
      <c r="J137" s="817"/>
      <c r="K137" s="484"/>
    </row>
    <row r="138" spans="3:11" x14ac:dyDescent="0.3">
      <c r="C138" s="414"/>
      <c r="D138" s="414"/>
      <c r="E138" s="414"/>
      <c r="F138" s="414"/>
      <c r="G138" s="414"/>
      <c r="H138" s="414"/>
      <c r="I138" s="414"/>
      <c r="J138" s="817"/>
      <c r="K138" s="484"/>
    </row>
    <row r="139" spans="3:11" x14ac:dyDescent="0.3">
      <c r="C139" s="414"/>
      <c r="D139" s="414"/>
      <c r="E139" s="414"/>
      <c r="F139" s="414"/>
      <c r="G139" s="414"/>
      <c r="H139" s="414"/>
      <c r="I139" s="414"/>
      <c r="J139" s="817"/>
      <c r="K139" s="484"/>
    </row>
    <row r="140" spans="3:11" x14ac:dyDescent="0.3">
      <c r="C140" s="414"/>
      <c r="D140" s="414"/>
      <c r="E140" s="414"/>
      <c r="F140" s="414"/>
      <c r="G140" s="414"/>
      <c r="H140" s="414"/>
      <c r="I140" s="414"/>
      <c r="J140" s="817"/>
      <c r="K140" s="484"/>
    </row>
    <row r="141" spans="3:11" x14ac:dyDescent="0.3">
      <c r="C141" s="414"/>
      <c r="D141" s="414"/>
      <c r="E141" s="414"/>
      <c r="F141" s="414"/>
      <c r="G141" s="414"/>
      <c r="H141" s="414"/>
      <c r="I141" s="414"/>
      <c r="J141" s="817"/>
      <c r="K141" s="484"/>
    </row>
    <row r="142" spans="3:11" x14ac:dyDescent="0.3">
      <c r="C142" s="414"/>
      <c r="D142" s="414"/>
      <c r="E142" s="414"/>
      <c r="F142" s="414"/>
      <c r="G142" s="414"/>
      <c r="H142" s="414"/>
      <c r="I142" s="414"/>
      <c r="J142" s="817"/>
      <c r="K142" s="484"/>
    </row>
    <row r="143" spans="3:11" x14ac:dyDescent="0.3">
      <c r="C143" s="414"/>
      <c r="D143" s="414"/>
      <c r="E143" s="414"/>
      <c r="F143" s="414"/>
      <c r="G143" s="414"/>
      <c r="H143" s="414"/>
      <c r="I143" s="414"/>
      <c r="J143" s="817"/>
      <c r="K143" s="484"/>
    </row>
    <row r="144" spans="3:11" x14ac:dyDescent="0.3">
      <c r="C144" s="414"/>
      <c r="D144" s="414"/>
      <c r="E144" s="414"/>
      <c r="F144" s="414"/>
      <c r="G144" s="414"/>
      <c r="H144" s="414"/>
      <c r="I144" s="414"/>
      <c r="J144" s="817"/>
      <c r="K144" s="484"/>
    </row>
    <row r="145" spans="3:11" x14ac:dyDescent="0.3">
      <c r="C145" s="414"/>
      <c r="D145" s="414"/>
      <c r="E145" s="414"/>
      <c r="F145" s="414"/>
      <c r="G145" s="414"/>
      <c r="H145" s="414"/>
      <c r="I145" s="414"/>
      <c r="J145" s="817"/>
      <c r="K145" s="484"/>
    </row>
    <row r="146" spans="3:11" x14ac:dyDescent="0.3">
      <c r="C146" s="414"/>
      <c r="D146" s="414"/>
      <c r="E146" s="414"/>
      <c r="F146" s="414"/>
      <c r="G146" s="414"/>
      <c r="H146" s="414"/>
      <c r="I146" s="414"/>
      <c r="J146" s="817"/>
      <c r="K146" s="484"/>
    </row>
    <row r="147" spans="3:11" x14ac:dyDescent="0.3">
      <c r="C147" s="414"/>
      <c r="D147" s="414"/>
      <c r="E147" s="414"/>
      <c r="F147" s="414"/>
      <c r="G147" s="414"/>
      <c r="H147" s="414"/>
      <c r="I147" s="414"/>
      <c r="J147" s="817"/>
      <c r="K147" s="484"/>
    </row>
    <row r="148" spans="3:11" x14ac:dyDescent="0.3">
      <c r="C148" s="414"/>
      <c r="D148" s="414"/>
      <c r="E148" s="414"/>
      <c r="F148" s="414"/>
      <c r="G148" s="414"/>
      <c r="H148" s="414"/>
      <c r="I148" s="414"/>
      <c r="J148" s="817"/>
      <c r="K148" s="484"/>
    </row>
    <row r="149" spans="3:11" x14ac:dyDescent="0.3">
      <c r="C149" s="414"/>
      <c r="D149" s="414"/>
      <c r="E149" s="414"/>
      <c r="F149" s="414"/>
      <c r="G149" s="414"/>
      <c r="H149" s="414"/>
      <c r="I149" s="414"/>
      <c r="J149" s="817"/>
      <c r="K149" s="484"/>
    </row>
    <row r="150" spans="3:11" x14ac:dyDescent="0.3">
      <c r="C150" s="414"/>
      <c r="D150" s="414"/>
      <c r="E150" s="414"/>
      <c r="F150" s="414"/>
      <c r="G150" s="414"/>
      <c r="H150" s="414"/>
      <c r="I150" s="414"/>
      <c r="J150" s="817"/>
      <c r="K150" s="484"/>
    </row>
    <row r="151" spans="3:11" x14ac:dyDescent="0.3">
      <c r="C151" s="414"/>
      <c r="D151" s="414"/>
      <c r="E151" s="414"/>
      <c r="F151" s="414"/>
      <c r="G151" s="414"/>
      <c r="H151" s="414"/>
      <c r="I151" s="414"/>
      <c r="J151" s="817"/>
      <c r="K151" s="484"/>
    </row>
    <row r="152" spans="3:11" x14ac:dyDescent="0.3">
      <c r="C152" s="414"/>
      <c r="D152" s="414"/>
      <c r="E152" s="414"/>
      <c r="F152" s="414"/>
      <c r="G152" s="414"/>
      <c r="H152" s="414"/>
      <c r="I152" s="414"/>
      <c r="J152" s="817"/>
      <c r="K152" s="484"/>
    </row>
    <row r="153" spans="3:11" x14ac:dyDescent="0.3">
      <c r="C153" s="414"/>
      <c r="D153" s="414"/>
      <c r="E153" s="414"/>
      <c r="F153" s="414"/>
      <c r="G153" s="414"/>
      <c r="H153" s="414"/>
      <c r="I153" s="414"/>
      <c r="J153" s="817"/>
      <c r="K153" s="484"/>
    </row>
    <row r="154" spans="3:11" x14ac:dyDescent="0.3">
      <c r="C154" s="414"/>
      <c r="D154" s="414"/>
      <c r="E154" s="414"/>
      <c r="F154" s="414"/>
      <c r="G154" s="414"/>
      <c r="H154" s="414"/>
      <c r="I154" s="414"/>
      <c r="J154" s="817"/>
      <c r="K154" s="484"/>
    </row>
    <row r="155" spans="3:11" x14ac:dyDescent="0.3">
      <c r="C155" s="414"/>
      <c r="D155" s="414"/>
      <c r="E155" s="414"/>
      <c r="F155" s="414"/>
      <c r="G155" s="414"/>
      <c r="H155" s="414"/>
      <c r="I155" s="414"/>
      <c r="J155" s="817"/>
      <c r="K155" s="484"/>
    </row>
    <row r="156" spans="3:11" x14ac:dyDescent="0.3">
      <c r="C156" s="414"/>
      <c r="D156" s="414"/>
      <c r="E156" s="414"/>
      <c r="F156" s="414"/>
      <c r="G156" s="414"/>
      <c r="H156" s="414"/>
      <c r="I156" s="414"/>
      <c r="J156" s="817"/>
      <c r="K156" s="484"/>
    </row>
    <row r="157" spans="3:11" x14ac:dyDescent="0.3">
      <c r="C157" s="414"/>
      <c r="D157" s="414"/>
      <c r="E157" s="414"/>
      <c r="F157" s="414"/>
      <c r="G157" s="414"/>
      <c r="H157" s="414"/>
      <c r="I157" s="414"/>
      <c r="J157" s="817"/>
      <c r="K157" s="484"/>
    </row>
    <row r="158" spans="3:11" x14ac:dyDescent="0.3">
      <c r="C158" s="414"/>
      <c r="D158" s="414"/>
      <c r="E158" s="414"/>
      <c r="F158" s="414"/>
      <c r="G158" s="414"/>
      <c r="H158" s="414"/>
      <c r="I158" s="414"/>
      <c r="J158" s="817"/>
      <c r="K158" s="484"/>
    </row>
    <row r="159" spans="3:11" x14ac:dyDescent="0.3">
      <c r="C159" s="414"/>
      <c r="D159" s="414"/>
      <c r="E159" s="414"/>
      <c r="F159" s="414"/>
      <c r="G159" s="414"/>
      <c r="H159" s="414"/>
      <c r="I159" s="414"/>
      <c r="J159" s="817"/>
      <c r="K159" s="484"/>
    </row>
    <row r="160" spans="3:11" x14ac:dyDescent="0.3">
      <c r="C160" s="414"/>
      <c r="D160" s="414"/>
      <c r="E160" s="414"/>
      <c r="F160" s="414"/>
      <c r="G160" s="414"/>
      <c r="H160" s="414"/>
      <c r="I160" s="414"/>
      <c r="J160" s="817"/>
      <c r="K160" s="484"/>
    </row>
    <row r="161" spans="3:11" x14ac:dyDescent="0.3">
      <c r="C161" s="414"/>
      <c r="D161" s="414"/>
      <c r="E161" s="414"/>
      <c r="F161" s="414"/>
      <c r="G161" s="414"/>
      <c r="H161" s="414"/>
      <c r="I161" s="414"/>
      <c r="J161" s="817"/>
      <c r="K161" s="484"/>
    </row>
    <row r="162" spans="3:11" x14ac:dyDescent="0.3">
      <c r="C162" s="414"/>
      <c r="D162" s="414"/>
      <c r="E162" s="414"/>
      <c r="F162" s="414"/>
      <c r="G162" s="414"/>
      <c r="H162" s="414"/>
      <c r="I162" s="414"/>
      <c r="J162" s="817"/>
      <c r="K162" s="484"/>
    </row>
    <row r="163" spans="3:11" x14ac:dyDescent="0.3">
      <c r="C163" s="414"/>
      <c r="D163" s="414"/>
      <c r="E163" s="414"/>
      <c r="F163" s="414"/>
      <c r="G163" s="414"/>
      <c r="H163" s="414"/>
      <c r="I163" s="414"/>
      <c r="J163" s="817"/>
      <c r="K163" s="484"/>
    </row>
    <row r="164" spans="3:11" x14ac:dyDescent="0.3">
      <c r="C164" s="414"/>
      <c r="D164" s="414"/>
      <c r="E164" s="414"/>
      <c r="F164" s="414"/>
      <c r="G164" s="414"/>
      <c r="H164" s="414"/>
      <c r="I164" s="414"/>
      <c r="J164" s="817"/>
      <c r="K164" s="484"/>
    </row>
    <row r="165" spans="3:11" x14ac:dyDescent="0.3">
      <c r="C165" s="414"/>
      <c r="D165" s="414"/>
      <c r="E165" s="414"/>
      <c r="F165" s="414"/>
      <c r="G165" s="414"/>
      <c r="H165" s="414"/>
      <c r="I165" s="414"/>
      <c r="J165" s="817"/>
      <c r="K165" s="484"/>
    </row>
    <row r="166" spans="3:11" x14ac:dyDescent="0.3">
      <c r="C166" s="414"/>
      <c r="D166" s="414"/>
      <c r="E166" s="414"/>
      <c r="F166" s="414"/>
      <c r="G166" s="414"/>
      <c r="H166" s="414"/>
      <c r="I166" s="414"/>
      <c r="J166" s="817"/>
      <c r="K166" s="484"/>
    </row>
    <row r="167" spans="3:11" x14ac:dyDescent="0.3">
      <c r="C167" s="414"/>
      <c r="D167" s="414"/>
      <c r="E167" s="414"/>
      <c r="F167" s="414"/>
      <c r="G167" s="414"/>
      <c r="H167" s="414"/>
      <c r="I167" s="414"/>
      <c r="J167" s="817"/>
      <c r="K167" s="484"/>
    </row>
    <row r="168" spans="3:11" x14ac:dyDescent="0.3">
      <c r="C168" s="414"/>
      <c r="D168" s="414"/>
      <c r="E168" s="414"/>
      <c r="F168" s="414"/>
      <c r="G168" s="414"/>
      <c r="H168" s="414"/>
      <c r="I168" s="414"/>
      <c r="J168" s="817"/>
      <c r="K168" s="484"/>
    </row>
    <row r="169" spans="3:11" x14ac:dyDescent="0.3">
      <c r="C169" s="414"/>
      <c r="D169" s="414"/>
      <c r="E169" s="414"/>
      <c r="F169" s="414"/>
      <c r="G169" s="414"/>
      <c r="H169" s="414"/>
      <c r="I169" s="414"/>
      <c r="J169" s="817"/>
      <c r="K169" s="484"/>
    </row>
    <row r="170" spans="3:11" x14ac:dyDescent="0.3">
      <c r="C170" s="414"/>
      <c r="D170" s="414"/>
      <c r="E170" s="414"/>
      <c r="F170" s="414"/>
      <c r="G170" s="414"/>
      <c r="H170" s="414"/>
      <c r="I170" s="414"/>
      <c r="J170" s="817"/>
      <c r="K170" s="484"/>
    </row>
    <row r="171" spans="3:11" x14ac:dyDescent="0.3">
      <c r="C171" s="414"/>
      <c r="D171" s="414"/>
      <c r="E171" s="414"/>
      <c r="F171" s="414"/>
      <c r="G171" s="414"/>
      <c r="H171" s="414"/>
      <c r="I171" s="414"/>
      <c r="J171" s="817"/>
      <c r="K171" s="484"/>
    </row>
    <row r="172" spans="3:11" x14ac:dyDescent="0.3">
      <c r="C172" s="414"/>
      <c r="D172" s="414"/>
      <c r="E172" s="414"/>
      <c r="F172" s="414"/>
      <c r="G172" s="414"/>
      <c r="H172" s="414"/>
      <c r="I172" s="414"/>
      <c r="J172" s="817"/>
      <c r="K172" s="484"/>
    </row>
    <row r="173" spans="3:11" x14ac:dyDescent="0.3">
      <c r="C173" s="414"/>
      <c r="D173" s="414"/>
      <c r="E173" s="414"/>
      <c r="F173" s="414"/>
      <c r="G173" s="414"/>
      <c r="H173" s="414"/>
      <c r="I173" s="414"/>
      <c r="J173" s="817"/>
      <c r="K173" s="484"/>
    </row>
    <row r="174" spans="3:11" x14ac:dyDescent="0.3">
      <c r="C174" s="414"/>
      <c r="D174" s="414"/>
      <c r="E174" s="414"/>
      <c r="F174" s="414"/>
      <c r="G174" s="414"/>
      <c r="H174" s="414"/>
      <c r="I174" s="414"/>
      <c r="J174" s="817"/>
      <c r="K174" s="484"/>
    </row>
    <row r="175" spans="3:11" x14ac:dyDescent="0.3">
      <c r="C175" s="414"/>
      <c r="D175" s="414"/>
      <c r="E175" s="414"/>
      <c r="F175" s="414"/>
      <c r="G175" s="414"/>
      <c r="H175" s="414"/>
      <c r="I175" s="414"/>
      <c r="J175" s="817"/>
      <c r="K175" s="484"/>
    </row>
    <row r="176" spans="3:11" x14ac:dyDescent="0.3">
      <c r="C176" s="414"/>
      <c r="D176" s="414"/>
      <c r="E176" s="414"/>
      <c r="F176" s="414"/>
      <c r="G176" s="414"/>
      <c r="H176" s="414"/>
      <c r="I176" s="414"/>
      <c r="J176" s="817"/>
      <c r="K176" s="484"/>
    </row>
    <row r="177" spans="3:11" x14ac:dyDescent="0.3">
      <c r="C177" s="414"/>
      <c r="D177" s="414"/>
      <c r="E177" s="414"/>
      <c r="F177" s="414"/>
      <c r="G177" s="414"/>
      <c r="H177" s="414"/>
      <c r="I177" s="414"/>
      <c r="J177" s="817"/>
      <c r="K177" s="484"/>
    </row>
    <row r="178" spans="3:11" x14ac:dyDescent="0.3">
      <c r="C178" s="414"/>
      <c r="D178" s="414"/>
      <c r="E178" s="414"/>
      <c r="F178" s="414"/>
      <c r="G178" s="414"/>
      <c r="H178" s="414"/>
      <c r="I178" s="414"/>
      <c r="J178" s="817"/>
      <c r="K178" s="484"/>
    </row>
    <row r="179" spans="3:11" x14ac:dyDescent="0.3">
      <c r="C179" s="414"/>
      <c r="D179" s="414"/>
      <c r="E179" s="414"/>
      <c r="F179" s="414"/>
      <c r="G179" s="414"/>
      <c r="H179" s="414"/>
      <c r="I179" s="414"/>
      <c r="J179" s="817"/>
      <c r="K179" s="484"/>
    </row>
    <row r="180" spans="3:11" x14ac:dyDescent="0.3">
      <c r="C180" s="414"/>
      <c r="D180" s="414"/>
      <c r="E180" s="414"/>
      <c r="F180" s="414"/>
      <c r="G180" s="414"/>
      <c r="H180" s="414"/>
      <c r="I180" s="414"/>
      <c r="J180" s="817"/>
      <c r="K180" s="484"/>
    </row>
    <row r="181" spans="3:11" x14ac:dyDescent="0.3">
      <c r="C181" s="414"/>
      <c r="D181" s="414"/>
      <c r="E181" s="414"/>
      <c r="F181" s="414"/>
      <c r="G181" s="414"/>
      <c r="H181" s="414"/>
      <c r="I181" s="414"/>
      <c r="J181" s="817"/>
      <c r="K181" s="484"/>
    </row>
    <row r="182" spans="3:11" x14ac:dyDescent="0.3">
      <c r="C182" s="414"/>
      <c r="D182" s="414"/>
      <c r="E182" s="414"/>
      <c r="F182" s="414"/>
      <c r="G182" s="414"/>
      <c r="H182" s="414"/>
      <c r="I182" s="414"/>
      <c r="J182" s="817"/>
      <c r="K182" s="484"/>
    </row>
    <row r="183" spans="3:11" x14ac:dyDescent="0.3">
      <c r="C183" s="414"/>
      <c r="D183" s="414"/>
      <c r="E183" s="414"/>
      <c r="F183" s="414"/>
      <c r="G183" s="414"/>
      <c r="H183" s="414"/>
      <c r="I183" s="414"/>
      <c r="J183" s="817"/>
      <c r="K183" s="484"/>
    </row>
    <row r="184" spans="3:11" x14ac:dyDescent="0.3">
      <c r="C184" s="414"/>
      <c r="D184" s="414"/>
      <c r="E184" s="414"/>
      <c r="F184" s="414"/>
      <c r="G184" s="414"/>
      <c r="H184" s="414"/>
      <c r="I184" s="414"/>
      <c r="J184" s="817"/>
      <c r="K184" s="484"/>
    </row>
    <row r="185" spans="3:11" x14ac:dyDescent="0.3">
      <c r="C185" s="414"/>
      <c r="D185" s="414"/>
      <c r="E185" s="414"/>
      <c r="F185" s="414"/>
      <c r="G185" s="414"/>
      <c r="H185" s="414"/>
      <c r="I185" s="414"/>
      <c r="J185" s="817"/>
      <c r="K185" s="484"/>
    </row>
    <row r="186" spans="3:11" x14ac:dyDescent="0.3">
      <c r="C186" s="414"/>
      <c r="D186" s="414"/>
      <c r="E186" s="414"/>
      <c r="F186" s="414"/>
      <c r="G186" s="414"/>
      <c r="H186" s="414"/>
      <c r="I186" s="414"/>
      <c r="J186" s="817"/>
      <c r="K186" s="484"/>
    </row>
    <row r="187" spans="3:11" x14ac:dyDescent="0.3">
      <c r="C187" s="414"/>
      <c r="D187" s="414"/>
      <c r="E187" s="414"/>
      <c r="F187" s="414"/>
      <c r="G187" s="414"/>
      <c r="H187" s="414"/>
      <c r="I187" s="414"/>
      <c r="J187" s="817"/>
      <c r="K187" s="484"/>
    </row>
    <row r="188" spans="3:11" x14ac:dyDescent="0.3">
      <c r="C188" s="414"/>
      <c r="D188" s="414"/>
      <c r="E188" s="414"/>
      <c r="F188" s="414"/>
      <c r="G188" s="414"/>
      <c r="H188" s="414"/>
      <c r="I188" s="414"/>
      <c r="J188" s="817"/>
      <c r="K188" s="484"/>
    </row>
    <row r="189" spans="3:11" x14ac:dyDescent="0.3">
      <c r="C189" s="414"/>
      <c r="D189" s="414"/>
      <c r="E189" s="414"/>
      <c r="F189" s="414"/>
      <c r="G189" s="414"/>
      <c r="H189" s="414"/>
      <c r="I189" s="414"/>
      <c r="J189" s="817"/>
      <c r="K189" s="484"/>
    </row>
    <row r="190" spans="3:11" x14ac:dyDescent="0.3">
      <c r="C190" s="414"/>
      <c r="D190" s="414"/>
      <c r="E190" s="414"/>
      <c r="F190" s="414"/>
      <c r="G190" s="414"/>
      <c r="H190" s="414"/>
      <c r="I190" s="414"/>
      <c r="J190" s="817"/>
      <c r="K190" s="484"/>
    </row>
    <row r="191" spans="3:11" x14ac:dyDescent="0.3">
      <c r="C191" s="414"/>
      <c r="D191" s="414"/>
      <c r="E191" s="414"/>
      <c r="F191" s="414"/>
      <c r="G191" s="414"/>
      <c r="H191" s="414"/>
      <c r="I191" s="414"/>
      <c r="J191" s="817"/>
      <c r="K191" s="484"/>
    </row>
    <row r="192" spans="3:11" x14ac:dyDescent="0.3">
      <c r="C192" s="414"/>
      <c r="D192" s="414"/>
      <c r="E192" s="414"/>
      <c r="F192" s="414"/>
      <c r="G192" s="414"/>
      <c r="H192" s="414"/>
      <c r="I192" s="414"/>
      <c r="J192" s="817"/>
      <c r="K192" s="484"/>
    </row>
    <row r="193" spans="3:11" x14ac:dyDescent="0.3">
      <c r="C193" s="414"/>
      <c r="D193" s="414"/>
      <c r="E193" s="414"/>
      <c r="F193" s="414"/>
      <c r="G193" s="414"/>
      <c r="H193" s="414"/>
      <c r="I193" s="414"/>
      <c r="J193" s="817"/>
      <c r="K193" s="484"/>
    </row>
    <row r="194" spans="3:11" x14ac:dyDescent="0.3">
      <c r="C194" s="414"/>
      <c r="D194" s="414"/>
      <c r="E194" s="414"/>
      <c r="F194" s="414"/>
      <c r="G194" s="414"/>
      <c r="H194" s="414"/>
      <c r="I194" s="414"/>
      <c r="J194" s="817"/>
      <c r="K194" s="484"/>
    </row>
    <row r="195" spans="3:11" x14ac:dyDescent="0.3">
      <c r="C195" s="414"/>
      <c r="D195" s="414"/>
      <c r="E195" s="414"/>
      <c r="F195" s="414"/>
      <c r="G195" s="414"/>
      <c r="H195" s="414"/>
      <c r="I195" s="414"/>
      <c r="J195" s="817"/>
      <c r="K195" s="484"/>
    </row>
    <row r="196" spans="3:11" x14ac:dyDescent="0.3">
      <c r="C196" s="414"/>
      <c r="D196" s="414"/>
      <c r="E196" s="414"/>
      <c r="F196" s="414"/>
      <c r="G196" s="414"/>
      <c r="H196" s="414"/>
      <c r="I196" s="414"/>
      <c r="J196" s="817"/>
      <c r="K196" s="484"/>
    </row>
    <row r="197" spans="3:11" x14ac:dyDescent="0.3">
      <c r="C197" s="414"/>
      <c r="D197" s="414"/>
      <c r="E197" s="414"/>
      <c r="F197" s="414"/>
      <c r="G197" s="414"/>
      <c r="H197" s="414"/>
      <c r="I197" s="414"/>
      <c r="J197" s="817"/>
      <c r="K197" s="484"/>
    </row>
    <row r="198" spans="3:11" x14ac:dyDescent="0.3">
      <c r="C198" s="414"/>
      <c r="D198" s="414"/>
      <c r="E198" s="414"/>
      <c r="F198" s="414"/>
      <c r="G198" s="414"/>
      <c r="H198" s="414"/>
      <c r="I198" s="414"/>
      <c r="J198" s="817"/>
      <c r="K198" s="484"/>
    </row>
    <row r="199" spans="3:11" x14ac:dyDescent="0.3">
      <c r="C199" s="414"/>
      <c r="D199" s="414"/>
      <c r="E199" s="414"/>
      <c r="F199" s="414"/>
      <c r="G199" s="414"/>
      <c r="H199" s="414"/>
      <c r="I199" s="414"/>
      <c r="J199" s="817"/>
      <c r="K199" s="484"/>
    </row>
    <row r="200" spans="3:11" x14ac:dyDescent="0.3">
      <c r="C200" s="414"/>
      <c r="D200" s="414"/>
      <c r="E200" s="414"/>
      <c r="F200" s="414"/>
      <c r="G200" s="414"/>
      <c r="H200" s="414"/>
      <c r="I200" s="414"/>
      <c r="J200" s="817"/>
      <c r="K200" s="484"/>
    </row>
    <row r="201" spans="3:11" x14ac:dyDescent="0.3">
      <c r="C201" s="414"/>
      <c r="D201" s="414"/>
      <c r="E201" s="414"/>
      <c r="F201" s="414"/>
      <c r="G201" s="414"/>
      <c r="H201" s="414"/>
      <c r="I201" s="414"/>
      <c r="J201" s="817"/>
      <c r="K201" s="484"/>
    </row>
    <row r="202" spans="3:11" x14ac:dyDescent="0.3">
      <c r="C202" s="414"/>
      <c r="D202" s="414"/>
      <c r="E202" s="414"/>
      <c r="F202" s="414"/>
      <c r="G202" s="414"/>
      <c r="H202" s="414"/>
      <c r="I202" s="414"/>
      <c r="J202" s="817"/>
      <c r="K202" s="484"/>
    </row>
    <row r="203" spans="3:11" x14ac:dyDescent="0.3">
      <c r="C203" s="414"/>
      <c r="D203" s="414"/>
      <c r="E203" s="414"/>
      <c r="F203" s="414"/>
      <c r="G203" s="414"/>
      <c r="H203" s="414"/>
      <c r="I203" s="414"/>
      <c r="J203" s="817"/>
      <c r="K203" s="484"/>
    </row>
    <row r="204" spans="3:11" x14ac:dyDescent="0.3">
      <c r="C204" s="414"/>
      <c r="D204" s="414"/>
      <c r="E204" s="414"/>
      <c r="F204" s="414"/>
      <c r="G204" s="414"/>
      <c r="H204" s="414"/>
      <c r="I204" s="414"/>
      <c r="J204" s="817"/>
      <c r="K204" s="484"/>
    </row>
    <row r="205" spans="3:11" x14ac:dyDescent="0.3">
      <c r="C205" s="414"/>
      <c r="D205" s="414"/>
      <c r="E205" s="414"/>
      <c r="F205" s="414"/>
      <c r="G205" s="414"/>
      <c r="H205" s="414"/>
      <c r="I205" s="414"/>
      <c r="J205" s="817"/>
      <c r="K205" s="484"/>
    </row>
    <row r="206" spans="3:11" x14ac:dyDescent="0.3">
      <c r="C206" s="414"/>
      <c r="D206" s="414"/>
      <c r="E206" s="414"/>
      <c r="F206" s="414"/>
      <c r="G206" s="414"/>
      <c r="H206" s="414"/>
      <c r="I206" s="414"/>
      <c r="J206" s="817"/>
      <c r="K206" s="484"/>
    </row>
    <row r="207" spans="3:11" x14ac:dyDescent="0.3">
      <c r="C207" s="414"/>
      <c r="D207" s="414"/>
      <c r="E207" s="414"/>
      <c r="F207" s="414"/>
      <c r="G207" s="414"/>
      <c r="H207" s="414"/>
      <c r="I207" s="414"/>
      <c r="J207" s="817"/>
      <c r="K207" s="484"/>
    </row>
    <row r="208" spans="3:11" x14ac:dyDescent="0.3">
      <c r="C208" s="414"/>
      <c r="D208" s="414"/>
      <c r="E208" s="414"/>
      <c r="F208" s="414"/>
      <c r="G208" s="414"/>
      <c r="H208" s="414"/>
      <c r="I208" s="414"/>
      <c r="J208" s="817"/>
      <c r="K208" s="484"/>
    </row>
    <row r="209" spans="3:11" x14ac:dyDescent="0.3">
      <c r="C209" s="414"/>
      <c r="D209" s="414"/>
      <c r="E209" s="414"/>
      <c r="F209" s="414"/>
      <c r="G209" s="414"/>
      <c r="H209" s="414"/>
      <c r="I209" s="414"/>
      <c r="J209" s="817"/>
      <c r="K209" s="484"/>
    </row>
    <row r="210" spans="3:11" x14ac:dyDescent="0.3">
      <c r="C210" s="414"/>
      <c r="D210" s="414"/>
      <c r="E210" s="414"/>
      <c r="F210" s="414"/>
      <c r="G210" s="414"/>
      <c r="H210" s="414"/>
      <c r="I210" s="414"/>
      <c r="J210" s="817"/>
      <c r="K210" s="484"/>
    </row>
    <row r="211" spans="3:11" x14ac:dyDescent="0.3">
      <c r="C211" s="414"/>
      <c r="D211" s="414"/>
      <c r="E211" s="414"/>
      <c r="F211" s="414"/>
      <c r="G211" s="414"/>
      <c r="H211" s="414"/>
      <c r="I211" s="414"/>
      <c r="J211" s="817"/>
      <c r="K211" s="484"/>
    </row>
    <row r="212" spans="3:11" x14ac:dyDescent="0.3">
      <c r="C212" s="414"/>
      <c r="D212" s="414"/>
      <c r="E212" s="414"/>
      <c r="F212" s="414"/>
      <c r="G212" s="414"/>
      <c r="H212" s="414"/>
      <c r="I212" s="414"/>
      <c r="J212" s="817"/>
      <c r="K212" s="484"/>
    </row>
    <row r="213" spans="3:11" x14ac:dyDescent="0.3">
      <c r="C213" s="414"/>
      <c r="D213" s="414"/>
      <c r="E213" s="414"/>
      <c r="F213" s="414"/>
      <c r="G213" s="414"/>
      <c r="H213" s="414"/>
      <c r="I213" s="414"/>
      <c r="J213" s="817"/>
      <c r="K213" s="484"/>
    </row>
    <row r="214" spans="3:11" x14ac:dyDescent="0.3">
      <c r="C214" s="414"/>
      <c r="D214" s="414"/>
      <c r="E214" s="414"/>
      <c r="F214" s="414"/>
      <c r="G214" s="414"/>
      <c r="H214" s="414"/>
      <c r="I214" s="414"/>
      <c r="J214" s="817"/>
      <c r="K214" s="484"/>
    </row>
    <row r="215" spans="3:11" x14ac:dyDescent="0.3">
      <c r="C215" s="414"/>
      <c r="D215" s="414"/>
      <c r="E215" s="414"/>
      <c r="F215" s="414"/>
      <c r="G215" s="414"/>
      <c r="H215" s="414"/>
      <c r="I215" s="414"/>
      <c r="J215" s="817"/>
      <c r="K215" s="484"/>
    </row>
    <row r="216" spans="3:11" x14ac:dyDescent="0.3">
      <c r="C216" s="414"/>
      <c r="D216" s="414"/>
      <c r="E216" s="414"/>
      <c r="F216" s="414"/>
      <c r="G216" s="414"/>
      <c r="H216" s="414"/>
      <c r="I216" s="414"/>
      <c r="J216" s="817"/>
      <c r="K216" s="484"/>
    </row>
    <row r="217" spans="3:11" x14ac:dyDescent="0.3">
      <c r="C217" s="414"/>
      <c r="D217" s="414"/>
      <c r="E217" s="414"/>
      <c r="F217" s="414"/>
      <c r="G217" s="414"/>
      <c r="H217" s="414"/>
      <c r="I217" s="414"/>
      <c r="J217" s="817"/>
      <c r="K217" s="484"/>
    </row>
    <row r="218" spans="3:11" x14ac:dyDescent="0.3">
      <c r="C218" s="414"/>
      <c r="D218" s="414"/>
      <c r="E218" s="414"/>
      <c r="F218" s="414"/>
      <c r="G218" s="414"/>
      <c r="H218" s="414"/>
      <c r="I218" s="414"/>
      <c r="J218" s="817"/>
      <c r="K218" s="484"/>
    </row>
    <row r="219" spans="3:11" x14ac:dyDescent="0.3">
      <c r="C219" s="414"/>
      <c r="D219" s="414"/>
      <c r="E219" s="414"/>
      <c r="F219" s="414"/>
      <c r="G219" s="414"/>
      <c r="H219" s="414"/>
      <c r="I219" s="414"/>
      <c r="J219" s="817"/>
      <c r="K219" s="484"/>
    </row>
    <row r="220" spans="3:11" x14ac:dyDescent="0.3">
      <c r="C220" s="414"/>
      <c r="D220" s="414"/>
      <c r="E220" s="414"/>
      <c r="F220" s="414"/>
      <c r="G220" s="414"/>
      <c r="H220" s="414"/>
      <c r="I220" s="414"/>
      <c r="J220" s="817"/>
      <c r="K220" s="484"/>
    </row>
    <row r="221" spans="3:11" x14ac:dyDescent="0.3">
      <c r="C221" s="414"/>
      <c r="D221" s="414"/>
      <c r="E221" s="414"/>
      <c r="F221" s="414"/>
      <c r="G221" s="414"/>
      <c r="H221" s="414"/>
      <c r="I221" s="414"/>
      <c r="J221" s="817"/>
      <c r="K221" s="484"/>
    </row>
    <row r="222" spans="3:11" x14ac:dyDescent="0.3">
      <c r="C222" s="414"/>
      <c r="D222" s="414"/>
      <c r="E222" s="414"/>
      <c r="F222" s="414"/>
      <c r="G222" s="414"/>
      <c r="H222" s="414"/>
      <c r="I222" s="414"/>
      <c r="J222" s="817"/>
      <c r="K222" s="484"/>
    </row>
    <row r="223" spans="3:11" x14ac:dyDescent="0.3">
      <c r="C223" s="414"/>
      <c r="D223" s="414"/>
      <c r="E223" s="414"/>
      <c r="F223" s="414"/>
      <c r="G223" s="414"/>
      <c r="H223" s="414"/>
      <c r="I223" s="414"/>
      <c r="J223" s="817"/>
      <c r="K223" s="484"/>
    </row>
    <row r="224" spans="3:11" x14ac:dyDescent="0.3">
      <c r="C224" s="414"/>
      <c r="D224" s="414"/>
      <c r="E224" s="414"/>
      <c r="F224" s="414"/>
      <c r="G224" s="414"/>
      <c r="H224" s="414"/>
      <c r="I224" s="414"/>
      <c r="J224" s="817"/>
      <c r="K224" s="484"/>
    </row>
    <row r="225" spans="3:11" x14ac:dyDescent="0.3">
      <c r="C225" s="414"/>
      <c r="D225" s="414"/>
      <c r="E225" s="414"/>
      <c r="F225" s="414"/>
      <c r="G225" s="414"/>
      <c r="H225" s="414"/>
      <c r="I225" s="414"/>
      <c r="J225" s="817"/>
      <c r="K225" s="484"/>
    </row>
    <row r="226" spans="3:11" x14ac:dyDescent="0.3">
      <c r="C226" s="414"/>
      <c r="D226" s="414"/>
      <c r="E226" s="414"/>
      <c r="F226" s="414"/>
      <c r="G226" s="414"/>
      <c r="H226" s="414"/>
      <c r="I226" s="414"/>
      <c r="J226" s="817"/>
      <c r="K226" s="484"/>
    </row>
    <row r="227" spans="3:11" x14ac:dyDescent="0.3">
      <c r="C227" s="414"/>
      <c r="D227" s="414"/>
      <c r="E227" s="414"/>
      <c r="F227" s="414"/>
      <c r="G227" s="414"/>
      <c r="H227" s="414"/>
      <c r="I227" s="414"/>
      <c r="J227" s="817"/>
      <c r="K227" s="484"/>
    </row>
    <row r="228" spans="3:11" x14ac:dyDescent="0.3">
      <c r="C228" s="414"/>
      <c r="D228" s="414"/>
      <c r="E228" s="414"/>
      <c r="F228" s="414"/>
      <c r="G228" s="414"/>
      <c r="H228" s="414"/>
      <c r="I228" s="414"/>
      <c r="J228" s="817"/>
      <c r="K228" s="484"/>
    </row>
    <row r="229" spans="3:11" x14ac:dyDescent="0.3">
      <c r="C229" s="414"/>
      <c r="D229" s="414"/>
      <c r="E229" s="414"/>
      <c r="F229" s="414"/>
      <c r="G229" s="414"/>
      <c r="H229" s="414"/>
      <c r="I229" s="414"/>
      <c r="J229" s="817"/>
      <c r="K229" s="484"/>
    </row>
    <row r="230" spans="3:11" x14ac:dyDescent="0.3">
      <c r="C230" s="414"/>
      <c r="D230" s="414"/>
      <c r="E230" s="414"/>
      <c r="F230" s="414"/>
      <c r="G230" s="414"/>
      <c r="H230" s="414"/>
      <c r="I230" s="414"/>
      <c r="J230" s="817"/>
      <c r="K230" s="484"/>
    </row>
    <row r="231" spans="3:11" x14ac:dyDescent="0.3">
      <c r="C231" s="414"/>
      <c r="D231" s="414"/>
      <c r="E231" s="414"/>
      <c r="F231" s="414"/>
      <c r="G231" s="414"/>
      <c r="H231" s="414"/>
      <c r="I231" s="414"/>
      <c r="J231" s="817"/>
      <c r="K231" s="484"/>
    </row>
    <row r="232" spans="3:11" x14ac:dyDescent="0.3">
      <c r="C232" s="414"/>
      <c r="D232" s="414"/>
      <c r="E232" s="414"/>
      <c r="F232" s="414"/>
      <c r="G232" s="414"/>
      <c r="H232" s="414"/>
      <c r="I232" s="414"/>
      <c r="J232" s="817"/>
      <c r="K232" s="484"/>
    </row>
    <row r="233" spans="3:11" x14ac:dyDescent="0.3">
      <c r="C233" s="414"/>
      <c r="D233" s="414"/>
      <c r="E233" s="414"/>
      <c r="F233" s="414"/>
      <c r="G233" s="414"/>
      <c r="H233" s="414"/>
      <c r="I233" s="414"/>
      <c r="J233" s="817"/>
      <c r="K233" s="484"/>
    </row>
    <row r="234" spans="3:11" x14ac:dyDescent="0.3">
      <c r="C234" s="414"/>
      <c r="D234" s="414"/>
      <c r="E234" s="414"/>
      <c r="F234" s="414"/>
      <c r="G234" s="414"/>
      <c r="H234" s="414"/>
      <c r="I234" s="414"/>
      <c r="J234" s="817"/>
      <c r="K234" s="484"/>
    </row>
    <row r="235" spans="3:11" x14ac:dyDescent="0.3">
      <c r="C235" s="414"/>
      <c r="D235" s="414"/>
      <c r="E235" s="414"/>
      <c r="F235" s="414"/>
      <c r="G235" s="414"/>
      <c r="H235" s="414"/>
      <c r="I235" s="414"/>
      <c r="J235" s="817"/>
      <c r="K235" s="484"/>
    </row>
    <row r="236" spans="3:11" x14ac:dyDescent="0.3">
      <c r="C236" s="414"/>
      <c r="D236" s="414"/>
      <c r="E236" s="414"/>
      <c r="F236" s="414"/>
      <c r="G236" s="414"/>
      <c r="H236" s="414"/>
      <c r="I236" s="414"/>
      <c r="J236" s="817"/>
      <c r="K236" s="484"/>
    </row>
    <row r="237" spans="3:11" x14ac:dyDescent="0.3">
      <c r="C237" s="414"/>
      <c r="D237" s="414"/>
      <c r="E237" s="414"/>
      <c r="F237" s="414"/>
      <c r="G237" s="414"/>
      <c r="H237" s="414"/>
      <c r="I237" s="414"/>
      <c r="J237" s="817"/>
      <c r="K237" s="484"/>
    </row>
    <row r="238" spans="3:11" x14ac:dyDescent="0.3">
      <c r="C238" s="414"/>
      <c r="D238" s="414"/>
      <c r="E238" s="414"/>
      <c r="F238" s="414"/>
      <c r="G238" s="414"/>
      <c r="H238" s="414"/>
      <c r="I238" s="414"/>
      <c r="J238" s="817"/>
      <c r="K238" s="484"/>
    </row>
    <row r="239" spans="3:11" x14ac:dyDescent="0.3">
      <c r="C239" s="414"/>
      <c r="D239" s="414"/>
      <c r="E239" s="414"/>
      <c r="F239" s="414"/>
      <c r="G239" s="414"/>
      <c r="H239" s="414"/>
      <c r="I239" s="414"/>
      <c r="J239" s="817"/>
      <c r="K239" s="484"/>
    </row>
    <row r="240" spans="3:11" x14ac:dyDescent="0.3">
      <c r="C240" s="414"/>
      <c r="D240" s="414"/>
      <c r="E240" s="414"/>
      <c r="F240" s="414"/>
      <c r="G240" s="414"/>
      <c r="H240" s="414"/>
      <c r="I240" s="414"/>
      <c r="J240" s="817"/>
      <c r="K240" s="484"/>
    </row>
    <row r="241" spans="3:11" x14ac:dyDescent="0.3">
      <c r="C241" s="414"/>
      <c r="D241" s="414"/>
      <c r="E241" s="414"/>
      <c r="F241" s="414"/>
      <c r="G241" s="414"/>
      <c r="H241" s="414"/>
      <c r="I241" s="414"/>
      <c r="J241" s="817"/>
      <c r="K241" s="484"/>
    </row>
    <row r="242" spans="3:11" x14ac:dyDescent="0.3">
      <c r="C242" s="414"/>
      <c r="D242" s="414"/>
      <c r="E242" s="414"/>
      <c r="F242" s="414"/>
      <c r="G242" s="414"/>
      <c r="H242" s="414"/>
      <c r="I242" s="414"/>
      <c r="J242" s="817"/>
      <c r="K242" s="484"/>
    </row>
    <row r="243" spans="3:11" x14ac:dyDescent="0.3">
      <c r="C243" s="414"/>
      <c r="D243" s="414"/>
      <c r="E243" s="414"/>
      <c r="F243" s="414"/>
      <c r="G243" s="414"/>
      <c r="H243" s="414"/>
      <c r="I243" s="414"/>
      <c r="J243" s="817"/>
      <c r="K243" s="484"/>
    </row>
    <row r="244" spans="3:11" x14ac:dyDescent="0.3">
      <c r="C244" s="414"/>
      <c r="D244" s="414"/>
      <c r="E244" s="414"/>
      <c r="F244" s="414"/>
      <c r="G244" s="414"/>
      <c r="H244" s="414"/>
      <c r="I244" s="414"/>
      <c r="J244" s="817"/>
      <c r="K244" s="484"/>
    </row>
    <row r="245" spans="3:11" x14ac:dyDescent="0.3">
      <c r="C245" s="414"/>
      <c r="D245" s="414"/>
      <c r="E245" s="414"/>
      <c r="F245" s="414"/>
      <c r="G245" s="414"/>
      <c r="H245" s="414"/>
      <c r="I245" s="414"/>
      <c r="J245" s="817"/>
      <c r="K245" s="484"/>
    </row>
    <row r="246" spans="3:11" x14ac:dyDescent="0.3">
      <c r="C246" s="414"/>
      <c r="D246" s="414"/>
      <c r="E246" s="414"/>
      <c r="F246" s="414"/>
      <c r="G246" s="414"/>
      <c r="H246" s="414"/>
      <c r="I246" s="414"/>
      <c r="J246" s="817"/>
      <c r="K246" s="484"/>
    </row>
    <row r="247" spans="3:11" x14ac:dyDescent="0.3">
      <c r="C247" s="414"/>
      <c r="D247" s="414"/>
      <c r="E247" s="414"/>
      <c r="F247" s="414"/>
      <c r="G247" s="414"/>
      <c r="H247" s="414"/>
      <c r="I247" s="414"/>
      <c r="J247" s="817"/>
      <c r="K247" s="484"/>
    </row>
    <row r="248" spans="3:11" x14ac:dyDescent="0.3">
      <c r="C248" s="414"/>
      <c r="D248" s="414"/>
      <c r="E248" s="414"/>
      <c r="F248" s="414"/>
      <c r="G248" s="414"/>
      <c r="H248" s="414"/>
      <c r="I248" s="414"/>
      <c r="J248" s="817"/>
      <c r="K248" s="484"/>
    </row>
    <row r="249" spans="3:11" x14ac:dyDescent="0.3">
      <c r="C249" s="414"/>
      <c r="D249" s="414"/>
      <c r="E249" s="414"/>
      <c r="F249" s="414"/>
      <c r="G249" s="414"/>
      <c r="H249" s="414"/>
      <c r="I249" s="414"/>
      <c r="J249" s="817"/>
      <c r="K249" s="484"/>
    </row>
    <row r="250" spans="3:11" x14ac:dyDescent="0.3">
      <c r="C250" s="414"/>
      <c r="D250" s="414"/>
      <c r="E250" s="414"/>
      <c r="F250" s="414"/>
      <c r="G250" s="414"/>
      <c r="H250" s="414"/>
      <c r="I250" s="414"/>
      <c r="J250" s="817"/>
      <c r="K250" s="484"/>
    </row>
    <row r="251" spans="3:11" x14ac:dyDescent="0.3">
      <c r="C251" s="414"/>
      <c r="D251" s="414"/>
      <c r="E251" s="414"/>
      <c r="F251" s="414"/>
      <c r="G251" s="414"/>
      <c r="H251" s="414"/>
      <c r="I251" s="414"/>
      <c r="J251" s="817"/>
      <c r="K251" s="484"/>
    </row>
    <row r="252" spans="3:11" x14ac:dyDescent="0.3">
      <c r="C252" s="414"/>
      <c r="D252" s="414"/>
      <c r="E252" s="414"/>
      <c r="F252" s="414"/>
      <c r="G252" s="414"/>
      <c r="H252" s="414"/>
      <c r="I252" s="414"/>
      <c r="J252" s="817"/>
      <c r="K252" s="484"/>
    </row>
    <row r="253" spans="3:11" x14ac:dyDescent="0.3">
      <c r="C253" s="414"/>
      <c r="D253" s="414"/>
      <c r="E253" s="414"/>
      <c r="F253" s="414"/>
      <c r="G253" s="414"/>
      <c r="H253" s="414"/>
      <c r="I253" s="414"/>
      <c r="J253" s="817"/>
      <c r="K253" s="484"/>
    </row>
    <row r="254" spans="3:11" x14ac:dyDescent="0.3">
      <c r="C254" s="414"/>
      <c r="D254" s="414"/>
      <c r="E254" s="414"/>
      <c r="F254" s="414"/>
      <c r="G254" s="414"/>
      <c r="H254" s="414"/>
      <c r="I254" s="414"/>
      <c r="J254" s="817"/>
      <c r="K254" s="484"/>
    </row>
    <row r="255" spans="3:11" x14ac:dyDescent="0.3">
      <c r="C255" s="414"/>
      <c r="D255" s="414"/>
      <c r="E255" s="414"/>
      <c r="F255" s="414"/>
      <c r="G255" s="414"/>
      <c r="H255" s="414"/>
      <c r="I255" s="414"/>
      <c r="J255" s="817"/>
      <c r="K255" s="484"/>
    </row>
    <row r="256" spans="3:11" x14ac:dyDescent="0.3">
      <c r="C256" s="414"/>
      <c r="D256" s="414"/>
      <c r="E256" s="414"/>
      <c r="F256" s="414"/>
      <c r="G256" s="414"/>
      <c r="H256" s="414"/>
      <c r="I256" s="414"/>
      <c r="J256" s="817"/>
      <c r="K256" s="484"/>
    </row>
    <row r="257" spans="3:11" x14ac:dyDescent="0.3">
      <c r="C257" s="414"/>
      <c r="D257" s="414"/>
      <c r="E257" s="414"/>
      <c r="F257" s="414"/>
      <c r="G257" s="414"/>
      <c r="H257" s="414"/>
      <c r="I257" s="414"/>
      <c r="J257" s="817"/>
      <c r="K257" s="484"/>
    </row>
    <row r="258" spans="3:11" x14ac:dyDescent="0.3">
      <c r="C258" s="414"/>
      <c r="D258" s="414"/>
      <c r="E258" s="414"/>
      <c r="F258" s="414"/>
      <c r="G258" s="414"/>
      <c r="H258" s="414"/>
      <c r="I258" s="414"/>
      <c r="J258" s="817"/>
      <c r="K258" s="484"/>
    </row>
    <row r="259" spans="3:11" x14ac:dyDescent="0.3">
      <c r="C259" s="414"/>
      <c r="D259" s="414"/>
      <c r="E259" s="414"/>
      <c r="F259" s="414"/>
      <c r="G259" s="414"/>
      <c r="H259" s="414"/>
      <c r="I259" s="414"/>
      <c r="J259" s="817"/>
      <c r="K259" s="484"/>
    </row>
    <row r="260" spans="3:11" x14ac:dyDescent="0.3">
      <c r="C260" s="414"/>
      <c r="D260" s="414"/>
      <c r="E260" s="414"/>
      <c r="F260" s="414"/>
      <c r="G260" s="414"/>
      <c r="H260" s="414"/>
      <c r="I260" s="414"/>
      <c r="J260" s="817"/>
      <c r="K260" s="484"/>
    </row>
    <row r="261" spans="3:11" x14ac:dyDescent="0.3">
      <c r="C261" s="414"/>
      <c r="D261" s="414"/>
      <c r="E261" s="414"/>
      <c r="F261" s="414"/>
      <c r="G261" s="414"/>
      <c r="H261" s="414"/>
      <c r="I261" s="414"/>
      <c r="J261" s="817"/>
      <c r="K261" s="484"/>
    </row>
    <row r="262" spans="3:11" x14ac:dyDescent="0.3">
      <c r="C262" s="414"/>
      <c r="D262" s="414"/>
      <c r="E262" s="414"/>
      <c r="F262" s="414"/>
      <c r="G262" s="414"/>
      <c r="H262" s="414"/>
      <c r="I262" s="414"/>
      <c r="J262" s="817"/>
      <c r="K262" s="484"/>
    </row>
    <row r="263" spans="3:11" x14ac:dyDescent="0.3">
      <c r="C263" s="414"/>
      <c r="D263" s="414"/>
      <c r="E263" s="414"/>
      <c r="F263" s="414"/>
      <c r="G263" s="414"/>
      <c r="H263" s="414"/>
      <c r="I263" s="414"/>
      <c r="J263" s="817"/>
      <c r="K263" s="484"/>
    </row>
    <row r="264" spans="3:11" x14ac:dyDescent="0.3">
      <c r="C264" s="414"/>
      <c r="D264" s="414"/>
      <c r="E264" s="414"/>
      <c r="F264" s="414"/>
      <c r="G264" s="414"/>
      <c r="H264" s="414"/>
      <c r="I264" s="414"/>
      <c r="J264" s="817"/>
      <c r="K264" s="484"/>
    </row>
    <row r="265" spans="3:11" x14ac:dyDescent="0.3">
      <c r="C265" s="414"/>
      <c r="D265" s="414"/>
      <c r="E265" s="414"/>
      <c r="F265" s="414"/>
      <c r="G265" s="414"/>
      <c r="H265" s="414"/>
      <c r="I265" s="414"/>
      <c r="J265" s="817"/>
      <c r="K265" s="484"/>
    </row>
    <row r="266" spans="3:11" x14ac:dyDescent="0.3">
      <c r="C266" s="414"/>
      <c r="D266" s="414"/>
      <c r="E266" s="414"/>
      <c r="F266" s="414"/>
      <c r="G266" s="414"/>
      <c r="H266" s="414"/>
      <c r="I266" s="414"/>
      <c r="J266" s="817"/>
      <c r="K266" s="484"/>
    </row>
    <row r="267" spans="3:11" x14ac:dyDescent="0.3">
      <c r="C267" s="414"/>
      <c r="D267" s="414"/>
      <c r="E267" s="414"/>
      <c r="F267" s="414"/>
      <c r="G267" s="414"/>
      <c r="H267" s="414"/>
      <c r="I267" s="414"/>
      <c r="J267" s="817"/>
      <c r="K267" s="484"/>
    </row>
    <row r="268" spans="3:11" x14ac:dyDescent="0.3">
      <c r="C268" s="414"/>
      <c r="D268" s="414"/>
      <c r="E268" s="414"/>
      <c r="F268" s="414"/>
      <c r="G268" s="414"/>
      <c r="H268" s="414"/>
      <c r="I268" s="414"/>
      <c r="J268" s="817"/>
      <c r="K268" s="484"/>
    </row>
    <row r="269" spans="3:11" x14ac:dyDescent="0.3">
      <c r="C269" s="414"/>
      <c r="D269" s="414"/>
      <c r="E269" s="414"/>
      <c r="F269" s="414"/>
      <c r="G269" s="414"/>
      <c r="H269" s="414"/>
      <c r="I269" s="414"/>
      <c r="J269" s="817"/>
      <c r="K269" s="484"/>
    </row>
    <row r="270" spans="3:11" x14ac:dyDescent="0.3">
      <c r="C270" s="414"/>
      <c r="D270" s="414"/>
      <c r="E270" s="414"/>
      <c r="F270" s="414"/>
      <c r="G270" s="414"/>
      <c r="H270" s="414"/>
      <c r="I270" s="414"/>
      <c r="J270" s="817"/>
      <c r="K270" s="484"/>
    </row>
    <row r="271" spans="3:11" x14ac:dyDescent="0.3">
      <c r="C271" s="414"/>
      <c r="D271" s="414"/>
      <c r="E271" s="414"/>
      <c r="F271" s="414"/>
      <c r="G271" s="414"/>
      <c r="H271" s="414"/>
      <c r="I271" s="414"/>
      <c r="J271" s="817"/>
      <c r="K271" s="484"/>
    </row>
    <row r="272" spans="3:11" x14ac:dyDescent="0.3">
      <c r="C272" s="414"/>
      <c r="D272" s="414"/>
      <c r="E272" s="414"/>
      <c r="F272" s="414"/>
      <c r="G272" s="414"/>
      <c r="H272" s="414"/>
      <c r="I272" s="414"/>
      <c r="J272" s="817"/>
      <c r="K272" s="484"/>
    </row>
    <row r="273" spans="3:11" x14ac:dyDescent="0.3">
      <c r="C273" s="414"/>
      <c r="D273" s="414"/>
      <c r="E273" s="414"/>
      <c r="F273" s="414"/>
      <c r="G273" s="414"/>
      <c r="H273" s="414"/>
      <c r="I273" s="414"/>
      <c r="J273" s="817"/>
      <c r="K273" s="484"/>
    </row>
    <row r="274" spans="3:11" x14ac:dyDescent="0.3">
      <c r="C274" s="414"/>
      <c r="D274" s="414"/>
      <c r="E274" s="414"/>
      <c r="F274" s="414"/>
      <c r="G274" s="414"/>
      <c r="H274" s="414"/>
      <c r="I274" s="414"/>
      <c r="J274" s="817"/>
      <c r="K274" s="484"/>
    </row>
    <row r="275" spans="3:11" x14ac:dyDescent="0.3">
      <c r="C275" s="414"/>
      <c r="D275" s="414"/>
      <c r="E275" s="414"/>
      <c r="F275" s="414"/>
      <c r="G275" s="414"/>
      <c r="H275" s="414"/>
      <c r="I275" s="414"/>
      <c r="J275" s="817"/>
      <c r="K275" s="484"/>
    </row>
    <row r="276" spans="3:11" x14ac:dyDescent="0.3">
      <c r="C276" s="414"/>
      <c r="D276" s="414"/>
      <c r="E276" s="414"/>
      <c r="F276" s="414"/>
      <c r="G276" s="414"/>
      <c r="H276" s="414"/>
      <c r="I276" s="414"/>
      <c r="J276" s="817"/>
      <c r="K276" s="484"/>
    </row>
    <row r="277" spans="3:11" x14ac:dyDescent="0.3">
      <c r="C277" s="414"/>
      <c r="D277" s="414"/>
      <c r="E277" s="414"/>
      <c r="F277" s="414"/>
      <c r="G277" s="414"/>
      <c r="H277" s="414"/>
      <c r="I277" s="414"/>
      <c r="J277" s="817"/>
      <c r="K277" s="484"/>
    </row>
    <row r="278" spans="3:11" x14ac:dyDescent="0.3">
      <c r="C278" s="414"/>
      <c r="D278" s="414"/>
      <c r="E278" s="414"/>
      <c r="F278" s="414"/>
      <c r="G278" s="414"/>
      <c r="H278" s="414"/>
      <c r="I278" s="414"/>
      <c r="J278" s="817"/>
      <c r="K278" s="484"/>
    </row>
    <row r="279" spans="3:11" x14ac:dyDescent="0.3">
      <c r="C279" s="414"/>
      <c r="D279" s="414"/>
      <c r="E279" s="414"/>
      <c r="F279" s="414"/>
      <c r="G279" s="414"/>
      <c r="H279" s="414"/>
      <c r="I279" s="414"/>
      <c r="J279" s="817"/>
      <c r="K279" s="484"/>
    </row>
    <row r="280" spans="3:11" x14ac:dyDescent="0.3">
      <c r="C280" s="414"/>
      <c r="D280" s="414"/>
      <c r="E280" s="414"/>
      <c r="F280" s="414"/>
      <c r="G280" s="414"/>
      <c r="H280" s="414"/>
      <c r="I280" s="414"/>
      <c r="J280" s="817"/>
      <c r="K280" s="484"/>
    </row>
    <row r="281" spans="3:11" x14ac:dyDescent="0.3">
      <c r="C281" s="414"/>
      <c r="D281" s="414"/>
      <c r="E281" s="414"/>
      <c r="F281" s="414"/>
      <c r="G281" s="414"/>
      <c r="H281" s="414"/>
      <c r="I281" s="414"/>
      <c r="J281" s="817"/>
      <c r="K281" s="484"/>
    </row>
    <row r="282" spans="3:11" x14ac:dyDescent="0.3">
      <c r="C282" s="414"/>
      <c r="D282" s="414"/>
      <c r="E282" s="414"/>
      <c r="F282" s="414"/>
      <c r="G282" s="414"/>
      <c r="H282" s="414"/>
      <c r="I282" s="414"/>
      <c r="J282" s="817"/>
      <c r="K282" s="484"/>
    </row>
    <row r="283" spans="3:11" x14ac:dyDescent="0.3">
      <c r="C283" s="414"/>
      <c r="D283" s="414"/>
      <c r="E283" s="414"/>
      <c r="F283" s="414"/>
      <c r="G283" s="414"/>
      <c r="H283" s="414"/>
      <c r="I283" s="414"/>
      <c r="J283" s="817"/>
      <c r="K283" s="484"/>
    </row>
    <row r="284" spans="3:11" x14ac:dyDescent="0.3">
      <c r="C284" s="414"/>
      <c r="D284" s="414"/>
      <c r="E284" s="414"/>
      <c r="F284" s="414"/>
      <c r="G284" s="414"/>
      <c r="H284" s="414"/>
      <c r="I284" s="414"/>
      <c r="J284" s="817"/>
      <c r="K284" s="484"/>
    </row>
    <row r="285" spans="3:11" x14ac:dyDescent="0.3">
      <c r="C285" s="414"/>
      <c r="D285" s="414"/>
      <c r="E285" s="414"/>
      <c r="F285" s="414"/>
      <c r="G285" s="414"/>
      <c r="H285" s="414"/>
      <c r="I285" s="414"/>
      <c r="J285" s="817"/>
      <c r="K285" s="484"/>
    </row>
    <row r="286" spans="3:11" x14ac:dyDescent="0.3">
      <c r="C286" s="414"/>
      <c r="D286" s="414"/>
      <c r="E286" s="414"/>
      <c r="F286" s="414"/>
      <c r="G286" s="414"/>
      <c r="H286" s="414"/>
      <c r="I286" s="414"/>
      <c r="J286" s="817"/>
      <c r="K286" s="484"/>
    </row>
    <row r="287" spans="3:11" x14ac:dyDescent="0.3">
      <c r="C287" s="414"/>
      <c r="D287" s="414"/>
      <c r="E287" s="414"/>
      <c r="F287" s="414"/>
      <c r="G287" s="414"/>
      <c r="H287" s="414"/>
      <c r="I287" s="414"/>
      <c r="J287" s="817"/>
      <c r="K287" s="484"/>
    </row>
    <row r="288" spans="3:11" x14ac:dyDescent="0.3">
      <c r="C288" s="414"/>
      <c r="D288" s="414"/>
      <c r="E288" s="414"/>
      <c r="F288" s="414"/>
      <c r="G288" s="414"/>
      <c r="H288" s="414"/>
      <c r="I288" s="414"/>
      <c r="J288" s="817"/>
      <c r="K288" s="484"/>
    </row>
    <row r="289" spans="3:11" x14ac:dyDescent="0.3">
      <c r="C289" s="414"/>
      <c r="D289" s="414"/>
      <c r="E289" s="414"/>
      <c r="F289" s="414"/>
      <c r="G289" s="414"/>
      <c r="H289" s="414"/>
      <c r="I289" s="414"/>
      <c r="J289" s="817"/>
      <c r="K289" s="484"/>
    </row>
    <row r="290" spans="3:11" x14ac:dyDescent="0.3">
      <c r="C290" s="414"/>
      <c r="D290" s="414"/>
      <c r="E290" s="414"/>
      <c r="F290" s="414"/>
      <c r="G290" s="414"/>
      <c r="H290" s="414"/>
      <c r="I290" s="414"/>
      <c r="J290" s="817"/>
      <c r="K290" s="484"/>
    </row>
    <row r="291" spans="3:11" x14ac:dyDescent="0.3">
      <c r="C291" s="414"/>
      <c r="D291" s="414"/>
      <c r="E291" s="414"/>
      <c r="F291" s="414"/>
      <c r="G291" s="414"/>
      <c r="H291" s="414"/>
      <c r="I291" s="414"/>
      <c r="J291" s="817"/>
      <c r="K291" s="484"/>
    </row>
    <row r="292" spans="3:11" x14ac:dyDescent="0.3">
      <c r="C292" s="414"/>
      <c r="D292" s="414"/>
      <c r="E292" s="414"/>
      <c r="F292" s="414"/>
      <c r="G292" s="414"/>
      <c r="H292" s="414"/>
      <c r="I292" s="414"/>
      <c r="J292" s="817"/>
      <c r="K292" s="484"/>
    </row>
    <row r="293" spans="3:11" x14ac:dyDescent="0.3">
      <c r="C293" s="414"/>
      <c r="D293" s="414"/>
      <c r="E293" s="414"/>
      <c r="F293" s="414"/>
      <c r="G293" s="414"/>
      <c r="H293" s="414"/>
      <c r="I293" s="414"/>
      <c r="J293" s="817"/>
      <c r="K293" s="484"/>
    </row>
    <row r="294" spans="3:11" x14ac:dyDescent="0.3">
      <c r="C294" s="414"/>
      <c r="D294" s="414"/>
      <c r="E294" s="414"/>
      <c r="F294" s="414"/>
      <c r="G294" s="414"/>
      <c r="H294" s="414"/>
      <c r="I294" s="414"/>
      <c r="J294" s="817"/>
      <c r="K294" s="484"/>
    </row>
    <row r="295" spans="3:11" x14ac:dyDescent="0.3">
      <c r="C295" s="414"/>
      <c r="D295" s="414"/>
      <c r="E295" s="414"/>
      <c r="F295" s="414"/>
      <c r="G295" s="414"/>
      <c r="H295" s="414"/>
      <c r="I295" s="414"/>
      <c r="J295" s="817"/>
      <c r="K295" s="484"/>
    </row>
    <row r="296" spans="3:11" x14ac:dyDescent="0.3">
      <c r="C296" s="414"/>
      <c r="D296" s="414"/>
      <c r="E296" s="414"/>
      <c r="F296" s="414"/>
      <c r="G296" s="414"/>
      <c r="H296" s="414"/>
      <c r="I296" s="414"/>
      <c r="J296" s="817"/>
      <c r="K296" s="484"/>
    </row>
    <row r="297" spans="3:11" x14ac:dyDescent="0.3">
      <c r="C297" s="414"/>
      <c r="D297" s="414"/>
      <c r="E297" s="414"/>
      <c r="F297" s="414"/>
      <c r="G297" s="414"/>
      <c r="H297" s="414"/>
      <c r="I297" s="414"/>
      <c r="J297" s="817"/>
      <c r="K297" s="484"/>
    </row>
    <row r="298" spans="3:11" x14ac:dyDescent="0.3">
      <c r="C298" s="414"/>
      <c r="D298" s="414"/>
      <c r="E298" s="414"/>
      <c r="F298" s="414"/>
      <c r="G298" s="414"/>
      <c r="H298" s="414"/>
      <c r="I298" s="414"/>
      <c r="J298" s="817"/>
      <c r="K298" s="484"/>
    </row>
    <row r="299" spans="3:11" x14ac:dyDescent="0.3">
      <c r="C299" s="414"/>
      <c r="D299" s="414"/>
      <c r="E299" s="414"/>
      <c r="F299" s="414"/>
      <c r="G299" s="414"/>
      <c r="H299" s="414"/>
      <c r="I299" s="414"/>
      <c r="J299" s="817"/>
      <c r="K299" s="484"/>
    </row>
    <row r="300" spans="3:11" x14ac:dyDescent="0.3">
      <c r="C300" s="414"/>
      <c r="D300" s="414"/>
      <c r="E300" s="414"/>
      <c r="F300" s="414"/>
      <c r="G300" s="414"/>
      <c r="H300" s="414"/>
      <c r="I300" s="414"/>
      <c r="J300" s="817"/>
      <c r="K300" s="484"/>
    </row>
    <row r="301" spans="3:11" x14ac:dyDescent="0.3">
      <c r="C301" s="414"/>
      <c r="D301" s="414"/>
      <c r="E301" s="414"/>
      <c r="F301" s="414"/>
      <c r="G301" s="414"/>
      <c r="H301" s="414"/>
      <c r="I301" s="414"/>
      <c r="J301" s="817"/>
      <c r="K301" s="484"/>
    </row>
    <row r="302" spans="3:11" x14ac:dyDescent="0.3">
      <c r="C302" s="414"/>
      <c r="D302" s="414"/>
      <c r="E302" s="414"/>
      <c r="F302" s="414"/>
      <c r="G302" s="414"/>
      <c r="H302" s="414"/>
      <c r="I302" s="414"/>
      <c r="J302" s="817"/>
      <c r="K302" s="484"/>
    </row>
    <row r="303" spans="3:11" x14ac:dyDescent="0.3">
      <c r="C303" s="414"/>
      <c r="D303" s="414"/>
      <c r="E303" s="414"/>
      <c r="F303" s="414"/>
      <c r="G303" s="414"/>
      <c r="H303" s="414"/>
      <c r="I303" s="414"/>
      <c r="J303" s="817"/>
      <c r="K303" s="484"/>
    </row>
    <row r="304" spans="3:11" x14ac:dyDescent="0.3">
      <c r="C304" s="414"/>
      <c r="D304" s="414"/>
      <c r="E304" s="414"/>
      <c r="F304" s="414"/>
      <c r="G304" s="414"/>
      <c r="H304" s="414"/>
      <c r="I304" s="414"/>
      <c r="J304" s="817"/>
      <c r="K304" s="484"/>
    </row>
    <row r="305" spans="3:11" x14ac:dyDescent="0.3">
      <c r="C305" s="414"/>
      <c r="D305" s="414"/>
      <c r="E305" s="414"/>
      <c r="F305" s="414"/>
      <c r="G305" s="414"/>
      <c r="H305" s="414"/>
      <c r="I305" s="414"/>
      <c r="J305" s="817"/>
      <c r="K305" s="484"/>
    </row>
    <row r="306" spans="3:11" x14ac:dyDescent="0.3">
      <c r="C306" s="414"/>
      <c r="D306" s="414"/>
      <c r="E306" s="414"/>
      <c r="F306" s="414"/>
      <c r="G306" s="414"/>
      <c r="H306" s="414"/>
      <c r="I306" s="414"/>
      <c r="J306" s="817"/>
      <c r="K306" s="484"/>
    </row>
    <row r="307" spans="3:11" x14ac:dyDescent="0.3">
      <c r="C307" s="414"/>
      <c r="D307" s="414"/>
      <c r="E307" s="414"/>
      <c r="F307" s="414"/>
      <c r="G307" s="414"/>
      <c r="H307" s="414"/>
      <c r="I307" s="414"/>
      <c r="J307" s="817"/>
      <c r="K307" s="484"/>
    </row>
    <row r="308" spans="3:11" x14ac:dyDescent="0.3">
      <c r="C308" s="414"/>
      <c r="D308" s="414"/>
      <c r="E308" s="414"/>
      <c r="F308" s="414"/>
      <c r="G308" s="414"/>
      <c r="H308" s="414"/>
      <c r="I308" s="414"/>
      <c r="J308" s="817"/>
      <c r="K308" s="484"/>
    </row>
    <row r="309" spans="3:11" x14ac:dyDescent="0.3">
      <c r="C309" s="414"/>
      <c r="D309" s="414"/>
      <c r="E309" s="414"/>
      <c r="F309" s="414"/>
      <c r="G309" s="414"/>
      <c r="H309" s="414"/>
      <c r="I309" s="414"/>
      <c r="J309" s="817"/>
      <c r="K309" s="484"/>
    </row>
    <row r="310" spans="3:11" x14ac:dyDescent="0.3">
      <c r="C310" s="414"/>
      <c r="D310" s="414"/>
      <c r="E310" s="414"/>
      <c r="F310" s="414"/>
      <c r="G310" s="414"/>
      <c r="H310" s="414"/>
      <c r="I310" s="414"/>
      <c r="J310" s="817"/>
      <c r="K310" s="484"/>
    </row>
    <row r="311" spans="3:11" x14ac:dyDescent="0.3">
      <c r="C311" s="414"/>
      <c r="D311" s="414"/>
      <c r="E311" s="414"/>
      <c r="F311" s="414"/>
      <c r="G311" s="414"/>
      <c r="H311" s="414"/>
      <c r="I311" s="414"/>
      <c r="J311" s="817"/>
      <c r="K311" s="484"/>
    </row>
    <row r="312" spans="3:11" x14ac:dyDescent="0.3">
      <c r="C312" s="414"/>
      <c r="D312" s="414"/>
      <c r="E312" s="414"/>
      <c r="F312" s="414"/>
      <c r="G312" s="414"/>
      <c r="H312" s="414"/>
      <c r="I312" s="414"/>
      <c r="J312" s="817"/>
      <c r="K312" s="484"/>
    </row>
    <row r="313" spans="3:11" x14ac:dyDescent="0.3">
      <c r="C313" s="414"/>
      <c r="D313" s="414"/>
      <c r="E313" s="414"/>
      <c r="F313" s="414"/>
      <c r="G313" s="414"/>
      <c r="H313" s="414"/>
      <c r="I313" s="414"/>
      <c r="J313" s="817"/>
      <c r="K313" s="484"/>
    </row>
    <row r="314" spans="3:11" x14ac:dyDescent="0.3">
      <c r="C314" s="414"/>
      <c r="D314" s="414"/>
      <c r="E314" s="414"/>
      <c r="F314" s="414"/>
      <c r="G314" s="414"/>
      <c r="H314" s="414"/>
      <c r="I314" s="414"/>
      <c r="J314" s="817"/>
      <c r="K314" s="484"/>
    </row>
    <row r="315" spans="3:11" x14ac:dyDescent="0.3">
      <c r="C315" s="414"/>
      <c r="D315" s="414"/>
      <c r="E315" s="414"/>
      <c r="F315" s="414"/>
      <c r="G315" s="414"/>
      <c r="H315" s="414"/>
      <c r="I315" s="414"/>
      <c r="J315" s="817"/>
      <c r="K315" s="484"/>
    </row>
    <row r="316" spans="3:11" x14ac:dyDescent="0.3">
      <c r="C316" s="414"/>
      <c r="D316" s="414"/>
      <c r="E316" s="414"/>
      <c r="F316" s="414"/>
      <c r="G316" s="414"/>
      <c r="H316" s="414"/>
      <c r="I316" s="414"/>
      <c r="J316" s="817"/>
      <c r="K316" s="484"/>
    </row>
    <row r="317" spans="3:11" x14ac:dyDescent="0.3">
      <c r="C317" s="414"/>
      <c r="D317" s="414"/>
      <c r="E317" s="414"/>
      <c r="F317" s="414"/>
      <c r="G317" s="414"/>
      <c r="H317" s="414"/>
      <c r="I317" s="414"/>
      <c r="J317" s="817"/>
      <c r="K317" s="484"/>
    </row>
    <row r="318" spans="3:11" x14ac:dyDescent="0.3">
      <c r="C318" s="414"/>
      <c r="D318" s="414"/>
      <c r="E318" s="414"/>
      <c r="F318" s="414"/>
      <c r="G318" s="414"/>
      <c r="H318" s="414"/>
      <c r="I318" s="414"/>
      <c r="J318" s="817"/>
      <c r="K318" s="484"/>
    </row>
    <row r="319" spans="3:11" x14ac:dyDescent="0.3">
      <c r="C319" s="414"/>
      <c r="D319" s="414"/>
      <c r="E319" s="414"/>
      <c r="F319" s="414"/>
      <c r="G319" s="414"/>
      <c r="H319" s="414"/>
      <c r="I319" s="414"/>
      <c r="J319" s="817"/>
      <c r="K319" s="484"/>
    </row>
    <row r="320" spans="3:11" x14ac:dyDescent="0.3">
      <c r="C320" s="414"/>
      <c r="D320" s="414"/>
      <c r="E320" s="414"/>
      <c r="F320" s="414"/>
      <c r="G320" s="414"/>
      <c r="H320" s="414"/>
      <c r="I320" s="414"/>
      <c r="J320" s="817"/>
      <c r="K320" s="484"/>
    </row>
    <row r="321" spans="3:11" x14ac:dyDescent="0.3">
      <c r="C321" s="414"/>
      <c r="D321" s="414"/>
      <c r="E321" s="414"/>
      <c r="F321" s="414"/>
      <c r="G321" s="414"/>
      <c r="H321" s="414"/>
      <c r="I321" s="414"/>
      <c r="J321" s="817"/>
      <c r="K321" s="484"/>
    </row>
    <row r="322" spans="3:11" x14ac:dyDescent="0.3">
      <c r="C322" s="414"/>
      <c r="D322" s="414"/>
      <c r="E322" s="414"/>
      <c r="F322" s="414"/>
      <c r="G322" s="414"/>
      <c r="H322" s="414"/>
      <c r="I322" s="414"/>
      <c r="J322" s="817"/>
      <c r="K322" s="484"/>
    </row>
    <row r="323" spans="3:11" x14ac:dyDescent="0.3">
      <c r="C323" s="414"/>
      <c r="D323" s="414"/>
      <c r="E323" s="414"/>
      <c r="F323" s="414"/>
      <c r="G323" s="414"/>
      <c r="H323" s="414"/>
      <c r="I323" s="414"/>
      <c r="J323" s="817"/>
      <c r="K323" s="484"/>
    </row>
    <row r="324" spans="3:11" x14ac:dyDescent="0.3">
      <c r="C324" s="414"/>
      <c r="D324" s="414"/>
      <c r="E324" s="414"/>
      <c r="F324" s="414"/>
      <c r="G324" s="414"/>
      <c r="H324" s="414"/>
      <c r="I324" s="414"/>
      <c r="J324" s="817"/>
      <c r="K324" s="484"/>
    </row>
    <row r="325" spans="3:11" x14ac:dyDescent="0.3">
      <c r="C325" s="414"/>
      <c r="D325" s="414"/>
      <c r="E325" s="414"/>
      <c r="F325" s="414"/>
      <c r="G325" s="414"/>
      <c r="H325" s="414"/>
      <c r="I325" s="414"/>
      <c r="J325" s="817"/>
      <c r="K325" s="484"/>
    </row>
    <row r="326" spans="3:11" x14ac:dyDescent="0.3">
      <c r="C326" s="414"/>
      <c r="D326" s="414"/>
      <c r="E326" s="414"/>
      <c r="F326" s="414"/>
      <c r="G326" s="414"/>
      <c r="H326" s="414"/>
      <c r="I326" s="414"/>
      <c r="J326" s="817"/>
      <c r="K326" s="484"/>
    </row>
    <row r="327" spans="3:11" x14ac:dyDescent="0.3">
      <c r="C327" s="414"/>
      <c r="D327" s="414"/>
      <c r="E327" s="414"/>
      <c r="F327" s="414"/>
      <c r="G327" s="414"/>
      <c r="H327" s="414"/>
      <c r="I327" s="414"/>
      <c r="J327" s="817"/>
      <c r="K327" s="484"/>
    </row>
    <row r="328" spans="3:11" x14ac:dyDescent="0.3">
      <c r="C328" s="414"/>
      <c r="D328" s="414"/>
      <c r="E328" s="414"/>
      <c r="F328" s="414"/>
      <c r="G328" s="414"/>
      <c r="H328" s="414"/>
      <c r="I328" s="414"/>
      <c r="J328" s="817"/>
      <c r="K328" s="484"/>
    </row>
    <row r="329" spans="3:11" x14ac:dyDescent="0.3">
      <c r="C329" s="414"/>
      <c r="D329" s="414"/>
      <c r="E329" s="414"/>
      <c r="F329" s="414"/>
      <c r="G329" s="414"/>
      <c r="H329" s="414"/>
      <c r="I329" s="414"/>
      <c r="J329" s="817"/>
      <c r="K329" s="484"/>
    </row>
    <row r="330" spans="3:11" x14ac:dyDescent="0.3">
      <c r="C330" s="414"/>
      <c r="D330" s="414"/>
      <c r="E330" s="414"/>
      <c r="F330" s="414"/>
      <c r="G330" s="414"/>
      <c r="H330" s="414"/>
      <c r="I330" s="414"/>
      <c r="J330" s="817"/>
      <c r="K330" s="484"/>
    </row>
    <row r="331" spans="3:11" x14ac:dyDescent="0.3">
      <c r="C331" s="414"/>
      <c r="D331" s="414"/>
      <c r="E331" s="414"/>
      <c r="F331" s="414"/>
      <c r="G331" s="414"/>
      <c r="H331" s="414"/>
      <c r="I331" s="414"/>
      <c r="J331" s="817"/>
      <c r="K331" s="484"/>
    </row>
    <row r="332" spans="3:11" x14ac:dyDescent="0.3">
      <c r="C332" s="414"/>
      <c r="D332" s="414"/>
      <c r="E332" s="414"/>
      <c r="F332" s="414"/>
      <c r="G332" s="414"/>
      <c r="H332" s="414"/>
      <c r="I332" s="414"/>
      <c r="J332" s="817"/>
      <c r="K332" s="484"/>
    </row>
    <row r="333" spans="3:11" x14ac:dyDescent="0.3">
      <c r="C333" s="414"/>
      <c r="D333" s="414"/>
      <c r="E333" s="414"/>
      <c r="F333" s="414"/>
      <c r="G333" s="414"/>
      <c r="H333" s="414"/>
      <c r="I333" s="414"/>
      <c r="J333" s="817"/>
      <c r="K333" s="484"/>
    </row>
    <row r="334" spans="3:11" x14ac:dyDescent="0.3">
      <c r="C334" s="414"/>
      <c r="D334" s="414"/>
      <c r="E334" s="414"/>
      <c r="F334" s="414"/>
      <c r="G334" s="414"/>
      <c r="H334" s="414"/>
      <c r="I334" s="414"/>
      <c r="J334" s="817"/>
      <c r="K334" s="484"/>
    </row>
    <row r="335" spans="3:11" x14ac:dyDescent="0.3">
      <c r="C335" s="414"/>
      <c r="D335" s="414"/>
      <c r="E335" s="414"/>
      <c r="F335" s="414"/>
      <c r="G335" s="414"/>
      <c r="H335" s="414"/>
      <c r="I335" s="414"/>
      <c r="J335" s="817"/>
      <c r="K335" s="484"/>
    </row>
    <row r="336" spans="3:11" x14ac:dyDescent="0.3">
      <c r="C336" s="414"/>
      <c r="D336" s="414"/>
      <c r="E336" s="414"/>
      <c r="F336" s="414"/>
      <c r="G336" s="414"/>
      <c r="H336" s="414"/>
      <c r="I336" s="414"/>
      <c r="J336" s="817"/>
      <c r="K336" s="484"/>
    </row>
    <row r="337" spans="3:11" x14ac:dyDescent="0.3">
      <c r="C337" s="414"/>
      <c r="D337" s="414"/>
      <c r="E337" s="414"/>
      <c r="F337" s="414"/>
      <c r="G337" s="414"/>
      <c r="H337" s="414"/>
      <c r="I337" s="414"/>
      <c r="J337" s="817"/>
      <c r="K337" s="484"/>
    </row>
    <row r="338" spans="3:11" x14ac:dyDescent="0.3">
      <c r="C338" s="414"/>
      <c r="D338" s="414"/>
      <c r="E338" s="414"/>
      <c r="F338" s="414"/>
      <c r="G338" s="414"/>
      <c r="H338" s="414"/>
      <c r="I338" s="414"/>
      <c r="J338" s="817"/>
      <c r="K338" s="484"/>
    </row>
    <row r="339" spans="3:11" x14ac:dyDescent="0.3">
      <c r="C339" s="414"/>
      <c r="D339" s="414"/>
      <c r="E339" s="414"/>
      <c r="F339" s="414"/>
      <c r="G339" s="414"/>
      <c r="H339" s="414"/>
      <c r="I339" s="414"/>
      <c r="J339" s="817"/>
      <c r="K339" s="484"/>
    </row>
    <row r="340" spans="3:11" x14ac:dyDescent="0.3">
      <c r="C340" s="414"/>
      <c r="D340" s="414"/>
      <c r="E340" s="414"/>
      <c r="F340" s="414"/>
      <c r="G340" s="414"/>
      <c r="H340" s="414"/>
      <c r="I340" s="414"/>
      <c r="J340" s="817"/>
      <c r="K340" s="484"/>
    </row>
    <row r="341" spans="3:11" x14ac:dyDescent="0.3">
      <c r="C341" s="414"/>
      <c r="D341" s="414"/>
      <c r="E341" s="414"/>
      <c r="F341" s="414"/>
      <c r="G341" s="414"/>
      <c r="H341" s="414"/>
      <c r="I341" s="414"/>
      <c r="J341" s="817"/>
      <c r="K341" s="484"/>
    </row>
    <row r="342" spans="3:11" x14ac:dyDescent="0.3">
      <c r="C342" s="414"/>
      <c r="D342" s="414"/>
      <c r="E342" s="414"/>
      <c r="F342" s="414"/>
      <c r="G342" s="414"/>
      <c r="H342" s="414"/>
      <c r="I342" s="414"/>
      <c r="J342" s="817"/>
      <c r="K342" s="484"/>
    </row>
    <row r="343" spans="3:11" x14ac:dyDescent="0.3">
      <c r="C343" s="414"/>
      <c r="D343" s="414"/>
      <c r="E343" s="414"/>
      <c r="F343" s="414"/>
      <c r="G343" s="414"/>
      <c r="H343" s="414"/>
      <c r="I343" s="414"/>
      <c r="J343" s="817"/>
      <c r="K343" s="484"/>
    </row>
    <row r="344" spans="3:11" x14ac:dyDescent="0.3">
      <c r="C344" s="414"/>
      <c r="D344" s="414"/>
      <c r="E344" s="414"/>
      <c r="F344" s="414"/>
      <c r="G344" s="414"/>
      <c r="H344" s="414"/>
      <c r="I344" s="414"/>
      <c r="J344" s="817"/>
      <c r="K344" s="484"/>
    </row>
    <row r="345" spans="3:11" x14ac:dyDescent="0.3">
      <c r="C345" s="414"/>
      <c r="D345" s="414"/>
      <c r="E345" s="414"/>
      <c r="F345" s="414"/>
      <c r="G345" s="414"/>
      <c r="H345" s="414"/>
      <c r="I345" s="414"/>
      <c r="J345" s="817"/>
      <c r="K345" s="484"/>
    </row>
    <row r="346" spans="3:11" x14ac:dyDescent="0.3">
      <c r="C346" s="414"/>
      <c r="D346" s="414"/>
      <c r="E346" s="414"/>
      <c r="F346" s="414"/>
      <c r="G346" s="414"/>
      <c r="H346" s="414"/>
      <c r="I346" s="414"/>
      <c r="J346" s="817"/>
      <c r="K346" s="484"/>
    </row>
    <row r="347" spans="3:11" x14ac:dyDescent="0.3">
      <c r="C347" s="414"/>
      <c r="D347" s="414"/>
      <c r="E347" s="414"/>
      <c r="F347" s="414"/>
      <c r="G347" s="414"/>
      <c r="H347" s="414"/>
      <c r="I347" s="414"/>
      <c r="J347" s="817"/>
      <c r="K347" s="484"/>
    </row>
    <row r="348" spans="3:11" x14ac:dyDescent="0.3">
      <c r="C348" s="414"/>
      <c r="D348" s="414"/>
      <c r="E348" s="414"/>
      <c r="F348" s="414"/>
      <c r="G348" s="414"/>
      <c r="H348" s="414"/>
      <c r="I348" s="414"/>
      <c r="J348" s="817"/>
      <c r="K348" s="484"/>
    </row>
    <row r="349" spans="3:11" x14ac:dyDescent="0.3">
      <c r="C349" s="414"/>
      <c r="D349" s="414"/>
      <c r="E349" s="414"/>
      <c r="F349" s="414"/>
      <c r="G349" s="414"/>
      <c r="H349" s="414"/>
      <c r="I349" s="414"/>
      <c r="J349" s="817"/>
      <c r="K349" s="484"/>
    </row>
    <row r="350" spans="3:11" x14ac:dyDescent="0.3">
      <c r="C350" s="414"/>
      <c r="D350" s="414"/>
      <c r="E350" s="414"/>
      <c r="F350" s="414"/>
      <c r="G350" s="414"/>
      <c r="H350" s="414"/>
      <c r="I350" s="414"/>
      <c r="J350" s="817"/>
      <c r="K350" s="484"/>
    </row>
    <row r="351" spans="3:11" x14ac:dyDescent="0.3">
      <c r="C351" s="414"/>
      <c r="D351" s="414"/>
      <c r="E351" s="414"/>
      <c r="F351" s="414"/>
      <c r="G351" s="414"/>
      <c r="H351" s="414"/>
      <c r="I351" s="414"/>
      <c r="J351" s="817"/>
      <c r="K351" s="484"/>
    </row>
    <row r="352" spans="3:11" x14ac:dyDescent="0.3">
      <c r="C352" s="414"/>
      <c r="D352" s="414"/>
      <c r="E352" s="414"/>
      <c r="F352" s="414"/>
      <c r="G352" s="414"/>
      <c r="H352" s="414"/>
      <c r="I352" s="414"/>
      <c r="J352" s="817"/>
      <c r="K352" s="484"/>
    </row>
    <row r="353" spans="3:11" x14ac:dyDescent="0.3">
      <c r="C353" s="414"/>
      <c r="D353" s="414"/>
      <c r="E353" s="414"/>
      <c r="F353" s="414"/>
      <c r="G353" s="414"/>
      <c r="H353" s="414"/>
      <c r="I353" s="414"/>
      <c r="J353" s="817"/>
      <c r="K353" s="484"/>
    </row>
    <row r="354" spans="3:11" x14ac:dyDescent="0.3">
      <c r="C354" s="414"/>
      <c r="D354" s="414"/>
      <c r="E354" s="414"/>
      <c r="F354" s="414"/>
      <c r="G354" s="414"/>
      <c r="H354" s="414"/>
      <c r="I354" s="414"/>
      <c r="J354" s="817"/>
      <c r="K354" s="484"/>
    </row>
    <row r="355" spans="3:11" x14ac:dyDescent="0.3">
      <c r="C355" s="414"/>
      <c r="D355" s="414"/>
      <c r="E355" s="414"/>
      <c r="F355" s="414"/>
      <c r="G355" s="414"/>
      <c r="H355" s="414"/>
      <c r="I355" s="414"/>
      <c r="J355" s="817"/>
      <c r="K355" s="484"/>
    </row>
    <row r="356" spans="3:11" x14ac:dyDescent="0.3">
      <c r="C356" s="414"/>
      <c r="D356" s="414"/>
      <c r="E356" s="414"/>
      <c r="F356" s="414"/>
      <c r="G356" s="414"/>
      <c r="H356" s="414"/>
      <c r="I356" s="414"/>
      <c r="J356" s="817"/>
      <c r="K356" s="484"/>
    </row>
    <row r="357" spans="3:11" x14ac:dyDescent="0.3">
      <c r="C357" s="414"/>
      <c r="D357" s="414"/>
      <c r="E357" s="414"/>
      <c r="F357" s="414"/>
      <c r="G357" s="414"/>
      <c r="H357" s="414"/>
      <c r="I357" s="414"/>
      <c r="J357" s="817"/>
      <c r="K357" s="484"/>
    </row>
    <row r="358" spans="3:11" x14ac:dyDescent="0.3">
      <c r="C358" s="414"/>
      <c r="D358" s="414"/>
      <c r="E358" s="414"/>
      <c r="F358" s="414"/>
      <c r="G358" s="414"/>
      <c r="H358" s="414"/>
      <c r="I358" s="414"/>
      <c r="J358" s="817"/>
      <c r="K358" s="484"/>
    </row>
    <row r="359" spans="3:11" x14ac:dyDescent="0.3">
      <c r="C359" s="414"/>
      <c r="D359" s="414"/>
      <c r="E359" s="414"/>
      <c r="F359" s="414"/>
      <c r="G359" s="414"/>
      <c r="H359" s="414"/>
      <c r="I359" s="414"/>
      <c r="J359" s="817"/>
      <c r="K359" s="484"/>
    </row>
    <row r="360" spans="3:11" x14ac:dyDescent="0.3">
      <c r="C360" s="414"/>
      <c r="D360" s="414"/>
      <c r="E360" s="414"/>
      <c r="F360" s="414"/>
      <c r="G360" s="414"/>
      <c r="H360" s="414"/>
      <c r="I360" s="414"/>
      <c r="J360" s="817"/>
      <c r="K360" s="484"/>
    </row>
    <row r="361" spans="3:11" x14ac:dyDescent="0.3">
      <c r="C361" s="414"/>
      <c r="D361" s="414"/>
      <c r="E361" s="414"/>
      <c r="F361" s="414"/>
      <c r="G361" s="414"/>
      <c r="H361" s="414"/>
      <c r="I361" s="414"/>
      <c r="J361" s="817"/>
      <c r="K361" s="484"/>
    </row>
    <row r="362" spans="3:11" x14ac:dyDescent="0.3">
      <c r="C362" s="414"/>
      <c r="D362" s="414"/>
      <c r="E362" s="414"/>
      <c r="F362" s="414"/>
      <c r="G362" s="414"/>
      <c r="H362" s="414"/>
      <c r="I362" s="414"/>
      <c r="J362" s="817"/>
      <c r="K362" s="484"/>
    </row>
    <row r="363" spans="3:11" x14ac:dyDescent="0.3">
      <c r="C363" s="414"/>
      <c r="D363" s="414"/>
      <c r="E363" s="414"/>
      <c r="F363" s="414"/>
      <c r="G363" s="414"/>
      <c r="H363" s="414"/>
      <c r="I363" s="414"/>
      <c r="J363" s="817"/>
      <c r="K363" s="484"/>
    </row>
    <row r="364" spans="3:11" x14ac:dyDescent="0.3">
      <c r="C364" s="414"/>
      <c r="D364" s="414"/>
      <c r="E364" s="414"/>
      <c r="F364" s="414"/>
      <c r="G364" s="414"/>
      <c r="H364" s="414"/>
      <c r="I364" s="414"/>
      <c r="J364" s="817"/>
      <c r="K364" s="484"/>
    </row>
    <row r="365" spans="3:11" x14ac:dyDescent="0.3">
      <c r="C365" s="414"/>
      <c r="D365" s="414"/>
      <c r="E365" s="414"/>
      <c r="F365" s="414"/>
      <c r="G365" s="414"/>
      <c r="H365" s="414"/>
      <c r="I365" s="414"/>
      <c r="J365" s="817"/>
      <c r="K365" s="484"/>
    </row>
    <row r="366" spans="3:11" x14ac:dyDescent="0.3">
      <c r="C366" s="414"/>
      <c r="D366" s="414"/>
      <c r="E366" s="414"/>
      <c r="F366" s="414"/>
      <c r="G366" s="414"/>
      <c r="H366" s="414"/>
      <c r="I366" s="414"/>
      <c r="J366" s="817"/>
      <c r="K366" s="484"/>
    </row>
    <row r="367" spans="3:11" x14ac:dyDescent="0.3">
      <c r="C367" s="414"/>
      <c r="D367" s="414"/>
      <c r="E367" s="414"/>
      <c r="F367" s="414"/>
      <c r="G367" s="414"/>
      <c r="H367" s="414"/>
      <c r="I367" s="414"/>
      <c r="J367" s="817"/>
      <c r="K367" s="484"/>
    </row>
    <row r="368" spans="3:11" x14ac:dyDescent="0.3">
      <c r="C368" s="414"/>
      <c r="D368" s="414"/>
      <c r="E368" s="414"/>
      <c r="F368" s="414"/>
      <c r="G368" s="414"/>
      <c r="H368" s="414"/>
      <c r="I368" s="414"/>
      <c r="J368" s="817"/>
      <c r="K368" s="484"/>
    </row>
    <row r="369" spans="3:11" x14ac:dyDescent="0.3">
      <c r="C369" s="414"/>
      <c r="D369" s="414"/>
      <c r="E369" s="414"/>
      <c r="F369" s="414"/>
      <c r="G369" s="414"/>
      <c r="H369" s="414"/>
      <c r="I369" s="414"/>
      <c r="J369" s="817"/>
      <c r="K369" s="484"/>
    </row>
    <row r="370" spans="3:11" x14ac:dyDescent="0.3">
      <c r="C370" s="414"/>
      <c r="D370" s="414"/>
      <c r="E370" s="414"/>
      <c r="F370" s="414"/>
      <c r="G370" s="414"/>
      <c r="H370" s="414"/>
      <c r="I370" s="414"/>
      <c r="J370" s="817"/>
      <c r="K370" s="484"/>
    </row>
    <row r="371" spans="3:11" x14ac:dyDescent="0.3">
      <c r="C371" s="414"/>
      <c r="D371" s="414"/>
      <c r="E371" s="414"/>
      <c r="F371" s="414"/>
      <c r="G371" s="414"/>
      <c r="H371" s="414"/>
      <c r="I371" s="414"/>
      <c r="J371" s="817"/>
      <c r="K371" s="484"/>
    </row>
    <row r="372" spans="3:11" x14ac:dyDescent="0.3">
      <c r="C372" s="414"/>
      <c r="D372" s="414"/>
      <c r="E372" s="414"/>
      <c r="F372" s="414"/>
      <c r="G372" s="414"/>
      <c r="H372" s="414"/>
      <c r="I372" s="414"/>
      <c r="J372" s="817"/>
      <c r="K372" s="484"/>
    </row>
    <row r="373" spans="3:11" x14ac:dyDescent="0.3">
      <c r="C373" s="414"/>
      <c r="D373" s="414"/>
      <c r="E373" s="414"/>
      <c r="F373" s="414"/>
      <c r="G373" s="414"/>
      <c r="H373" s="414"/>
      <c r="I373" s="414"/>
      <c r="J373" s="817"/>
      <c r="K373" s="484"/>
    </row>
    <row r="374" spans="3:11" x14ac:dyDescent="0.3">
      <c r="C374" s="414"/>
      <c r="D374" s="414"/>
      <c r="E374" s="414"/>
      <c r="F374" s="414"/>
      <c r="G374" s="414"/>
      <c r="H374" s="414"/>
      <c r="I374" s="414"/>
      <c r="J374" s="817"/>
      <c r="K374" s="484"/>
    </row>
    <row r="375" spans="3:11" x14ac:dyDescent="0.3">
      <c r="C375" s="414"/>
      <c r="D375" s="414"/>
      <c r="E375" s="414"/>
      <c r="F375" s="414"/>
      <c r="G375" s="414"/>
      <c r="H375" s="414"/>
      <c r="I375" s="414"/>
      <c r="J375" s="817"/>
      <c r="K375" s="484"/>
    </row>
    <row r="376" spans="3:11" x14ac:dyDescent="0.3">
      <c r="C376" s="414"/>
      <c r="D376" s="414"/>
      <c r="E376" s="414"/>
      <c r="F376" s="414"/>
      <c r="G376" s="414"/>
      <c r="H376" s="414"/>
      <c r="I376" s="414"/>
      <c r="J376" s="817"/>
      <c r="K376" s="484"/>
    </row>
    <row r="377" spans="3:11" x14ac:dyDescent="0.3">
      <c r="C377" s="414"/>
      <c r="D377" s="414"/>
      <c r="E377" s="414"/>
      <c r="F377" s="414"/>
      <c r="G377" s="414"/>
      <c r="H377" s="414"/>
      <c r="I377" s="414"/>
      <c r="J377" s="817"/>
      <c r="K377" s="484"/>
    </row>
    <row r="378" spans="3:11" x14ac:dyDescent="0.3">
      <c r="C378" s="414"/>
      <c r="D378" s="414"/>
      <c r="E378" s="414"/>
      <c r="F378" s="414"/>
      <c r="G378" s="414"/>
      <c r="H378" s="414"/>
      <c r="I378" s="414"/>
      <c r="J378" s="817"/>
      <c r="K378" s="484"/>
    </row>
    <row r="379" spans="3:11" x14ac:dyDescent="0.3">
      <c r="C379" s="414"/>
      <c r="D379" s="414"/>
      <c r="E379" s="414"/>
      <c r="F379" s="414"/>
      <c r="G379" s="414"/>
      <c r="H379" s="414"/>
      <c r="I379" s="414"/>
      <c r="J379" s="817"/>
      <c r="K379" s="484"/>
    </row>
    <row r="380" spans="3:11" x14ac:dyDescent="0.3">
      <c r="C380" s="414"/>
      <c r="D380" s="414"/>
      <c r="E380" s="414"/>
      <c r="F380" s="414"/>
      <c r="G380" s="414"/>
      <c r="H380" s="414"/>
      <c r="I380" s="414"/>
      <c r="J380" s="817"/>
      <c r="K380" s="484"/>
    </row>
    <row r="381" spans="3:11" x14ac:dyDescent="0.3">
      <c r="C381" s="414"/>
      <c r="D381" s="414"/>
      <c r="E381" s="414"/>
      <c r="F381" s="414"/>
      <c r="G381" s="414"/>
      <c r="H381" s="414"/>
      <c r="I381" s="414"/>
      <c r="J381" s="817"/>
      <c r="K381" s="484"/>
    </row>
    <row r="382" spans="3:11" x14ac:dyDescent="0.3">
      <c r="C382" s="414"/>
      <c r="D382" s="414"/>
      <c r="E382" s="414"/>
      <c r="F382" s="414"/>
      <c r="G382" s="414"/>
      <c r="H382" s="414"/>
      <c r="I382" s="414"/>
      <c r="J382" s="817"/>
      <c r="K382" s="484"/>
    </row>
    <row r="383" spans="3:11" x14ac:dyDescent="0.3">
      <c r="C383" s="414"/>
      <c r="D383" s="414"/>
      <c r="E383" s="414"/>
      <c r="F383" s="414"/>
      <c r="G383" s="414"/>
      <c r="H383" s="414"/>
      <c r="I383" s="414"/>
      <c r="J383" s="817"/>
      <c r="K383" s="484"/>
    </row>
    <row r="384" spans="3:11" x14ac:dyDescent="0.3">
      <c r="C384" s="414"/>
      <c r="D384" s="414"/>
      <c r="E384" s="414"/>
      <c r="F384" s="414"/>
      <c r="G384" s="414"/>
      <c r="H384" s="414"/>
      <c r="I384" s="414"/>
      <c r="J384" s="817"/>
      <c r="K384" s="484"/>
    </row>
    <row r="385" spans="3:11" x14ac:dyDescent="0.3">
      <c r="C385" s="414"/>
      <c r="D385" s="414"/>
      <c r="E385" s="414"/>
      <c r="F385" s="414"/>
      <c r="G385" s="414"/>
      <c r="H385" s="414"/>
      <c r="I385" s="414"/>
      <c r="J385" s="817"/>
      <c r="K385" s="484"/>
    </row>
    <row r="386" spans="3:11" x14ac:dyDescent="0.3">
      <c r="C386" s="414"/>
      <c r="D386" s="414"/>
      <c r="E386" s="414"/>
      <c r="F386" s="414"/>
      <c r="G386" s="414"/>
      <c r="H386" s="414"/>
      <c r="I386" s="414"/>
      <c r="J386" s="817"/>
      <c r="K386" s="484"/>
    </row>
    <row r="387" spans="3:11" x14ac:dyDescent="0.3">
      <c r="C387" s="414"/>
      <c r="D387" s="414"/>
      <c r="E387" s="414"/>
      <c r="F387" s="414"/>
      <c r="G387" s="414"/>
      <c r="H387" s="414"/>
      <c r="I387" s="414"/>
      <c r="J387" s="817"/>
      <c r="K387" s="484"/>
    </row>
    <row r="388" spans="3:11" x14ac:dyDescent="0.3">
      <c r="C388" s="414"/>
      <c r="D388" s="414"/>
      <c r="E388" s="414"/>
      <c r="F388" s="414"/>
      <c r="G388" s="414"/>
      <c r="H388" s="414"/>
      <c r="I388" s="414"/>
      <c r="J388" s="817"/>
      <c r="K388" s="484"/>
    </row>
    <row r="389" spans="3:11" x14ac:dyDescent="0.3">
      <c r="C389" s="414"/>
      <c r="D389" s="414"/>
      <c r="E389" s="414"/>
      <c r="F389" s="414"/>
      <c r="G389" s="414"/>
      <c r="H389" s="414"/>
      <c r="I389" s="414"/>
      <c r="J389" s="817"/>
      <c r="K389" s="484"/>
    </row>
    <row r="390" spans="3:11" x14ac:dyDescent="0.3">
      <c r="C390" s="414"/>
      <c r="D390" s="414"/>
      <c r="E390" s="414"/>
      <c r="F390" s="414"/>
      <c r="G390" s="414"/>
      <c r="H390" s="414"/>
      <c r="I390" s="414"/>
      <c r="J390" s="817"/>
      <c r="K390" s="484"/>
    </row>
    <row r="391" spans="3:11" x14ac:dyDescent="0.3">
      <c r="C391" s="414"/>
      <c r="D391" s="414"/>
      <c r="E391" s="414"/>
      <c r="F391" s="414"/>
      <c r="G391" s="414"/>
      <c r="H391" s="414"/>
      <c r="I391" s="414"/>
      <c r="J391" s="817"/>
      <c r="K391" s="484"/>
    </row>
    <row r="392" spans="3:11" x14ac:dyDescent="0.3">
      <c r="C392" s="414"/>
      <c r="D392" s="414"/>
      <c r="E392" s="414"/>
      <c r="F392" s="414"/>
      <c r="G392" s="414"/>
      <c r="H392" s="414"/>
      <c r="I392" s="414"/>
      <c r="J392" s="817"/>
      <c r="K392" s="484"/>
    </row>
    <row r="393" spans="3:11" x14ac:dyDescent="0.3">
      <c r="C393" s="414"/>
      <c r="D393" s="414"/>
      <c r="E393" s="414"/>
      <c r="F393" s="414"/>
      <c r="G393" s="414"/>
      <c r="H393" s="414"/>
      <c r="I393" s="414"/>
      <c r="J393" s="817"/>
      <c r="K393" s="484"/>
    </row>
    <row r="394" spans="3:11" x14ac:dyDescent="0.3">
      <c r="C394" s="414"/>
      <c r="D394" s="414"/>
      <c r="E394" s="414"/>
      <c r="F394" s="414"/>
      <c r="G394" s="414"/>
      <c r="H394" s="414"/>
      <c r="I394" s="414"/>
      <c r="J394" s="817"/>
      <c r="K394" s="484"/>
    </row>
    <row r="395" spans="3:11" x14ac:dyDescent="0.3">
      <c r="C395" s="414"/>
      <c r="D395" s="414"/>
      <c r="E395" s="414"/>
      <c r="F395" s="414"/>
      <c r="G395" s="414"/>
      <c r="H395" s="414"/>
      <c r="I395" s="414"/>
      <c r="J395" s="817"/>
      <c r="K395" s="484"/>
    </row>
    <row r="396" spans="3:11" x14ac:dyDescent="0.3">
      <c r="C396" s="414"/>
      <c r="D396" s="414"/>
      <c r="E396" s="414"/>
      <c r="F396" s="414"/>
      <c r="G396" s="414"/>
      <c r="H396" s="414"/>
      <c r="I396" s="414"/>
      <c r="J396" s="817"/>
      <c r="K396" s="484"/>
    </row>
    <row r="397" spans="3:11" x14ac:dyDescent="0.3">
      <c r="C397" s="414"/>
      <c r="D397" s="414"/>
      <c r="E397" s="414"/>
      <c r="F397" s="414"/>
      <c r="G397" s="414"/>
      <c r="H397" s="414"/>
      <c r="I397" s="414"/>
      <c r="J397" s="817"/>
      <c r="K397" s="484"/>
    </row>
    <row r="398" spans="3:11" x14ac:dyDescent="0.3">
      <c r="C398" s="414"/>
      <c r="D398" s="414"/>
      <c r="E398" s="414"/>
      <c r="F398" s="414"/>
      <c r="G398" s="414"/>
      <c r="H398" s="414"/>
      <c r="I398" s="414"/>
      <c r="J398" s="817"/>
      <c r="K398" s="484"/>
    </row>
    <row r="399" spans="3:11" x14ac:dyDescent="0.3">
      <c r="C399" s="414"/>
      <c r="D399" s="414"/>
      <c r="E399" s="414"/>
      <c r="F399" s="414"/>
      <c r="G399" s="414"/>
      <c r="H399" s="414"/>
      <c r="I399" s="414"/>
      <c r="J399" s="817"/>
      <c r="K399" s="484"/>
    </row>
    <row r="400" spans="3:11" x14ac:dyDescent="0.3">
      <c r="C400" s="414"/>
      <c r="D400" s="414"/>
      <c r="E400" s="414"/>
      <c r="F400" s="414"/>
      <c r="G400" s="414"/>
      <c r="H400" s="414"/>
      <c r="I400" s="414"/>
      <c r="J400" s="817"/>
      <c r="K400" s="484"/>
    </row>
    <row r="401" spans="3:11" x14ac:dyDescent="0.3">
      <c r="C401" s="414"/>
      <c r="D401" s="414"/>
      <c r="E401" s="414"/>
      <c r="F401" s="414"/>
      <c r="G401" s="414"/>
      <c r="H401" s="414"/>
      <c r="I401" s="414"/>
      <c r="J401" s="817"/>
      <c r="K401" s="484"/>
    </row>
    <row r="402" spans="3:11" x14ac:dyDescent="0.3">
      <c r="C402" s="414"/>
      <c r="D402" s="414"/>
      <c r="E402" s="414"/>
      <c r="F402" s="414"/>
      <c r="G402" s="414"/>
      <c r="H402" s="414"/>
      <c r="I402" s="414"/>
      <c r="J402" s="817"/>
      <c r="K402" s="484"/>
    </row>
    <row r="403" spans="3:11" x14ac:dyDescent="0.3">
      <c r="C403" s="414"/>
      <c r="D403" s="414"/>
      <c r="E403" s="414"/>
      <c r="F403" s="414"/>
      <c r="G403" s="414"/>
      <c r="H403" s="414"/>
      <c r="I403" s="414"/>
      <c r="J403" s="817"/>
      <c r="K403" s="484"/>
    </row>
    <row r="404" spans="3:11" x14ac:dyDescent="0.3">
      <c r="C404" s="414"/>
      <c r="D404" s="414"/>
      <c r="E404" s="414"/>
      <c r="F404" s="414"/>
      <c r="G404" s="414"/>
      <c r="H404" s="414"/>
      <c r="I404" s="414"/>
      <c r="J404" s="817"/>
      <c r="K404" s="484"/>
    </row>
    <row r="405" spans="3:11" x14ac:dyDescent="0.3">
      <c r="C405" s="414"/>
      <c r="D405" s="414"/>
      <c r="E405" s="414"/>
      <c r="F405" s="414"/>
      <c r="G405" s="414"/>
      <c r="H405" s="414"/>
      <c r="I405" s="414"/>
      <c r="J405" s="817"/>
      <c r="K405" s="484"/>
    </row>
    <row r="406" spans="3:11" x14ac:dyDescent="0.3">
      <c r="C406" s="414"/>
      <c r="D406" s="414"/>
      <c r="E406" s="414"/>
      <c r="F406" s="414"/>
      <c r="G406" s="414"/>
      <c r="H406" s="414"/>
      <c r="I406" s="414"/>
      <c r="J406" s="817"/>
      <c r="K406" s="484"/>
    </row>
    <row r="407" spans="3:11" x14ac:dyDescent="0.3">
      <c r="C407" s="414"/>
      <c r="D407" s="414"/>
      <c r="E407" s="414"/>
      <c r="F407" s="414"/>
      <c r="G407" s="414"/>
      <c r="H407" s="414"/>
      <c r="I407" s="414"/>
      <c r="J407" s="817"/>
      <c r="K407" s="484"/>
    </row>
    <row r="408" spans="3:11" x14ac:dyDescent="0.3">
      <c r="C408" s="414"/>
      <c r="D408" s="414"/>
      <c r="E408" s="414"/>
      <c r="F408" s="414"/>
      <c r="G408" s="414"/>
      <c r="H408" s="414"/>
      <c r="I408" s="414"/>
      <c r="J408" s="817"/>
      <c r="K408" s="484"/>
    </row>
    <row r="409" spans="3:11" x14ac:dyDescent="0.3">
      <c r="C409" s="414"/>
      <c r="D409" s="414"/>
      <c r="E409" s="414"/>
      <c r="F409" s="414"/>
      <c r="G409" s="414"/>
      <c r="H409" s="414"/>
      <c r="I409" s="414"/>
      <c r="J409" s="817"/>
      <c r="K409" s="484"/>
    </row>
    <row r="410" spans="3:11" x14ac:dyDescent="0.3">
      <c r="C410" s="414"/>
      <c r="D410" s="414"/>
      <c r="E410" s="414"/>
      <c r="F410" s="414"/>
      <c r="G410" s="414"/>
      <c r="H410" s="414"/>
      <c r="I410" s="414"/>
      <c r="J410" s="817"/>
      <c r="K410" s="484"/>
    </row>
    <row r="411" spans="3:11" x14ac:dyDescent="0.3">
      <c r="C411" s="414"/>
      <c r="D411" s="414"/>
      <c r="E411" s="414"/>
      <c r="F411" s="414"/>
      <c r="G411" s="414"/>
      <c r="H411" s="414"/>
      <c r="I411" s="414"/>
      <c r="J411" s="817"/>
      <c r="K411" s="484"/>
    </row>
    <row r="412" spans="3:11" x14ac:dyDescent="0.3">
      <c r="C412" s="414"/>
      <c r="D412" s="414"/>
      <c r="E412" s="414"/>
      <c r="F412" s="414"/>
      <c r="G412" s="414"/>
      <c r="H412" s="414"/>
      <c r="I412" s="414"/>
      <c r="J412" s="817"/>
      <c r="K412" s="484"/>
    </row>
    <row r="413" spans="3:11" x14ac:dyDescent="0.3">
      <c r="C413" s="414"/>
      <c r="D413" s="414"/>
      <c r="E413" s="414"/>
      <c r="F413" s="414"/>
      <c r="G413" s="414"/>
      <c r="H413" s="414"/>
      <c r="I413" s="414"/>
      <c r="J413" s="817"/>
      <c r="K413" s="484"/>
    </row>
    <row r="414" spans="3:11" x14ac:dyDescent="0.3">
      <c r="C414" s="414"/>
      <c r="D414" s="414"/>
      <c r="E414" s="414"/>
      <c r="F414" s="414"/>
      <c r="G414" s="414"/>
      <c r="H414" s="414"/>
      <c r="I414" s="414"/>
      <c r="J414" s="817"/>
      <c r="K414" s="484"/>
    </row>
    <row r="415" spans="3:11" x14ac:dyDescent="0.3">
      <c r="C415" s="414"/>
      <c r="D415" s="414"/>
      <c r="E415" s="414"/>
      <c r="F415" s="414"/>
      <c r="G415" s="414"/>
      <c r="H415" s="414"/>
      <c r="I415" s="414"/>
      <c r="J415" s="817"/>
      <c r="K415" s="484"/>
    </row>
    <row r="416" spans="3:11" x14ac:dyDescent="0.3">
      <c r="C416" s="414"/>
      <c r="D416" s="414"/>
      <c r="E416" s="414"/>
      <c r="F416" s="414"/>
      <c r="G416" s="414"/>
      <c r="H416" s="414"/>
      <c r="I416" s="414"/>
      <c r="J416" s="817"/>
      <c r="K416" s="484"/>
    </row>
    <row r="417" spans="3:11" x14ac:dyDescent="0.3">
      <c r="C417" s="414"/>
      <c r="D417" s="414"/>
      <c r="E417" s="414"/>
      <c r="F417" s="414"/>
      <c r="G417" s="414"/>
      <c r="H417" s="414"/>
      <c r="I417" s="414"/>
      <c r="J417" s="817"/>
      <c r="K417" s="484"/>
    </row>
    <row r="418" spans="3:11" x14ac:dyDescent="0.3">
      <c r="C418" s="414"/>
      <c r="D418" s="414"/>
      <c r="E418" s="414"/>
      <c r="F418" s="414"/>
      <c r="G418" s="414"/>
      <c r="H418" s="414"/>
      <c r="I418" s="414"/>
      <c r="J418" s="817"/>
      <c r="K418" s="484"/>
    </row>
    <row r="419" spans="3:11" x14ac:dyDescent="0.3">
      <c r="C419" s="414"/>
      <c r="D419" s="414"/>
      <c r="E419" s="414"/>
      <c r="F419" s="414"/>
      <c r="G419" s="414"/>
      <c r="H419" s="414"/>
      <c r="I419" s="414"/>
      <c r="J419" s="817"/>
      <c r="K419" s="484"/>
    </row>
    <row r="420" spans="3:11" x14ac:dyDescent="0.3">
      <c r="C420" s="414"/>
      <c r="D420" s="414"/>
      <c r="E420" s="414"/>
      <c r="F420" s="414"/>
      <c r="G420" s="414"/>
      <c r="H420" s="414"/>
      <c r="I420" s="414"/>
      <c r="J420" s="817"/>
      <c r="K420" s="484"/>
    </row>
    <row r="421" spans="3:11" x14ac:dyDescent="0.3">
      <c r="C421" s="414"/>
      <c r="D421" s="414"/>
      <c r="E421" s="414"/>
      <c r="F421" s="414"/>
      <c r="G421" s="414"/>
      <c r="H421" s="414"/>
      <c r="I421" s="414"/>
      <c r="J421" s="817"/>
      <c r="K421" s="484"/>
    </row>
    <row r="422" spans="3:11" x14ac:dyDescent="0.3">
      <c r="C422" s="414"/>
      <c r="D422" s="414"/>
      <c r="E422" s="414"/>
      <c r="F422" s="414"/>
      <c r="G422" s="414"/>
      <c r="H422" s="414"/>
      <c r="I422" s="414"/>
      <c r="J422" s="817"/>
      <c r="K422" s="484"/>
    </row>
    <row r="423" spans="3:11" x14ac:dyDescent="0.3">
      <c r="C423" s="414"/>
      <c r="D423" s="414"/>
      <c r="E423" s="414"/>
      <c r="F423" s="414"/>
      <c r="G423" s="414"/>
      <c r="H423" s="414"/>
      <c r="I423" s="414"/>
      <c r="J423" s="817"/>
      <c r="K423" s="484"/>
    </row>
    <row r="424" spans="3:11" x14ac:dyDescent="0.3">
      <c r="C424" s="414"/>
      <c r="D424" s="414"/>
      <c r="E424" s="414"/>
      <c r="F424" s="414"/>
      <c r="G424" s="414"/>
      <c r="H424" s="414"/>
      <c r="I424" s="414"/>
      <c r="J424" s="817"/>
      <c r="K424" s="484"/>
    </row>
    <row r="425" spans="3:11" x14ac:dyDescent="0.3">
      <c r="C425" s="414"/>
      <c r="D425" s="414"/>
      <c r="E425" s="414"/>
      <c r="F425" s="414"/>
      <c r="G425" s="414"/>
      <c r="H425" s="414"/>
      <c r="I425" s="414"/>
      <c r="J425" s="817"/>
      <c r="K425" s="484"/>
    </row>
    <row r="426" spans="3:11" x14ac:dyDescent="0.3">
      <c r="C426" s="414"/>
      <c r="D426" s="414"/>
      <c r="E426" s="414"/>
      <c r="F426" s="414"/>
      <c r="G426" s="414"/>
      <c r="H426" s="414"/>
      <c r="I426" s="414"/>
      <c r="J426" s="817"/>
      <c r="K426" s="484"/>
    </row>
    <row r="427" spans="3:11" x14ac:dyDescent="0.3">
      <c r="C427" s="414"/>
      <c r="D427" s="414"/>
      <c r="E427" s="414"/>
      <c r="F427" s="414"/>
      <c r="G427" s="414"/>
      <c r="H427" s="414"/>
      <c r="I427" s="414"/>
      <c r="J427" s="817"/>
      <c r="K427" s="484"/>
    </row>
    <row r="428" spans="3:11" x14ac:dyDescent="0.3">
      <c r="C428" s="414"/>
      <c r="D428" s="414"/>
      <c r="E428" s="414"/>
      <c r="F428" s="414"/>
      <c r="G428" s="414"/>
      <c r="H428" s="414"/>
      <c r="I428" s="414"/>
      <c r="J428" s="817"/>
      <c r="K428" s="484"/>
    </row>
    <row r="429" spans="3:11" x14ac:dyDescent="0.3">
      <c r="C429" s="414"/>
      <c r="D429" s="414"/>
      <c r="E429" s="414"/>
      <c r="F429" s="414"/>
      <c r="G429" s="414"/>
      <c r="H429" s="414"/>
      <c r="I429" s="414"/>
      <c r="J429" s="817"/>
      <c r="K429" s="484"/>
    </row>
    <row r="430" spans="3:11" x14ac:dyDescent="0.3">
      <c r="C430" s="414"/>
      <c r="D430" s="414"/>
      <c r="E430" s="414"/>
      <c r="F430" s="414"/>
      <c r="G430" s="414"/>
      <c r="H430" s="414"/>
      <c r="I430" s="414"/>
      <c r="J430" s="817"/>
      <c r="K430" s="484"/>
    </row>
    <row r="431" spans="3:11" x14ac:dyDescent="0.3">
      <c r="C431" s="414"/>
      <c r="D431" s="414"/>
      <c r="E431" s="414"/>
      <c r="F431" s="414"/>
      <c r="G431" s="414"/>
      <c r="H431" s="414"/>
      <c r="I431" s="414"/>
      <c r="J431" s="817"/>
      <c r="K431" s="484"/>
    </row>
    <row r="432" spans="3:11" x14ac:dyDescent="0.3">
      <c r="C432" s="414"/>
      <c r="D432" s="414"/>
      <c r="E432" s="414"/>
      <c r="F432" s="414"/>
      <c r="G432" s="414"/>
      <c r="H432" s="414"/>
      <c r="I432" s="414"/>
      <c r="J432" s="817"/>
      <c r="K432" s="484"/>
    </row>
    <row r="433" spans="3:11" x14ac:dyDescent="0.3">
      <c r="C433" s="414"/>
      <c r="D433" s="414"/>
      <c r="E433" s="414"/>
      <c r="F433" s="414"/>
      <c r="G433" s="414"/>
      <c r="H433" s="414"/>
      <c r="I433" s="414"/>
      <c r="J433" s="817"/>
      <c r="K433" s="484"/>
    </row>
    <row r="434" spans="3:11" x14ac:dyDescent="0.3">
      <c r="C434" s="414"/>
      <c r="D434" s="414"/>
      <c r="E434" s="414"/>
      <c r="F434" s="414"/>
      <c r="G434" s="414"/>
      <c r="H434" s="414"/>
      <c r="I434" s="414"/>
      <c r="J434" s="817"/>
      <c r="K434" s="484"/>
    </row>
    <row r="435" spans="3:11" x14ac:dyDescent="0.3">
      <c r="C435" s="414"/>
      <c r="D435" s="414"/>
      <c r="E435" s="414"/>
      <c r="F435" s="414"/>
      <c r="G435" s="414"/>
      <c r="H435" s="414"/>
      <c r="I435" s="414"/>
      <c r="J435" s="817"/>
      <c r="K435" s="484"/>
    </row>
    <row r="436" spans="3:11" x14ac:dyDescent="0.3">
      <c r="C436" s="414"/>
      <c r="D436" s="414"/>
      <c r="E436" s="414"/>
      <c r="F436" s="414"/>
      <c r="G436" s="414"/>
      <c r="H436" s="414"/>
      <c r="I436" s="414"/>
      <c r="J436" s="817"/>
      <c r="K436" s="484"/>
    </row>
    <row r="437" spans="3:11" x14ac:dyDescent="0.3">
      <c r="C437" s="414"/>
      <c r="D437" s="414"/>
      <c r="E437" s="414"/>
      <c r="F437" s="414"/>
      <c r="G437" s="414"/>
      <c r="H437" s="414"/>
      <c r="I437" s="414"/>
      <c r="J437" s="817"/>
      <c r="K437" s="484"/>
    </row>
    <row r="438" spans="3:11" x14ac:dyDescent="0.3">
      <c r="C438" s="414"/>
      <c r="D438" s="414"/>
      <c r="E438" s="414"/>
      <c r="F438" s="414"/>
      <c r="G438" s="414"/>
      <c r="H438" s="414"/>
      <c r="I438" s="414"/>
      <c r="J438" s="817"/>
      <c r="K438" s="484"/>
    </row>
    <row r="439" spans="3:11" x14ac:dyDescent="0.3">
      <c r="C439" s="414"/>
      <c r="D439" s="414"/>
      <c r="E439" s="414"/>
      <c r="F439" s="414"/>
      <c r="G439" s="414"/>
      <c r="H439" s="414"/>
      <c r="I439" s="414"/>
      <c r="J439" s="817"/>
      <c r="K439" s="484"/>
    </row>
    <row r="440" spans="3:11" x14ac:dyDescent="0.3">
      <c r="C440" s="414"/>
      <c r="D440" s="414"/>
      <c r="E440" s="414"/>
      <c r="F440" s="414"/>
      <c r="G440" s="414"/>
      <c r="H440" s="414"/>
      <c r="I440" s="414"/>
      <c r="J440" s="817"/>
      <c r="K440" s="484"/>
    </row>
    <row r="441" spans="3:11" x14ac:dyDescent="0.3">
      <c r="C441" s="414"/>
      <c r="D441" s="414"/>
      <c r="E441" s="414"/>
      <c r="F441" s="414"/>
      <c r="G441" s="414"/>
      <c r="H441" s="414"/>
      <c r="I441" s="414"/>
      <c r="J441" s="817"/>
      <c r="K441" s="484"/>
    </row>
    <row r="442" spans="3:11" x14ac:dyDescent="0.3">
      <c r="C442" s="414"/>
      <c r="D442" s="414"/>
      <c r="E442" s="414"/>
      <c r="F442" s="414"/>
      <c r="G442" s="414"/>
      <c r="H442" s="414"/>
      <c r="I442" s="414"/>
      <c r="J442" s="817"/>
      <c r="K442" s="484"/>
    </row>
    <row r="443" spans="3:11" x14ac:dyDescent="0.3">
      <c r="C443" s="414"/>
      <c r="D443" s="414"/>
      <c r="E443" s="414"/>
      <c r="F443" s="414"/>
      <c r="G443" s="414"/>
      <c r="H443" s="414"/>
      <c r="I443" s="414"/>
      <c r="J443" s="817"/>
      <c r="K443" s="484"/>
    </row>
    <row r="444" spans="3:11" x14ac:dyDescent="0.3">
      <c r="C444" s="414"/>
      <c r="D444" s="414"/>
      <c r="E444" s="414"/>
      <c r="F444" s="414"/>
      <c r="G444" s="414"/>
      <c r="H444" s="414"/>
      <c r="I444" s="414"/>
      <c r="J444" s="817"/>
      <c r="K444" s="484"/>
    </row>
    <row r="445" spans="3:11" x14ac:dyDescent="0.3">
      <c r="C445" s="414"/>
      <c r="D445" s="414"/>
      <c r="E445" s="414"/>
      <c r="F445" s="414"/>
      <c r="G445" s="414"/>
      <c r="H445" s="414"/>
      <c r="I445" s="414"/>
      <c r="J445" s="817"/>
      <c r="K445" s="484"/>
    </row>
    <row r="446" spans="3:11" x14ac:dyDescent="0.3">
      <c r="C446" s="414"/>
      <c r="D446" s="414"/>
      <c r="E446" s="414"/>
      <c r="F446" s="414"/>
      <c r="G446" s="414"/>
      <c r="H446" s="414"/>
      <c r="I446" s="414"/>
      <c r="J446" s="817"/>
      <c r="K446" s="484"/>
    </row>
    <row r="447" spans="3:11" x14ac:dyDescent="0.3">
      <c r="C447" s="414"/>
      <c r="D447" s="414"/>
      <c r="E447" s="414"/>
      <c r="F447" s="414"/>
      <c r="G447" s="414"/>
      <c r="H447" s="414"/>
      <c r="I447" s="414"/>
      <c r="J447" s="817"/>
      <c r="K447" s="484"/>
    </row>
    <row r="448" spans="3:11" x14ac:dyDescent="0.3">
      <c r="C448" s="414"/>
      <c r="D448" s="414"/>
      <c r="E448" s="414"/>
      <c r="F448" s="414"/>
      <c r="G448" s="414"/>
      <c r="H448" s="414"/>
      <c r="I448" s="414"/>
      <c r="J448" s="817"/>
      <c r="K448" s="484"/>
    </row>
    <row r="449" spans="3:11" x14ac:dyDescent="0.3">
      <c r="C449" s="414"/>
      <c r="D449" s="414"/>
      <c r="E449" s="414"/>
      <c r="F449" s="414"/>
      <c r="G449" s="414"/>
      <c r="H449" s="414"/>
      <c r="I449" s="414"/>
      <c r="J449" s="817"/>
      <c r="K449" s="484"/>
    </row>
    <row r="450" spans="3:11" x14ac:dyDescent="0.3">
      <c r="C450" s="414"/>
      <c r="D450" s="414"/>
      <c r="E450" s="414"/>
      <c r="F450" s="414"/>
      <c r="G450" s="414"/>
      <c r="H450" s="414"/>
      <c r="I450" s="414"/>
      <c r="J450" s="817"/>
      <c r="K450" s="484"/>
    </row>
    <row r="451" spans="3:11" x14ac:dyDescent="0.3">
      <c r="C451" s="414"/>
      <c r="D451" s="414"/>
      <c r="E451" s="414"/>
      <c r="F451" s="414"/>
      <c r="G451" s="414"/>
      <c r="H451" s="414"/>
      <c r="I451" s="414"/>
      <c r="J451" s="817"/>
      <c r="K451" s="484"/>
    </row>
    <row r="452" spans="3:11" x14ac:dyDescent="0.3">
      <c r="C452" s="414"/>
      <c r="D452" s="414"/>
      <c r="E452" s="414"/>
      <c r="F452" s="414"/>
      <c r="G452" s="414"/>
      <c r="H452" s="414"/>
      <c r="I452" s="414"/>
      <c r="J452" s="817"/>
      <c r="K452" s="484"/>
    </row>
    <row r="453" spans="3:11" x14ac:dyDescent="0.3">
      <c r="C453" s="414"/>
      <c r="D453" s="414"/>
      <c r="E453" s="414"/>
      <c r="F453" s="414"/>
      <c r="G453" s="414"/>
      <c r="H453" s="414"/>
      <c r="I453" s="414"/>
      <c r="J453" s="817"/>
      <c r="K453" s="484"/>
    </row>
    <row r="454" spans="3:11" x14ac:dyDescent="0.3">
      <c r="C454" s="414"/>
      <c r="D454" s="414"/>
      <c r="E454" s="414"/>
      <c r="F454" s="414"/>
      <c r="G454" s="414"/>
      <c r="H454" s="414"/>
      <c r="I454" s="414"/>
      <c r="J454" s="817"/>
      <c r="K454" s="484"/>
    </row>
    <row r="455" spans="3:11" x14ac:dyDescent="0.3">
      <c r="C455" s="414"/>
      <c r="D455" s="414"/>
      <c r="E455" s="414"/>
      <c r="F455" s="414"/>
      <c r="G455" s="414"/>
      <c r="H455" s="414"/>
      <c r="I455" s="414"/>
      <c r="J455" s="817"/>
      <c r="K455" s="484"/>
    </row>
    <row r="456" spans="3:11" x14ac:dyDescent="0.3">
      <c r="C456" s="414"/>
      <c r="D456" s="414"/>
      <c r="E456" s="414"/>
      <c r="F456" s="414"/>
      <c r="G456" s="414"/>
      <c r="H456" s="414"/>
      <c r="I456" s="414"/>
      <c r="J456" s="817"/>
      <c r="K456" s="484"/>
    </row>
    <row r="457" spans="3:11" x14ac:dyDescent="0.3">
      <c r="C457" s="414"/>
      <c r="D457" s="414"/>
      <c r="E457" s="414"/>
      <c r="F457" s="414"/>
      <c r="G457" s="414"/>
      <c r="H457" s="414"/>
      <c r="I457" s="414"/>
      <c r="J457" s="817"/>
      <c r="K457" s="484"/>
    </row>
    <row r="458" spans="3:11" x14ac:dyDescent="0.3">
      <c r="C458" s="414"/>
      <c r="D458" s="414"/>
      <c r="E458" s="414"/>
      <c r="F458" s="414"/>
      <c r="G458" s="414"/>
      <c r="H458" s="414"/>
      <c r="I458" s="414"/>
      <c r="J458" s="817"/>
      <c r="K458" s="484"/>
    </row>
    <row r="459" spans="3:11" x14ac:dyDescent="0.3">
      <c r="C459" s="414"/>
      <c r="D459" s="414"/>
      <c r="E459" s="414"/>
      <c r="F459" s="414"/>
      <c r="G459" s="414"/>
      <c r="H459" s="414"/>
      <c r="I459" s="414"/>
      <c r="J459" s="817"/>
      <c r="K459" s="484"/>
    </row>
    <row r="460" spans="3:11" x14ac:dyDescent="0.3">
      <c r="C460" s="414"/>
      <c r="D460" s="414"/>
      <c r="E460" s="414"/>
      <c r="F460" s="414"/>
      <c r="G460" s="414"/>
      <c r="H460" s="414"/>
      <c r="I460" s="414"/>
      <c r="J460" s="817"/>
      <c r="K460" s="484"/>
    </row>
    <row r="461" spans="3:11" x14ac:dyDescent="0.3">
      <c r="C461" s="414"/>
      <c r="D461" s="414"/>
      <c r="E461" s="414"/>
      <c r="F461" s="414"/>
      <c r="G461" s="414"/>
      <c r="H461" s="414"/>
      <c r="I461" s="414"/>
      <c r="J461" s="817"/>
      <c r="K461" s="484"/>
    </row>
    <row r="462" spans="3:11" x14ac:dyDescent="0.3">
      <c r="C462" s="414"/>
      <c r="D462" s="414"/>
      <c r="E462" s="414"/>
      <c r="F462" s="414"/>
      <c r="G462" s="414"/>
      <c r="H462" s="414"/>
      <c r="I462" s="414"/>
      <c r="J462" s="817"/>
      <c r="K462" s="484"/>
    </row>
    <row r="463" spans="3:11" x14ac:dyDescent="0.3">
      <c r="C463" s="414"/>
      <c r="D463" s="414"/>
      <c r="E463" s="414"/>
      <c r="F463" s="414"/>
      <c r="G463" s="414"/>
      <c r="H463" s="414"/>
      <c r="I463" s="414"/>
      <c r="J463" s="817"/>
      <c r="K463" s="484"/>
    </row>
    <row r="464" spans="3:11" x14ac:dyDescent="0.3">
      <c r="C464" s="414"/>
      <c r="D464" s="414"/>
      <c r="E464" s="414"/>
      <c r="F464" s="414"/>
      <c r="G464" s="414"/>
      <c r="H464" s="414"/>
      <c r="I464" s="414"/>
      <c r="J464" s="817"/>
      <c r="K464" s="484"/>
    </row>
    <row r="465" spans="3:11" x14ac:dyDescent="0.3">
      <c r="C465" s="414"/>
      <c r="D465" s="414"/>
      <c r="E465" s="414"/>
      <c r="F465" s="414"/>
      <c r="G465" s="414"/>
      <c r="H465" s="414"/>
      <c r="I465" s="414"/>
      <c r="J465" s="817"/>
      <c r="K465" s="484"/>
    </row>
    <row r="466" spans="3:11" x14ac:dyDescent="0.3">
      <c r="C466" s="414"/>
      <c r="D466" s="414"/>
      <c r="E466" s="414"/>
      <c r="F466" s="414"/>
      <c r="G466" s="414"/>
      <c r="H466" s="414"/>
      <c r="I466" s="414"/>
      <c r="J466" s="817"/>
      <c r="K466" s="484"/>
    </row>
    <row r="467" spans="3:11" x14ac:dyDescent="0.3">
      <c r="C467" s="414"/>
      <c r="D467" s="414"/>
      <c r="E467" s="414"/>
      <c r="F467" s="414"/>
      <c r="G467" s="414"/>
      <c r="H467" s="414"/>
      <c r="I467" s="414"/>
      <c r="J467" s="817"/>
      <c r="K467" s="484"/>
    </row>
    <row r="468" spans="3:11" x14ac:dyDescent="0.3">
      <c r="C468" s="414"/>
      <c r="D468" s="414"/>
      <c r="E468" s="414"/>
      <c r="F468" s="414"/>
      <c r="G468" s="414"/>
      <c r="H468" s="414"/>
      <c r="I468" s="414"/>
      <c r="J468" s="817"/>
      <c r="K468" s="484"/>
    </row>
    <row r="469" spans="3:11" x14ac:dyDescent="0.3">
      <c r="C469" s="414"/>
      <c r="D469" s="414"/>
      <c r="E469" s="414"/>
      <c r="F469" s="414"/>
      <c r="G469" s="414"/>
      <c r="H469" s="414"/>
      <c r="I469" s="414"/>
      <c r="J469" s="817"/>
      <c r="K469" s="484"/>
    </row>
    <row r="470" spans="3:11" x14ac:dyDescent="0.3">
      <c r="C470" s="414"/>
      <c r="D470" s="414"/>
      <c r="E470" s="414"/>
      <c r="F470" s="414"/>
      <c r="G470" s="414"/>
      <c r="H470" s="414"/>
      <c r="I470" s="414"/>
      <c r="J470" s="817"/>
      <c r="K470" s="484"/>
    </row>
    <row r="471" spans="3:11" x14ac:dyDescent="0.3">
      <c r="C471" s="414"/>
      <c r="D471" s="414"/>
      <c r="E471" s="414"/>
      <c r="F471" s="414"/>
      <c r="G471" s="414"/>
      <c r="H471" s="414"/>
      <c r="I471" s="414"/>
      <c r="J471" s="817"/>
      <c r="K471" s="484"/>
    </row>
    <row r="472" spans="3:11" x14ac:dyDescent="0.3">
      <c r="C472" s="414"/>
      <c r="D472" s="414"/>
      <c r="E472" s="414"/>
      <c r="F472" s="414"/>
      <c r="G472" s="414"/>
      <c r="H472" s="414"/>
      <c r="I472" s="414"/>
      <c r="J472" s="817"/>
      <c r="K472" s="484"/>
    </row>
    <row r="473" spans="3:11" x14ac:dyDescent="0.3">
      <c r="C473" s="414"/>
      <c r="D473" s="414"/>
      <c r="E473" s="414"/>
      <c r="F473" s="414"/>
      <c r="G473" s="414"/>
      <c r="H473" s="414"/>
      <c r="I473" s="414"/>
      <c r="J473" s="817"/>
      <c r="K473" s="484"/>
    </row>
    <row r="474" spans="3:11" x14ac:dyDescent="0.3">
      <c r="C474" s="414"/>
      <c r="D474" s="414"/>
      <c r="E474" s="414"/>
      <c r="F474" s="414"/>
      <c r="G474" s="414"/>
      <c r="H474" s="414"/>
      <c r="I474" s="414"/>
      <c r="J474" s="817"/>
      <c r="K474" s="484"/>
    </row>
    <row r="475" spans="3:11" x14ac:dyDescent="0.3">
      <c r="C475" s="414"/>
      <c r="D475" s="414"/>
      <c r="E475" s="414"/>
      <c r="F475" s="414"/>
      <c r="G475" s="414"/>
      <c r="H475" s="414"/>
      <c r="I475" s="414"/>
      <c r="J475" s="817"/>
      <c r="K475" s="484"/>
    </row>
    <row r="476" spans="3:11" x14ac:dyDescent="0.3">
      <c r="C476" s="414"/>
      <c r="D476" s="414"/>
      <c r="E476" s="414"/>
      <c r="F476" s="414"/>
      <c r="G476" s="414"/>
      <c r="H476" s="414"/>
      <c r="I476" s="414"/>
      <c r="J476" s="817"/>
      <c r="K476" s="484"/>
    </row>
    <row r="477" spans="3:11" x14ac:dyDescent="0.3">
      <c r="C477" s="414"/>
      <c r="D477" s="414"/>
      <c r="E477" s="414"/>
      <c r="F477" s="414"/>
      <c r="G477" s="414"/>
      <c r="H477" s="414"/>
      <c r="I477" s="414"/>
      <c r="J477" s="817"/>
      <c r="K477" s="484"/>
    </row>
    <row r="478" spans="3:11" x14ac:dyDescent="0.3">
      <c r="C478" s="414"/>
      <c r="D478" s="414"/>
      <c r="E478" s="414"/>
      <c r="F478" s="414"/>
      <c r="G478" s="414"/>
      <c r="H478" s="414"/>
      <c r="I478" s="414"/>
      <c r="J478" s="817"/>
      <c r="K478" s="484"/>
    </row>
    <row r="479" spans="3:11" x14ac:dyDescent="0.3">
      <c r="C479" s="414"/>
      <c r="D479" s="414"/>
      <c r="E479" s="414"/>
      <c r="F479" s="414"/>
      <c r="G479" s="414"/>
      <c r="H479" s="414"/>
      <c r="I479" s="414"/>
      <c r="J479" s="817"/>
      <c r="K479" s="484"/>
    </row>
    <row r="480" spans="3:11" x14ac:dyDescent="0.3">
      <c r="C480" s="414"/>
      <c r="D480" s="414"/>
      <c r="E480" s="414"/>
      <c r="F480" s="414"/>
      <c r="G480" s="414"/>
      <c r="H480" s="414"/>
      <c r="I480" s="414"/>
      <c r="J480" s="817"/>
      <c r="K480" s="484"/>
    </row>
    <row r="481" spans="3:11" x14ac:dyDescent="0.3">
      <c r="C481" s="414"/>
      <c r="D481" s="414"/>
      <c r="E481" s="414"/>
      <c r="F481" s="414"/>
      <c r="G481" s="414"/>
      <c r="H481" s="414"/>
      <c r="I481" s="414"/>
      <c r="J481" s="817"/>
      <c r="K481" s="484"/>
    </row>
    <row r="482" spans="3:11" x14ac:dyDescent="0.3">
      <c r="C482" s="414"/>
      <c r="D482" s="414"/>
      <c r="E482" s="414"/>
      <c r="F482" s="414"/>
      <c r="G482" s="414"/>
      <c r="H482" s="414"/>
      <c r="I482" s="414"/>
      <c r="J482" s="817"/>
      <c r="K482" s="484"/>
    </row>
    <row r="483" spans="3:11" x14ac:dyDescent="0.3">
      <c r="C483" s="414"/>
      <c r="D483" s="414"/>
      <c r="E483" s="414"/>
      <c r="F483" s="414"/>
      <c r="G483" s="414"/>
      <c r="H483" s="414"/>
      <c r="I483" s="414"/>
      <c r="J483" s="817"/>
      <c r="K483" s="484"/>
    </row>
    <row r="484" spans="3:11" x14ac:dyDescent="0.3">
      <c r="C484" s="414"/>
      <c r="D484" s="414"/>
      <c r="E484" s="414"/>
      <c r="F484" s="414"/>
      <c r="G484" s="414"/>
      <c r="H484" s="414"/>
      <c r="I484" s="414"/>
      <c r="J484" s="817"/>
      <c r="K484" s="484"/>
    </row>
    <row r="485" spans="3:11" x14ac:dyDescent="0.3">
      <c r="C485" s="414"/>
      <c r="D485" s="414"/>
      <c r="E485" s="414"/>
      <c r="F485" s="414"/>
      <c r="G485" s="414"/>
      <c r="H485" s="414"/>
      <c r="I485" s="414"/>
      <c r="J485" s="817"/>
      <c r="K485" s="484"/>
    </row>
    <row r="486" spans="3:11" x14ac:dyDescent="0.3">
      <c r="C486" s="414"/>
      <c r="D486" s="414"/>
      <c r="E486" s="414"/>
      <c r="F486" s="414"/>
      <c r="G486" s="414"/>
      <c r="H486" s="414"/>
      <c r="I486" s="414"/>
      <c r="J486" s="817"/>
      <c r="K486" s="484"/>
    </row>
    <row r="487" spans="3:11" x14ac:dyDescent="0.3">
      <c r="C487" s="414"/>
      <c r="D487" s="414"/>
      <c r="E487" s="414"/>
      <c r="F487" s="414"/>
      <c r="G487" s="414"/>
      <c r="H487" s="414"/>
      <c r="I487" s="414"/>
      <c r="J487" s="817"/>
      <c r="K487" s="484"/>
    </row>
    <row r="488" spans="3:11" x14ac:dyDescent="0.3">
      <c r="C488" s="414"/>
      <c r="D488" s="414"/>
      <c r="E488" s="414"/>
      <c r="F488" s="414"/>
      <c r="G488" s="414"/>
      <c r="H488" s="414"/>
      <c r="I488" s="414"/>
      <c r="J488" s="817"/>
      <c r="K488" s="484"/>
    </row>
    <row r="489" spans="3:11" x14ac:dyDescent="0.3">
      <c r="C489" s="414"/>
      <c r="D489" s="414"/>
      <c r="E489" s="414"/>
      <c r="F489" s="414"/>
      <c r="G489" s="414"/>
      <c r="H489" s="414"/>
      <c r="I489" s="414"/>
      <c r="J489" s="817"/>
      <c r="K489" s="484"/>
    </row>
    <row r="490" spans="3:11" x14ac:dyDescent="0.3">
      <c r="C490" s="414"/>
      <c r="D490" s="414"/>
      <c r="E490" s="414"/>
      <c r="F490" s="414"/>
      <c r="G490" s="414"/>
      <c r="H490" s="414"/>
      <c r="I490" s="414"/>
      <c r="J490" s="817"/>
      <c r="K490" s="484"/>
    </row>
    <row r="491" spans="3:11" x14ac:dyDescent="0.3">
      <c r="C491" s="414"/>
      <c r="D491" s="414"/>
      <c r="E491" s="414"/>
      <c r="F491" s="414"/>
      <c r="G491" s="414"/>
      <c r="H491" s="414"/>
      <c r="I491" s="414"/>
      <c r="J491" s="817"/>
      <c r="K491" s="484"/>
    </row>
    <row r="492" spans="3:11" x14ac:dyDescent="0.3">
      <c r="C492" s="414"/>
      <c r="D492" s="414"/>
      <c r="E492" s="414"/>
      <c r="F492" s="414"/>
      <c r="G492" s="414"/>
      <c r="H492" s="414"/>
      <c r="I492" s="414"/>
      <c r="J492" s="817"/>
      <c r="K492" s="484"/>
    </row>
    <row r="493" spans="3:11" x14ac:dyDescent="0.3">
      <c r="C493" s="414"/>
      <c r="D493" s="414"/>
      <c r="E493" s="414"/>
      <c r="F493" s="414"/>
      <c r="G493" s="414"/>
      <c r="H493" s="414"/>
      <c r="I493" s="414"/>
      <c r="J493" s="817"/>
      <c r="K493" s="484"/>
    </row>
    <row r="494" spans="3:11" x14ac:dyDescent="0.3">
      <c r="C494" s="414"/>
      <c r="D494" s="414"/>
      <c r="E494" s="414"/>
      <c r="F494" s="414"/>
      <c r="G494" s="414"/>
      <c r="H494" s="414"/>
      <c r="I494" s="414"/>
      <c r="J494" s="817"/>
      <c r="K494" s="484"/>
    </row>
    <row r="495" spans="3:11" x14ac:dyDescent="0.3">
      <c r="C495" s="414"/>
      <c r="D495" s="414"/>
      <c r="E495" s="414"/>
      <c r="F495" s="414"/>
      <c r="G495" s="414"/>
      <c r="H495" s="414"/>
      <c r="I495" s="414"/>
      <c r="J495" s="817"/>
      <c r="K495" s="484"/>
    </row>
    <row r="496" spans="3:11" x14ac:dyDescent="0.3">
      <c r="C496" s="414"/>
      <c r="D496" s="414"/>
      <c r="E496" s="414"/>
      <c r="F496" s="414"/>
      <c r="G496" s="414"/>
      <c r="H496" s="414"/>
      <c r="I496" s="414"/>
      <c r="J496" s="817"/>
      <c r="K496" s="484"/>
    </row>
    <row r="497" spans="3:11" x14ac:dyDescent="0.3">
      <c r="C497" s="414"/>
      <c r="D497" s="414"/>
      <c r="E497" s="414"/>
      <c r="F497" s="414"/>
      <c r="G497" s="414"/>
      <c r="H497" s="414"/>
      <c r="I497" s="414"/>
      <c r="J497" s="817"/>
      <c r="K497" s="484"/>
    </row>
    <row r="498" spans="3:11" x14ac:dyDescent="0.3">
      <c r="C498" s="414"/>
      <c r="D498" s="414"/>
      <c r="E498" s="414"/>
      <c r="F498" s="414"/>
      <c r="G498" s="414"/>
      <c r="H498" s="414"/>
      <c r="I498" s="414"/>
      <c r="J498" s="817"/>
      <c r="K498" s="484"/>
    </row>
    <row r="499" spans="3:11" x14ac:dyDescent="0.3">
      <c r="C499" s="414"/>
      <c r="D499" s="414"/>
      <c r="E499" s="414"/>
      <c r="F499" s="414"/>
      <c r="G499" s="414"/>
      <c r="H499" s="414"/>
      <c r="I499" s="414"/>
      <c r="J499" s="817"/>
      <c r="K499" s="484"/>
    </row>
    <row r="500" spans="3:11" x14ac:dyDescent="0.3">
      <c r="C500" s="414"/>
      <c r="D500" s="414"/>
      <c r="E500" s="414"/>
      <c r="F500" s="414"/>
      <c r="G500" s="414"/>
      <c r="H500" s="414"/>
      <c r="I500" s="414"/>
      <c r="J500" s="817"/>
      <c r="K500" s="484"/>
    </row>
    <row r="501" spans="3:11" x14ac:dyDescent="0.3">
      <c r="C501" s="414"/>
      <c r="D501" s="414"/>
      <c r="E501" s="414"/>
      <c r="F501" s="414"/>
      <c r="G501" s="414"/>
      <c r="H501" s="414"/>
      <c r="I501" s="414"/>
      <c r="J501" s="817"/>
      <c r="K501" s="484"/>
    </row>
    <row r="502" spans="3:11" x14ac:dyDescent="0.3">
      <c r="C502" s="414"/>
      <c r="D502" s="414"/>
      <c r="E502" s="414"/>
      <c r="F502" s="414"/>
      <c r="G502" s="414"/>
      <c r="H502" s="414"/>
      <c r="I502" s="414"/>
      <c r="J502" s="817"/>
      <c r="K502" s="484"/>
    </row>
    <row r="503" spans="3:11" x14ac:dyDescent="0.3">
      <c r="C503" s="414"/>
      <c r="D503" s="414"/>
      <c r="E503" s="414"/>
      <c r="F503" s="414"/>
      <c r="G503" s="414"/>
      <c r="H503" s="414"/>
      <c r="I503" s="414"/>
      <c r="J503" s="817"/>
      <c r="K503" s="484"/>
    </row>
    <row r="504" spans="3:11" x14ac:dyDescent="0.3">
      <c r="C504" s="414"/>
      <c r="D504" s="414"/>
      <c r="E504" s="414"/>
      <c r="F504" s="414"/>
      <c r="G504" s="414"/>
      <c r="H504" s="414"/>
      <c r="I504" s="414"/>
      <c r="J504" s="817"/>
      <c r="K504" s="484"/>
    </row>
    <row r="505" spans="3:11" x14ac:dyDescent="0.3">
      <c r="C505" s="414"/>
      <c r="D505" s="414"/>
      <c r="E505" s="414"/>
      <c r="F505" s="414"/>
      <c r="G505" s="414"/>
      <c r="H505" s="414"/>
      <c r="I505" s="414"/>
      <c r="J505" s="817"/>
      <c r="K505" s="484"/>
    </row>
    <row r="506" spans="3:11" x14ac:dyDescent="0.3">
      <c r="C506" s="414"/>
      <c r="D506" s="414"/>
      <c r="E506" s="414"/>
      <c r="F506" s="414"/>
      <c r="G506" s="414"/>
      <c r="H506" s="414"/>
      <c r="I506" s="414"/>
      <c r="J506" s="817"/>
      <c r="K506" s="484"/>
    </row>
    <row r="507" spans="3:11" x14ac:dyDescent="0.3">
      <c r="C507" s="414"/>
      <c r="D507" s="414"/>
      <c r="E507" s="414"/>
      <c r="F507" s="414"/>
      <c r="G507" s="414"/>
      <c r="H507" s="414"/>
      <c r="I507" s="414"/>
      <c r="J507" s="817"/>
      <c r="K507" s="484"/>
    </row>
    <row r="508" spans="3:11" x14ac:dyDescent="0.3">
      <c r="C508" s="414"/>
      <c r="D508" s="414"/>
      <c r="E508" s="414"/>
      <c r="F508" s="414"/>
      <c r="G508" s="414"/>
      <c r="H508" s="414"/>
      <c r="I508" s="414"/>
      <c r="J508" s="817"/>
      <c r="K508" s="484"/>
    </row>
    <row r="509" spans="3:11" x14ac:dyDescent="0.3">
      <c r="C509" s="414"/>
      <c r="D509" s="414"/>
      <c r="E509" s="414"/>
      <c r="F509" s="414"/>
      <c r="G509" s="414"/>
      <c r="H509" s="414"/>
      <c r="I509" s="414"/>
      <c r="J509" s="817"/>
      <c r="K509" s="484"/>
    </row>
    <row r="510" spans="3:11" x14ac:dyDescent="0.3">
      <c r="C510" s="414"/>
      <c r="D510" s="414"/>
      <c r="E510" s="414"/>
      <c r="F510" s="414"/>
      <c r="G510" s="414"/>
      <c r="H510" s="414"/>
      <c r="I510" s="414"/>
      <c r="J510" s="817"/>
      <c r="K510" s="484"/>
    </row>
    <row r="511" spans="3:11" x14ac:dyDescent="0.3">
      <c r="C511" s="414"/>
      <c r="D511" s="414"/>
      <c r="E511" s="414"/>
      <c r="F511" s="414"/>
      <c r="G511" s="414"/>
      <c r="H511" s="414"/>
      <c r="I511" s="414"/>
      <c r="J511" s="817"/>
      <c r="K511" s="484"/>
    </row>
    <row r="512" spans="3:11" x14ac:dyDescent="0.3">
      <c r="C512" s="414"/>
      <c r="D512" s="414"/>
      <c r="E512" s="414"/>
      <c r="F512" s="414"/>
      <c r="G512" s="414"/>
      <c r="H512" s="414"/>
      <c r="I512" s="414"/>
      <c r="J512" s="817"/>
      <c r="K512" s="484"/>
    </row>
    <row r="513" spans="3:11" x14ac:dyDescent="0.3">
      <c r="C513" s="414"/>
      <c r="D513" s="414"/>
      <c r="E513" s="414"/>
      <c r="F513" s="414"/>
      <c r="G513" s="414"/>
      <c r="H513" s="414"/>
      <c r="I513" s="414"/>
      <c r="J513" s="817"/>
      <c r="K513" s="484"/>
    </row>
    <row r="514" spans="3:11" x14ac:dyDescent="0.3">
      <c r="C514" s="414"/>
      <c r="D514" s="414"/>
      <c r="E514" s="414"/>
      <c r="F514" s="414"/>
      <c r="G514" s="414"/>
      <c r="H514" s="414"/>
      <c r="I514" s="414"/>
      <c r="J514" s="817"/>
      <c r="K514" s="484"/>
    </row>
    <row r="515" spans="3:11" x14ac:dyDescent="0.3">
      <c r="C515" s="414"/>
      <c r="D515" s="414"/>
      <c r="E515" s="414"/>
      <c r="F515" s="414"/>
      <c r="G515" s="414"/>
      <c r="H515" s="414"/>
      <c r="I515" s="414"/>
      <c r="J515" s="817"/>
      <c r="K515" s="484"/>
    </row>
    <row r="516" spans="3:11" x14ac:dyDescent="0.3">
      <c r="C516" s="414"/>
      <c r="D516" s="414"/>
      <c r="E516" s="414"/>
      <c r="F516" s="414"/>
      <c r="G516" s="414"/>
      <c r="H516" s="414"/>
      <c r="I516" s="414"/>
      <c r="J516" s="817"/>
      <c r="K516" s="484"/>
    </row>
    <row r="517" spans="3:11" x14ac:dyDescent="0.3">
      <c r="C517" s="414"/>
      <c r="D517" s="414"/>
      <c r="E517" s="414"/>
      <c r="F517" s="414"/>
      <c r="G517" s="414"/>
      <c r="H517" s="414"/>
      <c r="I517" s="414"/>
      <c r="J517" s="817"/>
      <c r="K517" s="484"/>
    </row>
    <row r="518" spans="3:11" x14ac:dyDescent="0.3">
      <c r="C518" s="414"/>
      <c r="D518" s="414"/>
      <c r="E518" s="414"/>
      <c r="F518" s="414"/>
      <c r="G518" s="414"/>
      <c r="H518" s="414"/>
      <c r="I518" s="414"/>
      <c r="J518" s="817"/>
      <c r="K518" s="484"/>
    </row>
    <row r="519" spans="3:11" x14ac:dyDescent="0.3">
      <c r="C519" s="414"/>
      <c r="D519" s="414"/>
      <c r="E519" s="414"/>
      <c r="F519" s="414"/>
      <c r="G519" s="414"/>
      <c r="H519" s="414"/>
      <c r="I519" s="414"/>
      <c r="J519" s="817"/>
      <c r="K519" s="484"/>
    </row>
    <row r="520" spans="3:11" x14ac:dyDescent="0.3">
      <c r="C520" s="414"/>
      <c r="D520" s="414"/>
      <c r="E520" s="414"/>
      <c r="F520" s="414"/>
      <c r="G520" s="414"/>
      <c r="H520" s="414"/>
      <c r="I520" s="414"/>
      <c r="J520" s="817"/>
      <c r="K520" s="484"/>
    </row>
    <row r="521" spans="3:11" x14ac:dyDescent="0.3">
      <c r="C521" s="414"/>
      <c r="D521" s="414"/>
      <c r="E521" s="414"/>
      <c r="F521" s="414"/>
      <c r="G521" s="414"/>
      <c r="H521" s="414"/>
      <c r="I521" s="414"/>
      <c r="J521" s="817"/>
      <c r="K521" s="484"/>
    </row>
    <row r="522" spans="3:11" x14ac:dyDescent="0.3">
      <c r="C522" s="414"/>
      <c r="D522" s="414"/>
      <c r="E522" s="414"/>
      <c r="F522" s="414"/>
      <c r="G522" s="414"/>
      <c r="H522" s="414"/>
      <c r="I522" s="414"/>
      <c r="J522" s="817"/>
      <c r="K522" s="484"/>
    </row>
    <row r="523" spans="3:11" x14ac:dyDescent="0.3">
      <c r="C523" s="414"/>
      <c r="D523" s="414"/>
      <c r="E523" s="414"/>
      <c r="F523" s="414"/>
      <c r="G523" s="414"/>
      <c r="H523" s="414"/>
      <c r="I523" s="414"/>
      <c r="J523" s="817"/>
      <c r="K523" s="484"/>
    </row>
    <row r="524" spans="3:11" x14ac:dyDescent="0.3">
      <c r="C524" s="414"/>
      <c r="D524" s="414"/>
      <c r="E524" s="414"/>
      <c r="F524" s="414"/>
      <c r="G524" s="414"/>
      <c r="H524" s="414"/>
      <c r="I524" s="414"/>
      <c r="J524" s="817"/>
      <c r="K524" s="484"/>
    </row>
    <row r="525" spans="3:11" x14ac:dyDescent="0.3">
      <c r="C525" s="414"/>
      <c r="D525" s="414"/>
      <c r="E525" s="414"/>
      <c r="F525" s="414"/>
      <c r="G525" s="414"/>
      <c r="H525" s="414"/>
      <c r="I525" s="414"/>
      <c r="J525" s="817"/>
      <c r="K525" s="484"/>
    </row>
    <row r="526" spans="3:11" x14ac:dyDescent="0.3">
      <c r="C526" s="414"/>
      <c r="D526" s="414"/>
      <c r="E526" s="414"/>
      <c r="F526" s="414"/>
      <c r="G526" s="414"/>
      <c r="H526" s="414"/>
      <c r="I526" s="414"/>
      <c r="J526" s="817"/>
      <c r="K526" s="484"/>
    </row>
    <row r="527" spans="3:11" x14ac:dyDescent="0.3">
      <c r="C527" s="414"/>
      <c r="D527" s="414"/>
      <c r="E527" s="414"/>
      <c r="F527" s="414"/>
      <c r="G527" s="414"/>
      <c r="H527" s="414"/>
      <c r="I527" s="414"/>
      <c r="J527" s="817"/>
      <c r="K527" s="484"/>
    </row>
    <row r="528" spans="3:11" x14ac:dyDescent="0.3">
      <c r="C528" s="414"/>
      <c r="D528" s="414"/>
      <c r="E528" s="414"/>
      <c r="F528" s="414"/>
      <c r="G528" s="414"/>
      <c r="H528" s="414"/>
      <c r="I528" s="414"/>
      <c r="J528" s="817"/>
      <c r="K528" s="484"/>
    </row>
    <row r="529" spans="3:11" x14ac:dyDescent="0.3">
      <c r="C529" s="414"/>
      <c r="D529" s="414"/>
      <c r="E529" s="414"/>
      <c r="F529" s="414"/>
      <c r="G529" s="414"/>
      <c r="H529" s="414"/>
      <c r="I529" s="414"/>
      <c r="J529" s="817"/>
      <c r="K529" s="484"/>
    </row>
    <row r="530" spans="3:11" x14ac:dyDescent="0.3">
      <c r="C530" s="414"/>
      <c r="D530" s="414"/>
      <c r="E530" s="414"/>
      <c r="F530" s="414"/>
      <c r="G530" s="414"/>
      <c r="H530" s="414"/>
      <c r="I530" s="414"/>
      <c r="J530" s="817"/>
      <c r="K530" s="484"/>
    </row>
    <row r="531" spans="3:11" x14ac:dyDescent="0.3">
      <c r="C531" s="414"/>
      <c r="D531" s="414"/>
      <c r="E531" s="414"/>
      <c r="F531" s="414"/>
      <c r="G531" s="414"/>
      <c r="H531" s="414"/>
      <c r="I531" s="414"/>
      <c r="J531" s="817"/>
      <c r="K531" s="484"/>
    </row>
    <row r="532" spans="3:11" x14ac:dyDescent="0.3">
      <c r="C532" s="414"/>
      <c r="D532" s="414"/>
      <c r="E532" s="414"/>
      <c r="F532" s="414"/>
      <c r="G532" s="414"/>
      <c r="H532" s="414"/>
      <c r="I532" s="414"/>
      <c r="J532" s="817"/>
      <c r="K532" s="484"/>
    </row>
    <row r="533" spans="3:11" x14ac:dyDescent="0.3">
      <c r="C533" s="414"/>
      <c r="D533" s="414"/>
      <c r="E533" s="414"/>
      <c r="F533" s="414"/>
      <c r="G533" s="414"/>
      <c r="H533" s="414"/>
      <c r="I533" s="414"/>
      <c r="J533" s="817"/>
      <c r="K533" s="484"/>
    </row>
    <row r="534" spans="3:11" x14ac:dyDescent="0.3">
      <c r="C534" s="414"/>
      <c r="D534" s="414"/>
      <c r="E534" s="414"/>
      <c r="F534" s="414"/>
      <c r="G534" s="414"/>
      <c r="H534" s="414"/>
      <c r="I534" s="414"/>
      <c r="J534" s="817"/>
      <c r="K534" s="484"/>
    </row>
    <row r="535" spans="3:11" x14ac:dyDescent="0.3">
      <c r="C535" s="414"/>
      <c r="D535" s="414"/>
      <c r="E535" s="414"/>
      <c r="F535" s="414"/>
      <c r="G535" s="414"/>
      <c r="H535" s="414"/>
      <c r="I535" s="414"/>
      <c r="J535" s="817"/>
      <c r="K535" s="484"/>
    </row>
    <row r="536" spans="3:11" x14ac:dyDescent="0.3">
      <c r="C536" s="414"/>
      <c r="D536" s="414"/>
      <c r="E536" s="414"/>
      <c r="F536" s="414"/>
      <c r="G536" s="414"/>
      <c r="H536" s="414"/>
      <c r="I536" s="414"/>
      <c r="J536" s="817"/>
      <c r="K536" s="484"/>
    </row>
    <row r="537" spans="3:11" x14ac:dyDescent="0.3">
      <c r="C537" s="414"/>
      <c r="D537" s="414"/>
      <c r="E537" s="414"/>
      <c r="F537" s="414"/>
      <c r="G537" s="414"/>
      <c r="H537" s="414"/>
      <c r="I537" s="414"/>
      <c r="J537" s="817"/>
      <c r="K537" s="484"/>
    </row>
    <row r="538" spans="3:11" x14ac:dyDescent="0.3">
      <c r="C538" s="414"/>
      <c r="D538" s="414"/>
      <c r="E538" s="414"/>
      <c r="F538" s="414"/>
      <c r="G538" s="414"/>
      <c r="H538" s="414"/>
      <c r="I538" s="414"/>
      <c r="J538" s="817"/>
      <c r="K538" s="484"/>
    </row>
    <row r="539" spans="3:11" x14ac:dyDescent="0.3">
      <c r="C539" s="414"/>
      <c r="D539" s="414"/>
      <c r="E539" s="414"/>
      <c r="F539" s="414"/>
      <c r="G539" s="414"/>
      <c r="H539" s="414"/>
      <c r="I539" s="414"/>
      <c r="J539" s="817"/>
      <c r="K539" s="484"/>
    </row>
    <row r="540" spans="3:11" x14ac:dyDescent="0.3">
      <c r="C540" s="414"/>
      <c r="D540" s="414"/>
      <c r="E540" s="414"/>
      <c r="F540" s="414"/>
      <c r="G540" s="414"/>
      <c r="H540" s="414"/>
      <c r="I540" s="414"/>
      <c r="J540" s="817"/>
      <c r="K540" s="484"/>
    </row>
    <row r="541" spans="3:11" x14ac:dyDescent="0.3">
      <c r="C541" s="414"/>
      <c r="D541" s="414"/>
      <c r="E541" s="414"/>
      <c r="F541" s="414"/>
      <c r="G541" s="414"/>
      <c r="H541" s="414"/>
      <c r="I541" s="414"/>
      <c r="J541" s="817"/>
      <c r="K541" s="484"/>
    </row>
    <row r="542" spans="3:11" x14ac:dyDescent="0.3">
      <c r="C542" s="414"/>
      <c r="D542" s="414"/>
      <c r="E542" s="414"/>
      <c r="F542" s="414"/>
      <c r="G542" s="414"/>
      <c r="H542" s="414"/>
      <c r="I542" s="414"/>
      <c r="J542" s="817"/>
      <c r="K542" s="484"/>
    </row>
    <row r="543" spans="3:11" x14ac:dyDescent="0.3">
      <c r="C543" s="414"/>
      <c r="D543" s="414"/>
      <c r="E543" s="414"/>
      <c r="F543" s="414"/>
      <c r="G543" s="414"/>
      <c r="H543" s="414"/>
      <c r="I543" s="414"/>
      <c r="J543" s="817"/>
      <c r="K543" s="484"/>
    </row>
    <row r="544" spans="3:11" x14ac:dyDescent="0.3">
      <c r="C544" s="414"/>
      <c r="D544" s="414"/>
      <c r="E544" s="414"/>
      <c r="F544" s="414"/>
      <c r="G544" s="414"/>
      <c r="H544" s="414"/>
      <c r="I544" s="414"/>
      <c r="J544" s="817"/>
      <c r="K544" s="484"/>
    </row>
    <row r="545" spans="3:11" x14ac:dyDescent="0.3">
      <c r="C545" s="414"/>
      <c r="D545" s="414"/>
      <c r="E545" s="414"/>
      <c r="F545" s="414"/>
      <c r="G545" s="414"/>
      <c r="H545" s="414"/>
      <c r="I545" s="414"/>
      <c r="J545" s="817"/>
      <c r="K545" s="484"/>
    </row>
    <row r="546" spans="3:11" x14ac:dyDescent="0.3">
      <c r="C546" s="414"/>
      <c r="D546" s="414"/>
      <c r="E546" s="414"/>
      <c r="F546" s="414"/>
      <c r="G546" s="414"/>
      <c r="H546" s="414"/>
      <c r="I546" s="414"/>
      <c r="J546" s="817"/>
      <c r="K546" s="484"/>
    </row>
    <row r="547" spans="3:11" x14ac:dyDescent="0.3">
      <c r="C547" s="414"/>
      <c r="D547" s="414"/>
      <c r="E547" s="414"/>
      <c r="F547" s="414"/>
      <c r="G547" s="414"/>
      <c r="H547" s="414"/>
      <c r="I547" s="414"/>
      <c r="J547" s="817"/>
      <c r="K547" s="484"/>
    </row>
    <row r="548" spans="3:11" x14ac:dyDescent="0.3">
      <c r="C548" s="414"/>
      <c r="D548" s="414"/>
      <c r="E548" s="414"/>
      <c r="F548" s="414"/>
      <c r="G548" s="414"/>
      <c r="H548" s="414"/>
      <c r="I548" s="414"/>
      <c r="J548" s="817"/>
      <c r="K548" s="484"/>
    </row>
    <row r="549" spans="3:11" x14ac:dyDescent="0.3">
      <c r="C549" s="414"/>
      <c r="D549" s="414"/>
      <c r="E549" s="414"/>
      <c r="F549" s="414"/>
      <c r="G549" s="414"/>
      <c r="H549" s="414"/>
      <c r="I549" s="414"/>
      <c r="J549" s="817"/>
      <c r="K549" s="484"/>
    </row>
    <row r="550" spans="3:11" x14ac:dyDescent="0.3">
      <c r="C550" s="414"/>
      <c r="D550" s="414"/>
      <c r="E550" s="414"/>
      <c r="F550" s="414"/>
      <c r="G550" s="414"/>
      <c r="H550" s="414"/>
      <c r="I550" s="414"/>
      <c r="J550" s="817"/>
      <c r="K550" s="484"/>
    </row>
    <row r="551" spans="3:11" x14ac:dyDescent="0.3">
      <c r="C551" s="414"/>
      <c r="D551" s="414"/>
      <c r="E551" s="414"/>
      <c r="F551" s="414"/>
      <c r="G551" s="414"/>
      <c r="H551" s="414"/>
      <c r="I551" s="414"/>
      <c r="J551" s="817"/>
      <c r="K551" s="484"/>
    </row>
    <row r="552" spans="3:11" x14ac:dyDescent="0.3">
      <c r="C552" s="414"/>
      <c r="D552" s="414"/>
      <c r="E552" s="414"/>
      <c r="F552" s="414"/>
      <c r="G552" s="414"/>
      <c r="H552" s="414"/>
      <c r="I552" s="414"/>
      <c r="J552" s="817"/>
      <c r="K552" s="484"/>
    </row>
    <row r="553" spans="3:11" x14ac:dyDescent="0.3">
      <c r="C553" s="414"/>
      <c r="D553" s="414"/>
      <c r="E553" s="414"/>
      <c r="F553" s="414"/>
      <c r="G553" s="414"/>
      <c r="H553" s="414"/>
      <c r="I553" s="414"/>
      <c r="J553" s="817"/>
      <c r="K553" s="484"/>
    </row>
    <row r="554" spans="3:11" x14ac:dyDescent="0.3">
      <c r="C554" s="414"/>
      <c r="D554" s="414"/>
      <c r="E554" s="414"/>
      <c r="F554" s="414"/>
      <c r="G554" s="414"/>
      <c r="H554" s="414"/>
      <c r="I554" s="414"/>
      <c r="J554" s="817"/>
      <c r="K554" s="484"/>
    </row>
    <row r="555" spans="3:11" x14ac:dyDescent="0.3">
      <c r="C555" s="414"/>
      <c r="D555" s="414"/>
      <c r="E555" s="414"/>
      <c r="F555" s="414"/>
      <c r="G555" s="414"/>
      <c r="H555" s="414"/>
      <c r="I555" s="414"/>
      <c r="J555" s="817"/>
      <c r="K555" s="484"/>
    </row>
    <row r="556" spans="3:11" x14ac:dyDescent="0.3">
      <c r="C556" s="414"/>
      <c r="D556" s="414"/>
      <c r="E556" s="414"/>
      <c r="F556" s="414"/>
      <c r="G556" s="414"/>
      <c r="H556" s="414"/>
      <c r="I556" s="414"/>
      <c r="J556" s="817"/>
      <c r="K556" s="484"/>
    </row>
    <row r="557" spans="3:11" x14ac:dyDescent="0.3">
      <c r="C557" s="414"/>
      <c r="D557" s="414"/>
      <c r="E557" s="414"/>
      <c r="F557" s="414"/>
      <c r="G557" s="414"/>
      <c r="H557" s="414"/>
      <c r="I557" s="414"/>
      <c r="J557" s="817"/>
      <c r="K557" s="484"/>
    </row>
    <row r="558" spans="3:11" x14ac:dyDescent="0.3">
      <c r="C558" s="414"/>
      <c r="D558" s="414"/>
      <c r="E558" s="414"/>
      <c r="F558" s="414"/>
      <c r="G558" s="414"/>
      <c r="H558" s="414"/>
      <c r="I558" s="414"/>
      <c r="J558" s="817"/>
      <c r="K558" s="484"/>
    </row>
    <row r="559" spans="3:11" x14ac:dyDescent="0.3">
      <c r="C559" s="414"/>
      <c r="D559" s="414"/>
      <c r="E559" s="414"/>
      <c r="F559" s="414"/>
      <c r="G559" s="414"/>
      <c r="H559" s="414"/>
      <c r="I559" s="414"/>
      <c r="J559" s="817"/>
      <c r="K559" s="484"/>
    </row>
    <row r="560" spans="3:11" x14ac:dyDescent="0.3">
      <c r="C560" s="414"/>
      <c r="D560" s="414"/>
      <c r="E560" s="414"/>
      <c r="F560" s="414"/>
      <c r="G560" s="414"/>
      <c r="H560" s="414"/>
      <c r="I560" s="414"/>
      <c r="J560" s="817"/>
      <c r="K560" s="484"/>
    </row>
    <row r="561" spans="3:11" x14ac:dyDescent="0.3">
      <c r="C561" s="414"/>
      <c r="D561" s="414"/>
      <c r="E561" s="414"/>
      <c r="F561" s="414"/>
      <c r="G561" s="414"/>
      <c r="H561" s="414"/>
      <c r="I561" s="414"/>
      <c r="J561" s="817"/>
      <c r="K561" s="484"/>
    </row>
    <row r="562" spans="3:11" x14ac:dyDescent="0.3">
      <c r="C562" s="414"/>
      <c r="D562" s="414"/>
      <c r="E562" s="414"/>
      <c r="F562" s="414"/>
      <c r="G562" s="414"/>
      <c r="H562" s="414"/>
      <c r="I562" s="414"/>
      <c r="J562" s="817"/>
      <c r="K562" s="484"/>
    </row>
    <row r="563" spans="3:11" x14ac:dyDescent="0.3">
      <c r="C563" s="414"/>
      <c r="D563" s="414"/>
      <c r="E563" s="414"/>
      <c r="F563" s="414"/>
      <c r="G563" s="414"/>
      <c r="H563" s="414"/>
      <c r="I563" s="414"/>
      <c r="J563" s="817"/>
      <c r="K563" s="484"/>
    </row>
    <row r="564" spans="3:11" x14ac:dyDescent="0.3">
      <c r="C564" s="414"/>
      <c r="D564" s="414"/>
      <c r="E564" s="414"/>
      <c r="F564" s="414"/>
      <c r="G564" s="414"/>
      <c r="H564" s="414"/>
      <c r="I564" s="414"/>
      <c r="J564" s="817"/>
      <c r="K564" s="484"/>
    </row>
    <row r="565" spans="3:11" x14ac:dyDescent="0.3">
      <c r="C565" s="414"/>
      <c r="D565" s="414"/>
      <c r="E565" s="414"/>
      <c r="F565" s="414"/>
      <c r="G565" s="414"/>
      <c r="H565" s="414"/>
      <c r="I565" s="414"/>
      <c r="J565" s="817"/>
      <c r="K565" s="484"/>
    </row>
    <row r="566" spans="3:11" x14ac:dyDescent="0.3">
      <c r="C566" s="414"/>
      <c r="D566" s="414"/>
      <c r="E566" s="414"/>
      <c r="F566" s="414"/>
      <c r="G566" s="414"/>
      <c r="H566" s="414"/>
      <c r="I566" s="414"/>
      <c r="J566" s="817"/>
      <c r="K566" s="484"/>
    </row>
    <row r="567" spans="3:11" x14ac:dyDescent="0.3">
      <c r="C567" s="414"/>
      <c r="D567" s="414"/>
      <c r="E567" s="414"/>
      <c r="F567" s="414"/>
      <c r="G567" s="414"/>
      <c r="H567" s="414"/>
      <c r="I567" s="414"/>
      <c r="J567" s="817"/>
      <c r="K567" s="484"/>
    </row>
    <row r="568" spans="3:11" x14ac:dyDescent="0.3">
      <c r="C568" s="414"/>
      <c r="D568" s="414"/>
      <c r="E568" s="414"/>
      <c r="F568" s="414"/>
      <c r="G568" s="414"/>
      <c r="H568" s="414"/>
      <c r="I568" s="414"/>
      <c r="J568" s="817"/>
      <c r="K568" s="484"/>
    </row>
    <row r="569" spans="3:11" x14ac:dyDescent="0.3">
      <c r="C569" s="414"/>
      <c r="D569" s="414"/>
      <c r="E569" s="414"/>
      <c r="F569" s="414"/>
      <c r="G569" s="414"/>
      <c r="H569" s="414"/>
      <c r="I569" s="414"/>
      <c r="J569" s="817"/>
      <c r="K569" s="484"/>
    </row>
    <row r="570" spans="3:11" x14ac:dyDescent="0.3">
      <c r="C570" s="414"/>
      <c r="D570" s="414"/>
      <c r="E570" s="414"/>
      <c r="F570" s="414"/>
      <c r="G570" s="414"/>
      <c r="H570" s="414"/>
      <c r="I570" s="414"/>
      <c r="J570" s="817"/>
      <c r="K570" s="484"/>
    </row>
    <row r="571" spans="3:11" x14ac:dyDescent="0.3">
      <c r="C571" s="414"/>
      <c r="D571" s="414"/>
      <c r="E571" s="414"/>
      <c r="F571" s="414"/>
      <c r="G571" s="414"/>
      <c r="H571" s="414"/>
      <c r="I571" s="414"/>
      <c r="J571" s="817"/>
      <c r="K571" s="484"/>
    </row>
    <row r="572" spans="3:11" x14ac:dyDescent="0.3">
      <c r="C572" s="414"/>
      <c r="D572" s="414"/>
      <c r="E572" s="414"/>
      <c r="F572" s="414"/>
      <c r="G572" s="414"/>
      <c r="H572" s="414"/>
      <c r="I572" s="414"/>
      <c r="J572" s="817"/>
      <c r="K572" s="484"/>
    </row>
    <row r="573" spans="3:11" x14ac:dyDescent="0.3">
      <c r="C573" s="414"/>
      <c r="D573" s="414"/>
      <c r="E573" s="414"/>
      <c r="F573" s="414"/>
      <c r="G573" s="414"/>
      <c r="H573" s="414"/>
      <c r="I573" s="414"/>
      <c r="J573" s="817"/>
      <c r="K573" s="484"/>
    </row>
    <row r="574" spans="3:11" x14ac:dyDescent="0.3">
      <c r="C574" s="414"/>
      <c r="D574" s="414"/>
      <c r="E574" s="414"/>
      <c r="F574" s="414"/>
      <c r="G574" s="414"/>
      <c r="H574" s="414"/>
      <c r="I574" s="414"/>
      <c r="J574" s="817"/>
      <c r="K574" s="484"/>
    </row>
    <row r="575" spans="3:11" x14ac:dyDescent="0.3">
      <c r="C575" s="414"/>
      <c r="D575" s="414"/>
      <c r="E575" s="414"/>
      <c r="F575" s="414"/>
      <c r="G575" s="414"/>
      <c r="H575" s="414"/>
      <c r="I575" s="414"/>
      <c r="J575" s="817"/>
      <c r="K575" s="484"/>
    </row>
    <row r="576" spans="3:11" x14ac:dyDescent="0.3">
      <c r="C576" s="414"/>
      <c r="D576" s="414"/>
      <c r="E576" s="414"/>
      <c r="F576" s="414"/>
      <c r="G576" s="414"/>
      <c r="H576" s="414"/>
      <c r="I576" s="414"/>
      <c r="J576" s="817"/>
      <c r="K576" s="484"/>
    </row>
    <row r="577" spans="3:11" x14ac:dyDescent="0.3">
      <c r="C577" s="414"/>
      <c r="D577" s="414"/>
      <c r="E577" s="414"/>
      <c r="F577" s="414"/>
      <c r="G577" s="414"/>
      <c r="H577" s="414"/>
      <c r="I577" s="414"/>
      <c r="J577" s="817"/>
      <c r="K577" s="484"/>
    </row>
    <row r="578" spans="3:11" x14ac:dyDescent="0.3">
      <c r="C578" s="414"/>
      <c r="D578" s="414"/>
      <c r="E578" s="414"/>
      <c r="F578" s="414"/>
      <c r="G578" s="414"/>
      <c r="H578" s="414"/>
      <c r="I578" s="414"/>
      <c r="J578" s="817"/>
      <c r="K578" s="484"/>
    </row>
    <row r="579" spans="3:11" x14ac:dyDescent="0.3">
      <c r="C579" s="414"/>
      <c r="D579" s="414"/>
      <c r="E579" s="414"/>
      <c r="F579" s="414"/>
      <c r="G579" s="414"/>
      <c r="H579" s="414"/>
      <c r="I579" s="414"/>
      <c r="J579" s="817"/>
      <c r="K579" s="484"/>
    </row>
    <row r="580" spans="3:11" x14ac:dyDescent="0.3">
      <c r="C580" s="414"/>
      <c r="D580" s="414"/>
      <c r="E580" s="414"/>
      <c r="F580" s="414"/>
      <c r="G580" s="414"/>
      <c r="H580" s="414"/>
      <c r="I580" s="414"/>
      <c r="J580" s="817"/>
      <c r="K580" s="484"/>
    </row>
    <row r="581" spans="3:11" x14ac:dyDescent="0.3">
      <c r="C581" s="414"/>
      <c r="D581" s="414"/>
      <c r="E581" s="414"/>
      <c r="F581" s="414"/>
      <c r="G581" s="414"/>
      <c r="H581" s="414"/>
      <c r="I581" s="414"/>
      <c r="J581" s="817"/>
      <c r="K581" s="484"/>
    </row>
    <row r="582" spans="3:11" x14ac:dyDescent="0.3">
      <c r="C582" s="414"/>
      <c r="D582" s="414"/>
      <c r="E582" s="414"/>
      <c r="F582" s="414"/>
      <c r="G582" s="414"/>
      <c r="H582" s="414"/>
      <c r="I582" s="414"/>
      <c r="J582" s="817"/>
      <c r="K582" s="484"/>
    </row>
    <row r="583" spans="3:11" x14ac:dyDescent="0.3">
      <c r="C583" s="414"/>
      <c r="D583" s="414"/>
      <c r="E583" s="414"/>
      <c r="F583" s="414"/>
      <c r="G583" s="414"/>
      <c r="H583" s="414"/>
      <c r="I583" s="414"/>
      <c r="J583" s="817"/>
      <c r="K583" s="484"/>
    </row>
    <row r="584" spans="3:11" x14ac:dyDescent="0.3">
      <c r="C584" s="414"/>
      <c r="D584" s="414"/>
      <c r="E584" s="414"/>
      <c r="F584" s="414"/>
      <c r="G584" s="414"/>
      <c r="H584" s="414"/>
      <c r="I584" s="414"/>
      <c r="J584" s="817"/>
      <c r="K584" s="484"/>
    </row>
    <row r="585" spans="3:11" x14ac:dyDescent="0.3">
      <c r="C585" s="414"/>
      <c r="D585" s="414"/>
      <c r="E585" s="414"/>
      <c r="F585" s="414"/>
      <c r="G585" s="414"/>
      <c r="H585" s="414"/>
      <c r="I585" s="414"/>
      <c r="J585" s="817"/>
      <c r="K585" s="484"/>
    </row>
    <row r="586" spans="3:11" x14ac:dyDescent="0.3">
      <c r="C586" s="414"/>
      <c r="D586" s="414"/>
      <c r="E586" s="414"/>
      <c r="F586" s="414"/>
      <c r="G586" s="414"/>
      <c r="H586" s="414"/>
      <c r="I586" s="414"/>
      <c r="J586" s="817"/>
      <c r="K586" s="484"/>
    </row>
    <row r="587" spans="3:11" x14ac:dyDescent="0.3">
      <c r="C587" s="414"/>
      <c r="D587" s="414"/>
      <c r="E587" s="414"/>
      <c r="F587" s="414"/>
      <c r="G587" s="414"/>
      <c r="H587" s="414"/>
      <c r="I587" s="414"/>
      <c r="J587" s="817"/>
      <c r="K587" s="484"/>
    </row>
    <row r="588" spans="3:11" x14ac:dyDescent="0.3">
      <c r="C588" s="414"/>
      <c r="D588" s="414"/>
      <c r="E588" s="414"/>
      <c r="F588" s="414"/>
      <c r="G588" s="414"/>
      <c r="H588" s="414"/>
      <c r="I588" s="414"/>
      <c r="J588" s="817"/>
      <c r="K588" s="484"/>
    </row>
    <row r="589" spans="3:11" x14ac:dyDescent="0.3">
      <c r="C589" s="414"/>
      <c r="D589" s="414"/>
      <c r="E589" s="414"/>
      <c r="F589" s="414"/>
      <c r="G589" s="414"/>
      <c r="H589" s="414"/>
      <c r="I589" s="414"/>
      <c r="J589" s="817"/>
      <c r="K589" s="484"/>
    </row>
    <row r="590" spans="3:11" x14ac:dyDescent="0.3">
      <c r="C590" s="414"/>
      <c r="D590" s="414"/>
      <c r="E590" s="414"/>
      <c r="F590" s="414"/>
      <c r="G590" s="414"/>
      <c r="H590" s="414"/>
      <c r="I590" s="414"/>
      <c r="J590" s="817"/>
      <c r="K590" s="484"/>
    </row>
    <row r="591" spans="3:11" x14ac:dyDescent="0.3">
      <c r="C591" s="414"/>
      <c r="D591" s="414"/>
      <c r="E591" s="414"/>
      <c r="F591" s="414"/>
      <c r="G591" s="414"/>
      <c r="H591" s="414"/>
      <c r="I591" s="414"/>
      <c r="J591" s="817"/>
      <c r="K591" s="484"/>
    </row>
    <row r="592" spans="3:11" x14ac:dyDescent="0.3">
      <c r="C592" s="414"/>
      <c r="D592" s="414"/>
      <c r="E592" s="414"/>
      <c r="F592" s="414"/>
      <c r="G592" s="414"/>
      <c r="H592" s="414"/>
      <c r="I592" s="414"/>
      <c r="J592" s="817"/>
      <c r="K592" s="484"/>
    </row>
    <row r="593" spans="3:11" x14ac:dyDescent="0.3">
      <c r="C593" s="414"/>
      <c r="D593" s="414"/>
      <c r="E593" s="414"/>
      <c r="F593" s="414"/>
      <c r="G593" s="414"/>
      <c r="H593" s="414"/>
      <c r="I593" s="414"/>
      <c r="J593" s="817"/>
      <c r="K593" s="484"/>
    </row>
    <row r="594" spans="3:11" x14ac:dyDescent="0.3">
      <c r="C594" s="414"/>
      <c r="D594" s="414"/>
      <c r="E594" s="414"/>
      <c r="F594" s="414"/>
      <c r="G594" s="414"/>
      <c r="H594" s="414"/>
      <c r="I594" s="414"/>
      <c r="J594" s="817"/>
      <c r="K594" s="484"/>
    </row>
    <row r="595" spans="3:11" x14ac:dyDescent="0.3">
      <c r="C595" s="414"/>
      <c r="D595" s="414"/>
      <c r="E595" s="414"/>
      <c r="F595" s="414"/>
      <c r="G595" s="414"/>
      <c r="H595" s="414"/>
      <c r="I595" s="414"/>
      <c r="J595" s="817"/>
      <c r="K595" s="484"/>
    </row>
    <row r="596" spans="3:11" x14ac:dyDescent="0.3">
      <c r="C596" s="414"/>
      <c r="D596" s="414"/>
      <c r="E596" s="414"/>
      <c r="F596" s="414"/>
      <c r="G596" s="414"/>
      <c r="H596" s="414"/>
      <c r="I596" s="414"/>
      <c r="J596" s="817"/>
      <c r="K596" s="484"/>
    </row>
    <row r="597" spans="3:11" x14ac:dyDescent="0.3">
      <c r="C597" s="414"/>
      <c r="D597" s="414"/>
      <c r="E597" s="414"/>
      <c r="F597" s="414"/>
      <c r="G597" s="414"/>
      <c r="H597" s="414"/>
      <c r="I597" s="414"/>
      <c r="J597" s="817"/>
      <c r="K597" s="484"/>
    </row>
    <row r="598" spans="3:11" x14ac:dyDescent="0.3">
      <c r="C598" s="414"/>
      <c r="D598" s="414"/>
      <c r="E598" s="414"/>
      <c r="F598" s="414"/>
      <c r="G598" s="414"/>
      <c r="H598" s="414"/>
      <c r="I598" s="414"/>
      <c r="J598" s="817"/>
      <c r="K598" s="484"/>
    </row>
    <row r="599" spans="3:11" x14ac:dyDescent="0.3">
      <c r="C599" s="414"/>
      <c r="D599" s="414"/>
      <c r="E599" s="414"/>
      <c r="F599" s="414"/>
      <c r="G599" s="414"/>
      <c r="H599" s="414"/>
      <c r="I599" s="414"/>
      <c r="J599" s="817"/>
      <c r="K599" s="484"/>
    </row>
    <row r="600" spans="3:11" x14ac:dyDescent="0.3">
      <c r="C600" s="414"/>
      <c r="D600" s="414"/>
      <c r="E600" s="414"/>
      <c r="F600" s="414"/>
      <c r="G600" s="414"/>
      <c r="H600" s="414"/>
      <c r="I600" s="414"/>
      <c r="J600" s="817"/>
      <c r="K600" s="484"/>
    </row>
    <row r="601" spans="3:11" x14ac:dyDescent="0.3">
      <c r="C601" s="414"/>
      <c r="D601" s="414"/>
      <c r="E601" s="414"/>
      <c r="F601" s="414"/>
      <c r="G601" s="414"/>
      <c r="H601" s="414"/>
      <c r="I601" s="414"/>
      <c r="J601" s="817"/>
      <c r="K601" s="484"/>
    </row>
    <row r="602" spans="3:11" x14ac:dyDescent="0.3">
      <c r="C602" s="414"/>
      <c r="D602" s="414"/>
      <c r="E602" s="414"/>
      <c r="F602" s="414"/>
      <c r="G602" s="414"/>
      <c r="H602" s="414"/>
      <c r="I602" s="414"/>
      <c r="J602" s="817"/>
      <c r="K602" s="484"/>
    </row>
    <row r="603" spans="3:11" x14ac:dyDescent="0.3">
      <c r="C603" s="414"/>
      <c r="D603" s="414"/>
      <c r="E603" s="414"/>
      <c r="F603" s="414"/>
      <c r="G603" s="414"/>
      <c r="H603" s="414"/>
      <c r="I603" s="414"/>
      <c r="J603" s="817"/>
      <c r="K603" s="484"/>
    </row>
    <row r="604" spans="3:11" x14ac:dyDescent="0.3">
      <c r="C604" s="414"/>
      <c r="D604" s="414"/>
      <c r="E604" s="414"/>
      <c r="F604" s="414"/>
      <c r="G604" s="414"/>
      <c r="H604" s="414"/>
      <c r="I604" s="414"/>
      <c r="J604" s="817"/>
      <c r="K604" s="484"/>
    </row>
    <row r="605" spans="3:11" x14ac:dyDescent="0.3">
      <c r="C605" s="414"/>
      <c r="D605" s="414"/>
      <c r="E605" s="414"/>
      <c r="F605" s="414"/>
      <c r="G605" s="414"/>
      <c r="H605" s="414"/>
      <c r="I605" s="414"/>
      <c r="J605" s="817"/>
      <c r="K605" s="484"/>
    </row>
    <row r="606" spans="3:11" x14ac:dyDescent="0.3">
      <c r="C606" s="414"/>
      <c r="D606" s="414"/>
      <c r="E606" s="414"/>
      <c r="F606" s="414"/>
      <c r="G606" s="414"/>
      <c r="H606" s="414"/>
      <c r="I606" s="414"/>
      <c r="J606" s="817"/>
      <c r="K606" s="484"/>
    </row>
    <row r="607" spans="3:11" x14ac:dyDescent="0.3">
      <c r="C607" s="414"/>
      <c r="D607" s="414"/>
      <c r="E607" s="414"/>
      <c r="F607" s="414"/>
      <c r="G607" s="414"/>
      <c r="H607" s="414"/>
      <c r="I607" s="414"/>
      <c r="J607" s="817"/>
      <c r="K607" s="484"/>
    </row>
    <row r="608" spans="3:11" x14ac:dyDescent="0.3">
      <c r="C608" s="414"/>
      <c r="D608" s="414"/>
      <c r="E608" s="414"/>
      <c r="F608" s="414"/>
      <c r="G608" s="414"/>
      <c r="H608" s="414"/>
      <c r="I608" s="414"/>
      <c r="J608" s="817"/>
      <c r="K608" s="484"/>
    </row>
    <row r="609" spans="3:11" x14ac:dyDescent="0.3">
      <c r="C609" s="414"/>
      <c r="D609" s="414"/>
      <c r="E609" s="414"/>
      <c r="F609" s="414"/>
      <c r="G609" s="414"/>
      <c r="H609" s="414"/>
      <c r="I609" s="414"/>
      <c r="J609" s="817"/>
      <c r="K609" s="484"/>
    </row>
    <row r="610" spans="3:11" x14ac:dyDescent="0.3">
      <c r="C610" s="414"/>
      <c r="D610" s="414"/>
      <c r="E610" s="414"/>
      <c r="F610" s="414"/>
      <c r="G610" s="414"/>
      <c r="H610" s="414"/>
      <c r="I610" s="414"/>
      <c r="J610" s="817"/>
      <c r="K610" s="484"/>
    </row>
    <row r="611" spans="3:11" x14ac:dyDescent="0.3">
      <c r="C611" s="414"/>
      <c r="D611" s="414"/>
      <c r="E611" s="414"/>
      <c r="F611" s="414"/>
      <c r="G611" s="414"/>
      <c r="H611" s="414"/>
      <c r="I611" s="414"/>
      <c r="J611" s="817"/>
      <c r="K611" s="484"/>
    </row>
    <row r="612" spans="3:11" x14ac:dyDescent="0.3">
      <c r="C612" s="414"/>
      <c r="D612" s="414"/>
      <c r="E612" s="414"/>
      <c r="F612" s="414"/>
      <c r="G612" s="414"/>
      <c r="H612" s="414"/>
      <c r="I612" s="414"/>
      <c r="J612" s="817"/>
      <c r="K612" s="484"/>
    </row>
    <row r="613" spans="3:11" x14ac:dyDescent="0.3">
      <c r="C613" s="414"/>
      <c r="D613" s="414"/>
      <c r="E613" s="414"/>
      <c r="F613" s="414"/>
      <c r="G613" s="414"/>
      <c r="H613" s="414"/>
      <c r="I613" s="414"/>
      <c r="J613" s="817"/>
      <c r="K613" s="484"/>
    </row>
    <row r="614" spans="3:11" x14ac:dyDescent="0.3">
      <c r="C614" s="414"/>
      <c r="D614" s="414"/>
      <c r="E614" s="414"/>
      <c r="F614" s="414"/>
      <c r="G614" s="414"/>
      <c r="H614" s="414"/>
      <c r="I614" s="414"/>
      <c r="J614" s="817"/>
      <c r="K614" s="484"/>
    </row>
    <row r="615" spans="3:11" x14ac:dyDescent="0.3">
      <c r="C615" s="414"/>
      <c r="D615" s="414"/>
      <c r="E615" s="414"/>
      <c r="F615" s="414"/>
      <c r="G615" s="414"/>
      <c r="H615" s="414"/>
      <c r="I615" s="414"/>
      <c r="J615" s="817"/>
      <c r="K615" s="484"/>
    </row>
    <row r="616" spans="3:11" x14ac:dyDescent="0.3">
      <c r="C616" s="414"/>
      <c r="D616" s="414"/>
      <c r="E616" s="414"/>
      <c r="F616" s="414"/>
      <c r="G616" s="414"/>
      <c r="H616" s="414"/>
      <c r="I616" s="414"/>
      <c r="J616" s="817"/>
      <c r="K616" s="484"/>
    </row>
    <row r="617" spans="3:11" x14ac:dyDescent="0.3">
      <c r="C617" s="414"/>
      <c r="D617" s="414"/>
      <c r="E617" s="414"/>
      <c r="F617" s="414"/>
      <c r="G617" s="414"/>
      <c r="H617" s="414"/>
      <c r="I617" s="414"/>
      <c r="J617" s="817"/>
      <c r="K617" s="484"/>
    </row>
    <row r="618" spans="3:11" x14ac:dyDescent="0.3">
      <c r="C618" s="414"/>
      <c r="D618" s="414"/>
      <c r="E618" s="414"/>
      <c r="F618" s="414"/>
      <c r="G618" s="414"/>
      <c r="H618" s="414"/>
      <c r="I618" s="414"/>
      <c r="J618" s="817"/>
      <c r="K618" s="484"/>
    </row>
    <row r="619" spans="3:11" x14ac:dyDescent="0.3">
      <c r="C619" s="414"/>
      <c r="D619" s="414"/>
      <c r="E619" s="414"/>
      <c r="F619" s="414"/>
      <c r="G619" s="414"/>
      <c r="H619" s="414"/>
      <c r="I619" s="414"/>
      <c r="J619" s="817"/>
      <c r="K619" s="484"/>
    </row>
    <row r="620" spans="3:11" x14ac:dyDescent="0.3">
      <c r="C620" s="414"/>
      <c r="D620" s="414"/>
      <c r="E620" s="414"/>
      <c r="F620" s="414"/>
      <c r="G620" s="414"/>
      <c r="H620" s="414"/>
      <c r="I620" s="414"/>
      <c r="J620" s="817"/>
      <c r="K620" s="484"/>
    </row>
    <row r="621" spans="3:11" x14ac:dyDescent="0.3">
      <c r="C621" s="414"/>
      <c r="D621" s="414"/>
      <c r="E621" s="414"/>
      <c r="F621" s="414"/>
      <c r="G621" s="414"/>
      <c r="H621" s="414"/>
      <c r="I621" s="414"/>
      <c r="J621" s="817"/>
      <c r="K621" s="484"/>
    </row>
    <row r="622" spans="3:11" x14ac:dyDescent="0.3">
      <c r="C622" s="414"/>
      <c r="D622" s="414"/>
      <c r="E622" s="414"/>
      <c r="F622" s="414"/>
      <c r="G622" s="414"/>
      <c r="H622" s="414"/>
      <c r="I622" s="414"/>
      <c r="J622" s="817"/>
      <c r="K622" s="484"/>
    </row>
    <row r="623" spans="3:11" x14ac:dyDescent="0.3">
      <c r="C623" s="414"/>
      <c r="D623" s="414"/>
      <c r="E623" s="414"/>
      <c r="F623" s="414"/>
      <c r="G623" s="414"/>
      <c r="H623" s="414"/>
      <c r="I623" s="414"/>
      <c r="J623" s="817"/>
      <c r="K623" s="484"/>
    </row>
    <row r="624" spans="3:11" x14ac:dyDescent="0.3">
      <c r="C624" s="414"/>
      <c r="D624" s="414"/>
      <c r="E624" s="414"/>
      <c r="F624" s="414"/>
      <c r="G624" s="414"/>
      <c r="H624" s="414"/>
      <c r="I624" s="414"/>
      <c r="J624" s="817"/>
      <c r="K624" s="484"/>
    </row>
    <row r="625" spans="3:11" x14ac:dyDescent="0.3">
      <c r="C625" s="414"/>
      <c r="D625" s="414"/>
      <c r="E625" s="414"/>
      <c r="F625" s="414"/>
      <c r="G625" s="414"/>
      <c r="H625" s="414"/>
      <c r="I625" s="414"/>
      <c r="J625" s="817"/>
      <c r="K625" s="484"/>
    </row>
    <row r="626" spans="3:11" x14ac:dyDescent="0.3">
      <c r="C626" s="414"/>
      <c r="D626" s="414"/>
      <c r="E626" s="414"/>
      <c r="F626" s="414"/>
      <c r="G626" s="414"/>
      <c r="H626" s="414"/>
      <c r="I626" s="414"/>
      <c r="J626" s="817"/>
      <c r="K626" s="484"/>
    </row>
    <row r="627" spans="3:11" x14ac:dyDescent="0.3">
      <c r="C627" s="414"/>
      <c r="D627" s="414"/>
      <c r="E627" s="414"/>
      <c r="F627" s="414"/>
      <c r="G627" s="414"/>
      <c r="H627" s="414"/>
      <c r="I627" s="414"/>
      <c r="J627" s="817"/>
      <c r="K627" s="484"/>
    </row>
    <row r="628" spans="3:11" x14ac:dyDescent="0.3">
      <c r="C628" s="414"/>
      <c r="D628" s="414"/>
      <c r="E628" s="414"/>
      <c r="F628" s="414"/>
      <c r="G628" s="414"/>
      <c r="H628" s="414"/>
      <c r="I628" s="414"/>
      <c r="J628" s="817"/>
      <c r="K628" s="484"/>
    </row>
    <row r="629" spans="3:11" x14ac:dyDescent="0.3">
      <c r="C629" s="414"/>
      <c r="D629" s="414"/>
      <c r="E629" s="414"/>
      <c r="F629" s="414"/>
      <c r="G629" s="414"/>
      <c r="H629" s="414"/>
      <c r="I629" s="414"/>
      <c r="J629" s="817"/>
      <c r="K629" s="484"/>
    </row>
    <row r="630" spans="3:11" x14ac:dyDescent="0.3">
      <c r="C630" s="414"/>
      <c r="D630" s="414"/>
      <c r="E630" s="414"/>
      <c r="F630" s="414"/>
      <c r="G630" s="414"/>
      <c r="H630" s="414"/>
      <c r="I630" s="414"/>
      <c r="J630" s="817"/>
      <c r="K630" s="484"/>
    </row>
    <row r="631" spans="3:11" x14ac:dyDescent="0.3">
      <c r="C631" s="414"/>
      <c r="D631" s="414"/>
      <c r="E631" s="414"/>
      <c r="F631" s="414"/>
      <c r="G631" s="414"/>
      <c r="H631" s="414"/>
      <c r="I631" s="414"/>
      <c r="J631" s="817"/>
      <c r="K631" s="484"/>
    </row>
    <row r="632" spans="3:11" x14ac:dyDescent="0.3">
      <c r="C632" s="414"/>
      <c r="D632" s="414"/>
      <c r="E632" s="414"/>
      <c r="F632" s="414"/>
      <c r="G632" s="414"/>
      <c r="H632" s="414"/>
      <c r="I632" s="414"/>
      <c r="J632" s="817"/>
      <c r="K632" s="484"/>
    </row>
    <row r="633" spans="3:11" x14ac:dyDescent="0.3">
      <c r="C633" s="414"/>
      <c r="D633" s="414"/>
      <c r="E633" s="414"/>
      <c r="F633" s="414"/>
      <c r="G633" s="414"/>
      <c r="H633" s="414"/>
      <c r="I633" s="414"/>
      <c r="J633" s="817"/>
      <c r="K633" s="484"/>
    </row>
    <row r="634" spans="3:11" x14ac:dyDescent="0.3">
      <c r="C634" s="414"/>
      <c r="D634" s="414"/>
      <c r="E634" s="414"/>
      <c r="F634" s="414"/>
      <c r="G634" s="414"/>
      <c r="H634" s="414"/>
      <c r="I634" s="414"/>
      <c r="J634" s="817"/>
      <c r="K634" s="484"/>
    </row>
    <row r="635" spans="3:11" x14ac:dyDescent="0.3">
      <c r="C635" s="414"/>
      <c r="D635" s="414"/>
      <c r="E635" s="414"/>
      <c r="F635" s="414"/>
      <c r="G635" s="414"/>
      <c r="H635" s="414"/>
      <c r="I635" s="414"/>
      <c r="J635" s="817"/>
      <c r="K635" s="484"/>
    </row>
    <row r="636" spans="3:11" x14ac:dyDescent="0.3">
      <c r="C636" s="414"/>
      <c r="D636" s="414"/>
      <c r="E636" s="414"/>
      <c r="F636" s="414"/>
      <c r="G636" s="414"/>
      <c r="H636" s="414"/>
      <c r="I636" s="414"/>
      <c r="J636" s="817"/>
      <c r="K636" s="484"/>
    </row>
    <row r="637" spans="3:11" x14ac:dyDescent="0.3">
      <c r="C637" s="414"/>
      <c r="D637" s="414"/>
      <c r="E637" s="414"/>
      <c r="F637" s="414"/>
      <c r="G637" s="414"/>
      <c r="H637" s="414"/>
      <c r="I637" s="414"/>
      <c r="J637" s="817"/>
      <c r="K637" s="484"/>
    </row>
    <row r="638" spans="3:11" x14ac:dyDescent="0.3">
      <c r="C638" s="414"/>
      <c r="D638" s="414"/>
      <c r="E638" s="414"/>
      <c r="F638" s="414"/>
      <c r="G638" s="414"/>
      <c r="H638" s="414"/>
      <c r="I638" s="414"/>
      <c r="J638" s="817"/>
      <c r="K638" s="484"/>
    </row>
    <row r="639" spans="3:11" x14ac:dyDescent="0.3">
      <c r="C639" s="414"/>
      <c r="D639" s="414"/>
      <c r="E639" s="414"/>
      <c r="F639" s="414"/>
      <c r="G639" s="414"/>
      <c r="H639" s="414"/>
      <c r="I639" s="414"/>
      <c r="J639" s="817"/>
      <c r="K639" s="484"/>
    </row>
    <row r="640" spans="3:11" x14ac:dyDescent="0.3">
      <c r="C640" s="414"/>
      <c r="D640" s="414"/>
      <c r="E640" s="414"/>
      <c r="F640" s="414"/>
      <c r="G640" s="414"/>
      <c r="H640" s="414"/>
      <c r="I640" s="414"/>
      <c r="J640" s="817"/>
      <c r="K640" s="484"/>
    </row>
    <row r="641" spans="3:11" x14ac:dyDescent="0.3">
      <c r="C641" s="414"/>
      <c r="D641" s="414"/>
      <c r="E641" s="414"/>
      <c r="F641" s="414"/>
      <c r="G641" s="414"/>
      <c r="H641" s="414"/>
      <c r="I641" s="414"/>
      <c r="J641" s="817"/>
      <c r="K641" s="484"/>
    </row>
    <row r="642" spans="3:11" x14ac:dyDescent="0.3">
      <c r="C642" s="414"/>
      <c r="D642" s="414"/>
      <c r="E642" s="414"/>
      <c r="F642" s="414"/>
      <c r="G642" s="414"/>
      <c r="H642" s="414"/>
      <c r="I642" s="414"/>
      <c r="J642" s="817"/>
      <c r="K642" s="484"/>
    </row>
    <row r="643" spans="3:11" x14ac:dyDescent="0.3">
      <c r="C643" s="414"/>
      <c r="D643" s="414"/>
      <c r="E643" s="414"/>
      <c r="F643" s="414"/>
      <c r="G643" s="414"/>
      <c r="H643" s="414"/>
      <c r="I643" s="414"/>
      <c r="J643" s="817"/>
      <c r="K643" s="484"/>
    </row>
    <row r="644" spans="3:11" x14ac:dyDescent="0.3">
      <c r="C644" s="414"/>
      <c r="D644" s="414"/>
      <c r="E644" s="414"/>
      <c r="F644" s="414"/>
      <c r="G644" s="414"/>
      <c r="H644" s="414"/>
      <c r="I644" s="414"/>
      <c r="J644" s="817"/>
      <c r="K644" s="484"/>
    </row>
    <row r="645" spans="3:11" x14ac:dyDescent="0.3">
      <c r="C645" s="414"/>
      <c r="D645" s="414"/>
      <c r="E645" s="414"/>
      <c r="F645" s="414"/>
      <c r="G645" s="414"/>
      <c r="H645" s="414"/>
      <c r="I645" s="414"/>
      <c r="J645" s="817"/>
      <c r="K645" s="484"/>
    </row>
    <row r="646" spans="3:11" x14ac:dyDescent="0.3">
      <c r="C646" s="414"/>
      <c r="D646" s="414"/>
      <c r="E646" s="414"/>
      <c r="F646" s="414"/>
      <c r="G646" s="414"/>
      <c r="H646" s="414"/>
      <c r="I646" s="414"/>
      <c r="J646" s="817"/>
      <c r="K646" s="484"/>
    </row>
    <row r="647" spans="3:11" x14ac:dyDescent="0.3">
      <c r="C647" s="414"/>
      <c r="D647" s="414"/>
      <c r="E647" s="414"/>
      <c r="F647" s="414"/>
      <c r="G647" s="414"/>
      <c r="H647" s="414"/>
      <c r="I647" s="414"/>
      <c r="J647" s="817"/>
      <c r="K647" s="484"/>
    </row>
    <row r="648" spans="3:11" x14ac:dyDescent="0.3">
      <c r="C648" s="414"/>
      <c r="D648" s="414"/>
      <c r="E648" s="414"/>
      <c r="F648" s="414"/>
      <c r="G648" s="414"/>
      <c r="H648" s="414"/>
      <c r="I648" s="414"/>
      <c r="J648" s="817"/>
      <c r="K648" s="484"/>
    </row>
    <row r="649" spans="3:11" x14ac:dyDescent="0.3">
      <c r="C649" s="414"/>
      <c r="D649" s="414"/>
      <c r="E649" s="414"/>
      <c r="F649" s="414"/>
      <c r="G649" s="414"/>
      <c r="H649" s="414"/>
      <c r="I649" s="414"/>
      <c r="J649" s="817"/>
      <c r="K649" s="484"/>
    </row>
    <row r="650" spans="3:11" x14ac:dyDescent="0.3">
      <c r="C650" s="414"/>
      <c r="D650" s="414"/>
      <c r="E650" s="414"/>
      <c r="F650" s="414"/>
      <c r="G650" s="414"/>
      <c r="H650" s="414"/>
      <c r="I650" s="414"/>
      <c r="J650" s="817"/>
      <c r="K650" s="484"/>
    </row>
    <row r="651" spans="3:11" x14ac:dyDescent="0.3">
      <c r="C651" s="414"/>
      <c r="D651" s="414"/>
      <c r="E651" s="414"/>
      <c r="F651" s="414"/>
      <c r="G651" s="414"/>
      <c r="H651" s="414"/>
      <c r="I651" s="414"/>
      <c r="J651" s="817"/>
      <c r="K651" s="484"/>
    </row>
    <row r="652" spans="3:11" x14ac:dyDescent="0.3">
      <c r="C652" s="414"/>
      <c r="D652" s="414"/>
      <c r="E652" s="414"/>
      <c r="F652" s="414"/>
      <c r="G652" s="414"/>
      <c r="H652" s="414"/>
      <c r="I652" s="414"/>
      <c r="J652" s="817"/>
      <c r="K652" s="484"/>
    </row>
    <row r="653" spans="3:11" x14ac:dyDescent="0.3">
      <c r="C653" s="414"/>
      <c r="D653" s="414"/>
      <c r="E653" s="414"/>
      <c r="F653" s="414"/>
      <c r="G653" s="414"/>
      <c r="H653" s="414"/>
      <c r="I653" s="414"/>
      <c r="J653" s="817"/>
      <c r="K653" s="484"/>
    </row>
    <row r="654" spans="3:11" x14ac:dyDescent="0.3">
      <c r="C654" s="414"/>
      <c r="D654" s="414"/>
      <c r="E654" s="414"/>
      <c r="F654" s="414"/>
      <c r="G654" s="414"/>
      <c r="H654" s="414"/>
      <c r="I654" s="414"/>
      <c r="J654" s="817"/>
      <c r="K654" s="484"/>
    </row>
    <row r="655" spans="3:11" x14ac:dyDescent="0.3">
      <c r="C655" s="414"/>
      <c r="D655" s="414"/>
      <c r="E655" s="414"/>
      <c r="F655" s="414"/>
      <c r="G655" s="414"/>
      <c r="H655" s="414"/>
      <c r="I655" s="414"/>
      <c r="J655" s="817"/>
      <c r="K655" s="484"/>
    </row>
    <row r="656" spans="3:11" x14ac:dyDescent="0.3">
      <c r="C656" s="414"/>
      <c r="D656" s="414"/>
      <c r="E656" s="414"/>
      <c r="F656" s="414"/>
      <c r="G656" s="414"/>
      <c r="H656" s="414"/>
      <c r="I656" s="414"/>
      <c r="J656" s="817"/>
      <c r="K656" s="484"/>
    </row>
    <row r="657" spans="3:11" x14ac:dyDescent="0.3">
      <c r="C657" s="414"/>
      <c r="D657" s="414"/>
      <c r="E657" s="414"/>
      <c r="F657" s="414"/>
      <c r="G657" s="414"/>
      <c r="H657" s="414"/>
      <c r="I657" s="414"/>
      <c r="J657" s="817"/>
      <c r="K657" s="484"/>
    </row>
    <row r="658" spans="3:11" x14ac:dyDescent="0.3">
      <c r="C658" s="414"/>
      <c r="D658" s="414"/>
      <c r="E658" s="414"/>
      <c r="F658" s="414"/>
      <c r="G658" s="414"/>
      <c r="H658" s="414"/>
      <c r="I658" s="414"/>
      <c r="J658" s="817"/>
      <c r="K658" s="484"/>
    </row>
    <row r="659" spans="3:11" x14ac:dyDescent="0.3">
      <c r="C659" s="414"/>
      <c r="D659" s="414"/>
      <c r="E659" s="414"/>
      <c r="F659" s="414"/>
      <c r="G659" s="414"/>
      <c r="H659" s="414"/>
      <c r="I659" s="414"/>
      <c r="J659" s="817"/>
      <c r="K659" s="484"/>
    </row>
    <row r="660" spans="3:11" x14ac:dyDescent="0.3">
      <c r="C660" s="414"/>
      <c r="D660" s="414"/>
      <c r="E660" s="414"/>
      <c r="F660" s="414"/>
      <c r="G660" s="414"/>
      <c r="H660" s="414"/>
      <c r="I660" s="414"/>
      <c r="J660" s="817"/>
      <c r="K660" s="484"/>
    </row>
    <row r="661" spans="3:11" x14ac:dyDescent="0.3">
      <c r="C661" s="414"/>
      <c r="D661" s="414"/>
      <c r="E661" s="414"/>
      <c r="F661" s="414"/>
      <c r="G661" s="414"/>
      <c r="H661" s="414"/>
      <c r="I661" s="414"/>
      <c r="J661" s="817"/>
      <c r="K661" s="484"/>
    </row>
    <row r="662" spans="3:11" x14ac:dyDescent="0.3">
      <c r="C662" s="414"/>
      <c r="D662" s="414"/>
      <c r="E662" s="414"/>
      <c r="F662" s="414"/>
      <c r="G662" s="414"/>
      <c r="H662" s="414"/>
      <c r="I662" s="414"/>
      <c r="J662" s="817"/>
      <c r="K662" s="484"/>
    </row>
    <row r="663" spans="3:11" x14ac:dyDescent="0.3">
      <c r="C663" s="414"/>
      <c r="D663" s="414"/>
      <c r="E663" s="414"/>
      <c r="F663" s="414"/>
      <c r="G663" s="414"/>
      <c r="H663" s="414"/>
      <c r="I663" s="414"/>
      <c r="J663" s="817"/>
      <c r="K663" s="484"/>
    </row>
    <row r="664" spans="3:11" x14ac:dyDescent="0.3">
      <c r="C664" s="414"/>
      <c r="D664" s="414"/>
      <c r="E664" s="414"/>
      <c r="F664" s="414"/>
      <c r="G664" s="414"/>
      <c r="H664" s="414"/>
      <c r="I664" s="414"/>
      <c r="J664" s="817"/>
      <c r="K664" s="484"/>
    </row>
    <row r="665" spans="3:11" x14ac:dyDescent="0.3">
      <c r="C665" s="414"/>
      <c r="D665" s="414"/>
      <c r="E665" s="414"/>
      <c r="F665" s="414"/>
      <c r="G665" s="414"/>
      <c r="H665" s="414"/>
      <c r="I665" s="414"/>
      <c r="J665" s="817"/>
      <c r="K665" s="484"/>
    </row>
    <row r="666" spans="3:11" x14ac:dyDescent="0.3">
      <c r="C666" s="414"/>
      <c r="D666" s="414"/>
      <c r="E666" s="414"/>
      <c r="F666" s="414"/>
      <c r="G666" s="414"/>
      <c r="H666" s="414"/>
      <c r="I666" s="414"/>
      <c r="J666" s="817"/>
      <c r="K666" s="484"/>
    </row>
    <row r="667" spans="3:11" x14ac:dyDescent="0.3">
      <c r="C667" s="414"/>
      <c r="D667" s="414"/>
      <c r="E667" s="414"/>
      <c r="F667" s="414"/>
      <c r="G667" s="414"/>
      <c r="H667" s="414"/>
      <c r="I667" s="414"/>
      <c r="J667" s="817"/>
      <c r="K667" s="484"/>
    </row>
    <row r="668" spans="3:11" x14ac:dyDescent="0.3">
      <c r="C668" s="414"/>
      <c r="D668" s="414"/>
      <c r="E668" s="414"/>
      <c r="F668" s="414"/>
      <c r="G668" s="414"/>
      <c r="H668" s="414"/>
      <c r="I668" s="414"/>
      <c r="J668" s="817"/>
      <c r="K668" s="484"/>
    </row>
    <row r="669" spans="3:11" x14ac:dyDescent="0.3">
      <c r="C669" s="414"/>
      <c r="D669" s="414"/>
      <c r="E669" s="414"/>
      <c r="F669" s="414"/>
      <c r="G669" s="414"/>
      <c r="H669" s="414"/>
      <c r="I669" s="414"/>
      <c r="J669" s="817"/>
      <c r="K669" s="484"/>
    </row>
    <row r="670" spans="3:11" x14ac:dyDescent="0.3">
      <c r="C670" s="414"/>
      <c r="D670" s="414"/>
      <c r="E670" s="414"/>
      <c r="F670" s="414"/>
      <c r="G670" s="414"/>
      <c r="H670" s="414"/>
      <c r="I670" s="414"/>
      <c r="J670" s="817"/>
      <c r="K670" s="484"/>
    </row>
    <row r="671" spans="3:11" x14ac:dyDescent="0.3">
      <c r="C671" s="414"/>
      <c r="D671" s="414"/>
      <c r="E671" s="414"/>
      <c r="F671" s="414"/>
      <c r="G671" s="414"/>
      <c r="H671" s="414"/>
      <c r="I671" s="414"/>
      <c r="J671" s="817"/>
      <c r="K671" s="484"/>
    </row>
    <row r="672" spans="3:11" x14ac:dyDescent="0.3">
      <c r="C672" s="414"/>
      <c r="D672" s="414"/>
      <c r="E672" s="414"/>
      <c r="F672" s="414"/>
      <c r="G672" s="414"/>
      <c r="H672" s="414"/>
      <c r="I672" s="414"/>
      <c r="J672" s="817"/>
      <c r="K672" s="484"/>
    </row>
    <row r="673" spans="3:11" x14ac:dyDescent="0.3">
      <c r="C673" s="414"/>
      <c r="D673" s="414"/>
      <c r="E673" s="414"/>
      <c r="F673" s="414"/>
      <c r="G673" s="414"/>
      <c r="H673" s="414"/>
      <c r="I673" s="414"/>
      <c r="J673" s="817"/>
      <c r="K673" s="484"/>
    </row>
    <row r="674" spans="3:11" x14ac:dyDescent="0.3">
      <c r="C674" s="414"/>
      <c r="D674" s="414"/>
      <c r="E674" s="414"/>
      <c r="F674" s="414"/>
      <c r="G674" s="414"/>
      <c r="H674" s="414"/>
      <c r="I674" s="414"/>
      <c r="J674" s="817"/>
      <c r="K674" s="484"/>
    </row>
    <row r="675" spans="3:11" x14ac:dyDescent="0.3">
      <c r="C675" s="414"/>
      <c r="D675" s="414"/>
      <c r="E675" s="414"/>
      <c r="F675" s="414"/>
      <c r="G675" s="414"/>
      <c r="H675" s="414"/>
      <c r="I675" s="414"/>
      <c r="J675" s="817"/>
      <c r="K675" s="484"/>
    </row>
    <row r="676" spans="3:11" x14ac:dyDescent="0.3">
      <c r="C676" s="414"/>
      <c r="D676" s="414"/>
      <c r="E676" s="414"/>
      <c r="F676" s="414"/>
      <c r="G676" s="414"/>
      <c r="H676" s="414"/>
      <c r="I676" s="414"/>
      <c r="J676" s="817"/>
      <c r="K676" s="484"/>
    </row>
    <row r="677" spans="3:11" x14ac:dyDescent="0.3">
      <c r="C677" s="414"/>
      <c r="D677" s="414"/>
      <c r="E677" s="414"/>
      <c r="F677" s="414"/>
      <c r="G677" s="414"/>
      <c r="H677" s="414"/>
      <c r="I677" s="414"/>
      <c r="J677" s="817"/>
      <c r="K677" s="484"/>
    </row>
    <row r="678" spans="3:11" x14ac:dyDescent="0.3">
      <c r="C678" s="414"/>
      <c r="D678" s="414"/>
      <c r="E678" s="414"/>
      <c r="F678" s="414"/>
      <c r="G678" s="414"/>
      <c r="H678" s="414"/>
      <c r="I678" s="414"/>
      <c r="J678" s="817"/>
      <c r="K678" s="484"/>
    </row>
    <row r="679" spans="3:11" x14ac:dyDescent="0.3">
      <c r="C679" s="414"/>
      <c r="D679" s="414"/>
      <c r="E679" s="414"/>
      <c r="F679" s="414"/>
      <c r="G679" s="414"/>
      <c r="H679" s="414"/>
      <c r="I679" s="414"/>
      <c r="J679" s="817"/>
      <c r="K679" s="484"/>
    </row>
    <row r="680" spans="3:11" x14ac:dyDescent="0.3">
      <c r="C680" s="414"/>
      <c r="D680" s="414"/>
      <c r="E680" s="414"/>
      <c r="F680" s="414"/>
      <c r="G680" s="414"/>
      <c r="H680" s="414"/>
      <c r="I680" s="414"/>
      <c r="J680" s="817"/>
      <c r="K680" s="484"/>
    </row>
    <row r="681" spans="3:11" x14ac:dyDescent="0.3">
      <c r="C681" s="414"/>
      <c r="D681" s="414"/>
      <c r="E681" s="414"/>
      <c r="F681" s="414"/>
      <c r="G681" s="414"/>
      <c r="H681" s="414"/>
      <c r="I681" s="414"/>
      <c r="J681" s="817"/>
      <c r="K681" s="484"/>
    </row>
    <row r="682" spans="3:11" x14ac:dyDescent="0.3">
      <c r="C682" s="414"/>
      <c r="D682" s="414"/>
      <c r="E682" s="414"/>
      <c r="F682" s="414"/>
      <c r="G682" s="414"/>
      <c r="H682" s="414"/>
      <c r="I682" s="414"/>
      <c r="J682" s="817"/>
      <c r="K682" s="484"/>
    </row>
    <row r="683" spans="3:11" x14ac:dyDescent="0.3">
      <c r="C683" s="414"/>
      <c r="D683" s="414"/>
      <c r="E683" s="414"/>
      <c r="F683" s="414"/>
      <c r="G683" s="414"/>
      <c r="H683" s="414"/>
      <c r="I683" s="414"/>
      <c r="J683" s="817"/>
      <c r="K683" s="484"/>
    </row>
    <row r="684" spans="3:11" x14ac:dyDescent="0.3">
      <c r="C684" s="414"/>
      <c r="D684" s="414"/>
      <c r="E684" s="414"/>
      <c r="F684" s="414"/>
      <c r="G684" s="414"/>
      <c r="H684" s="414"/>
      <c r="I684" s="414"/>
      <c r="J684" s="817"/>
      <c r="K684" s="484"/>
    </row>
    <row r="685" spans="3:11" x14ac:dyDescent="0.3">
      <c r="C685" s="414"/>
      <c r="D685" s="414"/>
      <c r="E685" s="414"/>
      <c r="F685" s="414"/>
      <c r="G685" s="414"/>
      <c r="H685" s="414"/>
      <c r="I685" s="414"/>
      <c r="J685" s="817"/>
      <c r="K685" s="484"/>
    </row>
    <row r="686" spans="3:11" x14ac:dyDescent="0.3">
      <c r="C686" s="414"/>
      <c r="D686" s="414"/>
      <c r="E686" s="414"/>
      <c r="F686" s="414"/>
      <c r="G686" s="414"/>
      <c r="H686" s="414"/>
      <c r="I686" s="414"/>
      <c r="J686" s="817"/>
      <c r="K686" s="484"/>
    </row>
    <row r="687" spans="3:11" x14ac:dyDescent="0.3">
      <c r="C687" s="414"/>
      <c r="D687" s="414"/>
      <c r="E687" s="414"/>
      <c r="F687" s="414"/>
      <c r="G687" s="414"/>
      <c r="H687" s="414"/>
      <c r="I687" s="414"/>
      <c r="J687" s="817"/>
      <c r="K687" s="484"/>
    </row>
    <row r="688" spans="3:11" x14ac:dyDescent="0.3">
      <c r="C688" s="414"/>
      <c r="D688" s="414"/>
      <c r="E688" s="414"/>
      <c r="F688" s="414"/>
      <c r="G688" s="414"/>
      <c r="H688" s="414"/>
      <c r="I688" s="414"/>
      <c r="J688" s="817"/>
      <c r="K688" s="484"/>
    </row>
    <row r="689" spans="3:11" x14ac:dyDescent="0.3">
      <c r="C689" s="414"/>
      <c r="D689" s="414"/>
      <c r="E689" s="414"/>
      <c r="F689" s="414"/>
      <c r="G689" s="414"/>
      <c r="H689" s="414"/>
      <c r="I689" s="414"/>
      <c r="J689" s="817"/>
      <c r="K689" s="484"/>
    </row>
    <row r="690" spans="3:11" x14ac:dyDescent="0.3">
      <c r="C690" s="414"/>
      <c r="D690" s="414"/>
      <c r="E690" s="414"/>
      <c r="F690" s="414"/>
      <c r="G690" s="414"/>
      <c r="H690" s="414"/>
      <c r="I690" s="414"/>
      <c r="J690" s="817"/>
      <c r="K690" s="484"/>
    </row>
    <row r="691" spans="3:11" x14ac:dyDescent="0.3">
      <c r="C691" s="414"/>
      <c r="D691" s="414"/>
      <c r="E691" s="414"/>
      <c r="F691" s="414"/>
      <c r="G691" s="414"/>
      <c r="H691" s="414"/>
      <c r="I691" s="414"/>
      <c r="J691" s="817"/>
      <c r="K691" s="484"/>
    </row>
    <row r="692" spans="3:11" x14ac:dyDescent="0.3">
      <c r="C692" s="414"/>
      <c r="D692" s="414"/>
      <c r="E692" s="414"/>
      <c r="F692" s="414"/>
      <c r="G692" s="414"/>
      <c r="H692" s="414"/>
      <c r="I692" s="414"/>
      <c r="J692" s="817"/>
      <c r="K692" s="484"/>
    </row>
    <row r="693" spans="3:11" x14ac:dyDescent="0.3">
      <c r="C693" s="414"/>
      <c r="D693" s="414"/>
      <c r="E693" s="414"/>
      <c r="F693" s="414"/>
      <c r="G693" s="414"/>
      <c r="H693" s="414"/>
      <c r="I693" s="414"/>
      <c r="J693" s="817"/>
      <c r="K693" s="484"/>
    </row>
    <row r="694" spans="3:11" x14ac:dyDescent="0.3">
      <c r="C694" s="414"/>
      <c r="D694" s="414"/>
      <c r="E694" s="414"/>
      <c r="F694" s="414"/>
      <c r="G694" s="414"/>
      <c r="H694" s="414"/>
      <c r="I694" s="414"/>
      <c r="J694" s="817"/>
      <c r="K694" s="484"/>
    </row>
    <row r="695" spans="3:11" x14ac:dyDescent="0.3">
      <c r="C695" s="414"/>
      <c r="D695" s="414"/>
      <c r="E695" s="414"/>
      <c r="F695" s="414"/>
      <c r="G695" s="414"/>
      <c r="H695" s="414"/>
      <c r="I695" s="414"/>
      <c r="J695" s="817"/>
      <c r="K695" s="484"/>
    </row>
    <row r="696" spans="3:11" x14ac:dyDescent="0.3">
      <c r="C696" s="414"/>
      <c r="D696" s="414"/>
      <c r="E696" s="414"/>
      <c r="F696" s="414"/>
      <c r="G696" s="414"/>
      <c r="H696" s="414"/>
      <c r="I696" s="414"/>
      <c r="J696" s="817"/>
      <c r="K696" s="484"/>
    </row>
    <row r="697" spans="3:11" x14ac:dyDescent="0.3">
      <c r="C697" s="414"/>
      <c r="D697" s="414"/>
      <c r="E697" s="414"/>
      <c r="F697" s="414"/>
      <c r="G697" s="414"/>
      <c r="H697" s="414"/>
      <c r="I697" s="414"/>
      <c r="J697" s="817"/>
      <c r="K697" s="484"/>
    </row>
    <row r="698" spans="3:11" x14ac:dyDescent="0.3">
      <c r="C698" s="414"/>
      <c r="D698" s="414"/>
      <c r="E698" s="414"/>
      <c r="F698" s="414"/>
      <c r="G698" s="414"/>
      <c r="H698" s="414"/>
      <c r="I698" s="414"/>
      <c r="J698" s="817"/>
      <c r="K698" s="484"/>
    </row>
    <row r="699" spans="3:11" x14ac:dyDescent="0.3">
      <c r="C699" s="414"/>
      <c r="D699" s="414"/>
      <c r="E699" s="414"/>
      <c r="F699" s="414"/>
      <c r="G699" s="414"/>
      <c r="H699" s="414"/>
      <c r="I699" s="414"/>
      <c r="J699" s="817"/>
      <c r="K699" s="484"/>
    </row>
    <row r="700" spans="3:11" x14ac:dyDescent="0.3">
      <c r="C700" s="414"/>
      <c r="D700" s="414"/>
      <c r="E700" s="414"/>
      <c r="F700" s="414"/>
      <c r="G700" s="414"/>
      <c r="H700" s="414"/>
      <c r="I700" s="414"/>
      <c r="J700" s="817"/>
      <c r="K700" s="484"/>
    </row>
    <row r="701" spans="3:11" x14ac:dyDescent="0.3">
      <c r="C701" s="414"/>
      <c r="D701" s="414"/>
      <c r="E701" s="414"/>
      <c r="F701" s="414"/>
      <c r="G701" s="414"/>
      <c r="H701" s="414"/>
      <c r="I701" s="414"/>
      <c r="J701" s="817"/>
      <c r="K701" s="484"/>
    </row>
    <row r="702" spans="3:11" x14ac:dyDescent="0.3">
      <c r="C702" s="414"/>
      <c r="D702" s="414"/>
      <c r="E702" s="414"/>
      <c r="F702" s="414"/>
      <c r="G702" s="414"/>
      <c r="H702" s="414"/>
      <c r="I702" s="414"/>
      <c r="J702" s="817"/>
      <c r="K702" s="484"/>
    </row>
    <row r="703" spans="3:11" x14ac:dyDescent="0.3">
      <c r="C703" s="414"/>
      <c r="D703" s="414"/>
      <c r="E703" s="414"/>
      <c r="F703" s="414"/>
      <c r="G703" s="414"/>
      <c r="H703" s="414"/>
      <c r="I703" s="414"/>
      <c r="J703" s="817"/>
      <c r="K703" s="484"/>
    </row>
    <row r="704" spans="3:11" x14ac:dyDescent="0.3">
      <c r="C704" s="414"/>
      <c r="D704" s="414"/>
      <c r="E704" s="414"/>
      <c r="F704" s="414"/>
      <c r="G704" s="414"/>
      <c r="H704" s="414"/>
      <c r="I704" s="414"/>
      <c r="J704" s="817"/>
      <c r="K704" s="484"/>
    </row>
    <row r="705" spans="3:11" x14ac:dyDescent="0.3">
      <c r="C705" s="414"/>
      <c r="D705" s="414"/>
      <c r="E705" s="414"/>
      <c r="F705" s="414"/>
      <c r="G705" s="414"/>
      <c r="H705" s="414"/>
      <c r="I705" s="414"/>
      <c r="J705" s="817"/>
      <c r="K705" s="484"/>
    </row>
    <row r="706" spans="3:11" x14ac:dyDescent="0.3">
      <c r="C706" s="414"/>
      <c r="D706" s="414"/>
      <c r="E706" s="414"/>
      <c r="F706" s="414"/>
      <c r="G706" s="414"/>
      <c r="H706" s="414"/>
      <c r="I706" s="414"/>
      <c r="J706" s="817"/>
      <c r="K706" s="484"/>
    </row>
    <row r="707" spans="3:11" x14ac:dyDescent="0.3">
      <c r="C707" s="414"/>
      <c r="D707" s="414"/>
      <c r="E707" s="414"/>
      <c r="F707" s="414"/>
      <c r="G707" s="414"/>
      <c r="H707" s="414"/>
      <c r="I707" s="414"/>
      <c r="J707" s="817"/>
      <c r="K707" s="484"/>
    </row>
    <row r="708" spans="3:11" x14ac:dyDescent="0.3">
      <c r="C708" s="414"/>
      <c r="D708" s="414"/>
      <c r="E708" s="414"/>
      <c r="F708" s="414"/>
      <c r="G708" s="414"/>
      <c r="H708" s="414"/>
      <c r="I708" s="414"/>
      <c r="J708" s="817"/>
      <c r="K708" s="484"/>
    </row>
    <row r="709" spans="3:11" x14ac:dyDescent="0.3">
      <c r="C709" s="414"/>
      <c r="D709" s="414"/>
      <c r="E709" s="414"/>
      <c r="F709" s="414"/>
      <c r="G709" s="414"/>
      <c r="H709" s="414"/>
      <c r="I709" s="414"/>
      <c r="J709" s="817"/>
      <c r="K709" s="484"/>
    </row>
    <row r="710" spans="3:11" x14ac:dyDescent="0.3">
      <c r="C710" s="414"/>
      <c r="D710" s="414"/>
      <c r="E710" s="414"/>
      <c r="F710" s="414"/>
      <c r="G710" s="414"/>
      <c r="H710" s="414"/>
      <c r="I710" s="414"/>
      <c r="J710" s="817"/>
      <c r="K710" s="484"/>
    </row>
    <row r="711" spans="3:11" x14ac:dyDescent="0.3">
      <c r="C711" s="414"/>
      <c r="D711" s="414"/>
      <c r="E711" s="414"/>
      <c r="F711" s="414"/>
      <c r="G711" s="414"/>
      <c r="H711" s="414"/>
      <c r="I711" s="414"/>
      <c r="J711" s="817"/>
      <c r="K711" s="484"/>
    </row>
    <row r="712" spans="3:11" x14ac:dyDescent="0.3">
      <c r="C712" s="414"/>
      <c r="D712" s="414"/>
      <c r="E712" s="414"/>
      <c r="F712" s="414"/>
      <c r="G712" s="414"/>
      <c r="H712" s="414"/>
      <c r="I712" s="414"/>
      <c r="J712" s="817"/>
      <c r="K712" s="484"/>
    </row>
    <row r="713" spans="3:11" x14ac:dyDescent="0.3">
      <c r="C713" s="414"/>
      <c r="D713" s="414"/>
      <c r="E713" s="414"/>
      <c r="F713" s="414"/>
      <c r="G713" s="414"/>
      <c r="H713" s="414"/>
      <c r="I713" s="414"/>
      <c r="J713" s="817"/>
      <c r="K713" s="484"/>
    </row>
    <row r="714" spans="3:11" x14ac:dyDescent="0.3">
      <c r="C714" s="414"/>
      <c r="D714" s="414"/>
      <c r="E714" s="414"/>
      <c r="F714" s="414"/>
      <c r="G714" s="414"/>
      <c r="H714" s="414"/>
      <c r="I714" s="414"/>
      <c r="J714" s="817"/>
      <c r="K714" s="484"/>
    </row>
    <row r="715" spans="3:11" x14ac:dyDescent="0.3">
      <c r="C715" s="414"/>
      <c r="D715" s="414"/>
      <c r="E715" s="414"/>
      <c r="F715" s="414"/>
      <c r="G715" s="414"/>
      <c r="H715" s="414"/>
      <c r="I715" s="414"/>
      <c r="J715" s="817"/>
      <c r="K715" s="484"/>
    </row>
    <row r="716" spans="3:11" x14ac:dyDescent="0.3">
      <c r="C716" s="414"/>
      <c r="D716" s="414"/>
      <c r="E716" s="414"/>
      <c r="F716" s="414"/>
      <c r="G716" s="414"/>
      <c r="H716" s="414"/>
      <c r="I716" s="414"/>
      <c r="J716" s="817"/>
      <c r="K716" s="484"/>
    </row>
    <row r="717" spans="3:11" x14ac:dyDescent="0.3">
      <c r="C717" s="414"/>
      <c r="D717" s="414"/>
      <c r="E717" s="414"/>
      <c r="F717" s="414"/>
      <c r="G717" s="414"/>
      <c r="H717" s="414"/>
      <c r="I717" s="414"/>
      <c r="J717" s="817"/>
      <c r="K717" s="484"/>
    </row>
    <row r="718" spans="3:11" x14ac:dyDescent="0.3">
      <c r="C718" s="414"/>
      <c r="D718" s="414"/>
      <c r="E718" s="414"/>
      <c r="F718" s="414"/>
      <c r="G718" s="414"/>
      <c r="H718" s="414"/>
      <c r="I718" s="414"/>
      <c r="J718" s="817"/>
      <c r="K718" s="484"/>
    </row>
    <row r="719" spans="3:11" x14ac:dyDescent="0.3">
      <c r="C719" s="414"/>
      <c r="D719" s="414"/>
      <c r="E719" s="414"/>
      <c r="F719" s="414"/>
      <c r="G719" s="414"/>
      <c r="H719" s="414"/>
      <c r="I719" s="414"/>
      <c r="J719" s="817"/>
      <c r="K719" s="484"/>
    </row>
    <row r="720" spans="3:11" x14ac:dyDescent="0.3">
      <c r="C720" s="414"/>
      <c r="D720" s="414"/>
      <c r="E720" s="414"/>
      <c r="F720" s="414"/>
      <c r="G720" s="414"/>
      <c r="H720" s="414"/>
      <c r="I720" s="414"/>
      <c r="J720" s="817"/>
      <c r="K720" s="484"/>
    </row>
    <row r="721" spans="3:11" x14ac:dyDescent="0.3">
      <c r="C721" s="414"/>
      <c r="D721" s="414"/>
      <c r="E721" s="414"/>
      <c r="F721" s="414"/>
      <c r="G721" s="414"/>
      <c r="H721" s="414"/>
      <c r="I721" s="414"/>
      <c r="J721" s="817"/>
      <c r="K721" s="484"/>
    </row>
    <row r="722" spans="3:11" x14ac:dyDescent="0.3">
      <c r="C722" s="414"/>
      <c r="D722" s="414"/>
      <c r="E722" s="414"/>
      <c r="F722" s="414"/>
      <c r="G722" s="414"/>
      <c r="H722" s="414"/>
      <c r="I722" s="414"/>
      <c r="J722" s="817"/>
      <c r="K722" s="484"/>
    </row>
    <row r="723" spans="3:11" x14ac:dyDescent="0.3">
      <c r="C723" s="414"/>
      <c r="D723" s="414"/>
      <c r="E723" s="414"/>
      <c r="F723" s="414"/>
      <c r="G723" s="414"/>
      <c r="H723" s="414"/>
      <c r="I723" s="414"/>
      <c r="J723" s="817"/>
      <c r="K723" s="484"/>
    </row>
    <row r="724" spans="3:11" x14ac:dyDescent="0.3">
      <c r="C724" s="414"/>
      <c r="D724" s="414"/>
      <c r="E724" s="414"/>
      <c r="F724" s="414"/>
      <c r="G724" s="414"/>
      <c r="H724" s="414"/>
      <c r="I724" s="414"/>
      <c r="J724" s="817"/>
      <c r="K724" s="484"/>
    </row>
    <row r="725" spans="3:11" x14ac:dyDescent="0.3">
      <c r="C725" s="414"/>
      <c r="D725" s="414"/>
      <c r="E725" s="414"/>
      <c r="F725" s="414"/>
      <c r="G725" s="414"/>
      <c r="H725" s="414"/>
      <c r="I725" s="414"/>
      <c r="J725" s="817"/>
      <c r="K725" s="484"/>
    </row>
    <row r="726" spans="3:11" x14ac:dyDescent="0.3">
      <c r="C726" s="414"/>
      <c r="D726" s="414"/>
      <c r="E726" s="414"/>
      <c r="F726" s="414"/>
      <c r="G726" s="414"/>
      <c r="H726" s="414"/>
      <c r="I726" s="414"/>
      <c r="J726" s="817"/>
      <c r="K726" s="484"/>
    </row>
    <row r="727" spans="3:11" x14ac:dyDescent="0.3">
      <c r="C727" s="414"/>
      <c r="D727" s="414"/>
      <c r="E727" s="414"/>
      <c r="F727" s="414"/>
      <c r="G727" s="414"/>
      <c r="H727" s="414"/>
      <c r="I727" s="414"/>
      <c r="J727" s="817"/>
      <c r="K727" s="484"/>
    </row>
    <row r="728" spans="3:11" x14ac:dyDescent="0.3">
      <c r="C728" s="414"/>
      <c r="D728" s="414"/>
      <c r="E728" s="414"/>
      <c r="F728" s="414"/>
      <c r="G728" s="414"/>
      <c r="H728" s="414"/>
      <c r="I728" s="414"/>
      <c r="J728" s="817"/>
      <c r="K728" s="484"/>
    </row>
    <row r="729" spans="3:11" x14ac:dyDescent="0.3">
      <c r="C729" s="414"/>
      <c r="D729" s="414"/>
      <c r="E729" s="414"/>
      <c r="F729" s="414"/>
      <c r="G729" s="414"/>
      <c r="H729" s="414"/>
      <c r="I729" s="414"/>
      <c r="J729" s="817"/>
      <c r="K729" s="484"/>
    </row>
    <row r="730" spans="3:11" x14ac:dyDescent="0.3">
      <c r="C730" s="414"/>
      <c r="D730" s="414"/>
      <c r="E730" s="414"/>
      <c r="F730" s="414"/>
      <c r="G730" s="414"/>
      <c r="H730" s="414"/>
      <c r="I730" s="414"/>
      <c r="J730" s="817"/>
      <c r="K730" s="484"/>
    </row>
    <row r="731" spans="3:11" x14ac:dyDescent="0.3">
      <c r="C731" s="414"/>
      <c r="D731" s="414"/>
      <c r="E731" s="414"/>
      <c r="F731" s="414"/>
      <c r="G731" s="414"/>
      <c r="H731" s="414"/>
      <c r="I731" s="414"/>
      <c r="J731" s="817"/>
      <c r="K731" s="484"/>
    </row>
    <row r="732" spans="3:11" x14ac:dyDescent="0.3">
      <c r="C732" s="414"/>
      <c r="D732" s="414"/>
      <c r="E732" s="414"/>
      <c r="F732" s="414"/>
      <c r="G732" s="414"/>
      <c r="H732" s="414"/>
      <c r="I732" s="414"/>
      <c r="J732" s="817"/>
      <c r="K732" s="484"/>
    </row>
    <row r="733" spans="3:11" x14ac:dyDescent="0.3">
      <c r="C733" s="414"/>
      <c r="D733" s="414"/>
      <c r="E733" s="414"/>
      <c r="F733" s="414"/>
      <c r="G733" s="414"/>
      <c r="H733" s="414"/>
      <c r="I733" s="414"/>
      <c r="J733" s="817"/>
      <c r="K733" s="484"/>
    </row>
    <row r="734" spans="3:11" x14ac:dyDescent="0.3">
      <c r="C734" s="414"/>
      <c r="D734" s="414"/>
      <c r="E734" s="414"/>
      <c r="F734" s="414"/>
      <c r="G734" s="414"/>
      <c r="H734" s="414"/>
      <c r="I734" s="414"/>
      <c r="J734" s="817"/>
      <c r="K734" s="484"/>
    </row>
    <row r="735" spans="3:11" x14ac:dyDescent="0.3">
      <c r="C735" s="414"/>
      <c r="D735" s="414"/>
      <c r="E735" s="414"/>
      <c r="F735" s="414"/>
      <c r="G735" s="414"/>
      <c r="H735" s="414"/>
      <c r="I735" s="414"/>
      <c r="J735" s="817"/>
      <c r="K735" s="484"/>
    </row>
    <row r="736" spans="3:11" x14ac:dyDescent="0.3">
      <c r="C736" s="414"/>
      <c r="D736" s="414"/>
      <c r="E736" s="414"/>
      <c r="F736" s="414"/>
      <c r="G736" s="414"/>
      <c r="H736" s="414"/>
      <c r="I736" s="414"/>
      <c r="J736" s="817"/>
      <c r="K736" s="484"/>
    </row>
    <row r="737" spans="3:11" x14ac:dyDescent="0.3">
      <c r="C737" s="414"/>
      <c r="D737" s="414"/>
      <c r="E737" s="414"/>
      <c r="F737" s="414"/>
      <c r="G737" s="414"/>
      <c r="H737" s="414"/>
      <c r="I737" s="414"/>
      <c r="J737" s="817"/>
      <c r="K737" s="484"/>
    </row>
    <row r="738" spans="3:11" x14ac:dyDescent="0.3">
      <c r="C738" s="414"/>
      <c r="D738" s="414"/>
      <c r="E738" s="414"/>
      <c r="F738" s="414"/>
      <c r="G738" s="414"/>
      <c r="H738" s="414"/>
      <c r="I738" s="414"/>
      <c r="J738" s="817"/>
      <c r="K738" s="484"/>
    </row>
    <row r="739" spans="3:11" x14ac:dyDescent="0.3">
      <c r="C739" s="414"/>
      <c r="D739" s="414"/>
      <c r="E739" s="414"/>
      <c r="F739" s="414"/>
      <c r="G739" s="414"/>
      <c r="H739" s="414"/>
      <c r="I739" s="414"/>
      <c r="J739" s="817"/>
      <c r="K739" s="484"/>
    </row>
    <row r="740" spans="3:11" x14ac:dyDescent="0.3">
      <c r="C740" s="414"/>
      <c r="D740" s="414"/>
      <c r="E740" s="414"/>
      <c r="F740" s="414"/>
      <c r="G740" s="414"/>
      <c r="H740" s="414"/>
      <c r="I740" s="414"/>
      <c r="J740" s="817"/>
      <c r="K740" s="484"/>
    </row>
    <row r="741" spans="3:11" x14ac:dyDescent="0.3">
      <c r="C741" s="414"/>
      <c r="D741" s="414"/>
      <c r="E741" s="414"/>
      <c r="F741" s="414"/>
      <c r="G741" s="414"/>
      <c r="H741" s="414"/>
      <c r="I741" s="414"/>
      <c r="J741" s="817"/>
      <c r="K741" s="484"/>
    </row>
    <row r="742" spans="3:11" x14ac:dyDescent="0.3">
      <c r="C742" s="414"/>
      <c r="D742" s="414"/>
      <c r="E742" s="414"/>
      <c r="F742" s="414"/>
      <c r="G742" s="414"/>
      <c r="H742" s="414"/>
      <c r="I742" s="414"/>
      <c r="J742" s="817"/>
      <c r="K742" s="484"/>
    </row>
    <row r="743" spans="3:11" x14ac:dyDescent="0.3">
      <c r="C743" s="414"/>
      <c r="D743" s="414"/>
      <c r="E743" s="414"/>
      <c r="F743" s="414"/>
      <c r="G743" s="414"/>
      <c r="H743" s="414"/>
      <c r="I743" s="414"/>
      <c r="J743" s="817"/>
      <c r="K743" s="484"/>
    </row>
    <row r="744" spans="3:11" x14ac:dyDescent="0.3">
      <c r="C744" s="414"/>
      <c r="D744" s="414"/>
      <c r="E744" s="414"/>
      <c r="F744" s="414"/>
      <c r="G744" s="414"/>
      <c r="H744" s="414"/>
      <c r="I744" s="414"/>
      <c r="J744" s="817"/>
      <c r="K744" s="484"/>
    </row>
    <row r="745" spans="3:11" x14ac:dyDescent="0.3">
      <c r="C745" s="414"/>
      <c r="D745" s="414"/>
      <c r="E745" s="414"/>
      <c r="F745" s="414"/>
      <c r="G745" s="414"/>
      <c r="H745" s="414"/>
      <c r="I745" s="414"/>
      <c r="J745" s="817"/>
      <c r="K745" s="484"/>
    </row>
    <row r="746" spans="3:11" x14ac:dyDescent="0.3">
      <c r="C746" s="414"/>
      <c r="D746" s="414"/>
      <c r="E746" s="414"/>
      <c r="F746" s="414"/>
      <c r="G746" s="414"/>
      <c r="H746" s="414"/>
      <c r="I746" s="414"/>
      <c r="J746" s="817"/>
      <c r="K746" s="484"/>
    </row>
    <row r="747" spans="3:11" x14ac:dyDescent="0.3">
      <c r="C747" s="414"/>
      <c r="D747" s="414"/>
      <c r="E747" s="414"/>
      <c r="F747" s="414"/>
      <c r="G747" s="414"/>
      <c r="H747" s="414"/>
      <c r="I747" s="414"/>
      <c r="J747" s="817"/>
      <c r="K747" s="484"/>
    </row>
    <row r="748" spans="3:11" x14ac:dyDescent="0.3">
      <c r="C748" s="414"/>
      <c r="D748" s="414"/>
      <c r="E748" s="414"/>
      <c r="F748" s="414"/>
      <c r="G748" s="414"/>
      <c r="H748" s="414"/>
      <c r="I748" s="414"/>
      <c r="J748" s="817"/>
      <c r="K748" s="484"/>
    </row>
    <row r="749" spans="3:11" x14ac:dyDescent="0.3">
      <c r="C749" s="414"/>
      <c r="D749" s="414"/>
      <c r="E749" s="414"/>
      <c r="F749" s="414"/>
      <c r="G749" s="414"/>
      <c r="H749" s="414"/>
      <c r="I749" s="414"/>
      <c r="J749" s="817"/>
      <c r="K749" s="484"/>
    </row>
    <row r="750" spans="3:11" x14ac:dyDescent="0.3">
      <c r="C750" s="414"/>
      <c r="D750" s="414"/>
      <c r="E750" s="414"/>
      <c r="F750" s="414"/>
      <c r="G750" s="414"/>
      <c r="H750" s="414"/>
      <c r="I750" s="414"/>
      <c r="J750" s="817"/>
      <c r="K750" s="484"/>
    </row>
    <row r="751" spans="3:11" x14ac:dyDescent="0.3">
      <c r="C751" s="414"/>
      <c r="D751" s="414"/>
      <c r="E751" s="414"/>
      <c r="F751" s="414"/>
      <c r="G751" s="414"/>
      <c r="H751" s="414"/>
      <c r="I751" s="414"/>
      <c r="J751" s="817"/>
      <c r="K751" s="484"/>
    </row>
    <row r="752" spans="3:11" x14ac:dyDescent="0.3">
      <c r="C752" s="414"/>
      <c r="D752" s="414"/>
      <c r="E752" s="414"/>
      <c r="F752" s="414"/>
      <c r="G752" s="414"/>
      <c r="H752" s="414"/>
      <c r="I752" s="414"/>
      <c r="J752" s="817"/>
      <c r="K752" s="484"/>
    </row>
    <row r="753" spans="3:11" x14ac:dyDescent="0.3">
      <c r="C753" s="414"/>
      <c r="D753" s="414"/>
      <c r="E753" s="414"/>
      <c r="F753" s="414"/>
      <c r="G753" s="414"/>
      <c r="H753" s="414"/>
      <c r="I753" s="414"/>
      <c r="J753" s="817"/>
      <c r="K753" s="484"/>
    </row>
    <row r="754" spans="3:11" x14ac:dyDescent="0.3">
      <c r="C754" s="414"/>
      <c r="D754" s="414"/>
      <c r="E754" s="414"/>
      <c r="F754" s="414"/>
      <c r="G754" s="414"/>
      <c r="H754" s="414"/>
      <c r="I754" s="414"/>
      <c r="J754" s="817"/>
      <c r="K754" s="484"/>
    </row>
    <row r="755" spans="3:11" x14ac:dyDescent="0.3">
      <c r="C755" s="414"/>
      <c r="D755" s="414"/>
      <c r="E755" s="414"/>
      <c r="F755" s="414"/>
      <c r="G755" s="414"/>
      <c r="H755" s="414"/>
      <c r="I755" s="414"/>
      <c r="J755" s="817"/>
      <c r="K755" s="484"/>
    </row>
    <row r="756" spans="3:11" x14ac:dyDescent="0.3">
      <c r="C756" s="414"/>
      <c r="D756" s="414"/>
      <c r="E756" s="414"/>
      <c r="F756" s="414"/>
      <c r="G756" s="414"/>
      <c r="H756" s="414"/>
      <c r="I756" s="414"/>
      <c r="J756" s="817"/>
      <c r="K756" s="484"/>
    </row>
    <row r="757" spans="3:11" x14ac:dyDescent="0.3">
      <c r="C757" s="414"/>
      <c r="D757" s="414"/>
      <c r="E757" s="414"/>
      <c r="F757" s="414"/>
      <c r="G757" s="414"/>
      <c r="H757" s="414"/>
      <c r="I757" s="414"/>
      <c r="J757" s="817"/>
      <c r="K757" s="484"/>
    </row>
    <row r="758" spans="3:11" x14ac:dyDescent="0.3">
      <c r="C758" s="414"/>
      <c r="D758" s="414"/>
      <c r="E758" s="414"/>
      <c r="F758" s="414"/>
      <c r="G758" s="414"/>
      <c r="H758" s="414"/>
      <c r="I758" s="414"/>
      <c r="J758" s="817"/>
      <c r="K758" s="484"/>
    </row>
    <row r="759" spans="3:11" x14ac:dyDescent="0.3">
      <c r="C759" s="414"/>
      <c r="D759" s="414"/>
      <c r="E759" s="414"/>
      <c r="F759" s="414"/>
      <c r="G759" s="414"/>
      <c r="H759" s="414"/>
      <c r="I759" s="414"/>
      <c r="J759" s="817"/>
      <c r="K759" s="484"/>
    </row>
    <row r="760" spans="3:11" x14ac:dyDescent="0.3">
      <c r="C760" s="414"/>
      <c r="D760" s="414"/>
      <c r="E760" s="414"/>
      <c r="F760" s="414"/>
      <c r="G760" s="414"/>
      <c r="H760" s="414"/>
      <c r="I760" s="414"/>
      <c r="J760" s="817"/>
      <c r="K760" s="484"/>
    </row>
    <row r="761" spans="3:11" x14ac:dyDescent="0.3">
      <c r="C761" s="414"/>
      <c r="D761" s="414"/>
      <c r="E761" s="414"/>
      <c r="F761" s="414"/>
      <c r="G761" s="414"/>
      <c r="H761" s="414"/>
      <c r="I761" s="414"/>
      <c r="J761" s="817"/>
      <c r="K761" s="484"/>
    </row>
    <row r="762" spans="3:11" x14ac:dyDescent="0.3">
      <c r="C762" s="414"/>
      <c r="D762" s="414"/>
      <c r="E762" s="414"/>
      <c r="F762" s="414"/>
      <c r="G762" s="414"/>
      <c r="H762" s="414"/>
      <c r="I762" s="414"/>
      <c r="J762" s="817"/>
      <c r="K762" s="484"/>
    </row>
    <row r="763" spans="3:11" x14ac:dyDescent="0.3">
      <c r="C763" s="414"/>
      <c r="D763" s="414"/>
      <c r="E763" s="414"/>
      <c r="F763" s="414"/>
      <c r="G763" s="414"/>
      <c r="H763" s="414"/>
      <c r="I763" s="414"/>
      <c r="J763" s="817"/>
      <c r="K763" s="484"/>
    </row>
    <row r="764" spans="3:11" x14ac:dyDescent="0.3">
      <c r="C764" s="414"/>
      <c r="D764" s="414"/>
      <c r="E764" s="414"/>
      <c r="F764" s="414"/>
      <c r="G764" s="414"/>
      <c r="H764" s="414"/>
      <c r="I764" s="414"/>
      <c r="J764" s="817"/>
      <c r="K764" s="484"/>
    </row>
    <row r="765" spans="3:11" x14ac:dyDescent="0.3">
      <c r="C765" s="414"/>
      <c r="D765" s="414"/>
      <c r="E765" s="414"/>
      <c r="F765" s="414"/>
      <c r="G765" s="414"/>
      <c r="H765" s="414"/>
      <c r="I765" s="414"/>
      <c r="J765" s="817"/>
      <c r="K765" s="484"/>
    </row>
    <row r="766" spans="3:11" x14ac:dyDescent="0.3">
      <c r="C766" s="414"/>
      <c r="D766" s="414"/>
      <c r="E766" s="414"/>
      <c r="F766" s="414"/>
      <c r="G766" s="414"/>
      <c r="H766" s="414"/>
      <c r="I766" s="414"/>
      <c r="J766" s="817"/>
      <c r="K766" s="484"/>
    </row>
    <row r="767" spans="3:11" x14ac:dyDescent="0.3">
      <c r="C767" s="414"/>
      <c r="D767" s="414"/>
      <c r="E767" s="414"/>
      <c r="F767" s="414"/>
      <c r="G767" s="414"/>
      <c r="H767" s="414"/>
      <c r="I767" s="414"/>
      <c r="J767" s="817"/>
      <c r="K767" s="484"/>
    </row>
    <row r="768" spans="3:11" x14ac:dyDescent="0.3">
      <c r="C768" s="414"/>
      <c r="D768" s="414"/>
      <c r="E768" s="414"/>
      <c r="F768" s="414"/>
      <c r="G768" s="414"/>
      <c r="H768" s="414"/>
      <c r="I768" s="414"/>
      <c r="J768" s="817"/>
      <c r="K768" s="484"/>
    </row>
    <row r="769" spans="3:11" x14ac:dyDescent="0.3">
      <c r="C769" s="414"/>
      <c r="D769" s="414"/>
      <c r="E769" s="414"/>
      <c r="F769" s="414"/>
      <c r="G769" s="414"/>
      <c r="H769" s="414"/>
      <c r="I769" s="414"/>
      <c r="J769" s="817"/>
      <c r="K769" s="484"/>
    </row>
    <row r="770" spans="3:11" x14ac:dyDescent="0.3">
      <c r="C770" s="414"/>
      <c r="D770" s="414"/>
      <c r="E770" s="414"/>
      <c r="F770" s="414"/>
      <c r="G770" s="414"/>
      <c r="H770" s="414"/>
      <c r="I770" s="414"/>
      <c r="J770" s="817"/>
      <c r="K770" s="484"/>
    </row>
    <row r="771" spans="3:11" x14ac:dyDescent="0.3">
      <c r="C771" s="414"/>
      <c r="D771" s="414"/>
      <c r="E771" s="414"/>
      <c r="F771" s="414"/>
      <c r="G771" s="414"/>
      <c r="H771" s="414"/>
      <c r="I771" s="414"/>
      <c r="J771" s="817"/>
      <c r="K771" s="484"/>
    </row>
    <row r="772" spans="3:11" x14ac:dyDescent="0.3">
      <c r="C772" s="414"/>
      <c r="D772" s="414"/>
      <c r="E772" s="414"/>
      <c r="F772" s="414"/>
      <c r="G772" s="414"/>
      <c r="H772" s="414"/>
      <c r="I772" s="414"/>
      <c r="J772" s="817"/>
      <c r="K772" s="484"/>
    </row>
    <row r="773" spans="3:11" x14ac:dyDescent="0.3">
      <c r="C773" s="414"/>
      <c r="D773" s="414"/>
      <c r="E773" s="414"/>
      <c r="F773" s="414"/>
      <c r="G773" s="414"/>
      <c r="H773" s="414"/>
      <c r="I773" s="414"/>
      <c r="J773" s="817"/>
      <c r="K773" s="484"/>
    </row>
    <row r="774" spans="3:11" x14ac:dyDescent="0.3">
      <c r="C774" s="414"/>
      <c r="D774" s="414"/>
      <c r="E774" s="414"/>
      <c r="F774" s="414"/>
      <c r="G774" s="414"/>
      <c r="H774" s="414"/>
      <c r="I774" s="414"/>
      <c r="J774" s="817"/>
      <c r="K774" s="484"/>
    </row>
    <row r="775" spans="3:11" x14ac:dyDescent="0.3">
      <c r="C775" s="414"/>
      <c r="D775" s="414"/>
      <c r="E775" s="414"/>
      <c r="F775" s="414"/>
      <c r="G775" s="414"/>
      <c r="H775" s="414"/>
      <c r="I775" s="414"/>
      <c r="J775" s="817"/>
      <c r="K775" s="484"/>
    </row>
    <row r="776" spans="3:11" x14ac:dyDescent="0.3">
      <c r="C776" s="414"/>
      <c r="D776" s="414"/>
      <c r="E776" s="414"/>
      <c r="F776" s="414"/>
      <c r="G776" s="414"/>
      <c r="H776" s="414"/>
      <c r="I776" s="414"/>
      <c r="J776" s="817"/>
      <c r="K776" s="484"/>
    </row>
    <row r="777" spans="3:11" x14ac:dyDescent="0.3">
      <c r="C777" s="414"/>
      <c r="D777" s="414"/>
      <c r="E777" s="414"/>
      <c r="F777" s="414"/>
      <c r="G777" s="414"/>
      <c r="H777" s="414"/>
      <c r="I777" s="414"/>
      <c r="J777" s="817"/>
      <c r="K777" s="484"/>
    </row>
    <row r="778" spans="3:11" x14ac:dyDescent="0.3">
      <c r="C778" s="414"/>
      <c r="D778" s="414"/>
      <c r="E778" s="414"/>
      <c r="F778" s="414"/>
      <c r="G778" s="414"/>
      <c r="H778" s="414"/>
      <c r="I778" s="414"/>
      <c r="J778" s="817"/>
      <c r="K778" s="484"/>
    </row>
    <row r="779" spans="3:11" x14ac:dyDescent="0.3">
      <c r="C779" s="414"/>
      <c r="D779" s="414"/>
      <c r="E779" s="414"/>
      <c r="F779" s="414"/>
      <c r="G779" s="414"/>
      <c r="H779" s="414"/>
      <c r="I779" s="414"/>
      <c r="J779" s="817"/>
      <c r="K779" s="484"/>
    </row>
    <row r="780" spans="3:11" x14ac:dyDescent="0.3">
      <c r="C780" s="414"/>
      <c r="D780" s="414"/>
      <c r="E780" s="414"/>
      <c r="F780" s="414"/>
      <c r="G780" s="414"/>
      <c r="H780" s="414"/>
      <c r="I780" s="414"/>
      <c r="J780" s="817"/>
      <c r="K780" s="484"/>
    </row>
    <row r="781" spans="3:11" x14ac:dyDescent="0.3">
      <c r="C781" s="414"/>
      <c r="D781" s="414"/>
      <c r="E781" s="414"/>
      <c r="F781" s="414"/>
      <c r="G781" s="414"/>
      <c r="H781" s="414"/>
      <c r="I781" s="414"/>
      <c r="J781" s="817"/>
      <c r="K781" s="484"/>
    </row>
    <row r="782" spans="3:11" x14ac:dyDescent="0.3">
      <c r="C782" s="414"/>
      <c r="D782" s="414"/>
      <c r="E782" s="414"/>
      <c r="F782" s="414"/>
      <c r="G782" s="414"/>
      <c r="H782" s="414"/>
      <c r="I782" s="414"/>
      <c r="J782" s="817"/>
      <c r="K782" s="484"/>
    </row>
    <row r="783" spans="3:11" x14ac:dyDescent="0.3">
      <c r="C783" s="414"/>
      <c r="D783" s="414"/>
      <c r="E783" s="414"/>
      <c r="F783" s="414"/>
      <c r="G783" s="414"/>
      <c r="H783" s="414"/>
      <c r="I783" s="414"/>
      <c r="J783" s="817"/>
      <c r="K783" s="484"/>
    </row>
    <row r="784" spans="3:11" x14ac:dyDescent="0.3">
      <c r="C784" s="414"/>
      <c r="D784" s="414"/>
      <c r="E784" s="414"/>
      <c r="F784" s="414"/>
      <c r="G784" s="414"/>
      <c r="H784" s="414"/>
      <c r="I784" s="414"/>
      <c r="J784" s="817"/>
      <c r="K784" s="484"/>
    </row>
    <row r="785" spans="3:11" x14ac:dyDescent="0.3">
      <c r="C785" s="414"/>
      <c r="D785" s="414"/>
      <c r="E785" s="414"/>
      <c r="F785" s="414"/>
      <c r="G785" s="414"/>
      <c r="H785" s="414"/>
      <c r="I785" s="414"/>
      <c r="J785" s="817"/>
      <c r="K785" s="484"/>
    </row>
    <row r="786" spans="3:11" x14ac:dyDescent="0.3">
      <c r="C786" s="414"/>
      <c r="D786" s="414"/>
      <c r="E786" s="414"/>
      <c r="F786" s="414"/>
      <c r="G786" s="414"/>
      <c r="H786" s="414"/>
      <c r="I786" s="414"/>
      <c r="J786" s="817"/>
      <c r="K786" s="484"/>
    </row>
    <row r="787" spans="3:11" x14ac:dyDescent="0.3">
      <c r="C787" s="414"/>
      <c r="D787" s="414"/>
      <c r="E787" s="414"/>
      <c r="F787" s="414"/>
      <c r="G787" s="414"/>
      <c r="H787" s="414"/>
      <c r="I787" s="414"/>
      <c r="J787" s="817"/>
      <c r="K787" s="484"/>
    </row>
    <row r="788" spans="3:11" x14ac:dyDescent="0.3">
      <c r="C788" s="414"/>
      <c r="D788" s="414"/>
      <c r="E788" s="414"/>
      <c r="F788" s="414"/>
      <c r="G788" s="414"/>
      <c r="H788" s="414"/>
      <c r="I788" s="414"/>
      <c r="J788" s="817"/>
      <c r="K788" s="484"/>
    </row>
    <row r="789" spans="3:11" x14ac:dyDescent="0.3">
      <c r="C789" s="414"/>
      <c r="D789" s="414"/>
      <c r="E789" s="414"/>
      <c r="F789" s="414"/>
      <c r="G789" s="414"/>
      <c r="H789" s="414"/>
      <c r="I789" s="414"/>
      <c r="J789" s="817"/>
      <c r="K789" s="484"/>
    </row>
    <row r="790" spans="3:11" x14ac:dyDescent="0.3">
      <c r="C790" s="414"/>
      <c r="D790" s="414"/>
      <c r="E790" s="414"/>
      <c r="F790" s="414"/>
      <c r="G790" s="414"/>
      <c r="H790" s="414"/>
      <c r="I790" s="414"/>
      <c r="J790" s="817"/>
      <c r="K790" s="484"/>
    </row>
    <row r="791" spans="3:11" x14ac:dyDescent="0.3">
      <c r="C791" s="414"/>
      <c r="D791" s="414"/>
      <c r="E791" s="414"/>
      <c r="F791" s="414"/>
      <c r="G791" s="414"/>
      <c r="H791" s="414"/>
      <c r="I791" s="414"/>
      <c r="J791" s="817"/>
      <c r="K791" s="484"/>
    </row>
    <row r="792" spans="3:11" x14ac:dyDescent="0.3">
      <c r="C792" s="414"/>
      <c r="D792" s="414"/>
      <c r="E792" s="414"/>
      <c r="F792" s="414"/>
      <c r="G792" s="414"/>
      <c r="H792" s="414"/>
      <c r="I792" s="414"/>
      <c r="J792" s="817"/>
      <c r="K792" s="484"/>
    </row>
    <row r="793" spans="3:11" x14ac:dyDescent="0.3">
      <c r="C793" s="414"/>
      <c r="D793" s="414"/>
      <c r="E793" s="414"/>
      <c r="F793" s="414"/>
      <c r="G793" s="414"/>
      <c r="H793" s="414"/>
      <c r="I793" s="414"/>
      <c r="J793" s="817"/>
      <c r="K793" s="484"/>
    </row>
    <row r="794" spans="3:11" x14ac:dyDescent="0.3">
      <c r="C794" s="414"/>
      <c r="D794" s="414"/>
      <c r="E794" s="414"/>
      <c r="F794" s="414"/>
      <c r="G794" s="414"/>
      <c r="H794" s="414"/>
      <c r="I794" s="414"/>
      <c r="J794" s="817"/>
      <c r="K794" s="484"/>
    </row>
    <row r="795" spans="3:11" x14ac:dyDescent="0.3">
      <c r="C795" s="414"/>
      <c r="D795" s="414"/>
      <c r="E795" s="414"/>
      <c r="F795" s="414"/>
      <c r="G795" s="414"/>
      <c r="H795" s="414"/>
      <c r="I795" s="414"/>
      <c r="J795" s="817"/>
      <c r="K795" s="484"/>
    </row>
    <row r="796" spans="3:11" x14ac:dyDescent="0.3">
      <c r="C796" s="414"/>
      <c r="D796" s="414"/>
      <c r="E796" s="414"/>
      <c r="F796" s="414"/>
      <c r="G796" s="414"/>
      <c r="H796" s="414"/>
      <c r="I796" s="414"/>
      <c r="J796" s="817"/>
      <c r="K796" s="484"/>
    </row>
    <row r="797" spans="3:11" x14ac:dyDescent="0.3">
      <c r="C797" s="414"/>
      <c r="D797" s="414"/>
      <c r="E797" s="414"/>
      <c r="F797" s="414"/>
      <c r="G797" s="414"/>
      <c r="H797" s="414"/>
      <c r="I797" s="414"/>
      <c r="J797" s="817"/>
      <c r="K797" s="484"/>
    </row>
    <row r="798" spans="3:11" x14ac:dyDescent="0.3">
      <c r="C798" s="414"/>
      <c r="D798" s="414"/>
      <c r="E798" s="414"/>
      <c r="F798" s="414"/>
      <c r="G798" s="414"/>
      <c r="H798" s="414"/>
      <c r="I798" s="414"/>
      <c r="J798" s="817"/>
      <c r="K798" s="484"/>
    </row>
    <row r="799" spans="3:11" x14ac:dyDescent="0.3">
      <c r="C799" s="414"/>
      <c r="D799" s="414"/>
      <c r="E799" s="414"/>
      <c r="F799" s="414"/>
      <c r="G799" s="414"/>
      <c r="H799" s="414"/>
      <c r="I799" s="414"/>
      <c r="J799" s="817"/>
      <c r="K799" s="484"/>
    </row>
    <row r="800" spans="3:11" x14ac:dyDescent="0.3">
      <c r="C800" s="414"/>
      <c r="D800" s="414"/>
      <c r="E800" s="414"/>
      <c r="F800" s="414"/>
      <c r="G800" s="414"/>
      <c r="H800" s="414"/>
      <c r="I800" s="414"/>
      <c r="J800" s="817"/>
      <c r="K800" s="484"/>
    </row>
    <row r="801" spans="3:11" x14ac:dyDescent="0.3">
      <c r="C801" s="414"/>
      <c r="D801" s="414"/>
      <c r="E801" s="414"/>
      <c r="F801" s="414"/>
      <c r="G801" s="414"/>
      <c r="H801" s="414"/>
      <c r="I801" s="414"/>
      <c r="J801" s="817"/>
      <c r="K801" s="484"/>
    </row>
    <row r="802" spans="3:11" x14ac:dyDescent="0.3">
      <c r="C802" s="414"/>
      <c r="D802" s="414"/>
      <c r="E802" s="414"/>
      <c r="F802" s="414"/>
      <c r="G802" s="414"/>
      <c r="H802" s="414"/>
      <c r="I802" s="414"/>
      <c r="J802" s="817"/>
      <c r="K802" s="484"/>
    </row>
    <row r="803" spans="3:11" x14ac:dyDescent="0.3">
      <c r="C803" s="414"/>
      <c r="D803" s="414"/>
      <c r="E803" s="414"/>
      <c r="F803" s="414"/>
      <c r="G803" s="414"/>
      <c r="H803" s="414"/>
      <c r="I803" s="414"/>
      <c r="J803" s="817"/>
      <c r="K803" s="484"/>
    </row>
    <row r="804" spans="3:11" x14ac:dyDescent="0.3">
      <c r="C804" s="414"/>
      <c r="D804" s="414"/>
      <c r="E804" s="414"/>
      <c r="F804" s="414"/>
      <c r="G804" s="414"/>
      <c r="H804" s="414"/>
      <c r="I804" s="414"/>
      <c r="J804" s="817"/>
      <c r="K804" s="484"/>
    </row>
    <row r="805" spans="3:11" x14ac:dyDescent="0.3">
      <c r="C805" s="414"/>
      <c r="D805" s="414"/>
      <c r="E805" s="414"/>
      <c r="F805" s="414"/>
      <c r="G805" s="414"/>
      <c r="H805" s="414"/>
      <c r="I805" s="414"/>
      <c r="J805" s="817"/>
      <c r="K805" s="484"/>
    </row>
    <row r="806" spans="3:11" x14ac:dyDescent="0.3">
      <c r="C806" s="414"/>
      <c r="D806" s="414"/>
      <c r="E806" s="414"/>
      <c r="F806" s="414"/>
      <c r="G806" s="414"/>
      <c r="H806" s="414"/>
      <c r="I806" s="414"/>
      <c r="J806" s="817"/>
      <c r="K806" s="484"/>
    </row>
    <row r="807" spans="3:11" x14ac:dyDescent="0.3">
      <c r="C807" s="414"/>
      <c r="D807" s="414"/>
      <c r="E807" s="414"/>
      <c r="F807" s="414"/>
      <c r="G807" s="414"/>
      <c r="H807" s="414"/>
      <c r="I807" s="414"/>
      <c r="J807" s="817"/>
      <c r="K807" s="484"/>
    </row>
    <row r="808" spans="3:11" x14ac:dyDescent="0.3">
      <c r="C808" s="414"/>
      <c r="D808" s="414"/>
      <c r="E808" s="414"/>
      <c r="F808" s="414"/>
      <c r="G808" s="414"/>
      <c r="H808" s="414"/>
      <c r="I808" s="414"/>
      <c r="J808" s="817"/>
      <c r="K808" s="484"/>
    </row>
    <row r="809" spans="3:11" x14ac:dyDescent="0.3">
      <c r="C809" s="414"/>
      <c r="D809" s="414"/>
      <c r="E809" s="414"/>
      <c r="F809" s="414"/>
      <c r="G809" s="414"/>
      <c r="H809" s="414"/>
      <c r="I809" s="414"/>
      <c r="J809" s="817"/>
      <c r="K809" s="484"/>
    </row>
    <row r="810" spans="3:11" x14ac:dyDescent="0.3">
      <c r="C810" s="414"/>
      <c r="D810" s="414"/>
      <c r="E810" s="414"/>
      <c r="F810" s="414"/>
      <c r="G810" s="414"/>
      <c r="H810" s="414"/>
      <c r="I810" s="414"/>
      <c r="J810" s="817"/>
      <c r="K810" s="484"/>
    </row>
    <row r="811" spans="3:11" x14ac:dyDescent="0.3">
      <c r="C811" s="414"/>
      <c r="D811" s="414"/>
      <c r="E811" s="414"/>
      <c r="F811" s="414"/>
      <c r="G811" s="414"/>
      <c r="H811" s="414"/>
      <c r="I811" s="414"/>
      <c r="J811" s="817"/>
      <c r="K811" s="484"/>
    </row>
    <row r="812" spans="3:11" x14ac:dyDescent="0.3">
      <c r="C812" s="414"/>
      <c r="D812" s="414"/>
      <c r="E812" s="414"/>
      <c r="F812" s="414"/>
      <c r="G812" s="414"/>
      <c r="H812" s="414"/>
      <c r="I812" s="414"/>
      <c r="J812" s="817"/>
      <c r="K812" s="484"/>
    </row>
    <row r="813" spans="3:11" x14ac:dyDescent="0.3">
      <c r="C813" s="414"/>
      <c r="D813" s="414"/>
      <c r="E813" s="414"/>
      <c r="F813" s="414"/>
      <c r="G813" s="414"/>
      <c r="H813" s="414"/>
      <c r="I813" s="414"/>
      <c r="J813" s="817"/>
      <c r="K813" s="484"/>
    </row>
    <row r="814" spans="3:11" x14ac:dyDescent="0.3">
      <c r="C814" s="414"/>
      <c r="D814" s="414"/>
      <c r="E814" s="414"/>
      <c r="F814" s="414"/>
      <c r="G814" s="414"/>
      <c r="H814" s="414"/>
      <c r="I814" s="414"/>
      <c r="J814" s="817"/>
      <c r="K814" s="484"/>
    </row>
    <row r="815" spans="3:11" x14ac:dyDescent="0.3">
      <c r="C815" s="414"/>
      <c r="D815" s="414"/>
      <c r="E815" s="414"/>
      <c r="F815" s="414"/>
      <c r="G815" s="414"/>
      <c r="H815" s="414"/>
      <c r="I815" s="414"/>
      <c r="J815" s="817"/>
      <c r="K815" s="484"/>
    </row>
    <row r="816" spans="3:11" x14ac:dyDescent="0.3">
      <c r="C816" s="414"/>
      <c r="D816" s="414"/>
      <c r="E816" s="414"/>
      <c r="F816" s="414"/>
      <c r="G816" s="414"/>
      <c r="H816" s="414"/>
      <c r="I816" s="414"/>
      <c r="J816" s="817"/>
      <c r="K816" s="484"/>
    </row>
    <row r="817" spans="3:11" x14ac:dyDescent="0.3">
      <c r="C817" s="414"/>
      <c r="D817" s="414"/>
      <c r="E817" s="414"/>
      <c r="F817" s="414"/>
      <c r="G817" s="414"/>
      <c r="H817" s="414"/>
      <c r="I817" s="414"/>
      <c r="J817" s="817"/>
      <c r="K817" s="484"/>
    </row>
    <row r="818" spans="3:11" x14ac:dyDescent="0.3">
      <c r="C818" s="414"/>
      <c r="D818" s="414"/>
      <c r="E818" s="414"/>
      <c r="F818" s="414"/>
      <c r="G818" s="414"/>
      <c r="H818" s="414"/>
      <c r="I818" s="414"/>
      <c r="J818" s="817"/>
      <c r="K818" s="484"/>
    </row>
    <row r="819" spans="3:11" x14ac:dyDescent="0.3">
      <c r="C819" s="414"/>
      <c r="D819" s="414"/>
      <c r="E819" s="414"/>
      <c r="F819" s="414"/>
      <c r="G819" s="414"/>
      <c r="H819" s="414"/>
      <c r="I819" s="414"/>
      <c r="J819" s="817"/>
      <c r="K819" s="484"/>
    </row>
    <row r="820" spans="3:11" x14ac:dyDescent="0.3">
      <c r="C820" s="414"/>
      <c r="D820" s="414"/>
      <c r="E820" s="414"/>
      <c r="F820" s="414"/>
      <c r="G820" s="414"/>
      <c r="H820" s="414"/>
      <c r="I820" s="414"/>
      <c r="J820" s="817"/>
      <c r="K820" s="484"/>
    </row>
    <row r="821" spans="3:11" x14ac:dyDescent="0.3">
      <c r="C821" s="414"/>
      <c r="D821" s="414"/>
      <c r="E821" s="414"/>
      <c r="F821" s="414"/>
      <c r="G821" s="414"/>
      <c r="H821" s="414"/>
      <c r="I821" s="414"/>
      <c r="J821" s="817"/>
      <c r="K821" s="484"/>
    </row>
    <row r="822" spans="3:11" x14ac:dyDescent="0.3">
      <c r="C822" s="414"/>
      <c r="D822" s="414"/>
      <c r="E822" s="414"/>
      <c r="F822" s="414"/>
      <c r="G822" s="414"/>
      <c r="H822" s="414"/>
      <c r="I822" s="414"/>
      <c r="J822" s="817"/>
      <c r="K822" s="484"/>
    </row>
    <row r="823" spans="3:11" x14ac:dyDescent="0.3">
      <c r="C823" s="414"/>
      <c r="D823" s="414"/>
      <c r="E823" s="414"/>
      <c r="F823" s="414"/>
      <c r="G823" s="414"/>
      <c r="H823" s="414"/>
      <c r="I823" s="414"/>
      <c r="J823" s="817"/>
      <c r="K823" s="484"/>
    </row>
    <row r="824" spans="3:11" x14ac:dyDescent="0.3">
      <c r="C824" s="414"/>
      <c r="D824" s="414"/>
      <c r="E824" s="414"/>
      <c r="F824" s="414"/>
      <c r="G824" s="414"/>
      <c r="H824" s="414"/>
      <c r="I824" s="414"/>
      <c r="J824" s="817"/>
      <c r="K824" s="484"/>
    </row>
    <row r="825" spans="3:11" x14ac:dyDescent="0.3">
      <c r="C825" s="414"/>
      <c r="D825" s="414"/>
      <c r="E825" s="414"/>
      <c r="F825" s="414"/>
      <c r="G825" s="414"/>
      <c r="H825" s="414"/>
      <c r="I825" s="414"/>
      <c r="J825" s="817"/>
      <c r="K825" s="484"/>
    </row>
    <row r="826" spans="3:11" x14ac:dyDescent="0.3">
      <c r="C826" s="414"/>
      <c r="D826" s="414"/>
      <c r="E826" s="414"/>
      <c r="F826" s="414"/>
      <c r="G826" s="414"/>
      <c r="H826" s="414"/>
      <c r="I826" s="414"/>
      <c r="J826" s="817"/>
      <c r="K826" s="484"/>
    </row>
    <row r="827" spans="3:11" x14ac:dyDescent="0.3">
      <c r="C827" s="414"/>
      <c r="D827" s="414"/>
      <c r="E827" s="414"/>
      <c r="F827" s="414"/>
      <c r="G827" s="414"/>
      <c r="H827" s="414"/>
      <c r="I827" s="414"/>
      <c r="J827" s="817"/>
      <c r="K827" s="484"/>
    </row>
    <row r="828" spans="3:11" x14ac:dyDescent="0.3">
      <c r="C828" s="414"/>
      <c r="D828" s="414"/>
      <c r="E828" s="414"/>
      <c r="F828" s="414"/>
      <c r="G828" s="414"/>
      <c r="H828" s="414"/>
      <c r="I828" s="414"/>
      <c r="J828" s="817"/>
      <c r="K828" s="484"/>
    </row>
    <row r="829" spans="3:11" x14ac:dyDescent="0.3">
      <c r="C829" s="414"/>
      <c r="D829" s="414"/>
      <c r="E829" s="414"/>
      <c r="F829" s="414"/>
      <c r="G829" s="414"/>
      <c r="H829" s="414"/>
      <c r="I829" s="414"/>
      <c r="J829" s="817"/>
      <c r="K829" s="484"/>
    </row>
    <row r="830" spans="3:11" x14ac:dyDescent="0.3">
      <c r="C830" s="414"/>
      <c r="D830" s="414"/>
      <c r="E830" s="414"/>
      <c r="F830" s="414"/>
      <c r="G830" s="414"/>
      <c r="H830" s="414"/>
      <c r="I830" s="414"/>
      <c r="J830" s="817"/>
      <c r="K830" s="484"/>
    </row>
    <row r="831" spans="3:11" x14ac:dyDescent="0.3">
      <c r="C831" s="414"/>
      <c r="D831" s="414"/>
      <c r="E831" s="414"/>
      <c r="F831" s="414"/>
      <c r="G831" s="414"/>
      <c r="H831" s="414"/>
      <c r="I831" s="414"/>
      <c r="J831" s="817"/>
      <c r="K831" s="484"/>
    </row>
    <row r="832" spans="3:11" x14ac:dyDescent="0.3">
      <c r="C832" s="414"/>
      <c r="D832" s="414"/>
      <c r="E832" s="414"/>
      <c r="F832" s="414"/>
      <c r="G832" s="414"/>
      <c r="H832" s="414"/>
      <c r="I832" s="414"/>
      <c r="J832" s="817"/>
      <c r="K832" s="484"/>
    </row>
    <row r="833" spans="3:11" x14ac:dyDescent="0.3">
      <c r="C833" s="414"/>
      <c r="D833" s="414"/>
      <c r="E833" s="414"/>
      <c r="F833" s="414"/>
      <c r="G833" s="414"/>
      <c r="H833" s="414"/>
      <c r="I833" s="414"/>
      <c r="J833" s="817"/>
      <c r="K833" s="484"/>
    </row>
    <row r="834" spans="3:11" x14ac:dyDescent="0.3">
      <c r="C834" s="414"/>
      <c r="D834" s="414"/>
      <c r="E834" s="414"/>
      <c r="F834" s="414"/>
      <c r="G834" s="414"/>
      <c r="H834" s="414"/>
      <c r="I834" s="414"/>
      <c r="J834" s="817"/>
      <c r="K834" s="484"/>
    </row>
    <row r="835" spans="3:11" x14ac:dyDescent="0.3">
      <c r="C835" s="414"/>
      <c r="D835" s="414"/>
      <c r="E835" s="414"/>
      <c r="F835" s="414"/>
      <c r="G835" s="414"/>
      <c r="H835" s="414"/>
      <c r="I835" s="414"/>
      <c r="J835" s="817"/>
      <c r="K835" s="484"/>
    </row>
    <row r="836" spans="3:11" x14ac:dyDescent="0.3">
      <c r="C836" s="414"/>
      <c r="D836" s="414"/>
      <c r="E836" s="414"/>
      <c r="F836" s="414"/>
      <c r="G836" s="414"/>
      <c r="H836" s="414"/>
      <c r="I836" s="414"/>
      <c r="J836" s="817"/>
      <c r="K836" s="484"/>
    </row>
    <row r="837" spans="3:11" x14ac:dyDescent="0.3">
      <c r="C837" s="414"/>
      <c r="D837" s="414"/>
      <c r="E837" s="414"/>
      <c r="F837" s="414"/>
      <c r="G837" s="414"/>
      <c r="H837" s="414"/>
      <c r="I837" s="414"/>
      <c r="J837" s="817"/>
      <c r="K837" s="484"/>
    </row>
    <row r="838" spans="3:11" x14ac:dyDescent="0.3">
      <c r="C838" s="414"/>
      <c r="D838" s="414"/>
      <c r="E838" s="414"/>
      <c r="F838" s="414"/>
      <c r="G838" s="414"/>
      <c r="H838" s="414"/>
      <c r="I838" s="414"/>
      <c r="J838" s="817"/>
      <c r="K838" s="484"/>
    </row>
    <row r="839" spans="3:11" x14ac:dyDescent="0.3">
      <c r="C839" s="414"/>
      <c r="D839" s="414"/>
      <c r="E839" s="414"/>
      <c r="F839" s="414"/>
      <c r="G839" s="414"/>
      <c r="H839" s="414"/>
      <c r="I839" s="414"/>
      <c r="J839" s="817"/>
      <c r="K839" s="484"/>
    </row>
    <row r="840" spans="3:11" x14ac:dyDescent="0.3">
      <c r="C840" s="414"/>
      <c r="D840" s="414"/>
      <c r="E840" s="414"/>
      <c r="F840" s="414"/>
      <c r="G840" s="414"/>
      <c r="H840" s="414"/>
      <c r="I840" s="414"/>
      <c r="J840" s="817"/>
      <c r="K840" s="484"/>
    </row>
    <row r="841" spans="3:11" x14ac:dyDescent="0.3">
      <c r="C841" s="414"/>
      <c r="D841" s="414"/>
      <c r="E841" s="414"/>
      <c r="F841" s="414"/>
      <c r="G841" s="414"/>
      <c r="H841" s="414"/>
      <c r="I841" s="414"/>
      <c r="J841" s="817"/>
      <c r="K841" s="484"/>
    </row>
    <row r="842" spans="3:11" x14ac:dyDescent="0.3">
      <c r="C842" s="414"/>
      <c r="D842" s="414"/>
      <c r="E842" s="414"/>
      <c r="F842" s="414"/>
      <c r="G842" s="414"/>
      <c r="H842" s="414"/>
      <c r="I842" s="414"/>
      <c r="J842" s="817"/>
      <c r="K842" s="484"/>
    </row>
    <row r="843" spans="3:11" x14ac:dyDescent="0.3">
      <c r="C843" s="414"/>
      <c r="D843" s="414"/>
      <c r="E843" s="414"/>
      <c r="F843" s="414"/>
      <c r="G843" s="414"/>
      <c r="H843" s="414"/>
      <c r="I843" s="414"/>
      <c r="J843" s="817"/>
      <c r="K843" s="484"/>
    </row>
    <row r="844" spans="3:11" x14ac:dyDescent="0.3">
      <c r="C844" s="414"/>
      <c r="D844" s="414"/>
      <c r="E844" s="414"/>
      <c r="F844" s="414"/>
      <c r="G844" s="414"/>
      <c r="H844" s="414"/>
      <c r="I844" s="414"/>
      <c r="J844" s="817"/>
      <c r="K844" s="484"/>
    </row>
    <row r="845" spans="3:11" x14ac:dyDescent="0.3">
      <c r="C845" s="414"/>
      <c r="D845" s="414"/>
      <c r="E845" s="414"/>
      <c r="F845" s="414"/>
      <c r="G845" s="414"/>
      <c r="H845" s="414"/>
      <c r="I845" s="414"/>
      <c r="J845" s="817"/>
      <c r="K845" s="484"/>
    </row>
    <row r="846" spans="3:11" x14ac:dyDescent="0.3">
      <c r="C846" s="414"/>
      <c r="D846" s="414"/>
      <c r="E846" s="414"/>
      <c r="F846" s="414"/>
      <c r="G846" s="414"/>
      <c r="H846" s="414"/>
      <c r="I846" s="414"/>
      <c r="J846" s="817"/>
      <c r="K846" s="484"/>
    </row>
    <row r="847" spans="3:11" x14ac:dyDescent="0.3">
      <c r="C847" s="414"/>
      <c r="D847" s="414"/>
      <c r="E847" s="414"/>
      <c r="F847" s="414"/>
      <c r="G847" s="414"/>
      <c r="H847" s="414"/>
      <c r="I847" s="414"/>
      <c r="J847" s="817"/>
      <c r="K847" s="484"/>
    </row>
    <row r="848" spans="3:11" x14ac:dyDescent="0.3">
      <c r="C848" s="414"/>
      <c r="D848" s="414"/>
      <c r="E848" s="414"/>
      <c r="F848" s="414"/>
      <c r="G848" s="414"/>
      <c r="H848" s="414"/>
      <c r="I848" s="414"/>
      <c r="J848" s="817"/>
      <c r="K848" s="484"/>
    </row>
    <row r="849" spans="3:11" x14ac:dyDescent="0.3">
      <c r="C849" s="414"/>
      <c r="D849" s="414"/>
      <c r="E849" s="414"/>
      <c r="F849" s="414"/>
      <c r="G849" s="414"/>
      <c r="H849" s="414"/>
      <c r="I849" s="414"/>
      <c r="J849" s="817"/>
      <c r="K849" s="484"/>
    </row>
    <row r="850" spans="3:11" x14ac:dyDescent="0.3">
      <c r="C850" s="414"/>
      <c r="D850" s="414"/>
      <c r="E850" s="414"/>
      <c r="F850" s="414"/>
      <c r="G850" s="414"/>
      <c r="H850" s="414"/>
      <c r="I850" s="414"/>
      <c r="J850" s="817"/>
      <c r="K850" s="484"/>
    </row>
    <row r="851" spans="3:11" x14ac:dyDescent="0.3">
      <c r="C851" s="414"/>
      <c r="D851" s="414"/>
      <c r="E851" s="414"/>
      <c r="F851" s="414"/>
      <c r="G851" s="414"/>
      <c r="H851" s="414"/>
      <c r="I851" s="414"/>
      <c r="J851" s="817"/>
      <c r="K851" s="484"/>
    </row>
    <row r="852" spans="3:11" x14ac:dyDescent="0.3">
      <c r="C852" s="414"/>
      <c r="D852" s="414"/>
      <c r="E852" s="414"/>
      <c r="F852" s="414"/>
      <c r="G852" s="414"/>
      <c r="H852" s="414"/>
      <c r="I852" s="414"/>
      <c r="J852" s="817"/>
      <c r="K852" s="484"/>
    </row>
    <row r="853" spans="3:11" x14ac:dyDescent="0.3">
      <c r="C853" s="414"/>
      <c r="D853" s="414"/>
      <c r="E853" s="414"/>
      <c r="F853" s="414"/>
      <c r="G853" s="414"/>
      <c r="H853" s="414"/>
      <c r="I853" s="414"/>
      <c r="J853" s="817"/>
      <c r="K853" s="484"/>
    </row>
    <row r="854" spans="3:11" x14ac:dyDescent="0.3">
      <c r="C854" s="414"/>
      <c r="D854" s="414"/>
      <c r="E854" s="414"/>
      <c r="F854" s="414"/>
      <c r="G854" s="414"/>
      <c r="H854" s="414"/>
      <c r="I854" s="414"/>
      <c r="J854" s="817"/>
      <c r="K854" s="484"/>
    </row>
    <row r="855" spans="3:11" x14ac:dyDescent="0.3">
      <c r="C855" s="414"/>
      <c r="D855" s="414"/>
      <c r="E855" s="414"/>
      <c r="F855" s="414"/>
      <c r="G855" s="414"/>
      <c r="H855" s="414"/>
      <c r="I855" s="414"/>
      <c r="J855" s="817"/>
      <c r="K855" s="484"/>
    </row>
    <row r="856" spans="3:11" x14ac:dyDescent="0.3">
      <c r="C856" s="414"/>
      <c r="D856" s="414"/>
      <c r="E856" s="414"/>
      <c r="F856" s="414"/>
      <c r="G856" s="414"/>
      <c r="H856" s="414"/>
      <c r="I856" s="414"/>
      <c r="J856" s="817"/>
      <c r="K856" s="484"/>
    </row>
    <row r="857" spans="3:11" x14ac:dyDescent="0.3">
      <c r="C857" s="414"/>
      <c r="D857" s="414"/>
      <c r="E857" s="414"/>
      <c r="F857" s="414"/>
      <c r="G857" s="414"/>
      <c r="H857" s="414"/>
      <c r="I857" s="414"/>
      <c r="J857" s="817"/>
      <c r="K857" s="484"/>
    </row>
    <row r="858" spans="3:11" x14ac:dyDescent="0.3">
      <c r="C858" s="414"/>
      <c r="D858" s="414"/>
      <c r="E858" s="414"/>
      <c r="F858" s="414"/>
      <c r="G858" s="414"/>
      <c r="H858" s="414"/>
      <c r="I858" s="414"/>
      <c r="J858" s="817"/>
      <c r="K858" s="484"/>
    </row>
    <row r="859" spans="3:11" x14ac:dyDescent="0.3">
      <c r="C859" s="414"/>
      <c r="D859" s="414"/>
      <c r="E859" s="414"/>
      <c r="F859" s="414"/>
      <c r="G859" s="414"/>
      <c r="H859" s="414"/>
      <c r="I859" s="414"/>
      <c r="J859" s="817"/>
      <c r="K859" s="484"/>
    </row>
    <row r="860" spans="3:11" x14ac:dyDescent="0.3">
      <c r="C860" s="414"/>
      <c r="D860" s="414"/>
      <c r="E860" s="414"/>
      <c r="F860" s="414"/>
      <c r="G860" s="414"/>
      <c r="H860" s="414"/>
      <c r="I860" s="414"/>
      <c r="J860" s="817"/>
      <c r="K860" s="484"/>
    </row>
    <row r="861" spans="3:11" x14ac:dyDescent="0.3">
      <c r="C861" s="414"/>
      <c r="D861" s="414"/>
      <c r="E861" s="414"/>
      <c r="F861" s="414"/>
      <c r="G861" s="414"/>
      <c r="H861" s="414"/>
      <c r="I861" s="414"/>
      <c r="J861" s="817"/>
      <c r="K861" s="484"/>
    </row>
    <row r="862" spans="3:11" x14ac:dyDescent="0.3">
      <c r="C862" s="414"/>
      <c r="D862" s="414"/>
      <c r="E862" s="414"/>
      <c r="F862" s="414"/>
      <c r="G862" s="414"/>
      <c r="H862" s="414"/>
      <c r="I862" s="414"/>
      <c r="J862" s="817"/>
      <c r="K862" s="484"/>
    </row>
    <row r="863" spans="3:11" x14ac:dyDescent="0.3">
      <c r="C863" s="414"/>
      <c r="D863" s="414"/>
      <c r="E863" s="414"/>
      <c r="F863" s="414"/>
      <c r="G863" s="414"/>
      <c r="H863" s="414"/>
      <c r="I863" s="414"/>
      <c r="J863" s="817"/>
      <c r="K863" s="484"/>
    </row>
    <row r="864" spans="3:11" x14ac:dyDescent="0.3">
      <c r="C864" s="414"/>
      <c r="D864" s="414"/>
      <c r="E864" s="414"/>
      <c r="F864" s="414"/>
      <c r="G864" s="414"/>
      <c r="H864" s="414"/>
      <c r="I864" s="414"/>
      <c r="J864" s="817"/>
      <c r="K864" s="484"/>
    </row>
    <row r="865" spans="3:11" x14ac:dyDescent="0.3">
      <c r="C865" s="414"/>
      <c r="D865" s="414"/>
      <c r="E865" s="414"/>
      <c r="F865" s="414"/>
      <c r="G865" s="414"/>
      <c r="H865" s="414"/>
      <c r="I865" s="414"/>
      <c r="J865" s="817"/>
      <c r="K865" s="484"/>
    </row>
    <row r="866" spans="3:11" x14ac:dyDescent="0.3">
      <c r="C866" s="414"/>
      <c r="D866" s="414"/>
      <c r="E866" s="414"/>
      <c r="F866" s="414"/>
      <c r="G866" s="414"/>
      <c r="H866" s="414"/>
      <c r="I866" s="414"/>
      <c r="J866" s="817"/>
      <c r="K866" s="484"/>
    </row>
    <row r="867" spans="3:11" x14ac:dyDescent="0.3">
      <c r="C867" s="414"/>
      <c r="D867" s="414"/>
      <c r="E867" s="414"/>
      <c r="F867" s="414"/>
      <c r="G867" s="414"/>
      <c r="H867" s="414"/>
      <c r="I867" s="414"/>
      <c r="J867" s="817"/>
      <c r="K867" s="484"/>
    </row>
    <row r="868" spans="3:11" x14ac:dyDescent="0.3">
      <c r="C868" s="414"/>
      <c r="D868" s="414"/>
      <c r="E868" s="414"/>
      <c r="F868" s="414"/>
      <c r="G868" s="414"/>
      <c r="H868" s="414"/>
      <c r="I868" s="414"/>
      <c r="J868" s="817"/>
      <c r="K868" s="484"/>
    </row>
    <row r="869" spans="3:11" x14ac:dyDescent="0.3">
      <c r="C869" s="414"/>
      <c r="D869" s="414"/>
      <c r="E869" s="414"/>
      <c r="F869" s="414"/>
      <c r="G869" s="414"/>
      <c r="H869" s="414"/>
      <c r="I869" s="414"/>
      <c r="J869" s="817"/>
      <c r="K869" s="484"/>
    </row>
    <row r="870" spans="3:11" x14ac:dyDescent="0.3">
      <c r="C870" s="414"/>
      <c r="D870" s="414"/>
      <c r="E870" s="414"/>
      <c r="F870" s="414"/>
      <c r="G870" s="414"/>
      <c r="H870" s="414"/>
      <c r="I870" s="414"/>
      <c r="J870" s="817"/>
      <c r="K870" s="484"/>
    </row>
    <row r="871" spans="3:11" x14ac:dyDescent="0.3">
      <c r="C871" s="414"/>
      <c r="D871" s="414"/>
      <c r="E871" s="414"/>
      <c r="F871" s="414"/>
      <c r="G871" s="414"/>
      <c r="H871" s="414"/>
      <c r="I871" s="414"/>
      <c r="J871" s="817"/>
      <c r="K871" s="484"/>
    </row>
    <row r="872" spans="3:11" x14ac:dyDescent="0.3">
      <c r="C872" s="414"/>
      <c r="D872" s="414"/>
      <c r="E872" s="414"/>
      <c r="F872" s="414"/>
      <c r="G872" s="414"/>
      <c r="H872" s="414"/>
      <c r="I872" s="414"/>
      <c r="J872" s="817"/>
      <c r="K872" s="484"/>
    </row>
    <row r="873" spans="3:11" x14ac:dyDescent="0.3">
      <c r="C873" s="414"/>
      <c r="D873" s="414"/>
      <c r="E873" s="414"/>
      <c r="F873" s="414"/>
      <c r="G873" s="414"/>
      <c r="H873" s="414"/>
      <c r="I873" s="414"/>
      <c r="J873" s="817"/>
      <c r="K873" s="484"/>
    </row>
    <row r="874" spans="3:11" x14ac:dyDescent="0.3">
      <c r="C874" s="414"/>
      <c r="D874" s="414"/>
      <c r="E874" s="414"/>
      <c r="F874" s="414"/>
      <c r="G874" s="414"/>
      <c r="H874" s="414"/>
      <c r="I874" s="414"/>
      <c r="J874" s="817"/>
      <c r="K874" s="484"/>
    </row>
    <row r="875" spans="3:11" x14ac:dyDescent="0.3">
      <c r="C875" s="414"/>
      <c r="D875" s="414"/>
      <c r="E875" s="414"/>
      <c r="F875" s="414"/>
      <c r="G875" s="414"/>
      <c r="H875" s="414"/>
      <c r="I875" s="414"/>
      <c r="J875" s="817"/>
      <c r="K875" s="484"/>
    </row>
    <row r="876" spans="3:11" x14ac:dyDescent="0.3">
      <c r="C876" s="414"/>
      <c r="D876" s="414"/>
      <c r="E876" s="414"/>
      <c r="F876" s="414"/>
      <c r="G876" s="414"/>
      <c r="H876" s="414"/>
      <c r="I876" s="414"/>
      <c r="J876" s="817"/>
      <c r="K876" s="484"/>
    </row>
    <row r="877" spans="3:11" x14ac:dyDescent="0.3">
      <c r="C877" s="414"/>
      <c r="D877" s="414"/>
      <c r="E877" s="414"/>
      <c r="F877" s="414"/>
      <c r="G877" s="414"/>
      <c r="H877" s="414"/>
      <c r="I877" s="414"/>
      <c r="J877" s="817"/>
      <c r="K877" s="484"/>
    </row>
    <row r="878" spans="3:11" x14ac:dyDescent="0.3">
      <c r="C878" s="414"/>
      <c r="D878" s="414"/>
      <c r="E878" s="414"/>
      <c r="F878" s="414"/>
      <c r="G878" s="414"/>
      <c r="H878" s="414"/>
      <c r="I878" s="414"/>
      <c r="J878" s="817"/>
      <c r="K878" s="484"/>
    </row>
    <row r="879" spans="3:11" x14ac:dyDescent="0.3">
      <c r="C879" s="414"/>
      <c r="D879" s="414"/>
      <c r="E879" s="414"/>
      <c r="F879" s="414"/>
      <c r="G879" s="414"/>
      <c r="H879" s="414"/>
      <c r="I879" s="414"/>
      <c r="J879" s="817"/>
      <c r="K879" s="484"/>
    </row>
    <row r="880" spans="3:11" x14ac:dyDescent="0.3">
      <c r="C880" s="414"/>
      <c r="D880" s="414"/>
      <c r="E880" s="414"/>
      <c r="F880" s="414"/>
      <c r="G880" s="414"/>
      <c r="H880" s="414"/>
      <c r="I880" s="414"/>
      <c r="J880" s="817"/>
      <c r="K880" s="484"/>
    </row>
    <row r="881" spans="3:11" x14ac:dyDescent="0.3">
      <c r="C881" s="414"/>
      <c r="D881" s="414"/>
      <c r="E881" s="414"/>
      <c r="F881" s="414"/>
      <c r="G881" s="414"/>
      <c r="H881" s="414"/>
      <c r="I881" s="414"/>
      <c r="J881" s="817"/>
      <c r="K881" s="484"/>
    </row>
    <row r="882" spans="3:11" x14ac:dyDescent="0.3">
      <c r="C882" s="414"/>
      <c r="D882" s="414"/>
      <c r="E882" s="414"/>
      <c r="F882" s="414"/>
      <c r="G882" s="414"/>
      <c r="H882" s="414"/>
      <c r="I882" s="414"/>
      <c r="J882" s="817"/>
      <c r="K882" s="484"/>
    </row>
    <row r="883" spans="3:11" x14ac:dyDescent="0.3">
      <c r="C883" s="414"/>
      <c r="D883" s="414"/>
      <c r="E883" s="414"/>
      <c r="F883" s="414"/>
      <c r="G883" s="414"/>
      <c r="H883" s="414"/>
      <c r="I883" s="414"/>
      <c r="J883" s="817"/>
      <c r="K883" s="484"/>
    </row>
    <row r="884" spans="3:11" x14ac:dyDescent="0.3">
      <c r="C884" s="414"/>
      <c r="D884" s="414"/>
      <c r="E884" s="414"/>
      <c r="F884" s="414"/>
      <c r="G884" s="414"/>
      <c r="H884" s="414"/>
      <c r="I884" s="414"/>
      <c r="J884" s="817"/>
      <c r="K884" s="484"/>
    </row>
    <row r="885" spans="3:11" x14ac:dyDescent="0.3">
      <c r="C885" s="414"/>
      <c r="D885" s="414"/>
      <c r="E885" s="414"/>
      <c r="F885" s="414"/>
      <c r="G885" s="414"/>
      <c r="H885" s="414"/>
      <c r="I885" s="414"/>
      <c r="J885" s="817"/>
      <c r="K885" s="484"/>
    </row>
    <row r="886" spans="3:11" x14ac:dyDescent="0.3">
      <c r="C886" s="414"/>
      <c r="D886" s="414"/>
      <c r="E886" s="414"/>
      <c r="F886" s="414"/>
      <c r="G886" s="414"/>
      <c r="H886" s="414"/>
      <c r="I886" s="414"/>
      <c r="J886" s="817"/>
      <c r="K886" s="484"/>
    </row>
    <row r="887" spans="3:11" x14ac:dyDescent="0.3">
      <c r="C887" s="414"/>
      <c r="D887" s="414"/>
      <c r="E887" s="414"/>
      <c r="F887" s="414"/>
      <c r="G887" s="414"/>
      <c r="H887" s="414"/>
      <c r="I887" s="414"/>
      <c r="J887" s="817"/>
      <c r="K887" s="484"/>
    </row>
    <row r="888" spans="3:11" x14ac:dyDescent="0.3">
      <c r="C888" s="414"/>
      <c r="D888" s="414"/>
      <c r="E888" s="414"/>
      <c r="F888" s="414"/>
      <c r="G888" s="414"/>
      <c r="H888" s="414"/>
      <c r="I888" s="414"/>
      <c r="J888" s="817"/>
      <c r="K888" s="484"/>
    </row>
    <row r="889" spans="3:11" x14ac:dyDescent="0.3">
      <c r="C889" s="414"/>
      <c r="D889" s="414"/>
      <c r="E889" s="414"/>
      <c r="F889" s="414"/>
      <c r="G889" s="414"/>
      <c r="H889" s="414"/>
      <c r="I889" s="414"/>
      <c r="J889" s="817"/>
      <c r="K889" s="484"/>
    </row>
    <row r="890" spans="3:11" x14ac:dyDescent="0.3">
      <c r="C890" s="414"/>
      <c r="D890" s="414"/>
      <c r="E890" s="414"/>
      <c r="F890" s="414"/>
      <c r="G890" s="414"/>
      <c r="H890" s="414"/>
      <c r="I890" s="414"/>
      <c r="J890" s="817"/>
      <c r="K890" s="484"/>
    </row>
    <row r="891" spans="3:11" x14ac:dyDescent="0.3">
      <c r="C891" s="414"/>
      <c r="D891" s="414"/>
      <c r="E891" s="414"/>
      <c r="F891" s="414"/>
      <c r="G891" s="414"/>
      <c r="H891" s="414"/>
      <c r="I891" s="414"/>
      <c r="J891" s="817"/>
      <c r="K891" s="484"/>
    </row>
    <row r="892" spans="3:11" x14ac:dyDescent="0.3">
      <c r="C892" s="414"/>
      <c r="D892" s="414"/>
      <c r="E892" s="414"/>
      <c r="F892" s="414"/>
      <c r="G892" s="414"/>
      <c r="H892" s="414"/>
      <c r="I892" s="414"/>
      <c r="J892" s="817"/>
      <c r="K892" s="484"/>
    </row>
    <row r="893" spans="3:11" x14ac:dyDescent="0.3">
      <c r="C893" s="414"/>
      <c r="D893" s="414"/>
      <c r="E893" s="414"/>
      <c r="F893" s="414"/>
      <c r="G893" s="414"/>
      <c r="H893" s="414"/>
      <c r="I893" s="414"/>
      <c r="J893" s="817"/>
      <c r="K893" s="484"/>
    </row>
    <row r="894" spans="3:11" x14ac:dyDescent="0.3">
      <c r="C894" s="414"/>
      <c r="D894" s="414"/>
      <c r="E894" s="414"/>
      <c r="F894" s="414"/>
      <c r="G894" s="414"/>
      <c r="H894" s="414"/>
      <c r="I894" s="414"/>
      <c r="J894" s="817"/>
      <c r="K894" s="484"/>
    </row>
    <row r="895" spans="3:11" x14ac:dyDescent="0.3">
      <c r="C895" s="414"/>
      <c r="D895" s="414"/>
      <c r="E895" s="414"/>
      <c r="F895" s="414"/>
      <c r="G895" s="414"/>
      <c r="H895" s="414"/>
      <c r="I895" s="414"/>
      <c r="J895" s="817"/>
      <c r="K895" s="484"/>
    </row>
    <row r="896" spans="3:11" x14ac:dyDescent="0.3">
      <c r="C896" s="414"/>
      <c r="D896" s="414"/>
      <c r="E896" s="414"/>
      <c r="F896" s="414"/>
      <c r="G896" s="414"/>
      <c r="H896" s="414"/>
      <c r="I896" s="414"/>
      <c r="J896" s="817"/>
      <c r="K896" s="484"/>
    </row>
    <row r="897" spans="3:11" x14ac:dyDescent="0.3">
      <c r="C897" s="414"/>
      <c r="D897" s="414"/>
      <c r="E897" s="414"/>
      <c r="F897" s="414"/>
      <c r="G897" s="414"/>
      <c r="H897" s="414"/>
      <c r="I897" s="414"/>
      <c r="J897" s="817"/>
      <c r="K897" s="484"/>
    </row>
    <row r="898" spans="3:11" x14ac:dyDescent="0.3">
      <c r="C898" s="414"/>
      <c r="D898" s="414"/>
      <c r="E898" s="414"/>
      <c r="F898" s="414"/>
      <c r="G898" s="414"/>
      <c r="H898" s="414"/>
      <c r="I898" s="414"/>
      <c r="J898" s="817"/>
      <c r="K898" s="484"/>
    </row>
    <row r="899" spans="3:11" x14ac:dyDescent="0.3">
      <c r="C899" s="414"/>
      <c r="D899" s="414"/>
      <c r="E899" s="414"/>
      <c r="F899" s="414"/>
      <c r="G899" s="414"/>
      <c r="H899" s="414"/>
      <c r="I899" s="414"/>
      <c r="J899" s="817"/>
      <c r="K899" s="484"/>
    </row>
    <row r="900" spans="3:11" x14ac:dyDescent="0.3">
      <c r="C900" s="414"/>
      <c r="D900" s="414"/>
      <c r="E900" s="414"/>
      <c r="F900" s="414"/>
      <c r="G900" s="414"/>
      <c r="H900" s="414"/>
      <c r="I900" s="414"/>
      <c r="J900" s="817"/>
      <c r="K900" s="484"/>
    </row>
    <row r="901" spans="3:11" x14ac:dyDescent="0.3">
      <c r="C901" s="414"/>
      <c r="D901" s="414"/>
      <c r="E901" s="414"/>
      <c r="F901" s="414"/>
      <c r="G901" s="414"/>
      <c r="H901" s="414"/>
      <c r="I901" s="414"/>
      <c r="J901" s="817"/>
      <c r="K901" s="484"/>
    </row>
    <row r="902" spans="3:11" x14ac:dyDescent="0.3">
      <c r="C902" s="414"/>
      <c r="D902" s="414"/>
      <c r="E902" s="414"/>
      <c r="F902" s="414"/>
      <c r="G902" s="414"/>
      <c r="H902" s="414"/>
      <c r="I902" s="414"/>
      <c r="J902" s="817"/>
      <c r="K902" s="484"/>
    </row>
    <row r="903" spans="3:11" x14ac:dyDescent="0.3">
      <c r="C903" s="414"/>
      <c r="D903" s="414"/>
      <c r="E903" s="414"/>
      <c r="F903" s="414"/>
      <c r="G903" s="414"/>
      <c r="H903" s="414"/>
      <c r="I903" s="414"/>
      <c r="J903" s="817"/>
      <c r="K903" s="484"/>
    </row>
    <row r="904" spans="3:11" x14ac:dyDescent="0.3">
      <c r="C904" s="414"/>
      <c r="D904" s="414"/>
      <c r="E904" s="414"/>
      <c r="F904" s="414"/>
      <c r="G904" s="414"/>
      <c r="H904" s="414"/>
      <c r="I904" s="414"/>
      <c r="J904" s="817"/>
      <c r="K904" s="484"/>
    </row>
    <row r="905" spans="3:11" x14ac:dyDescent="0.3">
      <c r="C905" s="414"/>
      <c r="D905" s="414"/>
      <c r="E905" s="414"/>
      <c r="F905" s="414"/>
      <c r="G905" s="414"/>
      <c r="H905" s="414"/>
      <c r="I905" s="414"/>
      <c r="J905" s="817"/>
      <c r="K905" s="484"/>
    </row>
    <row r="906" spans="3:11" x14ac:dyDescent="0.3">
      <c r="C906" s="414"/>
      <c r="D906" s="414"/>
      <c r="E906" s="414"/>
      <c r="F906" s="414"/>
      <c r="G906" s="414"/>
      <c r="H906" s="414"/>
      <c r="I906" s="414"/>
      <c r="J906" s="817"/>
      <c r="K906" s="484"/>
    </row>
    <row r="907" spans="3:11" x14ac:dyDescent="0.3">
      <c r="C907" s="414"/>
      <c r="D907" s="414"/>
      <c r="E907" s="414"/>
      <c r="F907" s="414"/>
      <c r="G907" s="414"/>
      <c r="H907" s="414"/>
      <c r="I907" s="414"/>
      <c r="J907" s="817"/>
      <c r="K907" s="484"/>
    </row>
    <row r="908" spans="3:11" x14ac:dyDescent="0.3">
      <c r="C908" s="414"/>
      <c r="D908" s="414"/>
      <c r="E908" s="414"/>
      <c r="F908" s="414"/>
      <c r="G908" s="414"/>
      <c r="H908" s="414"/>
      <c r="I908" s="414"/>
      <c r="J908" s="817"/>
      <c r="K908" s="484"/>
    </row>
    <row r="909" spans="3:11" x14ac:dyDescent="0.3">
      <c r="C909" s="414"/>
      <c r="D909" s="414"/>
      <c r="E909" s="414"/>
      <c r="F909" s="414"/>
      <c r="G909" s="414"/>
      <c r="H909" s="414"/>
      <c r="I909" s="414"/>
      <c r="J909" s="817"/>
      <c r="K909" s="484"/>
    </row>
    <row r="910" spans="3:11" x14ac:dyDescent="0.3">
      <c r="C910" s="414"/>
      <c r="D910" s="414"/>
      <c r="E910" s="414"/>
      <c r="F910" s="414"/>
      <c r="G910" s="414"/>
      <c r="H910" s="414"/>
      <c r="I910" s="414"/>
      <c r="J910" s="817"/>
      <c r="K910" s="484"/>
    </row>
    <row r="911" spans="3:11" x14ac:dyDescent="0.3">
      <c r="C911" s="414"/>
      <c r="D911" s="414"/>
      <c r="E911" s="414"/>
      <c r="F911" s="414"/>
      <c r="G911" s="414"/>
      <c r="H911" s="414"/>
      <c r="I911" s="414"/>
      <c r="J911" s="817"/>
      <c r="K911" s="484"/>
    </row>
    <row r="912" spans="3:11" x14ac:dyDescent="0.3">
      <c r="C912" s="414"/>
      <c r="D912" s="414"/>
      <c r="E912" s="414"/>
      <c r="F912" s="414"/>
      <c r="G912" s="414"/>
      <c r="H912" s="414"/>
      <c r="I912" s="414"/>
      <c r="J912" s="817"/>
      <c r="K912" s="484"/>
    </row>
    <row r="913" spans="3:11" x14ac:dyDescent="0.3">
      <c r="C913" s="414"/>
      <c r="D913" s="414"/>
      <c r="E913" s="414"/>
      <c r="F913" s="414"/>
      <c r="G913" s="414"/>
      <c r="H913" s="414"/>
      <c r="I913" s="414"/>
      <c r="J913" s="817"/>
      <c r="K913" s="484"/>
    </row>
    <row r="914" spans="3:11" x14ac:dyDescent="0.3">
      <c r="C914" s="414"/>
      <c r="D914" s="414"/>
      <c r="E914" s="414"/>
      <c r="F914" s="414"/>
      <c r="G914" s="414"/>
      <c r="H914" s="414"/>
      <c r="I914" s="414"/>
      <c r="J914" s="817"/>
      <c r="K914" s="484"/>
    </row>
    <row r="915" spans="3:11" x14ac:dyDescent="0.3">
      <c r="C915" s="414"/>
      <c r="D915" s="414"/>
      <c r="E915" s="414"/>
      <c r="F915" s="414"/>
      <c r="G915" s="414"/>
      <c r="H915" s="414"/>
      <c r="I915" s="414"/>
      <c r="J915" s="817"/>
      <c r="K915" s="484"/>
    </row>
    <row r="916" spans="3:11" x14ac:dyDescent="0.3">
      <c r="C916" s="414"/>
      <c r="D916" s="414"/>
      <c r="E916" s="414"/>
      <c r="F916" s="414"/>
      <c r="G916" s="414"/>
      <c r="H916" s="414"/>
      <c r="I916" s="414"/>
      <c r="J916" s="817"/>
      <c r="K916" s="484"/>
    </row>
    <row r="917" spans="3:11" x14ac:dyDescent="0.3">
      <c r="C917" s="414"/>
      <c r="D917" s="414"/>
      <c r="E917" s="414"/>
      <c r="F917" s="414"/>
      <c r="G917" s="414"/>
      <c r="H917" s="414"/>
      <c r="I917" s="414"/>
      <c r="J917" s="817"/>
      <c r="K917" s="484"/>
    </row>
    <row r="918" spans="3:11" x14ac:dyDescent="0.3">
      <c r="C918" s="414"/>
      <c r="D918" s="414"/>
      <c r="E918" s="414"/>
      <c r="F918" s="414"/>
      <c r="G918" s="414"/>
      <c r="H918" s="414"/>
      <c r="I918" s="414"/>
      <c r="J918" s="817"/>
      <c r="K918" s="484"/>
    </row>
    <row r="919" spans="3:11" x14ac:dyDescent="0.3">
      <c r="C919" s="414"/>
      <c r="D919" s="414"/>
      <c r="E919" s="414"/>
      <c r="F919" s="414"/>
      <c r="G919" s="414"/>
      <c r="H919" s="414"/>
      <c r="I919" s="414"/>
      <c r="J919" s="817"/>
      <c r="K919" s="484"/>
    </row>
    <row r="920" spans="3:11" x14ac:dyDescent="0.3">
      <c r="C920" s="414"/>
      <c r="D920" s="414"/>
      <c r="E920" s="414"/>
      <c r="F920" s="414"/>
      <c r="G920" s="414"/>
      <c r="H920" s="414"/>
      <c r="I920" s="414"/>
      <c r="J920" s="817"/>
      <c r="K920" s="484"/>
    </row>
    <row r="921" spans="3:11" x14ac:dyDescent="0.3">
      <c r="C921" s="414"/>
      <c r="D921" s="414"/>
      <c r="E921" s="414"/>
      <c r="F921" s="414"/>
      <c r="G921" s="414"/>
      <c r="H921" s="414"/>
      <c r="I921" s="414"/>
      <c r="J921" s="817"/>
      <c r="K921" s="484"/>
    </row>
    <row r="922" spans="3:11" x14ac:dyDescent="0.3">
      <c r="C922" s="414"/>
      <c r="D922" s="414"/>
      <c r="E922" s="414"/>
      <c r="F922" s="414"/>
      <c r="G922" s="414"/>
      <c r="H922" s="414"/>
      <c r="I922" s="414"/>
      <c r="J922" s="817"/>
      <c r="K922" s="484"/>
    </row>
    <row r="923" spans="3:11" x14ac:dyDescent="0.3">
      <c r="C923" s="414"/>
      <c r="D923" s="414"/>
      <c r="E923" s="414"/>
      <c r="F923" s="414"/>
      <c r="G923" s="414"/>
      <c r="H923" s="414"/>
      <c r="I923" s="414"/>
      <c r="J923" s="817"/>
      <c r="K923" s="484"/>
    </row>
    <row r="924" spans="3:11" x14ac:dyDescent="0.3">
      <c r="C924" s="414"/>
      <c r="D924" s="414"/>
      <c r="E924" s="414"/>
      <c r="F924" s="414"/>
      <c r="G924" s="414"/>
      <c r="H924" s="414"/>
      <c r="I924" s="414"/>
      <c r="J924" s="817"/>
      <c r="K924" s="484"/>
    </row>
    <row r="925" spans="3:11" x14ac:dyDescent="0.3">
      <c r="C925" s="414"/>
      <c r="D925" s="414"/>
      <c r="E925" s="414"/>
      <c r="F925" s="414"/>
      <c r="G925" s="414"/>
      <c r="H925" s="414"/>
      <c r="I925" s="414"/>
      <c r="J925" s="817"/>
      <c r="K925" s="484"/>
    </row>
    <row r="926" spans="3:11" x14ac:dyDescent="0.3">
      <c r="C926" s="414"/>
      <c r="D926" s="414"/>
      <c r="E926" s="414"/>
      <c r="F926" s="414"/>
      <c r="G926" s="414"/>
      <c r="H926" s="414"/>
      <c r="I926" s="414"/>
      <c r="J926" s="817"/>
      <c r="K926" s="484"/>
    </row>
    <row r="927" spans="3:11" x14ac:dyDescent="0.3">
      <c r="C927" s="414"/>
      <c r="D927" s="414"/>
      <c r="E927" s="414"/>
      <c r="F927" s="414"/>
      <c r="G927" s="414"/>
      <c r="H927" s="414"/>
      <c r="I927" s="414"/>
      <c r="J927" s="817"/>
      <c r="K927" s="484"/>
    </row>
    <row r="928" spans="3:11" x14ac:dyDescent="0.3">
      <c r="C928" s="414"/>
      <c r="D928" s="414"/>
      <c r="E928" s="414"/>
      <c r="F928" s="414"/>
      <c r="G928" s="414"/>
      <c r="H928" s="414"/>
      <c r="I928" s="414"/>
      <c r="J928" s="817"/>
      <c r="K928" s="484"/>
    </row>
    <row r="929" spans="3:11" x14ac:dyDescent="0.3">
      <c r="C929" s="414"/>
      <c r="D929" s="414"/>
      <c r="E929" s="414"/>
      <c r="F929" s="414"/>
      <c r="G929" s="414"/>
      <c r="H929" s="414"/>
      <c r="I929" s="414"/>
      <c r="J929" s="817"/>
      <c r="K929" s="484"/>
    </row>
    <row r="930" spans="3:11" x14ac:dyDescent="0.3">
      <c r="C930" s="414"/>
      <c r="D930" s="414"/>
      <c r="E930" s="414"/>
      <c r="F930" s="414"/>
      <c r="G930" s="414"/>
      <c r="H930" s="414"/>
      <c r="I930" s="414"/>
      <c r="J930" s="817"/>
      <c r="K930" s="484"/>
    </row>
    <row r="931" spans="3:11" x14ac:dyDescent="0.3">
      <c r="C931" s="414"/>
      <c r="D931" s="414"/>
      <c r="E931" s="414"/>
      <c r="F931" s="414"/>
      <c r="G931" s="414"/>
      <c r="H931" s="414"/>
      <c r="I931" s="414"/>
      <c r="J931" s="817"/>
      <c r="K931" s="484"/>
    </row>
    <row r="932" spans="3:11" x14ac:dyDescent="0.3">
      <c r="C932" s="414"/>
      <c r="D932" s="414"/>
      <c r="E932" s="414"/>
      <c r="F932" s="414"/>
      <c r="G932" s="414"/>
      <c r="H932" s="414"/>
      <c r="I932" s="414"/>
      <c r="J932" s="817"/>
      <c r="K932" s="484"/>
    </row>
    <row r="933" spans="3:11" x14ac:dyDescent="0.3">
      <c r="C933" s="414"/>
      <c r="D933" s="414"/>
      <c r="E933" s="414"/>
      <c r="F933" s="414"/>
      <c r="G933" s="414"/>
      <c r="H933" s="414"/>
      <c r="I933" s="414"/>
      <c r="J933" s="817"/>
      <c r="K933" s="484"/>
    </row>
    <row r="934" spans="3:11" x14ac:dyDescent="0.3">
      <c r="C934" s="414"/>
      <c r="D934" s="414"/>
      <c r="E934" s="414"/>
      <c r="F934" s="414"/>
      <c r="G934" s="414"/>
      <c r="H934" s="414"/>
      <c r="I934" s="414"/>
      <c r="J934" s="817"/>
      <c r="K934" s="484"/>
    </row>
    <row r="935" spans="3:11" x14ac:dyDescent="0.3">
      <c r="C935" s="414"/>
      <c r="D935" s="414"/>
      <c r="E935" s="414"/>
      <c r="F935" s="414"/>
      <c r="G935" s="414"/>
      <c r="H935" s="414"/>
      <c r="I935" s="414"/>
      <c r="J935" s="817"/>
      <c r="K935" s="484"/>
    </row>
    <row r="936" spans="3:11" x14ac:dyDescent="0.3">
      <c r="C936" s="414"/>
      <c r="D936" s="414"/>
      <c r="E936" s="414"/>
      <c r="F936" s="414"/>
      <c r="G936" s="414"/>
      <c r="H936" s="414"/>
      <c r="I936" s="414"/>
      <c r="J936" s="817"/>
      <c r="K936" s="484"/>
    </row>
    <row r="937" spans="3:11" x14ac:dyDescent="0.3">
      <c r="C937" s="414"/>
      <c r="D937" s="414"/>
      <c r="E937" s="414"/>
      <c r="F937" s="414"/>
      <c r="G937" s="414"/>
      <c r="H937" s="414"/>
      <c r="I937" s="414"/>
      <c r="J937" s="817"/>
      <c r="K937" s="484"/>
    </row>
    <row r="938" spans="3:11" x14ac:dyDescent="0.3">
      <c r="C938" s="414"/>
      <c r="D938" s="414"/>
      <c r="E938" s="414"/>
      <c r="F938" s="414"/>
      <c r="G938" s="414"/>
      <c r="H938" s="414"/>
      <c r="I938" s="414"/>
      <c r="J938" s="817"/>
      <c r="K938" s="484"/>
    </row>
    <row r="939" spans="3:11" x14ac:dyDescent="0.3">
      <c r="C939" s="414"/>
      <c r="D939" s="414"/>
      <c r="E939" s="414"/>
      <c r="F939" s="414"/>
      <c r="G939" s="414"/>
      <c r="H939" s="414"/>
      <c r="I939" s="414"/>
      <c r="J939" s="817"/>
      <c r="K939" s="484"/>
    </row>
    <row r="940" spans="3:11" x14ac:dyDescent="0.3">
      <c r="C940" s="414"/>
      <c r="D940" s="414"/>
      <c r="E940" s="414"/>
      <c r="F940" s="414"/>
      <c r="G940" s="414"/>
      <c r="H940" s="414"/>
      <c r="I940" s="414"/>
      <c r="J940" s="817"/>
      <c r="K940" s="484"/>
    </row>
    <row r="941" spans="3:11" x14ac:dyDescent="0.3">
      <c r="C941" s="414"/>
      <c r="D941" s="414"/>
      <c r="E941" s="414"/>
      <c r="F941" s="414"/>
      <c r="G941" s="414"/>
      <c r="H941" s="414"/>
      <c r="I941" s="414"/>
      <c r="J941" s="817"/>
      <c r="K941" s="484"/>
    </row>
    <row r="942" spans="3:11" x14ac:dyDescent="0.3">
      <c r="C942" s="414"/>
      <c r="D942" s="414"/>
      <c r="E942" s="414"/>
      <c r="F942" s="414"/>
      <c r="G942" s="414"/>
      <c r="H942" s="414"/>
      <c r="I942" s="414"/>
      <c r="J942" s="817"/>
      <c r="K942" s="484"/>
    </row>
    <row r="943" spans="3:11" x14ac:dyDescent="0.3">
      <c r="C943" s="414"/>
      <c r="D943" s="414"/>
      <c r="E943" s="414"/>
      <c r="F943" s="414"/>
      <c r="G943" s="414"/>
      <c r="H943" s="414"/>
      <c r="I943" s="414"/>
      <c r="J943" s="817"/>
      <c r="K943" s="484"/>
    </row>
    <row r="944" spans="3:11" x14ac:dyDescent="0.3">
      <c r="C944" s="414"/>
      <c r="D944" s="414"/>
      <c r="E944" s="414"/>
      <c r="F944" s="414"/>
      <c r="G944" s="414"/>
      <c r="H944" s="414"/>
      <c r="I944" s="414"/>
      <c r="J944" s="817"/>
      <c r="K944" s="484"/>
    </row>
    <row r="945" spans="3:11" x14ac:dyDescent="0.3">
      <c r="C945" s="414"/>
      <c r="D945" s="414"/>
      <c r="E945" s="414"/>
      <c r="F945" s="414"/>
      <c r="G945" s="414"/>
      <c r="H945" s="414"/>
      <c r="I945" s="414"/>
      <c r="J945" s="817"/>
      <c r="K945" s="484"/>
    </row>
    <row r="946" spans="3:11" x14ac:dyDescent="0.3">
      <c r="C946" s="414"/>
      <c r="D946" s="414"/>
      <c r="E946" s="414"/>
      <c r="F946" s="414"/>
      <c r="G946" s="414"/>
      <c r="H946" s="414"/>
      <c r="I946" s="414"/>
      <c r="J946" s="817"/>
      <c r="K946" s="484"/>
    </row>
    <row r="947" spans="3:11" x14ac:dyDescent="0.3">
      <c r="C947" s="414"/>
      <c r="D947" s="414"/>
      <c r="E947" s="414"/>
      <c r="F947" s="414"/>
      <c r="G947" s="414"/>
      <c r="H947" s="414"/>
      <c r="I947" s="414"/>
      <c r="J947" s="817"/>
      <c r="K947" s="484"/>
    </row>
    <row r="948" spans="3:11" x14ac:dyDescent="0.3">
      <c r="C948" s="414"/>
      <c r="D948" s="414"/>
      <c r="E948" s="414"/>
      <c r="F948" s="414"/>
      <c r="G948" s="414"/>
      <c r="H948" s="414"/>
      <c r="I948" s="414"/>
      <c r="J948" s="817"/>
      <c r="K948" s="484"/>
    </row>
    <row r="949" spans="3:11" x14ac:dyDescent="0.3">
      <c r="C949" s="414"/>
      <c r="D949" s="414"/>
      <c r="E949" s="414"/>
      <c r="F949" s="414"/>
      <c r="G949" s="414"/>
      <c r="H949" s="414"/>
      <c r="I949" s="414"/>
      <c r="J949" s="817"/>
      <c r="K949" s="484"/>
    </row>
    <row r="950" spans="3:11" x14ac:dyDescent="0.3">
      <c r="C950" s="414"/>
      <c r="D950" s="414"/>
      <c r="E950" s="414"/>
      <c r="F950" s="414"/>
      <c r="G950" s="414"/>
      <c r="H950" s="414"/>
      <c r="I950" s="414"/>
      <c r="J950" s="817"/>
      <c r="K950" s="484"/>
    </row>
    <row r="951" spans="3:11" x14ac:dyDescent="0.3">
      <c r="C951" s="414"/>
      <c r="D951" s="414"/>
      <c r="E951" s="414"/>
      <c r="F951" s="414"/>
      <c r="G951" s="414"/>
      <c r="H951" s="414"/>
      <c r="I951" s="414"/>
      <c r="J951" s="817"/>
      <c r="K951" s="484"/>
    </row>
    <row r="952" spans="3:11" x14ac:dyDescent="0.3">
      <c r="C952" s="414"/>
      <c r="D952" s="414"/>
      <c r="E952" s="414"/>
      <c r="F952" s="414"/>
      <c r="G952" s="414"/>
      <c r="H952" s="414"/>
      <c r="I952" s="414"/>
      <c r="J952" s="817"/>
      <c r="K952" s="484"/>
    </row>
    <row r="953" spans="3:11" x14ac:dyDescent="0.3">
      <c r="C953" s="414"/>
      <c r="D953" s="414"/>
      <c r="E953" s="414"/>
      <c r="F953" s="414"/>
      <c r="G953" s="414"/>
      <c r="H953" s="414"/>
      <c r="I953" s="414"/>
      <c r="J953" s="817"/>
      <c r="K953" s="484"/>
    </row>
    <row r="954" spans="3:11" x14ac:dyDescent="0.3">
      <c r="C954" s="414"/>
      <c r="D954" s="414"/>
      <c r="E954" s="414"/>
      <c r="F954" s="414"/>
      <c r="G954" s="414"/>
      <c r="H954" s="414"/>
      <c r="I954" s="414"/>
      <c r="J954" s="817"/>
      <c r="K954" s="484"/>
    </row>
    <row r="955" spans="3:11" x14ac:dyDescent="0.3">
      <c r="C955" s="414"/>
      <c r="D955" s="414"/>
      <c r="E955" s="414"/>
      <c r="F955" s="414"/>
      <c r="G955" s="414"/>
      <c r="H955" s="414"/>
      <c r="I955" s="414"/>
      <c r="J955" s="817"/>
      <c r="K955" s="484"/>
    </row>
    <row r="956" spans="3:11" x14ac:dyDescent="0.3">
      <c r="C956" s="414"/>
      <c r="D956" s="414"/>
      <c r="E956" s="414"/>
      <c r="F956" s="414"/>
      <c r="G956" s="414"/>
      <c r="H956" s="414"/>
      <c r="I956" s="414"/>
      <c r="J956" s="817"/>
      <c r="K956" s="484"/>
    </row>
    <row r="957" spans="3:11" x14ac:dyDescent="0.3">
      <c r="C957" s="414"/>
      <c r="D957" s="414"/>
      <c r="E957" s="414"/>
      <c r="F957" s="414"/>
      <c r="G957" s="414"/>
      <c r="H957" s="414"/>
      <c r="I957" s="414"/>
      <c r="J957" s="817"/>
      <c r="K957" s="484"/>
    </row>
    <row r="958" spans="3:11" x14ac:dyDescent="0.3">
      <c r="C958" s="414"/>
      <c r="D958" s="414"/>
      <c r="E958" s="414"/>
      <c r="F958" s="414"/>
      <c r="G958" s="414"/>
      <c r="H958" s="414"/>
      <c r="I958" s="414"/>
      <c r="J958" s="817"/>
      <c r="K958" s="484"/>
    </row>
    <row r="959" spans="3:11" x14ac:dyDescent="0.3">
      <c r="C959" s="414"/>
      <c r="D959" s="414"/>
      <c r="E959" s="414"/>
      <c r="F959" s="414"/>
      <c r="G959" s="414"/>
      <c r="H959" s="414"/>
      <c r="I959" s="414"/>
      <c r="J959" s="817"/>
      <c r="K959" s="484"/>
    </row>
    <row r="960" spans="3:11" x14ac:dyDescent="0.3">
      <c r="C960" s="414"/>
      <c r="D960" s="414"/>
      <c r="E960" s="414"/>
      <c r="F960" s="414"/>
      <c r="G960" s="414"/>
      <c r="H960" s="414"/>
      <c r="I960" s="414"/>
      <c r="J960" s="817"/>
      <c r="K960" s="484"/>
    </row>
    <row r="961" spans="3:11" x14ac:dyDescent="0.3">
      <c r="C961" s="414"/>
      <c r="D961" s="414"/>
      <c r="E961" s="414"/>
      <c r="F961" s="414"/>
      <c r="G961" s="414"/>
      <c r="H961" s="414"/>
      <c r="I961" s="414"/>
      <c r="J961" s="817"/>
      <c r="K961" s="484"/>
    </row>
    <row r="962" spans="3:11" x14ac:dyDescent="0.3">
      <c r="C962" s="414"/>
      <c r="D962" s="414"/>
      <c r="E962" s="414"/>
      <c r="F962" s="414"/>
      <c r="G962" s="414"/>
      <c r="H962" s="414"/>
      <c r="I962" s="414"/>
      <c r="J962" s="817"/>
      <c r="K962" s="484"/>
    </row>
    <row r="963" spans="3:11" x14ac:dyDescent="0.3">
      <c r="C963" s="414"/>
      <c r="D963" s="414"/>
      <c r="E963" s="414"/>
      <c r="F963" s="414"/>
      <c r="G963" s="414"/>
      <c r="H963" s="414"/>
      <c r="I963" s="414"/>
      <c r="J963" s="817"/>
      <c r="K963" s="484"/>
    </row>
    <row r="964" spans="3:11" x14ac:dyDescent="0.3">
      <c r="C964" s="414"/>
      <c r="D964" s="414"/>
      <c r="E964" s="414"/>
      <c r="F964" s="414"/>
      <c r="G964" s="414"/>
      <c r="H964" s="414"/>
      <c r="I964" s="414"/>
      <c r="J964" s="817"/>
      <c r="K964" s="484"/>
    </row>
    <row r="965" spans="3:11" x14ac:dyDescent="0.3">
      <c r="C965" s="414"/>
      <c r="D965" s="414"/>
      <c r="E965" s="414"/>
      <c r="F965" s="414"/>
      <c r="G965" s="414"/>
      <c r="H965" s="414"/>
      <c r="I965" s="414"/>
      <c r="J965" s="817"/>
      <c r="K965" s="484"/>
    </row>
    <row r="966" spans="3:11" x14ac:dyDescent="0.3">
      <c r="C966" s="414"/>
      <c r="D966" s="414"/>
      <c r="E966" s="414"/>
      <c r="F966" s="414"/>
      <c r="G966" s="414"/>
      <c r="H966" s="414"/>
      <c r="I966" s="414"/>
      <c r="J966" s="817"/>
      <c r="K966" s="484"/>
    </row>
    <row r="967" spans="3:11" x14ac:dyDescent="0.3">
      <c r="C967" s="414"/>
      <c r="D967" s="414"/>
      <c r="E967" s="414"/>
      <c r="F967" s="414"/>
      <c r="G967" s="414"/>
      <c r="H967" s="414"/>
      <c r="I967" s="414"/>
      <c r="J967" s="817"/>
      <c r="K967" s="484"/>
    </row>
    <row r="968" spans="3:11" x14ac:dyDescent="0.3">
      <c r="C968" s="414"/>
      <c r="D968" s="414"/>
      <c r="E968" s="414"/>
      <c r="F968" s="414"/>
      <c r="G968" s="414"/>
      <c r="H968" s="414"/>
      <c r="I968" s="414"/>
      <c r="J968" s="817"/>
      <c r="K968" s="484"/>
    </row>
    <row r="969" spans="3:11" x14ac:dyDescent="0.3">
      <c r="C969" s="414"/>
      <c r="D969" s="414"/>
      <c r="E969" s="414"/>
      <c r="F969" s="414"/>
      <c r="G969" s="414"/>
      <c r="H969" s="414"/>
      <c r="I969" s="414"/>
      <c r="J969" s="817"/>
      <c r="K969" s="484"/>
    </row>
    <row r="970" spans="3:11" x14ac:dyDescent="0.3">
      <c r="C970" s="414"/>
      <c r="D970" s="414"/>
      <c r="E970" s="414"/>
      <c r="F970" s="414"/>
      <c r="G970" s="414"/>
      <c r="H970" s="414"/>
      <c r="I970" s="414"/>
      <c r="J970" s="817"/>
      <c r="K970" s="484"/>
    </row>
    <row r="971" spans="3:11" x14ac:dyDescent="0.3">
      <c r="C971" s="414"/>
      <c r="D971" s="414"/>
      <c r="E971" s="414"/>
      <c r="F971" s="414"/>
      <c r="G971" s="414"/>
      <c r="H971" s="414"/>
      <c r="I971" s="414"/>
      <c r="J971" s="817"/>
      <c r="K971" s="484"/>
    </row>
    <row r="972" spans="3:11" x14ac:dyDescent="0.3">
      <c r="C972" s="414"/>
      <c r="D972" s="414"/>
      <c r="E972" s="414"/>
      <c r="F972" s="414"/>
      <c r="G972" s="414"/>
      <c r="H972" s="414"/>
      <c r="I972" s="414"/>
      <c r="J972" s="817"/>
      <c r="K972" s="484"/>
    </row>
    <row r="973" spans="3:11" x14ac:dyDescent="0.3">
      <c r="C973" s="414"/>
      <c r="D973" s="414"/>
      <c r="E973" s="414"/>
      <c r="F973" s="414"/>
      <c r="G973" s="414"/>
      <c r="H973" s="414"/>
      <c r="I973" s="414"/>
      <c r="J973" s="817"/>
      <c r="K973" s="484"/>
    </row>
    <row r="974" spans="3:11" x14ac:dyDescent="0.3">
      <c r="C974" s="414"/>
      <c r="D974" s="414"/>
      <c r="E974" s="414"/>
      <c r="F974" s="414"/>
      <c r="G974" s="414"/>
      <c r="H974" s="414"/>
      <c r="I974" s="414"/>
      <c r="J974" s="817"/>
      <c r="K974" s="484"/>
    </row>
    <row r="975" spans="3:11" x14ac:dyDescent="0.3">
      <c r="C975" s="414"/>
      <c r="D975" s="414"/>
      <c r="E975" s="414"/>
      <c r="F975" s="414"/>
      <c r="G975" s="414"/>
      <c r="H975" s="414"/>
      <c r="I975" s="414"/>
      <c r="J975" s="817"/>
      <c r="K975" s="484"/>
    </row>
    <row r="976" spans="3:11" x14ac:dyDescent="0.3">
      <c r="C976" s="414"/>
      <c r="D976" s="414"/>
      <c r="E976" s="414"/>
      <c r="F976" s="414"/>
      <c r="G976" s="414"/>
      <c r="H976" s="414"/>
      <c r="I976" s="414"/>
      <c r="J976" s="817"/>
      <c r="K976" s="484"/>
    </row>
    <row r="977" spans="3:11" x14ac:dyDescent="0.3">
      <c r="C977" s="414"/>
      <c r="D977" s="414"/>
      <c r="E977" s="414"/>
      <c r="F977" s="414"/>
      <c r="G977" s="414"/>
      <c r="H977" s="414"/>
      <c r="I977" s="414"/>
      <c r="J977" s="817"/>
      <c r="K977" s="484"/>
    </row>
    <row r="978" spans="3:11" x14ac:dyDescent="0.3">
      <c r="C978" s="414"/>
      <c r="D978" s="414"/>
      <c r="E978" s="414"/>
      <c r="F978" s="414"/>
      <c r="G978" s="414"/>
      <c r="H978" s="414"/>
      <c r="I978" s="414"/>
      <c r="J978" s="817"/>
      <c r="K978" s="484"/>
    </row>
    <row r="979" spans="3:11" x14ac:dyDescent="0.3">
      <c r="C979" s="414"/>
      <c r="D979" s="414"/>
      <c r="E979" s="414"/>
      <c r="F979" s="414"/>
      <c r="G979" s="414"/>
      <c r="H979" s="414"/>
      <c r="I979" s="414"/>
      <c r="J979" s="817"/>
      <c r="K979" s="484"/>
    </row>
    <row r="980" spans="3:11" x14ac:dyDescent="0.3">
      <c r="C980" s="414"/>
      <c r="D980" s="414"/>
      <c r="E980" s="414"/>
      <c r="F980" s="414"/>
      <c r="G980" s="414"/>
      <c r="H980" s="414"/>
      <c r="I980" s="414"/>
      <c r="J980" s="817"/>
      <c r="K980" s="484"/>
    </row>
    <row r="981" spans="3:11" x14ac:dyDescent="0.3">
      <c r="C981" s="414"/>
      <c r="D981" s="414"/>
      <c r="E981" s="414"/>
      <c r="F981" s="414"/>
      <c r="G981" s="414"/>
      <c r="H981" s="414"/>
      <c r="I981" s="414"/>
      <c r="J981" s="817"/>
      <c r="K981" s="484"/>
    </row>
    <row r="982" spans="3:11" x14ac:dyDescent="0.3">
      <c r="C982" s="414"/>
      <c r="D982" s="414"/>
      <c r="E982" s="414"/>
      <c r="F982" s="414"/>
      <c r="G982" s="414"/>
      <c r="H982" s="414"/>
      <c r="I982" s="414"/>
      <c r="J982" s="817"/>
      <c r="K982" s="484"/>
    </row>
    <row r="983" spans="3:11" x14ac:dyDescent="0.3">
      <c r="C983" s="414"/>
      <c r="D983" s="414"/>
      <c r="E983" s="414"/>
      <c r="F983" s="414"/>
      <c r="G983" s="414"/>
      <c r="H983" s="414"/>
      <c r="I983" s="414"/>
      <c r="J983" s="817"/>
      <c r="K983" s="484"/>
    </row>
    <row r="984" spans="3:11" x14ac:dyDescent="0.3">
      <c r="C984" s="414"/>
      <c r="D984" s="414"/>
      <c r="E984" s="414"/>
      <c r="F984" s="414"/>
      <c r="G984" s="414"/>
      <c r="H984" s="414"/>
      <c r="I984" s="414"/>
      <c r="J984" s="817"/>
      <c r="K984" s="484"/>
    </row>
    <row r="985" spans="3:11" x14ac:dyDescent="0.3">
      <c r="C985" s="414"/>
      <c r="D985" s="414"/>
      <c r="E985" s="414"/>
      <c r="F985" s="414"/>
      <c r="G985" s="414"/>
      <c r="H985" s="414"/>
      <c r="I985" s="414"/>
      <c r="J985" s="817"/>
      <c r="K985" s="484"/>
    </row>
    <row r="986" spans="3:11" x14ac:dyDescent="0.3">
      <c r="C986" s="414"/>
      <c r="D986" s="414"/>
      <c r="E986" s="414"/>
      <c r="F986" s="414"/>
      <c r="G986" s="414"/>
      <c r="H986" s="414"/>
      <c r="I986" s="414"/>
      <c r="J986" s="817"/>
      <c r="K986" s="484"/>
    </row>
    <row r="987" spans="3:11" x14ac:dyDescent="0.3">
      <c r="C987" s="414"/>
      <c r="D987" s="414"/>
      <c r="E987" s="414"/>
      <c r="F987" s="414"/>
      <c r="G987" s="414"/>
      <c r="H987" s="414"/>
      <c r="I987" s="414"/>
      <c r="J987" s="817"/>
      <c r="K987" s="484"/>
    </row>
    <row r="988" spans="3:11" x14ac:dyDescent="0.3">
      <c r="C988" s="414"/>
      <c r="D988" s="414"/>
      <c r="E988" s="414"/>
      <c r="F988" s="414"/>
      <c r="G988" s="414"/>
      <c r="H988" s="414"/>
      <c r="I988" s="414"/>
      <c r="J988" s="817"/>
      <c r="K988" s="484"/>
    </row>
    <row r="989" spans="3:11" x14ac:dyDescent="0.3">
      <c r="C989" s="414"/>
      <c r="D989" s="414"/>
      <c r="E989" s="414"/>
      <c r="F989" s="414"/>
      <c r="G989" s="414"/>
      <c r="H989" s="414"/>
      <c r="I989" s="414"/>
      <c r="J989" s="817"/>
      <c r="K989" s="484"/>
    </row>
    <row r="990" spans="3:11" x14ac:dyDescent="0.3">
      <c r="C990" s="414"/>
      <c r="D990" s="414"/>
      <c r="E990" s="414"/>
      <c r="F990" s="414"/>
      <c r="G990" s="414"/>
      <c r="H990" s="414"/>
      <c r="I990" s="414"/>
      <c r="J990" s="817"/>
      <c r="K990" s="484"/>
    </row>
    <row r="991" spans="3:11" x14ac:dyDescent="0.3">
      <c r="C991" s="414"/>
      <c r="D991" s="414"/>
      <c r="E991" s="414"/>
      <c r="F991" s="414"/>
      <c r="G991" s="414"/>
      <c r="H991" s="414"/>
      <c r="I991" s="414"/>
      <c r="J991" s="817"/>
      <c r="K991" s="484"/>
    </row>
    <row r="992" spans="3:11" x14ac:dyDescent="0.3">
      <c r="C992" s="414"/>
      <c r="D992" s="414"/>
      <c r="E992" s="414"/>
      <c r="F992" s="414"/>
      <c r="G992" s="414"/>
      <c r="H992" s="414"/>
      <c r="I992" s="414"/>
      <c r="J992" s="817"/>
      <c r="K992" s="484"/>
    </row>
    <row r="993" spans="3:11" x14ac:dyDescent="0.3">
      <c r="C993" s="414"/>
      <c r="D993" s="414"/>
      <c r="E993" s="414"/>
      <c r="F993" s="414"/>
      <c r="G993" s="414"/>
      <c r="H993" s="414"/>
      <c r="I993" s="414"/>
      <c r="J993" s="817"/>
      <c r="K993" s="484"/>
    </row>
    <row r="994" spans="3:11" x14ac:dyDescent="0.3">
      <c r="C994" s="414"/>
      <c r="D994" s="414"/>
      <c r="E994" s="414"/>
      <c r="F994" s="414"/>
      <c r="G994" s="414"/>
      <c r="H994" s="414"/>
      <c r="I994" s="414"/>
      <c r="J994" s="817"/>
      <c r="K994" s="484"/>
    </row>
    <row r="995" spans="3:11" x14ac:dyDescent="0.3">
      <c r="C995" s="414"/>
      <c r="D995" s="414"/>
      <c r="E995" s="414"/>
      <c r="F995" s="414"/>
      <c r="G995" s="414"/>
      <c r="H995" s="414"/>
      <c r="I995" s="414"/>
      <c r="J995" s="817"/>
      <c r="K995" s="484"/>
    </row>
    <row r="996" spans="3:11" x14ac:dyDescent="0.3">
      <c r="C996" s="414"/>
      <c r="D996" s="414"/>
      <c r="E996" s="414"/>
      <c r="F996" s="414"/>
      <c r="G996" s="414"/>
      <c r="H996" s="414"/>
      <c r="I996" s="414"/>
      <c r="J996" s="817"/>
      <c r="K996" s="484"/>
    </row>
    <row r="997" spans="3:11" x14ac:dyDescent="0.3">
      <c r="C997" s="414"/>
      <c r="D997" s="414"/>
      <c r="E997" s="414"/>
      <c r="F997" s="414"/>
      <c r="G997" s="414"/>
      <c r="H997" s="414"/>
      <c r="I997" s="414"/>
      <c r="J997" s="817"/>
      <c r="K997" s="484"/>
    </row>
    <row r="998" spans="3:11" x14ac:dyDescent="0.3">
      <c r="C998" s="414"/>
      <c r="D998" s="414"/>
      <c r="E998" s="414"/>
      <c r="F998" s="414"/>
      <c r="G998" s="414"/>
      <c r="H998" s="414"/>
      <c r="I998" s="414"/>
      <c r="J998" s="817"/>
      <c r="K998" s="484"/>
    </row>
    <row r="999" spans="3:11" x14ac:dyDescent="0.3">
      <c r="C999" s="414"/>
      <c r="D999" s="414"/>
      <c r="E999" s="414"/>
      <c r="F999" s="414"/>
      <c r="G999" s="414"/>
      <c r="H999" s="414"/>
      <c r="I999" s="414"/>
      <c r="J999" s="817"/>
      <c r="K999" s="484"/>
    </row>
    <row r="1000" spans="3:11" x14ac:dyDescent="0.3">
      <c r="C1000" s="414"/>
      <c r="D1000" s="414"/>
      <c r="E1000" s="414"/>
      <c r="F1000" s="414"/>
      <c r="G1000" s="414"/>
      <c r="H1000" s="414"/>
      <c r="I1000" s="414"/>
      <c r="J1000" s="817"/>
      <c r="K1000" s="484"/>
    </row>
    <row r="1001" spans="3:11" x14ac:dyDescent="0.3">
      <c r="C1001" s="414"/>
      <c r="D1001" s="414"/>
      <c r="E1001" s="414"/>
      <c r="F1001" s="414"/>
      <c r="G1001" s="414"/>
      <c r="H1001" s="414"/>
      <c r="I1001" s="414"/>
      <c r="J1001" s="817"/>
      <c r="K1001" s="484"/>
    </row>
    <row r="1002" spans="3:11" x14ac:dyDescent="0.3">
      <c r="C1002" s="414"/>
      <c r="D1002" s="414"/>
      <c r="E1002" s="414"/>
      <c r="F1002" s="414"/>
      <c r="G1002" s="414"/>
      <c r="H1002" s="414"/>
      <c r="I1002" s="414"/>
      <c r="J1002" s="817"/>
      <c r="K1002" s="484"/>
    </row>
    <row r="1003" spans="3:11" x14ac:dyDescent="0.3">
      <c r="C1003" s="414"/>
      <c r="D1003" s="414"/>
      <c r="E1003" s="414"/>
      <c r="F1003" s="414"/>
      <c r="G1003" s="414"/>
      <c r="H1003" s="414"/>
      <c r="I1003" s="414"/>
      <c r="J1003" s="817"/>
      <c r="K1003" s="484"/>
    </row>
    <row r="1004" spans="3:11" x14ac:dyDescent="0.3">
      <c r="C1004" s="414"/>
      <c r="D1004" s="414"/>
      <c r="E1004" s="414"/>
      <c r="F1004" s="414"/>
      <c r="G1004" s="414"/>
      <c r="H1004" s="414"/>
      <c r="I1004" s="414"/>
      <c r="J1004" s="817"/>
      <c r="K1004" s="484"/>
    </row>
    <row r="1005" spans="3:11" x14ac:dyDescent="0.3">
      <c r="C1005" s="414"/>
      <c r="D1005" s="414"/>
      <c r="E1005" s="414"/>
      <c r="F1005" s="414"/>
      <c r="G1005" s="414"/>
      <c r="H1005" s="414"/>
      <c r="I1005" s="414"/>
      <c r="J1005" s="817"/>
      <c r="K1005" s="484"/>
    </row>
    <row r="1006" spans="3:11" x14ac:dyDescent="0.3">
      <c r="C1006" s="414"/>
      <c r="D1006" s="414"/>
      <c r="E1006" s="414"/>
      <c r="F1006" s="414"/>
      <c r="G1006" s="414"/>
      <c r="H1006" s="414"/>
      <c r="I1006" s="414"/>
      <c r="J1006" s="817"/>
      <c r="K1006" s="484"/>
    </row>
    <row r="1007" spans="3:11" x14ac:dyDescent="0.3">
      <c r="C1007" s="414"/>
      <c r="D1007" s="414"/>
      <c r="E1007" s="414"/>
      <c r="F1007" s="414"/>
      <c r="G1007" s="414"/>
      <c r="H1007" s="414"/>
      <c r="I1007" s="414"/>
      <c r="J1007" s="817"/>
      <c r="K1007" s="484"/>
    </row>
    <row r="1008" spans="3:11" x14ac:dyDescent="0.3">
      <c r="C1008" s="414"/>
      <c r="D1008" s="414"/>
      <c r="E1008" s="414"/>
      <c r="F1008" s="414"/>
      <c r="G1008" s="414"/>
      <c r="H1008" s="414"/>
      <c r="I1008" s="414"/>
      <c r="J1008" s="817"/>
      <c r="K1008" s="484"/>
    </row>
    <row r="1009" spans="3:11" x14ac:dyDescent="0.3">
      <c r="C1009" s="414"/>
      <c r="D1009" s="414"/>
      <c r="E1009" s="414"/>
      <c r="F1009" s="414"/>
      <c r="G1009" s="414"/>
      <c r="H1009" s="414"/>
      <c r="I1009" s="414"/>
      <c r="J1009" s="817"/>
      <c r="K1009" s="484"/>
    </row>
    <row r="1010" spans="3:11" x14ac:dyDescent="0.3">
      <c r="C1010" s="414"/>
      <c r="D1010" s="414"/>
      <c r="E1010" s="414"/>
      <c r="F1010" s="414"/>
      <c r="G1010" s="414"/>
      <c r="H1010" s="414"/>
      <c r="I1010" s="414"/>
      <c r="J1010" s="817"/>
      <c r="K1010" s="484"/>
    </row>
    <row r="1011" spans="3:11" x14ac:dyDescent="0.3">
      <c r="C1011" s="414"/>
      <c r="D1011" s="414"/>
      <c r="E1011" s="414"/>
      <c r="F1011" s="414"/>
      <c r="G1011" s="414"/>
      <c r="H1011" s="414"/>
      <c r="I1011" s="414"/>
      <c r="J1011" s="817"/>
      <c r="K1011" s="484"/>
    </row>
    <row r="1012" spans="3:11" x14ac:dyDescent="0.3">
      <c r="C1012" s="414"/>
      <c r="D1012" s="414"/>
      <c r="E1012" s="414"/>
      <c r="F1012" s="414"/>
      <c r="G1012" s="414"/>
      <c r="H1012" s="414"/>
      <c r="I1012" s="414"/>
      <c r="J1012" s="817"/>
      <c r="K1012" s="484"/>
    </row>
    <row r="1013" spans="3:11" x14ac:dyDescent="0.3">
      <c r="C1013" s="414"/>
      <c r="D1013" s="414"/>
      <c r="E1013" s="414"/>
      <c r="F1013" s="414"/>
      <c r="G1013" s="414"/>
      <c r="H1013" s="414"/>
      <c r="I1013" s="414"/>
      <c r="J1013" s="817"/>
      <c r="K1013" s="484"/>
    </row>
    <row r="1014" spans="3:11" x14ac:dyDescent="0.3">
      <c r="C1014" s="414"/>
      <c r="D1014" s="414"/>
      <c r="E1014" s="414"/>
      <c r="F1014" s="414"/>
      <c r="G1014" s="414"/>
      <c r="H1014" s="414"/>
      <c r="I1014" s="414"/>
      <c r="J1014" s="817"/>
      <c r="K1014" s="484"/>
    </row>
    <row r="1015" spans="3:11" x14ac:dyDescent="0.3">
      <c r="C1015" s="414"/>
      <c r="D1015" s="414"/>
      <c r="E1015" s="414"/>
      <c r="F1015" s="414"/>
      <c r="G1015" s="414"/>
      <c r="H1015" s="414"/>
      <c r="I1015" s="414"/>
      <c r="J1015" s="817"/>
      <c r="K1015" s="484"/>
    </row>
    <row r="1016" spans="3:11" x14ac:dyDescent="0.3">
      <c r="C1016" s="414"/>
      <c r="D1016" s="414"/>
      <c r="E1016" s="414"/>
      <c r="F1016" s="414"/>
      <c r="G1016" s="414"/>
      <c r="H1016" s="414"/>
      <c r="I1016" s="414"/>
      <c r="J1016" s="817"/>
      <c r="K1016" s="484"/>
    </row>
    <row r="1017" spans="3:11" x14ac:dyDescent="0.3">
      <c r="C1017" s="414"/>
      <c r="D1017" s="414"/>
      <c r="E1017" s="414"/>
      <c r="F1017" s="414"/>
      <c r="G1017" s="414"/>
      <c r="H1017" s="414"/>
      <c r="I1017" s="414"/>
      <c r="J1017" s="817"/>
      <c r="K1017" s="484"/>
    </row>
    <row r="1018" spans="3:11" x14ac:dyDescent="0.3">
      <c r="C1018" s="414"/>
      <c r="D1018" s="414"/>
      <c r="E1018" s="414"/>
      <c r="F1018" s="414"/>
      <c r="G1018" s="414"/>
      <c r="H1018" s="414"/>
      <c r="I1018" s="414"/>
      <c r="J1018" s="817"/>
      <c r="K1018" s="484"/>
    </row>
    <row r="1019" spans="3:11" x14ac:dyDescent="0.3">
      <c r="C1019" s="414"/>
      <c r="D1019" s="414"/>
      <c r="E1019" s="414"/>
      <c r="F1019" s="414"/>
      <c r="G1019" s="414"/>
      <c r="H1019" s="414"/>
      <c r="I1019" s="414"/>
      <c r="J1019" s="817"/>
      <c r="K1019" s="484"/>
    </row>
    <row r="1020" spans="3:11" x14ac:dyDescent="0.3">
      <c r="C1020" s="414"/>
      <c r="D1020" s="414"/>
      <c r="E1020" s="414"/>
      <c r="F1020" s="414"/>
      <c r="G1020" s="414"/>
      <c r="H1020" s="414"/>
      <c r="I1020" s="414"/>
      <c r="J1020" s="817"/>
      <c r="K1020" s="484"/>
    </row>
    <row r="1021" spans="3:11" x14ac:dyDescent="0.3">
      <c r="C1021" s="414"/>
      <c r="D1021" s="414"/>
      <c r="E1021" s="414"/>
      <c r="F1021" s="414"/>
      <c r="G1021" s="414"/>
      <c r="H1021" s="414"/>
      <c r="I1021" s="414"/>
      <c r="J1021" s="817"/>
      <c r="K1021" s="484"/>
    </row>
    <row r="1022" spans="3:11" x14ac:dyDescent="0.3">
      <c r="C1022" s="414"/>
      <c r="D1022" s="414"/>
      <c r="E1022" s="414"/>
      <c r="F1022" s="414"/>
      <c r="G1022" s="414"/>
      <c r="H1022" s="414"/>
      <c r="I1022" s="414"/>
      <c r="J1022" s="817"/>
      <c r="K1022" s="484"/>
    </row>
    <row r="1023" spans="3:11" x14ac:dyDescent="0.3">
      <c r="C1023" s="414"/>
      <c r="D1023" s="414"/>
      <c r="E1023" s="414"/>
      <c r="F1023" s="414"/>
      <c r="G1023" s="414"/>
      <c r="H1023" s="414"/>
      <c r="I1023" s="414"/>
      <c r="J1023" s="817"/>
      <c r="K1023" s="484"/>
    </row>
    <row r="1024" spans="3:11" x14ac:dyDescent="0.3">
      <c r="C1024" s="414"/>
      <c r="D1024" s="414"/>
      <c r="E1024" s="414"/>
      <c r="F1024" s="414"/>
      <c r="G1024" s="414"/>
      <c r="H1024" s="414"/>
      <c r="I1024" s="414"/>
      <c r="J1024" s="817"/>
      <c r="K1024" s="484"/>
    </row>
    <row r="1025" spans="3:11" x14ac:dyDescent="0.3">
      <c r="C1025" s="414"/>
      <c r="D1025" s="414"/>
      <c r="E1025" s="414"/>
      <c r="F1025" s="414"/>
      <c r="G1025" s="414"/>
      <c r="H1025" s="414"/>
      <c r="I1025" s="414"/>
      <c r="J1025" s="817"/>
      <c r="K1025" s="484"/>
    </row>
    <row r="1026" spans="3:11" x14ac:dyDescent="0.3">
      <c r="C1026" s="414"/>
      <c r="D1026" s="414"/>
      <c r="E1026" s="414"/>
      <c r="F1026" s="414"/>
      <c r="G1026" s="414"/>
      <c r="H1026" s="414"/>
      <c r="I1026" s="414"/>
      <c r="J1026" s="817"/>
      <c r="K1026" s="484"/>
    </row>
    <row r="1027" spans="3:11" x14ac:dyDescent="0.3">
      <c r="C1027" s="414"/>
      <c r="D1027" s="414"/>
      <c r="E1027" s="414"/>
      <c r="F1027" s="414"/>
      <c r="G1027" s="414"/>
      <c r="H1027" s="414"/>
      <c r="I1027" s="414"/>
      <c r="J1027" s="817"/>
      <c r="K1027" s="484"/>
    </row>
    <row r="1028" spans="3:11" x14ac:dyDescent="0.3">
      <c r="C1028" s="414"/>
      <c r="D1028" s="414"/>
      <c r="E1028" s="414"/>
      <c r="F1028" s="414"/>
      <c r="G1028" s="414"/>
      <c r="H1028" s="414"/>
      <c r="I1028" s="414"/>
      <c r="J1028" s="817"/>
      <c r="K1028" s="484"/>
    </row>
    <row r="1029" spans="3:11" x14ac:dyDescent="0.3">
      <c r="C1029" s="414"/>
      <c r="D1029" s="414"/>
      <c r="E1029" s="414"/>
      <c r="F1029" s="414"/>
      <c r="G1029" s="414"/>
      <c r="H1029" s="414"/>
      <c r="I1029" s="414"/>
      <c r="J1029" s="817"/>
      <c r="K1029" s="484"/>
    </row>
    <row r="1030" spans="3:11" x14ac:dyDescent="0.3">
      <c r="C1030" s="414"/>
      <c r="D1030" s="414"/>
      <c r="E1030" s="414"/>
      <c r="F1030" s="414"/>
      <c r="G1030" s="414"/>
      <c r="H1030" s="414"/>
      <c r="I1030" s="414"/>
      <c r="J1030" s="817"/>
      <c r="K1030" s="484"/>
    </row>
    <row r="1031" spans="3:11" x14ac:dyDescent="0.3">
      <c r="C1031" s="414"/>
      <c r="D1031" s="414"/>
      <c r="E1031" s="414"/>
      <c r="F1031" s="414"/>
      <c r="G1031" s="414"/>
      <c r="H1031" s="414"/>
      <c r="I1031" s="414"/>
      <c r="J1031" s="817"/>
      <c r="K1031" s="484"/>
    </row>
    <row r="1032" spans="3:11" x14ac:dyDescent="0.3">
      <c r="C1032" s="414"/>
      <c r="D1032" s="414"/>
      <c r="E1032" s="414"/>
      <c r="F1032" s="414"/>
      <c r="G1032" s="414"/>
      <c r="H1032" s="414"/>
      <c r="I1032" s="414"/>
      <c r="J1032" s="817"/>
      <c r="K1032" s="484"/>
    </row>
    <row r="1033" spans="3:11" x14ac:dyDescent="0.3">
      <c r="C1033" s="414"/>
      <c r="D1033" s="414"/>
      <c r="E1033" s="414"/>
      <c r="F1033" s="414"/>
      <c r="G1033" s="414"/>
      <c r="H1033" s="414"/>
      <c r="I1033" s="414"/>
      <c r="J1033" s="817"/>
      <c r="K1033" s="484"/>
    </row>
    <row r="1034" spans="3:11" x14ac:dyDescent="0.3">
      <c r="C1034" s="414"/>
      <c r="D1034" s="414"/>
      <c r="E1034" s="414"/>
      <c r="F1034" s="414"/>
      <c r="G1034" s="414"/>
      <c r="H1034" s="414"/>
      <c r="I1034" s="414"/>
      <c r="J1034" s="817"/>
      <c r="K1034" s="484"/>
    </row>
    <row r="1035" spans="3:11" x14ac:dyDescent="0.3">
      <c r="C1035" s="414"/>
      <c r="D1035" s="414"/>
      <c r="E1035" s="414"/>
      <c r="F1035" s="414"/>
      <c r="G1035" s="414"/>
      <c r="H1035" s="414"/>
      <c r="I1035" s="414"/>
      <c r="J1035" s="817"/>
      <c r="K1035" s="484"/>
    </row>
    <row r="1036" spans="3:11" x14ac:dyDescent="0.3">
      <c r="C1036" s="414"/>
      <c r="D1036" s="414"/>
      <c r="E1036" s="414"/>
      <c r="F1036" s="414"/>
      <c r="G1036" s="414"/>
      <c r="H1036" s="414"/>
      <c r="I1036" s="414"/>
      <c r="J1036" s="817"/>
      <c r="K1036" s="484"/>
    </row>
    <row r="1037" spans="3:11" x14ac:dyDescent="0.3">
      <c r="C1037" s="414"/>
      <c r="D1037" s="414"/>
      <c r="E1037" s="414"/>
      <c r="F1037" s="414"/>
      <c r="G1037" s="414"/>
      <c r="H1037" s="414"/>
      <c r="I1037" s="414"/>
      <c r="J1037" s="817"/>
      <c r="K1037" s="484"/>
    </row>
    <row r="1038" spans="3:11" x14ac:dyDescent="0.3">
      <c r="C1038" s="414"/>
      <c r="D1038" s="414"/>
      <c r="E1038" s="414"/>
      <c r="F1038" s="414"/>
      <c r="G1038" s="414"/>
      <c r="H1038" s="414"/>
      <c r="I1038" s="414"/>
      <c r="J1038" s="817"/>
      <c r="K1038" s="484"/>
    </row>
    <row r="1039" spans="3:11" x14ac:dyDescent="0.3">
      <c r="C1039" s="414"/>
      <c r="D1039" s="414"/>
      <c r="E1039" s="414"/>
      <c r="F1039" s="414"/>
      <c r="G1039" s="414"/>
      <c r="H1039" s="414"/>
      <c r="I1039" s="414"/>
      <c r="J1039" s="817"/>
      <c r="K1039" s="484"/>
    </row>
    <row r="1040" spans="3:11" x14ac:dyDescent="0.3">
      <c r="C1040" s="414"/>
      <c r="D1040" s="414"/>
      <c r="E1040" s="414"/>
      <c r="F1040" s="414"/>
      <c r="G1040" s="414"/>
      <c r="H1040" s="414"/>
      <c r="I1040" s="414"/>
      <c r="J1040" s="817"/>
      <c r="K1040" s="484"/>
    </row>
    <row r="1041" spans="3:11" x14ac:dyDescent="0.3">
      <c r="C1041" s="414"/>
      <c r="D1041" s="414"/>
      <c r="E1041" s="414"/>
      <c r="F1041" s="414"/>
      <c r="G1041" s="414"/>
      <c r="H1041" s="414"/>
      <c r="I1041" s="414"/>
      <c r="J1041" s="817"/>
      <c r="K1041" s="484"/>
    </row>
    <row r="1042" spans="3:11" x14ac:dyDescent="0.3">
      <c r="C1042" s="414"/>
      <c r="D1042" s="414"/>
      <c r="E1042" s="414"/>
      <c r="F1042" s="414"/>
      <c r="G1042" s="414"/>
      <c r="H1042" s="414"/>
      <c r="I1042" s="414"/>
      <c r="J1042" s="817"/>
      <c r="K1042" s="484"/>
    </row>
    <row r="1043" spans="3:11" x14ac:dyDescent="0.3">
      <c r="C1043" s="414"/>
      <c r="D1043" s="414"/>
      <c r="E1043" s="414"/>
      <c r="F1043" s="414"/>
      <c r="G1043" s="414"/>
      <c r="H1043" s="414"/>
      <c r="I1043" s="414"/>
      <c r="J1043" s="817"/>
      <c r="K1043" s="484"/>
    </row>
    <row r="1044" spans="3:11" x14ac:dyDescent="0.3">
      <c r="C1044" s="414"/>
      <c r="D1044" s="414"/>
      <c r="E1044" s="414"/>
      <c r="F1044" s="414"/>
      <c r="G1044" s="414"/>
      <c r="H1044" s="414"/>
      <c r="I1044" s="414"/>
      <c r="J1044" s="817"/>
      <c r="K1044" s="484"/>
    </row>
    <row r="1045" spans="3:11" x14ac:dyDescent="0.3">
      <c r="C1045" s="414"/>
      <c r="D1045" s="414"/>
      <c r="E1045" s="414"/>
      <c r="F1045" s="414"/>
      <c r="G1045" s="414"/>
      <c r="H1045" s="414"/>
      <c r="I1045" s="414"/>
      <c r="J1045" s="817"/>
      <c r="K1045" s="484"/>
    </row>
    <row r="1046" spans="3:11" x14ac:dyDescent="0.3">
      <c r="C1046" s="414"/>
      <c r="D1046" s="414"/>
      <c r="E1046" s="414"/>
      <c r="F1046" s="414"/>
      <c r="G1046" s="414"/>
      <c r="H1046" s="414"/>
      <c r="I1046" s="414"/>
      <c r="J1046" s="817"/>
      <c r="K1046" s="484"/>
    </row>
    <row r="1047" spans="3:11" x14ac:dyDescent="0.3">
      <c r="C1047" s="414"/>
      <c r="D1047" s="414"/>
      <c r="E1047" s="414"/>
      <c r="F1047" s="414"/>
      <c r="G1047" s="414"/>
      <c r="H1047" s="414"/>
      <c r="I1047" s="414"/>
      <c r="J1047" s="817"/>
      <c r="K1047" s="484"/>
    </row>
    <row r="1048" spans="3:11" x14ac:dyDescent="0.3">
      <c r="C1048" s="414"/>
      <c r="D1048" s="414"/>
      <c r="E1048" s="414"/>
      <c r="F1048" s="414"/>
      <c r="G1048" s="414"/>
      <c r="H1048" s="414"/>
      <c r="I1048" s="414"/>
      <c r="J1048" s="817"/>
      <c r="K1048" s="484"/>
    </row>
    <row r="1049" spans="3:11" x14ac:dyDescent="0.3">
      <c r="C1049" s="414"/>
      <c r="D1049" s="414"/>
      <c r="E1049" s="414"/>
      <c r="F1049" s="414"/>
      <c r="G1049" s="414"/>
      <c r="H1049" s="414"/>
      <c r="I1049" s="414"/>
      <c r="J1049" s="817"/>
      <c r="K1049" s="484"/>
    </row>
    <row r="1050" spans="3:11" x14ac:dyDescent="0.3">
      <c r="C1050" s="414"/>
      <c r="D1050" s="414"/>
      <c r="E1050" s="414"/>
      <c r="F1050" s="414"/>
      <c r="G1050" s="414"/>
      <c r="H1050" s="414"/>
      <c r="I1050" s="414"/>
      <c r="J1050" s="817"/>
      <c r="K1050" s="484"/>
    </row>
    <row r="1051" spans="3:11" x14ac:dyDescent="0.3">
      <c r="C1051" s="414"/>
      <c r="D1051" s="414"/>
      <c r="E1051" s="414"/>
      <c r="F1051" s="414"/>
      <c r="G1051" s="414"/>
      <c r="H1051" s="414"/>
      <c r="I1051" s="414"/>
      <c r="J1051" s="817"/>
      <c r="K1051" s="484"/>
    </row>
    <row r="1052" spans="3:11" x14ac:dyDescent="0.3">
      <c r="C1052" s="414"/>
      <c r="D1052" s="414"/>
      <c r="E1052" s="414"/>
      <c r="F1052" s="414"/>
      <c r="G1052" s="414"/>
      <c r="H1052" s="414"/>
      <c r="I1052" s="414"/>
      <c r="J1052" s="817"/>
      <c r="K1052" s="484"/>
    </row>
    <row r="1053" spans="3:11" x14ac:dyDescent="0.3">
      <c r="C1053" s="414"/>
      <c r="D1053" s="414"/>
      <c r="E1053" s="414"/>
      <c r="F1053" s="414"/>
      <c r="G1053" s="414"/>
      <c r="H1053" s="414"/>
      <c r="I1053" s="414"/>
      <c r="J1053" s="817"/>
      <c r="K1053" s="484"/>
    </row>
    <row r="1054" spans="3:11" x14ac:dyDescent="0.3">
      <c r="C1054" s="414"/>
      <c r="D1054" s="414"/>
      <c r="E1054" s="414"/>
      <c r="F1054" s="414"/>
      <c r="G1054" s="414"/>
      <c r="H1054" s="414"/>
      <c r="I1054" s="414"/>
      <c r="J1054" s="817"/>
      <c r="K1054" s="484"/>
    </row>
    <row r="1055" spans="3:11" x14ac:dyDescent="0.3">
      <c r="C1055" s="414"/>
      <c r="D1055" s="414"/>
      <c r="E1055" s="414"/>
      <c r="F1055" s="414"/>
      <c r="G1055" s="414"/>
      <c r="H1055" s="414"/>
      <c r="I1055" s="414"/>
      <c r="J1055" s="817"/>
      <c r="K1055" s="484"/>
    </row>
    <row r="1056" spans="3:11" x14ac:dyDescent="0.3">
      <c r="C1056" s="414"/>
      <c r="D1056" s="414"/>
      <c r="E1056" s="414"/>
      <c r="F1056" s="414"/>
      <c r="G1056" s="414"/>
      <c r="H1056" s="414"/>
      <c r="I1056" s="414"/>
      <c r="J1056" s="817"/>
      <c r="K1056" s="484"/>
    </row>
    <row r="1057" spans="3:11" x14ac:dyDescent="0.3">
      <c r="C1057" s="414"/>
      <c r="D1057" s="414"/>
      <c r="E1057" s="414"/>
      <c r="F1057" s="414"/>
      <c r="G1057" s="414"/>
      <c r="H1057" s="414"/>
      <c r="I1057" s="414"/>
      <c r="J1057" s="817"/>
      <c r="K1057" s="484"/>
    </row>
    <row r="1058" spans="3:11" x14ac:dyDescent="0.3">
      <c r="C1058" s="414"/>
      <c r="D1058" s="414"/>
      <c r="E1058" s="414"/>
      <c r="F1058" s="414"/>
      <c r="G1058" s="414"/>
      <c r="H1058" s="414"/>
      <c r="I1058" s="414"/>
      <c r="J1058" s="817"/>
      <c r="K1058" s="484"/>
    </row>
    <row r="1059" spans="3:11" x14ac:dyDescent="0.3">
      <c r="C1059" s="414"/>
      <c r="D1059" s="414"/>
      <c r="E1059" s="414"/>
      <c r="F1059" s="414"/>
      <c r="G1059" s="414"/>
      <c r="H1059" s="414"/>
      <c r="I1059" s="414"/>
      <c r="J1059" s="817"/>
      <c r="K1059" s="484"/>
    </row>
    <row r="1060" spans="3:11" x14ac:dyDescent="0.3">
      <c r="C1060" s="414"/>
      <c r="D1060" s="414"/>
      <c r="E1060" s="414"/>
      <c r="F1060" s="414"/>
      <c r="G1060" s="414"/>
      <c r="H1060" s="414"/>
      <c r="I1060" s="414"/>
      <c r="J1060" s="817"/>
      <c r="K1060" s="484"/>
    </row>
    <row r="1061" spans="3:11" x14ac:dyDescent="0.3">
      <c r="C1061" s="414"/>
      <c r="D1061" s="414"/>
      <c r="E1061" s="414"/>
      <c r="F1061" s="414"/>
      <c r="G1061" s="414"/>
      <c r="H1061" s="414"/>
      <c r="I1061" s="414"/>
      <c r="J1061" s="817"/>
      <c r="K1061" s="484"/>
    </row>
    <row r="1062" spans="3:11" x14ac:dyDescent="0.3">
      <c r="C1062" s="414"/>
      <c r="D1062" s="414"/>
      <c r="E1062" s="414"/>
      <c r="F1062" s="414"/>
      <c r="G1062" s="414"/>
      <c r="H1062" s="414"/>
      <c r="I1062" s="414"/>
      <c r="J1062" s="817"/>
      <c r="K1062" s="484"/>
    </row>
    <row r="1063" spans="3:11" x14ac:dyDescent="0.3">
      <c r="C1063" s="414"/>
      <c r="D1063" s="414"/>
      <c r="E1063" s="414"/>
      <c r="F1063" s="414"/>
      <c r="G1063" s="414"/>
      <c r="H1063" s="414"/>
      <c r="I1063" s="414"/>
      <c r="J1063" s="817"/>
      <c r="K1063" s="484"/>
    </row>
    <row r="1064" spans="3:11" x14ac:dyDescent="0.3">
      <c r="C1064" s="414"/>
      <c r="D1064" s="414"/>
      <c r="E1064" s="414"/>
      <c r="F1064" s="414"/>
      <c r="G1064" s="414"/>
      <c r="H1064" s="414"/>
      <c r="I1064" s="414"/>
      <c r="J1064" s="817"/>
      <c r="K1064" s="484"/>
    </row>
    <row r="1065" spans="3:11" x14ac:dyDescent="0.3">
      <c r="C1065" s="414"/>
      <c r="D1065" s="414"/>
      <c r="E1065" s="414"/>
      <c r="F1065" s="414"/>
      <c r="G1065" s="414"/>
      <c r="H1065" s="414"/>
      <c r="I1065" s="414"/>
      <c r="J1065" s="817"/>
      <c r="K1065" s="484"/>
    </row>
    <row r="1066" spans="3:11" x14ac:dyDescent="0.3">
      <c r="C1066" s="414"/>
      <c r="D1066" s="414"/>
      <c r="E1066" s="414"/>
      <c r="F1066" s="414"/>
      <c r="G1066" s="414"/>
      <c r="H1066" s="414"/>
      <c r="I1066" s="414"/>
      <c r="J1066" s="817"/>
      <c r="K1066" s="484"/>
    </row>
    <row r="1067" spans="3:11" x14ac:dyDescent="0.3">
      <c r="C1067" s="414"/>
      <c r="D1067" s="414"/>
      <c r="E1067" s="414"/>
      <c r="F1067" s="414"/>
      <c r="G1067" s="414"/>
      <c r="H1067" s="414"/>
      <c r="I1067" s="414"/>
      <c r="J1067" s="817"/>
      <c r="K1067" s="484"/>
    </row>
    <row r="1068" spans="3:11" x14ac:dyDescent="0.3">
      <c r="C1068" s="414"/>
      <c r="D1068" s="414"/>
      <c r="E1068" s="414"/>
      <c r="F1068" s="414"/>
      <c r="G1068" s="414"/>
      <c r="H1068" s="414"/>
      <c r="I1068" s="414"/>
      <c r="J1068" s="817"/>
      <c r="K1068" s="484"/>
    </row>
    <row r="1069" spans="3:11" x14ac:dyDescent="0.3">
      <c r="C1069" s="414"/>
      <c r="D1069" s="414"/>
      <c r="E1069" s="414"/>
      <c r="F1069" s="414"/>
      <c r="G1069" s="414"/>
      <c r="H1069" s="414"/>
      <c r="I1069" s="414"/>
      <c r="J1069" s="817"/>
      <c r="K1069" s="484"/>
    </row>
    <row r="1070" spans="3:11" x14ac:dyDescent="0.3">
      <c r="C1070" s="414"/>
      <c r="D1070" s="414"/>
      <c r="E1070" s="414"/>
      <c r="F1070" s="414"/>
      <c r="G1070" s="414"/>
      <c r="H1070" s="414"/>
      <c r="I1070" s="414"/>
      <c r="J1070" s="817"/>
      <c r="K1070" s="484"/>
    </row>
    <row r="1071" spans="3:11" x14ac:dyDescent="0.3">
      <c r="C1071" s="414"/>
      <c r="D1071" s="414"/>
      <c r="E1071" s="414"/>
      <c r="F1071" s="414"/>
      <c r="G1071" s="414"/>
      <c r="H1071" s="414"/>
      <c r="I1071" s="414"/>
      <c r="J1071" s="817"/>
      <c r="K1071" s="484"/>
    </row>
    <row r="1072" spans="3:11" x14ac:dyDescent="0.3">
      <c r="C1072" s="414"/>
      <c r="D1072" s="414"/>
      <c r="E1072" s="414"/>
      <c r="F1072" s="414"/>
      <c r="G1072" s="414"/>
      <c r="H1072" s="414"/>
      <c r="I1072" s="414"/>
      <c r="J1072" s="817"/>
      <c r="K1072" s="484"/>
    </row>
    <row r="1073" spans="3:11" x14ac:dyDescent="0.3">
      <c r="C1073" s="414"/>
      <c r="D1073" s="414"/>
      <c r="E1073" s="414"/>
      <c r="F1073" s="414"/>
      <c r="G1073" s="414"/>
      <c r="H1073" s="414"/>
      <c r="I1073" s="414"/>
      <c r="J1073" s="817"/>
      <c r="K1073" s="484"/>
    </row>
    <row r="1074" spans="3:11" x14ac:dyDescent="0.3">
      <c r="C1074" s="414"/>
      <c r="D1074" s="414"/>
      <c r="E1074" s="414"/>
      <c r="F1074" s="414"/>
      <c r="G1074" s="414"/>
      <c r="H1074" s="414"/>
      <c r="I1074" s="414"/>
      <c r="J1074" s="817"/>
      <c r="K1074" s="484"/>
    </row>
    <row r="1075" spans="3:11" x14ac:dyDescent="0.3">
      <c r="C1075" s="414"/>
      <c r="D1075" s="414"/>
      <c r="E1075" s="414"/>
      <c r="F1075" s="414"/>
      <c r="G1075" s="414"/>
      <c r="H1075" s="414"/>
      <c r="I1075" s="414"/>
      <c r="J1075" s="817"/>
      <c r="K1075" s="484"/>
    </row>
    <row r="1076" spans="3:11" x14ac:dyDescent="0.3">
      <c r="C1076" s="414"/>
      <c r="D1076" s="414"/>
      <c r="E1076" s="414"/>
      <c r="F1076" s="414"/>
      <c r="G1076" s="414"/>
      <c r="H1076" s="414"/>
      <c r="I1076" s="414"/>
      <c r="J1076" s="817"/>
      <c r="K1076" s="484"/>
    </row>
    <row r="1077" spans="3:11" x14ac:dyDescent="0.3">
      <c r="C1077" s="414"/>
      <c r="D1077" s="414"/>
      <c r="E1077" s="414"/>
      <c r="F1077" s="414"/>
      <c r="G1077" s="414"/>
      <c r="H1077" s="414"/>
      <c r="I1077" s="414"/>
      <c r="J1077" s="817"/>
      <c r="K1077" s="484"/>
    </row>
    <row r="1078" spans="3:11" x14ac:dyDescent="0.3">
      <c r="C1078" s="414"/>
      <c r="D1078" s="414"/>
      <c r="E1078" s="414"/>
      <c r="F1078" s="414"/>
      <c r="G1078" s="414"/>
      <c r="H1078" s="414"/>
      <c r="I1078" s="414"/>
      <c r="J1078" s="817"/>
      <c r="K1078" s="484"/>
    </row>
    <row r="1079" spans="3:11" x14ac:dyDescent="0.3">
      <c r="C1079" s="414"/>
      <c r="D1079" s="414"/>
      <c r="E1079" s="414"/>
      <c r="F1079" s="414"/>
      <c r="G1079" s="414"/>
      <c r="H1079" s="414"/>
      <c r="I1079" s="414"/>
      <c r="J1079" s="817"/>
      <c r="K1079" s="484"/>
    </row>
    <row r="1080" spans="3:11" x14ac:dyDescent="0.3">
      <c r="C1080" s="414"/>
      <c r="D1080" s="414"/>
      <c r="E1080" s="414"/>
      <c r="F1080" s="414"/>
      <c r="G1080" s="414"/>
      <c r="H1080" s="414"/>
      <c r="I1080" s="414"/>
      <c r="J1080" s="817"/>
      <c r="K1080" s="484"/>
    </row>
    <row r="1081" spans="3:11" x14ac:dyDescent="0.3">
      <c r="C1081" s="414"/>
      <c r="D1081" s="414"/>
      <c r="E1081" s="414"/>
      <c r="F1081" s="414"/>
      <c r="G1081" s="414"/>
      <c r="H1081" s="414"/>
      <c r="I1081" s="414"/>
      <c r="J1081" s="817"/>
      <c r="K1081" s="484"/>
    </row>
    <row r="1082" spans="3:11" x14ac:dyDescent="0.3">
      <c r="C1082" s="414"/>
      <c r="D1082" s="414"/>
      <c r="E1082" s="414"/>
      <c r="F1082" s="414"/>
      <c r="G1082" s="414"/>
      <c r="H1082" s="414"/>
      <c r="I1082" s="414"/>
      <c r="J1082" s="817"/>
      <c r="K1082" s="484"/>
    </row>
    <row r="1083" spans="3:11" x14ac:dyDescent="0.3">
      <c r="C1083" s="414"/>
      <c r="D1083" s="414"/>
      <c r="E1083" s="414"/>
      <c r="F1083" s="414"/>
      <c r="G1083" s="414"/>
      <c r="H1083" s="414"/>
      <c r="I1083" s="414"/>
      <c r="J1083" s="817"/>
      <c r="K1083" s="484"/>
    </row>
    <row r="1084" spans="3:11" x14ac:dyDescent="0.3">
      <c r="C1084" s="414"/>
      <c r="D1084" s="414"/>
      <c r="E1084" s="414"/>
      <c r="F1084" s="414"/>
      <c r="G1084" s="414"/>
      <c r="H1084" s="414"/>
      <c r="I1084" s="414"/>
      <c r="J1084" s="817"/>
      <c r="K1084" s="484"/>
    </row>
    <row r="1085" spans="3:11" x14ac:dyDescent="0.3">
      <c r="C1085" s="414"/>
      <c r="D1085" s="414"/>
      <c r="E1085" s="414"/>
      <c r="F1085" s="414"/>
      <c r="G1085" s="414"/>
      <c r="H1085" s="414"/>
      <c r="I1085" s="414"/>
      <c r="J1085" s="817"/>
      <c r="K1085" s="484"/>
    </row>
    <row r="1086" spans="3:11" x14ac:dyDescent="0.3">
      <c r="C1086" s="414"/>
      <c r="D1086" s="414"/>
      <c r="E1086" s="414"/>
      <c r="F1086" s="414"/>
      <c r="G1086" s="414"/>
      <c r="H1086" s="414"/>
      <c r="I1086" s="414"/>
      <c r="J1086" s="817"/>
      <c r="K1086" s="484"/>
    </row>
    <row r="1087" spans="3:11" x14ac:dyDescent="0.3">
      <c r="C1087" s="414"/>
      <c r="D1087" s="414"/>
      <c r="E1087" s="414"/>
      <c r="F1087" s="414"/>
      <c r="G1087" s="414"/>
      <c r="H1087" s="414"/>
      <c r="I1087" s="414"/>
      <c r="J1087" s="817"/>
      <c r="K1087" s="484"/>
    </row>
    <row r="1088" spans="3:11" x14ac:dyDescent="0.3">
      <c r="C1088" s="414"/>
      <c r="D1088" s="414"/>
      <c r="E1088" s="414"/>
      <c r="F1088" s="414"/>
      <c r="G1088" s="414"/>
      <c r="H1088" s="414"/>
      <c r="I1088" s="414"/>
      <c r="J1088" s="817"/>
      <c r="K1088" s="484"/>
    </row>
    <row r="1089" spans="3:11" x14ac:dyDescent="0.3">
      <c r="C1089" s="414"/>
      <c r="D1089" s="414"/>
      <c r="E1089" s="414"/>
      <c r="F1089" s="414"/>
      <c r="G1089" s="414"/>
      <c r="H1089" s="414"/>
      <c r="I1089" s="414"/>
      <c r="J1089" s="817"/>
      <c r="K1089" s="484"/>
    </row>
    <row r="1090" spans="3:11" x14ac:dyDescent="0.3">
      <c r="C1090" s="414"/>
      <c r="D1090" s="414"/>
      <c r="E1090" s="414"/>
      <c r="F1090" s="414"/>
      <c r="G1090" s="414"/>
      <c r="H1090" s="414"/>
      <c r="I1090" s="414"/>
      <c r="J1090" s="817"/>
      <c r="K1090" s="484"/>
    </row>
    <row r="1091" spans="3:11" x14ac:dyDescent="0.3">
      <c r="C1091" s="414"/>
      <c r="D1091" s="414"/>
      <c r="E1091" s="414"/>
      <c r="F1091" s="414"/>
      <c r="G1091" s="414"/>
      <c r="H1091" s="414"/>
      <c r="I1091" s="414"/>
      <c r="J1091" s="817"/>
      <c r="K1091" s="484"/>
    </row>
    <row r="1092" spans="3:11" x14ac:dyDescent="0.3">
      <c r="C1092" s="414"/>
      <c r="D1092" s="414"/>
      <c r="E1092" s="414"/>
      <c r="F1092" s="414"/>
      <c r="G1092" s="414"/>
      <c r="H1092" s="414"/>
      <c r="I1092" s="414"/>
      <c r="J1092" s="817"/>
      <c r="K1092" s="484"/>
    </row>
    <row r="1093" spans="3:11" x14ac:dyDescent="0.3">
      <c r="C1093" s="414"/>
      <c r="D1093" s="414"/>
      <c r="E1093" s="414"/>
      <c r="F1093" s="414"/>
      <c r="G1093" s="414"/>
      <c r="H1093" s="414"/>
      <c r="I1093" s="414"/>
      <c r="J1093" s="817"/>
      <c r="K1093" s="484"/>
    </row>
    <row r="1094" spans="3:11" x14ac:dyDescent="0.3">
      <c r="C1094" s="414"/>
      <c r="D1094" s="414"/>
      <c r="E1094" s="414"/>
      <c r="F1094" s="414"/>
      <c r="G1094" s="414"/>
      <c r="H1094" s="414"/>
      <c r="I1094" s="414"/>
      <c r="J1094" s="817"/>
      <c r="K1094" s="484"/>
    </row>
    <row r="1095" spans="3:11" x14ac:dyDescent="0.3">
      <c r="C1095" s="414"/>
      <c r="D1095" s="414"/>
      <c r="E1095" s="414"/>
      <c r="F1095" s="414"/>
      <c r="G1095" s="414"/>
      <c r="H1095" s="414"/>
      <c r="I1095" s="414"/>
      <c r="J1095" s="817"/>
      <c r="K1095" s="484"/>
    </row>
    <row r="1096" spans="3:11" x14ac:dyDescent="0.3">
      <c r="C1096" s="414"/>
      <c r="D1096" s="414"/>
      <c r="E1096" s="414"/>
      <c r="F1096" s="414"/>
      <c r="G1096" s="414"/>
      <c r="H1096" s="414"/>
      <c r="I1096" s="414"/>
      <c r="J1096" s="817"/>
      <c r="K1096" s="484"/>
    </row>
    <row r="1097" spans="3:11" x14ac:dyDescent="0.3">
      <c r="C1097" s="414"/>
      <c r="D1097" s="414"/>
      <c r="E1097" s="414"/>
      <c r="F1097" s="414"/>
      <c r="G1097" s="414"/>
      <c r="H1097" s="414"/>
      <c r="I1097" s="414"/>
      <c r="J1097" s="817"/>
      <c r="K1097" s="484"/>
    </row>
    <row r="1098" spans="3:11" x14ac:dyDescent="0.3">
      <c r="C1098" s="414"/>
      <c r="D1098" s="414"/>
      <c r="E1098" s="414"/>
      <c r="F1098" s="414"/>
      <c r="G1098" s="414"/>
      <c r="H1098" s="414"/>
      <c r="I1098" s="414"/>
      <c r="J1098" s="817"/>
      <c r="K1098" s="484"/>
    </row>
    <row r="1099" spans="3:11" x14ac:dyDescent="0.3">
      <c r="C1099" s="414"/>
      <c r="D1099" s="414"/>
      <c r="E1099" s="414"/>
      <c r="F1099" s="414"/>
      <c r="G1099" s="414"/>
      <c r="H1099" s="414"/>
      <c r="I1099" s="414"/>
      <c r="J1099" s="817"/>
      <c r="K1099" s="484"/>
    </row>
    <row r="1100" spans="3:11" x14ac:dyDescent="0.3">
      <c r="C1100" s="414"/>
      <c r="D1100" s="414"/>
      <c r="E1100" s="414"/>
      <c r="F1100" s="414"/>
      <c r="G1100" s="414"/>
      <c r="H1100" s="414"/>
      <c r="I1100" s="414"/>
      <c r="J1100" s="817"/>
      <c r="K1100" s="484"/>
    </row>
    <row r="1101" spans="3:11" x14ac:dyDescent="0.3">
      <c r="C1101" s="414"/>
      <c r="D1101" s="414"/>
      <c r="E1101" s="414"/>
      <c r="F1101" s="414"/>
      <c r="G1101" s="414"/>
      <c r="H1101" s="414"/>
      <c r="I1101" s="414"/>
      <c r="J1101" s="817"/>
      <c r="K1101" s="484"/>
    </row>
    <row r="1102" spans="3:11" x14ac:dyDescent="0.3">
      <c r="C1102" s="414"/>
      <c r="D1102" s="414"/>
      <c r="E1102" s="414"/>
      <c r="F1102" s="414"/>
      <c r="G1102" s="414"/>
      <c r="H1102" s="414"/>
      <c r="I1102" s="414"/>
      <c r="J1102" s="817"/>
      <c r="K1102" s="484"/>
    </row>
    <row r="1103" spans="3:11" x14ac:dyDescent="0.3">
      <c r="C1103" s="414"/>
      <c r="D1103" s="414"/>
      <c r="E1103" s="414"/>
      <c r="F1103" s="414"/>
      <c r="G1103" s="414"/>
      <c r="H1103" s="414"/>
      <c r="I1103" s="414"/>
      <c r="J1103" s="817"/>
      <c r="K1103" s="484"/>
    </row>
    <row r="1104" spans="3:11" x14ac:dyDescent="0.3">
      <c r="C1104" s="414"/>
      <c r="D1104" s="414"/>
      <c r="E1104" s="414"/>
      <c r="F1104" s="414"/>
      <c r="G1104" s="414"/>
      <c r="H1104" s="414"/>
      <c r="I1104" s="414"/>
      <c r="J1104" s="817"/>
      <c r="K1104" s="484"/>
    </row>
    <row r="1105" spans="3:11" x14ac:dyDescent="0.3">
      <c r="C1105" s="414"/>
      <c r="D1105" s="414"/>
      <c r="E1105" s="414"/>
      <c r="F1105" s="414"/>
      <c r="G1105" s="414"/>
      <c r="H1105" s="414"/>
      <c r="I1105" s="414"/>
      <c r="J1105" s="817"/>
      <c r="K1105" s="484"/>
    </row>
    <row r="1106" spans="3:11" x14ac:dyDescent="0.3">
      <c r="C1106" s="414"/>
      <c r="D1106" s="414"/>
      <c r="E1106" s="414"/>
      <c r="F1106" s="414"/>
      <c r="G1106" s="414"/>
      <c r="H1106" s="414"/>
      <c r="I1106" s="414"/>
      <c r="J1106" s="817"/>
      <c r="K1106" s="484"/>
    </row>
    <row r="1107" spans="3:11" x14ac:dyDescent="0.3">
      <c r="C1107" s="414"/>
      <c r="D1107" s="414"/>
      <c r="E1107" s="414"/>
      <c r="F1107" s="414"/>
      <c r="G1107" s="414"/>
      <c r="H1107" s="414"/>
      <c r="I1107" s="414"/>
      <c r="J1107" s="817"/>
      <c r="K1107" s="484"/>
    </row>
    <row r="1108" spans="3:11" x14ac:dyDescent="0.3">
      <c r="C1108" s="414"/>
      <c r="D1108" s="414"/>
      <c r="E1108" s="414"/>
      <c r="F1108" s="414"/>
      <c r="G1108" s="414"/>
      <c r="H1108" s="414"/>
      <c r="I1108" s="414"/>
      <c r="J1108" s="817"/>
      <c r="K1108" s="484"/>
    </row>
    <row r="1109" spans="3:11" x14ac:dyDescent="0.3">
      <c r="C1109" s="414"/>
      <c r="D1109" s="414"/>
      <c r="E1109" s="414"/>
      <c r="F1109" s="414"/>
      <c r="G1109" s="414"/>
      <c r="H1109" s="414"/>
      <c r="I1109" s="414"/>
      <c r="J1109" s="817"/>
      <c r="K1109" s="484"/>
    </row>
    <row r="1110" spans="3:11" x14ac:dyDescent="0.3">
      <c r="C1110" s="414"/>
      <c r="D1110" s="414"/>
      <c r="E1110" s="414"/>
      <c r="F1110" s="414"/>
      <c r="G1110" s="414"/>
      <c r="H1110" s="414"/>
      <c r="I1110" s="414"/>
      <c r="J1110" s="817"/>
      <c r="K1110" s="484"/>
    </row>
    <row r="1111" spans="3:11" x14ac:dyDescent="0.3">
      <c r="C1111" s="414"/>
      <c r="D1111" s="414"/>
      <c r="E1111" s="414"/>
      <c r="F1111" s="414"/>
      <c r="G1111" s="414"/>
      <c r="H1111" s="414"/>
      <c r="I1111" s="414"/>
      <c r="J1111" s="817"/>
      <c r="K1111" s="484"/>
    </row>
    <row r="1112" spans="3:11" x14ac:dyDescent="0.3">
      <c r="C1112" s="414"/>
      <c r="D1112" s="414"/>
      <c r="E1112" s="414"/>
      <c r="F1112" s="414"/>
      <c r="G1112" s="414"/>
      <c r="H1112" s="414"/>
      <c r="I1112" s="414"/>
      <c r="J1112" s="817"/>
      <c r="K1112" s="484"/>
    </row>
    <row r="1113" spans="3:11" x14ac:dyDescent="0.3">
      <c r="C1113" s="414"/>
      <c r="D1113" s="414"/>
      <c r="E1113" s="414"/>
      <c r="F1113" s="414"/>
      <c r="G1113" s="414"/>
      <c r="H1113" s="414"/>
      <c r="I1113" s="414"/>
      <c r="J1113" s="817"/>
      <c r="K1113" s="484"/>
    </row>
    <row r="1114" spans="3:11" x14ac:dyDescent="0.3">
      <c r="C1114" s="414"/>
      <c r="D1114" s="414"/>
      <c r="E1114" s="414"/>
      <c r="F1114" s="414"/>
      <c r="G1114" s="414"/>
      <c r="H1114" s="414"/>
      <c r="I1114" s="414"/>
      <c r="J1114" s="817"/>
      <c r="K1114" s="484"/>
    </row>
    <row r="1115" spans="3:11" x14ac:dyDescent="0.3">
      <c r="C1115" s="414"/>
      <c r="D1115" s="414"/>
      <c r="E1115" s="414"/>
      <c r="F1115" s="414"/>
      <c r="G1115" s="414"/>
      <c r="H1115" s="414"/>
      <c r="I1115" s="414"/>
      <c r="J1115" s="817"/>
      <c r="K1115" s="484"/>
    </row>
    <row r="1116" spans="3:11" x14ac:dyDescent="0.3">
      <c r="C1116" s="414"/>
      <c r="D1116" s="414"/>
      <c r="E1116" s="414"/>
      <c r="F1116" s="414"/>
      <c r="G1116" s="414"/>
      <c r="H1116" s="414"/>
      <c r="I1116" s="414"/>
      <c r="J1116" s="817"/>
      <c r="K1116" s="484"/>
    </row>
    <row r="1117" spans="3:11" x14ac:dyDescent="0.3">
      <c r="C1117" s="414"/>
      <c r="D1117" s="414"/>
      <c r="E1117" s="414"/>
      <c r="F1117" s="414"/>
      <c r="G1117" s="414"/>
      <c r="H1117" s="414"/>
      <c r="I1117" s="414"/>
      <c r="J1117" s="817"/>
      <c r="K1117" s="484"/>
    </row>
    <row r="1118" spans="3:11" x14ac:dyDescent="0.3">
      <c r="C1118" s="414"/>
      <c r="D1118" s="414"/>
      <c r="E1118" s="414"/>
      <c r="F1118" s="414"/>
      <c r="G1118" s="414"/>
      <c r="H1118" s="414"/>
      <c r="I1118" s="414"/>
      <c r="J1118" s="817"/>
      <c r="K1118" s="484"/>
    </row>
    <row r="1119" spans="3:11" x14ac:dyDescent="0.3">
      <c r="C1119" s="414"/>
      <c r="D1119" s="414"/>
      <c r="E1119" s="414"/>
      <c r="F1119" s="414"/>
      <c r="G1119" s="414"/>
      <c r="H1119" s="414"/>
      <c r="I1119" s="414"/>
      <c r="J1119" s="817"/>
      <c r="K1119" s="484"/>
    </row>
    <row r="1120" spans="3:11" x14ac:dyDescent="0.3">
      <c r="C1120" s="414"/>
      <c r="D1120" s="414"/>
      <c r="E1120" s="414"/>
      <c r="F1120" s="414"/>
      <c r="G1120" s="414"/>
      <c r="H1120" s="414"/>
      <c r="I1120" s="414"/>
      <c r="J1120" s="817"/>
      <c r="K1120" s="484"/>
    </row>
    <row r="1121" spans="3:11" x14ac:dyDescent="0.3">
      <c r="C1121" s="414"/>
      <c r="D1121" s="414"/>
      <c r="E1121" s="414"/>
      <c r="F1121" s="414"/>
      <c r="G1121" s="414"/>
      <c r="H1121" s="414"/>
      <c r="I1121" s="414"/>
      <c r="J1121" s="817"/>
      <c r="K1121" s="484"/>
    </row>
    <row r="1122" spans="3:11" x14ac:dyDescent="0.3">
      <c r="C1122" s="414"/>
      <c r="D1122" s="414"/>
      <c r="E1122" s="414"/>
      <c r="F1122" s="414"/>
      <c r="G1122" s="414"/>
      <c r="H1122" s="414"/>
      <c r="I1122" s="414"/>
      <c r="J1122" s="817"/>
      <c r="K1122" s="484"/>
    </row>
    <row r="1123" spans="3:11" x14ac:dyDescent="0.3">
      <c r="C1123" s="414"/>
      <c r="D1123" s="414"/>
      <c r="E1123" s="414"/>
      <c r="F1123" s="414"/>
      <c r="G1123" s="414"/>
      <c r="H1123" s="414"/>
      <c r="I1123" s="414"/>
      <c r="J1123" s="817"/>
      <c r="K1123" s="484"/>
    </row>
    <row r="1124" spans="3:11" x14ac:dyDescent="0.3">
      <c r="C1124" s="414"/>
      <c r="D1124" s="414"/>
      <c r="E1124" s="414"/>
      <c r="F1124" s="414"/>
      <c r="G1124" s="414"/>
      <c r="H1124" s="414"/>
      <c r="I1124" s="414"/>
      <c r="J1124" s="817"/>
      <c r="K1124" s="484"/>
    </row>
    <row r="1125" spans="3:11" x14ac:dyDescent="0.3">
      <c r="C1125" s="414"/>
      <c r="D1125" s="414"/>
      <c r="E1125" s="414"/>
      <c r="F1125" s="414"/>
      <c r="G1125" s="414"/>
      <c r="H1125" s="414"/>
      <c r="I1125" s="414"/>
      <c r="J1125" s="817"/>
      <c r="K1125" s="484"/>
    </row>
    <row r="1126" spans="3:11" x14ac:dyDescent="0.3">
      <c r="C1126" s="414"/>
      <c r="D1126" s="414"/>
      <c r="E1126" s="414"/>
      <c r="F1126" s="414"/>
      <c r="G1126" s="414"/>
      <c r="H1126" s="414"/>
      <c r="I1126" s="414"/>
      <c r="J1126" s="817"/>
      <c r="K1126" s="484"/>
    </row>
    <row r="1127" spans="3:11" x14ac:dyDescent="0.3">
      <c r="C1127" s="414"/>
      <c r="D1127" s="414"/>
      <c r="E1127" s="414"/>
      <c r="F1127" s="414"/>
      <c r="G1127" s="414"/>
      <c r="H1127" s="414"/>
      <c r="I1127" s="414"/>
      <c r="J1127" s="817"/>
      <c r="K1127" s="484"/>
    </row>
    <row r="1128" spans="3:11" x14ac:dyDescent="0.3">
      <c r="C1128" s="414"/>
      <c r="D1128" s="414"/>
      <c r="E1128" s="414"/>
      <c r="F1128" s="414"/>
      <c r="G1128" s="414"/>
      <c r="H1128" s="414"/>
      <c r="I1128" s="414"/>
      <c r="J1128" s="817"/>
      <c r="K1128" s="484"/>
    </row>
    <row r="1129" spans="3:11" x14ac:dyDescent="0.3">
      <c r="C1129" s="414"/>
      <c r="D1129" s="414"/>
      <c r="E1129" s="414"/>
      <c r="F1129" s="414"/>
      <c r="G1129" s="414"/>
      <c r="H1129" s="414"/>
      <c r="I1129" s="414"/>
      <c r="J1129" s="817"/>
      <c r="K1129" s="484"/>
    </row>
    <row r="1130" spans="3:11" x14ac:dyDescent="0.3">
      <c r="C1130" s="414"/>
      <c r="D1130" s="414"/>
      <c r="E1130" s="414"/>
      <c r="F1130" s="414"/>
      <c r="G1130" s="414"/>
      <c r="H1130" s="414"/>
      <c r="I1130" s="414"/>
      <c r="J1130" s="817"/>
      <c r="K1130" s="484"/>
    </row>
    <row r="1131" spans="3:11" x14ac:dyDescent="0.3">
      <c r="C1131" s="414"/>
      <c r="D1131" s="414"/>
      <c r="E1131" s="414"/>
      <c r="F1131" s="414"/>
      <c r="G1131" s="414"/>
      <c r="H1131" s="414"/>
      <c r="I1131" s="414"/>
      <c r="J1131" s="817"/>
      <c r="K1131" s="484"/>
    </row>
    <row r="1132" spans="3:11" x14ac:dyDescent="0.3">
      <c r="C1132" s="414"/>
      <c r="D1132" s="414"/>
      <c r="E1132" s="414"/>
      <c r="F1132" s="414"/>
      <c r="G1132" s="414"/>
      <c r="H1132" s="414"/>
      <c r="I1132" s="414"/>
      <c r="J1132" s="817"/>
      <c r="K1132" s="484"/>
    </row>
    <row r="1133" spans="3:11" x14ac:dyDescent="0.3">
      <c r="C1133" s="414"/>
      <c r="D1133" s="414"/>
      <c r="E1133" s="414"/>
      <c r="F1133" s="414"/>
      <c r="G1133" s="414"/>
      <c r="H1133" s="414"/>
      <c r="I1133" s="414"/>
      <c r="J1133" s="817"/>
      <c r="K1133" s="484"/>
    </row>
    <row r="1134" spans="3:11" x14ac:dyDescent="0.3">
      <c r="C1134" s="414"/>
      <c r="D1134" s="414"/>
      <c r="E1134" s="414"/>
      <c r="F1134" s="414"/>
      <c r="G1134" s="414"/>
      <c r="H1134" s="414"/>
      <c r="I1134" s="414"/>
      <c r="J1134" s="817"/>
      <c r="K1134" s="484"/>
    </row>
    <row r="1135" spans="3:11" x14ac:dyDescent="0.3">
      <c r="C1135" s="414"/>
      <c r="D1135" s="414"/>
      <c r="E1135" s="414"/>
      <c r="F1135" s="414"/>
      <c r="G1135" s="414"/>
      <c r="H1135" s="414"/>
      <c r="I1135" s="414"/>
      <c r="J1135" s="817"/>
      <c r="K1135" s="484"/>
    </row>
    <row r="1136" spans="3:11" x14ac:dyDescent="0.3">
      <c r="C1136" s="414"/>
      <c r="D1136" s="414"/>
      <c r="E1136" s="414"/>
      <c r="F1136" s="414"/>
      <c r="G1136" s="414"/>
      <c r="H1136" s="414"/>
      <c r="I1136" s="414"/>
      <c r="J1136" s="817"/>
      <c r="K1136" s="484"/>
    </row>
    <row r="1137" spans="3:11" x14ac:dyDescent="0.3">
      <c r="C1137" s="414"/>
      <c r="D1137" s="414"/>
      <c r="E1137" s="414"/>
      <c r="F1137" s="414"/>
      <c r="G1137" s="414"/>
      <c r="H1137" s="414"/>
      <c r="I1137" s="414"/>
      <c r="J1137" s="817"/>
      <c r="K1137" s="484"/>
    </row>
    <row r="1138" spans="3:11" x14ac:dyDescent="0.3">
      <c r="C1138" s="414"/>
      <c r="D1138" s="414"/>
      <c r="E1138" s="414"/>
      <c r="F1138" s="414"/>
      <c r="G1138" s="414"/>
      <c r="H1138" s="414"/>
      <c r="I1138" s="414"/>
      <c r="J1138" s="817"/>
      <c r="K1138" s="484"/>
    </row>
    <row r="1139" spans="3:11" x14ac:dyDescent="0.3">
      <c r="C1139" s="414"/>
      <c r="D1139" s="414"/>
      <c r="E1139" s="414"/>
      <c r="F1139" s="414"/>
      <c r="G1139" s="414"/>
      <c r="H1139" s="414"/>
      <c r="I1139" s="414"/>
      <c r="J1139" s="817"/>
      <c r="K1139" s="484"/>
    </row>
    <row r="1140" spans="3:11" x14ac:dyDescent="0.3">
      <c r="C1140" s="414"/>
      <c r="D1140" s="414"/>
      <c r="E1140" s="414"/>
      <c r="F1140" s="414"/>
      <c r="G1140" s="414"/>
      <c r="H1140" s="414"/>
      <c r="I1140" s="414"/>
      <c r="J1140" s="817"/>
      <c r="K1140" s="484"/>
    </row>
    <row r="1141" spans="3:11" x14ac:dyDescent="0.3">
      <c r="C1141" s="414"/>
      <c r="D1141" s="414"/>
      <c r="E1141" s="414"/>
      <c r="F1141" s="414"/>
      <c r="G1141" s="414"/>
      <c r="H1141" s="414"/>
      <c r="I1141" s="414"/>
      <c r="J1141" s="817"/>
      <c r="K1141" s="484"/>
    </row>
    <row r="1142" spans="3:11" x14ac:dyDescent="0.3">
      <c r="C1142" s="414"/>
      <c r="D1142" s="414"/>
      <c r="E1142" s="414"/>
      <c r="F1142" s="414"/>
      <c r="G1142" s="414"/>
      <c r="H1142" s="414"/>
      <c r="I1142" s="414"/>
      <c r="J1142" s="817"/>
      <c r="K1142" s="484"/>
    </row>
    <row r="1143" spans="3:11" x14ac:dyDescent="0.3">
      <c r="C1143" s="414"/>
      <c r="D1143" s="414"/>
      <c r="E1143" s="414"/>
      <c r="F1143" s="414"/>
      <c r="G1143" s="414"/>
      <c r="H1143" s="414"/>
      <c r="I1143" s="414"/>
      <c r="J1143" s="817"/>
      <c r="K1143" s="484"/>
    </row>
    <row r="1144" spans="3:11" x14ac:dyDescent="0.3">
      <c r="C1144" s="414"/>
      <c r="D1144" s="414"/>
      <c r="E1144" s="414"/>
      <c r="F1144" s="414"/>
      <c r="G1144" s="414"/>
      <c r="H1144" s="414"/>
      <c r="I1144" s="414"/>
      <c r="J1144" s="817"/>
      <c r="K1144" s="484"/>
    </row>
    <row r="1145" spans="3:11" x14ac:dyDescent="0.3">
      <c r="C1145" s="414"/>
      <c r="D1145" s="414"/>
      <c r="E1145" s="414"/>
      <c r="F1145" s="414"/>
      <c r="G1145" s="414"/>
      <c r="H1145" s="414"/>
      <c r="I1145" s="414"/>
      <c r="J1145" s="817"/>
      <c r="K1145" s="484"/>
    </row>
    <row r="1146" spans="3:11" x14ac:dyDescent="0.3">
      <c r="C1146" s="414"/>
      <c r="D1146" s="414"/>
      <c r="E1146" s="414"/>
      <c r="F1146" s="414"/>
      <c r="G1146" s="414"/>
      <c r="H1146" s="414"/>
      <c r="I1146" s="414"/>
      <c r="J1146" s="817"/>
      <c r="K1146" s="484"/>
    </row>
    <row r="1147" spans="3:11" x14ac:dyDescent="0.3">
      <c r="C1147" s="414"/>
      <c r="D1147" s="414"/>
      <c r="E1147" s="414"/>
      <c r="F1147" s="414"/>
      <c r="G1147" s="414"/>
      <c r="H1147" s="414"/>
      <c r="I1147" s="414"/>
      <c r="J1147" s="817"/>
      <c r="K1147" s="484"/>
    </row>
    <row r="1148" spans="3:11" x14ac:dyDescent="0.3">
      <c r="C1148" s="414"/>
      <c r="D1148" s="414"/>
      <c r="E1148" s="414"/>
      <c r="F1148" s="414"/>
      <c r="G1148" s="414"/>
      <c r="H1148" s="414"/>
      <c r="I1148" s="414"/>
      <c r="J1148" s="817"/>
      <c r="K1148" s="484"/>
    </row>
    <row r="1149" spans="3:11" x14ac:dyDescent="0.3">
      <c r="C1149" s="414"/>
      <c r="D1149" s="414"/>
      <c r="E1149" s="414"/>
      <c r="F1149" s="414"/>
      <c r="G1149" s="414"/>
      <c r="H1149" s="414"/>
      <c r="I1149" s="414"/>
      <c r="J1149" s="817"/>
      <c r="K1149" s="484"/>
    </row>
    <row r="1150" spans="3:11" x14ac:dyDescent="0.3">
      <c r="C1150" s="414"/>
      <c r="D1150" s="414"/>
      <c r="E1150" s="414"/>
      <c r="F1150" s="414"/>
      <c r="G1150" s="414"/>
      <c r="H1150" s="414"/>
      <c r="I1150" s="414"/>
      <c r="J1150" s="817"/>
      <c r="K1150" s="484"/>
    </row>
    <row r="1151" spans="3:11" x14ac:dyDescent="0.3">
      <c r="C1151" s="414"/>
      <c r="D1151" s="414"/>
      <c r="E1151" s="414"/>
      <c r="F1151" s="414"/>
      <c r="G1151" s="414"/>
      <c r="H1151" s="414"/>
      <c r="I1151" s="414"/>
      <c r="J1151" s="817"/>
      <c r="K1151" s="484"/>
    </row>
    <row r="1152" spans="3:11" x14ac:dyDescent="0.3">
      <c r="C1152" s="414"/>
      <c r="D1152" s="414"/>
      <c r="E1152" s="414"/>
      <c r="F1152" s="414"/>
      <c r="G1152" s="414"/>
      <c r="H1152" s="414"/>
      <c r="I1152" s="414"/>
      <c r="J1152" s="817"/>
      <c r="K1152" s="484"/>
    </row>
    <row r="1153" spans="3:11" x14ac:dyDescent="0.3">
      <c r="C1153" s="414"/>
      <c r="D1153" s="414"/>
      <c r="E1153" s="414"/>
      <c r="F1153" s="414"/>
      <c r="G1153" s="414"/>
      <c r="H1153" s="414"/>
      <c r="I1153" s="414"/>
      <c r="J1153" s="817"/>
      <c r="K1153" s="484"/>
    </row>
    <row r="1154" spans="3:11" x14ac:dyDescent="0.3">
      <c r="C1154" s="414"/>
      <c r="D1154" s="414"/>
      <c r="E1154" s="414"/>
      <c r="F1154" s="414"/>
      <c r="G1154" s="414"/>
      <c r="H1154" s="414"/>
      <c r="I1154" s="414"/>
      <c r="J1154" s="817"/>
      <c r="K1154" s="484"/>
    </row>
    <row r="1155" spans="3:11" x14ac:dyDescent="0.3">
      <c r="C1155" s="414"/>
      <c r="D1155" s="414"/>
      <c r="E1155" s="414"/>
      <c r="F1155" s="414"/>
      <c r="G1155" s="414"/>
      <c r="H1155" s="414"/>
      <c r="I1155" s="414"/>
      <c r="J1155" s="817"/>
      <c r="K1155" s="484"/>
    </row>
    <row r="1156" spans="3:11" x14ac:dyDescent="0.3">
      <c r="C1156" s="414"/>
      <c r="D1156" s="414"/>
      <c r="E1156" s="414"/>
      <c r="F1156" s="414"/>
      <c r="G1156" s="414"/>
      <c r="H1156" s="414"/>
      <c r="I1156" s="414"/>
      <c r="J1156" s="817"/>
      <c r="K1156" s="484"/>
    </row>
    <row r="1157" spans="3:11" x14ac:dyDescent="0.3">
      <c r="C1157" s="414"/>
      <c r="D1157" s="414"/>
      <c r="E1157" s="414"/>
      <c r="F1157" s="414"/>
      <c r="G1157" s="414"/>
      <c r="H1157" s="414"/>
      <c r="I1157" s="414"/>
      <c r="J1157" s="817"/>
      <c r="K1157" s="484"/>
    </row>
    <row r="1158" spans="3:11" x14ac:dyDescent="0.3">
      <c r="C1158" s="414"/>
      <c r="D1158" s="414"/>
      <c r="E1158" s="414"/>
      <c r="F1158" s="414"/>
      <c r="G1158" s="414"/>
      <c r="H1158" s="414"/>
      <c r="I1158" s="414"/>
      <c r="J1158" s="817"/>
      <c r="K1158" s="484"/>
    </row>
    <row r="1159" spans="3:11" x14ac:dyDescent="0.3">
      <c r="C1159" s="414"/>
      <c r="D1159" s="414"/>
      <c r="E1159" s="414"/>
      <c r="F1159" s="414"/>
      <c r="G1159" s="414"/>
      <c r="H1159" s="414"/>
      <c r="I1159" s="414"/>
      <c r="J1159" s="817"/>
      <c r="K1159" s="484"/>
    </row>
  </sheetData>
  <sheetProtection algorithmName="SHA-512" hashValue="LtEDcVJT/BUsCmjb6agYGAvUPJjL+Hv1PXtu1Uk5Nh8iakAaacBeFbXJBJ3JoYQiGEQ+HM1V9TyYYRgv3YUlZw==" saltValue="xheHyJsr6YRvq/aU3bWYTg==" spinCount="100000" sheet="1" selectLockedCells="1"/>
  <mergeCells count="10">
    <mergeCell ref="H29:I29"/>
    <mergeCell ref="H30:I30"/>
    <mergeCell ref="B8:B9"/>
    <mergeCell ref="G8:G9"/>
    <mergeCell ref="H8:J8"/>
    <mergeCell ref="K8:K9"/>
    <mergeCell ref="C19:F19"/>
    <mergeCell ref="C11:E11"/>
    <mergeCell ref="C12:E12"/>
    <mergeCell ref="C13:E13"/>
  </mergeCells>
  <printOptions horizontalCentered="1"/>
  <pageMargins left="0.70866141732283472" right="0.19685039370078741" top="0.47244094488188981" bottom="0.19685039370078741" header="0.43307086614173229" footer="0.27559055118110237"/>
  <pageSetup paperSize="9" scale="68" orientation="portrait" r:id="rId1"/>
  <headerFooter alignWithMargins="0"/>
  <ignoredErrors>
    <ignoredError sqref="K13 K31 K24 H25:I26 J15:K19 H24 K25:K26 K29:K30 K28 H28:I28 K20:K23 J25:J27" unlockedFormula="1"/>
    <ignoredError sqref="J20:J23 J24 J31" formula="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FF0000"/>
    <pageSetUpPr fitToPage="1"/>
  </sheetPr>
  <dimension ref="A1:I1591"/>
  <sheetViews>
    <sheetView topLeftCell="A49" zoomScale="120" zoomScaleNormal="120" workbookViewId="0">
      <selection activeCell="F14" sqref="F14"/>
    </sheetView>
  </sheetViews>
  <sheetFormatPr baseColWidth="10" defaultColWidth="12" defaultRowHeight="13.8" x14ac:dyDescent="0.3"/>
  <cols>
    <col min="1" max="1" width="48.44140625" style="1028" customWidth="1"/>
    <col min="2" max="2" width="10.33203125" style="1028" customWidth="1"/>
    <col min="3" max="3" width="2.6640625" style="1028" customWidth="1"/>
    <col min="4" max="4" width="14.44140625" style="1028" customWidth="1"/>
    <col min="5" max="6" width="14.44140625" style="1028" bestFit="1" customWidth="1"/>
    <col min="7" max="8" width="12" style="828"/>
    <col min="9" max="9" width="12" style="829"/>
    <col min="10" max="256" width="12" style="828"/>
    <col min="257" max="257" width="46.44140625" style="828" customWidth="1"/>
    <col min="258" max="258" width="10.33203125" style="828" customWidth="1"/>
    <col min="259" max="259" width="2.6640625" style="828" customWidth="1"/>
    <col min="260" max="260" width="13.109375" style="828" customWidth="1"/>
    <col min="261" max="261" width="12.5546875" style="828" customWidth="1"/>
    <col min="262" max="262" width="12.6640625" style="828" customWidth="1"/>
    <col min="263" max="512" width="12" style="828"/>
    <col min="513" max="513" width="46.44140625" style="828" customWidth="1"/>
    <col min="514" max="514" width="10.33203125" style="828" customWidth="1"/>
    <col min="515" max="515" width="2.6640625" style="828" customWidth="1"/>
    <col min="516" max="516" width="13.109375" style="828" customWidth="1"/>
    <col min="517" max="517" width="12.5546875" style="828" customWidth="1"/>
    <col min="518" max="518" width="12.6640625" style="828" customWidth="1"/>
    <col min="519" max="768" width="12" style="828"/>
    <col min="769" max="769" width="46.44140625" style="828" customWidth="1"/>
    <col min="770" max="770" width="10.33203125" style="828" customWidth="1"/>
    <col min="771" max="771" width="2.6640625" style="828" customWidth="1"/>
    <col min="772" max="772" width="13.109375" style="828" customWidth="1"/>
    <col min="773" max="773" width="12.5546875" style="828" customWidth="1"/>
    <col min="774" max="774" width="12.6640625" style="828" customWidth="1"/>
    <col min="775" max="1024" width="12" style="828"/>
    <col min="1025" max="1025" width="46.44140625" style="828" customWidth="1"/>
    <col min="1026" max="1026" width="10.33203125" style="828" customWidth="1"/>
    <col min="1027" max="1027" width="2.6640625" style="828" customWidth="1"/>
    <col min="1028" max="1028" width="13.109375" style="828" customWidth="1"/>
    <col min="1029" max="1029" width="12.5546875" style="828" customWidth="1"/>
    <col min="1030" max="1030" width="12.6640625" style="828" customWidth="1"/>
    <col min="1031" max="1280" width="12" style="828"/>
    <col min="1281" max="1281" width="46.44140625" style="828" customWidth="1"/>
    <col min="1282" max="1282" width="10.33203125" style="828" customWidth="1"/>
    <col min="1283" max="1283" width="2.6640625" style="828" customWidth="1"/>
    <col min="1284" max="1284" width="13.109375" style="828" customWidth="1"/>
    <col min="1285" max="1285" width="12.5546875" style="828" customWidth="1"/>
    <col min="1286" max="1286" width="12.6640625" style="828" customWidth="1"/>
    <col min="1287" max="1536" width="12" style="828"/>
    <col min="1537" max="1537" width="46.44140625" style="828" customWidth="1"/>
    <col min="1538" max="1538" width="10.33203125" style="828" customWidth="1"/>
    <col min="1539" max="1539" width="2.6640625" style="828" customWidth="1"/>
    <col min="1540" max="1540" width="13.109375" style="828" customWidth="1"/>
    <col min="1541" max="1541" width="12.5546875" style="828" customWidth="1"/>
    <col min="1542" max="1542" width="12.6640625" style="828" customWidth="1"/>
    <col min="1543" max="1792" width="12" style="828"/>
    <col min="1793" max="1793" width="46.44140625" style="828" customWidth="1"/>
    <col min="1794" max="1794" width="10.33203125" style="828" customWidth="1"/>
    <col min="1795" max="1795" width="2.6640625" style="828" customWidth="1"/>
    <col min="1796" max="1796" width="13.109375" style="828" customWidth="1"/>
    <col min="1797" max="1797" width="12.5546875" style="828" customWidth="1"/>
    <col min="1798" max="1798" width="12.6640625" style="828" customWidth="1"/>
    <col min="1799" max="2048" width="12" style="828"/>
    <col min="2049" max="2049" width="46.44140625" style="828" customWidth="1"/>
    <col min="2050" max="2050" width="10.33203125" style="828" customWidth="1"/>
    <col min="2051" max="2051" width="2.6640625" style="828" customWidth="1"/>
    <col min="2052" max="2052" width="13.109375" style="828" customWidth="1"/>
    <col min="2053" max="2053" width="12.5546875" style="828" customWidth="1"/>
    <col min="2054" max="2054" width="12.6640625" style="828" customWidth="1"/>
    <col min="2055" max="2304" width="12" style="828"/>
    <col min="2305" max="2305" width="46.44140625" style="828" customWidth="1"/>
    <col min="2306" max="2306" width="10.33203125" style="828" customWidth="1"/>
    <col min="2307" max="2307" width="2.6640625" style="828" customWidth="1"/>
    <col min="2308" max="2308" width="13.109375" style="828" customWidth="1"/>
    <col min="2309" max="2309" width="12.5546875" style="828" customWidth="1"/>
    <col min="2310" max="2310" width="12.6640625" style="828" customWidth="1"/>
    <col min="2311" max="2560" width="12" style="828"/>
    <col min="2561" max="2561" width="46.44140625" style="828" customWidth="1"/>
    <col min="2562" max="2562" width="10.33203125" style="828" customWidth="1"/>
    <col min="2563" max="2563" width="2.6640625" style="828" customWidth="1"/>
    <col min="2564" max="2564" width="13.109375" style="828" customWidth="1"/>
    <col min="2565" max="2565" width="12.5546875" style="828" customWidth="1"/>
    <col min="2566" max="2566" width="12.6640625" style="828" customWidth="1"/>
    <col min="2567" max="2816" width="12" style="828"/>
    <col min="2817" max="2817" width="46.44140625" style="828" customWidth="1"/>
    <col min="2818" max="2818" width="10.33203125" style="828" customWidth="1"/>
    <col min="2819" max="2819" width="2.6640625" style="828" customWidth="1"/>
    <col min="2820" max="2820" width="13.109375" style="828" customWidth="1"/>
    <col min="2821" max="2821" width="12.5546875" style="828" customWidth="1"/>
    <col min="2822" max="2822" width="12.6640625" style="828" customWidth="1"/>
    <col min="2823" max="3072" width="12" style="828"/>
    <col min="3073" max="3073" width="46.44140625" style="828" customWidth="1"/>
    <col min="3074" max="3074" width="10.33203125" style="828" customWidth="1"/>
    <col min="3075" max="3075" width="2.6640625" style="828" customWidth="1"/>
    <col min="3076" max="3076" width="13.109375" style="828" customWidth="1"/>
    <col min="3077" max="3077" width="12.5546875" style="828" customWidth="1"/>
    <col min="3078" max="3078" width="12.6640625" style="828" customWidth="1"/>
    <col min="3079" max="3328" width="12" style="828"/>
    <col min="3329" max="3329" width="46.44140625" style="828" customWidth="1"/>
    <col min="3330" max="3330" width="10.33203125" style="828" customWidth="1"/>
    <col min="3331" max="3331" width="2.6640625" style="828" customWidth="1"/>
    <col min="3332" max="3332" width="13.109375" style="828" customWidth="1"/>
    <col min="3333" max="3333" width="12.5546875" style="828" customWidth="1"/>
    <col min="3334" max="3334" width="12.6640625" style="828" customWidth="1"/>
    <col min="3335" max="3584" width="12" style="828"/>
    <col min="3585" max="3585" width="46.44140625" style="828" customWidth="1"/>
    <col min="3586" max="3586" width="10.33203125" style="828" customWidth="1"/>
    <col min="3587" max="3587" width="2.6640625" style="828" customWidth="1"/>
    <col min="3588" max="3588" width="13.109375" style="828" customWidth="1"/>
    <col min="3589" max="3589" width="12.5546875" style="828" customWidth="1"/>
    <col min="3590" max="3590" width="12.6640625" style="828" customWidth="1"/>
    <col min="3591" max="3840" width="12" style="828"/>
    <col min="3841" max="3841" width="46.44140625" style="828" customWidth="1"/>
    <col min="3842" max="3842" width="10.33203125" style="828" customWidth="1"/>
    <col min="3843" max="3843" width="2.6640625" style="828" customWidth="1"/>
    <col min="3844" max="3844" width="13.109375" style="828" customWidth="1"/>
    <col min="3845" max="3845" width="12.5546875" style="828" customWidth="1"/>
    <col min="3846" max="3846" width="12.6640625" style="828" customWidth="1"/>
    <col min="3847" max="4096" width="12" style="828"/>
    <col min="4097" max="4097" width="46.44140625" style="828" customWidth="1"/>
    <col min="4098" max="4098" width="10.33203125" style="828" customWidth="1"/>
    <col min="4099" max="4099" width="2.6640625" style="828" customWidth="1"/>
    <col min="4100" max="4100" width="13.109375" style="828" customWidth="1"/>
    <col min="4101" max="4101" width="12.5546875" style="828" customWidth="1"/>
    <col min="4102" max="4102" width="12.6640625" style="828" customWidth="1"/>
    <col min="4103" max="4352" width="12" style="828"/>
    <col min="4353" max="4353" width="46.44140625" style="828" customWidth="1"/>
    <col min="4354" max="4354" width="10.33203125" style="828" customWidth="1"/>
    <col min="4355" max="4355" width="2.6640625" style="828" customWidth="1"/>
    <col min="4356" max="4356" width="13.109375" style="828" customWidth="1"/>
    <col min="4357" max="4357" width="12.5546875" style="828" customWidth="1"/>
    <col min="4358" max="4358" width="12.6640625" style="828" customWidth="1"/>
    <col min="4359" max="4608" width="12" style="828"/>
    <col min="4609" max="4609" width="46.44140625" style="828" customWidth="1"/>
    <col min="4610" max="4610" width="10.33203125" style="828" customWidth="1"/>
    <col min="4611" max="4611" width="2.6640625" style="828" customWidth="1"/>
    <col min="4612" max="4612" width="13.109375" style="828" customWidth="1"/>
    <col min="4613" max="4613" width="12.5546875" style="828" customWidth="1"/>
    <col min="4614" max="4614" width="12.6640625" style="828" customWidth="1"/>
    <col min="4615" max="4864" width="12" style="828"/>
    <col min="4865" max="4865" width="46.44140625" style="828" customWidth="1"/>
    <col min="4866" max="4866" width="10.33203125" style="828" customWidth="1"/>
    <col min="4867" max="4867" width="2.6640625" style="828" customWidth="1"/>
    <col min="4868" max="4868" width="13.109375" style="828" customWidth="1"/>
    <col min="4869" max="4869" width="12.5546875" style="828" customWidth="1"/>
    <col min="4870" max="4870" width="12.6640625" style="828" customWidth="1"/>
    <col min="4871" max="5120" width="12" style="828"/>
    <col min="5121" max="5121" width="46.44140625" style="828" customWidth="1"/>
    <col min="5122" max="5122" width="10.33203125" style="828" customWidth="1"/>
    <col min="5123" max="5123" width="2.6640625" style="828" customWidth="1"/>
    <col min="5124" max="5124" width="13.109375" style="828" customWidth="1"/>
    <col min="5125" max="5125" width="12.5546875" style="828" customWidth="1"/>
    <col min="5126" max="5126" width="12.6640625" style="828" customWidth="1"/>
    <col min="5127" max="5376" width="12" style="828"/>
    <col min="5377" max="5377" width="46.44140625" style="828" customWidth="1"/>
    <col min="5378" max="5378" width="10.33203125" style="828" customWidth="1"/>
    <col min="5379" max="5379" width="2.6640625" style="828" customWidth="1"/>
    <col min="5380" max="5380" width="13.109375" style="828" customWidth="1"/>
    <col min="5381" max="5381" width="12.5546875" style="828" customWidth="1"/>
    <col min="5382" max="5382" width="12.6640625" style="828" customWidth="1"/>
    <col min="5383" max="5632" width="12" style="828"/>
    <col min="5633" max="5633" width="46.44140625" style="828" customWidth="1"/>
    <col min="5634" max="5634" width="10.33203125" style="828" customWidth="1"/>
    <col min="5635" max="5635" width="2.6640625" style="828" customWidth="1"/>
    <col min="5636" max="5636" width="13.109375" style="828" customWidth="1"/>
    <col min="5637" max="5637" width="12.5546875" style="828" customWidth="1"/>
    <col min="5638" max="5638" width="12.6640625" style="828" customWidth="1"/>
    <col min="5639" max="5888" width="12" style="828"/>
    <col min="5889" max="5889" width="46.44140625" style="828" customWidth="1"/>
    <col min="5890" max="5890" width="10.33203125" style="828" customWidth="1"/>
    <col min="5891" max="5891" width="2.6640625" style="828" customWidth="1"/>
    <col min="5892" max="5892" width="13.109375" style="828" customWidth="1"/>
    <col min="5893" max="5893" width="12.5546875" style="828" customWidth="1"/>
    <col min="5894" max="5894" width="12.6640625" style="828" customWidth="1"/>
    <col min="5895" max="6144" width="12" style="828"/>
    <col min="6145" max="6145" width="46.44140625" style="828" customWidth="1"/>
    <col min="6146" max="6146" width="10.33203125" style="828" customWidth="1"/>
    <col min="6147" max="6147" width="2.6640625" style="828" customWidth="1"/>
    <col min="6148" max="6148" width="13.109375" style="828" customWidth="1"/>
    <col min="6149" max="6149" width="12.5546875" style="828" customWidth="1"/>
    <col min="6150" max="6150" width="12.6640625" style="828" customWidth="1"/>
    <col min="6151" max="6400" width="12" style="828"/>
    <col min="6401" max="6401" width="46.44140625" style="828" customWidth="1"/>
    <col min="6402" max="6402" width="10.33203125" style="828" customWidth="1"/>
    <col min="6403" max="6403" width="2.6640625" style="828" customWidth="1"/>
    <col min="6404" max="6404" width="13.109375" style="828" customWidth="1"/>
    <col min="6405" max="6405" width="12.5546875" style="828" customWidth="1"/>
    <col min="6406" max="6406" width="12.6640625" style="828" customWidth="1"/>
    <col min="6407" max="6656" width="12" style="828"/>
    <col min="6657" max="6657" width="46.44140625" style="828" customWidth="1"/>
    <col min="6658" max="6658" width="10.33203125" style="828" customWidth="1"/>
    <col min="6659" max="6659" width="2.6640625" style="828" customWidth="1"/>
    <col min="6660" max="6660" width="13.109375" style="828" customWidth="1"/>
    <col min="6661" max="6661" width="12.5546875" style="828" customWidth="1"/>
    <col min="6662" max="6662" width="12.6640625" style="828" customWidth="1"/>
    <col min="6663" max="6912" width="12" style="828"/>
    <col min="6913" max="6913" width="46.44140625" style="828" customWidth="1"/>
    <col min="6914" max="6914" width="10.33203125" style="828" customWidth="1"/>
    <col min="6915" max="6915" width="2.6640625" style="828" customWidth="1"/>
    <col min="6916" max="6916" width="13.109375" style="828" customWidth="1"/>
    <col min="6917" max="6917" width="12.5546875" style="828" customWidth="1"/>
    <col min="6918" max="6918" width="12.6640625" style="828" customWidth="1"/>
    <col min="6919" max="7168" width="12" style="828"/>
    <col min="7169" max="7169" width="46.44140625" style="828" customWidth="1"/>
    <col min="7170" max="7170" width="10.33203125" style="828" customWidth="1"/>
    <col min="7171" max="7171" width="2.6640625" style="828" customWidth="1"/>
    <col min="7172" max="7172" width="13.109375" style="828" customWidth="1"/>
    <col min="7173" max="7173" width="12.5546875" style="828" customWidth="1"/>
    <col min="7174" max="7174" width="12.6640625" style="828" customWidth="1"/>
    <col min="7175" max="7424" width="12" style="828"/>
    <col min="7425" max="7425" width="46.44140625" style="828" customWidth="1"/>
    <col min="7426" max="7426" width="10.33203125" style="828" customWidth="1"/>
    <col min="7427" max="7427" width="2.6640625" style="828" customWidth="1"/>
    <col min="7428" max="7428" width="13.109375" style="828" customWidth="1"/>
    <col min="7429" max="7429" width="12.5546875" style="828" customWidth="1"/>
    <col min="7430" max="7430" width="12.6640625" style="828" customWidth="1"/>
    <col min="7431" max="7680" width="12" style="828"/>
    <col min="7681" max="7681" width="46.44140625" style="828" customWidth="1"/>
    <col min="7682" max="7682" width="10.33203125" style="828" customWidth="1"/>
    <col min="7683" max="7683" width="2.6640625" style="828" customWidth="1"/>
    <col min="7684" max="7684" width="13.109375" style="828" customWidth="1"/>
    <col min="7685" max="7685" width="12.5546875" style="828" customWidth="1"/>
    <col min="7686" max="7686" width="12.6640625" style="828" customWidth="1"/>
    <col min="7687" max="7936" width="12" style="828"/>
    <col min="7937" max="7937" width="46.44140625" style="828" customWidth="1"/>
    <col min="7938" max="7938" width="10.33203125" style="828" customWidth="1"/>
    <col min="7939" max="7939" width="2.6640625" style="828" customWidth="1"/>
    <col min="7940" max="7940" width="13.109375" style="828" customWidth="1"/>
    <col min="7941" max="7941" width="12.5546875" style="828" customWidth="1"/>
    <col min="7942" max="7942" width="12.6640625" style="828" customWidth="1"/>
    <col min="7943" max="8192" width="12" style="828"/>
    <col min="8193" max="8193" width="46.44140625" style="828" customWidth="1"/>
    <col min="8194" max="8194" width="10.33203125" style="828" customWidth="1"/>
    <col min="8195" max="8195" width="2.6640625" style="828" customWidth="1"/>
    <col min="8196" max="8196" width="13.109375" style="828" customWidth="1"/>
    <col min="8197" max="8197" width="12.5546875" style="828" customWidth="1"/>
    <col min="8198" max="8198" width="12.6640625" style="828" customWidth="1"/>
    <col min="8199" max="8448" width="12" style="828"/>
    <col min="8449" max="8449" width="46.44140625" style="828" customWidth="1"/>
    <col min="8450" max="8450" width="10.33203125" style="828" customWidth="1"/>
    <col min="8451" max="8451" width="2.6640625" style="828" customWidth="1"/>
    <col min="8452" max="8452" width="13.109375" style="828" customWidth="1"/>
    <col min="8453" max="8453" width="12.5546875" style="828" customWidth="1"/>
    <col min="8454" max="8454" width="12.6640625" style="828" customWidth="1"/>
    <col min="8455" max="8704" width="12" style="828"/>
    <col min="8705" max="8705" width="46.44140625" style="828" customWidth="1"/>
    <col min="8706" max="8706" width="10.33203125" style="828" customWidth="1"/>
    <col min="8707" max="8707" width="2.6640625" style="828" customWidth="1"/>
    <col min="8708" max="8708" width="13.109375" style="828" customWidth="1"/>
    <col min="8709" max="8709" width="12.5546875" style="828" customWidth="1"/>
    <col min="8710" max="8710" width="12.6640625" style="828" customWidth="1"/>
    <col min="8711" max="8960" width="12" style="828"/>
    <col min="8961" max="8961" width="46.44140625" style="828" customWidth="1"/>
    <col min="8962" max="8962" width="10.33203125" style="828" customWidth="1"/>
    <col min="8963" max="8963" width="2.6640625" style="828" customWidth="1"/>
    <col min="8964" max="8964" width="13.109375" style="828" customWidth="1"/>
    <col min="8965" max="8965" width="12.5546875" style="828" customWidth="1"/>
    <col min="8966" max="8966" width="12.6640625" style="828" customWidth="1"/>
    <col min="8967" max="9216" width="12" style="828"/>
    <col min="9217" max="9217" width="46.44140625" style="828" customWidth="1"/>
    <col min="9218" max="9218" width="10.33203125" style="828" customWidth="1"/>
    <col min="9219" max="9219" width="2.6640625" style="828" customWidth="1"/>
    <col min="9220" max="9220" width="13.109375" style="828" customWidth="1"/>
    <col min="9221" max="9221" width="12.5546875" style="828" customWidth="1"/>
    <col min="9222" max="9222" width="12.6640625" style="828" customWidth="1"/>
    <col min="9223" max="9472" width="12" style="828"/>
    <col min="9473" max="9473" width="46.44140625" style="828" customWidth="1"/>
    <col min="9474" max="9474" width="10.33203125" style="828" customWidth="1"/>
    <col min="9475" max="9475" width="2.6640625" style="828" customWidth="1"/>
    <col min="9476" max="9476" width="13.109375" style="828" customWidth="1"/>
    <col min="9477" max="9477" width="12.5546875" style="828" customWidth="1"/>
    <col min="9478" max="9478" width="12.6640625" style="828" customWidth="1"/>
    <col min="9479" max="9728" width="12" style="828"/>
    <col min="9729" max="9729" width="46.44140625" style="828" customWidth="1"/>
    <col min="9730" max="9730" width="10.33203125" style="828" customWidth="1"/>
    <col min="9731" max="9731" width="2.6640625" style="828" customWidth="1"/>
    <col min="9732" max="9732" width="13.109375" style="828" customWidth="1"/>
    <col min="9733" max="9733" width="12.5546875" style="828" customWidth="1"/>
    <col min="9734" max="9734" width="12.6640625" style="828" customWidth="1"/>
    <col min="9735" max="9984" width="12" style="828"/>
    <col min="9985" max="9985" width="46.44140625" style="828" customWidth="1"/>
    <col min="9986" max="9986" width="10.33203125" style="828" customWidth="1"/>
    <col min="9987" max="9987" width="2.6640625" style="828" customWidth="1"/>
    <col min="9988" max="9988" width="13.109375" style="828" customWidth="1"/>
    <col min="9989" max="9989" width="12.5546875" style="828" customWidth="1"/>
    <col min="9990" max="9990" width="12.6640625" style="828" customWidth="1"/>
    <col min="9991" max="10240" width="12" style="828"/>
    <col min="10241" max="10241" width="46.44140625" style="828" customWidth="1"/>
    <col min="10242" max="10242" width="10.33203125" style="828" customWidth="1"/>
    <col min="10243" max="10243" width="2.6640625" style="828" customWidth="1"/>
    <col min="10244" max="10244" width="13.109375" style="828" customWidth="1"/>
    <col min="10245" max="10245" width="12.5546875" style="828" customWidth="1"/>
    <col min="10246" max="10246" width="12.6640625" style="828" customWidth="1"/>
    <col min="10247" max="10496" width="12" style="828"/>
    <col min="10497" max="10497" width="46.44140625" style="828" customWidth="1"/>
    <col min="10498" max="10498" width="10.33203125" style="828" customWidth="1"/>
    <col min="10499" max="10499" width="2.6640625" style="828" customWidth="1"/>
    <col min="10500" max="10500" width="13.109375" style="828" customWidth="1"/>
    <col min="10501" max="10501" width="12.5546875" style="828" customWidth="1"/>
    <col min="10502" max="10502" width="12.6640625" style="828" customWidth="1"/>
    <col min="10503" max="10752" width="12" style="828"/>
    <col min="10753" max="10753" width="46.44140625" style="828" customWidth="1"/>
    <col min="10754" max="10754" width="10.33203125" style="828" customWidth="1"/>
    <col min="10755" max="10755" width="2.6640625" style="828" customWidth="1"/>
    <col min="10756" max="10756" width="13.109375" style="828" customWidth="1"/>
    <col min="10757" max="10757" width="12.5546875" style="828" customWidth="1"/>
    <col min="10758" max="10758" width="12.6640625" style="828" customWidth="1"/>
    <col min="10759" max="11008" width="12" style="828"/>
    <col min="11009" max="11009" width="46.44140625" style="828" customWidth="1"/>
    <col min="11010" max="11010" width="10.33203125" style="828" customWidth="1"/>
    <col min="11011" max="11011" width="2.6640625" style="828" customWidth="1"/>
    <col min="11012" max="11012" width="13.109375" style="828" customWidth="1"/>
    <col min="11013" max="11013" width="12.5546875" style="828" customWidth="1"/>
    <col min="11014" max="11014" width="12.6640625" style="828" customWidth="1"/>
    <col min="11015" max="11264" width="12" style="828"/>
    <col min="11265" max="11265" width="46.44140625" style="828" customWidth="1"/>
    <col min="11266" max="11266" width="10.33203125" style="828" customWidth="1"/>
    <col min="11267" max="11267" width="2.6640625" style="828" customWidth="1"/>
    <col min="11268" max="11268" width="13.109375" style="828" customWidth="1"/>
    <col min="11269" max="11269" width="12.5546875" style="828" customWidth="1"/>
    <col min="11270" max="11270" width="12.6640625" style="828" customWidth="1"/>
    <col min="11271" max="11520" width="12" style="828"/>
    <col min="11521" max="11521" width="46.44140625" style="828" customWidth="1"/>
    <col min="11522" max="11522" width="10.33203125" style="828" customWidth="1"/>
    <col min="11523" max="11523" width="2.6640625" style="828" customWidth="1"/>
    <col min="11524" max="11524" width="13.109375" style="828" customWidth="1"/>
    <col min="11525" max="11525" width="12.5546875" style="828" customWidth="1"/>
    <col min="11526" max="11526" width="12.6640625" style="828" customWidth="1"/>
    <col min="11527" max="11776" width="12" style="828"/>
    <col min="11777" max="11777" width="46.44140625" style="828" customWidth="1"/>
    <col min="11778" max="11778" width="10.33203125" style="828" customWidth="1"/>
    <col min="11779" max="11779" width="2.6640625" style="828" customWidth="1"/>
    <col min="11780" max="11780" width="13.109375" style="828" customWidth="1"/>
    <col min="11781" max="11781" width="12.5546875" style="828" customWidth="1"/>
    <col min="11782" max="11782" width="12.6640625" style="828" customWidth="1"/>
    <col min="11783" max="12032" width="12" style="828"/>
    <col min="12033" max="12033" width="46.44140625" style="828" customWidth="1"/>
    <col min="12034" max="12034" width="10.33203125" style="828" customWidth="1"/>
    <col min="12035" max="12035" width="2.6640625" style="828" customWidth="1"/>
    <col min="12036" max="12036" width="13.109375" style="828" customWidth="1"/>
    <col min="12037" max="12037" width="12.5546875" style="828" customWidth="1"/>
    <col min="12038" max="12038" width="12.6640625" style="828" customWidth="1"/>
    <col min="12039" max="12288" width="12" style="828"/>
    <col min="12289" max="12289" width="46.44140625" style="828" customWidth="1"/>
    <col min="12290" max="12290" width="10.33203125" style="828" customWidth="1"/>
    <col min="12291" max="12291" width="2.6640625" style="828" customWidth="1"/>
    <col min="12292" max="12292" width="13.109375" style="828" customWidth="1"/>
    <col min="12293" max="12293" width="12.5546875" style="828" customWidth="1"/>
    <col min="12294" max="12294" width="12.6640625" style="828" customWidth="1"/>
    <col min="12295" max="12544" width="12" style="828"/>
    <col min="12545" max="12545" width="46.44140625" style="828" customWidth="1"/>
    <col min="12546" max="12546" width="10.33203125" style="828" customWidth="1"/>
    <col min="12547" max="12547" width="2.6640625" style="828" customWidth="1"/>
    <col min="12548" max="12548" width="13.109375" style="828" customWidth="1"/>
    <col min="12549" max="12549" width="12.5546875" style="828" customWidth="1"/>
    <col min="12550" max="12550" width="12.6640625" style="828" customWidth="1"/>
    <col min="12551" max="12800" width="12" style="828"/>
    <col min="12801" max="12801" width="46.44140625" style="828" customWidth="1"/>
    <col min="12802" max="12802" width="10.33203125" style="828" customWidth="1"/>
    <col min="12803" max="12803" width="2.6640625" style="828" customWidth="1"/>
    <col min="12804" max="12804" width="13.109375" style="828" customWidth="1"/>
    <col min="12805" max="12805" width="12.5546875" style="828" customWidth="1"/>
    <col min="12806" max="12806" width="12.6640625" style="828" customWidth="1"/>
    <col min="12807" max="13056" width="12" style="828"/>
    <col min="13057" max="13057" width="46.44140625" style="828" customWidth="1"/>
    <col min="13058" max="13058" width="10.33203125" style="828" customWidth="1"/>
    <col min="13059" max="13059" width="2.6640625" style="828" customWidth="1"/>
    <col min="13060" max="13060" width="13.109375" style="828" customWidth="1"/>
    <col min="13061" max="13061" width="12.5546875" style="828" customWidth="1"/>
    <col min="13062" max="13062" width="12.6640625" style="828" customWidth="1"/>
    <col min="13063" max="13312" width="12" style="828"/>
    <col min="13313" max="13313" width="46.44140625" style="828" customWidth="1"/>
    <col min="13314" max="13314" width="10.33203125" style="828" customWidth="1"/>
    <col min="13315" max="13315" width="2.6640625" style="828" customWidth="1"/>
    <col min="13316" max="13316" width="13.109375" style="828" customWidth="1"/>
    <col min="13317" max="13317" width="12.5546875" style="828" customWidth="1"/>
    <col min="13318" max="13318" width="12.6640625" style="828" customWidth="1"/>
    <col min="13319" max="13568" width="12" style="828"/>
    <col min="13569" max="13569" width="46.44140625" style="828" customWidth="1"/>
    <col min="13570" max="13570" width="10.33203125" style="828" customWidth="1"/>
    <col min="13571" max="13571" width="2.6640625" style="828" customWidth="1"/>
    <col min="13572" max="13572" width="13.109375" style="828" customWidth="1"/>
    <col min="13573" max="13573" width="12.5546875" style="828" customWidth="1"/>
    <col min="13574" max="13574" width="12.6640625" style="828" customWidth="1"/>
    <col min="13575" max="13824" width="12" style="828"/>
    <col min="13825" max="13825" width="46.44140625" style="828" customWidth="1"/>
    <col min="13826" max="13826" width="10.33203125" style="828" customWidth="1"/>
    <col min="13827" max="13827" width="2.6640625" style="828" customWidth="1"/>
    <col min="13828" max="13828" width="13.109375" style="828" customWidth="1"/>
    <col min="13829" max="13829" width="12.5546875" style="828" customWidth="1"/>
    <col min="13830" max="13830" width="12.6640625" style="828" customWidth="1"/>
    <col min="13831" max="14080" width="12" style="828"/>
    <col min="14081" max="14081" width="46.44140625" style="828" customWidth="1"/>
    <col min="14082" max="14082" width="10.33203125" style="828" customWidth="1"/>
    <col min="14083" max="14083" width="2.6640625" style="828" customWidth="1"/>
    <col min="14084" max="14084" width="13.109375" style="828" customWidth="1"/>
    <col min="14085" max="14085" width="12.5546875" style="828" customWidth="1"/>
    <col min="14086" max="14086" width="12.6640625" style="828" customWidth="1"/>
    <col min="14087" max="14336" width="12" style="828"/>
    <col min="14337" max="14337" width="46.44140625" style="828" customWidth="1"/>
    <col min="14338" max="14338" width="10.33203125" style="828" customWidth="1"/>
    <col min="14339" max="14339" width="2.6640625" style="828" customWidth="1"/>
    <col min="14340" max="14340" width="13.109375" style="828" customWidth="1"/>
    <col min="14341" max="14341" width="12.5546875" style="828" customWidth="1"/>
    <col min="14342" max="14342" width="12.6640625" style="828" customWidth="1"/>
    <col min="14343" max="14592" width="12" style="828"/>
    <col min="14593" max="14593" width="46.44140625" style="828" customWidth="1"/>
    <col min="14594" max="14594" width="10.33203125" style="828" customWidth="1"/>
    <col min="14595" max="14595" width="2.6640625" style="828" customWidth="1"/>
    <col min="14596" max="14596" width="13.109375" style="828" customWidth="1"/>
    <col min="14597" max="14597" width="12.5546875" style="828" customWidth="1"/>
    <col min="14598" max="14598" width="12.6640625" style="828" customWidth="1"/>
    <col min="14599" max="14848" width="12" style="828"/>
    <col min="14849" max="14849" width="46.44140625" style="828" customWidth="1"/>
    <col min="14850" max="14850" width="10.33203125" style="828" customWidth="1"/>
    <col min="14851" max="14851" width="2.6640625" style="828" customWidth="1"/>
    <col min="14852" max="14852" width="13.109375" style="828" customWidth="1"/>
    <col min="14853" max="14853" width="12.5546875" style="828" customWidth="1"/>
    <col min="14854" max="14854" width="12.6640625" style="828" customWidth="1"/>
    <col min="14855" max="15104" width="12" style="828"/>
    <col min="15105" max="15105" width="46.44140625" style="828" customWidth="1"/>
    <col min="15106" max="15106" width="10.33203125" style="828" customWidth="1"/>
    <col min="15107" max="15107" width="2.6640625" style="828" customWidth="1"/>
    <col min="15108" max="15108" width="13.109375" style="828" customWidth="1"/>
    <col min="15109" max="15109" width="12.5546875" style="828" customWidth="1"/>
    <col min="15110" max="15110" width="12.6640625" style="828" customWidth="1"/>
    <col min="15111" max="15360" width="12" style="828"/>
    <col min="15361" max="15361" width="46.44140625" style="828" customWidth="1"/>
    <col min="15362" max="15362" width="10.33203125" style="828" customWidth="1"/>
    <col min="15363" max="15363" width="2.6640625" style="828" customWidth="1"/>
    <col min="15364" max="15364" width="13.109375" style="828" customWidth="1"/>
    <col min="15365" max="15365" width="12.5546875" style="828" customWidth="1"/>
    <col min="15366" max="15366" width="12.6640625" style="828" customWidth="1"/>
    <col min="15367" max="15616" width="12" style="828"/>
    <col min="15617" max="15617" width="46.44140625" style="828" customWidth="1"/>
    <col min="15618" max="15618" width="10.33203125" style="828" customWidth="1"/>
    <col min="15619" max="15619" width="2.6640625" style="828" customWidth="1"/>
    <col min="15620" max="15620" width="13.109375" style="828" customWidth="1"/>
    <col min="15621" max="15621" width="12.5546875" style="828" customWidth="1"/>
    <col min="15622" max="15622" width="12.6640625" style="828" customWidth="1"/>
    <col min="15623" max="15872" width="12" style="828"/>
    <col min="15873" max="15873" width="46.44140625" style="828" customWidth="1"/>
    <col min="15874" max="15874" width="10.33203125" style="828" customWidth="1"/>
    <col min="15875" max="15875" width="2.6640625" style="828" customWidth="1"/>
    <col min="15876" max="15876" width="13.109375" style="828" customWidth="1"/>
    <col min="15877" max="15877" width="12.5546875" style="828" customWidth="1"/>
    <col min="15878" max="15878" width="12.6640625" style="828" customWidth="1"/>
    <col min="15879" max="16128" width="12" style="828"/>
    <col min="16129" max="16129" width="46.44140625" style="828" customWidth="1"/>
    <col min="16130" max="16130" width="10.33203125" style="828" customWidth="1"/>
    <col min="16131" max="16131" width="2.6640625" style="828" customWidth="1"/>
    <col min="16132" max="16132" width="13.109375" style="828" customWidth="1"/>
    <col min="16133" max="16133" width="12.5546875" style="828" customWidth="1"/>
    <col min="16134" max="16134" width="12.6640625" style="828" customWidth="1"/>
    <col min="16135" max="16384" width="12" style="828"/>
  </cols>
  <sheetData>
    <row r="1" spans="1:9" s="821" customFormat="1" ht="15.6" x14ac:dyDescent="0.3">
      <c r="A1" s="1593" t="s">
        <v>349</v>
      </c>
      <c r="B1" s="1594"/>
      <c r="C1" s="1595"/>
      <c r="D1" s="1596"/>
      <c r="E1" s="1596"/>
      <c r="F1" s="1597"/>
      <c r="I1" s="822"/>
    </row>
    <row r="2" spans="1:9" s="821" customFormat="1" x14ac:dyDescent="0.3">
      <c r="A2" s="818" t="s">
        <v>350</v>
      </c>
      <c r="B2" s="818"/>
      <c r="C2" s="819"/>
      <c r="D2" s="823"/>
      <c r="E2" s="823"/>
      <c r="F2" s="1597"/>
      <c r="I2" s="822"/>
    </row>
    <row r="3" spans="1:9" s="821" customFormat="1" x14ac:dyDescent="0.3">
      <c r="A3" s="818" t="s">
        <v>351</v>
      </c>
      <c r="B3" s="818"/>
      <c r="C3" s="820"/>
      <c r="D3" s="820"/>
      <c r="E3" s="823"/>
      <c r="F3" s="1597"/>
      <c r="I3" s="822"/>
    </row>
    <row r="4" spans="1:9" s="821" customFormat="1" x14ac:dyDescent="0.3">
      <c r="A4" s="818" t="s">
        <v>352</v>
      </c>
      <c r="B4" s="818"/>
      <c r="C4" s="3249" t="s">
        <v>166</v>
      </c>
      <c r="D4" s="3249"/>
      <c r="E4" s="824"/>
      <c r="F4" s="1597"/>
      <c r="I4" s="822"/>
    </row>
    <row r="5" spans="1:9" s="821" customFormat="1" ht="14.4" thickBot="1" x14ac:dyDescent="0.35">
      <c r="A5" s="825" t="s">
        <v>353</v>
      </c>
      <c r="B5" s="820"/>
      <c r="C5" s="826" t="s">
        <v>354</v>
      </c>
      <c r="D5" s="827"/>
      <c r="E5" s="118">
        <v>12</v>
      </c>
      <c r="F5" s="1598" t="s">
        <v>168</v>
      </c>
      <c r="I5" s="822"/>
    </row>
    <row r="6" spans="1:9" ht="15.75" customHeight="1" x14ac:dyDescent="0.3">
      <c r="A6" s="3250" t="s">
        <v>355</v>
      </c>
      <c r="B6" s="3251"/>
      <c r="C6" s="3251"/>
      <c r="D6" s="3251"/>
      <c r="E6" s="3251"/>
      <c r="F6" s="3252"/>
    </row>
    <row r="7" spans="1:9" ht="12.9" customHeight="1" x14ac:dyDescent="0.3">
      <c r="A7" s="1599" t="s">
        <v>356</v>
      </c>
      <c r="B7" s="1600"/>
      <c r="C7" s="3253" t="s">
        <v>169</v>
      </c>
      <c r="D7" s="1601" t="s">
        <v>357</v>
      </c>
      <c r="E7" s="1602" t="s">
        <v>357</v>
      </c>
      <c r="F7" s="1602" t="s">
        <v>357</v>
      </c>
    </row>
    <row r="8" spans="1:9" ht="12.9" customHeight="1" x14ac:dyDescent="0.3">
      <c r="A8" s="1603"/>
      <c r="B8" s="1604"/>
      <c r="C8" s="3254"/>
      <c r="D8" s="1605">
        <v>1</v>
      </c>
      <c r="E8" s="1606">
        <v>2</v>
      </c>
      <c r="F8" s="1606" t="s">
        <v>358</v>
      </c>
    </row>
    <row r="9" spans="1:9" ht="12.9" customHeight="1" x14ac:dyDescent="0.3">
      <c r="A9" s="1607" t="s">
        <v>359</v>
      </c>
      <c r="B9" s="1608"/>
      <c r="C9" s="1609">
        <v>1</v>
      </c>
      <c r="D9" s="119"/>
      <c r="E9" s="120"/>
      <c r="F9" s="120"/>
    </row>
    <row r="10" spans="1:9" ht="12.9" customHeight="1" x14ac:dyDescent="0.3">
      <c r="A10" s="1607" t="s">
        <v>360</v>
      </c>
      <c r="B10" s="1608"/>
      <c r="C10" s="1609">
        <v>2</v>
      </c>
      <c r="D10" s="119"/>
      <c r="E10" s="120"/>
      <c r="F10" s="120"/>
    </row>
    <row r="11" spans="1:9" ht="12.9" customHeight="1" x14ac:dyDescent="0.3">
      <c r="A11" s="1607" t="s">
        <v>361</v>
      </c>
      <c r="B11" s="1608"/>
      <c r="C11" s="1609">
        <v>3</v>
      </c>
      <c r="D11" s="1610"/>
      <c r="E11" s="1610"/>
      <c r="F11" s="1610"/>
    </row>
    <row r="12" spans="1:9" ht="12.9" customHeight="1" x14ac:dyDescent="0.3">
      <c r="A12" s="1611" t="s">
        <v>362</v>
      </c>
      <c r="B12" s="1612"/>
      <c r="C12" s="1613">
        <v>4</v>
      </c>
      <c r="D12" s="119"/>
      <c r="E12" s="120"/>
      <c r="F12" s="120"/>
    </row>
    <row r="13" spans="1:9" ht="12.9" customHeight="1" x14ac:dyDescent="0.3">
      <c r="A13" s="1611" t="s">
        <v>363</v>
      </c>
      <c r="B13" s="1612"/>
      <c r="C13" s="1613">
        <v>5</v>
      </c>
      <c r="D13" s="119"/>
      <c r="E13" s="1068"/>
      <c r="F13" s="120"/>
    </row>
    <row r="14" spans="1:9" ht="12.9" customHeight="1" x14ac:dyDescent="0.3">
      <c r="A14" s="1607" t="s">
        <v>364</v>
      </c>
      <c r="B14" s="1608"/>
      <c r="C14" s="1614">
        <v>6</v>
      </c>
      <c r="D14" s="1319">
        <f>D12+D13</f>
        <v>0</v>
      </c>
      <c r="E14" s="1641"/>
      <c r="F14" s="120"/>
    </row>
    <row r="15" spans="1:9" ht="12.9" customHeight="1" x14ac:dyDescent="0.3">
      <c r="A15" s="3260" t="s">
        <v>365</v>
      </c>
      <c r="B15" s="3261"/>
      <c r="C15" s="1609">
        <v>7</v>
      </c>
      <c r="D15" s="119"/>
      <c r="E15" s="1068"/>
      <c r="F15" s="120"/>
    </row>
    <row r="16" spans="1:9" ht="12.9" customHeight="1" x14ac:dyDescent="0.3">
      <c r="A16" s="1607" t="s">
        <v>366</v>
      </c>
      <c r="B16" s="1608"/>
      <c r="C16" s="1609">
        <v>8</v>
      </c>
      <c r="D16" s="1610"/>
      <c r="E16" s="1610"/>
      <c r="F16" s="1610"/>
    </row>
    <row r="17" spans="1:6" ht="12.9" customHeight="1" x14ac:dyDescent="0.3">
      <c r="A17" s="3262" t="s">
        <v>367</v>
      </c>
      <c r="B17" s="3263"/>
      <c r="C17" s="1613"/>
      <c r="D17" s="119"/>
      <c r="E17" s="1068"/>
      <c r="F17" s="120"/>
    </row>
    <row r="18" spans="1:6" ht="12.9" customHeight="1" x14ac:dyDescent="0.3">
      <c r="A18" s="1615" t="s">
        <v>368</v>
      </c>
      <c r="B18" s="1616"/>
      <c r="C18" s="1613">
        <v>10</v>
      </c>
      <c r="D18" s="119"/>
      <c r="E18" s="1068"/>
      <c r="F18" s="120"/>
    </row>
    <row r="19" spans="1:6" ht="12.9" customHeight="1" x14ac:dyDescent="0.3">
      <c r="A19" s="1615" t="s">
        <v>369</v>
      </c>
      <c r="B19" s="1616"/>
      <c r="C19" s="1613">
        <v>11</v>
      </c>
      <c r="D19" s="119"/>
      <c r="E19" s="1068"/>
      <c r="F19" s="120"/>
    </row>
    <row r="20" spans="1:6" ht="12.9" customHeight="1" x14ac:dyDescent="0.3">
      <c r="A20" s="1617" t="s">
        <v>370</v>
      </c>
      <c r="B20" s="1618"/>
      <c r="C20" s="1614">
        <v>12</v>
      </c>
      <c r="D20" s="1319">
        <f xml:space="preserve"> SUM(D17:D19)</f>
        <v>0</v>
      </c>
      <c r="E20" s="1641"/>
      <c r="F20" s="120"/>
    </row>
    <row r="21" spans="1:6" ht="12.9" customHeight="1" x14ac:dyDescent="0.3">
      <c r="A21" s="1617" t="s">
        <v>371</v>
      </c>
      <c r="B21" s="1618"/>
      <c r="C21" s="1609">
        <v>13</v>
      </c>
      <c r="D21" s="1610"/>
      <c r="E21" s="1610"/>
      <c r="F21" s="1610"/>
    </row>
    <row r="22" spans="1:6" ht="12.9" customHeight="1" x14ac:dyDescent="0.3">
      <c r="A22" s="1615" t="s">
        <v>372</v>
      </c>
      <c r="B22" s="1616"/>
      <c r="C22" s="1613">
        <v>14</v>
      </c>
      <c r="D22" s="119"/>
      <c r="E22" s="120"/>
      <c r="F22" s="120"/>
    </row>
    <row r="23" spans="1:6" ht="12.9" customHeight="1" x14ac:dyDescent="0.3">
      <c r="A23" s="1619" t="s">
        <v>373</v>
      </c>
      <c r="B23" s="1616"/>
      <c r="C23" s="1613">
        <v>15</v>
      </c>
      <c r="D23" s="1610"/>
      <c r="E23" s="1610"/>
      <c r="F23" s="1610"/>
    </row>
    <row r="24" spans="1:6" ht="12.9" customHeight="1" x14ac:dyDescent="0.3">
      <c r="A24" s="1615" t="s">
        <v>374</v>
      </c>
      <c r="B24" s="1616"/>
      <c r="C24" s="1613">
        <v>16</v>
      </c>
      <c r="D24" s="119"/>
      <c r="E24" s="120"/>
      <c r="F24" s="120"/>
    </row>
    <row r="25" spans="1:6" ht="12.9" customHeight="1" x14ac:dyDescent="0.3">
      <c r="A25" s="1619" t="s">
        <v>375</v>
      </c>
      <c r="B25" s="1616"/>
      <c r="C25" s="1613">
        <v>17</v>
      </c>
      <c r="D25" s="1610"/>
      <c r="E25" s="1610"/>
      <c r="F25" s="1610"/>
    </row>
    <row r="26" spans="1:6" ht="12.9" customHeight="1" x14ac:dyDescent="0.3">
      <c r="A26" s="1615" t="s">
        <v>376</v>
      </c>
      <c r="B26" s="832"/>
      <c r="C26" s="1613">
        <v>18</v>
      </c>
      <c r="D26" s="1610"/>
      <c r="E26" s="120"/>
      <c r="F26" s="1620"/>
    </row>
    <row r="27" spans="1:6" ht="12.9" customHeight="1" x14ac:dyDescent="0.3">
      <c r="A27" s="1615" t="s">
        <v>377</v>
      </c>
      <c r="B27" s="832"/>
      <c r="C27" s="1613">
        <v>19</v>
      </c>
      <c r="D27" s="1610"/>
      <c r="E27" s="120"/>
      <c r="F27" s="1620"/>
    </row>
    <row r="28" spans="1:6" ht="12.9" customHeight="1" x14ac:dyDescent="0.3">
      <c r="A28" s="1615" t="s">
        <v>378</v>
      </c>
      <c r="B28" s="1319">
        <f>+B26+B27</f>
        <v>0</v>
      </c>
      <c r="C28" s="1613">
        <v>20</v>
      </c>
      <c r="D28" s="1319">
        <f>+B26+B27</f>
        <v>0</v>
      </c>
      <c r="E28" s="120"/>
      <c r="F28" s="120"/>
    </row>
    <row r="29" spans="1:6" ht="12.9" customHeight="1" x14ac:dyDescent="0.3">
      <c r="A29" s="1615" t="s">
        <v>379</v>
      </c>
      <c r="B29" s="830"/>
      <c r="C29" s="1613">
        <v>21</v>
      </c>
      <c r="D29" s="119"/>
      <c r="E29" s="120"/>
      <c r="F29" s="120"/>
    </row>
    <row r="30" spans="1:6" ht="12.9" customHeight="1" x14ac:dyDescent="0.3">
      <c r="A30" s="1615" t="s">
        <v>380</v>
      </c>
      <c r="B30" s="830"/>
      <c r="C30" s="1613">
        <v>22</v>
      </c>
      <c r="D30" s="120"/>
      <c r="E30" s="120"/>
      <c r="F30" s="120"/>
    </row>
    <row r="31" spans="1:6" ht="12.9" customHeight="1" x14ac:dyDescent="0.3">
      <c r="A31" s="1617" t="s">
        <v>381</v>
      </c>
      <c r="B31" s="831"/>
      <c r="C31" s="1614">
        <v>23</v>
      </c>
      <c r="D31" s="1319">
        <f>+D22+D24+D28+D29+D30</f>
        <v>0</v>
      </c>
      <c r="E31" s="1319">
        <f>+D31</f>
        <v>0</v>
      </c>
      <c r="F31" s="1319">
        <f>+F22+F24+F28+F29+F30</f>
        <v>0</v>
      </c>
    </row>
    <row r="32" spans="1:6" ht="12.9" customHeight="1" x14ac:dyDescent="0.3">
      <c r="A32" s="1617" t="s">
        <v>382</v>
      </c>
      <c r="B32" s="831"/>
      <c r="C32" s="1609">
        <v>24</v>
      </c>
      <c r="D32" s="119"/>
      <c r="E32" s="120"/>
      <c r="F32" s="120"/>
    </row>
    <row r="33" spans="1:6" ht="12.9" customHeight="1" x14ac:dyDescent="0.3">
      <c r="A33" s="1617" t="s">
        <v>383</v>
      </c>
      <c r="B33" s="831"/>
      <c r="C33" s="1609">
        <v>25</v>
      </c>
      <c r="D33" s="119"/>
      <c r="E33" s="120"/>
      <c r="F33" s="120"/>
    </row>
    <row r="34" spans="1:6" ht="12.9" customHeight="1" thickBot="1" x14ac:dyDescent="0.35">
      <c r="A34" s="1621" t="s">
        <v>384</v>
      </c>
      <c r="B34" s="833"/>
      <c r="C34" s="1623">
        <v>26</v>
      </c>
      <c r="D34" s="122"/>
      <c r="E34" s="1319">
        <f>E9+E10+E14+E15+E20+E31+E32+E33</f>
        <v>0</v>
      </c>
      <c r="F34" s="1319">
        <f>F9+F10+F14+F15+F20+F31+F32+F33</f>
        <v>0</v>
      </c>
    </row>
    <row r="35" spans="1:6" ht="12.9" customHeight="1" x14ac:dyDescent="0.3">
      <c r="A35" s="1624"/>
      <c r="B35" s="1624"/>
      <c r="C35" s="1624"/>
      <c r="D35" s="1625"/>
      <c r="E35" s="1626"/>
    </row>
    <row r="36" spans="1:6" ht="12.9" customHeight="1" thickBot="1" x14ac:dyDescent="0.35">
      <c r="A36" s="1627"/>
      <c r="B36" s="1627"/>
      <c r="C36" s="1627"/>
      <c r="D36" s="1627"/>
      <c r="E36" s="1627"/>
    </row>
    <row r="37" spans="1:6" ht="12.9" customHeight="1" x14ac:dyDescent="0.3">
      <c r="A37" s="3255" t="s">
        <v>385</v>
      </c>
      <c r="B37" s="3256"/>
      <c r="C37" s="3256"/>
      <c r="D37" s="3256"/>
      <c r="E37" s="3256"/>
      <c r="F37" s="3257"/>
    </row>
    <row r="38" spans="1:6" ht="12.9" customHeight="1" x14ac:dyDescent="0.3">
      <c r="A38" s="1628" t="s">
        <v>326</v>
      </c>
      <c r="B38" s="1629"/>
      <c r="C38" s="3258" t="s">
        <v>169</v>
      </c>
      <c r="D38" s="1630" t="s">
        <v>386</v>
      </c>
      <c r="E38" s="1631" t="s">
        <v>386</v>
      </c>
      <c r="F38" s="1602" t="s">
        <v>357</v>
      </c>
    </row>
    <row r="39" spans="1:6" ht="12.9" customHeight="1" x14ac:dyDescent="0.3">
      <c r="A39" s="1632"/>
      <c r="B39" s="1633"/>
      <c r="C39" s="3259"/>
      <c r="D39" s="1634">
        <v>1</v>
      </c>
      <c r="E39" s="1635">
        <v>2</v>
      </c>
      <c r="F39" s="1606" t="s">
        <v>358</v>
      </c>
    </row>
    <row r="40" spans="1:6" ht="12.9" customHeight="1" x14ac:dyDescent="0.3">
      <c r="A40" s="1607" t="s">
        <v>387</v>
      </c>
      <c r="B40" s="1608"/>
      <c r="C40" s="1636">
        <v>1</v>
      </c>
      <c r="D40" s="119"/>
      <c r="E40" s="120"/>
      <c r="F40" s="120"/>
    </row>
    <row r="41" spans="1:6" ht="12.9" customHeight="1" x14ac:dyDescent="0.3">
      <c r="A41" s="1607" t="s">
        <v>388</v>
      </c>
      <c r="B41" s="1608"/>
      <c r="C41" s="1636">
        <v>2</v>
      </c>
      <c r="D41" s="119"/>
      <c r="E41" s="120"/>
      <c r="F41" s="120"/>
    </row>
    <row r="42" spans="1:6" ht="12.9" customHeight="1" x14ac:dyDescent="0.3">
      <c r="A42" s="1607" t="s">
        <v>389</v>
      </c>
      <c r="B42" s="1608"/>
      <c r="C42" s="1636">
        <v>3</v>
      </c>
      <c r="D42" s="1610"/>
      <c r="E42" s="1620"/>
      <c r="F42" s="1620"/>
    </row>
    <row r="43" spans="1:6" ht="12.9" customHeight="1" x14ac:dyDescent="0.3">
      <c r="A43" s="1611" t="s">
        <v>362</v>
      </c>
      <c r="B43" s="1612"/>
      <c r="C43" s="1636">
        <v>4</v>
      </c>
      <c r="D43" s="119"/>
      <c r="E43" s="120"/>
      <c r="F43" s="120"/>
    </row>
    <row r="44" spans="1:6" ht="12.9" customHeight="1" x14ac:dyDescent="0.3">
      <c r="A44" s="1611" t="s">
        <v>363</v>
      </c>
      <c r="B44" s="1612"/>
      <c r="C44" s="1636">
        <v>5</v>
      </c>
      <c r="D44" s="119"/>
      <c r="E44" s="120"/>
      <c r="F44" s="120"/>
    </row>
    <row r="45" spans="1:6" ht="12.9" customHeight="1" x14ac:dyDescent="0.3">
      <c r="A45" s="1607" t="s">
        <v>390</v>
      </c>
      <c r="B45" s="1608"/>
      <c r="C45" s="1637">
        <v>6</v>
      </c>
      <c r="D45" s="1319">
        <f>+D43+D44</f>
        <v>0</v>
      </c>
      <c r="E45" s="120"/>
      <c r="F45" s="120"/>
    </row>
    <row r="46" spans="1:6" ht="12.9" customHeight="1" x14ac:dyDescent="0.3">
      <c r="A46" s="1607" t="s">
        <v>391</v>
      </c>
      <c r="B46" s="1608"/>
      <c r="C46" s="1636">
        <v>7</v>
      </c>
      <c r="D46" s="119"/>
      <c r="E46" s="120"/>
      <c r="F46" s="120"/>
    </row>
    <row r="47" spans="1:6" ht="27.9" customHeight="1" x14ac:dyDescent="0.3">
      <c r="A47" s="1638" t="s">
        <v>392</v>
      </c>
      <c r="B47" s="1639"/>
      <c r="C47" s="1636">
        <v>8</v>
      </c>
      <c r="D47" s="119"/>
      <c r="E47" s="120"/>
      <c r="F47" s="120"/>
    </row>
    <row r="48" spans="1:6" ht="12.9" customHeight="1" x14ac:dyDescent="0.3">
      <c r="A48" s="1617" t="s">
        <v>393</v>
      </c>
      <c r="B48" s="1618"/>
      <c r="C48" s="1636">
        <v>9</v>
      </c>
      <c r="D48" s="1610"/>
      <c r="E48" s="1620"/>
      <c r="F48" s="1620"/>
    </row>
    <row r="49" spans="1:6" ht="12.9" customHeight="1" x14ac:dyDescent="0.3">
      <c r="A49" s="1615" t="s">
        <v>394</v>
      </c>
      <c r="B49" s="1616"/>
      <c r="C49" s="1636">
        <v>10</v>
      </c>
      <c r="D49" s="119"/>
      <c r="E49" s="120"/>
      <c r="F49" s="120"/>
    </row>
    <row r="50" spans="1:6" ht="12.9" customHeight="1" x14ac:dyDescent="0.3">
      <c r="A50" s="1615" t="s">
        <v>395</v>
      </c>
      <c r="B50" s="1616"/>
      <c r="C50" s="1636">
        <v>11</v>
      </c>
      <c r="D50" s="1610"/>
      <c r="E50" s="1620"/>
      <c r="F50" s="1620"/>
    </row>
    <row r="51" spans="1:6" ht="12.9" customHeight="1" x14ac:dyDescent="0.3">
      <c r="A51" s="1615" t="s">
        <v>396</v>
      </c>
      <c r="B51" s="121"/>
      <c r="C51" s="1636">
        <v>12</v>
      </c>
      <c r="D51" s="1610"/>
      <c r="E51" s="1620"/>
      <c r="F51" s="1620"/>
    </row>
    <row r="52" spans="1:6" ht="12.9" customHeight="1" x14ac:dyDescent="0.3">
      <c r="A52" s="1615" t="s">
        <v>397</v>
      </c>
      <c r="B52" s="121"/>
      <c r="C52" s="1636">
        <v>13</v>
      </c>
      <c r="D52" s="1610"/>
      <c r="E52" s="1620"/>
      <c r="F52" s="1620"/>
    </row>
    <row r="53" spans="1:6" ht="12.9" customHeight="1" x14ac:dyDescent="0.3">
      <c r="A53" s="1615" t="s">
        <v>398</v>
      </c>
      <c r="B53" s="1319">
        <f>+B51+B52</f>
        <v>0</v>
      </c>
      <c r="C53" s="1636">
        <v>14</v>
      </c>
      <c r="D53" s="1319">
        <f>+B53</f>
        <v>0</v>
      </c>
      <c r="E53" s="120"/>
      <c r="F53" s="120"/>
    </row>
    <row r="54" spans="1:6" ht="12.9" customHeight="1" x14ac:dyDescent="0.3">
      <c r="A54" s="1615" t="s">
        <v>399</v>
      </c>
      <c r="B54" s="1616"/>
      <c r="C54" s="1636">
        <v>15</v>
      </c>
      <c r="D54" s="119"/>
      <c r="E54" s="120"/>
      <c r="F54" s="120"/>
    </row>
    <row r="55" spans="1:6" ht="12.9" customHeight="1" x14ac:dyDescent="0.3">
      <c r="A55" s="1615" t="s">
        <v>400</v>
      </c>
      <c r="B55" s="1616"/>
      <c r="C55" s="1636">
        <v>16</v>
      </c>
      <c r="D55" s="119"/>
      <c r="E55" s="120"/>
      <c r="F55" s="120"/>
    </row>
    <row r="56" spans="1:6" ht="12.9" customHeight="1" x14ac:dyDescent="0.3">
      <c r="A56" s="1615" t="s">
        <v>401</v>
      </c>
      <c r="B56" s="1616"/>
      <c r="C56" s="1636">
        <v>17</v>
      </c>
      <c r="D56" s="119"/>
      <c r="E56" s="120"/>
      <c r="F56" s="120"/>
    </row>
    <row r="57" spans="1:6" ht="12.9" customHeight="1" x14ac:dyDescent="0.3">
      <c r="A57" s="1617" t="s">
        <v>402</v>
      </c>
      <c r="B57" s="1618"/>
      <c r="C57" s="1637">
        <v>18</v>
      </c>
      <c r="D57" s="1319">
        <f>+D49+D53+D54+D55+D56</f>
        <v>0</v>
      </c>
      <c r="E57" s="1319">
        <f>D57</f>
        <v>0</v>
      </c>
      <c r="F57" s="1319">
        <f>+F49+F53+F54+F55+F56</f>
        <v>0</v>
      </c>
    </row>
    <row r="58" spans="1:6" ht="12.9" customHeight="1" x14ac:dyDescent="0.3">
      <c r="A58" s="1617" t="s">
        <v>403</v>
      </c>
      <c r="B58" s="1618"/>
      <c r="C58" s="1636">
        <v>19</v>
      </c>
      <c r="D58" s="119"/>
      <c r="E58" s="120"/>
      <c r="F58" s="120"/>
    </row>
    <row r="59" spans="1:6" ht="14.1" customHeight="1" thickBot="1" x14ac:dyDescent="0.35">
      <c r="A59" s="1621" t="s">
        <v>384</v>
      </c>
      <c r="B59" s="1622"/>
      <c r="C59" s="1640">
        <v>20</v>
      </c>
      <c r="D59" s="122"/>
      <c r="E59" s="1319">
        <f>E40+E41+E45+E46+E47+E57-ABS(E58)</f>
        <v>0</v>
      </c>
      <c r="F59" s="1319">
        <f>F40+F41+F45+F46+F47+F57-ABS(F58)</f>
        <v>0</v>
      </c>
    </row>
    <row r="60" spans="1:6" x14ac:dyDescent="0.3">
      <c r="A60" s="828"/>
      <c r="B60" s="828"/>
      <c r="C60" s="828"/>
      <c r="D60" s="828"/>
      <c r="E60" s="828"/>
      <c r="F60" s="828"/>
    </row>
    <row r="61" spans="1:6" x14ac:dyDescent="0.3">
      <c r="A61" s="828"/>
      <c r="B61" s="828"/>
      <c r="C61" s="828"/>
      <c r="D61" s="828"/>
      <c r="E61" s="828"/>
      <c r="F61" s="828"/>
    </row>
    <row r="62" spans="1:6" x14ac:dyDescent="0.3">
      <c r="A62" s="828"/>
      <c r="B62" s="828"/>
      <c r="C62" s="828"/>
      <c r="D62" s="828"/>
      <c r="E62" s="828"/>
      <c r="F62" s="828"/>
    </row>
    <row r="63" spans="1:6" x14ac:dyDescent="0.3">
      <c r="A63" s="828"/>
      <c r="B63" s="828"/>
      <c r="C63" s="828"/>
      <c r="D63" s="828"/>
      <c r="E63" s="828"/>
      <c r="F63" s="828"/>
    </row>
    <row r="64" spans="1:6" x14ac:dyDescent="0.3">
      <c r="A64" s="828"/>
      <c r="B64" s="828"/>
      <c r="C64" s="828"/>
      <c r="D64" s="828"/>
      <c r="E64" s="828"/>
      <c r="F64" s="828"/>
    </row>
    <row r="65" spans="1:6" x14ac:dyDescent="0.3">
      <c r="A65" s="828"/>
      <c r="B65" s="828"/>
      <c r="C65" s="828"/>
      <c r="D65" s="828"/>
      <c r="E65" s="828"/>
      <c r="F65" s="828"/>
    </row>
    <row r="66" spans="1:6" x14ac:dyDescent="0.3">
      <c r="A66" s="828"/>
      <c r="B66" s="828"/>
      <c r="C66" s="828"/>
      <c r="D66" s="828"/>
      <c r="E66" s="828"/>
      <c r="F66" s="828"/>
    </row>
    <row r="67" spans="1:6" x14ac:dyDescent="0.3">
      <c r="A67" s="828"/>
      <c r="B67" s="828"/>
      <c r="C67" s="828"/>
      <c r="D67" s="828"/>
      <c r="E67" s="828"/>
      <c r="F67" s="828"/>
    </row>
    <row r="68" spans="1:6" x14ac:dyDescent="0.3">
      <c r="A68" s="828"/>
      <c r="B68" s="828"/>
      <c r="C68" s="828"/>
      <c r="D68" s="828"/>
      <c r="E68" s="828"/>
      <c r="F68" s="828"/>
    </row>
    <row r="69" spans="1:6" x14ac:dyDescent="0.3">
      <c r="A69" s="828"/>
      <c r="B69" s="828"/>
      <c r="C69" s="828"/>
      <c r="D69" s="828"/>
      <c r="E69" s="828"/>
      <c r="F69" s="828"/>
    </row>
    <row r="70" spans="1:6" x14ac:dyDescent="0.3">
      <c r="A70" s="828"/>
      <c r="B70" s="828"/>
      <c r="C70" s="828"/>
      <c r="D70" s="828"/>
      <c r="E70" s="828"/>
      <c r="F70" s="828"/>
    </row>
    <row r="71" spans="1:6" x14ac:dyDescent="0.3">
      <c r="A71" s="828"/>
      <c r="B71" s="828"/>
      <c r="C71" s="828"/>
      <c r="D71" s="828"/>
      <c r="E71" s="828"/>
      <c r="F71" s="828"/>
    </row>
    <row r="72" spans="1:6" x14ac:dyDescent="0.3">
      <c r="A72" s="828"/>
      <c r="B72" s="828"/>
      <c r="C72" s="828"/>
      <c r="D72" s="828"/>
      <c r="E72" s="828"/>
      <c r="F72" s="828"/>
    </row>
    <row r="73" spans="1:6" x14ac:dyDescent="0.3">
      <c r="A73" s="828"/>
      <c r="B73" s="828"/>
      <c r="C73" s="828"/>
      <c r="D73" s="828"/>
      <c r="E73" s="828"/>
      <c r="F73" s="828"/>
    </row>
    <row r="74" spans="1:6" x14ac:dyDescent="0.3">
      <c r="A74" s="828"/>
      <c r="B74" s="828"/>
      <c r="C74" s="828"/>
      <c r="D74" s="828"/>
      <c r="E74" s="828"/>
      <c r="F74" s="828"/>
    </row>
    <row r="75" spans="1:6" x14ac:dyDescent="0.3">
      <c r="A75" s="828"/>
      <c r="B75" s="828"/>
      <c r="C75" s="828"/>
      <c r="D75" s="828"/>
      <c r="E75" s="828"/>
      <c r="F75" s="828"/>
    </row>
    <row r="76" spans="1:6" x14ac:dyDescent="0.3">
      <c r="A76" s="828"/>
      <c r="B76" s="828"/>
      <c r="C76" s="828"/>
      <c r="D76" s="828"/>
      <c r="E76" s="828"/>
      <c r="F76" s="828"/>
    </row>
    <row r="77" spans="1:6" x14ac:dyDescent="0.3">
      <c r="A77" s="828"/>
      <c r="B77" s="828"/>
      <c r="C77" s="828"/>
      <c r="D77" s="828"/>
      <c r="E77" s="828"/>
      <c r="F77" s="828"/>
    </row>
    <row r="78" spans="1:6" x14ac:dyDescent="0.3">
      <c r="A78" s="828"/>
      <c r="B78" s="828"/>
      <c r="C78" s="828"/>
      <c r="D78" s="828"/>
      <c r="E78" s="828"/>
      <c r="F78" s="828"/>
    </row>
    <row r="79" spans="1:6" x14ac:dyDescent="0.3">
      <c r="A79" s="828"/>
      <c r="B79" s="828"/>
      <c r="C79" s="828"/>
      <c r="D79" s="828"/>
      <c r="E79" s="828"/>
      <c r="F79" s="828"/>
    </row>
    <row r="80" spans="1:6" x14ac:dyDescent="0.3">
      <c r="A80" s="828"/>
      <c r="B80" s="828"/>
      <c r="C80" s="828"/>
      <c r="D80" s="828"/>
      <c r="E80" s="828"/>
      <c r="F80" s="828"/>
    </row>
    <row r="81" spans="1:6" x14ac:dyDescent="0.3">
      <c r="A81" s="828"/>
      <c r="B81" s="828"/>
      <c r="C81" s="828"/>
      <c r="D81" s="828"/>
      <c r="E81" s="828"/>
      <c r="F81" s="828"/>
    </row>
    <row r="82" spans="1:6" x14ac:dyDescent="0.3">
      <c r="A82" s="828"/>
      <c r="B82" s="828"/>
      <c r="C82" s="828"/>
      <c r="D82" s="828"/>
      <c r="E82" s="828"/>
      <c r="F82" s="828"/>
    </row>
    <row r="83" spans="1:6" x14ac:dyDescent="0.3">
      <c r="A83" s="828"/>
      <c r="B83" s="828"/>
      <c r="C83" s="828"/>
      <c r="D83" s="828"/>
      <c r="E83" s="828"/>
      <c r="F83" s="828"/>
    </row>
    <row r="84" spans="1:6" x14ac:dyDescent="0.3">
      <c r="A84" s="828"/>
      <c r="B84" s="828"/>
      <c r="C84" s="828"/>
      <c r="D84" s="828"/>
      <c r="E84" s="828"/>
      <c r="F84" s="828"/>
    </row>
    <row r="85" spans="1:6" x14ac:dyDescent="0.3">
      <c r="A85" s="828"/>
      <c r="B85" s="828"/>
      <c r="C85" s="828"/>
      <c r="D85" s="828"/>
      <c r="E85" s="828"/>
      <c r="F85" s="828"/>
    </row>
    <row r="86" spans="1:6" x14ac:dyDescent="0.3">
      <c r="A86" s="828"/>
      <c r="B86" s="828"/>
      <c r="C86" s="828"/>
      <c r="D86" s="828"/>
      <c r="E86" s="828"/>
      <c r="F86" s="828"/>
    </row>
    <row r="87" spans="1:6" x14ac:dyDescent="0.3">
      <c r="A87" s="828"/>
      <c r="B87" s="828"/>
      <c r="C87" s="828"/>
      <c r="D87" s="828"/>
      <c r="E87" s="828"/>
      <c r="F87" s="828"/>
    </row>
    <row r="88" spans="1:6" x14ac:dyDescent="0.3">
      <c r="A88" s="828"/>
      <c r="B88" s="828"/>
      <c r="C88" s="828"/>
      <c r="D88" s="828"/>
      <c r="E88" s="828"/>
      <c r="F88" s="828"/>
    </row>
    <row r="89" spans="1:6" x14ac:dyDescent="0.3">
      <c r="A89" s="828"/>
      <c r="B89" s="828"/>
      <c r="C89" s="828"/>
      <c r="D89" s="828"/>
      <c r="E89" s="828"/>
      <c r="F89" s="828"/>
    </row>
    <row r="90" spans="1:6" x14ac:dyDescent="0.3">
      <c r="A90" s="828"/>
      <c r="B90" s="828"/>
      <c r="C90" s="828"/>
      <c r="D90" s="828"/>
      <c r="E90" s="828"/>
      <c r="F90" s="828"/>
    </row>
    <row r="91" spans="1:6" x14ac:dyDescent="0.3">
      <c r="A91" s="828"/>
      <c r="B91" s="828"/>
      <c r="C91" s="828"/>
      <c r="D91" s="828"/>
      <c r="E91" s="828"/>
      <c r="F91" s="828"/>
    </row>
    <row r="92" spans="1:6" x14ac:dyDescent="0.3">
      <c r="A92" s="828"/>
      <c r="B92" s="828"/>
      <c r="C92" s="828"/>
      <c r="D92" s="828"/>
      <c r="E92" s="828"/>
      <c r="F92" s="828"/>
    </row>
    <row r="93" spans="1:6" x14ac:dyDescent="0.3">
      <c r="A93" s="828"/>
      <c r="B93" s="828"/>
      <c r="C93" s="828"/>
      <c r="D93" s="828"/>
      <c r="E93" s="828"/>
      <c r="F93" s="828"/>
    </row>
    <row r="94" spans="1:6" x14ac:dyDescent="0.3">
      <c r="A94" s="828"/>
      <c r="B94" s="828"/>
      <c r="C94" s="828"/>
      <c r="D94" s="828"/>
      <c r="E94" s="828"/>
      <c r="F94" s="828"/>
    </row>
    <row r="95" spans="1:6" x14ac:dyDescent="0.3">
      <c r="A95" s="828"/>
      <c r="B95" s="828"/>
      <c r="C95" s="828"/>
      <c r="D95" s="828"/>
      <c r="E95" s="828"/>
      <c r="F95" s="828"/>
    </row>
    <row r="96" spans="1:6" x14ac:dyDescent="0.3">
      <c r="A96" s="828"/>
      <c r="B96" s="828"/>
      <c r="C96" s="828"/>
      <c r="D96" s="828"/>
      <c r="E96" s="828"/>
      <c r="F96" s="828"/>
    </row>
    <row r="97" spans="1:6" x14ac:dyDescent="0.3">
      <c r="A97" s="828"/>
      <c r="B97" s="828"/>
      <c r="C97" s="828"/>
      <c r="D97" s="828"/>
      <c r="E97" s="828"/>
      <c r="F97" s="828"/>
    </row>
    <row r="98" spans="1:6" x14ac:dyDescent="0.3">
      <c r="A98" s="828"/>
      <c r="B98" s="828"/>
      <c r="C98" s="828"/>
      <c r="D98" s="828"/>
      <c r="E98" s="828"/>
      <c r="F98" s="828"/>
    </row>
    <row r="99" spans="1:6" x14ac:dyDescent="0.3">
      <c r="A99" s="828"/>
      <c r="B99" s="828"/>
      <c r="C99" s="828"/>
      <c r="D99" s="828"/>
      <c r="E99" s="828"/>
      <c r="F99" s="828"/>
    </row>
    <row r="100" spans="1:6" x14ac:dyDescent="0.3">
      <c r="A100" s="828"/>
      <c r="B100" s="828"/>
      <c r="C100" s="828"/>
      <c r="D100" s="828"/>
      <c r="E100" s="828"/>
      <c r="F100" s="828"/>
    </row>
    <row r="101" spans="1:6" x14ac:dyDescent="0.3">
      <c r="A101" s="828"/>
      <c r="B101" s="828"/>
      <c r="C101" s="828"/>
      <c r="D101" s="828"/>
      <c r="E101" s="828"/>
      <c r="F101" s="828"/>
    </row>
    <row r="102" spans="1:6" x14ac:dyDescent="0.3">
      <c r="A102" s="828"/>
      <c r="B102" s="828"/>
      <c r="C102" s="828"/>
      <c r="D102" s="828"/>
      <c r="E102" s="828"/>
      <c r="F102" s="828"/>
    </row>
    <row r="103" spans="1:6" x14ac:dyDescent="0.3">
      <c r="A103" s="828"/>
      <c r="B103" s="828"/>
      <c r="C103" s="828"/>
      <c r="D103" s="828"/>
      <c r="E103" s="828"/>
      <c r="F103" s="828"/>
    </row>
    <row r="104" spans="1:6" x14ac:dyDescent="0.3">
      <c r="A104" s="828"/>
      <c r="B104" s="828"/>
      <c r="C104" s="828"/>
      <c r="D104" s="828"/>
      <c r="E104" s="828"/>
      <c r="F104" s="828"/>
    </row>
    <row r="105" spans="1:6" x14ac:dyDescent="0.3">
      <c r="A105" s="828"/>
      <c r="B105" s="828"/>
      <c r="C105" s="828"/>
      <c r="D105" s="828"/>
      <c r="E105" s="828"/>
      <c r="F105" s="828"/>
    </row>
    <row r="106" spans="1:6" x14ac:dyDescent="0.3">
      <c r="A106" s="828"/>
      <c r="B106" s="828"/>
      <c r="C106" s="828"/>
      <c r="D106" s="828"/>
      <c r="E106" s="828"/>
      <c r="F106" s="828"/>
    </row>
    <row r="107" spans="1:6" x14ac:dyDescent="0.3">
      <c r="A107" s="828"/>
      <c r="B107" s="828"/>
      <c r="C107" s="828"/>
      <c r="D107" s="828"/>
      <c r="E107" s="828"/>
      <c r="F107" s="828"/>
    </row>
    <row r="108" spans="1:6" x14ac:dyDescent="0.3">
      <c r="A108" s="828"/>
      <c r="B108" s="828"/>
      <c r="C108" s="828"/>
      <c r="D108" s="828"/>
      <c r="E108" s="828"/>
      <c r="F108" s="828"/>
    </row>
    <row r="109" spans="1:6" x14ac:dyDescent="0.3">
      <c r="A109" s="828"/>
      <c r="B109" s="828"/>
      <c r="C109" s="828"/>
      <c r="D109" s="828"/>
      <c r="E109" s="828"/>
      <c r="F109" s="828"/>
    </row>
    <row r="110" spans="1:6" x14ac:dyDescent="0.3">
      <c r="A110" s="828"/>
      <c r="B110" s="828"/>
      <c r="C110" s="828"/>
      <c r="D110" s="828"/>
      <c r="E110" s="828"/>
      <c r="F110" s="828"/>
    </row>
    <row r="111" spans="1:6" x14ac:dyDescent="0.3">
      <c r="A111" s="828"/>
      <c r="B111" s="828"/>
      <c r="C111" s="828"/>
      <c r="D111" s="828"/>
      <c r="E111" s="828"/>
      <c r="F111" s="828"/>
    </row>
    <row r="112" spans="1:6" x14ac:dyDescent="0.3">
      <c r="A112" s="828"/>
      <c r="B112" s="828"/>
      <c r="C112" s="828"/>
      <c r="D112" s="828"/>
      <c r="E112" s="828"/>
      <c r="F112" s="828"/>
    </row>
    <row r="113" spans="1:6" x14ac:dyDescent="0.3">
      <c r="A113" s="828"/>
      <c r="B113" s="828"/>
      <c r="C113" s="828"/>
      <c r="D113" s="828"/>
      <c r="E113" s="828"/>
      <c r="F113" s="828"/>
    </row>
    <row r="114" spans="1:6" x14ac:dyDescent="0.3">
      <c r="A114" s="828"/>
      <c r="B114" s="828"/>
      <c r="C114" s="828"/>
      <c r="D114" s="828"/>
      <c r="E114" s="828"/>
      <c r="F114" s="828"/>
    </row>
    <row r="115" spans="1:6" x14ac:dyDescent="0.3">
      <c r="A115" s="828"/>
      <c r="B115" s="828"/>
      <c r="C115" s="828"/>
      <c r="D115" s="828"/>
      <c r="E115" s="828"/>
      <c r="F115" s="828"/>
    </row>
    <row r="116" spans="1:6" x14ac:dyDescent="0.3">
      <c r="A116" s="828"/>
      <c r="B116" s="828"/>
      <c r="C116" s="828"/>
      <c r="D116" s="828"/>
      <c r="E116" s="828"/>
      <c r="F116" s="828"/>
    </row>
    <row r="117" spans="1:6" x14ac:dyDescent="0.3">
      <c r="A117" s="828"/>
      <c r="B117" s="828"/>
      <c r="C117" s="828"/>
      <c r="D117" s="828"/>
      <c r="E117" s="828"/>
      <c r="F117" s="828"/>
    </row>
    <row r="118" spans="1:6" x14ac:dyDescent="0.3">
      <c r="A118" s="828"/>
      <c r="B118" s="828"/>
      <c r="C118" s="828"/>
      <c r="D118" s="828"/>
      <c r="E118" s="828"/>
      <c r="F118" s="828"/>
    </row>
    <row r="119" spans="1:6" x14ac:dyDescent="0.3">
      <c r="A119" s="828"/>
      <c r="B119" s="828"/>
      <c r="C119" s="828"/>
      <c r="D119" s="828"/>
      <c r="E119" s="828"/>
      <c r="F119" s="828"/>
    </row>
    <row r="120" spans="1:6" x14ac:dyDescent="0.3">
      <c r="A120" s="828"/>
      <c r="B120" s="828"/>
      <c r="C120" s="828"/>
      <c r="D120" s="828"/>
      <c r="E120" s="828"/>
      <c r="F120" s="828"/>
    </row>
    <row r="121" spans="1:6" x14ac:dyDescent="0.3">
      <c r="A121" s="828"/>
      <c r="B121" s="828"/>
      <c r="C121" s="828"/>
      <c r="D121" s="828"/>
      <c r="E121" s="828"/>
      <c r="F121" s="828"/>
    </row>
    <row r="122" spans="1:6" x14ac:dyDescent="0.3">
      <c r="A122" s="828"/>
      <c r="B122" s="828"/>
      <c r="C122" s="828"/>
      <c r="D122" s="828"/>
      <c r="E122" s="828"/>
      <c r="F122" s="828"/>
    </row>
    <row r="123" spans="1:6" x14ac:dyDescent="0.3">
      <c r="A123" s="828"/>
      <c r="B123" s="828"/>
      <c r="C123" s="828"/>
      <c r="D123" s="828"/>
      <c r="E123" s="828"/>
      <c r="F123" s="828"/>
    </row>
    <row r="124" spans="1:6" x14ac:dyDescent="0.3">
      <c r="A124" s="828"/>
      <c r="B124" s="828"/>
      <c r="C124" s="828"/>
      <c r="D124" s="828"/>
      <c r="E124" s="828"/>
      <c r="F124" s="828"/>
    </row>
    <row r="125" spans="1:6" x14ac:dyDescent="0.3">
      <c r="A125" s="828"/>
      <c r="B125" s="828"/>
      <c r="C125" s="828"/>
      <c r="D125" s="828"/>
      <c r="E125" s="828"/>
      <c r="F125" s="828"/>
    </row>
    <row r="126" spans="1:6" x14ac:dyDescent="0.3">
      <c r="A126" s="828"/>
      <c r="B126" s="828"/>
      <c r="C126" s="828"/>
      <c r="D126" s="828"/>
      <c r="E126" s="828"/>
      <c r="F126" s="828"/>
    </row>
    <row r="127" spans="1:6" x14ac:dyDescent="0.3">
      <c r="A127" s="828"/>
      <c r="B127" s="828"/>
      <c r="C127" s="828"/>
      <c r="D127" s="828"/>
      <c r="E127" s="828"/>
      <c r="F127" s="828"/>
    </row>
    <row r="128" spans="1:6" x14ac:dyDescent="0.3">
      <c r="A128" s="828"/>
      <c r="B128" s="828"/>
      <c r="C128" s="828"/>
      <c r="D128" s="828"/>
      <c r="E128" s="828"/>
      <c r="F128" s="828"/>
    </row>
    <row r="129" spans="1:6" x14ac:dyDescent="0.3">
      <c r="A129" s="828"/>
      <c r="B129" s="828"/>
      <c r="C129" s="828"/>
      <c r="D129" s="828"/>
      <c r="E129" s="828"/>
      <c r="F129" s="828"/>
    </row>
    <row r="130" spans="1:6" x14ac:dyDescent="0.3">
      <c r="A130" s="828"/>
      <c r="B130" s="828"/>
      <c r="C130" s="828"/>
      <c r="D130" s="828"/>
      <c r="E130" s="828"/>
      <c r="F130" s="828"/>
    </row>
    <row r="131" spans="1:6" x14ac:dyDescent="0.3">
      <c r="A131" s="828"/>
      <c r="B131" s="828"/>
      <c r="C131" s="828"/>
      <c r="D131" s="828"/>
      <c r="E131" s="828"/>
      <c r="F131" s="828"/>
    </row>
    <row r="132" spans="1:6" x14ac:dyDescent="0.3">
      <c r="A132" s="828"/>
      <c r="B132" s="828"/>
      <c r="C132" s="828"/>
      <c r="D132" s="828"/>
      <c r="E132" s="828"/>
      <c r="F132" s="828"/>
    </row>
    <row r="133" spans="1:6" x14ac:dyDescent="0.3">
      <c r="A133" s="828"/>
      <c r="B133" s="828"/>
      <c r="C133" s="828"/>
      <c r="D133" s="828"/>
      <c r="E133" s="828"/>
      <c r="F133" s="828"/>
    </row>
    <row r="134" spans="1:6" x14ac:dyDescent="0.3">
      <c r="A134" s="828"/>
      <c r="B134" s="828"/>
      <c r="C134" s="828"/>
      <c r="D134" s="828"/>
      <c r="E134" s="828"/>
      <c r="F134" s="828"/>
    </row>
    <row r="135" spans="1:6" x14ac:dyDescent="0.3">
      <c r="A135" s="828"/>
      <c r="B135" s="828"/>
      <c r="C135" s="828"/>
      <c r="D135" s="828"/>
      <c r="E135" s="828"/>
      <c r="F135" s="828"/>
    </row>
    <row r="136" spans="1:6" x14ac:dyDescent="0.3">
      <c r="A136" s="828"/>
      <c r="B136" s="828"/>
      <c r="C136" s="828"/>
      <c r="D136" s="828"/>
      <c r="E136" s="828"/>
      <c r="F136" s="828"/>
    </row>
    <row r="137" spans="1:6" x14ac:dyDescent="0.3">
      <c r="A137" s="828"/>
      <c r="B137" s="828"/>
      <c r="C137" s="828"/>
      <c r="D137" s="828"/>
      <c r="E137" s="828"/>
      <c r="F137" s="828"/>
    </row>
    <row r="138" spans="1:6" x14ac:dyDescent="0.3">
      <c r="A138" s="828"/>
      <c r="B138" s="828"/>
      <c r="C138" s="828"/>
      <c r="D138" s="828"/>
      <c r="E138" s="828"/>
      <c r="F138" s="828"/>
    </row>
    <row r="139" spans="1:6" x14ac:dyDescent="0.3">
      <c r="A139" s="828"/>
      <c r="B139" s="828"/>
      <c r="C139" s="828"/>
      <c r="D139" s="828"/>
      <c r="E139" s="828"/>
      <c r="F139" s="828"/>
    </row>
    <row r="140" spans="1:6" x14ac:dyDescent="0.3">
      <c r="A140" s="828"/>
      <c r="B140" s="828"/>
      <c r="C140" s="828"/>
      <c r="D140" s="828"/>
      <c r="E140" s="828"/>
      <c r="F140" s="828"/>
    </row>
    <row r="141" spans="1:6" x14ac:dyDescent="0.3">
      <c r="A141" s="828"/>
      <c r="B141" s="828"/>
      <c r="C141" s="828"/>
      <c r="D141" s="828"/>
      <c r="E141" s="828"/>
      <c r="F141" s="828"/>
    </row>
    <row r="142" spans="1:6" x14ac:dyDescent="0.3">
      <c r="A142" s="828"/>
      <c r="B142" s="828"/>
      <c r="C142" s="828"/>
      <c r="D142" s="828"/>
      <c r="E142" s="828"/>
      <c r="F142" s="828"/>
    </row>
    <row r="143" spans="1:6" x14ac:dyDescent="0.3">
      <c r="A143" s="828"/>
      <c r="B143" s="828"/>
      <c r="C143" s="828"/>
      <c r="D143" s="828"/>
      <c r="E143" s="828"/>
      <c r="F143" s="828"/>
    </row>
    <row r="144" spans="1:6" x14ac:dyDescent="0.3">
      <c r="A144" s="828"/>
      <c r="B144" s="828"/>
      <c r="C144" s="828"/>
      <c r="D144" s="828"/>
      <c r="E144" s="828"/>
      <c r="F144" s="828"/>
    </row>
    <row r="145" spans="1:6" x14ac:dyDescent="0.3">
      <c r="A145" s="828"/>
      <c r="B145" s="828"/>
      <c r="C145" s="828"/>
      <c r="D145" s="828"/>
      <c r="E145" s="828"/>
      <c r="F145" s="828"/>
    </row>
    <row r="146" spans="1:6" x14ac:dyDescent="0.3">
      <c r="A146" s="828"/>
      <c r="B146" s="828"/>
      <c r="C146" s="828"/>
      <c r="D146" s="828"/>
      <c r="E146" s="828"/>
      <c r="F146" s="828"/>
    </row>
    <row r="147" spans="1:6" x14ac:dyDescent="0.3">
      <c r="A147" s="828"/>
      <c r="B147" s="828"/>
      <c r="C147" s="828"/>
      <c r="D147" s="828"/>
      <c r="E147" s="828"/>
      <c r="F147" s="828"/>
    </row>
    <row r="148" spans="1:6" x14ac:dyDescent="0.3">
      <c r="A148" s="828"/>
      <c r="B148" s="828"/>
      <c r="C148" s="828"/>
      <c r="D148" s="828"/>
      <c r="E148" s="828"/>
      <c r="F148" s="828"/>
    </row>
    <row r="149" spans="1:6" x14ac:dyDescent="0.3">
      <c r="A149" s="828"/>
      <c r="B149" s="828"/>
      <c r="C149" s="828"/>
      <c r="D149" s="828"/>
      <c r="E149" s="828"/>
      <c r="F149" s="828"/>
    </row>
    <row r="150" spans="1:6" x14ac:dyDescent="0.3">
      <c r="A150" s="828"/>
      <c r="B150" s="828"/>
      <c r="C150" s="828"/>
      <c r="D150" s="828"/>
      <c r="E150" s="828"/>
      <c r="F150" s="828"/>
    </row>
    <row r="151" spans="1:6" x14ac:dyDescent="0.3">
      <c r="A151" s="828"/>
      <c r="B151" s="828"/>
      <c r="C151" s="828"/>
      <c r="D151" s="828"/>
      <c r="E151" s="828"/>
      <c r="F151" s="828"/>
    </row>
    <row r="152" spans="1:6" x14ac:dyDescent="0.3">
      <c r="A152" s="828"/>
      <c r="B152" s="828"/>
      <c r="C152" s="828"/>
      <c r="D152" s="828"/>
      <c r="E152" s="828"/>
      <c r="F152" s="828"/>
    </row>
    <row r="153" spans="1:6" x14ac:dyDescent="0.3">
      <c r="A153" s="828"/>
      <c r="B153" s="828"/>
      <c r="C153" s="828"/>
      <c r="D153" s="828"/>
      <c r="E153" s="828"/>
      <c r="F153" s="828"/>
    </row>
    <row r="154" spans="1:6" x14ac:dyDescent="0.3">
      <c r="A154" s="828"/>
      <c r="B154" s="828"/>
      <c r="C154" s="828"/>
      <c r="D154" s="828"/>
      <c r="E154" s="828"/>
      <c r="F154" s="828"/>
    </row>
    <row r="155" spans="1:6" x14ac:dyDescent="0.3">
      <c r="A155" s="828"/>
      <c r="B155" s="828"/>
      <c r="C155" s="828"/>
      <c r="D155" s="828"/>
      <c r="E155" s="828"/>
      <c r="F155" s="828"/>
    </row>
    <row r="156" spans="1:6" x14ac:dyDescent="0.3">
      <c r="A156" s="828"/>
      <c r="B156" s="828"/>
      <c r="C156" s="828"/>
      <c r="D156" s="828"/>
      <c r="E156" s="828"/>
      <c r="F156" s="828"/>
    </row>
    <row r="157" spans="1:6" x14ac:dyDescent="0.3">
      <c r="A157" s="828"/>
      <c r="B157" s="828"/>
      <c r="C157" s="828"/>
      <c r="D157" s="828"/>
      <c r="E157" s="828"/>
      <c r="F157" s="828"/>
    </row>
    <row r="158" spans="1:6" x14ac:dyDescent="0.3">
      <c r="A158" s="828"/>
      <c r="B158" s="828"/>
      <c r="C158" s="828"/>
      <c r="D158" s="828"/>
      <c r="E158" s="828"/>
      <c r="F158" s="828"/>
    </row>
    <row r="159" spans="1:6" x14ac:dyDescent="0.3">
      <c r="A159" s="828"/>
      <c r="B159" s="828"/>
      <c r="C159" s="828"/>
      <c r="D159" s="828"/>
      <c r="E159" s="828"/>
      <c r="F159" s="828"/>
    </row>
    <row r="160" spans="1:6" x14ac:dyDescent="0.3">
      <c r="A160" s="828"/>
      <c r="B160" s="828"/>
      <c r="C160" s="828"/>
      <c r="D160" s="828"/>
      <c r="E160" s="828"/>
      <c r="F160" s="828"/>
    </row>
    <row r="161" spans="1:6" x14ac:dyDescent="0.3">
      <c r="A161" s="828"/>
      <c r="B161" s="828"/>
      <c r="C161" s="828"/>
      <c r="D161" s="828"/>
      <c r="E161" s="828"/>
      <c r="F161" s="828"/>
    </row>
    <row r="162" spans="1:6" x14ac:dyDescent="0.3">
      <c r="A162" s="828"/>
      <c r="B162" s="828"/>
      <c r="C162" s="828"/>
      <c r="D162" s="828"/>
      <c r="E162" s="828"/>
      <c r="F162" s="828"/>
    </row>
    <row r="163" spans="1:6" x14ac:dyDescent="0.3">
      <c r="A163" s="828"/>
      <c r="B163" s="828"/>
      <c r="C163" s="828"/>
      <c r="D163" s="828"/>
      <c r="E163" s="828"/>
      <c r="F163" s="828"/>
    </row>
    <row r="164" spans="1:6" x14ac:dyDescent="0.3">
      <c r="A164" s="828"/>
      <c r="B164" s="828"/>
      <c r="C164" s="828"/>
      <c r="D164" s="828"/>
      <c r="E164" s="828"/>
      <c r="F164" s="828"/>
    </row>
    <row r="165" spans="1:6" x14ac:dyDescent="0.3">
      <c r="A165" s="828"/>
      <c r="B165" s="828"/>
      <c r="C165" s="828"/>
      <c r="D165" s="828"/>
      <c r="E165" s="828"/>
      <c r="F165" s="828"/>
    </row>
    <row r="166" spans="1:6" x14ac:dyDescent="0.3">
      <c r="A166" s="828"/>
      <c r="B166" s="828"/>
      <c r="C166" s="828"/>
      <c r="D166" s="828"/>
      <c r="E166" s="828"/>
      <c r="F166" s="828"/>
    </row>
    <row r="167" spans="1:6" x14ac:dyDescent="0.3">
      <c r="A167" s="828"/>
      <c r="B167" s="828"/>
      <c r="C167" s="828"/>
      <c r="D167" s="828"/>
      <c r="E167" s="828"/>
      <c r="F167" s="828"/>
    </row>
    <row r="168" spans="1:6" x14ac:dyDescent="0.3">
      <c r="A168" s="828"/>
      <c r="B168" s="828"/>
      <c r="C168" s="828"/>
      <c r="D168" s="828"/>
      <c r="E168" s="828"/>
      <c r="F168" s="828"/>
    </row>
    <row r="169" spans="1:6" x14ac:dyDescent="0.3">
      <c r="A169" s="828"/>
      <c r="B169" s="828"/>
      <c r="C169" s="828"/>
      <c r="D169" s="828"/>
      <c r="E169" s="828"/>
      <c r="F169" s="828"/>
    </row>
    <row r="170" spans="1:6" x14ac:dyDescent="0.3">
      <c r="A170" s="828"/>
      <c r="B170" s="828"/>
      <c r="C170" s="828"/>
      <c r="D170" s="828"/>
      <c r="E170" s="828"/>
      <c r="F170" s="828"/>
    </row>
    <row r="171" spans="1:6" x14ac:dyDescent="0.3">
      <c r="A171" s="828"/>
      <c r="B171" s="828"/>
      <c r="C171" s="828"/>
      <c r="D171" s="828"/>
      <c r="E171" s="828"/>
      <c r="F171" s="828"/>
    </row>
    <row r="172" spans="1:6" x14ac:dyDescent="0.3">
      <c r="A172" s="828"/>
      <c r="B172" s="828"/>
      <c r="C172" s="828"/>
      <c r="D172" s="828"/>
      <c r="E172" s="828"/>
      <c r="F172" s="828"/>
    </row>
    <row r="173" spans="1:6" x14ac:dyDescent="0.3">
      <c r="A173" s="828"/>
      <c r="B173" s="828"/>
      <c r="C173" s="828"/>
      <c r="D173" s="828"/>
      <c r="E173" s="828"/>
      <c r="F173" s="828"/>
    </row>
    <row r="174" spans="1:6" x14ac:dyDescent="0.3">
      <c r="A174" s="828"/>
      <c r="B174" s="828"/>
      <c r="C174" s="828"/>
      <c r="D174" s="828"/>
      <c r="E174" s="828"/>
      <c r="F174" s="828"/>
    </row>
    <row r="175" spans="1:6" x14ac:dyDescent="0.3">
      <c r="A175" s="828"/>
      <c r="B175" s="828"/>
      <c r="C175" s="828"/>
      <c r="D175" s="828"/>
      <c r="E175" s="828"/>
      <c r="F175" s="828"/>
    </row>
    <row r="176" spans="1:6" x14ac:dyDescent="0.3">
      <c r="A176" s="828"/>
      <c r="B176" s="828"/>
      <c r="C176" s="828"/>
      <c r="D176" s="828"/>
      <c r="E176" s="828"/>
      <c r="F176" s="828"/>
    </row>
    <row r="177" spans="1:6" x14ac:dyDescent="0.3">
      <c r="A177" s="828"/>
      <c r="B177" s="828"/>
      <c r="C177" s="828"/>
      <c r="D177" s="828"/>
      <c r="E177" s="828"/>
      <c r="F177" s="828"/>
    </row>
    <row r="178" spans="1:6" x14ac:dyDescent="0.3">
      <c r="A178" s="828"/>
      <c r="B178" s="828"/>
      <c r="C178" s="828"/>
      <c r="D178" s="828"/>
      <c r="E178" s="828"/>
      <c r="F178" s="828"/>
    </row>
    <row r="179" spans="1:6" x14ac:dyDescent="0.3">
      <c r="A179" s="828"/>
      <c r="B179" s="828"/>
      <c r="C179" s="828"/>
      <c r="D179" s="828"/>
      <c r="E179" s="828"/>
      <c r="F179" s="828"/>
    </row>
    <row r="180" spans="1:6" x14ac:dyDescent="0.3">
      <c r="A180" s="828"/>
      <c r="B180" s="828"/>
      <c r="C180" s="828"/>
      <c r="D180" s="828"/>
      <c r="E180" s="828"/>
      <c r="F180" s="828"/>
    </row>
    <row r="181" spans="1:6" x14ac:dyDescent="0.3">
      <c r="A181" s="828"/>
      <c r="B181" s="828"/>
      <c r="C181" s="828"/>
      <c r="D181" s="828"/>
      <c r="E181" s="828"/>
      <c r="F181" s="828"/>
    </row>
    <row r="182" spans="1:6" x14ac:dyDescent="0.3">
      <c r="A182" s="828"/>
      <c r="B182" s="828"/>
      <c r="C182" s="828"/>
      <c r="D182" s="828"/>
      <c r="E182" s="828"/>
      <c r="F182" s="828"/>
    </row>
    <row r="183" spans="1:6" x14ac:dyDescent="0.3">
      <c r="A183" s="828"/>
      <c r="B183" s="828"/>
      <c r="C183" s="828"/>
      <c r="D183" s="828"/>
      <c r="E183" s="828"/>
      <c r="F183" s="828"/>
    </row>
    <row r="184" spans="1:6" x14ac:dyDescent="0.3">
      <c r="A184" s="828"/>
      <c r="B184" s="828"/>
      <c r="C184" s="828"/>
      <c r="D184" s="828"/>
      <c r="E184" s="828"/>
      <c r="F184" s="828"/>
    </row>
    <row r="185" spans="1:6" x14ac:dyDescent="0.3">
      <c r="A185" s="828"/>
      <c r="B185" s="828"/>
      <c r="C185" s="828"/>
      <c r="D185" s="828"/>
      <c r="E185" s="828"/>
      <c r="F185" s="828"/>
    </row>
    <row r="186" spans="1:6" x14ac:dyDescent="0.3">
      <c r="A186" s="828"/>
      <c r="B186" s="828"/>
      <c r="C186" s="828"/>
      <c r="D186" s="828"/>
      <c r="E186" s="828"/>
      <c r="F186" s="828"/>
    </row>
    <row r="187" spans="1:6" x14ac:dyDescent="0.3">
      <c r="A187" s="828"/>
      <c r="B187" s="828"/>
      <c r="C187" s="828"/>
      <c r="D187" s="828"/>
      <c r="E187" s="828"/>
      <c r="F187" s="828"/>
    </row>
    <row r="188" spans="1:6" x14ac:dyDescent="0.3">
      <c r="A188" s="828"/>
      <c r="B188" s="828"/>
      <c r="C188" s="828"/>
      <c r="D188" s="828"/>
      <c r="E188" s="828"/>
      <c r="F188" s="828"/>
    </row>
    <row r="189" spans="1:6" x14ac:dyDescent="0.3">
      <c r="A189" s="828"/>
      <c r="B189" s="828"/>
      <c r="C189" s="828"/>
      <c r="D189" s="828"/>
      <c r="E189" s="828"/>
      <c r="F189" s="828"/>
    </row>
    <row r="190" spans="1:6" x14ac:dyDescent="0.3">
      <c r="A190" s="828"/>
      <c r="B190" s="828"/>
      <c r="C190" s="828"/>
      <c r="D190" s="828"/>
      <c r="E190" s="828"/>
      <c r="F190" s="828"/>
    </row>
    <row r="191" spans="1:6" x14ac:dyDescent="0.3">
      <c r="A191" s="828"/>
      <c r="B191" s="828"/>
      <c r="C191" s="828"/>
      <c r="D191" s="828"/>
      <c r="E191" s="828"/>
      <c r="F191" s="828"/>
    </row>
    <row r="192" spans="1:6" x14ac:dyDescent="0.3">
      <c r="A192" s="828"/>
      <c r="B192" s="828"/>
      <c r="C192" s="828"/>
      <c r="D192" s="828"/>
      <c r="E192" s="828"/>
      <c r="F192" s="828"/>
    </row>
    <row r="193" spans="1:6" x14ac:dyDescent="0.3">
      <c r="A193" s="828"/>
      <c r="B193" s="828"/>
      <c r="C193" s="828"/>
      <c r="D193" s="828"/>
      <c r="E193" s="828"/>
      <c r="F193" s="828"/>
    </row>
    <row r="194" spans="1:6" x14ac:dyDescent="0.3">
      <c r="A194" s="828"/>
      <c r="B194" s="828"/>
      <c r="C194" s="828"/>
      <c r="D194" s="828"/>
      <c r="E194" s="828"/>
      <c r="F194" s="828"/>
    </row>
    <row r="195" spans="1:6" x14ac:dyDescent="0.3">
      <c r="A195" s="828"/>
      <c r="B195" s="828"/>
      <c r="C195" s="828"/>
      <c r="D195" s="828"/>
      <c r="E195" s="828"/>
      <c r="F195" s="828"/>
    </row>
    <row r="196" spans="1:6" x14ac:dyDescent="0.3">
      <c r="A196" s="828"/>
      <c r="B196" s="828"/>
      <c r="C196" s="828"/>
      <c r="D196" s="828"/>
      <c r="E196" s="828"/>
      <c r="F196" s="828"/>
    </row>
    <row r="197" spans="1:6" x14ac:dyDescent="0.3">
      <c r="A197" s="828"/>
      <c r="B197" s="828"/>
      <c r="C197" s="828"/>
      <c r="D197" s="828"/>
      <c r="E197" s="828"/>
      <c r="F197" s="828"/>
    </row>
    <row r="198" spans="1:6" x14ac:dyDescent="0.3">
      <c r="A198" s="828"/>
      <c r="B198" s="828"/>
      <c r="C198" s="828"/>
      <c r="D198" s="828"/>
      <c r="E198" s="828"/>
      <c r="F198" s="828"/>
    </row>
    <row r="199" spans="1:6" x14ac:dyDescent="0.3">
      <c r="A199" s="828"/>
      <c r="B199" s="828"/>
      <c r="C199" s="828"/>
      <c r="D199" s="828"/>
      <c r="E199" s="828"/>
      <c r="F199" s="828"/>
    </row>
    <row r="200" spans="1:6" x14ac:dyDescent="0.3">
      <c r="A200" s="828"/>
      <c r="B200" s="828"/>
      <c r="C200" s="828"/>
      <c r="D200" s="828"/>
      <c r="E200" s="828"/>
      <c r="F200" s="828"/>
    </row>
    <row r="201" spans="1:6" x14ac:dyDescent="0.3">
      <c r="A201" s="828"/>
      <c r="B201" s="828"/>
      <c r="C201" s="828"/>
      <c r="D201" s="828"/>
      <c r="E201" s="828"/>
      <c r="F201" s="828"/>
    </row>
    <row r="202" spans="1:6" x14ac:dyDescent="0.3">
      <c r="A202" s="828"/>
      <c r="B202" s="828"/>
      <c r="C202" s="828"/>
      <c r="D202" s="828"/>
      <c r="E202" s="828"/>
      <c r="F202" s="828"/>
    </row>
    <row r="203" spans="1:6" x14ac:dyDescent="0.3">
      <c r="A203" s="828"/>
      <c r="B203" s="828"/>
      <c r="C203" s="828"/>
      <c r="D203" s="828"/>
      <c r="E203" s="828"/>
      <c r="F203" s="828"/>
    </row>
    <row r="204" spans="1:6" x14ac:dyDescent="0.3">
      <c r="A204" s="828"/>
      <c r="B204" s="828"/>
      <c r="C204" s="828"/>
      <c r="D204" s="828"/>
      <c r="E204" s="828"/>
      <c r="F204" s="828"/>
    </row>
    <row r="205" spans="1:6" x14ac:dyDescent="0.3">
      <c r="A205" s="828"/>
      <c r="B205" s="828"/>
      <c r="C205" s="828"/>
      <c r="D205" s="828"/>
      <c r="E205" s="828"/>
      <c r="F205" s="828"/>
    </row>
    <row r="206" spans="1:6" x14ac:dyDescent="0.3">
      <c r="A206" s="828"/>
      <c r="B206" s="828"/>
      <c r="C206" s="828"/>
      <c r="D206" s="828"/>
      <c r="E206" s="828"/>
      <c r="F206" s="828"/>
    </row>
    <row r="207" spans="1:6" x14ac:dyDescent="0.3">
      <c r="A207" s="828"/>
      <c r="B207" s="828"/>
      <c r="C207" s="828"/>
      <c r="D207" s="828"/>
      <c r="E207" s="828"/>
      <c r="F207" s="828"/>
    </row>
    <row r="208" spans="1:6" x14ac:dyDescent="0.3">
      <c r="A208" s="828"/>
      <c r="B208" s="828"/>
      <c r="C208" s="828"/>
      <c r="D208" s="828"/>
      <c r="E208" s="828"/>
      <c r="F208" s="828"/>
    </row>
    <row r="209" spans="1:6" x14ac:dyDescent="0.3">
      <c r="A209" s="828"/>
      <c r="B209" s="828"/>
      <c r="C209" s="828"/>
      <c r="D209" s="828"/>
      <c r="E209" s="828"/>
      <c r="F209" s="828"/>
    </row>
    <row r="210" spans="1:6" x14ac:dyDescent="0.3">
      <c r="A210" s="828"/>
      <c r="B210" s="828"/>
      <c r="C210" s="828"/>
      <c r="D210" s="828"/>
      <c r="E210" s="828"/>
      <c r="F210" s="828"/>
    </row>
    <row r="211" spans="1:6" x14ac:dyDescent="0.3">
      <c r="A211" s="828"/>
      <c r="B211" s="828"/>
      <c r="C211" s="828"/>
      <c r="D211" s="828"/>
      <c r="E211" s="828"/>
      <c r="F211" s="828"/>
    </row>
    <row r="212" spans="1:6" x14ac:dyDescent="0.3">
      <c r="A212" s="828"/>
      <c r="B212" s="828"/>
      <c r="C212" s="828"/>
      <c r="D212" s="828"/>
      <c r="E212" s="828"/>
      <c r="F212" s="828"/>
    </row>
    <row r="213" spans="1:6" x14ac:dyDescent="0.3">
      <c r="A213" s="828"/>
      <c r="B213" s="828"/>
      <c r="C213" s="828"/>
      <c r="D213" s="828"/>
      <c r="E213" s="828"/>
      <c r="F213" s="828"/>
    </row>
    <row r="214" spans="1:6" x14ac:dyDescent="0.3">
      <c r="A214" s="828"/>
      <c r="B214" s="828"/>
      <c r="C214" s="828"/>
      <c r="D214" s="828"/>
      <c r="E214" s="828"/>
      <c r="F214" s="828"/>
    </row>
    <row r="215" spans="1:6" x14ac:dyDescent="0.3">
      <c r="A215" s="828"/>
      <c r="B215" s="828"/>
      <c r="C215" s="828"/>
      <c r="D215" s="828"/>
      <c r="E215" s="828"/>
      <c r="F215" s="828"/>
    </row>
    <row r="216" spans="1:6" x14ac:dyDescent="0.3">
      <c r="A216" s="828"/>
      <c r="B216" s="828"/>
      <c r="C216" s="828"/>
      <c r="D216" s="828"/>
      <c r="E216" s="828"/>
      <c r="F216" s="828"/>
    </row>
    <row r="217" spans="1:6" x14ac:dyDescent="0.3">
      <c r="A217" s="828"/>
      <c r="B217" s="828"/>
      <c r="C217" s="828"/>
      <c r="D217" s="828"/>
      <c r="E217" s="828"/>
      <c r="F217" s="828"/>
    </row>
    <row r="218" spans="1:6" x14ac:dyDescent="0.3">
      <c r="A218" s="828"/>
      <c r="B218" s="828"/>
      <c r="C218" s="828"/>
      <c r="D218" s="828"/>
      <c r="E218" s="828"/>
      <c r="F218" s="828"/>
    </row>
    <row r="219" spans="1:6" x14ac:dyDescent="0.3">
      <c r="A219" s="828"/>
      <c r="B219" s="828"/>
      <c r="C219" s="828"/>
      <c r="D219" s="828"/>
      <c r="E219" s="828"/>
      <c r="F219" s="828"/>
    </row>
    <row r="220" spans="1:6" x14ac:dyDescent="0.3">
      <c r="A220" s="828"/>
      <c r="B220" s="828"/>
      <c r="C220" s="828"/>
      <c r="D220" s="828"/>
      <c r="E220" s="828"/>
      <c r="F220" s="828"/>
    </row>
    <row r="221" spans="1:6" x14ac:dyDescent="0.3">
      <c r="A221" s="828"/>
      <c r="B221" s="828"/>
      <c r="C221" s="828"/>
      <c r="D221" s="828"/>
      <c r="E221" s="828"/>
      <c r="F221" s="828"/>
    </row>
    <row r="222" spans="1:6" x14ac:dyDescent="0.3">
      <c r="A222" s="828"/>
      <c r="B222" s="828"/>
      <c r="C222" s="828"/>
      <c r="D222" s="828"/>
      <c r="E222" s="828"/>
      <c r="F222" s="828"/>
    </row>
    <row r="223" spans="1:6" x14ac:dyDescent="0.3">
      <c r="A223" s="828"/>
      <c r="B223" s="828"/>
      <c r="C223" s="828"/>
      <c r="D223" s="828"/>
      <c r="E223" s="828"/>
      <c r="F223" s="828"/>
    </row>
    <row r="224" spans="1:6" x14ac:dyDescent="0.3">
      <c r="A224" s="828"/>
      <c r="B224" s="828"/>
      <c r="C224" s="828"/>
      <c r="D224" s="828"/>
      <c r="E224" s="828"/>
      <c r="F224" s="828"/>
    </row>
    <row r="225" spans="1:6" x14ac:dyDescent="0.3">
      <c r="A225" s="828"/>
      <c r="B225" s="828"/>
      <c r="C225" s="828"/>
      <c r="D225" s="828"/>
      <c r="E225" s="828"/>
      <c r="F225" s="828"/>
    </row>
    <row r="226" spans="1:6" x14ac:dyDescent="0.3">
      <c r="A226" s="828"/>
      <c r="B226" s="828"/>
      <c r="C226" s="828"/>
      <c r="D226" s="828"/>
      <c r="E226" s="828"/>
      <c r="F226" s="828"/>
    </row>
    <row r="227" spans="1:6" x14ac:dyDescent="0.3">
      <c r="A227" s="828"/>
      <c r="B227" s="828"/>
      <c r="C227" s="828"/>
      <c r="D227" s="828"/>
      <c r="E227" s="828"/>
      <c r="F227" s="828"/>
    </row>
    <row r="228" spans="1:6" x14ac:dyDescent="0.3">
      <c r="A228" s="828"/>
      <c r="B228" s="828"/>
      <c r="C228" s="828"/>
      <c r="D228" s="828"/>
      <c r="E228" s="828"/>
      <c r="F228" s="828"/>
    </row>
    <row r="229" spans="1:6" x14ac:dyDescent="0.3">
      <c r="A229" s="828"/>
      <c r="B229" s="828"/>
      <c r="C229" s="828"/>
      <c r="D229" s="828"/>
      <c r="E229" s="828"/>
      <c r="F229" s="828"/>
    </row>
    <row r="230" spans="1:6" x14ac:dyDescent="0.3">
      <c r="A230" s="828"/>
      <c r="B230" s="828"/>
      <c r="C230" s="828"/>
      <c r="D230" s="828"/>
      <c r="E230" s="828"/>
      <c r="F230" s="828"/>
    </row>
    <row r="231" spans="1:6" x14ac:dyDescent="0.3">
      <c r="A231" s="828"/>
      <c r="B231" s="828"/>
      <c r="C231" s="828"/>
      <c r="D231" s="828"/>
      <c r="E231" s="828"/>
      <c r="F231" s="828"/>
    </row>
    <row r="232" spans="1:6" x14ac:dyDescent="0.3">
      <c r="A232" s="828"/>
      <c r="B232" s="828"/>
      <c r="C232" s="828"/>
      <c r="D232" s="828"/>
      <c r="E232" s="828"/>
      <c r="F232" s="828"/>
    </row>
    <row r="233" spans="1:6" x14ac:dyDescent="0.3">
      <c r="A233" s="828"/>
      <c r="B233" s="828"/>
      <c r="C233" s="828"/>
      <c r="D233" s="828"/>
      <c r="E233" s="828"/>
      <c r="F233" s="828"/>
    </row>
    <row r="234" spans="1:6" x14ac:dyDescent="0.3">
      <c r="A234" s="828"/>
      <c r="B234" s="828"/>
      <c r="C234" s="828"/>
      <c r="D234" s="828"/>
      <c r="E234" s="828"/>
      <c r="F234" s="828"/>
    </row>
    <row r="235" spans="1:6" x14ac:dyDescent="0.3">
      <c r="A235" s="828"/>
      <c r="B235" s="828"/>
      <c r="C235" s="828"/>
      <c r="D235" s="828"/>
      <c r="E235" s="828"/>
      <c r="F235" s="828"/>
    </row>
    <row r="236" spans="1:6" x14ac:dyDescent="0.3">
      <c r="A236" s="828"/>
      <c r="B236" s="828"/>
      <c r="C236" s="828"/>
      <c r="D236" s="828"/>
      <c r="E236" s="828"/>
      <c r="F236" s="828"/>
    </row>
    <row r="237" spans="1:6" x14ac:dyDescent="0.3">
      <c r="A237" s="828"/>
      <c r="B237" s="828"/>
      <c r="C237" s="828"/>
      <c r="D237" s="828"/>
      <c r="E237" s="828"/>
      <c r="F237" s="828"/>
    </row>
    <row r="238" spans="1:6" x14ac:dyDescent="0.3">
      <c r="A238" s="828"/>
      <c r="B238" s="828"/>
      <c r="C238" s="828"/>
      <c r="D238" s="828"/>
      <c r="E238" s="828"/>
      <c r="F238" s="828"/>
    </row>
    <row r="239" spans="1:6" x14ac:dyDescent="0.3">
      <c r="A239" s="828"/>
      <c r="B239" s="828"/>
      <c r="C239" s="828"/>
      <c r="D239" s="828"/>
      <c r="E239" s="828"/>
      <c r="F239" s="828"/>
    </row>
    <row r="240" spans="1:6" x14ac:dyDescent="0.3">
      <c r="A240" s="828"/>
      <c r="B240" s="828"/>
      <c r="C240" s="828"/>
      <c r="D240" s="828"/>
      <c r="E240" s="828"/>
      <c r="F240" s="828"/>
    </row>
    <row r="241" spans="1:6" x14ac:dyDescent="0.3">
      <c r="A241" s="828"/>
      <c r="B241" s="828"/>
      <c r="C241" s="828"/>
      <c r="D241" s="828"/>
      <c r="E241" s="828"/>
      <c r="F241" s="828"/>
    </row>
    <row r="242" spans="1:6" x14ac:dyDescent="0.3">
      <c r="A242" s="828"/>
      <c r="B242" s="828"/>
      <c r="C242" s="828"/>
      <c r="D242" s="828"/>
      <c r="E242" s="828"/>
      <c r="F242" s="828"/>
    </row>
    <row r="243" spans="1:6" x14ac:dyDescent="0.3">
      <c r="A243" s="828"/>
      <c r="B243" s="828"/>
      <c r="C243" s="828"/>
      <c r="D243" s="828"/>
      <c r="E243" s="828"/>
      <c r="F243" s="828"/>
    </row>
    <row r="244" spans="1:6" x14ac:dyDescent="0.3">
      <c r="A244" s="828"/>
      <c r="B244" s="828"/>
      <c r="C244" s="828"/>
      <c r="D244" s="828"/>
      <c r="E244" s="828"/>
      <c r="F244" s="828"/>
    </row>
    <row r="245" spans="1:6" x14ac:dyDescent="0.3">
      <c r="A245" s="828"/>
      <c r="B245" s="828"/>
      <c r="C245" s="828"/>
      <c r="D245" s="828"/>
      <c r="E245" s="828"/>
      <c r="F245" s="828"/>
    </row>
    <row r="246" spans="1:6" x14ac:dyDescent="0.3">
      <c r="A246" s="828"/>
      <c r="B246" s="828"/>
      <c r="C246" s="828"/>
      <c r="D246" s="828"/>
      <c r="E246" s="828"/>
      <c r="F246" s="828"/>
    </row>
    <row r="247" spans="1:6" x14ac:dyDescent="0.3">
      <c r="A247" s="828"/>
      <c r="B247" s="828"/>
      <c r="C247" s="828"/>
      <c r="D247" s="828"/>
      <c r="E247" s="828"/>
      <c r="F247" s="828"/>
    </row>
    <row r="248" spans="1:6" x14ac:dyDescent="0.3">
      <c r="A248" s="828"/>
      <c r="B248" s="828"/>
      <c r="C248" s="828"/>
      <c r="D248" s="828"/>
      <c r="E248" s="828"/>
      <c r="F248" s="828"/>
    </row>
    <row r="249" spans="1:6" x14ac:dyDescent="0.3">
      <c r="A249" s="828"/>
      <c r="B249" s="828"/>
      <c r="C249" s="828"/>
      <c r="D249" s="828"/>
      <c r="E249" s="828"/>
      <c r="F249" s="828"/>
    </row>
    <row r="250" spans="1:6" x14ac:dyDescent="0.3">
      <c r="A250" s="828"/>
      <c r="B250" s="828"/>
      <c r="C250" s="828"/>
      <c r="D250" s="828"/>
      <c r="E250" s="828"/>
      <c r="F250" s="828"/>
    </row>
    <row r="251" spans="1:6" x14ac:dyDescent="0.3">
      <c r="A251" s="828"/>
      <c r="B251" s="828"/>
      <c r="C251" s="828"/>
      <c r="D251" s="828"/>
      <c r="E251" s="828"/>
      <c r="F251" s="828"/>
    </row>
    <row r="252" spans="1:6" x14ac:dyDescent="0.3">
      <c r="A252" s="828"/>
      <c r="B252" s="828"/>
      <c r="C252" s="828"/>
      <c r="D252" s="828"/>
      <c r="E252" s="828"/>
      <c r="F252" s="828"/>
    </row>
    <row r="253" spans="1:6" x14ac:dyDescent="0.3">
      <c r="A253" s="828"/>
      <c r="B253" s="828"/>
      <c r="C253" s="828"/>
      <c r="D253" s="828"/>
      <c r="E253" s="828"/>
      <c r="F253" s="828"/>
    </row>
    <row r="254" spans="1:6" x14ac:dyDescent="0.3">
      <c r="A254" s="828"/>
      <c r="B254" s="828"/>
      <c r="C254" s="828"/>
      <c r="D254" s="828"/>
      <c r="E254" s="828"/>
      <c r="F254" s="828"/>
    </row>
    <row r="255" spans="1:6" x14ac:dyDescent="0.3">
      <c r="A255" s="828"/>
      <c r="B255" s="828"/>
      <c r="C255" s="828"/>
      <c r="D255" s="828"/>
      <c r="E255" s="828"/>
      <c r="F255" s="828"/>
    </row>
    <row r="256" spans="1:6" x14ac:dyDescent="0.3">
      <c r="A256" s="828"/>
      <c r="B256" s="828"/>
      <c r="C256" s="828"/>
      <c r="D256" s="828"/>
      <c r="E256" s="828"/>
      <c r="F256" s="828"/>
    </row>
    <row r="257" spans="1:6" x14ac:dyDescent="0.3">
      <c r="A257" s="828"/>
      <c r="B257" s="828"/>
      <c r="C257" s="828"/>
      <c r="D257" s="828"/>
      <c r="E257" s="828"/>
      <c r="F257" s="828"/>
    </row>
    <row r="258" spans="1:6" x14ac:dyDescent="0.3">
      <c r="A258" s="828"/>
      <c r="B258" s="828"/>
      <c r="C258" s="828"/>
      <c r="D258" s="828"/>
      <c r="E258" s="828"/>
      <c r="F258" s="828"/>
    </row>
    <row r="259" spans="1:6" x14ac:dyDescent="0.3">
      <c r="A259" s="828"/>
      <c r="B259" s="828"/>
      <c r="C259" s="828"/>
      <c r="D259" s="828"/>
      <c r="E259" s="828"/>
      <c r="F259" s="828"/>
    </row>
    <row r="260" spans="1:6" x14ac:dyDescent="0.3">
      <c r="A260" s="828"/>
      <c r="B260" s="828"/>
      <c r="C260" s="828"/>
      <c r="D260" s="828"/>
      <c r="E260" s="828"/>
      <c r="F260" s="828"/>
    </row>
    <row r="261" spans="1:6" x14ac:dyDescent="0.3">
      <c r="A261" s="828"/>
      <c r="B261" s="828"/>
      <c r="C261" s="828"/>
      <c r="D261" s="828"/>
      <c r="E261" s="828"/>
      <c r="F261" s="828"/>
    </row>
    <row r="262" spans="1:6" x14ac:dyDescent="0.3">
      <c r="A262" s="828"/>
      <c r="B262" s="828"/>
      <c r="C262" s="828"/>
      <c r="D262" s="828"/>
      <c r="E262" s="828"/>
      <c r="F262" s="828"/>
    </row>
    <row r="263" spans="1:6" x14ac:dyDescent="0.3">
      <c r="A263" s="828"/>
      <c r="B263" s="828"/>
      <c r="C263" s="828"/>
      <c r="D263" s="828"/>
      <c r="E263" s="828"/>
      <c r="F263" s="828"/>
    </row>
    <row r="264" spans="1:6" x14ac:dyDescent="0.3">
      <c r="A264" s="828"/>
      <c r="B264" s="828"/>
      <c r="C264" s="828"/>
      <c r="D264" s="828"/>
      <c r="E264" s="828"/>
      <c r="F264" s="828"/>
    </row>
    <row r="265" spans="1:6" x14ac:dyDescent="0.3">
      <c r="A265" s="828"/>
      <c r="B265" s="828"/>
      <c r="C265" s="828"/>
      <c r="D265" s="828"/>
      <c r="E265" s="828"/>
      <c r="F265" s="828"/>
    </row>
    <row r="266" spans="1:6" x14ac:dyDescent="0.3">
      <c r="A266" s="828"/>
      <c r="B266" s="828"/>
      <c r="C266" s="828"/>
      <c r="D266" s="828"/>
      <c r="E266" s="828"/>
      <c r="F266" s="828"/>
    </row>
    <row r="267" spans="1:6" x14ac:dyDescent="0.3">
      <c r="A267" s="828"/>
      <c r="B267" s="828"/>
      <c r="C267" s="828"/>
      <c r="D267" s="828"/>
      <c r="E267" s="828"/>
      <c r="F267" s="828"/>
    </row>
    <row r="268" spans="1:6" x14ac:dyDescent="0.3">
      <c r="A268" s="828"/>
      <c r="B268" s="828"/>
      <c r="C268" s="828"/>
      <c r="D268" s="828"/>
      <c r="E268" s="828"/>
      <c r="F268" s="828"/>
    </row>
    <row r="269" spans="1:6" x14ac:dyDescent="0.3">
      <c r="A269" s="828"/>
      <c r="B269" s="828"/>
      <c r="C269" s="828"/>
      <c r="D269" s="828"/>
      <c r="E269" s="828"/>
      <c r="F269" s="828"/>
    </row>
    <row r="270" spans="1:6" x14ac:dyDescent="0.3">
      <c r="A270" s="828"/>
      <c r="B270" s="828"/>
      <c r="C270" s="828"/>
      <c r="D270" s="828"/>
      <c r="E270" s="828"/>
      <c r="F270" s="828"/>
    </row>
    <row r="271" spans="1:6" x14ac:dyDescent="0.3">
      <c r="A271" s="828"/>
      <c r="B271" s="828"/>
      <c r="C271" s="828"/>
      <c r="D271" s="828"/>
      <c r="E271" s="828"/>
      <c r="F271" s="828"/>
    </row>
    <row r="272" spans="1:6" x14ac:dyDescent="0.3">
      <c r="A272" s="828"/>
      <c r="B272" s="828"/>
      <c r="C272" s="828"/>
      <c r="D272" s="828"/>
      <c r="E272" s="828"/>
      <c r="F272" s="828"/>
    </row>
    <row r="273" spans="1:6" x14ac:dyDescent="0.3">
      <c r="A273" s="828"/>
      <c r="B273" s="828"/>
      <c r="C273" s="828"/>
      <c r="D273" s="828"/>
      <c r="E273" s="828"/>
      <c r="F273" s="828"/>
    </row>
    <row r="274" spans="1:6" x14ac:dyDescent="0.3">
      <c r="A274" s="828"/>
      <c r="B274" s="828"/>
      <c r="C274" s="828"/>
      <c r="D274" s="828"/>
      <c r="E274" s="828"/>
      <c r="F274" s="828"/>
    </row>
    <row r="275" spans="1:6" x14ac:dyDescent="0.3">
      <c r="A275" s="828"/>
      <c r="B275" s="828"/>
      <c r="C275" s="828"/>
      <c r="D275" s="828"/>
      <c r="E275" s="828"/>
      <c r="F275" s="828"/>
    </row>
    <row r="276" spans="1:6" x14ac:dyDescent="0.3">
      <c r="A276" s="828"/>
      <c r="B276" s="828"/>
      <c r="C276" s="828"/>
      <c r="D276" s="828"/>
      <c r="E276" s="828"/>
      <c r="F276" s="828"/>
    </row>
    <row r="277" spans="1:6" x14ac:dyDescent="0.3">
      <c r="A277" s="828"/>
      <c r="B277" s="828"/>
      <c r="C277" s="828"/>
      <c r="D277" s="828"/>
      <c r="E277" s="828"/>
      <c r="F277" s="828"/>
    </row>
    <row r="278" spans="1:6" x14ac:dyDescent="0.3">
      <c r="A278" s="828"/>
      <c r="B278" s="828"/>
      <c r="C278" s="828"/>
      <c r="D278" s="828"/>
      <c r="E278" s="828"/>
      <c r="F278" s="828"/>
    </row>
    <row r="279" spans="1:6" x14ac:dyDescent="0.3">
      <c r="A279" s="828"/>
      <c r="B279" s="828"/>
      <c r="C279" s="828"/>
      <c r="D279" s="828"/>
      <c r="E279" s="828"/>
      <c r="F279" s="828"/>
    </row>
    <row r="280" spans="1:6" x14ac:dyDescent="0.3">
      <c r="A280" s="828"/>
      <c r="B280" s="828"/>
      <c r="C280" s="828"/>
      <c r="D280" s="828"/>
      <c r="E280" s="828"/>
      <c r="F280" s="828"/>
    </row>
    <row r="281" spans="1:6" x14ac:dyDescent="0.3">
      <c r="A281" s="828"/>
      <c r="B281" s="828"/>
      <c r="C281" s="828"/>
      <c r="D281" s="828"/>
      <c r="E281" s="828"/>
      <c r="F281" s="828"/>
    </row>
    <row r="282" spans="1:6" x14ac:dyDescent="0.3">
      <c r="A282" s="828"/>
      <c r="B282" s="828"/>
      <c r="C282" s="828"/>
      <c r="D282" s="828"/>
      <c r="E282" s="828"/>
      <c r="F282" s="828"/>
    </row>
    <row r="283" spans="1:6" x14ac:dyDescent="0.3">
      <c r="A283" s="828"/>
      <c r="B283" s="828"/>
      <c r="C283" s="828"/>
      <c r="D283" s="828"/>
      <c r="E283" s="828"/>
      <c r="F283" s="828"/>
    </row>
    <row r="284" spans="1:6" x14ac:dyDescent="0.3">
      <c r="A284" s="828"/>
      <c r="B284" s="828"/>
      <c r="C284" s="828"/>
      <c r="D284" s="828"/>
      <c r="E284" s="828"/>
      <c r="F284" s="828"/>
    </row>
    <row r="285" spans="1:6" x14ac:dyDescent="0.3">
      <c r="A285" s="828"/>
      <c r="B285" s="828"/>
      <c r="C285" s="828"/>
      <c r="D285" s="828"/>
      <c r="E285" s="828"/>
      <c r="F285" s="828"/>
    </row>
    <row r="286" spans="1:6" x14ac:dyDescent="0.3">
      <c r="A286" s="828"/>
      <c r="B286" s="828"/>
      <c r="C286" s="828"/>
      <c r="D286" s="828"/>
      <c r="E286" s="828"/>
      <c r="F286" s="828"/>
    </row>
    <row r="287" spans="1:6" x14ac:dyDescent="0.3">
      <c r="A287" s="828"/>
      <c r="B287" s="828"/>
      <c r="C287" s="828"/>
      <c r="D287" s="828"/>
      <c r="E287" s="828"/>
      <c r="F287" s="828"/>
    </row>
    <row r="288" spans="1:6" x14ac:dyDescent="0.3">
      <c r="A288" s="828"/>
      <c r="B288" s="828"/>
      <c r="C288" s="828"/>
      <c r="D288" s="828"/>
      <c r="E288" s="828"/>
      <c r="F288" s="828"/>
    </row>
    <row r="289" spans="1:6" x14ac:dyDescent="0.3">
      <c r="A289" s="828"/>
      <c r="B289" s="828"/>
      <c r="C289" s="828"/>
      <c r="D289" s="828"/>
      <c r="E289" s="828"/>
      <c r="F289" s="828"/>
    </row>
    <row r="290" spans="1:6" x14ac:dyDescent="0.3">
      <c r="A290" s="828"/>
      <c r="B290" s="828"/>
      <c r="C290" s="828"/>
      <c r="D290" s="828"/>
      <c r="E290" s="828"/>
      <c r="F290" s="828"/>
    </row>
    <row r="291" spans="1:6" x14ac:dyDescent="0.3">
      <c r="A291" s="828"/>
      <c r="B291" s="828"/>
      <c r="C291" s="828"/>
      <c r="D291" s="828"/>
      <c r="E291" s="828"/>
      <c r="F291" s="828"/>
    </row>
    <row r="292" spans="1:6" x14ac:dyDescent="0.3">
      <c r="A292" s="828"/>
      <c r="B292" s="828"/>
      <c r="C292" s="828"/>
      <c r="D292" s="828"/>
      <c r="E292" s="828"/>
      <c r="F292" s="828"/>
    </row>
    <row r="293" spans="1:6" x14ac:dyDescent="0.3">
      <c r="A293" s="828"/>
      <c r="B293" s="828"/>
      <c r="C293" s="828"/>
      <c r="D293" s="828"/>
      <c r="E293" s="828"/>
      <c r="F293" s="828"/>
    </row>
    <row r="294" spans="1:6" x14ac:dyDescent="0.3">
      <c r="A294" s="828"/>
      <c r="B294" s="828"/>
      <c r="C294" s="828"/>
      <c r="D294" s="828"/>
      <c r="E294" s="828"/>
      <c r="F294" s="828"/>
    </row>
    <row r="295" spans="1:6" x14ac:dyDescent="0.3">
      <c r="A295" s="828"/>
      <c r="B295" s="828"/>
      <c r="C295" s="828"/>
      <c r="D295" s="828"/>
      <c r="E295" s="828"/>
      <c r="F295" s="828"/>
    </row>
    <row r="296" spans="1:6" x14ac:dyDescent="0.3">
      <c r="A296" s="828"/>
      <c r="B296" s="828"/>
      <c r="C296" s="828"/>
      <c r="D296" s="828"/>
      <c r="E296" s="828"/>
      <c r="F296" s="828"/>
    </row>
    <row r="297" spans="1:6" x14ac:dyDescent="0.3">
      <c r="A297" s="828"/>
      <c r="B297" s="828"/>
      <c r="C297" s="828"/>
      <c r="D297" s="828"/>
      <c r="E297" s="828"/>
      <c r="F297" s="828"/>
    </row>
    <row r="298" spans="1:6" x14ac:dyDescent="0.3">
      <c r="A298" s="828"/>
      <c r="B298" s="828"/>
      <c r="C298" s="828"/>
      <c r="D298" s="828"/>
      <c r="E298" s="828"/>
      <c r="F298" s="828"/>
    </row>
    <row r="299" spans="1:6" x14ac:dyDescent="0.3">
      <c r="A299" s="828"/>
      <c r="B299" s="828"/>
      <c r="C299" s="828"/>
      <c r="D299" s="828"/>
      <c r="E299" s="828"/>
      <c r="F299" s="828"/>
    </row>
    <row r="300" spans="1:6" x14ac:dyDescent="0.3">
      <c r="A300" s="828"/>
      <c r="B300" s="828"/>
      <c r="C300" s="828"/>
      <c r="D300" s="828"/>
      <c r="E300" s="828"/>
      <c r="F300" s="828"/>
    </row>
    <row r="301" spans="1:6" x14ac:dyDescent="0.3">
      <c r="A301" s="828"/>
      <c r="B301" s="828"/>
      <c r="C301" s="828"/>
      <c r="D301" s="828"/>
      <c r="E301" s="828"/>
      <c r="F301" s="828"/>
    </row>
    <row r="302" spans="1:6" x14ac:dyDescent="0.3">
      <c r="A302" s="828"/>
      <c r="B302" s="828"/>
      <c r="C302" s="828"/>
      <c r="D302" s="828"/>
      <c r="E302" s="828"/>
      <c r="F302" s="828"/>
    </row>
    <row r="303" spans="1:6" x14ac:dyDescent="0.3">
      <c r="A303" s="828"/>
      <c r="B303" s="828"/>
      <c r="C303" s="828"/>
      <c r="D303" s="828"/>
      <c r="E303" s="828"/>
      <c r="F303" s="828"/>
    </row>
    <row r="304" spans="1:6" x14ac:dyDescent="0.3">
      <c r="A304" s="828"/>
      <c r="B304" s="828"/>
      <c r="C304" s="828"/>
      <c r="D304" s="828"/>
      <c r="E304" s="828"/>
      <c r="F304" s="828"/>
    </row>
    <row r="305" spans="1:6" x14ac:dyDescent="0.3">
      <c r="A305" s="828"/>
      <c r="B305" s="828"/>
      <c r="C305" s="828"/>
      <c r="D305" s="828"/>
      <c r="E305" s="828"/>
      <c r="F305" s="828"/>
    </row>
    <row r="306" spans="1:6" x14ac:dyDescent="0.3">
      <c r="A306" s="828"/>
      <c r="B306" s="828"/>
      <c r="C306" s="828"/>
      <c r="D306" s="828"/>
      <c r="E306" s="828"/>
      <c r="F306" s="828"/>
    </row>
    <row r="307" spans="1:6" x14ac:dyDescent="0.3">
      <c r="A307" s="828"/>
      <c r="B307" s="828"/>
      <c r="C307" s="828"/>
      <c r="D307" s="828"/>
      <c r="E307" s="828"/>
      <c r="F307" s="828"/>
    </row>
    <row r="308" spans="1:6" x14ac:dyDescent="0.3">
      <c r="A308" s="828"/>
      <c r="B308" s="828"/>
      <c r="C308" s="828"/>
      <c r="D308" s="828"/>
      <c r="E308" s="828"/>
      <c r="F308" s="828"/>
    </row>
    <row r="309" spans="1:6" x14ac:dyDescent="0.3">
      <c r="A309" s="828"/>
      <c r="B309" s="828"/>
      <c r="C309" s="828"/>
      <c r="D309" s="828"/>
      <c r="E309" s="828"/>
      <c r="F309" s="828"/>
    </row>
    <row r="310" spans="1:6" x14ac:dyDescent="0.3">
      <c r="A310" s="828"/>
      <c r="B310" s="828"/>
      <c r="C310" s="828"/>
      <c r="D310" s="828"/>
      <c r="E310" s="828"/>
      <c r="F310" s="828"/>
    </row>
    <row r="311" spans="1:6" x14ac:dyDescent="0.3">
      <c r="A311" s="828"/>
      <c r="B311" s="828"/>
      <c r="C311" s="828"/>
      <c r="D311" s="828"/>
      <c r="E311" s="828"/>
      <c r="F311" s="828"/>
    </row>
    <row r="312" spans="1:6" x14ac:dyDescent="0.3">
      <c r="A312" s="828"/>
      <c r="B312" s="828"/>
      <c r="C312" s="828"/>
      <c r="D312" s="828"/>
      <c r="E312" s="828"/>
      <c r="F312" s="828"/>
    </row>
    <row r="313" spans="1:6" x14ac:dyDescent="0.3">
      <c r="A313" s="828"/>
      <c r="B313" s="828"/>
      <c r="C313" s="828"/>
      <c r="D313" s="828"/>
      <c r="E313" s="828"/>
      <c r="F313" s="828"/>
    </row>
    <row r="314" spans="1:6" x14ac:dyDescent="0.3">
      <c r="A314" s="828"/>
      <c r="B314" s="828"/>
      <c r="C314" s="828"/>
      <c r="D314" s="828"/>
      <c r="E314" s="828"/>
      <c r="F314" s="828"/>
    </row>
    <row r="315" spans="1:6" x14ac:dyDescent="0.3">
      <c r="A315" s="828"/>
      <c r="B315" s="828"/>
      <c r="C315" s="828"/>
      <c r="D315" s="828"/>
      <c r="E315" s="828"/>
      <c r="F315" s="828"/>
    </row>
    <row r="316" spans="1:6" x14ac:dyDescent="0.3">
      <c r="A316" s="828"/>
      <c r="B316" s="828"/>
      <c r="C316" s="828"/>
      <c r="D316" s="828"/>
      <c r="E316" s="828"/>
      <c r="F316" s="828"/>
    </row>
    <row r="317" spans="1:6" x14ac:dyDescent="0.3">
      <c r="A317" s="828"/>
      <c r="B317" s="828"/>
      <c r="C317" s="828"/>
      <c r="D317" s="828"/>
      <c r="E317" s="828"/>
      <c r="F317" s="828"/>
    </row>
    <row r="318" spans="1:6" x14ac:dyDescent="0.3">
      <c r="A318" s="828"/>
      <c r="B318" s="828"/>
      <c r="C318" s="828"/>
      <c r="D318" s="828"/>
      <c r="E318" s="828"/>
      <c r="F318" s="828"/>
    </row>
    <row r="319" spans="1:6" x14ac:dyDescent="0.3">
      <c r="A319" s="828"/>
      <c r="B319" s="828"/>
      <c r="C319" s="828"/>
      <c r="D319" s="828"/>
      <c r="E319" s="828"/>
      <c r="F319" s="828"/>
    </row>
    <row r="320" spans="1:6" x14ac:dyDescent="0.3">
      <c r="A320" s="828"/>
      <c r="B320" s="828"/>
      <c r="C320" s="828"/>
      <c r="D320" s="828"/>
      <c r="E320" s="828"/>
      <c r="F320" s="828"/>
    </row>
    <row r="321" spans="1:6" x14ac:dyDescent="0.3">
      <c r="A321" s="828"/>
      <c r="B321" s="828"/>
      <c r="C321" s="828"/>
      <c r="D321" s="828"/>
      <c r="E321" s="828"/>
      <c r="F321" s="828"/>
    </row>
    <row r="322" spans="1:6" x14ac:dyDescent="0.3">
      <c r="A322" s="828"/>
      <c r="B322" s="828"/>
      <c r="C322" s="828"/>
      <c r="D322" s="828"/>
      <c r="E322" s="828"/>
      <c r="F322" s="828"/>
    </row>
    <row r="323" spans="1:6" x14ac:dyDescent="0.3">
      <c r="A323" s="828"/>
      <c r="B323" s="828"/>
      <c r="C323" s="828"/>
      <c r="D323" s="828"/>
      <c r="E323" s="828"/>
      <c r="F323" s="828"/>
    </row>
    <row r="324" spans="1:6" x14ac:dyDescent="0.3">
      <c r="A324" s="828"/>
      <c r="B324" s="828"/>
      <c r="C324" s="828"/>
      <c r="D324" s="828"/>
      <c r="E324" s="828"/>
      <c r="F324" s="828"/>
    </row>
    <row r="325" spans="1:6" x14ac:dyDescent="0.3">
      <c r="A325" s="828"/>
      <c r="B325" s="828"/>
      <c r="C325" s="828"/>
      <c r="D325" s="828"/>
      <c r="E325" s="828"/>
      <c r="F325" s="828"/>
    </row>
    <row r="326" spans="1:6" x14ac:dyDescent="0.3">
      <c r="A326" s="828"/>
      <c r="B326" s="828"/>
      <c r="C326" s="828"/>
      <c r="D326" s="828"/>
      <c r="E326" s="828"/>
      <c r="F326" s="828"/>
    </row>
    <row r="327" spans="1:6" x14ac:dyDescent="0.3">
      <c r="A327" s="828"/>
      <c r="B327" s="828"/>
      <c r="C327" s="828"/>
      <c r="D327" s="828"/>
      <c r="E327" s="828"/>
      <c r="F327" s="828"/>
    </row>
    <row r="328" spans="1:6" x14ac:dyDescent="0.3">
      <c r="A328" s="828"/>
      <c r="B328" s="828"/>
      <c r="C328" s="828"/>
      <c r="D328" s="828"/>
      <c r="E328" s="828"/>
      <c r="F328" s="828"/>
    </row>
    <row r="329" spans="1:6" x14ac:dyDescent="0.3">
      <c r="A329" s="828"/>
      <c r="B329" s="828"/>
      <c r="C329" s="828"/>
      <c r="D329" s="828"/>
      <c r="E329" s="828"/>
      <c r="F329" s="828"/>
    </row>
    <row r="330" spans="1:6" x14ac:dyDescent="0.3">
      <c r="A330" s="828"/>
      <c r="B330" s="828"/>
      <c r="C330" s="828"/>
      <c r="D330" s="828"/>
      <c r="E330" s="828"/>
      <c r="F330" s="828"/>
    </row>
    <row r="331" spans="1:6" x14ac:dyDescent="0.3">
      <c r="A331" s="828"/>
      <c r="B331" s="828"/>
      <c r="C331" s="828"/>
      <c r="D331" s="828"/>
      <c r="E331" s="828"/>
      <c r="F331" s="828"/>
    </row>
    <row r="332" spans="1:6" x14ac:dyDescent="0.3">
      <c r="A332" s="828"/>
      <c r="B332" s="828"/>
      <c r="C332" s="828"/>
      <c r="D332" s="828"/>
      <c r="E332" s="828"/>
      <c r="F332" s="828"/>
    </row>
    <row r="333" spans="1:6" x14ac:dyDescent="0.3">
      <c r="A333" s="828"/>
      <c r="B333" s="828"/>
      <c r="C333" s="828"/>
      <c r="D333" s="828"/>
      <c r="E333" s="828"/>
      <c r="F333" s="828"/>
    </row>
    <row r="334" spans="1:6" x14ac:dyDescent="0.3">
      <c r="A334" s="828"/>
      <c r="B334" s="828"/>
      <c r="C334" s="828"/>
      <c r="D334" s="828"/>
      <c r="E334" s="828"/>
      <c r="F334" s="828"/>
    </row>
    <row r="335" spans="1:6" x14ac:dyDescent="0.3">
      <c r="A335" s="828"/>
      <c r="B335" s="828"/>
      <c r="C335" s="828"/>
      <c r="D335" s="828"/>
      <c r="E335" s="828"/>
      <c r="F335" s="828"/>
    </row>
    <row r="336" spans="1:6" x14ac:dyDescent="0.3">
      <c r="A336" s="828"/>
      <c r="B336" s="828"/>
      <c r="C336" s="828"/>
      <c r="D336" s="828"/>
      <c r="E336" s="828"/>
      <c r="F336" s="828"/>
    </row>
    <row r="337" spans="1:6" x14ac:dyDescent="0.3">
      <c r="A337" s="828"/>
      <c r="B337" s="828"/>
      <c r="C337" s="828"/>
      <c r="D337" s="828"/>
      <c r="E337" s="828"/>
      <c r="F337" s="828"/>
    </row>
    <row r="338" spans="1:6" x14ac:dyDescent="0.3">
      <c r="A338" s="828"/>
      <c r="B338" s="828"/>
      <c r="C338" s="828"/>
      <c r="D338" s="828"/>
      <c r="E338" s="828"/>
      <c r="F338" s="828"/>
    </row>
    <row r="339" spans="1:6" x14ac:dyDescent="0.3">
      <c r="A339" s="828"/>
      <c r="B339" s="828"/>
      <c r="C339" s="828"/>
      <c r="D339" s="828"/>
      <c r="E339" s="828"/>
      <c r="F339" s="828"/>
    </row>
    <row r="340" spans="1:6" x14ac:dyDescent="0.3">
      <c r="A340" s="828"/>
      <c r="B340" s="828"/>
      <c r="C340" s="828"/>
      <c r="D340" s="828"/>
      <c r="E340" s="828"/>
      <c r="F340" s="828"/>
    </row>
    <row r="341" spans="1:6" x14ac:dyDescent="0.3">
      <c r="A341" s="828"/>
      <c r="B341" s="828"/>
      <c r="C341" s="828"/>
      <c r="D341" s="828"/>
      <c r="E341" s="828"/>
      <c r="F341" s="828"/>
    </row>
    <row r="342" spans="1:6" x14ac:dyDescent="0.3">
      <c r="A342" s="828"/>
      <c r="B342" s="828"/>
      <c r="C342" s="828"/>
      <c r="D342" s="828"/>
      <c r="E342" s="828"/>
      <c r="F342" s="828"/>
    </row>
    <row r="343" spans="1:6" x14ac:dyDescent="0.3">
      <c r="A343" s="828"/>
      <c r="B343" s="828"/>
      <c r="C343" s="828"/>
      <c r="D343" s="828"/>
      <c r="E343" s="828"/>
      <c r="F343" s="828"/>
    </row>
    <row r="344" spans="1:6" x14ac:dyDescent="0.3">
      <c r="A344" s="828"/>
      <c r="B344" s="828"/>
      <c r="C344" s="828"/>
      <c r="D344" s="828"/>
      <c r="E344" s="828"/>
      <c r="F344" s="828"/>
    </row>
    <row r="345" spans="1:6" x14ac:dyDescent="0.3">
      <c r="A345" s="828"/>
      <c r="B345" s="828"/>
      <c r="C345" s="828"/>
      <c r="D345" s="828"/>
      <c r="E345" s="828"/>
      <c r="F345" s="828"/>
    </row>
    <row r="346" spans="1:6" x14ac:dyDescent="0.3">
      <c r="A346" s="828"/>
      <c r="B346" s="828"/>
      <c r="C346" s="828"/>
      <c r="D346" s="828"/>
      <c r="E346" s="828"/>
      <c r="F346" s="828"/>
    </row>
    <row r="347" spans="1:6" x14ac:dyDescent="0.3">
      <c r="A347" s="828"/>
      <c r="B347" s="828"/>
      <c r="C347" s="828"/>
      <c r="D347" s="828"/>
      <c r="E347" s="828"/>
      <c r="F347" s="828"/>
    </row>
    <row r="348" spans="1:6" x14ac:dyDescent="0.3">
      <c r="A348" s="828"/>
      <c r="B348" s="828"/>
      <c r="C348" s="828"/>
      <c r="D348" s="828"/>
      <c r="E348" s="828"/>
      <c r="F348" s="828"/>
    </row>
    <row r="349" spans="1:6" x14ac:dyDescent="0.3">
      <c r="A349" s="828"/>
      <c r="B349" s="828"/>
      <c r="C349" s="828"/>
      <c r="D349" s="828"/>
      <c r="E349" s="828"/>
      <c r="F349" s="828"/>
    </row>
    <row r="350" spans="1:6" x14ac:dyDescent="0.3">
      <c r="A350" s="828"/>
      <c r="B350" s="828"/>
      <c r="C350" s="828"/>
      <c r="D350" s="828"/>
      <c r="E350" s="828"/>
      <c r="F350" s="828"/>
    </row>
    <row r="351" spans="1:6" x14ac:dyDescent="0.3">
      <c r="A351" s="828"/>
      <c r="B351" s="828"/>
      <c r="C351" s="828"/>
      <c r="D351" s="828"/>
      <c r="E351" s="828"/>
      <c r="F351" s="828"/>
    </row>
    <row r="352" spans="1:6" x14ac:dyDescent="0.3">
      <c r="A352" s="828"/>
      <c r="B352" s="828"/>
      <c r="C352" s="828"/>
      <c r="D352" s="828"/>
      <c r="E352" s="828"/>
      <c r="F352" s="828"/>
    </row>
    <row r="353" spans="1:6" x14ac:dyDescent="0.3">
      <c r="A353" s="828"/>
      <c r="B353" s="828"/>
      <c r="C353" s="828"/>
      <c r="D353" s="828"/>
      <c r="E353" s="828"/>
      <c r="F353" s="828"/>
    </row>
    <row r="354" spans="1:6" x14ac:dyDescent="0.3">
      <c r="A354" s="828"/>
      <c r="B354" s="828"/>
      <c r="C354" s="828"/>
      <c r="D354" s="828"/>
      <c r="E354" s="828"/>
      <c r="F354" s="828"/>
    </row>
    <row r="355" spans="1:6" x14ac:dyDescent="0.3">
      <c r="A355" s="828"/>
      <c r="B355" s="828"/>
      <c r="C355" s="828"/>
      <c r="D355" s="828"/>
      <c r="E355" s="828"/>
      <c r="F355" s="828"/>
    </row>
    <row r="356" spans="1:6" x14ac:dyDescent="0.3">
      <c r="A356" s="828"/>
      <c r="B356" s="828"/>
      <c r="C356" s="828"/>
      <c r="D356" s="828"/>
      <c r="E356" s="828"/>
      <c r="F356" s="828"/>
    </row>
    <row r="357" spans="1:6" x14ac:dyDescent="0.3">
      <c r="A357" s="828"/>
      <c r="B357" s="828"/>
      <c r="C357" s="828"/>
      <c r="D357" s="828"/>
      <c r="E357" s="828"/>
      <c r="F357" s="828"/>
    </row>
    <row r="358" spans="1:6" x14ac:dyDescent="0.3">
      <c r="A358" s="828"/>
      <c r="B358" s="828"/>
      <c r="C358" s="828"/>
      <c r="D358" s="828"/>
      <c r="E358" s="828"/>
      <c r="F358" s="828"/>
    </row>
    <row r="359" spans="1:6" x14ac:dyDescent="0.3">
      <c r="A359" s="828"/>
      <c r="B359" s="828"/>
      <c r="C359" s="828"/>
      <c r="D359" s="828"/>
      <c r="E359" s="828"/>
      <c r="F359" s="828"/>
    </row>
    <row r="360" spans="1:6" x14ac:dyDescent="0.3">
      <c r="A360" s="828"/>
      <c r="B360" s="828"/>
      <c r="C360" s="828"/>
      <c r="D360" s="828"/>
      <c r="E360" s="828"/>
      <c r="F360" s="828"/>
    </row>
    <row r="361" spans="1:6" x14ac:dyDescent="0.3">
      <c r="A361" s="828"/>
      <c r="B361" s="828"/>
      <c r="C361" s="828"/>
      <c r="D361" s="828"/>
      <c r="E361" s="828"/>
      <c r="F361" s="828"/>
    </row>
    <row r="362" spans="1:6" x14ac:dyDescent="0.3">
      <c r="A362" s="828"/>
      <c r="B362" s="828"/>
      <c r="C362" s="828"/>
      <c r="D362" s="828"/>
      <c r="E362" s="828"/>
      <c r="F362" s="828"/>
    </row>
    <row r="363" spans="1:6" x14ac:dyDescent="0.3">
      <c r="A363" s="828"/>
      <c r="B363" s="828"/>
      <c r="C363" s="828"/>
      <c r="D363" s="828"/>
      <c r="E363" s="828"/>
      <c r="F363" s="828"/>
    </row>
    <row r="364" spans="1:6" x14ac:dyDescent="0.3">
      <c r="A364" s="828"/>
      <c r="B364" s="828"/>
      <c r="C364" s="828"/>
      <c r="D364" s="828"/>
      <c r="E364" s="828"/>
      <c r="F364" s="828"/>
    </row>
    <row r="365" spans="1:6" x14ac:dyDescent="0.3">
      <c r="A365" s="828"/>
      <c r="B365" s="828"/>
      <c r="C365" s="828"/>
      <c r="D365" s="828"/>
      <c r="E365" s="828"/>
      <c r="F365" s="828"/>
    </row>
    <row r="366" spans="1:6" x14ac:dyDescent="0.3">
      <c r="A366" s="828"/>
      <c r="B366" s="828"/>
      <c r="C366" s="828"/>
      <c r="D366" s="828"/>
      <c r="E366" s="828"/>
      <c r="F366" s="828"/>
    </row>
    <row r="367" spans="1:6" x14ac:dyDescent="0.3">
      <c r="A367" s="828"/>
      <c r="B367" s="828"/>
      <c r="C367" s="828"/>
      <c r="D367" s="828"/>
      <c r="E367" s="828"/>
      <c r="F367" s="828"/>
    </row>
    <row r="368" spans="1:6" x14ac:dyDescent="0.3">
      <c r="A368" s="828"/>
      <c r="B368" s="828"/>
      <c r="C368" s="828"/>
      <c r="D368" s="828"/>
      <c r="E368" s="828"/>
      <c r="F368" s="828"/>
    </row>
    <row r="369" spans="1:6" x14ac:dyDescent="0.3">
      <c r="A369" s="828"/>
      <c r="B369" s="828"/>
      <c r="C369" s="828"/>
      <c r="D369" s="828"/>
      <c r="E369" s="828"/>
      <c r="F369" s="828"/>
    </row>
    <row r="370" spans="1:6" x14ac:dyDescent="0.3">
      <c r="A370" s="828"/>
      <c r="B370" s="828"/>
      <c r="C370" s="828"/>
      <c r="D370" s="828"/>
      <c r="E370" s="828"/>
      <c r="F370" s="828"/>
    </row>
    <row r="371" spans="1:6" x14ac:dyDescent="0.3">
      <c r="A371" s="828"/>
      <c r="B371" s="828"/>
      <c r="C371" s="828"/>
      <c r="D371" s="828"/>
      <c r="E371" s="828"/>
      <c r="F371" s="828"/>
    </row>
    <row r="372" spans="1:6" x14ac:dyDescent="0.3">
      <c r="A372" s="828"/>
      <c r="B372" s="828"/>
      <c r="C372" s="828"/>
      <c r="D372" s="828"/>
      <c r="E372" s="828"/>
      <c r="F372" s="828"/>
    </row>
    <row r="373" spans="1:6" x14ac:dyDescent="0.3">
      <c r="A373" s="828"/>
      <c r="B373" s="828"/>
      <c r="C373" s="828"/>
      <c r="D373" s="828"/>
      <c r="E373" s="828"/>
      <c r="F373" s="828"/>
    </row>
    <row r="374" spans="1:6" x14ac:dyDescent="0.3">
      <c r="A374" s="828"/>
      <c r="B374" s="828"/>
      <c r="C374" s="828"/>
      <c r="D374" s="828"/>
      <c r="E374" s="828"/>
      <c r="F374" s="828"/>
    </row>
    <row r="375" spans="1:6" x14ac:dyDescent="0.3">
      <c r="A375" s="828"/>
      <c r="B375" s="828"/>
      <c r="C375" s="828"/>
      <c r="D375" s="828"/>
      <c r="E375" s="828"/>
      <c r="F375" s="828"/>
    </row>
    <row r="376" spans="1:6" x14ac:dyDescent="0.3">
      <c r="A376" s="828"/>
      <c r="B376" s="828"/>
      <c r="C376" s="828"/>
      <c r="D376" s="828"/>
      <c r="E376" s="828"/>
      <c r="F376" s="828"/>
    </row>
    <row r="377" spans="1:6" x14ac:dyDescent="0.3">
      <c r="A377" s="828"/>
      <c r="B377" s="828"/>
      <c r="C377" s="828"/>
      <c r="D377" s="828"/>
      <c r="E377" s="828"/>
      <c r="F377" s="828"/>
    </row>
    <row r="378" spans="1:6" x14ac:dyDescent="0.3">
      <c r="A378" s="828"/>
      <c r="B378" s="828"/>
      <c r="C378" s="828"/>
      <c r="D378" s="828"/>
      <c r="E378" s="828"/>
      <c r="F378" s="828"/>
    </row>
    <row r="379" spans="1:6" x14ac:dyDescent="0.3">
      <c r="A379" s="828"/>
      <c r="B379" s="828"/>
      <c r="C379" s="828"/>
      <c r="D379" s="828"/>
      <c r="E379" s="828"/>
      <c r="F379" s="828"/>
    </row>
    <row r="380" spans="1:6" x14ac:dyDescent="0.3">
      <c r="A380" s="828"/>
      <c r="B380" s="828"/>
      <c r="C380" s="828"/>
      <c r="D380" s="828"/>
      <c r="E380" s="828"/>
      <c r="F380" s="828"/>
    </row>
    <row r="381" spans="1:6" x14ac:dyDescent="0.3">
      <c r="A381" s="828"/>
      <c r="B381" s="828"/>
      <c r="C381" s="828"/>
      <c r="D381" s="828"/>
      <c r="E381" s="828"/>
      <c r="F381" s="828"/>
    </row>
    <row r="382" spans="1:6" x14ac:dyDescent="0.3">
      <c r="A382" s="828"/>
      <c r="B382" s="828"/>
      <c r="C382" s="828"/>
      <c r="D382" s="828"/>
      <c r="E382" s="828"/>
      <c r="F382" s="828"/>
    </row>
    <row r="383" spans="1:6" x14ac:dyDescent="0.3">
      <c r="A383" s="828"/>
      <c r="B383" s="828"/>
      <c r="C383" s="828"/>
      <c r="D383" s="828"/>
      <c r="E383" s="828"/>
      <c r="F383" s="828"/>
    </row>
    <row r="384" spans="1:6" x14ac:dyDescent="0.3">
      <c r="A384" s="828"/>
      <c r="B384" s="828"/>
      <c r="C384" s="828"/>
      <c r="D384" s="828"/>
      <c r="E384" s="828"/>
      <c r="F384" s="828"/>
    </row>
    <row r="385" spans="1:6" x14ac:dyDescent="0.3">
      <c r="A385" s="828"/>
      <c r="B385" s="828"/>
      <c r="C385" s="828"/>
      <c r="D385" s="828"/>
      <c r="E385" s="828"/>
      <c r="F385" s="828"/>
    </row>
    <row r="386" spans="1:6" x14ac:dyDescent="0.3">
      <c r="A386" s="828"/>
      <c r="B386" s="828"/>
      <c r="C386" s="828"/>
      <c r="D386" s="828"/>
      <c r="E386" s="828"/>
      <c r="F386" s="828"/>
    </row>
    <row r="387" spans="1:6" x14ac:dyDescent="0.3">
      <c r="A387" s="828"/>
      <c r="B387" s="828"/>
      <c r="C387" s="828"/>
      <c r="D387" s="828"/>
      <c r="E387" s="828"/>
      <c r="F387" s="828"/>
    </row>
    <row r="388" spans="1:6" x14ac:dyDescent="0.3">
      <c r="A388" s="828"/>
      <c r="B388" s="828"/>
      <c r="C388" s="828"/>
      <c r="D388" s="828"/>
      <c r="E388" s="828"/>
      <c r="F388" s="828"/>
    </row>
    <row r="389" spans="1:6" x14ac:dyDescent="0.3">
      <c r="A389" s="828"/>
      <c r="B389" s="828"/>
      <c r="C389" s="828"/>
      <c r="D389" s="828"/>
      <c r="E389" s="828"/>
      <c r="F389" s="828"/>
    </row>
    <row r="390" spans="1:6" x14ac:dyDescent="0.3">
      <c r="A390" s="828"/>
      <c r="B390" s="828"/>
      <c r="C390" s="828"/>
      <c r="D390" s="828"/>
      <c r="E390" s="828"/>
      <c r="F390" s="828"/>
    </row>
    <row r="391" spans="1:6" x14ac:dyDescent="0.3">
      <c r="A391" s="828"/>
      <c r="B391" s="828"/>
      <c r="C391" s="828"/>
      <c r="D391" s="828"/>
      <c r="E391" s="828"/>
      <c r="F391" s="828"/>
    </row>
    <row r="392" spans="1:6" x14ac:dyDescent="0.3">
      <c r="A392" s="828"/>
      <c r="B392" s="828"/>
      <c r="C392" s="828"/>
      <c r="D392" s="828"/>
      <c r="E392" s="828"/>
      <c r="F392" s="828"/>
    </row>
    <row r="393" spans="1:6" x14ac:dyDescent="0.3">
      <c r="A393" s="828"/>
      <c r="B393" s="828"/>
      <c r="C393" s="828"/>
      <c r="D393" s="828"/>
      <c r="E393" s="828"/>
      <c r="F393" s="828"/>
    </row>
    <row r="394" spans="1:6" x14ac:dyDescent="0.3">
      <c r="A394" s="828"/>
      <c r="B394" s="828"/>
      <c r="C394" s="828"/>
      <c r="D394" s="828"/>
      <c r="E394" s="828"/>
      <c r="F394" s="828"/>
    </row>
    <row r="395" spans="1:6" x14ac:dyDescent="0.3">
      <c r="A395" s="828"/>
      <c r="B395" s="828"/>
      <c r="C395" s="828"/>
      <c r="D395" s="828"/>
      <c r="E395" s="828"/>
      <c r="F395" s="828"/>
    </row>
    <row r="396" spans="1:6" x14ac:dyDescent="0.3">
      <c r="A396" s="828"/>
      <c r="B396" s="828"/>
      <c r="C396" s="828"/>
      <c r="D396" s="828"/>
      <c r="E396" s="828"/>
      <c r="F396" s="828"/>
    </row>
    <row r="397" spans="1:6" x14ac:dyDescent="0.3">
      <c r="A397" s="828"/>
      <c r="B397" s="828"/>
      <c r="C397" s="828"/>
      <c r="D397" s="828"/>
      <c r="E397" s="828"/>
      <c r="F397" s="828"/>
    </row>
    <row r="398" spans="1:6" x14ac:dyDescent="0.3">
      <c r="A398" s="828"/>
      <c r="B398" s="828"/>
      <c r="C398" s="828"/>
      <c r="D398" s="828"/>
      <c r="E398" s="828"/>
      <c r="F398" s="828"/>
    </row>
    <row r="399" spans="1:6" x14ac:dyDescent="0.3">
      <c r="A399" s="828"/>
      <c r="B399" s="828"/>
      <c r="C399" s="828"/>
      <c r="D399" s="828"/>
      <c r="E399" s="828"/>
      <c r="F399" s="828"/>
    </row>
    <row r="400" spans="1:6" x14ac:dyDescent="0.3">
      <c r="A400" s="828"/>
      <c r="B400" s="828"/>
      <c r="C400" s="828"/>
      <c r="D400" s="828"/>
      <c r="E400" s="828"/>
      <c r="F400" s="828"/>
    </row>
    <row r="401" spans="1:6" x14ac:dyDescent="0.3">
      <c r="A401" s="828"/>
      <c r="B401" s="828"/>
      <c r="C401" s="828"/>
      <c r="D401" s="828"/>
      <c r="E401" s="828"/>
      <c r="F401" s="828"/>
    </row>
    <row r="402" spans="1:6" x14ac:dyDescent="0.3">
      <c r="A402" s="828"/>
      <c r="B402" s="828"/>
      <c r="C402" s="828"/>
      <c r="D402" s="828"/>
      <c r="E402" s="828"/>
      <c r="F402" s="828"/>
    </row>
    <row r="403" spans="1:6" x14ac:dyDescent="0.3">
      <c r="A403" s="828"/>
      <c r="B403" s="828"/>
      <c r="C403" s="828"/>
      <c r="D403" s="828"/>
      <c r="E403" s="828"/>
      <c r="F403" s="828"/>
    </row>
    <row r="404" spans="1:6" x14ac:dyDescent="0.3">
      <c r="A404" s="828"/>
      <c r="B404" s="828"/>
      <c r="C404" s="828"/>
      <c r="D404" s="828"/>
      <c r="E404" s="828"/>
      <c r="F404" s="828"/>
    </row>
    <row r="405" spans="1:6" x14ac:dyDescent="0.3">
      <c r="A405" s="828"/>
      <c r="B405" s="828"/>
      <c r="C405" s="828"/>
      <c r="D405" s="828"/>
      <c r="E405" s="828"/>
      <c r="F405" s="828"/>
    </row>
    <row r="406" spans="1:6" x14ac:dyDescent="0.3">
      <c r="A406" s="828"/>
      <c r="B406" s="828"/>
      <c r="C406" s="828"/>
      <c r="D406" s="828"/>
      <c r="E406" s="828"/>
      <c r="F406" s="828"/>
    </row>
    <row r="407" spans="1:6" x14ac:dyDescent="0.3">
      <c r="A407" s="828"/>
      <c r="B407" s="828"/>
      <c r="C407" s="828"/>
      <c r="D407" s="828"/>
      <c r="E407" s="828"/>
      <c r="F407" s="828"/>
    </row>
    <row r="408" spans="1:6" x14ac:dyDescent="0.3">
      <c r="A408" s="828"/>
      <c r="B408" s="828"/>
      <c r="C408" s="828"/>
      <c r="D408" s="828"/>
      <c r="E408" s="828"/>
      <c r="F408" s="828"/>
    </row>
    <row r="409" spans="1:6" x14ac:dyDescent="0.3">
      <c r="A409" s="828"/>
      <c r="B409" s="828"/>
      <c r="C409" s="828"/>
      <c r="D409" s="828"/>
      <c r="E409" s="828"/>
      <c r="F409" s="828"/>
    </row>
    <row r="410" spans="1:6" x14ac:dyDescent="0.3">
      <c r="A410" s="828"/>
      <c r="B410" s="828"/>
      <c r="C410" s="828"/>
      <c r="D410" s="828"/>
      <c r="E410" s="828"/>
      <c r="F410" s="828"/>
    </row>
    <row r="411" spans="1:6" x14ac:dyDescent="0.3">
      <c r="A411" s="828"/>
      <c r="B411" s="828"/>
      <c r="C411" s="828"/>
      <c r="D411" s="828"/>
      <c r="E411" s="828"/>
      <c r="F411" s="828"/>
    </row>
    <row r="412" spans="1:6" x14ac:dyDescent="0.3">
      <c r="A412" s="828"/>
      <c r="B412" s="828"/>
      <c r="C412" s="828"/>
      <c r="D412" s="828"/>
      <c r="E412" s="828"/>
      <c r="F412" s="828"/>
    </row>
    <row r="413" spans="1:6" x14ac:dyDescent="0.3">
      <c r="A413" s="828"/>
      <c r="B413" s="828"/>
      <c r="C413" s="828"/>
      <c r="D413" s="828"/>
      <c r="E413" s="828"/>
      <c r="F413" s="828"/>
    </row>
    <row r="414" spans="1:6" x14ac:dyDescent="0.3">
      <c r="A414" s="828"/>
      <c r="B414" s="828"/>
      <c r="C414" s="828"/>
      <c r="D414" s="828"/>
      <c r="E414" s="828"/>
      <c r="F414" s="828"/>
    </row>
    <row r="415" spans="1:6" x14ac:dyDescent="0.3">
      <c r="A415" s="828"/>
      <c r="B415" s="828"/>
      <c r="C415" s="828"/>
      <c r="D415" s="828"/>
      <c r="E415" s="828"/>
      <c r="F415" s="828"/>
    </row>
    <row r="416" spans="1:6" x14ac:dyDescent="0.3">
      <c r="A416" s="828"/>
      <c r="B416" s="828"/>
      <c r="C416" s="828"/>
      <c r="D416" s="828"/>
      <c r="E416" s="828"/>
      <c r="F416" s="828"/>
    </row>
    <row r="417" spans="1:6" x14ac:dyDescent="0.3">
      <c r="A417" s="828"/>
      <c r="B417" s="828"/>
      <c r="C417" s="828"/>
      <c r="D417" s="828"/>
      <c r="E417" s="828"/>
      <c r="F417" s="828"/>
    </row>
    <row r="418" spans="1:6" x14ac:dyDescent="0.3">
      <c r="A418" s="828"/>
      <c r="B418" s="828"/>
      <c r="C418" s="828"/>
      <c r="D418" s="828"/>
      <c r="E418" s="828"/>
      <c r="F418" s="828"/>
    </row>
    <row r="419" spans="1:6" x14ac:dyDescent="0.3">
      <c r="A419" s="828"/>
      <c r="B419" s="828"/>
      <c r="C419" s="828"/>
      <c r="D419" s="828"/>
      <c r="E419" s="828"/>
      <c r="F419" s="828"/>
    </row>
    <row r="420" spans="1:6" x14ac:dyDescent="0.3">
      <c r="A420" s="828"/>
      <c r="B420" s="828"/>
      <c r="C420" s="828"/>
      <c r="D420" s="828"/>
      <c r="E420" s="828"/>
      <c r="F420" s="828"/>
    </row>
    <row r="421" spans="1:6" x14ac:dyDescent="0.3">
      <c r="A421" s="828"/>
      <c r="B421" s="828"/>
      <c r="C421" s="828"/>
      <c r="D421" s="828"/>
      <c r="E421" s="828"/>
      <c r="F421" s="828"/>
    </row>
    <row r="422" spans="1:6" x14ac:dyDescent="0.3">
      <c r="A422" s="828"/>
      <c r="B422" s="828"/>
      <c r="C422" s="828"/>
      <c r="D422" s="828"/>
      <c r="E422" s="828"/>
      <c r="F422" s="828"/>
    </row>
    <row r="423" spans="1:6" x14ac:dyDescent="0.3">
      <c r="A423" s="828"/>
      <c r="B423" s="828"/>
      <c r="C423" s="828"/>
      <c r="D423" s="828"/>
      <c r="E423" s="828"/>
      <c r="F423" s="828"/>
    </row>
    <row r="424" spans="1:6" x14ac:dyDescent="0.3">
      <c r="A424" s="828"/>
      <c r="B424" s="828"/>
      <c r="C424" s="828"/>
      <c r="D424" s="828"/>
      <c r="E424" s="828"/>
      <c r="F424" s="828"/>
    </row>
    <row r="425" spans="1:6" x14ac:dyDescent="0.3">
      <c r="A425" s="828"/>
      <c r="B425" s="828"/>
      <c r="C425" s="828"/>
      <c r="D425" s="828"/>
      <c r="E425" s="828"/>
      <c r="F425" s="828"/>
    </row>
    <row r="426" spans="1:6" x14ac:dyDescent="0.3">
      <c r="A426" s="828"/>
      <c r="B426" s="828"/>
      <c r="C426" s="828"/>
      <c r="D426" s="828"/>
      <c r="E426" s="828"/>
      <c r="F426" s="828"/>
    </row>
    <row r="427" spans="1:6" x14ac:dyDescent="0.3">
      <c r="A427" s="828"/>
      <c r="B427" s="828"/>
      <c r="C427" s="828"/>
      <c r="D427" s="828"/>
      <c r="E427" s="828"/>
      <c r="F427" s="828"/>
    </row>
    <row r="428" spans="1:6" x14ac:dyDescent="0.3">
      <c r="A428" s="828"/>
      <c r="B428" s="828"/>
      <c r="C428" s="828"/>
      <c r="D428" s="828"/>
      <c r="E428" s="828"/>
      <c r="F428" s="828"/>
    </row>
    <row r="429" spans="1:6" x14ac:dyDescent="0.3">
      <c r="A429" s="828"/>
      <c r="B429" s="828"/>
      <c r="C429" s="828"/>
      <c r="D429" s="828"/>
      <c r="E429" s="828"/>
      <c r="F429" s="828"/>
    </row>
    <row r="430" spans="1:6" x14ac:dyDescent="0.3">
      <c r="A430" s="828"/>
      <c r="B430" s="828"/>
      <c r="C430" s="828"/>
      <c r="D430" s="828"/>
      <c r="E430" s="828"/>
      <c r="F430" s="828"/>
    </row>
    <row r="431" spans="1:6" x14ac:dyDescent="0.3">
      <c r="A431" s="828"/>
      <c r="B431" s="828"/>
      <c r="C431" s="828"/>
      <c r="D431" s="828"/>
      <c r="E431" s="828"/>
      <c r="F431" s="828"/>
    </row>
    <row r="432" spans="1:6" x14ac:dyDescent="0.3">
      <c r="A432" s="828"/>
      <c r="B432" s="828"/>
      <c r="C432" s="828"/>
      <c r="D432" s="828"/>
      <c r="E432" s="828"/>
      <c r="F432" s="828"/>
    </row>
    <row r="433" spans="1:6" x14ac:dyDescent="0.3">
      <c r="A433" s="828"/>
      <c r="B433" s="828"/>
      <c r="C433" s="828"/>
      <c r="D433" s="828"/>
      <c r="E433" s="828"/>
      <c r="F433" s="828"/>
    </row>
    <row r="434" spans="1:6" x14ac:dyDescent="0.3">
      <c r="A434" s="828"/>
      <c r="B434" s="828"/>
      <c r="C434" s="828"/>
      <c r="D434" s="828"/>
      <c r="E434" s="828"/>
      <c r="F434" s="828"/>
    </row>
    <row r="435" spans="1:6" x14ac:dyDescent="0.3">
      <c r="A435" s="828"/>
      <c r="B435" s="828"/>
      <c r="C435" s="828"/>
      <c r="D435" s="828"/>
      <c r="E435" s="828"/>
      <c r="F435" s="828"/>
    </row>
    <row r="436" spans="1:6" x14ac:dyDescent="0.3">
      <c r="A436" s="828"/>
      <c r="B436" s="828"/>
      <c r="C436" s="828"/>
      <c r="D436" s="828"/>
      <c r="E436" s="828"/>
      <c r="F436" s="828"/>
    </row>
    <row r="437" spans="1:6" x14ac:dyDescent="0.3">
      <c r="A437" s="828"/>
      <c r="B437" s="828"/>
      <c r="C437" s="828"/>
      <c r="D437" s="828"/>
      <c r="E437" s="828"/>
      <c r="F437" s="828"/>
    </row>
    <row r="438" spans="1:6" x14ac:dyDescent="0.3">
      <c r="A438" s="828"/>
      <c r="B438" s="828"/>
      <c r="C438" s="828"/>
      <c r="D438" s="828"/>
      <c r="E438" s="828"/>
      <c r="F438" s="828"/>
    </row>
    <row r="439" spans="1:6" x14ac:dyDescent="0.3">
      <c r="A439" s="828"/>
      <c r="B439" s="828"/>
      <c r="C439" s="828"/>
      <c r="D439" s="828"/>
      <c r="E439" s="828"/>
      <c r="F439" s="828"/>
    </row>
    <row r="440" spans="1:6" x14ac:dyDescent="0.3">
      <c r="A440" s="828"/>
      <c r="B440" s="828"/>
      <c r="C440" s="828"/>
      <c r="D440" s="828"/>
      <c r="E440" s="828"/>
      <c r="F440" s="828"/>
    </row>
    <row r="441" spans="1:6" x14ac:dyDescent="0.3">
      <c r="A441" s="828"/>
      <c r="B441" s="828"/>
      <c r="C441" s="828"/>
      <c r="D441" s="828"/>
      <c r="E441" s="828"/>
      <c r="F441" s="828"/>
    </row>
    <row r="442" spans="1:6" x14ac:dyDescent="0.3">
      <c r="A442" s="828"/>
      <c r="B442" s="828"/>
      <c r="C442" s="828"/>
      <c r="D442" s="828"/>
      <c r="E442" s="828"/>
      <c r="F442" s="828"/>
    </row>
    <row r="443" spans="1:6" x14ac:dyDescent="0.3">
      <c r="A443" s="828"/>
      <c r="B443" s="828"/>
      <c r="C443" s="828"/>
      <c r="D443" s="828"/>
      <c r="E443" s="828"/>
      <c r="F443" s="828"/>
    </row>
    <row r="444" spans="1:6" x14ac:dyDescent="0.3">
      <c r="A444" s="828"/>
      <c r="B444" s="828"/>
      <c r="C444" s="828"/>
      <c r="D444" s="828"/>
      <c r="E444" s="828"/>
      <c r="F444" s="828"/>
    </row>
    <row r="445" spans="1:6" x14ac:dyDescent="0.3">
      <c r="A445" s="828"/>
      <c r="B445" s="828"/>
      <c r="C445" s="828"/>
      <c r="D445" s="828"/>
      <c r="E445" s="828"/>
      <c r="F445" s="828"/>
    </row>
    <row r="446" spans="1:6" x14ac:dyDescent="0.3">
      <c r="A446" s="828"/>
      <c r="B446" s="828"/>
      <c r="C446" s="828"/>
      <c r="D446" s="828"/>
      <c r="E446" s="828"/>
      <c r="F446" s="828"/>
    </row>
    <row r="447" spans="1:6" x14ac:dyDescent="0.3">
      <c r="A447" s="828"/>
      <c r="B447" s="828"/>
      <c r="C447" s="828"/>
      <c r="D447" s="828"/>
      <c r="E447" s="828"/>
      <c r="F447" s="828"/>
    </row>
    <row r="448" spans="1:6" x14ac:dyDescent="0.3">
      <c r="A448" s="828"/>
      <c r="B448" s="828"/>
      <c r="C448" s="828"/>
      <c r="D448" s="828"/>
      <c r="E448" s="828"/>
      <c r="F448" s="828"/>
    </row>
    <row r="449" spans="1:6" x14ac:dyDescent="0.3">
      <c r="A449" s="828"/>
      <c r="B449" s="828"/>
      <c r="C449" s="828"/>
      <c r="D449" s="828"/>
      <c r="E449" s="828"/>
      <c r="F449" s="828"/>
    </row>
    <row r="450" spans="1:6" x14ac:dyDescent="0.3">
      <c r="A450" s="828"/>
      <c r="B450" s="828"/>
      <c r="C450" s="828"/>
      <c r="D450" s="828"/>
      <c r="E450" s="828"/>
      <c r="F450" s="828"/>
    </row>
    <row r="451" spans="1:6" x14ac:dyDescent="0.3">
      <c r="A451" s="828"/>
      <c r="B451" s="828"/>
      <c r="C451" s="828"/>
      <c r="D451" s="828"/>
      <c r="E451" s="828"/>
      <c r="F451" s="828"/>
    </row>
    <row r="452" spans="1:6" x14ac:dyDescent="0.3">
      <c r="A452" s="828"/>
      <c r="B452" s="828"/>
      <c r="C452" s="828"/>
      <c r="D452" s="828"/>
      <c r="E452" s="828"/>
      <c r="F452" s="828"/>
    </row>
    <row r="453" spans="1:6" x14ac:dyDescent="0.3">
      <c r="A453" s="828"/>
      <c r="B453" s="828"/>
      <c r="C453" s="828"/>
      <c r="D453" s="828"/>
      <c r="E453" s="828"/>
      <c r="F453" s="828"/>
    </row>
    <row r="454" spans="1:6" x14ac:dyDescent="0.3">
      <c r="A454" s="828"/>
      <c r="B454" s="828"/>
      <c r="C454" s="828"/>
      <c r="D454" s="828"/>
      <c r="E454" s="828"/>
      <c r="F454" s="828"/>
    </row>
    <row r="455" spans="1:6" x14ac:dyDescent="0.3">
      <c r="A455" s="828"/>
      <c r="B455" s="828"/>
      <c r="C455" s="828"/>
      <c r="D455" s="828"/>
      <c r="E455" s="828"/>
      <c r="F455" s="828"/>
    </row>
    <row r="456" spans="1:6" x14ac:dyDescent="0.3">
      <c r="A456" s="828"/>
      <c r="B456" s="828"/>
      <c r="C456" s="828"/>
      <c r="D456" s="828"/>
      <c r="E456" s="828"/>
      <c r="F456" s="828"/>
    </row>
    <row r="457" spans="1:6" x14ac:dyDescent="0.3">
      <c r="A457" s="828"/>
      <c r="B457" s="828"/>
      <c r="C457" s="828"/>
      <c r="D457" s="828"/>
      <c r="E457" s="828"/>
      <c r="F457" s="828"/>
    </row>
    <row r="458" spans="1:6" x14ac:dyDescent="0.3">
      <c r="A458" s="828"/>
      <c r="B458" s="828"/>
      <c r="C458" s="828"/>
      <c r="D458" s="828"/>
      <c r="E458" s="828"/>
      <c r="F458" s="828"/>
    </row>
    <row r="459" spans="1:6" x14ac:dyDescent="0.3">
      <c r="A459" s="828"/>
      <c r="B459" s="828"/>
      <c r="C459" s="828"/>
      <c r="D459" s="828"/>
      <c r="E459" s="828"/>
      <c r="F459" s="828"/>
    </row>
    <row r="460" spans="1:6" x14ac:dyDescent="0.3">
      <c r="A460" s="828"/>
      <c r="B460" s="828"/>
      <c r="C460" s="828"/>
      <c r="D460" s="828"/>
      <c r="E460" s="828"/>
      <c r="F460" s="828"/>
    </row>
    <row r="461" spans="1:6" x14ac:dyDescent="0.3">
      <c r="A461" s="828"/>
      <c r="B461" s="828"/>
      <c r="C461" s="828"/>
      <c r="D461" s="828"/>
      <c r="E461" s="828"/>
      <c r="F461" s="828"/>
    </row>
    <row r="462" spans="1:6" x14ac:dyDescent="0.3">
      <c r="A462" s="828"/>
      <c r="B462" s="828"/>
      <c r="C462" s="828"/>
      <c r="D462" s="828"/>
      <c r="E462" s="828"/>
      <c r="F462" s="828"/>
    </row>
    <row r="463" spans="1:6" x14ac:dyDescent="0.3">
      <c r="A463" s="828"/>
      <c r="B463" s="828"/>
      <c r="C463" s="828"/>
      <c r="D463" s="828"/>
      <c r="E463" s="828"/>
      <c r="F463" s="828"/>
    </row>
    <row r="464" spans="1:6" x14ac:dyDescent="0.3">
      <c r="A464" s="828"/>
      <c r="B464" s="828"/>
      <c r="C464" s="828"/>
      <c r="D464" s="828"/>
      <c r="E464" s="828"/>
      <c r="F464" s="828"/>
    </row>
    <row r="465" spans="1:6" x14ac:dyDescent="0.3">
      <c r="A465" s="828"/>
      <c r="B465" s="828"/>
      <c r="C465" s="828"/>
      <c r="D465" s="828"/>
      <c r="E465" s="828"/>
      <c r="F465" s="828"/>
    </row>
    <row r="466" spans="1:6" x14ac:dyDescent="0.3">
      <c r="A466" s="828"/>
      <c r="B466" s="828"/>
      <c r="C466" s="828"/>
      <c r="D466" s="828"/>
      <c r="E466" s="828"/>
      <c r="F466" s="828"/>
    </row>
    <row r="467" spans="1:6" x14ac:dyDescent="0.3">
      <c r="A467" s="828"/>
      <c r="B467" s="828"/>
      <c r="C467" s="828"/>
      <c r="D467" s="828"/>
      <c r="E467" s="828"/>
      <c r="F467" s="828"/>
    </row>
    <row r="468" spans="1:6" x14ac:dyDescent="0.3">
      <c r="A468" s="828"/>
      <c r="B468" s="828"/>
      <c r="C468" s="828"/>
      <c r="D468" s="828"/>
      <c r="E468" s="828"/>
      <c r="F468" s="828"/>
    </row>
    <row r="469" spans="1:6" x14ac:dyDescent="0.3">
      <c r="A469" s="828"/>
      <c r="B469" s="828"/>
      <c r="C469" s="828"/>
      <c r="D469" s="828"/>
      <c r="E469" s="828"/>
      <c r="F469" s="828"/>
    </row>
    <row r="470" spans="1:6" x14ac:dyDescent="0.3">
      <c r="A470" s="828"/>
      <c r="B470" s="828"/>
      <c r="C470" s="828"/>
      <c r="D470" s="828"/>
      <c r="E470" s="828"/>
      <c r="F470" s="828"/>
    </row>
    <row r="471" spans="1:6" x14ac:dyDescent="0.3">
      <c r="A471" s="828"/>
      <c r="B471" s="828"/>
      <c r="C471" s="828"/>
      <c r="D471" s="828"/>
      <c r="E471" s="828"/>
      <c r="F471" s="828"/>
    </row>
    <row r="472" spans="1:6" x14ac:dyDescent="0.3">
      <c r="A472" s="828"/>
      <c r="B472" s="828"/>
      <c r="C472" s="828"/>
      <c r="D472" s="828"/>
      <c r="E472" s="828"/>
      <c r="F472" s="828"/>
    </row>
    <row r="473" spans="1:6" x14ac:dyDescent="0.3">
      <c r="A473" s="828"/>
      <c r="B473" s="828"/>
      <c r="C473" s="828"/>
      <c r="D473" s="828"/>
      <c r="E473" s="828"/>
      <c r="F473" s="828"/>
    </row>
    <row r="474" spans="1:6" x14ac:dyDescent="0.3">
      <c r="A474" s="828"/>
      <c r="B474" s="828"/>
      <c r="C474" s="828"/>
      <c r="D474" s="828"/>
      <c r="E474" s="828"/>
      <c r="F474" s="828"/>
    </row>
    <row r="475" spans="1:6" x14ac:dyDescent="0.3">
      <c r="A475" s="828"/>
      <c r="B475" s="828"/>
      <c r="C475" s="828"/>
      <c r="D475" s="828"/>
      <c r="E475" s="828"/>
      <c r="F475" s="828"/>
    </row>
    <row r="476" spans="1:6" x14ac:dyDescent="0.3">
      <c r="A476" s="828"/>
      <c r="B476" s="828"/>
      <c r="C476" s="828"/>
      <c r="D476" s="828"/>
      <c r="E476" s="828"/>
      <c r="F476" s="828"/>
    </row>
    <row r="477" spans="1:6" x14ac:dyDescent="0.3">
      <c r="A477" s="828"/>
      <c r="B477" s="828"/>
      <c r="C477" s="828"/>
      <c r="D477" s="828"/>
      <c r="E477" s="828"/>
      <c r="F477" s="828"/>
    </row>
    <row r="478" spans="1:6" x14ac:dyDescent="0.3">
      <c r="A478" s="828"/>
      <c r="B478" s="828"/>
      <c r="C478" s="828"/>
      <c r="D478" s="828"/>
      <c r="E478" s="828"/>
      <c r="F478" s="828"/>
    </row>
    <row r="479" spans="1:6" x14ac:dyDescent="0.3">
      <c r="A479" s="828"/>
      <c r="B479" s="828"/>
      <c r="C479" s="828"/>
      <c r="D479" s="828"/>
      <c r="E479" s="828"/>
      <c r="F479" s="828"/>
    </row>
    <row r="480" spans="1:6" x14ac:dyDescent="0.3">
      <c r="A480" s="828"/>
      <c r="B480" s="828"/>
      <c r="C480" s="828"/>
      <c r="D480" s="828"/>
      <c r="E480" s="828"/>
      <c r="F480" s="828"/>
    </row>
    <row r="481" spans="1:6" x14ac:dyDescent="0.3">
      <c r="A481" s="828"/>
      <c r="B481" s="828"/>
      <c r="C481" s="828"/>
      <c r="D481" s="828"/>
      <c r="E481" s="828"/>
      <c r="F481" s="828"/>
    </row>
    <row r="482" spans="1:6" x14ac:dyDescent="0.3">
      <c r="A482" s="828"/>
      <c r="B482" s="828"/>
      <c r="C482" s="828"/>
      <c r="D482" s="828"/>
      <c r="E482" s="828"/>
      <c r="F482" s="828"/>
    </row>
    <row r="483" spans="1:6" x14ac:dyDescent="0.3">
      <c r="A483" s="828"/>
      <c r="B483" s="828"/>
      <c r="C483" s="828"/>
      <c r="D483" s="828"/>
      <c r="E483" s="828"/>
      <c r="F483" s="828"/>
    </row>
    <row r="484" spans="1:6" x14ac:dyDescent="0.3">
      <c r="A484" s="828"/>
      <c r="B484" s="828"/>
      <c r="C484" s="828"/>
      <c r="D484" s="828"/>
      <c r="E484" s="828"/>
      <c r="F484" s="828"/>
    </row>
    <row r="485" spans="1:6" x14ac:dyDescent="0.3">
      <c r="A485" s="828"/>
      <c r="B485" s="828"/>
      <c r="C485" s="828"/>
      <c r="D485" s="828"/>
      <c r="E485" s="828"/>
      <c r="F485" s="828"/>
    </row>
    <row r="486" spans="1:6" x14ac:dyDescent="0.3">
      <c r="A486" s="828"/>
      <c r="B486" s="828"/>
      <c r="C486" s="828"/>
      <c r="D486" s="828"/>
      <c r="E486" s="828"/>
      <c r="F486" s="828"/>
    </row>
    <row r="487" spans="1:6" x14ac:dyDescent="0.3">
      <c r="A487" s="828"/>
      <c r="B487" s="828"/>
      <c r="C487" s="828"/>
      <c r="D487" s="828"/>
      <c r="E487" s="828"/>
      <c r="F487" s="828"/>
    </row>
    <row r="488" spans="1:6" x14ac:dyDescent="0.3">
      <c r="A488" s="828"/>
      <c r="B488" s="828"/>
      <c r="C488" s="828"/>
      <c r="D488" s="828"/>
      <c r="E488" s="828"/>
      <c r="F488" s="828"/>
    </row>
    <row r="489" spans="1:6" x14ac:dyDescent="0.3">
      <c r="A489" s="828"/>
      <c r="B489" s="828"/>
      <c r="C489" s="828"/>
      <c r="D489" s="828"/>
      <c r="E489" s="828"/>
      <c r="F489" s="828"/>
    </row>
    <row r="490" spans="1:6" x14ac:dyDescent="0.3">
      <c r="A490" s="828"/>
      <c r="B490" s="828"/>
      <c r="C490" s="828"/>
      <c r="D490" s="828"/>
      <c r="E490" s="828"/>
      <c r="F490" s="828"/>
    </row>
    <row r="491" spans="1:6" x14ac:dyDescent="0.3">
      <c r="A491" s="828"/>
      <c r="B491" s="828"/>
      <c r="C491" s="828"/>
      <c r="D491" s="828"/>
      <c r="E491" s="828"/>
      <c r="F491" s="828"/>
    </row>
    <row r="492" spans="1:6" x14ac:dyDescent="0.3">
      <c r="A492" s="828"/>
      <c r="B492" s="828"/>
      <c r="C492" s="828"/>
      <c r="D492" s="828"/>
      <c r="E492" s="828"/>
      <c r="F492" s="828"/>
    </row>
    <row r="493" spans="1:6" x14ac:dyDescent="0.3">
      <c r="A493" s="828"/>
      <c r="B493" s="828"/>
      <c r="C493" s="828"/>
      <c r="D493" s="828"/>
      <c r="E493" s="828"/>
      <c r="F493" s="828"/>
    </row>
    <row r="494" spans="1:6" x14ac:dyDescent="0.3">
      <c r="A494" s="828"/>
      <c r="B494" s="828"/>
      <c r="C494" s="828"/>
      <c r="D494" s="828"/>
      <c r="E494" s="828"/>
      <c r="F494" s="828"/>
    </row>
    <row r="495" spans="1:6" x14ac:dyDescent="0.3">
      <c r="A495" s="828"/>
      <c r="B495" s="828"/>
      <c r="C495" s="828"/>
      <c r="D495" s="828"/>
      <c r="E495" s="828"/>
      <c r="F495" s="828"/>
    </row>
    <row r="496" spans="1:6" x14ac:dyDescent="0.3">
      <c r="A496" s="828"/>
      <c r="B496" s="828"/>
      <c r="C496" s="828"/>
      <c r="D496" s="828"/>
      <c r="E496" s="828"/>
      <c r="F496" s="828"/>
    </row>
    <row r="497" spans="1:6" x14ac:dyDescent="0.3">
      <c r="A497" s="828"/>
      <c r="B497" s="828"/>
      <c r="C497" s="828"/>
      <c r="D497" s="828"/>
      <c r="E497" s="828"/>
      <c r="F497" s="828"/>
    </row>
    <row r="498" spans="1:6" x14ac:dyDescent="0.3">
      <c r="A498" s="828"/>
      <c r="B498" s="828"/>
      <c r="C498" s="828"/>
      <c r="D498" s="828"/>
      <c r="E498" s="828"/>
      <c r="F498" s="828"/>
    </row>
    <row r="499" spans="1:6" x14ac:dyDescent="0.3">
      <c r="A499" s="828"/>
      <c r="B499" s="828"/>
      <c r="C499" s="828"/>
      <c r="D499" s="828"/>
      <c r="E499" s="828"/>
      <c r="F499" s="828"/>
    </row>
    <row r="500" spans="1:6" x14ac:dyDescent="0.3">
      <c r="A500" s="828"/>
      <c r="B500" s="828"/>
      <c r="C500" s="828"/>
      <c r="D500" s="828"/>
      <c r="E500" s="828"/>
      <c r="F500" s="828"/>
    </row>
    <row r="501" spans="1:6" x14ac:dyDescent="0.3">
      <c r="A501" s="828"/>
      <c r="B501" s="828"/>
      <c r="C501" s="828"/>
      <c r="D501" s="828"/>
      <c r="E501" s="828"/>
      <c r="F501" s="828"/>
    </row>
    <row r="502" spans="1:6" x14ac:dyDescent="0.3">
      <c r="A502" s="828"/>
      <c r="B502" s="828"/>
      <c r="C502" s="828"/>
      <c r="D502" s="828"/>
      <c r="E502" s="828"/>
      <c r="F502" s="828"/>
    </row>
    <row r="503" spans="1:6" x14ac:dyDescent="0.3">
      <c r="A503" s="828"/>
      <c r="B503" s="828"/>
      <c r="C503" s="828"/>
      <c r="D503" s="828"/>
      <c r="E503" s="828"/>
      <c r="F503" s="828"/>
    </row>
    <row r="504" spans="1:6" x14ac:dyDescent="0.3">
      <c r="A504" s="828"/>
      <c r="B504" s="828"/>
      <c r="C504" s="828"/>
      <c r="D504" s="828"/>
      <c r="E504" s="828"/>
      <c r="F504" s="828"/>
    </row>
    <row r="505" spans="1:6" x14ac:dyDescent="0.3">
      <c r="A505" s="828"/>
      <c r="B505" s="828"/>
      <c r="C505" s="828"/>
      <c r="D505" s="828"/>
      <c r="E505" s="828"/>
      <c r="F505" s="828"/>
    </row>
    <row r="506" spans="1:6" x14ac:dyDescent="0.3">
      <c r="A506" s="828"/>
      <c r="B506" s="828"/>
      <c r="C506" s="828"/>
      <c r="D506" s="828"/>
      <c r="E506" s="828"/>
      <c r="F506" s="828"/>
    </row>
    <row r="507" spans="1:6" x14ac:dyDescent="0.3">
      <c r="A507" s="828"/>
      <c r="B507" s="828"/>
      <c r="C507" s="828"/>
      <c r="D507" s="828"/>
      <c r="E507" s="828"/>
      <c r="F507" s="828"/>
    </row>
    <row r="508" spans="1:6" x14ac:dyDescent="0.3">
      <c r="A508" s="828"/>
      <c r="B508" s="828"/>
      <c r="C508" s="828"/>
      <c r="D508" s="828"/>
      <c r="E508" s="828"/>
      <c r="F508" s="828"/>
    </row>
    <row r="509" spans="1:6" x14ac:dyDescent="0.3">
      <c r="A509" s="828"/>
      <c r="B509" s="828"/>
      <c r="C509" s="828"/>
      <c r="D509" s="828"/>
      <c r="E509" s="828"/>
      <c r="F509" s="828"/>
    </row>
    <row r="510" spans="1:6" x14ac:dyDescent="0.3">
      <c r="A510" s="828"/>
      <c r="B510" s="828"/>
      <c r="C510" s="828"/>
      <c r="D510" s="828"/>
      <c r="E510" s="828"/>
      <c r="F510" s="828"/>
    </row>
    <row r="511" spans="1:6" x14ac:dyDescent="0.3">
      <c r="A511" s="828"/>
      <c r="B511" s="828"/>
      <c r="C511" s="828"/>
      <c r="D511" s="828"/>
      <c r="E511" s="828"/>
      <c r="F511" s="828"/>
    </row>
    <row r="512" spans="1:6" x14ac:dyDescent="0.3">
      <c r="A512" s="828"/>
      <c r="B512" s="828"/>
      <c r="C512" s="828"/>
      <c r="D512" s="828"/>
      <c r="E512" s="828"/>
      <c r="F512" s="828"/>
    </row>
    <row r="513" spans="1:6" x14ac:dyDescent="0.3">
      <c r="A513" s="828"/>
      <c r="B513" s="828"/>
      <c r="C513" s="828"/>
      <c r="D513" s="828"/>
      <c r="E513" s="828"/>
      <c r="F513" s="828"/>
    </row>
    <row r="514" spans="1:6" x14ac:dyDescent="0.3">
      <c r="A514" s="828"/>
      <c r="B514" s="828"/>
      <c r="C514" s="828"/>
      <c r="D514" s="828"/>
      <c r="E514" s="828"/>
      <c r="F514" s="828"/>
    </row>
    <row r="515" spans="1:6" x14ac:dyDescent="0.3">
      <c r="A515" s="828"/>
      <c r="B515" s="828"/>
      <c r="C515" s="828"/>
      <c r="D515" s="828"/>
      <c r="E515" s="828"/>
      <c r="F515" s="828"/>
    </row>
    <row r="516" spans="1:6" x14ac:dyDescent="0.3">
      <c r="A516" s="828"/>
      <c r="B516" s="828"/>
      <c r="C516" s="828"/>
      <c r="D516" s="828"/>
      <c r="E516" s="828"/>
      <c r="F516" s="828"/>
    </row>
    <row r="517" spans="1:6" x14ac:dyDescent="0.3">
      <c r="A517" s="828"/>
      <c r="B517" s="828"/>
      <c r="C517" s="828"/>
      <c r="D517" s="828"/>
      <c r="E517" s="828"/>
      <c r="F517" s="828"/>
    </row>
    <row r="518" spans="1:6" x14ac:dyDescent="0.3">
      <c r="A518" s="828"/>
      <c r="B518" s="828"/>
      <c r="C518" s="828"/>
      <c r="D518" s="828"/>
      <c r="E518" s="828"/>
      <c r="F518" s="828"/>
    </row>
    <row r="519" spans="1:6" x14ac:dyDescent="0.3">
      <c r="A519" s="828"/>
      <c r="B519" s="828"/>
      <c r="C519" s="828"/>
      <c r="D519" s="828"/>
      <c r="E519" s="828"/>
      <c r="F519" s="828"/>
    </row>
    <row r="520" spans="1:6" x14ac:dyDescent="0.3">
      <c r="A520" s="828"/>
      <c r="B520" s="828"/>
      <c r="C520" s="828"/>
      <c r="D520" s="828"/>
      <c r="E520" s="828"/>
      <c r="F520" s="828"/>
    </row>
    <row r="521" spans="1:6" x14ac:dyDescent="0.3">
      <c r="A521" s="828"/>
      <c r="B521" s="828"/>
      <c r="C521" s="828"/>
      <c r="D521" s="828"/>
      <c r="E521" s="828"/>
      <c r="F521" s="828"/>
    </row>
    <row r="522" spans="1:6" x14ac:dyDescent="0.3">
      <c r="A522" s="828"/>
      <c r="B522" s="828"/>
      <c r="C522" s="828"/>
      <c r="D522" s="828"/>
      <c r="E522" s="828"/>
      <c r="F522" s="828"/>
    </row>
    <row r="523" spans="1:6" x14ac:dyDescent="0.3">
      <c r="A523" s="828"/>
      <c r="B523" s="828"/>
      <c r="C523" s="828"/>
      <c r="D523" s="828"/>
      <c r="E523" s="828"/>
      <c r="F523" s="828"/>
    </row>
    <row r="524" spans="1:6" x14ac:dyDescent="0.3">
      <c r="A524" s="828"/>
      <c r="B524" s="828"/>
      <c r="C524" s="828"/>
      <c r="D524" s="828"/>
      <c r="E524" s="828"/>
      <c r="F524" s="828"/>
    </row>
    <row r="525" spans="1:6" x14ac:dyDescent="0.3">
      <c r="A525" s="828"/>
      <c r="B525" s="828"/>
      <c r="C525" s="828"/>
      <c r="D525" s="828"/>
      <c r="E525" s="828"/>
      <c r="F525" s="828"/>
    </row>
    <row r="526" spans="1:6" x14ac:dyDescent="0.3">
      <c r="A526" s="828"/>
      <c r="B526" s="828"/>
      <c r="C526" s="828"/>
      <c r="D526" s="828"/>
      <c r="E526" s="828"/>
      <c r="F526" s="828"/>
    </row>
    <row r="527" spans="1:6" x14ac:dyDescent="0.3">
      <c r="A527" s="828"/>
      <c r="B527" s="828"/>
      <c r="C527" s="828"/>
      <c r="D527" s="828"/>
      <c r="E527" s="828"/>
      <c r="F527" s="828"/>
    </row>
    <row r="528" spans="1:6" x14ac:dyDescent="0.3">
      <c r="A528" s="828"/>
      <c r="B528" s="828"/>
      <c r="C528" s="828"/>
      <c r="D528" s="828"/>
      <c r="E528" s="828"/>
      <c r="F528" s="828"/>
    </row>
    <row r="529" spans="1:6" x14ac:dyDescent="0.3">
      <c r="A529" s="828"/>
      <c r="B529" s="828"/>
      <c r="C529" s="828"/>
      <c r="D529" s="828"/>
      <c r="E529" s="828"/>
      <c r="F529" s="828"/>
    </row>
    <row r="530" spans="1:6" x14ac:dyDescent="0.3">
      <c r="A530" s="828"/>
      <c r="B530" s="828"/>
      <c r="C530" s="828"/>
      <c r="D530" s="828"/>
      <c r="E530" s="828"/>
      <c r="F530" s="828"/>
    </row>
    <row r="531" spans="1:6" x14ac:dyDescent="0.3">
      <c r="A531" s="828"/>
      <c r="B531" s="828"/>
      <c r="C531" s="828"/>
      <c r="D531" s="828"/>
      <c r="E531" s="828"/>
      <c r="F531" s="828"/>
    </row>
    <row r="532" spans="1:6" x14ac:dyDescent="0.3">
      <c r="A532" s="828"/>
      <c r="B532" s="828"/>
      <c r="C532" s="828"/>
      <c r="D532" s="828"/>
      <c r="E532" s="828"/>
      <c r="F532" s="828"/>
    </row>
    <row r="533" spans="1:6" x14ac:dyDescent="0.3">
      <c r="A533" s="828"/>
      <c r="B533" s="828"/>
      <c r="C533" s="828"/>
      <c r="D533" s="828"/>
      <c r="E533" s="828"/>
      <c r="F533" s="828"/>
    </row>
    <row r="534" spans="1:6" x14ac:dyDescent="0.3">
      <c r="A534" s="828"/>
      <c r="B534" s="828"/>
      <c r="C534" s="828"/>
      <c r="D534" s="828"/>
      <c r="E534" s="828"/>
      <c r="F534" s="828"/>
    </row>
    <row r="535" spans="1:6" x14ac:dyDescent="0.3">
      <c r="A535" s="828"/>
      <c r="B535" s="828"/>
      <c r="C535" s="828"/>
      <c r="D535" s="828"/>
      <c r="E535" s="828"/>
      <c r="F535" s="828"/>
    </row>
    <row r="536" spans="1:6" x14ac:dyDescent="0.3">
      <c r="A536" s="828"/>
      <c r="B536" s="828"/>
      <c r="C536" s="828"/>
      <c r="D536" s="828"/>
      <c r="E536" s="828"/>
      <c r="F536" s="828"/>
    </row>
    <row r="537" spans="1:6" x14ac:dyDescent="0.3">
      <c r="A537" s="828"/>
      <c r="B537" s="828"/>
      <c r="C537" s="828"/>
      <c r="D537" s="828"/>
      <c r="E537" s="828"/>
      <c r="F537" s="828"/>
    </row>
    <row r="538" spans="1:6" x14ac:dyDescent="0.3">
      <c r="A538" s="828"/>
      <c r="B538" s="828"/>
      <c r="C538" s="828"/>
      <c r="D538" s="828"/>
      <c r="E538" s="828"/>
      <c r="F538" s="828"/>
    </row>
    <row r="539" spans="1:6" x14ac:dyDescent="0.3">
      <c r="A539" s="828"/>
      <c r="B539" s="828"/>
      <c r="C539" s="828"/>
      <c r="D539" s="828"/>
      <c r="E539" s="828"/>
      <c r="F539" s="828"/>
    </row>
    <row r="540" spans="1:6" x14ac:dyDescent="0.3">
      <c r="A540" s="828"/>
      <c r="B540" s="828"/>
      <c r="C540" s="828"/>
      <c r="D540" s="828"/>
      <c r="E540" s="828"/>
      <c r="F540" s="828"/>
    </row>
    <row r="541" spans="1:6" x14ac:dyDescent="0.3">
      <c r="A541" s="828"/>
      <c r="B541" s="828"/>
      <c r="C541" s="828"/>
      <c r="D541" s="828"/>
      <c r="E541" s="828"/>
      <c r="F541" s="828"/>
    </row>
    <row r="542" spans="1:6" x14ac:dyDescent="0.3">
      <c r="A542" s="828"/>
      <c r="B542" s="828"/>
      <c r="C542" s="828"/>
      <c r="D542" s="828"/>
      <c r="E542" s="828"/>
      <c r="F542" s="828"/>
    </row>
    <row r="543" spans="1:6" x14ac:dyDescent="0.3">
      <c r="A543" s="828"/>
      <c r="B543" s="828"/>
      <c r="C543" s="828"/>
      <c r="D543" s="828"/>
      <c r="E543" s="828"/>
      <c r="F543" s="828"/>
    </row>
    <row r="544" spans="1:6" x14ac:dyDescent="0.3">
      <c r="A544" s="828"/>
      <c r="B544" s="828"/>
      <c r="C544" s="828"/>
      <c r="D544" s="828"/>
      <c r="E544" s="828"/>
      <c r="F544" s="828"/>
    </row>
    <row r="545" spans="1:6" x14ac:dyDescent="0.3">
      <c r="A545" s="828"/>
      <c r="B545" s="828"/>
      <c r="C545" s="828"/>
      <c r="D545" s="828"/>
      <c r="E545" s="828"/>
      <c r="F545" s="828"/>
    </row>
    <row r="546" spans="1:6" x14ac:dyDescent="0.3">
      <c r="A546" s="828"/>
      <c r="B546" s="828"/>
      <c r="C546" s="828"/>
      <c r="D546" s="828"/>
      <c r="E546" s="828"/>
      <c r="F546" s="828"/>
    </row>
    <row r="547" spans="1:6" x14ac:dyDescent="0.3">
      <c r="A547" s="828"/>
      <c r="B547" s="828"/>
      <c r="C547" s="828"/>
      <c r="D547" s="828"/>
      <c r="E547" s="828"/>
      <c r="F547" s="828"/>
    </row>
    <row r="548" spans="1:6" x14ac:dyDescent="0.3">
      <c r="A548" s="828"/>
      <c r="B548" s="828"/>
      <c r="C548" s="828"/>
      <c r="D548" s="828"/>
      <c r="E548" s="828"/>
      <c r="F548" s="828"/>
    </row>
    <row r="549" spans="1:6" x14ac:dyDescent="0.3">
      <c r="A549" s="828"/>
      <c r="B549" s="828"/>
      <c r="C549" s="828"/>
      <c r="D549" s="828"/>
      <c r="E549" s="828"/>
      <c r="F549" s="828"/>
    </row>
    <row r="550" spans="1:6" x14ac:dyDescent="0.3">
      <c r="A550" s="828"/>
      <c r="B550" s="828"/>
      <c r="C550" s="828"/>
      <c r="D550" s="828"/>
      <c r="E550" s="828"/>
      <c r="F550" s="828"/>
    </row>
    <row r="551" spans="1:6" x14ac:dyDescent="0.3">
      <c r="A551" s="828"/>
      <c r="B551" s="828"/>
      <c r="C551" s="828"/>
      <c r="D551" s="828"/>
      <c r="E551" s="828"/>
      <c r="F551" s="828"/>
    </row>
    <row r="552" spans="1:6" x14ac:dyDescent="0.3">
      <c r="A552" s="828"/>
      <c r="B552" s="828"/>
      <c r="C552" s="828"/>
      <c r="D552" s="828"/>
      <c r="E552" s="828"/>
      <c r="F552" s="828"/>
    </row>
    <row r="553" spans="1:6" x14ac:dyDescent="0.3">
      <c r="A553" s="828"/>
      <c r="B553" s="828"/>
      <c r="C553" s="828"/>
      <c r="D553" s="828"/>
      <c r="E553" s="828"/>
      <c r="F553" s="828"/>
    </row>
    <row r="554" spans="1:6" x14ac:dyDescent="0.3">
      <c r="A554" s="828"/>
      <c r="B554" s="828"/>
      <c r="C554" s="828"/>
      <c r="D554" s="828"/>
      <c r="E554" s="828"/>
      <c r="F554" s="828"/>
    </row>
    <row r="555" spans="1:6" x14ac:dyDescent="0.3">
      <c r="A555" s="828"/>
      <c r="B555" s="828"/>
      <c r="C555" s="828"/>
      <c r="D555" s="828"/>
      <c r="E555" s="828"/>
      <c r="F555" s="828"/>
    </row>
    <row r="556" spans="1:6" x14ac:dyDescent="0.3">
      <c r="A556" s="828"/>
      <c r="B556" s="828"/>
      <c r="C556" s="828"/>
      <c r="D556" s="828"/>
      <c r="E556" s="828"/>
      <c r="F556" s="828"/>
    </row>
    <row r="557" spans="1:6" x14ac:dyDescent="0.3">
      <c r="A557" s="828"/>
      <c r="B557" s="828"/>
      <c r="C557" s="828"/>
      <c r="D557" s="828"/>
      <c r="E557" s="828"/>
      <c r="F557" s="828"/>
    </row>
    <row r="558" spans="1:6" x14ac:dyDescent="0.3">
      <c r="A558" s="828"/>
      <c r="B558" s="828"/>
      <c r="C558" s="828"/>
      <c r="D558" s="828"/>
      <c r="E558" s="828"/>
      <c r="F558" s="828"/>
    </row>
    <row r="559" spans="1:6" x14ac:dyDescent="0.3">
      <c r="A559" s="828"/>
      <c r="B559" s="828"/>
      <c r="C559" s="828"/>
      <c r="D559" s="828"/>
      <c r="E559" s="828"/>
      <c r="F559" s="828"/>
    </row>
    <row r="560" spans="1:6" x14ac:dyDescent="0.3">
      <c r="A560" s="828"/>
      <c r="B560" s="828"/>
      <c r="C560" s="828"/>
      <c r="D560" s="828"/>
      <c r="E560" s="828"/>
      <c r="F560" s="828"/>
    </row>
    <row r="561" spans="1:6" x14ac:dyDescent="0.3">
      <c r="A561" s="828"/>
      <c r="B561" s="828"/>
      <c r="C561" s="828"/>
      <c r="D561" s="828"/>
      <c r="E561" s="828"/>
      <c r="F561" s="828"/>
    </row>
    <row r="562" spans="1:6" x14ac:dyDescent="0.3">
      <c r="A562" s="828"/>
      <c r="B562" s="828"/>
      <c r="C562" s="828"/>
      <c r="D562" s="828"/>
      <c r="E562" s="828"/>
      <c r="F562" s="828"/>
    </row>
    <row r="563" spans="1:6" x14ac:dyDescent="0.3">
      <c r="A563" s="828"/>
      <c r="B563" s="828"/>
      <c r="C563" s="828"/>
      <c r="D563" s="828"/>
      <c r="E563" s="828"/>
      <c r="F563" s="828"/>
    </row>
    <row r="564" spans="1:6" x14ac:dyDescent="0.3">
      <c r="A564" s="828"/>
      <c r="B564" s="828"/>
      <c r="C564" s="828"/>
      <c r="D564" s="828"/>
      <c r="E564" s="828"/>
      <c r="F564" s="828"/>
    </row>
    <row r="565" spans="1:6" x14ac:dyDescent="0.3">
      <c r="A565" s="828"/>
      <c r="B565" s="828"/>
      <c r="C565" s="828"/>
      <c r="D565" s="828"/>
      <c r="E565" s="828"/>
      <c r="F565" s="828"/>
    </row>
    <row r="566" spans="1:6" x14ac:dyDescent="0.3">
      <c r="A566" s="828"/>
      <c r="B566" s="828"/>
      <c r="C566" s="828"/>
      <c r="D566" s="828"/>
      <c r="E566" s="828"/>
      <c r="F566" s="828"/>
    </row>
    <row r="567" spans="1:6" x14ac:dyDescent="0.3">
      <c r="A567" s="828"/>
      <c r="B567" s="828"/>
      <c r="C567" s="828"/>
      <c r="D567" s="828"/>
      <c r="E567" s="828"/>
      <c r="F567" s="828"/>
    </row>
    <row r="568" spans="1:6" x14ac:dyDescent="0.3">
      <c r="A568" s="828"/>
      <c r="B568" s="828"/>
      <c r="C568" s="828"/>
      <c r="D568" s="828"/>
      <c r="E568" s="828"/>
      <c r="F568" s="828"/>
    </row>
    <row r="569" spans="1:6" x14ac:dyDescent="0.3">
      <c r="A569" s="828"/>
      <c r="B569" s="828"/>
      <c r="C569" s="828"/>
      <c r="D569" s="828"/>
      <c r="E569" s="828"/>
      <c r="F569" s="828"/>
    </row>
    <row r="570" spans="1:6" x14ac:dyDescent="0.3">
      <c r="A570" s="828"/>
      <c r="B570" s="828"/>
      <c r="C570" s="828"/>
      <c r="D570" s="828"/>
      <c r="E570" s="828"/>
      <c r="F570" s="828"/>
    </row>
    <row r="571" spans="1:6" x14ac:dyDescent="0.3">
      <c r="A571" s="828"/>
      <c r="B571" s="828"/>
      <c r="C571" s="828"/>
      <c r="D571" s="828"/>
      <c r="E571" s="828"/>
      <c r="F571" s="828"/>
    </row>
    <row r="572" spans="1:6" x14ac:dyDescent="0.3">
      <c r="A572" s="828"/>
      <c r="B572" s="828"/>
      <c r="C572" s="828"/>
      <c r="D572" s="828"/>
      <c r="E572" s="828"/>
      <c r="F572" s="828"/>
    </row>
    <row r="573" spans="1:6" x14ac:dyDescent="0.3">
      <c r="A573" s="828"/>
      <c r="B573" s="828"/>
      <c r="C573" s="828"/>
      <c r="D573" s="828"/>
      <c r="E573" s="828"/>
      <c r="F573" s="828"/>
    </row>
    <row r="574" spans="1:6" x14ac:dyDescent="0.3">
      <c r="A574" s="828"/>
      <c r="B574" s="828"/>
      <c r="C574" s="828"/>
      <c r="D574" s="828"/>
      <c r="E574" s="828"/>
      <c r="F574" s="828"/>
    </row>
    <row r="575" spans="1:6" x14ac:dyDescent="0.3">
      <c r="A575" s="828"/>
      <c r="B575" s="828"/>
      <c r="C575" s="828"/>
      <c r="D575" s="828"/>
      <c r="E575" s="828"/>
      <c r="F575" s="828"/>
    </row>
    <row r="576" spans="1:6" x14ac:dyDescent="0.3">
      <c r="A576" s="828"/>
      <c r="B576" s="828"/>
      <c r="C576" s="828"/>
      <c r="D576" s="828"/>
      <c r="E576" s="828"/>
      <c r="F576" s="828"/>
    </row>
    <row r="577" spans="1:6" x14ac:dyDescent="0.3">
      <c r="A577" s="828"/>
      <c r="B577" s="828"/>
      <c r="C577" s="828"/>
      <c r="D577" s="828"/>
      <c r="E577" s="828"/>
      <c r="F577" s="828"/>
    </row>
    <row r="578" spans="1:6" x14ac:dyDescent="0.3">
      <c r="A578" s="828"/>
      <c r="B578" s="828"/>
      <c r="C578" s="828"/>
      <c r="D578" s="828"/>
      <c r="E578" s="828"/>
      <c r="F578" s="828"/>
    </row>
    <row r="579" spans="1:6" x14ac:dyDescent="0.3">
      <c r="A579" s="828"/>
      <c r="B579" s="828"/>
      <c r="C579" s="828"/>
      <c r="D579" s="828"/>
      <c r="E579" s="828"/>
      <c r="F579" s="828"/>
    </row>
    <row r="580" spans="1:6" x14ac:dyDescent="0.3">
      <c r="A580" s="828"/>
      <c r="B580" s="828"/>
      <c r="C580" s="828"/>
      <c r="D580" s="828"/>
      <c r="E580" s="828"/>
      <c r="F580" s="828"/>
    </row>
    <row r="581" spans="1:6" x14ac:dyDescent="0.3">
      <c r="A581" s="828"/>
      <c r="B581" s="828"/>
      <c r="C581" s="828"/>
      <c r="D581" s="828"/>
      <c r="E581" s="828"/>
      <c r="F581" s="828"/>
    </row>
    <row r="582" spans="1:6" x14ac:dyDescent="0.3">
      <c r="A582" s="828"/>
      <c r="B582" s="828"/>
      <c r="C582" s="828"/>
      <c r="D582" s="828"/>
      <c r="E582" s="828"/>
      <c r="F582" s="828"/>
    </row>
    <row r="583" spans="1:6" x14ac:dyDescent="0.3">
      <c r="A583" s="828"/>
      <c r="B583" s="828"/>
      <c r="C583" s="828"/>
      <c r="D583" s="828"/>
      <c r="E583" s="828"/>
      <c r="F583" s="828"/>
    </row>
    <row r="584" spans="1:6" x14ac:dyDescent="0.3">
      <c r="A584" s="828"/>
      <c r="B584" s="828"/>
      <c r="C584" s="828"/>
      <c r="D584" s="828"/>
      <c r="E584" s="828"/>
      <c r="F584" s="828"/>
    </row>
    <row r="585" spans="1:6" x14ac:dyDescent="0.3">
      <c r="A585" s="828"/>
      <c r="B585" s="828"/>
      <c r="C585" s="828"/>
      <c r="D585" s="828"/>
      <c r="E585" s="828"/>
      <c r="F585" s="828"/>
    </row>
    <row r="586" spans="1:6" x14ac:dyDescent="0.3">
      <c r="A586" s="828"/>
      <c r="B586" s="828"/>
      <c r="C586" s="828"/>
      <c r="D586" s="828"/>
      <c r="E586" s="828"/>
      <c r="F586" s="828"/>
    </row>
    <row r="587" spans="1:6" x14ac:dyDescent="0.3">
      <c r="A587" s="828"/>
      <c r="B587" s="828"/>
      <c r="C587" s="828"/>
      <c r="D587" s="828"/>
      <c r="E587" s="828"/>
      <c r="F587" s="828"/>
    </row>
    <row r="588" spans="1:6" x14ac:dyDescent="0.3">
      <c r="A588" s="828"/>
      <c r="B588" s="828"/>
      <c r="C588" s="828"/>
      <c r="D588" s="828"/>
      <c r="E588" s="828"/>
      <c r="F588" s="828"/>
    </row>
    <row r="589" spans="1:6" x14ac:dyDescent="0.3">
      <c r="A589" s="828"/>
      <c r="B589" s="828"/>
      <c r="C589" s="828"/>
      <c r="D589" s="828"/>
      <c r="E589" s="828"/>
      <c r="F589" s="828"/>
    </row>
    <row r="590" spans="1:6" x14ac:dyDescent="0.3">
      <c r="A590" s="828"/>
      <c r="B590" s="828"/>
      <c r="C590" s="828"/>
      <c r="D590" s="828"/>
      <c r="E590" s="828"/>
      <c r="F590" s="828"/>
    </row>
    <row r="591" spans="1:6" x14ac:dyDescent="0.3">
      <c r="A591" s="828"/>
      <c r="B591" s="828"/>
      <c r="C591" s="828"/>
      <c r="D591" s="828"/>
      <c r="E591" s="828"/>
      <c r="F591" s="828"/>
    </row>
    <row r="592" spans="1:6" x14ac:dyDescent="0.3">
      <c r="A592" s="828"/>
      <c r="B592" s="828"/>
      <c r="C592" s="828"/>
      <c r="D592" s="828"/>
      <c r="E592" s="828"/>
      <c r="F592" s="828"/>
    </row>
    <row r="593" spans="1:6" x14ac:dyDescent="0.3">
      <c r="A593" s="828"/>
      <c r="B593" s="828"/>
      <c r="C593" s="828"/>
      <c r="D593" s="828"/>
      <c r="E593" s="828"/>
      <c r="F593" s="828"/>
    </row>
    <row r="594" spans="1:6" x14ac:dyDescent="0.3">
      <c r="A594" s="828"/>
      <c r="B594" s="828"/>
      <c r="C594" s="828"/>
      <c r="D594" s="828"/>
      <c r="E594" s="828"/>
      <c r="F594" s="828"/>
    </row>
    <row r="595" spans="1:6" x14ac:dyDescent="0.3">
      <c r="A595" s="828"/>
      <c r="B595" s="828"/>
      <c r="C595" s="828"/>
      <c r="D595" s="828"/>
      <c r="E595" s="828"/>
      <c r="F595" s="828"/>
    </row>
    <row r="596" spans="1:6" x14ac:dyDescent="0.3">
      <c r="A596" s="828"/>
      <c r="B596" s="828"/>
      <c r="C596" s="828"/>
      <c r="D596" s="828"/>
      <c r="E596" s="828"/>
      <c r="F596" s="828"/>
    </row>
    <row r="597" spans="1:6" x14ac:dyDescent="0.3">
      <c r="A597" s="828"/>
      <c r="B597" s="828"/>
      <c r="C597" s="828"/>
      <c r="D597" s="828"/>
      <c r="E597" s="828"/>
      <c r="F597" s="828"/>
    </row>
    <row r="598" spans="1:6" x14ac:dyDescent="0.3">
      <c r="A598" s="828"/>
      <c r="B598" s="828"/>
      <c r="C598" s="828"/>
      <c r="D598" s="828"/>
      <c r="E598" s="828"/>
      <c r="F598" s="828"/>
    </row>
    <row r="599" spans="1:6" x14ac:dyDescent="0.3">
      <c r="A599" s="828"/>
      <c r="B599" s="828"/>
      <c r="C599" s="828"/>
      <c r="D599" s="828"/>
      <c r="E599" s="828"/>
      <c r="F599" s="828"/>
    </row>
    <row r="600" spans="1:6" x14ac:dyDescent="0.3">
      <c r="A600" s="828"/>
      <c r="B600" s="828"/>
      <c r="C600" s="828"/>
      <c r="D600" s="828"/>
      <c r="E600" s="828"/>
      <c r="F600" s="828"/>
    </row>
    <row r="601" spans="1:6" x14ac:dyDescent="0.3">
      <c r="A601" s="828"/>
      <c r="B601" s="828"/>
      <c r="C601" s="828"/>
      <c r="D601" s="828"/>
      <c r="E601" s="828"/>
      <c r="F601" s="828"/>
    </row>
    <row r="602" spans="1:6" x14ac:dyDescent="0.3">
      <c r="A602" s="828"/>
      <c r="B602" s="828"/>
      <c r="C602" s="828"/>
      <c r="D602" s="828"/>
      <c r="E602" s="828"/>
      <c r="F602" s="828"/>
    </row>
    <row r="603" spans="1:6" x14ac:dyDescent="0.3">
      <c r="A603" s="828"/>
      <c r="B603" s="828"/>
      <c r="C603" s="828"/>
      <c r="D603" s="828"/>
      <c r="E603" s="828"/>
      <c r="F603" s="828"/>
    </row>
    <row r="604" spans="1:6" x14ac:dyDescent="0.3">
      <c r="A604" s="828"/>
      <c r="B604" s="828"/>
      <c r="C604" s="828"/>
      <c r="D604" s="828"/>
      <c r="E604" s="828"/>
      <c r="F604" s="828"/>
    </row>
    <row r="605" spans="1:6" x14ac:dyDescent="0.3">
      <c r="A605" s="828"/>
      <c r="B605" s="828"/>
      <c r="C605" s="828"/>
      <c r="D605" s="828"/>
      <c r="E605" s="828"/>
      <c r="F605" s="828"/>
    </row>
    <row r="606" spans="1:6" x14ac:dyDescent="0.3">
      <c r="A606" s="828"/>
      <c r="B606" s="828"/>
      <c r="C606" s="828"/>
      <c r="D606" s="828"/>
      <c r="E606" s="828"/>
      <c r="F606" s="828"/>
    </row>
    <row r="607" spans="1:6" x14ac:dyDescent="0.3">
      <c r="A607" s="828"/>
      <c r="B607" s="828"/>
      <c r="C607" s="828"/>
      <c r="D607" s="828"/>
      <c r="E607" s="828"/>
      <c r="F607" s="828"/>
    </row>
    <row r="608" spans="1:6" x14ac:dyDescent="0.3">
      <c r="A608" s="828"/>
      <c r="B608" s="828"/>
      <c r="C608" s="828"/>
      <c r="D608" s="828"/>
      <c r="E608" s="828"/>
      <c r="F608" s="828"/>
    </row>
    <row r="609" spans="1:6" x14ac:dyDescent="0.3">
      <c r="A609" s="828"/>
      <c r="B609" s="828"/>
      <c r="C609" s="828"/>
      <c r="D609" s="828"/>
      <c r="E609" s="828"/>
      <c r="F609" s="828"/>
    </row>
    <row r="610" spans="1:6" x14ac:dyDescent="0.3">
      <c r="A610" s="828"/>
      <c r="B610" s="828"/>
      <c r="C610" s="828"/>
      <c r="D610" s="828"/>
      <c r="E610" s="828"/>
      <c r="F610" s="828"/>
    </row>
    <row r="611" spans="1:6" x14ac:dyDescent="0.3">
      <c r="A611" s="828"/>
      <c r="B611" s="828"/>
      <c r="C611" s="828"/>
      <c r="D611" s="828"/>
      <c r="E611" s="828"/>
      <c r="F611" s="828"/>
    </row>
    <row r="612" spans="1:6" x14ac:dyDescent="0.3">
      <c r="A612" s="828"/>
      <c r="B612" s="828"/>
      <c r="C612" s="828"/>
      <c r="D612" s="828"/>
      <c r="E612" s="828"/>
      <c r="F612" s="828"/>
    </row>
    <row r="613" spans="1:6" x14ac:dyDescent="0.3">
      <c r="A613" s="828"/>
      <c r="B613" s="828"/>
      <c r="C613" s="828"/>
      <c r="D613" s="828"/>
      <c r="E613" s="828"/>
      <c r="F613" s="828"/>
    </row>
    <row r="614" spans="1:6" x14ac:dyDescent="0.3">
      <c r="A614" s="828"/>
      <c r="B614" s="828"/>
      <c r="C614" s="828"/>
      <c r="D614" s="828"/>
      <c r="E614" s="828"/>
      <c r="F614" s="828"/>
    </row>
    <row r="615" spans="1:6" x14ac:dyDescent="0.3">
      <c r="A615" s="828"/>
      <c r="B615" s="828"/>
      <c r="C615" s="828"/>
      <c r="D615" s="828"/>
      <c r="E615" s="828"/>
      <c r="F615" s="828"/>
    </row>
    <row r="616" spans="1:6" x14ac:dyDescent="0.3">
      <c r="A616" s="828"/>
      <c r="B616" s="828"/>
      <c r="C616" s="828"/>
      <c r="D616" s="828"/>
      <c r="E616" s="828"/>
      <c r="F616" s="828"/>
    </row>
    <row r="617" spans="1:6" x14ac:dyDescent="0.3">
      <c r="A617" s="828"/>
      <c r="B617" s="828"/>
      <c r="C617" s="828"/>
      <c r="D617" s="828"/>
      <c r="E617" s="828"/>
      <c r="F617" s="828"/>
    </row>
    <row r="618" spans="1:6" x14ac:dyDescent="0.3">
      <c r="A618" s="828"/>
      <c r="B618" s="828"/>
      <c r="C618" s="828"/>
      <c r="D618" s="828"/>
      <c r="E618" s="828"/>
      <c r="F618" s="828"/>
    </row>
    <row r="619" spans="1:6" x14ac:dyDescent="0.3">
      <c r="A619" s="828"/>
      <c r="B619" s="828"/>
      <c r="C619" s="828"/>
      <c r="D619" s="828"/>
      <c r="E619" s="828"/>
      <c r="F619" s="828"/>
    </row>
    <row r="620" spans="1:6" x14ac:dyDescent="0.3">
      <c r="A620" s="828"/>
      <c r="B620" s="828"/>
      <c r="C620" s="828"/>
      <c r="D620" s="828"/>
      <c r="E620" s="828"/>
      <c r="F620" s="828"/>
    </row>
    <row r="621" spans="1:6" x14ac:dyDescent="0.3">
      <c r="A621" s="828"/>
      <c r="B621" s="828"/>
      <c r="C621" s="828"/>
      <c r="D621" s="828"/>
      <c r="E621" s="828"/>
      <c r="F621" s="828"/>
    </row>
    <row r="622" spans="1:6" x14ac:dyDescent="0.3">
      <c r="A622" s="828"/>
      <c r="B622" s="828"/>
      <c r="C622" s="828"/>
      <c r="D622" s="828"/>
      <c r="E622" s="828"/>
      <c r="F622" s="828"/>
    </row>
    <row r="623" spans="1:6" x14ac:dyDescent="0.3">
      <c r="A623" s="828"/>
      <c r="B623" s="828"/>
      <c r="C623" s="828"/>
      <c r="D623" s="828"/>
      <c r="E623" s="828"/>
      <c r="F623" s="828"/>
    </row>
    <row r="624" spans="1:6" x14ac:dyDescent="0.3">
      <c r="A624" s="828"/>
      <c r="B624" s="828"/>
      <c r="C624" s="828"/>
      <c r="D624" s="828"/>
      <c r="E624" s="828"/>
      <c r="F624" s="828"/>
    </row>
    <row r="625" spans="1:6" x14ac:dyDescent="0.3">
      <c r="A625" s="828"/>
      <c r="B625" s="828"/>
      <c r="C625" s="828"/>
      <c r="D625" s="828"/>
      <c r="E625" s="828"/>
      <c r="F625" s="828"/>
    </row>
    <row r="626" spans="1:6" x14ac:dyDescent="0.3">
      <c r="A626" s="828"/>
      <c r="B626" s="828"/>
      <c r="C626" s="828"/>
      <c r="D626" s="828"/>
      <c r="E626" s="828"/>
      <c r="F626" s="828"/>
    </row>
    <row r="627" spans="1:6" x14ac:dyDescent="0.3">
      <c r="A627" s="828"/>
      <c r="B627" s="828"/>
      <c r="C627" s="828"/>
      <c r="D627" s="828"/>
      <c r="E627" s="828"/>
      <c r="F627" s="828"/>
    </row>
    <row r="628" spans="1:6" x14ac:dyDescent="0.3">
      <c r="A628" s="828"/>
      <c r="B628" s="828"/>
      <c r="C628" s="828"/>
      <c r="D628" s="828"/>
      <c r="E628" s="828"/>
      <c r="F628" s="828"/>
    </row>
    <row r="629" spans="1:6" x14ac:dyDescent="0.3">
      <c r="A629" s="828"/>
      <c r="B629" s="828"/>
      <c r="C629" s="828"/>
      <c r="D629" s="828"/>
      <c r="E629" s="828"/>
      <c r="F629" s="828"/>
    </row>
    <row r="630" spans="1:6" x14ac:dyDescent="0.3">
      <c r="A630" s="828"/>
      <c r="B630" s="828"/>
      <c r="C630" s="828"/>
      <c r="D630" s="828"/>
      <c r="E630" s="828"/>
      <c r="F630" s="828"/>
    </row>
    <row r="631" spans="1:6" x14ac:dyDescent="0.3">
      <c r="A631" s="828"/>
      <c r="B631" s="828"/>
      <c r="C631" s="828"/>
      <c r="D631" s="828"/>
      <c r="E631" s="828"/>
      <c r="F631" s="828"/>
    </row>
    <row r="632" spans="1:6" x14ac:dyDescent="0.3">
      <c r="A632" s="828"/>
      <c r="B632" s="828"/>
      <c r="C632" s="828"/>
      <c r="D632" s="828"/>
      <c r="E632" s="828"/>
      <c r="F632" s="828"/>
    </row>
    <row r="633" spans="1:6" x14ac:dyDescent="0.3">
      <c r="A633" s="828"/>
      <c r="B633" s="828"/>
      <c r="C633" s="828"/>
      <c r="D633" s="828"/>
      <c r="E633" s="828"/>
      <c r="F633" s="828"/>
    </row>
    <row r="634" spans="1:6" x14ac:dyDescent="0.3">
      <c r="A634" s="828"/>
      <c r="B634" s="828"/>
      <c r="C634" s="828"/>
      <c r="D634" s="828"/>
      <c r="E634" s="828"/>
      <c r="F634" s="828"/>
    </row>
    <row r="635" spans="1:6" x14ac:dyDescent="0.3">
      <c r="A635" s="828"/>
      <c r="B635" s="828"/>
      <c r="C635" s="828"/>
      <c r="D635" s="828"/>
      <c r="E635" s="828"/>
      <c r="F635" s="828"/>
    </row>
    <row r="636" spans="1:6" x14ac:dyDescent="0.3">
      <c r="A636" s="828"/>
      <c r="B636" s="828"/>
      <c r="C636" s="828"/>
      <c r="D636" s="828"/>
      <c r="E636" s="828"/>
      <c r="F636" s="828"/>
    </row>
    <row r="637" spans="1:6" x14ac:dyDescent="0.3">
      <c r="A637" s="828"/>
      <c r="B637" s="828"/>
      <c r="C637" s="828"/>
      <c r="D637" s="828"/>
      <c r="E637" s="828"/>
      <c r="F637" s="828"/>
    </row>
    <row r="638" spans="1:6" x14ac:dyDescent="0.3">
      <c r="A638" s="828"/>
      <c r="B638" s="828"/>
      <c r="C638" s="828"/>
      <c r="D638" s="828"/>
      <c r="E638" s="828"/>
      <c r="F638" s="828"/>
    </row>
    <row r="639" spans="1:6" x14ac:dyDescent="0.3">
      <c r="A639" s="828"/>
      <c r="B639" s="828"/>
      <c r="C639" s="828"/>
      <c r="D639" s="828"/>
      <c r="E639" s="828"/>
      <c r="F639" s="828"/>
    </row>
    <row r="640" spans="1:6" x14ac:dyDescent="0.3">
      <c r="A640" s="828"/>
      <c r="B640" s="828"/>
      <c r="C640" s="828"/>
      <c r="D640" s="828"/>
      <c r="E640" s="828"/>
      <c r="F640" s="828"/>
    </row>
    <row r="641" spans="1:6" x14ac:dyDescent="0.3">
      <c r="A641" s="828"/>
      <c r="B641" s="828"/>
      <c r="C641" s="828"/>
      <c r="D641" s="828"/>
      <c r="E641" s="828"/>
      <c r="F641" s="828"/>
    </row>
    <row r="642" spans="1:6" x14ac:dyDescent="0.3">
      <c r="A642" s="828"/>
      <c r="B642" s="828"/>
      <c r="C642" s="828"/>
      <c r="D642" s="828"/>
      <c r="E642" s="828"/>
      <c r="F642" s="828"/>
    </row>
    <row r="643" spans="1:6" x14ac:dyDescent="0.3">
      <c r="A643" s="828"/>
      <c r="B643" s="828"/>
      <c r="C643" s="828"/>
      <c r="D643" s="828"/>
      <c r="E643" s="828"/>
      <c r="F643" s="828"/>
    </row>
    <row r="644" spans="1:6" x14ac:dyDescent="0.3">
      <c r="A644" s="828"/>
      <c r="B644" s="828"/>
      <c r="C644" s="828"/>
      <c r="D644" s="828"/>
      <c r="E644" s="828"/>
      <c r="F644" s="828"/>
    </row>
    <row r="645" spans="1:6" x14ac:dyDescent="0.3">
      <c r="A645" s="828"/>
      <c r="B645" s="828"/>
      <c r="C645" s="828"/>
      <c r="D645" s="828"/>
      <c r="E645" s="828"/>
      <c r="F645" s="828"/>
    </row>
    <row r="646" spans="1:6" x14ac:dyDescent="0.3">
      <c r="A646" s="828"/>
      <c r="B646" s="828"/>
      <c r="C646" s="828"/>
      <c r="D646" s="828"/>
      <c r="E646" s="828"/>
      <c r="F646" s="828"/>
    </row>
    <row r="647" spans="1:6" x14ac:dyDescent="0.3">
      <c r="A647" s="828"/>
      <c r="B647" s="828"/>
      <c r="C647" s="828"/>
      <c r="D647" s="828"/>
      <c r="E647" s="828"/>
      <c r="F647" s="828"/>
    </row>
    <row r="648" spans="1:6" x14ac:dyDescent="0.3">
      <c r="A648" s="828"/>
      <c r="B648" s="828"/>
      <c r="C648" s="828"/>
      <c r="D648" s="828"/>
      <c r="E648" s="828"/>
      <c r="F648" s="828"/>
    </row>
    <row r="649" spans="1:6" x14ac:dyDescent="0.3">
      <c r="A649" s="828"/>
      <c r="B649" s="828"/>
      <c r="C649" s="828"/>
      <c r="D649" s="828"/>
      <c r="E649" s="828"/>
      <c r="F649" s="828"/>
    </row>
    <row r="650" spans="1:6" x14ac:dyDescent="0.3">
      <c r="A650" s="828"/>
      <c r="B650" s="828"/>
      <c r="C650" s="828"/>
      <c r="D650" s="828"/>
      <c r="E650" s="828"/>
      <c r="F650" s="828"/>
    </row>
    <row r="651" spans="1:6" x14ac:dyDescent="0.3">
      <c r="A651" s="828"/>
      <c r="B651" s="828"/>
      <c r="C651" s="828"/>
      <c r="D651" s="828"/>
      <c r="E651" s="828"/>
      <c r="F651" s="828"/>
    </row>
    <row r="652" spans="1:6" x14ac:dyDescent="0.3">
      <c r="A652" s="828"/>
      <c r="B652" s="828"/>
      <c r="C652" s="828"/>
      <c r="D652" s="828"/>
      <c r="E652" s="828"/>
      <c r="F652" s="828"/>
    </row>
    <row r="653" spans="1:6" x14ac:dyDescent="0.3">
      <c r="A653" s="828"/>
      <c r="B653" s="828"/>
      <c r="C653" s="828"/>
      <c r="D653" s="828"/>
      <c r="E653" s="828"/>
      <c r="F653" s="828"/>
    </row>
    <row r="654" spans="1:6" x14ac:dyDescent="0.3">
      <c r="A654" s="828"/>
      <c r="B654" s="828"/>
      <c r="C654" s="828"/>
      <c r="D654" s="828"/>
      <c r="E654" s="828"/>
      <c r="F654" s="828"/>
    </row>
    <row r="655" spans="1:6" x14ac:dyDescent="0.3">
      <c r="A655" s="828"/>
      <c r="B655" s="828"/>
      <c r="C655" s="828"/>
      <c r="D655" s="828"/>
      <c r="E655" s="828"/>
      <c r="F655" s="828"/>
    </row>
    <row r="656" spans="1:6" x14ac:dyDescent="0.3">
      <c r="A656" s="828"/>
      <c r="B656" s="828"/>
      <c r="C656" s="828"/>
      <c r="D656" s="828"/>
      <c r="E656" s="828"/>
      <c r="F656" s="828"/>
    </row>
    <row r="657" spans="1:6" x14ac:dyDescent="0.3">
      <c r="A657" s="828"/>
      <c r="B657" s="828"/>
      <c r="C657" s="828"/>
      <c r="D657" s="828"/>
      <c r="E657" s="828"/>
      <c r="F657" s="828"/>
    </row>
    <row r="658" spans="1:6" x14ac:dyDescent="0.3">
      <c r="A658" s="828"/>
      <c r="B658" s="828"/>
      <c r="C658" s="828"/>
      <c r="D658" s="828"/>
      <c r="E658" s="828"/>
      <c r="F658" s="828"/>
    </row>
    <row r="659" spans="1:6" x14ac:dyDescent="0.3">
      <c r="A659" s="828"/>
      <c r="B659" s="828"/>
      <c r="C659" s="828"/>
      <c r="D659" s="828"/>
      <c r="E659" s="828"/>
      <c r="F659" s="828"/>
    </row>
    <row r="660" spans="1:6" x14ac:dyDescent="0.3">
      <c r="A660" s="828"/>
      <c r="B660" s="828"/>
      <c r="C660" s="828"/>
      <c r="D660" s="828"/>
      <c r="E660" s="828"/>
      <c r="F660" s="828"/>
    </row>
    <row r="661" spans="1:6" x14ac:dyDescent="0.3">
      <c r="A661" s="828"/>
      <c r="B661" s="828"/>
      <c r="C661" s="828"/>
      <c r="D661" s="828"/>
      <c r="E661" s="828"/>
      <c r="F661" s="828"/>
    </row>
    <row r="662" spans="1:6" x14ac:dyDescent="0.3">
      <c r="A662" s="828"/>
      <c r="B662" s="828"/>
      <c r="C662" s="828"/>
      <c r="D662" s="828"/>
      <c r="E662" s="828"/>
      <c r="F662" s="828"/>
    </row>
    <row r="663" spans="1:6" x14ac:dyDescent="0.3">
      <c r="A663" s="828"/>
      <c r="B663" s="828"/>
      <c r="C663" s="828"/>
      <c r="D663" s="828"/>
      <c r="E663" s="828"/>
      <c r="F663" s="828"/>
    </row>
    <row r="664" spans="1:6" x14ac:dyDescent="0.3">
      <c r="A664" s="828"/>
      <c r="B664" s="828"/>
      <c r="C664" s="828"/>
      <c r="D664" s="828"/>
      <c r="E664" s="828"/>
      <c r="F664" s="828"/>
    </row>
    <row r="665" spans="1:6" x14ac:dyDescent="0.3">
      <c r="A665" s="828"/>
      <c r="B665" s="828"/>
      <c r="C665" s="828"/>
      <c r="D665" s="828"/>
      <c r="E665" s="828"/>
      <c r="F665" s="828"/>
    </row>
    <row r="666" spans="1:6" x14ac:dyDescent="0.3">
      <c r="A666" s="828"/>
      <c r="B666" s="828"/>
      <c r="C666" s="828"/>
      <c r="D666" s="828"/>
      <c r="E666" s="828"/>
      <c r="F666" s="828"/>
    </row>
    <row r="667" spans="1:6" x14ac:dyDescent="0.3">
      <c r="A667" s="828"/>
      <c r="B667" s="828"/>
      <c r="C667" s="828"/>
      <c r="D667" s="828"/>
      <c r="E667" s="828"/>
      <c r="F667" s="828"/>
    </row>
    <row r="668" spans="1:6" x14ac:dyDescent="0.3">
      <c r="A668" s="828"/>
      <c r="B668" s="828"/>
      <c r="C668" s="828"/>
      <c r="D668" s="828"/>
      <c r="E668" s="828"/>
      <c r="F668" s="828"/>
    </row>
    <row r="669" spans="1:6" x14ac:dyDescent="0.3">
      <c r="A669" s="828"/>
      <c r="B669" s="828"/>
      <c r="C669" s="828"/>
      <c r="D669" s="828"/>
      <c r="E669" s="828"/>
      <c r="F669" s="828"/>
    </row>
    <row r="670" spans="1:6" x14ac:dyDescent="0.3">
      <c r="A670" s="828"/>
      <c r="B670" s="828"/>
      <c r="C670" s="828"/>
      <c r="D670" s="828"/>
      <c r="E670" s="828"/>
      <c r="F670" s="828"/>
    </row>
    <row r="671" spans="1:6" x14ac:dyDescent="0.3">
      <c r="A671" s="828"/>
      <c r="B671" s="828"/>
      <c r="C671" s="828"/>
      <c r="D671" s="828"/>
      <c r="E671" s="828"/>
      <c r="F671" s="828"/>
    </row>
    <row r="672" spans="1:6" x14ac:dyDescent="0.3">
      <c r="A672" s="828"/>
      <c r="B672" s="828"/>
      <c r="C672" s="828"/>
      <c r="D672" s="828"/>
      <c r="E672" s="828"/>
      <c r="F672" s="828"/>
    </row>
    <row r="673" spans="1:6" x14ac:dyDescent="0.3">
      <c r="A673" s="828"/>
      <c r="B673" s="828"/>
      <c r="C673" s="828"/>
      <c r="D673" s="828"/>
      <c r="E673" s="828"/>
      <c r="F673" s="828"/>
    </row>
    <row r="674" spans="1:6" x14ac:dyDescent="0.3">
      <c r="A674" s="828"/>
      <c r="B674" s="828"/>
      <c r="C674" s="828"/>
      <c r="D674" s="828"/>
      <c r="E674" s="828"/>
      <c r="F674" s="828"/>
    </row>
    <row r="675" spans="1:6" x14ac:dyDescent="0.3">
      <c r="A675" s="828"/>
      <c r="B675" s="828"/>
      <c r="C675" s="828"/>
      <c r="D675" s="828"/>
      <c r="E675" s="828"/>
      <c r="F675" s="828"/>
    </row>
    <row r="676" spans="1:6" x14ac:dyDescent="0.3">
      <c r="A676" s="828"/>
      <c r="B676" s="828"/>
      <c r="C676" s="828"/>
      <c r="D676" s="828"/>
      <c r="E676" s="828"/>
      <c r="F676" s="828"/>
    </row>
    <row r="677" spans="1:6" x14ac:dyDescent="0.3">
      <c r="A677" s="828"/>
      <c r="B677" s="828"/>
      <c r="C677" s="828"/>
      <c r="D677" s="828"/>
      <c r="E677" s="828"/>
      <c r="F677" s="828"/>
    </row>
    <row r="678" spans="1:6" x14ac:dyDescent="0.3">
      <c r="A678" s="828"/>
      <c r="B678" s="828"/>
      <c r="C678" s="828"/>
      <c r="D678" s="828"/>
      <c r="E678" s="828"/>
      <c r="F678" s="828"/>
    </row>
    <row r="679" spans="1:6" x14ac:dyDescent="0.3">
      <c r="A679" s="828"/>
      <c r="B679" s="828"/>
      <c r="C679" s="828"/>
      <c r="D679" s="828"/>
      <c r="E679" s="828"/>
      <c r="F679" s="828"/>
    </row>
    <row r="680" spans="1:6" x14ac:dyDescent="0.3">
      <c r="A680" s="828"/>
      <c r="B680" s="828"/>
      <c r="C680" s="828"/>
      <c r="D680" s="828"/>
      <c r="E680" s="828"/>
      <c r="F680" s="828"/>
    </row>
    <row r="681" spans="1:6" x14ac:dyDescent="0.3">
      <c r="A681" s="828"/>
      <c r="B681" s="828"/>
      <c r="C681" s="828"/>
      <c r="D681" s="828"/>
      <c r="E681" s="828"/>
      <c r="F681" s="828"/>
    </row>
    <row r="682" spans="1:6" x14ac:dyDescent="0.3">
      <c r="A682" s="828"/>
      <c r="B682" s="828"/>
      <c r="C682" s="828"/>
      <c r="D682" s="828"/>
      <c r="E682" s="828"/>
      <c r="F682" s="828"/>
    </row>
    <row r="683" spans="1:6" x14ac:dyDescent="0.3">
      <c r="A683" s="828"/>
      <c r="B683" s="828"/>
      <c r="C683" s="828"/>
      <c r="D683" s="828"/>
      <c r="E683" s="828"/>
      <c r="F683" s="828"/>
    </row>
    <row r="684" spans="1:6" x14ac:dyDescent="0.3">
      <c r="A684" s="828"/>
      <c r="B684" s="828"/>
      <c r="C684" s="828"/>
      <c r="D684" s="828"/>
      <c r="E684" s="828"/>
      <c r="F684" s="828"/>
    </row>
    <row r="685" spans="1:6" x14ac:dyDescent="0.3">
      <c r="A685" s="828"/>
      <c r="B685" s="828"/>
      <c r="C685" s="828"/>
      <c r="D685" s="828"/>
      <c r="E685" s="828"/>
      <c r="F685" s="828"/>
    </row>
    <row r="686" spans="1:6" x14ac:dyDescent="0.3">
      <c r="A686" s="828"/>
      <c r="B686" s="828"/>
      <c r="C686" s="828"/>
      <c r="D686" s="828"/>
      <c r="E686" s="828"/>
      <c r="F686" s="828"/>
    </row>
    <row r="687" spans="1:6" x14ac:dyDescent="0.3">
      <c r="A687" s="828"/>
      <c r="B687" s="828"/>
      <c r="C687" s="828"/>
      <c r="D687" s="828"/>
      <c r="E687" s="828"/>
      <c r="F687" s="828"/>
    </row>
    <row r="688" spans="1:6" x14ac:dyDescent="0.3">
      <c r="A688" s="828"/>
      <c r="B688" s="828"/>
      <c r="C688" s="828"/>
      <c r="D688" s="828"/>
      <c r="E688" s="828"/>
      <c r="F688" s="828"/>
    </row>
    <row r="689" spans="1:6" x14ac:dyDescent="0.3">
      <c r="A689" s="828"/>
      <c r="B689" s="828"/>
      <c r="C689" s="828"/>
      <c r="D689" s="828"/>
      <c r="E689" s="828"/>
      <c r="F689" s="828"/>
    </row>
    <row r="690" spans="1:6" x14ac:dyDescent="0.3">
      <c r="A690" s="828"/>
      <c r="B690" s="828"/>
      <c r="C690" s="828"/>
      <c r="D690" s="828"/>
      <c r="E690" s="828"/>
      <c r="F690" s="828"/>
    </row>
    <row r="691" spans="1:6" x14ac:dyDescent="0.3">
      <c r="A691" s="828"/>
      <c r="B691" s="828"/>
      <c r="C691" s="828"/>
      <c r="D691" s="828"/>
      <c r="E691" s="828"/>
      <c r="F691" s="828"/>
    </row>
    <row r="692" spans="1:6" x14ac:dyDescent="0.3">
      <c r="A692" s="828"/>
      <c r="B692" s="828"/>
      <c r="C692" s="828"/>
      <c r="D692" s="828"/>
      <c r="E692" s="828"/>
      <c r="F692" s="828"/>
    </row>
    <row r="693" spans="1:6" x14ac:dyDescent="0.3">
      <c r="A693" s="828"/>
      <c r="B693" s="828"/>
      <c r="C693" s="828"/>
      <c r="D693" s="828"/>
      <c r="E693" s="828"/>
      <c r="F693" s="828"/>
    </row>
    <row r="694" spans="1:6" x14ac:dyDescent="0.3">
      <c r="A694" s="828"/>
      <c r="B694" s="828"/>
      <c r="C694" s="828"/>
      <c r="D694" s="828"/>
      <c r="E694" s="828"/>
      <c r="F694" s="828"/>
    </row>
    <row r="695" spans="1:6" x14ac:dyDescent="0.3">
      <c r="A695" s="828"/>
      <c r="B695" s="828"/>
      <c r="C695" s="828"/>
      <c r="D695" s="828"/>
      <c r="E695" s="828"/>
      <c r="F695" s="828"/>
    </row>
    <row r="696" spans="1:6" x14ac:dyDescent="0.3">
      <c r="A696" s="828"/>
      <c r="B696" s="828"/>
      <c r="C696" s="828"/>
      <c r="D696" s="828"/>
      <c r="E696" s="828"/>
      <c r="F696" s="828"/>
    </row>
    <row r="697" spans="1:6" x14ac:dyDescent="0.3">
      <c r="A697" s="828"/>
      <c r="B697" s="828"/>
      <c r="C697" s="828"/>
      <c r="D697" s="828"/>
      <c r="E697" s="828"/>
      <c r="F697" s="828"/>
    </row>
    <row r="698" spans="1:6" x14ac:dyDescent="0.3">
      <c r="A698" s="828"/>
      <c r="B698" s="828"/>
      <c r="C698" s="828"/>
      <c r="D698" s="828"/>
      <c r="E698" s="828"/>
      <c r="F698" s="828"/>
    </row>
    <row r="699" spans="1:6" x14ac:dyDescent="0.3">
      <c r="A699" s="828"/>
      <c r="B699" s="828"/>
      <c r="C699" s="828"/>
      <c r="D699" s="828"/>
      <c r="E699" s="828"/>
      <c r="F699" s="828"/>
    </row>
    <row r="700" spans="1:6" x14ac:dyDescent="0.3">
      <c r="A700" s="828"/>
      <c r="B700" s="828"/>
      <c r="C700" s="828"/>
      <c r="D700" s="828"/>
      <c r="E700" s="828"/>
      <c r="F700" s="828"/>
    </row>
    <row r="701" spans="1:6" x14ac:dyDescent="0.3">
      <c r="A701" s="828"/>
      <c r="B701" s="828"/>
      <c r="C701" s="828"/>
      <c r="D701" s="828"/>
      <c r="E701" s="828"/>
      <c r="F701" s="828"/>
    </row>
    <row r="702" spans="1:6" x14ac:dyDescent="0.3">
      <c r="A702" s="828"/>
      <c r="B702" s="828"/>
      <c r="C702" s="828"/>
      <c r="D702" s="828"/>
      <c r="E702" s="828"/>
      <c r="F702" s="828"/>
    </row>
    <row r="703" spans="1:6" x14ac:dyDescent="0.3">
      <c r="A703" s="828"/>
      <c r="B703" s="828"/>
      <c r="C703" s="828"/>
      <c r="D703" s="828"/>
      <c r="E703" s="828"/>
      <c r="F703" s="828"/>
    </row>
    <row r="704" spans="1:6" x14ac:dyDescent="0.3">
      <c r="A704" s="828"/>
      <c r="B704" s="828"/>
      <c r="C704" s="828"/>
      <c r="D704" s="828"/>
      <c r="E704" s="828"/>
      <c r="F704" s="828"/>
    </row>
    <row r="705" spans="1:6" x14ac:dyDescent="0.3">
      <c r="A705" s="828"/>
      <c r="B705" s="828"/>
      <c r="C705" s="828"/>
      <c r="D705" s="828"/>
      <c r="E705" s="828"/>
      <c r="F705" s="828"/>
    </row>
    <row r="706" spans="1:6" x14ac:dyDescent="0.3">
      <c r="A706" s="828"/>
      <c r="B706" s="828"/>
      <c r="C706" s="828"/>
      <c r="D706" s="828"/>
      <c r="E706" s="828"/>
      <c r="F706" s="828"/>
    </row>
    <row r="707" spans="1:6" x14ac:dyDescent="0.3">
      <c r="A707" s="828"/>
      <c r="B707" s="828"/>
      <c r="C707" s="828"/>
      <c r="D707" s="828"/>
      <c r="E707" s="828"/>
      <c r="F707" s="828"/>
    </row>
    <row r="708" spans="1:6" x14ac:dyDescent="0.3">
      <c r="A708" s="828"/>
      <c r="B708" s="828"/>
      <c r="C708" s="828"/>
      <c r="D708" s="828"/>
      <c r="E708" s="828"/>
      <c r="F708" s="828"/>
    </row>
    <row r="709" spans="1:6" x14ac:dyDescent="0.3">
      <c r="A709" s="828"/>
      <c r="B709" s="828"/>
      <c r="C709" s="828"/>
      <c r="D709" s="828"/>
      <c r="E709" s="828"/>
      <c r="F709" s="828"/>
    </row>
    <row r="710" spans="1:6" x14ac:dyDescent="0.3">
      <c r="A710" s="828"/>
      <c r="B710" s="828"/>
      <c r="C710" s="828"/>
      <c r="D710" s="828"/>
      <c r="E710" s="828"/>
      <c r="F710" s="828"/>
    </row>
    <row r="711" spans="1:6" x14ac:dyDescent="0.3">
      <c r="A711" s="828"/>
      <c r="B711" s="828"/>
      <c r="C711" s="828"/>
      <c r="D711" s="828"/>
      <c r="E711" s="828"/>
      <c r="F711" s="828"/>
    </row>
    <row r="712" spans="1:6" x14ac:dyDescent="0.3">
      <c r="A712" s="828"/>
      <c r="B712" s="828"/>
      <c r="C712" s="828"/>
      <c r="D712" s="828"/>
      <c r="E712" s="828"/>
      <c r="F712" s="828"/>
    </row>
    <row r="713" spans="1:6" x14ac:dyDescent="0.3">
      <c r="A713" s="828"/>
      <c r="B713" s="828"/>
      <c r="C713" s="828"/>
      <c r="D713" s="828"/>
      <c r="E713" s="828"/>
      <c r="F713" s="828"/>
    </row>
    <row r="714" spans="1:6" x14ac:dyDescent="0.3">
      <c r="A714" s="828"/>
      <c r="B714" s="828"/>
      <c r="C714" s="828"/>
      <c r="D714" s="828"/>
      <c r="E714" s="828"/>
      <c r="F714" s="828"/>
    </row>
    <row r="715" spans="1:6" x14ac:dyDescent="0.3">
      <c r="A715" s="828"/>
      <c r="B715" s="828"/>
      <c r="C715" s="828"/>
      <c r="D715" s="828"/>
      <c r="E715" s="828"/>
      <c r="F715" s="828"/>
    </row>
    <row r="716" spans="1:6" x14ac:dyDescent="0.3">
      <c r="A716" s="828"/>
      <c r="B716" s="828"/>
      <c r="C716" s="828"/>
      <c r="D716" s="828"/>
      <c r="E716" s="828"/>
      <c r="F716" s="828"/>
    </row>
    <row r="717" spans="1:6" x14ac:dyDescent="0.3">
      <c r="A717" s="828"/>
      <c r="B717" s="828"/>
      <c r="C717" s="828"/>
      <c r="D717" s="828"/>
      <c r="E717" s="828"/>
      <c r="F717" s="828"/>
    </row>
    <row r="718" spans="1:6" x14ac:dyDescent="0.3">
      <c r="A718" s="828"/>
      <c r="B718" s="828"/>
      <c r="C718" s="828"/>
      <c r="D718" s="828"/>
      <c r="E718" s="828"/>
      <c r="F718" s="828"/>
    </row>
    <row r="719" spans="1:6" x14ac:dyDescent="0.3">
      <c r="A719" s="828"/>
      <c r="B719" s="828"/>
      <c r="C719" s="828"/>
      <c r="D719" s="828"/>
      <c r="E719" s="828"/>
      <c r="F719" s="828"/>
    </row>
    <row r="720" spans="1:6" x14ac:dyDescent="0.3">
      <c r="A720" s="828"/>
      <c r="B720" s="828"/>
      <c r="C720" s="828"/>
      <c r="D720" s="828"/>
      <c r="E720" s="828"/>
      <c r="F720" s="828"/>
    </row>
    <row r="721" spans="1:6" x14ac:dyDescent="0.3">
      <c r="A721" s="828"/>
      <c r="B721" s="828"/>
      <c r="C721" s="828"/>
      <c r="D721" s="828"/>
      <c r="E721" s="828"/>
      <c r="F721" s="828"/>
    </row>
    <row r="722" spans="1:6" x14ac:dyDescent="0.3">
      <c r="A722" s="828"/>
      <c r="B722" s="828"/>
      <c r="C722" s="828"/>
      <c r="D722" s="828"/>
      <c r="E722" s="828"/>
      <c r="F722" s="828"/>
    </row>
    <row r="723" spans="1:6" x14ac:dyDescent="0.3">
      <c r="A723" s="828"/>
      <c r="B723" s="828"/>
      <c r="C723" s="828"/>
      <c r="D723" s="828"/>
      <c r="E723" s="828"/>
      <c r="F723" s="828"/>
    </row>
    <row r="724" spans="1:6" x14ac:dyDescent="0.3">
      <c r="A724" s="828"/>
      <c r="B724" s="828"/>
      <c r="C724" s="828"/>
      <c r="D724" s="828"/>
      <c r="E724" s="828"/>
      <c r="F724" s="828"/>
    </row>
    <row r="725" spans="1:6" x14ac:dyDescent="0.3">
      <c r="A725" s="828"/>
      <c r="B725" s="828"/>
      <c r="C725" s="828"/>
      <c r="D725" s="828"/>
      <c r="E725" s="828"/>
      <c r="F725" s="828"/>
    </row>
    <row r="726" spans="1:6" x14ac:dyDescent="0.3">
      <c r="A726" s="828"/>
      <c r="B726" s="828"/>
      <c r="C726" s="828"/>
      <c r="D726" s="828"/>
      <c r="E726" s="828"/>
      <c r="F726" s="828"/>
    </row>
    <row r="727" spans="1:6" x14ac:dyDescent="0.3">
      <c r="A727" s="828"/>
      <c r="B727" s="828"/>
      <c r="C727" s="828"/>
      <c r="D727" s="828"/>
      <c r="E727" s="828"/>
      <c r="F727" s="828"/>
    </row>
    <row r="728" spans="1:6" x14ac:dyDescent="0.3">
      <c r="A728" s="828"/>
      <c r="B728" s="828"/>
      <c r="C728" s="828"/>
      <c r="D728" s="828"/>
      <c r="E728" s="828"/>
      <c r="F728" s="828"/>
    </row>
    <row r="729" spans="1:6" x14ac:dyDescent="0.3">
      <c r="A729" s="828"/>
      <c r="B729" s="828"/>
      <c r="C729" s="828"/>
      <c r="D729" s="828"/>
      <c r="E729" s="828"/>
      <c r="F729" s="828"/>
    </row>
    <row r="730" spans="1:6" x14ac:dyDescent="0.3">
      <c r="A730" s="828"/>
      <c r="B730" s="828"/>
      <c r="C730" s="828"/>
      <c r="D730" s="828"/>
      <c r="E730" s="828"/>
      <c r="F730" s="828"/>
    </row>
    <row r="731" spans="1:6" x14ac:dyDescent="0.3">
      <c r="A731" s="828"/>
      <c r="B731" s="828"/>
      <c r="C731" s="828"/>
      <c r="D731" s="828"/>
      <c r="E731" s="828"/>
      <c r="F731" s="828"/>
    </row>
    <row r="732" spans="1:6" x14ac:dyDescent="0.3">
      <c r="A732" s="828"/>
      <c r="B732" s="828"/>
      <c r="C732" s="828"/>
      <c r="D732" s="828"/>
      <c r="E732" s="828"/>
      <c r="F732" s="828"/>
    </row>
    <row r="733" spans="1:6" x14ac:dyDescent="0.3">
      <c r="A733" s="828"/>
      <c r="B733" s="828"/>
      <c r="C733" s="828"/>
      <c r="D733" s="828"/>
      <c r="E733" s="828"/>
      <c r="F733" s="828"/>
    </row>
    <row r="734" spans="1:6" x14ac:dyDescent="0.3">
      <c r="A734" s="828"/>
      <c r="B734" s="828"/>
      <c r="C734" s="828"/>
      <c r="D734" s="828"/>
      <c r="E734" s="828"/>
      <c r="F734" s="828"/>
    </row>
    <row r="735" spans="1:6" x14ac:dyDescent="0.3">
      <c r="A735" s="828"/>
      <c r="B735" s="828"/>
      <c r="C735" s="828"/>
      <c r="D735" s="828"/>
      <c r="E735" s="828"/>
      <c r="F735" s="828"/>
    </row>
    <row r="736" spans="1:6" x14ac:dyDescent="0.3">
      <c r="A736" s="828"/>
      <c r="B736" s="828"/>
      <c r="C736" s="828"/>
      <c r="D736" s="828"/>
      <c r="E736" s="828"/>
      <c r="F736" s="828"/>
    </row>
    <row r="737" spans="1:6" x14ac:dyDescent="0.3">
      <c r="A737" s="828"/>
      <c r="B737" s="828"/>
      <c r="C737" s="828"/>
      <c r="D737" s="828"/>
      <c r="E737" s="828"/>
      <c r="F737" s="828"/>
    </row>
    <row r="738" spans="1:6" x14ac:dyDescent="0.3">
      <c r="A738" s="828"/>
      <c r="B738" s="828"/>
      <c r="C738" s="828"/>
      <c r="D738" s="828"/>
      <c r="E738" s="828"/>
      <c r="F738" s="828"/>
    </row>
    <row r="739" spans="1:6" x14ac:dyDescent="0.3">
      <c r="A739" s="828"/>
      <c r="B739" s="828"/>
      <c r="C739" s="828"/>
      <c r="D739" s="828"/>
      <c r="E739" s="828"/>
      <c r="F739" s="828"/>
    </row>
    <row r="740" spans="1:6" x14ac:dyDescent="0.3">
      <c r="A740" s="828"/>
      <c r="B740" s="828"/>
      <c r="C740" s="828"/>
      <c r="D740" s="828"/>
      <c r="E740" s="828"/>
      <c r="F740" s="828"/>
    </row>
    <row r="741" spans="1:6" x14ac:dyDescent="0.3">
      <c r="A741" s="828"/>
      <c r="B741" s="828"/>
      <c r="C741" s="828"/>
      <c r="D741" s="828"/>
      <c r="E741" s="828"/>
      <c r="F741" s="828"/>
    </row>
    <row r="742" spans="1:6" x14ac:dyDescent="0.3">
      <c r="A742" s="828"/>
      <c r="B742" s="828"/>
      <c r="C742" s="828"/>
      <c r="D742" s="828"/>
      <c r="E742" s="828"/>
      <c r="F742" s="828"/>
    </row>
    <row r="743" spans="1:6" x14ac:dyDescent="0.3">
      <c r="A743" s="828"/>
      <c r="B743" s="828"/>
      <c r="C743" s="828"/>
      <c r="D743" s="828"/>
      <c r="E743" s="828"/>
      <c r="F743" s="828"/>
    </row>
    <row r="744" spans="1:6" x14ac:dyDescent="0.3">
      <c r="A744" s="828"/>
      <c r="B744" s="828"/>
      <c r="C744" s="828"/>
      <c r="D744" s="828"/>
      <c r="E744" s="828"/>
      <c r="F744" s="828"/>
    </row>
    <row r="745" spans="1:6" x14ac:dyDescent="0.3">
      <c r="A745" s="828"/>
      <c r="B745" s="828"/>
      <c r="C745" s="828"/>
      <c r="D745" s="828"/>
      <c r="E745" s="828"/>
      <c r="F745" s="828"/>
    </row>
    <row r="746" spans="1:6" x14ac:dyDescent="0.3">
      <c r="A746" s="828"/>
      <c r="B746" s="828"/>
      <c r="C746" s="828"/>
      <c r="D746" s="828"/>
      <c r="E746" s="828"/>
      <c r="F746" s="828"/>
    </row>
    <row r="747" spans="1:6" x14ac:dyDescent="0.3">
      <c r="A747" s="828"/>
      <c r="B747" s="828"/>
      <c r="C747" s="828"/>
      <c r="D747" s="828"/>
      <c r="E747" s="828"/>
      <c r="F747" s="828"/>
    </row>
    <row r="748" spans="1:6" x14ac:dyDescent="0.3">
      <c r="A748" s="828"/>
      <c r="B748" s="828"/>
      <c r="C748" s="828"/>
      <c r="D748" s="828"/>
      <c r="E748" s="828"/>
      <c r="F748" s="828"/>
    </row>
    <row r="749" spans="1:6" x14ac:dyDescent="0.3">
      <c r="A749" s="828"/>
      <c r="B749" s="828"/>
      <c r="C749" s="828"/>
      <c r="D749" s="828"/>
      <c r="E749" s="828"/>
      <c r="F749" s="828"/>
    </row>
    <row r="750" spans="1:6" x14ac:dyDescent="0.3">
      <c r="A750" s="828"/>
      <c r="B750" s="828"/>
      <c r="C750" s="828"/>
      <c r="D750" s="828"/>
      <c r="E750" s="828"/>
      <c r="F750" s="828"/>
    </row>
    <row r="751" spans="1:6" x14ac:dyDescent="0.3">
      <c r="A751" s="828"/>
      <c r="B751" s="828"/>
      <c r="C751" s="828"/>
      <c r="D751" s="828"/>
      <c r="E751" s="828"/>
      <c r="F751" s="828"/>
    </row>
    <row r="752" spans="1:6" x14ac:dyDescent="0.3">
      <c r="A752" s="828"/>
      <c r="B752" s="828"/>
      <c r="C752" s="828"/>
      <c r="D752" s="828"/>
      <c r="E752" s="828"/>
      <c r="F752" s="828"/>
    </row>
    <row r="753" spans="1:6" x14ac:dyDescent="0.3">
      <c r="A753" s="828"/>
      <c r="B753" s="828"/>
      <c r="C753" s="828"/>
      <c r="D753" s="828"/>
      <c r="E753" s="828"/>
      <c r="F753" s="828"/>
    </row>
    <row r="754" spans="1:6" x14ac:dyDescent="0.3">
      <c r="A754" s="828"/>
      <c r="B754" s="828"/>
      <c r="C754" s="828"/>
      <c r="D754" s="828"/>
      <c r="E754" s="828"/>
      <c r="F754" s="828"/>
    </row>
    <row r="755" spans="1:6" x14ac:dyDescent="0.3">
      <c r="A755" s="828"/>
      <c r="B755" s="828"/>
      <c r="C755" s="828"/>
      <c r="D755" s="828"/>
      <c r="E755" s="828"/>
      <c r="F755" s="828"/>
    </row>
    <row r="756" spans="1:6" x14ac:dyDescent="0.3">
      <c r="A756" s="828"/>
      <c r="B756" s="828"/>
      <c r="C756" s="828"/>
      <c r="D756" s="828"/>
      <c r="E756" s="828"/>
      <c r="F756" s="828"/>
    </row>
    <row r="757" spans="1:6" x14ac:dyDescent="0.3">
      <c r="A757" s="828"/>
      <c r="B757" s="828"/>
      <c r="C757" s="828"/>
      <c r="D757" s="828"/>
      <c r="E757" s="828"/>
      <c r="F757" s="828"/>
    </row>
    <row r="758" spans="1:6" x14ac:dyDescent="0.3">
      <c r="A758" s="828"/>
      <c r="B758" s="828"/>
      <c r="C758" s="828"/>
      <c r="D758" s="828"/>
      <c r="E758" s="828"/>
      <c r="F758" s="828"/>
    </row>
    <row r="759" spans="1:6" x14ac:dyDescent="0.3">
      <c r="A759" s="828"/>
      <c r="B759" s="828"/>
      <c r="C759" s="828"/>
      <c r="D759" s="828"/>
      <c r="E759" s="828"/>
      <c r="F759" s="828"/>
    </row>
    <row r="760" spans="1:6" x14ac:dyDescent="0.3">
      <c r="A760" s="828"/>
      <c r="B760" s="828"/>
      <c r="C760" s="828"/>
      <c r="D760" s="828"/>
      <c r="E760" s="828"/>
      <c r="F760" s="828"/>
    </row>
    <row r="761" spans="1:6" x14ac:dyDescent="0.3">
      <c r="A761" s="828"/>
      <c r="B761" s="828"/>
      <c r="C761" s="828"/>
      <c r="D761" s="828"/>
      <c r="E761" s="828"/>
      <c r="F761" s="828"/>
    </row>
    <row r="762" spans="1:6" x14ac:dyDescent="0.3">
      <c r="A762" s="828"/>
      <c r="B762" s="828"/>
      <c r="C762" s="828"/>
      <c r="D762" s="828"/>
      <c r="E762" s="828"/>
      <c r="F762" s="828"/>
    </row>
    <row r="763" spans="1:6" x14ac:dyDescent="0.3">
      <c r="A763" s="828"/>
      <c r="B763" s="828"/>
      <c r="C763" s="828"/>
      <c r="D763" s="828"/>
      <c r="E763" s="828"/>
      <c r="F763" s="828"/>
    </row>
    <row r="764" spans="1:6" x14ac:dyDescent="0.3">
      <c r="A764" s="828"/>
      <c r="B764" s="828"/>
      <c r="C764" s="828"/>
      <c r="D764" s="828"/>
      <c r="E764" s="828"/>
      <c r="F764" s="828"/>
    </row>
    <row r="765" spans="1:6" x14ac:dyDescent="0.3">
      <c r="A765" s="828"/>
      <c r="B765" s="828"/>
      <c r="C765" s="828"/>
      <c r="D765" s="828"/>
      <c r="E765" s="828"/>
      <c r="F765" s="828"/>
    </row>
    <row r="766" spans="1:6" x14ac:dyDescent="0.3">
      <c r="A766" s="828"/>
      <c r="B766" s="828"/>
      <c r="C766" s="828"/>
      <c r="D766" s="828"/>
      <c r="E766" s="828"/>
      <c r="F766" s="828"/>
    </row>
    <row r="767" spans="1:6" x14ac:dyDescent="0.3">
      <c r="A767" s="828"/>
      <c r="B767" s="828"/>
      <c r="C767" s="828"/>
      <c r="D767" s="828"/>
      <c r="E767" s="828"/>
      <c r="F767" s="828"/>
    </row>
    <row r="768" spans="1:6" x14ac:dyDescent="0.3">
      <c r="A768" s="828"/>
      <c r="B768" s="828"/>
      <c r="C768" s="828"/>
      <c r="D768" s="828"/>
      <c r="E768" s="828"/>
      <c r="F768" s="828"/>
    </row>
    <row r="769" spans="1:6" x14ac:dyDescent="0.3">
      <c r="A769" s="828"/>
      <c r="B769" s="828"/>
      <c r="C769" s="828"/>
      <c r="D769" s="828"/>
      <c r="E769" s="828"/>
      <c r="F769" s="828"/>
    </row>
    <row r="770" spans="1:6" x14ac:dyDescent="0.3">
      <c r="A770" s="828"/>
      <c r="B770" s="828"/>
      <c r="C770" s="828"/>
      <c r="D770" s="828"/>
      <c r="E770" s="828"/>
      <c r="F770" s="828"/>
    </row>
    <row r="771" spans="1:6" x14ac:dyDescent="0.3">
      <c r="A771" s="828"/>
      <c r="B771" s="828"/>
      <c r="C771" s="828"/>
      <c r="D771" s="828"/>
      <c r="E771" s="828"/>
      <c r="F771" s="828"/>
    </row>
    <row r="772" spans="1:6" x14ac:dyDescent="0.3">
      <c r="A772" s="828"/>
      <c r="B772" s="828"/>
      <c r="C772" s="828"/>
      <c r="D772" s="828"/>
      <c r="E772" s="828"/>
      <c r="F772" s="828"/>
    </row>
    <row r="773" spans="1:6" x14ac:dyDescent="0.3">
      <c r="A773" s="828"/>
      <c r="B773" s="828"/>
      <c r="C773" s="828"/>
      <c r="D773" s="828"/>
      <c r="E773" s="828"/>
      <c r="F773" s="828"/>
    </row>
    <row r="774" spans="1:6" x14ac:dyDescent="0.3">
      <c r="A774" s="828"/>
      <c r="B774" s="828"/>
      <c r="C774" s="828"/>
      <c r="D774" s="828"/>
      <c r="E774" s="828"/>
      <c r="F774" s="828"/>
    </row>
    <row r="775" spans="1:6" x14ac:dyDescent="0.3">
      <c r="A775" s="828"/>
      <c r="B775" s="828"/>
      <c r="C775" s="828"/>
      <c r="D775" s="828"/>
      <c r="E775" s="828"/>
      <c r="F775" s="828"/>
    </row>
    <row r="776" spans="1:6" x14ac:dyDescent="0.3">
      <c r="A776" s="828"/>
      <c r="B776" s="828"/>
      <c r="C776" s="828"/>
      <c r="D776" s="828"/>
      <c r="E776" s="828"/>
      <c r="F776" s="828"/>
    </row>
    <row r="777" spans="1:6" x14ac:dyDescent="0.3">
      <c r="A777" s="828"/>
      <c r="B777" s="828"/>
      <c r="C777" s="828"/>
      <c r="D777" s="828"/>
      <c r="E777" s="828"/>
      <c r="F777" s="828"/>
    </row>
    <row r="778" spans="1:6" x14ac:dyDescent="0.3">
      <c r="A778" s="828"/>
      <c r="B778" s="828"/>
      <c r="C778" s="828"/>
      <c r="D778" s="828"/>
      <c r="E778" s="828"/>
      <c r="F778" s="828"/>
    </row>
    <row r="779" spans="1:6" x14ac:dyDescent="0.3">
      <c r="A779" s="828"/>
      <c r="B779" s="828"/>
      <c r="C779" s="828"/>
      <c r="D779" s="828"/>
      <c r="E779" s="828"/>
      <c r="F779" s="828"/>
    </row>
    <row r="780" spans="1:6" x14ac:dyDescent="0.3">
      <c r="A780" s="828"/>
      <c r="B780" s="828"/>
      <c r="C780" s="828"/>
      <c r="D780" s="828"/>
      <c r="E780" s="828"/>
      <c r="F780" s="828"/>
    </row>
    <row r="781" spans="1:6" x14ac:dyDescent="0.3">
      <c r="A781" s="828"/>
      <c r="B781" s="828"/>
      <c r="C781" s="828"/>
      <c r="D781" s="828"/>
      <c r="E781" s="828"/>
      <c r="F781" s="828"/>
    </row>
    <row r="782" spans="1:6" x14ac:dyDescent="0.3">
      <c r="A782" s="828"/>
      <c r="B782" s="828"/>
      <c r="C782" s="828"/>
      <c r="D782" s="828"/>
      <c r="E782" s="828"/>
      <c r="F782" s="828"/>
    </row>
    <row r="783" spans="1:6" x14ac:dyDescent="0.3">
      <c r="A783" s="828"/>
      <c r="B783" s="828"/>
      <c r="C783" s="828"/>
      <c r="D783" s="828"/>
      <c r="E783" s="828"/>
      <c r="F783" s="828"/>
    </row>
    <row r="784" spans="1:6" x14ac:dyDescent="0.3">
      <c r="A784" s="828"/>
      <c r="B784" s="828"/>
      <c r="C784" s="828"/>
      <c r="D784" s="828"/>
      <c r="E784" s="828"/>
      <c r="F784" s="828"/>
    </row>
    <row r="785" spans="1:6" x14ac:dyDescent="0.3">
      <c r="A785" s="828"/>
      <c r="B785" s="828"/>
      <c r="C785" s="828"/>
      <c r="D785" s="828"/>
      <c r="E785" s="828"/>
      <c r="F785" s="828"/>
    </row>
    <row r="786" spans="1:6" x14ac:dyDescent="0.3">
      <c r="A786" s="828"/>
      <c r="B786" s="828"/>
      <c r="C786" s="828"/>
      <c r="D786" s="828"/>
      <c r="E786" s="828"/>
      <c r="F786" s="828"/>
    </row>
    <row r="787" spans="1:6" x14ac:dyDescent="0.3">
      <c r="A787" s="828"/>
      <c r="B787" s="828"/>
      <c r="C787" s="828"/>
      <c r="D787" s="828"/>
      <c r="E787" s="828"/>
      <c r="F787" s="828"/>
    </row>
    <row r="788" spans="1:6" x14ac:dyDescent="0.3">
      <c r="A788" s="828"/>
      <c r="B788" s="828"/>
      <c r="C788" s="828"/>
      <c r="D788" s="828"/>
      <c r="E788" s="828"/>
      <c r="F788" s="828"/>
    </row>
    <row r="789" spans="1:6" x14ac:dyDescent="0.3">
      <c r="A789" s="828"/>
      <c r="B789" s="828"/>
      <c r="C789" s="828"/>
      <c r="D789" s="828"/>
      <c r="E789" s="828"/>
      <c r="F789" s="828"/>
    </row>
    <row r="790" spans="1:6" x14ac:dyDescent="0.3">
      <c r="A790" s="828"/>
      <c r="B790" s="828"/>
      <c r="C790" s="828"/>
      <c r="D790" s="828"/>
      <c r="E790" s="828"/>
      <c r="F790" s="828"/>
    </row>
    <row r="791" spans="1:6" x14ac:dyDescent="0.3">
      <c r="A791" s="828"/>
      <c r="B791" s="828"/>
      <c r="C791" s="828"/>
      <c r="D791" s="828"/>
      <c r="E791" s="828"/>
      <c r="F791" s="828"/>
    </row>
    <row r="792" spans="1:6" x14ac:dyDescent="0.3">
      <c r="A792" s="828"/>
      <c r="B792" s="828"/>
      <c r="C792" s="828"/>
      <c r="D792" s="828"/>
      <c r="E792" s="828"/>
      <c r="F792" s="828"/>
    </row>
    <row r="793" spans="1:6" x14ac:dyDescent="0.3">
      <c r="A793" s="828"/>
      <c r="B793" s="828"/>
      <c r="C793" s="828"/>
      <c r="D793" s="828"/>
      <c r="E793" s="828"/>
      <c r="F793" s="828"/>
    </row>
    <row r="794" spans="1:6" x14ac:dyDescent="0.3">
      <c r="A794" s="828"/>
      <c r="B794" s="828"/>
      <c r="C794" s="828"/>
      <c r="D794" s="828"/>
      <c r="E794" s="828"/>
      <c r="F794" s="828"/>
    </row>
    <row r="795" spans="1:6" x14ac:dyDescent="0.3">
      <c r="A795" s="828"/>
      <c r="B795" s="828"/>
      <c r="C795" s="828"/>
      <c r="D795" s="828"/>
      <c r="E795" s="828"/>
      <c r="F795" s="828"/>
    </row>
    <row r="796" spans="1:6" x14ac:dyDescent="0.3">
      <c r="A796" s="828"/>
      <c r="B796" s="828"/>
      <c r="C796" s="828"/>
      <c r="D796" s="828"/>
      <c r="E796" s="828"/>
      <c r="F796" s="828"/>
    </row>
    <row r="797" spans="1:6" x14ac:dyDescent="0.3">
      <c r="A797" s="828"/>
      <c r="B797" s="828"/>
      <c r="C797" s="828"/>
      <c r="D797" s="828"/>
      <c r="E797" s="828"/>
      <c r="F797" s="828"/>
    </row>
    <row r="798" spans="1:6" x14ac:dyDescent="0.3">
      <c r="A798" s="828"/>
      <c r="B798" s="828"/>
      <c r="C798" s="828"/>
      <c r="D798" s="828"/>
      <c r="E798" s="828"/>
      <c r="F798" s="828"/>
    </row>
    <row r="799" spans="1:6" x14ac:dyDescent="0.3">
      <c r="A799" s="828"/>
      <c r="B799" s="828"/>
      <c r="C799" s="828"/>
      <c r="D799" s="828"/>
      <c r="E799" s="828"/>
      <c r="F799" s="828"/>
    </row>
    <row r="800" spans="1:6" x14ac:dyDescent="0.3">
      <c r="A800" s="828"/>
      <c r="B800" s="828"/>
      <c r="C800" s="828"/>
      <c r="D800" s="828"/>
      <c r="E800" s="828"/>
      <c r="F800" s="828"/>
    </row>
    <row r="801" spans="1:6" x14ac:dyDescent="0.3">
      <c r="A801" s="828"/>
      <c r="B801" s="828"/>
      <c r="C801" s="828"/>
      <c r="D801" s="828"/>
      <c r="E801" s="828"/>
      <c r="F801" s="828"/>
    </row>
    <row r="802" spans="1:6" x14ac:dyDescent="0.3">
      <c r="A802" s="828"/>
      <c r="B802" s="828"/>
      <c r="C802" s="828"/>
      <c r="D802" s="828"/>
      <c r="E802" s="828"/>
      <c r="F802" s="828"/>
    </row>
    <row r="803" spans="1:6" x14ac:dyDescent="0.3">
      <c r="A803" s="828"/>
      <c r="B803" s="828"/>
      <c r="C803" s="828"/>
      <c r="D803" s="828"/>
      <c r="E803" s="828"/>
      <c r="F803" s="828"/>
    </row>
    <row r="804" spans="1:6" x14ac:dyDescent="0.3">
      <c r="A804" s="828"/>
      <c r="B804" s="828"/>
      <c r="C804" s="828"/>
      <c r="D804" s="828"/>
      <c r="E804" s="828"/>
      <c r="F804" s="828"/>
    </row>
    <row r="805" spans="1:6" x14ac:dyDescent="0.3">
      <c r="A805" s="828"/>
      <c r="B805" s="828"/>
      <c r="C805" s="828"/>
      <c r="D805" s="828"/>
      <c r="E805" s="828"/>
      <c r="F805" s="828"/>
    </row>
    <row r="806" spans="1:6" x14ac:dyDescent="0.3">
      <c r="A806" s="828"/>
      <c r="B806" s="828"/>
      <c r="C806" s="828"/>
      <c r="D806" s="828"/>
      <c r="E806" s="828"/>
      <c r="F806" s="828"/>
    </row>
    <row r="807" spans="1:6" x14ac:dyDescent="0.3">
      <c r="A807" s="828"/>
      <c r="B807" s="828"/>
      <c r="C807" s="828"/>
      <c r="D807" s="828"/>
      <c r="E807" s="828"/>
      <c r="F807" s="828"/>
    </row>
    <row r="808" spans="1:6" x14ac:dyDescent="0.3">
      <c r="A808" s="828"/>
      <c r="B808" s="828"/>
      <c r="C808" s="828"/>
      <c r="D808" s="828"/>
      <c r="E808" s="828"/>
      <c r="F808" s="828"/>
    </row>
    <row r="809" spans="1:6" x14ac:dyDescent="0.3">
      <c r="A809" s="828"/>
      <c r="B809" s="828"/>
      <c r="C809" s="828"/>
      <c r="D809" s="828"/>
      <c r="E809" s="828"/>
      <c r="F809" s="828"/>
    </row>
    <row r="810" spans="1:6" x14ac:dyDescent="0.3">
      <c r="A810" s="828"/>
      <c r="B810" s="828"/>
      <c r="C810" s="828"/>
      <c r="D810" s="828"/>
      <c r="E810" s="828"/>
      <c r="F810" s="828"/>
    </row>
    <row r="811" spans="1:6" x14ac:dyDescent="0.3">
      <c r="A811" s="828"/>
      <c r="B811" s="828"/>
      <c r="C811" s="828"/>
      <c r="D811" s="828"/>
      <c r="E811" s="828"/>
      <c r="F811" s="828"/>
    </row>
    <row r="812" spans="1:6" x14ac:dyDescent="0.3">
      <c r="A812" s="828"/>
      <c r="B812" s="828"/>
      <c r="C812" s="828"/>
      <c r="D812" s="828"/>
      <c r="E812" s="828"/>
      <c r="F812" s="828"/>
    </row>
    <row r="813" spans="1:6" x14ac:dyDescent="0.3">
      <c r="A813" s="828"/>
      <c r="B813" s="828"/>
      <c r="C813" s="828"/>
      <c r="D813" s="828"/>
      <c r="E813" s="828"/>
      <c r="F813" s="828"/>
    </row>
    <row r="814" spans="1:6" x14ac:dyDescent="0.3">
      <c r="A814" s="828"/>
      <c r="B814" s="828"/>
      <c r="C814" s="828"/>
      <c r="D814" s="828"/>
      <c r="E814" s="828"/>
      <c r="F814" s="828"/>
    </row>
    <row r="815" spans="1:6" x14ac:dyDescent="0.3">
      <c r="A815" s="828"/>
      <c r="B815" s="828"/>
      <c r="C815" s="828"/>
      <c r="D815" s="828"/>
      <c r="E815" s="828"/>
      <c r="F815" s="828"/>
    </row>
    <row r="816" spans="1:6" x14ac:dyDescent="0.3">
      <c r="A816" s="828"/>
      <c r="B816" s="828"/>
      <c r="C816" s="828"/>
      <c r="D816" s="828"/>
      <c r="E816" s="828"/>
      <c r="F816" s="828"/>
    </row>
    <row r="817" spans="1:6" x14ac:dyDescent="0.3">
      <c r="A817" s="828"/>
      <c r="B817" s="828"/>
      <c r="C817" s="828"/>
      <c r="D817" s="828"/>
      <c r="E817" s="828"/>
      <c r="F817" s="828"/>
    </row>
    <row r="818" spans="1:6" x14ac:dyDescent="0.3">
      <c r="A818" s="828"/>
      <c r="B818" s="828"/>
      <c r="C818" s="828"/>
      <c r="D818" s="828"/>
      <c r="E818" s="828"/>
      <c r="F818" s="828"/>
    </row>
    <row r="819" spans="1:6" x14ac:dyDescent="0.3">
      <c r="A819" s="828"/>
      <c r="B819" s="828"/>
      <c r="C819" s="828"/>
      <c r="D819" s="828"/>
      <c r="E819" s="828"/>
      <c r="F819" s="828"/>
    </row>
    <row r="820" spans="1:6" x14ac:dyDescent="0.3">
      <c r="A820" s="828"/>
      <c r="B820" s="828"/>
      <c r="C820" s="828"/>
      <c r="D820" s="828"/>
      <c r="E820" s="828"/>
      <c r="F820" s="828"/>
    </row>
    <row r="821" spans="1:6" x14ac:dyDescent="0.3">
      <c r="A821" s="828"/>
      <c r="B821" s="828"/>
      <c r="C821" s="828"/>
      <c r="D821" s="828"/>
      <c r="E821" s="828"/>
      <c r="F821" s="828"/>
    </row>
    <row r="822" spans="1:6" x14ac:dyDescent="0.3">
      <c r="A822" s="828"/>
      <c r="B822" s="828"/>
      <c r="C822" s="828"/>
      <c r="D822" s="828"/>
      <c r="E822" s="828"/>
      <c r="F822" s="828"/>
    </row>
    <row r="823" spans="1:6" x14ac:dyDescent="0.3">
      <c r="A823" s="828"/>
      <c r="B823" s="828"/>
      <c r="C823" s="828"/>
      <c r="D823" s="828"/>
      <c r="E823" s="828"/>
      <c r="F823" s="828"/>
    </row>
    <row r="824" spans="1:6" x14ac:dyDescent="0.3">
      <c r="A824" s="828"/>
      <c r="B824" s="828"/>
      <c r="C824" s="828"/>
      <c r="D824" s="828"/>
      <c r="E824" s="828"/>
      <c r="F824" s="828"/>
    </row>
    <row r="825" spans="1:6" x14ac:dyDescent="0.3">
      <c r="A825" s="828"/>
      <c r="B825" s="828"/>
      <c r="C825" s="828"/>
      <c r="D825" s="828"/>
      <c r="E825" s="828"/>
      <c r="F825" s="828"/>
    </row>
    <row r="826" spans="1:6" x14ac:dyDescent="0.3">
      <c r="A826" s="828"/>
      <c r="B826" s="828"/>
      <c r="C826" s="828"/>
      <c r="D826" s="828"/>
      <c r="E826" s="828"/>
      <c r="F826" s="828"/>
    </row>
    <row r="827" spans="1:6" x14ac:dyDescent="0.3">
      <c r="A827" s="828"/>
      <c r="B827" s="828"/>
      <c r="C827" s="828"/>
      <c r="D827" s="828"/>
      <c r="E827" s="828"/>
      <c r="F827" s="828"/>
    </row>
    <row r="828" spans="1:6" x14ac:dyDescent="0.3">
      <c r="A828" s="828"/>
      <c r="B828" s="828"/>
      <c r="C828" s="828"/>
      <c r="D828" s="828"/>
      <c r="E828" s="828"/>
      <c r="F828" s="828"/>
    </row>
    <row r="829" spans="1:6" x14ac:dyDescent="0.3">
      <c r="A829" s="828"/>
      <c r="B829" s="828"/>
      <c r="C829" s="828"/>
      <c r="D829" s="828"/>
      <c r="E829" s="828"/>
      <c r="F829" s="828"/>
    </row>
    <row r="830" spans="1:6" x14ac:dyDescent="0.3">
      <c r="A830" s="828"/>
      <c r="B830" s="828"/>
      <c r="C830" s="828"/>
      <c r="D830" s="828"/>
      <c r="E830" s="828"/>
      <c r="F830" s="828"/>
    </row>
    <row r="831" spans="1:6" x14ac:dyDescent="0.3">
      <c r="A831" s="828"/>
      <c r="B831" s="828"/>
      <c r="C831" s="828"/>
      <c r="D831" s="828"/>
      <c r="E831" s="828"/>
      <c r="F831" s="828"/>
    </row>
    <row r="832" spans="1:6" x14ac:dyDescent="0.3">
      <c r="A832" s="828"/>
      <c r="B832" s="828"/>
      <c r="C832" s="828"/>
      <c r="D832" s="828"/>
      <c r="E832" s="828"/>
      <c r="F832" s="828"/>
    </row>
    <row r="833" spans="1:6" x14ac:dyDescent="0.3">
      <c r="A833" s="828"/>
      <c r="B833" s="828"/>
      <c r="C833" s="828"/>
      <c r="D833" s="828"/>
      <c r="E833" s="828"/>
      <c r="F833" s="828"/>
    </row>
    <row r="834" spans="1:6" x14ac:dyDescent="0.3">
      <c r="A834" s="828"/>
      <c r="B834" s="828"/>
      <c r="C834" s="828"/>
      <c r="D834" s="828"/>
      <c r="E834" s="828"/>
      <c r="F834" s="828"/>
    </row>
    <row r="835" spans="1:6" x14ac:dyDescent="0.3">
      <c r="A835" s="828"/>
      <c r="B835" s="828"/>
      <c r="C835" s="828"/>
      <c r="D835" s="828"/>
      <c r="E835" s="828"/>
      <c r="F835" s="828"/>
    </row>
    <row r="836" spans="1:6" x14ac:dyDescent="0.3">
      <c r="A836" s="828"/>
      <c r="B836" s="828"/>
      <c r="C836" s="828"/>
      <c r="D836" s="828"/>
      <c r="E836" s="828"/>
      <c r="F836" s="828"/>
    </row>
    <row r="837" spans="1:6" x14ac:dyDescent="0.3">
      <c r="A837" s="828"/>
      <c r="B837" s="828"/>
      <c r="C837" s="828"/>
      <c r="D837" s="828"/>
      <c r="E837" s="828"/>
      <c r="F837" s="828"/>
    </row>
    <row r="838" spans="1:6" x14ac:dyDescent="0.3">
      <c r="A838" s="828"/>
      <c r="B838" s="828"/>
      <c r="C838" s="828"/>
      <c r="D838" s="828"/>
      <c r="E838" s="828"/>
      <c r="F838" s="828"/>
    </row>
    <row r="839" spans="1:6" x14ac:dyDescent="0.3">
      <c r="A839" s="828"/>
      <c r="B839" s="828"/>
      <c r="C839" s="828"/>
      <c r="D839" s="828"/>
      <c r="E839" s="828"/>
      <c r="F839" s="828"/>
    </row>
    <row r="840" spans="1:6" x14ac:dyDescent="0.3">
      <c r="A840" s="828"/>
      <c r="B840" s="828"/>
      <c r="C840" s="828"/>
      <c r="D840" s="828"/>
      <c r="E840" s="828"/>
      <c r="F840" s="828"/>
    </row>
    <row r="841" spans="1:6" x14ac:dyDescent="0.3">
      <c r="A841" s="828"/>
      <c r="B841" s="828"/>
      <c r="C841" s="828"/>
      <c r="D841" s="828"/>
      <c r="E841" s="828"/>
      <c r="F841" s="828"/>
    </row>
    <row r="842" spans="1:6" x14ac:dyDescent="0.3">
      <c r="A842" s="828"/>
      <c r="B842" s="828"/>
      <c r="C842" s="828"/>
      <c r="D842" s="828"/>
      <c r="E842" s="828"/>
      <c r="F842" s="828"/>
    </row>
    <row r="843" spans="1:6" x14ac:dyDescent="0.3">
      <c r="A843" s="828"/>
      <c r="B843" s="828"/>
      <c r="C843" s="828"/>
      <c r="D843" s="828"/>
      <c r="E843" s="828"/>
      <c r="F843" s="828"/>
    </row>
    <row r="844" spans="1:6" x14ac:dyDescent="0.3">
      <c r="A844" s="828"/>
      <c r="B844" s="828"/>
      <c r="C844" s="828"/>
      <c r="D844" s="828"/>
      <c r="E844" s="828"/>
      <c r="F844" s="828"/>
    </row>
    <row r="845" spans="1:6" x14ac:dyDescent="0.3">
      <c r="A845" s="828"/>
      <c r="B845" s="828"/>
      <c r="C845" s="828"/>
      <c r="D845" s="828"/>
      <c r="E845" s="828"/>
      <c r="F845" s="828"/>
    </row>
    <row r="846" spans="1:6" x14ac:dyDescent="0.3">
      <c r="A846" s="828"/>
      <c r="B846" s="828"/>
      <c r="C846" s="828"/>
      <c r="D846" s="828"/>
      <c r="E846" s="828"/>
      <c r="F846" s="828"/>
    </row>
    <row r="847" spans="1:6" x14ac:dyDescent="0.3">
      <c r="A847" s="828"/>
      <c r="B847" s="828"/>
      <c r="C847" s="828"/>
      <c r="D847" s="828"/>
      <c r="E847" s="828"/>
      <c r="F847" s="828"/>
    </row>
    <row r="848" spans="1:6" x14ac:dyDescent="0.3">
      <c r="A848" s="828"/>
      <c r="B848" s="828"/>
      <c r="C848" s="828"/>
      <c r="D848" s="828"/>
      <c r="E848" s="828"/>
      <c r="F848" s="828"/>
    </row>
    <row r="849" spans="1:6" x14ac:dyDescent="0.3">
      <c r="A849" s="828"/>
      <c r="B849" s="828"/>
      <c r="C849" s="828"/>
      <c r="D849" s="828"/>
      <c r="E849" s="828"/>
      <c r="F849" s="828"/>
    </row>
    <row r="850" spans="1:6" x14ac:dyDescent="0.3">
      <c r="A850" s="828"/>
      <c r="B850" s="828"/>
      <c r="C850" s="828"/>
      <c r="D850" s="828"/>
      <c r="E850" s="828"/>
      <c r="F850" s="828"/>
    </row>
    <row r="851" spans="1:6" x14ac:dyDescent="0.3">
      <c r="A851" s="828"/>
      <c r="B851" s="828"/>
      <c r="C851" s="828"/>
      <c r="D851" s="828"/>
      <c r="E851" s="828"/>
      <c r="F851" s="828"/>
    </row>
    <row r="852" spans="1:6" x14ac:dyDescent="0.3">
      <c r="A852" s="828"/>
      <c r="B852" s="828"/>
      <c r="C852" s="828"/>
      <c r="D852" s="828"/>
      <c r="E852" s="828"/>
      <c r="F852" s="828"/>
    </row>
    <row r="853" spans="1:6" x14ac:dyDescent="0.3">
      <c r="A853" s="828"/>
      <c r="B853" s="828"/>
      <c r="C853" s="828"/>
      <c r="D853" s="828"/>
      <c r="E853" s="828"/>
      <c r="F853" s="828"/>
    </row>
    <row r="854" spans="1:6" x14ac:dyDescent="0.3">
      <c r="A854" s="828"/>
      <c r="B854" s="828"/>
      <c r="C854" s="828"/>
      <c r="D854" s="828"/>
      <c r="E854" s="828"/>
      <c r="F854" s="828"/>
    </row>
    <row r="855" spans="1:6" x14ac:dyDescent="0.3">
      <c r="A855" s="828"/>
      <c r="B855" s="828"/>
      <c r="C855" s="828"/>
      <c r="D855" s="828"/>
      <c r="E855" s="828"/>
      <c r="F855" s="828"/>
    </row>
    <row r="856" spans="1:6" x14ac:dyDescent="0.3">
      <c r="A856" s="828"/>
      <c r="B856" s="828"/>
      <c r="C856" s="828"/>
      <c r="D856" s="828"/>
      <c r="E856" s="828"/>
      <c r="F856" s="828"/>
    </row>
    <row r="857" spans="1:6" x14ac:dyDescent="0.3">
      <c r="A857" s="828"/>
      <c r="B857" s="828"/>
      <c r="C857" s="828"/>
      <c r="D857" s="828"/>
      <c r="E857" s="828"/>
      <c r="F857" s="828"/>
    </row>
    <row r="858" spans="1:6" x14ac:dyDescent="0.3">
      <c r="A858" s="828"/>
      <c r="B858" s="828"/>
      <c r="C858" s="828"/>
      <c r="D858" s="828"/>
      <c r="E858" s="828"/>
      <c r="F858" s="828"/>
    </row>
    <row r="859" spans="1:6" x14ac:dyDescent="0.3">
      <c r="A859" s="828"/>
      <c r="B859" s="828"/>
      <c r="C859" s="828"/>
      <c r="D859" s="828"/>
      <c r="E859" s="828"/>
      <c r="F859" s="828"/>
    </row>
    <row r="860" spans="1:6" x14ac:dyDescent="0.3">
      <c r="A860" s="828"/>
      <c r="B860" s="828"/>
      <c r="C860" s="828"/>
      <c r="D860" s="828"/>
      <c r="E860" s="828"/>
      <c r="F860" s="828"/>
    </row>
    <row r="861" spans="1:6" x14ac:dyDescent="0.3">
      <c r="A861" s="828"/>
      <c r="B861" s="828"/>
      <c r="C861" s="828"/>
      <c r="D861" s="828"/>
      <c r="E861" s="828"/>
      <c r="F861" s="828"/>
    </row>
    <row r="862" spans="1:6" x14ac:dyDescent="0.3">
      <c r="A862" s="828"/>
      <c r="B862" s="828"/>
      <c r="C862" s="828"/>
      <c r="D862" s="828"/>
      <c r="E862" s="828"/>
      <c r="F862" s="828"/>
    </row>
    <row r="863" spans="1:6" x14ac:dyDescent="0.3">
      <c r="A863" s="828"/>
      <c r="B863" s="828"/>
      <c r="C863" s="828"/>
      <c r="D863" s="828"/>
      <c r="E863" s="828"/>
      <c r="F863" s="828"/>
    </row>
    <row r="864" spans="1:6" x14ac:dyDescent="0.3">
      <c r="A864" s="828"/>
      <c r="B864" s="828"/>
      <c r="C864" s="828"/>
      <c r="D864" s="828"/>
      <c r="E864" s="828"/>
      <c r="F864" s="828"/>
    </row>
    <row r="865" spans="1:6" x14ac:dyDescent="0.3">
      <c r="A865" s="828"/>
      <c r="B865" s="828"/>
      <c r="C865" s="828"/>
      <c r="D865" s="828"/>
      <c r="E865" s="828"/>
      <c r="F865" s="828"/>
    </row>
    <row r="866" spans="1:6" x14ac:dyDescent="0.3">
      <c r="A866" s="828"/>
      <c r="B866" s="828"/>
      <c r="C866" s="828"/>
      <c r="D866" s="828"/>
      <c r="E866" s="828"/>
      <c r="F866" s="828"/>
    </row>
    <row r="867" spans="1:6" x14ac:dyDescent="0.3">
      <c r="A867" s="828"/>
      <c r="B867" s="828"/>
      <c r="C867" s="828"/>
      <c r="D867" s="828"/>
      <c r="E867" s="828"/>
      <c r="F867" s="828"/>
    </row>
    <row r="868" spans="1:6" x14ac:dyDescent="0.3">
      <c r="A868" s="828"/>
      <c r="B868" s="828"/>
      <c r="C868" s="828"/>
      <c r="D868" s="828"/>
      <c r="E868" s="828"/>
      <c r="F868" s="828"/>
    </row>
    <row r="869" spans="1:6" x14ac:dyDescent="0.3">
      <c r="A869" s="828"/>
      <c r="B869" s="828"/>
      <c r="C869" s="828"/>
      <c r="D869" s="828"/>
      <c r="E869" s="828"/>
      <c r="F869" s="828"/>
    </row>
    <row r="870" spans="1:6" x14ac:dyDescent="0.3">
      <c r="A870" s="828"/>
      <c r="B870" s="828"/>
      <c r="C870" s="828"/>
      <c r="D870" s="828"/>
      <c r="E870" s="828"/>
      <c r="F870" s="828"/>
    </row>
    <row r="871" spans="1:6" x14ac:dyDescent="0.3">
      <c r="A871" s="828"/>
      <c r="B871" s="828"/>
      <c r="C871" s="828"/>
      <c r="D871" s="828"/>
      <c r="E871" s="828"/>
      <c r="F871" s="828"/>
    </row>
    <row r="872" spans="1:6" x14ac:dyDescent="0.3">
      <c r="A872" s="828"/>
      <c r="B872" s="828"/>
      <c r="C872" s="828"/>
      <c r="D872" s="828"/>
      <c r="E872" s="828"/>
      <c r="F872" s="828"/>
    </row>
    <row r="873" spans="1:6" x14ac:dyDescent="0.3">
      <c r="A873" s="828"/>
      <c r="B873" s="828"/>
      <c r="C873" s="828"/>
      <c r="D873" s="828"/>
      <c r="E873" s="828"/>
      <c r="F873" s="828"/>
    </row>
    <row r="874" spans="1:6" x14ac:dyDescent="0.3">
      <c r="A874" s="828"/>
      <c r="B874" s="828"/>
      <c r="C874" s="828"/>
      <c r="D874" s="828"/>
      <c r="E874" s="828"/>
      <c r="F874" s="828"/>
    </row>
    <row r="875" spans="1:6" x14ac:dyDescent="0.3">
      <c r="A875" s="828"/>
      <c r="B875" s="828"/>
      <c r="C875" s="828"/>
      <c r="D875" s="828"/>
      <c r="E875" s="828"/>
      <c r="F875" s="828"/>
    </row>
    <row r="876" spans="1:6" x14ac:dyDescent="0.3">
      <c r="A876" s="828"/>
      <c r="B876" s="828"/>
      <c r="C876" s="828"/>
      <c r="D876" s="828"/>
      <c r="E876" s="828"/>
      <c r="F876" s="828"/>
    </row>
    <row r="877" spans="1:6" x14ac:dyDescent="0.3">
      <c r="A877" s="828"/>
      <c r="B877" s="828"/>
      <c r="C877" s="828"/>
      <c r="D877" s="828"/>
      <c r="E877" s="828"/>
      <c r="F877" s="828"/>
    </row>
    <row r="878" spans="1:6" x14ac:dyDescent="0.3">
      <c r="A878" s="828"/>
      <c r="B878" s="828"/>
      <c r="C878" s="828"/>
      <c r="D878" s="828"/>
      <c r="E878" s="828"/>
      <c r="F878" s="828"/>
    </row>
    <row r="879" spans="1:6" x14ac:dyDescent="0.3">
      <c r="A879" s="828"/>
      <c r="B879" s="828"/>
      <c r="C879" s="828"/>
      <c r="D879" s="828"/>
      <c r="E879" s="828"/>
      <c r="F879" s="828"/>
    </row>
    <row r="880" spans="1:6" x14ac:dyDescent="0.3">
      <c r="A880" s="828"/>
      <c r="B880" s="828"/>
      <c r="C880" s="828"/>
      <c r="D880" s="828"/>
      <c r="E880" s="828"/>
      <c r="F880" s="828"/>
    </row>
    <row r="881" spans="1:6" x14ac:dyDescent="0.3">
      <c r="A881" s="828"/>
      <c r="B881" s="828"/>
      <c r="C881" s="828"/>
      <c r="D881" s="828"/>
      <c r="E881" s="828"/>
      <c r="F881" s="828"/>
    </row>
    <row r="882" spans="1:6" x14ac:dyDescent="0.3">
      <c r="A882" s="828"/>
      <c r="B882" s="828"/>
      <c r="C882" s="828"/>
      <c r="D882" s="828"/>
      <c r="E882" s="828"/>
      <c r="F882" s="828"/>
    </row>
    <row r="883" spans="1:6" x14ac:dyDescent="0.3">
      <c r="A883" s="828"/>
      <c r="B883" s="828"/>
      <c r="C883" s="828"/>
      <c r="D883" s="828"/>
      <c r="E883" s="828"/>
      <c r="F883" s="828"/>
    </row>
    <row r="884" spans="1:6" x14ac:dyDescent="0.3">
      <c r="A884" s="828"/>
      <c r="B884" s="828"/>
      <c r="C884" s="828"/>
      <c r="D884" s="828"/>
      <c r="E884" s="828"/>
      <c r="F884" s="828"/>
    </row>
    <row r="885" spans="1:6" x14ac:dyDescent="0.3">
      <c r="A885" s="828"/>
      <c r="B885" s="828"/>
      <c r="C885" s="828"/>
      <c r="D885" s="828"/>
      <c r="E885" s="828"/>
      <c r="F885" s="828"/>
    </row>
    <row r="886" spans="1:6" x14ac:dyDescent="0.3">
      <c r="A886" s="828"/>
      <c r="B886" s="828"/>
      <c r="C886" s="828"/>
      <c r="D886" s="828"/>
      <c r="E886" s="828"/>
      <c r="F886" s="828"/>
    </row>
    <row r="887" spans="1:6" x14ac:dyDescent="0.3">
      <c r="A887" s="828"/>
      <c r="B887" s="828"/>
      <c r="C887" s="828"/>
      <c r="D887" s="828"/>
      <c r="E887" s="828"/>
      <c r="F887" s="828"/>
    </row>
    <row r="888" spans="1:6" x14ac:dyDescent="0.3">
      <c r="A888" s="828"/>
      <c r="B888" s="828"/>
      <c r="C888" s="828"/>
      <c r="D888" s="828"/>
      <c r="E888" s="828"/>
      <c r="F888" s="828"/>
    </row>
    <row r="889" spans="1:6" x14ac:dyDescent="0.3">
      <c r="A889" s="828"/>
      <c r="B889" s="828"/>
      <c r="C889" s="828"/>
      <c r="D889" s="828"/>
      <c r="E889" s="828"/>
      <c r="F889" s="828"/>
    </row>
    <row r="890" spans="1:6" x14ac:dyDescent="0.3">
      <c r="A890" s="828"/>
      <c r="B890" s="828"/>
      <c r="C890" s="828"/>
      <c r="D890" s="828"/>
      <c r="E890" s="828"/>
      <c r="F890" s="828"/>
    </row>
    <row r="891" spans="1:6" x14ac:dyDescent="0.3">
      <c r="A891" s="828"/>
      <c r="B891" s="828"/>
      <c r="C891" s="828"/>
      <c r="D891" s="828"/>
      <c r="E891" s="828"/>
      <c r="F891" s="828"/>
    </row>
    <row r="892" spans="1:6" x14ac:dyDescent="0.3">
      <c r="A892" s="828"/>
      <c r="B892" s="828"/>
      <c r="C892" s="828"/>
      <c r="D892" s="828"/>
      <c r="E892" s="828"/>
      <c r="F892" s="828"/>
    </row>
    <row r="893" spans="1:6" x14ac:dyDescent="0.3">
      <c r="A893" s="828"/>
      <c r="B893" s="828"/>
      <c r="C893" s="828"/>
      <c r="D893" s="828"/>
      <c r="E893" s="828"/>
      <c r="F893" s="828"/>
    </row>
    <row r="894" spans="1:6" x14ac:dyDescent="0.3">
      <c r="A894" s="828"/>
      <c r="B894" s="828"/>
      <c r="C894" s="828"/>
      <c r="D894" s="828"/>
      <c r="E894" s="828"/>
      <c r="F894" s="828"/>
    </row>
    <row r="895" spans="1:6" x14ac:dyDescent="0.3">
      <c r="A895" s="828"/>
      <c r="B895" s="828"/>
      <c r="C895" s="828"/>
      <c r="D895" s="828"/>
      <c r="E895" s="828"/>
      <c r="F895" s="828"/>
    </row>
    <row r="896" spans="1:6" x14ac:dyDescent="0.3">
      <c r="A896" s="828"/>
      <c r="B896" s="828"/>
      <c r="C896" s="828"/>
      <c r="D896" s="828"/>
      <c r="E896" s="828"/>
      <c r="F896" s="828"/>
    </row>
    <row r="897" spans="1:6" x14ac:dyDescent="0.3">
      <c r="A897" s="828"/>
      <c r="B897" s="828"/>
      <c r="C897" s="828"/>
      <c r="D897" s="828"/>
      <c r="E897" s="828"/>
      <c r="F897" s="828"/>
    </row>
    <row r="898" spans="1:6" x14ac:dyDescent="0.3">
      <c r="A898" s="828"/>
      <c r="B898" s="828"/>
      <c r="C898" s="828"/>
      <c r="D898" s="828"/>
      <c r="E898" s="828"/>
      <c r="F898" s="828"/>
    </row>
    <row r="899" spans="1:6" x14ac:dyDescent="0.3">
      <c r="A899" s="828"/>
      <c r="B899" s="828"/>
      <c r="C899" s="828"/>
      <c r="D899" s="828"/>
      <c r="E899" s="828"/>
      <c r="F899" s="828"/>
    </row>
    <row r="900" spans="1:6" x14ac:dyDescent="0.3">
      <c r="A900" s="828"/>
      <c r="B900" s="828"/>
      <c r="C900" s="828"/>
      <c r="D900" s="828"/>
      <c r="E900" s="828"/>
      <c r="F900" s="828"/>
    </row>
    <row r="901" spans="1:6" x14ac:dyDescent="0.3">
      <c r="A901" s="828"/>
      <c r="B901" s="828"/>
      <c r="C901" s="828"/>
      <c r="D901" s="828"/>
      <c r="E901" s="828"/>
      <c r="F901" s="828"/>
    </row>
    <row r="902" spans="1:6" x14ac:dyDescent="0.3">
      <c r="A902" s="828"/>
      <c r="B902" s="828"/>
      <c r="C902" s="828"/>
      <c r="D902" s="828"/>
      <c r="E902" s="828"/>
      <c r="F902" s="828"/>
    </row>
    <row r="903" spans="1:6" x14ac:dyDescent="0.3">
      <c r="A903" s="828"/>
      <c r="B903" s="828"/>
      <c r="C903" s="828"/>
      <c r="D903" s="828"/>
      <c r="E903" s="828"/>
      <c r="F903" s="828"/>
    </row>
    <row r="904" spans="1:6" x14ac:dyDescent="0.3">
      <c r="A904" s="828"/>
      <c r="B904" s="828"/>
      <c r="C904" s="828"/>
      <c r="D904" s="828"/>
      <c r="E904" s="828"/>
      <c r="F904" s="828"/>
    </row>
    <row r="905" spans="1:6" x14ac:dyDescent="0.3">
      <c r="A905" s="828"/>
      <c r="B905" s="828"/>
      <c r="C905" s="828"/>
      <c r="D905" s="828"/>
      <c r="E905" s="828"/>
      <c r="F905" s="828"/>
    </row>
    <row r="906" spans="1:6" x14ac:dyDescent="0.3">
      <c r="A906" s="828"/>
      <c r="B906" s="828"/>
      <c r="C906" s="828"/>
      <c r="D906" s="828"/>
      <c r="E906" s="828"/>
      <c r="F906" s="828"/>
    </row>
    <row r="907" spans="1:6" x14ac:dyDescent="0.3">
      <c r="A907" s="828"/>
      <c r="B907" s="828"/>
      <c r="C907" s="828"/>
      <c r="D907" s="828"/>
      <c r="E907" s="828"/>
      <c r="F907" s="828"/>
    </row>
    <row r="908" spans="1:6" x14ac:dyDescent="0.3">
      <c r="A908" s="828"/>
      <c r="B908" s="828"/>
      <c r="C908" s="828"/>
      <c r="D908" s="828"/>
      <c r="E908" s="828"/>
      <c r="F908" s="828"/>
    </row>
    <row r="909" spans="1:6" x14ac:dyDescent="0.3">
      <c r="A909" s="828"/>
      <c r="B909" s="828"/>
      <c r="C909" s="828"/>
      <c r="D909" s="828"/>
      <c r="E909" s="828"/>
      <c r="F909" s="828"/>
    </row>
    <row r="910" spans="1:6" x14ac:dyDescent="0.3">
      <c r="A910" s="828"/>
      <c r="B910" s="828"/>
      <c r="C910" s="828"/>
      <c r="D910" s="828"/>
      <c r="E910" s="828"/>
      <c r="F910" s="828"/>
    </row>
    <row r="911" spans="1:6" x14ac:dyDescent="0.3">
      <c r="A911" s="828"/>
      <c r="B911" s="828"/>
      <c r="C911" s="828"/>
      <c r="D911" s="828"/>
      <c r="E911" s="828"/>
      <c r="F911" s="828"/>
    </row>
    <row r="912" spans="1:6" x14ac:dyDescent="0.3">
      <c r="A912" s="828"/>
      <c r="B912" s="828"/>
      <c r="C912" s="828"/>
      <c r="D912" s="828"/>
      <c r="E912" s="828"/>
      <c r="F912" s="828"/>
    </row>
    <row r="913" spans="1:6" x14ac:dyDescent="0.3">
      <c r="A913" s="828"/>
      <c r="B913" s="828"/>
      <c r="C913" s="828"/>
      <c r="D913" s="828"/>
      <c r="E913" s="828"/>
      <c r="F913" s="828"/>
    </row>
    <row r="914" spans="1:6" x14ac:dyDescent="0.3">
      <c r="A914" s="828"/>
      <c r="B914" s="828"/>
      <c r="C914" s="828"/>
      <c r="D914" s="828"/>
      <c r="E914" s="828"/>
      <c r="F914" s="828"/>
    </row>
    <row r="915" spans="1:6" x14ac:dyDescent="0.3">
      <c r="A915" s="828"/>
      <c r="B915" s="828"/>
      <c r="C915" s="828"/>
      <c r="D915" s="828"/>
      <c r="E915" s="828"/>
      <c r="F915" s="828"/>
    </row>
    <row r="916" spans="1:6" x14ac:dyDescent="0.3">
      <c r="A916" s="828"/>
      <c r="B916" s="828"/>
      <c r="C916" s="828"/>
      <c r="D916" s="828"/>
      <c r="E916" s="828"/>
      <c r="F916" s="828"/>
    </row>
    <row r="917" spans="1:6" x14ac:dyDescent="0.3">
      <c r="A917" s="828"/>
      <c r="B917" s="828"/>
      <c r="C917" s="828"/>
      <c r="D917" s="828"/>
      <c r="E917" s="828"/>
      <c r="F917" s="828"/>
    </row>
    <row r="918" spans="1:6" x14ac:dyDescent="0.3">
      <c r="A918" s="828"/>
      <c r="B918" s="828"/>
      <c r="C918" s="828"/>
      <c r="D918" s="828"/>
      <c r="E918" s="828"/>
      <c r="F918" s="828"/>
    </row>
    <row r="919" spans="1:6" x14ac:dyDescent="0.3">
      <c r="A919" s="828"/>
      <c r="B919" s="828"/>
      <c r="C919" s="828"/>
      <c r="D919" s="828"/>
      <c r="E919" s="828"/>
      <c r="F919" s="828"/>
    </row>
    <row r="920" spans="1:6" x14ac:dyDescent="0.3">
      <c r="A920" s="828"/>
      <c r="B920" s="828"/>
      <c r="C920" s="828"/>
      <c r="D920" s="828"/>
      <c r="E920" s="828"/>
      <c r="F920" s="828"/>
    </row>
    <row r="921" spans="1:6" x14ac:dyDescent="0.3">
      <c r="A921" s="828"/>
      <c r="B921" s="828"/>
      <c r="C921" s="828"/>
      <c r="D921" s="828"/>
      <c r="E921" s="828"/>
      <c r="F921" s="828"/>
    </row>
    <row r="922" spans="1:6" x14ac:dyDescent="0.3">
      <c r="A922" s="828"/>
      <c r="B922" s="828"/>
      <c r="C922" s="828"/>
      <c r="D922" s="828"/>
      <c r="E922" s="828"/>
      <c r="F922" s="828"/>
    </row>
    <row r="923" spans="1:6" x14ac:dyDescent="0.3">
      <c r="A923" s="828"/>
      <c r="B923" s="828"/>
      <c r="C923" s="828"/>
      <c r="D923" s="828"/>
      <c r="E923" s="828"/>
      <c r="F923" s="828"/>
    </row>
    <row r="924" spans="1:6" x14ac:dyDescent="0.3">
      <c r="A924" s="828"/>
      <c r="B924" s="828"/>
      <c r="C924" s="828"/>
      <c r="D924" s="828"/>
      <c r="E924" s="828"/>
      <c r="F924" s="828"/>
    </row>
    <row r="925" spans="1:6" x14ac:dyDescent="0.3">
      <c r="A925" s="828"/>
      <c r="B925" s="828"/>
      <c r="C925" s="828"/>
      <c r="D925" s="828"/>
      <c r="E925" s="828"/>
      <c r="F925" s="828"/>
    </row>
    <row r="926" spans="1:6" x14ac:dyDescent="0.3">
      <c r="A926" s="828"/>
      <c r="B926" s="828"/>
      <c r="C926" s="828"/>
      <c r="D926" s="828"/>
      <c r="E926" s="828"/>
      <c r="F926" s="828"/>
    </row>
    <row r="927" spans="1:6" x14ac:dyDescent="0.3">
      <c r="A927" s="828"/>
      <c r="B927" s="828"/>
      <c r="C927" s="828"/>
      <c r="D927" s="828"/>
      <c r="E927" s="828"/>
      <c r="F927" s="828"/>
    </row>
    <row r="928" spans="1:6" x14ac:dyDescent="0.3">
      <c r="A928" s="828"/>
      <c r="B928" s="828"/>
      <c r="C928" s="828"/>
      <c r="D928" s="828"/>
      <c r="E928" s="828"/>
      <c r="F928" s="828"/>
    </row>
    <row r="929" spans="1:6" x14ac:dyDescent="0.3">
      <c r="A929" s="828"/>
      <c r="B929" s="828"/>
      <c r="C929" s="828"/>
      <c r="D929" s="828"/>
      <c r="E929" s="828"/>
      <c r="F929" s="828"/>
    </row>
    <row r="930" spans="1:6" x14ac:dyDescent="0.3">
      <c r="A930" s="828"/>
      <c r="B930" s="828"/>
      <c r="C930" s="828"/>
      <c r="D930" s="828"/>
      <c r="E930" s="828"/>
      <c r="F930" s="828"/>
    </row>
    <row r="931" spans="1:6" x14ac:dyDescent="0.3">
      <c r="A931" s="828"/>
      <c r="B931" s="828"/>
      <c r="C931" s="828"/>
      <c r="D931" s="828"/>
      <c r="E931" s="828"/>
      <c r="F931" s="828"/>
    </row>
    <row r="932" spans="1:6" x14ac:dyDescent="0.3">
      <c r="A932" s="828"/>
      <c r="B932" s="828"/>
      <c r="C932" s="828"/>
      <c r="D932" s="828"/>
      <c r="E932" s="828"/>
      <c r="F932" s="828"/>
    </row>
    <row r="933" spans="1:6" x14ac:dyDescent="0.3">
      <c r="A933" s="828"/>
      <c r="B933" s="828"/>
      <c r="C933" s="828"/>
      <c r="D933" s="828"/>
      <c r="E933" s="828"/>
      <c r="F933" s="828"/>
    </row>
    <row r="934" spans="1:6" x14ac:dyDescent="0.3">
      <c r="A934" s="828"/>
      <c r="B934" s="828"/>
      <c r="C934" s="828"/>
      <c r="D934" s="828"/>
      <c r="E934" s="828"/>
      <c r="F934" s="828"/>
    </row>
    <row r="935" spans="1:6" x14ac:dyDescent="0.3">
      <c r="A935" s="828"/>
      <c r="B935" s="828"/>
      <c r="C935" s="828"/>
      <c r="D935" s="828"/>
      <c r="E935" s="828"/>
      <c r="F935" s="828"/>
    </row>
    <row r="936" spans="1:6" x14ac:dyDescent="0.3">
      <c r="A936" s="828"/>
      <c r="B936" s="828"/>
      <c r="C936" s="828"/>
      <c r="D936" s="828"/>
      <c r="E936" s="828"/>
      <c r="F936" s="828"/>
    </row>
    <row r="937" spans="1:6" x14ac:dyDescent="0.3">
      <c r="A937" s="828"/>
      <c r="B937" s="828"/>
      <c r="C937" s="828"/>
      <c r="D937" s="828"/>
      <c r="E937" s="828"/>
      <c r="F937" s="828"/>
    </row>
    <row r="938" spans="1:6" x14ac:dyDescent="0.3">
      <c r="A938" s="828"/>
      <c r="B938" s="828"/>
      <c r="C938" s="828"/>
      <c r="D938" s="828"/>
      <c r="E938" s="828"/>
      <c r="F938" s="828"/>
    </row>
    <row r="939" spans="1:6" x14ac:dyDescent="0.3">
      <c r="A939" s="828"/>
      <c r="B939" s="828"/>
      <c r="C939" s="828"/>
      <c r="D939" s="828"/>
      <c r="E939" s="828"/>
      <c r="F939" s="828"/>
    </row>
    <row r="940" spans="1:6" x14ac:dyDescent="0.3">
      <c r="A940" s="828"/>
      <c r="B940" s="828"/>
      <c r="C940" s="828"/>
      <c r="D940" s="828"/>
      <c r="E940" s="828"/>
      <c r="F940" s="828"/>
    </row>
    <row r="941" spans="1:6" x14ac:dyDescent="0.3">
      <c r="A941" s="828"/>
      <c r="B941" s="828"/>
      <c r="C941" s="828"/>
      <c r="D941" s="828"/>
      <c r="E941" s="828"/>
      <c r="F941" s="828"/>
    </row>
    <row r="942" spans="1:6" x14ac:dyDescent="0.3">
      <c r="A942" s="828"/>
      <c r="B942" s="828"/>
      <c r="C942" s="828"/>
      <c r="D942" s="828"/>
      <c r="E942" s="828"/>
      <c r="F942" s="828"/>
    </row>
    <row r="943" spans="1:6" x14ac:dyDescent="0.3">
      <c r="A943" s="828"/>
      <c r="B943" s="828"/>
      <c r="C943" s="828"/>
      <c r="D943" s="828"/>
      <c r="E943" s="828"/>
      <c r="F943" s="828"/>
    </row>
    <row r="944" spans="1:6" x14ac:dyDescent="0.3">
      <c r="A944" s="828"/>
      <c r="B944" s="828"/>
      <c r="C944" s="828"/>
      <c r="D944" s="828"/>
      <c r="E944" s="828"/>
      <c r="F944" s="828"/>
    </row>
    <row r="945" spans="1:6" x14ac:dyDescent="0.3">
      <c r="A945" s="828"/>
      <c r="B945" s="828"/>
      <c r="C945" s="828"/>
      <c r="D945" s="828"/>
      <c r="E945" s="828"/>
      <c r="F945" s="828"/>
    </row>
    <row r="946" spans="1:6" x14ac:dyDescent="0.3">
      <c r="A946" s="828"/>
      <c r="B946" s="828"/>
      <c r="C946" s="828"/>
      <c r="D946" s="828"/>
      <c r="E946" s="828"/>
      <c r="F946" s="828"/>
    </row>
    <row r="947" spans="1:6" x14ac:dyDescent="0.3">
      <c r="A947" s="828"/>
      <c r="B947" s="828"/>
      <c r="C947" s="828"/>
      <c r="D947" s="828"/>
      <c r="E947" s="828"/>
      <c r="F947" s="828"/>
    </row>
    <row r="948" spans="1:6" x14ac:dyDescent="0.3">
      <c r="A948" s="828"/>
      <c r="B948" s="828"/>
      <c r="C948" s="828"/>
      <c r="D948" s="828"/>
      <c r="E948" s="828"/>
      <c r="F948" s="828"/>
    </row>
    <row r="949" spans="1:6" x14ac:dyDescent="0.3">
      <c r="A949" s="828"/>
      <c r="B949" s="828"/>
      <c r="C949" s="828"/>
      <c r="D949" s="828"/>
      <c r="E949" s="828"/>
      <c r="F949" s="828"/>
    </row>
    <row r="950" spans="1:6" x14ac:dyDescent="0.3">
      <c r="A950" s="828"/>
      <c r="B950" s="828"/>
      <c r="C950" s="828"/>
      <c r="D950" s="828"/>
      <c r="E950" s="828"/>
      <c r="F950" s="828"/>
    </row>
    <row r="951" spans="1:6" x14ac:dyDescent="0.3">
      <c r="A951" s="828"/>
      <c r="B951" s="828"/>
      <c r="C951" s="828"/>
      <c r="D951" s="828"/>
      <c r="E951" s="828"/>
      <c r="F951" s="828"/>
    </row>
    <row r="952" spans="1:6" x14ac:dyDescent="0.3">
      <c r="A952" s="828"/>
      <c r="B952" s="828"/>
      <c r="C952" s="828"/>
      <c r="D952" s="828"/>
      <c r="E952" s="828"/>
      <c r="F952" s="828"/>
    </row>
    <row r="953" spans="1:6" x14ac:dyDescent="0.3">
      <c r="A953" s="828"/>
      <c r="B953" s="828"/>
      <c r="C953" s="828"/>
      <c r="D953" s="828"/>
      <c r="E953" s="828"/>
      <c r="F953" s="828"/>
    </row>
    <row r="954" spans="1:6" x14ac:dyDescent="0.3">
      <c r="A954" s="828"/>
      <c r="B954" s="828"/>
      <c r="C954" s="828"/>
      <c r="D954" s="828"/>
      <c r="E954" s="828"/>
      <c r="F954" s="828"/>
    </row>
    <row r="955" spans="1:6" x14ac:dyDescent="0.3">
      <c r="A955" s="828"/>
      <c r="B955" s="828"/>
      <c r="C955" s="828"/>
      <c r="D955" s="828"/>
      <c r="E955" s="828"/>
      <c r="F955" s="828"/>
    </row>
    <row r="956" spans="1:6" x14ac:dyDescent="0.3">
      <c r="A956" s="828"/>
      <c r="B956" s="828"/>
      <c r="C956" s="828"/>
      <c r="D956" s="828"/>
      <c r="E956" s="828"/>
      <c r="F956" s="828"/>
    </row>
    <row r="957" spans="1:6" x14ac:dyDescent="0.3">
      <c r="A957" s="828"/>
      <c r="B957" s="828"/>
      <c r="C957" s="828"/>
      <c r="D957" s="828"/>
      <c r="E957" s="828"/>
      <c r="F957" s="828"/>
    </row>
    <row r="958" spans="1:6" x14ac:dyDescent="0.3">
      <c r="A958" s="828"/>
      <c r="B958" s="828"/>
      <c r="C958" s="828"/>
      <c r="D958" s="828"/>
      <c r="E958" s="828"/>
      <c r="F958" s="828"/>
    </row>
    <row r="959" spans="1:6" x14ac:dyDescent="0.3">
      <c r="A959" s="828"/>
      <c r="B959" s="828"/>
      <c r="C959" s="828"/>
      <c r="D959" s="828"/>
      <c r="E959" s="828"/>
      <c r="F959" s="828"/>
    </row>
    <row r="960" spans="1:6" x14ac:dyDescent="0.3">
      <c r="A960" s="828"/>
      <c r="B960" s="828"/>
      <c r="C960" s="828"/>
      <c r="D960" s="828"/>
      <c r="E960" s="828"/>
      <c r="F960" s="828"/>
    </row>
    <row r="961" spans="1:6" x14ac:dyDescent="0.3">
      <c r="A961" s="828"/>
      <c r="B961" s="828"/>
      <c r="C961" s="828"/>
      <c r="D961" s="828"/>
      <c r="E961" s="828"/>
      <c r="F961" s="828"/>
    </row>
    <row r="962" spans="1:6" x14ac:dyDescent="0.3">
      <c r="A962" s="828"/>
      <c r="B962" s="828"/>
      <c r="C962" s="828"/>
      <c r="D962" s="828"/>
      <c r="E962" s="828"/>
      <c r="F962" s="828"/>
    </row>
    <row r="963" spans="1:6" x14ac:dyDescent="0.3">
      <c r="A963" s="828"/>
      <c r="B963" s="828"/>
      <c r="C963" s="828"/>
      <c r="D963" s="828"/>
      <c r="E963" s="828"/>
      <c r="F963" s="828"/>
    </row>
    <row r="964" spans="1:6" x14ac:dyDescent="0.3">
      <c r="A964" s="828"/>
      <c r="B964" s="828"/>
      <c r="C964" s="828"/>
      <c r="D964" s="828"/>
      <c r="E964" s="828"/>
      <c r="F964" s="828"/>
    </row>
    <row r="965" spans="1:6" x14ac:dyDescent="0.3">
      <c r="A965" s="828"/>
      <c r="B965" s="828"/>
      <c r="C965" s="828"/>
      <c r="D965" s="828"/>
      <c r="E965" s="828"/>
      <c r="F965" s="828"/>
    </row>
    <row r="966" spans="1:6" x14ac:dyDescent="0.3">
      <c r="A966" s="828"/>
      <c r="B966" s="828"/>
      <c r="C966" s="828"/>
      <c r="D966" s="828"/>
      <c r="E966" s="828"/>
      <c r="F966" s="828"/>
    </row>
    <row r="967" spans="1:6" x14ac:dyDescent="0.3">
      <c r="A967" s="828"/>
      <c r="B967" s="828"/>
      <c r="C967" s="828"/>
      <c r="D967" s="828"/>
      <c r="E967" s="828"/>
      <c r="F967" s="828"/>
    </row>
    <row r="968" spans="1:6" x14ac:dyDescent="0.3">
      <c r="A968" s="828"/>
      <c r="B968" s="828"/>
      <c r="C968" s="828"/>
      <c r="D968" s="828"/>
      <c r="E968" s="828"/>
      <c r="F968" s="828"/>
    </row>
    <row r="969" spans="1:6" x14ac:dyDescent="0.3">
      <c r="A969" s="828"/>
      <c r="B969" s="828"/>
      <c r="C969" s="828"/>
      <c r="D969" s="828"/>
      <c r="E969" s="828"/>
      <c r="F969" s="828"/>
    </row>
    <row r="970" spans="1:6" x14ac:dyDescent="0.3">
      <c r="A970" s="828"/>
      <c r="B970" s="828"/>
      <c r="C970" s="828"/>
      <c r="D970" s="828"/>
      <c r="E970" s="828"/>
      <c r="F970" s="828"/>
    </row>
    <row r="971" spans="1:6" x14ac:dyDescent="0.3">
      <c r="A971" s="828"/>
      <c r="B971" s="828"/>
      <c r="C971" s="828"/>
      <c r="D971" s="828"/>
      <c r="E971" s="828"/>
      <c r="F971" s="828"/>
    </row>
    <row r="972" spans="1:6" x14ac:dyDescent="0.3">
      <c r="A972" s="828"/>
      <c r="B972" s="828"/>
      <c r="C972" s="828"/>
      <c r="D972" s="828"/>
      <c r="E972" s="828"/>
      <c r="F972" s="828"/>
    </row>
    <row r="973" spans="1:6" x14ac:dyDescent="0.3">
      <c r="A973" s="828"/>
      <c r="B973" s="828"/>
      <c r="C973" s="828"/>
      <c r="D973" s="828"/>
      <c r="E973" s="828"/>
      <c r="F973" s="828"/>
    </row>
    <row r="974" spans="1:6" x14ac:dyDescent="0.3">
      <c r="A974" s="828"/>
      <c r="B974" s="828"/>
      <c r="C974" s="828"/>
      <c r="D974" s="828"/>
      <c r="E974" s="828"/>
      <c r="F974" s="828"/>
    </row>
    <row r="975" spans="1:6" x14ac:dyDescent="0.3">
      <c r="A975" s="828"/>
      <c r="B975" s="828"/>
      <c r="C975" s="828"/>
      <c r="D975" s="828"/>
      <c r="E975" s="828"/>
      <c r="F975" s="828"/>
    </row>
    <row r="976" spans="1:6" x14ac:dyDescent="0.3">
      <c r="A976" s="828"/>
      <c r="B976" s="828"/>
      <c r="C976" s="828"/>
      <c r="D976" s="828"/>
      <c r="E976" s="828"/>
      <c r="F976" s="828"/>
    </row>
    <row r="977" spans="1:6" x14ac:dyDescent="0.3">
      <c r="A977" s="828"/>
      <c r="B977" s="828"/>
      <c r="C977" s="828"/>
      <c r="D977" s="828"/>
      <c r="E977" s="828"/>
      <c r="F977" s="828"/>
    </row>
    <row r="978" spans="1:6" x14ac:dyDescent="0.3">
      <c r="A978" s="828"/>
      <c r="B978" s="828"/>
      <c r="C978" s="828"/>
      <c r="D978" s="828"/>
      <c r="E978" s="828"/>
      <c r="F978" s="828"/>
    </row>
    <row r="979" spans="1:6" x14ac:dyDescent="0.3">
      <c r="A979" s="828"/>
      <c r="B979" s="828"/>
      <c r="C979" s="828"/>
      <c r="D979" s="828"/>
      <c r="E979" s="828"/>
      <c r="F979" s="828"/>
    </row>
    <row r="980" spans="1:6" x14ac:dyDescent="0.3">
      <c r="A980" s="828"/>
      <c r="B980" s="828"/>
      <c r="C980" s="828"/>
      <c r="D980" s="828"/>
      <c r="E980" s="828"/>
      <c r="F980" s="828"/>
    </row>
    <row r="981" spans="1:6" x14ac:dyDescent="0.3">
      <c r="A981" s="828"/>
      <c r="B981" s="828"/>
      <c r="C981" s="828"/>
      <c r="D981" s="828"/>
      <c r="E981" s="828"/>
      <c r="F981" s="828"/>
    </row>
    <row r="982" spans="1:6" x14ac:dyDescent="0.3">
      <c r="A982" s="828"/>
      <c r="B982" s="828"/>
      <c r="C982" s="828"/>
      <c r="D982" s="828"/>
      <c r="E982" s="828"/>
      <c r="F982" s="828"/>
    </row>
    <row r="983" spans="1:6" x14ac:dyDescent="0.3">
      <c r="A983" s="828"/>
      <c r="B983" s="828"/>
      <c r="C983" s="828"/>
      <c r="D983" s="828"/>
      <c r="E983" s="828"/>
      <c r="F983" s="828"/>
    </row>
    <row r="984" spans="1:6" x14ac:dyDescent="0.3">
      <c r="A984" s="828"/>
      <c r="B984" s="828"/>
      <c r="C984" s="828"/>
      <c r="D984" s="828"/>
      <c r="E984" s="828"/>
      <c r="F984" s="828"/>
    </row>
    <row r="985" spans="1:6" x14ac:dyDescent="0.3">
      <c r="A985" s="828"/>
      <c r="B985" s="828"/>
      <c r="C985" s="828"/>
      <c r="D985" s="828"/>
      <c r="E985" s="828"/>
      <c r="F985" s="828"/>
    </row>
    <row r="986" spans="1:6" x14ac:dyDescent="0.3">
      <c r="A986" s="828"/>
      <c r="B986" s="828"/>
      <c r="C986" s="828"/>
      <c r="D986" s="828"/>
      <c r="E986" s="828"/>
      <c r="F986" s="828"/>
    </row>
    <row r="987" spans="1:6" x14ac:dyDescent="0.3">
      <c r="A987" s="828"/>
      <c r="B987" s="828"/>
      <c r="C987" s="828"/>
      <c r="D987" s="828"/>
      <c r="E987" s="828"/>
      <c r="F987" s="828"/>
    </row>
    <row r="988" spans="1:6" x14ac:dyDescent="0.3">
      <c r="A988" s="828"/>
      <c r="B988" s="828"/>
      <c r="C988" s="828"/>
      <c r="D988" s="828"/>
      <c r="E988" s="828"/>
      <c r="F988" s="828"/>
    </row>
    <row r="989" spans="1:6" x14ac:dyDescent="0.3">
      <c r="A989" s="828"/>
      <c r="B989" s="828"/>
      <c r="C989" s="828"/>
      <c r="D989" s="828"/>
      <c r="E989" s="828"/>
      <c r="F989" s="828"/>
    </row>
    <row r="990" spans="1:6" x14ac:dyDescent="0.3">
      <c r="A990" s="828"/>
      <c r="B990" s="828"/>
      <c r="C990" s="828"/>
      <c r="D990" s="828"/>
      <c r="E990" s="828"/>
      <c r="F990" s="828"/>
    </row>
    <row r="991" spans="1:6" x14ac:dyDescent="0.3">
      <c r="A991" s="828"/>
      <c r="B991" s="828"/>
      <c r="C991" s="828"/>
      <c r="D991" s="828"/>
      <c r="E991" s="828"/>
      <c r="F991" s="828"/>
    </row>
    <row r="992" spans="1:6" x14ac:dyDescent="0.3">
      <c r="A992" s="828"/>
      <c r="B992" s="828"/>
      <c r="C992" s="828"/>
      <c r="D992" s="828"/>
      <c r="E992" s="828"/>
      <c r="F992" s="828"/>
    </row>
    <row r="993" spans="1:6" x14ac:dyDescent="0.3">
      <c r="A993" s="828"/>
      <c r="B993" s="828"/>
      <c r="C993" s="828"/>
      <c r="D993" s="828"/>
      <c r="E993" s="828"/>
      <c r="F993" s="828"/>
    </row>
    <row r="994" spans="1:6" x14ac:dyDescent="0.3">
      <c r="A994" s="828"/>
      <c r="B994" s="828"/>
      <c r="C994" s="828"/>
      <c r="D994" s="828"/>
      <c r="E994" s="828"/>
      <c r="F994" s="828"/>
    </row>
    <row r="995" spans="1:6" x14ac:dyDescent="0.3">
      <c r="A995" s="828"/>
      <c r="B995" s="828"/>
      <c r="C995" s="828"/>
      <c r="D995" s="828"/>
      <c r="E995" s="828"/>
      <c r="F995" s="828"/>
    </row>
    <row r="996" spans="1:6" x14ac:dyDescent="0.3">
      <c r="A996" s="828"/>
      <c r="B996" s="828"/>
      <c r="C996" s="828"/>
      <c r="D996" s="828"/>
      <c r="E996" s="828"/>
      <c r="F996" s="828"/>
    </row>
    <row r="997" spans="1:6" x14ac:dyDescent="0.3">
      <c r="A997" s="828"/>
      <c r="B997" s="828"/>
      <c r="C997" s="828"/>
      <c r="D997" s="828"/>
      <c r="E997" s="828"/>
      <c r="F997" s="828"/>
    </row>
    <row r="998" spans="1:6" x14ac:dyDescent="0.3">
      <c r="A998" s="828"/>
      <c r="B998" s="828"/>
      <c r="C998" s="828"/>
      <c r="D998" s="828"/>
      <c r="E998" s="828"/>
      <c r="F998" s="828"/>
    </row>
    <row r="999" spans="1:6" x14ac:dyDescent="0.3">
      <c r="A999" s="828"/>
      <c r="B999" s="828"/>
      <c r="C999" s="828"/>
      <c r="D999" s="828"/>
      <c r="E999" s="828"/>
      <c r="F999" s="828"/>
    </row>
    <row r="1000" spans="1:6" x14ac:dyDescent="0.3">
      <c r="A1000" s="828"/>
      <c r="B1000" s="828"/>
      <c r="C1000" s="828"/>
      <c r="D1000" s="828"/>
      <c r="E1000" s="828"/>
      <c r="F1000" s="828"/>
    </row>
    <row r="1001" spans="1:6" x14ac:dyDescent="0.3">
      <c r="A1001" s="828"/>
      <c r="B1001" s="828"/>
      <c r="C1001" s="828"/>
      <c r="D1001" s="828"/>
      <c r="E1001" s="828"/>
      <c r="F1001" s="828"/>
    </row>
    <row r="1002" spans="1:6" x14ac:dyDescent="0.3">
      <c r="A1002" s="828"/>
      <c r="B1002" s="828"/>
      <c r="C1002" s="828"/>
      <c r="D1002" s="828"/>
      <c r="E1002" s="828"/>
      <c r="F1002" s="828"/>
    </row>
    <row r="1003" spans="1:6" x14ac:dyDescent="0.3">
      <c r="A1003" s="828"/>
      <c r="B1003" s="828"/>
      <c r="C1003" s="828"/>
      <c r="D1003" s="828"/>
      <c r="E1003" s="828"/>
      <c r="F1003" s="828"/>
    </row>
    <row r="1004" spans="1:6" x14ac:dyDescent="0.3">
      <c r="A1004" s="828"/>
      <c r="B1004" s="828"/>
      <c r="C1004" s="828"/>
      <c r="D1004" s="828"/>
      <c r="E1004" s="828"/>
      <c r="F1004" s="828"/>
    </row>
    <row r="1005" spans="1:6" x14ac:dyDescent="0.3">
      <c r="A1005" s="828"/>
      <c r="B1005" s="828"/>
      <c r="C1005" s="828"/>
      <c r="D1005" s="828"/>
      <c r="E1005" s="828"/>
      <c r="F1005" s="828"/>
    </row>
    <row r="1006" spans="1:6" x14ac:dyDescent="0.3">
      <c r="A1006" s="828"/>
      <c r="B1006" s="828"/>
      <c r="C1006" s="828"/>
      <c r="D1006" s="828"/>
      <c r="E1006" s="828"/>
      <c r="F1006" s="828"/>
    </row>
    <row r="1007" spans="1:6" x14ac:dyDescent="0.3">
      <c r="A1007" s="828"/>
      <c r="B1007" s="828"/>
      <c r="C1007" s="828"/>
      <c r="D1007" s="828"/>
      <c r="E1007" s="828"/>
      <c r="F1007" s="828"/>
    </row>
    <row r="1008" spans="1:6" x14ac:dyDescent="0.3">
      <c r="A1008" s="828"/>
      <c r="B1008" s="828"/>
      <c r="C1008" s="828"/>
      <c r="D1008" s="828"/>
      <c r="E1008" s="828"/>
      <c r="F1008" s="828"/>
    </row>
    <row r="1009" spans="1:6" x14ac:dyDescent="0.3">
      <c r="A1009" s="828"/>
      <c r="B1009" s="828"/>
      <c r="C1009" s="828"/>
      <c r="D1009" s="828"/>
      <c r="E1009" s="828"/>
      <c r="F1009" s="828"/>
    </row>
    <row r="1010" spans="1:6" x14ac:dyDescent="0.3">
      <c r="A1010" s="828"/>
      <c r="B1010" s="828"/>
      <c r="C1010" s="828"/>
      <c r="D1010" s="828"/>
      <c r="E1010" s="828"/>
      <c r="F1010" s="828"/>
    </row>
    <row r="1011" spans="1:6" x14ac:dyDescent="0.3">
      <c r="A1011" s="828"/>
      <c r="B1011" s="828"/>
      <c r="C1011" s="828"/>
      <c r="D1011" s="828"/>
      <c r="E1011" s="828"/>
      <c r="F1011" s="828"/>
    </row>
    <row r="1012" spans="1:6" x14ac:dyDescent="0.3">
      <c r="A1012" s="828"/>
      <c r="B1012" s="828"/>
      <c r="C1012" s="828"/>
      <c r="D1012" s="828"/>
      <c r="E1012" s="828"/>
      <c r="F1012" s="828"/>
    </row>
    <row r="1013" spans="1:6" x14ac:dyDescent="0.3">
      <c r="A1013" s="828"/>
      <c r="B1013" s="828"/>
      <c r="C1013" s="828"/>
      <c r="D1013" s="828"/>
      <c r="E1013" s="828"/>
      <c r="F1013" s="828"/>
    </row>
    <row r="1014" spans="1:6" x14ac:dyDescent="0.3">
      <c r="A1014" s="828"/>
      <c r="B1014" s="828"/>
      <c r="C1014" s="828"/>
      <c r="D1014" s="828"/>
      <c r="E1014" s="828"/>
      <c r="F1014" s="828"/>
    </row>
    <row r="1015" spans="1:6" x14ac:dyDescent="0.3">
      <c r="A1015" s="828"/>
      <c r="B1015" s="828"/>
      <c r="C1015" s="828"/>
      <c r="D1015" s="828"/>
      <c r="E1015" s="828"/>
      <c r="F1015" s="828"/>
    </row>
    <row r="1016" spans="1:6" x14ac:dyDescent="0.3">
      <c r="A1016" s="828"/>
      <c r="B1016" s="828"/>
      <c r="C1016" s="828"/>
      <c r="D1016" s="828"/>
      <c r="E1016" s="828"/>
      <c r="F1016" s="828"/>
    </row>
    <row r="1017" spans="1:6" x14ac:dyDescent="0.3">
      <c r="A1017" s="828"/>
      <c r="B1017" s="828"/>
      <c r="C1017" s="828"/>
      <c r="D1017" s="828"/>
      <c r="E1017" s="828"/>
      <c r="F1017" s="828"/>
    </row>
    <row r="1018" spans="1:6" x14ac:dyDescent="0.3">
      <c r="A1018" s="828"/>
      <c r="B1018" s="828"/>
      <c r="C1018" s="828"/>
      <c r="D1018" s="828"/>
      <c r="E1018" s="828"/>
      <c r="F1018" s="828"/>
    </row>
    <row r="1019" spans="1:6" x14ac:dyDescent="0.3">
      <c r="A1019" s="828"/>
      <c r="B1019" s="828"/>
      <c r="C1019" s="828"/>
      <c r="D1019" s="828"/>
      <c r="E1019" s="828"/>
      <c r="F1019" s="828"/>
    </row>
    <row r="1020" spans="1:6" x14ac:dyDescent="0.3">
      <c r="A1020" s="828"/>
      <c r="B1020" s="828"/>
      <c r="C1020" s="828"/>
      <c r="D1020" s="828"/>
      <c r="E1020" s="828"/>
      <c r="F1020" s="828"/>
    </row>
    <row r="1021" spans="1:6" x14ac:dyDescent="0.3">
      <c r="A1021" s="828"/>
      <c r="B1021" s="828"/>
      <c r="C1021" s="828"/>
      <c r="D1021" s="828"/>
      <c r="E1021" s="828"/>
      <c r="F1021" s="828"/>
    </row>
    <row r="1022" spans="1:6" x14ac:dyDescent="0.3">
      <c r="A1022" s="828"/>
      <c r="B1022" s="828"/>
      <c r="C1022" s="828"/>
      <c r="D1022" s="828"/>
      <c r="E1022" s="828"/>
      <c r="F1022" s="828"/>
    </row>
    <row r="1023" spans="1:6" x14ac:dyDescent="0.3">
      <c r="A1023" s="828"/>
      <c r="B1023" s="828"/>
      <c r="C1023" s="828"/>
      <c r="D1023" s="828"/>
      <c r="E1023" s="828"/>
      <c r="F1023" s="828"/>
    </row>
    <row r="1024" spans="1:6" x14ac:dyDescent="0.3">
      <c r="A1024" s="828"/>
      <c r="B1024" s="828"/>
      <c r="C1024" s="828"/>
      <c r="D1024" s="828"/>
      <c r="E1024" s="828"/>
      <c r="F1024" s="828"/>
    </row>
    <row r="1025" spans="1:6" x14ac:dyDescent="0.3">
      <c r="A1025" s="828"/>
      <c r="B1025" s="828"/>
      <c r="C1025" s="828"/>
      <c r="D1025" s="828"/>
      <c r="E1025" s="828"/>
      <c r="F1025" s="828"/>
    </row>
    <row r="1026" spans="1:6" x14ac:dyDescent="0.3">
      <c r="A1026" s="828"/>
      <c r="B1026" s="828"/>
      <c r="C1026" s="828"/>
      <c r="D1026" s="828"/>
      <c r="E1026" s="828"/>
      <c r="F1026" s="828"/>
    </row>
    <row r="1027" spans="1:6" x14ac:dyDescent="0.3">
      <c r="A1027" s="828"/>
      <c r="B1027" s="828"/>
      <c r="C1027" s="828"/>
      <c r="D1027" s="828"/>
      <c r="E1027" s="828"/>
      <c r="F1027" s="828"/>
    </row>
    <row r="1028" spans="1:6" x14ac:dyDescent="0.3">
      <c r="A1028" s="828"/>
      <c r="B1028" s="828"/>
      <c r="C1028" s="828"/>
      <c r="D1028" s="828"/>
      <c r="E1028" s="828"/>
      <c r="F1028" s="828"/>
    </row>
    <row r="1029" spans="1:6" x14ac:dyDescent="0.3">
      <c r="A1029" s="828"/>
      <c r="B1029" s="828"/>
      <c r="C1029" s="828"/>
      <c r="D1029" s="828"/>
      <c r="E1029" s="828"/>
      <c r="F1029" s="828"/>
    </row>
    <row r="1030" spans="1:6" x14ac:dyDescent="0.3">
      <c r="A1030" s="828"/>
      <c r="B1030" s="828"/>
      <c r="C1030" s="828"/>
      <c r="D1030" s="828"/>
      <c r="E1030" s="828"/>
      <c r="F1030" s="828"/>
    </row>
    <row r="1031" spans="1:6" x14ac:dyDescent="0.3">
      <c r="A1031" s="828"/>
      <c r="B1031" s="828"/>
      <c r="C1031" s="828"/>
      <c r="D1031" s="828"/>
      <c r="E1031" s="828"/>
      <c r="F1031" s="828"/>
    </row>
    <row r="1032" spans="1:6" x14ac:dyDescent="0.3">
      <c r="A1032" s="828"/>
      <c r="B1032" s="828"/>
      <c r="C1032" s="828"/>
      <c r="D1032" s="828"/>
      <c r="E1032" s="828"/>
      <c r="F1032" s="828"/>
    </row>
    <row r="1033" spans="1:6" x14ac:dyDescent="0.3">
      <c r="A1033" s="828"/>
      <c r="B1033" s="828"/>
      <c r="C1033" s="828"/>
      <c r="D1033" s="828"/>
      <c r="E1033" s="828"/>
      <c r="F1033" s="828"/>
    </row>
    <row r="1034" spans="1:6" x14ac:dyDescent="0.3">
      <c r="A1034" s="828"/>
      <c r="B1034" s="828"/>
      <c r="C1034" s="828"/>
      <c r="D1034" s="828"/>
      <c r="E1034" s="828"/>
      <c r="F1034" s="828"/>
    </row>
    <row r="1035" spans="1:6" x14ac:dyDescent="0.3">
      <c r="A1035" s="828"/>
      <c r="B1035" s="828"/>
      <c r="C1035" s="828"/>
      <c r="D1035" s="828"/>
      <c r="E1035" s="828"/>
      <c r="F1035" s="828"/>
    </row>
    <row r="1036" spans="1:6" x14ac:dyDescent="0.3">
      <c r="A1036" s="828"/>
      <c r="B1036" s="828"/>
      <c r="C1036" s="828"/>
      <c r="D1036" s="828"/>
      <c r="E1036" s="828"/>
      <c r="F1036" s="828"/>
    </row>
    <row r="1037" spans="1:6" x14ac:dyDescent="0.3">
      <c r="A1037" s="828"/>
      <c r="B1037" s="828"/>
      <c r="C1037" s="828"/>
      <c r="D1037" s="828"/>
      <c r="E1037" s="828"/>
      <c r="F1037" s="828"/>
    </row>
    <row r="1038" spans="1:6" x14ac:dyDescent="0.3">
      <c r="A1038" s="828"/>
      <c r="B1038" s="828"/>
      <c r="C1038" s="828"/>
      <c r="D1038" s="828"/>
      <c r="E1038" s="828"/>
      <c r="F1038" s="828"/>
    </row>
    <row r="1039" spans="1:6" x14ac:dyDescent="0.3">
      <c r="A1039" s="828"/>
      <c r="B1039" s="828"/>
      <c r="C1039" s="828"/>
      <c r="D1039" s="828"/>
      <c r="E1039" s="828"/>
      <c r="F1039" s="828"/>
    </row>
    <row r="1040" spans="1:6" x14ac:dyDescent="0.3">
      <c r="A1040" s="828"/>
      <c r="B1040" s="828"/>
      <c r="C1040" s="828"/>
      <c r="D1040" s="828"/>
      <c r="E1040" s="828"/>
      <c r="F1040" s="828"/>
    </row>
    <row r="1041" spans="1:6" x14ac:dyDescent="0.3">
      <c r="A1041" s="828"/>
      <c r="B1041" s="828"/>
      <c r="C1041" s="828"/>
      <c r="D1041" s="828"/>
      <c r="E1041" s="828"/>
      <c r="F1041" s="828"/>
    </row>
    <row r="1042" spans="1:6" x14ac:dyDescent="0.3">
      <c r="A1042" s="828"/>
      <c r="B1042" s="828"/>
      <c r="C1042" s="828"/>
      <c r="D1042" s="828"/>
      <c r="E1042" s="828"/>
      <c r="F1042" s="828"/>
    </row>
    <row r="1043" spans="1:6" x14ac:dyDescent="0.3">
      <c r="A1043" s="828"/>
      <c r="B1043" s="828"/>
      <c r="C1043" s="828"/>
      <c r="D1043" s="828"/>
      <c r="E1043" s="828"/>
      <c r="F1043" s="828"/>
    </row>
    <row r="1044" spans="1:6" x14ac:dyDescent="0.3">
      <c r="A1044" s="828"/>
      <c r="B1044" s="828"/>
      <c r="C1044" s="828"/>
      <c r="D1044" s="828"/>
      <c r="E1044" s="828"/>
      <c r="F1044" s="828"/>
    </row>
    <row r="1045" spans="1:6" x14ac:dyDescent="0.3">
      <c r="A1045" s="828"/>
      <c r="B1045" s="828"/>
      <c r="C1045" s="828"/>
      <c r="D1045" s="828"/>
      <c r="E1045" s="828"/>
      <c r="F1045" s="828"/>
    </row>
    <row r="1046" spans="1:6" x14ac:dyDescent="0.3">
      <c r="A1046" s="828"/>
      <c r="B1046" s="828"/>
      <c r="C1046" s="828"/>
      <c r="D1046" s="828"/>
      <c r="E1046" s="828"/>
      <c r="F1046" s="828"/>
    </row>
    <row r="1047" spans="1:6" x14ac:dyDescent="0.3">
      <c r="A1047" s="828"/>
      <c r="B1047" s="828"/>
      <c r="C1047" s="828"/>
      <c r="D1047" s="828"/>
      <c r="E1047" s="828"/>
      <c r="F1047" s="828"/>
    </row>
    <row r="1048" spans="1:6" x14ac:dyDescent="0.3">
      <c r="A1048" s="828"/>
      <c r="B1048" s="828"/>
      <c r="C1048" s="828"/>
      <c r="D1048" s="828"/>
      <c r="E1048" s="828"/>
      <c r="F1048" s="828"/>
    </row>
    <row r="1049" spans="1:6" x14ac:dyDescent="0.3">
      <c r="A1049" s="828"/>
      <c r="B1049" s="828"/>
      <c r="C1049" s="828"/>
      <c r="D1049" s="828"/>
      <c r="E1049" s="828"/>
      <c r="F1049" s="828"/>
    </row>
    <row r="1050" spans="1:6" x14ac:dyDescent="0.3">
      <c r="A1050" s="828"/>
      <c r="B1050" s="828"/>
      <c r="C1050" s="828"/>
      <c r="D1050" s="828"/>
      <c r="E1050" s="828"/>
      <c r="F1050" s="828"/>
    </row>
    <row r="1051" spans="1:6" x14ac:dyDescent="0.3">
      <c r="A1051" s="828"/>
      <c r="B1051" s="828"/>
      <c r="C1051" s="828"/>
      <c r="D1051" s="828"/>
      <c r="E1051" s="828"/>
      <c r="F1051" s="828"/>
    </row>
    <row r="1052" spans="1:6" x14ac:dyDescent="0.3">
      <c r="A1052" s="828"/>
      <c r="B1052" s="828"/>
      <c r="C1052" s="828"/>
      <c r="D1052" s="828"/>
      <c r="E1052" s="828"/>
      <c r="F1052" s="828"/>
    </row>
    <row r="1053" spans="1:6" x14ac:dyDescent="0.3">
      <c r="A1053" s="828"/>
      <c r="B1053" s="828"/>
      <c r="C1053" s="828"/>
      <c r="D1053" s="828"/>
      <c r="E1053" s="828"/>
      <c r="F1053" s="828"/>
    </row>
    <row r="1054" spans="1:6" x14ac:dyDescent="0.3">
      <c r="A1054" s="828"/>
      <c r="B1054" s="828"/>
      <c r="C1054" s="828"/>
      <c r="D1054" s="828"/>
      <c r="E1054" s="828"/>
      <c r="F1054" s="828"/>
    </row>
    <row r="1055" spans="1:6" x14ac:dyDescent="0.3">
      <c r="A1055" s="828"/>
      <c r="B1055" s="828"/>
      <c r="C1055" s="828"/>
      <c r="D1055" s="828"/>
      <c r="E1055" s="828"/>
      <c r="F1055" s="828"/>
    </row>
    <row r="1056" spans="1:6" x14ac:dyDescent="0.3">
      <c r="A1056" s="828"/>
      <c r="B1056" s="828"/>
      <c r="C1056" s="828"/>
      <c r="D1056" s="828"/>
      <c r="E1056" s="828"/>
      <c r="F1056" s="828"/>
    </row>
    <row r="1057" spans="1:6" x14ac:dyDescent="0.3">
      <c r="A1057" s="828"/>
      <c r="B1057" s="828"/>
      <c r="C1057" s="828"/>
      <c r="D1057" s="828"/>
      <c r="E1057" s="828"/>
      <c r="F1057" s="828"/>
    </row>
    <row r="1058" spans="1:6" x14ac:dyDescent="0.3">
      <c r="A1058" s="828"/>
      <c r="B1058" s="828"/>
      <c r="C1058" s="828"/>
      <c r="D1058" s="828"/>
      <c r="E1058" s="828"/>
      <c r="F1058" s="828"/>
    </row>
    <row r="1059" spans="1:6" x14ac:dyDescent="0.3">
      <c r="A1059" s="828"/>
      <c r="B1059" s="828"/>
      <c r="C1059" s="828"/>
      <c r="D1059" s="828"/>
      <c r="E1059" s="828"/>
      <c r="F1059" s="828"/>
    </row>
    <row r="1060" spans="1:6" x14ac:dyDescent="0.3">
      <c r="A1060" s="828"/>
      <c r="B1060" s="828"/>
      <c r="C1060" s="828"/>
      <c r="D1060" s="828"/>
      <c r="E1060" s="828"/>
      <c r="F1060" s="828"/>
    </row>
    <row r="1061" spans="1:6" x14ac:dyDescent="0.3">
      <c r="A1061" s="828"/>
      <c r="B1061" s="828"/>
      <c r="C1061" s="828"/>
      <c r="D1061" s="828"/>
      <c r="E1061" s="828"/>
      <c r="F1061" s="828"/>
    </row>
    <row r="1062" spans="1:6" x14ac:dyDescent="0.3">
      <c r="A1062" s="828"/>
      <c r="B1062" s="828"/>
      <c r="C1062" s="828"/>
      <c r="D1062" s="828"/>
      <c r="E1062" s="828"/>
      <c r="F1062" s="828"/>
    </row>
    <row r="1063" spans="1:6" x14ac:dyDescent="0.3">
      <c r="A1063" s="828"/>
      <c r="B1063" s="828"/>
      <c r="C1063" s="828"/>
      <c r="D1063" s="828"/>
      <c r="E1063" s="828"/>
      <c r="F1063" s="828"/>
    </row>
    <row r="1064" spans="1:6" x14ac:dyDescent="0.3">
      <c r="A1064" s="828"/>
      <c r="B1064" s="828"/>
      <c r="C1064" s="828"/>
      <c r="D1064" s="828"/>
      <c r="E1064" s="828"/>
      <c r="F1064" s="828"/>
    </row>
    <row r="1065" spans="1:6" x14ac:dyDescent="0.3">
      <c r="A1065" s="828"/>
      <c r="B1065" s="828"/>
      <c r="C1065" s="828"/>
      <c r="D1065" s="828"/>
      <c r="E1065" s="828"/>
      <c r="F1065" s="828"/>
    </row>
    <row r="1066" spans="1:6" x14ac:dyDescent="0.3">
      <c r="A1066" s="828"/>
      <c r="B1066" s="828"/>
      <c r="C1066" s="828"/>
      <c r="D1066" s="828"/>
      <c r="E1066" s="828"/>
      <c r="F1066" s="828"/>
    </row>
    <row r="1067" spans="1:6" x14ac:dyDescent="0.3">
      <c r="A1067" s="828"/>
      <c r="B1067" s="828"/>
      <c r="C1067" s="828"/>
      <c r="D1067" s="828"/>
      <c r="E1067" s="828"/>
      <c r="F1067" s="828"/>
    </row>
    <row r="1068" spans="1:6" x14ac:dyDescent="0.3">
      <c r="A1068" s="828"/>
      <c r="B1068" s="828"/>
      <c r="C1068" s="828"/>
      <c r="D1068" s="828"/>
      <c r="E1068" s="828"/>
      <c r="F1068" s="828"/>
    </row>
    <row r="1069" spans="1:6" x14ac:dyDescent="0.3">
      <c r="A1069" s="828"/>
      <c r="B1069" s="828"/>
      <c r="C1069" s="828"/>
      <c r="D1069" s="828"/>
      <c r="E1069" s="828"/>
      <c r="F1069" s="828"/>
    </row>
    <row r="1070" spans="1:6" x14ac:dyDescent="0.3">
      <c r="A1070" s="828"/>
      <c r="B1070" s="828"/>
      <c r="C1070" s="828"/>
      <c r="D1070" s="828"/>
      <c r="E1070" s="828"/>
      <c r="F1070" s="828"/>
    </row>
    <row r="1071" spans="1:6" x14ac:dyDescent="0.3">
      <c r="A1071" s="828"/>
      <c r="B1071" s="828"/>
      <c r="C1071" s="828"/>
      <c r="D1071" s="828"/>
      <c r="E1071" s="828"/>
      <c r="F1071" s="828"/>
    </row>
    <row r="1072" spans="1:6" x14ac:dyDescent="0.3">
      <c r="A1072" s="828"/>
      <c r="B1072" s="828"/>
      <c r="C1072" s="828"/>
      <c r="D1072" s="828"/>
      <c r="E1072" s="828"/>
      <c r="F1072" s="828"/>
    </row>
    <row r="1073" spans="1:6" x14ac:dyDescent="0.3">
      <c r="A1073" s="828"/>
      <c r="B1073" s="828"/>
      <c r="C1073" s="828"/>
      <c r="D1073" s="828"/>
      <c r="E1073" s="828"/>
      <c r="F1073" s="828"/>
    </row>
    <row r="1074" spans="1:6" x14ac:dyDescent="0.3">
      <c r="A1074" s="828"/>
      <c r="B1074" s="828"/>
      <c r="C1074" s="828"/>
      <c r="D1074" s="828"/>
      <c r="E1074" s="828"/>
      <c r="F1074" s="828"/>
    </row>
    <row r="1075" spans="1:6" x14ac:dyDescent="0.3">
      <c r="A1075" s="828"/>
      <c r="B1075" s="828"/>
      <c r="C1075" s="828"/>
      <c r="D1075" s="828"/>
      <c r="E1075" s="828"/>
      <c r="F1075" s="828"/>
    </row>
    <row r="1076" spans="1:6" x14ac:dyDescent="0.3">
      <c r="A1076" s="828"/>
      <c r="B1076" s="828"/>
      <c r="C1076" s="828"/>
      <c r="D1076" s="828"/>
      <c r="E1076" s="828"/>
      <c r="F1076" s="828"/>
    </row>
    <row r="1077" spans="1:6" x14ac:dyDescent="0.3">
      <c r="A1077" s="828"/>
      <c r="B1077" s="828"/>
      <c r="C1077" s="828"/>
      <c r="D1077" s="828"/>
      <c r="E1077" s="828"/>
      <c r="F1077" s="828"/>
    </row>
    <row r="1078" spans="1:6" x14ac:dyDescent="0.3">
      <c r="A1078" s="828"/>
      <c r="B1078" s="828"/>
      <c r="C1078" s="828"/>
      <c r="D1078" s="828"/>
      <c r="E1078" s="828"/>
      <c r="F1078" s="828"/>
    </row>
    <row r="1079" spans="1:6" x14ac:dyDescent="0.3">
      <c r="A1079" s="828"/>
      <c r="B1079" s="828"/>
      <c r="C1079" s="828"/>
      <c r="D1079" s="828"/>
      <c r="E1079" s="828"/>
      <c r="F1079" s="828"/>
    </row>
    <row r="1080" spans="1:6" x14ac:dyDescent="0.3">
      <c r="A1080" s="828"/>
      <c r="B1080" s="828"/>
      <c r="C1080" s="828"/>
      <c r="D1080" s="828"/>
      <c r="E1080" s="828"/>
      <c r="F1080" s="828"/>
    </row>
    <row r="1081" spans="1:6" x14ac:dyDescent="0.3">
      <c r="A1081" s="828"/>
      <c r="B1081" s="828"/>
      <c r="C1081" s="828"/>
      <c r="D1081" s="828"/>
      <c r="E1081" s="828"/>
      <c r="F1081" s="828"/>
    </row>
    <row r="1082" spans="1:6" x14ac:dyDescent="0.3">
      <c r="A1082" s="828"/>
      <c r="B1082" s="828"/>
      <c r="C1082" s="828"/>
      <c r="D1082" s="828"/>
      <c r="E1082" s="828"/>
      <c r="F1082" s="828"/>
    </row>
    <row r="1083" spans="1:6" x14ac:dyDescent="0.3">
      <c r="A1083" s="828"/>
      <c r="B1083" s="828"/>
      <c r="C1083" s="828"/>
      <c r="D1083" s="828"/>
      <c r="E1083" s="828"/>
      <c r="F1083" s="828"/>
    </row>
    <row r="1084" spans="1:6" x14ac:dyDescent="0.3">
      <c r="A1084" s="828"/>
      <c r="B1084" s="828"/>
      <c r="C1084" s="828"/>
      <c r="D1084" s="828"/>
      <c r="E1084" s="828"/>
      <c r="F1084" s="828"/>
    </row>
    <row r="1085" spans="1:6" x14ac:dyDescent="0.3">
      <c r="A1085" s="828"/>
      <c r="B1085" s="828"/>
      <c r="C1085" s="828"/>
      <c r="D1085" s="828"/>
      <c r="E1085" s="828"/>
      <c r="F1085" s="828"/>
    </row>
    <row r="1086" spans="1:6" x14ac:dyDescent="0.3">
      <c r="A1086" s="828"/>
      <c r="B1086" s="828"/>
      <c r="C1086" s="828"/>
      <c r="D1086" s="828"/>
      <c r="E1086" s="828"/>
      <c r="F1086" s="828"/>
    </row>
    <row r="1087" spans="1:6" x14ac:dyDescent="0.3">
      <c r="A1087" s="828"/>
      <c r="B1087" s="828"/>
      <c r="C1087" s="828"/>
      <c r="D1087" s="828"/>
      <c r="E1087" s="828"/>
      <c r="F1087" s="828"/>
    </row>
    <row r="1088" spans="1:6" x14ac:dyDescent="0.3">
      <c r="A1088" s="828"/>
      <c r="B1088" s="828"/>
      <c r="C1088" s="828"/>
      <c r="D1088" s="828"/>
      <c r="E1088" s="828"/>
      <c r="F1088" s="828"/>
    </row>
    <row r="1089" spans="1:6" x14ac:dyDescent="0.3">
      <c r="A1089" s="828"/>
      <c r="B1089" s="828"/>
      <c r="C1089" s="828"/>
      <c r="D1089" s="828"/>
      <c r="E1089" s="828"/>
      <c r="F1089" s="828"/>
    </row>
    <row r="1090" spans="1:6" x14ac:dyDescent="0.3">
      <c r="A1090" s="828"/>
      <c r="B1090" s="828"/>
      <c r="C1090" s="828"/>
      <c r="D1090" s="828"/>
      <c r="E1090" s="828"/>
      <c r="F1090" s="828"/>
    </row>
    <row r="1091" spans="1:6" x14ac:dyDescent="0.3">
      <c r="A1091" s="828"/>
      <c r="B1091" s="828"/>
      <c r="C1091" s="828"/>
      <c r="D1091" s="828"/>
      <c r="E1091" s="828"/>
      <c r="F1091" s="828"/>
    </row>
    <row r="1092" spans="1:6" x14ac:dyDescent="0.3">
      <c r="A1092" s="828"/>
      <c r="B1092" s="828"/>
      <c r="C1092" s="828"/>
      <c r="D1092" s="828"/>
      <c r="E1092" s="828"/>
      <c r="F1092" s="828"/>
    </row>
    <row r="1093" spans="1:6" x14ac:dyDescent="0.3">
      <c r="A1093" s="828"/>
      <c r="B1093" s="828"/>
      <c r="C1093" s="828"/>
      <c r="D1093" s="828"/>
      <c r="E1093" s="828"/>
      <c r="F1093" s="828"/>
    </row>
    <row r="1094" spans="1:6" x14ac:dyDescent="0.3">
      <c r="A1094" s="828"/>
      <c r="B1094" s="828"/>
      <c r="C1094" s="828"/>
      <c r="D1094" s="828"/>
      <c r="E1094" s="828"/>
      <c r="F1094" s="828"/>
    </row>
    <row r="1095" spans="1:6" x14ac:dyDescent="0.3">
      <c r="A1095" s="828"/>
      <c r="B1095" s="828"/>
      <c r="C1095" s="828"/>
      <c r="D1095" s="828"/>
      <c r="E1095" s="828"/>
      <c r="F1095" s="828"/>
    </row>
    <row r="1096" spans="1:6" x14ac:dyDescent="0.3">
      <c r="A1096" s="828"/>
      <c r="B1096" s="828"/>
      <c r="C1096" s="828"/>
      <c r="D1096" s="828"/>
      <c r="E1096" s="828"/>
      <c r="F1096" s="828"/>
    </row>
    <row r="1097" spans="1:6" x14ac:dyDescent="0.3">
      <c r="A1097" s="828"/>
      <c r="B1097" s="828"/>
      <c r="C1097" s="828"/>
      <c r="D1097" s="828"/>
      <c r="E1097" s="828"/>
      <c r="F1097" s="828"/>
    </row>
    <row r="1098" spans="1:6" x14ac:dyDescent="0.3">
      <c r="A1098" s="828"/>
      <c r="B1098" s="828"/>
      <c r="C1098" s="828"/>
      <c r="D1098" s="828"/>
      <c r="E1098" s="828"/>
      <c r="F1098" s="828"/>
    </row>
    <row r="1099" spans="1:6" x14ac:dyDescent="0.3">
      <c r="A1099" s="828"/>
      <c r="B1099" s="828"/>
      <c r="C1099" s="828"/>
      <c r="D1099" s="828"/>
      <c r="E1099" s="828"/>
      <c r="F1099" s="828"/>
    </row>
    <row r="1100" spans="1:6" x14ac:dyDescent="0.3">
      <c r="A1100" s="828"/>
      <c r="B1100" s="828"/>
      <c r="C1100" s="828"/>
      <c r="D1100" s="828"/>
      <c r="E1100" s="828"/>
      <c r="F1100" s="828"/>
    </row>
    <row r="1101" spans="1:6" x14ac:dyDescent="0.3">
      <c r="A1101" s="828"/>
      <c r="B1101" s="828"/>
      <c r="C1101" s="828"/>
      <c r="D1101" s="828"/>
      <c r="E1101" s="828"/>
      <c r="F1101" s="828"/>
    </row>
    <row r="1102" spans="1:6" x14ac:dyDescent="0.3">
      <c r="A1102" s="828"/>
      <c r="B1102" s="828"/>
      <c r="C1102" s="828"/>
      <c r="D1102" s="828"/>
      <c r="E1102" s="828"/>
      <c r="F1102" s="828"/>
    </row>
    <row r="1103" spans="1:6" x14ac:dyDescent="0.3">
      <c r="A1103" s="828"/>
      <c r="B1103" s="828"/>
      <c r="C1103" s="828"/>
      <c r="D1103" s="828"/>
      <c r="E1103" s="828"/>
      <c r="F1103" s="828"/>
    </row>
    <row r="1104" spans="1:6" x14ac:dyDescent="0.3">
      <c r="A1104" s="828"/>
      <c r="B1104" s="828"/>
      <c r="C1104" s="828"/>
      <c r="D1104" s="828"/>
      <c r="E1104" s="828"/>
      <c r="F1104" s="828"/>
    </row>
    <row r="1105" spans="1:6" x14ac:dyDescent="0.3">
      <c r="A1105" s="828"/>
      <c r="B1105" s="828"/>
      <c r="C1105" s="828"/>
      <c r="D1105" s="828"/>
      <c r="E1105" s="828"/>
      <c r="F1105" s="828"/>
    </row>
    <row r="1106" spans="1:6" x14ac:dyDescent="0.3">
      <c r="A1106" s="828"/>
      <c r="B1106" s="828"/>
      <c r="C1106" s="828"/>
      <c r="D1106" s="828"/>
      <c r="E1106" s="828"/>
      <c r="F1106" s="828"/>
    </row>
    <row r="1107" spans="1:6" x14ac:dyDescent="0.3">
      <c r="A1107" s="828"/>
      <c r="B1107" s="828"/>
      <c r="C1107" s="828"/>
      <c r="D1107" s="828"/>
      <c r="E1107" s="828"/>
      <c r="F1107" s="828"/>
    </row>
    <row r="1108" spans="1:6" x14ac:dyDescent="0.3">
      <c r="A1108" s="828"/>
      <c r="B1108" s="828"/>
      <c r="C1108" s="828"/>
      <c r="D1108" s="828"/>
      <c r="E1108" s="828"/>
      <c r="F1108" s="828"/>
    </row>
    <row r="1109" spans="1:6" x14ac:dyDescent="0.3">
      <c r="A1109" s="828"/>
      <c r="B1109" s="828"/>
      <c r="C1109" s="828"/>
      <c r="D1109" s="828"/>
      <c r="E1109" s="828"/>
      <c r="F1109" s="828"/>
    </row>
    <row r="1110" spans="1:6" x14ac:dyDescent="0.3">
      <c r="A1110" s="828"/>
      <c r="B1110" s="828"/>
      <c r="C1110" s="828"/>
      <c r="D1110" s="828"/>
      <c r="E1110" s="828"/>
      <c r="F1110" s="828"/>
    </row>
    <row r="1111" spans="1:6" x14ac:dyDescent="0.3">
      <c r="A1111" s="828"/>
      <c r="B1111" s="828"/>
      <c r="C1111" s="828"/>
      <c r="D1111" s="828"/>
      <c r="E1111" s="828"/>
      <c r="F1111" s="828"/>
    </row>
    <row r="1112" spans="1:6" x14ac:dyDescent="0.3">
      <c r="A1112" s="828"/>
      <c r="B1112" s="828"/>
      <c r="C1112" s="828"/>
      <c r="D1112" s="828"/>
      <c r="E1112" s="828"/>
      <c r="F1112" s="828"/>
    </row>
    <row r="1113" spans="1:6" x14ac:dyDescent="0.3">
      <c r="A1113" s="828"/>
      <c r="B1113" s="828"/>
      <c r="C1113" s="828"/>
      <c r="D1113" s="828"/>
      <c r="E1113" s="828"/>
      <c r="F1113" s="828"/>
    </row>
    <row r="1114" spans="1:6" x14ac:dyDescent="0.3">
      <c r="A1114" s="828"/>
      <c r="B1114" s="828"/>
      <c r="C1114" s="828"/>
      <c r="D1114" s="828"/>
      <c r="E1114" s="828"/>
      <c r="F1114" s="828"/>
    </row>
    <row r="1115" spans="1:6" x14ac:dyDescent="0.3">
      <c r="A1115" s="828"/>
      <c r="B1115" s="828"/>
      <c r="C1115" s="828"/>
      <c r="D1115" s="828"/>
      <c r="E1115" s="828"/>
      <c r="F1115" s="828"/>
    </row>
    <row r="1116" spans="1:6" x14ac:dyDescent="0.3">
      <c r="A1116" s="828"/>
      <c r="B1116" s="828"/>
      <c r="C1116" s="828"/>
      <c r="D1116" s="828"/>
      <c r="E1116" s="828"/>
      <c r="F1116" s="828"/>
    </row>
    <row r="1117" spans="1:6" x14ac:dyDescent="0.3">
      <c r="A1117" s="828"/>
      <c r="B1117" s="828"/>
      <c r="C1117" s="828"/>
      <c r="D1117" s="828"/>
      <c r="E1117" s="828"/>
      <c r="F1117" s="828"/>
    </row>
    <row r="1118" spans="1:6" x14ac:dyDescent="0.3">
      <c r="A1118" s="828"/>
      <c r="B1118" s="828"/>
      <c r="C1118" s="828"/>
      <c r="D1118" s="828"/>
      <c r="E1118" s="828"/>
      <c r="F1118" s="828"/>
    </row>
    <row r="1119" spans="1:6" x14ac:dyDescent="0.3">
      <c r="A1119" s="828"/>
      <c r="B1119" s="828"/>
      <c r="C1119" s="828"/>
      <c r="D1119" s="828"/>
      <c r="E1119" s="828"/>
      <c r="F1119" s="828"/>
    </row>
    <row r="1120" spans="1:6" x14ac:dyDescent="0.3">
      <c r="A1120" s="828"/>
      <c r="B1120" s="828"/>
      <c r="C1120" s="828"/>
      <c r="D1120" s="828"/>
      <c r="E1120" s="828"/>
      <c r="F1120" s="828"/>
    </row>
    <row r="1121" spans="1:6" x14ac:dyDescent="0.3">
      <c r="A1121" s="828"/>
      <c r="B1121" s="828"/>
      <c r="C1121" s="828"/>
      <c r="D1121" s="828"/>
      <c r="E1121" s="828"/>
      <c r="F1121" s="828"/>
    </row>
    <row r="1122" spans="1:6" x14ac:dyDescent="0.3">
      <c r="A1122" s="828"/>
      <c r="B1122" s="828"/>
      <c r="C1122" s="828"/>
      <c r="D1122" s="828"/>
      <c r="E1122" s="828"/>
      <c r="F1122" s="828"/>
    </row>
    <row r="1123" spans="1:6" x14ac:dyDescent="0.3">
      <c r="A1123" s="828"/>
      <c r="B1123" s="828"/>
      <c r="C1123" s="828"/>
      <c r="D1123" s="828"/>
      <c r="E1123" s="828"/>
      <c r="F1123" s="828"/>
    </row>
    <row r="1124" spans="1:6" x14ac:dyDescent="0.3">
      <c r="A1124" s="828"/>
      <c r="B1124" s="828"/>
      <c r="C1124" s="828"/>
      <c r="D1124" s="828"/>
      <c r="E1124" s="828"/>
      <c r="F1124" s="828"/>
    </row>
    <row r="1125" spans="1:6" x14ac:dyDescent="0.3">
      <c r="A1125" s="828"/>
      <c r="B1125" s="828"/>
      <c r="C1125" s="828"/>
      <c r="D1125" s="828"/>
      <c r="E1125" s="828"/>
      <c r="F1125" s="828"/>
    </row>
    <row r="1126" spans="1:6" x14ac:dyDescent="0.3">
      <c r="A1126" s="828"/>
      <c r="B1126" s="828"/>
      <c r="C1126" s="828"/>
      <c r="D1126" s="828"/>
      <c r="E1126" s="828"/>
      <c r="F1126" s="828"/>
    </row>
    <row r="1127" spans="1:6" x14ac:dyDescent="0.3">
      <c r="A1127" s="828"/>
      <c r="B1127" s="828"/>
      <c r="C1127" s="828"/>
      <c r="D1127" s="828"/>
      <c r="E1127" s="828"/>
      <c r="F1127" s="828"/>
    </row>
    <row r="1128" spans="1:6" x14ac:dyDescent="0.3">
      <c r="A1128" s="828"/>
      <c r="B1128" s="828"/>
      <c r="C1128" s="828"/>
      <c r="D1128" s="828"/>
      <c r="E1128" s="828"/>
      <c r="F1128" s="828"/>
    </row>
    <row r="1129" spans="1:6" x14ac:dyDescent="0.3">
      <c r="A1129" s="828"/>
      <c r="B1129" s="828"/>
      <c r="C1129" s="828"/>
      <c r="D1129" s="828"/>
      <c r="E1129" s="828"/>
      <c r="F1129" s="828"/>
    </row>
    <row r="1130" spans="1:6" x14ac:dyDescent="0.3">
      <c r="A1130" s="828"/>
      <c r="B1130" s="828"/>
      <c r="C1130" s="828"/>
      <c r="D1130" s="828"/>
      <c r="E1130" s="828"/>
      <c r="F1130" s="828"/>
    </row>
    <row r="1131" spans="1:6" x14ac:dyDescent="0.3">
      <c r="A1131" s="828"/>
      <c r="B1131" s="828"/>
      <c r="C1131" s="828"/>
      <c r="D1131" s="828"/>
      <c r="E1131" s="828"/>
      <c r="F1131" s="828"/>
    </row>
    <row r="1132" spans="1:6" x14ac:dyDescent="0.3">
      <c r="A1132" s="828"/>
      <c r="B1132" s="828"/>
      <c r="C1132" s="828"/>
      <c r="D1132" s="828"/>
      <c r="E1132" s="828"/>
      <c r="F1132" s="828"/>
    </row>
    <row r="1133" spans="1:6" x14ac:dyDescent="0.3">
      <c r="A1133" s="828"/>
      <c r="B1133" s="828"/>
      <c r="C1133" s="828"/>
      <c r="D1133" s="828"/>
      <c r="E1133" s="828"/>
      <c r="F1133" s="828"/>
    </row>
    <row r="1134" spans="1:6" x14ac:dyDescent="0.3">
      <c r="A1134" s="828"/>
      <c r="B1134" s="828"/>
      <c r="C1134" s="828"/>
      <c r="D1134" s="828"/>
      <c r="E1134" s="828"/>
      <c r="F1134" s="828"/>
    </row>
    <row r="1135" spans="1:6" x14ac:dyDescent="0.3">
      <c r="A1135" s="828"/>
      <c r="B1135" s="828"/>
      <c r="C1135" s="828"/>
      <c r="D1135" s="828"/>
      <c r="E1135" s="828"/>
      <c r="F1135" s="828"/>
    </row>
    <row r="1136" spans="1:6" x14ac:dyDescent="0.3">
      <c r="A1136" s="828"/>
      <c r="B1136" s="828"/>
      <c r="C1136" s="828"/>
      <c r="D1136" s="828"/>
      <c r="E1136" s="828"/>
      <c r="F1136" s="828"/>
    </row>
    <row r="1137" spans="1:6" x14ac:dyDescent="0.3">
      <c r="A1137" s="828"/>
      <c r="B1137" s="828"/>
      <c r="C1137" s="828"/>
      <c r="D1137" s="828"/>
      <c r="E1137" s="828"/>
      <c r="F1137" s="828"/>
    </row>
    <row r="1138" spans="1:6" x14ac:dyDescent="0.3">
      <c r="A1138" s="828"/>
      <c r="B1138" s="828"/>
      <c r="C1138" s="828"/>
      <c r="D1138" s="828"/>
      <c r="E1138" s="828"/>
      <c r="F1138" s="828"/>
    </row>
    <row r="1139" spans="1:6" x14ac:dyDescent="0.3">
      <c r="A1139" s="828"/>
      <c r="B1139" s="828"/>
      <c r="C1139" s="828"/>
      <c r="D1139" s="828"/>
      <c r="E1139" s="828"/>
      <c r="F1139" s="828"/>
    </row>
    <row r="1140" spans="1:6" x14ac:dyDescent="0.3">
      <c r="A1140" s="828"/>
      <c r="B1140" s="828"/>
      <c r="C1140" s="828"/>
      <c r="D1140" s="828"/>
      <c r="E1140" s="828"/>
      <c r="F1140" s="828"/>
    </row>
    <row r="1141" spans="1:6" x14ac:dyDescent="0.3">
      <c r="A1141" s="828"/>
      <c r="B1141" s="828"/>
      <c r="C1141" s="828"/>
      <c r="D1141" s="828"/>
      <c r="E1141" s="828"/>
      <c r="F1141" s="828"/>
    </row>
    <row r="1142" spans="1:6" x14ac:dyDescent="0.3">
      <c r="A1142" s="828"/>
      <c r="B1142" s="828"/>
      <c r="C1142" s="828"/>
      <c r="D1142" s="828"/>
      <c r="E1142" s="828"/>
      <c r="F1142" s="828"/>
    </row>
    <row r="1143" spans="1:6" x14ac:dyDescent="0.3">
      <c r="A1143" s="828"/>
      <c r="B1143" s="828"/>
      <c r="C1143" s="828"/>
      <c r="D1143" s="828"/>
      <c r="E1143" s="828"/>
      <c r="F1143" s="828"/>
    </row>
    <row r="1144" spans="1:6" x14ac:dyDescent="0.3">
      <c r="A1144" s="828"/>
      <c r="B1144" s="828"/>
      <c r="C1144" s="828"/>
      <c r="D1144" s="828"/>
      <c r="E1144" s="828"/>
      <c r="F1144" s="828"/>
    </row>
    <row r="1145" spans="1:6" x14ac:dyDescent="0.3">
      <c r="A1145" s="828"/>
      <c r="B1145" s="828"/>
      <c r="C1145" s="828"/>
      <c r="D1145" s="828"/>
      <c r="E1145" s="828"/>
      <c r="F1145" s="828"/>
    </row>
    <row r="1146" spans="1:6" x14ac:dyDescent="0.3">
      <c r="A1146" s="828"/>
      <c r="B1146" s="828"/>
      <c r="C1146" s="828"/>
      <c r="D1146" s="828"/>
      <c r="E1146" s="828"/>
      <c r="F1146" s="828"/>
    </row>
    <row r="1147" spans="1:6" x14ac:dyDescent="0.3">
      <c r="A1147" s="828"/>
      <c r="B1147" s="828"/>
      <c r="C1147" s="828"/>
      <c r="D1147" s="828"/>
      <c r="E1147" s="828"/>
      <c r="F1147" s="828"/>
    </row>
    <row r="1148" spans="1:6" x14ac:dyDescent="0.3">
      <c r="A1148" s="828"/>
      <c r="B1148" s="828"/>
      <c r="C1148" s="828"/>
      <c r="D1148" s="828"/>
      <c r="E1148" s="828"/>
      <c r="F1148" s="828"/>
    </row>
    <row r="1149" spans="1:6" x14ac:dyDescent="0.3">
      <c r="A1149" s="828"/>
      <c r="B1149" s="828"/>
      <c r="C1149" s="828"/>
      <c r="D1149" s="828"/>
      <c r="E1149" s="828"/>
      <c r="F1149" s="828"/>
    </row>
    <row r="1150" spans="1:6" x14ac:dyDescent="0.3">
      <c r="A1150" s="828"/>
      <c r="B1150" s="828"/>
      <c r="C1150" s="828"/>
      <c r="D1150" s="828"/>
      <c r="E1150" s="828"/>
      <c r="F1150" s="828"/>
    </row>
    <row r="1151" spans="1:6" x14ac:dyDescent="0.3">
      <c r="A1151" s="828"/>
      <c r="B1151" s="828"/>
      <c r="C1151" s="828"/>
      <c r="D1151" s="828"/>
      <c r="E1151" s="828"/>
      <c r="F1151" s="828"/>
    </row>
    <row r="1152" spans="1:6" x14ac:dyDescent="0.3">
      <c r="A1152" s="828"/>
      <c r="B1152" s="828"/>
      <c r="C1152" s="828"/>
      <c r="D1152" s="828"/>
      <c r="E1152" s="828"/>
      <c r="F1152" s="828"/>
    </row>
    <row r="1153" spans="1:6" x14ac:dyDescent="0.3">
      <c r="A1153" s="828"/>
      <c r="B1153" s="828"/>
      <c r="C1153" s="828"/>
      <c r="D1153" s="828"/>
      <c r="E1153" s="828"/>
      <c r="F1153" s="828"/>
    </row>
    <row r="1154" spans="1:6" x14ac:dyDescent="0.3">
      <c r="A1154" s="828"/>
      <c r="B1154" s="828"/>
      <c r="C1154" s="828"/>
      <c r="D1154" s="828"/>
      <c r="E1154" s="828"/>
      <c r="F1154" s="828"/>
    </row>
    <row r="1155" spans="1:6" x14ac:dyDescent="0.3">
      <c r="A1155" s="828"/>
      <c r="B1155" s="828"/>
      <c r="C1155" s="828"/>
      <c r="D1155" s="828"/>
      <c r="E1155" s="828"/>
      <c r="F1155" s="828"/>
    </row>
    <row r="1156" spans="1:6" x14ac:dyDescent="0.3">
      <c r="A1156" s="828"/>
      <c r="B1156" s="828"/>
      <c r="C1156" s="828"/>
      <c r="D1156" s="828"/>
      <c r="E1156" s="828"/>
      <c r="F1156" s="828"/>
    </row>
    <row r="1157" spans="1:6" x14ac:dyDescent="0.3">
      <c r="A1157" s="828"/>
      <c r="B1157" s="828"/>
      <c r="C1157" s="828"/>
      <c r="D1157" s="828"/>
      <c r="E1157" s="828"/>
      <c r="F1157" s="828"/>
    </row>
    <row r="1158" spans="1:6" x14ac:dyDescent="0.3">
      <c r="A1158" s="828"/>
      <c r="B1158" s="828"/>
      <c r="C1158" s="828"/>
      <c r="D1158" s="828"/>
      <c r="E1158" s="828"/>
      <c r="F1158" s="828"/>
    </row>
    <row r="1159" spans="1:6" x14ac:dyDescent="0.3">
      <c r="A1159" s="828"/>
      <c r="B1159" s="828"/>
      <c r="C1159" s="828"/>
      <c r="D1159" s="828"/>
      <c r="E1159" s="828"/>
      <c r="F1159" s="828"/>
    </row>
    <row r="1160" spans="1:6" x14ac:dyDescent="0.3">
      <c r="A1160" s="828"/>
      <c r="B1160" s="828"/>
      <c r="C1160" s="828"/>
      <c r="D1160" s="828"/>
      <c r="E1160" s="828"/>
      <c r="F1160" s="828"/>
    </row>
    <row r="1161" spans="1:6" x14ac:dyDescent="0.3">
      <c r="A1161" s="828"/>
      <c r="B1161" s="828"/>
      <c r="C1161" s="828"/>
      <c r="D1161" s="828"/>
      <c r="E1161" s="828"/>
      <c r="F1161" s="828"/>
    </row>
    <row r="1162" spans="1:6" x14ac:dyDescent="0.3">
      <c r="A1162" s="828"/>
      <c r="B1162" s="828"/>
      <c r="C1162" s="828"/>
      <c r="D1162" s="828"/>
      <c r="E1162" s="828"/>
      <c r="F1162" s="828"/>
    </row>
    <row r="1163" spans="1:6" x14ac:dyDescent="0.3">
      <c r="A1163" s="828"/>
      <c r="B1163" s="828"/>
      <c r="C1163" s="828"/>
      <c r="D1163" s="828"/>
      <c r="E1163" s="828"/>
      <c r="F1163" s="828"/>
    </row>
    <row r="1164" spans="1:6" x14ac:dyDescent="0.3">
      <c r="A1164" s="828"/>
      <c r="B1164" s="828"/>
      <c r="C1164" s="828"/>
      <c r="D1164" s="828"/>
      <c r="E1164" s="828"/>
      <c r="F1164" s="828"/>
    </row>
    <row r="1165" spans="1:6" x14ac:dyDescent="0.3">
      <c r="A1165" s="828"/>
      <c r="B1165" s="828"/>
      <c r="C1165" s="828"/>
      <c r="D1165" s="828"/>
      <c r="E1165" s="828"/>
      <c r="F1165" s="828"/>
    </row>
    <row r="1166" spans="1:6" x14ac:dyDescent="0.3">
      <c r="A1166" s="828"/>
      <c r="B1166" s="828"/>
      <c r="C1166" s="828"/>
      <c r="D1166" s="828"/>
      <c r="E1166" s="828"/>
      <c r="F1166" s="828"/>
    </row>
    <row r="1167" spans="1:6" x14ac:dyDescent="0.3">
      <c r="A1167" s="828"/>
      <c r="B1167" s="828"/>
      <c r="C1167" s="828"/>
      <c r="D1167" s="828"/>
      <c r="E1167" s="828"/>
      <c r="F1167" s="828"/>
    </row>
    <row r="1168" spans="1:6" x14ac:dyDescent="0.3">
      <c r="A1168" s="828"/>
      <c r="B1168" s="828"/>
      <c r="C1168" s="828"/>
      <c r="D1168" s="828"/>
      <c r="E1168" s="828"/>
      <c r="F1168" s="828"/>
    </row>
    <row r="1169" spans="1:6" x14ac:dyDescent="0.3">
      <c r="A1169" s="828"/>
      <c r="B1169" s="828"/>
      <c r="C1169" s="828"/>
      <c r="D1169" s="828"/>
      <c r="E1169" s="828"/>
      <c r="F1169" s="828"/>
    </row>
    <row r="1170" spans="1:6" x14ac:dyDescent="0.3">
      <c r="A1170" s="828"/>
      <c r="B1170" s="828"/>
      <c r="C1170" s="828"/>
      <c r="D1170" s="828"/>
      <c r="E1170" s="828"/>
      <c r="F1170" s="828"/>
    </row>
    <row r="1171" spans="1:6" x14ac:dyDescent="0.3">
      <c r="A1171" s="828"/>
      <c r="B1171" s="828"/>
      <c r="C1171" s="828"/>
      <c r="D1171" s="828"/>
      <c r="E1171" s="828"/>
      <c r="F1171" s="828"/>
    </row>
    <row r="1172" spans="1:6" x14ac:dyDescent="0.3">
      <c r="A1172" s="828"/>
      <c r="B1172" s="828"/>
      <c r="C1172" s="828"/>
      <c r="D1172" s="828"/>
      <c r="E1172" s="828"/>
      <c r="F1172" s="828"/>
    </row>
    <row r="1173" spans="1:6" x14ac:dyDescent="0.3">
      <c r="A1173" s="828"/>
      <c r="B1173" s="828"/>
      <c r="C1173" s="828"/>
      <c r="D1173" s="828"/>
      <c r="E1173" s="828"/>
      <c r="F1173" s="828"/>
    </row>
    <row r="1174" spans="1:6" x14ac:dyDescent="0.3">
      <c r="A1174" s="828"/>
      <c r="B1174" s="828"/>
      <c r="C1174" s="828"/>
      <c r="D1174" s="828"/>
      <c r="E1174" s="828"/>
      <c r="F1174" s="828"/>
    </row>
    <row r="1175" spans="1:6" x14ac:dyDescent="0.3">
      <c r="A1175" s="828"/>
      <c r="B1175" s="828"/>
      <c r="C1175" s="828"/>
      <c r="D1175" s="828"/>
      <c r="E1175" s="828"/>
      <c r="F1175" s="828"/>
    </row>
    <row r="1176" spans="1:6" x14ac:dyDescent="0.3">
      <c r="A1176" s="828"/>
      <c r="B1176" s="828"/>
      <c r="C1176" s="828"/>
      <c r="D1176" s="828"/>
      <c r="E1176" s="828"/>
      <c r="F1176" s="828"/>
    </row>
    <row r="1177" spans="1:6" x14ac:dyDescent="0.3">
      <c r="A1177" s="828"/>
      <c r="B1177" s="828"/>
      <c r="C1177" s="828"/>
      <c r="D1177" s="828"/>
      <c r="E1177" s="828"/>
      <c r="F1177" s="828"/>
    </row>
    <row r="1178" spans="1:6" x14ac:dyDescent="0.3">
      <c r="A1178" s="828"/>
      <c r="B1178" s="828"/>
      <c r="C1178" s="828"/>
      <c r="D1178" s="828"/>
      <c r="E1178" s="828"/>
      <c r="F1178" s="828"/>
    </row>
    <row r="1179" spans="1:6" x14ac:dyDescent="0.3">
      <c r="A1179" s="828"/>
      <c r="B1179" s="828"/>
      <c r="C1179" s="828"/>
      <c r="D1179" s="828"/>
      <c r="E1179" s="828"/>
      <c r="F1179" s="828"/>
    </row>
    <row r="1180" spans="1:6" x14ac:dyDescent="0.3">
      <c r="A1180" s="828"/>
      <c r="B1180" s="828"/>
      <c r="C1180" s="828"/>
      <c r="D1180" s="828"/>
      <c r="E1180" s="828"/>
      <c r="F1180" s="828"/>
    </row>
    <row r="1181" spans="1:6" x14ac:dyDescent="0.3">
      <c r="A1181" s="828"/>
      <c r="B1181" s="828"/>
      <c r="C1181" s="828"/>
      <c r="D1181" s="828"/>
      <c r="E1181" s="828"/>
      <c r="F1181" s="828"/>
    </row>
    <row r="1182" spans="1:6" x14ac:dyDescent="0.3">
      <c r="A1182" s="828"/>
      <c r="B1182" s="828"/>
      <c r="C1182" s="828"/>
      <c r="D1182" s="828"/>
      <c r="E1182" s="828"/>
      <c r="F1182" s="828"/>
    </row>
    <row r="1183" spans="1:6" x14ac:dyDescent="0.3">
      <c r="A1183" s="828"/>
      <c r="B1183" s="828"/>
      <c r="C1183" s="828"/>
      <c r="D1183" s="828"/>
      <c r="E1183" s="828"/>
      <c r="F1183" s="828"/>
    </row>
    <row r="1184" spans="1:6" x14ac:dyDescent="0.3">
      <c r="A1184" s="828"/>
      <c r="B1184" s="828"/>
      <c r="C1184" s="828"/>
      <c r="D1184" s="828"/>
      <c r="E1184" s="828"/>
      <c r="F1184" s="828"/>
    </row>
    <row r="1185" spans="1:6" x14ac:dyDescent="0.3">
      <c r="A1185" s="828"/>
      <c r="B1185" s="828"/>
      <c r="C1185" s="828"/>
      <c r="D1185" s="828"/>
      <c r="E1185" s="828"/>
      <c r="F1185" s="828"/>
    </row>
    <row r="1186" spans="1:6" x14ac:dyDescent="0.3">
      <c r="A1186" s="828"/>
      <c r="B1186" s="828"/>
      <c r="C1186" s="828"/>
      <c r="D1186" s="828"/>
      <c r="E1186" s="828"/>
      <c r="F1186" s="828"/>
    </row>
    <row r="1187" spans="1:6" x14ac:dyDescent="0.3">
      <c r="A1187" s="828"/>
      <c r="B1187" s="828"/>
      <c r="C1187" s="828"/>
      <c r="D1187" s="828"/>
      <c r="E1187" s="828"/>
      <c r="F1187" s="828"/>
    </row>
    <row r="1188" spans="1:6" x14ac:dyDescent="0.3">
      <c r="A1188" s="828"/>
      <c r="B1188" s="828"/>
      <c r="C1188" s="828"/>
      <c r="D1188" s="828"/>
      <c r="E1188" s="828"/>
      <c r="F1188" s="828"/>
    </row>
    <row r="1189" spans="1:6" x14ac:dyDescent="0.3">
      <c r="A1189" s="828"/>
      <c r="B1189" s="828"/>
      <c r="C1189" s="828"/>
      <c r="D1189" s="828"/>
      <c r="E1189" s="828"/>
      <c r="F1189" s="828"/>
    </row>
    <row r="1190" spans="1:6" x14ac:dyDescent="0.3">
      <c r="A1190" s="828"/>
      <c r="B1190" s="828"/>
      <c r="C1190" s="828"/>
      <c r="D1190" s="828"/>
      <c r="E1190" s="828"/>
      <c r="F1190" s="828"/>
    </row>
    <row r="1191" spans="1:6" x14ac:dyDescent="0.3">
      <c r="A1191" s="828"/>
      <c r="B1191" s="828"/>
      <c r="C1191" s="828"/>
      <c r="D1191" s="828"/>
      <c r="E1191" s="828"/>
      <c r="F1191" s="828"/>
    </row>
    <row r="1192" spans="1:6" x14ac:dyDescent="0.3">
      <c r="A1192" s="828"/>
      <c r="B1192" s="828"/>
      <c r="C1192" s="828"/>
      <c r="D1192" s="828"/>
      <c r="E1192" s="828"/>
      <c r="F1192" s="828"/>
    </row>
    <row r="1193" spans="1:6" x14ac:dyDescent="0.3">
      <c r="A1193" s="828"/>
      <c r="B1193" s="828"/>
      <c r="C1193" s="828"/>
      <c r="D1193" s="828"/>
      <c r="E1193" s="828"/>
      <c r="F1193" s="828"/>
    </row>
    <row r="1194" spans="1:6" x14ac:dyDescent="0.3">
      <c r="A1194" s="828"/>
      <c r="B1194" s="828"/>
      <c r="C1194" s="828"/>
      <c r="D1194" s="828"/>
      <c r="E1194" s="828"/>
      <c r="F1194" s="828"/>
    </row>
    <row r="1195" spans="1:6" x14ac:dyDescent="0.3">
      <c r="A1195" s="828"/>
      <c r="B1195" s="828"/>
      <c r="C1195" s="828"/>
      <c r="D1195" s="828"/>
      <c r="E1195" s="828"/>
      <c r="F1195" s="828"/>
    </row>
    <row r="1196" spans="1:6" x14ac:dyDescent="0.3">
      <c r="A1196" s="828"/>
      <c r="B1196" s="828"/>
      <c r="C1196" s="828"/>
      <c r="D1196" s="828"/>
      <c r="E1196" s="828"/>
      <c r="F1196" s="828"/>
    </row>
    <row r="1197" spans="1:6" x14ac:dyDescent="0.3">
      <c r="A1197" s="828"/>
      <c r="B1197" s="828"/>
      <c r="C1197" s="828"/>
      <c r="D1197" s="828"/>
      <c r="E1197" s="828"/>
      <c r="F1197" s="828"/>
    </row>
    <row r="1198" spans="1:6" x14ac:dyDescent="0.3">
      <c r="A1198" s="828"/>
      <c r="B1198" s="828"/>
      <c r="C1198" s="828"/>
      <c r="D1198" s="828"/>
      <c r="E1198" s="828"/>
      <c r="F1198" s="828"/>
    </row>
    <row r="1199" spans="1:6" x14ac:dyDescent="0.3">
      <c r="A1199" s="828"/>
      <c r="B1199" s="828"/>
      <c r="C1199" s="828"/>
      <c r="D1199" s="828"/>
      <c r="E1199" s="828"/>
      <c r="F1199" s="828"/>
    </row>
    <row r="1200" spans="1:6" x14ac:dyDescent="0.3">
      <c r="A1200" s="828"/>
      <c r="B1200" s="828"/>
      <c r="C1200" s="828"/>
      <c r="D1200" s="828"/>
      <c r="E1200" s="828"/>
      <c r="F1200" s="828"/>
    </row>
    <row r="1201" spans="1:6" x14ac:dyDescent="0.3">
      <c r="A1201" s="828"/>
      <c r="B1201" s="828"/>
      <c r="C1201" s="828"/>
      <c r="D1201" s="828"/>
      <c r="E1201" s="828"/>
      <c r="F1201" s="828"/>
    </row>
    <row r="1202" spans="1:6" x14ac:dyDescent="0.3">
      <c r="A1202" s="828"/>
      <c r="B1202" s="828"/>
      <c r="C1202" s="828"/>
      <c r="D1202" s="828"/>
      <c r="E1202" s="828"/>
      <c r="F1202" s="828"/>
    </row>
    <row r="1203" spans="1:6" x14ac:dyDescent="0.3">
      <c r="A1203" s="828"/>
      <c r="B1203" s="828"/>
      <c r="C1203" s="828"/>
      <c r="D1203" s="828"/>
      <c r="E1203" s="828"/>
      <c r="F1203" s="828"/>
    </row>
    <row r="1204" spans="1:6" x14ac:dyDescent="0.3">
      <c r="A1204" s="828"/>
      <c r="B1204" s="828"/>
      <c r="C1204" s="828"/>
      <c r="D1204" s="828"/>
      <c r="E1204" s="828"/>
      <c r="F1204" s="828"/>
    </row>
    <row r="1205" spans="1:6" x14ac:dyDescent="0.3">
      <c r="A1205" s="828"/>
      <c r="B1205" s="828"/>
      <c r="C1205" s="828"/>
      <c r="D1205" s="828"/>
      <c r="E1205" s="828"/>
      <c r="F1205" s="828"/>
    </row>
    <row r="1206" spans="1:6" x14ac:dyDescent="0.3">
      <c r="A1206" s="828"/>
      <c r="B1206" s="828"/>
      <c r="C1206" s="828"/>
      <c r="D1206" s="828"/>
      <c r="E1206" s="828"/>
      <c r="F1206" s="828"/>
    </row>
    <row r="1207" spans="1:6" x14ac:dyDescent="0.3">
      <c r="A1207" s="828"/>
      <c r="B1207" s="828"/>
      <c r="C1207" s="828"/>
      <c r="D1207" s="828"/>
      <c r="E1207" s="828"/>
      <c r="F1207" s="828"/>
    </row>
    <row r="1208" spans="1:6" x14ac:dyDescent="0.3">
      <c r="A1208" s="828"/>
      <c r="B1208" s="828"/>
      <c r="C1208" s="828"/>
      <c r="D1208" s="828"/>
      <c r="E1208" s="828"/>
      <c r="F1208" s="828"/>
    </row>
    <row r="1209" spans="1:6" x14ac:dyDescent="0.3">
      <c r="A1209" s="828"/>
      <c r="B1209" s="828"/>
      <c r="C1209" s="828"/>
      <c r="D1209" s="828"/>
      <c r="E1209" s="828"/>
      <c r="F1209" s="828"/>
    </row>
    <row r="1210" spans="1:6" x14ac:dyDescent="0.3">
      <c r="A1210" s="828"/>
      <c r="B1210" s="828"/>
      <c r="C1210" s="828"/>
      <c r="D1210" s="828"/>
      <c r="E1210" s="828"/>
      <c r="F1210" s="828"/>
    </row>
    <row r="1211" spans="1:6" x14ac:dyDescent="0.3">
      <c r="A1211" s="828"/>
      <c r="B1211" s="828"/>
      <c r="C1211" s="828"/>
      <c r="D1211" s="828"/>
      <c r="E1211" s="828"/>
      <c r="F1211" s="828"/>
    </row>
    <row r="1212" spans="1:6" x14ac:dyDescent="0.3">
      <c r="A1212" s="828"/>
      <c r="B1212" s="828"/>
      <c r="C1212" s="828"/>
      <c r="D1212" s="828"/>
      <c r="E1212" s="828"/>
      <c r="F1212" s="828"/>
    </row>
    <row r="1213" spans="1:6" x14ac:dyDescent="0.3">
      <c r="A1213" s="828"/>
      <c r="B1213" s="828"/>
      <c r="C1213" s="828"/>
      <c r="D1213" s="828"/>
      <c r="E1213" s="828"/>
      <c r="F1213" s="828"/>
    </row>
    <row r="1214" spans="1:6" x14ac:dyDescent="0.3">
      <c r="A1214" s="828"/>
      <c r="B1214" s="828"/>
      <c r="C1214" s="828"/>
      <c r="D1214" s="828"/>
      <c r="E1214" s="828"/>
      <c r="F1214" s="828"/>
    </row>
    <row r="1215" spans="1:6" x14ac:dyDescent="0.3">
      <c r="A1215" s="828"/>
      <c r="B1215" s="828"/>
      <c r="C1215" s="828"/>
      <c r="D1215" s="828"/>
      <c r="E1215" s="828"/>
      <c r="F1215" s="828"/>
    </row>
    <row r="1216" spans="1:6" x14ac:dyDescent="0.3">
      <c r="A1216" s="828"/>
      <c r="B1216" s="828"/>
      <c r="C1216" s="828"/>
      <c r="D1216" s="828"/>
      <c r="E1216" s="828"/>
      <c r="F1216" s="828"/>
    </row>
    <row r="1217" spans="1:6" x14ac:dyDescent="0.3">
      <c r="A1217" s="828"/>
      <c r="B1217" s="828"/>
      <c r="C1217" s="828"/>
      <c r="D1217" s="828"/>
      <c r="E1217" s="828"/>
      <c r="F1217" s="828"/>
    </row>
    <row r="1218" spans="1:6" x14ac:dyDescent="0.3">
      <c r="A1218" s="828"/>
      <c r="B1218" s="828"/>
      <c r="C1218" s="828"/>
      <c r="D1218" s="828"/>
      <c r="E1218" s="828"/>
      <c r="F1218" s="828"/>
    </row>
    <row r="1219" spans="1:6" x14ac:dyDescent="0.3">
      <c r="A1219" s="828"/>
      <c r="B1219" s="828"/>
      <c r="C1219" s="828"/>
      <c r="D1219" s="828"/>
      <c r="E1219" s="828"/>
      <c r="F1219" s="828"/>
    </row>
    <row r="1220" spans="1:6" x14ac:dyDescent="0.3">
      <c r="A1220" s="828"/>
      <c r="B1220" s="828"/>
      <c r="C1220" s="828"/>
      <c r="D1220" s="828"/>
      <c r="E1220" s="828"/>
      <c r="F1220" s="828"/>
    </row>
    <row r="1221" spans="1:6" x14ac:dyDescent="0.3">
      <c r="A1221" s="828"/>
      <c r="B1221" s="828"/>
      <c r="C1221" s="828"/>
      <c r="D1221" s="828"/>
      <c r="E1221" s="828"/>
      <c r="F1221" s="828"/>
    </row>
    <row r="1222" spans="1:6" x14ac:dyDescent="0.3">
      <c r="A1222" s="828"/>
      <c r="B1222" s="828"/>
      <c r="C1222" s="828"/>
      <c r="D1222" s="828"/>
      <c r="E1222" s="828"/>
      <c r="F1222" s="828"/>
    </row>
    <row r="1223" spans="1:6" x14ac:dyDescent="0.3">
      <c r="A1223" s="828"/>
      <c r="B1223" s="828"/>
      <c r="C1223" s="828"/>
      <c r="D1223" s="828"/>
      <c r="E1223" s="828"/>
      <c r="F1223" s="828"/>
    </row>
    <row r="1224" spans="1:6" x14ac:dyDescent="0.3">
      <c r="A1224" s="828"/>
      <c r="B1224" s="828"/>
      <c r="C1224" s="828"/>
      <c r="D1224" s="828"/>
      <c r="E1224" s="828"/>
      <c r="F1224" s="828"/>
    </row>
    <row r="1225" spans="1:6" x14ac:dyDescent="0.3">
      <c r="A1225" s="828"/>
      <c r="B1225" s="828"/>
      <c r="C1225" s="828"/>
      <c r="D1225" s="828"/>
      <c r="E1225" s="828"/>
      <c r="F1225" s="828"/>
    </row>
    <row r="1226" spans="1:6" x14ac:dyDescent="0.3">
      <c r="A1226" s="828"/>
      <c r="B1226" s="828"/>
      <c r="C1226" s="828"/>
      <c r="D1226" s="828"/>
      <c r="E1226" s="828"/>
      <c r="F1226" s="828"/>
    </row>
    <row r="1227" spans="1:6" x14ac:dyDescent="0.3">
      <c r="A1227" s="828"/>
      <c r="B1227" s="828"/>
      <c r="C1227" s="828"/>
      <c r="D1227" s="828"/>
      <c r="E1227" s="828"/>
      <c r="F1227" s="828"/>
    </row>
    <row r="1228" spans="1:6" x14ac:dyDescent="0.3">
      <c r="A1228" s="828"/>
      <c r="B1228" s="828"/>
      <c r="C1228" s="828"/>
      <c r="D1228" s="828"/>
      <c r="E1228" s="828"/>
      <c r="F1228" s="828"/>
    </row>
    <row r="1229" spans="1:6" x14ac:dyDescent="0.3">
      <c r="A1229" s="828"/>
      <c r="B1229" s="828"/>
      <c r="C1229" s="828"/>
      <c r="D1229" s="828"/>
      <c r="E1229" s="828"/>
      <c r="F1229" s="828"/>
    </row>
    <row r="1230" spans="1:6" x14ac:dyDescent="0.3">
      <c r="A1230" s="828"/>
      <c r="B1230" s="828"/>
      <c r="C1230" s="828"/>
      <c r="D1230" s="828"/>
      <c r="E1230" s="828"/>
      <c r="F1230" s="828"/>
    </row>
    <row r="1231" spans="1:6" x14ac:dyDescent="0.3">
      <c r="A1231" s="828"/>
      <c r="B1231" s="828"/>
      <c r="C1231" s="828"/>
      <c r="D1231" s="828"/>
      <c r="E1231" s="828"/>
      <c r="F1231" s="828"/>
    </row>
    <row r="1232" spans="1:6" x14ac:dyDescent="0.3">
      <c r="A1232" s="828"/>
      <c r="B1232" s="828"/>
      <c r="C1232" s="828"/>
      <c r="D1232" s="828"/>
      <c r="E1232" s="828"/>
      <c r="F1232" s="828"/>
    </row>
    <row r="1233" spans="1:6" x14ac:dyDescent="0.3">
      <c r="A1233" s="828"/>
      <c r="B1233" s="828"/>
      <c r="C1233" s="828"/>
      <c r="D1233" s="828"/>
      <c r="E1233" s="828"/>
      <c r="F1233" s="828"/>
    </row>
    <row r="1234" spans="1:6" x14ac:dyDescent="0.3">
      <c r="A1234" s="828"/>
      <c r="B1234" s="828"/>
      <c r="C1234" s="828"/>
      <c r="D1234" s="828"/>
      <c r="E1234" s="828"/>
      <c r="F1234" s="828"/>
    </row>
    <row r="1235" spans="1:6" x14ac:dyDescent="0.3">
      <c r="A1235" s="828"/>
      <c r="B1235" s="828"/>
      <c r="C1235" s="828"/>
      <c r="D1235" s="828"/>
      <c r="E1235" s="828"/>
      <c r="F1235" s="828"/>
    </row>
    <row r="1236" spans="1:6" x14ac:dyDescent="0.3">
      <c r="A1236" s="828"/>
      <c r="B1236" s="828"/>
      <c r="C1236" s="828"/>
      <c r="D1236" s="828"/>
      <c r="E1236" s="828"/>
      <c r="F1236" s="828"/>
    </row>
    <row r="1237" spans="1:6" x14ac:dyDescent="0.3">
      <c r="A1237" s="828"/>
      <c r="B1237" s="828"/>
      <c r="C1237" s="828"/>
      <c r="D1237" s="828"/>
      <c r="E1237" s="828"/>
      <c r="F1237" s="828"/>
    </row>
    <row r="1238" spans="1:6" x14ac:dyDescent="0.3">
      <c r="A1238" s="828"/>
      <c r="B1238" s="828"/>
      <c r="C1238" s="828"/>
      <c r="D1238" s="828"/>
      <c r="E1238" s="828"/>
      <c r="F1238" s="828"/>
    </row>
    <row r="1239" spans="1:6" x14ac:dyDescent="0.3">
      <c r="A1239" s="828"/>
      <c r="B1239" s="828"/>
      <c r="C1239" s="828"/>
      <c r="D1239" s="828"/>
      <c r="E1239" s="828"/>
      <c r="F1239" s="828"/>
    </row>
    <row r="1240" spans="1:6" x14ac:dyDescent="0.3">
      <c r="A1240" s="828"/>
      <c r="B1240" s="828"/>
      <c r="C1240" s="828"/>
      <c r="D1240" s="828"/>
      <c r="E1240" s="828"/>
      <c r="F1240" s="828"/>
    </row>
    <row r="1241" spans="1:6" x14ac:dyDescent="0.3">
      <c r="A1241" s="828"/>
      <c r="B1241" s="828"/>
      <c r="C1241" s="828"/>
      <c r="D1241" s="828"/>
      <c r="E1241" s="828"/>
      <c r="F1241" s="828"/>
    </row>
    <row r="1242" spans="1:6" x14ac:dyDescent="0.3">
      <c r="A1242" s="828"/>
      <c r="B1242" s="828"/>
      <c r="C1242" s="828"/>
      <c r="D1242" s="828"/>
      <c r="E1242" s="828"/>
      <c r="F1242" s="828"/>
    </row>
    <row r="1243" spans="1:6" x14ac:dyDescent="0.3">
      <c r="A1243" s="828"/>
      <c r="B1243" s="828"/>
      <c r="C1243" s="828"/>
      <c r="D1243" s="828"/>
      <c r="E1243" s="828"/>
      <c r="F1243" s="828"/>
    </row>
    <row r="1244" spans="1:6" x14ac:dyDescent="0.3">
      <c r="A1244" s="828"/>
      <c r="B1244" s="828"/>
      <c r="C1244" s="828"/>
      <c r="D1244" s="828"/>
      <c r="E1244" s="828"/>
      <c r="F1244" s="828"/>
    </row>
    <row r="1245" spans="1:6" x14ac:dyDescent="0.3">
      <c r="A1245" s="828"/>
      <c r="B1245" s="828"/>
      <c r="C1245" s="828"/>
      <c r="D1245" s="828"/>
      <c r="E1245" s="828"/>
      <c r="F1245" s="828"/>
    </row>
    <row r="1246" spans="1:6" x14ac:dyDescent="0.3">
      <c r="A1246" s="828"/>
      <c r="B1246" s="828"/>
      <c r="C1246" s="828"/>
      <c r="D1246" s="828"/>
      <c r="E1246" s="828"/>
      <c r="F1246" s="828"/>
    </row>
    <row r="1247" spans="1:6" x14ac:dyDescent="0.3">
      <c r="A1247" s="828"/>
      <c r="B1247" s="828"/>
      <c r="C1247" s="828"/>
      <c r="D1247" s="828"/>
      <c r="E1247" s="828"/>
      <c r="F1247" s="828"/>
    </row>
    <row r="1248" spans="1:6" x14ac:dyDescent="0.3">
      <c r="A1248" s="828"/>
      <c r="B1248" s="828"/>
      <c r="C1248" s="828"/>
      <c r="D1248" s="828"/>
      <c r="E1248" s="828"/>
      <c r="F1248" s="828"/>
    </row>
    <row r="1249" spans="1:6" x14ac:dyDescent="0.3">
      <c r="A1249" s="828"/>
      <c r="B1249" s="828"/>
      <c r="C1249" s="828"/>
      <c r="D1249" s="828"/>
      <c r="E1249" s="828"/>
      <c r="F1249" s="828"/>
    </row>
    <row r="1250" spans="1:6" x14ac:dyDescent="0.3">
      <c r="A1250" s="828"/>
      <c r="B1250" s="828"/>
      <c r="C1250" s="828"/>
      <c r="D1250" s="828"/>
      <c r="E1250" s="828"/>
      <c r="F1250" s="828"/>
    </row>
    <row r="1251" spans="1:6" x14ac:dyDescent="0.3">
      <c r="A1251" s="828"/>
      <c r="B1251" s="828"/>
      <c r="C1251" s="828"/>
      <c r="D1251" s="828"/>
      <c r="E1251" s="828"/>
      <c r="F1251" s="828"/>
    </row>
    <row r="1252" spans="1:6" x14ac:dyDescent="0.3">
      <c r="A1252" s="828"/>
      <c r="B1252" s="828"/>
      <c r="C1252" s="828"/>
      <c r="D1252" s="828"/>
      <c r="E1252" s="828"/>
      <c r="F1252" s="828"/>
    </row>
    <row r="1253" spans="1:6" x14ac:dyDescent="0.3">
      <c r="A1253" s="828"/>
      <c r="B1253" s="828"/>
      <c r="C1253" s="828"/>
      <c r="D1253" s="828"/>
      <c r="E1253" s="828"/>
      <c r="F1253" s="828"/>
    </row>
    <row r="1254" spans="1:6" x14ac:dyDescent="0.3">
      <c r="A1254" s="828"/>
      <c r="B1254" s="828"/>
      <c r="C1254" s="828"/>
      <c r="D1254" s="828"/>
      <c r="E1254" s="828"/>
      <c r="F1254" s="828"/>
    </row>
    <row r="1255" spans="1:6" x14ac:dyDescent="0.3">
      <c r="A1255" s="828"/>
      <c r="B1255" s="828"/>
      <c r="C1255" s="828"/>
      <c r="D1255" s="828"/>
      <c r="E1255" s="828"/>
      <c r="F1255" s="828"/>
    </row>
    <row r="1256" spans="1:6" x14ac:dyDescent="0.3">
      <c r="A1256" s="828"/>
      <c r="B1256" s="828"/>
      <c r="C1256" s="828"/>
      <c r="D1256" s="828"/>
      <c r="E1256" s="828"/>
      <c r="F1256" s="828"/>
    </row>
    <row r="1257" spans="1:6" x14ac:dyDescent="0.3">
      <c r="A1257" s="828"/>
      <c r="B1257" s="828"/>
      <c r="C1257" s="828"/>
      <c r="D1257" s="828"/>
      <c r="E1257" s="828"/>
      <c r="F1257" s="828"/>
    </row>
    <row r="1258" spans="1:6" x14ac:dyDescent="0.3">
      <c r="A1258" s="828"/>
      <c r="B1258" s="828"/>
      <c r="C1258" s="828"/>
      <c r="D1258" s="828"/>
      <c r="E1258" s="828"/>
      <c r="F1258" s="828"/>
    </row>
    <row r="1259" spans="1:6" x14ac:dyDescent="0.3">
      <c r="A1259" s="828"/>
      <c r="B1259" s="828"/>
      <c r="C1259" s="828"/>
      <c r="D1259" s="828"/>
      <c r="E1259" s="828"/>
      <c r="F1259" s="828"/>
    </row>
    <row r="1260" spans="1:6" x14ac:dyDescent="0.3">
      <c r="A1260" s="828"/>
      <c r="B1260" s="828"/>
      <c r="C1260" s="828"/>
      <c r="D1260" s="828"/>
      <c r="E1260" s="828"/>
      <c r="F1260" s="828"/>
    </row>
    <row r="1261" spans="1:6" x14ac:dyDescent="0.3">
      <c r="A1261" s="828"/>
      <c r="B1261" s="828"/>
      <c r="C1261" s="828"/>
      <c r="D1261" s="828"/>
      <c r="E1261" s="828"/>
      <c r="F1261" s="828"/>
    </row>
    <row r="1262" spans="1:6" x14ac:dyDescent="0.3">
      <c r="A1262" s="828"/>
      <c r="B1262" s="828"/>
      <c r="C1262" s="828"/>
      <c r="D1262" s="828"/>
      <c r="E1262" s="828"/>
      <c r="F1262" s="828"/>
    </row>
    <row r="1263" spans="1:6" x14ac:dyDescent="0.3">
      <c r="A1263" s="828"/>
      <c r="B1263" s="828"/>
      <c r="C1263" s="828"/>
      <c r="D1263" s="828"/>
      <c r="E1263" s="828"/>
      <c r="F1263" s="828"/>
    </row>
    <row r="1264" spans="1:6" x14ac:dyDescent="0.3">
      <c r="A1264" s="828"/>
      <c r="B1264" s="828"/>
      <c r="C1264" s="828"/>
      <c r="D1264" s="828"/>
      <c r="E1264" s="828"/>
      <c r="F1264" s="828"/>
    </row>
    <row r="1265" spans="1:6" x14ac:dyDescent="0.3">
      <c r="A1265" s="828"/>
      <c r="B1265" s="828"/>
      <c r="C1265" s="828"/>
      <c r="D1265" s="828"/>
      <c r="E1265" s="828"/>
      <c r="F1265" s="828"/>
    </row>
    <row r="1266" spans="1:6" x14ac:dyDescent="0.3">
      <c r="A1266" s="828"/>
      <c r="B1266" s="828"/>
      <c r="C1266" s="828"/>
      <c r="D1266" s="828"/>
      <c r="E1266" s="828"/>
      <c r="F1266" s="828"/>
    </row>
    <row r="1267" spans="1:6" x14ac:dyDescent="0.3">
      <c r="A1267" s="828"/>
      <c r="B1267" s="828"/>
      <c r="C1267" s="828"/>
      <c r="D1267" s="828"/>
      <c r="E1267" s="828"/>
      <c r="F1267" s="828"/>
    </row>
    <row r="1268" spans="1:6" x14ac:dyDescent="0.3">
      <c r="A1268" s="828"/>
      <c r="B1268" s="828"/>
      <c r="C1268" s="828"/>
      <c r="D1268" s="828"/>
      <c r="E1268" s="828"/>
      <c r="F1268" s="828"/>
    </row>
    <row r="1269" spans="1:6" x14ac:dyDescent="0.3">
      <c r="A1269" s="828"/>
      <c r="B1269" s="828"/>
      <c r="C1269" s="828"/>
      <c r="D1269" s="828"/>
      <c r="E1269" s="828"/>
      <c r="F1269" s="828"/>
    </row>
    <row r="1270" spans="1:6" x14ac:dyDescent="0.3">
      <c r="A1270" s="828"/>
      <c r="B1270" s="828"/>
      <c r="C1270" s="828"/>
      <c r="D1270" s="828"/>
      <c r="E1270" s="828"/>
      <c r="F1270" s="828"/>
    </row>
    <row r="1271" spans="1:6" x14ac:dyDescent="0.3">
      <c r="A1271" s="828"/>
      <c r="B1271" s="828"/>
      <c r="C1271" s="828"/>
      <c r="D1271" s="828"/>
      <c r="E1271" s="828"/>
      <c r="F1271" s="828"/>
    </row>
    <row r="1272" spans="1:6" x14ac:dyDescent="0.3">
      <c r="A1272" s="828"/>
      <c r="B1272" s="828"/>
      <c r="C1272" s="828"/>
      <c r="D1272" s="828"/>
      <c r="E1272" s="828"/>
      <c r="F1272" s="828"/>
    </row>
    <row r="1273" spans="1:6" x14ac:dyDescent="0.3">
      <c r="A1273" s="828"/>
      <c r="B1273" s="828"/>
      <c r="C1273" s="828"/>
      <c r="D1273" s="828"/>
      <c r="E1273" s="828"/>
      <c r="F1273" s="828"/>
    </row>
    <row r="1274" spans="1:6" x14ac:dyDescent="0.3">
      <c r="A1274" s="828"/>
      <c r="B1274" s="828"/>
      <c r="C1274" s="828"/>
      <c r="D1274" s="828"/>
      <c r="E1274" s="828"/>
      <c r="F1274" s="828"/>
    </row>
    <row r="1275" spans="1:6" x14ac:dyDescent="0.3">
      <c r="A1275" s="828"/>
      <c r="B1275" s="828"/>
      <c r="C1275" s="828"/>
      <c r="D1275" s="828"/>
      <c r="E1275" s="828"/>
      <c r="F1275" s="828"/>
    </row>
    <row r="1276" spans="1:6" x14ac:dyDescent="0.3">
      <c r="A1276" s="828"/>
      <c r="B1276" s="828"/>
      <c r="C1276" s="828"/>
      <c r="D1276" s="828"/>
      <c r="E1276" s="828"/>
      <c r="F1276" s="828"/>
    </row>
    <row r="1277" spans="1:6" x14ac:dyDescent="0.3">
      <c r="A1277" s="828"/>
      <c r="B1277" s="828"/>
      <c r="C1277" s="828"/>
      <c r="D1277" s="828"/>
      <c r="E1277" s="828"/>
      <c r="F1277" s="828"/>
    </row>
    <row r="1278" spans="1:6" x14ac:dyDescent="0.3">
      <c r="A1278" s="828"/>
      <c r="B1278" s="828"/>
      <c r="C1278" s="828"/>
      <c r="D1278" s="828"/>
      <c r="E1278" s="828"/>
      <c r="F1278" s="828"/>
    </row>
    <row r="1279" spans="1:6" x14ac:dyDescent="0.3">
      <c r="A1279" s="828"/>
      <c r="B1279" s="828"/>
      <c r="C1279" s="828"/>
      <c r="D1279" s="828"/>
      <c r="E1279" s="828"/>
      <c r="F1279" s="828"/>
    </row>
    <row r="1280" spans="1:6" x14ac:dyDescent="0.3">
      <c r="A1280" s="828"/>
      <c r="B1280" s="828"/>
      <c r="C1280" s="828"/>
      <c r="D1280" s="828"/>
      <c r="E1280" s="828"/>
      <c r="F1280" s="828"/>
    </row>
    <row r="1281" spans="1:6" x14ac:dyDescent="0.3">
      <c r="A1281" s="828"/>
      <c r="B1281" s="828"/>
      <c r="C1281" s="828"/>
      <c r="D1281" s="828"/>
      <c r="E1281" s="828"/>
      <c r="F1281" s="828"/>
    </row>
    <row r="1282" spans="1:6" x14ac:dyDescent="0.3">
      <c r="A1282" s="828"/>
      <c r="B1282" s="828"/>
      <c r="C1282" s="828"/>
      <c r="D1282" s="828"/>
      <c r="E1282" s="828"/>
      <c r="F1282" s="828"/>
    </row>
    <row r="1283" spans="1:6" x14ac:dyDescent="0.3">
      <c r="A1283" s="828"/>
      <c r="B1283" s="828"/>
      <c r="C1283" s="828"/>
      <c r="D1283" s="828"/>
      <c r="E1283" s="828"/>
      <c r="F1283" s="828"/>
    </row>
    <row r="1284" spans="1:6" x14ac:dyDescent="0.3">
      <c r="A1284" s="828"/>
      <c r="B1284" s="828"/>
      <c r="C1284" s="828"/>
      <c r="D1284" s="828"/>
      <c r="E1284" s="828"/>
      <c r="F1284" s="828"/>
    </row>
    <row r="1285" spans="1:6" x14ac:dyDescent="0.3">
      <c r="A1285" s="828"/>
      <c r="B1285" s="828"/>
      <c r="C1285" s="828"/>
      <c r="D1285" s="828"/>
      <c r="E1285" s="828"/>
      <c r="F1285" s="828"/>
    </row>
    <row r="1286" spans="1:6" x14ac:dyDescent="0.3">
      <c r="A1286" s="828"/>
      <c r="B1286" s="828"/>
      <c r="C1286" s="828"/>
      <c r="D1286" s="828"/>
      <c r="E1286" s="828"/>
      <c r="F1286" s="828"/>
    </row>
    <row r="1287" spans="1:6" x14ac:dyDescent="0.3">
      <c r="A1287" s="828"/>
      <c r="B1287" s="828"/>
      <c r="C1287" s="828"/>
      <c r="D1287" s="828"/>
      <c r="E1287" s="828"/>
      <c r="F1287" s="828"/>
    </row>
    <row r="1288" spans="1:6" x14ac:dyDescent="0.3">
      <c r="A1288" s="828"/>
      <c r="B1288" s="828"/>
      <c r="C1288" s="828"/>
      <c r="D1288" s="828"/>
      <c r="E1288" s="828"/>
      <c r="F1288" s="828"/>
    </row>
    <row r="1289" spans="1:6" x14ac:dyDescent="0.3">
      <c r="A1289" s="828"/>
      <c r="B1289" s="828"/>
      <c r="C1289" s="828"/>
      <c r="D1289" s="828"/>
      <c r="E1289" s="828"/>
      <c r="F1289" s="828"/>
    </row>
    <row r="1290" spans="1:6" x14ac:dyDescent="0.3">
      <c r="A1290" s="828"/>
      <c r="B1290" s="828"/>
      <c r="C1290" s="828"/>
      <c r="D1290" s="828"/>
      <c r="E1290" s="828"/>
      <c r="F1290" s="828"/>
    </row>
    <row r="1291" spans="1:6" x14ac:dyDescent="0.3">
      <c r="A1291" s="828"/>
      <c r="B1291" s="828"/>
      <c r="C1291" s="828"/>
      <c r="D1291" s="828"/>
      <c r="E1291" s="828"/>
      <c r="F1291" s="828"/>
    </row>
    <row r="1292" spans="1:6" x14ac:dyDescent="0.3">
      <c r="A1292" s="828"/>
      <c r="B1292" s="828"/>
      <c r="C1292" s="828"/>
      <c r="D1292" s="828"/>
      <c r="E1292" s="828"/>
      <c r="F1292" s="828"/>
    </row>
    <row r="1293" spans="1:6" x14ac:dyDescent="0.3">
      <c r="A1293" s="828"/>
      <c r="B1293" s="828"/>
      <c r="C1293" s="828"/>
      <c r="D1293" s="828"/>
      <c r="E1293" s="828"/>
      <c r="F1293" s="828"/>
    </row>
    <row r="1294" spans="1:6" x14ac:dyDescent="0.3">
      <c r="A1294" s="828"/>
      <c r="B1294" s="828"/>
      <c r="C1294" s="828"/>
      <c r="D1294" s="828"/>
      <c r="E1294" s="828"/>
      <c r="F1294" s="828"/>
    </row>
    <row r="1295" spans="1:6" x14ac:dyDescent="0.3">
      <c r="A1295" s="828"/>
      <c r="B1295" s="828"/>
      <c r="C1295" s="828"/>
      <c r="D1295" s="828"/>
      <c r="E1295" s="828"/>
      <c r="F1295" s="828"/>
    </row>
    <row r="1296" spans="1:6" x14ac:dyDescent="0.3">
      <c r="A1296" s="828"/>
      <c r="B1296" s="828"/>
      <c r="C1296" s="828"/>
      <c r="D1296" s="828"/>
      <c r="E1296" s="828"/>
      <c r="F1296" s="828"/>
    </row>
    <row r="1297" spans="1:6" x14ac:dyDescent="0.3">
      <c r="A1297" s="828"/>
      <c r="B1297" s="828"/>
      <c r="C1297" s="828"/>
      <c r="D1297" s="828"/>
      <c r="E1297" s="828"/>
      <c r="F1297" s="828"/>
    </row>
    <row r="1298" spans="1:6" x14ac:dyDescent="0.3">
      <c r="A1298" s="828"/>
      <c r="B1298" s="828"/>
      <c r="C1298" s="828"/>
      <c r="D1298" s="828"/>
      <c r="E1298" s="828"/>
      <c r="F1298" s="828"/>
    </row>
    <row r="1299" spans="1:6" x14ac:dyDescent="0.3">
      <c r="A1299" s="828"/>
      <c r="B1299" s="828"/>
      <c r="C1299" s="828"/>
      <c r="D1299" s="828"/>
      <c r="E1299" s="828"/>
      <c r="F1299" s="828"/>
    </row>
    <row r="1300" spans="1:6" x14ac:dyDescent="0.3">
      <c r="A1300" s="828"/>
      <c r="B1300" s="828"/>
      <c r="C1300" s="828"/>
      <c r="D1300" s="828"/>
      <c r="E1300" s="828"/>
      <c r="F1300" s="828"/>
    </row>
    <row r="1301" spans="1:6" x14ac:dyDescent="0.3">
      <c r="A1301" s="828"/>
      <c r="B1301" s="828"/>
      <c r="C1301" s="828"/>
      <c r="D1301" s="828"/>
      <c r="E1301" s="828"/>
      <c r="F1301" s="828"/>
    </row>
    <row r="1302" spans="1:6" x14ac:dyDescent="0.3">
      <c r="A1302" s="828"/>
      <c r="B1302" s="828"/>
      <c r="C1302" s="828"/>
      <c r="D1302" s="828"/>
      <c r="E1302" s="828"/>
      <c r="F1302" s="828"/>
    </row>
    <row r="1303" spans="1:6" x14ac:dyDescent="0.3">
      <c r="A1303" s="828"/>
      <c r="B1303" s="828"/>
      <c r="C1303" s="828"/>
      <c r="D1303" s="828"/>
      <c r="E1303" s="828"/>
      <c r="F1303" s="828"/>
    </row>
    <row r="1304" spans="1:6" x14ac:dyDescent="0.3">
      <c r="A1304" s="828"/>
      <c r="B1304" s="828"/>
      <c r="C1304" s="828"/>
      <c r="D1304" s="828"/>
      <c r="E1304" s="828"/>
      <c r="F1304" s="828"/>
    </row>
    <row r="1305" spans="1:6" x14ac:dyDescent="0.3">
      <c r="A1305" s="828"/>
      <c r="B1305" s="828"/>
      <c r="C1305" s="828"/>
      <c r="D1305" s="828"/>
      <c r="E1305" s="828"/>
      <c r="F1305" s="828"/>
    </row>
    <row r="1306" spans="1:6" x14ac:dyDescent="0.3">
      <c r="A1306" s="828"/>
      <c r="B1306" s="828"/>
      <c r="C1306" s="828"/>
      <c r="D1306" s="828"/>
      <c r="E1306" s="828"/>
      <c r="F1306" s="828"/>
    </row>
    <row r="1307" spans="1:6" x14ac:dyDescent="0.3">
      <c r="A1307" s="828"/>
      <c r="B1307" s="828"/>
      <c r="C1307" s="828"/>
      <c r="D1307" s="828"/>
      <c r="E1307" s="828"/>
      <c r="F1307" s="828"/>
    </row>
    <row r="1308" spans="1:6" x14ac:dyDescent="0.3">
      <c r="A1308" s="828"/>
      <c r="B1308" s="828"/>
      <c r="C1308" s="828"/>
      <c r="D1308" s="828"/>
      <c r="E1308" s="828"/>
      <c r="F1308" s="828"/>
    </row>
    <row r="1309" spans="1:6" x14ac:dyDescent="0.3">
      <c r="A1309" s="828"/>
      <c r="B1309" s="828"/>
      <c r="C1309" s="828"/>
      <c r="D1309" s="828"/>
      <c r="E1309" s="828"/>
      <c r="F1309" s="828"/>
    </row>
    <row r="1310" spans="1:6" x14ac:dyDescent="0.3">
      <c r="A1310" s="828"/>
      <c r="B1310" s="828"/>
      <c r="C1310" s="828"/>
      <c r="D1310" s="828"/>
      <c r="E1310" s="828"/>
      <c r="F1310" s="828"/>
    </row>
    <row r="1311" spans="1:6" x14ac:dyDescent="0.3">
      <c r="A1311" s="828"/>
      <c r="B1311" s="828"/>
      <c r="C1311" s="828"/>
      <c r="D1311" s="828"/>
      <c r="E1311" s="828"/>
      <c r="F1311" s="828"/>
    </row>
    <row r="1312" spans="1:6" x14ac:dyDescent="0.3">
      <c r="A1312" s="828"/>
      <c r="B1312" s="828"/>
      <c r="C1312" s="828"/>
      <c r="D1312" s="828"/>
      <c r="E1312" s="828"/>
      <c r="F1312" s="828"/>
    </row>
    <row r="1313" spans="1:6" x14ac:dyDescent="0.3">
      <c r="A1313" s="828"/>
      <c r="B1313" s="828"/>
      <c r="C1313" s="828"/>
      <c r="D1313" s="828"/>
      <c r="E1313" s="828"/>
      <c r="F1313" s="828"/>
    </row>
    <row r="1314" spans="1:6" x14ac:dyDescent="0.3">
      <c r="A1314" s="828"/>
      <c r="B1314" s="828"/>
      <c r="C1314" s="828"/>
      <c r="D1314" s="828"/>
      <c r="E1314" s="828"/>
      <c r="F1314" s="828"/>
    </row>
    <row r="1315" spans="1:6" x14ac:dyDescent="0.3">
      <c r="A1315" s="828"/>
      <c r="B1315" s="828"/>
      <c r="C1315" s="828"/>
      <c r="D1315" s="828"/>
      <c r="E1315" s="828"/>
      <c r="F1315" s="828"/>
    </row>
    <row r="1316" spans="1:6" x14ac:dyDescent="0.3">
      <c r="A1316" s="828"/>
      <c r="B1316" s="828"/>
      <c r="C1316" s="828"/>
      <c r="D1316" s="828"/>
      <c r="E1316" s="828"/>
      <c r="F1316" s="828"/>
    </row>
    <row r="1317" spans="1:6" x14ac:dyDescent="0.3">
      <c r="A1317" s="828"/>
      <c r="B1317" s="828"/>
      <c r="C1317" s="828"/>
      <c r="D1317" s="828"/>
      <c r="E1317" s="828"/>
      <c r="F1317" s="828"/>
    </row>
    <row r="1318" spans="1:6" x14ac:dyDescent="0.3">
      <c r="A1318" s="828"/>
      <c r="B1318" s="828"/>
      <c r="C1318" s="828"/>
      <c r="D1318" s="828"/>
      <c r="E1318" s="828"/>
      <c r="F1318" s="828"/>
    </row>
    <row r="1319" spans="1:6" x14ac:dyDescent="0.3">
      <c r="A1319" s="828"/>
      <c r="B1319" s="828"/>
      <c r="C1319" s="828"/>
      <c r="D1319" s="828"/>
      <c r="E1319" s="828"/>
      <c r="F1319" s="828"/>
    </row>
    <row r="1320" spans="1:6" x14ac:dyDescent="0.3">
      <c r="A1320" s="828"/>
      <c r="B1320" s="828"/>
      <c r="C1320" s="828"/>
      <c r="D1320" s="828"/>
      <c r="E1320" s="828"/>
      <c r="F1320" s="828"/>
    </row>
    <row r="1321" spans="1:6" x14ac:dyDescent="0.3">
      <c r="A1321" s="828"/>
      <c r="B1321" s="828"/>
      <c r="C1321" s="828"/>
      <c r="D1321" s="828"/>
      <c r="E1321" s="828"/>
      <c r="F1321" s="828"/>
    </row>
    <row r="1322" spans="1:6" x14ac:dyDescent="0.3">
      <c r="A1322" s="828"/>
      <c r="B1322" s="828"/>
      <c r="C1322" s="828"/>
      <c r="D1322" s="828"/>
      <c r="E1322" s="828"/>
      <c r="F1322" s="828"/>
    </row>
    <row r="1323" spans="1:6" x14ac:dyDescent="0.3">
      <c r="A1323" s="828"/>
      <c r="B1323" s="828"/>
      <c r="C1323" s="828"/>
      <c r="D1323" s="828"/>
      <c r="E1323" s="828"/>
      <c r="F1323" s="828"/>
    </row>
    <row r="1324" spans="1:6" x14ac:dyDescent="0.3">
      <c r="A1324" s="828"/>
      <c r="B1324" s="828"/>
      <c r="C1324" s="828"/>
      <c r="D1324" s="828"/>
      <c r="E1324" s="828"/>
      <c r="F1324" s="828"/>
    </row>
    <row r="1325" spans="1:6" x14ac:dyDescent="0.3">
      <c r="A1325" s="828"/>
      <c r="B1325" s="828"/>
      <c r="C1325" s="828"/>
      <c r="D1325" s="828"/>
      <c r="E1325" s="828"/>
      <c r="F1325" s="828"/>
    </row>
    <row r="1326" spans="1:6" x14ac:dyDescent="0.3">
      <c r="A1326" s="828"/>
      <c r="B1326" s="828"/>
      <c r="C1326" s="828"/>
      <c r="D1326" s="828"/>
      <c r="E1326" s="828"/>
      <c r="F1326" s="828"/>
    </row>
    <row r="1327" spans="1:6" x14ac:dyDescent="0.3">
      <c r="A1327" s="828"/>
      <c r="B1327" s="828"/>
      <c r="C1327" s="828"/>
      <c r="D1327" s="828"/>
      <c r="E1327" s="828"/>
      <c r="F1327" s="828"/>
    </row>
    <row r="1328" spans="1:6" x14ac:dyDescent="0.3">
      <c r="A1328" s="828"/>
      <c r="B1328" s="828"/>
      <c r="C1328" s="828"/>
      <c r="D1328" s="828"/>
      <c r="E1328" s="828"/>
      <c r="F1328" s="828"/>
    </row>
    <row r="1329" spans="1:6" x14ac:dyDescent="0.3">
      <c r="A1329" s="828"/>
      <c r="B1329" s="828"/>
      <c r="C1329" s="828"/>
      <c r="D1329" s="828"/>
      <c r="E1329" s="828"/>
      <c r="F1329" s="828"/>
    </row>
    <row r="1330" spans="1:6" x14ac:dyDescent="0.3">
      <c r="A1330" s="828"/>
      <c r="B1330" s="828"/>
      <c r="C1330" s="828"/>
      <c r="D1330" s="828"/>
      <c r="E1330" s="828"/>
      <c r="F1330" s="828"/>
    </row>
    <row r="1331" spans="1:6" x14ac:dyDescent="0.3">
      <c r="A1331" s="828"/>
      <c r="B1331" s="828"/>
      <c r="C1331" s="828"/>
      <c r="D1331" s="828"/>
      <c r="E1331" s="828"/>
      <c r="F1331" s="828"/>
    </row>
    <row r="1332" spans="1:6" x14ac:dyDescent="0.3">
      <c r="A1332" s="828"/>
      <c r="B1332" s="828"/>
      <c r="C1332" s="828"/>
      <c r="D1332" s="828"/>
      <c r="E1332" s="828"/>
      <c r="F1332" s="828"/>
    </row>
    <row r="1333" spans="1:6" x14ac:dyDescent="0.3">
      <c r="A1333" s="828"/>
      <c r="B1333" s="828"/>
      <c r="C1333" s="828"/>
      <c r="D1333" s="828"/>
      <c r="E1333" s="828"/>
      <c r="F1333" s="828"/>
    </row>
    <row r="1334" spans="1:6" x14ac:dyDescent="0.3">
      <c r="A1334" s="828"/>
      <c r="B1334" s="828"/>
      <c r="C1334" s="828"/>
      <c r="D1334" s="828"/>
      <c r="E1334" s="828"/>
      <c r="F1334" s="828"/>
    </row>
    <row r="1335" spans="1:6" x14ac:dyDescent="0.3">
      <c r="A1335" s="828"/>
      <c r="B1335" s="828"/>
      <c r="C1335" s="828"/>
      <c r="D1335" s="828"/>
      <c r="E1335" s="828"/>
      <c r="F1335" s="828"/>
    </row>
    <row r="1336" spans="1:6" x14ac:dyDescent="0.3">
      <c r="A1336" s="828"/>
      <c r="B1336" s="828"/>
      <c r="C1336" s="828"/>
      <c r="D1336" s="828"/>
      <c r="E1336" s="828"/>
      <c r="F1336" s="828"/>
    </row>
    <row r="1337" spans="1:6" x14ac:dyDescent="0.3">
      <c r="A1337" s="828"/>
      <c r="B1337" s="828"/>
      <c r="C1337" s="828"/>
      <c r="D1337" s="828"/>
      <c r="E1337" s="828"/>
      <c r="F1337" s="828"/>
    </row>
    <row r="1338" spans="1:6" x14ac:dyDescent="0.3">
      <c r="A1338" s="828"/>
      <c r="B1338" s="828"/>
      <c r="C1338" s="828"/>
      <c r="D1338" s="828"/>
      <c r="E1338" s="828"/>
      <c r="F1338" s="828"/>
    </row>
    <row r="1339" spans="1:6" x14ac:dyDescent="0.3">
      <c r="A1339" s="828"/>
      <c r="B1339" s="828"/>
      <c r="C1339" s="828"/>
      <c r="D1339" s="828"/>
      <c r="E1339" s="828"/>
      <c r="F1339" s="828"/>
    </row>
    <row r="1340" spans="1:6" x14ac:dyDescent="0.3">
      <c r="A1340" s="828"/>
      <c r="B1340" s="828"/>
      <c r="C1340" s="828"/>
      <c r="D1340" s="828"/>
      <c r="E1340" s="828"/>
      <c r="F1340" s="828"/>
    </row>
    <row r="1341" spans="1:6" x14ac:dyDescent="0.3">
      <c r="A1341" s="828"/>
      <c r="B1341" s="828"/>
      <c r="C1341" s="828"/>
      <c r="D1341" s="828"/>
      <c r="E1341" s="828"/>
      <c r="F1341" s="828"/>
    </row>
    <row r="1342" spans="1:6" x14ac:dyDescent="0.3">
      <c r="A1342" s="828"/>
      <c r="B1342" s="828"/>
      <c r="C1342" s="828"/>
      <c r="D1342" s="828"/>
      <c r="E1342" s="828"/>
      <c r="F1342" s="828"/>
    </row>
    <row r="1343" spans="1:6" x14ac:dyDescent="0.3">
      <c r="A1343" s="828"/>
      <c r="B1343" s="828"/>
      <c r="C1343" s="828"/>
      <c r="D1343" s="828"/>
      <c r="E1343" s="828"/>
      <c r="F1343" s="828"/>
    </row>
    <row r="1344" spans="1:6" x14ac:dyDescent="0.3">
      <c r="A1344" s="828"/>
      <c r="B1344" s="828"/>
      <c r="C1344" s="828"/>
      <c r="D1344" s="828"/>
      <c r="E1344" s="828"/>
      <c r="F1344" s="828"/>
    </row>
    <row r="1345" spans="1:6" x14ac:dyDescent="0.3">
      <c r="A1345" s="828"/>
      <c r="B1345" s="828"/>
      <c r="C1345" s="828"/>
      <c r="D1345" s="828"/>
      <c r="E1345" s="828"/>
      <c r="F1345" s="828"/>
    </row>
    <row r="1346" spans="1:6" x14ac:dyDescent="0.3">
      <c r="A1346" s="828"/>
      <c r="B1346" s="828"/>
      <c r="C1346" s="828"/>
      <c r="D1346" s="828"/>
      <c r="E1346" s="828"/>
      <c r="F1346" s="828"/>
    </row>
    <row r="1347" spans="1:6" x14ac:dyDescent="0.3">
      <c r="A1347" s="828"/>
      <c r="B1347" s="828"/>
      <c r="C1347" s="828"/>
      <c r="D1347" s="828"/>
      <c r="E1347" s="828"/>
      <c r="F1347" s="828"/>
    </row>
    <row r="1348" spans="1:6" x14ac:dyDescent="0.3">
      <c r="A1348" s="828"/>
      <c r="B1348" s="828"/>
      <c r="C1348" s="828"/>
      <c r="D1348" s="828"/>
      <c r="E1348" s="828"/>
      <c r="F1348" s="828"/>
    </row>
    <row r="1349" spans="1:6" x14ac:dyDescent="0.3">
      <c r="A1349" s="828"/>
      <c r="B1349" s="828"/>
      <c r="C1349" s="828"/>
      <c r="D1349" s="828"/>
      <c r="E1349" s="828"/>
      <c r="F1349" s="828"/>
    </row>
    <row r="1350" spans="1:6" x14ac:dyDescent="0.3">
      <c r="A1350" s="828"/>
      <c r="B1350" s="828"/>
      <c r="C1350" s="828"/>
      <c r="D1350" s="828"/>
      <c r="E1350" s="828"/>
      <c r="F1350" s="828"/>
    </row>
    <row r="1351" spans="1:6" x14ac:dyDescent="0.3">
      <c r="A1351" s="828"/>
      <c r="B1351" s="828"/>
      <c r="C1351" s="828"/>
      <c r="D1351" s="828"/>
      <c r="E1351" s="828"/>
      <c r="F1351" s="828"/>
    </row>
    <row r="1352" spans="1:6" x14ac:dyDescent="0.3">
      <c r="A1352" s="828"/>
      <c r="B1352" s="828"/>
      <c r="C1352" s="828"/>
      <c r="D1352" s="828"/>
      <c r="E1352" s="828"/>
      <c r="F1352" s="828"/>
    </row>
    <row r="1353" spans="1:6" x14ac:dyDescent="0.3">
      <c r="A1353" s="828"/>
      <c r="B1353" s="828"/>
      <c r="C1353" s="828"/>
      <c r="D1353" s="828"/>
      <c r="E1353" s="828"/>
      <c r="F1353" s="828"/>
    </row>
    <row r="1354" spans="1:6" x14ac:dyDescent="0.3">
      <c r="A1354" s="828"/>
      <c r="B1354" s="828"/>
      <c r="C1354" s="828"/>
      <c r="D1354" s="828"/>
      <c r="E1354" s="828"/>
      <c r="F1354" s="828"/>
    </row>
    <row r="1355" spans="1:6" x14ac:dyDescent="0.3">
      <c r="A1355" s="828"/>
      <c r="B1355" s="828"/>
      <c r="C1355" s="828"/>
      <c r="D1355" s="828"/>
      <c r="E1355" s="828"/>
      <c r="F1355" s="828"/>
    </row>
    <row r="1356" spans="1:6" x14ac:dyDescent="0.3">
      <c r="A1356" s="828"/>
      <c r="B1356" s="828"/>
      <c r="C1356" s="828"/>
      <c r="D1356" s="828"/>
      <c r="E1356" s="828"/>
      <c r="F1356" s="828"/>
    </row>
    <row r="1357" spans="1:6" x14ac:dyDescent="0.3">
      <c r="A1357" s="828"/>
      <c r="B1357" s="828"/>
      <c r="C1357" s="828"/>
      <c r="D1357" s="828"/>
      <c r="E1357" s="828"/>
      <c r="F1357" s="828"/>
    </row>
    <row r="1358" spans="1:6" x14ac:dyDescent="0.3">
      <c r="A1358" s="828"/>
      <c r="B1358" s="828"/>
      <c r="C1358" s="828"/>
      <c r="D1358" s="828"/>
      <c r="E1358" s="828"/>
      <c r="F1358" s="828"/>
    </row>
    <row r="1359" spans="1:6" x14ac:dyDescent="0.3">
      <c r="A1359" s="828"/>
      <c r="B1359" s="828"/>
      <c r="C1359" s="828"/>
      <c r="D1359" s="828"/>
      <c r="E1359" s="828"/>
      <c r="F1359" s="828"/>
    </row>
    <row r="1360" spans="1:6" x14ac:dyDescent="0.3">
      <c r="A1360" s="828"/>
      <c r="B1360" s="828"/>
      <c r="C1360" s="828"/>
      <c r="D1360" s="828"/>
      <c r="E1360" s="828"/>
      <c r="F1360" s="828"/>
    </row>
    <row r="1361" spans="1:6" x14ac:dyDescent="0.3">
      <c r="A1361" s="828"/>
      <c r="B1361" s="828"/>
      <c r="C1361" s="828"/>
      <c r="D1361" s="828"/>
      <c r="E1361" s="828"/>
      <c r="F1361" s="828"/>
    </row>
    <row r="1362" spans="1:6" x14ac:dyDescent="0.3">
      <c r="A1362" s="828"/>
      <c r="B1362" s="828"/>
      <c r="C1362" s="828"/>
      <c r="D1362" s="828"/>
      <c r="E1362" s="828"/>
      <c r="F1362" s="828"/>
    </row>
    <row r="1363" spans="1:6" x14ac:dyDescent="0.3">
      <c r="A1363" s="828"/>
      <c r="B1363" s="828"/>
      <c r="C1363" s="828"/>
      <c r="D1363" s="828"/>
      <c r="E1363" s="828"/>
      <c r="F1363" s="828"/>
    </row>
    <row r="1364" spans="1:6" x14ac:dyDescent="0.3">
      <c r="A1364" s="828"/>
      <c r="B1364" s="828"/>
      <c r="C1364" s="828"/>
      <c r="D1364" s="828"/>
      <c r="E1364" s="828"/>
      <c r="F1364" s="828"/>
    </row>
    <row r="1365" spans="1:6" x14ac:dyDescent="0.3">
      <c r="A1365" s="828"/>
      <c r="B1365" s="828"/>
      <c r="C1365" s="828"/>
      <c r="D1365" s="828"/>
      <c r="E1365" s="828"/>
      <c r="F1365" s="828"/>
    </row>
    <row r="1366" spans="1:6" x14ac:dyDescent="0.3">
      <c r="A1366" s="828"/>
      <c r="B1366" s="828"/>
      <c r="C1366" s="828"/>
      <c r="D1366" s="828"/>
      <c r="E1366" s="828"/>
      <c r="F1366" s="828"/>
    </row>
    <row r="1367" spans="1:6" x14ac:dyDescent="0.3">
      <c r="A1367" s="828"/>
      <c r="B1367" s="828"/>
      <c r="C1367" s="828"/>
      <c r="D1367" s="828"/>
      <c r="E1367" s="828"/>
      <c r="F1367" s="828"/>
    </row>
    <row r="1368" spans="1:6" x14ac:dyDescent="0.3">
      <c r="A1368" s="828"/>
      <c r="B1368" s="828"/>
      <c r="C1368" s="828"/>
      <c r="D1368" s="828"/>
      <c r="E1368" s="828"/>
      <c r="F1368" s="828"/>
    </row>
    <row r="1369" spans="1:6" x14ac:dyDescent="0.3">
      <c r="A1369" s="828"/>
      <c r="B1369" s="828"/>
      <c r="C1369" s="828"/>
      <c r="D1369" s="828"/>
      <c r="E1369" s="828"/>
      <c r="F1369" s="828"/>
    </row>
    <row r="1370" spans="1:6" x14ac:dyDescent="0.3">
      <c r="A1370" s="828"/>
      <c r="B1370" s="828"/>
      <c r="C1370" s="828"/>
      <c r="D1370" s="828"/>
      <c r="E1370" s="828"/>
      <c r="F1370" s="828"/>
    </row>
    <row r="1371" spans="1:6" x14ac:dyDescent="0.3">
      <c r="A1371" s="828"/>
      <c r="B1371" s="828"/>
      <c r="C1371" s="828"/>
      <c r="D1371" s="828"/>
      <c r="E1371" s="828"/>
      <c r="F1371" s="828"/>
    </row>
    <row r="1372" spans="1:6" x14ac:dyDescent="0.3">
      <c r="A1372" s="828"/>
      <c r="B1372" s="828"/>
      <c r="C1372" s="828"/>
      <c r="D1372" s="828"/>
      <c r="E1372" s="828"/>
      <c r="F1372" s="828"/>
    </row>
    <row r="1373" spans="1:6" x14ac:dyDescent="0.3">
      <c r="A1373" s="828"/>
      <c r="B1373" s="828"/>
      <c r="C1373" s="828"/>
      <c r="D1373" s="828"/>
      <c r="E1373" s="828"/>
      <c r="F1373" s="828"/>
    </row>
    <row r="1374" spans="1:6" x14ac:dyDescent="0.3">
      <c r="A1374" s="828"/>
      <c r="B1374" s="828"/>
      <c r="C1374" s="828"/>
      <c r="D1374" s="828"/>
      <c r="E1374" s="828"/>
      <c r="F1374" s="828"/>
    </row>
    <row r="1375" spans="1:6" x14ac:dyDescent="0.3">
      <c r="A1375" s="828"/>
      <c r="B1375" s="828"/>
      <c r="C1375" s="828"/>
      <c r="D1375" s="828"/>
      <c r="E1375" s="828"/>
      <c r="F1375" s="828"/>
    </row>
    <row r="1376" spans="1:6" x14ac:dyDescent="0.3">
      <c r="A1376" s="828"/>
      <c r="B1376" s="828"/>
      <c r="C1376" s="828"/>
      <c r="D1376" s="828"/>
      <c r="E1376" s="828"/>
      <c r="F1376" s="828"/>
    </row>
    <row r="1377" spans="1:6" x14ac:dyDescent="0.3">
      <c r="A1377" s="828"/>
      <c r="B1377" s="828"/>
      <c r="C1377" s="828"/>
      <c r="D1377" s="828"/>
      <c r="E1377" s="828"/>
      <c r="F1377" s="828"/>
    </row>
    <row r="1378" spans="1:6" x14ac:dyDescent="0.3">
      <c r="A1378" s="828"/>
      <c r="B1378" s="828"/>
      <c r="C1378" s="828"/>
      <c r="D1378" s="828"/>
      <c r="E1378" s="828"/>
      <c r="F1378" s="828"/>
    </row>
    <row r="1379" spans="1:6" x14ac:dyDescent="0.3">
      <c r="A1379" s="828"/>
      <c r="B1379" s="828"/>
      <c r="C1379" s="828"/>
      <c r="D1379" s="828"/>
      <c r="E1379" s="828"/>
      <c r="F1379" s="828"/>
    </row>
    <row r="1380" spans="1:6" x14ac:dyDescent="0.3">
      <c r="A1380" s="828"/>
      <c r="B1380" s="828"/>
      <c r="C1380" s="828"/>
      <c r="D1380" s="828"/>
      <c r="E1380" s="828"/>
      <c r="F1380" s="828"/>
    </row>
    <row r="1381" spans="1:6" x14ac:dyDescent="0.3">
      <c r="A1381" s="828"/>
      <c r="B1381" s="828"/>
      <c r="C1381" s="828"/>
      <c r="D1381" s="828"/>
      <c r="E1381" s="828"/>
      <c r="F1381" s="828"/>
    </row>
    <row r="1382" spans="1:6" x14ac:dyDescent="0.3">
      <c r="A1382" s="828"/>
      <c r="B1382" s="828"/>
      <c r="C1382" s="828"/>
      <c r="D1382" s="828"/>
      <c r="E1382" s="828"/>
      <c r="F1382" s="828"/>
    </row>
    <row r="1383" spans="1:6" x14ac:dyDescent="0.3">
      <c r="A1383" s="828"/>
      <c r="B1383" s="828"/>
      <c r="C1383" s="828"/>
      <c r="D1383" s="828"/>
      <c r="E1383" s="828"/>
      <c r="F1383" s="828"/>
    </row>
    <row r="1384" spans="1:6" x14ac:dyDescent="0.3">
      <c r="A1384" s="828"/>
      <c r="B1384" s="828"/>
      <c r="C1384" s="828"/>
      <c r="D1384" s="828"/>
      <c r="E1384" s="828"/>
      <c r="F1384" s="828"/>
    </row>
    <row r="1385" spans="1:6" x14ac:dyDescent="0.3">
      <c r="A1385" s="828"/>
      <c r="B1385" s="828"/>
      <c r="C1385" s="828"/>
      <c r="D1385" s="828"/>
      <c r="E1385" s="828"/>
      <c r="F1385" s="828"/>
    </row>
    <row r="1386" spans="1:6" x14ac:dyDescent="0.3">
      <c r="A1386" s="828"/>
      <c r="B1386" s="828"/>
      <c r="C1386" s="828"/>
      <c r="D1386" s="828"/>
      <c r="E1386" s="828"/>
      <c r="F1386" s="828"/>
    </row>
    <row r="1387" spans="1:6" x14ac:dyDescent="0.3">
      <c r="A1387" s="828"/>
      <c r="B1387" s="828"/>
      <c r="C1387" s="828"/>
      <c r="D1387" s="828"/>
      <c r="E1387" s="828"/>
      <c r="F1387" s="828"/>
    </row>
    <row r="1388" spans="1:6" x14ac:dyDescent="0.3">
      <c r="A1388" s="828"/>
      <c r="B1388" s="828"/>
      <c r="C1388" s="828"/>
      <c r="D1388" s="828"/>
      <c r="E1388" s="828"/>
      <c r="F1388" s="828"/>
    </row>
    <row r="1389" spans="1:6" x14ac:dyDescent="0.3">
      <c r="A1389" s="828"/>
      <c r="B1389" s="828"/>
      <c r="C1389" s="828"/>
      <c r="D1389" s="828"/>
      <c r="E1389" s="828"/>
      <c r="F1389" s="828"/>
    </row>
    <row r="1390" spans="1:6" x14ac:dyDescent="0.3">
      <c r="A1390" s="828"/>
      <c r="B1390" s="828"/>
      <c r="C1390" s="828"/>
      <c r="D1390" s="828"/>
      <c r="E1390" s="828"/>
      <c r="F1390" s="828"/>
    </row>
    <row r="1391" spans="1:6" x14ac:dyDescent="0.3">
      <c r="A1391" s="828"/>
      <c r="B1391" s="828"/>
      <c r="C1391" s="828"/>
      <c r="D1391" s="828"/>
      <c r="E1391" s="828"/>
      <c r="F1391" s="828"/>
    </row>
    <row r="1392" spans="1:6" x14ac:dyDescent="0.3">
      <c r="A1392" s="828"/>
      <c r="B1392" s="828"/>
      <c r="C1392" s="828"/>
      <c r="D1392" s="828"/>
      <c r="E1392" s="828"/>
      <c r="F1392" s="828"/>
    </row>
    <row r="1393" spans="1:6" x14ac:dyDescent="0.3">
      <c r="A1393" s="828"/>
      <c r="B1393" s="828"/>
      <c r="C1393" s="828"/>
      <c r="D1393" s="828"/>
      <c r="E1393" s="828"/>
      <c r="F1393" s="828"/>
    </row>
    <row r="1394" spans="1:6" x14ac:dyDescent="0.3">
      <c r="A1394" s="828"/>
      <c r="B1394" s="828"/>
      <c r="C1394" s="828"/>
      <c r="D1394" s="828"/>
      <c r="E1394" s="828"/>
      <c r="F1394" s="828"/>
    </row>
    <row r="1395" spans="1:6" x14ac:dyDescent="0.3">
      <c r="A1395" s="828"/>
      <c r="B1395" s="828"/>
      <c r="C1395" s="828"/>
      <c r="D1395" s="828"/>
      <c r="E1395" s="828"/>
      <c r="F1395" s="828"/>
    </row>
    <row r="1396" spans="1:6" x14ac:dyDescent="0.3">
      <c r="A1396" s="828"/>
      <c r="B1396" s="828"/>
      <c r="C1396" s="828"/>
      <c r="D1396" s="828"/>
      <c r="E1396" s="828"/>
      <c r="F1396" s="828"/>
    </row>
    <row r="1397" spans="1:6" x14ac:dyDescent="0.3">
      <c r="A1397" s="828"/>
      <c r="B1397" s="828"/>
      <c r="C1397" s="828"/>
      <c r="D1397" s="828"/>
      <c r="E1397" s="828"/>
      <c r="F1397" s="828"/>
    </row>
    <row r="1398" spans="1:6" x14ac:dyDescent="0.3">
      <c r="A1398" s="828"/>
      <c r="B1398" s="828"/>
      <c r="C1398" s="828"/>
      <c r="D1398" s="828"/>
      <c r="E1398" s="828"/>
      <c r="F1398" s="828"/>
    </row>
    <row r="1399" spans="1:6" x14ac:dyDescent="0.3">
      <c r="A1399" s="828"/>
      <c r="B1399" s="828"/>
      <c r="C1399" s="828"/>
      <c r="D1399" s="828"/>
      <c r="E1399" s="828"/>
      <c r="F1399" s="828"/>
    </row>
    <row r="1400" spans="1:6" x14ac:dyDescent="0.3">
      <c r="A1400" s="828"/>
      <c r="B1400" s="828"/>
      <c r="C1400" s="828"/>
      <c r="D1400" s="828"/>
      <c r="E1400" s="828"/>
      <c r="F1400" s="828"/>
    </row>
    <row r="1401" spans="1:6" x14ac:dyDescent="0.3">
      <c r="A1401" s="828"/>
      <c r="B1401" s="828"/>
      <c r="C1401" s="828"/>
      <c r="D1401" s="828"/>
      <c r="E1401" s="828"/>
      <c r="F1401" s="828"/>
    </row>
    <row r="1402" spans="1:6" x14ac:dyDescent="0.3">
      <c r="A1402" s="828"/>
      <c r="B1402" s="828"/>
      <c r="C1402" s="828"/>
      <c r="D1402" s="828"/>
      <c r="E1402" s="828"/>
      <c r="F1402" s="828"/>
    </row>
    <row r="1403" spans="1:6" x14ac:dyDescent="0.3">
      <c r="A1403" s="828"/>
      <c r="B1403" s="828"/>
      <c r="C1403" s="828"/>
      <c r="D1403" s="828"/>
      <c r="E1403" s="828"/>
      <c r="F1403" s="828"/>
    </row>
    <row r="1404" spans="1:6" x14ac:dyDescent="0.3">
      <c r="A1404" s="828"/>
      <c r="B1404" s="828"/>
      <c r="C1404" s="828"/>
      <c r="D1404" s="828"/>
      <c r="E1404" s="828"/>
      <c r="F1404" s="828"/>
    </row>
    <row r="1405" spans="1:6" x14ac:dyDescent="0.3">
      <c r="A1405" s="828"/>
      <c r="B1405" s="828"/>
      <c r="C1405" s="828"/>
      <c r="D1405" s="828"/>
      <c r="E1405" s="828"/>
      <c r="F1405" s="828"/>
    </row>
    <row r="1406" spans="1:6" x14ac:dyDescent="0.3">
      <c r="A1406" s="828"/>
      <c r="B1406" s="828"/>
      <c r="C1406" s="828"/>
      <c r="D1406" s="828"/>
      <c r="E1406" s="828"/>
      <c r="F1406" s="828"/>
    </row>
    <row r="1407" spans="1:6" x14ac:dyDescent="0.3">
      <c r="A1407" s="828"/>
      <c r="B1407" s="828"/>
      <c r="C1407" s="828"/>
      <c r="D1407" s="828"/>
      <c r="E1407" s="828"/>
      <c r="F1407" s="828"/>
    </row>
    <row r="1408" spans="1:6" x14ac:dyDescent="0.3">
      <c r="A1408" s="828"/>
      <c r="B1408" s="828"/>
      <c r="C1408" s="828"/>
      <c r="D1408" s="828"/>
      <c r="E1408" s="828"/>
      <c r="F1408" s="828"/>
    </row>
    <row r="1409" spans="1:6" x14ac:dyDescent="0.3">
      <c r="A1409" s="828"/>
      <c r="B1409" s="828"/>
      <c r="C1409" s="828"/>
      <c r="D1409" s="828"/>
      <c r="E1409" s="828"/>
      <c r="F1409" s="828"/>
    </row>
    <row r="1410" spans="1:6" x14ac:dyDescent="0.3">
      <c r="A1410" s="828"/>
      <c r="B1410" s="828"/>
      <c r="C1410" s="828"/>
      <c r="D1410" s="828"/>
      <c r="E1410" s="828"/>
      <c r="F1410" s="828"/>
    </row>
    <row r="1411" spans="1:6" x14ac:dyDescent="0.3">
      <c r="A1411" s="828"/>
      <c r="B1411" s="828"/>
      <c r="C1411" s="828"/>
      <c r="D1411" s="828"/>
      <c r="E1411" s="828"/>
      <c r="F1411" s="828"/>
    </row>
    <row r="1412" spans="1:6" x14ac:dyDescent="0.3">
      <c r="A1412" s="828"/>
      <c r="B1412" s="828"/>
      <c r="C1412" s="828"/>
      <c r="D1412" s="828"/>
      <c r="E1412" s="828"/>
      <c r="F1412" s="828"/>
    </row>
    <row r="1413" spans="1:6" x14ac:dyDescent="0.3">
      <c r="A1413" s="828"/>
      <c r="B1413" s="828"/>
      <c r="C1413" s="828"/>
      <c r="D1413" s="828"/>
      <c r="E1413" s="828"/>
      <c r="F1413" s="828"/>
    </row>
    <row r="1414" spans="1:6" x14ac:dyDescent="0.3">
      <c r="A1414" s="828"/>
      <c r="B1414" s="828"/>
      <c r="C1414" s="828"/>
      <c r="D1414" s="828"/>
      <c r="E1414" s="828"/>
      <c r="F1414" s="828"/>
    </row>
    <row r="1415" spans="1:6" x14ac:dyDescent="0.3">
      <c r="A1415" s="828"/>
      <c r="B1415" s="828"/>
      <c r="C1415" s="828"/>
      <c r="D1415" s="828"/>
      <c r="E1415" s="828"/>
      <c r="F1415" s="828"/>
    </row>
    <row r="1416" spans="1:6" x14ac:dyDescent="0.3">
      <c r="A1416" s="828"/>
      <c r="B1416" s="828"/>
      <c r="C1416" s="828"/>
      <c r="D1416" s="828"/>
      <c r="E1416" s="828"/>
      <c r="F1416" s="828"/>
    </row>
    <row r="1417" spans="1:6" x14ac:dyDescent="0.3">
      <c r="A1417" s="828"/>
      <c r="B1417" s="828"/>
      <c r="C1417" s="828"/>
      <c r="D1417" s="828"/>
      <c r="E1417" s="828"/>
      <c r="F1417" s="828"/>
    </row>
    <row r="1418" spans="1:6" x14ac:dyDescent="0.3">
      <c r="A1418" s="828"/>
      <c r="B1418" s="828"/>
      <c r="C1418" s="828"/>
      <c r="D1418" s="828"/>
      <c r="E1418" s="828"/>
      <c r="F1418" s="828"/>
    </row>
    <row r="1419" spans="1:6" x14ac:dyDescent="0.3">
      <c r="A1419" s="828"/>
      <c r="B1419" s="828"/>
      <c r="C1419" s="828"/>
      <c r="D1419" s="828"/>
      <c r="E1419" s="828"/>
      <c r="F1419" s="828"/>
    </row>
    <row r="1420" spans="1:6" x14ac:dyDescent="0.3">
      <c r="A1420" s="828"/>
      <c r="B1420" s="828"/>
      <c r="C1420" s="828"/>
      <c r="D1420" s="828"/>
      <c r="E1420" s="828"/>
      <c r="F1420" s="828"/>
    </row>
    <row r="1421" spans="1:6" x14ac:dyDescent="0.3">
      <c r="A1421" s="828"/>
      <c r="B1421" s="828"/>
      <c r="C1421" s="828"/>
      <c r="D1421" s="828"/>
      <c r="E1421" s="828"/>
      <c r="F1421" s="828"/>
    </row>
    <row r="1422" spans="1:6" x14ac:dyDescent="0.3">
      <c r="A1422" s="828"/>
      <c r="B1422" s="828"/>
      <c r="C1422" s="828"/>
      <c r="D1422" s="828"/>
      <c r="E1422" s="828"/>
      <c r="F1422" s="828"/>
    </row>
    <row r="1423" spans="1:6" x14ac:dyDescent="0.3">
      <c r="A1423" s="828"/>
      <c r="B1423" s="828"/>
      <c r="C1423" s="828"/>
      <c r="D1423" s="828"/>
      <c r="E1423" s="828"/>
      <c r="F1423" s="828"/>
    </row>
    <row r="1424" spans="1:6" x14ac:dyDescent="0.3">
      <c r="A1424" s="828"/>
      <c r="B1424" s="828"/>
      <c r="C1424" s="828"/>
      <c r="D1424" s="828"/>
      <c r="E1424" s="828"/>
      <c r="F1424" s="828"/>
    </row>
    <row r="1425" spans="1:6" x14ac:dyDescent="0.3">
      <c r="A1425" s="828"/>
      <c r="B1425" s="828"/>
      <c r="C1425" s="828"/>
      <c r="D1425" s="828"/>
      <c r="E1425" s="828"/>
      <c r="F1425" s="828"/>
    </row>
    <row r="1426" spans="1:6" x14ac:dyDescent="0.3">
      <c r="A1426" s="828"/>
      <c r="B1426" s="828"/>
      <c r="C1426" s="828"/>
      <c r="D1426" s="828"/>
      <c r="E1426" s="828"/>
      <c r="F1426" s="828"/>
    </row>
    <row r="1427" spans="1:6" x14ac:dyDescent="0.3">
      <c r="A1427" s="828"/>
      <c r="B1427" s="828"/>
      <c r="C1427" s="828"/>
      <c r="D1427" s="828"/>
      <c r="E1427" s="828"/>
      <c r="F1427" s="828"/>
    </row>
    <row r="1428" spans="1:6" x14ac:dyDescent="0.3">
      <c r="A1428" s="828"/>
      <c r="B1428" s="828"/>
      <c r="C1428" s="828"/>
      <c r="D1428" s="828"/>
      <c r="E1428" s="828"/>
      <c r="F1428" s="828"/>
    </row>
    <row r="1429" spans="1:6" x14ac:dyDescent="0.3">
      <c r="A1429" s="828"/>
      <c r="B1429" s="828"/>
      <c r="C1429" s="828"/>
      <c r="D1429" s="828"/>
      <c r="E1429" s="828"/>
      <c r="F1429" s="828"/>
    </row>
    <row r="1430" spans="1:6" x14ac:dyDescent="0.3">
      <c r="A1430" s="828"/>
      <c r="B1430" s="828"/>
      <c r="C1430" s="828"/>
      <c r="D1430" s="828"/>
      <c r="E1430" s="828"/>
      <c r="F1430" s="828"/>
    </row>
    <row r="1431" spans="1:6" x14ac:dyDescent="0.3">
      <c r="A1431" s="828"/>
      <c r="B1431" s="828"/>
      <c r="C1431" s="828"/>
      <c r="D1431" s="828"/>
      <c r="E1431" s="828"/>
      <c r="F1431" s="828"/>
    </row>
    <row r="1432" spans="1:6" x14ac:dyDescent="0.3">
      <c r="A1432" s="828"/>
      <c r="B1432" s="828"/>
      <c r="C1432" s="828"/>
      <c r="D1432" s="828"/>
      <c r="E1432" s="828"/>
      <c r="F1432" s="828"/>
    </row>
    <row r="1433" spans="1:6" x14ac:dyDescent="0.3">
      <c r="A1433" s="828"/>
      <c r="B1433" s="828"/>
      <c r="C1433" s="828"/>
      <c r="D1433" s="828"/>
      <c r="E1433" s="828"/>
      <c r="F1433" s="828"/>
    </row>
    <row r="1434" spans="1:6" x14ac:dyDescent="0.3">
      <c r="A1434" s="828"/>
      <c r="B1434" s="828"/>
      <c r="C1434" s="828"/>
      <c r="D1434" s="828"/>
      <c r="E1434" s="828"/>
      <c r="F1434" s="828"/>
    </row>
    <row r="1435" spans="1:6" x14ac:dyDescent="0.3">
      <c r="A1435" s="828"/>
      <c r="B1435" s="828"/>
      <c r="C1435" s="828"/>
      <c r="D1435" s="828"/>
      <c r="E1435" s="828"/>
      <c r="F1435" s="828"/>
    </row>
    <row r="1436" spans="1:6" x14ac:dyDescent="0.3">
      <c r="A1436" s="828"/>
      <c r="B1436" s="828"/>
      <c r="C1436" s="828"/>
      <c r="D1436" s="828"/>
      <c r="E1436" s="828"/>
      <c r="F1436" s="828"/>
    </row>
    <row r="1437" spans="1:6" x14ac:dyDescent="0.3">
      <c r="A1437" s="828"/>
      <c r="B1437" s="828"/>
      <c r="C1437" s="828"/>
      <c r="D1437" s="828"/>
      <c r="E1437" s="828"/>
      <c r="F1437" s="828"/>
    </row>
    <row r="1438" spans="1:6" x14ac:dyDescent="0.3">
      <c r="A1438" s="828"/>
      <c r="B1438" s="828"/>
      <c r="C1438" s="828"/>
      <c r="D1438" s="828"/>
      <c r="E1438" s="828"/>
      <c r="F1438" s="828"/>
    </row>
    <row r="1439" spans="1:6" x14ac:dyDescent="0.3">
      <c r="A1439" s="828"/>
      <c r="B1439" s="828"/>
      <c r="C1439" s="828"/>
      <c r="D1439" s="828"/>
      <c r="E1439" s="828"/>
      <c r="F1439" s="828"/>
    </row>
    <row r="1440" spans="1:6" x14ac:dyDescent="0.3">
      <c r="A1440" s="828"/>
      <c r="B1440" s="828"/>
      <c r="C1440" s="828"/>
      <c r="D1440" s="828"/>
      <c r="E1440" s="828"/>
      <c r="F1440" s="828"/>
    </row>
    <row r="1441" spans="1:6" x14ac:dyDescent="0.3">
      <c r="A1441" s="828"/>
      <c r="B1441" s="828"/>
      <c r="C1441" s="828"/>
      <c r="D1441" s="828"/>
      <c r="E1441" s="828"/>
      <c r="F1441" s="828"/>
    </row>
    <row r="1442" spans="1:6" x14ac:dyDescent="0.3">
      <c r="A1442" s="828"/>
      <c r="B1442" s="828"/>
      <c r="C1442" s="828"/>
      <c r="D1442" s="828"/>
      <c r="E1442" s="828"/>
      <c r="F1442" s="828"/>
    </row>
    <row r="1443" spans="1:6" x14ac:dyDescent="0.3">
      <c r="A1443" s="828"/>
      <c r="B1443" s="828"/>
      <c r="C1443" s="828"/>
      <c r="D1443" s="828"/>
      <c r="E1443" s="828"/>
      <c r="F1443" s="828"/>
    </row>
    <row r="1444" spans="1:6" x14ac:dyDescent="0.3">
      <c r="A1444" s="828"/>
      <c r="B1444" s="828"/>
      <c r="C1444" s="828"/>
      <c r="D1444" s="828"/>
      <c r="E1444" s="828"/>
      <c r="F1444" s="828"/>
    </row>
    <row r="1445" spans="1:6" x14ac:dyDescent="0.3">
      <c r="A1445" s="828"/>
      <c r="B1445" s="828"/>
      <c r="C1445" s="828"/>
      <c r="D1445" s="828"/>
      <c r="E1445" s="828"/>
      <c r="F1445" s="828"/>
    </row>
    <row r="1446" spans="1:6" x14ac:dyDescent="0.3">
      <c r="A1446" s="828"/>
      <c r="B1446" s="828"/>
      <c r="C1446" s="828"/>
      <c r="D1446" s="828"/>
      <c r="E1446" s="828"/>
      <c r="F1446" s="828"/>
    </row>
    <row r="1447" spans="1:6" x14ac:dyDescent="0.3">
      <c r="A1447" s="828"/>
      <c r="B1447" s="828"/>
      <c r="C1447" s="828"/>
      <c r="D1447" s="828"/>
      <c r="E1447" s="828"/>
      <c r="F1447" s="828"/>
    </row>
    <row r="1448" spans="1:6" x14ac:dyDescent="0.3">
      <c r="A1448" s="828"/>
      <c r="B1448" s="828"/>
      <c r="C1448" s="828"/>
      <c r="D1448" s="828"/>
      <c r="E1448" s="828"/>
      <c r="F1448" s="828"/>
    </row>
    <row r="1449" spans="1:6" x14ac:dyDescent="0.3">
      <c r="A1449" s="828"/>
      <c r="B1449" s="828"/>
      <c r="C1449" s="828"/>
      <c r="D1449" s="828"/>
      <c r="E1449" s="828"/>
      <c r="F1449" s="828"/>
    </row>
    <row r="1450" spans="1:6" x14ac:dyDescent="0.3">
      <c r="A1450" s="828"/>
      <c r="B1450" s="828"/>
      <c r="C1450" s="828"/>
      <c r="D1450" s="828"/>
      <c r="E1450" s="828"/>
      <c r="F1450" s="828"/>
    </row>
    <row r="1451" spans="1:6" x14ac:dyDescent="0.3">
      <c r="A1451" s="828"/>
      <c r="B1451" s="828"/>
      <c r="C1451" s="828"/>
      <c r="D1451" s="828"/>
      <c r="E1451" s="828"/>
      <c r="F1451" s="828"/>
    </row>
    <row r="1452" spans="1:6" x14ac:dyDescent="0.3">
      <c r="A1452" s="828"/>
      <c r="B1452" s="828"/>
      <c r="C1452" s="828"/>
      <c r="D1452" s="828"/>
      <c r="E1452" s="828"/>
      <c r="F1452" s="828"/>
    </row>
    <row r="1453" spans="1:6" x14ac:dyDescent="0.3">
      <c r="A1453" s="828"/>
      <c r="B1453" s="828"/>
      <c r="C1453" s="828"/>
      <c r="D1453" s="828"/>
      <c r="E1453" s="828"/>
      <c r="F1453" s="828"/>
    </row>
    <row r="1454" spans="1:6" x14ac:dyDescent="0.3">
      <c r="A1454" s="828"/>
      <c r="B1454" s="828"/>
      <c r="C1454" s="828"/>
      <c r="D1454" s="828"/>
      <c r="E1454" s="828"/>
      <c r="F1454" s="828"/>
    </row>
    <row r="1455" spans="1:6" x14ac:dyDescent="0.3">
      <c r="A1455" s="828"/>
      <c r="B1455" s="828"/>
      <c r="C1455" s="828"/>
      <c r="D1455" s="828"/>
      <c r="E1455" s="828"/>
      <c r="F1455" s="828"/>
    </row>
    <row r="1456" spans="1:6" x14ac:dyDescent="0.3">
      <c r="A1456" s="828"/>
      <c r="B1456" s="828"/>
      <c r="C1456" s="828"/>
      <c r="D1456" s="828"/>
      <c r="E1456" s="828"/>
      <c r="F1456" s="828"/>
    </row>
    <row r="1457" spans="1:6" x14ac:dyDescent="0.3">
      <c r="A1457" s="828"/>
      <c r="B1457" s="828"/>
      <c r="C1457" s="828"/>
      <c r="D1457" s="828"/>
      <c r="E1457" s="828"/>
      <c r="F1457" s="828"/>
    </row>
    <row r="1458" spans="1:6" x14ac:dyDescent="0.3">
      <c r="A1458" s="828"/>
      <c r="B1458" s="828"/>
      <c r="C1458" s="828"/>
      <c r="D1458" s="828"/>
      <c r="E1458" s="828"/>
      <c r="F1458" s="828"/>
    </row>
    <row r="1459" spans="1:6" x14ac:dyDescent="0.3">
      <c r="A1459" s="828"/>
      <c r="B1459" s="828"/>
      <c r="C1459" s="828"/>
      <c r="D1459" s="828"/>
      <c r="E1459" s="828"/>
      <c r="F1459" s="828"/>
    </row>
    <row r="1460" spans="1:6" x14ac:dyDescent="0.3">
      <c r="A1460" s="828"/>
      <c r="B1460" s="828"/>
      <c r="C1460" s="828"/>
      <c r="D1460" s="828"/>
      <c r="E1460" s="828"/>
      <c r="F1460" s="828"/>
    </row>
    <row r="1461" spans="1:6" x14ac:dyDescent="0.3">
      <c r="A1461" s="828"/>
      <c r="B1461" s="828"/>
      <c r="C1461" s="828"/>
      <c r="D1461" s="828"/>
      <c r="E1461" s="828"/>
      <c r="F1461" s="828"/>
    </row>
    <row r="1462" spans="1:6" x14ac:dyDescent="0.3">
      <c r="A1462" s="828"/>
      <c r="B1462" s="828"/>
      <c r="C1462" s="828"/>
      <c r="D1462" s="828"/>
      <c r="E1462" s="828"/>
      <c r="F1462" s="828"/>
    </row>
    <row r="1463" spans="1:6" x14ac:dyDescent="0.3">
      <c r="A1463" s="828"/>
      <c r="B1463" s="828"/>
      <c r="C1463" s="828"/>
      <c r="D1463" s="828"/>
      <c r="E1463" s="828"/>
      <c r="F1463" s="828"/>
    </row>
    <row r="1464" spans="1:6" x14ac:dyDescent="0.3">
      <c r="A1464" s="828"/>
      <c r="B1464" s="828"/>
      <c r="C1464" s="828"/>
      <c r="D1464" s="828"/>
      <c r="E1464" s="828"/>
      <c r="F1464" s="828"/>
    </row>
    <row r="1465" spans="1:6" x14ac:dyDescent="0.3">
      <c r="A1465" s="828"/>
      <c r="B1465" s="828"/>
      <c r="C1465" s="828"/>
      <c r="D1465" s="828"/>
      <c r="E1465" s="828"/>
      <c r="F1465" s="828"/>
    </row>
    <row r="1466" spans="1:6" x14ac:dyDescent="0.3">
      <c r="A1466" s="828"/>
      <c r="B1466" s="828"/>
      <c r="C1466" s="828"/>
      <c r="D1466" s="828"/>
      <c r="E1466" s="828"/>
      <c r="F1466" s="828"/>
    </row>
    <row r="1467" spans="1:6" x14ac:dyDescent="0.3">
      <c r="A1467" s="828"/>
      <c r="B1467" s="828"/>
      <c r="C1467" s="828"/>
      <c r="D1467" s="828"/>
      <c r="E1467" s="828"/>
      <c r="F1467" s="828"/>
    </row>
    <row r="1468" spans="1:6" x14ac:dyDescent="0.3">
      <c r="A1468" s="828"/>
      <c r="B1468" s="828"/>
      <c r="C1468" s="828"/>
      <c r="D1468" s="828"/>
      <c r="E1468" s="828"/>
      <c r="F1468" s="828"/>
    </row>
    <row r="1469" spans="1:6" x14ac:dyDescent="0.3">
      <c r="A1469" s="828"/>
      <c r="B1469" s="828"/>
      <c r="C1469" s="828"/>
      <c r="D1469" s="828"/>
      <c r="E1469" s="828"/>
      <c r="F1469" s="828"/>
    </row>
    <row r="1470" spans="1:6" x14ac:dyDescent="0.3">
      <c r="A1470" s="828"/>
      <c r="B1470" s="828"/>
      <c r="C1470" s="828"/>
      <c r="D1470" s="828"/>
      <c r="E1470" s="828"/>
      <c r="F1470" s="828"/>
    </row>
    <row r="1471" spans="1:6" x14ac:dyDescent="0.3">
      <c r="A1471" s="828"/>
      <c r="B1471" s="828"/>
      <c r="C1471" s="828"/>
      <c r="D1471" s="828"/>
      <c r="E1471" s="828"/>
      <c r="F1471" s="828"/>
    </row>
    <row r="1472" spans="1:6" x14ac:dyDescent="0.3">
      <c r="A1472" s="828"/>
      <c r="B1472" s="828"/>
      <c r="C1472" s="828"/>
      <c r="D1472" s="828"/>
      <c r="E1472" s="828"/>
      <c r="F1472" s="828"/>
    </row>
    <row r="1473" spans="1:6" x14ac:dyDescent="0.3">
      <c r="A1473" s="828"/>
      <c r="B1473" s="828"/>
      <c r="C1473" s="828"/>
      <c r="D1473" s="828"/>
      <c r="E1473" s="828"/>
      <c r="F1473" s="828"/>
    </row>
    <row r="1474" spans="1:6" x14ac:dyDescent="0.3">
      <c r="A1474" s="828"/>
      <c r="B1474" s="828"/>
      <c r="C1474" s="828"/>
      <c r="D1474" s="828"/>
      <c r="E1474" s="828"/>
      <c r="F1474" s="828"/>
    </row>
    <row r="1475" spans="1:6" x14ac:dyDescent="0.3">
      <c r="A1475" s="828"/>
      <c r="B1475" s="828"/>
      <c r="C1475" s="828"/>
      <c r="D1475" s="828"/>
      <c r="E1475" s="828"/>
      <c r="F1475" s="828"/>
    </row>
    <row r="1476" spans="1:6" x14ac:dyDescent="0.3">
      <c r="A1476" s="828"/>
      <c r="B1476" s="828"/>
      <c r="C1476" s="828"/>
      <c r="D1476" s="828"/>
      <c r="E1476" s="828"/>
      <c r="F1476" s="828"/>
    </row>
    <row r="1477" spans="1:6" x14ac:dyDescent="0.3">
      <c r="A1477" s="828"/>
      <c r="B1477" s="828"/>
      <c r="C1477" s="828"/>
      <c r="D1477" s="828"/>
      <c r="E1477" s="828"/>
      <c r="F1477" s="828"/>
    </row>
    <row r="1478" spans="1:6" x14ac:dyDescent="0.3">
      <c r="A1478" s="828"/>
      <c r="B1478" s="828"/>
      <c r="C1478" s="828"/>
      <c r="D1478" s="828"/>
      <c r="E1478" s="828"/>
      <c r="F1478" s="828"/>
    </row>
    <row r="1479" spans="1:6" x14ac:dyDescent="0.3">
      <c r="A1479" s="828"/>
      <c r="B1479" s="828"/>
      <c r="C1479" s="828"/>
      <c r="D1479" s="828"/>
      <c r="E1479" s="828"/>
      <c r="F1479" s="828"/>
    </row>
    <row r="1480" spans="1:6" x14ac:dyDescent="0.3">
      <c r="A1480" s="828"/>
      <c r="B1480" s="828"/>
      <c r="C1480" s="828"/>
      <c r="D1480" s="828"/>
      <c r="E1480" s="828"/>
      <c r="F1480" s="828"/>
    </row>
    <row r="1481" spans="1:6" x14ac:dyDescent="0.3">
      <c r="A1481" s="828"/>
      <c r="B1481" s="828"/>
      <c r="C1481" s="828"/>
      <c r="D1481" s="828"/>
      <c r="E1481" s="828"/>
      <c r="F1481" s="828"/>
    </row>
    <row r="1482" spans="1:6" x14ac:dyDescent="0.3">
      <c r="A1482" s="828"/>
      <c r="B1482" s="828"/>
      <c r="C1482" s="828"/>
      <c r="D1482" s="828"/>
      <c r="E1482" s="828"/>
      <c r="F1482" s="828"/>
    </row>
    <row r="1483" spans="1:6" x14ac:dyDescent="0.3">
      <c r="A1483" s="828"/>
      <c r="B1483" s="828"/>
      <c r="C1483" s="828"/>
      <c r="D1483" s="828"/>
      <c r="E1483" s="828"/>
      <c r="F1483" s="828"/>
    </row>
    <row r="1484" spans="1:6" x14ac:dyDescent="0.3">
      <c r="A1484" s="828"/>
      <c r="B1484" s="828"/>
      <c r="C1484" s="828"/>
      <c r="D1484" s="828"/>
      <c r="E1484" s="828"/>
      <c r="F1484" s="828"/>
    </row>
    <row r="1485" spans="1:6" x14ac:dyDescent="0.3">
      <c r="A1485" s="828"/>
      <c r="B1485" s="828"/>
      <c r="C1485" s="828"/>
      <c r="D1485" s="828"/>
      <c r="E1485" s="828"/>
      <c r="F1485" s="828"/>
    </row>
    <row r="1486" spans="1:6" x14ac:dyDescent="0.3">
      <c r="A1486" s="828"/>
      <c r="B1486" s="828"/>
      <c r="C1486" s="828"/>
      <c r="D1486" s="828"/>
      <c r="E1486" s="828"/>
      <c r="F1486" s="828"/>
    </row>
    <row r="1487" spans="1:6" x14ac:dyDescent="0.3">
      <c r="A1487" s="828"/>
      <c r="B1487" s="828"/>
      <c r="C1487" s="828"/>
      <c r="D1487" s="828"/>
      <c r="E1487" s="828"/>
      <c r="F1487" s="828"/>
    </row>
    <row r="1488" spans="1:6" x14ac:dyDescent="0.3">
      <c r="A1488" s="828"/>
      <c r="B1488" s="828"/>
      <c r="C1488" s="828"/>
      <c r="D1488" s="828"/>
      <c r="E1488" s="828"/>
      <c r="F1488" s="828"/>
    </row>
    <row r="1489" spans="1:6" x14ac:dyDescent="0.3">
      <c r="A1489" s="828"/>
      <c r="B1489" s="828"/>
      <c r="C1489" s="828"/>
      <c r="D1489" s="828"/>
      <c r="E1489" s="828"/>
      <c r="F1489" s="828"/>
    </row>
    <row r="1490" spans="1:6" x14ac:dyDescent="0.3">
      <c r="A1490" s="828"/>
      <c r="B1490" s="828"/>
      <c r="C1490" s="828"/>
      <c r="D1490" s="828"/>
      <c r="E1490" s="828"/>
      <c r="F1490" s="828"/>
    </row>
    <row r="1491" spans="1:6" x14ac:dyDescent="0.3">
      <c r="A1491" s="828"/>
      <c r="B1491" s="828"/>
      <c r="C1491" s="828"/>
      <c r="D1491" s="828"/>
      <c r="E1491" s="828"/>
      <c r="F1491" s="828"/>
    </row>
    <row r="1492" spans="1:6" x14ac:dyDescent="0.3">
      <c r="A1492" s="828"/>
      <c r="B1492" s="828"/>
      <c r="C1492" s="828"/>
      <c r="D1492" s="828"/>
      <c r="E1492" s="828"/>
      <c r="F1492" s="828"/>
    </row>
    <row r="1493" spans="1:6" x14ac:dyDescent="0.3">
      <c r="A1493" s="828"/>
      <c r="B1493" s="828"/>
      <c r="C1493" s="828"/>
      <c r="D1493" s="828"/>
      <c r="E1493" s="828"/>
      <c r="F1493" s="828"/>
    </row>
    <row r="1494" spans="1:6" x14ac:dyDescent="0.3">
      <c r="A1494" s="828"/>
      <c r="B1494" s="828"/>
      <c r="C1494" s="828"/>
      <c r="D1494" s="828"/>
      <c r="E1494" s="828"/>
      <c r="F1494" s="828"/>
    </row>
    <row r="1495" spans="1:6" x14ac:dyDescent="0.3">
      <c r="A1495" s="828"/>
      <c r="B1495" s="828"/>
      <c r="C1495" s="828"/>
      <c r="D1495" s="828"/>
      <c r="E1495" s="828"/>
      <c r="F1495" s="828"/>
    </row>
    <row r="1496" spans="1:6" x14ac:dyDescent="0.3">
      <c r="A1496" s="828"/>
      <c r="B1496" s="828"/>
      <c r="C1496" s="828"/>
      <c r="D1496" s="828"/>
      <c r="E1496" s="828"/>
      <c r="F1496" s="828"/>
    </row>
    <row r="1497" spans="1:6" x14ac:dyDescent="0.3">
      <c r="A1497" s="828"/>
      <c r="B1497" s="828"/>
      <c r="C1497" s="828"/>
      <c r="D1497" s="828"/>
      <c r="E1497" s="828"/>
      <c r="F1497" s="828"/>
    </row>
    <row r="1498" spans="1:6" x14ac:dyDescent="0.3">
      <c r="A1498" s="828"/>
      <c r="B1498" s="828"/>
      <c r="C1498" s="828"/>
      <c r="D1498" s="828"/>
      <c r="E1498" s="828"/>
      <c r="F1498" s="828"/>
    </row>
    <row r="1499" spans="1:6" x14ac:dyDescent="0.3">
      <c r="A1499" s="828"/>
      <c r="B1499" s="828"/>
      <c r="C1499" s="828"/>
      <c r="D1499" s="828"/>
      <c r="E1499" s="828"/>
      <c r="F1499" s="828"/>
    </row>
    <row r="1500" spans="1:6" x14ac:dyDescent="0.3">
      <c r="A1500" s="828"/>
      <c r="B1500" s="828"/>
      <c r="C1500" s="828"/>
      <c r="D1500" s="828"/>
      <c r="E1500" s="828"/>
      <c r="F1500" s="828"/>
    </row>
    <row r="1501" spans="1:6" x14ac:dyDescent="0.3">
      <c r="A1501" s="828"/>
      <c r="B1501" s="828"/>
      <c r="C1501" s="828"/>
      <c r="D1501" s="828"/>
      <c r="E1501" s="828"/>
      <c r="F1501" s="828"/>
    </row>
    <row r="1502" spans="1:6" x14ac:dyDescent="0.3">
      <c r="A1502" s="828"/>
      <c r="B1502" s="828"/>
      <c r="C1502" s="828"/>
      <c r="D1502" s="828"/>
      <c r="E1502" s="828"/>
      <c r="F1502" s="828"/>
    </row>
    <row r="1503" spans="1:6" x14ac:dyDescent="0.3">
      <c r="A1503" s="828"/>
      <c r="B1503" s="828"/>
      <c r="C1503" s="828"/>
      <c r="D1503" s="828"/>
      <c r="E1503" s="828"/>
      <c r="F1503" s="828"/>
    </row>
    <row r="1504" spans="1:6" x14ac:dyDescent="0.3">
      <c r="A1504" s="828"/>
      <c r="B1504" s="828"/>
      <c r="C1504" s="828"/>
      <c r="D1504" s="828"/>
      <c r="E1504" s="828"/>
      <c r="F1504" s="828"/>
    </row>
    <row r="1505" spans="1:6" x14ac:dyDescent="0.3">
      <c r="A1505" s="828"/>
      <c r="B1505" s="828"/>
      <c r="C1505" s="828"/>
      <c r="D1505" s="828"/>
      <c r="E1505" s="828"/>
      <c r="F1505" s="828"/>
    </row>
    <row r="1506" spans="1:6" x14ac:dyDescent="0.3">
      <c r="A1506" s="828"/>
      <c r="B1506" s="828"/>
      <c r="C1506" s="828"/>
      <c r="D1506" s="828"/>
      <c r="E1506" s="828"/>
      <c r="F1506" s="828"/>
    </row>
    <row r="1507" spans="1:6" x14ac:dyDescent="0.3">
      <c r="A1507" s="828"/>
      <c r="B1507" s="828"/>
      <c r="C1507" s="828"/>
      <c r="D1507" s="828"/>
      <c r="E1507" s="828"/>
      <c r="F1507" s="828"/>
    </row>
    <row r="1508" spans="1:6" x14ac:dyDescent="0.3">
      <c r="A1508" s="828"/>
      <c r="B1508" s="828"/>
      <c r="C1508" s="828"/>
      <c r="D1508" s="828"/>
      <c r="E1508" s="828"/>
      <c r="F1508" s="828"/>
    </row>
    <row r="1509" spans="1:6" x14ac:dyDescent="0.3">
      <c r="A1509" s="828"/>
      <c r="B1509" s="828"/>
      <c r="C1509" s="828"/>
      <c r="D1509" s="828"/>
      <c r="E1509" s="828"/>
      <c r="F1509" s="828"/>
    </row>
    <row r="1510" spans="1:6" x14ac:dyDescent="0.3">
      <c r="A1510" s="828"/>
      <c r="B1510" s="828"/>
      <c r="C1510" s="828"/>
      <c r="D1510" s="828"/>
      <c r="E1510" s="828"/>
      <c r="F1510" s="828"/>
    </row>
    <row r="1511" spans="1:6" x14ac:dyDescent="0.3">
      <c r="A1511" s="828"/>
      <c r="B1511" s="828"/>
      <c r="C1511" s="828"/>
      <c r="D1511" s="828"/>
      <c r="E1511" s="828"/>
      <c r="F1511" s="828"/>
    </row>
    <row r="1512" spans="1:6" x14ac:dyDescent="0.3">
      <c r="A1512" s="828"/>
      <c r="B1512" s="828"/>
      <c r="C1512" s="828"/>
      <c r="D1512" s="828"/>
      <c r="E1512" s="828"/>
      <c r="F1512" s="828"/>
    </row>
    <row r="1513" spans="1:6" x14ac:dyDescent="0.3">
      <c r="A1513" s="828"/>
      <c r="B1513" s="828"/>
      <c r="C1513" s="828"/>
      <c r="D1513" s="828"/>
      <c r="E1513" s="828"/>
      <c r="F1513" s="828"/>
    </row>
    <row r="1514" spans="1:6" x14ac:dyDescent="0.3">
      <c r="A1514" s="828"/>
      <c r="B1514" s="828"/>
      <c r="C1514" s="828"/>
      <c r="D1514" s="828"/>
      <c r="E1514" s="828"/>
      <c r="F1514" s="828"/>
    </row>
    <row r="1515" spans="1:6" x14ac:dyDescent="0.3">
      <c r="A1515" s="828"/>
      <c r="B1515" s="828"/>
      <c r="C1515" s="828"/>
      <c r="D1515" s="828"/>
      <c r="E1515" s="828"/>
      <c r="F1515" s="828"/>
    </row>
    <row r="1516" spans="1:6" x14ac:dyDescent="0.3">
      <c r="A1516" s="828"/>
      <c r="B1516" s="828"/>
      <c r="C1516" s="828"/>
      <c r="D1516" s="828"/>
      <c r="E1516" s="828"/>
      <c r="F1516" s="828"/>
    </row>
    <row r="1517" spans="1:6" x14ac:dyDescent="0.3">
      <c r="A1517" s="828"/>
      <c r="B1517" s="828"/>
      <c r="C1517" s="828"/>
      <c r="D1517" s="828"/>
      <c r="E1517" s="828"/>
      <c r="F1517" s="828"/>
    </row>
    <row r="1518" spans="1:6" x14ac:dyDescent="0.3">
      <c r="A1518" s="828"/>
      <c r="B1518" s="828"/>
      <c r="C1518" s="828"/>
      <c r="D1518" s="828"/>
      <c r="E1518" s="828"/>
      <c r="F1518" s="828"/>
    </row>
    <row r="1519" spans="1:6" x14ac:dyDescent="0.3">
      <c r="A1519" s="828"/>
      <c r="B1519" s="828"/>
      <c r="C1519" s="828"/>
      <c r="D1519" s="828"/>
      <c r="E1519" s="828"/>
      <c r="F1519" s="828"/>
    </row>
    <row r="1520" spans="1:6" x14ac:dyDescent="0.3">
      <c r="A1520" s="828"/>
      <c r="B1520" s="828"/>
      <c r="C1520" s="828"/>
      <c r="D1520" s="828"/>
      <c r="E1520" s="828"/>
      <c r="F1520" s="828"/>
    </row>
    <row r="1521" spans="1:6" x14ac:dyDescent="0.3">
      <c r="A1521" s="828"/>
      <c r="B1521" s="828"/>
      <c r="C1521" s="828"/>
      <c r="D1521" s="828"/>
      <c r="E1521" s="828"/>
      <c r="F1521" s="828"/>
    </row>
    <row r="1522" spans="1:6" x14ac:dyDescent="0.3">
      <c r="A1522" s="828"/>
      <c r="B1522" s="828"/>
      <c r="C1522" s="828"/>
      <c r="D1522" s="828"/>
      <c r="E1522" s="828"/>
      <c r="F1522" s="828"/>
    </row>
    <row r="1523" spans="1:6" x14ac:dyDescent="0.3">
      <c r="A1523" s="828"/>
      <c r="B1523" s="828"/>
      <c r="C1523" s="828"/>
      <c r="D1523" s="828"/>
      <c r="E1523" s="828"/>
      <c r="F1523" s="828"/>
    </row>
    <row r="1524" spans="1:6" x14ac:dyDescent="0.3">
      <c r="A1524" s="828"/>
      <c r="B1524" s="828"/>
      <c r="C1524" s="828"/>
      <c r="D1524" s="828"/>
      <c r="E1524" s="828"/>
      <c r="F1524" s="828"/>
    </row>
    <row r="1525" spans="1:6" x14ac:dyDescent="0.3">
      <c r="A1525" s="828"/>
      <c r="B1525" s="828"/>
      <c r="C1525" s="828"/>
      <c r="D1525" s="828"/>
      <c r="E1525" s="828"/>
      <c r="F1525" s="828"/>
    </row>
    <row r="1526" spans="1:6" x14ac:dyDescent="0.3">
      <c r="A1526" s="828"/>
      <c r="B1526" s="828"/>
      <c r="C1526" s="828"/>
      <c r="D1526" s="828"/>
      <c r="E1526" s="828"/>
      <c r="F1526" s="828"/>
    </row>
    <row r="1527" spans="1:6" x14ac:dyDescent="0.3">
      <c r="A1527" s="828"/>
      <c r="B1527" s="828"/>
      <c r="C1527" s="828"/>
      <c r="D1527" s="828"/>
      <c r="E1527" s="828"/>
      <c r="F1527" s="828"/>
    </row>
    <row r="1528" spans="1:6" x14ac:dyDescent="0.3">
      <c r="A1528" s="828"/>
      <c r="B1528" s="828"/>
      <c r="C1528" s="828"/>
      <c r="D1528" s="828"/>
      <c r="E1528" s="828"/>
      <c r="F1528" s="828"/>
    </row>
    <row r="1529" spans="1:6" x14ac:dyDescent="0.3">
      <c r="A1529" s="828"/>
      <c r="B1529" s="828"/>
      <c r="C1529" s="828"/>
      <c r="D1529" s="828"/>
      <c r="E1529" s="828"/>
      <c r="F1529" s="828"/>
    </row>
    <row r="1530" spans="1:6" x14ac:dyDescent="0.3">
      <c r="A1530" s="828"/>
      <c r="B1530" s="828"/>
      <c r="C1530" s="828"/>
      <c r="D1530" s="828"/>
      <c r="E1530" s="828"/>
      <c r="F1530" s="828"/>
    </row>
    <row r="1531" spans="1:6" x14ac:dyDescent="0.3">
      <c r="A1531" s="828"/>
      <c r="B1531" s="828"/>
      <c r="C1531" s="828"/>
      <c r="D1531" s="828"/>
      <c r="E1531" s="828"/>
      <c r="F1531" s="828"/>
    </row>
    <row r="1532" spans="1:6" x14ac:dyDescent="0.3">
      <c r="A1532" s="828"/>
      <c r="B1532" s="828"/>
      <c r="C1532" s="828"/>
      <c r="D1532" s="828"/>
      <c r="E1532" s="828"/>
      <c r="F1532" s="828"/>
    </row>
    <row r="1533" spans="1:6" x14ac:dyDescent="0.3">
      <c r="A1533" s="828"/>
      <c r="B1533" s="828"/>
      <c r="C1533" s="828"/>
      <c r="D1533" s="828"/>
      <c r="E1533" s="828"/>
      <c r="F1533" s="828"/>
    </row>
    <row r="1534" spans="1:6" x14ac:dyDescent="0.3">
      <c r="A1534" s="828"/>
      <c r="B1534" s="828"/>
      <c r="C1534" s="828"/>
      <c r="D1534" s="828"/>
      <c r="E1534" s="828"/>
      <c r="F1534" s="828"/>
    </row>
    <row r="1535" spans="1:6" x14ac:dyDescent="0.3">
      <c r="A1535" s="828"/>
      <c r="B1535" s="828"/>
      <c r="C1535" s="828"/>
      <c r="D1535" s="828"/>
      <c r="E1535" s="828"/>
      <c r="F1535" s="828"/>
    </row>
    <row r="1536" spans="1:6" x14ac:dyDescent="0.3">
      <c r="A1536" s="828"/>
      <c r="B1536" s="828"/>
      <c r="C1536" s="828"/>
      <c r="D1536" s="828"/>
      <c r="E1536" s="828"/>
      <c r="F1536" s="828"/>
    </row>
    <row r="1537" spans="1:6" x14ac:dyDescent="0.3">
      <c r="A1537" s="828"/>
      <c r="B1537" s="828"/>
      <c r="C1537" s="828"/>
      <c r="D1537" s="828"/>
      <c r="E1537" s="828"/>
      <c r="F1537" s="828"/>
    </row>
    <row r="1538" spans="1:6" x14ac:dyDescent="0.3">
      <c r="A1538" s="828"/>
      <c r="B1538" s="828"/>
      <c r="C1538" s="828"/>
      <c r="D1538" s="828"/>
      <c r="E1538" s="828"/>
      <c r="F1538" s="828"/>
    </row>
    <row r="1539" spans="1:6" x14ac:dyDescent="0.3">
      <c r="A1539" s="828"/>
      <c r="B1539" s="828"/>
      <c r="C1539" s="828"/>
      <c r="D1539" s="828"/>
      <c r="E1539" s="828"/>
      <c r="F1539" s="828"/>
    </row>
    <row r="1540" spans="1:6" x14ac:dyDescent="0.3">
      <c r="A1540" s="828"/>
      <c r="B1540" s="828"/>
      <c r="C1540" s="828"/>
      <c r="D1540" s="828"/>
      <c r="E1540" s="828"/>
      <c r="F1540" s="828"/>
    </row>
    <row r="1541" spans="1:6" x14ac:dyDescent="0.3">
      <c r="A1541" s="828"/>
      <c r="B1541" s="828"/>
      <c r="C1541" s="828"/>
      <c r="D1541" s="828"/>
      <c r="E1541" s="828"/>
      <c r="F1541" s="828"/>
    </row>
    <row r="1542" spans="1:6" x14ac:dyDescent="0.3">
      <c r="A1542" s="828"/>
      <c r="B1542" s="828"/>
      <c r="C1542" s="828"/>
      <c r="D1542" s="828"/>
      <c r="E1542" s="828"/>
      <c r="F1542" s="828"/>
    </row>
    <row r="1543" spans="1:6" x14ac:dyDescent="0.3">
      <c r="A1543" s="828"/>
      <c r="B1543" s="828"/>
      <c r="C1543" s="828"/>
      <c r="D1543" s="828"/>
      <c r="E1543" s="828"/>
      <c r="F1543" s="828"/>
    </row>
    <row r="1544" spans="1:6" x14ac:dyDescent="0.3">
      <c r="A1544" s="828"/>
      <c r="B1544" s="828"/>
      <c r="C1544" s="828"/>
      <c r="D1544" s="828"/>
      <c r="E1544" s="828"/>
      <c r="F1544" s="828"/>
    </row>
    <row r="1545" spans="1:6" x14ac:dyDescent="0.3">
      <c r="A1545" s="828"/>
      <c r="B1545" s="828"/>
      <c r="C1545" s="828"/>
      <c r="D1545" s="828"/>
      <c r="E1545" s="828"/>
      <c r="F1545" s="828"/>
    </row>
    <row r="1546" spans="1:6" x14ac:dyDescent="0.3">
      <c r="A1546" s="828"/>
      <c r="B1546" s="828"/>
      <c r="C1546" s="828"/>
      <c r="D1546" s="828"/>
      <c r="E1546" s="828"/>
      <c r="F1546" s="828"/>
    </row>
    <row r="1547" spans="1:6" x14ac:dyDescent="0.3">
      <c r="A1547" s="828"/>
      <c r="B1547" s="828"/>
      <c r="C1547" s="828"/>
      <c r="D1547" s="828"/>
      <c r="E1547" s="828"/>
      <c r="F1547" s="828"/>
    </row>
    <row r="1548" spans="1:6" x14ac:dyDescent="0.3">
      <c r="A1548" s="828"/>
      <c r="B1548" s="828"/>
      <c r="C1548" s="828"/>
      <c r="D1548" s="828"/>
      <c r="E1548" s="828"/>
      <c r="F1548" s="828"/>
    </row>
    <row r="1549" spans="1:6" x14ac:dyDescent="0.3">
      <c r="A1549" s="828"/>
      <c r="B1549" s="828"/>
      <c r="C1549" s="828"/>
      <c r="D1549" s="828"/>
      <c r="E1549" s="828"/>
      <c r="F1549" s="828"/>
    </row>
    <row r="1550" spans="1:6" x14ac:dyDescent="0.3">
      <c r="A1550" s="828"/>
      <c r="B1550" s="828"/>
      <c r="C1550" s="828"/>
      <c r="D1550" s="828"/>
      <c r="E1550" s="828"/>
      <c r="F1550" s="828"/>
    </row>
    <row r="1551" spans="1:6" x14ac:dyDescent="0.3">
      <c r="A1551" s="828"/>
      <c r="B1551" s="828"/>
      <c r="C1551" s="828"/>
      <c r="D1551" s="828"/>
      <c r="E1551" s="828"/>
      <c r="F1551" s="828"/>
    </row>
    <row r="1552" spans="1:6" x14ac:dyDescent="0.3">
      <c r="A1552" s="828"/>
      <c r="B1552" s="828"/>
      <c r="C1552" s="828"/>
      <c r="D1552" s="828"/>
      <c r="E1552" s="828"/>
      <c r="F1552" s="828"/>
    </row>
    <row r="1553" spans="1:6" x14ac:dyDescent="0.3">
      <c r="A1553" s="828"/>
      <c r="B1553" s="828"/>
      <c r="C1553" s="828"/>
      <c r="D1553" s="828"/>
      <c r="E1553" s="828"/>
      <c r="F1553" s="828"/>
    </row>
    <row r="1554" spans="1:6" x14ac:dyDescent="0.3">
      <c r="A1554" s="828"/>
      <c r="B1554" s="828"/>
      <c r="C1554" s="828"/>
      <c r="D1554" s="828"/>
      <c r="E1554" s="828"/>
      <c r="F1554" s="828"/>
    </row>
    <row r="1555" spans="1:6" x14ac:dyDescent="0.3">
      <c r="A1555" s="828"/>
      <c r="B1555" s="828"/>
      <c r="C1555" s="828"/>
      <c r="D1555" s="828"/>
      <c r="E1555" s="828"/>
      <c r="F1555" s="828"/>
    </row>
    <row r="1556" spans="1:6" x14ac:dyDescent="0.3">
      <c r="A1556" s="828"/>
      <c r="B1556" s="828"/>
      <c r="C1556" s="828"/>
      <c r="D1556" s="828"/>
      <c r="E1556" s="828"/>
      <c r="F1556" s="828"/>
    </row>
    <row r="1557" spans="1:6" x14ac:dyDescent="0.3">
      <c r="A1557" s="828"/>
      <c r="B1557" s="828"/>
      <c r="C1557" s="828"/>
      <c r="D1557" s="828"/>
      <c r="E1557" s="828"/>
      <c r="F1557" s="828"/>
    </row>
    <row r="1558" spans="1:6" x14ac:dyDescent="0.3">
      <c r="A1558" s="828"/>
      <c r="B1558" s="828"/>
      <c r="C1558" s="828"/>
      <c r="D1558" s="828"/>
      <c r="E1558" s="828"/>
      <c r="F1558" s="828"/>
    </row>
    <row r="1559" spans="1:6" x14ac:dyDescent="0.3">
      <c r="A1559" s="828"/>
      <c r="B1559" s="828"/>
      <c r="C1559" s="828"/>
      <c r="D1559" s="828"/>
      <c r="E1559" s="828"/>
      <c r="F1559" s="828"/>
    </row>
    <row r="1560" spans="1:6" x14ac:dyDescent="0.3">
      <c r="A1560" s="828"/>
      <c r="B1560" s="828"/>
      <c r="C1560" s="828"/>
      <c r="D1560" s="828"/>
      <c r="E1560" s="828"/>
      <c r="F1560" s="828"/>
    </row>
    <row r="1561" spans="1:6" x14ac:dyDescent="0.3">
      <c r="A1561" s="828"/>
      <c r="B1561" s="828"/>
      <c r="C1561" s="828"/>
      <c r="D1561" s="828"/>
      <c r="E1561" s="828"/>
      <c r="F1561" s="828"/>
    </row>
    <row r="1562" spans="1:6" x14ac:dyDescent="0.3">
      <c r="A1562" s="828"/>
      <c r="B1562" s="828"/>
      <c r="C1562" s="828"/>
      <c r="D1562" s="828"/>
      <c r="E1562" s="828"/>
      <c r="F1562" s="828"/>
    </row>
    <row r="1563" spans="1:6" x14ac:dyDescent="0.3">
      <c r="A1563" s="828"/>
      <c r="B1563" s="828"/>
      <c r="C1563" s="828"/>
      <c r="D1563" s="828"/>
      <c r="E1563" s="828"/>
      <c r="F1563" s="828"/>
    </row>
    <row r="1564" spans="1:6" x14ac:dyDescent="0.3">
      <c r="A1564" s="828"/>
      <c r="B1564" s="828"/>
      <c r="C1564" s="828"/>
      <c r="D1564" s="828"/>
      <c r="E1564" s="828"/>
      <c r="F1564" s="828"/>
    </row>
    <row r="1565" spans="1:6" x14ac:dyDescent="0.3">
      <c r="A1565" s="828"/>
      <c r="B1565" s="828"/>
      <c r="C1565" s="828"/>
      <c r="D1565" s="828"/>
      <c r="E1565" s="828"/>
      <c r="F1565" s="828"/>
    </row>
    <row r="1566" spans="1:6" x14ac:dyDescent="0.3">
      <c r="A1566" s="828"/>
      <c r="B1566" s="828"/>
      <c r="C1566" s="828"/>
      <c r="D1566" s="828"/>
      <c r="E1566" s="828"/>
      <c r="F1566" s="828"/>
    </row>
    <row r="1567" spans="1:6" x14ac:dyDescent="0.3">
      <c r="A1567" s="828"/>
      <c r="B1567" s="828"/>
      <c r="C1567" s="828"/>
      <c r="D1567" s="828"/>
      <c r="E1567" s="828"/>
      <c r="F1567" s="828"/>
    </row>
    <row r="1568" spans="1:6" x14ac:dyDescent="0.3">
      <c r="A1568" s="828"/>
      <c r="B1568" s="828"/>
      <c r="C1568" s="828"/>
      <c r="D1568" s="828"/>
      <c r="E1568" s="828"/>
      <c r="F1568" s="828"/>
    </row>
    <row r="1569" spans="1:6" x14ac:dyDescent="0.3">
      <c r="A1569" s="828"/>
      <c r="B1569" s="828"/>
      <c r="C1569" s="828"/>
      <c r="D1569" s="828"/>
      <c r="E1569" s="828"/>
      <c r="F1569" s="828"/>
    </row>
    <row r="1570" spans="1:6" x14ac:dyDescent="0.3">
      <c r="A1570" s="828"/>
      <c r="B1570" s="828"/>
      <c r="C1570" s="828"/>
      <c r="D1570" s="828"/>
      <c r="E1570" s="828"/>
      <c r="F1570" s="828"/>
    </row>
    <row r="1571" spans="1:6" x14ac:dyDescent="0.3">
      <c r="A1571" s="828"/>
      <c r="B1571" s="828"/>
      <c r="C1571" s="828"/>
      <c r="D1571" s="828"/>
      <c r="E1571" s="828"/>
      <c r="F1571" s="828"/>
    </row>
    <row r="1572" spans="1:6" x14ac:dyDescent="0.3">
      <c r="A1572" s="828"/>
      <c r="B1572" s="828"/>
      <c r="C1572" s="828"/>
      <c r="D1572" s="828"/>
      <c r="E1572" s="828"/>
      <c r="F1572" s="828"/>
    </row>
    <row r="1573" spans="1:6" x14ac:dyDescent="0.3">
      <c r="A1573" s="828"/>
      <c r="B1573" s="828"/>
      <c r="C1573" s="828"/>
      <c r="D1573" s="828"/>
      <c r="E1573" s="828"/>
      <c r="F1573" s="828"/>
    </row>
    <row r="1574" spans="1:6" x14ac:dyDescent="0.3">
      <c r="A1574" s="828"/>
      <c r="B1574" s="828"/>
      <c r="C1574" s="828"/>
      <c r="D1574" s="828"/>
      <c r="E1574" s="828"/>
      <c r="F1574" s="828"/>
    </row>
    <row r="1575" spans="1:6" x14ac:dyDescent="0.3">
      <c r="A1575" s="828"/>
      <c r="B1575" s="828"/>
      <c r="C1575" s="828"/>
      <c r="D1575" s="828"/>
      <c r="E1575" s="828"/>
      <c r="F1575" s="828"/>
    </row>
    <row r="1576" spans="1:6" x14ac:dyDescent="0.3">
      <c r="A1576" s="828"/>
      <c r="B1576" s="828"/>
      <c r="C1576" s="828"/>
      <c r="D1576" s="828"/>
      <c r="E1576" s="828"/>
      <c r="F1576" s="828"/>
    </row>
    <row r="1577" spans="1:6" x14ac:dyDescent="0.3">
      <c r="A1577" s="828"/>
      <c r="B1577" s="828"/>
      <c r="C1577" s="828"/>
      <c r="D1577" s="828"/>
      <c r="E1577" s="828"/>
      <c r="F1577" s="828"/>
    </row>
    <row r="1578" spans="1:6" x14ac:dyDescent="0.3">
      <c r="A1578" s="828"/>
      <c r="B1578" s="828"/>
      <c r="C1578" s="828"/>
      <c r="D1578" s="828"/>
      <c r="E1578" s="828"/>
      <c r="F1578" s="828"/>
    </row>
    <row r="1579" spans="1:6" x14ac:dyDescent="0.3">
      <c r="A1579" s="828"/>
      <c r="B1579" s="828"/>
      <c r="C1579" s="828"/>
      <c r="D1579" s="828"/>
      <c r="E1579" s="828"/>
      <c r="F1579" s="828"/>
    </row>
    <row r="1580" spans="1:6" x14ac:dyDescent="0.3">
      <c r="A1580" s="828"/>
      <c r="B1580" s="828"/>
      <c r="C1580" s="828"/>
      <c r="D1580" s="828"/>
      <c r="E1580" s="828"/>
      <c r="F1580" s="828"/>
    </row>
    <row r="1581" spans="1:6" x14ac:dyDescent="0.3">
      <c r="A1581" s="828"/>
      <c r="B1581" s="828"/>
      <c r="C1581" s="828"/>
      <c r="D1581" s="828"/>
      <c r="E1581" s="828"/>
      <c r="F1581" s="828"/>
    </row>
    <row r="1582" spans="1:6" x14ac:dyDescent="0.3">
      <c r="A1582" s="828"/>
      <c r="B1582" s="828"/>
      <c r="C1582" s="828"/>
      <c r="D1582" s="828"/>
      <c r="E1582" s="828"/>
      <c r="F1582" s="828"/>
    </row>
    <row r="1583" spans="1:6" x14ac:dyDescent="0.3">
      <c r="A1583" s="828"/>
      <c r="B1583" s="828"/>
      <c r="C1583" s="828"/>
      <c r="D1583" s="828"/>
      <c r="E1583" s="828"/>
      <c r="F1583" s="828"/>
    </row>
    <row r="1584" spans="1:6" x14ac:dyDescent="0.3">
      <c r="A1584" s="828"/>
      <c r="B1584" s="828"/>
      <c r="C1584" s="828"/>
      <c r="D1584" s="828"/>
      <c r="E1584" s="828"/>
      <c r="F1584" s="828"/>
    </row>
    <row r="1585" spans="1:6" x14ac:dyDescent="0.3">
      <c r="A1585" s="828"/>
      <c r="B1585" s="828"/>
      <c r="C1585" s="828"/>
      <c r="D1585" s="828"/>
      <c r="E1585" s="828"/>
      <c r="F1585" s="828"/>
    </row>
    <row r="1586" spans="1:6" x14ac:dyDescent="0.3">
      <c r="A1586" s="828"/>
      <c r="B1586" s="828"/>
      <c r="C1586" s="828"/>
      <c r="D1586" s="828"/>
      <c r="E1586" s="828"/>
      <c r="F1586" s="828"/>
    </row>
    <row r="1587" spans="1:6" x14ac:dyDescent="0.3">
      <c r="A1587" s="828"/>
      <c r="B1587" s="828"/>
      <c r="C1587" s="828"/>
      <c r="D1587" s="828"/>
      <c r="E1587" s="828"/>
      <c r="F1587" s="828"/>
    </row>
    <row r="1588" spans="1:6" x14ac:dyDescent="0.3">
      <c r="A1588" s="828"/>
      <c r="B1588" s="828"/>
      <c r="C1588" s="828"/>
      <c r="D1588" s="828"/>
      <c r="E1588" s="828"/>
      <c r="F1588" s="828"/>
    </row>
    <row r="1589" spans="1:6" x14ac:dyDescent="0.3">
      <c r="A1589" s="828"/>
      <c r="B1589" s="828"/>
      <c r="C1589" s="828"/>
      <c r="D1589" s="828"/>
      <c r="E1589" s="828"/>
      <c r="F1589" s="828"/>
    </row>
    <row r="1590" spans="1:6" x14ac:dyDescent="0.3">
      <c r="A1590" s="828"/>
      <c r="B1590" s="828"/>
      <c r="C1590" s="828"/>
      <c r="D1590" s="828"/>
      <c r="E1590" s="828"/>
      <c r="F1590" s="828"/>
    </row>
    <row r="1591" spans="1:6" x14ac:dyDescent="0.3">
      <c r="A1591" s="828"/>
      <c r="B1591" s="828"/>
      <c r="C1591" s="828"/>
      <c r="D1591" s="828"/>
      <c r="E1591" s="828"/>
      <c r="F1591" s="828"/>
    </row>
  </sheetData>
  <sheetProtection algorithmName="SHA-512" hashValue="Xkf99bvXtziu6KiN52Au33b0+IvkZEU2cqMlw+OsUcp2+eDwp7/DjhRwjke+yHuoUzbQI1H80r8TwQKEiREOzA==" saltValue="iG8nlSxXYegk/xWDqm7TGA==" spinCount="100000" sheet="1" selectLockedCells="1"/>
  <mergeCells count="7">
    <mergeCell ref="C4:D4"/>
    <mergeCell ref="A6:F6"/>
    <mergeCell ref="C7:C8"/>
    <mergeCell ref="A37:F37"/>
    <mergeCell ref="C38:C39"/>
    <mergeCell ref="A15:B15"/>
    <mergeCell ref="A17:B17"/>
  </mergeCells>
  <printOptions horizontalCentered="1"/>
  <pageMargins left="0.70866141732283472" right="0.19685039370078741" top="0.35433070866141736" bottom="0.35433070866141736" header="0.31496062992125984" footer="0.31496062992125984"/>
  <pageSetup paperSize="9" scale="89" orientation="portrait" r:id="rId1"/>
  <ignoredErrors>
    <ignoredError sqref="E57 F58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pageSetUpPr fitToPage="1"/>
  </sheetPr>
  <dimension ref="A1:L1197"/>
  <sheetViews>
    <sheetView topLeftCell="A16" zoomScale="120" zoomScaleNormal="120" workbookViewId="0">
      <selection activeCell="L25" sqref="L25"/>
    </sheetView>
  </sheetViews>
  <sheetFormatPr baseColWidth="10" defaultColWidth="12" defaultRowHeight="13.8" x14ac:dyDescent="0.3"/>
  <cols>
    <col min="1" max="1" width="4.5546875" style="1030" customWidth="1"/>
    <col min="2" max="2" width="12" style="1030"/>
    <col min="3" max="3" width="5" style="1030" customWidth="1"/>
    <col min="4" max="4" width="29" style="1030" customWidth="1"/>
    <col min="5" max="5" width="1.6640625" style="1030" customWidth="1"/>
    <col min="6" max="6" width="6.109375" style="1030" customWidth="1"/>
    <col min="7" max="7" width="4.33203125" style="1031" bestFit="1" customWidth="1"/>
    <col min="8" max="8" width="14.44140625" style="1030" customWidth="1"/>
    <col min="9" max="9" width="0.109375" style="1030" customWidth="1"/>
    <col min="10" max="10" width="17.5546875" style="1030" customWidth="1"/>
    <col min="11" max="11" width="17.109375" style="1030" bestFit="1" customWidth="1"/>
    <col min="12" max="12" width="16.88671875" style="1030" bestFit="1" customWidth="1"/>
    <col min="13" max="256" width="12" style="844"/>
    <col min="257" max="257" width="4.5546875" style="844" customWidth="1"/>
    <col min="258" max="258" width="12" style="844"/>
    <col min="259" max="259" width="5" style="844" customWidth="1"/>
    <col min="260" max="260" width="29" style="844" customWidth="1"/>
    <col min="261" max="261" width="1.6640625" style="844" customWidth="1"/>
    <col min="262" max="262" width="6.109375" style="844" customWidth="1"/>
    <col min="263" max="263" width="2.88671875" style="844" customWidth="1"/>
    <col min="264" max="264" width="14.44140625" style="844" customWidth="1"/>
    <col min="265" max="265" width="0.109375" style="844" customWidth="1"/>
    <col min="266" max="266" width="17.5546875" style="844" customWidth="1"/>
    <col min="267" max="267" width="17.109375" style="844" bestFit="1" customWidth="1"/>
    <col min="268" max="268" width="16.88671875" style="844" bestFit="1" customWidth="1"/>
    <col min="269" max="512" width="12" style="844"/>
    <col min="513" max="513" width="4.5546875" style="844" customWidth="1"/>
    <col min="514" max="514" width="12" style="844"/>
    <col min="515" max="515" width="5" style="844" customWidth="1"/>
    <col min="516" max="516" width="29" style="844" customWidth="1"/>
    <col min="517" max="517" width="1.6640625" style="844" customWidth="1"/>
    <col min="518" max="518" width="6.109375" style="844" customWidth="1"/>
    <col min="519" max="519" width="2.88671875" style="844" customWidth="1"/>
    <col min="520" max="520" width="14.44140625" style="844" customWidth="1"/>
    <col min="521" max="521" width="0.109375" style="844" customWidth="1"/>
    <col min="522" max="522" width="17.5546875" style="844" customWidth="1"/>
    <col min="523" max="523" width="17.109375" style="844" bestFit="1" customWidth="1"/>
    <col min="524" max="524" width="16.88671875" style="844" bestFit="1" customWidth="1"/>
    <col min="525" max="768" width="12" style="844"/>
    <col min="769" max="769" width="4.5546875" style="844" customWidth="1"/>
    <col min="770" max="770" width="12" style="844"/>
    <col min="771" max="771" width="5" style="844" customWidth="1"/>
    <col min="772" max="772" width="29" style="844" customWidth="1"/>
    <col min="773" max="773" width="1.6640625" style="844" customWidth="1"/>
    <col min="774" max="774" width="6.109375" style="844" customWidth="1"/>
    <col min="775" max="775" width="2.88671875" style="844" customWidth="1"/>
    <col min="776" max="776" width="14.44140625" style="844" customWidth="1"/>
    <col min="777" max="777" width="0.109375" style="844" customWidth="1"/>
    <col min="778" max="778" width="17.5546875" style="844" customWidth="1"/>
    <col min="779" max="779" width="17.109375" style="844" bestFit="1" customWidth="1"/>
    <col min="780" max="780" width="16.88671875" style="844" bestFit="1" customWidth="1"/>
    <col min="781" max="1024" width="12" style="844"/>
    <col min="1025" max="1025" width="4.5546875" style="844" customWidth="1"/>
    <col min="1026" max="1026" width="12" style="844"/>
    <col min="1027" max="1027" width="5" style="844" customWidth="1"/>
    <col min="1028" max="1028" width="29" style="844" customWidth="1"/>
    <col min="1029" max="1029" width="1.6640625" style="844" customWidth="1"/>
    <col min="1030" max="1030" width="6.109375" style="844" customWidth="1"/>
    <col min="1031" max="1031" width="2.88671875" style="844" customWidth="1"/>
    <col min="1032" max="1032" width="14.44140625" style="844" customWidth="1"/>
    <col min="1033" max="1033" width="0.109375" style="844" customWidth="1"/>
    <col min="1034" max="1034" width="17.5546875" style="844" customWidth="1"/>
    <col min="1035" max="1035" width="17.109375" style="844" bestFit="1" customWidth="1"/>
    <col min="1036" max="1036" width="16.88671875" style="844" bestFit="1" customWidth="1"/>
    <col min="1037" max="1280" width="12" style="844"/>
    <col min="1281" max="1281" width="4.5546875" style="844" customWidth="1"/>
    <col min="1282" max="1282" width="12" style="844"/>
    <col min="1283" max="1283" width="5" style="844" customWidth="1"/>
    <col min="1284" max="1284" width="29" style="844" customWidth="1"/>
    <col min="1285" max="1285" width="1.6640625" style="844" customWidth="1"/>
    <col min="1286" max="1286" width="6.109375" style="844" customWidth="1"/>
    <col min="1287" max="1287" width="2.88671875" style="844" customWidth="1"/>
    <col min="1288" max="1288" width="14.44140625" style="844" customWidth="1"/>
    <col min="1289" max="1289" width="0.109375" style="844" customWidth="1"/>
    <col min="1290" max="1290" width="17.5546875" style="844" customWidth="1"/>
    <col min="1291" max="1291" width="17.109375" style="844" bestFit="1" customWidth="1"/>
    <col min="1292" max="1292" width="16.88671875" style="844" bestFit="1" customWidth="1"/>
    <col min="1293" max="1536" width="12" style="844"/>
    <col min="1537" max="1537" width="4.5546875" style="844" customWidth="1"/>
    <col min="1538" max="1538" width="12" style="844"/>
    <col min="1539" max="1539" width="5" style="844" customWidth="1"/>
    <col min="1540" max="1540" width="29" style="844" customWidth="1"/>
    <col min="1541" max="1541" width="1.6640625" style="844" customWidth="1"/>
    <col min="1542" max="1542" width="6.109375" style="844" customWidth="1"/>
    <col min="1543" max="1543" width="2.88671875" style="844" customWidth="1"/>
    <col min="1544" max="1544" width="14.44140625" style="844" customWidth="1"/>
    <col min="1545" max="1545" width="0.109375" style="844" customWidth="1"/>
    <col min="1546" max="1546" width="17.5546875" style="844" customWidth="1"/>
    <col min="1547" max="1547" width="17.109375" style="844" bestFit="1" customWidth="1"/>
    <col min="1548" max="1548" width="16.88671875" style="844" bestFit="1" customWidth="1"/>
    <col min="1549" max="1792" width="12" style="844"/>
    <col min="1793" max="1793" width="4.5546875" style="844" customWidth="1"/>
    <col min="1794" max="1794" width="12" style="844"/>
    <col min="1795" max="1795" width="5" style="844" customWidth="1"/>
    <col min="1796" max="1796" width="29" style="844" customWidth="1"/>
    <col min="1797" max="1797" width="1.6640625" style="844" customWidth="1"/>
    <col min="1798" max="1798" width="6.109375" style="844" customWidth="1"/>
    <col min="1799" max="1799" width="2.88671875" style="844" customWidth="1"/>
    <col min="1800" max="1800" width="14.44140625" style="844" customWidth="1"/>
    <col min="1801" max="1801" width="0.109375" style="844" customWidth="1"/>
    <col min="1802" max="1802" width="17.5546875" style="844" customWidth="1"/>
    <col min="1803" max="1803" width="17.109375" style="844" bestFit="1" customWidth="1"/>
    <col min="1804" max="1804" width="16.88671875" style="844" bestFit="1" customWidth="1"/>
    <col min="1805" max="2048" width="12" style="844"/>
    <col min="2049" max="2049" width="4.5546875" style="844" customWidth="1"/>
    <col min="2050" max="2050" width="12" style="844"/>
    <col min="2051" max="2051" width="5" style="844" customWidth="1"/>
    <col min="2052" max="2052" width="29" style="844" customWidth="1"/>
    <col min="2053" max="2053" width="1.6640625" style="844" customWidth="1"/>
    <col min="2054" max="2054" width="6.109375" style="844" customWidth="1"/>
    <col min="2055" max="2055" width="2.88671875" style="844" customWidth="1"/>
    <col min="2056" max="2056" width="14.44140625" style="844" customWidth="1"/>
    <col min="2057" max="2057" width="0.109375" style="844" customWidth="1"/>
    <col min="2058" max="2058" width="17.5546875" style="844" customWidth="1"/>
    <col min="2059" max="2059" width="17.109375" style="844" bestFit="1" customWidth="1"/>
    <col min="2060" max="2060" width="16.88671875" style="844" bestFit="1" customWidth="1"/>
    <col min="2061" max="2304" width="12" style="844"/>
    <col min="2305" max="2305" width="4.5546875" style="844" customWidth="1"/>
    <col min="2306" max="2306" width="12" style="844"/>
    <col min="2307" max="2307" width="5" style="844" customWidth="1"/>
    <col min="2308" max="2308" width="29" style="844" customWidth="1"/>
    <col min="2309" max="2309" width="1.6640625" style="844" customWidth="1"/>
    <col min="2310" max="2310" width="6.109375" style="844" customWidth="1"/>
    <col min="2311" max="2311" width="2.88671875" style="844" customWidth="1"/>
    <col min="2312" max="2312" width="14.44140625" style="844" customWidth="1"/>
    <col min="2313" max="2313" width="0.109375" style="844" customWidth="1"/>
    <col min="2314" max="2314" width="17.5546875" style="844" customWidth="1"/>
    <col min="2315" max="2315" width="17.109375" style="844" bestFit="1" customWidth="1"/>
    <col min="2316" max="2316" width="16.88671875" style="844" bestFit="1" customWidth="1"/>
    <col min="2317" max="2560" width="12" style="844"/>
    <col min="2561" max="2561" width="4.5546875" style="844" customWidth="1"/>
    <col min="2562" max="2562" width="12" style="844"/>
    <col min="2563" max="2563" width="5" style="844" customWidth="1"/>
    <col min="2564" max="2564" width="29" style="844" customWidth="1"/>
    <col min="2565" max="2565" width="1.6640625" style="844" customWidth="1"/>
    <col min="2566" max="2566" width="6.109375" style="844" customWidth="1"/>
    <col min="2567" max="2567" width="2.88671875" style="844" customWidth="1"/>
    <col min="2568" max="2568" width="14.44140625" style="844" customWidth="1"/>
    <col min="2569" max="2569" width="0.109375" style="844" customWidth="1"/>
    <col min="2570" max="2570" width="17.5546875" style="844" customWidth="1"/>
    <col min="2571" max="2571" width="17.109375" style="844" bestFit="1" customWidth="1"/>
    <col min="2572" max="2572" width="16.88671875" style="844" bestFit="1" customWidth="1"/>
    <col min="2573" max="2816" width="12" style="844"/>
    <col min="2817" max="2817" width="4.5546875" style="844" customWidth="1"/>
    <col min="2818" max="2818" width="12" style="844"/>
    <col min="2819" max="2819" width="5" style="844" customWidth="1"/>
    <col min="2820" max="2820" width="29" style="844" customWidth="1"/>
    <col min="2821" max="2821" width="1.6640625" style="844" customWidth="1"/>
    <col min="2822" max="2822" width="6.109375" style="844" customWidth="1"/>
    <col min="2823" max="2823" width="2.88671875" style="844" customWidth="1"/>
    <col min="2824" max="2824" width="14.44140625" style="844" customWidth="1"/>
    <col min="2825" max="2825" width="0.109375" style="844" customWidth="1"/>
    <col min="2826" max="2826" width="17.5546875" style="844" customWidth="1"/>
    <col min="2827" max="2827" width="17.109375" style="844" bestFit="1" customWidth="1"/>
    <col min="2828" max="2828" width="16.88671875" style="844" bestFit="1" customWidth="1"/>
    <col min="2829" max="3072" width="12" style="844"/>
    <col min="3073" max="3073" width="4.5546875" style="844" customWidth="1"/>
    <col min="3074" max="3074" width="12" style="844"/>
    <col min="3075" max="3075" width="5" style="844" customWidth="1"/>
    <col min="3076" max="3076" width="29" style="844" customWidth="1"/>
    <col min="3077" max="3077" width="1.6640625" style="844" customWidth="1"/>
    <col min="3078" max="3078" width="6.109375" style="844" customWidth="1"/>
    <col min="3079" max="3079" width="2.88671875" style="844" customWidth="1"/>
    <col min="3080" max="3080" width="14.44140625" style="844" customWidth="1"/>
    <col min="3081" max="3081" width="0.109375" style="844" customWidth="1"/>
    <col min="3082" max="3082" width="17.5546875" style="844" customWidth="1"/>
    <col min="3083" max="3083" width="17.109375" style="844" bestFit="1" customWidth="1"/>
    <col min="3084" max="3084" width="16.88671875" style="844" bestFit="1" customWidth="1"/>
    <col min="3085" max="3328" width="12" style="844"/>
    <col min="3329" max="3329" width="4.5546875" style="844" customWidth="1"/>
    <col min="3330" max="3330" width="12" style="844"/>
    <col min="3331" max="3331" width="5" style="844" customWidth="1"/>
    <col min="3332" max="3332" width="29" style="844" customWidth="1"/>
    <col min="3333" max="3333" width="1.6640625" style="844" customWidth="1"/>
    <col min="3334" max="3334" width="6.109375" style="844" customWidth="1"/>
    <col min="3335" max="3335" width="2.88671875" style="844" customWidth="1"/>
    <col min="3336" max="3336" width="14.44140625" style="844" customWidth="1"/>
    <col min="3337" max="3337" width="0.109375" style="844" customWidth="1"/>
    <col min="3338" max="3338" width="17.5546875" style="844" customWidth="1"/>
    <col min="3339" max="3339" width="17.109375" style="844" bestFit="1" customWidth="1"/>
    <col min="3340" max="3340" width="16.88671875" style="844" bestFit="1" customWidth="1"/>
    <col min="3341" max="3584" width="12" style="844"/>
    <col min="3585" max="3585" width="4.5546875" style="844" customWidth="1"/>
    <col min="3586" max="3586" width="12" style="844"/>
    <col min="3587" max="3587" width="5" style="844" customWidth="1"/>
    <col min="3588" max="3588" width="29" style="844" customWidth="1"/>
    <col min="3589" max="3589" width="1.6640625" style="844" customWidth="1"/>
    <col min="3590" max="3590" width="6.109375" style="844" customWidth="1"/>
    <col min="3591" max="3591" width="2.88671875" style="844" customWidth="1"/>
    <col min="3592" max="3592" width="14.44140625" style="844" customWidth="1"/>
    <col min="3593" max="3593" width="0.109375" style="844" customWidth="1"/>
    <col min="3594" max="3594" width="17.5546875" style="844" customWidth="1"/>
    <col min="3595" max="3595" width="17.109375" style="844" bestFit="1" customWidth="1"/>
    <col min="3596" max="3596" width="16.88671875" style="844" bestFit="1" customWidth="1"/>
    <col min="3597" max="3840" width="12" style="844"/>
    <col min="3841" max="3841" width="4.5546875" style="844" customWidth="1"/>
    <col min="3842" max="3842" width="12" style="844"/>
    <col min="3843" max="3843" width="5" style="844" customWidth="1"/>
    <col min="3844" max="3844" width="29" style="844" customWidth="1"/>
    <col min="3845" max="3845" width="1.6640625" style="844" customWidth="1"/>
    <col min="3846" max="3846" width="6.109375" style="844" customWidth="1"/>
    <col min="3847" max="3847" width="2.88671875" style="844" customWidth="1"/>
    <col min="3848" max="3848" width="14.44140625" style="844" customWidth="1"/>
    <col min="3849" max="3849" width="0.109375" style="844" customWidth="1"/>
    <col min="3850" max="3850" width="17.5546875" style="844" customWidth="1"/>
    <col min="3851" max="3851" width="17.109375" style="844" bestFit="1" customWidth="1"/>
    <col min="3852" max="3852" width="16.88671875" style="844" bestFit="1" customWidth="1"/>
    <col min="3853" max="4096" width="12" style="844"/>
    <col min="4097" max="4097" width="4.5546875" style="844" customWidth="1"/>
    <col min="4098" max="4098" width="12" style="844"/>
    <col min="4099" max="4099" width="5" style="844" customWidth="1"/>
    <col min="4100" max="4100" width="29" style="844" customWidth="1"/>
    <col min="4101" max="4101" width="1.6640625" style="844" customWidth="1"/>
    <col min="4102" max="4102" width="6.109375" style="844" customWidth="1"/>
    <col min="4103" max="4103" width="2.88671875" style="844" customWidth="1"/>
    <col min="4104" max="4104" width="14.44140625" style="844" customWidth="1"/>
    <col min="4105" max="4105" width="0.109375" style="844" customWidth="1"/>
    <col min="4106" max="4106" width="17.5546875" style="844" customWidth="1"/>
    <col min="4107" max="4107" width="17.109375" style="844" bestFit="1" customWidth="1"/>
    <col min="4108" max="4108" width="16.88671875" style="844" bestFit="1" customWidth="1"/>
    <col min="4109" max="4352" width="12" style="844"/>
    <col min="4353" max="4353" width="4.5546875" style="844" customWidth="1"/>
    <col min="4354" max="4354" width="12" style="844"/>
    <col min="4355" max="4355" width="5" style="844" customWidth="1"/>
    <col min="4356" max="4356" width="29" style="844" customWidth="1"/>
    <col min="4357" max="4357" width="1.6640625" style="844" customWidth="1"/>
    <col min="4358" max="4358" width="6.109375" style="844" customWidth="1"/>
    <col min="4359" max="4359" width="2.88671875" style="844" customWidth="1"/>
    <col min="4360" max="4360" width="14.44140625" style="844" customWidth="1"/>
    <col min="4361" max="4361" width="0.109375" style="844" customWidth="1"/>
    <col min="4362" max="4362" width="17.5546875" style="844" customWidth="1"/>
    <col min="4363" max="4363" width="17.109375" style="844" bestFit="1" customWidth="1"/>
    <col min="4364" max="4364" width="16.88671875" style="844" bestFit="1" customWidth="1"/>
    <col min="4365" max="4608" width="12" style="844"/>
    <col min="4609" max="4609" width="4.5546875" style="844" customWidth="1"/>
    <col min="4610" max="4610" width="12" style="844"/>
    <col min="4611" max="4611" width="5" style="844" customWidth="1"/>
    <col min="4612" max="4612" width="29" style="844" customWidth="1"/>
    <col min="4613" max="4613" width="1.6640625" style="844" customWidth="1"/>
    <col min="4614" max="4614" width="6.109375" style="844" customWidth="1"/>
    <col min="4615" max="4615" width="2.88671875" style="844" customWidth="1"/>
    <col min="4616" max="4616" width="14.44140625" style="844" customWidth="1"/>
    <col min="4617" max="4617" width="0.109375" style="844" customWidth="1"/>
    <col min="4618" max="4618" width="17.5546875" style="844" customWidth="1"/>
    <col min="4619" max="4619" width="17.109375" style="844" bestFit="1" customWidth="1"/>
    <col min="4620" max="4620" width="16.88671875" style="844" bestFit="1" customWidth="1"/>
    <col min="4621" max="4864" width="12" style="844"/>
    <col min="4865" max="4865" width="4.5546875" style="844" customWidth="1"/>
    <col min="4866" max="4866" width="12" style="844"/>
    <col min="4867" max="4867" width="5" style="844" customWidth="1"/>
    <col min="4868" max="4868" width="29" style="844" customWidth="1"/>
    <col min="4869" max="4869" width="1.6640625" style="844" customWidth="1"/>
    <col min="4870" max="4870" width="6.109375" style="844" customWidth="1"/>
    <col min="4871" max="4871" width="2.88671875" style="844" customWidth="1"/>
    <col min="4872" max="4872" width="14.44140625" style="844" customWidth="1"/>
    <col min="4873" max="4873" width="0.109375" style="844" customWidth="1"/>
    <col min="4874" max="4874" width="17.5546875" style="844" customWidth="1"/>
    <col min="4875" max="4875" width="17.109375" style="844" bestFit="1" customWidth="1"/>
    <col min="4876" max="4876" width="16.88671875" style="844" bestFit="1" customWidth="1"/>
    <col min="4877" max="5120" width="12" style="844"/>
    <col min="5121" max="5121" width="4.5546875" style="844" customWidth="1"/>
    <col min="5122" max="5122" width="12" style="844"/>
    <col min="5123" max="5123" width="5" style="844" customWidth="1"/>
    <col min="5124" max="5124" width="29" style="844" customWidth="1"/>
    <col min="5125" max="5125" width="1.6640625" style="844" customWidth="1"/>
    <col min="5126" max="5126" width="6.109375" style="844" customWidth="1"/>
    <col min="5127" max="5127" width="2.88671875" style="844" customWidth="1"/>
    <col min="5128" max="5128" width="14.44140625" style="844" customWidth="1"/>
    <col min="5129" max="5129" width="0.109375" style="844" customWidth="1"/>
    <col min="5130" max="5130" width="17.5546875" style="844" customWidth="1"/>
    <col min="5131" max="5131" width="17.109375" style="844" bestFit="1" customWidth="1"/>
    <col min="5132" max="5132" width="16.88671875" style="844" bestFit="1" customWidth="1"/>
    <col min="5133" max="5376" width="12" style="844"/>
    <col min="5377" max="5377" width="4.5546875" style="844" customWidth="1"/>
    <col min="5378" max="5378" width="12" style="844"/>
    <col min="5379" max="5379" width="5" style="844" customWidth="1"/>
    <col min="5380" max="5380" width="29" style="844" customWidth="1"/>
    <col min="5381" max="5381" width="1.6640625" style="844" customWidth="1"/>
    <col min="5382" max="5382" width="6.109375" style="844" customWidth="1"/>
    <col min="5383" max="5383" width="2.88671875" style="844" customWidth="1"/>
    <col min="5384" max="5384" width="14.44140625" style="844" customWidth="1"/>
    <col min="5385" max="5385" width="0.109375" style="844" customWidth="1"/>
    <col min="5386" max="5386" width="17.5546875" style="844" customWidth="1"/>
    <col min="5387" max="5387" width="17.109375" style="844" bestFit="1" customWidth="1"/>
    <col min="5388" max="5388" width="16.88671875" style="844" bestFit="1" customWidth="1"/>
    <col min="5389" max="5632" width="12" style="844"/>
    <col min="5633" max="5633" width="4.5546875" style="844" customWidth="1"/>
    <col min="5634" max="5634" width="12" style="844"/>
    <col min="5635" max="5635" width="5" style="844" customWidth="1"/>
    <col min="5636" max="5636" width="29" style="844" customWidth="1"/>
    <col min="5637" max="5637" width="1.6640625" style="844" customWidth="1"/>
    <col min="5638" max="5638" width="6.109375" style="844" customWidth="1"/>
    <col min="5639" max="5639" width="2.88671875" style="844" customWidth="1"/>
    <col min="5640" max="5640" width="14.44140625" style="844" customWidth="1"/>
    <col min="5641" max="5641" width="0.109375" style="844" customWidth="1"/>
    <col min="5642" max="5642" width="17.5546875" style="844" customWidth="1"/>
    <col min="5643" max="5643" width="17.109375" style="844" bestFit="1" customWidth="1"/>
    <col min="5644" max="5644" width="16.88671875" style="844" bestFit="1" customWidth="1"/>
    <col min="5645" max="5888" width="12" style="844"/>
    <col min="5889" max="5889" width="4.5546875" style="844" customWidth="1"/>
    <col min="5890" max="5890" width="12" style="844"/>
    <col min="5891" max="5891" width="5" style="844" customWidth="1"/>
    <col min="5892" max="5892" width="29" style="844" customWidth="1"/>
    <col min="5893" max="5893" width="1.6640625" style="844" customWidth="1"/>
    <col min="5894" max="5894" width="6.109375" style="844" customWidth="1"/>
    <col min="5895" max="5895" width="2.88671875" style="844" customWidth="1"/>
    <col min="5896" max="5896" width="14.44140625" style="844" customWidth="1"/>
    <col min="5897" max="5897" width="0.109375" style="844" customWidth="1"/>
    <col min="5898" max="5898" width="17.5546875" style="844" customWidth="1"/>
    <col min="5899" max="5899" width="17.109375" style="844" bestFit="1" customWidth="1"/>
    <col min="5900" max="5900" width="16.88671875" style="844" bestFit="1" customWidth="1"/>
    <col min="5901" max="6144" width="12" style="844"/>
    <col min="6145" max="6145" width="4.5546875" style="844" customWidth="1"/>
    <col min="6146" max="6146" width="12" style="844"/>
    <col min="6147" max="6147" width="5" style="844" customWidth="1"/>
    <col min="6148" max="6148" width="29" style="844" customWidth="1"/>
    <col min="6149" max="6149" width="1.6640625" style="844" customWidth="1"/>
    <col min="6150" max="6150" width="6.109375" style="844" customWidth="1"/>
    <col min="6151" max="6151" width="2.88671875" style="844" customWidth="1"/>
    <col min="6152" max="6152" width="14.44140625" style="844" customWidth="1"/>
    <col min="6153" max="6153" width="0.109375" style="844" customWidth="1"/>
    <col min="6154" max="6154" width="17.5546875" style="844" customWidth="1"/>
    <col min="6155" max="6155" width="17.109375" style="844" bestFit="1" customWidth="1"/>
    <col min="6156" max="6156" width="16.88671875" style="844" bestFit="1" customWidth="1"/>
    <col min="6157" max="6400" width="12" style="844"/>
    <col min="6401" max="6401" width="4.5546875" style="844" customWidth="1"/>
    <col min="6402" max="6402" width="12" style="844"/>
    <col min="6403" max="6403" width="5" style="844" customWidth="1"/>
    <col min="6404" max="6404" width="29" style="844" customWidth="1"/>
    <col min="6405" max="6405" width="1.6640625" style="844" customWidth="1"/>
    <col min="6406" max="6406" width="6.109375" style="844" customWidth="1"/>
    <col min="6407" max="6407" width="2.88671875" style="844" customWidth="1"/>
    <col min="6408" max="6408" width="14.44140625" style="844" customWidth="1"/>
    <col min="6409" max="6409" width="0.109375" style="844" customWidth="1"/>
    <col min="6410" max="6410" width="17.5546875" style="844" customWidth="1"/>
    <col min="6411" max="6411" width="17.109375" style="844" bestFit="1" customWidth="1"/>
    <col min="6412" max="6412" width="16.88671875" style="844" bestFit="1" customWidth="1"/>
    <col min="6413" max="6656" width="12" style="844"/>
    <col min="6657" max="6657" width="4.5546875" style="844" customWidth="1"/>
    <col min="6658" max="6658" width="12" style="844"/>
    <col min="6659" max="6659" width="5" style="844" customWidth="1"/>
    <col min="6660" max="6660" width="29" style="844" customWidth="1"/>
    <col min="6661" max="6661" width="1.6640625" style="844" customWidth="1"/>
    <col min="6662" max="6662" width="6.109375" style="844" customWidth="1"/>
    <col min="6663" max="6663" width="2.88671875" style="844" customWidth="1"/>
    <col min="6664" max="6664" width="14.44140625" style="844" customWidth="1"/>
    <col min="6665" max="6665" width="0.109375" style="844" customWidth="1"/>
    <col min="6666" max="6666" width="17.5546875" style="844" customWidth="1"/>
    <col min="6667" max="6667" width="17.109375" style="844" bestFit="1" customWidth="1"/>
    <col min="6668" max="6668" width="16.88671875" style="844" bestFit="1" customWidth="1"/>
    <col min="6669" max="6912" width="12" style="844"/>
    <col min="6913" max="6913" width="4.5546875" style="844" customWidth="1"/>
    <col min="6914" max="6914" width="12" style="844"/>
    <col min="6915" max="6915" width="5" style="844" customWidth="1"/>
    <col min="6916" max="6916" width="29" style="844" customWidth="1"/>
    <col min="6917" max="6917" width="1.6640625" style="844" customWidth="1"/>
    <col min="6918" max="6918" width="6.109375" style="844" customWidth="1"/>
    <col min="6919" max="6919" width="2.88671875" style="844" customWidth="1"/>
    <col min="6920" max="6920" width="14.44140625" style="844" customWidth="1"/>
    <col min="6921" max="6921" width="0.109375" style="844" customWidth="1"/>
    <col min="6922" max="6922" width="17.5546875" style="844" customWidth="1"/>
    <col min="6923" max="6923" width="17.109375" style="844" bestFit="1" customWidth="1"/>
    <col min="6924" max="6924" width="16.88671875" style="844" bestFit="1" customWidth="1"/>
    <col min="6925" max="7168" width="12" style="844"/>
    <col min="7169" max="7169" width="4.5546875" style="844" customWidth="1"/>
    <col min="7170" max="7170" width="12" style="844"/>
    <col min="7171" max="7171" width="5" style="844" customWidth="1"/>
    <col min="7172" max="7172" width="29" style="844" customWidth="1"/>
    <col min="7173" max="7173" width="1.6640625" style="844" customWidth="1"/>
    <col min="7174" max="7174" width="6.109375" style="844" customWidth="1"/>
    <col min="7175" max="7175" width="2.88671875" style="844" customWidth="1"/>
    <col min="7176" max="7176" width="14.44140625" style="844" customWidth="1"/>
    <col min="7177" max="7177" width="0.109375" style="844" customWidth="1"/>
    <col min="7178" max="7178" width="17.5546875" style="844" customWidth="1"/>
    <col min="7179" max="7179" width="17.109375" style="844" bestFit="1" customWidth="1"/>
    <col min="7180" max="7180" width="16.88671875" style="844" bestFit="1" customWidth="1"/>
    <col min="7181" max="7424" width="12" style="844"/>
    <col min="7425" max="7425" width="4.5546875" style="844" customWidth="1"/>
    <col min="7426" max="7426" width="12" style="844"/>
    <col min="7427" max="7427" width="5" style="844" customWidth="1"/>
    <col min="7428" max="7428" width="29" style="844" customWidth="1"/>
    <col min="7429" max="7429" width="1.6640625" style="844" customWidth="1"/>
    <col min="7430" max="7430" width="6.109375" style="844" customWidth="1"/>
    <col min="7431" max="7431" width="2.88671875" style="844" customWidth="1"/>
    <col min="7432" max="7432" width="14.44140625" style="844" customWidth="1"/>
    <col min="7433" max="7433" width="0.109375" style="844" customWidth="1"/>
    <col min="7434" max="7434" width="17.5546875" style="844" customWidth="1"/>
    <col min="7435" max="7435" width="17.109375" style="844" bestFit="1" customWidth="1"/>
    <col min="7436" max="7436" width="16.88671875" style="844" bestFit="1" customWidth="1"/>
    <col min="7437" max="7680" width="12" style="844"/>
    <col min="7681" max="7681" width="4.5546875" style="844" customWidth="1"/>
    <col min="7682" max="7682" width="12" style="844"/>
    <col min="7683" max="7683" width="5" style="844" customWidth="1"/>
    <col min="7684" max="7684" width="29" style="844" customWidth="1"/>
    <col min="7685" max="7685" width="1.6640625" style="844" customWidth="1"/>
    <col min="7686" max="7686" width="6.109375" style="844" customWidth="1"/>
    <col min="7687" max="7687" width="2.88671875" style="844" customWidth="1"/>
    <col min="7688" max="7688" width="14.44140625" style="844" customWidth="1"/>
    <col min="7689" max="7689" width="0.109375" style="844" customWidth="1"/>
    <col min="7690" max="7690" width="17.5546875" style="844" customWidth="1"/>
    <col min="7691" max="7691" width="17.109375" style="844" bestFit="1" customWidth="1"/>
    <col min="7692" max="7692" width="16.88671875" style="844" bestFit="1" customWidth="1"/>
    <col min="7693" max="7936" width="12" style="844"/>
    <col min="7937" max="7937" width="4.5546875" style="844" customWidth="1"/>
    <col min="7938" max="7938" width="12" style="844"/>
    <col min="7939" max="7939" width="5" style="844" customWidth="1"/>
    <col min="7940" max="7940" width="29" style="844" customWidth="1"/>
    <col min="7941" max="7941" width="1.6640625" style="844" customWidth="1"/>
    <col min="7942" max="7942" width="6.109375" style="844" customWidth="1"/>
    <col min="7943" max="7943" width="2.88671875" style="844" customWidth="1"/>
    <col min="7944" max="7944" width="14.44140625" style="844" customWidth="1"/>
    <col min="7945" max="7945" width="0.109375" style="844" customWidth="1"/>
    <col min="7946" max="7946" width="17.5546875" style="844" customWidth="1"/>
    <col min="7947" max="7947" width="17.109375" style="844" bestFit="1" customWidth="1"/>
    <col min="7948" max="7948" width="16.88671875" style="844" bestFit="1" customWidth="1"/>
    <col min="7949" max="8192" width="12" style="844"/>
    <col min="8193" max="8193" width="4.5546875" style="844" customWidth="1"/>
    <col min="8194" max="8194" width="12" style="844"/>
    <col min="8195" max="8195" width="5" style="844" customWidth="1"/>
    <col min="8196" max="8196" width="29" style="844" customWidth="1"/>
    <col min="8197" max="8197" width="1.6640625" style="844" customWidth="1"/>
    <col min="8198" max="8198" width="6.109375" style="844" customWidth="1"/>
    <col min="8199" max="8199" width="2.88671875" style="844" customWidth="1"/>
    <col min="8200" max="8200" width="14.44140625" style="844" customWidth="1"/>
    <col min="8201" max="8201" width="0.109375" style="844" customWidth="1"/>
    <col min="8202" max="8202" width="17.5546875" style="844" customWidth="1"/>
    <col min="8203" max="8203" width="17.109375" style="844" bestFit="1" customWidth="1"/>
    <col min="8204" max="8204" width="16.88671875" style="844" bestFit="1" customWidth="1"/>
    <col min="8205" max="8448" width="12" style="844"/>
    <col min="8449" max="8449" width="4.5546875" style="844" customWidth="1"/>
    <col min="8450" max="8450" width="12" style="844"/>
    <col min="8451" max="8451" width="5" style="844" customWidth="1"/>
    <col min="8452" max="8452" width="29" style="844" customWidth="1"/>
    <col min="8453" max="8453" width="1.6640625" style="844" customWidth="1"/>
    <col min="8454" max="8454" width="6.109375" style="844" customWidth="1"/>
    <col min="8455" max="8455" width="2.88671875" style="844" customWidth="1"/>
    <col min="8456" max="8456" width="14.44140625" style="844" customWidth="1"/>
    <col min="8457" max="8457" width="0.109375" style="844" customWidth="1"/>
    <col min="8458" max="8458" width="17.5546875" style="844" customWidth="1"/>
    <col min="8459" max="8459" width="17.109375" style="844" bestFit="1" customWidth="1"/>
    <col min="8460" max="8460" width="16.88671875" style="844" bestFit="1" customWidth="1"/>
    <col min="8461" max="8704" width="12" style="844"/>
    <col min="8705" max="8705" width="4.5546875" style="844" customWidth="1"/>
    <col min="8706" max="8706" width="12" style="844"/>
    <col min="8707" max="8707" width="5" style="844" customWidth="1"/>
    <col min="8708" max="8708" width="29" style="844" customWidth="1"/>
    <col min="8709" max="8709" width="1.6640625" style="844" customWidth="1"/>
    <col min="8710" max="8710" width="6.109375" style="844" customWidth="1"/>
    <col min="8711" max="8711" width="2.88671875" style="844" customWidth="1"/>
    <col min="8712" max="8712" width="14.44140625" style="844" customWidth="1"/>
    <col min="8713" max="8713" width="0.109375" style="844" customWidth="1"/>
    <col min="8714" max="8714" width="17.5546875" style="844" customWidth="1"/>
    <col min="8715" max="8715" width="17.109375" style="844" bestFit="1" customWidth="1"/>
    <col min="8716" max="8716" width="16.88671875" style="844" bestFit="1" customWidth="1"/>
    <col min="8717" max="8960" width="12" style="844"/>
    <col min="8961" max="8961" width="4.5546875" style="844" customWidth="1"/>
    <col min="8962" max="8962" width="12" style="844"/>
    <col min="8963" max="8963" width="5" style="844" customWidth="1"/>
    <col min="8964" max="8964" width="29" style="844" customWidth="1"/>
    <col min="8965" max="8965" width="1.6640625" style="844" customWidth="1"/>
    <col min="8966" max="8966" width="6.109375" style="844" customWidth="1"/>
    <col min="8967" max="8967" width="2.88671875" style="844" customWidth="1"/>
    <col min="8968" max="8968" width="14.44140625" style="844" customWidth="1"/>
    <col min="8969" max="8969" width="0.109375" style="844" customWidth="1"/>
    <col min="8970" max="8970" width="17.5546875" style="844" customWidth="1"/>
    <col min="8971" max="8971" width="17.109375" style="844" bestFit="1" customWidth="1"/>
    <col min="8972" max="8972" width="16.88671875" style="844" bestFit="1" customWidth="1"/>
    <col min="8973" max="9216" width="12" style="844"/>
    <col min="9217" max="9217" width="4.5546875" style="844" customWidth="1"/>
    <col min="9218" max="9218" width="12" style="844"/>
    <col min="9219" max="9219" width="5" style="844" customWidth="1"/>
    <col min="9220" max="9220" width="29" style="844" customWidth="1"/>
    <col min="9221" max="9221" width="1.6640625" style="844" customWidth="1"/>
    <col min="9222" max="9222" width="6.109375" style="844" customWidth="1"/>
    <col min="9223" max="9223" width="2.88671875" style="844" customWidth="1"/>
    <col min="9224" max="9224" width="14.44140625" style="844" customWidth="1"/>
    <col min="9225" max="9225" width="0.109375" style="844" customWidth="1"/>
    <col min="9226" max="9226" width="17.5546875" style="844" customWidth="1"/>
    <col min="9227" max="9227" width="17.109375" style="844" bestFit="1" customWidth="1"/>
    <col min="9228" max="9228" width="16.88671875" style="844" bestFit="1" customWidth="1"/>
    <col min="9229" max="9472" width="12" style="844"/>
    <col min="9473" max="9473" width="4.5546875" style="844" customWidth="1"/>
    <col min="9474" max="9474" width="12" style="844"/>
    <col min="9475" max="9475" width="5" style="844" customWidth="1"/>
    <col min="9476" max="9476" width="29" style="844" customWidth="1"/>
    <col min="9477" max="9477" width="1.6640625" style="844" customWidth="1"/>
    <col min="9478" max="9478" width="6.109375" style="844" customWidth="1"/>
    <col min="9479" max="9479" width="2.88671875" style="844" customWidth="1"/>
    <col min="9480" max="9480" width="14.44140625" style="844" customWidth="1"/>
    <col min="9481" max="9481" width="0.109375" style="844" customWidth="1"/>
    <col min="9482" max="9482" width="17.5546875" style="844" customWidth="1"/>
    <col min="9483" max="9483" width="17.109375" style="844" bestFit="1" customWidth="1"/>
    <col min="9484" max="9484" width="16.88671875" style="844" bestFit="1" customWidth="1"/>
    <col min="9485" max="9728" width="12" style="844"/>
    <col min="9729" max="9729" width="4.5546875" style="844" customWidth="1"/>
    <col min="9730" max="9730" width="12" style="844"/>
    <col min="9731" max="9731" width="5" style="844" customWidth="1"/>
    <col min="9732" max="9732" width="29" style="844" customWidth="1"/>
    <col min="9733" max="9733" width="1.6640625" style="844" customWidth="1"/>
    <col min="9734" max="9734" width="6.109375" style="844" customWidth="1"/>
    <col min="9735" max="9735" width="2.88671875" style="844" customWidth="1"/>
    <col min="9736" max="9736" width="14.44140625" style="844" customWidth="1"/>
    <col min="9737" max="9737" width="0.109375" style="844" customWidth="1"/>
    <col min="9738" max="9738" width="17.5546875" style="844" customWidth="1"/>
    <col min="9739" max="9739" width="17.109375" style="844" bestFit="1" customWidth="1"/>
    <col min="9740" max="9740" width="16.88671875" style="844" bestFit="1" customWidth="1"/>
    <col min="9741" max="9984" width="12" style="844"/>
    <col min="9985" max="9985" width="4.5546875" style="844" customWidth="1"/>
    <col min="9986" max="9986" width="12" style="844"/>
    <col min="9987" max="9987" width="5" style="844" customWidth="1"/>
    <col min="9988" max="9988" width="29" style="844" customWidth="1"/>
    <col min="9989" max="9989" width="1.6640625" style="844" customWidth="1"/>
    <col min="9990" max="9990" width="6.109375" style="844" customWidth="1"/>
    <col min="9991" max="9991" width="2.88671875" style="844" customWidth="1"/>
    <col min="9992" max="9992" width="14.44140625" style="844" customWidth="1"/>
    <col min="9993" max="9993" width="0.109375" style="844" customWidth="1"/>
    <col min="9994" max="9994" width="17.5546875" style="844" customWidth="1"/>
    <col min="9995" max="9995" width="17.109375" style="844" bestFit="1" customWidth="1"/>
    <col min="9996" max="9996" width="16.88671875" style="844" bestFit="1" customWidth="1"/>
    <col min="9997" max="10240" width="12" style="844"/>
    <col min="10241" max="10241" width="4.5546875" style="844" customWidth="1"/>
    <col min="10242" max="10242" width="12" style="844"/>
    <col min="10243" max="10243" width="5" style="844" customWidth="1"/>
    <col min="10244" max="10244" width="29" style="844" customWidth="1"/>
    <col min="10245" max="10245" width="1.6640625" style="844" customWidth="1"/>
    <col min="10246" max="10246" width="6.109375" style="844" customWidth="1"/>
    <col min="10247" max="10247" width="2.88671875" style="844" customWidth="1"/>
    <col min="10248" max="10248" width="14.44140625" style="844" customWidth="1"/>
    <col min="10249" max="10249" width="0.109375" style="844" customWidth="1"/>
    <col min="10250" max="10250" width="17.5546875" style="844" customWidth="1"/>
    <col min="10251" max="10251" width="17.109375" style="844" bestFit="1" customWidth="1"/>
    <col min="10252" max="10252" width="16.88671875" style="844" bestFit="1" customWidth="1"/>
    <col min="10253" max="10496" width="12" style="844"/>
    <col min="10497" max="10497" width="4.5546875" style="844" customWidth="1"/>
    <col min="10498" max="10498" width="12" style="844"/>
    <col min="10499" max="10499" width="5" style="844" customWidth="1"/>
    <col min="10500" max="10500" width="29" style="844" customWidth="1"/>
    <col min="10501" max="10501" width="1.6640625" style="844" customWidth="1"/>
    <col min="10502" max="10502" width="6.109375" style="844" customWidth="1"/>
    <col min="10503" max="10503" width="2.88671875" style="844" customWidth="1"/>
    <col min="10504" max="10504" width="14.44140625" style="844" customWidth="1"/>
    <col min="10505" max="10505" width="0.109375" style="844" customWidth="1"/>
    <col min="10506" max="10506" width="17.5546875" style="844" customWidth="1"/>
    <col min="10507" max="10507" width="17.109375" style="844" bestFit="1" customWidth="1"/>
    <col min="10508" max="10508" width="16.88671875" style="844" bestFit="1" customWidth="1"/>
    <col min="10509" max="10752" width="12" style="844"/>
    <col min="10753" max="10753" width="4.5546875" style="844" customWidth="1"/>
    <col min="10754" max="10754" width="12" style="844"/>
    <col min="10755" max="10755" width="5" style="844" customWidth="1"/>
    <col min="10756" max="10756" width="29" style="844" customWidth="1"/>
    <col min="10757" max="10757" width="1.6640625" style="844" customWidth="1"/>
    <col min="10758" max="10758" width="6.109375" style="844" customWidth="1"/>
    <col min="10759" max="10759" width="2.88671875" style="844" customWidth="1"/>
    <col min="10760" max="10760" width="14.44140625" style="844" customWidth="1"/>
    <col min="10761" max="10761" width="0.109375" style="844" customWidth="1"/>
    <col min="10762" max="10762" width="17.5546875" style="844" customWidth="1"/>
    <col min="10763" max="10763" width="17.109375" style="844" bestFit="1" customWidth="1"/>
    <col min="10764" max="10764" width="16.88671875" style="844" bestFit="1" customWidth="1"/>
    <col min="10765" max="11008" width="12" style="844"/>
    <col min="11009" max="11009" width="4.5546875" style="844" customWidth="1"/>
    <col min="11010" max="11010" width="12" style="844"/>
    <col min="11011" max="11011" width="5" style="844" customWidth="1"/>
    <col min="11012" max="11012" width="29" style="844" customWidth="1"/>
    <col min="11013" max="11013" width="1.6640625" style="844" customWidth="1"/>
    <col min="11014" max="11014" width="6.109375" style="844" customWidth="1"/>
    <col min="11015" max="11015" width="2.88671875" style="844" customWidth="1"/>
    <col min="11016" max="11016" width="14.44140625" style="844" customWidth="1"/>
    <col min="11017" max="11017" width="0.109375" style="844" customWidth="1"/>
    <col min="11018" max="11018" width="17.5546875" style="844" customWidth="1"/>
    <col min="11019" max="11019" width="17.109375" style="844" bestFit="1" customWidth="1"/>
    <col min="11020" max="11020" width="16.88671875" style="844" bestFit="1" customWidth="1"/>
    <col min="11021" max="11264" width="12" style="844"/>
    <col min="11265" max="11265" width="4.5546875" style="844" customWidth="1"/>
    <col min="11266" max="11266" width="12" style="844"/>
    <col min="11267" max="11267" width="5" style="844" customWidth="1"/>
    <col min="11268" max="11268" width="29" style="844" customWidth="1"/>
    <col min="11269" max="11269" width="1.6640625" style="844" customWidth="1"/>
    <col min="11270" max="11270" width="6.109375" style="844" customWidth="1"/>
    <col min="11271" max="11271" width="2.88671875" style="844" customWidth="1"/>
    <col min="11272" max="11272" width="14.44140625" style="844" customWidth="1"/>
    <col min="11273" max="11273" width="0.109375" style="844" customWidth="1"/>
    <col min="11274" max="11274" width="17.5546875" style="844" customWidth="1"/>
    <col min="11275" max="11275" width="17.109375" style="844" bestFit="1" customWidth="1"/>
    <col min="11276" max="11276" width="16.88671875" style="844" bestFit="1" customWidth="1"/>
    <col min="11277" max="11520" width="12" style="844"/>
    <col min="11521" max="11521" width="4.5546875" style="844" customWidth="1"/>
    <col min="11522" max="11522" width="12" style="844"/>
    <col min="11523" max="11523" width="5" style="844" customWidth="1"/>
    <col min="11524" max="11524" width="29" style="844" customWidth="1"/>
    <col min="11525" max="11525" width="1.6640625" style="844" customWidth="1"/>
    <col min="11526" max="11526" width="6.109375" style="844" customWidth="1"/>
    <col min="11527" max="11527" width="2.88671875" style="844" customWidth="1"/>
    <col min="11528" max="11528" width="14.44140625" style="844" customWidth="1"/>
    <col min="11529" max="11529" width="0.109375" style="844" customWidth="1"/>
    <col min="11530" max="11530" width="17.5546875" style="844" customWidth="1"/>
    <col min="11531" max="11531" width="17.109375" style="844" bestFit="1" customWidth="1"/>
    <col min="11532" max="11532" width="16.88671875" style="844" bestFit="1" customWidth="1"/>
    <col min="11533" max="11776" width="12" style="844"/>
    <col min="11777" max="11777" width="4.5546875" style="844" customWidth="1"/>
    <col min="11778" max="11778" width="12" style="844"/>
    <col min="11779" max="11779" width="5" style="844" customWidth="1"/>
    <col min="11780" max="11780" width="29" style="844" customWidth="1"/>
    <col min="11781" max="11781" width="1.6640625" style="844" customWidth="1"/>
    <col min="11782" max="11782" width="6.109375" style="844" customWidth="1"/>
    <col min="11783" max="11783" width="2.88671875" style="844" customWidth="1"/>
    <col min="11784" max="11784" width="14.44140625" style="844" customWidth="1"/>
    <col min="11785" max="11785" width="0.109375" style="844" customWidth="1"/>
    <col min="11786" max="11786" width="17.5546875" style="844" customWidth="1"/>
    <col min="11787" max="11787" width="17.109375" style="844" bestFit="1" customWidth="1"/>
    <col min="11788" max="11788" width="16.88671875" style="844" bestFit="1" customWidth="1"/>
    <col min="11789" max="12032" width="12" style="844"/>
    <col min="12033" max="12033" width="4.5546875" style="844" customWidth="1"/>
    <col min="12034" max="12034" width="12" style="844"/>
    <col min="12035" max="12035" width="5" style="844" customWidth="1"/>
    <col min="12036" max="12036" width="29" style="844" customWidth="1"/>
    <col min="12037" max="12037" width="1.6640625" style="844" customWidth="1"/>
    <col min="12038" max="12038" width="6.109375" style="844" customWidth="1"/>
    <col min="12039" max="12039" width="2.88671875" style="844" customWidth="1"/>
    <col min="12040" max="12040" width="14.44140625" style="844" customWidth="1"/>
    <col min="12041" max="12041" width="0.109375" style="844" customWidth="1"/>
    <col min="12042" max="12042" width="17.5546875" style="844" customWidth="1"/>
    <col min="12043" max="12043" width="17.109375" style="844" bestFit="1" customWidth="1"/>
    <col min="12044" max="12044" width="16.88671875" style="844" bestFit="1" customWidth="1"/>
    <col min="12045" max="12288" width="12" style="844"/>
    <col min="12289" max="12289" width="4.5546875" style="844" customWidth="1"/>
    <col min="12290" max="12290" width="12" style="844"/>
    <col min="12291" max="12291" width="5" style="844" customWidth="1"/>
    <col min="12292" max="12292" width="29" style="844" customWidth="1"/>
    <col min="12293" max="12293" width="1.6640625" style="844" customWidth="1"/>
    <col min="12294" max="12294" width="6.109375" style="844" customWidth="1"/>
    <col min="12295" max="12295" width="2.88671875" style="844" customWidth="1"/>
    <col min="12296" max="12296" width="14.44140625" style="844" customWidth="1"/>
    <col min="12297" max="12297" width="0.109375" style="844" customWidth="1"/>
    <col min="12298" max="12298" width="17.5546875" style="844" customWidth="1"/>
    <col min="12299" max="12299" width="17.109375" style="844" bestFit="1" customWidth="1"/>
    <col min="12300" max="12300" width="16.88671875" style="844" bestFit="1" customWidth="1"/>
    <col min="12301" max="12544" width="12" style="844"/>
    <col min="12545" max="12545" width="4.5546875" style="844" customWidth="1"/>
    <col min="12546" max="12546" width="12" style="844"/>
    <col min="12547" max="12547" width="5" style="844" customWidth="1"/>
    <col min="12548" max="12548" width="29" style="844" customWidth="1"/>
    <col min="12549" max="12549" width="1.6640625" style="844" customWidth="1"/>
    <col min="12550" max="12550" width="6.109375" style="844" customWidth="1"/>
    <col min="12551" max="12551" width="2.88671875" style="844" customWidth="1"/>
    <col min="12552" max="12552" width="14.44140625" style="844" customWidth="1"/>
    <col min="12553" max="12553" width="0.109375" style="844" customWidth="1"/>
    <col min="12554" max="12554" width="17.5546875" style="844" customWidth="1"/>
    <col min="12555" max="12555" width="17.109375" style="844" bestFit="1" customWidth="1"/>
    <col min="12556" max="12556" width="16.88671875" style="844" bestFit="1" customWidth="1"/>
    <col min="12557" max="12800" width="12" style="844"/>
    <col min="12801" max="12801" width="4.5546875" style="844" customWidth="1"/>
    <col min="12802" max="12802" width="12" style="844"/>
    <col min="12803" max="12803" width="5" style="844" customWidth="1"/>
    <col min="12804" max="12804" width="29" style="844" customWidth="1"/>
    <col min="12805" max="12805" width="1.6640625" style="844" customWidth="1"/>
    <col min="12806" max="12806" width="6.109375" style="844" customWidth="1"/>
    <col min="12807" max="12807" width="2.88671875" style="844" customWidth="1"/>
    <col min="12808" max="12808" width="14.44140625" style="844" customWidth="1"/>
    <col min="12809" max="12809" width="0.109375" style="844" customWidth="1"/>
    <col min="12810" max="12810" width="17.5546875" style="844" customWidth="1"/>
    <col min="12811" max="12811" width="17.109375" style="844" bestFit="1" customWidth="1"/>
    <col min="12812" max="12812" width="16.88671875" style="844" bestFit="1" customWidth="1"/>
    <col min="12813" max="13056" width="12" style="844"/>
    <col min="13057" max="13057" width="4.5546875" style="844" customWidth="1"/>
    <col min="13058" max="13058" width="12" style="844"/>
    <col min="13059" max="13059" width="5" style="844" customWidth="1"/>
    <col min="13060" max="13060" width="29" style="844" customWidth="1"/>
    <col min="13061" max="13061" width="1.6640625" style="844" customWidth="1"/>
    <col min="13062" max="13062" width="6.109375" style="844" customWidth="1"/>
    <col min="13063" max="13063" width="2.88671875" style="844" customWidth="1"/>
    <col min="13064" max="13064" width="14.44140625" style="844" customWidth="1"/>
    <col min="13065" max="13065" width="0.109375" style="844" customWidth="1"/>
    <col min="13066" max="13066" width="17.5546875" style="844" customWidth="1"/>
    <col min="13067" max="13067" width="17.109375" style="844" bestFit="1" customWidth="1"/>
    <col min="13068" max="13068" width="16.88671875" style="844" bestFit="1" customWidth="1"/>
    <col min="13069" max="13312" width="12" style="844"/>
    <col min="13313" max="13313" width="4.5546875" style="844" customWidth="1"/>
    <col min="13314" max="13314" width="12" style="844"/>
    <col min="13315" max="13315" width="5" style="844" customWidth="1"/>
    <col min="13316" max="13316" width="29" style="844" customWidth="1"/>
    <col min="13317" max="13317" width="1.6640625" style="844" customWidth="1"/>
    <col min="13318" max="13318" width="6.109375" style="844" customWidth="1"/>
    <col min="13319" max="13319" width="2.88671875" style="844" customWidth="1"/>
    <col min="13320" max="13320" width="14.44140625" style="844" customWidth="1"/>
    <col min="13321" max="13321" width="0.109375" style="844" customWidth="1"/>
    <col min="13322" max="13322" width="17.5546875" style="844" customWidth="1"/>
    <col min="13323" max="13323" width="17.109375" style="844" bestFit="1" customWidth="1"/>
    <col min="13324" max="13324" width="16.88671875" style="844" bestFit="1" customWidth="1"/>
    <col min="13325" max="13568" width="12" style="844"/>
    <col min="13569" max="13569" width="4.5546875" style="844" customWidth="1"/>
    <col min="13570" max="13570" width="12" style="844"/>
    <col min="13571" max="13571" width="5" style="844" customWidth="1"/>
    <col min="13572" max="13572" width="29" style="844" customWidth="1"/>
    <col min="13573" max="13573" width="1.6640625" style="844" customWidth="1"/>
    <col min="13574" max="13574" width="6.109375" style="844" customWidth="1"/>
    <col min="13575" max="13575" width="2.88671875" style="844" customWidth="1"/>
    <col min="13576" max="13576" width="14.44140625" style="844" customWidth="1"/>
    <col min="13577" max="13577" width="0.109375" style="844" customWidth="1"/>
    <col min="13578" max="13578" width="17.5546875" style="844" customWidth="1"/>
    <col min="13579" max="13579" width="17.109375" style="844" bestFit="1" customWidth="1"/>
    <col min="13580" max="13580" width="16.88671875" style="844" bestFit="1" customWidth="1"/>
    <col min="13581" max="13824" width="12" style="844"/>
    <col min="13825" max="13825" width="4.5546875" style="844" customWidth="1"/>
    <col min="13826" max="13826" width="12" style="844"/>
    <col min="13827" max="13827" width="5" style="844" customWidth="1"/>
    <col min="13828" max="13828" width="29" style="844" customWidth="1"/>
    <col min="13829" max="13829" width="1.6640625" style="844" customWidth="1"/>
    <col min="13830" max="13830" width="6.109375" style="844" customWidth="1"/>
    <col min="13831" max="13831" width="2.88671875" style="844" customWidth="1"/>
    <col min="13832" max="13832" width="14.44140625" style="844" customWidth="1"/>
    <col min="13833" max="13833" width="0.109375" style="844" customWidth="1"/>
    <col min="13834" max="13834" width="17.5546875" style="844" customWidth="1"/>
    <col min="13835" max="13835" width="17.109375" style="844" bestFit="1" customWidth="1"/>
    <col min="13836" max="13836" width="16.88671875" style="844" bestFit="1" customWidth="1"/>
    <col min="13837" max="14080" width="12" style="844"/>
    <col min="14081" max="14081" width="4.5546875" style="844" customWidth="1"/>
    <col min="14082" max="14082" width="12" style="844"/>
    <col min="14083" max="14083" width="5" style="844" customWidth="1"/>
    <col min="14084" max="14084" width="29" style="844" customWidth="1"/>
    <col min="14085" max="14085" width="1.6640625" style="844" customWidth="1"/>
    <col min="14086" max="14086" width="6.109375" style="844" customWidth="1"/>
    <col min="14087" max="14087" width="2.88671875" style="844" customWidth="1"/>
    <col min="14088" max="14088" width="14.44140625" style="844" customWidth="1"/>
    <col min="14089" max="14089" width="0.109375" style="844" customWidth="1"/>
    <col min="14090" max="14090" width="17.5546875" style="844" customWidth="1"/>
    <col min="14091" max="14091" width="17.109375" style="844" bestFit="1" customWidth="1"/>
    <col min="14092" max="14092" width="16.88671875" style="844" bestFit="1" customWidth="1"/>
    <col min="14093" max="14336" width="12" style="844"/>
    <col min="14337" max="14337" width="4.5546875" style="844" customWidth="1"/>
    <col min="14338" max="14338" width="12" style="844"/>
    <col min="14339" max="14339" width="5" style="844" customWidth="1"/>
    <col min="14340" max="14340" width="29" style="844" customWidth="1"/>
    <col min="14341" max="14341" width="1.6640625" style="844" customWidth="1"/>
    <col min="14342" max="14342" width="6.109375" style="844" customWidth="1"/>
    <col min="14343" max="14343" width="2.88671875" style="844" customWidth="1"/>
    <col min="14344" max="14344" width="14.44140625" style="844" customWidth="1"/>
    <col min="14345" max="14345" width="0.109375" style="844" customWidth="1"/>
    <col min="14346" max="14346" width="17.5546875" style="844" customWidth="1"/>
    <col min="14347" max="14347" width="17.109375" style="844" bestFit="1" customWidth="1"/>
    <col min="14348" max="14348" width="16.88671875" style="844" bestFit="1" customWidth="1"/>
    <col min="14349" max="14592" width="12" style="844"/>
    <col min="14593" max="14593" width="4.5546875" style="844" customWidth="1"/>
    <col min="14594" max="14594" width="12" style="844"/>
    <col min="14595" max="14595" width="5" style="844" customWidth="1"/>
    <col min="14596" max="14596" width="29" style="844" customWidth="1"/>
    <col min="14597" max="14597" width="1.6640625" style="844" customWidth="1"/>
    <col min="14598" max="14598" width="6.109375" style="844" customWidth="1"/>
    <col min="14599" max="14599" width="2.88671875" style="844" customWidth="1"/>
    <col min="14600" max="14600" width="14.44140625" style="844" customWidth="1"/>
    <col min="14601" max="14601" width="0.109375" style="844" customWidth="1"/>
    <col min="14602" max="14602" width="17.5546875" style="844" customWidth="1"/>
    <col min="14603" max="14603" width="17.109375" style="844" bestFit="1" customWidth="1"/>
    <col min="14604" max="14604" width="16.88671875" style="844" bestFit="1" customWidth="1"/>
    <col min="14605" max="14848" width="12" style="844"/>
    <col min="14849" max="14849" width="4.5546875" style="844" customWidth="1"/>
    <col min="14850" max="14850" width="12" style="844"/>
    <col min="14851" max="14851" width="5" style="844" customWidth="1"/>
    <col min="14852" max="14852" width="29" style="844" customWidth="1"/>
    <col min="14853" max="14853" width="1.6640625" style="844" customWidth="1"/>
    <col min="14854" max="14854" width="6.109375" style="844" customWidth="1"/>
    <col min="14855" max="14855" width="2.88671875" style="844" customWidth="1"/>
    <col min="14856" max="14856" width="14.44140625" style="844" customWidth="1"/>
    <col min="14857" max="14857" width="0.109375" style="844" customWidth="1"/>
    <col min="14858" max="14858" width="17.5546875" style="844" customWidth="1"/>
    <col min="14859" max="14859" width="17.109375" style="844" bestFit="1" customWidth="1"/>
    <col min="14860" max="14860" width="16.88671875" style="844" bestFit="1" customWidth="1"/>
    <col min="14861" max="15104" width="12" style="844"/>
    <col min="15105" max="15105" width="4.5546875" style="844" customWidth="1"/>
    <col min="15106" max="15106" width="12" style="844"/>
    <col min="15107" max="15107" width="5" style="844" customWidth="1"/>
    <col min="15108" max="15108" width="29" style="844" customWidth="1"/>
    <col min="15109" max="15109" width="1.6640625" style="844" customWidth="1"/>
    <col min="15110" max="15110" width="6.109375" style="844" customWidth="1"/>
    <col min="15111" max="15111" width="2.88671875" style="844" customWidth="1"/>
    <col min="15112" max="15112" width="14.44140625" style="844" customWidth="1"/>
    <col min="15113" max="15113" width="0.109375" style="844" customWidth="1"/>
    <col min="15114" max="15114" width="17.5546875" style="844" customWidth="1"/>
    <col min="15115" max="15115" width="17.109375" style="844" bestFit="1" customWidth="1"/>
    <col min="15116" max="15116" width="16.88671875" style="844" bestFit="1" customWidth="1"/>
    <col min="15117" max="15360" width="12" style="844"/>
    <col min="15361" max="15361" width="4.5546875" style="844" customWidth="1"/>
    <col min="15362" max="15362" width="12" style="844"/>
    <col min="15363" max="15363" width="5" style="844" customWidth="1"/>
    <col min="15364" max="15364" width="29" style="844" customWidth="1"/>
    <col min="15365" max="15365" width="1.6640625" style="844" customWidth="1"/>
    <col min="15366" max="15366" width="6.109375" style="844" customWidth="1"/>
    <col min="15367" max="15367" width="2.88671875" style="844" customWidth="1"/>
    <col min="15368" max="15368" width="14.44140625" style="844" customWidth="1"/>
    <col min="15369" max="15369" width="0.109375" style="844" customWidth="1"/>
    <col min="15370" max="15370" width="17.5546875" style="844" customWidth="1"/>
    <col min="15371" max="15371" width="17.109375" style="844" bestFit="1" customWidth="1"/>
    <col min="15372" max="15372" width="16.88671875" style="844" bestFit="1" customWidth="1"/>
    <col min="15373" max="15616" width="12" style="844"/>
    <col min="15617" max="15617" width="4.5546875" style="844" customWidth="1"/>
    <col min="15618" max="15618" width="12" style="844"/>
    <col min="15619" max="15619" width="5" style="844" customWidth="1"/>
    <col min="15620" max="15620" width="29" style="844" customWidth="1"/>
    <col min="15621" max="15621" width="1.6640625" style="844" customWidth="1"/>
    <col min="15622" max="15622" width="6.109375" style="844" customWidth="1"/>
    <col min="15623" max="15623" width="2.88671875" style="844" customWidth="1"/>
    <col min="15624" max="15624" width="14.44140625" style="844" customWidth="1"/>
    <col min="15625" max="15625" width="0.109375" style="844" customWidth="1"/>
    <col min="15626" max="15626" width="17.5546875" style="844" customWidth="1"/>
    <col min="15627" max="15627" width="17.109375" style="844" bestFit="1" customWidth="1"/>
    <col min="15628" max="15628" width="16.88671875" style="844" bestFit="1" customWidth="1"/>
    <col min="15629" max="15872" width="12" style="844"/>
    <col min="15873" max="15873" width="4.5546875" style="844" customWidth="1"/>
    <col min="15874" max="15874" width="12" style="844"/>
    <col min="15875" max="15875" width="5" style="844" customWidth="1"/>
    <col min="15876" max="15876" width="29" style="844" customWidth="1"/>
    <col min="15877" max="15877" width="1.6640625" style="844" customWidth="1"/>
    <col min="15878" max="15878" width="6.109375" style="844" customWidth="1"/>
    <col min="15879" max="15879" width="2.88671875" style="844" customWidth="1"/>
    <col min="15880" max="15880" width="14.44140625" style="844" customWidth="1"/>
    <col min="15881" max="15881" width="0.109375" style="844" customWidth="1"/>
    <col min="15882" max="15882" width="17.5546875" style="844" customWidth="1"/>
    <col min="15883" max="15883" width="17.109375" style="844" bestFit="1" customWidth="1"/>
    <col min="15884" max="15884" width="16.88671875" style="844" bestFit="1" customWidth="1"/>
    <col min="15885" max="16128" width="12" style="844"/>
    <col min="16129" max="16129" width="4.5546875" style="844" customWidth="1"/>
    <col min="16130" max="16130" width="12" style="844"/>
    <col min="16131" max="16131" width="5" style="844" customWidth="1"/>
    <col min="16132" max="16132" width="29" style="844" customWidth="1"/>
    <col min="16133" max="16133" width="1.6640625" style="844" customWidth="1"/>
    <col min="16134" max="16134" width="6.109375" style="844" customWidth="1"/>
    <col min="16135" max="16135" width="2.88671875" style="844" customWidth="1"/>
    <col min="16136" max="16136" width="14.44140625" style="844" customWidth="1"/>
    <col min="16137" max="16137" width="0.109375" style="844" customWidth="1"/>
    <col min="16138" max="16138" width="17.5546875" style="844" customWidth="1"/>
    <col min="16139" max="16139" width="17.109375" style="844" bestFit="1" customWidth="1"/>
    <col min="16140" max="16140" width="16.88671875" style="844" bestFit="1" customWidth="1"/>
    <col min="16141" max="16384" width="12" style="844"/>
  </cols>
  <sheetData>
    <row r="1" spans="1:12" s="840" customFormat="1" ht="23.4" x14ac:dyDescent="0.3">
      <c r="A1" s="1642" t="s">
        <v>1745</v>
      </c>
      <c r="B1" s="1224"/>
      <c r="C1" s="1643"/>
      <c r="D1" s="1644"/>
      <c r="E1" s="1645"/>
      <c r="F1" s="1646"/>
      <c r="G1" s="1646"/>
      <c r="H1" s="1647"/>
      <c r="I1" s="1646">
        <v>10</v>
      </c>
      <c r="J1" s="1224"/>
      <c r="K1" s="1224"/>
      <c r="L1" s="1224"/>
    </row>
    <row r="2" spans="1:12" s="840" customFormat="1" ht="23.4" x14ac:dyDescent="0.3">
      <c r="A2" s="841" t="s">
        <v>404</v>
      </c>
      <c r="B2" s="841"/>
      <c r="C2" s="836"/>
      <c r="D2" s="837"/>
      <c r="E2" s="1083"/>
      <c r="F2" s="1083"/>
      <c r="G2" s="847"/>
      <c r="H2" s="1083"/>
      <c r="I2" s="1083"/>
      <c r="J2" s="1083"/>
      <c r="K2" s="1083"/>
      <c r="L2" s="835"/>
    </row>
    <row r="3" spans="1:12" s="840" customFormat="1" ht="23.4" x14ac:dyDescent="0.3">
      <c r="A3" s="841" t="s">
        <v>405</v>
      </c>
      <c r="B3" s="841"/>
      <c r="C3" s="836"/>
      <c r="D3" s="837"/>
      <c r="E3" s="1083"/>
      <c r="F3" s="1083"/>
      <c r="G3" s="847"/>
      <c r="H3" s="1083"/>
      <c r="I3" s="1083"/>
      <c r="J3" s="1083"/>
      <c r="K3" s="1083"/>
      <c r="L3" s="835"/>
    </row>
    <row r="4" spans="1:12" s="840" customFormat="1" ht="23.4" x14ac:dyDescent="0.3">
      <c r="A4" s="841" t="s">
        <v>406</v>
      </c>
      <c r="B4" s="841"/>
      <c r="C4" s="836"/>
      <c r="D4" s="837"/>
      <c r="E4" s="1083"/>
      <c r="F4" s="1083"/>
      <c r="G4" s="847"/>
      <c r="H4" s="1083"/>
      <c r="I4" s="1083"/>
      <c r="J4" s="1083"/>
      <c r="K4" s="1083"/>
      <c r="L4" s="835"/>
    </row>
    <row r="5" spans="1:12" s="840" customFormat="1" ht="21" customHeight="1" x14ac:dyDescent="0.3">
      <c r="A5" s="841" t="s">
        <v>407</v>
      </c>
      <c r="B5" s="841"/>
      <c r="C5" s="836"/>
      <c r="D5" s="839"/>
      <c r="E5" s="1083"/>
      <c r="F5" s="3270"/>
      <c r="G5" s="3270"/>
      <c r="H5" s="3270"/>
      <c r="I5" s="842"/>
      <c r="J5" s="1083"/>
      <c r="K5" s="1083"/>
      <c r="L5" s="835"/>
    </row>
    <row r="6" spans="1:12" s="840" customFormat="1" ht="19.5" customHeight="1" x14ac:dyDescent="0.3">
      <c r="A6" s="841" t="s">
        <v>408</v>
      </c>
      <c r="B6" s="841"/>
      <c r="C6" s="836"/>
      <c r="D6" s="839"/>
      <c r="E6" s="842"/>
      <c r="F6" s="1083"/>
      <c r="G6" s="847"/>
      <c r="H6" s="3271" t="s">
        <v>409</v>
      </c>
      <c r="I6" s="3271"/>
      <c r="J6" s="1083" t="s">
        <v>410</v>
      </c>
      <c r="K6" s="1083"/>
      <c r="L6" s="835"/>
    </row>
    <row r="7" spans="1:12" s="840" customFormat="1" ht="18" x14ac:dyDescent="0.3">
      <c r="A7" s="1642"/>
      <c r="B7" s="1224"/>
      <c r="C7" s="1643"/>
      <c r="D7" s="1647"/>
      <c r="E7" s="1647"/>
      <c r="F7" s="1647"/>
      <c r="G7" s="1648"/>
      <c r="H7" s="1647"/>
      <c r="I7" s="1649"/>
      <c r="J7" s="1649"/>
      <c r="K7" s="1649"/>
      <c r="L7" s="1224"/>
    </row>
    <row r="8" spans="1:12" s="843" customFormat="1" ht="23.4" x14ac:dyDescent="0.3">
      <c r="A8" s="3272" t="s">
        <v>411</v>
      </c>
      <c r="B8" s="3272"/>
      <c r="C8" s="3272"/>
      <c r="D8" s="3272"/>
      <c r="E8" s="3272"/>
      <c r="F8" s="3272"/>
      <c r="G8" s="3272"/>
      <c r="H8" s="3272"/>
      <c r="I8" s="3272"/>
      <c r="J8" s="3272"/>
      <c r="K8" s="3272"/>
      <c r="L8" s="1650"/>
    </row>
    <row r="9" spans="1:12" s="840" customFormat="1" x14ac:dyDescent="0.3">
      <c r="A9" s="1224"/>
      <c r="B9" s="1224"/>
      <c r="C9" s="1224"/>
      <c r="D9" s="1224"/>
      <c r="E9" s="1224"/>
      <c r="F9" s="1224"/>
      <c r="G9" s="1648"/>
      <c r="H9" s="1224"/>
      <c r="I9" s="1224"/>
      <c r="J9" s="1224"/>
      <c r="K9" s="1651"/>
      <c r="L9" s="1652" t="s">
        <v>168</v>
      </c>
    </row>
    <row r="10" spans="1:12" ht="35.1" customHeight="1" x14ac:dyDescent="0.3">
      <c r="A10" s="1653" t="s">
        <v>412</v>
      </c>
      <c r="B10" s="1654"/>
      <c r="C10" s="1654"/>
      <c r="D10" s="1654"/>
      <c r="E10" s="1654"/>
      <c r="F10" s="1655"/>
      <c r="G10" s="1656" t="s">
        <v>169</v>
      </c>
      <c r="H10" s="1657"/>
      <c r="I10" s="1654"/>
      <c r="J10" s="1654"/>
      <c r="K10" s="1655"/>
      <c r="L10" s="1658" t="s">
        <v>413</v>
      </c>
    </row>
    <row r="11" spans="1:12" ht="17.25" customHeight="1" x14ac:dyDescent="0.3">
      <c r="A11" s="1659"/>
      <c r="B11" s="1660"/>
      <c r="C11" s="1660"/>
      <c r="D11" s="1660"/>
      <c r="E11" s="1660"/>
      <c r="F11" s="1660"/>
      <c r="G11" s="1661"/>
      <c r="H11" s="1662"/>
      <c r="I11" s="1662"/>
      <c r="J11" s="1662"/>
      <c r="K11" s="1663"/>
      <c r="L11" s="125"/>
    </row>
    <row r="12" spans="1:12" ht="19.5" customHeight="1" x14ac:dyDescent="0.3">
      <c r="A12" s="1659"/>
      <c r="B12" s="1660" t="s">
        <v>414</v>
      </c>
      <c r="C12" s="1660"/>
      <c r="G12" s="1664">
        <v>1</v>
      </c>
      <c r="H12" s="1662"/>
      <c r="I12" s="1662"/>
      <c r="J12" s="1662"/>
      <c r="K12" s="1663"/>
      <c r="L12" s="1055"/>
    </row>
    <row r="13" spans="1:12" ht="13.5" customHeight="1" x14ac:dyDescent="0.3">
      <c r="A13" s="1659"/>
      <c r="B13" s="1660" t="s">
        <v>415</v>
      </c>
      <c r="C13" s="1660"/>
      <c r="G13" s="1665">
        <v>2</v>
      </c>
      <c r="H13" s="1662"/>
      <c r="I13" s="1662"/>
      <c r="J13" s="1662"/>
      <c r="K13" s="1663"/>
      <c r="L13" s="1055"/>
    </row>
    <row r="14" spans="1:12" ht="13.5" customHeight="1" x14ac:dyDescent="0.3">
      <c r="A14" s="1659"/>
      <c r="B14" s="1660" t="s">
        <v>416</v>
      </c>
      <c r="G14" s="1665">
        <v>3</v>
      </c>
      <c r="H14" s="1662"/>
      <c r="I14" s="1662"/>
      <c r="J14" s="1662"/>
      <c r="K14" s="1663"/>
      <c r="L14" s="1055"/>
    </row>
    <row r="15" spans="1:12" ht="14.25" customHeight="1" x14ac:dyDescent="0.3">
      <c r="A15" s="1659"/>
      <c r="B15" s="1660" t="s">
        <v>417</v>
      </c>
      <c r="G15" s="1666">
        <v>4</v>
      </c>
      <c r="H15" s="1662"/>
      <c r="I15" s="1662"/>
      <c r="J15" s="1662"/>
      <c r="K15" s="1663"/>
      <c r="L15" s="1055"/>
    </row>
    <row r="16" spans="1:12" ht="18.75" customHeight="1" x14ac:dyDescent="0.3">
      <c r="A16" s="1659"/>
      <c r="B16" s="1660" t="s">
        <v>418</v>
      </c>
      <c r="G16" s="1666">
        <v>5</v>
      </c>
      <c r="H16" s="1662"/>
      <c r="I16" s="1662"/>
      <c r="J16" s="1662"/>
      <c r="K16" s="1663"/>
      <c r="L16" s="1055"/>
    </row>
    <row r="17" spans="1:12" ht="24" customHeight="1" x14ac:dyDescent="0.3">
      <c r="A17" s="1659"/>
      <c r="B17" s="3265" t="s">
        <v>419</v>
      </c>
      <c r="C17" s="3265"/>
      <c r="D17" s="3265"/>
      <c r="E17" s="3265"/>
      <c r="F17" s="3266"/>
      <c r="G17" s="1667">
        <v>6</v>
      </c>
      <c r="H17" s="1662"/>
      <c r="I17" s="1662"/>
      <c r="J17" s="1662"/>
      <c r="K17" s="1668"/>
      <c r="L17" s="1319">
        <f>L12+L13+L14+L15+L16</f>
        <v>0</v>
      </c>
    </row>
    <row r="18" spans="1:12" ht="42.75" customHeight="1" x14ac:dyDescent="0.3">
      <c r="A18" s="1669" t="s">
        <v>420</v>
      </c>
      <c r="B18" s="1670"/>
      <c r="C18" s="1670"/>
      <c r="D18" s="1670"/>
      <c r="E18" s="1670"/>
      <c r="F18" s="1671"/>
      <c r="H18" s="1672" t="s">
        <v>421</v>
      </c>
      <c r="J18" s="1673" t="s">
        <v>422</v>
      </c>
      <c r="K18" s="1673" t="s">
        <v>423</v>
      </c>
      <c r="L18" s="1673" t="s">
        <v>424</v>
      </c>
    </row>
    <row r="19" spans="1:12" ht="11.25" customHeight="1" x14ac:dyDescent="0.3">
      <c r="A19" s="1674"/>
      <c r="B19" s="1675"/>
      <c r="C19" s="1676"/>
      <c r="D19" s="1675"/>
      <c r="E19" s="1675"/>
      <c r="F19" s="1677"/>
      <c r="G19" s="1678"/>
      <c r="H19" s="1679"/>
      <c r="I19" s="1680">
        <v>1</v>
      </c>
      <c r="J19" s="1680">
        <v>1</v>
      </c>
      <c r="K19" s="1680">
        <v>2</v>
      </c>
      <c r="L19" s="1679">
        <v>3</v>
      </c>
    </row>
    <row r="20" spans="1:12" ht="17.25" customHeight="1" x14ac:dyDescent="0.3">
      <c r="A20" s="1681" t="s">
        <v>425</v>
      </c>
      <c r="B20" s="1682" t="s">
        <v>426</v>
      </c>
      <c r="C20" s="1660"/>
      <c r="D20" s="1660"/>
      <c r="E20" s="1660"/>
      <c r="F20" s="1660"/>
      <c r="G20" s="1665">
        <v>7</v>
      </c>
      <c r="H20" s="1683" t="s">
        <v>427</v>
      </c>
      <c r="I20" s="1684"/>
      <c r="J20" s="128"/>
      <c r="K20" s="129"/>
      <c r="L20" s="128"/>
    </row>
    <row r="21" spans="1:12" ht="18" customHeight="1" x14ac:dyDescent="0.3">
      <c r="A21" s="1681"/>
      <c r="B21" s="1660" t="s">
        <v>428</v>
      </c>
      <c r="C21" s="1660"/>
      <c r="D21" s="1660"/>
      <c r="E21" s="1660"/>
      <c r="F21" s="1660"/>
      <c r="G21" s="1665">
        <v>8</v>
      </c>
      <c r="H21" s="1659" t="s">
        <v>429</v>
      </c>
      <c r="I21" s="1685"/>
      <c r="J21" s="130"/>
      <c r="K21" s="127"/>
      <c r="L21" s="130"/>
    </row>
    <row r="22" spans="1:12" ht="19.5" customHeight="1" x14ac:dyDescent="0.3">
      <c r="A22" s="1681"/>
      <c r="B22" s="1660" t="s">
        <v>430</v>
      </c>
      <c r="C22" s="1660"/>
      <c r="D22" s="1660"/>
      <c r="E22" s="1660"/>
      <c r="F22" s="1660"/>
      <c r="G22" s="1665">
        <v>9</v>
      </c>
      <c r="H22" s="1659" t="s">
        <v>431</v>
      </c>
      <c r="I22" s="1685"/>
      <c r="J22" s="130"/>
      <c r="K22" s="127"/>
      <c r="L22" s="130"/>
    </row>
    <row r="23" spans="1:12" ht="21" customHeight="1" x14ac:dyDescent="0.3">
      <c r="A23" s="1681"/>
      <c r="B23" s="1660" t="s">
        <v>432</v>
      </c>
      <c r="C23" s="1660"/>
      <c r="D23" s="1660"/>
      <c r="E23" s="1660"/>
      <c r="F23" s="1660"/>
      <c r="G23" s="1665">
        <v>10</v>
      </c>
      <c r="H23" s="1659" t="s">
        <v>433</v>
      </c>
      <c r="I23" s="1685"/>
      <c r="J23" s="130"/>
      <c r="K23" s="127"/>
      <c r="L23" s="130"/>
    </row>
    <row r="24" spans="1:12" ht="16.5" customHeight="1" x14ac:dyDescent="0.3">
      <c r="A24" s="1681"/>
      <c r="B24" s="1660" t="s">
        <v>434</v>
      </c>
      <c r="C24" s="1660"/>
      <c r="D24" s="1660"/>
      <c r="E24" s="1660"/>
      <c r="F24" s="1660"/>
      <c r="G24" s="1665">
        <v>11</v>
      </c>
      <c r="H24" s="1659" t="s">
        <v>435</v>
      </c>
      <c r="I24" s="1685"/>
      <c r="J24" s="130"/>
      <c r="K24" s="127"/>
      <c r="L24" s="130"/>
    </row>
    <row r="25" spans="1:12" ht="15.75" customHeight="1" x14ac:dyDescent="0.3">
      <c r="A25" s="1681"/>
      <c r="B25" s="1660" t="s">
        <v>436</v>
      </c>
      <c r="C25" s="1660"/>
      <c r="D25" s="1660"/>
      <c r="E25" s="1660"/>
      <c r="F25" s="1660"/>
      <c r="G25" s="1665">
        <v>12</v>
      </c>
      <c r="H25" s="1659" t="s">
        <v>437</v>
      </c>
      <c r="I25" s="1685"/>
      <c r="J25" s="130"/>
      <c r="K25" s="127"/>
      <c r="L25" s="130"/>
    </row>
    <row r="26" spans="1:12" ht="15" customHeight="1" x14ac:dyDescent="0.3">
      <c r="A26" s="1681"/>
      <c r="B26" s="1660" t="s">
        <v>438</v>
      </c>
      <c r="C26" s="1660"/>
      <c r="D26" s="1660"/>
      <c r="E26" s="1660"/>
      <c r="F26" s="1660"/>
      <c r="G26" s="1665">
        <v>13</v>
      </c>
      <c r="H26" s="1659" t="s">
        <v>439</v>
      </c>
      <c r="I26" s="1685"/>
      <c r="J26" s="130"/>
      <c r="K26" s="127"/>
      <c r="L26" s="130"/>
    </row>
    <row r="27" spans="1:12" ht="21.75" customHeight="1" x14ac:dyDescent="0.3">
      <c r="A27" s="1681"/>
      <c r="B27" s="1660" t="s">
        <v>440</v>
      </c>
      <c r="C27" s="1660"/>
      <c r="D27" s="1660"/>
      <c r="E27" s="1660"/>
      <c r="F27" s="1660"/>
      <c r="G27" s="1665">
        <v>14</v>
      </c>
      <c r="H27" s="1659" t="s">
        <v>441</v>
      </c>
      <c r="I27" s="1685"/>
      <c r="J27" s="130"/>
      <c r="K27" s="127"/>
      <c r="L27" s="130"/>
    </row>
    <row r="28" spans="1:12" ht="13.5" customHeight="1" x14ac:dyDescent="0.3">
      <c r="A28" s="1659"/>
      <c r="B28" s="1660" t="s">
        <v>442</v>
      </c>
      <c r="C28" s="1660"/>
      <c r="D28" s="1660"/>
      <c r="E28" s="1660"/>
      <c r="F28" s="1660"/>
      <c r="G28" s="1665">
        <v>15</v>
      </c>
      <c r="H28" s="1659" t="s">
        <v>443</v>
      </c>
      <c r="I28" s="1685"/>
      <c r="J28" s="130"/>
      <c r="K28" s="127"/>
      <c r="L28" s="130"/>
    </row>
    <row r="29" spans="1:12" ht="21.75" customHeight="1" x14ac:dyDescent="0.3">
      <c r="A29" s="1659"/>
      <c r="B29" s="1660" t="s">
        <v>444</v>
      </c>
      <c r="C29" s="1660"/>
      <c r="D29" s="1660"/>
      <c r="E29" s="1660"/>
      <c r="F29" s="1660"/>
      <c r="G29" s="1665">
        <v>16</v>
      </c>
      <c r="H29" s="1659" t="s">
        <v>445</v>
      </c>
      <c r="I29" s="1685"/>
      <c r="J29" s="130"/>
      <c r="K29" s="127"/>
      <c r="L29" s="130"/>
    </row>
    <row r="30" spans="1:12" ht="18" customHeight="1" x14ac:dyDescent="0.3">
      <c r="A30" s="1659"/>
      <c r="B30" s="1660" t="s">
        <v>446</v>
      </c>
      <c r="C30" s="1660"/>
      <c r="D30" s="1660"/>
      <c r="E30" s="1660"/>
      <c r="F30" s="1660"/>
      <c r="G30" s="1665">
        <v>17</v>
      </c>
      <c r="H30" s="1659" t="s">
        <v>447</v>
      </c>
      <c r="I30" s="1685"/>
      <c r="J30" s="130"/>
      <c r="K30" s="127"/>
      <c r="L30" s="130"/>
    </row>
    <row r="31" spans="1:12" ht="21" customHeight="1" x14ac:dyDescent="0.3">
      <c r="A31" s="1659"/>
      <c r="B31" s="1660" t="s">
        <v>448</v>
      </c>
      <c r="C31" s="1660"/>
      <c r="D31" s="1660"/>
      <c r="E31" s="1660"/>
      <c r="F31" s="1660"/>
      <c r="G31" s="1665">
        <v>18</v>
      </c>
      <c r="H31" s="1659" t="s">
        <v>449</v>
      </c>
      <c r="I31" s="1685"/>
      <c r="J31" s="130"/>
      <c r="K31" s="127"/>
      <c r="L31" s="130"/>
    </row>
    <row r="32" spans="1:12" ht="15.75" customHeight="1" x14ac:dyDescent="0.3">
      <c r="A32" s="1659"/>
      <c r="B32" s="1660" t="s">
        <v>450</v>
      </c>
      <c r="C32" s="1660"/>
      <c r="D32" s="1660"/>
      <c r="E32" s="1660"/>
      <c r="F32" s="1660"/>
      <c r="G32" s="1665">
        <v>19</v>
      </c>
      <c r="H32" s="1659" t="s">
        <v>451</v>
      </c>
      <c r="I32" s="1685"/>
      <c r="J32" s="130"/>
      <c r="K32" s="127"/>
      <c r="L32" s="131"/>
    </row>
    <row r="33" spans="1:12" ht="16.5" customHeight="1" x14ac:dyDescent="0.3">
      <c r="A33" s="3264" t="s">
        <v>452</v>
      </c>
      <c r="B33" s="3265"/>
      <c r="C33" s="3265"/>
      <c r="D33" s="3265"/>
      <c r="E33" s="3265"/>
      <c r="F33" s="3266"/>
      <c r="G33" s="1686">
        <v>20</v>
      </c>
      <c r="H33" s="1687"/>
      <c r="I33" s="1688"/>
      <c r="J33" s="1319">
        <f t="shared" ref="J33:K33" si="0">J20+J21+J22+J23+J24+J25+J26+J27+J28+J29+J30+J31+J32</f>
        <v>0</v>
      </c>
      <c r="K33" s="1319">
        <f t="shared" si="0"/>
        <v>0</v>
      </c>
      <c r="L33" s="1319">
        <f>L20+L21+L22+L23+L24+L25+L26+L27+L28+L29+L30+L31+L32</f>
        <v>0</v>
      </c>
    </row>
    <row r="34" spans="1:12" ht="24" customHeight="1" x14ac:dyDescent="0.3">
      <c r="A34" s="1683"/>
      <c r="B34" s="1689" t="s">
        <v>453</v>
      </c>
      <c r="C34" s="1689"/>
      <c r="D34" s="1689"/>
      <c r="E34" s="1689"/>
      <c r="F34" s="1689"/>
      <c r="G34" s="1664">
        <v>21</v>
      </c>
      <c r="H34" s="1683" t="s">
        <v>454</v>
      </c>
      <c r="I34" s="1690"/>
      <c r="J34" s="1691"/>
      <c r="K34" s="1691"/>
      <c r="L34" s="126"/>
    </row>
    <row r="35" spans="1:12" ht="21.75" customHeight="1" x14ac:dyDescent="0.3">
      <c r="A35" s="1659"/>
      <c r="B35" s="1692" t="s">
        <v>455</v>
      </c>
      <c r="C35" s="1660"/>
      <c r="D35" s="1660"/>
      <c r="E35" s="1660"/>
      <c r="F35" s="1660"/>
      <c r="G35" s="1665">
        <v>22</v>
      </c>
      <c r="H35" s="1659"/>
      <c r="I35" s="1693"/>
      <c r="J35" s="1694"/>
      <c r="K35" s="1694"/>
      <c r="L35" s="130"/>
    </row>
    <row r="36" spans="1:12" ht="16.5" customHeight="1" x14ac:dyDescent="0.3">
      <c r="A36" s="1659"/>
      <c r="B36" s="1692" t="s">
        <v>456</v>
      </c>
      <c r="C36" s="1660"/>
      <c r="D36" s="1660"/>
      <c r="E36" s="1660"/>
      <c r="F36" s="1660"/>
      <c r="G36" s="1665">
        <v>23</v>
      </c>
      <c r="H36" s="1659" t="s">
        <v>454</v>
      </c>
      <c r="I36" s="1693"/>
      <c r="J36" s="1694"/>
      <c r="K36" s="1694"/>
      <c r="L36" s="126"/>
    </row>
    <row r="37" spans="1:12" ht="24.75" customHeight="1" x14ac:dyDescent="0.3">
      <c r="A37" s="1659"/>
      <c r="B37" s="1692" t="s">
        <v>457</v>
      </c>
      <c r="C37" s="1660"/>
      <c r="D37" s="1660"/>
      <c r="E37" s="1660"/>
      <c r="F37" s="1660"/>
      <c r="G37" s="1665">
        <v>24</v>
      </c>
      <c r="H37" s="1659" t="s">
        <v>458</v>
      </c>
      <c r="I37" s="1693"/>
      <c r="J37" s="1694"/>
      <c r="K37" s="1694"/>
      <c r="L37" s="126"/>
    </row>
    <row r="38" spans="1:12" ht="21" customHeight="1" x14ac:dyDescent="0.3">
      <c r="A38" s="1659"/>
      <c r="B38" s="1692" t="s">
        <v>459</v>
      </c>
      <c r="C38" s="1660"/>
      <c r="D38" s="1660"/>
      <c r="E38" s="1660"/>
      <c r="F38" s="1660"/>
      <c r="G38" s="1665">
        <v>25</v>
      </c>
      <c r="H38" s="1659" t="s">
        <v>460</v>
      </c>
      <c r="I38" s="1693"/>
      <c r="J38" s="1694"/>
      <c r="K38" s="1694"/>
      <c r="L38" s="126"/>
    </row>
    <row r="39" spans="1:12" ht="16.5" customHeight="1" x14ac:dyDescent="0.3">
      <c r="A39" s="1659"/>
      <c r="B39" s="1692" t="s">
        <v>461</v>
      </c>
      <c r="C39" s="1660"/>
      <c r="D39" s="1660"/>
      <c r="E39" s="1660"/>
      <c r="F39" s="1660"/>
      <c r="G39" s="1665">
        <v>26</v>
      </c>
      <c r="H39" s="1659" t="s">
        <v>462</v>
      </c>
      <c r="I39" s="1693"/>
      <c r="J39" s="1694"/>
      <c r="K39" s="1694"/>
      <c r="L39" s="126"/>
    </row>
    <row r="40" spans="1:12" ht="18" customHeight="1" x14ac:dyDescent="0.3">
      <c r="A40" s="1659"/>
      <c r="B40" s="1692" t="s">
        <v>463</v>
      </c>
      <c r="C40" s="1660"/>
      <c r="D40" s="1660"/>
      <c r="E40" s="1660"/>
      <c r="F40" s="1660"/>
      <c r="G40" s="1665">
        <v>27</v>
      </c>
      <c r="H40" s="1659" t="s">
        <v>462</v>
      </c>
      <c r="I40" s="1693"/>
      <c r="J40" s="1694"/>
      <c r="K40" s="1694"/>
      <c r="L40" s="126"/>
    </row>
    <row r="41" spans="1:12" ht="18.75" customHeight="1" x14ac:dyDescent="0.3">
      <c r="A41" s="1659"/>
      <c r="B41" s="1692" t="s">
        <v>464</v>
      </c>
      <c r="C41" s="1660"/>
      <c r="D41" s="1660"/>
      <c r="E41" s="1660"/>
      <c r="F41" s="1660"/>
      <c r="G41" s="1665">
        <v>28</v>
      </c>
      <c r="H41" s="1659" t="s">
        <v>465</v>
      </c>
      <c r="I41" s="1693"/>
      <c r="J41" s="1694"/>
      <c r="K41" s="1694"/>
      <c r="L41" s="126"/>
    </row>
    <row r="42" spans="1:12" ht="16.5" customHeight="1" x14ac:dyDescent="0.3">
      <c r="A42" s="3264" t="s">
        <v>466</v>
      </c>
      <c r="B42" s="3265"/>
      <c r="C42" s="3265"/>
      <c r="D42" s="3265"/>
      <c r="E42" s="3265"/>
      <c r="F42" s="3266"/>
      <c r="G42" s="1665">
        <v>29</v>
      </c>
      <c r="H42" s="1695"/>
      <c r="I42" s="1696"/>
      <c r="J42" s="1697"/>
      <c r="K42" s="1697"/>
      <c r="L42" s="1319">
        <f>L34+L35+L36+L37+L38+L39+L40+L41</f>
        <v>0</v>
      </c>
    </row>
    <row r="43" spans="1:12" ht="21.75" customHeight="1" x14ac:dyDescent="0.3">
      <c r="A43" s="3267" t="s">
        <v>467</v>
      </c>
      <c r="B43" s="3268"/>
      <c r="C43" s="3268"/>
      <c r="D43" s="3268"/>
      <c r="E43" s="3268"/>
      <c r="F43" s="3269"/>
      <c r="G43" s="1698">
        <v>30</v>
      </c>
      <c r="H43" s="1699"/>
      <c r="I43" s="1696"/>
      <c r="J43" s="1697"/>
      <c r="K43" s="1697"/>
      <c r="L43" s="1319">
        <f>L33+L42</f>
        <v>0</v>
      </c>
    </row>
    <row r="44" spans="1:12" x14ac:dyDescent="0.3">
      <c r="A44" s="844"/>
      <c r="B44" s="844"/>
      <c r="C44" s="844"/>
      <c r="D44" s="844"/>
      <c r="E44" s="844"/>
      <c r="F44" s="844"/>
      <c r="G44" s="1029"/>
      <c r="H44" s="844"/>
      <c r="I44" s="844"/>
      <c r="J44" s="844"/>
      <c r="K44" s="844"/>
      <c r="L44" s="844"/>
    </row>
    <row r="45" spans="1:12" x14ac:dyDescent="0.3">
      <c r="A45" s="844"/>
      <c r="B45" s="844"/>
      <c r="C45" s="844"/>
      <c r="D45" s="844"/>
      <c r="E45" s="844"/>
      <c r="F45" s="844"/>
      <c r="G45" s="1029"/>
      <c r="H45" s="844"/>
      <c r="I45" s="844"/>
      <c r="J45" s="844"/>
      <c r="K45" s="844"/>
      <c r="L45" s="844"/>
    </row>
    <row r="46" spans="1:12" x14ac:dyDescent="0.3">
      <c r="A46" s="844"/>
      <c r="B46" s="844"/>
      <c r="C46" s="844"/>
      <c r="D46" s="844"/>
      <c r="E46" s="844"/>
      <c r="F46" s="844"/>
      <c r="G46" s="1029"/>
      <c r="H46" s="844"/>
      <c r="I46" s="844"/>
      <c r="J46" s="844"/>
      <c r="K46" s="844"/>
      <c r="L46" s="844"/>
    </row>
    <row r="47" spans="1:12" x14ac:dyDescent="0.3">
      <c r="A47" s="844"/>
      <c r="B47" s="844"/>
      <c r="C47" s="844"/>
      <c r="D47" s="844"/>
      <c r="E47" s="844"/>
      <c r="F47" s="844"/>
      <c r="G47" s="1029"/>
      <c r="H47" s="844"/>
      <c r="I47" s="844"/>
      <c r="J47" s="844"/>
      <c r="K47" s="844"/>
      <c r="L47" s="844"/>
    </row>
    <row r="48" spans="1:12" x14ac:dyDescent="0.3">
      <c r="A48" s="844"/>
      <c r="B48" s="844"/>
      <c r="C48" s="844"/>
      <c r="D48" s="844"/>
      <c r="E48" s="844"/>
      <c r="F48" s="844"/>
      <c r="G48" s="1029"/>
      <c r="H48" s="844"/>
      <c r="I48" s="844"/>
      <c r="J48" s="844"/>
      <c r="K48" s="844"/>
      <c r="L48" s="844"/>
    </row>
    <row r="49" spans="1:12" x14ac:dyDescent="0.3">
      <c r="A49" s="844"/>
      <c r="B49" s="844"/>
      <c r="C49" s="844"/>
      <c r="D49" s="844"/>
      <c r="E49" s="844"/>
      <c r="F49" s="844"/>
      <c r="G49" s="1029"/>
      <c r="H49" s="844"/>
      <c r="I49" s="844"/>
      <c r="J49" s="844"/>
      <c r="K49" s="844"/>
      <c r="L49" s="844"/>
    </row>
    <row r="50" spans="1:12" x14ac:dyDescent="0.3">
      <c r="A50" s="844"/>
      <c r="B50" s="844"/>
      <c r="C50" s="844"/>
      <c r="D50" s="844"/>
      <c r="E50" s="844"/>
      <c r="F50" s="844"/>
      <c r="G50" s="1029"/>
      <c r="H50" s="844"/>
      <c r="I50" s="844"/>
      <c r="J50" s="844"/>
      <c r="K50" s="844"/>
      <c r="L50" s="844"/>
    </row>
    <row r="51" spans="1:12" x14ac:dyDescent="0.3">
      <c r="A51" s="844"/>
      <c r="B51" s="844"/>
      <c r="C51" s="844"/>
      <c r="D51" s="844"/>
      <c r="E51" s="844"/>
      <c r="F51" s="844"/>
      <c r="G51" s="1029"/>
      <c r="H51" s="844"/>
      <c r="I51" s="844"/>
      <c r="J51" s="844"/>
      <c r="K51" s="844"/>
      <c r="L51" s="844"/>
    </row>
    <row r="52" spans="1:12" x14ac:dyDescent="0.3">
      <c r="A52" s="844"/>
      <c r="B52" s="844"/>
      <c r="C52" s="844"/>
      <c r="D52" s="844"/>
      <c r="E52" s="844"/>
      <c r="F52" s="844"/>
      <c r="G52" s="1029"/>
      <c r="H52" s="844"/>
      <c r="I52" s="844"/>
      <c r="J52" s="844"/>
      <c r="K52" s="844"/>
      <c r="L52" s="844"/>
    </row>
    <row r="53" spans="1:12" x14ac:dyDescent="0.3">
      <c r="A53" s="844"/>
      <c r="B53" s="844"/>
      <c r="C53" s="844"/>
      <c r="D53" s="844"/>
      <c r="E53" s="844"/>
      <c r="F53" s="844"/>
      <c r="G53" s="1029"/>
      <c r="H53" s="844"/>
      <c r="I53" s="844"/>
      <c r="J53" s="844"/>
      <c r="K53" s="844"/>
      <c r="L53" s="844"/>
    </row>
    <row r="54" spans="1:12" x14ac:dyDescent="0.3">
      <c r="A54" s="844"/>
      <c r="B54" s="844"/>
      <c r="C54" s="844"/>
      <c r="D54" s="844"/>
      <c r="E54" s="844"/>
      <c r="F54" s="844"/>
      <c r="G54" s="1029"/>
      <c r="H54" s="844"/>
      <c r="I54" s="844"/>
      <c r="J54" s="844"/>
      <c r="K54" s="844"/>
      <c r="L54" s="844"/>
    </row>
    <row r="55" spans="1:12" x14ac:dyDescent="0.3">
      <c r="A55" s="844"/>
      <c r="B55" s="844"/>
      <c r="C55" s="844"/>
      <c r="D55" s="844"/>
      <c r="E55" s="844"/>
      <c r="F55" s="844"/>
      <c r="G55" s="1029"/>
      <c r="H55" s="844"/>
      <c r="I55" s="844"/>
      <c r="J55" s="844"/>
      <c r="K55" s="844"/>
      <c r="L55" s="844"/>
    </row>
    <row r="56" spans="1:12" x14ac:dyDescent="0.3">
      <c r="A56" s="844"/>
      <c r="B56" s="844"/>
      <c r="C56" s="844"/>
      <c r="D56" s="844"/>
      <c r="E56" s="844"/>
      <c r="F56" s="844"/>
      <c r="G56" s="1029"/>
      <c r="H56" s="844"/>
      <c r="I56" s="844"/>
      <c r="J56" s="844"/>
      <c r="K56" s="844"/>
      <c r="L56" s="844"/>
    </row>
    <row r="57" spans="1:12" x14ac:dyDescent="0.3">
      <c r="A57" s="844"/>
      <c r="B57" s="844"/>
      <c r="C57" s="844"/>
      <c r="D57" s="844"/>
      <c r="E57" s="844"/>
      <c r="F57" s="844"/>
      <c r="G57" s="1029"/>
      <c r="H57" s="844"/>
      <c r="I57" s="844"/>
      <c r="J57" s="844"/>
      <c r="K57" s="844"/>
      <c r="L57" s="844"/>
    </row>
    <row r="58" spans="1:12" x14ac:dyDescent="0.3">
      <c r="A58" s="844"/>
      <c r="B58" s="844"/>
      <c r="C58" s="844"/>
      <c r="D58" s="844"/>
      <c r="E58" s="844"/>
      <c r="F58" s="844"/>
      <c r="G58" s="1029"/>
      <c r="H58" s="844"/>
      <c r="I58" s="844"/>
      <c r="J58" s="844"/>
      <c r="K58" s="844"/>
      <c r="L58" s="844"/>
    </row>
    <row r="59" spans="1:12" x14ac:dyDescent="0.3">
      <c r="A59" s="844"/>
      <c r="B59" s="844"/>
      <c r="C59" s="844"/>
      <c r="D59" s="844"/>
      <c r="E59" s="844"/>
      <c r="F59" s="844"/>
      <c r="G59" s="1029"/>
      <c r="H59" s="844"/>
      <c r="I59" s="844"/>
      <c r="J59" s="844"/>
      <c r="K59" s="844"/>
      <c r="L59" s="844"/>
    </row>
    <row r="60" spans="1:12" x14ac:dyDescent="0.3">
      <c r="A60" s="844"/>
      <c r="B60" s="844"/>
      <c r="C60" s="844"/>
      <c r="D60" s="844"/>
      <c r="E60" s="844"/>
      <c r="F60" s="844"/>
      <c r="G60" s="1029"/>
      <c r="H60" s="844"/>
      <c r="I60" s="844"/>
      <c r="J60" s="844"/>
      <c r="K60" s="844"/>
      <c r="L60" s="844"/>
    </row>
    <row r="61" spans="1:12" x14ac:dyDescent="0.3">
      <c r="A61" s="844"/>
      <c r="B61" s="844"/>
      <c r="C61" s="844"/>
      <c r="D61" s="844"/>
      <c r="E61" s="844"/>
      <c r="F61" s="844"/>
      <c r="G61" s="1029"/>
      <c r="H61" s="844"/>
      <c r="I61" s="844"/>
      <c r="J61" s="844"/>
      <c r="K61" s="844"/>
      <c r="L61" s="844"/>
    </row>
    <row r="62" spans="1:12" x14ac:dyDescent="0.3">
      <c r="A62" s="844"/>
      <c r="B62" s="844"/>
      <c r="C62" s="844"/>
      <c r="D62" s="844"/>
      <c r="E62" s="844"/>
      <c r="F62" s="844"/>
      <c r="G62" s="1029"/>
      <c r="H62" s="844"/>
      <c r="I62" s="844"/>
      <c r="J62" s="844"/>
      <c r="K62" s="844"/>
      <c r="L62" s="844"/>
    </row>
    <row r="63" spans="1:12" x14ac:dyDescent="0.3">
      <c r="A63" s="844"/>
      <c r="B63" s="844"/>
      <c r="C63" s="844"/>
      <c r="D63" s="844"/>
      <c r="E63" s="844"/>
      <c r="F63" s="844"/>
      <c r="G63" s="1029"/>
      <c r="H63" s="844"/>
      <c r="I63" s="844"/>
      <c r="J63" s="844"/>
      <c r="K63" s="844"/>
      <c r="L63" s="844"/>
    </row>
    <row r="64" spans="1:12" x14ac:dyDescent="0.3">
      <c r="A64" s="844"/>
      <c r="B64" s="844"/>
      <c r="C64" s="844"/>
      <c r="D64" s="844"/>
      <c r="E64" s="844"/>
      <c r="F64" s="844"/>
      <c r="G64" s="1029"/>
      <c r="H64" s="844"/>
      <c r="I64" s="844"/>
      <c r="J64" s="844"/>
      <c r="K64" s="844"/>
      <c r="L64" s="844"/>
    </row>
    <row r="65" spans="1:12" x14ac:dyDescent="0.3">
      <c r="A65" s="844"/>
      <c r="B65" s="844"/>
      <c r="C65" s="844"/>
      <c r="D65" s="844"/>
      <c r="E65" s="844"/>
      <c r="F65" s="844"/>
      <c r="G65" s="1029"/>
      <c r="H65" s="844"/>
      <c r="I65" s="844"/>
      <c r="J65" s="844"/>
      <c r="K65" s="844"/>
      <c r="L65" s="844"/>
    </row>
    <row r="66" spans="1:12" x14ac:dyDescent="0.3">
      <c r="A66" s="844"/>
      <c r="B66" s="844"/>
      <c r="C66" s="844"/>
      <c r="D66" s="844"/>
      <c r="E66" s="844"/>
      <c r="F66" s="844"/>
      <c r="G66" s="1029"/>
      <c r="H66" s="844"/>
      <c r="I66" s="844"/>
      <c r="J66" s="844"/>
      <c r="K66" s="844"/>
      <c r="L66" s="844"/>
    </row>
    <row r="67" spans="1:12" x14ac:dyDescent="0.3">
      <c r="A67" s="844"/>
      <c r="B67" s="844"/>
      <c r="C67" s="844"/>
      <c r="D67" s="844"/>
      <c r="E67" s="844"/>
      <c r="F67" s="844"/>
      <c r="G67" s="1029"/>
      <c r="H67" s="844"/>
      <c r="I67" s="844"/>
      <c r="J67" s="844"/>
      <c r="K67" s="844"/>
      <c r="L67" s="844"/>
    </row>
    <row r="68" spans="1:12" x14ac:dyDescent="0.3">
      <c r="A68" s="844"/>
      <c r="B68" s="844"/>
      <c r="C68" s="844"/>
      <c r="D68" s="844"/>
      <c r="E68" s="844"/>
      <c r="F68" s="844"/>
      <c r="G68" s="1029"/>
      <c r="H68" s="844"/>
      <c r="I68" s="844"/>
      <c r="J68" s="844"/>
      <c r="K68" s="844"/>
      <c r="L68" s="844"/>
    </row>
    <row r="69" spans="1:12" x14ac:dyDescent="0.3">
      <c r="A69" s="844"/>
      <c r="B69" s="844"/>
      <c r="C69" s="844"/>
      <c r="D69" s="844"/>
      <c r="E69" s="844"/>
      <c r="F69" s="844"/>
      <c r="G69" s="1029"/>
      <c r="H69" s="844"/>
      <c r="I69" s="844"/>
      <c r="J69" s="844"/>
      <c r="K69" s="844"/>
      <c r="L69" s="844"/>
    </row>
    <row r="70" spans="1:12" x14ac:dyDescent="0.3">
      <c r="A70" s="844"/>
      <c r="B70" s="844"/>
      <c r="C70" s="844"/>
      <c r="D70" s="844"/>
      <c r="E70" s="844"/>
      <c r="F70" s="844"/>
      <c r="G70" s="1029"/>
      <c r="H70" s="844"/>
      <c r="I70" s="844"/>
      <c r="J70" s="844"/>
      <c r="K70" s="844"/>
      <c r="L70" s="844"/>
    </row>
    <row r="71" spans="1:12" x14ac:dyDescent="0.3">
      <c r="A71" s="844"/>
      <c r="B71" s="844"/>
      <c r="C71" s="844"/>
      <c r="D71" s="844"/>
      <c r="E71" s="844"/>
      <c r="F71" s="844"/>
      <c r="G71" s="1029"/>
      <c r="H71" s="844"/>
      <c r="I71" s="844"/>
      <c r="J71" s="844"/>
      <c r="K71" s="844"/>
      <c r="L71" s="844"/>
    </row>
    <row r="72" spans="1:12" x14ac:dyDescent="0.3">
      <c r="A72" s="844"/>
      <c r="B72" s="844"/>
      <c r="C72" s="844"/>
      <c r="D72" s="844"/>
      <c r="E72" s="844"/>
      <c r="F72" s="844"/>
      <c r="G72" s="1029"/>
      <c r="H72" s="844"/>
      <c r="I72" s="844"/>
      <c r="J72" s="844"/>
      <c r="K72" s="844"/>
      <c r="L72" s="844"/>
    </row>
    <row r="73" spans="1:12" x14ac:dyDescent="0.3">
      <c r="A73" s="844"/>
      <c r="B73" s="844"/>
      <c r="C73" s="844"/>
      <c r="D73" s="844"/>
      <c r="E73" s="844"/>
      <c r="F73" s="844"/>
      <c r="G73" s="1029"/>
      <c r="H73" s="844"/>
      <c r="I73" s="844"/>
      <c r="J73" s="844"/>
      <c r="K73" s="844"/>
      <c r="L73" s="844"/>
    </row>
    <row r="74" spans="1:12" x14ac:dyDescent="0.3">
      <c r="A74" s="844"/>
      <c r="B74" s="844"/>
      <c r="C74" s="844"/>
      <c r="D74" s="844"/>
      <c r="E74" s="844"/>
      <c r="F74" s="844"/>
      <c r="G74" s="1029"/>
      <c r="H74" s="844"/>
      <c r="I74" s="844"/>
      <c r="J74" s="844"/>
      <c r="K74" s="844"/>
      <c r="L74" s="844"/>
    </row>
    <row r="75" spans="1:12" x14ac:dyDescent="0.3">
      <c r="A75" s="844"/>
      <c r="B75" s="844"/>
      <c r="C75" s="844"/>
      <c r="D75" s="844"/>
      <c r="E75" s="844"/>
      <c r="F75" s="844"/>
      <c r="G75" s="1029"/>
      <c r="H75" s="844"/>
      <c r="I75" s="844"/>
      <c r="J75" s="844"/>
      <c r="K75" s="844"/>
      <c r="L75" s="844"/>
    </row>
    <row r="76" spans="1:12" x14ac:dyDescent="0.3">
      <c r="A76" s="844"/>
      <c r="B76" s="844"/>
      <c r="C76" s="844"/>
      <c r="D76" s="844"/>
      <c r="E76" s="844"/>
      <c r="F76" s="844"/>
      <c r="G76" s="1029"/>
      <c r="H76" s="844"/>
      <c r="I76" s="844"/>
      <c r="J76" s="844"/>
      <c r="K76" s="844"/>
      <c r="L76" s="844"/>
    </row>
    <row r="77" spans="1:12" x14ac:dyDescent="0.3">
      <c r="A77" s="844"/>
      <c r="B77" s="844"/>
      <c r="C77" s="844"/>
      <c r="D77" s="844"/>
      <c r="E77" s="844"/>
      <c r="F77" s="844"/>
      <c r="G77" s="1029"/>
      <c r="H77" s="844"/>
      <c r="I77" s="844"/>
      <c r="J77" s="844"/>
      <c r="K77" s="844"/>
      <c r="L77" s="844"/>
    </row>
    <row r="78" spans="1:12" x14ac:dyDescent="0.3">
      <c r="A78" s="844"/>
      <c r="B78" s="844"/>
      <c r="C78" s="844"/>
      <c r="D78" s="844"/>
      <c r="E78" s="844"/>
      <c r="F78" s="844"/>
      <c r="G78" s="1029"/>
      <c r="H78" s="844"/>
      <c r="I78" s="844"/>
      <c r="J78" s="844"/>
      <c r="K78" s="844"/>
      <c r="L78" s="844"/>
    </row>
    <row r="79" spans="1:12" x14ac:dyDescent="0.3">
      <c r="A79" s="844"/>
      <c r="B79" s="844"/>
      <c r="C79" s="844"/>
      <c r="D79" s="844"/>
      <c r="E79" s="844"/>
      <c r="F79" s="844"/>
      <c r="G79" s="1029"/>
      <c r="H79" s="844"/>
      <c r="I79" s="844"/>
      <c r="J79" s="844"/>
      <c r="K79" s="844"/>
      <c r="L79" s="844"/>
    </row>
    <row r="80" spans="1:12" x14ac:dyDescent="0.3">
      <c r="A80" s="844"/>
      <c r="B80" s="844"/>
      <c r="C80" s="844"/>
      <c r="D80" s="844"/>
      <c r="E80" s="844"/>
      <c r="F80" s="844"/>
      <c r="G80" s="1029"/>
      <c r="H80" s="844"/>
      <c r="I80" s="844"/>
      <c r="J80" s="844"/>
      <c r="K80" s="844"/>
      <c r="L80" s="844"/>
    </row>
    <row r="81" spans="1:12" x14ac:dyDescent="0.3">
      <c r="A81" s="844"/>
      <c r="B81" s="844"/>
      <c r="C81" s="844"/>
      <c r="D81" s="844"/>
      <c r="E81" s="844"/>
      <c r="F81" s="844"/>
      <c r="G81" s="1029"/>
      <c r="H81" s="844"/>
      <c r="I81" s="844"/>
      <c r="J81" s="844"/>
      <c r="K81" s="844"/>
      <c r="L81" s="844"/>
    </row>
    <row r="82" spans="1:12" x14ac:dyDescent="0.3">
      <c r="A82" s="844"/>
      <c r="B82" s="844"/>
      <c r="C82" s="844"/>
      <c r="D82" s="844"/>
      <c r="E82" s="844"/>
      <c r="F82" s="844"/>
      <c r="G82" s="1029"/>
      <c r="H82" s="844"/>
      <c r="I82" s="844"/>
      <c r="J82" s="844"/>
      <c r="K82" s="844"/>
      <c r="L82" s="844"/>
    </row>
    <row r="83" spans="1:12" x14ac:dyDescent="0.3">
      <c r="A83" s="844"/>
      <c r="B83" s="844"/>
      <c r="C83" s="844"/>
      <c r="D83" s="844"/>
      <c r="E83" s="844"/>
      <c r="F83" s="844"/>
      <c r="G83" s="1029"/>
      <c r="H83" s="844"/>
      <c r="I83" s="844"/>
      <c r="J83" s="844"/>
      <c r="K83" s="844"/>
      <c r="L83" s="844"/>
    </row>
    <row r="84" spans="1:12" x14ac:dyDescent="0.3">
      <c r="A84" s="844"/>
      <c r="B84" s="844"/>
      <c r="C84" s="844"/>
      <c r="D84" s="844"/>
      <c r="E84" s="844"/>
      <c r="F84" s="844"/>
      <c r="G84" s="1029"/>
      <c r="H84" s="844"/>
      <c r="I84" s="844"/>
      <c r="J84" s="844"/>
      <c r="K84" s="844"/>
      <c r="L84" s="844"/>
    </row>
    <row r="85" spans="1:12" x14ac:dyDescent="0.3">
      <c r="A85" s="844"/>
      <c r="B85" s="844"/>
      <c r="C85" s="844"/>
      <c r="D85" s="844"/>
      <c r="E85" s="844"/>
      <c r="F85" s="844"/>
      <c r="G85" s="1029"/>
      <c r="H85" s="844"/>
      <c r="I85" s="844"/>
      <c r="J85" s="844"/>
      <c r="K85" s="844"/>
      <c r="L85" s="844"/>
    </row>
    <row r="86" spans="1:12" x14ac:dyDescent="0.3">
      <c r="A86" s="844"/>
      <c r="B86" s="844"/>
      <c r="C86" s="844"/>
      <c r="D86" s="844"/>
      <c r="E86" s="844"/>
      <c r="F86" s="844"/>
      <c r="G86" s="1029"/>
      <c r="H86" s="844"/>
      <c r="I86" s="844"/>
      <c r="J86" s="844"/>
      <c r="K86" s="844"/>
      <c r="L86" s="844"/>
    </row>
    <row r="87" spans="1:12" x14ac:dyDescent="0.3">
      <c r="A87" s="844"/>
      <c r="B87" s="844"/>
      <c r="C87" s="844"/>
      <c r="D87" s="844"/>
      <c r="E87" s="844"/>
      <c r="F87" s="844"/>
      <c r="G87" s="1029"/>
      <c r="H87" s="844"/>
      <c r="I87" s="844"/>
      <c r="J87" s="844"/>
      <c r="K87" s="844"/>
      <c r="L87" s="844"/>
    </row>
    <row r="88" spans="1:12" x14ac:dyDescent="0.3">
      <c r="A88" s="844"/>
      <c r="B88" s="844"/>
      <c r="C88" s="844"/>
      <c r="D88" s="844"/>
      <c r="E88" s="844"/>
      <c r="F88" s="844"/>
      <c r="G88" s="1029"/>
      <c r="H88" s="844"/>
      <c r="I88" s="844"/>
      <c r="J88" s="844"/>
      <c r="K88" s="844"/>
      <c r="L88" s="844"/>
    </row>
    <row r="89" spans="1:12" x14ac:dyDescent="0.3">
      <c r="A89" s="844"/>
      <c r="B89" s="844"/>
      <c r="C89" s="844"/>
      <c r="D89" s="844"/>
      <c r="E89" s="844"/>
      <c r="F89" s="844"/>
      <c r="G89" s="1029"/>
      <c r="H89" s="844"/>
      <c r="I89" s="844"/>
      <c r="J89" s="844"/>
      <c r="K89" s="844"/>
      <c r="L89" s="844"/>
    </row>
    <row r="90" spans="1:12" x14ac:dyDescent="0.3">
      <c r="A90" s="844"/>
      <c r="B90" s="844"/>
      <c r="C90" s="844"/>
      <c r="D90" s="844"/>
      <c r="E90" s="844"/>
      <c r="F90" s="844"/>
      <c r="G90" s="1029"/>
      <c r="H90" s="844"/>
      <c r="I90" s="844"/>
      <c r="J90" s="844"/>
      <c r="K90" s="844"/>
      <c r="L90" s="844"/>
    </row>
    <row r="91" spans="1:12" x14ac:dyDescent="0.3">
      <c r="A91" s="844"/>
      <c r="B91" s="844"/>
      <c r="C91" s="844"/>
      <c r="D91" s="844"/>
      <c r="E91" s="844"/>
      <c r="F91" s="844"/>
      <c r="G91" s="1029"/>
      <c r="H91" s="844"/>
      <c r="I91" s="844"/>
      <c r="J91" s="844"/>
      <c r="K91" s="844"/>
      <c r="L91" s="844"/>
    </row>
    <row r="92" spans="1:12" x14ac:dyDescent="0.3">
      <c r="A92" s="844"/>
      <c r="B92" s="844"/>
      <c r="C92" s="844"/>
      <c r="D92" s="844"/>
      <c r="E92" s="844"/>
      <c r="F92" s="844"/>
      <c r="G92" s="1029"/>
      <c r="H92" s="844"/>
      <c r="I92" s="844"/>
      <c r="J92" s="844"/>
      <c r="K92" s="844"/>
      <c r="L92" s="844"/>
    </row>
    <row r="93" spans="1:12" x14ac:dyDescent="0.3">
      <c r="A93" s="844"/>
      <c r="B93" s="844"/>
      <c r="C93" s="844"/>
      <c r="D93" s="844"/>
      <c r="E93" s="844"/>
      <c r="F93" s="844"/>
      <c r="G93" s="1029"/>
      <c r="H93" s="844"/>
      <c r="I93" s="844"/>
      <c r="J93" s="844"/>
      <c r="K93" s="844"/>
      <c r="L93" s="844"/>
    </row>
    <row r="94" spans="1:12" x14ac:dyDescent="0.3">
      <c r="A94" s="844"/>
      <c r="B94" s="844"/>
      <c r="C94" s="844"/>
      <c r="D94" s="844"/>
      <c r="E94" s="844"/>
      <c r="F94" s="844"/>
      <c r="G94" s="1029"/>
      <c r="H94" s="844"/>
      <c r="I94" s="844"/>
      <c r="J94" s="844"/>
      <c r="K94" s="844"/>
      <c r="L94" s="844"/>
    </row>
    <row r="95" spans="1:12" x14ac:dyDescent="0.3">
      <c r="A95" s="844"/>
      <c r="B95" s="844"/>
      <c r="C95" s="844"/>
      <c r="D95" s="844"/>
      <c r="E95" s="844"/>
      <c r="F95" s="844"/>
      <c r="G95" s="1029"/>
      <c r="H95" s="844"/>
      <c r="I95" s="844"/>
      <c r="J95" s="844"/>
      <c r="K95" s="844"/>
      <c r="L95" s="844"/>
    </row>
    <row r="96" spans="1:12" x14ac:dyDescent="0.3">
      <c r="A96" s="844"/>
      <c r="B96" s="844"/>
      <c r="C96" s="844"/>
      <c r="D96" s="844"/>
      <c r="E96" s="844"/>
      <c r="F96" s="844"/>
      <c r="G96" s="1029"/>
      <c r="H96" s="844"/>
      <c r="I96" s="844"/>
      <c r="J96" s="844"/>
      <c r="K96" s="844"/>
      <c r="L96" s="844"/>
    </row>
    <row r="97" spans="1:12" x14ac:dyDescent="0.3">
      <c r="A97" s="844"/>
      <c r="B97" s="844"/>
      <c r="C97" s="844"/>
      <c r="D97" s="844"/>
      <c r="E97" s="844"/>
      <c r="F97" s="844"/>
      <c r="G97" s="1029"/>
      <c r="H97" s="844"/>
      <c r="I97" s="844"/>
      <c r="J97" s="844"/>
      <c r="K97" s="844"/>
      <c r="L97" s="844"/>
    </row>
    <row r="98" spans="1:12" x14ac:dyDescent="0.3">
      <c r="A98" s="844"/>
      <c r="B98" s="844"/>
      <c r="C98" s="844"/>
      <c r="D98" s="844"/>
      <c r="E98" s="844"/>
      <c r="F98" s="844"/>
      <c r="G98" s="1029"/>
      <c r="H98" s="844"/>
      <c r="I98" s="844"/>
      <c r="J98" s="844"/>
      <c r="K98" s="844"/>
      <c r="L98" s="844"/>
    </row>
    <row r="99" spans="1:12" x14ac:dyDescent="0.3">
      <c r="A99" s="844"/>
      <c r="B99" s="844"/>
      <c r="C99" s="844"/>
      <c r="D99" s="844"/>
      <c r="E99" s="844"/>
      <c r="F99" s="844"/>
      <c r="G99" s="1029"/>
      <c r="H99" s="844"/>
      <c r="I99" s="844"/>
      <c r="J99" s="844"/>
      <c r="K99" s="844"/>
      <c r="L99" s="844"/>
    </row>
    <row r="100" spans="1:12" x14ac:dyDescent="0.3">
      <c r="A100" s="844"/>
      <c r="B100" s="844"/>
      <c r="C100" s="844"/>
      <c r="D100" s="844"/>
      <c r="E100" s="844"/>
      <c r="F100" s="844"/>
      <c r="G100" s="1029"/>
      <c r="H100" s="844"/>
      <c r="I100" s="844"/>
      <c r="J100" s="844"/>
      <c r="K100" s="844"/>
      <c r="L100" s="844"/>
    </row>
    <row r="101" spans="1:12" x14ac:dyDescent="0.3">
      <c r="A101" s="844"/>
      <c r="B101" s="844"/>
      <c r="C101" s="844"/>
      <c r="D101" s="844"/>
      <c r="E101" s="844"/>
      <c r="F101" s="844"/>
      <c r="G101" s="1029"/>
      <c r="H101" s="844"/>
      <c r="I101" s="844"/>
      <c r="J101" s="844"/>
      <c r="K101" s="844"/>
      <c r="L101" s="844"/>
    </row>
    <row r="102" spans="1:12" x14ac:dyDescent="0.3">
      <c r="A102" s="844"/>
      <c r="B102" s="844"/>
      <c r="C102" s="844"/>
      <c r="D102" s="844"/>
      <c r="E102" s="844"/>
      <c r="F102" s="844"/>
      <c r="G102" s="1029"/>
      <c r="H102" s="844"/>
      <c r="I102" s="844"/>
      <c r="J102" s="844"/>
      <c r="K102" s="844"/>
      <c r="L102" s="844"/>
    </row>
    <row r="103" spans="1:12" x14ac:dyDescent="0.3">
      <c r="A103" s="844"/>
      <c r="B103" s="844"/>
      <c r="C103" s="844"/>
      <c r="D103" s="844"/>
      <c r="E103" s="844"/>
      <c r="F103" s="844"/>
      <c r="G103" s="1029"/>
      <c r="H103" s="844"/>
      <c r="I103" s="844"/>
      <c r="J103" s="844"/>
      <c r="K103" s="844"/>
      <c r="L103" s="844"/>
    </row>
    <row r="104" spans="1:12" x14ac:dyDescent="0.3">
      <c r="A104" s="844"/>
      <c r="B104" s="844"/>
      <c r="C104" s="844"/>
      <c r="D104" s="844"/>
      <c r="E104" s="844"/>
      <c r="F104" s="844"/>
      <c r="G104" s="1029"/>
      <c r="H104" s="844"/>
      <c r="I104" s="844"/>
      <c r="J104" s="844"/>
      <c r="K104" s="844"/>
      <c r="L104" s="844"/>
    </row>
    <row r="105" spans="1:12" x14ac:dyDescent="0.3">
      <c r="A105" s="844"/>
      <c r="B105" s="844"/>
      <c r="C105" s="844"/>
      <c r="D105" s="844"/>
      <c r="E105" s="844"/>
      <c r="F105" s="844"/>
      <c r="G105" s="1029"/>
      <c r="H105" s="844"/>
      <c r="I105" s="844"/>
      <c r="J105" s="844"/>
      <c r="K105" s="844"/>
      <c r="L105" s="844"/>
    </row>
    <row r="106" spans="1:12" x14ac:dyDescent="0.3">
      <c r="A106" s="844"/>
      <c r="B106" s="844"/>
      <c r="C106" s="844"/>
      <c r="D106" s="844"/>
      <c r="E106" s="844"/>
      <c r="F106" s="844"/>
      <c r="G106" s="1029"/>
      <c r="H106" s="844"/>
      <c r="I106" s="844"/>
      <c r="J106" s="844"/>
      <c r="K106" s="844"/>
      <c r="L106" s="844"/>
    </row>
    <row r="107" spans="1:12" x14ac:dyDescent="0.3">
      <c r="A107" s="844"/>
      <c r="B107" s="844"/>
      <c r="C107" s="844"/>
      <c r="D107" s="844"/>
      <c r="E107" s="844"/>
      <c r="F107" s="844"/>
      <c r="G107" s="1029"/>
      <c r="H107" s="844"/>
      <c r="I107" s="844"/>
      <c r="J107" s="844"/>
      <c r="K107" s="844"/>
      <c r="L107" s="844"/>
    </row>
    <row r="108" spans="1:12" x14ac:dyDescent="0.3">
      <c r="A108" s="844"/>
      <c r="B108" s="844"/>
      <c r="C108" s="844"/>
      <c r="D108" s="844"/>
      <c r="E108" s="844"/>
      <c r="F108" s="844"/>
      <c r="G108" s="1029"/>
      <c r="H108" s="844"/>
      <c r="I108" s="844"/>
      <c r="J108" s="844"/>
      <c r="K108" s="844"/>
      <c r="L108" s="844"/>
    </row>
    <row r="109" spans="1:12" x14ac:dyDescent="0.3">
      <c r="A109" s="844"/>
      <c r="B109" s="844"/>
      <c r="C109" s="844"/>
      <c r="D109" s="844"/>
      <c r="E109" s="844"/>
      <c r="F109" s="844"/>
      <c r="G109" s="1029"/>
      <c r="H109" s="844"/>
      <c r="I109" s="844"/>
      <c r="J109" s="844"/>
      <c r="K109" s="844"/>
      <c r="L109" s="844"/>
    </row>
    <row r="110" spans="1:12" x14ac:dyDescent="0.3">
      <c r="A110" s="844"/>
      <c r="B110" s="844"/>
      <c r="C110" s="844"/>
      <c r="D110" s="844"/>
      <c r="E110" s="844"/>
      <c r="F110" s="844"/>
      <c r="G110" s="1029"/>
      <c r="H110" s="844"/>
      <c r="I110" s="844"/>
      <c r="J110" s="844"/>
      <c r="K110" s="844"/>
      <c r="L110" s="844"/>
    </row>
    <row r="111" spans="1:12" x14ac:dyDescent="0.3">
      <c r="A111" s="844"/>
      <c r="B111" s="844"/>
      <c r="C111" s="844"/>
      <c r="D111" s="844"/>
      <c r="E111" s="844"/>
      <c r="F111" s="844"/>
      <c r="G111" s="1029"/>
      <c r="H111" s="844"/>
      <c r="I111" s="844"/>
      <c r="J111" s="844"/>
      <c r="K111" s="844"/>
      <c r="L111" s="844"/>
    </row>
    <row r="112" spans="1:12" x14ac:dyDescent="0.3">
      <c r="A112" s="844"/>
      <c r="B112" s="844"/>
      <c r="C112" s="844"/>
      <c r="D112" s="844"/>
      <c r="E112" s="844"/>
      <c r="F112" s="844"/>
      <c r="G112" s="1029"/>
      <c r="H112" s="844"/>
      <c r="I112" s="844"/>
      <c r="J112" s="844"/>
      <c r="K112" s="844"/>
      <c r="L112" s="844"/>
    </row>
    <row r="113" spans="1:12" x14ac:dyDescent="0.3">
      <c r="A113" s="844"/>
      <c r="B113" s="844"/>
      <c r="C113" s="844"/>
      <c r="D113" s="844"/>
      <c r="E113" s="844"/>
      <c r="F113" s="844"/>
      <c r="G113" s="1029"/>
      <c r="H113" s="844"/>
      <c r="I113" s="844"/>
      <c r="J113" s="844"/>
      <c r="K113" s="844"/>
      <c r="L113" s="844"/>
    </row>
    <row r="114" spans="1:12" x14ac:dyDescent="0.3">
      <c r="A114" s="844"/>
      <c r="B114" s="844"/>
      <c r="C114" s="844"/>
      <c r="D114" s="844"/>
      <c r="E114" s="844"/>
      <c r="F114" s="844"/>
      <c r="G114" s="1029"/>
      <c r="H114" s="844"/>
      <c r="I114" s="844"/>
      <c r="J114" s="844"/>
      <c r="K114" s="844"/>
      <c r="L114" s="844"/>
    </row>
    <row r="115" spans="1:12" x14ac:dyDescent="0.3">
      <c r="A115" s="844"/>
      <c r="B115" s="844"/>
      <c r="C115" s="844"/>
      <c r="D115" s="844"/>
      <c r="E115" s="844"/>
      <c r="F115" s="844"/>
      <c r="G115" s="1029"/>
      <c r="H115" s="844"/>
      <c r="I115" s="844"/>
      <c r="J115" s="844"/>
      <c r="K115" s="844"/>
      <c r="L115" s="844"/>
    </row>
    <row r="116" spans="1:12" x14ac:dyDescent="0.3">
      <c r="A116" s="844"/>
      <c r="B116" s="844"/>
      <c r="C116" s="844"/>
      <c r="D116" s="844"/>
      <c r="E116" s="844"/>
      <c r="F116" s="844"/>
      <c r="G116" s="1029"/>
      <c r="H116" s="844"/>
      <c r="I116" s="844"/>
      <c r="J116" s="844"/>
      <c r="K116" s="844"/>
      <c r="L116" s="844"/>
    </row>
    <row r="117" spans="1:12" x14ac:dyDescent="0.3">
      <c r="A117" s="844"/>
      <c r="B117" s="844"/>
      <c r="C117" s="844"/>
      <c r="D117" s="844"/>
      <c r="E117" s="844"/>
      <c r="F117" s="844"/>
      <c r="G117" s="1029"/>
      <c r="H117" s="844"/>
      <c r="I117" s="844"/>
      <c r="J117" s="844"/>
      <c r="K117" s="844"/>
      <c r="L117" s="844"/>
    </row>
    <row r="118" spans="1:12" x14ac:dyDescent="0.3">
      <c r="A118" s="844"/>
      <c r="B118" s="844"/>
      <c r="C118" s="844"/>
      <c r="D118" s="844"/>
      <c r="E118" s="844"/>
      <c r="F118" s="844"/>
      <c r="G118" s="1029"/>
      <c r="H118" s="844"/>
      <c r="I118" s="844"/>
      <c r="J118" s="844"/>
      <c r="K118" s="844"/>
      <c r="L118" s="844"/>
    </row>
    <row r="119" spans="1:12" x14ac:dyDescent="0.3">
      <c r="A119" s="844"/>
      <c r="B119" s="844"/>
      <c r="C119" s="844"/>
      <c r="D119" s="844"/>
      <c r="E119" s="844"/>
      <c r="F119" s="844"/>
      <c r="G119" s="1029"/>
      <c r="H119" s="844"/>
      <c r="I119" s="844"/>
      <c r="J119" s="844"/>
      <c r="K119" s="844"/>
      <c r="L119" s="844"/>
    </row>
    <row r="120" spans="1:12" x14ac:dyDescent="0.3">
      <c r="A120" s="844"/>
      <c r="B120" s="844"/>
      <c r="C120" s="844"/>
      <c r="D120" s="844"/>
      <c r="E120" s="844"/>
      <c r="F120" s="844"/>
      <c r="G120" s="1029"/>
      <c r="H120" s="844"/>
      <c r="I120" s="844"/>
      <c r="J120" s="844"/>
      <c r="K120" s="844"/>
      <c r="L120" s="844"/>
    </row>
    <row r="121" spans="1:12" x14ac:dyDescent="0.3">
      <c r="A121" s="844"/>
      <c r="B121" s="844"/>
      <c r="C121" s="844"/>
      <c r="D121" s="844"/>
      <c r="E121" s="844"/>
      <c r="F121" s="844"/>
      <c r="G121" s="1029"/>
      <c r="H121" s="844"/>
      <c r="I121" s="844"/>
      <c r="J121" s="844"/>
      <c r="K121" s="844"/>
      <c r="L121" s="844"/>
    </row>
    <row r="122" spans="1:12" x14ac:dyDescent="0.3">
      <c r="A122" s="844"/>
      <c r="B122" s="844"/>
      <c r="C122" s="844"/>
      <c r="D122" s="844"/>
      <c r="E122" s="844"/>
      <c r="F122" s="844"/>
      <c r="G122" s="1029"/>
      <c r="H122" s="844"/>
      <c r="I122" s="844"/>
      <c r="J122" s="844"/>
      <c r="K122" s="844"/>
      <c r="L122" s="844"/>
    </row>
    <row r="123" spans="1:12" x14ac:dyDescent="0.3">
      <c r="A123" s="844"/>
      <c r="B123" s="844"/>
      <c r="C123" s="844"/>
      <c r="D123" s="844"/>
      <c r="E123" s="844"/>
      <c r="F123" s="844"/>
      <c r="G123" s="1029"/>
      <c r="H123" s="844"/>
      <c r="I123" s="844"/>
      <c r="J123" s="844"/>
      <c r="K123" s="844"/>
      <c r="L123" s="844"/>
    </row>
    <row r="124" spans="1:12" x14ac:dyDescent="0.3">
      <c r="A124" s="844"/>
      <c r="B124" s="844"/>
      <c r="C124" s="844"/>
      <c r="D124" s="844"/>
      <c r="E124" s="844"/>
      <c r="F124" s="844"/>
      <c r="G124" s="1029"/>
      <c r="H124" s="844"/>
      <c r="I124" s="844"/>
      <c r="J124" s="844"/>
      <c r="K124" s="844"/>
      <c r="L124" s="844"/>
    </row>
    <row r="125" spans="1:12" x14ac:dyDescent="0.3">
      <c r="A125" s="844"/>
      <c r="B125" s="844"/>
      <c r="C125" s="844"/>
      <c r="D125" s="844"/>
      <c r="E125" s="844"/>
      <c r="F125" s="844"/>
      <c r="G125" s="1029"/>
      <c r="H125" s="844"/>
      <c r="I125" s="844"/>
      <c r="J125" s="844"/>
      <c r="K125" s="844"/>
      <c r="L125" s="844"/>
    </row>
    <row r="126" spans="1:12" x14ac:dyDescent="0.3">
      <c r="A126" s="844"/>
      <c r="B126" s="844"/>
      <c r="C126" s="844"/>
      <c r="D126" s="844"/>
      <c r="E126" s="844"/>
      <c r="F126" s="844"/>
      <c r="G126" s="1029"/>
      <c r="H126" s="844"/>
      <c r="I126" s="844"/>
      <c r="J126" s="844"/>
      <c r="K126" s="844"/>
      <c r="L126" s="844"/>
    </row>
    <row r="127" spans="1:12" x14ac:dyDescent="0.3">
      <c r="A127" s="844"/>
      <c r="B127" s="844"/>
      <c r="C127" s="844"/>
      <c r="D127" s="844"/>
      <c r="E127" s="844"/>
      <c r="F127" s="844"/>
      <c r="G127" s="1029"/>
      <c r="H127" s="844"/>
      <c r="I127" s="844"/>
      <c r="J127" s="844"/>
      <c r="K127" s="844"/>
      <c r="L127" s="844"/>
    </row>
    <row r="128" spans="1:12" x14ac:dyDescent="0.3">
      <c r="A128" s="844"/>
      <c r="B128" s="844"/>
      <c r="C128" s="844"/>
      <c r="D128" s="844"/>
      <c r="E128" s="844"/>
      <c r="F128" s="844"/>
      <c r="G128" s="1029"/>
      <c r="H128" s="844"/>
      <c r="I128" s="844"/>
      <c r="J128" s="844"/>
      <c r="K128" s="844"/>
      <c r="L128" s="844"/>
    </row>
    <row r="129" spans="1:12" x14ac:dyDescent="0.3">
      <c r="A129" s="844"/>
      <c r="B129" s="844"/>
      <c r="C129" s="844"/>
      <c r="D129" s="844"/>
      <c r="E129" s="844"/>
      <c r="F129" s="844"/>
      <c r="G129" s="1029"/>
      <c r="H129" s="844"/>
      <c r="I129" s="844"/>
      <c r="J129" s="844"/>
      <c r="K129" s="844"/>
      <c r="L129" s="844"/>
    </row>
    <row r="130" spans="1:12" x14ac:dyDescent="0.3">
      <c r="A130" s="844"/>
      <c r="B130" s="844"/>
      <c r="C130" s="844"/>
      <c r="D130" s="844"/>
      <c r="E130" s="844"/>
      <c r="F130" s="844"/>
      <c r="G130" s="1029"/>
      <c r="H130" s="844"/>
      <c r="I130" s="844"/>
      <c r="J130" s="844"/>
      <c r="K130" s="844"/>
      <c r="L130" s="844"/>
    </row>
    <row r="131" spans="1:12" x14ac:dyDescent="0.3">
      <c r="A131" s="844"/>
      <c r="B131" s="844"/>
      <c r="C131" s="844"/>
      <c r="D131" s="844"/>
      <c r="E131" s="844"/>
      <c r="F131" s="844"/>
      <c r="G131" s="1029"/>
      <c r="H131" s="844"/>
      <c r="I131" s="844"/>
      <c r="J131" s="844"/>
      <c r="K131" s="844"/>
      <c r="L131" s="844"/>
    </row>
    <row r="132" spans="1:12" x14ac:dyDescent="0.3">
      <c r="A132" s="844"/>
      <c r="B132" s="844"/>
      <c r="C132" s="844"/>
      <c r="D132" s="844"/>
      <c r="E132" s="844"/>
      <c r="F132" s="844"/>
      <c r="G132" s="1029"/>
      <c r="H132" s="844"/>
      <c r="I132" s="844"/>
      <c r="J132" s="844"/>
      <c r="K132" s="844"/>
      <c r="L132" s="844"/>
    </row>
    <row r="133" spans="1:12" x14ac:dyDescent="0.3">
      <c r="A133" s="844"/>
      <c r="B133" s="844"/>
      <c r="C133" s="844"/>
      <c r="D133" s="844"/>
      <c r="E133" s="844"/>
      <c r="F133" s="844"/>
      <c r="G133" s="1029"/>
      <c r="H133" s="844"/>
      <c r="I133" s="844"/>
      <c r="J133" s="844"/>
      <c r="K133" s="844"/>
      <c r="L133" s="844"/>
    </row>
    <row r="134" spans="1:12" x14ac:dyDescent="0.3">
      <c r="A134" s="844"/>
      <c r="B134" s="844"/>
      <c r="C134" s="844"/>
      <c r="D134" s="844"/>
      <c r="E134" s="844"/>
      <c r="F134" s="844"/>
      <c r="G134" s="1029"/>
      <c r="H134" s="844"/>
      <c r="I134" s="844"/>
      <c r="J134" s="844"/>
      <c r="K134" s="844"/>
      <c r="L134" s="844"/>
    </row>
    <row r="135" spans="1:12" x14ac:dyDescent="0.3">
      <c r="A135" s="844"/>
      <c r="B135" s="844"/>
      <c r="C135" s="844"/>
      <c r="D135" s="844"/>
      <c r="E135" s="844"/>
      <c r="F135" s="844"/>
      <c r="G135" s="1029"/>
      <c r="H135" s="844"/>
      <c r="I135" s="844"/>
      <c r="J135" s="844"/>
      <c r="K135" s="844"/>
      <c r="L135" s="844"/>
    </row>
    <row r="136" spans="1:12" x14ac:dyDescent="0.3">
      <c r="A136" s="844"/>
      <c r="B136" s="844"/>
      <c r="C136" s="844"/>
      <c r="D136" s="844"/>
      <c r="E136" s="844"/>
      <c r="F136" s="844"/>
      <c r="G136" s="1029"/>
      <c r="H136" s="844"/>
      <c r="I136" s="844"/>
      <c r="J136" s="844"/>
      <c r="K136" s="844"/>
      <c r="L136" s="844"/>
    </row>
    <row r="137" spans="1:12" x14ac:dyDescent="0.3">
      <c r="A137" s="844"/>
      <c r="B137" s="844"/>
      <c r="C137" s="844"/>
      <c r="D137" s="844"/>
      <c r="E137" s="844"/>
      <c r="F137" s="844"/>
      <c r="G137" s="1029"/>
      <c r="H137" s="844"/>
      <c r="I137" s="844"/>
      <c r="J137" s="844"/>
      <c r="K137" s="844"/>
      <c r="L137" s="844"/>
    </row>
    <row r="138" spans="1:12" x14ac:dyDescent="0.3">
      <c r="A138" s="844"/>
      <c r="B138" s="844"/>
      <c r="C138" s="844"/>
      <c r="D138" s="844"/>
      <c r="E138" s="844"/>
      <c r="F138" s="844"/>
      <c r="G138" s="1029"/>
      <c r="H138" s="844"/>
      <c r="I138" s="844"/>
      <c r="J138" s="844"/>
      <c r="K138" s="844"/>
      <c r="L138" s="844"/>
    </row>
    <row r="139" spans="1:12" x14ac:dyDescent="0.3">
      <c r="A139" s="844"/>
      <c r="B139" s="844"/>
      <c r="C139" s="844"/>
      <c r="D139" s="844"/>
      <c r="E139" s="844"/>
      <c r="F139" s="844"/>
      <c r="G139" s="1029"/>
      <c r="H139" s="844"/>
      <c r="I139" s="844"/>
      <c r="J139" s="844"/>
      <c r="K139" s="844"/>
      <c r="L139" s="844"/>
    </row>
    <row r="140" spans="1:12" x14ac:dyDescent="0.3">
      <c r="A140" s="844"/>
      <c r="B140" s="844"/>
      <c r="C140" s="844"/>
      <c r="D140" s="844"/>
      <c r="E140" s="844"/>
      <c r="F140" s="844"/>
      <c r="G140" s="1029"/>
      <c r="H140" s="844"/>
      <c r="I140" s="844"/>
      <c r="J140" s="844"/>
      <c r="K140" s="844"/>
      <c r="L140" s="844"/>
    </row>
    <row r="141" spans="1:12" x14ac:dyDescent="0.3">
      <c r="A141" s="844"/>
      <c r="B141" s="844"/>
      <c r="C141" s="844"/>
      <c r="D141" s="844"/>
      <c r="E141" s="844"/>
      <c r="F141" s="844"/>
      <c r="G141" s="1029"/>
      <c r="H141" s="844"/>
      <c r="I141" s="844"/>
      <c r="J141" s="844"/>
      <c r="K141" s="844"/>
      <c r="L141" s="844"/>
    </row>
    <row r="142" spans="1:12" x14ac:dyDescent="0.3">
      <c r="A142" s="844"/>
      <c r="B142" s="844"/>
      <c r="C142" s="844"/>
      <c r="D142" s="844"/>
      <c r="E142" s="844"/>
      <c r="F142" s="844"/>
      <c r="G142" s="1029"/>
      <c r="H142" s="844"/>
      <c r="I142" s="844"/>
      <c r="J142" s="844"/>
      <c r="K142" s="844"/>
      <c r="L142" s="844"/>
    </row>
    <row r="143" spans="1:12" x14ac:dyDescent="0.3">
      <c r="A143" s="844"/>
      <c r="B143" s="844"/>
      <c r="C143" s="844"/>
      <c r="D143" s="844"/>
      <c r="E143" s="844"/>
      <c r="F143" s="844"/>
      <c r="G143" s="1029"/>
      <c r="H143" s="844"/>
      <c r="I143" s="844"/>
      <c r="J143" s="844"/>
      <c r="K143" s="844"/>
      <c r="L143" s="844"/>
    </row>
    <row r="144" spans="1:12" x14ac:dyDescent="0.3">
      <c r="A144" s="844"/>
      <c r="B144" s="844"/>
      <c r="C144" s="844"/>
      <c r="D144" s="844"/>
      <c r="E144" s="844"/>
      <c r="F144" s="844"/>
      <c r="G144" s="1029"/>
      <c r="H144" s="844"/>
      <c r="I144" s="844"/>
      <c r="J144" s="844"/>
      <c r="K144" s="844"/>
      <c r="L144" s="844"/>
    </row>
    <row r="145" spans="1:12" x14ac:dyDescent="0.3">
      <c r="A145" s="844"/>
      <c r="B145" s="844"/>
      <c r="C145" s="844"/>
      <c r="D145" s="844"/>
      <c r="E145" s="844"/>
      <c r="F145" s="844"/>
      <c r="G145" s="1029"/>
      <c r="H145" s="844"/>
      <c r="I145" s="844"/>
      <c r="J145" s="844"/>
      <c r="K145" s="844"/>
      <c r="L145" s="844"/>
    </row>
    <row r="146" spans="1:12" x14ac:dyDescent="0.3">
      <c r="A146" s="844"/>
      <c r="B146" s="844"/>
      <c r="C146" s="844"/>
      <c r="D146" s="844"/>
      <c r="E146" s="844"/>
      <c r="F146" s="844"/>
      <c r="G146" s="1029"/>
      <c r="H146" s="844"/>
      <c r="I146" s="844"/>
      <c r="J146" s="844"/>
      <c r="K146" s="844"/>
      <c r="L146" s="844"/>
    </row>
    <row r="147" spans="1:12" x14ac:dyDescent="0.3">
      <c r="A147" s="844"/>
      <c r="B147" s="844"/>
      <c r="C147" s="844"/>
      <c r="D147" s="844"/>
      <c r="E147" s="844"/>
      <c r="F147" s="844"/>
      <c r="G147" s="1029"/>
      <c r="H147" s="844"/>
      <c r="I147" s="844"/>
      <c r="J147" s="844"/>
      <c r="K147" s="844"/>
      <c r="L147" s="844"/>
    </row>
    <row r="148" spans="1:12" x14ac:dyDescent="0.3">
      <c r="A148" s="844"/>
      <c r="B148" s="844"/>
      <c r="C148" s="844"/>
      <c r="D148" s="844"/>
      <c r="E148" s="844"/>
      <c r="F148" s="844"/>
      <c r="G148" s="1029"/>
      <c r="H148" s="844"/>
      <c r="I148" s="844"/>
      <c r="J148" s="844"/>
      <c r="K148" s="844"/>
      <c r="L148" s="844"/>
    </row>
    <row r="149" spans="1:12" x14ac:dyDescent="0.3">
      <c r="A149" s="844"/>
      <c r="B149" s="844"/>
      <c r="C149" s="844"/>
      <c r="D149" s="844"/>
      <c r="E149" s="844"/>
      <c r="F149" s="844"/>
      <c r="G149" s="1029"/>
      <c r="H149" s="844"/>
      <c r="I149" s="844"/>
      <c r="J149" s="844"/>
      <c r="K149" s="844"/>
      <c r="L149" s="844"/>
    </row>
    <row r="150" spans="1:12" x14ac:dyDescent="0.3">
      <c r="A150" s="844"/>
      <c r="B150" s="844"/>
      <c r="C150" s="844"/>
      <c r="D150" s="844"/>
      <c r="E150" s="844"/>
      <c r="F150" s="844"/>
      <c r="G150" s="1029"/>
      <c r="H150" s="844"/>
      <c r="I150" s="844"/>
      <c r="J150" s="844"/>
      <c r="K150" s="844"/>
      <c r="L150" s="844"/>
    </row>
    <row r="151" spans="1:12" x14ac:dyDescent="0.3">
      <c r="A151" s="844"/>
      <c r="B151" s="844"/>
      <c r="C151" s="844"/>
      <c r="D151" s="844"/>
      <c r="E151" s="844"/>
      <c r="F151" s="844"/>
      <c r="G151" s="1029"/>
      <c r="H151" s="844"/>
      <c r="I151" s="844"/>
      <c r="J151" s="844"/>
      <c r="K151" s="844"/>
      <c r="L151" s="844"/>
    </row>
    <row r="152" spans="1:12" x14ac:dyDescent="0.3">
      <c r="A152" s="844"/>
      <c r="B152" s="844"/>
      <c r="C152" s="844"/>
      <c r="D152" s="844"/>
      <c r="E152" s="844"/>
      <c r="F152" s="844"/>
      <c r="G152" s="1029"/>
      <c r="H152" s="844"/>
      <c r="I152" s="844"/>
      <c r="J152" s="844"/>
      <c r="K152" s="844"/>
      <c r="L152" s="844"/>
    </row>
    <row r="153" spans="1:12" x14ac:dyDescent="0.3">
      <c r="A153" s="844"/>
      <c r="B153" s="844"/>
      <c r="C153" s="844"/>
      <c r="D153" s="844"/>
      <c r="E153" s="844"/>
      <c r="F153" s="844"/>
      <c r="G153" s="1029"/>
      <c r="H153" s="844"/>
      <c r="I153" s="844"/>
      <c r="J153" s="844"/>
      <c r="K153" s="844"/>
      <c r="L153" s="844"/>
    </row>
    <row r="154" spans="1:12" x14ac:dyDescent="0.3">
      <c r="A154" s="844"/>
      <c r="B154" s="844"/>
      <c r="C154" s="844"/>
      <c r="D154" s="844"/>
      <c r="E154" s="844"/>
      <c r="F154" s="844"/>
      <c r="G154" s="1029"/>
      <c r="H154" s="844"/>
      <c r="I154" s="844"/>
      <c r="J154" s="844"/>
      <c r="K154" s="844"/>
      <c r="L154" s="844"/>
    </row>
    <row r="155" spans="1:12" x14ac:dyDescent="0.3">
      <c r="A155" s="844"/>
      <c r="B155" s="844"/>
      <c r="C155" s="844"/>
      <c r="D155" s="844"/>
      <c r="E155" s="844"/>
      <c r="F155" s="844"/>
      <c r="G155" s="1029"/>
      <c r="H155" s="844"/>
      <c r="I155" s="844"/>
      <c r="J155" s="844"/>
      <c r="K155" s="844"/>
      <c r="L155" s="844"/>
    </row>
    <row r="156" spans="1:12" x14ac:dyDescent="0.3">
      <c r="A156" s="844"/>
      <c r="B156" s="844"/>
      <c r="C156" s="844"/>
      <c r="D156" s="844"/>
      <c r="E156" s="844"/>
      <c r="F156" s="844"/>
      <c r="G156" s="1029"/>
      <c r="H156" s="844"/>
      <c r="I156" s="844"/>
      <c r="J156" s="844"/>
      <c r="K156" s="844"/>
      <c r="L156" s="844"/>
    </row>
    <row r="157" spans="1:12" x14ac:dyDescent="0.3">
      <c r="A157" s="844"/>
      <c r="B157" s="844"/>
      <c r="C157" s="844"/>
      <c r="D157" s="844"/>
      <c r="E157" s="844"/>
      <c r="F157" s="844"/>
      <c r="G157" s="1029"/>
      <c r="H157" s="844"/>
      <c r="I157" s="844"/>
      <c r="J157" s="844"/>
      <c r="K157" s="844"/>
      <c r="L157" s="844"/>
    </row>
    <row r="158" spans="1:12" x14ac:dyDescent="0.3">
      <c r="A158" s="844"/>
      <c r="B158" s="844"/>
      <c r="C158" s="844"/>
      <c r="D158" s="844"/>
      <c r="E158" s="844"/>
      <c r="F158" s="844"/>
      <c r="G158" s="1029"/>
      <c r="H158" s="844"/>
      <c r="I158" s="844"/>
      <c r="J158" s="844"/>
      <c r="K158" s="844"/>
      <c r="L158" s="844"/>
    </row>
    <row r="159" spans="1:12" x14ac:dyDescent="0.3">
      <c r="A159" s="844"/>
      <c r="B159" s="844"/>
      <c r="C159" s="844"/>
      <c r="D159" s="844"/>
      <c r="E159" s="844"/>
      <c r="F159" s="844"/>
      <c r="G159" s="1029"/>
      <c r="H159" s="844"/>
      <c r="I159" s="844"/>
      <c r="J159" s="844"/>
      <c r="K159" s="844"/>
      <c r="L159" s="844"/>
    </row>
    <row r="160" spans="1:12" x14ac:dyDescent="0.3">
      <c r="A160" s="844"/>
      <c r="B160" s="844"/>
      <c r="C160" s="844"/>
      <c r="D160" s="844"/>
      <c r="E160" s="844"/>
      <c r="F160" s="844"/>
      <c r="G160" s="1029"/>
      <c r="H160" s="844"/>
      <c r="I160" s="844"/>
      <c r="J160" s="844"/>
      <c r="K160" s="844"/>
      <c r="L160" s="844"/>
    </row>
    <row r="161" spans="1:12" x14ac:dyDescent="0.3">
      <c r="A161" s="844"/>
      <c r="B161" s="844"/>
      <c r="C161" s="844"/>
      <c r="D161" s="844"/>
      <c r="E161" s="844"/>
      <c r="F161" s="844"/>
      <c r="G161" s="1029"/>
      <c r="H161" s="844"/>
      <c r="I161" s="844"/>
      <c r="J161" s="844"/>
      <c r="K161" s="844"/>
      <c r="L161" s="844"/>
    </row>
    <row r="162" spans="1:12" x14ac:dyDescent="0.3">
      <c r="A162" s="844"/>
      <c r="B162" s="844"/>
      <c r="C162" s="844"/>
      <c r="D162" s="844"/>
      <c r="E162" s="844"/>
      <c r="F162" s="844"/>
      <c r="G162" s="1029"/>
      <c r="H162" s="844"/>
      <c r="I162" s="844"/>
      <c r="J162" s="844"/>
      <c r="K162" s="844"/>
      <c r="L162" s="844"/>
    </row>
    <row r="163" spans="1:12" x14ac:dyDescent="0.3">
      <c r="A163" s="844"/>
      <c r="B163" s="844"/>
      <c r="C163" s="844"/>
      <c r="D163" s="844"/>
      <c r="E163" s="844"/>
      <c r="F163" s="844"/>
      <c r="G163" s="1029"/>
      <c r="H163" s="844"/>
      <c r="I163" s="844"/>
      <c r="J163" s="844"/>
      <c r="K163" s="844"/>
      <c r="L163" s="844"/>
    </row>
    <row r="164" spans="1:12" x14ac:dyDescent="0.3">
      <c r="A164" s="844"/>
      <c r="B164" s="844"/>
      <c r="C164" s="844"/>
      <c r="D164" s="844"/>
      <c r="E164" s="844"/>
      <c r="F164" s="844"/>
      <c r="G164" s="1029"/>
      <c r="H164" s="844"/>
      <c r="I164" s="844"/>
      <c r="J164" s="844"/>
      <c r="K164" s="844"/>
      <c r="L164" s="844"/>
    </row>
    <row r="165" spans="1:12" x14ac:dyDescent="0.3">
      <c r="A165" s="844"/>
      <c r="B165" s="844"/>
      <c r="C165" s="844"/>
      <c r="D165" s="844"/>
      <c r="E165" s="844"/>
      <c r="F165" s="844"/>
      <c r="G165" s="1029"/>
      <c r="H165" s="844"/>
      <c r="I165" s="844"/>
      <c r="J165" s="844"/>
      <c r="K165" s="844"/>
      <c r="L165" s="844"/>
    </row>
    <row r="166" spans="1:12" x14ac:dyDescent="0.3">
      <c r="A166" s="844"/>
      <c r="B166" s="844"/>
      <c r="C166" s="844"/>
      <c r="D166" s="844"/>
      <c r="E166" s="844"/>
      <c r="F166" s="844"/>
      <c r="G166" s="1029"/>
      <c r="H166" s="844"/>
      <c r="I166" s="844"/>
      <c r="J166" s="844"/>
      <c r="K166" s="844"/>
      <c r="L166" s="844"/>
    </row>
    <row r="167" spans="1:12" x14ac:dyDescent="0.3">
      <c r="A167" s="844"/>
      <c r="B167" s="844"/>
      <c r="C167" s="844"/>
      <c r="D167" s="844"/>
      <c r="E167" s="844"/>
      <c r="F167" s="844"/>
      <c r="G167" s="1029"/>
      <c r="H167" s="844"/>
      <c r="I167" s="844"/>
      <c r="J167" s="844"/>
      <c r="K167" s="844"/>
      <c r="L167" s="844"/>
    </row>
    <row r="168" spans="1:12" x14ac:dyDescent="0.3">
      <c r="A168" s="844"/>
      <c r="B168" s="844"/>
      <c r="C168" s="844"/>
      <c r="D168" s="844"/>
      <c r="E168" s="844"/>
      <c r="F168" s="844"/>
      <c r="G168" s="1029"/>
      <c r="H168" s="844"/>
      <c r="I168" s="844"/>
      <c r="J168" s="844"/>
      <c r="K168" s="844"/>
      <c r="L168" s="844"/>
    </row>
    <row r="169" spans="1:12" x14ac:dyDescent="0.3">
      <c r="A169" s="844"/>
      <c r="B169" s="844"/>
      <c r="C169" s="844"/>
      <c r="D169" s="844"/>
      <c r="E169" s="844"/>
      <c r="F169" s="844"/>
      <c r="G169" s="1029"/>
      <c r="H169" s="844"/>
      <c r="I169" s="844"/>
      <c r="J169" s="844"/>
      <c r="K169" s="844"/>
      <c r="L169" s="844"/>
    </row>
    <row r="170" spans="1:12" x14ac:dyDescent="0.3">
      <c r="A170" s="844"/>
      <c r="B170" s="844"/>
      <c r="C170" s="844"/>
      <c r="D170" s="844"/>
      <c r="E170" s="844"/>
      <c r="F170" s="844"/>
      <c r="G170" s="1029"/>
      <c r="H170" s="844"/>
      <c r="I170" s="844"/>
      <c r="J170" s="844"/>
      <c r="K170" s="844"/>
      <c r="L170" s="844"/>
    </row>
    <row r="171" spans="1:12" x14ac:dyDescent="0.3">
      <c r="A171" s="844"/>
      <c r="B171" s="844"/>
      <c r="C171" s="844"/>
      <c r="D171" s="844"/>
      <c r="E171" s="844"/>
      <c r="F171" s="844"/>
      <c r="G171" s="1029"/>
      <c r="H171" s="844"/>
      <c r="I171" s="844"/>
      <c r="J171" s="844"/>
      <c r="K171" s="844"/>
      <c r="L171" s="844"/>
    </row>
    <row r="172" spans="1:12" x14ac:dyDescent="0.3">
      <c r="A172" s="844"/>
      <c r="B172" s="844"/>
      <c r="C172" s="844"/>
      <c r="D172" s="844"/>
      <c r="E172" s="844"/>
      <c r="F172" s="844"/>
      <c r="G172" s="1029"/>
      <c r="H172" s="844"/>
      <c r="I172" s="844"/>
      <c r="J172" s="844"/>
      <c r="K172" s="844"/>
      <c r="L172" s="844"/>
    </row>
    <row r="173" spans="1:12" x14ac:dyDescent="0.3">
      <c r="A173" s="844"/>
      <c r="B173" s="844"/>
      <c r="C173" s="844"/>
      <c r="D173" s="844"/>
      <c r="E173" s="844"/>
      <c r="F173" s="844"/>
      <c r="G173" s="1029"/>
      <c r="H173" s="844"/>
      <c r="I173" s="844"/>
      <c r="J173" s="844"/>
      <c r="K173" s="844"/>
      <c r="L173" s="844"/>
    </row>
    <row r="174" spans="1:12" x14ac:dyDescent="0.3">
      <c r="A174" s="844"/>
      <c r="B174" s="844"/>
      <c r="C174" s="844"/>
      <c r="D174" s="844"/>
      <c r="E174" s="844"/>
      <c r="F174" s="844"/>
      <c r="G174" s="1029"/>
      <c r="H174" s="844"/>
      <c r="I174" s="844"/>
      <c r="J174" s="844"/>
      <c r="K174" s="844"/>
      <c r="L174" s="844"/>
    </row>
    <row r="175" spans="1:12" x14ac:dyDescent="0.3">
      <c r="A175" s="844"/>
      <c r="B175" s="844"/>
      <c r="C175" s="844"/>
      <c r="D175" s="844"/>
      <c r="E175" s="844"/>
      <c r="F175" s="844"/>
      <c r="G175" s="1029"/>
      <c r="H175" s="844"/>
      <c r="I175" s="844"/>
      <c r="J175" s="844"/>
      <c r="K175" s="844"/>
      <c r="L175" s="844"/>
    </row>
    <row r="176" spans="1:12" x14ac:dyDescent="0.3">
      <c r="A176" s="844"/>
      <c r="B176" s="844"/>
      <c r="C176" s="844"/>
      <c r="D176" s="844"/>
      <c r="E176" s="844"/>
      <c r="F176" s="844"/>
      <c r="G176" s="1029"/>
      <c r="H176" s="844"/>
      <c r="I176" s="844"/>
      <c r="J176" s="844"/>
      <c r="K176" s="844"/>
      <c r="L176" s="844"/>
    </row>
    <row r="177" spans="1:12" x14ac:dyDescent="0.3">
      <c r="A177" s="844"/>
      <c r="B177" s="844"/>
      <c r="C177" s="844"/>
      <c r="D177" s="844"/>
      <c r="E177" s="844"/>
      <c r="F177" s="844"/>
      <c r="G177" s="1029"/>
      <c r="H177" s="844"/>
      <c r="I177" s="844"/>
      <c r="J177" s="844"/>
      <c r="K177" s="844"/>
      <c r="L177" s="844"/>
    </row>
    <row r="178" spans="1:12" x14ac:dyDescent="0.3">
      <c r="A178" s="844"/>
      <c r="B178" s="844"/>
      <c r="C178" s="844"/>
      <c r="D178" s="844"/>
      <c r="E178" s="844"/>
      <c r="F178" s="844"/>
      <c r="G178" s="1029"/>
      <c r="H178" s="844"/>
      <c r="I178" s="844"/>
      <c r="J178" s="844"/>
      <c r="K178" s="844"/>
      <c r="L178" s="844"/>
    </row>
    <row r="179" spans="1:12" x14ac:dyDescent="0.3">
      <c r="A179" s="844"/>
      <c r="B179" s="844"/>
      <c r="C179" s="844"/>
      <c r="D179" s="844"/>
      <c r="E179" s="844"/>
      <c r="F179" s="844"/>
      <c r="G179" s="1029"/>
      <c r="H179" s="844"/>
      <c r="I179" s="844"/>
      <c r="J179" s="844"/>
      <c r="K179" s="844"/>
      <c r="L179" s="844"/>
    </row>
    <row r="180" spans="1:12" x14ac:dyDescent="0.3">
      <c r="A180" s="844"/>
      <c r="B180" s="844"/>
      <c r="C180" s="844"/>
      <c r="D180" s="844"/>
      <c r="E180" s="844"/>
      <c r="F180" s="844"/>
      <c r="G180" s="1029"/>
      <c r="H180" s="844"/>
      <c r="I180" s="844"/>
      <c r="J180" s="844"/>
      <c r="K180" s="844"/>
      <c r="L180" s="844"/>
    </row>
    <row r="181" spans="1:12" x14ac:dyDescent="0.3">
      <c r="A181" s="844"/>
      <c r="B181" s="844"/>
      <c r="C181" s="844"/>
      <c r="D181" s="844"/>
      <c r="E181" s="844"/>
      <c r="F181" s="844"/>
      <c r="G181" s="1029"/>
      <c r="H181" s="844"/>
      <c r="I181" s="844"/>
      <c r="J181" s="844"/>
      <c r="K181" s="844"/>
      <c r="L181" s="844"/>
    </row>
    <row r="182" spans="1:12" x14ac:dyDescent="0.3">
      <c r="A182" s="844"/>
      <c r="B182" s="844"/>
      <c r="C182" s="844"/>
      <c r="D182" s="844"/>
      <c r="E182" s="844"/>
      <c r="F182" s="844"/>
      <c r="G182" s="1029"/>
      <c r="H182" s="844"/>
      <c r="I182" s="844"/>
      <c r="J182" s="844"/>
      <c r="K182" s="844"/>
      <c r="L182" s="844"/>
    </row>
    <row r="183" spans="1:12" x14ac:dyDescent="0.3">
      <c r="A183" s="844"/>
      <c r="B183" s="844"/>
      <c r="C183" s="844"/>
      <c r="D183" s="844"/>
      <c r="E183" s="844"/>
      <c r="F183" s="844"/>
      <c r="G183" s="1029"/>
      <c r="H183" s="844"/>
      <c r="I183" s="844"/>
      <c r="J183" s="844"/>
      <c r="K183" s="844"/>
      <c r="L183" s="844"/>
    </row>
    <row r="184" spans="1:12" x14ac:dyDescent="0.3">
      <c r="A184" s="844"/>
      <c r="B184" s="844"/>
      <c r="C184" s="844"/>
      <c r="D184" s="844"/>
      <c r="E184" s="844"/>
      <c r="F184" s="844"/>
      <c r="G184" s="1029"/>
      <c r="H184" s="844"/>
      <c r="I184" s="844"/>
      <c r="J184" s="844"/>
      <c r="K184" s="844"/>
      <c r="L184" s="844"/>
    </row>
    <row r="185" spans="1:12" x14ac:dyDescent="0.3">
      <c r="A185" s="844"/>
      <c r="B185" s="844"/>
      <c r="C185" s="844"/>
      <c r="D185" s="844"/>
      <c r="E185" s="844"/>
      <c r="F185" s="844"/>
      <c r="G185" s="1029"/>
      <c r="H185" s="844"/>
      <c r="I185" s="844"/>
      <c r="J185" s="844"/>
      <c r="K185" s="844"/>
      <c r="L185" s="844"/>
    </row>
    <row r="186" spans="1:12" x14ac:dyDescent="0.3">
      <c r="A186" s="844"/>
      <c r="B186" s="844"/>
      <c r="C186" s="844"/>
      <c r="D186" s="844"/>
      <c r="E186" s="844"/>
      <c r="F186" s="844"/>
      <c r="G186" s="1029"/>
      <c r="H186" s="844"/>
      <c r="I186" s="844"/>
      <c r="J186" s="844"/>
      <c r="K186" s="844"/>
      <c r="L186" s="844"/>
    </row>
    <row r="187" spans="1:12" x14ac:dyDescent="0.3">
      <c r="A187" s="844"/>
      <c r="B187" s="844"/>
      <c r="C187" s="844"/>
      <c r="D187" s="844"/>
      <c r="E187" s="844"/>
      <c r="F187" s="844"/>
      <c r="G187" s="1029"/>
      <c r="H187" s="844"/>
      <c r="I187" s="844"/>
      <c r="J187" s="844"/>
      <c r="K187" s="844"/>
      <c r="L187" s="844"/>
    </row>
    <row r="188" spans="1:12" x14ac:dyDescent="0.3">
      <c r="A188" s="844"/>
      <c r="B188" s="844"/>
      <c r="C188" s="844"/>
      <c r="D188" s="844"/>
      <c r="E188" s="844"/>
      <c r="F188" s="844"/>
      <c r="G188" s="1029"/>
      <c r="H188" s="844"/>
      <c r="I188" s="844"/>
      <c r="J188" s="844"/>
      <c r="K188" s="844"/>
      <c r="L188" s="844"/>
    </row>
    <row r="189" spans="1:12" x14ac:dyDescent="0.3">
      <c r="A189" s="844"/>
      <c r="B189" s="844"/>
      <c r="C189" s="844"/>
      <c r="D189" s="844"/>
      <c r="E189" s="844"/>
      <c r="F189" s="844"/>
      <c r="G189" s="1029"/>
      <c r="H189" s="844"/>
      <c r="I189" s="844"/>
      <c r="J189" s="844"/>
      <c r="K189" s="844"/>
      <c r="L189" s="844"/>
    </row>
    <row r="190" spans="1:12" x14ac:dyDescent="0.3">
      <c r="A190" s="844"/>
      <c r="B190" s="844"/>
      <c r="C190" s="844"/>
      <c r="D190" s="844"/>
      <c r="E190" s="844"/>
      <c r="F190" s="844"/>
      <c r="G190" s="1029"/>
      <c r="H190" s="844"/>
      <c r="I190" s="844"/>
      <c r="J190" s="844"/>
      <c r="K190" s="844"/>
      <c r="L190" s="844"/>
    </row>
    <row r="191" spans="1:12" x14ac:dyDescent="0.3">
      <c r="A191" s="844"/>
      <c r="B191" s="844"/>
      <c r="C191" s="844"/>
      <c r="D191" s="844"/>
      <c r="E191" s="844"/>
      <c r="F191" s="844"/>
      <c r="G191" s="1029"/>
      <c r="H191" s="844"/>
      <c r="I191" s="844"/>
      <c r="J191" s="844"/>
      <c r="K191" s="844"/>
      <c r="L191" s="844"/>
    </row>
    <row r="192" spans="1:12" x14ac:dyDescent="0.3">
      <c r="A192" s="844"/>
      <c r="B192" s="844"/>
      <c r="C192" s="844"/>
      <c r="D192" s="844"/>
      <c r="E192" s="844"/>
      <c r="F192" s="844"/>
      <c r="G192" s="1029"/>
      <c r="H192" s="844"/>
      <c r="I192" s="844"/>
      <c r="J192" s="844"/>
      <c r="K192" s="844"/>
      <c r="L192" s="844"/>
    </row>
    <row r="193" spans="1:12" x14ac:dyDescent="0.3">
      <c r="A193" s="844"/>
      <c r="B193" s="844"/>
      <c r="C193" s="844"/>
      <c r="D193" s="844"/>
      <c r="E193" s="844"/>
      <c r="F193" s="844"/>
      <c r="G193" s="1029"/>
      <c r="H193" s="844"/>
      <c r="I193" s="844"/>
      <c r="J193" s="844"/>
      <c r="K193" s="844"/>
      <c r="L193" s="844"/>
    </row>
    <row r="194" spans="1:12" x14ac:dyDescent="0.3">
      <c r="A194" s="844"/>
      <c r="B194" s="844"/>
      <c r="C194" s="844"/>
      <c r="D194" s="844"/>
      <c r="E194" s="844"/>
      <c r="F194" s="844"/>
      <c r="G194" s="1029"/>
      <c r="H194" s="844"/>
      <c r="I194" s="844"/>
      <c r="J194" s="844"/>
      <c r="K194" s="844"/>
      <c r="L194" s="844"/>
    </row>
    <row r="195" spans="1:12" x14ac:dyDescent="0.3">
      <c r="A195" s="844"/>
      <c r="B195" s="844"/>
      <c r="C195" s="844"/>
      <c r="D195" s="844"/>
      <c r="E195" s="844"/>
      <c r="F195" s="844"/>
      <c r="G195" s="1029"/>
      <c r="H195" s="844"/>
      <c r="I195" s="844"/>
      <c r="J195" s="844"/>
      <c r="K195" s="844"/>
      <c r="L195" s="844"/>
    </row>
    <row r="196" spans="1:12" x14ac:dyDescent="0.3">
      <c r="A196" s="844"/>
      <c r="B196" s="844"/>
      <c r="C196" s="844"/>
      <c r="D196" s="844"/>
      <c r="E196" s="844"/>
      <c r="F196" s="844"/>
      <c r="G196" s="1029"/>
      <c r="H196" s="844"/>
      <c r="I196" s="844"/>
      <c r="J196" s="844"/>
      <c r="K196" s="844"/>
      <c r="L196" s="844"/>
    </row>
    <row r="197" spans="1:12" x14ac:dyDescent="0.3">
      <c r="A197" s="844"/>
      <c r="B197" s="844"/>
      <c r="C197" s="844"/>
      <c r="D197" s="844"/>
      <c r="E197" s="844"/>
      <c r="F197" s="844"/>
      <c r="G197" s="1029"/>
      <c r="H197" s="844"/>
      <c r="I197" s="844"/>
      <c r="J197" s="844"/>
      <c r="K197" s="844"/>
      <c r="L197" s="844"/>
    </row>
    <row r="198" spans="1:12" x14ac:dyDescent="0.3">
      <c r="A198" s="844"/>
      <c r="B198" s="844"/>
      <c r="C198" s="844"/>
      <c r="D198" s="844"/>
      <c r="E198" s="844"/>
      <c r="F198" s="844"/>
      <c r="G198" s="1029"/>
      <c r="H198" s="844"/>
      <c r="I198" s="844"/>
      <c r="J198" s="844"/>
      <c r="K198" s="844"/>
      <c r="L198" s="844"/>
    </row>
    <row r="199" spans="1:12" x14ac:dyDescent="0.3">
      <c r="A199" s="844"/>
      <c r="B199" s="844"/>
      <c r="C199" s="844"/>
      <c r="D199" s="844"/>
      <c r="E199" s="844"/>
      <c r="F199" s="844"/>
      <c r="G199" s="1029"/>
      <c r="H199" s="844"/>
      <c r="I199" s="844"/>
      <c r="J199" s="844"/>
      <c r="K199" s="844"/>
      <c r="L199" s="844"/>
    </row>
    <row r="200" spans="1:12" x14ac:dyDescent="0.3">
      <c r="A200" s="844"/>
      <c r="B200" s="844"/>
      <c r="C200" s="844"/>
      <c r="D200" s="844"/>
      <c r="E200" s="844"/>
      <c r="F200" s="844"/>
      <c r="G200" s="1029"/>
      <c r="H200" s="844"/>
      <c r="I200" s="844"/>
      <c r="J200" s="844"/>
      <c r="K200" s="844"/>
      <c r="L200" s="844"/>
    </row>
    <row r="201" spans="1:12" x14ac:dyDescent="0.3">
      <c r="A201" s="844"/>
      <c r="B201" s="844"/>
      <c r="C201" s="844"/>
      <c r="D201" s="844"/>
      <c r="E201" s="844"/>
      <c r="F201" s="844"/>
      <c r="G201" s="1029"/>
      <c r="H201" s="844"/>
      <c r="I201" s="844"/>
      <c r="J201" s="844"/>
      <c r="K201" s="844"/>
      <c r="L201" s="844"/>
    </row>
    <row r="202" spans="1:12" x14ac:dyDescent="0.3">
      <c r="A202" s="844"/>
      <c r="B202" s="844"/>
      <c r="C202" s="844"/>
      <c r="D202" s="844"/>
      <c r="E202" s="844"/>
      <c r="F202" s="844"/>
      <c r="G202" s="1029"/>
      <c r="H202" s="844"/>
      <c r="I202" s="844"/>
      <c r="J202" s="844"/>
      <c r="K202" s="844"/>
      <c r="L202" s="844"/>
    </row>
    <row r="203" spans="1:12" x14ac:dyDescent="0.3">
      <c r="A203" s="844"/>
      <c r="B203" s="844"/>
      <c r="C203" s="844"/>
      <c r="D203" s="844"/>
      <c r="E203" s="844"/>
      <c r="F203" s="844"/>
      <c r="G203" s="1029"/>
      <c r="H203" s="844"/>
      <c r="I203" s="844"/>
      <c r="J203" s="844"/>
      <c r="K203" s="844"/>
      <c r="L203" s="844"/>
    </row>
    <row r="204" spans="1:12" x14ac:dyDescent="0.3">
      <c r="A204" s="844"/>
      <c r="B204" s="844"/>
      <c r="C204" s="844"/>
      <c r="D204" s="844"/>
      <c r="E204" s="844"/>
      <c r="F204" s="844"/>
      <c r="G204" s="1029"/>
      <c r="H204" s="844"/>
      <c r="I204" s="844"/>
      <c r="J204" s="844"/>
      <c r="K204" s="844"/>
      <c r="L204" s="844"/>
    </row>
    <row r="205" spans="1:12" x14ac:dyDescent="0.3">
      <c r="A205" s="844"/>
      <c r="B205" s="844"/>
      <c r="C205" s="844"/>
      <c r="D205" s="844"/>
      <c r="E205" s="844"/>
      <c r="F205" s="844"/>
      <c r="G205" s="1029"/>
      <c r="H205" s="844"/>
      <c r="I205" s="844"/>
      <c r="J205" s="844"/>
      <c r="K205" s="844"/>
      <c r="L205" s="844"/>
    </row>
    <row r="206" spans="1:12" x14ac:dyDescent="0.3">
      <c r="A206" s="844"/>
      <c r="B206" s="844"/>
      <c r="C206" s="844"/>
      <c r="D206" s="844"/>
      <c r="E206" s="844"/>
      <c r="F206" s="844"/>
      <c r="G206" s="1029"/>
      <c r="H206" s="844"/>
      <c r="I206" s="844"/>
      <c r="J206" s="844"/>
      <c r="K206" s="844"/>
      <c r="L206" s="844"/>
    </row>
    <row r="207" spans="1:12" x14ac:dyDescent="0.3">
      <c r="A207" s="844"/>
      <c r="B207" s="844"/>
      <c r="C207" s="844"/>
      <c r="D207" s="844"/>
      <c r="E207" s="844"/>
      <c r="F207" s="844"/>
      <c r="G207" s="1029"/>
      <c r="H207" s="844"/>
      <c r="I207" s="844"/>
      <c r="J207" s="844"/>
      <c r="K207" s="844"/>
      <c r="L207" s="844"/>
    </row>
    <row r="208" spans="1:12" x14ac:dyDescent="0.3">
      <c r="A208" s="844"/>
      <c r="B208" s="844"/>
      <c r="C208" s="844"/>
      <c r="D208" s="844"/>
      <c r="E208" s="844"/>
      <c r="F208" s="844"/>
      <c r="G208" s="1029"/>
      <c r="H208" s="844"/>
      <c r="I208" s="844"/>
      <c r="J208" s="844"/>
      <c r="K208" s="844"/>
      <c r="L208" s="844"/>
    </row>
    <row r="209" spans="1:12" x14ac:dyDescent="0.3">
      <c r="A209" s="844"/>
      <c r="B209" s="844"/>
      <c r="C209" s="844"/>
      <c r="D209" s="844"/>
      <c r="E209" s="844"/>
      <c r="F209" s="844"/>
      <c r="G209" s="1029"/>
      <c r="H209" s="844"/>
      <c r="I209" s="844"/>
      <c r="J209" s="844"/>
      <c r="K209" s="844"/>
      <c r="L209" s="844"/>
    </row>
    <row r="210" spans="1:12" x14ac:dyDescent="0.3">
      <c r="A210" s="844"/>
      <c r="B210" s="844"/>
      <c r="C210" s="844"/>
      <c r="D210" s="844"/>
      <c r="E210" s="844"/>
      <c r="F210" s="844"/>
      <c r="G210" s="1029"/>
      <c r="H210" s="844"/>
      <c r="I210" s="844"/>
      <c r="J210" s="844"/>
      <c r="K210" s="844"/>
      <c r="L210" s="844"/>
    </row>
    <row r="211" spans="1:12" x14ac:dyDescent="0.3">
      <c r="A211" s="844"/>
      <c r="B211" s="844"/>
      <c r="C211" s="844"/>
      <c r="D211" s="844"/>
      <c r="E211" s="844"/>
      <c r="F211" s="844"/>
      <c r="G211" s="1029"/>
      <c r="H211" s="844"/>
      <c r="I211" s="844"/>
      <c r="J211" s="844"/>
      <c r="K211" s="844"/>
      <c r="L211" s="844"/>
    </row>
    <row r="212" spans="1:12" x14ac:dyDescent="0.3">
      <c r="A212" s="844"/>
      <c r="B212" s="844"/>
      <c r="C212" s="844"/>
      <c r="D212" s="844"/>
      <c r="E212" s="844"/>
      <c r="F212" s="844"/>
      <c r="G212" s="1029"/>
      <c r="H212" s="844"/>
      <c r="I212" s="844"/>
      <c r="J212" s="844"/>
      <c r="K212" s="844"/>
      <c r="L212" s="844"/>
    </row>
    <row r="213" spans="1:12" x14ac:dyDescent="0.3">
      <c r="A213" s="844"/>
      <c r="B213" s="844"/>
      <c r="C213" s="844"/>
      <c r="D213" s="844"/>
      <c r="E213" s="844"/>
      <c r="F213" s="844"/>
      <c r="G213" s="1029"/>
      <c r="H213" s="844"/>
      <c r="I213" s="844"/>
      <c r="J213" s="844"/>
      <c r="K213" s="844"/>
      <c r="L213" s="844"/>
    </row>
    <row r="214" spans="1:12" x14ac:dyDescent="0.3">
      <c r="A214" s="844"/>
      <c r="B214" s="844"/>
      <c r="C214" s="844"/>
      <c r="D214" s="844"/>
      <c r="E214" s="844"/>
      <c r="F214" s="844"/>
      <c r="G214" s="1029"/>
      <c r="H214" s="844"/>
      <c r="I214" s="844"/>
      <c r="J214" s="844"/>
      <c r="K214" s="844"/>
      <c r="L214" s="844"/>
    </row>
    <row r="215" spans="1:12" x14ac:dyDescent="0.3">
      <c r="A215" s="844"/>
      <c r="B215" s="844"/>
      <c r="C215" s="844"/>
      <c r="D215" s="844"/>
      <c r="E215" s="844"/>
      <c r="F215" s="844"/>
      <c r="G215" s="1029"/>
      <c r="H215" s="844"/>
      <c r="I215" s="844"/>
      <c r="J215" s="844"/>
      <c r="K215" s="844"/>
      <c r="L215" s="844"/>
    </row>
    <row r="216" spans="1:12" x14ac:dyDescent="0.3">
      <c r="A216" s="844"/>
      <c r="B216" s="844"/>
      <c r="C216" s="844"/>
      <c r="D216" s="844"/>
      <c r="E216" s="844"/>
      <c r="F216" s="844"/>
      <c r="G216" s="1029"/>
      <c r="H216" s="844"/>
      <c r="I216" s="844"/>
      <c r="J216" s="844"/>
      <c r="K216" s="844"/>
      <c r="L216" s="844"/>
    </row>
    <row r="217" spans="1:12" x14ac:dyDescent="0.3">
      <c r="A217" s="844"/>
      <c r="B217" s="844"/>
      <c r="C217" s="844"/>
      <c r="D217" s="844"/>
      <c r="E217" s="844"/>
      <c r="F217" s="844"/>
      <c r="G217" s="1029"/>
      <c r="H217" s="844"/>
      <c r="I217" s="844"/>
      <c r="J217" s="844"/>
      <c r="K217" s="844"/>
      <c r="L217" s="844"/>
    </row>
    <row r="218" spans="1:12" x14ac:dyDescent="0.3">
      <c r="A218" s="844"/>
      <c r="B218" s="844"/>
      <c r="C218" s="844"/>
      <c r="D218" s="844"/>
      <c r="E218" s="844"/>
      <c r="F218" s="844"/>
      <c r="G218" s="1029"/>
      <c r="H218" s="844"/>
      <c r="I218" s="844"/>
      <c r="J218" s="844"/>
      <c r="K218" s="844"/>
      <c r="L218" s="844"/>
    </row>
    <row r="219" spans="1:12" x14ac:dyDescent="0.3">
      <c r="A219" s="844"/>
      <c r="B219" s="844"/>
      <c r="C219" s="844"/>
      <c r="D219" s="844"/>
      <c r="E219" s="844"/>
      <c r="F219" s="844"/>
      <c r="G219" s="1029"/>
      <c r="H219" s="844"/>
      <c r="I219" s="844"/>
      <c r="J219" s="844"/>
      <c r="K219" s="844"/>
      <c r="L219" s="844"/>
    </row>
    <row r="220" spans="1:12" x14ac:dyDescent="0.3">
      <c r="A220" s="844"/>
      <c r="B220" s="844"/>
      <c r="C220" s="844"/>
      <c r="D220" s="844"/>
      <c r="E220" s="844"/>
      <c r="F220" s="844"/>
      <c r="G220" s="1029"/>
      <c r="H220" s="844"/>
      <c r="I220" s="844"/>
      <c r="J220" s="844"/>
      <c r="K220" s="844"/>
      <c r="L220" s="844"/>
    </row>
    <row r="221" spans="1:12" x14ac:dyDescent="0.3">
      <c r="A221" s="844"/>
      <c r="B221" s="844"/>
      <c r="C221" s="844"/>
      <c r="D221" s="844"/>
      <c r="E221" s="844"/>
      <c r="F221" s="844"/>
      <c r="G221" s="1029"/>
      <c r="H221" s="844"/>
      <c r="I221" s="844"/>
      <c r="J221" s="844"/>
      <c r="K221" s="844"/>
      <c r="L221" s="844"/>
    </row>
    <row r="222" spans="1:12" x14ac:dyDescent="0.3">
      <c r="A222" s="844"/>
      <c r="B222" s="844"/>
      <c r="C222" s="844"/>
      <c r="D222" s="844"/>
      <c r="E222" s="844"/>
      <c r="F222" s="844"/>
      <c r="G222" s="1029"/>
      <c r="H222" s="844"/>
      <c r="I222" s="844"/>
      <c r="J222" s="844"/>
      <c r="K222" s="844"/>
      <c r="L222" s="844"/>
    </row>
    <row r="223" spans="1:12" x14ac:dyDescent="0.3">
      <c r="A223" s="844"/>
      <c r="B223" s="844"/>
      <c r="C223" s="844"/>
      <c r="D223" s="844"/>
      <c r="E223" s="844"/>
      <c r="F223" s="844"/>
      <c r="G223" s="1029"/>
      <c r="H223" s="844"/>
      <c r="I223" s="844"/>
      <c r="J223" s="844"/>
      <c r="K223" s="844"/>
      <c r="L223" s="844"/>
    </row>
    <row r="224" spans="1:12" x14ac:dyDescent="0.3">
      <c r="A224" s="844"/>
      <c r="B224" s="844"/>
      <c r="C224" s="844"/>
      <c r="D224" s="844"/>
      <c r="E224" s="844"/>
      <c r="F224" s="844"/>
      <c r="G224" s="1029"/>
      <c r="H224" s="844"/>
      <c r="I224" s="844"/>
      <c r="J224" s="844"/>
      <c r="K224" s="844"/>
      <c r="L224" s="844"/>
    </row>
    <row r="225" spans="1:12" x14ac:dyDescent="0.3">
      <c r="A225" s="844"/>
      <c r="B225" s="844"/>
      <c r="C225" s="844"/>
      <c r="D225" s="844"/>
      <c r="E225" s="844"/>
      <c r="F225" s="844"/>
      <c r="G225" s="1029"/>
      <c r="H225" s="844"/>
      <c r="I225" s="844"/>
      <c r="J225" s="844"/>
      <c r="K225" s="844"/>
      <c r="L225" s="844"/>
    </row>
    <row r="226" spans="1:12" x14ac:dyDescent="0.3">
      <c r="A226" s="844"/>
      <c r="B226" s="844"/>
      <c r="C226" s="844"/>
      <c r="D226" s="844"/>
      <c r="E226" s="844"/>
      <c r="F226" s="844"/>
      <c r="G226" s="1029"/>
      <c r="H226" s="844"/>
      <c r="I226" s="844"/>
      <c r="J226" s="844"/>
      <c r="K226" s="844"/>
      <c r="L226" s="844"/>
    </row>
    <row r="227" spans="1:12" x14ac:dyDescent="0.3">
      <c r="A227" s="844"/>
      <c r="B227" s="844"/>
      <c r="C227" s="844"/>
      <c r="D227" s="844"/>
      <c r="E227" s="844"/>
      <c r="F227" s="844"/>
      <c r="G227" s="1029"/>
      <c r="H227" s="844"/>
      <c r="I227" s="844"/>
      <c r="J227" s="844"/>
      <c r="K227" s="844"/>
      <c r="L227" s="844"/>
    </row>
    <row r="228" spans="1:12" x14ac:dyDescent="0.3">
      <c r="A228" s="844"/>
      <c r="B228" s="844"/>
      <c r="C228" s="844"/>
      <c r="D228" s="844"/>
      <c r="E228" s="844"/>
      <c r="F228" s="844"/>
      <c r="G228" s="1029"/>
      <c r="H228" s="844"/>
      <c r="I228" s="844"/>
      <c r="J228" s="844"/>
      <c r="K228" s="844"/>
      <c r="L228" s="844"/>
    </row>
    <row r="229" spans="1:12" x14ac:dyDescent="0.3">
      <c r="A229" s="844"/>
      <c r="B229" s="844"/>
      <c r="C229" s="844"/>
      <c r="D229" s="844"/>
      <c r="E229" s="844"/>
      <c r="F229" s="844"/>
      <c r="G229" s="1029"/>
      <c r="H229" s="844"/>
      <c r="I229" s="844"/>
      <c r="J229" s="844"/>
      <c r="K229" s="844"/>
      <c r="L229" s="844"/>
    </row>
    <row r="230" spans="1:12" x14ac:dyDescent="0.3">
      <c r="A230" s="844"/>
      <c r="B230" s="844"/>
      <c r="C230" s="844"/>
      <c r="D230" s="844"/>
      <c r="E230" s="844"/>
      <c r="F230" s="844"/>
      <c r="G230" s="1029"/>
      <c r="H230" s="844"/>
      <c r="I230" s="844"/>
      <c r="J230" s="844"/>
      <c r="K230" s="844"/>
      <c r="L230" s="844"/>
    </row>
    <row r="231" spans="1:12" x14ac:dyDescent="0.3">
      <c r="A231" s="844"/>
      <c r="B231" s="844"/>
      <c r="C231" s="844"/>
      <c r="D231" s="844"/>
      <c r="E231" s="844"/>
      <c r="F231" s="844"/>
      <c r="G231" s="1029"/>
      <c r="H231" s="844"/>
      <c r="I231" s="844"/>
      <c r="J231" s="844"/>
      <c r="K231" s="844"/>
      <c r="L231" s="844"/>
    </row>
    <row r="232" spans="1:12" x14ac:dyDescent="0.3">
      <c r="A232" s="844"/>
      <c r="B232" s="844"/>
      <c r="C232" s="844"/>
      <c r="D232" s="844"/>
      <c r="E232" s="844"/>
      <c r="F232" s="844"/>
      <c r="G232" s="1029"/>
      <c r="H232" s="844"/>
      <c r="I232" s="844"/>
      <c r="J232" s="844"/>
      <c r="K232" s="844"/>
      <c r="L232" s="844"/>
    </row>
    <row r="233" spans="1:12" x14ac:dyDescent="0.3">
      <c r="A233" s="844"/>
      <c r="B233" s="844"/>
      <c r="C233" s="844"/>
      <c r="D233" s="844"/>
      <c r="E233" s="844"/>
      <c r="F233" s="844"/>
      <c r="G233" s="1029"/>
      <c r="H233" s="844"/>
      <c r="I233" s="844"/>
      <c r="J233" s="844"/>
      <c r="K233" s="844"/>
      <c r="L233" s="844"/>
    </row>
    <row r="234" spans="1:12" x14ac:dyDescent="0.3">
      <c r="A234" s="844"/>
      <c r="B234" s="844"/>
      <c r="C234" s="844"/>
      <c r="D234" s="844"/>
      <c r="E234" s="844"/>
      <c r="F234" s="844"/>
      <c r="G234" s="1029"/>
      <c r="H234" s="844"/>
      <c r="I234" s="844"/>
      <c r="J234" s="844"/>
      <c r="K234" s="844"/>
      <c r="L234" s="844"/>
    </row>
    <row r="235" spans="1:12" x14ac:dyDescent="0.3">
      <c r="A235" s="844"/>
      <c r="B235" s="844"/>
      <c r="C235" s="844"/>
      <c r="D235" s="844"/>
      <c r="E235" s="844"/>
      <c r="F235" s="844"/>
      <c r="G235" s="1029"/>
      <c r="H235" s="844"/>
      <c r="I235" s="844"/>
      <c r="J235" s="844"/>
      <c r="K235" s="844"/>
      <c r="L235" s="844"/>
    </row>
    <row r="236" spans="1:12" x14ac:dyDescent="0.3">
      <c r="A236" s="844"/>
      <c r="B236" s="844"/>
      <c r="C236" s="844"/>
      <c r="D236" s="844"/>
      <c r="E236" s="844"/>
      <c r="F236" s="844"/>
      <c r="G236" s="1029"/>
      <c r="H236" s="844"/>
      <c r="I236" s="844"/>
      <c r="J236" s="844"/>
      <c r="K236" s="844"/>
      <c r="L236" s="844"/>
    </row>
    <row r="237" spans="1:12" x14ac:dyDescent="0.3">
      <c r="A237" s="844"/>
      <c r="B237" s="844"/>
      <c r="C237" s="844"/>
      <c r="D237" s="844"/>
      <c r="E237" s="844"/>
      <c r="F237" s="844"/>
      <c r="G237" s="1029"/>
      <c r="H237" s="844"/>
      <c r="I237" s="844"/>
      <c r="J237" s="844"/>
      <c r="K237" s="844"/>
      <c r="L237" s="844"/>
    </row>
    <row r="238" spans="1:12" x14ac:dyDescent="0.3">
      <c r="A238" s="844"/>
      <c r="B238" s="844"/>
      <c r="C238" s="844"/>
      <c r="D238" s="844"/>
      <c r="E238" s="844"/>
      <c r="F238" s="844"/>
      <c r="G238" s="1029"/>
      <c r="H238" s="844"/>
      <c r="I238" s="844"/>
      <c r="J238" s="844"/>
      <c r="K238" s="844"/>
      <c r="L238" s="844"/>
    </row>
    <row r="239" spans="1:12" x14ac:dyDescent="0.3">
      <c r="A239" s="844"/>
      <c r="B239" s="844"/>
      <c r="C239" s="844"/>
      <c r="D239" s="844"/>
      <c r="E239" s="844"/>
      <c r="F239" s="844"/>
      <c r="G239" s="1029"/>
      <c r="H239" s="844"/>
      <c r="I239" s="844"/>
      <c r="J239" s="844"/>
      <c r="K239" s="844"/>
      <c r="L239" s="844"/>
    </row>
    <row r="240" spans="1:12" x14ac:dyDescent="0.3">
      <c r="A240" s="844"/>
      <c r="B240" s="844"/>
      <c r="C240" s="844"/>
      <c r="D240" s="844"/>
      <c r="E240" s="844"/>
      <c r="F240" s="844"/>
      <c r="G240" s="1029"/>
      <c r="H240" s="844"/>
      <c r="I240" s="844"/>
      <c r="J240" s="844"/>
      <c r="K240" s="844"/>
      <c r="L240" s="844"/>
    </row>
    <row r="241" spans="1:12" x14ac:dyDescent="0.3">
      <c r="A241" s="844"/>
      <c r="B241" s="844"/>
      <c r="C241" s="844"/>
      <c r="D241" s="844"/>
      <c r="E241" s="844"/>
      <c r="F241" s="844"/>
      <c r="G241" s="1029"/>
      <c r="H241" s="844"/>
      <c r="I241" s="844"/>
      <c r="J241" s="844"/>
      <c r="K241" s="844"/>
      <c r="L241" s="844"/>
    </row>
    <row r="242" spans="1:12" x14ac:dyDescent="0.3">
      <c r="A242" s="844"/>
      <c r="B242" s="844"/>
      <c r="C242" s="844"/>
      <c r="D242" s="844"/>
      <c r="E242" s="844"/>
      <c r="F242" s="844"/>
      <c r="G242" s="1029"/>
      <c r="H242" s="844"/>
      <c r="I242" s="844"/>
      <c r="J242" s="844"/>
      <c r="K242" s="844"/>
      <c r="L242" s="844"/>
    </row>
    <row r="243" spans="1:12" x14ac:dyDescent="0.3">
      <c r="A243" s="844"/>
      <c r="B243" s="844"/>
      <c r="C243" s="844"/>
      <c r="D243" s="844"/>
      <c r="E243" s="844"/>
      <c r="F243" s="844"/>
      <c r="G243" s="1029"/>
      <c r="H243" s="844"/>
      <c r="I243" s="844"/>
      <c r="J243" s="844"/>
      <c r="K243" s="844"/>
      <c r="L243" s="844"/>
    </row>
    <row r="244" spans="1:12" x14ac:dyDescent="0.3">
      <c r="A244" s="844"/>
      <c r="B244" s="844"/>
      <c r="C244" s="844"/>
      <c r="D244" s="844"/>
      <c r="E244" s="844"/>
      <c r="F244" s="844"/>
      <c r="G244" s="1029"/>
      <c r="H244" s="844"/>
      <c r="I244" s="844"/>
      <c r="J244" s="844"/>
      <c r="K244" s="844"/>
      <c r="L244" s="844"/>
    </row>
    <row r="245" spans="1:12" x14ac:dyDescent="0.3">
      <c r="A245" s="844"/>
      <c r="B245" s="844"/>
      <c r="C245" s="844"/>
      <c r="D245" s="844"/>
      <c r="E245" s="844"/>
      <c r="F245" s="844"/>
      <c r="G245" s="1029"/>
      <c r="H245" s="844"/>
      <c r="I245" s="844"/>
      <c r="J245" s="844"/>
      <c r="K245" s="844"/>
      <c r="L245" s="844"/>
    </row>
    <row r="246" spans="1:12" x14ac:dyDescent="0.3">
      <c r="A246" s="844"/>
      <c r="B246" s="844"/>
      <c r="C246" s="844"/>
      <c r="D246" s="844"/>
      <c r="E246" s="844"/>
      <c r="F246" s="844"/>
      <c r="G246" s="1029"/>
      <c r="H246" s="844"/>
      <c r="I246" s="844"/>
      <c r="J246" s="844"/>
      <c r="K246" s="844"/>
      <c r="L246" s="844"/>
    </row>
    <row r="247" spans="1:12" x14ac:dyDescent="0.3">
      <c r="A247" s="844"/>
      <c r="B247" s="844"/>
      <c r="C247" s="844"/>
      <c r="D247" s="844"/>
      <c r="E247" s="844"/>
      <c r="F247" s="844"/>
      <c r="G247" s="1029"/>
      <c r="H247" s="844"/>
      <c r="I247" s="844"/>
      <c r="J247" s="844"/>
      <c r="K247" s="844"/>
      <c r="L247" s="844"/>
    </row>
    <row r="248" spans="1:12" x14ac:dyDescent="0.3">
      <c r="A248" s="844"/>
      <c r="B248" s="844"/>
      <c r="C248" s="844"/>
      <c r="D248" s="844"/>
      <c r="E248" s="844"/>
      <c r="F248" s="844"/>
      <c r="G248" s="1029"/>
      <c r="H248" s="844"/>
      <c r="I248" s="844"/>
      <c r="J248" s="844"/>
      <c r="K248" s="844"/>
      <c r="L248" s="844"/>
    </row>
    <row r="249" spans="1:12" x14ac:dyDescent="0.3">
      <c r="A249" s="844"/>
      <c r="B249" s="844"/>
      <c r="C249" s="844"/>
      <c r="D249" s="844"/>
      <c r="E249" s="844"/>
      <c r="F249" s="844"/>
      <c r="G249" s="1029"/>
      <c r="H249" s="844"/>
      <c r="I249" s="844"/>
      <c r="J249" s="844"/>
      <c r="K249" s="844"/>
      <c r="L249" s="844"/>
    </row>
    <row r="250" spans="1:12" x14ac:dyDescent="0.3">
      <c r="A250" s="844"/>
      <c r="B250" s="844"/>
      <c r="C250" s="844"/>
      <c r="D250" s="844"/>
      <c r="E250" s="844"/>
      <c r="F250" s="844"/>
      <c r="G250" s="1029"/>
      <c r="H250" s="844"/>
      <c r="I250" s="844"/>
      <c r="J250" s="844"/>
      <c r="K250" s="844"/>
      <c r="L250" s="844"/>
    </row>
    <row r="251" spans="1:12" x14ac:dyDescent="0.3">
      <c r="A251" s="844"/>
      <c r="B251" s="844"/>
      <c r="C251" s="844"/>
      <c r="D251" s="844"/>
      <c r="E251" s="844"/>
      <c r="F251" s="844"/>
      <c r="G251" s="1029"/>
      <c r="H251" s="844"/>
      <c r="I251" s="844"/>
      <c r="J251" s="844"/>
      <c r="K251" s="844"/>
      <c r="L251" s="844"/>
    </row>
    <row r="252" spans="1:12" x14ac:dyDescent="0.3">
      <c r="A252" s="844"/>
      <c r="B252" s="844"/>
      <c r="C252" s="844"/>
      <c r="D252" s="844"/>
      <c r="E252" s="844"/>
      <c r="F252" s="844"/>
      <c r="G252" s="1029"/>
      <c r="H252" s="844"/>
      <c r="I252" s="844"/>
      <c r="J252" s="844"/>
      <c r="K252" s="844"/>
      <c r="L252" s="844"/>
    </row>
    <row r="253" spans="1:12" x14ac:dyDescent="0.3">
      <c r="A253" s="844"/>
      <c r="B253" s="844"/>
      <c r="C253" s="844"/>
      <c r="D253" s="844"/>
      <c r="E253" s="844"/>
      <c r="F253" s="844"/>
      <c r="G253" s="1029"/>
      <c r="H253" s="844"/>
      <c r="I253" s="844"/>
      <c r="J253" s="844"/>
      <c r="K253" s="844"/>
      <c r="L253" s="844"/>
    </row>
    <row r="254" spans="1:12" x14ac:dyDescent="0.3">
      <c r="A254" s="844"/>
      <c r="B254" s="844"/>
      <c r="C254" s="844"/>
      <c r="D254" s="844"/>
      <c r="E254" s="844"/>
      <c r="F254" s="844"/>
      <c r="G254" s="1029"/>
      <c r="H254" s="844"/>
      <c r="I254" s="844"/>
      <c r="J254" s="844"/>
      <c r="K254" s="844"/>
      <c r="L254" s="844"/>
    </row>
    <row r="255" spans="1:12" x14ac:dyDescent="0.3">
      <c r="A255" s="844"/>
      <c r="B255" s="844"/>
      <c r="C255" s="844"/>
      <c r="D255" s="844"/>
      <c r="E255" s="844"/>
      <c r="F255" s="844"/>
      <c r="G255" s="1029"/>
      <c r="H255" s="844"/>
      <c r="I255" s="844"/>
      <c r="J255" s="844"/>
      <c r="K255" s="844"/>
      <c r="L255" s="844"/>
    </row>
    <row r="256" spans="1:12" x14ac:dyDescent="0.3">
      <c r="A256" s="844"/>
      <c r="B256" s="844"/>
      <c r="C256" s="844"/>
      <c r="D256" s="844"/>
      <c r="E256" s="844"/>
      <c r="F256" s="844"/>
      <c r="G256" s="1029"/>
      <c r="H256" s="844"/>
      <c r="I256" s="844"/>
      <c r="J256" s="844"/>
      <c r="K256" s="844"/>
      <c r="L256" s="844"/>
    </row>
    <row r="257" spans="1:12" x14ac:dyDescent="0.3">
      <c r="A257" s="844"/>
      <c r="B257" s="844"/>
      <c r="C257" s="844"/>
      <c r="D257" s="844"/>
      <c r="E257" s="844"/>
      <c r="F257" s="844"/>
      <c r="G257" s="1029"/>
      <c r="H257" s="844"/>
      <c r="I257" s="844"/>
      <c r="J257" s="844"/>
      <c r="K257" s="844"/>
      <c r="L257" s="844"/>
    </row>
    <row r="258" spans="1:12" x14ac:dyDescent="0.3">
      <c r="A258" s="844"/>
      <c r="B258" s="844"/>
      <c r="C258" s="844"/>
      <c r="D258" s="844"/>
      <c r="E258" s="844"/>
      <c r="F258" s="844"/>
      <c r="G258" s="1029"/>
      <c r="H258" s="844"/>
      <c r="I258" s="844"/>
      <c r="J258" s="844"/>
      <c r="K258" s="844"/>
      <c r="L258" s="844"/>
    </row>
    <row r="259" spans="1:12" x14ac:dyDescent="0.3">
      <c r="A259" s="844"/>
      <c r="B259" s="844"/>
      <c r="C259" s="844"/>
      <c r="D259" s="844"/>
      <c r="E259" s="844"/>
      <c r="F259" s="844"/>
      <c r="G259" s="1029"/>
      <c r="H259" s="844"/>
      <c r="I259" s="844"/>
      <c r="J259" s="844"/>
      <c r="K259" s="844"/>
      <c r="L259" s="844"/>
    </row>
    <row r="260" spans="1:12" x14ac:dyDescent="0.3">
      <c r="A260" s="844"/>
      <c r="B260" s="844"/>
      <c r="C260" s="844"/>
      <c r="D260" s="844"/>
      <c r="E260" s="844"/>
      <c r="F260" s="844"/>
      <c r="G260" s="1029"/>
      <c r="H260" s="844"/>
      <c r="I260" s="844"/>
      <c r="J260" s="844"/>
      <c r="K260" s="844"/>
      <c r="L260" s="844"/>
    </row>
    <row r="261" spans="1:12" x14ac:dyDescent="0.3">
      <c r="A261" s="844"/>
      <c r="B261" s="844"/>
      <c r="C261" s="844"/>
      <c r="D261" s="844"/>
      <c r="E261" s="844"/>
      <c r="F261" s="844"/>
      <c r="G261" s="1029"/>
      <c r="H261" s="844"/>
      <c r="I261" s="844"/>
      <c r="J261" s="844"/>
      <c r="K261" s="844"/>
      <c r="L261" s="844"/>
    </row>
    <row r="262" spans="1:12" x14ac:dyDescent="0.3">
      <c r="A262" s="844"/>
      <c r="B262" s="844"/>
      <c r="C262" s="844"/>
      <c r="D262" s="844"/>
      <c r="E262" s="844"/>
      <c r="F262" s="844"/>
      <c r="G262" s="1029"/>
      <c r="H262" s="844"/>
      <c r="I262" s="844"/>
      <c r="J262" s="844"/>
      <c r="K262" s="844"/>
      <c r="L262" s="844"/>
    </row>
    <row r="263" spans="1:12" x14ac:dyDescent="0.3">
      <c r="A263" s="844"/>
      <c r="B263" s="844"/>
      <c r="C263" s="844"/>
      <c r="D263" s="844"/>
      <c r="E263" s="844"/>
      <c r="F263" s="844"/>
      <c r="G263" s="1029"/>
      <c r="H263" s="844"/>
      <c r="I263" s="844"/>
      <c r="J263" s="844"/>
      <c r="K263" s="844"/>
      <c r="L263" s="844"/>
    </row>
    <row r="264" spans="1:12" x14ac:dyDescent="0.3">
      <c r="A264" s="844"/>
      <c r="B264" s="844"/>
      <c r="C264" s="844"/>
      <c r="D264" s="844"/>
      <c r="E264" s="844"/>
      <c r="F264" s="844"/>
      <c r="G264" s="1029"/>
      <c r="H264" s="844"/>
      <c r="I264" s="844"/>
      <c r="J264" s="844"/>
      <c r="K264" s="844"/>
      <c r="L264" s="844"/>
    </row>
    <row r="265" spans="1:12" x14ac:dyDescent="0.3">
      <c r="A265" s="844"/>
      <c r="B265" s="844"/>
      <c r="C265" s="844"/>
      <c r="D265" s="844"/>
      <c r="E265" s="844"/>
      <c r="F265" s="844"/>
      <c r="G265" s="1029"/>
      <c r="H265" s="844"/>
      <c r="I265" s="844"/>
      <c r="J265" s="844"/>
      <c r="K265" s="844"/>
      <c r="L265" s="844"/>
    </row>
    <row r="266" spans="1:12" x14ac:dyDescent="0.3">
      <c r="A266" s="844"/>
      <c r="B266" s="844"/>
      <c r="C266" s="844"/>
      <c r="D266" s="844"/>
      <c r="E266" s="844"/>
      <c r="F266" s="844"/>
      <c r="G266" s="1029"/>
      <c r="H266" s="844"/>
      <c r="I266" s="844"/>
      <c r="J266" s="844"/>
      <c r="K266" s="844"/>
      <c r="L266" s="844"/>
    </row>
    <row r="267" spans="1:12" x14ac:dyDescent="0.3">
      <c r="A267" s="844"/>
      <c r="B267" s="844"/>
      <c r="C267" s="844"/>
      <c r="D267" s="844"/>
      <c r="E267" s="844"/>
      <c r="F267" s="844"/>
      <c r="G267" s="1029"/>
      <c r="H267" s="844"/>
      <c r="I267" s="844"/>
      <c r="J267" s="844"/>
      <c r="K267" s="844"/>
      <c r="L267" s="844"/>
    </row>
    <row r="268" spans="1:12" x14ac:dyDescent="0.3">
      <c r="A268" s="844"/>
      <c r="B268" s="844"/>
      <c r="C268" s="844"/>
      <c r="D268" s="844"/>
      <c r="E268" s="844"/>
      <c r="F268" s="844"/>
      <c r="G268" s="1029"/>
      <c r="H268" s="844"/>
      <c r="I268" s="844"/>
      <c r="J268" s="844"/>
      <c r="K268" s="844"/>
      <c r="L268" s="844"/>
    </row>
    <row r="269" spans="1:12" x14ac:dyDescent="0.3">
      <c r="A269" s="844"/>
      <c r="B269" s="844"/>
      <c r="C269" s="844"/>
      <c r="D269" s="844"/>
      <c r="E269" s="844"/>
      <c r="F269" s="844"/>
      <c r="G269" s="1029"/>
      <c r="H269" s="844"/>
      <c r="I269" s="844"/>
      <c r="J269" s="844"/>
      <c r="K269" s="844"/>
      <c r="L269" s="844"/>
    </row>
    <row r="270" spans="1:12" x14ac:dyDescent="0.3">
      <c r="A270" s="844"/>
      <c r="B270" s="844"/>
      <c r="C270" s="844"/>
      <c r="D270" s="844"/>
      <c r="E270" s="844"/>
      <c r="F270" s="844"/>
      <c r="G270" s="1029"/>
      <c r="H270" s="844"/>
      <c r="I270" s="844"/>
      <c r="J270" s="844"/>
      <c r="K270" s="844"/>
      <c r="L270" s="844"/>
    </row>
    <row r="271" spans="1:12" x14ac:dyDescent="0.3">
      <c r="A271" s="844"/>
      <c r="B271" s="844"/>
      <c r="C271" s="844"/>
      <c r="D271" s="844"/>
      <c r="E271" s="844"/>
      <c r="F271" s="844"/>
      <c r="G271" s="1029"/>
      <c r="H271" s="844"/>
      <c r="I271" s="844"/>
      <c r="J271" s="844"/>
      <c r="K271" s="844"/>
      <c r="L271" s="844"/>
    </row>
    <row r="272" spans="1:12" x14ac:dyDescent="0.3">
      <c r="A272" s="844"/>
      <c r="B272" s="844"/>
      <c r="C272" s="844"/>
      <c r="D272" s="844"/>
      <c r="E272" s="844"/>
      <c r="F272" s="844"/>
      <c r="G272" s="1029"/>
      <c r="H272" s="844"/>
      <c r="I272" s="844"/>
      <c r="J272" s="844"/>
      <c r="K272" s="844"/>
      <c r="L272" s="844"/>
    </row>
    <row r="273" spans="1:12" x14ac:dyDescent="0.3">
      <c r="A273" s="844"/>
      <c r="B273" s="844"/>
      <c r="C273" s="844"/>
      <c r="D273" s="844"/>
      <c r="E273" s="844"/>
      <c r="F273" s="844"/>
      <c r="G273" s="1029"/>
      <c r="H273" s="844"/>
      <c r="I273" s="844"/>
      <c r="J273" s="844"/>
      <c r="K273" s="844"/>
      <c r="L273" s="844"/>
    </row>
    <row r="274" spans="1:12" x14ac:dyDescent="0.3">
      <c r="A274" s="844"/>
      <c r="B274" s="844"/>
      <c r="C274" s="844"/>
      <c r="D274" s="844"/>
      <c r="E274" s="844"/>
      <c r="F274" s="844"/>
      <c r="G274" s="1029"/>
      <c r="H274" s="844"/>
      <c r="I274" s="844"/>
      <c r="J274" s="844"/>
      <c r="K274" s="844"/>
      <c r="L274" s="844"/>
    </row>
    <row r="275" spans="1:12" x14ac:dyDescent="0.3">
      <c r="A275" s="844"/>
      <c r="B275" s="844"/>
      <c r="C275" s="844"/>
      <c r="D275" s="844"/>
      <c r="E275" s="844"/>
      <c r="F275" s="844"/>
      <c r="G275" s="1029"/>
      <c r="H275" s="844"/>
      <c r="I275" s="844"/>
      <c r="J275" s="844"/>
      <c r="K275" s="844"/>
      <c r="L275" s="844"/>
    </row>
    <row r="276" spans="1:12" x14ac:dyDescent="0.3">
      <c r="A276" s="844"/>
      <c r="B276" s="844"/>
      <c r="C276" s="844"/>
      <c r="D276" s="844"/>
      <c r="E276" s="844"/>
      <c r="F276" s="844"/>
      <c r="G276" s="1029"/>
      <c r="H276" s="844"/>
      <c r="I276" s="844"/>
      <c r="J276" s="844"/>
      <c r="K276" s="844"/>
      <c r="L276" s="844"/>
    </row>
    <row r="277" spans="1:12" x14ac:dyDescent="0.3">
      <c r="A277" s="844"/>
      <c r="B277" s="844"/>
      <c r="C277" s="844"/>
      <c r="D277" s="844"/>
      <c r="E277" s="844"/>
      <c r="F277" s="844"/>
      <c r="G277" s="1029"/>
      <c r="H277" s="844"/>
      <c r="I277" s="844"/>
      <c r="J277" s="844"/>
      <c r="K277" s="844"/>
      <c r="L277" s="844"/>
    </row>
    <row r="278" spans="1:12" x14ac:dyDescent="0.3">
      <c r="A278" s="844"/>
      <c r="B278" s="844"/>
      <c r="C278" s="844"/>
      <c r="D278" s="844"/>
      <c r="E278" s="844"/>
      <c r="F278" s="844"/>
      <c r="G278" s="1029"/>
      <c r="H278" s="844"/>
      <c r="I278" s="844"/>
      <c r="J278" s="844"/>
      <c r="K278" s="844"/>
      <c r="L278" s="844"/>
    </row>
    <row r="279" spans="1:12" x14ac:dyDescent="0.3">
      <c r="A279" s="844"/>
      <c r="B279" s="844"/>
      <c r="C279" s="844"/>
      <c r="D279" s="844"/>
      <c r="E279" s="844"/>
      <c r="F279" s="844"/>
      <c r="G279" s="1029"/>
      <c r="H279" s="844"/>
      <c r="I279" s="844"/>
      <c r="J279" s="844"/>
      <c r="K279" s="844"/>
      <c r="L279" s="844"/>
    </row>
    <row r="280" spans="1:12" x14ac:dyDescent="0.3">
      <c r="A280" s="844"/>
      <c r="B280" s="844"/>
      <c r="C280" s="844"/>
      <c r="D280" s="844"/>
      <c r="E280" s="844"/>
      <c r="F280" s="844"/>
      <c r="G280" s="1029"/>
      <c r="H280" s="844"/>
      <c r="I280" s="844"/>
      <c r="J280" s="844"/>
      <c r="K280" s="844"/>
      <c r="L280" s="844"/>
    </row>
    <row r="281" spans="1:12" x14ac:dyDescent="0.3">
      <c r="A281" s="844"/>
      <c r="B281" s="844"/>
      <c r="C281" s="844"/>
      <c r="D281" s="844"/>
      <c r="E281" s="844"/>
      <c r="F281" s="844"/>
      <c r="G281" s="1029"/>
      <c r="H281" s="844"/>
      <c r="I281" s="844"/>
      <c r="J281" s="844"/>
      <c r="K281" s="844"/>
      <c r="L281" s="844"/>
    </row>
    <row r="282" spans="1:12" x14ac:dyDescent="0.3">
      <c r="A282" s="844"/>
      <c r="B282" s="844"/>
      <c r="C282" s="844"/>
      <c r="D282" s="844"/>
      <c r="E282" s="844"/>
      <c r="F282" s="844"/>
      <c r="G282" s="1029"/>
      <c r="H282" s="844"/>
      <c r="I282" s="844"/>
      <c r="J282" s="844"/>
      <c r="K282" s="844"/>
      <c r="L282" s="844"/>
    </row>
    <row r="283" spans="1:12" x14ac:dyDescent="0.3">
      <c r="A283" s="844"/>
      <c r="B283" s="844"/>
      <c r="C283" s="844"/>
      <c r="D283" s="844"/>
      <c r="E283" s="844"/>
      <c r="F283" s="844"/>
      <c r="G283" s="1029"/>
      <c r="H283" s="844"/>
      <c r="I283" s="844"/>
      <c r="J283" s="844"/>
      <c r="K283" s="844"/>
      <c r="L283" s="844"/>
    </row>
    <row r="284" spans="1:12" x14ac:dyDescent="0.3">
      <c r="A284" s="844"/>
      <c r="B284" s="844"/>
      <c r="C284" s="844"/>
      <c r="D284" s="844"/>
      <c r="E284" s="844"/>
      <c r="F284" s="844"/>
      <c r="G284" s="1029"/>
      <c r="H284" s="844"/>
      <c r="I284" s="844"/>
      <c r="J284" s="844"/>
      <c r="K284" s="844"/>
      <c r="L284" s="844"/>
    </row>
    <row r="285" spans="1:12" x14ac:dyDescent="0.3">
      <c r="A285" s="844"/>
      <c r="B285" s="844"/>
      <c r="C285" s="844"/>
      <c r="D285" s="844"/>
      <c r="E285" s="844"/>
      <c r="F285" s="844"/>
      <c r="G285" s="1029"/>
      <c r="H285" s="844"/>
      <c r="I285" s="844"/>
      <c r="J285" s="844"/>
      <c r="K285" s="844"/>
      <c r="L285" s="844"/>
    </row>
    <row r="286" spans="1:12" x14ac:dyDescent="0.3">
      <c r="A286" s="844"/>
      <c r="B286" s="844"/>
      <c r="C286" s="844"/>
      <c r="D286" s="844"/>
      <c r="E286" s="844"/>
      <c r="F286" s="844"/>
      <c r="G286" s="1029"/>
      <c r="H286" s="844"/>
      <c r="I286" s="844"/>
      <c r="J286" s="844"/>
      <c r="K286" s="844"/>
      <c r="L286" s="844"/>
    </row>
    <row r="287" spans="1:12" x14ac:dyDescent="0.3">
      <c r="A287" s="844"/>
      <c r="B287" s="844"/>
      <c r="C287" s="844"/>
      <c r="D287" s="844"/>
      <c r="E287" s="844"/>
      <c r="F287" s="844"/>
      <c r="G287" s="1029"/>
      <c r="H287" s="844"/>
      <c r="I287" s="844"/>
      <c r="J287" s="844"/>
      <c r="K287" s="844"/>
      <c r="L287" s="844"/>
    </row>
    <row r="288" spans="1:12" x14ac:dyDescent="0.3">
      <c r="A288" s="844"/>
      <c r="B288" s="844"/>
      <c r="C288" s="844"/>
      <c r="D288" s="844"/>
      <c r="E288" s="844"/>
      <c r="F288" s="844"/>
      <c r="G288" s="1029"/>
      <c r="H288" s="844"/>
      <c r="I288" s="844"/>
      <c r="J288" s="844"/>
      <c r="K288" s="844"/>
      <c r="L288" s="844"/>
    </row>
    <row r="289" spans="1:12" x14ac:dyDescent="0.3">
      <c r="A289" s="844"/>
      <c r="B289" s="844"/>
      <c r="C289" s="844"/>
      <c r="D289" s="844"/>
      <c r="E289" s="844"/>
      <c r="F289" s="844"/>
      <c r="G289" s="1029"/>
      <c r="H289" s="844"/>
      <c r="I289" s="844"/>
      <c r="J289" s="844"/>
      <c r="K289" s="844"/>
      <c r="L289" s="844"/>
    </row>
    <row r="290" spans="1:12" x14ac:dyDescent="0.3">
      <c r="A290" s="844"/>
      <c r="B290" s="844"/>
      <c r="C290" s="844"/>
      <c r="D290" s="844"/>
      <c r="E290" s="844"/>
      <c r="F290" s="844"/>
      <c r="G290" s="1029"/>
      <c r="H290" s="844"/>
      <c r="I290" s="844"/>
      <c r="J290" s="844"/>
      <c r="K290" s="844"/>
      <c r="L290" s="844"/>
    </row>
    <row r="291" spans="1:12" x14ac:dyDescent="0.3">
      <c r="A291" s="844"/>
      <c r="B291" s="844"/>
      <c r="C291" s="844"/>
      <c r="D291" s="844"/>
      <c r="E291" s="844"/>
      <c r="F291" s="844"/>
      <c r="G291" s="1029"/>
      <c r="H291" s="844"/>
      <c r="I291" s="844"/>
      <c r="J291" s="844"/>
      <c r="K291" s="844"/>
      <c r="L291" s="844"/>
    </row>
    <row r="292" spans="1:12" x14ac:dyDescent="0.3">
      <c r="A292" s="844"/>
      <c r="B292" s="844"/>
      <c r="C292" s="844"/>
      <c r="D292" s="844"/>
      <c r="E292" s="844"/>
      <c r="F292" s="844"/>
      <c r="G292" s="1029"/>
      <c r="H292" s="844"/>
      <c r="I292" s="844"/>
      <c r="J292" s="844"/>
      <c r="K292" s="844"/>
      <c r="L292" s="844"/>
    </row>
    <row r="293" spans="1:12" x14ac:dyDescent="0.3">
      <c r="A293" s="844"/>
      <c r="B293" s="844"/>
      <c r="C293" s="844"/>
      <c r="D293" s="844"/>
      <c r="E293" s="844"/>
      <c r="F293" s="844"/>
      <c r="G293" s="1029"/>
      <c r="H293" s="844"/>
      <c r="I293" s="844"/>
      <c r="J293" s="844"/>
      <c r="K293" s="844"/>
      <c r="L293" s="844"/>
    </row>
    <row r="294" spans="1:12" x14ac:dyDescent="0.3">
      <c r="A294" s="844"/>
      <c r="B294" s="844"/>
      <c r="C294" s="844"/>
      <c r="D294" s="844"/>
      <c r="E294" s="844"/>
      <c r="F294" s="844"/>
      <c r="G294" s="1029"/>
      <c r="H294" s="844"/>
      <c r="I294" s="844"/>
      <c r="J294" s="844"/>
      <c r="K294" s="844"/>
      <c r="L294" s="844"/>
    </row>
    <row r="295" spans="1:12" x14ac:dyDescent="0.3">
      <c r="A295" s="844"/>
      <c r="B295" s="844"/>
      <c r="C295" s="844"/>
      <c r="D295" s="844"/>
      <c r="E295" s="844"/>
      <c r="F295" s="844"/>
      <c r="G295" s="1029"/>
      <c r="H295" s="844"/>
      <c r="I295" s="844"/>
      <c r="J295" s="844"/>
      <c r="K295" s="844"/>
      <c r="L295" s="844"/>
    </row>
    <row r="296" spans="1:12" x14ac:dyDescent="0.3">
      <c r="A296" s="844"/>
      <c r="B296" s="844"/>
      <c r="C296" s="844"/>
      <c r="D296" s="844"/>
      <c r="E296" s="844"/>
      <c r="F296" s="844"/>
      <c r="G296" s="1029"/>
      <c r="H296" s="844"/>
      <c r="I296" s="844"/>
      <c r="J296" s="844"/>
      <c r="K296" s="844"/>
      <c r="L296" s="844"/>
    </row>
    <row r="297" spans="1:12" x14ac:dyDescent="0.3">
      <c r="A297" s="844"/>
      <c r="B297" s="844"/>
      <c r="C297" s="844"/>
      <c r="D297" s="844"/>
      <c r="E297" s="844"/>
      <c r="F297" s="844"/>
      <c r="G297" s="1029"/>
      <c r="H297" s="844"/>
      <c r="I297" s="844"/>
      <c r="J297" s="844"/>
      <c r="K297" s="844"/>
      <c r="L297" s="844"/>
    </row>
    <row r="298" spans="1:12" x14ac:dyDescent="0.3">
      <c r="A298" s="844"/>
      <c r="B298" s="844"/>
      <c r="C298" s="844"/>
      <c r="D298" s="844"/>
      <c r="E298" s="844"/>
      <c r="F298" s="844"/>
      <c r="G298" s="1029"/>
      <c r="H298" s="844"/>
      <c r="I298" s="844"/>
      <c r="J298" s="844"/>
      <c r="K298" s="844"/>
      <c r="L298" s="844"/>
    </row>
    <row r="299" spans="1:12" x14ac:dyDescent="0.3">
      <c r="A299" s="844"/>
      <c r="B299" s="844"/>
      <c r="C299" s="844"/>
      <c r="D299" s="844"/>
      <c r="E299" s="844"/>
      <c r="F299" s="844"/>
      <c r="G299" s="1029"/>
      <c r="H299" s="844"/>
      <c r="I299" s="844"/>
      <c r="J299" s="844"/>
      <c r="K299" s="844"/>
      <c r="L299" s="844"/>
    </row>
    <row r="300" spans="1:12" x14ac:dyDescent="0.3">
      <c r="A300" s="844"/>
      <c r="B300" s="844"/>
      <c r="C300" s="844"/>
      <c r="D300" s="844"/>
      <c r="E300" s="844"/>
      <c r="F300" s="844"/>
      <c r="G300" s="1029"/>
      <c r="H300" s="844"/>
      <c r="I300" s="844"/>
      <c r="J300" s="844"/>
      <c r="K300" s="844"/>
      <c r="L300" s="844"/>
    </row>
    <row r="301" spans="1:12" x14ac:dyDescent="0.3">
      <c r="A301" s="844"/>
      <c r="B301" s="844"/>
      <c r="C301" s="844"/>
      <c r="D301" s="844"/>
      <c r="E301" s="844"/>
      <c r="F301" s="844"/>
      <c r="G301" s="1029"/>
      <c r="H301" s="844"/>
      <c r="I301" s="844"/>
      <c r="J301" s="844"/>
      <c r="K301" s="844"/>
      <c r="L301" s="844"/>
    </row>
    <row r="302" spans="1:12" x14ac:dyDescent="0.3">
      <c r="A302" s="844"/>
      <c r="B302" s="844"/>
      <c r="C302" s="844"/>
      <c r="D302" s="844"/>
      <c r="E302" s="844"/>
      <c r="F302" s="844"/>
      <c r="G302" s="1029"/>
      <c r="H302" s="844"/>
      <c r="I302" s="844"/>
      <c r="J302" s="844"/>
      <c r="K302" s="844"/>
      <c r="L302" s="844"/>
    </row>
    <row r="303" spans="1:12" x14ac:dyDescent="0.3">
      <c r="A303" s="844"/>
      <c r="B303" s="844"/>
      <c r="C303" s="844"/>
      <c r="D303" s="844"/>
      <c r="E303" s="844"/>
      <c r="F303" s="844"/>
      <c r="G303" s="1029"/>
      <c r="H303" s="844"/>
      <c r="I303" s="844"/>
      <c r="J303" s="844"/>
      <c r="K303" s="844"/>
      <c r="L303" s="844"/>
    </row>
    <row r="304" spans="1:12" x14ac:dyDescent="0.3">
      <c r="A304" s="844"/>
      <c r="B304" s="844"/>
      <c r="C304" s="844"/>
      <c r="D304" s="844"/>
      <c r="E304" s="844"/>
      <c r="F304" s="844"/>
      <c r="G304" s="1029"/>
      <c r="H304" s="844"/>
      <c r="I304" s="844"/>
      <c r="J304" s="844"/>
      <c r="K304" s="844"/>
      <c r="L304" s="844"/>
    </row>
    <row r="305" spans="1:12" x14ac:dyDescent="0.3">
      <c r="A305" s="844"/>
      <c r="B305" s="844"/>
      <c r="C305" s="844"/>
      <c r="D305" s="844"/>
      <c r="E305" s="844"/>
      <c r="F305" s="844"/>
      <c r="G305" s="1029"/>
      <c r="H305" s="844"/>
      <c r="I305" s="844"/>
      <c r="J305" s="844"/>
      <c r="K305" s="844"/>
      <c r="L305" s="844"/>
    </row>
    <row r="306" spans="1:12" x14ac:dyDescent="0.3">
      <c r="A306" s="844"/>
      <c r="B306" s="844"/>
      <c r="C306" s="844"/>
      <c r="D306" s="844"/>
      <c r="E306" s="844"/>
      <c r="F306" s="844"/>
      <c r="G306" s="1029"/>
      <c r="H306" s="844"/>
      <c r="I306" s="844"/>
      <c r="J306" s="844"/>
      <c r="K306" s="844"/>
      <c r="L306" s="844"/>
    </row>
    <row r="307" spans="1:12" x14ac:dyDescent="0.3">
      <c r="A307" s="844"/>
      <c r="B307" s="844"/>
      <c r="C307" s="844"/>
      <c r="D307" s="844"/>
      <c r="E307" s="844"/>
      <c r="F307" s="844"/>
      <c r="G307" s="1029"/>
      <c r="H307" s="844"/>
      <c r="I307" s="844"/>
      <c r="J307" s="844"/>
      <c r="K307" s="844"/>
      <c r="L307" s="844"/>
    </row>
    <row r="308" spans="1:12" x14ac:dyDescent="0.3">
      <c r="A308" s="844"/>
      <c r="B308" s="844"/>
      <c r="C308" s="844"/>
      <c r="D308" s="844"/>
      <c r="E308" s="844"/>
      <c r="F308" s="844"/>
      <c r="G308" s="1029"/>
      <c r="H308" s="844"/>
      <c r="I308" s="844"/>
      <c r="J308" s="844"/>
      <c r="K308" s="844"/>
      <c r="L308" s="844"/>
    </row>
    <row r="309" spans="1:12" x14ac:dyDescent="0.3">
      <c r="A309" s="844"/>
      <c r="B309" s="844"/>
      <c r="C309" s="844"/>
      <c r="D309" s="844"/>
      <c r="E309" s="844"/>
      <c r="F309" s="844"/>
      <c r="G309" s="1029"/>
      <c r="H309" s="844"/>
      <c r="I309" s="844"/>
      <c r="J309" s="844"/>
      <c r="K309" s="844"/>
      <c r="L309" s="844"/>
    </row>
    <row r="310" spans="1:12" x14ac:dyDescent="0.3">
      <c r="A310" s="844"/>
      <c r="B310" s="844"/>
      <c r="C310" s="844"/>
      <c r="D310" s="844"/>
      <c r="E310" s="844"/>
      <c r="F310" s="844"/>
      <c r="G310" s="1029"/>
      <c r="H310" s="844"/>
      <c r="I310" s="844"/>
      <c r="J310" s="844"/>
      <c r="K310" s="844"/>
      <c r="L310" s="844"/>
    </row>
    <row r="311" spans="1:12" x14ac:dyDescent="0.3">
      <c r="A311" s="844"/>
      <c r="B311" s="844"/>
      <c r="C311" s="844"/>
      <c r="D311" s="844"/>
      <c r="E311" s="844"/>
      <c r="F311" s="844"/>
      <c r="G311" s="1029"/>
      <c r="H311" s="844"/>
      <c r="I311" s="844"/>
      <c r="J311" s="844"/>
      <c r="K311" s="844"/>
      <c r="L311" s="844"/>
    </row>
    <row r="312" spans="1:12" x14ac:dyDescent="0.3">
      <c r="A312" s="844"/>
      <c r="B312" s="844"/>
      <c r="C312" s="844"/>
      <c r="D312" s="844"/>
      <c r="E312" s="844"/>
      <c r="F312" s="844"/>
      <c r="G312" s="1029"/>
      <c r="H312" s="844"/>
      <c r="I312" s="844"/>
      <c r="J312" s="844"/>
      <c r="K312" s="844"/>
      <c r="L312" s="844"/>
    </row>
    <row r="313" spans="1:12" x14ac:dyDescent="0.3">
      <c r="A313" s="844"/>
      <c r="B313" s="844"/>
      <c r="C313" s="844"/>
      <c r="D313" s="844"/>
      <c r="E313" s="844"/>
      <c r="F313" s="844"/>
      <c r="G313" s="1029"/>
      <c r="H313" s="844"/>
      <c r="I313" s="844"/>
      <c r="J313" s="844"/>
      <c r="K313" s="844"/>
      <c r="L313" s="844"/>
    </row>
    <row r="314" spans="1:12" x14ac:dyDescent="0.3">
      <c r="A314" s="844"/>
      <c r="B314" s="844"/>
      <c r="C314" s="844"/>
      <c r="D314" s="844"/>
      <c r="E314" s="844"/>
      <c r="F314" s="844"/>
      <c r="G314" s="1029"/>
      <c r="H314" s="844"/>
      <c r="I314" s="844"/>
      <c r="J314" s="844"/>
      <c r="K314" s="844"/>
      <c r="L314" s="844"/>
    </row>
    <row r="315" spans="1:12" x14ac:dyDescent="0.3">
      <c r="A315" s="844"/>
      <c r="B315" s="844"/>
      <c r="C315" s="844"/>
      <c r="D315" s="844"/>
      <c r="E315" s="844"/>
      <c r="F315" s="844"/>
      <c r="G315" s="1029"/>
      <c r="H315" s="844"/>
      <c r="I315" s="844"/>
      <c r="J315" s="844"/>
      <c r="K315" s="844"/>
      <c r="L315" s="844"/>
    </row>
    <row r="316" spans="1:12" x14ac:dyDescent="0.3">
      <c r="A316" s="844"/>
      <c r="B316" s="844"/>
      <c r="C316" s="844"/>
      <c r="D316" s="844"/>
      <c r="E316" s="844"/>
      <c r="F316" s="844"/>
      <c r="G316" s="1029"/>
      <c r="H316" s="844"/>
      <c r="I316" s="844"/>
      <c r="J316" s="844"/>
      <c r="K316" s="844"/>
      <c r="L316" s="844"/>
    </row>
    <row r="317" spans="1:12" x14ac:dyDescent="0.3">
      <c r="A317" s="844"/>
      <c r="B317" s="844"/>
      <c r="C317" s="844"/>
      <c r="D317" s="844"/>
      <c r="E317" s="844"/>
      <c r="F317" s="844"/>
      <c r="G317" s="1029"/>
      <c r="H317" s="844"/>
      <c r="I317" s="844"/>
      <c r="J317" s="844"/>
      <c r="K317" s="844"/>
      <c r="L317" s="844"/>
    </row>
    <row r="318" spans="1:12" x14ac:dyDescent="0.3">
      <c r="A318" s="844"/>
      <c r="B318" s="844"/>
      <c r="C318" s="844"/>
      <c r="D318" s="844"/>
      <c r="E318" s="844"/>
      <c r="F318" s="844"/>
      <c r="G318" s="1029"/>
      <c r="H318" s="844"/>
      <c r="I318" s="844"/>
      <c r="J318" s="844"/>
      <c r="K318" s="844"/>
      <c r="L318" s="844"/>
    </row>
    <row r="319" spans="1:12" x14ac:dyDescent="0.3">
      <c r="A319" s="844"/>
      <c r="B319" s="844"/>
      <c r="C319" s="844"/>
      <c r="D319" s="844"/>
      <c r="E319" s="844"/>
      <c r="F319" s="844"/>
      <c r="G319" s="1029"/>
      <c r="H319" s="844"/>
      <c r="I319" s="844"/>
      <c r="J319" s="844"/>
      <c r="K319" s="844"/>
      <c r="L319" s="844"/>
    </row>
    <row r="320" spans="1:12" x14ac:dyDescent="0.3">
      <c r="A320" s="844"/>
      <c r="B320" s="844"/>
      <c r="C320" s="844"/>
      <c r="D320" s="844"/>
      <c r="E320" s="844"/>
      <c r="F320" s="844"/>
      <c r="G320" s="1029"/>
      <c r="H320" s="844"/>
      <c r="I320" s="844"/>
      <c r="J320" s="844"/>
      <c r="K320" s="844"/>
      <c r="L320" s="844"/>
    </row>
    <row r="321" spans="1:12" x14ac:dyDescent="0.3">
      <c r="A321" s="844"/>
      <c r="B321" s="844"/>
      <c r="C321" s="844"/>
      <c r="D321" s="844"/>
      <c r="E321" s="844"/>
      <c r="F321" s="844"/>
      <c r="G321" s="1029"/>
      <c r="H321" s="844"/>
      <c r="I321" s="844"/>
      <c r="J321" s="844"/>
      <c r="K321" s="844"/>
      <c r="L321" s="844"/>
    </row>
    <row r="322" spans="1:12" x14ac:dyDescent="0.3">
      <c r="A322" s="844"/>
      <c r="B322" s="844"/>
      <c r="C322" s="844"/>
      <c r="D322" s="844"/>
      <c r="E322" s="844"/>
      <c r="F322" s="844"/>
      <c r="G322" s="1029"/>
      <c r="H322" s="844"/>
      <c r="I322" s="844"/>
      <c r="J322" s="844"/>
      <c r="K322" s="844"/>
      <c r="L322" s="844"/>
    </row>
    <row r="323" spans="1:12" x14ac:dyDescent="0.3">
      <c r="A323" s="844"/>
      <c r="B323" s="844"/>
      <c r="C323" s="844"/>
      <c r="D323" s="844"/>
      <c r="E323" s="844"/>
      <c r="F323" s="844"/>
      <c r="G323" s="1029"/>
      <c r="H323" s="844"/>
      <c r="I323" s="844"/>
      <c r="J323" s="844"/>
      <c r="K323" s="844"/>
      <c r="L323" s="844"/>
    </row>
    <row r="324" spans="1:12" x14ac:dyDescent="0.3">
      <c r="A324" s="844"/>
      <c r="B324" s="844"/>
      <c r="C324" s="844"/>
      <c r="D324" s="844"/>
      <c r="E324" s="844"/>
      <c r="F324" s="844"/>
      <c r="G324" s="1029"/>
      <c r="H324" s="844"/>
      <c r="I324" s="844"/>
      <c r="J324" s="844"/>
      <c r="K324" s="844"/>
      <c r="L324" s="844"/>
    </row>
    <row r="325" spans="1:12" x14ac:dyDescent="0.3">
      <c r="A325" s="844"/>
      <c r="B325" s="844"/>
      <c r="C325" s="844"/>
      <c r="D325" s="844"/>
      <c r="E325" s="844"/>
      <c r="F325" s="844"/>
      <c r="G325" s="1029"/>
      <c r="H325" s="844"/>
      <c r="I325" s="844"/>
      <c r="J325" s="844"/>
      <c r="K325" s="844"/>
      <c r="L325" s="844"/>
    </row>
    <row r="326" spans="1:12" x14ac:dyDescent="0.3">
      <c r="A326" s="844"/>
      <c r="B326" s="844"/>
      <c r="C326" s="844"/>
      <c r="D326" s="844"/>
      <c r="E326" s="844"/>
      <c r="F326" s="844"/>
      <c r="G326" s="1029"/>
      <c r="H326" s="844"/>
      <c r="I326" s="844"/>
      <c r="J326" s="844"/>
      <c r="K326" s="844"/>
      <c r="L326" s="844"/>
    </row>
    <row r="327" spans="1:12" x14ac:dyDescent="0.3">
      <c r="A327" s="844"/>
      <c r="B327" s="844"/>
      <c r="C327" s="844"/>
      <c r="D327" s="844"/>
      <c r="E327" s="844"/>
      <c r="F327" s="844"/>
      <c r="G327" s="1029"/>
      <c r="H327" s="844"/>
      <c r="I327" s="844"/>
      <c r="J327" s="844"/>
      <c r="K327" s="844"/>
      <c r="L327" s="844"/>
    </row>
    <row r="328" spans="1:12" x14ac:dyDescent="0.3">
      <c r="A328" s="844"/>
      <c r="B328" s="844"/>
      <c r="C328" s="844"/>
      <c r="D328" s="844"/>
      <c r="E328" s="844"/>
      <c r="F328" s="844"/>
      <c r="G328" s="1029"/>
      <c r="H328" s="844"/>
      <c r="I328" s="844"/>
      <c r="J328" s="844"/>
      <c r="K328" s="844"/>
      <c r="L328" s="844"/>
    </row>
    <row r="329" spans="1:12" x14ac:dyDescent="0.3">
      <c r="A329" s="844"/>
      <c r="B329" s="844"/>
      <c r="C329" s="844"/>
      <c r="D329" s="844"/>
      <c r="E329" s="844"/>
      <c r="F329" s="844"/>
      <c r="G329" s="1029"/>
      <c r="H329" s="844"/>
      <c r="I329" s="844"/>
      <c r="J329" s="844"/>
      <c r="K329" s="844"/>
      <c r="L329" s="844"/>
    </row>
    <row r="330" spans="1:12" x14ac:dyDescent="0.3">
      <c r="A330" s="844"/>
      <c r="B330" s="844"/>
      <c r="C330" s="844"/>
      <c r="D330" s="844"/>
      <c r="E330" s="844"/>
      <c r="F330" s="844"/>
      <c r="G330" s="1029"/>
      <c r="H330" s="844"/>
      <c r="I330" s="844"/>
      <c r="J330" s="844"/>
      <c r="K330" s="844"/>
      <c r="L330" s="844"/>
    </row>
    <row r="331" spans="1:12" x14ac:dyDescent="0.3">
      <c r="A331" s="844"/>
      <c r="B331" s="844"/>
      <c r="C331" s="844"/>
      <c r="D331" s="844"/>
      <c r="E331" s="844"/>
      <c r="F331" s="844"/>
      <c r="G331" s="1029"/>
      <c r="H331" s="844"/>
      <c r="I331" s="844"/>
      <c r="J331" s="844"/>
      <c r="K331" s="844"/>
      <c r="L331" s="844"/>
    </row>
    <row r="332" spans="1:12" x14ac:dyDescent="0.3">
      <c r="A332" s="844"/>
      <c r="B332" s="844"/>
      <c r="C332" s="844"/>
      <c r="D332" s="844"/>
      <c r="E332" s="844"/>
      <c r="F332" s="844"/>
      <c r="G332" s="1029"/>
      <c r="H332" s="844"/>
      <c r="I332" s="844"/>
      <c r="J332" s="844"/>
      <c r="K332" s="844"/>
      <c r="L332" s="844"/>
    </row>
    <row r="333" spans="1:12" x14ac:dyDescent="0.3">
      <c r="A333" s="844"/>
      <c r="B333" s="844"/>
      <c r="C333" s="844"/>
      <c r="D333" s="844"/>
      <c r="E333" s="844"/>
      <c r="F333" s="844"/>
      <c r="G333" s="1029"/>
      <c r="H333" s="844"/>
      <c r="I333" s="844"/>
      <c r="J333" s="844"/>
      <c r="K333" s="844"/>
      <c r="L333" s="844"/>
    </row>
    <row r="334" spans="1:12" x14ac:dyDescent="0.3">
      <c r="A334" s="844"/>
      <c r="B334" s="844"/>
      <c r="C334" s="844"/>
      <c r="D334" s="844"/>
      <c r="E334" s="844"/>
      <c r="F334" s="844"/>
      <c r="G334" s="1029"/>
      <c r="H334" s="844"/>
      <c r="I334" s="844"/>
      <c r="J334" s="844"/>
      <c r="K334" s="844"/>
      <c r="L334" s="844"/>
    </row>
    <row r="335" spans="1:12" x14ac:dyDescent="0.3">
      <c r="A335" s="844"/>
      <c r="B335" s="844"/>
      <c r="C335" s="844"/>
      <c r="D335" s="844"/>
      <c r="E335" s="844"/>
      <c r="F335" s="844"/>
      <c r="G335" s="1029"/>
      <c r="H335" s="844"/>
      <c r="I335" s="844"/>
      <c r="J335" s="844"/>
      <c r="K335" s="844"/>
      <c r="L335" s="844"/>
    </row>
    <row r="336" spans="1:12" x14ac:dyDescent="0.3">
      <c r="A336" s="844"/>
      <c r="B336" s="844"/>
      <c r="C336" s="844"/>
      <c r="D336" s="844"/>
      <c r="E336" s="844"/>
      <c r="F336" s="844"/>
      <c r="G336" s="1029"/>
      <c r="H336" s="844"/>
      <c r="I336" s="844"/>
      <c r="J336" s="844"/>
      <c r="K336" s="844"/>
      <c r="L336" s="844"/>
    </row>
    <row r="337" spans="1:12" x14ac:dyDescent="0.3">
      <c r="A337" s="844"/>
      <c r="B337" s="844"/>
      <c r="C337" s="844"/>
      <c r="D337" s="844"/>
      <c r="E337" s="844"/>
      <c r="F337" s="844"/>
      <c r="G337" s="1029"/>
      <c r="H337" s="844"/>
      <c r="I337" s="844"/>
      <c r="J337" s="844"/>
      <c r="K337" s="844"/>
      <c r="L337" s="844"/>
    </row>
    <row r="338" spans="1:12" x14ac:dyDescent="0.3">
      <c r="A338" s="844"/>
      <c r="B338" s="844"/>
      <c r="C338" s="844"/>
      <c r="D338" s="844"/>
      <c r="E338" s="844"/>
      <c r="F338" s="844"/>
      <c r="G338" s="1029"/>
      <c r="H338" s="844"/>
      <c r="I338" s="844"/>
      <c r="J338" s="844"/>
      <c r="K338" s="844"/>
      <c r="L338" s="844"/>
    </row>
    <row r="339" spans="1:12" x14ac:dyDescent="0.3">
      <c r="A339" s="844"/>
      <c r="B339" s="844"/>
      <c r="C339" s="844"/>
      <c r="D339" s="844"/>
      <c r="E339" s="844"/>
      <c r="F339" s="844"/>
      <c r="G339" s="1029"/>
      <c r="H339" s="844"/>
      <c r="I339" s="844"/>
      <c r="J339" s="844"/>
      <c r="K339" s="844"/>
      <c r="L339" s="844"/>
    </row>
    <row r="340" spans="1:12" x14ac:dyDescent="0.3">
      <c r="A340" s="844"/>
      <c r="B340" s="844"/>
      <c r="C340" s="844"/>
      <c r="D340" s="844"/>
      <c r="E340" s="844"/>
      <c r="F340" s="844"/>
      <c r="G340" s="1029"/>
      <c r="H340" s="844"/>
      <c r="I340" s="844"/>
      <c r="J340" s="844"/>
      <c r="K340" s="844"/>
      <c r="L340" s="844"/>
    </row>
    <row r="341" spans="1:12" x14ac:dyDescent="0.3">
      <c r="A341" s="844"/>
      <c r="B341" s="844"/>
      <c r="C341" s="844"/>
      <c r="D341" s="844"/>
      <c r="E341" s="844"/>
      <c r="F341" s="844"/>
      <c r="G341" s="1029"/>
      <c r="H341" s="844"/>
      <c r="I341" s="844"/>
      <c r="J341" s="844"/>
      <c r="K341" s="844"/>
      <c r="L341" s="844"/>
    </row>
    <row r="342" spans="1:12" x14ac:dyDescent="0.3">
      <c r="A342" s="844"/>
      <c r="B342" s="844"/>
      <c r="C342" s="844"/>
      <c r="D342" s="844"/>
      <c r="E342" s="844"/>
      <c r="F342" s="844"/>
      <c r="G342" s="1029"/>
      <c r="H342" s="844"/>
      <c r="I342" s="844"/>
      <c r="J342" s="844"/>
      <c r="K342" s="844"/>
      <c r="L342" s="844"/>
    </row>
    <row r="343" spans="1:12" x14ac:dyDescent="0.3">
      <c r="A343" s="844"/>
      <c r="B343" s="844"/>
      <c r="C343" s="844"/>
      <c r="D343" s="844"/>
      <c r="E343" s="844"/>
      <c r="F343" s="844"/>
      <c r="G343" s="1029"/>
      <c r="H343" s="844"/>
      <c r="I343" s="844"/>
      <c r="J343" s="844"/>
      <c r="K343" s="844"/>
      <c r="L343" s="844"/>
    </row>
    <row r="344" spans="1:12" x14ac:dyDescent="0.3">
      <c r="A344" s="844"/>
      <c r="B344" s="844"/>
      <c r="C344" s="844"/>
      <c r="D344" s="844"/>
      <c r="E344" s="844"/>
      <c r="F344" s="844"/>
      <c r="G344" s="1029"/>
      <c r="H344" s="844"/>
      <c r="I344" s="844"/>
      <c r="J344" s="844"/>
      <c r="K344" s="844"/>
      <c r="L344" s="844"/>
    </row>
    <row r="345" spans="1:12" x14ac:dyDescent="0.3">
      <c r="A345" s="844"/>
      <c r="B345" s="844"/>
      <c r="C345" s="844"/>
      <c r="D345" s="844"/>
      <c r="E345" s="844"/>
      <c r="F345" s="844"/>
      <c r="G345" s="1029"/>
      <c r="H345" s="844"/>
      <c r="I345" s="844"/>
      <c r="J345" s="844"/>
      <c r="K345" s="844"/>
      <c r="L345" s="844"/>
    </row>
    <row r="346" spans="1:12" x14ac:dyDescent="0.3">
      <c r="A346" s="844"/>
      <c r="B346" s="844"/>
      <c r="C346" s="844"/>
      <c r="D346" s="844"/>
      <c r="E346" s="844"/>
      <c r="F346" s="844"/>
      <c r="G346" s="1029"/>
      <c r="H346" s="844"/>
      <c r="I346" s="844"/>
      <c r="J346" s="844"/>
      <c r="K346" s="844"/>
      <c r="L346" s="844"/>
    </row>
    <row r="347" spans="1:12" x14ac:dyDescent="0.3">
      <c r="A347" s="844"/>
      <c r="B347" s="844"/>
      <c r="C347" s="844"/>
      <c r="D347" s="844"/>
      <c r="E347" s="844"/>
      <c r="F347" s="844"/>
      <c r="G347" s="1029"/>
      <c r="H347" s="844"/>
      <c r="I347" s="844"/>
      <c r="J347" s="844"/>
      <c r="K347" s="844"/>
      <c r="L347" s="844"/>
    </row>
    <row r="348" spans="1:12" x14ac:dyDescent="0.3">
      <c r="A348" s="844"/>
      <c r="B348" s="844"/>
      <c r="C348" s="844"/>
      <c r="D348" s="844"/>
      <c r="E348" s="844"/>
      <c r="F348" s="844"/>
      <c r="G348" s="1029"/>
      <c r="H348" s="844"/>
      <c r="I348" s="844"/>
      <c r="J348" s="844"/>
      <c r="K348" s="844"/>
      <c r="L348" s="844"/>
    </row>
    <row r="349" spans="1:12" x14ac:dyDescent="0.3">
      <c r="A349" s="844"/>
      <c r="B349" s="844"/>
      <c r="C349" s="844"/>
      <c r="D349" s="844"/>
      <c r="E349" s="844"/>
      <c r="F349" s="844"/>
      <c r="G349" s="1029"/>
      <c r="H349" s="844"/>
      <c r="I349" s="844"/>
      <c r="J349" s="844"/>
      <c r="K349" s="844"/>
      <c r="L349" s="844"/>
    </row>
    <row r="350" spans="1:12" x14ac:dyDescent="0.3">
      <c r="A350" s="844"/>
      <c r="B350" s="844"/>
      <c r="C350" s="844"/>
      <c r="D350" s="844"/>
      <c r="E350" s="844"/>
      <c r="F350" s="844"/>
      <c r="G350" s="1029"/>
      <c r="H350" s="844"/>
      <c r="I350" s="844"/>
      <c r="J350" s="844"/>
      <c r="K350" s="844"/>
      <c r="L350" s="844"/>
    </row>
    <row r="351" spans="1:12" x14ac:dyDescent="0.3">
      <c r="A351" s="844"/>
      <c r="B351" s="844"/>
      <c r="C351" s="844"/>
      <c r="D351" s="844"/>
      <c r="E351" s="844"/>
      <c r="F351" s="844"/>
      <c r="G351" s="1029"/>
      <c r="H351" s="844"/>
      <c r="I351" s="844"/>
      <c r="J351" s="844"/>
      <c r="K351" s="844"/>
      <c r="L351" s="844"/>
    </row>
    <row r="352" spans="1:12" x14ac:dyDescent="0.3">
      <c r="A352" s="844"/>
      <c r="B352" s="844"/>
      <c r="C352" s="844"/>
      <c r="D352" s="844"/>
      <c r="E352" s="844"/>
      <c r="F352" s="844"/>
      <c r="G352" s="1029"/>
      <c r="H352" s="844"/>
      <c r="I352" s="844"/>
      <c r="J352" s="844"/>
      <c r="K352" s="844"/>
      <c r="L352" s="844"/>
    </row>
    <row r="353" spans="1:12" x14ac:dyDescent="0.3">
      <c r="A353" s="844"/>
      <c r="B353" s="844"/>
      <c r="C353" s="844"/>
      <c r="D353" s="844"/>
      <c r="E353" s="844"/>
      <c r="F353" s="844"/>
      <c r="G353" s="1029"/>
      <c r="H353" s="844"/>
      <c r="I353" s="844"/>
      <c r="J353" s="844"/>
      <c r="K353" s="844"/>
      <c r="L353" s="844"/>
    </row>
    <row r="354" spans="1:12" x14ac:dyDescent="0.3">
      <c r="A354" s="844"/>
      <c r="B354" s="844"/>
      <c r="C354" s="844"/>
      <c r="D354" s="844"/>
      <c r="E354" s="844"/>
      <c r="F354" s="844"/>
      <c r="G354" s="1029"/>
      <c r="H354" s="844"/>
      <c r="I354" s="844"/>
      <c r="J354" s="844"/>
      <c r="K354" s="844"/>
      <c r="L354" s="844"/>
    </row>
    <row r="355" spans="1:12" x14ac:dyDescent="0.3">
      <c r="A355" s="844"/>
      <c r="B355" s="844"/>
      <c r="C355" s="844"/>
      <c r="D355" s="844"/>
      <c r="E355" s="844"/>
      <c r="F355" s="844"/>
      <c r="G355" s="1029"/>
      <c r="H355" s="844"/>
      <c r="I355" s="844"/>
      <c r="J355" s="844"/>
      <c r="K355" s="844"/>
      <c r="L355" s="844"/>
    </row>
    <row r="356" spans="1:12" x14ac:dyDescent="0.3">
      <c r="A356" s="844"/>
      <c r="B356" s="844"/>
      <c r="C356" s="844"/>
      <c r="D356" s="844"/>
      <c r="E356" s="844"/>
      <c r="F356" s="844"/>
      <c r="G356" s="1029"/>
      <c r="H356" s="844"/>
      <c r="I356" s="844"/>
      <c r="J356" s="844"/>
      <c r="K356" s="844"/>
      <c r="L356" s="844"/>
    </row>
    <row r="357" spans="1:12" x14ac:dyDescent="0.3">
      <c r="A357" s="844"/>
      <c r="B357" s="844"/>
      <c r="C357" s="844"/>
      <c r="D357" s="844"/>
      <c r="E357" s="844"/>
      <c r="F357" s="844"/>
      <c r="G357" s="1029"/>
      <c r="H357" s="844"/>
      <c r="I357" s="844"/>
      <c r="J357" s="844"/>
      <c r="K357" s="844"/>
      <c r="L357" s="844"/>
    </row>
    <row r="358" spans="1:12" x14ac:dyDescent="0.3">
      <c r="A358" s="844"/>
      <c r="B358" s="844"/>
      <c r="C358" s="844"/>
      <c r="D358" s="844"/>
      <c r="E358" s="844"/>
      <c r="F358" s="844"/>
      <c r="G358" s="1029"/>
      <c r="H358" s="844"/>
      <c r="I358" s="844"/>
      <c r="J358" s="844"/>
      <c r="K358" s="844"/>
      <c r="L358" s="844"/>
    </row>
    <row r="359" spans="1:12" x14ac:dyDescent="0.3">
      <c r="A359" s="844"/>
      <c r="B359" s="844"/>
      <c r="C359" s="844"/>
      <c r="D359" s="844"/>
      <c r="E359" s="844"/>
      <c r="F359" s="844"/>
      <c r="G359" s="1029"/>
      <c r="H359" s="844"/>
      <c r="I359" s="844"/>
      <c r="J359" s="844"/>
      <c r="K359" s="844"/>
      <c r="L359" s="844"/>
    </row>
    <row r="360" spans="1:12" x14ac:dyDescent="0.3">
      <c r="A360" s="844"/>
      <c r="B360" s="844"/>
      <c r="C360" s="844"/>
      <c r="D360" s="844"/>
      <c r="E360" s="844"/>
      <c r="F360" s="844"/>
      <c r="G360" s="1029"/>
      <c r="H360" s="844"/>
      <c r="I360" s="844"/>
      <c r="J360" s="844"/>
      <c r="K360" s="844"/>
      <c r="L360" s="844"/>
    </row>
    <row r="361" spans="1:12" x14ac:dyDescent="0.3">
      <c r="A361" s="844"/>
      <c r="B361" s="844"/>
      <c r="C361" s="844"/>
      <c r="D361" s="844"/>
      <c r="E361" s="844"/>
      <c r="F361" s="844"/>
      <c r="G361" s="1029"/>
      <c r="H361" s="844"/>
      <c r="I361" s="844"/>
      <c r="J361" s="844"/>
      <c r="K361" s="844"/>
      <c r="L361" s="844"/>
    </row>
    <row r="362" spans="1:12" x14ac:dyDescent="0.3">
      <c r="A362" s="844"/>
      <c r="B362" s="844"/>
      <c r="C362" s="844"/>
      <c r="D362" s="844"/>
      <c r="E362" s="844"/>
      <c r="F362" s="844"/>
      <c r="G362" s="1029"/>
      <c r="H362" s="844"/>
      <c r="I362" s="844"/>
      <c r="J362" s="844"/>
      <c r="K362" s="844"/>
      <c r="L362" s="844"/>
    </row>
    <row r="363" spans="1:12" x14ac:dyDescent="0.3">
      <c r="A363" s="844"/>
      <c r="B363" s="844"/>
      <c r="C363" s="844"/>
      <c r="D363" s="844"/>
      <c r="E363" s="844"/>
      <c r="F363" s="844"/>
      <c r="G363" s="1029"/>
      <c r="H363" s="844"/>
      <c r="I363" s="844"/>
      <c r="J363" s="844"/>
      <c r="K363" s="844"/>
      <c r="L363" s="844"/>
    </row>
    <row r="364" spans="1:12" x14ac:dyDescent="0.3">
      <c r="A364" s="844"/>
      <c r="B364" s="844"/>
      <c r="C364" s="844"/>
      <c r="D364" s="844"/>
      <c r="E364" s="844"/>
      <c r="F364" s="844"/>
      <c r="G364" s="1029"/>
      <c r="H364" s="844"/>
      <c r="I364" s="844"/>
      <c r="J364" s="844"/>
      <c r="K364" s="844"/>
      <c r="L364" s="844"/>
    </row>
    <row r="365" spans="1:12" x14ac:dyDescent="0.3">
      <c r="A365" s="844"/>
      <c r="B365" s="844"/>
      <c r="C365" s="844"/>
      <c r="D365" s="844"/>
      <c r="E365" s="844"/>
      <c r="F365" s="844"/>
      <c r="G365" s="1029"/>
      <c r="H365" s="844"/>
      <c r="I365" s="844"/>
      <c r="J365" s="844"/>
      <c r="K365" s="844"/>
      <c r="L365" s="844"/>
    </row>
    <row r="366" spans="1:12" x14ac:dyDescent="0.3">
      <c r="A366" s="844"/>
      <c r="B366" s="844"/>
      <c r="C366" s="844"/>
      <c r="D366" s="844"/>
      <c r="E366" s="844"/>
      <c r="F366" s="844"/>
      <c r="G366" s="1029"/>
      <c r="H366" s="844"/>
      <c r="I366" s="844"/>
      <c r="J366" s="844"/>
      <c r="K366" s="844"/>
      <c r="L366" s="844"/>
    </row>
    <row r="367" spans="1:12" x14ac:dyDescent="0.3">
      <c r="A367" s="844"/>
      <c r="B367" s="844"/>
      <c r="C367" s="844"/>
      <c r="D367" s="844"/>
      <c r="E367" s="844"/>
      <c r="F367" s="844"/>
      <c r="G367" s="1029"/>
      <c r="H367" s="844"/>
      <c r="I367" s="844"/>
      <c r="J367" s="844"/>
      <c r="K367" s="844"/>
      <c r="L367" s="844"/>
    </row>
    <row r="368" spans="1:12" x14ac:dyDescent="0.3">
      <c r="A368" s="844"/>
      <c r="B368" s="844"/>
      <c r="C368" s="844"/>
      <c r="D368" s="844"/>
      <c r="E368" s="844"/>
      <c r="F368" s="844"/>
      <c r="G368" s="1029"/>
      <c r="H368" s="844"/>
      <c r="I368" s="844"/>
      <c r="J368" s="844"/>
      <c r="K368" s="844"/>
      <c r="L368" s="844"/>
    </row>
    <row r="369" spans="1:12" x14ac:dyDescent="0.3">
      <c r="A369" s="844"/>
      <c r="B369" s="844"/>
      <c r="C369" s="844"/>
      <c r="D369" s="844"/>
      <c r="E369" s="844"/>
      <c r="F369" s="844"/>
      <c r="G369" s="1029"/>
      <c r="H369" s="844"/>
      <c r="I369" s="844"/>
      <c r="J369" s="844"/>
      <c r="K369" s="844"/>
      <c r="L369" s="844"/>
    </row>
    <row r="370" spans="1:12" x14ac:dyDescent="0.3">
      <c r="A370" s="844"/>
      <c r="B370" s="844"/>
      <c r="C370" s="844"/>
      <c r="D370" s="844"/>
      <c r="E370" s="844"/>
      <c r="F370" s="844"/>
      <c r="G370" s="1029"/>
      <c r="H370" s="844"/>
      <c r="I370" s="844"/>
      <c r="J370" s="844"/>
      <c r="K370" s="844"/>
      <c r="L370" s="844"/>
    </row>
    <row r="371" spans="1:12" x14ac:dyDescent="0.3">
      <c r="A371" s="844"/>
      <c r="B371" s="844"/>
      <c r="C371" s="844"/>
      <c r="D371" s="844"/>
      <c r="E371" s="844"/>
      <c r="F371" s="844"/>
      <c r="G371" s="1029"/>
      <c r="H371" s="844"/>
      <c r="I371" s="844"/>
      <c r="J371" s="844"/>
      <c r="K371" s="844"/>
      <c r="L371" s="844"/>
    </row>
    <row r="372" spans="1:12" x14ac:dyDescent="0.3">
      <c r="A372" s="844"/>
      <c r="B372" s="844"/>
      <c r="C372" s="844"/>
      <c r="D372" s="844"/>
      <c r="E372" s="844"/>
      <c r="F372" s="844"/>
      <c r="G372" s="1029"/>
      <c r="H372" s="844"/>
      <c r="I372" s="844"/>
      <c r="J372" s="844"/>
      <c r="K372" s="844"/>
      <c r="L372" s="844"/>
    </row>
    <row r="373" spans="1:12" x14ac:dyDescent="0.3">
      <c r="A373" s="844"/>
      <c r="B373" s="844"/>
      <c r="C373" s="844"/>
      <c r="D373" s="844"/>
      <c r="E373" s="844"/>
      <c r="F373" s="844"/>
      <c r="G373" s="1029"/>
      <c r="H373" s="844"/>
      <c r="I373" s="844"/>
      <c r="J373" s="844"/>
      <c r="K373" s="844"/>
      <c r="L373" s="844"/>
    </row>
    <row r="374" spans="1:12" x14ac:dyDescent="0.3">
      <c r="A374" s="844"/>
      <c r="B374" s="844"/>
      <c r="C374" s="844"/>
      <c r="D374" s="844"/>
      <c r="E374" s="844"/>
      <c r="F374" s="844"/>
      <c r="G374" s="1029"/>
      <c r="H374" s="844"/>
      <c r="I374" s="844"/>
      <c r="J374" s="844"/>
      <c r="K374" s="844"/>
      <c r="L374" s="844"/>
    </row>
    <row r="375" spans="1:12" x14ac:dyDescent="0.3">
      <c r="A375" s="844"/>
      <c r="B375" s="844"/>
      <c r="C375" s="844"/>
      <c r="D375" s="844"/>
      <c r="E375" s="844"/>
      <c r="F375" s="844"/>
      <c r="G375" s="1029"/>
      <c r="H375" s="844"/>
      <c r="I375" s="844"/>
      <c r="J375" s="844"/>
      <c r="K375" s="844"/>
      <c r="L375" s="844"/>
    </row>
    <row r="376" spans="1:12" x14ac:dyDescent="0.3">
      <c r="A376" s="844"/>
      <c r="B376" s="844"/>
      <c r="C376" s="844"/>
      <c r="D376" s="844"/>
      <c r="E376" s="844"/>
      <c r="F376" s="844"/>
      <c r="G376" s="1029"/>
      <c r="H376" s="844"/>
      <c r="I376" s="844"/>
      <c r="J376" s="844"/>
      <c r="K376" s="844"/>
      <c r="L376" s="844"/>
    </row>
    <row r="377" spans="1:12" x14ac:dyDescent="0.3">
      <c r="A377" s="844"/>
      <c r="B377" s="844"/>
      <c r="C377" s="844"/>
      <c r="D377" s="844"/>
      <c r="E377" s="844"/>
      <c r="F377" s="844"/>
      <c r="G377" s="1029"/>
      <c r="H377" s="844"/>
      <c r="I377" s="844"/>
      <c r="J377" s="844"/>
      <c r="K377" s="844"/>
      <c r="L377" s="844"/>
    </row>
    <row r="378" spans="1:12" x14ac:dyDescent="0.3">
      <c r="A378" s="844"/>
      <c r="B378" s="844"/>
      <c r="C378" s="844"/>
      <c r="D378" s="844"/>
      <c r="E378" s="844"/>
      <c r="F378" s="844"/>
      <c r="G378" s="1029"/>
      <c r="H378" s="844"/>
      <c r="I378" s="844"/>
      <c r="J378" s="844"/>
      <c r="K378" s="844"/>
      <c r="L378" s="844"/>
    </row>
    <row r="379" spans="1:12" x14ac:dyDescent="0.3">
      <c r="A379" s="844"/>
      <c r="B379" s="844"/>
      <c r="C379" s="844"/>
      <c r="D379" s="844"/>
      <c r="E379" s="844"/>
      <c r="F379" s="844"/>
      <c r="G379" s="1029"/>
      <c r="H379" s="844"/>
      <c r="I379" s="844"/>
      <c r="J379" s="844"/>
      <c r="K379" s="844"/>
      <c r="L379" s="844"/>
    </row>
    <row r="380" spans="1:12" x14ac:dyDescent="0.3">
      <c r="A380" s="844"/>
      <c r="B380" s="844"/>
      <c r="C380" s="844"/>
      <c r="D380" s="844"/>
      <c r="E380" s="844"/>
      <c r="F380" s="844"/>
      <c r="G380" s="1029"/>
      <c r="H380" s="844"/>
      <c r="I380" s="844"/>
      <c r="J380" s="844"/>
      <c r="K380" s="844"/>
      <c r="L380" s="844"/>
    </row>
    <row r="381" spans="1:12" x14ac:dyDescent="0.3">
      <c r="A381" s="844"/>
      <c r="B381" s="844"/>
      <c r="C381" s="844"/>
      <c r="D381" s="844"/>
      <c r="E381" s="844"/>
      <c r="F381" s="844"/>
      <c r="G381" s="1029"/>
      <c r="H381" s="844"/>
      <c r="I381" s="844"/>
      <c r="J381" s="844"/>
      <c r="K381" s="844"/>
      <c r="L381" s="844"/>
    </row>
    <row r="382" spans="1:12" x14ac:dyDescent="0.3">
      <c r="A382" s="844"/>
      <c r="B382" s="844"/>
      <c r="C382" s="844"/>
      <c r="D382" s="844"/>
      <c r="E382" s="844"/>
      <c r="F382" s="844"/>
      <c r="G382" s="1029"/>
      <c r="H382" s="844"/>
      <c r="I382" s="844"/>
      <c r="J382" s="844"/>
      <c r="K382" s="844"/>
      <c r="L382" s="844"/>
    </row>
    <row r="383" spans="1:12" x14ac:dyDescent="0.3">
      <c r="A383" s="844"/>
      <c r="B383" s="844"/>
      <c r="C383" s="844"/>
      <c r="D383" s="844"/>
      <c r="E383" s="844"/>
      <c r="F383" s="844"/>
      <c r="G383" s="1029"/>
      <c r="H383" s="844"/>
      <c r="I383" s="844"/>
      <c r="J383" s="844"/>
      <c r="K383" s="844"/>
      <c r="L383" s="844"/>
    </row>
    <row r="384" spans="1:12" x14ac:dyDescent="0.3">
      <c r="A384" s="844"/>
      <c r="B384" s="844"/>
      <c r="C384" s="844"/>
      <c r="D384" s="844"/>
      <c r="E384" s="844"/>
      <c r="F384" s="844"/>
      <c r="G384" s="1029"/>
      <c r="H384" s="844"/>
      <c r="I384" s="844"/>
      <c r="J384" s="844"/>
      <c r="K384" s="844"/>
      <c r="L384" s="844"/>
    </row>
    <row r="385" spans="1:12" x14ac:dyDescent="0.3">
      <c r="A385" s="844"/>
      <c r="B385" s="844"/>
      <c r="C385" s="844"/>
      <c r="D385" s="844"/>
      <c r="E385" s="844"/>
      <c r="F385" s="844"/>
      <c r="G385" s="1029"/>
      <c r="H385" s="844"/>
      <c r="I385" s="844"/>
      <c r="J385" s="844"/>
      <c r="K385" s="844"/>
      <c r="L385" s="844"/>
    </row>
    <row r="386" spans="1:12" x14ac:dyDescent="0.3">
      <c r="A386" s="844"/>
      <c r="B386" s="844"/>
      <c r="C386" s="844"/>
      <c r="D386" s="844"/>
      <c r="E386" s="844"/>
      <c r="F386" s="844"/>
      <c r="G386" s="1029"/>
      <c r="H386" s="844"/>
      <c r="I386" s="844"/>
      <c r="J386" s="844"/>
      <c r="K386" s="844"/>
      <c r="L386" s="844"/>
    </row>
    <row r="387" spans="1:12" x14ac:dyDescent="0.3">
      <c r="A387" s="844"/>
      <c r="B387" s="844"/>
      <c r="C387" s="844"/>
      <c r="D387" s="844"/>
      <c r="E387" s="844"/>
      <c r="F387" s="844"/>
      <c r="G387" s="1029"/>
      <c r="H387" s="844"/>
      <c r="I387" s="844"/>
      <c r="J387" s="844"/>
      <c r="K387" s="844"/>
      <c r="L387" s="844"/>
    </row>
    <row r="388" spans="1:12" x14ac:dyDescent="0.3">
      <c r="A388" s="844"/>
      <c r="B388" s="844"/>
      <c r="C388" s="844"/>
      <c r="D388" s="844"/>
      <c r="E388" s="844"/>
      <c r="F388" s="844"/>
      <c r="G388" s="1029"/>
      <c r="H388" s="844"/>
      <c r="I388" s="844"/>
      <c r="J388" s="844"/>
      <c r="K388" s="844"/>
      <c r="L388" s="844"/>
    </row>
    <row r="389" spans="1:12" x14ac:dyDescent="0.3">
      <c r="A389" s="844"/>
      <c r="B389" s="844"/>
      <c r="C389" s="844"/>
      <c r="D389" s="844"/>
      <c r="E389" s="844"/>
      <c r="F389" s="844"/>
      <c r="G389" s="1029"/>
      <c r="H389" s="844"/>
      <c r="I389" s="844"/>
      <c r="J389" s="844"/>
      <c r="K389" s="844"/>
      <c r="L389" s="844"/>
    </row>
    <row r="390" spans="1:12" x14ac:dyDescent="0.3">
      <c r="A390" s="844"/>
      <c r="B390" s="844"/>
      <c r="C390" s="844"/>
      <c r="D390" s="844"/>
      <c r="E390" s="844"/>
      <c r="F390" s="844"/>
      <c r="G390" s="1029"/>
      <c r="H390" s="844"/>
      <c r="I390" s="844"/>
      <c r="J390" s="844"/>
      <c r="K390" s="844"/>
      <c r="L390" s="844"/>
    </row>
    <row r="391" spans="1:12" x14ac:dyDescent="0.3">
      <c r="A391" s="844"/>
      <c r="B391" s="844"/>
      <c r="C391" s="844"/>
      <c r="D391" s="844"/>
      <c r="E391" s="844"/>
      <c r="F391" s="844"/>
      <c r="G391" s="1029"/>
      <c r="H391" s="844"/>
      <c r="I391" s="844"/>
      <c r="J391" s="844"/>
      <c r="K391" s="844"/>
      <c r="L391" s="844"/>
    </row>
    <row r="392" spans="1:12" x14ac:dyDescent="0.3">
      <c r="A392" s="844"/>
      <c r="B392" s="844"/>
      <c r="C392" s="844"/>
      <c r="D392" s="844"/>
      <c r="E392" s="844"/>
      <c r="F392" s="844"/>
      <c r="G392" s="1029"/>
      <c r="H392" s="844"/>
      <c r="I392" s="844"/>
      <c r="J392" s="844"/>
      <c r="K392" s="844"/>
      <c r="L392" s="844"/>
    </row>
    <row r="393" spans="1:12" x14ac:dyDescent="0.3">
      <c r="A393" s="844"/>
      <c r="B393" s="844"/>
      <c r="C393" s="844"/>
      <c r="D393" s="844"/>
      <c r="E393" s="844"/>
      <c r="F393" s="844"/>
      <c r="G393" s="1029"/>
      <c r="H393" s="844"/>
      <c r="I393" s="844"/>
      <c r="J393" s="844"/>
      <c r="K393" s="844"/>
      <c r="L393" s="844"/>
    </row>
    <row r="394" spans="1:12" x14ac:dyDescent="0.3">
      <c r="A394" s="844"/>
      <c r="B394" s="844"/>
      <c r="C394" s="844"/>
      <c r="D394" s="844"/>
      <c r="E394" s="844"/>
      <c r="F394" s="844"/>
      <c r="G394" s="1029"/>
      <c r="H394" s="844"/>
      <c r="I394" s="844"/>
      <c r="J394" s="844"/>
      <c r="K394" s="844"/>
      <c r="L394" s="844"/>
    </row>
    <row r="395" spans="1:12" x14ac:dyDescent="0.3">
      <c r="A395" s="844"/>
      <c r="B395" s="844"/>
      <c r="C395" s="844"/>
      <c r="D395" s="844"/>
      <c r="E395" s="844"/>
      <c r="F395" s="844"/>
      <c r="G395" s="1029"/>
      <c r="H395" s="844"/>
      <c r="I395" s="844"/>
      <c r="J395" s="844"/>
      <c r="K395" s="844"/>
      <c r="L395" s="844"/>
    </row>
    <row r="396" spans="1:12" x14ac:dyDescent="0.3">
      <c r="A396" s="844"/>
      <c r="B396" s="844"/>
      <c r="C396" s="844"/>
      <c r="D396" s="844"/>
      <c r="E396" s="844"/>
      <c r="F396" s="844"/>
      <c r="G396" s="1029"/>
      <c r="H396" s="844"/>
      <c r="I396" s="844"/>
      <c r="J396" s="844"/>
      <c r="K396" s="844"/>
      <c r="L396" s="844"/>
    </row>
    <row r="397" spans="1:12" x14ac:dyDescent="0.3">
      <c r="A397" s="844"/>
      <c r="B397" s="844"/>
      <c r="C397" s="844"/>
      <c r="D397" s="844"/>
      <c r="E397" s="844"/>
      <c r="F397" s="844"/>
      <c r="G397" s="1029"/>
      <c r="H397" s="844"/>
      <c r="I397" s="844"/>
      <c r="J397" s="844"/>
      <c r="K397" s="844"/>
      <c r="L397" s="844"/>
    </row>
    <row r="398" spans="1:12" x14ac:dyDescent="0.3">
      <c r="A398" s="844"/>
      <c r="B398" s="844"/>
      <c r="C398" s="844"/>
      <c r="D398" s="844"/>
      <c r="E398" s="844"/>
      <c r="F398" s="844"/>
      <c r="G398" s="1029"/>
      <c r="H398" s="844"/>
      <c r="I398" s="844"/>
      <c r="J398" s="844"/>
      <c r="K398" s="844"/>
      <c r="L398" s="844"/>
    </row>
    <row r="399" spans="1:12" x14ac:dyDescent="0.3">
      <c r="A399" s="844"/>
      <c r="B399" s="844"/>
      <c r="C399" s="844"/>
      <c r="D399" s="844"/>
      <c r="E399" s="844"/>
      <c r="F399" s="844"/>
      <c r="G399" s="1029"/>
      <c r="H399" s="844"/>
      <c r="I399" s="844"/>
      <c r="J399" s="844"/>
      <c r="K399" s="844"/>
      <c r="L399" s="844"/>
    </row>
    <row r="400" spans="1:12" x14ac:dyDescent="0.3">
      <c r="A400" s="844"/>
      <c r="B400" s="844"/>
      <c r="C400" s="844"/>
      <c r="D400" s="844"/>
      <c r="E400" s="844"/>
      <c r="F400" s="844"/>
      <c r="G400" s="1029"/>
      <c r="H400" s="844"/>
      <c r="I400" s="844"/>
      <c r="J400" s="844"/>
      <c r="K400" s="844"/>
      <c r="L400" s="844"/>
    </row>
    <row r="401" spans="1:12" x14ac:dyDescent="0.3">
      <c r="A401" s="844"/>
      <c r="B401" s="844"/>
      <c r="C401" s="844"/>
      <c r="D401" s="844"/>
      <c r="E401" s="844"/>
      <c r="F401" s="844"/>
      <c r="G401" s="1029"/>
      <c r="H401" s="844"/>
      <c r="I401" s="844"/>
      <c r="J401" s="844"/>
      <c r="K401" s="844"/>
      <c r="L401" s="844"/>
    </row>
    <row r="402" spans="1:12" x14ac:dyDescent="0.3">
      <c r="A402" s="844"/>
      <c r="B402" s="844"/>
      <c r="C402" s="844"/>
      <c r="D402" s="844"/>
      <c r="E402" s="844"/>
      <c r="F402" s="844"/>
      <c r="G402" s="1029"/>
      <c r="H402" s="844"/>
      <c r="I402" s="844"/>
      <c r="J402" s="844"/>
      <c r="K402" s="844"/>
      <c r="L402" s="844"/>
    </row>
    <row r="403" spans="1:12" x14ac:dyDescent="0.3">
      <c r="A403" s="844"/>
      <c r="B403" s="844"/>
      <c r="C403" s="844"/>
      <c r="D403" s="844"/>
      <c r="E403" s="844"/>
      <c r="F403" s="844"/>
      <c r="G403" s="1029"/>
      <c r="H403" s="844"/>
      <c r="I403" s="844"/>
      <c r="J403" s="844"/>
      <c r="K403" s="844"/>
      <c r="L403" s="844"/>
    </row>
    <row r="404" spans="1:12" x14ac:dyDescent="0.3">
      <c r="A404" s="844"/>
      <c r="B404" s="844"/>
      <c r="C404" s="844"/>
      <c r="D404" s="844"/>
      <c r="E404" s="844"/>
      <c r="F404" s="844"/>
      <c r="G404" s="1029"/>
      <c r="H404" s="844"/>
      <c r="I404" s="844"/>
      <c r="J404" s="844"/>
      <c r="K404" s="844"/>
      <c r="L404" s="844"/>
    </row>
    <row r="405" spans="1:12" x14ac:dyDescent="0.3">
      <c r="A405" s="844"/>
      <c r="B405" s="844"/>
      <c r="C405" s="844"/>
      <c r="D405" s="844"/>
      <c r="E405" s="844"/>
      <c r="F405" s="844"/>
      <c r="G405" s="1029"/>
      <c r="H405" s="844"/>
      <c r="I405" s="844"/>
      <c r="J405" s="844"/>
      <c r="K405" s="844"/>
      <c r="L405" s="844"/>
    </row>
    <row r="406" spans="1:12" x14ac:dyDescent="0.3">
      <c r="A406" s="844"/>
      <c r="B406" s="844"/>
      <c r="C406" s="844"/>
      <c r="D406" s="844"/>
      <c r="E406" s="844"/>
      <c r="F406" s="844"/>
      <c r="G406" s="1029"/>
      <c r="H406" s="844"/>
      <c r="I406" s="844"/>
      <c r="J406" s="844"/>
      <c r="K406" s="844"/>
      <c r="L406" s="844"/>
    </row>
    <row r="407" spans="1:12" x14ac:dyDescent="0.3">
      <c r="A407" s="844"/>
      <c r="B407" s="844"/>
      <c r="C407" s="844"/>
      <c r="D407" s="844"/>
      <c r="E407" s="844"/>
      <c r="F407" s="844"/>
      <c r="G407" s="1029"/>
      <c r="H407" s="844"/>
      <c r="I407" s="844"/>
      <c r="J407" s="844"/>
      <c r="K407" s="844"/>
      <c r="L407" s="844"/>
    </row>
    <row r="408" spans="1:12" x14ac:dyDescent="0.3">
      <c r="A408" s="844"/>
      <c r="B408" s="844"/>
      <c r="C408" s="844"/>
      <c r="D408" s="844"/>
      <c r="E408" s="844"/>
      <c r="F408" s="844"/>
      <c r="G408" s="1029"/>
      <c r="H408" s="844"/>
      <c r="I408" s="844"/>
      <c r="J408" s="844"/>
      <c r="K408" s="844"/>
      <c r="L408" s="844"/>
    </row>
    <row r="409" spans="1:12" x14ac:dyDescent="0.3">
      <c r="A409" s="844"/>
      <c r="B409" s="844"/>
      <c r="C409" s="844"/>
      <c r="D409" s="844"/>
      <c r="E409" s="844"/>
      <c r="F409" s="844"/>
      <c r="G409" s="1029"/>
      <c r="H409" s="844"/>
      <c r="I409" s="844"/>
      <c r="J409" s="844"/>
      <c r="K409" s="844"/>
      <c r="L409" s="844"/>
    </row>
    <row r="410" spans="1:12" x14ac:dyDescent="0.3">
      <c r="A410" s="844"/>
      <c r="B410" s="844"/>
      <c r="C410" s="844"/>
      <c r="D410" s="844"/>
      <c r="E410" s="844"/>
      <c r="F410" s="844"/>
      <c r="G410" s="1029"/>
      <c r="H410" s="844"/>
      <c r="I410" s="844"/>
      <c r="J410" s="844"/>
      <c r="K410" s="844"/>
      <c r="L410" s="844"/>
    </row>
    <row r="411" spans="1:12" x14ac:dyDescent="0.3">
      <c r="A411" s="844"/>
      <c r="B411" s="844"/>
      <c r="C411" s="844"/>
      <c r="D411" s="844"/>
      <c r="E411" s="844"/>
      <c r="F411" s="844"/>
      <c r="G411" s="1029"/>
      <c r="H411" s="844"/>
      <c r="I411" s="844"/>
      <c r="J411" s="844"/>
      <c r="K411" s="844"/>
      <c r="L411" s="844"/>
    </row>
    <row r="412" spans="1:12" x14ac:dyDescent="0.3">
      <c r="A412" s="844"/>
      <c r="B412" s="844"/>
      <c r="C412" s="844"/>
      <c r="D412" s="844"/>
      <c r="E412" s="844"/>
      <c r="F412" s="844"/>
      <c r="G412" s="1029"/>
      <c r="H412" s="844"/>
      <c r="I412" s="844"/>
      <c r="J412" s="844"/>
      <c r="K412" s="844"/>
      <c r="L412" s="844"/>
    </row>
    <row r="413" spans="1:12" x14ac:dyDescent="0.3">
      <c r="A413" s="844"/>
      <c r="B413" s="844"/>
      <c r="C413" s="844"/>
      <c r="D413" s="844"/>
      <c r="E413" s="844"/>
      <c r="F413" s="844"/>
      <c r="G413" s="1029"/>
      <c r="H413" s="844"/>
      <c r="I413" s="844"/>
      <c r="J413" s="844"/>
      <c r="K413" s="844"/>
      <c r="L413" s="844"/>
    </row>
    <row r="414" spans="1:12" x14ac:dyDescent="0.3">
      <c r="A414" s="844"/>
      <c r="B414" s="844"/>
      <c r="C414" s="844"/>
      <c r="D414" s="844"/>
      <c r="E414" s="844"/>
      <c r="F414" s="844"/>
      <c r="G414" s="1029"/>
      <c r="H414" s="844"/>
      <c r="I414" s="844"/>
      <c r="J414" s="844"/>
      <c r="K414" s="844"/>
      <c r="L414" s="844"/>
    </row>
    <row r="415" spans="1:12" x14ac:dyDescent="0.3">
      <c r="A415" s="844"/>
      <c r="B415" s="844"/>
      <c r="C415" s="844"/>
      <c r="D415" s="844"/>
      <c r="E415" s="844"/>
      <c r="F415" s="844"/>
      <c r="G415" s="1029"/>
      <c r="H415" s="844"/>
      <c r="I415" s="844"/>
      <c r="J415" s="844"/>
      <c r="K415" s="844"/>
      <c r="L415" s="844"/>
    </row>
    <row r="416" spans="1:12" x14ac:dyDescent="0.3">
      <c r="A416" s="844"/>
      <c r="B416" s="844"/>
      <c r="C416" s="844"/>
      <c r="D416" s="844"/>
      <c r="E416" s="844"/>
      <c r="F416" s="844"/>
      <c r="G416" s="1029"/>
      <c r="H416" s="844"/>
      <c r="I416" s="844"/>
      <c r="J416" s="844"/>
      <c r="K416" s="844"/>
      <c r="L416" s="844"/>
    </row>
    <row r="417" spans="1:12" x14ac:dyDescent="0.3">
      <c r="A417" s="844"/>
      <c r="B417" s="844"/>
      <c r="C417" s="844"/>
      <c r="D417" s="844"/>
      <c r="E417" s="844"/>
      <c r="F417" s="844"/>
      <c r="G417" s="1029"/>
      <c r="H417" s="844"/>
      <c r="I417" s="844"/>
      <c r="J417" s="844"/>
      <c r="K417" s="844"/>
      <c r="L417" s="844"/>
    </row>
    <row r="418" spans="1:12" x14ac:dyDescent="0.3">
      <c r="A418" s="844"/>
      <c r="B418" s="844"/>
      <c r="C418" s="844"/>
      <c r="D418" s="844"/>
      <c r="E418" s="844"/>
      <c r="F418" s="844"/>
      <c r="G418" s="1029"/>
      <c r="H418" s="844"/>
      <c r="I418" s="844"/>
      <c r="J418" s="844"/>
      <c r="K418" s="844"/>
      <c r="L418" s="844"/>
    </row>
    <row r="419" spans="1:12" x14ac:dyDescent="0.3">
      <c r="A419" s="844"/>
      <c r="B419" s="844"/>
      <c r="C419" s="844"/>
      <c r="D419" s="844"/>
      <c r="E419" s="844"/>
      <c r="F419" s="844"/>
      <c r="G419" s="1029"/>
      <c r="H419" s="844"/>
      <c r="I419" s="844"/>
      <c r="J419" s="844"/>
      <c r="K419" s="844"/>
      <c r="L419" s="844"/>
    </row>
    <row r="420" spans="1:12" x14ac:dyDescent="0.3">
      <c r="A420" s="844"/>
      <c r="B420" s="844"/>
      <c r="C420" s="844"/>
      <c r="D420" s="844"/>
      <c r="E420" s="844"/>
      <c r="F420" s="844"/>
      <c r="G420" s="1029"/>
      <c r="H420" s="844"/>
      <c r="I420" s="844"/>
      <c r="J420" s="844"/>
      <c r="K420" s="844"/>
      <c r="L420" s="844"/>
    </row>
    <row r="421" spans="1:12" x14ac:dyDescent="0.3">
      <c r="A421" s="844"/>
      <c r="B421" s="844"/>
      <c r="C421" s="844"/>
      <c r="D421" s="844"/>
      <c r="E421" s="844"/>
      <c r="F421" s="844"/>
      <c r="G421" s="1029"/>
      <c r="H421" s="844"/>
      <c r="I421" s="844"/>
      <c r="J421" s="844"/>
      <c r="K421" s="844"/>
      <c r="L421" s="844"/>
    </row>
    <row r="422" spans="1:12" x14ac:dyDescent="0.3">
      <c r="A422" s="844"/>
      <c r="B422" s="844"/>
      <c r="C422" s="844"/>
      <c r="D422" s="844"/>
      <c r="E422" s="844"/>
      <c r="F422" s="844"/>
      <c r="G422" s="1029"/>
      <c r="H422" s="844"/>
      <c r="I422" s="844"/>
      <c r="J422" s="844"/>
      <c r="K422" s="844"/>
      <c r="L422" s="844"/>
    </row>
    <row r="423" spans="1:12" x14ac:dyDescent="0.3">
      <c r="A423" s="844"/>
      <c r="B423" s="844"/>
      <c r="C423" s="844"/>
      <c r="D423" s="844"/>
      <c r="E423" s="844"/>
      <c r="F423" s="844"/>
      <c r="G423" s="1029"/>
      <c r="H423" s="844"/>
      <c r="I423" s="844"/>
      <c r="J423" s="844"/>
      <c r="K423" s="844"/>
      <c r="L423" s="844"/>
    </row>
    <row r="424" spans="1:12" x14ac:dyDescent="0.3">
      <c r="A424" s="844"/>
      <c r="B424" s="844"/>
      <c r="C424" s="844"/>
      <c r="D424" s="844"/>
      <c r="E424" s="844"/>
      <c r="F424" s="844"/>
      <c r="G424" s="1029"/>
      <c r="H424" s="844"/>
      <c r="I424" s="844"/>
      <c r="J424" s="844"/>
      <c r="K424" s="844"/>
      <c r="L424" s="844"/>
    </row>
    <row r="425" spans="1:12" x14ac:dyDescent="0.3">
      <c r="A425" s="844"/>
      <c r="B425" s="844"/>
      <c r="C425" s="844"/>
      <c r="D425" s="844"/>
      <c r="E425" s="844"/>
      <c r="F425" s="844"/>
      <c r="G425" s="1029"/>
      <c r="H425" s="844"/>
      <c r="I425" s="844"/>
      <c r="J425" s="844"/>
      <c r="K425" s="844"/>
      <c r="L425" s="844"/>
    </row>
    <row r="426" spans="1:12" x14ac:dyDescent="0.3">
      <c r="A426" s="844"/>
      <c r="B426" s="844"/>
      <c r="C426" s="844"/>
      <c r="D426" s="844"/>
      <c r="E426" s="844"/>
      <c r="F426" s="844"/>
      <c r="G426" s="1029"/>
      <c r="H426" s="844"/>
      <c r="I426" s="844"/>
      <c r="J426" s="844"/>
      <c r="K426" s="844"/>
      <c r="L426" s="844"/>
    </row>
    <row r="427" spans="1:12" x14ac:dyDescent="0.3">
      <c r="A427" s="844"/>
      <c r="B427" s="844"/>
      <c r="C427" s="844"/>
      <c r="D427" s="844"/>
      <c r="E427" s="844"/>
      <c r="F427" s="844"/>
      <c r="G427" s="1029"/>
      <c r="H427" s="844"/>
      <c r="I427" s="844"/>
      <c r="J427" s="844"/>
      <c r="K427" s="844"/>
      <c r="L427" s="844"/>
    </row>
    <row r="428" spans="1:12" x14ac:dyDescent="0.3">
      <c r="A428" s="844"/>
      <c r="B428" s="844"/>
      <c r="C428" s="844"/>
      <c r="D428" s="844"/>
      <c r="E428" s="844"/>
      <c r="F428" s="844"/>
      <c r="G428" s="1029"/>
      <c r="H428" s="844"/>
      <c r="I428" s="844"/>
      <c r="J428" s="844"/>
      <c r="K428" s="844"/>
      <c r="L428" s="844"/>
    </row>
    <row r="429" spans="1:12" x14ac:dyDescent="0.3">
      <c r="A429" s="844"/>
      <c r="B429" s="844"/>
      <c r="C429" s="844"/>
      <c r="D429" s="844"/>
      <c r="E429" s="844"/>
      <c r="F429" s="844"/>
      <c r="G429" s="1029"/>
      <c r="H429" s="844"/>
      <c r="I429" s="844"/>
      <c r="J429" s="844"/>
      <c r="K429" s="844"/>
      <c r="L429" s="844"/>
    </row>
    <row r="430" spans="1:12" x14ac:dyDescent="0.3">
      <c r="A430" s="844"/>
      <c r="B430" s="844"/>
      <c r="C430" s="844"/>
      <c r="D430" s="844"/>
      <c r="E430" s="844"/>
      <c r="F430" s="844"/>
      <c r="G430" s="1029"/>
      <c r="H430" s="844"/>
      <c r="I430" s="844"/>
      <c r="J430" s="844"/>
      <c r="K430" s="844"/>
      <c r="L430" s="844"/>
    </row>
    <row r="431" spans="1:12" x14ac:dyDescent="0.3">
      <c r="A431" s="844"/>
      <c r="B431" s="844"/>
      <c r="C431" s="844"/>
      <c r="D431" s="844"/>
      <c r="E431" s="844"/>
      <c r="F431" s="844"/>
      <c r="G431" s="1029"/>
      <c r="H431" s="844"/>
      <c r="I431" s="844"/>
      <c r="J431" s="844"/>
      <c r="K431" s="844"/>
      <c r="L431" s="844"/>
    </row>
    <row r="432" spans="1:12" x14ac:dyDescent="0.3">
      <c r="A432" s="844"/>
      <c r="B432" s="844"/>
      <c r="C432" s="844"/>
      <c r="D432" s="844"/>
      <c r="E432" s="844"/>
      <c r="F432" s="844"/>
      <c r="G432" s="1029"/>
      <c r="H432" s="844"/>
      <c r="I432" s="844"/>
      <c r="J432" s="844"/>
      <c r="K432" s="844"/>
      <c r="L432" s="844"/>
    </row>
    <row r="433" spans="1:12" x14ac:dyDescent="0.3">
      <c r="A433" s="844"/>
      <c r="B433" s="844"/>
      <c r="C433" s="844"/>
      <c r="D433" s="844"/>
      <c r="E433" s="844"/>
      <c r="F433" s="844"/>
      <c r="G433" s="1029"/>
      <c r="H433" s="844"/>
      <c r="I433" s="844"/>
      <c r="J433" s="844"/>
      <c r="K433" s="844"/>
      <c r="L433" s="844"/>
    </row>
    <row r="434" spans="1:12" x14ac:dyDescent="0.3">
      <c r="A434" s="844"/>
      <c r="B434" s="844"/>
      <c r="C434" s="844"/>
      <c r="D434" s="844"/>
      <c r="E434" s="844"/>
      <c r="F434" s="844"/>
      <c r="G434" s="1029"/>
      <c r="H434" s="844"/>
      <c r="I434" s="844"/>
      <c r="J434" s="844"/>
      <c r="K434" s="844"/>
      <c r="L434" s="844"/>
    </row>
    <row r="435" spans="1:12" x14ac:dyDescent="0.3">
      <c r="A435" s="844"/>
      <c r="B435" s="844"/>
      <c r="C435" s="844"/>
      <c r="D435" s="844"/>
      <c r="E435" s="844"/>
      <c r="F435" s="844"/>
      <c r="G435" s="1029"/>
      <c r="H435" s="844"/>
      <c r="I435" s="844"/>
      <c r="J435" s="844"/>
      <c r="K435" s="844"/>
      <c r="L435" s="844"/>
    </row>
    <row r="436" spans="1:12" x14ac:dyDescent="0.3">
      <c r="A436" s="844"/>
      <c r="B436" s="844"/>
      <c r="C436" s="844"/>
      <c r="D436" s="844"/>
      <c r="E436" s="844"/>
      <c r="F436" s="844"/>
      <c r="G436" s="1029"/>
      <c r="H436" s="844"/>
      <c r="I436" s="844"/>
      <c r="J436" s="844"/>
      <c r="K436" s="844"/>
      <c r="L436" s="844"/>
    </row>
    <row r="437" spans="1:12" x14ac:dyDescent="0.3">
      <c r="A437" s="844"/>
      <c r="B437" s="844"/>
      <c r="C437" s="844"/>
      <c r="D437" s="844"/>
      <c r="E437" s="844"/>
      <c r="F437" s="844"/>
      <c r="G437" s="1029"/>
      <c r="H437" s="844"/>
      <c r="I437" s="844"/>
      <c r="J437" s="844"/>
      <c r="K437" s="844"/>
      <c r="L437" s="844"/>
    </row>
    <row r="438" spans="1:12" x14ac:dyDescent="0.3">
      <c r="A438" s="844"/>
      <c r="B438" s="844"/>
      <c r="C438" s="844"/>
      <c r="D438" s="844"/>
      <c r="E438" s="844"/>
      <c r="F438" s="844"/>
      <c r="G438" s="1029"/>
      <c r="H438" s="844"/>
      <c r="I438" s="844"/>
      <c r="J438" s="844"/>
      <c r="K438" s="844"/>
      <c r="L438" s="844"/>
    </row>
    <row r="439" spans="1:12" x14ac:dyDescent="0.3">
      <c r="A439" s="844"/>
      <c r="B439" s="844"/>
      <c r="C439" s="844"/>
      <c r="D439" s="844"/>
      <c r="E439" s="844"/>
      <c r="F439" s="844"/>
      <c r="G439" s="1029"/>
      <c r="H439" s="844"/>
      <c r="I439" s="844"/>
      <c r="J439" s="844"/>
      <c r="K439" s="844"/>
      <c r="L439" s="844"/>
    </row>
    <row r="440" spans="1:12" x14ac:dyDescent="0.3">
      <c r="A440" s="844"/>
      <c r="B440" s="844"/>
      <c r="C440" s="844"/>
      <c r="D440" s="844"/>
      <c r="E440" s="844"/>
      <c r="F440" s="844"/>
      <c r="G440" s="1029"/>
      <c r="H440" s="844"/>
      <c r="I440" s="844"/>
      <c r="J440" s="844"/>
      <c r="K440" s="844"/>
      <c r="L440" s="844"/>
    </row>
    <row r="441" spans="1:12" x14ac:dyDescent="0.3">
      <c r="A441" s="844"/>
      <c r="B441" s="844"/>
      <c r="C441" s="844"/>
      <c r="D441" s="844"/>
      <c r="E441" s="844"/>
      <c r="F441" s="844"/>
      <c r="G441" s="1029"/>
      <c r="H441" s="844"/>
      <c r="I441" s="844"/>
      <c r="J441" s="844"/>
      <c r="K441" s="844"/>
      <c r="L441" s="844"/>
    </row>
    <row r="442" spans="1:12" x14ac:dyDescent="0.3">
      <c r="A442" s="844"/>
      <c r="B442" s="844"/>
      <c r="C442" s="844"/>
      <c r="D442" s="844"/>
      <c r="E442" s="844"/>
      <c r="F442" s="844"/>
      <c r="G442" s="1029"/>
      <c r="H442" s="844"/>
      <c r="I442" s="844"/>
      <c r="J442" s="844"/>
      <c r="K442" s="844"/>
      <c r="L442" s="844"/>
    </row>
    <row r="443" spans="1:12" x14ac:dyDescent="0.3">
      <c r="A443" s="844"/>
      <c r="B443" s="844"/>
      <c r="C443" s="844"/>
      <c r="D443" s="844"/>
      <c r="E443" s="844"/>
      <c r="F443" s="844"/>
      <c r="G443" s="1029"/>
      <c r="H443" s="844"/>
      <c r="I443" s="844"/>
      <c r="J443" s="844"/>
      <c r="K443" s="844"/>
      <c r="L443" s="844"/>
    </row>
    <row r="444" spans="1:12" x14ac:dyDescent="0.3">
      <c r="A444" s="844"/>
      <c r="B444" s="844"/>
      <c r="C444" s="844"/>
      <c r="D444" s="844"/>
      <c r="E444" s="844"/>
      <c r="F444" s="844"/>
      <c r="G444" s="1029"/>
      <c r="H444" s="844"/>
      <c r="I444" s="844"/>
      <c r="J444" s="844"/>
      <c r="K444" s="844"/>
      <c r="L444" s="844"/>
    </row>
    <row r="445" spans="1:12" x14ac:dyDescent="0.3">
      <c r="A445" s="844"/>
      <c r="B445" s="844"/>
      <c r="C445" s="844"/>
      <c r="D445" s="844"/>
      <c r="E445" s="844"/>
      <c r="F445" s="844"/>
      <c r="G445" s="1029"/>
      <c r="H445" s="844"/>
      <c r="I445" s="844"/>
      <c r="J445" s="844"/>
      <c r="K445" s="844"/>
      <c r="L445" s="844"/>
    </row>
    <row r="446" spans="1:12" x14ac:dyDescent="0.3">
      <c r="A446" s="844"/>
      <c r="B446" s="844"/>
      <c r="C446" s="844"/>
      <c r="D446" s="844"/>
      <c r="E446" s="844"/>
      <c r="F446" s="844"/>
      <c r="G446" s="1029"/>
      <c r="H446" s="844"/>
      <c r="I446" s="844"/>
      <c r="J446" s="844"/>
      <c r="K446" s="844"/>
      <c r="L446" s="844"/>
    </row>
    <row r="447" spans="1:12" x14ac:dyDescent="0.3">
      <c r="A447" s="844"/>
      <c r="B447" s="844"/>
      <c r="C447" s="844"/>
      <c r="D447" s="844"/>
      <c r="E447" s="844"/>
      <c r="F447" s="844"/>
      <c r="G447" s="1029"/>
      <c r="H447" s="844"/>
      <c r="I447" s="844"/>
      <c r="J447" s="844"/>
      <c r="K447" s="844"/>
      <c r="L447" s="844"/>
    </row>
    <row r="448" spans="1:12" x14ac:dyDescent="0.3">
      <c r="A448" s="844"/>
      <c r="B448" s="844"/>
      <c r="C448" s="844"/>
      <c r="D448" s="844"/>
      <c r="E448" s="844"/>
      <c r="F448" s="844"/>
      <c r="G448" s="1029"/>
      <c r="H448" s="844"/>
      <c r="I448" s="844"/>
      <c r="J448" s="844"/>
      <c r="K448" s="844"/>
      <c r="L448" s="844"/>
    </row>
    <row r="449" spans="1:12" x14ac:dyDescent="0.3">
      <c r="A449" s="844"/>
      <c r="B449" s="844"/>
      <c r="C449" s="844"/>
      <c r="D449" s="844"/>
      <c r="E449" s="844"/>
      <c r="F449" s="844"/>
      <c r="G449" s="1029"/>
      <c r="H449" s="844"/>
      <c r="I449" s="844"/>
      <c r="J449" s="844"/>
      <c r="K449" s="844"/>
      <c r="L449" s="844"/>
    </row>
    <row r="450" spans="1:12" x14ac:dyDescent="0.3">
      <c r="A450" s="844"/>
      <c r="B450" s="844"/>
      <c r="C450" s="844"/>
      <c r="D450" s="844"/>
      <c r="E450" s="844"/>
      <c r="F450" s="844"/>
      <c r="G450" s="1029"/>
      <c r="H450" s="844"/>
      <c r="I450" s="844"/>
      <c r="J450" s="844"/>
      <c r="K450" s="844"/>
      <c r="L450" s="844"/>
    </row>
    <row r="451" spans="1:12" x14ac:dyDescent="0.3">
      <c r="A451" s="844"/>
      <c r="B451" s="844"/>
      <c r="C451" s="844"/>
      <c r="D451" s="844"/>
      <c r="E451" s="844"/>
      <c r="F451" s="844"/>
      <c r="G451" s="1029"/>
      <c r="H451" s="844"/>
      <c r="I451" s="844"/>
      <c r="J451" s="844"/>
      <c r="K451" s="844"/>
      <c r="L451" s="844"/>
    </row>
    <row r="452" spans="1:12" x14ac:dyDescent="0.3">
      <c r="A452" s="844"/>
      <c r="B452" s="844"/>
      <c r="C452" s="844"/>
      <c r="D452" s="844"/>
      <c r="E452" s="844"/>
      <c r="F452" s="844"/>
      <c r="G452" s="1029"/>
      <c r="H452" s="844"/>
      <c r="I452" s="844"/>
      <c r="J452" s="844"/>
      <c r="K452" s="844"/>
      <c r="L452" s="844"/>
    </row>
    <row r="453" spans="1:12" x14ac:dyDescent="0.3">
      <c r="A453" s="844"/>
      <c r="B453" s="844"/>
      <c r="C453" s="844"/>
      <c r="D453" s="844"/>
      <c r="E453" s="844"/>
      <c r="F453" s="844"/>
      <c r="G453" s="1029"/>
      <c r="H453" s="844"/>
      <c r="I453" s="844"/>
      <c r="J453" s="844"/>
      <c r="K453" s="844"/>
      <c r="L453" s="844"/>
    </row>
    <row r="454" spans="1:12" x14ac:dyDescent="0.3">
      <c r="A454" s="844"/>
      <c r="B454" s="844"/>
      <c r="C454" s="844"/>
      <c r="D454" s="844"/>
      <c r="E454" s="844"/>
      <c r="F454" s="844"/>
      <c r="G454" s="1029"/>
      <c r="H454" s="844"/>
      <c r="I454" s="844"/>
      <c r="J454" s="844"/>
      <c r="K454" s="844"/>
      <c r="L454" s="844"/>
    </row>
    <row r="455" spans="1:12" x14ac:dyDescent="0.3">
      <c r="A455" s="844"/>
      <c r="B455" s="844"/>
      <c r="C455" s="844"/>
      <c r="D455" s="844"/>
      <c r="E455" s="844"/>
      <c r="F455" s="844"/>
      <c r="G455" s="1029"/>
      <c r="H455" s="844"/>
      <c r="I455" s="844"/>
      <c r="J455" s="844"/>
      <c r="K455" s="844"/>
      <c r="L455" s="844"/>
    </row>
    <row r="456" spans="1:12" x14ac:dyDescent="0.3">
      <c r="A456" s="844"/>
      <c r="B456" s="844"/>
      <c r="C456" s="844"/>
      <c r="D456" s="844"/>
      <c r="E456" s="844"/>
      <c r="F456" s="844"/>
      <c r="G456" s="1029"/>
      <c r="H456" s="844"/>
      <c r="I456" s="844"/>
      <c r="J456" s="844"/>
      <c r="K456" s="844"/>
      <c r="L456" s="844"/>
    </row>
    <row r="457" spans="1:12" x14ac:dyDescent="0.3">
      <c r="A457" s="844"/>
      <c r="B457" s="844"/>
      <c r="C457" s="844"/>
      <c r="D457" s="844"/>
      <c r="E457" s="844"/>
      <c r="F457" s="844"/>
      <c r="G457" s="1029"/>
      <c r="H457" s="844"/>
      <c r="I457" s="844"/>
      <c r="J457" s="844"/>
      <c r="K457" s="844"/>
      <c r="L457" s="844"/>
    </row>
    <row r="458" spans="1:12" x14ac:dyDescent="0.3">
      <c r="A458" s="844"/>
      <c r="B458" s="844"/>
      <c r="C458" s="844"/>
      <c r="D458" s="844"/>
      <c r="E458" s="844"/>
      <c r="F458" s="844"/>
      <c r="G458" s="1029"/>
      <c r="H458" s="844"/>
      <c r="I458" s="844"/>
      <c r="J458" s="844"/>
      <c r="K458" s="844"/>
      <c r="L458" s="844"/>
    </row>
    <row r="459" spans="1:12" x14ac:dyDescent="0.3">
      <c r="A459" s="844"/>
      <c r="B459" s="844"/>
      <c r="C459" s="844"/>
      <c r="D459" s="844"/>
      <c r="E459" s="844"/>
      <c r="F459" s="844"/>
      <c r="G459" s="1029"/>
      <c r="H459" s="844"/>
      <c r="I459" s="844"/>
      <c r="J459" s="844"/>
      <c r="K459" s="844"/>
      <c r="L459" s="844"/>
    </row>
    <row r="460" spans="1:12" x14ac:dyDescent="0.3">
      <c r="A460" s="844"/>
      <c r="B460" s="844"/>
      <c r="C460" s="844"/>
      <c r="D460" s="844"/>
      <c r="E460" s="844"/>
      <c r="F460" s="844"/>
      <c r="G460" s="1029"/>
      <c r="H460" s="844"/>
      <c r="I460" s="844"/>
      <c r="J460" s="844"/>
      <c r="K460" s="844"/>
      <c r="L460" s="844"/>
    </row>
    <row r="461" spans="1:12" x14ac:dyDescent="0.3">
      <c r="A461" s="844"/>
      <c r="B461" s="844"/>
      <c r="C461" s="844"/>
      <c r="D461" s="844"/>
      <c r="E461" s="844"/>
      <c r="F461" s="844"/>
      <c r="G461" s="1029"/>
      <c r="H461" s="844"/>
      <c r="I461" s="844"/>
      <c r="J461" s="844"/>
      <c r="K461" s="844"/>
      <c r="L461" s="844"/>
    </row>
    <row r="462" spans="1:12" x14ac:dyDescent="0.3">
      <c r="A462" s="844"/>
      <c r="B462" s="844"/>
      <c r="C462" s="844"/>
      <c r="D462" s="844"/>
      <c r="E462" s="844"/>
      <c r="F462" s="844"/>
      <c r="G462" s="1029"/>
      <c r="H462" s="844"/>
      <c r="I462" s="844"/>
      <c r="J462" s="844"/>
      <c r="K462" s="844"/>
      <c r="L462" s="844"/>
    </row>
    <row r="463" spans="1:12" x14ac:dyDescent="0.3">
      <c r="A463" s="844"/>
      <c r="B463" s="844"/>
      <c r="C463" s="844"/>
      <c r="D463" s="844"/>
      <c r="E463" s="844"/>
      <c r="F463" s="844"/>
      <c r="G463" s="1029"/>
      <c r="H463" s="844"/>
      <c r="I463" s="844"/>
      <c r="J463" s="844"/>
      <c r="K463" s="844"/>
      <c r="L463" s="844"/>
    </row>
    <row r="464" spans="1:12" x14ac:dyDescent="0.3">
      <c r="A464" s="844"/>
      <c r="B464" s="844"/>
      <c r="C464" s="844"/>
      <c r="D464" s="844"/>
      <c r="E464" s="844"/>
      <c r="F464" s="844"/>
      <c r="G464" s="1029"/>
      <c r="H464" s="844"/>
      <c r="I464" s="844"/>
      <c r="J464" s="844"/>
      <c r="K464" s="844"/>
      <c r="L464" s="844"/>
    </row>
    <row r="465" spans="1:12" x14ac:dyDescent="0.3">
      <c r="A465" s="844"/>
      <c r="B465" s="844"/>
      <c r="C465" s="844"/>
      <c r="D465" s="844"/>
      <c r="E465" s="844"/>
      <c r="F465" s="844"/>
      <c r="G465" s="1029"/>
      <c r="H465" s="844"/>
      <c r="I465" s="844"/>
      <c r="J465" s="844"/>
      <c r="K465" s="844"/>
      <c r="L465" s="844"/>
    </row>
    <row r="466" spans="1:12" x14ac:dyDescent="0.3">
      <c r="A466" s="844"/>
      <c r="B466" s="844"/>
      <c r="C466" s="844"/>
      <c r="D466" s="844"/>
      <c r="E466" s="844"/>
      <c r="F466" s="844"/>
      <c r="G466" s="1029"/>
      <c r="H466" s="844"/>
      <c r="I466" s="844"/>
      <c r="J466" s="844"/>
      <c r="K466" s="844"/>
      <c r="L466" s="844"/>
    </row>
    <row r="467" spans="1:12" x14ac:dyDescent="0.3">
      <c r="A467" s="844"/>
      <c r="B467" s="844"/>
      <c r="C467" s="844"/>
      <c r="D467" s="844"/>
      <c r="E467" s="844"/>
      <c r="F467" s="844"/>
      <c r="G467" s="1029"/>
      <c r="H467" s="844"/>
      <c r="I467" s="844"/>
      <c r="J467" s="844"/>
      <c r="K467" s="844"/>
      <c r="L467" s="844"/>
    </row>
    <row r="468" spans="1:12" x14ac:dyDescent="0.3">
      <c r="A468" s="844"/>
      <c r="B468" s="844"/>
      <c r="C468" s="844"/>
      <c r="D468" s="844"/>
      <c r="E468" s="844"/>
      <c r="F468" s="844"/>
      <c r="G468" s="1029"/>
      <c r="H468" s="844"/>
      <c r="I468" s="844"/>
      <c r="J468" s="844"/>
      <c r="K468" s="844"/>
      <c r="L468" s="844"/>
    </row>
    <row r="469" spans="1:12" x14ac:dyDescent="0.3">
      <c r="A469" s="844"/>
      <c r="B469" s="844"/>
      <c r="C469" s="844"/>
      <c r="D469" s="844"/>
      <c r="E469" s="844"/>
      <c r="F469" s="844"/>
      <c r="G469" s="1029"/>
      <c r="H469" s="844"/>
      <c r="I469" s="844"/>
      <c r="J469" s="844"/>
      <c r="K469" s="844"/>
      <c r="L469" s="844"/>
    </row>
    <row r="470" spans="1:12" x14ac:dyDescent="0.3">
      <c r="A470" s="844"/>
      <c r="B470" s="844"/>
      <c r="C470" s="844"/>
      <c r="D470" s="844"/>
      <c r="E470" s="844"/>
      <c r="F470" s="844"/>
      <c r="G470" s="1029"/>
      <c r="H470" s="844"/>
      <c r="I470" s="844"/>
      <c r="J470" s="844"/>
      <c r="K470" s="844"/>
      <c r="L470" s="844"/>
    </row>
    <row r="471" spans="1:12" x14ac:dyDescent="0.3">
      <c r="A471" s="844"/>
      <c r="B471" s="844"/>
      <c r="C471" s="844"/>
      <c r="D471" s="844"/>
      <c r="E471" s="844"/>
      <c r="F471" s="844"/>
      <c r="G471" s="1029"/>
      <c r="H471" s="844"/>
      <c r="I471" s="844"/>
      <c r="J471" s="844"/>
      <c r="K471" s="844"/>
      <c r="L471" s="844"/>
    </row>
    <row r="472" spans="1:12" x14ac:dyDescent="0.3">
      <c r="A472" s="844"/>
      <c r="B472" s="844"/>
      <c r="C472" s="844"/>
      <c r="D472" s="844"/>
      <c r="E472" s="844"/>
      <c r="F472" s="844"/>
      <c r="G472" s="1029"/>
      <c r="H472" s="844"/>
      <c r="I472" s="844"/>
      <c r="J472" s="844"/>
      <c r="K472" s="844"/>
      <c r="L472" s="844"/>
    </row>
    <row r="473" spans="1:12" x14ac:dyDescent="0.3">
      <c r="A473" s="844"/>
      <c r="B473" s="844"/>
      <c r="C473" s="844"/>
      <c r="D473" s="844"/>
      <c r="E473" s="844"/>
      <c r="F473" s="844"/>
      <c r="G473" s="1029"/>
      <c r="H473" s="844"/>
      <c r="I473" s="844"/>
      <c r="J473" s="844"/>
      <c r="K473" s="844"/>
      <c r="L473" s="844"/>
    </row>
    <row r="474" spans="1:12" x14ac:dyDescent="0.3">
      <c r="A474" s="844"/>
      <c r="B474" s="844"/>
      <c r="C474" s="844"/>
      <c r="D474" s="844"/>
      <c r="E474" s="844"/>
      <c r="F474" s="844"/>
      <c r="G474" s="1029"/>
      <c r="H474" s="844"/>
      <c r="I474" s="844"/>
      <c r="J474" s="844"/>
      <c r="K474" s="844"/>
      <c r="L474" s="844"/>
    </row>
    <row r="475" spans="1:12" x14ac:dyDescent="0.3">
      <c r="A475" s="844"/>
      <c r="B475" s="844"/>
      <c r="C475" s="844"/>
      <c r="D475" s="844"/>
      <c r="E475" s="844"/>
      <c r="F475" s="844"/>
      <c r="G475" s="1029"/>
      <c r="H475" s="844"/>
      <c r="I475" s="844"/>
      <c r="J475" s="844"/>
      <c r="K475" s="844"/>
      <c r="L475" s="844"/>
    </row>
    <row r="476" spans="1:12" x14ac:dyDescent="0.3">
      <c r="A476" s="844"/>
      <c r="B476" s="844"/>
      <c r="C476" s="844"/>
      <c r="D476" s="844"/>
      <c r="E476" s="844"/>
      <c r="F476" s="844"/>
      <c r="G476" s="1029"/>
      <c r="H476" s="844"/>
      <c r="I476" s="844"/>
      <c r="J476" s="844"/>
      <c r="K476" s="844"/>
      <c r="L476" s="844"/>
    </row>
    <row r="477" spans="1:12" x14ac:dyDescent="0.3">
      <c r="A477" s="844"/>
      <c r="B477" s="844"/>
      <c r="C477" s="844"/>
      <c r="D477" s="844"/>
      <c r="E477" s="844"/>
      <c r="F477" s="844"/>
      <c r="G477" s="1029"/>
      <c r="H477" s="844"/>
      <c r="I477" s="844"/>
      <c r="J477" s="844"/>
      <c r="K477" s="844"/>
      <c r="L477" s="844"/>
    </row>
    <row r="478" spans="1:12" x14ac:dyDescent="0.3">
      <c r="A478" s="844"/>
      <c r="B478" s="844"/>
      <c r="C478" s="844"/>
      <c r="D478" s="844"/>
      <c r="E478" s="844"/>
      <c r="F478" s="844"/>
      <c r="G478" s="1029"/>
      <c r="H478" s="844"/>
      <c r="I478" s="844"/>
      <c r="J478" s="844"/>
      <c r="K478" s="844"/>
      <c r="L478" s="844"/>
    </row>
    <row r="479" spans="1:12" x14ac:dyDescent="0.3">
      <c r="A479" s="844"/>
      <c r="B479" s="844"/>
      <c r="C479" s="844"/>
      <c r="D479" s="844"/>
      <c r="E479" s="844"/>
      <c r="F479" s="844"/>
      <c r="G479" s="1029"/>
      <c r="H479" s="844"/>
      <c r="I479" s="844"/>
      <c r="J479" s="844"/>
      <c r="K479" s="844"/>
      <c r="L479" s="844"/>
    </row>
    <row r="480" spans="1:12" x14ac:dyDescent="0.3">
      <c r="A480" s="844"/>
      <c r="B480" s="844"/>
      <c r="C480" s="844"/>
      <c r="D480" s="844"/>
      <c r="E480" s="844"/>
      <c r="F480" s="844"/>
      <c r="G480" s="1029"/>
      <c r="H480" s="844"/>
      <c r="I480" s="844"/>
      <c r="J480" s="844"/>
      <c r="K480" s="844"/>
      <c r="L480" s="844"/>
    </row>
    <row r="481" spans="1:12" x14ac:dyDescent="0.3">
      <c r="A481" s="844"/>
      <c r="B481" s="844"/>
      <c r="C481" s="844"/>
      <c r="D481" s="844"/>
      <c r="E481" s="844"/>
      <c r="F481" s="844"/>
      <c r="G481" s="1029"/>
      <c r="H481" s="844"/>
      <c r="I481" s="844"/>
      <c r="J481" s="844"/>
      <c r="K481" s="844"/>
      <c r="L481" s="844"/>
    </row>
    <row r="482" spans="1:12" x14ac:dyDescent="0.3">
      <c r="A482" s="844"/>
      <c r="B482" s="844"/>
      <c r="C482" s="844"/>
      <c r="D482" s="844"/>
      <c r="E482" s="844"/>
      <c r="F482" s="844"/>
      <c r="G482" s="1029"/>
      <c r="H482" s="844"/>
      <c r="I482" s="844"/>
      <c r="J482" s="844"/>
      <c r="K482" s="844"/>
      <c r="L482" s="844"/>
    </row>
    <row r="483" spans="1:12" x14ac:dyDescent="0.3">
      <c r="A483" s="844"/>
      <c r="B483" s="844"/>
      <c r="C483" s="844"/>
      <c r="D483" s="844"/>
      <c r="E483" s="844"/>
      <c r="F483" s="844"/>
      <c r="G483" s="1029"/>
      <c r="H483" s="844"/>
      <c r="I483" s="844"/>
      <c r="J483" s="844"/>
      <c r="K483" s="844"/>
      <c r="L483" s="844"/>
    </row>
    <row r="484" spans="1:12" x14ac:dyDescent="0.3">
      <c r="A484" s="844"/>
      <c r="B484" s="844"/>
      <c r="C484" s="844"/>
      <c r="D484" s="844"/>
      <c r="E484" s="844"/>
      <c r="F484" s="844"/>
      <c r="G484" s="1029"/>
      <c r="H484" s="844"/>
      <c r="I484" s="844"/>
      <c r="J484" s="844"/>
      <c r="K484" s="844"/>
      <c r="L484" s="844"/>
    </row>
    <row r="485" spans="1:12" x14ac:dyDescent="0.3">
      <c r="A485" s="844"/>
      <c r="B485" s="844"/>
      <c r="C485" s="844"/>
      <c r="D485" s="844"/>
      <c r="E485" s="844"/>
      <c r="F485" s="844"/>
      <c r="G485" s="1029"/>
      <c r="H485" s="844"/>
      <c r="I485" s="844"/>
      <c r="J485" s="844"/>
      <c r="K485" s="844"/>
      <c r="L485" s="844"/>
    </row>
    <row r="486" spans="1:12" x14ac:dyDescent="0.3">
      <c r="A486" s="844"/>
      <c r="B486" s="844"/>
      <c r="C486" s="844"/>
      <c r="D486" s="844"/>
      <c r="E486" s="844"/>
      <c r="F486" s="844"/>
      <c r="G486" s="1029"/>
      <c r="H486" s="844"/>
      <c r="I486" s="844"/>
      <c r="J486" s="844"/>
      <c r="K486" s="844"/>
      <c r="L486" s="844"/>
    </row>
    <row r="487" spans="1:12" x14ac:dyDescent="0.3">
      <c r="A487" s="844"/>
      <c r="B487" s="844"/>
      <c r="C487" s="844"/>
      <c r="D487" s="844"/>
      <c r="E487" s="844"/>
      <c r="F487" s="844"/>
      <c r="G487" s="1029"/>
      <c r="H487" s="844"/>
      <c r="I487" s="844"/>
      <c r="J487" s="844"/>
      <c r="K487" s="844"/>
      <c r="L487" s="844"/>
    </row>
    <row r="488" spans="1:12" x14ac:dyDescent="0.3">
      <c r="A488" s="844"/>
      <c r="B488" s="844"/>
      <c r="C488" s="844"/>
      <c r="D488" s="844"/>
      <c r="E488" s="844"/>
      <c r="F488" s="844"/>
      <c r="G488" s="1029"/>
      <c r="H488" s="844"/>
      <c r="I488" s="844"/>
      <c r="J488" s="844"/>
      <c r="K488" s="844"/>
      <c r="L488" s="844"/>
    </row>
    <row r="489" spans="1:12" x14ac:dyDescent="0.3">
      <c r="A489" s="844"/>
      <c r="B489" s="844"/>
      <c r="C489" s="844"/>
      <c r="D489" s="844"/>
      <c r="E489" s="844"/>
      <c r="F489" s="844"/>
      <c r="G489" s="1029"/>
      <c r="H489" s="844"/>
      <c r="I489" s="844"/>
      <c r="J489" s="844"/>
      <c r="K489" s="844"/>
      <c r="L489" s="844"/>
    </row>
    <row r="490" spans="1:12" x14ac:dyDescent="0.3">
      <c r="A490" s="844"/>
      <c r="B490" s="844"/>
      <c r="C490" s="844"/>
      <c r="D490" s="844"/>
      <c r="E490" s="844"/>
      <c r="F490" s="844"/>
      <c r="G490" s="1029"/>
      <c r="H490" s="844"/>
      <c r="I490" s="844"/>
      <c r="J490" s="844"/>
      <c r="K490" s="844"/>
      <c r="L490" s="844"/>
    </row>
    <row r="491" spans="1:12" x14ac:dyDescent="0.3">
      <c r="A491" s="844"/>
      <c r="B491" s="844"/>
      <c r="C491" s="844"/>
      <c r="D491" s="844"/>
      <c r="E491" s="844"/>
      <c r="F491" s="844"/>
      <c r="G491" s="1029"/>
      <c r="H491" s="844"/>
      <c r="I491" s="844"/>
      <c r="J491" s="844"/>
      <c r="K491" s="844"/>
      <c r="L491" s="844"/>
    </row>
    <row r="492" spans="1:12" x14ac:dyDescent="0.3">
      <c r="A492" s="844"/>
      <c r="B492" s="844"/>
      <c r="C492" s="844"/>
      <c r="D492" s="844"/>
      <c r="E492" s="844"/>
      <c r="F492" s="844"/>
      <c r="G492" s="1029"/>
      <c r="H492" s="844"/>
      <c r="I492" s="844"/>
      <c r="J492" s="844"/>
      <c r="K492" s="844"/>
      <c r="L492" s="844"/>
    </row>
    <row r="493" spans="1:12" x14ac:dyDescent="0.3">
      <c r="A493" s="844"/>
      <c r="B493" s="844"/>
      <c r="C493" s="844"/>
      <c r="D493" s="844"/>
      <c r="E493" s="844"/>
      <c r="F493" s="844"/>
      <c r="G493" s="1029"/>
      <c r="H493" s="844"/>
      <c r="I493" s="844"/>
      <c r="J493" s="844"/>
      <c r="K493" s="844"/>
      <c r="L493" s="844"/>
    </row>
    <row r="494" spans="1:12" x14ac:dyDescent="0.3">
      <c r="A494" s="844"/>
      <c r="B494" s="844"/>
      <c r="C494" s="844"/>
      <c r="D494" s="844"/>
      <c r="E494" s="844"/>
      <c r="F494" s="844"/>
      <c r="G494" s="1029"/>
      <c r="H494" s="844"/>
      <c r="I494" s="844"/>
      <c r="J494" s="844"/>
      <c r="K494" s="844"/>
      <c r="L494" s="844"/>
    </row>
    <row r="495" spans="1:12" x14ac:dyDescent="0.3">
      <c r="A495" s="844"/>
      <c r="B495" s="844"/>
      <c r="C495" s="844"/>
      <c r="D495" s="844"/>
      <c r="E495" s="844"/>
      <c r="F495" s="844"/>
      <c r="G495" s="1029"/>
      <c r="H495" s="844"/>
      <c r="I495" s="844"/>
      <c r="J495" s="844"/>
      <c r="K495" s="844"/>
      <c r="L495" s="844"/>
    </row>
    <row r="496" spans="1:12" x14ac:dyDescent="0.3">
      <c r="A496" s="844"/>
      <c r="B496" s="844"/>
      <c r="C496" s="844"/>
      <c r="D496" s="844"/>
      <c r="E496" s="844"/>
      <c r="F496" s="844"/>
      <c r="G496" s="1029"/>
      <c r="H496" s="844"/>
      <c r="I496" s="844"/>
      <c r="J496" s="844"/>
      <c r="K496" s="844"/>
      <c r="L496" s="844"/>
    </row>
    <row r="497" spans="1:12" x14ac:dyDescent="0.3">
      <c r="A497" s="844"/>
      <c r="B497" s="844"/>
      <c r="C497" s="844"/>
      <c r="D497" s="844"/>
      <c r="E497" s="844"/>
      <c r="F497" s="844"/>
      <c r="G497" s="1029"/>
      <c r="H497" s="844"/>
      <c r="I497" s="844"/>
      <c r="J497" s="844"/>
      <c r="K497" s="844"/>
      <c r="L497" s="844"/>
    </row>
    <row r="498" spans="1:12" x14ac:dyDescent="0.3">
      <c r="A498" s="844"/>
      <c r="B498" s="844"/>
      <c r="C498" s="844"/>
      <c r="D498" s="844"/>
      <c r="E498" s="844"/>
      <c r="F498" s="844"/>
      <c r="G498" s="1029"/>
      <c r="H498" s="844"/>
      <c r="I498" s="844"/>
      <c r="J498" s="844"/>
      <c r="K498" s="844"/>
      <c r="L498" s="844"/>
    </row>
    <row r="499" spans="1:12" x14ac:dyDescent="0.3">
      <c r="A499" s="844"/>
      <c r="B499" s="844"/>
      <c r="C499" s="844"/>
      <c r="D499" s="844"/>
      <c r="E499" s="844"/>
      <c r="F499" s="844"/>
      <c r="G499" s="1029"/>
      <c r="H499" s="844"/>
      <c r="I499" s="844"/>
      <c r="J499" s="844"/>
      <c r="K499" s="844"/>
      <c r="L499" s="844"/>
    </row>
    <row r="500" spans="1:12" x14ac:dyDescent="0.3">
      <c r="A500" s="844"/>
      <c r="B500" s="844"/>
      <c r="C500" s="844"/>
      <c r="D500" s="844"/>
      <c r="E500" s="844"/>
      <c r="F500" s="844"/>
      <c r="G500" s="1029"/>
      <c r="H500" s="844"/>
      <c r="I500" s="844"/>
      <c r="J500" s="844"/>
      <c r="K500" s="844"/>
      <c r="L500" s="844"/>
    </row>
    <row r="501" spans="1:12" x14ac:dyDescent="0.3">
      <c r="A501" s="844"/>
      <c r="B501" s="844"/>
      <c r="C501" s="844"/>
      <c r="D501" s="844"/>
      <c r="E501" s="844"/>
      <c r="F501" s="844"/>
      <c r="G501" s="1029"/>
      <c r="H501" s="844"/>
      <c r="I501" s="844"/>
      <c r="J501" s="844"/>
      <c r="K501" s="844"/>
      <c r="L501" s="844"/>
    </row>
    <row r="502" spans="1:12" x14ac:dyDescent="0.3">
      <c r="A502" s="844"/>
      <c r="B502" s="844"/>
      <c r="C502" s="844"/>
      <c r="D502" s="844"/>
      <c r="E502" s="844"/>
      <c r="F502" s="844"/>
      <c r="G502" s="1029"/>
      <c r="H502" s="844"/>
      <c r="I502" s="844"/>
      <c r="J502" s="844"/>
      <c r="K502" s="844"/>
      <c r="L502" s="844"/>
    </row>
    <row r="503" spans="1:12" x14ac:dyDescent="0.3">
      <c r="A503" s="844"/>
      <c r="B503" s="844"/>
      <c r="C503" s="844"/>
      <c r="D503" s="844"/>
      <c r="E503" s="844"/>
      <c r="F503" s="844"/>
      <c r="G503" s="1029"/>
      <c r="H503" s="844"/>
      <c r="I503" s="844"/>
      <c r="J503" s="844"/>
      <c r="K503" s="844"/>
      <c r="L503" s="844"/>
    </row>
    <row r="504" spans="1:12" x14ac:dyDescent="0.3">
      <c r="A504" s="844"/>
      <c r="B504" s="844"/>
      <c r="C504" s="844"/>
      <c r="D504" s="844"/>
      <c r="E504" s="844"/>
      <c r="F504" s="844"/>
      <c r="G504" s="1029"/>
      <c r="H504" s="844"/>
      <c r="I504" s="844"/>
      <c r="J504" s="844"/>
      <c r="K504" s="844"/>
      <c r="L504" s="844"/>
    </row>
    <row r="505" spans="1:12" x14ac:dyDescent="0.3">
      <c r="A505" s="844"/>
      <c r="B505" s="844"/>
      <c r="C505" s="844"/>
      <c r="D505" s="844"/>
      <c r="E505" s="844"/>
      <c r="F505" s="844"/>
      <c r="G505" s="1029"/>
      <c r="H505" s="844"/>
      <c r="I505" s="844"/>
      <c r="J505" s="844"/>
      <c r="K505" s="844"/>
      <c r="L505" s="844"/>
    </row>
    <row r="506" spans="1:12" x14ac:dyDescent="0.3">
      <c r="A506" s="844"/>
      <c r="B506" s="844"/>
      <c r="C506" s="844"/>
      <c r="D506" s="844"/>
      <c r="E506" s="844"/>
      <c r="F506" s="844"/>
      <c r="G506" s="1029"/>
      <c r="H506" s="844"/>
      <c r="I506" s="844"/>
      <c r="J506" s="844"/>
      <c r="K506" s="844"/>
      <c r="L506" s="844"/>
    </row>
    <row r="507" spans="1:12" x14ac:dyDescent="0.3">
      <c r="A507" s="844"/>
      <c r="B507" s="844"/>
      <c r="C507" s="844"/>
      <c r="D507" s="844"/>
      <c r="E507" s="844"/>
      <c r="F507" s="844"/>
      <c r="G507" s="1029"/>
      <c r="H507" s="844"/>
      <c r="I507" s="844"/>
      <c r="J507" s="844"/>
      <c r="K507" s="844"/>
      <c r="L507" s="844"/>
    </row>
    <row r="508" spans="1:12" x14ac:dyDescent="0.3">
      <c r="A508" s="844"/>
      <c r="B508" s="844"/>
      <c r="C508" s="844"/>
      <c r="D508" s="844"/>
      <c r="E508" s="844"/>
      <c r="F508" s="844"/>
      <c r="G508" s="1029"/>
      <c r="H508" s="844"/>
      <c r="I508" s="844"/>
      <c r="J508" s="844"/>
      <c r="K508" s="844"/>
      <c r="L508" s="844"/>
    </row>
    <row r="509" spans="1:12" x14ac:dyDescent="0.3">
      <c r="A509" s="844"/>
      <c r="B509" s="844"/>
      <c r="C509" s="844"/>
      <c r="D509" s="844"/>
      <c r="E509" s="844"/>
      <c r="F509" s="844"/>
      <c r="G509" s="1029"/>
      <c r="H509" s="844"/>
      <c r="I509" s="844"/>
      <c r="J509" s="844"/>
      <c r="K509" s="844"/>
      <c r="L509" s="844"/>
    </row>
    <row r="510" spans="1:12" x14ac:dyDescent="0.3">
      <c r="A510" s="844"/>
      <c r="B510" s="844"/>
      <c r="C510" s="844"/>
      <c r="D510" s="844"/>
      <c r="E510" s="844"/>
      <c r="F510" s="844"/>
      <c r="G510" s="1029"/>
      <c r="H510" s="844"/>
      <c r="I510" s="844"/>
      <c r="J510" s="844"/>
      <c r="K510" s="844"/>
      <c r="L510" s="844"/>
    </row>
    <row r="511" spans="1:12" x14ac:dyDescent="0.3">
      <c r="A511" s="844"/>
      <c r="B511" s="844"/>
      <c r="C511" s="844"/>
      <c r="D511" s="844"/>
      <c r="E511" s="844"/>
      <c r="F511" s="844"/>
      <c r="G511" s="1029"/>
      <c r="H511" s="844"/>
      <c r="I511" s="844"/>
      <c r="J511" s="844"/>
      <c r="K511" s="844"/>
      <c r="L511" s="844"/>
    </row>
    <row r="512" spans="1:12" x14ac:dyDescent="0.3">
      <c r="A512" s="844"/>
      <c r="B512" s="844"/>
      <c r="C512" s="844"/>
      <c r="D512" s="844"/>
      <c r="E512" s="844"/>
      <c r="F512" s="844"/>
      <c r="G512" s="1029"/>
      <c r="H512" s="844"/>
      <c r="I512" s="844"/>
      <c r="J512" s="844"/>
      <c r="K512" s="844"/>
      <c r="L512" s="844"/>
    </row>
    <row r="513" spans="1:12" x14ac:dyDescent="0.3">
      <c r="A513" s="844"/>
      <c r="B513" s="844"/>
      <c r="C513" s="844"/>
      <c r="D513" s="844"/>
      <c r="E513" s="844"/>
      <c r="F513" s="844"/>
      <c r="G513" s="1029"/>
      <c r="H513" s="844"/>
      <c r="I513" s="844"/>
      <c r="J513" s="844"/>
      <c r="K513" s="844"/>
      <c r="L513" s="844"/>
    </row>
    <row r="514" spans="1:12" x14ac:dyDescent="0.3">
      <c r="A514" s="844"/>
      <c r="B514" s="844"/>
      <c r="C514" s="844"/>
      <c r="D514" s="844"/>
      <c r="E514" s="844"/>
      <c r="F514" s="844"/>
      <c r="G514" s="1029"/>
      <c r="H514" s="844"/>
      <c r="I514" s="844"/>
      <c r="J514" s="844"/>
      <c r="K514" s="844"/>
      <c r="L514" s="844"/>
    </row>
    <row r="515" spans="1:12" x14ac:dyDescent="0.3">
      <c r="A515" s="844"/>
      <c r="B515" s="844"/>
      <c r="C515" s="844"/>
      <c r="D515" s="844"/>
      <c r="E515" s="844"/>
      <c r="F515" s="844"/>
      <c r="G515" s="1029"/>
      <c r="H515" s="844"/>
      <c r="I515" s="844"/>
      <c r="J515" s="844"/>
      <c r="K515" s="844"/>
      <c r="L515" s="844"/>
    </row>
    <row r="516" spans="1:12" x14ac:dyDescent="0.3">
      <c r="A516" s="844"/>
      <c r="B516" s="844"/>
      <c r="C516" s="844"/>
      <c r="D516" s="844"/>
      <c r="E516" s="844"/>
      <c r="F516" s="844"/>
      <c r="G516" s="1029"/>
      <c r="H516" s="844"/>
      <c r="I516" s="844"/>
      <c r="J516" s="844"/>
      <c r="K516" s="844"/>
      <c r="L516" s="844"/>
    </row>
    <row r="517" spans="1:12" x14ac:dyDescent="0.3">
      <c r="A517" s="844"/>
      <c r="B517" s="844"/>
      <c r="C517" s="844"/>
      <c r="D517" s="844"/>
      <c r="E517" s="844"/>
      <c r="F517" s="844"/>
      <c r="G517" s="1029"/>
      <c r="H517" s="844"/>
      <c r="I517" s="844"/>
      <c r="J517" s="844"/>
      <c r="K517" s="844"/>
      <c r="L517" s="844"/>
    </row>
    <row r="518" spans="1:12" x14ac:dyDescent="0.3">
      <c r="A518" s="844"/>
      <c r="B518" s="844"/>
      <c r="C518" s="844"/>
      <c r="D518" s="844"/>
      <c r="E518" s="844"/>
      <c r="F518" s="844"/>
      <c r="G518" s="1029"/>
      <c r="H518" s="844"/>
      <c r="I518" s="844"/>
      <c r="J518" s="844"/>
      <c r="K518" s="844"/>
      <c r="L518" s="844"/>
    </row>
    <row r="519" spans="1:12" x14ac:dyDescent="0.3">
      <c r="A519" s="844"/>
      <c r="B519" s="844"/>
      <c r="C519" s="844"/>
      <c r="D519" s="844"/>
      <c r="E519" s="844"/>
      <c r="F519" s="844"/>
      <c r="G519" s="1029"/>
      <c r="H519" s="844"/>
      <c r="I519" s="844"/>
      <c r="J519" s="844"/>
      <c r="K519" s="844"/>
      <c r="L519" s="844"/>
    </row>
    <row r="520" spans="1:12" x14ac:dyDescent="0.3">
      <c r="A520" s="844"/>
      <c r="B520" s="844"/>
      <c r="C520" s="844"/>
      <c r="D520" s="844"/>
      <c r="E520" s="844"/>
      <c r="F520" s="844"/>
      <c r="G520" s="1029"/>
      <c r="H520" s="844"/>
      <c r="I520" s="844"/>
      <c r="J520" s="844"/>
      <c r="K520" s="844"/>
      <c r="L520" s="844"/>
    </row>
    <row r="521" spans="1:12" x14ac:dyDescent="0.3">
      <c r="A521" s="844"/>
      <c r="B521" s="844"/>
      <c r="C521" s="844"/>
      <c r="D521" s="844"/>
      <c r="E521" s="844"/>
      <c r="F521" s="844"/>
      <c r="G521" s="1029"/>
      <c r="H521" s="844"/>
      <c r="I521" s="844"/>
      <c r="J521" s="844"/>
      <c r="K521" s="844"/>
      <c r="L521" s="844"/>
    </row>
    <row r="522" spans="1:12" x14ac:dyDescent="0.3">
      <c r="A522" s="844"/>
      <c r="B522" s="844"/>
      <c r="C522" s="844"/>
      <c r="D522" s="844"/>
      <c r="E522" s="844"/>
      <c r="F522" s="844"/>
      <c r="G522" s="1029"/>
      <c r="H522" s="844"/>
      <c r="I522" s="844"/>
      <c r="J522" s="844"/>
      <c r="K522" s="844"/>
      <c r="L522" s="844"/>
    </row>
    <row r="523" spans="1:12" x14ac:dyDescent="0.3">
      <c r="A523" s="844"/>
      <c r="B523" s="844"/>
      <c r="C523" s="844"/>
      <c r="D523" s="844"/>
      <c r="E523" s="844"/>
      <c r="F523" s="844"/>
      <c r="G523" s="1029"/>
      <c r="H523" s="844"/>
      <c r="I523" s="844"/>
      <c r="J523" s="844"/>
      <c r="K523" s="844"/>
      <c r="L523" s="844"/>
    </row>
    <row r="524" spans="1:12" x14ac:dyDescent="0.3">
      <c r="A524" s="844"/>
      <c r="B524" s="844"/>
      <c r="C524" s="844"/>
      <c r="D524" s="844"/>
      <c r="E524" s="844"/>
      <c r="F524" s="844"/>
      <c r="G524" s="1029"/>
      <c r="H524" s="844"/>
      <c r="I524" s="844"/>
      <c r="J524" s="844"/>
      <c r="K524" s="844"/>
      <c r="L524" s="844"/>
    </row>
    <row r="525" spans="1:12" x14ac:dyDescent="0.3">
      <c r="A525" s="844"/>
      <c r="B525" s="844"/>
      <c r="C525" s="844"/>
      <c r="D525" s="844"/>
      <c r="E525" s="844"/>
      <c r="F525" s="844"/>
      <c r="G525" s="1029"/>
      <c r="H525" s="844"/>
      <c r="I525" s="844"/>
      <c r="J525" s="844"/>
      <c r="K525" s="844"/>
      <c r="L525" s="844"/>
    </row>
    <row r="526" spans="1:12" x14ac:dyDescent="0.3">
      <c r="A526" s="844"/>
      <c r="B526" s="844"/>
      <c r="C526" s="844"/>
      <c r="D526" s="844"/>
      <c r="E526" s="844"/>
      <c r="F526" s="844"/>
      <c r="G526" s="1029"/>
      <c r="H526" s="844"/>
      <c r="I526" s="844"/>
      <c r="J526" s="844"/>
      <c r="K526" s="844"/>
      <c r="L526" s="844"/>
    </row>
    <row r="527" spans="1:12" x14ac:dyDescent="0.3">
      <c r="A527" s="844"/>
      <c r="B527" s="844"/>
      <c r="C527" s="844"/>
      <c r="D527" s="844"/>
      <c r="E527" s="844"/>
      <c r="F527" s="844"/>
      <c r="G527" s="1029"/>
      <c r="H527" s="844"/>
      <c r="I527" s="844"/>
      <c r="J527" s="844"/>
      <c r="K527" s="844"/>
      <c r="L527" s="844"/>
    </row>
    <row r="528" spans="1:12" x14ac:dyDescent="0.3">
      <c r="A528" s="844"/>
      <c r="B528" s="844"/>
      <c r="C528" s="844"/>
      <c r="D528" s="844"/>
      <c r="E528" s="844"/>
      <c r="F528" s="844"/>
      <c r="G528" s="1029"/>
      <c r="H528" s="844"/>
      <c r="I528" s="844"/>
      <c r="J528" s="844"/>
      <c r="K528" s="844"/>
      <c r="L528" s="844"/>
    </row>
    <row r="529" spans="1:12" x14ac:dyDescent="0.3">
      <c r="A529" s="844"/>
      <c r="B529" s="844"/>
      <c r="C529" s="844"/>
      <c r="D529" s="844"/>
      <c r="E529" s="844"/>
      <c r="F529" s="844"/>
      <c r="G529" s="1029"/>
      <c r="H529" s="844"/>
      <c r="I529" s="844"/>
      <c r="J529" s="844"/>
      <c r="K529" s="844"/>
      <c r="L529" s="844"/>
    </row>
    <row r="530" spans="1:12" x14ac:dyDescent="0.3">
      <c r="A530" s="844"/>
      <c r="B530" s="844"/>
      <c r="C530" s="844"/>
      <c r="D530" s="844"/>
      <c r="E530" s="844"/>
      <c r="F530" s="844"/>
      <c r="G530" s="1029"/>
      <c r="H530" s="844"/>
      <c r="I530" s="844"/>
      <c r="J530" s="844"/>
      <c r="K530" s="844"/>
      <c r="L530" s="844"/>
    </row>
    <row r="531" spans="1:12" x14ac:dyDescent="0.3">
      <c r="A531" s="844"/>
      <c r="B531" s="844"/>
      <c r="C531" s="844"/>
      <c r="D531" s="844"/>
      <c r="E531" s="844"/>
      <c r="F531" s="844"/>
      <c r="G531" s="1029"/>
      <c r="H531" s="844"/>
      <c r="I531" s="844"/>
      <c r="J531" s="844"/>
      <c r="K531" s="844"/>
      <c r="L531" s="844"/>
    </row>
    <row r="532" spans="1:12" x14ac:dyDescent="0.3">
      <c r="A532" s="844"/>
      <c r="B532" s="844"/>
      <c r="C532" s="844"/>
      <c r="D532" s="844"/>
      <c r="E532" s="844"/>
      <c r="F532" s="844"/>
      <c r="G532" s="1029"/>
      <c r="H532" s="844"/>
      <c r="I532" s="844"/>
      <c r="J532" s="844"/>
      <c r="K532" s="844"/>
      <c r="L532" s="844"/>
    </row>
    <row r="533" spans="1:12" x14ac:dyDescent="0.3">
      <c r="A533" s="844"/>
      <c r="B533" s="844"/>
      <c r="C533" s="844"/>
      <c r="D533" s="844"/>
      <c r="E533" s="844"/>
      <c r="F533" s="844"/>
      <c r="G533" s="1029"/>
      <c r="H533" s="844"/>
      <c r="I533" s="844"/>
      <c r="J533" s="844"/>
      <c r="K533" s="844"/>
      <c r="L533" s="844"/>
    </row>
    <row r="534" spans="1:12" x14ac:dyDescent="0.3">
      <c r="A534" s="844"/>
      <c r="B534" s="844"/>
      <c r="C534" s="844"/>
      <c r="D534" s="844"/>
      <c r="E534" s="844"/>
      <c r="F534" s="844"/>
      <c r="G534" s="1029"/>
      <c r="H534" s="844"/>
      <c r="I534" s="844"/>
      <c r="J534" s="844"/>
      <c r="K534" s="844"/>
      <c r="L534" s="844"/>
    </row>
    <row r="535" spans="1:12" x14ac:dyDescent="0.3">
      <c r="A535" s="844"/>
      <c r="B535" s="844"/>
      <c r="C535" s="844"/>
      <c r="D535" s="844"/>
      <c r="E535" s="844"/>
      <c r="F535" s="844"/>
      <c r="G535" s="1029"/>
      <c r="H535" s="844"/>
      <c r="I535" s="844"/>
      <c r="J535" s="844"/>
      <c r="K535" s="844"/>
      <c r="L535" s="844"/>
    </row>
    <row r="536" spans="1:12" x14ac:dyDescent="0.3">
      <c r="A536" s="844"/>
      <c r="B536" s="844"/>
      <c r="C536" s="844"/>
      <c r="D536" s="844"/>
      <c r="E536" s="844"/>
      <c r="F536" s="844"/>
      <c r="G536" s="1029"/>
      <c r="H536" s="844"/>
      <c r="I536" s="844"/>
      <c r="J536" s="844"/>
      <c r="K536" s="844"/>
      <c r="L536" s="844"/>
    </row>
    <row r="537" spans="1:12" x14ac:dyDescent="0.3">
      <c r="A537" s="844"/>
      <c r="B537" s="844"/>
      <c r="C537" s="844"/>
      <c r="D537" s="844"/>
      <c r="E537" s="844"/>
      <c r="F537" s="844"/>
      <c r="G537" s="1029"/>
      <c r="H537" s="844"/>
      <c r="I537" s="844"/>
      <c r="J537" s="844"/>
      <c r="K537" s="844"/>
      <c r="L537" s="844"/>
    </row>
    <row r="538" spans="1:12" x14ac:dyDescent="0.3">
      <c r="A538" s="844"/>
      <c r="B538" s="844"/>
      <c r="C538" s="844"/>
      <c r="D538" s="844"/>
      <c r="E538" s="844"/>
      <c r="F538" s="844"/>
      <c r="G538" s="1029"/>
      <c r="H538" s="844"/>
      <c r="I538" s="844"/>
      <c r="J538" s="844"/>
      <c r="K538" s="844"/>
      <c r="L538" s="844"/>
    </row>
    <row r="539" spans="1:12" x14ac:dyDescent="0.3">
      <c r="A539" s="844"/>
      <c r="B539" s="844"/>
      <c r="C539" s="844"/>
      <c r="D539" s="844"/>
      <c r="E539" s="844"/>
      <c r="F539" s="844"/>
      <c r="G539" s="1029"/>
      <c r="H539" s="844"/>
      <c r="I539" s="844"/>
      <c r="J539" s="844"/>
      <c r="K539" s="844"/>
      <c r="L539" s="844"/>
    </row>
    <row r="540" spans="1:12" x14ac:dyDescent="0.3">
      <c r="A540" s="844"/>
      <c r="B540" s="844"/>
      <c r="C540" s="844"/>
      <c r="D540" s="844"/>
      <c r="E540" s="844"/>
      <c r="F540" s="844"/>
      <c r="G540" s="1029"/>
      <c r="H540" s="844"/>
      <c r="I540" s="844"/>
      <c r="J540" s="844"/>
      <c r="K540" s="844"/>
      <c r="L540" s="844"/>
    </row>
    <row r="541" spans="1:12" x14ac:dyDescent="0.3">
      <c r="A541" s="844"/>
      <c r="B541" s="844"/>
      <c r="C541" s="844"/>
      <c r="D541" s="844"/>
      <c r="E541" s="844"/>
      <c r="F541" s="844"/>
      <c r="G541" s="1029"/>
      <c r="H541" s="844"/>
      <c r="I541" s="844"/>
      <c r="J541" s="844"/>
      <c r="K541" s="844"/>
      <c r="L541" s="844"/>
    </row>
    <row r="542" spans="1:12" x14ac:dyDescent="0.3">
      <c r="A542" s="844"/>
      <c r="B542" s="844"/>
      <c r="C542" s="844"/>
      <c r="D542" s="844"/>
      <c r="E542" s="844"/>
      <c r="F542" s="844"/>
      <c r="G542" s="1029"/>
      <c r="H542" s="844"/>
      <c r="I542" s="844"/>
      <c r="J542" s="844"/>
      <c r="K542" s="844"/>
      <c r="L542" s="844"/>
    </row>
    <row r="543" spans="1:12" x14ac:dyDescent="0.3">
      <c r="A543" s="844"/>
      <c r="B543" s="844"/>
      <c r="C543" s="844"/>
      <c r="D543" s="844"/>
      <c r="E543" s="844"/>
      <c r="F543" s="844"/>
      <c r="G543" s="1029"/>
      <c r="H543" s="844"/>
      <c r="I543" s="844"/>
      <c r="J543" s="844"/>
      <c r="K543" s="844"/>
      <c r="L543" s="844"/>
    </row>
    <row r="544" spans="1:12" x14ac:dyDescent="0.3">
      <c r="A544" s="844"/>
      <c r="B544" s="844"/>
      <c r="C544" s="844"/>
      <c r="D544" s="844"/>
      <c r="E544" s="844"/>
      <c r="F544" s="844"/>
      <c r="G544" s="1029"/>
      <c r="H544" s="844"/>
      <c r="I544" s="844"/>
      <c r="J544" s="844"/>
      <c r="K544" s="844"/>
      <c r="L544" s="844"/>
    </row>
    <row r="545" spans="1:12" x14ac:dyDescent="0.3">
      <c r="A545" s="844"/>
      <c r="B545" s="844"/>
      <c r="C545" s="844"/>
      <c r="D545" s="844"/>
      <c r="E545" s="844"/>
      <c r="F545" s="844"/>
      <c r="G545" s="1029"/>
      <c r="H545" s="844"/>
      <c r="I545" s="844"/>
      <c r="J545" s="844"/>
      <c r="K545" s="844"/>
      <c r="L545" s="844"/>
    </row>
    <row r="546" spans="1:12" x14ac:dyDescent="0.3">
      <c r="A546" s="844"/>
      <c r="B546" s="844"/>
      <c r="C546" s="844"/>
      <c r="D546" s="844"/>
      <c r="E546" s="844"/>
      <c r="F546" s="844"/>
      <c r="G546" s="1029"/>
      <c r="H546" s="844"/>
      <c r="I546" s="844"/>
      <c r="J546" s="844"/>
      <c r="K546" s="844"/>
      <c r="L546" s="844"/>
    </row>
    <row r="547" spans="1:12" x14ac:dyDescent="0.3">
      <c r="A547" s="844"/>
      <c r="B547" s="844"/>
      <c r="C547" s="844"/>
      <c r="D547" s="844"/>
      <c r="E547" s="844"/>
      <c r="F547" s="844"/>
      <c r="G547" s="1029"/>
      <c r="H547" s="844"/>
      <c r="I547" s="844"/>
      <c r="J547" s="844"/>
      <c r="K547" s="844"/>
      <c r="L547" s="844"/>
    </row>
    <row r="548" spans="1:12" x14ac:dyDescent="0.3">
      <c r="A548" s="844"/>
      <c r="B548" s="844"/>
      <c r="C548" s="844"/>
      <c r="D548" s="844"/>
      <c r="E548" s="844"/>
      <c r="F548" s="844"/>
      <c r="G548" s="1029"/>
      <c r="H548" s="844"/>
      <c r="I548" s="844"/>
      <c r="J548" s="844"/>
      <c r="K548" s="844"/>
      <c r="L548" s="844"/>
    </row>
    <row r="549" spans="1:12" x14ac:dyDescent="0.3">
      <c r="A549" s="844"/>
      <c r="B549" s="844"/>
      <c r="C549" s="844"/>
      <c r="D549" s="844"/>
      <c r="E549" s="844"/>
      <c r="F549" s="844"/>
      <c r="G549" s="1029"/>
      <c r="H549" s="844"/>
      <c r="I549" s="844"/>
      <c r="J549" s="844"/>
      <c r="K549" s="844"/>
      <c r="L549" s="844"/>
    </row>
    <row r="550" spans="1:12" x14ac:dyDescent="0.3">
      <c r="A550" s="844"/>
      <c r="B550" s="844"/>
      <c r="C550" s="844"/>
      <c r="D550" s="844"/>
      <c r="E550" s="844"/>
      <c r="F550" s="844"/>
      <c r="G550" s="1029"/>
      <c r="H550" s="844"/>
      <c r="I550" s="844"/>
      <c r="J550" s="844"/>
      <c r="K550" s="844"/>
      <c r="L550" s="844"/>
    </row>
    <row r="551" spans="1:12" x14ac:dyDescent="0.3">
      <c r="A551" s="844"/>
      <c r="B551" s="844"/>
      <c r="C551" s="844"/>
      <c r="D551" s="844"/>
      <c r="E551" s="844"/>
      <c r="F551" s="844"/>
      <c r="G551" s="1029"/>
      <c r="H551" s="844"/>
      <c r="I551" s="844"/>
      <c r="J551" s="844"/>
      <c r="K551" s="844"/>
      <c r="L551" s="844"/>
    </row>
    <row r="552" spans="1:12" x14ac:dyDescent="0.3">
      <c r="A552" s="844"/>
      <c r="B552" s="844"/>
      <c r="C552" s="844"/>
      <c r="D552" s="844"/>
      <c r="E552" s="844"/>
      <c r="F552" s="844"/>
      <c r="G552" s="1029"/>
      <c r="H552" s="844"/>
      <c r="I552" s="844"/>
      <c r="J552" s="844"/>
      <c r="K552" s="844"/>
      <c r="L552" s="844"/>
    </row>
    <row r="553" spans="1:12" x14ac:dyDescent="0.3">
      <c r="A553" s="844"/>
      <c r="B553" s="844"/>
      <c r="C553" s="844"/>
      <c r="D553" s="844"/>
      <c r="E553" s="844"/>
      <c r="F553" s="844"/>
      <c r="G553" s="1029"/>
      <c r="H553" s="844"/>
      <c r="I553" s="844"/>
      <c r="J553" s="844"/>
      <c r="K553" s="844"/>
      <c r="L553" s="844"/>
    </row>
    <row r="554" spans="1:12" x14ac:dyDescent="0.3">
      <c r="A554" s="844"/>
      <c r="B554" s="844"/>
      <c r="C554" s="844"/>
      <c r="D554" s="844"/>
      <c r="E554" s="844"/>
      <c r="F554" s="844"/>
      <c r="G554" s="1029"/>
      <c r="H554" s="844"/>
      <c r="I554" s="844"/>
      <c r="J554" s="844"/>
      <c r="K554" s="844"/>
      <c r="L554" s="844"/>
    </row>
    <row r="555" spans="1:12" x14ac:dyDescent="0.3">
      <c r="A555" s="844"/>
      <c r="B555" s="844"/>
      <c r="C555" s="844"/>
      <c r="D555" s="844"/>
      <c r="E555" s="844"/>
      <c r="F555" s="844"/>
      <c r="G555" s="1029"/>
      <c r="H555" s="844"/>
      <c r="I555" s="844"/>
      <c r="J555" s="844"/>
      <c r="K555" s="844"/>
      <c r="L555" s="844"/>
    </row>
    <row r="556" spans="1:12" x14ac:dyDescent="0.3">
      <c r="A556" s="844"/>
      <c r="B556" s="844"/>
      <c r="C556" s="844"/>
      <c r="D556" s="844"/>
      <c r="E556" s="844"/>
      <c r="F556" s="844"/>
      <c r="G556" s="1029"/>
      <c r="H556" s="844"/>
      <c r="I556" s="844"/>
      <c r="J556" s="844"/>
      <c r="K556" s="844"/>
      <c r="L556" s="844"/>
    </row>
    <row r="557" spans="1:12" x14ac:dyDescent="0.3">
      <c r="A557" s="844"/>
      <c r="B557" s="844"/>
      <c r="C557" s="844"/>
      <c r="D557" s="844"/>
      <c r="E557" s="844"/>
      <c r="F557" s="844"/>
      <c r="G557" s="1029"/>
      <c r="H557" s="844"/>
      <c r="I557" s="844"/>
      <c r="J557" s="844"/>
      <c r="K557" s="844"/>
      <c r="L557" s="844"/>
    </row>
    <row r="558" spans="1:12" x14ac:dyDescent="0.3">
      <c r="A558" s="844"/>
      <c r="B558" s="844"/>
      <c r="C558" s="844"/>
      <c r="D558" s="844"/>
      <c r="E558" s="844"/>
      <c r="F558" s="844"/>
      <c r="G558" s="1029"/>
      <c r="H558" s="844"/>
      <c r="I558" s="844"/>
      <c r="J558" s="844"/>
      <c r="K558" s="844"/>
      <c r="L558" s="844"/>
    </row>
    <row r="559" spans="1:12" x14ac:dyDescent="0.3">
      <c r="A559" s="844"/>
      <c r="B559" s="844"/>
      <c r="C559" s="844"/>
      <c r="D559" s="844"/>
      <c r="E559" s="844"/>
      <c r="F559" s="844"/>
      <c r="G559" s="1029"/>
      <c r="H559" s="844"/>
      <c r="I559" s="844"/>
      <c r="J559" s="844"/>
      <c r="K559" s="844"/>
      <c r="L559" s="844"/>
    </row>
    <row r="560" spans="1:12" x14ac:dyDescent="0.3">
      <c r="A560" s="844"/>
      <c r="B560" s="844"/>
      <c r="C560" s="844"/>
      <c r="D560" s="844"/>
      <c r="E560" s="844"/>
      <c r="F560" s="844"/>
      <c r="G560" s="1029"/>
      <c r="H560" s="844"/>
      <c r="I560" s="844"/>
      <c r="J560" s="844"/>
      <c r="K560" s="844"/>
      <c r="L560" s="844"/>
    </row>
    <row r="561" spans="1:12" x14ac:dyDescent="0.3">
      <c r="A561" s="844"/>
      <c r="B561" s="844"/>
      <c r="C561" s="844"/>
      <c r="D561" s="844"/>
      <c r="E561" s="844"/>
      <c r="F561" s="844"/>
      <c r="G561" s="1029"/>
      <c r="H561" s="844"/>
      <c r="I561" s="844"/>
      <c r="J561" s="844"/>
      <c r="K561" s="844"/>
      <c r="L561" s="844"/>
    </row>
    <row r="562" spans="1:12" x14ac:dyDescent="0.3">
      <c r="A562" s="844"/>
      <c r="B562" s="844"/>
      <c r="C562" s="844"/>
      <c r="D562" s="844"/>
      <c r="E562" s="844"/>
      <c r="F562" s="844"/>
      <c r="G562" s="1029"/>
      <c r="H562" s="844"/>
      <c r="I562" s="844"/>
      <c r="J562" s="844"/>
      <c r="K562" s="844"/>
      <c r="L562" s="844"/>
    </row>
    <row r="563" spans="1:12" x14ac:dyDescent="0.3">
      <c r="A563" s="844"/>
      <c r="B563" s="844"/>
      <c r="C563" s="844"/>
      <c r="D563" s="844"/>
      <c r="E563" s="844"/>
      <c r="F563" s="844"/>
      <c r="G563" s="1029"/>
      <c r="H563" s="844"/>
      <c r="I563" s="844"/>
      <c r="J563" s="844"/>
      <c r="K563" s="844"/>
      <c r="L563" s="844"/>
    </row>
    <row r="564" spans="1:12" x14ac:dyDescent="0.3">
      <c r="A564" s="844"/>
      <c r="B564" s="844"/>
      <c r="C564" s="844"/>
      <c r="D564" s="844"/>
      <c r="E564" s="844"/>
      <c r="F564" s="844"/>
      <c r="G564" s="1029"/>
      <c r="H564" s="844"/>
      <c r="I564" s="844"/>
      <c r="J564" s="844"/>
      <c r="K564" s="844"/>
      <c r="L564" s="844"/>
    </row>
    <row r="565" spans="1:12" x14ac:dyDescent="0.3">
      <c r="A565" s="844"/>
      <c r="B565" s="844"/>
      <c r="C565" s="844"/>
      <c r="D565" s="844"/>
      <c r="E565" s="844"/>
      <c r="F565" s="844"/>
      <c r="G565" s="1029"/>
      <c r="H565" s="844"/>
      <c r="I565" s="844"/>
      <c r="J565" s="844"/>
      <c r="K565" s="844"/>
      <c r="L565" s="844"/>
    </row>
    <row r="566" spans="1:12" x14ac:dyDescent="0.3">
      <c r="A566" s="844"/>
      <c r="B566" s="844"/>
      <c r="C566" s="844"/>
      <c r="D566" s="844"/>
      <c r="E566" s="844"/>
      <c r="F566" s="844"/>
      <c r="G566" s="1029"/>
      <c r="H566" s="844"/>
      <c r="I566" s="844"/>
      <c r="J566" s="844"/>
      <c r="K566" s="844"/>
      <c r="L566" s="844"/>
    </row>
    <row r="567" spans="1:12" x14ac:dyDescent="0.3">
      <c r="A567" s="844"/>
      <c r="B567" s="844"/>
      <c r="C567" s="844"/>
      <c r="D567" s="844"/>
      <c r="E567" s="844"/>
      <c r="F567" s="844"/>
      <c r="G567" s="1029"/>
      <c r="H567" s="844"/>
      <c r="I567" s="844"/>
      <c r="J567" s="844"/>
      <c r="K567" s="844"/>
      <c r="L567" s="844"/>
    </row>
    <row r="568" spans="1:12" x14ac:dyDescent="0.3">
      <c r="A568" s="844"/>
      <c r="B568" s="844"/>
      <c r="C568" s="844"/>
      <c r="D568" s="844"/>
      <c r="E568" s="844"/>
      <c r="F568" s="844"/>
      <c r="G568" s="1029"/>
      <c r="H568" s="844"/>
      <c r="I568" s="844"/>
      <c r="J568" s="844"/>
      <c r="K568" s="844"/>
      <c r="L568" s="844"/>
    </row>
    <row r="569" spans="1:12" x14ac:dyDescent="0.3">
      <c r="A569" s="844"/>
      <c r="B569" s="844"/>
      <c r="C569" s="844"/>
      <c r="D569" s="844"/>
      <c r="E569" s="844"/>
      <c r="F569" s="844"/>
      <c r="G569" s="1029"/>
      <c r="H569" s="844"/>
      <c r="I569" s="844"/>
      <c r="J569" s="844"/>
      <c r="K569" s="844"/>
      <c r="L569" s="844"/>
    </row>
    <row r="570" spans="1:12" x14ac:dyDescent="0.3">
      <c r="A570" s="844"/>
      <c r="B570" s="844"/>
      <c r="C570" s="844"/>
      <c r="D570" s="844"/>
      <c r="E570" s="844"/>
      <c r="F570" s="844"/>
      <c r="G570" s="1029"/>
      <c r="H570" s="844"/>
      <c r="I570" s="844"/>
      <c r="J570" s="844"/>
      <c r="K570" s="844"/>
      <c r="L570" s="844"/>
    </row>
    <row r="571" spans="1:12" x14ac:dyDescent="0.3">
      <c r="A571" s="844"/>
      <c r="B571" s="844"/>
      <c r="C571" s="844"/>
      <c r="D571" s="844"/>
      <c r="E571" s="844"/>
      <c r="F571" s="844"/>
      <c r="G571" s="1029"/>
      <c r="H571" s="844"/>
      <c r="I571" s="844"/>
      <c r="J571" s="844"/>
      <c r="K571" s="844"/>
      <c r="L571" s="844"/>
    </row>
    <row r="572" spans="1:12" x14ac:dyDescent="0.3">
      <c r="A572" s="844"/>
      <c r="B572" s="844"/>
      <c r="C572" s="844"/>
      <c r="D572" s="844"/>
      <c r="E572" s="844"/>
      <c r="F572" s="844"/>
      <c r="G572" s="1029"/>
      <c r="H572" s="844"/>
      <c r="I572" s="844"/>
      <c r="J572" s="844"/>
      <c r="K572" s="844"/>
      <c r="L572" s="844"/>
    </row>
    <row r="573" spans="1:12" x14ac:dyDescent="0.3">
      <c r="A573" s="844"/>
      <c r="B573" s="844"/>
      <c r="C573" s="844"/>
      <c r="D573" s="844"/>
      <c r="E573" s="844"/>
      <c r="F573" s="844"/>
      <c r="G573" s="1029"/>
      <c r="H573" s="844"/>
      <c r="I573" s="844"/>
      <c r="J573" s="844"/>
      <c r="K573" s="844"/>
      <c r="L573" s="844"/>
    </row>
    <row r="574" spans="1:12" x14ac:dyDescent="0.3">
      <c r="A574" s="844"/>
      <c r="B574" s="844"/>
      <c r="C574" s="844"/>
      <c r="D574" s="844"/>
      <c r="E574" s="844"/>
      <c r="F574" s="844"/>
      <c r="G574" s="1029"/>
      <c r="H574" s="844"/>
      <c r="I574" s="844"/>
      <c r="J574" s="844"/>
      <c r="K574" s="844"/>
      <c r="L574" s="844"/>
    </row>
    <row r="575" spans="1:12" x14ac:dyDescent="0.3">
      <c r="A575" s="844"/>
      <c r="B575" s="844"/>
      <c r="C575" s="844"/>
      <c r="D575" s="844"/>
      <c r="E575" s="844"/>
      <c r="F575" s="844"/>
      <c r="G575" s="1029"/>
      <c r="H575" s="844"/>
      <c r="I575" s="844"/>
      <c r="J575" s="844"/>
      <c r="K575" s="844"/>
      <c r="L575" s="844"/>
    </row>
    <row r="576" spans="1:12" x14ac:dyDescent="0.3">
      <c r="A576" s="844"/>
      <c r="B576" s="844"/>
      <c r="C576" s="844"/>
      <c r="D576" s="844"/>
      <c r="E576" s="844"/>
      <c r="F576" s="844"/>
      <c r="G576" s="1029"/>
      <c r="H576" s="844"/>
      <c r="I576" s="844"/>
      <c r="J576" s="844"/>
      <c r="K576" s="844"/>
      <c r="L576" s="844"/>
    </row>
    <row r="577" spans="1:12" x14ac:dyDescent="0.3">
      <c r="A577" s="844"/>
      <c r="B577" s="844"/>
      <c r="C577" s="844"/>
      <c r="D577" s="844"/>
      <c r="E577" s="844"/>
      <c r="F577" s="844"/>
      <c r="G577" s="1029"/>
      <c r="H577" s="844"/>
      <c r="I577" s="844"/>
      <c r="J577" s="844"/>
      <c r="K577" s="844"/>
      <c r="L577" s="844"/>
    </row>
    <row r="578" spans="1:12" x14ac:dyDescent="0.3">
      <c r="A578" s="844"/>
      <c r="B578" s="844"/>
      <c r="C578" s="844"/>
      <c r="D578" s="844"/>
      <c r="E578" s="844"/>
      <c r="F578" s="844"/>
      <c r="G578" s="1029"/>
      <c r="H578" s="844"/>
      <c r="I578" s="844"/>
      <c r="J578" s="844"/>
      <c r="K578" s="844"/>
      <c r="L578" s="844"/>
    </row>
    <row r="579" spans="1:12" x14ac:dyDescent="0.3">
      <c r="A579" s="844"/>
      <c r="B579" s="844"/>
      <c r="C579" s="844"/>
      <c r="D579" s="844"/>
      <c r="E579" s="844"/>
      <c r="F579" s="844"/>
      <c r="G579" s="1029"/>
      <c r="H579" s="844"/>
      <c r="I579" s="844"/>
      <c r="J579" s="844"/>
      <c r="K579" s="844"/>
      <c r="L579" s="844"/>
    </row>
    <row r="580" spans="1:12" x14ac:dyDescent="0.3">
      <c r="A580" s="844"/>
      <c r="B580" s="844"/>
      <c r="C580" s="844"/>
      <c r="D580" s="844"/>
      <c r="E580" s="844"/>
      <c r="F580" s="844"/>
      <c r="G580" s="1029"/>
      <c r="H580" s="844"/>
      <c r="I580" s="844"/>
      <c r="J580" s="844"/>
      <c r="K580" s="844"/>
      <c r="L580" s="844"/>
    </row>
    <row r="581" spans="1:12" x14ac:dyDescent="0.3">
      <c r="A581" s="844"/>
      <c r="B581" s="844"/>
      <c r="C581" s="844"/>
      <c r="D581" s="844"/>
      <c r="E581" s="844"/>
      <c r="F581" s="844"/>
      <c r="G581" s="1029"/>
      <c r="H581" s="844"/>
      <c r="I581" s="844"/>
      <c r="J581" s="844"/>
      <c r="K581" s="844"/>
      <c r="L581" s="844"/>
    </row>
    <row r="582" spans="1:12" x14ac:dyDescent="0.3">
      <c r="A582" s="844"/>
      <c r="B582" s="844"/>
      <c r="C582" s="844"/>
      <c r="D582" s="844"/>
      <c r="E582" s="844"/>
      <c r="F582" s="844"/>
      <c r="G582" s="1029"/>
      <c r="H582" s="844"/>
      <c r="I582" s="844"/>
      <c r="J582" s="844"/>
      <c r="K582" s="844"/>
      <c r="L582" s="844"/>
    </row>
    <row r="583" spans="1:12" x14ac:dyDescent="0.3">
      <c r="A583" s="844"/>
      <c r="B583" s="844"/>
      <c r="C583" s="844"/>
      <c r="D583" s="844"/>
      <c r="E583" s="844"/>
      <c r="F583" s="844"/>
      <c r="G583" s="1029"/>
      <c r="H583" s="844"/>
      <c r="I583" s="844"/>
      <c r="J583" s="844"/>
      <c r="K583" s="844"/>
      <c r="L583" s="844"/>
    </row>
    <row r="584" spans="1:12" x14ac:dyDescent="0.3">
      <c r="A584" s="844"/>
      <c r="B584" s="844"/>
      <c r="C584" s="844"/>
      <c r="D584" s="844"/>
      <c r="E584" s="844"/>
      <c r="F584" s="844"/>
      <c r="G584" s="1029"/>
      <c r="H584" s="844"/>
      <c r="I584" s="844"/>
      <c r="J584" s="844"/>
      <c r="K584" s="844"/>
      <c r="L584" s="844"/>
    </row>
    <row r="585" spans="1:12" x14ac:dyDescent="0.3">
      <c r="A585" s="844"/>
      <c r="B585" s="844"/>
      <c r="C585" s="844"/>
      <c r="D585" s="844"/>
      <c r="E585" s="844"/>
      <c r="F585" s="844"/>
      <c r="G585" s="1029"/>
      <c r="H585" s="844"/>
      <c r="I585" s="844"/>
      <c r="J585" s="844"/>
      <c r="K585" s="844"/>
      <c r="L585" s="844"/>
    </row>
    <row r="586" spans="1:12" x14ac:dyDescent="0.3">
      <c r="A586" s="844"/>
      <c r="B586" s="844"/>
      <c r="C586" s="844"/>
      <c r="D586" s="844"/>
      <c r="E586" s="844"/>
      <c r="F586" s="844"/>
      <c r="G586" s="1029"/>
      <c r="H586" s="844"/>
      <c r="I586" s="844"/>
      <c r="J586" s="844"/>
      <c r="K586" s="844"/>
      <c r="L586" s="844"/>
    </row>
    <row r="587" spans="1:12" x14ac:dyDescent="0.3">
      <c r="A587" s="844"/>
      <c r="B587" s="844"/>
      <c r="C587" s="844"/>
      <c r="D587" s="844"/>
      <c r="E587" s="844"/>
      <c r="F587" s="844"/>
      <c r="G587" s="1029"/>
      <c r="H587" s="844"/>
      <c r="I587" s="844"/>
      <c r="J587" s="844"/>
      <c r="K587" s="844"/>
      <c r="L587" s="844"/>
    </row>
    <row r="588" spans="1:12" x14ac:dyDescent="0.3">
      <c r="A588" s="844"/>
      <c r="B588" s="844"/>
      <c r="C588" s="844"/>
      <c r="D588" s="844"/>
      <c r="E588" s="844"/>
      <c r="F588" s="844"/>
      <c r="G588" s="1029"/>
      <c r="H588" s="844"/>
      <c r="I588" s="844"/>
      <c r="J588" s="844"/>
      <c r="K588" s="844"/>
      <c r="L588" s="844"/>
    </row>
    <row r="589" spans="1:12" x14ac:dyDescent="0.3">
      <c r="A589" s="844"/>
      <c r="B589" s="844"/>
      <c r="C589" s="844"/>
      <c r="D589" s="844"/>
      <c r="E589" s="844"/>
      <c r="F589" s="844"/>
      <c r="G589" s="1029"/>
      <c r="H589" s="844"/>
      <c r="I589" s="844"/>
      <c r="J589" s="844"/>
      <c r="K589" s="844"/>
      <c r="L589" s="844"/>
    </row>
    <row r="590" spans="1:12" x14ac:dyDescent="0.3">
      <c r="A590" s="844"/>
      <c r="B590" s="844"/>
      <c r="C590" s="844"/>
      <c r="D590" s="844"/>
      <c r="E590" s="844"/>
      <c r="F590" s="844"/>
      <c r="G590" s="1029"/>
      <c r="H590" s="844"/>
      <c r="I590" s="844"/>
      <c r="J590" s="844"/>
      <c r="K590" s="844"/>
      <c r="L590" s="844"/>
    </row>
    <row r="591" spans="1:12" x14ac:dyDescent="0.3">
      <c r="A591" s="844"/>
      <c r="B591" s="844"/>
      <c r="C591" s="844"/>
      <c r="D591" s="844"/>
      <c r="E591" s="844"/>
      <c r="F591" s="844"/>
      <c r="G591" s="1029"/>
      <c r="H591" s="844"/>
      <c r="I591" s="844"/>
      <c r="J591" s="844"/>
      <c r="K591" s="844"/>
      <c r="L591" s="844"/>
    </row>
    <row r="592" spans="1:12" x14ac:dyDescent="0.3">
      <c r="A592" s="844"/>
      <c r="B592" s="844"/>
      <c r="C592" s="844"/>
      <c r="D592" s="844"/>
      <c r="E592" s="844"/>
      <c r="F592" s="844"/>
      <c r="G592" s="1029"/>
      <c r="H592" s="844"/>
      <c r="I592" s="844"/>
      <c r="J592" s="844"/>
      <c r="K592" s="844"/>
      <c r="L592" s="844"/>
    </row>
    <row r="593" spans="1:12" x14ac:dyDescent="0.3">
      <c r="A593" s="844"/>
      <c r="B593" s="844"/>
      <c r="C593" s="844"/>
      <c r="D593" s="844"/>
      <c r="E593" s="844"/>
      <c r="F593" s="844"/>
      <c r="G593" s="1029"/>
      <c r="H593" s="844"/>
      <c r="I593" s="844"/>
      <c r="J593" s="844"/>
      <c r="K593" s="844"/>
      <c r="L593" s="844"/>
    </row>
    <row r="594" spans="1:12" x14ac:dyDescent="0.3">
      <c r="A594" s="844"/>
      <c r="B594" s="844"/>
      <c r="C594" s="844"/>
      <c r="D594" s="844"/>
      <c r="E594" s="844"/>
      <c r="F594" s="844"/>
      <c r="G594" s="1029"/>
      <c r="H594" s="844"/>
      <c r="I594" s="844"/>
      <c r="J594" s="844"/>
      <c r="K594" s="844"/>
      <c r="L594" s="844"/>
    </row>
    <row r="595" spans="1:12" x14ac:dyDescent="0.3">
      <c r="A595" s="844"/>
      <c r="B595" s="844"/>
      <c r="C595" s="844"/>
      <c r="D595" s="844"/>
      <c r="E595" s="844"/>
      <c r="F595" s="844"/>
      <c r="G595" s="1029"/>
      <c r="H595" s="844"/>
      <c r="I595" s="844"/>
      <c r="J595" s="844"/>
      <c r="K595" s="844"/>
      <c r="L595" s="844"/>
    </row>
    <row r="596" spans="1:12" x14ac:dyDescent="0.3">
      <c r="A596" s="844"/>
      <c r="B596" s="844"/>
      <c r="C596" s="844"/>
      <c r="D596" s="844"/>
      <c r="E596" s="844"/>
      <c r="F596" s="844"/>
      <c r="G596" s="1029"/>
      <c r="H596" s="844"/>
      <c r="I596" s="844"/>
      <c r="J596" s="844"/>
      <c r="K596" s="844"/>
      <c r="L596" s="844"/>
    </row>
    <row r="597" spans="1:12" x14ac:dyDescent="0.3">
      <c r="A597" s="844"/>
      <c r="B597" s="844"/>
      <c r="C597" s="844"/>
      <c r="D597" s="844"/>
      <c r="E597" s="844"/>
      <c r="F597" s="844"/>
      <c r="G597" s="1029"/>
      <c r="H597" s="844"/>
      <c r="I597" s="844"/>
      <c r="J597" s="844"/>
      <c r="K597" s="844"/>
      <c r="L597" s="844"/>
    </row>
    <row r="598" spans="1:12" x14ac:dyDescent="0.3">
      <c r="A598" s="844"/>
      <c r="B598" s="844"/>
      <c r="C598" s="844"/>
      <c r="D598" s="844"/>
      <c r="E598" s="844"/>
      <c r="F598" s="844"/>
      <c r="G598" s="1029"/>
      <c r="H598" s="844"/>
      <c r="I598" s="844"/>
      <c r="J598" s="844"/>
      <c r="K598" s="844"/>
      <c r="L598" s="844"/>
    </row>
    <row r="599" spans="1:12" x14ac:dyDescent="0.3">
      <c r="A599" s="844"/>
      <c r="B599" s="844"/>
      <c r="C599" s="844"/>
      <c r="D599" s="844"/>
      <c r="E599" s="844"/>
      <c r="F599" s="844"/>
      <c r="G599" s="1029"/>
      <c r="H599" s="844"/>
      <c r="I599" s="844"/>
      <c r="J599" s="844"/>
      <c r="K599" s="844"/>
      <c r="L599" s="844"/>
    </row>
    <row r="600" spans="1:12" x14ac:dyDescent="0.3">
      <c r="A600" s="844"/>
      <c r="B600" s="844"/>
      <c r="C600" s="844"/>
      <c r="D600" s="844"/>
      <c r="E600" s="844"/>
      <c r="F600" s="844"/>
      <c r="G600" s="1029"/>
      <c r="H600" s="844"/>
      <c r="I600" s="844"/>
      <c r="J600" s="844"/>
      <c r="K600" s="844"/>
      <c r="L600" s="844"/>
    </row>
    <row r="601" spans="1:12" x14ac:dyDescent="0.3">
      <c r="A601" s="844"/>
      <c r="B601" s="844"/>
      <c r="C601" s="844"/>
      <c r="D601" s="844"/>
      <c r="E601" s="844"/>
      <c r="F601" s="844"/>
      <c r="G601" s="1029"/>
      <c r="H601" s="844"/>
      <c r="I601" s="844"/>
      <c r="J601" s="844"/>
      <c r="K601" s="844"/>
      <c r="L601" s="844"/>
    </row>
    <row r="602" spans="1:12" x14ac:dyDescent="0.3">
      <c r="A602" s="844"/>
      <c r="B602" s="844"/>
      <c r="C602" s="844"/>
      <c r="D602" s="844"/>
      <c r="E602" s="844"/>
      <c r="F602" s="844"/>
      <c r="G602" s="1029"/>
      <c r="H602" s="844"/>
      <c r="I602" s="844"/>
      <c r="J602" s="844"/>
      <c r="K602" s="844"/>
      <c r="L602" s="844"/>
    </row>
    <row r="603" spans="1:12" x14ac:dyDescent="0.3">
      <c r="A603" s="844"/>
      <c r="B603" s="844"/>
      <c r="C603" s="844"/>
      <c r="D603" s="844"/>
      <c r="E603" s="844"/>
      <c r="F603" s="844"/>
      <c r="G603" s="1029"/>
      <c r="H603" s="844"/>
      <c r="I603" s="844"/>
      <c r="J603" s="844"/>
      <c r="K603" s="844"/>
      <c r="L603" s="844"/>
    </row>
    <row r="604" spans="1:12" x14ac:dyDescent="0.3">
      <c r="A604" s="844"/>
      <c r="B604" s="844"/>
      <c r="C604" s="844"/>
      <c r="D604" s="844"/>
      <c r="E604" s="844"/>
      <c r="F604" s="844"/>
      <c r="G604" s="1029"/>
      <c r="H604" s="844"/>
      <c r="I604" s="844"/>
      <c r="J604" s="844"/>
      <c r="K604" s="844"/>
      <c r="L604" s="844"/>
    </row>
    <row r="605" spans="1:12" x14ac:dyDescent="0.3">
      <c r="A605" s="844"/>
      <c r="B605" s="844"/>
      <c r="C605" s="844"/>
      <c r="D605" s="844"/>
      <c r="E605" s="844"/>
      <c r="F605" s="844"/>
      <c r="G605" s="1029"/>
      <c r="H605" s="844"/>
      <c r="I605" s="844"/>
      <c r="J605" s="844"/>
      <c r="K605" s="844"/>
      <c r="L605" s="844"/>
    </row>
    <row r="606" spans="1:12" x14ac:dyDescent="0.3">
      <c r="A606" s="844"/>
      <c r="B606" s="844"/>
      <c r="C606" s="844"/>
      <c r="D606" s="844"/>
      <c r="E606" s="844"/>
      <c r="F606" s="844"/>
      <c r="G606" s="1029"/>
      <c r="H606" s="844"/>
      <c r="I606" s="844"/>
      <c r="J606" s="844"/>
      <c r="K606" s="844"/>
      <c r="L606" s="844"/>
    </row>
    <row r="607" spans="1:12" x14ac:dyDescent="0.3">
      <c r="A607" s="844"/>
      <c r="B607" s="844"/>
      <c r="C607" s="844"/>
      <c r="D607" s="844"/>
      <c r="E607" s="844"/>
      <c r="F607" s="844"/>
      <c r="G607" s="1029"/>
      <c r="H607" s="844"/>
      <c r="I607" s="844"/>
      <c r="J607" s="844"/>
      <c r="K607" s="844"/>
      <c r="L607" s="844"/>
    </row>
    <row r="608" spans="1:12" x14ac:dyDescent="0.3">
      <c r="A608" s="844"/>
      <c r="B608" s="844"/>
      <c r="C608" s="844"/>
      <c r="D608" s="844"/>
      <c r="E608" s="844"/>
      <c r="F608" s="844"/>
      <c r="G608" s="1029"/>
      <c r="H608" s="844"/>
      <c r="I608" s="844"/>
      <c r="J608" s="844"/>
      <c r="K608" s="844"/>
      <c r="L608" s="844"/>
    </row>
    <row r="609" spans="1:12" x14ac:dyDescent="0.3">
      <c r="A609" s="844"/>
      <c r="B609" s="844"/>
      <c r="C609" s="844"/>
      <c r="D609" s="844"/>
      <c r="E609" s="844"/>
      <c r="F609" s="844"/>
      <c r="G609" s="1029"/>
      <c r="H609" s="844"/>
      <c r="I609" s="844"/>
      <c r="J609" s="844"/>
      <c r="K609" s="844"/>
      <c r="L609" s="844"/>
    </row>
    <row r="610" spans="1:12" x14ac:dyDescent="0.3">
      <c r="A610" s="844"/>
      <c r="B610" s="844"/>
      <c r="C610" s="844"/>
      <c r="D610" s="844"/>
      <c r="E610" s="844"/>
      <c r="F610" s="844"/>
      <c r="G610" s="1029"/>
      <c r="H610" s="844"/>
      <c r="I610" s="844"/>
      <c r="J610" s="844"/>
      <c r="K610" s="844"/>
      <c r="L610" s="844"/>
    </row>
    <row r="611" spans="1:12" x14ac:dyDescent="0.3">
      <c r="A611" s="844"/>
      <c r="B611" s="844"/>
      <c r="C611" s="844"/>
      <c r="D611" s="844"/>
      <c r="E611" s="844"/>
      <c r="F611" s="844"/>
      <c r="G611" s="1029"/>
      <c r="H611" s="844"/>
      <c r="I611" s="844"/>
      <c r="J611" s="844"/>
      <c r="K611" s="844"/>
      <c r="L611" s="844"/>
    </row>
    <row r="612" spans="1:12" x14ac:dyDescent="0.3">
      <c r="A612" s="844"/>
      <c r="B612" s="844"/>
      <c r="C612" s="844"/>
      <c r="D612" s="844"/>
      <c r="E612" s="844"/>
      <c r="F612" s="844"/>
      <c r="G612" s="1029"/>
      <c r="H612" s="844"/>
      <c r="I612" s="844"/>
      <c r="J612" s="844"/>
      <c r="K612" s="844"/>
      <c r="L612" s="844"/>
    </row>
    <row r="613" spans="1:12" x14ac:dyDescent="0.3">
      <c r="A613" s="844"/>
      <c r="B613" s="844"/>
      <c r="C613" s="844"/>
      <c r="D613" s="844"/>
      <c r="E613" s="844"/>
      <c r="F613" s="844"/>
      <c r="G613" s="1029"/>
      <c r="H613" s="844"/>
      <c r="I613" s="844"/>
      <c r="J613" s="844"/>
      <c r="K613" s="844"/>
      <c r="L613" s="844"/>
    </row>
    <row r="614" spans="1:12" x14ac:dyDescent="0.3">
      <c r="A614" s="844"/>
      <c r="B614" s="844"/>
      <c r="C614" s="844"/>
      <c r="D614" s="844"/>
      <c r="E614" s="844"/>
      <c r="F614" s="844"/>
      <c r="G614" s="1029"/>
      <c r="H614" s="844"/>
      <c r="I614" s="844"/>
      <c r="J614" s="844"/>
      <c r="K614" s="844"/>
      <c r="L614" s="844"/>
    </row>
    <row r="615" spans="1:12" x14ac:dyDescent="0.3">
      <c r="A615" s="844"/>
      <c r="B615" s="844"/>
      <c r="C615" s="844"/>
      <c r="D615" s="844"/>
      <c r="E615" s="844"/>
      <c r="F615" s="844"/>
      <c r="G615" s="1029"/>
      <c r="H615" s="844"/>
      <c r="I615" s="844"/>
      <c r="J615" s="844"/>
      <c r="K615" s="844"/>
      <c r="L615" s="844"/>
    </row>
    <row r="616" spans="1:12" x14ac:dyDescent="0.3">
      <c r="A616" s="844"/>
      <c r="B616" s="844"/>
      <c r="C616" s="844"/>
      <c r="D616" s="844"/>
      <c r="E616" s="844"/>
      <c r="F616" s="844"/>
      <c r="G616" s="1029"/>
      <c r="H616" s="844"/>
      <c r="I616" s="844"/>
      <c r="J616" s="844"/>
      <c r="K616" s="844"/>
      <c r="L616" s="844"/>
    </row>
    <row r="617" spans="1:12" x14ac:dyDescent="0.3">
      <c r="A617" s="844"/>
      <c r="B617" s="844"/>
      <c r="C617" s="844"/>
      <c r="D617" s="844"/>
      <c r="E617" s="844"/>
      <c r="F617" s="844"/>
      <c r="G617" s="1029"/>
      <c r="H617" s="844"/>
      <c r="I617" s="844"/>
      <c r="J617" s="844"/>
      <c r="K617" s="844"/>
      <c r="L617" s="844"/>
    </row>
    <row r="618" spans="1:12" x14ac:dyDescent="0.3">
      <c r="A618" s="844"/>
      <c r="B618" s="844"/>
      <c r="C618" s="844"/>
      <c r="D618" s="844"/>
      <c r="E618" s="844"/>
      <c r="F618" s="844"/>
      <c r="G618" s="1029"/>
      <c r="H618" s="844"/>
      <c r="I618" s="844"/>
      <c r="J618" s="844"/>
      <c r="K618" s="844"/>
      <c r="L618" s="844"/>
    </row>
    <row r="619" spans="1:12" x14ac:dyDescent="0.3">
      <c r="A619" s="844"/>
      <c r="B619" s="844"/>
      <c r="C619" s="844"/>
      <c r="D619" s="844"/>
      <c r="E619" s="844"/>
      <c r="F619" s="844"/>
      <c r="G619" s="1029"/>
      <c r="H619" s="844"/>
      <c r="I619" s="844"/>
      <c r="J619" s="844"/>
      <c r="K619" s="844"/>
      <c r="L619" s="844"/>
    </row>
    <row r="620" spans="1:12" x14ac:dyDescent="0.3">
      <c r="A620" s="844"/>
      <c r="B620" s="844"/>
      <c r="C620" s="844"/>
      <c r="D620" s="844"/>
      <c r="E620" s="844"/>
      <c r="F620" s="844"/>
      <c r="G620" s="1029"/>
      <c r="H620" s="844"/>
      <c r="I620" s="844"/>
      <c r="J620" s="844"/>
      <c r="K620" s="844"/>
      <c r="L620" s="844"/>
    </row>
    <row r="621" spans="1:12" x14ac:dyDescent="0.3">
      <c r="A621" s="844"/>
      <c r="B621" s="844"/>
      <c r="C621" s="844"/>
      <c r="D621" s="844"/>
      <c r="E621" s="844"/>
      <c r="F621" s="844"/>
      <c r="G621" s="1029"/>
      <c r="H621" s="844"/>
      <c r="I621" s="844"/>
      <c r="J621" s="844"/>
      <c r="K621" s="844"/>
      <c r="L621" s="844"/>
    </row>
    <row r="622" spans="1:12" x14ac:dyDescent="0.3">
      <c r="A622" s="844"/>
      <c r="B622" s="844"/>
      <c r="C622" s="844"/>
      <c r="D622" s="844"/>
      <c r="E622" s="844"/>
      <c r="F622" s="844"/>
      <c r="G622" s="1029"/>
      <c r="H622" s="844"/>
      <c r="I622" s="844"/>
      <c r="J622" s="844"/>
      <c r="K622" s="844"/>
      <c r="L622" s="844"/>
    </row>
    <row r="623" spans="1:12" x14ac:dyDescent="0.3">
      <c r="A623" s="844"/>
      <c r="B623" s="844"/>
      <c r="C623" s="844"/>
      <c r="D623" s="844"/>
      <c r="E623" s="844"/>
      <c r="F623" s="844"/>
      <c r="G623" s="1029"/>
      <c r="H623" s="844"/>
      <c r="I623" s="844"/>
      <c r="J623" s="844"/>
      <c r="K623" s="844"/>
      <c r="L623" s="844"/>
    </row>
    <row r="624" spans="1:12" x14ac:dyDescent="0.3">
      <c r="A624" s="844"/>
      <c r="B624" s="844"/>
      <c r="C624" s="844"/>
      <c r="D624" s="844"/>
      <c r="E624" s="844"/>
      <c r="F624" s="844"/>
      <c r="G624" s="1029"/>
      <c r="H624" s="844"/>
      <c r="I624" s="844"/>
      <c r="J624" s="844"/>
      <c r="K624" s="844"/>
      <c r="L624" s="844"/>
    </row>
    <row r="625" spans="1:12" x14ac:dyDescent="0.3">
      <c r="A625" s="844"/>
      <c r="B625" s="844"/>
      <c r="C625" s="844"/>
      <c r="D625" s="844"/>
      <c r="E625" s="844"/>
      <c r="F625" s="844"/>
      <c r="G625" s="1029"/>
      <c r="H625" s="844"/>
      <c r="I625" s="844"/>
      <c r="J625" s="844"/>
      <c r="K625" s="844"/>
      <c r="L625" s="844"/>
    </row>
    <row r="626" spans="1:12" x14ac:dyDescent="0.3">
      <c r="A626" s="844"/>
      <c r="B626" s="844"/>
      <c r="C626" s="844"/>
      <c r="D626" s="844"/>
      <c r="E626" s="844"/>
      <c r="F626" s="844"/>
      <c r="G626" s="1029"/>
      <c r="H626" s="844"/>
      <c r="I626" s="844"/>
      <c r="J626" s="844"/>
      <c r="K626" s="844"/>
      <c r="L626" s="844"/>
    </row>
    <row r="627" spans="1:12" x14ac:dyDescent="0.3">
      <c r="A627" s="844"/>
      <c r="B627" s="844"/>
      <c r="C627" s="844"/>
      <c r="D627" s="844"/>
      <c r="E627" s="844"/>
      <c r="F627" s="844"/>
      <c r="G627" s="1029"/>
      <c r="H627" s="844"/>
      <c r="I627" s="844"/>
      <c r="J627" s="844"/>
      <c r="K627" s="844"/>
      <c r="L627" s="844"/>
    </row>
    <row r="628" spans="1:12" x14ac:dyDescent="0.3">
      <c r="A628" s="844"/>
      <c r="B628" s="844"/>
      <c r="C628" s="844"/>
      <c r="D628" s="844"/>
      <c r="E628" s="844"/>
      <c r="F628" s="844"/>
      <c r="G628" s="1029"/>
      <c r="H628" s="844"/>
      <c r="I628" s="844"/>
      <c r="J628" s="844"/>
      <c r="K628" s="844"/>
      <c r="L628" s="844"/>
    </row>
    <row r="629" spans="1:12" x14ac:dyDescent="0.3">
      <c r="A629" s="844"/>
      <c r="B629" s="844"/>
      <c r="C629" s="844"/>
      <c r="D629" s="844"/>
      <c r="E629" s="844"/>
      <c r="F629" s="844"/>
      <c r="G629" s="1029"/>
      <c r="H629" s="844"/>
      <c r="I629" s="844"/>
      <c r="J629" s="844"/>
      <c r="K629" s="844"/>
      <c r="L629" s="844"/>
    </row>
    <row r="630" spans="1:12" x14ac:dyDescent="0.3">
      <c r="A630" s="844"/>
      <c r="B630" s="844"/>
      <c r="C630" s="844"/>
      <c r="D630" s="844"/>
      <c r="E630" s="844"/>
      <c r="F630" s="844"/>
      <c r="G630" s="1029"/>
      <c r="H630" s="844"/>
      <c r="I630" s="844"/>
      <c r="J630" s="844"/>
      <c r="K630" s="844"/>
      <c r="L630" s="844"/>
    </row>
    <row r="631" spans="1:12" x14ac:dyDescent="0.3">
      <c r="A631" s="844"/>
      <c r="B631" s="844"/>
      <c r="C631" s="844"/>
      <c r="D631" s="844"/>
      <c r="E631" s="844"/>
      <c r="F631" s="844"/>
      <c r="G631" s="1029"/>
      <c r="H631" s="844"/>
      <c r="I631" s="844"/>
      <c r="J631" s="844"/>
      <c r="K631" s="844"/>
      <c r="L631" s="844"/>
    </row>
    <row r="632" spans="1:12" x14ac:dyDescent="0.3">
      <c r="A632" s="844"/>
      <c r="B632" s="844"/>
      <c r="C632" s="844"/>
      <c r="D632" s="844"/>
      <c r="E632" s="844"/>
      <c r="F632" s="844"/>
      <c r="G632" s="1029"/>
      <c r="H632" s="844"/>
      <c r="I632" s="844"/>
      <c r="J632" s="844"/>
      <c r="K632" s="844"/>
      <c r="L632" s="844"/>
    </row>
    <row r="633" spans="1:12" x14ac:dyDescent="0.3">
      <c r="A633" s="844"/>
      <c r="B633" s="844"/>
      <c r="C633" s="844"/>
      <c r="D633" s="844"/>
      <c r="E633" s="844"/>
      <c r="F633" s="844"/>
      <c r="G633" s="1029"/>
      <c r="H633" s="844"/>
      <c r="I633" s="844"/>
      <c r="J633" s="844"/>
      <c r="K633" s="844"/>
      <c r="L633" s="844"/>
    </row>
    <row r="634" spans="1:12" x14ac:dyDescent="0.3">
      <c r="A634" s="844"/>
      <c r="B634" s="844"/>
      <c r="C634" s="844"/>
      <c r="D634" s="844"/>
      <c r="E634" s="844"/>
      <c r="F634" s="844"/>
      <c r="G634" s="1029"/>
      <c r="H634" s="844"/>
      <c r="I634" s="844"/>
      <c r="J634" s="844"/>
      <c r="K634" s="844"/>
      <c r="L634" s="844"/>
    </row>
    <row r="635" spans="1:12" x14ac:dyDescent="0.3">
      <c r="A635" s="844"/>
      <c r="B635" s="844"/>
      <c r="C635" s="844"/>
      <c r="D635" s="844"/>
      <c r="E635" s="844"/>
      <c r="F635" s="844"/>
      <c r="G635" s="1029"/>
      <c r="H635" s="844"/>
      <c r="I635" s="844"/>
      <c r="J635" s="844"/>
      <c r="K635" s="844"/>
      <c r="L635" s="844"/>
    </row>
    <row r="636" spans="1:12" x14ac:dyDescent="0.3">
      <c r="A636" s="844"/>
      <c r="B636" s="844"/>
      <c r="C636" s="844"/>
      <c r="D636" s="844"/>
      <c r="E636" s="844"/>
      <c r="F636" s="844"/>
      <c r="G636" s="1029"/>
      <c r="H636" s="844"/>
      <c r="I636" s="844"/>
      <c r="J636" s="844"/>
      <c r="K636" s="844"/>
      <c r="L636" s="844"/>
    </row>
    <row r="637" spans="1:12" x14ac:dyDescent="0.3">
      <c r="A637" s="844"/>
      <c r="B637" s="844"/>
      <c r="C637" s="844"/>
      <c r="D637" s="844"/>
      <c r="E637" s="844"/>
      <c r="F637" s="844"/>
      <c r="G637" s="1029"/>
      <c r="H637" s="844"/>
      <c r="I637" s="844"/>
      <c r="J637" s="844"/>
      <c r="K637" s="844"/>
      <c r="L637" s="844"/>
    </row>
    <row r="638" spans="1:12" x14ac:dyDescent="0.3">
      <c r="A638" s="844"/>
      <c r="B638" s="844"/>
      <c r="C638" s="844"/>
      <c r="D638" s="844"/>
      <c r="E638" s="844"/>
      <c r="F638" s="844"/>
      <c r="G638" s="1029"/>
      <c r="H638" s="844"/>
      <c r="I638" s="844"/>
      <c r="J638" s="844"/>
      <c r="K638" s="844"/>
      <c r="L638" s="844"/>
    </row>
    <row r="639" spans="1:12" x14ac:dyDescent="0.3">
      <c r="A639" s="844"/>
      <c r="B639" s="844"/>
      <c r="C639" s="844"/>
      <c r="D639" s="844"/>
      <c r="E639" s="844"/>
      <c r="F639" s="844"/>
      <c r="G639" s="1029"/>
      <c r="H639" s="844"/>
      <c r="I639" s="844"/>
      <c r="J639" s="844"/>
      <c r="K639" s="844"/>
      <c r="L639" s="844"/>
    </row>
    <row r="640" spans="1:12" x14ac:dyDescent="0.3">
      <c r="A640" s="844"/>
      <c r="B640" s="844"/>
      <c r="C640" s="844"/>
      <c r="D640" s="844"/>
      <c r="E640" s="844"/>
      <c r="F640" s="844"/>
      <c r="G640" s="1029"/>
      <c r="H640" s="844"/>
      <c r="I640" s="844"/>
      <c r="J640" s="844"/>
      <c r="K640" s="844"/>
      <c r="L640" s="844"/>
    </row>
    <row r="641" spans="1:12" x14ac:dyDescent="0.3">
      <c r="A641" s="844"/>
      <c r="B641" s="844"/>
      <c r="C641" s="844"/>
      <c r="D641" s="844"/>
      <c r="E641" s="844"/>
      <c r="F641" s="844"/>
      <c r="G641" s="1029"/>
      <c r="H641" s="844"/>
      <c r="I641" s="844"/>
      <c r="J641" s="844"/>
      <c r="K641" s="844"/>
      <c r="L641" s="844"/>
    </row>
    <row r="642" spans="1:12" x14ac:dyDescent="0.3">
      <c r="A642" s="844"/>
      <c r="B642" s="844"/>
      <c r="C642" s="844"/>
      <c r="D642" s="844"/>
      <c r="E642" s="844"/>
      <c r="F642" s="844"/>
      <c r="G642" s="1029"/>
      <c r="H642" s="844"/>
      <c r="I642" s="844"/>
      <c r="J642" s="844"/>
      <c r="K642" s="844"/>
      <c r="L642" s="844"/>
    </row>
    <row r="643" spans="1:12" x14ac:dyDescent="0.3">
      <c r="A643" s="844"/>
      <c r="B643" s="844"/>
      <c r="C643" s="844"/>
      <c r="D643" s="844"/>
      <c r="E643" s="844"/>
      <c r="F643" s="844"/>
      <c r="G643" s="1029"/>
      <c r="H643" s="844"/>
      <c r="I643" s="844"/>
      <c r="J643" s="844"/>
      <c r="K643" s="844"/>
      <c r="L643" s="844"/>
    </row>
    <row r="644" spans="1:12" x14ac:dyDescent="0.3">
      <c r="A644" s="844"/>
      <c r="B644" s="844"/>
      <c r="C644" s="844"/>
      <c r="D644" s="844"/>
      <c r="E644" s="844"/>
      <c r="F644" s="844"/>
      <c r="G644" s="1029"/>
      <c r="H644" s="844"/>
      <c r="I644" s="844"/>
      <c r="J644" s="844"/>
      <c r="K644" s="844"/>
      <c r="L644" s="844"/>
    </row>
    <row r="645" spans="1:12" x14ac:dyDescent="0.3">
      <c r="A645" s="844"/>
      <c r="B645" s="844"/>
      <c r="C645" s="844"/>
      <c r="D645" s="844"/>
      <c r="E645" s="844"/>
      <c r="F645" s="844"/>
      <c r="G645" s="1029"/>
      <c r="H645" s="844"/>
      <c r="I645" s="844"/>
      <c r="J645" s="844"/>
      <c r="K645" s="844"/>
      <c r="L645" s="844"/>
    </row>
    <row r="646" spans="1:12" x14ac:dyDescent="0.3">
      <c r="A646" s="844"/>
      <c r="B646" s="844"/>
      <c r="C646" s="844"/>
      <c r="D646" s="844"/>
      <c r="E646" s="844"/>
      <c r="F646" s="844"/>
      <c r="G646" s="1029"/>
      <c r="H646" s="844"/>
      <c r="I646" s="844"/>
      <c r="J646" s="844"/>
      <c r="K646" s="844"/>
      <c r="L646" s="844"/>
    </row>
    <row r="647" spans="1:12" x14ac:dyDescent="0.3">
      <c r="A647" s="844"/>
      <c r="B647" s="844"/>
      <c r="C647" s="844"/>
      <c r="D647" s="844"/>
      <c r="E647" s="844"/>
      <c r="F647" s="844"/>
      <c r="G647" s="1029"/>
      <c r="H647" s="844"/>
      <c r="I647" s="844"/>
      <c r="J647" s="844"/>
      <c r="K647" s="844"/>
      <c r="L647" s="844"/>
    </row>
    <row r="648" spans="1:12" x14ac:dyDescent="0.3">
      <c r="A648" s="844"/>
      <c r="B648" s="844"/>
      <c r="C648" s="844"/>
      <c r="D648" s="844"/>
      <c r="E648" s="844"/>
      <c r="F648" s="844"/>
      <c r="G648" s="1029"/>
      <c r="H648" s="844"/>
      <c r="I648" s="844"/>
      <c r="J648" s="844"/>
      <c r="K648" s="844"/>
      <c r="L648" s="844"/>
    </row>
    <row r="649" spans="1:12" x14ac:dyDescent="0.3">
      <c r="A649" s="844"/>
      <c r="B649" s="844"/>
      <c r="C649" s="844"/>
      <c r="D649" s="844"/>
      <c r="E649" s="844"/>
      <c r="F649" s="844"/>
      <c r="G649" s="1029"/>
      <c r="H649" s="844"/>
      <c r="I649" s="844"/>
      <c r="J649" s="844"/>
      <c r="K649" s="844"/>
      <c r="L649" s="844"/>
    </row>
    <row r="650" spans="1:12" x14ac:dyDescent="0.3">
      <c r="A650" s="844"/>
      <c r="B650" s="844"/>
      <c r="C650" s="844"/>
      <c r="D650" s="844"/>
      <c r="E650" s="844"/>
      <c r="F650" s="844"/>
      <c r="G650" s="1029"/>
      <c r="H650" s="844"/>
      <c r="I650" s="844"/>
      <c r="J650" s="844"/>
      <c r="K650" s="844"/>
      <c r="L650" s="844"/>
    </row>
    <row r="651" spans="1:12" x14ac:dyDescent="0.3">
      <c r="A651" s="844"/>
      <c r="B651" s="844"/>
      <c r="C651" s="844"/>
      <c r="D651" s="844"/>
      <c r="E651" s="844"/>
      <c r="F651" s="844"/>
      <c r="G651" s="1029"/>
      <c r="H651" s="844"/>
      <c r="I651" s="844"/>
      <c r="J651" s="844"/>
      <c r="K651" s="844"/>
      <c r="L651" s="844"/>
    </row>
    <row r="652" spans="1:12" x14ac:dyDescent="0.3">
      <c r="A652" s="844"/>
      <c r="B652" s="844"/>
      <c r="C652" s="844"/>
      <c r="D652" s="844"/>
      <c r="E652" s="844"/>
      <c r="F652" s="844"/>
      <c r="G652" s="1029"/>
      <c r="H652" s="844"/>
      <c r="I652" s="844"/>
      <c r="J652" s="844"/>
      <c r="K652" s="844"/>
      <c r="L652" s="844"/>
    </row>
    <row r="653" spans="1:12" x14ac:dyDescent="0.3">
      <c r="A653" s="844"/>
      <c r="B653" s="844"/>
      <c r="C653" s="844"/>
      <c r="D653" s="844"/>
      <c r="E653" s="844"/>
      <c r="F653" s="844"/>
      <c r="G653" s="1029"/>
      <c r="H653" s="844"/>
      <c r="I653" s="844"/>
      <c r="J653" s="844"/>
      <c r="K653" s="844"/>
      <c r="L653" s="844"/>
    </row>
    <row r="654" spans="1:12" x14ac:dyDescent="0.3">
      <c r="A654" s="844"/>
      <c r="B654" s="844"/>
      <c r="C654" s="844"/>
      <c r="D654" s="844"/>
      <c r="E654" s="844"/>
      <c r="F654" s="844"/>
      <c r="G654" s="1029"/>
      <c r="H654" s="844"/>
      <c r="I654" s="844"/>
      <c r="J654" s="844"/>
      <c r="K654" s="844"/>
      <c r="L654" s="844"/>
    </row>
    <row r="655" spans="1:12" x14ac:dyDescent="0.3">
      <c r="A655" s="844"/>
      <c r="B655" s="844"/>
      <c r="C655" s="844"/>
      <c r="D655" s="844"/>
      <c r="E655" s="844"/>
      <c r="F655" s="844"/>
      <c r="G655" s="1029"/>
      <c r="H655" s="844"/>
      <c r="I655" s="844"/>
      <c r="J655" s="844"/>
      <c r="K655" s="844"/>
      <c r="L655" s="844"/>
    </row>
    <row r="656" spans="1:12" x14ac:dyDescent="0.3">
      <c r="A656" s="844"/>
      <c r="B656" s="844"/>
      <c r="C656" s="844"/>
      <c r="D656" s="844"/>
      <c r="E656" s="844"/>
      <c r="F656" s="844"/>
      <c r="G656" s="1029"/>
      <c r="H656" s="844"/>
      <c r="I656" s="844"/>
      <c r="J656" s="844"/>
      <c r="K656" s="844"/>
      <c r="L656" s="844"/>
    </row>
    <row r="657" spans="1:12" x14ac:dyDescent="0.3">
      <c r="A657" s="844"/>
      <c r="B657" s="844"/>
      <c r="C657" s="844"/>
      <c r="D657" s="844"/>
      <c r="E657" s="844"/>
      <c r="F657" s="844"/>
      <c r="G657" s="1029"/>
      <c r="H657" s="844"/>
      <c r="I657" s="844"/>
      <c r="J657" s="844"/>
      <c r="K657" s="844"/>
      <c r="L657" s="844"/>
    </row>
    <row r="658" spans="1:12" x14ac:dyDescent="0.3">
      <c r="A658" s="844"/>
      <c r="B658" s="844"/>
      <c r="C658" s="844"/>
      <c r="D658" s="844"/>
      <c r="E658" s="844"/>
      <c r="F658" s="844"/>
      <c r="G658" s="1029"/>
      <c r="H658" s="844"/>
      <c r="I658" s="844"/>
      <c r="J658" s="844"/>
      <c r="K658" s="844"/>
      <c r="L658" s="844"/>
    </row>
    <row r="659" spans="1:12" x14ac:dyDescent="0.3">
      <c r="A659" s="844"/>
      <c r="B659" s="844"/>
      <c r="C659" s="844"/>
      <c r="D659" s="844"/>
      <c r="E659" s="844"/>
      <c r="F659" s="844"/>
      <c r="G659" s="1029"/>
      <c r="H659" s="844"/>
      <c r="I659" s="844"/>
      <c r="J659" s="844"/>
      <c r="K659" s="844"/>
      <c r="L659" s="844"/>
    </row>
    <row r="660" spans="1:12" x14ac:dyDescent="0.3">
      <c r="A660" s="844"/>
      <c r="B660" s="844"/>
      <c r="C660" s="844"/>
      <c r="D660" s="844"/>
      <c r="E660" s="844"/>
      <c r="F660" s="844"/>
      <c r="G660" s="1029"/>
      <c r="H660" s="844"/>
      <c r="I660" s="844"/>
      <c r="J660" s="844"/>
      <c r="K660" s="844"/>
      <c r="L660" s="844"/>
    </row>
    <row r="661" spans="1:12" x14ac:dyDescent="0.3">
      <c r="A661" s="844"/>
      <c r="B661" s="844"/>
      <c r="C661" s="844"/>
      <c r="D661" s="844"/>
      <c r="E661" s="844"/>
      <c r="F661" s="844"/>
      <c r="G661" s="1029"/>
      <c r="H661" s="844"/>
      <c r="I661" s="844"/>
      <c r="J661" s="844"/>
      <c r="K661" s="844"/>
      <c r="L661" s="844"/>
    </row>
    <row r="662" spans="1:12" x14ac:dyDescent="0.3">
      <c r="A662" s="844"/>
      <c r="B662" s="844"/>
      <c r="C662" s="844"/>
      <c r="D662" s="844"/>
      <c r="E662" s="844"/>
      <c r="F662" s="844"/>
      <c r="G662" s="1029"/>
      <c r="H662" s="844"/>
      <c r="I662" s="844"/>
      <c r="J662" s="844"/>
      <c r="K662" s="844"/>
      <c r="L662" s="844"/>
    </row>
    <row r="663" spans="1:12" x14ac:dyDescent="0.3">
      <c r="A663" s="844"/>
      <c r="B663" s="844"/>
      <c r="C663" s="844"/>
      <c r="D663" s="844"/>
      <c r="E663" s="844"/>
      <c r="F663" s="844"/>
      <c r="G663" s="1029"/>
      <c r="H663" s="844"/>
      <c r="I663" s="844"/>
      <c r="J663" s="844"/>
      <c r="K663" s="844"/>
      <c r="L663" s="844"/>
    </row>
    <row r="664" spans="1:12" x14ac:dyDescent="0.3">
      <c r="A664" s="844"/>
      <c r="B664" s="844"/>
      <c r="C664" s="844"/>
      <c r="D664" s="844"/>
      <c r="E664" s="844"/>
      <c r="F664" s="844"/>
      <c r="G664" s="1029"/>
      <c r="H664" s="844"/>
      <c r="I664" s="844"/>
      <c r="J664" s="844"/>
      <c r="K664" s="844"/>
      <c r="L664" s="844"/>
    </row>
    <row r="665" spans="1:12" x14ac:dyDescent="0.3">
      <c r="A665" s="844"/>
      <c r="B665" s="844"/>
      <c r="C665" s="844"/>
      <c r="D665" s="844"/>
      <c r="E665" s="844"/>
      <c r="F665" s="844"/>
      <c r="G665" s="1029"/>
      <c r="H665" s="844"/>
      <c r="I665" s="844"/>
      <c r="J665" s="844"/>
      <c r="K665" s="844"/>
      <c r="L665" s="844"/>
    </row>
    <row r="666" spans="1:12" x14ac:dyDescent="0.3">
      <c r="A666" s="844"/>
      <c r="B666" s="844"/>
      <c r="C666" s="844"/>
      <c r="D666" s="844"/>
      <c r="E666" s="844"/>
      <c r="F666" s="844"/>
      <c r="G666" s="1029"/>
      <c r="H666" s="844"/>
      <c r="I666" s="844"/>
      <c r="J666" s="844"/>
      <c r="K666" s="844"/>
      <c r="L666" s="844"/>
    </row>
    <row r="667" spans="1:12" x14ac:dyDescent="0.3">
      <c r="A667" s="844"/>
      <c r="B667" s="844"/>
      <c r="C667" s="844"/>
      <c r="D667" s="844"/>
      <c r="E667" s="844"/>
      <c r="F667" s="844"/>
      <c r="G667" s="1029"/>
      <c r="H667" s="844"/>
      <c r="I667" s="844"/>
      <c r="J667" s="844"/>
      <c r="K667" s="844"/>
      <c r="L667" s="844"/>
    </row>
    <row r="668" spans="1:12" x14ac:dyDescent="0.3">
      <c r="A668" s="844"/>
      <c r="B668" s="844"/>
      <c r="C668" s="844"/>
      <c r="D668" s="844"/>
      <c r="E668" s="844"/>
      <c r="F668" s="844"/>
      <c r="G668" s="1029"/>
      <c r="H668" s="844"/>
      <c r="I668" s="844"/>
      <c r="J668" s="844"/>
      <c r="K668" s="844"/>
      <c r="L668" s="844"/>
    </row>
    <row r="669" spans="1:12" x14ac:dyDescent="0.3">
      <c r="A669" s="844"/>
      <c r="B669" s="844"/>
      <c r="C669" s="844"/>
      <c r="D669" s="844"/>
      <c r="E669" s="844"/>
      <c r="F669" s="844"/>
      <c r="G669" s="1029"/>
      <c r="H669" s="844"/>
      <c r="I669" s="844"/>
      <c r="J669" s="844"/>
      <c r="K669" s="844"/>
      <c r="L669" s="844"/>
    </row>
    <row r="670" spans="1:12" x14ac:dyDescent="0.3">
      <c r="A670" s="844"/>
      <c r="B670" s="844"/>
      <c r="C670" s="844"/>
      <c r="D670" s="844"/>
      <c r="E670" s="844"/>
      <c r="F670" s="844"/>
      <c r="G670" s="1029"/>
      <c r="H670" s="844"/>
      <c r="I670" s="844"/>
      <c r="J670" s="844"/>
      <c r="K670" s="844"/>
      <c r="L670" s="844"/>
    </row>
    <row r="671" spans="1:12" x14ac:dyDescent="0.3">
      <c r="A671" s="844"/>
      <c r="B671" s="844"/>
      <c r="C671" s="844"/>
      <c r="D671" s="844"/>
      <c r="E671" s="844"/>
      <c r="F671" s="844"/>
      <c r="G671" s="1029"/>
      <c r="H671" s="844"/>
      <c r="I671" s="844"/>
      <c r="J671" s="844"/>
      <c r="K671" s="844"/>
      <c r="L671" s="844"/>
    </row>
    <row r="672" spans="1:12" x14ac:dyDescent="0.3">
      <c r="A672" s="844"/>
      <c r="B672" s="844"/>
      <c r="C672" s="844"/>
      <c r="D672" s="844"/>
      <c r="E672" s="844"/>
      <c r="F672" s="844"/>
      <c r="G672" s="1029"/>
      <c r="H672" s="844"/>
      <c r="I672" s="844"/>
      <c r="J672" s="844"/>
      <c r="K672" s="844"/>
      <c r="L672" s="844"/>
    </row>
    <row r="673" spans="1:12" x14ac:dyDescent="0.3">
      <c r="A673" s="844"/>
      <c r="B673" s="844"/>
      <c r="C673" s="844"/>
      <c r="D673" s="844"/>
      <c r="E673" s="844"/>
      <c r="F673" s="844"/>
      <c r="G673" s="1029"/>
      <c r="H673" s="844"/>
      <c r="I673" s="844"/>
      <c r="J673" s="844"/>
      <c r="K673" s="844"/>
      <c r="L673" s="844"/>
    </row>
    <row r="674" spans="1:12" x14ac:dyDescent="0.3">
      <c r="A674" s="844"/>
      <c r="B674" s="844"/>
      <c r="C674" s="844"/>
      <c r="D674" s="844"/>
      <c r="E674" s="844"/>
      <c r="F674" s="844"/>
      <c r="G674" s="1029"/>
      <c r="H674" s="844"/>
      <c r="I674" s="844"/>
      <c r="J674" s="844"/>
      <c r="K674" s="844"/>
      <c r="L674" s="844"/>
    </row>
    <row r="675" spans="1:12" x14ac:dyDescent="0.3">
      <c r="A675" s="844"/>
      <c r="B675" s="844"/>
      <c r="C675" s="844"/>
      <c r="D675" s="844"/>
      <c r="E675" s="844"/>
      <c r="F675" s="844"/>
      <c r="G675" s="1029"/>
      <c r="H675" s="844"/>
      <c r="I675" s="844"/>
      <c r="J675" s="844"/>
      <c r="K675" s="844"/>
      <c r="L675" s="844"/>
    </row>
    <row r="676" spans="1:12" x14ac:dyDescent="0.3">
      <c r="A676" s="844"/>
      <c r="B676" s="844"/>
      <c r="C676" s="844"/>
      <c r="D676" s="844"/>
      <c r="E676" s="844"/>
      <c r="F676" s="844"/>
      <c r="G676" s="1029"/>
      <c r="H676" s="844"/>
      <c r="I676" s="844"/>
      <c r="J676" s="844"/>
      <c r="K676" s="844"/>
      <c r="L676" s="844"/>
    </row>
    <row r="677" spans="1:12" x14ac:dyDescent="0.3">
      <c r="A677" s="844"/>
      <c r="B677" s="844"/>
      <c r="C677" s="844"/>
      <c r="D677" s="844"/>
      <c r="E677" s="844"/>
      <c r="F677" s="844"/>
      <c r="G677" s="1029"/>
      <c r="H677" s="844"/>
      <c r="I677" s="844"/>
      <c r="J677" s="844"/>
      <c r="K677" s="844"/>
      <c r="L677" s="844"/>
    </row>
    <row r="678" spans="1:12" x14ac:dyDescent="0.3">
      <c r="A678" s="844"/>
      <c r="B678" s="844"/>
      <c r="C678" s="844"/>
      <c r="D678" s="844"/>
      <c r="E678" s="844"/>
      <c r="F678" s="844"/>
      <c r="G678" s="1029"/>
      <c r="H678" s="844"/>
      <c r="I678" s="844"/>
      <c r="J678" s="844"/>
      <c r="K678" s="844"/>
      <c r="L678" s="844"/>
    </row>
    <row r="679" spans="1:12" x14ac:dyDescent="0.3">
      <c r="A679" s="844"/>
      <c r="B679" s="844"/>
      <c r="C679" s="844"/>
      <c r="D679" s="844"/>
      <c r="E679" s="844"/>
      <c r="F679" s="844"/>
      <c r="G679" s="1029"/>
      <c r="H679" s="844"/>
      <c r="I679" s="844"/>
      <c r="J679" s="844"/>
      <c r="K679" s="844"/>
      <c r="L679" s="844"/>
    </row>
    <row r="680" spans="1:12" x14ac:dyDescent="0.3">
      <c r="A680" s="844"/>
      <c r="B680" s="844"/>
      <c r="C680" s="844"/>
      <c r="D680" s="844"/>
      <c r="E680" s="844"/>
      <c r="F680" s="844"/>
      <c r="G680" s="1029"/>
      <c r="H680" s="844"/>
      <c r="I680" s="844"/>
      <c r="J680" s="844"/>
      <c r="K680" s="844"/>
      <c r="L680" s="844"/>
    </row>
    <row r="681" spans="1:12" x14ac:dyDescent="0.3">
      <c r="A681" s="844"/>
      <c r="B681" s="844"/>
      <c r="C681" s="844"/>
      <c r="D681" s="844"/>
      <c r="E681" s="844"/>
      <c r="F681" s="844"/>
      <c r="G681" s="1029"/>
      <c r="H681" s="844"/>
      <c r="I681" s="844"/>
      <c r="J681" s="844"/>
      <c r="K681" s="844"/>
      <c r="L681" s="844"/>
    </row>
    <row r="682" spans="1:12" x14ac:dyDescent="0.3">
      <c r="A682" s="844"/>
      <c r="B682" s="844"/>
      <c r="C682" s="844"/>
      <c r="D682" s="844"/>
      <c r="E682" s="844"/>
      <c r="F682" s="844"/>
      <c r="G682" s="1029"/>
      <c r="H682" s="844"/>
      <c r="I682" s="844"/>
      <c r="J682" s="844"/>
      <c r="K682" s="844"/>
      <c r="L682" s="844"/>
    </row>
    <row r="683" spans="1:12" x14ac:dyDescent="0.3">
      <c r="A683" s="844"/>
      <c r="B683" s="844"/>
      <c r="C683" s="844"/>
      <c r="D683" s="844"/>
      <c r="E683" s="844"/>
      <c r="F683" s="844"/>
      <c r="G683" s="1029"/>
      <c r="H683" s="844"/>
      <c r="I683" s="844"/>
      <c r="J683" s="844"/>
      <c r="K683" s="844"/>
      <c r="L683" s="844"/>
    </row>
    <row r="684" spans="1:12" x14ac:dyDescent="0.3">
      <c r="A684" s="844"/>
      <c r="B684" s="844"/>
      <c r="C684" s="844"/>
      <c r="D684" s="844"/>
      <c r="E684" s="844"/>
      <c r="F684" s="844"/>
      <c r="G684" s="1029"/>
      <c r="H684" s="844"/>
      <c r="I684" s="844"/>
      <c r="J684" s="844"/>
      <c r="K684" s="844"/>
      <c r="L684" s="844"/>
    </row>
    <row r="685" spans="1:12" x14ac:dyDescent="0.3">
      <c r="A685" s="844"/>
      <c r="B685" s="844"/>
      <c r="C685" s="844"/>
      <c r="D685" s="844"/>
      <c r="E685" s="844"/>
      <c r="F685" s="844"/>
      <c r="G685" s="1029"/>
      <c r="H685" s="844"/>
      <c r="I685" s="844"/>
      <c r="J685" s="844"/>
      <c r="K685" s="844"/>
      <c r="L685" s="844"/>
    </row>
    <row r="686" spans="1:12" x14ac:dyDescent="0.3">
      <c r="A686" s="844"/>
      <c r="B686" s="844"/>
      <c r="C686" s="844"/>
      <c r="D686" s="844"/>
      <c r="E686" s="844"/>
      <c r="F686" s="844"/>
      <c r="G686" s="1029"/>
      <c r="H686" s="844"/>
      <c r="I686" s="844"/>
      <c r="J686" s="844"/>
      <c r="K686" s="844"/>
      <c r="L686" s="844"/>
    </row>
    <row r="687" spans="1:12" x14ac:dyDescent="0.3">
      <c r="A687" s="844"/>
      <c r="B687" s="844"/>
      <c r="C687" s="844"/>
      <c r="D687" s="844"/>
      <c r="E687" s="844"/>
      <c r="F687" s="844"/>
      <c r="G687" s="1029"/>
      <c r="H687" s="844"/>
      <c r="I687" s="844"/>
      <c r="J687" s="844"/>
      <c r="K687" s="844"/>
      <c r="L687" s="844"/>
    </row>
    <row r="688" spans="1:12" x14ac:dyDescent="0.3">
      <c r="A688" s="844"/>
      <c r="B688" s="844"/>
      <c r="C688" s="844"/>
      <c r="D688" s="844"/>
      <c r="E688" s="844"/>
      <c r="F688" s="844"/>
      <c r="G688" s="1029"/>
      <c r="H688" s="844"/>
      <c r="I688" s="844"/>
      <c r="J688" s="844"/>
      <c r="K688" s="844"/>
      <c r="L688" s="844"/>
    </row>
    <row r="689" spans="1:12" x14ac:dyDescent="0.3">
      <c r="A689" s="844"/>
      <c r="B689" s="844"/>
      <c r="C689" s="844"/>
      <c r="D689" s="844"/>
      <c r="E689" s="844"/>
      <c r="F689" s="844"/>
      <c r="G689" s="1029"/>
      <c r="H689" s="844"/>
      <c r="I689" s="844"/>
      <c r="J689" s="844"/>
      <c r="K689" s="844"/>
      <c r="L689" s="844"/>
    </row>
    <row r="690" spans="1:12" x14ac:dyDescent="0.3">
      <c r="A690" s="844"/>
      <c r="B690" s="844"/>
      <c r="C690" s="844"/>
      <c r="D690" s="844"/>
      <c r="E690" s="844"/>
      <c r="F690" s="844"/>
      <c r="G690" s="1029"/>
      <c r="H690" s="844"/>
      <c r="I690" s="844"/>
      <c r="J690" s="844"/>
      <c r="K690" s="844"/>
      <c r="L690" s="844"/>
    </row>
    <row r="691" spans="1:12" x14ac:dyDescent="0.3">
      <c r="A691" s="844"/>
      <c r="B691" s="844"/>
      <c r="C691" s="844"/>
      <c r="D691" s="844"/>
      <c r="E691" s="844"/>
      <c r="F691" s="844"/>
      <c r="G691" s="1029"/>
      <c r="H691" s="844"/>
      <c r="I691" s="844"/>
      <c r="J691" s="844"/>
      <c r="K691" s="844"/>
      <c r="L691" s="844"/>
    </row>
    <row r="692" spans="1:12" x14ac:dyDescent="0.3">
      <c r="A692" s="844"/>
      <c r="B692" s="844"/>
      <c r="C692" s="844"/>
      <c r="D692" s="844"/>
      <c r="E692" s="844"/>
      <c r="F692" s="844"/>
      <c r="G692" s="1029"/>
      <c r="H692" s="844"/>
      <c r="I692" s="844"/>
      <c r="J692" s="844"/>
      <c r="K692" s="844"/>
      <c r="L692" s="844"/>
    </row>
    <row r="693" spans="1:12" x14ac:dyDescent="0.3">
      <c r="A693" s="844"/>
      <c r="B693" s="844"/>
      <c r="C693" s="844"/>
      <c r="D693" s="844"/>
      <c r="E693" s="844"/>
      <c r="F693" s="844"/>
      <c r="G693" s="1029"/>
      <c r="H693" s="844"/>
      <c r="I693" s="844"/>
      <c r="J693" s="844"/>
      <c r="K693" s="844"/>
      <c r="L693" s="844"/>
    </row>
    <row r="694" spans="1:12" x14ac:dyDescent="0.3">
      <c r="A694" s="844"/>
      <c r="B694" s="844"/>
      <c r="C694" s="844"/>
      <c r="D694" s="844"/>
      <c r="E694" s="844"/>
      <c r="F694" s="844"/>
      <c r="G694" s="1029"/>
      <c r="H694" s="844"/>
      <c r="I694" s="844"/>
      <c r="J694" s="844"/>
      <c r="K694" s="844"/>
      <c r="L694" s="844"/>
    </row>
    <row r="695" spans="1:12" x14ac:dyDescent="0.3">
      <c r="A695" s="844"/>
      <c r="B695" s="844"/>
      <c r="C695" s="844"/>
      <c r="D695" s="844"/>
      <c r="E695" s="844"/>
      <c r="F695" s="844"/>
      <c r="G695" s="1029"/>
      <c r="H695" s="844"/>
      <c r="I695" s="844"/>
      <c r="J695" s="844"/>
      <c r="K695" s="844"/>
      <c r="L695" s="844"/>
    </row>
    <row r="696" spans="1:12" x14ac:dyDescent="0.3">
      <c r="A696" s="844"/>
      <c r="B696" s="844"/>
      <c r="C696" s="844"/>
      <c r="D696" s="844"/>
      <c r="E696" s="844"/>
      <c r="F696" s="844"/>
      <c r="G696" s="1029"/>
      <c r="H696" s="844"/>
      <c r="I696" s="844"/>
      <c r="J696" s="844"/>
      <c r="K696" s="844"/>
      <c r="L696" s="844"/>
    </row>
    <row r="697" spans="1:12" x14ac:dyDescent="0.3">
      <c r="A697" s="844"/>
      <c r="B697" s="844"/>
      <c r="C697" s="844"/>
      <c r="D697" s="844"/>
      <c r="E697" s="844"/>
      <c r="F697" s="844"/>
      <c r="G697" s="1029"/>
      <c r="H697" s="844"/>
      <c r="I697" s="844"/>
      <c r="J697" s="844"/>
      <c r="K697" s="844"/>
      <c r="L697" s="844"/>
    </row>
    <row r="698" spans="1:12" x14ac:dyDescent="0.3">
      <c r="A698" s="844"/>
      <c r="B698" s="844"/>
      <c r="C698" s="844"/>
      <c r="D698" s="844"/>
      <c r="E698" s="844"/>
      <c r="F698" s="844"/>
      <c r="G698" s="1029"/>
      <c r="H698" s="844"/>
      <c r="I698" s="844"/>
      <c r="J698" s="844"/>
      <c r="K698" s="844"/>
      <c r="L698" s="844"/>
    </row>
    <row r="699" spans="1:12" x14ac:dyDescent="0.3">
      <c r="A699" s="844"/>
      <c r="B699" s="844"/>
      <c r="C699" s="844"/>
      <c r="D699" s="844"/>
      <c r="E699" s="844"/>
      <c r="F699" s="844"/>
      <c r="G699" s="1029"/>
      <c r="H699" s="844"/>
      <c r="I699" s="844"/>
      <c r="J699" s="844"/>
      <c r="K699" s="844"/>
      <c r="L699" s="844"/>
    </row>
    <row r="700" spans="1:12" x14ac:dyDescent="0.3">
      <c r="A700" s="844"/>
      <c r="B700" s="844"/>
      <c r="C700" s="844"/>
      <c r="D700" s="844"/>
      <c r="E700" s="844"/>
      <c r="F700" s="844"/>
      <c r="G700" s="1029"/>
      <c r="H700" s="844"/>
      <c r="I700" s="844"/>
      <c r="J700" s="844"/>
      <c r="K700" s="844"/>
      <c r="L700" s="844"/>
    </row>
    <row r="701" spans="1:12" x14ac:dyDescent="0.3">
      <c r="A701" s="844"/>
      <c r="B701" s="844"/>
      <c r="C701" s="844"/>
      <c r="D701" s="844"/>
      <c r="E701" s="844"/>
      <c r="F701" s="844"/>
      <c r="G701" s="1029"/>
      <c r="H701" s="844"/>
      <c r="I701" s="844"/>
      <c r="J701" s="844"/>
      <c r="K701" s="844"/>
      <c r="L701" s="844"/>
    </row>
    <row r="702" spans="1:12" x14ac:dyDescent="0.3">
      <c r="A702" s="844"/>
      <c r="B702" s="844"/>
      <c r="C702" s="844"/>
      <c r="D702" s="844"/>
      <c r="E702" s="844"/>
      <c r="F702" s="844"/>
      <c r="G702" s="1029"/>
      <c r="H702" s="844"/>
      <c r="I702" s="844"/>
      <c r="J702" s="844"/>
      <c r="K702" s="844"/>
      <c r="L702" s="844"/>
    </row>
    <row r="703" spans="1:12" x14ac:dyDescent="0.3">
      <c r="A703" s="844"/>
      <c r="B703" s="844"/>
      <c r="C703" s="844"/>
      <c r="D703" s="844"/>
      <c r="E703" s="844"/>
      <c r="F703" s="844"/>
      <c r="G703" s="1029"/>
      <c r="H703" s="844"/>
      <c r="I703" s="844"/>
      <c r="J703" s="844"/>
      <c r="K703" s="844"/>
      <c r="L703" s="844"/>
    </row>
    <row r="704" spans="1:12" x14ac:dyDescent="0.3">
      <c r="A704" s="844"/>
      <c r="B704" s="844"/>
      <c r="C704" s="844"/>
      <c r="D704" s="844"/>
      <c r="E704" s="844"/>
      <c r="F704" s="844"/>
      <c r="G704" s="1029"/>
      <c r="H704" s="844"/>
      <c r="I704" s="844"/>
      <c r="J704" s="844"/>
      <c r="K704" s="844"/>
      <c r="L704" s="844"/>
    </row>
    <row r="705" spans="1:12" x14ac:dyDescent="0.3">
      <c r="A705" s="844"/>
      <c r="B705" s="844"/>
      <c r="C705" s="844"/>
      <c r="D705" s="844"/>
      <c r="E705" s="844"/>
      <c r="F705" s="844"/>
      <c r="G705" s="1029"/>
      <c r="H705" s="844"/>
      <c r="I705" s="844"/>
      <c r="J705" s="844"/>
      <c r="K705" s="844"/>
      <c r="L705" s="844"/>
    </row>
    <row r="706" spans="1:12" x14ac:dyDescent="0.3">
      <c r="A706" s="844"/>
      <c r="B706" s="844"/>
      <c r="C706" s="844"/>
      <c r="D706" s="844"/>
      <c r="E706" s="844"/>
      <c r="F706" s="844"/>
      <c r="G706" s="1029"/>
      <c r="H706" s="844"/>
      <c r="I706" s="844"/>
      <c r="J706" s="844"/>
      <c r="K706" s="844"/>
      <c r="L706" s="844"/>
    </row>
    <row r="707" spans="1:12" x14ac:dyDescent="0.3">
      <c r="A707" s="844"/>
      <c r="B707" s="844"/>
      <c r="C707" s="844"/>
      <c r="D707" s="844"/>
      <c r="E707" s="844"/>
      <c r="F707" s="844"/>
      <c r="G707" s="1029"/>
      <c r="H707" s="844"/>
      <c r="I707" s="844"/>
      <c r="J707" s="844"/>
      <c r="K707" s="844"/>
      <c r="L707" s="844"/>
    </row>
    <row r="708" spans="1:12" x14ac:dyDescent="0.3">
      <c r="A708" s="844"/>
      <c r="B708" s="844"/>
      <c r="C708" s="844"/>
      <c r="D708" s="844"/>
      <c r="E708" s="844"/>
      <c r="F708" s="844"/>
      <c r="G708" s="1029"/>
      <c r="H708" s="844"/>
      <c r="I708" s="844"/>
      <c r="J708" s="844"/>
      <c r="K708" s="844"/>
      <c r="L708" s="844"/>
    </row>
    <row r="709" spans="1:12" x14ac:dyDescent="0.3">
      <c r="A709" s="844"/>
      <c r="B709" s="844"/>
      <c r="C709" s="844"/>
      <c r="D709" s="844"/>
      <c r="E709" s="844"/>
      <c r="F709" s="844"/>
      <c r="G709" s="1029"/>
      <c r="H709" s="844"/>
      <c r="I709" s="844"/>
      <c r="J709" s="844"/>
      <c r="K709" s="844"/>
      <c r="L709" s="844"/>
    </row>
    <row r="710" spans="1:12" x14ac:dyDescent="0.3">
      <c r="A710" s="844"/>
      <c r="B710" s="844"/>
      <c r="C710" s="844"/>
      <c r="D710" s="844"/>
      <c r="E710" s="844"/>
      <c r="F710" s="844"/>
      <c r="G710" s="1029"/>
      <c r="H710" s="844"/>
      <c r="I710" s="844"/>
      <c r="J710" s="844"/>
      <c r="K710" s="844"/>
      <c r="L710" s="844"/>
    </row>
    <row r="711" spans="1:12" x14ac:dyDescent="0.3">
      <c r="A711" s="844"/>
      <c r="B711" s="844"/>
      <c r="C711" s="844"/>
      <c r="D711" s="844"/>
      <c r="E711" s="844"/>
      <c r="F711" s="844"/>
      <c r="G711" s="1029"/>
      <c r="H711" s="844"/>
      <c r="I711" s="844"/>
      <c r="J711" s="844"/>
      <c r="K711" s="844"/>
      <c r="L711" s="844"/>
    </row>
    <row r="712" spans="1:12" x14ac:dyDescent="0.3">
      <c r="A712" s="844"/>
      <c r="B712" s="844"/>
      <c r="C712" s="844"/>
      <c r="D712" s="844"/>
      <c r="E712" s="844"/>
      <c r="F712" s="844"/>
      <c r="G712" s="1029"/>
      <c r="H712" s="844"/>
      <c r="I712" s="844"/>
      <c r="J712" s="844"/>
      <c r="K712" s="844"/>
      <c r="L712" s="844"/>
    </row>
    <row r="713" spans="1:12" x14ac:dyDescent="0.3">
      <c r="A713" s="844"/>
      <c r="B713" s="844"/>
      <c r="C713" s="844"/>
      <c r="D713" s="844"/>
      <c r="E713" s="844"/>
      <c r="F713" s="844"/>
      <c r="G713" s="1029"/>
      <c r="H713" s="844"/>
      <c r="I713" s="844"/>
      <c r="J713" s="844"/>
      <c r="K713" s="844"/>
      <c r="L713" s="844"/>
    </row>
    <row r="714" spans="1:12" x14ac:dyDescent="0.3">
      <c r="A714" s="844"/>
      <c r="B714" s="844"/>
      <c r="C714" s="844"/>
      <c r="D714" s="844"/>
      <c r="E714" s="844"/>
      <c r="F714" s="844"/>
      <c r="G714" s="1029"/>
      <c r="H714" s="844"/>
      <c r="I714" s="844"/>
      <c r="J714" s="844"/>
      <c r="K714" s="844"/>
      <c r="L714" s="844"/>
    </row>
    <row r="715" spans="1:12" x14ac:dyDescent="0.3">
      <c r="A715" s="844"/>
      <c r="B715" s="844"/>
      <c r="C715" s="844"/>
      <c r="D715" s="844"/>
      <c r="E715" s="844"/>
      <c r="F715" s="844"/>
      <c r="G715" s="1029"/>
      <c r="H715" s="844"/>
      <c r="I715" s="844"/>
      <c r="J715" s="844"/>
      <c r="K715" s="844"/>
      <c r="L715" s="844"/>
    </row>
    <row r="716" spans="1:12" x14ac:dyDescent="0.3">
      <c r="A716" s="844"/>
      <c r="B716" s="844"/>
      <c r="C716" s="844"/>
      <c r="D716" s="844"/>
      <c r="E716" s="844"/>
      <c r="F716" s="844"/>
      <c r="G716" s="1029"/>
      <c r="H716" s="844"/>
      <c r="I716" s="844"/>
      <c r="J716" s="844"/>
      <c r="K716" s="844"/>
      <c r="L716" s="844"/>
    </row>
    <row r="717" spans="1:12" x14ac:dyDescent="0.3">
      <c r="A717" s="844"/>
      <c r="B717" s="844"/>
      <c r="C717" s="844"/>
      <c r="D717" s="844"/>
      <c r="E717" s="844"/>
      <c r="F717" s="844"/>
      <c r="G717" s="1029"/>
      <c r="H717" s="844"/>
      <c r="I717" s="844"/>
      <c r="J717" s="844"/>
      <c r="K717" s="844"/>
      <c r="L717" s="844"/>
    </row>
    <row r="718" spans="1:12" x14ac:dyDescent="0.3">
      <c r="A718" s="844"/>
      <c r="B718" s="844"/>
      <c r="C718" s="844"/>
      <c r="D718" s="844"/>
      <c r="E718" s="844"/>
      <c r="F718" s="844"/>
      <c r="G718" s="1029"/>
      <c r="H718" s="844"/>
      <c r="I718" s="844"/>
      <c r="J718" s="844"/>
      <c r="K718" s="844"/>
      <c r="L718" s="844"/>
    </row>
    <row r="719" spans="1:12" x14ac:dyDescent="0.3">
      <c r="A719" s="844"/>
      <c r="B719" s="844"/>
      <c r="C719" s="844"/>
      <c r="D719" s="844"/>
      <c r="E719" s="844"/>
      <c r="F719" s="844"/>
      <c r="G719" s="1029"/>
      <c r="H719" s="844"/>
      <c r="I719" s="844"/>
      <c r="J719" s="844"/>
      <c r="K719" s="844"/>
      <c r="L719" s="844"/>
    </row>
    <row r="720" spans="1:12" x14ac:dyDescent="0.3">
      <c r="A720" s="844"/>
      <c r="B720" s="844"/>
      <c r="C720" s="844"/>
      <c r="D720" s="844"/>
      <c r="E720" s="844"/>
      <c r="F720" s="844"/>
      <c r="G720" s="1029"/>
      <c r="H720" s="844"/>
      <c r="I720" s="844"/>
      <c r="J720" s="844"/>
      <c r="K720" s="844"/>
      <c r="L720" s="844"/>
    </row>
    <row r="721" spans="1:12" x14ac:dyDescent="0.3">
      <c r="A721" s="844"/>
      <c r="B721" s="844"/>
      <c r="C721" s="844"/>
      <c r="D721" s="844"/>
      <c r="E721" s="844"/>
      <c r="F721" s="844"/>
      <c r="G721" s="1029"/>
      <c r="H721" s="844"/>
      <c r="I721" s="844"/>
      <c r="J721" s="844"/>
      <c r="K721" s="844"/>
      <c r="L721" s="844"/>
    </row>
    <row r="722" spans="1:12" x14ac:dyDescent="0.3">
      <c r="A722" s="844"/>
      <c r="B722" s="844"/>
      <c r="C722" s="844"/>
      <c r="D722" s="844"/>
      <c r="E722" s="844"/>
      <c r="F722" s="844"/>
      <c r="G722" s="1029"/>
      <c r="H722" s="844"/>
      <c r="I722" s="844"/>
      <c r="J722" s="844"/>
      <c r="K722" s="844"/>
      <c r="L722" s="844"/>
    </row>
    <row r="723" spans="1:12" x14ac:dyDescent="0.3">
      <c r="A723" s="844"/>
      <c r="B723" s="844"/>
      <c r="C723" s="844"/>
      <c r="D723" s="844"/>
      <c r="E723" s="844"/>
      <c r="F723" s="844"/>
      <c r="G723" s="1029"/>
      <c r="H723" s="844"/>
      <c r="I723" s="844"/>
      <c r="J723" s="844"/>
      <c r="K723" s="844"/>
      <c r="L723" s="844"/>
    </row>
    <row r="724" spans="1:12" x14ac:dyDescent="0.3">
      <c r="A724" s="844"/>
      <c r="B724" s="844"/>
      <c r="C724" s="844"/>
      <c r="D724" s="844"/>
      <c r="E724" s="844"/>
      <c r="F724" s="844"/>
      <c r="G724" s="1029"/>
      <c r="H724" s="844"/>
      <c r="I724" s="844"/>
      <c r="J724" s="844"/>
      <c r="K724" s="844"/>
      <c r="L724" s="844"/>
    </row>
    <row r="725" spans="1:12" x14ac:dyDescent="0.3">
      <c r="A725" s="844"/>
      <c r="B725" s="844"/>
      <c r="C725" s="844"/>
      <c r="D725" s="844"/>
      <c r="E725" s="844"/>
      <c r="F725" s="844"/>
      <c r="G725" s="1029"/>
      <c r="H725" s="844"/>
      <c r="I725" s="844"/>
      <c r="J725" s="844"/>
      <c r="K725" s="844"/>
      <c r="L725" s="844"/>
    </row>
    <row r="726" spans="1:12" x14ac:dyDescent="0.3">
      <c r="A726" s="844"/>
      <c r="B726" s="844"/>
      <c r="C726" s="844"/>
      <c r="D726" s="844"/>
      <c r="E726" s="844"/>
      <c r="F726" s="844"/>
      <c r="G726" s="1029"/>
      <c r="H726" s="844"/>
      <c r="I726" s="844"/>
      <c r="J726" s="844"/>
      <c r="K726" s="844"/>
      <c r="L726" s="844"/>
    </row>
    <row r="727" spans="1:12" x14ac:dyDescent="0.3">
      <c r="A727" s="844"/>
      <c r="B727" s="844"/>
      <c r="C727" s="844"/>
      <c r="D727" s="844"/>
      <c r="E727" s="844"/>
      <c r="F727" s="844"/>
      <c r="G727" s="1029"/>
      <c r="H727" s="844"/>
      <c r="I727" s="844"/>
      <c r="J727" s="844"/>
      <c r="K727" s="844"/>
      <c r="L727" s="844"/>
    </row>
    <row r="728" spans="1:12" x14ac:dyDescent="0.3">
      <c r="A728" s="844"/>
      <c r="B728" s="844"/>
      <c r="C728" s="844"/>
      <c r="D728" s="844"/>
      <c r="E728" s="844"/>
      <c r="F728" s="844"/>
      <c r="G728" s="1029"/>
      <c r="H728" s="844"/>
      <c r="I728" s="844"/>
      <c r="J728" s="844"/>
      <c r="K728" s="844"/>
      <c r="L728" s="844"/>
    </row>
    <row r="729" spans="1:12" x14ac:dyDescent="0.3">
      <c r="A729" s="844"/>
      <c r="B729" s="844"/>
      <c r="C729" s="844"/>
      <c r="D729" s="844"/>
      <c r="E729" s="844"/>
      <c r="F729" s="844"/>
      <c r="G729" s="1029"/>
      <c r="H729" s="844"/>
      <c r="I729" s="844"/>
      <c r="J729" s="844"/>
      <c r="K729" s="844"/>
      <c r="L729" s="844"/>
    </row>
    <row r="730" spans="1:12" x14ac:dyDescent="0.3">
      <c r="A730" s="844"/>
      <c r="B730" s="844"/>
      <c r="C730" s="844"/>
      <c r="D730" s="844"/>
      <c r="E730" s="844"/>
      <c r="F730" s="844"/>
      <c r="G730" s="1029"/>
      <c r="H730" s="844"/>
      <c r="I730" s="844"/>
      <c r="J730" s="844"/>
      <c r="K730" s="844"/>
      <c r="L730" s="844"/>
    </row>
    <row r="731" spans="1:12" x14ac:dyDescent="0.3">
      <c r="A731" s="844"/>
      <c r="B731" s="844"/>
      <c r="C731" s="844"/>
      <c r="D731" s="844"/>
      <c r="E731" s="844"/>
      <c r="F731" s="844"/>
      <c r="G731" s="1029"/>
      <c r="H731" s="844"/>
      <c r="I731" s="844"/>
      <c r="J731" s="844"/>
      <c r="K731" s="844"/>
      <c r="L731" s="844"/>
    </row>
    <row r="732" spans="1:12" x14ac:dyDescent="0.3">
      <c r="A732" s="844"/>
      <c r="B732" s="844"/>
      <c r="C732" s="844"/>
      <c r="D732" s="844"/>
      <c r="E732" s="844"/>
      <c r="F732" s="844"/>
      <c r="G732" s="1029"/>
      <c r="H732" s="844"/>
      <c r="I732" s="844"/>
      <c r="J732" s="844"/>
      <c r="K732" s="844"/>
      <c r="L732" s="844"/>
    </row>
    <row r="733" spans="1:12" x14ac:dyDescent="0.3">
      <c r="A733" s="844"/>
      <c r="B733" s="844"/>
      <c r="C733" s="844"/>
      <c r="D733" s="844"/>
      <c r="E733" s="844"/>
      <c r="F733" s="844"/>
      <c r="G733" s="1029"/>
      <c r="H733" s="844"/>
      <c r="I733" s="844"/>
      <c r="J733" s="844"/>
      <c r="K733" s="844"/>
      <c r="L733" s="844"/>
    </row>
    <row r="734" spans="1:12" x14ac:dyDescent="0.3">
      <c r="A734" s="844"/>
      <c r="B734" s="844"/>
      <c r="C734" s="844"/>
      <c r="D734" s="844"/>
      <c r="E734" s="844"/>
      <c r="F734" s="844"/>
      <c r="G734" s="1029"/>
      <c r="H734" s="844"/>
      <c r="I734" s="844"/>
      <c r="J734" s="844"/>
      <c r="K734" s="844"/>
      <c r="L734" s="844"/>
    </row>
    <row r="735" spans="1:12" x14ac:dyDescent="0.3">
      <c r="A735" s="844"/>
      <c r="B735" s="844"/>
      <c r="C735" s="844"/>
      <c r="D735" s="844"/>
      <c r="E735" s="844"/>
      <c r="F735" s="844"/>
      <c r="G735" s="1029"/>
      <c r="H735" s="844"/>
      <c r="I735" s="844"/>
      <c r="J735" s="844"/>
      <c r="K735" s="844"/>
      <c r="L735" s="844"/>
    </row>
    <row r="736" spans="1:12" x14ac:dyDescent="0.3">
      <c r="A736" s="844"/>
      <c r="B736" s="844"/>
      <c r="C736" s="844"/>
      <c r="D736" s="844"/>
      <c r="E736" s="844"/>
      <c r="F736" s="844"/>
      <c r="G736" s="1029"/>
      <c r="H736" s="844"/>
      <c r="I736" s="844"/>
      <c r="J736" s="844"/>
      <c r="K736" s="844"/>
      <c r="L736" s="844"/>
    </row>
    <row r="737" spans="1:12" x14ac:dyDescent="0.3">
      <c r="A737" s="844"/>
      <c r="B737" s="844"/>
      <c r="C737" s="844"/>
      <c r="D737" s="844"/>
      <c r="E737" s="844"/>
      <c r="F737" s="844"/>
      <c r="G737" s="1029"/>
      <c r="H737" s="844"/>
      <c r="I737" s="844"/>
      <c r="J737" s="844"/>
      <c r="K737" s="844"/>
      <c r="L737" s="844"/>
    </row>
    <row r="738" spans="1:12" x14ac:dyDescent="0.3">
      <c r="A738" s="844"/>
      <c r="B738" s="844"/>
      <c r="C738" s="844"/>
      <c r="D738" s="844"/>
      <c r="E738" s="844"/>
      <c r="F738" s="844"/>
      <c r="G738" s="1029"/>
      <c r="H738" s="844"/>
      <c r="I738" s="844"/>
      <c r="J738" s="844"/>
      <c r="K738" s="844"/>
      <c r="L738" s="844"/>
    </row>
    <row r="739" spans="1:12" x14ac:dyDescent="0.3">
      <c r="A739" s="844"/>
      <c r="B739" s="844"/>
      <c r="C739" s="844"/>
      <c r="D739" s="844"/>
      <c r="E739" s="844"/>
      <c r="F739" s="844"/>
      <c r="G739" s="1029"/>
      <c r="H739" s="844"/>
      <c r="I739" s="844"/>
      <c r="J739" s="844"/>
      <c r="K739" s="844"/>
      <c r="L739" s="844"/>
    </row>
    <row r="740" spans="1:12" x14ac:dyDescent="0.3">
      <c r="A740" s="844"/>
      <c r="B740" s="844"/>
      <c r="C740" s="844"/>
      <c r="D740" s="844"/>
      <c r="E740" s="844"/>
      <c r="F740" s="844"/>
      <c r="G740" s="1029"/>
      <c r="H740" s="844"/>
      <c r="I740" s="844"/>
      <c r="J740" s="844"/>
      <c r="K740" s="844"/>
      <c r="L740" s="844"/>
    </row>
    <row r="741" spans="1:12" x14ac:dyDescent="0.3">
      <c r="A741" s="844"/>
      <c r="B741" s="844"/>
      <c r="C741" s="844"/>
      <c r="D741" s="844"/>
      <c r="E741" s="844"/>
      <c r="F741" s="844"/>
      <c r="G741" s="1029"/>
      <c r="H741" s="844"/>
      <c r="I741" s="844"/>
      <c r="J741" s="844"/>
      <c r="K741" s="844"/>
      <c r="L741" s="844"/>
    </row>
    <row r="742" spans="1:12" x14ac:dyDescent="0.3">
      <c r="A742" s="844"/>
      <c r="B742" s="844"/>
      <c r="C742" s="844"/>
      <c r="D742" s="844"/>
      <c r="E742" s="844"/>
      <c r="F742" s="844"/>
      <c r="G742" s="1029"/>
      <c r="H742" s="844"/>
      <c r="I742" s="844"/>
      <c r="J742" s="844"/>
      <c r="K742" s="844"/>
      <c r="L742" s="844"/>
    </row>
    <row r="743" spans="1:12" x14ac:dyDescent="0.3">
      <c r="A743" s="844"/>
      <c r="B743" s="844"/>
      <c r="C743" s="844"/>
      <c r="D743" s="844"/>
      <c r="E743" s="844"/>
      <c r="F743" s="844"/>
      <c r="G743" s="1029"/>
      <c r="H743" s="844"/>
      <c r="I743" s="844"/>
      <c r="J743" s="844"/>
      <c r="K743" s="844"/>
      <c r="L743" s="844"/>
    </row>
    <row r="744" spans="1:12" x14ac:dyDescent="0.3">
      <c r="A744" s="844"/>
      <c r="B744" s="844"/>
      <c r="C744" s="844"/>
      <c r="D744" s="844"/>
      <c r="E744" s="844"/>
      <c r="F744" s="844"/>
      <c r="G744" s="1029"/>
      <c r="H744" s="844"/>
      <c r="I744" s="844"/>
      <c r="J744" s="844"/>
      <c r="K744" s="844"/>
      <c r="L744" s="844"/>
    </row>
    <row r="745" spans="1:12" x14ac:dyDescent="0.3">
      <c r="A745" s="844"/>
      <c r="B745" s="844"/>
      <c r="C745" s="844"/>
      <c r="D745" s="844"/>
      <c r="E745" s="844"/>
      <c r="F745" s="844"/>
      <c r="G745" s="1029"/>
      <c r="H745" s="844"/>
      <c r="I745" s="844"/>
      <c r="J745" s="844"/>
      <c r="K745" s="844"/>
      <c r="L745" s="844"/>
    </row>
    <row r="746" spans="1:12" x14ac:dyDescent="0.3">
      <c r="A746" s="844"/>
      <c r="B746" s="844"/>
      <c r="C746" s="844"/>
      <c r="D746" s="844"/>
      <c r="E746" s="844"/>
      <c r="F746" s="844"/>
      <c r="G746" s="1029"/>
      <c r="H746" s="844"/>
      <c r="I746" s="844"/>
      <c r="J746" s="844"/>
      <c r="K746" s="844"/>
      <c r="L746" s="844"/>
    </row>
    <row r="747" spans="1:12" x14ac:dyDescent="0.3">
      <c r="A747" s="844"/>
      <c r="B747" s="844"/>
      <c r="C747" s="844"/>
      <c r="D747" s="844"/>
      <c r="E747" s="844"/>
      <c r="F747" s="844"/>
      <c r="G747" s="1029"/>
      <c r="H747" s="844"/>
      <c r="I747" s="844"/>
      <c r="J747" s="844"/>
      <c r="K747" s="844"/>
      <c r="L747" s="844"/>
    </row>
    <row r="748" spans="1:12" x14ac:dyDescent="0.3">
      <c r="A748" s="844"/>
      <c r="B748" s="844"/>
      <c r="C748" s="844"/>
      <c r="D748" s="844"/>
      <c r="E748" s="844"/>
      <c r="F748" s="844"/>
      <c r="G748" s="1029"/>
      <c r="H748" s="844"/>
      <c r="I748" s="844"/>
      <c r="J748" s="844"/>
      <c r="K748" s="844"/>
      <c r="L748" s="844"/>
    </row>
    <row r="749" spans="1:12" x14ac:dyDescent="0.3">
      <c r="A749" s="844"/>
      <c r="B749" s="844"/>
      <c r="C749" s="844"/>
      <c r="D749" s="844"/>
      <c r="E749" s="844"/>
      <c r="F749" s="844"/>
      <c r="G749" s="1029"/>
      <c r="H749" s="844"/>
      <c r="I749" s="844"/>
      <c r="J749" s="844"/>
      <c r="K749" s="844"/>
      <c r="L749" s="844"/>
    </row>
    <row r="750" spans="1:12" x14ac:dyDescent="0.3">
      <c r="A750" s="844"/>
      <c r="B750" s="844"/>
      <c r="C750" s="844"/>
      <c r="D750" s="844"/>
      <c r="E750" s="844"/>
      <c r="F750" s="844"/>
      <c r="G750" s="1029"/>
      <c r="H750" s="844"/>
      <c r="I750" s="844"/>
      <c r="J750" s="844"/>
      <c r="K750" s="844"/>
      <c r="L750" s="844"/>
    </row>
    <row r="751" spans="1:12" x14ac:dyDescent="0.3">
      <c r="A751" s="844"/>
      <c r="B751" s="844"/>
      <c r="C751" s="844"/>
      <c r="D751" s="844"/>
      <c r="E751" s="844"/>
      <c r="F751" s="844"/>
      <c r="G751" s="1029"/>
      <c r="H751" s="844"/>
      <c r="I751" s="844"/>
      <c r="J751" s="844"/>
      <c r="K751" s="844"/>
      <c r="L751" s="844"/>
    </row>
    <row r="752" spans="1:12" x14ac:dyDescent="0.3">
      <c r="A752" s="844"/>
      <c r="B752" s="844"/>
      <c r="C752" s="844"/>
      <c r="D752" s="844"/>
      <c r="E752" s="844"/>
      <c r="F752" s="844"/>
      <c r="G752" s="1029"/>
      <c r="H752" s="844"/>
      <c r="I752" s="844"/>
      <c r="J752" s="844"/>
      <c r="K752" s="844"/>
      <c r="L752" s="844"/>
    </row>
    <row r="753" spans="1:12" x14ac:dyDescent="0.3">
      <c r="A753" s="844"/>
      <c r="B753" s="844"/>
      <c r="C753" s="844"/>
      <c r="D753" s="844"/>
      <c r="E753" s="844"/>
      <c r="F753" s="844"/>
      <c r="G753" s="1029"/>
      <c r="H753" s="844"/>
      <c r="I753" s="844"/>
      <c r="J753" s="844"/>
      <c r="K753" s="844"/>
      <c r="L753" s="844"/>
    </row>
    <row r="754" spans="1:12" x14ac:dyDescent="0.3">
      <c r="A754" s="844"/>
      <c r="B754" s="844"/>
      <c r="C754" s="844"/>
      <c r="D754" s="844"/>
      <c r="E754" s="844"/>
      <c r="F754" s="844"/>
      <c r="G754" s="1029"/>
      <c r="H754" s="844"/>
      <c r="I754" s="844"/>
      <c r="J754" s="844"/>
      <c r="K754" s="844"/>
      <c r="L754" s="844"/>
    </row>
    <row r="755" spans="1:12" x14ac:dyDescent="0.3">
      <c r="A755" s="844"/>
      <c r="B755" s="844"/>
      <c r="C755" s="844"/>
      <c r="D755" s="844"/>
      <c r="E755" s="844"/>
      <c r="F755" s="844"/>
      <c r="G755" s="1029"/>
      <c r="H755" s="844"/>
      <c r="I755" s="844"/>
      <c r="J755" s="844"/>
      <c r="K755" s="844"/>
      <c r="L755" s="844"/>
    </row>
    <row r="756" spans="1:12" x14ac:dyDescent="0.3">
      <c r="A756" s="844"/>
      <c r="B756" s="844"/>
      <c r="C756" s="844"/>
      <c r="D756" s="844"/>
      <c r="E756" s="844"/>
      <c r="F756" s="844"/>
      <c r="G756" s="1029"/>
      <c r="H756" s="844"/>
      <c r="I756" s="844"/>
      <c r="J756" s="844"/>
      <c r="K756" s="844"/>
      <c r="L756" s="844"/>
    </row>
    <row r="757" spans="1:12" x14ac:dyDescent="0.3">
      <c r="A757" s="844"/>
      <c r="B757" s="844"/>
      <c r="C757" s="844"/>
      <c r="D757" s="844"/>
      <c r="E757" s="844"/>
      <c r="F757" s="844"/>
      <c r="G757" s="1029"/>
      <c r="H757" s="844"/>
      <c r="I757" s="844"/>
      <c r="J757" s="844"/>
      <c r="K757" s="844"/>
      <c r="L757" s="844"/>
    </row>
    <row r="758" spans="1:12" x14ac:dyDescent="0.3">
      <c r="A758" s="844"/>
      <c r="B758" s="844"/>
      <c r="C758" s="844"/>
      <c r="D758" s="844"/>
      <c r="E758" s="844"/>
      <c r="F758" s="844"/>
      <c r="G758" s="1029"/>
      <c r="H758" s="844"/>
      <c r="I758" s="844"/>
      <c r="J758" s="844"/>
      <c r="K758" s="844"/>
      <c r="L758" s="844"/>
    </row>
    <row r="759" spans="1:12" x14ac:dyDescent="0.3">
      <c r="A759" s="844"/>
      <c r="B759" s="844"/>
      <c r="C759" s="844"/>
      <c r="D759" s="844"/>
      <c r="E759" s="844"/>
      <c r="F759" s="844"/>
      <c r="G759" s="1029"/>
      <c r="H759" s="844"/>
      <c r="I759" s="844"/>
      <c r="J759" s="844"/>
      <c r="K759" s="844"/>
      <c r="L759" s="844"/>
    </row>
    <row r="760" spans="1:12" x14ac:dyDescent="0.3">
      <c r="A760" s="844"/>
      <c r="B760" s="844"/>
      <c r="C760" s="844"/>
      <c r="D760" s="844"/>
      <c r="E760" s="844"/>
      <c r="F760" s="844"/>
      <c r="G760" s="1029"/>
      <c r="H760" s="844"/>
      <c r="I760" s="844"/>
      <c r="J760" s="844"/>
      <c r="K760" s="844"/>
      <c r="L760" s="844"/>
    </row>
    <row r="761" spans="1:12" x14ac:dyDescent="0.3">
      <c r="A761" s="844"/>
      <c r="B761" s="844"/>
      <c r="C761" s="844"/>
      <c r="D761" s="844"/>
      <c r="E761" s="844"/>
      <c r="F761" s="844"/>
      <c r="G761" s="1029"/>
      <c r="H761" s="844"/>
      <c r="I761" s="844"/>
      <c r="J761" s="844"/>
      <c r="K761" s="844"/>
      <c r="L761" s="844"/>
    </row>
    <row r="762" spans="1:12" x14ac:dyDescent="0.3">
      <c r="A762" s="844"/>
      <c r="B762" s="844"/>
      <c r="C762" s="844"/>
      <c r="D762" s="844"/>
      <c r="E762" s="844"/>
      <c r="F762" s="844"/>
      <c r="G762" s="1029"/>
      <c r="H762" s="844"/>
      <c r="I762" s="844"/>
      <c r="J762" s="844"/>
      <c r="K762" s="844"/>
      <c r="L762" s="844"/>
    </row>
    <row r="763" spans="1:12" x14ac:dyDescent="0.3">
      <c r="A763" s="844"/>
      <c r="B763" s="844"/>
      <c r="C763" s="844"/>
      <c r="D763" s="844"/>
      <c r="E763" s="844"/>
      <c r="F763" s="844"/>
      <c r="G763" s="1029"/>
      <c r="H763" s="844"/>
      <c r="I763" s="844"/>
      <c r="J763" s="844"/>
      <c r="K763" s="844"/>
      <c r="L763" s="844"/>
    </row>
    <row r="764" spans="1:12" x14ac:dyDescent="0.3">
      <c r="A764" s="844"/>
      <c r="B764" s="844"/>
      <c r="C764" s="844"/>
      <c r="D764" s="844"/>
      <c r="E764" s="844"/>
      <c r="F764" s="844"/>
      <c r="G764" s="1029"/>
      <c r="H764" s="844"/>
      <c r="I764" s="844"/>
      <c r="J764" s="844"/>
      <c r="K764" s="844"/>
      <c r="L764" s="844"/>
    </row>
    <row r="765" spans="1:12" x14ac:dyDescent="0.3">
      <c r="A765" s="844"/>
      <c r="B765" s="844"/>
      <c r="C765" s="844"/>
      <c r="D765" s="844"/>
      <c r="E765" s="844"/>
      <c r="F765" s="844"/>
      <c r="G765" s="1029"/>
      <c r="H765" s="844"/>
      <c r="I765" s="844"/>
      <c r="J765" s="844"/>
      <c r="K765" s="844"/>
      <c r="L765" s="844"/>
    </row>
    <row r="766" spans="1:12" x14ac:dyDescent="0.3">
      <c r="A766" s="844"/>
      <c r="B766" s="844"/>
      <c r="C766" s="844"/>
      <c r="D766" s="844"/>
      <c r="E766" s="844"/>
      <c r="F766" s="844"/>
      <c r="G766" s="1029"/>
      <c r="H766" s="844"/>
      <c r="I766" s="844"/>
      <c r="J766" s="844"/>
      <c r="K766" s="844"/>
      <c r="L766" s="844"/>
    </row>
    <row r="767" spans="1:12" x14ac:dyDescent="0.3">
      <c r="A767" s="844"/>
      <c r="B767" s="844"/>
      <c r="C767" s="844"/>
      <c r="D767" s="844"/>
      <c r="E767" s="844"/>
      <c r="F767" s="844"/>
      <c r="G767" s="1029"/>
      <c r="H767" s="844"/>
      <c r="I767" s="844"/>
      <c r="J767" s="844"/>
      <c r="K767" s="844"/>
      <c r="L767" s="844"/>
    </row>
    <row r="768" spans="1:12" x14ac:dyDescent="0.3">
      <c r="A768" s="844"/>
      <c r="B768" s="844"/>
      <c r="C768" s="844"/>
      <c r="D768" s="844"/>
      <c r="E768" s="844"/>
      <c r="F768" s="844"/>
      <c r="G768" s="1029"/>
      <c r="H768" s="844"/>
      <c r="I768" s="844"/>
      <c r="J768" s="844"/>
      <c r="K768" s="844"/>
      <c r="L768" s="844"/>
    </row>
    <row r="769" spans="1:12" x14ac:dyDescent="0.3">
      <c r="A769" s="844"/>
      <c r="B769" s="844"/>
      <c r="C769" s="844"/>
      <c r="D769" s="844"/>
      <c r="E769" s="844"/>
      <c r="F769" s="844"/>
      <c r="G769" s="1029"/>
      <c r="H769" s="844"/>
      <c r="I769" s="844"/>
      <c r="J769" s="844"/>
      <c r="K769" s="844"/>
      <c r="L769" s="844"/>
    </row>
    <row r="770" spans="1:12" x14ac:dyDescent="0.3">
      <c r="A770" s="844"/>
      <c r="B770" s="844"/>
      <c r="C770" s="844"/>
      <c r="D770" s="844"/>
      <c r="E770" s="844"/>
      <c r="F770" s="844"/>
      <c r="G770" s="1029"/>
      <c r="H770" s="844"/>
      <c r="I770" s="844"/>
      <c r="J770" s="844"/>
      <c r="K770" s="844"/>
      <c r="L770" s="844"/>
    </row>
    <row r="771" spans="1:12" x14ac:dyDescent="0.3">
      <c r="A771" s="844"/>
      <c r="B771" s="844"/>
      <c r="C771" s="844"/>
      <c r="D771" s="844"/>
      <c r="E771" s="844"/>
      <c r="F771" s="844"/>
      <c r="G771" s="1029"/>
      <c r="H771" s="844"/>
      <c r="I771" s="844"/>
      <c r="J771" s="844"/>
      <c r="K771" s="844"/>
      <c r="L771" s="844"/>
    </row>
    <row r="772" spans="1:12" x14ac:dyDescent="0.3">
      <c r="A772" s="844"/>
      <c r="B772" s="844"/>
      <c r="C772" s="844"/>
      <c r="D772" s="844"/>
      <c r="E772" s="844"/>
      <c r="F772" s="844"/>
      <c r="G772" s="1029"/>
      <c r="H772" s="844"/>
      <c r="I772" s="844"/>
      <c r="J772" s="844"/>
      <c r="K772" s="844"/>
      <c r="L772" s="844"/>
    </row>
    <row r="773" spans="1:12" x14ac:dyDescent="0.3">
      <c r="A773" s="844"/>
      <c r="B773" s="844"/>
      <c r="C773" s="844"/>
      <c r="D773" s="844"/>
      <c r="E773" s="844"/>
      <c r="F773" s="844"/>
      <c r="G773" s="1029"/>
      <c r="H773" s="844"/>
      <c r="I773" s="844"/>
      <c r="J773" s="844"/>
      <c r="K773" s="844"/>
      <c r="L773" s="844"/>
    </row>
    <row r="774" spans="1:12" x14ac:dyDescent="0.3">
      <c r="A774" s="844"/>
      <c r="B774" s="844"/>
      <c r="C774" s="844"/>
      <c r="D774" s="844"/>
      <c r="E774" s="844"/>
      <c r="F774" s="844"/>
      <c r="G774" s="1029"/>
      <c r="H774" s="844"/>
      <c r="I774" s="844"/>
      <c r="J774" s="844"/>
      <c r="K774" s="844"/>
      <c r="L774" s="844"/>
    </row>
    <row r="775" spans="1:12" x14ac:dyDescent="0.3">
      <c r="A775" s="844"/>
      <c r="B775" s="844"/>
      <c r="C775" s="844"/>
      <c r="D775" s="844"/>
      <c r="E775" s="844"/>
      <c r="F775" s="844"/>
      <c r="G775" s="1029"/>
      <c r="H775" s="844"/>
      <c r="I775" s="844"/>
      <c r="J775" s="844"/>
      <c r="K775" s="844"/>
      <c r="L775" s="844"/>
    </row>
    <row r="776" spans="1:12" x14ac:dyDescent="0.3">
      <c r="A776" s="844"/>
      <c r="B776" s="844"/>
      <c r="C776" s="844"/>
      <c r="D776" s="844"/>
      <c r="E776" s="844"/>
      <c r="F776" s="844"/>
      <c r="G776" s="1029"/>
      <c r="H776" s="844"/>
      <c r="I776" s="844"/>
      <c r="J776" s="844"/>
      <c r="K776" s="844"/>
      <c r="L776" s="844"/>
    </row>
    <row r="777" spans="1:12" x14ac:dyDescent="0.3">
      <c r="A777" s="844"/>
      <c r="B777" s="844"/>
      <c r="C777" s="844"/>
      <c r="D777" s="844"/>
      <c r="E777" s="844"/>
      <c r="F777" s="844"/>
      <c r="G777" s="1029"/>
      <c r="H777" s="844"/>
      <c r="I777" s="844"/>
      <c r="J777" s="844"/>
      <c r="K777" s="844"/>
      <c r="L777" s="844"/>
    </row>
    <row r="778" spans="1:12" x14ac:dyDescent="0.3">
      <c r="A778" s="844"/>
      <c r="B778" s="844"/>
      <c r="C778" s="844"/>
      <c r="D778" s="844"/>
      <c r="E778" s="844"/>
      <c r="F778" s="844"/>
      <c r="G778" s="1029"/>
      <c r="H778" s="844"/>
      <c r="I778" s="844"/>
      <c r="J778" s="844"/>
      <c r="K778" s="844"/>
      <c r="L778" s="844"/>
    </row>
    <row r="779" spans="1:12" x14ac:dyDescent="0.3">
      <c r="A779" s="844"/>
      <c r="B779" s="844"/>
      <c r="C779" s="844"/>
      <c r="D779" s="844"/>
      <c r="E779" s="844"/>
      <c r="F779" s="844"/>
      <c r="G779" s="1029"/>
      <c r="H779" s="844"/>
      <c r="I779" s="844"/>
      <c r="J779" s="844"/>
      <c r="K779" s="844"/>
      <c r="L779" s="844"/>
    </row>
    <row r="780" spans="1:12" x14ac:dyDescent="0.3">
      <c r="A780" s="844"/>
      <c r="B780" s="844"/>
      <c r="C780" s="844"/>
      <c r="D780" s="844"/>
      <c r="E780" s="844"/>
      <c r="F780" s="844"/>
      <c r="G780" s="1029"/>
      <c r="H780" s="844"/>
      <c r="I780" s="844"/>
      <c r="J780" s="844"/>
      <c r="K780" s="844"/>
      <c r="L780" s="844"/>
    </row>
    <row r="781" spans="1:12" x14ac:dyDescent="0.3">
      <c r="A781" s="844"/>
      <c r="B781" s="844"/>
      <c r="C781" s="844"/>
      <c r="D781" s="844"/>
      <c r="E781" s="844"/>
      <c r="F781" s="844"/>
      <c r="G781" s="1029"/>
      <c r="H781" s="844"/>
      <c r="I781" s="844"/>
      <c r="J781" s="844"/>
      <c r="K781" s="844"/>
      <c r="L781" s="844"/>
    </row>
    <row r="782" spans="1:12" x14ac:dyDescent="0.3">
      <c r="A782" s="844"/>
      <c r="B782" s="844"/>
      <c r="C782" s="844"/>
      <c r="D782" s="844"/>
      <c r="E782" s="844"/>
      <c r="F782" s="844"/>
      <c r="G782" s="1029"/>
      <c r="H782" s="844"/>
      <c r="I782" s="844"/>
      <c r="J782" s="844"/>
      <c r="K782" s="844"/>
      <c r="L782" s="844"/>
    </row>
    <row r="783" spans="1:12" x14ac:dyDescent="0.3">
      <c r="A783" s="844"/>
      <c r="B783" s="844"/>
      <c r="C783" s="844"/>
      <c r="D783" s="844"/>
      <c r="E783" s="844"/>
      <c r="F783" s="844"/>
      <c r="G783" s="1029"/>
      <c r="H783" s="844"/>
      <c r="I783" s="844"/>
      <c r="J783" s="844"/>
      <c r="K783" s="844"/>
      <c r="L783" s="844"/>
    </row>
    <row r="784" spans="1:12" x14ac:dyDescent="0.3">
      <c r="A784" s="844"/>
      <c r="B784" s="844"/>
      <c r="C784" s="844"/>
      <c r="D784" s="844"/>
      <c r="E784" s="844"/>
      <c r="F784" s="844"/>
      <c r="G784" s="1029"/>
      <c r="H784" s="844"/>
      <c r="I784" s="844"/>
      <c r="J784" s="844"/>
      <c r="K784" s="844"/>
      <c r="L784" s="844"/>
    </row>
    <row r="785" spans="1:12" x14ac:dyDescent="0.3">
      <c r="A785" s="844"/>
      <c r="B785" s="844"/>
      <c r="C785" s="844"/>
      <c r="D785" s="844"/>
      <c r="E785" s="844"/>
      <c r="F785" s="844"/>
      <c r="G785" s="1029"/>
      <c r="H785" s="844"/>
      <c r="I785" s="844"/>
      <c r="J785" s="844"/>
      <c r="K785" s="844"/>
      <c r="L785" s="844"/>
    </row>
    <row r="786" spans="1:12" x14ac:dyDescent="0.3">
      <c r="A786" s="844"/>
      <c r="B786" s="844"/>
      <c r="C786" s="844"/>
      <c r="D786" s="844"/>
      <c r="E786" s="844"/>
      <c r="F786" s="844"/>
      <c r="G786" s="1029"/>
      <c r="H786" s="844"/>
      <c r="I786" s="844"/>
      <c r="J786" s="844"/>
      <c r="K786" s="844"/>
      <c r="L786" s="844"/>
    </row>
    <row r="787" spans="1:12" x14ac:dyDescent="0.3">
      <c r="A787" s="844"/>
      <c r="B787" s="844"/>
      <c r="C787" s="844"/>
      <c r="D787" s="844"/>
      <c r="E787" s="844"/>
      <c r="F787" s="844"/>
      <c r="G787" s="1029"/>
      <c r="H787" s="844"/>
      <c r="I787" s="844"/>
      <c r="J787" s="844"/>
      <c r="K787" s="844"/>
      <c r="L787" s="844"/>
    </row>
    <row r="788" spans="1:12" x14ac:dyDescent="0.3">
      <c r="A788" s="844"/>
      <c r="B788" s="844"/>
      <c r="C788" s="844"/>
      <c r="D788" s="844"/>
      <c r="E788" s="844"/>
      <c r="F788" s="844"/>
      <c r="G788" s="1029"/>
      <c r="H788" s="844"/>
      <c r="I788" s="844"/>
      <c r="J788" s="844"/>
      <c r="K788" s="844"/>
      <c r="L788" s="844"/>
    </row>
    <row r="789" spans="1:12" x14ac:dyDescent="0.3">
      <c r="A789" s="844"/>
      <c r="B789" s="844"/>
      <c r="C789" s="844"/>
      <c r="D789" s="844"/>
      <c r="E789" s="844"/>
      <c r="F789" s="844"/>
      <c r="G789" s="1029"/>
      <c r="H789" s="844"/>
      <c r="I789" s="844"/>
      <c r="J789" s="844"/>
      <c r="K789" s="844"/>
      <c r="L789" s="844"/>
    </row>
    <row r="790" spans="1:12" x14ac:dyDescent="0.3">
      <c r="A790" s="844"/>
      <c r="B790" s="844"/>
      <c r="C790" s="844"/>
      <c r="D790" s="844"/>
      <c r="E790" s="844"/>
      <c r="F790" s="844"/>
      <c r="G790" s="1029"/>
      <c r="H790" s="844"/>
      <c r="I790" s="844"/>
      <c r="J790" s="844"/>
      <c r="K790" s="844"/>
      <c r="L790" s="844"/>
    </row>
    <row r="791" spans="1:12" x14ac:dyDescent="0.3">
      <c r="A791" s="844"/>
      <c r="B791" s="844"/>
      <c r="C791" s="844"/>
      <c r="D791" s="844"/>
      <c r="E791" s="844"/>
      <c r="F791" s="844"/>
      <c r="G791" s="1029"/>
      <c r="H791" s="844"/>
      <c r="I791" s="844"/>
      <c r="J791" s="844"/>
      <c r="K791" s="844"/>
      <c r="L791" s="844"/>
    </row>
    <row r="792" spans="1:12" x14ac:dyDescent="0.3">
      <c r="A792" s="844"/>
      <c r="B792" s="844"/>
      <c r="C792" s="844"/>
      <c r="D792" s="844"/>
      <c r="E792" s="844"/>
      <c r="F792" s="844"/>
      <c r="G792" s="1029"/>
      <c r="H792" s="844"/>
      <c r="I792" s="844"/>
      <c r="J792" s="844"/>
      <c r="K792" s="844"/>
      <c r="L792" s="844"/>
    </row>
    <row r="793" spans="1:12" x14ac:dyDescent="0.3">
      <c r="A793" s="844"/>
      <c r="B793" s="844"/>
      <c r="C793" s="844"/>
      <c r="D793" s="844"/>
      <c r="E793" s="844"/>
      <c r="F793" s="844"/>
      <c r="G793" s="1029"/>
      <c r="H793" s="844"/>
      <c r="I793" s="844"/>
      <c r="J793" s="844"/>
      <c r="K793" s="844"/>
      <c r="L793" s="844"/>
    </row>
    <row r="794" spans="1:12" x14ac:dyDescent="0.3">
      <c r="A794" s="844"/>
      <c r="B794" s="844"/>
      <c r="C794" s="844"/>
      <c r="D794" s="844"/>
      <c r="E794" s="844"/>
      <c r="F794" s="844"/>
      <c r="G794" s="1029"/>
      <c r="H794" s="844"/>
      <c r="I794" s="844"/>
      <c r="J794" s="844"/>
      <c r="K794" s="844"/>
      <c r="L794" s="844"/>
    </row>
    <row r="795" spans="1:12" x14ac:dyDescent="0.3">
      <c r="A795" s="844"/>
      <c r="B795" s="844"/>
      <c r="C795" s="844"/>
      <c r="D795" s="844"/>
      <c r="E795" s="844"/>
      <c r="F795" s="844"/>
      <c r="G795" s="1029"/>
      <c r="H795" s="844"/>
      <c r="I795" s="844"/>
      <c r="J795" s="844"/>
      <c r="K795" s="844"/>
      <c r="L795" s="844"/>
    </row>
    <row r="796" spans="1:12" x14ac:dyDescent="0.3">
      <c r="A796" s="844"/>
      <c r="B796" s="844"/>
      <c r="C796" s="844"/>
      <c r="D796" s="844"/>
      <c r="E796" s="844"/>
      <c r="F796" s="844"/>
      <c r="G796" s="1029"/>
      <c r="H796" s="844"/>
      <c r="I796" s="844"/>
      <c r="J796" s="844"/>
      <c r="K796" s="844"/>
      <c r="L796" s="844"/>
    </row>
    <row r="797" spans="1:12" x14ac:dyDescent="0.3">
      <c r="A797" s="844"/>
      <c r="B797" s="844"/>
      <c r="C797" s="844"/>
      <c r="D797" s="844"/>
      <c r="E797" s="844"/>
      <c r="F797" s="844"/>
      <c r="G797" s="1029"/>
      <c r="H797" s="844"/>
      <c r="I797" s="844"/>
      <c r="J797" s="844"/>
      <c r="K797" s="844"/>
      <c r="L797" s="844"/>
    </row>
    <row r="798" spans="1:12" x14ac:dyDescent="0.3">
      <c r="A798" s="844"/>
      <c r="B798" s="844"/>
      <c r="C798" s="844"/>
      <c r="D798" s="844"/>
      <c r="E798" s="844"/>
      <c r="F798" s="844"/>
      <c r="G798" s="1029"/>
      <c r="H798" s="844"/>
      <c r="I798" s="844"/>
      <c r="J798" s="844"/>
      <c r="K798" s="844"/>
      <c r="L798" s="844"/>
    </row>
    <row r="799" spans="1:12" x14ac:dyDescent="0.3">
      <c r="A799" s="844"/>
      <c r="B799" s="844"/>
      <c r="C799" s="844"/>
      <c r="D799" s="844"/>
      <c r="E799" s="844"/>
      <c r="F799" s="844"/>
      <c r="G799" s="1029"/>
      <c r="H799" s="844"/>
      <c r="I799" s="844"/>
      <c r="J799" s="844"/>
      <c r="K799" s="844"/>
      <c r="L799" s="844"/>
    </row>
    <row r="800" spans="1:12" x14ac:dyDescent="0.3">
      <c r="A800" s="844"/>
      <c r="B800" s="844"/>
      <c r="C800" s="844"/>
      <c r="D800" s="844"/>
      <c r="E800" s="844"/>
      <c r="F800" s="844"/>
      <c r="G800" s="1029"/>
      <c r="H800" s="844"/>
      <c r="I800" s="844"/>
      <c r="J800" s="844"/>
      <c r="K800" s="844"/>
      <c r="L800" s="844"/>
    </row>
    <row r="801" spans="1:12" x14ac:dyDescent="0.3">
      <c r="A801" s="844"/>
      <c r="B801" s="844"/>
      <c r="C801" s="844"/>
      <c r="D801" s="844"/>
      <c r="E801" s="844"/>
      <c r="F801" s="844"/>
      <c r="G801" s="1029"/>
      <c r="H801" s="844"/>
      <c r="I801" s="844"/>
      <c r="J801" s="844"/>
      <c r="K801" s="844"/>
      <c r="L801" s="844"/>
    </row>
    <row r="802" spans="1:12" x14ac:dyDescent="0.3">
      <c r="A802" s="844"/>
      <c r="B802" s="844"/>
      <c r="C802" s="844"/>
      <c r="D802" s="844"/>
      <c r="E802" s="844"/>
      <c r="F802" s="844"/>
      <c r="G802" s="1029"/>
      <c r="H802" s="844"/>
      <c r="I802" s="844"/>
      <c r="J802" s="844"/>
      <c r="K802" s="844"/>
      <c r="L802" s="844"/>
    </row>
    <row r="803" spans="1:12" x14ac:dyDescent="0.3">
      <c r="A803" s="844"/>
      <c r="B803" s="844"/>
      <c r="C803" s="844"/>
      <c r="D803" s="844"/>
      <c r="E803" s="844"/>
      <c r="F803" s="844"/>
      <c r="G803" s="1029"/>
      <c r="H803" s="844"/>
      <c r="I803" s="844"/>
      <c r="J803" s="844"/>
      <c r="K803" s="844"/>
      <c r="L803" s="844"/>
    </row>
    <row r="804" spans="1:12" x14ac:dyDescent="0.3">
      <c r="A804" s="844"/>
      <c r="B804" s="844"/>
      <c r="C804" s="844"/>
      <c r="D804" s="844"/>
      <c r="E804" s="844"/>
      <c r="F804" s="844"/>
      <c r="G804" s="1029"/>
      <c r="H804" s="844"/>
      <c r="I804" s="844"/>
      <c r="J804" s="844"/>
      <c r="K804" s="844"/>
      <c r="L804" s="844"/>
    </row>
    <row r="805" spans="1:12" x14ac:dyDescent="0.3">
      <c r="A805" s="844"/>
      <c r="B805" s="844"/>
      <c r="C805" s="844"/>
      <c r="D805" s="844"/>
      <c r="E805" s="844"/>
      <c r="F805" s="844"/>
      <c r="G805" s="1029"/>
      <c r="H805" s="844"/>
      <c r="I805" s="844"/>
      <c r="J805" s="844"/>
      <c r="K805" s="844"/>
      <c r="L805" s="844"/>
    </row>
    <row r="806" spans="1:12" x14ac:dyDescent="0.3">
      <c r="A806" s="844"/>
      <c r="B806" s="844"/>
      <c r="C806" s="844"/>
      <c r="D806" s="844"/>
      <c r="E806" s="844"/>
      <c r="F806" s="844"/>
      <c r="G806" s="1029"/>
      <c r="H806" s="844"/>
      <c r="I806" s="844"/>
      <c r="J806" s="844"/>
      <c r="K806" s="844"/>
      <c r="L806" s="844"/>
    </row>
    <row r="807" spans="1:12" x14ac:dyDescent="0.3">
      <c r="A807" s="844"/>
      <c r="B807" s="844"/>
      <c r="C807" s="844"/>
      <c r="D807" s="844"/>
      <c r="E807" s="844"/>
      <c r="F807" s="844"/>
      <c r="G807" s="1029"/>
      <c r="H807" s="844"/>
      <c r="I807" s="844"/>
      <c r="J807" s="844"/>
      <c r="K807" s="844"/>
      <c r="L807" s="844"/>
    </row>
    <row r="808" spans="1:12" x14ac:dyDescent="0.3">
      <c r="A808" s="844"/>
      <c r="B808" s="844"/>
      <c r="C808" s="844"/>
      <c r="D808" s="844"/>
      <c r="E808" s="844"/>
      <c r="F808" s="844"/>
      <c r="G808" s="1029"/>
      <c r="H808" s="844"/>
      <c r="I808" s="844"/>
      <c r="J808" s="844"/>
      <c r="K808" s="844"/>
      <c r="L808" s="844"/>
    </row>
    <row r="809" spans="1:12" x14ac:dyDescent="0.3">
      <c r="A809" s="844"/>
      <c r="B809" s="844"/>
      <c r="C809" s="844"/>
      <c r="D809" s="844"/>
      <c r="E809" s="844"/>
      <c r="F809" s="844"/>
      <c r="G809" s="1029"/>
      <c r="H809" s="844"/>
      <c r="I809" s="844"/>
      <c r="J809" s="844"/>
      <c r="K809" s="844"/>
      <c r="L809" s="844"/>
    </row>
    <row r="810" spans="1:12" x14ac:dyDescent="0.3">
      <c r="A810" s="844"/>
      <c r="B810" s="844"/>
      <c r="C810" s="844"/>
      <c r="D810" s="844"/>
      <c r="E810" s="844"/>
      <c r="F810" s="844"/>
      <c r="G810" s="1029"/>
      <c r="H810" s="844"/>
      <c r="I810" s="844"/>
      <c r="J810" s="844"/>
      <c r="K810" s="844"/>
      <c r="L810" s="844"/>
    </row>
    <row r="811" spans="1:12" x14ac:dyDescent="0.3">
      <c r="A811" s="844"/>
      <c r="B811" s="844"/>
      <c r="C811" s="844"/>
      <c r="D811" s="844"/>
      <c r="E811" s="844"/>
      <c r="F811" s="844"/>
      <c r="G811" s="1029"/>
      <c r="H811" s="844"/>
      <c r="I811" s="844"/>
      <c r="J811" s="844"/>
      <c r="K811" s="844"/>
      <c r="L811" s="844"/>
    </row>
    <row r="812" spans="1:12" x14ac:dyDescent="0.3">
      <c r="A812" s="844"/>
      <c r="B812" s="844"/>
      <c r="C812" s="844"/>
      <c r="D812" s="844"/>
      <c r="E812" s="844"/>
      <c r="F812" s="844"/>
      <c r="G812" s="1029"/>
      <c r="H812" s="844"/>
      <c r="I812" s="844"/>
      <c r="J812" s="844"/>
      <c r="K812" s="844"/>
      <c r="L812" s="844"/>
    </row>
    <row r="813" spans="1:12" x14ac:dyDescent="0.3">
      <c r="A813" s="844"/>
      <c r="B813" s="844"/>
      <c r="C813" s="844"/>
      <c r="D813" s="844"/>
      <c r="E813" s="844"/>
      <c r="F813" s="844"/>
      <c r="G813" s="1029"/>
      <c r="H813" s="844"/>
      <c r="I813" s="844"/>
      <c r="J813" s="844"/>
      <c r="K813" s="844"/>
      <c r="L813" s="844"/>
    </row>
    <row r="814" spans="1:12" x14ac:dyDescent="0.3">
      <c r="A814" s="844"/>
      <c r="B814" s="844"/>
      <c r="C814" s="844"/>
      <c r="D814" s="844"/>
      <c r="E814" s="844"/>
      <c r="F814" s="844"/>
      <c r="G814" s="1029"/>
      <c r="H814" s="844"/>
      <c r="I814" s="844"/>
      <c r="J814" s="844"/>
      <c r="K814" s="844"/>
      <c r="L814" s="844"/>
    </row>
    <row r="815" spans="1:12" x14ac:dyDescent="0.3">
      <c r="A815" s="844"/>
      <c r="B815" s="844"/>
      <c r="C815" s="844"/>
      <c r="D815" s="844"/>
      <c r="E815" s="844"/>
      <c r="F815" s="844"/>
      <c r="G815" s="1029"/>
      <c r="H815" s="844"/>
      <c r="I815" s="844"/>
      <c r="J815" s="844"/>
      <c r="K815" s="844"/>
      <c r="L815" s="844"/>
    </row>
    <row r="816" spans="1:12" x14ac:dyDescent="0.3">
      <c r="A816" s="844"/>
      <c r="B816" s="844"/>
      <c r="C816" s="844"/>
      <c r="D816" s="844"/>
      <c r="E816" s="844"/>
      <c r="F816" s="844"/>
      <c r="G816" s="1029"/>
      <c r="H816" s="844"/>
      <c r="I816" s="844"/>
      <c r="J816" s="844"/>
      <c r="K816" s="844"/>
      <c r="L816" s="844"/>
    </row>
    <row r="817" spans="1:12" x14ac:dyDescent="0.3">
      <c r="A817" s="844"/>
      <c r="B817" s="844"/>
      <c r="C817" s="844"/>
      <c r="D817" s="844"/>
      <c r="E817" s="844"/>
      <c r="F817" s="844"/>
      <c r="G817" s="1029"/>
      <c r="H817" s="844"/>
      <c r="I817" s="844"/>
      <c r="J817" s="844"/>
      <c r="K817" s="844"/>
      <c r="L817" s="844"/>
    </row>
    <row r="818" spans="1:12" x14ac:dyDescent="0.3">
      <c r="A818" s="844"/>
      <c r="B818" s="844"/>
      <c r="C818" s="844"/>
      <c r="D818" s="844"/>
      <c r="E818" s="844"/>
      <c r="F818" s="844"/>
      <c r="G818" s="1029"/>
      <c r="H818" s="844"/>
      <c r="I818" s="844"/>
      <c r="J818" s="844"/>
      <c r="K818" s="844"/>
      <c r="L818" s="844"/>
    </row>
    <row r="819" spans="1:12" x14ac:dyDescent="0.3">
      <c r="A819" s="844"/>
      <c r="B819" s="844"/>
      <c r="C819" s="844"/>
      <c r="D819" s="844"/>
      <c r="E819" s="844"/>
      <c r="F819" s="844"/>
      <c r="G819" s="1029"/>
      <c r="H819" s="844"/>
      <c r="I819" s="844"/>
      <c r="J819" s="844"/>
      <c r="K819" s="844"/>
      <c r="L819" s="844"/>
    </row>
    <row r="820" spans="1:12" x14ac:dyDescent="0.3">
      <c r="A820" s="844"/>
      <c r="B820" s="844"/>
      <c r="C820" s="844"/>
      <c r="D820" s="844"/>
      <c r="E820" s="844"/>
      <c r="F820" s="844"/>
      <c r="G820" s="1029"/>
      <c r="H820" s="844"/>
      <c r="I820" s="844"/>
      <c r="J820" s="844"/>
      <c r="K820" s="844"/>
      <c r="L820" s="844"/>
    </row>
    <row r="821" spans="1:12" x14ac:dyDescent="0.3">
      <c r="A821" s="844"/>
      <c r="B821" s="844"/>
      <c r="C821" s="844"/>
      <c r="D821" s="844"/>
      <c r="E821" s="844"/>
      <c r="F821" s="844"/>
      <c r="G821" s="1029"/>
      <c r="H821" s="844"/>
      <c r="I821" s="844"/>
      <c r="J821" s="844"/>
      <c r="K821" s="844"/>
      <c r="L821" s="844"/>
    </row>
    <row r="822" spans="1:12" x14ac:dyDescent="0.3">
      <c r="A822" s="844"/>
      <c r="B822" s="844"/>
      <c r="C822" s="844"/>
      <c r="D822" s="844"/>
      <c r="E822" s="844"/>
      <c r="F822" s="844"/>
      <c r="G822" s="1029"/>
      <c r="H822" s="844"/>
      <c r="I822" s="844"/>
      <c r="J822" s="844"/>
      <c r="K822" s="844"/>
      <c r="L822" s="844"/>
    </row>
    <row r="823" spans="1:12" x14ac:dyDescent="0.3">
      <c r="A823" s="844"/>
      <c r="B823" s="844"/>
      <c r="C823" s="844"/>
      <c r="D823" s="844"/>
      <c r="E823" s="844"/>
      <c r="F823" s="844"/>
      <c r="G823" s="1029"/>
      <c r="H823" s="844"/>
      <c r="I823" s="844"/>
      <c r="J823" s="844"/>
      <c r="K823" s="844"/>
      <c r="L823" s="844"/>
    </row>
    <row r="824" spans="1:12" x14ac:dyDescent="0.3">
      <c r="A824" s="844"/>
      <c r="B824" s="844"/>
      <c r="C824" s="844"/>
      <c r="D824" s="844"/>
      <c r="E824" s="844"/>
      <c r="F824" s="844"/>
      <c r="G824" s="1029"/>
      <c r="H824" s="844"/>
      <c r="I824" s="844"/>
      <c r="J824" s="844"/>
      <c r="K824" s="844"/>
      <c r="L824" s="844"/>
    </row>
    <row r="825" spans="1:12" x14ac:dyDescent="0.3">
      <c r="A825" s="844"/>
      <c r="B825" s="844"/>
      <c r="C825" s="844"/>
      <c r="D825" s="844"/>
      <c r="E825" s="844"/>
      <c r="F825" s="844"/>
      <c r="G825" s="1029"/>
      <c r="H825" s="844"/>
      <c r="I825" s="844"/>
      <c r="J825" s="844"/>
      <c r="K825" s="844"/>
      <c r="L825" s="844"/>
    </row>
    <row r="826" spans="1:12" x14ac:dyDescent="0.3">
      <c r="A826" s="844"/>
      <c r="B826" s="844"/>
      <c r="C826" s="844"/>
      <c r="D826" s="844"/>
      <c r="E826" s="844"/>
      <c r="F826" s="844"/>
      <c r="G826" s="1029"/>
      <c r="H826" s="844"/>
      <c r="I826" s="844"/>
      <c r="J826" s="844"/>
      <c r="K826" s="844"/>
      <c r="L826" s="844"/>
    </row>
    <row r="827" spans="1:12" x14ac:dyDescent="0.3">
      <c r="A827" s="844"/>
      <c r="B827" s="844"/>
      <c r="C827" s="844"/>
      <c r="D827" s="844"/>
      <c r="E827" s="844"/>
      <c r="F827" s="844"/>
      <c r="G827" s="1029"/>
      <c r="H827" s="844"/>
      <c r="I827" s="844"/>
      <c r="J827" s="844"/>
      <c r="K827" s="844"/>
      <c r="L827" s="844"/>
    </row>
    <row r="828" spans="1:12" x14ac:dyDescent="0.3">
      <c r="A828" s="844"/>
      <c r="B828" s="844"/>
      <c r="C828" s="844"/>
      <c r="D828" s="844"/>
      <c r="E828" s="844"/>
      <c r="F828" s="844"/>
      <c r="G828" s="1029"/>
      <c r="H828" s="844"/>
      <c r="I828" s="844"/>
      <c r="J828" s="844"/>
      <c r="K828" s="844"/>
      <c r="L828" s="844"/>
    </row>
    <row r="829" spans="1:12" x14ac:dyDescent="0.3">
      <c r="A829" s="844"/>
      <c r="B829" s="844"/>
      <c r="C829" s="844"/>
      <c r="D829" s="844"/>
      <c r="E829" s="844"/>
      <c r="F829" s="844"/>
      <c r="G829" s="1029"/>
      <c r="H829" s="844"/>
      <c r="I829" s="844"/>
      <c r="J829" s="844"/>
      <c r="K829" s="844"/>
      <c r="L829" s="844"/>
    </row>
    <row r="830" spans="1:12" x14ac:dyDescent="0.3">
      <c r="A830" s="844"/>
      <c r="B830" s="844"/>
      <c r="C830" s="844"/>
      <c r="D830" s="844"/>
      <c r="E830" s="844"/>
      <c r="F830" s="844"/>
      <c r="G830" s="1029"/>
      <c r="H830" s="844"/>
      <c r="I830" s="844"/>
      <c r="J830" s="844"/>
      <c r="K830" s="844"/>
      <c r="L830" s="844"/>
    </row>
    <row r="831" spans="1:12" x14ac:dyDescent="0.3">
      <c r="A831" s="844"/>
      <c r="B831" s="844"/>
      <c r="C831" s="844"/>
      <c r="D831" s="844"/>
      <c r="E831" s="844"/>
      <c r="F831" s="844"/>
      <c r="G831" s="1029"/>
      <c r="H831" s="844"/>
      <c r="I831" s="844"/>
      <c r="J831" s="844"/>
      <c r="K831" s="844"/>
      <c r="L831" s="844"/>
    </row>
    <row r="832" spans="1:12" x14ac:dyDescent="0.3">
      <c r="A832" s="844"/>
      <c r="B832" s="844"/>
      <c r="C832" s="844"/>
      <c r="D832" s="844"/>
      <c r="E832" s="844"/>
      <c r="F832" s="844"/>
      <c r="G832" s="1029"/>
      <c r="H832" s="844"/>
      <c r="I832" s="844"/>
      <c r="J832" s="844"/>
      <c r="K832" s="844"/>
      <c r="L832" s="844"/>
    </row>
    <row r="833" spans="1:12" x14ac:dyDescent="0.3">
      <c r="A833" s="844"/>
      <c r="B833" s="844"/>
      <c r="C833" s="844"/>
      <c r="D833" s="844"/>
      <c r="E833" s="844"/>
      <c r="F833" s="844"/>
      <c r="G833" s="1029"/>
      <c r="H833" s="844"/>
      <c r="I833" s="844"/>
      <c r="J833" s="844"/>
      <c r="K833" s="844"/>
      <c r="L833" s="844"/>
    </row>
    <row r="834" spans="1:12" x14ac:dyDescent="0.3">
      <c r="A834" s="844"/>
      <c r="B834" s="844"/>
      <c r="C834" s="844"/>
      <c r="D834" s="844"/>
      <c r="E834" s="844"/>
      <c r="F834" s="844"/>
      <c r="G834" s="1029"/>
      <c r="H834" s="844"/>
      <c r="I834" s="844"/>
      <c r="J834" s="844"/>
      <c r="K834" s="844"/>
      <c r="L834" s="844"/>
    </row>
    <row r="835" spans="1:12" x14ac:dyDescent="0.3">
      <c r="A835" s="844"/>
      <c r="B835" s="844"/>
      <c r="C835" s="844"/>
      <c r="D835" s="844"/>
      <c r="E835" s="844"/>
      <c r="F835" s="844"/>
      <c r="G835" s="1029"/>
      <c r="H835" s="844"/>
      <c r="I835" s="844"/>
      <c r="J835" s="844"/>
      <c r="K835" s="844"/>
      <c r="L835" s="844"/>
    </row>
    <row r="836" spans="1:12" x14ac:dyDescent="0.3">
      <c r="A836" s="844"/>
      <c r="B836" s="844"/>
      <c r="C836" s="844"/>
      <c r="D836" s="844"/>
      <c r="E836" s="844"/>
      <c r="F836" s="844"/>
      <c r="G836" s="1029"/>
      <c r="H836" s="844"/>
      <c r="I836" s="844"/>
      <c r="J836" s="844"/>
      <c r="K836" s="844"/>
      <c r="L836" s="844"/>
    </row>
    <row r="837" spans="1:12" x14ac:dyDescent="0.3">
      <c r="A837" s="844"/>
      <c r="B837" s="844"/>
      <c r="C837" s="844"/>
      <c r="D837" s="844"/>
      <c r="E837" s="844"/>
      <c r="F837" s="844"/>
      <c r="G837" s="1029"/>
      <c r="H837" s="844"/>
      <c r="I837" s="844"/>
      <c r="J837" s="844"/>
      <c r="K837" s="844"/>
      <c r="L837" s="844"/>
    </row>
    <row r="838" spans="1:12" x14ac:dyDescent="0.3">
      <c r="A838" s="844"/>
      <c r="B838" s="844"/>
      <c r="C838" s="844"/>
      <c r="D838" s="844"/>
      <c r="E838" s="844"/>
      <c r="F838" s="844"/>
      <c r="G838" s="1029"/>
      <c r="H838" s="844"/>
      <c r="I838" s="844"/>
      <c r="J838" s="844"/>
      <c r="K838" s="844"/>
      <c r="L838" s="844"/>
    </row>
    <row r="839" spans="1:12" x14ac:dyDescent="0.3">
      <c r="A839" s="844"/>
      <c r="B839" s="844"/>
      <c r="C839" s="844"/>
      <c r="D839" s="844"/>
      <c r="E839" s="844"/>
      <c r="F839" s="844"/>
      <c r="G839" s="1029"/>
      <c r="H839" s="844"/>
      <c r="I839" s="844"/>
      <c r="J839" s="844"/>
      <c r="K839" s="844"/>
      <c r="L839" s="844"/>
    </row>
    <row r="840" spans="1:12" x14ac:dyDescent="0.3">
      <c r="A840" s="844"/>
      <c r="B840" s="844"/>
      <c r="C840" s="844"/>
      <c r="D840" s="844"/>
      <c r="E840" s="844"/>
      <c r="F840" s="844"/>
      <c r="G840" s="1029"/>
      <c r="H840" s="844"/>
      <c r="I840" s="844"/>
      <c r="J840" s="844"/>
      <c r="K840" s="844"/>
      <c r="L840" s="844"/>
    </row>
    <row r="841" spans="1:12" x14ac:dyDescent="0.3">
      <c r="A841" s="844"/>
      <c r="B841" s="844"/>
      <c r="C841" s="844"/>
      <c r="D841" s="844"/>
      <c r="E841" s="844"/>
      <c r="F841" s="844"/>
      <c r="G841" s="1029"/>
      <c r="H841" s="844"/>
      <c r="I841" s="844"/>
      <c r="J841" s="844"/>
      <c r="K841" s="844"/>
      <c r="L841" s="844"/>
    </row>
    <row r="842" spans="1:12" x14ac:dyDescent="0.3">
      <c r="A842" s="844"/>
      <c r="B842" s="844"/>
      <c r="C842" s="844"/>
      <c r="D842" s="844"/>
      <c r="E842" s="844"/>
      <c r="F842" s="844"/>
      <c r="G842" s="1029"/>
      <c r="H842" s="844"/>
      <c r="I842" s="844"/>
      <c r="J842" s="844"/>
      <c r="K842" s="844"/>
      <c r="L842" s="844"/>
    </row>
    <row r="843" spans="1:12" x14ac:dyDescent="0.3">
      <c r="A843" s="844"/>
      <c r="B843" s="844"/>
      <c r="C843" s="844"/>
      <c r="D843" s="844"/>
      <c r="E843" s="844"/>
      <c r="F843" s="844"/>
      <c r="G843" s="1029"/>
      <c r="H843" s="844"/>
      <c r="I843" s="844"/>
      <c r="J843" s="844"/>
      <c r="K843" s="844"/>
      <c r="L843" s="844"/>
    </row>
    <row r="844" spans="1:12" x14ac:dyDescent="0.3">
      <c r="A844" s="844"/>
      <c r="B844" s="844"/>
      <c r="C844" s="844"/>
      <c r="D844" s="844"/>
      <c r="E844" s="844"/>
      <c r="F844" s="844"/>
      <c r="G844" s="1029"/>
      <c r="H844" s="844"/>
      <c r="I844" s="844"/>
      <c r="J844" s="844"/>
      <c r="K844" s="844"/>
      <c r="L844" s="844"/>
    </row>
    <row r="845" spans="1:12" x14ac:dyDescent="0.3">
      <c r="A845" s="844"/>
      <c r="B845" s="844"/>
      <c r="C845" s="844"/>
      <c r="D845" s="844"/>
      <c r="E845" s="844"/>
      <c r="F845" s="844"/>
      <c r="G845" s="1029"/>
      <c r="H845" s="844"/>
      <c r="I845" s="844"/>
      <c r="J845" s="844"/>
      <c r="K845" s="844"/>
      <c r="L845" s="844"/>
    </row>
    <row r="846" spans="1:12" x14ac:dyDescent="0.3">
      <c r="A846" s="844"/>
      <c r="B846" s="844"/>
      <c r="C846" s="844"/>
      <c r="D846" s="844"/>
      <c r="E846" s="844"/>
      <c r="F846" s="844"/>
      <c r="G846" s="1029"/>
      <c r="H846" s="844"/>
      <c r="I846" s="844"/>
      <c r="J846" s="844"/>
      <c r="K846" s="844"/>
      <c r="L846" s="844"/>
    </row>
    <row r="847" spans="1:12" x14ac:dyDescent="0.3">
      <c r="A847" s="844"/>
      <c r="B847" s="844"/>
      <c r="C847" s="844"/>
      <c r="D847" s="844"/>
      <c r="E847" s="844"/>
      <c r="F847" s="844"/>
      <c r="G847" s="1029"/>
      <c r="H847" s="844"/>
      <c r="I847" s="844"/>
      <c r="J847" s="844"/>
      <c r="K847" s="844"/>
      <c r="L847" s="844"/>
    </row>
    <row r="848" spans="1:12" x14ac:dyDescent="0.3">
      <c r="A848" s="844"/>
      <c r="B848" s="844"/>
      <c r="C848" s="844"/>
      <c r="D848" s="844"/>
      <c r="E848" s="844"/>
      <c r="F848" s="844"/>
      <c r="G848" s="1029"/>
      <c r="H848" s="844"/>
      <c r="I848" s="844"/>
      <c r="J848" s="844"/>
      <c r="K848" s="844"/>
      <c r="L848" s="844"/>
    </row>
    <row r="849" spans="1:12" x14ac:dyDescent="0.3">
      <c r="A849" s="844"/>
      <c r="B849" s="844"/>
      <c r="C849" s="844"/>
      <c r="D849" s="844"/>
      <c r="E849" s="844"/>
      <c r="F849" s="844"/>
      <c r="G849" s="1029"/>
      <c r="H849" s="844"/>
      <c r="I849" s="844"/>
      <c r="J849" s="844"/>
      <c r="K849" s="844"/>
      <c r="L849" s="844"/>
    </row>
    <row r="850" spans="1:12" x14ac:dyDescent="0.3">
      <c r="A850" s="844"/>
      <c r="B850" s="844"/>
      <c r="C850" s="844"/>
      <c r="D850" s="844"/>
      <c r="E850" s="844"/>
      <c r="F850" s="844"/>
      <c r="G850" s="1029"/>
      <c r="H850" s="844"/>
      <c r="I850" s="844"/>
      <c r="J850" s="844"/>
      <c r="K850" s="844"/>
      <c r="L850" s="844"/>
    </row>
    <row r="851" spans="1:12" x14ac:dyDescent="0.3">
      <c r="A851" s="844"/>
      <c r="B851" s="844"/>
      <c r="C851" s="844"/>
      <c r="D851" s="844"/>
      <c r="E851" s="844"/>
      <c r="F851" s="844"/>
      <c r="G851" s="1029"/>
      <c r="H851" s="844"/>
      <c r="I851" s="844"/>
      <c r="J851" s="844"/>
      <c r="K851" s="844"/>
      <c r="L851" s="844"/>
    </row>
    <row r="852" spans="1:12" x14ac:dyDescent="0.3">
      <c r="A852" s="844"/>
      <c r="B852" s="844"/>
      <c r="C852" s="844"/>
      <c r="D852" s="844"/>
      <c r="E852" s="844"/>
      <c r="F852" s="844"/>
      <c r="G852" s="1029"/>
      <c r="H852" s="844"/>
      <c r="I852" s="844"/>
      <c r="J852" s="844"/>
      <c r="K852" s="844"/>
      <c r="L852" s="844"/>
    </row>
    <row r="853" spans="1:12" x14ac:dyDescent="0.3">
      <c r="A853" s="844"/>
      <c r="B853" s="844"/>
      <c r="C853" s="844"/>
      <c r="D853" s="844"/>
      <c r="E853" s="844"/>
      <c r="F853" s="844"/>
      <c r="G853" s="1029"/>
      <c r="H853" s="844"/>
      <c r="I853" s="844"/>
      <c r="J853" s="844"/>
      <c r="K853" s="844"/>
      <c r="L853" s="844"/>
    </row>
    <row r="854" spans="1:12" x14ac:dyDescent="0.3">
      <c r="A854" s="844"/>
      <c r="B854" s="844"/>
      <c r="C854" s="844"/>
      <c r="D854" s="844"/>
      <c r="E854" s="844"/>
      <c r="F854" s="844"/>
      <c r="G854" s="1029"/>
      <c r="H854" s="844"/>
      <c r="I854" s="844"/>
      <c r="J854" s="844"/>
      <c r="K854" s="844"/>
      <c r="L854" s="844"/>
    </row>
    <row r="855" spans="1:12" x14ac:dyDescent="0.3">
      <c r="A855" s="844"/>
      <c r="B855" s="844"/>
      <c r="C855" s="844"/>
      <c r="D855" s="844"/>
      <c r="E855" s="844"/>
      <c r="F855" s="844"/>
      <c r="G855" s="1029"/>
      <c r="H855" s="844"/>
      <c r="I855" s="844"/>
      <c r="J855" s="844"/>
      <c r="K855" s="844"/>
      <c r="L855" s="844"/>
    </row>
    <row r="856" spans="1:12" x14ac:dyDescent="0.3">
      <c r="A856" s="844"/>
      <c r="B856" s="844"/>
      <c r="C856" s="844"/>
      <c r="D856" s="844"/>
      <c r="E856" s="844"/>
      <c r="F856" s="844"/>
      <c r="G856" s="1029"/>
      <c r="H856" s="844"/>
      <c r="I856" s="844"/>
      <c r="J856" s="844"/>
      <c r="K856" s="844"/>
      <c r="L856" s="844"/>
    </row>
    <row r="857" spans="1:12" x14ac:dyDescent="0.3">
      <c r="A857" s="844"/>
      <c r="B857" s="844"/>
      <c r="C857" s="844"/>
      <c r="D857" s="844"/>
      <c r="E857" s="844"/>
      <c r="F857" s="844"/>
      <c r="G857" s="1029"/>
      <c r="H857" s="844"/>
      <c r="I857" s="844"/>
      <c r="J857" s="844"/>
      <c r="K857" s="844"/>
      <c r="L857" s="844"/>
    </row>
    <row r="858" spans="1:12" x14ac:dyDescent="0.3">
      <c r="A858" s="844"/>
      <c r="B858" s="844"/>
      <c r="C858" s="844"/>
      <c r="D858" s="844"/>
      <c r="E858" s="844"/>
      <c r="F858" s="844"/>
      <c r="G858" s="1029"/>
      <c r="H858" s="844"/>
      <c r="I858" s="844"/>
      <c r="J858" s="844"/>
      <c r="K858" s="844"/>
      <c r="L858" s="844"/>
    </row>
    <row r="859" spans="1:12" x14ac:dyDescent="0.3">
      <c r="A859" s="844"/>
      <c r="B859" s="844"/>
      <c r="C859" s="844"/>
      <c r="D859" s="844"/>
      <c r="E859" s="844"/>
      <c r="F859" s="844"/>
      <c r="G859" s="1029"/>
      <c r="H859" s="844"/>
      <c r="I859" s="844"/>
      <c r="J859" s="844"/>
      <c r="K859" s="844"/>
      <c r="L859" s="844"/>
    </row>
    <row r="860" spans="1:12" x14ac:dyDescent="0.3">
      <c r="A860" s="844"/>
      <c r="B860" s="844"/>
      <c r="C860" s="844"/>
      <c r="D860" s="844"/>
      <c r="E860" s="844"/>
      <c r="F860" s="844"/>
      <c r="G860" s="1029"/>
      <c r="H860" s="844"/>
      <c r="I860" s="844"/>
      <c r="J860" s="844"/>
      <c r="K860" s="844"/>
      <c r="L860" s="844"/>
    </row>
    <row r="861" spans="1:12" x14ac:dyDescent="0.3">
      <c r="A861" s="844"/>
      <c r="B861" s="844"/>
      <c r="C861" s="844"/>
      <c r="D861" s="844"/>
      <c r="E861" s="844"/>
      <c r="F861" s="844"/>
      <c r="G861" s="1029"/>
      <c r="H861" s="844"/>
      <c r="I861" s="844"/>
      <c r="J861" s="844"/>
      <c r="K861" s="844"/>
      <c r="L861" s="844"/>
    </row>
    <row r="862" spans="1:12" x14ac:dyDescent="0.3">
      <c r="A862" s="844"/>
      <c r="B862" s="844"/>
      <c r="C862" s="844"/>
      <c r="D862" s="844"/>
      <c r="E862" s="844"/>
      <c r="F862" s="844"/>
      <c r="G862" s="1029"/>
      <c r="H862" s="844"/>
      <c r="I862" s="844"/>
      <c r="J862" s="844"/>
      <c r="K862" s="844"/>
      <c r="L862" s="844"/>
    </row>
    <row r="863" spans="1:12" x14ac:dyDescent="0.3">
      <c r="A863" s="844"/>
      <c r="B863" s="844"/>
      <c r="C863" s="844"/>
      <c r="D863" s="844"/>
      <c r="E863" s="844"/>
      <c r="F863" s="844"/>
      <c r="G863" s="1029"/>
      <c r="H863" s="844"/>
      <c r="I863" s="844"/>
      <c r="J863" s="844"/>
      <c r="K863" s="844"/>
      <c r="L863" s="844"/>
    </row>
    <row r="864" spans="1:12" x14ac:dyDescent="0.3">
      <c r="A864" s="844"/>
      <c r="B864" s="844"/>
      <c r="C864" s="844"/>
      <c r="D864" s="844"/>
      <c r="E864" s="844"/>
      <c r="F864" s="844"/>
      <c r="G864" s="1029"/>
      <c r="H864" s="844"/>
      <c r="I864" s="844"/>
      <c r="J864" s="844"/>
      <c r="K864" s="844"/>
      <c r="L864" s="844"/>
    </row>
    <row r="865" spans="1:12" x14ac:dyDescent="0.3">
      <c r="A865" s="844"/>
      <c r="B865" s="844"/>
      <c r="C865" s="844"/>
      <c r="D865" s="844"/>
      <c r="E865" s="844"/>
      <c r="F865" s="844"/>
      <c r="G865" s="1029"/>
      <c r="H865" s="844"/>
      <c r="I865" s="844"/>
      <c r="J865" s="844"/>
      <c r="K865" s="844"/>
      <c r="L865" s="844"/>
    </row>
    <row r="866" spans="1:12" x14ac:dyDescent="0.3">
      <c r="A866" s="844"/>
      <c r="B866" s="844"/>
      <c r="C866" s="844"/>
      <c r="D866" s="844"/>
      <c r="E866" s="844"/>
      <c r="F866" s="844"/>
      <c r="G866" s="1029"/>
      <c r="H866" s="844"/>
      <c r="I866" s="844"/>
      <c r="J866" s="844"/>
      <c r="K866" s="844"/>
      <c r="L866" s="844"/>
    </row>
    <row r="867" spans="1:12" x14ac:dyDescent="0.3">
      <c r="A867" s="844"/>
      <c r="B867" s="844"/>
      <c r="C867" s="844"/>
      <c r="D867" s="844"/>
      <c r="E867" s="844"/>
      <c r="F867" s="844"/>
      <c r="G867" s="1029"/>
      <c r="H867" s="844"/>
      <c r="I867" s="844"/>
      <c r="J867" s="844"/>
      <c r="K867" s="844"/>
      <c r="L867" s="844"/>
    </row>
    <row r="868" spans="1:12" x14ac:dyDescent="0.3">
      <c r="A868" s="844"/>
      <c r="B868" s="844"/>
      <c r="C868" s="844"/>
      <c r="D868" s="844"/>
      <c r="E868" s="844"/>
      <c r="F868" s="844"/>
      <c r="G868" s="1029"/>
      <c r="H868" s="844"/>
      <c r="I868" s="844"/>
      <c r="J868" s="844"/>
      <c r="K868" s="844"/>
      <c r="L868" s="844"/>
    </row>
    <row r="869" spans="1:12" x14ac:dyDescent="0.3">
      <c r="A869" s="844"/>
      <c r="B869" s="844"/>
      <c r="C869" s="844"/>
      <c r="D869" s="844"/>
      <c r="E869" s="844"/>
      <c r="F869" s="844"/>
      <c r="G869" s="1029"/>
      <c r="H869" s="844"/>
      <c r="I869" s="844"/>
      <c r="J869" s="844"/>
      <c r="K869" s="844"/>
      <c r="L869" s="844"/>
    </row>
    <row r="870" spans="1:12" x14ac:dyDescent="0.3">
      <c r="A870" s="844"/>
      <c r="B870" s="844"/>
      <c r="C870" s="844"/>
      <c r="D870" s="844"/>
      <c r="E870" s="844"/>
      <c r="F870" s="844"/>
      <c r="G870" s="1029"/>
      <c r="H870" s="844"/>
      <c r="I870" s="844"/>
      <c r="J870" s="844"/>
      <c r="K870" s="844"/>
      <c r="L870" s="844"/>
    </row>
    <row r="871" spans="1:12" x14ac:dyDescent="0.3">
      <c r="A871" s="844"/>
      <c r="B871" s="844"/>
      <c r="C871" s="844"/>
      <c r="D871" s="844"/>
      <c r="E871" s="844"/>
      <c r="F871" s="844"/>
      <c r="G871" s="1029"/>
      <c r="H871" s="844"/>
      <c r="I871" s="844"/>
      <c r="J871" s="844"/>
      <c r="K871" s="844"/>
      <c r="L871" s="844"/>
    </row>
    <row r="872" spans="1:12" x14ac:dyDescent="0.3">
      <c r="A872" s="844"/>
      <c r="B872" s="844"/>
      <c r="C872" s="844"/>
      <c r="D872" s="844"/>
      <c r="E872" s="844"/>
      <c r="F872" s="844"/>
      <c r="G872" s="1029"/>
      <c r="H872" s="844"/>
      <c r="I872" s="844"/>
      <c r="J872" s="844"/>
      <c r="K872" s="844"/>
      <c r="L872" s="844"/>
    </row>
    <row r="873" spans="1:12" x14ac:dyDescent="0.3">
      <c r="A873" s="844"/>
      <c r="B873" s="844"/>
      <c r="C873" s="844"/>
      <c r="D873" s="844"/>
      <c r="E873" s="844"/>
      <c r="F873" s="844"/>
      <c r="G873" s="1029"/>
      <c r="H873" s="844"/>
      <c r="I873" s="844"/>
      <c r="J873" s="844"/>
      <c r="K873" s="844"/>
      <c r="L873" s="844"/>
    </row>
    <row r="874" spans="1:12" x14ac:dyDescent="0.3">
      <c r="A874" s="844"/>
      <c r="B874" s="844"/>
      <c r="C874" s="844"/>
      <c r="D874" s="844"/>
      <c r="E874" s="844"/>
      <c r="F874" s="844"/>
      <c r="G874" s="1029"/>
      <c r="H874" s="844"/>
      <c r="I874" s="844"/>
      <c r="J874" s="844"/>
      <c r="K874" s="844"/>
      <c r="L874" s="844"/>
    </row>
    <row r="875" spans="1:12" x14ac:dyDescent="0.3">
      <c r="A875" s="844"/>
      <c r="B875" s="844"/>
      <c r="C875" s="844"/>
      <c r="D875" s="844"/>
      <c r="E875" s="844"/>
      <c r="F875" s="844"/>
      <c r="G875" s="1029"/>
      <c r="H875" s="844"/>
      <c r="I875" s="844"/>
      <c r="J875" s="844"/>
      <c r="K875" s="844"/>
      <c r="L875" s="844"/>
    </row>
    <row r="876" spans="1:12" x14ac:dyDescent="0.3">
      <c r="A876" s="844"/>
      <c r="B876" s="844"/>
      <c r="C876" s="844"/>
      <c r="D876" s="844"/>
      <c r="E876" s="844"/>
      <c r="F876" s="844"/>
      <c r="G876" s="1029"/>
      <c r="H876" s="844"/>
      <c r="I876" s="844"/>
      <c r="J876" s="844"/>
      <c r="K876" s="844"/>
      <c r="L876" s="844"/>
    </row>
    <row r="877" spans="1:12" x14ac:dyDescent="0.3">
      <c r="A877" s="844"/>
      <c r="B877" s="844"/>
      <c r="C877" s="844"/>
      <c r="D877" s="844"/>
      <c r="E877" s="844"/>
      <c r="F877" s="844"/>
      <c r="G877" s="1029"/>
      <c r="H877" s="844"/>
      <c r="I877" s="844"/>
      <c r="J877" s="844"/>
      <c r="K877" s="844"/>
      <c r="L877" s="844"/>
    </row>
    <row r="878" spans="1:12" x14ac:dyDescent="0.3">
      <c r="A878" s="844"/>
      <c r="B878" s="844"/>
      <c r="C878" s="844"/>
      <c r="D878" s="844"/>
      <c r="E878" s="844"/>
      <c r="F878" s="844"/>
      <c r="G878" s="1029"/>
      <c r="H878" s="844"/>
      <c r="I878" s="844"/>
      <c r="J878" s="844"/>
      <c r="K878" s="844"/>
      <c r="L878" s="844"/>
    </row>
    <row r="879" spans="1:12" x14ac:dyDescent="0.3">
      <c r="A879" s="844"/>
      <c r="B879" s="844"/>
      <c r="C879" s="844"/>
      <c r="D879" s="844"/>
      <c r="E879" s="844"/>
      <c r="F879" s="844"/>
      <c r="G879" s="1029"/>
      <c r="H879" s="844"/>
      <c r="I879" s="844"/>
      <c r="J879" s="844"/>
      <c r="K879" s="844"/>
      <c r="L879" s="844"/>
    </row>
    <row r="880" spans="1:12" x14ac:dyDescent="0.3">
      <c r="A880" s="844"/>
      <c r="B880" s="844"/>
      <c r="C880" s="844"/>
      <c r="D880" s="844"/>
      <c r="E880" s="844"/>
      <c r="F880" s="844"/>
      <c r="G880" s="1029"/>
      <c r="H880" s="844"/>
      <c r="I880" s="844"/>
      <c r="J880" s="844"/>
      <c r="K880" s="844"/>
      <c r="L880" s="844"/>
    </row>
    <row r="881" spans="1:12" x14ac:dyDescent="0.3">
      <c r="A881" s="844"/>
      <c r="B881" s="844"/>
      <c r="C881" s="844"/>
      <c r="D881" s="844"/>
      <c r="E881" s="844"/>
      <c r="F881" s="844"/>
      <c r="G881" s="1029"/>
      <c r="H881" s="844"/>
      <c r="I881" s="844"/>
      <c r="J881" s="844"/>
      <c r="K881" s="844"/>
      <c r="L881" s="844"/>
    </row>
    <row r="882" spans="1:12" x14ac:dyDescent="0.3">
      <c r="A882" s="844"/>
      <c r="B882" s="844"/>
      <c r="C882" s="844"/>
      <c r="D882" s="844"/>
      <c r="E882" s="844"/>
      <c r="F882" s="844"/>
      <c r="G882" s="1029"/>
      <c r="H882" s="844"/>
      <c r="I882" s="844"/>
      <c r="J882" s="844"/>
      <c r="K882" s="844"/>
      <c r="L882" s="844"/>
    </row>
    <row r="883" spans="1:12" x14ac:dyDescent="0.3">
      <c r="A883" s="844"/>
      <c r="B883" s="844"/>
      <c r="C883" s="844"/>
      <c r="D883" s="844"/>
      <c r="E883" s="844"/>
      <c r="F883" s="844"/>
      <c r="G883" s="1029"/>
      <c r="H883" s="844"/>
      <c r="I883" s="844"/>
      <c r="J883" s="844"/>
      <c r="K883" s="844"/>
      <c r="L883" s="844"/>
    </row>
    <row r="884" spans="1:12" x14ac:dyDescent="0.3">
      <c r="A884" s="844"/>
      <c r="B884" s="844"/>
      <c r="C884" s="844"/>
      <c r="D884" s="844"/>
      <c r="E884" s="844"/>
      <c r="F884" s="844"/>
      <c r="G884" s="1029"/>
      <c r="H884" s="844"/>
      <c r="I884" s="844"/>
      <c r="J884" s="844"/>
      <c r="K884" s="844"/>
      <c r="L884" s="844"/>
    </row>
    <row r="885" spans="1:12" x14ac:dyDescent="0.3">
      <c r="A885" s="844"/>
      <c r="B885" s="844"/>
      <c r="C885" s="844"/>
      <c r="D885" s="844"/>
      <c r="E885" s="844"/>
      <c r="F885" s="844"/>
      <c r="G885" s="1029"/>
      <c r="H885" s="844"/>
      <c r="I885" s="844"/>
      <c r="J885" s="844"/>
      <c r="K885" s="844"/>
      <c r="L885" s="844"/>
    </row>
    <row r="886" spans="1:12" x14ac:dyDescent="0.3">
      <c r="A886" s="844"/>
      <c r="B886" s="844"/>
      <c r="C886" s="844"/>
      <c r="D886" s="844"/>
      <c r="E886" s="844"/>
      <c r="F886" s="844"/>
      <c r="G886" s="1029"/>
      <c r="H886" s="844"/>
      <c r="I886" s="844"/>
      <c r="J886" s="844"/>
      <c r="K886" s="844"/>
      <c r="L886" s="844"/>
    </row>
    <row r="887" spans="1:12" x14ac:dyDescent="0.3">
      <c r="A887" s="844"/>
      <c r="B887" s="844"/>
      <c r="C887" s="844"/>
      <c r="D887" s="844"/>
      <c r="E887" s="844"/>
      <c r="F887" s="844"/>
      <c r="G887" s="1029"/>
      <c r="H887" s="844"/>
      <c r="I887" s="844"/>
      <c r="J887" s="844"/>
      <c r="K887" s="844"/>
      <c r="L887" s="844"/>
    </row>
    <row r="888" spans="1:12" x14ac:dyDescent="0.3">
      <c r="A888" s="844"/>
      <c r="B888" s="844"/>
      <c r="C888" s="844"/>
      <c r="D888" s="844"/>
      <c r="E888" s="844"/>
      <c r="F888" s="844"/>
      <c r="G888" s="1029"/>
      <c r="H888" s="844"/>
      <c r="I888" s="844"/>
      <c r="J888" s="844"/>
      <c r="K888" s="844"/>
      <c r="L888" s="844"/>
    </row>
    <row r="889" spans="1:12" x14ac:dyDescent="0.3">
      <c r="A889" s="844"/>
      <c r="B889" s="844"/>
      <c r="C889" s="844"/>
      <c r="D889" s="844"/>
      <c r="E889" s="844"/>
      <c r="F889" s="844"/>
      <c r="G889" s="1029"/>
      <c r="H889" s="844"/>
      <c r="I889" s="844"/>
      <c r="J889" s="844"/>
      <c r="K889" s="844"/>
      <c r="L889" s="844"/>
    </row>
    <row r="890" spans="1:12" x14ac:dyDescent="0.3">
      <c r="A890" s="844"/>
      <c r="B890" s="844"/>
      <c r="C890" s="844"/>
      <c r="D890" s="844"/>
      <c r="E890" s="844"/>
      <c r="F890" s="844"/>
      <c r="G890" s="1029"/>
      <c r="H890" s="844"/>
      <c r="I890" s="844"/>
      <c r="J890" s="844"/>
      <c r="K890" s="844"/>
      <c r="L890" s="844"/>
    </row>
    <row r="891" spans="1:12" x14ac:dyDescent="0.3">
      <c r="A891" s="844"/>
      <c r="B891" s="844"/>
      <c r="C891" s="844"/>
      <c r="D891" s="844"/>
      <c r="E891" s="844"/>
      <c r="F891" s="844"/>
      <c r="G891" s="1029"/>
      <c r="H891" s="844"/>
      <c r="I891" s="844"/>
      <c r="J891" s="844"/>
      <c r="K891" s="844"/>
      <c r="L891" s="844"/>
    </row>
    <row r="892" spans="1:12" x14ac:dyDescent="0.3">
      <c r="A892" s="844"/>
      <c r="B892" s="844"/>
      <c r="C892" s="844"/>
      <c r="D892" s="844"/>
      <c r="E892" s="844"/>
      <c r="F892" s="844"/>
      <c r="G892" s="1029"/>
      <c r="H892" s="844"/>
      <c r="I892" s="844"/>
      <c r="J892" s="844"/>
      <c r="K892" s="844"/>
      <c r="L892" s="844"/>
    </row>
    <row r="893" spans="1:12" x14ac:dyDescent="0.3">
      <c r="A893" s="844"/>
      <c r="B893" s="844"/>
      <c r="C893" s="844"/>
      <c r="D893" s="844"/>
      <c r="E893" s="844"/>
      <c r="F893" s="844"/>
      <c r="G893" s="1029"/>
      <c r="H893" s="844"/>
      <c r="I893" s="844"/>
      <c r="J893" s="844"/>
      <c r="K893" s="844"/>
      <c r="L893" s="844"/>
    </row>
    <row r="894" spans="1:12" x14ac:dyDescent="0.3">
      <c r="A894" s="844"/>
      <c r="B894" s="844"/>
      <c r="C894" s="844"/>
      <c r="D894" s="844"/>
      <c r="E894" s="844"/>
      <c r="F894" s="844"/>
      <c r="G894" s="1029"/>
      <c r="H894" s="844"/>
      <c r="I894" s="844"/>
      <c r="J894" s="844"/>
      <c r="K894" s="844"/>
      <c r="L894" s="844"/>
    </row>
    <row r="895" spans="1:12" x14ac:dyDescent="0.3">
      <c r="A895" s="844"/>
      <c r="B895" s="844"/>
      <c r="C895" s="844"/>
      <c r="D895" s="844"/>
      <c r="E895" s="844"/>
      <c r="F895" s="844"/>
      <c r="G895" s="1029"/>
      <c r="H895" s="844"/>
      <c r="I895" s="844"/>
      <c r="J895" s="844"/>
      <c r="K895" s="844"/>
      <c r="L895" s="844"/>
    </row>
    <row r="896" spans="1:12" x14ac:dyDescent="0.3">
      <c r="A896" s="844"/>
      <c r="B896" s="844"/>
      <c r="C896" s="844"/>
      <c r="D896" s="844"/>
      <c r="E896" s="844"/>
      <c r="F896" s="844"/>
      <c r="G896" s="1029"/>
      <c r="H896" s="844"/>
      <c r="I896" s="844"/>
      <c r="J896" s="844"/>
      <c r="K896" s="844"/>
      <c r="L896" s="844"/>
    </row>
    <row r="897" spans="1:12" x14ac:dyDescent="0.3">
      <c r="A897" s="844"/>
      <c r="B897" s="844"/>
      <c r="C897" s="844"/>
      <c r="D897" s="844"/>
      <c r="E897" s="844"/>
      <c r="F897" s="844"/>
      <c r="G897" s="1029"/>
      <c r="H897" s="844"/>
      <c r="I897" s="844"/>
      <c r="J897" s="844"/>
      <c r="K897" s="844"/>
      <c r="L897" s="844"/>
    </row>
    <row r="898" spans="1:12" x14ac:dyDescent="0.3">
      <c r="A898" s="844"/>
      <c r="B898" s="844"/>
      <c r="C898" s="844"/>
      <c r="D898" s="844"/>
      <c r="E898" s="844"/>
      <c r="F898" s="844"/>
      <c r="G898" s="1029"/>
      <c r="H898" s="844"/>
      <c r="I898" s="844"/>
      <c r="J898" s="844"/>
      <c r="K898" s="844"/>
      <c r="L898" s="844"/>
    </row>
    <row r="899" spans="1:12" x14ac:dyDescent="0.3">
      <c r="A899" s="844"/>
      <c r="B899" s="844"/>
      <c r="C899" s="844"/>
      <c r="D899" s="844"/>
      <c r="E899" s="844"/>
      <c r="F899" s="844"/>
      <c r="G899" s="1029"/>
      <c r="H899" s="844"/>
      <c r="I899" s="844"/>
      <c r="J899" s="844"/>
      <c r="K899" s="844"/>
      <c r="L899" s="844"/>
    </row>
    <row r="900" spans="1:12" x14ac:dyDescent="0.3">
      <c r="A900" s="844"/>
      <c r="B900" s="844"/>
      <c r="C900" s="844"/>
      <c r="D900" s="844"/>
      <c r="E900" s="844"/>
      <c r="F900" s="844"/>
      <c r="G900" s="1029"/>
      <c r="H900" s="844"/>
      <c r="I900" s="844"/>
      <c r="J900" s="844"/>
      <c r="K900" s="844"/>
      <c r="L900" s="844"/>
    </row>
    <row r="901" spans="1:12" x14ac:dyDescent="0.3">
      <c r="A901" s="844"/>
      <c r="B901" s="844"/>
      <c r="C901" s="844"/>
      <c r="D901" s="844"/>
      <c r="E901" s="844"/>
      <c r="F901" s="844"/>
      <c r="G901" s="1029"/>
      <c r="H901" s="844"/>
      <c r="I901" s="844"/>
      <c r="J901" s="844"/>
      <c r="K901" s="844"/>
      <c r="L901" s="844"/>
    </row>
    <row r="902" spans="1:12" x14ac:dyDescent="0.3">
      <c r="A902" s="844"/>
      <c r="B902" s="844"/>
      <c r="C902" s="844"/>
      <c r="D902" s="844"/>
      <c r="E902" s="844"/>
      <c r="F902" s="844"/>
      <c r="G902" s="1029"/>
      <c r="H902" s="844"/>
      <c r="I902" s="844"/>
      <c r="J902" s="844"/>
      <c r="K902" s="844"/>
      <c r="L902" s="844"/>
    </row>
    <row r="903" spans="1:12" x14ac:dyDescent="0.3">
      <c r="A903" s="844"/>
      <c r="B903" s="844"/>
      <c r="C903" s="844"/>
      <c r="D903" s="844"/>
      <c r="E903" s="844"/>
      <c r="F903" s="844"/>
      <c r="G903" s="1029"/>
      <c r="H903" s="844"/>
      <c r="I903" s="844"/>
      <c r="J903" s="844"/>
      <c r="K903" s="844"/>
      <c r="L903" s="844"/>
    </row>
    <row r="904" spans="1:12" x14ac:dyDescent="0.3">
      <c r="A904" s="844"/>
      <c r="B904" s="844"/>
      <c r="C904" s="844"/>
      <c r="D904" s="844"/>
      <c r="E904" s="844"/>
      <c r="F904" s="844"/>
      <c r="G904" s="1029"/>
      <c r="H904" s="844"/>
      <c r="I904" s="844"/>
      <c r="J904" s="844"/>
      <c r="K904" s="844"/>
      <c r="L904" s="844"/>
    </row>
    <row r="905" spans="1:12" x14ac:dyDescent="0.3">
      <c r="A905" s="844"/>
      <c r="B905" s="844"/>
      <c r="C905" s="844"/>
      <c r="D905" s="844"/>
      <c r="E905" s="844"/>
      <c r="F905" s="844"/>
      <c r="G905" s="1029"/>
      <c r="H905" s="844"/>
      <c r="I905" s="844"/>
      <c r="J905" s="844"/>
      <c r="K905" s="844"/>
      <c r="L905" s="844"/>
    </row>
    <row r="906" spans="1:12" x14ac:dyDescent="0.3">
      <c r="A906" s="844"/>
      <c r="B906" s="844"/>
      <c r="C906" s="844"/>
      <c r="D906" s="844"/>
      <c r="E906" s="844"/>
      <c r="F906" s="844"/>
      <c r="G906" s="1029"/>
      <c r="H906" s="844"/>
      <c r="I906" s="844"/>
      <c r="J906" s="844"/>
      <c r="K906" s="844"/>
      <c r="L906" s="844"/>
    </row>
    <row r="907" spans="1:12" x14ac:dyDescent="0.3">
      <c r="A907" s="844"/>
      <c r="B907" s="844"/>
      <c r="C907" s="844"/>
      <c r="D907" s="844"/>
      <c r="E907" s="844"/>
      <c r="F907" s="844"/>
      <c r="G907" s="1029"/>
      <c r="H907" s="844"/>
      <c r="I907" s="844"/>
      <c r="J907" s="844"/>
      <c r="K907" s="844"/>
      <c r="L907" s="844"/>
    </row>
    <row r="908" spans="1:12" x14ac:dyDescent="0.3">
      <c r="A908" s="844"/>
      <c r="B908" s="844"/>
      <c r="C908" s="844"/>
      <c r="D908" s="844"/>
      <c r="E908" s="844"/>
      <c r="F908" s="844"/>
      <c r="G908" s="1029"/>
      <c r="H908" s="844"/>
      <c r="I908" s="844"/>
      <c r="J908" s="844"/>
      <c r="K908" s="844"/>
      <c r="L908" s="844"/>
    </row>
    <row r="909" spans="1:12" x14ac:dyDescent="0.3">
      <c r="A909" s="844"/>
      <c r="B909" s="844"/>
      <c r="C909" s="844"/>
      <c r="D909" s="844"/>
      <c r="E909" s="844"/>
      <c r="F909" s="844"/>
      <c r="G909" s="1029"/>
      <c r="H909" s="844"/>
      <c r="I909" s="844"/>
      <c r="J909" s="844"/>
      <c r="K909" s="844"/>
      <c r="L909" s="844"/>
    </row>
    <row r="910" spans="1:12" x14ac:dyDescent="0.3">
      <c r="A910" s="844"/>
      <c r="B910" s="844"/>
      <c r="C910" s="844"/>
      <c r="D910" s="844"/>
      <c r="E910" s="844"/>
      <c r="F910" s="844"/>
      <c r="G910" s="1029"/>
      <c r="H910" s="844"/>
      <c r="I910" s="844"/>
      <c r="J910" s="844"/>
      <c r="K910" s="844"/>
      <c r="L910" s="844"/>
    </row>
    <row r="911" spans="1:12" x14ac:dyDescent="0.3">
      <c r="A911" s="844"/>
      <c r="B911" s="844"/>
      <c r="C911" s="844"/>
      <c r="D911" s="844"/>
      <c r="E911" s="844"/>
      <c r="F911" s="844"/>
      <c r="G911" s="1029"/>
      <c r="H911" s="844"/>
      <c r="I911" s="844"/>
      <c r="J911" s="844"/>
      <c r="K911" s="844"/>
      <c r="L911" s="844"/>
    </row>
    <row r="912" spans="1:12" x14ac:dyDescent="0.3">
      <c r="A912" s="844"/>
      <c r="B912" s="844"/>
      <c r="C912" s="844"/>
      <c r="D912" s="844"/>
      <c r="E912" s="844"/>
      <c r="F912" s="844"/>
      <c r="G912" s="1029"/>
      <c r="H912" s="844"/>
      <c r="I912" s="844"/>
      <c r="J912" s="844"/>
      <c r="K912" s="844"/>
      <c r="L912" s="844"/>
    </row>
    <row r="913" spans="1:12" x14ac:dyDescent="0.3">
      <c r="A913" s="844"/>
      <c r="B913" s="844"/>
      <c r="C913" s="844"/>
      <c r="D913" s="844"/>
      <c r="E913" s="844"/>
      <c r="F913" s="844"/>
      <c r="G913" s="1029"/>
      <c r="H913" s="844"/>
      <c r="I913" s="844"/>
      <c r="J913" s="844"/>
      <c r="K913" s="844"/>
      <c r="L913" s="844"/>
    </row>
    <row r="914" spans="1:12" x14ac:dyDescent="0.3">
      <c r="A914" s="844"/>
      <c r="B914" s="844"/>
      <c r="C914" s="844"/>
      <c r="D914" s="844"/>
      <c r="E914" s="844"/>
      <c r="F914" s="844"/>
      <c r="G914" s="1029"/>
      <c r="H914" s="844"/>
      <c r="I914" s="844"/>
      <c r="J914" s="844"/>
      <c r="K914" s="844"/>
      <c r="L914" s="844"/>
    </row>
    <row r="915" spans="1:12" x14ac:dyDescent="0.3">
      <c r="A915" s="844"/>
      <c r="B915" s="844"/>
      <c r="C915" s="844"/>
      <c r="D915" s="844"/>
      <c r="E915" s="844"/>
      <c r="F915" s="844"/>
      <c r="G915" s="1029"/>
      <c r="H915" s="844"/>
      <c r="I915" s="844"/>
      <c r="J915" s="844"/>
      <c r="K915" s="844"/>
      <c r="L915" s="844"/>
    </row>
    <row r="916" spans="1:12" x14ac:dyDescent="0.3">
      <c r="A916" s="844"/>
      <c r="B916" s="844"/>
      <c r="C916" s="844"/>
      <c r="D916" s="844"/>
      <c r="E916" s="844"/>
      <c r="F916" s="844"/>
      <c r="G916" s="1029"/>
      <c r="H916" s="844"/>
      <c r="I916" s="844"/>
      <c r="J916" s="844"/>
      <c r="K916" s="844"/>
      <c r="L916" s="844"/>
    </row>
    <row r="917" spans="1:12" x14ac:dyDescent="0.3">
      <c r="A917" s="844"/>
      <c r="B917" s="844"/>
      <c r="C917" s="844"/>
      <c r="D917" s="844"/>
      <c r="E917" s="844"/>
      <c r="F917" s="844"/>
      <c r="G917" s="1029"/>
      <c r="H917" s="844"/>
      <c r="I917" s="844"/>
      <c r="J917" s="844"/>
      <c r="K917" s="844"/>
      <c r="L917" s="844"/>
    </row>
    <row r="918" spans="1:12" x14ac:dyDescent="0.3">
      <c r="A918" s="844"/>
      <c r="B918" s="844"/>
      <c r="C918" s="844"/>
      <c r="D918" s="844"/>
      <c r="E918" s="844"/>
      <c r="F918" s="844"/>
      <c r="G918" s="1029"/>
      <c r="H918" s="844"/>
      <c r="I918" s="844"/>
      <c r="J918" s="844"/>
      <c r="K918" s="844"/>
      <c r="L918" s="844"/>
    </row>
    <row r="919" spans="1:12" x14ac:dyDescent="0.3">
      <c r="A919" s="844"/>
      <c r="B919" s="844"/>
      <c r="C919" s="844"/>
      <c r="D919" s="844"/>
      <c r="E919" s="844"/>
      <c r="F919" s="844"/>
      <c r="G919" s="1029"/>
      <c r="H919" s="844"/>
      <c r="I919" s="844"/>
      <c r="J919" s="844"/>
      <c r="K919" s="844"/>
      <c r="L919" s="844"/>
    </row>
    <row r="920" spans="1:12" x14ac:dyDescent="0.3">
      <c r="A920" s="844"/>
      <c r="B920" s="844"/>
      <c r="C920" s="844"/>
      <c r="D920" s="844"/>
      <c r="E920" s="844"/>
      <c r="F920" s="844"/>
      <c r="G920" s="1029"/>
      <c r="H920" s="844"/>
      <c r="I920" s="844"/>
      <c r="J920" s="844"/>
      <c r="K920" s="844"/>
      <c r="L920" s="844"/>
    </row>
    <row r="921" spans="1:12" x14ac:dyDescent="0.3">
      <c r="A921" s="844"/>
      <c r="B921" s="844"/>
      <c r="C921" s="844"/>
      <c r="D921" s="844"/>
      <c r="E921" s="844"/>
      <c r="F921" s="844"/>
      <c r="G921" s="1029"/>
      <c r="H921" s="844"/>
      <c r="I921" s="844"/>
      <c r="J921" s="844"/>
      <c r="K921" s="844"/>
      <c r="L921" s="844"/>
    </row>
    <row r="922" spans="1:12" x14ac:dyDescent="0.3">
      <c r="A922" s="844"/>
      <c r="B922" s="844"/>
      <c r="C922" s="844"/>
      <c r="D922" s="844"/>
      <c r="E922" s="844"/>
      <c r="F922" s="844"/>
      <c r="G922" s="1029"/>
      <c r="H922" s="844"/>
      <c r="I922" s="844"/>
      <c r="J922" s="844"/>
      <c r="K922" s="844"/>
      <c r="L922" s="844"/>
    </row>
    <row r="923" spans="1:12" x14ac:dyDescent="0.3">
      <c r="A923" s="844"/>
      <c r="B923" s="844"/>
      <c r="C923" s="844"/>
      <c r="D923" s="844"/>
      <c r="E923" s="844"/>
      <c r="F923" s="844"/>
      <c r="G923" s="1029"/>
      <c r="H923" s="844"/>
      <c r="I923" s="844"/>
      <c r="J923" s="844"/>
      <c r="K923" s="844"/>
      <c r="L923" s="844"/>
    </row>
    <row r="924" spans="1:12" x14ac:dyDescent="0.3">
      <c r="A924" s="844"/>
      <c r="B924" s="844"/>
      <c r="C924" s="844"/>
      <c r="D924" s="844"/>
      <c r="E924" s="844"/>
      <c r="F924" s="844"/>
      <c r="G924" s="1029"/>
      <c r="H924" s="844"/>
      <c r="I924" s="844"/>
      <c r="J924" s="844"/>
      <c r="K924" s="844"/>
      <c r="L924" s="844"/>
    </row>
    <row r="925" spans="1:12" x14ac:dyDescent="0.3">
      <c r="A925" s="844"/>
      <c r="B925" s="844"/>
      <c r="C925" s="844"/>
      <c r="D925" s="844"/>
      <c r="E925" s="844"/>
      <c r="F925" s="844"/>
      <c r="G925" s="1029"/>
      <c r="H925" s="844"/>
      <c r="I925" s="844"/>
      <c r="J925" s="844"/>
      <c r="K925" s="844"/>
      <c r="L925" s="844"/>
    </row>
    <row r="926" spans="1:12" x14ac:dyDescent="0.3">
      <c r="A926" s="844"/>
      <c r="B926" s="844"/>
      <c r="C926" s="844"/>
      <c r="D926" s="844"/>
      <c r="E926" s="844"/>
      <c r="F926" s="844"/>
      <c r="G926" s="1029"/>
      <c r="H926" s="844"/>
      <c r="I926" s="844"/>
      <c r="J926" s="844"/>
      <c r="K926" s="844"/>
      <c r="L926" s="844"/>
    </row>
    <row r="927" spans="1:12" x14ac:dyDescent="0.3">
      <c r="A927" s="844"/>
      <c r="B927" s="844"/>
      <c r="C927" s="844"/>
      <c r="D927" s="844"/>
      <c r="E927" s="844"/>
      <c r="F927" s="844"/>
      <c r="G927" s="1029"/>
      <c r="H927" s="844"/>
      <c r="I927" s="844"/>
      <c r="J927" s="844"/>
      <c r="K927" s="844"/>
      <c r="L927" s="844"/>
    </row>
    <row r="928" spans="1:12" x14ac:dyDescent="0.3">
      <c r="A928" s="844"/>
      <c r="B928" s="844"/>
      <c r="C928" s="844"/>
      <c r="D928" s="844"/>
      <c r="E928" s="844"/>
      <c r="F928" s="844"/>
      <c r="G928" s="1029"/>
      <c r="H928" s="844"/>
      <c r="I928" s="844"/>
      <c r="J928" s="844"/>
      <c r="K928" s="844"/>
      <c r="L928" s="844"/>
    </row>
    <row r="929" spans="1:12" x14ac:dyDescent="0.3">
      <c r="A929" s="844"/>
      <c r="B929" s="844"/>
      <c r="C929" s="844"/>
      <c r="D929" s="844"/>
      <c r="E929" s="844"/>
      <c r="F929" s="844"/>
      <c r="G929" s="1029"/>
      <c r="H929" s="844"/>
      <c r="I929" s="844"/>
      <c r="J929" s="844"/>
      <c r="K929" s="844"/>
      <c r="L929" s="844"/>
    </row>
    <row r="930" spans="1:12" x14ac:dyDescent="0.3">
      <c r="A930" s="844"/>
      <c r="B930" s="844"/>
      <c r="C930" s="844"/>
      <c r="D930" s="844"/>
      <c r="E930" s="844"/>
      <c r="F930" s="844"/>
      <c r="G930" s="1029"/>
      <c r="H930" s="844"/>
      <c r="I930" s="844"/>
      <c r="J930" s="844"/>
      <c r="K930" s="844"/>
      <c r="L930" s="844"/>
    </row>
    <row r="931" spans="1:12" x14ac:dyDescent="0.3">
      <c r="A931" s="844"/>
      <c r="B931" s="844"/>
      <c r="C931" s="844"/>
      <c r="D931" s="844"/>
      <c r="E931" s="844"/>
      <c r="F931" s="844"/>
      <c r="G931" s="1029"/>
      <c r="H931" s="844"/>
      <c r="I931" s="844"/>
      <c r="J931" s="844"/>
      <c r="K931" s="844"/>
      <c r="L931" s="844"/>
    </row>
    <row r="932" spans="1:12" x14ac:dyDescent="0.3">
      <c r="A932" s="844"/>
      <c r="B932" s="844"/>
      <c r="C932" s="844"/>
      <c r="D932" s="844"/>
      <c r="E932" s="844"/>
      <c r="F932" s="844"/>
      <c r="G932" s="1029"/>
      <c r="H932" s="844"/>
      <c r="I932" s="844"/>
      <c r="J932" s="844"/>
      <c r="K932" s="844"/>
      <c r="L932" s="844"/>
    </row>
    <row r="933" spans="1:12" x14ac:dyDescent="0.3">
      <c r="A933" s="844"/>
      <c r="B933" s="844"/>
      <c r="C933" s="844"/>
      <c r="D933" s="844"/>
      <c r="E933" s="844"/>
      <c r="F933" s="844"/>
      <c r="G933" s="1029"/>
      <c r="H933" s="844"/>
      <c r="I933" s="844"/>
      <c r="J933" s="844"/>
      <c r="K933" s="844"/>
      <c r="L933" s="844"/>
    </row>
    <row r="934" spans="1:12" x14ac:dyDescent="0.3">
      <c r="A934" s="844"/>
      <c r="B934" s="844"/>
      <c r="C934" s="844"/>
      <c r="D934" s="844"/>
      <c r="E934" s="844"/>
      <c r="F934" s="844"/>
      <c r="G934" s="1029"/>
      <c r="H934" s="844"/>
      <c r="I934" s="844"/>
      <c r="J934" s="844"/>
      <c r="K934" s="844"/>
      <c r="L934" s="844"/>
    </row>
    <row r="935" spans="1:12" x14ac:dyDescent="0.3">
      <c r="A935" s="844"/>
      <c r="B935" s="844"/>
      <c r="C935" s="844"/>
      <c r="D935" s="844"/>
      <c r="E935" s="844"/>
      <c r="F935" s="844"/>
      <c r="G935" s="1029"/>
      <c r="H935" s="844"/>
      <c r="I935" s="844"/>
      <c r="J935" s="844"/>
      <c r="K935" s="844"/>
      <c r="L935" s="844"/>
    </row>
    <row r="936" spans="1:12" x14ac:dyDescent="0.3">
      <c r="A936" s="844"/>
      <c r="B936" s="844"/>
      <c r="C936" s="844"/>
      <c r="D936" s="844"/>
      <c r="E936" s="844"/>
      <c r="F936" s="844"/>
      <c r="G936" s="1029"/>
      <c r="H936" s="844"/>
      <c r="I936" s="844"/>
      <c r="J936" s="844"/>
      <c r="K936" s="844"/>
      <c r="L936" s="844"/>
    </row>
    <row r="937" spans="1:12" x14ac:dyDescent="0.3">
      <c r="A937" s="844"/>
      <c r="B937" s="844"/>
      <c r="C937" s="844"/>
      <c r="D937" s="844"/>
      <c r="E937" s="844"/>
      <c r="F937" s="844"/>
      <c r="G937" s="1029"/>
      <c r="H937" s="844"/>
      <c r="I937" s="844"/>
      <c r="J937" s="844"/>
      <c r="K937" s="844"/>
      <c r="L937" s="844"/>
    </row>
    <row r="938" spans="1:12" x14ac:dyDescent="0.3">
      <c r="A938" s="844"/>
      <c r="B938" s="844"/>
      <c r="C938" s="844"/>
      <c r="D938" s="844"/>
      <c r="E938" s="844"/>
      <c r="F938" s="844"/>
      <c r="G938" s="1029"/>
      <c r="H938" s="844"/>
      <c r="I938" s="844"/>
      <c r="J938" s="844"/>
      <c r="K938" s="844"/>
      <c r="L938" s="844"/>
    </row>
    <row r="939" spans="1:12" x14ac:dyDescent="0.3">
      <c r="A939" s="844"/>
      <c r="B939" s="844"/>
      <c r="C939" s="844"/>
      <c r="D939" s="844"/>
      <c r="E939" s="844"/>
      <c r="F939" s="844"/>
      <c r="G939" s="1029"/>
      <c r="H939" s="844"/>
      <c r="I939" s="844"/>
      <c r="J939" s="844"/>
      <c r="K939" s="844"/>
      <c r="L939" s="844"/>
    </row>
    <row r="940" spans="1:12" x14ac:dyDescent="0.3">
      <c r="A940" s="844"/>
      <c r="B940" s="844"/>
      <c r="C940" s="844"/>
      <c r="D940" s="844"/>
      <c r="E940" s="844"/>
      <c r="F940" s="844"/>
      <c r="G940" s="1029"/>
      <c r="H940" s="844"/>
      <c r="I940" s="844"/>
      <c r="J940" s="844"/>
      <c r="K940" s="844"/>
      <c r="L940" s="844"/>
    </row>
    <row r="941" spans="1:12" x14ac:dyDescent="0.3">
      <c r="A941" s="844"/>
      <c r="B941" s="844"/>
      <c r="C941" s="844"/>
      <c r="D941" s="844"/>
      <c r="E941" s="844"/>
      <c r="F941" s="844"/>
      <c r="G941" s="1029"/>
      <c r="H941" s="844"/>
      <c r="I941" s="844"/>
      <c r="J941" s="844"/>
      <c r="K941" s="844"/>
      <c r="L941" s="844"/>
    </row>
    <row r="942" spans="1:12" x14ac:dyDescent="0.3">
      <c r="A942" s="844"/>
      <c r="B942" s="844"/>
      <c r="C942" s="844"/>
      <c r="D942" s="844"/>
      <c r="E942" s="844"/>
      <c r="F942" s="844"/>
      <c r="G942" s="1029"/>
      <c r="H942" s="844"/>
      <c r="I942" s="844"/>
      <c r="J942" s="844"/>
      <c r="K942" s="844"/>
      <c r="L942" s="844"/>
    </row>
    <row r="943" spans="1:12" x14ac:dyDescent="0.3">
      <c r="A943" s="844"/>
      <c r="B943" s="844"/>
      <c r="C943" s="844"/>
      <c r="D943" s="844"/>
      <c r="E943" s="844"/>
      <c r="F943" s="844"/>
      <c r="G943" s="1029"/>
      <c r="H943" s="844"/>
      <c r="I943" s="844"/>
      <c r="J943" s="844"/>
      <c r="K943" s="844"/>
      <c r="L943" s="844"/>
    </row>
    <row r="944" spans="1:12" x14ac:dyDescent="0.3">
      <c r="A944" s="844"/>
      <c r="B944" s="844"/>
      <c r="C944" s="844"/>
      <c r="D944" s="844"/>
      <c r="E944" s="844"/>
      <c r="F944" s="844"/>
      <c r="G944" s="1029"/>
      <c r="H944" s="844"/>
      <c r="I944" s="844"/>
      <c r="J944" s="844"/>
      <c r="K944" s="844"/>
      <c r="L944" s="844"/>
    </row>
    <row r="945" spans="1:12" x14ac:dyDescent="0.3">
      <c r="A945" s="844"/>
      <c r="B945" s="844"/>
      <c r="C945" s="844"/>
      <c r="D945" s="844"/>
      <c r="E945" s="844"/>
      <c r="F945" s="844"/>
      <c r="G945" s="1029"/>
      <c r="H945" s="844"/>
      <c r="I945" s="844"/>
      <c r="J945" s="844"/>
      <c r="K945" s="844"/>
      <c r="L945" s="844"/>
    </row>
    <row r="946" spans="1:12" x14ac:dyDescent="0.3">
      <c r="A946" s="844"/>
      <c r="B946" s="844"/>
      <c r="C946" s="844"/>
      <c r="D946" s="844"/>
      <c r="E946" s="844"/>
      <c r="F946" s="844"/>
      <c r="G946" s="1029"/>
      <c r="H946" s="844"/>
      <c r="I946" s="844"/>
      <c r="J946" s="844"/>
      <c r="K946" s="844"/>
      <c r="L946" s="844"/>
    </row>
    <row r="947" spans="1:12" x14ac:dyDescent="0.3">
      <c r="A947" s="844"/>
      <c r="B947" s="844"/>
      <c r="C947" s="844"/>
      <c r="D947" s="844"/>
      <c r="E947" s="844"/>
      <c r="F947" s="844"/>
      <c r="G947" s="1029"/>
      <c r="H947" s="844"/>
      <c r="I947" s="844"/>
      <c r="J947" s="844"/>
      <c r="K947" s="844"/>
      <c r="L947" s="844"/>
    </row>
    <row r="948" spans="1:12" x14ac:dyDescent="0.3">
      <c r="A948" s="844"/>
      <c r="B948" s="844"/>
      <c r="C948" s="844"/>
      <c r="D948" s="844"/>
      <c r="E948" s="844"/>
      <c r="F948" s="844"/>
      <c r="G948" s="1029"/>
      <c r="H948" s="844"/>
      <c r="I948" s="844"/>
      <c r="J948" s="844"/>
      <c r="K948" s="844"/>
      <c r="L948" s="844"/>
    </row>
    <row r="949" spans="1:12" x14ac:dyDescent="0.3">
      <c r="A949" s="844"/>
      <c r="B949" s="844"/>
      <c r="C949" s="844"/>
      <c r="D949" s="844"/>
      <c r="E949" s="844"/>
      <c r="F949" s="844"/>
      <c r="G949" s="1029"/>
      <c r="H949" s="844"/>
      <c r="I949" s="844"/>
      <c r="J949" s="844"/>
      <c r="K949" s="844"/>
      <c r="L949" s="844"/>
    </row>
    <row r="950" spans="1:12" x14ac:dyDescent="0.3">
      <c r="A950" s="844"/>
      <c r="B950" s="844"/>
      <c r="C950" s="844"/>
      <c r="D950" s="844"/>
      <c r="E950" s="844"/>
      <c r="F950" s="844"/>
      <c r="G950" s="1029"/>
      <c r="H950" s="844"/>
      <c r="I950" s="844"/>
      <c r="J950" s="844"/>
      <c r="K950" s="844"/>
      <c r="L950" s="844"/>
    </row>
    <row r="951" spans="1:12" x14ac:dyDescent="0.3">
      <c r="A951" s="844"/>
      <c r="B951" s="844"/>
      <c r="C951" s="844"/>
      <c r="D951" s="844"/>
      <c r="E951" s="844"/>
      <c r="F951" s="844"/>
      <c r="G951" s="1029"/>
      <c r="H951" s="844"/>
      <c r="I951" s="844"/>
      <c r="J951" s="844"/>
      <c r="K951" s="844"/>
      <c r="L951" s="844"/>
    </row>
    <row r="952" spans="1:12" x14ac:dyDescent="0.3">
      <c r="A952" s="844"/>
      <c r="B952" s="844"/>
      <c r="C952" s="844"/>
      <c r="D952" s="844"/>
      <c r="E952" s="844"/>
      <c r="F952" s="844"/>
      <c r="G952" s="1029"/>
      <c r="H952" s="844"/>
      <c r="I952" s="844"/>
      <c r="J952" s="844"/>
      <c r="K952" s="844"/>
      <c r="L952" s="844"/>
    </row>
    <row r="953" spans="1:12" x14ac:dyDescent="0.3">
      <c r="A953" s="844"/>
      <c r="B953" s="844"/>
      <c r="C953" s="844"/>
      <c r="D953" s="844"/>
      <c r="E953" s="844"/>
      <c r="F953" s="844"/>
      <c r="G953" s="1029"/>
      <c r="H953" s="844"/>
      <c r="I953" s="844"/>
      <c r="J953" s="844"/>
      <c r="K953" s="844"/>
      <c r="L953" s="844"/>
    </row>
    <row r="954" spans="1:12" x14ac:dyDescent="0.3">
      <c r="A954" s="844"/>
      <c r="B954" s="844"/>
      <c r="C954" s="844"/>
      <c r="D954" s="844"/>
      <c r="E954" s="844"/>
      <c r="F954" s="844"/>
      <c r="G954" s="1029"/>
      <c r="H954" s="844"/>
      <c r="I954" s="844"/>
      <c r="J954" s="844"/>
      <c r="K954" s="844"/>
      <c r="L954" s="844"/>
    </row>
    <row r="955" spans="1:12" x14ac:dyDescent="0.3">
      <c r="A955" s="844"/>
      <c r="B955" s="844"/>
      <c r="C955" s="844"/>
      <c r="D955" s="844"/>
      <c r="E955" s="844"/>
      <c r="F955" s="844"/>
      <c r="G955" s="1029"/>
      <c r="H955" s="844"/>
      <c r="I955" s="844"/>
      <c r="J955" s="844"/>
      <c r="K955" s="844"/>
      <c r="L955" s="844"/>
    </row>
    <row r="956" spans="1:12" x14ac:dyDescent="0.3">
      <c r="A956" s="844"/>
      <c r="B956" s="844"/>
      <c r="C956" s="844"/>
      <c r="D956" s="844"/>
      <c r="E956" s="844"/>
      <c r="F956" s="844"/>
      <c r="G956" s="1029"/>
      <c r="H956" s="844"/>
      <c r="I956" s="844"/>
      <c r="J956" s="844"/>
      <c r="K956" s="844"/>
      <c r="L956" s="844"/>
    </row>
    <row r="957" spans="1:12" x14ac:dyDescent="0.3">
      <c r="A957" s="844"/>
      <c r="B957" s="844"/>
      <c r="C957" s="844"/>
      <c r="D957" s="844"/>
      <c r="E957" s="844"/>
      <c r="F957" s="844"/>
      <c r="G957" s="1029"/>
      <c r="H957" s="844"/>
      <c r="I957" s="844"/>
      <c r="J957" s="844"/>
      <c r="K957" s="844"/>
      <c r="L957" s="844"/>
    </row>
    <row r="958" spans="1:12" x14ac:dyDescent="0.3">
      <c r="A958" s="844"/>
      <c r="B958" s="844"/>
      <c r="C958" s="844"/>
      <c r="D958" s="844"/>
      <c r="E958" s="844"/>
      <c r="F958" s="844"/>
      <c r="G958" s="1029"/>
      <c r="H958" s="844"/>
      <c r="I958" s="844"/>
      <c r="J958" s="844"/>
      <c r="K958" s="844"/>
      <c r="L958" s="844"/>
    </row>
    <row r="959" spans="1:12" x14ac:dyDescent="0.3">
      <c r="A959" s="844"/>
      <c r="B959" s="844"/>
      <c r="C959" s="844"/>
      <c r="D959" s="844"/>
      <c r="E959" s="844"/>
      <c r="F959" s="844"/>
      <c r="G959" s="1029"/>
      <c r="H959" s="844"/>
      <c r="I959" s="844"/>
      <c r="J959" s="844"/>
      <c r="K959" s="844"/>
      <c r="L959" s="844"/>
    </row>
    <row r="960" spans="1:12" x14ac:dyDescent="0.3">
      <c r="A960" s="844"/>
      <c r="B960" s="844"/>
      <c r="C960" s="844"/>
      <c r="D960" s="844"/>
      <c r="E960" s="844"/>
      <c r="F960" s="844"/>
      <c r="G960" s="1029"/>
      <c r="H960" s="844"/>
      <c r="I960" s="844"/>
      <c r="J960" s="844"/>
      <c r="K960" s="844"/>
      <c r="L960" s="844"/>
    </row>
    <row r="961" spans="1:12" x14ac:dyDescent="0.3">
      <c r="A961" s="844"/>
      <c r="B961" s="844"/>
      <c r="C961" s="844"/>
      <c r="D961" s="844"/>
      <c r="E961" s="844"/>
      <c r="F961" s="844"/>
      <c r="G961" s="1029"/>
      <c r="H961" s="844"/>
      <c r="I961" s="844"/>
      <c r="J961" s="844"/>
      <c r="K961" s="844"/>
      <c r="L961" s="844"/>
    </row>
    <row r="962" spans="1:12" x14ac:dyDescent="0.3">
      <c r="A962" s="844"/>
      <c r="B962" s="844"/>
      <c r="C962" s="844"/>
      <c r="D962" s="844"/>
      <c r="E962" s="844"/>
      <c r="F962" s="844"/>
      <c r="G962" s="1029"/>
      <c r="H962" s="844"/>
      <c r="I962" s="844"/>
      <c r="J962" s="844"/>
      <c r="K962" s="844"/>
      <c r="L962" s="844"/>
    </row>
    <row r="963" spans="1:12" x14ac:dyDescent="0.3">
      <c r="A963" s="844"/>
      <c r="B963" s="844"/>
      <c r="C963" s="844"/>
      <c r="D963" s="844"/>
      <c r="E963" s="844"/>
      <c r="F963" s="844"/>
      <c r="G963" s="1029"/>
      <c r="H963" s="844"/>
      <c r="I963" s="844"/>
      <c r="J963" s="844"/>
      <c r="K963" s="844"/>
      <c r="L963" s="844"/>
    </row>
    <row r="964" spans="1:12" x14ac:dyDescent="0.3">
      <c r="A964" s="844"/>
      <c r="B964" s="844"/>
      <c r="C964" s="844"/>
      <c r="D964" s="844"/>
      <c r="E964" s="844"/>
      <c r="F964" s="844"/>
      <c r="G964" s="1029"/>
      <c r="H964" s="844"/>
      <c r="I964" s="844"/>
      <c r="J964" s="844"/>
      <c r="K964" s="844"/>
      <c r="L964" s="844"/>
    </row>
    <row r="965" spans="1:12" x14ac:dyDescent="0.3">
      <c r="A965" s="844"/>
      <c r="B965" s="844"/>
      <c r="C965" s="844"/>
      <c r="D965" s="844"/>
      <c r="E965" s="844"/>
      <c r="F965" s="844"/>
      <c r="G965" s="1029"/>
      <c r="H965" s="844"/>
      <c r="I965" s="844"/>
      <c r="J965" s="844"/>
      <c r="K965" s="844"/>
      <c r="L965" s="844"/>
    </row>
    <row r="966" spans="1:12" x14ac:dyDescent="0.3">
      <c r="A966" s="844"/>
      <c r="B966" s="844"/>
      <c r="C966" s="844"/>
      <c r="D966" s="844"/>
      <c r="E966" s="844"/>
      <c r="F966" s="844"/>
      <c r="G966" s="1029"/>
      <c r="H966" s="844"/>
      <c r="I966" s="844"/>
      <c r="J966" s="844"/>
      <c r="K966" s="844"/>
      <c r="L966" s="844"/>
    </row>
    <row r="967" spans="1:12" x14ac:dyDescent="0.3">
      <c r="A967" s="844"/>
      <c r="B967" s="844"/>
      <c r="C967" s="844"/>
      <c r="D967" s="844"/>
      <c r="E967" s="844"/>
      <c r="F967" s="844"/>
      <c r="G967" s="1029"/>
      <c r="H967" s="844"/>
      <c r="I967" s="844"/>
      <c r="J967" s="844"/>
      <c r="K967" s="844"/>
      <c r="L967" s="844"/>
    </row>
    <row r="968" spans="1:12" x14ac:dyDescent="0.3">
      <c r="A968" s="844"/>
      <c r="B968" s="844"/>
      <c r="C968" s="844"/>
      <c r="D968" s="844"/>
      <c r="E968" s="844"/>
      <c r="F968" s="844"/>
      <c r="G968" s="1029"/>
      <c r="H968" s="844"/>
      <c r="I968" s="844"/>
      <c r="J968" s="844"/>
      <c r="K968" s="844"/>
      <c r="L968" s="844"/>
    </row>
    <row r="969" spans="1:12" x14ac:dyDescent="0.3">
      <c r="A969" s="844"/>
      <c r="B969" s="844"/>
      <c r="C969" s="844"/>
      <c r="D969" s="844"/>
      <c r="E969" s="844"/>
      <c r="F969" s="844"/>
      <c r="G969" s="1029"/>
      <c r="H969" s="844"/>
      <c r="I969" s="844"/>
      <c r="J969" s="844"/>
      <c r="K969" s="844"/>
      <c r="L969" s="844"/>
    </row>
    <row r="970" spans="1:12" x14ac:dyDescent="0.3">
      <c r="A970" s="844"/>
      <c r="B970" s="844"/>
      <c r="C970" s="844"/>
      <c r="D970" s="844"/>
      <c r="E970" s="844"/>
      <c r="F970" s="844"/>
      <c r="G970" s="1029"/>
      <c r="H970" s="844"/>
      <c r="I970" s="844"/>
      <c r="J970" s="844"/>
      <c r="K970" s="844"/>
      <c r="L970" s="844"/>
    </row>
    <row r="971" spans="1:12" x14ac:dyDescent="0.3">
      <c r="A971" s="844"/>
      <c r="B971" s="844"/>
      <c r="C971" s="844"/>
      <c r="D971" s="844"/>
      <c r="E971" s="844"/>
      <c r="F971" s="844"/>
      <c r="G971" s="1029"/>
      <c r="H971" s="844"/>
      <c r="I971" s="844"/>
      <c r="J971" s="844"/>
      <c r="K971" s="844"/>
      <c r="L971" s="844"/>
    </row>
    <row r="972" spans="1:12" x14ac:dyDescent="0.3">
      <c r="A972" s="844"/>
      <c r="B972" s="844"/>
      <c r="C972" s="844"/>
      <c r="D972" s="844"/>
      <c r="E972" s="844"/>
      <c r="F972" s="844"/>
      <c r="G972" s="1029"/>
      <c r="H972" s="844"/>
      <c r="I972" s="844"/>
      <c r="J972" s="844"/>
      <c r="K972" s="844"/>
      <c r="L972" s="844"/>
    </row>
    <row r="973" spans="1:12" x14ac:dyDescent="0.3">
      <c r="A973" s="844"/>
      <c r="B973" s="844"/>
      <c r="C973" s="844"/>
      <c r="D973" s="844"/>
      <c r="E973" s="844"/>
      <c r="F973" s="844"/>
      <c r="G973" s="1029"/>
      <c r="H973" s="844"/>
      <c r="I973" s="844"/>
      <c r="J973" s="844"/>
      <c r="K973" s="844"/>
      <c r="L973" s="844"/>
    </row>
    <row r="974" spans="1:12" x14ac:dyDescent="0.3">
      <c r="A974" s="844"/>
      <c r="B974" s="844"/>
      <c r="C974" s="844"/>
      <c r="D974" s="844"/>
      <c r="E974" s="844"/>
      <c r="F974" s="844"/>
      <c r="G974" s="1029"/>
      <c r="H974" s="844"/>
      <c r="I974" s="844"/>
      <c r="J974" s="844"/>
      <c r="K974" s="844"/>
      <c r="L974" s="844"/>
    </row>
    <row r="975" spans="1:12" x14ac:dyDescent="0.3">
      <c r="A975" s="844"/>
      <c r="B975" s="844"/>
      <c r="C975" s="844"/>
      <c r="D975" s="844"/>
      <c r="E975" s="844"/>
      <c r="F975" s="844"/>
      <c r="G975" s="1029"/>
      <c r="H975" s="844"/>
      <c r="I975" s="844"/>
      <c r="J975" s="844"/>
      <c r="K975" s="844"/>
      <c r="L975" s="844"/>
    </row>
    <row r="976" spans="1:12" x14ac:dyDescent="0.3">
      <c r="A976" s="844"/>
      <c r="B976" s="844"/>
      <c r="C976" s="844"/>
      <c r="D976" s="844"/>
      <c r="E976" s="844"/>
      <c r="F976" s="844"/>
      <c r="G976" s="1029"/>
      <c r="H976" s="844"/>
      <c r="I976" s="844"/>
      <c r="J976" s="844"/>
      <c r="K976" s="844"/>
      <c r="L976" s="844"/>
    </row>
    <row r="977" spans="1:12" x14ac:dyDescent="0.3">
      <c r="A977" s="844"/>
      <c r="B977" s="844"/>
      <c r="C977" s="844"/>
      <c r="D977" s="844"/>
      <c r="E977" s="844"/>
      <c r="F977" s="844"/>
      <c r="G977" s="1029"/>
      <c r="H977" s="844"/>
      <c r="I977" s="844"/>
      <c r="J977" s="844"/>
      <c r="K977" s="844"/>
      <c r="L977" s="844"/>
    </row>
    <row r="978" spans="1:12" x14ac:dyDescent="0.3">
      <c r="A978" s="844"/>
      <c r="B978" s="844"/>
      <c r="C978" s="844"/>
      <c r="D978" s="844"/>
      <c r="E978" s="844"/>
      <c r="F978" s="844"/>
      <c r="G978" s="1029"/>
      <c r="H978" s="844"/>
      <c r="I978" s="844"/>
      <c r="J978" s="844"/>
      <c r="K978" s="844"/>
      <c r="L978" s="844"/>
    </row>
    <row r="979" spans="1:12" x14ac:dyDescent="0.3">
      <c r="A979" s="844"/>
      <c r="B979" s="844"/>
      <c r="C979" s="844"/>
      <c r="D979" s="844"/>
      <c r="E979" s="844"/>
      <c r="F979" s="844"/>
      <c r="G979" s="1029"/>
      <c r="H979" s="844"/>
      <c r="I979" s="844"/>
      <c r="J979" s="844"/>
      <c r="K979" s="844"/>
      <c r="L979" s="844"/>
    </row>
    <row r="980" spans="1:12" x14ac:dyDescent="0.3">
      <c r="A980" s="844"/>
      <c r="B980" s="844"/>
      <c r="C980" s="844"/>
      <c r="D980" s="844"/>
      <c r="E980" s="844"/>
      <c r="F980" s="844"/>
      <c r="G980" s="1029"/>
      <c r="H980" s="844"/>
      <c r="I980" s="844"/>
      <c r="J980" s="844"/>
      <c r="K980" s="844"/>
      <c r="L980" s="844"/>
    </row>
    <row r="981" spans="1:12" x14ac:dyDescent="0.3">
      <c r="A981" s="844"/>
      <c r="B981" s="844"/>
      <c r="C981" s="844"/>
      <c r="D981" s="844"/>
      <c r="E981" s="844"/>
      <c r="F981" s="844"/>
      <c r="G981" s="1029"/>
      <c r="H981" s="844"/>
      <c r="I981" s="844"/>
      <c r="J981" s="844"/>
      <c r="K981" s="844"/>
      <c r="L981" s="844"/>
    </row>
    <row r="982" spans="1:12" x14ac:dyDescent="0.3">
      <c r="A982" s="844"/>
      <c r="B982" s="844"/>
      <c r="C982" s="844"/>
      <c r="D982" s="844"/>
      <c r="E982" s="844"/>
      <c r="F982" s="844"/>
      <c r="G982" s="1029"/>
      <c r="H982" s="844"/>
      <c r="I982" s="844"/>
      <c r="J982" s="844"/>
      <c r="K982" s="844"/>
      <c r="L982" s="844"/>
    </row>
    <row r="983" spans="1:12" x14ac:dyDescent="0.3">
      <c r="A983" s="844"/>
      <c r="B983" s="844"/>
      <c r="C983" s="844"/>
      <c r="D983" s="844"/>
      <c r="E983" s="844"/>
      <c r="F983" s="844"/>
      <c r="G983" s="1029"/>
      <c r="H983" s="844"/>
      <c r="I983" s="844"/>
      <c r="J983" s="844"/>
      <c r="K983" s="844"/>
      <c r="L983" s="844"/>
    </row>
    <row r="984" spans="1:12" x14ac:dyDescent="0.3">
      <c r="A984" s="844"/>
      <c r="B984" s="844"/>
      <c r="C984" s="844"/>
      <c r="D984" s="844"/>
      <c r="E984" s="844"/>
      <c r="F984" s="844"/>
      <c r="G984" s="1029"/>
      <c r="H984" s="844"/>
      <c r="I984" s="844"/>
      <c r="J984" s="844"/>
      <c r="K984" s="844"/>
      <c r="L984" s="844"/>
    </row>
    <row r="985" spans="1:12" x14ac:dyDescent="0.3">
      <c r="A985" s="844"/>
      <c r="B985" s="844"/>
      <c r="C985" s="844"/>
      <c r="D985" s="844"/>
      <c r="E985" s="844"/>
      <c r="F985" s="844"/>
      <c r="G985" s="1029"/>
      <c r="H985" s="844"/>
      <c r="I985" s="844"/>
      <c r="J985" s="844"/>
      <c r="K985" s="844"/>
      <c r="L985" s="844"/>
    </row>
    <row r="986" spans="1:12" x14ac:dyDescent="0.3">
      <c r="A986" s="844"/>
      <c r="B986" s="844"/>
      <c r="C986" s="844"/>
      <c r="D986" s="844"/>
      <c r="E986" s="844"/>
      <c r="F986" s="844"/>
      <c r="G986" s="1029"/>
      <c r="H986" s="844"/>
      <c r="I986" s="844"/>
      <c r="J986" s="844"/>
      <c r="K986" s="844"/>
      <c r="L986" s="844"/>
    </row>
    <row r="987" spans="1:12" x14ac:dyDescent="0.3">
      <c r="A987" s="844"/>
      <c r="B987" s="844"/>
      <c r="C987" s="844"/>
      <c r="D987" s="844"/>
      <c r="E987" s="844"/>
      <c r="F987" s="844"/>
      <c r="G987" s="1029"/>
      <c r="H987" s="844"/>
      <c r="I987" s="844"/>
      <c r="J987" s="844"/>
      <c r="K987" s="844"/>
      <c r="L987" s="844"/>
    </row>
    <row r="988" spans="1:12" x14ac:dyDescent="0.3">
      <c r="A988" s="844"/>
      <c r="B988" s="844"/>
      <c r="C988" s="844"/>
      <c r="D988" s="844"/>
      <c r="E988" s="844"/>
      <c r="F988" s="844"/>
      <c r="G988" s="1029"/>
      <c r="H988" s="844"/>
      <c r="I988" s="844"/>
      <c r="J988" s="844"/>
      <c r="K988" s="844"/>
      <c r="L988" s="844"/>
    </row>
    <row r="989" spans="1:12" x14ac:dyDescent="0.3">
      <c r="A989" s="844"/>
      <c r="B989" s="844"/>
      <c r="C989" s="844"/>
      <c r="D989" s="844"/>
      <c r="E989" s="844"/>
      <c r="F989" s="844"/>
      <c r="G989" s="1029"/>
      <c r="H989" s="844"/>
      <c r="I989" s="844"/>
      <c r="J989" s="844"/>
      <c r="K989" s="844"/>
      <c r="L989" s="844"/>
    </row>
    <row r="990" spans="1:12" x14ac:dyDescent="0.3">
      <c r="A990" s="844"/>
      <c r="B990" s="844"/>
      <c r="C990" s="844"/>
      <c r="D990" s="844"/>
      <c r="E990" s="844"/>
      <c r="F990" s="844"/>
      <c r="G990" s="1029"/>
      <c r="H990" s="844"/>
      <c r="I990" s="844"/>
      <c r="J990" s="844"/>
      <c r="K990" s="844"/>
      <c r="L990" s="844"/>
    </row>
    <row r="991" spans="1:12" x14ac:dyDescent="0.3">
      <c r="A991" s="844"/>
      <c r="B991" s="844"/>
      <c r="C991" s="844"/>
      <c r="D991" s="844"/>
      <c r="E991" s="844"/>
      <c r="F991" s="844"/>
      <c r="G991" s="1029"/>
      <c r="H991" s="844"/>
      <c r="I991" s="844"/>
      <c r="J991" s="844"/>
      <c r="K991" s="844"/>
      <c r="L991" s="844"/>
    </row>
    <row r="992" spans="1:12" x14ac:dyDescent="0.3">
      <c r="A992" s="844"/>
      <c r="B992" s="844"/>
      <c r="C992" s="844"/>
      <c r="D992" s="844"/>
      <c r="E992" s="844"/>
      <c r="F992" s="844"/>
      <c r="G992" s="1029"/>
      <c r="H992" s="844"/>
      <c r="I992" s="844"/>
      <c r="J992" s="844"/>
      <c r="K992" s="844"/>
      <c r="L992" s="844"/>
    </row>
    <row r="993" spans="1:12" x14ac:dyDescent="0.3">
      <c r="A993" s="844"/>
      <c r="B993" s="844"/>
      <c r="C993" s="844"/>
      <c r="D993" s="844"/>
      <c r="E993" s="844"/>
      <c r="F993" s="844"/>
      <c r="G993" s="1029"/>
      <c r="H993" s="844"/>
      <c r="I993" s="844"/>
      <c r="J993" s="844"/>
      <c r="K993" s="844"/>
      <c r="L993" s="844"/>
    </row>
    <row r="994" spans="1:12" x14ac:dyDescent="0.3">
      <c r="A994" s="844"/>
      <c r="B994" s="844"/>
      <c r="C994" s="844"/>
      <c r="D994" s="844"/>
      <c r="E994" s="844"/>
      <c r="F994" s="844"/>
      <c r="G994" s="1029"/>
      <c r="H994" s="844"/>
      <c r="I994" s="844"/>
      <c r="J994" s="844"/>
      <c r="K994" s="844"/>
      <c r="L994" s="844"/>
    </row>
    <row r="995" spans="1:12" x14ac:dyDescent="0.3">
      <c r="A995" s="844"/>
      <c r="B995" s="844"/>
      <c r="C995" s="844"/>
      <c r="D995" s="844"/>
      <c r="E995" s="844"/>
      <c r="F995" s="844"/>
      <c r="G995" s="1029"/>
      <c r="H995" s="844"/>
      <c r="I995" s="844"/>
      <c r="J995" s="844"/>
      <c r="K995" s="844"/>
      <c r="L995" s="844"/>
    </row>
    <row r="996" spans="1:12" x14ac:dyDescent="0.3">
      <c r="A996" s="844"/>
      <c r="B996" s="844"/>
      <c r="C996" s="844"/>
      <c r="D996" s="844"/>
      <c r="E996" s="844"/>
      <c r="F996" s="844"/>
      <c r="G996" s="1029"/>
      <c r="H996" s="844"/>
      <c r="I996" s="844"/>
      <c r="J996" s="844"/>
      <c r="K996" s="844"/>
      <c r="L996" s="844"/>
    </row>
    <row r="997" spans="1:12" x14ac:dyDescent="0.3">
      <c r="A997" s="844"/>
      <c r="B997" s="844"/>
      <c r="C997" s="844"/>
      <c r="D997" s="844"/>
      <c r="E997" s="844"/>
      <c r="F997" s="844"/>
      <c r="G997" s="1029"/>
      <c r="H997" s="844"/>
      <c r="I997" s="844"/>
      <c r="J997" s="844"/>
      <c r="K997" s="844"/>
      <c r="L997" s="844"/>
    </row>
    <row r="998" spans="1:12" x14ac:dyDescent="0.3">
      <c r="A998" s="844"/>
      <c r="B998" s="844"/>
      <c r="C998" s="844"/>
      <c r="D998" s="844"/>
      <c r="E998" s="844"/>
      <c r="F998" s="844"/>
      <c r="G998" s="1029"/>
      <c r="H998" s="844"/>
      <c r="I998" s="844"/>
      <c r="J998" s="844"/>
      <c r="K998" s="844"/>
      <c r="L998" s="844"/>
    </row>
    <row r="999" spans="1:12" x14ac:dyDescent="0.3">
      <c r="A999" s="844"/>
      <c r="B999" s="844"/>
      <c r="C999" s="844"/>
      <c r="D999" s="844"/>
      <c r="E999" s="844"/>
      <c r="F999" s="844"/>
      <c r="G999" s="1029"/>
      <c r="H999" s="844"/>
      <c r="I999" s="844"/>
      <c r="J999" s="844"/>
      <c r="K999" s="844"/>
      <c r="L999" s="844"/>
    </row>
    <row r="1000" spans="1:12" x14ac:dyDescent="0.3">
      <c r="A1000" s="844"/>
      <c r="B1000" s="844"/>
      <c r="C1000" s="844"/>
      <c r="D1000" s="844"/>
      <c r="E1000" s="844"/>
      <c r="F1000" s="844"/>
      <c r="G1000" s="1029"/>
      <c r="H1000" s="844"/>
      <c r="I1000" s="844"/>
      <c r="J1000" s="844"/>
      <c r="K1000" s="844"/>
      <c r="L1000" s="844"/>
    </row>
    <row r="1001" spans="1:12" x14ac:dyDescent="0.3">
      <c r="A1001" s="844"/>
      <c r="B1001" s="844"/>
      <c r="C1001" s="844"/>
      <c r="D1001" s="844"/>
      <c r="E1001" s="844"/>
      <c r="F1001" s="844"/>
      <c r="G1001" s="1029"/>
      <c r="H1001" s="844"/>
      <c r="I1001" s="844"/>
      <c r="J1001" s="844"/>
      <c r="K1001" s="844"/>
      <c r="L1001" s="844"/>
    </row>
    <row r="1002" spans="1:12" x14ac:dyDescent="0.3">
      <c r="A1002" s="844"/>
      <c r="B1002" s="844"/>
      <c r="C1002" s="844"/>
      <c r="D1002" s="844"/>
      <c r="E1002" s="844"/>
      <c r="F1002" s="844"/>
      <c r="G1002" s="1029"/>
      <c r="H1002" s="844"/>
      <c r="I1002" s="844"/>
      <c r="J1002" s="844"/>
      <c r="K1002" s="844"/>
      <c r="L1002" s="844"/>
    </row>
    <row r="1003" spans="1:12" x14ac:dyDescent="0.3">
      <c r="A1003" s="844"/>
      <c r="B1003" s="844"/>
      <c r="C1003" s="844"/>
      <c r="D1003" s="844"/>
      <c r="E1003" s="844"/>
      <c r="F1003" s="844"/>
      <c r="G1003" s="1029"/>
      <c r="H1003" s="844"/>
      <c r="I1003" s="844"/>
      <c r="J1003" s="844"/>
      <c r="K1003" s="844"/>
      <c r="L1003" s="844"/>
    </row>
    <row r="1004" spans="1:12" x14ac:dyDescent="0.3">
      <c r="A1004" s="844"/>
      <c r="B1004" s="844"/>
      <c r="C1004" s="844"/>
      <c r="D1004" s="844"/>
      <c r="E1004" s="844"/>
      <c r="F1004" s="844"/>
      <c r="G1004" s="1029"/>
      <c r="H1004" s="844"/>
      <c r="I1004" s="844"/>
      <c r="J1004" s="844"/>
      <c r="K1004" s="844"/>
      <c r="L1004" s="844"/>
    </row>
    <row r="1005" spans="1:12" x14ac:dyDescent="0.3">
      <c r="A1005" s="844"/>
      <c r="B1005" s="844"/>
      <c r="C1005" s="844"/>
      <c r="D1005" s="844"/>
      <c r="E1005" s="844"/>
      <c r="F1005" s="844"/>
      <c r="G1005" s="1029"/>
      <c r="H1005" s="844"/>
      <c r="I1005" s="844"/>
      <c r="J1005" s="844"/>
      <c r="K1005" s="844"/>
      <c r="L1005" s="844"/>
    </row>
    <row r="1006" spans="1:12" x14ac:dyDescent="0.3">
      <c r="A1006" s="844"/>
      <c r="B1006" s="844"/>
      <c r="C1006" s="844"/>
      <c r="D1006" s="844"/>
      <c r="E1006" s="844"/>
      <c r="F1006" s="844"/>
      <c r="G1006" s="1029"/>
      <c r="H1006" s="844"/>
      <c r="I1006" s="844"/>
      <c r="J1006" s="844"/>
      <c r="K1006" s="844"/>
      <c r="L1006" s="844"/>
    </row>
    <row r="1007" spans="1:12" x14ac:dyDescent="0.3">
      <c r="A1007" s="844"/>
      <c r="B1007" s="844"/>
      <c r="C1007" s="844"/>
      <c r="D1007" s="844"/>
      <c r="E1007" s="844"/>
      <c r="F1007" s="844"/>
      <c r="G1007" s="1029"/>
      <c r="H1007" s="844"/>
      <c r="I1007" s="844"/>
      <c r="J1007" s="844"/>
      <c r="K1007" s="844"/>
      <c r="L1007" s="844"/>
    </row>
    <row r="1008" spans="1:12" x14ac:dyDescent="0.3">
      <c r="A1008" s="844"/>
      <c r="B1008" s="844"/>
      <c r="C1008" s="844"/>
      <c r="D1008" s="844"/>
      <c r="E1008" s="844"/>
      <c r="F1008" s="844"/>
      <c r="G1008" s="1029"/>
      <c r="H1008" s="844"/>
      <c r="I1008" s="844"/>
      <c r="J1008" s="844"/>
      <c r="K1008" s="844"/>
      <c r="L1008" s="844"/>
    </row>
    <row r="1009" spans="1:12" x14ac:dyDescent="0.3">
      <c r="A1009" s="844"/>
      <c r="B1009" s="844"/>
      <c r="C1009" s="844"/>
      <c r="D1009" s="844"/>
      <c r="E1009" s="844"/>
      <c r="F1009" s="844"/>
      <c r="G1009" s="1029"/>
      <c r="H1009" s="844"/>
      <c r="I1009" s="844"/>
      <c r="J1009" s="844"/>
      <c r="K1009" s="844"/>
      <c r="L1009" s="844"/>
    </row>
    <row r="1010" spans="1:12" x14ac:dyDescent="0.3">
      <c r="A1010" s="844"/>
      <c r="B1010" s="844"/>
      <c r="C1010" s="844"/>
      <c r="D1010" s="844"/>
      <c r="E1010" s="844"/>
      <c r="F1010" s="844"/>
      <c r="G1010" s="1029"/>
      <c r="H1010" s="844"/>
      <c r="I1010" s="844"/>
      <c r="J1010" s="844"/>
      <c r="K1010" s="844"/>
      <c r="L1010" s="844"/>
    </row>
    <row r="1011" spans="1:12" x14ac:dyDescent="0.3">
      <c r="A1011" s="844"/>
      <c r="B1011" s="844"/>
      <c r="C1011" s="844"/>
      <c r="D1011" s="844"/>
      <c r="E1011" s="844"/>
      <c r="F1011" s="844"/>
      <c r="G1011" s="1029"/>
      <c r="H1011" s="844"/>
      <c r="I1011" s="844"/>
      <c r="J1011" s="844"/>
      <c r="K1011" s="844"/>
      <c r="L1011" s="844"/>
    </row>
    <row r="1012" spans="1:12" x14ac:dyDescent="0.3">
      <c r="A1012" s="844"/>
      <c r="B1012" s="844"/>
      <c r="C1012" s="844"/>
      <c r="D1012" s="844"/>
      <c r="E1012" s="844"/>
      <c r="F1012" s="844"/>
      <c r="G1012" s="1029"/>
      <c r="H1012" s="844"/>
      <c r="I1012" s="844"/>
      <c r="J1012" s="844"/>
      <c r="K1012" s="844"/>
      <c r="L1012" s="844"/>
    </row>
    <row r="1013" spans="1:12" x14ac:dyDescent="0.3">
      <c r="A1013" s="844"/>
      <c r="B1013" s="844"/>
      <c r="C1013" s="844"/>
      <c r="D1013" s="844"/>
      <c r="E1013" s="844"/>
      <c r="F1013" s="844"/>
      <c r="G1013" s="1029"/>
      <c r="H1013" s="844"/>
      <c r="I1013" s="844"/>
      <c r="J1013" s="844"/>
      <c r="K1013" s="844"/>
      <c r="L1013" s="844"/>
    </row>
    <row r="1014" spans="1:12" x14ac:dyDescent="0.3">
      <c r="A1014" s="844"/>
      <c r="B1014" s="844"/>
      <c r="C1014" s="844"/>
      <c r="D1014" s="844"/>
      <c r="E1014" s="844"/>
      <c r="F1014" s="844"/>
      <c r="G1014" s="1029"/>
      <c r="H1014" s="844"/>
      <c r="I1014" s="844"/>
      <c r="J1014" s="844"/>
      <c r="K1014" s="844"/>
      <c r="L1014" s="844"/>
    </row>
    <row r="1015" spans="1:12" x14ac:dyDescent="0.3">
      <c r="A1015" s="844"/>
      <c r="B1015" s="844"/>
      <c r="C1015" s="844"/>
      <c r="D1015" s="844"/>
      <c r="E1015" s="844"/>
      <c r="F1015" s="844"/>
      <c r="G1015" s="1029"/>
      <c r="H1015" s="844"/>
      <c r="I1015" s="844"/>
      <c r="J1015" s="844"/>
      <c r="K1015" s="844"/>
      <c r="L1015" s="844"/>
    </row>
    <row r="1016" spans="1:12" x14ac:dyDescent="0.3">
      <c r="A1016" s="844"/>
      <c r="B1016" s="844"/>
      <c r="C1016" s="844"/>
      <c r="D1016" s="844"/>
      <c r="E1016" s="844"/>
      <c r="F1016" s="844"/>
      <c r="G1016" s="1029"/>
      <c r="H1016" s="844"/>
      <c r="I1016" s="844"/>
      <c r="J1016" s="844"/>
      <c r="K1016" s="844"/>
      <c r="L1016" s="844"/>
    </row>
    <row r="1017" spans="1:12" x14ac:dyDescent="0.3">
      <c r="A1017" s="844"/>
      <c r="B1017" s="844"/>
      <c r="C1017" s="844"/>
      <c r="D1017" s="844"/>
      <c r="E1017" s="844"/>
      <c r="F1017" s="844"/>
      <c r="G1017" s="1029"/>
      <c r="H1017" s="844"/>
      <c r="I1017" s="844"/>
      <c r="J1017" s="844"/>
      <c r="K1017" s="844"/>
      <c r="L1017" s="844"/>
    </row>
    <row r="1018" spans="1:12" x14ac:dyDescent="0.3">
      <c r="A1018" s="844"/>
      <c r="B1018" s="844"/>
      <c r="C1018" s="844"/>
      <c r="D1018" s="844"/>
      <c r="E1018" s="844"/>
      <c r="F1018" s="844"/>
      <c r="G1018" s="1029"/>
      <c r="H1018" s="844"/>
      <c r="I1018" s="844"/>
      <c r="J1018" s="844"/>
      <c r="K1018" s="844"/>
      <c r="L1018" s="844"/>
    </row>
    <row r="1019" spans="1:12" x14ac:dyDescent="0.3">
      <c r="A1019" s="844"/>
      <c r="B1019" s="844"/>
      <c r="C1019" s="844"/>
      <c r="D1019" s="844"/>
      <c r="E1019" s="844"/>
      <c r="F1019" s="844"/>
      <c r="G1019" s="1029"/>
      <c r="H1019" s="844"/>
      <c r="I1019" s="844"/>
      <c r="J1019" s="844"/>
      <c r="K1019" s="844"/>
      <c r="L1019" s="844"/>
    </row>
    <row r="1020" spans="1:12" x14ac:dyDescent="0.3">
      <c r="A1020" s="844"/>
      <c r="B1020" s="844"/>
      <c r="C1020" s="844"/>
      <c r="D1020" s="844"/>
      <c r="E1020" s="844"/>
      <c r="F1020" s="844"/>
      <c r="G1020" s="1029"/>
      <c r="H1020" s="844"/>
      <c r="I1020" s="844"/>
      <c r="J1020" s="844"/>
      <c r="K1020" s="844"/>
      <c r="L1020" s="844"/>
    </row>
    <row r="1021" spans="1:12" x14ac:dyDescent="0.3">
      <c r="A1021" s="844"/>
      <c r="B1021" s="844"/>
      <c r="C1021" s="844"/>
      <c r="D1021" s="844"/>
      <c r="E1021" s="844"/>
      <c r="F1021" s="844"/>
      <c r="G1021" s="1029"/>
      <c r="H1021" s="844"/>
      <c r="I1021" s="844"/>
      <c r="J1021" s="844"/>
      <c r="K1021" s="844"/>
      <c r="L1021" s="844"/>
    </row>
    <row r="1022" spans="1:12" x14ac:dyDescent="0.3">
      <c r="A1022" s="844"/>
      <c r="B1022" s="844"/>
      <c r="C1022" s="844"/>
      <c r="D1022" s="844"/>
      <c r="E1022" s="844"/>
      <c r="F1022" s="844"/>
      <c r="G1022" s="1029"/>
      <c r="H1022" s="844"/>
      <c r="I1022" s="844"/>
      <c r="J1022" s="844"/>
      <c r="K1022" s="844"/>
      <c r="L1022" s="844"/>
    </row>
    <row r="1023" spans="1:12" x14ac:dyDescent="0.3">
      <c r="A1023" s="844"/>
      <c r="B1023" s="844"/>
      <c r="C1023" s="844"/>
      <c r="D1023" s="844"/>
      <c r="E1023" s="844"/>
      <c r="F1023" s="844"/>
      <c r="G1023" s="1029"/>
      <c r="H1023" s="844"/>
      <c r="I1023" s="844"/>
      <c r="J1023" s="844"/>
      <c r="K1023" s="844"/>
      <c r="L1023" s="844"/>
    </row>
    <row r="1024" spans="1:12" x14ac:dyDescent="0.3">
      <c r="A1024" s="844"/>
      <c r="B1024" s="844"/>
      <c r="C1024" s="844"/>
      <c r="D1024" s="844"/>
      <c r="E1024" s="844"/>
      <c r="F1024" s="844"/>
      <c r="G1024" s="1029"/>
      <c r="H1024" s="844"/>
      <c r="I1024" s="844"/>
      <c r="J1024" s="844"/>
      <c r="K1024" s="844"/>
      <c r="L1024" s="844"/>
    </row>
    <row r="1025" spans="1:12" x14ac:dyDescent="0.3">
      <c r="A1025" s="844"/>
      <c r="B1025" s="844"/>
      <c r="C1025" s="844"/>
      <c r="D1025" s="844"/>
      <c r="E1025" s="844"/>
      <c r="F1025" s="844"/>
      <c r="G1025" s="1029"/>
      <c r="H1025" s="844"/>
      <c r="I1025" s="844"/>
      <c r="J1025" s="844"/>
      <c r="K1025" s="844"/>
      <c r="L1025" s="844"/>
    </row>
    <row r="1026" spans="1:12" x14ac:dyDescent="0.3">
      <c r="A1026" s="844"/>
      <c r="B1026" s="844"/>
      <c r="C1026" s="844"/>
      <c r="D1026" s="844"/>
      <c r="E1026" s="844"/>
      <c r="F1026" s="844"/>
      <c r="G1026" s="1029"/>
      <c r="H1026" s="844"/>
      <c r="I1026" s="844"/>
      <c r="J1026" s="844"/>
      <c r="K1026" s="844"/>
      <c r="L1026" s="844"/>
    </row>
    <row r="1027" spans="1:12" x14ac:dyDescent="0.3">
      <c r="A1027" s="844"/>
      <c r="B1027" s="844"/>
      <c r="C1027" s="844"/>
      <c r="D1027" s="844"/>
      <c r="E1027" s="844"/>
      <c r="F1027" s="844"/>
      <c r="G1027" s="1029"/>
      <c r="H1027" s="844"/>
      <c r="I1027" s="844"/>
      <c r="J1027" s="844"/>
      <c r="K1027" s="844"/>
      <c r="L1027" s="844"/>
    </row>
    <row r="1028" spans="1:12" x14ac:dyDescent="0.3">
      <c r="A1028" s="844"/>
      <c r="B1028" s="844"/>
      <c r="C1028" s="844"/>
      <c r="D1028" s="844"/>
      <c r="E1028" s="844"/>
      <c r="F1028" s="844"/>
      <c r="G1028" s="1029"/>
      <c r="H1028" s="844"/>
      <c r="I1028" s="844"/>
      <c r="J1028" s="844"/>
      <c r="K1028" s="844"/>
      <c r="L1028" s="844"/>
    </row>
    <row r="1029" spans="1:12" x14ac:dyDescent="0.3">
      <c r="A1029" s="844"/>
      <c r="B1029" s="844"/>
      <c r="C1029" s="844"/>
      <c r="D1029" s="844"/>
      <c r="E1029" s="844"/>
      <c r="F1029" s="844"/>
      <c r="G1029" s="1029"/>
      <c r="H1029" s="844"/>
      <c r="I1029" s="844"/>
      <c r="J1029" s="844"/>
      <c r="K1029" s="844"/>
      <c r="L1029" s="844"/>
    </row>
    <row r="1030" spans="1:12" x14ac:dyDescent="0.3">
      <c r="A1030" s="844"/>
      <c r="B1030" s="844"/>
      <c r="C1030" s="844"/>
      <c r="D1030" s="844"/>
      <c r="E1030" s="844"/>
      <c r="F1030" s="844"/>
      <c r="G1030" s="1029"/>
      <c r="H1030" s="844"/>
      <c r="I1030" s="844"/>
      <c r="J1030" s="844"/>
      <c r="K1030" s="844"/>
      <c r="L1030" s="844"/>
    </row>
    <row r="1031" spans="1:12" x14ac:dyDescent="0.3">
      <c r="A1031" s="844"/>
      <c r="B1031" s="844"/>
      <c r="C1031" s="844"/>
      <c r="D1031" s="844"/>
      <c r="E1031" s="844"/>
      <c r="F1031" s="844"/>
      <c r="G1031" s="1029"/>
      <c r="H1031" s="844"/>
      <c r="I1031" s="844"/>
      <c r="J1031" s="844"/>
      <c r="K1031" s="844"/>
      <c r="L1031" s="844"/>
    </row>
    <row r="1032" spans="1:12" x14ac:dyDescent="0.3">
      <c r="A1032" s="844"/>
      <c r="B1032" s="844"/>
      <c r="C1032" s="844"/>
      <c r="D1032" s="844"/>
      <c r="E1032" s="844"/>
      <c r="F1032" s="844"/>
      <c r="G1032" s="1029"/>
      <c r="H1032" s="844"/>
      <c r="I1032" s="844"/>
      <c r="J1032" s="844"/>
      <c r="K1032" s="844"/>
      <c r="L1032" s="844"/>
    </row>
    <row r="1033" spans="1:12" x14ac:dyDescent="0.3">
      <c r="A1033" s="844"/>
      <c r="B1033" s="844"/>
      <c r="C1033" s="844"/>
      <c r="D1033" s="844"/>
      <c r="E1033" s="844"/>
      <c r="F1033" s="844"/>
      <c r="G1033" s="1029"/>
      <c r="H1033" s="844"/>
      <c r="I1033" s="844"/>
      <c r="J1033" s="844"/>
      <c r="K1033" s="844"/>
      <c r="L1033" s="844"/>
    </row>
    <row r="1034" spans="1:12" x14ac:dyDescent="0.3">
      <c r="A1034" s="844"/>
      <c r="B1034" s="844"/>
      <c r="C1034" s="844"/>
      <c r="D1034" s="844"/>
      <c r="E1034" s="844"/>
      <c r="F1034" s="844"/>
      <c r="G1034" s="1029"/>
      <c r="H1034" s="844"/>
      <c r="I1034" s="844"/>
      <c r="J1034" s="844"/>
      <c r="K1034" s="844"/>
      <c r="L1034" s="844"/>
    </row>
    <row r="1035" spans="1:12" x14ac:dyDescent="0.3">
      <c r="A1035" s="844"/>
      <c r="B1035" s="844"/>
      <c r="C1035" s="844"/>
      <c r="D1035" s="844"/>
      <c r="E1035" s="844"/>
      <c r="F1035" s="844"/>
      <c r="G1035" s="1029"/>
      <c r="H1035" s="844"/>
      <c r="I1035" s="844"/>
      <c r="J1035" s="844"/>
      <c r="K1035" s="844"/>
      <c r="L1035" s="844"/>
    </row>
    <row r="1036" spans="1:12" x14ac:dyDescent="0.3">
      <c r="A1036" s="844"/>
      <c r="B1036" s="844"/>
      <c r="C1036" s="844"/>
      <c r="D1036" s="844"/>
      <c r="E1036" s="844"/>
      <c r="F1036" s="844"/>
      <c r="G1036" s="1029"/>
      <c r="H1036" s="844"/>
      <c r="I1036" s="844"/>
      <c r="J1036" s="844"/>
      <c r="K1036" s="844"/>
      <c r="L1036" s="844"/>
    </row>
    <row r="1037" spans="1:12" x14ac:dyDescent="0.3">
      <c r="A1037" s="844"/>
      <c r="B1037" s="844"/>
      <c r="C1037" s="844"/>
      <c r="D1037" s="844"/>
      <c r="E1037" s="844"/>
      <c r="F1037" s="844"/>
      <c r="G1037" s="1029"/>
      <c r="H1037" s="844"/>
      <c r="I1037" s="844"/>
      <c r="J1037" s="844"/>
      <c r="K1037" s="844"/>
      <c r="L1037" s="844"/>
    </row>
    <row r="1038" spans="1:12" x14ac:dyDescent="0.3">
      <c r="A1038" s="844"/>
      <c r="B1038" s="844"/>
      <c r="C1038" s="844"/>
      <c r="D1038" s="844"/>
      <c r="E1038" s="844"/>
      <c r="F1038" s="844"/>
      <c r="G1038" s="1029"/>
      <c r="H1038" s="844"/>
      <c r="I1038" s="844"/>
      <c r="J1038" s="844"/>
      <c r="K1038" s="844"/>
      <c r="L1038" s="844"/>
    </row>
    <row r="1039" spans="1:12" x14ac:dyDescent="0.3">
      <c r="A1039" s="844"/>
      <c r="B1039" s="844"/>
      <c r="C1039" s="844"/>
      <c r="D1039" s="844"/>
      <c r="E1039" s="844"/>
      <c r="F1039" s="844"/>
      <c r="G1039" s="1029"/>
      <c r="H1039" s="844"/>
      <c r="I1039" s="844"/>
      <c r="J1039" s="844"/>
      <c r="K1039" s="844"/>
      <c r="L1039" s="844"/>
    </row>
    <row r="1040" spans="1:12" x14ac:dyDescent="0.3">
      <c r="A1040" s="844"/>
      <c r="B1040" s="844"/>
      <c r="C1040" s="844"/>
      <c r="D1040" s="844"/>
      <c r="E1040" s="844"/>
      <c r="F1040" s="844"/>
      <c r="G1040" s="1029"/>
      <c r="H1040" s="844"/>
      <c r="I1040" s="844"/>
      <c r="J1040" s="844"/>
      <c r="K1040" s="844"/>
      <c r="L1040" s="844"/>
    </row>
    <row r="1041" spans="1:12" x14ac:dyDescent="0.3">
      <c r="A1041" s="844"/>
      <c r="B1041" s="844"/>
      <c r="C1041" s="844"/>
      <c r="D1041" s="844"/>
      <c r="E1041" s="844"/>
      <c r="F1041" s="844"/>
      <c r="G1041" s="1029"/>
      <c r="H1041" s="844"/>
      <c r="I1041" s="844"/>
      <c r="J1041" s="844"/>
      <c r="K1041" s="844"/>
      <c r="L1041" s="844"/>
    </row>
    <row r="1042" spans="1:12" x14ac:dyDescent="0.3">
      <c r="A1042" s="844"/>
      <c r="B1042" s="844"/>
      <c r="C1042" s="844"/>
      <c r="D1042" s="844"/>
      <c r="E1042" s="844"/>
      <c r="F1042" s="844"/>
      <c r="G1042" s="1029"/>
      <c r="H1042" s="844"/>
      <c r="I1042" s="844"/>
      <c r="J1042" s="844"/>
      <c r="K1042" s="844"/>
      <c r="L1042" s="844"/>
    </row>
    <row r="1043" spans="1:12" x14ac:dyDescent="0.3">
      <c r="A1043" s="844"/>
      <c r="B1043" s="844"/>
      <c r="C1043" s="844"/>
      <c r="D1043" s="844"/>
      <c r="E1043" s="844"/>
      <c r="F1043" s="844"/>
      <c r="G1043" s="1029"/>
      <c r="H1043" s="844"/>
      <c r="I1043" s="844"/>
      <c r="J1043" s="844"/>
      <c r="K1043" s="844"/>
      <c r="L1043" s="844"/>
    </row>
    <row r="1044" spans="1:12" x14ac:dyDescent="0.3">
      <c r="A1044" s="844"/>
      <c r="B1044" s="844"/>
      <c r="C1044" s="844"/>
      <c r="D1044" s="844"/>
      <c r="E1044" s="844"/>
      <c r="F1044" s="844"/>
      <c r="G1044" s="1029"/>
      <c r="H1044" s="844"/>
      <c r="I1044" s="844"/>
      <c r="J1044" s="844"/>
      <c r="K1044" s="844"/>
      <c r="L1044" s="844"/>
    </row>
    <row r="1045" spans="1:12" x14ac:dyDescent="0.3">
      <c r="A1045" s="844"/>
      <c r="B1045" s="844"/>
      <c r="C1045" s="844"/>
      <c r="D1045" s="844"/>
      <c r="E1045" s="844"/>
      <c r="F1045" s="844"/>
      <c r="G1045" s="1029"/>
      <c r="H1045" s="844"/>
      <c r="I1045" s="844"/>
      <c r="J1045" s="844"/>
      <c r="K1045" s="844"/>
      <c r="L1045" s="844"/>
    </row>
    <row r="1046" spans="1:12" x14ac:dyDescent="0.3">
      <c r="A1046" s="844"/>
      <c r="B1046" s="844"/>
      <c r="C1046" s="844"/>
      <c r="D1046" s="844"/>
      <c r="E1046" s="844"/>
      <c r="F1046" s="844"/>
      <c r="G1046" s="1029"/>
      <c r="H1046" s="844"/>
      <c r="I1046" s="844"/>
      <c r="J1046" s="844"/>
      <c r="K1046" s="844"/>
      <c r="L1046" s="844"/>
    </row>
    <row r="1047" spans="1:12" x14ac:dyDescent="0.3">
      <c r="A1047" s="844"/>
      <c r="B1047" s="844"/>
      <c r="C1047" s="844"/>
      <c r="D1047" s="844"/>
      <c r="E1047" s="844"/>
      <c r="F1047" s="844"/>
      <c r="G1047" s="1029"/>
      <c r="H1047" s="844"/>
      <c r="I1047" s="844"/>
      <c r="J1047" s="844"/>
      <c r="K1047" s="844"/>
      <c r="L1047" s="844"/>
    </row>
    <row r="1048" spans="1:12" x14ac:dyDescent="0.3">
      <c r="A1048" s="844"/>
      <c r="B1048" s="844"/>
      <c r="C1048" s="844"/>
      <c r="D1048" s="844"/>
      <c r="E1048" s="844"/>
      <c r="F1048" s="844"/>
      <c r="G1048" s="1029"/>
      <c r="H1048" s="844"/>
      <c r="I1048" s="844"/>
      <c r="J1048" s="844"/>
      <c r="K1048" s="844"/>
      <c r="L1048" s="844"/>
    </row>
    <row r="1049" spans="1:12" x14ac:dyDescent="0.3">
      <c r="A1049" s="844"/>
      <c r="B1049" s="844"/>
      <c r="C1049" s="844"/>
      <c r="D1049" s="844"/>
      <c r="E1049" s="844"/>
      <c r="F1049" s="844"/>
      <c r="G1049" s="1029"/>
      <c r="H1049" s="844"/>
      <c r="I1049" s="844"/>
      <c r="J1049" s="844"/>
      <c r="K1049" s="844"/>
      <c r="L1049" s="844"/>
    </row>
    <row r="1050" spans="1:12" x14ac:dyDescent="0.3">
      <c r="A1050" s="844"/>
      <c r="B1050" s="844"/>
      <c r="C1050" s="844"/>
      <c r="D1050" s="844"/>
      <c r="E1050" s="844"/>
      <c r="F1050" s="844"/>
      <c r="G1050" s="1029"/>
      <c r="H1050" s="844"/>
      <c r="I1050" s="844"/>
      <c r="J1050" s="844"/>
      <c r="K1050" s="844"/>
      <c r="L1050" s="844"/>
    </row>
    <row r="1051" spans="1:12" x14ac:dyDescent="0.3">
      <c r="A1051" s="844"/>
      <c r="B1051" s="844"/>
      <c r="C1051" s="844"/>
      <c r="D1051" s="844"/>
      <c r="E1051" s="844"/>
      <c r="F1051" s="844"/>
      <c r="G1051" s="1029"/>
      <c r="H1051" s="844"/>
      <c r="I1051" s="844"/>
      <c r="J1051" s="844"/>
      <c r="K1051" s="844"/>
      <c r="L1051" s="844"/>
    </row>
    <row r="1052" spans="1:12" x14ac:dyDescent="0.3">
      <c r="A1052" s="844"/>
      <c r="B1052" s="844"/>
      <c r="C1052" s="844"/>
      <c r="D1052" s="844"/>
      <c r="E1052" s="844"/>
      <c r="F1052" s="844"/>
      <c r="G1052" s="1029"/>
      <c r="H1052" s="844"/>
      <c r="I1052" s="844"/>
      <c r="J1052" s="844"/>
      <c r="K1052" s="844"/>
      <c r="L1052" s="844"/>
    </row>
    <row r="1053" spans="1:12" x14ac:dyDescent="0.3">
      <c r="A1053" s="844"/>
      <c r="B1053" s="844"/>
      <c r="C1053" s="844"/>
      <c r="D1053" s="844"/>
      <c r="E1053" s="844"/>
      <c r="F1053" s="844"/>
      <c r="G1053" s="1029"/>
      <c r="H1053" s="844"/>
      <c r="I1053" s="844"/>
      <c r="J1053" s="844"/>
      <c r="K1053" s="844"/>
      <c r="L1053" s="844"/>
    </row>
    <row r="1054" spans="1:12" x14ac:dyDescent="0.3">
      <c r="A1054" s="844"/>
      <c r="B1054" s="844"/>
      <c r="C1054" s="844"/>
      <c r="D1054" s="844"/>
      <c r="E1054" s="844"/>
      <c r="F1054" s="844"/>
      <c r="G1054" s="1029"/>
      <c r="H1054" s="844"/>
      <c r="I1054" s="844"/>
      <c r="J1054" s="844"/>
      <c r="K1054" s="844"/>
      <c r="L1054" s="844"/>
    </row>
    <row r="1055" spans="1:12" x14ac:dyDescent="0.3">
      <c r="A1055" s="844"/>
      <c r="B1055" s="844"/>
      <c r="C1055" s="844"/>
      <c r="D1055" s="844"/>
      <c r="E1055" s="844"/>
      <c r="F1055" s="844"/>
      <c r="G1055" s="1029"/>
      <c r="H1055" s="844"/>
      <c r="I1055" s="844"/>
      <c r="J1055" s="844"/>
      <c r="K1055" s="844"/>
      <c r="L1055" s="844"/>
    </row>
    <row r="1056" spans="1:12" x14ac:dyDescent="0.3">
      <c r="A1056" s="844"/>
      <c r="B1056" s="844"/>
      <c r="C1056" s="844"/>
      <c r="D1056" s="844"/>
      <c r="E1056" s="844"/>
      <c r="F1056" s="844"/>
      <c r="G1056" s="1029"/>
      <c r="H1056" s="844"/>
      <c r="I1056" s="844"/>
      <c r="J1056" s="844"/>
      <c r="K1056" s="844"/>
      <c r="L1056" s="844"/>
    </row>
    <row r="1057" spans="1:12" x14ac:dyDescent="0.3">
      <c r="A1057" s="844"/>
      <c r="B1057" s="844"/>
      <c r="C1057" s="844"/>
      <c r="D1057" s="844"/>
      <c r="E1057" s="844"/>
      <c r="F1057" s="844"/>
      <c r="G1057" s="1029"/>
      <c r="H1057" s="844"/>
      <c r="I1057" s="844"/>
      <c r="J1057" s="844"/>
      <c r="K1057" s="844"/>
      <c r="L1057" s="844"/>
    </row>
    <row r="1058" spans="1:12" x14ac:dyDescent="0.3">
      <c r="A1058" s="844"/>
      <c r="B1058" s="844"/>
      <c r="C1058" s="844"/>
      <c r="D1058" s="844"/>
      <c r="E1058" s="844"/>
      <c r="F1058" s="844"/>
      <c r="G1058" s="1029"/>
      <c r="H1058" s="844"/>
      <c r="I1058" s="844"/>
      <c r="J1058" s="844"/>
      <c r="K1058" s="844"/>
      <c r="L1058" s="844"/>
    </row>
    <row r="1059" spans="1:12" x14ac:dyDescent="0.3">
      <c r="A1059" s="844"/>
      <c r="B1059" s="844"/>
      <c r="C1059" s="844"/>
      <c r="D1059" s="844"/>
      <c r="E1059" s="844"/>
      <c r="F1059" s="844"/>
      <c r="G1059" s="1029"/>
      <c r="H1059" s="844"/>
      <c r="I1059" s="844"/>
      <c r="J1059" s="844"/>
      <c r="K1059" s="844"/>
      <c r="L1059" s="844"/>
    </row>
    <row r="1060" spans="1:12" x14ac:dyDescent="0.3">
      <c r="A1060" s="844"/>
      <c r="B1060" s="844"/>
      <c r="C1060" s="844"/>
      <c r="D1060" s="844"/>
      <c r="E1060" s="844"/>
      <c r="F1060" s="844"/>
      <c r="G1060" s="1029"/>
      <c r="H1060" s="844"/>
      <c r="I1060" s="844"/>
      <c r="J1060" s="844"/>
      <c r="K1060" s="844"/>
      <c r="L1060" s="844"/>
    </row>
    <row r="1061" spans="1:12" x14ac:dyDescent="0.3">
      <c r="A1061" s="844"/>
      <c r="B1061" s="844"/>
      <c r="C1061" s="844"/>
      <c r="D1061" s="844"/>
      <c r="E1061" s="844"/>
      <c r="F1061" s="844"/>
      <c r="G1061" s="1029"/>
      <c r="H1061" s="844"/>
      <c r="I1061" s="844"/>
      <c r="J1061" s="844"/>
      <c r="K1061" s="844"/>
      <c r="L1061" s="844"/>
    </row>
    <row r="1062" spans="1:12" x14ac:dyDescent="0.3">
      <c r="A1062" s="844"/>
      <c r="B1062" s="844"/>
      <c r="C1062" s="844"/>
      <c r="D1062" s="844"/>
      <c r="E1062" s="844"/>
      <c r="F1062" s="844"/>
      <c r="G1062" s="1029"/>
      <c r="H1062" s="844"/>
      <c r="I1062" s="844"/>
      <c r="J1062" s="844"/>
      <c r="K1062" s="844"/>
      <c r="L1062" s="844"/>
    </row>
    <row r="1063" spans="1:12" x14ac:dyDescent="0.3">
      <c r="A1063" s="844"/>
      <c r="B1063" s="844"/>
      <c r="C1063" s="844"/>
      <c r="D1063" s="844"/>
      <c r="E1063" s="844"/>
      <c r="F1063" s="844"/>
      <c r="G1063" s="1029"/>
      <c r="H1063" s="844"/>
      <c r="I1063" s="844"/>
      <c r="J1063" s="844"/>
      <c r="K1063" s="844"/>
      <c r="L1063" s="844"/>
    </row>
    <row r="1064" spans="1:12" x14ac:dyDescent="0.3">
      <c r="A1064" s="844"/>
      <c r="B1064" s="844"/>
      <c r="C1064" s="844"/>
      <c r="D1064" s="844"/>
      <c r="E1064" s="844"/>
      <c r="F1064" s="844"/>
      <c r="G1064" s="1029"/>
      <c r="H1064" s="844"/>
      <c r="I1064" s="844"/>
      <c r="J1064" s="844"/>
      <c r="K1064" s="844"/>
      <c r="L1064" s="844"/>
    </row>
    <row r="1065" spans="1:12" x14ac:dyDescent="0.3">
      <c r="A1065" s="844"/>
      <c r="B1065" s="844"/>
      <c r="C1065" s="844"/>
      <c r="D1065" s="844"/>
      <c r="E1065" s="844"/>
      <c r="F1065" s="844"/>
      <c r="G1065" s="1029"/>
      <c r="H1065" s="844"/>
      <c r="I1065" s="844"/>
      <c r="J1065" s="844"/>
      <c r="K1065" s="844"/>
      <c r="L1065" s="844"/>
    </row>
    <row r="1066" spans="1:12" x14ac:dyDescent="0.3">
      <c r="A1066" s="844"/>
      <c r="B1066" s="844"/>
      <c r="C1066" s="844"/>
      <c r="D1066" s="844"/>
      <c r="E1066" s="844"/>
      <c r="F1066" s="844"/>
      <c r="G1066" s="1029"/>
      <c r="H1066" s="844"/>
      <c r="I1066" s="844"/>
      <c r="J1066" s="844"/>
      <c r="K1066" s="844"/>
      <c r="L1066" s="844"/>
    </row>
    <row r="1067" spans="1:12" x14ac:dyDescent="0.3">
      <c r="A1067" s="844"/>
      <c r="B1067" s="844"/>
      <c r="C1067" s="844"/>
      <c r="D1067" s="844"/>
      <c r="E1067" s="844"/>
      <c r="F1067" s="844"/>
      <c r="G1067" s="1029"/>
      <c r="H1067" s="844"/>
      <c r="I1067" s="844"/>
      <c r="J1067" s="844"/>
      <c r="K1067" s="844"/>
      <c r="L1067" s="844"/>
    </row>
    <row r="1068" spans="1:12" x14ac:dyDescent="0.3">
      <c r="A1068" s="844"/>
      <c r="B1068" s="844"/>
      <c r="C1068" s="844"/>
      <c r="D1068" s="844"/>
      <c r="E1068" s="844"/>
      <c r="F1068" s="844"/>
      <c r="G1068" s="1029"/>
      <c r="H1068" s="844"/>
      <c r="I1068" s="844"/>
      <c r="J1068" s="844"/>
      <c r="K1068" s="844"/>
      <c r="L1068" s="844"/>
    </row>
    <row r="1069" spans="1:12" x14ac:dyDescent="0.3">
      <c r="A1069" s="844"/>
      <c r="B1069" s="844"/>
      <c r="C1069" s="844"/>
      <c r="D1069" s="844"/>
      <c r="E1069" s="844"/>
      <c r="F1069" s="844"/>
      <c r="G1069" s="1029"/>
      <c r="H1069" s="844"/>
      <c r="I1069" s="844"/>
      <c r="J1069" s="844"/>
      <c r="K1069" s="844"/>
      <c r="L1069" s="844"/>
    </row>
    <row r="1070" spans="1:12" x14ac:dyDescent="0.3">
      <c r="A1070" s="844"/>
      <c r="B1070" s="844"/>
      <c r="C1070" s="844"/>
      <c r="D1070" s="844"/>
      <c r="E1070" s="844"/>
      <c r="F1070" s="844"/>
      <c r="G1070" s="1029"/>
      <c r="H1070" s="844"/>
      <c r="I1070" s="844"/>
      <c r="J1070" s="844"/>
      <c r="K1070" s="844"/>
      <c r="L1070" s="844"/>
    </row>
    <row r="1071" spans="1:12" x14ac:dyDescent="0.3">
      <c r="A1071" s="844"/>
      <c r="B1071" s="844"/>
      <c r="C1071" s="844"/>
      <c r="D1071" s="844"/>
      <c r="E1071" s="844"/>
      <c r="F1071" s="844"/>
      <c r="G1071" s="1029"/>
      <c r="H1071" s="844"/>
      <c r="I1071" s="844"/>
      <c r="J1071" s="844"/>
      <c r="K1071" s="844"/>
      <c r="L1071" s="844"/>
    </row>
    <row r="1072" spans="1:12" x14ac:dyDescent="0.3">
      <c r="A1072" s="844"/>
      <c r="B1072" s="844"/>
      <c r="C1072" s="844"/>
      <c r="D1072" s="844"/>
      <c r="E1072" s="844"/>
      <c r="F1072" s="844"/>
      <c r="G1072" s="1029"/>
      <c r="H1072" s="844"/>
      <c r="I1072" s="844"/>
      <c r="J1072" s="844"/>
      <c r="K1072" s="844"/>
      <c r="L1072" s="844"/>
    </row>
    <row r="1073" spans="1:12" x14ac:dyDescent="0.3">
      <c r="A1073" s="844"/>
      <c r="B1073" s="844"/>
      <c r="C1073" s="844"/>
      <c r="D1073" s="844"/>
      <c r="E1073" s="844"/>
      <c r="F1073" s="844"/>
      <c r="G1073" s="1029"/>
      <c r="H1073" s="844"/>
      <c r="I1073" s="844"/>
      <c r="J1073" s="844"/>
      <c r="K1073" s="844"/>
      <c r="L1073" s="844"/>
    </row>
    <row r="1074" spans="1:12" x14ac:dyDescent="0.3">
      <c r="A1074" s="844"/>
      <c r="B1074" s="844"/>
      <c r="C1074" s="844"/>
      <c r="D1074" s="844"/>
      <c r="E1074" s="844"/>
      <c r="F1074" s="844"/>
      <c r="G1074" s="1029"/>
      <c r="H1074" s="844"/>
      <c r="I1074" s="844"/>
      <c r="J1074" s="844"/>
      <c r="K1074" s="844"/>
      <c r="L1074" s="844"/>
    </row>
    <row r="1075" spans="1:12" x14ac:dyDescent="0.3">
      <c r="A1075" s="844"/>
      <c r="B1075" s="844"/>
      <c r="C1075" s="844"/>
      <c r="D1075" s="844"/>
      <c r="E1075" s="844"/>
      <c r="F1075" s="844"/>
      <c r="G1075" s="1029"/>
      <c r="H1075" s="844"/>
      <c r="I1075" s="844"/>
      <c r="J1075" s="844"/>
      <c r="K1075" s="844"/>
      <c r="L1075" s="844"/>
    </row>
    <row r="1076" spans="1:12" x14ac:dyDescent="0.3">
      <c r="A1076" s="844"/>
      <c r="B1076" s="844"/>
      <c r="C1076" s="844"/>
      <c r="D1076" s="844"/>
      <c r="E1076" s="844"/>
      <c r="F1076" s="844"/>
      <c r="G1076" s="1029"/>
      <c r="H1076" s="844"/>
      <c r="I1076" s="844"/>
      <c r="J1076" s="844"/>
      <c r="K1076" s="844"/>
      <c r="L1076" s="844"/>
    </row>
    <row r="1077" spans="1:12" x14ac:dyDescent="0.3">
      <c r="A1077" s="844"/>
      <c r="B1077" s="844"/>
      <c r="C1077" s="844"/>
      <c r="D1077" s="844"/>
      <c r="E1077" s="844"/>
      <c r="F1077" s="844"/>
      <c r="G1077" s="1029"/>
      <c r="H1077" s="844"/>
      <c r="I1077" s="844"/>
      <c r="J1077" s="844"/>
      <c r="K1077" s="844"/>
      <c r="L1077" s="844"/>
    </row>
    <row r="1078" spans="1:12" x14ac:dyDescent="0.3">
      <c r="A1078" s="844"/>
      <c r="B1078" s="844"/>
      <c r="C1078" s="844"/>
      <c r="D1078" s="844"/>
      <c r="E1078" s="844"/>
      <c r="F1078" s="844"/>
      <c r="G1078" s="1029"/>
      <c r="H1078" s="844"/>
      <c r="I1078" s="844"/>
      <c r="J1078" s="844"/>
      <c r="K1078" s="844"/>
      <c r="L1078" s="844"/>
    </row>
    <row r="1079" spans="1:12" x14ac:dyDescent="0.3">
      <c r="A1079" s="844"/>
      <c r="B1079" s="844"/>
      <c r="C1079" s="844"/>
      <c r="D1079" s="844"/>
      <c r="E1079" s="844"/>
      <c r="F1079" s="844"/>
      <c r="G1079" s="1029"/>
      <c r="H1079" s="844"/>
      <c r="I1079" s="844"/>
      <c r="J1079" s="844"/>
      <c r="K1079" s="844"/>
      <c r="L1079" s="844"/>
    </row>
    <row r="1080" spans="1:12" x14ac:dyDescent="0.3">
      <c r="A1080" s="844"/>
      <c r="B1080" s="844"/>
      <c r="C1080" s="844"/>
      <c r="D1080" s="844"/>
      <c r="E1080" s="844"/>
      <c r="F1080" s="844"/>
      <c r="G1080" s="1029"/>
      <c r="H1080" s="844"/>
      <c r="I1080" s="844"/>
      <c r="J1080" s="844"/>
      <c r="K1080" s="844"/>
      <c r="L1080" s="844"/>
    </row>
    <row r="1081" spans="1:12" x14ac:dyDescent="0.3">
      <c r="A1081" s="844"/>
      <c r="B1081" s="844"/>
      <c r="C1081" s="844"/>
      <c r="D1081" s="844"/>
      <c r="E1081" s="844"/>
      <c r="F1081" s="844"/>
      <c r="G1081" s="1029"/>
      <c r="H1081" s="844"/>
      <c r="I1081" s="844"/>
      <c r="J1081" s="844"/>
      <c r="K1081" s="844"/>
      <c r="L1081" s="844"/>
    </row>
    <row r="1082" spans="1:12" x14ac:dyDescent="0.3">
      <c r="A1082" s="844"/>
      <c r="B1082" s="844"/>
      <c r="C1082" s="844"/>
      <c r="D1082" s="844"/>
      <c r="E1082" s="844"/>
      <c r="F1082" s="844"/>
      <c r="G1082" s="1029"/>
      <c r="H1082" s="844"/>
      <c r="I1082" s="844"/>
      <c r="J1082" s="844"/>
      <c r="K1082" s="844"/>
      <c r="L1082" s="844"/>
    </row>
    <row r="1083" spans="1:12" x14ac:dyDescent="0.3">
      <c r="A1083" s="844"/>
      <c r="B1083" s="844"/>
      <c r="C1083" s="844"/>
      <c r="D1083" s="844"/>
      <c r="E1083" s="844"/>
      <c r="F1083" s="844"/>
      <c r="G1083" s="1029"/>
      <c r="H1083" s="844"/>
      <c r="I1083" s="844"/>
      <c r="J1083" s="844"/>
      <c r="K1083" s="844"/>
      <c r="L1083" s="844"/>
    </row>
    <row r="1084" spans="1:12" x14ac:dyDescent="0.3">
      <c r="A1084" s="844"/>
      <c r="B1084" s="844"/>
      <c r="C1084" s="844"/>
      <c r="D1084" s="844"/>
      <c r="E1084" s="844"/>
      <c r="F1084" s="844"/>
      <c r="G1084" s="1029"/>
      <c r="H1084" s="844"/>
      <c r="I1084" s="844"/>
      <c r="J1084" s="844"/>
      <c r="K1084" s="844"/>
      <c r="L1084" s="844"/>
    </row>
    <row r="1085" spans="1:12" x14ac:dyDescent="0.3">
      <c r="A1085" s="844"/>
      <c r="B1085" s="844"/>
      <c r="C1085" s="844"/>
      <c r="D1085" s="844"/>
      <c r="E1085" s="844"/>
      <c r="F1085" s="844"/>
      <c r="G1085" s="1029"/>
      <c r="H1085" s="844"/>
      <c r="I1085" s="844"/>
      <c r="J1085" s="844"/>
      <c r="K1085" s="844"/>
      <c r="L1085" s="844"/>
    </row>
    <row r="1086" spans="1:12" x14ac:dyDescent="0.3">
      <c r="A1086" s="844"/>
      <c r="B1086" s="844"/>
      <c r="C1086" s="844"/>
      <c r="D1086" s="844"/>
      <c r="E1086" s="844"/>
      <c r="F1086" s="844"/>
      <c r="G1086" s="1029"/>
      <c r="H1086" s="844"/>
      <c r="I1086" s="844"/>
      <c r="J1086" s="844"/>
      <c r="K1086" s="844"/>
      <c r="L1086" s="844"/>
    </row>
    <row r="1087" spans="1:12" x14ac:dyDescent="0.3">
      <c r="A1087" s="844"/>
      <c r="B1087" s="844"/>
      <c r="C1087" s="844"/>
      <c r="D1087" s="844"/>
      <c r="E1087" s="844"/>
      <c r="F1087" s="844"/>
      <c r="G1087" s="1029"/>
      <c r="H1087" s="844"/>
      <c r="I1087" s="844"/>
      <c r="J1087" s="844"/>
      <c r="K1087" s="844"/>
      <c r="L1087" s="844"/>
    </row>
    <row r="1088" spans="1:12" x14ac:dyDescent="0.3">
      <c r="A1088" s="844"/>
      <c r="B1088" s="844"/>
      <c r="C1088" s="844"/>
      <c r="D1088" s="844"/>
      <c r="E1088" s="844"/>
      <c r="F1088" s="844"/>
      <c r="G1088" s="1029"/>
      <c r="H1088" s="844"/>
      <c r="I1088" s="844"/>
      <c r="J1088" s="844"/>
      <c r="K1088" s="844"/>
      <c r="L1088" s="844"/>
    </row>
    <row r="1089" spans="1:12" x14ac:dyDescent="0.3">
      <c r="A1089" s="844"/>
      <c r="B1089" s="844"/>
      <c r="C1089" s="844"/>
      <c r="D1089" s="844"/>
      <c r="E1089" s="844"/>
      <c r="F1089" s="844"/>
      <c r="G1089" s="1029"/>
      <c r="H1089" s="844"/>
      <c r="I1089" s="844"/>
      <c r="J1089" s="844"/>
      <c r="K1089" s="844"/>
      <c r="L1089" s="844"/>
    </row>
    <row r="1090" spans="1:12" x14ac:dyDescent="0.3">
      <c r="A1090" s="844"/>
      <c r="B1090" s="844"/>
      <c r="C1090" s="844"/>
      <c r="D1090" s="844"/>
      <c r="E1090" s="844"/>
      <c r="F1090" s="844"/>
      <c r="G1090" s="1029"/>
      <c r="H1090" s="844"/>
      <c r="I1090" s="844"/>
      <c r="J1090" s="844"/>
      <c r="K1090" s="844"/>
      <c r="L1090" s="844"/>
    </row>
    <row r="1091" spans="1:12" x14ac:dyDescent="0.3">
      <c r="A1091" s="844"/>
      <c r="B1091" s="844"/>
      <c r="C1091" s="844"/>
      <c r="D1091" s="844"/>
      <c r="E1091" s="844"/>
      <c r="F1091" s="844"/>
      <c r="G1091" s="1029"/>
      <c r="H1091" s="844"/>
      <c r="I1091" s="844"/>
      <c r="J1091" s="844"/>
      <c r="K1091" s="844"/>
      <c r="L1091" s="844"/>
    </row>
    <row r="1092" spans="1:12" x14ac:dyDescent="0.3">
      <c r="A1092" s="844"/>
      <c r="B1092" s="844"/>
      <c r="C1092" s="844"/>
      <c r="D1092" s="844"/>
      <c r="E1092" s="844"/>
      <c r="F1092" s="844"/>
      <c r="G1092" s="1029"/>
      <c r="H1092" s="844"/>
      <c r="I1092" s="844"/>
      <c r="J1092" s="844"/>
      <c r="K1092" s="844"/>
      <c r="L1092" s="844"/>
    </row>
    <row r="1093" spans="1:12" x14ac:dyDescent="0.3">
      <c r="A1093" s="844"/>
      <c r="B1093" s="844"/>
      <c r="C1093" s="844"/>
      <c r="D1093" s="844"/>
      <c r="E1093" s="844"/>
      <c r="F1093" s="844"/>
      <c r="G1093" s="1029"/>
      <c r="H1093" s="844"/>
      <c r="I1093" s="844"/>
      <c r="J1093" s="844"/>
      <c r="K1093" s="844"/>
      <c r="L1093" s="844"/>
    </row>
    <row r="1094" spans="1:12" x14ac:dyDescent="0.3">
      <c r="A1094" s="844"/>
      <c r="B1094" s="844"/>
      <c r="C1094" s="844"/>
      <c r="D1094" s="844"/>
      <c r="E1094" s="844"/>
      <c r="F1094" s="844"/>
      <c r="G1094" s="1029"/>
      <c r="H1094" s="844"/>
      <c r="I1094" s="844"/>
      <c r="J1094" s="844"/>
      <c r="K1094" s="844"/>
      <c r="L1094" s="844"/>
    </row>
    <row r="1095" spans="1:12" x14ac:dyDescent="0.3">
      <c r="A1095" s="844"/>
      <c r="B1095" s="844"/>
      <c r="C1095" s="844"/>
      <c r="D1095" s="844"/>
      <c r="E1095" s="844"/>
      <c r="F1095" s="844"/>
      <c r="G1095" s="1029"/>
      <c r="H1095" s="844"/>
      <c r="I1095" s="844"/>
      <c r="J1095" s="844"/>
      <c r="K1095" s="844"/>
      <c r="L1095" s="844"/>
    </row>
    <row r="1096" spans="1:12" x14ac:dyDescent="0.3">
      <c r="A1096" s="844"/>
      <c r="B1096" s="844"/>
      <c r="C1096" s="844"/>
      <c r="D1096" s="844"/>
      <c r="E1096" s="844"/>
      <c r="F1096" s="844"/>
      <c r="G1096" s="1029"/>
      <c r="H1096" s="844"/>
      <c r="I1096" s="844"/>
      <c r="J1096" s="844"/>
      <c r="K1096" s="844"/>
      <c r="L1096" s="844"/>
    </row>
    <row r="1097" spans="1:12" x14ac:dyDescent="0.3">
      <c r="A1097" s="844"/>
      <c r="B1097" s="844"/>
      <c r="C1097" s="844"/>
      <c r="D1097" s="844"/>
      <c r="E1097" s="844"/>
      <c r="F1097" s="844"/>
      <c r="G1097" s="1029"/>
      <c r="H1097" s="844"/>
      <c r="I1097" s="844"/>
      <c r="J1097" s="844"/>
      <c r="K1097" s="844"/>
      <c r="L1097" s="844"/>
    </row>
    <row r="1098" spans="1:12" x14ac:dyDescent="0.3">
      <c r="A1098" s="844"/>
      <c r="B1098" s="844"/>
      <c r="C1098" s="844"/>
      <c r="D1098" s="844"/>
      <c r="E1098" s="844"/>
      <c r="F1098" s="844"/>
      <c r="G1098" s="1029"/>
      <c r="H1098" s="844"/>
      <c r="I1098" s="844"/>
      <c r="J1098" s="844"/>
      <c r="K1098" s="844"/>
      <c r="L1098" s="844"/>
    </row>
    <row r="1099" spans="1:12" x14ac:dyDescent="0.3">
      <c r="A1099" s="844"/>
      <c r="B1099" s="844"/>
      <c r="C1099" s="844"/>
      <c r="D1099" s="844"/>
      <c r="E1099" s="844"/>
      <c r="F1099" s="844"/>
      <c r="G1099" s="1029"/>
      <c r="H1099" s="844"/>
      <c r="I1099" s="844"/>
      <c r="J1099" s="844"/>
      <c r="K1099" s="844"/>
      <c r="L1099" s="844"/>
    </row>
    <row r="1100" spans="1:12" x14ac:dyDescent="0.3">
      <c r="A1100" s="844"/>
      <c r="B1100" s="844"/>
      <c r="C1100" s="844"/>
      <c r="D1100" s="844"/>
      <c r="E1100" s="844"/>
      <c r="F1100" s="844"/>
      <c r="G1100" s="1029"/>
      <c r="H1100" s="844"/>
      <c r="I1100" s="844"/>
      <c r="J1100" s="844"/>
      <c r="K1100" s="844"/>
      <c r="L1100" s="844"/>
    </row>
    <row r="1101" spans="1:12" x14ac:dyDescent="0.3">
      <c r="A1101" s="844"/>
      <c r="B1101" s="844"/>
      <c r="C1101" s="844"/>
      <c r="D1101" s="844"/>
      <c r="E1101" s="844"/>
      <c r="F1101" s="844"/>
      <c r="G1101" s="1029"/>
      <c r="H1101" s="844"/>
      <c r="I1101" s="844"/>
      <c r="J1101" s="844"/>
      <c r="K1101" s="844"/>
      <c r="L1101" s="844"/>
    </row>
    <row r="1102" spans="1:12" x14ac:dyDescent="0.3">
      <c r="A1102" s="844"/>
      <c r="B1102" s="844"/>
      <c r="C1102" s="844"/>
      <c r="D1102" s="844"/>
      <c r="E1102" s="844"/>
      <c r="F1102" s="844"/>
      <c r="G1102" s="1029"/>
      <c r="H1102" s="844"/>
      <c r="I1102" s="844"/>
      <c r="J1102" s="844"/>
      <c r="K1102" s="844"/>
      <c r="L1102" s="844"/>
    </row>
    <row r="1103" spans="1:12" x14ac:dyDescent="0.3">
      <c r="A1103" s="844"/>
      <c r="B1103" s="844"/>
      <c r="C1103" s="844"/>
      <c r="D1103" s="844"/>
      <c r="E1103" s="844"/>
      <c r="F1103" s="844"/>
      <c r="G1103" s="1029"/>
      <c r="H1103" s="844"/>
      <c r="I1103" s="844"/>
      <c r="J1103" s="844"/>
      <c r="K1103" s="844"/>
      <c r="L1103" s="844"/>
    </row>
    <row r="1104" spans="1:12" x14ac:dyDescent="0.3">
      <c r="A1104" s="844"/>
      <c r="B1104" s="844"/>
      <c r="C1104" s="844"/>
      <c r="D1104" s="844"/>
      <c r="E1104" s="844"/>
      <c r="F1104" s="844"/>
      <c r="G1104" s="1029"/>
      <c r="H1104" s="844"/>
      <c r="I1104" s="844"/>
      <c r="J1104" s="844"/>
      <c r="K1104" s="844"/>
      <c r="L1104" s="844"/>
    </row>
    <row r="1105" spans="1:12" x14ac:dyDescent="0.3">
      <c r="A1105" s="844"/>
      <c r="B1105" s="844"/>
      <c r="C1105" s="844"/>
      <c r="D1105" s="844"/>
      <c r="E1105" s="844"/>
      <c r="F1105" s="844"/>
      <c r="G1105" s="1029"/>
      <c r="H1105" s="844"/>
      <c r="I1105" s="844"/>
      <c r="J1105" s="844"/>
      <c r="K1105" s="844"/>
      <c r="L1105" s="844"/>
    </row>
    <row r="1106" spans="1:12" x14ac:dyDescent="0.3">
      <c r="A1106" s="844"/>
      <c r="B1106" s="844"/>
      <c r="C1106" s="844"/>
      <c r="D1106" s="844"/>
      <c r="E1106" s="844"/>
      <c r="F1106" s="844"/>
      <c r="G1106" s="1029"/>
      <c r="H1106" s="844"/>
      <c r="I1106" s="844"/>
      <c r="J1106" s="844"/>
      <c r="K1106" s="844"/>
      <c r="L1106" s="844"/>
    </row>
    <row r="1107" spans="1:12" x14ac:dyDescent="0.3">
      <c r="A1107" s="844"/>
      <c r="B1107" s="844"/>
      <c r="C1107" s="844"/>
      <c r="D1107" s="844"/>
      <c r="E1107" s="844"/>
      <c r="F1107" s="844"/>
      <c r="G1107" s="1029"/>
      <c r="H1107" s="844"/>
      <c r="I1107" s="844"/>
      <c r="J1107" s="844"/>
      <c r="K1107" s="844"/>
      <c r="L1107" s="844"/>
    </row>
    <row r="1108" spans="1:12" x14ac:dyDescent="0.3">
      <c r="A1108" s="844"/>
      <c r="B1108" s="844"/>
      <c r="C1108" s="844"/>
      <c r="D1108" s="844"/>
      <c r="E1108" s="844"/>
      <c r="F1108" s="844"/>
      <c r="G1108" s="1029"/>
      <c r="H1108" s="844"/>
      <c r="I1108" s="844"/>
      <c r="J1108" s="844"/>
      <c r="K1108" s="844"/>
      <c r="L1108" s="844"/>
    </row>
    <row r="1109" spans="1:12" x14ac:dyDescent="0.3">
      <c r="A1109" s="844"/>
      <c r="B1109" s="844"/>
      <c r="C1109" s="844"/>
      <c r="D1109" s="844"/>
      <c r="E1109" s="844"/>
      <c r="F1109" s="844"/>
      <c r="G1109" s="1029"/>
      <c r="H1109" s="844"/>
      <c r="I1109" s="844"/>
      <c r="J1109" s="844"/>
      <c r="K1109" s="844"/>
      <c r="L1109" s="844"/>
    </row>
    <row r="1110" spans="1:12" x14ac:dyDescent="0.3">
      <c r="A1110" s="844"/>
      <c r="B1110" s="844"/>
      <c r="C1110" s="844"/>
      <c r="D1110" s="844"/>
      <c r="E1110" s="844"/>
      <c r="F1110" s="844"/>
      <c r="G1110" s="1029"/>
      <c r="H1110" s="844"/>
      <c r="I1110" s="844"/>
      <c r="J1110" s="844"/>
      <c r="K1110" s="844"/>
      <c r="L1110" s="844"/>
    </row>
    <row r="1111" spans="1:12" x14ac:dyDescent="0.3">
      <c r="A1111" s="844"/>
      <c r="B1111" s="844"/>
      <c r="C1111" s="844"/>
      <c r="D1111" s="844"/>
      <c r="E1111" s="844"/>
      <c r="F1111" s="844"/>
      <c r="G1111" s="1029"/>
      <c r="H1111" s="844"/>
      <c r="I1111" s="844"/>
      <c r="J1111" s="844"/>
      <c r="K1111" s="844"/>
      <c r="L1111" s="844"/>
    </row>
    <row r="1112" spans="1:12" x14ac:dyDescent="0.3">
      <c r="A1112" s="844"/>
      <c r="B1112" s="844"/>
      <c r="C1112" s="844"/>
      <c r="D1112" s="844"/>
      <c r="E1112" s="844"/>
      <c r="F1112" s="844"/>
      <c r="G1112" s="1029"/>
      <c r="H1112" s="844"/>
      <c r="I1112" s="844"/>
      <c r="J1112" s="844"/>
      <c r="K1112" s="844"/>
      <c r="L1112" s="844"/>
    </row>
    <row r="1113" spans="1:12" x14ac:dyDescent="0.3">
      <c r="A1113" s="844"/>
      <c r="B1113" s="844"/>
      <c r="C1113" s="844"/>
      <c r="D1113" s="844"/>
      <c r="E1113" s="844"/>
      <c r="F1113" s="844"/>
      <c r="G1113" s="1029"/>
      <c r="H1113" s="844"/>
      <c r="I1113" s="844"/>
      <c r="J1113" s="844"/>
      <c r="K1113" s="844"/>
      <c r="L1113" s="844"/>
    </row>
    <row r="1114" spans="1:12" x14ac:dyDescent="0.3">
      <c r="A1114" s="844"/>
      <c r="B1114" s="844"/>
      <c r="C1114" s="844"/>
      <c r="D1114" s="844"/>
      <c r="E1114" s="844"/>
      <c r="F1114" s="844"/>
      <c r="G1114" s="1029"/>
      <c r="H1114" s="844"/>
      <c r="I1114" s="844"/>
      <c r="J1114" s="844"/>
      <c r="K1114" s="844"/>
      <c r="L1114" s="844"/>
    </row>
    <row r="1115" spans="1:12" x14ac:dyDescent="0.3">
      <c r="A1115" s="844"/>
      <c r="B1115" s="844"/>
      <c r="C1115" s="844"/>
      <c r="D1115" s="844"/>
      <c r="E1115" s="844"/>
      <c r="F1115" s="844"/>
      <c r="G1115" s="1029"/>
      <c r="H1115" s="844"/>
      <c r="I1115" s="844"/>
      <c r="J1115" s="844"/>
      <c r="K1115" s="844"/>
      <c r="L1115" s="844"/>
    </row>
    <row r="1116" spans="1:12" x14ac:dyDescent="0.3">
      <c r="A1116" s="844"/>
      <c r="B1116" s="844"/>
      <c r="C1116" s="844"/>
      <c r="D1116" s="844"/>
      <c r="E1116" s="844"/>
      <c r="F1116" s="844"/>
      <c r="G1116" s="1029"/>
      <c r="H1116" s="844"/>
      <c r="I1116" s="844"/>
      <c r="J1116" s="844"/>
      <c r="K1116" s="844"/>
      <c r="L1116" s="844"/>
    </row>
    <row r="1117" spans="1:12" x14ac:dyDescent="0.3">
      <c r="A1117" s="844"/>
      <c r="B1117" s="844"/>
      <c r="C1117" s="844"/>
      <c r="D1117" s="844"/>
      <c r="E1117" s="844"/>
      <c r="F1117" s="844"/>
      <c r="G1117" s="1029"/>
      <c r="H1117" s="844"/>
      <c r="I1117" s="844"/>
      <c r="J1117" s="844"/>
      <c r="K1117" s="844"/>
      <c r="L1117" s="844"/>
    </row>
    <row r="1118" spans="1:12" x14ac:dyDescent="0.3">
      <c r="A1118" s="844"/>
      <c r="B1118" s="844"/>
      <c r="C1118" s="844"/>
      <c r="D1118" s="844"/>
      <c r="E1118" s="844"/>
      <c r="F1118" s="844"/>
      <c r="G1118" s="1029"/>
      <c r="H1118" s="844"/>
      <c r="I1118" s="844"/>
      <c r="J1118" s="844"/>
      <c r="K1118" s="844"/>
      <c r="L1118" s="844"/>
    </row>
    <row r="1119" spans="1:12" x14ac:dyDescent="0.3">
      <c r="A1119" s="844"/>
      <c r="B1119" s="844"/>
      <c r="C1119" s="844"/>
      <c r="D1119" s="844"/>
      <c r="E1119" s="844"/>
      <c r="F1119" s="844"/>
      <c r="G1119" s="1029"/>
      <c r="H1119" s="844"/>
      <c r="I1119" s="844"/>
      <c r="J1119" s="844"/>
      <c r="K1119" s="844"/>
      <c r="L1119" s="844"/>
    </row>
    <row r="1120" spans="1:12" x14ac:dyDescent="0.3">
      <c r="A1120" s="844"/>
      <c r="B1120" s="844"/>
      <c r="C1120" s="844"/>
      <c r="D1120" s="844"/>
      <c r="E1120" s="844"/>
      <c r="F1120" s="844"/>
      <c r="G1120" s="1029"/>
      <c r="H1120" s="844"/>
      <c r="I1120" s="844"/>
      <c r="J1120" s="844"/>
      <c r="K1120" s="844"/>
      <c r="L1120" s="844"/>
    </row>
    <row r="1121" spans="1:12" x14ac:dyDescent="0.3">
      <c r="A1121" s="844"/>
      <c r="B1121" s="844"/>
      <c r="C1121" s="844"/>
      <c r="D1121" s="844"/>
      <c r="E1121" s="844"/>
      <c r="F1121" s="844"/>
      <c r="G1121" s="1029"/>
      <c r="H1121" s="844"/>
      <c r="I1121" s="844"/>
      <c r="J1121" s="844"/>
      <c r="K1121" s="844"/>
      <c r="L1121" s="844"/>
    </row>
    <row r="1122" spans="1:12" x14ac:dyDescent="0.3">
      <c r="A1122" s="844"/>
      <c r="B1122" s="844"/>
      <c r="C1122" s="844"/>
      <c r="D1122" s="844"/>
      <c r="E1122" s="844"/>
      <c r="F1122" s="844"/>
      <c r="G1122" s="1029"/>
      <c r="H1122" s="844"/>
      <c r="I1122" s="844"/>
      <c r="J1122" s="844"/>
      <c r="K1122" s="844"/>
      <c r="L1122" s="844"/>
    </row>
    <row r="1123" spans="1:12" x14ac:dyDescent="0.3">
      <c r="A1123" s="844"/>
      <c r="B1123" s="844"/>
      <c r="C1123" s="844"/>
      <c r="D1123" s="844"/>
      <c r="E1123" s="844"/>
      <c r="F1123" s="844"/>
      <c r="G1123" s="1029"/>
      <c r="H1123" s="844"/>
      <c r="I1123" s="844"/>
      <c r="J1123" s="844"/>
      <c r="K1123" s="844"/>
      <c r="L1123" s="844"/>
    </row>
    <row r="1124" spans="1:12" x14ac:dyDescent="0.3">
      <c r="A1124" s="844"/>
      <c r="B1124" s="844"/>
      <c r="C1124" s="844"/>
      <c r="D1124" s="844"/>
      <c r="E1124" s="844"/>
      <c r="F1124" s="844"/>
      <c r="G1124" s="1029"/>
      <c r="H1124" s="844"/>
      <c r="I1124" s="844"/>
      <c r="J1124" s="844"/>
      <c r="K1124" s="844"/>
      <c r="L1124" s="844"/>
    </row>
    <row r="1125" spans="1:12" x14ac:dyDescent="0.3">
      <c r="A1125" s="844"/>
      <c r="B1125" s="844"/>
      <c r="C1125" s="844"/>
      <c r="D1125" s="844"/>
      <c r="E1125" s="844"/>
      <c r="F1125" s="844"/>
      <c r="G1125" s="1029"/>
      <c r="H1125" s="844"/>
      <c r="I1125" s="844"/>
      <c r="J1125" s="844"/>
      <c r="K1125" s="844"/>
      <c r="L1125" s="844"/>
    </row>
    <row r="1126" spans="1:12" x14ac:dyDescent="0.3">
      <c r="A1126" s="844"/>
      <c r="B1126" s="844"/>
      <c r="C1126" s="844"/>
      <c r="D1126" s="844"/>
      <c r="E1126" s="844"/>
      <c r="F1126" s="844"/>
      <c r="G1126" s="1029"/>
      <c r="H1126" s="844"/>
      <c r="I1126" s="844"/>
      <c r="J1126" s="844"/>
      <c r="K1126" s="844"/>
      <c r="L1126" s="844"/>
    </row>
    <row r="1127" spans="1:12" x14ac:dyDescent="0.3">
      <c r="A1127" s="844"/>
      <c r="B1127" s="844"/>
      <c r="C1127" s="844"/>
      <c r="D1127" s="844"/>
      <c r="E1127" s="844"/>
      <c r="F1127" s="844"/>
      <c r="G1127" s="1029"/>
      <c r="H1127" s="844"/>
      <c r="I1127" s="844"/>
      <c r="J1127" s="844"/>
      <c r="K1127" s="844"/>
      <c r="L1127" s="844"/>
    </row>
    <row r="1128" spans="1:12" x14ac:dyDescent="0.3">
      <c r="A1128" s="844"/>
      <c r="B1128" s="844"/>
      <c r="C1128" s="844"/>
      <c r="D1128" s="844"/>
      <c r="E1128" s="844"/>
      <c r="F1128" s="844"/>
      <c r="G1128" s="1029"/>
      <c r="H1128" s="844"/>
      <c r="I1128" s="844"/>
      <c r="J1128" s="844"/>
      <c r="K1128" s="844"/>
      <c r="L1128" s="844"/>
    </row>
    <row r="1129" spans="1:12" x14ac:dyDescent="0.3">
      <c r="A1129" s="844"/>
      <c r="B1129" s="844"/>
      <c r="C1129" s="844"/>
      <c r="D1129" s="844"/>
      <c r="E1129" s="844"/>
      <c r="F1129" s="844"/>
      <c r="G1129" s="1029"/>
      <c r="H1129" s="844"/>
      <c r="I1129" s="844"/>
      <c r="J1129" s="844"/>
      <c r="K1129" s="844"/>
      <c r="L1129" s="844"/>
    </row>
    <row r="1130" spans="1:12" x14ac:dyDescent="0.3">
      <c r="A1130" s="844"/>
      <c r="B1130" s="844"/>
      <c r="C1130" s="844"/>
      <c r="D1130" s="844"/>
      <c r="E1130" s="844"/>
      <c r="F1130" s="844"/>
      <c r="G1130" s="1029"/>
      <c r="H1130" s="844"/>
      <c r="I1130" s="844"/>
      <c r="J1130" s="844"/>
      <c r="K1130" s="844"/>
      <c r="L1130" s="844"/>
    </row>
    <row r="1131" spans="1:12" x14ac:dyDescent="0.3">
      <c r="A1131" s="844"/>
      <c r="B1131" s="844"/>
      <c r="C1131" s="844"/>
      <c r="D1131" s="844"/>
      <c r="E1131" s="844"/>
      <c r="F1131" s="844"/>
      <c r="G1131" s="1029"/>
      <c r="H1131" s="844"/>
      <c r="I1131" s="844"/>
      <c r="J1131" s="844"/>
      <c r="K1131" s="844"/>
      <c r="L1131" s="844"/>
    </row>
    <row r="1132" spans="1:12" x14ac:dyDescent="0.3">
      <c r="A1132" s="844"/>
      <c r="B1132" s="844"/>
      <c r="C1132" s="844"/>
      <c r="D1132" s="844"/>
      <c r="E1132" s="844"/>
      <c r="F1132" s="844"/>
      <c r="G1132" s="1029"/>
      <c r="H1132" s="844"/>
      <c r="I1132" s="844"/>
      <c r="J1132" s="844"/>
      <c r="K1132" s="844"/>
      <c r="L1132" s="844"/>
    </row>
    <row r="1133" spans="1:12" x14ac:dyDescent="0.3">
      <c r="A1133" s="844"/>
      <c r="B1133" s="844"/>
      <c r="C1133" s="844"/>
      <c r="D1133" s="844"/>
      <c r="E1133" s="844"/>
      <c r="F1133" s="844"/>
      <c r="G1133" s="1029"/>
      <c r="H1133" s="844"/>
      <c r="I1133" s="844"/>
      <c r="J1133" s="844"/>
      <c r="K1133" s="844"/>
      <c r="L1133" s="844"/>
    </row>
    <row r="1134" spans="1:12" x14ac:dyDescent="0.3">
      <c r="A1134" s="844"/>
      <c r="B1134" s="844"/>
      <c r="C1134" s="844"/>
      <c r="D1134" s="844"/>
      <c r="E1134" s="844"/>
      <c r="F1134" s="844"/>
      <c r="G1134" s="1029"/>
      <c r="H1134" s="844"/>
      <c r="I1134" s="844"/>
      <c r="J1134" s="844"/>
      <c r="K1134" s="844"/>
      <c r="L1134" s="844"/>
    </row>
    <row r="1135" spans="1:12" x14ac:dyDescent="0.3">
      <c r="A1135" s="844"/>
      <c r="B1135" s="844"/>
      <c r="C1135" s="844"/>
      <c r="D1135" s="844"/>
      <c r="E1135" s="844"/>
      <c r="F1135" s="844"/>
      <c r="G1135" s="1029"/>
      <c r="H1135" s="844"/>
      <c r="I1135" s="844"/>
      <c r="J1135" s="844"/>
      <c r="K1135" s="844"/>
      <c r="L1135" s="844"/>
    </row>
    <row r="1136" spans="1:12" x14ac:dyDescent="0.3">
      <c r="A1136" s="844"/>
      <c r="B1136" s="844"/>
      <c r="C1136" s="844"/>
      <c r="D1136" s="844"/>
      <c r="E1136" s="844"/>
      <c r="F1136" s="844"/>
      <c r="G1136" s="1029"/>
      <c r="H1136" s="844"/>
      <c r="I1136" s="844"/>
      <c r="J1136" s="844"/>
      <c r="K1136" s="844"/>
      <c r="L1136" s="844"/>
    </row>
    <row r="1137" spans="1:12" x14ac:dyDescent="0.3">
      <c r="A1137" s="844"/>
      <c r="B1137" s="844"/>
      <c r="C1137" s="844"/>
      <c r="D1137" s="844"/>
      <c r="E1137" s="844"/>
      <c r="F1137" s="844"/>
      <c r="G1137" s="1029"/>
      <c r="H1137" s="844"/>
      <c r="I1137" s="844"/>
      <c r="J1137" s="844"/>
      <c r="K1137" s="844"/>
      <c r="L1137" s="844"/>
    </row>
    <row r="1138" spans="1:12" x14ac:dyDescent="0.3">
      <c r="A1138" s="844"/>
      <c r="B1138" s="844"/>
      <c r="C1138" s="844"/>
      <c r="D1138" s="844"/>
      <c r="E1138" s="844"/>
      <c r="F1138" s="844"/>
      <c r="G1138" s="1029"/>
      <c r="H1138" s="844"/>
      <c r="I1138" s="844"/>
      <c r="J1138" s="844"/>
      <c r="K1138" s="844"/>
      <c r="L1138" s="844"/>
    </row>
    <row r="1139" spans="1:12" x14ac:dyDescent="0.3">
      <c r="A1139" s="844"/>
      <c r="B1139" s="844"/>
      <c r="C1139" s="844"/>
      <c r="D1139" s="844"/>
      <c r="E1139" s="844"/>
      <c r="F1139" s="844"/>
      <c r="G1139" s="1029"/>
      <c r="H1139" s="844"/>
      <c r="I1139" s="844"/>
      <c r="J1139" s="844"/>
      <c r="K1139" s="844"/>
      <c r="L1139" s="844"/>
    </row>
    <row r="1140" spans="1:12" x14ac:dyDescent="0.3">
      <c r="A1140" s="844"/>
      <c r="B1140" s="844"/>
      <c r="C1140" s="844"/>
      <c r="D1140" s="844"/>
      <c r="E1140" s="844"/>
      <c r="F1140" s="844"/>
      <c r="G1140" s="1029"/>
      <c r="H1140" s="844"/>
      <c r="I1140" s="844"/>
      <c r="J1140" s="844"/>
      <c r="K1140" s="844"/>
      <c r="L1140" s="844"/>
    </row>
    <row r="1141" spans="1:12" x14ac:dyDescent="0.3">
      <c r="A1141" s="844"/>
      <c r="B1141" s="844"/>
      <c r="C1141" s="844"/>
      <c r="D1141" s="844"/>
      <c r="E1141" s="844"/>
      <c r="F1141" s="844"/>
      <c r="G1141" s="1029"/>
      <c r="H1141" s="844"/>
      <c r="I1141" s="844"/>
      <c r="J1141" s="844"/>
      <c r="K1141" s="844"/>
      <c r="L1141" s="844"/>
    </row>
    <row r="1142" spans="1:12" x14ac:dyDescent="0.3">
      <c r="A1142" s="844"/>
      <c r="B1142" s="844"/>
      <c r="C1142" s="844"/>
      <c r="D1142" s="844"/>
      <c r="E1142" s="844"/>
      <c r="F1142" s="844"/>
      <c r="G1142" s="1029"/>
      <c r="H1142" s="844"/>
      <c r="I1142" s="844"/>
      <c r="J1142" s="844"/>
      <c r="K1142" s="844"/>
      <c r="L1142" s="844"/>
    </row>
    <row r="1143" spans="1:12" x14ac:dyDescent="0.3">
      <c r="A1143" s="844"/>
      <c r="B1143" s="844"/>
      <c r="C1143" s="844"/>
      <c r="D1143" s="844"/>
      <c r="E1143" s="844"/>
      <c r="F1143" s="844"/>
      <c r="G1143" s="1029"/>
      <c r="H1143" s="844"/>
      <c r="I1143" s="844"/>
      <c r="J1143" s="844"/>
      <c r="K1143" s="844"/>
      <c r="L1143" s="844"/>
    </row>
    <row r="1144" spans="1:12" x14ac:dyDescent="0.3">
      <c r="A1144" s="844"/>
      <c r="B1144" s="844"/>
      <c r="C1144" s="844"/>
      <c r="D1144" s="844"/>
      <c r="E1144" s="844"/>
      <c r="F1144" s="844"/>
      <c r="G1144" s="1029"/>
      <c r="H1144" s="844"/>
      <c r="I1144" s="844"/>
      <c r="J1144" s="844"/>
      <c r="K1144" s="844"/>
      <c r="L1144" s="844"/>
    </row>
    <row r="1145" spans="1:12" x14ac:dyDescent="0.3">
      <c r="A1145" s="844"/>
      <c r="B1145" s="844"/>
      <c r="C1145" s="844"/>
      <c r="D1145" s="844"/>
      <c r="E1145" s="844"/>
      <c r="F1145" s="844"/>
      <c r="G1145" s="1029"/>
      <c r="H1145" s="844"/>
      <c r="I1145" s="844"/>
      <c r="J1145" s="844"/>
      <c r="K1145" s="844"/>
      <c r="L1145" s="844"/>
    </row>
    <row r="1146" spans="1:12" x14ac:dyDescent="0.3">
      <c r="A1146" s="844"/>
      <c r="B1146" s="844"/>
      <c r="C1146" s="844"/>
      <c r="D1146" s="844"/>
      <c r="E1146" s="844"/>
      <c r="F1146" s="844"/>
      <c r="G1146" s="1029"/>
      <c r="H1146" s="844"/>
      <c r="I1146" s="844"/>
      <c r="J1146" s="844"/>
      <c r="K1146" s="844"/>
      <c r="L1146" s="844"/>
    </row>
    <row r="1147" spans="1:12" x14ac:dyDescent="0.3">
      <c r="A1147" s="844"/>
      <c r="B1147" s="844"/>
      <c r="C1147" s="844"/>
      <c r="D1147" s="844"/>
      <c r="E1147" s="844"/>
      <c r="F1147" s="844"/>
      <c r="G1147" s="1029"/>
      <c r="H1147" s="844"/>
      <c r="I1147" s="844"/>
      <c r="J1147" s="844"/>
      <c r="K1147" s="844"/>
      <c r="L1147" s="844"/>
    </row>
    <row r="1148" spans="1:12" x14ac:dyDescent="0.3">
      <c r="A1148" s="844"/>
      <c r="B1148" s="844"/>
      <c r="C1148" s="844"/>
      <c r="D1148" s="844"/>
      <c r="E1148" s="844"/>
      <c r="F1148" s="844"/>
      <c r="G1148" s="1029"/>
      <c r="H1148" s="844"/>
      <c r="I1148" s="844"/>
      <c r="J1148" s="844"/>
      <c r="K1148" s="844"/>
      <c r="L1148" s="844"/>
    </row>
    <row r="1149" spans="1:12" x14ac:dyDescent="0.3">
      <c r="A1149" s="844"/>
      <c r="B1149" s="844"/>
      <c r="C1149" s="844"/>
      <c r="D1149" s="844"/>
      <c r="E1149" s="844"/>
      <c r="F1149" s="844"/>
      <c r="G1149" s="1029"/>
      <c r="H1149" s="844"/>
      <c r="I1149" s="844"/>
      <c r="J1149" s="844"/>
      <c r="K1149" s="844"/>
      <c r="L1149" s="844"/>
    </row>
    <row r="1150" spans="1:12" x14ac:dyDescent="0.3">
      <c r="A1150" s="844"/>
      <c r="B1150" s="844"/>
      <c r="C1150" s="844"/>
      <c r="D1150" s="844"/>
      <c r="E1150" s="844"/>
      <c r="F1150" s="844"/>
      <c r="G1150" s="1029"/>
      <c r="H1150" s="844"/>
      <c r="I1150" s="844"/>
      <c r="J1150" s="844"/>
      <c r="K1150" s="844"/>
      <c r="L1150" s="844"/>
    </row>
    <row r="1151" spans="1:12" x14ac:dyDescent="0.3">
      <c r="A1151" s="844"/>
      <c r="B1151" s="844"/>
      <c r="C1151" s="844"/>
      <c r="D1151" s="844"/>
      <c r="E1151" s="844"/>
      <c r="F1151" s="844"/>
      <c r="G1151" s="1029"/>
      <c r="H1151" s="844"/>
      <c r="I1151" s="844"/>
      <c r="J1151" s="844"/>
      <c r="K1151" s="844"/>
      <c r="L1151" s="844"/>
    </row>
    <row r="1152" spans="1:12" x14ac:dyDescent="0.3">
      <c r="A1152" s="844"/>
      <c r="B1152" s="844"/>
      <c r="C1152" s="844"/>
      <c r="D1152" s="844"/>
      <c r="E1152" s="844"/>
      <c r="F1152" s="844"/>
      <c r="G1152" s="1029"/>
      <c r="H1152" s="844"/>
      <c r="I1152" s="844"/>
      <c r="J1152" s="844"/>
      <c r="K1152" s="844"/>
      <c r="L1152" s="844"/>
    </row>
    <row r="1153" spans="1:12" x14ac:dyDescent="0.3">
      <c r="A1153" s="844"/>
      <c r="B1153" s="844"/>
      <c r="C1153" s="844"/>
      <c r="D1153" s="844"/>
      <c r="E1153" s="844"/>
      <c r="F1153" s="844"/>
      <c r="G1153" s="1029"/>
      <c r="H1153" s="844"/>
      <c r="I1153" s="844"/>
      <c r="J1153" s="844"/>
      <c r="K1153" s="844"/>
      <c r="L1153" s="844"/>
    </row>
    <row r="1154" spans="1:12" x14ac:dyDescent="0.3">
      <c r="A1154" s="844"/>
      <c r="B1154" s="844"/>
      <c r="C1154" s="844"/>
      <c r="D1154" s="844"/>
      <c r="E1154" s="844"/>
      <c r="F1154" s="844"/>
      <c r="G1154" s="1029"/>
      <c r="H1154" s="844"/>
      <c r="I1154" s="844"/>
      <c r="J1154" s="844"/>
      <c r="K1154" s="844"/>
      <c r="L1154" s="844"/>
    </row>
    <row r="1155" spans="1:12" x14ac:dyDescent="0.3">
      <c r="A1155" s="844"/>
      <c r="B1155" s="844"/>
      <c r="C1155" s="844"/>
      <c r="D1155" s="844"/>
      <c r="E1155" s="844"/>
      <c r="F1155" s="844"/>
      <c r="G1155" s="1029"/>
      <c r="H1155" s="844"/>
      <c r="I1155" s="844"/>
      <c r="J1155" s="844"/>
      <c r="K1155" s="844"/>
      <c r="L1155" s="844"/>
    </row>
    <row r="1156" spans="1:12" x14ac:dyDescent="0.3">
      <c r="A1156" s="844"/>
      <c r="B1156" s="844"/>
      <c r="C1156" s="844"/>
      <c r="D1156" s="844"/>
      <c r="E1156" s="844"/>
      <c r="F1156" s="844"/>
      <c r="G1156" s="1029"/>
      <c r="H1156" s="844"/>
      <c r="I1156" s="844"/>
      <c r="J1156" s="844"/>
      <c r="K1156" s="844"/>
      <c r="L1156" s="844"/>
    </row>
    <row r="1157" spans="1:12" x14ac:dyDescent="0.3">
      <c r="A1157" s="844"/>
      <c r="B1157" s="844"/>
      <c r="C1157" s="844"/>
      <c r="D1157" s="844"/>
      <c r="E1157" s="844"/>
      <c r="F1157" s="844"/>
      <c r="G1157" s="1029"/>
      <c r="H1157" s="844"/>
      <c r="I1157" s="844"/>
      <c r="J1157" s="844"/>
      <c r="K1157" s="844"/>
      <c r="L1157" s="844"/>
    </row>
    <row r="1158" spans="1:12" x14ac:dyDescent="0.3">
      <c r="A1158" s="844"/>
      <c r="B1158" s="844"/>
      <c r="C1158" s="844"/>
      <c r="D1158" s="844"/>
      <c r="E1158" s="844"/>
      <c r="F1158" s="844"/>
      <c r="G1158" s="1029"/>
      <c r="H1158" s="844"/>
      <c r="I1158" s="844"/>
      <c r="J1158" s="844"/>
      <c r="K1158" s="844"/>
      <c r="L1158" s="844"/>
    </row>
    <row r="1159" spans="1:12" x14ac:dyDescent="0.3">
      <c r="A1159" s="844"/>
      <c r="B1159" s="844"/>
      <c r="C1159" s="844"/>
      <c r="D1159" s="844"/>
      <c r="E1159" s="844"/>
      <c r="F1159" s="844"/>
      <c r="G1159" s="1029"/>
      <c r="H1159" s="844"/>
      <c r="I1159" s="844"/>
      <c r="J1159" s="844"/>
      <c r="K1159" s="844"/>
      <c r="L1159" s="844"/>
    </row>
    <row r="1160" spans="1:12" x14ac:dyDescent="0.3">
      <c r="A1160" s="844"/>
      <c r="B1160" s="844"/>
      <c r="C1160" s="844"/>
      <c r="D1160" s="844"/>
      <c r="E1160" s="844"/>
      <c r="F1160" s="844"/>
      <c r="G1160" s="1029"/>
      <c r="H1160" s="844"/>
      <c r="I1160" s="844"/>
      <c r="J1160" s="844"/>
      <c r="K1160" s="844"/>
      <c r="L1160" s="844"/>
    </row>
    <row r="1161" spans="1:12" x14ac:dyDescent="0.3">
      <c r="A1161" s="844"/>
      <c r="B1161" s="844"/>
      <c r="C1161" s="844"/>
      <c r="D1161" s="844"/>
      <c r="E1161" s="844"/>
      <c r="F1161" s="844"/>
      <c r="G1161" s="1029"/>
      <c r="H1161" s="844"/>
      <c r="I1161" s="844"/>
      <c r="J1161" s="844"/>
      <c r="K1161" s="844"/>
      <c r="L1161" s="844"/>
    </row>
    <row r="1162" spans="1:12" x14ac:dyDescent="0.3">
      <c r="A1162" s="844"/>
      <c r="B1162" s="844"/>
      <c r="C1162" s="844"/>
      <c r="D1162" s="844"/>
      <c r="E1162" s="844"/>
      <c r="F1162" s="844"/>
      <c r="G1162" s="1029"/>
      <c r="H1162" s="844"/>
      <c r="I1162" s="844"/>
      <c r="J1162" s="844"/>
      <c r="K1162" s="844"/>
      <c r="L1162" s="844"/>
    </row>
    <row r="1163" spans="1:12" x14ac:dyDescent="0.3">
      <c r="A1163" s="844"/>
      <c r="B1163" s="844"/>
      <c r="C1163" s="844"/>
      <c r="D1163" s="844"/>
      <c r="E1163" s="844"/>
      <c r="F1163" s="844"/>
      <c r="G1163" s="1029"/>
      <c r="H1163" s="844"/>
      <c r="I1163" s="844"/>
      <c r="J1163" s="844"/>
      <c r="K1163" s="844"/>
      <c r="L1163" s="844"/>
    </row>
    <row r="1164" spans="1:12" x14ac:dyDescent="0.3">
      <c r="A1164" s="844"/>
      <c r="B1164" s="844"/>
      <c r="C1164" s="844"/>
      <c r="D1164" s="844"/>
      <c r="E1164" s="844"/>
      <c r="F1164" s="844"/>
      <c r="G1164" s="1029"/>
      <c r="H1164" s="844"/>
      <c r="I1164" s="844"/>
      <c r="J1164" s="844"/>
      <c r="K1164" s="844"/>
      <c r="L1164" s="844"/>
    </row>
    <row r="1165" spans="1:12" x14ac:dyDescent="0.3">
      <c r="A1165" s="844"/>
      <c r="B1165" s="844"/>
      <c r="C1165" s="844"/>
      <c r="D1165" s="844"/>
      <c r="E1165" s="844"/>
      <c r="F1165" s="844"/>
      <c r="G1165" s="1029"/>
      <c r="H1165" s="844"/>
      <c r="I1165" s="844"/>
      <c r="J1165" s="844"/>
      <c r="K1165" s="844"/>
      <c r="L1165" s="844"/>
    </row>
    <row r="1166" spans="1:12" x14ac:dyDescent="0.3">
      <c r="A1166" s="844"/>
      <c r="B1166" s="844"/>
      <c r="C1166" s="844"/>
      <c r="D1166" s="844"/>
      <c r="E1166" s="844"/>
      <c r="F1166" s="844"/>
      <c r="G1166" s="1029"/>
      <c r="H1166" s="844"/>
      <c r="I1166" s="844"/>
      <c r="J1166" s="844"/>
      <c r="K1166" s="844"/>
      <c r="L1166" s="844"/>
    </row>
    <row r="1167" spans="1:12" x14ac:dyDescent="0.3">
      <c r="A1167" s="844"/>
      <c r="B1167" s="844"/>
      <c r="C1167" s="844"/>
      <c r="D1167" s="844"/>
      <c r="E1167" s="844"/>
      <c r="F1167" s="844"/>
      <c r="G1167" s="1029"/>
      <c r="H1167" s="844"/>
      <c r="I1167" s="844"/>
      <c r="J1167" s="844"/>
      <c r="K1167" s="844"/>
      <c r="L1167" s="844"/>
    </row>
    <row r="1168" spans="1:12" x14ac:dyDescent="0.3">
      <c r="A1168" s="844"/>
      <c r="B1168" s="844"/>
      <c r="C1168" s="844"/>
      <c r="D1168" s="844"/>
      <c r="E1168" s="844"/>
      <c r="F1168" s="844"/>
      <c r="G1168" s="1029"/>
      <c r="H1168" s="844"/>
      <c r="I1168" s="844"/>
      <c r="J1168" s="844"/>
      <c r="K1168" s="844"/>
      <c r="L1168" s="844"/>
    </row>
    <row r="1169" spans="1:12" x14ac:dyDescent="0.3">
      <c r="A1169" s="844"/>
      <c r="B1169" s="844"/>
      <c r="C1169" s="844"/>
      <c r="D1169" s="844"/>
      <c r="E1169" s="844"/>
      <c r="F1169" s="844"/>
      <c r="G1169" s="1029"/>
      <c r="H1169" s="844"/>
      <c r="I1169" s="844"/>
      <c r="J1169" s="844"/>
      <c r="K1169" s="844"/>
      <c r="L1169" s="844"/>
    </row>
    <row r="1170" spans="1:12" x14ac:dyDescent="0.3">
      <c r="A1170" s="844"/>
      <c r="B1170" s="844"/>
      <c r="C1170" s="844"/>
      <c r="D1170" s="844"/>
      <c r="E1170" s="844"/>
      <c r="F1170" s="844"/>
      <c r="G1170" s="1029"/>
      <c r="H1170" s="844"/>
      <c r="I1170" s="844"/>
      <c r="J1170" s="844"/>
      <c r="K1170" s="844"/>
      <c r="L1170" s="844"/>
    </row>
    <row r="1171" spans="1:12" x14ac:dyDescent="0.3">
      <c r="A1171" s="844"/>
      <c r="B1171" s="844"/>
      <c r="C1171" s="844"/>
      <c r="D1171" s="844"/>
      <c r="E1171" s="844"/>
      <c r="F1171" s="844"/>
      <c r="G1171" s="1029"/>
      <c r="H1171" s="844"/>
      <c r="I1171" s="844"/>
      <c r="J1171" s="844"/>
      <c r="K1171" s="844"/>
      <c r="L1171" s="844"/>
    </row>
    <row r="1172" spans="1:12" x14ac:dyDescent="0.3">
      <c r="A1172" s="844"/>
      <c r="B1172" s="844"/>
      <c r="C1172" s="844"/>
      <c r="D1172" s="844"/>
      <c r="E1172" s="844"/>
      <c r="F1172" s="844"/>
      <c r="G1172" s="1029"/>
      <c r="H1172" s="844"/>
      <c r="I1172" s="844"/>
      <c r="J1172" s="844"/>
      <c r="K1172" s="844"/>
      <c r="L1172" s="844"/>
    </row>
    <row r="1173" spans="1:12" x14ac:dyDescent="0.3">
      <c r="A1173" s="844"/>
      <c r="B1173" s="844"/>
      <c r="C1173" s="844"/>
      <c r="D1173" s="844"/>
      <c r="E1173" s="844"/>
      <c r="F1173" s="844"/>
      <c r="G1173" s="1029"/>
      <c r="H1173" s="844"/>
      <c r="I1173" s="844"/>
      <c r="J1173" s="844"/>
      <c r="K1173" s="844"/>
      <c r="L1173" s="844"/>
    </row>
    <row r="1174" spans="1:12" x14ac:dyDescent="0.3">
      <c r="A1174" s="844"/>
      <c r="B1174" s="844"/>
      <c r="C1174" s="844"/>
      <c r="D1174" s="844"/>
      <c r="E1174" s="844"/>
      <c r="F1174" s="844"/>
      <c r="G1174" s="1029"/>
      <c r="H1174" s="844"/>
      <c r="I1174" s="844"/>
      <c r="J1174" s="844"/>
      <c r="K1174" s="844"/>
      <c r="L1174" s="844"/>
    </row>
    <row r="1175" spans="1:12" x14ac:dyDescent="0.3">
      <c r="A1175" s="844"/>
      <c r="B1175" s="844"/>
      <c r="C1175" s="844"/>
      <c r="D1175" s="844"/>
      <c r="E1175" s="844"/>
      <c r="F1175" s="844"/>
      <c r="G1175" s="1029"/>
      <c r="H1175" s="844"/>
      <c r="I1175" s="844"/>
      <c r="J1175" s="844"/>
      <c r="K1175" s="844"/>
      <c r="L1175" s="844"/>
    </row>
    <row r="1176" spans="1:12" x14ac:dyDescent="0.3">
      <c r="A1176" s="844"/>
      <c r="B1176" s="844"/>
      <c r="C1176" s="844"/>
      <c r="D1176" s="844"/>
      <c r="E1176" s="844"/>
      <c r="F1176" s="844"/>
      <c r="G1176" s="1029"/>
      <c r="H1176" s="844"/>
      <c r="I1176" s="844"/>
      <c r="J1176" s="844"/>
      <c r="K1176" s="844"/>
      <c r="L1176" s="844"/>
    </row>
    <row r="1177" spans="1:12" x14ac:dyDescent="0.3">
      <c r="A1177" s="844"/>
      <c r="B1177" s="844"/>
      <c r="C1177" s="844"/>
      <c r="D1177" s="844"/>
      <c r="E1177" s="844"/>
      <c r="F1177" s="844"/>
      <c r="G1177" s="1029"/>
      <c r="H1177" s="844"/>
      <c r="I1177" s="844"/>
      <c r="J1177" s="844"/>
      <c r="K1177" s="844"/>
      <c r="L1177" s="844"/>
    </row>
    <row r="1178" spans="1:12" x14ac:dyDescent="0.3">
      <c r="A1178" s="844"/>
      <c r="B1178" s="844"/>
      <c r="C1178" s="844"/>
      <c r="D1178" s="844"/>
      <c r="E1178" s="844"/>
      <c r="F1178" s="844"/>
      <c r="G1178" s="1029"/>
      <c r="H1178" s="844"/>
      <c r="I1178" s="844"/>
      <c r="J1178" s="844"/>
      <c r="K1178" s="844"/>
      <c r="L1178" s="844"/>
    </row>
    <row r="1179" spans="1:12" x14ac:dyDescent="0.3">
      <c r="A1179" s="844"/>
      <c r="B1179" s="844"/>
      <c r="C1179" s="844"/>
      <c r="D1179" s="844"/>
      <c r="E1179" s="844"/>
      <c r="F1179" s="844"/>
      <c r="G1179" s="1029"/>
      <c r="H1179" s="844"/>
      <c r="I1179" s="844"/>
      <c r="J1179" s="844"/>
      <c r="K1179" s="844"/>
      <c r="L1179" s="844"/>
    </row>
    <row r="1180" spans="1:12" x14ac:dyDescent="0.3">
      <c r="A1180" s="844"/>
      <c r="B1180" s="844"/>
      <c r="C1180" s="844"/>
      <c r="D1180" s="844"/>
      <c r="E1180" s="844"/>
      <c r="F1180" s="844"/>
      <c r="G1180" s="1029"/>
      <c r="H1180" s="844"/>
      <c r="I1180" s="844"/>
      <c r="J1180" s="844"/>
      <c r="K1180" s="844"/>
      <c r="L1180" s="844"/>
    </row>
    <row r="1181" spans="1:12" x14ac:dyDescent="0.3">
      <c r="A1181" s="844"/>
      <c r="B1181" s="844"/>
      <c r="C1181" s="844"/>
      <c r="D1181" s="844"/>
      <c r="E1181" s="844"/>
      <c r="F1181" s="844"/>
      <c r="G1181" s="1029"/>
      <c r="H1181" s="844"/>
      <c r="I1181" s="844"/>
      <c r="J1181" s="844"/>
      <c r="K1181" s="844"/>
      <c r="L1181" s="844"/>
    </row>
    <row r="1182" spans="1:12" x14ac:dyDescent="0.3">
      <c r="A1182" s="844"/>
      <c r="B1182" s="844"/>
      <c r="C1182" s="844"/>
      <c r="D1182" s="844"/>
      <c r="E1182" s="844"/>
      <c r="F1182" s="844"/>
      <c r="G1182" s="1029"/>
      <c r="H1182" s="844"/>
      <c r="I1182" s="844"/>
      <c r="J1182" s="844"/>
      <c r="K1182" s="844"/>
      <c r="L1182" s="844"/>
    </row>
    <row r="1183" spans="1:12" x14ac:dyDescent="0.3">
      <c r="A1183" s="844"/>
      <c r="B1183" s="844"/>
      <c r="C1183" s="844"/>
      <c r="D1183" s="844"/>
      <c r="E1183" s="844"/>
      <c r="F1183" s="844"/>
      <c r="G1183" s="1029"/>
      <c r="H1183" s="844"/>
      <c r="I1183" s="844"/>
      <c r="J1183" s="844"/>
      <c r="K1183" s="844"/>
      <c r="L1183" s="844"/>
    </row>
    <row r="1184" spans="1:12" x14ac:dyDescent="0.3">
      <c r="A1184" s="844"/>
      <c r="B1184" s="844"/>
      <c r="C1184" s="844"/>
      <c r="D1184" s="844"/>
      <c r="E1184" s="844"/>
      <c r="F1184" s="844"/>
      <c r="G1184" s="1029"/>
      <c r="H1184" s="844"/>
      <c r="I1184" s="844"/>
      <c r="J1184" s="844"/>
      <c r="K1184" s="844"/>
      <c r="L1184" s="844"/>
    </row>
    <row r="1185" spans="1:12" x14ac:dyDescent="0.3">
      <c r="A1185" s="844"/>
      <c r="B1185" s="844"/>
      <c r="C1185" s="844"/>
      <c r="D1185" s="844"/>
      <c r="E1185" s="844"/>
      <c r="F1185" s="844"/>
      <c r="G1185" s="1029"/>
      <c r="H1185" s="844"/>
      <c r="I1185" s="844"/>
      <c r="J1185" s="844"/>
      <c r="K1185" s="844"/>
      <c r="L1185" s="844"/>
    </row>
    <row r="1186" spans="1:12" x14ac:dyDescent="0.3">
      <c r="A1186" s="844"/>
      <c r="B1186" s="844"/>
      <c r="C1186" s="844"/>
      <c r="D1186" s="844"/>
      <c r="E1186" s="844"/>
      <c r="F1186" s="844"/>
      <c r="G1186" s="1029"/>
      <c r="H1186" s="844"/>
      <c r="I1186" s="844"/>
      <c r="J1186" s="844"/>
      <c r="K1186" s="844"/>
      <c r="L1186" s="844"/>
    </row>
    <row r="1187" spans="1:12" x14ac:dyDescent="0.3">
      <c r="A1187" s="844"/>
      <c r="B1187" s="844"/>
      <c r="C1187" s="844"/>
      <c r="D1187" s="844"/>
      <c r="E1187" s="844"/>
      <c r="F1187" s="844"/>
      <c r="G1187" s="1029"/>
      <c r="H1187" s="844"/>
      <c r="I1187" s="844"/>
      <c r="J1187" s="844"/>
      <c r="K1187" s="844"/>
      <c r="L1187" s="844"/>
    </row>
    <row r="1188" spans="1:12" x14ac:dyDescent="0.3">
      <c r="A1188" s="844"/>
      <c r="B1188" s="844"/>
      <c r="C1188" s="844"/>
      <c r="D1188" s="844"/>
      <c r="E1188" s="844"/>
      <c r="F1188" s="844"/>
      <c r="G1188" s="1029"/>
      <c r="H1188" s="844"/>
      <c r="I1188" s="844"/>
      <c r="J1188" s="844"/>
      <c r="K1188" s="844"/>
      <c r="L1188" s="844"/>
    </row>
    <row r="1189" spans="1:12" x14ac:dyDescent="0.3">
      <c r="A1189" s="844"/>
      <c r="B1189" s="844"/>
      <c r="C1189" s="844"/>
      <c r="D1189" s="844"/>
      <c r="E1189" s="844"/>
      <c r="F1189" s="844"/>
      <c r="G1189" s="1029"/>
      <c r="H1189" s="844"/>
      <c r="I1189" s="844"/>
      <c r="J1189" s="844"/>
      <c r="K1189" s="844"/>
      <c r="L1189" s="844"/>
    </row>
    <row r="1190" spans="1:12" x14ac:dyDescent="0.3">
      <c r="A1190" s="844"/>
      <c r="B1190" s="844"/>
      <c r="C1190" s="844"/>
      <c r="D1190" s="844"/>
      <c r="E1190" s="844"/>
      <c r="F1190" s="844"/>
      <c r="G1190" s="1029"/>
      <c r="H1190" s="844"/>
      <c r="I1190" s="844"/>
      <c r="J1190" s="844"/>
      <c r="K1190" s="844"/>
      <c r="L1190" s="844"/>
    </row>
    <row r="1191" spans="1:12" x14ac:dyDescent="0.3">
      <c r="A1191" s="844"/>
      <c r="B1191" s="844"/>
      <c r="C1191" s="844"/>
      <c r="D1191" s="844"/>
      <c r="E1191" s="844"/>
      <c r="F1191" s="844"/>
      <c r="G1191" s="1029"/>
      <c r="H1191" s="844"/>
      <c r="I1191" s="844"/>
      <c r="J1191" s="844"/>
      <c r="K1191" s="844"/>
      <c r="L1191" s="844"/>
    </row>
    <row r="1192" spans="1:12" x14ac:dyDescent="0.3">
      <c r="A1192" s="844"/>
      <c r="B1192" s="844"/>
      <c r="C1192" s="844"/>
      <c r="D1192" s="844"/>
      <c r="E1192" s="844"/>
      <c r="F1192" s="844"/>
      <c r="G1192" s="1029"/>
      <c r="H1192" s="844"/>
      <c r="I1192" s="844"/>
      <c r="J1192" s="844"/>
      <c r="K1192" s="844"/>
      <c r="L1192" s="844"/>
    </row>
    <row r="1193" spans="1:12" x14ac:dyDescent="0.3">
      <c r="A1193" s="844"/>
      <c r="B1193" s="844"/>
      <c r="C1193" s="844"/>
      <c r="D1193" s="844"/>
      <c r="E1193" s="844"/>
      <c r="F1193" s="844"/>
      <c r="G1193" s="1029"/>
      <c r="H1193" s="844"/>
      <c r="I1193" s="844"/>
      <c r="J1193" s="844"/>
      <c r="K1193" s="844"/>
      <c r="L1193" s="844"/>
    </row>
    <row r="1194" spans="1:12" x14ac:dyDescent="0.3">
      <c r="A1194" s="844"/>
      <c r="B1194" s="844"/>
      <c r="C1194" s="844"/>
      <c r="D1194" s="844"/>
      <c r="E1194" s="844"/>
      <c r="F1194" s="844"/>
      <c r="G1194" s="1029"/>
      <c r="H1194" s="844"/>
      <c r="I1194" s="844"/>
      <c r="J1194" s="844"/>
      <c r="K1194" s="844"/>
      <c r="L1194" s="844"/>
    </row>
    <row r="1195" spans="1:12" x14ac:dyDescent="0.3">
      <c r="A1195" s="844"/>
      <c r="B1195" s="844"/>
      <c r="C1195" s="844"/>
      <c r="D1195" s="844"/>
      <c r="E1195" s="844"/>
      <c r="F1195" s="844"/>
      <c r="G1195" s="1029"/>
      <c r="H1195" s="844"/>
      <c r="I1195" s="844"/>
      <c r="J1195" s="844"/>
      <c r="K1195" s="844"/>
      <c r="L1195" s="844"/>
    </row>
    <row r="1196" spans="1:12" x14ac:dyDescent="0.3">
      <c r="A1196" s="844"/>
      <c r="B1196" s="844"/>
      <c r="C1196" s="844"/>
      <c r="D1196" s="844"/>
      <c r="E1196" s="844"/>
      <c r="F1196" s="844"/>
      <c r="G1196" s="1029"/>
      <c r="H1196" s="844"/>
      <c r="I1196" s="844"/>
      <c r="J1196" s="844"/>
      <c r="K1196" s="844"/>
      <c r="L1196" s="844"/>
    </row>
    <row r="1197" spans="1:12" x14ac:dyDescent="0.3">
      <c r="A1197" s="844"/>
      <c r="B1197" s="844"/>
      <c r="C1197" s="844"/>
      <c r="D1197" s="844"/>
      <c r="E1197" s="844"/>
      <c r="F1197" s="844"/>
      <c r="G1197" s="1029"/>
      <c r="H1197" s="844"/>
      <c r="I1197" s="844"/>
      <c r="J1197" s="844"/>
      <c r="K1197" s="844"/>
      <c r="L1197" s="844"/>
    </row>
  </sheetData>
  <sheetProtection algorithmName="SHA-512" hashValue="BiuL13V6SmXLk6fcKRUaeAD5t8w6elcY0px0vRCqYDaW7doFOtNi79vkNatTa7R4kmQz9KnoMnbIgvMvs5b7Wg==" saltValue="RzVV7yXtx6NuqvJ1MwbSLg==" spinCount="100000" sheet="1" selectLockedCells="1"/>
  <mergeCells count="7">
    <mergeCell ref="A42:F42"/>
    <mergeCell ref="A43:F43"/>
    <mergeCell ref="F5:H5"/>
    <mergeCell ref="H6:I6"/>
    <mergeCell ref="A8:K8"/>
    <mergeCell ref="B17:F17"/>
    <mergeCell ref="A33:F33"/>
  </mergeCells>
  <printOptions horizontalCentered="1"/>
  <pageMargins left="0.27559055118110237" right="0.19685039370078741" top="0.19685039370078741" bottom="0.19685039370078741" header="0.19685039370078741" footer="0.19685039370078741"/>
  <pageSetup paperSize="9" scale="77" orientation="portrait" r:id="rId1"/>
  <headerFooter alignWithMargins="0"/>
  <ignoredErrors>
    <ignoredError sqref="L18:L43 J33:K33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pageSetUpPr fitToPage="1"/>
  </sheetPr>
  <dimension ref="A1:G1528"/>
  <sheetViews>
    <sheetView topLeftCell="A4" zoomScale="130" zoomScaleNormal="130" workbookViewId="0">
      <selection activeCell="A5" sqref="A5"/>
    </sheetView>
  </sheetViews>
  <sheetFormatPr baseColWidth="10" defaultColWidth="12" defaultRowHeight="13.8" x14ac:dyDescent="0.3"/>
  <cols>
    <col min="1" max="1" width="44.88671875" style="1030" customWidth="1"/>
    <col min="2" max="2" width="12.5546875" style="1030" customWidth="1"/>
    <col min="3" max="3" width="13.5546875" style="1030" customWidth="1"/>
    <col min="4" max="4" width="12.5546875" style="1030" customWidth="1"/>
    <col min="5" max="5" width="13.5546875" style="1030" customWidth="1"/>
    <col min="6" max="256" width="12" style="844"/>
    <col min="257" max="257" width="44.88671875" style="844" customWidth="1"/>
    <col min="258" max="258" width="12.5546875" style="844" customWidth="1"/>
    <col min="259" max="259" width="13.5546875" style="844" customWidth="1"/>
    <col min="260" max="260" width="12.5546875" style="844" customWidth="1"/>
    <col min="261" max="261" width="13.5546875" style="844" customWidth="1"/>
    <col min="262" max="512" width="12" style="844"/>
    <col min="513" max="513" width="44.88671875" style="844" customWidth="1"/>
    <col min="514" max="514" width="12.5546875" style="844" customWidth="1"/>
    <col min="515" max="515" width="13.5546875" style="844" customWidth="1"/>
    <col min="516" max="516" width="12.5546875" style="844" customWidth="1"/>
    <col min="517" max="517" width="13.5546875" style="844" customWidth="1"/>
    <col min="518" max="768" width="12" style="844"/>
    <col min="769" max="769" width="44.88671875" style="844" customWidth="1"/>
    <col min="770" max="770" width="12.5546875" style="844" customWidth="1"/>
    <col min="771" max="771" width="13.5546875" style="844" customWidth="1"/>
    <col min="772" max="772" width="12.5546875" style="844" customWidth="1"/>
    <col min="773" max="773" width="13.5546875" style="844" customWidth="1"/>
    <col min="774" max="1024" width="12" style="844"/>
    <col min="1025" max="1025" width="44.88671875" style="844" customWidth="1"/>
    <col min="1026" max="1026" width="12.5546875" style="844" customWidth="1"/>
    <col min="1027" max="1027" width="13.5546875" style="844" customWidth="1"/>
    <col min="1028" max="1028" width="12.5546875" style="844" customWidth="1"/>
    <col min="1029" max="1029" width="13.5546875" style="844" customWidth="1"/>
    <col min="1030" max="1280" width="12" style="844"/>
    <col min="1281" max="1281" width="44.88671875" style="844" customWidth="1"/>
    <col min="1282" max="1282" width="12.5546875" style="844" customWidth="1"/>
    <col min="1283" max="1283" width="13.5546875" style="844" customWidth="1"/>
    <col min="1284" max="1284" width="12.5546875" style="844" customWidth="1"/>
    <col min="1285" max="1285" width="13.5546875" style="844" customWidth="1"/>
    <col min="1286" max="1536" width="12" style="844"/>
    <col min="1537" max="1537" width="44.88671875" style="844" customWidth="1"/>
    <col min="1538" max="1538" width="12.5546875" style="844" customWidth="1"/>
    <col min="1539" max="1539" width="13.5546875" style="844" customWidth="1"/>
    <col min="1540" max="1540" width="12.5546875" style="844" customWidth="1"/>
    <col min="1541" max="1541" width="13.5546875" style="844" customWidth="1"/>
    <col min="1542" max="1792" width="12" style="844"/>
    <col min="1793" max="1793" width="44.88671875" style="844" customWidth="1"/>
    <col min="1794" max="1794" width="12.5546875" style="844" customWidth="1"/>
    <col min="1795" max="1795" width="13.5546875" style="844" customWidth="1"/>
    <col min="1796" max="1796" width="12.5546875" style="844" customWidth="1"/>
    <col min="1797" max="1797" width="13.5546875" style="844" customWidth="1"/>
    <col min="1798" max="2048" width="12" style="844"/>
    <col min="2049" max="2049" width="44.88671875" style="844" customWidth="1"/>
    <col min="2050" max="2050" width="12.5546875" style="844" customWidth="1"/>
    <col min="2051" max="2051" width="13.5546875" style="844" customWidth="1"/>
    <col min="2052" max="2052" width="12.5546875" style="844" customWidth="1"/>
    <col min="2053" max="2053" width="13.5546875" style="844" customWidth="1"/>
    <col min="2054" max="2304" width="12" style="844"/>
    <col min="2305" max="2305" width="44.88671875" style="844" customWidth="1"/>
    <col min="2306" max="2306" width="12.5546875" style="844" customWidth="1"/>
    <col min="2307" max="2307" width="13.5546875" style="844" customWidth="1"/>
    <col min="2308" max="2308" width="12.5546875" style="844" customWidth="1"/>
    <col min="2309" max="2309" width="13.5546875" style="844" customWidth="1"/>
    <col min="2310" max="2560" width="12" style="844"/>
    <col min="2561" max="2561" width="44.88671875" style="844" customWidth="1"/>
    <col min="2562" max="2562" width="12.5546875" style="844" customWidth="1"/>
    <col min="2563" max="2563" width="13.5546875" style="844" customWidth="1"/>
    <col min="2564" max="2564" width="12.5546875" style="844" customWidth="1"/>
    <col min="2565" max="2565" width="13.5546875" style="844" customWidth="1"/>
    <col min="2566" max="2816" width="12" style="844"/>
    <col min="2817" max="2817" width="44.88671875" style="844" customWidth="1"/>
    <col min="2818" max="2818" width="12.5546875" style="844" customWidth="1"/>
    <col min="2819" max="2819" width="13.5546875" style="844" customWidth="1"/>
    <col min="2820" max="2820" width="12.5546875" style="844" customWidth="1"/>
    <col min="2821" max="2821" width="13.5546875" style="844" customWidth="1"/>
    <col min="2822" max="3072" width="12" style="844"/>
    <col min="3073" max="3073" width="44.88671875" style="844" customWidth="1"/>
    <col min="3074" max="3074" width="12.5546875" style="844" customWidth="1"/>
    <col min="3075" max="3075" width="13.5546875" style="844" customWidth="1"/>
    <col min="3076" max="3076" width="12.5546875" style="844" customWidth="1"/>
    <col min="3077" max="3077" width="13.5546875" style="844" customWidth="1"/>
    <col min="3078" max="3328" width="12" style="844"/>
    <col min="3329" max="3329" width="44.88671875" style="844" customWidth="1"/>
    <col min="3330" max="3330" width="12.5546875" style="844" customWidth="1"/>
    <col min="3331" max="3331" width="13.5546875" style="844" customWidth="1"/>
    <col min="3332" max="3332" width="12.5546875" style="844" customWidth="1"/>
    <col min="3333" max="3333" width="13.5546875" style="844" customWidth="1"/>
    <col min="3334" max="3584" width="12" style="844"/>
    <col min="3585" max="3585" width="44.88671875" style="844" customWidth="1"/>
    <col min="3586" max="3586" width="12.5546875" style="844" customWidth="1"/>
    <col min="3587" max="3587" width="13.5546875" style="844" customWidth="1"/>
    <col min="3588" max="3588" width="12.5546875" style="844" customWidth="1"/>
    <col min="3589" max="3589" width="13.5546875" style="844" customWidth="1"/>
    <col min="3590" max="3840" width="12" style="844"/>
    <col min="3841" max="3841" width="44.88671875" style="844" customWidth="1"/>
    <col min="3842" max="3842" width="12.5546875" style="844" customWidth="1"/>
    <col min="3843" max="3843" width="13.5546875" style="844" customWidth="1"/>
    <col min="3844" max="3844" width="12.5546875" style="844" customWidth="1"/>
    <col min="3845" max="3845" width="13.5546875" style="844" customWidth="1"/>
    <col min="3846" max="4096" width="12" style="844"/>
    <col min="4097" max="4097" width="44.88671875" style="844" customWidth="1"/>
    <col min="4098" max="4098" width="12.5546875" style="844" customWidth="1"/>
    <col min="4099" max="4099" width="13.5546875" style="844" customWidth="1"/>
    <col min="4100" max="4100" width="12.5546875" style="844" customWidth="1"/>
    <col min="4101" max="4101" width="13.5546875" style="844" customWidth="1"/>
    <col min="4102" max="4352" width="12" style="844"/>
    <col min="4353" max="4353" width="44.88671875" style="844" customWidth="1"/>
    <col min="4354" max="4354" width="12.5546875" style="844" customWidth="1"/>
    <col min="4355" max="4355" width="13.5546875" style="844" customWidth="1"/>
    <col min="4356" max="4356" width="12.5546875" style="844" customWidth="1"/>
    <col min="4357" max="4357" width="13.5546875" style="844" customWidth="1"/>
    <col min="4358" max="4608" width="12" style="844"/>
    <col min="4609" max="4609" width="44.88671875" style="844" customWidth="1"/>
    <col min="4610" max="4610" width="12.5546875" style="844" customWidth="1"/>
    <col min="4611" max="4611" width="13.5546875" style="844" customWidth="1"/>
    <col min="4612" max="4612" width="12.5546875" style="844" customWidth="1"/>
    <col min="4613" max="4613" width="13.5546875" style="844" customWidth="1"/>
    <col min="4614" max="4864" width="12" style="844"/>
    <col min="4865" max="4865" width="44.88671875" style="844" customWidth="1"/>
    <col min="4866" max="4866" width="12.5546875" style="844" customWidth="1"/>
    <col min="4867" max="4867" width="13.5546875" style="844" customWidth="1"/>
    <col min="4868" max="4868" width="12.5546875" style="844" customWidth="1"/>
    <col min="4869" max="4869" width="13.5546875" style="844" customWidth="1"/>
    <col min="4870" max="5120" width="12" style="844"/>
    <col min="5121" max="5121" width="44.88671875" style="844" customWidth="1"/>
    <col min="5122" max="5122" width="12.5546875" style="844" customWidth="1"/>
    <col min="5123" max="5123" width="13.5546875" style="844" customWidth="1"/>
    <col min="5124" max="5124" width="12.5546875" style="844" customWidth="1"/>
    <col min="5125" max="5125" width="13.5546875" style="844" customWidth="1"/>
    <col min="5126" max="5376" width="12" style="844"/>
    <col min="5377" max="5377" width="44.88671875" style="844" customWidth="1"/>
    <col min="5378" max="5378" width="12.5546875" style="844" customWidth="1"/>
    <col min="5379" max="5379" width="13.5546875" style="844" customWidth="1"/>
    <col min="5380" max="5380" width="12.5546875" style="844" customWidth="1"/>
    <col min="5381" max="5381" width="13.5546875" style="844" customWidth="1"/>
    <col min="5382" max="5632" width="12" style="844"/>
    <col min="5633" max="5633" width="44.88671875" style="844" customWidth="1"/>
    <col min="5634" max="5634" width="12.5546875" style="844" customWidth="1"/>
    <col min="5635" max="5635" width="13.5546875" style="844" customWidth="1"/>
    <col min="5636" max="5636" width="12.5546875" style="844" customWidth="1"/>
    <col min="5637" max="5637" width="13.5546875" style="844" customWidth="1"/>
    <col min="5638" max="5888" width="12" style="844"/>
    <col min="5889" max="5889" width="44.88671875" style="844" customWidth="1"/>
    <col min="5890" max="5890" width="12.5546875" style="844" customWidth="1"/>
    <col min="5891" max="5891" width="13.5546875" style="844" customWidth="1"/>
    <col min="5892" max="5892" width="12.5546875" style="844" customWidth="1"/>
    <col min="5893" max="5893" width="13.5546875" style="844" customWidth="1"/>
    <col min="5894" max="6144" width="12" style="844"/>
    <col min="6145" max="6145" width="44.88671875" style="844" customWidth="1"/>
    <col min="6146" max="6146" width="12.5546875" style="844" customWidth="1"/>
    <col min="6147" max="6147" width="13.5546875" style="844" customWidth="1"/>
    <col min="6148" max="6148" width="12.5546875" style="844" customWidth="1"/>
    <col min="6149" max="6149" width="13.5546875" style="844" customWidth="1"/>
    <col min="6150" max="6400" width="12" style="844"/>
    <col min="6401" max="6401" width="44.88671875" style="844" customWidth="1"/>
    <col min="6402" max="6402" width="12.5546875" style="844" customWidth="1"/>
    <col min="6403" max="6403" width="13.5546875" style="844" customWidth="1"/>
    <col min="6404" max="6404" width="12.5546875" style="844" customWidth="1"/>
    <col min="6405" max="6405" width="13.5546875" style="844" customWidth="1"/>
    <col min="6406" max="6656" width="12" style="844"/>
    <col min="6657" max="6657" width="44.88671875" style="844" customWidth="1"/>
    <col min="6658" max="6658" width="12.5546875" style="844" customWidth="1"/>
    <col min="6659" max="6659" width="13.5546875" style="844" customWidth="1"/>
    <col min="6660" max="6660" width="12.5546875" style="844" customWidth="1"/>
    <col min="6661" max="6661" width="13.5546875" style="844" customWidth="1"/>
    <col min="6662" max="6912" width="12" style="844"/>
    <col min="6913" max="6913" width="44.88671875" style="844" customWidth="1"/>
    <col min="6914" max="6914" width="12.5546875" style="844" customWidth="1"/>
    <col min="6915" max="6915" width="13.5546875" style="844" customWidth="1"/>
    <col min="6916" max="6916" width="12.5546875" style="844" customWidth="1"/>
    <col min="6917" max="6917" width="13.5546875" style="844" customWidth="1"/>
    <col min="6918" max="7168" width="12" style="844"/>
    <col min="7169" max="7169" width="44.88671875" style="844" customWidth="1"/>
    <col min="7170" max="7170" width="12.5546875" style="844" customWidth="1"/>
    <col min="7171" max="7171" width="13.5546875" style="844" customWidth="1"/>
    <col min="7172" max="7172" width="12.5546875" style="844" customWidth="1"/>
    <col min="7173" max="7173" width="13.5546875" style="844" customWidth="1"/>
    <col min="7174" max="7424" width="12" style="844"/>
    <col min="7425" max="7425" width="44.88671875" style="844" customWidth="1"/>
    <col min="7426" max="7426" width="12.5546875" style="844" customWidth="1"/>
    <col min="7427" max="7427" width="13.5546875" style="844" customWidth="1"/>
    <col min="7428" max="7428" width="12.5546875" style="844" customWidth="1"/>
    <col min="7429" max="7429" width="13.5546875" style="844" customWidth="1"/>
    <col min="7430" max="7680" width="12" style="844"/>
    <col min="7681" max="7681" width="44.88671875" style="844" customWidth="1"/>
    <col min="7682" max="7682" width="12.5546875" style="844" customWidth="1"/>
    <col min="7683" max="7683" width="13.5546875" style="844" customWidth="1"/>
    <col min="7684" max="7684" width="12.5546875" style="844" customWidth="1"/>
    <col min="7685" max="7685" width="13.5546875" style="844" customWidth="1"/>
    <col min="7686" max="7936" width="12" style="844"/>
    <col min="7937" max="7937" width="44.88671875" style="844" customWidth="1"/>
    <col min="7938" max="7938" width="12.5546875" style="844" customWidth="1"/>
    <col min="7939" max="7939" width="13.5546875" style="844" customWidth="1"/>
    <col min="7940" max="7940" width="12.5546875" style="844" customWidth="1"/>
    <col min="7941" max="7941" width="13.5546875" style="844" customWidth="1"/>
    <col min="7942" max="8192" width="12" style="844"/>
    <col min="8193" max="8193" width="44.88671875" style="844" customWidth="1"/>
    <col min="8194" max="8194" width="12.5546875" style="844" customWidth="1"/>
    <col min="8195" max="8195" width="13.5546875" style="844" customWidth="1"/>
    <col min="8196" max="8196" width="12.5546875" style="844" customWidth="1"/>
    <col min="8197" max="8197" width="13.5546875" style="844" customWidth="1"/>
    <col min="8198" max="8448" width="12" style="844"/>
    <col min="8449" max="8449" width="44.88671875" style="844" customWidth="1"/>
    <col min="8450" max="8450" width="12.5546875" style="844" customWidth="1"/>
    <col min="8451" max="8451" width="13.5546875" style="844" customWidth="1"/>
    <col min="8452" max="8452" width="12.5546875" style="844" customWidth="1"/>
    <col min="8453" max="8453" width="13.5546875" style="844" customWidth="1"/>
    <col min="8454" max="8704" width="12" style="844"/>
    <col min="8705" max="8705" width="44.88671875" style="844" customWidth="1"/>
    <col min="8706" max="8706" width="12.5546875" style="844" customWidth="1"/>
    <col min="8707" max="8707" width="13.5546875" style="844" customWidth="1"/>
    <col min="8708" max="8708" width="12.5546875" style="844" customWidth="1"/>
    <col min="8709" max="8709" width="13.5546875" style="844" customWidth="1"/>
    <col min="8710" max="8960" width="12" style="844"/>
    <col min="8961" max="8961" width="44.88671875" style="844" customWidth="1"/>
    <col min="8962" max="8962" width="12.5546875" style="844" customWidth="1"/>
    <col min="8963" max="8963" width="13.5546875" style="844" customWidth="1"/>
    <col min="8964" max="8964" width="12.5546875" style="844" customWidth="1"/>
    <col min="8965" max="8965" width="13.5546875" style="844" customWidth="1"/>
    <col min="8966" max="9216" width="12" style="844"/>
    <col min="9217" max="9217" width="44.88671875" style="844" customWidth="1"/>
    <col min="9218" max="9218" width="12.5546875" style="844" customWidth="1"/>
    <col min="9219" max="9219" width="13.5546875" style="844" customWidth="1"/>
    <col min="9220" max="9220" width="12.5546875" style="844" customWidth="1"/>
    <col min="9221" max="9221" width="13.5546875" style="844" customWidth="1"/>
    <col min="9222" max="9472" width="12" style="844"/>
    <col min="9473" max="9473" width="44.88671875" style="844" customWidth="1"/>
    <col min="9474" max="9474" width="12.5546875" style="844" customWidth="1"/>
    <col min="9475" max="9475" width="13.5546875" style="844" customWidth="1"/>
    <col min="9476" max="9476" width="12.5546875" style="844" customWidth="1"/>
    <col min="9477" max="9477" width="13.5546875" style="844" customWidth="1"/>
    <col min="9478" max="9728" width="12" style="844"/>
    <col min="9729" max="9729" width="44.88671875" style="844" customWidth="1"/>
    <col min="9730" max="9730" width="12.5546875" style="844" customWidth="1"/>
    <col min="9731" max="9731" width="13.5546875" style="844" customWidth="1"/>
    <col min="9732" max="9732" width="12.5546875" style="844" customWidth="1"/>
    <col min="9733" max="9733" width="13.5546875" style="844" customWidth="1"/>
    <col min="9734" max="9984" width="12" style="844"/>
    <col min="9985" max="9985" width="44.88671875" style="844" customWidth="1"/>
    <col min="9986" max="9986" width="12.5546875" style="844" customWidth="1"/>
    <col min="9987" max="9987" width="13.5546875" style="844" customWidth="1"/>
    <col min="9988" max="9988" width="12.5546875" style="844" customWidth="1"/>
    <col min="9989" max="9989" width="13.5546875" style="844" customWidth="1"/>
    <col min="9990" max="10240" width="12" style="844"/>
    <col min="10241" max="10241" width="44.88671875" style="844" customWidth="1"/>
    <col min="10242" max="10242" width="12.5546875" style="844" customWidth="1"/>
    <col min="10243" max="10243" width="13.5546875" style="844" customWidth="1"/>
    <col min="10244" max="10244" width="12.5546875" style="844" customWidth="1"/>
    <col min="10245" max="10245" width="13.5546875" style="844" customWidth="1"/>
    <col min="10246" max="10496" width="12" style="844"/>
    <col min="10497" max="10497" width="44.88671875" style="844" customWidth="1"/>
    <col min="10498" max="10498" width="12.5546875" style="844" customWidth="1"/>
    <col min="10499" max="10499" width="13.5546875" style="844" customWidth="1"/>
    <col min="10500" max="10500" width="12.5546875" style="844" customWidth="1"/>
    <col min="10501" max="10501" width="13.5546875" style="844" customWidth="1"/>
    <col min="10502" max="10752" width="12" style="844"/>
    <col min="10753" max="10753" width="44.88671875" style="844" customWidth="1"/>
    <col min="10754" max="10754" width="12.5546875" style="844" customWidth="1"/>
    <col min="10755" max="10755" width="13.5546875" style="844" customWidth="1"/>
    <col min="10756" max="10756" width="12.5546875" style="844" customWidth="1"/>
    <col min="10757" max="10757" width="13.5546875" style="844" customWidth="1"/>
    <col min="10758" max="11008" width="12" style="844"/>
    <col min="11009" max="11009" width="44.88671875" style="844" customWidth="1"/>
    <col min="11010" max="11010" width="12.5546875" style="844" customWidth="1"/>
    <col min="11011" max="11011" width="13.5546875" style="844" customWidth="1"/>
    <col min="11012" max="11012" width="12.5546875" style="844" customWidth="1"/>
    <col min="11013" max="11013" width="13.5546875" style="844" customWidth="1"/>
    <col min="11014" max="11264" width="12" style="844"/>
    <col min="11265" max="11265" width="44.88671875" style="844" customWidth="1"/>
    <col min="11266" max="11266" width="12.5546875" style="844" customWidth="1"/>
    <col min="11267" max="11267" width="13.5546875" style="844" customWidth="1"/>
    <col min="11268" max="11268" width="12.5546875" style="844" customWidth="1"/>
    <col min="11269" max="11269" width="13.5546875" style="844" customWidth="1"/>
    <col min="11270" max="11520" width="12" style="844"/>
    <col min="11521" max="11521" width="44.88671875" style="844" customWidth="1"/>
    <col min="11522" max="11522" width="12.5546875" style="844" customWidth="1"/>
    <col min="11523" max="11523" width="13.5546875" style="844" customWidth="1"/>
    <col min="11524" max="11524" width="12.5546875" style="844" customWidth="1"/>
    <col min="11525" max="11525" width="13.5546875" style="844" customWidth="1"/>
    <col min="11526" max="11776" width="12" style="844"/>
    <col min="11777" max="11777" width="44.88671875" style="844" customWidth="1"/>
    <col min="11778" max="11778" width="12.5546875" style="844" customWidth="1"/>
    <col min="11779" max="11779" width="13.5546875" style="844" customWidth="1"/>
    <col min="11780" max="11780" width="12.5546875" style="844" customWidth="1"/>
    <col min="11781" max="11781" width="13.5546875" style="844" customWidth="1"/>
    <col min="11782" max="12032" width="12" style="844"/>
    <col min="12033" max="12033" width="44.88671875" style="844" customWidth="1"/>
    <col min="12034" max="12034" width="12.5546875" style="844" customWidth="1"/>
    <col min="12035" max="12035" width="13.5546875" style="844" customWidth="1"/>
    <col min="12036" max="12036" width="12.5546875" style="844" customWidth="1"/>
    <col min="12037" max="12037" width="13.5546875" style="844" customWidth="1"/>
    <col min="12038" max="12288" width="12" style="844"/>
    <col min="12289" max="12289" width="44.88671875" style="844" customWidth="1"/>
    <col min="12290" max="12290" width="12.5546875" style="844" customWidth="1"/>
    <col min="12291" max="12291" width="13.5546875" style="844" customWidth="1"/>
    <col min="12292" max="12292" width="12.5546875" style="844" customWidth="1"/>
    <col min="12293" max="12293" width="13.5546875" style="844" customWidth="1"/>
    <col min="12294" max="12544" width="12" style="844"/>
    <col min="12545" max="12545" width="44.88671875" style="844" customWidth="1"/>
    <col min="12546" max="12546" width="12.5546875" style="844" customWidth="1"/>
    <col min="12547" max="12547" width="13.5546875" style="844" customWidth="1"/>
    <col min="12548" max="12548" width="12.5546875" style="844" customWidth="1"/>
    <col min="12549" max="12549" width="13.5546875" style="844" customWidth="1"/>
    <col min="12550" max="12800" width="12" style="844"/>
    <col min="12801" max="12801" width="44.88671875" style="844" customWidth="1"/>
    <col min="12802" max="12802" width="12.5546875" style="844" customWidth="1"/>
    <col min="12803" max="12803" width="13.5546875" style="844" customWidth="1"/>
    <col min="12804" max="12804" width="12.5546875" style="844" customWidth="1"/>
    <col min="12805" max="12805" width="13.5546875" style="844" customWidth="1"/>
    <col min="12806" max="13056" width="12" style="844"/>
    <col min="13057" max="13057" width="44.88671875" style="844" customWidth="1"/>
    <col min="13058" max="13058" width="12.5546875" style="844" customWidth="1"/>
    <col min="13059" max="13059" width="13.5546875" style="844" customWidth="1"/>
    <col min="13060" max="13060" width="12.5546875" style="844" customWidth="1"/>
    <col min="13061" max="13061" width="13.5546875" style="844" customWidth="1"/>
    <col min="13062" max="13312" width="12" style="844"/>
    <col min="13313" max="13313" width="44.88671875" style="844" customWidth="1"/>
    <col min="13314" max="13314" width="12.5546875" style="844" customWidth="1"/>
    <col min="13315" max="13315" width="13.5546875" style="844" customWidth="1"/>
    <col min="13316" max="13316" width="12.5546875" style="844" customWidth="1"/>
    <col min="13317" max="13317" width="13.5546875" style="844" customWidth="1"/>
    <col min="13318" max="13568" width="12" style="844"/>
    <col min="13569" max="13569" width="44.88671875" style="844" customWidth="1"/>
    <col min="13570" max="13570" width="12.5546875" style="844" customWidth="1"/>
    <col min="13571" max="13571" width="13.5546875" style="844" customWidth="1"/>
    <col min="13572" max="13572" width="12.5546875" style="844" customWidth="1"/>
    <col min="13573" max="13573" width="13.5546875" style="844" customWidth="1"/>
    <col min="13574" max="13824" width="12" style="844"/>
    <col min="13825" max="13825" width="44.88671875" style="844" customWidth="1"/>
    <col min="13826" max="13826" width="12.5546875" style="844" customWidth="1"/>
    <col min="13827" max="13827" width="13.5546875" style="844" customWidth="1"/>
    <col min="13828" max="13828" width="12.5546875" style="844" customWidth="1"/>
    <col min="13829" max="13829" width="13.5546875" style="844" customWidth="1"/>
    <col min="13830" max="14080" width="12" style="844"/>
    <col min="14081" max="14081" width="44.88671875" style="844" customWidth="1"/>
    <col min="14082" max="14082" width="12.5546875" style="844" customWidth="1"/>
    <col min="14083" max="14083" width="13.5546875" style="844" customWidth="1"/>
    <col min="14084" max="14084" width="12.5546875" style="844" customWidth="1"/>
    <col min="14085" max="14085" width="13.5546875" style="844" customWidth="1"/>
    <col min="14086" max="14336" width="12" style="844"/>
    <col min="14337" max="14337" width="44.88671875" style="844" customWidth="1"/>
    <col min="14338" max="14338" width="12.5546875" style="844" customWidth="1"/>
    <col min="14339" max="14339" width="13.5546875" style="844" customWidth="1"/>
    <col min="14340" max="14340" width="12.5546875" style="844" customWidth="1"/>
    <col min="14341" max="14341" width="13.5546875" style="844" customWidth="1"/>
    <col min="14342" max="14592" width="12" style="844"/>
    <col min="14593" max="14593" width="44.88671875" style="844" customWidth="1"/>
    <col min="14594" max="14594" width="12.5546875" style="844" customWidth="1"/>
    <col min="14595" max="14595" width="13.5546875" style="844" customWidth="1"/>
    <col min="14596" max="14596" width="12.5546875" style="844" customWidth="1"/>
    <col min="14597" max="14597" width="13.5546875" style="844" customWidth="1"/>
    <col min="14598" max="14848" width="12" style="844"/>
    <col min="14849" max="14849" width="44.88671875" style="844" customWidth="1"/>
    <col min="14850" max="14850" width="12.5546875" style="844" customWidth="1"/>
    <col min="14851" max="14851" width="13.5546875" style="844" customWidth="1"/>
    <col min="14852" max="14852" width="12.5546875" style="844" customWidth="1"/>
    <col min="14853" max="14853" width="13.5546875" style="844" customWidth="1"/>
    <col min="14854" max="15104" width="12" style="844"/>
    <col min="15105" max="15105" width="44.88671875" style="844" customWidth="1"/>
    <col min="15106" max="15106" width="12.5546875" style="844" customWidth="1"/>
    <col min="15107" max="15107" width="13.5546875" style="844" customWidth="1"/>
    <col min="15108" max="15108" width="12.5546875" style="844" customWidth="1"/>
    <col min="15109" max="15109" width="13.5546875" style="844" customWidth="1"/>
    <col min="15110" max="15360" width="12" style="844"/>
    <col min="15361" max="15361" width="44.88671875" style="844" customWidth="1"/>
    <col min="15362" max="15362" width="12.5546875" style="844" customWidth="1"/>
    <col min="15363" max="15363" width="13.5546875" style="844" customWidth="1"/>
    <col min="15364" max="15364" width="12.5546875" style="844" customWidth="1"/>
    <col min="15365" max="15365" width="13.5546875" style="844" customWidth="1"/>
    <col min="15366" max="15616" width="12" style="844"/>
    <col min="15617" max="15617" width="44.88671875" style="844" customWidth="1"/>
    <col min="15618" max="15618" width="12.5546875" style="844" customWidth="1"/>
    <col min="15619" max="15619" width="13.5546875" style="844" customWidth="1"/>
    <col min="15620" max="15620" width="12.5546875" style="844" customWidth="1"/>
    <col min="15621" max="15621" width="13.5546875" style="844" customWidth="1"/>
    <col min="15622" max="15872" width="12" style="844"/>
    <col min="15873" max="15873" width="44.88671875" style="844" customWidth="1"/>
    <col min="15874" max="15874" width="12.5546875" style="844" customWidth="1"/>
    <col min="15875" max="15875" width="13.5546875" style="844" customWidth="1"/>
    <col min="15876" max="15876" width="12.5546875" style="844" customWidth="1"/>
    <col min="15877" max="15877" width="13.5546875" style="844" customWidth="1"/>
    <col min="15878" max="16128" width="12" style="844"/>
    <col min="16129" max="16129" width="44.88671875" style="844" customWidth="1"/>
    <col min="16130" max="16130" width="12.5546875" style="844" customWidth="1"/>
    <col min="16131" max="16131" width="13.5546875" style="844" customWidth="1"/>
    <col min="16132" max="16132" width="12.5546875" style="844" customWidth="1"/>
    <col min="16133" max="16133" width="13.5546875" style="844" customWidth="1"/>
    <col min="16134" max="16384" width="12" style="844"/>
  </cols>
  <sheetData>
    <row r="1" spans="1:7" s="840" customFormat="1" ht="23.25" customHeight="1" x14ac:dyDescent="0.3">
      <c r="A1" s="1642" t="s">
        <v>468</v>
      </c>
      <c r="B1" s="3275" t="s">
        <v>509</v>
      </c>
      <c r="C1" s="3275"/>
      <c r="D1" s="3275"/>
      <c r="E1" s="3275"/>
      <c r="F1" s="845"/>
      <c r="G1" s="845"/>
    </row>
    <row r="2" spans="1:7" s="840" customFormat="1" ht="23.4" x14ac:dyDescent="0.3">
      <c r="A2" s="841" t="s">
        <v>404</v>
      </c>
      <c r="B2" s="846"/>
      <c r="C2" s="847"/>
      <c r="D2" s="837"/>
      <c r="E2" s="838"/>
      <c r="F2" s="845"/>
      <c r="G2" s="845"/>
    </row>
    <row r="3" spans="1:7" s="840" customFormat="1" ht="23.4" x14ac:dyDescent="0.3">
      <c r="A3" s="841" t="s">
        <v>405</v>
      </c>
      <c r="B3" s="846"/>
      <c r="C3" s="847"/>
      <c r="D3" s="837"/>
      <c r="E3" s="838"/>
      <c r="F3" s="845"/>
      <c r="G3" s="845"/>
    </row>
    <row r="4" spans="1:7" s="840" customFormat="1" ht="23.4" x14ac:dyDescent="0.3">
      <c r="A4" s="841" t="s">
        <v>406</v>
      </c>
      <c r="B4" s="846"/>
      <c r="C4" s="847"/>
      <c r="D4" s="837"/>
      <c r="E4" s="838"/>
      <c r="F4" s="845"/>
      <c r="G4" s="845"/>
    </row>
    <row r="5" spans="1:7" s="840" customFormat="1" ht="23.4" x14ac:dyDescent="0.3">
      <c r="A5" s="841" t="s">
        <v>407</v>
      </c>
      <c r="B5" s="3270"/>
      <c r="C5" s="3270"/>
      <c r="D5" s="839"/>
      <c r="E5" s="848"/>
      <c r="F5" s="845"/>
      <c r="G5" s="845"/>
    </row>
    <row r="6" spans="1:7" s="840" customFormat="1" ht="18" x14ac:dyDescent="0.3">
      <c r="A6" s="841" t="s">
        <v>408</v>
      </c>
      <c r="B6" s="849"/>
      <c r="C6" s="1083" t="s">
        <v>470</v>
      </c>
      <c r="D6" s="839"/>
      <c r="E6" s="1083">
        <v>12</v>
      </c>
      <c r="F6" s="850"/>
      <c r="G6" s="851"/>
    </row>
    <row r="7" spans="1:7" ht="18" x14ac:dyDescent="0.3">
      <c r="A7" s="1700"/>
      <c r="C7" s="1643"/>
      <c r="D7" s="1660"/>
      <c r="E7" s="1701"/>
      <c r="F7" s="852"/>
      <c r="G7" s="853"/>
    </row>
    <row r="8" spans="1:7" ht="18" x14ac:dyDescent="0.3">
      <c r="A8" s="1700"/>
      <c r="C8" s="1643"/>
      <c r="D8" s="1660"/>
      <c r="E8" s="1660"/>
    </row>
    <row r="9" spans="1:7" ht="18" x14ac:dyDescent="0.3">
      <c r="A9" s="3272" t="s">
        <v>510</v>
      </c>
      <c r="B9" s="3272"/>
      <c r="C9" s="3272"/>
      <c r="D9" s="3272"/>
      <c r="E9" s="3272"/>
      <c r="F9" s="3276"/>
      <c r="G9" s="3276"/>
    </row>
    <row r="10" spans="1:7" x14ac:dyDescent="0.3">
      <c r="A10" s="1702"/>
      <c r="B10" s="1702"/>
      <c r="C10" s="1702"/>
      <c r="D10" s="1703"/>
      <c r="E10" s="1704"/>
    </row>
    <row r="11" spans="1:7" ht="14.4" thickBot="1" x14ac:dyDescent="0.35">
      <c r="A11" s="1224"/>
      <c r="B11" s="1224"/>
      <c r="C11" s="1702"/>
      <c r="D11" s="1702"/>
      <c r="E11" s="1705"/>
    </row>
    <row r="12" spans="1:7" ht="14.4" thickTop="1" x14ac:dyDescent="0.3">
      <c r="A12" s="3273" t="s">
        <v>472</v>
      </c>
      <c r="B12" s="3277"/>
      <c r="C12" s="1706" t="s">
        <v>473</v>
      </c>
      <c r="D12" s="1706" t="s">
        <v>473</v>
      </c>
      <c r="E12" s="1707" t="s">
        <v>473</v>
      </c>
    </row>
    <row r="13" spans="1:7" x14ac:dyDescent="0.3">
      <c r="A13" s="3274"/>
      <c r="B13" s="3278"/>
      <c r="C13" s="1708" t="s">
        <v>474</v>
      </c>
      <c r="D13" s="1708" t="s">
        <v>475</v>
      </c>
      <c r="E13" s="1708" t="s">
        <v>476</v>
      </c>
    </row>
    <row r="14" spans="1:7" x14ac:dyDescent="0.2">
      <c r="A14" s="1709" t="s">
        <v>511</v>
      </c>
      <c r="B14" s="1710"/>
      <c r="C14" s="1056"/>
      <c r="D14" s="1056"/>
      <c r="E14" s="1056"/>
    </row>
    <row r="15" spans="1:7" x14ac:dyDescent="0.2">
      <c r="A15" s="1709" t="s">
        <v>512</v>
      </c>
      <c r="B15" s="1710"/>
      <c r="C15" s="1056"/>
      <c r="D15" s="1056"/>
      <c r="E15" s="1056"/>
    </row>
    <row r="16" spans="1:7" x14ac:dyDescent="0.2">
      <c r="A16" s="1709" t="s">
        <v>479</v>
      </c>
      <c r="B16" s="1710"/>
      <c r="C16" s="1056"/>
      <c r="D16" s="1056"/>
      <c r="E16" s="1056"/>
    </row>
    <row r="17" spans="1:5" x14ac:dyDescent="0.2">
      <c r="A17" s="1709" t="s">
        <v>480</v>
      </c>
      <c r="B17" s="1710"/>
      <c r="C17" s="1056"/>
      <c r="D17" s="1056"/>
      <c r="E17" s="1056"/>
    </row>
    <row r="18" spans="1:5" x14ac:dyDescent="0.2">
      <c r="A18" s="1709" t="s">
        <v>481</v>
      </c>
      <c r="B18" s="1710"/>
      <c r="C18" s="1056"/>
      <c r="D18" s="1056"/>
      <c r="E18" s="1056"/>
    </row>
    <row r="19" spans="1:5" x14ac:dyDescent="0.2">
      <c r="A19" s="1709" t="s">
        <v>482</v>
      </c>
      <c r="B19" s="1710"/>
      <c r="C19" s="1056"/>
      <c r="D19" s="1056"/>
      <c r="E19" s="1056"/>
    </row>
    <row r="20" spans="1:5" x14ac:dyDescent="0.2">
      <c r="A20" s="1711" t="s">
        <v>483</v>
      </c>
      <c r="B20" s="1710"/>
      <c r="C20" s="1056"/>
      <c r="D20" s="1056"/>
      <c r="E20" s="1056"/>
    </row>
    <row r="21" spans="1:5" x14ac:dyDescent="0.2">
      <c r="A21" s="1709" t="s">
        <v>484</v>
      </c>
      <c r="B21" s="1710"/>
      <c r="C21" s="1056"/>
      <c r="D21" s="1056"/>
      <c r="E21" s="1056"/>
    </row>
    <row r="22" spans="1:5" ht="15.6" x14ac:dyDescent="0.3">
      <c r="A22" s="1712" t="s">
        <v>485</v>
      </c>
      <c r="B22" s="1713"/>
      <c r="C22" s="1319">
        <f>C21+C20+C19+C18+C17+C16+C15+C14</f>
        <v>0</v>
      </c>
      <c r="D22" s="1319">
        <f t="shared" ref="D22:E22" si="0">D21+D20+D19+D18+D17+D16+D15+D14</f>
        <v>0</v>
      </c>
      <c r="E22" s="1319">
        <f t="shared" si="0"/>
        <v>0</v>
      </c>
    </row>
    <row r="23" spans="1:5" x14ac:dyDescent="0.2">
      <c r="A23" s="1709" t="s">
        <v>486</v>
      </c>
      <c r="B23" s="1710"/>
      <c r="C23" s="1056"/>
      <c r="D23" s="1056"/>
      <c r="E23" s="1057"/>
    </row>
    <row r="24" spans="1:5" x14ac:dyDescent="0.2">
      <c r="A24" s="1709" t="s">
        <v>487</v>
      </c>
      <c r="B24" s="1710"/>
      <c r="C24" s="1057"/>
      <c r="D24" s="1056"/>
      <c r="E24" s="1057"/>
    </row>
    <row r="25" spans="1:5" x14ac:dyDescent="0.2">
      <c r="A25" s="1709" t="s">
        <v>488</v>
      </c>
      <c r="B25" s="1710"/>
      <c r="C25" s="1056"/>
      <c r="D25" s="1056"/>
      <c r="E25" s="1056"/>
    </row>
    <row r="26" spans="1:5" ht="15.6" x14ac:dyDescent="0.3">
      <c r="A26" s="1712" t="s">
        <v>489</v>
      </c>
      <c r="B26" s="1713"/>
      <c r="C26" s="1319">
        <f>C25+C24+C23</f>
        <v>0</v>
      </c>
      <c r="D26" s="1319">
        <f t="shared" ref="D26:E26" si="1">D25+D24+D23</f>
        <v>0</v>
      </c>
      <c r="E26" s="1319">
        <f t="shared" si="1"/>
        <v>0</v>
      </c>
    </row>
    <row r="27" spans="1:5" ht="16.2" thickBot="1" x14ac:dyDescent="0.35">
      <c r="A27" s="1714" t="s">
        <v>490</v>
      </c>
      <c r="B27" s="1715"/>
      <c r="C27" s="1319">
        <f>C22-C26</f>
        <v>0</v>
      </c>
      <c r="D27" s="1319">
        <f>D22-D26</f>
        <v>0</v>
      </c>
      <c r="E27" s="1319">
        <f>E22-E26</f>
        <v>0</v>
      </c>
    </row>
    <row r="28" spans="1:5" ht="15" thickTop="1" thickBot="1" x14ac:dyDescent="0.35">
      <c r="A28" s="1716"/>
      <c r="B28" s="1716"/>
      <c r="C28" s="1706"/>
      <c r="D28" s="1706"/>
      <c r="E28" s="1707"/>
    </row>
    <row r="29" spans="1:5" ht="14.4" thickTop="1" x14ac:dyDescent="0.3">
      <c r="A29" s="3273" t="s">
        <v>491</v>
      </c>
      <c r="B29" s="1717"/>
      <c r="C29" s="1706" t="s">
        <v>473</v>
      </c>
      <c r="D29" s="1706" t="s">
        <v>473</v>
      </c>
      <c r="E29" s="1707" t="s">
        <v>473</v>
      </c>
    </row>
    <row r="30" spans="1:5" x14ac:dyDescent="0.3">
      <c r="A30" s="3274"/>
      <c r="B30" s="1718"/>
      <c r="C30" s="1719" t="s">
        <v>474</v>
      </c>
      <c r="D30" s="1719" t="s">
        <v>475</v>
      </c>
      <c r="E30" s="1720" t="s">
        <v>476</v>
      </c>
    </row>
    <row r="31" spans="1:5" x14ac:dyDescent="0.3">
      <c r="A31" s="1721" t="s">
        <v>513</v>
      </c>
      <c r="B31" s="1722"/>
      <c r="C31" s="1723"/>
      <c r="D31" s="1723"/>
      <c r="E31" s="1724"/>
    </row>
    <row r="32" spans="1:5" x14ac:dyDescent="0.3">
      <c r="A32" s="1709" t="s">
        <v>514</v>
      </c>
      <c r="B32" s="1725"/>
      <c r="C32" s="133"/>
      <c r="D32" s="133"/>
      <c r="E32" s="134"/>
    </row>
    <row r="33" spans="1:5" x14ac:dyDescent="0.3">
      <c r="A33" s="1709" t="s">
        <v>515</v>
      </c>
      <c r="B33" s="1725"/>
      <c r="C33" s="133"/>
      <c r="D33" s="133"/>
      <c r="E33" s="134"/>
    </row>
    <row r="34" spans="1:5" ht="15.6" x14ac:dyDescent="0.3">
      <c r="A34" s="1709" t="s">
        <v>516</v>
      </c>
      <c r="B34" s="1725"/>
      <c r="C34" s="1726">
        <f>IF(C33=0,0,IF((C32/C33)&gt;=0.85,(C32/C33),0))</f>
        <v>0</v>
      </c>
      <c r="D34" s="1726">
        <f>IF(D33=0,0,IF(D32/D33&gt;=0.85,D32/D33,0))</f>
        <v>0</v>
      </c>
      <c r="E34" s="1726">
        <f t="shared" ref="E34" si="2">IF(E33=0,0,IF((E32/E33)&gt;=0.85,(E32/E33),0))</f>
        <v>0</v>
      </c>
    </row>
    <row r="35" spans="1:5" ht="15.6" x14ac:dyDescent="0.3">
      <c r="A35" s="1709" t="s">
        <v>517</v>
      </c>
      <c r="B35" s="1725"/>
      <c r="C35" s="1319">
        <f>C33*5%</f>
        <v>0</v>
      </c>
      <c r="D35" s="1319">
        <f>D33*5%</f>
        <v>0</v>
      </c>
      <c r="E35" s="1319">
        <f>E33*5%</f>
        <v>0</v>
      </c>
    </row>
    <row r="36" spans="1:5" ht="16.2" thickBot="1" x14ac:dyDescent="0.35">
      <c r="A36" s="1714" t="s">
        <v>518</v>
      </c>
      <c r="B36" s="1727"/>
      <c r="C36" s="1319">
        <f>C35*C34</f>
        <v>0</v>
      </c>
      <c r="D36" s="1319">
        <f>D35*D34</f>
        <v>0</v>
      </c>
      <c r="E36" s="1319">
        <f>E35*E34</f>
        <v>0</v>
      </c>
    </row>
    <row r="37" spans="1:5" ht="15" thickTop="1" thickBot="1" x14ac:dyDescent="0.35">
      <c r="A37" s="1716"/>
      <c r="B37" s="1716"/>
      <c r="C37" s="1716"/>
      <c r="D37" s="1716"/>
      <c r="E37" s="1728"/>
    </row>
    <row r="38" spans="1:5" ht="14.4" thickTop="1" x14ac:dyDescent="0.3">
      <c r="A38" s="3273" t="s">
        <v>506</v>
      </c>
      <c r="B38" s="1717"/>
      <c r="C38" s="1706" t="s">
        <v>473</v>
      </c>
      <c r="D38" s="1706" t="s">
        <v>473</v>
      </c>
      <c r="E38" s="1707" t="s">
        <v>473</v>
      </c>
    </row>
    <row r="39" spans="1:5" x14ac:dyDescent="0.3">
      <c r="A39" s="3274"/>
      <c r="B39" s="1718"/>
      <c r="C39" s="1719" t="s">
        <v>474</v>
      </c>
      <c r="D39" s="1719" t="s">
        <v>475</v>
      </c>
      <c r="E39" s="1720" t="s">
        <v>476</v>
      </c>
    </row>
    <row r="40" spans="1:5" ht="15.6" x14ac:dyDescent="0.3">
      <c r="A40" s="1729" t="s">
        <v>507</v>
      </c>
      <c r="B40" s="1730"/>
      <c r="C40" s="1319">
        <f>+IF(C27-C36&gt;0,C27-C36,0)</f>
        <v>0</v>
      </c>
      <c r="D40" s="1319">
        <f t="shared" ref="D40:E40" si="3">+IF(D27-D36&gt;0,D27-D36,0)</f>
        <v>0</v>
      </c>
      <c r="E40" s="1319">
        <f t="shared" si="3"/>
        <v>0</v>
      </c>
    </row>
    <row r="41" spans="1:5" ht="16.2" thickBot="1" x14ac:dyDescent="0.35">
      <c r="A41" s="1714" t="s">
        <v>508</v>
      </c>
      <c r="B41" s="1727"/>
      <c r="C41" s="1319">
        <f>+IF(C27-C36&gt;0,0,C27-C36)</f>
        <v>0</v>
      </c>
      <c r="D41" s="1319">
        <f t="shared" ref="D41:E41" si="4">+IF(D27-D36&gt;0,0,D27-D36)</f>
        <v>0</v>
      </c>
      <c r="E41" s="1319">
        <f t="shared" si="4"/>
        <v>0</v>
      </c>
    </row>
    <row r="42" spans="1:5" ht="14.4" thickTop="1" x14ac:dyDescent="0.3">
      <c r="A42" s="844"/>
      <c r="B42" s="844"/>
      <c r="C42" s="844"/>
      <c r="D42" s="844"/>
      <c r="E42" s="844"/>
    </row>
    <row r="43" spans="1:5" x14ac:dyDescent="0.3">
      <c r="A43" s="844"/>
      <c r="B43" s="844"/>
      <c r="C43" s="844"/>
      <c r="D43" s="844"/>
      <c r="E43" s="844"/>
    </row>
    <row r="44" spans="1:5" x14ac:dyDescent="0.3">
      <c r="A44" s="844"/>
      <c r="B44" s="844"/>
      <c r="C44" s="844"/>
      <c r="D44" s="844"/>
      <c r="E44" s="844"/>
    </row>
    <row r="45" spans="1:5" x14ac:dyDescent="0.3">
      <c r="A45" s="844"/>
      <c r="B45" s="844"/>
      <c r="C45" s="844"/>
      <c r="D45" s="844"/>
      <c r="E45" s="844"/>
    </row>
    <row r="46" spans="1:5" x14ac:dyDescent="0.3">
      <c r="A46" s="844"/>
      <c r="B46" s="844"/>
      <c r="C46" s="844"/>
      <c r="D46" s="844"/>
      <c r="E46" s="844"/>
    </row>
    <row r="47" spans="1:5" x14ac:dyDescent="0.3">
      <c r="A47" s="844"/>
      <c r="B47" s="844"/>
      <c r="C47" s="844"/>
      <c r="D47" s="844"/>
      <c r="E47" s="844"/>
    </row>
    <row r="48" spans="1:5" x14ac:dyDescent="0.3">
      <c r="A48" s="844"/>
      <c r="B48" s="844"/>
      <c r="C48" s="844"/>
      <c r="D48" s="844"/>
      <c r="E48" s="844"/>
    </row>
    <row r="49" s="844" customFormat="1" x14ac:dyDescent="0.3"/>
    <row r="50" s="844" customFormat="1" x14ac:dyDescent="0.3"/>
    <row r="51" s="844" customFormat="1" x14ac:dyDescent="0.3"/>
    <row r="52" s="844" customFormat="1" x14ac:dyDescent="0.3"/>
    <row r="53" s="844" customFormat="1" x14ac:dyDescent="0.3"/>
    <row r="54" s="844" customFormat="1" x14ac:dyDescent="0.3"/>
    <row r="55" s="844" customFormat="1" x14ac:dyDescent="0.3"/>
    <row r="56" s="844" customFormat="1" x14ac:dyDescent="0.3"/>
    <row r="57" s="844" customFormat="1" x14ac:dyDescent="0.3"/>
    <row r="58" s="844" customFormat="1" x14ac:dyDescent="0.3"/>
    <row r="59" s="844" customFormat="1" x14ac:dyDescent="0.3"/>
    <row r="60" s="844" customFormat="1" x14ac:dyDescent="0.3"/>
    <row r="61" s="844" customFormat="1" x14ac:dyDescent="0.3"/>
    <row r="62" s="844" customFormat="1" x14ac:dyDescent="0.3"/>
    <row r="63" s="844" customFormat="1" x14ac:dyDescent="0.3"/>
    <row r="64" s="844" customFormat="1" x14ac:dyDescent="0.3"/>
    <row r="65" s="844" customFormat="1" x14ac:dyDescent="0.3"/>
    <row r="66" s="844" customFormat="1" x14ac:dyDescent="0.3"/>
    <row r="67" s="844" customFormat="1" x14ac:dyDescent="0.3"/>
    <row r="68" s="844" customFormat="1" x14ac:dyDescent="0.3"/>
    <row r="69" s="844" customFormat="1" x14ac:dyDescent="0.3"/>
    <row r="70" s="844" customFormat="1" x14ac:dyDescent="0.3"/>
    <row r="71" s="844" customFormat="1" x14ac:dyDescent="0.3"/>
    <row r="72" s="844" customFormat="1" x14ac:dyDescent="0.3"/>
    <row r="73" s="844" customFormat="1" x14ac:dyDescent="0.3"/>
    <row r="74" s="844" customFormat="1" x14ac:dyDescent="0.3"/>
    <row r="75" s="844" customFormat="1" x14ac:dyDescent="0.3"/>
    <row r="76" s="844" customFormat="1" x14ac:dyDescent="0.3"/>
    <row r="77" s="844" customFormat="1" x14ac:dyDescent="0.3"/>
    <row r="78" s="844" customFormat="1" x14ac:dyDescent="0.3"/>
    <row r="79" s="844" customFormat="1" x14ac:dyDescent="0.3"/>
    <row r="80" s="844" customFormat="1" x14ac:dyDescent="0.3"/>
    <row r="81" s="844" customFormat="1" x14ac:dyDescent="0.3"/>
    <row r="82" s="844" customFormat="1" x14ac:dyDescent="0.3"/>
    <row r="83" s="844" customFormat="1" x14ac:dyDescent="0.3"/>
    <row r="84" s="844" customFormat="1" x14ac:dyDescent="0.3"/>
    <row r="85" s="844" customFormat="1" x14ac:dyDescent="0.3"/>
    <row r="86" s="844" customFormat="1" x14ac:dyDescent="0.3"/>
    <row r="87" s="844" customFormat="1" x14ac:dyDescent="0.3"/>
    <row r="88" s="844" customFormat="1" x14ac:dyDescent="0.3"/>
    <row r="89" s="844" customFormat="1" x14ac:dyDescent="0.3"/>
    <row r="90" s="844" customFormat="1" x14ac:dyDescent="0.3"/>
    <row r="91" s="844" customFormat="1" x14ac:dyDescent="0.3"/>
    <row r="92" s="844" customFormat="1" x14ac:dyDescent="0.3"/>
    <row r="93" s="844" customFormat="1" x14ac:dyDescent="0.3"/>
    <row r="94" s="844" customFormat="1" x14ac:dyDescent="0.3"/>
    <row r="95" s="844" customFormat="1" x14ac:dyDescent="0.3"/>
    <row r="96" s="844" customFormat="1" x14ac:dyDescent="0.3"/>
    <row r="97" s="844" customFormat="1" x14ac:dyDescent="0.3"/>
    <row r="98" s="844" customFormat="1" x14ac:dyDescent="0.3"/>
    <row r="99" s="844" customFormat="1" x14ac:dyDescent="0.3"/>
    <row r="100" s="844" customFormat="1" x14ac:dyDescent="0.3"/>
    <row r="101" s="844" customFormat="1" x14ac:dyDescent="0.3"/>
    <row r="102" s="844" customFormat="1" x14ac:dyDescent="0.3"/>
    <row r="103" s="844" customFormat="1" x14ac:dyDescent="0.3"/>
    <row r="104" s="844" customFormat="1" x14ac:dyDescent="0.3"/>
    <row r="105" s="844" customFormat="1" x14ac:dyDescent="0.3"/>
    <row r="106" s="844" customFormat="1" x14ac:dyDescent="0.3"/>
    <row r="107" s="844" customFormat="1" x14ac:dyDescent="0.3"/>
    <row r="108" s="844" customFormat="1" x14ac:dyDescent="0.3"/>
    <row r="109" s="844" customFormat="1" x14ac:dyDescent="0.3"/>
    <row r="110" s="844" customFormat="1" x14ac:dyDescent="0.3"/>
    <row r="111" s="844" customFormat="1" x14ac:dyDescent="0.3"/>
    <row r="112" s="844" customFormat="1" x14ac:dyDescent="0.3"/>
    <row r="113" s="844" customFormat="1" x14ac:dyDescent="0.3"/>
    <row r="114" s="844" customFormat="1" x14ac:dyDescent="0.3"/>
    <row r="115" s="844" customFormat="1" x14ac:dyDescent="0.3"/>
    <row r="116" s="844" customFormat="1" x14ac:dyDescent="0.3"/>
    <row r="117" s="844" customFormat="1" x14ac:dyDescent="0.3"/>
    <row r="118" s="844" customFormat="1" x14ac:dyDescent="0.3"/>
    <row r="119" s="844" customFormat="1" x14ac:dyDescent="0.3"/>
    <row r="120" s="844" customFormat="1" x14ac:dyDescent="0.3"/>
    <row r="121" s="844" customFormat="1" x14ac:dyDescent="0.3"/>
    <row r="122" s="844" customFormat="1" x14ac:dyDescent="0.3"/>
    <row r="123" s="844" customFormat="1" x14ac:dyDescent="0.3"/>
    <row r="124" s="844" customFormat="1" x14ac:dyDescent="0.3"/>
    <row r="125" s="844" customFormat="1" x14ac:dyDescent="0.3"/>
    <row r="126" s="844" customFormat="1" x14ac:dyDescent="0.3"/>
    <row r="127" s="844" customFormat="1" x14ac:dyDescent="0.3"/>
    <row r="128" s="844" customFormat="1" x14ac:dyDescent="0.3"/>
    <row r="129" s="844" customFormat="1" x14ac:dyDescent="0.3"/>
    <row r="130" s="844" customFormat="1" x14ac:dyDescent="0.3"/>
    <row r="131" s="844" customFormat="1" x14ac:dyDescent="0.3"/>
    <row r="132" s="844" customFormat="1" x14ac:dyDescent="0.3"/>
    <row r="133" s="844" customFormat="1" x14ac:dyDescent="0.3"/>
    <row r="134" s="844" customFormat="1" x14ac:dyDescent="0.3"/>
    <row r="135" s="844" customFormat="1" x14ac:dyDescent="0.3"/>
    <row r="136" s="844" customFormat="1" x14ac:dyDescent="0.3"/>
    <row r="137" s="844" customFormat="1" x14ac:dyDescent="0.3"/>
    <row r="138" s="844" customFormat="1" x14ac:dyDescent="0.3"/>
    <row r="139" s="844" customFormat="1" x14ac:dyDescent="0.3"/>
    <row r="140" s="844" customFormat="1" x14ac:dyDescent="0.3"/>
    <row r="141" s="844" customFormat="1" x14ac:dyDescent="0.3"/>
    <row r="142" s="844" customFormat="1" x14ac:dyDescent="0.3"/>
    <row r="143" s="844" customFormat="1" x14ac:dyDescent="0.3"/>
    <row r="144" s="844" customFormat="1" x14ac:dyDescent="0.3"/>
    <row r="145" s="844" customFormat="1" x14ac:dyDescent="0.3"/>
    <row r="146" s="844" customFormat="1" x14ac:dyDescent="0.3"/>
    <row r="147" s="844" customFormat="1" x14ac:dyDescent="0.3"/>
    <row r="148" s="844" customFormat="1" x14ac:dyDescent="0.3"/>
    <row r="149" s="844" customFormat="1" x14ac:dyDescent="0.3"/>
    <row r="150" s="844" customFormat="1" x14ac:dyDescent="0.3"/>
    <row r="151" s="844" customFormat="1" x14ac:dyDescent="0.3"/>
    <row r="152" s="844" customFormat="1" x14ac:dyDescent="0.3"/>
    <row r="153" s="844" customFormat="1" x14ac:dyDescent="0.3"/>
    <row r="154" s="844" customFormat="1" x14ac:dyDescent="0.3"/>
    <row r="155" s="844" customFormat="1" x14ac:dyDescent="0.3"/>
    <row r="156" s="844" customFormat="1" x14ac:dyDescent="0.3"/>
    <row r="157" s="844" customFormat="1" x14ac:dyDescent="0.3"/>
    <row r="158" s="844" customFormat="1" x14ac:dyDescent="0.3"/>
    <row r="159" s="844" customFormat="1" x14ac:dyDescent="0.3"/>
    <row r="160" s="844" customFormat="1" x14ac:dyDescent="0.3"/>
    <row r="161" s="844" customFormat="1" x14ac:dyDescent="0.3"/>
    <row r="162" s="844" customFormat="1" x14ac:dyDescent="0.3"/>
    <row r="163" s="844" customFormat="1" x14ac:dyDescent="0.3"/>
    <row r="164" s="844" customFormat="1" x14ac:dyDescent="0.3"/>
    <row r="165" s="844" customFormat="1" x14ac:dyDescent="0.3"/>
    <row r="166" s="844" customFormat="1" x14ac:dyDescent="0.3"/>
    <row r="167" s="844" customFormat="1" x14ac:dyDescent="0.3"/>
    <row r="168" s="844" customFormat="1" x14ac:dyDescent="0.3"/>
    <row r="169" s="844" customFormat="1" x14ac:dyDescent="0.3"/>
    <row r="170" s="844" customFormat="1" x14ac:dyDescent="0.3"/>
    <row r="171" s="844" customFormat="1" x14ac:dyDescent="0.3"/>
    <row r="172" s="844" customFormat="1" x14ac:dyDescent="0.3"/>
    <row r="173" s="844" customFormat="1" x14ac:dyDescent="0.3"/>
    <row r="174" s="844" customFormat="1" x14ac:dyDescent="0.3"/>
    <row r="175" s="844" customFormat="1" x14ac:dyDescent="0.3"/>
    <row r="176" s="844" customFormat="1" x14ac:dyDescent="0.3"/>
    <row r="177" s="844" customFormat="1" x14ac:dyDescent="0.3"/>
    <row r="178" s="844" customFormat="1" x14ac:dyDescent="0.3"/>
    <row r="179" s="844" customFormat="1" x14ac:dyDescent="0.3"/>
    <row r="180" s="844" customFormat="1" x14ac:dyDescent="0.3"/>
    <row r="181" s="844" customFormat="1" x14ac:dyDescent="0.3"/>
    <row r="182" s="844" customFormat="1" x14ac:dyDescent="0.3"/>
    <row r="183" s="844" customFormat="1" x14ac:dyDescent="0.3"/>
    <row r="184" s="844" customFormat="1" x14ac:dyDescent="0.3"/>
    <row r="185" s="844" customFormat="1" x14ac:dyDescent="0.3"/>
    <row r="186" s="844" customFormat="1" x14ac:dyDescent="0.3"/>
    <row r="187" s="844" customFormat="1" x14ac:dyDescent="0.3"/>
    <row r="188" s="844" customFormat="1" x14ac:dyDescent="0.3"/>
    <row r="189" s="844" customFormat="1" x14ac:dyDescent="0.3"/>
    <row r="190" s="844" customFormat="1" x14ac:dyDescent="0.3"/>
    <row r="191" s="844" customFormat="1" x14ac:dyDescent="0.3"/>
    <row r="192" s="844" customFormat="1" x14ac:dyDescent="0.3"/>
    <row r="193" s="844" customFormat="1" x14ac:dyDescent="0.3"/>
    <row r="194" s="844" customFormat="1" x14ac:dyDescent="0.3"/>
    <row r="195" s="844" customFormat="1" x14ac:dyDescent="0.3"/>
    <row r="196" s="844" customFormat="1" x14ac:dyDescent="0.3"/>
    <row r="197" s="844" customFormat="1" x14ac:dyDescent="0.3"/>
    <row r="198" s="844" customFormat="1" x14ac:dyDescent="0.3"/>
    <row r="199" s="844" customFormat="1" x14ac:dyDescent="0.3"/>
    <row r="200" s="844" customFormat="1" x14ac:dyDescent="0.3"/>
    <row r="201" s="844" customFormat="1" x14ac:dyDescent="0.3"/>
    <row r="202" s="844" customFormat="1" x14ac:dyDescent="0.3"/>
    <row r="203" s="844" customFormat="1" x14ac:dyDescent="0.3"/>
    <row r="204" s="844" customFormat="1" x14ac:dyDescent="0.3"/>
    <row r="205" s="844" customFormat="1" x14ac:dyDescent="0.3"/>
    <row r="206" s="844" customFormat="1" x14ac:dyDescent="0.3"/>
    <row r="207" s="844" customFormat="1" x14ac:dyDescent="0.3"/>
    <row r="208" s="844" customFormat="1" x14ac:dyDescent="0.3"/>
    <row r="209" s="844" customFormat="1" x14ac:dyDescent="0.3"/>
    <row r="210" s="844" customFormat="1" x14ac:dyDescent="0.3"/>
    <row r="211" s="844" customFormat="1" x14ac:dyDescent="0.3"/>
    <row r="212" s="844" customFormat="1" x14ac:dyDescent="0.3"/>
    <row r="213" s="844" customFormat="1" x14ac:dyDescent="0.3"/>
    <row r="214" s="844" customFormat="1" x14ac:dyDescent="0.3"/>
    <row r="215" s="844" customFormat="1" x14ac:dyDescent="0.3"/>
    <row r="216" s="844" customFormat="1" x14ac:dyDescent="0.3"/>
    <row r="217" s="844" customFormat="1" x14ac:dyDescent="0.3"/>
    <row r="218" s="844" customFormat="1" x14ac:dyDescent="0.3"/>
    <row r="219" s="844" customFormat="1" x14ac:dyDescent="0.3"/>
    <row r="220" s="844" customFormat="1" x14ac:dyDescent="0.3"/>
    <row r="221" s="844" customFormat="1" x14ac:dyDescent="0.3"/>
    <row r="222" s="844" customFormat="1" x14ac:dyDescent="0.3"/>
    <row r="223" s="844" customFormat="1" x14ac:dyDescent="0.3"/>
    <row r="224" s="844" customFormat="1" x14ac:dyDescent="0.3"/>
    <row r="225" s="844" customFormat="1" x14ac:dyDescent="0.3"/>
    <row r="226" s="844" customFormat="1" x14ac:dyDescent="0.3"/>
    <row r="227" s="844" customFormat="1" x14ac:dyDescent="0.3"/>
    <row r="228" s="844" customFormat="1" x14ac:dyDescent="0.3"/>
    <row r="229" s="844" customFormat="1" x14ac:dyDescent="0.3"/>
    <row r="230" s="844" customFormat="1" x14ac:dyDescent="0.3"/>
    <row r="231" s="844" customFormat="1" x14ac:dyDescent="0.3"/>
    <row r="232" s="844" customFormat="1" x14ac:dyDescent="0.3"/>
    <row r="233" s="844" customFormat="1" x14ac:dyDescent="0.3"/>
    <row r="234" s="844" customFormat="1" x14ac:dyDescent="0.3"/>
    <row r="235" s="844" customFormat="1" x14ac:dyDescent="0.3"/>
    <row r="236" s="844" customFormat="1" x14ac:dyDescent="0.3"/>
    <row r="237" s="844" customFormat="1" x14ac:dyDescent="0.3"/>
    <row r="238" s="844" customFormat="1" x14ac:dyDescent="0.3"/>
    <row r="239" s="844" customFormat="1" x14ac:dyDescent="0.3"/>
    <row r="240" s="844" customFormat="1" x14ac:dyDescent="0.3"/>
    <row r="241" s="844" customFormat="1" x14ac:dyDescent="0.3"/>
    <row r="242" s="844" customFormat="1" x14ac:dyDescent="0.3"/>
    <row r="243" s="844" customFormat="1" x14ac:dyDescent="0.3"/>
    <row r="244" s="844" customFormat="1" x14ac:dyDescent="0.3"/>
    <row r="245" s="844" customFormat="1" x14ac:dyDescent="0.3"/>
    <row r="246" s="844" customFormat="1" x14ac:dyDescent="0.3"/>
    <row r="247" s="844" customFormat="1" x14ac:dyDescent="0.3"/>
    <row r="248" s="844" customFormat="1" x14ac:dyDescent="0.3"/>
    <row r="249" s="844" customFormat="1" x14ac:dyDescent="0.3"/>
    <row r="250" s="844" customFormat="1" x14ac:dyDescent="0.3"/>
    <row r="251" s="844" customFormat="1" x14ac:dyDescent="0.3"/>
    <row r="252" s="844" customFormat="1" x14ac:dyDescent="0.3"/>
    <row r="253" s="844" customFormat="1" x14ac:dyDescent="0.3"/>
    <row r="254" s="844" customFormat="1" x14ac:dyDescent="0.3"/>
    <row r="255" s="844" customFormat="1" x14ac:dyDescent="0.3"/>
    <row r="256" s="844" customFormat="1" x14ac:dyDescent="0.3"/>
    <row r="257" s="844" customFormat="1" x14ac:dyDescent="0.3"/>
    <row r="258" s="844" customFormat="1" x14ac:dyDescent="0.3"/>
    <row r="259" s="844" customFormat="1" x14ac:dyDescent="0.3"/>
    <row r="260" s="844" customFormat="1" x14ac:dyDescent="0.3"/>
    <row r="261" s="844" customFormat="1" x14ac:dyDescent="0.3"/>
    <row r="262" s="844" customFormat="1" x14ac:dyDescent="0.3"/>
    <row r="263" s="844" customFormat="1" x14ac:dyDescent="0.3"/>
    <row r="264" s="844" customFormat="1" x14ac:dyDescent="0.3"/>
    <row r="265" s="844" customFormat="1" x14ac:dyDescent="0.3"/>
    <row r="266" s="844" customFormat="1" x14ac:dyDescent="0.3"/>
    <row r="267" s="844" customFormat="1" x14ac:dyDescent="0.3"/>
    <row r="268" s="844" customFormat="1" x14ac:dyDescent="0.3"/>
    <row r="269" s="844" customFormat="1" x14ac:dyDescent="0.3"/>
    <row r="270" s="844" customFormat="1" x14ac:dyDescent="0.3"/>
    <row r="271" s="844" customFormat="1" x14ac:dyDescent="0.3"/>
    <row r="272" s="844" customFormat="1" x14ac:dyDescent="0.3"/>
    <row r="273" s="844" customFormat="1" x14ac:dyDescent="0.3"/>
    <row r="274" s="844" customFormat="1" x14ac:dyDescent="0.3"/>
    <row r="275" s="844" customFormat="1" x14ac:dyDescent="0.3"/>
    <row r="276" s="844" customFormat="1" x14ac:dyDescent="0.3"/>
    <row r="277" s="844" customFormat="1" x14ac:dyDescent="0.3"/>
    <row r="278" s="844" customFormat="1" x14ac:dyDescent="0.3"/>
    <row r="279" s="844" customFormat="1" x14ac:dyDescent="0.3"/>
    <row r="280" s="844" customFormat="1" x14ac:dyDescent="0.3"/>
    <row r="281" s="844" customFormat="1" x14ac:dyDescent="0.3"/>
    <row r="282" s="844" customFormat="1" x14ac:dyDescent="0.3"/>
    <row r="283" s="844" customFormat="1" x14ac:dyDescent="0.3"/>
    <row r="284" s="844" customFormat="1" x14ac:dyDescent="0.3"/>
    <row r="285" s="844" customFormat="1" x14ac:dyDescent="0.3"/>
    <row r="286" s="844" customFormat="1" x14ac:dyDescent="0.3"/>
    <row r="287" s="844" customFormat="1" x14ac:dyDescent="0.3"/>
    <row r="288" s="844" customFormat="1" x14ac:dyDescent="0.3"/>
    <row r="289" s="844" customFormat="1" x14ac:dyDescent="0.3"/>
    <row r="290" s="844" customFormat="1" x14ac:dyDescent="0.3"/>
    <row r="291" s="844" customFormat="1" x14ac:dyDescent="0.3"/>
    <row r="292" s="844" customFormat="1" x14ac:dyDescent="0.3"/>
    <row r="293" s="844" customFormat="1" x14ac:dyDescent="0.3"/>
    <row r="294" s="844" customFormat="1" x14ac:dyDescent="0.3"/>
    <row r="295" s="844" customFormat="1" x14ac:dyDescent="0.3"/>
    <row r="296" s="844" customFormat="1" x14ac:dyDescent="0.3"/>
    <row r="297" s="844" customFormat="1" x14ac:dyDescent="0.3"/>
    <row r="298" s="844" customFormat="1" x14ac:dyDescent="0.3"/>
    <row r="299" s="844" customFormat="1" x14ac:dyDescent="0.3"/>
    <row r="300" s="844" customFormat="1" x14ac:dyDescent="0.3"/>
    <row r="301" s="844" customFormat="1" x14ac:dyDescent="0.3"/>
    <row r="302" s="844" customFormat="1" x14ac:dyDescent="0.3"/>
    <row r="303" s="844" customFormat="1" x14ac:dyDescent="0.3"/>
    <row r="304" s="844" customFormat="1" x14ac:dyDescent="0.3"/>
    <row r="305" s="844" customFormat="1" x14ac:dyDescent="0.3"/>
    <row r="306" s="844" customFormat="1" x14ac:dyDescent="0.3"/>
    <row r="307" s="844" customFormat="1" x14ac:dyDescent="0.3"/>
    <row r="308" s="844" customFormat="1" x14ac:dyDescent="0.3"/>
    <row r="309" s="844" customFormat="1" x14ac:dyDescent="0.3"/>
    <row r="310" s="844" customFormat="1" x14ac:dyDescent="0.3"/>
    <row r="311" s="844" customFormat="1" x14ac:dyDescent="0.3"/>
    <row r="312" s="844" customFormat="1" x14ac:dyDescent="0.3"/>
    <row r="313" s="844" customFormat="1" x14ac:dyDescent="0.3"/>
    <row r="314" s="844" customFormat="1" x14ac:dyDescent="0.3"/>
    <row r="315" s="844" customFormat="1" x14ac:dyDescent="0.3"/>
    <row r="316" s="844" customFormat="1" x14ac:dyDescent="0.3"/>
    <row r="317" s="844" customFormat="1" x14ac:dyDescent="0.3"/>
    <row r="318" s="844" customFormat="1" x14ac:dyDescent="0.3"/>
    <row r="319" s="844" customFormat="1" x14ac:dyDescent="0.3"/>
    <row r="320" s="844" customFormat="1" x14ac:dyDescent="0.3"/>
    <row r="321" s="844" customFormat="1" x14ac:dyDescent="0.3"/>
    <row r="322" s="844" customFormat="1" x14ac:dyDescent="0.3"/>
    <row r="323" s="844" customFormat="1" x14ac:dyDescent="0.3"/>
    <row r="324" s="844" customFormat="1" x14ac:dyDescent="0.3"/>
    <row r="325" s="844" customFormat="1" x14ac:dyDescent="0.3"/>
    <row r="326" s="844" customFormat="1" x14ac:dyDescent="0.3"/>
    <row r="327" s="844" customFormat="1" x14ac:dyDescent="0.3"/>
    <row r="328" s="844" customFormat="1" x14ac:dyDescent="0.3"/>
    <row r="329" s="844" customFormat="1" x14ac:dyDescent="0.3"/>
    <row r="330" s="844" customFormat="1" x14ac:dyDescent="0.3"/>
    <row r="331" s="844" customFormat="1" x14ac:dyDescent="0.3"/>
    <row r="332" s="844" customFormat="1" x14ac:dyDescent="0.3"/>
    <row r="333" s="844" customFormat="1" x14ac:dyDescent="0.3"/>
    <row r="334" s="844" customFormat="1" x14ac:dyDescent="0.3"/>
    <row r="335" s="844" customFormat="1" x14ac:dyDescent="0.3"/>
    <row r="336" s="844" customFormat="1" x14ac:dyDescent="0.3"/>
    <row r="337" s="844" customFormat="1" x14ac:dyDescent="0.3"/>
    <row r="338" s="844" customFormat="1" x14ac:dyDescent="0.3"/>
    <row r="339" s="844" customFormat="1" x14ac:dyDescent="0.3"/>
    <row r="340" s="844" customFormat="1" x14ac:dyDescent="0.3"/>
    <row r="341" s="844" customFormat="1" x14ac:dyDescent="0.3"/>
    <row r="342" s="844" customFormat="1" x14ac:dyDescent="0.3"/>
    <row r="343" s="844" customFormat="1" x14ac:dyDescent="0.3"/>
    <row r="344" s="844" customFormat="1" x14ac:dyDescent="0.3"/>
    <row r="345" s="844" customFormat="1" x14ac:dyDescent="0.3"/>
    <row r="346" s="844" customFormat="1" x14ac:dyDescent="0.3"/>
    <row r="347" s="844" customFormat="1" x14ac:dyDescent="0.3"/>
    <row r="348" s="844" customFormat="1" x14ac:dyDescent="0.3"/>
    <row r="349" s="844" customFormat="1" x14ac:dyDescent="0.3"/>
    <row r="350" s="844" customFormat="1" x14ac:dyDescent="0.3"/>
    <row r="351" s="844" customFormat="1" x14ac:dyDescent="0.3"/>
    <row r="352" s="844" customFormat="1" x14ac:dyDescent="0.3"/>
    <row r="353" s="844" customFormat="1" x14ac:dyDescent="0.3"/>
    <row r="354" s="844" customFormat="1" x14ac:dyDescent="0.3"/>
    <row r="355" s="844" customFormat="1" x14ac:dyDescent="0.3"/>
    <row r="356" s="844" customFormat="1" x14ac:dyDescent="0.3"/>
    <row r="357" s="844" customFormat="1" x14ac:dyDescent="0.3"/>
    <row r="358" s="844" customFormat="1" x14ac:dyDescent="0.3"/>
    <row r="359" s="844" customFormat="1" x14ac:dyDescent="0.3"/>
    <row r="360" s="844" customFormat="1" x14ac:dyDescent="0.3"/>
    <row r="361" s="844" customFormat="1" x14ac:dyDescent="0.3"/>
    <row r="362" s="844" customFormat="1" x14ac:dyDescent="0.3"/>
    <row r="363" s="844" customFormat="1" x14ac:dyDescent="0.3"/>
    <row r="364" s="844" customFormat="1" x14ac:dyDescent="0.3"/>
    <row r="365" s="844" customFormat="1" x14ac:dyDescent="0.3"/>
    <row r="366" s="844" customFormat="1" x14ac:dyDescent="0.3"/>
    <row r="367" s="844" customFormat="1" x14ac:dyDescent="0.3"/>
    <row r="368" s="844" customFormat="1" x14ac:dyDescent="0.3"/>
    <row r="369" s="844" customFormat="1" x14ac:dyDescent="0.3"/>
    <row r="370" s="844" customFormat="1" x14ac:dyDescent="0.3"/>
    <row r="371" s="844" customFormat="1" x14ac:dyDescent="0.3"/>
    <row r="372" s="844" customFormat="1" x14ac:dyDescent="0.3"/>
    <row r="373" s="844" customFormat="1" x14ac:dyDescent="0.3"/>
    <row r="374" s="844" customFormat="1" x14ac:dyDescent="0.3"/>
    <row r="375" s="844" customFormat="1" x14ac:dyDescent="0.3"/>
    <row r="376" s="844" customFormat="1" x14ac:dyDescent="0.3"/>
    <row r="377" s="844" customFormat="1" x14ac:dyDescent="0.3"/>
    <row r="378" s="844" customFormat="1" x14ac:dyDescent="0.3"/>
    <row r="379" s="844" customFormat="1" x14ac:dyDescent="0.3"/>
    <row r="380" s="844" customFormat="1" x14ac:dyDescent="0.3"/>
    <row r="381" s="844" customFormat="1" x14ac:dyDescent="0.3"/>
    <row r="382" s="844" customFormat="1" x14ac:dyDescent="0.3"/>
    <row r="383" s="844" customFormat="1" x14ac:dyDescent="0.3"/>
    <row r="384" s="844" customFormat="1" x14ac:dyDescent="0.3"/>
    <row r="385" s="844" customFormat="1" x14ac:dyDescent="0.3"/>
    <row r="386" s="844" customFormat="1" x14ac:dyDescent="0.3"/>
    <row r="387" s="844" customFormat="1" x14ac:dyDescent="0.3"/>
    <row r="388" s="844" customFormat="1" x14ac:dyDescent="0.3"/>
    <row r="389" s="844" customFormat="1" x14ac:dyDescent="0.3"/>
    <row r="390" s="844" customFormat="1" x14ac:dyDescent="0.3"/>
    <row r="391" s="844" customFormat="1" x14ac:dyDescent="0.3"/>
    <row r="392" s="844" customFormat="1" x14ac:dyDescent="0.3"/>
    <row r="393" s="844" customFormat="1" x14ac:dyDescent="0.3"/>
    <row r="394" s="844" customFormat="1" x14ac:dyDescent="0.3"/>
    <row r="395" s="844" customFormat="1" x14ac:dyDescent="0.3"/>
    <row r="396" s="844" customFormat="1" x14ac:dyDescent="0.3"/>
    <row r="397" s="844" customFormat="1" x14ac:dyDescent="0.3"/>
    <row r="398" s="844" customFormat="1" x14ac:dyDescent="0.3"/>
    <row r="399" s="844" customFormat="1" x14ac:dyDescent="0.3"/>
    <row r="400" s="844" customFormat="1" x14ac:dyDescent="0.3"/>
    <row r="401" s="844" customFormat="1" x14ac:dyDescent="0.3"/>
    <row r="402" s="844" customFormat="1" x14ac:dyDescent="0.3"/>
    <row r="403" s="844" customFormat="1" x14ac:dyDescent="0.3"/>
    <row r="404" s="844" customFormat="1" x14ac:dyDescent="0.3"/>
    <row r="405" s="844" customFormat="1" x14ac:dyDescent="0.3"/>
    <row r="406" s="844" customFormat="1" x14ac:dyDescent="0.3"/>
    <row r="407" s="844" customFormat="1" x14ac:dyDescent="0.3"/>
    <row r="408" s="844" customFormat="1" x14ac:dyDescent="0.3"/>
    <row r="409" s="844" customFormat="1" x14ac:dyDescent="0.3"/>
    <row r="410" s="844" customFormat="1" x14ac:dyDescent="0.3"/>
    <row r="411" s="844" customFormat="1" x14ac:dyDescent="0.3"/>
    <row r="412" s="844" customFormat="1" x14ac:dyDescent="0.3"/>
    <row r="413" s="844" customFormat="1" x14ac:dyDescent="0.3"/>
    <row r="414" s="844" customFormat="1" x14ac:dyDescent="0.3"/>
    <row r="415" s="844" customFormat="1" x14ac:dyDescent="0.3"/>
    <row r="416" s="844" customFormat="1" x14ac:dyDescent="0.3"/>
    <row r="417" s="844" customFormat="1" x14ac:dyDescent="0.3"/>
    <row r="418" s="844" customFormat="1" x14ac:dyDescent="0.3"/>
    <row r="419" s="844" customFormat="1" x14ac:dyDescent="0.3"/>
    <row r="420" s="844" customFormat="1" x14ac:dyDescent="0.3"/>
    <row r="421" s="844" customFormat="1" x14ac:dyDescent="0.3"/>
    <row r="422" s="844" customFormat="1" x14ac:dyDescent="0.3"/>
    <row r="423" s="844" customFormat="1" x14ac:dyDescent="0.3"/>
    <row r="424" s="844" customFormat="1" x14ac:dyDescent="0.3"/>
    <row r="425" s="844" customFormat="1" x14ac:dyDescent="0.3"/>
    <row r="426" s="844" customFormat="1" x14ac:dyDescent="0.3"/>
    <row r="427" s="844" customFormat="1" x14ac:dyDescent="0.3"/>
    <row r="428" s="844" customFormat="1" x14ac:dyDescent="0.3"/>
    <row r="429" s="844" customFormat="1" x14ac:dyDescent="0.3"/>
    <row r="430" s="844" customFormat="1" x14ac:dyDescent="0.3"/>
    <row r="431" s="844" customFormat="1" x14ac:dyDescent="0.3"/>
    <row r="432" s="844" customFormat="1" x14ac:dyDescent="0.3"/>
    <row r="433" s="844" customFormat="1" x14ac:dyDescent="0.3"/>
    <row r="434" s="844" customFormat="1" x14ac:dyDescent="0.3"/>
    <row r="435" s="844" customFormat="1" x14ac:dyDescent="0.3"/>
    <row r="436" s="844" customFormat="1" x14ac:dyDescent="0.3"/>
    <row r="437" s="844" customFormat="1" x14ac:dyDescent="0.3"/>
    <row r="438" s="844" customFormat="1" x14ac:dyDescent="0.3"/>
    <row r="439" s="844" customFormat="1" x14ac:dyDescent="0.3"/>
    <row r="440" s="844" customFormat="1" x14ac:dyDescent="0.3"/>
    <row r="441" s="844" customFormat="1" x14ac:dyDescent="0.3"/>
    <row r="442" s="844" customFormat="1" x14ac:dyDescent="0.3"/>
    <row r="443" s="844" customFormat="1" x14ac:dyDescent="0.3"/>
    <row r="444" s="844" customFormat="1" x14ac:dyDescent="0.3"/>
    <row r="445" s="844" customFormat="1" x14ac:dyDescent="0.3"/>
    <row r="446" s="844" customFormat="1" x14ac:dyDescent="0.3"/>
    <row r="447" s="844" customFormat="1" x14ac:dyDescent="0.3"/>
    <row r="448" s="844" customFormat="1" x14ac:dyDescent="0.3"/>
    <row r="449" s="844" customFormat="1" x14ac:dyDescent="0.3"/>
    <row r="450" s="844" customFormat="1" x14ac:dyDescent="0.3"/>
    <row r="451" s="844" customFormat="1" x14ac:dyDescent="0.3"/>
    <row r="452" s="844" customFormat="1" x14ac:dyDescent="0.3"/>
    <row r="453" s="844" customFormat="1" x14ac:dyDescent="0.3"/>
    <row r="454" s="844" customFormat="1" x14ac:dyDescent="0.3"/>
    <row r="455" s="844" customFormat="1" x14ac:dyDescent="0.3"/>
    <row r="456" s="844" customFormat="1" x14ac:dyDescent="0.3"/>
    <row r="457" s="844" customFormat="1" x14ac:dyDescent="0.3"/>
    <row r="458" s="844" customFormat="1" x14ac:dyDescent="0.3"/>
    <row r="459" s="844" customFormat="1" x14ac:dyDescent="0.3"/>
    <row r="460" s="844" customFormat="1" x14ac:dyDescent="0.3"/>
    <row r="461" s="844" customFormat="1" x14ac:dyDescent="0.3"/>
    <row r="462" s="844" customFormat="1" x14ac:dyDescent="0.3"/>
    <row r="463" s="844" customFormat="1" x14ac:dyDescent="0.3"/>
    <row r="464" s="844" customFormat="1" x14ac:dyDescent="0.3"/>
    <row r="465" s="844" customFormat="1" x14ac:dyDescent="0.3"/>
    <row r="466" s="844" customFormat="1" x14ac:dyDescent="0.3"/>
    <row r="467" s="844" customFormat="1" x14ac:dyDescent="0.3"/>
    <row r="468" s="844" customFormat="1" x14ac:dyDescent="0.3"/>
    <row r="469" s="844" customFormat="1" x14ac:dyDescent="0.3"/>
    <row r="470" s="844" customFormat="1" x14ac:dyDescent="0.3"/>
    <row r="471" s="844" customFormat="1" x14ac:dyDescent="0.3"/>
    <row r="472" s="844" customFormat="1" x14ac:dyDescent="0.3"/>
    <row r="473" s="844" customFormat="1" x14ac:dyDescent="0.3"/>
    <row r="474" s="844" customFormat="1" x14ac:dyDescent="0.3"/>
    <row r="475" s="844" customFormat="1" x14ac:dyDescent="0.3"/>
    <row r="476" s="844" customFormat="1" x14ac:dyDescent="0.3"/>
    <row r="477" s="844" customFormat="1" x14ac:dyDescent="0.3"/>
    <row r="478" s="844" customFormat="1" x14ac:dyDescent="0.3"/>
    <row r="479" s="844" customFormat="1" x14ac:dyDescent="0.3"/>
    <row r="480" s="844" customFormat="1" x14ac:dyDescent="0.3"/>
    <row r="481" s="844" customFormat="1" x14ac:dyDescent="0.3"/>
    <row r="482" s="844" customFormat="1" x14ac:dyDescent="0.3"/>
    <row r="483" s="844" customFormat="1" x14ac:dyDescent="0.3"/>
    <row r="484" s="844" customFormat="1" x14ac:dyDescent="0.3"/>
    <row r="485" s="844" customFormat="1" x14ac:dyDescent="0.3"/>
    <row r="486" s="844" customFormat="1" x14ac:dyDescent="0.3"/>
    <row r="487" s="844" customFormat="1" x14ac:dyDescent="0.3"/>
    <row r="488" s="844" customFormat="1" x14ac:dyDescent="0.3"/>
    <row r="489" s="844" customFormat="1" x14ac:dyDescent="0.3"/>
    <row r="490" s="844" customFormat="1" x14ac:dyDescent="0.3"/>
    <row r="491" s="844" customFormat="1" x14ac:dyDescent="0.3"/>
    <row r="492" s="844" customFormat="1" x14ac:dyDescent="0.3"/>
    <row r="493" s="844" customFormat="1" x14ac:dyDescent="0.3"/>
    <row r="494" s="844" customFormat="1" x14ac:dyDescent="0.3"/>
    <row r="495" s="844" customFormat="1" x14ac:dyDescent="0.3"/>
    <row r="496" s="844" customFormat="1" x14ac:dyDescent="0.3"/>
    <row r="497" s="844" customFormat="1" x14ac:dyDescent="0.3"/>
    <row r="498" s="844" customFormat="1" x14ac:dyDescent="0.3"/>
    <row r="499" s="844" customFormat="1" x14ac:dyDescent="0.3"/>
    <row r="500" s="844" customFormat="1" x14ac:dyDescent="0.3"/>
    <row r="501" s="844" customFormat="1" x14ac:dyDescent="0.3"/>
    <row r="502" s="844" customFormat="1" x14ac:dyDescent="0.3"/>
    <row r="503" s="844" customFormat="1" x14ac:dyDescent="0.3"/>
    <row r="504" s="844" customFormat="1" x14ac:dyDescent="0.3"/>
    <row r="505" s="844" customFormat="1" x14ac:dyDescent="0.3"/>
    <row r="506" s="844" customFormat="1" x14ac:dyDescent="0.3"/>
    <row r="507" s="844" customFormat="1" x14ac:dyDescent="0.3"/>
    <row r="508" s="844" customFormat="1" x14ac:dyDescent="0.3"/>
    <row r="509" s="844" customFormat="1" x14ac:dyDescent="0.3"/>
    <row r="510" s="844" customFormat="1" x14ac:dyDescent="0.3"/>
    <row r="511" s="844" customFormat="1" x14ac:dyDescent="0.3"/>
    <row r="512" s="844" customFormat="1" x14ac:dyDescent="0.3"/>
    <row r="513" s="844" customFormat="1" x14ac:dyDescent="0.3"/>
    <row r="514" s="844" customFormat="1" x14ac:dyDescent="0.3"/>
    <row r="515" s="844" customFormat="1" x14ac:dyDescent="0.3"/>
    <row r="516" s="844" customFormat="1" x14ac:dyDescent="0.3"/>
    <row r="517" s="844" customFormat="1" x14ac:dyDescent="0.3"/>
    <row r="518" s="844" customFormat="1" x14ac:dyDescent="0.3"/>
    <row r="519" s="844" customFormat="1" x14ac:dyDescent="0.3"/>
    <row r="520" s="844" customFormat="1" x14ac:dyDescent="0.3"/>
    <row r="521" s="844" customFormat="1" x14ac:dyDescent="0.3"/>
    <row r="522" s="844" customFormat="1" x14ac:dyDescent="0.3"/>
    <row r="523" s="844" customFormat="1" x14ac:dyDescent="0.3"/>
    <row r="524" s="844" customFormat="1" x14ac:dyDescent="0.3"/>
    <row r="525" s="844" customFormat="1" x14ac:dyDescent="0.3"/>
    <row r="526" s="844" customFormat="1" x14ac:dyDescent="0.3"/>
    <row r="527" s="844" customFormat="1" x14ac:dyDescent="0.3"/>
    <row r="528" s="844" customFormat="1" x14ac:dyDescent="0.3"/>
    <row r="529" s="844" customFormat="1" x14ac:dyDescent="0.3"/>
    <row r="530" s="844" customFormat="1" x14ac:dyDescent="0.3"/>
    <row r="531" s="844" customFormat="1" x14ac:dyDescent="0.3"/>
    <row r="532" s="844" customFormat="1" x14ac:dyDescent="0.3"/>
    <row r="533" s="844" customFormat="1" x14ac:dyDescent="0.3"/>
    <row r="534" s="844" customFormat="1" x14ac:dyDescent="0.3"/>
    <row r="535" s="844" customFormat="1" x14ac:dyDescent="0.3"/>
    <row r="536" s="844" customFormat="1" x14ac:dyDescent="0.3"/>
    <row r="537" s="844" customFormat="1" x14ac:dyDescent="0.3"/>
    <row r="538" s="844" customFormat="1" x14ac:dyDescent="0.3"/>
    <row r="539" s="844" customFormat="1" x14ac:dyDescent="0.3"/>
    <row r="540" s="844" customFormat="1" x14ac:dyDescent="0.3"/>
    <row r="541" s="844" customFormat="1" x14ac:dyDescent="0.3"/>
    <row r="542" s="844" customFormat="1" x14ac:dyDescent="0.3"/>
    <row r="543" s="844" customFormat="1" x14ac:dyDescent="0.3"/>
    <row r="544" s="844" customFormat="1" x14ac:dyDescent="0.3"/>
    <row r="545" s="844" customFormat="1" x14ac:dyDescent="0.3"/>
    <row r="546" s="844" customFormat="1" x14ac:dyDescent="0.3"/>
    <row r="547" s="844" customFormat="1" x14ac:dyDescent="0.3"/>
    <row r="548" s="844" customFormat="1" x14ac:dyDescent="0.3"/>
    <row r="549" s="844" customFormat="1" x14ac:dyDescent="0.3"/>
    <row r="550" s="844" customFormat="1" x14ac:dyDescent="0.3"/>
    <row r="551" s="844" customFormat="1" x14ac:dyDescent="0.3"/>
    <row r="552" s="844" customFormat="1" x14ac:dyDescent="0.3"/>
    <row r="553" s="844" customFormat="1" x14ac:dyDescent="0.3"/>
    <row r="554" s="844" customFormat="1" x14ac:dyDescent="0.3"/>
    <row r="555" s="844" customFormat="1" x14ac:dyDescent="0.3"/>
    <row r="556" s="844" customFormat="1" x14ac:dyDescent="0.3"/>
    <row r="557" s="844" customFormat="1" x14ac:dyDescent="0.3"/>
    <row r="558" s="844" customFormat="1" x14ac:dyDescent="0.3"/>
    <row r="559" s="844" customFormat="1" x14ac:dyDescent="0.3"/>
    <row r="560" s="844" customFormat="1" x14ac:dyDescent="0.3"/>
    <row r="561" s="844" customFormat="1" x14ac:dyDescent="0.3"/>
    <row r="562" s="844" customFormat="1" x14ac:dyDescent="0.3"/>
    <row r="563" s="844" customFormat="1" x14ac:dyDescent="0.3"/>
    <row r="564" s="844" customFormat="1" x14ac:dyDescent="0.3"/>
    <row r="565" s="844" customFormat="1" x14ac:dyDescent="0.3"/>
    <row r="566" s="844" customFormat="1" x14ac:dyDescent="0.3"/>
    <row r="567" s="844" customFormat="1" x14ac:dyDescent="0.3"/>
    <row r="568" s="844" customFormat="1" x14ac:dyDescent="0.3"/>
    <row r="569" s="844" customFormat="1" x14ac:dyDescent="0.3"/>
    <row r="570" s="844" customFormat="1" x14ac:dyDescent="0.3"/>
    <row r="571" s="844" customFormat="1" x14ac:dyDescent="0.3"/>
    <row r="572" s="844" customFormat="1" x14ac:dyDescent="0.3"/>
    <row r="573" s="844" customFormat="1" x14ac:dyDescent="0.3"/>
    <row r="574" s="844" customFormat="1" x14ac:dyDescent="0.3"/>
    <row r="575" s="844" customFormat="1" x14ac:dyDescent="0.3"/>
    <row r="576" s="844" customFormat="1" x14ac:dyDescent="0.3"/>
    <row r="577" s="844" customFormat="1" x14ac:dyDescent="0.3"/>
    <row r="578" s="844" customFormat="1" x14ac:dyDescent="0.3"/>
    <row r="579" s="844" customFormat="1" x14ac:dyDescent="0.3"/>
    <row r="580" s="844" customFormat="1" x14ac:dyDescent="0.3"/>
    <row r="581" s="844" customFormat="1" x14ac:dyDescent="0.3"/>
    <row r="582" s="844" customFormat="1" x14ac:dyDescent="0.3"/>
    <row r="583" s="844" customFormat="1" x14ac:dyDescent="0.3"/>
    <row r="584" s="844" customFormat="1" x14ac:dyDescent="0.3"/>
    <row r="585" s="844" customFormat="1" x14ac:dyDescent="0.3"/>
    <row r="586" s="844" customFormat="1" x14ac:dyDescent="0.3"/>
    <row r="587" s="844" customFormat="1" x14ac:dyDescent="0.3"/>
    <row r="588" s="844" customFormat="1" x14ac:dyDescent="0.3"/>
    <row r="589" s="844" customFormat="1" x14ac:dyDescent="0.3"/>
    <row r="590" s="844" customFormat="1" x14ac:dyDescent="0.3"/>
    <row r="591" s="844" customFormat="1" x14ac:dyDescent="0.3"/>
    <row r="592" s="844" customFormat="1" x14ac:dyDescent="0.3"/>
    <row r="593" s="844" customFormat="1" x14ac:dyDescent="0.3"/>
    <row r="594" s="844" customFormat="1" x14ac:dyDescent="0.3"/>
    <row r="595" s="844" customFormat="1" x14ac:dyDescent="0.3"/>
    <row r="596" s="844" customFormat="1" x14ac:dyDescent="0.3"/>
    <row r="597" s="844" customFormat="1" x14ac:dyDescent="0.3"/>
    <row r="598" s="844" customFormat="1" x14ac:dyDescent="0.3"/>
    <row r="599" s="844" customFormat="1" x14ac:dyDescent="0.3"/>
    <row r="600" s="844" customFormat="1" x14ac:dyDescent="0.3"/>
    <row r="601" s="844" customFormat="1" x14ac:dyDescent="0.3"/>
    <row r="602" s="844" customFormat="1" x14ac:dyDescent="0.3"/>
    <row r="603" s="844" customFormat="1" x14ac:dyDescent="0.3"/>
    <row r="604" s="844" customFormat="1" x14ac:dyDescent="0.3"/>
    <row r="605" s="844" customFormat="1" x14ac:dyDescent="0.3"/>
    <row r="606" s="844" customFormat="1" x14ac:dyDescent="0.3"/>
    <row r="607" s="844" customFormat="1" x14ac:dyDescent="0.3"/>
    <row r="608" s="844" customFormat="1" x14ac:dyDescent="0.3"/>
    <row r="609" s="844" customFormat="1" x14ac:dyDescent="0.3"/>
    <row r="610" s="844" customFormat="1" x14ac:dyDescent="0.3"/>
    <row r="611" s="844" customFormat="1" x14ac:dyDescent="0.3"/>
    <row r="612" s="844" customFormat="1" x14ac:dyDescent="0.3"/>
    <row r="613" s="844" customFormat="1" x14ac:dyDescent="0.3"/>
    <row r="614" s="844" customFormat="1" x14ac:dyDescent="0.3"/>
    <row r="615" s="844" customFormat="1" x14ac:dyDescent="0.3"/>
    <row r="616" s="844" customFormat="1" x14ac:dyDescent="0.3"/>
    <row r="617" s="844" customFormat="1" x14ac:dyDescent="0.3"/>
    <row r="618" s="844" customFormat="1" x14ac:dyDescent="0.3"/>
    <row r="619" s="844" customFormat="1" x14ac:dyDescent="0.3"/>
    <row r="620" s="844" customFormat="1" x14ac:dyDescent="0.3"/>
    <row r="621" s="844" customFormat="1" x14ac:dyDescent="0.3"/>
    <row r="622" s="844" customFormat="1" x14ac:dyDescent="0.3"/>
    <row r="623" s="844" customFormat="1" x14ac:dyDescent="0.3"/>
    <row r="624" s="844" customFormat="1" x14ac:dyDescent="0.3"/>
    <row r="625" s="844" customFormat="1" x14ac:dyDescent="0.3"/>
    <row r="626" s="844" customFormat="1" x14ac:dyDescent="0.3"/>
    <row r="627" s="844" customFormat="1" x14ac:dyDescent="0.3"/>
    <row r="628" s="844" customFormat="1" x14ac:dyDescent="0.3"/>
    <row r="629" s="844" customFormat="1" x14ac:dyDescent="0.3"/>
    <row r="630" s="844" customFormat="1" x14ac:dyDescent="0.3"/>
    <row r="631" s="844" customFormat="1" x14ac:dyDescent="0.3"/>
    <row r="632" s="844" customFormat="1" x14ac:dyDescent="0.3"/>
    <row r="633" s="844" customFormat="1" x14ac:dyDescent="0.3"/>
    <row r="634" s="844" customFormat="1" x14ac:dyDescent="0.3"/>
    <row r="635" s="844" customFormat="1" x14ac:dyDescent="0.3"/>
    <row r="636" s="844" customFormat="1" x14ac:dyDescent="0.3"/>
    <row r="637" s="844" customFormat="1" x14ac:dyDescent="0.3"/>
    <row r="638" s="844" customFormat="1" x14ac:dyDescent="0.3"/>
    <row r="639" s="844" customFormat="1" x14ac:dyDescent="0.3"/>
    <row r="640" s="844" customFormat="1" x14ac:dyDescent="0.3"/>
    <row r="641" s="844" customFormat="1" x14ac:dyDescent="0.3"/>
    <row r="642" s="844" customFormat="1" x14ac:dyDescent="0.3"/>
    <row r="643" s="844" customFormat="1" x14ac:dyDescent="0.3"/>
    <row r="644" s="844" customFormat="1" x14ac:dyDescent="0.3"/>
    <row r="645" s="844" customFormat="1" x14ac:dyDescent="0.3"/>
    <row r="646" s="844" customFormat="1" x14ac:dyDescent="0.3"/>
    <row r="647" s="844" customFormat="1" x14ac:dyDescent="0.3"/>
    <row r="648" s="844" customFormat="1" x14ac:dyDescent="0.3"/>
    <row r="649" s="844" customFormat="1" x14ac:dyDescent="0.3"/>
    <row r="650" s="844" customFormat="1" x14ac:dyDescent="0.3"/>
    <row r="651" s="844" customFormat="1" x14ac:dyDescent="0.3"/>
    <row r="652" s="844" customFormat="1" x14ac:dyDescent="0.3"/>
    <row r="653" s="844" customFormat="1" x14ac:dyDescent="0.3"/>
    <row r="654" s="844" customFormat="1" x14ac:dyDescent="0.3"/>
    <row r="655" s="844" customFormat="1" x14ac:dyDescent="0.3"/>
    <row r="656" s="844" customFormat="1" x14ac:dyDescent="0.3"/>
    <row r="657" s="844" customFormat="1" x14ac:dyDescent="0.3"/>
    <row r="658" s="844" customFormat="1" x14ac:dyDescent="0.3"/>
    <row r="659" s="844" customFormat="1" x14ac:dyDescent="0.3"/>
    <row r="660" s="844" customFormat="1" x14ac:dyDescent="0.3"/>
    <row r="661" s="844" customFormat="1" x14ac:dyDescent="0.3"/>
    <row r="662" s="844" customFormat="1" x14ac:dyDescent="0.3"/>
    <row r="663" s="844" customFormat="1" x14ac:dyDescent="0.3"/>
    <row r="664" s="844" customFormat="1" x14ac:dyDescent="0.3"/>
    <row r="665" s="844" customFormat="1" x14ac:dyDescent="0.3"/>
    <row r="666" s="844" customFormat="1" x14ac:dyDescent="0.3"/>
    <row r="667" s="844" customFormat="1" x14ac:dyDescent="0.3"/>
    <row r="668" s="844" customFormat="1" x14ac:dyDescent="0.3"/>
    <row r="669" s="844" customFormat="1" x14ac:dyDescent="0.3"/>
    <row r="670" s="844" customFormat="1" x14ac:dyDescent="0.3"/>
    <row r="671" s="844" customFormat="1" x14ac:dyDescent="0.3"/>
    <row r="672" s="844" customFormat="1" x14ac:dyDescent="0.3"/>
    <row r="673" s="844" customFormat="1" x14ac:dyDescent="0.3"/>
    <row r="674" s="844" customFormat="1" x14ac:dyDescent="0.3"/>
    <row r="675" s="844" customFormat="1" x14ac:dyDescent="0.3"/>
    <row r="676" s="844" customFormat="1" x14ac:dyDescent="0.3"/>
    <row r="677" s="844" customFormat="1" x14ac:dyDescent="0.3"/>
    <row r="678" s="844" customFormat="1" x14ac:dyDescent="0.3"/>
    <row r="679" s="844" customFormat="1" x14ac:dyDescent="0.3"/>
    <row r="680" s="844" customFormat="1" x14ac:dyDescent="0.3"/>
    <row r="681" s="844" customFormat="1" x14ac:dyDescent="0.3"/>
    <row r="682" s="844" customFormat="1" x14ac:dyDescent="0.3"/>
    <row r="683" s="844" customFormat="1" x14ac:dyDescent="0.3"/>
    <row r="684" s="844" customFormat="1" x14ac:dyDescent="0.3"/>
    <row r="685" s="844" customFormat="1" x14ac:dyDescent="0.3"/>
    <row r="686" s="844" customFormat="1" x14ac:dyDescent="0.3"/>
    <row r="687" s="844" customFormat="1" x14ac:dyDescent="0.3"/>
    <row r="688" s="844" customFormat="1" x14ac:dyDescent="0.3"/>
    <row r="689" s="844" customFormat="1" x14ac:dyDescent="0.3"/>
    <row r="690" s="844" customFormat="1" x14ac:dyDescent="0.3"/>
    <row r="691" s="844" customFormat="1" x14ac:dyDescent="0.3"/>
    <row r="692" s="844" customFormat="1" x14ac:dyDescent="0.3"/>
    <row r="693" s="844" customFormat="1" x14ac:dyDescent="0.3"/>
    <row r="694" s="844" customFormat="1" x14ac:dyDescent="0.3"/>
    <row r="695" s="844" customFormat="1" x14ac:dyDescent="0.3"/>
    <row r="696" s="844" customFormat="1" x14ac:dyDescent="0.3"/>
    <row r="697" s="844" customFormat="1" x14ac:dyDescent="0.3"/>
    <row r="698" s="844" customFormat="1" x14ac:dyDescent="0.3"/>
    <row r="699" s="844" customFormat="1" x14ac:dyDescent="0.3"/>
    <row r="700" s="844" customFormat="1" x14ac:dyDescent="0.3"/>
    <row r="701" s="844" customFormat="1" x14ac:dyDescent="0.3"/>
    <row r="702" s="844" customFormat="1" x14ac:dyDescent="0.3"/>
    <row r="703" s="844" customFormat="1" x14ac:dyDescent="0.3"/>
    <row r="704" s="844" customFormat="1" x14ac:dyDescent="0.3"/>
    <row r="705" s="844" customFormat="1" x14ac:dyDescent="0.3"/>
    <row r="706" s="844" customFormat="1" x14ac:dyDescent="0.3"/>
    <row r="707" s="844" customFormat="1" x14ac:dyDescent="0.3"/>
    <row r="708" s="844" customFormat="1" x14ac:dyDescent="0.3"/>
    <row r="709" s="844" customFormat="1" x14ac:dyDescent="0.3"/>
    <row r="710" s="844" customFormat="1" x14ac:dyDescent="0.3"/>
    <row r="711" s="844" customFormat="1" x14ac:dyDescent="0.3"/>
    <row r="712" s="844" customFormat="1" x14ac:dyDescent="0.3"/>
    <row r="713" s="844" customFormat="1" x14ac:dyDescent="0.3"/>
    <row r="714" s="844" customFormat="1" x14ac:dyDescent="0.3"/>
    <row r="715" s="844" customFormat="1" x14ac:dyDescent="0.3"/>
    <row r="716" s="844" customFormat="1" x14ac:dyDescent="0.3"/>
    <row r="717" s="844" customFormat="1" x14ac:dyDescent="0.3"/>
    <row r="718" s="844" customFormat="1" x14ac:dyDescent="0.3"/>
    <row r="719" s="844" customFormat="1" x14ac:dyDescent="0.3"/>
    <row r="720" s="844" customFormat="1" x14ac:dyDescent="0.3"/>
    <row r="721" s="844" customFormat="1" x14ac:dyDescent="0.3"/>
    <row r="722" s="844" customFormat="1" x14ac:dyDescent="0.3"/>
    <row r="723" s="844" customFormat="1" x14ac:dyDescent="0.3"/>
    <row r="724" s="844" customFormat="1" x14ac:dyDescent="0.3"/>
    <row r="725" s="844" customFormat="1" x14ac:dyDescent="0.3"/>
    <row r="726" s="844" customFormat="1" x14ac:dyDescent="0.3"/>
    <row r="727" s="844" customFormat="1" x14ac:dyDescent="0.3"/>
    <row r="728" s="844" customFormat="1" x14ac:dyDescent="0.3"/>
    <row r="729" s="844" customFormat="1" x14ac:dyDescent="0.3"/>
    <row r="730" s="844" customFormat="1" x14ac:dyDescent="0.3"/>
    <row r="731" s="844" customFormat="1" x14ac:dyDescent="0.3"/>
    <row r="732" s="844" customFormat="1" x14ac:dyDescent="0.3"/>
    <row r="733" s="844" customFormat="1" x14ac:dyDescent="0.3"/>
    <row r="734" s="844" customFormat="1" x14ac:dyDescent="0.3"/>
    <row r="735" s="844" customFormat="1" x14ac:dyDescent="0.3"/>
    <row r="736" s="844" customFormat="1" x14ac:dyDescent="0.3"/>
    <row r="737" s="844" customFormat="1" x14ac:dyDescent="0.3"/>
    <row r="738" s="844" customFormat="1" x14ac:dyDescent="0.3"/>
    <row r="739" s="844" customFormat="1" x14ac:dyDescent="0.3"/>
    <row r="740" s="844" customFormat="1" x14ac:dyDescent="0.3"/>
    <row r="741" s="844" customFormat="1" x14ac:dyDescent="0.3"/>
    <row r="742" s="844" customFormat="1" x14ac:dyDescent="0.3"/>
    <row r="743" s="844" customFormat="1" x14ac:dyDescent="0.3"/>
    <row r="744" s="844" customFormat="1" x14ac:dyDescent="0.3"/>
    <row r="745" s="844" customFormat="1" x14ac:dyDescent="0.3"/>
    <row r="746" s="844" customFormat="1" x14ac:dyDescent="0.3"/>
    <row r="747" s="844" customFormat="1" x14ac:dyDescent="0.3"/>
    <row r="748" s="844" customFormat="1" x14ac:dyDescent="0.3"/>
    <row r="749" s="844" customFormat="1" x14ac:dyDescent="0.3"/>
    <row r="750" s="844" customFormat="1" x14ac:dyDescent="0.3"/>
    <row r="751" s="844" customFormat="1" x14ac:dyDescent="0.3"/>
    <row r="752" s="844" customFormat="1" x14ac:dyDescent="0.3"/>
    <row r="753" s="844" customFormat="1" x14ac:dyDescent="0.3"/>
    <row r="754" s="844" customFormat="1" x14ac:dyDescent="0.3"/>
    <row r="755" s="844" customFormat="1" x14ac:dyDescent="0.3"/>
    <row r="756" s="844" customFormat="1" x14ac:dyDescent="0.3"/>
    <row r="757" s="844" customFormat="1" x14ac:dyDescent="0.3"/>
    <row r="758" s="844" customFormat="1" x14ac:dyDescent="0.3"/>
    <row r="759" s="844" customFormat="1" x14ac:dyDescent="0.3"/>
    <row r="760" s="844" customFormat="1" x14ac:dyDescent="0.3"/>
    <row r="761" s="844" customFormat="1" x14ac:dyDescent="0.3"/>
    <row r="762" s="844" customFormat="1" x14ac:dyDescent="0.3"/>
    <row r="763" s="844" customFormat="1" x14ac:dyDescent="0.3"/>
    <row r="764" s="844" customFormat="1" x14ac:dyDescent="0.3"/>
    <row r="765" s="844" customFormat="1" x14ac:dyDescent="0.3"/>
    <row r="766" s="844" customFormat="1" x14ac:dyDescent="0.3"/>
    <row r="767" s="844" customFormat="1" x14ac:dyDescent="0.3"/>
    <row r="768" s="844" customFormat="1" x14ac:dyDescent="0.3"/>
    <row r="769" s="844" customFormat="1" x14ac:dyDescent="0.3"/>
    <row r="770" s="844" customFormat="1" x14ac:dyDescent="0.3"/>
    <row r="771" s="844" customFormat="1" x14ac:dyDescent="0.3"/>
    <row r="772" s="844" customFormat="1" x14ac:dyDescent="0.3"/>
    <row r="773" s="844" customFormat="1" x14ac:dyDescent="0.3"/>
    <row r="774" s="844" customFormat="1" x14ac:dyDescent="0.3"/>
    <row r="775" s="844" customFormat="1" x14ac:dyDescent="0.3"/>
    <row r="776" s="844" customFormat="1" x14ac:dyDescent="0.3"/>
    <row r="777" s="844" customFormat="1" x14ac:dyDescent="0.3"/>
    <row r="778" s="844" customFormat="1" x14ac:dyDescent="0.3"/>
    <row r="779" s="844" customFormat="1" x14ac:dyDescent="0.3"/>
    <row r="780" s="844" customFormat="1" x14ac:dyDescent="0.3"/>
    <row r="781" s="844" customFormat="1" x14ac:dyDescent="0.3"/>
    <row r="782" s="844" customFormat="1" x14ac:dyDescent="0.3"/>
    <row r="783" s="844" customFormat="1" x14ac:dyDescent="0.3"/>
    <row r="784" s="844" customFormat="1" x14ac:dyDescent="0.3"/>
    <row r="785" s="844" customFormat="1" x14ac:dyDescent="0.3"/>
    <row r="786" s="844" customFormat="1" x14ac:dyDescent="0.3"/>
    <row r="787" s="844" customFormat="1" x14ac:dyDescent="0.3"/>
    <row r="788" s="844" customFormat="1" x14ac:dyDescent="0.3"/>
    <row r="789" s="844" customFormat="1" x14ac:dyDescent="0.3"/>
    <row r="790" s="844" customFormat="1" x14ac:dyDescent="0.3"/>
    <row r="791" s="844" customFormat="1" x14ac:dyDescent="0.3"/>
    <row r="792" s="844" customFormat="1" x14ac:dyDescent="0.3"/>
    <row r="793" s="844" customFormat="1" x14ac:dyDescent="0.3"/>
    <row r="794" s="844" customFormat="1" x14ac:dyDescent="0.3"/>
    <row r="795" s="844" customFormat="1" x14ac:dyDescent="0.3"/>
    <row r="796" s="844" customFormat="1" x14ac:dyDescent="0.3"/>
    <row r="797" s="844" customFormat="1" x14ac:dyDescent="0.3"/>
    <row r="798" s="844" customFormat="1" x14ac:dyDescent="0.3"/>
    <row r="799" s="844" customFormat="1" x14ac:dyDescent="0.3"/>
    <row r="800" s="844" customFormat="1" x14ac:dyDescent="0.3"/>
    <row r="801" s="844" customFormat="1" x14ac:dyDescent="0.3"/>
    <row r="802" s="844" customFormat="1" x14ac:dyDescent="0.3"/>
    <row r="803" s="844" customFormat="1" x14ac:dyDescent="0.3"/>
    <row r="804" s="844" customFormat="1" x14ac:dyDescent="0.3"/>
    <row r="805" s="844" customFormat="1" x14ac:dyDescent="0.3"/>
    <row r="806" s="844" customFormat="1" x14ac:dyDescent="0.3"/>
    <row r="807" s="844" customFormat="1" x14ac:dyDescent="0.3"/>
    <row r="808" s="844" customFormat="1" x14ac:dyDescent="0.3"/>
    <row r="809" s="844" customFormat="1" x14ac:dyDescent="0.3"/>
    <row r="810" s="844" customFormat="1" x14ac:dyDescent="0.3"/>
    <row r="811" s="844" customFormat="1" x14ac:dyDescent="0.3"/>
    <row r="812" s="844" customFormat="1" x14ac:dyDescent="0.3"/>
    <row r="813" s="844" customFormat="1" x14ac:dyDescent="0.3"/>
    <row r="814" s="844" customFormat="1" x14ac:dyDescent="0.3"/>
    <row r="815" s="844" customFormat="1" x14ac:dyDescent="0.3"/>
    <row r="816" s="844" customFormat="1" x14ac:dyDescent="0.3"/>
    <row r="817" s="844" customFormat="1" x14ac:dyDescent="0.3"/>
    <row r="818" s="844" customFormat="1" x14ac:dyDescent="0.3"/>
    <row r="819" s="844" customFormat="1" x14ac:dyDescent="0.3"/>
    <row r="820" s="844" customFormat="1" x14ac:dyDescent="0.3"/>
    <row r="821" s="844" customFormat="1" x14ac:dyDescent="0.3"/>
    <row r="822" s="844" customFormat="1" x14ac:dyDescent="0.3"/>
    <row r="823" s="844" customFormat="1" x14ac:dyDescent="0.3"/>
    <row r="824" s="844" customFormat="1" x14ac:dyDescent="0.3"/>
    <row r="825" s="844" customFormat="1" x14ac:dyDescent="0.3"/>
    <row r="826" s="844" customFormat="1" x14ac:dyDescent="0.3"/>
    <row r="827" s="844" customFormat="1" x14ac:dyDescent="0.3"/>
    <row r="828" s="844" customFormat="1" x14ac:dyDescent="0.3"/>
    <row r="829" s="844" customFormat="1" x14ac:dyDescent="0.3"/>
    <row r="830" s="844" customFormat="1" x14ac:dyDescent="0.3"/>
    <row r="831" s="844" customFormat="1" x14ac:dyDescent="0.3"/>
    <row r="832" s="844" customFormat="1" x14ac:dyDescent="0.3"/>
    <row r="833" s="844" customFormat="1" x14ac:dyDescent="0.3"/>
    <row r="834" s="844" customFormat="1" x14ac:dyDescent="0.3"/>
    <row r="835" s="844" customFormat="1" x14ac:dyDescent="0.3"/>
    <row r="836" s="844" customFormat="1" x14ac:dyDescent="0.3"/>
    <row r="837" s="844" customFormat="1" x14ac:dyDescent="0.3"/>
    <row r="838" s="844" customFormat="1" x14ac:dyDescent="0.3"/>
    <row r="839" s="844" customFormat="1" x14ac:dyDescent="0.3"/>
    <row r="840" s="844" customFormat="1" x14ac:dyDescent="0.3"/>
    <row r="841" s="844" customFormat="1" x14ac:dyDescent="0.3"/>
    <row r="842" s="844" customFormat="1" x14ac:dyDescent="0.3"/>
    <row r="843" s="844" customFormat="1" x14ac:dyDescent="0.3"/>
    <row r="844" s="844" customFormat="1" x14ac:dyDescent="0.3"/>
    <row r="845" s="844" customFormat="1" x14ac:dyDescent="0.3"/>
    <row r="846" s="844" customFormat="1" x14ac:dyDescent="0.3"/>
    <row r="847" s="844" customFormat="1" x14ac:dyDescent="0.3"/>
    <row r="848" s="844" customFormat="1" x14ac:dyDescent="0.3"/>
    <row r="849" s="844" customFormat="1" x14ac:dyDescent="0.3"/>
    <row r="850" s="844" customFormat="1" x14ac:dyDescent="0.3"/>
    <row r="851" s="844" customFormat="1" x14ac:dyDescent="0.3"/>
    <row r="852" s="844" customFormat="1" x14ac:dyDescent="0.3"/>
    <row r="853" s="844" customFormat="1" x14ac:dyDescent="0.3"/>
    <row r="854" s="844" customFormat="1" x14ac:dyDescent="0.3"/>
    <row r="855" s="844" customFormat="1" x14ac:dyDescent="0.3"/>
    <row r="856" s="844" customFormat="1" x14ac:dyDescent="0.3"/>
    <row r="857" s="844" customFormat="1" x14ac:dyDescent="0.3"/>
    <row r="858" s="844" customFormat="1" x14ac:dyDescent="0.3"/>
    <row r="859" s="844" customFormat="1" x14ac:dyDescent="0.3"/>
    <row r="860" s="844" customFormat="1" x14ac:dyDescent="0.3"/>
    <row r="861" s="844" customFormat="1" x14ac:dyDescent="0.3"/>
    <row r="862" s="844" customFormat="1" x14ac:dyDescent="0.3"/>
    <row r="863" s="844" customFormat="1" x14ac:dyDescent="0.3"/>
    <row r="864" s="844" customFormat="1" x14ac:dyDescent="0.3"/>
    <row r="865" s="844" customFormat="1" x14ac:dyDescent="0.3"/>
    <row r="866" s="844" customFormat="1" x14ac:dyDescent="0.3"/>
    <row r="867" s="844" customFormat="1" x14ac:dyDescent="0.3"/>
    <row r="868" s="844" customFormat="1" x14ac:dyDescent="0.3"/>
    <row r="869" s="844" customFormat="1" x14ac:dyDescent="0.3"/>
    <row r="870" s="844" customFormat="1" x14ac:dyDescent="0.3"/>
    <row r="871" s="844" customFormat="1" x14ac:dyDescent="0.3"/>
    <row r="872" s="844" customFormat="1" x14ac:dyDescent="0.3"/>
    <row r="873" s="844" customFormat="1" x14ac:dyDescent="0.3"/>
    <row r="874" s="844" customFormat="1" x14ac:dyDescent="0.3"/>
    <row r="875" s="844" customFormat="1" x14ac:dyDescent="0.3"/>
    <row r="876" s="844" customFormat="1" x14ac:dyDescent="0.3"/>
    <row r="877" s="844" customFormat="1" x14ac:dyDescent="0.3"/>
    <row r="878" s="844" customFormat="1" x14ac:dyDescent="0.3"/>
    <row r="879" s="844" customFormat="1" x14ac:dyDescent="0.3"/>
    <row r="880" s="844" customFormat="1" x14ac:dyDescent="0.3"/>
    <row r="881" s="844" customFormat="1" x14ac:dyDescent="0.3"/>
    <row r="882" s="844" customFormat="1" x14ac:dyDescent="0.3"/>
    <row r="883" s="844" customFormat="1" x14ac:dyDescent="0.3"/>
    <row r="884" s="844" customFormat="1" x14ac:dyDescent="0.3"/>
    <row r="885" s="844" customFormat="1" x14ac:dyDescent="0.3"/>
    <row r="886" s="844" customFormat="1" x14ac:dyDescent="0.3"/>
    <row r="887" s="844" customFormat="1" x14ac:dyDescent="0.3"/>
    <row r="888" s="844" customFormat="1" x14ac:dyDescent="0.3"/>
    <row r="889" s="844" customFormat="1" x14ac:dyDescent="0.3"/>
    <row r="890" s="844" customFormat="1" x14ac:dyDescent="0.3"/>
    <row r="891" s="844" customFormat="1" x14ac:dyDescent="0.3"/>
    <row r="892" s="844" customFormat="1" x14ac:dyDescent="0.3"/>
    <row r="893" s="844" customFormat="1" x14ac:dyDescent="0.3"/>
    <row r="894" s="844" customFormat="1" x14ac:dyDescent="0.3"/>
    <row r="895" s="844" customFormat="1" x14ac:dyDescent="0.3"/>
    <row r="896" s="844" customFormat="1" x14ac:dyDescent="0.3"/>
    <row r="897" s="844" customFormat="1" x14ac:dyDescent="0.3"/>
    <row r="898" s="844" customFormat="1" x14ac:dyDescent="0.3"/>
    <row r="899" s="844" customFormat="1" x14ac:dyDescent="0.3"/>
    <row r="900" s="844" customFormat="1" x14ac:dyDescent="0.3"/>
    <row r="901" s="844" customFormat="1" x14ac:dyDescent="0.3"/>
    <row r="902" s="844" customFormat="1" x14ac:dyDescent="0.3"/>
    <row r="903" s="844" customFormat="1" x14ac:dyDescent="0.3"/>
    <row r="904" s="844" customFormat="1" x14ac:dyDescent="0.3"/>
    <row r="905" s="844" customFormat="1" x14ac:dyDescent="0.3"/>
    <row r="906" s="844" customFormat="1" x14ac:dyDescent="0.3"/>
    <row r="907" s="844" customFormat="1" x14ac:dyDescent="0.3"/>
    <row r="908" s="844" customFormat="1" x14ac:dyDescent="0.3"/>
    <row r="909" s="844" customFormat="1" x14ac:dyDescent="0.3"/>
    <row r="910" s="844" customFormat="1" x14ac:dyDescent="0.3"/>
    <row r="911" s="844" customFormat="1" x14ac:dyDescent="0.3"/>
    <row r="912" s="844" customFormat="1" x14ac:dyDescent="0.3"/>
    <row r="913" s="844" customFormat="1" x14ac:dyDescent="0.3"/>
    <row r="914" s="844" customFormat="1" x14ac:dyDescent="0.3"/>
    <row r="915" s="844" customFormat="1" x14ac:dyDescent="0.3"/>
    <row r="916" s="844" customFormat="1" x14ac:dyDescent="0.3"/>
    <row r="917" s="844" customFormat="1" x14ac:dyDescent="0.3"/>
    <row r="918" s="844" customFormat="1" x14ac:dyDescent="0.3"/>
    <row r="919" s="844" customFormat="1" x14ac:dyDescent="0.3"/>
    <row r="920" s="844" customFormat="1" x14ac:dyDescent="0.3"/>
    <row r="921" s="844" customFormat="1" x14ac:dyDescent="0.3"/>
    <row r="922" s="844" customFormat="1" x14ac:dyDescent="0.3"/>
    <row r="923" s="844" customFormat="1" x14ac:dyDescent="0.3"/>
    <row r="924" s="844" customFormat="1" x14ac:dyDescent="0.3"/>
    <row r="925" s="844" customFormat="1" x14ac:dyDescent="0.3"/>
    <row r="926" s="844" customFormat="1" x14ac:dyDescent="0.3"/>
    <row r="927" s="844" customFormat="1" x14ac:dyDescent="0.3"/>
    <row r="928" s="844" customFormat="1" x14ac:dyDescent="0.3"/>
    <row r="929" s="844" customFormat="1" x14ac:dyDescent="0.3"/>
    <row r="930" s="844" customFormat="1" x14ac:dyDescent="0.3"/>
    <row r="931" s="844" customFormat="1" x14ac:dyDescent="0.3"/>
    <row r="932" s="844" customFormat="1" x14ac:dyDescent="0.3"/>
    <row r="933" s="844" customFormat="1" x14ac:dyDescent="0.3"/>
    <row r="934" s="844" customFormat="1" x14ac:dyDescent="0.3"/>
    <row r="935" s="844" customFormat="1" x14ac:dyDescent="0.3"/>
    <row r="936" s="844" customFormat="1" x14ac:dyDescent="0.3"/>
    <row r="937" s="844" customFormat="1" x14ac:dyDescent="0.3"/>
    <row r="938" s="844" customFormat="1" x14ac:dyDescent="0.3"/>
    <row r="939" s="844" customFormat="1" x14ac:dyDescent="0.3"/>
    <row r="940" s="844" customFormat="1" x14ac:dyDescent="0.3"/>
    <row r="941" s="844" customFormat="1" x14ac:dyDescent="0.3"/>
    <row r="942" s="844" customFormat="1" x14ac:dyDescent="0.3"/>
    <row r="943" s="844" customFormat="1" x14ac:dyDescent="0.3"/>
    <row r="944" s="844" customFormat="1" x14ac:dyDescent="0.3"/>
    <row r="945" s="844" customFormat="1" x14ac:dyDescent="0.3"/>
    <row r="946" s="844" customFormat="1" x14ac:dyDescent="0.3"/>
    <row r="947" s="844" customFormat="1" x14ac:dyDescent="0.3"/>
    <row r="948" s="844" customFormat="1" x14ac:dyDescent="0.3"/>
    <row r="949" s="844" customFormat="1" x14ac:dyDescent="0.3"/>
    <row r="950" s="844" customFormat="1" x14ac:dyDescent="0.3"/>
    <row r="951" s="844" customFormat="1" x14ac:dyDescent="0.3"/>
    <row r="952" s="844" customFormat="1" x14ac:dyDescent="0.3"/>
    <row r="953" s="844" customFormat="1" x14ac:dyDescent="0.3"/>
    <row r="954" s="844" customFormat="1" x14ac:dyDescent="0.3"/>
    <row r="955" s="844" customFormat="1" x14ac:dyDescent="0.3"/>
    <row r="956" s="844" customFormat="1" x14ac:dyDescent="0.3"/>
    <row r="957" s="844" customFormat="1" x14ac:dyDescent="0.3"/>
    <row r="958" s="844" customFormat="1" x14ac:dyDescent="0.3"/>
    <row r="959" s="844" customFormat="1" x14ac:dyDescent="0.3"/>
    <row r="960" s="844" customFormat="1" x14ac:dyDescent="0.3"/>
    <row r="961" s="844" customFormat="1" x14ac:dyDescent="0.3"/>
    <row r="962" s="844" customFormat="1" x14ac:dyDescent="0.3"/>
    <row r="963" s="844" customFormat="1" x14ac:dyDescent="0.3"/>
    <row r="964" s="844" customFormat="1" x14ac:dyDescent="0.3"/>
    <row r="965" s="844" customFormat="1" x14ac:dyDescent="0.3"/>
    <row r="966" s="844" customFormat="1" x14ac:dyDescent="0.3"/>
    <row r="967" s="844" customFormat="1" x14ac:dyDescent="0.3"/>
    <row r="968" s="844" customFormat="1" x14ac:dyDescent="0.3"/>
    <row r="969" s="844" customFormat="1" x14ac:dyDescent="0.3"/>
    <row r="970" s="844" customFormat="1" x14ac:dyDescent="0.3"/>
    <row r="971" s="844" customFormat="1" x14ac:dyDescent="0.3"/>
    <row r="972" s="844" customFormat="1" x14ac:dyDescent="0.3"/>
    <row r="973" s="844" customFormat="1" x14ac:dyDescent="0.3"/>
    <row r="974" s="844" customFormat="1" x14ac:dyDescent="0.3"/>
    <row r="975" s="844" customFormat="1" x14ac:dyDescent="0.3"/>
    <row r="976" s="844" customFormat="1" x14ac:dyDescent="0.3"/>
    <row r="977" s="844" customFormat="1" x14ac:dyDescent="0.3"/>
    <row r="978" s="844" customFormat="1" x14ac:dyDescent="0.3"/>
    <row r="979" s="844" customFormat="1" x14ac:dyDescent="0.3"/>
    <row r="980" s="844" customFormat="1" x14ac:dyDescent="0.3"/>
    <row r="981" s="844" customFormat="1" x14ac:dyDescent="0.3"/>
    <row r="982" s="844" customFormat="1" x14ac:dyDescent="0.3"/>
    <row r="983" s="844" customFormat="1" x14ac:dyDescent="0.3"/>
    <row r="984" s="844" customFormat="1" x14ac:dyDescent="0.3"/>
    <row r="985" s="844" customFormat="1" x14ac:dyDescent="0.3"/>
    <row r="986" s="844" customFormat="1" x14ac:dyDescent="0.3"/>
    <row r="987" s="844" customFormat="1" x14ac:dyDescent="0.3"/>
    <row r="988" s="844" customFormat="1" x14ac:dyDescent="0.3"/>
    <row r="989" s="844" customFormat="1" x14ac:dyDescent="0.3"/>
    <row r="990" s="844" customFormat="1" x14ac:dyDescent="0.3"/>
    <row r="991" s="844" customFormat="1" x14ac:dyDescent="0.3"/>
    <row r="992" s="844" customFormat="1" x14ac:dyDescent="0.3"/>
    <row r="993" s="844" customFormat="1" x14ac:dyDescent="0.3"/>
    <row r="994" s="844" customFormat="1" x14ac:dyDescent="0.3"/>
    <row r="995" s="844" customFormat="1" x14ac:dyDescent="0.3"/>
    <row r="996" s="844" customFormat="1" x14ac:dyDescent="0.3"/>
    <row r="997" s="844" customFormat="1" x14ac:dyDescent="0.3"/>
    <row r="998" s="844" customFormat="1" x14ac:dyDescent="0.3"/>
    <row r="999" s="844" customFormat="1" x14ac:dyDescent="0.3"/>
    <row r="1000" s="844" customFormat="1" x14ac:dyDescent="0.3"/>
    <row r="1001" s="844" customFormat="1" x14ac:dyDescent="0.3"/>
    <row r="1002" s="844" customFormat="1" x14ac:dyDescent="0.3"/>
    <row r="1003" s="844" customFormat="1" x14ac:dyDescent="0.3"/>
    <row r="1004" s="844" customFormat="1" x14ac:dyDescent="0.3"/>
    <row r="1005" s="844" customFormat="1" x14ac:dyDescent="0.3"/>
    <row r="1006" s="844" customFormat="1" x14ac:dyDescent="0.3"/>
    <row r="1007" s="844" customFormat="1" x14ac:dyDescent="0.3"/>
    <row r="1008" s="844" customFormat="1" x14ac:dyDescent="0.3"/>
    <row r="1009" s="844" customFormat="1" x14ac:dyDescent="0.3"/>
    <row r="1010" s="844" customFormat="1" x14ac:dyDescent="0.3"/>
    <row r="1011" s="844" customFormat="1" x14ac:dyDescent="0.3"/>
    <row r="1012" s="844" customFormat="1" x14ac:dyDescent="0.3"/>
    <row r="1013" s="844" customFormat="1" x14ac:dyDescent="0.3"/>
    <row r="1014" s="844" customFormat="1" x14ac:dyDescent="0.3"/>
    <row r="1015" s="844" customFormat="1" x14ac:dyDescent="0.3"/>
    <row r="1016" s="844" customFormat="1" x14ac:dyDescent="0.3"/>
    <row r="1017" s="844" customFormat="1" x14ac:dyDescent="0.3"/>
    <row r="1018" s="844" customFormat="1" x14ac:dyDescent="0.3"/>
    <row r="1019" s="844" customFormat="1" x14ac:dyDescent="0.3"/>
    <row r="1020" s="844" customFormat="1" x14ac:dyDescent="0.3"/>
    <row r="1021" s="844" customFormat="1" x14ac:dyDescent="0.3"/>
    <row r="1022" s="844" customFormat="1" x14ac:dyDescent="0.3"/>
    <row r="1023" s="844" customFormat="1" x14ac:dyDescent="0.3"/>
    <row r="1024" s="844" customFormat="1" x14ac:dyDescent="0.3"/>
    <row r="1025" s="844" customFormat="1" x14ac:dyDescent="0.3"/>
    <row r="1026" s="844" customFormat="1" x14ac:dyDescent="0.3"/>
    <row r="1027" s="844" customFormat="1" x14ac:dyDescent="0.3"/>
    <row r="1028" s="844" customFormat="1" x14ac:dyDescent="0.3"/>
    <row r="1029" s="844" customFormat="1" x14ac:dyDescent="0.3"/>
    <row r="1030" s="844" customFormat="1" x14ac:dyDescent="0.3"/>
    <row r="1031" s="844" customFormat="1" x14ac:dyDescent="0.3"/>
    <row r="1032" s="844" customFormat="1" x14ac:dyDescent="0.3"/>
    <row r="1033" s="844" customFormat="1" x14ac:dyDescent="0.3"/>
    <row r="1034" s="844" customFormat="1" x14ac:dyDescent="0.3"/>
    <row r="1035" s="844" customFormat="1" x14ac:dyDescent="0.3"/>
    <row r="1036" s="844" customFormat="1" x14ac:dyDescent="0.3"/>
    <row r="1037" s="844" customFormat="1" x14ac:dyDescent="0.3"/>
    <row r="1038" s="844" customFormat="1" x14ac:dyDescent="0.3"/>
    <row r="1039" s="844" customFormat="1" x14ac:dyDescent="0.3"/>
    <row r="1040" s="844" customFormat="1" x14ac:dyDescent="0.3"/>
    <row r="1041" s="844" customFormat="1" x14ac:dyDescent="0.3"/>
    <row r="1042" s="844" customFormat="1" x14ac:dyDescent="0.3"/>
    <row r="1043" s="844" customFormat="1" x14ac:dyDescent="0.3"/>
    <row r="1044" s="844" customFormat="1" x14ac:dyDescent="0.3"/>
    <row r="1045" s="844" customFormat="1" x14ac:dyDescent="0.3"/>
    <row r="1046" s="844" customFormat="1" x14ac:dyDescent="0.3"/>
    <row r="1047" s="844" customFormat="1" x14ac:dyDescent="0.3"/>
    <row r="1048" s="844" customFormat="1" x14ac:dyDescent="0.3"/>
    <row r="1049" s="844" customFormat="1" x14ac:dyDescent="0.3"/>
    <row r="1050" s="844" customFormat="1" x14ac:dyDescent="0.3"/>
    <row r="1051" s="844" customFormat="1" x14ac:dyDescent="0.3"/>
    <row r="1052" s="844" customFormat="1" x14ac:dyDescent="0.3"/>
    <row r="1053" s="844" customFormat="1" x14ac:dyDescent="0.3"/>
    <row r="1054" s="844" customFormat="1" x14ac:dyDescent="0.3"/>
    <row r="1055" s="844" customFormat="1" x14ac:dyDescent="0.3"/>
    <row r="1056" s="844" customFormat="1" x14ac:dyDescent="0.3"/>
    <row r="1057" s="844" customFormat="1" x14ac:dyDescent="0.3"/>
    <row r="1058" s="844" customFormat="1" x14ac:dyDescent="0.3"/>
    <row r="1059" s="844" customFormat="1" x14ac:dyDescent="0.3"/>
    <row r="1060" s="844" customFormat="1" x14ac:dyDescent="0.3"/>
    <row r="1061" s="844" customFormat="1" x14ac:dyDescent="0.3"/>
    <row r="1062" s="844" customFormat="1" x14ac:dyDescent="0.3"/>
    <row r="1063" s="844" customFormat="1" x14ac:dyDescent="0.3"/>
    <row r="1064" s="844" customFormat="1" x14ac:dyDescent="0.3"/>
    <row r="1065" s="844" customFormat="1" x14ac:dyDescent="0.3"/>
    <row r="1066" s="844" customFormat="1" x14ac:dyDescent="0.3"/>
    <row r="1067" s="844" customFormat="1" x14ac:dyDescent="0.3"/>
    <row r="1068" s="844" customFormat="1" x14ac:dyDescent="0.3"/>
    <row r="1069" s="844" customFormat="1" x14ac:dyDescent="0.3"/>
    <row r="1070" s="844" customFormat="1" x14ac:dyDescent="0.3"/>
    <row r="1071" s="844" customFormat="1" x14ac:dyDescent="0.3"/>
    <row r="1072" s="844" customFormat="1" x14ac:dyDescent="0.3"/>
    <row r="1073" s="844" customFormat="1" x14ac:dyDescent="0.3"/>
    <row r="1074" s="844" customFormat="1" x14ac:dyDescent="0.3"/>
    <row r="1075" s="844" customFormat="1" x14ac:dyDescent="0.3"/>
    <row r="1076" s="844" customFormat="1" x14ac:dyDescent="0.3"/>
    <row r="1077" s="844" customFormat="1" x14ac:dyDescent="0.3"/>
    <row r="1078" s="844" customFormat="1" x14ac:dyDescent="0.3"/>
    <row r="1079" s="844" customFormat="1" x14ac:dyDescent="0.3"/>
    <row r="1080" s="844" customFormat="1" x14ac:dyDescent="0.3"/>
    <row r="1081" s="844" customFormat="1" x14ac:dyDescent="0.3"/>
    <row r="1082" s="844" customFormat="1" x14ac:dyDescent="0.3"/>
    <row r="1083" s="844" customFormat="1" x14ac:dyDescent="0.3"/>
    <row r="1084" s="844" customFormat="1" x14ac:dyDescent="0.3"/>
    <row r="1085" s="844" customFormat="1" x14ac:dyDescent="0.3"/>
    <row r="1086" s="844" customFormat="1" x14ac:dyDescent="0.3"/>
    <row r="1087" s="844" customFormat="1" x14ac:dyDescent="0.3"/>
    <row r="1088" s="844" customFormat="1" x14ac:dyDescent="0.3"/>
    <row r="1089" s="844" customFormat="1" x14ac:dyDescent="0.3"/>
    <row r="1090" s="844" customFormat="1" x14ac:dyDescent="0.3"/>
    <row r="1091" s="844" customFormat="1" x14ac:dyDescent="0.3"/>
    <row r="1092" s="844" customFormat="1" x14ac:dyDescent="0.3"/>
    <row r="1093" s="844" customFormat="1" x14ac:dyDescent="0.3"/>
    <row r="1094" s="844" customFormat="1" x14ac:dyDescent="0.3"/>
    <row r="1095" s="844" customFormat="1" x14ac:dyDescent="0.3"/>
    <row r="1096" s="844" customFormat="1" x14ac:dyDescent="0.3"/>
    <row r="1097" s="844" customFormat="1" x14ac:dyDescent="0.3"/>
    <row r="1098" s="844" customFormat="1" x14ac:dyDescent="0.3"/>
    <row r="1099" s="844" customFormat="1" x14ac:dyDescent="0.3"/>
    <row r="1100" s="844" customFormat="1" x14ac:dyDescent="0.3"/>
    <row r="1101" s="844" customFormat="1" x14ac:dyDescent="0.3"/>
    <row r="1102" s="844" customFormat="1" x14ac:dyDescent="0.3"/>
    <row r="1103" s="844" customFormat="1" x14ac:dyDescent="0.3"/>
    <row r="1104" s="844" customFormat="1" x14ac:dyDescent="0.3"/>
    <row r="1105" s="844" customFormat="1" x14ac:dyDescent="0.3"/>
    <row r="1106" s="844" customFormat="1" x14ac:dyDescent="0.3"/>
    <row r="1107" s="844" customFormat="1" x14ac:dyDescent="0.3"/>
    <row r="1108" s="844" customFormat="1" x14ac:dyDescent="0.3"/>
    <row r="1109" s="844" customFormat="1" x14ac:dyDescent="0.3"/>
    <row r="1110" s="844" customFormat="1" x14ac:dyDescent="0.3"/>
    <row r="1111" s="844" customFormat="1" x14ac:dyDescent="0.3"/>
    <row r="1112" s="844" customFormat="1" x14ac:dyDescent="0.3"/>
    <row r="1113" s="844" customFormat="1" x14ac:dyDescent="0.3"/>
    <row r="1114" s="844" customFormat="1" x14ac:dyDescent="0.3"/>
    <row r="1115" s="844" customFormat="1" x14ac:dyDescent="0.3"/>
    <row r="1116" s="844" customFormat="1" x14ac:dyDescent="0.3"/>
    <row r="1117" s="844" customFormat="1" x14ac:dyDescent="0.3"/>
    <row r="1118" s="844" customFormat="1" x14ac:dyDescent="0.3"/>
    <row r="1119" s="844" customFormat="1" x14ac:dyDescent="0.3"/>
    <row r="1120" s="844" customFormat="1" x14ac:dyDescent="0.3"/>
    <row r="1121" s="844" customFormat="1" x14ac:dyDescent="0.3"/>
    <row r="1122" s="844" customFormat="1" x14ac:dyDescent="0.3"/>
    <row r="1123" s="844" customFormat="1" x14ac:dyDescent="0.3"/>
    <row r="1124" s="844" customFormat="1" x14ac:dyDescent="0.3"/>
    <row r="1125" s="844" customFormat="1" x14ac:dyDescent="0.3"/>
    <row r="1126" s="844" customFormat="1" x14ac:dyDescent="0.3"/>
    <row r="1127" s="844" customFormat="1" x14ac:dyDescent="0.3"/>
    <row r="1128" s="844" customFormat="1" x14ac:dyDescent="0.3"/>
    <row r="1129" s="844" customFormat="1" x14ac:dyDescent="0.3"/>
    <row r="1130" s="844" customFormat="1" x14ac:dyDescent="0.3"/>
    <row r="1131" s="844" customFormat="1" x14ac:dyDescent="0.3"/>
    <row r="1132" s="844" customFormat="1" x14ac:dyDescent="0.3"/>
    <row r="1133" s="844" customFormat="1" x14ac:dyDescent="0.3"/>
    <row r="1134" s="844" customFormat="1" x14ac:dyDescent="0.3"/>
    <row r="1135" s="844" customFormat="1" x14ac:dyDescent="0.3"/>
    <row r="1136" s="844" customFormat="1" x14ac:dyDescent="0.3"/>
    <row r="1137" s="844" customFormat="1" x14ac:dyDescent="0.3"/>
    <row r="1138" s="844" customFormat="1" x14ac:dyDescent="0.3"/>
    <row r="1139" s="844" customFormat="1" x14ac:dyDescent="0.3"/>
    <row r="1140" s="844" customFormat="1" x14ac:dyDescent="0.3"/>
    <row r="1141" s="844" customFormat="1" x14ac:dyDescent="0.3"/>
    <row r="1142" s="844" customFormat="1" x14ac:dyDescent="0.3"/>
    <row r="1143" s="844" customFormat="1" x14ac:dyDescent="0.3"/>
    <row r="1144" s="844" customFormat="1" x14ac:dyDescent="0.3"/>
    <row r="1145" s="844" customFormat="1" x14ac:dyDescent="0.3"/>
    <row r="1146" s="844" customFormat="1" x14ac:dyDescent="0.3"/>
    <row r="1147" s="844" customFormat="1" x14ac:dyDescent="0.3"/>
    <row r="1148" s="844" customFormat="1" x14ac:dyDescent="0.3"/>
    <row r="1149" s="844" customFormat="1" x14ac:dyDescent="0.3"/>
    <row r="1150" s="844" customFormat="1" x14ac:dyDescent="0.3"/>
    <row r="1151" s="844" customFormat="1" x14ac:dyDescent="0.3"/>
    <row r="1152" s="844" customFormat="1" x14ac:dyDescent="0.3"/>
    <row r="1153" s="844" customFormat="1" x14ac:dyDescent="0.3"/>
    <row r="1154" s="844" customFormat="1" x14ac:dyDescent="0.3"/>
    <row r="1155" s="844" customFormat="1" x14ac:dyDescent="0.3"/>
    <row r="1156" s="844" customFormat="1" x14ac:dyDescent="0.3"/>
    <row r="1157" s="844" customFormat="1" x14ac:dyDescent="0.3"/>
    <row r="1158" s="844" customFormat="1" x14ac:dyDescent="0.3"/>
    <row r="1159" s="844" customFormat="1" x14ac:dyDescent="0.3"/>
    <row r="1160" s="844" customFormat="1" x14ac:dyDescent="0.3"/>
    <row r="1161" s="844" customFormat="1" x14ac:dyDescent="0.3"/>
    <row r="1162" s="844" customFormat="1" x14ac:dyDescent="0.3"/>
    <row r="1163" s="844" customFormat="1" x14ac:dyDescent="0.3"/>
    <row r="1164" s="844" customFormat="1" x14ac:dyDescent="0.3"/>
    <row r="1165" s="844" customFormat="1" x14ac:dyDescent="0.3"/>
    <row r="1166" s="844" customFormat="1" x14ac:dyDescent="0.3"/>
    <row r="1167" s="844" customFormat="1" x14ac:dyDescent="0.3"/>
    <row r="1168" s="844" customFormat="1" x14ac:dyDescent="0.3"/>
    <row r="1169" s="844" customFormat="1" x14ac:dyDescent="0.3"/>
    <row r="1170" s="844" customFormat="1" x14ac:dyDescent="0.3"/>
    <row r="1171" s="844" customFormat="1" x14ac:dyDescent="0.3"/>
    <row r="1172" s="844" customFormat="1" x14ac:dyDescent="0.3"/>
    <row r="1173" s="844" customFormat="1" x14ac:dyDescent="0.3"/>
    <row r="1174" s="844" customFormat="1" x14ac:dyDescent="0.3"/>
    <row r="1175" s="844" customFormat="1" x14ac:dyDescent="0.3"/>
    <row r="1176" s="844" customFormat="1" x14ac:dyDescent="0.3"/>
    <row r="1177" s="844" customFormat="1" x14ac:dyDescent="0.3"/>
    <row r="1178" s="844" customFormat="1" x14ac:dyDescent="0.3"/>
    <row r="1179" s="844" customFormat="1" x14ac:dyDescent="0.3"/>
    <row r="1180" s="844" customFormat="1" x14ac:dyDescent="0.3"/>
    <row r="1181" s="844" customFormat="1" x14ac:dyDescent="0.3"/>
    <row r="1182" s="844" customFormat="1" x14ac:dyDescent="0.3"/>
    <row r="1183" s="844" customFormat="1" x14ac:dyDescent="0.3"/>
    <row r="1184" s="844" customFormat="1" x14ac:dyDescent="0.3"/>
    <row r="1185" s="844" customFormat="1" x14ac:dyDescent="0.3"/>
    <row r="1186" s="844" customFormat="1" x14ac:dyDescent="0.3"/>
    <row r="1187" s="844" customFormat="1" x14ac:dyDescent="0.3"/>
    <row r="1188" s="844" customFormat="1" x14ac:dyDescent="0.3"/>
    <row r="1189" s="844" customFormat="1" x14ac:dyDescent="0.3"/>
    <row r="1190" s="844" customFormat="1" x14ac:dyDescent="0.3"/>
    <row r="1191" s="844" customFormat="1" x14ac:dyDescent="0.3"/>
    <row r="1192" s="844" customFormat="1" x14ac:dyDescent="0.3"/>
    <row r="1193" s="844" customFormat="1" x14ac:dyDescent="0.3"/>
    <row r="1194" s="844" customFormat="1" x14ac:dyDescent="0.3"/>
    <row r="1195" s="844" customFormat="1" x14ac:dyDescent="0.3"/>
    <row r="1196" s="844" customFormat="1" x14ac:dyDescent="0.3"/>
    <row r="1197" s="844" customFormat="1" x14ac:dyDescent="0.3"/>
    <row r="1198" s="844" customFormat="1" x14ac:dyDescent="0.3"/>
    <row r="1199" s="844" customFormat="1" x14ac:dyDescent="0.3"/>
    <row r="1200" s="844" customFormat="1" x14ac:dyDescent="0.3"/>
    <row r="1201" s="844" customFormat="1" x14ac:dyDescent="0.3"/>
    <row r="1202" s="844" customFormat="1" x14ac:dyDescent="0.3"/>
    <row r="1203" s="844" customFormat="1" x14ac:dyDescent="0.3"/>
    <row r="1204" s="844" customFormat="1" x14ac:dyDescent="0.3"/>
    <row r="1205" s="844" customFormat="1" x14ac:dyDescent="0.3"/>
    <row r="1206" s="844" customFormat="1" x14ac:dyDescent="0.3"/>
    <row r="1207" s="844" customFormat="1" x14ac:dyDescent="0.3"/>
    <row r="1208" s="844" customFormat="1" x14ac:dyDescent="0.3"/>
    <row r="1209" s="844" customFormat="1" x14ac:dyDescent="0.3"/>
    <row r="1210" s="844" customFormat="1" x14ac:dyDescent="0.3"/>
    <row r="1211" s="844" customFormat="1" x14ac:dyDescent="0.3"/>
    <row r="1212" s="844" customFormat="1" x14ac:dyDescent="0.3"/>
    <row r="1213" s="844" customFormat="1" x14ac:dyDescent="0.3"/>
    <row r="1214" s="844" customFormat="1" x14ac:dyDescent="0.3"/>
    <row r="1215" s="844" customFormat="1" x14ac:dyDescent="0.3"/>
    <row r="1216" s="844" customFormat="1" x14ac:dyDescent="0.3"/>
    <row r="1217" s="844" customFormat="1" x14ac:dyDescent="0.3"/>
    <row r="1218" s="844" customFormat="1" x14ac:dyDescent="0.3"/>
    <row r="1219" s="844" customFormat="1" x14ac:dyDescent="0.3"/>
    <row r="1220" s="844" customFormat="1" x14ac:dyDescent="0.3"/>
    <row r="1221" s="844" customFormat="1" x14ac:dyDescent="0.3"/>
    <row r="1222" s="844" customFormat="1" x14ac:dyDescent="0.3"/>
    <row r="1223" s="844" customFormat="1" x14ac:dyDescent="0.3"/>
    <row r="1224" s="844" customFormat="1" x14ac:dyDescent="0.3"/>
    <row r="1225" s="844" customFormat="1" x14ac:dyDescent="0.3"/>
    <row r="1226" s="844" customFormat="1" x14ac:dyDescent="0.3"/>
    <row r="1227" s="844" customFormat="1" x14ac:dyDescent="0.3"/>
    <row r="1228" s="844" customFormat="1" x14ac:dyDescent="0.3"/>
    <row r="1229" s="844" customFormat="1" x14ac:dyDescent="0.3"/>
    <row r="1230" s="844" customFormat="1" x14ac:dyDescent="0.3"/>
    <row r="1231" s="844" customFormat="1" x14ac:dyDescent="0.3"/>
    <row r="1232" s="844" customFormat="1" x14ac:dyDescent="0.3"/>
    <row r="1233" s="844" customFormat="1" x14ac:dyDescent="0.3"/>
    <row r="1234" s="844" customFormat="1" x14ac:dyDescent="0.3"/>
    <row r="1235" s="844" customFormat="1" x14ac:dyDescent="0.3"/>
    <row r="1236" s="844" customFormat="1" x14ac:dyDescent="0.3"/>
    <row r="1237" s="844" customFormat="1" x14ac:dyDescent="0.3"/>
    <row r="1238" s="844" customFormat="1" x14ac:dyDescent="0.3"/>
    <row r="1239" s="844" customFormat="1" x14ac:dyDescent="0.3"/>
    <row r="1240" s="844" customFormat="1" x14ac:dyDescent="0.3"/>
    <row r="1241" s="844" customFormat="1" x14ac:dyDescent="0.3"/>
    <row r="1242" s="844" customFormat="1" x14ac:dyDescent="0.3"/>
    <row r="1243" s="844" customFormat="1" x14ac:dyDescent="0.3"/>
    <row r="1244" s="844" customFormat="1" x14ac:dyDescent="0.3"/>
    <row r="1245" s="844" customFormat="1" x14ac:dyDescent="0.3"/>
    <row r="1246" s="844" customFormat="1" x14ac:dyDescent="0.3"/>
    <row r="1247" s="844" customFormat="1" x14ac:dyDescent="0.3"/>
    <row r="1248" s="844" customFormat="1" x14ac:dyDescent="0.3"/>
    <row r="1249" s="844" customFormat="1" x14ac:dyDescent="0.3"/>
    <row r="1250" s="844" customFormat="1" x14ac:dyDescent="0.3"/>
    <row r="1251" s="844" customFormat="1" x14ac:dyDescent="0.3"/>
    <row r="1252" s="844" customFormat="1" x14ac:dyDescent="0.3"/>
    <row r="1253" s="844" customFormat="1" x14ac:dyDescent="0.3"/>
    <row r="1254" s="844" customFormat="1" x14ac:dyDescent="0.3"/>
    <row r="1255" s="844" customFormat="1" x14ac:dyDescent="0.3"/>
    <row r="1256" s="844" customFormat="1" x14ac:dyDescent="0.3"/>
    <row r="1257" s="844" customFormat="1" x14ac:dyDescent="0.3"/>
    <row r="1258" s="844" customFormat="1" x14ac:dyDescent="0.3"/>
    <row r="1259" s="844" customFormat="1" x14ac:dyDescent="0.3"/>
    <row r="1260" s="844" customFormat="1" x14ac:dyDescent="0.3"/>
    <row r="1261" s="844" customFormat="1" x14ac:dyDescent="0.3"/>
    <row r="1262" s="844" customFormat="1" x14ac:dyDescent="0.3"/>
    <row r="1263" s="844" customFormat="1" x14ac:dyDescent="0.3"/>
    <row r="1264" s="844" customFormat="1" x14ac:dyDescent="0.3"/>
    <row r="1265" s="844" customFormat="1" x14ac:dyDescent="0.3"/>
    <row r="1266" s="844" customFormat="1" x14ac:dyDescent="0.3"/>
    <row r="1267" s="844" customFormat="1" x14ac:dyDescent="0.3"/>
    <row r="1268" s="844" customFormat="1" x14ac:dyDescent="0.3"/>
    <row r="1269" s="844" customFormat="1" x14ac:dyDescent="0.3"/>
    <row r="1270" s="844" customFormat="1" x14ac:dyDescent="0.3"/>
    <row r="1271" s="844" customFormat="1" x14ac:dyDescent="0.3"/>
    <row r="1272" s="844" customFormat="1" x14ac:dyDescent="0.3"/>
    <row r="1273" s="844" customFormat="1" x14ac:dyDescent="0.3"/>
    <row r="1274" s="844" customFormat="1" x14ac:dyDescent="0.3"/>
    <row r="1275" s="844" customFormat="1" x14ac:dyDescent="0.3"/>
    <row r="1276" s="844" customFormat="1" x14ac:dyDescent="0.3"/>
    <row r="1277" s="844" customFormat="1" x14ac:dyDescent="0.3"/>
    <row r="1278" s="844" customFormat="1" x14ac:dyDescent="0.3"/>
    <row r="1279" s="844" customFormat="1" x14ac:dyDescent="0.3"/>
    <row r="1280" s="844" customFormat="1" x14ac:dyDescent="0.3"/>
    <row r="1281" s="844" customFormat="1" x14ac:dyDescent="0.3"/>
    <row r="1282" s="844" customFormat="1" x14ac:dyDescent="0.3"/>
    <row r="1283" s="844" customFormat="1" x14ac:dyDescent="0.3"/>
    <row r="1284" s="844" customFormat="1" x14ac:dyDescent="0.3"/>
    <row r="1285" s="844" customFormat="1" x14ac:dyDescent="0.3"/>
    <row r="1286" s="844" customFormat="1" x14ac:dyDescent="0.3"/>
    <row r="1287" s="844" customFormat="1" x14ac:dyDescent="0.3"/>
    <row r="1288" s="844" customFormat="1" x14ac:dyDescent="0.3"/>
    <row r="1289" s="844" customFormat="1" x14ac:dyDescent="0.3"/>
    <row r="1290" s="844" customFormat="1" x14ac:dyDescent="0.3"/>
    <row r="1291" s="844" customFormat="1" x14ac:dyDescent="0.3"/>
    <row r="1292" s="844" customFormat="1" x14ac:dyDescent="0.3"/>
    <row r="1293" s="844" customFormat="1" x14ac:dyDescent="0.3"/>
    <row r="1294" s="844" customFormat="1" x14ac:dyDescent="0.3"/>
    <row r="1295" s="844" customFormat="1" x14ac:dyDescent="0.3"/>
    <row r="1296" s="844" customFormat="1" x14ac:dyDescent="0.3"/>
    <row r="1297" s="844" customFormat="1" x14ac:dyDescent="0.3"/>
    <row r="1298" s="844" customFormat="1" x14ac:dyDescent="0.3"/>
    <row r="1299" s="844" customFormat="1" x14ac:dyDescent="0.3"/>
    <row r="1300" s="844" customFormat="1" x14ac:dyDescent="0.3"/>
    <row r="1301" s="844" customFormat="1" x14ac:dyDescent="0.3"/>
    <row r="1302" s="844" customFormat="1" x14ac:dyDescent="0.3"/>
    <row r="1303" s="844" customFormat="1" x14ac:dyDescent="0.3"/>
    <row r="1304" s="844" customFormat="1" x14ac:dyDescent="0.3"/>
    <row r="1305" s="844" customFormat="1" x14ac:dyDescent="0.3"/>
    <row r="1306" s="844" customFormat="1" x14ac:dyDescent="0.3"/>
    <row r="1307" s="844" customFormat="1" x14ac:dyDescent="0.3"/>
    <row r="1308" s="844" customFormat="1" x14ac:dyDescent="0.3"/>
    <row r="1309" s="844" customFormat="1" x14ac:dyDescent="0.3"/>
    <row r="1310" s="844" customFormat="1" x14ac:dyDescent="0.3"/>
    <row r="1311" s="844" customFormat="1" x14ac:dyDescent="0.3"/>
    <row r="1312" s="844" customFormat="1" x14ac:dyDescent="0.3"/>
    <row r="1313" s="844" customFormat="1" x14ac:dyDescent="0.3"/>
    <row r="1314" s="844" customFormat="1" x14ac:dyDescent="0.3"/>
    <row r="1315" s="844" customFormat="1" x14ac:dyDescent="0.3"/>
    <row r="1316" s="844" customFormat="1" x14ac:dyDescent="0.3"/>
    <row r="1317" s="844" customFormat="1" x14ac:dyDescent="0.3"/>
    <row r="1318" s="844" customFormat="1" x14ac:dyDescent="0.3"/>
    <row r="1319" s="844" customFormat="1" x14ac:dyDescent="0.3"/>
    <row r="1320" s="844" customFormat="1" x14ac:dyDescent="0.3"/>
    <row r="1321" s="844" customFormat="1" x14ac:dyDescent="0.3"/>
    <row r="1322" s="844" customFormat="1" x14ac:dyDescent="0.3"/>
    <row r="1323" s="844" customFormat="1" x14ac:dyDescent="0.3"/>
    <row r="1324" s="844" customFormat="1" x14ac:dyDescent="0.3"/>
    <row r="1325" s="844" customFormat="1" x14ac:dyDescent="0.3"/>
    <row r="1326" s="844" customFormat="1" x14ac:dyDescent="0.3"/>
    <row r="1327" s="844" customFormat="1" x14ac:dyDescent="0.3"/>
    <row r="1328" s="844" customFormat="1" x14ac:dyDescent="0.3"/>
    <row r="1329" s="844" customFormat="1" x14ac:dyDescent="0.3"/>
    <row r="1330" s="844" customFormat="1" x14ac:dyDescent="0.3"/>
    <row r="1331" s="844" customFormat="1" x14ac:dyDescent="0.3"/>
    <row r="1332" s="844" customFormat="1" x14ac:dyDescent="0.3"/>
    <row r="1333" s="844" customFormat="1" x14ac:dyDescent="0.3"/>
    <row r="1334" s="844" customFormat="1" x14ac:dyDescent="0.3"/>
    <row r="1335" s="844" customFormat="1" x14ac:dyDescent="0.3"/>
    <row r="1336" s="844" customFormat="1" x14ac:dyDescent="0.3"/>
    <row r="1337" s="844" customFormat="1" x14ac:dyDescent="0.3"/>
    <row r="1338" s="844" customFormat="1" x14ac:dyDescent="0.3"/>
    <row r="1339" s="844" customFormat="1" x14ac:dyDescent="0.3"/>
    <row r="1340" s="844" customFormat="1" x14ac:dyDescent="0.3"/>
    <row r="1341" s="844" customFormat="1" x14ac:dyDescent="0.3"/>
    <row r="1342" s="844" customFormat="1" x14ac:dyDescent="0.3"/>
    <row r="1343" s="844" customFormat="1" x14ac:dyDescent="0.3"/>
    <row r="1344" s="844" customFormat="1" x14ac:dyDescent="0.3"/>
    <row r="1345" s="844" customFormat="1" x14ac:dyDescent="0.3"/>
    <row r="1346" s="844" customFormat="1" x14ac:dyDescent="0.3"/>
    <row r="1347" s="844" customFormat="1" x14ac:dyDescent="0.3"/>
    <row r="1348" s="844" customFormat="1" x14ac:dyDescent="0.3"/>
    <row r="1349" s="844" customFormat="1" x14ac:dyDescent="0.3"/>
    <row r="1350" s="844" customFormat="1" x14ac:dyDescent="0.3"/>
    <row r="1351" s="844" customFormat="1" x14ac:dyDescent="0.3"/>
    <row r="1352" s="844" customFormat="1" x14ac:dyDescent="0.3"/>
    <row r="1353" s="844" customFormat="1" x14ac:dyDescent="0.3"/>
    <row r="1354" s="844" customFormat="1" x14ac:dyDescent="0.3"/>
    <row r="1355" s="844" customFormat="1" x14ac:dyDescent="0.3"/>
    <row r="1356" s="844" customFormat="1" x14ac:dyDescent="0.3"/>
    <row r="1357" s="844" customFormat="1" x14ac:dyDescent="0.3"/>
    <row r="1358" s="844" customFormat="1" x14ac:dyDescent="0.3"/>
    <row r="1359" s="844" customFormat="1" x14ac:dyDescent="0.3"/>
    <row r="1360" s="844" customFormat="1" x14ac:dyDescent="0.3"/>
    <row r="1361" s="844" customFormat="1" x14ac:dyDescent="0.3"/>
    <row r="1362" s="844" customFormat="1" x14ac:dyDescent="0.3"/>
    <row r="1363" s="844" customFormat="1" x14ac:dyDescent="0.3"/>
    <row r="1364" s="844" customFormat="1" x14ac:dyDescent="0.3"/>
    <row r="1365" s="844" customFormat="1" x14ac:dyDescent="0.3"/>
    <row r="1366" s="844" customFormat="1" x14ac:dyDescent="0.3"/>
    <row r="1367" s="844" customFormat="1" x14ac:dyDescent="0.3"/>
    <row r="1368" s="844" customFormat="1" x14ac:dyDescent="0.3"/>
    <row r="1369" s="844" customFormat="1" x14ac:dyDescent="0.3"/>
    <row r="1370" s="844" customFormat="1" x14ac:dyDescent="0.3"/>
    <row r="1371" s="844" customFormat="1" x14ac:dyDescent="0.3"/>
    <row r="1372" s="844" customFormat="1" x14ac:dyDescent="0.3"/>
    <row r="1373" s="844" customFormat="1" x14ac:dyDescent="0.3"/>
    <row r="1374" s="844" customFormat="1" x14ac:dyDescent="0.3"/>
    <row r="1375" s="844" customFormat="1" x14ac:dyDescent="0.3"/>
    <row r="1376" s="844" customFormat="1" x14ac:dyDescent="0.3"/>
    <row r="1377" s="844" customFormat="1" x14ac:dyDescent="0.3"/>
    <row r="1378" s="844" customFormat="1" x14ac:dyDescent="0.3"/>
    <row r="1379" s="844" customFormat="1" x14ac:dyDescent="0.3"/>
    <row r="1380" s="844" customFormat="1" x14ac:dyDescent="0.3"/>
    <row r="1381" s="844" customFormat="1" x14ac:dyDescent="0.3"/>
    <row r="1382" s="844" customFormat="1" x14ac:dyDescent="0.3"/>
    <row r="1383" s="844" customFormat="1" x14ac:dyDescent="0.3"/>
    <row r="1384" s="844" customFormat="1" x14ac:dyDescent="0.3"/>
    <row r="1385" s="844" customFormat="1" x14ac:dyDescent="0.3"/>
    <row r="1386" s="844" customFormat="1" x14ac:dyDescent="0.3"/>
    <row r="1387" s="844" customFormat="1" x14ac:dyDescent="0.3"/>
    <row r="1388" s="844" customFormat="1" x14ac:dyDescent="0.3"/>
    <row r="1389" s="844" customFormat="1" x14ac:dyDescent="0.3"/>
    <row r="1390" s="844" customFormat="1" x14ac:dyDescent="0.3"/>
    <row r="1391" s="844" customFormat="1" x14ac:dyDescent="0.3"/>
    <row r="1392" s="844" customFormat="1" x14ac:dyDescent="0.3"/>
    <row r="1393" s="844" customFormat="1" x14ac:dyDescent="0.3"/>
    <row r="1394" s="844" customFormat="1" x14ac:dyDescent="0.3"/>
    <row r="1395" s="844" customFormat="1" x14ac:dyDescent="0.3"/>
    <row r="1396" s="844" customFormat="1" x14ac:dyDescent="0.3"/>
    <row r="1397" s="844" customFormat="1" x14ac:dyDescent="0.3"/>
    <row r="1398" s="844" customFormat="1" x14ac:dyDescent="0.3"/>
    <row r="1399" s="844" customFormat="1" x14ac:dyDescent="0.3"/>
    <row r="1400" s="844" customFormat="1" x14ac:dyDescent="0.3"/>
    <row r="1401" s="844" customFormat="1" x14ac:dyDescent="0.3"/>
    <row r="1402" s="844" customFormat="1" x14ac:dyDescent="0.3"/>
    <row r="1403" s="844" customFormat="1" x14ac:dyDescent="0.3"/>
    <row r="1404" s="844" customFormat="1" x14ac:dyDescent="0.3"/>
    <row r="1405" s="844" customFormat="1" x14ac:dyDescent="0.3"/>
    <row r="1406" s="844" customFormat="1" x14ac:dyDescent="0.3"/>
    <row r="1407" s="844" customFormat="1" x14ac:dyDescent="0.3"/>
    <row r="1408" s="844" customFormat="1" x14ac:dyDescent="0.3"/>
    <row r="1409" s="844" customFormat="1" x14ac:dyDescent="0.3"/>
    <row r="1410" s="844" customFormat="1" x14ac:dyDescent="0.3"/>
    <row r="1411" s="844" customFormat="1" x14ac:dyDescent="0.3"/>
    <row r="1412" s="844" customFormat="1" x14ac:dyDescent="0.3"/>
    <row r="1413" s="844" customFormat="1" x14ac:dyDescent="0.3"/>
    <row r="1414" s="844" customFormat="1" x14ac:dyDescent="0.3"/>
    <row r="1415" s="844" customFormat="1" x14ac:dyDescent="0.3"/>
    <row r="1416" s="844" customFormat="1" x14ac:dyDescent="0.3"/>
    <row r="1417" s="844" customFormat="1" x14ac:dyDescent="0.3"/>
    <row r="1418" s="844" customFormat="1" x14ac:dyDescent="0.3"/>
    <row r="1419" s="844" customFormat="1" x14ac:dyDescent="0.3"/>
    <row r="1420" s="844" customFormat="1" x14ac:dyDescent="0.3"/>
    <row r="1421" s="844" customFormat="1" x14ac:dyDescent="0.3"/>
    <row r="1422" s="844" customFormat="1" x14ac:dyDescent="0.3"/>
    <row r="1423" s="844" customFormat="1" x14ac:dyDescent="0.3"/>
    <row r="1424" s="844" customFormat="1" x14ac:dyDescent="0.3"/>
    <row r="1425" s="844" customFormat="1" x14ac:dyDescent="0.3"/>
    <row r="1426" s="844" customFormat="1" x14ac:dyDescent="0.3"/>
    <row r="1427" s="844" customFormat="1" x14ac:dyDescent="0.3"/>
    <row r="1428" s="844" customFormat="1" x14ac:dyDescent="0.3"/>
    <row r="1429" s="844" customFormat="1" x14ac:dyDescent="0.3"/>
    <row r="1430" s="844" customFormat="1" x14ac:dyDescent="0.3"/>
    <row r="1431" s="844" customFormat="1" x14ac:dyDescent="0.3"/>
    <row r="1432" s="844" customFormat="1" x14ac:dyDescent="0.3"/>
    <row r="1433" s="844" customFormat="1" x14ac:dyDescent="0.3"/>
    <row r="1434" s="844" customFormat="1" x14ac:dyDescent="0.3"/>
    <row r="1435" s="844" customFormat="1" x14ac:dyDescent="0.3"/>
    <row r="1436" s="844" customFormat="1" x14ac:dyDescent="0.3"/>
    <row r="1437" s="844" customFormat="1" x14ac:dyDescent="0.3"/>
    <row r="1438" s="844" customFormat="1" x14ac:dyDescent="0.3"/>
    <row r="1439" s="844" customFormat="1" x14ac:dyDescent="0.3"/>
    <row r="1440" s="844" customFormat="1" x14ac:dyDescent="0.3"/>
    <row r="1441" s="844" customFormat="1" x14ac:dyDescent="0.3"/>
    <row r="1442" s="844" customFormat="1" x14ac:dyDescent="0.3"/>
    <row r="1443" s="844" customFormat="1" x14ac:dyDescent="0.3"/>
    <row r="1444" s="844" customFormat="1" x14ac:dyDescent="0.3"/>
    <row r="1445" s="844" customFormat="1" x14ac:dyDescent="0.3"/>
    <row r="1446" s="844" customFormat="1" x14ac:dyDescent="0.3"/>
    <row r="1447" s="844" customFormat="1" x14ac:dyDescent="0.3"/>
    <row r="1448" s="844" customFormat="1" x14ac:dyDescent="0.3"/>
    <row r="1449" s="844" customFormat="1" x14ac:dyDescent="0.3"/>
    <row r="1450" s="844" customFormat="1" x14ac:dyDescent="0.3"/>
    <row r="1451" s="844" customFormat="1" x14ac:dyDescent="0.3"/>
    <row r="1452" s="844" customFormat="1" x14ac:dyDescent="0.3"/>
    <row r="1453" s="844" customFormat="1" x14ac:dyDescent="0.3"/>
    <row r="1454" s="844" customFormat="1" x14ac:dyDescent="0.3"/>
    <row r="1455" s="844" customFormat="1" x14ac:dyDescent="0.3"/>
    <row r="1456" s="844" customFormat="1" x14ac:dyDescent="0.3"/>
    <row r="1457" s="844" customFormat="1" x14ac:dyDescent="0.3"/>
    <row r="1458" s="844" customFormat="1" x14ac:dyDescent="0.3"/>
    <row r="1459" s="844" customFormat="1" x14ac:dyDescent="0.3"/>
    <row r="1460" s="844" customFormat="1" x14ac:dyDescent="0.3"/>
    <row r="1461" s="844" customFormat="1" x14ac:dyDescent="0.3"/>
    <row r="1462" s="844" customFormat="1" x14ac:dyDescent="0.3"/>
    <row r="1463" s="844" customFormat="1" x14ac:dyDescent="0.3"/>
    <row r="1464" s="844" customFormat="1" x14ac:dyDescent="0.3"/>
    <row r="1465" s="844" customFormat="1" x14ac:dyDescent="0.3"/>
    <row r="1466" s="844" customFormat="1" x14ac:dyDescent="0.3"/>
    <row r="1467" s="844" customFormat="1" x14ac:dyDescent="0.3"/>
    <row r="1468" s="844" customFormat="1" x14ac:dyDescent="0.3"/>
    <row r="1469" s="844" customFormat="1" x14ac:dyDescent="0.3"/>
    <row r="1470" s="844" customFormat="1" x14ac:dyDescent="0.3"/>
    <row r="1471" s="844" customFormat="1" x14ac:dyDescent="0.3"/>
    <row r="1472" s="844" customFormat="1" x14ac:dyDescent="0.3"/>
    <row r="1473" s="844" customFormat="1" x14ac:dyDescent="0.3"/>
    <row r="1474" s="844" customFormat="1" x14ac:dyDescent="0.3"/>
    <row r="1475" s="844" customFormat="1" x14ac:dyDescent="0.3"/>
    <row r="1476" s="844" customFormat="1" x14ac:dyDescent="0.3"/>
    <row r="1477" s="844" customFormat="1" x14ac:dyDescent="0.3"/>
    <row r="1478" s="844" customFormat="1" x14ac:dyDescent="0.3"/>
    <row r="1479" s="844" customFormat="1" x14ac:dyDescent="0.3"/>
    <row r="1480" s="844" customFormat="1" x14ac:dyDescent="0.3"/>
    <row r="1481" s="844" customFormat="1" x14ac:dyDescent="0.3"/>
    <row r="1482" s="844" customFormat="1" x14ac:dyDescent="0.3"/>
    <row r="1483" s="844" customFormat="1" x14ac:dyDescent="0.3"/>
    <row r="1484" s="844" customFormat="1" x14ac:dyDescent="0.3"/>
    <row r="1485" s="844" customFormat="1" x14ac:dyDescent="0.3"/>
    <row r="1486" s="844" customFormat="1" x14ac:dyDescent="0.3"/>
    <row r="1487" s="844" customFormat="1" x14ac:dyDescent="0.3"/>
    <row r="1488" s="844" customFormat="1" x14ac:dyDescent="0.3"/>
    <row r="1489" s="844" customFormat="1" x14ac:dyDescent="0.3"/>
    <row r="1490" s="844" customFormat="1" x14ac:dyDescent="0.3"/>
    <row r="1491" s="844" customFormat="1" x14ac:dyDescent="0.3"/>
    <row r="1492" s="844" customFormat="1" x14ac:dyDescent="0.3"/>
    <row r="1493" s="844" customFormat="1" x14ac:dyDescent="0.3"/>
    <row r="1494" s="844" customFormat="1" x14ac:dyDescent="0.3"/>
    <row r="1495" s="844" customFormat="1" x14ac:dyDescent="0.3"/>
    <row r="1496" s="844" customFormat="1" x14ac:dyDescent="0.3"/>
    <row r="1497" s="844" customFormat="1" x14ac:dyDescent="0.3"/>
    <row r="1498" s="844" customFormat="1" x14ac:dyDescent="0.3"/>
    <row r="1499" s="844" customFormat="1" x14ac:dyDescent="0.3"/>
    <row r="1500" s="844" customFormat="1" x14ac:dyDescent="0.3"/>
    <row r="1501" s="844" customFormat="1" x14ac:dyDescent="0.3"/>
    <row r="1502" s="844" customFormat="1" x14ac:dyDescent="0.3"/>
    <row r="1503" s="844" customFormat="1" x14ac:dyDescent="0.3"/>
    <row r="1504" s="844" customFormat="1" x14ac:dyDescent="0.3"/>
    <row r="1505" s="844" customFormat="1" x14ac:dyDescent="0.3"/>
    <row r="1506" s="844" customFormat="1" x14ac:dyDescent="0.3"/>
    <row r="1507" s="844" customFormat="1" x14ac:dyDescent="0.3"/>
    <row r="1508" s="844" customFormat="1" x14ac:dyDescent="0.3"/>
    <row r="1509" s="844" customFormat="1" x14ac:dyDescent="0.3"/>
    <row r="1510" s="844" customFormat="1" x14ac:dyDescent="0.3"/>
    <row r="1511" s="844" customFormat="1" x14ac:dyDescent="0.3"/>
    <row r="1512" s="844" customFormat="1" x14ac:dyDescent="0.3"/>
    <row r="1513" s="844" customFormat="1" x14ac:dyDescent="0.3"/>
    <row r="1514" s="844" customFormat="1" x14ac:dyDescent="0.3"/>
    <row r="1515" s="844" customFormat="1" x14ac:dyDescent="0.3"/>
    <row r="1516" s="844" customFormat="1" x14ac:dyDescent="0.3"/>
    <row r="1517" s="844" customFormat="1" x14ac:dyDescent="0.3"/>
    <row r="1518" s="844" customFormat="1" x14ac:dyDescent="0.3"/>
    <row r="1519" s="844" customFormat="1" x14ac:dyDescent="0.3"/>
    <row r="1520" s="844" customFormat="1" x14ac:dyDescent="0.3"/>
    <row r="1521" s="844" customFormat="1" x14ac:dyDescent="0.3"/>
    <row r="1522" s="844" customFormat="1" x14ac:dyDescent="0.3"/>
    <row r="1523" s="844" customFormat="1" x14ac:dyDescent="0.3"/>
    <row r="1524" s="844" customFormat="1" x14ac:dyDescent="0.3"/>
    <row r="1525" s="844" customFormat="1" x14ac:dyDescent="0.3"/>
    <row r="1526" s="844" customFormat="1" x14ac:dyDescent="0.3"/>
    <row r="1527" s="844" customFormat="1" x14ac:dyDescent="0.3"/>
    <row r="1528" s="844" customFormat="1" x14ac:dyDescent="0.3"/>
  </sheetData>
  <sheetProtection algorithmName="SHA-512" hashValue="ynV0S7aFozn9DDez6JtUgYG0H2ahSmnjROXgZ0H2oCMeiPDAN/9pfkPAYwlTICSls6Fot9XeHz2Avf82zMDEtg==" saltValue="9nOyxtnrF95EIpT6S6xz6A==" spinCount="100000" sheet="1" selectLockedCells="1"/>
  <mergeCells count="7">
    <mergeCell ref="A38:A39"/>
    <mergeCell ref="B1:E1"/>
    <mergeCell ref="B5:C5"/>
    <mergeCell ref="A9:E9"/>
    <mergeCell ref="F9:G9"/>
    <mergeCell ref="A12:B13"/>
    <mergeCell ref="A29:A30"/>
  </mergeCells>
  <printOptions horizontalCentered="1"/>
  <pageMargins left="0.70866141732283472" right="0.11811023622047245" top="0.74803149606299213" bottom="0.74803149606299213" header="0.31496062992125984" footer="0.31496062992125984"/>
  <pageSetup paperSize="9" scale="96" orientation="portrait" r:id="rId1"/>
  <ignoredErrors>
    <ignoredError sqref="C23:E30 C36:E39 E32 E33 D22:E22 D31:E31 D35:E35" unlockedFormula="1"/>
    <ignoredError sqref="D34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A1:G1595"/>
  <sheetViews>
    <sheetView topLeftCell="A22" workbookViewId="0">
      <selection activeCell="E37" sqref="E37"/>
    </sheetView>
  </sheetViews>
  <sheetFormatPr baseColWidth="10" defaultColWidth="12" defaultRowHeight="13.8" x14ac:dyDescent="0.3"/>
  <cols>
    <col min="1" max="1" width="32.109375" style="1030" customWidth="1"/>
    <col min="2" max="2" width="29.44140625" style="1030" customWidth="1"/>
    <col min="3" max="3" width="12.5546875" style="1030" customWidth="1"/>
    <col min="4" max="4" width="12.109375" style="1030" customWidth="1"/>
    <col min="5" max="5" width="13.6640625" style="1030" customWidth="1"/>
    <col min="6" max="256" width="12" style="844"/>
    <col min="257" max="257" width="32.109375" style="844" customWidth="1"/>
    <col min="258" max="258" width="29.44140625" style="844" customWidth="1"/>
    <col min="259" max="259" width="12.5546875" style="844" customWidth="1"/>
    <col min="260" max="260" width="12.109375" style="844" customWidth="1"/>
    <col min="261" max="261" width="13.6640625" style="844" customWidth="1"/>
    <col min="262" max="512" width="12" style="844"/>
    <col min="513" max="513" width="32.109375" style="844" customWidth="1"/>
    <col min="514" max="514" width="29.44140625" style="844" customWidth="1"/>
    <col min="515" max="515" width="12.5546875" style="844" customWidth="1"/>
    <col min="516" max="516" width="12.109375" style="844" customWidth="1"/>
    <col min="517" max="517" width="13.6640625" style="844" customWidth="1"/>
    <col min="518" max="768" width="12" style="844"/>
    <col min="769" max="769" width="32.109375" style="844" customWidth="1"/>
    <col min="770" max="770" width="29.44140625" style="844" customWidth="1"/>
    <col min="771" max="771" width="12.5546875" style="844" customWidth="1"/>
    <col min="772" max="772" width="12.109375" style="844" customWidth="1"/>
    <col min="773" max="773" width="13.6640625" style="844" customWidth="1"/>
    <col min="774" max="1024" width="12" style="844"/>
    <col min="1025" max="1025" width="32.109375" style="844" customWidth="1"/>
    <col min="1026" max="1026" width="29.44140625" style="844" customWidth="1"/>
    <col min="1027" max="1027" width="12.5546875" style="844" customWidth="1"/>
    <col min="1028" max="1028" width="12.109375" style="844" customWidth="1"/>
    <col min="1029" max="1029" width="13.6640625" style="844" customWidth="1"/>
    <col min="1030" max="1280" width="12" style="844"/>
    <col min="1281" max="1281" width="32.109375" style="844" customWidth="1"/>
    <col min="1282" max="1282" width="29.44140625" style="844" customWidth="1"/>
    <col min="1283" max="1283" width="12.5546875" style="844" customWidth="1"/>
    <col min="1284" max="1284" width="12.109375" style="844" customWidth="1"/>
    <col min="1285" max="1285" width="13.6640625" style="844" customWidth="1"/>
    <col min="1286" max="1536" width="12" style="844"/>
    <col min="1537" max="1537" width="32.109375" style="844" customWidth="1"/>
    <col min="1538" max="1538" width="29.44140625" style="844" customWidth="1"/>
    <col min="1539" max="1539" width="12.5546875" style="844" customWidth="1"/>
    <col min="1540" max="1540" width="12.109375" style="844" customWidth="1"/>
    <col min="1541" max="1541" width="13.6640625" style="844" customWidth="1"/>
    <col min="1542" max="1792" width="12" style="844"/>
    <col min="1793" max="1793" width="32.109375" style="844" customWidth="1"/>
    <col min="1794" max="1794" width="29.44140625" style="844" customWidth="1"/>
    <col min="1795" max="1795" width="12.5546875" style="844" customWidth="1"/>
    <col min="1796" max="1796" width="12.109375" style="844" customWidth="1"/>
    <col min="1797" max="1797" width="13.6640625" style="844" customWidth="1"/>
    <col min="1798" max="2048" width="12" style="844"/>
    <col min="2049" max="2049" width="32.109375" style="844" customWidth="1"/>
    <col min="2050" max="2050" width="29.44140625" style="844" customWidth="1"/>
    <col min="2051" max="2051" width="12.5546875" style="844" customWidth="1"/>
    <col min="2052" max="2052" width="12.109375" style="844" customWidth="1"/>
    <col min="2053" max="2053" width="13.6640625" style="844" customWidth="1"/>
    <col min="2054" max="2304" width="12" style="844"/>
    <col min="2305" max="2305" width="32.109375" style="844" customWidth="1"/>
    <col min="2306" max="2306" width="29.44140625" style="844" customWidth="1"/>
    <col min="2307" max="2307" width="12.5546875" style="844" customWidth="1"/>
    <col min="2308" max="2308" width="12.109375" style="844" customWidth="1"/>
    <col min="2309" max="2309" width="13.6640625" style="844" customWidth="1"/>
    <col min="2310" max="2560" width="12" style="844"/>
    <col min="2561" max="2561" width="32.109375" style="844" customWidth="1"/>
    <col min="2562" max="2562" width="29.44140625" style="844" customWidth="1"/>
    <col min="2563" max="2563" width="12.5546875" style="844" customWidth="1"/>
    <col min="2564" max="2564" width="12.109375" style="844" customWidth="1"/>
    <col min="2565" max="2565" width="13.6640625" style="844" customWidth="1"/>
    <col min="2566" max="2816" width="12" style="844"/>
    <col min="2817" max="2817" width="32.109375" style="844" customWidth="1"/>
    <col min="2818" max="2818" width="29.44140625" style="844" customWidth="1"/>
    <col min="2819" max="2819" width="12.5546875" style="844" customWidth="1"/>
    <col min="2820" max="2820" width="12.109375" style="844" customWidth="1"/>
    <col min="2821" max="2821" width="13.6640625" style="844" customWidth="1"/>
    <col min="2822" max="3072" width="12" style="844"/>
    <col min="3073" max="3073" width="32.109375" style="844" customWidth="1"/>
    <col min="3074" max="3074" width="29.44140625" style="844" customWidth="1"/>
    <col min="3075" max="3075" width="12.5546875" style="844" customWidth="1"/>
    <col min="3076" max="3076" width="12.109375" style="844" customWidth="1"/>
    <col min="3077" max="3077" width="13.6640625" style="844" customWidth="1"/>
    <col min="3078" max="3328" width="12" style="844"/>
    <col min="3329" max="3329" width="32.109375" style="844" customWidth="1"/>
    <col min="3330" max="3330" width="29.44140625" style="844" customWidth="1"/>
    <col min="3331" max="3331" width="12.5546875" style="844" customWidth="1"/>
    <col min="3332" max="3332" width="12.109375" style="844" customWidth="1"/>
    <col min="3333" max="3333" width="13.6640625" style="844" customWidth="1"/>
    <col min="3334" max="3584" width="12" style="844"/>
    <col min="3585" max="3585" width="32.109375" style="844" customWidth="1"/>
    <col min="3586" max="3586" width="29.44140625" style="844" customWidth="1"/>
    <col min="3587" max="3587" width="12.5546875" style="844" customWidth="1"/>
    <col min="3588" max="3588" width="12.109375" style="844" customWidth="1"/>
    <col min="3589" max="3589" width="13.6640625" style="844" customWidth="1"/>
    <col min="3590" max="3840" width="12" style="844"/>
    <col min="3841" max="3841" width="32.109375" style="844" customWidth="1"/>
    <col min="3842" max="3842" width="29.44140625" style="844" customWidth="1"/>
    <col min="3843" max="3843" width="12.5546875" style="844" customWidth="1"/>
    <col min="3844" max="3844" width="12.109375" style="844" customWidth="1"/>
    <col min="3845" max="3845" width="13.6640625" style="844" customWidth="1"/>
    <col min="3846" max="4096" width="12" style="844"/>
    <col min="4097" max="4097" width="32.109375" style="844" customWidth="1"/>
    <col min="4098" max="4098" width="29.44140625" style="844" customWidth="1"/>
    <col min="4099" max="4099" width="12.5546875" style="844" customWidth="1"/>
    <col min="4100" max="4100" width="12.109375" style="844" customWidth="1"/>
    <col min="4101" max="4101" width="13.6640625" style="844" customWidth="1"/>
    <col min="4102" max="4352" width="12" style="844"/>
    <col min="4353" max="4353" width="32.109375" style="844" customWidth="1"/>
    <col min="4354" max="4354" width="29.44140625" style="844" customWidth="1"/>
    <col min="4355" max="4355" width="12.5546875" style="844" customWidth="1"/>
    <col min="4356" max="4356" width="12.109375" style="844" customWidth="1"/>
    <col min="4357" max="4357" width="13.6640625" style="844" customWidth="1"/>
    <col min="4358" max="4608" width="12" style="844"/>
    <col min="4609" max="4609" width="32.109375" style="844" customWidth="1"/>
    <col min="4610" max="4610" width="29.44140625" style="844" customWidth="1"/>
    <col min="4611" max="4611" width="12.5546875" style="844" customWidth="1"/>
    <col min="4612" max="4612" width="12.109375" style="844" customWidth="1"/>
    <col min="4613" max="4613" width="13.6640625" style="844" customWidth="1"/>
    <col min="4614" max="4864" width="12" style="844"/>
    <col min="4865" max="4865" width="32.109375" style="844" customWidth="1"/>
    <col min="4866" max="4866" width="29.44140625" style="844" customWidth="1"/>
    <col min="4867" max="4867" width="12.5546875" style="844" customWidth="1"/>
    <col min="4868" max="4868" width="12.109375" style="844" customWidth="1"/>
    <col min="4869" max="4869" width="13.6640625" style="844" customWidth="1"/>
    <col min="4870" max="5120" width="12" style="844"/>
    <col min="5121" max="5121" width="32.109375" style="844" customWidth="1"/>
    <col min="5122" max="5122" width="29.44140625" style="844" customWidth="1"/>
    <col min="5123" max="5123" width="12.5546875" style="844" customWidth="1"/>
    <col min="5124" max="5124" width="12.109375" style="844" customWidth="1"/>
    <col min="5125" max="5125" width="13.6640625" style="844" customWidth="1"/>
    <col min="5126" max="5376" width="12" style="844"/>
    <col min="5377" max="5377" width="32.109375" style="844" customWidth="1"/>
    <col min="5378" max="5378" width="29.44140625" style="844" customWidth="1"/>
    <col min="5379" max="5379" width="12.5546875" style="844" customWidth="1"/>
    <col min="5380" max="5380" width="12.109375" style="844" customWidth="1"/>
    <col min="5381" max="5381" width="13.6640625" style="844" customWidth="1"/>
    <col min="5382" max="5632" width="12" style="844"/>
    <col min="5633" max="5633" width="32.109375" style="844" customWidth="1"/>
    <col min="5634" max="5634" width="29.44140625" style="844" customWidth="1"/>
    <col min="5635" max="5635" width="12.5546875" style="844" customWidth="1"/>
    <col min="5636" max="5636" width="12.109375" style="844" customWidth="1"/>
    <col min="5637" max="5637" width="13.6640625" style="844" customWidth="1"/>
    <col min="5638" max="5888" width="12" style="844"/>
    <col min="5889" max="5889" width="32.109375" style="844" customWidth="1"/>
    <col min="5890" max="5890" width="29.44140625" style="844" customWidth="1"/>
    <col min="5891" max="5891" width="12.5546875" style="844" customWidth="1"/>
    <col min="5892" max="5892" width="12.109375" style="844" customWidth="1"/>
    <col min="5893" max="5893" width="13.6640625" style="844" customWidth="1"/>
    <col min="5894" max="6144" width="12" style="844"/>
    <col min="6145" max="6145" width="32.109375" style="844" customWidth="1"/>
    <col min="6146" max="6146" width="29.44140625" style="844" customWidth="1"/>
    <col min="6147" max="6147" width="12.5546875" style="844" customWidth="1"/>
    <col min="6148" max="6148" width="12.109375" style="844" customWidth="1"/>
    <col min="6149" max="6149" width="13.6640625" style="844" customWidth="1"/>
    <col min="6150" max="6400" width="12" style="844"/>
    <col min="6401" max="6401" width="32.109375" style="844" customWidth="1"/>
    <col min="6402" max="6402" width="29.44140625" style="844" customWidth="1"/>
    <col min="6403" max="6403" width="12.5546875" style="844" customWidth="1"/>
    <col min="6404" max="6404" width="12.109375" style="844" customWidth="1"/>
    <col min="6405" max="6405" width="13.6640625" style="844" customWidth="1"/>
    <col min="6406" max="6656" width="12" style="844"/>
    <col min="6657" max="6657" width="32.109375" style="844" customWidth="1"/>
    <col min="6658" max="6658" width="29.44140625" style="844" customWidth="1"/>
    <col min="6659" max="6659" width="12.5546875" style="844" customWidth="1"/>
    <col min="6660" max="6660" width="12.109375" style="844" customWidth="1"/>
    <col min="6661" max="6661" width="13.6640625" style="844" customWidth="1"/>
    <col min="6662" max="6912" width="12" style="844"/>
    <col min="6913" max="6913" width="32.109375" style="844" customWidth="1"/>
    <col min="6914" max="6914" width="29.44140625" style="844" customWidth="1"/>
    <col min="6915" max="6915" width="12.5546875" style="844" customWidth="1"/>
    <col min="6916" max="6916" width="12.109375" style="844" customWidth="1"/>
    <col min="6917" max="6917" width="13.6640625" style="844" customWidth="1"/>
    <col min="6918" max="7168" width="12" style="844"/>
    <col min="7169" max="7169" width="32.109375" style="844" customWidth="1"/>
    <col min="7170" max="7170" width="29.44140625" style="844" customWidth="1"/>
    <col min="7171" max="7171" width="12.5546875" style="844" customWidth="1"/>
    <col min="7172" max="7172" width="12.109375" style="844" customWidth="1"/>
    <col min="7173" max="7173" width="13.6640625" style="844" customWidth="1"/>
    <col min="7174" max="7424" width="12" style="844"/>
    <col min="7425" max="7425" width="32.109375" style="844" customWidth="1"/>
    <col min="7426" max="7426" width="29.44140625" style="844" customWidth="1"/>
    <col min="7427" max="7427" width="12.5546875" style="844" customWidth="1"/>
    <col min="7428" max="7428" width="12.109375" style="844" customWidth="1"/>
    <col min="7429" max="7429" width="13.6640625" style="844" customWidth="1"/>
    <col min="7430" max="7680" width="12" style="844"/>
    <col min="7681" max="7681" width="32.109375" style="844" customWidth="1"/>
    <col min="7682" max="7682" width="29.44140625" style="844" customWidth="1"/>
    <col min="7683" max="7683" width="12.5546875" style="844" customWidth="1"/>
    <col min="7684" max="7684" width="12.109375" style="844" customWidth="1"/>
    <col min="7685" max="7685" width="13.6640625" style="844" customWidth="1"/>
    <col min="7686" max="7936" width="12" style="844"/>
    <col min="7937" max="7937" width="32.109375" style="844" customWidth="1"/>
    <col min="7938" max="7938" width="29.44140625" style="844" customWidth="1"/>
    <col min="7939" max="7939" width="12.5546875" style="844" customWidth="1"/>
    <col min="7940" max="7940" width="12.109375" style="844" customWidth="1"/>
    <col min="7941" max="7941" width="13.6640625" style="844" customWidth="1"/>
    <col min="7942" max="8192" width="12" style="844"/>
    <col min="8193" max="8193" width="32.109375" style="844" customWidth="1"/>
    <col min="8194" max="8194" width="29.44140625" style="844" customWidth="1"/>
    <col min="8195" max="8195" width="12.5546875" style="844" customWidth="1"/>
    <col min="8196" max="8196" width="12.109375" style="844" customWidth="1"/>
    <col min="8197" max="8197" width="13.6640625" style="844" customWidth="1"/>
    <col min="8198" max="8448" width="12" style="844"/>
    <col min="8449" max="8449" width="32.109375" style="844" customWidth="1"/>
    <col min="8450" max="8450" width="29.44140625" style="844" customWidth="1"/>
    <col min="8451" max="8451" width="12.5546875" style="844" customWidth="1"/>
    <col min="8452" max="8452" width="12.109375" style="844" customWidth="1"/>
    <col min="8453" max="8453" width="13.6640625" style="844" customWidth="1"/>
    <col min="8454" max="8704" width="12" style="844"/>
    <col min="8705" max="8705" width="32.109375" style="844" customWidth="1"/>
    <col min="8706" max="8706" width="29.44140625" style="844" customWidth="1"/>
    <col min="8707" max="8707" width="12.5546875" style="844" customWidth="1"/>
    <col min="8708" max="8708" width="12.109375" style="844" customWidth="1"/>
    <col min="8709" max="8709" width="13.6640625" style="844" customWidth="1"/>
    <col min="8710" max="8960" width="12" style="844"/>
    <col min="8961" max="8961" width="32.109375" style="844" customWidth="1"/>
    <col min="8962" max="8962" width="29.44140625" style="844" customWidth="1"/>
    <col min="8963" max="8963" width="12.5546875" style="844" customWidth="1"/>
    <col min="8964" max="8964" width="12.109375" style="844" customWidth="1"/>
    <col min="8965" max="8965" width="13.6640625" style="844" customWidth="1"/>
    <col min="8966" max="9216" width="12" style="844"/>
    <col min="9217" max="9217" width="32.109375" style="844" customWidth="1"/>
    <col min="9218" max="9218" width="29.44140625" style="844" customWidth="1"/>
    <col min="9219" max="9219" width="12.5546875" style="844" customWidth="1"/>
    <col min="9220" max="9220" width="12.109375" style="844" customWidth="1"/>
    <col min="9221" max="9221" width="13.6640625" style="844" customWidth="1"/>
    <col min="9222" max="9472" width="12" style="844"/>
    <col min="9473" max="9473" width="32.109375" style="844" customWidth="1"/>
    <col min="9474" max="9474" width="29.44140625" style="844" customWidth="1"/>
    <col min="9475" max="9475" width="12.5546875" style="844" customWidth="1"/>
    <col min="9476" max="9476" width="12.109375" style="844" customWidth="1"/>
    <col min="9477" max="9477" width="13.6640625" style="844" customWidth="1"/>
    <col min="9478" max="9728" width="12" style="844"/>
    <col min="9729" max="9729" width="32.109375" style="844" customWidth="1"/>
    <col min="9730" max="9730" width="29.44140625" style="844" customWidth="1"/>
    <col min="9731" max="9731" width="12.5546875" style="844" customWidth="1"/>
    <col min="9732" max="9732" width="12.109375" style="844" customWidth="1"/>
    <col min="9733" max="9733" width="13.6640625" style="844" customWidth="1"/>
    <col min="9734" max="9984" width="12" style="844"/>
    <col min="9985" max="9985" width="32.109375" style="844" customWidth="1"/>
    <col min="9986" max="9986" width="29.44140625" style="844" customWidth="1"/>
    <col min="9987" max="9987" width="12.5546875" style="844" customWidth="1"/>
    <col min="9988" max="9988" width="12.109375" style="844" customWidth="1"/>
    <col min="9989" max="9989" width="13.6640625" style="844" customWidth="1"/>
    <col min="9990" max="10240" width="12" style="844"/>
    <col min="10241" max="10241" width="32.109375" style="844" customWidth="1"/>
    <col min="10242" max="10242" width="29.44140625" style="844" customWidth="1"/>
    <col min="10243" max="10243" width="12.5546875" style="844" customWidth="1"/>
    <col min="10244" max="10244" width="12.109375" style="844" customWidth="1"/>
    <col min="10245" max="10245" width="13.6640625" style="844" customWidth="1"/>
    <col min="10246" max="10496" width="12" style="844"/>
    <col min="10497" max="10497" width="32.109375" style="844" customWidth="1"/>
    <col min="10498" max="10498" width="29.44140625" style="844" customWidth="1"/>
    <col min="10499" max="10499" width="12.5546875" style="844" customWidth="1"/>
    <col min="10500" max="10500" width="12.109375" style="844" customWidth="1"/>
    <col min="10501" max="10501" width="13.6640625" style="844" customWidth="1"/>
    <col min="10502" max="10752" width="12" style="844"/>
    <col min="10753" max="10753" width="32.109375" style="844" customWidth="1"/>
    <col min="10754" max="10754" width="29.44140625" style="844" customWidth="1"/>
    <col min="10755" max="10755" width="12.5546875" style="844" customWidth="1"/>
    <col min="10756" max="10756" width="12.109375" style="844" customWidth="1"/>
    <col min="10757" max="10757" width="13.6640625" style="844" customWidth="1"/>
    <col min="10758" max="11008" width="12" style="844"/>
    <col min="11009" max="11009" width="32.109375" style="844" customWidth="1"/>
    <col min="11010" max="11010" width="29.44140625" style="844" customWidth="1"/>
    <col min="11011" max="11011" width="12.5546875" style="844" customWidth="1"/>
    <col min="11012" max="11012" width="12.109375" style="844" customWidth="1"/>
    <col min="11013" max="11013" width="13.6640625" style="844" customWidth="1"/>
    <col min="11014" max="11264" width="12" style="844"/>
    <col min="11265" max="11265" width="32.109375" style="844" customWidth="1"/>
    <col min="11266" max="11266" width="29.44140625" style="844" customWidth="1"/>
    <col min="11267" max="11267" width="12.5546875" style="844" customWidth="1"/>
    <col min="11268" max="11268" width="12.109375" style="844" customWidth="1"/>
    <col min="11269" max="11269" width="13.6640625" style="844" customWidth="1"/>
    <col min="11270" max="11520" width="12" style="844"/>
    <col min="11521" max="11521" width="32.109375" style="844" customWidth="1"/>
    <col min="11522" max="11522" width="29.44140625" style="844" customWidth="1"/>
    <col min="11523" max="11523" width="12.5546875" style="844" customWidth="1"/>
    <col min="11524" max="11524" width="12.109375" style="844" customWidth="1"/>
    <col min="11525" max="11525" width="13.6640625" style="844" customWidth="1"/>
    <col min="11526" max="11776" width="12" style="844"/>
    <col min="11777" max="11777" width="32.109375" style="844" customWidth="1"/>
    <col min="11778" max="11778" width="29.44140625" style="844" customWidth="1"/>
    <col min="11779" max="11779" width="12.5546875" style="844" customWidth="1"/>
    <col min="11780" max="11780" width="12.109375" style="844" customWidth="1"/>
    <col min="11781" max="11781" width="13.6640625" style="844" customWidth="1"/>
    <col min="11782" max="12032" width="12" style="844"/>
    <col min="12033" max="12033" width="32.109375" style="844" customWidth="1"/>
    <col min="12034" max="12034" width="29.44140625" style="844" customWidth="1"/>
    <col min="12035" max="12035" width="12.5546875" style="844" customWidth="1"/>
    <col min="12036" max="12036" width="12.109375" style="844" customWidth="1"/>
    <col min="12037" max="12037" width="13.6640625" style="844" customWidth="1"/>
    <col min="12038" max="12288" width="12" style="844"/>
    <col min="12289" max="12289" width="32.109375" style="844" customWidth="1"/>
    <col min="12290" max="12290" width="29.44140625" style="844" customWidth="1"/>
    <col min="12291" max="12291" width="12.5546875" style="844" customWidth="1"/>
    <col min="12292" max="12292" width="12.109375" style="844" customWidth="1"/>
    <col min="12293" max="12293" width="13.6640625" style="844" customWidth="1"/>
    <col min="12294" max="12544" width="12" style="844"/>
    <col min="12545" max="12545" width="32.109375" style="844" customWidth="1"/>
    <col min="12546" max="12546" width="29.44140625" style="844" customWidth="1"/>
    <col min="12547" max="12547" width="12.5546875" style="844" customWidth="1"/>
    <col min="12548" max="12548" width="12.109375" style="844" customWidth="1"/>
    <col min="12549" max="12549" width="13.6640625" style="844" customWidth="1"/>
    <col min="12550" max="12800" width="12" style="844"/>
    <col min="12801" max="12801" width="32.109375" style="844" customWidth="1"/>
    <col min="12802" max="12802" width="29.44140625" style="844" customWidth="1"/>
    <col min="12803" max="12803" width="12.5546875" style="844" customWidth="1"/>
    <col min="12804" max="12804" width="12.109375" style="844" customWidth="1"/>
    <col min="12805" max="12805" width="13.6640625" style="844" customWidth="1"/>
    <col min="12806" max="13056" width="12" style="844"/>
    <col min="13057" max="13057" width="32.109375" style="844" customWidth="1"/>
    <col min="13058" max="13058" width="29.44140625" style="844" customWidth="1"/>
    <col min="13059" max="13059" width="12.5546875" style="844" customWidth="1"/>
    <col min="13060" max="13060" width="12.109375" style="844" customWidth="1"/>
    <col min="13061" max="13061" width="13.6640625" style="844" customWidth="1"/>
    <col min="13062" max="13312" width="12" style="844"/>
    <col min="13313" max="13313" width="32.109375" style="844" customWidth="1"/>
    <col min="13314" max="13314" width="29.44140625" style="844" customWidth="1"/>
    <col min="13315" max="13315" width="12.5546875" style="844" customWidth="1"/>
    <col min="13316" max="13316" width="12.109375" style="844" customWidth="1"/>
    <col min="13317" max="13317" width="13.6640625" style="844" customWidth="1"/>
    <col min="13318" max="13568" width="12" style="844"/>
    <col min="13569" max="13569" width="32.109375" style="844" customWidth="1"/>
    <col min="13570" max="13570" width="29.44140625" style="844" customWidth="1"/>
    <col min="13571" max="13571" width="12.5546875" style="844" customWidth="1"/>
    <col min="13572" max="13572" width="12.109375" style="844" customWidth="1"/>
    <col min="13573" max="13573" width="13.6640625" style="844" customWidth="1"/>
    <col min="13574" max="13824" width="12" style="844"/>
    <col min="13825" max="13825" width="32.109375" style="844" customWidth="1"/>
    <col min="13826" max="13826" width="29.44140625" style="844" customWidth="1"/>
    <col min="13827" max="13827" width="12.5546875" style="844" customWidth="1"/>
    <col min="13828" max="13828" width="12.109375" style="844" customWidth="1"/>
    <col min="13829" max="13829" width="13.6640625" style="844" customWidth="1"/>
    <col min="13830" max="14080" width="12" style="844"/>
    <col min="14081" max="14081" width="32.109375" style="844" customWidth="1"/>
    <col min="14082" max="14082" width="29.44140625" style="844" customWidth="1"/>
    <col min="14083" max="14083" width="12.5546875" style="844" customWidth="1"/>
    <col min="14084" max="14084" width="12.109375" style="844" customWidth="1"/>
    <col min="14085" max="14085" width="13.6640625" style="844" customWidth="1"/>
    <col min="14086" max="14336" width="12" style="844"/>
    <col min="14337" max="14337" width="32.109375" style="844" customWidth="1"/>
    <col min="14338" max="14338" width="29.44140625" style="844" customWidth="1"/>
    <col min="14339" max="14339" width="12.5546875" style="844" customWidth="1"/>
    <col min="14340" max="14340" width="12.109375" style="844" customWidth="1"/>
    <col min="14341" max="14341" width="13.6640625" style="844" customWidth="1"/>
    <col min="14342" max="14592" width="12" style="844"/>
    <col min="14593" max="14593" width="32.109375" style="844" customWidth="1"/>
    <col min="14594" max="14594" width="29.44140625" style="844" customWidth="1"/>
    <col min="14595" max="14595" width="12.5546875" style="844" customWidth="1"/>
    <col min="14596" max="14596" width="12.109375" style="844" customWidth="1"/>
    <col min="14597" max="14597" width="13.6640625" style="844" customWidth="1"/>
    <col min="14598" max="14848" width="12" style="844"/>
    <col min="14849" max="14849" width="32.109375" style="844" customWidth="1"/>
    <col min="14850" max="14850" width="29.44140625" style="844" customWidth="1"/>
    <col min="14851" max="14851" width="12.5546875" style="844" customWidth="1"/>
    <col min="14852" max="14852" width="12.109375" style="844" customWidth="1"/>
    <col min="14853" max="14853" width="13.6640625" style="844" customWidth="1"/>
    <col min="14854" max="15104" width="12" style="844"/>
    <col min="15105" max="15105" width="32.109375" style="844" customWidth="1"/>
    <col min="15106" max="15106" width="29.44140625" style="844" customWidth="1"/>
    <col min="15107" max="15107" width="12.5546875" style="844" customWidth="1"/>
    <col min="15108" max="15108" width="12.109375" style="844" customWidth="1"/>
    <col min="15109" max="15109" width="13.6640625" style="844" customWidth="1"/>
    <col min="15110" max="15360" width="12" style="844"/>
    <col min="15361" max="15361" width="32.109375" style="844" customWidth="1"/>
    <col min="15362" max="15362" width="29.44140625" style="844" customWidth="1"/>
    <col min="15363" max="15363" width="12.5546875" style="844" customWidth="1"/>
    <col min="15364" max="15364" width="12.109375" style="844" customWidth="1"/>
    <col min="15365" max="15365" width="13.6640625" style="844" customWidth="1"/>
    <col min="15366" max="15616" width="12" style="844"/>
    <col min="15617" max="15617" width="32.109375" style="844" customWidth="1"/>
    <col min="15618" max="15618" width="29.44140625" style="844" customWidth="1"/>
    <col min="15619" max="15619" width="12.5546875" style="844" customWidth="1"/>
    <col min="15620" max="15620" width="12.109375" style="844" customWidth="1"/>
    <col min="15621" max="15621" width="13.6640625" style="844" customWidth="1"/>
    <col min="15622" max="15872" width="12" style="844"/>
    <col min="15873" max="15873" width="32.109375" style="844" customWidth="1"/>
    <col min="15874" max="15874" width="29.44140625" style="844" customWidth="1"/>
    <col min="15875" max="15875" width="12.5546875" style="844" customWidth="1"/>
    <col min="15876" max="15876" width="12.109375" style="844" customWidth="1"/>
    <col min="15877" max="15877" width="13.6640625" style="844" customWidth="1"/>
    <col min="15878" max="16128" width="12" style="844"/>
    <col min="16129" max="16129" width="32.109375" style="844" customWidth="1"/>
    <col min="16130" max="16130" width="29.44140625" style="844" customWidth="1"/>
    <col min="16131" max="16131" width="12.5546875" style="844" customWidth="1"/>
    <col min="16132" max="16132" width="12.109375" style="844" customWidth="1"/>
    <col min="16133" max="16133" width="13.6640625" style="844" customWidth="1"/>
    <col min="16134" max="16384" width="12" style="844"/>
  </cols>
  <sheetData>
    <row r="1" spans="1:7" s="840" customFormat="1" ht="23.25" customHeight="1" x14ac:dyDescent="0.3">
      <c r="A1" s="1642" t="s">
        <v>468</v>
      </c>
      <c r="B1" s="3281" t="s">
        <v>469</v>
      </c>
      <c r="C1" s="3281"/>
      <c r="D1" s="3281"/>
      <c r="E1" s="3281"/>
      <c r="F1" s="845"/>
      <c r="G1" s="845"/>
    </row>
    <row r="2" spans="1:7" s="840" customFormat="1" ht="23.4" x14ac:dyDescent="0.3">
      <c r="A2" s="841" t="s">
        <v>404</v>
      </c>
      <c r="B2" s="846"/>
      <c r="C2" s="847"/>
      <c r="D2" s="837"/>
      <c r="E2" s="838"/>
      <c r="F2" s="845"/>
      <c r="G2" s="845"/>
    </row>
    <row r="3" spans="1:7" s="840" customFormat="1" ht="23.4" x14ac:dyDescent="0.3">
      <c r="A3" s="841" t="s">
        <v>405</v>
      </c>
      <c r="B3" s="846"/>
      <c r="C3" s="847"/>
      <c r="D3" s="837"/>
      <c r="E3" s="838"/>
      <c r="F3" s="845"/>
      <c r="G3" s="845"/>
    </row>
    <row r="4" spans="1:7" s="840" customFormat="1" ht="23.4" x14ac:dyDescent="0.3">
      <c r="A4" s="841" t="s">
        <v>406</v>
      </c>
      <c r="B4" s="846"/>
      <c r="C4" s="847"/>
      <c r="D4" s="837"/>
      <c r="E4" s="838"/>
      <c r="F4" s="845"/>
      <c r="G4" s="845"/>
    </row>
    <row r="5" spans="1:7" s="840" customFormat="1" ht="18" x14ac:dyDescent="0.3">
      <c r="A5" s="841" t="s">
        <v>407</v>
      </c>
      <c r="B5" s="1083"/>
      <c r="C5" s="847"/>
      <c r="D5" s="839"/>
      <c r="E5" s="848"/>
      <c r="F5" s="850"/>
      <c r="G5" s="851"/>
    </row>
    <row r="6" spans="1:7" s="840" customFormat="1" ht="15.6" x14ac:dyDescent="0.3">
      <c r="A6" s="841" t="s">
        <v>408</v>
      </c>
      <c r="B6" s="849"/>
      <c r="C6" s="1083" t="s">
        <v>470</v>
      </c>
      <c r="D6" s="839"/>
      <c r="E6" s="1083">
        <v>12</v>
      </c>
      <c r="F6" s="854"/>
      <c r="G6" s="851"/>
    </row>
    <row r="7" spans="1:7" ht="18" x14ac:dyDescent="0.3">
      <c r="A7" s="1700"/>
      <c r="C7" s="1643"/>
      <c r="D7" s="1660"/>
      <c r="E7" s="1660"/>
    </row>
    <row r="8" spans="1:7" ht="18" x14ac:dyDescent="0.3">
      <c r="A8" s="3272" t="s">
        <v>471</v>
      </c>
      <c r="B8" s="3272"/>
      <c r="C8" s="3272"/>
      <c r="D8" s="3272"/>
      <c r="E8" s="3272"/>
      <c r="F8" s="3276"/>
      <c r="G8" s="3276"/>
    </row>
    <row r="9" spans="1:7" ht="14.4" thickBot="1" x14ac:dyDescent="0.35">
      <c r="A9" s="1049"/>
      <c r="B9" s="1049"/>
      <c r="C9" s="1731"/>
      <c r="D9" s="1731"/>
      <c r="E9" s="1732"/>
    </row>
    <row r="10" spans="1:7" ht="14.4" thickTop="1" x14ac:dyDescent="0.3">
      <c r="A10" s="3279" t="s">
        <v>472</v>
      </c>
      <c r="B10" s="3282"/>
      <c r="C10" s="1733" t="s">
        <v>473</v>
      </c>
      <c r="D10" s="1733" t="s">
        <v>473</v>
      </c>
      <c r="E10" s="1734" t="s">
        <v>473</v>
      </c>
    </row>
    <row r="11" spans="1:7" x14ac:dyDescent="0.3">
      <c r="A11" s="3280"/>
      <c r="B11" s="3283"/>
      <c r="C11" s="1719" t="s">
        <v>474</v>
      </c>
      <c r="D11" s="1719" t="s">
        <v>475</v>
      </c>
      <c r="E11" s="1720" t="s">
        <v>476</v>
      </c>
    </row>
    <row r="12" spans="1:7" x14ac:dyDescent="0.3">
      <c r="A12" s="1735" t="s">
        <v>477</v>
      </c>
      <c r="B12" s="1736"/>
      <c r="C12" s="135"/>
      <c r="D12" s="135"/>
      <c r="E12" s="135"/>
    </row>
    <row r="13" spans="1:7" ht="22.5" customHeight="1" x14ac:dyDescent="0.3">
      <c r="A13" s="3284" t="s">
        <v>478</v>
      </c>
      <c r="B13" s="3285"/>
      <c r="C13" s="135"/>
      <c r="D13" s="135"/>
      <c r="E13" s="135"/>
    </row>
    <row r="14" spans="1:7" x14ac:dyDescent="0.3">
      <c r="A14" s="1735" t="s">
        <v>479</v>
      </c>
      <c r="B14" s="1736"/>
      <c r="C14" s="135"/>
      <c r="D14" s="135"/>
      <c r="E14" s="135"/>
    </row>
    <row r="15" spans="1:7" x14ac:dyDescent="0.3">
      <c r="A15" s="1735" t="s">
        <v>480</v>
      </c>
      <c r="B15" s="1736"/>
      <c r="C15" s="135"/>
      <c r="D15" s="135"/>
      <c r="E15" s="135"/>
    </row>
    <row r="16" spans="1:7" x14ac:dyDescent="0.3">
      <c r="A16" s="1735" t="s">
        <v>481</v>
      </c>
      <c r="B16" s="1736"/>
      <c r="C16" s="135"/>
      <c r="D16" s="135"/>
      <c r="E16" s="135"/>
    </row>
    <row r="17" spans="1:5" x14ac:dyDescent="0.3">
      <c r="A17" s="1735" t="s">
        <v>482</v>
      </c>
      <c r="B17" s="1736"/>
      <c r="C17" s="135"/>
      <c r="D17" s="135"/>
      <c r="E17" s="135"/>
    </row>
    <row r="18" spans="1:5" x14ac:dyDescent="0.3">
      <c r="A18" s="1737" t="s">
        <v>483</v>
      </c>
      <c r="B18" s="1736"/>
      <c r="C18" s="135"/>
      <c r="D18" s="135"/>
      <c r="E18" s="135"/>
    </row>
    <row r="19" spans="1:5" x14ac:dyDescent="0.3">
      <c r="A19" s="1735" t="s">
        <v>484</v>
      </c>
      <c r="B19" s="1736"/>
      <c r="C19" s="138"/>
      <c r="D19" s="138"/>
      <c r="E19" s="138"/>
    </row>
    <row r="20" spans="1:5" x14ac:dyDescent="0.25">
      <c r="A20" s="1738" t="s">
        <v>485</v>
      </c>
      <c r="B20" s="1739"/>
      <c r="C20" s="1740">
        <f>+SUM(C12:C19)</f>
        <v>0</v>
      </c>
      <c r="D20" s="1740">
        <f>+SUM(D12:D19)</f>
        <v>0</v>
      </c>
      <c r="E20" s="1740">
        <f>+SUM(E12:E19)</f>
        <v>0</v>
      </c>
    </row>
    <row r="21" spans="1:5" x14ac:dyDescent="0.3">
      <c r="A21" s="1735" t="s">
        <v>486</v>
      </c>
      <c r="B21" s="1736"/>
      <c r="C21" s="135"/>
      <c r="D21" s="135"/>
      <c r="E21" s="137"/>
    </row>
    <row r="22" spans="1:5" x14ac:dyDescent="0.3">
      <c r="A22" s="1735" t="s">
        <v>487</v>
      </c>
      <c r="B22" s="1736"/>
      <c r="C22" s="135"/>
      <c r="D22" s="135"/>
      <c r="E22" s="136"/>
    </row>
    <row r="23" spans="1:5" x14ac:dyDescent="0.3">
      <c r="A23" s="1735" t="s">
        <v>488</v>
      </c>
      <c r="B23" s="1736"/>
      <c r="C23" s="135"/>
      <c r="D23" s="135"/>
      <c r="E23" s="136"/>
    </row>
    <row r="24" spans="1:5" x14ac:dyDescent="0.25">
      <c r="A24" s="1738" t="s">
        <v>489</v>
      </c>
      <c r="B24" s="1739"/>
      <c r="C24" s="1740">
        <f>+C21+C22+C23</f>
        <v>0</v>
      </c>
      <c r="D24" s="1740">
        <f t="shared" ref="D24:E24" si="0">+D21+D22+D23</f>
        <v>0</v>
      </c>
      <c r="E24" s="1740">
        <f t="shared" si="0"/>
        <v>0</v>
      </c>
    </row>
    <row r="25" spans="1:5" ht="14.4" thickBot="1" x14ac:dyDescent="0.3">
      <c r="A25" s="1741" t="s">
        <v>490</v>
      </c>
      <c r="B25" s="1742"/>
      <c r="C25" s="1740">
        <f>+C20-C24</f>
        <v>0</v>
      </c>
      <c r="D25" s="1740">
        <f t="shared" ref="D25:E25" si="1">+D20-D24</f>
        <v>0</v>
      </c>
      <c r="E25" s="1740">
        <f t="shared" si="1"/>
        <v>0</v>
      </c>
    </row>
    <row r="26" spans="1:5" ht="15" thickTop="1" thickBot="1" x14ac:dyDescent="0.35">
      <c r="A26" s="1743"/>
      <c r="B26" s="1743"/>
      <c r="C26" s="1743"/>
      <c r="D26" s="1743"/>
      <c r="E26" s="1744"/>
    </row>
    <row r="27" spans="1:5" ht="14.4" thickTop="1" x14ac:dyDescent="0.3">
      <c r="A27" s="3279" t="s">
        <v>491</v>
      </c>
      <c r="B27" s="1745"/>
      <c r="C27" s="1733" t="s">
        <v>473</v>
      </c>
      <c r="D27" s="1733" t="s">
        <v>473</v>
      </c>
      <c r="E27" s="1734" t="s">
        <v>473</v>
      </c>
    </row>
    <row r="28" spans="1:5" x14ac:dyDescent="0.3">
      <c r="A28" s="3280"/>
      <c r="B28" s="1746"/>
      <c r="C28" s="1719" t="s">
        <v>474</v>
      </c>
      <c r="D28" s="1719" t="s">
        <v>475</v>
      </c>
      <c r="E28" s="1720" t="s">
        <v>476</v>
      </c>
    </row>
    <row r="29" spans="1:5" x14ac:dyDescent="0.3">
      <c r="A29" s="1747" t="s">
        <v>492</v>
      </c>
      <c r="B29" s="1748"/>
      <c r="C29" s="1749"/>
      <c r="D29" s="1749"/>
      <c r="E29" s="1749"/>
    </row>
    <row r="30" spans="1:5" x14ac:dyDescent="0.3">
      <c r="A30" s="1735" t="s">
        <v>493</v>
      </c>
      <c r="B30" s="1736"/>
      <c r="C30" s="135"/>
      <c r="D30" s="135"/>
      <c r="E30" s="135"/>
    </row>
    <row r="31" spans="1:5" x14ac:dyDescent="0.3">
      <c r="A31" s="1735" t="s">
        <v>494</v>
      </c>
      <c r="B31" s="1736"/>
      <c r="C31" s="135"/>
      <c r="D31" s="135"/>
      <c r="E31" s="135"/>
    </row>
    <row r="32" spans="1:5" x14ac:dyDescent="0.3">
      <c r="A32" s="1735" t="s">
        <v>495</v>
      </c>
      <c r="B32" s="1736"/>
      <c r="C32" s="135"/>
      <c r="D32" s="135"/>
      <c r="E32" s="135"/>
    </row>
    <row r="33" spans="1:5" x14ac:dyDescent="0.25">
      <c r="A33" s="1735" t="s">
        <v>496</v>
      </c>
      <c r="B33" s="1736"/>
      <c r="C33" s="1750">
        <f>IF(C32=0,0,IF((C31/C32)&gt;=0.5,(C31/C32),0))</f>
        <v>0</v>
      </c>
      <c r="D33" s="1750">
        <f t="shared" ref="D33:E33" si="2">IF(D32=0,0,IF((D31/D32)&gt;=0.5,(D31/D32),0))</f>
        <v>0</v>
      </c>
      <c r="E33" s="1750">
        <f t="shared" si="2"/>
        <v>0</v>
      </c>
    </row>
    <row r="34" spans="1:5" x14ac:dyDescent="0.25">
      <c r="A34" s="1735" t="s">
        <v>497</v>
      </c>
      <c r="B34" s="1736"/>
      <c r="C34" s="1740">
        <f>+C30*0.2</f>
        <v>0</v>
      </c>
      <c r="D34" s="1740">
        <f t="shared" ref="D34:E34" si="3">+D30*0.2</f>
        <v>0</v>
      </c>
      <c r="E34" s="1740">
        <f t="shared" si="3"/>
        <v>0</v>
      </c>
    </row>
    <row r="35" spans="1:5" x14ac:dyDescent="0.25">
      <c r="A35" s="1738" t="s">
        <v>498</v>
      </c>
      <c r="B35" s="1739"/>
      <c r="C35" s="1740">
        <v>0</v>
      </c>
      <c r="D35" s="1740">
        <v>0</v>
      </c>
      <c r="E35" s="1740">
        <v>0</v>
      </c>
    </row>
    <row r="36" spans="1:5" x14ac:dyDescent="0.3">
      <c r="A36" s="1747" t="s">
        <v>499</v>
      </c>
      <c r="B36" s="1748"/>
      <c r="C36" s="1751"/>
      <c r="D36" s="1751"/>
      <c r="E36" s="1751"/>
    </row>
    <row r="37" spans="1:5" x14ac:dyDescent="0.3">
      <c r="A37" s="1735" t="s">
        <v>500</v>
      </c>
      <c r="B37" s="1736"/>
      <c r="C37" s="135"/>
      <c r="D37" s="135"/>
      <c r="E37" s="135"/>
    </row>
    <row r="38" spans="1:5" x14ac:dyDescent="0.25">
      <c r="A38" s="1735" t="s">
        <v>501</v>
      </c>
      <c r="B38" s="1736"/>
      <c r="C38" s="1740">
        <f>+C37/3</f>
        <v>0</v>
      </c>
      <c r="D38" s="1740">
        <f t="shared" ref="D38:E38" si="4">+D37/3</f>
        <v>0</v>
      </c>
      <c r="E38" s="1740">
        <f t="shared" si="4"/>
        <v>0</v>
      </c>
    </row>
    <row r="39" spans="1:5" x14ac:dyDescent="0.25">
      <c r="A39" s="1735" t="s">
        <v>502</v>
      </c>
      <c r="B39" s="1736"/>
      <c r="C39" s="1750">
        <f>IF(C32=0,0,IF((C31/C32)&gt;=0.5,(C31/C32),0))</f>
        <v>0</v>
      </c>
      <c r="D39" s="1750">
        <f t="shared" ref="D39:E39" si="5">IF(D32=0,0,IF((D31/D32)&gt;=0.5,(D31/D32),0))</f>
        <v>0</v>
      </c>
      <c r="E39" s="1750">
        <f t="shared" si="5"/>
        <v>0</v>
      </c>
    </row>
    <row r="40" spans="1:5" x14ac:dyDescent="0.25">
      <c r="A40" s="1735" t="s">
        <v>503</v>
      </c>
      <c r="B40" s="1752"/>
      <c r="C40" s="1740">
        <f>+C38/0.25</f>
        <v>0</v>
      </c>
      <c r="D40" s="1740">
        <f t="shared" ref="D40:E40" si="6">+D38/0.25</f>
        <v>0</v>
      </c>
      <c r="E40" s="1740">
        <f t="shared" si="6"/>
        <v>0</v>
      </c>
    </row>
    <row r="41" spans="1:5" x14ac:dyDescent="0.25">
      <c r="A41" s="1738" t="s">
        <v>504</v>
      </c>
      <c r="B41" s="1753"/>
      <c r="C41" s="1740">
        <f>+C39*C40</f>
        <v>0</v>
      </c>
      <c r="D41" s="1740">
        <f t="shared" ref="D41:E41" si="7">+D39*D40</f>
        <v>0</v>
      </c>
      <c r="E41" s="1740">
        <f t="shared" si="7"/>
        <v>0</v>
      </c>
    </row>
    <row r="42" spans="1:5" ht="14.4" thickBot="1" x14ac:dyDescent="0.3">
      <c r="A42" s="1741" t="s">
        <v>505</v>
      </c>
      <c r="B42" s="1754"/>
      <c r="C42" s="1740">
        <f>+IF(C41&gt;C35,C41,C35)</f>
        <v>0</v>
      </c>
      <c r="D42" s="1740">
        <f t="shared" ref="D42:E42" si="8">+IF(D41&gt;D35,D41,D35)</f>
        <v>0</v>
      </c>
      <c r="E42" s="1740">
        <f t="shared" si="8"/>
        <v>0</v>
      </c>
    </row>
    <row r="43" spans="1:5" ht="15" thickTop="1" thickBot="1" x14ac:dyDescent="0.35">
      <c r="A43" s="1743"/>
      <c r="B43" s="1743"/>
      <c r="C43" s="1743"/>
      <c r="D43" s="1743"/>
      <c r="E43" s="1744"/>
    </row>
    <row r="44" spans="1:5" ht="14.4" thickTop="1" x14ac:dyDescent="0.3">
      <c r="A44" s="3279" t="s">
        <v>506</v>
      </c>
      <c r="B44" s="1745"/>
      <c r="C44" s="1733" t="s">
        <v>473</v>
      </c>
      <c r="D44" s="1733" t="s">
        <v>473</v>
      </c>
      <c r="E44" s="1734" t="s">
        <v>473</v>
      </c>
    </row>
    <row r="45" spans="1:5" x14ac:dyDescent="0.3">
      <c r="A45" s="3280"/>
      <c r="B45" s="1746"/>
      <c r="C45" s="1719" t="s">
        <v>474</v>
      </c>
      <c r="D45" s="1719" t="s">
        <v>475</v>
      </c>
      <c r="E45" s="1720" t="s">
        <v>476</v>
      </c>
    </row>
    <row r="46" spans="1:5" x14ac:dyDescent="0.25">
      <c r="A46" s="1755" t="s">
        <v>507</v>
      </c>
      <c r="B46" s="1756"/>
      <c r="C46" s="1740">
        <f>IF(C25-C42&gt;0,C25-C42,0)</f>
        <v>0</v>
      </c>
      <c r="D46" s="1740">
        <f t="shared" ref="D46:E46" si="9">IF(D25-D42&gt;0,D25-D42,0)</f>
        <v>0</v>
      </c>
      <c r="E46" s="1740">
        <f t="shared" si="9"/>
        <v>0</v>
      </c>
    </row>
    <row r="47" spans="1:5" ht="14.4" thickBot="1" x14ac:dyDescent="0.3">
      <c r="A47" s="1741" t="s">
        <v>508</v>
      </c>
      <c r="B47" s="1742"/>
      <c r="C47" s="1740">
        <f>IF(C25-C42&gt;0,0,C25-C42)</f>
        <v>0</v>
      </c>
      <c r="D47" s="1740">
        <f t="shared" ref="D47:E47" si="10">IF(D25-D42&gt;0,0,D25-D42)</f>
        <v>0</v>
      </c>
      <c r="E47" s="1740">
        <f t="shared" si="10"/>
        <v>0</v>
      </c>
    </row>
    <row r="48" spans="1:5" ht="14.4" thickTop="1" x14ac:dyDescent="0.3">
      <c r="A48" s="844"/>
      <c r="B48" s="844"/>
      <c r="C48" s="844"/>
      <c r="D48" s="844"/>
      <c r="E48" s="844"/>
    </row>
    <row r="49" s="844" customFormat="1" x14ac:dyDescent="0.3"/>
    <row r="50" s="844" customFormat="1" x14ac:dyDescent="0.3"/>
    <row r="51" s="844" customFormat="1" x14ac:dyDescent="0.3"/>
    <row r="52" s="844" customFormat="1" x14ac:dyDescent="0.3"/>
    <row r="53" s="844" customFormat="1" x14ac:dyDescent="0.3"/>
    <row r="54" s="844" customFormat="1" x14ac:dyDescent="0.3"/>
    <row r="55" s="844" customFormat="1" x14ac:dyDescent="0.3"/>
    <row r="56" s="844" customFormat="1" x14ac:dyDescent="0.3"/>
    <row r="57" s="844" customFormat="1" x14ac:dyDescent="0.3"/>
    <row r="58" s="844" customFormat="1" x14ac:dyDescent="0.3"/>
    <row r="59" s="844" customFormat="1" x14ac:dyDescent="0.3"/>
    <row r="60" s="844" customFormat="1" x14ac:dyDescent="0.3"/>
    <row r="61" s="844" customFormat="1" x14ac:dyDescent="0.3"/>
    <row r="62" s="844" customFormat="1" x14ac:dyDescent="0.3"/>
    <row r="63" s="844" customFormat="1" x14ac:dyDescent="0.3"/>
    <row r="64" s="844" customFormat="1" x14ac:dyDescent="0.3"/>
    <row r="65" s="844" customFormat="1" x14ac:dyDescent="0.3"/>
    <row r="66" s="844" customFormat="1" x14ac:dyDescent="0.3"/>
    <row r="67" s="844" customFormat="1" x14ac:dyDescent="0.3"/>
    <row r="68" s="844" customFormat="1" x14ac:dyDescent="0.3"/>
    <row r="69" s="844" customFormat="1" x14ac:dyDescent="0.3"/>
    <row r="70" s="844" customFormat="1" x14ac:dyDescent="0.3"/>
    <row r="71" s="844" customFormat="1" x14ac:dyDescent="0.3"/>
    <row r="72" s="844" customFormat="1" x14ac:dyDescent="0.3"/>
    <row r="73" s="844" customFormat="1" x14ac:dyDescent="0.3"/>
    <row r="74" s="844" customFormat="1" x14ac:dyDescent="0.3"/>
    <row r="75" s="844" customFormat="1" x14ac:dyDescent="0.3"/>
    <row r="76" s="844" customFormat="1" x14ac:dyDescent="0.3"/>
    <row r="77" s="844" customFormat="1" x14ac:dyDescent="0.3"/>
    <row r="78" s="844" customFormat="1" x14ac:dyDescent="0.3"/>
    <row r="79" s="844" customFormat="1" x14ac:dyDescent="0.3"/>
    <row r="80" s="844" customFormat="1" x14ac:dyDescent="0.3"/>
    <row r="81" s="844" customFormat="1" x14ac:dyDescent="0.3"/>
    <row r="82" s="844" customFormat="1" x14ac:dyDescent="0.3"/>
    <row r="83" s="844" customFormat="1" x14ac:dyDescent="0.3"/>
    <row r="84" s="844" customFormat="1" x14ac:dyDescent="0.3"/>
    <row r="85" s="844" customFormat="1" x14ac:dyDescent="0.3"/>
    <row r="86" s="844" customFormat="1" x14ac:dyDescent="0.3"/>
    <row r="87" s="844" customFormat="1" x14ac:dyDescent="0.3"/>
    <row r="88" s="844" customFormat="1" x14ac:dyDescent="0.3"/>
    <row r="89" s="844" customFormat="1" x14ac:dyDescent="0.3"/>
    <row r="90" s="844" customFormat="1" x14ac:dyDescent="0.3"/>
    <row r="91" s="844" customFormat="1" x14ac:dyDescent="0.3"/>
    <row r="92" s="844" customFormat="1" x14ac:dyDescent="0.3"/>
    <row r="93" s="844" customFormat="1" x14ac:dyDescent="0.3"/>
    <row r="94" s="844" customFormat="1" x14ac:dyDescent="0.3"/>
    <row r="95" s="844" customFormat="1" x14ac:dyDescent="0.3"/>
    <row r="96" s="844" customFormat="1" x14ac:dyDescent="0.3"/>
    <row r="97" s="844" customFormat="1" x14ac:dyDescent="0.3"/>
    <row r="98" s="844" customFormat="1" x14ac:dyDescent="0.3"/>
    <row r="99" s="844" customFormat="1" x14ac:dyDescent="0.3"/>
    <row r="100" s="844" customFormat="1" x14ac:dyDescent="0.3"/>
    <row r="101" s="844" customFormat="1" x14ac:dyDescent="0.3"/>
    <row r="102" s="844" customFormat="1" x14ac:dyDescent="0.3"/>
    <row r="103" s="844" customFormat="1" x14ac:dyDescent="0.3"/>
    <row r="104" s="844" customFormat="1" x14ac:dyDescent="0.3"/>
    <row r="105" s="844" customFormat="1" x14ac:dyDescent="0.3"/>
    <row r="106" s="844" customFormat="1" x14ac:dyDescent="0.3"/>
    <row r="107" s="844" customFormat="1" x14ac:dyDescent="0.3"/>
    <row r="108" s="844" customFormat="1" x14ac:dyDescent="0.3"/>
    <row r="109" s="844" customFormat="1" x14ac:dyDescent="0.3"/>
    <row r="110" s="844" customFormat="1" x14ac:dyDescent="0.3"/>
    <row r="111" s="844" customFormat="1" x14ac:dyDescent="0.3"/>
    <row r="112" s="844" customFormat="1" x14ac:dyDescent="0.3"/>
    <row r="113" s="844" customFormat="1" x14ac:dyDescent="0.3"/>
    <row r="114" s="844" customFormat="1" x14ac:dyDescent="0.3"/>
    <row r="115" s="844" customFormat="1" x14ac:dyDescent="0.3"/>
    <row r="116" s="844" customFormat="1" x14ac:dyDescent="0.3"/>
    <row r="117" s="844" customFormat="1" x14ac:dyDescent="0.3"/>
    <row r="118" s="844" customFormat="1" x14ac:dyDescent="0.3"/>
    <row r="119" s="844" customFormat="1" x14ac:dyDescent="0.3"/>
    <row r="120" s="844" customFormat="1" x14ac:dyDescent="0.3"/>
    <row r="121" s="844" customFormat="1" x14ac:dyDescent="0.3"/>
    <row r="122" s="844" customFormat="1" x14ac:dyDescent="0.3"/>
    <row r="123" s="844" customFormat="1" x14ac:dyDescent="0.3"/>
    <row r="124" s="844" customFormat="1" x14ac:dyDescent="0.3"/>
    <row r="125" s="844" customFormat="1" x14ac:dyDescent="0.3"/>
    <row r="126" s="844" customFormat="1" x14ac:dyDescent="0.3"/>
    <row r="127" s="844" customFormat="1" x14ac:dyDescent="0.3"/>
    <row r="128" s="844" customFormat="1" x14ac:dyDescent="0.3"/>
    <row r="129" s="844" customFormat="1" x14ac:dyDescent="0.3"/>
    <row r="130" s="844" customFormat="1" x14ac:dyDescent="0.3"/>
    <row r="131" s="844" customFormat="1" x14ac:dyDescent="0.3"/>
    <row r="132" s="844" customFormat="1" x14ac:dyDescent="0.3"/>
    <row r="133" s="844" customFormat="1" x14ac:dyDescent="0.3"/>
    <row r="134" s="844" customFormat="1" x14ac:dyDescent="0.3"/>
    <row r="135" s="844" customFormat="1" x14ac:dyDescent="0.3"/>
    <row r="136" s="844" customFormat="1" x14ac:dyDescent="0.3"/>
    <row r="137" s="844" customFormat="1" x14ac:dyDescent="0.3"/>
    <row r="138" s="844" customFormat="1" x14ac:dyDescent="0.3"/>
    <row r="139" s="844" customFormat="1" x14ac:dyDescent="0.3"/>
    <row r="140" s="844" customFormat="1" x14ac:dyDescent="0.3"/>
    <row r="141" s="844" customFormat="1" x14ac:dyDescent="0.3"/>
    <row r="142" s="844" customFormat="1" x14ac:dyDescent="0.3"/>
    <row r="143" s="844" customFormat="1" x14ac:dyDescent="0.3"/>
    <row r="144" s="844" customFormat="1" x14ac:dyDescent="0.3"/>
    <row r="145" s="844" customFormat="1" x14ac:dyDescent="0.3"/>
    <row r="146" s="844" customFormat="1" x14ac:dyDescent="0.3"/>
    <row r="147" s="844" customFormat="1" x14ac:dyDescent="0.3"/>
    <row r="148" s="844" customFormat="1" x14ac:dyDescent="0.3"/>
    <row r="149" s="844" customFormat="1" x14ac:dyDescent="0.3"/>
    <row r="150" s="844" customFormat="1" x14ac:dyDescent="0.3"/>
    <row r="151" s="844" customFormat="1" x14ac:dyDescent="0.3"/>
    <row r="152" s="844" customFormat="1" x14ac:dyDescent="0.3"/>
    <row r="153" s="844" customFormat="1" x14ac:dyDescent="0.3"/>
    <row r="154" s="844" customFormat="1" x14ac:dyDescent="0.3"/>
    <row r="155" s="844" customFormat="1" x14ac:dyDescent="0.3"/>
    <row r="156" s="844" customFormat="1" x14ac:dyDescent="0.3"/>
    <row r="157" s="844" customFormat="1" x14ac:dyDescent="0.3"/>
    <row r="158" s="844" customFormat="1" x14ac:dyDescent="0.3"/>
    <row r="159" s="844" customFormat="1" x14ac:dyDescent="0.3"/>
    <row r="160" s="844" customFormat="1" x14ac:dyDescent="0.3"/>
    <row r="161" s="844" customFormat="1" x14ac:dyDescent="0.3"/>
    <row r="162" s="844" customFormat="1" x14ac:dyDescent="0.3"/>
    <row r="163" s="844" customFormat="1" x14ac:dyDescent="0.3"/>
    <row r="164" s="844" customFormat="1" x14ac:dyDescent="0.3"/>
    <row r="165" s="844" customFormat="1" x14ac:dyDescent="0.3"/>
    <row r="166" s="844" customFormat="1" x14ac:dyDescent="0.3"/>
    <row r="167" s="844" customFormat="1" x14ac:dyDescent="0.3"/>
    <row r="168" s="844" customFormat="1" x14ac:dyDescent="0.3"/>
    <row r="169" s="844" customFormat="1" x14ac:dyDescent="0.3"/>
    <row r="170" s="844" customFormat="1" x14ac:dyDescent="0.3"/>
    <row r="171" s="844" customFormat="1" x14ac:dyDescent="0.3"/>
    <row r="172" s="844" customFormat="1" x14ac:dyDescent="0.3"/>
    <row r="173" s="844" customFormat="1" x14ac:dyDescent="0.3"/>
    <row r="174" s="844" customFormat="1" x14ac:dyDescent="0.3"/>
    <row r="175" s="844" customFormat="1" x14ac:dyDescent="0.3"/>
    <row r="176" s="844" customFormat="1" x14ac:dyDescent="0.3"/>
    <row r="177" s="844" customFormat="1" x14ac:dyDescent="0.3"/>
    <row r="178" s="844" customFormat="1" x14ac:dyDescent="0.3"/>
    <row r="179" s="844" customFormat="1" x14ac:dyDescent="0.3"/>
    <row r="180" s="844" customFormat="1" x14ac:dyDescent="0.3"/>
    <row r="181" s="844" customFormat="1" x14ac:dyDescent="0.3"/>
    <row r="182" s="844" customFormat="1" x14ac:dyDescent="0.3"/>
    <row r="183" s="844" customFormat="1" x14ac:dyDescent="0.3"/>
    <row r="184" s="844" customFormat="1" x14ac:dyDescent="0.3"/>
    <row r="185" s="844" customFormat="1" x14ac:dyDescent="0.3"/>
    <row r="186" s="844" customFormat="1" x14ac:dyDescent="0.3"/>
    <row r="187" s="844" customFormat="1" x14ac:dyDescent="0.3"/>
    <row r="188" s="844" customFormat="1" x14ac:dyDescent="0.3"/>
    <row r="189" s="844" customFormat="1" x14ac:dyDescent="0.3"/>
    <row r="190" s="844" customFormat="1" x14ac:dyDescent="0.3"/>
    <row r="191" s="844" customFormat="1" x14ac:dyDescent="0.3"/>
    <row r="192" s="844" customFormat="1" x14ac:dyDescent="0.3"/>
    <row r="193" s="844" customFormat="1" x14ac:dyDescent="0.3"/>
    <row r="194" s="844" customFormat="1" x14ac:dyDescent="0.3"/>
    <row r="195" s="844" customFormat="1" x14ac:dyDescent="0.3"/>
    <row r="196" s="844" customFormat="1" x14ac:dyDescent="0.3"/>
    <row r="197" s="844" customFormat="1" x14ac:dyDescent="0.3"/>
    <row r="198" s="844" customFormat="1" x14ac:dyDescent="0.3"/>
    <row r="199" s="844" customFormat="1" x14ac:dyDescent="0.3"/>
    <row r="200" s="844" customFormat="1" x14ac:dyDescent="0.3"/>
    <row r="201" s="844" customFormat="1" x14ac:dyDescent="0.3"/>
    <row r="202" s="844" customFormat="1" x14ac:dyDescent="0.3"/>
    <row r="203" s="844" customFormat="1" x14ac:dyDescent="0.3"/>
    <row r="204" s="844" customFormat="1" x14ac:dyDescent="0.3"/>
    <row r="205" s="844" customFormat="1" x14ac:dyDescent="0.3"/>
    <row r="206" s="844" customFormat="1" x14ac:dyDescent="0.3"/>
    <row r="207" s="844" customFormat="1" x14ac:dyDescent="0.3"/>
    <row r="208" s="844" customFormat="1" x14ac:dyDescent="0.3"/>
    <row r="209" s="844" customFormat="1" x14ac:dyDescent="0.3"/>
    <row r="210" s="844" customFormat="1" x14ac:dyDescent="0.3"/>
    <row r="211" s="844" customFormat="1" x14ac:dyDescent="0.3"/>
    <row r="212" s="844" customFormat="1" x14ac:dyDescent="0.3"/>
    <row r="213" s="844" customFormat="1" x14ac:dyDescent="0.3"/>
    <row r="214" s="844" customFormat="1" x14ac:dyDescent="0.3"/>
    <row r="215" s="844" customFormat="1" x14ac:dyDescent="0.3"/>
    <row r="216" s="844" customFormat="1" x14ac:dyDescent="0.3"/>
    <row r="217" s="844" customFormat="1" x14ac:dyDescent="0.3"/>
    <row r="218" s="844" customFormat="1" x14ac:dyDescent="0.3"/>
    <row r="219" s="844" customFormat="1" x14ac:dyDescent="0.3"/>
    <row r="220" s="844" customFormat="1" x14ac:dyDescent="0.3"/>
    <row r="221" s="844" customFormat="1" x14ac:dyDescent="0.3"/>
    <row r="222" s="844" customFormat="1" x14ac:dyDescent="0.3"/>
    <row r="223" s="844" customFormat="1" x14ac:dyDescent="0.3"/>
    <row r="224" s="844" customFormat="1" x14ac:dyDescent="0.3"/>
    <row r="225" s="844" customFormat="1" x14ac:dyDescent="0.3"/>
    <row r="226" s="844" customFormat="1" x14ac:dyDescent="0.3"/>
    <row r="227" s="844" customFormat="1" x14ac:dyDescent="0.3"/>
    <row r="228" s="844" customFormat="1" x14ac:dyDescent="0.3"/>
    <row r="229" s="844" customFormat="1" x14ac:dyDescent="0.3"/>
    <row r="230" s="844" customFormat="1" x14ac:dyDescent="0.3"/>
    <row r="231" s="844" customFormat="1" x14ac:dyDescent="0.3"/>
    <row r="232" s="844" customFormat="1" x14ac:dyDescent="0.3"/>
    <row r="233" s="844" customFormat="1" x14ac:dyDescent="0.3"/>
    <row r="234" s="844" customFormat="1" x14ac:dyDescent="0.3"/>
    <row r="235" s="844" customFormat="1" x14ac:dyDescent="0.3"/>
    <row r="236" s="844" customFormat="1" x14ac:dyDescent="0.3"/>
    <row r="237" s="844" customFormat="1" x14ac:dyDescent="0.3"/>
    <row r="238" s="844" customFormat="1" x14ac:dyDescent="0.3"/>
    <row r="239" s="844" customFormat="1" x14ac:dyDescent="0.3"/>
    <row r="240" s="844" customFormat="1" x14ac:dyDescent="0.3"/>
    <row r="241" s="844" customFormat="1" x14ac:dyDescent="0.3"/>
    <row r="242" s="844" customFormat="1" x14ac:dyDescent="0.3"/>
    <row r="243" s="844" customFormat="1" x14ac:dyDescent="0.3"/>
    <row r="244" s="844" customFormat="1" x14ac:dyDescent="0.3"/>
    <row r="245" s="844" customFormat="1" x14ac:dyDescent="0.3"/>
    <row r="246" s="844" customFormat="1" x14ac:dyDescent="0.3"/>
    <row r="247" s="844" customFormat="1" x14ac:dyDescent="0.3"/>
    <row r="248" s="844" customFormat="1" x14ac:dyDescent="0.3"/>
    <row r="249" s="844" customFormat="1" x14ac:dyDescent="0.3"/>
    <row r="250" s="844" customFormat="1" x14ac:dyDescent="0.3"/>
    <row r="251" s="844" customFormat="1" x14ac:dyDescent="0.3"/>
    <row r="252" s="844" customFormat="1" x14ac:dyDescent="0.3"/>
    <row r="253" s="844" customFormat="1" x14ac:dyDescent="0.3"/>
    <row r="254" s="844" customFormat="1" x14ac:dyDescent="0.3"/>
    <row r="255" s="844" customFormat="1" x14ac:dyDescent="0.3"/>
    <row r="256" s="844" customFormat="1" x14ac:dyDescent="0.3"/>
    <row r="257" s="844" customFormat="1" x14ac:dyDescent="0.3"/>
    <row r="258" s="844" customFormat="1" x14ac:dyDescent="0.3"/>
    <row r="259" s="844" customFormat="1" x14ac:dyDescent="0.3"/>
    <row r="260" s="844" customFormat="1" x14ac:dyDescent="0.3"/>
    <row r="261" s="844" customFormat="1" x14ac:dyDescent="0.3"/>
    <row r="262" s="844" customFormat="1" x14ac:dyDescent="0.3"/>
    <row r="263" s="844" customFormat="1" x14ac:dyDescent="0.3"/>
    <row r="264" s="844" customFormat="1" x14ac:dyDescent="0.3"/>
    <row r="265" s="844" customFormat="1" x14ac:dyDescent="0.3"/>
    <row r="266" s="844" customFormat="1" x14ac:dyDescent="0.3"/>
    <row r="267" s="844" customFormat="1" x14ac:dyDescent="0.3"/>
    <row r="268" s="844" customFormat="1" x14ac:dyDescent="0.3"/>
    <row r="269" s="844" customFormat="1" x14ac:dyDescent="0.3"/>
    <row r="270" s="844" customFormat="1" x14ac:dyDescent="0.3"/>
    <row r="271" s="844" customFormat="1" x14ac:dyDescent="0.3"/>
    <row r="272" s="844" customFormat="1" x14ac:dyDescent="0.3"/>
    <row r="273" s="844" customFormat="1" x14ac:dyDescent="0.3"/>
    <row r="274" s="844" customFormat="1" x14ac:dyDescent="0.3"/>
    <row r="275" s="844" customFormat="1" x14ac:dyDescent="0.3"/>
    <row r="276" s="844" customFormat="1" x14ac:dyDescent="0.3"/>
    <row r="277" s="844" customFormat="1" x14ac:dyDescent="0.3"/>
    <row r="278" s="844" customFormat="1" x14ac:dyDescent="0.3"/>
    <row r="279" s="844" customFormat="1" x14ac:dyDescent="0.3"/>
    <row r="280" s="844" customFormat="1" x14ac:dyDescent="0.3"/>
    <row r="281" s="844" customFormat="1" x14ac:dyDescent="0.3"/>
    <row r="282" s="844" customFormat="1" x14ac:dyDescent="0.3"/>
    <row r="283" s="844" customFormat="1" x14ac:dyDescent="0.3"/>
    <row r="284" s="844" customFormat="1" x14ac:dyDescent="0.3"/>
    <row r="285" s="844" customFormat="1" x14ac:dyDescent="0.3"/>
    <row r="286" s="844" customFormat="1" x14ac:dyDescent="0.3"/>
    <row r="287" s="844" customFormat="1" x14ac:dyDescent="0.3"/>
    <row r="288" s="844" customFormat="1" x14ac:dyDescent="0.3"/>
    <row r="289" s="844" customFormat="1" x14ac:dyDescent="0.3"/>
    <row r="290" s="844" customFormat="1" x14ac:dyDescent="0.3"/>
    <row r="291" s="844" customFormat="1" x14ac:dyDescent="0.3"/>
    <row r="292" s="844" customFormat="1" x14ac:dyDescent="0.3"/>
    <row r="293" s="844" customFormat="1" x14ac:dyDescent="0.3"/>
    <row r="294" s="844" customFormat="1" x14ac:dyDescent="0.3"/>
    <row r="295" s="844" customFormat="1" x14ac:dyDescent="0.3"/>
    <row r="296" s="844" customFormat="1" x14ac:dyDescent="0.3"/>
    <row r="297" s="844" customFormat="1" x14ac:dyDescent="0.3"/>
    <row r="298" s="844" customFormat="1" x14ac:dyDescent="0.3"/>
    <row r="299" s="844" customFormat="1" x14ac:dyDescent="0.3"/>
    <row r="300" s="844" customFormat="1" x14ac:dyDescent="0.3"/>
    <row r="301" s="844" customFormat="1" x14ac:dyDescent="0.3"/>
    <row r="302" s="844" customFormat="1" x14ac:dyDescent="0.3"/>
    <row r="303" s="844" customFormat="1" x14ac:dyDescent="0.3"/>
    <row r="304" s="844" customFormat="1" x14ac:dyDescent="0.3"/>
    <row r="305" s="844" customFormat="1" x14ac:dyDescent="0.3"/>
    <row r="306" s="844" customFormat="1" x14ac:dyDescent="0.3"/>
    <row r="307" s="844" customFormat="1" x14ac:dyDescent="0.3"/>
    <row r="308" s="844" customFormat="1" x14ac:dyDescent="0.3"/>
    <row r="309" s="844" customFormat="1" x14ac:dyDescent="0.3"/>
    <row r="310" s="844" customFormat="1" x14ac:dyDescent="0.3"/>
    <row r="311" s="844" customFormat="1" x14ac:dyDescent="0.3"/>
    <row r="312" s="844" customFormat="1" x14ac:dyDescent="0.3"/>
    <row r="313" s="844" customFormat="1" x14ac:dyDescent="0.3"/>
    <row r="314" s="844" customFormat="1" x14ac:dyDescent="0.3"/>
    <row r="315" s="844" customFormat="1" x14ac:dyDescent="0.3"/>
    <row r="316" s="844" customFormat="1" x14ac:dyDescent="0.3"/>
    <row r="317" s="844" customFormat="1" x14ac:dyDescent="0.3"/>
    <row r="318" s="844" customFormat="1" x14ac:dyDescent="0.3"/>
    <row r="319" s="844" customFormat="1" x14ac:dyDescent="0.3"/>
    <row r="320" s="844" customFormat="1" x14ac:dyDescent="0.3"/>
    <row r="321" s="844" customFormat="1" x14ac:dyDescent="0.3"/>
    <row r="322" s="844" customFormat="1" x14ac:dyDescent="0.3"/>
    <row r="323" s="844" customFormat="1" x14ac:dyDescent="0.3"/>
    <row r="324" s="844" customFormat="1" x14ac:dyDescent="0.3"/>
    <row r="325" s="844" customFormat="1" x14ac:dyDescent="0.3"/>
    <row r="326" s="844" customFormat="1" x14ac:dyDescent="0.3"/>
    <row r="327" s="844" customFormat="1" x14ac:dyDescent="0.3"/>
    <row r="328" s="844" customFormat="1" x14ac:dyDescent="0.3"/>
    <row r="329" s="844" customFormat="1" x14ac:dyDescent="0.3"/>
    <row r="330" s="844" customFormat="1" x14ac:dyDescent="0.3"/>
    <row r="331" s="844" customFormat="1" x14ac:dyDescent="0.3"/>
    <row r="332" s="844" customFormat="1" x14ac:dyDescent="0.3"/>
    <row r="333" s="844" customFormat="1" x14ac:dyDescent="0.3"/>
    <row r="334" s="844" customFormat="1" x14ac:dyDescent="0.3"/>
    <row r="335" s="844" customFormat="1" x14ac:dyDescent="0.3"/>
    <row r="336" s="844" customFormat="1" x14ac:dyDescent="0.3"/>
    <row r="337" s="844" customFormat="1" x14ac:dyDescent="0.3"/>
    <row r="338" s="844" customFormat="1" x14ac:dyDescent="0.3"/>
    <row r="339" s="844" customFormat="1" x14ac:dyDescent="0.3"/>
    <row r="340" s="844" customFormat="1" x14ac:dyDescent="0.3"/>
    <row r="341" s="844" customFormat="1" x14ac:dyDescent="0.3"/>
    <row r="342" s="844" customFormat="1" x14ac:dyDescent="0.3"/>
    <row r="343" s="844" customFormat="1" x14ac:dyDescent="0.3"/>
    <row r="344" s="844" customFormat="1" x14ac:dyDescent="0.3"/>
    <row r="345" s="844" customFormat="1" x14ac:dyDescent="0.3"/>
    <row r="346" s="844" customFormat="1" x14ac:dyDescent="0.3"/>
    <row r="347" s="844" customFormat="1" x14ac:dyDescent="0.3"/>
    <row r="348" s="844" customFormat="1" x14ac:dyDescent="0.3"/>
    <row r="349" s="844" customFormat="1" x14ac:dyDescent="0.3"/>
    <row r="350" s="844" customFormat="1" x14ac:dyDescent="0.3"/>
    <row r="351" s="844" customFormat="1" x14ac:dyDescent="0.3"/>
    <row r="352" s="844" customFormat="1" x14ac:dyDescent="0.3"/>
    <row r="353" s="844" customFormat="1" x14ac:dyDescent="0.3"/>
    <row r="354" s="844" customFormat="1" x14ac:dyDescent="0.3"/>
    <row r="355" s="844" customFormat="1" x14ac:dyDescent="0.3"/>
    <row r="356" s="844" customFormat="1" x14ac:dyDescent="0.3"/>
    <row r="357" s="844" customFormat="1" x14ac:dyDescent="0.3"/>
    <row r="358" s="844" customFormat="1" x14ac:dyDescent="0.3"/>
    <row r="359" s="844" customFormat="1" x14ac:dyDescent="0.3"/>
    <row r="360" s="844" customFormat="1" x14ac:dyDescent="0.3"/>
    <row r="361" s="844" customFormat="1" x14ac:dyDescent="0.3"/>
    <row r="362" s="844" customFormat="1" x14ac:dyDescent="0.3"/>
    <row r="363" s="844" customFormat="1" x14ac:dyDescent="0.3"/>
    <row r="364" s="844" customFormat="1" x14ac:dyDescent="0.3"/>
    <row r="365" s="844" customFormat="1" x14ac:dyDescent="0.3"/>
    <row r="366" s="844" customFormat="1" x14ac:dyDescent="0.3"/>
    <row r="367" s="844" customFormat="1" x14ac:dyDescent="0.3"/>
    <row r="368" s="844" customFormat="1" x14ac:dyDescent="0.3"/>
    <row r="369" s="844" customFormat="1" x14ac:dyDescent="0.3"/>
    <row r="370" s="844" customFormat="1" x14ac:dyDescent="0.3"/>
    <row r="371" s="844" customFormat="1" x14ac:dyDescent="0.3"/>
    <row r="372" s="844" customFormat="1" x14ac:dyDescent="0.3"/>
    <row r="373" s="844" customFormat="1" x14ac:dyDescent="0.3"/>
    <row r="374" s="844" customFormat="1" x14ac:dyDescent="0.3"/>
    <row r="375" s="844" customFormat="1" x14ac:dyDescent="0.3"/>
    <row r="376" s="844" customFormat="1" x14ac:dyDescent="0.3"/>
    <row r="377" s="844" customFormat="1" x14ac:dyDescent="0.3"/>
    <row r="378" s="844" customFormat="1" x14ac:dyDescent="0.3"/>
    <row r="379" s="844" customFormat="1" x14ac:dyDescent="0.3"/>
    <row r="380" s="844" customFormat="1" x14ac:dyDescent="0.3"/>
    <row r="381" s="844" customFormat="1" x14ac:dyDescent="0.3"/>
    <row r="382" s="844" customFormat="1" x14ac:dyDescent="0.3"/>
    <row r="383" s="844" customFormat="1" x14ac:dyDescent="0.3"/>
    <row r="384" s="844" customFormat="1" x14ac:dyDescent="0.3"/>
    <row r="385" s="844" customFormat="1" x14ac:dyDescent="0.3"/>
    <row r="386" s="844" customFormat="1" x14ac:dyDescent="0.3"/>
    <row r="387" s="844" customFormat="1" x14ac:dyDescent="0.3"/>
    <row r="388" s="844" customFormat="1" x14ac:dyDescent="0.3"/>
    <row r="389" s="844" customFormat="1" x14ac:dyDescent="0.3"/>
    <row r="390" s="844" customFormat="1" x14ac:dyDescent="0.3"/>
    <row r="391" s="844" customFormat="1" x14ac:dyDescent="0.3"/>
    <row r="392" s="844" customFormat="1" x14ac:dyDescent="0.3"/>
    <row r="393" s="844" customFormat="1" x14ac:dyDescent="0.3"/>
    <row r="394" s="844" customFormat="1" x14ac:dyDescent="0.3"/>
    <row r="395" s="844" customFormat="1" x14ac:dyDescent="0.3"/>
    <row r="396" s="844" customFormat="1" x14ac:dyDescent="0.3"/>
    <row r="397" s="844" customFormat="1" x14ac:dyDescent="0.3"/>
    <row r="398" s="844" customFormat="1" x14ac:dyDescent="0.3"/>
    <row r="399" s="844" customFormat="1" x14ac:dyDescent="0.3"/>
    <row r="400" s="844" customFormat="1" x14ac:dyDescent="0.3"/>
    <row r="401" s="844" customFormat="1" x14ac:dyDescent="0.3"/>
    <row r="402" s="844" customFormat="1" x14ac:dyDescent="0.3"/>
    <row r="403" s="844" customFormat="1" x14ac:dyDescent="0.3"/>
    <row r="404" s="844" customFormat="1" x14ac:dyDescent="0.3"/>
    <row r="405" s="844" customFormat="1" x14ac:dyDescent="0.3"/>
    <row r="406" s="844" customFormat="1" x14ac:dyDescent="0.3"/>
    <row r="407" s="844" customFormat="1" x14ac:dyDescent="0.3"/>
    <row r="408" s="844" customFormat="1" x14ac:dyDescent="0.3"/>
    <row r="409" s="844" customFormat="1" x14ac:dyDescent="0.3"/>
    <row r="410" s="844" customFormat="1" x14ac:dyDescent="0.3"/>
    <row r="411" s="844" customFormat="1" x14ac:dyDescent="0.3"/>
    <row r="412" s="844" customFormat="1" x14ac:dyDescent="0.3"/>
    <row r="413" s="844" customFormat="1" x14ac:dyDescent="0.3"/>
    <row r="414" s="844" customFormat="1" x14ac:dyDescent="0.3"/>
    <row r="415" s="844" customFormat="1" x14ac:dyDescent="0.3"/>
    <row r="416" s="844" customFormat="1" x14ac:dyDescent="0.3"/>
    <row r="417" s="844" customFormat="1" x14ac:dyDescent="0.3"/>
    <row r="418" s="844" customFormat="1" x14ac:dyDescent="0.3"/>
    <row r="419" s="844" customFormat="1" x14ac:dyDescent="0.3"/>
    <row r="420" s="844" customFormat="1" x14ac:dyDescent="0.3"/>
    <row r="421" s="844" customFormat="1" x14ac:dyDescent="0.3"/>
    <row r="422" s="844" customFormat="1" x14ac:dyDescent="0.3"/>
    <row r="423" s="844" customFormat="1" x14ac:dyDescent="0.3"/>
    <row r="424" s="844" customFormat="1" x14ac:dyDescent="0.3"/>
    <row r="425" s="844" customFormat="1" x14ac:dyDescent="0.3"/>
    <row r="426" s="844" customFormat="1" x14ac:dyDescent="0.3"/>
    <row r="427" s="844" customFormat="1" x14ac:dyDescent="0.3"/>
    <row r="428" s="844" customFormat="1" x14ac:dyDescent="0.3"/>
    <row r="429" s="844" customFormat="1" x14ac:dyDescent="0.3"/>
    <row r="430" s="844" customFormat="1" x14ac:dyDescent="0.3"/>
    <row r="431" s="844" customFormat="1" x14ac:dyDescent="0.3"/>
    <row r="432" s="844" customFormat="1" x14ac:dyDescent="0.3"/>
    <row r="433" s="844" customFormat="1" x14ac:dyDescent="0.3"/>
    <row r="434" s="844" customFormat="1" x14ac:dyDescent="0.3"/>
    <row r="435" s="844" customFormat="1" x14ac:dyDescent="0.3"/>
    <row r="436" s="844" customFormat="1" x14ac:dyDescent="0.3"/>
    <row r="437" s="844" customFormat="1" x14ac:dyDescent="0.3"/>
    <row r="438" s="844" customFormat="1" x14ac:dyDescent="0.3"/>
    <row r="439" s="844" customFormat="1" x14ac:dyDescent="0.3"/>
    <row r="440" s="844" customFormat="1" x14ac:dyDescent="0.3"/>
    <row r="441" s="844" customFormat="1" x14ac:dyDescent="0.3"/>
    <row r="442" s="844" customFormat="1" x14ac:dyDescent="0.3"/>
    <row r="443" s="844" customFormat="1" x14ac:dyDescent="0.3"/>
    <row r="444" s="844" customFormat="1" x14ac:dyDescent="0.3"/>
    <row r="445" s="844" customFormat="1" x14ac:dyDescent="0.3"/>
    <row r="446" s="844" customFormat="1" x14ac:dyDescent="0.3"/>
    <row r="447" s="844" customFormat="1" x14ac:dyDescent="0.3"/>
    <row r="448" s="844" customFormat="1" x14ac:dyDescent="0.3"/>
    <row r="449" s="844" customFormat="1" x14ac:dyDescent="0.3"/>
    <row r="450" s="844" customFormat="1" x14ac:dyDescent="0.3"/>
    <row r="451" s="844" customFormat="1" x14ac:dyDescent="0.3"/>
    <row r="452" s="844" customFormat="1" x14ac:dyDescent="0.3"/>
    <row r="453" s="844" customFormat="1" x14ac:dyDescent="0.3"/>
    <row r="454" s="844" customFormat="1" x14ac:dyDescent="0.3"/>
    <row r="455" s="844" customFormat="1" x14ac:dyDescent="0.3"/>
    <row r="456" s="844" customFormat="1" x14ac:dyDescent="0.3"/>
    <row r="457" s="844" customFormat="1" x14ac:dyDescent="0.3"/>
    <row r="458" s="844" customFormat="1" x14ac:dyDescent="0.3"/>
    <row r="459" s="844" customFormat="1" x14ac:dyDescent="0.3"/>
    <row r="460" s="844" customFormat="1" x14ac:dyDescent="0.3"/>
    <row r="461" s="844" customFormat="1" x14ac:dyDescent="0.3"/>
    <row r="462" s="844" customFormat="1" x14ac:dyDescent="0.3"/>
    <row r="463" s="844" customFormat="1" x14ac:dyDescent="0.3"/>
    <row r="464" s="844" customFormat="1" x14ac:dyDescent="0.3"/>
    <row r="465" s="844" customFormat="1" x14ac:dyDescent="0.3"/>
    <row r="466" s="844" customFormat="1" x14ac:dyDescent="0.3"/>
    <row r="467" s="844" customFormat="1" x14ac:dyDescent="0.3"/>
    <row r="468" s="844" customFormat="1" x14ac:dyDescent="0.3"/>
    <row r="469" s="844" customFormat="1" x14ac:dyDescent="0.3"/>
    <row r="470" s="844" customFormat="1" x14ac:dyDescent="0.3"/>
    <row r="471" s="844" customFormat="1" x14ac:dyDescent="0.3"/>
    <row r="472" s="844" customFormat="1" x14ac:dyDescent="0.3"/>
    <row r="473" s="844" customFormat="1" x14ac:dyDescent="0.3"/>
    <row r="474" s="844" customFormat="1" x14ac:dyDescent="0.3"/>
    <row r="475" s="844" customFormat="1" x14ac:dyDescent="0.3"/>
    <row r="476" s="844" customFormat="1" x14ac:dyDescent="0.3"/>
    <row r="477" s="844" customFormat="1" x14ac:dyDescent="0.3"/>
    <row r="478" s="844" customFormat="1" x14ac:dyDescent="0.3"/>
    <row r="479" s="844" customFormat="1" x14ac:dyDescent="0.3"/>
    <row r="480" s="844" customFormat="1" x14ac:dyDescent="0.3"/>
    <row r="481" s="844" customFormat="1" x14ac:dyDescent="0.3"/>
    <row r="482" s="844" customFormat="1" x14ac:dyDescent="0.3"/>
    <row r="483" s="844" customFormat="1" x14ac:dyDescent="0.3"/>
    <row r="484" s="844" customFormat="1" x14ac:dyDescent="0.3"/>
    <row r="485" s="844" customFormat="1" x14ac:dyDescent="0.3"/>
    <row r="486" s="844" customFormat="1" x14ac:dyDescent="0.3"/>
    <row r="487" s="844" customFormat="1" x14ac:dyDescent="0.3"/>
    <row r="488" s="844" customFormat="1" x14ac:dyDescent="0.3"/>
    <row r="489" s="844" customFormat="1" x14ac:dyDescent="0.3"/>
    <row r="490" s="844" customFormat="1" x14ac:dyDescent="0.3"/>
    <row r="491" s="844" customFormat="1" x14ac:dyDescent="0.3"/>
    <row r="492" s="844" customFormat="1" x14ac:dyDescent="0.3"/>
    <row r="493" s="844" customFormat="1" x14ac:dyDescent="0.3"/>
    <row r="494" s="844" customFormat="1" x14ac:dyDescent="0.3"/>
    <row r="495" s="844" customFormat="1" x14ac:dyDescent="0.3"/>
    <row r="496" s="844" customFormat="1" x14ac:dyDescent="0.3"/>
    <row r="497" s="844" customFormat="1" x14ac:dyDescent="0.3"/>
    <row r="498" s="844" customFormat="1" x14ac:dyDescent="0.3"/>
    <row r="499" s="844" customFormat="1" x14ac:dyDescent="0.3"/>
    <row r="500" s="844" customFormat="1" x14ac:dyDescent="0.3"/>
    <row r="501" s="844" customFormat="1" x14ac:dyDescent="0.3"/>
    <row r="502" s="844" customFormat="1" x14ac:dyDescent="0.3"/>
    <row r="503" s="844" customFormat="1" x14ac:dyDescent="0.3"/>
    <row r="504" s="844" customFormat="1" x14ac:dyDescent="0.3"/>
    <row r="505" s="844" customFormat="1" x14ac:dyDescent="0.3"/>
    <row r="506" s="844" customFormat="1" x14ac:dyDescent="0.3"/>
    <row r="507" s="844" customFormat="1" x14ac:dyDescent="0.3"/>
    <row r="508" s="844" customFormat="1" x14ac:dyDescent="0.3"/>
    <row r="509" s="844" customFormat="1" x14ac:dyDescent="0.3"/>
    <row r="510" s="844" customFormat="1" x14ac:dyDescent="0.3"/>
    <row r="511" s="844" customFormat="1" x14ac:dyDescent="0.3"/>
    <row r="512" s="844" customFormat="1" x14ac:dyDescent="0.3"/>
    <row r="513" s="844" customFormat="1" x14ac:dyDescent="0.3"/>
    <row r="514" s="844" customFormat="1" x14ac:dyDescent="0.3"/>
    <row r="515" s="844" customFormat="1" x14ac:dyDescent="0.3"/>
    <row r="516" s="844" customFormat="1" x14ac:dyDescent="0.3"/>
    <row r="517" s="844" customFormat="1" x14ac:dyDescent="0.3"/>
    <row r="518" s="844" customFormat="1" x14ac:dyDescent="0.3"/>
    <row r="519" s="844" customFormat="1" x14ac:dyDescent="0.3"/>
    <row r="520" s="844" customFormat="1" x14ac:dyDescent="0.3"/>
    <row r="521" s="844" customFormat="1" x14ac:dyDescent="0.3"/>
    <row r="522" s="844" customFormat="1" x14ac:dyDescent="0.3"/>
    <row r="523" s="844" customFormat="1" x14ac:dyDescent="0.3"/>
    <row r="524" s="844" customFormat="1" x14ac:dyDescent="0.3"/>
    <row r="525" s="844" customFormat="1" x14ac:dyDescent="0.3"/>
    <row r="526" s="844" customFormat="1" x14ac:dyDescent="0.3"/>
    <row r="527" s="844" customFormat="1" x14ac:dyDescent="0.3"/>
    <row r="528" s="844" customFormat="1" x14ac:dyDescent="0.3"/>
    <row r="529" s="844" customFormat="1" x14ac:dyDescent="0.3"/>
    <row r="530" s="844" customFormat="1" x14ac:dyDescent="0.3"/>
    <row r="531" s="844" customFormat="1" x14ac:dyDescent="0.3"/>
    <row r="532" s="844" customFormat="1" x14ac:dyDescent="0.3"/>
    <row r="533" s="844" customFormat="1" x14ac:dyDescent="0.3"/>
    <row r="534" s="844" customFormat="1" x14ac:dyDescent="0.3"/>
    <row r="535" s="844" customFormat="1" x14ac:dyDescent="0.3"/>
    <row r="536" s="844" customFormat="1" x14ac:dyDescent="0.3"/>
    <row r="537" s="844" customFormat="1" x14ac:dyDescent="0.3"/>
    <row r="538" s="844" customFormat="1" x14ac:dyDescent="0.3"/>
    <row r="539" s="844" customFormat="1" x14ac:dyDescent="0.3"/>
    <row r="540" s="844" customFormat="1" x14ac:dyDescent="0.3"/>
    <row r="541" s="844" customFormat="1" x14ac:dyDescent="0.3"/>
    <row r="542" s="844" customFormat="1" x14ac:dyDescent="0.3"/>
    <row r="543" s="844" customFormat="1" x14ac:dyDescent="0.3"/>
    <row r="544" s="844" customFormat="1" x14ac:dyDescent="0.3"/>
    <row r="545" s="844" customFormat="1" x14ac:dyDescent="0.3"/>
    <row r="546" s="844" customFormat="1" x14ac:dyDescent="0.3"/>
    <row r="547" s="844" customFormat="1" x14ac:dyDescent="0.3"/>
    <row r="548" s="844" customFormat="1" x14ac:dyDescent="0.3"/>
    <row r="549" s="844" customFormat="1" x14ac:dyDescent="0.3"/>
    <row r="550" s="844" customFormat="1" x14ac:dyDescent="0.3"/>
    <row r="551" s="844" customFormat="1" x14ac:dyDescent="0.3"/>
    <row r="552" s="844" customFormat="1" x14ac:dyDescent="0.3"/>
    <row r="553" s="844" customFormat="1" x14ac:dyDescent="0.3"/>
    <row r="554" s="844" customFormat="1" x14ac:dyDescent="0.3"/>
    <row r="555" s="844" customFormat="1" x14ac:dyDescent="0.3"/>
    <row r="556" s="844" customFormat="1" x14ac:dyDescent="0.3"/>
    <row r="557" s="844" customFormat="1" x14ac:dyDescent="0.3"/>
    <row r="558" s="844" customFormat="1" x14ac:dyDescent="0.3"/>
    <row r="559" s="844" customFormat="1" x14ac:dyDescent="0.3"/>
    <row r="560" s="844" customFormat="1" x14ac:dyDescent="0.3"/>
    <row r="561" s="844" customFormat="1" x14ac:dyDescent="0.3"/>
    <row r="562" s="844" customFormat="1" x14ac:dyDescent="0.3"/>
    <row r="563" s="844" customFormat="1" x14ac:dyDescent="0.3"/>
    <row r="564" s="844" customFormat="1" x14ac:dyDescent="0.3"/>
    <row r="565" s="844" customFormat="1" x14ac:dyDescent="0.3"/>
    <row r="566" s="844" customFormat="1" x14ac:dyDescent="0.3"/>
    <row r="567" s="844" customFormat="1" x14ac:dyDescent="0.3"/>
    <row r="568" s="844" customFormat="1" x14ac:dyDescent="0.3"/>
    <row r="569" s="844" customFormat="1" x14ac:dyDescent="0.3"/>
    <row r="570" s="844" customFormat="1" x14ac:dyDescent="0.3"/>
    <row r="571" s="844" customFormat="1" x14ac:dyDescent="0.3"/>
    <row r="572" s="844" customFormat="1" x14ac:dyDescent="0.3"/>
    <row r="573" s="844" customFormat="1" x14ac:dyDescent="0.3"/>
    <row r="574" s="844" customFormat="1" x14ac:dyDescent="0.3"/>
    <row r="575" s="844" customFormat="1" x14ac:dyDescent="0.3"/>
    <row r="576" s="844" customFormat="1" x14ac:dyDescent="0.3"/>
    <row r="577" s="844" customFormat="1" x14ac:dyDescent="0.3"/>
    <row r="578" s="844" customFormat="1" x14ac:dyDescent="0.3"/>
    <row r="579" s="844" customFormat="1" x14ac:dyDescent="0.3"/>
    <row r="580" s="844" customFormat="1" x14ac:dyDescent="0.3"/>
    <row r="581" s="844" customFormat="1" x14ac:dyDescent="0.3"/>
    <row r="582" s="844" customFormat="1" x14ac:dyDescent="0.3"/>
    <row r="583" s="844" customFormat="1" x14ac:dyDescent="0.3"/>
    <row r="584" s="844" customFormat="1" x14ac:dyDescent="0.3"/>
    <row r="585" s="844" customFormat="1" x14ac:dyDescent="0.3"/>
    <row r="586" s="844" customFormat="1" x14ac:dyDescent="0.3"/>
    <row r="587" s="844" customFormat="1" x14ac:dyDescent="0.3"/>
    <row r="588" s="844" customFormat="1" x14ac:dyDescent="0.3"/>
    <row r="589" s="844" customFormat="1" x14ac:dyDescent="0.3"/>
    <row r="590" s="844" customFormat="1" x14ac:dyDescent="0.3"/>
    <row r="591" s="844" customFormat="1" x14ac:dyDescent="0.3"/>
    <row r="592" s="844" customFormat="1" x14ac:dyDescent="0.3"/>
    <row r="593" s="844" customFormat="1" x14ac:dyDescent="0.3"/>
    <row r="594" s="844" customFormat="1" x14ac:dyDescent="0.3"/>
    <row r="595" s="844" customFormat="1" x14ac:dyDescent="0.3"/>
    <row r="596" s="844" customFormat="1" x14ac:dyDescent="0.3"/>
    <row r="597" s="844" customFormat="1" x14ac:dyDescent="0.3"/>
    <row r="598" s="844" customFormat="1" x14ac:dyDescent="0.3"/>
    <row r="599" s="844" customFormat="1" x14ac:dyDescent="0.3"/>
    <row r="600" s="844" customFormat="1" x14ac:dyDescent="0.3"/>
    <row r="601" s="844" customFormat="1" x14ac:dyDescent="0.3"/>
    <row r="602" s="844" customFormat="1" x14ac:dyDescent="0.3"/>
    <row r="603" s="844" customFormat="1" x14ac:dyDescent="0.3"/>
    <row r="604" s="844" customFormat="1" x14ac:dyDescent="0.3"/>
    <row r="605" s="844" customFormat="1" x14ac:dyDescent="0.3"/>
    <row r="606" s="844" customFormat="1" x14ac:dyDescent="0.3"/>
    <row r="607" s="844" customFormat="1" x14ac:dyDescent="0.3"/>
    <row r="608" s="844" customFormat="1" x14ac:dyDescent="0.3"/>
    <row r="609" s="844" customFormat="1" x14ac:dyDescent="0.3"/>
    <row r="610" s="844" customFormat="1" x14ac:dyDescent="0.3"/>
    <row r="611" s="844" customFormat="1" x14ac:dyDescent="0.3"/>
    <row r="612" s="844" customFormat="1" x14ac:dyDescent="0.3"/>
    <row r="613" s="844" customFormat="1" x14ac:dyDescent="0.3"/>
    <row r="614" s="844" customFormat="1" x14ac:dyDescent="0.3"/>
    <row r="615" s="844" customFormat="1" x14ac:dyDescent="0.3"/>
    <row r="616" s="844" customFormat="1" x14ac:dyDescent="0.3"/>
    <row r="617" s="844" customFormat="1" x14ac:dyDescent="0.3"/>
    <row r="618" s="844" customFormat="1" x14ac:dyDescent="0.3"/>
    <row r="619" s="844" customFormat="1" x14ac:dyDescent="0.3"/>
    <row r="620" s="844" customFormat="1" x14ac:dyDescent="0.3"/>
    <row r="621" s="844" customFormat="1" x14ac:dyDescent="0.3"/>
    <row r="622" s="844" customFormat="1" x14ac:dyDescent="0.3"/>
    <row r="623" s="844" customFormat="1" x14ac:dyDescent="0.3"/>
    <row r="624" s="844" customFormat="1" x14ac:dyDescent="0.3"/>
    <row r="625" s="844" customFormat="1" x14ac:dyDescent="0.3"/>
    <row r="626" s="844" customFormat="1" x14ac:dyDescent="0.3"/>
    <row r="627" s="844" customFormat="1" x14ac:dyDescent="0.3"/>
    <row r="628" s="844" customFormat="1" x14ac:dyDescent="0.3"/>
    <row r="629" s="844" customFormat="1" x14ac:dyDescent="0.3"/>
    <row r="630" s="844" customFormat="1" x14ac:dyDescent="0.3"/>
    <row r="631" s="844" customFormat="1" x14ac:dyDescent="0.3"/>
    <row r="632" s="844" customFormat="1" x14ac:dyDescent="0.3"/>
    <row r="633" s="844" customFormat="1" x14ac:dyDescent="0.3"/>
    <row r="634" s="844" customFormat="1" x14ac:dyDescent="0.3"/>
    <row r="635" s="844" customFormat="1" x14ac:dyDescent="0.3"/>
    <row r="636" s="844" customFormat="1" x14ac:dyDescent="0.3"/>
    <row r="637" s="844" customFormat="1" x14ac:dyDescent="0.3"/>
    <row r="638" s="844" customFormat="1" x14ac:dyDescent="0.3"/>
    <row r="639" s="844" customFormat="1" x14ac:dyDescent="0.3"/>
    <row r="640" s="844" customFormat="1" x14ac:dyDescent="0.3"/>
    <row r="641" s="844" customFormat="1" x14ac:dyDescent="0.3"/>
    <row r="642" s="844" customFormat="1" x14ac:dyDescent="0.3"/>
    <row r="643" s="844" customFormat="1" x14ac:dyDescent="0.3"/>
    <row r="644" s="844" customFormat="1" x14ac:dyDescent="0.3"/>
    <row r="645" s="844" customFormat="1" x14ac:dyDescent="0.3"/>
    <row r="646" s="844" customFormat="1" x14ac:dyDescent="0.3"/>
    <row r="647" s="844" customFormat="1" x14ac:dyDescent="0.3"/>
    <row r="648" s="844" customFormat="1" x14ac:dyDescent="0.3"/>
    <row r="649" s="844" customFormat="1" x14ac:dyDescent="0.3"/>
    <row r="650" s="844" customFormat="1" x14ac:dyDescent="0.3"/>
    <row r="651" s="844" customFormat="1" x14ac:dyDescent="0.3"/>
    <row r="652" s="844" customFormat="1" x14ac:dyDescent="0.3"/>
    <row r="653" s="844" customFormat="1" x14ac:dyDescent="0.3"/>
    <row r="654" s="844" customFormat="1" x14ac:dyDescent="0.3"/>
    <row r="655" s="844" customFormat="1" x14ac:dyDescent="0.3"/>
    <row r="656" s="844" customFormat="1" x14ac:dyDescent="0.3"/>
    <row r="657" s="844" customFormat="1" x14ac:dyDescent="0.3"/>
    <row r="658" s="844" customFormat="1" x14ac:dyDescent="0.3"/>
    <row r="659" s="844" customFormat="1" x14ac:dyDescent="0.3"/>
    <row r="660" s="844" customFormat="1" x14ac:dyDescent="0.3"/>
    <row r="661" s="844" customFormat="1" x14ac:dyDescent="0.3"/>
    <row r="662" s="844" customFormat="1" x14ac:dyDescent="0.3"/>
    <row r="663" s="844" customFormat="1" x14ac:dyDescent="0.3"/>
    <row r="664" s="844" customFormat="1" x14ac:dyDescent="0.3"/>
    <row r="665" s="844" customFormat="1" x14ac:dyDescent="0.3"/>
    <row r="666" s="844" customFormat="1" x14ac:dyDescent="0.3"/>
    <row r="667" s="844" customFormat="1" x14ac:dyDescent="0.3"/>
    <row r="668" s="844" customFormat="1" x14ac:dyDescent="0.3"/>
    <row r="669" s="844" customFormat="1" x14ac:dyDescent="0.3"/>
    <row r="670" s="844" customFormat="1" x14ac:dyDescent="0.3"/>
    <row r="671" s="844" customFormat="1" x14ac:dyDescent="0.3"/>
    <row r="672" s="844" customFormat="1" x14ac:dyDescent="0.3"/>
    <row r="673" s="844" customFormat="1" x14ac:dyDescent="0.3"/>
    <row r="674" s="844" customFormat="1" x14ac:dyDescent="0.3"/>
    <row r="675" s="844" customFormat="1" x14ac:dyDescent="0.3"/>
    <row r="676" s="844" customFormat="1" x14ac:dyDescent="0.3"/>
    <row r="677" s="844" customFormat="1" x14ac:dyDescent="0.3"/>
    <row r="678" s="844" customFormat="1" x14ac:dyDescent="0.3"/>
    <row r="679" s="844" customFormat="1" x14ac:dyDescent="0.3"/>
    <row r="680" s="844" customFormat="1" x14ac:dyDescent="0.3"/>
    <row r="681" s="844" customFormat="1" x14ac:dyDescent="0.3"/>
    <row r="682" s="844" customFormat="1" x14ac:dyDescent="0.3"/>
    <row r="683" s="844" customFormat="1" x14ac:dyDescent="0.3"/>
    <row r="684" s="844" customFormat="1" x14ac:dyDescent="0.3"/>
    <row r="685" s="844" customFormat="1" x14ac:dyDescent="0.3"/>
    <row r="686" s="844" customFormat="1" x14ac:dyDescent="0.3"/>
    <row r="687" s="844" customFormat="1" x14ac:dyDescent="0.3"/>
    <row r="688" s="844" customFormat="1" x14ac:dyDescent="0.3"/>
    <row r="689" s="844" customFormat="1" x14ac:dyDescent="0.3"/>
    <row r="690" s="844" customFormat="1" x14ac:dyDescent="0.3"/>
    <row r="691" s="844" customFormat="1" x14ac:dyDescent="0.3"/>
    <row r="692" s="844" customFormat="1" x14ac:dyDescent="0.3"/>
    <row r="693" s="844" customFormat="1" x14ac:dyDescent="0.3"/>
    <row r="694" s="844" customFormat="1" x14ac:dyDescent="0.3"/>
    <row r="695" s="844" customFormat="1" x14ac:dyDescent="0.3"/>
    <row r="696" s="844" customFormat="1" x14ac:dyDescent="0.3"/>
    <row r="697" s="844" customFormat="1" x14ac:dyDescent="0.3"/>
    <row r="698" s="844" customFormat="1" x14ac:dyDescent="0.3"/>
    <row r="699" s="844" customFormat="1" x14ac:dyDescent="0.3"/>
    <row r="700" s="844" customFormat="1" x14ac:dyDescent="0.3"/>
    <row r="701" s="844" customFormat="1" x14ac:dyDescent="0.3"/>
    <row r="702" s="844" customFormat="1" x14ac:dyDescent="0.3"/>
    <row r="703" s="844" customFormat="1" x14ac:dyDescent="0.3"/>
    <row r="704" s="844" customFormat="1" x14ac:dyDescent="0.3"/>
    <row r="705" s="844" customFormat="1" x14ac:dyDescent="0.3"/>
    <row r="706" s="844" customFormat="1" x14ac:dyDescent="0.3"/>
    <row r="707" s="844" customFormat="1" x14ac:dyDescent="0.3"/>
    <row r="708" s="844" customFormat="1" x14ac:dyDescent="0.3"/>
    <row r="709" s="844" customFormat="1" x14ac:dyDescent="0.3"/>
    <row r="710" s="844" customFormat="1" x14ac:dyDescent="0.3"/>
    <row r="711" s="844" customFormat="1" x14ac:dyDescent="0.3"/>
    <row r="712" s="844" customFormat="1" x14ac:dyDescent="0.3"/>
    <row r="713" s="844" customFormat="1" x14ac:dyDescent="0.3"/>
    <row r="714" s="844" customFormat="1" x14ac:dyDescent="0.3"/>
    <row r="715" s="844" customFormat="1" x14ac:dyDescent="0.3"/>
    <row r="716" s="844" customFormat="1" x14ac:dyDescent="0.3"/>
    <row r="717" s="844" customFormat="1" x14ac:dyDescent="0.3"/>
    <row r="718" s="844" customFormat="1" x14ac:dyDescent="0.3"/>
    <row r="719" s="844" customFormat="1" x14ac:dyDescent="0.3"/>
    <row r="720" s="844" customFormat="1" x14ac:dyDescent="0.3"/>
    <row r="721" s="844" customFormat="1" x14ac:dyDescent="0.3"/>
    <row r="722" s="844" customFormat="1" x14ac:dyDescent="0.3"/>
    <row r="723" s="844" customFormat="1" x14ac:dyDescent="0.3"/>
    <row r="724" s="844" customFormat="1" x14ac:dyDescent="0.3"/>
    <row r="725" s="844" customFormat="1" x14ac:dyDescent="0.3"/>
    <row r="726" s="844" customFormat="1" x14ac:dyDescent="0.3"/>
    <row r="727" s="844" customFormat="1" x14ac:dyDescent="0.3"/>
    <row r="728" s="844" customFormat="1" x14ac:dyDescent="0.3"/>
    <row r="729" s="844" customFormat="1" x14ac:dyDescent="0.3"/>
    <row r="730" s="844" customFormat="1" x14ac:dyDescent="0.3"/>
    <row r="731" s="844" customFormat="1" x14ac:dyDescent="0.3"/>
    <row r="732" s="844" customFormat="1" x14ac:dyDescent="0.3"/>
    <row r="733" s="844" customFormat="1" x14ac:dyDescent="0.3"/>
    <row r="734" s="844" customFormat="1" x14ac:dyDescent="0.3"/>
    <row r="735" s="844" customFormat="1" x14ac:dyDescent="0.3"/>
    <row r="736" s="844" customFormat="1" x14ac:dyDescent="0.3"/>
    <row r="737" s="844" customFormat="1" x14ac:dyDescent="0.3"/>
    <row r="738" s="844" customFormat="1" x14ac:dyDescent="0.3"/>
    <row r="739" s="844" customFormat="1" x14ac:dyDescent="0.3"/>
    <row r="740" s="844" customFormat="1" x14ac:dyDescent="0.3"/>
    <row r="741" s="844" customFormat="1" x14ac:dyDescent="0.3"/>
    <row r="742" s="844" customFormat="1" x14ac:dyDescent="0.3"/>
    <row r="743" s="844" customFormat="1" x14ac:dyDescent="0.3"/>
    <row r="744" s="844" customFormat="1" x14ac:dyDescent="0.3"/>
    <row r="745" s="844" customFormat="1" x14ac:dyDescent="0.3"/>
    <row r="746" s="844" customFormat="1" x14ac:dyDescent="0.3"/>
    <row r="747" s="844" customFormat="1" x14ac:dyDescent="0.3"/>
    <row r="748" s="844" customFormat="1" x14ac:dyDescent="0.3"/>
    <row r="749" s="844" customFormat="1" x14ac:dyDescent="0.3"/>
    <row r="750" s="844" customFormat="1" x14ac:dyDescent="0.3"/>
    <row r="751" s="844" customFormat="1" x14ac:dyDescent="0.3"/>
    <row r="752" s="844" customFormat="1" x14ac:dyDescent="0.3"/>
    <row r="753" s="844" customFormat="1" x14ac:dyDescent="0.3"/>
    <row r="754" s="844" customFormat="1" x14ac:dyDescent="0.3"/>
    <row r="755" s="844" customFormat="1" x14ac:dyDescent="0.3"/>
    <row r="756" s="844" customFormat="1" x14ac:dyDescent="0.3"/>
    <row r="757" s="844" customFormat="1" x14ac:dyDescent="0.3"/>
    <row r="758" s="844" customFormat="1" x14ac:dyDescent="0.3"/>
    <row r="759" s="844" customFormat="1" x14ac:dyDescent="0.3"/>
    <row r="760" s="844" customFormat="1" x14ac:dyDescent="0.3"/>
    <row r="761" s="844" customFormat="1" x14ac:dyDescent="0.3"/>
    <row r="762" s="844" customFormat="1" x14ac:dyDescent="0.3"/>
    <row r="763" s="844" customFormat="1" x14ac:dyDescent="0.3"/>
    <row r="764" s="844" customFormat="1" x14ac:dyDescent="0.3"/>
    <row r="765" s="844" customFormat="1" x14ac:dyDescent="0.3"/>
    <row r="766" s="844" customFormat="1" x14ac:dyDescent="0.3"/>
    <row r="767" s="844" customFormat="1" x14ac:dyDescent="0.3"/>
    <row r="768" s="844" customFormat="1" x14ac:dyDescent="0.3"/>
    <row r="769" s="844" customFormat="1" x14ac:dyDescent="0.3"/>
    <row r="770" s="844" customFormat="1" x14ac:dyDescent="0.3"/>
    <row r="771" s="844" customFormat="1" x14ac:dyDescent="0.3"/>
    <row r="772" s="844" customFormat="1" x14ac:dyDescent="0.3"/>
    <row r="773" s="844" customFormat="1" x14ac:dyDescent="0.3"/>
    <row r="774" s="844" customFormat="1" x14ac:dyDescent="0.3"/>
    <row r="775" s="844" customFormat="1" x14ac:dyDescent="0.3"/>
    <row r="776" s="844" customFormat="1" x14ac:dyDescent="0.3"/>
    <row r="777" s="844" customFormat="1" x14ac:dyDescent="0.3"/>
    <row r="778" s="844" customFormat="1" x14ac:dyDescent="0.3"/>
    <row r="779" s="844" customFormat="1" x14ac:dyDescent="0.3"/>
    <row r="780" s="844" customFormat="1" x14ac:dyDescent="0.3"/>
    <row r="781" s="844" customFormat="1" x14ac:dyDescent="0.3"/>
    <row r="782" s="844" customFormat="1" x14ac:dyDescent="0.3"/>
    <row r="783" s="844" customFormat="1" x14ac:dyDescent="0.3"/>
    <row r="784" s="844" customFormat="1" x14ac:dyDescent="0.3"/>
    <row r="785" s="844" customFormat="1" x14ac:dyDescent="0.3"/>
    <row r="786" s="844" customFormat="1" x14ac:dyDescent="0.3"/>
    <row r="787" s="844" customFormat="1" x14ac:dyDescent="0.3"/>
    <row r="788" s="844" customFormat="1" x14ac:dyDescent="0.3"/>
    <row r="789" s="844" customFormat="1" x14ac:dyDescent="0.3"/>
    <row r="790" s="844" customFormat="1" x14ac:dyDescent="0.3"/>
    <row r="791" s="844" customFormat="1" x14ac:dyDescent="0.3"/>
    <row r="792" s="844" customFormat="1" x14ac:dyDescent="0.3"/>
    <row r="793" s="844" customFormat="1" x14ac:dyDescent="0.3"/>
    <row r="794" s="844" customFormat="1" x14ac:dyDescent="0.3"/>
    <row r="795" s="844" customFormat="1" x14ac:dyDescent="0.3"/>
    <row r="796" s="844" customFormat="1" x14ac:dyDescent="0.3"/>
    <row r="797" s="844" customFormat="1" x14ac:dyDescent="0.3"/>
    <row r="798" s="844" customFormat="1" x14ac:dyDescent="0.3"/>
    <row r="799" s="844" customFormat="1" x14ac:dyDescent="0.3"/>
    <row r="800" s="844" customFormat="1" x14ac:dyDescent="0.3"/>
    <row r="801" s="844" customFormat="1" x14ac:dyDescent="0.3"/>
    <row r="802" s="844" customFormat="1" x14ac:dyDescent="0.3"/>
    <row r="803" s="844" customFormat="1" x14ac:dyDescent="0.3"/>
    <row r="804" s="844" customFormat="1" x14ac:dyDescent="0.3"/>
    <row r="805" s="844" customFormat="1" x14ac:dyDescent="0.3"/>
    <row r="806" s="844" customFormat="1" x14ac:dyDescent="0.3"/>
    <row r="807" s="844" customFormat="1" x14ac:dyDescent="0.3"/>
    <row r="808" s="844" customFormat="1" x14ac:dyDescent="0.3"/>
    <row r="809" s="844" customFormat="1" x14ac:dyDescent="0.3"/>
    <row r="810" s="844" customFormat="1" x14ac:dyDescent="0.3"/>
    <row r="811" s="844" customFormat="1" x14ac:dyDescent="0.3"/>
    <row r="812" s="844" customFormat="1" x14ac:dyDescent="0.3"/>
    <row r="813" s="844" customFormat="1" x14ac:dyDescent="0.3"/>
    <row r="814" s="844" customFormat="1" x14ac:dyDescent="0.3"/>
    <row r="815" s="844" customFormat="1" x14ac:dyDescent="0.3"/>
    <row r="816" s="844" customFormat="1" x14ac:dyDescent="0.3"/>
    <row r="817" s="844" customFormat="1" x14ac:dyDescent="0.3"/>
    <row r="818" s="844" customFormat="1" x14ac:dyDescent="0.3"/>
    <row r="819" s="844" customFormat="1" x14ac:dyDescent="0.3"/>
    <row r="820" s="844" customFormat="1" x14ac:dyDescent="0.3"/>
    <row r="821" s="844" customFormat="1" x14ac:dyDescent="0.3"/>
    <row r="822" s="844" customFormat="1" x14ac:dyDescent="0.3"/>
    <row r="823" s="844" customFormat="1" x14ac:dyDescent="0.3"/>
    <row r="824" s="844" customFormat="1" x14ac:dyDescent="0.3"/>
    <row r="825" s="844" customFormat="1" x14ac:dyDescent="0.3"/>
    <row r="826" s="844" customFormat="1" x14ac:dyDescent="0.3"/>
    <row r="827" s="844" customFormat="1" x14ac:dyDescent="0.3"/>
    <row r="828" s="844" customFormat="1" x14ac:dyDescent="0.3"/>
    <row r="829" s="844" customFormat="1" x14ac:dyDescent="0.3"/>
    <row r="830" s="844" customFormat="1" x14ac:dyDescent="0.3"/>
    <row r="831" s="844" customFormat="1" x14ac:dyDescent="0.3"/>
    <row r="832" s="844" customFormat="1" x14ac:dyDescent="0.3"/>
    <row r="833" s="844" customFormat="1" x14ac:dyDescent="0.3"/>
    <row r="834" s="844" customFormat="1" x14ac:dyDescent="0.3"/>
    <row r="835" s="844" customFormat="1" x14ac:dyDescent="0.3"/>
    <row r="836" s="844" customFormat="1" x14ac:dyDescent="0.3"/>
    <row r="837" s="844" customFormat="1" x14ac:dyDescent="0.3"/>
    <row r="838" s="844" customFormat="1" x14ac:dyDescent="0.3"/>
    <row r="839" s="844" customFormat="1" x14ac:dyDescent="0.3"/>
    <row r="840" s="844" customFormat="1" x14ac:dyDescent="0.3"/>
    <row r="841" s="844" customFormat="1" x14ac:dyDescent="0.3"/>
    <row r="842" s="844" customFormat="1" x14ac:dyDescent="0.3"/>
    <row r="843" s="844" customFormat="1" x14ac:dyDescent="0.3"/>
    <row r="844" s="844" customFormat="1" x14ac:dyDescent="0.3"/>
    <row r="845" s="844" customFormat="1" x14ac:dyDescent="0.3"/>
    <row r="846" s="844" customFormat="1" x14ac:dyDescent="0.3"/>
    <row r="847" s="844" customFormat="1" x14ac:dyDescent="0.3"/>
    <row r="848" s="844" customFormat="1" x14ac:dyDescent="0.3"/>
    <row r="849" s="844" customFormat="1" x14ac:dyDescent="0.3"/>
    <row r="850" s="844" customFormat="1" x14ac:dyDescent="0.3"/>
    <row r="851" s="844" customFormat="1" x14ac:dyDescent="0.3"/>
    <row r="852" s="844" customFormat="1" x14ac:dyDescent="0.3"/>
    <row r="853" s="844" customFormat="1" x14ac:dyDescent="0.3"/>
    <row r="854" s="844" customFormat="1" x14ac:dyDescent="0.3"/>
    <row r="855" s="844" customFormat="1" x14ac:dyDescent="0.3"/>
    <row r="856" s="844" customFormat="1" x14ac:dyDescent="0.3"/>
    <row r="857" s="844" customFormat="1" x14ac:dyDescent="0.3"/>
    <row r="858" s="844" customFormat="1" x14ac:dyDescent="0.3"/>
    <row r="859" s="844" customFormat="1" x14ac:dyDescent="0.3"/>
    <row r="860" s="844" customFormat="1" x14ac:dyDescent="0.3"/>
    <row r="861" s="844" customFormat="1" x14ac:dyDescent="0.3"/>
    <row r="862" s="844" customFormat="1" x14ac:dyDescent="0.3"/>
    <row r="863" s="844" customFormat="1" x14ac:dyDescent="0.3"/>
    <row r="864" s="844" customFormat="1" x14ac:dyDescent="0.3"/>
    <row r="865" s="844" customFormat="1" x14ac:dyDescent="0.3"/>
    <row r="866" s="844" customFormat="1" x14ac:dyDescent="0.3"/>
    <row r="867" s="844" customFormat="1" x14ac:dyDescent="0.3"/>
    <row r="868" s="844" customFormat="1" x14ac:dyDescent="0.3"/>
    <row r="869" s="844" customFormat="1" x14ac:dyDescent="0.3"/>
    <row r="870" s="844" customFormat="1" x14ac:dyDescent="0.3"/>
    <row r="871" s="844" customFormat="1" x14ac:dyDescent="0.3"/>
    <row r="872" s="844" customFormat="1" x14ac:dyDescent="0.3"/>
    <row r="873" s="844" customFormat="1" x14ac:dyDescent="0.3"/>
    <row r="874" s="844" customFormat="1" x14ac:dyDescent="0.3"/>
    <row r="875" s="844" customFormat="1" x14ac:dyDescent="0.3"/>
    <row r="876" s="844" customFormat="1" x14ac:dyDescent="0.3"/>
    <row r="877" s="844" customFormat="1" x14ac:dyDescent="0.3"/>
    <row r="878" s="844" customFormat="1" x14ac:dyDescent="0.3"/>
    <row r="879" s="844" customFormat="1" x14ac:dyDescent="0.3"/>
    <row r="880" s="844" customFormat="1" x14ac:dyDescent="0.3"/>
    <row r="881" s="844" customFormat="1" x14ac:dyDescent="0.3"/>
    <row r="882" s="844" customFormat="1" x14ac:dyDescent="0.3"/>
    <row r="883" s="844" customFormat="1" x14ac:dyDescent="0.3"/>
    <row r="884" s="844" customFormat="1" x14ac:dyDescent="0.3"/>
    <row r="885" s="844" customFormat="1" x14ac:dyDescent="0.3"/>
    <row r="886" s="844" customFormat="1" x14ac:dyDescent="0.3"/>
    <row r="887" s="844" customFormat="1" x14ac:dyDescent="0.3"/>
    <row r="888" s="844" customFormat="1" x14ac:dyDescent="0.3"/>
    <row r="889" s="844" customFormat="1" x14ac:dyDescent="0.3"/>
    <row r="890" s="844" customFormat="1" x14ac:dyDescent="0.3"/>
    <row r="891" s="844" customFormat="1" x14ac:dyDescent="0.3"/>
    <row r="892" s="844" customFormat="1" x14ac:dyDescent="0.3"/>
    <row r="893" s="844" customFormat="1" x14ac:dyDescent="0.3"/>
    <row r="894" s="844" customFormat="1" x14ac:dyDescent="0.3"/>
    <row r="895" s="844" customFormat="1" x14ac:dyDescent="0.3"/>
    <row r="896" s="844" customFormat="1" x14ac:dyDescent="0.3"/>
    <row r="897" s="844" customFormat="1" x14ac:dyDescent="0.3"/>
    <row r="898" s="844" customFormat="1" x14ac:dyDescent="0.3"/>
    <row r="899" s="844" customFormat="1" x14ac:dyDescent="0.3"/>
    <row r="900" s="844" customFormat="1" x14ac:dyDescent="0.3"/>
    <row r="901" s="844" customFormat="1" x14ac:dyDescent="0.3"/>
    <row r="902" s="844" customFormat="1" x14ac:dyDescent="0.3"/>
    <row r="903" s="844" customFormat="1" x14ac:dyDescent="0.3"/>
    <row r="904" s="844" customFormat="1" x14ac:dyDescent="0.3"/>
    <row r="905" s="844" customFormat="1" x14ac:dyDescent="0.3"/>
    <row r="906" s="844" customFormat="1" x14ac:dyDescent="0.3"/>
    <row r="907" s="844" customFormat="1" x14ac:dyDescent="0.3"/>
    <row r="908" s="844" customFormat="1" x14ac:dyDescent="0.3"/>
    <row r="909" s="844" customFormat="1" x14ac:dyDescent="0.3"/>
    <row r="910" s="844" customFormat="1" x14ac:dyDescent="0.3"/>
    <row r="911" s="844" customFormat="1" x14ac:dyDescent="0.3"/>
    <row r="912" s="844" customFormat="1" x14ac:dyDescent="0.3"/>
    <row r="913" s="844" customFormat="1" x14ac:dyDescent="0.3"/>
    <row r="914" s="844" customFormat="1" x14ac:dyDescent="0.3"/>
    <row r="915" s="844" customFormat="1" x14ac:dyDescent="0.3"/>
    <row r="916" s="844" customFormat="1" x14ac:dyDescent="0.3"/>
    <row r="917" s="844" customFormat="1" x14ac:dyDescent="0.3"/>
    <row r="918" s="844" customFormat="1" x14ac:dyDescent="0.3"/>
    <row r="919" s="844" customFormat="1" x14ac:dyDescent="0.3"/>
    <row r="920" s="844" customFormat="1" x14ac:dyDescent="0.3"/>
    <row r="921" s="844" customFormat="1" x14ac:dyDescent="0.3"/>
    <row r="922" s="844" customFormat="1" x14ac:dyDescent="0.3"/>
    <row r="923" s="844" customFormat="1" x14ac:dyDescent="0.3"/>
    <row r="924" s="844" customFormat="1" x14ac:dyDescent="0.3"/>
    <row r="925" s="844" customFormat="1" x14ac:dyDescent="0.3"/>
    <row r="926" s="844" customFormat="1" x14ac:dyDescent="0.3"/>
    <row r="927" s="844" customFormat="1" x14ac:dyDescent="0.3"/>
    <row r="928" s="844" customFormat="1" x14ac:dyDescent="0.3"/>
    <row r="929" s="844" customFormat="1" x14ac:dyDescent="0.3"/>
    <row r="930" s="844" customFormat="1" x14ac:dyDescent="0.3"/>
    <row r="931" s="844" customFormat="1" x14ac:dyDescent="0.3"/>
    <row r="932" s="844" customFormat="1" x14ac:dyDescent="0.3"/>
    <row r="933" s="844" customFormat="1" x14ac:dyDescent="0.3"/>
    <row r="934" s="844" customFormat="1" x14ac:dyDescent="0.3"/>
    <row r="935" s="844" customFormat="1" x14ac:dyDescent="0.3"/>
    <row r="936" s="844" customFormat="1" x14ac:dyDescent="0.3"/>
    <row r="937" s="844" customFormat="1" x14ac:dyDescent="0.3"/>
    <row r="938" s="844" customFormat="1" x14ac:dyDescent="0.3"/>
    <row r="939" s="844" customFormat="1" x14ac:dyDescent="0.3"/>
    <row r="940" s="844" customFormat="1" x14ac:dyDescent="0.3"/>
    <row r="941" s="844" customFormat="1" x14ac:dyDescent="0.3"/>
    <row r="942" s="844" customFormat="1" x14ac:dyDescent="0.3"/>
    <row r="943" s="844" customFormat="1" x14ac:dyDescent="0.3"/>
    <row r="944" s="844" customFormat="1" x14ac:dyDescent="0.3"/>
    <row r="945" s="844" customFormat="1" x14ac:dyDescent="0.3"/>
    <row r="946" s="844" customFormat="1" x14ac:dyDescent="0.3"/>
    <row r="947" s="844" customFormat="1" x14ac:dyDescent="0.3"/>
    <row r="948" s="844" customFormat="1" x14ac:dyDescent="0.3"/>
    <row r="949" s="844" customFormat="1" x14ac:dyDescent="0.3"/>
    <row r="950" s="844" customFormat="1" x14ac:dyDescent="0.3"/>
    <row r="951" s="844" customFormat="1" x14ac:dyDescent="0.3"/>
    <row r="952" s="844" customFormat="1" x14ac:dyDescent="0.3"/>
    <row r="953" s="844" customFormat="1" x14ac:dyDescent="0.3"/>
    <row r="954" s="844" customFormat="1" x14ac:dyDescent="0.3"/>
    <row r="955" s="844" customFormat="1" x14ac:dyDescent="0.3"/>
    <row r="956" s="844" customFormat="1" x14ac:dyDescent="0.3"/>
    <row r="957" s="844" customFormat="1" x14ac:dyDescent="0.3"/>
    <row r="958" s="844" customFormat="1" x14ac:dyDescent="0.3"/>
    <row r="959" s="844" customFormat="1" x14ac:dyDescent="0.3"/>
    <row r="960" s="844" customFormat="1" x14ac:dyDescent="0.3"/>
    <row r="961" s="844" customFormat="1" x14ac:dyDescent="0.3"/>
    <row r="962" s="844" customFormat="1" x14ac:dyDescent="0.3"/>
    <row r="963" s="844" customFormat="1" x14ac:dyDescent="0.3"/>
    <row r="964" s="844" customFormat="1" x14ac:dyDescent="0.3"/>
    <row r="965" s="844" customFormat="1" x14ac:dyDescent="0.3"/>
    <row r="966" s="844" customFormat="1" x14ac:dyDescent="0.3"/>
    <row r="967" s="844" customFormat="1" x14ac:dyDescent="0.3"/>
    <row r="968" s="844" customFormat="1" x14ac:dyDescent="0.3"/>
    <row r="969" s="844" customFormat="1" x14ac:dyDescent="0.3"/>
    <row r="970" s="844" customFormat="1" x14ac:dyDescent="0.3"/>
    <row r="971" s="844" customFormat="1" x14ac:dyDescent="0.3"/>
    <row r="972" s="844" customFormat="1" x14ac:dyDescent="0.3"/>
    <row r="973" s="844" customFormat="1" x14ac:dyDescent="0.3"/>
    <row r="974" s="844" customFormat="1" x14ac:dyDescent="0.3"/>
    <row r="975" s="844" customFormat="1" x14ac:dyDescent="0.3"/>
    <row r="976" s="844" customFormat="1" x14ac:dyDescent="0.3"/>
    <row r="977" s="844" customFormat="1" x14ac:dyDescent="0.3"/>
    <row r="978" s="844" customFormat="1" x14ac:dyDescent="0.3"/>
    <row r="979" s="844" customFormat="1" x14ac:dyDescent="0.3"/>
    <row r="980" s="844" customFormat="1" x14ac:dyDescent="0.3"/>
    <row r="981" s="844" customFormat="1" x14ac:dyDescent="0.3"/>
    <row r="982" s="844" customFormat="1" x14ac:dyDescent="0.3"/>
    <row r="983" s="844" customFormat="1" x14ac:dyDescent="0.3"/>
    <row r="984" s="844" customFormat="1" x14ac:dyDescent="0.3"/>
    <row r="985" s="844" customFormat="1" x14ac:dyDescent="0.3"/>
    <row r="986" s="844" customFormat="1" x14ac:dyDescent="0.3"/>
    <row r="987" s="844" customFormat="1" x14ac:dyDescent="0.3"/>
    <row r="988" s="844" customFormat="1" x14ac:dyDescent="0.3"/>
    <row r="989" s="844" customFormat="1" x14ac:dyDescent="0.3"/>
    <row r="990" s="844" customFormat="1" x14ac:dyDescent="0.3"/>
    <row r="991" s="844" customFormat="1" x14ac:dyDescent="0.3"/>
    <row r="992" s="844" customFormat="1" x14ac:dyDescent="0.3"/>
    <row r="993" s="844" customFormat="1" x14ac:dyDescent="0.3"/>
    <row r="994" s="844" customFormat="1" x14ac:dyDescent="0.3"/>
    <row r="995" s="844" customFormat="1" x14ac:dyDescent="0.3"/>
    <row r="996" s="844" customFormat="1" x14ac:dyDescent="0.3"/>
    <row r="997" s="844" customFormat="1" x14ac:dyDescent="0.3"/>
    <row r="998" s="844" customFormat="1" x14ac:dyDescent="0.3"/>
    <row r="999" s="844" customFormat="1" x14ac:dyDescent="0.3"/>
    <row r="1000" s="844" customFormat="1" x14ac:dyDescent="0.3"/>
    <row r="1001" s="844" customFormat="1" x14ac:dyDescent="0.3"/>
    <row r="1002" s="844" customFormat="1" x14ac:dyDescent="0.3"/>
    <row r="1003" s="844" customFormat="1" x14ac:dyDescent="0.3"/>
    <row r="1004" s="844" customFormat="1" x14ac:dyDescent="0.3"/>
    <row r="1005" s="844" customFormat="1" x14ac:dyDescent="0.3"/>
    <row r="1006" s="844" customFormat="1" x14ac:dyDescent="0.3"/>
    <row r="1007" s="844" customFormat="1" x14ac:dyDescent="0.3"/>
    <row r="1008" s="844" customFormat="1" x14ac:dyDescent="0.3"/>
    <row r="1009" s="844" customFormat="1" x14ac:dyDescent="0.3"/>
    <row r="1010" s="844" customFormat="1" x14ac:dyDescent="0.3"/>
    <row r="1011" s="844" customFormat="1" x14ac:dyDescent="0.3"/>
    <row r="1012" s="844" customFormat="1" x14ac:dyDescent="0.3"/>
    <row r="1013" s="844" customFormat="1" x14ac:dyDescent="0.3"/>
    <row r="1014" s="844" customFormat="1" x14ac:dyDescent="0.3"/>
    <row r="1015" s="844" customFormat="1" x14ac:dyDescent="0.3"/>
    <row r="1016" s="844" customFormat="1" x14ac:dyDescent="0.3"/>
    <row r="1017" s="844" customFormat="1" x14ac:dyDescent="0.3"/>
    <row r="1018" s="844" customFormat="1" x14ac:dyDescent="0.3"/>
    <row r="1019" s="844" customFormat="1" x14ac:dyDescent="0.3"/>
    <row r="1020" s="844" customFormat="1" x14ac:dyDescent="0.3"/>
    <row r="1021" s="844" customFormat="1" x14ac:dyDescent="0.3"/>
    <row r="1022" s="844" customFormat="1" x14ac:dyDescent="0.3"/>
    <row r="1023" s="844" customFormat="1" x14ac:dyDescent="0.3"/>
    <row r="1024" s="844" customFormat="1" x14ac:dyDescent="0.3"/>
    <row r="1025" s="844" customFormat="1" x14ac:dyDescent="0.3"/>
    <row r="1026" s="844" customFormat="1" x14ac:dyDescent="0.3"/>
    <row r="1027" s="844" customFormat="1" x14ac:dyDescent="0.3"/>
    <row r="1028" s="844" customFormat="1" x14ac:dyDescent="0.3"/>
    <row r="1029" s="844" customFormat="1" x14ac:dyDescent="0.3"/>
    <row r="1030" s="844" customFormat="1" x14ac:dyDescent="0.3"/>
    <row r="1031" s="844" customFormat="1" x14ac:dyDescent="0.3"/>
    <row r="1032" s="844" customFormat="1" x14ac:dyDescent="0.3"/>
    <row r="1033" s="844" customFormat="1" x14ac:dyDescent="0.3"/>
    <row r="1034" s="844" customFormat="1" x14ac:dyDescent="0.3"/>
    <row r="1035" s="844" customFormat="1" x14ac:dyDescent="0.3"/>
    <row r="1036" s="844" customFormat="1" x14ac:dyDescent="0.3"/>
    <row r="1037" s="844" customFormat="1" x14ac:dyDescent="0.3"/>
    <row r="1038" s="844" customFormat="1" x14ac:dyDescent="0.3"/>
    <row r="1039" s="844" customFormat="1" x14ac:dyDescent="0.3"/>
    <row r="1040" s="844" customFormat="1" x14ac:dyDescent="0.3"/>
    <row r="1041" s="844" customFormat="1" x14ac:dyDescent="0.3"/>
    <row r="1042" s="844" customFormat="1" x14ac:dyDescent="0.3"/>
    <row r="1043" s="844" customFormat="1" x14ac:dyDescent="0.3"/>
    <row r="1044" s="844" customFormat="1" x14ac:dyDescent="0.3"/>
    <row r="1045" s="844" customFormat="1" x14ac:dyDescent="0.3"/>
    <row r="1046" s="844" customFormat="1" x14ac:dyDescent="0.3"/>
    <row r="1047" s="844" customFormat="1" x14ac:dyDescent="0.3"/>
    <row r="1048" s="844" customFormat="1" x14ac:dyDescent="0.3"/>
    <row r="1049" s="844" customFormat="1" x14ac:dyDescent="0.3"/>
    <row r="1050" s="844" customFormat="1" x14ac:dyDescent="0.3"/>
    <row r="1051" s="844" customFormat="1" x14ac:dyDescent="0.3"/>
    <row r="1052" s="844" customFormat="1" x14ac:dyDescent="0.3"/>
    <row r="1053" s="844" customFormat="1" x14ac:dyDescent="0.3"/>
    <row r="1054" s="844" customFormat="1" x14ac:dyDescent="0.3"/>
    <row r="1055" s="844" customFormat="1" x14ac:dyDescent="0.3"/>
    <row r="1056" s="844" customFormat="1" x14ac:dyDescent="0.3"/>
    <row r="1057" s="844" customFormat="1" x14ac:dyDescent="0.3"/>
    <row r="1058" s="844" customFormat="1" x14ac:dyDescent="0.3"/>
    <row r="1059" s="844" customFormat="1" x14ac:dyDescent="0.3"/>
    <row r="1060" s="844" customFormat="1" x14ac:dyDescent="0.3"/>
    <row r="1061" s="844" customFormat="1" x14ac:dyDescent="0.3"/>
    <row r="1062" s="844" customFormat="1" x14ac:dyDescent="0.3"/>
    <row r="1063" s="844" customFormat="1" x14ac:dyDescent="0.3"/>
    <row r="1064" s="844" customFormat="1" x14ac:dyDescent="0.3"/>
    <row r="1065" s="844" customFormat="1" x14ac:dyDescent="0.3"/>
    <row r="1066" s="844" customFormat="1" x14ac:dyDescent="0.3"/>
    <row r="1067" s="844" customFormat="1" x14ac:dyDescent="0.3"/>
    <row r="1068" s="844" customFormat="1" x14ac:dyDescent="0.3"/>
    <row r="1069" s="844" customFormat="1" x14ac:dyDescent="0.3"/>
    <row r="1070" s="844" customFormat="1" x14ac:dyDescent="0.3"/>
    <row r="1071" s="844" customFormat="1" x14ac:dyDescent="0.3"/>
    <row r="1072" s="844" customFormat="1" x14ac:dyDescent="0.3"/>
    <row r="1073" s="844" customFormat="1" x14ac:dyDescent="0.3"/>
    <row r="1074" s="844" customFormat="1" x14ac:dyDescent="0.3"/>
    <row r="1075" s="844" customFormat="1" x14ac:dyDescent="0.3"/>
    <row r="1076" s="844" customFormat="1" x14ac:dyDescent="0.3"/>
    <row r="1077" s="844" customFormat="1" x14ac:dyDescent="0.3"/>
    <row r="1078" s="844" customFormat="1" x14ac:dyDescent="0.3"/>
    <row r="1079" s="844" customFormat="1" x14ac:dyDescent="0.3"/>
    <row r="1080" s="844" customFormat="1" x14ac:dyDescent="0.3"/>
    <row r="1081" s="844" customFormat="1" x14ac:dyDescent="0.3"/>
    <row r="1082" s="844" customFormat="1" x14ac:dyDescent="0.3"/>
    <row r="1083" s="844" customFormat="1" x14ac:dyDescent="0.3"/>
    <row r="1084" s="844" customFormat="1" x14ac:dyDescent="0.3"/>
    <row r="1085" s="844" customFormat="1" x14ac:dyDescent="0.3"/>
    <row r="1086" s="844" customFormat="1" x14ac:dyDescent="0.3"/>
    <row r="1087" s="844" customFormat="1" x14ac:dyDescent="0.3"/>
    <row r="1088" s="844" customFormat="1" x14ac:dyDescent="0.3"/>
    <row r="1089" s="844" customFormat="1" x14ac:dyDescent="0.3"/>
    <row r="1090" s="844" customFormat="1" x14ac:dyDescent="0.3"/>
    <row r="1091" s="844" customFormat="1" x14ac:dyDescent="0.3"/>
    <row r="1092" s="844" customFormat="1" x14ac:dyDescent="0.3"/>
    <row r="1093" s="844" customFormat="1" x14ac:dyDescent="0.3"/>
    <row r="1094" s="844" customFormat="1" x14ac:dyDescent="0.3"/>
    <row r="1095" s="844" customFormat="1" x14ac:dyDescent="0.3"/>
    <row r="1096" s="844" customFormat="1" x14ac:dyDescent="0.3"/>
    <row r="1097" s="844" customFormat="1" x14ac:dyDescent="0.3"/>
    <row r="1098" s="844" customFormat="1" x14ac:dyDescent="0.3"/>
    <row r="1099" s="844" customFormat="1" x14ac:dyDescent="0.3"/>
    <row r="1100" s="844" customFormat="1" x14ac:dyDescent="0.3"/>
    <row r="1101" s="844" customFormat="1" x14ac:dyDescent="0.3"/>
    <row r="1102" s="844" customFormat="1" x14ac:dyDescent="0.3"/>
    <row r="1103" s="844" customFormat="1" x14ac:dyDescent="0.3"/>
    <row r="1104" s="844" customFormat="1" x14ac:dyDescent="0.3"/>
    <row r="1105" s="844" customFormat="1" x14ac:dyDescent="0.3"/>
    <row r="1106" s="844" customFormat="1" x14ac:dyDescent="0.3"/>
    <row r="1107" s="844" customFormat="1" x14ac:dyDescent="0.3"/>
    <row r="1108" s="844" customFormat="1" x14ac:dyDescent="0.3"/>
    <row r="1109" s="844" customFormat="1" x14ac:dyDescent="0.3"/>
    <row r="1110" s="844" customFormat="1" x14ac:dyDescent="0.3"/>
    <row r="1111" s="844" customFormat="1" x14ac:dyDescent="0.3"/>
    <row r="1112" s="844" customFormat="1" x14ac:dyDescent="0.3"/>
    <row r="1113" s="844" customFormat="1" x14ac:dyDescent="0.3"/>
    <row r="1114" s="844" customFormat="1" x14ac:dyDescent="0.3"/>
    <row r="1115" s="844" customFormat="1" x14ac:dyDescent="0.3"/>
    <row r="1116" s="844" customFormat="1" x14ac:dyDescent="0.3"/>
    <row r="1117" s="844" customFormat="1" x14ac:dyDescent="0.3"/>
    <row r="1118" s="844" customFormat="1" x14ac:dyDescent="0.3"/>
    <row r="1119" s="844" customFormat="1" x14ac:dyDescent="0.3"/>
    <row r="1120" s="844" customFormat="1" x14ac:dyDescent="0.3"/>
    <row r="1121" s="844" customFormat="1" x14ac:dyDescent="0.3"/>
    <row r="1122" s="844" customFormat="1" x14ac:dyDescent="0.3"/>
    <row r="1123" s="844" customFormat="1" x14ac:dyDescent="0.3"/>
    <row r="1124" s="844" customFormat="1" x14ac:dyDescent="0.3"/>
    <row r="1125" s="844" customFormat="1" x14ac:dyDescent="0.3"/>
    <row r="1126" s="844" customFormat="1" x14ac:dyDescent="0.3"/>
    <row r="1127" s="844" customFormat="1" x14ac:dyDescent="0.3"/>
    <row r="1128" s="844" customFormat="1" x14ac:dyDescent="0.3"/>
    <row r="1129" s="844" customFormat="1" x14ac:dyDescent="0.3"/>
    <row r="1130" s="844" customFormat="1" x14ac:dyDescent="0.3"/>
    <row r="1131" s="844" customFormat="1" x14ac:dyDescent="0.3"/>
    <row r="1132" s="844" customFormat="1" x14ac:dyDescent="0.3"/>
    <row r="1133" s="844" customFormat="1" x14ac:dyDescent="0.3"/>
    <row r="1134" s="844" customFormat="1" x14ac:dyDescent="0.3"/>
    <row r="1135" s="844" customFormat="1" x14ac:dyDescent="0.3"/>
    <row r="1136" s="844" customFormat="1" x14ac:dyDescent="0.3"/>
    <row r="1137" s="844" customFormat="1" x14ac:dyDescent="0.3"/>
    <row r="1138" s="844" customFormat="1" x14ac:dyDescent="0.3"/>
    <row r="1139" s="844" customFormat="1" x14ac:dyDescent="0.3"/>
    <row r="1140" s="844" customFormat="1" x14ac:dyDescent="0.3"/>
    <row r="1141" s="844" customFormat="1" x14ac:dyDescent="0.3"/>
    <row r="1142" s="844" customFormat="1" x14ac:dyDescent="0.3"/>
    <row r="1143" s="844" customFormat="1" x14ac:dyDescent="0.3"/>
    <row r="1144" s="844" customFormat="1" x14ac:dyDescent="0.3"/>
    <row r="1145" s="844" customFormat="1" x14ac:dyDescent="0.3"/>
    <row r="1146" s="844" customFormat="1" x14ac:dyDescent="0.3"/>
    <row r="1147" s="844" customFormat="1" x14ac:dyDescent="0.3"/>
    <row r="1148" s="844" customFormat="1" x14ac:dyDescent="0.3"/>
    <row r="1149" s="844" customFormat="1" x14ac:dyDescent="0.3"/>
    <row r="1150" s="844" customFormat="1" x14ac:dyDescent="0.3"/>
    <row r="1151" s="844" customFormat="1" x14ac:dyDescent="0.3"/>
    <row r="1152" s="844" customFormat="1" x14ac:dyDescent="0.3"/>
    <row r="1153" s="844" customFormat="1" x14ac:dyDescent="0.3"/>
    <row r="1154" s="844" customFormat="1" x14ac:dyDescent="0.3"/>
    <row r="1155" s="844" customFormat="1" x14ac:dyDescent="0.3"/>
    <row r="1156" s="844" customFormat="1" x14ac:dyDescent="0.3"/>
    <row r="1157" s="844" customFormat="1" x14ac:dyDescent="0.3"/>
    <row r="1158" s="844" customFormat="1" x14ac:dyDescent="0.3"/>
    <row r="1159" s="844" customFormat="1" x14ac:dyDescent="0.3"/>
    <row r="1160" s="844" customFormat="1" x14ac:dyDescent="0.3"/>
    <row r="1161" s="844" customFormat="1" x14ac:dyDescent="0.3"/>
    <row r="1162" s="844" customFormat="1" x14ac:dyDescent="0.3"/>
    <row r="1163" s="844" customFormat="1" x14ac:dyDescent="0.3"/>
    <row r="1164" s="844" customFormat="1" x14ac:dyDescent="0.3"/>
    <row r="1165" s="844" customFormat="1" x14ac:dyDescent="0.3"/>
    <row r="1166" s="844" customFormat="1" x14ac:dyDescent="0.3"/>
    <row r="1167" s="844" customFormat="1" x14ac:dyDescent="0.3"/>
    <row r="1168" s="844" customFormat="1" x14ac:dyDescent="0.3"/>
    <row r="1169" s="844" customFormat="1" x14ac:dyDescent="0.3"/>
    <row r="1170" s="844" customFormat="1" x14ac:dyDescent="0.3"/>
    <row r="1171" s="844" customFormat="1" x14ac:dyDescent="0.3"/>
    <row r="1172" s="844" customFormat="1" x14ac:dyDescent="0.3"/>
    <row r="1173" s="844" customFormat="1" x14ac:dyDescent="0.3"/>
    <row r="1174" s="844" customFormat="1" x14ac:dyDescent="0.3"/>
    <row r="1175" s="844" customFormat="1" x14ac:dyDescent="0.3"/>
    <row r="1176" s="844" customFormat="1" x14ac:dyDescent="0.3"/>
    <row r="1177" s="844" customFormat="1" x14ac:dyDescent="0.3"/>
    <row r="1178" s="844" customFormat="1" x14ac:dyDescent="0.3"/>
    <row r="1179" s="844" customFormat="1" x14ac:dyDescent="0.3"/>
    <row r="1180" s="844" customFormat="1" x14ac:dyDescent="0.3"/>
    <row r="1181" s="844" customFormat="1" x14ac:dyDescent="0.3"/>
    <row r="1182" s="844" customFormat="1" x14ac:dyDescent="0.3"/>
    <row r="1183" s="844" customFormat="1" x14ac:dyDescent="0.3"/>
    <row r="1184" s="844" customFormat="1" x14ac:dyDescent="0.3"/>
    <row r="1185" s="844" customFormat="1" x14ac:dyDescent="0.3"/>
    <row r="1186" s="844" customFormat="1" x14ac:dyDescent="0.3"/>
    <row r="1187" s="844" customFormat="1" x14ac:dyDescent="0.3"/>
    <row r="1188" s="844" customFormat="1" x14ac:dyDescent="0.3"/>
    <row r="1189" s="844" customFormat="1" x14ac:dyDescent="0.3"/>
    <row r="1190" s="844" customFormat="1" x14ac:dyDescent="0.3"/>
    <row r="1191" s="844" customFormat="1" x14ac:dyDescent="0.3"/>
    <row r="1192" s="844" customFormat="1" x14ac:dyDescent="0.3"/>
    <row r="1193" s="844" customFormat="1" x14ac:dyDescent="0.3"/>
    <row r="1194" s="844" customFormat="1" x14ac:dyDescent="0.3"/>
    <row r="1195" s="844" customFormat="1" x14ac:dyDescent="0.3"/>
    <row r="1196" s="844" customFormat="1" x14ac:dyDescent="0.3"/>
    <row r="1197" s="844" customFormat="1" x14ac:dyDescent="0.3"/>
    <row r="1198" s="844" customFormat="1" x14ac:dyDescent="0.3"/>
    <row r="1199" s="844" customFormat="1" x14ac:dyDescent="0.3"/>
    <row r="1200" s="844" customFormat="1" x14ac:dyDescent="0.3"/>
    <row r="1201" s="844" customFormat="1" x14ac:dyDescent="0.3"/>
    <row r="1202" s="844" customFormat="1" x14ac:dyDescent="0.3"/>
    <row r="1203" s="844" customFormat="1" x14ac:dyDescent="0.3"/>
    <row r="1204" s="844" customFormat="1" x14ac:dyDescent="0.3"/>
    <row r="1205" s="844" customFormat="1" x14ac:dyDescent="0.3"/>
    <row r="1206" s="844" customFormat="1" x14ac:dyDescent="0.3"/>
    <row r="1207" s="844" customFormat="1" x14ac:dyDescent="0.3"/>
    <row r="1208" s="844" customFormat="1" x14ac:dyDescent="0.3"/>
    <row r="1209" s="844" customFormat="1" x14ac:dyDescent="0.3"/>
    <row r="1210" s="844" customFormat="1" x14ac:dyDescent="0.3"/>
    <row r="1211" s="844" customFormat="1" x14ac:dyDescent="0.3"/>
    <row r="1212" s="844" customFormat="1" x14ac:dyDescent="0.3"/>
    <row r="1213" s="844" customFormat="1" x14ac:dyDescent="0.3"/>
    <row r="1214" s="844" customFormat="1" x14ac:dyDescent="0.3"/>
    <row r="1215" s="844" customFormat="1" x14ac:dyDescent="0.3"/>
    <row r="1216" s="844" customFormat="1" x14ac:dyDescent="0.3"/>
    <row r="1217" s="844" customFormat="1" x14ac:dyDescent="0.3"/>
    <row r="1218" s="844" customFormat="1" x14ac:dyDescent="0.3"/>
    <row r="1219" s="844" customFormat="1" x14ac:dyDescent="0.3"/>
    <row r="1220" s="844" customFormat="1" x14ac:dyDescent="0.3"/>
    <row r="1221" s="844" customFormat="1" x14ac:dyDescent="0.3"/>
    <row r="1222" s="844" customFormat="1" x14ac:dyDescent="0.3"/>
    <row r="1223" s="844" customFormat="1" x14ac:dyDescent="0.3"/>
    <row r="1224" s="844" customFormat="1" x14ac:dyDescent="0.3"/>
    <row r="1225" s="844" customFormat="1" x14ac:dyDescent="0.3"/>
    <row r="1226" s="844" customFormat="1" x14ac:dyDescent="0.3"/>
    <row r="1227" s="844" customFormat="1" x14ac:dyDescent="0.3"/>
    <row r="1228" s="844" customFormat="1" x14ac:dyDescent="0.3"/>
    <row r="1229" s="844" customFormat="1" x14ac:dyDescent="0.3"/>
    <row r="1230" s="844" customFormat="1" x14ac:dyDescent="0.3"/>
    <row r="1231" s="844" customFormat="1" x14ac:dyDescent="0.3"/>
    <row r="1232" s="844" customFormat="1" x14ac:dyDescent="0.3"/>
    <row r="1233" s="844" customFormat="1" x14ac:dyDescent="0.3"/>
    <row r="1234" s="844" customFormat="1" x14ac:dyDescent="0.3"/>
    <row r="1235" s="844" customFormat="1" x14ac:dyDescent="0.3"/>
    <row r="1236" s="844" customFormat="1" x14ac:dyDescent="0.3"/>
    <row r="1237" s="844" customFormat="1" x14ac:dyDescent="0.3"/>
    <row r="1238" s="844" customFormat="1" x14ac:dyDescent="0.3"/>
    <row r="1239" s="844" customFormat="1" x14ac:dyDescent="0.3"/>
    <row r="1240" s="844" customFormat="1" x14ac:dyDescent="0.3"/>
    <row r="1241" s="844" customFormat="1" x14ac:dyDescent="0.3"/>
    <row r="1242" s="844" customFormat="1" x14ac:dyDescent="0.3"/>
    <row r="1243" s="844" customFormat="1" x14ac:dyDescent="0.3"/>
    <row r="1244" s="844" customFormat="1" x14ac:dyDescent="0.3"/>
    <row r="1245" s="844" customFormat="1" x14ac:dyDescent="0.3"/>
    <row r="1246" s="844" customFormat="1" x14ac:dyDescent="0.3"/>
    <row r="1247" s="844" customFormat="1" x14ac:dyDescent="0.3"/>
    <row r="1248" s="844" customFormat="1" x14ac:dyDescent="0.3"/>
    <row r="1249" s="844" customFormat="1" x14ac:dyDescent="0.3"/>
    <row r="1250" s="844" customFormat="1" x14ac:dyDescent="0.3"/>
    <row r="1251" s="844" customFormat="1" x14ac:dyDescent="0.3"/>
    <row r="1252" s="844" customFormat="1" x14ac:dyDescent="0.3"/>
    <row r="1253" s="844" customFormat="1" x14ac:dyDescent="0.3"/>
    <row r="1254" s="844" customFormat="1" x14ac:dyDescent="0.3"/>
    <row r="1255" s="844" customFormat="1" x14ac:dyDescent="0.3"/>
    <row r="1256" s="844" customFormat="1" x14ac:dyDescent="0.3"/>
    <row r="1257" s="844" customFormat="1" x14ac:dyDescent="0.3"/>
    <row r="1258" s="844" customFormat="1" x14ac:dyDescent="0.3"/>
    <row r="1259" s="844" customFormat="1" x14ac:dyDescent="0.3"/>
    <row r="1260" s="844" customFormat="1" x14ac:dyDescent="0.3"/>
    <row r="1261" s="844" customFormat="1" x14ac:dyDescent="0.3"/>
    <row r="1262" s="844" customFormat="1" x14ac:dyDescent="0.3"/>
    <row r="1263" s="844" customFormat="1" x14ac:dyDescent="0.3"/>
    <row r="1264" s="844" customFormat="1" x14ac:dyDescent="0.3"/>
    <row r="1265" s="844" customFormat="1" x14ac:dyDescent="0.3"/>
    <row r="1266" s="844" customFormat="1" x14ac:dyDescent="0.3"/>
    <row r="1267" s="844" customFormat="1" x14ac:dyDescent="0.3"/>
    <row r="1268" s="844" customFormat="1" x14ac:dyDescent="0.3"/>
    <row r="1269" s="844" customFormat="1" x14ac:dyDescent="0.3"/>
    <row r="1270" s="844" customFormat="1" x14ac:dyDescent="0.3"/>
    <row r="1271" s="844" customFormat="1" x14ac:dyDescent="0.3"/>
    <row r="1272" s="844" customFormat="1" x14ac:dyDescent="0.3"/>
    <row r="1273" s="844" customFormat="1" x14ac:dyDescent="0.3"/>
    <row r="1274" s="844" customFormat="1" x14ac:dyDescent="0.3"/>
    <row r="1275" s="844" customFormat="1" x14ac:dyDescent="0.3"/>
    <row r="1276" s="844" customFormat="1" x14ac:dyDescent="0.3"/>
    <row r="1277" s="844" customFormat="1" x14ac:dyDescent="0.3"/>
    <row r="1278" s="844" customFormat="1" x14ac:dyDescent="0.3"/>
    <row r="1279" s="844" customFormat="1" x14ac:dyDescent="0.3"/>
    <row r="1280" s="844" customFormat="1" x14ac:dyDescent="0.3"/>
    <row r="1281" s="844" customFormat="1" x14ac:dyDescent="0.3"/>
    <row r="1282" s="844" customFormat="1" x14ac:dyDescent="0.3"/>
    <row r="1283" s="844" customFormat="1" x14ac:dyDescent="0.3"/>
    <row r="1284" s="844" customFormat="1" x14ac:dyDescent="0.3"/>
    <row r="1285" s="844" customFormat="1" x14ac:dyDescent="0.3"/>
    <row r="1286" s="844" customFormat="1" x14ac:dyDescent="0.3"/>
    <row r="1287" s="844" customFormat="1" x14ac:dyDescent="0.3"/>
    <row r="1288" s="844" customFormat="1" x14ac:dyDescent="0.3"/>
    <row r="1289" s="844" customFormat="1" x14ac:dyDescent="0.3"/>
    <row r="1290" s="844" customFormat="1" x14ac:dyDescent="0.3"/>
    <row r="1291" s="844" customFormat="1" x14ac:dyDescent="0.3"/>
    <row r="1292" s="844" customFormat="1" x14ac:dyDescent="0.3"/>
    <row r="1293" s="844" customFormat="1" x14ac:dyDescent="0.3"/>
    <row r="1294" s="844" customFormat="1" x14ac:dyDescent="0.3"/>
    <row r="1295" s="844" customFormat="1" x14ac:dyDescent="0.3"/>
    <row r="1296" s="844" customFormat="1" x14ac:dyDescent="0.3"/>
    <row r="1297" s="844" customFormat="1" x14ac:dyDescent="0.3"/>
    <row r="1298" s="844" customFormat="1" x14ac:dyDescent="0.3"/>
    <row r="1299" s="844" customFormat="1" x14ac:dyDescent="0.3"/>
    <row r="1300" s="844" customFormat="1" x14ac:dyDescent="0.3"/>
    <row r="1301" s="844" customFormat="1" x14ac:dyDescent="0.3"/>
    <row r="1302" s="844" customFormat="1" x14ac:dyDescent="0.3"/>
    <row r="1303" s="844" customFormat="1" x14ac:dyDescent="0.3"/>
    <row r="1304" s="844" customFormat="1" x14ac:dyDescent="0.3"/>
    <row r="1305" s="844" customFormat="1" x14ac:dyDescent="0.3"/>
    <row r="1306" s="844" customFormat="1" x14ac:dyDescent="0.3"/>
    <row r="1307" s="844" customFormat="1" x14ac:dyDescent="0.3"/>
    <row r="1308" s="844" customFormat="1" x14ac:dyDescent="0.3"/>
    <row r="1309" s="844" customFormat="1" x14ac:dyDescent="0.3"/>
    <row r="1310" s="844" customFormat="1" x14ac:dyDescent="0.3"/>
    <row r="1311" s="844" customFormat="1" x14ac:dyDescent="0.3"/>
    <row r="1312" s="844" customFormat="1" x14ac:dyDescent="0.3"/>
    <row r="1313" s="844" customFormat="1" x14ac:dyDescent="0.3"/>
    <row r="1314" s="844" customFormat="1" x14ac:dyDescent="0.3"/>
    <row r="1315" s="844" customFormat="1" x14ac:dyDescent="0.3"/>
    <row r="1316" s="844" customFormat="1" x14ac:dyDescent="0.3"/>
    <row r="1317" s="844" customFormat="1" x14ac:dyDescent="0.3"/>
    <row r="1318" s="844" customFormat="1" x14ac:dyDescent="0.3"/>
    <row r="1319" s="844" customFormat="1" x14ac:dyDescent="0.3"/>
    <row r="1320" s="844" customFormat="1" x14ac:dyDescent="0.3"/>
    <row r="1321" s="844" customFormat="1" x14ac:dyDescent="0.3"/>
    <row r="1322" s="844" customFormat="1" x14ac:dyDescent="0.3"/>
    <row r="1323" s="844" customFormat="1" x14ac:dyDescent="0.3"/>
    <row r="1324" s="844" customFormat="1" x14ac:dyDescent="0.3"/>
    <row r="1325" s="844" customFormat="1" x14ac:dyDescent="0.3"/>
    <row r="1326" s="844" customFormat="1" x14ac:dyDescent="0.3"/>
    <row r="1327" s="844" customFormat="1" x14ac:dyDescent="0.3"/>
    <row r="1328" s="844" customFormat="1" x14ac:dyDescent="0.3"/>
    <row r="1329" s="844" customFormat="1" x14ac:dyDescent="0.3"/>
    <row r="1330" s="844" customFormat="1" x14ac:dyDescent="0.3"/>
    <row r="1331" s="844" customFormat="1" x14ac:dyDescent="0.3"/>
    <row r="1332" s="844" customFormat="1" x14ac:dyDescent="0.3"/>
    <row r="1333" s="844" customFormat="1" x14ac:dyDescent="0.3"/>
    <row r="1334" s="844" customFormat="1" x14ac:dyDescent="0.3"/>
    <row r="1335" s="844" customFormat="1" x14ac:dyDescent="0.3"/>
    <row r="1336" s="844" customFormat="1" x14ac:dyDescent="0.3"/>
    <row r="1337" s="844" customFormat="1" x14ac:dyDescent="0.3"/>
    <row r="1338" s="844" customFormat="1" x14ac:dyDescent="0.3"/>
    <row r="1339" s="844" customFormat="1" x14ac:dyDescent="0.3"/>
    <row r="1340" s="844" customFormat="1" x14ac:dyDescent="0.3"/>
    <row r="1341" s="844" customFormat="1" x14ac:dyDescent="0.3"/>
    <row r="1342" s="844" customFormat="1" x14ac:dyDescent="0.3"/>
    <row r="1343" s="844" customFormat="1" x14ac:dyDescent="0.3"/>
    <row r="1344" s="844" customFormat="1" x14ac:dyDescent="0.3"/>
    <row r="1345" s="844" customFormat="1" x14ac:dyDescent="0.3"/>
    <row r="1346" s="844" customFormat="1" x14ac:dyDescent="0.3"/>
    <row r="1347" s="844" customFormat="1" x14ac:dyDescent="0.3"/>
    <row r="1348" s="844" customFormat="1" x14ac:dyDescent="0.3"/>
    <row r="1349" s="844" customFormat="1" x14ac:dyDescent="0.3"/>
    <row r="1350" s="844" customFormat="1" x14ac:dyDescent="0.3"/>
    <row r="1351" s="844" customFormat="1" x14ac:dyDescent="0.3"/>
    <row r="1352" s="844" customFormat="1" x14ac:dyDescent="0.3"/>
    <row r="1353" s="844" customFormat="1" x14ac:dyDescent="0.3"/>
    <row r="1354" s="844" customFormat="1" x14ac:dyDescent="0.3"/>
    <row r="1355" s="844" customFormat="1" x14ac:dyDescent="0.3"/>
    <row r="1356" s="844" customFormat="1" x14ac:dyDescent="0.3"/>
    <row r="1357" s="844" customFormat="1" x14ac:dyDescent="0.3"/>
    <row r="1358" s="844" customFormat="1" x14ac:dyDescent="0.3"/>
    <row r="1359" s="844" customFormat="1" x14ac:dyDescent="0.3"/>
    <row r="1360" s="844" customFormat="1" x14ac:dyDescent="0.3"/>
    <row r="1361" s="844" customFormat="1" x14ac:dyDescent="0.3"/>
    <row r="1362" s="844" customFormat="1" x14ac:dyDescent="0.3"/>
    <row r="1363" s="844" customFormat="1" x14ac:dyDescent="0.3"/>
    <row r="1364" s="844" customFormat="1" x14ac:dyDescent="0.3"/>
    <row r="1365" s="844" customFormat="1" x14ac:dyDescent="0.3"/>
    <row r="1366" s="844" customFormat="1" x14ac:dyDescent="0.3"/>
    <row r="1367" s="844" customFormat="1" x14ac:dyDescent="0.3"/>
    <row r="1368" s="844" customFormat="1" x14ac:dyDescent="0.3"/>
    <row r="1369" s="844" customFormat="1" x14ac:dyDescent="0.3"/>
    <row r="1370" s="844" customFormat="1" x14ac:dyDescent="0.3"/>
    <row r="1371" s="844" customFormat="1" x14ac:dyDescent="0.3"/>
    <row r="1372" s="844" customFormat="1" x14ac:dyDescent="0.3"/>
    <row r="1373" s="844" customFormat="1" x14ac:dyDescent="0.3"/>
    <row r="1374" s="844" customFormat="1" x14ac:dyDescent="0.3"/>
    <row r="1375" s="844" customFormat="1" x14ac:dyDescent="0.3"/>
    <row r="1376" s="844" customFormat="1" x14ac:dyDescent="0.3"/>
    <row r="1377" s="844" customFormat="1" x14ac:dyDescent="0.3"/>
    <row r="1378" s="844" customFormat="1" x14ac:dyDescent="0.3"/>
    <row r="1379" s="844" customFormat="1" x14ac:dyDescent="0.3"/>
    <row r="1380" s="844" customFormat="1" x14ac:dyDescent="0.3"/>
    <row r="1381" s="844" customFormat="1" x14ac:dyDescent="0.3"/>
    <row r="1382" s="844" customFormat="1" x14ac:dyDescent="0.3"/>
    <row r="1383" s="844" customFormat="1" x14ac:dyDescent="0.3"/>
    <row r="1384" s="844" customFormat="1" x14ac:dyDescent="0.3"/>
    <row r="1385" s="844" customFormat="1" x14ac:dyDescent="0.3"/>
    <row r="1386" s="844" customFormat="1" x14ac:dyDescent="0.3"/>
    <row r="1387" s="844" customFormat="1" x14ac:dyDescent="0.3"/>
    <row r="1388" s="844" customFormat="1" x14ac:dyDescent="0.3"/>
    <row r="1389" s="844" customFormat="1" x14ac:dyDescent="0.3"/>
    <row r="1390" s="844" customFormat="1" x14ac:dyDescent="0.3"/>
    <row r="1391" s="844" customFormat="1" x14ac:dyDescent="0.3"/>
    <row r="1392" s="844" customFormat="1" x14ac:dyDescent="0.3"/>
    <row r="1393" s="844" customFormat="1" x14ac:dyDescent="0.3"/>
    <row r="1394" s="844" customFormat="1" x14ac:dyDescent="0.3"/>
    <row r="1395" s="844" customFormat="1" x14ac:dyDescent="0.3"/>
    <row r="1396" s="844" customFormat="1" x14ac:dyDescent="0.3"/>
    <row r="1397" s="844" customFormat="1" x14ac:dyDescent="0.3"/>
    <row r="1398" s="844" customFormat="1" x14ac:dyDescent="0.3"/>
    <row r="1399" s="844" customFormat="1" x14ac:dyDescent="0.3"/>
    <row r="1400" s="844" customFormat="1" x14ac:dyDescent="0.3"/>
    <row r="1401" s="844" customFormat="1" x14ac:dyDescent="0.3"/>
    <row r="1402" s="844" customFormat="1" x14ac:dyDescent="0.3"/>
    <row r="1403" s="844" customFormat="1" x14ac:dyDescent="0.3"/>
    <row r="1404" s="844" customFormat="1" x14ac:dyDescent="0.3"/>
    <row r="1405" s="844" customFormat="1" x14ac:dyDescent="0.3"/>
    <row r="1406" s="844" customFormat="1" x14ac:dyDescent="0.3"/>
    <row r="1407" s="844" customFormat="1" x14ac:dyDescent="0.3"/>
    <row r="1408" s="844" customFormat="1" x14ac:dyDescent="0.3"/>
    <row r="1409" s="844" customFormat="1" x14ac:dyDescent="0.3"/>
    <row r="1410" s="844" customFormat="1" x14ac:dyDescent="0.3"/>
    <row r="1411" s="844" customFormat="1" x14ac:dyDescent="0.3"/>
    <row r="1412" s="844" customFormat="1" x14ac:dyDescent="0.3"/>
    <row r="1413" s="844" customFormat="1" x14ac:dyDescent="0.3"/>
    <row r="1414" s="844" customFormat="1" x14ac:dyDescent="0.3"/>
    <row r="1415" s="844" customFormat="1" x14ac:dyDescent="0.3"/>
    <row r="1416" s="844" customFormat="1" x14ac:dyDescent="0.3"/>
    <row r="1417" s="844" customFormat="1" x14ac:dyDescent="0.3"/>
    <row r="1418" s="844" customFormat="1" x14ac:dyDescent="0.3"/>
    <row r="1419" s="844" customFormat="1" x14ac:dyDescent="0.3"/>
    <row r="1420" s="844" customFormat="1" x14ac:dyDescent="0.3"/>
    <row r="1421" s="844" customFormat="1" x14ac:dyDescent="0.3"/>
    <row r="1422" s="844" customFormat="1" x14ac:dyDescent="0.3"/>
    <row r="1423" s="844" customFormat="1" x14ac:dyDescent="0.3"/>
    <row r="1424" s="844" customFormat="1" x14ac:dyDescent="0.3"/>
    <row r="1425" s="844" customFormat="1" x14ac:dyDescent="0.3"/>
    <row r="1426" s="844" customFormat="1" x14ac:dyDescent="0.3"/>
    <row r="1427" s="844" customFormat="1" x14ac:dyDescent="0.3"/>
    <row r="1428" s="844" customFormat="1" x14ac:dyDescent="0.3"/>
    <row r="1429" s="844" customFormat="1" x14ac:dyDescent="0.3"/>
    <row r="1430" s="844" customFormat="1" x14ac:dyDescent="0.3"/>
    <row r="1431" s="844" customFormat="1" x14ac:dyDescent="0.3"/>
    <row r="1432" s="844" customFormat="1" x14ac:dyDescent="0.3"/>
    <row r="1433" s="844" customFormat="1" x14ac:dyDescent="0.3"/>
    <row r="1434" s="844" customFormat="1" x14ac:dyDescent="0.3"/>
    <row r="1435" s="844" customFormat="1" x14ac:dyDescent="0.3"/>
    <row r="1436" s="844" customFormat="1" x14ac:dyDescent="0.3"/>
    <row r="1437" s="844" customFormat="1" x14ac:dyDescent="0.3"/>
    <row r="1438" s="844" customFormat="1" x14ac:dyDescent="0.3"/>
    <row r="1439" s="844" customFormat="1" x14ac:dyDescent="0.3"/>
    <row r="1440" s="844" customFormat="1" x14ac:dyDescent="0.3"/>
    <row r="1441" s="844" customFormat="1" x14ac:dyDescent="0.3"/>
    <row r="1442" s="844" customFormat="1" x14ac:dyDescent="0.3"/>
    <row r="1443" s="844" customFormat="1" x14ac:dyDescent="0.3"/>
    <row r="1444" s="844" customFormat="1" x14ac:dyDescent="0.3"/>
    <row r="1445" s="844" customFormat="1" x14ac:dyDescent="0.3"/>
    <row r="1446" s="844" customFormat="1" x14ac:dyDescent="0.3"/>
    <row r="1447" s="844" customFormat="1" x14ac:dyDescent="0.3"/>
    <row r="1448" s="844" customFormat="1" x14ac:dyDescent="0.3"/>
    <row r="1449" s="844" customFormat="1" x14ac:dyDescent="0.3"/>
    <row r="1450" s="844" customFormat="1" x14ac:dyDescent="0.3"/>
    <row r="1451" s="844" customFormat="1" x14ac:dyDescent="0.3"/>
    <row r="1452" s="844" customFormat="1" x14ac:dyDescent="0.3"/>
    <row r="1453" s="844" customFormat="1" x14ac:dyDescent="0.3"/>
    <row r="1454" s="844" customFormat="1" x14ac:dyDescent="0.3"/>
    <row r="1455" s="844" customFormat="1" x14ac:dyDescent="0.3"/>
    <row r="1456" s="844" customFormat="1" x14ac:dyDescent="0.3"/>
    <row r="1457" s="844" customFormat="1" x14ac:dyDescent="0.3"/>
    <row r="1458" s="844" customFormat="1" x14ac:dyDescent="0.3"/>
    <row r="1459" s="844" customFormat="1" x14ac:dyDescent="0.3"/>
    <row r="1460" s="844" customFormat="1" x14ac:dyDescent="0.3"/>
    <row r="1461" s="844" customFormat="1" x14ac:dyDescent="0.3"/>
    <row r="1462" s="844" customFormat="1" x14ac:dyDescent="0.3"/>
    <row r="1463" s="844" customFormat="1" x14ac:dyDescent="0.3"/>
    <row r="1464" s="844" customFormat="1" x14ac:dyDescent="0.3"/>
    <row r="1465" s="844" customFormat="1" x14ac:dyDescent="0.3"/>
    <row r="1466" s="844" customFormat="1" x14ac:dyDescent="0.3"/>
    <row r="1467" s="844" customFormat="1" x14ac:dyDescent="0.3"/>
    <row r="1468" s="844" customFormat="1" x14ac:dyDescent="0.3"/>
    <row r="1469" s="844" customFormat="1" x14ac:dyDescent="0.3"/>
    <row r="1470" s="844" customFormat="1" x14ac:dyDescent="0.3"/>
    <row r="1471" s="844" customFormat="1" x14ac:dyDescent="0.3"/>
    <row r="1472" s="844" customFormat="1" x14ac:dyDescent="0.3"/>
    <row r="1473" s="844" customFormat="1" x14ac:dyDescent="0.3"/>
    <row r="1474" s="844" customFormat="1" x14ac:dyDescent="0.3"/>
    <row r="1475" s="844" customFormat="1" x14ac:dyDescent="0.3"/>
    <row r="1476" s="844" customFormat="1" x14ac:dyDescent="0.3"/>
    <row r="1477" s="844" customFormat="1" x14ac:dyDescent="0.3"/>
    <row r="1478" s="844" customFormat="1" x14ac:dyDescent="0.3"/>
    <row r="1479" s="844" customFormat="1" x14ac:dyDescent="0.3"/>
    <row r="1480" s="844" customFormat="1" x14ac:dyDescent="0.3"/>
    <row r="1481" s="844" customFormat="1" x14ac:dyDescent="0.3"/>
    <row r="1482" s="844" customFormat="1" x14ac:dyDescent="0.3"/>
    <row r="1483" s="844" customFormat="1" x14ac:dyDescent="0.3"/>
    <row r="1484" s="844" customFormat="1" x14ac:dyDescent="0.3"/>
    <row r="1485" s="844" customFormat="1" x14ac:dyDescent="0.3"/>
    <row r="1486" s="844" customFormat="1" x14ac:dyDescent="0.3"/>
    <row r="1487" s="844" customFormat="1" x14ac:dyDescent="0.3"/>
    <row r="1488" s="844" customFormat="1" x14ac:dyDescent="0.3"/>
    <row r="1489" s="844" customFormat="1" x14ac:dyDescent="0.3"/>
    <row r="1490" s="844" customFormat="1" x14ac:dyDescent="0.3"/>
    <row r="1491" s="844" customFormat="1" x14ac:dyDescent="0.3"/>
    <row r="1492" s="844" customFormat="1" x14ac:dyDescent="0.3"/>
    <row r="1493" s="844" customFormat="1" x14ac:dyDescent="0.3"/>
    <row r="1494" s="844" customFormat="1" x14ac:dyDescent="0.3"/>
    <row r="1495" s="844" customFormat="1" x14ac:dyDescent="0.3"/>
    <row r="1496" s="844" customFormat="1" x14ac:dyDescent="0.3"/>
    <row r="1497" s="844" customFormat="1" x14ac:dyDescent="0.3"/>
    <row r="1498" s="844" customFormat="1" x14ac:dyDescent="0.3"/>
    <row r="1499" s="844" customFormat="1" x14ac:dyDescent="0.3"/>
    <row r="1500" s="844" customFormat="1" x14ac:dyDescent="0.3"/>
    <row r="1501" s="844" customFormat="1" x14ac:dyDescent="0.3"/>
    <row r="1502" s="844" customFormat="1" x14ac:dyDescent="0.3"/>
    <row r="1503" s="844" customFormat="1" x14ac:dyDescent="0.3"/>
    <row r="1504" s="844" customFormat="1" x14ac:dyDescent="0.3"/>
    <row r="1505" s="844" customFormat="1" x14ac:dyDescent="0.3"/>
    <row r="1506" s="844" customFormat="1" x14ac:dyDescent="0.3"/>
    <row r="1507" s="844" customFormat="1" x14ac:dyDescent="0.3"/>
    <row r="1508" s="844" customFormat="1" x14ac:dyDescent="0.3"/>
    <row r="1509" s="844" customFormat="1" x14ac:dyDescent="0.3"/>
    <row r="1510" s="844" customFormat="1" x14ac:dyDescent="0.3"/>
    <row r="1511" s="844" customFormat="1" x14ac:dyDescent="0.3"/>
    <row r="1512" s="844" customFormat="1" x14ac:dyDescent="0.3"/>
    <row r="1513" s="844" customFormat="1" x14ac:dyDescent="0.3"/>
    <row r="1514" s="844" customFormat="1" x14ac:dyDescent="0.3"/>
    <row r="1515" s="844" customFormat="1" x14ac:dyDescent="0.3"/>
    <row r="1516" s="844" customFormat="1" x14ac:dyDescent="0.3"/>
    <row r="1517" s="844" customFormat="1" x14ac:dyDescent="0.3"/>
    <row r="1518" s="844" customFormat="1" x14ac:dyDescent="0.3"/>
    <row r="1519" s="844" customFormat="1" x14ac:dyDescent="0.3"/>
    <row r="1520" s="844" customFormat="1" x14ac:dyDescent="0.3"/>
    <row r="1521" s="844" customFormat="1" x14ac:dyDescent="0.3"/>
    <row r="1522" s="844" customFormat="1" x14ac:dyDescent="0.3"/>
    <row r="1523" s="844" customFormat="1" x14ac:dyDescent="0.3"/>
    <row r="1524" s="844" customFormat="1" x14ac:dyDescent="0.3"/>
    <row r="1525" s="844" customFormat="1" x14ac:dyDescent="0.3"/>
    <row r="1526" s="844" customFormat="1" x14ac:dyDescent="0.3"/>
    <row r="1527" s="844" customFormat="1" x14ac:dyDescent="0.3"/>
    <row r="1528" s="844" customFormat="1" x14ac:dyDescent="0.3"/>
    <row r="1529" s="844" customFormat="1" x14ac:dyDescent="0.3"/>
    <row r="1530" s="844" customFormat="1" x14ac:dyDescent="0.3"/>
    <row r="1531" s="844" customFormat="1" x14ac:dyDescent="0.3"/>
    <row r="1532" s="844" customFormat="1" x14ac:dyDescent="0.3"/>
    <row r="1533" s="844" customFormat="1" x14ac:dyDescent="0.3"/>
    <row r="1534" s="844" customFormat="1" x14ac:dyDescent="0.3"/>
    <row r="1535" s="844" customFormat="1" x14ac:dyDescent="0.3"/>
    <row r="1536" s="844" customFormat="1" x14ac:dyDescent="0.3"/>
    <row r="1537" s="844" customFormat="1" x14ac:dyDescent="0.3"/>
    <row r="1538" s="844" customFormat="1" x14ac:dyDescent="0.3"/>
    <row r="1539" s="844" customFormat="1" x14ac:dyDescent="0.3"/>
    <row r="1540" s="844" customFormat="1" x14ac:dyDescent="0.3"/>
    <row r="1541" s="844" customFormat="1" x14ac:dyDescent="0.3"/>
    <row r="1542" s="844" customFormat="1" x14ac:dyDescent="0.3"/>
    <row r="1543" s="844" customFormat="1" x14ac:dyDescent="0.3"/>
    <row r="1544" s="844" customFormat="1" x14ac:dyDescent="0.3"/>
    <row r="1545" s="844" customFormat="1" x14ac:dyDescent="0.3"/>
    <row r="1546" s="844" customFormat="1" x14ac:dyDescent="0.3"/>
    <row r="1547" s="844" customFormat="1" x14ac:dyDescent="0.3"/>
    <row r="1548" s="844" customFormat="1" x14ac:dyDescent="0.3"/>
    <row r="1549" s="844" customFormat="1" x14ac:dyDescent="0.3"/>
    <row r="1550" s="844" customFormat="1" x14ac:dyDescent="0.3"/>
    <row r="1551" s="844" customFormat="1" x14ac:dyDescent="0.3"/>
    <row r="1552" s="844" customFormat="1" x14ac:dyDescent="0.3"/>
    <row r="1553" s="844" customFormat="1" x14ac:dyDescent="0.3"/>
    <row r="1554" s="844" customFormat="1" x14ac:dyDescent="0.3"/>
    <row r="1555" s="844" customFormat="1" x14ac:dyDescent="0.3"/>
    <row r="1556" s="844" customFormat="1" x14ac:dyDescent="0.3"/>
    <row r="1557" s="844" customFormat="1" x14ac:dyDescent="0.3"/>
    <row r="1558" s="844" customFormat="1" x14ac:dyDescent="0.3"/>
    <row r="1559" s="844" customFormat="1" x14ac:dyDescent="0.3"/>
    <row r="1560" s="844" customFormat="1" x14ac:dyDescent="0.3"/>
    <row r="1561" s="844" customFormat="1" x14ac:dyDescent="0.3"/>
    <row r="1562" s="844" customFormat="1" x14ac:dyDescent="0.3"/>
    <row r="1563" s="844" customFormat="1" x14ac:dyDescent="0.3"/>
    <row r="1564" s="844" customFormat="1" x14ac:dyDescent="0.3"/>
    <row r="1565" s="844" customFormat="1" x14ac:dyDescent="0.3"/>
    <row r="1566" s="844" customFormat="1" x14ac:dyDescent="0.3"/>
    <row r="1567" s="844" customFormat="1" x14ac:dyDescent="0.3"/>
    <row r="1568" s="844" customFormat="1" x14ac:dyDescent="0.3"/>
    <row r="1569" s="844" customFormat="1" x14ac:dyDescent="0.3"/>
    <row r="1570" s="844" customFormat="1" x14ac:dyDescent="0.3"/>
    <row r="1571" s="844" customFormat="1" x14ac:dyDescent="0.3"/>
    <row r="1572" s="844" customFormat="1" x14ac:dyDescent="0.3"/>
    <row r="1573" s="844" customFormat="1" x14ac:dyDescent="0.3"/>
    <row r="1574" s="844" customFormat="1" x14ac:dyDescent="0.3"/>
    <row r="1575" s="844" customFormat="1" x14ac:dyDescent="0.3"/>
    <row r="1576" s="844" customFormat="1" x14ac:dyDescent="0.3"/>
    <row r="1577" s="844" customFormat="1" x14ac:dyDescent="0.3"/>
    <row r="1578" s="844" customFormat="1" x14ac:dyDescent="0.3"/>
    <row r="1579" s="844" customFormat="1" x14ac:dyDescent="0.3"/>
    <row r="1580" s="844" customFormat="1" x14ac:dyDescent="0.3"/>
    <row r="1581" s="844" customFormat="1" x14ac:dyDescent="0.3"/>
    <row r="1582" s="844" customFormat="1" x14ac:dyDescent="0.3"/>
    <row r="1583" s="844" customFormat="1" x14ac:dyDescent="0.3"/>
    <row r="1584" s="844" customFormat="1" x14ac:dyDescent="0.3"/>
    <row r="1585" s="844" customFormat="1" x14ac:dyDescent="0.3"/>
    <row r="1586" s="844" customFormat="1" x14ac:dyDescent="0.3"/>
    <row r="1587" s="844" customFormat="1" x14ac:dyDescent="0.3"/>
    <row r="1588" s="844" customFormat="1" x14ac:dyDescent="0.3"/>
    <row r="1589" s="844" customFormat="1" x14ac:dyDescent="0.3"/>
    <row r="1590" s="844" customFormat="1" x14ac:dyDescent="0.3"/>
    <row r="1591" s="844" customFormat="1" x14ac:dyDescent="0.3"/>
    <row r="1592" s="844" customFormat="1" x14ac:dyDescent="0.3"/>
    <row r="1593" s="844" customFormat="1" x14ac:dyDescent="0.3"/>
    <row r="1594" s="844" customFormat="1" x14ac:dyDescent="0.3"/>
    <row r="1595" s="844" customFormat="1" x14ac:dyDescent="0.3"/>
  </sheetData>
  <sheetProtection algorithmName="SHA-512" hashValue="alMeSgR3u8epHD6MLDG+004XqDl8IRbR7bPax5U0N4v3bkMqJybDTMt0ky9fj9RR5bQRvrFtxMPKU4YiGFw+/A==" saltValue="gd8Kp98ECINbARCECmVZmg==" spinCount="100000" sheet="1" selectLockedCells="1"/>
  <mergeCells count="7">
    <mergeCell ref="A44:A45"/>
    <mergeCell ref="B1:E1"/>
    <mergeCell ref="A8:E8"/>
    <mergeCell ref="F8:G8"/>
    <mergeCell ref="A10:B11"/>
    <mergeCell ref="A13:B13"/>
    <mergeCell ref="A27:A28"/>
  </mergeCells>
  <printOptions horizontalCentered="1"/>
  <pageMargins left="0.78740157480314965" right="0.15748031496062992" top="0.70866141732283472" bottom="0.55118110236220474" header="0.31496062992125984" footer="0.31496062992125984"/>
  <pageSetup paperSize="9" scale="92" orientation="portrait" r:id="rId1"/>
  <ignoredErrors>
    <ignoredError sqref="C24:E25 C41:E42 C34:E34 C38:E38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A1:N1343"/>
  <sheetViews>
    <sheetView topLeftCell="A64" zoomScale="130" zoomScaleNormal="130" workbookViewId="0">
      <selection activeCell="J51" sqref="J51"/>
    </sheetView>
  </sheetViews>
  <sheetFormatPr baseColWidth="10" defaultColWidth="12" defaultRowHeight="13.8" x14ac:dyDescent="0.3"/>
  <cols>
    <col min="1" max="1" width="7.6640625" style="1030" customWidth="1"/>
    <col min="2" max="3" width="12" style="1030"/>
    <col min="4" max="4" width="12.5546875" style="1030" customWidth="1"/>
    <col min="5" max="6" width="12" style="1030"/>
    <col min="7" max="7" width="0.5546875" style="1030" customWidth="1"/>
    <col min="8" max="8" width="12" style="1030"/>
    <col min="9" max="9" width="1.5546875" style="1030" customWidth="1"/>
    <col min="10" max="10" width="7.5546875" style="1030" customWidth="1"/>
    <col min="11" max="11" width="15.6640625" style="1030" customWidth="1"/>
    <col min="12" max="12" width="7.5546875" style="1030" customWidth="1"/>
    <col min="13" max="13" width="3.88671875" style="1030" customWidth="1"/>
    <col min="14" max="14" width="14.44140625" style="1030" customWidth="1"/>
    <col min="15" max="256" width="12" style="844"/>
    <col min="257" max="257" width="7.6640625" style="844" customWidth="1"/>
    <col min="258" max="262" width="12" style="844"/>
    <col min="263" max="263" width="0.5546875" style="844" customWidth="1"/>
    <col min="264" max="264" width="12" style="844"/>
    <col min="265" max="265" width="1.5546875" style="844" customWidth="1"/>
    <col min="266" max="266" width="7.5546875" style="844" customWidth="1"/>
    <col min="267" max="267" width="15.6640625" style="844" customWidth="1"/>
    <col min="268" max="268" width="7.5546875" style="844" customWidth="1"/>
    <col min="269" max="269" width="3.88671875" style="844" customWidth="1"/>
    <col min="270" max="270" width="14.44140625" style="844" customWidth="1"/>
    <col min="271" max="512" width="12" style="844"/>
    <col min="513" max="513" width="7.6640625" style="844" customWidth="1"/>
    <col min="514" max="518" width="12" style="844"/>
    <col min="519" max="519" width="0.5546875" style="844" customWidth="1"/>
    <col min="520" max="520" width="12" style="844"/>
    <col min="521" max="521" width="1.5546875" style="844" customWidth="1"/>
    <col min="522" max="522" width="7.5546875" style="844" customWidth="1"/>
    <col min="523" max="523" width="15.6640625" style="844" customWidth="1"/>
    <col min="524" max="524" width="7.5546875" style="844" customWidth="1"/>
    <col min="525" max="525" width="3.88671875" style="844" customWidth="1"/>
    <col min="526" max="526" width="14.44140625" style="844" customWidth="1"/>
    <col min="527" max="768" width="12" style="844"/>
    <col min="769" max="769" width="7.6640625" style="844" customWidth="1"/>
    <col min="770" max="774" width="12" style="844"/>
    <col min="775" max="775" width="0.5546875" style="844" customWidth="1"/>
    <col min="776" max="776" width="12" style="844"/>
    <col min="777" max="777" width="1.5546875" style="844" customWidth="1"/>
    <col min="778" max="778" width="7.5546875" style="844" customWidth="1"/>
    <col min="779" max="779" width="15.6640625" style="844" customWidth="1"/>
    <col min="780" max="780" width="7.5546875" style="844" customWidth="1"/>
    <col min="781" max="781" width="3.88671875" style="844" customWidth="1"/>
    <col min="782" max="782" width="14.44140625" style="844" customWidth="1"/>
    <col min="783" max="1024" width="12" style="844"/>
    <col min="1025" max="1025" width="7.6640625" style="844" customWidth="1"/>
    <col min="1026" max="1030" width="12" style="844"/>
    <col min="1031" max="1031" width="0.5546875" style="844" customWidth="1"/>
    <col min="1032" max="1032" width="12" style="844"/>
    <col min="1033" max="1033" width="1.5546875" style="844" customWidth="1"/>
    <col min="1034" max="1034" width="7.5546875" style="844" customWidth="1"/>
    <col min="1035" max="1035" width="15.6640625" style="844" customWidth="1"/>
    <col min="1036" max="1036" width="7.5546875" style="844" customWidth="1"/>
    <col min="1037" max="1037" width="3.88671875" style="844" customWidth="1"/>
    <col min="1038" max="1038" width="14.44140625" style="844" customWidth="1"/>
    <col min="1039" max="1280" width="12" style="844"/>
    <col min="1281" max="1281" width="7.6640625" style="844" customWidth="1"/>
    <col min="1282" max="1286" width="12" style="844"/>
    <col min="1287" max="1287" width="0.5546875" style="844" customWidth="1"/>
    <col min="1288" max="1288" width="12" style="844"/>
    <col min="1289" max="1289" width="1.5546875" style="844" customWidth="1"/>
    <col min="1290" max="1290" width="7.5546875" style="844" customWidth="1"/>
    <col min="1291" max="1291" width="15.6640625" style="844" customWidth="1"/>
    <col min="1292" max="1292" width="7.5546875" style="844" customWidth="1"/>
    <col min="1293" max="1293" width="3.88671875" style="844" customWidth="1"/>
    <col min="1294" max="1294" width="14.44140625" style="844" customWidth="1"/>
    <col min="1295" max="1536" width="12" style="844"/>
    <col min="1537" max="1537" width="7.6640625" style="844" customWidth="1"/>
    <col min="1538" max="1542" width="12" style="844"/>
    <col min="1543" max="1543" width="0.5546875" style="844" customWidth="1"/>
    <col min="1544" max="1544" width="12" style="844"/>
    <col min="1545" max="1545" width="1.5546875" style="844" customWidth="1"/>
    <col min="1546" max="1546" width="7.5546875" style="844" customWidth="1"/>
    <col min="1547" max="1547" width="15.6640625" style="844" customWidth="1"/>
    <col min="1548" max="1548" width="7.5546875" style="844" customWidth="1"/>
    <col min="1549" max="1549" width="3.88671875" style="844" customWidth="1"/>
    <col min="1550" max="1550" width="14.44140625" style="844" customWidth="1"/>
    <col min="1551" max="1792" width="12" style="844"/>
    <col min="1793" max="1793" width="7.6640625" style="844" customWidth="1"/>
    <col min="1794" max="1798" width="12" style="844"/>
    <col min="1799" max="1799" width="0.5546875" style="844" customWidth="1"/>
    <col min="1800" max="1800" width="12" style="844"/>
    <col min="1801" max="1801" width="1.5546875" style="844" customWidth="1"/>
    <col min="1802" max="1802" width="7.5546875" style="844" customWidth="1"/>
    <col min="1803" max="1803" width="15.6640625" style="844" customWidth="1"/>
    <col min="1804" max="1804" width="7.5546875" style="844" customWidth="1"/>
    <col min="1805" max="1805" width="3.88671875" style="844" customWidth="1"/>
    <col min="1806" max="1806" width="14.44140625" style="844" customWidth="1"/>
    <col min="1807" max="2048" width="12" style="844"/>
    <col min="2049" max="2049" width="7.6640625" style="844" customWidth="1"/>
    <col min="2050" max="2054" width="12" style="844"/>
    <col min="2055" max="2055" width="0.5546875" style="844" customWidth="1"/>
    <col min="2056" max="2056" width="12" style="844"/>
    <col min="2057" max="2057" width="1.5546875" style="844" customWidth="1"/>
    <col min="2058" max="2058" width="7.5546875" style="844" customWidth="1"/>
    <col min="2059" max="2059" width="15.6640625" style="844" customWidth="1"/>
    <col min="2060" max="2060" width="7.5546875" style="844" customWidth="1"/>
    <col min="2061" max="2061" width="3.88671875" style="844" customWidth="1"/>
    <col min="2062" max="2062" width="14.44140625" style="844" customWidth="1"/>
    <col min="2063" max="2304" width="12" style="844"/>
    <col min="2305" max="2305" width="7.6640625" style="844" customWidth="1"/>
    <col min="2306" max="2310" width="12" style="844"/>
    <col min="2311" max="2311" width="0.5546875" style="844" customWidth="1"/>
    <col min="2312" max="2312" width="12" style="844"/>
    <col min="2313" max="2313" width="1.5546875" style="844" customWidth="1"/>
    <col min="2314" max="2314" width="7.5546875" style="844" customWidth="1"/>
    <col min="2315" max="2315" width="15.6640625" style="844" customWidth="1"/>
    <col min="2316" max="2316" width="7.5546875" style="844" customWidth="1"/>
    <col min="2317" max="2317" width="3.88671875" style="844" customWidth="1"/>
    <col min="2318" max="2318" width="14.44140625" style="844" customWidth="1"/>
    <col min="2319" max="2560" width="12" style="844"/>
    <col min="2561" max="2561" width="7.6640625" style="844" customWidth="1"/>
    <col min="2562" max="2566" width="12" style="844"/>
    <col min="2567" max="2567" width="0.5546875" style="844" customWidth="1"/>
    <col min="2568" max="2568" width="12" style="844"/>
    <col min="2569" max="2569" width="1.5546875" style="844" customWidth="1"/>
    <col min="2570" max="2570" width="7.5546875" style="844" customWidth="1"/>
    <col min="2571" max="2571" width="15.6640625" style="844" customWidth="1"/>
    <col min="2572" max="2572" width="7.5546875" style="844" customWidth="1"/>
    <col min="2573" max="2573" width="3.88671875" style="844" customWidth="1"/>
    <col min="2574" max="2574" width="14.44140625" style="844" customWidth="1"/>
    <col min="2575" max="2816" width="12" style="844"/>
    <col min="2817" max="2817" width="7.6640625" style="844" customWidth="1"/>
    <col min="2818" max="2822" width="12" style="844"/>
    <col min="2823" max="2823" width="0.5546875" style="844" customWidth="1"/>
    <col min="2824" max="2824" width="12" style="844"/>
    <col min="2825" max="2825" width="1.5546875" style="844" customWidth="1"/>
    <col min="2826" max="2826" width="7.5546875" style="844" customWidth="1"/>
    <col min="2827" max="2827" width="15.6640625" style="844" customWidth="1"/>
    <col min="2828" max="2828" width="7.5546875" style="844" customWidth="1"/>
    <col min="2829" max="2829" width="3.88671875" style="844" customWidth="1"/>
    <col min="2830" max="2830" width="14.44140625" style="844" customWidth="1"/>
    <col min="2831" max="3072" width="12" style="844"/>
    <col min="3073" max="3073" width="7.6640625" style="844" customWidth="1"/>
    <col min="3074" max="3078" width="12" style="844"/>
    <col min="3079" max="3079" width="0.5546875" style="844" customWidth="1"/>
    <col min="3080" max="3080" width="12" style="844"/>
    <col min="3081" max="3081" width="1.5546875" style="844" customWidth="1"/>
    <col min="3082" max="3082" width="7.5546875" style="844" customWidth="1"/>
    <col min="3083" max="3083" width="15.6640625" style="844" customWidth="1"/>
    <col min="3084" max="3084" width="7.5546875" style="844" customWidth="1"/>
    <col min="3085" max="3085" width="3.88671875" style="844" customWidth="1"/>
    <col min="3086" max="3086" width="14.44140625" style="844" customWidth="1"/>
    <col min="3087" max="3328" width="12" style="844"/>
    <col min="3329" max="3329" width="7.6640625" style="844" customWidth="1"/>
    <col min="3330" max="3334" width="12" style="844"/>
    <col min="3335" max="3335" width="0.5546875" style="844" customWidth="1"/>
    <col min="3336" max="3336" width="12" style="844"/>
    <col min="3337" max="3337" width="1.5546875" style="844" customWidth="1"/>
    <col min="3338" max="3338" width="7.5546875" style="844" customWidth="1"/>
    <col min="3339" max="3339" width="15.6640625" style="844" customWidth="1"/>
    <col min="3340" max="3340" width="7.5546875" style="844" customWidth="1"/>
    <col min="3341" max="3341" width="3.88671875" style="844" customWidth="1"/>
    <col min="3342" max="3342" width="14.44140625" style="844" customWidth="1"/>
    <col min="3343" max="3584" width="12" style="844"/>
    <col min="3585" max="3585" width="7.6640625" style="844" customWidth="1"/>
    <col min="3586" max="3590" width="12" style="844"/>
    <col min="3591" max="3591" width="0.5546875" style="844" customWidth="1"/>
    <col min="3592" max="3592" width="12" style="844"/>
    <col min="3593" max="3593" width="1.5546875" style="844" customWidth="1"/>
    <col min="3594" max="3594" width="7.5546875" style="844" customWidth="1"/>
    <col min="3595" max="3595" width="15.6640625" style="844" customWidth="1"/>
    <col min="3596" max="3596" width="7.5546875" style="844" customWidth="1"/>
    <col min="3597" max="3597" width="3.88671875" style="844" customWidth="1"/>
    <col min="3598" max="3598" width="14.44140625" style="844" customWidth="1"/>
    <col min="3599" max="3840" width="12" style="844"/>
    <col min="3841" max="3841" width="7.6640625" style="844" customWidth="1"/>
    <col min="3842" max="3846" width="12" style="844"/>
    <col min="3847" max="3847" width="0.5546875" style="844" customWidth="1"/>
    <col min="3848" max="3848" width="12" style="844"/>
    <col min="3849" max="3849" width="1.5546875" style="844" customWidth="1"/>
    <col min="3850" max="3850" width="7.5546875" style="844" customWidth="1"/>
    <col min="3851" max="3851" width="15.6640625" style="844" customWidth="1"/>
    <col min="3852" max="3852" width="7.5546875" style="844" customWidth="1"/>
    <col min="3853" max="3853" width="3.88671875" style="844" customWidth="1"/>
    <col min="3854" max="3854" width="14.44140625" style="844" customWidth="1"/>
    <col min="3855" max="4096" width="12" style="844"/>
    <col min="4097" max="4097" width="7.6640625" style="844" customWidth="1"/>
    <col min="4098" max="4102" width="12" style="844"/>
    <col min="4103" max="4103" width="0.5546875" style="844" customWidth="1"/>
    <col min="4104" max="4104" width="12" style="844"/>
    <col min="4105" max="4105" width="1.5546875" style="844" customWidth="1"/>
    <col min="4106" max="4106" width="7.5546875" style="844" customWidth="1"/>
    <col min="4107" max="4107" width="15.6640625" style="844" customWidth="1"/>
    <col min="4108" max="4108" width="7.5546875" style="844" customWidth="1"/>
    <col min="4109" max="4109" width="3.88671875" style="844" customWidth="1"/>
    <col min="4110" max="4110" width="14.44140625" style="844" customWidth="1"/>
    <col min="4111" max="4352" width="12" style="844"/>
    <col min="4353" max="4353" width="7.6640625" style="844" customWidth="1"/>
    <col min="4354" max="4358" width="12" style="844"/>
    <col min="4359" max="4359" width="0.5546875" style="844" customWidth="1"/>
    <col min="4360" max="4360" width="12" style="844"/>
    <col min="4361" max="4361" width="1.5546875" style="844" customWidth="1"/>
    <col min="4362" max="4362" width="7.5546875" style="844" customWidth="1"/>
    <col min="4363" max="4363" width="15.6640625" style="844" customWidth="1"/>
    <col min="4364" max="4364" width="7.5546875" style="844" customWidth="1"/>
    <col min="4365" max="4365" width="3.88671875" style="844" customWidth="1"/>
    <col min="4366" max="4366" width="14.44140625" style="844" customWidth="1"/>
    <col min="4367" max="4608" width="12" style="844"/>
    <col min="4609" max="4609" width="7.6640625" style="844" customWidth="1"/>
    <col min="4610" max="4614" width="12" style="844"/>
    <col min="4615" max="4615" width="0.5546875" style="844" customWidth="1"/>
    <col min="4616" max="4616" width="12" style="844"/>
    <col min="4617" max="4617" width="1.5546875" style="844" customWidth="1"/>
    <col min="4618" max="4618" width="7.5546875" style="844" customWidth="1"/>
    <col min="4619" max="4619" width="15.6640625" style="844" customWidth="1"/>
    <col min="4620" max="4620" width="7.5546875" style="844" customWidth="1"/>
    <col min="4621" max="4621" width="3.88671875" style="844" customWidth="1"/>
    <col min="4622" max="4622" width="14.44140625" style="844" customWidth="1"/>
    <col min="4623" max="4864" width="12" style="844"/>
    <col min="4865" max="4865" width="7.6640625" style="844" customWidth="1"/>
    <col min="4866" max="4870" width="12" style="844"/>
    <col min="4871" max="4871" width="0.5546875" style="844" customWidth="1"/>
    <col min="4872" max="4872" width="12" style="844"/>
    <col min="4873" max="4873" width="1.5546875" style="844" customWidth="1"/>
    <col min="4874" max="4874" width="7.5546875" style="844" customWidth="1"/>
    <col min="4875" max="4875" width="15.6640625" style="844" customWidth="1"/>
    <col min="4876" max="4876" width="7.5546875" style="844" customWidth="1"/>
    <col min="4877" max="4877" width="3.88671875" style="844" customWidth="1"/>
    <col min="4878" max="4878" width="14.44140625" style="844" customWidth="1"/>
    <col min="4879" max="5120" width="12" style="844"/>
    <col min="5121" max="5121" width="7.6640625" style="844" customWidth="1"/>
    <col min="5122" max="5126" width="12" style="844"/>
    <col min="5127" max="5127" width="0.5546875" style="844" customWidth="1"/>
    <col min="5128" max="5128" width="12" style="844"/>
    <col min="5129" max="5129" width="1.5546875" style="844" customWidth="1"/>
    <col min="5130" max="5130" width="7.5546875" style="844" customWidth="1"/>
    <col min="5131" max="5131" width="15.6640625" style="844" customWidth="1"/>
    <col min="5132" max="5132" width="7.5546875" style="844" customWidth="1"/>
    <col min="5133" max="5133" width="3.88671875" style="844" customWidth="1"/>
    <col min="5134" max="5134" width="14.44140625" style="844" customWidth="1"/>
    <col min="5135" max="5376" width="12" style="844"/>
    <col min="5377" max="5377" width="7.6640625" style="844" customWidth="1"/>
    <col min="5378" max="5382" width="12" style="844"/>
    <col min="5383" max="5383" width="0.5546875" style="844" customWidth="1"/>
    <col min="5384" max="5384" width="12" style="844"/>
    <col min="5385" max="5385" width="1.5546875" style="844" customWidth="1"/>
    <col min="5386" max="5386" width="7.5546875" style="844" customWidth="1"/>
    <col min="5387" max="5387" width="15.6640625" style="844" customWidth="1"/>
    <col min="5388" max="5388" width="7.5546875" style="844" customWidth="1"/>
    <col min="5389" max="5389" width="3.88671875" style="844" customWidth="1"/>
    <col min="5390" max="5390" width="14.44140625" style="844" customWidth="1"/>
    <col min="5391" max="5632" width="12" style="844"/>
    <col min="5633" max="5633" width="7.6640625" style="844" customWidth="1"/>
    <col min="5634" max="5638" width="12" style="844"/>
    <col min="5639" max="5639" width="0.5546875" style="844" customWidth="1"/>
    <col min="5640" max="5640" width="12" style="844"/>
    <col min="5641" max="5641" width="1.5546875" style="844" customWidth="1"/>
    <col min="5642" max="5642" width="7.5546875" style="844" customWidth="1"/>
    <col min="5643" max="5643" width="15.6640625" style="844" customWidth="1"/>
    <col min="5644" max="5644" width="7.5546875" style="844" customWidth="1"/>
    <col min="5645" max="5645" width="3.88671875" style="844" customWidth="1"/>
    <col min="5646" max="5646" width="14.44140625" style="844" customWidth="1"/>
    <col min="5647" max="5888" width="12" style="844"/>
    <col min="5889" max="5889" width="7.6640625" style="844" customWidth="1"/>
    <col min="5890" max="5894" width="12" style="844"/>
    <col min="5895" max="5895" width="0.5546875" style="844" customWidth="1"/>
    <col min="5896" max="5896" width="12" style="844"/>
    <col min="5897" max="5897" width="1.5546875" style="844" customWidth="1"/>
    <col min="5898" max="5898" width="7.5546875" style="844" customWidth="1"/>
    <col min="5899" max="5899" width="15.6640625" style="844" customWidth="1"/>
    <col min="5900" max="5900" width="7.5546875" style="844" customWidth="1"/>
    <col min="5901" max="5901" width="3.88671875" style="844" customWidth="1"/>
    <col min="5902" max="5902" width="14.44140625" style="844" customWidth="1"/>
    <col min="5903" max="6144" width="12" style="844"/>
    <col min="6145" max="6145" width="7.6640625" style="844" customWidth="1"/>
    <col min="6146" max="6150" width="12" style="844"/>
    <col min="6151" max="6151" width="0.5546875" style="844" customWidth="1"/>
    <col min="6152" max="6152" width="12" style="844"/>
    <col min="6153" max="6153" width="1.5546875" style="844" customWidth="1"/>
    <col min="6154" max="6154" width="7.5546875" style="844" customWidth="1"/>
    <col min="6155" max="6155" width="15.6640625" style="844" customWidth="1"/>
    <col min="6156" max="6156" width="7.5546875" style="844" customWidth="1"/>
    <col min="6157" max="6157" width="3.88671875" style="844" customWidth="1"/>
    <col min="6158" max="6158" width="14.44140625" style="844" customWidth="1"/>
    <col min="6159" max="6400" width="12" style="844"/>
    <col min="6401" max="6401" width="7.6640625" style="844" customWidth="1"/>
    <col min="6402" max="6406" width="12" style="844"/>
    <col min="6407" max="6407" width="0.5546875" style="844" customWidth="1"/>
    <col min="6408" max="6408" width="12" style="844"/>
    <col min="6409" max="6409" width="1.5546875" style="844" customWidth="1"/>
    <col min="6410" max="6410" width="7.5546875" style="844" customWidth="1"/>
    <col min="6411" max="6411" width="15.6640625" style="844" customWidth="1"/>
    <col min="6412" max="6412" width="7.5546875" style="844" customWidth="1"/>
    <col min="6413" max="6413" width="3.88671875" style="844" customWidth="1"/>
    <col min="6414" max="6414" width="14.44140625" style="844" customWidth="1"/>
    <col min="6415" max="6656" width="12" style="844"/>
    <col min="6657" max="6657" width="7.6640625" style="844" customWidth="1"/>
    <col min="6658" max="6662" width="12" style="844"/>
    <col min="6663" max="6663" width="0.5546875" style="844" customWidth="1"/>
    <col min="6664" max="6664" width="12" style="844"/>
    <col min="6665" max="6665" width="1.5546875" style="844" customWidth="1"/>
    <col min="6666" max="6666" width="7.5546875" style="844" customWidth="1"/>
    <col min="6667" max="6667" width="15.6640625" style="844" customWidth="1"/>
    <col min="6668" max="6668" width="7.5546875" style="844" customWidth="1"/>
    <col min="6669" max="6669" width="3.88671875" style="844" customWidth="1"/>
    <col min="6670" max="6670" width="14.44140625" style="844" customWidth="1"/>
    <col min="6671" max="6912" width="12" style="844"/>
    <col min="6913" max="6913" width="7.6640625" style="844" customWidth="1"/>
    <col min="6914" max="6918" width="12" style="844"/>
    <col min="6919" max="6919" width="0.5546875" style="844" customWidth="1"/>
    <col min="6920" max="6920" width="12" style="844"/>
    <col min="6921" max="6921" width="1.5546875" style="844" customWidth="1"/>
    <col min="6922" max="6922" width="7.5546875" style="844" customWidth="1"/>
    <col min="6923" max="6923" width="15.6640625" style="844" customWidth="1"/>
    <col min="6924" max="6924" width="7.5546875" style="844" customWidth="1"/>
    <col min="6925" max="6925" width="3.88671875" style="844" customWidth="1"/>
    <col min="6926" max="6926" width="14.44140625" style="844" customWidth="1"/>
    <col min="6927" max="7168" width="12" style="844"/>
    <col min="7169" max="7169" width="7.6640625" style="844" customWidth="1"/>
    <col min="7170" max="7174" width="12" style="844"/>
    <col min="7175" max="7175" width="0.5546875" style="844" customWidth="1"/>
    <col min="7176" max="7176" width="12" style="844"/>
    <col min="7177" max="7177" width="1.5546875" style="844" customWidth="1"/>
    <col min="7178" max="7178" width="7.5546875" style="844" customWidth="1"/>
    <col min="7179" max="7179" width="15.6640625" style="844" customWidth="1"/>
    <col min="7180" max="7180" width="7.5546875" style="844" customWidth="1"/>
    <col min="7181" max="7181" width="3.88671875" style="844" customWidth="1"/>
    <col min="7182" max="7182" width="14.44140625" style="844" customWidth="1"/>
    <col min="7183" max="7424" width="12" style="844"/>
    <col min="7425" max="7425" width="7.6640625" style="844" customWidth="1"/>
    <col min="7426" max="7430" width="12" style="844"/>
    <col min="7431" max="7431" width="0.5546875" style="844" customWidth="1"/>
    <col min="7432" max="7432" width="12" style="844"/>
    <col min="7433" max="7433" width="1.5546875" style="844" customWidth="1"/>
    <col min="7434" max="7434" width="7.5546875" style="844" customWidth="1"/>
    <col min="7435" max="7435" width="15.6640625" style="844" customWidth="1"/>
    <col min="7436" max="7436" width="7.5546875" style="844" customWidth="1"/>
    <col min="7437" max="7437" width="3.88671875" style="844" customWidth="1"/>
    <col min="7438" max="7438" width="14.44140625" style="844" customWidth="1"/>
    <col min="7439" max="7680" width="12" style="844"/>
    <col min="7681" max="7681" width="7.6640625" style="844" customWidth="1"/>
    <col min="7682" max="7686" width="12" style="844"/>
    <col min="7687" max="7687" width="0.5546875" style="844" customWidth="1"/>
    <col min="7688" max="7688" width="12" style="844"/>
    <col min="7689" max="7689" width="1.5546875" style="844" customWidth="1"/>
    <col min="7690" max="7690" width="7.5546875" style="844" customWidth="1"/>
    <col min="7691" max="7691" width="15.6640625" style="844" customWidth="1"/>
    <col min="7692" max="7692" width="7.5546875" style="844" customWidth="1"/>
    <col min="7693" max="7693" width="3.88671875" style="844" customWidth="1"/>
    <col min="7694" max="7694" width="14.44140625" style="844" customWidth="1"/>
    <col min="7695" max="7936" width="12" style="844"/>
    <col min="7937" max="7937" width="7.6640625" style="844" customWidth="1"/>
    <col min="7938" max="7942" width="12" style="844"/>
    <col min="7943" max="7943" width="0.5546875" style="844" customWidth="1"/>
    <col min="7944" max="7944" width="12" style="844"/>
    <col min="7945" max="7945" width="1.5546875" style="844" customWidth="1"/>
    <col min="7946" max="7946" width="7.5546875" style="844" customWidth="1"/>
    <col min="7947" max="7947" width="15.6640625" style="844" customWidth="1"/>
    <col min="7948" max="7948" width="7.5546875" style="844" customWidth="1"/>
    <col min="7949" max="7949" width="3.88671875" style="844" customWidth="1"/>
    <col min="7950" max="7950" width="14.44140625" style="844" customWidth="1"/>
    <col min="7951" max="8192" width="12" style="844"/>
    <col min="8193" max="8193" width="7.6640625" style="844" customWidth="1"/>
    <col min="8194" max="8198" width="12" style="844"/>
    <col min="8199" max="8199" width="0.5546875" style="844" customWidth="1"/>
    <col min="8200" max="8200" width="12" style="844"/>
    <col min="8201" max="8201" width="1.5546875" style="844" customWidth="1"/>
    <col min="8202" max="8202" width="7.5546875" style="844" customWidth="1"/>
    <col min="8203" max="8203" width="15.6640625" style="844" customWidth="1"/>
    <col min="8204" max="8204" width="7.5546875" style="844" customWidth="1"/>
    <col min="8205" max="8205" width="3.88671875" style="844" customWidth="1"/>
    <col min="8206" max="8206" width="14.44140625" style="844" customWidth="1"/>
    <col min="8207" max="8448" width="12" style="844"/>
    <col min="8449" max="8449" width="7.6640625" style="844" customWidth="1"/>
    <col min="8450" max="8454" width="12" style="844"/>
    <col min="8455" max="8455" width="0.5546875" style="844" customWidth="1"/>
    <col min="8456" max="8456" width="12" style="844"/>
    <col min="8457" max="8457" width="1.5546875" style="844" customWidth="1"/>
    <col min="8458" max="8458" width="7.5546875" style="844" customWidth="1"/>
    <col min="8459" max="8459" width="15.6640625" style="844" customWidth="1"/>
    <col min="8460" max="8460" width="7.5546875" style="844" customWidth="1"/>
    <col min="8461" max="8461" width="3.88671875" style="844" customWidth="1"/>
    <col min="8462" max="8462" width="14.44140625" style="844" customWidth="1"/>
    <col min="8463" max="8704" width="12" style="844"/>
    <col min="8705" max="8705" width="7.6640625" style="844" customWidth="1"/>
    <col min="8706" max="8710" width="12" style="844"/>
    <col min="8711" max="8711" width="0.5546875" style="844" customWidth="1"/>
    <col min="8712" max="8712" width="12" style="844"/>
    <col min="8713" max="8713" width="1.5546875" style="844" customWidth="1"/>
    <col min="8714" max="8714" width="7.5546875" style="844" customWidth="1"/>
    <col min="8715" max="8715" width="15.6640625" style="844" customWidth="1"/>
    <col min="8716" max="8716" width="7.5546875" style="844" customWidth="1"/>
    <col min="8717" max="8717" width="3.88671875" style="844" customWidth="1"/>
    <col min="8718" max="8718" width="14.44140625" style="844" customWidth="1"/>
    <col min="8719" max="8960" width="12" style="844"/>
    <col min="8961" max="8961" width="7.6640625" style="844" customWidth="1"/>
    <col min="8962" max="8966" width="12" style="844"/>
    <col min="8967" max="8967" width="0.5546875" style="844" customWidth="1"/>
    <col min="8968" max="8968" width="12" style="844"/>
    <col min="8969" max="8969" width="1.5546875" style="844" customWidth="1"/>
    <col min="8970" max="8970" width="7.5546875" style="844" customWidth="1"/>
    <col min="8971" max="8971" width="15.6640625" style="844" customWidth="1"/>
    <col min="8972" max="8972" width="7.5546875" style="844" customWidth="1"/>
    <col min="8973" max="8973" width="3.88671875" style="844" customWidth="1"/>
    <col min="8974" max="8974" width="14.44140625" style="844" customWidth="1"/>
    <col min="8975" max="9216" width="12" style="844"/>
    <col min="9217" max="9217" width="7.6640625" style="844" customWidth="1"/>
    <col min="9218" max="9222" width="12" style="844"/>
    <col min="9223" max="9223" width="0.5546875" style="844" customWidth="1"/>
    <col min="9224" max="9224" width="12" style="844"/>
    <col min="9225" max="9225" width="1.5546875" style="844" customWidth="1"/>
    <col min="9226" max="9226" width="7.5546875" style="844" customWidth="1"/>
    <col min="9227" max="9227" width="15.6640625" style="844" customWidth="1"/>
    <col min="9228" max="9228" width="7.5546875" style="844" customWidth="1"/>
    <col min="9229" max="9229" width="3.88671875" style="844" customWidth="1"/>
    <col min="9230" max="9230" width="14.44140625" style="844" customWidth="1"/>
    <col min="9231" max="9472" width="12" style="844"/>
    <col min="9473" max="9473" width="7.6640625" style="844" customWidth="1"/>
    <col min="9474" max="9478" width="12" style="844"/>
    <col min="9479" max="9479" width="0.5546875" style="844" customWidth="1"/>
    <col min="9480" max="9480" width="12" style="844"/>
    <col min="9481" max="9481" width="1.5546875" style="844" customWidth="1"/>
    <col min="9482" max="9482" width="7.5546875" style="844" customWidth="1"/>
    <col min="9483" max="9483" width="15.6640625" style="844" customWidth="1"/>
    <col min="9484" max="9484" width="7.5546875" style="844" customWidth="1"/>
    <col min="9485" max="9485" width="3.88671875" style="844" customWidth="1"/>
    <col min="9486" max="9486" width="14.44140625" style="844" customWidth="1"/>
    <col min="9487" max="9728" width="12" style="844"/>
    <col min="9729" max="9729" width="7.6640625" style="844" customWidth="1"/>
    <col min="9730" max="9734" width="12" style="844"/>
    <col min="9735" max="9735" width="0.5546875" style="844" customWidth="1"/>
    <col min="9736" max="9736" width="12" style="844"/>
    <col min="9737" max="9737" width="1.5546875" style="844" customWidth="1"/>
    <col min="9738" max="9738" width="7.5546875" style="844" customWidth="1"/>
    <col min="9739" max="9739" width="15.6640625" style="844" customWidth="1"/>
    <col min="9740" max="9740" width="7.5546875" style="844" customWidth="1"/>
    <col min="9741" max="9741" width="3.88671875" style="844" customWidth="1"/>
    <col min="9742" max="9742" width="14.44140625" style="844" customWidth="1"/>
    <col min="9743" max="9984" width="12" style="844"/>
    <col min="9985" max="9985" width="7.6640625" style="844" customWidth="1"/>
    <col min="9986" max="9990" width="12" style="844"/>
    <col min="9991" max="9991" width="0.5546875" style="844" customWidth="1"/>
    <col min="9992" max="9992" width="12" style="844"/>
    <col min="9993" max="9993" width="1.5546875" style="844" customWidth="1"/>
    <col min="9994" max="9994" width="7.5546875" style="844" customWidth="1"/>
    <col min="9995" max="9995" width="15.6640625" style="844" customWidth="1"/>
    <col min="9996" max="9996" width="7.5546875" style="844" customWidth="1"/>
    <col min="9997" max="9997" width="3.88671875" style="844" customWidth="1"/>
    <col min="9998" max="9998" width="14.44140625" style="844" customWidth="1"/>
    <col min="9999" max="10240" width="12" style="844"/>
    <col min="10241" max="10241" width="7.6640625" style="844" customWidth="1"/>
    <col min="10242" max="10246" width="12" style="844"/>
    <col min="10247" max="10247" width="0.5546875" style="844" customWidth="1"/>
    <col min="10248" max="10248" width="12" style="844"/>
    <col min="10249" max="10249" width="1.5546875" style="844" customWidth="1"/>
    <col min="10250" max="10250" width="7.5546875" style="844" customWidth="1"/>
    <col min="10251" max="10251" width="15.6640625" style="844" customWidth="1"/>
    <col min="10252" max="10252" width="7.5546875" style="844" customWidth="1"/>
    <col min="10253" max="10253" width="3.88671875" style="844" customWidth="1"/>
    <col min="10254" max="10254" width="14.44140625" style="844" customWidth="1"/>
    <col min="10255" max="10496" width="12" style="844"/>
    <col min="10497" max="10497" width="7.6640625" style="844" customWidth="1"/>
    <col min="10498" max="10502" width="12" style="844"/>
    <col min="10503" max="10503" width="0.5546875" style="844" customWidth="1"/>
    <col min="10504" max="10504" width="12" style="844"/>
    <col min="10505" max="10505" width="1.5546875" style="844" customWidth="1"/>
    <col min="10506" max="10506" width="7.5546875" style="844" customWidth="1"/>
    <col min="10507" max="10507" width="15.6640625" style="844" customWidth="1"/>
    <col min="10508" max="10508" width="7.5546875" style="844" customWidth="1"/>
    <col min="10509" max="10509" width="3.88671875" style="844" customWidth="1"/>
    <col min="10510" max="10510" width="14.44140625" style="844" customWidth="1"/>
    <col min="10511" max="10752" width="12" style="844"/>
    <col min="10753" max="10753" width="7.6640625" style="844" customWidth="1"/>
    <col min="10754" max="10758" width="12" style="844"/>
    <col min="10759" max="10759" width="0.5546875" style="844" customWidth="1"/>
    <col min="10760" max="10760" width="12" style="844"/>
    <col min="10761" max="10761" width="1.5546875" style="844" customWidth="1"/>
    <col min="10762" max="10762" width="7.5546875" style="844" customWidth="1"/>
    <col min="10763" max="10763" width="15.6640625" style="844" customWidth="1"/>
    <col min="10764" max="10764" width="7.5546875" style="844" customWidth="1"/>
    <col min="10765" max="10765" width="3.88671875" style="844" customWidth="1"/>
    <col min="10766" max="10766" width="14.44140625" style="844" customWidth="1"/>
    <col min="10767" max="11008" width="12" style="844"/>
    <col min="11009" max="11009" width="7.6640625" style="844" customWidth="1"/>
    <col min="11010" max="11014" width="12" style="844"/>
    <col min="11015" max="11015" width="0.5546875" style="844" customWidth="1"/>
    <col min="11016" max="11016" width="12" style="844"/>
    <col min="11017" max="11017" width="1.5546875" style="844" customWidth="1"/>
    <col min="11018" max="11018" width="7.5546875" style="844" customWidth="1"/>
    <col min="11019" max="11019" width="15.6640625" style="844" customWidth="1"/>
    <col min="11020" max="11020" width="7.5546875" style="844" customWidth="1"/>
    <col min="11021" max="11021" width="3.88671875" style="844" customWidth="1"/>
    <col min="11022" max="11022" width="14.44140625" style="844" customWidth="1"/>
    <col min="11023" max="11264" width="12" style="844"/>
    <col min="11265" max="11265" width="7.6640625" style="844" customWidth="1"/>
    <col min="11266" max="11270" width="12" style="844"/>
    <col min="11271" max="11271" width="0.5546875" style="844" customWidth="1"/>
    <col min="11272" max="11272" width="12" style="844"/>
    <col min="11273" max="11273" width="1.5546875" style="844" customWidth="1"/>
    <col min="11274" max="11274" width="7.5546875" style="844" customWidth="1"/>
    <col min="11275" max="11275" width="15.6640625" style="844" customWidth="1"/>
    <col min="11276" max="11276" width="7.5546875" style="844" customWidth="1"/>
    <col min="11277" max="11277" width="3.88671875" style="844" customWidth="1"/>
    <col min="11278" max="11278" width="14.44140625" style="844" customWidth="1"/>
    <col min="11279" max="11520" width="12" style="844"/>
    <col min="11521" max="11521" width="7.6640625" style="844" customWidth="1"/>
    <col min="11522" max="11526" width="12" style="844"/>
    <col min="11527" max="11527" width="0.5546875" style="844" customWidth="1"/>
    <col min="11528" max="11528" width="12" style="844"/>
    <col min="11529" max="11529" width="1.5546875" style="844" customWidth="1"/>
    <col min="11530" max="11530" width="7.5546875" style="844" customWidth="1"/>
    <col min="11531" max="11531" width="15.6640625" style="844" customWidth="1"/>
    <col min="11532" max="11532" width="7.5546875" style="844" customWidth="1"/>
    <col min="11533" max="11533" width="3.88671875" style="844" customWidth="1"/>
    <col min="11534" max="11534" width="14.44140625" style="844" customWidth="1"/>
    <col min="11535" max="11776" width="12" style="844"/>
    <col min="11777" max="11777" width="7.6640625" style="844" customWidth="1"/>
    <col min="11778" max="11782" width="12" style="844"/>
    <col min="11783" max="11783" width="0.5546875" style="844" customWidth="1"/>
    <col min="11784" max="11784" width="12" style="844"/>
    <col min="11785" max="11785" width="1.5546875" style="844" customWidth="1"/>
    <col min="11786" max="11786" width="7.5546875" style="844" customWidth="1"/>
    <col min="11787" max="11787" width="15.6640625" style="844" customWidth="1"/>
    <col min="11788" max="11788" width="7.5546875" style="844" customWidth="1"/>
    <col min="11789" max="11789" width="3.88671875" style="844" customWidth="1"/>
    <col min="11790" max="11790" width="14.44140625" style="844" customWidth="1"/>
    <col min="11791" max="12032" width="12" style="844"/>
    <col min="12033" max="12033" width="7.6640625" style="844" customWidth="1"/>
    <col min="12034" max="12038" width="12" style="844"/>
    <col min="12039" max="12039" width="0.5546875" style="844" customWidth="1"/>
    <col min="12040" max="12040" width="12" style="844"/>
    <col min="12041" max="12041" width="1.5546875" style="844" customWidth="1"/>
    <col min="12042" max="12042" width="7.5546875" style="844" customWidth="1"/>
    <col min="12043" max="12043" width="15.6640625" style="844" customWidth="1"/>
    <col min="12044" max="12044" width="7.5546875" style="844" customWidth="1"/>
    <col min="12045" max="12045" width="3.88671875" style="844" customWidth="1"/>
    <col min="12046" max="12046" width="14.44140625" style="844" customWidth="1"/>
    <col min="12047" max="12288" width="12" style="844"/>
    <col min="12289" max="12289" width="7.6640625" style="844" customWidth="1"/>
    <col min="12290" max="12294" width="12" style="844"/>
    <col min="12295" max="12295" width="0.5546875" style="844" customWidth="1"/>
    <col min="12296" max="12296" width="12" style="844"/>
    <col min="12297" max="12297" width="1.5546875" style="844" customWidth="1"/>
    <col min="12298" max="12298" width="7.5546875" style="844" customWidth="1"/>
    <col min="12299" max="12299" width="15.6640625" style="844" customWidth="1"/>
    <col min="12300" max="12300" width="7.5546875" style="844" customWidth="1"/>
    <col min="12301" max="12301" width="3.88671875" style="844" customWidth="1"/>
    <col min="12302" max="12302" width="14.44140625" style="844" customWidth="1"/>
    <col min="12303" max="12544" width="12" style="844"/>
    <col min="12545" max="12545" width="7.6640625" style="844" customWidth="1"/>
    <col min="12546" max="12550" width="12" style="844"/>
    <col min="12551" max="12551" width="0.5546875" style="844" customWidth="1"/>
    <col min="12552" max="12552" width="12" style="844"/>
    <col min="12553" max="12553" width="1.5546875" style="844" customWidth="1"/>
    <col min="12554" max="12554" width="7.5546875" style="844" customWidth="1"/>
    <col min="12555" max="12555" width="15.6640625" style="844" customWidth="1"/>
    <col min="12556" max="12556" width="7.5546875" style="844" customWidth="1"/>
    <col min="12557" max="12557" width="3.88671875" style="844" customWidth="1"/>
    <col min="12558" max="12558" width="14.44140625" style="844" customWidth="1"/>
    <col min="12559" max="12800" width="12" style="844"/>
    <col min="12801" max="12801" width="7.6640625" style="844" customWidth="1"/>
    <col min="12802" max="12806" width="12" style="844"/>
    <col min="12807" max="12807" width="0.5546875" style="844" customWidth="1"/>
    <col min="12808" max="12808" width="12" style="844"/>
    <col min="12809" max="12809" width="1.5546875" style="844" customWidth="1"/>
    <col min="12810" max="12810" width="7.5546875" style="844" customWidth="1"/>
    <col min="12811" max="12811" width="15.6640625" style="844" customWidth="1"/>
    <col min="12812" max="12812" width="7.5546875" style="844" customWidth="1"/>
    <col min="12813" max="12813" width="3.88671875" style="844" customWidth="1"/>
    <col min="12814" max="12814" width="14.44140625" style="844" customWidth="1"/>
    <col min="12815" max="13056" width="12" style="844"/>
    <col min="13057" max="13057" width="7.6640625" style="844" customWidth="1"/>
    <col min="13058" max="13062" width="12" style="844"/>
    <col min="13063" max="13063" width="0.5546875" style="844" customWidth="1"/>
    <col min="13064" max="13064" width="12" style="844"/>
    <col min="13065" max="13065" width="1.5546875" style="844" customWidth="1"/>
    <col min="13066" max="13066" width="7.5546875" style="844" customWidth="1"/>
    <col min="13067" max="13067" width="15.6640625" style="844" customWidth="1"/>
    <col min="13068" max="13068" width="7.5546875" style="844" customWidth="1"/>
    <col min="13069" max="13069" width="3.88671875" style="844" customWidth="1"/>
    <col min="13070" max="13070" width="14.44140625" style="844" customWidth="1"/>
    <col min="13071" max="13312" width="12" style="844"/>
    <col min="13313" max="13313" width="7.6640625" style="844" customWidth="1"/>
    <col min="13314" max="13318" width="12" style="844"/>
    <col min="13319" max="13319" width="0.5546875" style="844" customWidth="1"/>
    <col min="13320" max="13320" width="12" style="844"/>
    <col min="13321" max="13321" width="1.5546875" style="844" customWidth="1"/>
    <col min="13322" max="13322" width="7.5546875" style="844" customWidth="1"/>
    <col min="13323" max="13323" width="15.6640625" style="844" customWidth="1"/>
    <col min="13324" max="13324" width="7.5546875" style="844" customWidth="1"/>
    <col min="13325" max="13325" width="3.88671875" style="844" customWidth="1"/>
    <col min="13326" max="13326" width="14.44140625" style="844" customWidth="1"/>
    <col min="13327" max="13568" width="12" style="844"/>
    <col min="13569" max="13569" width="7.6640625" style="844" customWidth="1"/>
    <col min="13570" max="13574" width="12" style="844"/>
    <col min="13575" max="13575" width="0.5546875" style="844" customWidth="1"/>
    <col min="13576" max="13576" width="12" style="844"/>
    <col min="13577" max="13577" width="1.5546875" style="844" customWidth="1"/>
    <col min="13578" max="13578" width="7.5546875" style="844" customWidth="1"/>
    <col min="13579" max="13579" width="15.6640625" style="844" customWidth="1"/>
    <col min="13580" max="13580" width="7.5546875" style="844" customWidth="1"/>
    <col min="13581" max="13581" width="3.88671875" style="844" customWidth="1"/>
    <col min="13582" max="13582" width="14.44140625" style="844" customWidth="1"/>
    <col min="13583" max="13824" width="12" style="844"/>
    <col min="13825" max="13825" width="7.6640625" style="844" customWidth="1"/>
    <col min="13826" max="13830" width="12" style="844"/>
    <col min="13831" max="13831" width="0.5546875" style="844" customWidth="1"/>
    <col min="13832" max="13832" width="12" style="844"/>
    <col min="13833" max="13833" width="1.5546875" style="844" customWidth="1"/>
    <col min="13834" max="13834" width="7.5546875" style="844" customWidth="1"/>
    <col min="13835" max="13835" width="15.6640625" style="844" customWidth="1"/>
    <col min="13836" max="13836" width="7.5546875" style="844" customWidth="1"/>
    <col min="13837" max="13837" width="3.88671875" style="844" customWidth="1"/>
    <col min="13838" max="13838" width="14.44140625" style="844" customWidth="1"/>
    <col min="13839" max="14080" width="12" style="844"/>
    <col min="14081" max="14081" width="7.6640625" style="844" customWidth="1"/>
    <col min="14082" max="14086" width="12" style="844"/>
    <col min="14087" max="14087" width="0.5546875" style="844" customWidth="1"/>
    <col min="14088" max="14088" width="12" style="844"/>
    <col min="14089" max="14089" width="1.5546875" style="844" customWidth="1"/>
    <col min="14090" max="14090" width="7.5546875" style="844" customWidth="1"/>
    <col min="14091" max="14091" width="15.6640625" style="844" customWidth="1"/>
    <col min="14092" max="14092" width="7.5546875" style="844" customWidth="1"/>
    <col min="14093" max="14093" width="3.88671875" style="844" customWidth="1"/>
    <col min="14094" max="14094" width="14.44140625" style="844" customWidth="1"/>
    <col min="14095" max="14336" width="12" style="844"/>
    <col min="14337" max="14337" width="7.6640625" style="844" customWidth="1"/>
    <col min="14338" max="14342" width="12" style="844"/>
    <col min="14343" max="14343" width="0.5546875" style="844" customWidth="1"/>
    <col min="14344" max="14344" width="12" style="844"/>
    <col min="14345" max="14345" width="1.5546875" style="844" customWidth="1"/>
    <col min="14346" max="14346" width="7.5546875" style="844" customWidth="1"/>
    <col min="14347" max="14347" width="15.6640625" style="844" customWidth="1"/>
    <col min="14348" max="14348" width="7.5546875" style="844" customWidth="1"/>
    <col min="14349" max="14349" width="3.88671875" style="844" customWidth="1"/>
    <col min="14350" max="14350" width="14.44140625" style="844" customWidth="1"/>
    <col min="14351" max="14592" width="12" style="844"/>
    <col min="14593" max="14593" width="7.6640625" style="844" customWidth="1"/>
    <col min="14594" max="14598" width="12" style="844"/>
    <col min="14599" max="14599" width="0.5546875" style="844" customWidth="1"/>
    <col min="14600" max="14600" width="12" style="844"/>
    <col min="14601" max="14601" width="1.5546875" style="844" customWidth="1"/>
    <col min="14602" max="14602" width="7.5546875" style="844" customWidth="1"/>
    <col min="14603" max="14603" width="15.6640625" style="844" customWidth="1"/>
    <col min="14604" max="14604" width="7.5546875" style="844" customWidth="1"/>
    <col min="14605" max="14605" width="3.88671875" style="844" customWidth="1"/>
    <col min="14606" max="14606" width="14.44140625" style="844" customWidth="1"/>
    <col min="14607" max="14848" width="12" style="844"/>
    <col min="14849" max="14849" width="7.6640625" style="844" customWidth="1"/>
    <col min="14850" max="14854" width="12" style="844"/>
    <col min="14855" max="14855" width="0.5546875" style="844" customWidth="1"/>
    <col min="14856" max="14856" width="12" style="844"/>
    <col min="14857" max="14857" width="1.5546875" style="844" customWidth="1"/>
    <col min="14858" max="14858" width="7.5546875" style="844" customWidth="1"/>
    <col min="14859" max="14859" width="15.6640625" style="844" customWidth="1"/>
    <col min="14860" max="14860" width="7.5546875" style="844" customWidth="1"/>
    <col min="14861" max="14861" width="3.88671875" style="844" customWidth="1"/>
    <col min="14862" max="14862" width="14.44140625" style="844" customWidth="1"/>
    <col min="14863" max="15104" width="12" style="844"/>
    <col min="15105" max="15105" width="7.6640625" style="844" customWidth="1"/>
    <col min="15106" max="15110" width="12" style="844"/>
    <col min="15111" max="15111" width="0.5546875" style="844" customWidth="1"/>
    <col min="15112" max="15112" width="12" style="844"/>
    <col min="15113" max="15113" width="1.5546875" style="844" customWidth="1"/>
    <col min="15114" max="15114" width="7.5546875" style="844" customWidth="1"/>
    <col min="15115" max="15115" width="15.6640625" style="844" customWidth="1"/>
    <col min="15116" max="15116" width="7.5546875" style="844" customWidth="1"/>
    <col min="15117" max="15117" width="3.88671875" style="844" customWidth="1"/>
    <col min="15118" max="15118" width="14.44140625" style="844" customWidth="1"/>
    <col min="15119" max="15360" width="12" style="844"/>
    <col min="15361" max="15361" width="7.6640625" style="844" customWidth="1"/>
    <col min="15362" max="15366" width="12" style="844"/>
    <col min="15367" max="15367" width="0.5546875" style="844" customWidth="1"/>
    <col min="15368" max="15368" width="12" style="844"/>
    <col min="15369" max="15369" width="1.5546875" style="844" customWidth="1"/>
    <col min="15370" max="15370" width="7.5546875" style="844" customWidth="1"/>
    <col min="15371" max="15371" width="15.6640625" style="844" customWidth="1"/>
    <col min="15372" max="15372" width="7.5546875" style="844" customWidth="1"/>
    <col min="15373" max="15373" width="3.88671875" style="844" customWidth="1"/>
    <col min="15374" max="15374" width="14.44140625" style="844" customWidth="1"/>
    <col min="15375" max="15616" width="12" style="844"/>
    <col min="15617" max="15617" width="7.6640625" style="844" customWidth="1"/>
    <col min="15618" max="15622" width="12" style="844"/>
    <col min="15623" max="15623" width="0.5546875" style="844" customWidth="1"/>
    <col min="15624" max="15624" width="12" style="844"/>
    <col min="15625" max="15625" width="1.5546875" style="844" customWidth="1"/>
    <col min="15626" max="15626" width="7.5546875" style="844" customWidth="1"/>
    <col min="15627" max="15627" width="15.6640625" style="844" customWidth="1"/>
    <col min="15628" max="15628" width="7.5546875" style="844" customWidth="1"/>
    <col min="15629" max="15629" width="3.88671875" style="844" customWidth="1"/>
    <col min="15630" max="15630" width="14.44140625" style="844" customWidth="1"/>
    <col min="15631" max="15872" width="12" style="844"/>
    <col min="15873" max="15873" width="7.6640625" style="844" customWidth="1"/>
    <col min="15874" max="15878" width="12" style="844"/>
    <col min="15879" max="15879" width="0.5546875" style="844" customWidth="1"/>
    <col min="15880" max="15880" width="12" style="844"/>
    <col min="15881" max="15881" width="1.5546875" style="844" customWidth="1"/>
    <col min="15882" max="15882" width="7.5546875" style="844" customWidth="1"/>
    <col min="15883" max="15883" width="15.6640625" style="844" customWidth="1"/>
    <col min="15884" max="15884" width="7.5546875" style="844" customWidth="1"/>
    <col min="15885" max="15885" width="3.88671875" style="844" customWidth="1"/>
    <col min="15886" max="15886" width="14.44140625" style="844" customWidth="1"/>
    <col min="15887" max="16128" width="12" style="844"/>
    <col min="16129" max="16129" width="7.6640625" style="844" customWidth="1"/>
    <col min="16130" max="16134" width="12" style="844"/>
    <col min="16135" max="16135" width="0.5546875" style="844" customWidth="1"/>
    <col min="16136" max="16136" width="12" style="844"/>
    <col min="16137" max="16137" width="1.5546875" style="844" customWidth="1"/>
    <col min="16138" max="16138" width="7.5546875" style="844" customWidth="1"/>
    <col min="16139" max="16139" width="15.6640625" style="844" customWidth="1"/>
    <col min="16140" max="16140" width="7.5546875" style="844" customWidth="1"/>
    <col min="16141" max="16141" width="3.88671875" style="844" customWidth="1"/>
    <col min="16142" max="16142" width="14.44140625" style="844" customWidth="1"/>
    <col min="16143" max="16384" width="12" style="844"/>
  </cols>
  <sheetData>
    <row r="1" spans="1:14" s="840" customFormat="1" ht="23.4" x14ac:dyDescent="0.3">
      <c r="A1" s="3326" t="s">
        <v>159</v>
      </c>
      <c r="B1" s="3326"/>
      <c r="C1" s="3326"/>
      <c r="D1" s="3326"/>
      <c r="E1" s="1757" t="s">
        <v>132</v>
      </c>
      <c r="F1" s="1646">
        <v>12</v>
      </c>
      <c r="G1" s="1646"/>
      <c r="H1" s="1646"/>
      <c r="I1" s="1224"/>
      <c r="J1" s="1224"/>
      <c r="K1" s="1758"/>
      <c r="L1" s="1646"/>
      <c r="M1" s="1759"/>
      <c r="N1" s="1224"/>
    </row>
    <row r="2" spans="1:14" s="840" customFormat="1" ht="18.75" customHeight="1" x14ac:dyDescent="0.3">
      <c r="A2" s="3327" t="s">
        <v>161</v>
      </c>
      <c r="B2" s="3327"/>
      <c r="C2" s="3327"/>
      <c r="D2" s="3327"/>
      <c r="E2" s="1084"/>
      <c r="F2" s="841"/>
      <c r="G2" s="856"/>
      <c r="H2" s="856"/>
      <c r="I2" s="835"/>
      <c r="J2" s="835"/>
      <c r="K2" s="855"/>
      <c r="L2" s="855"/>
      <c r="M2" s="856"/>
      <c r="N2" s="841"/>
    </row>
    <row r="3" spans="1:14" s="840" customFormat="1" ht="18.75" customHeight="1" x14ac:dyDescent="0.3">
      <c r="A3" s="856" t="s">
        <v>163</v>
      </c>
      <c r="B3" s="856"/>
      <c r="C3" s="856"/>
      <c r="D3" s="856"/>
      <c r="E3" s="1084"/>
      <c r="F3" s="1084"/>
      <c r="G3" s="856"/>
      <c r="H3" s="856"/>
      <c r="I3" s="835"/>
      <c r="J3" s="835"/>
      <c r="K3" s="855"/>
      <c r="L3" s="855"/>
      <c r="M3" s="856"/>
      <c r="N3" s="841"/>
    </row>
    <row r="4" spans="1:14" s="840" customFormat="1" ht="18" x14ac:dyDescent="0.3">
      <c r="A4" s="3327" t="s">
        <v>519</v>
      </c>
      <c r="B4" s="3327"/>
      <c r="C4" s="3327"/>
      <c r="D4" s="3327"/>
      <c r="E4" s="1084"/>
      <c r="F4" s="841"/>
      <c r="G4" s="834"/>
      <c r="H4" s="834"/>
      <c r="I4" s="834"/>
      <c r="J4" s="834"/>
      <c r="K4" s="857"/>
      <c r="L4" s="835"/>
      <c r="M4" s="858"/>
      <c r="N4" s="858"/>
    </row>
    <row r="5" spans="1:14" s="840" customFormat="1" ht="18" x14ac:dyDescent="0.3">
      <c r="A5" s="3327" t="s">
        <v>165</v>
      </c>
      <c r="B5" s="3327"/>
      <c r="C5" s="3327"/>
      <c r="D5" s="3327"/>
      <c r="E5" s="3328"/>
      <c r="F5" s="3329"/>
      <c r="G5" s="834"/>
      <c r="H5" s="841" t="s">
        <v>166</v>
      </c>
      <c r="I5" s="841"/>
      <c r="J5" s="859"/>
      <c r="K5" s="860"/>
      <c r="L5" s="861" t="s">
        <v>354</v>
      </c>
      <c r="M5" s="862">
        <v>12</v>
      </c>
      <c r="N5" s="863"/>
    </row>
    <row r="6" spans="1:14" ht="18.600000000000001" thickBot="1" x14ac:dyDescent="0.35">
      <c r="A6" s="1642"/>
      <c r="B6" s="1642"/>
      <c r="C6" s="1642"/>
      <c r="D6" s="1760"/>
      <c r="E6" s="1757"/>
      <c r="F6" s="1760"/>
      <c r="G6" s="1760"/>
      <c r="H6" s="1760"/>
      <c r="I6" s="1642"/>
      <c r="J6" s="1642"/>
      <c r="K6" s="1758"/>
      <c r="L6" s="1761"/>
      <c r="M6" s="1762"/>
    </row>
    <row r="7" spans="1:14" ht="18" x14ac:dyDescent="0.3">
      <c r="A7" s="3330" t="s">
        <v>520</v>
      </c>
      <c r="B7" s="3331"/>
      <c r="C7" s="3331"/>
      <c r="D7" s="3331"/>
      <c r="E7" s="3331"/>
      <c r="F7" s="3331"/>
      <c r="G7" s="3331"/>
      <c r="H7" s="3331"/>
      <c r="I7" s="3331"/>
      <c r="J7" s="3331"/>
      <c r="K7" s="3331"/>
      <c r="L7" s="3331"/>
      <c r="M7" s="3331"/>
      <c r="N7" s="3332"/>
    </row>
    <row r="8" spans="1:14" ht="36.6" x14ac:dyDescent="0.3">
      <c r="A8" s="1763"/>
      <c r="B8" s="1764"/>
      <c r="C8" s="1764"/>
      <c r="D8" s="3333"/>
      <c r="E8" s="3333"/>
      <c r="F8" s="3333"/>
      <c r="G8" s="3333"/>
      <c r="H8" s="3333"/>
      <c r="I8" s="3333"/>
      <c r="J8" s="3333"/>
      <c r="K8" s="3333"/>
      <c r="L8" s="3334"/>
      <c r="M8" s="1765" t="s">
        <v>169</v>
      </c>
      <c r="N8" s="1766" t="s">
        <v>521</v>
      </c>
    </row>
    <row r="9" spans="1:14" ht="15.6" x14ac:dyDescent="0.3">
      <c r="A9" s="3297" t="s">
        <v>522</v>
      </c>
      <c r="B9" s="3298"/>
      <c r="C9" s="3298"/>
      <c r="D9" s="3299"/>
      <c r="E9" s="1767" t="s">
        <v>523</v>
      </c>
      <c r="F9" s="1768"/>
      <c r="G9" s="1768"/>
      <c r="H9" s="1768"/>
      <c r="I9" s="1768"/>
      <c r="J9" s="1768"/>
      <c r="K9" s="1768"/>
      <c r="L9" s="1769"/>
      <c r="M9" s="1770" t="s">
        <v>524</v>
      </c>
      <c r="N9" s="142"/>
    </row>
    <row r="10" spans="1:14" ht="15.6" x14ac:dyDescent="0.3">
      <c r="A10" s="3303"/>
      <c r="B10" s="3304"/>
      <c r="C10" s="3304"/>
      <c r="D10" s="3305"/>
      <c r="E10" s="1771" t="s">
        <v>525</v>
      </c>
      <c r="F10" s="1772"/>
      <c r="G10" s="1772"/>
      <c r="H10" s="1772"/>
      <c r="I10" s="1772"/>
      <c r="J10" s="1772"/>
      <c r="K10" s="1772"/>
      <c r="L10" s="1773"/>
      <c r="M10" s="1774" t="s">
        <v>526</v>
      </c>
      <c r="N10" s="143"/>
    </row>
    <row r="11" spans="1:14" ht="15.6" x14ac:dyDescent="0.3">
      <c r="A11" s="3335" t="s">
        <v>1756</v>
      </c>
      <c r="B11" s="1775" t="s">
        <v>527</v>
      </c>
      <c r="C11" s="1776"/>
      <c r="D11" s="1776"/>
      <c r="E11" s="1776"/>
      <c r="F11" s="1776"/>
      <c r="G11" s="1776"/>
      <c r="H11" s="1776"/>
      <c r="I11" s="1776"/>
      <c r="J11" s="1776"/>
      <c r="K11" s="1776"/>
      <c r="L11" s="1777"/>
      <c r="M11" s="1774" t="s">
        <v>528</v>
      </c>
      <c r="N11" s="143"/>
    </row>
    <row r="12" spans="1:14" ht="15.6" x14ac:dyDescent="0.3">
      <c r="A12" s="3335"/>
      <c r="B12" s="1778" t="s">
        <v>529</v>
      </c>
      <c r="C12" s="1779"/>
      <c r="D12" s="1779"/>
      <c r="E12" s="1779"/>
      <c r="F12" s="1779"/>
      <c r="G12" s="1779"/>
      <c r="H12" s="1779"/>
      <c r="I12" s="1779"/>
      <c r="J12" s="1779"/>
      <c r="K12" s="1779"/>
      <c r="L12" s="1780"/>
      <c r="M12" s="1774" t="s">
        <v>530</v>
      </c>
      <c r="N12" s="143"/>
    </row>
    <row r="13" spans="1:14" ht="15.6" x14ac:dyDescent="0.3">
      <c r="A13" s="3335"/>
      <c r="B13" s="1778" t="s">
        <v>1752</v>
      </c>
      <c r="C13" s="1779"/>
      <c r="D13" s="1779"/>
      <c r="E13" s="1779"/>
      <c r="F13" s="1779"/>
      <c r="G13" s="1779"/>
      <c r="H13" s="1779"/>
      <c r="I13" s="1779"/>
      <c r="J13" s="1779"/>
      <c r="K13" s="1779"/>
      <c r="L13" s="1780"/>
      <c r="M13" s="1774" t="s">
        <v>531</v>
      </c>
      <c r="N13" s="143"/>
    </row>
    <row r="14" spans="1:14" ht="15.6" x14ac:dyDescent="0.3">
      <c r="A14" s="3335"/>
      <c r="B14" s="1778" t="s">
        <v>1753</v>
      </c>
      <c r="C14" s="1779"/>
      <c r="D14" s="1779"/>
      <c r="E14" s="1779"/>
      <c r="F14" s="1779"/>
      <c r="G14" s="1779"/>
      <c r="H14" s="1779"/>
      <c r="I14" s="1779"/>
      <c r="J14" s="1779"/>
      <c r="K14" s="1779"/>
      <c r="L14" s="1780"/>
      <c r="M14" s="1774" t="s">
        <v>532</v>
      </c>
      <c r="N14" s="143"/>
    </row>
    <row r="15" spans="1:14" ht="15.6" x14ac:dyDescent="0.3">
      <c r="A15" s="3335"/>
      <c r="B15" s="1778" t="s">
        <v>533</v>
      </c>
      <c r="C15" s="1779"/>
      <c r="D15" s="1779"/>
      <c r="E15" s="1779"/>
      <c r="F15" s="1779"/>
      <c r="G15" s="1779"/>
      <c r="H15" s="1779"/>
      <c r="I15" s="1779"/>
      <c r="J15" s="1779"/>
      <c r="K15" s="1779"/>
      <c r="L15" s="1780"/>
      <c r="M15" s="1774" t="s">
        <v>534</v>
      </c>
      <c r="N15" s="143"/>
    </row>
    <row r="16" spans="1:14" ht="15.6" x14ac:dyDescent="0.3">
      <c r="A16" s="3335"/>
      <c r="B16" s="1778" t="s">
        <v>535</v>
      </c>
      <c r="C16" s="1779"/>
      <c r="D16" s="1779"/>
      <c r="E16" s="1779"/>
      <c r="F16" s="1779"/>
      <c r="G16" s="1779"/>
      <c r="H16" s="1779"/>
      <c r="I16" s="1779"/>
      <c r="J16" s="1779"/>
      <c r="K16" s="1779"/>
      <c r="L16" s="1780"/>
      <c r="M16" s="1774" t="s">
        <v>536</v>
      </c>
      <c r="N16" s="143"/>
    </row>
    <row r="17" spans="1:14" ht="15.6" x14ac:dyDescent="0.3">
      <c r="A17" s="3335"/>
      <c r="B17" s="1778" t="s">
        <v>537</v>
      </c>
      <c r="C17" s="1779"/>
      <c r="D17" s="1779"/>
      <c r="E17" s="1779"/>
      <c r="F17" s="1779"/>
      <c r="G17" s="1779"/>
      <c r="H17" s="1779"/>
      <c r="I17" s="1779"/>
      <c r="J17" s="1779"/>
      <c r="K17" s="1779"/>
      <c r="L17" s="1780"/>
      <c r="M17" s="1774" t="s">
        <v>538</v>
      </c>
      <c r="N17" s="143"/>
    </row>
    <row r="18" spans="1:14" ht="15.6" x14ac:dyDescent="0.3">
      <c r="A18" s="3335"/>
      <c r="B18" s="1778" t="s">
        <v>539</v>
      </c>
      <c r="C18" s="1779"/>
      <c r="D18" s="1779"/>
      <c r="E18" s="1779"/>
      <c r="F18" s="1779"/>
      <c r="G18" s="1779"/>
      <c r="H18" s="1779"/>
      <c r="I18" s="1779"/>
      <c r="J18" s="1779"/>
      <c r="K18" s="1779"/>
      <c r="L18" s="1780"/>
      <c r="M18" s="1774">
        <v>10</v>
      </c>
      <c r="N18" s="143"/>
    </row>
    <row r="19" spans="1:14" ht="15.6" x14ac:dyDescent="0.3">
      <c r="A19" s="3335"/>
      <c r="B19" s="1778" t="s">
        <v>540</v>
      </c>
      <c r="C19" s="1781"/>
      <c r="D19" s="1779"/>
      <c r="E19" s="1779"/>
      <c r="F19" s="1779"/>
      <c r="G19" s="1779"/>
      <c r="H19" s="1779"/>
      <c r="I19" s="1779"/>
      <c r="J19" s="1779"/>
      <c r="K19" s="1779"/>
      <c r="L19" s="1780"/>
      <c r="M19" s="1774">
        <v>11</v>
      </c>
      <c r="N19" s="143"/>
    </row>
    <row r="20" spans="1:14" ht="15.6" x14ac:dyDescent="0.3">
      <c r="A20" s="3335"/>
      <c r="B20" s="1778" t="s">
        <v>541</v>
      </c>
      <c r="C20" s="1779"/>
      <c r="D20" s="1779"/>
      <c r="E20" s="1779"/>
      <c r="F20" s="1779"/>
      <c r="G20" s="1779"/>
      <c r="H20" s="1779"/>
      <c r="I20" s="1779"/>
      <c r="J20" s="1779"/>
      <c r="K20" s="1779"/>
      <c r="L20" s="1780"/>
      <c r="M20" s="1774">
        <v>12</v>
      </c>
      <c r="N20" s="143"/>
    </row>
    <row r="21" spans="1:14" ht="15.6" x14ac:dyDescent="0.3">
      <c r="A21" s="3335"/>
      <c r="B21" s="1778" t="s">
        <v>542</v>
      </c>
      <c r="C21" s="1779"/>
      <c r="D21" s="1779"/>
      <c r="E21" s="1779"/>
      <c r="F21" s="1779"/>
      <c r="G21" s="1779"/>
      <c r="H21" s="1779"/>
      <c r="I21" s="1779"/>
      <c r="J21" s="1779"/>
      <c r="K21" s="1779"/>
      <c r="L21" s="1780"/>
      <c r="M21" s="1774">
        <v>13</v>
      </c>
      <c r="N21" s="143"/>
    </row>
    <row r="22" spans="1:14" ht="15.6" x14ac:dyDescent="0.3">
      <c r="A22" s="3335"/>
      <c r="B22" s="1778" t="s">
        <v>543</v>
      </c>
      <c r="C22" s="1779"/>
      <c r="D22" s="1779"/>
      <c r="E22" s="1779"/>
      <c r="F22" s="1779"/>
      <c r="G22" s="1779"/>
      <c r="H22" s="1779"/>
      <c r="I22" s="1779"/>
      <c r="J22" s="1779"/>
      <c r="K22" s="1779"/>
      <c r="L22" s="1780"/>
      <c r="M22" s="1774">
        <v>14</v>
      </c>
      <c r="N22" s="143"/>
    </row>
    <row r="23" spans="1:14" ht="15.6" x14ac:dyDescent="0.3">
      <c r="A23" s="3335"/>
      <c r="B23" s="1778" t="s">
        <v>544</v>
      </c>
      <c r="C23" s="1779"/>
      <c r="D23" s="1779"/>
      <c r="E23" s="1779"/>
      <c r="F23" s="1779"/>
      <c r="G23" s="1779"/>
      <c r="H23" s="1779"/>
      <c r="I23" s="1779"/>
      <c r="J23" s="1779"/>
      <c r="K23" s="1779"/>
      <c r="L23" s="1780"/>
      <c r="M23" s="1774">
        <v>15</v>
      </c>
      <c r="N23" s="143"/>
    </row>
    <row r="24" spans="1:14" ht="15.6" x14ac:dyDescent="0.3">
      <c r="A24" s="3335"/>
      <c r="B24" s="1778" t="s">
        <v>1746</v>
      </c>
      <c r="C24" s="1779"/>
      <c r="D24" s="1779"/>
      <c r="E24" s="1779"/>
      <c r="F24" s="1779"/>
      <c r="G24" s="1779"/>
      <c r="H24" s="1779"/>
      <c r="I24" s="1779"/>
      <c r="J24" s="1779"/>
      <c r="K24" s="1779"/>
      <c r="L24" s="1780"/>
      <c r="M24" s="1774">
        <v>16</v>
      </c>
      <c r="N24" s="143"/>
    </row>
    <row r="25" spans="1:14" ht="15.6" x14ac:dyDescent="0.3">
      <c r="A25" s="3335"/>
      <c r="B25" s="1778" t="s">
        <v>545</v>
      </c>
      <c r="C25" s="1779"/>
      <c r="D25" s="1779"/>
      <c r="E25" s="1779"/>
      <c r="F25" s="1779"/>
      <c r="G25" s="1779"/>
      <c r="H25" s="1779"/>
      <c r="I25" s="1779"/>
      <c r="J25" s="1779"/>
      <c r="K25" s="1779"/>
      <c r="L25" s="1780"/>
      <c r="M25" s="1774">
        <v>17</v>
      </c>
      <c r="N25" s="143"/>
    </row>
    <row r="26" spans="1:14" ht="15.6" x14ac:dyDescent="0.3">
      <c r="A26" s="3335"/>
      <c r="B26" s="1778" t="s">
        <v>546</v>
      </c>
      <c r="C26" s="1779"/>
      <c r="D26" s="1779"/>
      <c r="E26" s="1779"/>
      <c r="F26" s="1779"/>
      <c r="G26" s="1779"/>
      <c r="H26" s="1779"/>
      <c r="I26" s="1779"/>
      <c r="J26" s="1779"/>
      <c r="K26" s="1779"/>
      <c r="L26" s="1780"/>
      <c r="M26" s="1774">
        <v>18</v>
      </c>
      <c r="N26" s="143"/>
    </row>
    <row r="27" spans="1:14" ht="15.6" x14ac:dyDescent="0.3">
      <c r="A27" s="3335"/>
      <c r="B27" s="864" t="s">
        <v>547</v>
      </c>
      <c r="C27" s="865"/>
      <c r="D27" s="865"/>
      <c r="E27" s="865"/>
      <c r="F27" s="865"/>
      <c r="G27" s="865"/>
      <c r="H27" s="865"/>
      <c r="I27" s="865"/>
      <c r="J27" s="865"/>
      <c r="K27" s="865"/>
      <c r="L27" s="866"/>
      <c r="M27" s="1774">
        <v>19</v>
      </c>
      <c r="N27" s="143"/>
    </row>
    <row r="28" spans="1:14" ht="15.6" x14ac:dyDescent="0.3">
      <c r="A28" s="3335"/>
      <c r="B28" s="864" t="s">
        <v>547</v>
      </c>
      <c r="C28" s="865"/>
      <c r="D28" s="865"/>
      <c r="E28" s="865"/>
      <c r="F28" s="865"/>
      <c r="G28" s="865"/>
      <c r="H28" s="865"/>
      <c r="I28" s="865"/>
      <c r="J28" s="865"/>
      <c r="K28" s="865"/>
      <c r="L28" s="866"/>
      <c r="M28" s="1774">
        <v>20</v>
      </c>
      <c r="N28" s="143"/>
    </row>
    <row r="29" spans="1:14" ht="15.6" x14ac:dyDescent="0.25">
      <c r="A29" s="3336"/>
      <c r="B29" s="1782"/>
      <c r="C29" s="1783"/>
      <c r="D29" s="1783" t="s">
        <v>548</v>
      </c>
      <c r="E29" s="1783"/>
      <c r="F29" s="1783"/>
      <c r="G29" s="1783"/>
      <c r="H29" s="1783"/>
      <c r="I29" s="1783"/>
      <c r="J29" s="1783"/>
      <c r="K29" s="1783"/>
      <c r="L29" s="1784"/>
      <c r="M29" s="1785">
        <v>21</v>
      </c>
      <c r="N29" s="1740">
        <f>+SUM(N11:N28)</f>
        <v>0</v>
      </c>
    </row>
    <row r="30" spans="1:14" ht="15.6" x14ac:dyDescent="0.3">
      <c r="A30" s="1786"/>
      <c r="B30" s="1787"/>
      <c r="C30" s="1787"/>
      <c r="D30" s="3337"/>
      <c r="E30" s="3337"/>
      <c r="F30" s="3337"/>
      <c r="G30" s="3337"/>
      <c r="H30" s="3337"/>
      <c r="I30" s="3337"/>
      <c r="J30" s="3337"/>
      <c r="K30" s="3337"/>
      <c r="L30" s="3337"/>
      <c r="M30" s="1788"/>
      <c r="N30" s="1789"/>
    </row>
    <row r="31" spans="1:14" ht="15.6" x14ac:dyDescent="0.25">
      <c r="A31" s="1790"/>
      <c r="B31" s="1791"/>
      <c r="C31" s="1791"/>
      <c r="D31" s="3324" t="s">
        <v>549</v>
      </c>
      <c r="E31" s="3324"/>
      <c r="F31" s="3324"/>
      <c r="G31" s="3324"/>
      <c r="H31" s="3324"/>
      <c r="I31" s="3324"/>
      <c r="J31" s="3324"/>
      <c r="K31" s="3324"/>
      <c r="L31" s="3325"/>
      <c r="M31" s="1792">
        <v>22</v>
      </c>
      <c r="N31" s="1740">
        <f>+IF(N29+N9-N10&lt;=0,0,N29+N9-N10)</f>
        <v>0</v>
      </c>
    </row>
    <row r="32" spans="1:14" ht="15.6" x14ac:dyDescent="0.25">
      <c r="A32" s="1790"/>
      <c r="B32" s="1791"/>
      <c r="C32" s="1791"/>
      <c r="D32" s="3324" t="s">
        <v>550</v>
      </c>
      <c r="E32" s="3324"/>
      <c r="F32" s="3324"/>
      <c r="G32" s="3324"/>
      <c r="H32" s="3324"/>
      <c r="I32" s="3324"/>
      <c r="J32" s="3324"/>
      <c r="K32" s="3324"/>
      <c r="L32" s="3325"/>
      <c r="M32" s="1793">
        <v>23</v>
      </c>
      <c r="N32" s="1740">
        <f>+IF(N31=0,N10-N29,0)</f>
        <v>0</v>
      </c>
    </row>
    <row r="33" spans="1:14" ht="15.6" x14ac:dyDescent="0.3">
      <c r="A33" s="1794"/>
      <c r="B33" s="1795"/>
      <c r="C33" s="1795"/>
      <c r="D33" s="3293"/>
      <c r="E33" s="3293"/>
      <c r="F33" s="3293"/>
      <c r="G33" s="3293"/>
      <c r="H33" s="3293"/>
      <c r="I33" s="3293"/>
      <c r="J33" s="3293"/>
      <c r="K33" s="3293"/>
      <c r="L33" s="3293"/>
      <c r="M33" s="1796"/>
      <c r="N33" s="1797"/>
    </row>
    <row r="34" spans="1:14" ht="15.6" x14ac:dyDescent="0.3">
      <c r="A34" s="3294" t="s">
        <v>551</v>
      </c>
      <c r="B34" s="1775" t="s">
        <v>552</v>
      </c>
      <c r="C34" s="1776"/>
      <c r="D34" s="1798"/>
      <c r="E34" s="1798"/>
      <c r="F34" s="1798"/>
      <c r="G34" s="1798"/>
      <c r="H34" s="1798"/>
      <c r="I34" s="1798"/>
      <c r="J34" s="1798"/>
      <c r="K34" s="1798"/>
      <c r="L34" s="1799"/>
      <c r="M34" s="1792">
        <v>24</v>
      </c>
      <c r="N34" s="142"/>
    </row>
    <row r="35" spans="1:14" ht="15.6" x14ac:dyDescent="0.3">
      <c r="A35" s="3295"/>
      <c r="B35" s="1778" t="s">
        <v>553</v>
      </c>
      <c r="C35" s="1779"/>
      <c r="D35" s="1800"/>
      <c r="E35" s="1800"/>
      <c r="F35" s="1800"/>
      <c r="G35" s="1800"/>
      <c r="H35" s="1800"/>
      <c r="I35" s="1800"/>
      <c r="J35" s="1800"/>
      <c r="K35" s="1800"/>
      <c r="L35" s="1801"/>
      <c r="M35" s="1802">
        <v>25</v>
      </c>
      <c r="N35" s="143"/>
    </row>
    <row r="36" spans="1:14" ht="15.6" x14ac:dyDescent="0.3">
      <c r="A36" s="3295"/>
      <c r="B36" s="1778" t="s">
        <v>554</v>
      </c>
      <c r="C36" s="1779"/>
      <c r="D36" s="1803"/>
      <c r="E36" s="1803"/>
      <c r="F36" s="1803"/>
      <c r="G36" s="1803"/>
      <c r="H36" s="1803"/>
      <c r="I36" s="1803"/>
      <c r="J36" s="1803"/>
      <c r="K36" s="1803"/>
      <c r="L36" s="1804"/>
      <c r="M36" s="1802">
        <v>26</v>
      </c>
      <c r="N36" s="143"/>
    </row>
    <row r="37" spans="1:14" ht="15.6" x14ac:dyDescent="0.3">
      <c r="A37" s="3295"/>
      <c r="B37" s="1778" t="s">
        <v>555</v>
      </c>
      <c r="C37" s="1779"/>
      <c r="D37" s="1805"/>
      <c r="E37" s="1805"/>
      <c r="F37" s="1805"/>
      <c r="G37" s="1805"/>
      <c r="H37" s="1805"/>
      <c r="I37" s="1805"/>
      <c r="J37" s="1805"/>
      <c r="K37" s="1805"/>
      <c r="L37" s="1806"/>
      <c r="M37" s="1802">
        <v>27</v>
      </c>
      <c r="N37" s="143"/>
    </row>
    <row r="38" spans="1:14" ht="15.6" x14ac:dyDescent="0.3">
      <c r="A38" s="3295"/>
      <c r="B38" s="1778" t="s">
        <v>540</v>
      </c>
      <c r="C38" s="1779"/>
      <c r="D38" s="1803"/>
      <c r="E38" s="1803"/>
      <c r="F38" s="1803"/>
      <c r="G38" s="1803"/>
      <c r="H38" s="1803"/>
      <c r="I38" s="1803"/>
      <c r="J38" s="1803"/>
      <c r="K38" s="1803"/>
      <c r="L38" s="1804"/>
      <c r="M38" s="1802">
        <v>28</v>
      </c>
      <c r="N38" s="143"/>
    </row>
    <row r="39" spans="1:14" ht="15.6" x14ac:dyDescent="0.3">
      <c r="A39" s="3295"/>
      <c r="B39" s="1778" t="s">
        <v>1747</v>
      </c>
      <c r="C39" s="1779"/>
      <c r="D39" s="1803"/>
      <c r="E39" s="1803"/>
      <c r="F39" s="1803"/>
      <c r="G39" s="1803"/>
      <c r="H39" s="1803"/>
      <c r="I39" s="1803"/>
      <c r="J39" s="1803"/>
      <c r="K39" s="1803"/>
      <c r="L39" s="1804"/>
      <c r="M39" s="1802">
        <v>29</v>
      </c>
      <c r="N39" s="143"/>
    </row>
    <row r="40" spans="1:14" ht="15.6" x14ac:dyDescent="0.3">
      <c r="A40" s="3295"/>
      <c r="B40" s="1778" t="s">
        <v>556</v>
      </c>
      <c r="C40" s="1779"/>
      <c r="D40" s="1803"/>
      <c r="E40" s="1803"/>
      <c r="F40" s="1803"/>
      <c r="G40" s="1803"/>
      <c r="H40" s="1803"/>
      <c r="I40" s="1803"/>
      <c r="J40" s="1803"/>
      <c r="K40" s="1803"/>
      <c r="L40" s="1804"/>
      <c r="M40" s="1802">
        <v>30</v>
      </c>
      <c r="N40" s="143"/>
    </row>
    <row r="41" spans="1:14" ht="15.6" x14ac:dyDescent="0.3">
      <c r="A41" s="3295"/>
      <c r="B41" s="1778" t="s">
        <v>557</v>
      </c>
      <c r="C41" s="1779" t="s">
        <v>557</v>
      </c>
      <c r="D41" s="1803"/>
      <c r="E41" s="1803"/>
      <c r="F41" s="1803"/>
      <c r="G41" s="1803"/>
      <c r="H41" s="1803"/>
      <c r="I41" s="1803"/>
      <c r="J41" s="1803"/>
      <c r="K41" s="1803"/>
      <c r="L41" s="1804"/>
      <c r="M41" s="1802">
        <v>31</v>
      </c>
      <c r="N41" s="143"/>
    </row>
    <row r="42" spans="1:14" ht="15.6" x14ac:dyDescent="0.25">
      <c r="A42" s="3296"/>
      <c r="B42" s="1807"/>
      <c r="C42" s="1808"/>
      <c r="D42" s="1808" t="s">
        <v>558</v>
      </c>
      <c r="E42" s="1808"/>
      <c r="F42" s="1808"/>
      <c r="G42" s="1808"/>
      <c r="H42" s="1808"/>
      <c r="I42" s="1808"/>
      <c r="J42" s="1808"/>
      <c r="K42" s="1808"/>
      <c r="L42" s="1809"/>
      <c r="M42" s="1810">
        <v>32</v>
      </c>
      <c r="N42" s="1740">
        <f>N34+N35+N36+N37+N38+N39+N40+N41</f>
        <v>0</v>
      </c>
    </row>
    <row r="43" spans="1:14" ht="15.6" x14ac:dyDescent="0.3">
      <c r="A43" s="3297" t="s">
        <v>559</v>
      </c>
      <c r="B43" s="3298"/>
      <c r="C43" s="3298"/>
      <c r="D43" s="3299"/>
      <c r="E43" s="1775"/>
      <c r="F43" s="1776"/>
      <c r="G43" s="1776"/>
      <c r="H43" s="1776"/>
      <c r="I43" s="1776"/>
      <c r="J43" s="1776"/>
      <c r="K43" s="1776"/>
      <c r="L43" s="1776"/>
      <c r="M43" s="1796"/>
      <c r="N43" s="1811"/>
    </row>
    <row r="44" spans="1:14" ht="15.6" x14ac:dyDescent="0.25">
      <c r="A44" s="3300"/>
      <c r="B44" s="3301"/>
      <c r="C44" s="3301"/>
      <c r="D44" s="3302"/>
      <c r="E44" s="1778" t="s">
        <v>560</v>
      </c>
      <c r="F44" s="1779"/>
      <c r="G44" s="1779"/>
      <c r="H44" s="1779"/>
      <c r="I44" s="1779"/>
      <c r="J44" s="1779"/>
      <c r="K44" s="1779"/>
      <c r="L44" s="1780"/>
      <c r="M44" s="1792">
        <v>33</v>
      </c>
      <c r="N44" s="1740">
        <f>+IF(N31-N42&lt;0,0,N31-N42)</f>
        <v>0</v>
      </c>
    </row>
    <row r="45" spans="1:14" ht="15.6" x14ac:dyDescent="0.25">
      <c r="A45" s="3300"/>
      <c r="B45" s="3301"/>
      <c r="C45" s="3301"/>
      <c r="D45" s="3302"/>
      <c r="E45" s="1778" t="s">
        <v>1755</v>
      </c>
      <c r="F45" s="1779"/>
      <c r="G45" s="1779"/>
      <c r="H45" s="1779"/>
      <c r="I45" s="1779"/>
      <c r="J45" s="1779"/>
      <c r="K45" s="1779"/>
      <c r="L45" s="1780"/>
      <c r="M45" s="1812">
        <v>34</v>
      </c>
      <c r="N45" s="1740">
        <f>IF(N44=0,N42+N32-N31,IF(N44=0,N42+N32,0))</f>
        <v>0</v>
      </c>
    </row>
    <row r="46" spans="1:14" ht="15.6" x14ac:dyDescent="0.3">
      <c r="A46" s="3303"/>
      <c r="B46" s="3304"/>
      <c r="C46" s="3304"/>
      <c r="D46" s="3305"/>
      <c r="E46" s="1813"/>
      <c r="F46" s="1814"/>
      <c r="G46" s="1814"/>
      <c r="H46" s="1814"/>
      <c r="I46" s="1814"/>
      <c r="J46" s="1814"/>
      <c r="K46" s="1814"/>
      <c r="L46" s="1814"/>
      <c r="M46" s="1815"/>
      <c r="N46" s="1816"/>
    </row>
    <row r="47" spans="1:14" ht="36.6" x14ac:dyDescent="0.3">
      <c r="A47" s="3306" t="s">
        <v>1757</v>
      </c>
      <c r="B47" s="1817"/>
      <c r="C47" s="1817"/>
      <c r="D47" s="3309"/>
      <c r="E47" s="3309"/>
      <c r="F47" s="3309"/>
      <c r="G47" s="1818"/>
      <c r="H47" s="1765" t="s">
        <v>169</v>
      </c>
      <c r="I47" s="1819"/>
      <c r="J47" s="1819"/>
      <c r="K47" s="1818" t="s">
        <v>561</v>
      </c>
      <c r="L47" s="3310" t="s">
        <v>562</v>
      </c>
      <c r="M47" s="3311"/>
      <c r="N47" s="1820" t="s">
        <v>563</v>
      </c>
    </row>
    <row r="48" spans="1:14" ht="15.6" x14ac:dyDescent="0.3">
      <c r="A48" s="3307"/>
      <c r="B48" s="3312" t="s">
        <v>564</v>
      </c>
      <c r="C48" s="3313"/>
      <c r="D48" s="3314"/>
      <c r="E48" s="3315" t="s">
        <v>565</v>
      </c>
      <c r="F48" s="3316"/>
      <c r="G48" s="3317"/>
      <c r="H48" s="1821">
        <v>35</v>
      </c>
      <c r="I48" s="1822">
        <v>0</v>
      </c>
      <c r="J48" s="867"/>
      <c r="K48" s="868"/>
      <c r="L48" s="1823">
        <v>0.02</v>
      </c>
      <c r="M48" s="1824"/>
      <c r="N48" s="139"/>
    </row>
    <row r="49" spans="1:14" ht="15.6" x14ac:dyDescent="0.3">
      <c r="A49" s="3307"/>
      <c r="B49" s="3312" t="s">
        <v>566</v>
      </c>
      <c r="C49" s="3313"/>
      <c r="D49" s="3313"/>
      <c r="E49" s="3313"/>
      <c r="F49" s="3313"/>
      <c r="G49" s="3314"/>
      <c r="H49" s="1825">
        <v>36</v>
      </c>
      <c r="I49" s="1826">
        <v>0</v>
      </c>
      <c r="J49" s="869"/>
      <c r="K49" s="870"/>
      <c r="L49" s="1827">
        <v>0.3</v>
      </c>
      <c r="M49" s="1828"/>
      <c r="N49" s="139"/>
    </row>
    <row r="50" spans="1:14" ht="15.6" x14ac:dyDescent="0.3">
      <c r="A50" s="3307"/>
      <c r="B50" s="3318" t="s">
        <v>567</v>
      </c>
      <c r="C50" s="3319"/>
      <c r="D50" s="3286" t="s">
        <v>568</v>
      </c>
      <c r="E50" s="1829"/>
      <c r="F50" s="1830"/>
      <c r="G50" s="1831"/>
      <c r="H50" s="1825">
        <v>37</v>
      </c>
      <c r="I50" s="1826">
        <v>0</v>
      </c>
      <c r="J50" s="869"/>
      <c r="K50" s="870"/>
      <c r="L50" s="871"/>
      <c r="M50" s="1828"/>
      <c r="N50" s="140"/>
    </row>
    <row r="51" spans="1:14" ht="15.6" x14ac:dyDescent="0.3">
      <c r="A51" s="3307"/>
      <c r="B51" s="3320"/>
      <c r="C51" s="3321"/>
      <c r="D51" s="3287"/>
      <c r="E51" s="1829"/>
      <c r="F51" s="1830"/>
      <c r="G51" s="1831"/>
      <c r="H51" s="1825">
        <v>38</v>
      </c>
      <c r="I51" s="1826">
        <v>0</v>
      </c>
      <c r="J51" s="869"/>
      <c r="K51" s="870"/>
      <c r="L51" s="872"/>
      <c r="M51" s="1832"/>
      <c r="N51" s="140"/>
    </row>
    <row r="52" spans="1:14" ht="15.6" x14ac:dyDescent="0.3">
      <c r="A52" s="3307"/>
      <c r="B52" s="3320"/>
      <c r="C52" s="3321"/>
      <c r="D52" s="3287"/>
      <c r="E52" s="1829"/>
      <c r="F52" s="1830"/>
      <c r="G52" s="1831"/>
      <c r="H52" s="1825">
        <v>39</v>
      </c>
      <c r="I52" s="1826">
        <v>0</v>
      </c>
      <c r="J52" s="869"/>
      <c r="K52" s="870"/>
      <c r="L52" s="871"/>
      <c r="M52" s="1828"/>
      <c r="N52" s="140"/>
    </row>
    <row r="53" spans="1:14" ht="15.6" x14ac:dyDescent="0.3">
      <c r="A53" s="3307"/>
      <c r="B53" s="3320"/>
      <c r="C53" s="3321"/>
      <c r="D53" s="3287"/>
      <c r="E53" s="1829"/>
      <c r="F53" s="1830"/>
      <c r="G53" s="1831"/>
      <c r="H53" s="1825">
        <v>40</v>
      </c>
      <c r="I53" s="1826">
        <v>0</v>
      </c>
      <c r="J53" s="869"/>
      <c r="K53" s="870"/>
      <c r="L53" s="872"/>
      <c r="M53" s="1832"/>
      <c r="N53" s="140"/>
    </row>
    <row r="54" spans="1:14" ht="15.6" x14ac:dyDescent="0.3">
      <c r="A54" s="3307"/>
      <c r="B54" s="3320"/>
      <c r="C54" s="3321"/>
      <c r="D54" s="3288"/>
      <c r="E54" s="1829"/>
      <c r="F54" s="1830"/>
      <c r="G54" s="1831"/>
      <c r="H54" s="1825">
        <v>41</v>
      </c>
      <c r="I54" s="1826">
        <v>0</v>
      </c>
      <c r="J54" s="869"/>
      <c r="K54" s="870"/>
      <c r="L54" s="872"/>
      <c r="M54" s="1832"/>
      <c r="N54" s="140"/>
    </row>
    <row r="55" spans="1:14" ht="15.6" x14ac:dyDescent="0.3">
      <c r="A55" s="3307"/>
      <c r="B55" s="3320"/>
      <c r="C55" s="3321"/>
      <c r="D55" s="3286" t="s">
        <v>569</v>
      </c>
      <c r="E55" s="1833"/>
      <c r="F55" s="1791"/>
      <c r="G55" s="1831"/>
      <c r="H55" s="1825">
        <v>42</v>
      </c>
      <c r="I55" s="1826">
        <v>0</v>
      </c>
      <c r="J55" s="869"/>
      <c r="K55" s="870"/>
      <c r="L55" s="872"/>
      <c r="M55" s="1832"/>
      <c r="N55" s="140"/>
    </row>
    <row r="56" spans="1:14" ht="15.6" x14ac:dyDescent="0.3">
      <c r="A56" s="3307"/>
      <c r="B56" s="3320"/>
      <c r="C56" s="3321"/>
      <c r="D56" s="3289"/>
      <c r="E56" s="1833"/>
      <c r="F56" s="1791"/>
      <c r="G56" s="1831"/>
      <c r="H56" s="1834">
        <v>43</v>
      </c>
      <c r="I56" s="1835">
        <v>0</v>
      </c>
      <c r="J56" s="873"/>
      <c r="K56" s="874"/>
      <c r="L56" s="875"/>
      <c r="M56" s="1836"/>
      <c r="N56" s="141"/>
    </row>
    <row r="57" spans="1:14" ht="16.2" thickBot="1" x14ac:dyDescent="0.35">
      <c r="A57" s="3308"/>
      <c r="B57" s="3322"/>
      <c r="C57" s="3323"/>
      <c r="D57" s="3290"/>
      <c r="E57" s="1837"/>
      <c r="F57" s="1838"/>
      <c r="G57" s="1839"/>
      <c r="H57" s="1840">
        <v>44</v>
      </c>
      <c r="I57" s="1841">
        <v>0</v>
      </c>
      <c r="J57" s="1841"/>
      <c r="K57" s="2985"/>
      <c r="L57" s="3291"/>
      <c r="M57" s="3292"/>
      <c r="N57" s="1842"/>
    </row>
    <row r="58" spans="1:14" x14ac:dyDescent="0.3">
      <c r="A58" s="844"/>
      <c r="B58" s="844"/>
      <c r="C58" s="844"/>
      <c r="D58" s="844"/>
      <c r="E58" s="844"/>
      <c r="F58" s="844"/>
      <c r="G58" s="844"/>
      <c r="H58" s="844"/>
      <c r="I58" s="844"/>
      <c r="J58" s="844"/>
      <c r="K58" s="844"/>
      <c r="L58" s="844"/>
      <c r="M58" s="844"/>
      <c r="N58" s="844"/>
    </row>
    <row r="59" spans="1:14" x14ac:dyDescent="0.3">
      <c r="A59" s="844"/>
      <c r="B59" s="844"/>
      <c r="C59" s="844"/>
      <c r="D59" s="844"/>
      <c r="E59" s="844"/>
      <c r="F59" s="844"/>
      <c r="G59" s="844"/>
      <c r="H59" s="844"/>
      <c r="I59" s="844"/>
      <c r="J59" s="844"/>
      <c r="K59" s="844"/>
      <c r="L59" s="844"/>
      <c r="M59" s="844"/>
      <c r="N59" s="844"/>
    </row>
    <row r="60" spans="1:14" x14ac:dyDescent="0.3">
      <c r="A60" s="844"/>
      <c r="B60" s="844"/>
      <c r="C60" s="844"/>
      <c r="D60" s="844"/>
      <c r="E60" s="844"/>
      <c r="F60" s="844"/>
      <c r="G60" s="844"/>
      <c r="H60" s="844"/>
      <c r="I60" s="844"/>
      <c r="J60" s="844"/>
      <c r="K60" s="844"/>
      <c r="L60" s="844"/>
      <c r="M60" s="844"/>
      <c r="N60" s="844"/>
    </row>
    <row r="61" spans="1:14" x14ac:dyDescent="0.3">
      <c r="A61" s="844"/>
      <c r="B61" s="844"/>
      <c r="C61" s="844"/>
      <c r="D61" s="844"/>
      <c r="E61" s="844"/>
      <c r="F61" s="844"/>
      <c r="G61" s="844"/>
      <c r="H61" s="844"/>
      <c r="I61" s="844"/>
      <c r="J61" s="844"/>
      <c r="K61" s="844"/>
      <c r="L61" s="844"/>
      <c r="M61" s="844"/>
      <c r="N61" s="844"/>
    </row>
    <row r="62" spans="1:14" x14ac:dyDescent="0.3">
      <c r="A62" s="844"/>
      <c r="B62" s="844"/>
      <c r="C62" s="844"/>
      <c r="D62" s="844"/>
      <c r="E62" s="844"/>
      <c r="F62" s="844"/>
      <c r="G62" s="844"/>
      <c r="H62" s="844"/>
      <c r="I62" s="844"/>
      <c r="J62" s="844"/>
      <c r="K62" s="844"/>
      <c r="L62" s="844"/>
      <c r="M62" s="844"/>
      <c r="N62" s="844"/>
    </row>
    <row r="63" spans="1:14" x14ac:dyDescent="0.3">
      <c r="A63" s="844"/>
      <c r="B63" s="844"/>
      <c r="C63" s="844"/>
      <c r="D63" s="844"/>
      <c r="E63" s="844"/>
      <c r="F63" s="844"/>
      <c r="G63" s="844"/>
      <c r="H63" s="844"/>
      <c r="I63" s="844"/>
      <c r="J63" s="844"/>
      <c r="K63" s="844"/>
      <c r="L63" s="844"/>
      <c r="M63" s="844"/>
      <c r="N63" s="844"/>
    </row>
    <row r="64" spans="1:14" x14ac:dyDescent="0.3">
      <c r="A64" s="844"/>
      <c r="B64" s="844"/>
      <c r="C64" s="844"/>
      <c r="D64" s="844"/>
      <c r="E64" s="844"/>
      <c r="F64" s="844"/>
      <c r="G64" s="844"/>
      <c r="H64" s="844"/>
      <c r="I64" s="844"/>
      <c r="J64" s="844"/>
      <c r="K64" s="844"/>
      <c r="L64" s="844"/>
      <c r="M64" s="844"/>
      <c r="N64" s="844"/>
    </row>
    <row r="65" s="844" customFormat="1" x14ac:dyDescent="0.3"/>
    <row r="66" s="844" customFormat="1" x14ac:dyDescent="0.3"/>
    <row r="67" s="844" customFormat="1" x14ac:dyDescent="0.3"/>
    <row r="68" s="844" customFormat="1" x14ac:dyDescent="0.3"/>
    <row r="69" s="844" customFormat="1" x14ac:dyDescent="0.3"/>
    <row r="70" s="844" customFormat="1" x14ac:dyDescent="0.3"/>
    <row r="71" s="844" customFormat="1" x14ac:dyDescent="0.3"/>
    <row r="72" s="844" customFormat="1" x14ac:dyDescent="0.3"/>
    <row r="73" s="844" customFormat="1" x14ac:dyDescent="0.3"/>
    <row r="74" s="844" customFormat="1" x14ac:dyDescent="0.3"/>
    <row r="75" s="844" customFormat="1" x14ac:dyDescent="0.3"/>
    <row r="76" s="844" customFormat="1" x14ac:dyDescent="0.3"/>
    <row r="77" s="844" customFormat="1" x14ac:dyDescent="0.3"/>
    <row r="78" s="844" customFormat="1" x14ac:dyDescent="0.3"/>
    <row r="79" s="844" customFormat="1" x14ac:dyDescent="0.3"/>
    <row r="80" s="844" customFormat="1" x14ac:dyDescent="0.3"/>
    <row r="81" s="844" customFormat="1" x14ac:dyDescent="0.3"/>
    <row r="82" s="844" customFormat="1" x14ac:dyDescent="0.3"/>
    <row r="83" s="844" customFormat="1" x14ac:dyDescent="0.3"/>
    <row r="84" s="844" customFormat="1" x14ac:dyDescent="0.3"/>
    <row r="85" s="844" customFormat="1" x14ac:dyDescent="0.3"/>
    <row r="86" s="844" customFormat="1" x14ac:dyDescent="0.3"/>
    <row r="87" s="844" customFormat="1" x14ac:dyDescent="0.3"/>
    <row r="88" s="844" customFormat="1" x14ac:dyDescent="0.3"/>
    <row r="89" s="844" customFormat="1" x14ac:dyDescent="0.3"/>
    <row r="90" s="844" customFormat="1" x14ac:dyDescent="0.3"/>
    <row r="91" s="844" customFormat="1" x14ac:dyDescent="0.3"/>
    <row r="92" s="844" customFormat="1" x14ac:dyDescent="0.3"/>
    <row r="93" s="844" customFormat="1" x14ac:dyDescent="0.3"/>
    <row r="94" s="844" customFormat="1" x14ac:dyDescent="0.3"/>
    <row r="95" s="844" customFormat="1" x14ac:dyDescent="0.3"/>
    <row r="96" s="844" customFormat="1" x14ac:dyDescent="0.3"/>
    <row r="97" s="844" customFormat="1" x14ac:dyDescent="0.3"/>
    <row r="98" s="844" customFormat="1" x14ac:dyDescent="0.3"/>
    <row r="99" s="844" customFormat="1" x14ac:dyDescent="0.3"/>
    <row r="100" s="844" customFormat="1" x14ac:dyDescent="0.3"/>
    <row r="101" s="844" customFormat="1" x14ac:dyDescent="0.3"/>
    <row r="102" s="844" customFormat="1" x14ac:dyDescent="0.3"/>
    <row r="103" s="844" customFormat="1" x14ac:dyDescent="0.3"/>
    <row r="104" s="844" customFormat="1" x14ac:dyDescent="0.3"/>
    <row r="105" s="844" customFormat="1" x14ac:dyDescent="0.3"/>
    <row r="106" s="844" customFormat="1" x14ac:dyDescent="0.3"/>
    <row r="107" s="844" customFormat="1" x14ac:dyDescent="0.3"/>
    <row r="108" s="844" customFormat="1" x14ac:dyDescent="0.3"/>
    <row r="109" s="844" customFormat="1" x14ac:dyDescent="0.3"/>
    <row r="110" s="844" customFormat="1" x14ac:dyDescent="0.3"/>
    <row r="111" s="844" customFormat="1" x14ac:dyDescent="0.3"/>
    <row r="112" s="844" customFormat="1" x14ac:dyDescent="0.3"/>
    <row r="113" s="844" customFormat="1" x14ac:dyDescent="0.3"/>
    <row r="114" s="844" customFormat="1" x14ac:dyDescent="0.3"/>
    <row r="115" s="844" customFormat="1" x14ac:dyDescent="0.3"/>
    <row r="116" s="844" customFormat="1" x14ac:dyDescent="0.3"/>
    <row r="117" s="844" customFormat="1" x14ac:dyDescent="0.3"/>
    <row r="118" s="844" customFormat="1" x14ac:dyDescent="0.3"/>
    <row r="119" s="844" customFormat="1" x14ac:dyDescent="0.3"/>
    <row r="120" s="844" customFormat="1" x14ac:dyDescent="0.3"/>
    <row r="121" s="844" customFormat="1" x14ac:dyDescent="0.3"/>
    <row r="122" s="844" customFormat="1" x14ac:dyDescent="0.3"/>
    <row r="123" s="844" customFormat="1" x14ac:dyDescent="0.3"/>
    <row r="124" s="844" customFormat="1" x14ac:dyDescent="0.3"/>
    <row r="125" s="844" customFormat="1" x14ac:dyDescent="0.3"/>
    <row r="126" s="844" customFormat="1" x14ac:dyDescent="0.3"/>
    <row r="127" s="844" customFormat="1" x14ac:dyDescent="0.3"/>
    <row r="128" s="844" customFormat="1" x14ac:dyDescent="0.3"/>
    <row r="129" s="844" customFormat="1" x14ac:dyDescent="0.3"/>
    <row r="130" s="844" customFormat="1" x14ac:dyDescent="0.3"/>
    <row r="131" s="844" customFormat="1" x14ac:dyDescent="0.3"/>
    <row r="132" s="844" customFormat="1" x14ac:dyDescent="0.3"/>
    <row r="133" s="844" customFormat="1" x14ac:dyDescent="0.3"/>
    <row r="134" s="844" customFormat="1" x14ac:dyDescent="0.3"/>
    <row r="135" s="844" customFormat="1" x14ac:dyDescent="0.3"/>
    <row r="136" s="844" customFormat="1" x14ac:dyDescent="0.3"/>
    <row r="137" s="844" customFormat="1" x14ac:dyDescent="0.3"/>
    <row r="138" s="844" customFormat="1" x14ac:dyDescent="0.3"/>
    <row r="139" s="844" customFormat="1" x14ac:dyDescent="0.3"/>
    <row r="140" s="844" customFormat="1" x14ac:dyDescent="0.3"/>
    <row r="141" s="844" customFormat="1" x14ac:dyDescent="0.3"/>
    <row r="142" s="844" customFormat="1" x14ac:dyDescent="0.3"/>
    <row r="143" s="844" customFormat="1" x14ac:dyDescent="0.3"/>
    <row r="144" s="844" customFormat="1" x14ac:dyDescent="0.3"/>
    <row r="145" s="844" customFormat="1" x14ac:dyDescent="0.3"/>
    <row r="146" s="844" customFormat="1" x14ac:dyDescent="0.3"/>
    <row r="147" s="844" customFormat="1" x14ac:dyDescent="0.3"/>
    <row r="148" s="844" customFormat="1" x14ac:dyDescent="0.3"/>
    <row r="149" s="844" customFormat="1" x14ac:dyDescent="0.3"/>
    <row r="150" s="844" customFormat="1" x14ac:dyDescent="0.3"/>
    <row r="151" s="844" customFormat="1" x14ac:dyDescent="0.3"/>
    <row r="152" s="844" customFormat="1" x14ac:dyDescent="0.3"/>
    <row r="153" s="844" customFormat="1" x14ac:dyDescent="0.3"/>
    <row r="154" s="844" customFormat="1" x14ac:dyDescent="0.3"/>
    <row r="155" s="844" customFormat="1" x14ac:dyDescent="0.3"/>
    <row r="156" s="844" customFormat="1" x14ac:dyDescent="0.3"/>
    <row r="157" s="844" customFormat="1" x14ac:dyDescent="0.3"/>
    <row r="158" s="844" customFormat="1" x14ac:dyDescent="0.3"/>
    <row r="159" s="844" customFormat="1" x14ac:dyDescent="0.3"/>
    <row r="160" s="844" customFormat="1" x14ac:dyDescent="0.3"/>
    <row r="161" s="844" customFormat="1" x14ac:dyDescent="0.3"/>
    <row r="162" s="844" customFormat="1" x14ac:dyDescent="0.3"/>
    <row r="163" s="844" customFormat="1" x14ac:dyDescent="0.3"/>
    <row r="164" s="844" customFormat="1" x14ac:dyDescent="0.3"/>
    <row r="165" s="844" customFormat="1" x14ac:dyDescent="0.3"/>
    <row r="166" s="844" customFormat="1" x14ac:dyDescent="0.3"/>
    <row r="167" s="844" customFormat="1" x14ac:dyDescent="0.3"/>
    <row r="168" s="844" customFormat="1" x14ac:dyDescent="0.3"/>
    <row r="169" s="844" customFormat="1" x14ac:dyDescent="0.3"/>
    <row r="170" s="844" customFormat="1" x14ac:dyDescent="0.3"/>
    <row r="171" s="844" customFormat="1" x14ac:dyDescent="0.3"/>
    <row r="172" s="844" customFormat="1" x14ac:dyDescent="0.3"/>
    <row r="173" s="844" customFormat="1" x14ac:dyDescent="0.3"/>
    <row r="174" s="844" customFormat="1" x14ac:dyDescent="0.3"/>
    <row r="175" s="844" customFormat="1" x14ac:dyDescent="0.3"/>
    <row r="176" s="844" customFormat="1" x14ac:dyDescent="0.3"/>
    <row r="177" s="844" customFormat="1" x14ac:dyDescent="0.3"/>
    <row r="178" s="844" customFormat="1" x14ac:dyDescent="0.3"/>
    <row r="179" s="844" customFormat="1" x14ac:dyDescent="0.3"/>
    <row r="180" s="844" customFormat="1" x14ac:dyDescent="0.3"/>
    <row r="181" s="844" customFormat="1" x14ac:dyDescent="0.3"/>
    <row r="182" s="844" customFormat="1" x14ac:dyDescent="0.3"/>
    <row r="183" s="844" customFormat="1" x14ac:dyDescent="0.3"/>
    <row r="184" s="844" customFormat="1" x14ac:dyDescent="0.3"/>
    <row r="185" s="844" customFormat="1" x14ac:dyDescent="0.3"/>
    <row r="186" s="844" customFormat="1" x14ac:dyDescent="0.3"/>
    <row r="187" s="844" customFormat="1" x14ac:dyDescent="0.3"/>
    <row r="188" s="844" customFormat="1" x14ac:dyDescent="0.3"/>
    <row r="189" s="844" customFormat="1" x14ac:dyDescent="0.3"/>
    <row r="190" s="844" customFormat="1" x14ac:dyDescent="0.3"/>
    <row r="191" s="844" customFormat="1" x14ac:dyDescent="0.3"/>
    <row r="192" s="844" customFormat="1" x14ac:dyDescent="0.3"/>
    <row r="193" s="844" customFormat="1" x14ac:dyDescent="0.3"/>
    <row r="194" s="844" customFormat="1" x14ac:dyDescent="0.3"/>
    <row r="195" s="844" customFormat="1" x14ac:dyDescent="0.3"/>
    <row r="196" s="844" customFormat="1" x14ac:dyDescent="0.3"/>
    <row r="197" s="844" customFormat="1" x14ac:dyDescent="0.3"/>
    <row r="198" s="844" customFormat="1" x14ac:dyDescent="0.3"/>
    <row r="199" s="844" customFormat="1" x14ac:dyDescent="0.3"/>
    <row r="200" s="844" customFormat="1" x14ac:dyDescent="0.3"/>
    <row r="201" s="844" customFormat="1" x14ac:dyDescent="0.3"/>
    <row r="202" s="844" customFormat="1" x14ac:dyDescent="0.3"/>
    <row r="203" s="844" customFormat="1" x14ac:dyDescent="0.3"/>
    <row r="204" s="844" customFormat="1" x14ac:dyDescent="0.3"/>
    <row r="205" s="844" customFormat="1" x14ac:dyDescent="0.3"/>
    <row r="206" s="844" customFormat="1" x14ac:dyDescent="0.3"/>
    <row r="207" s="844" customFormat="1" x14ac:dyDescent="0.3"/>
    <row r="208" s="844" customFormat="1" x14ac:dyDescent="0.3"/>
    <row r="209" s="844" customFormat="1" x14ac:dyDescent="0.3"/>
    <row r="210" s="844" customFormat="1" x14ac:dyDescent="0.3"/>
    <row r="211" s="844" customFormat="1" x14ac:dyDescent="0.3"/>
    <row r="212" s="844" customFormat="1" x14ac:dyDescent="0.3"/>
    <row r="213" s="844" customFormat="1" x14ac:dyDescent="0.3"/>
    <row r="214" s="844" customFormat="1" x14ac:dyDescent="0.3"/>
    <row r="215" s="844" customFormat="1" x14ac:dyDescent="0.3"/>
    <row r="216" s="844" customFormat="1" x14ac:dyDescent="0.3"/>
    <row r="217" s="844" customFormat="1" x14ac:dyDescent="0.3"/>
    <row r="218" s="844" customFormat="1" x14ac:dyDescent="0.3"/>
    <row r="219" s="844" customFormat="1" x14ac:dyDescent="0.3"/>
    <row r="220" s="844" customFormat="1" x14ac:dyDescent="0.3"/>
    <row r="221" s="844" customFormat="1" x14ac:dyDescent="0.3"/>
    <row r="222" s="844" customFormat="1" x14ac:dyDescent="0.3"/>
    <row r="223" s="844" customFormat="1" x14ac:dyDescent="0.3"/>
    <row r="224" s="844" customFormat="1" x14ac:dyDescent="0.3"/>
    <row r="225" s="844" customFormat="1" x14ac:dyDescent="0.3"/>
    <row r="226" s="844" customFormat="1" x14ac:dyDescent="0.3"/>
    <row r="227" s="844" customFormat="1" x14ac:dyDescent="0.3"/>
    <row r="228" s="844" customFormat="1" x14ac:dyDescent="0.3"/>
    <row r="229" s="844" customFormat="1" x14ac:dyDescent="0.3"/>
    <row r="230" s="844" customFormat="1" x14ac:dyDescent="0.3"/>
    <row r="231" s="844" customFormat="1" x14ac:dyDescent="0.3"/>
    <row r="232" s="844" customFormat="1" x14ac:dyDescent="0.3"/>
    <row r="233" s="844" customFormat="1" x14ac:dyDescent="0.3"/>
    <row r="234" s="844" customFormat="1" x14ac:dyDescent="0.3"/>
    <row r="235" s="844" customFormat="1" x14ac:dyDescent="0.3"/>
    <row r="236" s="844" customFormat="1" x14ac:dyDescent="0.3"/>
    <row r="237" s="844" customFormat="1" x14ac:dyDescent="0.3"/>
    <row r="238" s="844" customFormat="1" x14ac:dyDescent="0.3"/>
    <row r="239" s="844" customFormat="1" x14ac:dyDescent="0.3"/>
    <row r="240" s="844" customFormat="1" x14ac:dyDescent="0.3"/>
    <row r="241" s="844" customFormat="1" x14ac:dyDescent="0.3"/>
    <row r="242" s="844" customFormat="1" x14ac:dyDescent="0.3"/>
    <row r="243" s="844" customFormat="1" x14ac:dyDescent="0.3"/>
    <row r="244" s="844" customFormat="1" x14ac:dyDescent="0.3"/>
    <row r="245" s="844" customFormat="1" x14ac:dyDescent="0.3"/>
    <row r="246" s="844" customFormat="1" x14ac:dyDescent="0.3"/>
    <row r="247" s="844" customFormat="1" x14ac:dyDescent="0.3"/>
    <row r="248" s="844" customFormat="1" x14ac:dyDescent="0.3"/>
    <row r="249" s="844" customFormat="1" x14ac:dyDescent="0.3"/>
    <row r="250" s="844" customFormat="1" x14ac:dyDescent="0.3"/>
    <row r="251" s="844" customFormat="1" x14ac:dyDescent="0.3"/>
    <row r="252" s="844" customFormat="1" x14ac:dyDescent="0.3"/>
    <row r="253" s="844" customFormat="1" x14ac:dyDescent="0.3"/>
    <row r="254" s="844" customFormat="1" x14ac:dyDescent="0.3"/>
    <row r="255" s="844" customFormat="1" x14ac:dyDescent="0.3"/>
    <row r="256" s="844" customFormat="1" x14ac:dyDescent="0.3"/>
    <row r="257" s="844" customFormat="1" x14ac:dyDescent="0.3"/>
    <row r="258" s="844" customFormat="1" x14ac:dyDescent="0.3"/>
    <row r="259" s="844" customFormat="1" x14ac:dyDescent="0.3"/>
    <row r="260" s="844" customFormat="1" x14ac:dyDescent="0.3"/>
    <row r="261" s="844" customFormat="1" x14ac:dyDescent="0.3"/>
    <row r="262" s="844" customFormat="1" x14ac:dyDescent="0.3"/>
    <row r="263" s="844" customFormat="1" x14ac:dyDescent="0.3"/>
    <row r="264" s="844" customFormat="1" x14ac:dyDescent="0.3"/>
    <row r="265" s="844" customFormat="1" x14ac:dyDescent="0.3"/>
    <row r="266" s="844" customFormat="1" x14ac:dyDescent="0.3"/>
    <row r="267" s="844" customFormat="1" x14ac:dyDescent="0.3"/>
    <row r="268" s="844" customFormat="1" x14ac:dyDescent="0.3"/>
    <row r="269" s="844" customFormat="1" x14ac:dyDescent="0.3"/>
    <row r="270" s="844" customFormat="1" x14ac:dyDescent="0.3"/>
    <row r="271" s="844" customFormat="1" x14ac:dyDescent="0.3"/>
    <row r="272" s="844" customFormat="1" x14ac:dyDescent="0.3"/>
    <row r="273" s="844" customFormat="1" x14ac:dyDescent="0.3"/>
    <row r="274" s="844" customFormat="1" x14ac:dyDescent="0.3"/>
    <row r="275" s="844" customFormat="1" x14ac:dyDescent="0.3"/>
    <row r="276" s="844" customFormat="1" x14ac:dyDescent="0.3"/>
    <row r="277" s="844" customFormat="1" x14ac:dyDescent="0.3"/>
    <row r="278" s="844" customFormat="1" x14ac:dyDescent="0.3"/>
    <row r="279" s="844" customFormat="1" x14ac:dyDescent="0.3"/>
    <row r="280" s="844" customFormat="1" x14ac:dyDescent="0.3"/>
    <row r="281" s="844" customFormat="1" x14ac:dyDescent="0.3"/>
    <row r="282" s="844" customFormat="1" x14ac:dyDescent="0.3"/>
    <row r="283" s="844" customFormat="1" x14ac:dyDescent="0.3"/>
    <row r="284" s="844" customFormat="1" x14ac:dyDescent="0.3"/>
    <row r="285" s="844" customFormat="1" x14ac:dyDescent="0.3"/>
    <row r="286" s="844" customFormat="1" x14ac:dyDescent="0.3"/>
    <row r="287" s="844" customFormat="1" x14ac:dyDescent="0.3"/>
    <row r="288" s="844" customFormat="1" x14ac:dyDescent="0.3"/>
    <row r="289" s="844" customFormat="1" x14ac:dyDescent="0.3"/>
    <row r="290" s="844" customFormat="1" x14ac:dyDescent="0.3"/>
    <row r="291" s="844" customFormat="1" x14ac:dyDescent="0.3"/>
    <row r="292" s="844" customFormat="1" x14ac:dyDescent="0.3"/>
    <row r="293" s="844" customFormat="1" x14ac:dyDescent="0.3"/>
    <row r="294" s="844" customFormat="1" x14ac:dyDescent="0.3"/>
    <row r="295" s="844" customFormat="1" x14ac:dyDescent="0.3"/>
    <row r="296" s="844" customFormat="1" x14ac:dyDescent="0.3"/>
    <row r="297" s="844" customFormat="1" x14ac:dyDescent="0.3"/>
    <row r="298" s="844" customFormat="1" x14ac:dyDescent="0.3"/>
    <row r="299" s="844" customFormat="1" x14ac:dyDescent="0.3"/>
    <row r="300" s="844" customFormat="1" x14ac:dyDescent="0.3"/>
    <row r="301" s="844" customFormat="1" x14ac:dyDescent="0.3"/>
    <row r="302" s="844" customFormat="1" x14ac:dyDescent="0.3"/>
    <row r="303" s="844" customFormat="1" x14ac:dyDescent="0.3"/>
    <row r="304" s="844" customFormat="1" x14ac:dyDescent="0.3"/>
    <row r="305" s="844" customFormat="1" x14ac:dyDescent="0.3"/>
    <row r="306" s="844" customFormat="1" x14ac:dyDescent="0.3"/>
    <row r="307" s="844" customFormat="1" x14ac:dyDescent="0.3"/>
    <row r="308" s="844" customFormat="1" x14ac:dyDescent="0.3"/>
    <row r="309" s="844" customFormat="1" x14ac:dyDescent="0.3"/>
    <row r="310" s="844" customFormat="1" x14ac:dyDescent="0.3"/>
    <row r="311" s="844" customFormat="1" x14ac:dyDescent="0.3"/>
    <row r="312" s="844" customFormat="1" x14ac:dyDescent="0.3"/>
    <row r="313" s="844" customFormat="1" x14ac:dyDescent="0.3"/>
    <row r="314" s="844" customFormat="1" x14ac:dyDescent="0.3"/>
    <row r="315" s="844" customFormat="1" x14ac:dyDescent="0.3"/>
    <row r="316" s="844" customFormat="1" x14ac:dyDescent="0.3"/>
    <row r="317" s="844" customFormat="1" x14ac:dyDescent="0.3"/>
    <row r="318" s="844" customFormat="1" x14ac:dyDescent="0.3"/>
    <row r="319" s="844" customFormat="1" x14ac:dyDescent="0.3"/>
    <row r="320" s="844" customFormat="1" x14ac:dyDescent="0.3"/>
    <row r="321" s="844" customFormat="1" x14ac:dyDescent="0.3"/>
    <row r="322" s="844" customFormat="1" x14ac:dyDescent="0.3"/>
    <row r="323" s="844" customFormat="1" x14ac:dyDescent="0.3"/>
    <row r="324" s="844" customFormat="1" x14ac:dyDescent="0.3"/>
    <row r="325" s="844" customFormat="1" x14ac:dyDescent="0.3"/>
    <row r="326" s="844" customFormat="1" x14ac:dyDescent="0.3"/>
    <row r="327" s="844" customFormat="1" x14ac:dyDescent="0.3"/>
    <row r="328" s="844" customFormat="1" x14ac:dyDescent="0.3"/>
    <row r="329" s="844" customFormat="1" x14ac:dyDescent="0.3"/>
    <row r="330" s="844" customFormat="1" x14ac:dyDescent="0.3"/>
    <row r="331" s="844" customFormat="1" x14ac:dyDescent="0.3"/>
    <row r="332" s="844" customFormat="1" x14ac:dyDescent="0.3"/>
    <row r="333" s="844" customFormat="1" x14ac:dyDescent="0.3"/>
    <row r="334" s="844" customFormat="1" x14ac:dyDescent="0.3"/>
    <row r="335" s="844" customFormat="1" x14ac:dyDescent="0.3"/>
    <row r="336" s="844" customFormat="1" x14ac:dyDescent="0.3"/>
    <row r="337" s="844" customFormat="1" x14ac:dyDescent="0.3"/>
    <row r="338" s="844" customFormat="1" x14ac:dyDescent="0.3"/>
    <row r="339" s="844" customFormat="1" x14ac:dyDescent="0.3"/>
    <row r="340" s="844" customFormat="1" x14ac:dyDescent="0.3"/>
    <row r="341" s="844" customFormat="1" x14ac:dyDescent="0.3"/>
    <row r="342" s="844" customFormat="1" x14ac:dyDescent="0.3"/>
    <row r="343" s="844" customFormat="1" x14ac:dyDescent="0.3"/>
    <row r="344" s="844" customFormat="1" x14ac:dyDescent="0.3"/>
    <row r="345" s="844" customFormat="1" x14ac:dyDescent="0.3"/>
    <row r="346" s="844" customFormat="1" x14ac:dyDescent="0.3"/>
    <row r="347" s="844" customFormat="1" x14ac:dyDescent="0.3"/>
    <row r="348" s="844" customFormat="1" x14ac:dyDescent="0.3"/>
    <row r="349" s="844" customFormat="1" x14ac:dyDescent="0.3"/>
    <row r="350" s="844" customFormat="1" x14ac:dyDescent="0.3"/>
    <row r="351" s="844" customFormat="1" x14ac:dyDescent="0.3"/>
    <row r="352" s="844" customFormat="1" x14ac:dyDescent="0.3"/>
    <row r="353" s="844" customFormat="1" x14ac:dyDescent="0.3"/>
    <row r="354" s="844" customFormat="1" x14ac:dyDescent="0.3"/>
    <row r="355" s="844" customFormat="1" x14ac:dyDescent="0.3"/>
    <row r="356" s="844" customFormat="1" x14ac:dyDescent="0.3"/>
    <row r="357" s="844" customFormat="1" x14ac:dyDescent="0.3"/>
    <row r="358" s="844" customFormat="1" x14ac:dyDescent="0.3"/>
    <row r="359" s="844" customFormat="1" x14ac:dyDescent="0.3"/>
    <row r="360" s="844" customFormat="1" x14ac:dyDescent="0.3"/>
    <row r="361" s="844" customFormat="1" x14ac:dyDescent="0.3"/>
    <row r="362" s="844" customFormat="1" x14ac:dyDescent="0.3"/>
    <row r="363" s="844" customFormat="1" x14ac:dyDescent="0.3"/>
    <row r="364" s="844" customFormat="1" x14ac:dyDescent="0.3"/>
    <row r="365" s="844" customFormat="1" x14ac:dyDescent="0.3"/>
    <row r="366" s="844" customFormat="1" x14ac:dyDescent="0.3"/>
    <row r="367" s="844" customFormat="1" x14ac:dyDescent="0.3"/>
    <row r="368" s="844" customFormat="1" x14ac:dyDescent="0.3"/>
    <row r="369" s="844" customFormat="1" x14ac:dyDescent="0.3"/>
    <row r="370" s="844" customFormat="1" x14ac:dyDescent="0.3"/>
    <row r="371" s="844" customFormat="1" x14ac:dyDescent="0.3"/>
    <row r="372" s="844" customFormat="1" x14ac:dyDescent="0.3"/>
    <row r="373" s="844" customFormat="1" x14ac:dyDescent="0.3"/>
    <row r="374" s="844" customFormat="1" x14ac:dyDescent="0.3"/>
    <row r="375" s="844" customFormat="1" x14ac:dyDescent="0.3"/>
    <row r="376" s="844" customFormat="1" x14ac:dyDescent="0.3"/>
    <row r="377" s="844" customFormat="1" x14ac:dyDescent="0.3"/>
    <row r="378" s="844" customFormat="1" x14ac:dyDescent="0.3"/>
    <row r="379" s="844" customFormat="1" x14ac:dyDescent="0.3"/>
    <row r="380" s="844" customFormat="1" x14ac:dyDescent="0.3"/>
    <row r="381" s="844" customFormat="1" x14ac:dyDescent="0.3"/>
    <row r="382" s="844" customFormat="1" x14ac:dyDescent="0.3"/>
    <row r="383" s="844" customFormat="1" x14ac:dyDescent="0.3"/>
    <row r="384" s="844" customFormat="1" x14ac:dyDescent="0.3"/>
    <row r="385" s="844" customFormat="1" x14ac:dyDescent="0.3"/>
    <row r="386" s="844" customFormat="1" x14ac:dyDescent="0.3"/>
    <row r="387" s="844" customFormat="1" x14ac:dyDescent="0.3"/>
    <row r="388" s="844" customFormat="1" x14ac:dyDescent="0.3"/>
    <row r="389" s="844" customFormat="1" x14ac:dyDescent="0.3"/>
    <row r="390" s="844" customFormat="1" x14ac:dyDescent="0.3"/>
    <row r="391" s="844" customFormat="1" x14ac:dyDescent="0.3"/>
    <row r="392" s="844" customFormat="1" x14ac:dyDescent="0.3"/>
    <row r="393" s="844" customFormat="1" x14ac:dyDescent="0.3"/>
    <row r="394" s="844" customFormat="1" x14ac:dyDescent="0.3"/>
    <row r="395" s="844" customFormat="1" x14ac:dyDescent="0.3"/>
    <row r="396" s="844" customFormat="1" x14ac:dyDescent="0.3"/>
    <row r="397" s="844" customFormat="1" x14ac:dyDescent="0.3"/>
    <row r="398" s="844" customFormat="1" x14ac:dyDescent="0.3"/>
    <row r="399" s="844" customFormat="1" x14ac:dyDescent="0.3"/>
    <row r="400" s="844" customFormat="1" x14ac:dyDescent="0.3"/>
    <row r="401" s="844" customFormat="1" x14ac:dyDescent="0.3"/>
    <row r="402" s="844" customFormat="1" x14ac:dyDescent="0.3"/>
    <row r="403" s="844" customFormat="1" x14ac:dyDescent="0.3"/>
    <row r="404" s="844" customFormat="1" x14ac:dyDescent="0.3"/>
    <row r="405" s="844" customFormat="1" x14ac:dyDescent="0.3"/>
    <row r="406" s="844" customFormat="1" x14ac:dyDescent="0.3"/>
    <row r="407" s="844" customFormat="1" x14ac:dyDescent="0.3"/>
    <row r="408" s="844" customFormat="1" x14ac:dyDescent="0.3"/>
    <row r="409" s="844" customFormat="1" x14ac:dyDescent="0.3"/>
    <row r="410" s="844" customFormat="1" x14ac:dyDescent="0.3"/>
    <row r="411" s="844" customFormat="1" x14ac:dyDescent="0.3"/>
    <row r="412" s="844" customFormat="1" x14ac:dyDescent="0.3"/>
    <row r="413" s="844" customFormat="1" x14ac:dyDescent="0.3"/>
    <row r="414" s="844" customFormat="1" x14ac:dyDescent="0.3"/>
    <row r="415" s="844" customFormat="1" x14ac:dyDescent="0.3"/>
    <row r="416" s="844" customFormat="1" x14ac:dyDescent="0.3"/>
    <row r="417" s="844" customFormat="1" x14ac:dyDescent="0.3"/>
    <row r="418" s="844" customFormat="1" x14ac:dyDescent="0.3"/>
    <row r="419" s="844" customFormat="1" x14ac:dyDescent="0.3"/>
    <row r="420" s="844" customFormat="1" x14ac:dyDescent="0.3"/>
    <row r="421" s="844" customFormat="1" x14ac:dyDescent="0.3"/>
    <row r="422" s="844" customFormat="1" x14ac:dyDescent="0.3"/>
    <row r="423" s="844" customFormat="1" x14ac:dyDescent="0.3"/>
    <row r="424" s="844" customFormat="1" x14ac:dyDescent="0.3"/>
    <row r="425" s="844" customFormat="1" x14ac:dyDescent="0.3"/>
    <row r="426" s="844" customFormat="1" x14ac:dyDescent="0.3"/>
    <row r="427" s="844" customFormat="1" x14ac:dyDescent="0.3"/>
    <row r="428" s="844" customFormat="1" x14ac:dyDescent="0.3"/>
    <row r="429" s="844" customFormat="1" x14ac:dyDescent="0.3"/>
    <row r="430" s="844" customFormat="1" x14ac:dyDescent="0.3"/>
    <row r="431" s="844" customFormat="1" x14ac:dyDescent="0.3"/>
    <row r="432" s="844" customFormat="1" x14ac:dyDescent="0.3"/>
    <row r="433" s="844" customFormat="1" x14ac:dyDescent="0.3"/>
    <row r="434" s="844" customFormat="1" x14ac:dyDescent="0.3"/>
    <row r="435" s="844" customFormat="1" x14ac:dyDescent="0.3"/>
    <row r="436" s="844" customFormat="1" x14ac:dyDescent="0.3"/>
    <row r="437" s="844" customFormat="1" x14ac:dyDescent="0.3"/>
    <row r="438" s="844" customFormat="1" x14ac:dyDescent="0.3"/>
    <row r="439" s="844" customFormat="1" x14ac:dyDescent="0.3"/>
    <row r="440" s="844" customFormat="1" x14ac:dyDescent="0.3"/>
    <row r="441" s="844" customFormat="1" x14ac:dyDescent="0.3"/>
    <row r="442" s="844" customFormat="1" x14ac:dyDescent="0.3"/>
    <row r="443" s="844" customFormat="1" x14ac:dyDescent="0.3"/>
    <row r="444" s="844" customFormat="1" x14ac:dyDescent="0.3"/>
    <row r="445" s="844" customFormat="1" x14ac:dyDescent="0.3"/>
    <row r="446" s="844" customFormat="1" x14ac:dyDescent="0.3"/>
    <row r="447" s="844" customFormat="1" x14ac:dyDescent="0.3"/>
    <row r="448" s="844" customFormat="1" x14ac:dyDescent="0.3"/>
    <row r="449" s="844" customFormat="1" x14ac:dyDescent="0.3"/>
    <row r="450" s="844" customFormat="1" x14ac:dyDescent="0.3"/>
    <row r="451" s="844" customFormat="1" x14ac:dyDescent="0.3"/>
    <row r="452" s="844" customFormat="1" x14ac:dyDescent="0.3"/>
    <row r="453" s="844" customFormat="1" x14ac:dyDescent="0.3"/>
    <row r="454" s="844" customFormat="1" x14ac:dyDescent="0.3"/>
    <row r="455" s="844" customFormat="1" x14ac:dyDescent="0.3"/>
    <row r="456" s="844" customFormat="1" x14ac:dyDescent="0.3"/>
    <row r="457" s="844" customFormat="1" x14ac:dyDescent="0.3"/>
    <row r="458" s="844" customFormat="1" x14ac:dyDescent="0.3"/>
    <row r="459" s="844" customFormat="1" x14ac:dyDescent="0.3"/>
    <row r="460" s="844" customFormat="1" x14ac:dyDescent="0.3"/>
    <row r="461" s="844" customFormat="1" x14ac:dyDescent="0.3"/>
    <row r="462" s="844" customFormat="1" x14ac:dyDescent="0.3"/>
    <row r="463" s="844" customFormat="1" x14ac:dyDescent="0.3"/>
    <row r="464" s="844" customFormat="1" x14ac:dyDescent="0.3"/>
    <row r="465" s="844" customFormat="1" x14ac:dyDescent="0.3"/>
    <row r="466" s="844" customFormat="1" x14ac:dyDescent="0.3"/>
    <row r="467" s="844" customFormat="1" x14ac:dyDescent="0.3"/>
    <row r="468" s="844" customFormat="1" x14ac:dyDescent="0.3"/>
    <row r="469" s="844" customFormat="1" x14ac:dyDescent="0.3"/>
    <row r="470" s="844" customFormat="1" x14ac:dyDescent="0.3"/>
    <row r="471" s="844" customFormat="1" x14ac:dyDescent="0.3"/>
    <row r="472" s="844" customFormat="1" x14ac:dyDescent="0.3"/>
    <row r="473" s="844" customFormat="1" x14ac:dyDescent="0.3"/>
    <row r="474" s="844" customFormat="1" x14ac:dyDescent="0.3"/>
    <row r="475" s="844" customFormat="1" x14ac:dyDescent="0.3"/>
    <row r="476" s="844" customFormat="1" x14ac:dyDescent="0.3"/>
    <row r="477" s="844" customFormat="1" x14ac:dyDescent="0.3"/>
    <row r="478" s="844" customFormat="1" x14ac:dyDescent="0.3"/>
    <row r="479" s="844" customFormat="1" x14ac:dyDescent="0.3"/>
    <row r="480" s="844" customFormat="1" x14ac:dyDescent="0.3"/>
    <row r="481" s="844" customFormat="1" x14ac:dyDescent="0.3"/>
    <row r="482" s="844" customFormat="1" x14ac:dyDescent="0.3"/>
    <row r="483" s="844" customFormat="1" x14ac:dyDescent="0.3"/>
    <row r="484" s="844" customFormat="1" x14ac:dyDescent="0.3"/>
    <row r="485" s="844" customFormat="1" x14ac:dyDescent="0.3"/>
    <row r="486" s="844" customFormat="1" x14ac:dyDescent="0.3"/>
    <row r="487" s="844" customFormat="1" x14ac:dyDescent="0.3"/>
    <row r="488" s="844" customFormat="1" x14ac:dyDescent="0.3"/>
    <row r="489" s="844" customFormat="1" x14ac:dyDescent="0.3"/>
    <row r="490" s="844" customFormat="1" x14ac:dyDescent="0.3"/>
    <row r="491" s="844" customFormat="1" x14ac:dyDescent="0.3"/>
    <row r="492" s="844" customFormat="1" x14ac:dyDescent="0.3"/>
    <row r="493" s="844" customFormat="1" x14ac:dyDescent="0.3"/>
    <row r="494" s="844" customFormat="1" x14ac:dyDescent="0.3"/>
    <row r="495" s="844" customFormat="1" x14ac:dyDescent="0.3"/>
    <row r="496" s="844" customFormat="1" x14ac:dyDescent="0.3"/>
    <row r="497" s="844" customFormat="1" x14ac:dyDescent="0.3"/>
    <row r="498" s="844" customFormat="1" x14ac:dyDescent="0.3"/>
    <row r="499" s="844" customFormat="1" x14ac:dyDescent="0.3"/>
    <row r="500" s="844" customFormat="1" x14ac:dyDescent="0.3"/>
    <row r="501" s="844" customFormat="1" x14ac:dyDescent="0.3"/>
    <row r="502" s="844" customFormat="1" x14ac:dyDescent="0.3"/>
    <row r="503" s="844" customFormat="1" x14ac:dyDescent="0.3"/>
    <row r="504" s="844" customFormat="1" x14ac:dyDescent="0.3"/>
    <row r="505" s="844" customFormat="1" x14ac:dyDescent="0.3"/>
    <row r="506" s="844" customFormat="1" x14ac:dyDescent="0.3"/>
    <row r="507" s="844" customFormat="1" x14ac:dyDescent="0.3"/>
    <row r="508" s="844" customFormat="1" x14ac:dyDescent="0.3"/>
    <row r="509" s="844" customFormat="1" x14ac:dyDescent="0.3"/>
    <row r="510" s="844" customFormat="1" x14ac:dyDescent="0.3"/>
    <row r="511" s="844" customFormat="1" x14ac:dyDescent="0.3"/>
    <row r="512" s="844" customFormat="1" x14ac:dyDescent="0.3"/>
    <row r="513" s="844" customFormat="1" x14ac:dyDescent="0.3"/>
    <row r="514" s="844" customFormat="1" x14ac:dyDescent="0.3"/>
    <row r="515" s="844" customFormat="1" x14ac:dyDescent="0.3"/>
    <row r="516" s="844" customFormat="1" x14ac:dyDescent="0.3"/>
    <row r="517" s="844" customFormat="1" x14ac:dyDescent="0.3"/>
    <row r="518" s="844" customFormat="1" x14ac:dyDescent="0.3"/>
    <row r="519" s="844" customFormat="1" x14ac:dyDescent="0.3"/>
    <row r="520" s="844" customFormat="1" x14ac:dyDescent="0.3"/>
    <row r="521" s="844" customFormat="1" x14ac:dyDescent="0.3"/>
    <row r="522" s="844" customFormat="1" x14ac:dyDescent="0.3"/>
    <row r="523" s="844" customFormat="1" x14ac:dyDescent="0.3"/>
    <row r="524" s="844" customFormat="1" x14ac:dyDescent="0.3"/>
    <row r="525" s="844" customFormat="1" x14ac:dyDescent="0.3"/>
    <row r="526" s="844" customFormat="1" x14ac:dyDescent="0.3"/>
    <row r="527" s="844" customFormat="1" x14ac:dyDescent="0.3"/>
    <row r="528" s="844" customFormat="1" x14ac:dyDescent="0.3"/>
    <row r="529" s="844" customFormat="1" x14ac:dyDescent="0.3"/>
    <row r="530" s="844" customFormat="1" x14ac:dyDescent="0.3"/>
    <row r="531" s="844" customFormat="1" x14ac:dyDescent="0.3"/>
    <row r="532" s="844" customFormat="1" x14ac:dyDescent="0.3"/>
    <row r="533" s="844" customFormat="1" x14ac:dyDescent="0.3"/>
    <row r="534" s="844" customFormat="1" x14ac:dyDescent="0.3"/>
    <row r="535" s="844" customFormat="1" x14ac:dyDescent="0.3"/>
    <row r="536" s="844" customFormat="1" x14ac:dyDescent="0.3"/>
    <row r="537" s="844" customFormat="1" x14ac:dyDescent="0.3"/>
    <row r="538" s="844" customFormat="1" x14ac:dyDescent="0.3"/>
    <row r="539" s="844" customFormat="1" x14ac:dyDescent="0.3"/>
    <row r="540" s="844" customFormat="1" x14ac:dyDescent="0.3"/>
    <row r="541" s="844" customFormat="1" x14ac:dyDescent="0.3"/>
    <row r="542" s="844" customFormat="1" x14ac:dyDescent="0.3"/>
    <row r="543" s="844" customFormat="1" x14ac:dyDescent="0.3"/>
    <row r="544" s="844" customFormat="1" x14ac:dyDescent="0.3"/>
    <row r="545" s="844" customFormat="1" x14ac:dyDescent="0.3"/>
    <row r="546" s="844" customFormat="1" x14ac:dyDescent="0.3"/>
    <row r="547" s="844" customFormat="1" x14ac:dyDescent="0.3"/>
    <row r="548" s="844" customFormat="1" x14ac:dyDescent="0.3"/>
    <row r="549" s="844" customFormat="1" x14ac:dyDescent="0.3"/>
    <row r="550" s="844" customFormat="1" x14ac:dyDescent="0.3"/>
    <row r="551" s="844" customFormat="1" x14ac:dyDescent="0.3"/>
    <row r="552" s="844" customFormat="1" x14ac:dyDescent="0.3"/>
    <row r="553" s="844" customFormat="1" x14ac:dyDescent="0.3"/>
    <row r="554" s="844" customFormat="1" x14ac:dyDescent="0.3"/>
    <row r="555" s="844" customFormat="1" x14ac:dyDescent="0.3"/>
    <row r="556" s="844" customFormat="1" x14ac:dyDescent="0.3"/>
    <row r="557" s="844" customFormat="1" x14ac:dyDescent="0.3"/>
    <row r="558" s="844" customFormat="1" x14ac:dyDescent="0.3"/>
    <row r="559" s="844" customFormat="1" x14ac:dyDescent="0.3"/>
    <row r="560" s="844" customFormat="1" x14ac:dyDescent="0.3"/>
    <row r="561" s="844" customFormat="1" x14ac:dyDescent="0.3"/>
    <row r="562" s="844" customFormat="1" x14ac:dyDescent="0.3"/>
    <row r="563" s="844" customFormat="1" x14ac:dyDescent="0.3"/>
    <row r="564" s="844" customFormat="1" x14ac:dyDescent="0.3"/>
    <row r="565" s="844" customFormat="1" x14ac:dyDescent="0.3"/>
    <row r="566" s="844" customFormat="1" x14ac:dyDescent="0.3"/>
    <row r="567" s="844" customFormat="1" x14ac:dyDescent="0.3"/>
    <row r="568" s="844" customFormat="1" x14ac:dyDescent="0.3"/>
    <row r="569" s="844" customFormat="1" x14ac:dyDescent="0.3"/>
    <row r="570" s="844" customFormat="1" x14ac:dyDescent="0.3"/>
    <row r="571" s="844" customFormat="1" x14ac:dyDescent="0.3"/>
    <row r="572" s="844" customFormat="1" x14ac:dyDescent="0.3"/>
    <row r="573" s="844" customFormat="1" x14ac:dyDescent="0.3"/>
    <row r="574" s="844" customFormat="1" x14ac:dyDescent="0.3"/>
    <row r="575" s="844" customFormat="1" x14ac:dyDescent="0.3"/>
    <row r="576" s="844" customFormat="1" x14ac:dyDescent="0.3"/>
    <row r="577" s="844" customFormat="1" x14ac:dyDescent="0.3"/>
    <row r="578" s="844" customFormat="1" x14ac:dyDescent="0.3"/>
    <row r="579" s="844" customFormat="1" x14ac:dyDescent="0.3"/>
    <row r="580" s="844" customFormat="1" x14ac:dyDescent="0.3"/>
    <row r="581" s="844" customFormat="1" x14ac:dyDescent="0.3"/>
    <row r="582" s="844" customFormat="1" x14ac:dyDescent="0.3"/>
    <row r="583" s="844" customFormat="1" x14ac:dyDescent="0.3"/>
    <row r="584" s="844" customFormat="1" x14ac:dyDescent="0.3"/>
    <row r="585" s="844" customFormat="1" x14ac:dyDescent="0.3"/>
    <row r="586" s="844" customFormat="1" x14ac:dyDescent="0.3"/>
    <row r="587" s="844" customFormat="1" x14ac:dyDescent="0.3"/>
    <row r="588" s="844" customFormat="1" x14ac:dyDescent="0.3"/>
    <row r="589" s="844" customFormat="1" x14ac:dyDescent="0.3"/>
    <row r="590" s="844" customFormat="1" x14ac:dyDescent="0.3"/>
    <row r="591" s="844" customFormat="1" x14ac:dyDescent="0.3"/>
    <row r="592" s="844" customFormat="1" x14ac:dyDescent="0.3"/>
    <row r="593" s="844" customFormat="1" x14ac:dyDescent="0.3"/>
    <row r="594" s="844" customFormat="1" x14ac:dyDescent="0.3"/>
    <row r="595" s="844" customFormat="1" x14ac:dyDescent="0.3"/>
    <row r="596" s="844" customFormat="1" x14ac:dyDescent="0.3"/>
    <row r="597" s="844" customFormat="1" x14ac:dyDescent="0.3"/>
    <row r="598" s="844" customFormat="1" x14ac:dyDescent="0.3"/>
    <row r="599" s="844" customFormat="1" x14ac:dyDescent="0.3"/>
    <row r="600" s="844" customFormat="1" x14ac:dyDescent="0.3"/>
    <row r="601" s="844" customFormat="1" x14ac:dyDescent="0.3"/>
    <row r="602" s="844" customFormat="1" x14ac:dyDescent="0.3"/>
    <row r="603" s="844" customFormat="1" x14ac:dyDescent="0.3"/>
    <row r="604" s="844" customFormat="1" x14ac:dyDescent="0.3"/>
    <row r="605" s="844" customFormat="1" x14ac:dyDescent="0.3"/>
    <row r="606" s="844" customFormat="1" x14ac:dyDescent="0.3"/>
    <row r="607" s="844" customFormat="1" x14ac:dyDescent="0.3"/>
    <row r="608" s="844" customFormat="1" x14ac:dyDescent="0.3"/>
    <row r="609" s="844" customFormat="1" x14ac:dyDescent="0.3"/>
    <row r="610" s="844" customFormat="1" x14ac:dyDescent="0.3"/>
    <row r="611" s="844" customFormat="1" x14ac:dyDescent="0.3"/>
    <row r="612" s="844" customFormat="1" x14ac:dyDescent="0.3"/>
    <row r="613" s="844" customFormat="1" x14ac:dyDescent="0.3"/>
    <row r="614" s="844" customFormat="1" x14ac:dyDescent="0.3"/>
    <row r="615" s="844" customFormat="1" x14ac:dyDescent="0.3"/>
    <row r="616" s="844" customFormat="1" x14ac:dyDescent="0.3"/>
    <row r="617" s="844" customFormat="1" x14ac:dyDescent="0.3"/>
    <row r="618" s="844" customFormat="1" x14ac:dyDescent="0.3"/>
    <row r="619" s="844" customFormat="1" x14ac:dyDescent="0.3"/>
    <row r="620" s="844" customFormat="1" x14ac:dyDescent="0.3"/>
    <row r="621" s="844" customFormat="1" x14ac:dyDescent="0.3"/>
    <row r="622" s="844" customFormat="1" x14ac:dyDescent="0.3"/>
    <row r="623" s="844" customFormat="1" x14ac:dyDescent="0.3"/>
    <row r="624" s="844" customFormat="1" x14ac:dyDescent="0.3"/>
    <row r="625" s="844" customFormat="1" x14ac:dyDescent="0.3"/>
    <row r="626" s="844" customFormat="1" x14ac:dyDescent="0.3"/>
    <row r="627" s="844" customFormat="1" x14ac:dyDescent="0.3"/>
    <row r="628" s="844" customFormat="1" x14ac:dyDescent="0.3"/>
    <row r="629" s="844" customFormat="1" x14ac:dyDescent="0.3"/>
    <row r="630" s="844" customFormat="1" x14ac:dyDescent="0.3"/>
    <row r="631" s="844" customFormat="1" x14ac:dyDescent="0.3"/>
    <row r="632" s="844" customFormat="1" x14ac:dyDescent="0.3"/>
    <row r="633" s="844" customFormat="1" x14ac:dyDescent="0.3"/>
    <row r="634" s="844" customFormat="1" x14ac:dyDescent="0.3"/>
    <row r="635" s="844" customFormat="1" x14ac:dyDescent="0.3"/>
    <row r="636" s="844" customFormat="1" x14ac:dyDescent="0.3"/>
    <row r="637" s="844" customFormat="1" x14ac:dyDescent="0.3"/>
    <row r="638" s="844" customFormat="1" x14ac:dyDescent="0.3"/>
    <row r="639" s="844" customFormat="1" x14ac:dyDescent="0.3"/>
    <row r="640" s="844" customFormat="1" x14ac:dyDescent="0.3"/>
    <row r="641" s="844" customFormat="1" x14ac:dyDescent="0.3"/>
    <row r="642" s="844" customFormat="1" x14ac:dyDescent="0.3"/>
    <row r="643" s="844" customFormat="1" x14ac:dyDescent="0.3"/>
    <row r="644" s="844" customFormat="1" x14ac:dyDescent="0.3"/>
    <row r="645" s="844" customFormat="1" x14ac:dyDescent="0.3"/>
    <row r="646" s="844" customFormat="1" x14ac:dyDescent="0.3"/>
    <row r="647" s="844" customFormat="1" x14ac:dyDescent="0.3"/>
    <row r="648" s="844" customFormat="1" x14ac:dyDescent="0.3"/>
    <row r="649" s="844" customFormat="1" x14ac:dyDescent="0.3"/>
    <row r="650" s="844" customFormat="1" x14ac:dyDescent="0.3"/>
    <row r="651" s="844" customFormat="1" x14ac:dyDescent="0.3"/>
    <row r="652" s="844" customFormat="1" x14ac:dyDescent="0.3"/>
    <row r="653" s="844" customFormat="1" x14ac:dyDescent="0.3"/>
    <row r="654" s="844" customFormat="1" x14ac:dyDescent="0.3"/>
    <row r="655" s="844" customFormat="1" x14ac:dyDescent="0.3"/>
    <row r="656" s="844" customFormat="1" x14ac:dyDescent="0.3"/>
    <row r="657" s="844" customFormat="1" x14ac:dyDescent="0.3"/>
    <row r="658" s="844" customFormat="1" x14ac:dyDescent="0.3"/>
    <row r="659" s="844" customFormat="1" x14ac:dyDescent="0.3"/>
    <row r="660" s="844" customFormat="1" x14ac:dyDescent="0.3"/>
    <row r="661" s="844" customFormat="1" x14ac:dyDescent="0.3"/>
    <row r="662" s="844" customFormat="1" x14ac:dyDescent="0.3"/>
    <row r="663" s="844" customFormat="1" x14ac:dyDescent="0.3"/>
    <row r="664" s="844" customFormat="1" x14ac:dyDescent="0.3"/>
    <row r="665" s="844" customFormat="1" x14ac:dyDescent="0.3"/>
    <row r="666" s="844" customFormat="1" x14ac:dyDescent="0.3"/>
    <row r="667" s="844" customFormat="1" x14ac:dyDescent="0.3"/>
    <row r="668" s="844" customFormat="1" x14ac:dyDescent="0.3"/>
    <row r="669" s="844" customFormat="1" x14ac:dyDescent="0.3"/>
    <row r="670" s="844" customFormat="1" x14ac:dyDescent="0.3"/>
    <row r="671" s="844" customFormat="1" x14ac:dyDescent="0.3"/>
    <row r="672" s="844" customFormat="1" x14ac:dyDescent="0.3"/>
    <row r="673" s="844" customFormat="1" x14ac:dyDescent="0.3"/>
    <row r="674" s="844" customFormat="1" x14ac:dyDescent="0.3"/>
    <row r="675" s="844" customFormat="1" x14ac:dyDescent="0.3"/>
    <row r="676" s="844" customFormat="1" x14ac:dyDescent="0.3"/>
    <row r="677" s="844" customFormat="1" x14ac:dyDescent="0.3"/>
    <row r="678" s="844" customFormat="1" x14ac:dyDescent="0.3"/>
    <row r="679" s="844" customFormat="1" x14ac:dyDescent="0.3"/>
    <row r="680" s="844" customFormat="1" x14ac:dyDescent="0.3"/>
    <row r="681" s="844" customFormat="1" x14ac:dyDescent="0.3"/>
    <row r="682" s="844" customFormat="1" x14ac:dyDescent="0.3"/>
    <row r="683" s="844" customFormat="1" x14ac:dyDescent="0.3"/>
    <row r="684" s="844" customFormat="1" x14ac:dyDescent="0.3"/>
    <row r="685" s="844" customFormat="1" x14ac:dyDescent="0.3"/>
    <row r="686" s="844" customFormat="1" x14ac:dyDescent="0.3"/>
    <row r="687" s="844" customFormat="1" x14ac:dyDescent="0.3"/>
    <row r="688" s="844" customFormat="1" x14ac:dyDescent="0.3"/>
    <row r="689" s="844" customFormat="1" x14ac:dyDescent="0.3"/>
    <row r="690" s="844" customFormat="1" x14ac:dyDescent="0.3"/>
    <row r="691" s="844" customFormat="1" x14ac:dyDescent="0.3"/>
    <row r="692" s="844" customFormat="1" x14ac:dyDescent="0.3"/>
    <row r="693" s="844" customFormat="1" x14ac:dyDescent="0.3"/>
    <row r="694" s="844" customFormat="1" x14ac:dyDescent="0.3"/>
    <row r="695" s="844" customFormat="1" x14ac:dyDescent="0.3"/>
    <row r="696" s="844" customFormat="1" x14ac:dyDescent="0.3"/>
    <row r="697" s="844" customFormat="1" x14ac:dyDescent="0.3"/>
    <row r="698" s="844" customFormat="1" x14ac:dyDescent="0.3"/>
    <row r="699" s="844" customFormat="1" x14ac:dyDescent="0.3"/>
    <row r="700" s="844" customFormat="1" x14ac:dyDescent="0.3"/>
    <row r="701" s="844" customFormat="1" x14ac:dyDescent="0.3"/>
    <row r="702" s="844" customFormat="1" x14ac:dyDescent="0.3"/>
    <row r="703" s="844" customFormat="1" x14ac:dyDescent="0.3"/>
    <row r="704" s="844" customFormat="1" x14ac:dyDescent="0.3"/>
    <row r="705" s="844" customFormat="1" x14ac:dyDescent="0.3"/>
    <row r="706" s="844" customFormat="1" x14ac:dyDescent="0.3"/>
    <row r="707" s="844" customFormat="1" x14ac:dyDescent="0.3"/>
    <row r="708" s="844" customFormat="1" x14ac:dyDescent="0.3"/>
    <row r="709" s="844" customFormat="1" x14ac:dyDescent="0.3"/>
    <row r="710" s="844" customFormat="1" x14ac:dyDescent="0.3"/>
    <row r="711" s="844" customFormat="1" x14ac:dyDescent="0.3"/>
    <row r="712" s="844" customFormat="1" x14ac:dyDescent="0.3"/>
    <row r="713" s="844" customFormat="1" x14ac:dyDescent="0.3"/>
    <row r="714" s="844" customFormat="1" x14ac:dyDescent="0.3"/>
    <row r="715" s="844" customFormat="1" x14ac:dyDescent="0.3"/>
    <row r="716" s="844" customFormat="1" x14ac:dyDescent="0.3"/>
    <row r="717" s="844" customFormat="1" x14ac:dyDescent="0.3"/>
    <row r="718" s="844" customFormat="1" x14ac:dyDescent="0.3"/>
    <row r="719" s="844" customFormat="1" x14ac:dyDescent="0.3"/>
    <row r="720" s="844" customFormat="1" x14ac:dyDescent="0.3"/>
    <row r="721" s="844" customFormat="1" x14ac:dyDescent="0.3"/>
    <row r="722" s="844" customFormat="1" x14ac:dyDescent="0.3"/>
    <row r="723" s="844" customFormat="1" x14ac:dyDescent="0.3"/>
    <row r="724" s="844" customFormat="1" x14ac:dyDescent="0.3"/>
    <row r="725" s="844" customFormat="1" x14ac:dyDescent="0.3"/>
    <row r="726" s="844" customFormat="1" x14ac:dyDescent="0.3"/>
    <row r="727" s="844" customFormat="1" x14ac:dyDescent="0.3"/>
    <row r="728" s="844" customFormat="1" x14ac:dyDescent="0.3"/>
    <row r="729" s="844" customFormat="1" x14ac:dyDescent="0.3"/>
    <row r="730" s="844" customFormat="1" x14ac:dyDescent="0.3"/>
    <row r="731" s="844" customFormat="1" x14ac:dyDescent="0.3"/>
    <row r="732" s="844" customFormat="1" x14ac:dyDescent="0.3"/>
    <row r="733" s="844" customFormat="1" x14ac:dyDescent="0.3"/>
    <row r="734" s="844" customFormat="1" x14ac:dyDescent="0.3"/>
    <row r="735" s="844" customFormat="1" x14ac:dyDescent="0.3"/>
    <row r="736" s="844" customFormat="1" x14ac:dyDescent="0.3"/>
    <row r="737" s="844" customFormat="1" x14ac:dyDescent="0.3"/>
    <row r="738" s="844" customFormat="1" x14ac:dyDescent="0.3"/>
    <row r="739" s="844" customFormat="1" x14ac:dyDescent="0.3"/>
    <row r="740" s="844" customFormat="1" x14ac:dyDescent="0.3"/>
    <row r="741" s="844" customFormat="1" x14ac:dyDescent="0.3"/>
    <row r="742" s="844" customFormat="1" x14ac:dyDescent="0.3"/>
    <row r="743" s="844" customFormat="1" x14ac:dyDescent="0.3"/>
    <row r="744" s="844" customFormat="1" x14ac:dyDescent="0.3"/>
    <row r="745" s="844" customFormat="1" x14ac:dyDescent="0.3"/>
    <row r="746" s="844" customFormat="1" x14ac:dyDescent="0.3"/>
    <row r="747" s="844" customFormat="1" x14ac:dyDescent="0.3"/>
    <row r="748" s="844" customFormat="1" x14ac:dyDescent="0.3"/>
    <row r="749" s="844" customFormat="1" x14ac:dyDescent="0.3"/>
    <row r="750" s="844" customFormat="1" x14ac:dyDescent="0.3"/>
    <row r="751" s="844" customFormat="1" x14ac:dyDescent="0.3"/>
    <row r="752" s="844" customFormat="1" x14ac:dyDescent="0.3"/>
    <row r="753" s="844" customFormat="1" x14ac:dyDescent="0.3"/>
    <row r="754" s="844" customFormat="1" x14ac:dyDescent="0.3"/>
    <row r="755" s="844" customFormat="1" x14ac:dyDescent="0.3"/>
    <row r="756" s="844" customFormat="1" x14ac:dyDescent="0.3"/>
    <row r="757" s="844" customFormat="1" x14ac:dyDescent="0.3"/>
    <row r="758" s="844" customFormat="1" x14ac:dyDescent="0.3"/>
    <row r="759" s="844" customFormat="1" x14ac:dyDescent="0.3"/>
    <row r="760" s="844" customFormat="1" x14ac:dyDescent="0.3"/>
    <row r="761" s="844" customFormat="1" x14ac:dyDescent="0.3"/>
    <row r="762" s="844" customFormat="1" x14ac:dyDescent="0.3"/>
    <row r="763" s="844" customFormat="1" x14ac:dyDescent="0.3"/>
    <row r="764" s="844" customFormat="1" x14ac:dyDescent="0.3"/>
    <row r="765" s="844" customFormat="1" x14ac:dyDescent="0.3"/>
    <row r="766" s="844" customFormat="1" x14ac:dyDescent="0.3"/>
    <row r="767" s="844" customFormat="1" x14ac:dyDescent="0.3"/>
    <row r="768" s="844" customFormat="1" x14ac:dyDescent="0.3"/>
    <row r="769" s="844" customFormat="1" x14ac:dyDescent="0.3"/>
    <row r="770" s="844" customFormat="1" x14ac:dyDescent="0.3"/>
    <row r="771" s="844" customFormat="1" x14ac:dyDescent="0.3"/>
    <row r="772" s="844" customFormat="1" x14ac:dyDescent="0.3"/>
    <row r="773" s="844" customFormat="1" x14ac:dyDescent="0.3"/>
    <row r="774" s="844" customFormat="1" x14ac:dyDescent="0.3"/>
    <row r="775" s="844" customFormat="1" x14ac:dyDescent="0.3"/>
    <row r="776" s="844" customFormat="1" x14ac:dyDescent="0.3"/>
    <row r="777" s="844" customFormat="1" x14ac:dyDescent="0.3"/>
    <row r="778" s="844" customFormat="1" x14ac:dyDescent="0.3"/>
    <row r="779" s="844" customFormat="1" x14ac:dyDescent="0.3"/>
    <row r="780" s="844" customFormat="1" x14ac:dyDescent="0.3"/>
    <row r="781" s="844" customFormat="1" x14ac:dyDescent="0.3"/>
    <row r="782" s="844" customFormat="1" x14ac:dyDescent="0.3"/>
    <row r="783" s="844" customFormat="1" x14ac:dyDescent="0.3"/>
    <row r="784" s="844" customFormat="1" x14ac:dyDescent="0.3"/>
    <row r="785" s="844" customFormat="1" x14ac:dyDescent="0.3"/>
    <row r="786" s="844" customFormat="1" x14ac:dyDescent="0.3"/>
    <row r="787" s="844" customFormat="1" x14ac:dyDescent="0.3"/>
    <row r="788" s="844" customFormat="1" x14ac:dyDescent="0.3"/>
    <row r="789" s="844" customFormat="1" x14ac:dyDescent="0.3"/>
    <row r="790" s="844" customFormat="1" x14ac:dyDescent="0.3"/>
    <row r="791" s="844" customFormat="1" x14ac:dyDescent="0.3"/>
    <row r="792" s="844" customFormat="1" x14ac:dyDescent="0.3"/>
    <row r="793" s="844" customFormat="1" x14ac:dyDescent="0.3"/>
    <row r="794" s="844" customFormat="1" x14ac:dyDescent="0.3"/>
    <row r="795" s="844" customFormat="1" x14ac:dyDescent="0.3"/>
    <row r="796" s="844" customFormat="1" x14ac:dyDescent="0.3"/>
    <row r="797" s="844" customFormat="1" x14ac:dyDescent="0.3"/>
    <row r="798" s="844" customFormat="1" x14ac:dyDescent="0.3"/>
    <row r="799" s="844" customFormat="1" x14ac:dyDescent="0.3"/>
    <row r="800" s="844" customFormat="1" x14ac:dyDescent="0.3"/>
    <row r="801" s="844" customFormat="1" x14ac:dyDescent="0.3"/>
    <row r="802" s="844" customFormat="1" x14ac:dyDescent="0.3"/>
    <row r="803" s="844" customFormat="1" x14ac:dyDescent="0.3"/>
    <row r="804" s="844" customFormat="1" x14ac:dyDescent="0.3"/>
    <row r="805" s="844" customFormat="1" x14ac:dyDescent="0.3"/>
    <row r="806" s="844" customFormat="1" x14ac:dyDescent="0.3"/>
    <row r="807" s="844" customFormat="1" x14ac:dyDescent="0.3"/>
    <row r="808" s="844" customFormat="1" x14ac:dyDescent="0.3"/>
    <row r="809" s="844" customFormat="1" x14ac:dyDescent="0.3"/>
    <row r="810" s="844" customFormat="1" x14ac:dyDescent="0.3"/>
    <row r="811" s="844" customFormat="1" x14ac:dyDescent="0.3"/>
    <row r="812" s="844" customFormat="1" x14ac:dyDescent="0.3"/>
    <row r="813" s="844" customFormat="1" x14ac:dyDescent="0.3"/>
    <row r="814" s="844" customFormat="1" x14ac:dyDescent="0.3"/>
    <row r="815" s="844" customFormat="1" x14ac:dyDescent="0.3"/>
    <row r="816" s="844" customFormat="1" x14ac:dyDescent="0.3"/>
    <row r="817" s="844" customFormat="1" x14ac:dyDescent="0.3"/>
    <row r="818" s="844" customFormat="1" x14ac:dyDescent="0.3"/>
    <row r="819" s="844" customFormat="1" x14ac:dyDescent="0.3"/>
    <row r="820" s="844" customFormat="1" x14ac:dyDescent="0.3"/>
    <row r="821" s="844" customFormat="1" x14ac:dyDescent="0.3"/>
    <row r="822" s="844" customFormat="1" x14ac:dyDescent="0.3"/>
    <row r="823" s="844" customFormat="1" x14ac:dyDescent="0.3"/>
    <row r="824" s="844" customFormat="1" x14ac:dyDescent="0.3"/>
    <row r="825" s="844" customFormat="1" x14ac:dyDescent="0.3"/>
    <row r="826" s="844" customFormat="1" x14ac:dyDescent="0.3"/>
    <row r="827" s="844" customFormat="1" x14ac:dyDescent="0.3"/>
    <row r="828" s="844" customFormat="1" x14ac:dyDescent="0.3"/>
    <row r="829" s="844" customFormat="1" x14ac:dyDescent="0.3"/>
    <row r="830" s="844" customFormat="1" x14ac:dyDescent="0.3"/>
    <row r="831" s="844" customFormat="1" x14ac:dyDescent="0.3"/>
    <row r="832" s="844" customFormat="1" x14ac:dyDescent="0.3"/>
    <row r="833" s="844" customFormat="1" x14ac:dyDescent="0.3"/>
    <row r="834" s="844" customFormat="1" x14ac:dyDescent="0.3"/>
    <row r="835" s="844" customFormat="1" x14ac:dyDescent="0.3"/>
    <row r="836" s="844" customFormat="1" x14ac:dyDescent="0.3"/>
    <row r="837" s="844" customFormat="1" x14ac:dyDescent="0.3"/>
    <row r="838" s="844" customFormat="1" x14ac:dyDescent="0.3"/>
    <row r="839" s="844" customFormat="1" x14ac:dyDescent="0.3"/>
    <row r="840" s="844" customFormat="1" x14ac:dyDescent="0.3"/>
    <row r="841" s="844" customFormat="1" x14ac:dyDescent="0.3"/>
    <row r="842" s="844" customFormat="1" x14ac:dyDescent="0.3"/>
    <row r="843" s="844" customFormat="1" x14ac:dyDescent="0.3"/>
    <row r="844" s="844" customFormat="1" x14ac:dyDescent="0.3"/>
    <row r="845" s="844" customFormat="1" x14ac:dyDescent="0.3"/>
    <row r="846" s="844" customFormat="1" x14ac:dyDescent="0.3"/>
    <row r="847" s="844" customFormat="1" x14ac:dyDescent="0.3"/>
    <row r="848" s="844" customFormat="1" x14ac:dyDescent="0.3"/>
    <row r="849" s="844" customFormat="1" x14ac:dyDescent="0.3"/>
    <row r="850" s="844" customFormat="1" x14ac:dyDescent="0.3"/>
    <row r="851" s="844" customFormat="1" x14ac:dyDescent="0.3"/>
    <row r="852" s="844" customFormat="1" x14ac:dyDescent="0.3"/>
    <row r="853" s="844" customFormat="1" x14ac:dyDescent="0.3"/>
    <row r="854" s="844" customFormat="1" x14ac:dyDescent="0.3"/>
    <row r="855" s="844" customFormat="1" x14ac:dyDescent="0.3"/>
    <row r="856" s="844" customFormat="1" x14ac:dyDescent="0.3"/>
    <row r="857" s="844" customFormat="1" x14ac:dyDescent="0.3"/>
    <row r="858" s="844" customFormat="1" x14ac:dyDescent="0.3"/>
    <row r="859" s="844" customFormat="1" x14ac:dyDescent="0.3"/>
    <row r="860" s="844" customFormat="1" x14ac:dyDescent="0.3"/>
    <row r="861" s="844" customFormat="1" x14ac:dyDescent="0.3"/>
    <row r="862" s="844" customFormat="1" x14ac:dyDescent="0.3"/>
    <row r="863" s="844" customFormat="1" x14ac:dyDescent="0.3"/>
    <row r="864" s="844" customFormat="1" x14ac:dyDescent="0.3"/>
    <row r="865" s="844" customFormat="1" x14ac:dyDescent="0.3"/>
    <row r="866" s="844" customFormat="1" x14ac:dyDescent="0.3"/>
    <row r="867" s="844" customFormat="1" x14ac:dyDescent="0.3"/>
    <row r="868" s="844" customFormat="1" x14ac:dyDescent="0.3"/>
    <row r="869" s="844" customFormat="1" x14ac:dyDescent="0.3"/>
    <row r="870" s="844" customFormat="1" x14ac:dyDescent="0.3"/>
    <row r="871" s="844" customFormat="1" x14ac:dyDescent="0.3"/>
    <row r="872" s="844" customFormat="1" x14ac:dyDescent="0.3"/>
    <row r="873" s="844" customFormat="1" x14ac:dyDescent="0.3"/>
    <row r="874" s="844" customFormat="1" x14ac:dyDescent="0.3"/>
    <row r="875" s="844" customFormat="1" x14ac:dyDescent="0.3"/>
    <row r="876" s="844" customFormat="1" x14ac:dyDescent="0.3"/>
    <row r="877" s="844" customFormat="1" x14ac:dyDescent="0.3"/>
    <row r="878" s="844" customFormat="1" x14ac:dyDescent="0.3"/>
    <row r="879" s="844" customFormat="1" x14ac:dyDescent="0.3"/>
    <row r="880" s="844" customFormat="1" x14ac:dyDescent="0.3"/>
    <row r="881" s="844" customFormat="1" x14ac:dyDescent="0.3"/>
    <row r="882" s="844" customFormat="1" x14ac:dyDescent="0.3"/>
    <row r="883" s="844" customFormat="1" x14ac:dyDescent="0.3"/>
    <row r="884" s="844" customFormat="1" x14ac:dyDescent="0.3"/>
    <row r="885" s="844" customFormat="1" x14ac:dyDescent="0.3"/>
    <row r="886" s="844" customFormat="1" x14ac:dyDescent="0.3"/>
    <row r="887" s="844" customFormat="1" x14ac:dyDescent="0.3"/>
    <row r="888" s="844" customFormat="1" x14ac:dyDescent="0.3"/>
    <row r="889" s="844" customFormat="1" x14ac:dyDescent="0.3"/>
    <row r="890" s="844" customFormat="1" x14ac:dyDescent="0.3"/>
    <row r="891" s="844" customFormat="1" x14ac:dyDescent="0.3"/>
    <row r="892" s="844" customFormat="1" x14ac:dyDescent="0.3"/>
    <row r="893" s="844" customFormat="1" x14ac:dyDescent="0.3"/>
    <row r="894" s="844" customFormat="1" x14ac:dyDescent="0.3"/>
    <row r="895" s="844" customFormat="1" x14ac:dyDescent="0.3"/>
    <row r="896" s="844" customFormat="1" x14ac:dyDescent="0.3"/>
    <row r="897" s="844" customFormat="1" x14ac:dyDescent="0.3"/>
    <row r="898" s="844" customFormat="1" x14ac:dyDescent="0.3"/>
    <row r="899" s="844" customFormat="1" x14ac:dyDescent="0.3"/>
    <row r="900" s="844" customFormat="1" x14ac:dyDescent="0.3"/>
    <row r="901" s="844" customFormat="1" x14ac:dyDescent="0.3"/>
    <row r="902" s="844" customFormat="1" x14ac:dyDescent="0.3"/>
    <row r="903" s="844" customFormat="1" x14ac:dyDescent="0.3"/>
    <row r="904" s="844" customFormat="1" x14ac:dyDescent="0.3"/>
    <row r="905" s="844" customFormat="1" x14ac:dyDescent="0.3"/>
    <row r="906" s="844" customFormat="1" x14ac:dyDescent="0.3"/>
    <row r="907" s="844" customFormat="1" x14ac:dyDescent="0.3"/>
    <row r="908" s="844" customFormat="1" x14ac:dyDescent="0.3"/>
    <row r="909" s="844" customFormat="1" x14ac:dyDescent="0.3"/>
    <row r="910" s="844" customFormat="1" x14ac:dyDescent="0.3"/>
    <row r="911" s="844" customFormat="1" x14ac:dyDescent="0.3"/>
    <row r="912" s="844" customFormat="1" x14ac:dyDescent="0.3"/>
    <row r="913" s="844" customFormat="1" x14ac:dyDescent="0.3"/>
    <row r="914" s="844" customFormat="1" x14ac:dyDescent="0.3"/>
    <row r="915" s="844" customFormat="1" x14ac:dyDescent="0.3"/>
    <row r="916" s="844" customFormat="1" x14ac:dyDescent="0.3"/>
    <row r="917" s="844" customFormat="1" x14ac:dyDescent="0.3"/>
    <row r="918" s="844" customFormat="1" x14ac:dyDescent="0.3"/>
    <row r="919" s="844" customFormat="1" x14ac:dyDescent="0.3"/>
    <row r="920" s="844" customFormat="1" x14ac:dyDescent="0.3"/>
    <row r="921" s="844" customFormat="1" x14ac:dyDescent="0.3"/>
    <row r="922" s="844" customFormat="1" x14ac:dyDescent="0.3"/>
    <row r="923" s="844" customFormat="1" x14ac:dyDescent="0.3"/>
    <row r="924" s="844" customFormat="1" x14ac:dyDescent="0.3"/>
    <row r="925" s="844" customFormat="1" x14ac:dyDescent="0.3"/>
    <row r="926" s="844" customFormat="1" x14ac:dyDescent="0.3"/>
    <row r="927" s="844" customFormat="1" x14ac:dyDescent="0.3"/>
    <row r="928" s="844" customFormat="1" x14ac:dyDescent="0.3"/>
    <row r="929" s="844" customFormat="1" x14ac:dyDescent="0.3"/>
    <row r="930" s="844" customFormat="1" x14ac:dyDescent="0.3"/>
    <row r="931" s="844" customFormat="1" x14ac:dyDescent="0.3"/>
    <row r="932" s="844" customFormat="1" x14ac:dyDescent="0.3"/>
    <row r="933" s="844" customFormat="1" x14ac:dyDescent="0.3"/>
    <row r="934" s="844" customFormat="1" x14ac:dyDescent="0.3"/>
    <row r="935" s="844" customFormat="1" x14ac:dyDescent="0.3"/>
    <row r="936" s="844" customFormat="1" x14ac:dyDescent="0.3"/>
    <row r="937" s="844" customFormat="1" x14ac:dyDescent="0.3"/>
    <row r="938" s="844" customFormat="1" x14ac:dyDescent="0.3"/>
    <row r="939" s="844" customFormat="1" x14ac:dyDescent="0.3"/>
    <row r="940" s="844" customFormat="1" x14ac:dyDescent="0.3"/>
    <row r="941" s="844" customFormat="1" x14ac:dyDescent="0.3"/>
    <row r="942" s="844" customFormat="1" x14ac:dyDescent="0.3"/>
    <row r="943" s="844" customFormat="1" x14ac:dyDescent="0.3"/>
    <row r="944" s="844" customFormat="1" x14ac:dyDescent="0.3"/>
    <row r="945" s="844" customFormat="1" x14ac:dyDescent="0.3"/>
    <row r="946" s="844" customFormat="1" x14ac:dyDescent="0.3"/>
    <row r="947" s="844" customFormat="1" x14ac:dyDescent="0.3"/>
    <row r="948" s="844" customFormat="1" x14ac:dyDescent="0.3"/>
    <row r="949" s="844" customFormat="1" x14ac:dyDescent="0.3"/>
    <row r="950" s="844" customFormat="1" x14ac:dyDescent="0.3"/>
    <row r="951" s="844" customFormat="1" x14ac:dyDescent="0.3"/>
    <row r="952" s="844" customFormat="1" x14ac:dyDescent="0.3"/>
    <row r="953" s="844" customFormat="1" x14ac:dyDescent="0.3"/>
    <row r="954" s="844" customFormat="1" x14ac:dyDescent="0.3"/>
    <row r="955" s="844" customFormat="1" x14ac:dyDescent="0.3"/>
    <row r="956" s="844" customFormat="1" x14ac:dyDescent="0.3"/>
    <row r="957" s="844" customFormat="1" x14ac:dyDescent="0.3"/>
    <row r="958" s="844" customFormat="1" x14ac:dyDescent="0.3"/>
    <row r="959" s="844" customFormat="1" x14ac:dyDescent="0.3"/>
    <row r="960" s="844" customFormat="1" x14ac:dyDescent="0.3"/>
    <row r="961" s="844" customFormat="1" x14ac:dyDescent="0.3"/>
    <row r="962" s="844" customFormat="1" x14ac:dyDescent="0.3"/>
    <row r="963" s="844" customFormat="1" x14ac:dyDescent="0.3"/>
    <row r="964" s="844" customFormat="1" x14ac:dyDescent="0.3"/>
    <row r="965" s="844" customFormat="1" x14ac:dyDescent="0.3"/>
    <row r="966" s="844" customFormat="1" x14ac:dyDescent="0.3"/>
    <row r="967" s="844" customFormat="1" x14ac:dyDescent="0.3"/>
    <row r="968" s="844" customFormat="1" x14ac:dyDescent="0.3"/>
    <row r="969" s="844" customFormat="1" x14ac:dyDescent="0.3"/>
    <row r="970" s="844" customFormat="1" x14ac:dyDescent="0.3"/>
    <row r="971" s="844" customFormat="1" x14ac:dyDescent="0.3"/>
    <row r="972" s="844" customFormat="1" x14ac:dyDescent="0.3"/>
    <row r="973" s="844" customFormat="1" x14ac:dyDescent="0.3"/>
    <row r="974" s="844" customFormat="1" x14ac:dyDescent="0.3"/>
    <row r="975" s="844" customFormat="1" x14ac:dyDescent="0.3"/>
    <row r="976" s="844" customFormat="1" x14ac:dyDescent="0.3"/>
    <row r="977" s="844" customFormat="1" x14ac:dyDescent="0.3"/>
    <row r="978" s="844" customFormat="1" x14ac:dyDescent="0.3"/>
    <row r="979" s="844" customFormat="1" x14ac:dyDescent="0.3"/>
    <row r="980" s="844" customFormat="1" x14ac:dyDescent="0.3"/>
    <row r="981" s="844" customFormat="1" x14ac:dyDescent="0.3"/>
    <row r="982" s="844" customFormat="1" x14ac:dyDescent="0.3"/>
    <row r="983" s="844" customFormat="1" x14ac:dyDescent="0.3"/>
    <row r="984" s="844" customFormat="1" x14ac:dyDescent="0.3"/>
    <row r="985" s="844" customFormat="1" x14ac:dyDescent="0.3"/>
    <row r="986" s="844" customFormat="1" x14ac:dyDescent="0.3"/>
    <row r="987" s="844" customFormat="1" x14ac:dyDescent="0.3"/>
    <row r="988" s="844" customFormat="1" x14ac:dyDescent="0.3"/>
    <row r="989" s="844" customFormat="1" x14ac:dyDescent="0.3"/>
    <row r="990" s="844" customFormat="1" x14ac:dyDescent="0.3"/>
    <row r="991" s="844" customFormat="1" x14ac:dyDescent="0.3"/>
    <row r="992" s="844" customFormat="1" x14ac:dyDescent="0.3"/>
    <row r="993" s="844" customFormat="1" x14ac:dyDescent="0.3"/>
    <row r="994" s="844" customFormat="1" x14ac:dyDescent="0.3"/>
    <row r="995" s="844" customFormat="1" x14ac:dyDescent="0.3"/>
    <row r="996" s="844" customFormat="1" x14ac:dyDescent="0.3"/>
    <row r="997" s="844" customFormat="1" x14ac:dyDescent="0.3"/>
    <row r="998" s="844" customFormat="1" x14ac:dyDescent="0.3"/>
    <row r="999" s="844" customFormat="1" x14ac:dyDescent="0.3"/>
    <row r="1000" s="844" customFormat="1" x14ac:dyDescent="0.3"/>
    <row r="1001" s="844" customFormat="1" x14ac:dyDescent="0.3"/>
    <row r="1002" s="844" customFormat="1" x14ac:dyDescent="0.3"/>
    <row r="1003" s="844" customFormat="1" x14ac:dyDescent="0.3"/>
    <row r="1004" s="844" customFormat="1" x14ac:dyDescent="0.3"/>
    <row r="1005" s="844" customFormat="1" x14ac:dyDescent="0.3"/>
    <row r="1006" s="844" customFormat="1" x14ac:dyDescent="0.3"/>
    <row r="1007" s="844" customFormat="1" x14ac:dyDescent="0.3"/>
    <row r="1008" s="844" customFormat="1" x14ac:dyDescent="0.3"/>
    <row r="1009" s="844" customFormat="1" x14ac:dyDescent="0.3"/>
    <row r="1010" s="844" customFormat="1" x14ac:dyDescent="0.3"/>
    <row r="1011" s="844" customFormat="1" x14ac:dyDescent="0.3"/>
    <row r="1012" s="844" customFormat="1" x14ac:dyDescent="0.3"/>
    <row r="1013" s="844" customFormat="1" x14ac:dyDescent="0.3"/>
    <row r="1014" s="844" customFormat="1" x14ac:dyDescent="0.3"/>
    <row r="1015" s="844" customFormat="1" x14ac:dyDescent="0.3"/>
    <row r="1016" s="844" customFormat="1" x14ac:dyDescent="0.3"/>
    <row r="1017" s="844" customFormat="1" x14ac:dyDescent="0.3"/>
    <row r="1018" s="844" customFormat="1" x14ac:dyDescent="0.3"/>
    <row r="1019" s="844" customFormat="1" x14ac:dyDescent="0.3"/>
    <row r="1020" s="844" customFormat="1" x14ac:dyDescent="0.3"/>
    <row r="1021" s="844" customFormat="1" x14ac:dyDescent="0.3"/>
    <row r="1022" s="844" customFormat="1" x14ac:dyDescent="0.3"/>
    <row r="1023" s="844" customFormat="1" x14ac:dyDescent="0.3"/>
    <row r="1024" s="844" customFormat="1" x14ac:dyDescent="0.3"/>
    <row r="1025" s="844" customFormat="1" x14ac:dyDescent="0.3"/>
    <row r="1026" s="844" customFormat="1" x14ac:dyDescent="0.3"/>
    <row r="1027" s="844" customFormat="1" x14ac:dyDescent="0.3"/>
    <row r="1028" s="844" customFormat="1" x14ac:dyDescent="0.3"/>
    <row r="1029" s="844" customFormat="1" x14ac:dyDescent="0.3"/>
    <row r="1030" s="844" customFormat="1" x14ac:dyDescent="0.3"/>
    <row r="1031" s="844" customFormat="1" x14ac:dyDescent="0.3"/>
    <row r="1032" s="844" customFormat="1" x14ac:dyDescent="0.3"/>
    <row r="1033" s="844" customFormat="1" x14ac:dyDescent="0.3"/>
    <row r="1034" s="844" customFormat="1" x14ac:dyDescent="0.3"/>
    <row r="1035" s="844" customFormat="1" x14ac:dyDescent="0.3"/>
    <row r="1036" s="844" customFormat="1" x14ac:dyDescent="0.3"/>
    <row r="1037" s="844" customFormat="1" x14ac:dyDescent="0.3"/>
    <row r="1038" s="844" customFormat="1" x14ac:dyDescent="0.3"/>
    <row r="1039" s="844" customFormat="1" x14ac:dyDescent="0.3"/>
    <row r="1040" s="844" customFormat="1" x14ac:dyDescent="0.3"/>
    <row r="1041" s="844" customFormat="1" x14ac:dyDescent="0.3"/>
    <row r="1042" s="844" customFormat="1" x14ac:dyDescent="0.3"/>
    <row r="1043" s="844" customFormat="1" x14ac:dyDescent="0.3"/>
    <row r="1044" s="844" customFormat="1" x14ac:dyDescent="0.3"/>
    <row r="1045" s="844" customFormat="1" x14ac:dyDescent="0.3"/>
    <row r="1046" s="844" customFormat="1" x14ac:dyDescent="0.3"/>
    <row r="1047" s="844" customFormat="1" x14ac:dyDescent="0.3"/>
    <row r="1048" s="844" customFormat="1" x14ac:dyDescent="0.3"/>
    <row r="1049" s="844" customFormat="1" x14ac:dyDescent="0.3"/>
    <row r="1050" s="844" customFormat="1" x14ac:dyDescent="0.3"/>
    <row r="1051" s="844" customFormat="1" x14ac:dyDescent="0.3"/>
    <row r="1052" s="844" customFormat="1" x14ac:dyDescent="0.3"/>
    <row r="1053" s="844" customFormat="1" x14ac:dyDescent="0.3"/>
    <row r="1054" s="844" customFormat="1" x14ac:dyDescent="0.3"/>
    <row r="1055" s="844" customFormat="1" x14ac:dyDescent="0.3"/>
    <row r="1056" s="844" customFormat="1" x14ac:dyDescent="0.3"/>
    <row r="1057" s="844" customFormat="1" x14ac:dyDescent="0.3"/>
    <row r="1058" s="844" customFormat="1" x14ac:dyDescent="0.3"/>
    <row r="1059" s="844" customFormat="1" x14ac:dyDescent="0.3"/>
    <row r="1060" s="844" customFormat="1" x14ac:dyDescent="0.3"/>
    <row r="1061" s="844" customFormat="1" x14ac:dyDescent="0.3"/>
    <row r="1062" s="844" customFormat="1" x14ac:dyDescent="0.3"/>
    <row r="1063" s="844" customFormat="1" x14ac:dyDescent="0.3"/>
    <row r="1064" s="844" customFormat="1" x14ac:dyDescent="0.3"/>
    <row r="1065" s="844" customFormat="1" x14ac:dyDescent="0.3"/>
    <row r="1066" s="844" customFormat="1" x14ac:dyDescent="0.3"/>
    <row r="1067" s="844" customFormat="1" x14ac:dyDescent="0.3"/>
    <row r="1068" s="844" customFormat="1" x14ac:dyDescent="0.3"/>
    <row r="1069" s="844" customFormat="1" x14ac:dyDescent="0.3"/>
    <row r="1070" s="844" customFormat="1" x14ac:dyDescent="0.3"/>
    <row r="1071" s="844" customFormat="1" x14ac:dyDescent="0.3"/>
    <row r="1072" s="844" customFormat="1" x14ac:dyDescent="0.3"/>
    <row r="1073" s="844" customFormat="1" x14ac:dyDescent="0.3"/>
    <row r="1074" s="844" customFormat="1" x14ac:dyDescent="0.3"/>
    <row r="1075" s="844" customFormat="1" x14ac:dyDescent="0.3"/>
    <row r="1076" s="844" customFormat="1" x14ac:dyDescent="0.3"/>
    <row r="1077" s="844" customFormat="1" x14ac:dyDescent="0.3"/>
    <row r="1078" s="844" customFormat="1" x14ac:dyDescent="0.3"/>
    <row r="1079" s="844" customFormat="1" x14ac:dyDescent="0.3"/>
    <row r="1080" s="844" customFormat="1" x14ac:dyDescent="0.3"/>
    <row r="1081" s="844" customFormat="1" x14ac:dyDescent="0.3"/>
    <row r="1082" s="844" customFormat="1" x14ac:dyDescent="0.3"/>
    <row r="1083" s="844" customFormat="1" x14ac:dyDescent="0.3"/>
    <row r="1084" s="844" customFormat="1" x14ac:dyDescent="0.3"/>
    <row r="1085" s="844" customFormat="1" x14ac:dyDescent="0.3"/>
    <row r="1086" s="844" customFormat="1" x14ac:dyDescent="0.3"/>
    <row r="1087" s="844" customFormat="1" x14ac:dyDescent="0.3"/>
    <row r="1088" s="844" customFormat="1" x14ac:dyDescent="0.3"/>
    <row r="1089" s="844" customFormat="1" x14ac:dyDescent="0.3"/>
    <row r="1090" s="844" customFormat="1" x14ac:dyDescent="0.3"/>
    <row r="1091" s="844" customFormat="1" x14ac:dyDescent="0.3"/>
    <row r="1092" s="844" customFormat="1" x14ac:dyDescent="0.3"/>
    <row r="1093" s="844" customFormat="1" x14ac:dyDescent="0.3"/>
    <row r="1094" s="844" customFormat="1" x14ac:dyDescent="0.3"/>
    <row r="1095" s="844" customFormat="1" x14ac:dyDescent="0.3"/>
    <row r="1096" s="844" customFormat="1" x14ac:dyDescent="0.3"/>
    <row r="1097" s="844" customFormat="1" x14ac:dyDescent="0.3"/>
    <row r="1098" s="844" customFormat="1" x14ac:dyDescent="0.3"/>
    <row r="1099" s="844" customFormat="1" x14ac:dyDescent="0.3"/>
    <row r="1100" s="844" customFormat="1" x14ac:dyDescent="0.3"/>
    <row r="1101" s="844" customFormat="1" x14ac:dyDescent="0.3"/>
    <row r="1102" s="844" customFormat="1" x14ac:dyDescent="0.3"/>
    <row r="1103" s="844" customFormat="1" x14ac:dyDescent="0.3"/>
    <row r="1104" s="844" customFormat="1" x14ac:dyDescent="0.3"/>
    <row r="1105" s="844" customFormat="1" x14ac:dyDescent="0.3"/>
    <row r="1106" s="844" customFormat="1" x14ac:dyDescent="0.3"/>
    <row r="1107" s="844" customFormat="1" x14ac:dyDescent="0.3"/>
    <row r="1108" s="844" customFormat="1" x14ac:dyDescent="0.3"/>
    <row r="1109" s="844" customFormat="1" x14ac:dyDescent="0.3"/>
    <row r="1110" s="844" customFormat="1" x14ac:dyDescent="0.3"/>
    <row r="1111" s="844" customFormat="1" x14ac:dyDescent="0.3"/>
    <row r="1112" s="844" customFormat="1" x14ac:dyDescent="0.3"/>
    <row r="1113" s="844" customFormat="1" x14ac:dyDescent="0.3"/>
    <row r="1114" s="844" customFormat="1" x14ac:dyDescent="0.3"/>
    <row r="1115" s="844" customFormat="1" x14ac:dyDescent="0.3"/>
    <row r="1116" s="844" customFormat="1" x14ac:dyDescent="0.3"/>
    <row r="1117" s="844" customFormat="1" x14ac:dyDescent="0.3"/>
    <row r="1118" s="844" customFormat="1" x14ac:dyDescent="0.3"/>
    <row r="1119" s="844" customFormat="1" x14ac:dyDescent="0.3"/>
    <row r="1120" s="844" customFormat="1" x14ac:dyDescent="0.3"/>
    <row r="1121" s="844" customFormat="1" x14ac:dyDescent="0.3"/>
    <row r="1122" s="844" customFormat="1" x14ac:dyDescent="0.3"/>
    <row r="1123" s="844" customFormat="1" x14ac:dyDescent="0.3"/>
    <row r="1124" s="844" customFormat="1" x14ac:dyDescent="0.3"/>
    <row r="1125" s="844" customFormat="1" x14ac:dyDescent="0.3"/>
    <row r="1126" s="844" customFormat="1" x14ac:dyDescent="0.3"/>
    <row r="1127" s="844" customFormat="1" x14ac:dyDescent="0.3"/>
    <row r="1128" s="844" customFormat="1" x14ac:dyDescent="0.3"/>
    <row r="1129" s="844" customFormat="1" x14ac:dyDescent="0.3"/>
    <row r="1130" s="844" customFormat="1" x14ac:dyDescent="0.3"/>
    <row r="1131" s="844" customFormat="1" x14ac:dyDescent="0.3"/>
    <row r="1132" s="844" customFormat="1" x14ac:dyDescent="0.3"/>
    <row r="1133" s="844" customFormat="1" x14ac:dyDescent="0.3"/>
    <row r="1134" s="844" customFormat="1" x14ac:dyDescent="0.3"/>
    <row r="1135" s="844" customFormat="1" x14ac:dyDescent="0.3"/>
    <row r="1136" s="844" customFormat="1" x14ac:dyDescent="0.3"/>
    <row r="1137" s="844" customFormat="1" x14ac:dyDescent="0.3"/>
    <row r="1138" s="844" customFormat="1" x14ac:dyDescent="0.3"/>
    <row r="1139" s="844" customFormat="1" x14ac:dyDescent="0.3"/>
    <row r="1140" s="844" customFormat="1" x14ac:dyDescent="0.3"/>
    <row r="1141" s="844" customFormat="1" x14ac:dyDescent="0.3"/>
    <row r="1142" s="844" customFormat="1" x14ac:dyDescent="0.3"/>
    <row r="1143" s="844" customFormat="1" x14ac:dyDescent="0.3"/>
    <row r="1144" s="844" customFormat="1" x14ac:dyDescent="0.3"/>
    <row r="1145" s="844" customFormat="1" x14ac:dyDescent="0.3"/>
    <row r="1146" s="844" customFormat="1" x14ac:dyDescent="0.3"/>
    <row r="1147" s="844" customFormat="1" x14ac:dyDescent="0.3"/>
    <row r="1148" s="844" customFormat="1" x14ac:dyDescent="0.3"/>
    <row r="1149" s="844" customFormat="1" x14ac:dyDescent="0.3"/>
    <row r="1150" s="844" customFormat="1" x14ac:dyDescent="0.3"/>
    <row r="1151" s="844" customFormat="1" x14ac:dyDescent="0.3"/>
    <row r="1152" s="844" customFormat="1" x14ac:dyDescent="0.3"/>
    <row r="1153" s="844" customFormat="1" x14ac:dyDescent="0.3"/>
    <row r="1154" s="844" customFormat="1" x14ac:dyDescent="0.3"/>
    <row r="1155" s="844" customFormat="1" x14ac:dyDescent="0.3"/>
    <row r="1156" s="844" customFormat="1" x14ac:dyDescent="0.3"/>
    <row r="1157" s="844" customFormat="1" x14ac:dyDescent="0.3"/>
    <row r="1158" s="844" customFormat="1" x14ac:dyDescent="0.3"/>
    <row r="1159" s="844" customFormat="1" x14ac:dyDescent="0.3"/>
    <row r="1160" s="844" customFormat="1" x14ac:dyDescent="0.3"/>
    <row r="1161" s="844" customFormat="1" x14ac:dyDescent="0.3"/>
    <row r="1162" s="844" customFormat="1" x14ac:dyDescent="0.3"/>
    <row r="1163" s="844" customFormat="1" x14ac:dyDescent="0.3"/>
    <row r="1164" s="844" customFormat="1" x14ac:dyDescent="0.3"/>
    <row r="1165" s="844" customFormat="1" x14ac:dyDescent="0.3"/>
    <row r="1166" s="844" customFormat="1" x14ac:dyDescent="0.3"/>
    <row r="1167" s="844" customFormat="1" x14ac:dyDescent="0.3"/>
    <row r="1168" s="844" customFormat="1" x14ac:dyDescent="0.3"/>
    <row r="1169" s="844" customFormat="1" x14ac:dyDescent="0.3"/>
    <row r="1170" s="844" customFormat="1" x14ac:dyDescent="0.3"/>
    <row r="1171" s="844" customFormat="1" x14ac:dyDescent="0.3"/>
    <row r="1172" s="844" customFormat="1" x14ac:dyDescent="0.3"/>
    <row r="1173" s="844" customFormat="1" x14ac:dyDescent="0.3"/>
    <row r="1174" s="844" customFormat="1" x14ac:dyDescent="0.3"/>
    <row r="1175" s="844" customFormat="1" x14ac:dyDescent="0.3"/>
    <row r="1176" s="844" customFormat="1" x14ac:dyDescent="0.3"/>
    <row r="1177" s="844" customFormat="1" x14ac:dyDescent="0.3"/>
    <row r="1178" s="844" customFormat="1" x14ac:dyDescent="0.3"/>
    <row r="1179" s="844" customFormat="1" x14ac:dyDescent="0.3"/>
    <row r="1180" s="844" customFormat="1" x14ac:dyDescent="0.3"/>
    <row r="1181" s="844" customFormat="1" x14ac:dyDescent="0.3"/>
    <row r="1182" s="844" customFormat="1" x14ac:dyDescent="0.3"/>
    <row r="1183" s="844" customFormat="1" x14ac:dyDescent="0.3"/>
    <row r="1184" s="844" customFormat="1" x14ac:dyDescent="0.3"/>
    <row r="1185" s="844" customFormat="1" x14ac:dyDescent="0.3"/>
    <row r="1186" s="844" customFormat="1" x14ac:dyDescent="0.3"/>
    <row r="1187" s="844" customFormat="1" x14ac:dyDescent="0.3"/>
    <row r="1188" s="844" customFormat="1" x14ac:dyDescent="0.3"/>
    <row r="1189" s="844" customFormat="1" x14ac:dyDescent="0.3"/>
    <row r="1190" s="844" customFormat="1" x14ac:dyDescent="0.3"/>
    <row r="1191" s="844" customFormat="1" x14ac:dyDescent="0.3"/>
    <row r="1192" s="844" customFormat="1" x14ac:dyDescent="0.3"/>
    <row r="1193" s="844" customFormat="1" x14ac:dyDescent="0.3"/>
    <row r="1194" s="844" customFormat="1" x14ac:dyDescent="0.3"/>
    <row r="1195" s="844" customFormat="1" x14ac:dyDescent="0.3"/>
    <row r="1196" s="844" customFormat="1" x14ac:dyDescent="0.3"/>
    <row r="1197" s="844" customFormat="1" x14ac:dyDescent="0.3"/>
    <row r="1198" s="844" customFormat="1" x14ac:dyDescent="0.3"/>
    <row r="1199" s="844" customFormat="1" x14ac:dyDescent="0.3"/>
    <row r="1200" s="844" customFormat="1" x14ac:dyDescent="0.3"/>
    <row r="1201" s="844" customFormat="1" x14ac:dyDescent="0.3"/>
    <row r="1202" s="844" customFormat="1" x14ac:dyDescent="0.3"/>
    <row r="1203" s="844" customFormat="1" x14ac:dyDescent="0.3"/>
    <row r="1204" s="844" customFormat="1" x14ac:dyDescent="0.3"/>
    <row r="1205" s="844" customFormat="1" x14ac:dyDescent="0.3"/>
    <row r="1206" s="844" customFormat="1" x14ac:dyDescent="0.3"/>
    <row r="1207" s="844" customFormat="1" x14ac:dyDescent="0.3"/>
    <row r="1208" s="844" customFormat="1" x14ac:dyDescent="0.3"/>
    <row r="1209" s="844" customFormat="1" x14ac:dyDescent="0.3"/>
    <row r="1210" s="844" customFormat="1" x14ac:dyDescent="0.3"/>
    <row r="1211" s="844" customFormat="1" x14ac:dyDescent="0.3"/>
    <row r="1212" s="844" customFormat="1" x14ac:dyDescent="0.3"/>
    <row r="1213" s="844" customFormat="1" x14ac:dyDescent="0.3"/>
    <row r="1214" s="844" customFormat="1" x14ac:dyDescent="0.3"/>
    <row r="1215" s="844" customFormat="1" x14ac:dyDescent="0.3"/>
    <row r="1216" s="844" customFormat="1" x14ac:dyDescent="0.3"/>
    <row r="1217" s="844" customFormat="1" x14ac:dyDescent="0.3"/>
    <row r="1218" s="844" customFormat="1" x14ac:dyDescent="0.3"/>
    <row r="1219" s="844" customFormat="1" x14ac:dyDescent="0.3"/>
    <row r="1220" s="844" customFormat="1" x14ac:dyDescent="0.3"/>
    <row r="1221" s="844" customFormat="1" x14ac:dyDescent="0.3"/>
    <row r="1222" s="844" customFormat="1" x14ac:dyDescent="0.3"/>
    <row r="1223" s="844" customFormat="1" x14ac:dyDescent="0.3"/>
    <row r="1224" s="844" customFormat="1" x14ac:dyDescent="0.3"/>
    <row r="1225" s="844" customFormat="1" x14ac:dyDescent="0.3"/>
    <row r="1226" s="844" customFormat="1" x14ac:dyDescent="0.3"/>
    <row r="1227" s="844" customFormat="1" x14ac:dyDescent="0.3"/>
    <row r="1228" s="844" customFormat="1" x14ac:dyDescent="0.3"/>
    <row r="1229" s="844" customFormat="1" x14ac:dyDescent="0.3"/>
    <row r="1230" s="844" customFormat="1" x14ac:dyDescent="0.3"/>
    <row r="1231" s="844" customFormat="1" x14ac:dyDescent="0.3"/>
    <row r="1232" s="844" customFormat="1" x14ac:dyDescent="0.3"/>
    <row r="1233" s="844" customFormat="1" x14ac:dyDescent="0.3"/>
    <row r="1234" s="844" customFormat="1" x14ac:dyDescent="0.3"/>
    <row r="1235" s="844" customFormat="1" x14ac:dyDescent="0.3"/>
    <row r="1236" s="844" customFormat="1" x14ac:dyDescent="0.3"/>
    <row r="1237" s="844" customFormat="1" x14ac:dyDescent="0.3"/>
    <row r="1238" s="844" customFormat="1" x14ac:dyDescent="0.3"/>
    <row r="1239" s="844" customFormat="1" x14ac:dyDescent="0.3"/>
    <row r="1240" s="844" customFormat="1" x14ac:dyDescent="0.3"/>
    <row r="1241" s="844" customFormat="1" x14ac:dyDescent="0.3"/>
    <row r="1242" s="844" customFormat="1" x14ac:dyDescent="0.3"/>
    <row r="1243" s="844" customFormat="1" x14ac:dyDescent="0.3"/>
    <row r="1244" s="844" customFormat="1" x14ac:dyDescent="0.3"/>
    <row r="1245" s="844" customFormat="1" x14ac:dyDescent="0.3"/>
    <row r="1246" s="844" customFormat="1" x14ac:dyDescent="0.3"/>
    <row r="1247" s="844" customFormat="1" x14ac:dyDescent="0.3"/>
    <row r="1248" s="844" customFormat="1" x14ac:dyDescent="0.3"/>
    <row r="1249" s="844" customFormat="1" x14ac:dyDescent="0.3"/>
    <row r="1250" s="844" customFormat="1" x14ac:dyDescent="0.3"/>
    <row r="1251" s="844" customFormat="1" x14ac:dyDescent="0.3"/>
    <row r="1252" s="844" customFormat="1" x14ac:dyDescent="0.3"/>
    <row r="1253" s="844" customFormat="1" x14ac:dyDescent="0.3"/>
    <row r="1254" s="844" customFormat="1" x14ac:dyDescent="0.3"/>
    <row r="1255" s="844" customFormat="1" x14ac:dyDescent="0.3"/>
    <row r="1256" s="844" customFormat="1" x14ac:dyDescent="0.3"/>
    <row r="1257" s="844" customFormat="1" x14ac:dyDescent="0.3"/>
    <row r="1258" s="844" customFormat="1" x14ac:dyDescent="0.3"/>
    <row r="1259" s="844" customFormat="1" x14ac:dyDescent="0.3"/>
    <row r="1260" s="844" customFormat="1" x14ac:dyDescent="0.3"/>
    <row r="1261" s="844" customFormat="1" x14ac:dyDescent="0.3"/>
    <row r="1262" s="844" customFormat="1" x14ac:dyDescent="0.3"/>
    <row r="1263" s="844" customFormat="1" x14ac:dyDescent="0.3"/>
    <row r="1264" s="844" customFormat="1" x14ac:dyDescent="0.3"/>
    <row r="1265" s="844" customFormat="1" x14ac:dyDescent="0.3"/>
    <row r="1266" s="844" customFormat="1" x14ac:dyDescent="0.3"/>
    <row r="1267" s="844" customFormat="1" x14ac:dyDescent="0.3"/>
    <row r="1268" s="844" customFormat="1" x14ac:dyDescent="0.3"/>
    <row r="1269" s="844" customFormat="1" x14ac:dyDescent="0.3"/>
    <row r="1270" s="844" customFormat="1" x14ac:dyDescent="0.3"/>
    <row r="1271" s="844" customFormat="1" x14ac:dyDescent="0.3"/>
    <row r="1272" s="844" customFormat="1" x14ac:dyDescent="0.3"/>
    <row r="1273" s="844" customFormat="1" x14ac:dyDescent="0.3"/>
    <row r="1274" s="844" customFormat="1" x14ac:dyDescent="0.3"/>
    <row r="1275" s="844" customFormat="1" x14ac:dyDescent="0.3"/>
    <row r="1276" s="844" customFormat="1" x14ac:dyDescent="0.3"/>
    <row r="1277" s="844" customFormat="1" x14ac:dyDescent="0.3"/>
    <row r="1278" s="844" customFormat="1" x14ac:dyDescent="0.3"/>
    <row r="1279" s="844" customFormat="1" x14ac:dyDescent="0.3"/>
    <row r="1280" s="844" customFormat="1" x14ac:dyDescent="0.3"/>
    <row r="1281" s="844" customFormat="1" x14ac:dyDescent="0.3"/>
    <row r="1282" s="844" customFormat="1" x14ac:dyDescent="0.3"/>
    <row r="1283" s="844" customFormat="1" x14ac:dyDescent="0.3"/>
    <row r="1284" s="844" customFormat="1" x14ac:dyDescent="0.3"/>
    <row r="1285" s="844" customFormat="1" x14ac:dyDescent="0.3"/>
    <row r="1286" s="844" customFormat="1" x14ac:dyDescent="0.3"/>
    <row r="1287" s="844" customFormat="1" x14ac:dyDescent="0.3"/>
    <row r="1288" s="844" customFormat="1" x14ac:dyDescent="0.3"/>
    <row r="1289" s="844" customFormat="1" x14ac:dyDescent="0.3"/>
    <row r="1290" s="844" customFormat="1" x14ac:dyDescent="0.3"/>
    <row r="1291" s="844" customFormat="1" x14ac:dyDescent="0.3"/>
    <row r="1292" s="844" customFormat="1" x14ac:dyDescent="0.3"/>
    <row r="1293" s="844" customFormat="1" x14ac:dyDescent="0.3"/>
    <row r="1294" s="844" customFormat="1" x14ac:dyDescent="0.3"/>
    <row r="1295" s="844" customFormat="1" x14ac:dyDescent="0.3"/>
    <row r="1296" s="844" customFormat="1" x14ac:dyDescent="0.3"/>
    <row r="1297" s="844" customFormat="1" x14ac:dyDescent="0.3"/>
    <row r="1298" s="844" customFormat="1" x14ac:dyDescent="0.3"/>
    <row r="1299" s="844" customFormat="1" x14ac:dyDescent="0.3"/>
    <row r="1300" s="844" customFormat="1" x14ac:dyDescent="0.3"/>
    <row r="1301" s="844" customFormat="1" x14ac:dyDescent="0.3"/>
    <row r="1302" s="844" customFormat="1" x14ac:dyDescent="0.3"/>
    <row r="1303" s="844" customFormat="1" x14ac:dyDescent="0.3"/>
    <row r="1304" s="844" customFormat="1" x14ac:dyDescent="0.3"/>
    <row r="1305" s="844" customFormat="1" x14ac:dyDescent="0.3"/>
    <row r="1306" s="844" customFormat="1" x14ac:dyDescent="0.3"/>
    <row r="1307" s="844" customFormat="1" x14ac:dyDescent="0.3"/>
    <row r="1308" s="844" customFormat="1" x14ac:dyDescent="0.3"/>
    <row r="1309" s="844" customFormat="1" x14ac:dyDescent="0.3"/>
    <row r="1310" s="844" customFormat="1" x14ac:dyDescent="0.3"/>
    <row r="1311" s="844" customFormat="1" x14ac:dyDescent="0.3"/>
    <row r="1312" s="844" customFormat="1" x14ac:dyDescent="0.3"/>
    <row r="1313" s="844" customFormat="1" x14ac:dyDescent="0.3"/>
    <row r="1314" s="844" customFormat="1" x14ac:dyDescent="0.3"/>
    <row r="1315" s="844" customFormat="1" x14ac:dyDescent="0.3"/>
    <row r="1316" s="844" customFormat="1" x14ac:dyDescent="0.3"/>
    <row r="1317" s="844" customFormat="1" x14ac:dyDescent="0.3"/>
    <row r="1318" s="844" customFormat="1" x14ac:dyDescent="0.3"/>
    <row r="1319" s="844" customFormat="1" x14ac:dyDescent="0.3"/>
    <row r="1320" s="844" customFormat="1" x14ac:dyDescent="0.3"/>
    <row r="1321" s="844" customFormat="1" x14ac:dyDescent="0.3"/>
    <row r="1322" s="844" customFormat="1" x14ac:dyDescent="0.3"/>
    <row r="1323" s="844" customFormat="1" x14ac:dyDescent="0.3"/>
    <row r="1324" s="844" customFormat="1" x14ac:dyDescent="0.3"/>
    <row r="1325" s="844" customFormat="1" x14ac:dyDescent="0.3"/>
    <row r="1326" s="844" customFormat="1" x14ac:dyDescent="0.3"/>
    <row r="1327" s="844" customFormat="1" x14ac:dyDescent="0.3"/>
    <row r="1328" s="844" customFormat="1" x14ac:dyDescent="0.3"/>
    <row r="1329" s="844" customFormat="1" x14ac:dyDescent="0.3"/>
    <row r="1330" s="844" customFormat="1" x14ac:dyDescent="0.3"/>
    <row r="1331" s="844" customFormat="1" x14ac:dyDescent="0.3"/>
    <row r="1332" s="844" customFormat="1" x14ac:dyDescent="0.3"/>
    <row r="1333" s="844" customFormat="1" x14ac:dyDescent="0.3"/>
    <row r="1334" s="844" customFormat="1" x14ac:dyDescent="0.3"/>
    <row r="1335" s="844" customFormat="1" x14ac:dyDescent="0.3"/>
    <row r="1336" s="844" customFormat="1" x14ac:dyDescent="0.3"/>
    <row r="1337" s="844" customFormat="1" x14ac:dyDescent="0.3"/>
    <row r="1338" s="844" customFormat="1" x14ac:dyDescent="0.3"/>
    <row r="1339" s="844" customFormat="1" x14ac:dyDescent="0.3"/>
    <row r="1340" s="844" customFormat="1" x14ac:dyDescent="0.3"/>
    <row r="1341" s="844" customFormat="1" x14ac:dyDescent="0.3"/>
    <row r="1342" s="844" customFormat="1" x14ac:dyDescent="0.3"/>
    <row r="1343" s="844" customFormat="1" x14ac:dyDescent="0.3"/>
  </sheetData>
  <sheetProtection algorithmName="SHA-512" hashValue="9z8NSTjlhVezzqAhsW/ILSWN37uuJmG8xZlSgMxAAkDfWXJw9bDyjJrd9gzrfaBQ3QRxjytFH1NnLdgRAM5Qag==" saltValue="ZSxoMBU5zVXfSqWFE3wqyQ==" spinCount="100000" sheet="1" selectLockedCells="1"/>
  <mergeCells count="25">
    <mergeCell ref="D32:L32"/>
    <mergeCell ref="A1:D1"/>
    <mergeCell ref="A2:D2"/>
    <mergeCell ref="A4:D4"/>
    <mergeCell ref="A5:D5"/>
    <mergeCell ref="E5:F5"/>
    <mergeCell ref="A7:N7"/>
    <mergeCell ref="D8:L8"/>
    <mergeCell ref="A9:D10"/>
    <mergeCell ref="A11:A29"/>
    <mergeCell ref="D30:L30"/>
    <mergeCell ref="D31:L31"/>
    <mergeCell ref="D50:D54"/>
    <mergeCell ref="D55:D57"/>
    <mergeCell ref="L57:M57"/>
    <mergeCell ref="D33:L33"/>
    <mergeCell ref="A34:A42"/>
    <mergeCell ref="A43:D46"/>
    <mergeCell ref="A47:A57"/>
    <mergeCell ref="D47:F47"/>
    <mergeCell ref="L47:M47"/>
    <mergeCell ref="B48:D48"/>
    <mergeCell ref="E48:G48"/>
    <mergeCell ref="B49:G49"/>
    <mergeCell ref="B50:C57"/>
  </mergeCells>
  <printOptions horizontalCentered="1"/>
  <pageMargins left="0.70866141732283472" right="0.15748031496062992" top="0.27559055118110237" bottom="0.51181102362204722" header="0.19685039370078741" footer="0.51181102362204722"/>
  <pageSetup paperSize="9" scale="71" orientation="portrait" r:id="rId1"/>
  <headerFooter>
    <oddFooter>&amp;C15</oddFooter>
  </headerFooter>
  <ignoredErrors>
    <ignoredError sqref="N42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pageSetUpPr fitToPage="1"/>
  </sheetPr>
  <dimension ref="A1:W2085"/>
  <sheetViews>
    <sheetView showZeros="0" zoomScale="85" workbookViewId="0">
      <selection activeCell="P3" sqref="P3"/>
    </sheetView>
  </sheetViews>
  <sheetFormatPr baseColWidth="10" defaultColWidth="11.44140625" defaultRowHeight="15.6" x14ac:dyDescent="0.3"/>
  <cols>
    <col min="1" max="1" width="4.88671875" style="414" customWidth="1"/>
    <col min="2" max="2" width="8.88671875" style="994" customWidth="1"/>
    <col min="3" max="3" width="4.44140625" style="994" customWidth="1"/>
    <col min="4" max="4" width="3.88671875" style="994" customWidth="1"/>
    <col min="5" max="6" width="10.88671875" style="994"/>
    <col min="7" max="7" width="3.33203125" style="994" customWidth="1"/>
    <col min="8" max="8" width="16.44140625" style="994" customWidth="1"/>
    <col min="9" max="9" width="3.6640625" style="994" customWidth="1"/>
    <col min="10" max="10" width="16.44140625" style="994" customWidth="1"/>
    <col min="11" max="11" width="3.5546875" style="994" customWidth="1"/>
    <col min="12" max="13" width="16.44140625" style="994" customWidth="1"/>
    <col min="14" max="14" width="3.6640625" style="1032" customWidth="1"/>
    <col min="15" max="15" width="2.88671875" style="994" customWidth="1"/>
    <col min="16" max="16" width="16.44140625" style="994" customWidth="1"/>
    <col min="17" max="17" width="10.88671875" style="414"/>
    <col min="18" max="18" width="14.5546875" style="414" customWidth="1"/>
    <col min="19" max="257" width="10.88671875" style="414"/>
    <col min="258" max="258" width="8.88671875" style="414" customWidth="1"/>
    <col min="259" max="259" width="4.44140625" style="414" customWidth="1"/>
    <col min="260" max="260" width="3.88671875" style="414" customWidth="1"/>
    <col min="261" max="262" width="10.88671875" style="414"/>
    <col min="263" max="263" width="3.33203125" style="414" customWidth="1"/>
    <col min="264" max="264" width="16.44140625" style="414" customWidth="1"/>
    <col min="265" max="265" width="3.6640625" style="414" customWidth="1"/>
    <col min="266" max="266" width="16.44140625" style="414" customWidth="1"/>
    <col min="267" max="267" width="2.88671875" style="414" customWidth="1"/>
    <col min="268" max="269" width="16.44140625" style="414" customWidth="1"/>
    <col min="270" max="270" width="3.6640625" style="414" customWidth="1"/>
    <col min="271" max="271" width="2.88671875" style="414" customWidth="1"/>
    <col min="272" max="272" width="16.44140625" style="414" customWidth="1"/>
    <col min="273" max="273" width="10.88671875" style="414"/>
    <col min="274" max="274" width="14.5546875" style="414" customWidth="1"/>
    <col min="275" max="513" width="10.88671875" style="414"/>
    <col min="514" max="514" width="8.88671875" style="414" customWidth="1"/>
    <col min="515" max="515" width="4.44140625" style="414" customWidth="1"/>
    <col min="516" max="516" width="3.88671875" style="414" customWidth="1"/>
    <col min="517" max="518" width="10.88671875" style="414"/>
    <col min="519" max="519" width="3.33203125" style="414" customWidth="1"/>
    <col min="520" max="520" width="16.44140625" style="414" customWidth="1"/>
    <col min="521" max="521" width="3.6640625" style="414" customWidth="1"/>
    <col min="522" max="522" width="16.44140625" style="414" customWidth="1"/>
    <col min="523" max="523" width="2.88671875" style="414" customWidth="1"/>
    <col min="524" max="525" width="16.44140625" style="414" customWidth="1"/>
    <col min="526" max="526" width="3.6640625" style="414" customWidth="1"/>
    <col min="527" max="527" width="2.88671875" style="414" customWidth="1"/>
    <col min="528" max="528" width="16.44140625" style="414" customWidth="1"/>
    <col min="529" max="529" width="10.88671875" style="414"/>
    <col min="530" max="530" width="14.5546875" style="414" customWidth="1"/>
    <col min="531" max="769" width="10.88671875" style="414"/>
    <col min="770" max="770" width="8.88671875" style="414" customWidth="1"/>
    <col min="771" max="771" width="4.44140625" style="414" customWidth="1"/>
    <col min="772" max="772" width="3.88671875" style="414" customWidth="1"/>
    <col min="773" max="774" width="10.88671875" style="414"/>
    <col min="775" max="775" width="3.33203125" style="414" customWidth="1"/>
    <col min="776" max="776" width="16.44140625" style="414" customWidth="1"/>
    <col min="777" max="777" width="3.6640625" style="414" customWidth="1"/>
    <col min="778" max="778" width="16.44140625" style="414" customWidth="1"/>
    <col min="779" max="779" width="2.88671875" style="414" customWidth="1"/>
    <col min="780" max="781" width="16.44140625" style="414" customWidth="1"/>
    <col min="782" max="782" width="3.6640625" style="414" customWidth="1"/>
    <col min="783" max="783" width="2.88671875" style="414" customWidth="1"/>
    <col min="784" max="784" width="16.44140625" style="414" customWidth="1"/>
    <col min="785" max="785" width="10.88671875" style="414"/>
    <col min="786" max="786" width="14.5546875" style="414" customWidth="1"/>
    <col min="787" max="1025" width="10.88671875" style="414"/>
    <col min="1026" max="1026" width="8.88671875" style="414" customWidth="1"/>
    <col min="1027" max="1027" width="4.44140625" style="414" customWidth="1"/>
    <col min="1028" max="1028" width="3.88671875" style="414" customWidth="1"/>
    <col min="1029" max="1030" width="10.88671875" style="414"/>
    <col min="1031" max="1031" width="3.33203125" style="414" customWidth="1"/>
    <col min="1032" max="1032" width="16.44140625" style="414" customWidth="1"/>
    <col min="1033" max="1033" width="3.6640625" style="414" customWidth="1"/>
    <col min="1034" max="1034" width="16.44140625" style="414" customWidth="1"/>
    <col min="1035" max="1035" width="2.88671875" style="414" customWidth="1"/>
    <col min="1036" max="1037" width="16.44140625" style="414" customWidth="1"/>
    <col min="1038" max="1038" width="3.6640625" style="414" customWidth="1"/>
    <col min="1039" max="1039" width="2.88671875" style="414" customWidth="1"/>
    <col min="1040" max="1040" width="16.44140625" style="414" customWidth="1"/>
    <col min="1041" max="1041" width="10.88671875" style="414"/>
    <col min="1042" max="1042" width="14.5546875" style="414" customWidth="1"/>
    <col min="1043" max="1281" width="10.88671875" style="414"/>
    <col min="1282" max="1282" width="8.88671875" style="414" customWidth="1"/>
    <col min="1283" max="1283" width="4.44140625" style="414" customWidth="1"/>
    <col min="1284" max="1284" width="3.88671875" style="414" customWidth="1"/>
    <col min="1285" max="1286" width="10.88671875" style="414"/>
    <col min="1287" max="1287" width="3.33203125" style="414" customWidth="1"/>
    <col min="1288" max="1288" width="16.44140625" style="414" customWidth="1"/>
    <col min="1289" max="1289" width="3.6640625" style="414" customWidth="1"/>
    <col min="1290" max="1290" width="16.44140625" style="414" customWidth="1"/>
    <col min="1291" max="1291" width="2.88671875" style="414" customWidth="1"/>
    <col min="1292" max="1293" width="16.44140625" style="414" customWidth="1"/>
    <col min="1294" max="1294" width="3.6640625" style="414" customWidth="1"/>
    <col min="1295" max="1295" width="2.88671875" style="414" customWidth="1"/>
    <col min="1296" max="1296" width="16.44140625" style="414" customWidth="1"/>
    <col min="1297" max="1297" width="10.88671875" style="414"/>
    <col min="1298" max="1298" width="14.5546875" style="414" customWidth="1"/>
    <col min="1299" max="1537" width="10.88671875" style="414"/>
    <col min="1538" max="1538" width="8.88671875" style="414" customWidth="1"/>
    <col min="1539" max="1539" width="4.44140625" style="414" customWidth="1"/>
    <col min="1540" max="1540" width="3.88671875" style="414" customWidth="1"/>
    <col min="1541" max="1542" width="10.88671875" style="414"/>
    <col min="1543" max="1543" width="3.33203125" style="414" customWidth="1"/>
    <col min="1544" max="1544" width="16.44140625" style="414" customWidth="1"/>
    <col min="1545" max="1545" width="3.6640625" style="414" customWidth="1"/>
    <col min="1546" max="1546" width="16.44140625" style="414" customWidth="1"/>
    <col min="1547" max="1547" width="2.88671875" style="414" customWidth="1"/>
    <col min="1548" max="1549" width="16.44140625" style="414" customWidth="1"/>
    <col min="1550" max="1550" width="3.6640625" style="414" customWidth="1"/>
    <col min="1551" max="1551" width="2.88671875" style="414" customWidth="1"/>
    <col min="1552" max="1552" width="16.44140625" style="414" customWidth="1"/>
    <col min="1553" max="1553" width="10.88671875" style="414"/>
    <col min="1554" max="1554" width="14.5546875" style="414" customWidth="1"/>
    <col min="1555" max="1793" width="10.88671875" style="414"/>
    <col min="1794" max="1794" width="8.88671875" style="414" customWidth="1"/>
    <col min="1795" max="1795" width="4.44140625" style="414" customWidth="1"/>
    <col min="1796" max="1796" width="3.88671875" style="414" customWidth="1"/>
    <col min="1797" max="1798" width="10.88671875" style="414"/>
    <col min="1799" max="1799" width="3.33203125" style="414" customWidth="1"/>
    <col min="1800" max="1800" width="16.44140625" style="414" customWidth="1"/>
    <col min="1801" max="1801" width="3.6640625" style="414" customWidth="1"/>
    <col min="1802" max="1802" width="16.44140625" style="414" customWidth="1"/>
    <col min="1803" max="1803" width="2.88671875" style="414" customWidth="1"/>
    <col min="1804" max="1805" width="16.44140625" style="414" customWidth="1"/>
    <col min="1806" max="1806" width="3.6640625" style="414" customWidth="1"/>
    <col min="1807" max="1807" width="2.88671875" style="414" customWidth="1"/>
    <col min="1808" max="1808" width="16.44140625" style="414" customWidth="1"/>
    <col min="1809" max="1809" width="10.88671875" style="414"/>
    <col min="1810" max="1810" width="14.5546875" style="414" customWidth="1"/>
    <col min="1811" max="2049" width="10.88671875" style="414"/>
    <col min="2050" max="2050" width="8.88671875" style="414" customWidth="1"/>
    <col min="2051" max="2051" width="4.44140625" style="414" customWidth="1"/>
    <col min="2052" max="2052" width="3.88671875" style="414" customWidth="1"/>
    <col min="2053" max="2054" width="10.88671875" style="414"/>
    <col min="2055" max="2055" width="3.33203125" style="414" customWidth="1"/>
    <col min="2056" max="2056" width="16.44140625" style="414" customWidth="1"/>
    <col min="2057" max="2057" width="3.6640625" style="414" customWidth="1"/>
    <col min="2058" max="2058" width="16.44140625" style="414" customWidth="1"/>
    <col min="2059" max="2059" width="2.88671875" style="414" customWidth="1"/>
    <col min="2060" max="2061" width="16.44140625" style="414" customWidth="1"/>
    <col min="2062" max="2062" width="3.6640625" style="414" customWidth="1"/>
    <col min="2063" max="2063" width="2.88671875" style="414" customWidth="1"/>
    <col min="2064" max="2064" width="16.44140625" style="414" customWidth="1"/>
    <col min="2065" max="2065" width="10.88671875" style="414"/>
    <col min="2066" max="2066" width="14.5546875" style="414" customWidth="1"/>
    <col min="2067" max="2305" width="10.88671875" style="414"/>
    <col min="2306" max="2306" width="8.88671875" style="414" customWidth="1"/>
    <col min="2307" max="2307" width="4.44140625" style="414" customWidth="1"/>
    <col min="2308" max="2308" width="3.88671875" style="414" customWidth="1"/>
    <col min="2309" max="2310" width="10.88671875" style="414"/>
    <col min="2311" max="2311" width="3.33203125" style="414" customWidth="1"/>
    <col min="2312" max="2312" width="16.44140625" style="414" customWidth="1"/>
    <col min="2313" max="2313" width="3.6640625" style="414" customWidth="1"/>
    <col min="2314" max="2314" width="16.44140625" style="414" customWidth="1"/>
    <col min="2315" max="2315" width="2.88671875" style="414" customWidth="1"/>
    <col min="2316" max="2317" width="16.44140625" style="414" customWidth="1"/>
    <col min="2318" max="2318" width="3.6640625" style="414" customWidth="1"/>
    <col min="2319" max="2319" width="2.88671875" style="414" customWidth="1"/>
    <col min="2320" max="2320" width="16.44140625" style="414" customWidth="1"/>
    <col min="2321" max="2321" width="10.88671875" style="414"/>
    <col min="2322" max="2322" width="14.5546875" style="414" customWidth="1"/>
    <col min="2323" max="2561" width="10.88671875" style="414"/>
    <col min="2562" max="2562" width="8.88671875" style="414" customWidth="1"/>
    <col min="2563" max="2563" width="4.44140625" style="414" customWidth="1"/>
    <col min="2564" max="2564" width="3.88671875" style="414" customWidth="1"/>
    <col min="2565" max="2566" width="10.88671875" style="414"/>
    <col min="2567" max="2567" width="3.33203125" style="414" customWidth="1"/>
    <col min="2568" max="2568" width="16.44140625" style="414" customWidth="1"/>
    <col min="2569" max="2569" width="3.6640625" style="414" customWidth="1"/>
    <col min="2570" max="2570" width="16.44140625" style="414" customWidth="1"/>
    <col min="2571" max="2571" width="2.88671875" style="414" customWidth="1"/>
    <col min="2572" max="2573" width="16.44140625" style="414" customWidth="1"/>
    <col min="2574" max="2574" width="3.6640625" style="414" customWidth="1"/>
    <col min="2575" max="2575" width="2.88671875" style="414" customWidth="1"/>
    <col min="2576" max="2576" width="16.44140625" style="414" customWidth="1"/>
    <col min="2577" max="2577" width="10.88671875" style="414"/>
    <col min="2578" max="2578" width="14.5546875" style="414" customWidth="1"/>
    <col min="2579" max="2817" width="10.88671875" style="414"/>
    <col min="2818" max="2818" width="8.88671875" style="414" customWidth="1"/>
    <col min="2819" max="2819" width="4.44140625" style="414" customWidth="1"/>
    <col min="2820" max="2820" width="3.88671875" style="414" customWidth="1"/>
    <col min="2821" max="2822" width="10.88671875" style="414"/>
    <col min="2823" max="2823" width="3.33203125" style="414" customWidth="1"/>
    <col min="2824" max="2824" width="16.44140625" style="414" customWidth="1"/>
    <col min="2825" max="2825" width="3.6640625" style="414" customWidth="1"/>
    <col min="2826" max="2826" width="16.44140625" style="414" customWidth="1"/>
    <col min="2827" max="2827" width="2.88671875" style="414" customWidth="1"/>
    <col min="2828" max="2829" width="16.44140625" style="414" customWidth="1"/>
    <col min="2830" max="2830" width="3.6640625" style="414" customWidth="1"/>
    <col min="2831" max="2831" width="2.88671875" style="414" customWidth="1"/>
    <col min="2832" max="2832" width="16.44140625" style="414" customWidth="1"/>
    <col min="2833" max="2833" width="10.88671875" style="414"/>
    <col min="2834" max="2834" width="14.5546875" style="414" customWidth="1"/>
    <col min="2835" max="3073" width="10.88671875" style="414"/>
    <col min="3074" max="3074" width="8.88671875" style="414" customWidth="1"/>
    <col min="3075" max="3075" width="4.44140625" style="414" customWidth="1"/>
    <col min="3076" max="3076" width="3.88671875" style="414" customWidth="1"/>
    <col min="3077" max="3078" width="10.88671875" style="414"/>
    <col min="3079" max="3079" width="3.33203125" style="414" customWidth="1"/>
    <col min="3080" max="3080" width="16.44140625" style="414" customWidth="1"/>
    <col min="3081" max="3081" width="3.6640625" style="414" customWidth="1"/>
    <col min="3082" max="3082" width="16.44140625" style="414" customWidth="1"/>
    <col min="3083" max="3083" width="2.88671875" style="414" customWidth="1"/>
    <col min="3084" max="3085" width="16.44140625" style="414" customWidth="1"/>
    <col min="3086" max="3086" width="3.6640625" style="414" customWidth="1"/>
    <col min="3087" max="3087" width="2.88671875" style="414" customWidth="1"/>
    <col min="3088" max="3088" width="16.44140625" style="414" customWidth="1"/>
    <col min="3089" max="3089" width="10.88671875" style="414"/>
    <col min="3090" max="3090" width="14.5546875" style="414" customWidth="1"/>
    <col min="3091" max="3329" width="10.88671875" style="414"/>
    <col min="3330" max="3330" width="8.88671875" style="414" customWidth="1"/>
    <col min="3331" max="3331" width="4.44140625" style="414" customWidth="1"/>
    <col min="3332" max="3332" width="3.88671875" style="414" customWidth="1"/>
    <col min="3333" max="3334" width="10.88671875" style="414"/>
    <col min="3335" max="3335" width="3.33203125" style="414" customWidth="1"/>
    <col min="3336" max="3336" width="16.44140625" style="414" customWidth="1"/>
    <col min="3337" max="3337" width="3.6640625" style="414" customWidth="1"/>
    <col min="3338" max="3338" width="16.44140625" style="414" customWidth="1"/>
    <col min="3339" max="3339" width="2.88671875" style="414" customWidth="1"/>
    <col min="3340" max="3341" width="16.44140625" style="414" customWidth="1"/>
    <col min="3342" max="3342" width="3.6640625" style="414" customWidth="1"/>
    <col min="3343" max="3343" width="2.88671875" style="414" customWidth="1"/>
    <col min="3344" max="3344" width="16.44140625" style="414" customWidth="1"/>
    <col min="3345" max="3345" width="10.88671875" style="414"/>
    <col min="3346" max="3346" width="14.5546875" style="414" customWidth="1"/>
    <col min="3347" max="3585" width="10.88671875" style="414"/>
    <col min="3586" max="3586" width="8.88671875" style="414" customWidth="1"/>
    <col min="3587" max="3587" width="4.44140625" style="414" customWidth="1"/>
    <col min="3588" max="3588" width="3.88671875" style="414" customWidth="1"/>
    <col min="3589" max="3590" width="10.88671875" style="414"/>
    <col min="3591" max="3591" width="3.33203125" style="414" customWidth="1"/>
    <col min="3592" max="3592" width="16.44140625" style="414" customWidth="1"/>
    <col min="3593" max="3593" width="3.6640625" style="414" customWidth="1"/>
    <col min="3594" max="3594" width="16.44140625" style="414" customWidth="1"/>
    <col min="3595" max="3595" width="2.88671875" style="414" customWidth="1"/>
    <col min="3596" max="3597" width="16.44140625" style="414" customWidth="1"/>
    <col min="3598" max="3598" width="3.6640625" style="414" customWidth="1"/>
    <col min="3599" max="3599" width="2.88671875" style="414" customWidth="1"/>
    <col min="3600" max="3600" width="16.44140625" style="414" customWidth="1"/>
    <col min="3601" max="3601" width="10.88671875" style="414"/>
    <col min="3602" max="3602" width="14.5546875" style="414" customWidth="1"/>
    <col min="3603" max="3841" width="10.88671875" style="414"/>
    <col min="3842" max="3842" width="8.88671875" style="414" customWidth="1"/>
    <col min="3843" max="3843" width="4.44140625" style="414" customWidth="1"/>
    <col min="3844" max="3844" width="3.88671875" style="414" customWidth="1"/>
    <col min="3845" max="3846" width="10.88671875" style="414"/>
    <col min="3847" max="3847" width="3.33203125" style="414" customWidth="1"/>
    <col min="3848" max="3848" width="16.44140625" style="414" customWidth="1"/>
    <col min="3849" max="3849" width="3.6640625" style="414" customWidth="1"/>
    <col min="3850" max="3850" width="16.44140625" style="414" customWidth="1"/>
    <col min="3851" max="3851" width="2.88671875" style="414" customWidth="1"/>
    <col min="3852" max="3853" width="16.44140625" style="414" customWidth="1"/>
    <col min="3854" max="3854" width="3.6640625" style="414" customWidth="1"/>
    <col min="3855" max="3855" width="2.88671875" style="414" customWidth="1"/>
    <col min="3856" max="3856" width="16.44140625" style="414" customWidth="1"/>
    <col min="3857" max="3857" width="10.88671875" style="414"/>
    <col min="3858" max="3858" width="14.5546875" style="414" customWidth="1"/>
    <col min="3859" max="4097" width="10.88671875" style="414"/>
    <col min="4098" max="4098" width="8.88671875" style="414" customWidth="1"/>
    <col min="4099" max="4099" width="4.44140625" style="414" customWidth="1"/>
    <col min="4100" max="4100" width="3.88671875" style="414" customWidth="1"/>
    <col min="4101" max="4102" width="10.88671875" style="414"/>
    <col min="4103" max="4103" width="3.33203125" style="414" customWidth="1"/>
    <col min="4104" max="4104" width="16.44140625" style="414" customWidth="1"/>
    <col min="4105" max="4105" width="3.6640625" style="414" customWidth="1"/>
    <col min="4106" max="4106" width="16.44140625" style="414" customWidth="1"/>
    <col min="4107" max="4107" width="2.88671875" style="414" customWidth="1"/>
    <col min="4108" max="4109" width="16.44140625" style="414" customWidth="1"/>
    <col min="4110" max="4110" width="3.6640625" style="414" customWidth="1"/>
    <col min="4111" max="4111" width="2.88671875" style="414" customWidth="1"/>
    <col min="4112" max="4112" width="16.44140625" style="414" customWidth="1"/>
    <col min="4113" max="4113" width="10.88671875" style="414"/>
    <col min="4114" max="4114" width="14.5546875" style="414" customWidth="1"/>
    <col min="4115" max="4353" width="10.88671875" style="414"/>
    <col min="4354" max="4354" width="8.88671875" style="414" customWidth="1"/>
    <col min="4355" max="4355" width="4.44140625" style="414" customWidth="1"/>
    <col min="4356" max="4356" width="3.88671875" style="414" customWidth="1"/>
    <col min="4357" max="4358" width="10.88671875" style="414"/>
    <col min="4359" max="4359" width="3.33203125" style="414" customWidth="1"/>
    <col min="4360" max="4360" width="16.44140625" style="414" customWidth="1"/>
    <col min="4361" max="4361" width="3.6640625" style="414" customWidth="1"/>
    <col min="4362" max="4362" width="16.44140625" style="414" customWidth="1"/>
    <col min="4363" max="4363" width="2.88671875" style="414" customWidth="1"/>
    <col min="4364" max="4365" width="16.44140625" style="414" customWidth="1"/>
    <col min="4366" max="4366" width="3.6640625" style="414" customWidth="1"/>
    <col min="4367" max="4367" width="2.88671875" style="414" customWidth="1"/>
    <col min="4368" max="4368" width="16.44140625" style="414" customWidth="1"/>
    <col min="4369" max="4369" width="10.88671875" style="414"/>
    <col min="4370" max="4370" width="14.5546875" style="414" customWidth="1"/>
    <col min="4371" max="4609" width="10.88671875" style="414"/>
    <col min="4610" max="4610" width="8.88671875" style="414" customWidth="1"/>
    <col min="4611" max="4611" width="4.44140625" style="414" customWidth="1"/>
    <col min="4612" max="4612" width="3.88671875" style="414" customWidth="1"/>
    <col min="4613" max="4614" width="10.88671875" style="414"/>
    <col min="4615" max="4615" width="3.33203125" style="414" customWidth="1"/>
    <col min="4616" max="4616" width="16.44140625" style="414" customWidth="1"/>
    <col min="4617" max="4617" width="3.6640625" style="414" customWidth="1"/>
    <col min="4618" max="4618" width="16.44140625" style="414" customWidth="1"/>
    <col min="4619" max="4619" width="2.88671875" style="414" customWidth="1"/>
    <col min="4620" max="4621" width="16.44140625" style="414" customWidth="1"/>
    <col min="4622" max="4622" width="3.6640625" style="414" customWidth="1"/>
    <col min="4623" max="4623" width="2.88671875" style="414" customWidth="1"/>
    <col min="4624" max="4624" width="16.44140625" style="414" customWidth="1"/>
    <col min="4625" max="4625" width="10.88671875" style="414"/>
    <col min="4626" max="4626" width="14.5546875" style="414" customWidth="1"/>
    <col min="4627" max="4865" width="10.88671875" style="414"/>
    <col min="4866" max="4866" width="8.88671875" style="414" customWidth="1"/>
    <col min="4867" max="4867" width="4.44140625" style="414" customWidth="1"/>
    <col min="4868" max="4868" width="3.88671875" style="414" customWidth="1"/>
    <col min="4869" max="4870" width="10.88671875" style="414"/>
    <col min="4871" max="4871" width="3.33203125" style="414" customWidth="1"/>
    <col min="4872" max="4872" width="16.44140625" style="414" customWidth="1"/>
    <col min="4873" max="4873" width="3.6640625" style="414" customWidth="1"/>
    <col min="4874" max="4874" width="16.44140625" style="414" customWidth="1"/>
    <col min="4875" max="4875" width="2.88671875" style="414" customWidth="1"/>
    <col min="4876" max="4877" width="16.44140625" style="414" customWidth="1"/>
    <col min="4878" max="4878" width="3.6640625" style="414" customWidth="1"/>
    <col min="4879" max="4879" width="2.88671875" style="414" customWidth="1"/>
    <col min="4880" max="4880" width="16.44140625" style="414" customWidth="1"/>
    <col min="4881" max="4881" width="10.88671875" style="414"/>
    <col min="4882" max="4882" width="14.5546875" style="414" customWidth="1"/>
    <col min="4883" max="5121" width="10.88671875" style="414"/>
    <col min="5122" max="5122" width="8.88671875" style="414" customWidth="1"/>
    <col min="5123" max="5123" width="4.44140625" style="414" customWidth="1"/>
    <col min="5124" max="5124" width="3.88671875" style="414" customWidth="1"/>
    <col min="5125" max="5126" width="10.88671875" style="414"/>
    <col min="5127" max="5127" width="3.33203125" style="414" customWidth="1"/>
    <col min="5128" max="5128" width="16.44140625" style="414" customWidth="1"/>
    <col min="5129" max="5129" width="3.6640625" style="414" customWidth="1"/>
    <col min="5130" max="5130" width="16.44140625" style="414" customWidth="1"/>
    <col min="5131" max="5131" width="2.88671875" style="414" customWidth="1"/>
    <col min="5132" max="5133" width="16.44140625" style="414" customWidth="1"/>
    <col min="5134" max="5134" width="3.6640625" style="414" customWidth="1"/>
    <col min="5135" max="5135" width="2.88671875" style="414" customWidth="1"/>
    <col min="5136" max="5136" width="16.44140625" style="414" customWidth="1"/>
    <col min="5137" max="5137" width="10.88671875" style="414"/>
    <col min="5138" max="5138" width="14.5546875" style="414" customWidth="1"/>
    <col min="5139" max="5377" width="10.88671875" style="414"/>
    <col min="5378" max="5378" width="8.88671875" style="414" customWidth="1"/>
    <col min="5379" max="5379" width="4.44140625" style="414" customWidth="1"/>
    <col min="5380" max="5380" width="3.88671875" style="414" customWidth="1"/>
    <col min="5381" max="5382" width="10.88671875" style="414"/>
    <col min="5383" max="5383" width="3.33203125" style="414" customWidth="1"/>
    <col min="5384" max="5384" width="16.44140625" style="414" customWidth="1"/>
    <col min="5385" max="5385" width="3.6640625" style="414" customWidth="1"/>
    <col min="5386" max="5386" width="16.44140625" style="414" customWidth="1"/>
    <col min="5387" max="5387" width="2.88671875" style="414" customWidth="1"/>
    <col min="5388" max="5389" width="16.44140625" style="414" customWidth="1"/>
    <col min="5390" max="5390" width="3.6640625" style="414" customWidth="1"/>
    <col min="5391" max="5391" width="2.88671875" style="414" customWidth="1"/>
    <col min="5392" max="5392" width="16.44140625" style="414" customWidth="1"/>
    <col min="5393" max="5393" width="10.88671875" style="414"/>
    <col min="5394" max="5394" width="14.5546875" style="414" customWidth="1"/>
    <col min="5395" max="5633" width="10.88671875" style="414"/>
    <col min="5634" max="5634" width="8.88671875" style="414" customWidth="1"/>
    <col min="5635" max="5635" width="4.44140625" style="414" customWidth="1"/>
    <col min="5636" max="5636" width="3.88671875" style="414" customWidth="1"/>
    <col min="5637" max="5638" width="10.88671875" style="414"/>
    <col min="5639" max="5639" width="3.33203125" style="414" customWidth="1"/>
    <col min="5640" max="5640" width="16.44140625" style="414" customWidth="1"/>
    <col min="5641" max="5641" width="3.6640625" style="414" customWidth="1"/>
    <col min="5642" max="5642" width="16.44140625" style="414" customWidth="1"/>
    <col min="5643" max="5643" width="2.88671875" style="414" customWidth="1"/>
    <col min="5644" max="5645" width="16.44140625" style="414" customWidth="1"/>
    <col min="5646" max="5646" width="3.6640625" style="414" customWidth="1"/>
    <col min="5647" max="5647" width="2.88671875" style="414" customWidth="1"/>
    <col min="5648" max="5648" width="16.44140625" style="414" customWidth="1"/>
    <col min="5649" max="5649" width="10.88671875" style="414"/>
    <col min="5650" max="5650" width="14.5546875" style="414" customWidth="1"/>
    <col min="5651" max="5889" width="10.88671875" style="414"/>
    <col min="5890" max="5890" width="8.88671875" style="414" customWidth="1"/>
    <col min="5891" max="5891" width="4.44140625" style="414" customWidth="1"/>
    <col min="5892" max="5892" width="3.88671875" style="414" customWidth="1"/>
    <col min="5893" max="5894" width="10.88671875" style="414"/>
    <col min="5895" max="5895" width="3.33203125" style="414" customWidth="1"/>
    <col min="5896" max="5896" width="16.44140625" style="414" customWidth="1"/>
    <col min="5897" max="5897" width="3.6640625" style="414" customWidth="1"/>
    <col min="5898" max="5898" width="16.44140625" style="414" customWidth="1"/>
    <col min="5899" max="5899" width="2.88671875" style="414" customWidth="1"/>
    <col min="5900" max="5901" width="16.44140625" style="414" customWidth="1"/>
    <col min="5902" max="5902" width="3.6640625" style="414" customWidth="1"/>
    <col min="5903" max="5903" width="2.88671875" style="414" customWidth="1"/>
    <col min="5904" max="5904" width="16.44140625" style="414" customWidth="1"/>
    <col min="5905" max="5905" width="10.88671875" style="414"/>
    <col min="5906" max="5906" width="14.5546875" style="414" customWidth="1"/>
    <col min="5907" max="6145" width="10.88671875" style="414"/>
    <col min="6146" max="6146" width="8.88671875" style="414" customWidth="1"/>
    <col min="6147" max="6147" width="4.44140625" style="414" customWidth="1"/>
    <col min="6148" max="6148" width="3.88671875" style="414" customWidth="1"/>
    <col min="6149" max="6150" width="10.88671875" style="414"/>
    <col min="6151" max="6151" width="3.33203125" style="414" customWidth="1"/>
    <col min="6152" max="6152" width="16.44140625" style="414" customWidth="1"/>
    <col min="6153" max="6153" width="3.6640625" style="414" customWidth="1"/>
    <col min="6154" max="6154" width="16.44140625" style="414" customWidth="1"/>
    <col min="6155" max="6155" width="2.88671875" style="414" customWidth="1"/>
    <col min="6156" max="6157" width="16.44140625" style="414" customWidth="1"/>
    <col min="6158" max="6158" width="3.6640625" style="414" customWidth="1"/>
    <col min="6159" max="6159" width="2.88671875" style="414" customWidth="1"/>
    <col min="6160" max="6160" width="16.44140625" style="414" customWidth="1"/>
    <col min="6161" max="6161" width="10.88671875" style="414"/>
    <col min="6162" max="6162" width="14.5546875" style="414" customWidth="1"/>
    <col min="6163" max="6401" width="10.88671875" style="414"/>
    <col min="6402" max="6402" width="8.88671875" style="414" customWidth="1"/>
    <col min="6403" max="6403" width="4.44140625" style="414" customWidth="1"/>
    <col min="6404" max="6404" width="3.88671875" style="414" customWidth="1"/>
    <col min="6405" max="6406" width="10.88671875" style="414"/>
    <col min="6407" max="6407" width="3.33203125" style="414" customWidth="1"/>
    <col min="6408" max="6408" width="16.44140625" style="414" customWidth="1"/>
    <col min="6409" max="6409" width="3.6640625" style="414" customWidth="1"/>
    <col min="6410" max="6410" width="16.44140625" style="414" customWidth="1"/>
    <col min="6411" max="6411" width="2.88671875" style="414" customWidth="1"/>
    <col min="6412" max="6413" width="16.44140625" style="414" customWidth="1"/>
    <col min="6414" max="6414" width="3.6640625" style="414" customWidth="1"/>
    <col min="6415" max="6415" width="2.88671875" style="414" customWidth="1"/>
    <col min="6416" max="6416" width="16.44140625" style="414" customWidth="1"/>
    <col min="6417" max="6417" width="10.88671875" style="414"/>
    <col min="6418" max="6418" width="14.5546875" style="414" customWidth="1"/>
    <col min="6419" max="6657" width="10.88671875" style="414"/>
    <col min="6658" max="6658" width="8.88671875" style="414" customWidth="1"/>
    <col min="6659" max="6659" width="4.44140625" style="414" customWidth="1"/>
    <col min="6660" max="6660" width="3.88671875" style="414" customWidth="1"/>
    <col min="6661" max="6662" width="10.88671875" style="414"/>
    <col min="6663" max="6663" width="3.33203125" style="414" customWidth="1"/>
    <col min="6664" max="6664" width="16.44140625" style="414" customWidth="1"/>
    <col min="6665" max="6665" width="3.6640625" style="414" customWidth="1"/>
    <col min="6666" max="6666" width="16.44140625" style="414" customWidth="1"/>
    <col min="6667" max="6667" width="2.88671875" style="414" customWidth="1"/>
    <col min="6668" max="6669" width="16.44140625" style="414" customWidth="1"/>
    <col min="6670" max="6670" width="3.6640625" style="414" customWidth="1"/>
    <col min="6671" max="6671" width="2.88671875" style="414" customWidth="1"/>
    <col min="6672" max="6672" width="16.44140625" style="414" customWidth="1"/>
    <col min="6673" max="6673" width="10.88671875" style="414"/>
    <col min="6674" max="6674" width="14.5546875" style="414" customWidth="1"/>
    <col min="6675" max="6913" width="10.88671875" style="414"/>
    <col min="6914" max="6914" width="8.88671875" style="414" customWidth="1"/>
    <col min="6915" max="6915" width="4.44140625" style="414" customWidth="1"/>
    <col min="6916" max="6916" width="3.88671875" style="414" customWidth="1"/>
    <col min="6917" max="6918" width="10.88671875" style="414"/>
    <col min="6919" max="6919" width="3.33203125" style="414" customWidth="1"/>
    <col min="6920" max="6920" width="16.44140625" style="414" customWidth="1"/>
    <col min="6921" max="6921" width="3.6640625" style="414" customWidth="1"/>
    <col min="6922" max="6922" width="16.44140625" style="414" customWidth="1"/>
    <col min="6923" max="6923" width="2.88671875" style="414" customWidth="1"/>
    <col min="6924" max="6925" width="16.44140625" style="414" customWidth="1"/>
    <col min="6926" max="6926" width="3.6640625" style="414" customWidth="1"/>
    <col min="6927" max="6927" width="2.88671875" style="414" customWidth="1"/>
    <col min="6928" max="6928" width="16.44140625" style="414" customWidth="1"/>
    <col min="6929" max="6929" width="10.88671875" style="414"/>
    <col min="6930" max="6930" width="14.5546875" style="414" customWidth="1"/>
    <col min="6931" max="7169" width="10.88671875" style="414"/>
    <col min="7170" max="7170" width="8.88671875" style="414" customWidth="1"/>
    <col min="7171" max="7171" width="4.44140625" style="414" customWidth="1"/>
    <col min="7172" max="7172" width="3.88671875" style="414" customWidth="1"/>
    <col min="7173" max="7174" width="10.88671875" style="414"/>
    <col min="7175" max="7175" width="3.33203125" style="414" customWidth="1"/>
    <col min="7176" max="7176" width="16.44140625" style="414" customWidth="1"/>
    <col min="7177" max="7177" width="3.6640625" style="414" customWidth="1"/>
    <col min="7178" max="7178" width="16.44140625" style="414" customWidth="1"/>
    <col min="7179" max="7179" width="2.88671875" style="414" customWidth="1"/>
    <col min="7180" max="7181" width="16.44140625" style="414" customWidth="1"/>
    <col min="7182" max="7182" width="3.6640625" style="414" customWidth="1"/>
    <col min="7183" max="7183" width="2.88671875" style="414" customWidth="1"/>
    <col min="7184" max="7184" width="16.44140625" style="414" customWidth="1"/>
    <col min="7185" max="7185" width="10.88671875" style="414"/>
    <col min="7186" max="7186" width="14.5546875" style="414" customWidth="1"/>
    <col min="7187" max="7425" width="10.88671875" style="414"/>
    <col min="7426" max="7426" width="8.88671875" style="414" customWidth="1"/>
    <col min="7427" max="7427" width="4.44140625" style="414" customWidth="1"/>
    <col min="7428" max="7428" width="3.88671875" style="414" customWidth="1"/>
    <col min="7429" max="7430" width="10.88671875" style="414"/>
    <col min="7431" max="7431" width="3.33203125" style="414" customWidth="1"/>
    <col min="7432" max="7432" width="16.44140625" style="414" customWidth="1"/>
    <col min="7433" max="7433" width="3.6640625" style="414" customWidth="1"/>
    <col min="7434" max="7434" width="16.44140625" style="414" customWidth="1"/>
    <col min="7435" max="7435" width="2.88671875" style="414" customWidth="1"/>
    <col min="7436" max="7437" width="16.44140625" style="414" customWidth="1"/>
    <col min="7438" max="7438" width="3.6640625" style="414" customWidth="1"/>
    <col min="7439" max="7439" width="2.88671875" style="414" customWidth="1"/>
    <col min="7440" max="7440" width="16.44140625" style="414" customWidth="1"/>
    <col min="7441" max="7441" width="10.88671875" style="414"/>
    <col min="7442" max="7442" width="14.5546875" style="414" customWidth="1"/>
    <col min="7443" max="7681" width="10.88671875" style="414"/>
    <col min="7682" max="7682" width="8.88671875" style="414" customWidth="1"/>
    <col min="7683" max="7683" width="4.44140625" style="414" customWidth="1"/>
    <col min="7684" max="7684" width="3.88671875" style="414" customWidth="1"/>
    <col min="7685" max="7686" width="10.88671875" style="414"/>
    <col min="7687" max="7687" width="3.33203125" style="414" customWidth="1"/>
    <col min="7688" max="7688" width="16.44140625" style="414" customWidth="1"/>
    <col min="7689" max="7689" width="3.6640625" style="414" customWidth="1"/>
    <col min="7690" max="7690" width="16.44140625" style="414" customWidth="1"/>
    <col min="7691" max="7691" width="2.88671875" style="414" customWidth="1"/>
    <col min="7692" max="7693" width="16.44140625" style="414" customWidth="1"/>
    <col min="7694" max="7694" width="3.6640625" style="414" customWidth="1"/>
    <col min="7695" max="7695" width="2.88671875" style="414" customWidth="1"/>
    <col min="7696" max="7696" width="16.44140625" style="414" customWidth="1"/>
    <col min="7697" max="7697" width="10.88671875" style="414"/>
    <col min="7698" max="7698" width="14.5546875" style="414" customWidth="1"/>
    <col min="7699" max="7937" width="10.88671875" style="414"/>
    <col min="7938" max="7938" width="8.88671875" style="414" customWidth="1"/>
    <col min="7939" max="7939" width="4.44140625" style="414" customWidth="1"/>
    <col min="7940" max="7940" width="3.88671875" style="414" customWidth="1"/>
    <col min="7941" max="7942" width="10.88671875" style="414"/>
    <col min="7943" max="7943" width="3.33203125" style="414" customWidth="1"/>
    <col min="7944" max="7944" width="16.44140625" style="414" customWidth="1"/>
    <col min="7945" max="7945" width="3.6640625" style="414" customWidth="1"/>
    <col min="7946" max="7946" width="16.44140625" style="414" customWidth="1"/>
    <col min="7947" max="7947" width="2.88671875" style="414" customWidth="1"/>
    <col min="7948" max="7949" width="16.44140625" style="414" customWidth="1"/>
    <col min="7950" max="7950" width="3.6640625" style="414" customWidth="1"/>
    <col min="7951" max="7951" width="2.88671875" style="414" customWidth="1"/>
    <col min="7952" max="7952" width="16.44140625" style="414" customWidth="1"/>
    <col min="7953" max="7953" width="10.88671875" style="414"/>
    <col min="7954" max="7954" width="14.5546875" style="414" customWidth="1"/>
    <col min="7955" max="8193" width="10.88671875" style="414"/>
    <col min="8194" max="8194" width="8.88671875" style="414" customWidth="1"/>
    <col min="8195" max="8195" width="4.44140625" style="414" customWidth="1"/>
    <col min="8196" max="8196" width="3.88671875" style="414" customWidth="1"/>
    <col min="8197" max="8198" width="10.88671875" style="414"/>
    <col min="8199" max="8199" width="3.33203125" style="414" customWidth="1"/>
    <col min="8200" max="8200" width="16.44140625" style="414" customWidth="1"/>
    <col min="8201" max="8201" width="3.6640625" style="414" customWidth="1"/>
    <col min="8202" max="8202" width="16.44140625" style="414" customWidth="1"/>
    <col min="8203" max="8203" width="2.88671875" style="414" customWidth="1"/>
    <col min="8204" max="8205" width="16.44140625" style="414" customWidth="1"/>
    <col min="8206" max="8206" width="3.6640625" style="414" customWidth="1"/>
    <col min="8207" max="8207" width="2.88671875" style="414" customWidth="1"/>
    <col min="8208" max="8208" width="16.44140625" style="414" customWidth="1"/>
    <col min="8209" max="8209" width="10.88671875" style="414"/>
    <col min="8210" max="8210" width="14.5546875" style="414" customWidth="1"/>
    <col min="8211" max="8449" width="10.88671875" style="414"/>
    <col min="8450" max="8450" width="8.88671875" style="414" customWidth="1"/>
    <col min="8451" max="8451" width="4.44140625" style="414" customWidth="1"/>
    <col min="8452" max="8452" width="3.88671875" style="414" customWidth="1"/>
    <col min="8453" max="8454" width="10.88671875" style="414"/>
    <col min="8455" max="8455" width="3.33203125" style="414" customWidth="1"/>
    <col min="8456" max="8456" width="16.44140625" style="414" customWidth="1"/>
    <col min="8457" max="8457" width="3.6640625" style="414" customWidth="1"/>
    <col min="8458" max="8458" width="16.44140625" style="414" customWidth="1"/>
    <col min="8459" max="8459" width="2.88671875" style="414" customWidth="1"/>
    <col min="8460" max="8461" width="16.44140625" style="414" customWidth="1"/>
    <col min="8462" max="8462" width="3.6640625" style="414" customWidth="1"/>
    <col min="8463" max="8463" width="2.88671875" style="414" customWidth="1"/>
    <col min="8464" max="8464" width="16.44140625" style="414" customWidth="1"/>
    <col min="8465" max="8465" width="10.88671875" style="414"/>
    <col min="8466" max="8466" width="14.5546875" style="414" customWidth="1"/>
    <col min="8467" max="8705" width="10.88671875" style="414"/>
    <col min="8706" max="8706" width="8.88671875" style="414" customWidth="1"/>
    <col min="8707" max="8707" width="4.44140625" style="414" customWidth="1"/>
    <col min="8708" max="8708" width="3.88671875" style="414" customWidth="1"/>
    <col min="8709" max="8710" width="10.88671875" style="414"/>
    <col min="8711" max="8711" width="3.33203125" style="414" customWidth="1"/>
    <col min="8712" max="8712" width="16.44140625" style="414" customWidth="1"/>
    <col min="8713" max="8713" width="3.6640625" style="414" customWidth="1"/>
    <col min="8714" max="8714" width="16.44140625" style="414" customWidth="1"/>
    <col min="8715" max="8715" width="2.88671875" style="414" customWidth="1"/>
    <col min="8716" max="8717" width="16.44140625" style="414" customWidth="1"/>
    <col min="8718" max="8718" width="3.6640625" style="414" customWidth="1"/>
    <col min="8719" max="8719" width="2.88671875" style="414" customWidth="1"/>
    <col min="8720" max="8720" width="16.44140625" style="414" customWidth="1"/>
    <col min="8721" max="8721" width="10.88671875" style="414"/>
    <col min="8722" max="8722" width="14.5546875" style="414" customWidth="1"/>
    <col min="8723" max="8961" width="10.88671875" style="414"/>
    <col min="8962" max="8962" width="8.88671875" style="414" customWidth="1"/>
    <col min="8963" max="8963" width="4.44140625" style="414" customWidth="1"/>
    <col min="8964" max="8964" width="3.88671875" style="414" customWidth="1"/>
    <col min="8965" max="8966" width="10.88671875" style="414"/>
    <col min="8967" max="8967" width="3.33203125" style="414" customWidth="1"/>
    <col min="8968" max="8968" width="16.44140625" style="414" customWidth="1"/>
    <col min="8969" max="8969" width="3.6640625" style="414" customWidth="1"/>
    <col min="8970" max="8970" width="16.44140625" style="414" customWidth="1"/>
    <col min="8971" max="8971" width="2.88671875" style="414" customWidth="1"/>
    <col min="8972" max="8973" width="16.44140625" style="414" customWidth="1"/>
    <col min="8974" max="8974" width="3.6640625" style="414" customWidth="1"/>
    <col min="8975" max="8975" width="2.88671875" style="414" customWidth="1"/>
    <col min="8976" max="8976" width="16.44140625" style="414" customWidth="1"/>
    <col min="8977" max="8977" width="10.88671875" style="414"/>
    <col min="8978" max="8978" width="14.5546875" style="414" customWidth="1"/>
    <col min="8979" max="9217" width="10.88671875" style="414"/>
    <col min="9218" max="9218" width="8.88671875" style="414" customWidth="1"/>
    <col min="9219" max="9219" width="4.44140625" style="414" customWidth="1"/>
    <col min="9220" max="9220" width="3.88671875" style="414" customWidth="1"/>
    <col min="9221" max="9222" width="10.88671875" style="414"/>
    <col min="9223" max="9223" width="3.33203125" style="414" customWidth="1"/>
    <col min="9224" max="9224" width="16.44140625" style="414" customWidth="1"/>
    <col min="9225" max="9225" width="3.6640625" style="414" customWidth="1"/>
    <col min="9226" max="9226" width="16.44140625" style="414" customWidth="1"/>
    <col min="9227" max="9227" width="2.88671875" style="414" customWidth="1"/>
    <col min="9228" max="9229" width="16.44140625" style="414" customWidth="1"/>
    <col min="9230" max="9230" width="3.6640625" style="414" customWidth="1"/>
    <col min="9231" max="9231" width="2.88671875" style="414" customWidth="1"/>
    <col min="9232" max="9232" width="16.44140625" style="414" customWidth="1"/>
    <col min="9233" max="9233" width="10.88671875" style="414"/>
    <col min="9234" max="9234" width="14.5546875" style="414" customWidth="1"/>
    <col min="9235" max="9473" width="10.88671875" style="414"/>
    <col min="9474" max="9474" width="8.88671875" style="414" customWidth="1"/>
    <col min="9475" max="9475" width="4.44140625" style="414" customWidth="1"/>
    <col min="9476" max="9476" width="3.88671875" style="414" customWidth="1"/>
    <col min="9477" max="9478" width="10.88671875" style="414"/>
    <col min="9479" max="9479" width="3.33203125" style="414" customWidth="1"/>
    <col min="9480" max="9480" width="16.44140625" style="414" customWidth="1"/>
    <col min="9481" max="9481" width="3.6640625" style="414" customWidth="1"/>
    <col min="9482" max="9482" width="16.44140625" style="414" customWidth="1"/>
    <col min="9483" max="9483" width="2.88671875" style="414" customWidth="1"/>
    <col min="9484" max="9485" width="16.44140625" style="414" customWidth="1"/>
    <col min="9486" max="9486" width="3.6640625" style="414" customWidth="1"/>
    <col min="9487" max="9487" width="2.88671875" style="414" customWidth="1"/>
    <col min="9488" max="9488" width="16.44140625" style="414" customWidth="1"/>
    <col min="9489" max="9489" width="10.88671875" style="414"/>
    <col min="9490" max="9490" width="14.5546875" style="414" customWidth="1"/>
    <col min="9491" max="9729" width="10.88671875" style="414"/>
    <col min="9730" max="9730" width="8.88671875" style="414" customWidth="1"/>
    <col min="9731" max="9731" width="4.44140625" style="414" customWidth="1"/>
    <col min="9732" max="9732" width="3.88671875" style="414" customWidth="1"/>
    <col min="9733" max="9734" width="10.88671875" style="414"/>
    <col min="9735" max="9735" width="3.33203125" style="414" customWidth="1"/>
    <col min="9736" max="9736" width="16.44140625" style="414" customWidth="1"/>
    <col min="9737" max="9737" width="3.6640625" style="414" customWidth="1"/>
    <col min="9738" max="9738" width="16.44140625" style="414" customWidth="1"/>
    <col min="9739" max="9739" width="2.88671875" style="414" customWidth="1"/>
    <col min="9740" max="9741" width="16.44140625" style="414" customWidth="1"/>
    <col min="9742" max="9742" width="3.6640625" style="414" customWidth="1"/>
    <col min="9743" max="9743" width="2.88671875" style="414" customWidth="1"/>
    <col min="9744" max="9744" width="16.44140625" style="414" customWidth="1"/>
    <col min="9745" max="9745" width="10.88671875" style="414"/>
    <col min="9746" max="9746" width="14.5546875" style="414" customWidth="1"/>
    <col min="9747" max="9985" width="10.88671875" style="414"/>
    <col min="9986" max="9986" width="8.88671875" style="414" customWidth="1"/>
    <col min="9987" max="9987" width="4.44140625" style="414" customWidth="1"/>
    <col min="9988" max="9988" width="3.88671875" style="414" customWidth="1"/>
    <col min="9989" max="9990" width="10.88671875" style="414"/>
    <col min="9991" max="9991" width="3.33203125" style="414" customWidth="1"/>
    <col min="9992" max="9992" width="16.44140625" style="414" customWidth="1"/>
    <col min="9993" max="9993" width="3.6640625" style="414" customWidth="1"/>
    <col min="9994" max="9994" width="16.44140625" style="414" customWidth="1"/>
    <col min="9995" max="9995" width="2.88671875" style="414" customWidth="1"/>
    <col min="9996" max="9997" width="16.44140625" style="414" customWidth="1"/>
    <col min="9998" max="9998" width="3.6640625" style="414" customWidth="1"/>
    <col min="9999" max="9999" width="2.88671875" style="414" customWidth="1"/>
    <col min="10000" max="10000" width="16.44140625" style="414" customWidth="1"/>
    <col min="10001" max="10001" width="10.88671875" style="414"/>
    <col min="10002" max="10002" width="14.5546875" style="414" customWidth="1"/>
    <col min="10003" max="10241" width="10.88671875" style="414"/>
    <col min="10242" max="10242" width="8.88671875" style="414" customWidth="1"/>
    <col min="10243" max="10243" width="4.44140625" style="414" customWidth="1"/>
    <col min="10244" max="10244" width="3.88671875" style="414" customWidth="1"/>
    <col min="10245" max="10246" width="10.88671875" style="414"/>
    <col min="10247" max="10247" width="3.33203125" style="414" customWidth="1"/>
    <col min="10248" max="10248" width="16.44140625" style="414" customWidth="1"/>
    <col min="10249" max="10249" width="3.6640625" style="414" customWidth="1"/>
    <col min="10250" max="10250" width="16.44140625" style="414" customWidth="1"/>
    <col min="10251" max="10251" width="2.88671875" style="414" customWidth="1"/>
    <col min="10252" max="10253" width="16.44140625" style="414" customWidth="1"/>
    <col min="10254" max="10254" width="3.6640625" style="414" customWidth="1"/>
    <col min="10255" max="10255" width="2.88671875" style="414" customWidth="1"/>
    <col min="10256" max="10256" width="16.44140625" style="414" customWidth="1"/>
    <col min="10257" max="10257" width="10.88671875" style="414"/>
    <col min="10258" max="10258" width="14.5546875" style="414" customWidth="1"/>
    <col min="10259" max="10497" width="10.88671875" style="414"/>
    <col min="10498" max="10498" width="8.88671875" style="414" customWidth="1"/>
    <col min="10499" max="10499" width="4.44140625" style="414" customWidth="1"/>
    <col min="10500" max="10500" width="3.88671875" style="414" customWidth="1"/>
    <col min="10501" max="10502" width="10.88671875" style="414"/>
    <col min="10503" max="10503" width="3.33203125" style="414" customWidth="1"/>
    <col min="10504" max="10504" width="16.44140625" style="414" customWidth="1"/>
    <col min="10505" max="10505" width="3.6640625" style="414" customWidth="1"/>
    <col min="10506" max="10506" width="16.44140625" style="414" customWidth="1"/>
    <col min="10507" max="10507" width="2.88671875" style="414" customWidth="1"/>
    <col min="10508" max="10509" width="16.44140625" style="414" customWidth="1"/>
    <col min="10510" max="10510" width="3.6640625" style="414" customWidth="1"/>
    <col min="10511" max="10511" width="2.88671875" style="414" customWidth="1"/>
    <col min="10512" max="10512" width="16.44140625" style="414" customWidth="1"/>
    <col min="10513" max="10513" width="10.88671875" style="414"/>
    <col min="10514" max="10514" width="14.5546875" style="414" customWidth="1"/>
    <col min="10515" max="10753" width="10.88671875" style="414"/>
    <col min="10754" max="10754" width="8.88671875" style="414" customWidth="1"/>
    <col min="10755" max="10755" width="4.44140625" style="414" customWidth="1"/>
    <col min="10756" max="10756" width="3.88671875" style="414" customWidth="1"/>
    <col min="10757" max="10758" width="10.88671875" style="414"/>
    <col min="10759" max="10759" width="3.33203125" style="414" customWidth="1"/>
    <col min="10760" max="10760" width="16.44140625" style="414" customWidth="1"/>
    <col min="10761" max="10761" width="3.6640625" style="414" customWidth="1"/>
    <col min="10762" max="10762" width="16.44140625" style="414" customWidth="1"/>
    <col min="10763" max="10763" width="2.88671875" style="414" customWidth="1"/>
    <col min="10764" max="10765" width="16.44140625" style="414" customWidth="1"/>
    <col min="10766" max="10766" width="3.6640625" style="414" customWidth="1"/>
    <col min="10767" max="10767" width="2.88671875" style="414" customWidth="1"/>
    <col min="10768" max="10768" width="16.44140625" style="414" customWidth="1"/>
    <col min="10769" max="10769" width="10.88671875" style="414"/>
    <col min="10770" max="10770" width="14.5546875" style="414" customWidth="1"/>
    <col min="10771" max="11009" width="10.88671875" style="414"/>
    <col min="11010" max="11010" width="8.88671875" style="414" customWidth="1"/>
    <col min="11011" max="11011" width="4.44140625" style="414" customWidth="1"/>
    <col min="11012" max="11012" width="3.88671875" style="414" customWidth="1"/>
    <col min="11013" max="11014" width="10.88671875" style="414"/>
    <col min="11015" max="11015" width="3.33203125" style="414" customWidth="1"/>
    <col min="11016" max="11016" width="16.44140625" style="414" customWidth="1"/>
    <col min="11017" max="11017" width="3.6640625" style="414" customWidth="1"/>
    <col min="11018" max="11018" width="16.44140625" style="414" customWidth="1"/>
    <col min="11019" max="11019" width="2.88671875" style="414" customWidth="1"/>
    <col min="11020" max="11021" width="16.44140625" style="414" customWidth="1"/>
    <col min="11022" max="11022" width="3.6640625" style="414" customWidth="1"/>
    <col min="11023" max="11023" width="2.88671875" style="414" customWidth="1"/>
    <col min="11024" max="11024" width="16.44140625" style="414" customWidth="1"/>
    <col min="11025" max="11025" width="10.88671875" style="414"/>
    <col min="11026" max="11026" width="14.5546875" style="414" customWidth="1"/>
    <col min="11027" max="11265" width="10.88671875" style="414"/>
    <col min="11266" max="11266" width="8.88671875" style="414" customWidth="1"/>
    <col min="11267" max="11267" width="4.44140625" style="414" customWidth="1"/>
    <col min="11268" max="11268" width="3.88671875" style="414" customWidth="1"/>
    <col min="11269" max="11270" width="10.88671875" style="414"/>
    <col min="11271" max="11271" width="3.33203125" style="414" customWidth="1"/>
    <col min="11272" max="11272" width="16.44140625" style="414" customWidth="1"/>
    <col min="11273" max="11273" width="3.6640625" style="414" customWidth="1"/>
    <col min="11274" max="11274" width="16.44140625" style="414" customWidth="1"/>
    <col min="11275" max="11275" width="2.88671875" style="414" customWidth="1"/>
    <col min="11276" max="11277" width="16.44140625" style="414" customWidth="1"/>
    <col min="11278" max="11278" width="3.6640625" style="414" customWidth="1"/>
    <col min="11279" max="11279" width="2.88671875" style="414" customWidth="1"/>
    <col min="11280" max="11280" width="16.44140625" style="414" customWidth="1"/>
    <col min="11281" max="11281" width="10.88671875" style="414"/>
    <col min="11282" max="11282" width="14.5546875" style="414" customWidth="1"/>
    <col min="11283" max="11521" width="10.88671875" style="414"/>
    <col min="11522" max="11522" width="8.88671875" style="414" customWidth="1"/>
    <col min="11523" max="11523" width="4.44140625" style="414" customWidth="1"/>
    <col min="11524" max="11524" width="3.88671875" style="414" customWidth="1"/>
    <col min="11525" max="11526" width="10.88671875" style="414"/>
    <col min="11527" max="11527" width="3.33203125" style="414" customWidth="1"/>
    <col min="11528" max="11528" width="16.44140625" style="414" customWidth="1"/>
    <col min="11529" max="11529" width="3.6640625" style="414" customWidth="1"/>
    <col min="11530" max="11530" width="16.44140625" style="414" customWidth="1"/>
    <col min="11531" max="11531" width="2.88671875" style="414" customWidth="1"/>
    <col min="11532" max="11533" width="16.44140625" style="414" customWidth="1"/>
    <col min="11534" max="11534" width="3.6640625" style="414" customWidth="1"/>
    <col min="11535" max="11535" width="2.88671875" style="414" customWidth="1"/>
    <col min="11536" max="11536" width="16.44140625" style="414" customWidth="1"/>
    <col min="11537" max="11537" width="10.88671875" style="414"/>
    <col min="11538" max="11538" width="14.5546875" style="414" customWidth="1"/>
    <col min="11539" max="11777" width="10.88671875" style="414"/>
    <col min="11778" max="11778" width="8.88671875" style="414" customWidth="1"/>
    <col min="11779" max="11779" width="4.44140625" style="414" customWidth="1"/>
    <col min="11780" max="11780" width="3.88671875" style="414" customWidth="1"/>
    <col min="11781" max="11782" width="10.88671875" style="414"/>
    <col min="11783" max="11783" width="3.33203125" style="414" customWidth="1"/>
    <col min="11784" max="11784" width="16.44140625" style="414" customWidth="1"/>
    <col min="11785" max="11785" width="3.6640625" style="414" customWidth="1"/>
    <col min="11786" max="11786" width="16.44140625" style="414" customWidth="1"/>
    <col min="11787" max="11787" width="2.88671875" style="414" customWidth="1"/>
    <col min="11788" max="11789" width="16.44140625" style="414" customWidth="1"/>
    <col min="11790" max="11790" width="3.6640625" style="414" customWidth="1"/>
    <col min="11791" max="11791" width="2.88671875" style="414" customWidth="1"/>
    <col min="11792" max="11792" width="16.44140625" style="414" customWidth="1"/>
    <col min="11793" max="11793" width="10.88671875" style="414"/>
    <col min="11794" max="11794" width="14.5546875" style="414" customWidth="1"/>
    <col min="11795" max="12033" width="10.88671875" style="414"/>
    <col min="12034" max="12034" width="8.88671875" style="414" customWidth="1"/>
    <col min="12035" max="12035" width="4.44140625" style="414" customWidth="1"/>
    <col min="12036" max="12036" width="3.88671875" style="414" customWidth="1"/>
    <col min="12037" max="12038" width="10.88671875" style="414"/>
    <col min="12039" max="12039" width="3.33203125" style="414" customWidth="1"/>
    <col min="12040" max="12040" width="16.44140625" style="414" customWidth="1"/>
    <col min="12041" max="12041" width="3.6640625" style="414" customWidth="1"/>
    <col min="12042" max="12042" width="16.44140625" style="414" customWidth="1"/>
    <col min="12043" max="12043" width="2.88671875" style="414" customWidth="1"/>
    <col min="12044" max="12045" width="16.44140625" style="414" customWidth="1"/>
    <col min="12046" max="12046" width="3.6640625" style="414" customWidth="1"/>
    <col min="12047" max="12047" width="2.88671875" style="414" customWidth="1"/>
    <col min="12048" max="12048" width="16.44140625" style="414" customWidth="1"/>
    <col min="12049" max="12049" width="10.88671875" style="414"/>
    <col min="12050" max="12050" width="14.5546875" style="414" customWidth="1"/>
    <col min="12051" max="12289" width="10.88671875" style="414"/>
    <col min="12290" max="12290" width="8.88671875" style="414" customWidth="1"/>
    <col min="12291" max="12291" width="4.44140625" style="414" customWidth="1"/>
    <col min="12292" max="12292" width="3.88671875" style="414" customWidth="1"/>
    <col min="12293" max="12294" width="10.88671875" style="414"/>
    <col min="12295" max="12295" width="3.33203125" style="414" customWidth="1"/>
    <col min="12296" max="12296" width="16.44140625" style="414" customWidth="1"/>
    <col min="12297" max="12297" width="3.6640625" style="414" customWidth="1"/>
    <col min="12298" max="12298" width="16.44140625" style="414" customWidth="1"/>
    <col min="12299" max="12299" width="2.88671875" style="414" customWidth="1"/>
    <col min="12300" max="12301" width="16.44140625" style="414" customWidth="1"/>
    <col min="12302" max="12302" width="3.6640625" style="414" customWidth="1"/>
    <col min="12303" max="12303" width="2.88671875" style="414" customWidth="1"/>
    <col min="12304" max="12304" width="16.44140625" style="414" customWidth="1"/>
    <col min="12305" max="12305" width="10.88671875" style="414"/>
    <col min="12306" max="12306" width="14.5546875" style="414" customWidth="1"/>
    <col min="12307" max="12545" width="10.88671875" style="414"/>
    <col min="12546" max="12546" width="8.88671875" style="414" customWidth="1"/>
    <col min="12547" max="12547" width="4.44140625" style="414" customWidth="1"/>
    <col min="12548" max="12548" width="3.88671875" style="414" customWidth="1"/>
    <col min="12549" max="12550" width="10.88671875" style="414"/>
    <col min="12551" max="12551" width="3.33203125" style="414" customWidth="1"/>
    <col min="12552" max="12552" width="16.44140625" style="414" customWidth="1"/>
    <col min="12553" max="12553" width="3.6640625" style="414" customWidth="1"/>
    <col min="12554" max="12554" width="16.44140625" style="414" customWidth="1"/>
    <col min="12555" max="12555" width="2.88671875" style="414" customWidth="1"/>
    <col min="12556" max="12557" width="16.44140625" style="414" customWidth="1"/>
    <col min="12558" max="12558" width="3.6640625" style="414" customWidth="1"/>
    <col min="12559" max="12559" width="2.88671875" style="414" customWidth="1"/>
    <col min="12560" max="12560" width="16.44140625" style="414" customWidth="1"/>
    <col min="12561" max="12561" width="10.88671875" style="414"/>
    <col min="12562" max="12562" width="14.5546875" style="414" customWidth="1"/>
    <col min="12563" max="12801" width="10.88671875" style="414"/>
    <col min="12802" max="12802" width="8.88671875" style="414" customWidth="1"/>
    <col min="12803" max="12803" width="4.44140625" style="414" customWidth="1"/>
    <col min="12804" max="12804" width="3.88671875" style="414" customWidth="1"/>
    <col min="12805" max="12806" width="10.88671875" style="414"/>
    <col min="12807" max="12807" width="3.33203125" style="414" customWidth="1"/>
    <col min="12808" max="12808" width="16.44140625" style="414" customWidth="1"/>
    <col min="12809" max="12809" width="3.6640625" style="414" customWidth="1"/>
    <col min="12810" max="12810" width="16.44140625" style="414" customWidth="1"/>
    <col min="12811" max="12811" width="2.88671875" style="414" customWidth="1"/>
    <col min="12812" max="12813" width="16.44140625" style="414" customWidth="1"/>
    <col min="12814" max="12814" width="3.6640625" style="414" customWidth="1"/>
    <col min="12815" max="12815" width="2.88671875" style="414" customWidth="1"/>
    <col min="12816" max="12816" width="16.44140625" style="414" customWidth="1"/>
    <col min="12817" max="12817" width="10.88671875" style="414"/>
    <col min="12818" max="12818" width="14.5546875" style="414" customWidth="1"/>
    <col min="12819" max="13057" width="10.88671875" style="414"/>
    <col min="13058" max="13058" width="8.88671875" style="414" customWidth="1"/>
    <col min="13059" max="13059" width="4.44140625" style="414" customWidth="1"/>
    <col min="13060" max="13060" width="3.88671875" style="414" customWidth="1"/>
    <col min="13061" max="13062" width="10.88671875" style="414"/>
    <col min="13063" max="13063" width="3.33203125" style="414" customWidth="1"/>
    <col min="13064" max="13064" width="16.44140625" style="414" customWidth="1"/>
    <col min="13065" max="13065" width="3.6640625" style="414" customWidth="1"/>
    <col min="13066" max="13066" width="16.44140625" style="414" customWidth="1"/>
    <col min="13067" max="13067" width="2.88671875" style="414" customWidth="1"/>
    <col min="13068" max="13069" width="16.44140625" style="414" customWidth="1"/>
    <col min="13070" max="13070" width="3.6640625" style="414" customWidth="1"/>
    <col min="13071" max="13071" width="2.88671875" style="414" customWidth="1"/>
    <col min="13072" max="13072" width="16.44140625" style="414" customWidth="1"/>
    <col min="13073" max="13073" width="10.88671875" style="414"/>
    <col min="13074" max="13074" width="14.5546875" style="414" customWidth="1"/>
    <col min="13075" max="13313" width="10.88671875" style="414"/>
    <col min="13314" max="13314" width="8.88671875" style="414" customWidth="1"/>
    <col min="13315" max="13315" width="4.44140625" style="414" customWidth="1"/>
    <col min="13316" max="13316" width="3.88671875" style="414" customWidth="1"/>
    <col min="13317" max="13318" width="10.88671875" style="414"/>
    <col min="13319" max="13319" width="3.33203125" style="414" customWidth="1"/>
    <col min="13320" max="13320" width="16.44140625" style="414" customWidth="1"/>
    <col min="13321" max="13321" width="3.6640625" style="414" customWidth="1"/>
    <col min="13322" max="13322" width="16.44140625" style="414" customWidth="1"/>
    <col min="13323" max="13323" width="2.88671875" style="414" customWidth="1"/>
    <col min="13324" max="13325" width="16.44140625" style="414" customWidth="1"/>
    <col min="13326" max="13326" width="3.6640625" style="414" customWidth="1"/>
    <col min="13327" max="13327" width="2.88671875" style="414" customWidth="1"/>
    <col min="13328" max="13328" width="16.44140625" style="414" customWidth="1"/>
    <col min="13329" max="13329" width="10.88671875" style="414"/>
    <col min="13330" max="13330" width="14.5546875" style="414" customWidth="1"/>
    <col min="13331" max="13569" width="10.88671875" style="414"/>
    <col min="13570" max="13570" width="8.88671875" style="414" customWidth="1"/>
    <col min="13571" max="13571" width="4.44140625" style="414" customWidth="1"/>
    <col min="13572" max="13572" width="3.88671875" style="414" customWidth="1"/>
    <col min="13573" max="13574" width="10.88671875" style="414"/>
    <col min="13575" max="13575" width="3.33203125" style="414" customWidth="1"/>
    <col min="13576" max="13576" width="16.44140625" style="414" customWidth="1"/>
    <col min="13577" max="13577" width="3.6640625" style="414" customWidth="1"/>
    <col min="13578" max="13578" width="16.44140625" style="414" customWidth="1"/>
    <col min="13579" max="13579" width="2.88671875" style="414" customWidth="1"/>
    <col min="13580" max="13581" width="16.44140625" style="414" customWidth="1"/>
    <col min="13582" max="13582" width="3.6640625" style="414" customWidth="1"/>
    <col min="13583" max="13583" width="2.88671875" style="414" customWidth="1"/>
    <col min="13584" max="13584" width="16.44140625" style="414" customWidth="1"/>
    <col min="13585" max="13585" width="10.88671875" style="414"/>
    <col min="13586" max="13586" width="14.5546875" style="414" customWidth="1"/>
    <col min="13587" max="13825" width="10.88671875" style="414"/>
    <col min="13826" max="13826" width="8.88671875" style="414" customWidth="1"/>
    <col min="13827" max="13827" width="4.44140625" style="414" customWidth="1"/>
    <col min="13828" max="13828" width="3.88671875" style="414" customWidth="1"/>
    <col min="13829" max="13830" width="10.88671875" style="414"/>
    <col min="13831" max="13831" width="3.33203125" style="414" customWidth="1"/>
    <col min="13832" max="13832" width="16.44140625" style="414" customWidth="1"/>
    <col min="13833" max="13833" width="3.6640625" style="414" customWidth="1"/>
    <col min="13834" max="13834" width="16.44140625" style="414" customWidth="1"/>
    <col min="13835" max="13835" width="2.88671875" style="414" customWidth="1"/>
    <col min="13836" max="13837" width="16.44140625" style="414" customWidth="1"/>
    <col min="13838" max="13838" width="3.6640625" style="414" customWidth="1"/>
    <col min="13839" max="13839" width="2.88671875" style="414" customWidth="1"/>
    <col min="13840" max="13840" width="16.44140625" style="414" customWidth="1"/>
    <col min="13841" max="13841" width="10.88671875" style="414"/>
    <col min="13842" max="13842" width="14.5546875" style="414" customWidth="1"/>
    <col min="13843" max="14081" width="10.88671875" style="414"/>
    <col min="14082" max="14082" width="8.88671875" style="414" customWidth="1"/>
    <col min="14083" max="14083" width="4.44140625" style="414" customWidth="1"/>
    <col min="14084" max="14084" width="3.88671875" style="414" customWidth="1"/>
    <col min="14085" max="14086" width="10.88671875" style="414"/>
    <col min="14087" max="14087" width="3.33203125" style="414" customWidth="1"/>
    <col min="14088" max="14088" width="16.44140625" style="414" customWidth="1"/>
    <col min="14089" max="14089" width="3.6640625" style="414" customWidth="1"/>
    <col min="14090" max="14090" width="16.44140625" style="414" customWidth="1"/>
    <col min="14091" max="14091" width="2.88671875" style="414" customWidth="1"/>
    <col min="14092" max="14093" width="16.44140625" style="414" customWidth="1"/>
    <col min="14094" max="14094" width="3.6640625" style="414" customWidth="1"/>
    <col min="14095" max="14095" width="2.88671875" style="414" customWidth="1"/>
    <col min="14096" max="14096" width="16.44140625" style="414" customWidth="1"/>
    <col min="14097" max="14097" width="10.88671875" style="414"/>
    <col min="14098" max="14098" width="14.5546875" style="414" customWidth="1"/>
    <col min="14099" max="14337" width="10.88671875" style="414"/>
    <col min="14338" max="14338" width="8.88671875" style="414" customWidth="1"/>
    <col min="14339" max="14339" width="4.44140625" style="414" customWidth="1"/>
    <col min="14340" max="14340" width="3.88671875" style="414" customWidth="1"/>
    <col min="14341" max="14342" width="10.88671875" style="414"/>
    <col min="14343" max="14343" width="3.33203125" style="414" customWidth="1"/>
    <col min="14344" max="14344" width="16.44140625" style="414" customWidth="1"/>
    <col min="14345" max="14345" width="3.6640625" style="414" customWidth="1"/>
    <col min="14346" max="14346" width="16.44140625" style="414" customWidth="1"/>
    <col min="14347" max="14347" width="2.88671875" style="414" customWidth="1"/>
    <col min="14348" max="14349" width="16.44140625" style="414" customWidth="1"/>
    <col min="14350" max="14350" width="3.6640625" style="414" customWidth="1"/>
    <col min="14351" max="14351" width="2.88671875" style="414" customWidth="1"/>
    <col min="14352" max="14352" width="16.44140625" style="414" customWidth="1"/>
    <col min="14353" max="14353" width="10.88671875" style="414"/>
    <col min="14354" max="14354" width="14.5546875" style="414" customWidth="1"/>
    <col min="14355" max="14593" width="10.88671875" style="414"/>
    <col min="14594" max="14594" width="8.88671875" style="414" customWidth="1"/>
    <col min="14595" max="14595" width="4.44140625" style="414" customWidth="1"/>
    <col min="14596" max="14596" width="3.88671875" style="414" customWidth="1"/>
    <col min="14597" max="14598" width="10.88671875" style="414"/>
    <col min="14599" max="14599" width="3.33203125" style="414" customWidth="1"/>
    <col min="14600" max="14600" width="16.44140625" style="414" customWidth="1"/>
    <col min="14601" max="14601" width="3.6640625" style="414" customWidth="1"/>
    <col min="14602" max="14602" width="16.44140625" style="414" customWidth="1"/>
    <col min="14603" max="14603" width="2.88671875" style="414" customWidth="1"/>
    <col min="14604" max="14605" width="16.44140625" style="414" customWidth="1"/>
    <col min="14606" max="14606" width="3.6640625" style="414" customWidth="1"/>
    <col min="14607" max="14607" width="2.88671875" style="414" customWidth="1"/>
    <col min="14608" max="14608" width="16.44140625" style="414" customWidth="1"/>
    <col min="14609" max="14609" width="10.88671875" style="414"/>
    <col min="14610" max="14610" width="14.5546875" style="414" customWidth="1"/>
    <col min="14611" max="14849" width="10.88671875" style="414"/>
    <col min="14850" max="14850" width="8.88671875" style="414" customWidth="1"/>
    <col min="14851" max="14851" width="4.44140625" style="414" customWidth="1"/>
    <col min="14852" max="14852" width="3.88671875" style="414" customWidth="1"/>
    <col min="14853" max="14854" width="10.88671875" style="414"/>
    <col min="14855" max="14855" width="3.33203125" style="414" customWidth="1"/>
    <col min="14856" max="14856" width="16.44140625" style="414" customWidth="1"/>
    <col min="14857" max="14857" width="3.6640625" style="414" customWidth="1"/>
    <col min="14858" max="14858" width="16.44140625" style="414" customWidth="1"/>
    <col min="14859" max="14859" width="2.88671875" style="414" customWidth="1"/>
    <col min="14860" max="14861" width="16.44140625" style="414" customWidth="1"/>
    <col min="14862" max="14862" width="3.6640625" style="414" customWidth="1"/>
    <col min="14863" max="14863" width="2.88671875" style="414" customWidth="1"/>
    <col min="14864" max="14864" width="16.44140625" style="414" customWidth="1"/>
    <col min="14865" max="14865" width="10.88671875" style="414"/>
    <col min="14866" max="14866" width="14.5546875" style="414" customWidth="1"/>
    <col min="14867" max="15105" width="10.88671875" style="414"/>
    <col min="15106" max="15106" width="8.88671875" style="414" customWidth="1"/>
    <col min="15107" max="15107" width="4.44140625" style="414" customWidth="1"/>
    <col min="15108" max="15108" width="3.88671875" style="414" customWidth="1"/>
    <col min="15109" max="15110" width="10.88671875" style="414"/>
    <col min="15111" max="15111" width="3.33203125" style="414" customWidth="1"/>
    <col min="15112" max="15112" width="16.44140625" style="414" customWidth="1"/>
    <col min="15113" max="15113" width="3.6640625" style="414" customWidth="1"/>
    <col min="15114" max="15114" width="16.44140625" style="414" customWidth="1"/>
    <col min="15115" max="15115" width="2.88671875" style="414" customWidth="1"/>
    <col min="15116" max="15117" width="16.44140625" style="414" customWidth="1"/>
    <col min="15118" max="15118" width="3.6640625" style="414" customWidth="1"/>
    <col min="15119" max="15119" width="2.88671875" style="414" customWidth="1"/>
    <col min="15120" max="15120" width="16.44140625" style="414" customWidth="1"/>
    <col min="15121" max="15121" width="10.88671875" style="414"/>
    <col min="15122" max="15122" width="14.5546875" style="414" customWidth="1"/>
    <col min="15123" max="15361" width="10.88671875" style="414"/>
    <col min="15362" max="15362" width="8.88671875" style="414" customWidth="1"/>
    <col min="15363" max="15363" width="4.44140625" style="414" customWidth="1"/>
    <col min="15364" max="15364" width="3.88671875" style="414" customWidth="1"/>
    <col min="15365" max="15366" width="10.88671875" style="414"/>
    <col min="15367" max="15367" width="3.33203125" style="414" customWidth="1"/>
    <col min="15368" max="15368" width="16.44140625" style="414" customWidth="1"/>
    <col min="15369" max="15369" width="3.6640625" style="414" customWidth="1"/>
    <col min="15370" max="15370" width="16.44140625" style="414" customWidth="1"/>
    <col min="15371" max="15371" width="2.88671875" style="414" customWidth="1"/>
    <col min="15372" max="15373" width="16.44140625" style="414" customWidth="1"/>
    <col min="15374" max="15374" width="3.6640625" style="414" customWidth="1"/>
    <col min="15375" max="15375" width="2.88671875" style="414" customWidth="1"/>
    <col min="15376" max="15376" width="16.44140625" style="414" customWidth="1"/>
    <col min="15377" max="15377" width="10.88671875" style="414"/>
    <col min="15378" max="15378" width="14.5546875" style="414" customWidth="1"/>
    <col min="15379" max="15617" width="10.88671875" style="414"/>
    <col min="15618" max="15618" width="8.88671875" style="414" customWidth="1"/>
    <col min="15619" max="15619" width="4.44140625" style="414" customWidth="1"/>
    <col min="15620" max="15620" width="3.88671875" style="414" customWidth="1"/>
    <col min="15621" max="15622" width="10.88671875" style="414"/>
    <col min="15623" max="15623" width="3.33203125" style="414" customWidth="1"/>
    <col min="15624" max="15624" width="16.44140625" style="414" customWidth="1"/>
    <col min="15625" max="15625" width="3.6640625" style="414" customWidth="1"/>
    <col min="15626" max="15626" width="16.44140625" style="414" customWidth="1"/>
    <col min="15627" max="15627" width="2.88671875" style="414" customWidth="1"/>
    <col min="15628" max="15629" width="16.44140625" style="414" customWidth="1"/>
    <col min="15630" max="15630" width="3.6640625" style="414" customWidth="1"/>
    <col min="15631" max="15631" width="2.88671875" style="414" customWidth="1"/>
    <col min="15632" max="15632" width="16.44140625" style="414" customWidth="1"/>
    <col min="15633" max="15633" width="10.88671875" style="414"/>
    <col min="15634" max="15634" width="14.5546875" style="414" customWidth="1"/>
    <col min="15635" max="15873" width="10.88671875" style="414"/>
    <col min="15874" max="15874" width="8.88671875" style="414" customWidth="1"/>
    <col min="15875" max="15875" width="4.44140625" style="414" customWidth="1"/>
    <col min="15876" max="15876" width="3.88671875" style="414" customWidth="1"/>
    <col min="15877" max="15878" width="10.88671875" style="414"/>
    <col min="15879" max="15879" width="3.33203125" style="414" customWidth="1"/>
    <col min="15880" max="15880" width="16.44140625" style="414" customWidth="1"/>
    <col min="15881" max="15881" width="3.6640625" style="414" customWidth="1"/>
    <col min="15882" max="15882" width="16.44140625" style="414" customWidth="1"/>
    <col min="15883" max="15883" width="2.88671875" style="414" customWidth="1"/>
    <col min="15884" max="15885" width="16.44140625" style="414" customWidth="1"/>
    <col min="15886" max="15886" width="3.6640625" style="414" customWidth="1"/>
    <col min="15887" max="15887" width="2.88671875" style="414" customWidth="1"/>
    <col min="15888" max="15888" width="16.44140625" style="414" customWidth="1"/>
    <col min="15889" max="15889" width="10.88671875" style="414"/>
    <col min="15890" max="15890" width="14.5546875" style="414" customWidth="1"/>
    <col min="15891" max="16129" width="10.88671875" style="414"/>
    <col min="16130" max="16130" width="8.88671875" style="414" customWidth="1"/>
    <col min="16131" max="16131" width="4.44140625" style="414" customWidth="1"/>
    <col min="16132" max="16132" width="3.88671875" style="414" customWidth="1"/>
    <col min="16133" max="16134" width="10.88671875" style="414"/>
    <col min="16135" max="16135" width="3.33203125" style="414" customWidth="1"/>
    <col min="16136" max="16136" width="16.44140625" style="414" customWidth="1"/>
    <col min="16137" max="16137" width="3.6640625" style="414" customWidth="1"/>
    <col min="16138" max="16138" width="16.44140625" style="414" customWidth="1"/>
    <col min="16139" max="16139" width="2.88671875" style="414" customWidth="1"/>
    <col min="16140" max="16141" width="16.44140625" style="414" customWidth="1"/>
    <col min="16142" max="16142" width="3.6640625" style="414" customWidth="1"/>
    <col min="16143" max="16143" width="2.88671875" style="414" customWidth="1"/>
    <col min="16144" max="16144" width="16.44140625" style="414" customWidth="1"/>
    <col min="16145" max="16145" width="10.88671875" style="414"/>
    <col min="16146" max="16146" width="14.5546875" style="414" customWidth="1"/>
    <col min="16147" max="16384" width="10.88671875" style="414"/>
  </cols>
  <sheetData>
    <row r="1" spans="1:23" ht="23.4" x14ac:dyDescent="0.3">
      <c r="A1" s="413"/>
      <c r="B1" s="1020" t="s">
        <v>159</v>
      </c>
      <c r="C1" s="1843"/>
      <c r="E1" s="1269"/>
      <c r="F1" s="1844"/>
      <c r="G1" s="1844"/>
      <c r="H1" s="1269">
        <v>13</v>
      </c>
      <c r="I1" s="1269"/>
      <c r="K1" s="1845"/>
      <c r="L1" s="1269"/>
      <c r="M1" s="1843"/>
      <c r="N1" s="994"/>
      <c r="O1" s="1845"/>
      <c r="P1" s="1516"/>
      <c r="Q1" s="401"/>
      <c r="S1" s="401"/>
      <c r="T1" s="417"/>
      <c r="V1" s="564"/>
      <c r="W1" s="487"/>
    </row>
    <row r="2" spans="1:23" s="391" customFormat="1" x14ac:dyDescent="0.3">
      <c r="A2" s="386"/>
      <c r="B2" s="390" t="s">
        <v>161</v>
      </c>
      <c r="C2" s="82"/>
      <c r="D2" s="390"/>
      <c r="E2" s="82"/>
      <c r="F2" s="1082"/>
      <c r="G2" s="208"/>
      <c r="H2" s="390"/>
      <c r="I2" s="82"/>
      <c r="J2" s="390"/>
      <c r="K2" s="392"/>
      <c r="L2" s="392"/>
      <c r="M2" s="82"/>
      <c r="N2" s="390"/>
      <c r="O2" s="392"/>
      <c r="P2" s="397"/>
      <c r="Q2" s="564"/>
      <c r="R2" s="564"/>
      <c r="S2" s="564"/>
      <c r="T2" s="582"/>
      <c r="V2" s="564"/>
      <c r="W2" s="487"/>
    </row>
    <row r="3" spans="1:23" s="391" customFormat="1" x14ac:dyDescent="0.3">
      <c r="A3" s="386"/>
      <c r="B3" s="390" t="s">
        <v>163</v>
      </c>
      <c r="C3" s="82"/>
      <c r="D3" s="390"/>
      <c r="E3" s="82"/>
      <c r="F3" s="1082"/>
      <c r="G3" s="208"/>
      <c r="H3" s="1082"/>
      <c r="I3" s="82"/>
      <c r="J3" s="390"/>
      <c r="K3" s="392"/>
      <c r="L3" s="392"/>
      <c r="M3" s="82"/>
      <c r="N3" s="390"/>
      <c r="O3" s="392"/>
      <c r="P3" s="397"/>
      <c r="Q3" s="564"/>
      <c r="R3" s="564"/>
      <c r="S3" s="564"/>
      <c r="T3" s="582"/>
      <c r="V3" s="564"/>
      <c r="W3" s="487"/>
    </row>
    <row r="4" spans="1:23" s="391" customFormat="1" ht="18" x14ac:dyDescent="0.3">
      <c r="A4" s="386"/>
      <c r="B4" s="390" t="s">
        <v>519</v>
      </c>
      <c r="C4" s="82"/>
      <c r="D4" s="390"/>
      <c r="E4" s="82"/>
      <c r="F4" s="1082"/>
      <c r="G4" s="208"/>
      <c r="H4" s="390"/>
      <c r="I4" s="390"/>
      <c r="J4" s="387"/>
      <c r="K4" s="392"/>
      <c r="L4" s="385"/>
      <c r="M4" s="390"/>
      <c r="N4" s="390"/>
      <c r="O4" s="387"/>
      <c r="P4" s="812"/>
      <c r="Q4" s="564"/>
      <c r="R4" s="564"/>
      <c r="S4" s="410"/>
      <c r="T4" s="410"/>
      <c r="V4" s="494"/>
      <c r="W4" s="493"/>
    </row>
    <row r="5" spans="1:23" s="391" customFormat="1" x14ac:dyDescent="0.3">
      <c r="A5" s="386"/>
      <c r="B5" s="390" t="s">
        <v>165</v>
      </c>
      <c r="C5" s="876"/>
      <c r="D5" s="876"/>
      <c r="E5" s="876"/>
      <c r="F5" s="3203"/>
      <c r="G5" s="3203"/>
      <c r="H5" s="3203"/>
      <c r="I5" s="390" t="s">
        <v>166</v>
      </c>
      <c r="J5" s="390"/>
      <c r="K5" s="390"/>
      <c r="L5" s="759"/>
      <c r="M5" s="583" t="s">
        <v>354</v>
      </c>
      <c r="N5" s="877">
        <v>12</v>
      </c>
      <c r="O5" s="390"/>
      <c r="P5" s="390"/>
    </row>
    <row r="6" spans="1:23" x14ac:dyDescent="0.3">
      <c r="A6" s="413"/>
      <c r="B6" s="1846"/>
      <c r="C6" s="1847"/>
      <c r="D6" s="1847"/>
      <c r="E6" s="1847"/>
      <c r="F6" s="1847"/>
      <c r="G6" s="1847"/>
    </row>
    <row r="7" spans="1:23" ht="16.2" thickBot="1" x14ac:dyDescent="0.35">
      <c r="A7" s="413"/>
      <c r="B7" s="1847"/>
      <c r="M7" s="1848"/>
    </row>
    <row r="8" spans="1:23" x14ac:dyDescent="0.3">
      <c r="A8" s="413"/>
      <c r="B8" s="3366" t="s">
        <v>570</v>
      </c>
      <c r="C8" s="3367"/>
      <c r="D8" s="3367"/>
      <c r="E8" s="3367"/>
      <c r="F8" s="3367"/>
      <c r="G8" s="3367"/>
      <c r="H8" s="3367"/>
      <c r="I8" s="3367"/>
      <c r="J8" s="3367"/>
      <c r="K8" s="3367"/>
      <c r="L8" s="3367"/>
      <c r="M8" s="3367"/>
      <c r="N8" s="3367"/>
      <c r="O8" s="3367"/>
      <c r="P8" s="3368"/>
    </row>
    <row r="9" spans="1:23" x14ac:dyDescent="0.3">
      <c r="A9" s="413"/>
      <c r="B9" s="3363" t="s">
        <v>571</v>
      </c>
      <c r="C9" s="3364"/>
      <c r="D9" s="3364"/>
      <c r="E9" s="3364"/>
      <c r="F9" s="3364"/>
      <c r="G9" s="3364"/>
      <c r="H9" s="3364"/>
      <c r="I9" s="3364"/>
      <c r="J9" s="3364"/>
      <c r="K9" s="3364"/>
      <c r="L9" s="3364"/>
      <c r="M9" s="3369"/>
      <c r="N9" s="1850" t="s">
        <v>572</v>
      </c>
      <c r="O9" s="3370" t="s">
        <v>521</v>
      </c>
      <c r="P9" s="3371"/>
    </row>
    <row r="10" spans="1:23" ht="22.65" customHeight="1" x14ac:dyDescent="0.25">
      <c r="A10" s="413"/>
      <c r="B10" s="3372" t="s">
        <v>573</v>
      </c>
      <c r="C10" s="3375" t="s">
        <v>574</v>
      </c>
      <c r="D10" s="3364"/>
      <c r="E10" s="3364"/>
      <c r="F10" s="3364"/>
      <c r="G10" s="3364"/>
      <c r="H10" s="3364"/>
      <c r="I10" s="3364"/>
      <c r="J10" s="3364"/>
      <c r="K10" s="3364"/>
      <c r="L10" s="3364"/>
      <c r="M10" s="3369"/>
      <c r="N10" s="1851" t="s">
        <v>524</v>
      </c>
      <c r="O10" s="1852"/>
      <c r="P10" s="1740">
        <f>+Impot22!N44</f>
        <v>0</v>
      </c>
    </row>
    <row r="11" spans="1:23" ht="22.65" customHeight="1" x14ac:dyDescent="0.3">
      <c r="A11" s="413"/>
      <c r="B11" s="3373"/>
      <c r="C11" s="1853"/>
      <c r="D11" s="1854"/>
      <c r="E11" s="1854"/>
      <c r="F11" s="1854"/>
      <c r="G11" s="1854"/>
      <c r="H11" s="1854"/>
      <c r="I11" s="1854"/>
      <c r="J11" s="1854"/>
      <c r="K11" s="1854"/>
      <c r="L11" s="1854"/>
      <c r="M11" s="1854"/>
      <c r="N11" s="1855"/>
      <c r="O11" s="1856"/>
      <c r="P11" s="878"/>
    </row>
    <row r="12" spans="1:23" ht="22.65" customHeight="1" x14ac:dyDescent="0.3">
      <c r="A12" s="413"/>
      <c r="B12" s="3373"/>
      <c r="C12" s="1857"/>
      <c r="D12" s="3344" t="s">
        <v>575</v>
      </c>
      <c r="E12" s="3355"/>
      <c r="F12" s="3355"/>
      <c r="G12" s="3355"/>
      <c r="H12" s="3355"/>
      <c r="I12" s="3355"/>
      <c r="J12" s="3355"/>
      <c r="K12" s="3355"/>
      <c r="L12" s="3355"/>
      <c r="M12" s="3356"/>
      <c r="N12" s="1859"/>
      <c r="O12" s="1860"/>
      <c r="P12" s="262"/>
    </row>
    <row r="13" spans="1:23" ht="22.65" customHeight="1" x14ac:dyDescent="0.3">
      <c r="A13" s="413"/>
      <c r="B13" s="3373"/>
      <c r="C13" s="1862"/>
      <c r="D13" s="3344" t="s">
        <v>356</v>
      </c>
      <c r="E13" s="3355"/>
      <c r="F13" s="3355"/>
      <c r="G13" s="3355"/>
      <c r="H13" s="3356"/>
      <c r="I13" s="1863"/>
      <c r="J13" s="1864" t="s">
        <v>576</v>
      </c>
      <c r="K13" s="3376" t="s">
        <v>577</v>
      </c>
      <c r="L13" s="3377"/>
      <c r="M13" s="1865" t="s">
        <v>578</v>
      </c>
      <c r="N13" s="1866"/>
      <c r="O13" s="1860"/>
      <c r="P13" s="262"/>
    </row>
    <row r="14" spans="1:23" ht="22.65" customHeight="1" x14ac:dyDescent="0.3">
      <c r="A14" s="413"/>
      <c r="B14" s="3373"/>
      <c r="C14" s="1867"/>
      <c r="D14" s="1868" t="s">
        <v>579</v>
      </c>
      <c r="E14" s="1869"/>
      <c r="F14" s="1008"/>
      <c r="G14" s="1033"/>
      <c r="H14" s="1870"/>
      <c r="I14" s="1871" t="s">
        <v>526</v>
      </c>
      <c r="J14" s="144" t="s">
        <v>59</v>
      </c>
      <c r="K14" s="145" t="s">
        <v>59</v>
      </c>
      <c r="L14" s="146" t="s">
        <v>59</v>
      </c>
      <c r="M14" s="147" t="s">
        <v>59</v>
      </c>
      <c r="N14" s="1872"/>
      <c r="O14" s="1019"/>
      <c r="P14" s="262"/>
    </row>
    <row r="15" spans="1:23" ht="22.65" customHeight="1" x14ac:dyDescent="0.3">
      <c r="A15" s="413"/>
      <c r="B15" s="3373"/>
      <c r="C15" s="1873"/>
      <c r="D15" s="1874" t="s">
        <v>580</v>
      </c>
      <c r="E15" s="1033"/>
      <c r="F15" s="1033"/>
      <c r="G15" s="1033"/>
      <c r="H15" s="1870"/>
      <c r="I15" s="1875" t="s">
        <v>528</v>
      </c>
      <c r="J15" s="148" t="s">
        <v>59</v>
      </c>
      <c r="K15" s="149" t="s">
        <v>59</v>
      </c>
      <c r="L15" s="150" t="s">
        <v>59</v>
      </c>
      <c r="M15" s="151" t="s">
        <v>59</v>
      </c>
      <c r="N15" s="1872"/>
      <c r="O15" s="1876" t="s">
        <v>581</v>
      </c>
      <c r="P15" s="1861"/>
    </row>
    <row r="16" spans="1:23" ht="22.65" customHeight="1" x14ac:dyDescent="0.3">
      <c r="A16" s="413"/>
      <c r="B16" s="3373"/>
      <c r="C16" s="1873"/>
      <c r="D16" s="1874" t="s">
        <v>582</v>
      </c>
      <c r="E16" s="1033"/>
      <c r="F16" s="1033"/>
      <c r="G16" s="1033"/>
      <c r="H16" s="1870"/>
      <c r="I16" s="1875" t="s">
        <v>530</v>
      </c>
      <c r="J16" s="148" t="s">
        <v>59</v>
      </c>
      <c r="K16" s="149" t="s">
        <v>59</v>
      </c>
      <c r="L16" s="150" t="s">
        <v>59</v>
      </c>
      <c r="M16" s="151" t="s">
        <v>59</v>
      </c>
      <c r="N16" s="1872"/>
      <c r="O16" s="1019"/>
      <c r="P16" s="152">
        <v>0</v>
      </c>
    </row>
    <row r="17" spans="1:16" ht="22.65" customHeight="1" x14ac:dyDescent="0.3">
      <c r="A17" s="413"/>
      <c r="B17" s="3373"/>
      <c r="C17" s="1873"/>
      <c r="D17" s="1877" t="s">
        <v>583</v>
      </c>
      <c r="E17" s="1878"/>
      <c r="F17" s="1878"/>
      <c r="G17" s="1878"/>
      <c r="H17" s="1879"/>
      <c r="I17" s="1880" t="s">
        <v>531</v>
      </c>
      <c r="J17" s="153" t="s">
        <v>59</v>
      </c>
      <c r="K17" s="154" t="s">
        <v>59</v>
      </c>
      <c r="L17" s="155" t="s">
        <v>59</v>
      </c>
      <c r="M17" s="156" t="s">
        <v>59</v>
      </c>
      <c r="N17" s="1872"/>
      <c r="O17" s="1019"/>
      <c r="P17" s="1861"/>
    </row>
    <row r="18" spans="1:16" ht="22.65" customHeight="1" x14ac:dyDescent="0.3">
      <c r="A18" s="413"/>
      <c r="B18" s="3373"/>
      <c r="C18" s="1873"/>
      <c r="D18" s="1881"/>
      <c r="E18" s="1881"/>
      <c r="F18" s="1881"/>
      <c r="G18" s="1881"/>
      <c r="H18" s="1882"/>
      <c r="I18" s="1883"/>
      <c r="J18" s="1884"/>
      <c r="K18" s="1884"/>
      <c r="L18" s="1884"/>
      <c r="M18" s="1885"/>
      <c r="N18" s="1886"/>
      <c r="O18" s="1860"/>
      <c r="P18" s="1861"/>
    </row>
    <row r="19" spans="1:16" ht="22.65" customHeight="1" x14ac:dyDescent="0.3">
      <c r="A19" s="413"/>
      <c r="B19" s="3373"/>
      <c r="C19" s="1887"/>
      <c r="D19" s="1272"/>
      <c r="E19" s="1272"/>
      <c r="F19" s="3344" t="s">
        <v>584</v>
      </c>
      <c r="G19" s="3355"/>
      <c r="H19" s="3355"/>
      <c r="I19" s="3355"/>
      <c r="J19" s="3355"/>
      <c r="K19" s="3355"/>
      <c r="L19" s="3356"/>
      <c r="M19" s="1008"/>
      <c r="N19" s="1888"/>
      <c r="O19" s="1860"/>
      <c r="P19" s="1861"/>
    </row>
    <row r="20" spans="1:16" ht="22.65" customHeight="1" x14ac:dyDescent="0.3">
      <c r="A20" s="413"/>
      <c r="B20" s="3373"/>
      <c r="C20" s="1867"/>
      <c r="D20" s="1889"/>
      <c r="E20" s="1889"/>
      <c r="F20" s="1868" t="s">
        <v>585</v>
      </c>
      <c r="G20" s="1008"/>
      <c r="H20" s="1008"/>
      <c r="I20" s="1882"/>
      <c r="J20" s="1870"/>
      <c r="K20" s="1890" t="s">
        <v>532</v>
      </c>
      <c r="L20" s="177">
        <v>0</v>
      </c>
      <c r="M20" s="1085"/>
      <c r="N20" s="1891"/>
      <c r="O20" s="1860"/>
      <c r="P20" s="262"/>
    </row>
    <row r="21" spans="1:16" ht="22.65" customHeight="1" x14ac:dyDescent="0.3">
      <c r="A21" s="413"/>
      <c r="B21" s="3373"/>
      <c r="C21" s="1873"/>
      <c r="D21" s="1881"/>
      <c r="E21" s="1881"/>
      <c r="F21" s="1874" t="s">
        <v>586</v>
      </c>
      <c r="G21" s="1033"/>
      <c r="H21" s="1033"/>
      <c r="I21" s="1892" t="s">
        <v>587</v>
      </c>
      <c r="J21" s="1893"/>
      <c r="K21" s="1894" t="s">
        <v>534</v>
      </c>
      <c r="L21" s="178">
        <v>0</v>
      </c>
      <c r="M21" s="1085"/>
      <c r="N21" s="1891"/>
      <c r="O21" s="1895" t="s">
        <v>588</v>
      </c>
      <c r="P21" s="262"/>
    </row>
    <row r="22" spans="1:16" ht="22.65" customHeight="1" x14ac:dyDescent="0.3">
      <c r="A22" s="413"/>
      <c r="B22" s="3373"/>
      <c r="C22" s="1873"/>
      <c r="D22" s="1881"/>
      <c r="E22" s="1881"/>
      <c r="F22" s="1874" t="s">
        <v>589</v>
      </c>
      <c r="G22" s="1033"/>
      <c r="H22" s="1033"/>
      <c r="I22" s="1892" t="s">
        <v>590</v>
      </c>
      <c r="J22" s="1893"/>
      <c r="K22" s="1894" t="s">
        <v>536</v>
      </c>
      <c r="L22" s="178">
        <v>0</v>
      </c>
      <c r="M22" s="1085"/>
      <c r="N22" s="1891"/>
      <c r="O22" s="1860"/>
      <c r="P22" s="180">
        <v>0</v>
      </c>
    </row>
    <row r="23" spans="1:16" ht="22.65" customHeight="1" x14ac:dyDescent="0.3">
      <c r="A23" s="413"/>
      <c r="B23" s="3373"/>
      <c r="C23" s="1873"/>
      <c r="D23" s="1881"/>
      <c r="E23" s="1881"/>
      <c r="F23" s="1896" t="s">
        <v>591</v>
      </c>
      <c r="G23" s="1878"/>
      <c r="H23" s="1878"/>
      <c r="I23" s="1897" t="s">
        <v>592</v>
      </c>
      <c r="J23" s="1898"/>
      <c r="K23" s="1899" t="s">
        <v>538</v>
      </c>
      <c r="L23" s="179">
        <v>0</v>
      </c>
      <c r="M23" s="1085"/>
      <c r="N23" s="1891"/>
      <c r="O23" s="1860"/>
      <c r="P23" s="262"/>
    </row>
    <row r="24" spans="1:16" ht="22.65" customHeight="1" x14ac:dyDescent="0.3">
      <c r="A24" s="413"/>
      <c r="B24" s="3373"/>
      <c r="C24" s="1873"/>
      <c r="D24" s="1881"/>
      <c r="E24" s="1881"/>
      <c r="F24" s="1881"/>
      <c r="G24" s="1881"/>
      <c r="H24" s="1881"/>
      <c r="I24" s="1900"/>
      <c r="J24" s="1900"/>
      <c r="K24" s="1883"/>
      <c r="L24" s="1884"/>
      <c r="M24" s="1882"/>
      <c r="N24" s="1901"/>
      <c r="O24" s="1860"/>
      <c r="P24" s="1861"/>
    </row>
    <row r="25" spans="1:16" ht="22.65" customHeight="1" x14ac:dyDescent="0.3">
      <c r="A25" s="413"/>
      <c r="B25" s="3373"/>
      <c r="C25" s="1862"/>
      <c r="D25" s="3344" t="s">
        <v>593</v>
      </c>
      <c r="E25" s="3355"/>
      <c r="F25" s="3355"/>
      <c r="G25" s="3355"/>
      <c r="H25" s="3355"/>
      <c r="I25" s="3355"/>
      <c r="J25" s="3355"/>
      <c r="K25" s="3355"/>
      <c r="L25" s="3355"/>
      <c r="M25" s="3356"/>
      <c r="N25" s="1902"/>
      <c r="O25" s="1860"/>
      <c r="P25" s="1861"/>
    </row>
    <row r="26" spans="1:16" ht="22.65" customHeight="1" x14ac:dyDescent="0.3">
      <c r="A26" s="413"/>
      <c r="B26" s="3373"/>
      <c r="C26" s="1903"/>
      <c r="D26" s="3357" t="s">
        <v>356</v>
      </c>
      <c r="E26" s="3358"/>
      <c r="F26" s="3359"/>
      <c r="G26" s="1904"/>
      <c r="H26" s="3344" t="s">
        <v>594</v>
      </c>
      <c r="I26" s="3356"/>
      <c r="J26" s="3344" t="s">
        <v>576</v>
      </c>
      <c r="K26" s="3356"/>
      <c r="L26" s="1905" t="s">
        <v>577</v>
      </c>
      <c r="M26" s="1904" t="s">
        <v>578</v>
      </c>
      <c r="N26" s="1872"/>
      <c r="O26" s="1019"/>
      <c r="P26" s="1861"/>
    </row>
    <row r="27" spans="1:16" ht="22.65" customHeight="1" x14ac:dyDescent="0.3">
      <c r="A27" s="413"/>
      <c r="B27" s="3373"/>
      <c r="C27" s="1906"/>
      <c r="D27" s="1907" t="s">
        <v>595</v>
      </c>
      <c r="E27" s="1869"/>
      <c r="F27" s="1908"/>
      <c r="G27" s="1909">
        <v>10</v>
      </c>
      <c r="H27" s="181" t="s">
        <v>59</v>
      </c>
      <c r="I27" s="177" t="s">
        <v>59</v>
      </c>
      <c r="J27" s="181" t="s">
        <v>59</v>
      </c>
      <c r="K27" s="182" t="s">
        <v>59</v>
      </c>
      <c r="L27" s="181" t="s">
        <v>59</v>
      </c>
      <c r="M27" s="183" t="s">
        <v>59</v>
      </c>
      <c r="N27" s="1872"/>
      <c r="O27" s="1876" t="s">
        <v>596</v>
      </c>
      <c r="P27" s="1861"/>
    </row>
    <row r="28" spans="1:16" ht="22.65" customHeight="1" x14ac:dyDescent="0.3">
      <c r="A28" s="413"/>
      <c r="B28" s="3373"/>
      <c r="C28" s="1910"/>
      <c r="D28" s="1874" t="s">
        <v>597</v>
      </c>
      <c r="E28" s="1033"/>
      <c r="F28" s="1409"/>
      <c r="G28" s="1911">
        <v>11</v>
      </c>
      <c r="H28" s="184" t="s">
        <v>59</v>
      </c>
      <c r="I28" s="178" t="s">
        <v>59</v>
      </c>
      <c r="J28" s="184" t="s">
        <v>59</v>
      </c>
      <c r="K28" s="185" t="s">
        <v>59</v>
      </c>
      <c r="L28" s="184" t="s">
        <v>59</v>
      </c>
      <c r="M28" s="186" t="s">
        <v>59</v>
      </c>
      <c r="N28" s="1872"/>
      <c r="O28" s="1019"/>
      <c r="P28" s="152">
        <v>0</v>
      </c>
    </row>
    <row r="29" spans="1:16" ht="22.65" customHeight="1" x14ac:dyDescent="0.3">
      <c r="A29" s="413"/>
      <c r="B29" s="3373"/>
      <c r="C29" s="1910"/>
      <c r="D29" s="1896" t="s">
        <v>598</v>
      </c>
      <c r="E29" s="1878"/>
      <c r="F29" s="1912"/>
      <c r="G29" s="1913">
        <v>12</v>
      </c>
      <c r="H29" s="187" t="s">
        <v>59</v>
      </c>
      <c r="I29" s="179" t="s">
        <v>59</v>
      </c>
      <c r="J29" s="187" t="s">
        <v>59</v>
      </c>
      <c r="K29" s="188" t="s">
        <v>59</v>
      </c>
      <c r="L29" s="187" t="s">
        <v>59</v>
      </c>
      <c r="M29" s="189" t="s">
        <v>59</v>
      </c>
      <c r="N29" s="1872"/>
      <c r="O29" s="1019"/>
      <c r="P29" s="262"/>
    </row>
    <row r="30" spans="1:16" ht="22.65" customHeight="1" x14ac:dyDescent="0.3">
      <c r="A30" s="413"/>
      <c r="B30" s="3374"/>
      <c r="C30" s="1914"/>
      <c r="D30" s="1915"/>
      <c r="E30" s="1881"/>
      <c r="F30" s="1878"/>
      <c r="G30" s="1915"/>
      <c r="H30" s="1878"/>
      <c r="I30" s="1878"/>
      <c r="J30" s="1916"/>
      <c r="K30" s="1878"/>
      <c r="L30" s="1878"/>
      <c r="M30" s="1414"/>
      <c r="N30" s="1917"/>
      <c r="O30" s="1019"/>
      <c r="P30" s="1861"/>
    </row>
    <row r="31" spans="1:16" ht="22.65" customHeight="1" x14ac:dyDescent="0.3">
      <c r="A31" s="413"/>
      <c r="B31" s="1918"/>
      <c r="C31" s="3360" t="s">
        <v>599</v>
      </c>
      <c r="D31" s="3361"/>
      <c r="E31" s="3361"/>
      <c r="F31" s="3361"/>
      <c r="G31" s="3361"/>
      <c r="H31" s="3361"/>
      <c r="I31" s="3361"/>
      <c r="J31" s="3361"/>
      <c r="K31" s="3361"/>
      <c r="L31" s="3361"/>
      <c r="M31" s="3362"/>
      <c r="N31" s="1919">
        <v>13</v>
      </c>
      <c r="O31" s="1920"/>
      <c r="P31" s="152"/>
    </row>
    <row r="32" spans="1:16" ht="22.65" customHeight="1" x14ac:dyDescent="0.3">
      <c r="A32" s="413"/>
      <c r="B32" s="3363" t="s">
        <v>600</v>
      </c>
      <c r="C32" s="3364"/>
      <c r="D32" s="3364"/>
      <c r="E32" s="3364"/>
      <c r="F32" s="3364"/>
      <c r="G32" s="3364"/>
      <c r="H32" s="3364"/>
      <c r="I32" s="3364"/>
      <c r="J32" s="3364"/>
      <c r="K32" s="3364"/>
      <c r="L32" s="3364"/>
      <c r="M32" s="3364"/>
      <c r="N32" s="3364"/>
      <c r="O32" s="3364"/>
      <c r="P32" s="3365"/>
    </row>
    <row r="33" spans="1:19" ht="22.65" customHeight="1" x14ac:dyDescent="0.3">
      <c r="A33" s="413"/>
      <c r="B33" s="1921"/>
      <c r="C33" s="3344" t="s">
        <v>356</v>
      </c>
      <c r="D33" s="3355"/>
      <c r="E33" s="3355"/>
      <c r="F33" s="3355"/>
      <c r="G33" s="3355"/>
      <c r="H33" s="3355"/>
      <c r="I33" s="3356"/>
      <c r="J33" s="3344" t="s">
        <v>601</v>
      </c>
      <c r="K33" s="3355"/>
      <c r="L33" s="3356"/>
      <c r="M33" s="1922" t="s">
        <v>562</v>
      </c>
      <c r="N33" s="1891" t="s">
        <v>602</v>
      </c>
      <c r="O33" s="3344" t="s">
        <v>603</v>
      </c>
      <c r="P33" s="3345"/>
    </row>
    <row r="34" spans="1:19" ht="22.65" customHeight="1" x14ac:dyDescent="0.3">
      <c r="A34" s="413"/>
      <c r="B34" s="1921"/>
      <c r="C34" s="1868" t="s">
        <v>604</v>
      </c>
      <c r="D34" s="1008"/>
      <c r="E34" s="1008"/>
      <c r="F34" s="1033"/>
      <c r="G34" s="1033"/>
      <c r="H34" s="1033"/>
      <c r="I34" s="1033"/>
      <c r="J34" s="160"/>
      <c r="K34" s="161"/>
      <c r="L34" s="157"/>
      <c r="M34" s="1924">
        <v>0.3</v>
      </c>
      <c r="N34" s="1925">
        <v>14</v>
      </c>
      <c r="O34" s="1923"/>
      <c r="P34" s="167"/>
    </row>
    <row r="35" spans="1:19" ht="22.65" customHeight="1" x14ac:dyDescent="0.3">
      <c r="A35" s="413"/>
      <c r="B35" s="1921"/>
      <c r="C35" s="1874" t="s">
        <v>605</v>
      </c>
      <c r="D35" s="1033"/>
      <c r="E35" s="1033"/>
      <c r="F35" s="1033"/>
      <c r="G35" s="1033"/>
      <c r="H35" s="1033"/>
      <c r="I35" s="1033"/>
      <c r="J35" s="1090"/>
      <c r="K35" s="162"/>
      <c r="L35" s="190"/>
      <c r="M35" s="1927">
        <v>0.15</v>
      </c>
      <c r="N35" s="1928">
        <v>15</v>
      </c>
      <c r="O35" s="1929"/>
      <c r="P35" s="168"/>
      <c r="S35" s="880"/>
    </row>
    <row r="36" spans="1:19" ht="22.65" customHeight="1" x14ac:dyDescent="0.3">
      <c r="A36" s="413"/>
      <c r="B36" s="1921"/>
      <c r="C36" s="1874" t="s">
        <v>606</v>
      </c>
      <c r="D36" s="1033"/>
      <c r="E36" s="1033"/>
      <c r="F36" s="1033"/>
      <c r="G36" s="1033"/>
      <c r="H36" s="1033"/>
      <c r="I36" s="1033"/>
      <c r="J36" s="1090"/>
      <c r="K36" s="162"/>
      <c r="L36" s="158">
        <v>0</v>
      </c>
      <c r="M36" s="881">
        <v>0</v>
      </c>
      <c r="N36" s="1930">
        <v>16</v>
      </c>
      <c r="O36" s="1926"/>
      <c r="P36" s="169"/>
    </row>
    <row r="37" spans="1:19" ht="22.65" customHeight="1" x14ac:dyDescent="0.3">
      <c r="A37" s="413"/>
      <c r="B37" s="1921"/>
      <c r="C37" s="1896" t="s">
        <v>607</v>
      </c>
      <c r="D37" s="1878"/>
      <c r="E37" s="1878"/>
      <c r="F37" s="1878"/>
      <c r="G37" s="1878"/>
      <c r="H37" s="1878"/>
      <c r="I37" s="1878"/>
      <c r="J37" s="163"/>
      <c r="K37" s="164"/>
      <c r="L37" s="159">
        <v>0</v>
      </c>
      <c r="M37" s="882">
        <v>0</v>
      </c>
      <c r="N37" s="1931">
        <v>17</v>
      </c>
      <c r="O37" s="1932"/>
      <c r="P37" s="170"/>
    </row>
    <row r="38" spans="1:19" ht="22.65" customHeight="1" x14ac:dyDescent="0.3">
      <c r="A38" s="413"/>
      <c r="B38" s="1921"/>
      <c r="C38" s="1933"/>
      <c r="D38" s="1934"/>
      <c r="E38" s="1934" t="s">
        <v>608</v>
      </c>
      <c r="F38" s="1934"/>
      <c r="G38" s="1934"/>
      <c r="H38" s="1934"/>
      <c r="I38" s="1935" t="s">
        <v>609</v>
      </c>
      <c r="J38" s="1934"/>
      <c r="K38" s="1934"/>
      <c r="L38" s="1079"/>
      <c r="M38" s="503"/>
      <c r="N38" s="1936">
        <v>18</v>
      </c>
      <c r="O38" s="1923"/>
      <c r="P38" s="152"/>
    </row>
    <row r="39" spans="1:19" ht="22.65" customHeight="1" x14ac:dyDescent="0.3">
      <c r="A39" s="413"/>
      <c r="B39" s="1921"/>
      <c r="C39" s="1874"/>
      <c r="D39" s="1033"/>
      <c r="E39" s="1033" t="s">
        <v>610</v>
      </c>
      <c r="F39" s="1033"/>
      <c r="G39" s="1033"/>
      <c r="H39" s="1033"/>
      <c r="I39" s="1937"/>
      <c r="J39" s="1033"/>
      <c r="K39" s="1033"/>
      <c r="L39" s="1089"/>
      <c r="M39" s="430"/>
      <c r="N39" s="1938">
        <v>19</v>
      </c>
      <c r="O39" s="1926"/>
      <c r="P39" s="169"/>
    </row>
    <row r="40" spans="1:19" ht="22.65" customHeight="1" x14ac:dyDescent="0.3">
      <c r="A40" s="413"/>
      <c r="B40" s="1921"/>
      <c r="C40" s="1868"/>
      <c r="D40" s="1008"/>
      <c r="E40" s="1008" t="s">
        <v>1758</v>
      </c>
      <c r="F40" s="1008"/>
      <c r="G40" s="1008"/>
      <c r="H40" s="1008"/>
      <c r="I40" s="1937" t="s">
        <v>611</v>
      </c>
      <c r="J40" s="1008"/>
      <c r="K40" s="1008"/>
      <c r="L40" s="412"/>
      <c r="M40" s="424"/>
      <c r="N40" s="1938">
        <v>20</v>
      </c>
      <c r="O40" s="1926"/>
      <c r="P40" s="152"/>
      <c r="R40" s="484"/>
    </row>
    <row r="41" spans="1:19" ht="22.65" customHeight="1" x14ac:dyDescent="0.3">
      <c r="A41" s="413"/>
      <c r="B41" s="1921"/>
      <c r="C41" s="1874"/>
      <c r="D41" s="1033"/>
      <c r="E41" s="1033" t="s">
        <v>612</v>
      </c>
      <c r="F41" s="1033"/>
      <c r="G41" s="1033"/>
      <c r="H41" s="1033"/>
      <c r="I41" s="1937" t="s">
        <v>613</v>
      </c>
      <c r="J41" s="1033"/>
      <c r="K41" s="1033"/>
      <c r="L41" s="1089"/>
      <c r="M41" s="430"/>
      <c r="N41" s="1938">
        <v>21</v>
      </c>
      <c r="O41" s="1926"/>
      <c r="P41" s="171"/>
    </row>
    <row r="42" spans="1:19" ht="22.65" customHeight="1" x14ac:dyDescent="0.3">
      <c r="A42" s="413"/>
      <c r="B42" s="1921"/>
      <c r="C42" s="1874"/>
      <c r="D42" s="1033"/>
      <c r="E42" s="510" t="s">
        <v>614</v>
      </c>
      <c r="F42" s="1033"/>
      <c r="G42" s="1033"/>
      <c r="H42" s="1033"/>
      <c r="I42" s="1937"/>
      <c r="J42" s="1033"/>
      <c r="K42" s="1033"/>
      <c r="L42" s="1089"/>
      <c r="M42" s="430"/>
      <c r="N42" s="1938"/>
      <c r="O42" s="1926"/>
      <c r="P42" s="172"/>
    </row>
    <row r="43" spans="1:19" ht="22.65" customHeight="1" x14ac:dyDescent="0.3">
      <c r="A43" s="413"/>
      <c r="B43" s="1921"/>
      <c r="C43" s="1874"/>
      <c r="D43" s="1033"/>
      <c r="E43" s="1033" t="s">
        <v>615</v>
      </c>
      <c r="F43" s="1033"/>
      <c r="G43" s="1033"/>
      <c r="H43" s="1033"/>
      <c r="I43" s="1033"/>
      <c r="J43" s="1033"/>
      <c r="K43" s="1033"/>
      <c r="L43" s="1089"/>
      <c r="M43" s="430"/>
      <c r="N43" s="1938">
        <v>22</v>
      </c>
      <c r="O43" s="1926"/>
      <c r="P43" s="173"/>
      <c r="R43" s="484"/>
    </row>
    <row r="44" spans="1:19" ht="22.65" customHeight="1" thickBot="1" x14ac:dyDescent="0.35">
      <c r="A44" s="413"/>
      <c r="B44" s="1939"/>
      <c r="C44" s="1940"/>
      <c r="D44" s="1941"/>
      <c r="E44" s="1941" t="s">
        <v>616</v>
      </c>
      <c r="F44" s="1941"/>
      <c r="G44" s="1941"/>
      <c r="H44" s="1941"/>
      <c r="I44" s="1941"/>
      <c r="J44" s="1941"/>
      <c r="K44" s="1941"/>
      <c r="L44" s="505"/>
      <c r="M44" s="506"/>
      <c r="N44" s="1942">
        <v>23</v>
      </c>
      <c r="O44" s="1943"/>
      <c r="P44" s="174"/>
    </row>
    <row r="45" spans="1:19" ht="22.65" customHeight="1" thickBot="1" x14ac:dyDescent="0.35">
      <c r="A45" s="413"/>
      <c r="B45" s="1882"/>
      <c r="C45" s="3347"/>
      <c r="D45" s="3347"/>
      <c r="E45" s="3347"/>
      <c r="F45" s="3347"/>
      <c r="G45" s="3347"/>
      <c r="H45" s="3347"/>
      <c r="I45" s="3347"/>
      <c r="J45" s="3347"/>
      <c r="K45" s="3347"/>
      <c r="L45" s="3347"/>
      <c r="M45" s="3347"/>
      <c r="N45" s="1901"/>
      <c r="O45" s="3347"/>
      <c r="P45" s="3347"/>
    </row>
    <row r="46" spans="1:19" ht="22.65" customHeight="1" x14ac:dyDescent="0.3">
      <c r="A46" s="413"/>
      <c r="B46" s="3352" t="s">
        <v>617</v>
      </c>
      <c r="C46" s="3353"/>
      <c r="D46" s="3353"/>
      <c r="E46" s="3353"/>
      <c r="F46" s="3353"/>
      <c r="G46" s="3353"/>
      <c r="H46" s="3353"/>
      <c r="I46" s="3353"/>
      <c r="J46" s="3353"/>
      <c r="K46" s="3353"/>
      <c r="L46" s="3353"/>
      <c r="M46" s="3353"/>
      <c r="N46" s="3353"/>
      <c r="O46" s="3353"/>
      <c r="P46" s="3354"/>
    </row>
    <row r="47" spans="1:19" ht="22.65" customHeight="1" x14ac:dyDescent="0.3">
      <c r="A47" s="413"/>
      <c r="B47" s="1946"/>
      <c r="C47" s="3341" t="s">
        <v>618</v>
      </c>
      <c r="D47" s="3342"/>
      <c r="E47" s="3342"/>
      <c r="F47" s="3342"/>
      <c r="G47" s="3342"/>
      <c r="H47" s="3342"/>
      <c r="I47" s="3342"/>
      <c r="J47" s="3342"/>
      <c r="K47" s="3342"/>
      <c r="L47" s="3342"/>
      <c r="M47" s="3343"/>
      <c r="N47" s="1948"/>
      <c r="O47" s="3344" t="s">
        <v>386</v>
      </c>
      <c r="P47" s="3345"/>
    </row>
    <row r="48" spans="1:19" ht="22.65" customHeight="1" x14ac:dyDescent="0.3">
      <c r="A48" s="413"/>
      <c r="B48" s="1949">
        <v>85</v>
      </c>
      <c r="C48" s="3346" t="s">
        <v>619</v>
      </c>
      <c r="D48" s="3347"/>
      <c r="E48" s="3347"/>
      <c r="F48" s="3347"/>
      <c r="G48" s="3347"/>
      <c r="H48" s="3347"/>
      <c r="I48" s="3347"/>
      <c r="J48" s="3347"/>
      <c r="K48" s="3347"/>
      <c r="L48" s="3347"/>
      <c r="M48" s="3348"/>
      <c r="N48" s="1951">
        <v>24</v>
      </c>
      <c r="O48" s="1334"/>
      <c r="P48" s="173"/>
    </row>
    <row r="49" spans="1:16" ht="22.65" customHeight="1" x14ac:dyDescent="0.3">
      <c r="A49" s="413"/>
      <c r="B49" s="1949">
        <v>8202</v>
      </c>
      <c r="C49" s="3346" t="s">
        <v>620</v>
      </c>
      <c r="D49" s="3347"/>
      <c r="E49" s="3347"/>
      <c r="F49" s="3347"/>
      <c r="G49" s="3347"/>
      <c r="H49" s="3347"/>
      <c r="I49" s="3347"/>
      <c r="J49" s="3347"/>
      <c r="K49" s="3347"/>
      <c r="L49" s="3347"/>
      <c r="M49" s="3348"/>
      <c r="N49" s="1938">
        <v>25</v>
      </c>
      <c r="O49" s="1304"/>
      <c r="P49" s="169">
        <v>0</v>
      </c>
    </row>
    <row r="50" spans="1:16" ht="22.65" customHeight="1" x14ac:dyDescent="0.3">
      <c r="A50" s="413"/>
      <c r="B50" s="1949">
        <v>895</v>
      </c>
      <c r="C50" s="3346" t="s">
        <v>621</v>
      </c>
      <c r="D50" s="3347"/>
      <c r="E50" s="3347"/>
      <c r="F50" s="3347"/>
      <c r="G50" s="3347"/>
      <c r="H50" s="3347"/>
      <c r="I50" s="3347"/>
      <c r="J50" s="3347"/>
      <c r="K50" s="3347"/>
      <c r="L50" s="3347"/>
      <c r="M50" s="3348"/>
      <c r="N50" s="1938">
        <v>26</v>
      </c>
      <c r="O50" s="1304"/>
      <c r="P50" s="169">
        <v>0</v>
      </c>
    </row>
    <row r="51" spans="1:16" ht="22.65" customHeight="1" x14ac:dyDescent="0.3">
      <c r="A51" s="413"/>
      <c r="B51" s="1952">
        <v>8222</v>
      </c>
      <c r="C51" s="3349" t="s">
        <v>622</v>
      </c>
      <c r="D51" s="3350"/>
      <c r="E51" s="3350"/>
      <c r="F51" s="3350"/>
      <c r="G51" s="3350"/>
      <c r="H51" s="3350"/>
      <c r="I51" s="3350"/>
      <c r="J51" s="3350"/>
      <c r="K51" s="3350"/>
      <c r="L51" s="3350"/>
      <c r="M51" s="3351"/>
      <c r="N51" s="1953">
        <v>27</v>
      </c>
      <c r="O51" s="1954"/>
      <c r="P51" s="170">
        <v>0</v>
      </c>
    </row>
    <row r="52" spans="1:16" ht="22.65" customHeight="1" thickBot="1" x14ac:dyDescent="0.35">
      <c r="A52" s="413"/>
      <c r="B52" s="3338" t="s">
        <v>623</v>
      </c>
      <c r="C52" s="3339"/>
      <c r="D52" s="3339"/>
      <c r="E52" s="3339"/>
      <c r="F52" s="3339"/>
      <c r="G52" s="3339"/>
      <c r="H52" s="3339"/>
      <c r="I52" s="3339"/>
      <c r="J52" s="3339"/>
      <c r="K52" s="3339"/>
      <c r="L52" s="3339"/>
      <c r="M52" s="3340"/>
      <c r="N52" s="1955">
        <v>28</v>
      </c>
      <c r="O52" s="1956"/>
      <c r="P52" s="152"/>
    </row>
    <row r="53" spans="1:16" x14ac:dyDescent="0.3"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886"/>
      <c r="O53" s="507"/>
      <c r="P53" s="507"/>
    </row>
    <row r="54" spans="1:16" x14ac:dyDescent="0.3">
      <c r="B54" s="887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515"/>
      <c r="O54" s="414"/>
      <c r="P54" s="414"/>
    </row>
    <row r="55" spans="1:16" x14ac:dyDescent="0.3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515"/>
      <c r="O55" s="414"/>
      <c r="P55" s="414"/>
    </row>
    <row r="56" spans="1:16" x14ac:dyDescent="0.3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515"/>
      <c r="O56" s="414"/>
      <c r="P56" s="414"/>
    </row>
    <row r="57" spans="1:16" x14ac:dyDescent="0.3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515"/>
      <c r="O57" s="414"/>
      <c r="P57" s="414"/>
    </row>
    <row r="58" spans="1:16" x14ac:dyDescent="0.3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515"/>
      <c r="O58" s="414"/>
      <c r="P58" s="414"/>
    </row>
    <row r="59" spans="1:16" x14ac:dyDescent="0.3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515"/>
      <c r="O59" s="414"/>
      <c r="P59" s="414"/>
    </row>
    <row r="60" spans="1:16" x14ac:dyDescent="0.3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515"/>
      <c r="O60" s="414"/>
      <c r="P60" s="414"/>
    </row>
    <row r="61" spans="1:16" x14ac:dyDescent="0.3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515"/>
      <c r="O61" s="414"/>
      <c r="P61" s="414"/>
    </row>
    <row r="62" spans="1:16" x14ac:dyDescent="0.3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515"/>
      <c r="O62" s="414"/>
      <c r="P62" s="414"/>
    </row>
    <row r="63" spans="1:16" x14ac:dyDescent="0.3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515"/>
      <c r="O63" s="414"/>
      <c r="P63" s="414"/>
    </row>
    <row r="64" spans="1:16" x14ac:dyDescent="0.3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515"/>
      <c r="O64" s="414"/>
      <c r="P64" s="414"/>
    </row>
    <row r="65" spans="14:14" s="414" customFormat="1" x14ac:dyDescent="0.3">
      <c r="N65" s="515"/>
    </row>
    <row r="66" spans="14:14" s="414" customFormat="1" x14ac:dyDescent="0.3">
      <c r="N66" s="515"/>
    </row>
    <row r="67" spans="14:14" s="414" customFormat="1" x14ac:dyDescent="0.3">
      <c r="N67" s="515"/>
    </row>
    <row r="68" spans="14:14" s="414" customFormat="1" x14ac:dyDescent="0.3">
      <c r="N68" s="515"/>
    </row>
    <row r="69" spans="14:14" s="414" customFormat="1" x14ac:dyDescent="0.3">
      <c r="N69" s="515"/>
    </row>
    <row r="70" spans="14:14" s="414" customFormat="1" x14ac:dyDescent="0.3">
      <c r="N70" s="515"/>
    </row>
    <row r="71" spans="14:14" s="414" customFormat="1" x14ac:dyDescent="0.3">
      <c r="N71" s="515"/>
    </row>
    <row r="72" spans="14:14" s="414" customFormat="1" x14ac:dyDescent="0.3">
      <c r="N72" s="515"/>
    </row>
    <row r="73" spans="14:14" s="414" customFormat="1" x14ac:dyDescent="0.3">
      <c r="N73" s="515"/>
    </row>
    <row r="74" spans="14:14" s="414" customFormat="1" x14ac:dyDescent="0.3">
      <c r="N74" s="515"/>
    </row>
    <row r="75" spans="14:14" s="414" customFormat="1" x14ac:dyDescent="0.3">
      <c r="N75" s="515"/>
    </row>
    <row r="76" spans="14:14" s="414" customFormat="1" x14ac:dyDescent="0.3">
      <c r="N76" s="515"/>
    </row>
    <row r="77" spans="14:14" s="414" customFormat="1" x14ac:dyDescent="0.3">
      <c r="N77" s="515"/>
    </row>
    <row r="78" spans="14:14" s="414" customFormat="1" x14ac:dyDescent="0.3">
      <c r="N78" s="515"/>
    </row>
    <row r="79" spans="14:14" s="414" customFormat="1" x14ac:dyDescent="0.3">
      <c r="N79" s="515"/>
    </row>
    <row r="80" spans="14:14" s="414" customFormat="1" x14ac:dyDescent="0.3">
      <c r="N80" s="515"/>
    </row>
    <row r="81" spans="14:14" s="414" customFormat="1" x14ac:dyDescent="0.3">
      <c r="N81" s="515"/>
    </row>
    <row r="82" spans="14:14" s="414" customFormat="1" x14ac:dyDescent="0.3">
      <c r="N82" s="515"/>
    </row>
    <row r="83" spans="14:14" s="414" customFormat="1" x14ac:dyDescent="0.3">
      <c r="N83" s="515"/>
    </row>
    <row r="84" spans="14:14" s="414" customFormat="1" x14ac:dyDescent="0.3">
      <c r="N84" s="515"/>
    </row>
    <row r="85" spans="14:14" s="414" customFormat="1" x14ac:dyDescent="0.3">
      <c r="N85" s="515"/>
    </row>
    <row r="86" spans="14:14" s="414" customFormat="1" x14ac:dyDescent="0.3">
      <c r="N86" s="515"/>
    </row>
    <row r="87" spans="14:14" s="414" customFormat="1" x14ac:dyDescent="0.3">
      <c r="N87" s="515"/>
    </row>
    <row r="88" spans="14:14" s="414" customFormat="1" x14ac:dyDescent="0.3">
      <c r="N88" s="515"/>
    </row>
    <row r="89" spans="14:14" s="414" customFormat="1" x14ac:dyDescent="0.3">
      <c r="N89" s="515"/>
    </row>
    <row r="90" spans="14:14" s="414" customFormat="1" x14ac:dyDescent="0.3">
      <c r="N90" s="515"/>
    </row>
    <row r="91" spans="14:14" s="414" customFormat="1" x14ac:dyDescent="0.3">
      <c r="N91" s="515"/>
    </row>
    <row r="92" spans="14:14" s="414" customFormat="1" x14ac:dyDescent="0.3">
      <c r="N92" s="515"/>
    </row>
    <row r="93" spans="14:14" s="414" customFormat="1" x14ac:dyDescent="0.3">
      <c r="N93" s="515"/>
    </row>
    <row r="94" spans="14:14" s="414" customFormat="1" x14ac:dyDescent="0.3">
      <c r="N94" s="515"/>
    </row>
    <row r="95" spans="14:14" s="414" customFormat="1" x14ac:dyDescent="0.3">
      <c r="N95" s="515"/>
    </row>
    <row r="96" spans="14:14" s="414" customFormat="1" x14ac:dyDescent="0.3">
      <c r="N96" s="515"/>
    </row>
    <row r="97" spans="14:14" s="414" customFormat="1" x14ac:dyDescent="0.3">
      <c r="N97" s="515"/>
    </row>
    <row r="98" spans="14:14" s="414" customFormat="1" x14ac:dyDescent="0.3">
      <c r="N98" s="515"/>
    </row>
    <row r="99" spans="14:14" s="414" customFormat="1" x14ac:dyDescent="0.3">
      <c r="N99" s="515"/>
    </row>
    <row r="100" spans="14:14" s="414" customFormat="1" x14ac:dyDescent="0.3">
      <c r="N100" s="515"/>
    </row>
    <row r="101" spans="14:14" s="414" customFormat="1" x14ac:dyDescent="0.3">
      <c r="N101" s="515"/>
    </row>
    <row r="102" spans="14:14" s="414" customFormat="1" x14ac:dyDescent="0.3">
      <c r="N102" s="515"/>
    </row>
    <row r="103" spans="14:14" s="414" customFormat="1" x14ac:dyDescent="0.3">
      <c r="N103" s="515"/>
    </row>
    <row r="104" spans="14:14" s="414" customFormat="1" x14ac:dyDescent="0.3">
      <c r="N104" s="515"/>
    </row>
    <row r="105" spans="14:14" s="414" customFormat="1" x14ac:dyDescent="0.3">
      <c r="N105" s="515"/>
    </row>
    <row r="106" spans="14:14" s="414" customFormat="1" x14ac:dyDescent="0.3">
      <c r="N106" s="515"/>
    </row>
    <row r="107" spans="14:14" s="414" customFormat="1" x14ac:dyDescent="0.3">
      <c r="N107" s="515"/>
    </row>
    <row r="108" spans="14:14" s="414" customFormat="1" x14ac:dyDescent="0.3">
      <c r="N108" s="515"/>
    </row>
    <row r="109" spans="14:14" s="414" customFormat="1" x14ac:dyDescent="0.3">
      <c r="N109" s="515"/>
    </row>
    <row r="110" spans="14:14" s="414" customFormat="1" x14ac:dyDescent="0.3">
      <c r="N110" s="515"/>
    </row>
    <row r="111" spans="14:14" s="414" customFormat="1" x14ac:dyDescent="0.3">
      <c r="N111" s="515"/>
    </row>
    <row r="112" spans="14:14" s="414" customFormat="1" x14ac:dyDescent="0.3">
      <c r="N112" s="515"/>
    </row>
    <row r="113" spans="14:14" s="414" customFormat="1" x14ac:dyDescent="0.3">
      <c r="N113" s="515"/>
    </row>
    <row r="114" spans="14:14" s="414" customFormat="1" x14ac:dyDescent="0.3">
      <c r="N114" s="515"/>
    </row>
    <row r="115" spans="14:14" s="414" customFormat="1" x14ac:dyDescent="0.3">
      <c r="N115" s="515"/>
    </row>
    <row r="116" spans="14:14" s="414" customFormat="1" x14ac:dyDescent="0.3">
      <c r="N116" s="515"/>
    </row>
    <row r="117" spans="14:14" s="414" customFormat="1" x14ac:dyDescent="0.3">
      <c r="N117" s="515"/>
    </row>
    <row r="118" spans="14:14" s="414" customFormat="1" x14ac:dyDescent="0.3">
      <c r="N118" s="515"/>
    </row>
    <row r="119" spans="14:14" s="414" customFormat="1" x14ac:dyDescent="0.3">
      <c r="N119" s="515"/>
    </row>
    <row r="120" spans="14:14" s="414" customFormat="1" x14ac:dyDescent="0.3">
      <c r="N120" s="515"/>
    </row>
    <row r="121" spans="14:14" s="414" customFormat="1" x14ac:dyDescent="0.3">
      <c r="N121" s="515"/>
    </row>
    <row r="122" spans="14:14" s="414" customFormat="1" x14ac:dyDescent="0.3">
      <c r="N122" s="515"/>
    </row>
    <row r="123" spans="14:14" s="414" customFormat="1" x14ac:dyDescent="0.3">
      <c r="N123" s="515"/>
    </row>
    <row r="124" spans="14:14" s="414" customFormat="1" x14ac:dyDescent="0.3">
      <c r="N124" s="515"/>
    </row>
    <row r="125" spans="14:14" s="414" customFormat="1" x14ac:dyDescent="0.3">
      <c r="N125" s="515"/>
    </row>
    <row r="126" spans="14:14" s="414" customFormat="1" x14ac:dyDescent="0.3">
      <c r="N126" s="515"/>
    </row>
    <row r="127" spans="14:14" s="414" customFormat="1" x14ac:dyDescent="0.3">
      <c r="N127" s="515"/>
    </row>
    <row r="128" spans="14:14" s="414" customFormat="1" x14ac:dyDescent="0.3">
      <c r="N128" s="515"/>
    </row>
    <row r="129" spans="14:14" s="414" customFormat="1" x14ac:dyDescent="0.3">
      <c r="N129" s="515"/>
    </row>
    <row r="130" spans="14:14" s="414" customFormat="1" x14ac:dyDescent="0.3">
      <c r="N130" s="515"/>
    </row>
    <row r="131" spans="14:14" s="414" customFormat="1" x14ac:dyDescent="0.3">
      <c r="N131" s="515"/>
    </row>
    <row r="132" spans="14:14" s="414" customFormat="1" x14ac:dyDescent="0.3">
      <c r="N132" s="515"/>
    </row>
    <row r="133" spans="14:14" s="414" customFormat="1" x14ac:dyDescent="0.3">
      <c r="N133" s="515"/>
    </row>
    <row r="134" spans="14:14" s="414" customFormat="1" x14ac:dyDescent="0.3">
      <c r="N134" s="515"/>
    </row>
    <row r="135" spans="14:14" s="414" customFormat="1" x14ac:dyDescent="0.3">
      <c r="N135" s="515"/>
    </row>
    <row r="136" spans="14:14" s="414" customFormat="1" x14ac:dyDescent="0.3">
      <c r="N136" s="515"/>
    </row>
    <row r="137" spans="14:14" s="414" customFormat="1" x14ac:dyDescent="0.3">
      <c r="N137" s="515"/>
    </row>
    <row r="138" spans="14:14" s="414" customFormat="1" x14ac:dyDescent="0.3">
      <c r="N138" s="515"/>
    </row>
    <row r="139" spans="14:14" s="414" customFormat="1" x14ac:dyDescent="0.3">
      <c r="N139" s="515"/>
    </row>
    <row r="140" spans="14:14" s="414" customFormat="1" x14ac:dyDescent="0.3">
      <c r="N140" s="515"/>
    </row>
    <row r="141" spans="14:14" s="414" customFormat="1" x14ac:dyDescent="0.3">
      <c r="N141" s="515"/>
    </row>
    <row r="142" spans="14:14" s="414" customFormat="1" x14ac:dyDescent="0.3">
      <c r="N142" s="515"/>
    </row>
    <row r="143" spans="14:14" s="414" customFormat="1" x14ac:dyDescent="0.3">
      <c r="N143" s="515"/>
    </row>
    <row r="144" spans="14:14" s="414" customFormat="1" x14ac:dyDescent="0.3">
      <c r="N144" s="515"/>
    </row>
    <row r="145" spans="14:14" s="414" customFormat="1" x14ac:dyDescent="0.3">
      <c r="N145" s="515"/>
    </row>
    <row r="146" spans="14:14" s="414" customFormat="1" x14ac:dyDescent="0.3">
      <c r="N146" s="515"/>
    </row>
    <row r="147" spans="14:14" s="414" customFormat="1" x14ac:dyDescent="0.3">
      <c r="N147" s="515"/>
    </row>
    <row r="148" spans="14:14" s="414" customFormat="1" x14ac:dyDescent="0.3">
      <c r="N148" s="515"/>
    </row>
    <row r="149" spans="14:14" s="414" customFormat="1" x14ac:dyDescent="0.3">
      <c r="N149" s="515"/>
    </row>
    <row r="150" spans="14:14" s="414" customFormat="1" x14ac:dyDescent="0.3">
      <c r="N150" s="515"/>
    </row>
    <row r="151" spans="14:14" s="414" customFormat="1" x14ac:dyDescent="0.3">
      <c r="N151" s="515"/>
    </row>
    <row r="152" spans="14:14" s="414" customFormat="1" x14ac:dyDescent="0.3">
      <c r="N152" s="515"/>
    </row>
    <row r="153" spans="14:14" s="414" customFormat="1" x14ac:dyDescent="0.3">
      <c r="N153" s="515"/>
    </row>
    <row r="154" spans="14:14" s="414" customFormat="1" x14ac:dyDescent="0.3">
      <c r="N154" s="515"/>
    </row>
    <row r="155" spans="14:14" s="414" customFormat="1" x14ac:dyDescent="0.3">
      <c r="N155" s="515"/>
    </row>
    <row r="156" spans="14:14" s="414" customFormat="1" x14ac:dyDescent="0.3">
      <c r="N156" s="515"/>
    </row>
    <row r="157" spans="14:14" s="414" customFormat="1" x14ac:dyDescent="0.3">
      <c r="N157" s="515"/>
    </row>
    <row r="158" spans="14:14" s="414" customFormat="1" x14ac:dyDescent="0.3">
      <c r="N158" s="515"/>
    </row>
    <row r="159" spans="14:14" s="414" customFormat="1" x14ac:dyDescent="0.3">
      <c r="N159" s="515"/>
    </row>
    <row r="160" spans="14:14" s="414" customFormat="1" x14ac:dyDescent="0.3">
      <c r="N160" s="515"/>
    </row>
    <row r="161" spans="14:14" s="414" customFormat="1" x14ac:dyDescent="0.3">
      <c r="N161" s="515"/>
    </row>
    <row r="162" spans="14:14" s="414" customFormat="1" x14ac:dyDescent="0.3">
      <c r="N162" s="515"/>
    </row>
    <row r="163" spans="14:14" s="414" customFormat="1" x14ac:dyDescent="0.3">
      <c r="N163" s="515"/>
    </row>
    <row r="164" spans="14:14" s="414" customFormat="1" x14ac:dyDescent="0.3">
      <c r="N164" s="515"/>
    </row>
    <row r="165" spans="14:14" s="414" customFormat="1" x14ac:dyDescent="0.3">
      <c r="N165" s="515"/>
    </row>
    <row r="166" spans="14:14" s="414" customFormat="1" x14ac:dyDescent="0.3">
      <c r="N166" s="515"/>
    </row>
    <row r="167" spans="14:14" s="414" customFormat="1" x14ac:dyDescent="0.3">
      <c r="N167" s="515"/>
    </row>
    <row r="168" spans="14:14" s="414" customFormat="1" x14ac:dyDescent="0.3">
      <c r="N168" s="515"/>
    </row>
    <row r="169" spans="14:14" s="414" customFormat="1" x14ac:dyDescent="0.3">
      <c r="N169" s="515"/>
    </row>
    <row r="170" spans="14:14" s="414" customFormat="1" x14ac:dyDescent="0.3">
      <c r="N170" s="515"/>
    </row>
    <row r="171" spans="14:14" s="414" customFormat="1" x14ac:dyDescent="0.3">
      <c r="N171" s="515"/>
    </row>
    <row r="172" spans="14:14" s="414" customFormat="1" x14ac:dyDescent="0.3">
      <c r="N172" s="515"/>
    </row>
    <row r="173" spans="14:14" s="414" customFormat="1" x14ac:dyDescent="0.3">
      <c r="N173" s="515"/>
    </row>
    <row r="174" spans="14:14" s="414" customFormat="1" x14ac:dyDescent="0.3">
      <c r="N174" s="515"/>
    </row>
    <row r="175" spans="14:14" s="414" customFormat="1" x14ac:dyDescent="0.3">
      <c r="N175" s="515"/>
    </row>
    <row r="176" spans="14:14" s="414" customFormat="1" x14ac:dyDescent="0.3">
      <c r="N176" s="515"/>
    </row>
    <row r="177" spans="14:14" s="414" customFormat="1" x14ac:dyDescent="0.3">
      <c r="N177" s="515"/>
    </row>
    <row r="178" spans="14:14" s="414" customFormat="1" x14ac:dyDescent="0.3">
      <c r="N178" s="515"/>
    </row>
    <row r="179" spans="14:14" s="414" customFormat="1" x14ac:dyDescent="0.3">
      <c r="N179" s="515"/>
    </row>
    <row r="180" spans="14:14" s="414" customFormat="1" x14ac:dyDescent="0.3">
      <c r="N180" s="515"/>
    </row>
    <row r="181" spans="14:14" s="414" customFormat="1" x14ac:dyDescent="0.3">
      <c r="N181" s="515"/>
    </row>
    <row r="182" spans="14:14" s="414" customFormat="1" x14ac:dyDescent="0.3">
      <c r="N182" s="515"/>
    </row>
    <row r="183" spans="14:14" s="414" customFormat="1" x14ac:dyDescent="0.3">
      <c r="N183" s="515"/>
    </row>
    <row r="184" spans="14:14" s="414" customFormat="1" x14ac:dyDescent="0.3">
      <c r="N184" s="515"/>
    </row>
    <row r="185" spans="14:14" s="414" customFormat="1" x14ac:dyDescent="0.3">
      <c r="N185" s="515"/>
    </row>
    <row r="186" spans="14:14" s="414" customFormat="1" x14ac:dyDescent="0.3">
      <c r="N186" s="515"/>
    </row>
    <row r="187" spans="14:14" s="414" customFormat="1" x14ac:dyDescent="0.3">
      <c r="N187" s="515"/>
    </row>
    <row r="188" spans="14:14" s="414" customFormat="1" x14ac:dyDescent="0.3">
      <c r="N188" s="515"/>
    </row>
    <row r="189" spans="14:14" s="414" customFormat="1" x14ac:dyDescent="0.3">
      <c r="N189" s="515"/>
    </row>
    <row r="190" spans="14:14" s="414" customFormat="1" x14ac:dyDescent="0.3">
      <c r="N190" s="515"/>
    </row>
    <row r="191" spans="14:14" s="414" customFormat="1" x14ac:dyDescent="0.3">
      <c r="N191" s="515"/>
    </row>
    <row r="192" spans="14:14" s="414" customFormat="1" x14ac:dyDescent="0.3">
      <c r="N192" s="515"/>
    </row>
    <row r="193" spans="14:14" s="414" customFormat="1" x14ac:dyDescent="0.3">
      <c r="N193" s="515"/>
    </row>
    <row r="194" spans="14:14" s="414" customFormat="1" x14ac:dyDescent="0.3">
      <c r="N194" s="515"/>
    </row>
    <row r="195" spans="14:14" s="414" customFormat="1" x14ac:dyDescent="0.3">
      <c r="N195" s="515"/>
    </row>
    <row r="196" spans="14:14" s="414" customFormat="1" x14ac:dyDescent="0.3">
      <c r="N196" s="515"/>
    </row>
    <row r="197" spans="14:14" s="414" customFormat="1" x14ac:dyDescent="0.3">
      <c r="N197" s="515"/>
    </row>
    <row r="198" spans="14:14" s="414" customFormat="1" x14ac:dyDescent="0.3">
      <c r="N198" s="515"/>
    </row>
    <row r="199" spans="14:14" s="414" customFormat="1" x14ac:dyDescent="0.3">
      <c r="N199" s="515"/>
    </row>
    <row r="200" spans="14:14" s="414" customFormat="1" x14ac:dyDescent="0.3">
      <c r="N200" s="515"/>
    </row>
    <row r="201" spans="14:14" s="414" customFormat="1" x14ac:dyDescent="0.3">
      <c r="N201" s="515"/>
    </row>
    <row r="202" spans="14:14" s="414" customFormat="1" x14ac:dyDescent="0.3">
      <c r="N202" s="515"/>
    </row>
    <row r="203" spans="14:14" s="414" customFormat="1" x14ac:dyDescent="0.3">
      <c r="N203" s="515"/>
    </row>
    <row r="204" spans="14:14" s="414" customFormat="1" x14ac:dyDescent="0.3">
      <c r="N204" s="515"/>
    </row>
    <row r="205" spans="14:14" s="414" customFormat="1" x14ac:dyDescent="0.3">
      <c r="N205" s="515"/>
    </row>
    <row r="206" spans="14:14" s="414" customFormat="1" x14ac:dyDescent="0.3">
      <c r="N206" s="515"/>
    </row>
    <row r="207" spans="14:14" s="414" customFormat="1" x14ac:dyDescent="0.3">
      <c r="N207" s="515"/>
    </row>
    <row r="208" spans="14:14" s="414" customFormat="1" x14ac:dyDescent="0.3">
      <c r="N208" s="515"/>
    </row>
    <row r="209" spans="14:14" s="414" customFormat="1" x14ac:dyDescent="0.3">
      <c r="N209" s="515"/>
    </row>
    <row r="210" spans="14:14" s="414" customFormat="1" x14ac:dyDescent="0.3">
      <c r="N210" s="515"/>
    </row>
    <row r="211" spans="14:14" s="414" customFormat="1" x14ac:dyDescent="0.3">
      <c r="N211" s="515"/>
    </row>
    <row r="212" spans="14:14" s="414" customFormat="1" x14ac:dyDescent="0.3">
      <c r="N212" s="515"/>
    </row>
    <row r="213" spans="14:14" s="414" customFormat="1" x14ac:dyDescent="0.3">
      <c r="N213" s="515"/>
    </row>
    <row r="214" spans="14:14" s="414" customFormat="1" x14ac:dyDescent="0.3">
      <c r="N214" s="515"/>
    </row>
    <row r="215" spans="14:14" s="414" customFormat="1" x14ac:dyDescent="0.3">
      <c r="N215" s="515"/>
    </row>
    <row r="216" spans="14:14" s="414" customFormat="1" x14ac:dyDescent="0.3">
      <c r="N216" s="515"/>
    </row>
    <row r="217" spans="14:14" s="414" customFormat="1" x14ac:dyDescent="0.3">
      <c r="N217" s="515"/>
    </row>
    <row r="218" spans="14:14" s="414" customFormat="1" x14ac:dyDescent="0.3">
      <c r="N218" s="515"/>
    </row>
    <row r="219" spans="14:14" s="414" customFormat="1" x14ac:dyDescent="0.3">
      <c r="N219" s="515"/>
    </row>
    <row r="220" spans="14:14" s="414" customFormat="1" x14ac:dyDescent="0.3">
      <c r="N220" s="515"/>
    </row>
    <row r="221" spans="14:14" s="414" customFormat="1" x14ac:dyDescent="0.3">
      <c r="N221" s="515"/>
    </row>
    <row r="222" spans="14:14" s="414" customFormat="1" x14ac:dyDescent="0.3">
      <c r="N222" s="515"/>
    </row>
    <row r="223" spans="14:14" s="414" customFormat="1" x14ac:dyDescent="0.3">
      <c r="N223" s="515"/>
    </row>
    <row r="224" spans="14:14" s="414" customFormat="1" x14ac:dyDescent="0.3">
      <c r="N224" s="515"/>
    </row>
    <row r="225" spans="14:14" s="414" customFormat="1" x14ac:dyDescent="0.3">
      <c r="N225" s="515"/>
    </row>
    <row r="226" spans="14:14" s="414" customFormat="1" x14ac:dyDescent="0.3">
      <c r="N226" s="515"/>
    </row>
    <row r="227" spans="14:14" s="414" customFormat="1" x14ac:dyDescent="0.3">
      <c r="N227" s="515"/>
    </row>
    <row r="228" spans="14:14" s="414" customFormat="1" x14ac:dyDescent="0.3">
      <c r="N228" s="515"/>
    </row>
    <row r="229" spans="14:14" s="414" customFormat="1" x14ac:dyDescent="0.3">
      <c r="N229" s="515"/>
    </row>
    <row r="230" spans="14:14" s="414" customFormat="1" x14ac:dyDescent="0.3">
      <c r="N230" s="515"/>
    </row>
    <row r="231" spans="14:14" s="414" customFormat="1" x14ac:dyDescent="0.3">
      <c r="N231" s="515"/>
    </row>
    <row r="232" spans="14:14" s="414" customFormat="1" x14ac:dyDescent="0.3">
      <c r="N232" s="515"/>
    </row>
    <row r="233" spans="14:14" s="414" customFormat="1" x14ac:dyDescent="0.3">
      <c r="N233" s="515"/>
    </row>
    <row r="234" spans="14:14" s="414" customFormat="1" x14ac:dyDescent="0.3">
      <c r="N234" s="515"/>
    </row>
    <row r="235" spans="14:14" s="414" customFormat="1" x14ac:dyDescent="0.3">
      <c r="N235" s="515"/>
    </row>
    <row r="236" spans="14:14" s="414" customFormat="1" x14ac:dyDescent="0.3">
      <c r="N236" s="515"/>
    </row>
    <row r="237" spans="14:14" s="414" customFormat="1" x14ac:dyDescent="0.3">
      <c r="N237" s="515"/>
    </row>
    <row r="238" spans="14:14" s="414" customFormat="1" x14ac:dyDescent="0.3">
      <c r="N238" s="515"/>
    </row>
    <row r="239" spans="14:14" s="414" customFormat="1" x14ac:dyDescent="0.3">
      <c r="N239" s="515"/>
    </row>
    <row r="240" spans="14:14" s="414" customFormat="1" x14ac:dyDescent="0.3">
      <c r="N240" s="515"/>
    </row>
    <row r="241" spans="14:14" s="414" customFormat="1" x14ac:dyDescent="0.3">
      <c r="N241" s="515"/>
    </row>
    <row r="242" spans="14:14" s="414" customFormat="1" x14ac:dyDescent="0.3">
      <c r="N242" s="515"/>
    </row>
    <row r="243" spans="14:14" s="414" customFormat="1" x14ac:dyDescent="0.3">
      <c r="N243" s="515"/>
    </row>
    <row r="244" spans="14:14" s="414" customFormat="1" x14ac:dyDescent="0.3">
      <c r="N244" s="515"/>
    </row>
    <row r="245" spans="14:14" s="414" customFormat="1" x14ac:dyDescent="0.3">
      <c r="N245" s="515"/>
    </row>
    <row r="246" spans="14:14" s="414" customFormat="1" x14ac:dyDescent="0.3">
      <c r="N246" s="515"/>
    </row>
    <row r="247" spans="14:14" s="414" customFormat="1" x14ac:dyDescent="0.3">
      <c r="N247" s="515"/>
    </row>
    <row r="248" spans="14:14" s="414" customFormat="1" x14ac:dyDescent="0.3">
      <c r="N248" s="515"/>
    </row>
    <row r="249" spans="14:14" s="414" customFormat="1" x14ac:dyDescent="0.3">
      <c r="N249" s="515"/>
    </row>
    <row r="250" spans="14:14" s="414" customFormat="1" x14ac:dyDescent="0.3">
      <c r="N250" s="515"/>
    </row>
    <row r="251" spans="14:14" s="414" customFormat="1" x14ac:dyDescent="0.3">
      <c r="N251" s="515"/>
    </row>
    <row r="252" spans="14:14" s="414" customFormat="1" x14ac:dyDescent="0.3">
      <c r="N252" s="515"/>
    </row>
    <row r="253" spans="14:14" s="414" customFormat="1" x14ac:dyDescent="0.3">
      <c r="N253" s="515"/>
    </row>
    <row r="254" spans="14:14" s="414" customFormat="1" x14ac:dyDescent="0.3">
      <c r="N254" s="515"/>
    </row>
    <row r="255" spans="14:14" s="414" customFormat="1" x14ac:dyDescent="0.3">
      <c r="N255" s="515"/>
    </row>
    <row r="256" spans="14:14" s="414" customFormat="1" x14ac:dyDescent="0.3">
      <c r="N256" s="515"/>
    </row>
    <row r="257" spans="14:14" s="414" customFormat="1" x14ac:dyDescent="0.3">
      <c r="N257" s="515"/>
    </row>
    <row r="258" spans="14:14" s="414" customFormat="1" x14ac:dyDescent="0.3">
      <c r="N258" s="515"/>
    </row>
    <row r="259" spans="14:14" s="414" customFormat="1" x14ac:dyDescent="0.3">
      <c r="N259" s="515"/>
    </row>
    <row r="260" spans="14:14" s="414" customFormat="1" x14ac:dyDescent="0.3">
      <c r="N260" s="515"/>
    </row>
    <row r="261" spans="14:14" s="414" customFormat="1" x14ac:dyDescent="0.3">
      <c r="N261" s="515"/>
    </row>
    <row r="262" spans="14:14" s="414" customFormat="1" x14ac:dyDescent="0.3">
      <c r="N262" s="515"/>
    </row>
    <row r="263" spans="14:14" s="414" customFormat="1" x14ac:dyDescent="0.3">
      <c r="N263" s="515"/>
    </row>
    <row r="264" spans="14:14" s="414" customFormat="1" x14ac:dyDescent="0.3">
      <c r="N264" s="515"/>
    </row>
    <row r="265" spans="14:14" s="414" customFormat="1" x14ac:dyDescent="0.3">
      <c r="N265" s="515"/>
    </row>
    <row r="266" spans="14:14" s="414" customFormat="1" x14ac:dyDescent="0.3">
      <c r="N266" s="515"/>
    </row>
    <row r="267" spans="14:14" s="414" customFormat="1" x14ac:dyDescent="0.3">
      <c r="N267" s="515"/>
    </row>
    <row r="268" spans="14:14" s="414" customFormat="1" x14ac:dyDescent="0.3">
      <c r="N268" s="515"/>
    </row>
    <row r="269" spans="14:14" s="414" customFormat="1" x14ac:dyDescent="0.3">
      <c r="N269" s="515"/>
    </row>
    <row r="270" spans="14:14" s="414" customFormat="1" x14ac:dyDescent="0.3">
      <c r="N270" s="515"/>
    </row>
    <row r="271" spans="14:14" s="414" customFormat="1" x14ac:dyDescent="0.3">
      <c r="N271" s="515"/>
    </row>
    <row r="272" spans="14:14" s="414" customFormat="1" x14ac:dyDescent="0.3">
      <c r="N272" s="515"/>
    </row>
    <row r="273" spans="14:14" s="414" customFormat="1" x14ac:dyDescent="0.3">
      <c r="N273" s="515"/>
    </row>
    <row r="274" spans="14:14" s="414" customFormat="1" x14ac:dyDescent="0.3">
      <c r="N274" s="515"/>
    </row>
    <row r="275" spans="14:14" s="414" customFormat="1" x14ac:dyDescent="0.3">
      <c r="N275" s="515"/>
    </row>
    <row r="276" spans="14:14" s="414" customFormat="1" x14ac:dyDescent="0.3">
      <c r="N276" s="515"/>
    </row>
    <row r="277" spans="14:14" s="414" customFormat="1" x14ac:dyDescent="0.3">
      <c r="N277" s="515"/>
    </row>
    <row r="278" spans="14:14" s="414" customFormat="1" x14ac:dyDescent="0.3">
      <c r="N278" s="515"/>
    </row>
    <row r="279" spans="14:14" s="414" customFormat="1" x14ac:dyDescent="0.3">
      <c r="N279" s="515"/>
    </row>
    <row r="280" spans="14:14" s="414" customFormat="1" x14ac:dyDescent="0.3">
      <c r="N280" s="515"/>
    </row>
    <row r="281" spans="14:14" s="414" customFormat="1" x14ac:dyDescent="0.3">
      <c r="N281" s="515"/>
    </row>
    <row r="282" spans="14:14" s="414" customFormat="1" x14ac:dyDescent="0.3">
      <c r="N282" s="515"/>
    </row>
    <row r="283" spans="14:14" s="414" customFormat="1" x14ac:dyDescent="0.3">
      <c r="N283" s="515"/>
    </row>
    <row r="284" spans="14:14" s="414" customFormat="1" x14ac:dyDescent="0.3">
      <c r="N284" s="515"/>
    </row>
    <row r="285" spans="14:14" s="414" customFormat="1" x14ac:dyDescent="0.3">
      <c r="N285" s="515"/>
    </row>
    <row r="286" spans="14:14" s="414" customFormat="1" x14ac:dyDescent="0.3">
      <c r="N286" s="515"/>
    </row>
    <row r="287" spans="14:14" s="414" customFormat="1" x14ac:dyDescent="0.3">
      <c r="N287" s="515"/>
    </row>
    <row r="288" spans="14:14" s="414" customFormat="1" x14ac:dyDescent="0.3">
      <c r="N288" s="515"/>
    </row>
    <row r="289" spans="14:14" s="414" customFormat="1" x14ac:dyDescent="0.3">
      <c r="N289" s="515"/>
    </row>
    <row r="290" spans="14:14" s="414" customFormat="1" x14ac:dyDescent="0.3">
      <c r="N290" s="515"/>
    </row>
    <row r="291" spans="14:14" s="414" customFormat="1" x14ac:dyDescent="0.3">
      <c r="N291" s="515"/>
    </row>
    <row r="292" spans="14:14" s="414" customFormat="1" x14ac:dyDescent="0.3">
      <c r="N292" s="515"/>
    </row>
    <row r="293" spans="14:14" s="414" customFormat="1" x14ac:dyDescent="0.3">
      <c r="N293" s="515"/>
    </row>
    <row r="294" spans="14:14" s="414" customFormat="1" x14ac:dyDescent="0.3">
      <c r="N294" s="515"/>
    </row>
    <row r="295" spans="14:14" s="414" customFormat="1" x14ac:dyDescent="0.3">
      <c r="N295" s="515"/>
    </row>
    <row r="296" spans="14:14" s="414" customFormat="1" x14ac:dyDescent="0.3">
      <c r="N296" s="515"/>
    </row>
    <row r="297" spans="14:14" s="414" customFormat="1" x14ac:dyDescent="0.3">
      <c r="N297" s="515"/>
    </row>
    <row r="298" spans="14:14" s="414" customFormat="1" x14ac:dyDescent="0.3">
      <c r="N298" s="515"/>
    </row>
    <row r="299" spans="14:14" s="414" customFormat="1" x14ac:dyDescent="0.3">
      <c r="N299" s="515"/>
    </row>
    <row r="300" spans="14:14" s="414" customFormat="1" x14ac:dyDescent="0.3">
      <c r="N300" s="515"/>
    </row>
    <row r="301" spans="14:14" s="414" customFormat="1" x14ac:dyDescent="0.3">
      <c r="N301" s="515"/>
    </row>
    <row r="302" spans="14:14" s="414" customFormat="1" x14ac:dyDescent="0.3">
      <c r="N302" s="515"/>
    </row>
    <row r="303" spans="14:14" s="414" customFormat="1" x14ac:dyDescent="0.3">
      <c r="N303" s="515"/>
    </row>
    <row r="304" spans="14:14" s="414" customFormat="1" x14ac:dyDescent="0.3">
      <c r="N304" s="515"/>
    </row>
    <row r="305" spans="14:14" s="414" customFormat="1" x14ac:dyDescent="0.3">
      <c r="N305" s="515"/>
    </row>
    <row r="306" spans="14:14" s="414" customFormat="1" x14ac:dyDescent="0.3">
      <c r="N306" s="515"/>
    </row>
    <row r="307" spans="14:14" s="414" customFormat="1" x14ac:dyDescent="0.3">
      <c r="N307" s="515"/>
    </row>
    <row r="308" spans="14:14" s="414" customFormat="1" x14ac:dyDescent="0.3">
      <c r="N308" s="515"/>
    </row>
    <row r="309" spans="14:14" s="414" customFormat="1" x14ac:dyDescent="0.3">
      <c r="N309" s="515"/>
    </row>
    <row r="310" spans="14:14" s="414" customFormat="1" x14ac:dyDescent="0.3">
      <c r="N310" s="515"/>
    </row>
    <row r="311" spans="14:14" s="414" customFormat="1" x14ac:dyDescent="0.3">
      <c r="N311" s="515"/>
    </row>
    <row r="312" spans="14:14" s="414" customFormat="1" x14ac:dyDescent="0.3">
      <c r="N312" s="515"/>
    </row>
    <row r="313" spans="14:14" s="414" customFormat="1" x14ac:dyDescent="0.3">
      <c r="N313" s="515"/>
    </row>
    <row r="314" spans="14:14" s="414" customFormat="1" x14ac:dyDescent="0.3">
      <c r="N314" s="515"/>
    </row>
    <row r="315" spans="14:14" s="414" customFormat="1" x14ac:dyDescent="0.3">
      <c r="N315" s="515"/>
    </row>
    <row r="316" spans="14:14" s="414" customFormat="1" x14ac:dyDescent="0.3">
      <c r="N316" s="515"/>
    </row>
    <row r="317" spans="14:14" s="414" customFormat="1" x14ac:dyDescent="0.3">
      <c r="N317" s="515"/>
    </row>
    <row r="318" spans="14:14" s="414" customFormat="1" x14ac:dyDescent="0.3">
      <c r="N318" s="515"/>
    </row>
    <row r="319" spans="14:14" s="414" customFormat="1" x14ac:dyDescent="0.3">
      <c r="N319" s="515"/>
    </row>
    <row r="320" spans="14:14" s="414" customFormat="1" x14ac:dyDescent="0.3">
      <c r="N320" s="515"/>
    </row>
    <row r="321" spans="14:14" s="414" customFormat="1" x14ac:dyDescent="0.3">
      <c r="N321" s="515"/>
    </row>
    <row r="322" spans="14:14" s="414" customFormat="1" x14ac:dyDescent="0.3">
      <c r="N322" s="515"/>
    </row>
    <row r="323" spans="14:14" s="414" customFormat="1" x14ac:dyDescent="0.3">
      <c r="N323" s="515"/>
    </row>
    <row r="324" spans="14:14" s="414" customFormat="1" x14ac:dyDescent="0.3">
      <c r="N324" s="515"/>
    </row>
    <row r="325" spans="14:14" s="414" customFormat="1" x14ac:dyDescent="0.3">
      <c r="N325" s="515"/>
    </row>
    <row r="326" spans="14:14" s="414" customFormat="1" x14ac:dyDescent="0.3">
      <c r="N326" s="515"/>
    </row>
    <row r="327" spans="14:14" s="414" customFormat="1" x14ac:dyDescent="0.3">
      <c r="N327" s="515"/>
    </row>
    <row r="328" spans="14:14" s="414" customFormat="1" x14ac:dyDescent="0.3">
      <c r="N328" s="515"/>
    </row>
    <row r="329" spans="14:14" s="414" customFormat="1" x14ac:dyDescent="0.3">
      <c r="N329" s="515"/>
    </row>
    <row r="330" spans="14:14" s="414" customFormat="1" x14ac:dyDescent="0.3">
      <c r="N330" s="515"/>
    </row>
    <row r="331" spans="14:14" s="414" customFormat="1" x14ac:dyDescent="0.3">
      <c r="N331" s="515"/>
    </row>
    <row r="332" spans="14:14" s="414" customFormat="1" x14ac:dyDescent="0.3">
      <c r="N332" s="515"/>
    </row>
    <row r="333" spans="14:14" s="414" customFormat="1" x14ac:dyDescent="0.3">
      <c r="N333" s="515"/>
    </row>
    <row r="334" spans="14:14" s="414" customFormat="1" x14ac:dyDescent="0.3">
      <c r="N334" s="515"/>
    </row>
    <row r="335" spans="14:14" s="414" customFormat="1" x14ac:dyDescent="0.3">
      <c r="N335" s="515"/>
    </row>
    <row r="336" spans="14:14" s="414" customFormat="1" x14ac:dyDescent="0.3">
      <c r="N336" s="515"/>
    </row>
    <row r="337" spans="14:14" s="414" customFormat="1" x14ac:dyDescent="0.3">
      <c r="N337" s="515"/>
    </row>
    <row r="338" spans="14:14" s="414" customFormat="1" x14ac:dyDescent="0.3">
      <c r="N338" s="515"/>
    </row>
    <row r="339" spans="14:14" s="414" customFormat="1" x14ac:dyDescent="0.3">
      <c r="N339" s="515"/>
    </row>
    <row r="340" spans="14:14" s="414" customFormat="1" x14ac:dyDescent="0.3">
      <c r="N340" s="515"/>
    </row>
    <row r="341" spans="14:14" s="414" customFormat="1" x14ac:dyDescent="0.3">
      <c r="N341" s="515"/>
    </row>
    <row r="342" spans="14:14" s="414" customFormat="1" x14ac:dyDescent="0.3">
      <c r="N342" s="515"/>
    </row>
    <row r="343" spans="14:14" s="414" customFormat="1" x14ac:dyDescent="0.3">
      <c r="N343" s="515"/>
    </row>
    <row r="344" spans="14:14" s="414" customFormat="1" x14ac:dyDescent="0.3">
      <c r="N344" s="515"/>
    </row>
    <row r="345" spans="14:14" s="414" customFormat="1" x14ac:dyDescent="0.3">
      <c r="N345" s="515"/>
    </row>
    <row r="346" spans="14:14" s="414" customFormat="1" x14ac:dyDescent="0.3">
      <c r="N346" s="515"/>
    </row>
    <row r="347" spans="14:14" s="414" customFormat="1" x14ac:dyDescent="0.3">
      <c r="N347" s="515"/>
    </row>
    <row r="348" spans="14:14" s="414" customFormat="1" x14ac:dyDescent="0.3">
      <c r="N348" s="515"/>
    </row>
    <row r="349" spans="14:14" s="414" customFormat="1" x14ac:dyDescent="0.3">
      <c r="N349" s="515"/>
    </row>
    <row r="350" spans="14:14" s="414" customFormat="1" x14ac:dyDescent="0.3">
      <c r="N350" s="515"/>
    </row>
    <row r="351" spans="14:14" s="414" customFormat="1" x14ac:dyDescent="0.3">
      <c r="N351" s="515"/>
    </row>
    <row r="352" spans="14:14" s="414" customFormat="1" x14ac:dyDescent="0.3">
      <c r="N352" s="515"/>
    </row>
    <row r="353" spans="14:14" s="414" customFormat="1" x14ac:dyDescent="0.3">
      <c r="N353" s="515"/>
    </row>
    <row r="354" spans="14:14" s="414" customFormat="1" x14ac:dyDescent="0.3">
      <c r="N354" s="515"/>
    </row>
    <row r="355" spans="14:14" s="414" customFormat="1" x14ac:dyDescent="0.3">
      <c r="N355" s="515"/>
    </row>
    <row r="356" spans="14:14" s="414" customFormat="1" x14ac:dyDescent="0.3">
      <c r="N356" s="515"/>
    </row>
    <row r="357" spans="14:14" s="414" customFormat="1" x14ac:dyDescent="0.3">
      <c r="N357" s="515"/>
    </row>
    <row r="358" spans="14:14" s="414" customFormat="1" x14ac:dyDescent="0.3">
      <c r="N358" s="515"/>
    </row>
    <row r="359" spans="14:14" s="414" customFormat="1" x14ac:dyDescent="0.3">
      <c r="N359" s="515"/>
    </row>
    <row r="360" spans="14:14" s="414" customFormat="1" x14ac:dyDescent="0.3">
      <c r="N360" s="515"/>
    </row>
    <row r="361" spans="14:14" s="414" customFormat="1" x14ac:dyDescent="0.3">
      <c r="N361" s="515"/>
    </row>
    <row r="362" spans="14:14" s="414" customFormat="1" x14ac:dyDescent="0.3">
      <c r="N362" s="515"/>
    </row>
    <row r="363" spans="14:14" s="414" customFormat="1" x14ac:dyDescent="0.3">
      <c r="N363" s="515"/>
    </row>
    <row r="364" spans="14:14" s="414" customFormat="1" x14ac:dyDescent="0.3">
      <c r="N364" s="515"/>
    </row>
    <row r="365" spans="14:14" s="414" customFormat="1" x14ac:dyDescent="0.3">
      <c r="N365" s="515"/>
    </row>
    <row r="366" spans="14:14" s="414" customFormat="1" x14ac:dyDescent="0.3">
      <c r="N366" s="515"/>
    </row>
    <row r="367" spans="14:14" s="414" customFormat="1" x14ac:dyDescent="0.3">
      <c r="N367" s="515"/>
    </row>
    <row r="368" spans="14:14" s="414" customFormat="1" x14ac:dyDescent="0.3">
      <c r="N368" s="515"/>
    </row>
    <row r="369" spans="14:14" s="414" customFormat="1" x14ac:dyDescent="0.3">
      <c r="N369" s="515"/>
    </row>
    <row r="370" spans="14:14" s="414" customFormat="1" x14ac:dyDescent="0.3">
      <c r="N370" s="515"/>
    </row>
    <row r="371" spans="14:14" s="414" customFormat="1" x14ac:dyDescent="0.3">
      <c r="N371" s="515"/>
    </row>
    <row r="372" spans="14:14" s="414" customFormat="1" x14ac:dyDescent="0.3">
      <c r="N372" s="515"/>
    </row>
    <row r="373" spans="14:14" s="414" customFormat="1" x14ac:dyDescent="0.3">
      <c r="N373" s="515"/>
    </row>
    <row r="374" spans="14:14" s="414" customFormat="1" x14ac:dyDescent="0.3">
      <c r="N374" s="515"/>
    </row>
    <row r="375" spans="14:14" s="414" customFormat="1" x14ac:dyDescent="0.3">
      <c r="N375" s="515"/>
    </row>
    <row r="376" spans="14:14" s="414" customFormat="1" x14ac:dyDescent="0.3">
      <c r="N376" s="515"/>
    </row>
    <row r="377" spans="14:14" s="414" customFormat="1" x14ac:dyDescent="0.3">
      <c r="N377" s="515"/>
    </row>
    <row r="378" spans="14:14" s="414" customFormat="1" x14ac:dyDescent="0.3">
      <c r="N378" s="515"/>
    </row>
    <row r="379" spans="14:14" s="414" customFormat="1" x14ac:dyDescent="0.3">
      <c r="N379" s="515"/>
    </row>
    <row r="380" spans="14:14" s="414" customFormat="1" x14ac:dyDescent="0.3">
      <c r="N380" s="515"/>
    </row>
    <row r="381" spans="14:14" s="414" customFormat="1" x14ac:dyDescent="0.3">
      <c r="N381" s="515"/>
    </row>
    <row r="382" spans="14:14" s="414" customFormat="1" x14ac:dyDescent="0.3">
      <c r="N382" s="515"/>
    </row>
    <row r="383" spans="14:14" s="414" customFormat="1" x14ac:dyDescent="0.3">
      <c r="N383" s="515"/>
    </row>
    <row r="384" spans="14:14" s="414" customFormat="1" x14ac:dyDescent="0.3">
      <c r="N384" s="515"/>
    </row>
    <row r="385" spans="14:14" s="414" customFormat="1" x14ac:dyDescent="0.3">
      <c r="N385" s="515"/>
    </row>
    <row r="386" spans="14:14" s="414" customFormat="1" x14ac:dyDescent="0.3">
      <c r="N386" s="515"/>
    </row>
    <row r="387" spans="14:14" s="414" customFormat="1" x14ac:dyDescent="0.3">
      <c r="N387" s="515"/>
    </row>
    <row r="388" spans="14:14" s="414" customFormat="1" x14ac:dyDescent="0.3">
      <c r="N388" s="515"/>
    </row>
    <row r="389" spans="14:14" s="414" customFormat="1" x14ac:dyDescent="0.3">
      <c r="N389" s="515"/>
    </row>
    <row r="390" spans="14:14" s="414" customFormat="1" x14ac:dyDescent="0.3">
      <c r="N390" s="515"/>
    </row>
    <row r="391" spans="14:14" s="414" customFormat="1" x14ac:dyDescent="0.3">
      <c r="N391" s="515"/>
    </row>
    <row r="392" spans="14:14" s="414" customFormat="1" x14ac:dyDescent="0.3">
      <c r="N392" s="515"/>
    </row>
    <row r="393" spans="14:14" s="414" customFormat="1" x14ac:dyDescent="0.3">
      <c r="N393" s="515"/>
    </row>
    <row r="394" spans="14:14" s="414" customFormat="1" x14ac:dyDescent="0.3">
      <c r="N394" s="515"/>
    </row>
    <row r="395" spans="14:14" s="414" customFormat="1" x14ac:dyDescent="0.3">
      <c r="N395" s="515"/>
    </row>
    <row r="396" spans="14:14" s="414" customFormat="1" x14ac:dyDescent="0.3">
      <c r="N396" s="515"/>
    </row>
    <row r="397" spans="14:14" s="414" customFormat="1" x14ac:dyDescent="0.3">
      <c r="N397" s="515"/>
    </row>
    <row r="398" spans="14:14" s="414" customFormat="1" x14ac:dyDescent="0.3">
      <c r="N398" s="515"/>
    </row>
    <row r="399" spans="14:14" s="414" customFormat="1" x14ac:dyDescent="0.3">
      <c r="N399" s="515"/>
    </row>
    <row r="400" spans="14:14" s="414" customFormat="1" x14ac:dyDescent="0.3">
      <c r="N400" s="515"/>
    </row>
    <row r="401" spans="14:14" s="414" customFormat="1" x14ac:dyDescent="0.3">
      <c r="N401" s="515"/>
    </row>
    <row r="402" spans="14:14" s="414" customFormat="1" x14ac:dyDescent="0.3">
      <c r="N402" s="515"/>
    </row>
    <row r="403" spans="14:14" s="414" customFormat="1" x14ac:dyDescent="0.3">
      <c r="N403" s="515"/>
    </row>
    <row r="404" spans="14:14" s="414" customFormat="1" x14ac:dyDescent="0.3">
      <c r="N404" s="515"/>
    </row>
    <row r="405" spans="14:14" s="414" customFormat="1" x14ac:dyDescent="0.3">
      <c r="N405" s="515"/>
    </row>
    <row r="406" spans="14:14" s="414" customFormat="1" x14ac:dyDescent="0.3">
      <c r="N406" s="515"/>
    </row>
    <row r="407" spans="14:14" s="414" customFormat="1" x14ac:dyDescent="0.3">
      <c r="N407" s="515"/>
    </row>
    <row r="408" spans="14:14" s="414" customFormat="1" x14ac:dyDescent="0.3">
      <c r="N408" s="515"/>
    </row>
    <row r="409" spans="14:14" s="414" customFormat="1" x14ac:dyDescent="0.3">
      <c r="N409" s="515"/>
    </row>
    <row r="410" spans="14:14" s="414" customFormat="1" x14ac:dyDescent="0.3">
      <c r="N410" s="515"/>
    </row>
    <row r="411" spans="14:14" s="414" customFormat="1" x14ac:dyDescent="0.3">
      <c r="N411" s="515"/>
    </row>
    <row r="412" spans="14:14" s="414" customFormat="1" x14ac:dyDescent="0.3">
      <c r="N412" s="515"/>
    </row>
    <row r="413" spans="14:14" s="414" customFormat="1" x14ac:dyDescent="0.3">
      <c r="N413" s="515"/>
    </row>
    <row r="414" spans="14:14" s="414" customFormat="1" x14ac:dyDescent="0.3">
      <c r="N414" s="515"/>
    </row>
    <row r="415" spans="14:14" s="414" customFormat="1" x14ac:dyDescent="0.3">
      <c r="N415" s="515"/>
    </row>
    <row r="416" spans="14:14" s="414" customFormat="1" x14ac:dyDescent="0.3">
      <c r="N416" s="515"/>
    </row>
    <row r="417" spans="14:14" s="414" customFormat="1" x14ac:dyDescent="0.3">
      <c r="N417" s="515"/>
    </row>
    <row r="418" spans="14:14" s="414" customFormat="1" x14ac:dyDescent="0.3">
      <c r="N418" s="515"/>
    </row>
    <row r="419" spans="14:14" s="414" customFormat="1" x14ac:dyDescent="0.3">
      <c r="N419" s="515"/>
    </row>
    <row r="420" spans="14:14" s="414" customFormat="1" x14ac:dyDescent="0.3">
      <c r="N420" s="515"/>
    </row>
    <row r="421" spans="14:14" s="414" customFormat="1" x14ac:dyDescent="0.3">
      <c r="N421" s="515"/>
    </row>
    <row r="422" spans="14:14" s="414" customFormat="1" x14ac:dyDescent="0.3">
      <c r="N422" s="515"/>
    </row>
    <row r="423" spans="14:14" s="414" customFormat="1" x14ac:dyDescent="0.3">
      <c r="N423" s="515"/>
    </row>
    <row r="424" spans="14:14" s="414" customFormat="1" x14ac:dyDescent="0.3">
      <c r="N424" s="515"/>
    </row>
    <row r="425" spans="14:14" s="414" customFormat="1" x14ac:dyDescent="0.3">
      <c r="N425" s="515"/>
    </row>
    <row r="426" spans="14:14" s="414" customFormat="1" x14ac:dyDescent="0.3">
      <c r="N426" s="515"/>
    </row>
    <row r="427" spans="14:14" s="414" customFormat="1" x14ac:dyDescent="0.3">
      <c r="N427" s="515"/>
    </row>
    <row r="428" spans="14:14" s="414" customFormat="1" x14ac:dyDescent="0.3">
      <c r="N428" s="515"/>
    </row>
    <row r="429" spans="14:14" s="414" customFormat="1" x14ac:dyDescent="0.3">
      <c r="N429" s="515"/>
    </row>
    <row r="430" spans="14:14" s="414" customFormat="1" x14ac:dyDescent="0.3">
      <c r="N430" s="515"/>
    </row>
    <row r="431" spans="14:14" s="414" customFormat="1" x14ac:dyDescent="0.3">
      <c r="N431" s="515"/>
    </row>
    <row r="432" spans="14:14" s="414" customFormat="1" x14ac:dyDescent="0.3">
      <c r="N432" s="515"/>
    </row>
    <row r="433" spans="14:14" s="414" customFormat="1" x14ac:dyDescent="0.3">
      <c r="N433" s="515"/>
    </row>
    <row r="434" spans="14:14" s="414" customFormat="1" x14ac:dyDescent="0.3">
      <c r="N434" s="515"/>
    </row>
    <row r="435" spans="14:14" s="414" customFormat="1" x14ac:dyDescent="0.3">
      <c r="N435" s="515"/>
    </row>
    <row r="436" spans="14:14" s="414" customFormat="1" x14ac:dyDescent="0.3">
      <c r="N436" s="515"/>
    </row>
    <row r="437" spans="14:14" s="414" customFormat="1" x14ac:dyDescent="0.3">
      <c r="N437" s="515"/>
    </row>
    <row r="438" spans="14:14" s="414" customFormat="1" x14ac:dyDescent="0.3">
      <c r="N438" s="515"/>
    </row>
    <row r="439" spans="14:14" s="414" customFormat="1" x14ac:dyDescent="0.3">
      <c r="N439" s="515"/>
    </row>
    <row r="440" spans="14:14" s="414" customFormat="1" x14ac:dyDescent="0.3">
      <c r="N440" s="515"/>
    </row>
    <row r="441" spans="14:14" s="414" customFormat="1" x14ac:dyDescent="0.3">
      <c r="N441" s="515"/>
    </row>
    <row r="442" spans="14:14" s="414" customFormat="1" x14ac:dyDescent="0.3">
      <c r="N442" s="515"/>
    </row>
    <row r="443" spans="14:14" s="414" customFormat="1" x14ac:dyDescent="0.3">
      <c r="N443" s="515"/>
    </row>
    <row r="444" spans="14:14" s="414" customFormat="1" x14ac:dyDescent="0.3">
      <c r="N444" s="515"/>
    </row>
    <row r="445" spans="14:14" s="414" customFormat="1" x14ac:dyDescent="0.3">
      <c r="N445" s="515"/>
    </row>
    <row r="446" spans="14:14" s="414" customFormat="1" x14ac:dyDescent="0.3">
      <c r="N446" s="515"/>
    </row>
    <row r="447" spans="14:14" s="414" customFormat="1" x14ac:dyDescent="0.3">
      <c r="N447" s="515"/>
    </row>
    <row r="448" spans="14:14" s="414" customFormat="1" x14ac:dyDescent="0.3">
      <c r="N448" s="515"/>
    </row>
    <row r="449" spans="14:14" s="414" customFormat="1" x14ac:dyDescent="0.3">
      <c r="N449" s="515"/>
    </row>
    <row r="450" spans="14:14" s="414" customFormat="1" x14ac:dyDescent="0.3">
      <c r="N450" s="515"/>
    </row>
    <row r="451" spans="14:14" s="414" customFormat="1" x14ac:dyDescent="0.3">
      <c r="N451" s="515"/>
    </row>
    <row r="452" spans="14:14" s="414" customFormat="1" x14ac:dyDescent="0.3">
      <c r="N452" s="515"/>
    </row>
    <row r="453" spans="14:14" s="414" customFormat="1" x14ac:dyDescent="0.3">
      <c r="N453" s="515"/>
    </row>
    <row r="454" spans="14:14" s="414" customFormat="1" x14ac:dyDescent="0.3">
      <c r="N454" s="515"/>
    </row>
    <row r="455" spans="14:14" s="414" customFormat="1" x14ac:dyDescent="0.3">
      <c r="N455" s="515"/>
    </row>
    <row r="456" spans="14:14" s="414" customFormat="1" x14ac:dyDescent="0.3">
      <c r="N456" s="515"/>
    </row>
    <row r="457" spans="14:14" s="414" customFormat="1" x14ac:dyDescent="0.3">
      <c r="N457" s="515"/>
    </row>
    <row r="458" spans="14:14" s="414" customFormat="1" x14ac:dyDescent="0.3">
      <c r="N458" s="515"/>
    </row>
    <row r="459" spans="14:14" s="414" customFormat="1" x14ac:dyDescent="0.3">
      <c r="N459" s="515"/>
    </row>
    <row r="460" spans="14:14" s="414" customFormat="1" x14ac:dyDescent="0.3">
      <c r="N460" s="515"/>
    </row>
    <row r="461" spans="14:14" s="414" customFormat="1" x14ac:dyDescent="0.3">
      <c r="N461" s="515"/>
    </row>
    <row r="462" spans="14:14" s="414" customFormat="1" x14ac:dyDescent="0.3">
      <c r="N462" s="515"/>
    </row>
    <row r="463" spans="14:14" s="414" customFormat="1" x14ac:dyDescent="0.3">
      <c r="N463" s="515"/>
    </row>
    <row r="464" spans="14:14" s="414" customFormat="1" x14ac:dyDescent="0.3">
      <c r="N464" s="515"/>
    </row>
    <row r="465" spans="14:14" s="414" customFormat="1" x14ac:dyDescent="0.3">
      <c r="N465" s="515"/>
    </row>
    <row r="466" spans="14:14" s="414" customFormat="1" x14ac:dyDescent="0.3">
      <c r="N466" s="515"/>
    </row>
    <row r="467" spans="14:14" s="414" customFormat="1" x14ac:dyDescent="0.3">
      <c r="N467" s="515"/>
    </row>
    <row r="468" spans="14:14" s="414" customFormat="1" x14ac:dyDescent="0.3">
      <c r="N468" s="515"/>
    </row>
    <row r="469" spans="14:14" s="414" customFormat="1" x14ac:dyDescent="0.3">
      <c r="N469" s="515"/>
    </row>
    <row r="470" spans="14:14" s="414" customFormat="1" x14ac:dyDescent="0.3">
      <c r="N470" s="515"/>
    </row>
    <row r="471" spans="14:14" s="414" customFormat="1" x14ac:dyDescent="0.3">
      <c r="N471" s="515"/>
    </row>
    <row r="472" spans="14:14" s="414" customFormat="1" x14ac:dyDescent="0.3">
      <c r="N472" s="515"/>
    </row>
    <row r="473" spans="14:14" s="414" customFormat="1" x14ac:dyDescent="0.3">
      <c r="N473" s="515"/>
    </row>
    <row r="474" spans="14:14" s="414" customFormat="1" x14ac:dyDescent="0.3">
      <c r="N474" s="515"/>
    </row>
    <row r="475" spans="14:14" s="414" customFormat="1" x14ac:dyDescent="0.3">
      <c r="N475" s="515"/>
    </row>
    <row r="476" spans="14:14" s="414" customFormat="1" x14ac:dyDescent="0.3">
      <c r="N476" s="515"/>
    </row>
    <row r="477" spans="14:14" s="414" customFormat="1" x14ac:dyDescent="0.3">
      <c r="N477" s="515"/>
    </row>
    <row r="478" spans="14:14" s="414" customFormat="1" x14ac:dyDescent="0.3">
      <c r="N478" s="515"/>
    </row>
    <row r="479" spans="14:14" s="414" customFormat="1" x14ac:dyDescent="0.3">
      <c r="N479" s="515"/>
    </row>
    <row r="480" spans="14:14" s="414" customFormat="1" x14ac:dyDescent="0.3">
      <c r="N480" s="515"/>
    </row>
    <row r="481" spans="14:14" s="414" customFormat="1" x14ac:dyDescent="0.3">
      <c r="N481" s="515"/>
    </row>
    <row r="482" spans="14:14" s="414" customFormat="1" x14ac:dyDescent="0.3">
      <c r="N482" s="515"/>
    </row>
    <row r="483" spans="14:14" s="414" customFormat="1" x14ac:dyDescent="0.3">
      <c r="N483" s="515"/>
    </row>
    <row r="484" spans="14:14" s="414" customFormat="1" x14ac:dyDescent="0.3">
      <c r="N484" s="515"/>
    </row>
    <row r="485" spans="14:14" s="414" customFormat="1" x14ac:dyDescent="0.3">
      <c r="N485" s="515"/>
    </row>
    <row r="486" spans="14:14" s="414" customFormat="1" x14ac:dyDescent="0.3">
      <c r="N486" s="515"/>
    </row>
    <row r="487" spans="14:14" s="414" customFormat="1" x14ac:dyDescent="0.3">
      <c r="N487" s="515"/>
    </row>
    <row r="488" spans="14:14" s="414" customFormat="1" x14ac:dyDescent="0.3">
      <c r="N488" s="515"/>
    </row>
    <row r="489" spans="14:14" s="414" customFormat="1" x14ac:dyDescent="0.3">
      <c r="N489" s="515"/>
    </row>
    <row r="490" spans="14:14" s="414" customFormat="1" x14ac:dyDescent="0.3">
      <c r="N490" s="515"/>
    </row>
    <row r="491" spans="14:14" s="414" customFormat="1" x14ac:dyDescent="0.3">
      <c r="N491" s="515"/>
    </row>
    <row r="492" spans="14:14" s="414" customFormat="1" x14ac:dyDescent="0.3">
      <c r="N492" s="515"/>
    </row>
    <row r="493" spans="14:14" s="414" customFormat="1" x14ac:dyDescent="0.3">
      <c r="N493" s="515"/>
    </row>
    <row r="494" spans="14:14" s="414" customFormat="1" x14ac:dyDescent="0.3">
      <c r="N494" s="515"/>
    </row>
    <row r="495" spans="14:14" s="414" customFormat="1" x14ac:dyDescent="0.3">
      <c r="N495" s="515"/>
    </row>
    <row r="496" spans="14:14" s="414" customFormat="1" x14ac:dyDescent="0.3">
      <c r="N496" s="515"/>
    </row>
    <row r="497" spans="14:14" s="414" customFormat="1" x14ac:dyDescent="0.3">
      <c r="N497" s="515"/>
    </row>
    <row r="498" spans="14:14" s="414" customFormat="1" x14ac:dyDescent="0.3">
      <c r="N498" s="515"/>
    </row>
    <row r="499" spans="14:14" s="414" customFormat="1" x14ac:dyDescent="0.3">
      <c r="N499" s="515"/>
    </row>
    <row r="500" spans="14:14" s="414" customFormat="1" x14ac:dyDescent="0.3">
      <c r="N500" s="515"/>
    </row>
    <row r="501" spans="14:14" s="414" customFormat="1" x14ac:dyDescent="0.3">
      <c r="N501" s="515"/>
    </row>
    <row r="502" spans="14:14" s="414" customFormat="1" x14ac:dyDescent="0.3">
      <c r="N502" s="515"/>
    </row>
    <row r="503" spans="14:14" s="414" customFormat="1" x14ac:dyDescent="0.3">
      <c r="N503" s="515"/>
    </row>
    <row r="504" spans="14:14" s="414" customFormat="1" x14ac:dyDescent="0.3">
      <c r="N504" s="515"/>
    </row>
    <row r="505" spans="14:14" s="414" customFormat="1" x14ac:dyDescent="0.3">
      <c r="N505" s="515"/>
    </row>
    <row r="506" spans="14:14" s="414" customFormat="1" x14ac:dyDescent="0.3">
      <c r="N506" s="515"/>
    </row>
    <row r="507" spans="14:14" s="414" customFormat="1" x14ac:dyDescent="0.3">
      <c r="N507" s="515"/>
    </row>
    <row r="508" spans="14:14" s="414" customFormat="1" x14ac:dyDescent="0.3">
      <c r="N508" s="515"/>
    </row>
    <row r="509" spans="14:14" s="414" customFormat="1" x14ac:dyDescent="0.3">
      <c r="N509" s="515"/>
    </row>
    <row r="510" spans="14:14" s="414" customFormat="1" x14ac:dyDescent="0.3">
      <c r="N510" s="515"/>
    </row>
    <row r="511" spans="14:14" s="414" customFormat="1" x14ac:dyDescent="0.3">
      <c r="N511" s="515"/>
    </row>
    <row r="512" spans="14:14" s="414" customFormat="1" x14ac:dyDescent="0.3">
      <c r="N512" s="515"/>
    </row>
    <row r="513" spans="14:14" s="414" customFormat="1" x14ac:dyDescent="0.3">
      <c r="N513" s="515"/>
    </row>
    <row r="514" spans="14:14" s="414" customFormat="1" x14ac:dyDescent="0.3">
      <c r="N514" s="515"/>
    </row>
    <row r="515" spans="14:14" s="414" customFormat="1" x14ac:dyDescent="0.3">
      <c r="N515" s="515"/>
    </row>
    <row r="516" spans="14:14" s="414" customFormat="1" x14ac:dyDescent="0.3">
      <c r="N516" s="515"/>
    </row>
    <row r="517" spans="14:14" s="414" customFormat="1" x14ac:dyDescent="0.3">
      <c r="N517" s="515"/>
    </row>
    <row r="518" spans="14:14" s="414" customFormat="1" x14ac:dyDescent="0.3">
      <c r="N518" s="515"/>
    </row>
    <row r="519" spans="14:14" s="414" customFormat="1" x14ac:dyDescent="0.3">
      <c r="N519" s="515"/>
    </row>
    <row r="520" spans="14:14" s="414" customFormat="1" x14ac:dyDescent="0.3">
      <c r="N520" s="515"/>
    </row>
    <row r="521" spans="14:14" s="414" customFormat="1" x14ac:dyDescent="0.3">
      <c r="N521" s="515"/>
    </row>
    <row r="522" spans="14:14" s="414" customFormat="1" x14ac:dyDescent="0.3">
      <c r="N522" s="515"/>
    </row>
    <row r="523" spans="14:14" s="414" customFormat="1" x14ac:dyDescent="0.3">
      <c r="N523" s="515"/>
    </row>
    <row r="524" spans="14:14" s="414" customFormat="1" x14ac:dyDescent="0.3">
      <c r="N524" s="515"/>
    </row>
    <row r="525" spans="14:14" s="414" customFormat="1" x14ac:dyDescent="0.3">
      <c r="N525" s="515"/>
    </row>
    <row r="526" spans="14:14" s="414" customFormat="1" x14ac:dyDescent="0.3">
      <c r="N526" s="515"/>
    </row>
    <row r="527" spans="14:14" s="414" customFormat="1" x14ac:dyDescent="0.3">
      <c r="N527" s="515"/>
    </row>
    <row r="528" spans="14:14" s="414" customFormat="1" x14ac:dyDescent="0.3">
      <c r="N528" s="515"/>
    </row>
    <row r="529" spans="14:14" s="414" customFormat="1" x14ac:dyDescent="0.3">
      <c r="N529" s="515"/>
    </row>
    <row r="530" spans="14:14" s="414" customFormat="1" x14ac:dyDescent="0.3">
      <c r="N530" s="515"/>
    </row>
    <row r="531" spans="14:14" s="414" customFormat="1" x14ac:dyDescent="0.3">
      <c r="N531" s="515"/>
    </row>
    <row r="532" spans="14:14" s="414" customFormat="1" x14ac:dyDescent="0.3">
      <c r="N532" s="515"/>
    </row>
    <row r="533" spans="14:14" s="414" customFormat="1" x14ac:dyDescent="0.3">
      <c r="N533" s="515"/>
    </row>
    <row r="534" spans="14:14" s="414" customFormat="1" x14ac:dyDescent="0.3">
      <c r="N534" s="515"/>
    </row>
    <row r="535" spans="14:14" s="414" customFormat="1" x14ac:dyDescent="0.3">
      <c r="N535" s="515"/>
    </row>
    <row r="536" spans="14:14" s="414" customFormat="1" x14ac:dyDescent="0.3">
      <c r="N536" s="515"/>
    </row>
    <row r="537" spans="14:14" s="414" customFormat="1" x14ac:dyDescent="0.3">
      <c r="N537" s="515"/>
    </row>
    <row r="538" spans="14:14" s="414" customFormat="1" x14ac:dyDescent="0.3">
      <c r="N538" s="515"/>
    </row>
    <row r="539" spans="14:14" s="414" customFormat="1" x14ac:dyDescent="0.3">
      <c r="N539" s="515"/>
    </row>
    <row r="540" spans="14:14" s="414" customFormat="1" x14ac:dyDescent="0.3">
      <c r="N540" s="515"/>
    </row>
    <row r="541" spans="14:14" s="414" customFormat="1" x14ac:dyDescent="0.3">
      <c r="N541" s="515"/>
    </row>
    <row r="542" spans="14:14" s="414" customFormat="1" x14ac:dyDescent="0.3">
      <c r="N542" s="515"/>
    </row>
    <row r="543" spans="14:14" s="414" customFormat="1" x14ac:dyDescent="0.3">
      <c r="N543" s="515"/>
    </row>
    <row r="544" spans="14:14" s="414" customFormat="1" x14ac:dyDescent="0.3">
      <c r="N544" s="515"/>
    </row>
    <row r="545" spans="14:14" s="414" customFormat="1" x14ac:dyDescent="0.3">
      <c r="N545" s="515"/>
    </row>
    <row r="546" spans="14:14" s="414" customFormat="1" x14ac:dyDescent="0.3">
      <c r="N546" s="515"/>
    </row>
    <row r="547" spans="14:14" s="414" customFormat="1" x14ac:dyDescent="0.3">
      <c r="N547" s="515"/>
    </row>
    <row r="548" spans="14:14" s="414" customFormat="1" x14ac:dyDescent="0.3">
      <c r="N548" s="515"/>
    </row>
    <row r="549" spans="14:14" s="414" customFormat="1" x14ac:dyDescent="0.3">
      <c r="N549" s="515"/>
    </row>
    <row r="550" spans="14:14" s="414" customFormat="1" x14ac:dyDescent="0.3">
      <c r="N550" s="515"/>
    </row>
    <row r="551" spans="14:14" s="414" customFormat="1" x14ac:dyDescent="0.3">
      <c r="N551" s="515"/>
    </row>
    <row r="552" spans="14:14" s="414" customFormat="1" x14ac:dyDescent="0.3">
      <c r="N552" s="515"/>
    </row>
    <row r="553" spans="14:14" s="414" customFormat="1" x14ac:dyDescent="0.3">
      <c r="N553" s="515"/>
    </row>
    <row r="554" spans="14:14" s="414" customFormat="1" x14ac:dyDescent="0.3">
      <c r="N554" s="515"/>
    </row>
    <row r="555" spans="14:14" s="414" customFormat="1" x14ac:dyDescent="0.3">
      <c r="N555" s="515"/>
    </row>
    <row r="556" spans="14:14" s="414" customFormat="1" x14ac:dyDescent="0.3">
      <c r="N556" s="515"/>
    </row>
    <row r="557" spans="14:14" s="414" customFormat="1" x14ac:dyDescent="0.3">
      <c r="N557" s="515"/>
    </row>
    <row r="558" spans="14:14" s="414" customFormat="1" x14ac:dyDescent="0.3">
      <c r="N558" s="515"/>
    </row>
    <row r="559" spans="14:14" s="414" customFormat="1" x14ac:dyDescent="0.3">
      <c r="N559" s="515"/>
    </row>
    <row r="560" spans="14:14" s="414" customFormat="1" x14ac:dyDescent="0.3">
      <c r="N560" s="515"/>
    </row>
    <row r="561" spans="14:14" s="414" customFormat="1" x14ac:dyDescent="0.3">
      <c r="N561" s="515"/>
    </row>
    <row r="562" spans="14:14" s="414" customFormat="1" x14ac:dyDescent="0.3">
      <c r="N562" s="515"/>
    </row>
    <row r="563" spans="14:14" s="414" customFormat="1" x14ac:dyDescent="0.3">
      <c r="N563" s="515"/>
    </row>
    <row r="564" spans="14:14" s="414" customFormat="1" x14ac:dyDescent="0.3">
      <c r="N564" s="515"/>
    </row>
    <row r="565" spans="14:14" s="414" customFormat="1" x14ac:dyDescent="0.3">
      <c r="N565" s="515"/>
    </row>
    <row r="566" spans="14:14" s="414" customFormat="1" x14ac:dyDescent="0.3">
      <c r="N566" s="515"/>
    </row>
    <row r="567" spans="14:14" s="414" customFormat="1" x14ac:dyDescent="0.3">
      <c r="N567" s="515"/>
    </row>
    <row r="568" spans="14:14" s="414" customFormat="1" x14ac:dyDescent="0.3">
      <c r="N568" s="515"/>
    </row>
    <row r="569" spans="14:14" s="414" customFormat="1" x14ac:dyDescent="0.3">
      <c r="N569" s="515"/>
    </row>
    <row r="570" spans="14:14" s="414" customFormat="1" x14ac:dyDescent="0.3">
      <c r="N570" s="515"/>
    </row>
    <row r="571" spans="14:14" s="414" customFormat="1" x14ac:dyDescent="0.3">
      <c r="N571" s="515"/>
    </row>
    <row r="572" spans="14:14" s="414" customFormat="1" x14ac:dyDescent="0.3">
      <c r="N572" s="515"/>
    </row>
    <row r="573" spans="14:14" s="414" customFormat="1" x14ac:dyDescent="0.3">
      <c r="N573" s="515"/>
    </row>
    <row r="574" spans="14:14" s="414" customFormat="1" x14ac:dyDescent="0.3">
      <c r="N574" s="515"/>
    </row>
    <row r="575" spans="14:14" s="414" customFormat="1" x14ac:dyDescent="0.3">
      <c r="N575" s="515"/>
    </row>
    <row r="576" spans="14:14" s="414" customFormat="1" x14ac:dyDescent="0.3">
      <c r="N576" s="515"/>
    </row>
    <row r="577" spans="14:14" s="414" customFormat="1" x14ac:dyDescent="0.3">
      <c r="N577" s="515"/>
    </row>
    <row r="578" spans="14:14" s="414" customFormat="1" x14ac:dyDescent="0.3">
      <c r="N578" s="515"/>
    </row>
    <row r="579" spans="14:14" s="414" customFormat="1" x14ac:dyDescent="0.3">
      <c r="N579" s="515"/>
    </row>
    <row r="580" spans="14:14" s="414" customFormat="1" x14ac:dyDescent="0.3">
      <c r="N580" s="515"/>
    </row>
    <row r="581" spans="14:14" s="414" customFormat="1" x14ac:dyDescent="0.3">
      <c r="N581" s="515"/>
    </row>
    <row r="582" spans="14:14" s="414" customFormat="1" x14ac:dyDescent="0.3">
      <c r="N582" s="515"/>
    </row>
    <row r="583" spans="14:14" s="414" customFormat="1" x14ac:dyDescent="0.3">
      <c r="N583" s="515"/>
    </row>
    <row r="584" spans="14:14" s="414" customFormat="1" x14ac:dyDescent="0.3">
      <c r="N584" s="515"/>
    </row>
    <row r="585" spans="14:14" s="414" customFormat="1" x14ac:dyDescent="0.3">
      <c r="N585" s="515"/>
    </row>
    <row r="586" spans="14:14" s="414" customFormat="1" x14ac:dyDescent="0.3">
      <c r="N586" s="515"/>
    </row>
    <row r="587" spans="14:14" s="414" customFormat="1" x14ac:dyDescent="0.3">
      <c r="N587" s="515"/>
    </row>
    <row r="588" spans="14:14" s="414" customFormat="1" x14ac:dyDescent="0.3">
      <c r="N588" s="515"/>
    </row>
    <row r="589" spans="14:14" s="414" customFormat="1" x14ac:dyDescent="0.3">
      <c r="N589" s="515"/>
    </row>
    <row r="590" spans="14:14" s="414" customFormat="1" x14ac:dyDescent="0.3">
      <c r="N590" s="515"/>
    </row>
    <row r="591" spans="14:14" s="414" customFormat="1" x14ac:dyDescent="0.3">
      <c r="N591" s="515"/>
    </row>
    <row r="592" spans="14:14" s="414" customFormat="1" x14ac:dyDescent="0.3">
      <c r="N592" s="515"/>
    </row>
    <row r="593" spans="14:14" s="414" customFormat="1" x14ac:dyDescent="0.3">
      <c r="N593" s="515"/>
    </row>
    <row r="594" spans="14:14" s="414" customFormat="1" x14ac:dyDescent="0.3">
      <c r="N594" s="515"/>
    </row>
    <row r="595" spans="14:14" s="414" customFormat="1" x14ac:dyDescent="0.3">
      <c r="N595" s="515"/>
    </row>
    <row r="596" spans="14:14" s="414" customFormat="1" x14ac:dyDescent="0.3">
      <c r="N596" s="515"/>
    </row>
    <row r="597" spans="14:14" s="414" customFormat="1" x14ac:dyDescent="0.3">
      <c r="N597" s="515"/>
    </row>
    <row r="598" spans="14:14" s="414" customFormat="1" x14ac:dyDescent="0.3">
      <c r="N598" s="515"/>
    </row>
    <row r="599" spans="14:14" s="414" customFormat="1" x14ac:dyDescent="0.3">
      <c r="N599" s="515"/>
    </row>
    <row r="600" spans="14:14" s="414" customFormat="1" x14ac:dyDescent="0.3">
      <c r="N600" s="515"/>
    </row>
    <row r="601" spans="14:14" s="414" customFormat="1" x14ac:dyDescent="0.3">
      <c r="N601" s="515"/>
    </row>
    <row r="602" spans="14:14" s="414" customFormat="1" x14ac:dyDescent="0.3">
      <c r="N602" s="515"/>
    </row>
    <row r="603" spans="14:14" s="414" customFormat="1" x14ac:dyDescent="0.3">
      <c r="N603" s="515"/>
    </row>
    <row r="604" spans="14:14" s="414" customFormat="1" x14ac:dyDescent="0.3">
      <c r="N604" s="515"/>
    </row>
    <row r="605" spans="14:14" s="414" customFormat="1" x14ac:dyDescent="0.3">
      <c r="N605" s="515"/>
    </row>
    <row r="606" spans="14:14" s="414" customFormat="1" x14ac:dyDescent="0.3">
      <c r="N606" s="515"/>
    </row>
    <row r="607" spans="14:14" s="414" customFormat="1" x14ac:dyDescent="0.3">
      <c r="N607" s="515"/>
    </row>
    <row r="608" spans="14:14" s="414" customFormat="1" x14ac:dyDescent="0.3">
      <c r="N608" s="515"/>
    </row>
    <row r="609" spans="14:14" s="414" customFormat="1" x14ac:dyDescent="0.3">
      <c r="N609" s="515"/>
    </row>
    <row r="610" spans="14:14" s="414" customFormat="1" x14ac:dyDescent="0.3">
      <c r="N610" s="515"/>
    </row>
    <row r="611" spans="14:14" s="414" customFormat="1" x14ac:dyDescent="0.3">
      <c r="N611" s="515"/>
    </row>
    <row r="612" spans="14:14" s="414" customFormat="1" x14ac:dyDescent="0.3">
      <c r="N612" s="515"/>
    </row>
    <row r="613" spans="14:14" s="414" customFormat="1" x14ac:dyDescent="0.3">
      <c r="N613" s="515"/>
    </row>
    <row r="614" spans="14:14" s="414" customFormat="1" x14ac:dyDescent="0.3">
      <c r="N614" s="515"/>
    </row>
    <row r="615" spans="14:14" s="414" customFormat="1" x14ac:dyDescent="0.3">
      <c r="N615" s="515"/>
    </row>
    <row r="616" spans="14:14" s="414" customFormat="1" x14ac:dyDescent="0.3">
      <c r="N616" s="515"/>
    </row>
    <row r="617" spans="14:14" s="414" customFormat="1" x14ac:dyDescent="0.3">
      <c r="N617" s="515"/>
    </row>
    <row r="618" spans="14:14" s="414" customFormat="1" x14ac:dyDescent="0.3">
      <c r="N618" s="515"/>
    </row>
    <row r="619" spans="14:14" s="414" customFormat="1" x14ac:dyDescent="0.3">
      <c r="N619" s="515"/>
    </row>
    <row r="620" spans="14:14" s="414" customFormat="1" x14ac:dyDescent="0.3">
      <c r="N620" s="515"/>
    </row>
    <row r="621" spans="14:14" s="414" customFormat="1" x14ac:dyDescent="0.3">
      <c r="N621" s="515"/>
    </row>
    <row r="622" spans="14:14" s="414" customFormat="1" x14ac:dyDescent="0.3">
      <c r="N622" s="515"/>
    </row>
    <row r="623" spans="14:14" s="414" customFormat="1" x14ac:dyDescent="0.3">
      <c r="N623" s="515"/>
    </row>
    <row r="624" spans="14:14" s="414" customFormat="1" x14ac:dyDescent="0.3">
      <c r="N624" s="515"/>
    </row>
    <row r="625" spans="14:14" s="414" customFormat="1" x14ac:dyDescent="0.3">
      <c r="N625" s="515"/>
    </row>
    <row r="626" spans="14:14" s="414" customFormat="1" x14ac:dyDescent="0.3">
      <c r="N626" s="515"/>
    </row>
    <row r="627" spans="14:14" s="414" customFormat="1" x14ac:dyDescent="0.3">
      <c r="N627" s="515"/>
    </row>
    <row r="628" spans="14:14" s="414" customFormat="1" x14ac:dyDescent="0.3">
      <c r="N628" s="515"/>
    </row>
    <row r="629" spans="14:14" s="414" customFormat="1" x14ac:dyDescent="0.3">
      <c r="N629" s="515"/>
    </row>
    <row r="630" spans="14:14" s="414" customFormat="1" x14ac:dyDescent="0.3">
      <c r="N630" s="515"/>
    </row>
    <row r="631" spans="14:14" s="414" customFormat="1" x14ac:dyDescent="0.3">
      <c r="N631" s="515"/>
    </row>
    <row r="632" spans="14:14" s="414" customFormat="1" x14ac:dyDescent="0.3">
      <c r="N632" s="515"/>
    </row>
    <row r="633" spans="14:14" s="414" customFormat="1" x14ac:dyDescent="0.3">
      <c r="N633" s="515"/>
    </row>
    <row r="634" spans="14:14" s="414" customFormat="1" x14ac:dyDescent="0.3">
      <c r="N634" s="515"/>
    </row>
    <row r="635" spans="14:14" s="414" customFormat="1" x14ac:dyDescent="0.3">
      <c r="N635" s="515"/>
    </row>
    <row r="636" spans="14:14" s="414" customFormat="1" x14ac:dyDescent="0.3">
      <c r="N636" s="515"/>
    </row>
    <row r="637" spans="14:14" s="414" customFormat="1" x14ac:dyDescent="0.3">
      <c r="N637" s="515"/>
    </row>
    <row r="638" spans="14:14" s="414" customFormat="1" x14ac:dyDescent="0.3">
      <c r="N638" s="515"/>
    </row>
    <row r="639" spans="14:14" s="414" customFormat="1" x14ac:dyDescent="0.3">
      <c r="N639" s="515"/>
    </row>
    <row r="640" spans="14:14" s="414" customFormat="1" x14ac:dyDescent="0.3">
      <c r="N640" s="515"/>
    </row>
    <row r="641" spans="14:14" s="414" customFormat="1" x14ac:dyDescent="0.3">
      <c r="N641" s="515"/>
    </row>
    <row r="642" spans="14:14" s="414" customFormat="1" x14ac:dyDescent="0.3">
      <c r="N642" s="515"/>
    </row>
    <row r="643" spans="14:14" s="414" customFormat="1" x14ac:dyDescent="0.3">
      <c r="N643" s="515"/>
    </row>
    <row r="644" spans="14:14" s="414" customFormat="1" x14ac:dyDescent="0.3">
      <c r="N644" s="515"/>
    </row>
    <row r="645" spans="14:14" s="414" customFormat="1" x14ac:dyDescent="0.3">
      <c r="N645" s="515"/>
    </row>
    <row r="646" spans="14:14" s="414" customFormat="1" x14ac:dyDescent="0.3">
      <c r="N646" s="515"/>
    </row>
    <row r="647" spans="14:14" s="414" customFormat="1" x14ac:dyDescent="0.3">
      <c r="N647" s="515"/>
    </row>
    <row r="648" spans="14:14" s="414" customFormat="1" x14ac:dyDescent="0.3">
      <c r="N648" s="515"/>
    </row>
    <row r="649" spans="14:14" s="414" customFormat="1" x14ac:dyDescent="0.3">
      <c r="N649" s="515"/>
    </row>
    <row r="650" spans="14:14" s="414" customFormat="1" x14ac:dyDescent="0.3">
      <c r="N650" s="515"/>
    </row>
    <row r="651" spans="14:14" s="414" customFormat="1" x14ac:dyDescent="0.3">
      <c r="N651" s="515"/>
    </row>
    <row r="652" spans="14:14" s="414" customFormat="1" x14ac:dyDescent="0.3">
      <c r="N652" s="515"/>
    </row>
    <row r="653" spans="14:14" s="414" customFormat="1" x14ac:dyDescent="0.3">
      <c r="N653" s="515"/>
    </row>
    <row r="654" spans="14:14" s="414" customFormat="1" x14ac:dyDescent="0.3">
      <c r="N654" s="515"/>
    </row>
    <row r="655" spans="14:14" s="414" customFormat="1" x14ac:dyDescent="0.3">
      <c r="N655" s="515"/>
    </row>
    <row r="656" spans="14:14" s="414" customFormat="1" x14ac:dyDescent="0.3">
      <c r="N656" s="515"/>
    </row>
    <row r="657" spans="14:14" s="414" customFormat="1" x14ac:dyDescent="0.3">
      <c r="N657" s="515"/>
    </row>
    <row r="658" spans="14:14" s="414" customFormat="1" x14ac:dyDescent="0.3">
      <c r="N658" s="515"/>
    </row>
    <row r="659" spans="14:14" s="414" customFormat="1" x14ac:dyDescent="0.3">
      <c r="N659" s="515"/>
    </row>
    <row r="660" spans="14:14" s="414" customFormat="1" x14ac:dyDescent="0.3">
      <c r="N660" s="515"/>
    </row>
    <row r="661" spans="14:14" s="414" customFormat="1" x14ac:dyDescent="0.3">
      <c r="N661" s="515"/>
    </row>
    <row r="662" spans="14:14" s="414" customFormat="1" x14ac:dyDescent="0.3">
      <c r="N662" s="515"/>
    </row>
    <row r="663" spans="14:14" s="414" customFormat="1" x14ac:dyDescent="0.3">
      <c r="N663" s="515"/>
    </row>
    <row r="664" spans="14:14" s="414" customFormat="1" x14ac:dyDescent="0.3">
      <c r="N664" s="515"/>
    </row>
    <row r="665" spans="14:14" s="414" customFormat="1" x14ac:dyDescent="0.3">
      <c r="N665" s="515"/>
    </row>
    <row r="666" spans="14:14" s="414" customFormat="1" x14ac:dyDescent="0.3">
      <c r="N666" s="515"/>
    </row>
    <row r="667" spans="14:14" s="414" customFormat="1" x14ac:dyDescent="0.3">
      <c r="N667" s="515"/>
    </row>
    <row r="668" spans="14:14" s="414" customFormat="1" x14ac:dyDescent="0.3">
      <c r="N668" s="515"/>
    </row>
    <row r="669" spans="14:14" s="414" customFormat="1" x14ac:dyDescent="0.3">
      <c r="N669" s="515"/>
    </row>
    <row r="670" spans="14:14" s="414" customFormat="1" x14ac:dyDescent="0.3">
      <c r="N670" s="515"/>
    </row>
    <row r="671" spans="14:14" s="414" customFormat="1" x14ac:dyDescent="0.3">
      <c r="N671" s="515"/>
    </row>
    <row r="672" spans="14:14" s="414" customFormat="1" x14ac:dyDescent="0.3">
      <c r="N672" s="515"/>
    </row>
    <row r="673" spans="14:14" s="414" customFormat="1" x14ac:dyDescent="0.3">
      <c r="N673" s="515"/>
    </row>
    <row r="674" spans="14:14" s="414" customFormat="1" x14ac:dyDescent="0.3">
      <c r="N674" s="515"/>
    </row>
    <row r="675" spans="14:14" s="414" customFormat="1" x14ac:dyDescent="0.3">
      <c r="N675" s="515"/>
    </row>
    <row r="676" spans="14:14" s="414" customFormat="1" x14ac:dyDescent="0.3">
      <c r="N676" s="515"/>
    </row>
    <row r="677" spans="14:14" s="414" customFormat="1" x14ac:dyDescent="0.3">
      <c r="N677" s="515"/>
    </row>
    <row r="678" spans="14:14" s="414" customFormat="1" x14ac:dyDescent="0.3">
      <c r="N678" s="515"/>
    </row>
    <row r="679" spans="14:14" s="414" customFormat="1" x14ac:dyDescent="0.3">
      <c r="N679" s="515"/>
    </row>
    <row r="680" spans="14:14" s="414" customFormat="1" x14ac:dyDescent="0.3">
      <c r="N680" s="515"/>
    </row>
    <row r="681" spans="14:14" s="414" customFormat="1" x14ac:dyDescent="0.3">
      <c r="N681" s="515"/>
    </row>
    <row r="682" spans="14:14" s="414" customFormat="1" x14ac:dyDescent="0.3">
      <c r="N682" s="515"/>
    </row>
    <row r="683" spans="14:14" s="414" customFormat="1" x14ac:dyDescent="0.3">
      <c r="N683" s="515"/>
    </row>
    <row r="684" spans="14:14" s="414" customFormat="1" x14ac:dyDescent="0.3">
      <c r="N684" s="515"/>
    </row>
    <row r="685" spans="14:14" s="414" customFormat="1" x14ac:dyDescent="0.3">
      <c r="N685" s="515"/>
    </row>
    <row r="686" spans="14:14" s="414" customFormat="1" x14ac:dyDescent="0.3">
      <c r="N686" s="515"/>
    </row>
    <row r="687" spans="14:14" s="414" customFormat="1" x14ac:dyDescent="0.3">
      <c r="N687" s="515"/>
    </row>
    <row r="688" spans="14:14" s="414" customFormat="1" x14ac:dyDescent="0.3">
      <c r="N688" s="515"/>
    </row>
    <row r="689" spans="14:14" s="414" customFormat="1" x14ac:dyDescent="0.3">
      <c r="N689" s="515"/>
    </row>
    <row r="690" spans="14:14" s="414" customFormat="1" x14ac:dyDescent="0.3">
      <c r="N690" s="515"/>
    </row>
    <row r="691" spans="14:14" s="414" customFormat="1" x14ac:dyDescent="0.3">
      <c r="N691" s="515"/>
    </row>
    <row r="692" spans="14:14" s="414" customFormat="1" x14ac:dyDescent="0.3">
      <c r="N692" s="515"/>
    </row>
    <row r="693" spans="14:14" s="414" customFormat="1" x14ac:dyDescent="0.3">
      <c r="N693" s="515"/>
    </row>
    <row r="694" spans="14:14" s="414" customFormat="1" x14ac:dyDescent="0.3">
      <c r="N694" s="515"/>
    </row>
    <row r="695" spans="14:14" s="414" customFormat="1" x14ac:dyDescent="0.3">
      <c r="N695" s="515"/>
    </row>
    <row r="696" spans="14:14" s="414" customFormat="1" x14ac:dyDescent="0.3">
      <c r="N696" s="515"/>
    </row>
    <row r="697" spans="14:14" s="414" customFormat="1" x14ac:dyDescent="0.3">
      <c r="N697" s="515"/>
    </row>
    <row r="698" spans="14:14" s="414" customFormat="1" x14ac:dyDescent="0.3">
      <c r="N698" s="515"/>
    </row>
    <row r="699" spans="14:14" s="414" customFormat="1" x14ac:dyDescent="0.3">
      <c r="N699" s="515"/>
    </row>
    <row r="700" spans="14:14" s="414" customFormat="1" x14ac:dyDescent="0.3">
      <c r="N700" s="515"/>
    </row>
    <row r="701" spans="14:14" s="414" customFormat="1" x14ac:dyDescent="0.3">
      <c r="N701" s="515"/>
    </row>
    <row r="702" spans="14:14" s="414" customFormat="1" x14ac:dyDescent="0.3">
      <c r="N702" s="515"/>
    </row>
    <row r="703" spans="14:14" s="414" customFormat="1" x14ac:dyDescent="0.3">
      <c r="N703" s="515"/>
    </row>
    <row r="704" spans="14:14" s="414" customFormat="1" x14ac:dyDescent="0.3">
      <c r="N704" s="515"/>
    </row>
    <row r="705" spans="14:14" s="414" customFormat="1" x14ac:dyDescent="0.3">
      <c r="N705" s="515"/>
    </row>
    <row r="706" spans="14:14" s="414" customFormat="1" x14ac:dyDescent="0.3">
      <c r="N706" s="515"/>
    </row>
    <row r="707" spans="14:14" s="414" customFormat="1" x14ac:dyDescent="0.3">
      <c r="N707" s="515"/>
    </row>
    <row r="708" spans="14:14" s="414" customFormat="1" x14ac:dyDescent="0.3">
      <c r="N708" s="515"/>
    </row>
    <row r="709" spans="14:14" s="414" customFormat="1" x14ac:dyDescent="0.3">
      <c r="N709" s="515"/>
    </row>
    <row r="710" spans="14:14" s="414" customFormat="1" x14ac:dyDescent="0.3">
      <c r="N710" s="515"/>
    </row>
    <row r="711" spans="14:14" s="414" customFormat="1" x14ac:dyDescent="0.3">
      <c r="N711" s="515"/>
    </row>
    <row r="712" spans="14:14" s="414" customFormat="1" x14ac:dyDescent="0.3">
      <c r="N712" s="515"/>
    </row>
    <row r="713" spans="14:14" s="414" customFormat="1" x14ac:dyDescent="0.3">
      <c r="N713" s="515"/>
    </row>
    <row r="714" spans="14:14" s="414" customFormat="1" x14ac:dyDescent="0.3">
      <c r="N714" s="515"/>
    </row>
    <row r="715" spans="14:14" s="414" customFormat="1" x14ac:dyDescent="0.3">
      <c r="N715" s="515"/>
    </row>
    <row r="716" spans="14:14" s="414" customFormat="1" x14ac:dyDescent="0.3">
      <c r="N716" s="515"/>
    </row>
    <row r="717" spans="14:14" s="414" customFormat="1" x14ac:dyDescent="0.3">
      <c r="N717" s="515"/>
    </row>
    <row r="718" spans="14:14" s="414" customFormat="1" x14ac:dyDescent="0.3">
      <c r="N718" s="515"/>
    </row>
    <row r="719" spans="14:14" s="414" customFormat="1" x14ac:dyDescent="0.3">
      <c r="N719" s="515"/>
    </row>
    <row r="720" spans="14:14" s="414" customFormat="1" x14ac:dyDescent="0.3">
      <c r="N720" s="515"/>
    </row>
    <row r="721" spans="14:14" s="414" customFormat="1" x14ac:dyDescent="0.3">
      <c r="N721" s="515"/>
    </row>
    <row r="722" spans="14:14" s="414" customFormat="1" x14ac:dyDescent="0.3">
      <c r="N722" s="515"/>
    </row>
    <row r="723" spans="14:14" s="414" customFormat="1" x14ac:dyDescent="0.3">
      <c r="N723" s="515"/>
    </row>
    <row r="724" spans="14:14" s="414" customFormat="1" x14ac:dyDescent="0.3">
      <c r="N724" s="515"/>
    </row>
    <row r="725" spans="14:14" s="414" customFormat="1" x14ac:dyDescent="0.3">
      <c r="N725" s="515"/>
    </row>
    <row r="726" spans="14:14" s="414" customFormat="1" x14ac:dyDescent="0.3">
      <c r="N726" s="515"/>
    </row>
    <row r="727" spans="14:14" s="414" customFormat="1" x14ac:dyDescent="0.3">
      <c r="N727" s="515"/>
    </row>
    <row r="728" spans="14:14" s="414" customFormat="1" x14ac:dyDescent="0.3">
      <c r="N728" s="515"/>
    </row>
    <row r="729" spans="14:14" s="414" customFormat="1" x14ac:dyDescent="0.3">
      <c r="N729" s="515"/>
    </row>
    <row r="730" spans="14:14" s="414" customFormat="1" x14ac:dyDescent="0.3">
      <c r="N730" s="515"/>
    </row>
    <row r="731" spans="14:14" s="414" customFormat="1" x14ac:dyDescent="0.3">
      <c r="N731" s="515"/>
    </row>
    <row r="732" spans="14:14" s="414" customFormat="1" x14ac:dyDescent="0.3">
      <c r="N732" s="515"/>
    </row>
    <row r="733" spans="14:14" s="414" customFormat="1" x14ac:dyDescent="0.3">
      <c r="N733" s="515"/>
    </row>
    <row r="734" spans="14:14" s="414" customFormat="1" x14ac:dyDescent="0.3">
      <c r="N734" s="515"/>
    </row>
    <row r="735" spans="14:14" s="414" customFormat="1" x14ac:dyDescent="0.3">
      <c r="N735" s="515"/>
    </row>
    <row r="736" spans="14:14" s="414" customFormat="1" x14ac:dyDescent="0.3">
      <c r="N736" s="515"/>
    </row>
    <row r="737" spans="14:14" s="414" customFormat="1" x14ac:dyDescent="0.3">
      <c r="N737" s="515"/>
    </row>
    <row r="738" spans="14:14" s="414" customFormat="1" x14ac:dyDescent="0.3">
      <c r="N738" s="515"/>
    </row>
    <row r="739" spans="14:14" s="414" customFormat="1" x14ac:dyDescent="0.3">
      <c r="N739" s="515"/>
    </row>
    <row r="740" spans="14:14" s="414" customFormat="1" x14ac:dyDescent="0.3">
      <c r="N740" s="515"/>
    </row>
    <row r="741" spans="14:14" s="414" customFormat="1" x14ac:dyDescent="0.3">
      <c r="N741" s="515"/>
    </row>
    <row r="742" spans="14:14" s="414" customFormat="1" x14ac:dyDescent="0.3">
      <c r="N742" s="515"/>
    </row>
    <row r="743" spans="14:14" s="414" customFormat="1" x14ac:dyDescent="0.3">
      <c r="N743" s="515"/>
    </row>
    <row r="744" spans="14:14" s="414" customFormat="1" x14ac:dyDescent="0.3">
      <c r="N744" s="515"/>
    </row>
    <row r="745" spans="14:14" s="414" customFormat="1" x14ac:dyDescent="0.3">
      <c r="N745" s="515"/>
    </row>
    <row r="746" spans="14:14" s="414" customFormat="1" x14ac:dyDescent="0.3">
      <c r="N746" s="515"/>
    </row>
    <row r="747" spans="14:14" s="414" customFormat="1" x14ac:dyDescent="0.3">
      <c r="N747" s="515"/>
    </row>
    <row r="748" spans="14:14" s="414" customFormat="1" x14ac:dyDescent="0.3">
      <c r="N748" s="515"/>
    </row>
    <row r="749" spans="14:14" s="414" customFormat="1" x14ac:dyDescent="0.3">
      <c r="N749" s="515"/>
    </row>
    <row r="750" spans="14:14" s="414" customFormat="1" x14ac:dyDescent="0.3">
      <c r="N750" s="515"/>
    </row>
    <row r="751" spans="14:14" s="414" customFormat="1" x14ac:dyDescent="0.3">
      <c r="N751" s="515"/>
    </row>
    <row r="752" spans="14:14" s="414" customFormat="1" x14ac:dyDescent="0.3">
      <c r="N752" s="515"/>
    </row>
    <row r="753" spans="14:14" s="414" customFormat="1" x14ac:dyDescent="0.3">
      <c r="N753" s="515"/>
    </row>
    <row r="754" spans="14:14" s="414" customFormat="1" x14ac:dyDescent="0.3">
      <c r="N754" s="515"/>
    </row>
    <row r="755" spans="14:14" s="414" customFormat="1" x14ac:dyDescent="0.3">
      <c r="N755" s="515"/>
    </row>
    <row r="756" spans="14:14" s="414" customFormat="1" x14ac:dyDescent="0.3">
      <c r="N756" s="515"/>
    </row>
    <row r="757" spans="14:14" s="414" customFormat="1" x14ac:dyDescent="0.3">
      <c r="N757" s="515"/>
    </row>
    <row r="758" spans="14:14" s="414" customFormat="1" x14ac:dyDescent="0.3">
      <c r="N758" s="515"/>
    </row>
    <row r="759" spans="14:14" s="414" customFormat="1" x14ac:dyDescent="0.3">
      <c r="N759" s="515"/>
    </row>
    <row r="760" spans="14:14" s="414" customFormat="1" x14ac:dyDescent="0.3">
      <c r="N760" s="515"/>
    </row>
    <row r="761" spans="14:14" s="414" customFormat="1" x14ac:dyDescent="0.3">
      <c r="N761" s="515"/>
    </row>
    <row r="762" spans="14:14" s="414" customFormat="1" x14ac:dyDescent="0.3">
      <c r="N762" s="515"/>
    </row>
    <row r="763" spans="14:14" s="414" customFormat="1" x14ac:dyDescent="0.3">
      <c r="N763" s="515"/>
    </row>
    <row r="764" spans="14:14" s="414" customFormat="1" x14ac:dyDescent="0.3">
      <c r="N764" s="515"/>
    </row>
    <row r="765" spans="14:14" s="414" customFormat="1" x14ac:dyDescent="0.3">
      <c r="N765" s="515"/>
    </row>
    <row r="766" spans="14:14" s="414" customFormat="1" x14ac:dyDescent="0.3">
      <c r="N766" s="515"/>
    </row>
    <row r="767" spans="14:14" s="414" customFormat="1" x14ac:dyDescent="0.3">
      <c r="N767" s="515"/>
    </row>
    <row r="768" spans="14:14" s="414" customFormat="1" x14ac:dyDescent="0.3">
      <c r="N768" s="515"/>
    </row>
    <row r="769" spans="14:14" s="414" customFormat="1" x14ac:dyDescent="0.3">
      <c r="N769" s="515"/>
    </row>
    <row r="770" spans="14:14" s="414" customFormat="1" x14ac:dyDescent="0.3">
      <c r="N770" s="515"/>
    </row>
    <row r="771" spans="14:14" s="414" customFormat="1" x14ac:dyDescent="0.3">
      <c r="N771" s="515"/>
    </row>
    <row r="772" spans="14:14" s="414" customFormat="1" x14ac:dyDescent="0.3">
      <c r="N772" s="515"/>
    </row>
    <row r="773" spans="14:14" s="414" customFormat="1" x14ac:dyDescent="0.3">
      <c r="N773" s="515"/>
    </row>
    <row r="774" spans="14:14" s="414" customFormat="1" x14ac:dyDescent="0.3">
      <c r="N774" s="515"/>
    </row>
    <row r="775" spans="14:14" s="414" customFormat="1" x14ac:dyDescent="0.3">
      <c r="N775" s="515"/>
    </row>
    <row r="776" spans="14:14" s="414" customFormat="1" x14ac:dyDescent="0.3">
      <c r="N776" s="515"/>
    </row>
    <row r="777" spans="14:14" s="414" customFormat="1" x14ac:dyDescent="0.3">
      <c r="N777" s="515"/>
    </row>
    <row r="778" spans="14:14" s="414" customFormat="1" x14ac:dyDescent="0.3">
      <c r="N778" s="515"/>
    </row>
    <row r="779" spans="14:14" s="414" customFormat="1" x14ac:dyDescent="0.3">
      <c r="N779" s="515"/>
    </row>
    <row r="780" spans="14:14" s="414" customFormat="1" x14ac:dyDescent="0.3">
      <c r="N780" s="515"/>
    </row>
    <row r="781" spans="14:14" s="414" customFormat="1" x14ac:dyDescent="0.3">
      <c r="N781" s="515"/>
    </row>
    <row r="782" spans="14:14" s="414" customFormat="1" x14ac:dyDescent="0.3">
      <c r="N782" s="515"/>
    </row>
    <row r="783" spans="14:14" s="414" customFormat="1" x14ac:dyDescent="0.3">
      <c r="N783" s="515"/>
    </row>
    <row r="784" spans="14:14" s="414" customFormat="1" x14ac:dyDescent="0.3">
      <c r="N784" s="515"/>
    </row>
    <row r="785" spans="14:14" s="414" customFormat="1" x14ac:dyDescent="0.3">
      <c r="N785" s="515"/>
    </row>
    <row r="786" spans="14:14" s="414" customFormat="1" x14ac:dyDescent="0.3">
      <c r="N786" s="515"/>
    </row>
    <row r="787" spans="14:14" s="414" customFormat="1" x14ac:dyDescent="0.3">
      <c r="N787" s="515"/>
    </row>
    <row r="788" spans="14:14" s="414" customFormat="1" x14ac:dyDescent="0.3">
      <c r="N788" s="515"/>
    </row>
    <row r="789" spans="14:14" s="414" customFormat="1" x14ac:dyDescent="0.3">
      <c r="N789" s="515"/>
    </row>
    <row r="790" spans="14:14" s="414" customFormat="1" x14ac:dyDescent="0.3">
      <c r="N790" s="515"/>
    </row>
    <row r="791" spans="14:14" s="414" customFormat="1" x14ac:dyDescent="0.3">
      <c r="N791" s="515"/>
    </row>
    <row r="792" spans="14:14" s="414" customFormat="1" x14ac:dyDescent="0.3">
      <c r="N792" s="515"/>
    </row>
    <row r="793" spans="14:14" s="414" customFormat="1" x14ac:dyDescent="0.3">
      <c r="N793" s="515"/>
    </row>
    <row r="794" spans="14:14" s="414" customFormat="1" x14ac:dyDescent="0.3">
      <c r="N794" s="515"/>
    </row>
    <row r="795" spans="14:14" s="414" customFormat="1" x14ac:dyDescent="0.3">
      <c r="N795" s="515"/>
    </row>
    <row r="796" spans="14:14" s="414" customFormat="1" x14ac:dyDescent="0.3">
      <c r="N796" s="515"/>
    </row>
    <row r="797" spans="14:14" s="414" customFormat="1" x14ac:dyDescent="0.3">
      <c r="N797" s="515"/>
    </row>
    <row r="798" spans="14:14" s="414" customFormat="1" x14ac:dyDescent="0.3">
      <c r="N798" s="515"/>
    </row>
    <row r="799" spans="14:14" s="414" customFormat="1" x14ac:dyDescent="0.3">
      <c r="N799" s="515"/>
    </row>
    <row r="800" spans="14:14" s="414" customFormat="1" x14ac:dyDescent="0.3">
      <c r="N800" s="515"/>
    </row>
    <row r="801" spans="14:14" s="414" customFormat="1" x14ac:dyDescent="0.3">
      <c r="N801" s="515"/>
    </row>
    <row r="802" spans="14:14" s="414" customFormat="1" x14ac:dyDescent="0.3">
      <c r="N802" s="515"/>
    </row>
    <row r="803" spans="14:14" s="414" customFormat="1" x14ac:dyDescent="0.3">
      <c r="N803" s="515"/>
    </row>
    <row r="804" spans="14:14" s="414" customFormat="1" x14ac:dyDescent="0.3">
      <c r="N804" s="515"/>
    </row>
    <row r="805" spans="14:14" s="414" customFormat="1" x14ac:dyDescent="0.3">
      <c r="N805" s="515"/>
    </row>
    <row r="806" spans="14:14" s="414" customFormat="1" x14ac:dyDescent="0.3">
      <c r="N806" s="515"/>
    </row>
    <row r="807" spans="14:14" s="414" customFormat="1" x14ac:dyDescent="0.3">
      <c r="N807" s="515"/>
    </row>
    <row r="808" spans="14:14" s="414" customFormat="1" x14ac:dyDescent="0.3">
      <c r="N808" s="515"/>
    </row>
    <row r="809" spans="14:14" s="414" customFormat="1" x14ac:dyDescent="0.3">
      <c r="N809" s="515"/>
    </row>
    <row r="810" spans="14:14" s="414" customFormat="1" x14ac:dyDescent="0.3">
      <c r="N810" s="515"/>
    </row>
    <row r="811" spans="14:14" s="414" customFormat="1" x14ac:dyDescent="0.3">
      <c r="N811" s="515"/>
    </row>
    <row r="812" spans="14:14" s="414" customFormat="1" x14ac:dyDescent="0.3">
      <c r="N812" s="515"/>
    </row>
    <row r="813" spans="14:14" s="414" customFormat="1" x14ac:dyDescent="0.3">
      <c r="N813" s="515"/>
    </row>
    <row r="814" spans="14:14" s="414" customFormat="1" x14ac:dyDescent="0.3">
      <c r="N814" s="515"/>
    </row>
    <row r="815" spans="14:14" s="414" customFormat="1" x14ac:dyDescent="0.3">
      <c r="N815" s="515"/>
    </row>
    <row r="816" spans="14:14" s="414" customFormat="1" x14ac:dyDescent="0.3">
      <c r="N816" s="515"/>
    </row>
    <row r="817" spans="14:14" s="414" customFormat="1" x14ac:dyDescent="0.3">
      <c r="N817" s="515"/>
    </row>
    <row r="818" spans="14:14" s="414" customFormat="1" x14ac:dyDescent="0.3">
      <c r="N818" s="515"/>
    </row>
    <row r="819" spans="14:14" s="414" customFormat="1" x14ac:dyDescent="0.3">
      <c r="N819" s="515"/>
    </row>
    <row r="820" spans="14:14" s="414" customFormat="1" x14ac:dyDescent="0.3">
      <c r="N820" s="515"/>
    </row>
    <row r="821" spans="14:14" s="414" customFormat="1" x14ac:dyDescent="0.3">
      <c r="N821" s="515"/>
    </row>
    <row r="822" spans="14:14" s="414" customFormat="1" x14ac:dyDescent="0.3">
      <c r="N822" s="515"/>
    </row>
    <row r="823" spans="14:14" s="414" customFormat="1" x14ac:dyDescent="0.3">
      <c r="N823" s="515"/>
    </row>
    <row r="824" spans="14:14" s="414" customFormat="1" x14ac:dyDescent="0.3">
      <c r="N824" s="515"/>
    </row>
    <row r="825" spans="14:14" s="414" customFormat="1" x14ac:dyDescent="0.3">
      <c r="N825" s="515"/>
    </row>
    <row r="826" spans="14:14" s="414" customFormat="1" x14ac:dyDescent="0.3">
      <c r="N826" s="515"/>
    </row>
    <row r="827" spans="14:14" s="414" customFormat="1" x14ac:dyDescent="0.3">
      <c r="N827" s="515"/>
    </row>
    <row r="828" spans="14:14" s="414" customFormat="1" x14ac:dyDescent="0.3">
      <c r="N828" s="515"/>
    </row>
    <row r="829" spans="14:14" s="414" customFormat="1" x14ac:dyDescent="0.3">
      <c r="N829" s="515"/>
    </row>
    <row r="830" spans="14:14" s="414" customFormat="1" x14ac:dyDescent="0.3">
      <c r="N830" s="515"/>
    </row>
    <row r="831" spans="14:14" s="414" customFormat="1" x14ac:dyDescent="0.3">
      <c r="N831" s="515"/>
    </row>
    <row r="832" spans="14:14" s="414" customFormat="1" x14ac:dyDescent="0.3">
      <c r="N832" s="515"/>
    </row>
    <row r="833" spans="14:14" s="414" customFormat="1" x14ac:dyDescent="0.3">
      <c r="N833" s="515"/>
    </row>
    <row r="834" spans="14:14" s="414" customFormat="1" x14ac:dyDescent="0.3">
      <c r="N834" s="515"/>
    </row>
    <row r="835" spans="14:14" s="414" customFormat="1" x14ac:dyDescent="0.3">
      <c r="N835" s="515"/>
    </row>
    <row r="836" spans="14:14" s="414" customFormat="1" x14ac:dyDescent="0.3">
      <c r="N836" s="515"/>
    </row>
    <row r="837" spans="14:14" s="414" customFormat="1" x14ac:dyDescent="0.3">
      <c r="N837" s="515"/>
    </row>
    <row r="838" spans="14:14" s="414" customFormat="1" x14ac:dyDescent="0.3">
      <c r="N838" s="515"/>
    </row>
    <row r="839" spans="14:14" s="414" customFormat="1" x14ac:dyDescent="0.3">
      <c r="N839" s="515"/>
    </row>
    <row r="840" spans="14:14" s="414" customFormat="1" x14ac:dyDescent="0.3">
      <c r="N840" s="515"/>
    </row>
    <row r="841" spans="14:14" s="414" customFormat="1" x14ac:dyDescent="0.3">
      <c r="N841" s="515"/>
    </row>
    <row r="842" spans="14:14" s="414" customFormat="1" x14ac:dyDescent="0.3">
      <c r="N842" s="515"/>
    </row>
    <row r="843" spans="14:14" s="414" customFormat="1" x14ac:dyDescent="0.3">
      <c r="N843" s="515"/>
    </row>
    <row r="844" spans="14:14" s="414" customFormat="1" x14ac:dyDescent="0.3">
      <c r="N844" s="515"/>
    </row>
    <row r="845" spans="14:14" s="414" customFormat="1" x14ac:dyDescent="0.3">
      <c r="N845" s="515"/>
    </row>
    <row r="846" spans="14:14" s="414" customFormat="1" x14ac:dyDescent="0.3">
      <c r="N846" s="515"/>
    </row>
    <row r="847" spans="14:14" s="414" customFormat="1" x14ac:dyDescent="0.3">
      <c r="N847" s="515"/>
    </row>
    <row r="848" spans="14:14" s="414" customFormat="1" x14ac:dyDescent="0.3">
      <c r="N848" s="515"/>
    </row>
    <row r="849" spans="14:14" s="414" customFormat="1" x14ac:dyDescent="0.3">
      <c r="N849" s="515"/>
    </row>
    <row r="850" spans="14:14" s="414" customFormat="1" x14ac:dyDescent="0.3">
      <c r="N850" s="515"/>
    </row>
    <row r="851" spans="14:14" s="414" customFormat="1" x14ac:dyDescent="0.3">
      <c r="N851" s="515"/>
    </row>
    <row r="852" spans="14:14" s="414" customFormat="1" x14ac:dyDescent="0.3">
      <c r="N852" s="515"/>
    </row>
    <row r="853" spans="14:14" s="414" customFormat="1" x14ac:dyDescent="0.3">
      <c r="N853" s="515"/>
    </row>
    <row r="854" spans="14:14" s="414" customFormat="1" x14ac:dyDescent="0.3">
      <c r="N854" s="515"/>
    </row>
    <row r="855" spans="14:14" s="414" customFormat="1" x14ac:dyDescent="0.3">
      <c r="N855" s="515"/>
    </row>
    <row r="856" spans="14:14" s="414" customFormat="1" x14ac:dyDescent="0.3">
      <c r="N856" s="515"/>
    </row>
    <row r="857" spans="14:14" s="414" customFormat="1" x14ac:dyDescent="0.3">
      <c r="N857" s="515"/>
    </row>
    <row r="858" spans="14:14" s="414" customFormat="1" x14ac:dyDescent="0.3">
      <c r="N858" s="515"/>
    </row>
    <row r="859" spans="14:14" s="414" customFormat="1" x14ac:dyDescent="0.3">
      <c r="N859" s="515"/>
    </row>
    <row r="860" spans="14:14" s="414" customFormat="1" x14ac:dyDescent="0.3">
      <c r="N860" s="515"/>
    </row>
    <row r="861" spans="14:14" s="414" customFormat="1" x14ac:dyDescent="0.3">
      <c r="N861" s="515"/>
    </row>
    <row r="862" spans="14:14" s="414" customFormat="1" x14ac:dyDescent="0.3">
      <c r="N862" s="515"/>
    </row>
    <row r="863" spans="14:14" s="414" customFormat="1" x14ac:dyDescent="0.3">
      <c r="N863" s="515"/>
    </row>
    <row r="864" spans="14:14" s="414" customFormat="1" x14ac:dyDescent="0.3">
      <c r="N864" s="515"/>
    </row>
    <row r="865" spans="14:14" s="414" customFormat="1" x14ac:dyDescent="0.3">
      <c r="N865" s="515"/>
    </row>
    <row r="866" spans="14:14" s="414" customFormat="1" x14ac:dyDescent="0.3">
      <c r="N866" s="515"/>
    </row>
    <row r="867" spans="14:14" s="414" customFormat="1" x14ac:dyDescent="0.3">
      <c r="N867" s="515"/>
    </row>
    <row r="868" spans="14:14" s="414" customFormat="1" x14ac:dyDescent="0.3">
      <c r="N868" s="515"/>
    </row>
    <row r="869" spans="14:14" s="414" customFormat="1" x14ac:dyDescent="0.3">
      <c r="N869" s="515"/>
    </row>
    <row r="870" spans="14:14" s="414" customFormat="1" x14ac:dyDescent="0.3">
      <c r="N870" s="515"/>
    </row>
    <row r="871" spans="14:14" s="414" customFormat="1" x14ac:dyDescent="0.3">
      <c r="N871" s="515"/>
    </row>
    <row r="872" spans="14:14" s="414" customFormat="1" x14ac:dyDescent="0.3">
      <c r="N872" s="515"/>
    </row>
    <row r="873" spans="14:14" s="414" customFormat="1" x14ac:dyDescent="0.3">
      <c r="N873" s="515"/>
    </row>
    <row r="874" spans="14:14" s="414" customFormat="1" x14ac:dyDescent="0.3">
      <c r="N874" s="515"/>
    </row>
    <row r="875" spans="14:14" s="414" customFormat="1" x14ac:dyDescent="0.3">
      <c r="N875" s="515"/>
    </row>
    <row r="876" spans="14:14" s="414" customFormat="1" x14ac:dyDescent="0.3">
      <c r="N876" s="515"/>
    </row>
    <row r="877" spans="14:14" s="414" customFormat="1" x14ac:dyDescent="0.3">
      <c r="N877" s="515"/>
    </row>
    <row r="878" spans="14:14" s="414" customFormat="1" x14ac:dyDescent="0.3">
      <c r="N878" s="515"/>
    </row>
    <row r="879" spans="14:14" s="414" customFormat="1" x14ac:dyDescent="0.3">
      <c r="N879" s="515"/>
    </row>
    <row r="880" spans="14:14" s="414" customFormat="1" x14ac:dyDescent="0.3">
      <c r="N880" s="515"/>
    </row>
    <row r="881" spans="14:14" s="414" customFormat="1" x14ac:dyDescent="0.3">
      <c r="N881" s="515"/>
    </row>
    <row r="882" spans="14:14" s="414" customFormat="1" x14ac:dyDescent="0.3">
      <c r="N882" s="515"/>
    </row>
    <row r="883" spans="14:14" s="414" customFormat="1" x14ac:dyDescent="0.3">
      <c r="N883" s="515"/>
    </row>
    <row r="884" spans="14:14" s="414" customFormat="1" x14ac:dyDescent="0.3">
      <c r="N884" s="515"/>
    </row>
    <row r="885" spans="14:14" s="414" customFormat="1" x14ac:dyDescent="0.3">
      <c r="N885" s="515"/>
    </row>
    <row r="886" spans="14:14" s="414" customFormat="1" x14ac:dyDescent="0.3">
      <c r="N886" s="515"/>
    </row>
    <row r="887" spans="14:14" s="414" customFormat="1" x14ac:dyDescent="0.3">
      <c r="N887" s="515"/>
    </row>
    <row r="888" spans="14:14" s="414" customFormat="1" x14ac:dyDescent="0.3">
      <c r="N888" s="515"/>
    </row>
    <row r="889" spans="14:14" s="414" customFormat="1" x14ac:dyDescent="0.3">
      <c r="N889" s="515"/>
    </row>
    <row r="890" spans="14:14" s="414" customFormat="1" x14ac:dyDescent="0.3">
      <c r="N890" s="515"/>
    </row>
    <row r="891" spans="14:14" s="414" customFormat="1" x14ac:dyDescent="0.3">
      <c r="N891" s="515"/>
    </row>
    <row r="892" spans="14:14" s="414" customFormat="1" x14ac:dyDescent="0.3">
      <c r="N892" s="515"/>
    </row>
    <row r="893" spans="14:14" s="414" customFormat="1" x14ac:dyDescent="0.3">
      <c r="N893" s="515"/>
    </row>
    <row r="894" spans="14:14" s="414" customFormat="1" x14ac:dyDescent="0.3">
      <c r="N894" s="515"/>
    </row>
    <row r="895" spans="14:14" s="414" customFormat="1" x14ac:dyDescent="0.3">
      <c r="N895" s="515"/>
    </row>
    <row r="896" spans="14:14" s="414" customFormat="1" x14ac:dyDescent="0.3">
      <c r="N896" s="515"/>
    </row>
    <row r="897" spans="14:14" s="414" customFormat="1" x14ac:dyDescent="0.3">
      <c r="N897" s="515"/>
    </row>
    <row r="898" spans="14:14" s="414" customFormat="1" x14ac:dyDescent="0.3">
      <c r="N898" s="515"/>
    </row>
    <row r="899" spans="14:14" s="414" customFormat="1" x14ac:dyDescent="0.3">
      <c r="N899" s="515"/>
    </row>
    <row r="900" spans="14:14" s="414" customFormat="1" x14ac:dyDescent="0.3">
      <c r="N900" s="515"/>
    </row>
    <row r="901" spans="14:14" s="414" customFormat="1" x14ac:dyDescent="0.3">
      <c r="N901" s="515"/>
    </row>
    <row r="902" spans="14:14" s="414" customFormat="1" x14ac:dyDescent="0.3">
      <c r="N902" s="515"/>
    </row>
    <row r="903" spans="14:14" s="414" customFormat="1" x14ac:dyDescent="0.3">
      <c r="N903" s="515"/>
    </row>
    <row r="904" spans="14:14" s="414" customFormat="1" x14ac:dyDescent="0.3">
      <c r="N904" s="515"/>
    </row>
    <row r="905" spans="14:14" s="414" customFormat="1" x14ac:dyDescent="0.3">
      <c r="N905" s="515"/>
    </row>
    <row r="906" spans="14:14" s="414" customFormat="1" x14ac:dyDescent="0.3">
      <c r="N906" s="515"/>
    </row>
    <row r="907" spans="14:14" s="414" customFormat="1" x14ac:dyDescent="0.3">
      <c r="N907" s="515"/>
    </row>
    <row r="908" spans="14:14" s="414" customFormat="1" x14ac:dyDescent="0.3">
      <c r="N908" s="515"/>
    </row>
    <row r="909" spans="14:14" s="414" customFormat="1" x14ac:dyDescent="0.3">
      <c r="N909" s="515"/>
    </row>
    <row r="910" spans="14:14" s="414" customFormat="1" x14ac:dyDescent="0.3">
      <c r="N910" s="515"/>
    </row>
    <row r="911" spans="14:14" s="414" customFormat="1" x14ac:dyDescent="0.3">
      <c r="N911" s="515"/>
    </row>
    <row r="912" spans="14:14" s="414" customFormat="1" x14ac:dyDescent="0.3">
      <c r="N912" s="515"/>
    </row>
    <row r="913" spans="14:14" s="414" customFormat="1" x14ac:dyDescent="0.3">
      <c r="N913" s="515"/>
    </row>
    <row r="914" spans="14:14" s="414" customFormat="1" x14ac:dyDescent="0.3">
      <c r="N914" s="515"/>
    </row>
    <row r="915" spans="14:14" s="414" customFormat="1" x14ac:dyDescent="0.3">
      <c r="N915" s="515"/>
    </row>
    <row r="916" spans="14:14" s="414" customFormat="1" x14ac:dyDescent="0.3">
      <c r="N916" s="515"/>
    </row>
    <row r="917" spans="14:14" s="414" customFormat="1" x14ac:dyDescent="0.3">
      <c r="N917" s="515"/>
    </row>
    <row r="918" spans="14:14" s="414" customFormat="1" x14ac:dyDescent="0.3">
      <c r="N918" s="515"/>
    </row>
    <row r="919" spans="14:14" s="414" customFormat="1" x14ac:dyDescent="0.3">
      <c r="N919" s="515"/>
    </row>
    <row r="920" spans="14:14" s="414" customFormat="1" x14ac:dyDescent="0.3">
      <c r="N920" s="515"/>
    </row>
    <row r="921" spans="14:14" s="414" customFormat="1" x14ac:dyDescent="0.3">
      <c r="N921" s="515"/>
    </row>
    <row r="922" spans="14:14" s="414" customFormat="1" x14ac:dyDescent="0.3">
      <c r="N922" s="515"/>
    </row>
    <row r="923" spans="14:14" s="414" customFormat="1" x14ac:dyDescent="0.3">
      <c r="N923" s="515"/>
    </row>
    <row r="924" spans="14:14" s="414" customFormat="1" x14ac:dyDescent="0.3">
      <c r="N924" s="515"/>
    </row>
    <row r="925" spans="14:14" s="414" customFormat="1" x14ac:dyDescent="0.3">
      <c r="N925" s="515"/>
    </row>
    <row r="926" spans="14:14" s="414" customFormat="1" x14ac:dyDescent="0.3">
      <c r="N926" s="515"/>
    </row>
    <row r="927" spans="14:14" s="414" customFormat="1" x14ac:dyDescent="0.3">
      <c r="N927" s="515"/>
    </row>
    <row r="928" spans="14:14" s="414" customFormat="1" x14ac:dyDescent="0.3">
      <c r="N928" s="515"/>
    </row>
    <row r="929" spans="14:14" s="414" customFormat="1" x14ac:dyDescent="0.3">
      <c r="N929" s="515"/>
    </row>
    <row r="930" spans="14:14" s="414" customFormat="1" x14ac:dyDescent="0.3">
      <c r="N930" s="515"/>
    </row>
    <row r="931" spans="14:14" s="414" customFormat="1" x14ac:dyDescent="0.3">
      <c r="N931" s="515"/>
    </row>
    <row r="932" spans="14:14" s="414" customFormat="1" x14ac:dyDescent="0.3">
      <c r="N932" s="515"/>
    </row>
    <row r="933" spans="14:14" s="414" customFormat="1" x14ac:dyDescent="0.3">
      <c r="N933" s="515"/>
    </row>
    <row r="934" spans="14:14" s="414" customFormat="1" x14ac:dyDescent="0.3">
      <c r="N934" s="515"/>
    </row>
    <row r="935" spans="14:14" s="414" customFormat="1" x14ac:dyDescent="0.3">
      <c r="N935" s="515"/>
    </row>
    <row r="936" spans="14:14" s="414" customFormat="1" x14ac:dyDescent="0.3">
      <c r="N936" s="515"/>
    </row>
    <row r="937" spans="14:14" s="414" customFormat="1" x14ac:dyDescent="0.3">
      <c r="N937" s="515"/>
    </row>
    <row r="938" spans="14:14" s="414" customFormat="1" x14ac:dyDescent="0.3">
      <c r="N938" s="515"/>
    </row>
    <row r="939" spans="14:14" s="414" customFormat="1" x14ac:dyDescent="0.3">
      <c r="N939" s="515"/>
    </row>
    <row r="940" spans="14:14" s="414" customFormat="1" x14ac:dyDescent="0.3">
      <c r="N940" s="515"/>
    </row>
    <row r="941" spans="14:14" s="414" customFormat="1" x14ac:dyDescent="0.3">
      <c r="N941" s="515"/>
    </row>
    <row r="942" spans="14:14" s="414" customFormat="1" x14ac:dyDescent="0.3">
      <c r="N942" s="515"/>
    </row>
    <row r="943" spans="14:14" s="414" customFormat="1" x14ac:dyDescent="0.3">
      <c r="N943" s="515"/>
    </row>
    <row r="944" spans="14:14" s="414" customFormat="1" x14ac:dyDescent="0.3">
      <c r="N944" s="515"/>
    </row>
    <row r="945" spans="14:14" s="414" customFormat="1" x14ac:dyDescent="0.3">
      <c r="N945" s="515"/>
    </row>
    <row r="946" spans="14:14" s="414" customFormat="1" x14ac:dyDescent="0.3">
      <c r="N946" s="515"/>
    </row>
    <row r="947" spans="14:14" s="414" customFormat="1" x14ac:dyDescent="0.3">
      <c r="N947" s="515"/>
    </row>
    <row r="948" spans="14:14" s="414" customFormat="1" x14ac:dyDescent="0.3">
      <c r="N948" s="515"/>
    </row>
    <row r="949" spans="14:14" s="414" customFormat="1" x14ac:dyDescent="0.3">
      <c r="N949" s="515"/>
    </row>
    <row r="950" spans="14:14" s="414" customFormat="1" x14ac:dyDescent="0.3">
      <c r="N950" s="515"/>
    </row>
    <row r="951" spans="14:14" s="414" customFormat="1" x14ac:dyDescent="0.3">
      <c r="N951" s="515"/>
    </row>
    <row r="952" spans="14:14" s="414" customFormat="1" x14ac:dyDescent="0.3">
      <c r="N952" s="515"/>
    </row>
    <row r="953" spans="14:14" s="414" customFormat="1" x14ac:dyDescent="0.3">
      <c r="N953" s="515"/>
    </row>
    <row r="954" spans="14:14" s="414" customFormat="1" x14ac:dyDescent="0.3">
      <c r="N954" s="515"/>
    </row>
    <row r="955" spans="14:14" s="414" customFormat="1" x14ac:dyDescent="0.3">
      <c r="N955" s="515"/>
    </row>
    <row r="956" spans="14:14" s="414" customFormat="1" x14ac:dyDescent="0.3">
      <c r="N956" s="515"/>
    </row>
    <row r="957" spans="14:14" s="414" customFormat="1" x14ac:dyDescent="0.3">
      <c r="N957" s="515"/>
    </row>
    <row r="958" spans="14:14" s="414" customFormat="1" x14ac:dyDescent="0.3">
      <c r="N958" s="515"/>
    </row>
    <row r="959" spans="14:14" s="414" customFormat="1" x14ac:dyDescent="0.3">
      <c r="N959" s="515"/>
    </row>
    <row r="960" spans="14:14" s="414" customFormat="1" x14ac:dyDescent="0.3">
      <c r="N960" s="515"/>
    </row>
    <row r="961" spans="14:14" s="414" customFormat="1" x14ac:dyDescent="0.3">
      <c r="N961" s="515"/>
    </row>
    <row r="962" spans="14:14" s="414" customFormat="1" x14ac:dyDescent="0.3">
      <c r="N962" s="515"/>
    </row>
    <row r="963" spans="14:14" s="414" customFormat="1" x14ac:dyDescent="0.3">
      <c r="N963" s="515"/>
    </row>
    <row r="964" spans="14:14" s="414" customFormat="1" x14ac:dyDescent="0.3">
      <c r="N964" s="515"/>
    </row>
    <row r="965" spans="14:14" s="414" customFormat="1" x14ac:dyDescent="0.3">
      <c r="N965" s="515"/>
    </row>
    <row r="966" spans="14:14" s="414" customFormat="1" x14ac:dyDescent="0.3">
      <c r="N966" s="515"/>
    </row>
    <row r="967" spans="14:14" s="414" customFormat="1" x14ac:dyDescent="0.3">
      <c r="N967" s="515"/>
    </row>
    <row r="968" spans="14:14" s="414" customFormat="1" x14ac:dyDescent="0.3">
      <c r="N968" s="515"/>
    </row>
    <row r="969" spans="14:14" s="414" customFormat="1" x14ac:dyDescent="0.3">
      <c r="N969" s="515"/>
    </row>
    <row r="970" spans="14:14" s="414" customFormat="1" x14ac:dyDescent="0.3">
      <c r="N970" s="515"/>
    </row>
    <row r="971" spans="14:14" s="414" customFormat="1" x14ac:dyDescent="0.3">
      <c r="N971" s="515"/>
    </row>
    <row r="972" spans="14:14" s="414" customFormat="1" x14ac:dyDescent="0.3">
      <c r="N972" s="515"/>
    </row>
    <row r="973" spans="14:14" s="414" customFormat="1" x14ac:dyDescent="0.3">
      <c r="N973" s="515"/>
    </row>
    <row r="974" spans="14:14" s="414" customFormat="1" x14ac:dyDescent="0.3">
      <c r="N974" s="515"/>
    </row>
    <row r="975" spans="14:14" s="414" customFormat="1" x14ac:dyDescent="0.3">
      <c r="N975" s="515"/>
    </row>
    <row r="976" spans="14:14" s="414" customFormat="1" x14ac:dyDescent="0.3">
      <c r="N976" s="515"/>
    </row>
    <row r="977" spans="14:14" s="414" customFormat="1" x14ac:dyDescent="0.3">
      <c r="N977" s="515"/>
    </row>
    <row r="978" spans="14:14" s="414" customFormat="1" x14ac:dyDescent="0.3">
      <c r="N978" s="515"/>
    </row>
    <row r="979" spans="14:14" s="414" customFormat="1" x14ac:dyDescent="0.3">
      <c r="N979" s="515"/>
    </row>
    <row r="980" spans="14:14" s="414" customFormat="1" x14ac:dyDescent="0.3">
      <c r="N980" s="515"/>
    </row>
    <row r="981" spans="14:14" s="414" customFormat="1" x14ac:dyDescent="0.3">
      <c r="N981" s="515"/>
    </row>
    <row r="982" spans="14:14" s="414" customFormat="1" x14ac:dyDescent="0.3">
      <c r="N982" s="515"/>
    </row>
    <row r="983" spans="14:14" s="414" customFormat="1" x14ac:dyDescent="0.3">
      <c r="N983" s="515"/>
    </row>
    <row r="984" spans="14:14" s="414" customFormat="1" x14ac:dyDescent="0.3">
      <c r="N984" s="515"/>
    </row>
    <row r="985" spans="14:14" s="414" customFormat="1" x14ac:dyDescent="0.3">
      <c r="N985" s="515"/>
    </row>
    <row r="986" spans="14:14" s="414" customFormat="1" x14ac:dyDescent="0.3">
      <c r="N986" s="515"/>
    </row>
    <row r="987" spans="14:14" s="414" customFormat="1" x14ac:dyDescent="0.3">
      <c r="N987" s="515"/>
    </row>
    <row r="988" spans="14:14" s="414" customFormat="1" x14ac:dyDescent="0.3">
      <c r="N988" s="515"/>
    </row>
    <row r="989" spans="14:14" s="414" customFormat="1" x14ac:dyDescent="0.3">
      <c r="N989" s="515"/>
    </row>
    <row r="990" spans="14:14" s="414" customFormat="1" x14ac:dyDescent="0.3">
      <c r="N990" s="515"/>
    </row>
    <row r="991" spans="14:14" s="414" customFormat="1" x14ac:dyDescent="0.3">
      <c r="N991" s="515"/>
    </row>
    <row r="992" spans="14:14" s="414" customFormat="1" x14ac:dyDescent="0.3">
      <c r="N992" s="515"/>
    </row>
    <row r="993" spans="14:14" s="414" customFormat="1" x14ac:dyDescent="0.3">
      <c r="N993" s="515"/>
    </row>
    <row r="994" spans="14:14" s="414" customFormat="1" x14ac:dyDescent="0.3">
      <c r="N994" s="515"/>
    </row>
    <row r="995" spans="14:14" s="414" customFormat="1" x14ac:dyDescent="0.3">
      <c r="N995" s="515"/>
    </row>
    <row r="996" spans="14:14" s="414" customFormat="1" x14ac:dyDescent="0.3">
      <c r="N996" s="515"/>
    </row>
    <row r="997" spans="14:14" s="414" customFormat="1" x14ac:dyDescent="0.3">
      <c r="N997" s="515"/>
    </row>
    <row r="998" spans="14:14" s="414" customFormat="1" x14ac:dyDescent="0.3">
      <c r="N998" s="515"/>
    </row>
    <row r="999" spans="14:14" s="414" customFormat="1" x14ac:dyDescent="0.3">
      <c r="N999" s="515"/>
    </row>
    <row r="1000" spans="14:14" s="414" customFormat="1" x14ac:dyDescent="0.3">
      <c r="N1000" s="515"/>
    </row>
    <row r="1001" spans="14:14" s="414" customFormat="1" x14ac:dyDescent="0.3">
      <c r="N1001" s="515"/>
    </row>
    <row r="1002" spans="14:14" s="414" customFormat="1" x14ac:dyDescent="0.3">
      <c r="N1002" s="515"/>
    </row>
    <row r="1003" spans="14:14" s="414" customFormat="1" x14ac:dyDescent="0.3">
      <c r="N1003" s="515"/>
    </row>
    <row r="1004" spans="14:14" s="414" customFormat="1" x14ac:dyDescent="0.3">
      <c r="N1004" s="515"/>
    </row>
    <row r="1005" spans="14:14" s="414" customFormat="1" x14ac:dyDescent="0.3">
      <c r="N1005" s="515"/>
    </row>
    <row r="1006" spans="14:14" s="414" customFormat="1" x14ac:dyDescent="0.3">
      <c r="N1006" s="515"/>
    </row>
    <row r="1007" spans="14:14" s="414" customFormat="1" x14ac:dyDescent="0.3">
      <c r="N1007" s="515"/>
    </row>
    <row r="1008" spans="14:14" s="414" customFormat="1" x14ac:dyDescent="0.3">
      <c r="N1008" s="515"/>
    </row>
    <row r="1009" spans="14:14" s="414" customFormat="1" x14ac:dyDescent="0.3">
      <c r="N1009" s="515"/>
    </row>
    <row r="1010" spans="14:14" s="414" customFormat="1" x14ac:dyDescent="0.3">
      <c r="N1010" s="515"/>
    </row>
    <row r="1011" spans="14:14" s="414" customFormat="1" x14ac:dyDescent="0.3">
      <c r="N1011" s="515"/>
    </row>
    <row r="1012" spans="14:14" s="414" customFormat="1" x14ac:dyDescent="0.3">
      <c r="N1012" s="515"/>
    </row>
    <row r="1013" spans="14:14" s="414" customFormat="1" x14ac:dyDescent="0.3">
      <c r="N1013" s="515"/>
    </row>
    <row r="1014" spans="14:14" s="414" customFormat="1" x14ac:dyDescent="0.3">
      <c r="N1014" s="515"/>
    </row>
    <row r="1015" spans="14:14" s="414" customFormat="1" x14ac:dyDescent="0.3">
      <c r="N1015" s="515"/>
    </row>
    <row r="1016" spans="14:14" s="414" customFormat="1" x14ac:dyDescent="0.3">
      <c r="N1016" s="515"/>
    </row>
    <row r="1017" spans="14:14" s="414" customFormat="1" x14ac:dyDescent="0.3">
      <c r="N1017" s="515"/>
    </row>
    <row r="1018" spans="14:14" s="414" customFormat="1" x14ac:dyDescent="0.3">
      <c r="N1018" s="515"/>
    </row>
    <row r="1019" spans="14:14" s="414" customFormat="1" x14ac:dyDescent="0.3">
      <c r="N1019" s="515"/>
    </row>
    <row r="1020" spans="14:14" s="414" customFormat="1" x14ac:dyDescent="0.3">
      <c r="N1020" s="515"/>
    </row>
    <row r="1021" spans="14:14" s="414" customFormat="1" x14ac:dyDescent="0.3">
      <c r="N1021" s="515"/>
    </row>
    <row r="1022" spans="14:14" s="414" customFormat="1" x14ac:dyDescent="0.3">
      <c r="N1022" s="515"/>
    </row>
    <row r="1023" spans="14:14" s="414" customFormat="1" x14ac:dyDescent="0.3">
      <c r="N1023" s="515"/>
    </row>
    <row r="1024" spans="14:14" s="414" customFormat="1" x14ac:dyDescent="0.3">
      <c r="N1024" s="515"/>
    </row>
    <row r="1025" spans="14:14" s="414" customFormat="1" x14ac:dyDescent="0.3">
      <c r="N1025" s="515"/>
    </row>
    <row r="1026" spans="14:14" s="414" customFormat="1" x14ac:dyDescent="0.3">
      <c r="N1026" s="515"/>
    </row>
    <row r="1027" spans="14:14" s="414" customFormat="1" x14ac:dyDescent="0.3">
      <c r="N1027" s="515"/>
    </row>
    <row r="1028" spans="14:14" s="414" customFormat="1" x14ac:dyDescent="0.3">
      <c r="N1028" s="515"/>
    </row>
    <row r="1029" spans="14:14" s="414" customFormat="1" x14ac:dyDescent="0.3">
      <c r="N1029" s="515"/>
    </row>
    <row r="1030" spans="14:14" s="414" customFormat="1" x14ac:dyDescent="0.3">
      <c r="N1030" s="515"/>
    </row>
    <row r="1031" spans="14:14" s="414" customFormat="1" x14ac:dyDescent="0.3">
      <c r="N1031" s="515"/>
    </row>
    <row r="1032" spans="14:14" s="414" customFormat="1" x14ac:dyDescent="0.3">
      <c r="N1032" s="515"/>
    </row>
    <row r="1033" spans="14:14" s="414" customFormat="1" x14ac:dyDescent="0.3">
      <c r="N1033" s="515"/>
    </row>
    <row r="1034" spans="14:14" s="414" customFormat="1" x14ac:dyDescent="0.3">
      <c r="N1034" s="515"/>
    </row>
    <row r="1035" spans="14:14" s="414" customFormat="1" x14ac:dyDescent="0.3">
      <c r="N1035" s="515"/>
    </row>
    <row r="1036" spans="14:14" s="414" customFormat="1" x14ac:dyDescent="0.3">
      <c r="N1036" s="515"/>
    </row>
    <row r="1037" spans="14:14" s="414" customFormat="1" x14ac:dyDescent="0.3">
      <c r="N1037" s="515"/>
    </row>
    <row r="1038" spans="14:14" s="414" customFormat="1" x14ac:dyDescent="0.3">
      <c r="N1038" s="515"/>
    </row>
    <row r="1039" spans="14:14" s="414" customFormat="1" x14ac:dyDescent="0.3">
      <c r="N1039" s="515"/>
    </row>
    <row r="1040" spans="14:14" s="414" customFormat="1" x14ac:dyDescent="0.3">
      <c r="N1040" s="515"/>
    </row>
    <row r="1041" spans="14:14" s="414" customFormat="1" x14ac:dyDescent="0.3">
      <c r="N1041" s="515"/>
    </row>
    <row r="1042" spans="14:14" s="414" customFormat="1" x14ac:dyDescent="0.3">
      <c r="N1042" s="515"/>
    </row>
    <row r="1043" spans="14:14" s="414" customFormat="1" x14ac:dyDescent="0.3">
      <c r="N1043" s="515"/>
    </row>
    <row r="1044" spans="14:14" s="414" customFormat="1" x14ac:dyDescent="0.3">
      <c r="N1044" s="515"/>
    </row>
    <row r="1045" spans="14:14" s="414" customFormat="1" x14ac:dyDescent="0.3">
      <c r="N1045" s="515"/>
    </row>
    <row r="1046" spans="14:14" s="414" customFormat="1" x14ac:dyDescent="0.3">
      <c r="N1046" s="515"/>
    </row>
    <row r="1047" spans="14:14" s="414" customFormat="1" x14ac:dyDescent="0.3">
      <c r="N1047" s="515"/>
    </row>
    <row r="1048" spans="14:14" s="414" customFormat="1" x14ac:dyDescent="0.3">
      <c r="N1048" s="515"/>
    </row>
    <row r="1049" spans="14:14" s="414" customFormat="1" x14ac:dyDescent="0.3">
      <c r="N1049" s="515"/>
    </row>
    <row r="1050" spans="14:14" s="414" customFormat="1" x14ac:dyDescent="0.3">
      <c r="N1050" s="515"/>
    </row>
    <row r="1051" spans="14:14" s="414" customFormat="1" x14ac:dyDescent="0.3">
      <c r="N1051" s="515"/>
    </row>
    <row r="1052" spans="14:14" s="414" customFormat="1" x14ac:dyDescent="0.3">
      <c r="N1052" s="515"/>
    </row>
    <row r="1053" spans="14:14" s="414" customFormat="1" x14ac:dyDescent="0.3">
      <c r="N1053" s="515"/>
    </row>
    <row r="1054" spans="14:14" s="414" customFormat="1" x14ac:dyDescent="0.3">
      <c r="N1054" s="515"/>
    </row>
    <row r="1055" spans="14:14" s="414" customFormat="1" x14ac:dyDescent="0.3">
      <c r="N1055" s="515"/>
    </row>
    <row r="1056" spans="14:14" s="414" customFormat="1" x14ac:dyDescent="0.3">
      <c r="N1056" s="515"/>
    </row>
    <row r="1057" spans="14:14" s="414" customFormat="1" x14ac:dyDescent="0.3">
      <c r="N1057" s="515"/>
    </row>
    <row r="1058" spans="14:14" s="414" customFormat="1" x14ac:dyDescent="0.3">
      <c r="N1058" s="515"/>
    </row>
    <row r="1059" spans="14:14" s="414" customFormat="1" x14ac:dyDescent="0.3">
      <c r="N1059" s="515"/>
    </row>
    <row r="1060" spans="14:14" s="414" customFormat="1" x14ac:dyDescent="0.3">
      <c r="N1060" s="515"/>
    </row>
    <row r="1061" spans="14:14" s="414" customFormat="1" x14ac:dyDescent="0.3">
      <c r="N1061" s="515"/>
    </row>
    <row r="1062" spans="14:14" s="414" customFormat="1" x14ac:dyDescent="0.3">
      <c r="N1062" s="515"/>
    </row>
    <row r="1063" spans="14:14" s="414" customFormat="1" x14ac:dyDescent="0.3">
      <c r="N1063" s="515"/>
    </row>
    <row r="1064" spans="14:14" s="414" customFormat="1" x14ac:dyDescent="0.3">
      <c r="N1064" s="515"/>
    </row>
    <row r="1065" spans="14:14" s="414" customFormat="1" x14ac:dyDescent="0.3">
      <c r="N1065" s="515"/>
    </row>
    <row r="1066" spans="14:14" s="414" customFormat="1" x14ac:dyDescent="0.3">
      <c r="N1066" s="515"/>
    </row>
    <row r="1067" spans="14:14" s="414" customFormat="1" x14ac:dyDescent="0.3">
      <c r="N1067" s="515"/>
    </row>
    <row r="1068" spans="14:14" s="414" customFormat="1" x14ac:dyDescent="0.3">
      <c r="N1068" s="515"/>
    </row>
    <row r="1069" spans="14:14" s="414" customFormat="1" x14ac:dyDescent="0.3">
      <c r="N1069" s="515"/>
    </row>
    <row r="1070" spans="14:14" s="414" customFormat="1" x14ac:dyDescent="0.3">
      <c r="N1070" s="515"/>
    </row>
    <row r="1071" spans="14:14" s="414" customFormat="1" x14ac:dyDescent="0.3">
      <c r="N1071" s="515"/>
    </row>
    <row r="1072" spans="14:14" s="414" customFormat="1" x14ac:dyDescent="0.3">
      <c r="N1072" s="515"/>
    </row>
    <row r="1073" spans="14:14" s="414" customFormat="1" x14ac:dyDescent="0.3">
      <c r="N1073" s="515"/>
    </row>
    <row r="1074" spans="14:14" s="414" customFormat="1" x14ac:dyDescent="0.3">
      <c r="N1074" s="515"/>
    </row>
    <row r="1075" spans="14:14" s="414" customFormat="1" x14ac:dyDescent="0.3">
      <c r="N1075" s="515"/>
    </row>
    <row r="1076" spans="14:14" s="414" customFormat="1" x14ac:dyDescent="0.3">
      <c r="N1076" s="515"/>
    </row>
    <row r="1077" spans="14:14" s="414" customFormat="1" x14ac:dyDescent="0.3">
      <c r="N1077" s="515"/>
    </row>
    <row r="1078" spans="14:14" s="414" customFormat="1" x14ac:dyDescent="0.3">
      <c r="N1078" s="515"/>
    </row>
    <row r="1079" spans="14:14" s="414" customFormat="1" x14ac:dyDescent="0.3">
      <c r="N1079" s="515"/>
    </row>
    <row r="1080" spans="14:14" s="414" customFormat="1" x14ac:dyDescent="0.3">
      <c r="N1080" s="515"/>
    </row>
    <row r="1081" spans="14:14" s="414" customFormat="1" x14ac:dyDescent="0.3">
      <c r="N1081" s="515"/>
    </row>
    <row r="1082" spans="14:14" s="414" customFormat="1" x14ac:dyDescent="0.3">
      <c r="N1082" s="515"/>
    </row>
    <row r="1083" spans="14:14" s="414" customFormat="1" x14ac:dyDescent="0.3">
      <c r="N1083" s="515"/>
    </row>
    <row r="1084" spans="14:14" s="414" customFormat="1" x14ac:dyDescent="0.3">
      <c r="N1084" s="515"/>
    </row>
    <row r="1085" spans="14:14" s="414" customFormat="1" x14ac:dyDescent="0.3">
      <c r="N1085" s="515"/>
    </row>
    <row r="1086" spans="14:14" s="414" customFormat="1" x14ac:dyDescent="0.3">
      <c r="N1086" s="515"/>
    </row>
    <row r="1087" spans="14:14" s="414" customFormat="1" x14ac:dyDescent="0.3">
      <c r="N1087" s="515"/>
    </row>
    <row r="1088" spans="14:14" s="414" customFormat="1" x14ac:dyDescent="0.3">
      <c r="N1088" s="515"/>
    </row>
    <row r="1089" spans="14:14" s="414" customFormat="1" x14ac:dyDescent="0.3">
      <c r="N1089" s="515"/>
    </row>
    <row r="1090" spans="14:14" s="414" customFormat="1" x14ac:dyDescent="0.3">
      <c r="N1090" s="515"/>
    </row>
    <row r="1091" spans="14:14" s="414" customFormat="1" x14ac:dyDescent="0.3">
      <c r="N1091" s="515"/>
    </row>
    <row r="1092" spans="14:14" s="414" customFormat="1" x14ac:dyDescent="0.3">
      <c r="N1092" s="515"/>
    </row>
    <row r="1093" spans="14:14" s="414" customFormat="1" x14ac:dyDescent="0.3">
      <c r="N1093" s="515"/>
    </row>
    <row r="1094" spans="14:14" s="414" customFormat="1" x14ac:dyDescent="0.3">
      <c r="N1094" s="515"/>
    </row>
    <row r="1095" spans="14:14" s="414" customFormat="1" x14ac:dyDescent="0.3">
      <c r="N1095" s="515"/>
    </row>
    <row r="1096" spans="14:14" s="414" customFormat="1" x14ac:dyDescent="0.3">
      <c r="N1096" s="515"/>
    </row>
    <row r="1097" spans="14:14" s="414" customFormat="1" x14ac:dyDescent="0.3">
      <c r="N1097" s="515"/>
    </row>
    <row r="1098" spans="14:14" s="414" customFormat="1" x14ac:dyDescent="0.3">
      <c r="N1098" s="515"/>
    </row>
    <row r="1099" spans="14:14" s="414" customFormat="1" x14ac:dyDescent="0.3">
      <c r="N1099" s="515"/>
    </row>
    <row r="1100" spans="14:14" s="414" customFormat="1" x14ac:dyDescent="0.3">
      <c r="N1100" s="515"/>
    </row>
    <row r="1101" spans="14:14" s="414" customFormat="1" x14ac:dyDescent="0.3">
      <c r="N1101" s="515"/>
    </row>
    <row r="1102" spans="14:14" s="414" customFormat="1" x14ac:dyDescent="0.3">
      <c r="N1102" s="515"/>
    </row>
    <row r="1103" spans="14:14" s="414" customFormat="1" x14ac:dyDescent="0.3">
      <c r="N1103" s="515"/>
    </row>
    <row r="1104" spans="14:14" s="414" customFormat="1" x14ac:dyDescent="0.3">
      <c r="N1104" s="515"/>
    </row>
    <row r="1105" spans="14:14" s="414" customFormat="1" x14ac:dyDescent="0.3">
      <c r="N1105" s="515"/>
    </row>
    <row r="1106" spans="14:14" s="414" customFormat="1" x14ac:dyDescent="0.3">
      <c r="N1106" s="515"/>
    </row>
    <row r="1107" spans="14:14" s="414" customFormat="1" x14ac:dyDescent="0.3">
      <c r="N1107" s="515"/>
    </row>
    <row r="1108" spans="14:14" s="414" customFormat="1" x14ac:dyDescent="0.3">
      <c r="N1108" s="515"/>
    </row>
    <row r="1109" spans="14:14" s="414" customFormat="1" x14ac:dyDescent="0.3">
      <c r="N1109" s="515"/>
    </row>
    <row r="1110" spans="14:14" s="414" customFormat="1" x14ac:dyDescent="0.3">
      <c r="N1110" s="515"/>
    </row>
    <row r="1111" spans="14:14" s="414" customFormat="1" x14ac:dyDescent="0.3">
      <c r="N1111" s="515"/>
    </row>
    <row r="1112" spans="14:14" s="414" customFormat="1" x14ac:dyDescent="0.3">
      <c r="N1112" s="515"/>
    </row>
    <row r="1113" spans="14:14" s="414" customFormat="1" x14ac:dyDescent="0.3">
      <c r="N1113" s="515"/>
    </row>
    <row r="1114" spans="14:14" s="414" customFormat="1" x14ac:dyDescent="0.3">
      <c r="N1114" s="515"/>
    </row>
    <row r="1115" spans="14:14" s="414" customFormat="1" x14ac:dyDescent="0.3">
      <c r="N1115" s="515"/>
    </row>
    <row r="1116" spans="14:14" s="414" customFormat="1" x14ac:dyDescent="0.3">
      <c r="N1116" s="515"/>
    </row>
    <row r="1117" spans="14:14" s="414" customFormat="1" x14ac:dyDescent="0.3">
      <c r="N1117" s="515"/>
    </row>
    <row r="1118" spans="14:14" s="414" customFormat="1" x14ac:dyDescent="0.3">
      <c r="N1118" s="515"/>
    </row>
    <row r="1119" spans="14:14" s="414" customFormat="1" x14ac:dyDescent="0.3">
      <c r="N1119" s="515"/>
    </row>
    <row r="1120" spans="14:14" s="414" customFormat="1" x14ac:dyDescent="0.3">
      <c r="N1120" s="515"/>
    </row>
    <row r="1121" spans="14:14" s="414" customFormat="1" x14ac:dyDescent="0.3">
      <c r="N1121" s="515"/>
    </row>
    <row r="1122" spans="14:14" s="414" customFormat="1" x14ac:dyDescent="0.3">
      <c r="N1122" s="515"/>
    </row>
    <row r="1123" spans="14:14" s="414" customFormat="1" x14ac:dyDescent="0.3">
      <c r="N1123" s="515"/>
    </row>
    <row r="1124" spans="14:14" s="414" customFormat="1" x14ac:dyDescent="0.3">
      <c r="N1124" s="515"/>
    </row>
    <row r="1125" spans="14:14" s="414" customFormat="1" x14ac:dyDescent="0.3">
      <c r="N1125" s="515"/>
    </row>
    <row r="1126" spans="14:14" s="414" customFormat="1" x14ac:dyDescent="0.3">
      <c r="N1126" s="515"/>
    </row>
    <row r="1127" spans="14:14" s="414" customFormat="1" x14ac:dyDescent="0.3">
      <c r="N1127" s="515"/>
    </row>
    <row r="1128" spans="14:14" s="414" customFormat="1" x14ac:dyDescent="0.3">
      <c r="N1128" s="515"/>
    </row>
    <row r="1129" spans="14:14" s="414" customFormat="1" x14ac:dyDescent="0.3">
      <c r="N1129" s="515"/>
    </row>
    <row r="1130" spans="14:14" s="414" customFormat="1" x14ac:dyDescent="0.3">
      <c r="N1130" s="515"/>
    </row>
    <row r="1131" spans="14:14" s="414" customFormat="1" x14ac:dyDescent="0.3">
      <c r="N1131" s="515"/>
    </row>
    <row r="1132" spans="14:14" s="414" customFormat="1" x14ac:dyDescent="0.3">
      <c r="N1132" s="515"/>
    </row>
    <row r="1133" spans="14:14" s="414" customFormat="1" x14ac:dyDescent="0.3">
      <c r="N1133" s="515"/>
    </row>
    <row r="1134" spans="14:14" s="414" customFormat="1" x14ac:dyDescent="0.3">
      <c r="N1134" s="515"/>
    </row>
    <row r="1135" spans="14:14" s="414" customFormat="1" x14ac:dyDescent="0.3">
      <c r="N1135" s="515"/>
    </row>
    <row r="1136" spans="14:14" s="414" customFormat="1" x14ac:dyDescent="0.3">
      <c r="N1136" s="515"/>
    </row>
    <row r="1137" spans="14:14" s="414" customFormat="1" x14ac:dyDescent="0.3">
      <c r="N1137" s="515"/>
    </row>
    <row r="1138" spans="14:14" s="414" customFormat="1" x14ac:dyDescent="0.3">
      <c r="N1138" s="515"/>
    </row>
    <row r="1139" spans="14:14" s="414" customFormat="1" x14ac:dyDescent="0.3">
      <c r="N1139" s="515"/>
    </row>
    <row r="1140" spans="14:14" s="414" customFormat="1" x14ac:dyDescent="0.3">
      <c r="N1140" s="515"/>
    </row>
    <row r="1141" spans="14:14" s="414" customFormat="1" x14ac:dyDescent="0.3">
      <c r="N1141" s="515"/>
    </row>
    <row r="1142" spans="14:14" s="414" customFormat="1" x14ac:dyDescent="0.3">
      <c r="N1142" s="515"/>
    </row>
    <row r="1143" spans="14:14" s="414" customFormat="1" x14ac:dyDescent="0.3">
      <c r="N1143" s="515"/>
    </row>
    <row r="1144" spans="14:14" s="414" customFormat="1" x14ac:dyDescent="0.3">
      <c r="N1144" s="515"/>
    </row>
    <row r="1145" spans="14:14" s="414" customFormat="1" x14ac:dyDescent="0.3">
      <c r="N1145" s="515"/>
    </row>
    <row r="1146" spans="14:14" s="414" customFormat="1" x14ac:dyDescent="0.3">
      <c r="N1146" s="515"/>
    </row>
    <row r="1147" spans="14:14" s="414" customFormat="1" x14ac:dyDescent="0.3">
      <c r="N1147" s="515"/>
    </row>
    <row r="1148" spans="14:14" s="414" customFormat="1" x14ac:dyDescent="0.3">
      <c r="N1148" s="515"/>
    </row>
    <row r="1149" spans="14:14" s="414" customFormat="1" x14ac:dyDescent="0.3">
      <c r="N1149" s="515"/>
    </row>
    <row r="1150" spans="14:14" s="414" customFormat="1" x14ac:dyDescent="0.3">
      <c r="N1150" s="515"/>
    </row>
    <row r="1151" spans="14:14" s="414" customFormat="1" x14ac:dyDescent="0.3">
      <c r="N1151" s="515"/>
    </row>
    <row r="1152" spans="14:14" s="414" customFormat="1" x14ac:dyDescent="0.3">
      <c r="N1152" s="515"/>
    </row>
    <row r="1153" spans="14:14" s="414" customFormat="1" x14ac:dyDescent="0.3">
      <c r="N1153" s="515"/>
    </row>
    <row r="1154" spans="14:14" s="414" customFormat="1" x14ac:dyDescent="0.3">
      <c r="N1154" s="515"/>
    </row>
    <row r="1155" spans="14:14" s="414" customFormat="1" x14ac:dyDescent="0.3">
      <c r="N1155" s="515"/>
    </row>
    <row r="1156" spans="14:14" s="414" customFormat="1" x14ac:dyDescent="0.3">
      <c r="N1156" s="515"/>
    </row>
    <row r="1157" spans="14:14" s="414" customFormat="1" x14ac:dyDescent="0.3">
      <c r="N1157" s="515"/>
    </row>
    <row r="1158" spans="14:14" s="414" customFormat="1" x14ac:dyDescent="0.3">
      <c r="N1158" s="515"/>
    </row>
    <row r="1159" spans="14:14" s="414" customFormat="1" x14ac:dyDescent="0.3">
      <c r="N1159" s="515"/>
    </row>
    <row r="1160" spans="14:14" s="414" customFormat="1" x14ac:dyDescent="0.3">
      <c r="N1160" s="515"/>
    </row>
    <row r="1161" spans="14:14" s="414" customFormat="1" x14ac:dyDescent="0.3">
      <c r="N1161" s="515"/>
    </row>
    <row r="1162" spans="14:14" s="414" customFormat="1" x14ac:dyDescent="0.3">
      <c r="N1162" s="515"/>
    </row>
    <row r="1163" spans="14:14" s="414" customFormat="1" x14ac:dyDescent="0.3">
      <c r="N1163" s="515"/>
    </row>
    <row r="1164" spans="14:14" s="414" customFormat="1" x14ac:dyDescent="0.3">
      <c r="N1164" s="515"/>
    </row>
    <row r="1165" spans="14:14" s="414" customFormat="1" x14ac:dyDescent="0.3">
      <c r="N1165" s="515"/>
    </row>
    <row r="1166" spans="14:14" s="414" customFormat="1" x14ac:dyDescent="0.3">
      <c r="N1166" s="515"/>
    </row>
    <row r="1167" spans="14:14" s="414" customFormat="1" x14ac:dyDescent="0.3">
      <c r="N1167" s="515"/>
    </row>
    <row r="1168" spans="14:14" s="414" customFormat="1" x14ac:dyDescent="0.3">
      <c r="N1168" s="515"/>
    </row>
    <row r="1169" spans="14:14" s="414" customFormat="1" x14ac:dyDescent="0.3">
      <c r="N1169" s="515"/>
    </row>
    <row r="1170" spans="14:14" s="414" customFormat="1" x14ac:dyDescent="0.3">
      <c r="N1170" s="515"/>
    </row>
    <row r="1171" spans="14:14" s="414" customFormat="1" x14ac:dyDescent="0.3">
      <c r="N1171" s="515"/>
    </row>
    <row r="1172" spans="14:14" s="414" customFormat="1" x14ac:dyDescent="0.3">
      <c r="N1172" s="515"/>
    </row>
    <row r="1173" spans="14:14" s="414" customFormat="1" x14ac:dyDescent="0.3">
      <c r="N1173" s="515"/>
    </row>
    <row r="1174" spans="14:14" s="414" customFormat="1" x14ac:dyDescent="0.3">
      <c r="N1174" s="515"/>
    </row>
    <row r="1175" spans="14:14" s="414" customFormat="1" x14ac:dyDescent="0.3">
      <c r="N1175" s="515"/>
    </row>
    <row r="1176" spans="14:14" s="414" customFormat="1" x14ac:dyDescent="0.3">
      <c r="N1176" s="515"/>
    </row>
    <row r="1177" spans="14:14" s="414" customFormat="1" x14ac:dyDescent="0.3">
      <c r="N1177" s="515"/>
    </row>
    <row r="1178" spans="14:14" s="414" customFormat="1" x14ac:dyDescent="0.3">
      <c r="N1178" s="515"/>
    </row>
    <row r="1179" spans="14:14" s="414" customFormat="1" x14ac:dyDescent="0.3">
      <c r="N1179" s="515"/>
    </row>
    <row r="1180" spans="14:14" s="414" customFormat="1" x14ac:dyDescent="0.3">
      <c r="N1180" s="515"/>
    </row>
    <row r="1181" spans="14:14" s="414" customFormat="1" x14ac:dyDescent="0.3">
      <c r="N1181" s="515"/>
    </row>
    <row r="1182" spans="14:14" s="414" customFormat="1" x14ac:dyDescent="0.3">
      <c r="N1182" s="515"/>
    </row>
    <row r="1183" spans="14:14" s="414" customFormat="1" x14ac:dyDescent="0.3">
      <c r="N1183" s="515"/>
    </row>
    <row r="1184" spans="14:14" s="414" customFormat="1" x14ac:dyDescent="0.3">
      <c r="N1184" s="515"/>
    </row>
    <row r="1185" spans="14:14" s="414" customFormat="1" x14ac:dyDescent="0.3">
      <c r="N1185" s="515"/>
    </row>
    <row r="1186" spans="14:14" s="414" customFormat="1" x14ac:dyDescent="0.3">
      <c r="N1186" s="515"/>
    </row>
    <row r="1187" spans="14:14" s="414" customFormat="1" x14ac:dyDescent="0.3">
      <c r="N1187" s="515"/>
    </row>
    <row r="1188" spans="14:14" s="414" customFormat="1" x14ac:dyDescent="0.3">
      <c r="N1188" s="515"/>
    </row>
    <row r="1189" spans="14:14" s="414" customFormat="1" x14ac:dyDescent="0.3">
      <c r="N1189" s="515"/>
    </row>
    <row r="1190" spans="14:14" s="414" customFormat="1" x14ac:dyDescent="0.3">
      <c r="N1190" s="515"/>
    </row>
    <row r="1191" spans="14:14" s="414" customFormat="1" x14ac:dyDescent="0.3">
      <c r="N1191" s="515"/>
    </row>
    <row r="1192" spans="14:14" s="414" customFormat="1" x14ac:dyDescent="0.3">
      <c r="N1192" s="515"/>
    </row>
    <row r="1193" spans="14:14" s="414" customFormat="1" x14ac:dyDescent="0.3">
      <c r="N1193" s="515"/>
    </row>
    <row r="1194" spans="14:14" s="414" customFormat="1" x14ac:dyDescent="0.3">
      <c r="N1194" s="515"/>
    </row>
    <row r="1195" spans="14:14" s="414" customFormat="1" x14ac:dyDescent="0.3">
      <c r="N1195" s="515"/>
    </row>
    <row r="1196" spans="14:14" s="414" customFormat="1" x14ac:dyDescent="0.3">
      <c r="N1196" s="515"/>
    </row>
    <row r="1197" spans="14:14" s="414" customFormat="1" x14ac:dyDescent="0.3">
      <c r="N1197" s="515"/>
    </row>
    <row r="1198" spans="14:14" s="414" customFormat="1" x14ac:dyDescent="0.3">
      <c r="N1198" s="515"/>
    </row>
    <row r="1199" spans="14:14" s="414" customFormat="1" x14ac:dyDescent="0.3">
      <c r="N1199" s="515"/>
    </row>
    <row r="1200" spans="14:14" s="414" customFormat="1" x14ac:dyDescent="0.3">
      <c r="N1200" s="515"/>
    </row>
    <row r="1201" spans="14:14" s="414" customFormat="1" x14ac:dyDescent="0.3">
      <c r="N1201" s="515"/>
    </row>
    <row r="1202" spans="14:14" s="414" customFormat="1" x14ac:dyDescent="0.3">
      <c r="N1202" s="515"/>
    </row>
    <row r="1203" spans="14:14" s="414" customFormat="1" x14ac:dyDescent="0.3">
      <c r="N1203" s="515"/>
    </row>
    <row r="1204" spans="14:14" s="414" customFormat="1" x14ac:dyDescent="0.3">
      <c r="N1204" s="515"/>
    </row>
    <row r="1205" spans="14:14" s="414" customFormat="1" x14ac:dyDescent="0.3">
      <c r="N1205" s="515"/>
    </row>
    <row r="1206" spans="14:14" s="414" customFormat="1" x14ac:dyDescent="0.3">
      <c r="N1206" s="515"/>
    </row>
    <row r="1207" spans="14:14" s="414" customFormat="1" x14ac:dyDescent="0.3">
      <c r="N1207" s="515"/>
    </row>
    <row r="1208" spans="14:14" s="414" customFormat="1" x14ac:dyDescent="0.3">
      <c r="N1208" s="515"/>
    </row>
    <row r="1209" spans="14:14" s="414" customFormat="1" x14ac:dyDescent="0.3">
      <c r="N1209" s="515"/>
    </row>
    <row r="1210" spans="14:14" s="414" customFormat="1" x14ac:dyDescent="0.3">
      <c r="N1210" s="515"/>
    </row>
    <row r="1211" spans="14:14" s="414" customFormat="1" x14ac:dyDescent="0.3">
      <c r="N1211" s="515"/>
    </row>
    <row r="1212" spans="14:14" s="414" customFormat="1" x14ac:dyDescent="0.3">
      <c r="N1212" s="515"/>
    </row>
    <row r="1213" spans="14:14" s="414" customFormat="1" x14ac:dyDescent="0.3">
      <c r="N1213" s="515"/>
    </row>
    <row r="1214" spans="14:14" s="414" customFormat="1" x14ac:dyDescent="0.3">
      <c r="N1214" s="515"/>
    </row>
    <row r="1215" spans="14:14" s="414" customFormat="1" x14ac:dyDescent="0.3">
      <c r="N1215" s="515"/>
    </row>
    <row r="1216" spans="14:14" s="414" customFormat="1" x14ac:dyDescent="0.3">
      <c r="N1216" s="515"/>
    </row>
    <row r="1217" spans="14:14" s="414" customFormat="1" x14ac:dyDescent="0.3">
      <c r="N1217" s="515"/>
    </row>
    <row r="1218" spans="14:14" s="414" customFormat="1" x14ac:dyDescent="0.3">
      <c r="N1218" s="515"/>
    </row>
    <row r="1219" spans="14:14" s="414" customFormat="1" x14ac:dyDescent="0.3">
      <c r="N1219" s="515"/>
    </row>
    <row r="1220" spans="14:14" s="414" customFormat="1" x14ac:dyDescent="0.3">
      <c r="N1220" s="515"/>
    </row>
    <row r="1221" spans="14:14" s="414" customFormat="1" x14ac:dyDescent="0.3">
      <c r="N1221" s="515"/>
    </row>
    <row r="1222" spans="14:14" s="414" customFormat="1" x14ac:dyDescent="0.3">
      <c r="N1222" s="515"/>
    </row>
    <row r="1223" spans="14:14" s="414" customFormat="1" x14ac:dyDescent="0.3">
      <c r="N1223" s="515"/>
    </row>
    <row r="1224" spans="14:14" s="414" customFormat="1" x14ac:dyDescent="0.3">
      <c r="N1224" s="515"/>
    </row>
    <row r="1225" spans="14:14" s="414" customFormat="1" x14ac:dyDescent="0.3">
      <c r="N1225" s="515"/>
    </row>
    <row r="1226" spans="14:14" s="414" customFormat="1" x14ac:dyDescent="0.3">
      <c r="N1226" s="515"/>
    </row>
    <row r="1227" spans="14:14" s="414" customFormat="1" x14ac:dyDescent="0.3">
      <c r="N1227" s="515"/>
    </row>
    <row r="1228" spans="14:14" s="414" customFormat="1" x14ac:dyDescent="0.3">
      <c r="N1228" s="515"/>
    </row>
    <row r="1229" spans="14:14" s="414" customFormat="1" x14ac:dyDescent="0.3">
      <c r="N1229" s="515"/>
    </row>
    <row r="1230" spans="14:14" s="414" customFormat="1" x14ac:dyDescent="0.3">
      <c r="N1230" s="515"/>
    </row>
    <row r="1231" spans="14:14" s="414" customFormat="1" x14ac:dyDescent="0.3">
      <c r="N1231" s="515"/>
    </row>
    <row r="1232" spans="14:14" s="414" customFormat="1" x14ac:dyDescent="0.3">
      <c r="N1232" s="515"/>
    </row>
    <row r="1233" spans="14:14" s="414" customFormat="1" x14ac:dyDescent="0.3">
      <c r="N1233" s="515"/>
    </row>
    <row r="1234" spans="14:14" s="414" customFormat="1" x14ac:dyDescent="0.3">
      <c r="N1234" s="515"/>
    </row>
    <row r="1235" spans="14:14" s="414" customFormat="1" x14ac:dyDescent="0.3">
      <c r="N1235" s="515"/>
    </row>
    <row r="1236" spans="14:14" s="414" customFormat="1" x14ac:dyDescent="0.3">
      <c r="N1236" s="515"/>
    </row>
    <row r="1237" spans="14:14" s="414" customFormat="1" x14ac:dyDescent="0.3">
      <c r="N1237" s="515"/>
    </row>
    <row r="1238" spans="14:14" s="414" customFormat="1" x14ac:dyDescent="0.3">
      <c r="N1238" s="515"/>
    </row>
    <row r="1239" spans="14:14" s="414" customFormat="1" x14ac:dyDescent="0.3">
      <c r="N1239" s="515"/>
    </row>
    <row r="1240" spans="14:14" s="414" customFormat="1" x14ac:dyDescent="0.3">
      <c r="N1240" s="515"/>
    </row>
    <row r="1241" spans="14:14" s="414" customFormat="1" x14ac:dyDescent="0.3">
      <c r="N1241" s="515"/>
    </row>
    <row r="1242" spans="14:14" s="414" customFormat="1" x14ac:dyDescent="0.3">
      <c r="N1242" s="515"/>
    </row>
    <row r="1243" spans="14:14" s="414" customFormat="1" x14ac:dyDescent="0.3">
      <c r="N1243" s="515"/>
    </row>
    <row r="1244" spans="14:14" s="414" customFormat="1" x14ac:dyDescent="0.3">
      <c r="N1244" s="515"/>
    </row>
    <row r="1245" spans="14:14" s="414" customFormat="1" x14ac:dyDescent="0.3">
      <c r="N1245" s="515"/>
    </row>
    <row r="1246" spans="14:14" s="414" customFormat="1" x14ac:dyDescent="0.3">
      <c r="N1246" s="515"/>
    </row>
    <row r="1247" spans="14:14" s="414" customFormat="1" x14ac:dyDescent="0.3">
      <c r="N1247" s="515"/>
    </row>
    <row r="1248" spans="14:14" s="414" customFormat="1" x14ac:dyDescent="0.3">
      <c r="N1248" s="515"/>
    </row>
    <row r="1249" spans="14:14" s="414" customFormat="1" x14ac:dyDescent="0.3">
      <c r="N1249" s="515"/>
    </row>
    <row r="1250" spans="14:14" s="414" customFormat="1" x14ac:dyDescent="0.3">
      <c r="N1250" s="515"/>
    </row>
    <row r="1251" spans="14:14" s="414" customFormat="1" x14ac:dyDescent="0.3">
      <c r="N1251" s="515"/>
    </row>
    <row r="1252" spans="14:14" s="414" customFormat="1" x14ac:dyDescent="0.3">
      <c r="N1252" s="515"/>
    </row>
    <row r="1253" spans="14:14" s="414" customFormat="1" x14ac:dyDescent="0.3">
      <c r="N1253" s="515"/>
    </row>
    <row r="1254" spans="14:14" s="414" customFormat="1" x14ac:dyDescent="0.3">
      <c r="N1254" s="515"/>
    </row>
    <row r="1255" spans="14:14" s="414" customFormat="1" x14ac:dyDescent="0.3">
      <c r="N1255" s="515"/>
    </row>
    <row r="1256" spans="14:14" s="414" customFormat="1" x14ac:dyDescent="0.3">
      <c r="N1256" s="515"/>
    </row>
    <row r="1257" spans="14:14" s="414" customFormat="1" x14ac:dyDescent="0.3">
      <c r="N1257" s="515"/>
    </row>
    <row r="1258" spans="14:14" s="414" customFormat="1" x14ac:dyDescent="0.3">
      <c r="N1258" s="515"/>
    </row>
    <row r="1259" spans="14:14" s="414" customFormat="1" x14ac:dyDescent="0.3">
      <c r="N1259" s="515"/>
    </row>
    <row r="1260" spans="14:14" s="414" customFormat="1" x14ac:dyDescent="0.3">
      <c r="N1260" s="515"/>
    </row>
    <row r="1261" spans="14:14" s="414" customFormat="1" x14ac:dyDescent="0.3">
      <c r="N1261" s="515"/>
    </row>
    <row r="1262" spans="14:14" s="414" customFormat="1" x14ac:dyDescent="0.3">
      <c r="N1262" s="515"/>
    </row>
    <row r="1263" spans="14:14" s="414" customFormat="1" x14ac:dyDescent="0.3">
      <c r="N1263" s="515"/>
    </row>
    <row r="1264" spans="14:14" s="414" customFormat="1" x14ac:dyDescent="0.3">
      <c r="N1264" s="515"/>
    </row>
    <row r="1265" spans="14:14" s="414" customFormat="1" x14ac:dyDescent="0.3">
      <c r="N1265" s="515"/>
    </row>
    <row r="1266" spans="14:14" s="414" customFormat="1" x14ac:dyDescent="0.3">
      <c r="N1266" s="515"/>
    </row>
    <row r="1267" spans="14:14" s="414" customFormat="1" x14ac:dyDescent="0.3">
      <c r="N1267" s="515"/>
    </row>
    <row r="1268" spans="14:14" s="414" customFormat="1" x14ac:dyDescent="0.3">
      <c r="N1268" s="515"/>
    </row>
    <row r="1269" spans="14:14" s="414" customFormat="1" x14ac:dyDescent="0.3">
      <c r="N1269" s="515"/>
    </row>
    <row r="1270" spans="14:14" s="414" customFormat="1" x14ac:dyDescent="0.3">
      <c r="N1270" s="515"/>
    </row>
    <row r="1271" spans="14:14" s="414" customFormat="1" x14ac:dyDescent="0.3">
      <c r="N1271" s="515"/>
    </row>
    <row r="1272" spans="14:14" s="414" customFormat="1" x14ac:dyDescent="0.3">
      <c r="N1272" s="515"/>
    </row>
    <row r="1273" spans="14:14" s="414" customFormat="1" x14ac:dyDescent="0.3">
      <c r="N1273" s="515"/>
    </row>
    <row r="1274" spans="14:14" s="414" customFormat="1" x14ac:dyDescent="0.3">
      <c r="N1274" s="515"/>
    </row>
    <row r="1275" spans="14:14" s="414" customFormat="1" x14ac:dyDescent="0.3">
      <c r="N1275" s="515"/>
    </row>
    <row r="1276" spans="14:14" s="414" customFormat="1" x14ac:dyDescent="0.3">
      <c r="N1276" s="515"/>
    </row>
    <row r="1277" spans="14:14" s="414" customFormat="1" x14ac:dyDescent="0.3">
      <c r="N1277" s="515"/>
    </row>
    <row r="1278" spans="14:14" s="414" customFormat="1" x14ac:dyDescent="0.3">
      <c r="N1278" s="515"/>
    </row>
    <row r="1279" spans="14:14" s="414" customFormat="1" x14ac:dyDescent="0.3">
      <c r="N1279" s="515"/>
    </row>
    <row r="1280" spans="14:14" s="414" customFormat="1" x14ac:dyDescent="0.3">
      <c r="N1280" s="515"/>
    </row>
    <row r="1281" spans="14:14" s="414" customFormat="1" x14ac:dyDescent="0.3">
      <c r="N1281" s="515"/>
    </row>
    <row r="1282" spans="14:14" s="414" customFormat="1" x14ac:dyDescent="0.3">
      <c r="N1282" s="515"/>
    </row>
    <row r="1283" spans="14:14" s="414" customFormat="1" x14ac:dyDescent="0.3">
      <c r="N1283" s="515"/>
    </row>
    <row r="1284" spans="14:14" s="414" customFormat="1" x14ac:dyDescent="0.3">
      <c r="N1284" s="515"/>
    </row>
    <row r="1285" spans="14:14" s="414" customFormat="1" x14ac:dyDescent="0.3">
      <c r="N1285" s="515"/>
    </row>
    <row r="1286" spans="14:14" s="414" customFormat="1" x14ac:dyDescent="0.3">
      <c r="N1286" s="515"/>
    </row>
    <row r="1287" spans="14:14" s="414" customFormat="1" x14ac:dyDescent="0.3">
      <c r="N1287" s="515"/>
    </row>
    <row r="1288" spans="14:14" s="414" customFormat="1" x14ac:dyDescent="0.3">
      <c r="N1288" s="515"/>
    </row>
    <row r="1289" spans="14:14" s="414" customFormat="1" x14ac:dyDescent="0.3">
      <c r="N1289" s="515"/>
    </row>
    <row r="1290" spans="14:14" s="414" customFormat="1" x14ac:dyDescent="0.3">
      <c r="N1290" s="515"/>
    </row>
    <row r="1291" spans="14:14" s="414" customFormat="1" x14ac:dyDescent="0.3">
      <c r="N1291" s="515"/>
    </row>
    <row r="1292" spans="14:14" s="414" customFormat="1" x14ac:dyDescent="0.3">
      <c r="N1292" s="515"/>
    </row>
    <row r="1293" spans="14:14" s="414" customFormat="1" x14ac:dyDescent="0.3">
      <c r="N1293" s="515"/>
    </row>
    <row r="1294" spans="14:14" s="414" customFormat="1" x14ac:dyDescent="0.3">
      <c r="N1294" s="515"/>
    </row>
    <row r="1295" spans="14:14" s="414" customFormat="1" x14ac:dyDescent="0.3">
      <c r="N1295" s="515"/>
    </row>
    <row r="1296" spans="14:14" s="414" customFormat="1" x14ac:dyDescent="0.3">
      <c r="N1296" s="515"/>
    </row>
    <row r="1297" spans="14:14" s="414" customFormat="1" x14ac:dyDescent="0.3">
      <c r="N1297" s="515"/>
    </row>
    <row r="1298" spans="14:14" s="414" customFormat="1" x14ac:dyDescent="0.3">
      <c r="N1298" s="515"/>
    </row>
    <row r="1299" spans="14:14" s="414" customFormat="1" x14ac:dyDescent="0.3">
      <c r="N1299" s="515"/>
    </row>
    <row r="1300" spans="14:14" s="414" customFormat="1" x14ac:dyDescent="0.3">
      <c r="N1300" s="515"/>
    </row>
    <row r="1301" spans="14:14" s="414" customFormat="1" x14ac:dyDescent="0.3">
      <c r="N1301" s="515"/>
    </row>
    <row r="1302" spans="14:14" s="414" customFormat="1" x14ac:dyDescent="0.3">
      <c r="N1302" s="515"/>
    </row>
    <row r="1303" spans="14:14" s="414" customFormat="1" x14ac:dyDescent="0.3">
      <c r="N1303" s="515"/>
    </row>
    <row r="1304" spans="14:14" s="414" customFormat="1" x14ac:dyDescent="0.3">
      <c r="N1304" s="515"/>
    </row>
    <row r="1305" spans="14:14" s="414" customFormat="1" x14ac:dyDescent="0.3">
      <c r="N1305" s="515"/>
    </row>
    <row r="1306" spans="14:14" s="414" customFormat="1" x14ac:dyDescent="0.3">
      <c r="N1306" s="515"/>
    </row>
    <row r="1307" spans="14:14" s="414" customFormat="1" x14ac:dyDescent="0.3">
      <c r="N1307" s="515"/>
    </row>
    <row r="1308" spans="14:14" s="414" customFormat="1" x14ac:dyDescent="0.3">
      <c r="N1308" s="515"/>
    </row>
    <row r="1309" spans="14:14" s="414" customFormat="1" x14ac:dyDescent="0.3">
      <c r="N1309" s="515"/>
    </row>
    <row r="1310" spans="14:14" s="414" customFormat="1" x14ac:dyDescent="0.3">
      <c r="N1310" s="515"/>
    </row>
    <row r="1311" spans="14:14" s="414" customFormat="1" x14ac:dyDescent="0.3">
      <c r="N1311" s="515"/>
    </row>
    <row r="1312" spans="14:14" s="414" customFormat="1" x14ac:dyDescent="0.3">
      <c r="N1312" s="515"/>
    </row>
    <row r="1313" spans="14:14" s="414" customFormat="1" x14ac:dyDescent="0.3">
      <c r="N1313" s="515"/>
    </row>
    <row r="1314" spans="14:14" s="414" customFormat="1" x14ac:dyDescent="0.3">
      <c r="N1314" s="515"/>
    </row>
    <row r="1315" spans="14:14" s="414" customFormat="1" x14ac:dyDescent="0.3">
      <c r="N1315" s="515"/>
    </row>
    <row r="1316" spans="14:14" s="414" customFormat="1" x14ac:dyDescent="0.3">
      <c r="N1316" s="515"/>
    </row>
    <row r="1317" spans="14:14" s="414" customFormat="1" x14ac:dyDescent="0.3">
      <c r="N1317" s="515"/>
    </row>
    <row r="1318" spans="14:14" s="414" customFormat="1" x14ac:dyDescent="0.3">
      <c r="N1318" s="515"/>
    </row>
    <row r="1319" spans="14:14" s="414" customFormat="1" x14ac:dyDescent="0.3">
      <c r="N1319" s="515"/>
    </row>
    <row r="1320" spans="14:14" s="414" customFormat="1" x14ac:dyDescent="0.3">
      <c r="N1320" s="515"/>
    </row>
    <row r="1321" spans="14:14" s="414" customFormat="1" x14ac:dyDescent="0.3">
      <c r="N1321" s="515"/>
    </row>
    <row r="1322" spans="14:14" s="414" customFormat="1" x14ac:dyDescent="0.3">
      <c r="N1322" s="515"/>
    </row>
    <row r="1323" spans="14:14" s="414" customFormat="1" x14ac:dyDescent="0.3">
      <c r="N1323" s="515"/>
    </row>
    <row r="1324" spans="14:14" s="414" customFormat="1" x14ac:dyDescent="0.3">
      <c r="N1324" s="515"/>
    </row>
    <row r="1325" spans="14:14" s="414" customFormat="1" x14ac:dyDescent="0.3">
      <c r="N1325" s="515"/>
    </row>
    <row r="1326" spans="14:14" s="414" customFormat="1" x14ac:dyDescent="0.3">
      <c r="N1326" s="515"/>
    </row>
    <row r="1327" spans="14:14" s="414" customFormat="1" x14ac:dyDescent="0.3">
      <c r="N1327" s="515"/>
    </row>
    <row r="1328" spans="14:14" s="414" customFormat="1" x14ac:dyDescent="0.3">
      <c r="N1328" s="515"/>
    </row>
    <row r="1329" spans="14:14" s="414" customFormat="1" x14ac:dyDescent="0.3">
      <c r="N1329" s="515"/>
    </row>
    <row r="1330" spans="14:14" s="414" customFormat="1" x14ac:dyDescent="0.3">
      <c r="N1330" s="515"/>
    </row>
    <row r="1331" spans="14:14" s="414" customFormat="1" x14ac:dyDescent="0.3">
      <c r="N1331" s="515"/>
    </row>
    <row r="1332" spans="14:14" s="414" customFormat="1" x14ac:dyDescent="0.3">
      <c r="N1332" s="515"/>
    </row>
    <row r="1333" spans="14:14" s="414" customFormat="1" x14ac:dyDescent="0.3">
      <c r="N1333" s="515"/>
    </row>
    <row r="1334" spans="14:14" s="414" customFormat="1" x14ac:dyDescent="0.3">
      <c r="N1334" s="515"/>
    </row>
    <row r="1335" spans="14:14" s="414" customFormat="1" x14ac:dyDescent="0.3">
      <c r="N1335" s="515"/>
    </row>
    <row r="1336" spans="14:14" s="414" customFormat="1" x14ac:dyDescent="0.3">
      <c r="N1336" s="515"/>
    </row>
    <row r="1337" spans="14:14" s="414" customFormat="1" x14ac:dyDescent="0.3">
      <c r="N1337" s="515"/>
    </row>
    <row r="1338" spans="14:14" s="414" customFormat="1" x14ac:dyDescent="0.3">
      <c r="N1338" s="515"/>
    </row>
    <row r="1339" spans="14:14" s="414" customFormat="1" x14ac:dyDescent="0.3">
      <c r="N1339" s="515"/>
    </row>
    <row r="1340" spans="14:14" s="414" customFormat="1" x14ac:dyDescent="0.3">
      <c r="N1340" s="515"/>
    </row>
    <row r="1341" spans="14:14" s="414" customFormat="1" x14ac:dyDescent="0.3">
      <c r="N1341" s="515"/>
    </row>
    <row r="1342" spans="14:14" s="414" customFormat="1" x14ac:dyDescent="0.3">
      <c r="N1342" s="515"/>
    </row>
    <row r="1343" spans="14:14" s="414" customFormat="1" x14ac:dyDescent="0.3">
      <c r="N1343" s="515"/>
    </row>
    <row r="1344" spans="14:14" s="414" customFormat="1" x14ac:dyDescent="0.3">
      <c r="N1344" s="515"/>
    </row>
    <row r="1345" spans="14:14" s="414" customFormat="1" x14ac:dyDescent="0.3">
      <c r="N1345" s="515"/>
    </row>
    <row r="1346" spans="14:14" s="414" customFormat="1" x14ac:dyDescent="0.3">
      <c r="N1346" s="515"/>
    </row>
    <row r="1347" spans="14:14" s="414" customFormat="1" x14ac:dyDescent="0.3">
      <c r="N1347" s="515"/>
    </row>
    <row r="1348" spans="14:14" s="414" customFormat="1" x14ac:dyDescent="0.3">
      <c r="N1348" s="515"/>
    </row>
    <row r="1349" spans="14:14" s="414" customFormat="1" x14ac:dyDescent="0.3">
      <c r="N1349" s="515"/>
    </row>
    <row r="1350" spans="14:14" s="414" customFormat="1" x14ac:dyDescent="0.3">
      <c r="N1350" s="515"/>
    </row>
    <row r="1351" spans="14:14" s="414" customFormat="1" x14ac:dyDescent="0.3">
      <c r="N1351" s="515"/>
    </row>
    <row r="1352" spans="14:14" s="414" customFormat="1" x14ac:dyDescent="0.3">
      <c r="N1352" s="515"/>
    </row>
    <row r="1353" spans="14:14" s="414" customFormat="1" x14ac:dyDescent="0.3">
      <c r="N1353" s="515"/>
    </row>
    <row r="1354" spans="14:14" s="414" customFormat="1" x14ac:dyDescent="0.3">
      <c r="N1354" s="515"/>
    </row>
    <row r="1355" spans="14:14" s="414" customFormat="1" x14ac:dyDescent="0.3">
      <c r="N1355" s="515"/>
    </row>
    <row r="1356" spans="14:14" s="414" customFormat="1" x14ac:dyDescent="0.3">
      <c r="N1356" s="515"/>
    </row>
    <row r="1357" spans="14:14" s="414" customFormat="1" x14ac:dyDescent="0.3">
      <c r="N1357" s="515"/>
    </row>
    <row r="1358" spans="14:14" s="414" customFormat="1" x14ac:dyDescent="0.3">
      <c r="N1358" s="515"/>
    </row>
    <row r="1359" spans="14:14" s="414" customFormat="1" x14ac:dyDescent="0.3">
      <c r="N1359" s="515"/>
    </row>
    <row r="1360" spans="14:14" s="414" customFormat="1" x14ac:dyDescent="0.3">
      <c r="N1360" s="515"/>
    </row>
    <row r="1361" spans="14:14" s="414" customFormat="1" x14ac:dyDescent="0.3">
      <c r="N1361" s="515"/>
    </row>
    <row r="1362" spans="14:14" s="414" customFormat="1" x14ac:dyDescent="0.3">
      <c r="N1362" s="515"/>
    </row>
    <row r="1363" spans="14:14" s="414" customFormat="1" x14ac:dyDescent="0.3">
      <c r="N1363" s="515"/>
    </row>
    <row r="1364" spans="14:14" s="414" customFormat="1" x14ac:dyDescent="0.3">
      <c r="N1364" s="515"/>
    </row>
    <row r="1365" spans="14:14" s="414" customFormat="1" x14ac:dyDescent="0.3">
      <c r="N1365" s="515"/>
    </row>
    <row r="1366" spans="14:14" s="414" customFormat="1" x14ac:dyDescent="0.3">
      <c r="N1366" s="515"/>
    </row>
    <row r="1367" spans="14:14" s="414" customFormat="1" x14ac:dyDescent="0.3">
      <c r="N1367" s="515"/>
    </row>
    <row r="1368" spans="14:14" s="414" customFormat="1" x14ac:dyDescent="0.3">
      <c r="N1368" s="515"/>
    </row>
    <row r="1369" spans="14:14" s="414" customFormat="1" x14ac:dyDescent="0.3">
      <c r="N1369" s="515"/>
    </row>
    <row r="1370" spans="14:14" s="414" customFormat="1" x14ac:dyDescent="0.3">
      <c r="N1370" s="515"/>
    </row>
    <row r="1371" spans="14:14" s="414" customFormat="1" x14ac:dyDescent="0.3">
      <c r="N1371" s="515"/>
    </row>
    <row r="1372" spans="14:14" s="414" customFormat="1" x14ac:dyDescent="0.3">
      <c r="N1372" s="515"/>
    </row>
    <row r="1373" spans="14:14" s="414" customFormat="1" x14ac:dyDescent="0.3">
      <c r="N1373" s="515"/>
    </row>
    <row r="1374" spans="14:14" s="414" customFormat="1" x14ac:dyDescent="0.3">
      <c r="N1374" s="515"/>
    </row>
    <row r="1375" spans="14:14" s="414" customFormat="1" x14ac:dyDescent="0.3">
      <c r="N1375" s="515"/>
    </row>
    <row r="1376" spans="14:14" s="414" customFormat="1" x14ac:dyDescent="0.3">
      <c r="N1376" s="515"/>
    </row>
    <row r="1377" spans="14:14" s="414" customFormat="1" x14ac:dyDescent="0.3">
      <c r="N1377" s="515"/>
    </row>
    <row r="1378" spans="14:14" s="414" customFormat="1" x14ac:dyDescent="0.3">
      <c r="N1378" s="515"/>
    </row>
    <row r="1379" spans="14:14" s="414" customFormat="1" x14ac:dyDescent="0.3">
      <c r="N1379" s="515"/>
    </row>
    <row r="1380" spans="14:14" s="414" customFormat="1" x14ac:dyDescent="0.3">
      <c r="N1380" s="515"/>
    </row>
    <row r="1381" spans="14:14" s="414" customFormat="1" x14ac:dyDescent="0.3">
      <c r="N1381" s="515"/>
    </row>
    <row r="1382" spans="14:14" s="414" customFormat="1" x14ac:dyDescent="0.3">
      <c r="N1382" s="515"/>
    </row>
    <row r="1383" spans="14:14" s="414" customFormat="1" x14ac:dyDescent="0.3">
      <c r="N1383" s="515"/>
    </row>
    <row r="1384" spans="14:14" s="414" customFormat="1" x14ac:dyDescent="0.3">
      <c r="N1384" s="515"/>
    </row>
    <row r="1385" spans="14:14" s="414" customFormat="1" x14ac:dyDescent="0.3">
      <c r="N1385" s="515"/>
    </row>
    <row r="1386" spans="14:14" s="414" customFormat="1" x14ac:dyDescent="0.3">
      <c r="N1386" s="515"/>
    </row>
    <row r="1387" spans="14:14" s="414" customFormat="1" x14ac:dyDescent="0.3">
      <c r="N1387" s="515"/>
    </row>
    <row r="1388" spans="14:14" s="414" customFormat="1" x14ac:dyDescent="0.3">
      <c r="N1388" s="515"/>
    </row>
    <row r="1389" spans="14:14" s="414" customFormat="1" x14ac:dyDescent="0.3">
      <c r="N1389" s="515"/>
    </row>
    <row r="1390" spans="14:14" s="414" customFormat="1" x14ac:dyDescent="0.3">
      <c r="N1390" s="515"/>
    </row>
    <row r="1391" spans="14:14" s="414" customFormat="1" x14ac:dyDescent="0.3">
      <c r="N1391" s="515"/>
    </row>
    <row r="1392" spans="14:14" s="414" customFormat="1" x14ac:dyDescent="0.3">
      <c r="N1392" s="515"/>
    </row>
    <row r="1393" spans="14:14" s="414" customFormat="1" x14ac:dyDescent="0.3">
      <c r="N1393" s="515"/>
    </row>
    <row r="1394" spans="14:14" s="414" customFormat="1" x14ac:dyDescent="0.3">
      <c r="N1394" s="515"/>
    </row>
    <row r="1395" spans="14:14" s="414" customFormat="1" x14ac:dyDescent="0.3">
      <c r="N1395" s="515"/>
    </row>
    <row r="1396" spans="14:14" s="414" customFormat="1" x14ac:dyDescent="0.3">
      <c r="N1396" s="515"/>
    </row>
    <row r="1397" spans="14:14" s="414" customFormat="1" x14ac:dyDescent="0.3">
      <c r="N1397" s="515"/>
    </row>
    <row r="1398" spans="14:14" s="414" customFormat="1" x14ac:dyDescent="0.3">
      <c r="N1398" s="515"/>
    </row>
    <row r="1399" spans="14:14" s="414" customFormat="1" x14ac:dyDescent="0.3">
      <c r="N1399" s="515"/>
    </row>
    <row r="1400" spans="14:14" s="414" customFormat="1" x14ac:dyDescent="0.3">
      <c r="N1400" s="515"/>
    </row>
    <row r="1401" spans="14:14" s="414" customFormat="1" x14ac:dyDescent="0.3">
      <c r="N1401" s="515"/>
    </row>
    <row r="1402" spans="14:14" s="414" customFormat="1" x14ac:dyDescent="0.3">
      <c r="N1402" s="515"/>
    </row>
    <row r="1403" spans="14:14" s="414" customFormat="1" x14ac:dyDescent="0.3">
      <c r="N1403" s="515"/>
    </row>
    <row r="1404" spans="14:14" s="414" customFormat="1" x14ac:dyDescent="0.3">
      <c r="N1404" s="515"/>
    </row>
    <row r="1405" spans="14:14" s="414" customFormat="1" x14ac:dyDescent="0.3">
      <c r="N1405" s="515"/>
    </row>
    <row r="1406" spans="14:14" s="414" customFormat="1" x14ac:dyDescent="0.3">
      <c r="N1406" s="515"/>
    </row>
    <row r="1407" spans="14:14" s="414" customFormat="1" x14ac:dyDescent="0.3">
      <c r="N1407" s="515"/>
    </row>
    <row r="1408" spans="14:14" s="414" customFormat="1" x14ac:dyDescent="0.3">
      <c r="N1408" s="515"/>
    </row>
    <row r="1409" spans="14:14" s="414" customFormat="1" x14ac:dyDescent="0.3">
      <c r="N1409" s="515"/>
    </row>
    <row r="1410" spans="14:14" s="414" customFormat="1" x14ac:dyDescent="0.3">
      <c r="N1410" s="515"/>
    </row>
    <row r="1411" spans="14:14" s="414" customFormat="1" x14ac:dyDescent="0.3">
      <c r="N1411" s="515"/>
    </row>
    <row r="1412" spans="14:14" s="414" customFormat="1" x14ac:dyDescent="0.3">
      <c r="N1412" s="515"/>
    </row>
    <row r="1413" spans="14:14" s="414" customFormat="1" x14ac:dyDescent="0.3">
      <c r="N1413" s="515"/>
    </row>
    <row r="1414" spans="14:14" s="414" customFormat="1" x14ac:dyDescent="0.3">
      <c r="N1414" s="515"/>
    </row>
    <row r="1415" spans="14:14" s="414" customFormat="1" x14ac:dyDescent="0.3">
      <c r="N1415" s="515"/>
    </row>
    <row r="1416" spans="14:14" s="414" customFormat="1" x14ac:dyDescent="0.3">
      <c r="N1416" s="515"/>
    </row>
    <row r="1417" spans="14:14" s="414" customFormat="1" x14ac:dyDescent="0.3">
      <c r="N1417" s="515"/>
    </row>
    <row r="1418" spans="14:14" s="414" customFormat="1" x14ac:dyDescent="0.3">
      <c r="N1418" s="515"/>
    </row>
    <row r="1419" spans="14:14" s="414" customFormat="1" x14ac:dyDescent="0.3">
      <c r="N1419" s="515"/>
    </row>
    <row r="1420" spans="14:14" s="414" customFormat="1" x14ac:dyDescent="0.3">
      <c r="N1420" s="515"/>
    </row>
    <row r="1421" spans="14:14" s="414" customFormat="1" x14ac:dyDescent="0.3">
      <c r="N1421" s="515"/>
    </row>
    <row r="1422" spans="14:14" s="414" customFormat="1" x14ac:dyDescent="0.3">
      <c r="N1422" s="515"/>
    </row>
    <row r="1423" spans="14:14" s="414" customFormat="1" x14ac:dyDescent="0.3">
      <c r="N1423" s="515"/>
    </row>
    <row r="1424" spans="14:14" s="414" customFormat="1" x14ac:dyDescent="0.3">
      <c r="N1424" s="515"/>
    </row>
    <row r="1425" spans="14:14" s="414" customFormat="1" x14ac:dyDescent="0.3">
      <c r="N1425" s="515"/>
    </row>
    <row r="1426" spans="14:14" s="414" customFormat="1" x14ac:dyDescent="0.3">
      <c r="N1426" s="515"/>
    </row>
    <row r="1427" spans="14:14" s="414" customFormat="1" x14ac:dyDescent="0.3">
      <c r="N1427" s="515"/>
    </row>
    <row r="1428" spans="14:14" s="414" customFormat="1" x14ac:dyDescent="0.3">
      <c r="N1428" s="515"/>
    </row>
    <row r="1429" spans="14:14" s="414" customFormat="1" x14ac:dyDescent="0.3">
      <c r="N1429" s="515"/>
    </row>
    <row r="1430" spans="14:14" s="414" customFormat="1" x14ac:dyDescent="0.3">
      <c r="N1430" s="515"/>
    </row>
    <row r="1431" spans="14:14" s="414" customFormat="1" x14ac:dyDescent="0.3">
      <c r="N1431" s="515"/>
    </row>
    <row r="1432" spans="14:14" s="414" customFormat="1" x14ac:dyDescent="0.3">
      <c r="N1432" s="515"/>
    </row>
    <row r="1433" spans="14:14" s="414" customFormat="1" x14ac:dyDescent="0.3">
      <c r="N1433" s="515"/>
    </row>
    <row r="1434" spans="14:14" s="414" customFormat="1" x14ac:dyDescent="0.3">
      <c r="N1434" s="515"/>
    </row>
    <row r="1435" spans="14:14" s="414" customFormat="1" x14ac:dyDescent="0.3">
      <c r="N1435" s="515"/>
    </row>
    <row r="1436" spans="14:14" s="414" customFormat="1" x14ac:dyDescent="0.3">
      <c r="N1436" s="515"/>
    </row>
    <row r="1437" spans="14:14" s="414" customFormat="1" x14ac:dyDescent="0.3">
      <c r="N1437" s="515"/>
    </row>
    <row r="1438" spans="14:14" s="414" customFormat="1" x14ac:dyDescent="0.3">
      <c r="N1438" s="515"/>
    </row>
    <row r="1439" spans="14:14" s="414" customFormat="1" x14ac:dyDescent="0.3">
      <c r="N1439" s="515"/>
    </row>
    <row r="1440" spans="14:14" s="414" customFormat="1" x14ac:dyDescent="0.3">
      <c r="N1440" s="515"/>
    </row>
    <row r="1441" spans="14:14" s="414" customFormat="1" x14ac:dyDescent="0.3">
      <c r="N1441" s="515"/>
    </row>
    <row r="1442" spans="14:14" s="414" customFormat="1" x14ac:dyDescent="0.3">
      <c r="N1442" s="515"/>
    </row>
    <row r="1443" spans="14:14" s="414" customFormat="1" x14ac:dyDescent="0.3">
      <c r="N1443" s="515"/>
    </row>
    <row r="1444" spans="14:14" s="414" customFormat="1" x14ac:dyDescent="0.3">
      <c r="N1444" s="515"/>
    </row>
    <row r="1445" spans="14:14" s="414" customFormat="1" x14ac:dyDescent="0.3">
      <c r="N1445" s="515"/>
    </row>
    <row r="1446" spans="14:14" s="414" customFormat="1" x14ac:dyDescent="0.3">
      <c r="N1446" s="515"/>
    </row>
    <row r="1447" spans="14:14" s="414" customFormat="1" x14ac:dyDescent="0.3">
      <c r="N1447" s="515"/>
    </row>
    <row r="1448" spans="14:14" s="414" customFormat="1" x14ac:dyDescent="0.3">
      <c r="N1448" s="515"/>
    </row>
    <row r="1449" spans="14:14" s="414" customFormat="1" x14ac:dyDescent="0.3">
      <c r="N1449" s="515"/>
    </row>
    <row r="1450" spans="14:14" s="414" customFormat="1" x14ac:dyDescent="0.3">
      <c r="N1450" s="515"/>
    </row>
    <row r="1451" spans="14:14" s="414" customFormat="1" x14ac:dyDescent="0.3">
      <c r="N1451" s="515"/>
    </row>
    <row r="1452" spans="14:14" s="414" customFormat="1" x14ac:dyDescent="0.3">
      <c r="N1452" s="515"/>
    </row>
    <row r="1453" spans="14:14" s="414" customFormat="1" x14ac:dyDescent="0.3">
      <c r="N1453" s="515"/>
    </row>
    <row r="1454" spans="14:14" s="414" customFormat="1" x14ac:dyDescent="0.3">
      <c r="N1454" s="515"/>
    </row>
    <row r="1455" spans="14:14" s="414" customFormat="1" x14ac:dyDescent="0.3">
      <c r="N1455" s="515"/>
    </row>
    <row r="1456" spans="14:14" s="414" customFormat="1" x14ac:dyDescent="0.3">
      <c r="N1456" s="515"/>
    </row>
    <row r="1457" spans="14:14" s="414" customFormat="1" x14ac:dyDescent="0.3">
      <c r="N1457" s="515"/>
    </row>
    <row r="1458" spans="14:14" s="414" customFormat="1" x14ac:dyDescent="0.3">
      <c r="N1458" s="515"/>
    </row>
    <row r="1459" spans="14:14" s="414" customFormat="1" x14ac:dyDescent="0.3">
      <c r="N1459" s="515"/>
    </row>
    <row r="1460" spans="14:14" s="414" customFormat="1" x14ac:dyDescent="0.3">
      <c r="N1460" s="515"/>
    </row>
    <row r="1461" spans="14:14" s="414" customFormat="1" x14ac:dyDescent="0.3">
      <c r="N1461" s="515"/>
    </row>
    <row r="1462" spans="14:14" s="414" customFormat="1" x14ac:dyDescent="0.3">
      <c r="N1462" s="515"/>
    </row>
    <row r="1463" spans="14:14" s="414" customFormat="1" x14ac:dyDescent="0.3">
      <c r="N1463" s="515"/>
    </row>
    <row r="1464" spans="14:14" s="414" customFormat="1" x14ac:dyDescent="0.3">
      <c r="N1464" s="515"/>
    </row>
    <row r="1465" spans="14:14" s="414" customFormat="1" x14ac:dyDescent="0.3">
      <c r="N1465" s="515"/>
    </row>
    <row r="1466" spans="14:14" s="414" customFormat="1" x14ac:dyDescent="0.3">
      <c r="N1466" s="515"/>
    </row>
    <row r="1467" spans="14:14" s="414" customFormat="1" x14ac:dyDescent="0.3">
      <c r="N1467" s="515"/>
    </row>
    <row r="1468" spans="14:14" s="414" customFormat="1" x14ac:dyDescent="0.3">
      <c r="N1468" s="515"/>
    </row>
    <row r="1469" spans="14:14" s="414" customFormat="1" x14ac:dyDescent="0.3">
      <c r="N1469" s="515"/>
    </row>
    <row r="1470" spans="14:14" s="414" customFormat="1" x14ac:dyDescent="0.3">
      <c r="N1470" s="515"/>
    </row>
    <row r="1471" spans="14:14" s="414" customFormat="1" x14ac:dyDescent="0.3">
      <c r="N1471" s="515"/>
    </row>
    <row r="1472" spans="14:14" s="414" customFormat="1" x14ac:dyDescent="0.3">
      <c r="N1472" s="515"/>
    </row>
    <row r="1473" spans="14:14" s="414" customFormat="1" x14ac:dyDescent="0.3">
      <c r="N1473" s="515"/>
    </row>
    <row r="1474" spans="14:14" s="414" customFormat="1" x14ac:dyDescent="0.3">
      <c r="N1474" s="515"/>
    </row>
    <row r="1475" spans="14:14" s="414" customFormat="1" x14ac:dyDescent="0.3">
      <c r="N1475" s="515"/>
    </row>
    <row r="1476" spans="14:14" s="414" customFormat="1" x14ac:dyDescent="0.3">
      <c r="N1476" s="515"/>
    </row>
    <row r="1477" spans="14:14" s="414" customFormat="1" x14ac:dyDescent="0.3">
      <c r="N1477" s="515"/>
    </row>
    <row r="1478" spans="14:14" s="414" customFormat="1" x14ac:dyDescent="0.3">
      <c r="N1478" s="515"/>
    </row>
    <row r="1479" spans="14:14" s="414" customFormat="1" x14ac:dyDescent="0.3">
      <c r="N1479" s="515"/>
    </row>
    <row r="1480" spans="14:14" s="414" customFormat="1" x14ac:dyDescent="0.3">
      <c r="N1480" s="515"/>
    </row>
    <row r="1481" spans="14:14" s="414" customFormat="1" x14ac:dyDescent="0.3">
      <c r="N1481" s="515"/>
    </row>
    <row r="1482" spans="14:14" s="414" customFormat="1" x14ac:dyDescent="0.3">
      <c r="N1482" s="515"/>
    </row>
    <row r="1483" spans="14:14" s="414" customFormat="1" x14ac:dyDescent="0.3">
      <c r="N1483" s="515"/>
    </row>
    <row r="1484" spans="14:14" s="414" customFormat="1" x14ac:dyDescent="0.3">
      <c r="N1484" s="515"/>
    </row>
    <row r="1485" spans="14:14" s="414" customFormat="1" x14ac:dyDescent="0.3">
      <c r="N1485" s="515"/>
    </row>
    <row r="1486" spans="14:14" s="414" customFormat="1" x14ac:dyDescent="0.3">
      <c r="N1486" s="515"/>
    </row>
    <row r="1487" spans="14:14" s="414" customFormat="1" x14ac:dyDescent="0.3">
      <c r="N1487" s="515"/>
    </row>
    <row r="1488" spans="14:14" s="414" customFormat="1" x14ac:dyDescent="0.3">
      <c r="N1488" s="515"/>
    </row>
    <row r="1489" spans="14:14" s="414" customFormat="1" x14ac:dyDescent="0.3">
      <c r="N1489" s="515"/>
    </row>
    <row r="1490" spans="14:14" s="414" customFormat="1" x14ac:dyDescent="0.3">
      <c r="N1490" s="515"/>
    </row>
    <row r="1491" spans="14:14" s="414" customFormat="1" x14ac:dyDescent="0.3">
      <c r="N1491" s="515"/>
    </row>
    <row r="1492" spans="14:14" s="414" customFormat="1" x14ac:dyDescent="0.3">
      <c r="N1492" s="515"/>
    </row>
    <row r="1493" spans="14:14" s="414" customFormat="1" x14ac:dyDescent="0.3">
      <c r="N1493" s="515"/>
    </row>
    <row r="1494" spans="14:14" s="414" customFormat="1" x14ac:dyDescent="0.3">
      <c r="N1494" s="515"/>
    </row>
    <row r="1495" spans="14:14" s="414" customFormat="1" x14ac:dyDescent="0.3">
      <c r="N1495" s="515"/>
    </row>
    <row r="1496" spans="14:14" s="414" customFormat="1" x14ac:dyDescent="0.3">
      <c r="N1496" s="515"/>
    </row>
    <row r="1497" spans="14:14" s="414" customFormat="1" x14ac:dyDescent="0.3">
      <c r="N1497" s="515"/>
    </row>
    <row r="1498" spans="14:14" s="414" customFormat="1" x14ac:dyDescent="0.3">
      <c r="N1498" s="515"/>
    </row>
    <row r="1499" spans="14:14" s="414" customFormat="1" x14ac:dyDescent="0.3">
      <c r="N1499" s="515"/>
    </row>
    <row r="1500" spans="14:14" s="414" customFormat="1" x14ac:dyDescent="0.3">
      <c r="N1500" s="515"/>
    </row>
    <row r="1501" spans="14:14" s="414" customFormat="1" x14ac:dyDescent="0.3">
      <c r="N1501" s="515"/>
    </row>
    <row r="1502" spans="14:14" s="414" customFormat="1" x14ac:dyDescent="0.3">
      <c r="N1502" s="515"/>
    </row>
    <row r="1503" spans="14:14" s="414" customFormat="1" x14ac:dyDescent="0.3">
      <c r="N1503" s="515"/>
    </row>
    <row r="1504" spans="14:14" s="414" customFormat="1" x14ac:dyDescent="0.3">
      <c r="N1504" s="515"/>
    </row>
    <row r="1505" spans="14:14" s="414" customFormat="1" x14ac:dyDescent="0.3">
      <c r="N1505" s="515"/>
    </row>
    <row r="1506" spans="14:14" s="414" customFormat="1" x14ac:dyDescent="0.3">
      <c r="N1506" s="515"/>
    </row>
    <row r="1507" spans="14:14" s="414" customFormat="1" x14ac:dyDescent="0.3">
      <c r="N1507" s="515"/>
    </row>
    <row r="1508" spans="14:14" s="414" customFormat="1" x14ac:dyDescent="0.3">
      <c r="N1508" s="515"/>
    </row>
    <row r="1509" spans="14:14" s="414" customFormat="1" x14ac:dyDescent="0.3">
      <c r="N1509" s="515"/>
    </row>
    <row r="1510" spans="14:14" s="414" customFormat="1" x14ac:dyDescent="0.3">
      <c r="N1510" s="515"/>
    </row>
    <row r="1511" spans="14:14" s="414" customFormat="1" x14ac:dyDescent="0.3">
      <c r="N1511" s="515"/>
    </row>
    <row r="1512" spans="14:14" s="414" customFormat="1" x14ac:dyDescent="0.3">
      <c r="N1512" s="515"/>
    </row>
    <row r="1513" spans="14:14" s="414" customFormat="1" x14ac:dyDescent="0.3">
      <c r="N1513" s="515"/>
    </row>
    <row r="1514" spans="14:14" s="414" customFormat="1" x14ac:dyDescent="0.3">
      <c r="N1514" s="515"/>
    </row>
    <row r="1515" spans="14:14" s="414" customFormat="1" x14ac:dyDescent="0.3">
      <c r="N1515" s="515"/>
    </row>
    <row r="1516" spans="14:14" s="414" customFormat="1" x14ac:dyDescent="0.3">
      <c r="N1516" s="515"/>
    </row>
    <row r="1517" spans="14:14" s="414" customFormat="1" x14ac:dyDescent="0.3">
      <c r="N1517" s="515"/>
    </row>
    <row r="1518" spans="14:14" s="414" customFormat="1" x14ac:dyDescent="0.3">
      <c r="N1518" s="515"/>
    </row>
    <row r="1519" spans="14:14" s="414" customFormat="1" x14ac:dyDescent="0.3">
      <c r="N1519" s="515"/>
    </row>
    <row r="1520" spans="14:14" s="414" customFormat="1" x14ac:dyDescent="0.3">
      <c r="N1520" s="515"/>
    </row>
    <row r="1521" spans="14:14" s="414" customFormat="1" x14ac:dyDescent="0.3">
      <c r="N1521" s="515"/>
    </row>
    <row r="1522" spans="14:14" s="414" customFormat="1" x14ac:dyDescent="0.3">
      <c r="N1522" s="515"/>
    </row>
    <row r="1523" spans="14:14" s="414" customFormat="1" x14ac:dyDescent="0.3">
      <c r="N1523" s="515"/>
    </row>
    <row r="1524" spans="14:14" s="414" customFormat="1" x14ac:dyDescent="0.3">
      <c r="N1524" s="515"/>
    </row>
    <row r="1525" spans="14:14" s="414" customFormat="1" x14ac:dyDescent="0.3">
      <c r="N1525" s="515"/>
    </row>
    <row r="1526" spans="14:14" s="414" customFormat="1" x14ac:dyDescent="0.3">
      <c r="N1526" s="515"/>
    </row>
    <row r="1527" spans="14:14" s="414" customFormat="1" x14ac:dyDescent="0.3">
      <c r="N1527" s="515"/>
    </row>
    <row r="1528" spans="14:14" s="414" customFormat="1" x14ac:dyDescent="0.3">
      <c r="N1528" s="515"/>
    </row>
    <row r="1529" spans="14:14" s="414" customFormat="1" x14ac:dyDescent="0.3">
      <c r="N1529" s="515"/>
    </row>
    <row r="1530" spans="14:14" s="414" customFormat="1" x14ac:dyDescent="0.3">
      <c r="N1530" s="515"/>
    </row>
    <row r="1531" spans="14:14" s="414" customFormat="1" x14ac:dyDescent="0.3">
      <c r="N1531" s="515"/>
    </row>
    <row r="1532" spans="14:14" s="414" customFormat="1" x14ac:dyDescent="0.3">
      <c r="N1532" s="515"/>
    </row>
    <row r="1533" spans="14:14" s="414" customFormat="1" x14ac:dyDescent="0.3">
      <c r="N1533" s="515"/>
    </row>
    <row r="1534" spans="14:14" s="414" customFormat="1" x14ac:dyDescent="0.3">
      <c r="N1534" s="515"/>
    </row>
    <row r="1535" spans="14:14" s="414" customFormat="1" x14ac:dyDescent="0.3">
      <c r="N1535" s="515"/>
    </row>
    <row r="1536" spans="14:14" s="414" customFormat="1" x14ac:dyDescent="0.3">
      <c r="N1536" s="515"/>
    </row>
    <row r="1537" spans="14:14" s="414" customFormat="1" x14ac:dyDescent="0.3">
      <c r="N1537" s="515"/>
    </row>
    <row r="1538" spans="14:14" s="414" customFormat="1" x14ac:dyDescent="0.3">
      <c r="N1538" s="515"/>
    </row>
    <row r="1539" spans="14:14" s="414" customFormat="1" x14ac:dyDescent="0.3">
      <c r="N1539" s="515"/>
    </row>
    <row r="1540" spans="14:14" s="414" customFormat="1" x14ac:dyDescent="0.3">
      <c r="N1540" s="515"/>
    </row>
    <row r="1541" spans="14:14" s="414" customFormat="1" x14ac:dyDescent="0.3">
      <c r="N1541" s="515"/>
    </row>
    <row r="1542" spans="14:14" s="414" customFormat="1" x14ac:dyDescent="0.3">
      <c r="N1542" s="515"/>
    </row>
    <row r="1543" spans="14:14" s="414" customFormat="1" x14ac:dyDescent="0.3">
      <c r="N1543" s="515"/>
    </row>
    <row r="1544" spans="14:14" s="414" customFormat="1" x14ac:dyDescent="0.3">
      <c r="N1544" s="515"/>
    </row>
    <row r="1545" spans="14:14" s="414" customFormat="1" x14ac:dyDescent="0.3">
      <c r="N1545" s="515"/>
    </row>
    <row r="1546" spans="14:14" s="414" customFormat="1" x14ac:dyDescent="0.3">
      <c r="N1546" s="515"/>
    </row>
    <row r="1547" spans="14:14" s="414" customFormat="1" x14ac:dyDescent="0.3">
      <c r="N1547" s="515"/>
    </row>
    <row r="1548" spans="14:14" s="414" customFormat="1" x14ac:dyDescent="0.3">
      <c r="N1548" s="515"/>
    </row>
    <row r="1549" spans="14:14" s="414" customFormat="1" x14ac:dyDescent="0.3">
      <c r="N1549" s="515"/>
    </row>
    <row r="1550" spans="14:14" s="414" customFormat="1" x14ac:dyDescent="0.3">
      <c r="N1550" s="515"/>
    </row>
    <row r="1551" spans="14:14" s="414" customFormat="1" x14ac:dyDescent="0.3">
      <c r="N1551" s="515"/>
    </row>
    <row r="1552" spans="14:14" s="414" customFormat="1" x14ac:dyDescent="0.3">
      <c r="N1552" s="515"/>
    </row>
    <row r="1553" spans="14:14" s="414" customFormat="1" x14ac:dyDescent="0.3">
      <c r="N1553" s="515"/>
    </row>
    <row r="1554" spans="14:14" s="414" customFormat="1" x14ac:dyDescent="0.3">
      <c r="N1554" s="515"/>
    </row>
    <row r="1555" spans="14:14" s="414" customFormat="1" x14ac:dyDescent="0.3">
      <c r="N1555" s="515"/>
    </row>
    <row r="1556" spans="14:14" s="414" customFormat="1" x14ac:dyDescent="0.3">
      <c r="N1556" s="515"/>
    </row>
    <row r="1557" spans="14:14" s="414" customFormat="1" x14ac:dyDescent="0.3">
      <c r="N1557" s="515"/>
    </row>
    <row r="1558" spans="14:14" s="414" customFormat="1" x14ac:dyDescent="0.3">
      <c r="N1558" s="515"/>
    </row>
    <row r="1559" spans="14:14" s="414" customFormat="1" x14ac:dyDescent="0.3">
      <c r="N1559" s="515"/>
    </row>
    <row r="1560" spans="14:14" s="414" customFormat="1" x14ac:dyDescent="0.3">
      <c r="N1560" s="515"/>
    </row>
    <row r="1561" spans="14:14" s="414" customFormat="1" x14ac:dyDescent="0.3">
      <c r="N1561" s="515"/>
    </row>
    <row r="1562" spans="14:14" s="414" customFormat="1" x14ac:dyDescent="0.3">
      <c r="N1562" s="515"/>
    </row>
    <row r="1563" spans="14:14" s="414" customFormat="1" x14ac:dyDescent="0.3">
      <c r="N1563" s="515"/>
    </row>
    <row r="1564" spans="14:14" s="414" customFormat="1" x14ac:dyDescent="0.3">
      <c r="N1564" s="515"/>
    </row>
    <row r="1565" spans="14:14" s="414" customFormat="1" x14ac:dyDescent="0.3">
      <c r="N1565" s="515"/>
    </row>
    <row r="1566" spans="14:14" s="414" customFormat="1" x14ac:dyDescent="0.3">
      <c r="N1566" s="515"/>
    </row>
    <row r="1567" spans="14:14" s="414" customFormat="1" x14ac:dyDescent="0.3">
      <c r="N1567" s="515"/>
    </row>
    <row r="1568" spans="14:14" s="414" customFormat="1" x14ac:dyDescent="0.3">
      <c r="N1568" s="515"/>
    </row>
    <row r="1569" spans="14:14" s="414" customFormat="1" x14ac:dyDescent="0.3">
      <c r="N1569" s="515"/>
    </row>
    <row r="1570" spans="14:14" s="414" customFormat="1" x14ac:dyDescent="0.3">
      <c r="N1570" s="515"/>
    </row>
    <row r="1571" spans="14:14" s="414" customFormat="1" x14ac:dyDescent="0.3">
      <c r="N1571" s="515"/>
    </row>
    <row r="1572" spans="14:14" s="414" customFormat="1" x14ac:dyDescent="0.3">
      <c r="N1572" s="515"/>
    </row>
    <row r="1573" spans="14:14" s="414" customFormat="1" x14ac:dyDescent="0.3">
      <c r="N1573" s="515"/>
    </row>
    <row r="1574" spans="14:14" s="414" customFormat="1" x14ac:dyDescent="0.3">
      <c r="N1574" s="515"/>
    </row>
    <row r="1575" spans="14:14" s="414" customFormat="1" x14ac:dyDescent="0.3">
      <c r="N1575" s="515"/>
    </row>
    <row r="1576" spans="14:14" s="414" customFormat="1" x14ac:dyDescent="0.3">
      <c r="N1576" s="515"/>
    </row>
    <row r="1577" spans="14:14" s="414" customFormat="1" x14ac:dyDescent="0.3">
      <c r="N1577" s="515"/>
    </row>
    <row r="1578" spans="14:14" s="414" customFormat="1" x14ac:dyDescent="0.3">
      <c r="N1578" s="515"/>
    </row>
    <row r="1579" spans="14:14" s="414" customFormat="1" x14ac:dyDescent="0.3">
      <c r="N1579" s="515"/>
    </row>
    <row r="1580" spans="14:14" s="414" customFormat="1" x14ac:dyDescent="0.3">
      <c r="N1580" s="515"/>
    </row>
    <row r="1581" spans="14:14" s="414" customFormat="1" x14ac:dyDescent="0.3">
      <c r="N1581" s="515"/>
    </row>
    <row r="1582" spans="14:14" s="414" customFormat="1" x14ac:dyDescent="0.3">
      <c r="N1582" s="515"/>
    </row>
    <row r="1583" spans="14:14" s="414" customFormat="1" x14ac:dyDescent="0.3">
      <c r="N1583" s="515"/>
    </row>
    <row r="1584" spans="14:14" s="414" customFormat="1" x14ac:dyDescent="0.3">
      <c r="N1584" s="515"/>
    </row>
    <row r="1585" spans="14:14" s="414" customFormat="1" x14ac:dyDescent="0.3">
      <c r="N1585" s="515"/>
    </row>
    <row r="1586" spans="14:14" s="414" customFormat="1" x14ac:dyDescent="0.3">
      <c r="N1586" s="515"/>
    </row>
    <row r="1587" spans="14:14" s="414" customFormat="1" x14ac:dyDescent="0.3">
      <c r="N1587" s="515"/>
    </row>
    <row r="1588" spans="14:14" s="414" customFormat="1" x14ac:dyDescent="0.3">
      <c r="N1588" s="515"/>
    </row>
    <row r="1589" spans="14:14" s="414" customFormat="1" x14ac:dyDescent="0.3">
      <c r="N1589" s="515"/>
    </row>
    <row r="1590" spans="14:14" s="414" customFormat="1" x14ac:dyDescent="0.3">
      <c r="N1590" s="515"/>
    </row>
    <row r="1591" spans="14:14" s="414" customFormat="1" x14ac:dyDescent="0.3">
      <c r="N1591" s="515"/>
    </row>
    <row r="1592" spans="14:14" s="414" customFormat="1" x14ac:dyDescent="0.3">
      <c r="N1592" s="515"/>
    </row>
    <row r="1593" spans="14:14" s="414" customFormat="1" x14ac:dyDescent="0.3">
      <c r="N1593" s="515"/>
    </row>
    <row r="1594" spans="14:14" s="414" customFormat="1" x14ac:dyDescent="0.3">
      <c r="N1594" s="515"/>
    </row>
    <row r="1595" spans="14:14" s="414" customFormat="1" x14ac:dyDescent="0.3">
      <c r="N1595" s="515"/>
    </row>
    <row r="1596" spans="14:14" s="414" customFormat="1" x14ac:dyDescent="0.3">
      <c r="N1596" s="515"/>
    </row>
    <row r="1597" spans="14:14" s="414" customFormat="1" x14ac:dyDescent="0.3">
      <c r="N1597" s="515"/>
    </row>
    <row r="1598" spans="14:14" s="414" customFormat="1" x14ac:dyDescent="0.3">
      <c r="N1598" s="515"/>
    </row>
    <row r="1599" spans="14:14" s="414" customFormat="1" x14ac:dyDescent="0.3">
      <c r="N1599" s="515"/>
    </row>
    <row r="1600" spans="14:14" s="414" customFormat="1" x14ac:dyDescent="0.3">
      <c r="N1600" s="515"/>
    </row>
    <row r="1601" spans="14:14" s="414" customFormat="1" x14ac:dyDescent="0.3">
      <c r="N1601" s="515"/>
    </row>
    <row r="1602" spans="14:14" s="414" customFormat="1" x14ac:dyDescent="0.3">
      <c r="N1602" s="515"/>
    </row>
    <row r="1603" spans="14:14" s="414" customFormat="1" x14ac:dyDescent="0.3">
      <c r="N1603" s="515"/>
    </row>
    <row r="1604" spans="14:14" s="414" customFormat="1" x14ac:dyDescent="0.3">
      <c r="N1604" s="515"/>
    </row>
    <row r="1605" spans="14:14" s="414" customFormat="1" x14ac:dyDescent="0.3">
      <c r="N1605" s="515"/>
    </row>
    <row r="1606" spans="14:14" s="414" customFormat="1" x14ac:dyDescent="0.3">
      <c r="N1606" s="515"/>
    </row>
    <row r="1607" spans="14:14" s="414" customFormat="1" x14ac:dyDescent="0.3">
      <c r="N1607" s="515"/>
    </row>
    <row r="1608" spans="14:14" s="414" customFormat="1" x14ac:dyDescent="0.3">
      <c r="N1608" s="515"/>
    </row>
    <row r="1609" spans="14:14" s="414" customFormat="1" x14ac:dyDescent="0.3">
      <c r="N1609" s="515"/>
    </row>
    <row r="1610" spans="14:14" s="414" customFormat="1" x14ac:dyDescent="0.3">
      <c r="N1610" s="515"/>
    </row>
    <row r="1611" spans="14:14" s="414" customFormat="1" x14ac:dyDescent="0.3">
      <c r="N1611" s="515"/>
    </row>
    <row r="1612" spans="14:14" s="414" customFormat="1" x14ac:dyDescent="0.3">
      <c r="N1612" s="515"/>
    </row>
    <row r="1613" spans="14:14" s="414" customFormat="1" x14ac:dyDescent="0.3">
      <c r="N1613" s="515"/>
    </row>
    <row r="1614" spans="14:14" s="414" customFormat="1" x14ac:dyDescent="0.3">
      <c r="N1614" s="515"/>
    </row>
    <row r="1615" spans="14:14" s="414" customFormat="1" x14ac:dyDescent="0.3">
      <c r="N1615" s="515"/>
    </row>
    <row r="1616" spans="14:14" s="414" customFormat="1" x14ac:dyDescent="0.3">
      <c r="N1616" s="515"/>
    </row>
    <row r="1617" spans="14:14" s="414" customFormat="1" x14ac:dyDescent="0.3">
      <c r="N1617" s="515"/>
    </row>
    <row r="1618" spans="14:14" s="414" customFormat="1" x14ac:dyDescent="0.3">
      <c r="N1618" s="515"/>
    </row>
    <row r="1619" spans="14:14" s="414" customFormat="1" x14ac:dyDescent="0.3">
      <c r="N1619" s="515"/>
    </row>
    <row r="1620" spans="14:14" s="414" customFormat="1" x14ac:dyDescent="0.3">
      <c r="N1620" s="515"/>
    </row>
    <row r="1621" spans="14:14" s="414" customFormat="1" x14ac:dyDescent="0.3">
      <c r="N1621" s="515"/>
    </row>
    <row r="1622" spans="14:14" s="414" customFormat="1" x14ac:dyDescent="0.3">
      <c r="N1622" s="515"/>
    </row>
    <row r="1623" spans="14:14" s="414" customFormat="1" x14ac:dyDescent="0.3">
      <c r="N1623" s="515"/>
    </row>
    <row r="1624" spans="14:14" s="414" customFormat="1" x14ac:dyDescent="0.3">
      <c r="N1624" s="515"/>
    </row>
    <row r="1625" spans="14:14" s="414" customFormat="1" x14ac:dyDescent="0.3">
      <c r="N1625" s="515"/>
    </row>
    <row r="1626" spans="14:14" s="414" customFormat="1" x14ac:dyDescent="0.3">
      <c r="N1626" s="515"/>
    </row>
    <row r="1627" spans="14:14" s="414" customFormat="1" x14ac:dyDescent="0.3">
      <c r="N1627" s="515"/>
    </row>
    <row r="1628" spans="14:14" s="414" customFormat="1" x14ac:dyDescent="0.3">
      <c r="N1628" s="515"/>
    </row>
    <row r="1629" spans="14:14" s="414" customFormat="1" x14ac:dyDescent="0.3">
      <c r="N1629" s="515"/>
    </row>
    <row r="1630" spans="14:14" s="414" customFormat="1" x14ac:dyDescent="0.3">
      <c r="N1630" s="515"/>
    </row>
    <row r="1631" spans="14:14" s="414" customFormat="1" x14ac:dyDescent="0.3">
      <c r="N1631" s="515"/>
    </row>
    <row r="1632" spans="14:14" s="414" customFormat="1" x14ac:dyDescent="0.3">
      <c r="N1632" s="515"/>
    </row>
    <row r="1633" spans="14:14" s="414" customFormat="1" x14ac:dyDescent="0.3">
      <c r="N1633" s="515"/>
    </row>
    <row r="1634" spans="14:14" s="414" customFormat="1" x14ac:dyDescent="0.3">
      <c r="N1634" s="515"/>
    </row>
    <row r="1635" spans="14:14" s="414" customFormat="1" x14ac:dyDescent="0.3">
      <c r="N1635" s="515"/>
    </row>
    <row r="1636" spans="14:14" s="414" customFormat="1" x14ac:dyDescent="0.3">
      <c r="N1636" s="515"/>
    </row>
    <row r="1637" spans="14:14" s="414" customFormat="1" x14ac:dyDescent="0.3">
      <c r="N1637" s="515"/>
    </row>
    <row r="1638" spans="14:14" s="414" customFormat="1" x14ac:dyDescent="0.3">
      <c r="N1638" s="515"/>
    </row>
    <row r="1639" spans="14:14" s="414" customFormat="1" x14ac:dyDescent="0.3">
      <c r="N1639" s="515"/>
    </row>
    <row r="1640" spans="14:14" s="414" customFormat="1" x14ac:dyDescent="0.3">
      <c r="N1640" s="515"/>
    </row>
    <row r="1641" spans="14:14" s="414" customFormat="1" x14ac:dyDescent="0.3">
      <c r="N1641" s="515"/>
    </row>
    <row r="1642" spans="14:14" s="414" customFormat="1" x14ac:dyDescent="0.3">
      <c r="N1642" s="515"/>
    </row>
    <row r="1643" spans="14:14" s="414" customFormat="1" x14ac:dyDescent="0.3">
      <c r="N1643" s="515"/>
    </row>
    <row r="1644" spans="14:14" s="414" customFormat="1" x14ac:dyDescent="0.3">
      <c r="N1644" s="515"/>
    </row>
    <row r="1645" spans="14:14" s="414" customFormat="1" x14ac:dyDescent="0.3">
      <c r="N1645" s="515"/>
    </row>
    <row r="1646" spans="14:14" s="414" customFormat="1" x14ac:dyDescent="0.3">
      <c r="N1646" s="515"/>
    </row>
    <row r="1647" spans="14:14" s="414" customFormat="1" x14ac:dyDescent="0.3">
      <c r="N1647" s="515"/>
    </row>
    <row r="1648" spans="14:14" s="414" customFormat="1" x14ac:dyDescent="0.3">
      <c r="N1648" s="515"/>
    </row>
    <row r="1649" spans="14:14" s="414" customFormat="1" x14ac:dyDescent="0.3">
      <c r="N1649" s="515"/>
    </row>
    <row r="1650" spans="14:14" s="414" customFormat="1" x14ac:dyDescent="0.3">
      <c r="N1650" s="515"/>
    </row>
    <row r="1651" spans="14:14" s="414" customFormat="1" x14ac:dyDescent="0.3">
      <c r="N1651" s="515"/>
    </row>
    <row r="1652" spans="14:14" s="414" customFormat="1" x14ac:dyDescent="0.3">
      <c r="N1652" s="515"/>
    </row>
    <row r="1653" spans="14:14" s="414" customFormat="1" x14ac:dyDescent="0.3">
      <c r="N1653" s="515"/>
    </row>
    <row r="1654" spans="14:14" s="414" customFormat="1" x14ac:dyDescent="0.3">
      <c r="N1654" s="515"/>
    </row>
    <row r="1655" spans="14:14" s="414" customFormat="1" x14ac:dyDescent="0.3">
      <c r="N1655" s="515"/>
    </row>
    <row r="1656" spans="14:14" s="414" customFormat="1" x14ac:dyDescent="0.3">
      <c r="N1656" s="515"/>
    </row>
    <row r="1657" spans="14:14" s="414" customFormat="1" x14ac:dyDescent="0.3">
      <c r="N1657" s="515"/>
    </row>
    <row r="1658" spans="14:14" s="414" customFormat="1" x14ac:dyDescent="0.3">
      <c r="N1658" s="515"/>
    </row>
    <row r="1659" spans="14:14" s="414" customFormat="1" x14ac:dyDescent="0.3">
      <c r="N1659" s="515"/>
    </row>
    <row r="1660" spans="14:14" s="414" customFormat="1" x14ac:dyDescent="0.3">
      <c r="N1660" s="515"/>
    </row>
    <row r="1661" spans="14:14" s="414" customFormat="1" x14ac:dyDescent="0.3">
      <c r="N1661" s="515"/>
    </row>
    <row r="1662" spans="14:14" s="414" customFormat="1" x14ac:dyDescent="0.3">
      <c r="N1662" s="515"/>
    </row>
    <row r="1663" spans="14:14" s="414" customFormat="1" x14ac:dyDescent="0.3">
      <c r="N1663" s="515"/>
    </row>
    <row r="1664" spans="14:14" s="414" customFormat="1" x14ac:dyDescent="0.3">
      <c r="N1664" s="515"/>
    </row>
    <row r="1665" spans="14:14" s="414" customFormat="1" x14ac:dyDescent="0.3">
      <c r="N1665" s="515"/>
    </row>
    <row r="1666" spans="14:14" s="414" customFormat="1" x14ac:dyDescent="0.3">
      <c r="N1666" s="515"/>
    </row>
    <row r="1667" spans="14:14" s="414" customFormat="1" x14ac:dyDescent="0.3">
      <c r="N1667" s="515"/>
    </row>
    <row r="1668" spans="14:14" s="414" customFormat="1" x14ac:dyDescent="0.3">
      <c r="N1668" s="515"/>
    </row>
    <row r="1669" spans="14:14" s="414" customFormat="1" x14ac:dyDescent="0.3">
      <c r="N1669" s="515"/>
    </row>
    <row r="1670" spans="14:14" s="414" customFormat="1" x14ac:dyDescent="0.3">
      <c r="N1670" s="515"/>
    </row>
    <row r="1671" spans="14:14" s="414" customFormat="1" x14ac:dyDescent="0.3">
      <c r="N1671" s="515"/>
    </row>
    <row r="1672" spans="14:14" s="414" customFormat="1" x14ac:dyDescent="0.3">
      <c r="N1672" s="515"/>
    </row>
    <row r="1673" spans="14:14" s="414" customFormat="1" x14ac:dyDescent="0.3">
      <c r="N1673" s="515"/>
    </row>
    <row r="1674" spans="14:14" s="414" customFormat="1" x14ac:dyDescent="0.3">
      <c r="N1674" s="515"/>
    </row>
    <row r="1675" spans="14:14" s="414" customFormat="1" x14ac:dyDescent="0.3">
      <c r="N1675" s="515"/>
    </row>
    <row r="1676" spans="14:14" s="414" customFormat="1" x14ac:dyDescent="0.3">
      <c r="N1676" s="515"/>
    </row>
    <row r="1677" spans="14:14" s="414" customFormat="1" x14ac:dyDescent="0.3">
      <c r="N1677" s="515"/>
    </row>
    <row r="1678" spans="14:14" s="414" customFormat="1" x14ac:dyDescent="0.3">
      <c r="N1678" s="515"/>
    </row>
    <row r="1679" spans="14:14" s="414" customFormat="1" x14ac:dyDescent="0.3">
      <c r="N1679" s="515"/>
    </row>
    <row r="1680" spans="14:14" s="414" customFormat="1" x14ac:dyDescent="0.3">
      <c r="N1680" s="515"/>
    </row>
    <row r="1681" spans="14:14" s="414" customFormat="1" x14ac:dyDescent="0.3">
      <c r="N1681" s="515"/>
    </row>
    <row r="1682" spans="14:14" s="414" customFormat="1" x14ac:dyDescent="0.3">
      <c r="N1682" s="515"/>
    </row>
    <row r="1683" spans="14:14" s="414" customFormat="1" x14ac:dyDescent="0.3">
      <c r="N1683" s="515"/>
    </row>
    <row r="1684" spans="14:14" s="414" customFormat="1" x14ac:dyDescent="0.3">
      <c r="N1684" s="515"/>
    </row>
    <row r="1685" spans="14:14" s="414" customFormat="1" x14ac:dyDescent="0.3">
      <c r="N1685" s="515"/>
    </row>
    <row r="1686" spans="14:14" s="414" customFormat="1" x14ac:dyDescent="0.3">
      <c r="N1686" s="515"/>
    </row>
    <row r="1687" spans="14:14" s="414" customFormat="1" x14ac:dyDescent="0.3">
      <c r="N1687" s="515"/>
    </row>
    <row r="1688" spans="14:14" s="414" customFormat="1" x14ac:dyDescent="0.3">
      <c r="N1688" s="515"/>
    </row>
    <row r="1689" spans="14:14" s="414" customFormat="1" x14ac:dyDescent="0.3">
      <c r="N1689" s="515"/>
    </row>
    <row r="1690" spans="14:14" s="414" customFormat="1" x14ac:dyDescent="0.3">
      <c r="N1690" s="515"/>
    </row>
    <row r="1691" spans="14:14" s="414" customFormat="1" x14ac:dyDescent="0.3">
      <c r="N1691" s="515"/>
    </row>
    <row r="1692" spans="14:14" s="414" customFormat="1" x14ac:dyDescent="0.3">
      <c r="N1692" s="515"/>
    </row>
    <row r="1693" spans="14:14" s="414" customFormat="1" x14ac:dyDescent="0.3">
      <c r="N1693" s="515"/>
    </row>
    <row r="1694" spans="14:14" s="414" customFormat="1" x14ac:dyDescent="0.3">
      <c r="N1694" s="515"/>
    </row>
    <row r="1695" spans="14:14" s="414" customFormat="1" x14ac:dyDescent="0.3">
      <c r="N1695" s="515"/>
    </row>
    <row r="1696" spans="14:14" s="414" customFormat="1" x14ac:dyDescent="0.3">
      <c r="N1696" s="515"/>
    </row>
    <row r="1697" spans="14:14" s="414" customFormat="1" x14ac:dyDescent="0.3">
      <c r="N1697" s="515"/>
    </row>
    <row r="1698" spans="14:14" s="414" customFormat="1" x14ac:dyDescent="0.3">
      <c r="N1698" s="515"/>
    </row>
    <row r="1699" spans="14:14" s="414" customFormat="1" x14ac:dyDescent="0.3">
      <c r="N1699" s="515"/>
    </row>
    <row r="1700" spans="14:14" s="414" customFormat="1" x14ac:dyDescent="0.3">
      <c r="N1700" s="515"/>
    </row>
    <row r="1701" spans="14:14" s="414" customFormat="1" x14ac:dyDescent="0.3">
      <c r="N1701" s="515"/>
    </row>
    <row r="1702" spans="14:14" s="414" customFormat="1" x14ac:dyDescent="0.3">
      <c r="N1702" s="515"/>
    </row>
    <row r="1703" spans="14:14" s="414" customFormat="1" x14ac:dyDescent="0.3">
      <c r="N1703" s="515"/>
    </row>
    <row r="1704" spans="14:14" s="414" customFormat="1" x14ac:dyDescent="0.3">
      <c r="N1704" s="515"/>
    </row>
    <row r="1705" spans="14:14" s="414" customFormat="1" x14ac:dyDescent="0.3">
      <c r="N1705" s="515"/>
    </row>
    <row r="1706" spans="14:14" s="414" customFormat="1" x14ac:dyDescent="0.3">
      <c r="N1706" s="515"/>
    </row>
    <row r="1707" spans="14:14" s="414" customFormat="1" x14ac:dyDescent="0.3">
      <c r="N1707" s="515"/>
    </row>
    <row r="1708" spans="14:14" s="414" customFormat="1" x14ac:dyDescent="0.3">
      <c r="N1708" s="515"/>
    </row>
    <row r="1709" spans="14:14" s="414" customFormat="1" x14ac:dyDescent="0.3">
      <c r="N1709" s="515"/>
    </row>
    <row r="1710" spans="14:14" s="414" customFormat="1" x14ac:dyDescent="0.3">
      <c r="N1710" s="515"/>
    </row>
    <row r="1711" spans="14:14" s="414" customFormat="1" x14ac:dyDescent="0.3">
      <c r="N1711" s="515"/>
    </row>
    <row r="1712" spans="14:14" s="414" customFormat="1" x14ac:dyDescent="0.3">
      <c r="N1712" s="515"/>
    </row>
    <row r="1713" spans="14:14" s="414" customFormat="1" x14ac:dyDescent="0.3">
      <c r="N1713" s="515"/>
    </row>
    <row r="1714" spans="14:14" s="414" customFormat="1" x14ac:dyDescent="0.3">
      <c r="N1714" s="515"/>
    </row>
    <row r="1715" spans="14:14" s="414" customFormat="1" x14ac:dyDescent="0.3">
      <c r="N1715" s="515"/>
    </row>
    <row r="1716" spans="14:14" s="414" customFormat="1" x14ac:dyDescent="0.3">
      <c r="N1716" s="515"/>
    </row>
    <row r="1717" spans="14:14" s="414" customFormat="1" x14ac:dyDescent="0.3">
      <c r="N1717" s="515"/>
    </row>
    <row r="1718" spans="14:14" s="414" customFormat="1" x14ac:dyDescent="0.3">
      <c r="N1718" s="515"/>
    </row>
    <row r="1719" spans="14:14" s="414" customFormat="1" x14ac:dyDescent="0.3">
      <c r="N1719" s="515"/>
    </row>
    <row r="1720" spans="14:14" s="414" customFormat="1" x14ac:dyDescent="0.3">
      <c r="N1720" s="515"/>
    </row>
    <row r="1721" spans="14:14" s="414" customFormat="1" x14ac:dyDescent="0.3">
      <c r="N1721" s="515"/>
    </row>
    <row r="1722" spans="14:14" s="414" customFormat="1" x14ac:dyDescent="0.3">
      <c r="N1722" s="515"/>
    </row>
    <row r="1723" spans="14:14" s="414" customFormat="1" x14ac:dyDescent="0.3">
      <c r="N1723" s="515"/>
    </row>
    <row r="1724" spans="14:14" s="414" customFormat="1" x14ac:dyDescent="0.3">
      <c r="N1724" s="515"/>
    </row>
    <row r="1725" spans="14:14" s="414" customFormat="1" x14ac:dyDescent="0.3">
      <c r="N1725" s="515"/>
    </row>
    <row r="1726" spans="14:14" s="414" customFormat="1" x14ac:dyDescent="0.3">
      <c r="N1726" s="515"/>
    </row>
    <row r="1727" spans="14:14" s="414" customFormat="1" x14ac:dyDescent="0.3">
      <c r="N1727" s="515"/>
    </row>
    <row r="1728" spans="14:14" s="414" customFormat="1" x14ac:dyDescent="0.3">
      <c r="N1728" s="515"/>
    </row>
    <row r="1729" spans="14:14" s="414" customFormat="1" x14ac:dyDescent="0.3">
      <c r="N1729" s="515"/>
    </row>
    <row r="1730" spans="14:14" s="414" customFormat="1" x14ac:dyDescent="0.3">
      <c r="N1730" s="515"/>
    </row>
    <row r="1731" spans="14:14" s="414" customFormat="1" x14ac:dyDescent="0.3">
      <c r="N1731" s="515"/>
    </row>
    <row r="1732" spans="14:14" s="414" customFormat="1" x14ac:dyDescent="0.3">
      <c r="N1732" s="515"/>
    </row>
    <row r="1733" spans="14:14" s="414" customFormat="1" x14ac:dyDescent="0.3">
      <c r="N1733" s="515"/>
    </row>
    <row r="1734" spans="14:14" s="414" customFormat="1" x14ac:dyDescent="0.3">
      <c r="N1734" s="515"/>
    </row>
    <row r="1735" spans="14:14" s="414" customFormat="1" x14ac:dyDescent="0.3">
      <c r="N1735" s="515"/>
    </row>
    <row r="1736" spans="14:14" s="414" customFormat="1" x14ac:dyDescent="0.3">
      <c r="N1736" s="515"/>
    </row>
    <row r="1737" spans="14:14" s="414" customFormat="1" x14ac:dyDescent="0.3">
      <c r="N1737" s="515"/>
    </row>
    <row r="1738" spans="14:14" s="414" customFormat="1" x14ac:dyDescent="0.3">
      <c r="N1738" s="515"/>
    </row>
    <row r="1739" spans="14:14" s="414" customFormat="1" x14ac:dyDescent="0.3">
      <c r="N1739" s="515"/>
    </row>
    <row r="1740" spans="14:14" s="414" customFormat="1" x14ac:dyDescent="0.3">
      <c r="N1740" s="515"/>
    </row>
    <row r="1741" spans="14:14" s="414" customFormat="1" x14ac:dyDescent="0.3">
      <c r="N1741" s="515"/>
    </row>
    <row r="1742" spans="14:14" s="414" customFormat="1" x14ac:dyDescent="0.3">
      <c r="N1742" s="515"/>
    </row>
    <row r="1743" spans="14:14" s="414" customFormat="1" x14ac:dyDescent="0.3">
      <c r="N1743" s="515"/>
    </row>
    <row r="1744" spans="14:14" s="414" customFormat="1" x14ac:dyDescent="0.3">
      <c r="N1744" s="515"/>
    </row>
    <row r="1745" spans="14:14" s="414" customFormat="1" x14ac:dyDescent="0.3">
      <c r="N1745" s="515"/>
    </row>
    <row r="1746" spans="14:14" s="414" customFormat="1" x14ac:dyDescent="0.3">
      <c r="N1746" s="515"/>
    </row>
    <row r="1747" spans="14:14" s="414" customFormat="1" x14ac:dyDescent="0.3">
      <c r="N1747" s="515"/>
    </row>
    <row r="1748" spans="14:14" s="414" customFormat="1" x14ac:dyDescent="0.3">
      <c r="N1748" s="515"/>
    </row>
    <row r="1749" spans="14:14" s="414" customFormat="1" x14ac:dyDescent="0.3">
      <c r="N1749" s="515"/>
    </row>
    <row r="1750" spans="14:14" s="414" customFormat="1" x14ac:dyDescent="0.3">
      <c r="N1750" s="515"/>
    </row>
    <row r="1751" spans="14:14" s="414" customFormat="1" x14ac:dyDescent="0.3">
      <c r="N1751" s="515"/>
    </row>
    <row r="1752" spans="14:14" s="414" customFormat="1" x14ac:dyDescent="0.3">
      <c r="N1752" s="515"/>
    </row>
    <row r="1753" spans="14:14" s="414" customFormat="1" x14ac:dyDescent="0.3">
      <c r="N1753" s="515"/>
    </row>
    <row r="1754" spans="14:14" s="414" customFormat="1" x14ac:dyDescent="0.3">
      <c r="N1754" s="515"/>
    </row>
    <row r="1755" spans="14:14" s="414" customFormat="1" x14ac:dyDescent="0.3">
      <c r="N1755" s="515"/>
    </row>
    <row r="1756" spans="14:14" s="414" customFormat="1" x14ac:dyDescent="0.3">
      <c r="N1756" s="515"/>
    </row>
    <row r="1757" spans="14:14" s="414" customFormat="1" x14ac:dyDescent="0.3">
      <c r="N1757" s="515"/>
    </row>
    <row r="1758" spans="14:14" s="414" customFormat="1" x14ac:dyDescent="0.3">
      <c r="N1758" s="515"/>
    </row>
    <row r="1759" spans="14:14" s="414" customFormat="1" x14ac:dyDescent="0.3">
      <c r="N1759" s="515"/>
    </row>
    <row r="1760" spans="14:14" s="414" customFormat="1" x14ac:dyDescent="0.3">
      <c r="N1760" s="515"/>
    </row>
    <row r="1761" spans="14:14" s="414" customFormat="1" x14ac:dyDescent="0.3">
      <c r="N1761" s="515"/>
    </row>
    <row r="1762" spans="14:14" s="414" customFormat="1" x14ac:dyDescent="0.3">
      <c r="N1762" s="515"/>
    </row>
    <row r="1763" spans="14:14" s="414" customFormat="1" x14ac:dyDescent="0.3">
      <c r="N1763" s="515"/>
    </row>
    <row r="1764" spans="14:14" s="414" customFormat="1" x14ac:dyDescent="0.3">
      <c r="N1764" s="515"/>
    </row>
    <row r="1765" spans="14:14" s="414" customFormat="1" x14ac:dyDescent="0.3">
      <c r="N1765" s="515"/>
    </row>
    <row r="1766" spans="14:14" s="414" customFormat="1" x14ac:dyDescent="0.3">
      <c r="N1766" s="515"/>
    </row>
    <row r="1767" spans="14:14" s="414" customFormat="1" x14ac:dyDescent="0.3">
      <c r="N1767" s="515"/>
    </row>
    <row r="1768" spans="14:14" s="414" customFormat="1" x14ac:dyDescent="0.3">
      <c r="N1768" s="515"/>
    </row>
    <row r="1769" spans="14:14" s="414" customFormat="1" x14ac:dyDescent="0.3">
      <c r="N1769" s="515"/>
    </row>
    <row r="1770" spans="14:14" s="414" customFormat="1" x14ac:dyDescent="0.3">
      <c r="N1770" s="515"/>
    </row>
    <row r="1771" spans="14:14" s="414" customFormat="1" x14ac:dyDescent="0.3">
      <c r="N1771" s="515"/>
    </row>
    <row r="1772" spans="14:14" s="414" customFormat="1" x14ac:dyDescent="0.3">
      <c r="N1772" s="515"/>
    </row>
    <row r="1773" spans="14:14" s="414" customFormat="1" x14ac:dyDescent="0.3">
      <c r="N1773" s="515"/>
    </row>
    <row r="1774" spans="14:14" s="414" customFormat="1" x14ac:dyDescent="0.3">
      <c r="N1774" s="515"/>
    </row>
    <row r="1775" spans="14:14" s="414" customFormat="1" x14ac:dyDescent="0.3">
      <c r="N1775" s="515"/>
    </row>
    <row r="1776" spans="14:14" s="414" customFormat="1" x14ac:dyDescent="0.3">
      <c r="N1776" s="515"/>
    </row>
    <row r="1777" spans="14:14" s="414" customFormat="1" x14ac:dyDescent="0.3">
      <c r="N1777" s="515"/>
    </row>
    <row r="1778" spans="14:14" s="414" customFormat="1" x14ac:dyDescent="0.3">
      <c r="N1778" s="515"/>
    </row>
    <row r="1779" spans="14:14" s="414" customFormat="1" x14ac:dyDescent="0.3">
      <c r="N1779" s="515"/>
    </row>
    <row r="1780" spans="14:14" s="414" customFormat="1" x14ac:dyDescent="0.3">
      <c r="N1780" s="515"/>
    </row>
    <row r="1781" spans="14:14" s="414" customFormat="1" x14ac:dyDescent="0.3">
      <c r="N1781" s="515"/>
    </row>
    <row r="1782" spans="14:14" s="414" customFormat="1" x14ac:dyDescent="0.3">
      <c r="N1782" s="515"/>
    </row>
    <row r="1783" spans="14:14" s="414" customFormat="1" x14ac:dyDescent="0.3">
      <c r="N1783" s="515"/>
    </row>
    <row r="1784" spans="14:14" s="414" customFormat="1" x14ac:dyDescent="0.3">
      <c r="N1784" s="515"/>
    </row>
    <row r="1785" spans="14:14" s="414" customFormat="1" x14ac:dyDescent="0.3">
      <c r="N1785" s="515"/>
    </row>
    <row r="1786" spans="14:14" s="414" customFormat="1" x14ac:dyDescent="0.3">
      <c r="N1786" s="515"/>
    </row>
    <row r="1787" spans="14:14" s="414" customFormat="1" x14ac:dyDescent="0.3">
      <c r="N1787" s="515"/>
    </row>
    <row r="1788" spans="14:14" s="414" customFormat="1" x14ac:dyDescent="0.3">
      <c r="N1788" s="515"/>
    </row>
    <row r="1789" spans="14:14" s="414" customFormat="1" x14ac:dyDescent="0.3">
      <c r="N1789" s="515"/>
    </row>
    <row r="1790" spans="14:14" s="414" customFormat="1" x14ac:dyDescent="0.3">
      <c r="N1790" s="515"/>
    </row>
    <row r="1791" spans="14:14" s="414" customFormat="1" x14ac:dyDescent="0.3">
      <c r="N1791" s="515"/>
    </row>
    <row r="1792" spans="14:14" s="414" customFormat="1" x14ac:dyDescent="0.3">
      <c r="N1792" s="515"/>
    </row>
    <row r="1793" spans="14:14" s="414" customFormat="1" x14ac:dyDescent="0.3">
      <c r="N1793" s="515"/>
    </row>
    <row r="1794" spans="14:14" s="414" customFormat="1" x14ac:dyDescent="0.3">
      <c r="N1794" s="515"/>
    </row>
    <row r="1795" spans="14:14" s="414" customFormat="1" x14ac:dyDescent="0.3">
      <c r="N1795" s="515"/>
    </row>
    <row r="1796" spans="14:14" s="414" customFormat="1" x14ac:dyDescent="0.3">
      <c r="N1796" s="515"/>
    </row>
    <row r="1797" spans="14:14" s="414" customFormat="1" x14ac:dyDescent="0.3">
      <c r="N1797" s="515"/>
    </row>
    <row r="1798" spans="14:14" s="414" customFormat="1" x14ac:dyDescent="0.3">
      <c r="N1798" s="515"/>
    </row>
    <row r="1799" spans="14:14" s="414" customFormat="1" x14ac:dyDescent="0.3">
      <c r="N1799" s="515"/>
    </row>
    <row r="1800" spans="14:14" s="414" customFormat="1" x14ac:dyDescent="0.3">
      <c r="N1800" s="515"/>
    </row>
    <row r="1801" spans="14:14" s="414" customFormat="1" x14ac:dyDescent="0.3">
      <c r="N1801" s="515"/>
    </row>
    <row r="1802" spans="14:14" s="414" customFormat="1" x14ac:dyDescent="0.3">
      <c r="N1802" s="515"/>
    </row>
    <row r="1803" spans="14:14" s="414" customFormat="1" x14ac:dyDescent="0.3">
      <c r="N1803" s="515"/>
    </row>
    <row r="1804" spans="14:14" s="414" customFormat="1" x14ac:dyDescent="0.3">
      <c r="N1804" s="515"/>
    </row>
    <row r="1805" spans="14:14" s="414" customFormat="1" x14ac:dyDescent="0.3">
      <c r="N1805" s="515"/>
    </row>
    <row r="1806" spans="14:14" s="414" customFormat="1" x14ac:dyDescent="0.3">
      <c r="N1806" s="515"/>
    </row>
    <row r="1807" spans="14:14" s="414" customFormat="1" x14ac:dyDescent="0.3">
      <c r="N1807" s="515"/>
    </row>
    <row r="1808" spans="14:14" s="414" customFormat="1" x14ac:dyDescent="0.3">
      <c r="N1808" s="515"/>
    </row>
    <row r="1809" spans="14:14" s="414" customFormat="1" x14ac:dyDescent="0.3">
      <c r="N1809" s="515"/>
    </row>
    <row r="1810" spans="14:14" s="414" customFormat="1" x14ac:dyDescent="0.3">
      <c r="N1810" s="515"/>
    </row>
    <row r="1811" spans="14:14" s="414" customFormat="1" x14ac:dyDescent="0.3">
      <c r="N1811" s="515"/>
    </row>
    <row r="1812" spans="14:14" s="414" customFormat="1" x14ac:dyDescent="0.3">
      <c r="N1812" s="515"/>
    </row>
    <row r="1813" spans="14:14" s="414" customFormat="1" x14ac:dyDescent="0.3">
      <c r="N1813" s="515"/>
    </row>
    <row r="1814" spans="14:14" s="414" customFormat="1" x14ac:dyDescent="0.3">
      <c r="N1814" s="515"/>
    </row>
    <row r="1815" spans="14:14" s="414" customFormat="1" x14ac:dyDescent="0.3">
      <c r="N1815" s="515"/>
    </row>
    <row r="1816" spans="14:14" s="414" customFormat="1" x14ac:dyDescent="0.3">
      <c r="N1816" s="515"/>
    </row>
    <row r="1817" spans="14:14" s="414" customFormat="1" x14ac:dyDescent="0.3">
      <c r="N1817" s="515"/>
    </row>
    <row r="1818" spans="14:14" s="414" customFormat="1" x14ac:dyDescent="0.3">
      <c r="N1818" s="515"/>
    </row>
    <row r="1819" spans="14:14" s="414" customFormat="1" x14ac:dyDescent="0.3">
      <c r="N1819" s="515"/>
    </row>
    <row r="1820" spans="14:14" s="414" customFormat="1" x14ac:dyDescent="0.3">
      <c r="N1820" s="515"/>
    </row>
    <row r="1821" spans="14:14" s="414" customFormat="1" x14ac:dyDescent="0.3">
      <c r="N1821" s="515"/>
    </row>
    <row r="1822" spans="14:14" s="414" customFormat="1" x14ac:dyDescent="0.3">
      <c r="N1822" s="515"/>
    </row>
    <row r="1823" spans="14:14" s="414" customFormat="1" x14ac:dyDescent="0.3">
      <c r="N1823" s="515"/>
    </row>
    <row r="1824" spans="14:14" s="414" customFormat="1" x14ac:dyDescent="0.3">
      <c r="N1824" s="515"/>
    </row>
    <row r="1825" spans="14:14" s="414" customFormat="1" x14ac:dyDescent="0.3">
      <c r="N1825" s="515"/>
    </row>
    <row r="1826" spans="14:14" s="414" customFormat="1" x14ac:dyDescent="0.3">
      <c r="N1826" s="515"/>
    </row>
    <row r="1827" spans="14:14" s="414" customFormat="1" x14ac:dyDescent="0.3">
      <c r="N1827" s="515"/>
    </row>
    <row r="1828" spans="14:14" s="414" customFormat="1" x14ac:dyDescent="0.3">
      <c r="N1828" s="515"/>
    </row>
    <row r="1829" spans="14:14" s="414" customFormat="1" x14ac:dyDescent="0.3">
      <c r="N1829" s="515"/>
    </row>
    <row r="1830" spans="14:14" s="414" customFormat="1" x14ac:dyDescent="0.3">
      <c r="N1830" s="515"/>
    </row>
    <row r="1831" spans="14:14" s="414" customFormat="1" x14ac:dyDescent="0.3">
      <c r="N1831" s="515"/>
    </row>
    <row r="1832" spans="14:14" s="414" customFormat="1" x14ac:dyDescent="0.3">
      <c r="N1832" s="515"/>
    </row>
    <row r="1833" spans="14:14" s="414" customFormat="1" x14ac:dyDescent="0.3">
      <c r="N1833" s="515"/>
    </row>
    <row r="1834" spans="14:14" s="414" customFormat="1" x14ac:dyDescent="0.3">
      <c r="N1834" s="515"/>
    </row>
    <row r="1835" spans="14:14" s="414" customFormat="1" x14ac:dyDescent="0.3">
      <c r="N1835" s="515"/>
    </row>
    <row r="1836" spans="14:14" s="414" customFormat="1" x14ac:dyDescent="0.3">
      <c r="N1836" s="515"/>
    </row>
    <row r="1837" spans="14:14" s="414" customFormat="1" x14ac:dyDescent="0.3">
      <c r="N1837" s="515"/>
    </row>
    <row r="1838" spans="14:14" s="414" customFormat="1" x14ac:dyDescent="0.3">
      <c r="N1838" s="515"/>
    </row>
    <row r="1839" spans="14:14" s="414" customFormat="1" x14ac:dyDescent="0.3">
      <c r="N1839" s="515"/>
    </row>
    <row r="1840" spans="14:14" s="414" customFormat="1" x14ac:dyDescent="0.3">
      <c r="N1840" s="515"/>
    </row>
    <row r="1841" spans="14:14" s="414" customFormat="1" x14ac:dyDescent="0.3">
      <c r="N1841" s="515"/>
    </row>
    <row r="1842" spans="14:14" s="414" customFormat="1" x14ac:dyDescent="0.3">
      <c r="N1842" s="515"/>
    </row>
    <row r="1843" spans="14:14" s="414" customFormat="1" x14ac:dyDescent="0.3">
      <c r="N1843" s="515"/>
    </row>
    <row r="1844" spans="14:14" s="414" customFormat="1" x14ac:dyDescent="0.3">
      <c r="N1844" s="515"/>
    </row>
    <row r="1845" spans="14:14" s="414" customFormat="1" x14ac:dyDescent="0.3">
      <c r="N1845" s="515"/>
    </row>
    <row r="1846" spans="14:14" s="414" customFormat="1" x14ac:dyDescent="0.3">
      <c r="N1846" s="515"/>
    </row>
    <row r="1847" spans="14:14" s="414" customFormat="1" x14ac:dyDescent="0.3">
      <c r="N1847" s="515"/>
    </row>
    <row r="1848" spans="14:14" s="414" customFormat="1" x14ac:dyDescent="0.3">
      <c r="N1848" s="515"/>
    </row>
    <row r="1849" spans="14:14" s="414" customFormat="1" x14ac:dyDescent="0.3">
      <c r="N1849" s="515"/>
    </row>
    <row r="1850" spans="14:14" s="414" customFormat="1" x14ac:dyDescent="0.3">
      <c r="N1850" s="515"/>
    </row>
    <row r="1851" spans="14:14" s="414" customFormat="1" x14ac:dyDescent="0.3">
      <c r="N1851" s="515"/>
    </row>
    <row r="1852" spans="14:14" s="414" customFormat="1" x14ac:dyDescent="0.3">
      <c r="N1852" s="515"/>
    </row>
    <row r="1853" spans="14:14" s="414" customFormat="1" x14ac:dyDescent="0.3">
      <c r="N1853" s="515"/>
    </row>
    <row r="1854" spans="14:14" s="414" customFormat="1" x14ac:dyDescent="0.3">
      <c r="N1854" s="515"/>
    </row>
    <row r="1855" spans="14:14" s="414" customFormat="1" x14ac:dyDescent="0.3">
      <c r="N1855" s="515"/>
    </row>
    <row r="1856" spans="14:14" s="414" customFormat="1" x14ac:dyDescent="0.3">
      <c r="N1856" s="515"/>
    </row>
    <row r="1857" spans="14:14" s="414" customFormat="1" x14ac:dyDescent="0.3">
      <c r="N1857" s="515"/>
    </row>
    <row r="1858" spans="14:14" s="414" customFormat="1" x14ac:dyDescent="0.3">
      <c r="N1858" s="515"/>
    </row>
    <row r="1859" spans="14:14" s="414" customFormat="1" x14ac:dyDescent="0.3">
      <c r="N1859" s="515"/>
    </row>
    <row r="1860" spans="14:14" s="414" customFormat="1" x14ac:dyDescent="0.3">
      <c r="N1860" s="515"/>
    </row>
    <row r="1861" spans="14:14" s="414" customFormat="1" x14ac:dyDescent="0.3">
      <c r="N1861" s="515"/>
    </row>
    <row r="1862" spans="14:14" s="414" customFormat="1" x14ac:dyDescent="0.3">
      <c r="N1862" s="515"/>
    </row>
    <row r="1863" spans="14:14" s="414" customFormat="1" x14ac:dyDescent="0.3">
      <c r="N1863" s="515"/>
    </row>
    <row r="1864" spans="14:14" s="414" customFormat="1" x14ac:dyDescent="0.3">
      <c r="N1864" s="515"/>
    </row>
    <row r="1865" spans="14:14" s="414" customFormat="1" x14ac:dyDescent="0.3">
      <c r="N1865" s="515"/>
    </row>
    <row r="1866" spans="14:14" s="414" customFormat="1" x14ac:dyDescent="0.3">
      <c r="N1866" s="515"/>
    </row>
    <row r="1867" spans="14:14" s="414" customFormat="1" x14ac:dyDescent="0.3">
      <c r="N1867" s="515"/>
    </row>
    <row r="1868" spans="14:14" s="414" customFormat="1" x14ac:dyDescent="0.3">
      <c r="N1868" s="515"/>
    </row>
    <row r="1869" spans="14:14" s="414" customFormat="1" x14ac:dyDescent="0.3">
      <c r="N1869" s="515"/>
    </row>
    <row r="1870" spans="14:14" s="414" customFormat="1" x14ac:dyDescent="0.3">
      <c r="N1870" s="515"/>
    </row>
    <row r="1871" spans="14:14" s="414" customFormat="1" x14ac:dyDescent="0.3">
      <c r="N1871" s="515"/>
    </row>
    <row r="1872" spans="14:14" s="414" customFormat="1" x14ac:dyDescent="0.3">
      <c r="N1872" s="515"/>
    </row>
    <row r="1873" spans="14:14" s="414" customFormat="1" x14ac:dyDescent="0.3">
      <c r="N1873" s="515"/>
    </row>
    <row r="1874" spans="14:14" s="414" customFormat="1" x14ac:dyDescent="0.3">
      <c r="N1874" s="515"/>
    </row>
    <row r="1875" spans="14:14" s="414" customFormat="1" x14ac:dyDescent="0.3">
      <c r="N1875" s="515"/>
    </row>
    <row r="1876" spans="14:14" s="414" customFormat="1" x14ac:dyDescent="0.3">
      <c r="N1876" s="515"/>
    </row>
    <row r="1877" spans="14:14" s="414" customFormat="1" x14ac:dyDescent="0.3">
      <c r="N1877" s="515"/>
    </row>
    <row r="1878" spans="14:14" s="414" customFormat="1" x14ac:dyDescent="0.3">
      <c r="N1878" s="515"/>
    </row>
    <row r="1879" spans="14:14" s="414" customFormat="1" x14ac:dyDescent="0.3">
      <c r="N1879" s="515"/>
    </row>
    <row r="1880" spans="14:14" s="414" customFormat="1" x14ac:dyDescent="0.3">
      <c r="N1880" s="515"/>
    </row>
    <row r="1881" spans="14:14" s="414" customFormat="1" x14ac:dyDescent="0.3">
      <c r="N1881" s="515"/>
    </row>
    <row r="1882" spans="14:14" s="414" customFormat="1" x14ac:dyDescent="0.3">
      <c r="N1882" s="515"/>
    </row>
    <row r="1883" spans="14:14" s="414" customFormat="1" x14ac:dyDescent="0.3">
      <c r="N1883" s="515"/>
    </row>
    <row r="1884" spans="14:14" s="414" customFormat="1" x14ac:dyDescent="0.3">
      <c r="N1884" s="515"/>
    </row>
    <row r="1885" spans="14:14" s="414" customFormat="1" x14ac:dyDescent="0.3">
      <c r="N1885" s="515"/>
    </row>
    <row r="1886" spans="14:14" s="414" customFormat="1" x14ac:dyDescent="0.3">
      <c r="N1886" s="515"/>
    </row>
    <row r="1887" spans="14:14" s="414" customFormat="1" x14ac:dyDescent="0.3">
      <c r="N1887" s="515"/>
    </row>
    <row r="1888" spans="14:14" s="414" customFormat="1" x14ac:dyDescent="0.3">
      <c r="N1888" s="515"/>
    </row>
    <row r="1889" spans="14:14" s="414" customFormat="1" x14ac:dyDescent="0.3">
      <c r="N1889" s="515"/>
    </row>
    <row r="1890" spans="14:14" s="414" customFormat="1" x14ac:dyDescent="0.3">
      <c r="N1890" s="515"/>
    </row>
    <row r="1891" spans="14:14" s="414" customFormat="1" x14ac:dyDescent="0.3">
      <c r="N1891" s="515"/>
    </row>
    <row r="1892" spans="14:14" s="414" customFormat="1" x14ac:dyDescent="0.3">
      <c r="N1892" s="515"/>
    </row>
    <row r="1893" spans="14:14" s="414" customFormat="1" x14ac:dyDescent="0.3">
      <c r="N1893" s="515"/>
    </row>
    <row r="1894" spans="14:14" s="414" customFormat="1" x14ac:dyDescent="0.3">
      <c r="N1894" s="515"/>
    </row>
    <row r="1895" spans="14:14" s="414" customFormat="1" x14ac:dyDescent="0.3">
      <c r="N1895" s="515"/>
    </row>
    <row r="1896" spans="14:14" s="414" customFormat="1" x14ac:dyDescent="0.3">
      <c r="N1896" s="515"/>
    </row>
    <row r="1897" spans="14:14" s="414" customFormat="1" x14ac:dyDescent="0.3">
      <c r="N1897" s="515"/>
    </row>
    <row r="1898" spans="14:14" s="414" customFormat="1" x14ac:dyDescent="0.3">
      <c r="N1898" s="515"/>
    </row>
    <row r="1899" spans="14:14" s="414" customFormat="1" x14ac:dyDescent="0.3">
      <c r="N1899" s="515"/>
    </row>
    <row r="1900" spans="14:14" s="414" customFormat="1" x14ac:dyDescent="0.3">
      <c r="N1900" s="515"/>
    </row>
    <row r="1901" spans="14:14" s="414" customFormat="1" x14ac:dyDescent="0.3">
      <c r="N1901" s="515"/>
    </row>
    <row r="1902" spans="14:14" s="414" customFormat="1" x14ac:dyDescent="0.3">
      <c r="N1902" s="515"/>
    </row>
    <row r="1903" spans="14:14" s="414" customFormat="1" x14ac:dyDescent="0.3">
      <c r="N1903" s="515"/>
    </row>
    <row r="1904" spans="14:14" s="414" customFormat="1" x14ac:dyDescent="0.3">
      <c r="N1904" s="515"/>
    </row>
    <row r="1905" spans="14:14" s="414" customFormat="1" x14ac:dyDescent="0.3">
      <c r="N1905" s="515"/>
    </row>
    <row r="1906" spans="14:14" s="414" customFormat="1" x14ac:dyDescent="0.3">
      <c r="N1906" s="515"/>
    </row>
    <row r="1907" spans="14:14" s="414" customFormat="1" x14ac:dyDescent="0.3">
      <c r="N1907" s="515"/>
    </row>
    <row r="1908" spans="14:14" s="414" customFormat="1" x14ac:dyDescent="0.3">
      <c r="N1908" s="515"/>
    </row>
    <row r="1909" spans="14:14" s="414" customFormat="1" x14ac:dyDescent="0.3">
      <c r="N1909" s="515"/>
    </row>
    <row r="1910" spans="14:14" s="414" customFormat="1" x14ac:dyDescent="0.3">
      <c r="N1910" s="515"/>
    </row>
    <row r="1911" spans="14:14" s="414" customFormat="1" x14ac:dyDescent="0.3">
      <c r="N1911" s="515"/>
    </row>
    <row r="1912" spans="14:14" s="414" customFormat="1" x14ac:dyDescent="0.3">
      <c r="N1912" s="515"/>
    </row>
    <row r="1913" spans="14:14" s="414" customFormat="1" x14ac:dyDescent="0.3">
      <c r="N1913" s="515"/>
    </row>
    <row r="1914" spans="14:14" s="414" customFormat="1" x14ac:dyDescent="0.3">
      <c r="N1914" s="515"/>
    </row>
    <row r="1915" spans="14:14" s="414" customFormat="1" x14ac:dyDescent="0.3">
      <c r="N1915" s="515"/>
    </row>
    <row r="1916" spans="14:14" s="414" customFormat="1" x14ac:dyDescent="0.3">
      <c r="N1916" s="515"/>
    </row>
    <row r="1917" spans="14:14" s="414" customFormat="1" x14ac:dyDescent="0.3">
      <c r="N1917" s="515"/>
    </row>
    <row r="1918" spans="14:14" s="414" customFormat="1" x14ac:dyDescent="0.3">
      <c r="N1918" s="515"/>
    </row>
    <row r="1919" spans="14:14" s="414" customFormat="1" x14ac:dyDescent="0.3">
      <c r="N1919" s="515"/>
    </row>
    <row r="1920" spans="14:14" s="414" customFormat="1" x14ac:dyDescent="0.3">
      <c r="N1920" s="515"/>
    </row>
    <row r="1921" spans="14:14" s="414" customFormat="1" x14ac:dyDescent="0.3">
      <c r="N1921" s="515"/>
    </row>
    <row r="1922" spans="14:14" s="414" customFormat="1" x14ac:dyDescent="0.3">
      <c r="N1922" s="515"/>
    </row>
    <row r="1923" spans="14:14" s="414" customFormat="1" x14ac:dyDescent="0.3">
      <c r="N1923" s="515"/>
    </row>
    <row r="1924" spans="14:14" s="414" customFormat="1" x14ac:dyDescent="0.3">
      <c r="N1924" s="515"/>
    </row>
    <row r="1925" spans="14:14" s="414" customFormat="1" x14ac:dyDescent="0.3">
      <c r="N1925" s="515"/>
    </row>
    <row r="1926" spans="14:14" s="414" customFormat="1" x14ac:dyDescent="0.3">
      <c r="N1926" s="515"/>
    </row>
    <row r="1927" spans="14:14" s="414" customFormat="1" x14ac:dyDescent="0.3">
      <c r="N1927" s="515"/>
    </row>
    <row r="1928" spans="14:14" s="414" customFormat="1" x14ac:dyDescent="0.3">
      <c r="N1928" s="515"/>
    </row>
    <row r="1929" spans="14:14" s="414" customFormat="1" x14ac:dyDescent="0.3">
      <c r="N1929" s="515"/>
    </row>
    <row r="1930" spans="14:14" s="414" customFormat="1" x14ac:dyDescent="0.3">
      <c r="N1930" s="515"/>
    </row>
    <row r="1931" spans="14:14" s="414" customFormat="1" x14ac:dyDescent="0.3">
      <c r="N1931" s="515"/>
    </row>
    <row r="1932" spans="14:14" s="414" customFormat="1" x14ac:dyDescent="0.3">
      <c r="N1932" s="515"/>
    </row>
    <row r="1933" spans="14:14" s="414" customFormat="1" x14ac:dyDescent="0.3">
      <c r="N1933" s="515"/>
    </row>
    <row r="1934" spans="14:14" s="414" customFormat="1" x14ac:dyDescent="0.3">
      <c r="N1934" s="515"/>
    </row>
    <row r="1935" spans="14:14" s="414" customFormat="1" x14ac:dyDescent="0.3">
      <c r="N1935" s="515"/>
    </row>
    <row r="1936" spans="14:14" s="414" customFormat="1" x14ac:dyDescent="0.3">
      <c r="N1936" s="515"/>
    </row>
    <row r="1937" spans="14:14" s="414" customFormat="1" x14ac:dyDescent="0.3">
      <c r="N1937" s="515"/>
    </row>
    <row r="1938" spans="14:14" s="414" customFormat="1" x14ac:dyDescent="0.3">
      <c r="N1938" s="515"/>
    </row>
    <row r="1939" spans="14:14" s="414" customFormat="1" x14ac:dyDescent="0.3">
      <c r="N1939" s="515"/>
    </row>
    <row r="1940" spans="14:14" s="414" customFormat="1" x14ac:dyDescent="0.3">
      <c r="N1940" s="515"/>
    </row>
    <row r="1941" spans="14:14" s="414" customFormat="1" x14ac:dyDescent="0.3">
      <c r="N1941" s="515"/>
    </row>
    <row r="1942" spans="14:14" s="414" customFormat="1" x14ac:dyDescent="0.3">
      <c r="N1942" s="515"/>
    </row>
    <row r="1943" spans="14:14" s="414" customFormat="1" x14ac:dyDescent="0.3">
      <c r="N1943" s="515"/>
    </row>
    <row r="1944" spans="14:14" s="414" customFormat="1" x14ac:dyDescent="0.3">
      <c r="N1944" s="515"/>
    </row>
    <row r="1945" spans="14:14" s="414" customFormat="1" x14ac:dyDescent="0.3">
      <c r="N1945" s="515"/>
    </row>
    <row r="1946" spans="14:14" s="414" customFormat="1" x14ac:dyDescent="0.3">
      <c r="N1946" s="515"/>
    </row>
    <row r="1947" spans="14:14" s="414" customFormat="1" x14ac:dyDescent="0.3">
      <c r="N1947" s="515"/>
    </row>
    <row r="1948" spans="14:14" s="414" customFormat="1" x14ac:dyDescent="0.3">
      <c r="N1948" s="515"/>
    </row>
    <row r="1949" spans="14:14" s="414" customFormat="1" x14ac:dyDescent="0.3">
      <c r="N1949" s="515"/>
    </row>
    <row r="1950" spans="14:14" s="414" customFormat="1" x14ac:dyDescent="0.3">
      <c r="N1950" s="515"/>
    </row>
    <row r="1951" spans="14:14" s="414" customFormat="1" x14ac:dyDescent="0.3">
      <c r="N1951" s="515"/>
    </row>
    <row r="1952" spans="14:14" s="414" customFormat="1" x14ac:dyDescent="0.3">
      <c r="N1952" s="515"/>
    </row>
    <row r="1953" spans="14:14" s="414" customFormat="1" x14ac:dyDescent="0.3">
      <c r="N1953" s="515"/>
    </row>
    <row r="1954" spans="14:14" s="414" customFormat="1" x14ac:dyDescent="0.3">
      <c r="N1954" s="515"/>
    </row>
    <row r="1955" spans="14:14" s="414" customFormat="1" x14ac:dyDescent="0.3">
      <c r="N1955" s="515"/>
    </row>
    <row r="1956" spans="14:14" s="414" customFormat="1" x14ac:dyDescent="0.3">
      <c r="N1956" s="515"/>
    </row>
    <row r="1957" spans="14:14" s="414" customFormat="1" x14ac:dyDescent="0.3">
      <c r="N1957" s="515"/>
    </row>
    <row r="1958" spans="14:14" s="414" customFormat="1" x14ac:dyDescent="0.3">
      <c r="N1958" s="515"/>
    </row>
    <row r="1959" spans="14:14" s="414" customFormat="1" x14ac:dyDescent="0.3">
      <c r="N1959" s="515"/>
    </row>
    <row r="1960" spans="14:14" s="414" customFormat="1" x14ac:dyDescent="0.3">
      <c r="N1960" s="515"/>
    </row>
    <row r="1961" spans="14:14" s="414" customFormat="1" x14ac:dyDescent="0.3">
      <c r="N1961" s="515"/>
    </row>
    <row r="1962" spans="14:14" s="414" customFormat="1" x14ac:dyDescent="0.3">
      <c r="N1962" s="515"/>
    </row>
    <row r="1963" spans="14:14" s="414" customFormat="1" x14ac:dyDescent="0.3">
      <c r="N1963" s="515"/>
    </row>
    <row r="1964" spans="14:14" s="414" customFormat="1" x14ac:dyDescent="0.3">
      <c r="N1964" s="515"/>
    </row>
    <row r="1965" spans="14:14" s="414" customFormat="1" x14ac:dyDescent="0.3">
      <c r="N1965" s="515"/>
    </row>
    <row r="1966" spans="14:14" s="414" customFormat="1" x14ac:dyDescent="0.3">
      <c r="N1966" s="515"/>
    </row>
    <row r="1967" spans="14:14" s="414" customFormat="1" x14ac:dyDescent="0.3">
      <c r="N1967" s="515"/>
    </row>
    <row r="1968" spans="14:14" s="414" customFormat="1" x14ac:dyDescent="0.3">
      <c r="N1968" s="515"/>
    </row>
    <row r="1969" spans="14:14" s="414" customFormat="1" x14ac:dyDescent="0.3">
      <c r="N1969" s="515"/>
    </row>
    <row r="1970" spans="14:14" s="414" customFormat="1" x14ac:dyDescent="0.3">
      <c r="N1970" s="515"/>
    </row>
    <row r="1971" spans="14:14" s="414" customFormat="1" x14ac:dyDescent="0.3">
      <c r="N1971" s="515"/>
    </row>
    <row r="1972" spans="14:14" s="414" customFormat="1" x14ac:dyDescent="0.3">
      <c r="N1972" s="515"/>
    </row>
    <row r="1973" spans="14:14" s="414" customFormat="1" x14ac:dyDescent="0.3">
      <c r="N1973" s="515"/>
    </row>
    <row r="1974" spans="14:14" s="414" customFormat="1" x14ac:dyDescent="0.3">
      <c r="N1974" s="515"/>
    </row>
    <row r="1975" spans="14:14" s="414" customFormat="1" x14ac:dyDescent="0.3">
      <c r="N1975" s="515"/>
    </row>
    <row r="1976" spans="14:14" s="414" customFormat="1" x14ac:dyDescent="0.3">
      <c r="N1976" s="515"/>
    </row>
    <row r="1977" spans="14:14" s="414" customFormat="1" x14ac:dyDescent="0.3">
      <c r="N1977" s="515"/>
    </row>
    <row r="1978" spans="14:14" s="414" customFormat="1" x14ac:dyDescent="0.3">
      <c r="N1978" s="515"/>
    </row>
    <row r="1979" spans="14:14" s="414" customFormat="1" x14ac:dyDescent="0.3">
      <c r="N1979" s="515"/>
    </row>
    <row r="1980" spans="14:14" s="414" customFormat="1" x14ac:dyDescent="0.3">
      <c r="N1980" s="515"/>
    </row>
    <row r="1981" spans="14:14" s="414" customFormat="1" x14ac:dyDescent="0.3">
      <c r="N1981" s="515"/>
    </row>
    <row r="1982" spans="14:14" s="414" customFormat="1" x14ac:dyDescent="0.3">
      <c r="N1982" s="515"/>
    </row>
    <row r="1983" spans="14:14" s="414" customFormat="1" x14ac:dyDescent="0.3">
      <c r="N1983" s="515"/>
    </row>
    <row r="1984" spans="14:14" s="414" customFormat="1" x14ac:dyDescent="0.3">
      <c r="N1984" s="515"/>
    </row>
    <row r="1985" spans="14:14" s="414" customFormat="1" x14ac:dyDescent="0.3">
      <c r="N1985" s="515"/>
    </row>
    <row r="1986" spans="14:14" s="414" customFormat="1" x14ac:dyDescent="0.3">
      <c r="N1986" s="515"/>
    </row>
    <row r="1987" spans="14:14" s="414" customFormat="1" x14ac:dyDescent="0.3">
      <c r="N1987" s="515"/>
    </row>
    <row r="1988" spans="14:14" s="414" customFormat="1" x14ac:dyDescent="0.3">
      <c r="N1988" s="515"/>
    </row>
    <row r="1989" spans="14:14" s="414" customFormat="1" x14ac:dyDescent="0.3">
      <c r="N1989" s="515"/>
    </row>
    <row r="1990" spans="14:14" s="414" customFormat="1" x14ac:dyDescent="0.3">
      <c r="N1990" s="515"/>
    </row>
    <row r="1991" spans="14:14" s="414" customFormat="1" x14ac:dyDescent="0.3">
      <c r="N1991" s="515"/>
    </row>
    <row r="1992" spans="14:14" s="414" customFormat="1" x14ac:dyDescent="0.3">
      <c r="N1992" s="515"/>
    </row>
    <row r="1993" spans="14:14" s="414" customFormat="1" x14ac:dyDescent="0.3">
      <c r="N1993" s="515"/>
    </row>
    <row r="1994" spans="14:14" s="414" customFormat="1" x14ac:dyDescent="0.3">
      <c r="N1994" s="515"/>
    </row>
    <row r="1995" spans="14:14" s="414" customFormat="1" x14ac:dyDescent="0.3">
      <c r="N1995" s="515"/>
    </row>
    <row r="1996" spans="14:14" s="414" customFormat="1" x14ac:dyDescent="0.3">
      <c r="N1996" s="515"/>
    </row>
    <row r="1997" spans="14:14" s="414" customFormat="1" x14ac:dyDescent="0.3">
      <c r="N1997" s="515"/>
    </row>
    <row r="1998" spans="14:14" s="414" customFormat="1" x14ac:dyDescent="0.3">
      <c r="N1998" s="515"/>
    </row>
    <row r="1999" spans="14:14" s="414" customFormat="1" x14ac:dyDescent="0.3">
      <c r="N1999" s="515"/>
    </row>
    <row r="2000" spans="14:14" s="414" customFormat="1" x14ac:dyDescent="0.3">
      <c r="N2000" s="515"/>
    </row>
    <row r="2001" spans="14:14" s="414" customFormat="1" x14ac:dyDescent="0.3">
      <c r="N2001" s="515"/>
    </row>
    <row r="2002" spans="14:14" s="414" customFormat="1" x14ac:dyDescent="0.3">
      <c r="N2002" s="515"/>
    </row>
    <row r="2003" spans="14:14" s="414" customFormat="1" x14ac:dyDescent="0.3">
      <c r="N2003" s="515"/>
    </row>
    <row r="2004" spans="14:14" s="414" customFormat="1" x14ac:dyDescent="0.3">
      <c r="N2004" s="515"/>
    </row>
    <row r="2005" spans="14:14" s="414" customFormat="1" x14ac:dyDescent="0.3">
      <c r="N2005" s="515"/>
    </row>
    <row r="2006" spans="14:14" s="414" customFormat="1" x14ac:dyDescent="0.3">
      <c r="N2006" s="515"/>
    </row>
    <row r="2007" spans="14:14" s="414" customFormat="1" x14ac:dyDescent="0.3">
      <c r="N2007" s="515"/>
    </row>
    <row r="2008" spans="14:14" s="414" customFormat="1" x14ac:dyDescent="0.3">
      <c r="N2008" s="515"/>
    </row>
    <row r="2009" spans="14:14" s="414" customFormat="1" x14ac:dyDescent="0.3">
      <c r="N2009" s="515"/>
    </row>
    <row r="2010" spans="14:14" s="414" customFormat="1" x14ac:dyDescent="0.3">
      <c r="N2010" s="515"/>
    </row>
    <row r="2011" spans="14:14" s="414" customFormat="1" x14ac:dyDescent="0.3">
      <c r="N2011" s="515"/>
    </row>
    <row r="2012" spans="14:14" s="414" customFormat="1" x14ac:dyDescent="0.3">
      <c r="N2012" s="515"/>
    </row>
    <row r="2013" spans="14:14" s="414" customFormat="1" x14ac:dyDescent="0.3">
      <c r="N2013" s="515"/>
    </row>
    <row r="2014" spans="14:14" s="414" customFormat="1" x14ac:dyDescent="0.3">
      <c r="N2014" s="515"/>
    </row>
    <row r="2015" spans="14:14" s="414" customFormat="1" x14ac:dyDescent="0.3">
      <c r="N2015" s="515"/>
    </row>
    <row r="2016" spans="14:14" s="414" customFormat="1" x14ac:dyDescent="0.3">
      <c r="N2016" s="515"/>
    </row>
    <row r="2017" spans="14:14" s="414" customFormat="1" x14ac:dyDescent="0.3">
      <c r="N2017" s="515"/>
    </row>
    <row r="2018" spans="14:14" s="414" customFormat="1" x14ac:dyDescent="0.3">
      <c r="N2018" s="515"/>
    </row>
    <row r="2019" spans="14:14" s="414" customFormat="1" x14ac:dyDescent="0.3">
      <c r="N2019" s="515"/>
    </row>
    <row r="2020" spans="14:14" s="414" customFormat="1" x14ac:dyDescent="0.3">
      <c r="N2020" s="515"/>
    </row>
    <row r="2021" spans="14:14" s="414" customFormat="1" x14ac:dyDescent="0.3">
      <c r="N2021" s="515"/>
    </row>
    <row r="2022" spans="14:14" s="414" customFormat="1" x14ac:dyDescent="0.3">
      <c r="N2022" s="515"/>
    </row>
    <row r="2023" spans="14:14" s="414" customFormat="1" x14ac:dyDescent="0.3">
      <c r="N2023" s="515"/>
    </row>
    <row r="2024" spans="14:14" s="414" customFormat="1" x14ac:dyDescent="0.3">
      <c r="N2024" s="515"/>
    </row>
    <row r="2025" spans="14:14" s="414" customFormat="1" x14ac:dyDescent="0.3">
      <c r="N2025" s="515"/>
    </row>
    <row r="2026" spans="14:14" s="414" customFormat="1" x14ac:dyDescent="0.3">
      <c r="N2026" s="515"/>
    </row>
    <row r="2027" spans="14:14" s="414" customFormat="1" x14ac:dyDescent="0.3">
      <c r="N2027" s="515"/>
    </row>
    <row r="2028" spans="14:14" s="414" customFormat="1" x14ac:dyDescent="0.3">
      <c r="N2028" s="515"/>
    </row>
    <row r="2029" spans="14:14" s="414" customFormat="1" x14ac:dyDescent="0.3">
      <c r="N2029" s="515"/>
    </row>
    <row r="2030" spans="14:14" s="414" customFormat="1" x14ac:dyDescent="0.3">
      <c r="N2030" s="515"/>
    </row>
    <row r="2031" spans="14:14" s="414" customFormat="1" x14ac:dyDescent="0.3">
      <c r="N2031" s="515"/>
    </row>
    <row r="2032" spans="14:14" s="414" customFormat="1" x14ac:dyDescent="0.3">
      <c r="N2032" s="515"/>
    </row>
    <row r="2033" spans="14:14" s="414" customFormat="1" x14ac:dyDescent="0.3">
      <c r="N2033" s="515"/>
    </row>
    <row r="2034" spans="14:14" s="414" customFormat="1" x14ac:dyDescent="0.3">
      <c r="N2034" s="515"/>
    </row>
    <row r="2035" spans="14:14" s="414" customFormat="1" x14ac:dyDescent="0.3">
      <c r="N2035" s="515"/>
    </row>
    <row r="2036" spans="14:14" s="414" customFormat="1" x14ac:dyDescent="0.3">
      <c r="N2036" s="515"/>
    </row>
    <row r="2037" spans="14:14" s="414" customFormat="1" x14ac:dyDescent="0.3">
      <c r="N2037" s="515"/>
    </row>
    <row r="2038" spans="14:14" s="414" customFormat="1" x14ac:dyDescent="0.3">
      <c r="N2038" s="515"/>
    </row>
    <row r="2039" spans="14:14" s="414" customFormat="1" x14ac:dyDescent="0.3">
      <c r="N2039" s="515"/>
    </row>
    <row r="2040" spans="14:14" s="414" customFormat="1" x14ac:dyDescent="0.3">
      <c r="N2040" s="515"/>
    </row>
    <row r="2041" spans="14:14" s="414" customFormat="1" x14ac:dyDescent="0.3">
      <c r="N2041" s="515"/>
    </row>
    <row r="2042" spans="14:14" s="414" customFormat="1" x14ac:dyDescent="0.3">
      <c r="N2042" s="515"/>
    </row>
    <row r="2043" spans="14:14" s="414" customFormat="1" x14ac:dyDescent="0.3">
      <c r="N2043" s="515"/>
    </row>
    <row r="2044" spans="14:14" s="414" customFormat="1" x14ac:dyDescent="0.3">
      <c r="N2044" s="515"/>
    </row>
    <row r="2045" spans="14:14" s="414" customFormat="1" x14ac:dyDescent="0.3">
      <c r="N2045" s="515"/>
    </row>
    <row r="2046" spans="14:14" s="414" customFormat="1" x14ac:dyDescent="0.3">
      <c r="N2046" s="515"/>
    </row>
    <row r="2047" spans="14:14" s="414" customFormat="1" x14ac:dyDescent="0.3">
      <c r="N2047" s="515"/>
    </row>
    <row r="2048" spans="14:14" s="414" customFormat="1" x14ac:dyDescent="0.3">
      <c r="N2048" s="515"/>
    </row>
    <row r="2049" spans="14:14" s="414" customFormat="1" x14ac:dyDescent="0.3">
      <c r="N2049" s="515"/>
    </row>
    <row r="2050" spans="14:14" s="414" customFormat="1" x14ac:dyDescent="0.3">
      <c r="N2050" s="515"/>
    </row>
    <row r="2051" spans="14:14" s="414" customFormat="1" x14ac:dyDescent="0.3">
      <c r="N2051" s="515"/>
    </row>
    <row r="2052" spans="14:14" s="414" customFormat="1" x14ac:dyDescent="0.3">
      <c r="N2052" s="515"/>
    </row>
    <row r="2053" spans="14:14" s="414" customFormat="1" x14ac:dyDescent="0.3">
      <c r="N2053" s="515"/>
    </row>
    <row r="2054" spans="14:14" s="414" customFormat="1" x14ac:dyDescent="0.3">
      <c r="N2054" s="515"/>
    </row>
    <row r="2055" spans="14:14" s="414" customFormat="1" x14ac:dyDescent="0.3">
      <c r="N2055" s="515"/>
    </row>
    <row r="2056" spans="14:14" s="414" customFormat="1" x14ac:dyDescent="0.3">
      <c r="N2056" s="515"/>
    </row>
    <row r="2057" spans="14:14" s="414" customFormat="1" x14ac:dyDescent="0.3">
      <c r="N2057" s="515"/>
    </row>
    <row r="2058" spans="14:14" s="414" customFormat="1" x14ac:dyDescent="0.3">
      <c r="N2058" s="515"/>
    </row>
    <row r="2059" spans="14:14" s="414" customFormat="1" x14ac:dyDescent="0.3">
      <c r="N2059" s="515"/>
    </row>
    <row r="2060" spans="14:14" s="414" customFormat="1" x14ac:dyDescent="0.3">
      <c r="N2060" s="515"/>
    </row>
    <row r="2061" spans="14:14" s="414" customFormat="1" x14ac:dyDescent="0.3">
      <c r="N2061" s="515"/>
    </row>
    <row r="2062" spans="14:14" s="414" customFormat="1" x14ac:dyDescent="0.3">
      <c r="N2062" s="515"/>
    </row>
    <row r="2063" spans="14:14" s="414" customFormat="1" x14ac:dyDescent="0.3">
      <c r="N2063" s="515"/>
    </row>
    <row r="2064" spans="14:14" s="414" customFormat="1" x14ac:dyDescent="0.3">
      <c r="N2064" s="515"/>
    </row>
    <row r="2065" spans="14:14" s="414" customFormat="1" x14ac:dyDescent="0.3">
      <c r="N2065" s="515"/>
    </row>
    <row r="2066" spans="14:14" s="414" customFormat="1" x14ac:dyDescent="0.3">
      <c r="N2066" s="515"/>
    </row>
    <row r="2067" spans="14:14" s="414" customFormat="1" x14ac:dyDescent="0.3">
      <c r="N2067" s="515"/>
    </row>
    <row r="2068" spans="14:14" s="414" customFormat="1" x14ac:dyDescent="0.3">
      <c r="N2068" s="515"/>
    </row>
    <row r="2069" spans="14:14" s="414" customFormat="1" x14ac:dyDescent="0.3">
      <c r="N2069" s="515"/>
    </row>
    <row r="2070" spans="14:14" s="414" customFormat="1" x14ac:dyDescent="0.3">
      <c r="N2070" s="515"/>
    </row>
    <row r="2071" spans="14:14" s="414" customFormat="1" x14ac:dyDescent="0.3">
      <c r="N2071" s="515"/>
    </row>
    <row r="2072" spans="14:14" s="414" customFormat="1" x14ac:dyDescent="0.3">
      <c r="N2072" s="515"/>
    </row>
    <row r="2073" spans="14:14" s="414" customFormat="1" x14ac:dyDescent="0.3">
      <c r="N2073" s="515"/>
    </row>
    <row r="2074" spans="14:14" s="414" customFormat="1" x14ac:dyDescent="0.3">
      <c r="N2074" s="515"/>
    </row>
    <row r="2075" spans="14:14" s="414" customFormat="1" x14ac:dyDescent="0.3">
      <c r="N2075" s="515"/>
    </row>
    <row r="2076" spans="14:14" s="414" customFormat="1" x14ac:dyDescent="0.3">
      <c r="N2076" s="515"/>
    </row>
    <row r="2077" spans="14:14" s="414" customFormat="1" x14ac:dyDescent="0.3">
      <c r="N2077" s="515"/>
    </row>
    <row r="2078" spans="14:14" s="414" customFormat="1" x14ac:dyDescent="0.3">
      <c r="N2078" s="515"/>
    </row>
    <row r="2079" spans="14:14" s="414" customFormat="1" x14ac:dyDescent="0.3">
      <c r="N2079" s="515"/>
    </row>
    <row r="2080" spans="14:14" s="414" customFormat="1" x14ac:dyDescent="0.3">
      <c r="N2080" s="515"/>
    </row>
    <row r="2081" spans="14:14" s="414" customFormat="1" x14ac:dyDescent="0.3">
      <c r="N2081" s="515"/>
    </row>
    <row r="2082" spans="14:14" s="414" customFormat="1" x14ac:dyDescent="0.3">
      <c r="N2082" s="515"/>
    </row>
    <row r="2083" spans="14:14" s="414" customFormat="1" x14ac:dyDescent="0.3">
      <c r="N2083" s="515"/>
    </row>
    <row r="2084" spans="14:14" s="414" customFormat="1" x14ac:dyDescent="0.3">
      <c r="N2084" s="515"/>
    </row>
    <row r="2085" spans="14:14" s="414" customFormat="1" x14ac:dyDescent="0.3">
      <c r="N2085" s="515"/>
    </row>
  </sheetData>
  <sheetProtection algorithmName="SHA-512" hashValue="GDOAzPzuvrmeO5tXNCCq58rxZiuat0fbsDgCQ37bs82DLz1Ki2nOZdJWqgKuQ2Xk8hrozlzI/W8PaK+Mg9RhZA==" saltValue="/TugKxMF5A9kLZULwBE/gQ==" spinCount="100000" sheet="1" selectLockedCells="1"/>
  <mergeCells count="29">
    <mergeCell ref="F5:H5"/>
    <mergeCell ref="B8:P8"/>
    <mergeCell ref="B9:M9"/>
    <mergeCell ref="O9:P9"/>
    <mergeCell ref="B10:B30"/>
    <mergeCell ref="C10:M10"/>
    <mergeCell ref="D12:M12"/>
    <mergeCell ref="D13:H13"/>
    <mergeCell ref="K13:L13"/>
    <mergeCell ref="F19:L19"/>
    <mergeCell ref="B46:P46"/>
    <mergeCell ref="D25:M25"/>
    <mergeCell ref="D26:F26"/>
    <mergeCell ref="H26:I26"/>
    <mergeCell ref="J26:K26"/>
    <mergeCell ref="C31:M31"/>
    <mergeCell ref="B32:P32"/>
    <mergeCell ref="C33:I33"/>
    <mergeCell ref="J33:L33"/>
    <mergeCell ref="O33:P33"/>
    <mergeCell ref="C45:M45"/>
    <mergeCell ref="O45:P45"/>
    <mergeCell ref="B52:M52"/>
    <mergeCell ref="C47:M47"/>
    <mergeCell ref="O47:P47"/>
    <mergeCell ref="C48:M48"/>
    <mergeCell ref="C49:M49"/>
    <mergeCell ref="C50:M50"/>
    <mergeCell ref="C51:M51"/>
  </mergeCells>
  <printOptions horizontalCentered="1"/>
  <pageMargins left="0.6692913385826772" right="0.15748031496062992" top="0.59055118110236227" bottom="0.23622047244094491" header="0.51181102362204722" footer="0.23622047244094491"/>
  <pageSetup paperSize="9" scale="6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M187"/>
  <sheetViews>
    <sheetView topLeftCell="A19" zoomScale="115" zoomScaleNormal="115" workbookViewId="0">
      <selection activeCell="P35" sqref="P35"/>
    </sheetView>
  </sheetViews>
  <sheetFormatPr baseColWidth="10" defaultColWidth="12" defaultRowHeight="15.6" x14ac:dyDescent="0.3"/>
  <cols>
    <col min="1" max="2" width="2.44140625" style="14" customWidth="1"/>
    <col min="3" max="3" width="1.5546875" style="14" customWidth="1"/>
    <col min="4" max="4" width="17.44140625" style="14" customWidth="1"/>
    <col min="5" max="5" width="2.88671875" style="14" customWidth="1"/>
    <col min="6" max="6" width="16.44140625" style="14" customWidth="1"/>
    <col min="7" max="7" width="1.6640625" style="14" customWidth="1"/>
    <col min="8" max="8" width="0.109375" style="14" hidden="1" customWidth="1"/>
    <col min="9" max="9" width="14.88671875" style="14" customWidth="1"/>
    <col min="10" max="10" width="2.88671875" style="14" customWidth="1"/>
    <col min="11" max="11" width="35.5546875" style="14" customWidth="1"/>
    <col min="12" max="12" width="1.5546875" style="14" customWidth="1"/>
    <col min="13" max="13" width="12.6640625" style="14" customWidth="1"/>
    <col min="14" max="14" width="2.33203125" style="15" customWidth="1"/>
    <col min="15" max="15" width="14.109375" style="15" customWidth="1"/>
    <col min="16" max="17" width="3.6640625" style="15" customWidth="1"/>
    <col min="18" max="18" width="4" style="15" customWidth="1"/>
    <col min="19" max="257" width="12" style="15"/>
    <col min="258" max="258" width="5.88671875" style="15" customWidth="1"/>
    <col min="259" max="259" width="2.88671875" style="15" customWidth="1"/>
    <col min="260" max="260" width="17.44140625" style="15" customWidth="1"/>
    <col min="261" max="261" width="2.88671875" style="15" customWidth="1"/>
    <col min="262" max="262" width="16.44140625" style="15" customWidth="1"/>
    <col min="263" max="263" width="1.6640625" style="15" customWidth="1"/>
    <col min="264" max="264" width="0" style="15" hidden="1" customWidth="1"/>
    <col min="265" max="265" width="14.88671875" style="15" customWidth="1"/>
    <col min="266" max="266" width="2.88671875" style="15" customWidth="1"/>
    <col min="267" max="267" width="35.5546875" style="15" customWidth="1"/>
    <col min="268" max="268" width="1.5546875" style="15" customWidth="1"/>
    <col min="269" max="269" width="12.6640625" style="15" customWidth="1"/>
    <col min="270" max="270" width="2.33203125" style="15" customWidth="1"/>
    <col min="271" max="271" width="14.109375" style="15" customWidth="1"/>
    <col min="272" max="273" width="3.6640625" style="15" customWidth="1"/>
    <col min="274" max="274" width="4" style="15" customWidth="1"/>
    <col min="275" max="513" width="12" style="15"/>
    <col min="514" max="514" width="5.88671875" style="15" customWidth="1"/>
    <col min="515" max="515" width="2.88671875" style="15" customWidth="1"/>
    <col min="516" max="516" width="17.44140625" style="15" customWidth="1"/>
    <col min="517" max="517" width="2.88671875" style="15" customWidth="1"/>
    <col min="518" max="518" width="16.44140625" style="15" customWidth="1"/>
    <col min="519" max="519" width="1.6640625" style="15" customWidth="1"/>
    <col min="520" max="520" width="0" style="15" hidden="1" customWidth="1"/>
    <col min="521" max="521" width="14.88671875" style="15" customWidth="1"/>
    <col min="522" max="522" width="2.88671875" style="15" customWidth="1"/>
    <col min="523" max="523" width="35.5546875" style="15" customWidth="1"/>
    <col min="524" max="524" width="1.5546875" style="15" customWidth="1"/>
    <col min="525" max="525" width="12.6640625" style="15" customWidth="1"/>
    <col min="526" max="526" width="2.33203125" style="15" customWidth="1"/>
    <col min="527" max="527" width="14.109375" style="15" customWidth="1"/>
    <col min="528" max="529" width="3.6640625" style="15" customWidth="1"/>
    <col min="530" max="530" width="4" style="15" customWidth="1"/>
    <col min="531" max="769" width="12" style="15"/>
    <col min="770" max="770" width="5.88671875" style="15" customWidth="1"/>
    <col min="771" max="771" width="2.88671875" style="15" customWidth="1"/>
    <col min="772" max="772" width="17.44140625" style="15" customWidth="1"/>
    <col min="773" max="773" width="2.88671875" style="15" customWidth="1"/>
    <col min="774" max="774" width="16.44140625" style="15" customWidth="1"/>
    <col min="775" max="775" width="1.6640625" style="15" customWidth="1"/>
    <col min="776" max="776" width="0" style="15" hidden="1" customWidth="1"/>
    <col min="777" max="777" width="14.88671875" style="15" customWidth="1"/>
    <col min="778" max="778" width="2.88671875" style="15" customWidth="1"/>
    <col min="779" max="779" width="35.5546875" style="15" customWidth="1"/>
    <col min="780" max="780" width="1.5546875" style="15" customWidth="1"/>
    <col min="781" max="781" width="12.6640625" style="15" customWidth="1"/>
    <col min="782" max="782" width="2.33203125" style="15" customWidth="1"/>
    <col min="783" max="783" width="14.109375" style="15" customWidth="1"/>
    <col min="784" max="785" width="3.6640625" style="15" customWidth="1"/>
    <col min="786" max="786" width="4" style="15" customWidth="1"/>
    <col min="787" max="1025" width="12" style="15"/>
    <col min="1026" max="1026" width="5.88671875" style="15" customWidth="1"/>
    <col min="1027" max="1027" width="2.88671875" style="15" customWidth="1"/>
    <col min="1028" max="1028" width="17.44140625" style="15" customWidth="1"/>
    <col min="1029" max="1029" width="2.88671875" style="15" customWidth="1"/>
    <col min="1030" max="1030" width="16.44140625" style="15" customWidth="1"/>
    <col min="1031" max="1031" width="1.6640625" style="15" customWidth="1"/>
    <col min="1032" max="1032" width="0" style="15" hidden="1" customWidth="1"/>
    <col min="1033" max="1033" width="14.88671875" style="15" customWidth="1"/>
    <col min="1034" max="1034" width="2.88671875" style="15" customWidth="1"/>
    <col min="1035" max="1035" width="35.5546875" style="15" customWidth="1"/>
    <col min="1036" max="1036" width="1.5546875" style="15" customWidth="1"/>
    <col min="1037" max="1037" width="12.6640625" style="15" customWidth="1"/>
    <col min="1038" max="1038" width="2.33203125" style="15" customWidth="1"/>
    <col min="1039" max="1039" width="14.109375" style="15" customWidth="1"/>
    <col min="1040" max="1041" width="3.6640625" style="15" customWidth="1"/>
    <col min="1042" max="1042" width="4" style="15" customWidth="1"/>
    <col min="1043" max="1281" width="12" style="15"/>
    <col min="1282" max="1282" width="5.88671875" style="15" customWidth="1"/>
    <col min="1283" max="1283" width="2.88671875" style="15" customWidth="1"/>
    <col min="1284" max="1284" width="17.44140625" style="15" customWidth="1"/>
    <col min="1285" max="1285" width="2.88671875" style="15" customWidth="1"/>
    <col min="1286" max="1286" width="16.44140625" style="15" customWidth="1"/>
    <col min="1287" max="1287" width="1.6640625" style="15" customWidth="1"/>
    <col min="1288" max="1288" width="0" style="15" hidden="1" customWidth="1"/>
    <col min="1289" max="1289" width="14.88671875" style="15" customWidth="1"/>
    <col min="1290" max="1290" width="2.88671875" style="15" customWidth="1"/>
    <col min="1291" max="1291" width="35.5546875" style="15" customWidth="1"/>
    <col min="1292" max="1292" width="1.5546875" style="15" customWidth="1"/>
    <col min="1293" max="1293" width="12.6640625" style="15" customWidth="1"/>
    <col min="1294" max="1294" width="2.33203125" style="15" customWidth="1"/>
    <col min="1295" max="1295" width="14.109375" style="15" customWidth="1"/>
    <col min="1296" max="1297" width="3.6640625" style="15" customWidth="1"/>
    <col min="1298" max="1298" width="4" style="15" customWidth="1"/>
    <col min="1299" max="1537" width="12" style="15"/>
    <col min="1538" max="1538" width="5.88671875" style="15" customWidth="1"/>
    <col min="1539" max="1539" width="2.88671875" style="15" customWidth="1"/>
    <col min="1540" max="1540" width="17.44140625" style="15" customWidth="1"/>
    <col min="1541" max="1541" width="2.88671875" style="15" customWidth="1"/>
    <col min="1542" max="1542" width="16.44140625" style="15" customWidth="1"/>
    <col min="1543" max="1543" width="1.6640625" style="15" customWidth="1"/>
    <col min="1544" max="1544" width="0" style="15" hidden="1" customWidth="1"/>
    <col min="1545" max="1545" width="14.88671875" style="15" customWidth="1"/>
    <col min="1546" max="1546" width="2.88671875" style="15" customWidth="1"/>
    <col min="1547" max="1547" width="35.5546875" style="15" customWidth="1"/>
    <col min="1548" max="1548" width="1.5546875" style="15" customWidth="1"/>
    <col min="1549" max="1549" width="12.6640625" style="15" customWidth="1"/>
    <col min="1550" max="1550" width="2.33203125" style="15" customWidth="1"/>
    <col min="1551" max="1551" width="14.109375" style="15" customWidth="1"/>
    <col min="1552" max="1553" width="3.6640625" style="15" customWidth="1"/>
    <col min="1554" max="1554" width="4" style="15" customWidth="1"/>
    <col min="1555" max="1793" width="12" style="15"/>
    <col min="1794" max="1794" width="5.88671875" style="15" customWidth="1"/>
    <col min="1795" max="1795" width="2.88671875" style="15" customWidth="1"/>
    <col min="1796" max="1796" width="17.44140625" style="15" customWidth="1"/>
    <col min="1797" max="1797" width="2.88671875" style="15" customWidth="1"/>
    <col min="1798" max="1798" width="16.44140625" style="15" customWidth="1"/>
    <col min="1799" max="1799" width="1.6640625" style="15" customWidth="1"/>
    <col min="1800" max="1800" width="0" style="15" hidden="1" customWidth="1"/>
    <col min="1801" max="1801" width="14.88671875" style="15" customWidth="1"/>
    <col min="1802" max="1802" width="2.88671875" style="15" customWidth="1"/>
    <col min="1803" max="1803" width="35.5546875" style="15" customWidth="1"/>
    <col min="1804" max="1804" width="1.5546875" style="15" customWidth="1"/>
    <col min="1805" max="1805" width="12.6640625" style="15" customWidth="1"/>
    <col min="1806" max="1806" width="2.33203125" style="15" customWidth="1"/>
    <col min="1807" max="1807" width="14.109375" style="15" customWidth="1"/>
    <col min="1808" max="1809" width="3.6640625" style="15" customWidth="1"/>
    <col min="1810" max="1810" width="4" style="15" customWidth="1"/>
    <col min="1811" max="2049" width="12" style="15"/>
    <col min="2050" max="2050" width="5.88671875" style="15" customWidth="1"/>
    <col min="2051" max="2051" width="2.88671875" style="15" customWidth="1"/>
    <col min="2052" max="2052" width="17.44140625" style="15" customWidth="1"/>
    <col min="2053" max="2053" width="2.88671875" style="15" customWidth="1"/>
    <col min="2054" max="2054" width="16.44140625" style="15" customWidth="1"/>
    <col min="2055" max="2055" width="1.6640625" style="15" customWidth="1"/>
    <col min="2056" max="2056" width="0" style="15" hidden="1" customWidth="1"/>
    <col min="2057" max="2057" width="14.88671875" style="15" customWidth="1"/>
    <col min="2058" max="2058" width="2.88671875" style="15" customWidth="1"/>
    <col min="2059" max="2059" width="35.5546875" style="15" customWidth="1"/>
    <col min="2060" max="2060" width="1.5546875" style="15" customWidth="1"/>
    <col min="2061" max="2061" width="12.6640625" style="15" customWidth="1"/>
    <col min="2062" max="2062" width="2.33203125" style="15" customWidth="1"/>
    <col min="2063" max="2063" width="14.109375" style="15" customWidth="1"/>
    <col min="2064" max="2065" width="3.6640625" style="15" customWidth="1"/>
    <col min="2066" max="2066" width="4" style="15" customWidth="1"/>
    <col min="2067" max="2305" width="12" style="15"/>
    <col min="2306" max="2306" width="5.88671875" style="15" customWidth="1"/>
    <col min="2307" max="2307" width="2.88671875" style="15" customWidth="1"/>
    <col min="2308" max="2308" width="17.44140625" style="15" customWidth="1"/>
    <col min="2309" max="2309" width="2.88671875" style="15" customWidth="1"/>
    <col min="2310" max="2310" width="16.44140625" style="15" customWidth="1"/>
    <col min="2311" max="2311" width="1.6640625" style="15" customWidth="1"/>
    <col min="2312" max="2312" width="0" style="15" hidden="1" customWidth="1"/>
    <col min="2313" max="2313" width="14.88671875" style="15" customWidth="1"/>
    <col min="2314" max="2314" width="2.88671875" style="15" customWidth="1"/>
    <col min="2315" max="2315" width="35.5546875" style="15" customWidth="1"/>
    <col min="2316" max="2316" width="1.5546875" style="15" customWidth="1"/>
    <col min="2317" max="2317" width="12.6640625" style="15" customWidth="1"/>
    <col min="2318" max="2318" width="2.33203125" style="15" customWidth="1"/>
    <col min="2319" max="2319" width="14.109375" style="15" customWidth="1"/>
    <col min="2320" max="2321" width="3.6640625" style="15" customWidth="1"/>
    <col min="2322" max="2322" width="4" style="15" customWidth="1"/>
    <col min="2323" max="2561" width="12" style="15"/>
    <col min="2562" max="2562" width="5.88671875" style="15" customWidth="1"/>
    <col min="2563" max="2563" width="2.88671875" style="15" customWidth="1"/>
    <col min="2564" max="2564" width="17.44140625" style="15" customWidth="1"/>
    <col min="2565" max="2565" width="2.88671875" style="15" customWidth="1"/>
    <col min="2566" max="2566" width="16.44140625" style="15" customWidth="1"/>
    <col min="2567" max="2567" width="1.6640625" style="15" customWidth="1"/>
    <col min="2568" max="2568" width="0" style="15" hidden="1" customWidth="1"/>
    <col min="2569" max="2569" width="14.88671875" style="15" customWidth="1"/>
    <col min="2570" max="2570" width="2.88671875" style="15" customWidth="1"/>
    <col min="2571" max="2571" width="35.5546875" style="15" customWidth="1"/>
    <col min="2572" max="2572" width="1.5546875" style="15" customWidth="1"/>
    <col min="2573" max="2573" width="12.6640625" style="15" customWidth="1"/>
    <col min="2574" max="2574" width="2.33203125" style="15" customWidth="1"/>
    <col min="2575" max="2575" width="14.109375" style="15" customWidth="1"/>
    <col min="2576" max="2577" width="3.6640625" style="15" customWidth="1"/>
    <col min="2578" max="2578" width="4" style="15" customWidth="1"/>
    <col min="2579" max="2817" width="12" style="15"/>
    <col min="2818" max="2818" width="5.88671875" style="15" customWidth="1"/>
    <col min="2819" max="2819" width="2.88671875" style="15" customWidth="1"/>
    <col min="2820" max="2820" width="17.44140625" style="15" customWidth="1"/>
    <col min="2821" max="2821" width="2.88671875" style="15" customWidth="1"/>
    <col min="2822" max="2822" width="16.44140625" style="15" customWidth="1"/>
    <col min="2823" max="2823" width="1.6640625" style="15" customWidth="1"/>
    <col min="2824" max="2824" width="0" style="15" hidden="1" customWidth="1"/>
    <col min="2825" max="2825" width="14.88671875" style="15" customWidth="1"/>
    <col min="2826" max="2826" width="2.88671875" style="15" customWidth="1"/>
    <col min="2827" max="2827" width="35.5546875" style="15" customWidth="1"/>
    <col min="2828" max="2828" width="1.5546875" style="15" customWidth="1"/>
    <col min="2829" max="2829" width="12.6640625" style="15" customWidth="1"/>
    <col min="2830" max="2830" width="2.33203125" style="15" customWidth="1"/>
    <col min="2831" max="2831" width="14.109375" style="15" customWidth="1"/>
    <col min="2832" max="2833" width="3.6640625" style="15" customWidth="1"/>
    <col min="2834" max="2834" width="4" style="15" customWidth="1"/>
    <col min="2835" max="3073" width="12" style="15"/>
    <col min="3074" max="3074" width="5.88671875" style="15" customWidth="1"/>
    <col min="3075" max="3075" width="2.88671875" style="15" customWidth="1"/>
    <col min="3076" max="3076" width="17.44140625" style="15" customWidth="1"/>
    <col min="3077" max="3077" width="2.88671875" style="15" customWidth="1"/>
    <col min="3078" max="3078" width="16.44140625" style="15" customWidth="1"/>
    <col min="3079" max="3079" width="1.6640625" style="15" customWidth="1"/>
    <col min="3080" max="3080" width="0" style="15" hidden="1" customWidth="1"/>
    <col min="3081" max="3081" width="14.88671875" style="15" customWidth="1"/>
    <col min="3082" max="3082" width="2.88671875" style="15" customWidth="1"/>
    <col min="3083" max="3083" width="35.5546875" style="15" customWidth="1"/>
    <col min="3084" max="3084" width="1.5546875" style="15" customWidth="1"/>
    <col min="3085" max="3085" width="12.6640625" style="15" customWidth="1"/>
    <col min="3086" max="3086" width="2.33203125" style="15" customWidth="1"/>
    <col min="3087" max="3087" width="14.109375" style="15" customWidth="1"/>
    <col min="3088" max="3089" width="3.6640625" style="15" customWidth="1"/>
    <col min="3090" max="3090" width="4" style="15" customWidth="1"/>
    <col min="3091" max="3329" width="12" style="15"/>
    <col min="3330" max="3330" width="5.88671875" style="15" customWidth="1"/>
    <col min="3331" max="3331" width="2.88671875" style="15" customWidth="1"/>
    <col min="3332" max="3332" width="17.44140625" style="15" customWidth="1"/>
    <col min="3333" max="3333" width="2.88671875" style="15" customWidth="1"/>
    <col min="3334" max="3334" width="16.44140625" style="15" customWidth="1"/>
    <col min="3335" max="3335" width="1.6640625" style="15" customWidth="1"/>
    <col min="3336" max="3336" width="0" style="15" hidden="1" customWidth="1"/>
    <col min="3337" max="3337" width="14.88671875" style="15" customWidth="1"/>
    <col min="3338" max="3338" width="2.88671875" style="15" customWidth="1"/>
    <col min="3339" max="3339" width="35.5546875" style="15" customWidth="1"/>
    <col min="3340" max="3340" width="1.5546875" style="15" customWidth="1"/>
    <col min="3341" max="3341" width="12.6640625" style="15" customWidth="1"/>
    <col min="3342" max="3342" width="2.33203125" style="15" customWidth="1"/>
    <col min="3343" max="3343" width="14.109375" style="15" customWidth="1"/>
    <col min="3344" max="3345" width="3.6640625" style="15" customWidth="1"/>
    <col min="3346" max="3346" width="4" style="15" customWidth="1"/>
    <col min="3347" max="3585" width="12" style="15"/>
    <col min="3586" max="3586" width="5.88671875" style="15" customWidth="1"/>
    <col min="3587" max="3587" width="2.88671875" style="15" customWidth="1"/>
    <col min="3588" max="3588" width="17.44140625" style="15" customWidth="1"/>
    <col min="3589" max="3589" width="2.88671875" style="15" customWidth="1"/>
    <col min="3590" max="3590" width="16.44140625" style="15" customWidth="1"/>
    <col min="3591" max="3591" width="1.6640625" style="15" customWidth="1"/>
    <col min="3592" max="3592" width="0" style="15" hidden="1" customWidth="1"/>
    <col min="3593" max="3593" width="14.88671875" style="15" customWidth="1"/>
    <col min="3594" max="3594" width="2.88671875" style="15" customWidth="1"/>
    <col min="3595" max="3595" width="35.5546875" style="15" customWidth="1"/>
    <col min="3596" max="3596" width="1.5546875" style="15" customWidth="1"/>
    <col min="3597" max="3597" width="12.6640625" style="15" customWidth="1"/>
    <col min="3598" max="3598" width="2.33203125" style="15" customWidth="1"/>
    <col min="3599" max="3599" width="14.109375" style="15" customWidth="1"/>
    <col min="3600" max="3601" width="3.6640625" style="15" customWidth="1"/>
    <col min="3602" max="3602" width="4" style="15" customWidth="1"/>
    <col min="3603" max="3841" width="12" style="15"/>
    <col min="3842" max="3842" width="5.88671875" style="15" customWidth="1"/>
    <col min="3843" max="3843" width="2.88671875" style="15" customWidth="1"/>
    <col min="3844" max="3844" width="17.44140625" style="15" customWidth="1"/>
    <col min="3845" max="3845" width="2.88671875" style="15" customWidth="1"/>
    <col min="3846" max="3846" width="16.44140625" style="15" customWidth="1"/>
    <col min="3847" max="3847" width="1.6640625" style="15" customWidth="1"/>
    <col min="3848" max="3848" width="0" style="15" hidden="1" customWidth="1"/>
    <col min="3849" max="3849" width="14.88671875" style="15" customWidth="1"/>
    <col min="3850" max="3850" width="2.88671875" style="15" customWidth="1"/>
    <col min="3851" max="3851" width="35.5546875" style="15" customWidth="1"/>
    <col min="3852" max="3852" width="1.5546875" style="15" customWidth="1"/>
    <col min="3853" max="3853" width="12.6640625" style="15" customWidth="1"/>
    <col min="3854" max="3854" width="2.33203125" style="15" customWidth="1"/>
    <col min="3855" max="3855" width="14.109375" style="15" customWidth="1"/>
    <col min="3856" max="3857" width="3.6640625" style="15" customWidth="1"/>
    <col min="3858" max="3858" width="4" style="15" customWidth="1"/>
    <col min="3859" max="4097" width="12" style="15"/>
    <col min="4098" max="4098" width="5.88671875" style="15" customWidth="1"/>
    <col min="4099" max="4099" width="2.88671875" style="15" customWidth="1"/>
    <col min="4100" max="4100" width="17.44140625" style="15" customWidth="1"/>
    <col min="4101" max="4101" width="2.88671875" style="15" customWidth="1"/>
    <col min="4102" max="4102" width="16.44140625" style="15" customWidth="1"/>
    <col min="4103" max="4103" width="1.6640625" style="15" customWidth="1"/>
    <col min="4104" max="4104" width="0" style="15" hidden="1" customWidth="1"/>
    <col min="4105" max="4105" width="14.88671875" style="15" customWidth="1"/>
    <col min="4106" max="4106" width="2.88671875" style="15" customWidth="1"/>
    <col min="4107" max="4107" width="35.5546875" style="15" customWidth="1"/>
    <col min="4108" max="4108" width="1.5546875" style="15" customWidth="1"/>
    <col min="4109" max="4109" width="12.6640625" style="15" customWidth="1"/>
    <col min="4110" max="4110" width="2.33203125" style="15" customWidth="1"/>
    <col min="4111" max="4111" width="14.109375" style="15" customWidth="1"/>
    <col min="4112" max="4113" width="3.6640625" style="15" customWidth="1"/>
    <col min="4114" max="4114" width="4" style="15" customWidth="1"/>
    <col min="4115" max="4353" width="12" style="15"/>
    <col min="4354" max="4354" width="5.88671875" style="15" customWidth="1"/>
    <col min="4355" max="4355" width="2.88671875" style="15" customWidth="1"/>
    <col min="4356" max="4356" width="17.44140625" style="15" customWidth="1"/>
    <col min="4357" max="4357" width="2.88671875" style="15" customWidth="1"/>
    <col min="4358" max="4358" width="16.44140625" style="15" customWidth="1"/>
    <col min="4359" max="4359" width="1.6640625" style="15" customWidth="1"/>
    <col min="4360" max="4360" width="0" style="15" hidden="1" customWidth="1"/>
    <col min="4361" max="4361" width="14.88671875" style="15" customWidth="1"/>
    <col min="4362" max="4362" width="2.88671875" style="15" customWidth="1"/>
    <col min="4363" max="4363" width="35.5546875" style="15" customWidth="1"/>
    <col min="4364" max="4364" width="1.5546875" style="15" customWidth="1"/>
    <col min="4365" max="4365" width="12.6640625" style="15" customWidth="1"/>
    <col min="4366" max="4366" width="2.33203125" style="15" customWidth="1"/>
    <col min="4367" max="4367" width="14.109375" style="15" customWidth="1"/>
    <col min="4368" max="4369" width="3.6640625" style="15" customWidth="1"/>
    <col min="4370" max="4370" width="4" style="15" customWidth="1"/>
    <col min="4371" max="4609" width="12" style="15"/>
    <col min="4610" max="4610" width="5.88671875" style="15" customWidth="1"/>
    <col min="4611" max="4611" width="2.88671875" style="15" customWidth="1"/>
    <col min="4612" max="4612" width="17.44140625" style="15" customWidth="1"/>
    <col min="4613" max="4613" width="2.88671875" style="15" customWidth="1"/>
    <col min="4614" max="4614" width="16.44140625" style="15" customWidth="1"/>
    <col min="4615" max="4615" width="1.6640625" style="15" customWidth="1"/>
    <col min="4616" max="4616" width="0" style="15" hidden="1" customWidth="1"/>
    <col min="4617" max="4617" width="14.88671875" style="15" customWidth="1"/>
    <col min="4618" max="4618" width="2.88671875" style="15" customWidth="1"/>
    <col min="4619" max="4619" width="35.5546875" style="15" customWidth="1"/>
    <col min="4620" max="4620" width="1.5546875" style="15" customWidth="1"/>
    <col min="4621" max="4621" width="12.6640625" style="15" customWidth="1"/>
    <col min="4622" max="4622" width="2.33203125" style="15" customWidth="1"/>
    <col min="4623" max="4623" width="14.109375" style="15" customWidth="1"/>
    <col min="4624" max="4625" width="3.6640625" style="15" customWidth="1"/>
    <col min="4626" max="4626" width="4" style="15" customWidth="1"/>
    <col min="4627" max="4865" width="12" style="15"/>
    <col min="4866" max="4866" width="5.88671875" style="15" customWidth="1"/>
    <col min="4867" max="4867" width="2.88671875" style="15" customWidth="1"/>
    <col min="4868" max="4868" width="17.44140625" style="15" customWidth="1"/>
    <col min="4869" max="4869" width="2.88671875" style="15" customWidth="1"/>
    <col min="4870" max="4870" width="16.44140625" style="15" customWidth="1"/>
    <col min="4871" max="4871" width="1.6640625" style="15" customWidth="1"/>
    <col min="4872" max="4872" width="0" style="15" hidden="1" customWidth="1"/>
    <col min="4873" max="4873" width="14.88671875" style="15" customWidth="1"/>
    <col min="4874" max="4874" width="2.88671875" style="15" customWidth="1"/>
    <col min="4875" max="4875" width="35.5546875" style="15" customWidth="1"/>
    <col min="4876" max="4876" width="1.5546875" style="15" customWidth="1"/>
    <col min="4877" max="4877" width="12.6640625" style="15" customWidth="1"/>
    <col min="4878" max="4878" width="2.33203125" style="15" customWidth="1"/>
    <col min="4879" max="4879" width="14.109375" style="15" customWidth="1"/>
    <col min="4880" max="4881" width="3.6640625" style="15" customWidth="1"/>
    <col min="4882" max="4882" width="4" style="15" customWidth="1"/>
    <col min="4883" max="5121" width="12" style="15"/>
    <col min="5122" max="5122" width="5.88671875" style="15" customWidth="1"/>
    <col min="5123" max="5123" width="2.88671875" style="15" customWidth="1"/>
    <col min="5124" max="5124" width="17.44140625" style="15" customWidth="1"/>
    <col min="5125" max="5125" width="2.88671875" style="15" customWidth="1"/>
    <col min="5126" max="5126" width="16.44140625" style="15" customWidth="1"/>
    <col min="5127" max="5127" width="1.6640625" style="15" customWidth="1"/>
    <col min="5128" max="5128" width="0" style="15" hidden="1" customWidth="1"/>
    <col min="5129" max="5129" width="14.88671875" style="15" customWidth="1"/>
    <col min="5130" max="5130" width="2.88671875" style="15" customWidth="1"/>
    <col min="5131" max="5131" width="35.5546875" style="15" customWidth="1"/>
    <col min="5132" max="5132" width="1.5546875" style="15" customWidth="1"/>
    <col min="5133" max="5133" width="12.6640625" style="15" customWidth="1"/>
    <col min="5134" max="5134" width="2.33203125" style="15" customWidth="1"/>
    <col min="5135" max="5135" width="14.109375" style="15" customWidth="1"/>
    <col min="5136" max="5137" width="3.6640625" style="15" customWidth="1"/>
    <col min="5138" max="5138" width="4" style="15" customWidth="1"/>
    <col min="5139" max="5377" width="12" style="15"/>
    <col min="5378" max="5378" width="5.88671875" style="15" customWidth="1"/>
    <col min="5379" max="5379" width="2.88671875" style="15" customWidth="1"/>
    <col min="5380" max="5380" width="17.44140625" style="15" customWidth="1"/>
    <col min="5381" max="5381" width="2.88671875" style="15" customWidth="1"/>
    <col min="5382" max="5382" width="16.44140625" style="15" customWidth="1"/>
    <col min="5383" max="5383" width="1.6640625" style="15" customWidth="1"/>
    <col min="5384" max="5384" width="0" style="15" hidden="1" customWidth="1"/>
    <col min="5385" max="5385" width="14.88671875" style="15" customWidth="1"/>
    <col min="5386" max="5386" width="2.88671875" style="15" customWidth="1"/>
    <col min="5387" max="5387" width="35.5546875" style="15" customWidth="1"/>
    <col min="5388" max="5388" width="1.5546875" style="15" customWidth="1"/>
    <col min="5389" max="5389" width="12.6640625" style="15" customWidth="1"/>
    <col min="5390" max="5390" width="2.33203125" style="15" customWidth="1"/>
    <col min="5391" max="5391" width="14.109375" style="15" customWidth="1"/>
    <col min="5392" max="5393" width="3.6640625" style="15" customWidth="1"/>
    <col min="5394" max="5394" width="4" style="15" customWidth="1"/>
    <col min="5395" max="5633" width="12" style="15"/>
    <col min="5634" max="5634" width="5.88671875" style="15" customWidth="1"/>
    <col min="5635" max="5635" width="2.88671875" style="15" customWidth="1"/>
    <col min="5636" max="5636" width="17.44140625" style="15" customWidth="1"/>
    <col min="5637" max="5637" width="2.88671875" style="15" customWidth="1"/>
    <col min="5638" max="5638" width="16.44140625" style="15" customWidth="1"/>
    <col min="5639" max="5639" width="1.6640625" style="15" customWidth="1"/>
    <col min="5640" max="5640" width="0" style="15" hidden="1" customWidth="1"/>
    <col min="5641" max="5641" width="14.88671875" style="15" customWidth="1"/>
    <col min="5642" max="5642" width="2.88671875" style="15" customWidth="1"/>
    <col min="5643" max="5643" width="35.5546875" style="15" customWidth="1"/>
    <col min="5644" max="5644" width="1.5546875" style="15" customWidth="1"/>
    <col min="5645" max="5645" width="12.6640625" style="15" customWidth="1"/>
    <col min="5646" max="5646" width="2.33203125" style="15" customWidth="1"/>
    <col min="5647" max="5647" width="14.109375" style="15" customWidth="1"/>
    <col min="5648" max="5649" width="3.6640625" style="15" customWidth="1"/>
    <col min="5650" max="5650" width="4" style="15" customWidth="1"/>
    <col min="5651" max="5889" width="12" style="15"/>
    <col min="5890" max="5890" width="5.88671875" style="15" customWidth="1"/>
    <col min="5891" max="5891" width="2.88671875" style="15" customWidth="1"/>
    <col min="5892" max="5892" width="17.44140625" style="15" customWidth="1"/>
    <col min="5893" max="5893" width="2.88671875" style="15" customWidth="1"/>
    <col min="5894" max="5894" width="16.44140625" style="15" customWidth="1"/>
    <col min="5895" max="5895" width="1.6640625" style="15" customWidth="1"/>
    <col min="5896" max="5896" width="0" style="15" hidden="1" customWidth="1"/>
    <col min="5897" max="5897" width="14.88671875" style="15" customWidth="1"/>
    <col min="5898" max="5898" width="2.88671875" style="15" customWidth="1"/>
    <col min="5899" max="5899" width="35.5546875" style="15" customWidth="1"/>
    <col min="5900" max="5900" width="1.5546875" style="15" customWidth="1"/>
    <col min="5901" max="5901" width="12.6640625" style="15" customWidth="1"/>
    <col min="5902" max="5902" width="2.33203125" style="15" customWidth="1"/>
    <col min="5903" max="5903" width="14.109375" style="15" customWidth="1"/>
    <col min="5904" max="5905" width="3.6640625" style="15" customWidth="1"/>
    <col min="5906" max="5906" width="4" style="15" customWidth="1"/>
    <col min="5907" max="6145" width="12" style="15"/>
    <col min="6146" max="6146" width="5.88671875" style="15" customWidth="1"/>
    <col min="6147" max="6147" width="2.88671875" style="15" customWidth="1"/>
    <col min="6148" max="6148" width="17.44140625" style="15" customWidth="1"/>
    <col min="6149" max="6149" width="2.88671875" style="15" customWidth="1"/>
    <col min="6150" max="6150" width="16.44140625" style="15" customWidth="1"/>
    <col min="6151" max="6151" width="1.6640625" style="15" customWidth="1"/>
    <col min="6152" max="6152" width="0" style="15" hidden="1" customWidth="1"/>
    <col min="6153" max="6153" width="14.88671875" style="15" customWidth="1"/>
    <col min="6154" max="6154" width="2.88671875" style="15" customWidth="1"/>
    <col min="6155" max="6155" width="35.5546875" style="15" customWidth="1"/>
    <col min="6156" max="6156" width="1.5546875" style="15" customWidth="1"/>
    <col min="6157" max="6157" width="12.6640625" style="15" customWidth="1"/>
    <col min="6158" max="6158" width="2.33203125" style="15" customWidth="1"/>
    <col min="6159" max="6159" width="14.109375" style="15" customWidth="1"/>
    <col min="6160" max="6161" width="3.6640625" style="15" customWidth="1"/>
    <col min="6162" max="6162" width="4" style="15" customWidth="1"/>
    <col min="6163" max="6401" width="12" style="15"/>
    <col min="6402" max="6402" width="5.88671875" style="15" customWidth="1"/>
    <col min="6403" max="6403" width="2.88671875" style="15" customWidth="1"/>
    <col min="6404" max="6404" width="17.44140625" style="15" customWidth="1"/>
    <col min="6405" max="6405" width="2.88671875" style="15" customWidth="1"/>
    <col min="6406" max="6406" width="16.44140625" style="15" customWidth="1"/>
    <col min="6407" max="6407" width="1.6640625" style="15" customWidth="1"/>
    <col min="6408" max="6408" width="0" style="15" hidden="1" customWidth="1"/>
    <col min="6409" max="6409" width="14.88671875" style="15" customWidth="1"/>
    <col min="6410" max="6410" width="2.88671875" style="15" customWidth="1"/>
    <col min="6411" max="6411" width="35.5546875" style="15" customWidth="1"/>
    <col min="6412" max="6412" width="1.5546875" style="15" customWidth="1"/>
    <col min="6413" max="6413" width="12.6640625" style="15" customWidth="1"/>
    <col min="6414" max="6414" width="2.33203125" style="15" customWidth="1"/>
    <col min="6415" max="6415" width="14.109375" style="15" customWidth="1"/>
    <col min="6416" max="6417" width="3.6640625" style="15" customWidth="1"/>
    <col min="6418" max="6418" width="4" style="15" customWidth="1"/>
    <col min="6419" max="6657" width="12" style="15"/>
    <col min="6658" max="6658" width="5.88671875" style="15" customWidth="1"/>
    <col min="6659" max="6659" width="2.88671875" style="15" customWidth="1"/>
    <col min="6660" max="6660" width="17.44140625" style="15" customWidth="1"/>
    <col min="6661" max="6661" width="2.88671875" style="15" customWidth="1"/>
    <col min="6662" max="6662" width="16.44140625" style="15" customWidth="1"/>
    <col min="6663" max="6663" width="1.6640625" style="15" customWidth="1"/>
    <col min="6664" max="6664" width="0" style="15" hidden="1" customWidth="1"/>
    <col min="6665" max="6665" width="14.88671875" style="15" customWidth="1"/>
    <col min="6666" max="6666" width="2.88671875" style="15" customWidth="1"/>
    <col min="6667" max="6667" width="35.5546875" style="15" customWidth="1"/>
    <col min="6668" max="6668" width="1.5546875" style="15" customWidth="1"/>
    <col min="6669" max="6669" width="12.6640625" style="15" customWidth="1"/>
    <col min="6670" max="6670" width="2.33203125" style="15" customWidth="1"/>
    <col min="6671" max="6671" width="14.109375" style="15" customWidth="1"/>
    <col min="6672" max="6673" width="3.6640625" style="15" customWidth="1"/>
    <col min="6674" max="6674" width="4" style="15" customWidth="1"/>
    <col min="6675" max="6913" width="12" style="15"/>
    <col min="6914" max="6914" width="5.88671875" style="15" customWidth="1"/>
    <col min="6915" max="6915" width="2.88671875" style="15" customWidth="1"/>
    <col min="6916" max="6916" width="17.44140625" style="15" customWidth="1"/>
    <col min="6917" max="6917" width="2.88671875" style="15" customWidth="1"/>
    <col min="6918" max="6918" width="16.44140625" style="15" customWidth="1"/>
    <col min="6919" max="6919" width="1.6640625" style="15" customWidth="1"/>
    <col min="6920" max="6920" width="0" style="15" hidden="1" customWidth="1"/>
    <col min="6921" max="6921" width="14.88671875" style="15" customWidth="1"/>
    <col min="6922" max="6922" width="2.88671875" style="15" customWidth="1"/>
    <col min="6923" max="6923" width="35.5546875" style="15" customWidth="1"/>
    <col min="6924" max="6924" width="1.5546875" style="15" customWidth="1"/>
    <col min="6925" max="6925" width="12.6640625" style="15" customWidth="1"/>
    <col min="6926" max="6926" width="2.33203125" style="15" customWidth="1"/>
    <col min="6927" max="6927" width="14.109375" style="15" customWidth="1"/>
    <col min="6928" max="6929" width="3.6640625" style="15" customWidth="1"/>
    <col min="6930" max="6930" width="4" style="15" customWidth="1"/>
    <col min="6931" max="7169" width="12" style="15"/>
    <col min="7170" max="7170" width="5.88671875" style="15" customWidth="1"/>
    <col min="7171" max="7171" width="2.88671875" style="15" customWidth="1"/>
    <col min="7172" max="7172" width="17.44140625" style="15" customWidth="1"/>
    <col min="7173" max="7173" width="2.88671875" style="15" customWidth="1"/>
    <col min="7174" max="7174" width="16.44140625" style="15" customWidth="1"/>
    <col min="7175" max="7175" width="1.6640625" style="15" customWidth="1"/>
    <col min="7176" max="7176" width="0" style="15" hidden="1" customWidth="1"/>
    <col min="7177" max="7177" width="14.88671875" style="15" customWidth="1"/>
    <col min="7178" max="7178" width="2.88671875" style="15" customWidth="1"/>
    <col min="7179" max="7179" width="35.5546875" style="15" customWidth="1"/>
    <col min="7180" max="7180" width="1.5546875" style="15" customWidth="1"/>
    <col min="7181" max="7181" width="12.6640625" style="15" customWidth="1"/>
    <col min="7182" max="7182" width="2.33203125" style="15" customWidth="1"/>
    <col min="7183" max="7183" width="14.109375" style="15" customWidth="1"/>
    <col min="7184" max="7185" width="3.6640625" style="15" customWidth="1"/>
    <col min="7186" max="7186" width="4" style="15" customWidth="1"/>
    <col min="7187" max="7425" width="12" style="15"/>
    <col min="7426" max="7426" width="5.88671875" style="15" customWidth="1"/>
    <col min="7427" max="7427" width="2.88671875" style="15" customWidth="1"/>
    <col min="7428" max="7428" width="17.44140625" style="15" customWidth="1"/>
    <col min="7429" max="7429" width="2.88671875" style="15" customWidth="1"/>
    <col min="7430" max="7430" width="16.44140625" style="15" customWidth="1"/>
    <col min="7431" max="7431" width="1.6640625" style="15" customWidth="1"/>
    <col min="7432" max="7432" width="0" style="15" hidden="1" customWidth="1"/>
    <col min="7433" max="7433" width="14.88671875" style="15" customWidth="1"/>
    <col min="7434" max="7434" width="2.88671875" style="15" customWidth="1"/>
    <col min="7435" max="7435" width="35.5546875" style="15" customWidth="1"/>
    <col min="7436" max="7436" width="1.5546875" style="15" customWidth="1"/>
    <col min="7437" max="7437" width="12.6640625" style="15" customWidth="1"/>
    <col min="7438" max="7438" width="2.33203125" style="15" customWidth="1"/>
    <col min="7439" max="7439" width="14.109375" style="15" customWidth="1"/>
    <col min="7440" max="7441" width="3.6640625" style="15" customWidth="1"/>
    <col min="7442" max="7442" width="4" style="15" customWidth="1"/>
    <col min="7443" max="7681" width="12" style="15"/>
    <col min="7682" max="7682" width="5.88671875" style="15" customWidth="1"/>
    <col min="7683" max="7683" width="2.88671875" style="15" customWidth="1"/>
    <col min="7684" max="7684" width="17.44140625" style="15" customWidth="1"/>
    <col min="7685" max="7685" width="2.88671875" style="15" customWidth="1"/>
    <col min="7686" max="7686" width="16.44140625" style="15" customWidth="1"/>
    <col min="7687" max="7687" width="1.6640625" style="15" customWidth="1"/>
    <col min="7688" max="7688" width="0" style="15" hidden="1" customWidth="1"/>
    <col min="7689" max="7689" width="14.88671875" style="15" customWidth="1"/>
    <col min="7690" max="7690" width="2.88671875" style="15" customWidth="1"/>
    <col min="7691" max="7691" width="35.5546875" style="15" customWidth="1"/>
    <col min="7692" max="7692" width="1.5546875" style="15" customWidth="1"/>
    <col min="7693" max="7693" width="12.6640625" style="15" customWidth="1"/>
    <col min="7694" max="7694" width="2.33203125" style="15" customWidth="1"/>
    <col min="7695" max="7695" width="14.109375" style="15" customWidth="1"/>
    <col min="7696" max="7697" width="3.6640625" style="15" customWidth="1"/>
    <col min="7698" max="7698" width="4" style="15" customWidth="1"/>
    <col min="7699" max="7937" width="12" style="15"/>
    <col min="7938" max="7938" width="5.88671875" style="15" customWidth="1"/>
    <col min="7939" max="7939" width="2.88671875" style="15" customWidth="1"/>
    <col min="7940" max="7940" width="17.44140625" style="15" customWidth="1"/>
    <col min="7941" max="7941" width="2.88671875" style="15" customWidth="1"/>
    <col min="7942" max="7942" width="16.44140625" style="15" customWidth="1"/>
    <col min="7943" max="7943" width="1.6640625" style="15" customWidth="1"/>
    <col min="7944" max="7944" width="0" style="15" hidden="1" customWidth="1"/>
    <col min="7945" max="7945" width="14.88671875" style="15" customWidth="1"/>
    <col min="7946" max="7946" width="2.88671875" style="15" customWidth="1"/>
    <col min="7947" max="7947" width="35.5546875" style="15" customWidth="1"/>
    <col min="7948" max="7948" width="1.5546875" style="15" customWidth="1"/>
    <col min="7949" max="7949" width="12.6640625" style="15" customWidth="1"/>
    <col min="7950" max="7950" width="2.33203125" style="15" customWidth="1"/>
    <col min="7951" max="7951" width="14.109375" style="15" customWidth="1"/>
    <col min="7952" max="7953" width="3.6640625" style="15" customWidth="1"/>
    <col min="7954" max="7954" width="4" style="15" customWidth="1"/>
    <col min="7955" max="8193" width="12" style="15"/>
    <col min="8194" max="8194" width="5.88671875" style="15" customWidth="1"/>
    <col min="8195" max="8195" width="2.88671875" style="15" customWidth="1"/>
    <col min="8196" max="8196" width="17.44140625" style="15" customWidth="1"/>
    <col min="8197" max="8197" width="2.88671875" style="15" customWidth="1"/>
    <col min="8198" max="8198" width="16.44140625" style="15" customWidth="1"/>
    <col min="8199" max="8199" width="1.6640625" style="15" customWidth="1"/>
    <col min="8200" max="8200" width="0" style="15" hidden="1" customWidth="1"/>
    <col min="8201" max="8201" width="14.88671875" style="15" customWidth="1"/>
    <col min="8202" max="8202" width="2.88671875" style="15" customWidth="1"/>
    <col min="8203" max="8203" width="35.5546875" style="15" customWidth="1"/>
    <col min="8204" max="8204" width="1.5546875" style="15" customWidth="1"/>
    <col min="8205" max="8205" width="12.6640625" style="15" customWidth="1"/>
    <col min="8206" max="8206" width="2.33203125" style="15" customWidth="1"/>
    <col min="8207" max="8207" width="14.109375" style="15" customWidth="1"/>
    <col min="8208" max="8209" width="3.6640625" style="15" customWidth="1"/>
    <col min="8210" max="8210" width="4" style="15" customWidth="1"/>
    <col min="8211" max="8449" width="12" style="15"/>
    <col min="8450" max="8450" width="5.88671875" style="15" customWidth="1"/>
    <col min="8451" max="8451" width="2.88671875" style="15" customWidth="1"/>
    <col min="8452" max="8452" width="17.44140625" style="15" customWidth="1"/>
    <col min="8453" max="8453" width="2.88671875" style="15" customWidth="1"/>
    <col min="8454" max="8454" width="16.44140625" style="15" customWidth="1"/>
    <col min="8455" max="8455" width="1.6640625" style="15" customWidth="1"/>
    <col min="8456" max="8456" width="0" style="15" hidden="1" customWidth="1"/>
    <col min="8457" max="8457" width="14.88671875" style="15" customWidth="1"/>
    <col min="8458" max="8458" width="2.88671875" style="15" customWidth="1"/>
    <col min="8459" max="8459" width="35.5546875" style="15" customWidth="1"/>
    <col min="8460" max="8460" width="1.5546875" style="15" customWidth="1"/>
    <col min="8461" max="8461" width="12.6640625" style="15" customWidth="1"/>
    <col min="8462" max="8462" width="2.33203125" style="15" customWidth="1"/>
    <col min="8463" max="8463" width="14.109375" style="15" customWidth="1"/>
    <col min="8464" max="8465" width="3.6640625" style="15" customWidth="1"/>
    <col min="8466" max="8466" width="4" style="15" customWidth="1"/>
    <col min="8467" max="8705" width="12" style="15"/>
    <col min="8706" max="8706" width="5.88671875" style="15" customWidth="1"/>
    <col min="8707" max="8707" width="2.88671875" style="15" customWidth="1"/>
    <col min="8708" max="8708" width="17.44140625" style="15" customWidth="1"/>
    <col min="8709" max="8709" width="2.88671875" style="15" customWidth="1"/>
    <col min="8710" max="8710" width="16.44140625" style="15" customWidth="1"/>
    <col min="8711" max="8711" width="1.6640625" style="15" customWidth="1"/>
    <col min="8712" max="8712" width="0" style="15" hidden="1" customWidth="1"/>
    <col min="8713" max="8713" width="14.88671875" style="15" customWidth="1"/>
    <col min="8714" max="8714" width="2.88671875" style="15" customWidth="1"/>
    <col min="8715" max="8715" width="35.5546875" style="15" customWidth="1"/>
    <col min="8716" max="8716" width="1.5546875" style="15" customWidth="1"/>
    <col min="8717" max="8717" width="12.6640625" style="15" customWidth="1"/>
    <col min="8718" max="8718" width="2.33203125" style="15" customWidth="1"/>
    <col min="8719" max="8719" width="14.109375" style="15" customWidth="1"/>
    <col min="8720" max="8721" width="3.6640625" style="15" customWidth="1"/>
    <col min="8722" max="8722" width="4" style="15" customWidth="1"/>
    <col min="8723" max="8961" width="12" style="15"/>
    <col min="8962" max="8962" width="5.88671875" style="15" customWidth="1"/>
    <col min="8963" max="8963" width="2.88671875" style="15" customWidth="1"/>
    <col min="8964" max="8964" width="17.44140625" style="15" customWidth="1"/>
    <col min="8965" max="8965" width="2.88671875" style="15" customWidth="1"/>
    <col min="8966" max="8966" width="16.44140625" style="15" customWidth="1"/>
    <col min="8967" max="8967" width="1.6640625" style="15" customWidth="1"/>
    <col min="8968" max="8968" width="0" style="15" hidden="1" customWidth="1"/>
    <col min="8969" max="8969" width="14.88671875" style="15" customWidth="1"/>
    <col min="8970" max="8970" width="2.88671875" style="15" customWidth="1"/>
    <col min="8971" max="8971" width="35.5546875" style="15" customWidth="1"/>
    <col min="8972" max="8972" width="1.5546875" style="15" customWidth="1"/>
    <col min="8973" max="8973" width="12.6640625" style="15" customWidth="1"/>
    <col min="8974" max="8974" width="2.33203125" style="15" customWidth="1"/>
    <col min="8975" max="8975" width="14.109375" style="15" customWidth="1"/>
    <col min="8976" max="8977" width="3.6640625" style="15" customWidth="1"/>
    <col min="8978" max="8978" width="4" style="15" customWidth="1"/>
    <col min="8979" max="9217" width="12" style="15"/>
    <col min="9218" max="9218" width="5.88671875" style="15" customWidth="1"/>
    <col min="9219" max="9219" width="2.88671875" style="15" customWidth="1"/>
    <col min="9220" max="9220" width="17.44140625" style="15" customWidth="1"/>
    <col min="9221" max="9221" width="2.88671875" style="15" customWidth="1"/>
    <col min="9222" max="9222" width="16.44140625" style="15" customWidth="1"/>
    <col min="9223" max="9223" width="1.6640625" style="15" customWidth="1"/>
    <col min="9224" max="9224" width="0" style="15" hidden="1" customWidth="1"/>
    <col min="9225" max="9225" width="14.88671875" style="15" customWidth="1"/>
    <col min="9226" max="9226" width="2.88671875" style="15" customWidth="1"/>
    <col min="9227" max="9227" width="35.5546875" style="15" customWidth="1"/>
    <col min="9228" max="9228" width="1.5546875" style="15" customWidth="1"/>
    <col min="9229" max="9229" width="12.6640625" style="15" customWidth="1"/>
    <col min="9230" max="9230" width="2.33203125" style="15" customWidth="1"/>
    <col min="9231" max="9231" width="14.109375" style="15" customWidth="1"/>
    <col min="9232" max="9233" width="3.6640625" style="15" customWidth="1"/>
    <col min="9234" max="9234" width="4" style="15" customWidth="1"/>
    <col min="9235" max="9473" width="12" style="15"/>
    <col min="9474" max="9474" width="5.88671875" style="15" customWidth="1"/>
    <col min="9475" max="9475" width="2.88671875" style="15" customWidth="1"/>
    <col min="9476" max="9476" width="17.44140625" style="15" customWidth="1"/>
    <col min="9477" max="9477" width="2.88671875" style="15" customWidth="1"/>
    <col min="9478" max="9478" width="16.44140625" style="15" customWidth="1"/>
    <col min="9479" max="9479" width="1.6640625" style="15" customWidth="1"/>
    <col min="9480" max="9480" width="0" style="15" hidden="1" customWidth="1"/>
    <col min="9481" max="9481" width="14.88671875" style="15" customWidth="1"/>
    <col min="9482" max="9482" width="2.88671875" style="15" customWidth="1"/>
    <col min="9483" max="9483" width="35.5546875" style="15" customWidth="1"/>
    <col min="9484" max="9484" width="1.5546875" style="15" customWidth="1"/>
    <col min="9485" max="9485" width="12.6640625" style="15" customWidth="1"/>
    <col min="9486" max="9486" width="2.33203125" style="15" customWidth="1"/>
    <col min="9487" max="9487" width="14.109375" style="15" customWidth="1"/>
    <col min="9488" max="9489" width="3.6640625" style="15" customWidth="1"/>
    <col min="9490" max="9490" width="4" style="15" customWidth="1"/>
    <col min="9491" max="9729" width="12" style="15"/>
    <col min="9730" max="9730" width="5.88671875" style="15" customWidth="1"/>
    <col min="9731" max="9731" width="2.88671875" style="15" customWidth="1"/>
    <col min="9732" max="9732" width="17.44140625" style="15" customWidth="1"/>
    <col min="9733" max="9733" width="2.88671875" style="15" customWidth="1"/>
    <col min="9734" max="9734" width="16.44140625" style="15" customWidth="1"/>
    <col min="9735" max="9735" width="1.6640625" style="15" customWidth="1"/>
    <col min="9736" max="9736" width="0" style="15" hidden="1" customWidth="1"/>
    <col min="9737" max="9737" width="14.88671875" style="15" customWidth="1"/>
    <col min="9738" max="9738" width="2.88671875" style="15" customWidth="1"/>
    <col min="9739" max="9739" width="35.5546875" style="15" customWidth="1"/>
    <col min="9740" max="9740" width="1.5546875" style="15" customWidth="1"/>
    <col min="9741" max="9741" width="12.6640625" style="15" customWidth="1"/>
    <col min="9742" max="9742" width="2.33203125" style="15" customWidth="1"/>
    <col min="9743" max="9743" width="14.109375" style="15" customWidth="1"/>
    <col min="9744" max="9745" width="3.6640625" style="15" customWidth="1"/>
    <col min="9746" max="9746" width="4" style="15" customWidth="1"/>
    <col min="9747" max="9985" width="12" style="15"/>
    <col min="9986" max="9986" width="5.88671875" style="15" customWidth="1"/>
    <col min="9987" max="9987" width="2.88671875" style="15" customWidth="1"/>
    <col min="9988" max="9988" width="17.44140625" style="15" customWidth="1"/>
    <col min="9989" max="9989" width="2.88671875" style="15" customWidth="1"/>
    <col min="9990" max="9990" width="16.44140625" style="15" customWidth="1"/>
    <col min="9991" max="9991" width="1.6640625" style="15" customWidth="1"/>
    <col min="9992" max="9992" width="0" style="15" hidden="1" customWidth="1"/>
    <col min="9993" max="9993" width="14.88671875" style="15" customWidth="1"/>
    <col min="9994" max="9994" width="2.88671875" style="15" customWidth="1"/>
    <col min="9995" max="9995" width="35.5546875" style="15" customWidth="1"/>
    <col min="9996" max="9996" width="1.5546875" style="15" customWidth="1"/>
    <col min="9997" max="9997" width="12.6640625" style="15" customWidth="1"/>
    <col min="9998" max="9998" width="2.33203125" style="15" customWidth="1"/>
    <col min="9999" max="9999" width="14.109375" style="15" customWidth="1"/>
    <col min="10000" max="10001" width="3.6640625" style="15" customWidth="1"/>
    <col min="10002" max="10002" width="4" style="15" customWidth="1"/>
    <col min="10003" max="10241" width="12" style="15"/>
    <col min="10242" max="10242" width="5.88671875" style="15" customWidth="1"/>
    <col min="10243" max="10243" width="2.88671875" style="15" customWidth="1"/>
    <col min="10244" max="10244" width="17.44140625" style="15" customWidth="1"/>
    <col min="10245" max="10245" width="2.88671875" style="15" customWidth="1"/>
    <col min="10246" max="10246" width="16.44140625" style="15" customWidth="1"/>
    <col min="10247" max="10247" width="1.6640625" style="15" customWidth="1"/>
    <col min="10248" max="10248" width="0" style="15" hidden="1" customWidth="1"/>
    <col min="10249" max="10249" width="14.88671875" style="15" customWidth="1"/>
    <col min="10250" max="10250" width="2.88671875" style="15" customWidth="1"/>
    <col min="10251" max="10251" width="35.5546875" style="15" customWidth="1"/>
    <col min="10252" max="10252" width="1.5546875" style="15" customWidth="1"/>
    <col min="10253" max="10253" width="12.6640625" style="15" customWidth="1"/>
    <col min="10254" max="10254" width="2.33203125" style="15" customWidth="1"/>
    <col min="10255" max="10255" width="14.109375" style="15" customWidth="1"/>
    <col min="10256" max="10257" width="3.6640625" style="15" customWidth="1"/>
    <col min="10258" max="10258" width="4" style="15" customWidth="1"/>
    <col min="10259" max="10497" width="12" style="15"/>
    <col min="10498" max="10498" width="5.88671875" style="15" customWidth="1"/>
    <col min="10499" max="10499" width="2.88671875" style="15" customWidth="1"/>
    <col min="10500" max="10500" width="17.44140625" style="15" customWidth="1"/>
    <col min="10501" max="10501" width="2.88671875" style="15" customWidth="1"/>
    <col min="10502" max="10502" width="16.44140625" style="15" customWidth="1"/>
    <col min="10503" max="10503" width="1.6640625" style="15" customWidth="1"/>
    <col min="10504" max="10504" width="0" style="15" hidden="1" customWidth="1"/>
    <col min="10505" max="10505" width="14.88671875" style="15" customWidth="1"/>
    <col min="10506" max="10506" width="2.88671875" style="15" customWidth="1"/>
    <col min="10507" max="10507" width="35.5546875" style="15" customWidth="1"/>
    <col min="10508" max="10508" width="1.5546875" style="15" customWidth="1"/>
    <col min="10509" max="10509" width="12.6640625" style="15" customWidth="1"/>
    <col min="10510" max="10510" width="2.33203125" style="15" customWidth="1"/>
    <col min="10511" max="10511" width="14.109375" style="15" customWidth="1"/>
    <col min="10512" max="10513" width="3.6640625" style="15" customWidth="1"/>
    <col min="10514" max="10514" width="4" style="15" customWidth="1"/>
    <col min="10515" max="10753" width="12" style="15"/>
    <col min="10754" max="10754" width="5.88671875" style="15" customWidth="1"/>
    <col min="10755" max="10755" width="2.88671875" style="15" customWidth="1"/>
    <col min="10756" max="10756" width="17.44140625" style="15" customWidth="1"/>
    <col min="10757" max="10757" width="2.88671875" style="15" customWidth="1"/>
    <col min="10758" max="10758" width="16.44140625" style="15" customWidth="1"/>
    <col min="10759" max="10759" width="1.6640625" style="15" customWidth="1"/>
    <col min="10760" max="10760" width="0" style="15" hidden="1" customWidth="1"/>
    <col min="10761" max="10761" width="14.88671875" style="15" customWidth="1"/>
    <col min="10762" max="10762" width="2.88671875" style="15" customWidth="1"/>
    <col min="10763" max="10763" width="35.5546875" style="15" customWidth="1"/>
    <col min="10764" max="10764" width="1.5546875" style="15" customWidth="1"/>
    <col min="10765" max="10765" width="12.6640625" style="15" customWidth="1"/>
    <col min="10766" max="10766" width="2.33203125" style="15" customWidth="1"/>
    <col min="10767" max="10767" width="14.109375" style="15" customWidth="1"/>
    <col min="10768" max="10769" width="3.6640625" style="15" customWidth="1"/>
    <col min="10770" max="10770" width="4" style="15" customWidth="1"/>
    <col min="10771" max="11009" width="12" style="15"/>
    <col min="11010" max="11010" width="5.88671875" style="15" customWidth="1"/>
    <col min="11011" max="11011" width="2.88671875" style="15" customWidth="1"/>
    <col min="11012" max="11012" width="17.44140625" style="15" customWidth="1"/>
    <col min="11013" max="11013" width="2.88671875" style="15" customWidth="1"/>
    <col min="11014" max="11014" width="16.44140625" style="15" customWidth="1"/>
    <col min="11015" max="11015" width="1.6640625" style="15" customWidth="1"/>
    <col min="11016" max="11016" width="0" style="15" hidden="1" customWidth="1"/>
    <col min="11017" max="11017" width="14.88671875" style="15" customWidth="1"/>
    <col min="11018" max="11018" width="2.88671875" style="15" customWidth="1"/>
    <col min="11019" max="11019" width="35.5546875" style="15" customWidth="1"/>
    <col min="11020" max="11020" width="1.5546875" style="15" customWidth="1"/>
    <col min="11021" max="11021" width="12.6640625" style="15" customWidth="1"/>
    <col min="11022" max="11022" width="2.33203125" style="15" customWidth="1"/>
    <col min="11023" max="11023" width="14.109375" style="15" customWidth="1"/>
    <col min="11024" max="11025" width="3.6640625" style="15" customWidth="1"/>
    <col min="11026" max="11026" width="4" style="15" customWidth="1"/>
    <col min="11027" max="11265" width="12" style="15"/>
    <col min="11266" max="11266" width="5.88671875" style="15" customWidth="1"/>
    <col min="11267" max="11267" width="2.88671875" style="15" customWidth="1"/>
    <col min="11268" max="11268" width="17.44140625" style="15" customWidth="1"/>
    <col min="11269" max="11269" width="2.88671875" style="15" customWidth="1"/>
    <col min="11270" max="11270" width="16.44140625" style="15" customWidth="1"/>
    <col min="11271" max="11271" width="1.6640625" style="15" customWidth="1"/>
    <col min="11272" max="11272" width="0" style="15" hidden="1" customWidth="1"/>
    <col min="11273" max="11273" width="14.88671875" style="15" customWidth="1"/>
    <col min="11274" max="11274" width="2.88671875" style="15" customWidth="1"/>
    <col min="11275" max="11275" width="35.5546875" style="15" customWidth="1"/>
    <col min="11276" max="11276" width="1.5546875" style="15" customWidth="1"/>
    <col min="11277" max="11277" width="12.6640625" style="15" customWidth="1"/>
    <col min="11278" max="11278" width="2.33203125" style="15" customWidth="1"/>
    <col min="11279" max="11279" width="14.109375" style="15" customWidth="1"/>
    <col min="11280" max="11281" width="3.6640625" style="15" customWidth="1"/>
    <col min="11282" max="11282" width="4" style="15" customWidth="1"/>
    <col min="11283" max="11521" width="12" style="15"/>
    <col min="11522" max="11522" width="5.88671875" style="15" customWidth="1"/>
    <col min="11523" max="11523" width="2.88671875" style="15" customWidth="1"/>
    <col min="11524" max="11524" width="17.44140625" style="15" customWidth="1"/>
    <col min="11525" max="11525" width="2.88671875" style="15" customWidth="1"/>
    <col min="11526" max="11526" width="16.44140625" style="15" customWidth="1"/>
    <col min="11527" max="11527" width="1.6640625" style="15" customWidth="1"/>
    <col min="11528" max="11528" width="0" style="15" hidden="1" customWidth="1"/>
    <col min="11529" max="11529" width="14.88671875" style="15" customWidth="1"/>
    <col min="11530" max="11530" width="2.88671875" style="15" customWidth="1"/>
    <col min="11531" max="11531" width="35.5546875" style="15" customWidth="1"/>
    <col min="11532" max="11532" width="1.5546875" style="15" customWidth="1"/>
    <col min="11533" max="11533" width="12.6640625" style="15" customWidth="1"/>
    <col min="11534" max="11534" width="2.33203125" style="15" customWidth="1"/>
    <col min="11535" max="11535" width="14.109375" style="15" customWidth="1"/>
    <col min="11536" max="11537" width="3.6640625" style="15" customWidth="1"/>
    <col min="11538" max="11538" width="4" style="15" customWidth="1"/>
    <col min="11539" max="11777" width="12" style="15"/>
    <col min="11778" max="11778" width="5.88671875" style="15" customWidth="1"/>
    <col min="11779" max="11779" width="2.88671875" style="15" customWidth="1"/>
    <col min="11780" max="11780" width="17.44140625" style="15" customWidth="1"/>
    <col min="11781" max="11781" width="2.88671875" style="15" customWidth="1"/>
    <col min="11782" max="11782" width="16.44140625" style="15" customWidth="1"/>
    <col min="11783" max="11783" width="1.6640625" style="15" customWidth="1"/>
    <col min="11784" max="11784" width="0" style="15" hidden="1" customWidth="1"/>
    <col min="11785" max="11785" width="14.88671875" style="15" customWidth="1"/>
    <col min="11786" max="11786" width="2.88671875" style="15" customWidth="1"/>
    <col min="11787" max="11787" width="35.5546875" style="15" customWidth="1"/>
    <col min="11788" max="11788" width="1.5546875" style="15" customWidth="1"/>
    <col min="11789" max="11789" width="12.6640625" style="15" customWidth="1"/>
    <col min="11790" max="11790" width="2.33203125" style="15" customWidth="1"/>
    <col min="11791" max="11791" width="14.109375" style="15" customWidth="1"/>
    <col min="11792" max="11793" width="3.6640625" style="15" customWidth="1"/>
    <col min="11794" max="11794" width="4" style="15" customWidth="1"/>
    <col min="11795" max="12033" width="12" style="15"/>
    <col min="12034" max="12034" width="5.88671875" style="15" customWidth="1"/>
    <col min="12035" max="12035" width="2.88671875" style="15" customWidth="1"/>
    <col min="12036" max="12036" width="17.44140625" style="15" customWidth="1"/>
    <col min="12037" max="12037" width="2.88671875" style="15" customWidth="1"/>
    <col min="12038" max="12038" width="16.44140625" style="15" customWidth="1"/>
    <col min="12039" max="12039" width="1.6640625" style="15" customWidth="1"/>
    <col min="12040" max="12040" width="0" style="15" hidden="1" customWidth="1"/>
    <col min="12041" max="12041" width="14.88671875" style="15" customWidth="1"/>
    <col min="12042" max="12042" width="2.88671875" style="15" customWidth="1"/>
    <col min="12043" max="12043" width="35.5546875" style="15" customWidth="1"/>
    <col min="12044" max="12044" width="1.5546875" style="15" customWidth="1"/>
    <col min="12045" max="12045" width="12.6640625" style="15" customWidth="1"/>
    <col min="12046" max="12046" width="2.33203125" style="15" customWidth="1"/>
    <col min="12047" max="12047" width="14.109375" style="15" customWidth="1"/>
    <col min="12048" max="12049" width="3.6640625" style="15" customWidth="1"/>
    <col min="12050" max="12050" width="4" style="15" customWidth="1"/>
    <col min="12051" max="12289" width="12" style="15"/>
    <col min="12290" max="12290" width="5.88671875" style="15" customWidth="1"/>
    <col min="12291" max="12291" width="2.88671875" style="15" customWidth="1"/>
    <col min="12292" max="12292" width="17.44140625" style="15" customWidth="1"/>
    <col min="12293" max="12293" width="2.88671875" style="15" customWidth="1"/>
    <col min="12294" max="12294" width="16.44140625" style="15" customWidth="1"/>
    <col min="12295" max="12295" width="1.6640625" style="15" customWidth="1"/>
    <col min="12296" max="12296" width="0" style="15" hidden="1" customWidth="1"/>
    <col min="12297" max="12297" width="14.88671875" style="15" customWidth="1"/>
    <col min="12298" max="12298" width="2.88671875" style="15" customWidth="1"/>
    <col min="12299" max="12299" width="35.5546875" style="15" customWidth="1"/>
    <col min="12300" max="12300" width="1.5546875" style="15" customWidth="1"/>
    <col min="12301" max="12301" width="12.6640625" style="15" customWidth="1"/>
    <col min="12302" max="12302" width="2.33203125" style="15" customWidth="1"/>
    <col min="12303" max="12303" width="14.109375" style="15" customWidth="1"/>
    <col min="12304" max="12305" width="3.6640625" style="15" customWidth="1"/>
    <col min="12306" max="12306" width="4" style="15" customWidth="1"/>
    <col min="12307" max="12545" width="12" style="15"/>
    <col min="12546" max="12546" width="5.88671875" style="15" customWidth="1"/>
    <col min="12547" max="12547" width="2.88671875" style="15" customWidth="1"/>
    <col min="12548" max="12548" width="17.44140625" style="15" customWidth="1"/>
    <col min="12549" max="12549" width="2.88671875" style="15" customWidth="1"/>
    <col min="12550" max="12550" width="16.44140625" style="15" customWidth="1"/>
    <col min="12551" max="12551" width="1.6640625" style="15" customWidth="1"/>
    <col min="12552" max="12552" width="0" style="15" hidden="1" customWidth="1"/>
    <col min="12553" max="12553" width="14.88671875" style="15" customWidth="1"/>
    <col min="12554" max="12554" width="2.88671875" style="15" customWidth="1"/>
    <col min="12555" max="12555" width="35.5546875" style="15" customWidth="1"/>
    <col min="12556" max="12556" width="1.5546875" style="15" customWidth="1"/>
    <col min="12557" max="12557" width="12.6640625" style="15" customWidth="1"/>
    <col min="12558" max="12558" width="2.33203125" style="15" customWidth="1"/>
    <col min="12559" max="12559" width="14.109375" style="15" customWidth="1"/>
    <col min="12560" max="12561" width="3.6640625" style="15" customWidth="1"/>
    <col min="12562" max="12562" width="4" style="15" customWidth="1"/>
    <col min="12563" max="12801" width="12" style="15"/>
    <col min="12802" max="12802" width="5.88671875" style="15" customWidth="1"/>
    <col min="12803" max="12803" width="2.88671875" style="15" customWidth="1"/>
    <col min="12804" max="12804" width="17.44140625" style="15" customWidth="1"/>
    <col min="12805" max="12805" width="2.88671875" style="15" customWidth="1"/>
    <col min="12806" max="12806" width="16.44140625" style="15" customWidth="1"/>
    <col min="12807" max="12807" width="1.6640625" style="15" customWidth="1"/>
    <col min="12808" max="12808" width="0" style="15" hidden="1" customWidth="1"/>
    <col min="12809" max="12809" width="14.88671875" style="15" customWidth="1"/>
    <col min="12810" max="12810" width="2.88671875" style="15" customWidth="1"/>
    <col min="12811" max="12811" width="35.5546875" style="15" customWidth="1"/>
    <col min="12812" max="12812" width="1.5546875" style="15" customWidth="1"/>
    <col min="12813" max="12813" width="12.6640625" style="15" customWidth="1"/>
    <col min="12814" max="12814" width="2.33203125" style="15" customWidth="1"/>
    <col min="12815" max="12815" width="14.109375" style="15" customWidth="1"/>
    <col min="12816" max="12817" width="3.6640625" style="15" customWidth="1"/>
    <col min="12818" max="12818" width="4" style="15" customWidth="1"/>
    <col min="12819" max="13057" width="12" style="15"/>
    <col min="13058" max="13058" width="5.88671875" style="15" customWidth="1"/>
    <col min="13059" max="13059" width="2.88671875" style="15" customWidth="1"/>
    <col min="13060" max="13060" width="17.44140625" style="15" customWidth="1"/>
    <col min="13061" max="13061" width="2.88671875" style="15" customWidth="1"/>
    <col min="13062" max="13062" width="16.44140625" style="15" customWidth="1"/>
    <col min="13063" max="13063" width="1.6640625" style="15" customWidth="1"/>
    <col min="13064" max="13064" width="0" style="15" hidden="1" customWidth="1"/>
    <col min="13065" max="13065" width="14.88671875" style="15" customWidth="1"/>
    <col min="13066" max="13066" width="2.88671875" style="15" customWidth="1"/>
    <col min="13067" max="13067" width="35.5546875" style="15" customWidth="1"/>
    <col min="13068" max="13068" width="1.5546875" style="15" customWidth="1"/>
    <col min="13069" max="13069" width="12.6640625" style="15" customWidth="1"/>
    <col min="13070" max="13070" width="2.33203125" style="15" customWidth="1"/>
    <col min="13071" max="13071" width="14.109375" style="15" customWidth="1"/>
    <col min="13072" max="13073" width="3.6640625" style="15" customWidth="1"/>
    <col min="13074" max="13074" width="4" style="15" customWidth="1"/>
    <col min="13075" max="13313" width="12" style="15"/>
    <col min="13314" max="13314" width="5.88671875" style="15" customWidth="1"/>
    <col min="13315" max="13315" width="2.88671875" style="15" customWidth="1"/>
    <col min="13316" max="13316" width="17.44140625" style="15" customWidth="1"/>
    <col min="13317" max="13317" width="2.88671875" style="15" customWidth="1"/>
    <col min="13318" max="13318" width="16.44140625" style="15" customWidth="1"/>
    <col min="13319" max="13319" width="1.6640625" style="15" customWidth="1"/>
    <col min="13320" max="13320" width="0" style="15" hidden="1" customWidth="1"/>
    <col min="13321" max="13321" width="14.88671875" style="15" customWidth="1"/>
    <col min="13322" max="13322" width="2.88671875" style="15" customWidth="1"/>
    <col min="13323" max="13323" width="35.5546875" style="15" customWidth="1"/>
    <col min="13324" max="13324" width="1.5546875" style="15" customWidth="1"/>
    <col min="13325" max="13325" width="12.6640625" style="15" customWidth="1"/>
    <col min="13326" max="13326" width="2.33203125" style="15" customWidth="1"/>
    <col min="13327" max="13327" width="14.109375" style="15" customWidth="1"/>
    <col min="13328" max="13329" width="3.6640625" style="15" customWidth="1"/>
    <col min="13330" max="13330" width="4" style="15" customWidth="1"/>
    <col min="13331" max="13569" width="12" style="15"/>
    <col min="13570" max="13570" width="5.88671875" style="15" customWidth="1"/>
    <col min="13571" max="13571" width="2.88671875" style="15" customWidth="1"/>
    <col min="13572" max="13572" width="17.44140625" style="15" customWidth="1"/>
    <col min="13573" max="13573" width="2.88671875" style="15" customWidth="1"/>
    <col min="13574" max="13574" width="16.44140625" style="15" customWidth="1"/>
    <col min="13575" max="13575" width="1.6640625" style="15" customWidth="1"/>
    <col min="13576" max="13576" width="0" style="15" hidden="1" customWidth="1"/>
    <col min="13577" max="13577" width="14.88671875" style="15" customWidth="1"/>
    <col min="13578" max="13578" width="2.88671875" style="15" customWidth="1"/>
    <col min="13579" max="13579" width="35.5546875" style="15" customWidth="1"/>
    <col min="13580" max="13580" width="1.5546875" style="15" customWidth="1"/>
    <col min="13581" max="13581" width="12.6640625" style="15" customWidth="1"/>
    <col min="13582" max="13582" width="2.33203125" style="15" customWidth="1"/>
    <col min="13583" max="13583" width="14.109375" style="15" customWidth="1"/>
    <col min="13584" max="13585" width="3.6640625" style="15" customWidth="1"/>
    <col min="13586" max="13586" width="4" style="15" customWidth="1"/>
    <col min="13587" max="13825" width="12" style="15"/>
    <col min="13826" max="13826" width="5.88671875" style="15" customWidth="1"/>
    <col min="13827" max="13827" width="2.88671875" style="15" customWidth="1"/>
    <col min="13828" max="13828" width="17.44140625" style="15" customWidth="1"/>
    <col min="13829" max="13829" width="2.88671875" style="15" customWidth="1"/>
    <col min="13830" max="13830" width="16.44140625" style="15" customWidth="1"/>
    <col min="13831" max="13831" width="1.6640625" style="15" customWidth="1"/>
    <col min="13832" max="13832" width="0" style="15" hidden="1" customWidth="1"/>
    <col min="13833" max="13833" width="14.88671875" style="15" customWidth="1"/>
    <col min="13834" max="13834" width="2.88671875" style="15" customWidth="1"/>
    <col min="13835" max="13835" width="35.5546875" style="15" customWidth="1"/>
    <col min="13836" max="13836" width="1.5546875" style="15" customWidth="1"/>
    <col min="13837" max="13837" width="12.6640625" style="15" customWidth="1"/>
    <col min="13838" max="13838" width="2.33203125" style="15" customWidth="1"/>
    <col min="13839" max="13839" width="14.109375" style="15" customWidth="1"/>
    <col min="13840" max="13841" width="3.6640625" style="15" customWidth="1"/>
    <col min="13842" max="13842" width="4" style="15" customWidth="1"/>
    <col min="13843" max="14081" width="12" style="15"/>
    <col min="14082" max="14082" width="5.88671875" style="15" customWidth="1"/>
    <col min="14083" max="14083" width="2.88671875" style="15" customWidth="1"/>
    <col min="14084" max="14084" width="17.44140625" style="15" customWidth="1"/>
    <col min="14085" max="14085" width="2.88671875" style="15" customWidth="1"/>
    <col min="14086" max="14086" width="16.44140625" style="15" customWidth="1"/>
    <col min="14087" max="14087" width="1.6640625" style="15" customWidth="1"/>
    <col min="14088" max="14088" width="0" style="15" hidden="1" customWidth="1"/>
    <col min="14089" max="14089" width="14.88671875" style="15" customWidth="1"/>
    <col min="14090" max="14090" width="2.88671875" style="15" customWidth="1"/>
    <col min="14091" max="14091" width="35.5546875" style="15" customWidth="1"/>
    <col min="14092" max="14092" width="1.5546875" style="15" customWidth="1"/>
    <col min="14093" max="14093" width="12.6640625" style="15" customWidth="1"/>
    <col min="14094" max="14094" width="2.33203125" style="15" customWidth="1"/>
    <col min="14095" max="14095" width="14.109375" style="15" customWidth="1"/>
    <col min="14096" max="14097" width="3.6640625" style="15" customWidth="1"/>
    <col min="14098" max="14098" width="4" style="15" customWidth="1"/>
    <col min="14099" max="14337" width="12" style="15"/>
    <col min="14338" max="14338" width="5.88671875" style="15" customWidth="1"/>
    <col min="14339" max="14339" width="2.88671875" style="15" customWidth="1"/>
    <col min="14340" max="14340" width="17.44140625" style="15" customWidth="1"/>
    <col min="14341" max="14341" width="2.88671875" style="15" customWidth="1"/>
    <col min="14342" max="14342" width="16.44140625" style="15" customWidth="1"/>
    <col min="14343" max="14343" width="1.6640625" style="15" customWidth="1"/>
    <col min="14344" max="14344" width="0" style="15" hidden="1" customWidth="1"/>
    <col min="14345" max="14345" width="14.88671875" style="15" customWidth="1"/>
    <col min="14346" max="14346" width="2.88671875" style="15" customWidth="1"/>
    <col min="14347" max="14347" width="35.5546875" style="15" customWidth="1"/>
    <col min="14348" max="14348" width="1.5546875" style="15" customWidth="1"/>
    <col min="14349" max="14349" width="12.6640625" style="15" customWidth="1"/>
    <col min="14350" max="14350" width="2.33203125" style="15" customWidth="1"/>
    <col min="14351" max="14351" width="14.109375" style="15" customWidth="1"/>
    <col min="14352" max="14353" width="3.6640625" style="15" customWidth="1"/>
    <col min="14354" max="14354" width="4" style="15" customWidth="1"/>
    <col min="14355" max="14593" width="12" style="15"/>
    <col min="14594" max="14594" width="5.88671875" style="15" customWidth="1"/>
    <col min="14595" max="14595" width="2.88671875" style="15" customWidth="1"/>
    <col min="14596" max="14596" width="17.44140625" style="15" customWidth="1"/>
    <col min="14597" max="14597" width="2.88671875" style="15" customWidth="1"/>
    <col min="14598" max="14598" width="16.44140625" style="15" customWidth="1"/>
    <col min="14599" max="14599" width="1.6640625" style="15" customWidth="1"/>
    <col min="14600" max="14600" width="0" style="15" hidden="1" customWidth="1"/>
    <col min="14601" max="14601" width="14.88671875" style="15" customWidth="1"/>
    <col min="14602" max="14602" width="2.88671875" style="15" customWidth="1"/>
    <col min="14603" max="14603" width="35.5546875" style="15" customWidth="1"/>
    <col min="14604" max="14604" width="1.5546875" style="15" customWidth="1"/>
    <col min="14605" max="14605" width="12.6640625" style="15" customWidth="1"/>
    <col min="14606" max="14606" width="2.33203125" style="15" customWidth="1"/>
    <col min="14607" max="14607" width="14.109375" style="15" customWidth="1"/>
    <col min="14608" max="14609" width="3.6640625" style="15" customWidth="1"/>
    <col min="14610" max="14610" width="4" style="15" customWidth="1"/>
    <col min="14611" max="14849" width="12" style="15"/>
    <col min="14850" max="14850" width="5.88671875" style="15" customWidth="1"/>
    <col min="14851" max="14851" width="2.88671875" style="15" customWidth="1"/>
    <col min="14852" max="14852" width="17.44140625" style="15" customWidth="1"/>
    <col min="14853" max="14853" width="2.88671875" style="15" customWidth="1"/>
    <col min="14854" max="14854" width="16.44140625" style="15" customWidth="1"/>
    <col min="14855" max="14855" width="1.6640625" style="15" customWidth="1"/>
    <col min="14856" max="14856" width="0" style="15" hidden="1" customWidth="1"/>
    <col min="14857" max="14857" width="14.88671875" style="15" customWidth="1"/>
    <col min="14858" max="14858" width="2.88671875" style="15" customWidth="1"/>
    <col min="14859" max="14859" width="35.5546875" style="15" customWidth="1"/>
    <col min="14860" max="14860" width="1.5546875" style="15" customWidth="1"/>
    <col min="14861" max="14861" width="12.6640625" style="15" customWidth="1"/>
    <col min="14862" max="14862" width="2.33203125" style="15" customWidth="1"/>
    <col min="14863" max="14863" width="14.109375" style="15" customWidth="1"/>
    <col min="14864" max="14865" width="3.6640625" style="15" customWidth="1"/>
    <col min="14866" max="14866" width="4" style="15" customWidth="1"/>
    <col min="14867" max="15105" width="12" style="15"/>
    <col min="15106" max="15106" width="5.88671875" style="15" customWidth="1"/>
    <col min="15107" max="15107" width="2.88671875" style="15" customWidth="1"/>
    <col min="15108" max="15108" width="17.44140625" style="15" customWidth="1"/>
    <col min="15109" max="15109" width="2.88671875" style="15" customWidth="1"/>
    <col min="15110" max="15110" width="16.44140625" style="15" customWidth="1"/>
    <col min="15111" max="15111" width="1.6640625" style="15" customWidth="1"/>
    <col min="15112" max="15112" width="0" style="15" hidden="1" customWidth="1"/>
    <col min="15113" max="15113" width="14.88671875" style="15" customWidth="1"/>
    <col min="15114" max="15114" width="2.88671875" style="15" customWidth="1"/>
    <col min="15115" max="15115" width="35.5546875" style="15" customWidth="1"/>
    <col min="15116" max="15116" width="1.5546875" style="15" customWidth="1"/>
    <col min="15117" max="15117" width="12.6640625" style="15" customWidth="1"/>
    <col min="15118" max="15118" width="2.33203125" style="15" customWidth="1"/>
    <col min="15119" max="15119" width="14.109375" style="15" customWidth="1"/>
    <col min="15120" max="15121" width="3.6640625" style="15" customWidth="1"/>
    <col min="15122" max="15122" width="4" style="15" customWidth="1"/>
    <col min="15123" max="15361" width="12" style="15"/>
    <col min="15362" max="15362" width="5.88671875" style="15" customWidth="1"/>
    <col min="15363" max="15363" width="2.88671875" style="15" customWidth="1"/>
    <col min="15364" max="15364" width="17.44140625" style="15" customWidth="1"/>
    <col min="15365" max="15365" width="2.88671875" style="15" customWidth="1"/>
    <col min="15366" max="15366" width="16.44140625" style="15" customWidth="1"/>
    <col min="15367" max="15367" width="1.6640625" style="15" customWidth="1"/>
    <col min="15368" max="15368" width="0" style="15" hidden="1" customWidth="1"/>
    <col min="15369" max="15369" width="14.88671875" style="15" customWidth="1"/>
    <col min="15370" max="15370" width="2.88671875" style="15" customWidth="1"/>
    <col min="15371" max="15371" width="35.5546875" style="15" customWidth="1"/>
    <col min="15372" max="15372" width="1.5546875" style="15" customWidth="1"/>
    <col min="15373" max="15373" width="12.6640625" style="15" customWidth="1"/>
    <col min="15374" max="15374" width="2.33203125" style="15" customWidth="1"/>
    <col min="15375" max="15375" width="14.109375" style="15" customWidth="1"/>
    <col min="15376" max="15377" width="3.6640625" style="15" customWidth="1"/>
    <col min="15378" max="15378" width="4" style="15" customWidth="1"/>
    <col min="15379" max="15617" width="12" style="15"/>
    <col min="15618" max="15618" width="5.88671875" style="15" customWidth="1"/>
    <col min="15619" max="15619" width="2.88671875" style="15" customWidth="1"/>
    <col min="15620" max="15620" width="17.44140625" style="15" customWidth="1"/>
    <col min="15621" max="15621" width="2.88671875" style="15" customWidth="1"/>
    <col min="15622" max="15622" width="16.44140625" style="15" customWidth="1"/>
    <col min="15623" max="15623" width="1.6640625" style="15" customWidth="1"/>
    <col min="15624" max="15624" width="0" style="15" hidden="1" customWidth="1"/>
    <col min="15625" max="15625" width="14.88671875" style="15" customWidth="1"/>
    <col min="15626" max="15626" width="2.88671875" style="15" customWidth="1"/>
    <col min="15627" max="15627" width="35.5546875" style="15" customWidth="1"/>
    <col min="15628" max="15628" width="1.5546875" style="15" customWidth="1"/>
    <col min="15629" max="15629" width="12.6640625" style="15" customWidth="1"/>
    <col min="15630" max="15630" width="2.33203125" style="15" customWidth="1"/>
    <col min="15631" max="15631" width="14.109375" style="15" customWidth="1"/>
    <col min="15632" max="15633" width="3.6640625" style="15" customWidth="1"/>
    <col min="15634" max="15634" width="4" style="15" customWidth="1"/>
    <col min="15635" max="15873" width="12" style="15"/>
    <col min="15874" max="15874" width="5.88671875" style="15" customWidth="1"/>
    <col min="15875" max="15875" width="2.88671875" style="15" customWidth="1"/>
    <col min="15876" max="15876" width="17.44140625" style="15" customWidth="1"/>
    <col min="15877" max="15877" width="2.88671875" style="15" customWidth="1"/>
    <col min="15878" max="15878" width="16.44140625" style="15" customWidth="1"/>
    <col min="15879" max="15879" width="1.6640625" style="15" customWidth="1"/>
    <col min="15880" max="15880" width="0" style="15" hidden="1" customWidth="1"/>
    <col min="15881" max="15881" width="14.88671875" style="15" customWidth="1"/>
    <col min="15882" max="15882" width="2.88671875" style="15" customWidth="1"/>
    <col min="15883" max="15883" width="35.5546875" style="15" customWidth="1"/>
    <col min="15884" max="15884" width="1.5546875" style="15" customWidth="1"/>
    <col min="15885" max="15885" width="12.6640625" style="15" customWidth="1"/>
    <col min="15886" max="15886" width="2.33203125" style="15" customWidth="1"/>
    <col min="15887" max="15887" width="14.109375" style="15" customWidth="1"/>
    <col min="15888" max="15889" width="3.6640625" style="15" customWidth="1"/>
    <col min="15890" max="15890" width="4" style="15" customWidth="1"/>
    <col min="15891" max="16129" width="12" style="15"/>
    <col min="16130" max="16130" width="5.88671875" style="15" customWidth="1"/>
    <col min="16131" max="16131" width="2.88671875" style="15" customWidth="1"/>
    <col min="16132" max="16132" width="17.44140625" style="15" customWidth="1"/>
    <col min="16133" max="16133" width="2.88671875" style="15" customWidth="1"/>
    <col min="16134" max="16134" width="16.44140625" style="15" customWidth="1"/>
    <col min="16135" max="16135" width="1.6640625" style="15" customWidth="1"/>
    <col min="16136" max="16136" width="0" style="15" hidden="1" customWidth="1"/>
    <col min="16137" max="16137" width="14.88671875" style="15" customWidth="1"/>
    <col min="16138" max="16138" width="2.88671875" style="15" customWidth="1"/>
    <col min="16139" max="16139" width="35.5546875" style="15" customWidth="1"/>
    <col min="16140" max="16140" width="1.5546875" style="15" customWidth="1"/>
    <col min="16141" max="16141" width="12.6640625" style="15" customWidth="1"/>
    <col min="16142" max="16142" width="2.33203125" style="15" customWidth="1"/>
    <col min="16143" max="16143" width="14.109375" style="15" customWidth="1"/>
    <col min="16144" max="16145" width="3.6640625" style="15" customWidth="1"/>
    <col min="16146" max="16146" width="4" style="15" customWidth="1"/>
    <col min="16147" max="16384" width="12" style="15"/>
  </cols>
  <sheetData>
    <row r="1" spans="1:13" ht="21.75" customHeight="1" x14ac:dyDescent="0.3"/>
    <row r="2" spans="1:13" ht="21.75" customHeight="1" x14ac:dyDescent="0.3"/>
    <row r="3" spans="1:13" s="17" customFormat="1" ht="24" customHeight="1" x14ac:dyDescent="0.3">
      <c r="A3" s="16"/>
      <c r="B3" s="16"/>
      <c r="C3" s="16"/>
      <c r="D3" s="16"/>
      <c r="E3" s="16"/>
      <c r="F3" s="2987" t="s">
        <v>146</v>
      </c>
      <c r="G3" s="2987"/>
      <c r="H3" s="2987"/>
      <c r="I3" s="2987"/>
      <c r="J3" s="2987"/>
      <c r="K3" s="2987"/>
      <c r="L3" s="16"/>
      <c r="M3" s="16"/>
    </row>
    <row r="4" spans="1:13" ht="21.75" customHeight="1" x14ac:dyDescent="0.45">
      <c r="I4" s="988"/>
      <c r="J4" s="988"/>
      <c r="K4" s="988"/>
    </row>
    <row r="5" spans="1:13" ht="21.75" customHeight="1" x14ac:dyDescent="0.3"/>
    <row r="6" spans="1:13" ht="21.75" customHeight="1" x14ac:dyDescent="0.3"/>
    <row r="7" spans="1:13" ht="21.75" customHeight="1" x14ac:dyDescent="0.3"/>
    <row r="8" spans="1:13" ht="21.75" customHeight="1" x14ac:dyDescent="0.3">
      <c r="M8" s="989" t="s">
        <v>147</v>
      </c>
    </row>
    <row r="9" spans="1:13" ht="21.75" customHeight="1" x14ac:dyDescent="0.3"/>
    <row r="10" spans="1:13" s="19" customFormat="1" ht="21.75" customHeight="1" x14ac:dyDescent="0.3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1:13" s="19" customFormat="1" ht="21.75" customHeight="1" x14ac:dyDescent="0.3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</row>
    <row r="12" spans="1:13" s="19" customFormat="1" ht="21.75" customHeight="1" x14ac:dyDescent="0.35">
      <c r="A12" s="18"/>
      <c r="B12" s="18"/>
      <c r="C12" s="18"/>
      <c r="D12" s="20" t="s">
        <v>148</v>
      </c>
      <c r="E12" s="20"/>
      <c r="F12" s="20" t="s">
        <v>149</v>
      </c>
      <c r="G12" s="20"/>
      <c r="H12" s="20"/>
      <c r="I12" s="20"/>
      <c r="J12" s="20"/>
      <c r="K12" s="20"/>
      <c r="L12" s="20"/>
      <c r="M12" s="990" t="s">
        <v>150</v>
      </c>
    </row>
    <row r="13" spans="1:13" s="19" customFormat="1" ht="21.75" customHeight="1" x14ac:dyDescent="0.35">
      <c r="A13" s="18"/>
      <c r="B13" s="18"/>
      <c r="C13" s="18"/>
      <c r="D13" s="20"/>
      <c r="E13" s="20"/>
      <c r="F13" s="20"/>
      <c r="G13" s="20"/>
      <c r="H13" s="20"/>
      <c r="I13" s="20"/>
      <c r="J13" s="20"/>
      <c r="K13" s="20"/>
      <c r="L13" s="20"/>
      <c r="M13" s="991"/>
    </row>
    <row r="14" spans="1:13" s="19" customFormat="1" ht="21.75" customHeight="1" x14ac:dyDescent="0.35">
      <c r="A14" s="18"/>
      <c r="B14" s="18"/>
      <c r="C14" s="18"/>
      <c r="D14" s="20"/>
      <c r="E14" s="20"/>
      <c r="F14" s="20"/>
      <c r="G14" s="20"/>
      <c r="H14" s="20"/>
      <c r="I14" s="20"/>
      <c r="J14" s="20"/>
      <c r="K14" s="20"/>
      <c r="L14" s="20"/>
      <c r="M14" s="991"/>
    </row>
    <row r="15" spans="1:13" s="19" customFormat="1" ht="21.75" customHeight="1" x14ac:dyDescent="0.35">
      <c r="A15" s="18"/>
      <c r="B15" s="18"/>
      <c r="C15" s="18"/>
      <c r="D15" s="20"/>
      <c r="E15" s="20"/>
      <c r="F15" s="20"/>
      <c r="G15" s="20"/>
      <c r="H15" s="20"/>
      <c r="I15" s="20"/>
      <c r="J15" s="20"/>
      <c r="K15" s="20"/>
      <c r="L15" s="20"/>
      <c r="M15" s="991"/>
    </row>
    <row r="16" spans="1:13" s="19" customFormat="1" ht="21.75" customHeight="1" x14ac:dyDescent="0.35">
      <c r="A16" s="18"/>
      <c r="B16" s="18"/>
      <c r="C16" s="18"/>
      <c r="D16" s="20"/>
      <c r="E16" s="20"/>
      <c r="F16" s="20"/>
      <c r="G16" s="20"/>
      <c r="H16" s="20"/>
      <c r="I16" s="20"/>
      <c r="J16" s="20"/>
      <c r="K16" s="20"/>
      <c r="L16" s="20"/>
      <c r="M16" s="991"/>
    </row>
    <row r="17" spans="1:13" s="19" customFormat="1" ht="21.75" customHeight="1" x14ac:dyDescent="0.35">
      <c r="A17" s="18"/>
      <c r="B17" s="18"/>
      <c r="C17" s="18"/>
      <c r="D17" s="20"/>
      <c r="E17" s="20"/>
      <c r="F17" s="20"/>
      <c r="G17" s="20"/>
      <c r="H17" s="20"/>
      <c r="I17" s="20"/>
      <c r="J17" s="20"/>
      <c r="K17" s="20"/>
      <c r="L17" s="20"/>
      <c r="M17" s="991"/>
    </row>
    <row r="18" spans="1:13" s="19" customFormat="1" ht="21.75" customHeight="1" x14ac:dyDescent="0.35">
      <c r="A18" s="18"/>
      <c r="B18" s="18"/>
      <c r="C18" s="18"/>
      <c r="D18" s="20"/>
      <c r="E18" s="20"/>
      <c r="F18" s="20"/>
      <c r="G18" s="20"/>
      <c r="H18" s="20"/>
      <c r="I18" s="20"/>
      <c r="J18" s="20"/>
      <c r="K18" s="20"/>
      <c r="L18" s="20"/>
      <c r="M18" s="991"/>
    </row>
    <row r="19" spans="1:13" s="19" customFormat="1" ht="21.75" customHeight="1" x14ac:dyDescent="0.35">
      <c r="A19" s="18"/>
      <c r="B19" s="18"/>
      <c r="C19" s="28"/>
      <c r="D19" s="20" t="s">
        <v>151</v>
      </c>
      <c r="E19" s="20"/>
      <c r="F19" s="20" t="s">
        <v>152</v>
      </c>
      <c r="G19" s="20"/>
      <c r="H19" s="20"/>
      <c r="I19" s="20"/>
      <c r="J19" s="20"/>
      <c r="K19" s="20"/>
      <c r="L19" s="20"/>
      <c r="M19" s="992" t="s">
        <v>153</v>
      </c>
    </row>
    <row r="20" spans="1:13" s="19" customFormat="1" ht="21.75" customHeight="1" x14ac:dyDescent="0.35">
      <c r="A20" s="18"/>
      <c r="B20" s="18"/>
      <c r="C20" s="18"/>
      <c r="D20" s="20"/>
      <c r="E20" s="20"/>
      <c r="F20" s="20"/>
      <c r="G20" s="20"/>
      <c r="H20" s="20"/>
      <c r="I20" s="20"/>
      <c r="J20" s="20"/>
      <c r="K20" s="20"/>
      <c r="L20" s="20"/>
      <c r="M20" s="991"/>
    </row>
    <row r="21" spans="1:13" s="19" customFormat="1" ht="21.75" customHeight="1" x14ac:dyDescent="0.35">
      <c r="A21" s="18"/>
      <c r="B21" s="18"/>
      <c r="C21" s="18"/>
      <c r="D21" s="20"/>
      <c r="E21" s="20"/>
      <c r="F21" s="20"/>
      <c r="G21" s="20"/>
      <c r="H21" s="20"/>
      <c r="I21" s="20"/>
      <c r="J21" s="20"/>
      <c r="K21" s="20"/>
      <c r="L21" s="20"/>
      <c r="M21" s="991"/>
    </row>
    <row r="22" spans="1:13" s="19" customFormat="1" ht="21.75" customHeight="1" x14ac:dyDescent="0.35">
      <c r="A22" s="18"/>
      <c r="B22" s="18"/>
      <c r="C22" s="18"/>
      <c r="D22" s="20"/>
      <c r="E22" s="20"/>
      <c r="F22" s="20"/>
      <c r="G22" s="20"/>
      <c r="H22" s="20"/>
      <c r="I22" s="20"/>
      <c r="J22" s="20"/>
      <c r="K22" s="20"/>
      <c r="L22" s="20"/>
      <c r="M22" s="991"/>
    </row>
    <row r="23" spans="1:13" s="19" customFormat="1" ht="21.75" customHeight="1" x14ac:dyDescent="0.35">
      <c r="A23" s="18"/>
      <c r="B23" s="18"/>
      <c r="C23" s="18"/>
      <c r="D23" s="20"/>
      <c r="E23" s="20"/>
      <c r="F23" s="20"/>
      <c r="G23" s="20"/>
      <c r="H23" s="20"/>
      <c r="I23" s="20"/>
      <c r="J23" s="20"/>
      <c r="K23" s="20"/>
      <c r="L23" s="20"/>
      <c r="M23" s="991"/>
    </row>
    <row r="24" spans="1:13" s="19" customFormat="1" ht="21.75" customHeight="1" x14ac:dyDescent="0.35">
      <c r="A24" s="18"/>
      <c r="B24" s="18"/>
      <c r="C24" s="18"/>
      <c r="D24" s="20"/>
      <c r="E24" s="20"/>
      <c r="F24" s="20"/>
      <c r="G24" s="20"/>
      <c r="H24" s="20"/>
      <c r="I24" s="20"/>
      <c r="J24" s="20"/>
      <c r="K24" s="20"/>
      <c r="L24" s="20"/>
      <c r="M24" s="991"/>
    </row>
    <row r="25" spans="1:13" s="19" customFormat="1" ht="21.75" customHeight="1" x14ac:dyDescent="0.35">
      <c r="A25" s="18"/>
      <c r="B25" s="18"/>
      <c r="C25" s="18"/>
      <c r="D25" s="20"/>
      <c r="E25" s="20"/>
      <c r="F25" s="20"/>
      <c r="G25" s="20"/>
      <c r="H25" s="20"/>
      <c r="I25" s="20"/>
      <c r="J25" s="20"/>
      <c r="K25" s="20"/>
      <c r="L25" s="20"/>
      <c r="M25" s="991"/>
    </row>
    <row r="26" spans="1:13" s="19" customFormat="1" ht="21.75" customHeight="1" x14ac:dyDescent="0.35">
      <c r="A26" s="18"/>
      <c r="B26" s="18"/>
      <c r="C26" s="18"/>
      <c r="D26" s="20" t="s">
        <v>154</v>
      </c>
      <c r="E26" s="20"/>
      <c r="F26" s="20" t="s">
        <v>1733</v>
      </c>
      <c r="G26" s="20"/>
      <c r="H26" s="20"/>
      <c r="I26" s="20"/>
      <c r="J26" s="20"/>
      <c r="K26" s="20"/>
      <c r="L26" s="20"/>
      <c r="M26" s="993" t="s">
        <v>155</v>
      </c>
    </row>
    <row r="27" spans="1:13" s="19" customFormat="1" ht="21.75" customHeight="1" x14ac:dyDescent="0.35">
      <c r="A27" s="18"/>
      <c r="B27" s="18"/>
      <c r="C27" s="18"/>
      <c r="D27" s="20"/>
      <c r="E27" s="20"/>
      <c r="F27" s="20"/>
      <c r="G27" s="20"/>
      <c r="H27" s="20"/>
      <c r="I27" s="20"/>
      <c r="J27" s="20"/>
      <c r="K27" s="20"/>
      <c r="L27" s="20"/>
      <c r="M27" s="991"/>
    </row>
    <row r="28" spans="1:13" s="19" customFormat="1" ht="21.75" customHeight="1" x14ac:dyDescent="0.35">
      <c r="A28" s="18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991"/>
    </row>
    <row r="29" spans="1:13" s="19" customFormat="1" ht="21.75" customHeight="1" x14ac:dyDescent="0.35">
      <c r="A29" s="18"/>
      <c r="B29" s="18"/>
      <c r="C29" s="18"/>
      <c r="D29" s="20"/>
      <c r="E29" s="20"/>
      <c r="F29" s="20"/>
      <c r="G29" s="20"/>
      <c r="H29" s="20"/>
      <c r="I29" s="20"/>
      <c r="J29" s="20"/>
      <c r="K29" s="20"/>
      <c r="L29" s="20"/>
      <c r="M29" s="991"/>
    </row>
    <row r="30" spans="1:13" s="19" customFormat="1" ht="21.75" customHeight="1" x14ac:dyDescent="0.35">
      <c r="A30" s="18"/>
      <c r="B30" s="18"/>
      <c r="C30" s="18"/>
      <c r="D30" s="20"/>
      <c r="E30" s="20"/>
      <c r="F30" s="20"/>
      <c r="G30" s="20"/>
      <c r="H30" s="20"/>
      <c r="I30" s="20"/>
      <c r="J30" s="20"/>
      <c r="K30" s="20"/>
      <c r="L30" s="20"/>
      <c r="M30" s="991"/>
    </row>
    <row r="31" spans="1:13" s="19" customFormat="1" ht="21.75" customHeight="1" x14ac:dyDescent="0.35">
      <c r="A31" s="18"/>
      <c r="B31" s="18"/>
      <c r="C31" s="18"/>
      <c r="D31" s="20" t="s">
        <v>156</v>
      </c>
      <c r="E31" s="20"/>
      <c r="F31" s="20" t="s">
        <v>157</v>
      </c>
      <c r="G31" s="20"/>
      <c r="H31" s="20"/>
      <c r="I31" s="20"/>
      <c r="J31" s="20"/>
      <c r="K31" s="20"/>
      <c r="L31" s="20"/>
      <c r="M31" s="993" t="s">
        <v>158</v>
      </c>
    </row>
    <row r="32" spans="1:13" s="19" customFormat="1" ht="21.75" customHeight="1" x14ac:dyDescent="0.35">
      <c r="A32" s="18"/>
      <c r="B32" s="18"/>
      <c r="C32" s="18"/>
      <c r="D32" s="20"/>
      <c r="E32" s="20"/>
      <c r="F32" s="20"/>
      <c r="G32" s="20"/>
      <c r="H32" s="20"/>
      <c r="I32" s="20"/>
      <c r="J32" s="20"/>
      <c r="K32" s="20"/>
      <c r="L32" s="20"/>
      <c r="M32" s="991"/>
    </row>
    <row r="33" spans="1:13" s="19" customFormat="1" ht="21.75" customHeight="1" x14ac:dyDescent="0.35">
      <c r="A33" s="18"/>
      <c r="B33" s="18"/>
      <c r="C33" s="18"/>
      <c r="D33" s="20"/>
      <c r="E33" s="20"/>
      <c r="F33" s="20"/>
      <c r="G33" s="20"/>
      <c r="H33" s="20"/>
      <c r="I33" s="20"/>
      <c r="J33" s="20"/>
      <c r="K33" s="20"/>
      <c r="L33" s="20"/>
      <c r="M33" s="991"/>
    </row>
    <row r="34" spans="1:13" s="19" customFormat="1" ht="21.75" customHeight="1" x14ac:dyDescent="0.35">
      <c r="A34" s="18"/>
      <c r="B34" s="18"/>
      <c r="C34" s="18"/>
      <c r="D34" s="20"/>
      <c r="E34" s="20"/>
      <c r="F34" s="20"/>
      <c r="G34" s="20"/>
      <c r="H34" s="20"/>
      <c r="I34" s="20"/>
      <c r="J34" s="20"/>
      <c r="K34" s="20"/>
      <c r="L34" s="20"/>
      <c r="M34" s="991"/>
    </row>
    <row r="35" spans="1:13" s="19" customFormat="1" ht="21.75" customHeight="1" x14ac:dyDescent="0.35">
      <c r="A35" s="18"/>
      <c r="B35" s="18"/>
      <c r="C35" s="18"/>
      <c r="D35" s="20"/>
      <c r="E35" s="20"/>
      <c r="F35" s="20"/>
      <c r="G35" s="20"/>
      <c r="H35" s="20"/>
      <c r="I35" s="20"/>
      <c r="J35" s="20"/>
      <c r="K35" s="20"/>
      <c r="L35" s="20"/>
      <c r="M35" s="20"/>
    </row>
    <row r="36" spans="1:13" s="19" customFormat="1" ht="20.399999999999999" x14ac:dyDescent="0.35">
      <c r="A36" s="18"/>
      <c r="B36" s="18"/>
      <c r="C36" s="18"/>
      <c r="D36" s="20" t="s">
        <v>1731</v>
      </c>
      <c r="E36" s="20"/>
      <c r="F36" s="20" t="s">
        <v>1714</v>
      </c>
      <c r="G36" s="20"/>
      <c r="H36" s="20"/>
      <c r="I36" s="20"/>
      <c r="J36" s="20"/>
      <c r="K36" s="20"/>
      <c r="L36" s="20"/>
      <c r="M36" s="991" t="s">
        <v>1732</v>
      </c>
    </row>
    <row r="37" spans="1:13" ht="18" x14ac:dyDescent="0.35">
      <c r="D37" s="20"/>
      <c r="E37" s="20"/>
      <c r="F37" s="20"/>
      <c r="G37" s="20"/>
      <c r="H37" s="20"/>
      <c r="I37" s="20"/>
      <c r="J37" s="20"/>
      <c r="K37" s="20"/>
      <c r="L37" s="20"/>
      <c r="M37" s="20"/>
    </row>
    <row r="38" spans="1:13" ht="18" x14ac:dyDescent="0.35">
      <c r="A38" s="21"/>
      <c r="B38" s="21"/>
      <c r="C38" s="21"/>
      <c r="D38" s="22"/>
      <c r="E38" s="22"/>
      <c r="F38" s="22"/>
      <c r="G38" s="22"/>
      <c r="H38" s="22"/>
      <c r="I38" s="22"/>
      <c r="J38" s="22"/>
      <c r="K38" s="22"/>
      <c r="L38" s="22"/>
      <c r="M38" s="22"/>
    </row>
    <row r="39" spans="1:13" ht="18" x14ac:dyDescent="0.35">
      <c r="A39" s="21"/>
      <c r="B39" s="21"/>
      <c r="C39" s="21"/>
      <c r="D39" s="22"/>
      <c r="E39" s="22"/>
      <c r="F39" s="22"/>
      <c r="G39" s="22"/>
      <c r="H39" s="22"/>
      <c r="I39" s="22"/>
      <c r="J39" s="22"/>
      <c r="K39" s="22"/>
      <c r="L39" s="22"/>
      <c r="M39" s="22"/>
    </row>
    <row r="40" spans="1:13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</row>
    <row r="41" spans="1:13" x14ac:dyDescent="0.3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</row>
    <row r="42" spans="1:13" x14ac:dyDescent="0.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1:13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</row>
    <row r="44" spans="1:13" x14ac:dyDescent="0.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</row>
    <row r="45" spans="1:13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</row>
    <row r="46" spans="1:13" x14ac:dyDescent="0.3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</row>
    <row r="47" spans="1:13" x14ac:dyDescent="0.3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</row>
    <row r="48" spans="1:13" x14ac:dyDescent="0.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</row>
    <row r="49" spans="1:13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</row>
    <row r="50" spans="1:13" x14ac:dyDescent="0.3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</row>
    <row r="51" spans="1:13" x14ac:dyDescent="0.3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</row>
    <row r="52" spans="1:13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</row>
    <row r="53" spans="1:13" x14ac:dyDescent="0.3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</row>
    <row r="54" spans="1:13" x14ac:dyDescent="0.3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</row>
    <row r="55" spans="1:13" x14ac:dyDescent="0.3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</row>
    <row r="56" spans="1:13" x14ac:dyDescent="0.3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</row>
    <row r="57" spans="1:13" x14ac:dyDescent="0.3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</row>
    <row r="58" spans="1:13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</row>
    <row r="59" spans="1:13" x14ac:dyDescent="0.3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</row>
    <row r="60" spans="1:13" x14ac:dyDescent="0.3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</row>
    <row r="61" spans="1:13" x14ac:dyDescent="0.3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</row>
    <row r="62" spans="1:13" x14ac:dyDescent="0.3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</row>
    <row r="63" spans="1:13" x14ac:dyDescent="0.3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</row>
    <row r="64" spans="1:13" x14ac:dyDescent="0.3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</row>
    <row r="65" spans="1:13" x14ac:dyDescent="0.3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</row>
    <row r="66" spans="1:13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</row>
    <row r="67" spans="1:13" x14ac:dyDescent="0.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</row>
    <row r="68" spans="1:13" x14ac:dyDescent="0.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</row>
    <row r="69" spans="1:13" x14ac:dyDescent="0.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</row>
    <row r="70" spans="1:13" x14ac:dyDescent="0.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</row>
    <row r="71" spans="1:13" x14ac:dyDescent="0.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</row>
    <row r="72" spans="1:13" x14ac:dyDescent="0.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</row>
    <row r="73" spans="1:13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</row>
    <row r="74" spans="1:13" x14ac:dyDescent="0.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</row>
    <row r="75" spans="1:13" x14ac:dyDescent="0.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</row>
    <row r="76" spans="1:13" x14ac:dyDescent="0.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</row>
    <row r="77" spans="1:13" x14ac:dyDescent="0.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</row>
    <row r="78" spans="1:13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</row>
    <row r="79" spans="1:13" x14ac:dyDescent="0.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</row>
    <row r="80" spans="1:13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</row>
    <row r="81" spans="1:13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</row>
    <row r="83" spans="1:13" x14ac:dyDescent="0.3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</row>
    <row r="84" spans="1:13" x14ac:dyDescent="0.3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3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3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3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3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x14ac:dyDescent="0.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</row>
    <row r="94" spans="1:13" x14ac:dyDescent="0.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</row>
    <row r="95" spans="1:13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</row>
    <row r="96" spans="1:13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</row>
    <row r="97" spans="1:13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</row>
    <row r="98" spans="1:13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</row>
    <row r="99" spans="1:13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</row>
    <row r="100" spans="1:13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</row>
    <row r="101" spans="1:13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</row>
    <row r="102" spans="1:13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</row>
    <row r="103" spans="1:13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</row>
    <row r="105" spans="1:13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</row>
    <row r="108" spans="1:13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</row>
    <row r="113" spans="1:13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</row>
    <row r="114" spans="1:13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</row>
    <row r="124" spans="1:13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</row>
    <row r="125" spans="1:13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</row>
    <row r="126" spans="1:13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1:13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</row>
    <row r="128" spans="1:13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</row>
    <row r="129" spans="1:13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</row>
    <row r="130" spans="1:13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</row>
    <row r="131" spans="1:13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</row>
    <row r="132" spans="1:13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</row>
    <row r="133" spans="1:13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</row>
    <row r="134" spans="1:13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</row>
    <row r="135" spans="1:13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</row>
    <row r="136" spans="1:13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</row>
    <row r="137" spans="1:13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</row>
    <row r="138" spans="1:13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</row>
    <row r="139" spans="1:13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</row>
    <row r="140" spans="1:13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</row>
    <row r="141" spans="1:13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</row>
    <row r="142" spans="1:13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</row>
    <row r="143" spans="1:13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</row>
    <row r="144" spans="1:13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</row>
    <row r="145" spans="1:13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</row>
    <row r="146" spans="1:13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</row>
    <row r="147" spans="1:13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</row>
    <row r="148" spans="1:13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</row>
    <row r="149" spans="1:13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</row>
    <row r="150" spans="1:13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</row>
    <row r="151" spans="1:13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</row>
    <row r="152" spans="1:13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</row>
    <row r="153" spans="1:13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</row>
    <row r="154" spans="1:13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</row>
    <row r="155" spans="1:13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</row>
    <row r="156" spans="1:13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</row>
    <row r="157" spans="1:13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</row>
    <row r="158" spans="1:13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</row>
    <row r="159" spans="1:13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</row>
    <row r="160" spans="1:13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</row>
    <row r="161" spans="1:13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  <row r="172" spans="1:13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</row>
    <row r="173" spans="1:13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</row>
    <row r="174" spans="1:13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</row>
    <row r="175" spans="1:13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</row>
    <row r="176" spans="1:13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</row>
    <row r="177" spans="1:13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</row>
    <row r="178" spans="1:13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</row>
    <row r="179" spans="1:13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</row>
    <row r="180" spans="1:13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</row>
    <row r="181" spans="1:13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</row>
    <row r="182" spans="1:13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</row>
    <row r="183" spans="1:13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</row>
    <row r="184" spans="1:13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</row>
    <row r="185" spans="1:13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</row>
    <row r="186" spans="1:13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</row>
    <row r="187" spans="1:13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</row>
  </sheetData>
  <sheetProtection algorithmName="SHA-512" hashValue="G4d/hULYGM0spNQ3UOsr7mbxKf0NDB13AEqlqPjCq4dcT0vCp2tt2PCcSlpB2WkOU52WsiGER+5Kxsu7LN72GQ==" saltValue="YH7DV7BPt6cGlRnPqlR9Sg==" spinCount="100000" sheet="1" selectLockedCells="1"/>
  <mergeCells count="1">
    <mergeCell ref="F3:K3"/>
  </mergeCells>
  <pageMargins left="0.59055118110236227" right="0.27559055118110237" top="0.6692913385826772" bottom="0.35433070866141736" header="0.31496062992125984" footer="0.31496062992125984"/>
  <pageSetup paperSize="9" scale="8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W1270"/>
  <sheetViews>
    <sheetView topLeftCell="B49" zoomScaleNormal="100" workbookViewId="0">
      <selection activeCell="H66" sqref="H66"/>
    </sheetView>
  </sheetViews>
  <sheetFormatPr baseColWidth="10" defaultColWidth="11.44140625" defaultRowHeight="15.6" x14ac:dyDescent="0.3"/>
  <cols>
    <col min="1" max="1" width="3.88671875" style="414" customWidth="1"/>
    <col min="2" max="2" width="6" style="994" customWidth="1"/>
    <col min="3" max="3" width="8.44140625" style="994" customWidth="1"/>
    <col min="4" max="4" width="11" style="994" customWidth="1"/>
    <col min="5" max="5" width="10.88671875" style="994" customWidth="1"/>
    <col min="6" max="6" width="3.44140625" style="994" bestFit="1" customWidth="1"/>
    <col min="7" max="7" width="18.109375" style="994" customWidth="1"/>
    <col min="8" max="8" width="13.5546875" style="994" customWidth="1"/>
    <col min="9" max="9" width="16.44140625" style="994" customWidth="1"/>
    <col min="10" max="10" width="3.33203125" style="994" bestFit="1" customWidth="1"/>
    <col min="11" max="11" width="15.44140625" style="994" customWidth="1"/>
    <col min="12" max="12" width="7.5546875" style="994" customWidth="1"/>
    <col min="13" max="13" width="4" style="994" customWidth="1"/>
    <col min="14" max="14" width="3.88671875" style="994" bestFit="1" customWidth="1"/>
    <col min="15" max="15" width="2.109375" style="994" bestFit="1" customWidth="1"/>
    <col min="16" max="16" width="2.109375" style="994" customWidth="1"/>
    <col min="17" max="17" width="16.44140625" style="1032" customWidth="1"/>
    <col min="18" max="257" width="10.88671875" style="414"/>
    <col min="258" max="258" width="6" style="414" customWidth="1"/>
    <col min="259" max="259" width="8.44140625" style="414" customWidth="1"/>
    <col min="260" max="260" width="11" style="414" customWidth="1"/>
    <col min="261" max="261" width="10.88671875" style="414" customWidth="1"/>
    <col min="262" max="262" width="3.44140625" style="414" bestFit="1" customWidth="1"/>
    <col min="263" max="263" width="18.109375" style="414" customWidth="1"/>
    <col min="264" max="264" width="13.5546875" style="414" customWidth="1"/>
    <col min="265" max="265" width="16.44140625" style="414" customWidth="1"/>
    <col min="266" max="266" width="2.88671875" style="414" customWidth="1"/>
    <col min="267" max="267" width="15.44140625" style="414" customWidth="1"/>
    <col min="268" max="268" width="7.5546875" style="414" customWidth="1"/>
    <col min="269" max="269" width="4" style="414" customWidth="1"/>
    <col min="270" max="270" width="3.88671875" style="414" bestFit="1" customWidth="1"/>
    <col min="271" max="271" width="2.109375" style="414" bestFit="1" customWidth="1"/>
    <col min="272" max="272" width="2.109375" style="414" customWidth="1"/>
    <col min="273" max="273" width="16.44140625" style="414" customWidth="1"/>
    <col min="274" max="513" width="10.88671875" style="414"/>
    <col min="514" max="514" width="6" style="414" customWidth="1"/>
    <col min="515" max="515" width="8.44140625" style="414" customWidth="1"/>
    <col min="516" max="516" width="11" style="414" customWidth="1"/>
    <col min="517" max="517" width="10.88671875" style="414" customWidth="1"/>
    <col min="518" max="518" width="3.44140625" style="414" bestFit="1" customWidth="1"/>
    <col min="519" max="519" width="18.109375" style="414" customWidth="1"/>
    <col min="520" max="520" width="13.5546875" style="414" customWidth="1"/>
    <col min="521" max="521" width="16.44140625" style="414" customWidth="1"/>
    <col min="522" max="522" width="2.88671875" style="414" customWidth="1"/>
    <col min="523" max="523" width="15.44140625" style="414" customWidth="1"/>
    <col min="524" max="524" width="7.5546875" style="414" customWidth="1"/>
    <col min="525" max="525" width="4" style="414" customWidth="1"/>
    <col min="526" max="526" width="3.88671875" style="414" bestFit="1" customWidth="1"/>
    <col min="527" max="527" width="2.109375" style="414" bestFit="1" customWidth="1"/>
    <col min="528" max="528" width="2.109375" style="414" customWidth="1"/>
    <col min="529" max="529" width="16.44140625" style="414" customWidth="1"/>
    <col min="530" max="769" width="10.88671875" style="414"/>
    <col min="770" max="770" width="6" style="414" customWidth="1"/>
    <col min="771" max="771" width="8.44140625" style="414" customWidth="1"/>
    <col min="772" max="772" width="11" style="414" customWidth="1"/>
    <col min="773" max="773" width="10.88671875" style="414" customWidth="1"/>
    <col min="774" max="774" width="3.44140625" style="414" bestFit="1" customWidth="1"/>
    <col min="775" max="775" width="18.109375" style="414" customWidth="1"/>
    <col min="776" max="776" width="13.5546875" style="414" customWidth="1"/>
    <col min="777" max="777" width="16.44140625" style="414" customWidth="1"/>
    <col min="778" max="778" width="2.88671875" style="414" customWidth="1"/>
    <col min="779" max="779" width="15.44140625" style="414" customWidth="1"/>
    <col min="780" max="780" width="7.5546875" style="414" customWidth="1"/>
    <col min="781" max="781" width="4" style="414" customWidth="1"/>
    <col min="782" max="782" width="3.88671875" style="414" bestFit="1" customWidth="1"/>
    <col min="783" max="783" width="2.109375" style="414" bestFit="1" customWidth="1"/>
    <col min="784" max="784" width="2.109375" style="414" customWidth="1"/>
    <col min="785" max="785" width="16.44140625" style="414" customWidth="1"/>
    <col min="786" max="1025" width="10.88671875" style="414"/>
    <col min="1026" max="1026" width="6" style="414" customWidth="1"/>
    <col min="1027" max="1027" width="8.44140625" style="414" customWidth="1"/>
    <col min="1028" max="1028" width="11" style="414" customWidth="1"/>
    <col min="1029" max="1029" width="10.88671875" style="414" customWidth="1"/>
    <col min="1030" max="1030" width="3.44140625" style="414" bestFit="1" customWidth="1"/>
    <col min="1031" max="1031" width="18.109375" style="414" customWidth="1"/>
    <col min="1032" max="1032" width="13.5546875" style="414" customWidth="1"/>
    <col min="1033" max="1033" width="16.44140625" style="414" customWidth="1"/>
    <col min="1034" max="1034" width="2.88671875" style="414" customWidth="1"/>
    <col min="1035" max="1035" width="15.44140625" style="414" customWidth="1"/>
    <col min="1036" max="1036" width="7.5546875" style="414" customWidth="1"/>
    <col min="1037" max="1037" width="4" style="414" customWidth="1"/>
    <col min="1038" max="1038" width="3.88671875" style="414" bestFit="1" customWidth="1"/>
    <col min="1039" max="1039" width="2.109375" style="414" bestFit="1" customWidth="1"/>
    <col min="1040" max="1040" width="2.109375" style="414" customWidth="1"/>
    <col min="1041" max="1041" width="16.44140625" style="414" customWidth="1"/>
    <col min="1042" max="1281" width="10.88671875" style="414"/>
    <col min="1282" max="1282" width="6" style="414" customWidth="1"/>
    <col min="1283" max="1283" width="8.44140625" style="414" customWidth="1"/>
    <col min="1284" max="1284" width="11" style="414" customWidth="1"/>
    <col min="1285" max="1285" width="10.88671875" style="414" customWidth="1"/>
    <col min="1286" max="1286" width="3.44140625" style="414" bestFit="1" customWidth="1"/>
    <col min="1287" max="1287" width="18.109375" style="414" customWidth="1"/>
    <col min="1288" max="1288" width="13.5546875" style="414" customWidth="1"/>
    <col min="1289" max="1289" width="16.44140625" style="414" customWidth="1"/>
    <col min="1290" max="1290" width="2.88671875" style="414" customWidth="1"/>
    <col min="1291" max="1291" width="15.44140625" style="414" customWidth="1"/>
    <col min="1292" max="1292" width="7.5546875" style="414" customWidth="1"/>
    <col min="1293" max="1293" width="4" style="414" customWidth="1"/>
    <col min="1294" max="1294" width="3.88671875" style="414" bestFit="1" customWidth="1"/>
    <col min="1295" max="1295" width="2.109375" style="414" bestFit="1" customWidth="1"/>
    <col min="1296" max="1296" width="2.109375" style="414" customWidth="1"/>
    <col min="1297" max="1297" width="16.44140625" style="414" customWidth="1"/>
    <col min="1298" max="1537" width="10.88671875" style="414"/>
    <col min="1538" max="1538" width="6" style="414" customWidth="1"/>
    <col min="1539" max="1539" width="8.44140625" style="414" customWidth="1"/>
    <col min="1540" max="1540" width="11" style="414" customWidth="1"/>
    <col min="1541" max="1541" width="10.88671875" style="414" customWidth="1"/>
    <col min="1542" max="1542" width="3.44140625" style="414" bestFit="1" customWidth="1"/>
    <col min="1543" max="1543" width="18.109375" style="414" customWidth="1"/>
    <col min="1544" max="1544" width="13.5546875" style="414" customWidth="1"/>
    <col min="1545" max="1545" width="16.44140625" style="414" customWidth="1"/>
    <col min="1546" max="1546" width="2.88671875" style="414" customWidth="1"/>
    <col min="1547" max="1547" width="15.44140625" style="414" customWidth="1"/>
    <col min="1548" max="1548" width="7.5546875" style="414" customWidth="1"/>
    <col min="1549" max="1549" width="4" style="414" customWidth="1"/>
    <col min="1550" max="1550" width="3.88671875" style="414" bestFit="1" customWidth="1"/>
    <col min="1551" max="1551" width="2.109375" style="414" bestFit="1" customWidth="1"/>
    <col min="1552" max="1552" width="2.109375" style="414" customWidth="1"/>
    <col min="1553" max="1553" width="16.44140625" style="414" customWidth="1"/>
    <col min="1554" max="1793" width="10.88671875" style="414"/>
    <col min="1794" max="1794" width="6" style="414" customWidth="1"/>
    <col min="1795" max="1795" width="8.44140625" style="414" customWidth="1"/>
    <col min="1796" max="1796" width="11" style="414" customWidth="1"/>
    <col min="1797" max="1797" width="10.88671875" style="414" customWidth="1"/>
    <col min="1798" max="1798" width="3.44140625" style="414" bestFit="1" customWidth="1"/>
    <col min="1799" max="1799" width="18.109375" style="414" customWidth="1"/>
    <col min="1800" max="1800" width="13.5546875" style="414" customWidth="1"/>
    <col min="1801" max="1801" width="16.44140625" style="414" customWidth="1"/>
    <col min="1802" max="1802" width="2.88671875" style="414" customWidth="1"/>
    <col min="1803" max="1803" width="15.44140625" style="414" customWidth="1"/>
    <col min="1804" max="1804" width="7.5546875" style="414" customWidth="1"/>
    <col min="1805" max="1805" width="4" style="414" customWidth="1"/>
    <col min="1806" max="1806" width="3.88671875" style="414" bestFit="1" customWidth="1"/>
    <col min="1807" max="1807" width="2.109375" style="414" bestFit="1" customWidth="1"/>
    <col min="1808" max="1808" width="2.109375" style="414" customWidth="1"/>
    <col min="1809" max="1809" width="16.44140625" style="414" customWidth="1"/>
    <col min="1810" max="2049" width="10.88671875" style="414"/>
    <col min="2050" max="2050" width="6" style="414" customWidth="1"/>
    <col min="2051" max="2051" width="8.44140625" style="414" customWidth="1"/>
    <col min="2052" max="2052" width="11" style="414" customWidth="1"/>
    <col min="2053" max="2053" width="10.88671875" style="414" customWidth="1"/>
    <col min="2054" max="2054" width="3.44140625" style="414" bestFit="1" customWidth="1"/>
    <col min="2055" max="2055" width="18.109375" style="414" customWidth="1"/>
    <col min="2056" max="2056" width="13.5546875" style="414" customWidth="1"/>
    <col min="2057" max="2057" width="16.44140625" style="414" customWidth="1"/>
    <col min="2058" max="2058" width="2.88671875" style="414" customWidth="1"/>
    <col min="2059" max="2059" width="15.44140625" style="414" customWidth="1"/>
    <col min="2060" max="2060" width="7.5546875" style="414" customWidth="1"/>
    <col min="2061" max="2061" width="4" style="414" customWidth="1"/>
    <col min="2062" max="2062" width="3.88671875" style="414" bestFit="1" customWidth="1"/>
    <col min="2063" max="2063" width="2.109375" style="414" bestFit="1" customWidth="1"/>
    <col min="2064" max="2064" width="2.109375" style="414" customWidth="1"/>
    <col min="2065" max="2065" width="16.44140625" style="414" customWidth="1"/>
    <col min="2066" max="2305" width="10.88671875" style="414"/>
    <col min="2306" max="2306" width="6" style="414" customWidth="1"/>
    <col min="2307" max="2307" width="8.44140625" style="414" customWidth="1"/>
    <col min="2308" max="2308" width="11" style="414" customWidth="1"/>
    <col min="2309" max="2309" width="10.88671875" style="414" customWidth="1"/>
    <col min="2310" max="2310" width="3.44140625" style="414" bestFit="1" customWidth="1"/>
    <col min="2311" max="2311" width="18.109375" style="414" customWidth="1"/>
    <col min="2312" max="2312" width="13.5546875" style="414" customWidth="1"/>
    <col min="2313" max="2313" width="16.44140625" style="414" customWidth="1"/>
    <col min="2314" max="2314" width="2.88671875" style="414" customWidth="1"/>
    <col min="2315" max="2315" width="15.44140625" style="414" customWidth="1"/>
    <col min="2316" max="2316" width="7.5546875" style="414" customWidth="1"/>
    <col min="2317" max="2317" width="4" style="414" customWidth="1"/>
    <col min="2318" max="2318" width="3.88671875" style="414" bestFit="1" customWidth="1"/>
    <col min="2319" max="2319" width="2.109375" style="414" bestFit="1" customWidth="1"/>
    <col min="2320" max="2320" width="2.109375" style="414" customWidth="1"/>
    <col min="2321" max="2321" width="16.44140625" style="414" customWidth="1"/>
    <col min="2322" max="2561" width="10.88671875" style="414"/>
    <col min="2562" max="2562" width="6" style="414" customWidth="1"/>
    <col min="2563" max="2563" width="8.44140625" style="414" customWidth="1"/>
    <col min="2564" max="2564" width="11" style="414" customWidth="1"/>
    <col min="2565" max="2565" width="10.88671875" style="414" customWidth="1"/>
    <col min="2566" max="2566" width="3.44140625" style="414" bestFit="1" customWidth="1"/>
    <col min="2567" max="2567" width="18.109375" style="414" customWidth="1"/>
    <col min="2568" max="2568" width="13.5546875" style="414" customWidth="1"/>
    <col min="2569" max="2569" width="16.44140625" style="414" customWidth="1"/>
    <col min="2570" max="2570" width="2.88671875" style="414" customWidth="1"/>
    <col min="2571" max="2571" width="15.44140625" style="414" customWidth="1"/>
    <col min="2572" max="2572" width="7.5546875" style="414" customWidth="1"/>
    <col min="2573" max="2573" width="4" style="414" customWidth="1"/>
    <col min="2574" max="2574" width="3.88671875" style="414" bestFit="1" customWidth="1"/>
    <col min="2575" max="2575" width="2.109375" style="414" bestFit="1" customWidth="1"/>
    <col min="2576" max="2576" width="2.109375" style="414" customWidth="1"/>
    <col min="2577" max="2577" width="16.44140625" style="414" customWidth="1"/>
    <col min="2578" max="2817" width="10.88671875" style="414"/>
    <col min="2818" max="2818" width="6" style="414" customWidth="1"/>
    <col min="2819" max="2819" width="8.44140625" style="414" customWidth="1"/>
    <col min="2820" max="2820" width="11" style="414" customWidth="1"/>
    <col min="2821" max="2821" width="10.88671875" style="414" customWidth="1"/>
    <col min="2822" max="2822" width="3.44140625" style="414" bestFit="1" customWidth="1"/>
    <col min="2823" max="2823" width="18.109375" style="414" customWidth="1"/>
    <col min="2824" max="2824" width="13.5546875" style="414" customWidth="1"/>
    <col min="2825" max="2825" width="16.44140625" style="414" customWidth="1"/>
    <col min="2826" max="2826" width="2.88671875" style="414" customWidth="1"/>
    <col min="2827" max="2827" width="15.44140625" style="414" customWidth="1"/>
    <col min="2828" max="2828" width="7.5546875" style="414" customWidth="1"/>
    <col min="2829" max="2829" width="4" style="414" customWidth="1"/>
    <col min="2830" max="2830" width="3.88671875" style="414" bestFit="1" customWidth="1"/>
    <col min="2831" max="2831" width="2.109375" style="414" bestFit="1" customWidth="1"/>
    <col min="2832" max="2832" width="2.109375" style="414" customWidth="1"/>
    <col min="2833" max="2833" width="16.44140625" style="414" customWidth="1"/>
    <col min="2834" max="3073" width="10.88671875" style="414"/>
    <col min="3074" max="3074" width="6" style="414" customWidth="1"/>
    <col min="3075" max="3075" width="8.44140625" style="414" customWidth="1"/>
    <col min="3076" max="3076" width="11" style="414" customWidth="1"/>
    <col min="3077" max="3077" width="10.88671875" style="414" customWidth="1"/>
    <col min="3078" max="3078" width="3.44140625" style="414" bestFit="1" customWidth="1"/>
    <col min="3079" max="3079" width="18.109375" style="414" customWidth="1"/>
    <col min="3080" max="3080" width="13.5546875" style="414" customWidth="1"/>
    <col min="3081" max="3081" width="16.44140625" style="414" customWidth="1"/>
    <col min="3082" max="3082" width="2.88671875" style="414" customWidth="1"/>
    <col min="3083" max="3083" width="15.44140625" style="414" customWidth="1"/>
    <col min="3084" max="3084" width="7.5546875" style="414" customWidth="1"/>
    <col min="3085" max="3085" width="4" style="414" customWidth="1"/>
    <col min="3086" max="3086" width="3.88671875" style="414" bestFit="1" customWidth="1"/>
    <col min="3087" max="3087" width="2.109375" style="414" bestFit="1" customWidth="1"/>
    <col min="3088" max="3088" width="2.109375" style="414" customWidth="1"/>
    <col min="3089" max="3089" width="16.44140625" style="414" customWidth="1"/>
    <col min="3090" max="3329" width="10.88671875" style="414"/>
    <col min="3330" max="3330" width="6" style="414" customWidth="1"/>
    <col min="3331" max="3331" width="8.44140625" style="414" customWidth="1"/>
    <col min="3332" max="3332" width="11" style="414" customWidth="1"/>
    <col min="3333" max="3333" width="10.88671875" style="414" customWidth="1"/>
    <col min="3334" max="3334" width="3.44140625" style="414" bestFit="1" customWidth="1"/>
    <col min="3335" max="3335" width="18.109375" style="414" customWidth="1"/>
    <col min="3336" max="3336" width="13.5546875" style="414" customWidth="1"/>
    <col min="3337" max="3337" width="16.44140625" style="414" customWidth="1"/>
    <col min="3338" max="3338" width="2.88671875" style="414" customWidth="1"/>
    <col min="3339" max="3339" width="15.44140625" style="414" customWidth="1"/>
    <col min="3340" max="3340" width="7.5546875" style="414" customWidth="1"/>
    <col min="3341" max="3341" width="4" style="414" customWidth="1"/>
    <col min="3342" max="3342" width="3.88671875" style="414" bestFit="1" customWidth="1"/>
    <col min="3343" max="3343" width="2.109375" style="414" bestFit="1" customWidth="1"/>
    <col min="3344" max="3344" width="2.109375" style="414" customWidth="1"/>
    <col min="3345" max="3345" width="16.44140625" style="414" customWidth="1"/>
    <col min="3346" max="3585" width="10.88671875" style="414"/>
    <col min="3586" max="3586" width="6" style="414" customWidth="1"/>
    <col min="3587" max="3587" width="8.44140625" style="414" customWidth="1"/>
    <col min="3588" max="3588" width="11" style="414" customWidth="1"/>
    <col min="3589" max="3589" width="10.88671875" style="414" customWidth="1"/>
    <col min="3590" max="3590" width="3.44140625" style="414" bestFit="1" customWidth="1"/>
    <col min="3591" max="3591" width="18.109375" style="414" customWidth="1"/>
    <col min="3592" max="3592" width="13.5546875" style="414" customWidth="1"/>
    <col min="3593" max="3593" width="16.44140625" style="414" customWidth="1"/>
    <col min="3594" max="3594" width="2.88671875" style="414" customWidth="1"/>
    <col min="3595" max="3595" width="15.44140625" style="414" customWidth="1"/>
    <col min="3596" max="3596" width="7.5546875" style="414" customWidth="1"/>
    <col min="3597" max="3597" width="4" style="414" customWidth="1"/>
    <col min="3598" max="3598" width="3.88671875" style="414" bestFit="1" customWidth="1"/>
    <col min="3599" max="3599" width="2.109375" style="414" bestFit="1" customWidth="1"/>
    <col min="3600" max="3600" width="2.109375" style="414" customWidth="1"/>
    <col min="3601" max="3601" width="16.44140625" style="414" customWidth="1"/>
    <col min="3602" max="3841" width="10.88671875" style="414"/>
    <col min="3842" max="3842" width="6" style="414" customWidth="1"/>
    <col min="3843" max="3843" width="8.44140625" style="414" customWidth="1"/>
    <col min="3844" max="3844" width="11" style="414" customWidth="1"/>
    <col min="3845" max="3845" width="10.88671875" style="414" customWidth="1"/>
    <col min="3846" max="3846" width="3.44140625" style="414" bestFit="1" customWidth="1"/>
    <col min="3847" max="3847" width="18.109375" style="414" customWidth="1"/>
    <col min="3848" max="3848" width="13.5546875" style="414" customWidth="1"/>
    <col min="3849" max="3849" width="16.44140625" style="414" customWidth="1"/>
    <col min="3850" max="3850" width="2.88671875" style="414" customWidth="1"/>
    <col min="3851" max="3851" width="15.44140625" style="414" customWidth="1"/>
    <col min="3852" max="3852" width="7.5546875" style="414" customWidth="1"/>
    <col min="3853" max="3853" width="4" style="414" customWidth="1"/>
    <col min="3854" max="3854" width="3.88671875" style="414" bestFit="1" customWidth="1"/>
    <col min="3855" max="3855" width="2.109375" style="414" bestFit="1" customWidth="1"/>
    <col min="3856" max="3856" width="2.109375" style="414" customWidth="1"/>
    <col min="3857" max="3857" width="16.44140625" style="414" customWidth="1"/>
    <col min="3858" max="4097" width="10.88671875" style="414"/>
    <col min="4098" max="4098" width="6" style="414" customWidth="1"/>
    <col min="4099" max="4099" width="8.44140625" style="414" customWidth="1"/>
    <col min="4100" max="4100" width="11" style="414" customWidth="1"/>
    <col min="4101" max="4101" width="10.88671875" style="414" customWidth="1"/>
    <col min="4102" max="4102" width="3.44140625" style="414" bestFit="1" customWidth="1"/>
    <col min="4103" max="4103" width="18.109375" style="414" customWidth="1"/>
    <col min="4104" max="4104" width="13.5546875" style="414" customWidth="1"/>
    <col min="4105" max="4105" width="16.44140625" style="414" customWidth="1"/>
    <col min="4106" max="4106" width="2.88671875" style="414" customWidth="1"/>
    <col min="4107" max="4107" width="15.44140625" style="414" customWidth="1"/>
    <col min="4108" max="4108" width="7.5546875" style="414" customWidth="1"/>
    <col min="4109" max="4109" width="4" style="414" customWidth="1"/>
    <col min="4110" max="4110" width="3.88671875" style="414" bestFit="1" customWidth="1"/>
    <col min="4111" max="4111" width="2.109375" style="414" bestFit="1" customWidth="1"/>
    <col min="4112" max="4112" width="2.109375" style="414" customWidth="1"/>
    <col min="4113" max="4113" width="16.44140625" style="414" customWidth="1"/>
    <col min="4114" max="4353" width="10.88671875" style="414"/>
    <col min="4354" max="4354" width="6" style="414" customWidth="1"/>
    <col min="4355" max="4355" width="8.44140625" style="414" customWidth="1"/>
    <col min="4356" max="4356" width="11" style="414" customWidth="1"/>
    <col min="4357" max="4357" width="10.88671875" style="414" customWidth="1"/>
    <col min="4358" max="4358" width="3.44140625" style="414" bestFit="1" customWidth="1"/>
    <col min="4359" max="4359" width="18.109375" style="414" customWidth="1"/>
    <col min="4360" max="4360" width="13.5546875" style="414" customWidth="1"/>
    <col min="4361" max="4361" width="16.44140625" style="414" customWidth="1"/>
    <col min="4362" max="4362" width="2.88671875" style="414" customWidth="1"/>
    <col min="4363" max="4363" width="15.44140625" style="414" customWidth="1"/>
    <col min="4364" max="4364" width="7.5546875" style="414" customWidth="1"/>
    <col min="4365" max="4365" width="4" style="414" customWidth="1"/>
    <col min="4366" max="4366" width="3.88671875" style="414" bestFit="1" customWidth="1"/>
    <col min="4367" max="4367" width="2.109375" style="414" bestFit="1" customWidth="1"/>
    <col min="4368" max="4368" width="2.109375" style="414" customWidth="1"/>
    <col min="4369" max="4369" width="16.44140625" style="414" customWidth="1"/>
    <col min="4370" max="4609" width="10.88671875" style="414"/>
    <col min="4610" max="4610" width="6" style="414" customWidth="1"/>
    <col min="4611" max="4611" width="8.44140625" style="414" customWidth="1"/>
    <col min="4612" max="4612" width="11" style="414" customWidth="1"/>
    <col min="4613" max="4613" width="10.88671875" style="414" customWidth="1"/>
    <col min="4614" max="4614" width="3.44140625" style="414" bestFit="1" customWidth="1"/>
    <col min="4615" max="4615" width="18.109375" style="414" customWidth="1"/>
    <col min="4616" max="4616" width="13.5546875" style="414" customWidth="1"/>
    <col min="4617" max="4617" width="16.44140625" style="414" customWidth="1"/>
    <col min="4618" max="4618" width="2.88671875" style="414" customWidth="1"/>
    <col min="4619" max="4619" width="15.44140625" style="414" customWidth="1"/>
    <col min="4620" max="4620" width="7.5546875" style="414" customWidth="1"/>
    <col min="4621" max="4621" width="4" style="414" customWidth="1"/>
    <col min="4622" max="4622" width="3.88671875" style="414" bestFit="1" customWidth="1"/>
    <col min="4623" max="4623" width="2.109375" style="414" bestFit="1" customWidth="1"/>
    <col min="4624" max="4624" width="2.109375" style="414" customWidth="1"/>
    <col min="4625" max="4625" width="16.44140625" style="414" customWidth="1"/>
    <col min="4626" max="4865" width="10.88671875" style="414"/>
    <col min="4866" max="4866" width="6" style="414" customWidth="1"/>
    <col min="4867" max="4867" width="8.44140625" style="414" customWidth="1"/>
    <col min="4868" max="4868" width="11" style="414" customWidth="1"/>
    <col min="4869" max="4869" width="10.88671875" style="414" customWidth="1"/>
    <col min="4870" max="4870" width="3.44140625" style="414" bestFit="1" customWidth="1"/>
    <col min="4871" max="4871" width="18.109375" style="414" customWidth="1"/>
    <col min="4872" max="4872" width="13.5546875" style="414" customWidth="1"/>
    <col min="4873" max="4873" width="16.44140625" style="414" customWidth="1"/>
    <col min="4874" max="4874" width="2.88671875" style="414" customWidth="1"/>
    <col min="4875" max="4875" width="15.44140625" style="414" customWidth="1"/>
    <col min="4876" max="4876" width="7.5546875" style="414" customWidth="1"/>
    <col min="4877" max="4877" width="4" style="414" customWidth="1"/>
    <col min="4878" max="4878" width="3.88671875" style="414" bestFit="1" customWidth="1"/>
    <col min="4879" max="4879" width="2.109375" style="414" bestFit="1" customWidth="1"/>
    <col min="4880" max="4880" width="2.109375" style="414" customWidth="1"/>
    <col min="4881" max="4881" width="16.44140625" style="414" customWidth="1"/>
    <col min="4882" max="5121" width="10.88671875" style="414"/>
    <col min="5122" max="5122" width="6" style="414" customWidth="1"/>
    <col min="5123" max="5123" width="8.44140625" style="414" customWidth="1"/>
    <col min="5124" max="5124" width="11" style="414" customWidth="1"/>
    <col min="5125" max="5125" width="10.88671875" style="414" customWidth="1"/>
    <col min="5126" max="5126" width="3.44140625" style="414" bestFit="1" customWidth="1"/>
    <col min="5127" max="5127" width="18.109375" style="414" customWidth="1"/>
    <col min="5128" max="5128" width="13.5546875" style="414" customWidth="1"/>
    <col min="5129" max="5129" width="16.44140625" style="414" customWidth="1"/>
    <col min="5130" max="5130" width="2.88671875" style="414" customWidth="1"/>
    <col min="5131" max="5131" width="15.44140625" style="414" customWidth="1"/>
    <col min="5132" max="5132" width="7.5546875" style="414" customWidth="1"/>
    <col min="5133" max="5133" width="4" style="414" customWidth="1"/>
    <col min="5134" max="5134" width="3.88671875" style="414" bestFit="1" customWidth="1"/>
    <col min="5135" max="5135" width="2.109375" style="414" bestFit="1" customWidth="1"/>
    <col min="5136" max="5136" width="2.109375" style="414" customWidth="1"/>
    <col min="5137" max="5137" width="16.44140625" style="414" customWidth="1"/>
    <col min="5138" max="5377" width="10.88671875" style="414"/>
    <col min="5378" max="5378" width="6" style="414" customWidth="1"/>
    <col min="5379" max="5379" width="8.44140625" style="414" customWidth="1"/>
    <col min="5380" max="5380" width="11" style="414" customWidth="1"/>
    <col min="5381" max="5381" width="10.88671875" style="414" customWidth="1"/>
    <col min="5382" max="5382" width="3.44140625" style="414" bestFit="1" customWidth="1"/>
    <col min="5383" max="5383" width="18.109375" style="414" customWidth="1"/>
    <col min="5384" max="5384" width="13.5546875" style="414" customWidth="1"/>
    <col min="5385" max="5385" width="16.44140625" style="414" customWidth="1"/>
    <col min="5386" max="5386" width="2.88671875" style="414" customWidth="1"/>
    <col min="5387" max="5387" width="15.44140625" style="414" customWidth="1"/>
    <col min="5388" max="5388" width="7.5546875" style="414" customWidth="1"/>
    <col min="5389" max="5389" width="4" style="414" customWidth="1"/>
    <col min="5390" max="5390" width="3.88671875" style="414" bestFit="1" customWidth="1"/>
    <col min="5391" max="5391" width="2.109375" style="414" bestFit="1" customWidth="1"/>
    <col min="5392" max="5392" width="2.109375" style="414" customWidth="1"/>
    <col min="5393" max="5393" width="16.44140625" style="414" customWidth="1"/>
    <col min="5394" max="5633" width="10.88671875" style="414"/>
    <col min="5634" max="5634" width="6" style="414" customWidth="1"/>
    <col min="5635" max="5635" width="8.44140625" style="414" customWidth="1"/>
    <col min="5636" max="5636" width="11" style="414" customWidth="1"/>
    <col min="5637" max="5637" width="10.88671875" style="414" customWidth="1"/>
    <col min="5638" max="5638" width="3.44140625" style="414" bestFit="1" customWidth="1"/>
    <col min="5639" max="5639" width="18.109375" style="414" customWidth="1"/>
    <col min="5640" max="5640" width="13.5546875" style="414" customWidth="1"/>
    <col min="5641" max="5641" width="16.44140625" style="414" customWidth="1"/>
    <col min="5642" max="5642" width="2.88671875" style="414" customWidth="1"/>
    <col min="5643" max="5643" width="15.44140625" style="414" customWidth="1"/>
    <col min="5644" max="5644" width="7.5546875" style="414" customWidth="1"/>
    <col min="5645" max="5645" width="4" style="414" customWidth="1"/>
    <col min="5646" max="5646" width="3.88671875" style="414" bestFit="1" customWidth="1"/>
    <col min="5647" max="5647" width="2.109375" style="414" bestFit="1" customWidth="1"/>
    <col min="5648" max="5648" width="2.109375" style="414" customWidth="1"/>
    <col min="5649" max="5649" width="16.44140625" style="414" customWidth="1"/>
    <col min="5650" max="5889" width="10.88671875" style="414"/>
    <col min="5890" max="5890" width="6" style="414" customWidth="1"/>
    <col min="5891" max="5891" width="8.44140625" style="414" customWidth="1"/>
    <col min="5892" max="5892" width="11" style="414" customWidth="1"/>
    <col min="5893" max="5893" width="10.88671875" style="414" customWidth="1"/>
    <col min="5894" max="5894" width="3.44140625" style="414" bestFit="1" customWidth="1"/>
    <col min="5895" max="5895" width="18.109375" style="414" customWidth="1"/>
    <col min="5896" max="5896" width="13.5546875" style="414" customWidth="1"/>
    <col min="5897" max="5897" width="16.44140625" style="414" customWidth="1"/>
    <col min="5898" max="5898" width="2.88671875" style="414" customWidth="1"/>
    <col min="5899" max="5899" width="15.44140625" style="414" customWidth="1"/>
    <col min="5900" max="5900" width="7.5546875" style="414" customWidth="1"/>
    <col min="5901" max="5901" width="4" style="414" customWidth="1"/>
    <col min="5902" max="5902" width="3.88671875" style="414" bestFit="1" customWidth="1"/>
    <col min="5903" max="5903" width="2.109375" style="414" bestFit="1" customWidth="1"/>
    <col min="5904" max="5904" width="2.109375" style="414" customWidth="1"/>
    <col min="5905" max="5905" width="16.44140625" style="414" customWidth="1"/>
    <col min="5906" max="6145" width="10.88671875" style="414"/>
    <col min="6146" max="6146" width="6" style="414" customWidth="1"/>
    <col min="6147" max="6147" width="8.44140625" style="414" customWidth="1"/>
    <col min="6148" max="6148" width="11" style="414" customWidth="1"/>
    <col min="6149" max="6149" width="10.88671875" style="414" customWidth="1"/>
    <col min="6150" max="6150" width="3.44140625" style="414" bestFit="1" customWidth="1"/>
    <col min="6151" max="6151" width="18.109375" style="414" customWidth="1"/>
    <col min="6152" max="6152" width="13.5546875" style="414" customWidth="1"/>
    <col min="6153" max="6153" width="16.44140625" style="414" customWidth="1"/>
    <col min="6154" max="6154" width="2.88671875" style="414" customWidth="1"/>
    <col min="6155" max="6155" width="15.44140625" style="414" customWidth="1"/>
    <col min="6156" max="6156" width="7.5546875" style="414" customWidth="1"/>
    <col min="6157" max="6157" width="4" style="414" customWidth="1"/>
    <col min="6158" max="6158" width="3.88671875" style="414" bestFit="1" customWidth="1"/>
    <col min="6159" max="6159" width="2.109375" style="414" bestFit="1" customWidth="1"/>
    <col min="6160" max="6160" width="2.109375" style="414" customWidth="1"/>
    <col min="6161" max="6161" width="16.44140625" style="414" customWidth="1"/>
    <col min="6162" max="6401" width="10.88671875" style="414"/>
    <col min="6402" max="6402" width="6" style="414" customWidth="1"/>
    <col min="6403" max="6403" width="8.44140625" style="414" customWidth="1"/>
    <col min="6404" max="6404" width="11" style="414" customWidth="1"/>
    <col min="6405" max="6405" width="10.88671875" style="414" customWidth="1"/>
    <col min="6406" max="6406" width="3.44140625" style="414" bestFit="1" customWidth="1"/>
    <col min="6407" max="6407" width="18.109375" style="414" customWidth="1"/>
    <col min="6408" max="6408" width="13.5546875" style="414" customWidth="1"/>
    <col min="6409" max="6409" width="16.44140625" style="414" customWidth="1"/>
    <col min="6410" max="6410" width="2.88671875" style="414" customWidth="1"/>
    <col min="6411" max="6411" width="15.44140625" style="414" customWidth="1"/>
    <col min="6412" max="6412" width="7.5546875" style="414" customWidth="1"/>
    <col min="6413" max="6413" width="4" style="414" customWidth="1"/>
    <col min="6414" max="6414" width="3.88671875" style="414" bestFit="1" customWidth="1"/>
    <col min="6415" max="6415" width="2.109375" style="414" bestFit="1" customWidth="1"/>
    <col min="6416" max="6416" width="2.109375" style="414" customWidth="1"/>
    <col min="6417" max="6417" width="16.44140625" style="414" customWidth="1"/>
    <col min="6418" max="6657" width="10.88671875" style="414"/>
    <col min="6658" max="6658" width="6" style="414" customWidth="1"/>
    <col min="6659" max="6659" width="8.44140625" style="414" customWidth="1"/>
    <col min="6660" max="6660" width="11" style="414" customWidth="1"/>
    <col min="6661" max="6661" width="10.88671875" style="414" customWidth="1"/>
    <col min="6662" max="6662" width="3.44140625" style="414" bestFit="1" customWidth="1"/>
    <col min="6663" max="6663" width="18.109375" style="414" customWidth="1"/>
    <col min="6664" max="6664" width="13.5546875" style="414" customWidth="1"/>
    <col min="6665" max="6665" width="16.44140625" style="414" customWidth="1"/>
    <col min="6666" max="6666" width="2.88671875" style="414" customWidth="1"/>
    <col min="6667" max="6667" width="15.44140625" style="414" customWidth="1"/>
    <col min="6668" max="6668" width="7.5546875" style="414" customWidth="1"/>
    <col min="6669" max="6669" width="4" style="414" customWidth="1"/>
    <col min="6670" max="6670" width="3.88671875" style="414" bestFit="1" customWidth="1"/>
    <col min="6671" max="6671" width="2.109375" style="414" bestFit="1" customWidth="1"/>
    <col min="6672" max="6672" width="2.109375" style="414" customWidth="1"/>
    <col min="6673" max="6673" width="16.44140625" style="414" customWidth="1"/>
    <col min="6674" max="6913" width="10.88671875" style="414"/>
    <col min="6914" max="6914" width="6" style="414" customWidth="1"/>
    <col min="6915" max="6915" width="8.44140625" style="414" customWidth="1"/>
    <col min="6916" max="6916" width="11" style="414" customWidth="1"/>
    <col min="6917" max="6917" width="10.88671875" style="414" customWidth="1"/>
    <col min="6918" max="6918" width="3.44140625" style="414" bestFit="1" customWidth="1"/>
    <col min="6919" max="6919" width="18.109375" style="414" customWidth="1"/>
    <col min="6920" max="6920" width="13.5546875" style="414" customWidth="1"/>
    <col min="6921" max="6921" width="16.44140625" style="414" customWidth="1"/>
    <col min="6922" max="6922" width="2.88671875" style="414" customWidth="1"/>
    <col min="6923" max="6923" width="15.44140625" style="414" customWidth="1"/>
    <col min="6924" max="6924" width="7.5546875" style="414" customWidth="1"/>
    <col min="6925" max="6925" width="4" style="414" customWidth="1"/>
    <col min="6926" max="6926" width="3.88671875" style="414" bestFit="1" customWidth="1"/>
    <col min="6927" max="6927" width="2.109375" style="414" bestFit="1" customWidth="1"/>
    <col min="6928" max="6928" width="2.109375" style="414" customWidth="1"/>
    <col min="6929" max="6929" width="16.44140625" style="414" customWidth="1"/>
    <col min="6930" max="7169" width="10.88671875" style="414"/>
    <col min="7170" max="7170" width="6" style="414" customWidth="1"/>
    <col min="7171" max="7171" width="8.44140625" style="414" customWidth="1"/>
    <col min="7172" max="7172" width="11" style="414" customWidth="1"/>
    <col min="7173" max="7173" width="10.88671875" style="414" customWidth="1"/>
    <col min="7174" max="7174" width="3.44140625" style="414" bestFit="1" customWidth="1"/>
    <col min="7175" max="7175" width="18.109375" style="414" customWidth="1"/>
    <col min="7176" max="7176" width="13.5546875" style="414" customWidth="1"/>
    <col min="7177" max="7177" width="16.44140625" style="414" customWidth="1"/>
    <col min="7178" max="7178" width="2.88671875" style="414" customWidth="1"/>
    <col min="7179" max="7179" width="15.44140625" style="414" customWidth="1"/>
    <col min="7180" max="7180" width="7.5546875" style="414" customWidth="1"/>
    <col min="7181" max="7181" width="4" style="414" customWidth="1"/>
    <col min="7182" max="7182" width="3.88671875" style="414" bestFit="1" customWidth="1"/>
    <col min="7183" max="7183" width="2.109375" style="414" bestFit="1" customWidth="1"/>
    <col min="7184" max="7184" width="2.109375" style="414" customWidth="1"/>
    <col min="7185" max="7185" width="16.44140625" style="414" customWidth="1"/>
    <col min="7186" max="7425" width="10.88671875" style="414"/>
    <col min="7426" max="7426" width="6" style="414" customWidth="1"/>
    <col min="7427" max="7427" width="8.44140625" style="414" customWidth="1"/>
    <col min="7428" max="7428" width="11" style="414" customWidth="1"/>
    <col min="7429" max="7429" width="10.88671875" style="414" customWidth="1"/>
    <col min="7430" max="7430" width="3.44140625" style="414" bestFit="1" customWidth="1"/>
    <col min="7431" max="7431" width="18.109375" style="414" customWidth="1"/>
    <col min="7432" max="7432" width="13.5546875" style="414" customWidth="1"/>
    <col min="7433" max="7433" width="16.44140625" style="414" customWidth="1"/>
    <col min="7434" max="7434" width="2.88671875" style="414" customWidth="1"/>
    <col min="7435" max="7435" width="15.44140625" style="414" customWidth="1"/>
    <col min="7436" max="7436" width="7.5546875" style="414" customWidth="1"/>
    <col min="7437" max="7437" width="4" style="414" customWidth="1"/>
    <col min="7438" max="7438" width="3.88671875" style="414" bestFit="1" customWidth="1"/>
    <col min="7439" max="7439" width="2.109375" style="414" bestFit="1" customWidth="1"/>
    <col min="7440" max="7440" width="2.109375" style="414" customWidth="1"/>
    <col min="7441" max="7441" width="16.44140625" style="414" customWidth="1"/>
    <col min="7442" max="7681" width="10.88671875" style="414"/>
    <col min="7682" max="7682" width="6" style="414" customWidth="1"/>
    <col min="7683" max="7683" width="8.44140625" style="414" customWidth="1"/>
    <col min="7684" max="7684" width="11" style="414" customWidth="1"/>
    <col min="7685" max="7685" width="10.88671875" style="414" customWidth="1"/>
    <col min="7686" max="7686" width="3.44140625" style="414" bestFit="1" customWidth="1"/>
    <col min="7687" max="7687" width="18.109375" style="414" customWidth="1"/>
    <col min="7688" max="7688" width="13.5546875" style="414" customWidth="1"/>
    <col min="7689" max="7689" width="16.44140625" style="414" customWidth="1"/>
    <col min="7690" max="7690" width="2.88671875" style="414" customWidth="1"/>
    <col min="7691" max="7691" width="15.44140625" style="414" customWidth="1"/>
    <col min="7692" max="7692" width="7.5546875" style="414" customWidth="1"/>
    <col min="7693" max="7693" width="4" style="414" customWidth="1"/>
    <col min="7694" max="7694" width="3.88671875" style="414" bestFit="1" customWidth="1"/>
    <col min="7695" max="7695" width="2.109375" style="414" bestFit="1" customWidth="1"/>
    <col min="7696" max="7696" width="2.109375" style="414" customWidth="1"/>
    <col min="7697" max="7697" width="16.44140625" style="414" customWidth="1"/>
    <col min="7698" max="7937" width="10.88671875" style="414"/>
    <col min="7938" max="7938" width="6" style="414" customWidth="1"/>
    <col min="7939" max="7939" width="8.44140625" style="414" customWidth="1"/>
    <col min="7940" max="7940" width="11" style="414" customWidth="1"/>
    <col min="7941" max="7941" width="10.88671875" style="414" customWidth="1"/>
    <col min="7942" max="7942" width="3.44140625" style="414" bestFit="1" customWidth="1"/>
    <col min="7943" max="7943" width="18.109375" style="414" customWidth="1"/>
    <col min="7944" max="7944" width="13.5546875" style="414" customWidth="1"/>
    <col min="7945" max="7945" width="16.44140625" style="414" customWidth="1"/>
    <col min="7946" max="7946" width="2.88671875" style="414" customWidth="1"/>
    <col min="7947" max="7947" width="15.44140625" style="414" customWidth="1"/>
    <col min="7948" max="7948" width="7.5546875" style="414" customWidth="1"/>
    <col min="7949" max="7949" width="4" style="414" customWidth="1"/>
    <col min="7950" max="7950" width="3.88671875" style="414" bestFit="1" customWidth="1"/>
    <col min="7951" max="7951" width="2.109375" style="414" bestFit="1" customWidth="1"/>
    <col min="7952" max="7952" width="2.109375" style="414" customWidth="1"/>
    <col min="7953" max="7953" width="16.44140625" style="414" customWidth="1"/>
    <col min="7954" max="8193" width="10.88671875" style="414"/>
    <col min="8194" max="8194" width="6" style="414" customWidth="1"/>
    <col min="8195" max="8195" width="8.44140625" style="414" customWidth="1"/>
    <col min="8196" max="8196" width="11" style="414" customWidth="1"/>
    <col min="8197" max="8197" width="10.88671875" style="414" customWidth="1"/>
    <col min="8198" max="8198" width="3.44140625" style="414" bestFit="1" customWidth="1"/>
    <col min="8199" max="8199" width="18.109375" style="414" customWidth="1"/>
    <col min="8200" max="8200" width="13.5546875" style="414" customWidth="1"/>
    <col min="8201" max="8201" width="16.44140625" style="414" customWidth="1"/>
    <col min="8202" max="8202" width="2.88671875" style="414" customWidth="1"/>
    <col min="8203" max="8203" width="15.44140625" style="414" customWidth="1"/>
    <col min="8204" max="8204" width="7.5546875" style="414" customWidth="1"/>
    <col min="8205" max="8205" width="4" style="414" customWidth="1"/>
    <col min="8206" max="8206" width="3.88671875" style="414" bestFit="1" customWidth="1"/>
    <col min="8207" max="8207" width="2.109375" style="414" bestFit="1" customWidth="1"/>
    <col min="8208" max="8208" width="2.109375" style="414" customWidth="1"/>
    <col min="8209" max="8209" width="16.44140625" style="414" customWidth="1"/>
    <col min="8210" max="8449" width="10.88671875" style="414"/>
    <col min="8450" max="8450" width="6" style="414" customWidth="1"/>
    <col min="8451" max="8451" width="8.44140625" style="414" customWidth="1"/>
    <col min="8452" max="8452" width="11" style="414" customWidth="1"/>
    <col min="8453" max="8453" width="10.88671875" style="414" customWidth="1"/>
    <col min="8454" max="8454" width="3.44140625" style="414" bestFit="1" customWidth="1"/>
    <col min="8455" max="8455" width="18.109375" style="414" customWidth="1"/>
    <col min="8456" max="8456" width="13.5546875" style="414" customWidth="1"/>
    <col min="8457" max="8457" width="16.44140625" style="414" customWidth="1"/>
    <col min="8458" max="8458" width="2.88671875" style="414" customWidth="1"/>
    <col min="8459" max="8459" width="15.44140625" style="414" customWidth="1"/>
    <col min="8460" max="8460" width="7.5546875" style="414" customWidth="1"/>
    <col min="8461" max="8461" width="4" style="414" customWidth="1"/>
    <col min="8462" max="8462" width="3.88671875" style="414" bestFit="1" customWidth="1"/>
    <col min="8463" max="8463" width="2.109375" style="414" bestFit="1" customWidth="1"/>
    <col min="8464" max="8464" width="2.109375" style="414" customWidth="1"/>
    <col min="8465" max="8465" width="16.44140625" style="414" customWidth="1"/>
    <col min="8466" max="8705" width="10.88671875" style="414"/>
    <col min="8706" max="8706" width="6" style="414" customWidth="1"/>
    <col min="8707" max="8707" width="8.44140625" style="414" customWidth="1"/>
    <col min="8708" max="8708" width="11" style="414" customWidth="1"/>
    <col min="8709" max="8709" width="10.88671875" style="414" customWidth="1"/>
    <col min="8710" max="8710" width="3.44140625" style="414" bestFit="1" customWidth="1"/>
    <col min="8711" max="8711" width="18.109375" style="414" customWidth="1"/>
    <col min="8712" max="8712" width="13.5546875" style="414" customWidth="1"/>
    <col min="8713" max="8713" width="16.44140625" style="414" customWidth="1"/>
    <col min="8714" max="8714" width="2.88671875" style="414" customWidth="1"/>
    <col min="8715" max="8715" width="15.44140625" style="414" customWidth="1"/>
    <col min="8716" max="8716" width="7.5546875" style="414" customWidth="1"/>
    <col min="8717" max="8717" width="4" style="414" customWidth="1"/>
    <col min="8718" max="8718" width="3.88671875" style="414" bestFit="1" customWidth="1"/>
    <col min="8719" max="8719" width="2.109375" style="414" bestFit="1" customWidth="1"/>
    <col min="8720" max="8720" width="2.109375" style="414" customWidth="1"/>
    <col min="8721" max="8721" width="16.44140625" style="414" customWidth="1"/>
    <col min="8722" max="8961" width="10.88671875" style="414"/>
    <col min="8962" max="8962" width="6" style="414" customWidth="1"/>
    <col min="8963" max="8963" width="8.44140625" style="414" customWidth="1"/>
    <col min="8964" max="8964" width="11" style="414" customWidth="1"/>
    <col min="8965" max="8965" width="10.88671875" style="414" customWidth="1"/>
    <col min="8966" max="8966" width="3.44140625" style="414" bestFit="1" customWidth="1"/>
    <col min="8967" max="8967" width="18.109375" style="414" customWidth="1"/>
    <col min="8968" max="8968" width="13.5546875" style="414" customWidth="1"/>
    <col min="8969" max="8969" width="16.44140625" style="414" customWidth="1"/>
    <col min="8970" max="8970" width="2.88671875" style="414" customWidth="1"/>
    <col min="8971" max="8971" width="15.44140625" style="414" customWidth="1"/>
    <col min="8972" max="8972" width="7.5546875" style="414" customWidth="1"/>
    <col min="8973" max="8973" width="4" style="414" customWidth="1"/>
    <col min="8974" max="8974" width="3.88671875" style="414" bestFit="1" customWidth="1"/>
    <col min="8975" max="8975" width="2.109375" style="414" bestFit="1" customWidth="1"/>
    <col min="8976" max="8976" width="2.109375" style="414" customWidth="1"/>
    <col min="8977" max="8977" width="16.44140625" style="414" customWidth="1"/>
    <col min="8978" max="9217" width="10.88671875" style="414"/>
    <col min="9218" max="9218" width="6" style="414" customWidth="1"/>
    <col min="9219" max="9219" width="8.44140625" style="414" customWidth="1"/>
    <col min="9220" max="9220" width="11" style="414" customWidth="1"/>
    <col min="9221" max="9221" width="10.88671875" style="414" customWidth="1"/>
    <col min="9222" max="9222" width="3.44140625" style="414" bestFit="1" customWidth="1"/>
    <col min="9223" max="9223" width="18.109375" style="414" customWidth="1"/>
    <col min="9224" max="9224" width="13.5546875" style="414" customWidth="1"/>
    <col min="9225" max="9225" width="16.44140625" style="414" customWidth="1"/>
    <col min="9226" max="9226" width="2.88671875" style="414" customWidth="1"/>
    <col min="9227" max="9227" width="15.44140625" style="414" customWidth="1"/>
    <col min="9228" max="9228" width="7.5546875" style="414" customWidth="1"/>
    <col min="9229" max="9229" width="4" style="414" customWidth="1"/>
    <col min="9230" max="9230" width="3.88671875" style="414" bestFit="1" customWidth="1"/>
    <col min="9231" max="9231" width="2.109375" style="414" bestFit="1" customWidth="1"/>
    <col min="9232" max="9232" width="2.109375" style="414" customWidth="1"/>
    <col min="9233" max="9233" width="16.44140625" style="414" customWidth="1"/>
    <col min="9234" max="9473" width="10.88671875" style="414"/>
    <col min="9474" max="9474" width="6" style="414" customWidth="1"/>
    <col min="9475" max="9475" width="8.44140625" style="414" customWidth="1"/>
    <col min="9476" max="9476" width="11" style="414" customWidth="1"/>
    <col min="9477" max="9477" width="10.88671875" style="414" customWidth="1"/>
    <col min="9478" max="9478" width="3.44140625" style="414" bestFit="1" customWidth="1"/>
    <col min="9479" max="9479" width="18.109375" style="414" customWidth="1"/>
    <col min="9480" max="9480" width="13.5546875" style="414" customWidth="1"/>
    <col min="9481" max="9481" width="16.44140625" style="414" customWidth="1"/>
    <col min="9482" max="9482" width="2.88671875" style="414" customWidth="1"/>
    <col min="9483" max="9483" width="15.44140625" style="414" customWidth="1"/>
    <col min="9484" max="9484" width="7.5546875" style="414" customWidth="1"/>
    <col min="9485" max="9485" width="4" style="414" customWidth="1"/>
    <col min="9486" max="9486" width="3.88671875" style="414" bestFit="1" customWidth="1"/>
    <col min="9487" max="9487" width="2.109375" style="414" bestFit="1" customWidth="1"/>
    <col min="9488" max="9488" width="2.109375" style="414" customWidth="1"/>
    <col min="9489" max="9489" width="16.44140625" style="414" customWidth="1"/>
    <col min="9490" max="9729" width="10.88671875" style="414"/>
    <col min="9730" max="9730" width="6" style="414" customWidth="1"/>
    <col min="9731" max="9731" width="8.44140625" style="414" customWidth="1"/>
    <col min="9732" max="9732" width="11" style="414" customWidth="1"/>
    <col min="9733" max="9733" width="10.88671875" style="414" customWidth="1"/>
    <col min="9734" max="9734" width="3.44140625" style="414" bestFit="1" customWidth="1"/>
    <col min="9735" max="9735" width="18.109375" style="414" customWidth="1"/>
    <col min="9736" max="9736" width="13.5546875" style="414" customWidth="1"/>
    <col min="9737" max="9737" width="16.44140625" style="414" customWidth="1"/>
    <col min="9738" max="9738" width="2.88671875" style="414" customWidth="1"/>
    <col min="9739" max="9739" width="15.44140625" style="414" customWidth="1"/>
    <col min="9740" max="9740" width="7.5546875" style="414" customWidth="1"/>
    <col min="9741" max="9741" width="4" style="414" customWidth="1"/>
    <col min="9742" max="9742" width="3.88671875" style="414" bestFit="1" customWidth="1"/>
    <col min="9743" max="9743" width="2.109375" style="414" bestFit="1" customWidth="1"/>
    <col min="9744" max="9744" width="2.109375" style="414" customWidth="1"/>
    <col min="9745" max="9745" width="16.44140625" style="414" customWidth="1"/>
    <col min="9746" max="9985" width="10.88671875" style="414"/>
    <col min="9986" max="9986" width="6" style="414" customWidth="1"/>
    <col min="9987" max="9987" width="8.44140625" style="414" customWidth="1"/>
    <col min="9988" max="9988" width="11" style="414" customWidth="1"/>
    <col min="9989" max="9989" width="10.88671875" style="414" customWidth="1"/>
    <col min="9990" max="9990" width="3.44140625" style="414" bestFit="1" customWidth="1"/>
    <col min="9991" max="9991" width="18.109375" style="414" customWidth="1"/>
    <col min="9992" max="9992" width="13.5546875" style="414" customWidth="1"/>
    <col min="9993" max="9993" width="16.44140625" style="414" customWidth="1"/>
    <col min="9994" max="9994" width="2.88671875" style="414" customWidth="1"/>
    <col min="9995" max="9995" width="15.44140625" style="414" customWidth="1"/>
    <col min="9996" max="9996" width="7.5546875" style="414" customWidth="1"/>
    <col min="9997" max="9997" width="4" style="414" customWidth="1"/>
    <col min="9998" max="9998" width="3.88671875" style="414" bestFit="1" customWidth="1"/>
    <col min="9999" max="9999" width="2.109375" style="414" bestFit="1" customWidth="1"/>
    <col min="10000" max="10000" width="2.109375" style="414" customWidth="1"/>
    <col min="10001" max="10001" width="16.44140625" style="414" customWidth="1"/>
    <col min="10002" max="10241" width="10.88671875" style="414"/>
    <col min="10242" max="10242" width="6" style="414" customWidth="1"/>
    <col min="10243" max="10243" width="8.44140625" style="414" customWidth="1"/>
    <col min="10244" max="10244" width="11" style="414" customWidth="1"/>
    <col min="10245" max="10245" width="10.88671875" style="414" customWidth="1"/>
    <col min="10246" max="10246" width="3.44140625" style="414" bestFit="1" customWidth="1"/>
    <col min="10247" max="10247" width="18.109375" style="414" customWidth="1"/>
    <col min="10248" max="10248" width="13.5546875" style="414" customWidth="1"/>
    <col min="10249" max="10249" width="16.44140625" style="414" customWidth="1"/>
    <col min="10250" max="10250" width="2.88671875" style="414" customWidth="1"/>
    <col min="10251" max="10251" width="15.44140625" style="414" customWidth="1"/>
    <col min="10252" max="10252" width="7.5546875" style="414" customWidth="1"/>
    <col min="10253" max="10253" width="4" style="414" customWidth="1"/>
    <col min="10254" max="10254" width="3.88671875" style="414" bestFit="1" customWidth="1"/>
    <col min="10255" max="10255" width="2.109375" style="414" bestFit="1" customWidth="1"/>
    <col min="10256" max="10256" width="2.109375" style="414" customWidth="1"/>
    <col min="10257" max="10257" width="16.44140625" style="414" customWidth="1"/>
    <col min="10258" max="10497" width="10.88671875" style="414"/>
    <col min="10498" max="10498" width="6" style="414" customWidth="1"/>
    <col min="10499" max="10499" width="8.44140625" style="414" customWidth="1"/>
    <col min="10500" max="10500" width="11" style="414" customWidth="1"/>
    <col min="10501" max="10501" width="10.88671875" style="414" customWidth="1"/>
    <col min="10502" max="10502" width="3.44140625" style="414" bestFit="1" customWidth="1"/>
    <col min="10503" max="10503" width="18.109375" style="414" customWidth="1"/>
    <col min="10504" max="10504" width="13.5546875" style="414" customWidth="1"/>
    <col min="10505" max="10505" width="16.44140625" style="414" customWidth="1"/>
    <col min="10506" max="10506" width="2.88671875" style="414" customWidth="1"/>
    <col min="10507" max="10507" width="15.44140625" style="414" customWidth="1"/>
    <col min="10508" max="10508" width="7.5546875" style="414" customWidth="1"/>
    <col min="10509" max="10509" width="4" style="414" customWidth="1"/>
    <col min="10510" max="10510" width="3.88671875" style="414" bestFit="1" customWidth="1"/>
    <col min="10511" max="10511" width="2.109375" style="414" bestFit="1" customWidth="1"/>
    <col min="10512" max="10512" width="2.109375" style="414" customWidth="1"/>
    <col min="10513" max="10513" width="16.44140625" style="414" customWidth="1"/>
    <col min="10514" max="10753" width="10.88671875" style="414"/>
    <col min="10754" max="10754" width="6" style="414" customWidth="1"/>
    <col min="10755" max="10755" width="8.44140625" style="414" customWidth="1"/>
    <col min="10756" max="10756" width="11" style="414" customWidth="1"/>
    <col min="10757" max="10757" width="10.88671875" style="414" customWidth="1"/>
    <col min="10758" max="10758" width="3.44140625" style="414" bestFit="1" customWidth="1"/>
    <col min="10759" max="10759" width="18.109375" style="414" customWidth="1"/>
    <col min="10760" max="10760" width="13.5546875" style="414" customWidth="1"/>
    <col min="10761" max="10761" width="16.44140625" style="414" customWidth="1"/>
    <col min="10762" max="10762" width="2.88671875" style="414" customWidth="1"/>
    <col min="10763" max="10763" width="15.44140625" style="414" customWidth="1"/>
    <col min="10764" max="10764" width="7.5546875" style="414" customWidth="1"/>
    <col min="10765" max="10765" width="4" style="414" customWidth="1"/>
    <col min="10766" max="10766" width="3.88671875" style="414" bestFit="1" customWidth="1"/>
    <col min="10767" max="10767" width="2.109375" style="414" bestFit="1" customWidth="1"/>
    <col min="10768" max="10768" width="2.109375" style="414" customWidth="1"/>
    <col min="10769" max="10769" width="16.44140625" style="414" customWidth="1"/>
    <col min="10770" max="11009" width="10.88671875" style="414"/>
    <col min="11010" max="11010" width="6" style="414" customWidth="1"/>
    <col min="11011" max="11011" width="8.44140625" style="414" customWidth="1"/>
    <col min="11012" max="11012" width="11" style="414" customWidth="1"/>
    <col min="11013" max="11013" width="10.88671875" style="414" customWidth="1"/>
    <col min="11014" max="11014" width="3.44140625" style="414" bestFit="1" customWidth="1"/>
    <col min="11015" max="11015" width="18.109375" style="414" customWidth="1"/>
    <col min="11016" max="11016" width="13.5546875" style="414" customWidth="1"/>
    <col min="11017" max="11017" width="16.44140625" style="414" customWidth="1"/>
    <col min="11018" max="11018" width="2.88671875" style="414" customWidth="1"/>
    <col min="11019" max="11019" width="15.44140625" style="414" customWidth="1"/>
    <col min="11020" max="11020" width="7.5546875" style="414" customWidth="1"/>
    <col min="11021" max="11021" width="4" style="414" customWidth="1"/>
    <col min="11022" max="11022" width="3.88671875" style="414" bestFit="1" customWidth="1"/>
    <col min="11023" max="11023" width="2.109375" style="414" bestFit="1" customWidth="1"/>
    <col min="11024" max="11024" width="2.109375" style="414" customWidth="1"/>
    <col min="11025" max="11025" width="16.44140625" style="414" customWidth="1"/>
    <col min="11026" max="11265" width="10.88671875" style="414"/>
    <col min="11266" max="11266" width="6" style="414" customWidth="1"/>
    <col min="11267" max="11267" width="8.44140625" style="414" customWidth="1"/>
    <col min="11268" max="11268" width="11" style="414" customWidth="1"/>
    <col min="11269" max="11269" width="10.88671875" style="414" customWidth="1"/>
    <col min="11270" max="11270" width="3.44140625" style="414" bestFit="1" customWidth="1"/>
    <col min="11271" max="11271" width="18.109375" style="414" customWidth="1"/>
    <col min="11272" max="11272" width="13.5546875" style="414" customWidth="1"/>
    <col min="11273" max="11273" width="16.44140625" style="414" customWidth="1"/>
    <col min="11274" max="11274" width="2.88671875" style="414" customWidth="1"/>
    <col min="11275" max="11275" width="15.44140625" style="414" customWidth="1"/>
    <col min="11276" max="11276" width="7.5546875" style="414" customWidth="1"/>
    <col min="11277" max="11277" width="4" style="414" customWidth="1"/>
    <col min="11278" max="11278" width="3.88671875" style="414" bestFit="1" customWidth="1"/>
    <col min="11279" max="11279" width="2.109375" style="414" bestFit="1" customWidth="1"/>
    <col min="11280" max="11280" width="2.109375" style="414" customWidth="1"/>
    <col min="11281" max="11281" width="16.44140625" style="414" customWidth="1"/>
    <col min="11282" max="11521" width="10.88671875" style="414"/>
    <col min="11522" max="11522" width="6" style="414" customWidth="1"/>
    <col min="11523" max="11523" width="8.44140625" style="414" customWidth="1"/>
    <col min="11524" max="11524" width="11" style="414" customWidth="1"/>
    <col min="11525" max="11525" width="10.88671875" style="414" customWidth="1"/>
    <col min="11526" max="11526" width="3.44140625" style="414" bestFit="1" customWidth="1"/>
    <col min="11527" max="11527" width="18.109375" style="414" customWidth="1"/>
    <col min="11528" max="11528" width="13.5546875" style="414" customWidth="1"/>
    <col min="11529" max="11529" width="16.44140625" style="414" customWidth="1"/>
    <col min="11530" max="11530" width="2.88671875" style="414" customWidth="1"/>
    <col min="11531" max="11531" width="15.44140625" style="414" customWidth="1"/>
    <col min="11532" max="11532" width="7.5546875" style="414" customWidth="1"/>
    <col min="11533" max="11533" width="4" style="414" customWidth="1"/>
    <col min="11534" max="11534" width="3.88671875" style="414" bestFit="1" customWidth="1"/>
    <col min="11535" max="11535" width="2.109375" style="414" bestFit="1" customWidth="1"/>
    <col min="11536" max="11536" width="2.109375" style="414" customWidth="1"/>
    <col min="11537" max="11537" width="16.44140625" style="414" customWidth="1"/>
    <col min="11538" max="11777" width="10.88671875" style="414"/>
    <col min="11778" max="11778" width="6" style="414" customWidth="1"/>
    <col min="11779" max="11779" width="8.44140625" style="414" customWidth="1"/>
    <col min="11780" max="11780" width="11" style="414" customWidth="1"/>
    <col min="11781" max="11781" width="10.88671875" style="414" customWidth="1"/>
    <col min="11782" max="11782" width="3.44140625" style="414" bestFit="1" customWidth="1"/>
    <col min="11783" max="11783" width="18.109375" style="414" customWidth="1"/>
    <col min="11784" max="11784" width="13.5546875" style="414" customWidth="1"/>
    <col min="11785" max="11785" width="16.44140625" style="414" customWidth="1"/>
    <col min="11786" max="11786" width="2.88671875" style="414" customWidth="1"/>
    <col min="11787" max="11787" width="15.44140625" style="414" customWidth="1"/>
    <col min="11788" max="11788" width="7.5546875" style="414" customWidth="1"/>
    <col min="11789" max="11789" width="4" style="414" customWidth="1"/>
    <col min="11790" max="11790" width="3.88671875" style="414" bestFit="1" customWidth="1"/>
    <col min="11791" max="11791" width="2.109375" style="414" bestFit="1" customWidth="1"/>
    <col min="11792" max="11792" width="2.109375" style="414" customWidth="1"/>
    <col min="11793" max="11793" width="16.44140625" style="414" customWidth="1"/>
    <col min="11794" max="12033" width="10.88671875" style="414"/>
    <col min="12034" max="12034" width="6" style="414" customWidth="1"/>
    <col min="12035" max="12035" width="8.44140625" style="414" customWidth="1"/>
    <col min="12036" max="12036" width="11" style="414" customWidth="1"/>
    <col min="12037" max="12037" width="10.88671875" style="414" customWidth="1"/>
    <col min="12038" max="12038" width="3.44140625" style="414" bestFit="1" customWidth="1"/>
    <col min="12039" max="12039" width="18.109375" style="414" customWidth="1"/>
    <col min="12040" max="12040" width="13.5546875" style="414" customWidth="1"/>
    <col min="12041" max="12041" width="16.44140625" style="414" customWidth="1"/>
    <col min="12042" max="12042" width="2.88671875" style="414" customWidth="1"/>
    <col min="12043" max="12043" width="15.44140625" style="414" customWidth="1"/>
    <col min="12044" max="12044" width="7.5546875" style="414" customWidth="1"/>
    <col min="12045" max="12045" width="4" style="414" customWidth="1"/>
    <col min="12046" max="12046" width="3.88671875" style="414" bestFit="1" customWidth="1"/>
    <col min="12047" max="12047" width="2.109375" style="414" bestFit="1" customWidth="1"/>
    <col min="12048" max="12048" width="2.109375" style="414" customWidth="1"/>
    <col min="12049" max="12049" width="16.44140625" style="414" customWidth="1"/>
    <col min="12050" max="12289" width="10.88671875" style="414"/>
    <col min="12290" max="12290" width="6" style="414" customWidth="1"/>
    <col min="12291" max="12291" width="8.44140625" style="414" customWidth="1"/>
    <col min="12292" max="12292" width="11" style="414" customWidth="1"/>
    <col min="12293" max="12293" width="10.88671875" style="414" customWidth="1"/>
    <col min="12294" max="12294" width="3.44140625" style="414" bestFit="1" customWidth="1"/>
    <col min="12295" max="12295" width="18.109375" style="414" customWidth="1"/>
    <col min="12296" max="12296" width="13.5546875" style="414" customWidth="1"/>
    <col min="12297" max="12297" width="16.44140625" style="414" customWidth="1"/>
    <col min="12298" max="12298" width="2.88671875" style="414" customWidth="1"/>
    <col min="12299" max="12299" width="15.44140625" style="414" customWidth="1"/>
    <col min="12300" max="12300" width="7.5546875" style="414" customWidth="1"/>
    <col min="12301" max="12301" width="4" style="414" customWidth="1"/>
    <col min="12302" max="12302" width="3.88671875" style="414" bestFit="1" customWidth="1"/>
    <col min="12303" max="12303" width="2.109375" style="414" bestFit="1" customWidth="1"/>
    <col min="12304" max="12304" width="2.109375" style="414" customWidth="1"/>
    <col min="12305" max="12305" width="16.44140625" style="414" customWidth="1"/>
    <col min="12306" max="12545" width="10.88671875" style="414"/>
    <col min="12546" max="12546" width="6" style="414" customWidth="1"/>
    <col min="12547" max="12547" width="8.44140625" style="414" customWidth="1"/>
    <col min="12548" max="12548" width="11" style="414" customWidth="1"/>
    <col min="12549" max="12549" width="10.88671875" style="414" customWidth="1"/>
    <col min="12550" max="12550" width="3.44140625" style="414" bestFit="1" customWidth="1"/>
    <col min="12551" max="12551" width="18.109375" style="414" customWidth="1"/>
    <col min="12552" max="12552" width="13.5546875" style="414" customWidth="1"/>
    <col min="12553" max="12553" width="16.44140625" style="414" customWidth="1"/>
    <col min="12554" max="12554" width="2.88671875" style="414" customWidth="1"/>
    <col min="12555" max="12555" width="15.44140625" style="414" customWidth="1"/>
    <col min="12556" max="12556" width="7.5546875" style="414" customWidth="1"/>
    <col min="12557" max="12557" width="4" style="414" customWidth="1"/>
    <col min="12558" max="12558" width="3.88671875" style="414" bestFit="1" customWidth="1"/>
    <col min="12559" max="12559" width="2.109375" style="414" bestFit="1" customWidth="1"/>
    <col min="12560" max="12560" width="2.109375" style="414" customWidth="1"/>
    <col min="12561" max="12561" width="16.44140625" style="414" customWidth="1"/>
    <col min="12562" max="12801" width="10.88671875" style="414"/>
    <col min="12802" max="12802" width="6" style="414" customWidth="1"/>
    <col min="12803" max="12803" width="8.44140625" style="414" customWidth="1"/>
    <col min="12804" max="12804" width="11" style="414" customWidth="1"/>
    <col min="12805" max="12805" width="10.88671875" style="414" customWidth="1"/>
    <col min="12806" max="12806" width="3.44140625" style="414" bestFit="1" customWidth="1"/>
    <col min="12807" max="12807" width="18.109375" style="414" customWidth="1"/>
    <col min="12808" max="12808" width="13.5546875" style="414" customWidth="1"/>
    <col min="12809" max="12809" width="16.44140625" style="414" customWidth="1"/>
    <col min="12810" max="12810" width="2.88671875" style="414" customWidth="1"/>
    <col min="12811" max="12811" width="15.44140625" style="414" customWidth="1"/>
    <col min="12812" max="12812" width="7.5546875" style="414" customWidth="1"/>
    <col min="12813" max="12813" width="4" style="414" customWidth="1"/>
    <col min="12814" max="12814" width="3.88671875" style="414" bestFit="1" customWidth="1"/>
    <col min="12815" max="12815" width="2.109375" style="414" bestFit="1" customWidth="1"/>
    <col min="12816" max="12816" width="2.109375" style="414" customWidth="1"/>
    <col min="12817" max="12817" width="16.44140625" style="414" customWidth="1"/>
    <col min="12818" max="13057" width="10.88671875" style="414"/>
    <col min="13058" max="13058" width="6" style="414" customWidth="1"/>
    <col min="13059" max="13059" width="8.44140625" style="414" customWidth="1"/>
    <col min="13060" max="13060" width="11" style="414" customWidth="1"/>
    <col min="13061" max="13061" width="10.88671875" style="414" customWidth="1"/>
    <col min="13062" max="13062" width="3.44140625" style="414" bestFit="1" customWidth="1"/>
    <col min="13063" max="13063" width="18.109375" style="414" customWidth="1"/>
    <col min="13064" max="13064" width="13.5546875" style="414" customWidth="1"/>
    <col min="13065" max="13065" width="16.44140625" style="414" customWidth="1"/>
    <col min="13066" max="13066" width="2.88671875" style="414" customWidth="1"/>
    <col min="13067" max="13067" width="15.44140625" style="414" customWidth="1"/>
    <col min="13068" max="13068" width="7.5546875" style="414" customWidth="1"/>
    <col min="13069" max="13069" width="4" style="414" customWidth="1"/>
    <col min="13070" max="13070" width="3.88671875" style="414" bestFit="1" customWidth="1"/>
    <col min="13071" max="13071" width="2.109375" style="414" bestFit="1" customWidth="1"/>
    <col min="13072" max="13072" width="2.109375" style="414" customWidth="1"/>
    <col min="13073" max="13073" width="16.44140625" style="414" customWidth="1"/>
    <col min="13074" max="13313" width="10.88671875" style="414"/>
    <col min="13314" max="13314" width="6" style="414" customWidth="1"/>
    <col min="13315" max="13315" width="8.44140625" style="414" customWidth="1"/>
    <col min="13316" max="13316" width="11" style="414" customWidth="1"/>
    <col min="13317" max="13317" width="10.88671875" style="414" customWidth="1"/>
    <col min="13318" max="13318" width="3.44140625" style="414" bestFit="1" customWidth="1"/>
    <col min="13319" max="13319" width="18.109375" style="414" customWidth="1"/>
    <col min="13320" max="13320" width="13.5546875" style="414" customWidth="1"/>
    <col min="13321" max="13321" width="16.44140625" style="414" customWidth="1"/>
    <col min="13322" max="13322" width="2.88671875" style="414" customWidth="1"/>
    <col min="13323" max="13323" width="15.44140625" style="414" customWidth="1"/>
    <col min="13324" max="13324" width="7.5546875" style="414" customWidth="1"/>
    <col min="13325" max="13325" width="4" style="414" customWidth="1"/>
    <col min="13326" max="13326" width="3.88671875" style="414" bestFit="1" customWidth="1"/>
    <col min="13327" max="13327" width="2.109375" style="414" bestFit="1" customWidth="1"/>
    <col min="13328" max="13328" width="2.109375" style="414" customWidth="1"/>
    <col min="13329" max="13329" width="16.44140625" style="414" customWidth="1"/>
    <col min="13330" max="13569" width="10.88671875" style="414"/>
    <col min="13570" max="13570" width="6" style="414" customWidth="1"/>
    <col min="13571" max="13571" width="8.44140625" style="414" customWidth="1"/>
    <col min="13572" max="13572" width="11" style="414" customWidth="1"/>
    <col min="13573" max="13573" width="10.88671875" style="414" customWidth="1"/>
    <col min="13574" max="13574" width="3.44140625" style="414" bestFit="1" customWidth="1"/>
    <col min="13575" max="13575" width="18.109375" style="414" customWidth="1"/>
    <col min="13576" max="13576" width="13.5546875" style="414" customWidth="1"/>
    <col min="13577" max="13577" width="16.44140625" style="414" customWidth="1"/>
    <col min="13578" max="13578" width="2.88671875" style="414" customWidth="1"/>
    <col min="13579" max="13579" width="15.44140625" style="414" customWidth="1"/>
    <col min="13580" max="13580" width="7.5546875" style="414" customWidth="1"/>
    <col min="13581" max="13581" width="4" style="414" customWidth="1"/>
    <col min="13582" max="13582" width="3.88671875" style="414" bestFit="1" customWidth="1"/>
    <col min="13583" max="13583" width="2.109375" style="414" bestFit="1" customWidth="1"/>
    <col min="13584" max="13584" width="2.109375" style="414" customWidth="1"/>
    <col min="13585" max="13585" width="16.44140625" style="414" customWidth="1"/>
    <col min="13586" max="13825" width="10.88671875" style="414"/>
    <col min="13826" max="13826" width="6" style="414" customWidth="1"/>
    <col min="13827" max="13827" width="8.44140625" style="414" customWidth="1"/>
    <col min="13828" max="13828" width="11" style="414" customWidth="1"/>
    <col min="13829" max="13829" width="10.88671875" style="414" customWidth="1"/>
    <col min="13830" max="13830" width="3.44140625" style="414" bestFit="1" customWidth="1"/>
    <col min="13831" max="13831" width="18.109375" style="414" customWidth="1"/>
    <col min="13832" max="13832" width="13.5546875" style="414" customWidth="1"/>
    <col min="13833" max="13833" width="16.44140625" style="414" customWidth="1"/>
    <col min="13834" max="13834" width="2.88671875" style="414" customWidth="1"/>
    <col min="13835" max="13835" width="15.44140625" style="414" customWidth="1"/>
    <col min="13836" max="13836" width="7.5546875" style="414" customWidth="1"/>
    <col min="13837" max="13837" width="4" style="414" customWidth="1"/>
    <col min="13838" max="13838" width="3.88671875" style="414" bestFit="1" customWidth="1"/>
    <col min="13839" max="13839" width="2.109375" style="414" bestFit="1" customWidth="1"/>
    <col min="13840" max="13840" width="2.109375" style="414" customWidth="1"/>
    <col min="13841" max="13841" width="16.44140625" style="414" customWidth="1"/>
    <col min="13842" max="14081" width="10.88671875" style="414"/>
    <col min="14082" max="14082" width="6" style="414" customWidth="1"/>
    <col min="14083" max="14083" width="8.44140625" style="414" customWidth="1"/>
    <col min="14084" max="14084" width="11" style="414" customWidth="1"/>
    <col min="14085" max="14085" width="10.88671875" style="414" customWidth="1"/>
    <col min="14086" max="14086" width="3.44140625" style="414" bestFit="1" customWidth="1"/>
    <col min="14087" max="14087" width="18.109375" style="414" customWidth="1"/>
    <col min="14088" max="14088" width="13.5546875" style="414" customWidth="1"/>
    <col min="14089" max="14089" width="16.44140625" style="414" customWidth="1"/>
    <col min="14090" max="14090" width="2.88671875" style="414" customWidth="1"/>
    <col min="14091" max="14091" width="15.44140625" style="414" customWidth="1"/>
    <col min="14092" max="14092" width="7.5546875" style="414" customWidth="1"/>
    <col min="14093" max="14093" width="4" style="414" customWidth="1"/>
    <col min="14094" max="14094" width="3.88671875" style="414" bestFit="1" customWidth="1"/>
    <col min="14095" max="14095" width="2.109375" style="414" bestFit="1" customWidth="1"/>
    <col min="14096" max="14096" width="2.109375" style="414" customWidth="1"/>
    <col min="14097" max="14097" width="16.44140625" style="414" customWidth="1"/>
    <col min="14098" max="14337" width="10.88671875" style="414"/>
    <col min="14338" max="14338" width="6" style="414" customWidth="1"/>
    <col min="14339" max="14339" width="8.44140625" style="414" customWidth="1"/>
    <col min="14340" max="14340" width="11" style="414" customWidth="1"/>
    <col min="14341" max="14341" width="10.88671875" style="414" customWidth="1"/>
    <col min="14342" max="14342" width="3.44140625" style="414" bestFit="1" customWidth="1"/>
    <col min="14343" max="14343" width="18.109375" style="414" customWidth="1"/>
    <col min="14344" max="14344" width="13.5546875" style="414" customWidth="1"/>
    <col min="14345" max="14345" width="16.44140625" style="414" customWidth="1"/>
    <col min="14346" max="14346" width="2.88671875" style="414" customWidth="1"/>
    <col min="14347" max="14347" width="15.44140625" style="414" customWidth="1"/>
    <col min="14348" max="14348" width="7.5546875" style="414" customWidth="1"/>
    <col min="14349" max="14349" width="4" style="414" customWidth="1"/>
    <col min="14350" max="14350" width="3.88671875" style="414" bestFit="1" customWidth="1"/>
    <col min="14351" max="14351" width="2.109375" style="414" bestFit="1" customWidth="1"/>
    <col min="14352" max="14352" width="2.109375" style="414" customWidth="1"/>
    <col min="14353" max="14353" width="16.44140625" style="414" customWidth="1"/>
    <col min="14354" max="14593" width="10.88671875" style="414"/>
    <col min="14594" max="14594" width="6" style="414" customWidth="1"/>
    <col min="14595" max="14595" width="8.44140625" style="414" customWidth="1"/>
    <col min="14596" max="14596" width="11" style="414" customWidth="1"/>
    <col min="14597" max="14597" width="10.88671875" style="414" customWidth="1"/>
    <col min="14598" max="14598" width="3.44140625" style="414" bestFit="1" customWidth="1"/>
    <col min="14599" max="14599" width="18.109375" style="414" customWidth="1"/>
    <col min="14600" max="14600" width="13.5546875" style="414" customWidth="1"/>
    <col min="14601" max="14601" width="16.44140625" style="414" customWidth="1"/>
    <col min="14602" max="14602" width="2.88671875" style="414" customWidth="1"/>
    <col min="14603" max="14603" width="15.44140625" style="414" customWidth="1"/>
    <col min="14604" max="14604" width="7.5546875" style="414" customWidth="1"/>
    <col min="14605" max="14605" width="4" style="414" customWidth="1"/>
    <col min="14606" max="14606" width="3.88671875" style="414" bestFit="1" customWidth="1"/>
    <col min="14607" max="14607" width="2.109375" style="414" bestFit="1" customWidth="1"/>
    <col min="14608" max="14608" width="2.109375" style="414" customWidth="1"/>
    <col min="14609" max="14609" width="16.44140625" style="414" customWidth="1"/>
    <col min="14610" max="14849" width="10.88671875" style="414"/>
    <col min="14850" max="14850" width="6" style="414" customWidth="1"/>
    <col min="14851" max="14851" width="8.44140625" style="414" customWidth="1"/>
    <col min="14852" max="14852" width="11" style="414" customWidth="1"/>
    <col min="14853" max="14853" width="10.88671875" style="414" customWidth="1"/>
    <col min="14854" max="14854" width="3.44140625" style="414" bestFit="1" customWidth="1"/>
    <col min="14855" max="14855" width="18.109375" style="414" customWidth="1"/>
    <col min="14856" max="14856" width="13.5546875" style="414" customWidth="1"/>
    <col min="14857" max="14857" width="16.44140625" style="414" customWidth="1"/>
    <col min="14858" max="14858" width="2.88671875" style="414" customWidth="1"/>
    <col min="14859" max="14859" width="15.44140625" style="414" customWidth="1"/>
    <col min="14860" max="14860" width="7.5546875" style="414" customWidth="1"/>
    <col min="14861" max="14861" width="4" style="414" customWidth="1"/>
    <col min="14862" max="14862" width="3.88671875" style="414" bestFit="1" customWidth="1"/>
    <col min="14863" max="14863" width="2.109375" style="414" bestFit="1" customWidth="1"/>
    <col min="14864" max="14864" width="2.109375" style="414" customWidth="1"/>
    <col min="14865" max="14865" width="16.44140625" style="414" customWidth="1"/>
    <col min="14866" max="15105" width="10.88671875" style="414"/>
    <col min="15106" max="15106" width="6" style="414" customWidth="1"/>
    <col min="15107" max="15107" width="8.44140625" style="414" customWidth="1"/>
    <col min="15108" max="15108" width="11" style="414" customWidth="1"/>
    <col min="15109" max="15109" width="10.88671875" style="414" customWidth="1"/>
    <col min="15110" max="15110" width="3.44140625" style="414" bestFit="1" customWidth="1"/>
    <col min="15111" max="15111" width="18.109375" style="414" customWidth="1"/>
    <col min="15112" max="15112" width="13.5546875" style="414" customWidth="1"/>
    <col min="15113" max="15113" width="16.44140625" style="414" customWidth="1"/>
    <col min="15114" max="15114" width="2.88671875" style="414" customWidth="1"/>
    <col min="15115" max="15115" width="15.44140625" style="414" customWidth="1"/>
    <col min="15116" max="15116" width="7.5546875" style="414" customWidth="1"/>
    <col min="15117" max="15117" width="4" style="414" customWidth="1"/>
    <col min="15118" max="15118" width="3.88671875" style="414" bestFit="1" customWidth="1"/>
    <col min="15119" max="15119" width="2.109375" style="414" bestFit="1" customWidth="1"/>
    <col min="15120" max="15120" width="2.109375" style="414" customWidth="1"/>
    <col min="15121" max="15121" width="16.44140625" style="414" customWidth="1"/>
    <col min="15122" max="15361" width="10.88671875" style="414"/>
    <col min="15362" max="15362" width="6" style="414" customWidth="1"/>
    <col min="15363" max="15363" width="8.44140625" style="414" customWidth="1"/>
    <col min="15364" max="15364" width="11" style="414" customWidth="1"/>
    <col min="15365" max="15365" width="10.88671875" style="414" customWidth="1"/>
    <col min="15366" max="15366" width="3.44140625" style="414" bestFit="1" customWidth="1"/>
    <col min="15367" max="15367" width="18.109375" style="414" customWidth="1"/>
    <col min="15368" max="15368" width="13.5546875" style="414" customWidth="1"/>
    <col min="15369" max="15369" width="16.44140625" style="414" customWidth="1"/>
    <col min="15370" max="15370" width="2.88671875" style="414" customWidth="1"/>
    <col min="15371" max="15371" width="15.44140625" style="414" customWidth="1"/>
    <col min="15372" max="15372" width="7.5546875" style="414" customWidth="1"/>
    <col min="15373" max="15373" width="4" style="414" customWidth="1"/>
    <col min="15374" max="15374" width="3.88671875" style="414" bestFit="1" customWidth="1"/>
    <col min="15375" max="15375" width="2.109375" style="414" bestFit="1" customWidth="1"/>
    <col min="15376" max="15376" width="2.109375" style="414" customWidth="1"/>
    <col min="15377" max="15377" width="16.44140625" style="414" customWidth="1"/>
    <col min="15378" max="15617" width="10.88671875" style="414"/>
    <col min="15618" max="15618" width="6" style="414" customWidth="1"/>
    <col min="15619" max="15619" width="8.44140625" style="414" customWidth="1"/>
    <col min="15620" max="15620" width="11" style="414" customWidth="1"/>
    <col min="15621" max="15621" width="10.88671875" style="414" customWidth="1"/>
    <col min="15622" max="15622" width="3.44140625" style="414" bestFit="1" customWidth="1"/>
    <col min="15623" max="15623" width="18.109375" style="414" customWidth="1"/>
    <col min="15624" max="15624" width="13.5546875" style="414" customWidth="1"/>
    <col min="15625" max="15625" width="16.44140625" style="414" customWidth="1"/>
    <col min="15626" max="15626" width="2.88671875" style="414" customWidth="1"/>
    <col min="15627" max="15627" width="15.44140625" style="414" customWidth="1"/>
    <col min="15628" max="15628" width="7.5546875" style="414" customWidth="1"/>
    <col min="15629" max="15629" width="4" style="414" customWidth="1"/>
    <col min="15630" max="15630" width="3.88671875" style="414" bestFit="1" customWidth="1"/>
    <col min="15631" max="15631" width="2.109375" style="414" bestFit="1" customWidth="1"/>
    <col min="15632" max="15632" width="2.109375" style="414" customWidth="1"/>
    <col min="15633" max="15633" width="16.44140625" style="414" customWidth="1"/>
    <col min="15634" max="15873" width="10.88671875" style="414"/>
    <col min="15874" max="15874" width="6" style="414" customWidth="1"/>
    <col min="15875" max="15875" width="8.44140625" style="414" customWidth="1"/>
    <col min="15876" max="15876" width="11" style="414" customWidth="1"/>
    <col min="15877" max="15877" width="10.88671875" style="414" customWidth="1"/>
    <col min="15878" max="15878" width="3.44140625" style="414" bestFit="1" customWidth="1"/>
    <col min="15879" max="15879" width="18.109375" style="414" customWidth="1"/>
    <col min="15880" max="15880" width="13.5546875" style="414" customWidth="1"/>
    <col min="15881" max="15881" width="16.44140625" style="414" customWidth="1"/>
    <col min="15882" max="15882" width="2.88671875" style="414" customWidth="1"/>
    <col min="15883" max="15883" width="15.44140625" style="414" customWidth="1"/>
    <col min="15884" max="15884" width="7.5546875" style="414" customWidth="1"/>
    <col min="15885" max="15885" width="4" style="414" customWidth="1"/>
    <col min="15886" max="15886" width="3.88671875" style="414" bestFit="1" customWidth="1"/>
    <col min="15887" max="15887" width="2.109375" style="414" bestFit="1" customWidth="1"/>
    <col min="15888" max="15888" width="2.109375" style="414" customWidth="1"/>
    <col min="15889" max="15889" width="16.44140625" style="414" customWidth="1"/>
    <col min="15890" max="16129" width="10.88671875" style="414"/>
    <col min="16130" max="16130" width="6" style="414" customWidth="1"/>
    <col min="16131" max="16131" width="8.44140625" style="414" customWidth="1"/>
    <col min="16132" max="16132" width="11" style="414" customWidth="1"/>
    <col min="16133" max="16133" width="10.88671875" style="414" customWidth="1"/>
    <col min="16134" max="16134" width="3.44140625" style="414" bestFit="1" customWidth="1"/>
    <col min="16135" max="16135" width="18.109375" style="414" customWidth="1"/>
    <col min="16136" max="16136" width="13.5546875" style="414" customWidth="1"/>
    <col min="16137" max="16137" width="16.44140625" style="414" customWidth="1"/>
    <col min="16138" max="16138" width="2.88671875" style="414" customWidth="1"/>
    <col min="16139" max="16139" width="15.44140625" style="414" customWidth="1"/>
    <col min="16140" max="16140" width="7.5546875" style="414" customWidth="1"/>
    <col min="16141" max="16141" width="4" style="414" customWidth="1"/>
    <col min="16142" max="16142" width="3.88671875" style="414" bestFit="1" customWidth="1"/>
    <col min="16143" max="16143" width="2.109375" style="414" bestFit="1" customWidth="1"/>
    <col min="16144" max="16144" width="2.109375" style="414" customWidth="1"/>
    <col min="16145" max="16145" width="16.44140625" style="414" customWidth="1"/>
    <col min="16146" max="16384" width="10.88671875" style="414"/>
  </cols>
  <sheetData>
    <row r="1" spans="1:23" x14ac:dyDescent="0.3">
      <c r="A1" s="413"/>
    </row>
    <row r="2" spans="1:23" s="391" customFormat="1" ht="23.4" x14ac:dyDescent="0.3">
      <c r="A2" s="386"/>
      <c r="B2" s="1267" t="s">
        <v>159</v>
      </c>
      <c r="C2" s="1267"/>
      <c r="D2" s="995"/>
      <c r="E2" s="1269"/>
      <c r="F2" s="1844" t="s">
        <v>132</v>
      </c>
      <c r="G2" s="1269">
        <v>14</v>
      </c>
      <c r="H2" s="1269"/>
      <c r="I2" s="1269"/>
      <c r="J2" s="995"/>
      <c r="K2" s="1845"/>
      <c r="L2" s="1269"/>
      <c r="M2" s="1267"/>
      <c r="N2" s="995"/>
      <c r="O2" s="1845"/>
      <c r="P2" s="1516"/>
      <c r="Q2" s="1957"/>
      <c r="S2" s="401"/>
      <c r="T2" s="582"/>
      <c r="V2" s="564"/>
      <c r="W2" s="487"/>
    </row>
    <row r="3" spans="1:23" s="391" customFormat="1" x14ac:dyDescent="0.3">
      <c r="A3" s="386"/>
      <c r="B3" s="390" t="s">
        <v>161</v>
      </c>
      <c r="C3" s="82"/>
      <c r="D3" s="390"/>
      <c r="E3" s="82"/>
      <c r="F3" s="208" t="s">
        <v>132</v>
      </c>
      <c r="G3" s="1095"/>
      <c r="H3" s="390"/>
      <c r="I3" s="390"/>
      <c r="J3" s="390"/>
      <c r="K3" s="392"/>
      <c r="L3" s="392"/>
      <c r="M3" s="82"/>
      <c r="N3" s="390"/>
      <c r="O3" s="392"/>
      <c r="P3" s="397"/>
      <c r="Q3" s="388"/>
      <c r="R3" s="564"/>
      <c r="S3" s="564"/>
      <c r="T3" s="582"/>
      <c r="V3" s="564"/>
      <c r="W3" s="487"/>
    </row>
    <row r="4" spans="1:23" s="391" customFormat="1" x14ac:dyDescent="0.3">
      <c r="A4" s="386"/>
      <c r="B4" s="390" t="s">
        <v>163</v>
      </c>
      <c r="C4" s="82"/>
      <c r="D4" s="390"/>
      <c r="E4" s="82"/>
      <c r="F4" s="208" t="s">
        <v>132</v>
      </c>
      <c r="G4" s="1095"/>
      <c r="H4" s="390"/>
      <c r="I4" s="390"/>
      <c r="J4" s="390"/>
      <c r="K4" s="392"/>
      <c r="L4" s="392"/>
      <c r="M4" s="82"/>
      <c r="N4" s="390"/>
      <c r="O4" s="392"/>
      <c r="P4" s="397"/>
      <c r="Q4" s="388"/>
      <c r="R4" s="564"/>
      <c r="S4" s="564"/>
      <c r="T4" s="582"/>
      <c r="V4" s="564"/>
      <c r="W4" s="487"/>
    </row>
    <row r="5" spans="1:23" s="391" customFormat="1" ht="18" x14ac:dyDescent="0.3">
      <c r="A5" s="386"/>
      <c r="B5" s="390" t="s">
        <v>519</v>
      </c>
      <c r="C5" s="82"/>
      <c r="D5" s="390"/>
      <c r="E5" s="82"/>
      <c r="F5" s="208" t="s">
        <v>132</v>
      </c>
      <c r="G5" s="1095"/>
      <c r="H5" s="390"/>
      <c r="I5" s="759"/>
      <c r="J5" s="3407"/>
      <c r="K5" s="3407"/>
      <c r="L5" s="583"/>
      <c r="M5" s="390"/>
      <c r="N5" s="390"/>
      <c r="O5" s="390"/>
      <c r="P5" s="394"/>
      <c r="Q5" s="388"/>
      <c r="R5" s="564"/>
      <c r="S5" s="410"/>
      <c r="T5" s="410"/>
      <c r="V5" s="494"/>
      <c r="W5" s="493"/>
    </row>
    <row r="6" spans="1:23" s="391" customFormat="1" ht="17.25" customHeight="1" x14ac:dyDescent="0.3">
      <c r="A6" s="386"/>
      <c r="B6" s="390" t="s">
        <v>165</v>
      </c>
      <c r="C6" s="876"/>
      <c r="D6" s="876"/>
      <c r="E6" s="876"/>
      <c r="F6" s="208" t="s">
        <v>132</v>
      </c>
      <c r="G6" s="760"/>
      <c r="H6" s="390" t="s">
        <v>166</v>
      </c>
      <c r="I6" s="759"/>
      <c r="J6" s="390"/>
      <c r="K6" s="390"/>
      <c r="L6" s="390"/>
      <c r="M6" s="583" t="s">
        <v>354</v>
      </c>
      <c r="N6" s="877">
        <v>12</v>
      </c>
      <c r="O6" s="390"/>
      <c r="P6" s="390"/>
      <c r="Q6" s="877"/>
    </row>
    <row r="7" spans="1:23" ht="20.399999999999999" x14ac:dyDescent="0.3">
      <c r="A7" s="413"/>
      <c r="B7" s="888"/>
      <c r="C7" s="1091"/>
      <c r="D7" s="1091"/>
      <c r="E7" s="1091"/>
      <c r="F7" s="1091"/>
      <c r="G7" s="1091"/>
      <c r="H7" s="1091"/>
      <c r="I7" s="1091"/>
      <c r="J7" s="1091"/>
      <c r="K7" s="1091"/>
      <c r="L7" s="1091"/>
      <c r="M7" s="1091"/>
      <c r="N7" s="1091"/>
      <c r="O7" s="1091"/>
      <c r="P7" s="1091"/>
      <c r="Q7" s="297"/>
    </row>
    <row r="8" spans="1:23" ht="16.2" thickBot="1" x14ac:dyDescent="0.35">
      <c r="A8" s="413"/>
      <c r="B8" s="3408"/>
      <c r="C8" s="3408"/>
      <c r="D8" s="3408"/>
      <c r="E8" s="3409"/>
      <c r="F8" s="3409"/>
      <c r="G8" s="3409"/>
      <c r="H8" s="3409"/>
      <c r="I8" s="3408"/>
      <c r="J8" s="3408"/>
      <c r="K8" s="3408"/>
      <c r="L8" s="1960"/>
      <c r="M8" s="1848"/>
      <c r="N8" s="1961"/>
      <c r="O8" s="1961"/>
      <c r="P8" s="1962"/>
      <c r="Q8" s="1962"/>
    </row>
    <row r="9" spans="1:23" ht="16.649999999999999" customHeight="1" x14ac:dyDescent="0.3">
      <c r="A9" s="413"/>
      <c r="B9" s="3410" t="s">
        <v>624</v>
      </c>
      <c r="C9" s="3411"/>
      <c r="D9" s="3411"/>
      <c r="E9" s="3411"/>
      <c r="F9" s="3411"/>
      <c r="G9" s="3411"/>
      <c r="H9" s="3411"/>
      <c r="I9" s="3411"/>
      <c r="J9" s="3411"/>
      <c r="K9" s="3411"/>
      <c r="L9" s="3411"/>
      <c r="M9" s="3411"/>
      <c r="N9" s="3411"/>
      <c r="O9" s="3411"/>
      <c r="P9" s="3411"/>
      <c r="Q9" s="3412"/>
    </row>
    <row r="10" spans="1:23" ht="16.649999999999999" customHeight="1" x14ac:dyDescent="0.3">
      <c r="A10" s="413"/>
      <c r="B10" s="3405" t="s">
        <v>571</v>
      </c>
      <c r="C10" s="3406"/>
      <c r="D10" s="3406"/>
      <c r="E10" s="3406"/>
      <c r="F10" s="3406"/>
      <c r="G10" s="3406"/>
      <c r="H10" s="3406"/>
      <c r="I10" s="3406"/>
      <c r="J10" s="3406"/>
      <c r="K10" s="3406"/>
      <c r="L10" s="3406"/>
      <c r="M10" s="1963"/>
      <c r="N10" s="1414"/>
      <c r="O10" s="1964"/>
      <c r="P10" s="1964"/>
      <c r="Q10" s="1965"/>
    </row>
    <row r="11" spans="1:23" ht="16.649999999999999" customHeight="1" x14ac:dyDescent="0.3">
      <c r="A11" s="413"/>
      <c r="B11" s="1966" t="s">
        <v>625</v>
      </c>
      <c r="C11" s="1967"/>
      <c r="D11" s="1967"/>
      <c r="E11" s="1967"/>
      <c r="F11" s="1967"/>
      <c r="G11" s="1967"/>
      <c r="H11" s="1967"/>
      <c r="I11" s="1967"/>
      <c r="J11" s="1967"/>
      <c r="K11" s="1967"/>
      <c r="L11" s="1967"/>
      <c r="M11" s="1968" t="s">
        <v>524</v>
      </c>
      <c r="N11" s="1964"/>
      <c r="O11" s="1414"/>
      <c r="P11" s="1414"/>
      <c r="Q11" s="196"/>
    </row>
    <row r="12" spans="1:23" ht="16.649999999999999" customHeight="1" x14ac:dyDescent="0.3">
      <c r="A12" s="413"/>
      <c r="B12" s="1969"/>
      <c r="C12" s="1970"/>
      <c r="D12" s="1967"/>
      <c r="E12" s="1967"/>
      <c r="F12" s="1967"/>
      <c r="G12" s="1967"/>
      <c r="H12" s="1967"/>
      <c r="I12" s="1967"/>
      <c r="J12" s="1967"/>
      <c r="K12" s="1967"/>
      <c r="L12" s="1970"/>
      <c r="M12" s="1970"/>
      <c r="N12" s="1971"/>
      <c r="O12" s="1934"/>
      <c r="P12" s="1934"/>
      <c r="Q12" s="889"/>
    </row>
    <row r="13" spans="1:23" ht="16.649999999999999" customHeight="1" x14ac:dyDescent="0.3">
      <c r="A13" s="413"/>
      <c r="B13" s="1015"/>
      <c r="C13" s="1972"/>
      <c r="D13" s="3344" t="s">
        <v>626</v>
      </c>
      <c r="E13" s="3355"/>
      <c r="F13" s="3355"/>
      <c r="G13" s="3355"/>
      <c r="H13" s="3355"/>
      <c r="I13" s="3355"/>
      <c r="J13" s="3355"/>
      <c r="K13" s="3356"/>
      <c r="L13" s="1033"/>
      <c r="M13" s="1033"/>
      <c r="N13" s="1033"/>
      <c r="O13" s="1033"/>
      <c r="P13" s="1033"/>
      <c r="Q13" s="273"/>
    </row>
    <row r="14" spans="1:23" ht="16.649999999999999" customHeight="1" x14ac:dyDescent="0.3">
      <c r="A14" s="413"/>
      <c r="B14" s="1015"/>
      <c r="C14" s="1033"/>
      <c r="D14" s="3390" t="s">
        <v>627</v>
      </c>
      <c r="E14" s="3391"/>
      <c r="F14" s="1974"/>
      <c r="G14" s="3396" t="s">
        <v>579</v>
      </c>
      <c r="H14" s="3396" t="s">
        <v>628</v>
      </c>
      <c r="I14" s="3399" t="s">
        <v>629</v>
      </c>
      <c r="J14" s="3400"/>
      <c r="K14" s="3396"/>
      <c r="L14" s="1033"/>
      <c r="M14" s="1033"/>
      <c r="N14" s="1033"/>
      <c r="O14" s="1033"/>
      <c r="P14" s="1033"/>
      <c r="Q14" s="273"/>
    </row>
    <row r="15" spans="1:23" ht="16.649999999999999" customHeight="1" x14ac:dyDescent="0.3">
      <c r="A15" s="413"/>
      <c r="B15" s="1015"/>
      <c r="C15" s="1033"/>
      <c r="D15" s="3392"/>
      <c r="E15" s="3393"/>
      <c r="F15" s="1975"/>
      <c r="G15" s="3397"/>
      <c r="H15" s="3397"/>
      <c r="I15" s="3401"/>
      <c r="J15" s="3402"/>
      <c r="K15" s="3397"/>
      <c r="L15" s="1033"/>
      <c r="M15" s="1033"/>
      <c r="N15" s="1033"/>
      <c r="O15" s="1033"/>
      <c r="P15" s="1033"/>
      <c r="Q15" s="273"/>
    </row>
    <row r="16" spans="1:23" ht="16.649999999999999" customHeight="1" x14ac:dyDescent="0.3">
      <c r="A16" s="413"/>
      <c r="B16" s="1015"/>
      <c r="C16" s="1033"/>
      <c r="D16" s="3394"/>
      <c r="E16" s="3395"/>
      <c r="F16" s="1976"/>
      <c r="G16" s="3398"/>
      <c r="H16" s="3398"/>
      <c r="I16" s="3403"/>
      <c r="J16" s="3404"/>
      <c r="K16" s="1977"/>
      <c r="L16" s="1033"/>
      <c r="M16" s="1033"/>
      <c r="N16" s="1033"/>
      <c r="O16" s="1033"/>
      <c r="P16" s="1033"/>
      <c r="Q16" s="273"/>
    </row>
    <row r="17" spans="1:17" ht="16.649999999999999" customHeight="1" x14ac:dyDescent="0.3">
      <c r="A17" s="413"/>
      <c r="B17" s="1015"/>
      <c r="C17" s="1033"/>
      <c r="D17" s="1933" t="s">
        <v>630</v>
      </c>
      <c r="E17" s="1908"/>
      <c r="F17" s="1978" t="s">
        <v>526</v>
      </c>
      <c r="G17" s="181"/>
      <c r="H17" s="183"/>
      <c r="I17" s="181"/>
      <c r="J17" s="177"/>
      <c r="K17" s="183"/>
      <c r="L17" s="1033"/>
      <c r="M17" s="1033"/>
      <c r="N17" s="1033"/>
      <c r="O17" s="1033"/>
      <c r="P17" s="1033"/>
      <c r="Q17" s="273"/>
    </row>
    <row r="18" spans="1:17" ht="16.649999999999999" customHeight="1" x14ac:dyDescent="0.3">
      <c r="A18" s="413"/>
      <c r="B18" s="1015"/>
      <c r="C18" s="1033"/>
      <c r="D18" s="1874" t="s">
        <v>631</v>
      </c>
      <c r="E18" s="1409"/>
      <c r="F18" s="1979" t="s">
        <v>528</v>
      </c>
      <c r="G18" s="184"/>
      <c r="H18" s="186"/>
      <c r="I18" s="184"/>
      <c r="J18" s="178"/>
      <c r="K18" s="186"/>
      <c r="L18" s="1033"/>
      <c r="M18" s="1033"/>
      <c r="N18" s="1033"/>
      <c r="O18" s="1033"/>
      <c r="P18" s="1033"/>
      <c r="Q18" s="273"/>
    </row>
    <row r="19" spans="1:17" ht="16.649999999999999" customHeight="1" x14ac:dyDescent="0.3">
      <c r="A19" s="413"/>
      <c r="B19" s="1015"/>
      <c r="C19" s="1980"/>
      <c r="D19" s="1896" t="s">
        <v>632</v>
      </c>
      <c r="E19" s="1912"/>
      <c r="F19" s="1981" t="s">
        <v>530</v>
      </c>
      <c r="G19" s="187"/>
      <c r="H19" s="189"/>
      <c r="I19" s="187"/>
      <c r="J19" s="179"/>
      <c r="K19" s="189"/>
      <c r="L19" s="1033"/>
      <c r="M19" s="1033"/>
      <c r="N19" s="1033"/>
      <c r="O19" s="1033"/>
      <c r="P19" s="1033"/>
      <c r="Q19" s="273"/>
    </row>
    <row r="20" spans="1:17" ht="16.649999999999999" customHeight="1" x14ac:dyDescent="0.3">
      <c r="A20" s="413"/>
      <c r="B20" s="1015"/>
      <c r="C20" s="1409"/>
      <c r="D20" s="1982" t="s">
        <v>633</v>
      </c>
      <c r="E20" s="1414"/>
      <c r="F20" s="1983" t="s">
        <v>531</v>
      </c>
      <c r="G20" s="193"/>
      <c r="H20" s="194"/>
      <c r="I20" s="193"/>
      <c r="J20" s="195"/>
      <c r="K20" s="194"/>
      <c r="L20" s="1033"/>
      <c r="M20" s="1033"/>
      <c r="N20" s="1033"/>
      <c r="O20" s="1878"/>
      <c r="P20" s="1878"/>
      <c r="Q20" s="166"/>
    </row>
    <row r="21" spans="1:17" ht="16.649999999999999" customHeight="1" x14ac:dyDescent="0.3">
      <c r="A21" s="413"/>
      <c r="B21" s="1015"/>
      <c r="C21" s="1033"/>
      <c r="D21" s="1934"/>
      <c r="E21" s="1934"/>
      <c r="F21" s="1934"/>
      <c r="G21" s="1414"/>
      <c r="H21" s="1414"/>
      <c r="I21" s="1414"/>
      <c r="J21" s="1414"/>
      <c r="K21" s="1414"/>
      <c r="L21" s="1881"/>
      <c r="M21" s="1033"/>
      <c r="N21" s="1985"/>
      <c r="O21" s="3380" t="s">
        <v>532</v>
      </c>
      <c r="P21" s="3381"/>
      <c r="Q21" s="197"/>
    </row>
    <row r="22" spans="1:17" ht="16.649999999999999" customHeight="1" x14ac:dyDescent="0.3">
      <c r="A22" s="413"/>
      <c r="B22" s="1015"/>
      <c r="C22" s="1033"/>
      <c r="D22" s="1033"/>
      <c r="E22" s="1986"/>
      <c r="F22" s="1972"/>
      <c r="G22" s="3344" t="s">
        <v>634</v>
      </c>
      <c r="H22" s="3355"/>
      <c r="I22" s="3355"/>
      <c r="J22" s="3355"/>
      <c r="K22" s="3356"/>
      <c r="L22" s="1033"/>
      <c r="M22" s="1033"/>
      <c r="N22" s="1033"/>
      <c r="O22" s="1033"/>
      <c r="P22" s="1934"/>
      <c r="Q22" s="889"/>
    </row>
    <row r="23" spans="1:17" ht="16.649999999999999" customHeight="1" x14ac:dyDescent="0.3">
      <c r="A23" s="413"/>
      <c r="B23" s="1015"/>
      <c r="C23" s="1033"/>
      <c r="D23" s="1033"/>
      <c r="E23" s="1033"/>
      <c r="F23" s="1409"/>
      <c r="G23" s="1934" t="s">
        <v>635</v>
      </c>
      <c r="H23" s="1934"/>
      <c r="I23" s="1934"/>
      <c r="J23" s="1987" t="s">
        <v>534</v>
      </c>
      <c r="K23" s="177"/>
      <c r="L23" s="1033"/>
      <c r="M23" s="1033"/>
      <c r="N23" s="1033"/>
      <c r="O23" s="1033"/>
      <c r="P23" s="1033"/>
      <c r="Q23" s="273"/>
    </row>
    <row r="24" spans="1:17" ht="16.649999999999999" customHeight="1" x14ac:dyDescent="0.3">
      <c r="A24" s="413"/>
      <c r="B24" s="1015"/>
      <c r="C24" s="1033"/>
      <c r="D24" s="1033"/>
      <c r="E24" s="1033"/>
      <c r="F24" s="1409"/>
      <c r="G24" s="1033" t="s">
        <v>636</v>
      </c>
      <c r="H24" s="1033"/>
      <c r="I24" s="1033"/>
      <c r="J24" s="1292" t="s">
        <v>536</v>
      </c>
      <c r="K24" s="178"/>
      <c r="L24" s="1442"/>
      <c r="M24" s="1442"/>
      <c r="N24" s="1442"/>
      <c r="O24" s="1442"/>
      <c r="P24" s="1033"/>
      <c r="Q24" s="273"/>
    </row>
    <row r="25" spans="1:17" ht="16.649999999999999" customHeight="1" x14ac:dyDescent="0.3">
      <c r="A25" s="413"/>
      <c r="B25" s="1015"/>
      <c r="C25" s="1033"/>
      <c r="D25" s="1033"/>
      <c r="E25" s="1033"/>
      <c r="F25" s="1409"/>
      <c r="G25" s="1033" t="s">
        <v>637</v>
      </c>
      <c r="H25" s="1033"/>
      <c r="I25" s="1033"/>
      <c r="J25" s="1292" t="s">
        <v>538</v>
      </c>
      <c r="K25" s="178"/>
      <c r="L25" s="1442"/>
      <c r="M25" s="1442"/>
      <c r="N25" s="1442"/>
      <c r="O25" s="1442"/>
      <c r="P25" s="1409"/>
      <c r="Q25" s="180"/>
    </row>
    <row r="26" spans="1:17" ht="16.649999999999999" customHeight="1" x14ac:dyDescent="0.3">
      <c r="A26" s="413"/>
      <c r="B26" s="1015"/>
      <c r="C26" s="1033"/>
      <c r="D26" s="1033"/>
      <c r="E26" s="1033"/>
      <c r="F26" s="1409"/>
      <c r="G26" s="1878" t="s">
        <v>638</v>
      </c>
      <c r="H26" s="1878"/>
      <c r="I26" s="1878"/>
      <c r="J26" s="1988">
        <v>10</v>
      </c>
      <c r="K26" s="179"/>
      <c r="L26" s="1033"/>
      <c r="M26" s="1033"/>
      <c r="N26" s="1033"/>
      <c r="O26" s="1033"/>
      <c r="P26" s="1033"/>
      <c r="Q26" s="1973"/>
    </row>
    <row r="27" spans="1:17" ht="16.649999999999999" customHeight="1" x14ac:dyDescent="0.3">
      <c r="A27" s="413"/>
      <c r="B27" s="1015"/>
      <c r="C27" s="1878"/>
      <c r="D27" s="1878"/>
      <c r="E27" s="1878"/>
      <c r="F27" s="1878"/>
      <c r="G27" s="1414"/>
      <c r="H27" s="1414"/>
      <c r="I27" s="1414"/>
      <c r="J27" s="1414"/>
      <c r="K27" s="293"/>
      <c r="L27" s="1878"/>
      <c r="M27" s="1033"/>
      <c r="N27" s="1033"/>
      <c r="O27" s="1033"/>
      <c r="P27" s="1033"/>
      <c r="Q27" s="1973"/>
    </row>
    <row r="28" spans="1:17" ht="16.649999999999999" customHeight="1" x14ac:dyDescent="0.3">
      <c r="A28" s="413"/>
      <c r="B28" s="1014"/>
      <c r="C28" s="3344" t="s">
        <v>571</v>
      </c>
      <c r="D28" s="3355"/>
      <c r="E28" s="3355"/>
      <c r="F28" s="3355"/>
      <c r="G28" s="3355"/>
      <c r="H28" s="3355"/>
      <c r="I28" s="3356"/>
      <c r="J28" s="1989"/>
      <c r="K28" s="1096"/>
      <c r="L28" s="1990"/>
      <c r="M28" s="1874"/>
      <c r="N28" s="1033"/>
      <c r="O28" s="1033"/>
      <c r="P28" s="1033"/>
      <c r="Q28" s="1973"/>
    </row>
    <row r="29" spans="1:17" ht="16.649999999999999" customHeight="1" x14ac:dyDescent="0.3">
      <c r="A29" s="413"/>
      <c r="B29" s="1015"/>
      <c r="C29" s="1874" t="s">
        <v>639</v>
      </c>
      <c r="D29" s="1033"/>
      <c r="E29" s="1033"/>
      <c r="F29" s="1033"/>
      <c r="G29" s="1033"/>
      <c r="H29" s="1033"/>
      <c r="I29" s="1033"/>
      <c r="J29" s="1991">
        <v>11</v>
      </c>
      <c r="K29" s="177"/>
      <c r="L29" s="1992"/>
      <c r="M29" s="1874"/>
      <c r="N29" s="1993"/>
      <c r="O29" s="1033" t="s">
        <v>640</v>
      </c>
      <c r="P29" s="1409"/>
      <c r="Q29" s="1994"/>
    </row>
    <row r="30" spans="1:17" ht="16.649999999999999" customHeight="1" x14ac:dyDescent="0.3">
      <c r="A30" s="413"/>
      <c r="B30" s="1015"/>
      <c r="C30" s="1874" t="s">
        <v>641</v>
      </c>
      <c r="D30" s="1033"/>
      <c r="E30" s="1033"/>
      <c r="F30" s="1033"/>
      <c r="G30" s="1033"/>
      <c r="H30" s="1033"/>
      <c r="I30" s="1033"/>
      <c r="J30" s="1995">
        <v>12</v>
      </c>
      <c r="K30" s="178"/>
      <c r="L30" s="1996"/>
      <c r="M30" s="1874"/>
      <c r="N30" s="1993"/>
      <c r="O30" s="1033" t="s">
        <v>640</v>
      </c>
      <c r="P30" s="1409"/>
      <c r="Q30" s="1997"/>
    </row>
    <row r="31" spans="1:17" ht="16.649999999999999" customHeight="1" x14ac:dyDescent="0.3">
      <c r="A31" s="413"/>
      <c r="B31" s="1013"/>
      <c r="C31" s="1896" t="s">
        <v>642</v>
      </c>
      <c r="D31" s="1878"/>
      <c r="E31" s="1878"/>
      <c r="F31" s="1878"/>
      <c r="G31" s="1878"/>
      <c r="H31" s="1878"/>
      <c r="I31" s="1878"/>
      <c r="J31" s="1998">
        <v>13</v>
      </c>
      <c r="K31" s="179"/>
      <c r="L31" s="1999"/>
      <c r="M31" s="1874"/>
      <c r="N31" s="1993"/>
      <c r="O31" s="1033"/>
      <c r="P31" s="1409"/>
      <c r="Q31" s="2000"/>
    </row>
    <row r="32" spans="1:17" ht="16.649999999999999" customHeight="1" x14ac:dyDescent="0.3">
      <c r="A32" s="413"/>
      <c r="B32" s="2001"/>
      <c r="C32" s="1414"/>
      <c r="D32" s="1414"/>
      <c r="E32" s="1414"/>
      <c r="F32" s="1414"/>
      <c r="G32" s="1414"/>
      <c r="H32" s="1414"/>
      <c r="I32" s="1414"/>
      <c r="J32" s="1414"/>
      <c r="K32" s="1414"/>
      <c r="L32" s="1414"/>
      <c r="M32" s="1033"/>
      <c r="N32" s="1033"/>
      <c r="O32" s="1033"/>
      <c r="P32" s="1033"/>
      <c r="Q32" s="1984"/>
    </row>
    <row r="33" spans="1:17" ht="16.649999999999999" customHeight="1" x14ac:dyDescent="0.3">
      <c r="A33" s="413"/>
      <c r="B33" s="3382" t="s">
        <v>643</v>
      </c>
      <c r="C33" s="3383"/>
      <c r="D33" s="1933" t="s">
        <v>644</v>
      </c>
      <c r="E33" s="1934"/>
      <c r="F33" s="1934"/>
      <c r="G33" s="1934"/>
      <c r="H33" s="1934"/>
      <c r="I33" s="1934"/>
      <c r="J33" s="1934"/>
      <c r="K33" s="1093"/>
      <c r="L33" s="503"/>
      <c r="M33" s="512"/>
      <c r="N33" s="1110"/>
      <c r="O33" s="1110"/>
      <c r="P33" s="1110"/>
      <c r="Q33" s="198"/>
    </row>
    <row r="34" spans="1:17" ht="16.649999999999999" customHeight="1" x14ac:dyDescent="0.3">
      <c r="A34" s="413"/>
      <c r="B34" s="3384"/>
      <c r="C34" s="3359"/>
      <c r="D34" s="1896" t="s">
        <v>645</v>
      </c>
      <c r="E34" s="1878"/>
      <c r="F34" s="1878"/>
      <c r="G34" s="1878"/>
      <c r="H34" s="1878"/>
      <c r="I34" s="1878"/>
      <c r="J34" s="1878"/>
      <c r="K34" s="296"/>
      <c r="L34" s="435"/>
      <c r="M34" s="502"/>
      <c r="N34" s="1110"/>
      <c r="O34" s="1110"/>
      <c r="P34" s="1110"/>
      <c r="Q34" s="200"/>
    </row>
    <row r="35" spans="1:17" ht="16.649999999999999" customHeight="1" x14ac:dyDescent="0.3">
      <c r="A35" s="413"/>
      <c r="B35" s="1966"/>
      <c r="C35" s="1414"/>
      <c r="D35" s="1414"/>
      <c r="E35" s="1414"/>
      <c r="F35" s="1414"/>
      <c r="G35" s="1414"/>
      <c r="H35" s="1414"/>
      <c r="I35" s="1414"/>
      <c r="J35" s="1414"/>
      <c r="K35" s="1414"/>
      <c r="L35" s="1414"/>
      <c r="M35" s="1878"/>
      <c r="N35" s="1878"/>
      <c r="O35" s="1033"/>
      <c r="P35" s="1878"/>
      <c r="Q35" s="2002"/>
    </row>
    <row r="36" spans="1:17" ht="16.649999999999999" customHeight="1" x14ac:dyDescent="0.3">
      <c r="A36" s="413"/>
      <c r="B36" s="3385" t="s">
        <v>646</v>
      </c>
      <c r="C36" s="3355"/>
      <c r="D36" s="3355"/>
      <c r="E36" s="3355"/>
      <c r="F36" s="3355"/>
      <c r="G36" s="3355"/>
      <c r="H36" s="3355"/>
      <c r="I36" s="3355"/>
      <c r="J36" s="3355"/>
      <c r="K36" s="3355"/>
      <c r="L36" s="3355"/>
      <c r="M36" s="3355"/>
      <c r="N36" s="2003"/>
      <c r="O36" s="2003"/>
      <c r="P36" s="2003"/>
      <c r="Q36" s="2004"/>
    </row>
    <row r="37" spans="1:17" ht="16.649999999999999" customHeight="1" x14ac:dyDescent="0.3">
      <c r="A37" s="413"/>
      <c r="B37" s="1013"/>
      <c r="C37" s="1982"/>
      <c r="D37" s="1414"/>
      <c r="E37" s="1414"/>
      <c r="F37" s="1414"/>
      <c r="G37" s="1414"/>
      <c r="H37" s="1414"/>
      <c r="I37" s="1414"/>
      <c r="J37" s="1414"/>
      <c r="K37" s="1990" t="s">
        <v>601</v>
      </c>
      <c r="L37" s="1858" t="s">
        <v>647</v>
      </c>
      <c r="M37" s="1989"/>
      <c r="N37" s="3376" t="s">
        <v>648</v>
      </c>
      <c r="O37" s="3378"/>
      <c r="P37" s="3378"/>
      <c r="Q37" s="3379"/>
    </row>
    <row r="38" spans="1:17" ht="16.649999999999999" customHeight="1" x14ac:dyDescent="0.3">
      <c r="A38" s="413"/>
      <c r="B38" s="1013"/>
      <c r="C38" s="1933" t="s">
        <v>564</v>
      </c>
      <c r="D38" s="1934"/>
      <c r="E38" s="1934"/>
      <c r="F38" s="1934"/>
      <c r="G38" s="1934"/>
      <c r="H38" s="1934"/>
      <c r="I38" s="1934"/>
      <c r="J38" s="1934"/>
      <c r="K38" s="201"/>
      <c r="L38" s="204"/>
      <c r="M38" s="1991">
        <v>16</v>
      </c>
      <c r="N38" s="890"/>
      <c r="O38" s="890"/>
      <c r="P38" s="890"/>
      <c r="Q38" s="205"/>
    </row>
    <row r="39" spans="1:17" ht="16.649999999999999" customHeight="1" x14ac:dyDescent="0.3">
      <c r="A39" s="413"/>
      <c r="B39" s="1013"/>
      <c r="C39" s="1874" t="s">
        <v>649</v>
      </c>
      <c r="D39" s="1033"/>
      <c r="E39" s="1033"/>
      <c r="F39" s="1033"/>
      <c r="G39" s="1033"/>
      <c r="H39" s="1033"/>
      <c r="I39" s="1033"/>
      <c r="J39" s="1033"/>
      <c r="K39" s="107"/>
      <c r="L39" s="202"/>
      <c r="M39" s="1995">
        <v>17</v>
      </c>
      <c r="N39" s="768"/>
      <c r="O39" s="768"/>
      <c r="P39" s="768"/>
      <c r="Q39" s="205"/>
    </row>
    <row r="40" spans="1:17" ht="16.649999999999999" customHeight="1" x14ac:dyDescent="0.3">
      <c r="A40" s="413"/>
      <c r="B40" s="1013"/>
      <c r="C40" s="1874" t="s">
        <v>606</v>
      </c>
      <c r="D40" s="1033"/>
      <c r="E40" s="1033"/>
      <c r="F40" s="1033"/>
      <c r="G40" s="1033"/>
      <c r="H40" s="1033"/>
      <c r="I40" s="1033"/>
      <c r="J40" s="1033"/>
      <c r="K40" s="107"/>
      <c r="L40" s="202"/>
      <c r="M40" s="1995">
        <v>18</v>
      </c>
      <c r="N40" s="768"/>
      <c r="O40" s="768"/>
      <c r="P40" s="768"/>
      <c r="Q40" s="175"/>
    </row>
    <row r="41" spans="1:17" ht="16.649999999999999" customHeight="1" x14ac:dyDescent="0.3">
      <c r="A41" s="413"/>
      <c r="B41" s="1013"/>
      <c r="C41" s="1896" t="s">
        <v>650</v>
      </c>
      <c r="D41" s="1878"/>
      <c r="E41" s="1878"/>
      <c r="F41" s="1878"/>
      <c r="G41" s="1878"/>
      <c r="H41" s="1878"/>
      <c r="I41" s="1878"/>
      <c r="J41" s="1878"/>
      <c r="K41" s="165"/>
      <c r="L41" s="203"/>
      <c r="M41" s="1998">
        <v>19</v>
      </c>
      <c r="N41" s="884"/>
      <c r="O41" s="884"/>
      <c r="P41" s="884"/>
      <c r="Q41" s="176"/>
    </row>
    <row r="42" spans="1:17" ht="16.649999999999999" customHeight="1" x14ac:dyDescent="0.3">
      <c r="A42" s="413"/>
      <c r="B42" s="1013"/>
      <c r="C42" s="1933"/>
      <c r="D42" s="1934" t="s">
        <v>608</v>
      </c>
      <c r="E42" s="1934"/>
      <c r="F42" s="1934"/>
      <c r="G42" s="1934"/>
      <c r="H42" s="1934"/>
      <c r="I42" s="2005" t="s">
        <v>651</v>
      </c>
      <c r="J42" s="1934"/>
      <c r="K42" s="1093"/>
      <c r="L42" s="503"/>
      <c r="M42" s="1991">
        <v>20</v>
      </c>
      <c r="N42" s="890"/>
      <c r="O42" s="890"/>
      <c r="P42" s="890"/>
      <c r="Q42" s="167"/>
    </row>
    <row r="43" spans="1:17" ht="16.649999999999999" customHeight="1" x14ac:dyDescent="0.3">
      <c r="A43" s="413"/>
      <c r="B43" s="1013"/>
      <c r="C43" s="1874"/>
      <c r="D43" s="1033" t="s">
        <v>610</v>
      </c>
      <c r="E43" s="1033"/>
      <c r="F43" s="1033"/>
      <c r="G43" s="1033"/>
      <c r="H43" s="1033"/>
      <c r="I43" s="1033"/>
      <c r="J43" s="1033"/>
      <c r="K43" s="1110"/>
      <c r="L43" s="430"/>
      <c r="M43" s="1995">
        <v>21</v>
      </c>
      <c r="N43" s="768"/>
      <c r="O43" s="768"/>
      <c r="P43" s="768"/>
      <c r="Q43" s="169"/>
    </row>
    <row r="44" spans="1:17" ht="16.649999999999999" customHeight="1" x14ac:dyDescent="0.3">
      <c r="A44" s="413"/>
      <c r="B44" s="1015"/>
      <c r="C44" s="1868"/>
      <c r="D44" s="1008" t="s">
        <v>1758</v>
      </c>
      <c r="E44" s="1008"/>
      <c r="F44" s="1008"/>
      <c r="G44" s="1008"/>
      <c r="H44" s="1008"/>
      <c r="I44" s="2006" t="s">
        <v>652</v>
      </c>
      <c r="J44" s="1008"/>
      <c r="K44" s="412"/>
      <c r="L44" s="424"/>
      <c r="M44" s="1995">
        <v>22</v>
      </c>
      <c r="N44" s="768"/>
      <c r="O44" s="768"/>
      <c r="P44" s="768"/>
      <c r="Q44" s="169"/>
    </row>
    <row r="45" spans="1:17" ht="16.649999999999999" customHeight="1" x14ac:dyDescent="0.3">
      <c r="A45" s="413"/>
      <c r="B45" s="1013"/>
      <c r="C45" s="1874"/>
      <c r="D45" s="1033" t="s">
        <v>612</v>
      </c>
      <c r="E45" s="1033"/>
      <c r="F45" s="1033"/>
      <c r="G45" s="1033"/>
      <c r="H45" s="1033"/>
      <c r="I45" s="2006" t="s">
        <v>653</v>
      </c>
      <c r="J45" s="1033"/>
      <c r="K45" s="1110"/>
      <c r="L45" s="430"/>
      <c r="M45" s="1995">
        <v>23</v>
      </c>
      <c r="N45" s="768"/>
      <c r="O45" s="768"/>
      <c r="P45" s="768"/>
      <c r="Q45" s="169"/>
    </row>
    <row r="46" spans="1:17" ht="16.649999999999999" customHeight="1" x14ac:dyDescent="0.3">
      <c r="A46" s="413"/>
      <c r="B46" s="1013"/>
      <c r="C46" s="1874"/>
      <c r="D46" s="1033" t="s">
        <v>654</v>
      </c>
      <c r="E46" s="1033"/>
      <c r="F46" s="1033"/>
      <c r="G46" s="1033"/>
      <c r="H46" s="1033"/>
      <c r="I46" s="2006" t="s">
        <v>655</v>
      </c>
      <c r="J46" s="1033"/>
      <c r="K46" s="1110"/>
      <c r="L46" s="430"/>
      <c r="M46" s="1995">
        <v>24</v>
      </c>
      <c r="N46" s="768"/>
      <c r="O46" s="768"/>
      <c r="P46" s="768"/>
      <c r="Q46" s="169"/>
    </row>
    <row r="47" spans="1:17" ht="16.649999999999999" customHeight="1" x14ac:dyDescent="0.3">
      <c r="A47" s="413"/>
      <c r="B47" s="1015"/>
      <c r="C47" s="1896"/>
      <c r="D47" s="1878" t="s">
        <v>656</v>
      </c>
      <c r="E47" s="1878"/>
      <c r="F47" s="1878"/>
      <c r="G47" s="1878"/>
      <c r="H47" s="1878"/>
      <c r="I47" s="2008" t="s">
        <v>657</v>
      </c>
      <c r="J47" s="1878"/>
      <c r="K47" s="296"/>
      <c r="L47" s="435"/>
      <c r="M47" s="1998">
        <v>25</v>
      </c>
      <c r="N47" s="884"/>
      <c r="O47" s="884"/>
      <c r="P47" s="884"/>
      <c r="Q47" s="191"/>
    </row>
    <row r="48" spans="1:17" ht="16.649999999999999" customHeight="1" x14ac:dyDescent="0.3">
      <c r="A48" s="413"/>
      <c r="B48" s="1015"/>
      <c r="C48" s="1961"/>
      <c r="D48" s="1961"/>
      <c r="E48" s="1961"/>
      <c r="F48" s="1961"/>
      <c r="G48" s="1961"/>
      <c r="H48" s="1961"/>
      <c r="I48" s="1961"/>
      <c r="J48" s="1961"/>
      <c r="K48" s="1961"/>
      <c r="L48" s="1961"/>
      <c r="M48" s="1961"/>
      <c r="N48" s="1033"/>
      <c r="O48" s="1033"/>
      <c r="P48" s="1033"/>
      <c r="Q48" s="2009"/>
    </row>
    <row r="49" spans="1:17" ht="16.649999999999999" customHeight="1" x14ac:dyDescent="0.3">
      <c r="A49" s="413"/>
      <c r="B49" s="3384" t="s">
        <v>658</v>
      </c>
      <c r="C49" s="3358"/>
      <c r="D49" s="3358"/>
      <c r="E49" s="3358"/>
      <c r="F49" s="3358"/>
      <c r="G49" s="3358"/>
      <c r="H49" s="3358"/>
      <c r="I49" s="3358"/>
      <c r="J49" s="3358"/>
      <c r="K49" s="3358"/>
      <c r="L49" s="3358"/>
      <c r="M49" s="3358"/>
      <c r="N49" s="3358"/>
      <c r="O49" s="3358"/>
      <c r="P49" s="3358"/>
      <c r="Q49" s="3386"/>
    </row>
    <row r="50" spans="1:17" ht="16.649999999999999" customHeight="1" x14ac:dyDescent="0.3">
      <c r="A50" s="413"/>
      <c r="B50" s="1024" t="s">
        <v>659</v>
      </c>
      <c r="C50" s="1934"/>
      <c r="D50" s="1934"/>
      <c r="E50" s="1934"/>
      <c r="F50" s="1934"/>
      <c r="G50" s="1934"/>
      <c r="H50" s="1934"/>
      <c r="I50" s="1934"/>
      <c r="J50" s="1934"/>
      <c r="K50" s="1934"/>
      <c r="L50" s="1908"/>
      <c r="M50" s="1991">
        <v>26</v>
      </c>
      <c r="N50" s="890"/>
      <c r="O50" s="890"/>
      <c r="P50" s="890"/>
      <c r="Q50" s="167"/>
    </row>
    <row r="51" spans="1:17" ht="16.649999999999999" customHeight="1" x14ac:dyDescent="0.3">
      <c r="A51" s="413"/>
      <c r="B51" s="2001" t="s">
        <v>660</v>
      </c>
      <c r="C51" s="1878"/>
      <c r="D51" s="1878"/>
      <c r="E51" s="1878"/>
      <c r="F51" s="1878"/>
      <c r="G51" s="1878"/>
      <c r="H51" s="1878"/>
      <c r="I51" s="1878"/>
      <c r="J51" s="1878"/>
      <c r="K51" s="1878"/>
      <c r="L51" s="1912"/>
      <c r="M51" s="1976">
        <v>27</v>
      </c>
      <c r="N51" s="296"/>
      <c r="O51" s="296"/>
      <c r="P51" s="296"/>
      <c r="Q51" s="206"/>
    </row>
    <row r="52" spans="1:17" ht="16.649999999999999" customHeight="1" x14ac:dyDescent="0.3">
      <c r="A52" s="413"/>
      <c r="B52" s="1024"/>
      <c r="C52" s="1414"/>
      <c r="D52" s="1414"/>
      <c r="E52" s="1414"/>
      <c r="F52" s="1414"/>
      <c r="G52" s="1414"/>
      <c r="H52" s="1414"/>
      <c r="I52" s="1414"/>
      <c r="J52" s="1414"/>
      <c r="K52" s="1414"/>
      <c r="L52" s="1934"/>
      <c r="M52" s="1933"/>
      <c r="N52" s="1934"/>
      <c r="O52" s="1934"/>
      <c r="P52" s="1934"/>
      <c r="Q52" s="2011"/>
    </row>
    <row r="53" spans="1:17" ht="16.649999999999999" customHeight="1" x14ac:dyDescent="0.3">
      <c r="A53" s="413"/>
      <c r="B53" s="1013"/>
      <c r="C53" s="3344" t="s">
        <v>661</v>
      </c>
      <c r="D53" s="3355"/>
      <c r="E53" s="3355"/>
      <c r="F53" s="3355"/>
      <c r="G53" s="3355"/>
      <c r="H53" s="3355"/>
      <c r="I53" s="3355"/>
      <c r="J53" s="3355"/>
      <c r="K53" s="3356"/>
      <c r="L53" s="1409"/>
      <c r="M53" s="1874"/>
      <c r="N53" s="1033"/>
      <c r="O53" s="1033"/>
      <c r="P53" s="1033"/>
      <c r="Q53" s="2012"/>
    </row>
    <row r="54" spans="1:17" ht="16.649999999999999" customHeight="1" x14ac:dyDescent="0.3">
      <c r="A54" s="413"/>
      <c r="B54" s="1015"/>
      <c r="C54" s="3344" t="s">
        <v>618</v>
      </c>
      <c r="D54" s="3355"/>
      <c r="E54" s="3356"/>
      <c r="F54" s="1976"/>
      <c r="G54" s="1858" t="s">
        <v>662</v>
      </c>
      <c r="H54" s="1858" t="s">
        <v>663</v>
      </c>
      <c r="I54" s="1990" t="s">
        <v>664</v>
      </c>
      <c r="J54" s="3344" t="s">
        <v>358</v>
      </c>
      <c r="K54" s="3356"/>
      <c r="L54" s="1409"/>
      <c r="M54" s="1874"/>
      <c r="N54" s="1033"/>
      <c r="O54" s="1033"/>
      <c r="P54" s="1033"/>
      <c r="Q54" s="2012"/>
    </row>
    <row r="55" spans="1:17" ht="16.649999999999999" customHeight="1" x14ac:dyDescent="0.3">
      <c r="A55" s="413"/>
      <c r="B55" s="1015"/>
      <c r="C55" s="1874" t="s">
        <v>595</v>
      </c>
      <c r="D55" s="1033"/>
      <c r="E55" s="1409"/>
      <c r="F55" s="1991">
        <v>28</v>
      </c>
      <c r="G55" s="575"/>
      <c r="H55" s="575"/>
      <c r="I55" s="267"/>
      <c r="J55" s="266"/>
      <c r="K55" s="268"/>
      <c r="L55" s="1409"/>
      <c r="M55" s="1874"/>
      <c r="N55" s="1033"/>
      <c r="O55" s="1033"/>
      <c r="P55" s="1033"/>
      <c r="Q55" s="2012"/>
    </row>
    <row r="56" spans="1:17" ht="16.649999999999999" customHeight="1" x14ac:dyDescent="0.3">
      <c r="A56" s="413"/>
      <c r="B56" s="1015"/>
      <c r="C56" s="1874" t="s">
        <v>665</v>
      </c>
      <c r="D56" s="1033"/>
      <c r="E56" s="1409"/>
      <c r="F56" s="1995">
        <v>29</v>
      </c>
      <c r="G56" s="263"/>
      <c r="H56" s="263"/>
      <c r="I56" s="264"/>
      <c r="J56" s="265"/>
      <c r="K56" s="86"/>
      <c r="L56" s="1409"/>
      <c r="M56" s="1874"/>
      <c r="N56" s="1409"/>
      <c r="O56" s="293"/>
      <c r="P56" s="293"/>
      <c r="Q56" s="207"/>
    </row>
    <row r="57" spans="1:17" ht="16.649999999999999" customHeight="1" x14ac:dyDescent="0.3">
      <c r="A57" s="413"/>
      <c r="B57" s="1015"/>
      <c r="C57" s="1976" t="s">
        <v>598</v>
      </c>
      <c r="D57" s="1878"/>
      <c r="E57" s="1912"/>
      <c r="F57" s="1998">
        <v>30</v>
      </c>
      <c r="G57" s="576"/>
      <c r="H57" s="576"/>
      <c r="I57" s="330"/>
      <c r="J57" s="577"/>
      <c r="K57" s="578"/>
      <c r="L57" s="1409"/>
      <c r="M57" s="1874"/>
      <c r="N57" s="1033"/>
      <c r="O57" s="1033"/>
      <c r="P57" s="1033"/>
      <c r="Q57" s="2012"/>
    </row>
    <row r="58" spans="1:17" ht="16.649999999999999" customHeight="1" x14ac:dyDescent="0.3">
      <c r="A58" s="413"/>
      <c r="B58" s="1015"/>
      <c r="C58" s="1934"/>
      <c r="D58" s="1934"/>
      <c r="E58" s="1934"/>
      <c r="F58" s="1934"/>
      <c r="G58" s="1934"/>
      <c r="H58" s="1934"/>
      <c r="I58" s="1934"/>
      <c r="J58" s="1934"/>
      <c r="K58" s="1934"/>
      <c r="L58" s="1033"/>
      <c r="M58" s="1896"/>
      <c r="N58" s="1878"/>
      <c r="O58" s="1878"/>
      <c r="P58" s="1878"/>
      <c r="Q58" s="2010"/>
    </row>
    <row r="59" spans="1:17" ht="16.649999999999999" customHeight="1" x14ac:dyDescent="0.3">
      <c r="A59" s="413"/>
      <c r="B59" s="1024" t="s">
        <v>666</v>
      </c>
      <c r="C59" s="1934"/>
      <c r="D59" s="1934"/>
      <c r="E59" s="1934"/>
      <c r="F59" s="1934"/>
      <c r="G59" s="1934"/>
      <c r="H59" s="1934"/>
      <c r="I59" s="1934"/>
      <c r="J59" s="1934"/>
      <c r="K59" s="1934"/>
      <c r="L59" s="1908"/>
      <c r="M59" s="1989">
        <v>31</v>
      </c>
      <c r="N59" s="293"/>
      <c r="O59" s="293"/>
      <c r="P59" s="293"/>
      <c r="Q59" s="207"/>
    </row>
    <row r="60" spans="1:17" ht="16.649999999999999" customHeight="1" thickBot="1" x14ac:dyDescent="0.35">
      <c r="A60" s="413"/>
      <c r="B60" s="2014" t="s">
        <v>667</v>
      </c>
      <c r="C60" s="1941"/>
      <c r="D60" s="1941"/>
      <c r="E60" s="1941"/>
      <c r="F60" s="1941"/>
      <c r="G60" s="1941"/>
      <c r="H60" s="1941"/>
      <c r="I60" s="1941"/>
      <c r="J60" s="1941"/>
      <c r="K60" s="1941"/>
      <c r="L60" s="1941"/>
      <c r="M60" s="2015">
        <v>32</v>
      </c>
      <c r="N60" s="885"/>
      <c r="O60" s="885"/>
      <c r="P60" s="885"/>
      <c r="Q60" s="192"/>
    </row>
    <row r="61" spans="1:17" ht="16.649999999999999" customHeight="1" thickBot="1" x14ac:dyDescent="0.35">
      <c r="A61" s="413"/>
      <c r="B61" s="1033"/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3"/>
      <c r="O61" s="1033"/>
      <c r="P61" s="1033"/>
      <c r="Q61" s="1886"/>
    </row>
    <row r="62" spans="1:17" ht="16.649999999999999" customHeight="1" x14ac:dyDescent="0.3">
      <c r="A62" s="413"/>
      <c r="B62" s="3387" t="s">
        <v>617</v>
      </c>
      <c r="C62" s="3388"/>
      <c r="D62" s="3388"/>
      <c r="E62" s="3388"/>
      <c r="F62" s="3388"/>
      <c r="G62" s="3388"/>
      <c r="H62" s="3388"/>
      <c r="I62" s="3388"/>
      <c r="J62" s="3388"/>
      <c r="K62" s="3388"/>
      <c r="L62" s="3388"/>
      <c r="M62" s="3388"/>
      <c r="N62" s="3388"/>
      <c r="O62" s="3388"/>
      <c r="P62" s="3388"/>
      <c r="Q62" s="3389"/>
    </row>
    <row r="63" spans="1:17" ht="16.649999999999999" customHeight="1" x14ac:dyDescent="0.3">
      <c r="A63" s="413"/>
      <c r="B63" s="1966"/>
      <c r="C63" s="3376" t="s">
        <v>618</v>
      </c>
      <c r="D63" s="3378"/>
      <c r="E63" s="3378"/>
      <c r="F63" s="3378"/>
      <c r="G63" s="3378"/>
      <c r="H63" s="3378"/>
      <c r="I63" s="3378"/>
      <c r="J63" s="3378"/>
      <c r="K63" s="3378"/>
      <c r="L63" s="3377"/>
      <c r="M63" s="1989"/>
      <c r="N63" s="3376" t="s">
        <v>603</v>
      </c>
      <c r="O63" s="3378"/>
      <c r="P63" s="3378"/>
      <c r="Q63" s="3379"/>
    </row>
    <row r="64" spans="1:17" ht="16.649999999999999" customHeight="1" x14ac:dyDescent="0.3">
      <c r="A64" s="413"/>
      <c r="B64" s="1015">
        <v>85</v>
      </c>
      <c r="C64" s="1874" t="s">
        <v>619</v>
      </c>
      <c r="D64" s="1033"/>
      <c r="E64" s="1033"/>
      <c r="F64" s="1033"/>
      <c r="G64" s="1110"/>
      <c r="H64" s="1110"/>
      <c r="I64" s="1110"/>
      <c r="J64" s="1110"/>
      <c r="K64" s="1110"/>
      <c r="L64" s="430"/>
      <c r="M64" s="1991">
        <v>33</v>
      </c>
      <c r="N64" s="890"/>
      <c r="O64" s="890"/>
      <c r="P64" s="890"/>
      <c r="Q64" s="167"/>
    </row>
    <row r="65" spans="1:17" ht="16.649999999999999" customHeight="1" x14ac:dyDescent="0.3">
      <c r="A65" s="413"/>
      <c r="B65" s="1015">
        <v>8202</v>
      </c>
      <c r="C65" s="1874" t="s">
        <v>620</v>
      </c>
      <c r="D65" s="1033"/>
      <c r="E65" s="1033"/>
      <c r="F65" s="1033"/>
      <c r="G65" s="1110"/>
      <c r="H65" s="1110"/>
      <c r="I65" s="1110"/>
      <c r="J65" s="1110"/>
      <c r="K65" s="1110"/>
      <c r="L65" s="430"/>
      <c r="M65" s="1995">
        <v>34</v>
      </c>
      <c r="N65" s="768"/>
      <c r="O65" s="768"/>
      <c r="P65" s="768"/>
      <c r="Q65" s="169"/>
    </row>
    <row r="66" spans="1:17" ht="16.649999999999999" customHeight="1" x14ac:dyDescent="0.3">
      <c r="A66" s="413"/>
      <c r="B66" s="1015">
        <v>85</v>
      </c>
      <c r="C66" s="1874" t="s">
        <v>564</v>
      </c>
      <c r="D66" s="1033"/>
      <c r="E66" s="1033"/>
      <c r="F66" s="1033"/>
      <c r="G66" s="1110"/>
      <c r="H66" s="1110"/>
      <c r="I66" s="1110"/>
      <c r="J66" s="1110"/>
      <c r="K66" s="1110"/>
      <c r="L66" s="430"/>
      <c r="M66" s="1995">
        <v>35</v>
      </c>
      <c r="N66" s="768"/>
      <c r="O66" s="768"/>
      <c r="P66" s="768"/>
      <c r="Q66" s="169"/>
    </row>
    <row r="67" spans="1:17" ht="16.649999999999999" customHeight="1" x14ac:dyDescent="0.3">
      <c r="A67" s="413"/>
      <c r="B67" s="2001">
        <v>8222</v>
      </c>
      <c r="C67" s="1896" t="s">
        <v>622</v>
      </c>
      <c r="D67" s="1878"/>
      <c r="E67" s="1878"/>
      <c r="F67" s="1878"/>
      <c r="G67" s="296"/>
      <c r="H67" s="296"/>
      <c r="I67" s="296"/>
      <c r="J67" s="296"/>
      <c r="K67" s="296"/>
      <c r="L67" s="435"/>
      <c r="M67" s="1998">
        <v>36</v>
      </c>
      <c r="N67" s="884"/>
      <c r="O67" s="884"/>
      <c r="P67" s="884"/>
      <c r="Q67" s="191"/>
    </row>
    <row r="68" spans="1:17" ht="16.649999999999999" customHeight="1" thickBot="1" x14ac:dyDescent="0.35">
      <c r="A68" s="413"/>
      <c r="B68" s="2016" t="s">
        <v>623</v>
      </c>
      <c r="C68" s="1956"/>
      <c r="D68" s="1956"/>
      <c r="E68" s="1956"/>
      <c r="F68" s="1956"/>
      <c r="G68" s="885"/>
      <c r="H68" s="885"/>
      <c r="I68" s="885"/>
      <c r="J68" s="885"/>
      <c r="K68" s="885"/>
      <c r="L68" s="885"/>
      <c r="M68" s="2015">
        <v>37</v>
      </c>
      <c r="N68" s="885"/>
      <c r="O68" s="885"/>
      <c r="P68" s="885"/>
      <c r="Q68" s="192"/>
    </row>
    <row r="69" spans="1:17" ht="16.649999999999999" customHeight="1" x14ac:dyDescent="0.3">
      <c r="B69" s="507"/>
      <c r="C69" s="507"/>
      <c r="D69" s="507"/>
      <c r="E69" s="507"/>
      <c r="F69" s="507"/>
      <c r="G69" s="507"/>
      <c r="H69" s="507"/>
      <c r="I69" s="507"/>
      <c r="J69" s="507"/>
      <c r="K69" s="507"/>
      <c r="L69" s="507"/>
      <c r="M69" s="507"/>
      <c r="N69" s="507"/>
      <c r="O69" s="507"/>
      <c r="P69" s="507"/>
      <c r="Q69" s="886"/>
    </row>
    <row r="70" spans="1:17" x14ac:dyDescent="0.3">
      <c r="B70" s="887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515"/>
    </row>
    <row r="71" spans="1:17" x14ac:dyDescent="0.3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515"/>
    </row>
    <row r="72" spans="1:17" x14ac:dyDescent="0.3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515"/>
    </row>
    <row r="73" spans="1:17" x14ac:dyDescent="0.3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515"/>
    </row>
    <row r="74" spans="1:17" x14ac:dyDescent="0.3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515"/>
    </row>
    <row r="75" spans="1:17" x14ac:dyDescent="0.3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515"/>
    </row>
    <row r="76" spans="1:17" x14ac:dyDescent="0.3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515"/>
    </row>
    <row r="77" spans="1:17" x14ac:dyDescent="0.3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515"/>
    </row>
    <row r="78" spans="1:17" x14ac:dyDescent="0.3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515"/>
    </row>
    <row r="79" spans="1:17" x14ac:dyDescent="0.3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515"/>
    </row>
    <row r="80" spans="1:17" x14ac:dyDescent="0.3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515"/>
    </row>
    <row r="81" spans="17:17" s="414" customFormat="1" x14ac:dyDescent="0.3">
      <c r="Q81" s="515"/>
    </row>
    <row r="82" spans="17:17" s="414" customFormat="1" x14ac:dyDescent="0.3">
      <c r="Q82" s="515"/>
    </row>
    <row r="83" spans="17:17" s="414" customFormat="1" x14ac:dyDescent="0.3">
      <c r="Q83" s="515"/>
    </row>
    <row r="84" spans="17:17" s="414" customFormat="1" x14ac:dyDescent="0.3">
      <c r="Q84" s="515"/>
    </row>
    <row r="85" spans="17:17" s="414" customFormat="1" x14ac:dyDescent="0.3">
      <c r="Q85" s="515"/>
    </row>
    <row r="86" spans="17:17" s="414" customFormat="1" x14ac:dyDescent="0.3">
      <c r="Q86" s="515"/>
    </row>
    <row r="87" spans="17:17" s="414" customFormat="1" x14ac:dyDescent="0.3">
      <c r="Q87" s="515"/>
    </row>
    <row r="88" spans="17:17" s="414" customFormat="1" x14ac:dyDescent="0.3">
      <c r="Q88" s="515"/>
    </row>
    <row r="89" spans="17:17" s="414" customFormat="1" x14ac:dyDescent="0.3">
      <c r="Q89" s="515"/>
    </row>
    <row r="90" spans="17:17" s="414" customFormat="1" x14ac:dyDescent="0.3">
      <c r="Q90" s="515"/>
    </row>
    <row r="91" spans="17:17" s="414" customFormat="1" x14ac:dyDescent="0.3">
      <c r="Q91" s="515"/>
    </row>
    <row r="92" spans="17:17" s="414" customFormat="1" x14ac:dyDescent="0.3">
      <c r="Q92" s="515"/>
    </row>
    <row r="93" spans="17:17" s="414" customFormat="1" x14ac:dyDescent="0.3">
      <c r="Q93" s="515"/>
    </row>
    <row r="94" spans="17:17" s="414" customFormat="1" x14ac:dyDescent="0.3">
      <c r="Q94" s="515"/>
    </row>
    <row r="95" spans="17:17" s="414" customFormat="1" x14ac:dyDescent="0.3">
      <c r="Q95" s="515"/>
    </row>
    <row r="96" spans="17:17" s="414" customFormat="1" x14ac:dyDescent="0.3">
      <c r="Q96" s="515"/>
    </row>
    <row r="97" spans="17:17" s="414" customFormat="1" x14ac:dyDescent="0.3">
      <c r="Q97" s="515"/>
    </row>
    <row r="98" spans="17:17" s="414" customFormat="1" x14ac:dyDescent="0.3">
      <c r="Q98" s="515"/>
    </row>
    <row r="99" spans="17:17" s="414" customFormat="1" x14ac:dyDescent="0.3">
      <c r="Q99" s="515"/>
    </row>
    <row r="100" spans="17:17" s="414" customFormat="1" x14ac:dyDescent="0.3">
      <c r="Q100" s="515"/>
    </row>
    <row r="101" spans="17:17" s="414" customFormat="1" x14ac:dyDescent="0.3">
      <c r="Q101" s="515"/>
    </row>
    <row r="102" spans="17:17" s="414" customFormat="1" x14ac:dyDescent="0.3">
      <c r="Q102" s="515"/>
    </row>
    <row r="103" spans="17:17" s="414" customFormat="1" x14ac:dyDescent="0.3">
      <c r="Q103" s="515"/>
    </row>
    <row r="104" spans="17:17" s="414" customFormat="1" x14ac:dyDescent="0.3">
      <c r="Q104" s="515"/>
    </row>
    <row r="105" spans="17:17" s="414" customFormat="1" x14ac:dyDescent="0.3">
      <c r="Q105" s="515"/>
    </row>
    <row r="106" spans="17:17" s="414" customFormat="1" x14ac:dyDescent="0.3">
      <c r="Q106" s="515"/>
    </row>
    <row r="107" spans="17:17" s="414" customFormat="1" x14ac:dyDescent="0.3">
      <c r="Q107" s="515"/>
    </row>
    <row r="108" spans="17:17" s="414" customFormat="1" x14ac:dyDescent="0.3">
      <c r="Q108" s="515"/>
    </row>
    <row r="109" spans="17:17" s="414" customFormat="1" x14ac:dyDescent="0.3">
      <c r="Q109" s="515"/>
    </row>
    <row r="110" spans="17:17" s="414" customFormat="1" x14ac:dyDescent="0.3">
      <c r="Q110" s="515"/>
    </row>
    <row r="111" spans="17:17" s="414" customFormat="1" x14ac:dyDescent="0.3">
      <c r="Q111" s="515"/>
    </row>
    <row r="112" spans="17:17" s="414" customFormat="1" x14ac:dyDescent="0.3">
      <c r="Q112" s="515"/>
    </row>
    <row r="113" spans="17:17" s="414" customFormat="1" x14ac:dyDescent="0.3">
      <c r="Q113" s="515"/>
    </row>
    <row r="114" spans="17:17" s="414" customFormat="1" x14ac:dyDescent="0.3">
      <c r="Q114" s="515"/>
    </row>
    <row r="115" spans="17:17" s="414" customFormat="1" x14ac:dyDescent="0.3">
      <c r="Q115" s="515"/>
    </row>
    <row r="116" spans="17:17" s="414" customFormat="1" x14ac:dyDescent="0.3">
      <c r="Q116" s="515"/>
    </row>
    <row r="117" spans="17:17" s="414" customFormat="1" x14ac:dyDescent="0.3">
      <c r="Q117" s="515"/>
    </row>
    <row r="118" spans="17:17" s="414" customFormat="1" x14ac:dyDescent="0.3">
      <c r="Q118" s="515"/>
    </row>
    <row r="119" spans="17:17" s="414" customFormat="1" x14ac:dyDescent="0.3">
      <c r="Q119" s="515"/>
    </row>
    <row r="120" spans="17:17" s="414" customFormat="1" x14ac:dyDescent="0.3">
      <c r="Q120" s="515"/>
    </row>
    <row r="121" spans="17:17" s="414" customFormat="1" x14ac:dyDescent="0.3">
      <c r="Q121" s="515"/>
    </row>
    <row r="122" spans="17:17" s="414" customFormat="1" x14ac:dyDescent="0.3">
      <c r="Q122" s="515"/>
    </row>
    <row r="123" spans="17:17" s="414" customFormat="1" x14ac:dyDescent="0.3">
      <c r="Q123" s="515"/>
    </row>
    <row r="124" spans="17:17" s="414" customFormat="1" x14ac:dyDescent="0.3">
      <c r="Q124" s="515"/>
    </row>
    <row r="125" spans="17:17" s="414" customFormat="1" x14ac:dyDescent="0.3">
      <c r="Q125" s="515"/>
    </row>
    <row r="126" spans="17:17" s="414" customFormat="1" x14ac:dyDescent="0.3">
      <c r="Q126" s="515"/>
    </row>
    <row r="127" spans="17:17" s="414" customFormat="1" x14ac:dyDescent="0.3">
      <c r="Q127" s="515"/>
    </row>
    <row r="128" spans="17:17" s="414" customFormat="1" x14ac:dyDescent="0.3">
      <c r="Q128" s="515"/>
    </row>
    <row r="129" spans="17:17" s="414" customFormat="1" x14ac:dyDescent="0.3">
      <c r="Q129" s="515"/>
    </row>
    <row r="130" spans="17:17" s="414" customFormat="1" x14ac:dyDescent="0.3">
      <c r="Q130" s="515"/>
    </row>
    <row r="131" spans="17:17" s="414" customFormat="1" x14ac:dyDescent="0.3">
      <c r="Q131" s="515"/>
    </row>
    <row r="132" spans="17:17" s="414" customFormat="1" x14ac:dyDescent="0.3">
      <c r="Q132" s="515"/>
    </row>
    <row r="133" spans="17:17" s="414" customFormat="1" x14ac:dyDescent="0.3">
      <c r="Q133" s="515"/>
    </row>
    <row r="134" spans="17:17" s="414" customFormat="1" x14ac:dyDescent="0.3">
      <c r="Q134" s="515"/>
    </row>
    <row r="135" spans="17:17" s="414" customFormat="1" x14ac:dyDescent="0.3">
      <c r="Q135" s="515"/>
    </row>
    <row r="136" spans="17:17" s="414" customFormat="1" x14ac:dyDescent="0.3">
      <c r="Q136" s="515"/>
    </row>
    <row r="137" spans="17:17" s="414" customFormat="1" x14ac:dyDescent="0.3">
      <c r="Q137" s="515"/>
    </row>
    <row r="138" spans="17:17" s="414" customFormat="1" x14ac:dyDescent="0.3">
      <c r="Q138" s="515"/>
    </row>
    <row r="139" spans="17:17" s="414" customFormat="1" x14ac:dyDescent="0.3">
      <c r="Q139" s="515"/>
    </row>
    <row r="140" spans="17:17" s="414" customFormat="1" x14ac:dyDescent="0.3">
      <c r="Q140" s="515"/>
    </row>
    <row r="141" spans="17:17" s="414" customFormat="1" x14ac:dyDescent="0.3">
      <c r="Q141" s="515"/>
    </row>
    <row r="142" spans="17:17" s="414" customFormat="1" x14ac:dyDescent="0.3">
      <c r="Q142" s="515"/>
    </row>
    <row r="143" spans="17:17" s="414" customFormat="1" x14ac:dyDescent="0.3">
      <c r="Q143" s="515"/>
    </row>
    <row r="144" spans="17:17" s="414" customFormat="1" x14ac:dyDescent="0.3">
      <c r="Q144" s="515"/>
    </row>
    <row r="145" spans="17:17" s="414" customFormat="1" x14ac:dyDescent="0.3">
      <c r="Q145" s="515"/>
    </row>
    <row r="146" spans="17:17" s="414" customFormat="1" x14ac:dyDescent="0.3">
      <c r="Q146" s="515"/>
    </row>
    <row r="147" spans="17:17" s="414" customFormat="1" x14ac:dyDescent="0.3">
      <c r="Q147" s="515"/>
    </row>
    <row r="148" spans="17:17" s="414" customFormat="1" x14ac:dyDescent="0.3">
      <c r="Q148" s="515"/>
    </row>
    <row r="149" spans="17:17" s="414" customFormat="1" x14ac:dyDescent="0.3">
      <c r="Q149" s="515"/>
    </row>
    <row r="150" spans="17:17" s="414" customFormat="1" x14ac:dyDescent="0.3">
      <c r="Q150" s="515"/>
    </row>
    <row r="151" spans="17:17" s="414" customFormat="1" x14ac:dyDescent="0.3">
      <c r="Q151" s="515"/>
    </row>
    <row r="152" spans="17:17" s="414" customFormat="1" x14ac:dyDescent="0.3">
      <c r="Q152" s="515"/>
    </row>
    <row r="153" spans="17:17" s="414" customFormat="1" x14ac:dyDescent="0.3">
      <c r="Q153" s="515"/>
    </row>
    <row r="154" spans="17:17" s="414" customFormat="1" x14ac:dyDescent="0.3">
      <c r="Q154" s="515"/>
    </row>
    <row r="155" spans="17:17" s="414" customFormat="1" x14ac:dyDescent="0.3">
      <c r="Q155" s="515"/>
    </row>
    <row r="156" spans="17:17" s="414" customFormat="1" x14ac:dyDescent="0.3">
      <c r="Q156" s="515"/>
    </row>
    <row r="157" spans="17:17" s="414" customFormat="1" x14ac:dyDescent="0.3">
      <c r="Q157" s="515"/>
    </row>
    <row r="158" spans="17:17" s="414" customFormat="1" x14ac:dyDescent="0.3">
      <c r="Q158" s="515"/>
    </row>
    <row r="159" spans="17:17" s="414" customFormat="1" x14ac:dyDescent="0.3">
      <c r="Q159" s="515"/>
    </row>
    <row r="160" spans="17:17" s="414" customFormat="1" x14ac:dyDescent="0.3">
      <c r="Q160" s="515"/>
    </row>
    <row r="161" spans="17:17" s="414" customFormat="1" x14ac:dyDescent="0.3">
      <c r="Q161" s="515"/>
    </row>
    <row r="162" spans="17:17" s="414" customFormat="1" x14ac:dyDescent="0.3">
      <c r="Q162" s="515"/>
    </row>
    <row r="163" spans="17:17" s="414" customFormat="1" x14ac:dyDescent="0.3">
      <c r="Q163" s="515"/>
    </row>
    <row r="164" spans="17:17" s="414" customFormat="1" x14ac:dyDescent="0.3">
      <c r="Q164" s="515"/>
    </row>
    <row r="165" spans="17:17" s="414" customFormat="1" x14ac:dyDescent="0.3">
      <c r="Q165" s="515"/>
    </row>
    <row r="166" spans="17:17" s="414" customFormat="1" x14ac:dyDescent="0.3">
      <c r="Q166" s="515"/>
    </row>
    <row r="167" spans="17:17" s="414" customFormat="1" x14ac:dyDescent="0.3">
      <c r="Q167" s="515"/>
    </row>
    <row r="168" spans="17:17" s="414" customFormat="1" x14ac:dyDescent="0.3">
      <c r="Q168" s="515"/>
    </row>
    <row r="169" spans="17:17" s="414" customFormat="1" x14ac:dyDescent="0.3">
      <c r="Q169" s="515"/>
    </row>
    <row r="170" spans="17:17" s="414" customFormat="1" x14ac:dyDescent="0.3">
      <c r="Q170" s="515"/>
    </row>
    <row r="171" spans="17:17" s="414" customFormat="1" x14ac:dyDescent="0.3">
      <c r="Q171" s="515"/>
    </row>
    <row r="172" spans="17:17" s="414" customFormat="1" x14ac:dyDescent="0.3">
      <c r="Q172" s="515"/>
    </row>
    <row r="173" spans="17:17" s="414" customFormat="1" x14ac:dyDescent="0.3">
      <c r="Q173" s="515"/>
    </row>
    <row r="174" spans="17:17" s="414" customFormat="1" x14ac:dyDescent="0.3">
      <c r="Q174" s="515"/>
    </row>
    <row r="175" spans="17:17" s="414" customFormat="1" x14ac:dyDescent="0.3">
      <c r="Q175" s="515"/>
    </row>
    <row r="176" spans="17:17" s="414" customFormat="1" x14ac:dyDescent="0.3">
      <c r="Q176" s="515"/>
    </row>
    <row r="177" spans="17:17" s="414" customFormat="1" x14ac:dyDescent="0.3">
      <c r="Q177" s="515"/>
    </row>
    <row r="178" spans="17:17" s="414" customFormat="1" x14ac:dyDescent="0.3">
      <c r="Q178" s="515"/>
    </row>
    <row r="179" spans="17:17" s="414" customFormat="1" x14ac:dyDescent="0.3">
      <c r="Q179" s="515"/>
    </row>
    <row r="180" spans="17:17" s="414" customFormat="1" x14ac:dyDescent="0.3">
      <c r="Q180" s="515"/>
    </row>
    <row r="181" spans="17:17" s="414" customFormat="1" x14ac:dyDescent="0.3">
      <c r="Q181" s="515"/>
    </row>
    <row r="182" spans="17:17" s="414" customFormat="1" x14ac:dyDescent="0.3">
      <c r="Q182" s="515"/>
    </row>
    <row r="183" spans="17:17" s="414" customFormat="1" x14ac:dyDescent="0.3">
      <c r="Q183" s="515"/>
    </row>
    <row r="184" spans="17:17" s="414" customFormat="1" x14ac:dyDescent="0.3">
      <c r="Q184" s="515"/>
    </row>
    <row r="185" spans="17:17" s="414" customFormat="1" x14ac:dyDescent="0.3">
      <c r="Q185" s="515"/>
    </row>
    <row r="186" spans="17:17" s="414" customFormat="1" x14ac:dyDescent="0.3">
      <c r="Q186" s="515"/>
    </row>
    <row r="187" spans="17:17" s="414" customFormat="1" x14ac:dyDescent="0.3">
      <c r="Q187" s="515"/>
    </row>
    <row r="188" spans="17:17" s="414" customFormat="1" x14ac:dyDescent="0.3">
      <c r="Q188" s="515"/>
    </row>
    <row r="189" spans="17:17" s="414" customFormat="1" x14ac:dyDescent="0.3">
      <c r="Q189" s="515"/>
    </row>
    <row r="190" spans="17:17" s="414" customFormat="1" x14ac:dyDescent="0.3">
      <c r="Q190" s="515"/>
    </row>
    <row r="191" spans="17:17" s="414" customFormat="1" x14ac:dyDescent="0.3">
      <c r="Q191" s="515"/>
    </row>
    <row r="192" spans="17:17" s="414" customFormat="1" x14ac:dyDescent="0.3">
      <c r="Q192" s="515"/>
    </row>
    <row r="193" spans="17:17" s="414" customFormat="1" x14ac:dyDescent="0.3">
      <c r="Q193" s="515"/>
    </row>
    <row r="194" spans="17:17" s="414" customFormat="1" x14ac:dyDescent="0.3">
      <c r="Q194" s="515"/>
    </row>
    <row r="195" spans="17:17" s="414" customFormat="1" x14ac:dyDescent="0.3">
      <c r="Q195" s="515"/>
    </row>
    <row r="196" spans="17:17" s="414" customFormat="1" x14ac:dyDescent="0.3">
      <c r="Q196" s="515"/>
    </row>
    <row r="197" spans="17:17" s="414" customFormat="1" x14ac:dyDescent="0.3">
      <c r="Q197" s="515"/>
    </row>
    <row r="198" spans="17:17" s="414" customFormat="1" x14ac:dyDescent="0.3">
      <c r="Q198" s="515"/>
    </row>
    <row r="199" spans="17:17" s="414" customFormat="1" x14ac:dyDescent="0.3">
      <c r="Q199" s="515"/>
    </row>
    <row r="200" spans="17:17" s="414" customFormat="1" x14ac:dyDescent="0.3">
      <c r="Q200" s="515"/>
    </row>
    <row r="201" spans="17:17" s="414" customFormat="1" x14ac:dyDescent="0.3">
      <c r="Q201" s="515"/>
    </row>
    <row r="202" spans="17:17" s="414" customFormat="1" x14ac:dyDescent="0.3">
      <c r="Q202" s="515"/>
    </row>
    <row r="203" spans="17:17" s="414" customFormat="1" x14ac:dyDescent="0.3">
      <c r="Q203" s="515"/>
    </row>
    <row r="204" spans="17:17" s="414" customFormat="1" x14ac:dyDescent="0.3">
      <c r="Q204" s="515"/>
    </row>
    <row r="205" spans="17:17" s="414" customFormat="1" x14ac:dyDescent="0.3">
      <c r="Q205" s="515"/>
    </row>
    <row r="206" spans="17:17" s="414" customFormat="1" x14ac:dyDescent="0.3">
      <c r="Q206" s="515"/>
    </row>
    <row r="207" spans="17:17" s="414" customFormat="1" x14ac:dyDescent="0.3">
      <c r="Q207" s="515"/>
    </row>
    <row r="208" spans="17:17" s="414" customFormat="1" x14ac:dyDescent="0.3">
      <c r="Q208" s="515"/>
    </row>
    <row r="209" spans="17:17" s="414" customFormat="1" x14ac:dyDescent="0.3">
      <c r="Q209" s="515"/>
    </row>
    <row r="210" spans="17:17" s="414" customFormat="1" x14ac:dyDescent="0.3">
      <c r="Q210" s="515"/>
    </row>
    <row r="211" spans="17:17" s="414" customFormat="1" x14ac:dyDescent="0.3">
      <c r="Q211" s="515"/>
    </row>
    <row r="212" spans="17:17" s="414" customFormat="1" x14ac:dyDescent="0.3">
      <c r="Q212" s="515"/>
    </row>
    <row r="213" spans="17:17" s="414" customFormat="1" x14ac:dyDescent="0.3">
      <c r="Q213" s="515"/>
    </row>
    <row r="214" spans="17:17" s="414" customFormat="1" x14ac:dyDescent="0.3">
      <c r="Q214" s="515"/>
    </row>
    <row r="215" spans="17:17" s="414" customFormat="1" x14ac:dyDescent="0.3">
      <c r="Q215" s="515"/>
    </row>
    <row r="216" spans="17:17" s="414" customFormat="1" x14ac:dyDescent="0.3">
      <c r="Q216" s="515"/>
    </row>
    <row r="217" spans="17:17" s="414" customFormat="1" x14ac:dyDescent="0.3">
      <c r="Q217" s="515"/>
    </row>
    <row r="218" spans="17:17" s="414" customFormat="1" x14ac:dyDescent="0.3">
      <c r="Q218" s="515"/>
    </row>
    <row r="219" spans="17:17" s="414" customFormat="1" x14ac:dyDescent="0.3">
      <c r="Q219" s="515"/>
    </row>
    <row r="220" spans="17:17" s="414" customFormat="1" x14ac:dyDescent="0.3">
      <c r="Q220" s="515"/>
    </row>
    <row r="221" spans="17:17" s="414" customFormat="1" x14ac:dyDescent="0.3">
      <c r="Q221" s="515"/>
    </row>
    <row r="222" spans="17:17" s="414" customFormat="1" x14ac:dyDescent="0.3">
      <c r="Q222" s="515"/>
    </row>
    <row r="223" spans="17:17" s="414" customFormat="1" x14ac:dyDescent="0.3">
      <c r="Q223" s="515"/>
    </row>
    <row r="224" spans="17:17" s="414" customFormat="1" x14ac:dyDescent="0.3">
      <c r="Q224" s="515"/>
    </row>
    <row r="225" spans="17:17" s="414" customFormat="1" x14ac:dyDescent="0.3">
      <c r="Q225" s="515"/>
    </row>
    <row r="226" spans="17:17" s="414" customFormat="1" x14ac:dyDescent="0.3">
      <c r="Q226" s="515"/>
    </row>
    <row r="227" spans="17:17" s="414" customFormat="1" x14ac:dyDescent="0.3">
      <c r="Q227" s="515"/>
    </row>
    <row r="228" spans="17:17" s="414" customFormat="1" x14ac:dyDescent="0.3">
      <c r="Q228" s="515"/>
    </row>
    <row r="229" spans="17:17" s="414" customFormat="1" x14ac:dyDescent="0.3">
      <c r="Q229" s="515"/>
    </row>
    <row r="230" spans="17:17" s="414" customFormat="1" x14ac:dyDescent="0.3">
      <c r="Q230" s="515"/>
    </row>
    <row r="231" spans="17:17" s="414" customFormat="1" x14ac:dyDescent="0.3">
      <c r="Q231" s="515"/>
    </row>
    <row r="232" spans="17:17" s="414" customFormat="1" x14ac:dyDescent="0.3">
      <c r="Q232" s="515"/>
    </row>
    <row r="233" spans="17:17" s="414" customFormat="1" x14ac:dyDescent="0.3">
      <c r="Q233" s="515"/>
    </row>
    <row r="234" spans="17:17" s="414" customFormat="1" x14ac:dyDescent="0.3">
      <c r="Q234" s="515"/>
    </row>
    <row r="235" spans="17:17" s="414" customFormat="1" x14ac:dyDescent="0.3">
      <c r="Q235" s="515"/>
    </row>
    <row r="236" spans="17:17" s="414" customFormat="1" x14ac:dyDescent="0.3">
      <c r="Q236" s="515"/>
    </row>
    <row r="237" spans="17:17" s="414" customFormat="1" x14ac:dyDescent="0.3">
      <c r="Q237" s="515"/>
    </row>
    <row r="238" spans="17:17" s="414" customFormat="1" x14ac:dyDescent="0.3">
      <c r="Q238" s="515"/>
    </row>
    <row r="239" spans="17:17" s="414" customFormat="1" x14ac:dyDescent="0.3">
      <c r="Q239" s="515"/>
    </row>
    <row r="240" spans="17:17" s="414" customFormat="1" x14ac:dyDescent="0.3">
      <c r="Q240" s="515"/>
    </row>
    <row r="241" spans="17:17" s="414" customFormat="1" x14ac:dyDescent="0.3">
      <c r="Q241" s="515"/>
    </row>
    <row r="242" spans="17:17" s="414" customFormat="1" x14ac:dyDescent="0.3">
      <c r="Q242" s="515"/>
    </row>
    <row r="243" spans="17:17" s="414" customFormat="1" x14ac:dyDescent="0.3">
      <c r="Q243" s="515"/>
    </row>
    <row r="244" spans="17:17" s="414" customFormat="1" x14ac:dyDescent="0.3">
      <c r="Q244" s="515"/>
    </row>
    <row r="245" spans="17:17" s="414" customFormat="1" x14ac:dyDescent="0.3">
      <c r="Q245" s="515"/>
    </row>
    <row r="246" spans="17:17" s="414" customFormat="1" x14ac:dyDescent="0.3">
      <c r="Q246" s="515"/>
    </row>
    <row r="247" spans="17:17" s="414" customFormat="1" x14ac:dyDescent="0.3">
      <c r="Q247" s="515"/>
    </row>
    <row r="248" spans="17:17" s="414" customFormat="1" x14ac:dyDescent="0.3">
      <c r="Q248" s="515"/>
    </row>
    <row r="249" spans="17:17" s="414" customFormat="1" x14ac:dyDescent="0.3">
      <c r="Q249" s="515"/>
    </row>
    <row r="250" spans="17:17" s="414" customFormat="1" x14ac:dyDescent="0.3">
      <c r="Q250" s="515"/>
    </row>
    <row r="251" spans="17:17" s="414" customFormat="1" x14ac:dyDescent="0.3">
      <c r="Q251" s="515"/>
    </row>
    <row r="252" spans="17:17" s="414" customFormat="1" x14ac:dyDescent="0.3">
      <c r="Q252" s="515"/>
    </row>
    <row r="253" spans="17:17" s="414" customFormat="1" x14ac:dyDescent="0.3">
      <c r="Q253" s="515"/>
    </row>
    <row r="254" spans="17:17" s="414" customFormat="1" x14ac:dyDescent="0.3">
      <c r="Q254" s="515"/>
    </row>
    <row r="255" spans="17:17" s="414" customFormat="1" x14ac:dyDescent="0.3">
      <c r="Q255" s="515"/>
    </row>
    <row r="256" spans="17:17" s="414" customFormat="1" x14ac:dyDescent="0.3">
      <c r="Q256" s="515"/>
    </row>
    <row r="257" spans="17:17" s="414" customFormat="1" x14ac:dyDescent="0.3">
      <c r="Q257" s="515"/>
    </row>
    <row r="258" spans="17:17" s="414" customFormat="1" x14ac:dyDescent="0.3">
      <c r="Q258" s="515"/>
    </row>
    <row r="259" spans="17:17" s="414" customFormat="1" x14ac:dyDescent="0.3">
      <c r="Q259" s="515"/>
    </row>
    <row r="260" spans="17:17" s="414" customFormat="1" x14ac:dyDescent="0.3">
      <c r="Q260" s="515"/>
    </row>
    <row r="261" spans="17:17" s="414" customFormat="1" x14ac:dyDescent="0.3">
      <c r="Q261" s="515"/>
    </row>
    <row r="262" spans="17:17" s="414" customFormat="1" x14ac:dyDescent="0.3">
      <c r="Q262" s="515"/>
    </row>
    <row r="263" spans="17:17" s="414" customFormat="1" x14ac:dyDescent="0.3">
      <c r="Q263" s="515"/>
    </row>
    <row r="264" spans="17:17" s="414" customFormat="1" x14ac:dyDescent="0.3">
      <c r="Q264" s="515"/>
    </row>
    <row r="265" spans="17:17" s="414" customFormat="1" x14ac:dyDescent="0.3">
      <c r="Q265" s="515"/>
    </row>
    <row r="266" spans="17:17" s="414" customFormat="1" x14ac:dyDescent="0.3">
      <c r="Q266" s="515"/>
    </row>
    <row r="267" spans="17:17" s="414" customFormat="1" x14ac:dyDescent="0.3">
      <c r="Q267" s="515"/>
    </row>
    <row r="268" spans="17:17" s="414" customFormat="1" x14ac:dyDescent="0.3">
      <c r="Q268" s="515"/>
    </row>
    <row r="269" spans="17:17" s="414" customFormat="1" x14ac:dyDescent="0.3">
      <c r="Q269" s="515"/>
    </row>
    <row r="270" spans="17:17" s="414" customFormat="1" x14ac:dyDescent="0.3">
      <c r="Q270" s="515"/>
    </row>
    <row r="271" spans="17:17" s="414" customFormat="1" x14ac:dyDescent="0.3">
      <c r="Q271" s="515"/>
    </row>
    <row r="272" spans="17:17" s="414" customFormat="1" x14ac:dyDescent="0.3">
      <c r="Q272" s="515"/>
    </row>
    <row r="273" spans="17:17" s="414" customFormat="1" x14ac:dyDescent="0.3">
      <c r="Q273" s="515"/>
    </row>
    <row r="274" spans="17:17" s="414" customFormat="1" x14ac:dyDescent="0.3">
      <c r="Q274" s="515"/>
    </row>
    <row r="275" spans="17:17" s="414" customFormat="1" x14ac:dyDescent="0.3">
      <c r="Q275" s="515"/>
    </row>
    <row r="276" spans="17:17" s="414" customFormat="1" x14ac:dyDescent="0.3">
      <c r="Q276" s="515"/>
    </row>
    <row r="277" spans="17:17" s="414" customFormat="1" x14ac:dyDescent="0.3">
      <c r="Q277" s="515"/>
    </row>
    <row r="278" spans="17:17" s="414" customFormat="1" x14ac:dyDescent="0.3">
      <c r="Q278" s="515"/>
    </row>
    <row r="279" spans="17:17" s="414" customFormat="1" x14ac:dyDescent="0.3">
      <c r="Q279" s="515"/>
    </row>
    <row r="280" spans="17:17" s="414" customFormat="1" x14ac:dyDescent="0.3">
      <c r="Q280" s="515"/>
    </row>
    <row r="281" spans="17:17" s="414" customFormat="1" x14ac:dyDescent="0.3">
      <c r="Q281" s="515"/>
    </row>
    <row r="282" spans="17:17" s="414" customFormat="1" x14ac:dyDescent="0.3">
      <c r="Q282" s="515"/>
    </row>
    <row r="283" spans="17:17" s="414" customFormat="1" x14ac:dyDescent="0.3">
      <c r="Q283" s="515"/>
    </row>
    <row r="284" spans="17:17" s="414" customFormat="1" x14ac:dyDescent="0.3">
      <c r="Q284" s="515"/>
    </row>
    <row r="285" spans="17:17" s="414" customFormat="1" x14ac:dyDescent="0.3">
      <c r="Q285" s="515"/>
    </row>
    <row r="286" spans="17:17" s="414" customFormat="1" x14ac:dyDescent="0.3">
      <c r="Q286" s="515"/>
    </row>
    <row r="287" spans="17:17" s="414" customFormat="1" x14ac:dyDescent="0.3">
      <c r="Q287" s="515"/>
    </row>
    <row r="288" spans="17:17" s="414" customFormat="1" x14ac:dyDescent="0.3">
      <c r="Q288" s="515"/>
    </row>
    <row r="289" spans="17:17" s="414" customFormat="1" x14ac:dyDescent="0.3">
      <c r="Q289" s="515"/>
    </row>
    <row r="290" spans="17:17" s="414" customFormat="1" x14ac:dyDescent="0.3">
      <c r="Q290" s="515"/>
    </row>
    <row r="291" spans="17:17" s="414" customFormat="1" x14ac:dyDescent="0.3">
      <c r="Q291" s="515"/>
    </row>
    <row r="292" spans="17:17" s="414" customFormat="1" x14ac:dyDescent="0.3">
      <c r="Q292" s="515"/>
    </row>
    <row r="293" spans="17:17" s="414" customFormat="1" x14ac:dyDescent="0.3">
      <c r="Q293" s="515"/>
    </row>
    <row r="294" spans="17:17" s="414" customFormat="1" x14ac:dyDescent="0.3">
      <c r="Q294" s="515"/>
    </row>
    <row r="295" spans="17:17" s="414" customFormat="1" x14ac:dyDescent="0.3">
      <c r="Q295" s="515"/>
    </row>
    <row r="296" spans="17:17" s="414" customFormat="1" x14ac:dyDescent="0.3">
      <c r="Q296" s="515"/>
    </row>
    <row r="297" spans="17:17" s="414" customFormat="1" x14ac:dyDescent="0.3">
      <c r="Q297" s="515"/>
    </row>
    <row r="298" spans="17:17" s="414" customFormat="1" x14ac:dyDescent="0.3">
      <c r="Q298" s="515"/>
    </row>
    <row r="299" spans="17:17" s="414" customFormat="1" x14ac:dyDescent="0.3">
      <c r="Q299" s="515"/>
    </row>
    <row r="300" spans="17:17" s="414" customFormat="1" x14ac:dyDescent="0.3">
      <c r="Q300" s="515"/>
    </row>
    <row r="301" spans="17:17" s="414" customFormat="1" x14ac:dyDescent="0.3">
      <c r="Q301" s="515"/>
    </row>
    <row r="302" spans="17:17" s="414" customFormat="1" x14ac:dyDescent="0.3">
      <c r="Q302" s="515"/>
    </row>
    <row r="303" spans="17:17" s="414" customFormat="1" x14ac:dyDescent="0.3">
      <c r="Q303" s="515"/>
    </row>
    <row r="304" spans="17:17" s="414" customFormat="1" x14ac:dyDescent="0.3">
      <c r="Q304" s="515"/>
    </row>
    <row r="305" spans="17:17" s="414" customFormat="1" x14ac:dyDescent="0.3">
      <c r="Q305" s="515"/>
    </row>
    <row r="306" spans="17:17" s="414" customFormat="1" x14ac:dyDescent="0.3">
      <c r="Q306" s="515"/>
    </row>
    <row r="307" spans="17:17" s="414" customFormat="1" x14ac:dyDescent="0.3">
      <c r="Q307" s="515"/>
    </row>
    <row r="308" spans="17:17" s="414" customFormat="1" x14ac:dyDescent="0.3">
      <c r="Q308" s="515"/>
    </row>
    <row r="309" spans="17:17" s="414" customFormat="1" x14ac:dyDescent="0.3">
      <c r="Q309" s="515"/>
    </row>
    <row r="310" spans="17:17" s="414" customFormat="1" x14ac:dyDescent="0.3">
      <c r="Q310" s="515"/>
    </row>
    <row r="311" spans="17:17" s="414" customFormat="1" x14ac:dyDescent="0.3">
      <c r="Q311" s="515"/>
    </row>
    <row r="312" spans="17:17" s="414" customFormat="1" x14ac:dyDescent="0.3">
      <c r="Q312" s="515"/>
    </row>
    <row r="313" spans="17:17" s="414" customFormat="1" x14ac:dyDescent="0.3">
      <c r="Q313" s="515"/>
    </row>
    <row r="314" spans="17:17" s="414" customFormat="1" x14ac:dyDescent="0.3">
      <c r="Q314" s="515"/>
    </row>
    <row r="315" spans="17:17" s="414" customFormat="1" x14ac:dyDescent="0.3">
      <c r="Q315" s="515"/>
    </row>
    <row r="316" spans="17:17" s="414" customFormat="1" x14ac:dyDescent="0.3">
      <c r="Q316" s="515"/>
    </row>
    <row r="317" spans="17:17" s="414" customFormat="1" x14ac:dyDescent="0.3">
      <c r="Q317" s="515"/>
    </row>
    <row r="318" spans="17:17" s="414" customFormat="1" x14ac:dyDescent="0.3">
      <c r="Q318" s="515"/>
    </row>
    <row r="319" spans="17:17" s="414" customFormat="1" x14ac:dyDescent="0.3">
      <c r="Q319" s="515"/>
    </row>
    <row r="320" spans="17:17" s="414" customFormat="1" x14ac:dyDescent="0.3">
      <c r="Q320" s="515"/>
    </row>
    <row r="321" spans="17:17" s="414" customFormat="1" x14ac:dyDescent="0.3">
      <c r="Q321" s="515"/>
    </row>
    <row r="322" spans="17:17" s="414" customFormat="1" x14ac:dyDescent="0.3">
      <c r="Q322" s="515"/>
    </row>
    <row r="323" spans="17:17" s="414" customFormat="1" x14ac:dyDescent="0.3">
      <c r="Q323" s="515"/>
    </row>
    <row r="324" spans="17:17" s="414" customFormat="1" x14ac:dyDescent="0.3">
      <c r="Q324" s="515"/>
    </row>
    <row r="325" spans="17:17" s="414" customFormat="1" x14ac:dyDescent="0.3">
      <c r="Q325" s="515"/>
    </row>
    <row r="326" spans="17:17" s="414" customFormat="1" x14ac:dyDescent="0.3">
      <c r="Q326" s="515"/>
    </row>
    <row r="327" spans="17:17" s="414" customFormat="1" x14ac:dyDescent="0.3">
      <c r="Q327" s="515"/>
    </row>
    <row r="328" spans="17:17" s="414" customFormat="1" x14ac:dyDescent="0.3">
      <c r="Q328" s="515"/>
    </row>
    <row r="329" spans="17:17" s="414" customFormat="1" x14ac:dyDescent="0.3">
      <c r="Q329" s="515"/>
    </row>
    <row r="330" spans="17:17" s="414" customFormat="1" x14ac:dyDescent="0.3">
      <c r="Q330" s="515"/>
    </row>
    <row r="331" spans="17:17" s="414" customFormat="1" x14ac:dyDescent="0.3">
      <c r="Q331" s="515"/>
    </row>
    <row r="332" spans="17:17" s="414" customFormat="1" x14ac:dyDescent="0.3">
      <c r="Q332" s="515"/>
    </row>
    <row r="333" spans="17:17" s="414" customFormat="1" x14ac:dyDescent="0.3">
      <c r="Q333" s="515"/>
    </row>
    <row r="334" spans="17:17" s="414" customFormat="1" x14ac:dyDescent="0.3">
      <c r="Q334" s="515"/>
    </row>
    <row r="335" spans="17:17" s="414" customFormat="1" x14ac:dyDescent="0.3">
      <c r="Q335" s="515"/>
    </row>
    <row r="336" spans="17:17" s="414" customFormat="1" x14ac:dyDescent="0.3">
      <c r="Q336" s="515"/>
    </row>
    <row r="337" spans="17:17" s="414" customFormat="1" x14ac:dyDescent="0.3">
      <c r="Q337" s="515"/>
    </row>
    <row r="338" spans="17:17" s="414" customFormat="1" x14ac:dyDescent="0.3">
      <c r="Q338" s="515"/>
    </row>
    <row r="339" spans="17:17" s="414" customFormat="1" x14ac:dyDescent="0.3">
      <c r="Q339" s="515"/>
    </row>
    <row r="340" spans="17:17" s="414" customFormat="1" x14ac:dyDescent="0.3">
      <c r="Q340" s="515"/>
    </row>
    <row r="341" spans="17:17" s="414" customFormat="1" x14ac:dyDescent="0.3">
      <c r="Q341" s="515"/>
    </row>
    <row r="342" spans="17:17" s="414" customFormat="1" x14ac:dyDescent="0.3">
      <c r="Q342" s="515"/>
    </row>
    <row r="343" spans="17:17" s="414" customFormat="1" x14ac:dyDescent="0.3">
      <c r="Q343" s="515"/>
    </row>
    <row r="344" spans="17:17" s="414" customFormat="1" x14ac:dyDescent="0.3">
      <c r="Q344" s="515"/>
    </row>
    <row r="345" spans="17:17" s="414" customFormat="1" x14ac:dyDescent="0.3">
      <c r="Q345" s="515"/>
    </row>
    <row r="346" spans="17:17" s="414" customFormat="1" x14ac:dyDescent="0.3">
      <c r="Q346" s="515"/>
    </row>
    <row r="347" spans="17:17" s="414" customFormat="1" x14ac:dyDescent="0.3">
      <c r="Q347" s="515"/>
    </row>
    <row r="348" spans="17:17" s="414" customFormat="1" x14ac:dyDescent="0.3">
      <c r="Q348" s="515"/>
    </row>
    <row r="349" spans="17:17" s="414" customFormat="1" x14ac:dyDescent="0.3">
      <c r="Q349" s="515"/>
    </row>
    <row r="350" spans="17:17" s="414" customFormat="1" x14ac:dyDescent="0.3">
      <c r="Q350" s="515"/>
    </row>
    <row r="351" spans="17:17" s="414" customFormat="1" x14ac:dyDescent="0.3">
      <c r="Q351" s="515"/>
    </row>
    <row r="352" spans="17:17" s="414" customFormat="1" x14ac:dyDescent="0.3">
      <c r="Q352" s="515"/>
    </row>
    <row r="353" spans="17:17" s="414" customFormat="1" x14ac:dyDescent="0.3">
      <c r="Q353" s="515"/>
    </row>
    <row r="354" spans="17:17" s="414" customFormat="1" x14ac:dyDescent="0.3">
      <c r="Q354" s="515"/>
    </row>
    <row r="355" spans="17:17" s="414" customFormat="1" x14ac:dyDescent="0.3">
      <c r="Q355" s="515"/>
    </row>
    <row r="356" spans="17:17" s="414" customFormat="1" x14ac:dyDescent="0.3">
      <c r="Q356" s="515"/>
    </row>
    <row r="357" spans="17:17" s="414" customFormat="1" x14ac:dyDescent="0.3">
      <c r="Q357" s="515"/>
    </row>
    <row r="358" spans="17:17" s="414" customFormat="1" x14ac:dyDescent="0.3">
      <c r="Q358" s="515"/>
    </row>
    <row r="359" spans="17:17" s="414" customFormat="1" x14ac:dyDescent="0.3">
      <c r="Q359" s="515"/>
    </row>
    <row r="360" spans="17:17" s="414" customFormat="1" x14ac:dyDescent="0.3">
      <c r="Q360" s="515"/>
    </row>
    <row r="361" spans="17:17" s="414" customFormat="1" x14ac:dyDescent="0.3">
      <c r="Q361" s="515"/>
    </row>
    <row r="362" spans="17:17" s="414" customFormat="1" x14ac:dyDescent="0.3">
      <c r="Q362" s="515"/>
    </row>
    <row r="363" spans="17:17" s="414" customFormat="1" x14ac:dyDescent="0.3">
      <c r="Q363" s="515"/>
    </row>
    <row r="364" spans="17:17" s="414" customFormat="1" x14ac:dyDescent="0.3">
      <c r="Q364" s="515"/>
    </row>
    <row r="365" spans="17:17" s="414" customFormat="1" x14ac:dyDescent="0.3">
      <c r="Q365" s="515"/>
    </row>
    <row r="366" spans="17:17" s="414" customFormat="1" x14ac:dyDescent="0.3">
      <c r="Q366" s="515"/>
    </row>
    <row r="367" spans="17:17" s="414" customFormat="1" x14ac:dyDescent="0.3">
      <c r="Q367" s="515"/>
    </row>
    <row r="368" spans="17:17" s="414" customFormat="1" x14ac:dyDescent="0.3">
      <c r="Q368" s="515"/>
    </row>
    <row r="369" spans="17:17" s="414" customFormat="1" x14ac:dyDescent="0.3">
      <c r="Q369" s="515"/>
    </row>
    <row r="370" spans="17:17" s="414" customFormat="1" x14ac:dyDescent="0.3">
      <c r="Q370" s="515"/>
    </row>
    <row r="371" spans="17:17" s="414" customFormat="1" x14ac:dyDescent="0.3">
      <c r="Q371" s="515"/>
    </row>
    <row r="372" spans="17:17" s="414" customFormat="1" x14ac:dyDescent="0.3">
      <c r="Q372" s="515"/>
    </row>
    <row r="373" spans="17:17" s="414" customFormat="1" x14ac:dyDescent="0.3">
      <c r="Q373" s="515"/>
    </row>
    <row r="374" spans="17:17" s="414" customFormat="1" x14ac:dyDescent="0.3">
      <c r="Q374" s="515"/>
    </row>
    <row r="375" spans="17:17" s="414" customFormat="1" x14ac:dyDescent="0.3">
      <c r="Q375" s="515"/>
    </row>
    <row r="376" spans="17:17" s="414" customFormat="1" x14ac:dyDescent="0.3">
      <c r="Q376" s="515"/>
    </row>
    <row r="377" spans="17:17" s="414" customFormat="1" x14ac:dyDescent="0.3">
      <c r="Q377" s="515"/>
    </row>
    <row r="378" spans="17:17" s="414" customFormat="1" x14ac:dyDescent="0.3">
      <c r="Q378" s="515"/>
    </row>
    <row r="379" spans="17:17" s="414" customFormat="1" x14ac:dyDescent="0.3">
      <c r="Q379" s="515"/>
    </row>
    <row r="380" spans="17:17" s="414" customFormat="1" x14ac:dyDescent="0.3">
      <c r="Q380" s="515"/>
    </row>
    <row r="381" spans="17:17" s="414" customFormat="1" x14ac:dyDescent="0.3">
      <c r="Q381" s="515"/>
    </row>
    <row r="382" spans="17:17" s="414" customFormat="1" x14ac:dyDescent="0.3">
      <c r="Q382" s="515"/>
    </row>
    <row r="383" spans="17:17" s="414" customFormat="1" x14ac:dyDescent="0.3">
      <c r="Q383" s="515"/>
    </row>
    <row r="384" spans="17:17" s="414" customFormat="1" x14ac:dyDescent="0.3">
      <c r="Q384" s="515"/>
    </row>
    <row r="385" spans="17:17" s="414" customFormat="1" x14ac:dyDescent="0.3">
      <c r="Q385" s="515"/>
    </row>
    <row r="386" spans="17:17" s="414" customFormat="1" x14ac:dyDescent="0.3">
      <c r="Q386" s="515"/>
    </row>
    <row r="387" spans="17:17" s="414" customFormat="1" x14ac:dyDescent="0.3">
      <c r="Q387" s="515"/>
    </row>
    <row r="388" spans="17:17" s="414" customFormat="1" x14ac:dyDescent="0.3">
      <c r="Q388" s="515"/>
    </row>
    <row r="389" spans="17:17" s="414" customFormat="1" x14ac:dyDescent="0.3">
      <c r="Q389" s="515"/>
    </row>
    <row r="390" spans="17:17" s="414" customFormat="1" x14ac:dyDescent="0.3">
      <c r="Q390" s="515"/>
    </row>
    <row r="391" spans="17:17" s="414" customFormat="1" x14ac:dyDescent="0.3">
      <c r="Q391" s="515"/>
    </row>
    <row r="392" spans="17:17" s="414" customFormat="1" x14ac:dyDescent="0.3">
      <c r="Q392" s="515"/>
    </row>
    <row r="393" spans="17:17" s="414" customFormat="1" x14ac:dyDescent="0.3">
      <c r="Q393" s="515"/>
    </row>
    <row r="394" spans="17:17" s="414" customFormat="1" x14ac:dyDescent="0.3">
      <c r="Q394" s="515"/>
    </row>
    <row r="395" spans="17:17" s="414" customFormat="1" x14ac:dyDescent="0.3">
      <c r="Q395" s="515"/>
    </row>
    <row r="396" spans="17:17" s="414" customFormat="1" x14ac:dyDescent="0.3">
      <c r="Q396" s="515"/>
    </row>
    <row r="397" spans="17:17" s="414" customFormat="1" x14ac:dyDescent="0.3">
      <c r="Q397" s="515"/>
    </row>
    <row r="398" spans="17:17" s="414" customFormat="1" x14ac:dyDescent="0.3">
      <c r="Q398" s="515"/>
    </row>
    <row r="399" spans="17:17" s="414" customFormat="1" x14ac:dyDescent="0.3">
      <c r="Q399" s="515"/>
    </row>
    <row r="400" spans="17:17" s="414" customFormat="1" x14ac:dyDescent="0.3">
      <c r="Q400" s="515"/>
    </row>
    <row r="401" spans="17:17" s="414" customFormat="1" x14ac:dyDescent="0.3">
      <c r="Q401" s="515"/>
    </row>
    <row r="402" spans="17:17" s="414" customFormat="1" x14ac:dyDescent="0.3">
      <c r="Q402" s="515"/>
    </row>
    <row r="403" spans="17:17" s="414" customFormat="1" x14ac:dyDescent="0.3">
      <c r="Q403" s="515"/>
    </row>
    <row r="404" spans="17:17" s="414" customFormat="1" x14ac:dyDescent="0.3">
      <c r="Q404" s="515"/>
    </row>
    <row r="405" spans="17:17" s="414" customFormat="1" x14ac:dyDescent="0.3">
      <c r="Q405" s="515"/>
    </row>
    <row r="406" spans="17:17" s="414" customFormat="1" x14ac:dyDescent="0.3">
      <c r="Q406" s="515"/>
    </row>
    <row r="407" spans="17:17" s="414" customFormat="1" x14ac:dyDescent="0.3">
      <c r="Q407" s="515"/>
    </row>
    <row r="408" spans="17:17" s="414" customFormat="1" x14ac:dyDescent="0.3">
      <c r="Q408" s="515"/>
    </row>
    <row r="409" spans="17:17" s="414" customFormat="1" x14ac:dyDescent="0.3">
      <c r="Q409" s="515"/>
    </row>
    <row r="410" spans="17:17" s="414" customFormat="1" x14ac:dyDescent="0.3">
      <c r="Q410" s="515"/>
    </row>
    <row r="411" spans="17:17" s="414" customFormat="1" x14ac:dyDescent="0.3">
      <c r="Q411" s="515"/>
    </row>
    <row r="412" spans="17:17" s="414" customFormat="1" x14ac:dyDescent="0.3">
      <c r="Q412" s="515"/>
    </row>
    <row r="413" spans="17:17" s="414" customFormat="1" x14ac:dyDescent="0.3">
      <c r="Q413" s="515"/>
    </row>
    <row r="414" spans="17:17" s="414" customFormat="1" x14ac:dyDescent="0.3">
      <c r="Q414" s="515"/>
    </row>
    <row r="415" spans="17:17" s="414" customFormat="1" x14ac:dyDescent="0.3">
      <c r="Q415" s="515"/>
    </row>
    <row r="416" spans="17:17" s="414" customFormat="1" x14ac:dyDescent="0.3">
      <c r="Q416" s="515"/>
    </row>
    <row r="417" spans="17:17" s="414" customFormat="1" x14ac:dyDescent="0.3">
      <c r="Q417" s="515"/>
    </row>
    <row r="418" spans="17:17" s="414" customFormat="1" x14ac:dyDescent="0.3">
      <c r="Q418" s="515"/>
    </row>
    <row r="419" spans="17:17" s="414" customFormat="1" x14ac:dyDescent="0.3">
      <c r="Q419" s="515"/>
    </row>
    <row r="420" spans="17:17" s="414" customFormat="1" x14ac:dyDescent="0.3">
      <c r="Q420" s="515"/>
    </row>
    <row r="421" spans="17:17" s="414" customFormat="1" x14ac:dyDescent="0.3">
      <c r="Q421" s="515"/>
    </row>
    <row r="422" spans="17:17" s="414" customFormat="1" x14ac:dyDescent="0.3">
      <c r="Q422" s="515"/>
    </row>
    <row r="423" spans="17:17" s="414" customFormat="1" x14ac:dyDescent="0.3">
      <c r="Q423" s="515"/>
    </row>
    <row r="424" spans="17:17" s="414" customFormat="1" x14ac:dyDescent="0.3">
      <c r="Q424" s="515"/>
    </row>
    <row r="425" spans="17:17" s="414" customFormat="1" x14ac:dyDescent="0.3">
      <c r="Q425" s="515"/>
    </row>
    <row r="426" spans="17:17" s="414" customFormat="1" x14ac:dyDescent="0.3">
      <c r="Q426" s="515"/>
    </row>
    <row r="427" spans="17:17" s="414" customFormat="1" x14ac:dyDescent="0.3">
      <c r="Q427" s="515"/>
    </row>
    <row r="428" spans="17:17" s="414" customFormat="1" x14ac:dyDescent="0.3">
      <c r="Q428" s="515"/>
    </row>
    <row r="429" spans="17:17" s="414" customFormat="1" x14ac:dyDescent="0.3">
      <c r="Q429" s="515"/>
    </row>
    <row r="430" spans="17:17" s="414" customFormat="1" x14ac:dyDescent="0.3">
      <c r="Q430" s="515"/>
    </row>
    <row r="431" spans="17:17" s="414" customFormat="1" x14ac:dyDescent="0.3">
      <c r="Q431" s="515"/>
    </row>
    <row r="432" spans="17:17" s="414" customFormat="1" x14ac:dyDescent="0.3">
      <c r="Q432" s="515"/>
    </row>
    <row r="433" spans="17:17" s="414" customFormat="1" x14ac:dyDescent="0.3">
      <c r="Q433" s="515"/>
    </row>
    <row r="434" spans="17:17" s="414" customFormat="1" x14ac:dyDescent="0.3">
      <c r="Q434" s="515"/>
    </row>
    <row r="435" spans="17:17" s="414" customFormat="1" x14ac:dyDescent="0.3">
      <c r="Q435" s="515"/>
    </row>
    <row r="436" spans="17:17" s="414" customFormat="1" x14ac:dyDescent="0.3">
      <c r="Q436" s="515"/>
    </row>
    <row r="437" spans="17:17" s="414" customFormat="1" x14ac:dyDescent="0.3">
      <c r="Q437" s="515"/>
    </row>
    <row r="438" spans="17:17" s="414" customFormat="1" x14ac:dyDescent="0.3">
      <c r="Q438" s="515"/>
    </row>
    <row r="439" spans="17:17" s="414" customFormat="1" x14ac:dyDescent="0.3">
      <c r="Q439" s="515"/>
    </row>
    <row r="440" spans="17:17" s="414" customFormat="1" x14ac:dyDescent="0.3">
      <c r="Q440" s="515"/>
    </row>
    <row r="441" spans="17:17" s="414" customFormat="1" x14ac:dyDescent="0.3">
      <c r="Q441" s="515"/>
    </row>
    <row r="442" spans="17:17" s="414" customFormat="1" x14ac:dyDescent="0.3">
      <c r="Q442" s="515"/>
    </row>
    <row r="443" spans="17:17" s="414" customFormat="1" x14ac:dyDescent="0.3">
      <c r="Q443" s="515"/>
    </row>
    <row r="444" spans="17:17" s="414" customFormat="1" x14ac:dyDescent="0.3">
      <c r="Q444" s="515"/>
    </row>
    <row r="445" spans="17:17" s="414" customFormat="1" x14ac:dyDescent="0.3">
      <c r="Q445" s="515"/>
    </row>
    <row r="446" spans="17:17" s="414" customFormat="1" x14ac:dyDescent="0.3">
      <c r="Q446" s="515"/>
    </row>
    <row r="447" spans="17:17" s="414" customFormat="1" x14ac:dyDescent="0.3">
      <c r="Q447" s="515"/>
    </row>
    <row r="448" spans="17:17" s="414" customFormat="1" x14ac:dyDescent="0.3">
      <c r="Q448" s="515"/>
    </row>
    <row r="449" spans="17:17" s="414" customFormat="1" x14ac:dyDescent="0.3">
      <c r="Q449" s="515"/>
    </row>
    <row r="450" spans="17:17" s="414" customFormat="1" x14ac:dyDescent="0.3">
      <c r="Q450" s="515"/>
    </row>
    <row r="451" spans="17:17" s="414" customFormat="1" x14ac:dyDescent="0.3">
      <c r="Q451" s="515"/>
    </row>
    <row r="452" spans="17:17" s="414" customFormat="1" x14ac:dyDescent="0.3">
      <c r="Q452" s="515"/>
    </row>
    <row r="453" spans="17:17" s="414" customFormat="1" x14ac:dyDescent="0.3">
      <c r="Q453" s="515"/>
    </row>
    <row r="454" spans="17:17" s="414" customFormat="1" x14ac:dyDescent="0.3">
      <c r="Q454" s="515"/>
    </row>
    <row r="455" spans="17:17" s="414" customFormat="1" x14ac:dyDescent="0.3">
      <c r="Q455" s="515"/>
    </row>
    <row r="456" spans="17:17" s="414" customFormat="1" x14ac:dyDescent="0.3">
      <c r="Q456" s="515"/>
    </row>
    <row r="457" spans="17:17" s="414" customFormat="1" x14ac:dyDescent="0.3">
      <c r="Q457" s="515"/>
    </row>
    <row r="458" spans="17:17" s="414" customFormat="1" x14ac:dyDescent="0.3">
      <c r="Q458" s="515"/>
    </row>
    <row r="459" spans="17:17" s="414" customFormat="1" x14ac:dyDescent="0.3">
      <c r="Q459" s="515"/>
    </row>
    <row r="460" spans="17:17" s="414" customFormat="1" x14ac:dyDescent="0.3">
      <c r="Q460" s="515"/>
    </row>
    <row r="461" spans="17:17" s="414" customFormat="1" x14ac:dyDescent="0.3">
      <c r="Q461" s="515"/>
    </row>
    <row r="462" spans="17:17" s="414" customFormat="1" x14ac:dyDescent="0.3">
      <c r="Q462" s="515"/>
    </row>
    <row r="463" spans="17:17" s="414" customFormat="1" x14ac:dyDescent="0.3">
      <c r="Q463" s="515"/>
    </row>
    <row r="464" spans="17:17" s="414" customFormat="1" x14ac:dyDescent="0.3">
      <c r="Q464" s="515"/>
    </row>
    <row r="465" spans="17:17" s="414" customFormat="1" x14ac:dyDescent="0.3">
      <c r="Q465" s="515"/>
    </row>
    <row r="466" spans="17:17" s="414" customFormat="1" x14ac:dyDescent="0.3">
      <c r="Q466" s="515"/>
    </row>
    <row r="467" spans="17:17" s="414" customFormat="1" x14ac:dyDescent="0.3">
      <c r="Q467" s="515"/>
    </row>
    <row r="468" spans="17:17" s="414" customFormat="1" x14ac:dyDescent="0.3">
      <c r="Q468" s="515"/>
    </row>
    <row r="469" spans="17:17" s="414" customFormat="1" x14ac:dyDescent="0.3">
      <c r="Q469" s="515"/>
    </row>
    <row r="470" spans="17:17" s="414" customFormat="1" x14ac:dyDescent="0.3">
      <c r="Q470" s="515"/>
    </row>
    <row r="471" spans="17:17" s="414" customFormat="1" x14ac:dyDescent="0.3">
      <c r="Q471" s="515"/>
    </row>
    <row r="472" spans="17:17" s="414" customFormat="1" x14ac:dyDescent="0.3">
      <c r="Q472" s="515"/>
    </row>
    <row r="473" spans="17:17" s="414" customFormat="1" x14ac:dyDescent="0.3">
      <c r="Q473" s="515"/>
    </row>
    <row r="474" spans="17:17" s="414" customFormat="1" x14ac:dyDescent="0.3">
      <c r="Q474" s="515"/>
    </row>
    <row r="475" spans="17:17" s="414" customFormat="1" x14ac:dyDescent="0.3">
      <c r="Q475" s="515"/>
    </row>
    <row r="476" spans="17:17" s="414" customFormat="1" x14ac:dyDescent="0.3">
      <c r="Q476" s="515"/>
    </row>
    <row r="477" spans="17:17" s="414" customFormat="1" x14ac:dyDescent="0.3">
      <c r="Q477" s="515"/>
    </row>
    <row r="478" spans="17:17" s="414" customFormat="1" x14ac:dyDescent="0.3">
      <c r="Q478" s="515"/>
    </row>
    <row r="479" spans="17:17" s="414" customFormat="1" x14ac:dyDescent="0.3">
      <c r="Q479" s="515"/>
    </row>
    <row r="480" spans="17:17" s="414" customFormat="1" x14ac:dyDescent="0.3">
      <c r="Q480" s="515"/>
    </row>
    <row r="481" spans="17:17" s="414" customFormat="1" x14ac:dyDescent="0.3">
      <c r="Q481" s="515"/>
    </row>
    <row r="482" spans="17:17" s="414" customFormat="1" x14ac:dyDescent="0.3">
      <c r="Q482" s="515"/>
    </row>
    <row r="483" spans="17:17" s="414" customFormat="1" x14ac:dyDescent="0.3">
      <c r="Q483" s="515"/>
    </row>
    <row r="484" spans="17:17" s="414" customFormat="1" x14ac:dyDescent="0.3">
      <c r="Q484" s="515"/>
    </row>
    <row r="485" spans="17:17" s="414" customFormat="1" x14ac:dyDescent="0.3">
      <c r="Q485" s="515"/>
    </row>
    <row r="486" spans="17:17" s="414" customFormat="1" x14ac:dyDescent="0.3">
      <c r="Q486" s="515"/>
    </row>
    <row r="487" spans="17:17" s="414" customFormat="1" x14ac:dyDescent="0.3">
      <c r="Q487" s="515"/>
    </row>
    <row r="488" spans="17:17" s="414" customFormat="1" x14ac:dyDescent="0.3">
      <c r="Q488" s="515"/>
    </row>
    <row r="489" spans="17:17" s="414" customFormat="1" x14ac:dyDescent="0.3">
      <c r="Q489" s="515"/>
    </row>
    <row r="490" spans="17:17" s="414" customFormat="1" x14ac:dyDescent="0.3">
      <c r="Q490" s="515"/>
    </row>
    <row r="491" spans="17:17" s="414" customFormat="1" x14ac:dyDescent="0.3">
      <c r="Q491" s="515"/>
    </row>
    <row r="492" spans="17:17" s="414" customFormat="1" x14ac:dyDescent="0.3">
      <c r="Q492" s="515"/>
    </row>
    <row r="493" spans="17:17" s="414" customFormat="1" x14ac:dyDescent="0.3">
      <c r="Q493" s="515"/>
    </row>
    <row r="494" spans="17:17" s="414" customFormat="1" x14ac:dyDescent="0.3">
      <c r="Q494" s="515"/>
    </row>
    <row r="495" spans="17:17" s="414" customFormat="1" x14ac:dyDescent="0.3">
      <c r="Q495" s="515"/>
    </row>
    <row r="496" spans="17:17" s="414" customFormat="1" x14ac:dyDescent="0.3">
      <c r="Q496" s="515"/>
    </row>
    <row r="497" spans="17:17" s="414" customFormat="1" x14ac:dyDescent="0.3">
      <c r="Q497" s="515"/>
    </row>
    <row r="498" spans="17:17" s="414" customFormat="1" x14ac:dyDescent="0.3">
      <c r="Q498" s="515"/>
    </row>
    <row r="499" spans="17:17" s="414" customFormat="1" x14ac:dyDescent="0.3">
      <c r="Q499" s="515"/>
    </row>
    <row r="500" spans="17:17" s="414" customFormat="1" x14ac:dyDescent="0.3">
      <c r="Q500" s="515"/>
    </row>
    <row r="501" spans="17:17" s="414" customFormat="1" x14ac:dyDescent="0.3">
      <c r="Q501" s="515"/>
    </row>
    <row r="502" spans="17:17" s="414" customFormat="1" x14ac:dyDescent="0.3">
      <c r="Q502" s="515"/>
    </row>
    <row r="503" spans="17:17" s="414" customFormat="1" x14ac:dyDescent="0.3">
      <c r="Q503" s="515"/>
    </row>
    <row r="504" spans="17:17" s="414" customFormat="1" x14ac:dyDescent="0.3">
      <c r="Q504" s="515"/>
    </row>
    <row r="505" spans="17:17" s="414" customFormat="1" x14ac:dyDescent="0.3">
      <c r="Q505" s="515"/>
    </row>
    <row r="506" spans="17:17" s="414" customFormat="1" x14ac:dyDescent="0.3">
      <c r="Q506" s="515"/>
    </row>
    <row r="507" spans="17:17" s="414" customFormat="1" x14ac:dyDescent="0.3">
      <c r="Q507" s="515"/>
    </row>
    <row r="508" spans="17:17" s="414" customFormat="1" x14ac:dyDescent="0.3">
      <c r="Q508" s="515"/>
    </row>
    <row r="509" spans="17:17" s="414" customFormat="1" x14ac:dyDescent="0.3">
      <c r="Q509" s="515"/>
    </row>
    <row r="510" spans="17:17" s="414" customFormat="1" x14ac:dyDescent="0.3">
      <c r="Q510" s="515"/>
    </row>
    <row r="511" spans="17:17" s="414" customFormat="1" x14ac:dyDescent="0.3">
      <c r="Q511" s="515"/>
    </row>
    <row r="512" spans="17:17" s="414" customFormat="1" x14ac:dyDescent="0.3">
      <c r="Q512" s="515"/>
    </row>
    <row r="513" spans="17:17" s="414" customFormat="1" x14ac:dyDescent="0.3">
      <c r="Q513" s="515"/>
    </row>
    <row r="514" spans="17:17" s="414" customFormat="1" x14ac:dyDescent="0.3">
      <c r="Q514" s="515"/>
    </row>
    <row r="515" spans="17:17" s="414" customFormat="1" x14ac:dyDescent="0.3">
      <c r="Q515" s="515"/>
    </row>
    <row r="516" spans="17:17" s="414" customFormat="1" x14ac:dyDescent="0.3">
      <c r="Q516" s="515"/>
    </row>
    <row r="517" spans="17:17" s="414" customFormat="1" x14ac:dyDescent="0.3">
      <c r="Q517" s="515"/>
    </row>
    <row r="518" spans="17:17" s="414" customFormat="1" x14ac:dyDescent="0.3">
      <c r="Q518" s="515"/>
    </row>
    <row r="519" spans="17:17" s="414" customFormat="1" x14ac:dyDescent="0.3">
      <c r="Q519" s="515"/>
    </row>
    <row r="520" spans="17:17" s="414" customFormat="1" x14ac:dyDescent="0.3">
      <c r="Q520" s="515"/>
    </row>
    <row r="521" spans="17:17" s="414" customFormat="1" x14ac:dyDescent="0.3">
      <c r="Q521" s="515"/>
    </row>
    <row r="522" spans="17:17" s="414" customFormat="1" x14ac:dyDescent="0.3">
      <c r="Q522" s="515"/>
    </row>
    <row r="523" spans="17:17" s="414" customFormat="1" x14ac:dyDescent="0.3">
      <c r="Q523" s="515"/>
    </row>
    <row r="524" spans="17:17" s="414" customFormat="1" x14ac:dyDescent="0.3">
      <c r="Q524" s="515"/>
    </row>
    <row r="525" spans="17:17" s="414" customFormat="1" x14ac:dyDescent="0.3">
      <c r="Q525" s="515"/>
    </row>
    <row r="526" spans="17:17" s="414" customFormat="1" x14ac:dyDescent="0.3">
      <c r="Q526" s="515"/>
    </row>
    <row r="527" spans="17:17" s="414" customFormat="1" x14ac:dyDescent="0.3">
      <c r="Q527" s="515"/>
    </row>
    <row r="528" spans="17:17" s="414" customFormat="1" x14ac:dyDescent="0.3">
      <c r="Q528" s="515"/>
    </row>
    <row r="529" spans="17:17" s="414" customFormat="1" x14ac:dyDescent="0.3">
      <c r="Q529" s="515"/>
    </row>
    <row r="530" spans="17:17" s="414" customFormat="1" x14ac:dyDescent="0.3">
      <c r="Q530" s="515"/>
    </row>
    <row r="531" spans="17:17" s="414" customFormat="1" x14ac:dyDescent="0.3">
      <c r="Q531" s="515"/>
    </row>
    <row r="532" spans="17:17" s="414" customFormat="1" x14ac:dyDescent="0.3">
      <c r="Q532" s="515"/>
    </row>
    <row r="533" spans="17:17" s="414" customFormat="1" x14ac:dyDescent="0.3">
      <c r="Q533" s="515"/>
    </row>
    <row r="534" spans="17:17" s="414" customFormat="1" x14ac:dyDescent="0.3">
      <c r="Q534" s="515"/>
    </row>
    <row r="535" spans="17:17" s="414" customFormat="1" x14ac:dyDescent="0.3">
      <c r="Q535" s="515"/>
    </row>
    <row r="536" spans="17:17" s="414" customFormat="1" x14ac:dyDescent="0.3">
      <c r="Q536" s="515"/>
    </row>
    <row r="537" spans="17:17" s="414" customFormat="1" x14ac:dyDescent="0.3">
      <c r="Q537" s="515"/>
    </row>
    <row r="538" spans="17:17" s="414" customFormat="1" x14ac:dyDescent="0.3">
      <c r="Q538" s="515"/>
    </row>
    <row r="539" spans="17:17" s="414" customFormat="1" x14ac:dyDescent="0.3">
      <c r="Q539" s="515"/>
    </row>
    <row r="540" spans="17:17" s="414" customFormat="1" x14ac:dyDescent="0.3">
      <c r="Q540" s="515"/>
    </row>
    <row r="541" spans="17:17" s="414" customFormat="1" x14ac:dyDescent="0.3">
      <c r="Q541" s="515"/>
    </row>
    <row r="542" spans="17:17" s="414" customFormat="1" x14ac:dyDescent="0.3">
      <c r="Q542" s="515"/>
    </row>
    <row r="543" spans="17:17" s="414" customFormat="1" x14ac:dyDescent="0.3">
      <c r="Q543" s="515"/>
    </row>
    <row r="544" spans="17:17" s="414" customFormat="1" x14ac:dyDescent="0.3">
      <c r="Q544" s="515"/>
    </row>
    <row r="545" spans="17:17" s="414" customFormat="1" x14ac:dyDescent="0.3">
      <c r="Q545" s="515"/>
    </row>
    <row r="546" spans="17:17" s="414" customFormat="1" x14ac:dyDescent="0.3">
      <c r="Q546" s="515"/>
    </row>
    <row r="547" spans="17:17" s="414" customFormat="1" x14ac:dyDescent="0.3">
      <c r="Q547" s="515"/>
    </row>
    <row r="548" spans="17:17" s="414" customFormat="1" x14ac:dyDescent="0.3">
      <c r="Q548" s="515"/>
    </row>
    <row r="549" spans="17:17" s="414" customFormat="1" x14ac:dyDescent="0.3">
      <c r="Q549" s="515"/>
    </row>
    <row r="550" spans="17:17" s="414" customFormat="1" x14ac:dyDescent="0.3">
      <c r="Q550" s="515"/>
    </row>
    <row r="551" spans="17:17" s="414" customFormat="1" x14ac:dyDescent="0.3">
      <c r="Q551" s="515"/>
    </row>
    <row r="552" spans="17:17" s="414" customFormat="1" x14ac:dyDescent="0.3">
      <c r="Q552" s="515"/>
    </row>
    <row r="553" spans="17:17" s="414" customFormat="1" x14ac:dyDescent="0.3">
      <c r="Q553" s="515"/>
    </row>
    <row r="554" spans="17:17" s="414" customFormat="1" x14ac:dyDescent="0.3">
      <c r="Q554" s="515"/>
    </row>
    <row r="555" spans="17:17" s="414" customFormat="1" x14ac:dyDescent="0.3">
      <c r="Q555" s="515"/>
    </row>
    <row r="556" spans="17:17" s="414" customFormat="1" x14ac:dyDescent="0.3">
      <c r="Q556" s="515"/>
    </row>
    <row r="557" spans="17:17" s="414" customFormat="1" x14ac:dyDescent="0.3">
      <c r="Q557" s="515"/>
    </row>
    <row r="558" spans="17:17" s="414" customFormat="1" x14ac:dyDescent="0.3">
      <c r="Q558" s="515"/>
    </row>
    <row r="559" spans="17:17" s="414" customFormat="1" x14ac:dyDescent="0.3">
      <c r="Q559" s="515"/>
    </row>
    <row r="560" spans="17:17" s="414" customFormat="1" x14ac:dyDescent="0.3">
      <c r="Q560" s="515"/>
    </row>
    <row r="561" spans="17:17" s="414" customFormat="1" x14ac:dyDescent="0.3">
      <c r="Q561" s="515"/>
    </row>
    <row r="562" spans="17:17" s="414" customFormat="1" x14ac:dyDescent="0.3">
      <c r="Q562" s="515"/>
    </row>
    <row r="563" spans="17:17" s="414" customFormat="1" x14ac:dyDescent="0.3">
      <c r="Q563" s="515"/>
    </row>
    <row r="564" spans="17:17" s="414" customFormat="1" x14ac:dyDescent="0.3">
      <c r="Q564" s="515"/>
    </row>
    <row r="565" spans="17:17" s="414" customFormat="1" x14ac:dyDescent="0.3">
      <c r="Q565" s="515"/>
    </row>
    <row r="566" spans="17:17" s="414" customFormat="1" x14ac:dyDescent="0.3">
      <c r="Q566" s="515"/>
    </row>
    <row r="567" spans="17:17" s="414" customFormat="1" x14ac:dyDescent="0.3">
      <c r="Q567" s="515"/>
    </row>
    <row r="568" spans="17:17" s="414" customFormat="1" x14ac:dyDescent="0.3">
      <c r="Q568" s="515"/>
    </row>
    <row r="569" spans="17:17" s="414" customFormat="1" x14ac:dyDescent="0.3">
      <c r="Q569" s="515"/>
    </row>
    <row r="570" spans="17:17" s="414" customFormat="1" x14ac:dyDescent="0.3">
      <c r="Q570" s="515"/>
    </row>
    <row r="571" spans="17:17" s="414" customFormat="1" x14ac:dyDescent="0.3">
      <c r="Q571" s="515"/>
    </row>
    <row r="572" spans="17:17" s="414" customFormat="1" x14ac:dyDescent="0.3">
      <c r="Q572" s="515"/>
    </row>
    <row r="573" spans="17:17" s="414" customFormat="1" x14ac:dyDescent="0.3">
      <c r="Q573" s="515"/>
    </row>
    <row r="574" spans="17:17" s="414" customFormat="1" x14ac:dyDescent="0.3">
      <c r="Q574" s="515"/>
    </row>
    <row r="575" spans="17:17" s="414" customFormat="1" x14ac:dyDescent="0.3">
      <c r="Q575" s="515"/>
    </row>
    <row r="576" spans="17:17" s="414" customFormat="1" x14ac:dyDescent="0.3">
      <c r="Q576" s="515"/>
    </row>
    <row r="577" spans="17:17" s="414" customFormat="1" x14ac:dyDescent="0.3">
      <c r="Q577" s="515"/>
    </row>
    <row r="578" spans="17:17" s="414" customFormat="1" x14ac:dyDescent="0.3">
      <c r="Q578" s="515"/>
    </row>
    <row r="579" spans="17:17" s="414" customFormat="1" x14ac:dyDescent="0.3">
      <c r="Q579" s="515"/>
    </row>
    <row r="580" spans="17:17" s="414" customFormat="1" x14ac:dyDescent="0.3">
      <c r="Q580" s="515"/>
    </row>
    <row r="581" spans="17:17" s="414" customFormat="1" x14ac:dyDescent="0.3">
      <c r="Q581" s="515"/>
    </row>
    <row r="582" spans="17:17" s="414" customFormat="1" x14ac:dyDescent="0.3">
      <c r="Q582" s="515"/>
    </row>
    <row r="583" spans="17:17" s="414" customFormat="1" x14ac:dyDescent="0.3">
      <c r="Q583" s="515"/>
    </row>
    <row r="584" spans="17:17" s="414" customFormat="1" x14ac:dyDescent="0.3">
      <c r="Q584" s="515"/>
    </row>
    <row r="585" spans="17:17" s="414" customFormat="1" x14ac:dyDescent="0.3">
      <c r="Q585" s="515"/>
    </row>
    <row r="586" spans="17:17" s="414" customFormat="1" x14ac:dyDescent="0.3">
      <c r="Q586" s="515"/>
    </row>
    <row r="587" spans="17:17" s="414" customFormat="1" x14ac:dyDescent="0.3">
      <c r="Q587" s="515"/>
    </row>
    <row r="588" spans="17:17" s="414" customFormat="1" x14ac:dyDescent="0.3">
      <c r="Q588" s="515"/>
    </row>
    <row r="589" spans="17:17" s="414" customFormat="1" x14ac:dyDescent="0.3">
      <c r="Q589" s="515"/>
    </row>
    <row r="590" spans="17:17" s="414" customFormat="1" x14ac:dyDescent="0.3">
      <c r="Q590" s="515"/>
    </row>
    <row r="591" spans="17:17" s="414" customFormat="1" x14ac:dyDescent="0.3">
      <c r="Q591" s="515"/>
    </row>
    <row r="592" spans="17:17" s="414" customFormat="1" x14ac:dyDescent="0.3">
      <c r="Q592" s="515"/>
    </row>
    <row r="593" spans="17:17" s="414" customFormat="1" x14ac:dyDescent="0.3">
      <c r="Q593" s="515"/>
    </row>
    <row r="594" spans="17:17" s="414" customFormat="1" x14ac:dyDescent="0.3">
      <c r="Q594" s="515"/>
    </row>
    <row r="595" spans="17:17" s="414" customFormat="1" x14ac:dyDescent="0.3">
      <c r="Q595" s="515"/>
    </row>
    <row r="596" spans="17:17" s="414" customFormat="1" x14ac:dyDescent="0.3">
      <c r="Q596" s="515"/>
    </row>
    <row r="597" spans="17:17" s="414" customFormat="1" x14ac:dyDescent="0.3">
      <c r="Q597" s="515"/>
    </row>
    <row r="598" spans="17:17" s="414" customFormat="1" x14ac:dyDescent="0.3">
      <c r="Q598" s="515"/>
    </row>
    <row r="599" spans="17:17" s="414" customFormat="1" x14ac:dyDescent="0.3">
      <c r="Q599" s="515"/>
    </row>
    <row r="600" spans="17:17" s="414" customFormat="1" x14ac:dyDescent="0.3">
      <c r="Q600" s="515"/>
    </row>
    <row r="601" spans="17:17" s="414" customFormat="1" x14ac:dyDescent="0.3">
      <c r="Q601" s="515"/>
    </row>
    <row r="602" spans="17:17" s="414" customFormat="1" x14ac:dyDescent="0.3">
      <c r="Q602" s="515"/>
    </row>
    <row r="603" spans="17:17" s="414" customFormat="1" x14ac:dyDescent="0.3">
      <c r="Q603" s="515"/>
    </row>
    <row r="604" spans="17:17" s="414" customFormat="1" x14ac:dyDescent="0.3">
      <c r="Q604" s="515"/>
    </row>
    <row r="605" spans="17:17" s="414" customFormat="1" x14ac:dyDescent="0.3">
      <c r="Q605" s="515"/>
    </row>
    <row r="606" spans="17:17" s="414" customFormat="1" x14ac:dyDescent="0.3">
      <c r="Q606" s="515"/>
    </row>
    <row r="607" spans="17:17" s="414" customFormat="1" x14ac:dyDescent="0.3">
      <c r="Q607" s="515"/>
    </row>
    <row r="608" spans="17:17" s="414" customFormat="1" x14ac:dyDescent="0.3">
      <c r="Q608" s="515"/>
    </row>
    <row r="609" spans="17:17" s="414" customFormat="1" x14ac:dyDescent="0.3">
      <c r="Q609" s="515"/>
    </row>
    <row r="610" spans="17:17" s="414" customFormat="1" x14ac:dyDescent="0.3">
      <c r="Q610" s="515"/>
    </row>
    <row r="611" spans="17:17" s="414" customFormat="1" x14ac:dyDescent="0.3">
      <c r="Q611" s="515"/>
    </row>
    <row r="612" spans="17:17" s="414" customFormat="1" x14ac:dyDescent="0.3">
      <c r="Q612" s="515"/>
    </row>
    <row r="613" spans="17:17" s="414" customFormat="1" x14ac:dyDescent="0.3">
      <c r="Q613" s="515"/>
    </row>
    <row r="614" spans="17:17" s="414" customFormat="1" x14ac:dyDescent="0.3">
      <c r="Q614" s="515"/>
    </row>
    <row r="615" spans="17:17" s="414" customFormat="1" x14ac:dyDescent="0.3">
      <c r="Q615" s="515"/>
    </row>
    <row r="616" spans="17:17" s="414" customFormat="1" x14ac:dyDescent="0.3">
      <c r="Q616" s="515"/>
    </row>
    <row r="617" spans="17:17" s="414" customFormat="1" x14ac:dyDescent="0.3">
      <c r="Q617" s="515"/>
    </row>
    <row r="618" spans="17:17" s="414" customFormat="1" x14ac:dyDescent="0.3">
      <c r="Q618" s="515"/>
    </row>
    <row r="619" spans="17:17" s="414" customFormat="1" x14ac:dyDescent="0.3">
      <c r="Q619" s="515"/>
    </row>
    <row r="620" spans="17:17" s="414" customFormat="1" x14ac:dyDescent="0.3">
      <c r="Q620" s="515"/>
    </row>
    <row r="621" spans="17:17" s="414" customFormat="1" x14ac:dyDescent="0.3">
      <c r="Q621" s="515"/>
    </row>
    <row r="622" spans="17:17" s="414" customFormat="1" x14ac:dyDescent="0.3">
      <c r="Q622" s="515"/>
    </row>
    <row r="623" spans="17:17" s="414" customFormat="1" x14ac:dyDescent="0.3">
      <c r="Q623" s="515"/>
    </row>
    <row r="624" spans="17:17" s="414" customFormat="1" x14ac:dyDescent="0.3">
      <c r="Q624" s="515"/>
    </row>
    <row r="625" spans="17:17" s="414" customFormat="1" x14ac:dyDescent="0.3">
      <c r="Q625" s="515"/>
    </row>
    <row r="626" spans="17:17" s="414" customFormat="1" x14ac:dyDescent="0.3">
      <c r="Q626" s="515"/>
    </row>
    <row r="627" spans="17:17" s="414" customFormat="1" x14ac:dyDescent="0.3">
      <c r="Q627" s="515"/>
    </row>
    <row r="628" spans="17:17" s="414" customFormat="1" x14ac:dyDescent="0.3">
      <c r="Q628" s="515"/>
    </row>
    <row r="629" spans="17:17" s="414" customFormat="1" x14ac:dyDescent="0.3">
      <c r="Q629" s="515"/>
    </row>
    <row r="630" spans="17:17" s="414" customFormat="1" x14ac:dyDescent="0.3">
      <c r="Q630" s="515"/>
    </row>
    <row r="631" spans="17:17" s="414" customFormat="1" x14ac:dyDescent="0.3">
      <c r="Q631" s="515"/>
    </row>
    <row r="632" spans="17:17" s="414" customFormat="1" x14ac:dyDescent="0.3">
      <c r="Q632" s="515"/>
    </row>
    <row r="633" spans="17:17" s="414" customFormat="1" x14ac:dyDescent="0.3">
      <c r="Q633" s="515"/>
    </row>
    <row r="634" spans="17:17" s="414" customFormat="1" x14ac:dyDescent="0.3">
      <c r="Q634" s="515"/>
    </row>
    <row r="635" spans="17:17" s="414" customFormat="1" x14ac:dyDescent="0.3">
      <c r="Q635" s="515"/>
    </row>
    <row r="636" spans="17:17" s="414" customFormat="1" x14ac:dyDescent="0.3">
      <c r="Q636" s="515"/>
    </row>
    <row r="637" spans="17:17" s="414" customFormat="1" x14ac:dyDescent="0.3">
      <c r="Q637" s="515"/>
    </row>
    <row r="638" spans="17:17" s="414" customFormat="1" x14ac:dyDescent="0.3">
      <c r="Q638" s="515"/>
    </row>
    <row r="639" spans="17:17" s="414" customFormat="1" x14ac:dyDescent="0.3">
      <c r="Q639" s="515"/>
    </row>
    <row r="640" spans="17:17" s="414" customFormat="1" x14ac:dyDescent="0.3">
      <c r="Q640" s="515"/>
    </row>
    <row r="641" spans="17:17" s="414" customFormat="1" x14ac:dyDescent="0.3">
      <c r="Q641" s="515"/>
    </row>
    <row r="642" spans="17:17" s="414" customFormat="1" x14ac:dyDescent="0.3">
      <c r="Q642" s="515"/>
    </row>
    <row r="643" spans="17:17" s="414" customFormat="1" x14ac:dyDescent="0.3">
      <c r="Q643" s="515"/>
    </row>
    <row r="644" spans="17:17" s="414" customFormat="1" x14ac:dyDescent="0.3">
      <c r="Q644" s="515"/>
    </row>
    <row r="645" spans="17:17" s="414" customFormat="1" x14ac:dyDescent="0.3">
      <c r="Q645" s="515"/>
    </row>
    <row r="646" spans="17:17" s="414" customFormat="1" x14ac:dyDescent="0.3">
      <c r="Q646" s="515"/>
    </row>
    <row r="647" spans="17:17" s="414" customFormat="1" x14ac:dyDescent="0.3">
      <c r="Q647" s="515"/>
    </row>
    <row r="648" spans="17:17" s="414" customFormat="1" x14ac:dyDescent="0.3">
      <c r="Q648" s="515"/>
    </row>
    <row r="649" spans="17:17" s="414" customFormat="1" x14ac:dyDescent="0.3">
      <c r="Q649" s="515"/>
    </row>
    <row r="650" spans="17:17" s="414" customFormat="1" x14ac:dyDescent="0.3">
      <c r="Q650" s="515"/>
    </row>
    <row r="651" spans="17:17" s="414" customFormat="1" x14ac:dyDescent="0.3">
      <c r="Q651" s="515"/>
    </row>
    <row r="652" spans="17:17" s="414" customFormat="1" x14ac:dyDescent="0.3">
      <c r="Q652" s="515"/>
    </row>
    <row r="653" spans="17:17" s="414" customFormat="1" x14ac:dyDescent="0.3">
      <c r="Q653" s="515"/>
    </row>
    <row r="654" spans="17:17" s="414" customFormat="1" x14ac:dyDescent="0.3">
      <c r="Q654" s="515"/>
    </row>
    <row r="655" spans="17:17" s="414" customFormat="1" x14ac:dyDescent="0.3">
      <c r="Q655" s="515"/>
    </row>
    <row r="656" spans="17:17" s="414" customFormat="1" x14ac:dyDescent="0.3">
      <c r="Q656" s="515"/>
    </row>
    <row r="657" spans="17:17" s="414" customFormat="1" x14ac:dyDescent="0.3">
      <c r="Q657" s="515"/>
    </row>
    <row r="658" spans="17:17" s="414" customFormat="1" x14ac:dyDescent="0.3">
      <c r="Q658" s="515"/>
    </row>
    <row r="659" spans="17:17" s="414" customFormat="1" x14ac:dyDescent="0.3">
      <c r="Q659" s="515"/>
    </row>
    <row r="660" spans="17:17" s="414" customFormat="1" x14ac:dyDescent="0.3">
      <c r="Q660" s="515"/>
    </row>
    <row r="661" spans="17:17" s="414" customFormat="1" x14ac:dyDescent="0.3">
      <c r="Q661" s="515"/>
    </row>
    <row r="662" spans="17:17" s="414" customFormat="1" x14ac:dyDescent="0.3">
      <c r="Q662" s="515"/>
    </row>
    <row r="663" spans="17:17" s="414" customFormat="1" x14ac:dyDescent="0.3">
      <c r="Q663" s="515"/>
    </row>
    <row r="664" spans="17:17" s="414" customFormat="1" x14ac:dyDescent="0.3">
      <c r="Q664" s="515"/>
    </row>
    <row r="665" spans="17:17" s="414" customFormat="1" x14ac:dyDescent="0.3">
      <c r="Q665" s="515"/>
    </row>
    <row r="666" spans="17:17" s="414" customFormat="1" x14ac:dyDescent="0.3">
      <c r="Q666" s="515"/>
    </row>
    <row r="667" spans="17:17" s="414" customFormat="1" x14ac:dyDescent="0.3">
      <c r="Q667" s="515"/>
    </row>
    <row r="668" spans="17:17" s="414" customFormat="1" x14ac:dyDescent="0.3">
      <c r="Q668" s="515"/>
    </row>
    <row r="669" spans="17:17" s="414" customFormat="1" x14ac:dyDescent="0.3">
      <c r="Q669" s="515"/>
    </row>
    <row r="670" spans="17:17" s="414" customFormat="1" x14ac:dyDescent="0.3">
      <c r="Q670" s="515"/>
    </row>
    <row r="671" spans="17:17" s="414" customFormat="1" x14ac:dyDescent="0.3">
      <c r="Q671" s="515"/>
    </row>
    <row r="672" spans="17:17" s="414" customFormat="1" x14ac:dyDescent="0.3">
      <c r="Q672" s="515"/>
    </row>
    <row r="673" spans="17:17" s="414" customFormat="1" x14ac:dyDescent="0.3">
      <c r="Q673" s="515"/>
    </row>
    <row r="674" spans="17:17" s="414" customFormat="1" x14ac:dyDescent="0.3">
      <c r="Q674" s="515"/>
    </row>
    <row r="675" spans="17:17" s="414" customFormat="1" x14ac:dyDescent="0.3">
      <c r="Q675" s="515"/>
    </row>
    <row r="676" spans="17:17" s="414" customFormat="1" x14ac:dyDescent="0.3">
      <c r="Q676" s="515"/>
    </row>
    <row r="677" spans="17:17" s="414" customFormat="1" x14ac:dyDescent="0.3">
      <c r="Q677" s="515"/>
    </row>
    <row r="678" spans="17:17" s="414" customFormat="1" x14ac:dyDescent="0.3">
      <c r="Q678" s="515"/>
    </row>
    <row r="679" spans="17:17" s="414" customFormat="1" x14ac:dyDescent="0.3">
      <c r="Q679" s="515"/>
    </row>
    <row r="680" spans="17:17" s="414" customFormat="1" x14ac:dyDescent="0.3">
      <c r="Q680" s="515"/>
    </row>
    <row r="681" spans="17:17" s="414" customFormat="1" x14ac:dyDescent="0.3">
      <c r="Q681" s="515"/>
    </row>
    <row r="682" spans="17:17" s="414" customFormat="1" x14ac:dyDescent="0.3">
      <c r="Q682" s="515"/>
    </row>
    <row r="683" spans="17:17" s="414" customFormat="1" x14ac:dyDescent="0.3">
      <c r="Q683" s="515"/>
    </row>
    <row r="684" spans="17:17" s="414" customFormat="1" x14ac:dyDescent="0.3">
      <c r="Q684" s="515"/>
    </row>
    <row r="685" spans="17:17" s="414" customFormat="1" x14ac:dyDescent="0.3">
      <c r="Q685" s="515"/>
    </row>
    <row r="686" spans="17:17" s="414" customFormat="1" x14ac:dyDescent="0.3">
      <c r="Q686" s="515"/>
    </row>
    <row r="687" spans="17:17" s="414" customFormat="1" x14ac:dyDescent="0.3">
      <c r="Q687" s="515"/>
    </row>
    <row r="688" spans="17:17" s="414" customFormat="1" x14ac:dyDescent="0.3">
      <c r="Q688" s="515"/>
    </row>
    <row r="689" spans="17:17" s="414" customFormat="1" x14ac:dyDescent="0.3">
      <c r="Q689" s="515"/>
    </row>
    <row r="690" spans="17:17" s="414" customFormat="1" x14ac:dyDescent="0.3">
      <c r="Q690" s="515"/>
    </row>
    <row r="691" spans="17:17" s="414" customFormat="1" x14ac:dyDescent="0.3">
      <c r="Q691" s="515"/>
    </row>
    <row r="692" spans="17:17" s="414" customFormat="1" x14ac:dyDescent="0.3">
      <c r="Q692" s="515"/>
    </row>
    <row r="693" spans="17:17" s="414" customFormat="1" x14ac:dyDescent="0.3">
      <c r="Q693" s="515"/>
    </row>
    <row r="694" spans="17:17" s="414" customFormat="1" x14ac:dyDescent="0.3">
      <c r="Q694" s="515"/>
    </row>
    <row r="695" spans="17:17" s="414" customFormat="1" x14ac:dyDescent="0.3">
      <c r="Q695" s="515"/>
    </row>
    <row r="696" spans="17:17" s="414" customFormat="1" x14ac:dyDescent="0.3">
      <c r="Q696" s="515"/>
    </row>
    <row r="697" spans="17:17" s="414" customFormat="1" x14ac:dyDescent="0.3">
      <c r="Q697" s="515"/>
    </row>
    <row r="698" spans="17:17" s="414" customFormat="1" x14ac:dyDescent="0.3">
      <c r="Q698" s="515"/>
    </row>
    <row r="699" spans="17:17" s="414" customFormat="1" x14ac:dyDescent="0.3">
      <c r="Q699" s="515"/>
    </row>
    <row r="700" spans="17:17" s="414" customFormat="1" x14ac:dyDescent="0.3">
      <c r="Q700" s="515"/>
    </row>
    <row r="701" spans="17:17" s="414" customFormat="1" x14ac:dyDescent="0.3">
      <c r="Q701" s="515"/>
    </row>
    <row r="702" spans="17:17" s="414" customFormat="1" x14ac:dyDescent="0.3">
      <c r="Q702" s="515"/>
    </row>
    <row r="703" spans="17:17" s="414" customFormat="1" x14ac:dyDescent="0.3">
      <c r="Q703" s="515"/>
    </row>
    <row r="704" spans="17:17" s="414" customFormat="1" x14ac:dyDescent="0.3">
      <c r="Q704" s="515"/>
    </row>
    <row r="705" spans="17:17" s="414" customFormat="1" x14ac:dyDescent="0.3">
      <c r="Q705" s="515"/>
    </row>
    <row r="706" spans="17:17" s="414" customFormat="1" x14ac:dyDescent="0.3">
      <c r="Q706" s="515"/>
    </row>
    <row r="707" spans="17:17" s="414" customFormat="1" x14ac:dyDescent="0.3">
      <c r="Q707" s="515"/>
    </row>
    <row r="708" spans="17:17" s="414" customFormat="1" x14ac:dyDescent="0.3">
      <c r="Q708" s="515"/>
    </row>
    <row r="709" spans="17:17" s="414" customFormat="1" x14ac:dyDescent="0.3">
      <c r="Q709" s="515"/>
    </row>
    <row r="710" spans="17:17" s="414" customFormat="1" x14ac:dyDescent="0.3">
      <c r="Q710" s="515"/>
    </row>
    <row r="711" spans="17:17" s="414" customFormat="1" x14ac:dyDescent="0.3">
      <c r="Q711" s="515"/>
    </row>
    <row r="712" spans="17:17" s="414" customFormat="1" x14ac:dyDescent="0.3">
      <c r="Q712" s="515"/>
    </row>
    <row r="713" spans="17:17" s="414" customFormat="1" x14ac:dyDescent="0.3">
      <c r="Q713" s="515"/>
    </row>
    <row r="714" spans="17:17" s="414" customFormat="1" x14ac:dyDescent="0.3">
      <c r="Q714" s="515"/>
    </row>
    <row r="715" spans="17:17" s="414" customFormat="1" x14ac:dyDescent="0.3">
      <c r="Q715" s="515"/>
    </row>
    <row r="716" spans="17:17" s="414" customFormat="1" x14ac:dyDescent="0.3">
      <c r="Q716" s="515"/>
    </row>
    <row r="717" spans="17:17" s="414" customFormat="1" x14ac:dyDescent="0.3">
      <c r="Q717" s="515"/>
    </row>
    <row r="718" spans="17:17" s="414" customFormat="1" x14ac:dyDescent="0.3">
      <c r="Q718" s="515"/>
    </row>
    <row r="719" spans="17:17" s="414" customFormat="1" x14ac:dyDescent="0.3">
      <c r="Q719" s="515"/>
    </row>
    <row r="720" spans="17:17" s="414" customFormat="1" x14ac:dyDescent="0.3">
      <c r="Q720" s="515"/>
    </row>
    <row r="721" spans="17:17" s="414" customFormat="1" x14ac:dyDescent="0.3">
      <c r="Q721" s="515"/>
    </row>
    <row r="722" spans="17:17" s="414" customFormat="1" x14ac:dyDescent="0.3">
      <c r="Q722" s="515"/>
    </row>
    <row r="723" spans="17:17" s="414" customFormat="1" x14ac:dyDescent="0.3">
      <c r="Q723" s="515"/>
    </row>
    <row r="724" spans="17:17" s="414" customFormat="1" x14ac:dyDescent="0.3">
      <c r="Q724" s="515"/>
    </row>
    <row r="725" spans="17:17" s="414" customFormat="1" x14ac:dyDescent="0.3">
      <c r="Q725" s="515"/>
    </row>
    <row r="726" spans="17:17" s="414" customFormat="1" x14ac:dyDescent="0.3">
      <c r="Q726" s="515"/>
    </row>
    <row r="727" spans="17:17" s="414" customFormat="1" x14ac:dyDescent="0.3">
      <c r="Q727" s="515"/>
    </row>
    <row r="728" spans="17:17" s="414" customFormat="1" x14ac:dyDescent="0.3">
      <c r="Q728" s="515"/>
    </row>
    <row r="729" spans="17:17" s="414" customFormat="1" x14ac:dyDescent="0.3">
      <c r="Q729" s="515"/>
    </row>
    <row r="730" spans="17:17" s="414" customFormat="1" x14ac:dyDescent="0.3">
      <c r="Q730" s="515"/>
    </row>
    <row r="731" spans="17:17" s="414" customFormat="1" x14ac:dyDescent="0.3">
      <c r="Q731" s="515"/>
    </row>
    <row r="732" spans="17:17" s="414" customFormat="1" x14ac:dyDescent="0.3">
      <c r="Q732" s="515"/>
    </row>
    <row r="733" spans="17:17" s="414" customFormat="1" x14ac:dyDescent="0.3">
      <c r="Q733" s="515"/>
    </row>
    <row r="734" spans="17:17" s="414" customFormat="1" x14ac:dyDescent="0.3">
      <c r="Q734" s="515"/>
    </row>
    <row r="735" spans="17:17" s="414" customFormat="1" x14ac:dyDescent="0.3">
      <c r="Q735" s="515"/>
    </row>
    <row r="736" spans="17:17" s="414" customFormat="1" x14ac:dyDescent="0.3">
      <c r="Q736" s="515"/>
    </row>
    <row r="737" spans="17:17" s="414" customFormat="1" x14ac:dyDescent="0.3">
      <c r="Q737" s="515"/>
    </row>
    <row r="738" spans="17:17" s="414" customFormat="1" x14ac:dyDescent="0.3">
      <c r="Q738" s="515"/>
    </row>
    <row r="739" spans="17:17" s="414" customFormat="1" x14ac:dyDescent="0.3">
      <c r="Q739" s="515"/>
    </row>
    <row r="740" spans="17:17" s="414" customFormat="1" x14ac:dyDescent="0.3">
      <c r="Q740" s="515"/>
    </row>
    <row r="741" spans="17:17" s="414" customFormat="1" x14ac:dyDescent="0.3">
      <c r="Q741" s="515"/>
    </row>
    <row r="742" spans="17:17" s="414" customFormat="1" x14ac:dyDescent="0.3">
      <c r="Q742" s="515"/>
    </row>
    <row r="743" spans="17:17" s="414" customFormat="1" x14ac:dyDescent="0.3">
      <c r="Q743" s="515"/>
    </row>
    <row r="744" spans="17:17" s="414" customFormat="1" x14ac:dyDescent="0.3">
      <c r="Q744" s="515"/>
    </row>
    <row r="745" spans="17:17" s="414" customFormat="1" x14ac:dyDescent="0.3">
      <c r="Q745" s="515"/>
    </row>
    <row r="746" spans="17:17" s="414" customFormat="1" x14ac:dyDescent="0.3">
      <c r="Q746" s="515"/>
    </row>
    <row r="747" spans="17:17" s="414" customFormat="1" x14ac:dyDescent="0.3">
      <c r="Q747" s="515"/>
    </row>
    <row r="748" spans="17:17" s="414" customFormat="1" x14ac:dyDescent="0.3">
      <c r="Q748" s="515"/>
    </row>
    <row r="749" spans="17:17" s="414" customFormat="1" x14ac:dyDescent="0.3">
      <c r="Q749" s="515"/>
    </row>
    <row r="750" spans="17:17" s="414" customFormat="1" x14ac:dyDescent="0.3">
      <c r="Q750" s="515"/>
    </row>
    <row r="751" spans="17:17" s="414" customFormat="1" x14ac:dyDescent="0.3">
      <c r="Q751" s="515"/>
    </row>
    <row r="752" spans="17:17" s="414" customFormat="1" x14ac:dyDescent="0.3">
      <c r="Q752" s="515"/>
    </row>
    <row r="753" spans="17:17" s="414" customFormat="1" x14ac:dyDescent="0.3">
      <c r="Q753" s="515"/>
    </row>
    <row r="754" spans="17:17" s="414" customFormat="1" x14ac:dyDescent="0.3">
      <c r="Q754" s="515"/>
    </row>
    <row r="755" spans="17:17" s="414" customFormat="1" x14ac:dyDescent="0.3">
      <c r="Q755" s="515"/>
    </row>
    <row r="756" spans="17:17" s="414" customFormat="1" x14ac:dyDescent="0.3">
      <c r="Q756" s="515"/>
    </row>
    <row r="757" spans="17:17" s="414" customFormat="1" x14ac:dyDescent="0.3">
      <c r="Q757" s="515"/>
    </row>
    <row r="758" spans="17:17" s="414" customFormat="1" x14ac:dyDescent="0.3">
      <c r="Q758" s="515"/>
    </row>
    <row r="759" spans="17:17" s="414" customFormat="1" x14ac:dyDescent="0.3">
      <c r="Q759" s="515"/>
    </row>
    <row r="760" spans="17:17" s="414" customFormat="1" x14ac:dyDescent="0.3">
      <c r="Q760" s="515"/>
    </row>
    <row r="761" spans="17:17" s="414" customFormat="1" x14ac:dyDescent="0.3">
      <c r="Q761" s="515"/>
    </row>
    <row r="762" spans="17:17" s="414" customFormat="1" x14ac:dyDescent="0.3">
      <c r="Q762" s="515"/>
    </row>
    <row r="763" spans="17:17" s="414" customFormat="1" x14ac:dyDescent="0.3">
      <c r="Q763" s="515"/>
    </row>
    <row r="764" spans="17:17" s="414" customFormat="1" x14ac:dyDescent="0.3">
      <c r="Q764" s="515"/>
    </row>
    <row r="765" spans="17:17" s="414" customFormat="1" x14ac:dyDescent="0.3">
      <c r="Q765" s="515"/>
    </row>
    <row r="766" spans="17:17" s="414" customFormat="1" x14ac:dyDescent="0.3">
      <c r="Q766" s="515"/>
    </row>
    <row r="767" spans="17:17" s="414" customFormat="1" x14ac:dyDescent="0.3">
      <c r="Q767" s="515"/>
    </row>
    <row r="768" spans="17:17" s="414" customFormat="1" x14ac:dyDescent="0.3">
      <c r="Q768" s="515"/>
    </row>
    <row r="769" spans="17:17" s="414" customFormat="1" x14ac:dyDescent="0.3">
      <c r="Q769" s="515"/>
    </row>
    <row r="770" spans="17:17" s="414" customFormat="1" x14ac:dyDescent="0.3">
      <c r="Q770" s="515"/>
    </row>
    <row r="771" spans="17:17" s="414" customFormat="1" x14ac:dyDescent="0.3">
      <c r="Q771" s="515"/>
    </row>
    <row r="772" spans="17:17" s="414" customFormat="1" x14ac:dyDescent="0.3">
      <c r="Q772" s="515"/>
    </row>
    <row r="773" spans="17:17" s="414" customFormat="1" x14ac:dyDescent="0.3">
      <c r="Q773" s="515"/>
    </row>
    <row r="774" spans="17:17" s="414" customFormat="1" x14ac:dyDescent="0.3">
      <c r="Q774" s="515"/>
    </row>
    <row r="775" spans="17:17" s="414" customFormat="1" x14ac:dyDescent="0.3">
      <c r="Q775" s="515"/>
    </row>
    <row r="776" spans="17:17" s="414" customFormat="1" x14ac:dyDescent="0.3">
      <c r="Q776" s="515"/>
    </row>
    <row r="777" spans="17:17" s="414" customFormat="1" x14ac:dyDescent="0.3">
      <c r="Q777" s="515"/>
    </row>
    <row r="778" spans="17:17" s="414" customFormat="1" x14ac:dyDescent="0.3">
      <c r="Q778" s="515"/>
    </row>
    <row r="779" spans="17:17" s="414" customFormat="1" x14ac:dyDescent="0.3">
      <c r="Q779" s="515"/>
    </row>
    <row r="780" spans="17:17" s="414" customFormat="1" x14ac:dyDescent="0.3">
      <c r="Q780" s="515"/>
    </row>
    <row r="781" spans="17:17" s="414" customFormat="1" x14ac:dyDescent="0.3">
      <c r="Q781" s="515"/>
    </row>
    <row r="782" spans="17:17" s="414" customFormat="1" x14ac:dyDescent="0.3">
      <c r="Q782" s="515"/>
    </row>
    <row r="783" spans="17:17" s="414" customFormat="1" x14ac:dyDescent="0.3">
      <c r="Q783" s="515"/>
    </row>
    <row r="784" spans="17:17" s="414" customFormat="1" x14ac:dyDescent="0.3">
      <c r="Q784" s="515"/>
    </row>
    <row r="785" spans="17:17" s="414" customFormat="1" x14ac:dyDescent="0.3">
      <c r="Q785" s="515"/>
    </row>
    <row r="786" spans="17:17" s="414" customFormat="1" x14ac:dyDescent="0.3">
      <c r="Q786" s="515"/>
    </row>
    <row r="787" spans="17:17" s="414" customFormat="1" x14ac:dyDescent="0.3">
      <c r="Q787" s="515"/>
    </row>
    <row r="788" spans="17:17" s="414" customFormat="1" x14ac:dyDescent="0.3">
      <c r="Q788" s="515"/>
    </row>
    <row r="789" spans="17:17" s="414" customFormat="1" x14ac:dyDescent="0.3">
      <c r="Q789" s="515"/>
    </row>
    <row r="790" spans="17:17" s="414" customFormat="1" x14ac:dyDescent="0.3">
      <c r="Q790" s="515"/>
    </row>
    <row r="791" spans="17:17" s="414" customFormat="1" x14ac:dyDescent="0.3">
      <c r="Q791" s="515"/>
    </row>
    <row r="792" spans="17:17" s="414" customFormat="1" x14ac:dyDescent="0.3">
      <c r="Q792" s="515"/>
    </row>
    <row r="793" spans="17:17" s="414" customFormat="1" x14ac:dyDescent="0.3">
      <c r="Q793" s="515"/>
    </row>
    <row r="794" spans="17:17" s="414" customFormat="1" x14ac:dyDescent="0.3">
      <c r="Q794" s="515"/>
    </row>
    <row r="795" spans="17:17" s="414" customFormat="1" x14ac:dyDescent="0.3">
      <c r="Q795" s="515"/>
    </row>
    <row r="796" spans="17:17" s="414" customFormat="1" x14ac:dyDescent="0.3">
      <c r="Q796" s="515"/>
    </row>
    <row r="797" spans="17:17" s="414" customFormat="1" x14ac:dyDescent="0.3">
      <c r="Q797" s="515"/>
    </row>
    <row r="798" spans="17:17" s="414" customFormat="1" x14ac:dyDescent="0.3">
      <c r="Q798" s="515"/>
    </row>
    <row r="799" spans="17:17" s="414" customFormat="1" x14ac:dyDescent="0.3">
      <c r="Q799" s="515"/>
    </row>
    <row r="800" spans="17:17" s="414" customFormat="1" x14ac:dyDescent="0.3">
      <c r="Q800" s="515"/>
    </row>
    <row r="801" spans="17:17" s="414" customFormat="1" x14ac:dyDescent="0.3">
      <c r="Q801" s="515"/>
    </row>
    <row r="802" spans="17:17" s="414" customFormat="1" x14ac:dyDescent="0.3">
      <c r="Q802" s="515"/>
    </row>
    <row r="803" spans="17:17" s="414" customFormat="1" x14ac:dyDescent="0.3">
      <c r="Q803" s="515"/>
    </row>
    <row r="804" spans="17:17" s="414" customFormat="1" x14ac:dyDescent="0.3">
      <c r="Q804" s="515"/>
    </row>
    <row r="805" spans="17:17" s="414" customFormat="1" x14ac:dyDescent="0.3">
      <c r="Q805" s="515"/>
    </row>
    <row r="806" spans="17:17" s="414" customFormat="1" x14ac:dyDescent="0.3">
      <c r="Q806" s="515"/>
    </row>
    <row r="807" spans="17:17" s="414" customFormat="1" x14ac:dyDescent="0.3">
      <c r="Q807" s="515"/>
    </row>
    <row r="808" spans="17:17" s="414" customFormat="1" x14ac:dyDescent="0.3">
      <c r="Q808" s="515"/>
    </row>
    <row r="809" spans="17:17" s="414" customFormat="1" x14ac:dyDescent="0.3">
      <c r="Q809" s="515"/>
    </row>
    <row r="810" spans="17:17" s="414" customFormat="1" x14ac:dyDescent="0.3">
      <c r="Q810" s="515"/>
    </row>
    <row r="811" spans="17:17" s="414" customFormat="1" x14ac:dyDescent="0.3">
      <c r="Q811" s="515"/>
    </row>
    <row r="812" spans="17:17" s="414" customFormat="1" x14ac:dyDescent="0.3">
      <c r="Q812" s="515"/>
    </row>
    <row r="813" spans="17:17" s="414" customFormat="1" x14ac:dyDescent="0.3">
      <c r="Q813" s="515"/>
    </row>
    <row r="814" spans="17:17" s="414" customFormat="1" x14ac:dyDescent="0.3">
      <c r="Q814" s="515"/>
    </row>
    <row r="815" spans="17:17" s="414" customFormat="1" x14ac:dyDescent="0.3">
      <c r="Q815" s="515"/>
    </row>
    <row r="816" spans="17:17" s="414" customFormat="1" x14ac:dyDescent="0.3">
      <c r="Q816" s="515"/>
    </row>
    <row r="817" spans="17:17" s="414" customFormat="1" x14ac:dyDescent="0.3">
      <c r="Q817" s="515"/>
    </row>
    <row r="818" spans="17:17" s="414" customFormat="1" x14ac:dyDescent="0.3">
      <c r="Q818" s="515"/>
    </row>
    <row r="819" spans="17:17" s="414" customFormat="1" x14ac:dyDescent="0.3">
      <c r="Q819" s="515"/>
    </row>
    <row r="820" spans="17:17" s="414" customFormat="1" x14ac:dyDescent="0.3">
      <c r="Q820" s="515"/>
    </row>
    <row r="821" spans="17:17" s="414" customFormat="1" x14ac:dyDescent="0.3">
      <c r="Q821" s="515"/>
    </row>
    <row r="822" spans="17:17" s="414" customFormat="1" x14ac:dyDescent="0.3">
      <c r="Q822" s="515"/>
    </row>
    <row r="823" spans="17:17" s="414" customFormat="1" x14ac:dyDescent="0.3">
      <c r="Q823" s="515"/>
    </row>
    <row r="824" spans="17:17" s="414" customFormat="1" x14ac:dyDescent="0.3">
      <c r="Q824" s="515"/>
    </row>
    <row r="825" spans="17:17" s="414" customFormat="1" x14ac:dyDescent="0.3">
      <c r="Q825" s="515"/>
    </row>
    <row r="826" spans="17:17" s="414" customFormat="1" x14ac:dyDescent="0.3">
      <c r="Q826" s="515"/>
    </row>
    <row r="827" spans="17:17" s="414" customFormat="1" x14ac:dyDescent="0.3">
      <c r="Q827" s="515"/>
    </row>
    <row r="828" spans="17:17" s="414" customFormat="1" x14ac:dyDescent="0.3">
      <c r="Q828" s="515"/>
    </row>
    <row r="829" spans="17:17" s="414" customFormat="1" x14ac:dyDescent="0.3">
      <c r="Q829" s="515"/>
    </row>
    <row r="830" spans="17:17" s="414" customFormat="1" x14ac:dyDescent="0.3">
      <c r="Q830" s="515"/>
    </row>
    <row r="831" spans="17:17" s="414" customFormat="1" x14ac:dyDescent="0.3">
      <c r="Q831" s="515"/>
    </row>
    <row r="832" spans="17:17" s="414" customFormat="1" x14ac:dyDescent="0.3">
      <c r="Q832" s="515"/>
    </row>
    <row r="833" spans="17:17" s="414" customFormat="1" x14ac:dyDescent="0.3">
      <c r="Q833" s="515"/>
    </row>
    <row r="834" spans="17:17" s="414" customFormat="1" x14ac:dyDescent="0.3">
      <c r="Q834" s="515"/>
    </row>
    <row r="835" spans="17:17" s="414" customFormat="1" x14ac:dyDescent="0.3">
      <c r="Q835" s="515"/>
    </row>
    <row r="836" spans="17:17" s="414" customFormat="1" x14ac:dyDescent="0.3">
      <c r="Q836" s="515"/>
    </row>
    <row r="837" spans="17:17" s="414" customFormat="1" x14ac:dyDescent="0.3">
      <c r="Q837" s="515"/>
    </row>
    <row r="838" spans="17:17" s="414" customFormat="1" x14ac:dyDescent="0.3">
      <c r="Q838" s="515"/>
    </row>
    <row r="839" spans="17:17" s="414" customFormat="1" x14ac:dyDescent="0.3">
      <c r="Q839" s="515"/>
    </row>
    <row r="840" spans="17:17" s="414" customFormat="1" x14ac:dyDescent="0.3">
      <c r="Q840" s="515"/>
    </row>
    <row r="841" spans="17:17" s="414" customFormat="1" x14ac:dyDescent="0.3">
      <c r="Q841" s="515"/>
    </row>
    <row r="842" spans="17:17" s="414" customFormat="1" x14ac:dyDescent="0.3">
      <c r="Q842" s="515"/>
    </row>
    <row r="843" spans="17:17" s="414" customFormat="1" x14ac:dyDescent="0.3">
      <c r="Q843" s="515"/>
    </row>
    <row r="844" spans="17:17" s="414" customFormat="1" x14ac:dyDescent="0.3">
      <c r="Q844" s="515"/>
    </row>
    <row r="845" spans="17:17" s="414" customFormat="1" x14ac:dyDescent="0.3">
      <c r="Q845" s="515"/>
    </row>
    <row r="846" spans="17:17" s="414" customFormat="1" x14ac:dyDescent="0.3">
      <c r="Q846" s="515"/>
    </row>
    <row r="847" spans="17:17" s="414" customFormat="1" x14ac:dyDescent="0.3">
      <c r="Q847" s="515"/>
    </row>
    <row r="848" spans="17:17" s="414" customFormat="1" x14ac:dyDescent="0.3">
      <c r="Q848" s="515"/>
    </row>
    <row r="849" spans="17:17" s="414" customFormat="1" x14ac:dyDescent="0.3">
      <c r="Q849" s="515"/>
    </row>
    <row r="850" spans="17:17" s="414" customFormat="1" x14ac:dyDescent="0.3">
      <c r="Q850" s="515"/>
    </row>
    <row r="851" spans="17:17" s="414" customFormat="1" x14ac:dyDescent="0.3">
      <c r="Q851" s="515"/>
    </row>
    <row r="852" spans="17:17" s="414" customFormat="1" x14ac:dyDescent="0.3">
      <c r="Q852" s="515"/>
    </row>
    <row r="853" spans="17:17" s="414" customFormat="1" x14ac:dyDescent="0.3">
      <c r="Q853" s="515"/>
    </row>
    <row r="854" spans="17:17" s="414" customFormat="1" x14ac:dyDescent="0.3">
      <c r="Q854" s="515"/>
    </row>
    <row r="855" spans="17:17" s="414" customFormat="1" x14ac:dyDescent="0.3">
      <c r="Q855" s="515"/>
    </row>
    <row r="856" spans="17:17" s="414" customFormat="1" x14ac:dyDescent="0.3">
      <c r="Q856" s="515"/>
    </row>
    <row r="857" spans="17:17" s="414" customFormat="1" x14ac:dyDescent="0.3">
      <c r="Q857" s="515"/>
    </row>
    <row r="858" spans="17:17" s="414" customFormat="1" x14ac:dyDescent="0.3">
      <c r="Q858" s="515"/>
    </row>
    <row r="859" spans="17:17" s="414" customFormat="1" x14ac:dyDescent="0.3">
      <c r="Q859" s="515"/>
    </row>
    <row r="860" spans="17:17" s="414" customFormat="1" x14ac:dyDescent="0.3">
      <c r="Q860" s="515"/>
    </row>
    <row r="861" spans="17:17" s="414" customFormat="1" x14ac:dyDescent="0.3">
      <c r="Q861" s="515"/>
    </row>
    <row r="862" spans="17:17" s="414" customFormat="1" x14ac:dyDescent="0.3">
      <c r="Q862" s="515"/>
    </row>
    <row r="863" spans="17:17" s="414" customFormat="1" x14ac:dyDescent="0.3">
      <c r="Q863" s="515"/>
    </row>
    <row r="864" spans="17:17" s="414" customFormat="1" x14ac:dyDescent="0.3">
      <c r="Q864" s="515"/>
    </row>
    <row r="865" spans="17:17" s="414" customFormat="1" x14ac:dyDescent="0.3">
      <c r="Q865" s="515"/>
    </row>
    <row r="866" spans="17:17" s="414" customFormat="1" x14ac:dyDescent="0.3">
      <c r="Q866" s="515"/>
    </row>
    <row r="867" spans="17:17" s="414" customFormat="1" x14ac:dyDescent="0.3">
      <c r="Q867" s="515"/>
    </row>
    <row r="868" spans="17:17" s="414" customFormat="1" x14ac:dyDescent="0.3">
      <c r="Q868" s="515"/>
    </row>
    <row r="869" spans="17:17" s="414" customFormat="1" x14ac:dyDescent="0.3">
      <c r="Q869" s="515"/>
    </row>
    <row r="870" spans="17:17" s="414" customFormat="1" x14ac:dyDescent="0.3">
      <c r="Q870" s="515"/>
    </row>
    <row r="871" spans="17:17" s="414" customFormat="1" x14ac:dyDescent="0.3">
      <c r="Q871" s="515"/>
    </row>
    <row r="872" spans="17:17" s="414" customFormat="1" x14ac:dyDescent="0.3">
      <c r="Q872" s="515"/>
    </row>
    <row r="873" spans="17:17" s="414" customFormat="1" x14ac:dyDescent="0.3">
      <c r="Q873" s="515"/>
    </row>
    <row r="874" spans="17:17" s="414" customFormat="1" x14ac:dyDescent="0.3">
      <c r="Q874" s="515"/>
    </row>
    <row r="875" spans="17:17" s="414" customFormat="1" x14ac:dyDescent="0.3">
      <c r="Q875" s="515"/>
    </row>
    <row r="876" spans="17:17" s="414" customFormat="1" x14ac:dyDescent="0.3">
      <c r="Q876" s="515"/>
    </row>
    <row r="877" spans="17:17" s="414" customFormat="1" x14ac:dyDescent="0.3">
      <c r="Q877" s="515"/>
    </row>
    <row r="878" spans="17:17" s="414" customFormat="1" x14ac:dyDescent="0.3">
      <c r="Q878" s="515"/>
    </row>
    <row r="879" spans="17:17" s="414" customFormat="1" x14ac:dyDescent="0.3">
      <c r="Q879" s="515"/>
    </row>
    <row r="880" spans="17:17" s="414" customFormat="1" x14ac:dyDescent="0.3">
      <c r="Q880" s="515"/>
    </row>
    <row r="881" spans="17:17" s="414" customFormat="1" x14ac:dyDescent="0.3">
      <c r="Q881" s="515"/>
    </row>
    <row r="882" spans="17:17" s="414" customFormat="1" x14ac:dyDescent="0.3">
      <c r="Q882" s="515"/>
    </row>
    <row r="883" spans="17:17" s="414" customFormat="1" x14ac:dyDescent="0.3">
      <c r="Q883" s="515"/>
    </row>
    <row r="884" spans="17:17" s="414" customFormat="1" x14ac:dyDescent="0.3">
      <c r="Q884" s="515"/>
    </row>
    <row r="885" spans="17:17" s="414" customFormat="1" x14ac:dyDescent="0.3">
      <c r="Q885" s="515"/>
    </row>
    <row r="886" spans="17:17" s="414" customFormat="1" x14ac:dyDescent="0.3">
      <c r="Q886" s="515"/>
    </row>
    <row r="887" spans="17:17" s="414" customFormat="1" x14ac:dyDescent="0.3">
      <c r="Q887" s="515"/>
    </row>
    <row r="888" spans="17:17" s="414" customFormat="1" x14ac:dyDescent="0.3">
      <c r="Q888" s="515"/>
    </row>
    <row r="889" spans="17:17" s="414" customFormat="1" x14ac:dyDescent="0.3">
      <c r="Q889" s="515"/>
    </row>
    <row r="890" spans="17:17" s="414" customFormat="1" x14ac:dyDescent="0.3">
      <c r="Q890" s="515"/>
    </row>
    <row r="891" spans="17:17" s="414" customFormat="1" x14ac:dyDescent="0.3">
      <c r="Q891" s="515"/>
    </row>
    <row r="892" spans="17:17" s="414" customFormat="1" x14ac:dyDescent="0.3">
      <c r="Q892" s="515"/>
    </row>
    <row r="893" spans="17:17" s="414" customFormat="1" x14ac:dyDescent="0.3">
      <c r="Q893" s="515"/>
    </row>
    <row r="894" spans="17:17" s="414" customFormat="1" x14ac:dyDescent="0.3">
      <c r="Q894" s="515"/>
    </row>
    <row r="895" spans="17:17" s="414" customFormat="1" x14ac:dyDescent="0.3">
      <c r="Q895" s="515"/>
    </row>
    <row r="896" spans="17:17" s="414" customFormat="1" x14ac:dyDescent="0.3">
      <c r="Q896" s="515"/>
    </row>
    <row r="897" spans="17:17" s="414" customFormat="1" x14ac:dyDescent="0.3">
      <c r="Q897" s="515"/>
    </row>
    <row r="898" spans="17:17" s="414" customFormat="1" x14ac:dyDescent="0.3">
      <c r="Q898" s="515"/>
    </row>
    <row r="899" spans="17:17" s="414" customFormat="1" x14ac:dyDescent="0.3">
      <c r="Q899" s="515"/>
    </row>
    <row r="900" spans="17:17" s="414" customFormat="1" x14ac:dyDescent="0.3">
      <c r="Q900" s="515"/>
    </row>
    <row r="901" spans="17:17" s="414" customFormat="1" x14ac:dyDescent="0.3">
      <c r="Q901" s="515"/>
    </row>
    <row r="902" spans="17:17" s="414" customFormat="1" x14ac:dyDescent="0.3">
      <c r="Q902" s="515"/>
    </row>
    <row r="903" spans="17:17" s="414" customFormat="1" x14ac:dyDescent="0.3">
      <c r="Q903" s="515"/>
    </row>
    <row r="904" spans="17:17" s="414" customFormat="1" x14ac:dyDescent="0.3">
      <c r="Q904" s="515"/>
    </row>
    <row r="905" spans="17:17" s="414" customFormat="1" x14ac:dyDescent="0.3">
      <c r="Q905" s="515"/>
    </row>
    <row r="906" spans="17:17" s="414" customFormat="1" x14ac:dyDescent="0.3">
      <c r="Q906" s="515"/>
    </row>
    <row r="907" spans="17:17" s="414" customFormat="1" x14ac:dyDescent="0.3">
      <c r="Q907" s="515"/>
    </row>
    <row r="908" spans="17:17" s="414" customFormat="1" x14ac:dyDescent="0.3">
      <c r="Q908" s="515"/>
    </row>
    <row r="909" spans="17:17" s="414" customFormat="1" x14ac:dyDescent="0.3">
      <c r="Q909" s="515"/>
    </row>
    <row r="910" spans="17:17" s="414" customFormat="1" x14ac:dyDescent="0.3">
      <c r="Q910" s="515"/>
    </row>
    <row r="911" spans="17:17" s="414" customFormat="1" x14ac:dyDescent="0.3">
      <c r="Q911" s="515"/>
    </row>
    <row r="912" spans="17:17" s="414" customFormat="1" x14ac:dyDescent="0.3">
      <c r="Q912" s="515"/>
    </row>
    <row r="913" spans="17:17" s="414" customFormat="1" x14ac:dyDescent="0.3">
      <c r="Q913" s="515"/>
    </row>
    <row r="914" spans="17:17" s="414" customFormat="1" x14ac:dyDescent="0.3">
      <c r="Q914" s="515"/>
    </row>
    <row r="915" spans="17:17" s="414" customFormat="1" x14ac:dyDescent="0.3">
      <c r="Q915" s="515"/>
    </row>
    <row r="916" spans="17:17" s="414" customFormat="1" x14ac:dyDescent="0.3">
      <c r="Q916" s="515"/>
    </row>
    <row r="917" spans="17:17" s="414" customFormat="1" x14ac:dyDescent="0.3">
      <c r="Q917" s="515"/>
    </row>
    <row r="918" spans="17:17" s="414" customFormat="1" x14ac:dyDescent="0.3">
      <c r="Q918" s="515"/>
    </row>
    <row r="919" spans="17:17" s="414" customFormat="1" x14ac:dyDescent="0.3">
      <c r="Q919" s="515"/>
    </row>
    <row r="920" spans="17:17" s="414" customFormat="1" x14ac:dyDescent="0.3">
      <c r="Q920" s="515"/>
    </row>
    <row r="921" spans="17:17" s="414" customFormat="1" x14ac:dyDescent="0.3">
      <c r="Q921" s="515"/>
    </row>
    <row r="922" spans="17:17" s="414" customFormat="1" x14ac:dyDescent="0.3">
      <c r="Q922" s="515"/>
    </row>
    <row r="923" spans="17:17" s="414" customFormat="1" x14ac:dyDescent="0.3">
      <c r="Q923" s="515"/>
    </row>
    <row r="924" spans="17:17" s="414" customFormat="1" x14ac:dyDescent="0.3">
      <c r="Q924" s="515"/>
    </row>
    <row r="925" spans="17:17" s="414" customFormat="1" x14ac:dyDescent="0.3">
      <c r="Q925" s="515"/>
    </row>
    <row r="926" spans="17:17" s="414" customFormat="1" x14ac:dyDescent="0.3">
      <c r="Q926" s="515"/>
    </row>
    <row r="927" spans="17:17" s="414" customFormat="1" x14ac:dyDescent="0.3">
      <c r="Q927" s="515"/>
    </row>
    <row r="928" spans="17:17" s="414" customFormat="1" x14ac:dyDescent="0.3">
      <c r="Q928" s="515"/>
    </row>
    <row r="929" spans="17:17" s="414" customFormat="1" x14ac:dyDescent="0.3">
      <c r="Q929" s="515"/>
    </row>
    <row r="930" spans="17:17" s="414" customFormat="1" x14ac:dyDescent="0.3">
      <c r="Q930" s="515"/>
    </row>
    <row r="931" spans="17:17" s="414" customFormat="1" x14ac:dyDescent="0.3">
      <c r="Q931" s="515"/>
    </row>
    <row r="932" spans="17:17" s="414" customFormat="1" x14ac:dyDescent="0.3">
      <c r="Q932" s="515"/>
    </row>
    <row r="933" spans="17:17" s="414" customFormat="1" x14ac:dyDescent="0.3">
      <c r="Q933" s="515"/>
    </row>
    <row r="934" spans="17:17" s="414" customFormat="1" x14ac:dyDescent="0.3">
      <c r="Q934" s="515"/>
    </row>
    <row r="935" spans="17:17" s="414" customFormat="1" x14ac:dyDescent="0.3">
      <c r="Q935" s="515"/>
    </row>
    <row r="936" spans="17:17" s="414" customFormat="1" x14ac:dyDescent="0.3">
      <c r="Q936" s="515"/>
    </row>
    <row r="937" spans="17:17" s="414" customFormat="1" x14ac:dyDescent="0.3">
      <c r="Q937" s="515"/>
    </row>
    <row r="938" spans="17:17" s="414" customFormat="1" x14ac:dyDescent="0.3">
      <c r="Q938" s="515"/>
    </row>
    <row r="939" spans="17:17" s="414" customFormat="1" x14ac:dyDescent="0.3">
      <c r="Q939" s="515"/>
    </row>
    <row r="940" spans="17:17" s="414" customFormat="1" x14ac:dyDescent="0.3">
      <c r="Q940" s="515"/>
    </row>
    <row r="941" spans="17:17" s="414" customFormat="1" x14ac:dyDescent="0.3">
      <c r="Q941" s="515"/>
    </row>
    <row r="942" spans="17:17" s="414" customFormat="1" x14ac:dyDescent="0.3">
      <c r="Q942" s="515"/>
    </row>
    <row r="943" spans="17:17" s="414" customFormat="1" x14ac:dyDescent="0.3">
      <c r="Q943" s="515"/>
    </row>
    <row r="944" spans="17:17" s="414" customFormat="1" x14ac:dyDescent="0.3">
      <c r="Q944" s="515"/>
    </row>
    <row r="945" spans="17:17" s="414" customFormat="1" x14ac:dyDescent="0.3">
      <c r="Q945" s="515"/>
    </row>
    <row r="946" spans="17:17" s="414" customFormat="1" x14ac:dyDescent="0.3">
      <c r="Q946" s="515"/>
    </row>
    <row r="947" spans="17:17" s="414" customFormat="1" x14ac:dyDescent="0.3">
      <c r="Q947" s="515"/>
    </row>
    <row r="948" spans="17:17" s="414" customFormat="1" x14ac:dyDescent="0.3">
      <c r="Q948" s="515"/>
    </row>
    <row r="949" spans="17:17" s="414" customFormat="1" x14ac:dyDescent="0.3">
      <c r="Q949" s="515"/>
    </row>
    <row r="950" spans="17:17" s="414" customFormat="1" x14ac:dyDescent="0.3">
      <c r="Q950" s="515"/>
    </row>
    <row r="951" spans="17:17" s="414" customFormat="1" x14ac:dyDescent="0.3">
      <c r="Q951" s="515"/>
    </row>
    <row r="952" spans="17:17" s="414" customFormat="1" x14ac:dyDescent="0.3">
      <c r="Q952" s="515"/>
    </row>
    <row r="953" spans="17:17" s="414" customFormat="1" x14ac:dyDescent="0.3">
      <c r="Q953" s="515"/>
    </row>
    <row r="954" spans="17:17" s="414" customFormat="1" x14ac:dyDescent="0.3">
      <c r="Q954" s="515"/>
    </row>
    <row r="955" spans="17:17" s="414" customFormat="1" x14ac:dyDescent="0.3">
      <c r="Q955" s="515"/>
    </row>
    <row r="956" spans="17:17" s="414" customFormat="1" x14ac:dyDescent="0.3">
      <c r="Q956" s="515"/>
    </row>
    <row r="957" spans="17:17" s="414" customFormat="1" x14ac:dyDescent="0.3">
      <c r="Q957" s="515"/>
    </row>
    <row r="958" spans="17:17" s="414" customFormat="1" x14ac:dyDescent="0.3">
      <c r="Q958" s="515"/>
    </row>
    <row r="959" spans="17:17" s="414" customFormat="1" x14ac:dyDescent="0.3">
      <c r="Q959" s="515"/>
    </row>
    <row r="960" spans="17:17" s="414" customFormat="1" x14ac:dyDescent="0.3">
      <c r="Q960" s="515"/>
    </row>
    <row r="961" spans="17:17" s="414" customFormat="1" x14ac:dyDescent="0.3">
      <c r="Q961" s="515"/>
    </row>
    <row r="962" spans="17:17" s="414" customFormat="1" x14ac:dyDescent="0.3">
      <c r="Q962" s="515"/>
    </row>
    <row r="963" spans="17:17" s="414" customFormat="1" x14ac:dyDescent="0.3">
      <c r="Q963" s="515"/>
    </row>
    <row r="964" spans="17:17" s="414" customFormat="1" x14ac:dyDescent="0.3">
      <c r="Q964" s="515"/>
    </row>
    <row r="965" spans="17:17" s="414" customFormat="1" x14ac:dyDescent="0.3">
      <c r="Q965" s="515"/>
    </row>
    <row r="966" spans="17:17" s="414" customFormat="1" x14ac:dyDescent="0.3">
      <c r="Q966" s="515"/>
    </row>
    <row r="967" spans="17:17" s="414" customFormat="1" x14ac:dyDescent="0.3">
      <c r="Q967" s="515"/>
    </row>
    <row r="968" spans="17:17" s="414" customFormat="1" x14ac:dyDescent="0.3">
      <c r="Q968" s="515"/>
    </row>
    <row r="969" spans="17:17" s="414" customFormat="1" x14ac:dyDescent="0.3">
      <c r="Q969" s="515"/>
    </row>
    <row r="970" spans="17:17" s="414" customFormat="1" x14ac:dyDescent="0.3">
      <c r="Q970" s="515"/>
    </row>
    <row r="971" spans="17:17" s="414" customFormat="1" x14ac:dyDescent="0.3">
      <c r="Q971" s="515"/>
    </row>
    <row r="972" spans="17:17" s="414" customFormat="1" x14ac:dyDescent="0.3">
      <c r="Q972" s="515"/>
    </row>
    <row r="973" spans="17:17" s="414" customFormat="1" x14ac:dyDescent="0.3">
      <c r="Q973" s="515"/>
    </row>
    <row r="974" spans="17:17" s="414" customFormat="1" x14ac:dyDescent="0.3">
      <c r="Q974" s="515"/>
    </row>
    <row r="975" spans="17:17" s="414" customFormat="1" x14ac:dyDescent="0.3">
      <c r="Q975" s="515"/>
    </row>
    <row r="976" spans="17:17" s="414" customFormat="1" x14ac:dyDescent="0.3">
      <c r="Q976" s="515"/>
    </row>
    <row r="977" spans="17:17" s="414" customFormat="1" x14ac:dyDescent="0.3">
      <c r="Q977" s="515"/>
    </row>
    <row r="978" spans="17:17" s="414" customFormat="1" x14ac:dyDescent="0.3">
      <c r="Q978" s="515"/>
    </row>
    <row r="979" spans="17:17" s="414" customFormat="1" x14ac:dyDescent="0.3">
      <c r="Q979" s="515"/>
    </row>
    <row r="980" spans="17:17" s="414" customFormat="1" x14ac:dyDescent="0.3">
      <c r="Q980" s="515"/>
    </row>
    <row r="981" spans="17:17" s="414" customFormat="1" x14ac:dyDescent="0.3">
      <c r="Q981" s="515"/>
    </row>
    <row r="982" spans="17:17" s="414" customFormat="1" x14ac:dyDescent="0.3">
      <c r="Q982" s="515"/>
    </row>
    <row r="983" spans="17:17" s="414" customFormat="1" x14ac:dyDescent="0.3">
      <c r="Q983" s="515"/>
    </row>
    <row r="984" spans="17:17" s="414" customFormat="1" x14ac:dyDescent="0.3">
      <c r="Q984" s="515"/>
    </row>
    <row r="985" spans="17:17" s="414" customFormat="1" x14ac:dyDescent="0.3">
      <c r="Q985" s="515"/>
    </row>
    <row r="986" spans="17:17" s="414" customFormat="1" x14ac:dyDescent="0.3">
      <c r="Q986" s="515"/>
    </row>
    <row r="987" spans="17:17" s="414" customFormat="1" x14ac:dyDescent="0.3">
      <c r="Q987" s="515"/>
    </row>
    <row r="988" spans="17:17" s="414" customFormat="1" x14ac:dyDescent="0.3">
      <c r="Q988" s="515"/>
    </row>
    <row r="989" spans="17:17" s="414" customFormat="1" x14ac:dyDescent="0.3">
      <c r="Q989" s="515"/>
    </row>
    <row r="990" spans="17:17" s="414" customFormat="1" x14ac:dyDescent="0.3">
      <c r="Q990" s="515"/>
    </row>
    <row r="991" spans="17:17" s="414" customFormat="1" x14ac:dyDescent="0.3">
      <c r="Q991" s="515"/>
    </row>
    <row r="992" spans="17:17" s="414" customFormat="1" x14ac:dyDescent="0.3">
      <c r="Q992" s="515"/>
    </row>
    <row r="993" spans="17:17" s="414" customFormat="1" x14ac:dyDescent="0.3">
      <c r="Q993" s="515"/>
    </row>
    <row r="994" spans="17:17" s="414" customFormat="1" x14ac:dyDescent="0.3">
      <c r="Q994" s="515"/>
    </row>
    <row r="995" spans="17:17" s="414" customFormat="1" x14ac:dyDescent="0.3">
      <c r="Q995" s="515"/>
    </row>
    <row r="996" spans="17:17" s="414" customFormat="1" x14ac:dyDescent="0.3">
      <c r="Q996" s="515"/>
    </row>
    <row r="997" spans="17:17" s="414" customFormat="1" x14ac:dyDescent="0.3">
      <c r="Q997" s="515"/>
    </row>
    <row r="998" spans="17:17" s="414" customFormat="1" x14ac:dyDescent="0.3">
      <c r="Q998" s="515"/>
    </row>
    <row r="999" spans="17:17" s="414" customFormat="1" x14ac:dyDescent="0.3">
      <c r="Q999" s="515"/>
    </row>
    <row r="1000" spans="17:17" s="414" customFormat="1" x14ac:dyDescent="0.3">
      <c r="Q1000" s="515"/>
    </row>
    <row r="1001" spans="17:17" s="414" customFormat="1" x14ac:dyDescent="0.3">
      <c r="Q1001" s="515"/>
    </row>
    <row r="1002" spans="17:17" s="414" customFormat="1" x14ac:dyDescent="0.3">
      <c r="Q1002" s="515"/>
    </row>
    <row r="1003" spans="17:17" s="414" customFormat="1" x14ac:dyDescent="0.3">
      <c r="Q1003" s="515"/>
    </row>
    <row r="1004" spans="17:17" s="414" customFormat="1" x14ac:dyDescent="0.3">
      <c r="Q1004" s="515"/>
    </row>
    <row r="1005" spans="17:17" s="414" customFormat="1" x14ac:dyDescent="0.3">
      <c r="Q1005" s="515"/>
    </row>
    <row r="1006" spans="17:17" s="414" customFormat="1" x14ac:dyDescent="0.3">
      <c r="Q1006" s="515"/>
    </row>
    <row r="1007" spans="17:17" s="414" customFormat="1" x14ac:dyDescent="0.3">
      <c r="Q1007" s="515"/>
    </row>
    <row r="1008" spans="17:17" s="414" customFormat="1" x14ac:dyDescent="0.3">
      <c r="Q1008" s="515"/>
    </row>
    <row r="1009" spans="17:17" s="414" customFormat="1" x14ac:dyDescent="0.3">
      <c r="Q1009" s="515"/>
    </row>
    <row r="1010" spans="17:17" s="414" customFormat="1" x14ac:dyDescent="0.3">
      <c r="Q1010" s="515"/>
    </row>
    <row r="1011" spans="17:17" s="414" customFormat="1" x14ac:dyDescent="0.3">
      <c r="Q1011" s="515"/>
    </row>
    <row r="1012" spans="17:17" s="414" customFormat="1" x14ac:dyDescent="0.3">
      <c r="Q1012" s="515"/>
    </row>
    <row r="1013" spans="17:17" s="414" customFormat="1" x14ac:dyDescent="0.3">
      <c r="Q1013" s="515"/>
    </row>
    <row r="1014" spans="17:17" s="414" customFormat="1" x14ac:dyDescent="0.3">
      <c r="Q1014" s="515"/>
    </row>
    <row r="1015" spans="17:17" s="414" customFormat="1" x14ac:dyDescent="0.3">
      <c r="Q1015" s="515"/>
    </row>
    <row r="1016" spans="17:17" s="414" customFormat="1" x14ac:dyDescent="0.3">
      <c r="Q1016" s="515"/>
    </row>
    <row r="1017" spans="17:17" s="414" customFormat="1" x14ac:dyDescent="0.3">
      <c r="Q1017" s="515"/>
    </row>
    <row r="1018" spans="17:17" s="414" customFormat="1" x14ac:dyDescent="0.3">
      <c r="Q1018" s="515"/>
    </row>
    <row r="1019" spans="17:17" s="414" customFormat="1" x14ac:dyDescent="0.3">
      <c r="Q1019" s="515"/>
    </row>
    <row r="1020" spans="17:17" s="414" customFormat="1" x14ac:dyDescent="0.3">
      <c r="Q1020" s="515"/>
    </row>
    <row r="1021" spans="17:17" s="414" customFormat="1" x14ac:dyDescent="0.3">
      <c r="Q1021" s="515"/>
    </row>
    <row r="1022" spans="17:17" s="414" customFormat="1" x14ac:dyDescent="0.3">
      <c r="Q1022" s="515"/>
    </row>
    <row r="1023" spans="17:17" s="414" customFormat="1" x14ac:dyDescent="0.3">
      <c r="Q1023" s="515"/>
    </row>
    <row r="1024" spans="17:17" s="414" customFormat="1" x14ac:dyDescent="0.3">
      <c r="Q1024" s="515"/>
    </row>
    <row r="1025" spans="17:17" s="414" customFormat="1" x14ac:dyDescent="0.3">
      <c r="Q1025" s="515"/>
    </row>
    <row r="1026" spans="17:17" s="414" customFormat="1" x14ac:dyDescent="0.3">
      <c r="Q1026" s="515"/>
    </row>
    <row r="1027" spans="17:17" s="414" customFormat="1" x14ac:dyDescent="0.3">
      <c r="Q1027" s="515"/>
    </row>
    <row r="1028" spans="17:17" s="414" customFormat="1" x14ac:dyDescent="0.3">
      <c r="Q1028" s="515"/>
    </row>
    <row r="1029" spans="17:17" s="414" customFormat="1" x14ac:dyDescent="0.3">
      <c r="Q1029" s="515"/>
    </row>
    <row r="1030" spans="17:17" s="414" customFormat="1" x14ac:dyDescent="0.3">
      <c r="Q1030" s="515"/>
    </row>
    <row r="1031" spans="17:17" s="414" customFormat="1" x14ac:dyDescent="0.3">
      <c r="Q1031" s="515"/>
    </row>
    <row r="1032" spans="17:17" s="414" customFormat="1" x14ac:dyDescent="0.3">
      <c r="Q1032" s="515"/>
    </row>
    <row r="1033" spans="17:17" s="414" customFormat="1" x14ac:dyDescent="0.3">
      <c r="Q1033" s="515"/>
    </row>
    <row r="1034" spans="17:17" s="414" customFormat="1" x14ac:dyDescent="0.3">
      <c r="Q1034" s="515"/>
    </row>
    <row r="1035" spans="17:17" s="414" customFormat="1" x14ac:dyDescent="0.3">
      <c r="Q1035" s="515"/>
    </row>
    <row r="1036" spans="17:17" s="414" customFormat="1" x14ac:dyDescent="0.3">
      <c r="Q1036" s="515"/>
    </row>
    <row r="1037" spans="17:17" s="414" customFormat="1" x14ac:dyDescent="0.3">
      <c r="Q1037" s="515"/>
    </row>
    <row r="1038" spans="17:17" s="414" customFormat="1" x14ac:dyDescent="0.3">
      <c r="Q1038" s="515"/>
    </row>
    <row r="1039" spans="17:17" s="414" customFormat="1" x14ac:dyDescent="0.3">
      <c r="Q1039" s="515"/>
    </row>
    <row r="1040" spans="17:17" s="414" customFormat="1" x14ac:dyDescent="0.3">
      <c r="Q1040" s="515"/>
    </row>
    <row r="1041" spans="17:17" s="414" customFormat="1" x14ac:dyDescent="0.3">
      <c r="Q1041" s="515"/>
    </row>
    <row r="1042" spans="17:17" s="414" customFormat="1" x14ac:dyDescent="0.3">
      <c r="Q1042" s="515"/>
    </row>
    <row r="1043" spans="17:17" s="414" customFormat="1" x14ac:dyDescent="0.3">
      <c r="Q1043" s="515"/>
    </row>
    <row r="1044" spans="17:17" s="414" customFormat="1" x14ac:dyDescent="0.3">
      <c r="Q1044" s="515"/>
    </row>
    <row r="1045" spans="17:17" s="414" customFormat="1" x14ac:dyDescent="0.3">
      <c r="Q1045" s="515"/>
    </row>
    <row r="1046" spans="17:17" s="414" customFormat="1" x14ac:dyDescent="0.3">
      <c r="Q1046" s="515"/>
    </row>
    <row r="1047" spans="17:17" s="414" customFormat="1" x14ac:dyDescent="0.3">
      <c r="Q1047" s="515"/>
    </row>
    <row r="1048" spans="17:17" s="414" customFormat="1" x14ac:dyDescent="0.3">
      <c r="Q1048" s="515"/>
    </row>
    <row r="1049" spans="17:17" s="414" customFormat="1" x14ac:dyDescent="0.3">
      <c r="Q1049" s="515"/>
    </row>
    <row r="1050" spans="17:17" s="414" customFormat="1" x14ac:dyDescent="0.3">
      <c r="Q1050" s="515"/>
    </row>
    <row r="1051" spans="17:17" s="414" customFormat="1" x14ac:dyDescent="0.3">
      <c r="Q1051" s="515"/>
    </row>
    <row r="1052" spans="17:17" s="414" customFormat="1" x14ac:dyDescent="0.3">
      <c r="Q1052" s="515"/>
    </row>
    <row r="1053" spans="17:17" s="414" customFormat="1" x14ac:dyDescent="0.3">
      <c r="Q1053" s="515"/>
    </row>
    <row r="1054" spans="17:17" s="414" customFormat="1" x14ac:dyDescent="0.3">
      <c r="Q1054" s="515"/>
    </row>
    <row r="1055" spans="17:17" s="414" customFormat="1" x14ac:dyDescent="0.3">
      <c r="Q1055" s="515"/>
    </row>
    <row r="1056" spans="17:17" s="414" customFormat="1" x14ac:dyDescent="0.3">
      <c r="Q1056" s="515"/>
    </row>
    <row r="1057" spans="17:17" s="414" customFormat="1" x14ac:dyDescent="0.3">
      <c r="Q1057" s="515"/>
    </row>
    <row r="1058" spans="17:17" s="414" customFormat="1" x14ac:dyDescent="0.3">
      <c r="Q1058" s="515"/>
    </row>
    <row r="1059" spans="17:17" s="414" customFormat="1" x14ac:dyDescent="0.3">
      <c r="Q1059" s="515"/>
    </row>
    <row r="1060" spans="17:17" s="414" customFormat="1" x14ac:dyDescent="0.3">
      <c r="Q1060" s="515"/>
    </row>
    <row r="1061" spans="17:17" s="414" customFormat="1" x14ac:dyDescent="0.3">
      <c r="Q1061" s="515"/>
    </row>
    <row r="1062" spans="17:17" s="414" customFormat="1" x14ac:dyDescent="0.3">
      <c r="Q1062" s="515"/>
    </row>
    <row r="1063" spans="17:17" s="414" customFormat="1" x14ac:dyDescent="0.3">
      <c r="Q1063" s="515"/>
    </row>
    <row r="1064" spans="17:17" s="414" customFormat="1" x14ac:dyDescent="0.3">
      <c r="Q1064" s="515"/>
    </row>
    <row r="1065" spans="17:17" s="414" customFormat="1" x14ac:dyDescent="0.3">
      <c r="Q1065" s="515"/>
    </row>
    <row r="1066" spans="17:17" s="414" customFormat="1" x14ac:dyDescent="0.3">
      <c r="Q1066" s="515"/>
    </row>
    <row r="1067" spans="17:17" s="414" customFormat="1" x14ac:dyDescent="0.3">
      <c r="Q1067" s="515"/>
    </row>
    <row r="1068" spans="17:17" s="414" customFormat="1" x14ac:dyDescent="0.3">
      <c r="Q1068" s="515"/>
    </row>
    <row r="1069" spans="17:17" s="414" customFormat="1" x14ac:dyDescent="0.3">
      <c r="Q1069" s="515"/>
    </row>
    <row r="1070" spans="17:17" s="414" customFormat="1" x14ac:dyDescent="0.3">
      <c r="Q1070" s="515"/>
    </row>
    <row r="1071" spans="17:17" s="414" customFormat="1" x14ac:dyDescent="0.3">
      <c r="Q1071" s="515"/>
    </row>
    <row r="1072" spans="17:17" s="414" customFormat="1" x14ac:dyDescent="0.3">
      <c r="Q1072" s="515"/>
    </row>
    <row r="1073" spans="17:17" s="414" customFormat="1" x14ac:dyDescent="0.3">
      <c r="Q1073" s="515"/>
    </row>
    <row r="1074" spans="17:17" s="414" customFormat="1" x14ac:dyDescent="0.3">
      <c r="Q1074" s="515"/>
    </row>
    <row r="1075" spans="17:17" s="414" customFormat="1" x14ac:dyDescent="0.3">
      <c r="Q1075" s="515"/>
    </row>
    <row r="1076" spans="17:17" s="414" customFormat="1" x14ac:dyDescent="0.3">
      <c r="Q1076" s="515"/>
    </row>
    <row r="1077" spans="17:17" s="414" customFormat="1" x14ac:dyDescent="0.3">
      <c r="Q1077" s="515"/>
    </row>
    <row r="1078" spans="17:17" s="414" customFormat="1" x14ac:dyDescent="0.3">
      <c r="Q1078" s="515"/>
    </row>
    <row r="1079" spans="17:17" s="414" customFormat="1" x14ac:dyDescent="0.3">
      <c r="Q1079" s="515"/>
    </row>
    <row r="1080" spans="17:17" s="414" customFormat="1" x14ac:dyDescent="0.3">
      <c r="Q1080" s="515"/>
    </row>
    <row r="1081" spans="17:17" s="414" customFormat="1" x14ac:dyDescent="0.3">
      <c r="Q1081" s="515"/>
    </row>
    <row r="1082" spans="17:17" s="414" customFormat="1" x14ac:dyDescent="0.3">
      <c r="Q1082" s="515"/>
    </row>
    <row r="1083" spans="17:17" s="414" customFormat="1" x14ac:dyDescent="0.3">
      <c r="Q1083" s="515"/>
    </row>
    <row r="1084" spans="17:17" s="414" customFormat="1" x14ac:dyDescent="0.3">
      <c r="Q1084" s="515"/>
    </row>
    <row r="1085" spans="17:17" s="414" customFormat="1" x14ac:dyDescent="0.3">
      <c r="Q1085" s="515"/>
    </row>
    <row r="1086" spans="17:17" s="414" customFormat="1" x14ac:dyDescent="0.3">
      <c r="Q1086" s="515"/>
    </row>
    <row r="1087" spans="17:17" s="414" customFormat="1" x14ac:dyDescent="0.3">
      <c r="Q1087" s="515"/>
    </row>
    <row r="1088" spans="17:17" s="414" customFormat="1" x14ac:dyDescent="0.3">
      <c r="Q1088" s="515"/>
    </row>
    <row r="1089" spans="17:17" s="414" customFormat="1" x14ac:dyDescent="0.3">
      <c r="Q1089" s="515"/>
    </row>
    <row r="1090" spans="17:17" s="414" customFormat="1" x14ac:dyDescent="0.3">
      <c r="Q1090" s="515"/>
    </row>
    <row r="1091" spans="17:17" s="414" customFormat="1" x14ac:dyDescent="0.3">
      <c r="Q1091" s="515"/>
    </row>
    <row r="1092" spans="17:17" s="414" customFormat="1" x14ac:dyDescent="0.3">
      <c r="Q1092" s="515"/>
    </row>
    <row r="1093" spans="17:17" s="414" customFormat="1" x14ac:dyDescent="0.3">
      <c r="Q1093" s="515"/>
    </row>
    <row r="1094" spans="17:17" s="414" customFormat="1" x14ac:dyDescent="0.3">
      <c r="Q1094" s="515"/>
    </row>
    <row r="1095" spans="17:17" s="414" customFormat="1" x14ac:dyDescent="0.3">
      <c r="Q1095" s="515"/>
    </row>
    <row r="1096" spans="17:17" s="414" customFormat="1" x14ac:dyDescent="0.3">
      <c r="Q1096" s="515"/>
    </row>
    <row r="1097" spans="17:17" s="414" customFormat="1" x14ac:dyDescent="0.3">
      <c r="Q1097" s="515"/>
    </row>
    <row r="1098" spans="17:17" s="414" customFormat="1" x14ac:dyDescent="0.3">
      <c r="Q1098" s="515"/>
    </row>
    <row r="1099" spans="17:17" s="414" customFormat="1" x14ac:dyDescent="0.3">
      <c r="Q1099" s="515"/>
    </row>
    <row r="1100" spans="17:17" s="414" customFormat="1" x14ac:dyDescent="0.3">
      <c r="Q1100" s="515"/>
    </row>
    <row r="1101" spans="17:17" s="414" customFormat="1" x14ac:dyDescent="0.3">
      <c r="Q1101" s="515"/>
    </row>
    <row r="1102" spans="17:17" s="414" customFormat="1" x14ac:dyDescent="0.3">
      <c r="Q1102" s="515"/>
    </row>
    <row r="1103" spans="17:17" s="414" customFormat="1" x14ac:dyDescent="0.3">
      <c r="Q1103" s="515"/>
    </row>
    <row r="1104" spans="17:17" s="414" customFormat="1" x14ac:dyDescent="0.3">
      <c r="Q1104" s="515"/>
    </row>
    <row r="1105" spans="17:17" s="414" customFormat="1" x14ac:dyDescent="0.3">
      <c r="Q1105" s="515"/>
    </row>
    <row r="1106" spans="17:17" s="414" customFormat="1" x14ac:dyDescent="0.3">
      <c r="Q1106" s="515"/>
    </row>
    <row r="1107" spans="17:17" s="414" customFormat="1" x14ac:dyDescent="0.3">
      <c r="Q1107" s="515"/>
    </row>
    <row r="1108" spans="17:17" s="414" customFormat="1" x14ac:dyDescent="0.3">
      <c r="Q1108" s="515"/>
    </row>
    <row r="1109" spans="17:17" s="414" customFormat="1" x14ac:dyDescent="0.3">
      <c r="Q1109" s="515"/>
    </row>
    <row r="1110" spans="17:17" s="414" customFormat="1" x14ac:dyDescent="0.3">
      <c r="Q1110" s="515"/>
    </row>
    <row r="1111" spans="17:17" s="414" customFormat="1" x14ac:dyDescent="0.3">
      <c r="Q1111" s="515"/>
    </row>
    <row r="1112" spans="17:17" s="414" customFormat="1" x14ac:dyDescent="0.3">
      <c r="Q1112" s="515"/>
    </row>
    <row r="1113" spans="17:17" s="414" customFormat="1" x14ac:dyDescent="0.3">
      <c r="Q1113" s="515"/>
    </row>
    <row r="1114" spans="17:17" s="414" customFormat="1" x14ac:dyDescent="0.3">
      <c r="Q1114" s="515"/>
    </row>
    <row r="1115" spans="17:17" s="414" customFormat="1" x14ac:dyDescent="0.3">
      <c r="Q1115" s="515"/>
    </row>
    <row r="1116" spans="17:17" s="414" customFormat="1" x14ac:dyDescent="0.3">
      <c r="Q1116" s="515"/>
    </row>
    <row r="1117" spans="17:17" s="414" customFormat="1" x14ac:dyDescent="0.3">
      <c r="Q1117" s="515"/>
    </row>
    <row r="1118" spans="17:17" s="414" customFormat="1" x14ac:dyDescent="0.3">
      <c r="Q1118" s="515"/>
    </row>
    <row r="1119" spans="17:17" s="414" customFormat="1" x14ac:dyDescent="0.3">
      <c r="Q1119" s="515"/>
    </row>
    <row r="1120" spans="17:17" s="414" customFormat="1" x14ac:dyDescent="0.3">
      <c r="Q1120" s="515"/>
    </row>
    <row r="1121" spans="17:17" s="414" customFormat="1" x14ac:dyDescent="0.3">
      <c r="Q1121" s="515"/>
    </row>
    <row r="1122" spans="17:17" s="414" customFormat="1" x14ac:dyDescent="0.3">
      <c r="Q1122" s="515"/>
    </row>
    <row r="1123" spans="17:17" s="414" customFormat="1" x14ac:dyDescent="0.3">
      <c r="Q1123" s="515"/>
    </row>
    <row r="1124" spans="17:17" s="414" customFormat="1" x14ac:dyDescent="0.3">
      <c r="Q1124" s="515"/>
    </row>
    <row r="1125" spans="17:17" s="414" customFormat="1" x14ac:dyDescent="0.3">
      <c r="Q1125" s="515"/>
    </row>
    <row r="1126" spans="17:17" s="414" customFormat="1" x14ac:dyDescent="0.3">
      <c r="Q1126" s="515"/>
    </row>
    <row r="1127" spans="17:17" s="414" customFormat="1" x14ac:dyDescent="0.3">
      <c r="Q1127" s="515"/>
    </row>
    <row r="1128" spans="17:17" s="414" customFormat="1" x14ac:dyDescent="0.3">
      <c r="Q1128" s="515"/>
    </row>
    <row r="1129" spans="17:17" s="414" customFormat="1" x14ac:dyDescent="0.3">
      <c r="Q1129" s="515"/>
    </row>
    <row r="1130" spans="17:17" s="414" customFormat="1" x14ac:dyDescent="0.3">
      <c r="Q1130" s="515"/>
    </row>
    <row r="1131" spans="17:17" s="414" customFormat="1" x14ac:dyDescent="0.3">
      <c r="Q1131" s="515"/>
    </row>
    <row r="1132" spans="17:17" s="414" customFormat="1" x14ac:dyDescent="0.3">
      <c r="Q1132" s="515"/>
    </row>
    <row r="1133" spans="17:17" s="414" customFormat="1" x14ac:dyDescent="0.3">
      <c r="Q1133" s="515"/>
    </row>
    <row r="1134" spans="17:17" s="414" customFormat="1" x14ac:dyDescent="0.3">
      <c r="Q1134" s="515"/>
    </row>
    <row r="1135" spans="17:17" s="414" customFormat="1" x14ac:dyDescent="0.3">
      <c r="Q1135" s="515"/>
    </row>
    <row r="1136" spans="17:17" s="414" customFormat="1" x14ac:dyDescent="0.3">
      <c r="Q1136" s="515"/>
    </row>
    <row r="1137" spans="17:17" s="414" customFormat="1" x14ac:dyDescent="0.3">
      <c r="Q1137" s="515"/>
    </row>
    <row r="1138" spans="17:17" s="414" customFormat="1" x14ac:dyDescent="0.3">
      <c r="Q1138" s="515"/>
    </row>
    <row r="1139" spans="17:17" s="414" customFormat="1" x14ac:dyDescent="0.3">
      <c r="Q1139" s="515"/>
    </row>
    <row r="1140" spans="17:17" s="414" customFormat="1" x14ac:dyDescent="0.3">
      <c r="Q1140" s="515"/>
    </row>
    <row r="1141" spans="17:17" s="414" customFormat="1" x14ac:dyDescent="0.3">
      <c r="Q1141" s="515"/>
    </row>
    <row r="1142" spans="17:17" s="414" customFormat="1" x14ac:dyDescent="0.3">
      <c r="Q1142" s="515"/>
    </row>
    <row r="1143" spans="17:17" s="414" customFormat="1" x14ac:dyDescent="0.3">
      <c r="Q1143" s="515"/>
    </row>
    <row r="1144" spans="17:17" s="414" customFormat="1" x14ac:dyDescent="0.3">
      <c r="Q1144" s="515"/>
    </row>
    <row r="1145" spans="17:17" s="414" customFormat="1" x14ac:dyDescent="0.3">
      <c r="Q1145" s="515"/>
    </row>
    <row r="1146" spans="17:17" s="414" customFormat="1" x14ac:dyDescent="0.3">
      <c r="Q1146" s="515"/>
    </row>
    <row r="1147" spans="17:17" s="414" customFormat="1" x14ac:dyDescent="0.3">
      <c r="Q1147" s="515"/>
    </row>
    <row r="1148" spans="17:17" s="414" customFormat="1" x14ac:dyDescent="0.3">
      <c r="Q1148" s="515"/>
    </row>
    <row r="1149" spans="17:17" s="414" customFormat="1" x14ac:dyDescent="0.3">
      <c r="Q1149" s="515"/>
    </row>
    <row r="1150" spans="17:17" s="414" customFormat="1" x14ac:dyDescent="0.3">
      <c r="Q1150" s="515"/>
    </row>
    <row r="1151" spans="17:17" s="414" customFormat="1" x14ac:dyDescent="0.3">
      <c r="Q1151" s="515"/>
    </row>
    <row r="1152" spans="17:17" s="414" customFormat="1" x14ac:dyDescent="0.3">
      <c r="Q1152" s="515"/>
    </row>
    <row r="1153" spans="17:17" s="414" customFormat="1" x14ac:dyDescent="0.3">
      <c r="Q1153" s="515"/>
    </row>
    <row r="1154" spans="17:17" s="414" customFormat="1" x14ac:dyDescent="0.3">
      <c r="Q1154" s="515"/>
    </row>
    <row r="1155" spans="17:17" s="414" customFormat="1" x14ac:dyDescent="0.3">
      <c r="Q1155" s="515"/>
    </row>
    <row r="1156" spans="17:17" s="414" customFormat="1" x14ac:dyDescent="0.3">
      <c r="Q1156" s="515"/>
    </row>
    <row r="1157" spans="17:17" s="414" customFormat="1" x14ac:dyDescent="0.3">
      <c r="Q1157" s="515"/>
    </row>
    <row r="1158" spans="17:17" s="414" customFormat="1" x14ac:dyDescent="0.3">
      <c r="Q1158" s="515"/>
    </row>
    <row r="1159" spans="17:17" s="414" customFormat="1" x14ac:dyDescent="0.3">
      <c r="Q1159" s="515"/>
    </row>
    <row r="1160" spans="17:17" s="414" customFormat="1" x14ac:dyDescent="0.3">
      <c r="Q1160" s="515"/>
    </row>
    <row r="1161" spans="17:17" s="414" customFormat="1" x14ac:dyDescent="0.3">
      <c r="Q1161" s="515"/>
    </row>
    <row r="1162" spans="17:17" s="414" customFormat="1" x14ac:dyDescent="0.3">
      <c r="Q1162" s="515"/>
    </row>
    <row r="1163" spans="17:17" s="414" customFormat="1" x14ac:dyDescent="0.3">
      <c r="Q1163" s="515"/>
    </row>
    <row r="1164" spans="17:17" s="414" customFormat="1" x14ac:dyDescent="0.3">
      <c r="Q1164" s="515"/>
    </row>
    <row r="1165" spans="17:17" s="414" customFormat="1" x14ac:dyDescent="0.3">
      <c r="Q1165" s="515"/>
    </row>
    <row r="1166" spans="17:17" s="414" customFormat="1" x14ac:dyDescent="0.3">
      <c r="Q1166" s="515"/>
    </row>
    <row r="1167" spans="17:17" s="414" customFormat="1" x14ac:dyDescent="0.3">
      <c r="Q1167" s="515"/>
    </row>
    <row r="1168" spans="17:17" s="414" customFormat="1" x14ac:dyDescent="0.3">
      <c r="Q1168" s="515"/>
    </row>
    <row r="1169" spans="17:17" s="414" customFormat="1" x14ac:dyDescent="0.3">
      <c r="Q1169" s="515"/>
    </row>
    <row r="1170" spans="17:17" s="414" customFormat="1" x14ac:dyDescent="0.3">
      <c r="Q1170" s="515"/>
    </row>
    <row r="1171" spans="17:17" s="414" customFormat="1" x14ac:dyDescent="0.3">
      <c r="Q1171" s="515"/>
    </row>
    <row r="1172" spans="17:17" s="414" customFormat="1" x14ac:dyDescent="0.3">
      <c r="Q1172" s="515"/>
    </row>
    <row r="1173" spans="17:17" s="414" customFormat="1" x14ac:dyDescent="0.3">
      <c r="Q1173" s="515"/>
    </row>
    <row r="1174" spans="17:17" s="414" customFormat="1" x14ac:dyDescent="0.3">
      <c r="Q1174" s="515"/>
    </row>
    <row r="1175" spans="17:17" s="414" customFormat="1" x14ac:dyDescent="0.3">
      <c r="Q1175" s="515"/>
    </row>
    <row r="1176" spans="17:17" s="414" customFormat="1" x14ac:dyDescent="0.3">
      <c r="Q1176" s="515"/>
    </row>
    <row r="1177" spans="17:17" s="414" customFormat="1" x14ac:dyDescent="0.3">
      <c r="Q1177" s="515"/>
    </row>
    <row r="1178" spans="17:17" s="414" customFormat="1" x14ac:dyDescent="0.3">
      <c r="Q1178" s="515"/>
    </row>
    <row r="1179" spans="17:17" s="414" customFormat="1" x14ac:dyDescent="0.3">
      <c r="Q1179" s="515"/>
    </row>
    <row r="1180" spans="17:17" s="414" customFormat="1" x14ac:dyDescent="0.3">
      <c r="Q1180" s="515"/>
    </row>
    <row r="1181" spans="17:17" s="414" customFormat="1" x14ac:dyDescent="0.3">
      <c r="Q1181" s="515"/>
    </row>
    <row r="1182" spans="17:17" s="414" customFormat="1" x14ac:dyDescent="0.3">
      <c r="Q1182" s="515"/>
    </row>
    <row r="1183" spans="17:17" s="414" customFormat="1" x14ac:dyDescent="0.3">
      <c r="Q1183" s="515"/>
    </row>
    <row r="1184" spans="17:17" s="414" customFormat="1" x14ac:dyDescent="0.3">
      <c r="Q1184" s="515"/>
    </row>
    <row r="1185" spans="17:17" s="414" customFormat="1" x14ac:dyDescent="0.3">
      <c r="Q1185" s="515"/>
    </row>
    <row r="1186" spans="17:17" s="414" customFormat="1" x14ac:dyDescent="0.3">
      <c r="Q1186" s="515"/>
    </row>
    <row r="1187" spans="17:17" s="414" customFormat="1" x14ac:dyDescent="0.3">
      <c r="Q1187" s="515"/>
    </row>
    <row r="1188" spans="17:17" s="414" customFormat="1" x14ac:dyDescent="0.3">
      <c r="Q1188" s="515"/>
    </row>
    <row r="1189" spans="17:17" s="414" customFormat="1" x14ac:dyDescent="0.3">
      <c r="Q1189" s="515"/>
    </row>
    <row r="1190" spans="17:17" s="414" customFormat="1" x14ac:dyDescent="0.3">
      <c r="Q1190" s="515"/>
    </row>
    <row r="1191" spans="17:17" s="414" customFormat="1" x14ac:dyDescent="0.3">
      <c r="Q1191" s="515"/>
    </row>
    <row r="1192" spans="17:17" s="414" customFormat="1" x14ac:dyDescent="0.3">
      <c r="Q1192" s="515"/>
    </row>
    <row r="1193" spans="17:17" s="414" customFormat="1" x14ac:dyDescent="0.3">
      <c r="Q1193" s="515"/>
    </row>
    <row r="1194" spans="17:17" s="414" customFormat="1" x14ac:dyDescent="0.3">
      <c r="Q1194" s="515"/>
    </row>
    <row r="1195" spans="17:17" s="414" customFormat="1" x14ac:dyDescent="0.3">
      <c r="Q1195" s="515"/>
    </row>
    <row r="1196" spans="17:17" s="414" customFormat="1" x14ac:dyDescent="0.3">
      <c r="Q1196" s="515"/>
    </row>
    <row r="1197" spans="17:17" s="414" customFormat="1" x14ac:dyDescent="0.3">
      <c r="Q1197" s="515"/>
    </row>
    <row r="1198" spans="17:17" s="414" customFormat="1" x14ac:dyDescent="0.3">
      <c r="Q1198" s="515"/>
    </row>
    <row r="1199" spans="17:17" s="414" customFormat="1" x14ac:dyDescent="0.3">
      <c r="Q1199" s="515"/>
    </row>
    <row r="1200" spans="17:17" s="414" customFormat="1" x14ac:dyDescent="0.3">
      <c r="Q1200" s="515"/>
    </row>
    <row r="1201" spans="17:17" s="414" customFormat="1" x14ac:dyDescent="0.3">
      <c r="Q1201" s="515"/>
    </row>
    <row r="1202" spans="17:17" s="414" customFormat="1" x14ac:dyDescent="0.3">
      <c r="Q1202" s="515"/>
    </row>
    <row r="1203" spans="17:17" s="414" customFormat="1" x14ac:dyDescent="0.3">
      <c r="Q1203" s="515"/>
    </row>
    <row r="1204" spans="17:17" s="414" customFormat="1" x14ac:dyDescent="0.3">
      <c r="Q1204" s="515"/>
    </row>
    <row r="1205" spans="17:17" s="414" customFormat="1" x14ac:dyDescent="0.3">
      <c r="Q1205" s="515"/>
    </row>
    <row r="1206" spans="17:17" s="414" customFormat="1" x14ac:dyDescent="0.3">
      <c r="Q1206" s="515"/>
    </row>
    <row r="1207" spans="17:17" s="414" customFormat="1" x14ac:dyDescent="0.3">
      <c r="Q1207" s="515"/>
    </row>
    <row r="1208" spans="17:17" s="414" customFormat="1" x14ac:dyDescent="0.3">
      <c r="Q1208" s="515"/>
    </row>
    <row r="1209" spans="17:17" s="414" customFormat="1" x14ac:dyDescent="0.3">
      <c r="Q1209" s="515"/>
    </row>
    <row r="1210" spans="17:17" s="414" customFormat="1" x14ac:dyDescent="0.3">
      <c r="Q1210" s="515"/>
    </row>
    <row r="1211" spans="17:17" s="414" customFormat="1" x14ac:dyDescent="0.3">
      <c r="Q1211" s="515"/>
    </row>
    <row r="1212" spans="17:17" s="414" customFormat="1" x14ac:dyDescent="0.3">
      <c r="Q1212" s="515"/>
    </row>
    <row r="1213" spans="17:17" s="414" customFormat="1" x14ac:dyDescent="0.3">
      <c r="Q1213" s="515"/>
    </row>
    <row r="1214" spans="17:17" s="414" customFormat="1" x14ac:dyDescent="0.3">
      <c r="Q1214" s="515"/>
    </row>
    <row r="1215" spans="17:17" s="414" customFormat="1" x14ac:dyDescent="0.3">
      <c r="Q1215" s="515"/>
    </row>
    <row r="1216" spans="17:17" s="414" customFormat="1" x14ac:dyDescent="0.3">
      <c r="Q1216" s="515"/>
    </row>
    <row r="1217" spans="17:17" s="414" customFormat="1" x14ac:dyDescent="0.3">
      <c r="Q1217" s="515"/>
    </row>
    <row r="1218" spans="17:17" s="414" customFormat="1" x14ac:dyDescent="0.3">
      <c r="Q1218" s="515"/>
    </row>
    <row r="1219" spans="17:17" s="414" customFormat="1" x14ac:dyDescent="0.3">
      <c r="Q1219" s="515"/>
    </row>
    <row r="1220" spans="17:17" s="414" customFormat="1" x14ac:dyDescent="0.3">
      <c r="Q1220" s="515"/>
    </row>
    <row r="1221" spans="17:17" s="414" customFormat="1" x14ac:dyDescent="0.3">
      <c r="Q1221" s="515"/>
    </row>
    <row r="1222" spans="17:17" s="414" customFormat="1" x14ac:dyDescent="0.3">
      <c r="Q1222" s="515"/>
    </row>
    <row r="1223" spans="17:17" s="414" customFormat="1" x14ac:dyDescent="0.3">
      <c r="Q1223" s="515"/>
    </row>
    <row r="1224" spans="17:17" s="414" customFormat="1" x14ac:dyDescent="0.3">
      <c r="Q1224" s="515"/>
    </row>
    <row r="1225" spans="17:17" s="414" customFormat="1" x14ac:dyDescent="0.3">
      <c r="Q1225" s="515"/>
    </row>
    <row r="1226" spans="17:17" s="414" customFormat="1" x14ac:dyDescent="0.3">
      <c r="Q1226" s="515"/>
    </row>
    <row r="1227" spans="17:17" s="414" customFormat="1" x14ac:dyDescent="0.3">
      <c r="Q1227" s="515"/>
    </row>
    <row r="1228" spans="17:17" s="414" customFormat="1" x14ac:dyDescent="0.3">
      <c r="Q1228" s="515"/>
    </row>
    <row r="1229" spans="17:17" s="414" customFormat="1" x14ac:dyDescent="0.3">
      <c r="Q1229" s="515"/>
    </row>
    <row r="1230" spans="17:17" s="414" customFormat="1" x14ac:dyDescent="0.3">
      <c r="Q1230" s="515"/>
    </row>
    <row r="1231" spans="17:17" s="414" customFormat="1" x14ac:dyDescent="0.3">
      <c r="Q1231" s="515"/>
    </row>
    <row r="1232" spans="17:17" s="414" customFormat="1" x14ac:dyDescent="0.3">
      <c r="Q1232" s="515"/>
    </row>
    <row r="1233" spans="17:17" s="414" customFormat="1" x14ac:dyDescent="0.3">
      <c r="Q1233" s="515"/>
    </row>
    <row r="1234" spans="17:17" s="414" customFormat="1" x14ac:dyDescent="0.3">
      <c r="Q1234" s="515"/>
    </row>
    <row r="1235" spans="17:17" s="414" customFormat="1" x14ac:dyDescent="0.3">
      <c r="Q1235" s="515"/>
    </row>
    <row r="1236" spans="17:17" s="414" customFormat="1" x14ac:dyDescent="0.3">
      <c r="Q1236" s="515"/>
    </row>
    <row r="1237" spans="17:17" s="414" customFormat="1" x14ac:dyDescent="0.3">
      <c r="Q1237" s="515"/>
    </row>
    <row r="1238" spans="17:17" s="414" customFormat="1" x14ac:dyDescent="0.3">
      <c r="Q1238" s="515"/>
    </row>
    <row r="1239" spans="17:17" s="414" customFormat="1" x14ac:dyDescent="0.3">
      <c r="Q1239" s="515"/>
    </row>
    <row r="1240" spans="17:17" s="414" customFormat="1" x14ac:dyDescent="0.3">
      <c r="Q1240" s="515"/>
    </row>
    <row r="1241" spans="17:17" s="414" customFormat="1" x14ac:dyDescent="0.3">
      <c r="Q1241" s="515"/>
    </row>
    <row r="1242" spans="17:17" s="414" customFormat="1" x14ac:dyDescent="0.3">
      <c r="Q1242" s="515"/>
    </row>
    <row r="1243" spans="17:17" s="414" customFormat="1" x14ac:dyDescent="0.3">
      <c r="Q1243" s="515"/>
    </row>
    <row r="1244" spans="17:17" s="414" customFormat="1" x14ac:dyDescent="0.3">
      <c r="Q1244" s="515"/>
    </row>
    <row r="1245" spans="17:17" s="414" customFormat="1" x14ac:dyDescent="0.3">
      <c r="Q1245" s="515"/>
    </row>
    <row r="1246" spans="17:17" s="414" customFormat="1" x14ac:dyDescent="0.3">
      <c r="Q1246" s="515"/>
    </row>
    <row r="1247" spans="17:17" s="414" customFormat="1" x14ac:dyDescent="0.3">
      <c r="Q1247" s="515"/>
    </row>
    <row r="1248" spans="17:17" s="414" customFormat="1" x14ac:dyDescent="0.3">
      <c r="Q1248" s="515"/>
    </row>
    <row r="1249" spans="17:17" s="414" customFormat="1" x14ac:dyDescent="0.3">
      <c r="Q1249" s="515"/>
    </row>
    <row r="1250" spans="17:17" s="414" customFormat="1" x14ac:dyDescent="0.3">
      <c r="Q1250" s="515"/>
    </row>
    <row r="1251" spans="17:17" s="414" customFormat="1" x14ac:dyDescent="0.3">
      <c r="Q1251" s="515"/>
    </row>
    <row r="1252" spans="17:17" s="414" customFormat="1" x14ac:dyDescent="0.3">
      <c r="Q1252" s="515"/>
    </row>
    <row r="1253" spans="17:17" s="414" customFormat="1" x14ac:dyDescent="0.3">
      <c r="Q1253" s="515"/>
    </row>
    <row r="1254" spans="17:17" s="414" customFormat="1" x14ac:dyDescent="0.3">
      <c r="Q1254" s="515"/>
    </row>
    <row r="1255" spans="17:17" s="414" customFormat="1" x14ac:dyDescent="0.3">
      <c r="Q1255" s="515"/>
    </row>
    <row r="1256" spans="17:17" s="414" customFormat="1" x14ac:dyDescent="0.3">
      <c r="Q1256" s="515"/>
    </row>
    <row r="1257" spans="17:17" s="414" customFormat="1" x14ac:dyDescent="0.3">
      <c r="Q1257" s="515"/>
    </row>
    <row r="1258" spans="17:17" s="414" customFormat="1" x14ac:dyDescent="0.3">
      <c r="Q1258" s="515"/>
    </row>
    <row r="1259" spans="17:17" s="414" customFormat="1" x14ac:dyDescent="0.3">
      <c r="Q1259" s="515"/>
    </row>
    <row r="1260" spans="17:17" s="414" customFormat="1" x14ac:dyDescent="0.3">
      <c r="Q1260" s="515"/>
    </row>
    <row r="1261" spans="17:17" s="414" customFormat="1" x14ac:dyDescent="0.3">
      <c r="Q1261" s="515"/>
    </row>
    <row r="1262" spans="17:17" s="414" customFormat="1" x14ac:dyDescent="0.3">
      <c r="Q1262" s="515"/>
    </row>
    <row r="1263" spans="17:17" s="414" customFormat="1" x14ac:dyDescent="0.3">
      <c r="Q1263" s="515"/>
    </row>
    <row r="1264" spans="17:17" s="414" customFormat="1" x14ac:dyDescent="0.3">
      <c r="Q1264" s="515"/>
    </row>
    <row r="1265" spans="17:17" s="414" customFormat="1" x14ac:dyDescent="0.3">
      <c r="Q1265" s="515"/>
    </row>
    <row r="1266" spans="17:17" s="414" customFormat="1" x14ac:dyDescent="0.3">
      <c r="Q1266" s="515"/>
    </row>
    <row r="1267" spans="17:17" s="414" customFormat="1" x14ac:dyDescent="0.3">
      <c r="Q1267" s="515"/>
    </row>
    <row r="1268" spans="17:17" s="414" customFormat="1" x14ac:dyDescent="0.3">
      <c r="Q1268" s="515"/>
    </row>
    <row r="1269" spans="17:17" s="414" customFormat="1" x14ac:dyDescent="0.3">
      <c r="Q1269" s="515"/>
    </row>
    <row r="1270" spans="17:17" s="414" customFormat="1" x14ac:dyDescent="0.3">
      <c r="Q1270" s="515"/>
    </row>
  </sheetData>
  <sheetProtection algorithmName="SHA-512" hashValue="vEjYdhv/4Twt9kXpmokaGLjXqR5YU5hcw/V3kPUFZ0FbnhMAZ4aHPw0dKx4tvBskYt+yilkEVpDoZNyP7XIhMA==" saltValue="bzKJjWhC439VF8pLIweCvA==" spinCount="100000" sheet="1" selectLockedCells="1"/>
  <mergeCells count="25">
    <mergeCell ref="B10:L10"/>
    <mergeCell ref="J5:K5"/>
    <mergeCell ref="B8:D8"/>
    <mergeCell ref="E8:H8"/>
    <mergeCell ref="I8:K8"/>
    <mergeCell ref="B9:Q9"/>
    <mergeCell ref="D13:K13"/>
    <mergeCell ref="D14:E16"/>
    <mergeCell ref="G14:G16"/>
    <mergeCell ref="H14:H16"/>
    <mergeCell ref="I14:J16"/>
    <mergeCell ref="K14:K15"/>
    <mergeCell ref="C63:L63"/>
    <mergeCell ref="N63:Q63"/>
    <mergeCell ref="O21:P21"/>
    <mergeCell ref="G22:K22"/>
    <mergeCell ref="C28:I28"/>
    <mergeCell ref="B33:C34"/>
    <mergeCell ref="B36:M36"/>
    <mergeCell ref="N37:Q37"/>
    <mergeCell ref="B49:Q49"/>
    <mergeCell ref="C53:K53"/>
    <mergeCell ref="C54:E54"/>
    <mergeCell ref="J54:K54"/>
    <mergeCell ref="B62:Q62"/>
  </mergeCells>
  <printOptions horizontalCentered="1"/>
  <pageMargins left="0.70866141732283472" right="0.15748031496062992" top="0.59055118110236227" bottom="0.39370078740157483" header="0.51181102362204722" footer="0.51181102362204722"/>
  <pageSetup paperSize="9" scale="6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W1762"/>
  <sheetViews>
    <sheetView topLeftCell="A3" zoomScale="75" workbookViewId="0">
      <selection activeCell="F16" sqref="F16"/>
    </sheetView>
  </sheetViews>
  <sheetFormatPr baseColWidth="10" defaultColWidth="11.44140625" defaultRowHeight="15.6" x14ac:dyDescent="0.3"/>
  <cols>
    <col min="1" max="1" width="5.5546875" style="414" customWidth="1"/>
    <col min="2" max="2" width="13.88671875" style="994" customWidth="1"/>
    <col min="3" max="3" width="21.88671875" style="1033" customWidth="1"/>
    <col min="4" max="4" width="3.44140625" style="994" bestFit="1" customWidth="1"/>
    <col min="5" max="5" width="19.5546875" style="994" customWidth="1"/>
    <col min="6" max="6" width="21.109375" style="994" customWidth="1"/>
    <col min="7" max="10" width="19.5546875" style="994" customWidth="1"/>
    <col min="11" max="257" width="10.88671875" style="414"/>
    <col min="258" max="258" width="13.88671875" style="414" customWidth="1"/>
    <col min="259" max="259" width="21.88671875" style="414" customWidth="1"/>
    <col min="260" max="260" width="3.44140625" style="414" bestFit="1" customWidth="1"/>
    <col min="261" max="261" width="19.5546875" style="414" customWidth="1"/>
    <col min="262" max="262" width="21.109375" style="414" customWidth="1"/>
    <col min="263" max="266" width="19.5546875" style="414" customWidth="1"/>
    <col min="267" max="513" width="10.88671875" style="414"/>
    <col min="514" max="514" width="13.88671875" style="414" customWidth="1"/>
    <col min="515" max="515" width="21.88671875" style="414" customWidth="1"/>
    <col min="516" max="516" width="3.44140625" style="414" bestFit="1" customWidth="1"/>
    <col min="517" max="517" width="19.5546875" style="414" customWidth="1"/>
    <col min="518" max="518" width="21.109375" style="414" customWidth="1"/>
    <col min="519" max="522" width="19.5546875" style="414" customWidth="1"/>
    <col min="523" max="769" width="10.88671875" style="414"/>
    <col min="770" max="770" width="13.88671875" style="414" customWidth="1"/>
    <col min="771" max="771" width="21.88671875" style="414" customWidth="1"/>
    <col min="772" max="772" width="3.44140625" style="414" bestFit="1" customWidth="1"/>
    <col min="773" max="773" width="19.5546875" style="414" customWidth="1"/>
    <col min="774" max="774" width="21.109375" style="414" customWidth="1"/>
    <col min="775" max="778" width="19.5546875" style="414" customWidth="1"/>
    <col min="779" max="1025" width="10.88671875" style="414"/>
    <col min="1026" max="1026" width="13.88671875" style="414" customWidth="1"/>
    <col min="1027" max="1027" width="21.88671875" style="414" customWidth="1"/>
    <col min="1028" max="1028" width="3.44140625" style="414" bestFit="1" customWidth="1"/>
    <col min="1029" max="1029" width="19.5546875" style="414" customWidth="1"/>
    <col min="1030" max="1030" width="21.109375" style="414" customWidth="1"/>
    <col min="1031" max="1034" width="19.5546875" style="414" customWidth="1"/>
    <col min="1035" max="1281" width="10.88671875" style="414"/>
    <col min="1282" max="1282" width="13.88671875" style="414" customWidth="1"/>
    <col min="1283" max="1283" width="21.88671875" style="414" customWidth="1"/>
    <col min="1284" max="1284" width="3.44140625" style="414" bestFit="1" customWidth="1"/>
    <col min="1285" max="1285" width="19.5546875" style="414" customWidth="1"/>
    <col min="1286" max="1286" width="21.109375" style="414" customWidth="1"/>
    <col min="1287" max="1290" width="19.5546875" style="414" customWidth="1"/>
    <col min="1291" max="1537" width="10.88671875" style="414"/>
    <col min="1538" max="1538" width="13.88671875" style="414" customWidth="1"/>
    <col min="1539" max="1539" width="21.88671875" style="414" customWidth="1"/>
    <col min="1540" max="1540" width="3.44140625" style="414" bestFit="1" customWidth="1"/>
    <col min="1541" max="1541" width="19.5546875" style="414" customWidth="1"/>
    <col min="1542" max="1542" width="21.109375" style="414" customWidth="1"/>
    <col min="1543" max="1546" width="19.5546875" style="414" customWidth="1"/>
    <col min="1547" max="1793" width="10.88671875" style="414"/>
    <col min="1794" max="1794" width="13.88671875" style="414" customWidth="1"/>
    <col min="1795" max="1795" width="21.88671875" style="414" customWidth="1"/>
    <col min="1796" max="1796" width="3.44140625" style="414" bestFit="1" customWidth="1"/>
    <col min="1797" max="1797" width="19.5546875" style="414" customWidth="1"/>
    <col min="1798" max="1798" width="21.109375" style="414" customWidth="1"/>
    <col min="1799" max="1802" width="19.5546875" style="414" customWidth="1"/>
    <col min="1803" max="2049" width="10.88671875" style="414"/>
    <col min="2050" max="2050" width="13.88671875" style="414" customWidth="1"/>
    <col min="2051" max="2051" width="21.88671875" style="414" customWidth="1"/>
    <col min="2052" max="2052" width="3.44140625" style="414" bestFit="1" customWidth="1"/>
    <col min="2053" max="2053" width="19.5546875" style="414" customWidth="1"/>
    <col min="2054" max="2054" width="21.109375" style="414" customWidth="1"/>
    <col min="2055" max="2058" width="19.5546875" style="414" customWidth="1"/>
    <col min="2059" max="2305" width="10.88671875" style="414"/>
    <col min="2306" max="2306" width="13.88671875" style="414" customWidth="1"/>
    <col min="2307" max="2307" width="21.88671875" style="414" customWidth="1"/>
    <col min="2308" max="2308" width="3.44140625" style="414" bestFit="1" customWidth="1"/>
    <col min="2309" max="2309" width="19.5546875" style="414" customWidth="1"/>
    <col min="2310" max="2310" width="21.109375" style="414" customWidth="1"/>
    <col min="2311" max="2314" width="19.5546875" style="414" customWidth="1"/>
    <col min="2315" max="2561" width="10.88671875" style="414"/>
    <col min="2562" max="2562" width="13.88671875" style="414" customWidth="1"/>
    <col min="2563" max="2563" width="21.88671875" style="414" customWidth="1"/>
    <col min="2564" max="2564" width="3.44140625" style="414" bestFit="1" customWidth="1"/>
    <col min="2565" max="2565" width="19.5546875" style="414" customWidth="1"/>
    <col min="2566" max="2566" width="21.109375" style="414" customWidth="1"/>
    <col min="2567" max="2570" width="19.5546875" style="414" customWidth="1"/>
    <col min="2571" max="2817" width="10.88671875" style="414"/>
    <col min="2818" max="2818" width="13.88671875" style="414" customWidth="1"/>
    <col min="2819" max="2819" width="21.88671875" style="414" customWidth="1"/>
    <col min="2820" max="2820" width="3.44140625" style="414" bestFit="1" customWidth="1"/>
    <col min="2821" max="2821" width="19.5546875" style="414" customWidth="1"/>
    <col min="2822" max="2822" width="21.109375" style="414" customWidth="1"/>
    <col min="2823" max="2826" width="19.5546875" style="414" customWidth="1"/>
    <col min="2827" max="3073" width="10.88671875" style="414"/>
    <col min="3074" max="3074" width="13.88671875" style="414" customWidth="1"/>
    <col min="3075" max="3075" width="21.88671875" style="414" customWidth="1"/>
    <col min="3076" max="3076" width="3.44140625" style="414" bestFit="1" customWidth="1"/>
    <col min="3077" max="3077" width="19.5546875" style="414" customWidth="1"/>
    <col min="3078" max="3078" width="21.109375" style="414" customWidth="1"/>
    <col min="3079" max="3082" width="19.5546875" style="414" customWidth="1"/>
    <col min="3083" max="3329" width="10.88671875" style="414"/>
    <col min="3330" max="3330" width="13.88671875" style="414" customWidth="1"/>
    <col min="3331" max="3331" width="21.88671875" style="414" customWidth="1"/>
    <col min="3332" max="3332" width="3.44140625" style="414" bestFit="1" customWidth="1"/>
    <col min="3333" max="3333" width="19.5546875" style="414" customWidth="1"/>
    <col min="3334" max="3334" width="21.109375" style="414" customWidth="1"/>
    <col min="3335" max="3338" width="19.5546875" style="414" customWidth="1"/>
    <col min="3339" max="3585" width="10.88671875" style="414"/>
    <col min="3586" max="3586" width="13.88671875" style="414" customWidth="1"/>
    <col min="3587" max="3587" width="21.88671875" style="414" customWidth="1"/>
    <col min="3588" max="3588" width="3.44140625" style="414" bestFit="1" customWidth="1"/>
    <col min="3589" max="3589" width="19.5546875" style="414" customWidth="1"/>
    <col min="3590" max="3590" width="21.109375" style="414" customWidth="1"/>
    <col min="3591" max="3594" width="19.5546875" style="414" customWidth="1"/>
    <col min="3595" max="3841" width="10.88671875" style="414"/>
    <col min="3842" max="3842" width="13.88671875" style="414" customWidth="1"/>
    <col min="3843" max="3843" width="21.88671875" style="414" customWidth="1"/>
    <col min="3844" max="3844" width="3.44140625" style="414" bestFit="1" customWidth="1"/>
    <col min="3845" max="3845" width="19.5546875" style="414" customWidth="1"/>
    <col min="3846" max="3846" width="21.109375" style="414" customWidth="1"/>
    <col min="3847" max="3850" width="19.5546875" style="414" customWidth="1"/>
    <col min="3851" max="4097" width="10.88671875" style="414"/>
    <col min="4098" max="4098" width="13.88671875" style="414" customWidth="1"/>
    <col min="4099" max="4099" width="21.88671875" style="414" customWidth="1"/>
    <col min="4100" max="4100" width="3.44140625" style="414" bestFit="1" customWidth="1"/>
    <col min="4101" max="4101" width="19.5546875" style="414" customWidth="1"/>
    <col min="4102" max="4102" width="21.109375" style="414" customWidth="1"/>
    <col min="4103" max="4106" width="19.5546875" style="414" customWidth="1"/>
    <col min="4107" max="4353" width="10.88671875" style="414"/>
    <col min="4354" max="4354" width="13.88671875" style="414" customWidth="1"/>
    <col min="4355" max="4355" width="21.88671875" style="414" customWidth="1"/>
    <col min="4356" max="4356" width="3.44140625" style="414" bestFit="1" customWidth="1"/>
    <col min="4357" max="4357" width="19.5546875" style="414" customWidth="1"/>
    <col min="4358" max="4358" width="21.109375" style="414" customWidth="1"/>
    <col min="4359" max="4362" width="19.5546875" style="414" customWidth="1"/>
    <col min="4363" max="4609" width="10.88671875" style="414"/>
    <col min="4610" max="4610" width="13.88671875" style="414" customWidth="1"/>
    <col min="4611" max="4611" width="21.88671875" style="414" customWidth="1"/>
    <col min="4612" max="4612" width="3.44140625" style="414" bestFit="1" customWidth="1"/>
    <col min="4613" max="4613" width="19.5546875" style="414" customWidth="1"/>
    <col min="4614" max="4614" width="21.109375" style="414" customWidth="1"/>
    <col min="4615" max="4618" width="19.5546875" style="414" customWidth="1"/>
    <col min="4619" max="4865" width="10.88671875" style="414"/>
    <col min="4866" max="4866" width="13.88671875" style="414" customWidth="1"/>
    <col min="4867" max="4867" width="21.88671875" style="414" customWidth="1"/>
    <col min="4868" max="4868" width="3.44140625" style="414" bestFit="1" customWidth="1"/>
    <col min="4869" max="4869" width="19.5546875" style="414" customWidth="1"/>
    <col min="4870" max="4870" width="21.109375" style="414" customWidth="1"/>
    <col min="4871" max="4874" width="19.5546875" style="414" customWidth="1"/>
    <col min="4875" max="5121" width="10.88671875" style="414"/>
    <col min="5122" max="5122" width="13.88671875" style="414" customWidth="1"/>
    <col min="5123" max="5123" width="21.88671875" style="414" customWidth="1"/>
    <col min="5124" max="5124" width="3.44140625" style="414" bestFit="1" customWidth="1"/>
    <col min="5125" max="5125" width="19.5546875" style="414" customWidth="1"/>
    <col min="5126" max="5126" width="21.109375" style="414" customWidth="1"/>
    <col min="5127" max="5130" width="19.5546875" style="414" customWidth="1"/>
    <col min="5131" max="5377" width="10.88671875" style="414"/>
    <col min="5378" max="5378" width="13.88671875" style="414" customWidth="1"/>
    <col min="5379" max="5379" width="21.88671875" style="414" customWidth="1"/>
    <col min="5380" max="5380" width="3.44140625" style="414" bestFit="1" customWidth="1"/>
    <col min="5381" max="5381" width="19.5546875" style="414" customWidth="1"/>
    <col min="5382" max="5382" width="21.109375" style="414" customWidth="1"/>
    <col min="5383" max="5386" width="19.5546875" style="414" customWidth="1"/>
    <col min="5387" max="5633" width="10.88671875" style="414"/>
    <col min="5634" max="5634" width="13.88671875" style="414" customWidth="1"/>
    <col min="5635" max="5635" width="21.88671875" style="414" customWidth="1"/>
    <col min="5636" max="5636" width="3.44140625" style="414" bestFit="1" customWidth="1"/>
    <col min="5637" max="5637" width="19.5546875" style="414" customWidth="1"/>
    <col min="5638" max="5638" width="21.109375" style="414" customWidth="1"/>
    <col min="5639" max="5642" width="19.5546875" style="414" customWidth="1"/>
    <col min="5643" max="5889" width="10.88671875" style="414"/>
    <col min="5890" max="5890" width="13.88671875" style="414" customWidth="1"/>
    <col min="5891" max="5891" width="21.88671875" style="414" customWidth="1"/>
    <col min="5892" max="5892" width="3.44140625" style="414" bestFit="1" customWidth="1"/>
    <col min="5893" max="5893" width="19.5546875" style="414" customWidth="1"/>
    <col min="5894" max="5894" width="21.109375" style="414" customWidth="1"/>
    <col min="5895" max="5898" width="19.5546875" style="414" customWidth="1"/>
    <col min="5899" max="6145" width="10.88671875" style="414"/>
    <col min="6146" max="6146" width="13.88671875" style="414" customWidth="1"/>
    <col min="6147" max="6147" width="21.88671875" style="414" customWidth="1"/>
    <col min="6148" max="6148" width="3.44140625" style="414" bestFit="1" customWidth="1"/>
    <col min="6149" max="6149" width="19.5546875" style="414" customWidth="1"/>
    <col min="6150" max="6150" width="21.109375" style="414" customWidth="1"/>
    <col min="6151" max="6154" width="19.5546875" style="414" customWidth="1"/>
    <col min="6155" max="6401" width="10.88671875" style="414"/>
    <col min="6402" max="6402" width="13.88671875" style="414" customWidth="1"/>
    <col min="6403" max="6403" width="21.88671875" style="414" customWidth="1"/>
    <col min="6404" max="6404" width="3.44140625" style="414" bestFit="1" customWidth="1"/>
    <col min="6405" max="6405" width="19.5546875" style="414" customWidth="1"/>
    <col min="6406" max="6406" width="21.109375" style="414" customWidth="1"/>
    <col min="6407" max="6410" width="19.5546875" style="414" customWidth="1"/>
    <col min="6411" max="6657" width="10.88671875" style="414"/>
    <col min="6658" max="6658" width="13.88671875" style="414" customWidth="1"/>
    <col min="6659" max="6659" width="21.88671875" style="414" customWidth="1"/>
    <col min="6660" max="6660" width="3.44140625" style="414" bestFit="1" customWidth="1"/>
    <col min="6661" max="6661" width="19.5546875" style="414" customWidth="1"/>
    <col min="6662" max="6662" width="21.109375" style="414" customWidth="1"/>
    <col min="6663" max="6666" width="19.5546875" style="414" customWidth="1"/>
    <col min="6667" max="6913" width="10.88671875" style="414"/>
    <col min="6914" max="6914" width="13.88671875" style="414" customWidth="1"/>
    <col min="6915" max="6915" width="21.88671875" style="414" customWidth="1"/>
    <col min="6916" max="6916" width="3.44140625" style="414" bestFit="1" customWidth="1"/>
    <col min="6917" max="6917" width="19.5546875" style="414" customWidth="1"/>
    <col min="6918" max="6918" width="21.109375" style="414" customWidth="1"/>
    <col min="6919" max="6922" width="19.5546875" style="414" customWidth="1"/>
    <col min="6923" max="7169" width="10.88671875" style="414"/>
    <col min="7170" max="7170" width="13.88671875" style="414" customWidth="1"/>
    <col min="7171" max="7171" width="21.88671875" style="414" customWidth="1"/>
    <col min="7172" max="7172" width="3.44140625" style="414" bestFit="1" customWidth="1"/>
    <col min="7173" max="7173" width="19.5546875" style="414" customWidth="1"/>
    <col min="7174" max="7174" width="21.109375" style="414" customWidth="1"/>
    <col min="7175" max="7178" width="19.5546875" style="414" customWidth="1"/>
    <col min="7179" max="7425" width="10.88671875" style="414"/>
    <col min="7426" max="7426" width="13.88671875" style="414" customWidth="1"/>
    <col min="7427" max="7427" width="21.88671875" style="414" customWidth="1"/>
    <col min="7428" max="7428" width="3.44140625" style="414" bestFit="1" customWidth="1"/>
    <col min="7429" max="7429" width="19.5546875" style="414" customWidth="1"/>
    <col min="7430" max="7430" width="21.109375" style="414" customWidth="1"/>
    <col min="7431" max="7434" width="19.5546875" style="414" customWidth="1"/>
    <col min="7435" max="7681" width="10.88671875" style="414"/>
    <col min="7682" max="7682" width="13.88671875" style="414" customWidth="1"/>
    <col min="7683" max="7683" width="21.88671875" style="414" customWidth="1"/>
    <col min="7684" max="7684" width="3.44140625" style="414" bestFit="1" customWidth="1"/>
    <col min="7685" max="7685" width="19.5546875" style="414" customWidth="1"/>
    <col min="7686" max="7686" width="21.109375" style="414" customWidth="1"/>
    <col min="7687" max="7690" width="19.5546875" style="414" customWidth="1"/>
    <col min="7691" max="7937" width="10.88671875" style="414"/>
    <col min="7938" max="7938" width="13.88671875" style="414" customWidth="1"/>
    <col min="7939" max="7939" width="21.88671875" style="414" customWidth="1"/>
    <col min="7940" max="7940" width="3.44140625" style="414" bestFit="1" customWidth="1"/>
    <col min="7941" max="7941" width="19.5546875" style="414" customWidth="1"/>
    <col min="7942" max="7942" width="21.109375" style="414" customWidth="1"/>
    <col min="7943" max="7946" width="19.5546875" style="414" customWidth="1"/>
    <col min="7947" max="8193" width="10.88671875" style="414"/>
    <col min="8194" max="8194" width="13.88671875" style="414" customWidth="1"/>
    <col min="8195" max="8195" width="21.88671875" style="414" customWidth="1"/>
    <col min="8196" max="8196" width="3.44140625" style="414" bestFit="1" customWidth="1"/>
    <col min="8197" max="8197" width="19.5546875" style="414" customWidth="1"/>
    <col min="8198" max="8198" width="21.109375" style="414" customWidth="1"/>
    <col min="8199" max="8202" width="19.5546875" style="414" customWidth="1"/>
    <col min="8203" max="8449" width="10.88671875" style="414"/>
    <col min="8450" max="8450" width="13.88671875" style="414" customWidth="1"/>
    <col min="8451" max="8451" width="21.88671875" style="414" customWidth="1"/>
    <col min="8452" max="8452" width="3.44140625" style="414" bestFit="1" customWidth="1"/>
    <col min="8453" max="8453" width="19.5546875" style="414" customWidth="1"/>
    <col min="8454" max="8454" width="21.109375" style="414" customWidth="1"/>
    <col min="8455" max="8458" width="19.5546875" style="414" customWidth="1"/>
    <col min="8459" max="8705" width="10.88671875" style="414"/>
    <col min="8706" max="8706" width="13.88671875" style="414" customWidth="1"/>
    <col min="8707" max="8707" width="21.88671875" style="414" customWidth="1"/>
    <col min="8708" max="8708" width="3.44140625" style="414" bestFit="1" customWidth="1"/>
    <col min="8709" max="8709" width="19.5546875" style="414" customWidth="1"/>
    <col min="8710" max="8710" width="21.109375" style="414" customWidth="1"/>
    <col min="8711" max="8714" width="19.5546875" style="414" customWidth="1"/>
    <col min="8715" max="8961" width="10.88671875" style="414"/>
    <col min="8962" max="8962" width="13.88671875" style="414" customWidth="1"/>
    <col min="8963" max="8963" width="21.88671875" style="414" customWidth="1"/>
    <col min="8964" max="8964" width="3.44140625" style="414" bestFit="1" customWidth="1"/>
    <col min="8965" max="8965" width="19.5546875" style="414" customWidth="1"/>
    <col min="8966" max="8966" width="21.109375" style="414" customWidth="1"/>
    <col min="8967" max="8970" width="19.5546875" style="414" customWidth="1"/>
    <col min="8971" max="9217" width="10.88671875" style="414"/>
    <col min="9218" max="9218" width="13.88671875" style="414" customWidth="1"/>
    <col min="9219" max="9219" width="21.88671875" style="414" customWidth="1"/>
    <col min="9220" max="9220" width="3.44140625" style="414" bestFit="1" customWidth="1"/>
    <col min="9221" max="9221" width="19.5546875" style="414" customWidth="1"/>
    <col min="9222" max="9222" width="21.109375" style="414" customWidth="1"/>
    <col min="9223" max="9226" width="19.5546875" style="414" customWidth="1"/>
    <col min="9227" max="9473" width="10.88671875" style="414"/>
    <col min="9474" max="9474" width="13.88671875" style="414" customWidth="1"/>
    <col min="9475" max="9475" width="21.88671875" style="414" customWidth="1"/>
    <col min="9476" max="9476" width="3.44140625" style="414" bestFit="1" customWidth="1"/>
    <col min="9477" max="9477" width="19.5546875" style="414" customWidth="1"/>
    <col min="9478" max="9478" width="21.109375" style="414" customWidth="1"/>
    <col min="9479" max="9482" width="19.5546875" style="414" customWidth="1"/>
    <col min="9483" max="9729" width="10.88671875" style="414"/>
    <col min="9730" max="9730" width="13.88671875" style="414" customWidth="1"/>
    <col min="9731" max="9731" width="21.88671875" style="414" customWidth="1"/>
    <col min="9732" max="9732" width="3.44140625" style="414" bestFit="1" customWidth="1"/>
    <col min="9733" max="9733" width="19.5546875" style="414" customWidth="1"/>
    <col min="9734" max="9734" width="21.109375" style="414" customWidth="1"/>
    <col min="9735" max="9738" width="19.5546875" style="414" customWidth="1"/>
    <col min="9739" max="9985" width="10.88671875" style="414"/>
    <col min="9986" max="9986" width="13.88671875" style="414" customWidth="1"/>
    <col min="9987" max="9987" width="21.88671875" style="414" customWidth="1"/>
    <col min="9988" max="9988" width="3.44140625" style="414" bestFit="1" customWidth="1"/>
    <col min="9989" max="9989" width="19.5546875" style="414" customWidth="1"/>
    <col min="9990" max="9990" width="21.109375" style="414" customWidth="1"/>
    <col min="9991" max="9994" width="19.5546875" style="414" customWidth="1"/>
    <col min="9995" max="10241" width="10.88671875" style="414"/>
    <col min="10242" max="10242" width="13.88671875" style="414" customWidth="1"/>
    <col min="10243" max="10243" width="21.88671875" style="414" customWidth="1"/>
    <col min="10244" max="10244" width="3.44140625" style="414" bestFit="1" customWidth="1"/>
    <col min="10245" max="10245" width="19.5546875" style="414" customWidth="1"/>
    <col min="10246" max="10246" width="21.109375" style="414" customWidth="1"/>
    <col min="10247" max="10250" width="19.5546875" style="414" customWidth="1"/>
    <col min="10251" max="10497" width="10.88671875" style="414"/>
    <col min="10498" max="10498" width="13.88671875" style="414" customWidth="1"/>
    <col min="10499" max="10499" width="21.88671875" style="414" customWidth="1"/>
    <col min="10500" max="10500" width="3.44140625" style="414" bestFit="1" customWidth="1"/>
    <col min="10501" max="10501" width="19.5546875" style="414" customWidth="1"/>
    <col min="10502" max="10502" width="21.109375" style="414" customWidth="1"/>
    <col min="10503" max="10506" width="19.5546875" style="414" customWidth="1"/>
    <col min="10507" max="10753" width="10.88671875" style="414"/>
    <col min="10754" max="10754" width="13.88671875" style="414" customWidth="1"/>
    <col min="10755" max="10755" width="21.88671875" style="414" customWidth="1"/>
    <col min="10756" max="10756" width="3.44140625" style="414" bestFit="1" customWidth="1"/>
    <col min="10757" max="10757" width="19.5546875" style="414" customWidth="1"/>
    <col min="10758" max="10758" width="21.109375" style="414" customWidth="1"/>
    <col min="10759" max="10762" width="19.5546875" style="414" customWidth="1"/>
    <col min="10763" max="11009" width="10.88671875" style="414"/>
    <col min="11010" max="11010" width="13.88671875" style="414" customWidth="1"/>
    <col min="11011" max="11011" width="21.88671875" style="414" customWidth="1"/>
    <col min="11012" max="11012" width="3.44140625" style="414" bestFit="1" customWidth="1"/>
    <col min="11013" max="11013" width="19.5546875" style="414" customWidth="1"/>
    <col min="11014" max="11014" width="21.109375" style="414" customWidth="1"/>
    <col min="11015" max="11018" width="19.5546875" style="414" customWidth="1"/>
    <col min="11019" max="11265" width="10.88671875" style="414"/>
    <col min="11266" max="11266" width="13.88671875" style="414" customWidth="1"/>
    <col min="11267" max="11267" width="21.88671875" style="414" customWidth="1"/>
    <col min="11268" max="11268" width="3.44140625" style="414" bestFit="1" customWidth="1"/>
    <col min="11269" max="11269" width="19.5546875" style="414" customWidth="1"/>
    <col min="11270" max="11270" width="21.109375" style="414" customWidth="1"/>
    <col min="11271" max="11274" width="19.5546875" style="414" customWidth="1"/>
    <col min="11275" max="11521" width="10.88671875" style="414"/>
    <col min="11522" max="11522" width="13.88671875" style="414" customWidth="1"/>
    <col min="11523" max="11523" width="21.88671875" style="414" customWidth="1"/>
    <col min="11524" max="11524" width="3.44140625" style="414" bestFit="1" customWidth="1"/>
    <col min="11525" max="11525" width="19.5546875" style="414" customWidth="1"/>
    <col min="11526" max="11526" width="21.109375" style="414" customWidth="1"/>
    <col min="11527" max="11530" width="19.5546875" style="414" customWidth="1"/>
    <col min="11531" max="11777" width="10.88671875" style="414"/>
    <col min="11778" max="11778" width="13.88671875" style="414" customWidth="1"/>
    <col min="11779" max="11779" width="21.88671875" style="414" customWidth="1"/>
    <col min="11780" max="11780" width="3.44140625" style="414" bestFit="1" customWidth="1"/>
    <col min="11781" max="11781" width="19.5546875" style="414" customWidth="1"/>
    <col min="11782" max="11782" width="21.109375" style="414" customWidth="1"/>
    <col min="11783" max="11786" width="19.5546875" style="414" customWidth="1"/>
    <col min="11787" max="12033" width="10.88671875" style="414"/>
    <col min="12034" max="12034" width="13.88671875" style="414" customWidth="1"/>
    <col min="12035" max="12035" width="21.88671875" style="414" customWidth="1"/>
    <col min="12036" max="12036" width="3.44140625" style="414" bestFit="1" customWidth="1"/>
    <col min="12037" max="12037" width="19.5546875" style="414" customWidth="1"/>
    <col min="12038" max="12038" width="21.109375" style="414" customWidth="1"/>
    <col min="12039" max="12042" width="19.5546875" style="414" customWidth="1"/>
    <col min="12043" max="12289" width="10.88671875" style="414"/>
    <col min="12290" max="12290" width="13.88671875" style="414" customWidth="1"/>
    <col min="12291" max="12291" width="21.88671875" style="414" customWidth="1"/>
    <col min="12292" max="12292" width="3.44140625" style="414" bestFit="1" customWidth="1"/>
    <col min="12293" max="12293" width="19.5546875" style="414" customWidth="1"/>
    <col min="12294" max="12294" width="21.109375" style="414" customWidth="1"/>
    <col min="12295" max="12298" width="19.5546875" style="414" customWidth="1"/>
    <col min="12299" max="12545" width="10.88671875" style="414"/>
    <col min="12546" max="12546" width="13.88671875" style="414" customWidth="1"/>
    <col min="12547" max="12547" width="21.88671875" style="414" customWidth="1"/>
    <col min="12548" max="12548" width="3.44140625" style="414" bestFit="1" customWidth="1"/>
    <col min="12549" max="12549" width="19.5546875" style="414" customWidth="1"/>
    <col min="12550" max="12550" width="21.109375" style="414" customWidth="1"/>
    <col min="12551" max="12554" width="19.5546875" style="414" customWidth="1"/>
    <col min="12555" max="12801" width="10.88671875" style="414"/>
    <col min="12802" max="12802" width="13.88671875" style="414" customWidth="1"/>
    <col min="12803" max="12803" width="21.88671875" style="414" customWidth="1"/>
    <col min="12804" max="12804" width="3.44140625" style="414" bestFit="1" customWidth="1"/>
    <col min="12805" max="12805" width="19.5546875" style="414" customWidth="1"/>
    <col min="12806" max="12806" width="21.109375" style="414" customWidth="1"/>
    <col min="12807" max="12810" width="19.5546875" style="414" customWidth="1"/>
    <col min="12811" max="13057" width="10.88671875" style="414"/>
    <col min="13058" max="13058" width="13.88671875" style="414" customWidth="1"/>
    <col min="13059" max="13059" width="21.88671875" style="414" customWidth="1"/>
    <col min="13060" max="13060" width="3.44140625" style="414" bestFit="1" customWidth="1"/>
    <col min="13061" max="13061" width="19.5546875" style="414" customWidth="1"/>
    <col min="13062" max="13062" width="21.109375" style="414" customWidth="1"/>
    <col min="13063" max="13066" width="19.5546875" style="414" customWidth="1"/>
    <col min="13067" max="13313" width="10.88671875" style="414"/>
    <col min="13314" max="13314" width="13.88671875" style="414" customWidth="1"/>
    <col min="13315" max="13315" width="21.88671875" style="414" customWidth="1"/>
    <col min="13316" max="13316" width="3.44140625" style="414" bestFit="1" customWidth="1"/>
    <col min="13317" max="13317" width="19.5546875" style="414" customWidth="1"/>
    <col min="13318" max="13318" width="21.109375" style="414" customWidth="1"/>
    <col min="13319" max="13322" width="19.5546875" style="414" customWidth="1"/>
    <col min="13323" max="13569" width="10.88671875" style="414"/>
    <col min="13570" max="13570" width="13.88671875" style="414" customWidth="1"/>
    <col min="13571" max="13571" width="21.88671875" style="414" customWidth="1"/>
    <col min="13572" max="13572" width="3.44140625" style="414" bestFit="1" customWidth="1"/>
    <col min="13573" max="13573" width="19.5546875" style="414" customWidth="1"/>
    <col min="13574" max="13574" width="21.109375" style="414" customWidth="1"/>
    <col min="13575" max="13578" width="19.5546875" style="414" customWidth="1"/>
    <col min="13579" max="13825" width="10.88671875" style="414"/>
    <col min="13826" max="13826" width="13.88671875" style="414" customWidth="1"/>
    <col min="13827" max="13827" width="21.88671875" style="414" customWidth="1"/>
    <col min="13828" max="13828" width="3.44140625" style="414" bestFit="1" customWidth="1"/>
    <col min="13829" max="13829" width="19.5546875" style="414" customWidth="1"/>
    <col min="13830" max="13830" width="21.109375" style="414" customWidth="1"/>
    <col min="13831" max="13834" width="19.5546875" style="414" customWidth="1"/>
    <col min="13835" max="14081" width="10.88671875" style="414"/>
    <col min="14082" max="14082" width="13.88671875" style="414" customWidth="1"/>
    <col min="14083" max="14083" width="21.88671875" style="414" customWidth="1"/>
    <col min="14084" max="14084" width="3.44140625" style="414" bestFit="1" customWidth="1"/>
    <col min="14085" max="14085" width="19.5546875" style="414" customWidth="1"/>
    <col min="14086" max="14086" width="21.109375" style="414" customWidth="1"/>
    <col min="14087" max="14090" width="19.5546875" style="414" customWidth="1"/>
    <col min="14091" max="14337" width="10.88671875" style="414"/>
    <col min="14338" max="14338" width="13.88671875" style="414" customWidth="1"/>
    <col min="14339" max="14339" width="21.88671875" style="414" customWidth="1"/>
    <col min="14340" max="14340" width="3.44140625" style="414" bestFit="1" customWidth="1"/>
    <col min="14341" max="14341" width="19.5546875" style="414" customWidth="1"/>
    <col min="14342" max="14342" width="21.109375" style="414" customWidth="1"/>
    <col min="14343" max="14346" width="19.5546875" style="414" customWidth="1"/>
    <col min="14347" max="14593" width="10.88671875" style="414"/>
    <col min="14594" max="14594" width="13.88671875" style="414" customWidth="1"/>
    <col min="14595" max="14595" width="21.88671875" style="414" customWidth="1"/>
    <col min="14596" max="14596" width="3.44140625" style="414" bestFit="1" customWidth="1"/>
    <col min="14597" max="14597" width="19.5546875" style="414" customWidth="1"/>
    <col min="14598" max="14598" width="21.109375" style="414" customWidth="1"/>
    <col min="14599" max="14602" width="19.5546875" style="414" customWidth="1"/>
    <col min="14603" max="14849" width="10.88671875" style="414"/>
    <col min="14850" max="14850" width="13.88671875" style="414" customWidth="1"/>
    <col min="14851" max="14851" width="21.88671875" style="414" customWidth="1"/>
    <col min="14852" max="14852" width="3.44140625" style="414" bestFit="1" customWidth="1"/>
    <col min="14853" max="14853" width="19.5546875" style="414" customWidth="1"/>
    <col min="14854" max="14854" width="21.109375" style="414" customWidth="1"/>
    <col min="14855" max="14858" width="19.5546875" style="414" customWidth="1"/>
    <col min="14859" max="15105" width="10.88671875" style="414"/>
    <col min="15106" max="15106" width="13.88671875" style="414" customWidth="1"/>
    <col min="15107" max="15107" width="21.88671875" style="414" customWidth="1"/>
    <col min="15108" max="15108" width="3.44140625" style="414" bestFit="1" customWidth="1"/>
    <col min="15109" max="15109" width="19.5546875" style="414" customWidth="1"/>
    <col min="15110" max="15110" width="21.109375" style="414" customWidth="1"/>
    <col min="15111" max="15114" width="19.5546875" style="414" customWidth="1"/>
    <col min="15115" max="15361" width="10.88671875" style="414"/>
    <col min="15362" max="15362" width="13.88671875" style="414" customWidth="1"/>
    <col min="15363" max="15363" width="21.88671875" style="414" customWidth="1"/>
    <col min="15364" max="15364" width="3.44140625" style="414" bestFit="1" customWidth="1"/>
    <col min="15365" max="15365" width="19.5546875" style="414" customWidth="1"/>
    <col min="15366" max="15366" width="21.109375" style="414" customWidth="1"/>
    <col min="15367" max="15370" width="19.5546875" style="414" customWidth="1"/>
    <col min="15371" max="15617" width="10.88671875" style="414"/>
    <col min="15618" max="15618" width="13.88671875" style="414" customWidth="1"/>
    <col min="15619" max="15619" width="21.88671875" style="414" customWidth="1"/>
    <col min="15620" max="15620" width="3.44140625" style="414" bestFit="1" customWidth="1"/>
    <col min="15621" max="15621" width="19.5546875" style="414" customWidth="1"/>
    <col min="15622" max="15622" width="21.109375" style="414" customWidth="1"/>
    <col min="15623" max="15626" width="19.5546875" style="414" customWidth="1"/>
    <col min="15627" max="15873" width="10.88671875" style="414"/>
    <col min="15874" max="15874" width="13.88671875" style="414" customWidth="1"/>
    <col min="15875" max="15875" width="21.88671875" style="414" customWidth="1"/>
    <col min="15876" max="15876" width="3.44140625" style="414" bestFit="1" customWidth="1"/>
    <col min="15877" max="15877" width="19.5546875" style="414" customWidth="1"/>
    <col min="15878" max="15878" width="21.109375" style="414" customWidth="1"/>
    <col min="15879" max="15882" width="19.5546875" style="414" customWidth="1"/>
    <col min="15883" max="16129" width="10.88671875" style="414"/>
    <col min="16130" max="16130" width="13.88671875" style="414" customWidth="1"/>
    <col min="16131" max="16131" width="21.88671875" style="414" customWidth="1"/>
    <col min="16132" max="16132" width="3.44140625" style="414" bestFit="1" customWidth="1"/>
    <col min="16133" max="16133" width="19.5546875" style="414" customWidth="1"/>
    <col min="16134" max="16134" width="21.109375" style="414" customWidth="1"/>
    <col min="16135" max="16138" width="19.5546875" style="414" customWidth="1"/>
    <col min="16139" max="16384" width="10.88671875" style="414"/>
  </cols>
  <sheetData>
    <row r="1" spans="1:23" s="391" customFormat="1" ht="20.399999999999999" x14ac:dyDescent="0.3">
      <c r="A1" s="386"/>
      <c r="B1" s="1020"/>
      <c r="C1" s="2017"/>
      <c r="D1" s="995"/>
      <c r="E1" s="995"/>
      <c r="F1" s="995"/>
      <c r="G1" s="995"/>
      <c r="H1" s="995"/>
      <c r="I1" s="995"/>
      <c r="J1" s="995"/>
    </row>
    <row r="2" spans="1:23" s="391" customFormat="1" ht="23.4" x14ac:dyDescent="0.3">
      <c r="A2" s="386"/>
      <c r="B2" s="1267" t="s">
        <v>159</v>
      </c>
      <c r="C2" s="1008"/>
      <c r="D2" s="1844" t="s">
        <v>132</v>
      </c>
      <c r="E2" s="1269">
        <v>15</v>
      </c>
      <c r="F2" s="1844"/>
      <c r="G2" s="1269"/>
      <c r="H2" s="1269"/>
      <c r="I2" s="1269"/>
      <c r="J2" s="995"/>
      <c r="K2" s="564"/>
      <c r="L2" s="401"/>
      <c r="M2" s="582"/>
      <c r="O2" s="564"/>
      <c r="P2" s="487"/>
      <c r="Q2" s="401"/>
      <c r="S2" s="401"/>
      <c r="T2" s="582"/>
      <c r="V2" s="564"/>
      <c r="W2" s="487"/>
    </row>
    <row r="3" spans="1:23" s="391" customFormat="1" x14ac:dyDescent="0.3">
      <c r="A3" s="386"/>
      <c r="B3" s="390" t="s">
        <v>161</v>
      </c>
      <c r="C3" s="412"/>
      <c r="D3" s="208" t="s">
        <v>132</v>
      </c>
      <c r="E3" s="390"/>
      <c r="F3" s="208"/>
      <c r="G3" s="390"/>
      <c r="H3" s="82"/>
      <c r="I3" s="82"/>
      <c r="J3" s="390"/>
      <c r="K3" s="564"/>
      <c r="L3" s="564"/>
      <c r="M3" s="582"/>
      <c r="O3" s="564"/>
      <c r="P3" s="487"/>
      <c r="Q3" s="564"/>
      <c r="R3" s="564"/>
      <c r="S3" s="564"/>
      <c r="T3" s="582"/>
      <c r="V3" s="564"/>
      <c r="W3" s="487"/>
    </row>
    <row r="4" spans="1:23" s="391" customFormat="1" x14ac:dyDescent="0.3">
      <c r="A4" s="386"/>
      <c r="B4" s="390" t="s">
        <v>163</v>
      </c>
      <c r="C4" s="412"/>
      <c r="D4" s="208" t="s">
        <v>132</v>
      </c>
      <c r="E4" s="1095"/>
      <c r="F4" s="208"/>
      <c r="G4" s="390"/>
      <c r="H4" s="82"/>
      <c r="I4" s="82"/>
      <c r="J4" s="390"/>
      <c r="K4" s="564"/>
      <c r="L4" s="564"/>
      <c r="M4" s="582"/>
      <c r="O4" s="564"/>
      <c r="P4" s="487"/>
      <c r="Q4" s="564"/>
      <c r="R4" s="564"/>
      <c r="S4" s="564"/>
      <c r="T4" s="582"/>
      <c r="V4" s="564"/>
      <c r="W4" s="487"/>
    </row>
    <row r="5" spans="1:23" s="391" customFormat="1" ht="18" x14ac:dyDescent="0.3">
      <c r="A5" s="386"/>
      <c r="B5" s="390" t="s">
        <v>519</v>
      </c>
      <c r="C5" s="412"/>
      <c r="D5" s="208" t="s">
        <v>132</v>
      </c>
      <c r="E5" s="390"/>
      <c r="F5" s="390"/>
      <c r="G5" s="385"/>
      <c r="H5" s="390"/>
      <c r="I5" s="390"/>
      <c r="J5" s="1097"/>
      <c r="K5" s="564"/>
      <c r="L5" s="494"/>
      <c r="M5" s="494"/>
      <c r="O5" s="410"/>
      <c r="P5" s="493"/>
      <c r="Q5" s="564"/>
      <c r="R5" s="564"/>
      <c r="S5" s="410"/>
      <c r="T5" s="410"/>
      <c r="V5" s="494"/>
      <c r="W5" s="493"/>
    </row>
    <row r="6" spans="1:23" s="391" customFormat="1" x14ac:dyDescent="0.3">
      <c r="A6" s="386"/>
      <c r="B6" s="390" t="s">
        <v>165</v>
      </c>
      <c r="C6" s="412"/>
      <c r="D6" s="208" t="s">
        <v>132</v>
      </c>
      <c r="E6" s="1095"/>
      <c r="F6" s="390" t="s">
        <v>166</v>
      </c>
      <c r="G6" s="208"/>
      <c r="H6" s="82"/>
      <c r="I6" s="583" t="s">
        <v>668</v>
      </c>
      <c r="J6" s="1095">
        <v>12</v>
      </c>
    </row>
    <row r="7" spans="1:23" x14ac:dyDescent="0.3">
      <c r="A7" s="413"/>
      <c r="B7" s="587"/>
      <c r="C7" s="571"/>
      <c r="D7" s="482"/>
      <c r="E7" s="587"/>
      <c r="F7" s="587"/>
      <c r="G7" s="587"/>
      <c r="H7" s="482"/>
      <c r="I7" s="1091"/>
      <c r="J7" s="106"/>
    </row>
    <row r="8" spans="1:23" ht="16.2" thickBot="1" x14ac:dyDescent="0.35">
      <c r="A8" s="413"/>
      <c r="B8" s="1843"/>
      <c r="C8" s="1962"/>
      <c r="I8" s="1848" t="s">
        <v>59</v>
      </c>
    </row>
    <row r="9" spans="1:23" x14ac:dyDescent="0.3">
      <c r="A9" s="413"/>
      <c r="B9" s="3413" t="s">
        <v>669</v>
      </c>
      <c r="C9" s="3414"/>
      <c r="D9" s="3414"/>
      <c r="E9" s="3414"/>
      <c r="F9" s="3414"/>
      <c r="G9" s="3414"/>
      <c r="H9" s="3414"/>
      <c r="I9" s="3414"/>
      <c r="J9" s="3415"/>
    </row>
    <row r="10" spans="1:23" x14ac:dyDescent="0.3">
      <c r="A10" s="413"/>
      <c r="B10" s="3416"/>
      <c r="C10" s="3417"/>
      <c r="D10" s="3417"/>
      <c r="E10" s="3417"/>
      <c r="F10" s="3417"/>
      <c r="G10" s="3417"/>
      <c r="H10" s="3417"/>
      <c r="I10" s="3417"/>
      <c r="J10" s="3418"/>
    </row>
    <row r="11" spans="1:23" ht="24.75" customHeight="1" x14ac:dyDescent="0.3">
      <c r="A11" s="413"/>
      <c r="B11" s="3382" t="s">
        <v>670</v>
      </c>
      <c r="C11" s="3391"/>
      <c r="D11" s="3420" t="s">
        <v>169</v>
      </c>
      <c r="E11" s="3423" t="s">
        <v>671</v>
      </c>
      <c r="F11" s="3425" t="s">
        <v>672</v>
      </c>
      <c r="G11" s="3426"/>
      <c r="H11" s="3423" t="s">
        <v>673</v>
      </c>
      <c r="I11" s="3423" t="s">
        <v>674</v>
      </c>
      <c r="J11" s="3429" t="s">
        <v>61</v>
      </c>
    </row>
    <row r="12" spans="1:23" ht="24.75" customHeight="1" x14ac:dyDescent="0.3">
      <c r="A12" s="413"/>
      <c r="B12" s="3419"/>
      <c r="C12" s="3393"/>
      <c r="D12" s="3421"/>
      <c r="E12" s="3424"/>
      <c r="F12" s="3427"/>
      <c r="G12" s="3428"/>
      <c r="H12" s="3424"/>
      <c r="I12" s="3424"/>
      <c r="J12" s="3430"/>
    </row>
    <row r="13" spans="1:23" ht="24.75" customHeight="1" x14ac:dyDescent="0.3">
      <c r="A13" s="413"/>
      <c r="B13" s="3419"/>
      <c r="C13" s="3393"/>
      <c r="D13" s="3421"/>
      <c r="E13" s="3424"/>
      <c r="F13" s="1972" t="s">
        <v>675</v>
      </c>
      <c r="G13" s="2019" t="s">
        <v>676</v>
      </c>
      <c r="H13" s="3424"/>
      <c r="I13" s="3424"/>
      <c r="J13" s="3430"/>
    </row>
    <row r="14" spans="1:23" ht="24.75" customHeight="1" x14ac:dyDescent="0.3">
      <c r="A14" s="413"/>
      <c r="B14" s="3416"/>
      <c r="C14" s="3395"/>
      <c r="D14" s="3422"/>
      <c r="E14" s="2020">
        <v>1</v>
      </c>
      <c r="F14" s="2021">
        <v>2</v>
      </c>
      <c r="G14" s="2021">
        <v>3</v>
      </c>
      <c r="H14" s="2022">
        <v>4</v>
      </c>
      <c r="I14" s="2022">
        <v>5</v>
      </c>
      <c r="J14" s="2023" t="s">
        <v>677</v>
      </c>
    </row>
    <row r="15" spans="1:23" ht="24.75" customHeight="1" x14ac:dyDescent="0.25">
      <c r="A15" s="413"/>
      <c r="B15" s="1024" t="s">
        <v>678</v>
      </c>
      <c r="C15" s="1908"/>
      <c r="D15" s="2024" t="s">
        <v>524</v>
      </c>
      <c r="E15" s="183"/>
      <c r="F15" s="177"/>
      <c r="G15" s="177"/>
      <c r="H15" s="177"/>
      <c r="I15" s="177"/>
      <c r="J15" s="1740">
        <f>E15+F15+G15+H15+I15</f>
        <v>0</v>
      </c>
    </row>
    <row r="16" spans="1:23" ht="24.75" customHeight="1" x14ac:dyDescent="0.25">
      <c r="A16" s="413"/>
      <c r="B16" s="1015" t="s">
        <v>679</v>
      </c>
      <c r="C16" s="1409"/>
      <c r="D16" s="2025" t="s">
        <v>526</v>
      </c>
      <c r="E16" s="186"/>
      <c r="F16" s="178"/>
      <c r="G16" s="178"/>
      <c r="H16" s="178"/>
      <c r="I16" s="178"/>
      <c r="J16" s="1740">
        <f t="shared" ref="J16:J26" si="0">E16+F16+G16+H16+I16</f>
        <v>0</v>
      </c>
    </row>
    <row r="17" spans="1:10" ht="24.75" customHeight="1" x14ac:dyDescent="0.25">
      <c r="A17" s="413"/>
      <c r="B17" s="1015" t="s">
        <v>1759</v>
      </c>
      <c r="C17" s="1409"/>
      <c r="D17" s="2025" t="s">
        <v>528</v>
      </c>
      <c r="E17" s="186"/>
      <c r="F17" s="178"/>
      <c r="G17" s="178"/>
      <c r="H17" s="178"/>
      <c r="I17" s="178"/>
      <c r="J17" s="1740">
        <f t="shared" si="0"/>
        <v>0</v>
      </c>
    </row>
    <row r="18" spans="1:10" ht="24.75" customHeight="1" x14ac:dyDescent="0.25">
      <c r="A18" s="413"/>
      <c r="B18" s="1015" t="s">
        <v>680</v>
      </c>
      <c r="C18" s="1409"/>
      <c r="D18" s="2025" t="s">
        <v>530</v>
      </c>
      <c r="E18" s="186"/>
      <c r="F18" s="178"/>
      <c r="G18" s="178"/>
      <c r="H18" s="178"/>
      <c r="I18" s="178"/>
      <c r="J18" s="1740">
        <f t="shared" si="0"/>
        <v>0</v>
      </c>
    </row>
    <row r="19" spans="1:10" ht="24.75" customHeight="1" x14ac:dyDescent="0.25">
      <c r="A19" s="413"/>
      <c r="B19" s="1015" t="s">
        <v>681</v>
      </c>
      <c r="C19" s="2026"/>
      <c r="D19" s="2025" t="s">
        <v>531</v>
      </c>
      <c r="E19" s="186"/>
      <c r="F19" s="178"/>
      <c r="G19" s="178"/>
      <c r="H19" s="178"/>
      <c r="I19" s="178"/>
      <c r="J19" s="1740">
        <f t="shared" si="0"/>
        <v>0</v>
      </c>
    </row>
    <row r="20" spans="1:10" ht="24.75" customHeight="1" x14ac:dyDescent="0.25">
      <c r="A20" s="413"/>
      <c r="B20" s="1015" t="s">
        <v>1760</v>
      </c>
      <c r="C20" s="1409"/>
      <c r="D20" s="2025" t="s">
        <v>532</v>
      </c>
      <c r="E20" s="186"/>
      <c r="F20" s="178"/>
      <c r="G20" s="178"/>
      <c r="H20" s="178"/>
      <c r="I20" s="178"/>
      <c r="J20" s="1740">
        <f t="shared" si="0"/>
        <v>0</v>
      </c>
    </row>
    <row r="21" spans="1:10" ht="24.75" customHeight="1" x14ac:dyDescent="0.25">
      <c r="A21" s="413"/>
      <c r="B21" s="1015" t="s">
        <v>682</v>
      </c>
      <c r="C21" s="1409"/>
      <c r="D21" s="2025" t="s">
        <v>534</v>
      </c>
      <c r="E21" s="186"/>
      <c r="F21" s="178"/>
      <c r="G21" s="178"/>
      <c r="H21" s="178"/>
      <c r="I21" s="178"/>
      <c r="J21" s="1740">
        <f t="shared" si="0"/>
        <v>0</v>
      </c>
    </row>
    <row r="22" spans="1:10" ht="24.75" customHeight="1" x14ac:dyDescent="0.25">
      <c r="A22" s="413"/>
      <c r="B22" s="1015" t="s">
        <v>683</v>
      </c>
      <c r="C22" s="1409"/>
      <c r="D22" s="2025" t="s">
        <v>536</v>
      </c>
      <c r="E22" s="186"/>
      <c r="F22" s="178"/>
      <c r="G22" s="178"/>
      <c r="H22" s="178"/>
      <c r="I22" s="178"/>
      <c r="J22" s="1740">
        <f t="shared" si="0"/>
        <v>0</v>
      </c>
    </row>
    <row r="23" spans="1:10" ht="24.75" customHeight="1" x14ac:dyDescent="0.25">
      <c r="A23" s="413"/>
      <c r="B23" s="1015" t="s">
        <v>1761</v>
      </c>
      <c r="C23" s="1409"/>
      <c r="D23" s="2025" t="s">
        <v>538</v>
      </c>
      <c r="E23" s="186"/>
      <c r="F23" s="178"/>
      <c r="G23" s="178"/>
      <c r="H23" s="178"/>
      <c r="I23" s="178"/>
      <c r="J23" s="1740">
        <f t="shared" si="0"/>
        <v>0</v>
      </c>
    </row>
    <row r="24" spans="1:10" ht="24.75" customHeight="1" x14ac:dyDescent="0.25">
      <c r="A24" s="413"/>
      <c r="B24" s="1015" t="s">
        <v>684</v>
      </c>
      <c r="C24" s="1409"/>
      <c r="D24" s="2025" t="s">
        <v>685</v>
      </c>
      <c r="E24" s="186"/>
      <c r="F24" s="178"/>
      <c r="G24" s="178"/>
      <c r="H24" s="178"/>
      <c r="I24" s="178"/>
      <c r="J24" s="1740">
        <f t="shared" si="0"/>
        <v>0</v>
      </c>
    </row>
    <row r="25" spans="1:10" ht="24.75" customHeight="1" x14ac:dyDescent="0.25">
      <c r="A25" s="413"/>
      <c r="B25" s="1015" t="s">
        <v>686</v>
      </c>
      <c r="C25" s="1409"/>
      <c r="D25" s="2025" t="s">
        <v>687</v>
      </c>
      <c r="E25" s="186"/>
      <c r="F25" s="178"/>
      <c r="G25" s="178"/>
      <c r="H25" s="178"/>
      <c r="I25" s="178"/>
      <c r="J25" s="1740">
        <f t="shared" si="0"/>
        <v>0</v>
      </c>
    </row>
    <row r="26" spans="1:10" ht="24.75" customHeight="1" x14ac:dyDescent="0.25">
      <c r="A26" s="413"/>
      <c r="B26" s="2001" t="s">
        <v>1762</v>
      </c>
      <c r="C26" s="1912"/>
      <c r="D26" s="2027" t="s">
        <v>688</v>
      </c>
      <c r="E26" s="189"/>
      <c r="F26" s="179"/>
      <c r="G26" s="179"/>
      <c r="H26" s="179"/>
      <c r="I26" s="179"/>
      <c r="J26" s="1740">
        <f t="shared" si="0"/>
        <v>0</v>
      </c>
    </row>
    <row r="27" spans="1:10" ht="24.75" customHeight="1" thickBot="1" x14ac:dyDescent="0.3">
      <c r="A27" s="413"/>
      <c r="B27" s="2014" t="s">
        <v>689</v>
      </c>
      <c r="C27" s="1941"/>
      <c r="D27" s="2028" t="s">
        <v>690</v>
      </c>
      <c r="E27" s="1740">
        <f>E15+E16+E17+E18+E19+E20+E21+E22+E23+E24+E25+E26</f>
        <v>0</v>
      </c>
      <c r="F27" s="1740">
        <f>F15+F16+F17+F18+F19+F20+F21+F22+F23+F24+F25+F26</f>
        <v>0</v>
      </c>
      <c r="G27" s="1740">
        <f t="shared" ref="G27:J27" si="1">G15+G16+G17+G18+G19+G20+G21+G22+G23+G24+G25+G26</f>
        <v>0</v>
      </c>
      <c r="H27" s="1740">
        <f t="shared" si="1"/>
        <v>0</v>
      </c>
      <c r="I27" s="1740">
        <f t="shared" si="1"/>
        <v>0</v>
      </c>
      <c r="J27" s="1740">
        <f t="shared" si="1"/>
        <v>0</v>
      </c>
    </row>
    <row r="28" spans="1:10" x14ac:dyDescent="0.3">
      <c r="B28" s="417"/>
      <c r="C28" s="891"/>
      <c r="D28" s="414"/>
      <c r="E28" s="414"/>
      <c r="F28" s="414"/>
      <c r="G28" s="414"/>
      <c r="H28" s="414"/>
      <c r="I28" s="414"/>
      <c r="J28" s="414"/>
    </row>
    <row r="29" spans="1:10" x14ac:dyDescent="0.3">
      <c r="B29" s="414"/>
      <c r="C29" s="438"/>
      <c r="D29" s="414"/>
      <c r="E29" s="414"/>
      <c r="F29" s="414"/>
      <c r="G29" s="414"/>
      <c r="H29" s="414"/>
      <c r="I29" s="414"/>
      <c r="J29" s="414"/>
    </row>
    <row r="30" spans="1:10" x14ac:dyDescent="0.3">
      <c r="B30" s="414"/>
      <c r="C30" s="438"/>
      <c r="D30" s="414"/>
      <c r="E30" s="414"/>
      <c r="F30" s="414"/>
      <c r="G30" s="414"/>
      <c r="H30" s="414"/>
      <c r="I30" s="414"/>
      <c r="J30" s="414"/>
    </row>
    <row r="31" spans="1:10" x14ac:dyDescent="0.3">
      <c r="B31" s="414"/>
      <c r="C31" s="438"/>
      <c r="D31" s="414"/>
      <c r="E31" s="414"/>
      <c r="F31" s="414"/>
      <c r="G31" s="414"/>
      <c r="H31" s="414"/>
      <c r="I31" s="414"/>
      <c r="J31" s="414"/>
    </row>
    <row r="32" spans="1:10" x14ac:dyDescent="0.3">
      <c r="B32" s="414"/>
      <c r="C32" s="438"/>
      <c r="D32" s="414"/>
      <c r="E32" s="414"/>
      <c r="F32" s="414"/>
      <c r="G32" s="414"/>
      <c r="H32" s="414"/>
      <c r="I32" s="414"/>
      <c r="J32" s="414"/>
    </row>
    <row r="33" spans="3:3" s="414" customFormat="1" x14ac:dyDescent="0.3">
      <c r="C33" s="438"/>
    </row>
    <row r="34" spans="3:3" s="414" customFormat="1" x14ac:dyDescent="0.3">
      <c r="C34" s="438"/>
    </row>
    <row r="35" spans="3:3" s="414" customFormat="1" x14ac:dyDescent="0.3">
      <c r="C35" s="438"/>
    </row>
    <row r="36" spans="3:3" s="414" customFormat="1" x14ac:dyDescent="0.3">
      <c r="C36" s="438"/>
    </row>
    <row r="37" spans="3:3" s="414" customFormat="1" x14ac:dyDescent="0.3">
      <c r="C37" s="438"/>
    </row>
    <row r="38" spans="3:3" s="414" customFormat="1" x14ac:dyDescent="0.3">
      <c r="C38" s="438"/>
    </row>
    <row r="39" spans="3:3" s="414" customFormat="1" x14ac:dyDescent="0.3">
      <c r="C39" s="438"/>
    </row>
    <row r="40" spans="3:3" s="414" customFormat="1" x14ac:dyDescent="0.3">
      <c r="C40" s="438"/>
    </row>
    <row r="41" spans="3:3" s="414" customFormat="1" x14ac:dyDescent="0.3">
      <c r="C41" s="438"/>
    </row>
    <row r="42" spans="3:3" s="414" customFormat="1" x14ac:dyDescent="0.3">
      <c r="C42" s="438"/>
    </row>
    <row r="43" spans="3:3" s="414" customFormat="1" x14ac:dyDescent="0.3">
      <c r="C43" s="438"/>
    </row>
    <row r="44" spans="3:3" s="414" customFormat="1" x14ac:dyDescent="0.3">
      <c r="C44" s="438"/>
    </row>
    <row r="45" spans="3:3" s="414" customFormat="1" x14ac:dyDescent="0.3">
      <c r="C45" s="438"/>
    </row>
    <row r="46" spans="3:3" s="414" customFormat="1" x14ac:dyDescent="0.3">
      <c r="C46" s="438"/>
    </row>
    <row r="47" spans="3:3" s="414" customFormat="1" x14ac:dyDescent="0.3">
      <c r="C47" s="438"/>
    </row>
    <row r="48" spans="3:3" s="414" customFormat="1" x14ac:dyDescent="0.3">
      <c r="C48" s="438"/>
    </row>
    <row r="49" spans="3:3" s="414" customFormat="1" x14ac:dyDescent="0.3">
      <c r="C49" s="438"/>
    </row>
    <row r="50" spans="3:3" s="414" customFormat="1" x14ac:dyDescent="0.3">
      <c r="C50" s="438"/>
    </row>
    <row r="51" spans="3:3" s="414" customFormat="1" x14ac:dyDescent="0.3">
      <c r="C51" s="438"/>
    </row>
    <row r="52" spans="3:3" s="414" customFormat="1" x14ac:dyDescent="0.3">
      <c r="C52" s="438"/>
    </row>
    <row r="53" spans="3:3" s="414" customFormat="1" x14ac:dyDescent="0.3">
      <c r="C53" s="438"/>
    </row>
    <row r="54" spans="3:3" s="414" customFormat="1" x14ac:dyDescent="0.3">
      <c r="C54" s="438"/>
    </row>
    <row r="55" spans="3:3" s="414" customFormat="1" x14ac:dyDescent="0.3">
      <c r="C55" s="438"/>
    </row>
    <row r="56" spans="3:3" s="414" customFormat="1" x14ac:dyDescent="0.3">
      <c r="C56" s="438"/>
    </row>
    <row r="57" spans="3:3" s="414" customFormat="1" x14ac:dyDescent="0.3">
      <c r="C57" s="438"/>
    </row>
    <row r="58" spans="3:3" s="414" customFormat="1" x14ac:dyDescent="0.3">
      <c r="C58" s="438"/>
    </row>
    <row r="59" spans="3:3" s="414" customFormat="1" x14ac:dyDescent="0.3">
      <c r="C59" s="438"/>
    </row>
    <row r="60" spans="3:3" s="414" customFormat="1" x14ac:dyDescent="0.3">
      <c r="C60" s="438"/>
    </row>
    <row r="61" spans="3:3" s="414" customFormat="1" x14ac:dyDescent="0.3">
      <c r="C61" s="438"/>
    </row>
    <row r="62" spans="3:3" s="414" customFormat="1" x14ac:dyDescent="0.3">
      <c r="C62" s="438"/>
    </row>
    <row r="63" spans="3:3" s="414" customFormat="1" x14ac:dyDescent="0.3">
      <c r="C63" s="438"/>
    </row>
    <row r="64" spans="3:3" s="414" customFormat="1" x14ac:dyDescent="0.3">
      <c r="C64" s="438"/>
    </row>
    <row r="65" spans="3:3" s="414" customFormat="1" x14ac:dyDescent="0.3">
      <c r="C65" s="438"/>
    </row>
    <row r="66" spans="3:3" s="414" customFormat="1" x14ac:dyDescent="0.3">
      <c r="C66" s="438"/>
    </row>
    <row r="67" spans="3:3" s="414" customFormat="1" x14ac:dyDescent="0.3">
      <c r="C67" s="438"/>
    </row>
    <row r="68" spans="3:3" s="414" customFormat="1" x14ac:dyDescent="0.3">
      <c r="C68" s="438"/>
    </row>
    <row r="69" spans="3:3" s="414" customFormat="1" x14ac:dyDescent="0.3">
      <c r="C69" s="438"/>
    </row>
    <row r="70" spans="3:3" s="414" customFormat="1" x14ac:dyDescent="0.3">
      <c r="C70" s="438"/>
    </row>
    <row r="71" spans="3:3" s="414" customFormat="1" x14ac:dyDescent="0.3">
      <c r="C71" s="438"/>
    </row>
    <row r="72" spans="3:3" s="414" customFormat="1" x14ac:dyDescent="0.3">
      <c r="C72" s="438"/>
    </row>
    <row r="73" spans="3:3" s="414" customFormat="1" x14ac:dyDescent="0.3">
      <c r="C73" s="438"/>
    </row>
    <row r="74" spans="3:3" s="414" customFormat="1" x14ac:dyDescent="0.3">
      <c r="C74" s="438"/>
    </row>
    <row r="75" spans="3:3" s="414" customFormat="1" x14ac:dyDescent="0.3">
      <c r="C75" s="438"/>
    </row>
    <row r="76" spans="3:3" s="414" customFormat="1" x14ac:dyDescent="0.3">
      <c r="C76" s="438"/>
    </row>
    <row r="77" spans="3:3" s="414" customFormat="1" x14ac:dyDescent="0.3">
      <c r="C77" s="438"/>
    </row>
    <row r="78" spans="3:3" s="414" customFormat="1" x14ac:dyDescent="0.3">
      <c r="C78" s="438"/>
    </row>
    <row r="79" spans="3:3" s="414" customFormat="1" x14ac:dyDescent="0.3">
      <c r="C79" s="438"/>
    </row>
    <row r="80" spans="3:3" s="414" customFormat="1" x14ac:dyDescent="0.3">
      <c r="C80" s="438"/>
    </row>
    <row r="81" spans="3:3" s="414" customFormat="1" x14ac:dyDescent="0.3">
      <c r="C81" s="438"/>
    </row>
    <row r="82" spans="3:3" s="414" customFormat="1" x14ac:dyDescent="0.3">
      <c r="C82" s="438"/>
    </row>
    <row r="83" spans="3:3" s="414" customFormat="1" x14ac:dyDescent="0.3">
      <c r="C83" s="438"/>
    </row>
    <row r="84" spans="3:3" s="414" customFormat="1" x14ac:dyDescent="0.3">
      <c r="C84" s="438"/>
    </row>
    <row r="85" spans="3:3" s="414" customFormat="1" x14ac:dyDescent="0.3">
      <c r="C85" s="438"/>
    </row>
    <row r="86" spans="3:3" s="414" customFormat="1" x14ac:dyDescent="0.3">
      <c r="C86" s="438"/>
    </row>
    <row r="87" spans="3:3" s="414" customFormat="1" x14ac:dyDescent="0.3">
      <c r="C87" s="438"/>
    </row>
    <row r="88" spans="3:3" s="414" customFormat="1" x14ac:dyDescent="0.3">
      <c r="C88" s="438"/>
    </row>
    <row r="89" spans="3:3" s="414" customFormat="1" x14ac:dyDescent="0.3">
      <c r="C89" s="438"/>
    </row>
    <row r="90" spans="3:3" s="414" customFormat="1" x14ac:dyDescent="0.3">
      <c r="C90" s="438"/>
    </row>
    <row r="91" spans="3:3" s="414" customFormat="1" x14ac:dyDescent="0.3">
      <c r="C91" s="438"/>
    </row>
    <row r="92" spans="3:3" s="414" customFormat="1" x14ac:dyDescent="0.3">
      <c r="C92" s="438"/>
    </row>
    <row r="93" spans="3:3" s="414" customFormat="1" x14ac:dyDescent="0.3">
      <c r="C93" s="438"/>
    </row>
    <row r="94" spans="3:3" s="414" customFormat="1" x14ac:dyDescent="0.3">
      <c r="C94" s="438"/>
    </row>
    <row r="95" spans="3:3" s="414" customFormat="1" x14ac:dyDescent="0.3">
      <c r="C95" s="438"/>
    </row>
    <row r="96" spans="3:3" s="414" customFormat="1" x14ac:dyDescent="0.3">
      <c r="C96" s="438"/>
    </row>
    <row r="97" spans="3:3" s="414" customFormat="1" x14ac:dyDescent="0.3">
      <c r="C97" s="438"/>
    </row>
    <row r="98" spans="3:3" s="414" customFormat="1" x14ac:dyDescent="0.3">
      <c r="C98" s="438"/>
    </row>
    <row r="99" spans="3:3" s="414" customFormat="1" x14ac:dyDescent="0.3">
      <c r="C99" s="438"/>
    </row>
    <row r="100" spans="3:3" s="414" customFormat="1" x14ac:dyDescent="0.3">
      <c r="C100" s="438"/>
    </row>
    <row r="101" spans="3:3" s="414" customFormat="1" x14ac:dyDescent="0.3">
      <c r="C101" s="438"/>
    </row>
    <row r="102" spans="3:3" s="414" customFormat="1" x14ac:dyDescent="0.3">
      <c r="C102" s="438"/>
    </row>
    <row r="103" spans="3:3" s="414" customFormat="1" x14ac:dyDescent="0.3">
      <c r="C103" s="438"/>
    </row>
    <row r="104" spans="3:3" s="414" customFormat="1" x14ac:dyDescent="0.3">
      <c r="C104" s="438"/>
    </row>
    <row r="105" spans="3:3" s="414" customFormat="1" x14ac:dyDescent="0.3">
      <c r="C105" s="438"/>
    </row>
    <row r="106" spans="3:3" s="414" customFormat="1" x14ac:dyDescent="0.3">
      <c r="C106" s="438"/>
    </row>
    <row r="107" spans="3:3" s="414" customFormat="1" x14ac:dyDescent="0.3">
      <c r="C107" s="438"/>
    </row>
    <row r="108" spans="3:3" s="414" customFormat="1" x14ac:dyDescent="0.3">
      <c r="C108" s="438"/>
    </row>
    <row r="109" spans="3:3" s="414" customFormat="1" x14ac:dyDescent="0.3">
      <c r="C109" s="438"/>
    </row>
    <row r="110" spans="3:3" s="414" customFormat="1" x14ac:dyDescent="0.3">
      <c r="C110" s="438"/>
    </row>
    <row r="111" spans="3:3" s="414" customFormat="1" x14ac:dyDescent="0.3">
      <c r="C111" s="438"/>
    </row>
    <row r="112" spans="3:3" s="414" customFormat="1" x14ac:dyDescent="0.3">
      <c r="C112" s="438"/>
    </row>
    <row r="113" spans="3:3" s="414" customFormat="1" x14ac:dyDescent="0.3">
      <c r="C113" s="438"/>
    </row>
    <row r="114" spans="3:3" s="414" customFormat="1" x14ac:dyDescent="0.3">
      <c r="C114" s="438"/>
    </row>
    <row r="115" spans="3:3" s="414" customFormat="1" x14ac:dyDescent="0.3">
      <c r="C115" s="438"/>
    </row>
    <row r="116" spans="3:3" s="414" customFormat="1" x14ac:dyDescent="0.3">
      <c r="C116" s="438"/>
    </row>
    <row r="117" spans="3:3" s="414" customFormat="1" x14ac:dyDescent="0.3">
      <c r="C117" s="438"/>
    </row>
    <row r="118" spans="3:3" s="414" customFormat="1" x14ac:dyDescent="0.3">
      <c r="C118" s="438"/>
    </row>
    <row r="119" spans="3:3" s="414" customFormat="1" x14ac:dyDescent="0.3">
      <c r="C119" s="438"/>
    </row>
    <row r="120" spans="3:3" s="414" customFormat="1" x14ac:dyDescent="0.3">
      <c r="C120" s="438"/>
    </row>
    <row r="121" spans="3:3" s="414" customFormat="1" x14ac:dyDescent="0.3">
      <c r="C121" s="438"/>
    </row>
    <row r="122" spans="3:3" s="414" customFormat="1" x14ac:dyDescent="0.3">
      <c r="C122" s="438"/>
    </row>
    <row r="123" spans="3:3" s="414" customFormat="1" x14ac:dyDescent="0.3">
      <c r="C123" s="438"/>
    </row>
    <row r="124" spans="3:3" s="414" customFormat="1" x14ac:dyDescent="0.3">
      <c r="C124" s="438"/>
    </row>
    <row r="125" spans="3:3" s="414" customFormat="1" x14ac:dyDescent="0.3">
      <c r="C125" s="438"/>
    </row>
    <row r="126" spans="3:3" s="414" customFormat="1" x14ac:dyDescent="0.3">
      <c r="C126" s="438"/>
    </row>
    <row r="127" spans="3:3" s="414" customFormat="1" x14ac:dyDescent="0.3">
      <c r="C127" s="438"/>
    </row>
    <row r="128" spans="3:3" s="414" customFormat="1" x14ac:dyDescent="0.3">
      <c r="C128" s="438"/>
    </row>
    <row r="129" spans="3:3" s="414" customFormat="1" x14ac:dyDescent="0.3">
      <c r="C129" s="438"/>
    </row>
    <row r="130" spans="3:3" s="414" customFormat="1" x14ac:dyDescent="0.3">
      <c r="C130" s="438"/>
    </row>
    <row r="131" spans="3:3" s="414" customFormat="1" x14ac:dyDescent="0.3">
      <c r="C131" s="438"/>
    </row>
    <row r="132" spans="3:3" s="414" customFormat="1" x14ac:dyDescent="0.3">
      <c r="C132" s="438"/>
    </row>
    <row r="133" spans="3:3" s="414" customFormat="1" x14ac:dyDescent="0.3">
      <c r="C133" s="438"/>
    </row>
    <row r="134" spans="3:3" s="414" customFormat="1" x14ac:dyDescent="0.3">
      <c r="C134" s="438"/>
    </row>
    <row r="135" spans="3:3" s="414" customFormat="1" x14ac:dyDescent="0.3">
      <c r="C135" s="438"/>
    </row>
    <row r="136" spans="3:3" s="414" customFormat="1" x14ac:dyDescent="0.3">
      <c r="C136" s="438"/>
    </row>
    <row r="137" spans="3:3" s="414" customFormat="1" x14ac:dyDescent="0.3">
      <c r="C137" s="438"/>
    </row>
    <row r="138" spans="3:3" s="414" customFormat="1" x14ac:dyDescent="0.3">
      <c r="C138" s="438"/>
    </row>
    <row r="139" spans="3:3" s="414" customFormat="1" x14ac:dyDescent="0.3">
      <c r="C139" s="438"/>
    </row>
    <row r="140" spans="3:3" s="414" customFormat="1" x14ac:dyDescent="0.3">
      <c r="C140" s="438"/>
    </row>
    <row r="141" spans="3:3" s="414" customFormat="1" x14ac:dyDescent="0.3">
      <c r="C141" s="438"/>
    </row>
    <row r="142" spans="3:3" s="414" customFormat="1" x14ac:dyDescent="0.3">
      <c r="C142" s="438"/>
    </row>
    <row r="143" spans="3:3" s="414" customFormat="1" x14ac:dyDescent="0.3">
      <c r="C143" s="438"/>
    </row>
    <row r="144" spans="3:3" s="414" customFormat="1" x14ac:dyDescent="0.3">
      <c r="C144" s="438"/>
    </row>
    <row r="145" spans="3:3" s="414" customFormat="1" x14ac:dyDescent="0.3">
      <c r="C145" s="438"/>
    </row>
    <row r="146" spans="3:3" s="414" customFormat="1" x14ac:dyDescent="0.3">
      <c r="C146" s="438"/>
    </row>
    <row r="147" spans="3:3" s="414" customFormat="1" x14ac:dyDescent="0.3">
      <c r="C147" s="438"/>
    </row>
    <row r="148" spans="3:3" s="414" customFormat="1" x14ac:dyDescent="0.3">
      <c r="C148" s="438"/>
    </row>
    <row r="149" spans="3:3" s="414" customFormat="1" x14ac:dyDescent="0.3">
      <c r="C149" s="438"/>
    </row>
    <row r="150" spans="3:3" s="414" customFormat="1" x14ac:dyDescent="0.3">
      <c r="C150" s="438"/>
    </row>
    <row r="151" spans="3:3" s="414" customFormat="1" x14ac:dyDescent="0.3">
      <c r="C151" s="438"/>
    </row>
    <row r="152" spans="3:3" s="414" customFormat="1" x14ac:dyDescent="0.3">
      <c r="C152" s="438"/>
    </row>
    <row r="153" spans="3:3" s="414" customFormat="1" x14ac:dyDescent="0.3">
      <c r="C153" s="438"/>
    </row>
    <row r="154" spans="3:3" s="414" customFormat="1" x14ac:dyDescent="0.3">
      <c r="C154" s="438"/>
    </row>
    <row r="155" spans="3:3" s="414" customFormat="1" x14ac:dyDescent="0.3">
      <c r="C155" s="438"/>
    </row>
    <row r="156" spans="3:3" s="414" customFormat="1" x14ac:dyDescent="0.3">
      <c r="C156" s="438"/>
    </row>
    <row r="157" spans="3:3" s="414" customFormat="1" x14ac:dyDescent="0.3">
      <c r="C157" s="438"/>
    </row>
    <row r="158" spans="3:3" s="414" customFormat="1" x14ac:dyDescent="0.3">
      <c r="C158" s="438"/>
    </row>
    <row r="159" spans="3:3" s="414" customFormat="1" x14ac:dyDescent="0.3">
      <c r="C159" s="438"/>
    </row>
    <row r="160" spans="3:3" s="414" customFormat="1" x14ac:dyDescent="0.3">
      <c r="C160" s="438"/>
    </row>
    <row r="161" spans="3:3" s="414" customFormat="1" x14ac:dyDescent="0.3">
      <c r="C161" s="438"/>
    </row>
    <row r="162" spans="3:3" s="414" customFormat="1" x14ac:dyDescent="0.3">
      <c r="C162" s="438"/>
    </row>
    <row r="163" spans="3:3" s="414" customFormat="1" x14ac:dyDescent="0.3">
      <c r="C163" s="438"/>
    </row>
    <row r="164" spans="3:3" s="414" customFormat="1" x14ac:dyDescent="0.3">
      <c r="C164" s="438"/>
    </row>
    <row r="165" spans="3:3" s="414" customFormat="1" x14ac:dyDescent="0.3">
      <c r="C165" s="438"/>
    </row>
    <row r="166" spans="3:3" s="414" customFormat="1" x14ac:dyDescent="0.3">
      <c r="C166" s="438"/>
    </row>
    <row r="167" spans="3:3" s="414" customFormat="1" x14ac:dyDescent="0.3">
      <c r="C167" s="438"/>
    </row>
    <row r="168" spans="3:3" s="414" customFormat="1" x14ac:dyDescent="0.3">
      <c r="C168" s="438"/>
    </row>
    <row r="169" spans="3:3" s="414" customFormat="1" x14ac:dyDescent="0.3">
      <c r="C169" s="438"/>
    </row>
    <row r="170" spans="3:3" s="414" customFormat="1" x14ac:dyDescent="0.3">
      <c r="C170" s="438"/>
    </row>
    <row r="171" spans="3:3" s="414" customFormat="1" x14ac:dyDescent="0.3">
      <c r="C171" s="438"/>
    </row>
    <row r="172" spans="3:3" s="414" customFormat="1" x14ac:dyDescent="0.3">
      <c r="C172" s="438"/>
    </row>
    <row r="173" spans="3:3" s="414" customFormat="1" x14ac:dyDescent="0.3">
      <c r="C173" s="438"/>
    </row>
    <row r="174" spans="3:3" s="414" customFormat="1" x14ac:dyDescent="0.3">
      <c r="C174" s="438"/>
    </row>
    <row r="175" spans="3:3" s="414" customFormat="1" x14ac:dyDescent="0.3">
      <c r="C175" s="438"/>
    </row>
    <row r="176" spans="3:3" s="414" customFormat="1" x14ac:dyDescent="0.3">
      <c r="C176" s="438"/>
    </row>
    <row r="177" spans="3:3" s="414" customFormat="1" x14ac:dyDescent="0.3">
      <c r="C177" s="438"/>
    </row>
    <row r="178" spans="3:3" s="414" customFormat="1" x14ac:dyDescent="0.3">
      <c r="C178" s="438"/>
    </row>
    <row r="179" spans="3:3" s="414" customFormat="1" x14ac:dyDescent="0.3">
      <c r="C179" s="438"/>
    </row>
    <row r="180" spans="3:3" s="414" customFormat="1" x14ac:dyDescent="0.3">
      <c r="C180" s="438"/>
    </row>
    <row r="181" spans="3:3" s="414" customFormat="1" x14ac:dyDescent="0.3">
      <c r="C181" s="438"/>
    </row>
    <row r="182" spans="3:3" s="414" customFormat="1" x14ac:dyDescent="0.3">
      <c r="C182" s="438"/>
    </row>
    <row r="183" spans="3:3" s="414" customFormat="1" x14ac:dyDescent="0.3">
      <c r="C183" s="438"/>
    </row>
    <row r="184" spans="3:3" s="414" customFormat="1" x14ac:dyDescent="0.3">
      <c r="C184" s="438"/>
    </row>
    <row r="185" spans="3:3" s="414" customFormat="1" x14ac:dyDescent="0.3">
      <c r="C185" s="438"/>
    </row>
    <row r="186" spans="3:3" s="414" customFormat="1" x14ac:dyDescent="0.3">
      <c r="C186" s="438"/>
    </row>
    <row r="187" spans="3:3" s="414" customFormat="1" x14ac:dyDescent="0.3">
      <c r="C187" s="438"/>
    </row>
    <row r="188" spans="3:3" s="414" customFormat="1" x14ac:dyDescent="0.3">
      <c r="C188" s="438"/>
    </row>
    <row r="189" spans="3:3" s="414" customFormat="1" x14ac:dyDescent="0.3">
      <c r="C189" s="438"/>
    </row>
    <row r="190" spans="3:3" s="414" customFormat="1" x14ac:dyDescent="0.3">
      <c r="C190" s="438"/>
    </row>
    <row r="191" spans="3:3" s="414" customFormat="1" x14ac:dyDescent="0.3">
      <c r="C191" s="438"/>
    </row>
    <row r="192" spans="3:3" s="414" customFormat="1" x14ac:dyDescent="0.3">
      <c r="C192" s="438"/>
    </row>
    <row r="193" spans="3:3" s="414" customFormat="1" x14ac:dyDescent="0.3">
      <c r="C193" s="438"/>
    </row>
    <row r="194" spans="3:3" s="414" customFormat="1" x14ac:dyDescent="0.3">
      <c r="C194" s="438"/>
    </row>
    <row r="195" spans="3:3" s="414" customFormat="1" x14ac:dyDescent="0.3">
      <c r="C195" s="438"/>
    </row>
    <row r="196" spans="3:3" s="414" customFormat="1" x14ac:dyDescent="0.3">
      <c r="C196" s="438"/>
    </row>
    <row r="197" spans="3:3" s="414" customFormat="1" x14ac:dyDescent="0.3">
      <c r="C197" s="438"/>
    </row>
    <row r="198" spans="3:3" s="414" customFormat="1" x14ac:dyDescent="0.3">
      <c r="C198" s="438"/>
    </row>
    <row r="199" spans="3:3" s="414" customFormat="1" x14ac:dyDescent="0.3">
      <c r="C199" s="438"/>
    </row>
    <row r="200" spans="3:3" s="414" customFormat="1" x14ac:dyDescent="0.3">
      <c r="C200" s="438"/>
    </row>
    <row r="201" spans="3:3" s="414" customFormat="1" x14ac:dyDescent="0.3">
      <c r="C201" s="438"/>
    </row>
    <row r="202" spans="3:3" s="414" customFormat="1" x14ac:dyDescent="0.3">
      <c r="C202" s="438"/>
    </row>
    <row r="203" spans="3:3" s="414" customFormat="1" x14ac:dyDescent="0.3">
      <c r="C203" s="438"/>
    </row>
    <row r="204" spans="3:3" s="414" customFormat="1" x14ac:dyDescent="0.3">
      <c r="C204" s="438"/>
    </row>
    <row r="205" spans="3:3" s="414" customFormat="1" x14ac:dyDescent="0.3">
      <c r="C205" s="438"/>
    </row>
    <row r="206" spans="3:3" s="414" customFormat="1" x14ac:dyDescent="0.3">
      <c r="C206" s="438"/>
    </row>
    <row r="207" spans="3:3" s="414" customFormat="1" x14ac:dyDescent="0.3">
      <c r="C207" s="438"/>
    </row>
    <row r="208" spans="3:3" s="414" customFormat="1" x14ac:dyDescent="0.3">
      <c r="C208" s="438"/>
    </row>
    <row r="209" spans="3:3" s="414" customFormat="1" x14ac:dyDescent="0.3">
      <c r="C209" s="438"/>
    </row>
    <row r="210" spans="3:3" s="414" customFormat="1" x14ac:dyDescent="0.3">
      <c r="C210" s="438"/>
    </row>
    <row r="211" spans="3:3" s="414" customFormat="1" x14ac:dyDescent="0.3">
      <c r="C211" s="438"/>
    </row>
    <row r="212" spans="3:3" s="414" customFormat="1" x14ac:dyDescent="0.3">
      <c r="C212" s="438"/>
    </row>
    <row r="213" spans="3:3" s="414" customFormat="1" x14ac:dyDescent="0.3">
      <c r="C213" s="438"/>
    </row>
    <row r="214" spans="3:3" s="414" customFormat="1" x14ac:dyDescent="0.3">
      <c r="C214" s="438"/>
    </row>
    <row r="215" spans="3:3" s="414" customFormat="1" x14ac:dyDescent="0.3">
      <c r="C215" s="438"/>
    </row>
    <row r="216" spans="3:3" s="414" customFormat="1" x14ac:dyDescent="0.3">
      <c r="C216" s="438"/>
    </row>
    <row r="217" spans="3:3" s="414" customFormat="1" x14ac:dyDescent="0.3">
      <c r="C217" s="438"/>
    </row>
    <row r="218" spans="3:3" s="414" customFormat="1" x14ac:dyDescent="0.3">
      <c r="C218" s="438"/>
    </row>
    <row r="219" spans="3:3" s="414" customFormat="1" x14ac:dyDescent="0.3">
      <c r="C219" s="438"/>
    </row>
    <row r="220" spans="3:3" s="414" customFormat="1" x14ac:dyDescent="0.3">
      <c r="C220" s="438"/>
    </row>
    <row r="221" spans="3:3" s="414" customFormat="1" x14ac:dyDescent="0.3">
      <c r="C221" s="438"/>
    </row>
    <row r="222" spans="3:3" s="414" customFormat="1" x14ac:dyDescent="0.3">
      <c r="C222" s="438"/>
    </row>
    <row r="223" spans="3:3" s="414" customFormat="1" x14ac:dyDescent="0.3">
      <c r="C223" s="438"/>
    </row>
    <row r="224" spans="3:3" s="414" customFormat="1" x14ac:dyDescent="0.3">
      <c r="C224" s="438"/>
    </row>
    <row r="225" spans="3:3" s="414" customFormat="1" x14ac:dyDescent="0.3">
      <c r="C225" s="438"/>
    </row>
    <row r="226" spans="3:3" s="414" customFormat="1" x14ac:dyDescent="0.3">
      <c r="C226" s="438"/>
    </row>
    <row r="227" spans="3:3" s="414" customFormat="1" x14ac:dyDescent="0.3">
      <c r="C227" s="438"/>
    </row>
    <row r="228" spans="3:3" s="414" customFormat="1" x14ac:dyDescent="0.3">
      <c r="C228" s="438"/>
    </row>
    <row r="229" spans="3:3" s="414" customFormat="1" x14ac:dyDescent="0.3">
      <c r="C229" s="438"/>
    </row>
    <row r="230" spans="3:3" s="414" customFormat="1" x14ac:dyDescent="0.3">
      <c r="C230" s="438"/>
    </row>
    <row r="231" spans="3:3" s="414" customFormat="1" x14ac:dyDescent="0.3">
      <c r="C231" s="438"/>
    </row>
    <row r="232" spans="3:3" s="414" customFormat="1" x14ac:dyDescent="0.3">
      <c r="C232" s="438"/>
    </row>
    <row r="233" spans="3:3" s="414" customFormat="1" x14ac:dyDescent="0.3">
      <c r="C233" s="438"/>
    </row>
    <row r="234" spans="3:3" s="414" customFormat="1" x14ac:dyDescent="0.3">
      <c r="C234" s="438"/>
    </row>
    <row r="235" spans="3:3" s="414" customFormat="1" x14ac:dyDescent="0.3">
      <c r="C235" s="438"/>
    </row>
    <row r="236" spans="3:3" s="414" customFormat="1" x14ac:dyDescent="0.3">
      <c r="C236" s="438"/>
    </row>
    <row r="237" spans="3:3" s="414" customFormat="1" x14ac:dyDescent="0.3">
      <c r="C237" s="438"/>
    </row>
    <row r="238" spans="3:3" s="414" customFormat="1" x14ac:dyDescent="0.3">
      <c r="C238" s="438"/>
    </row>
    <row r="239" spans="3:3" s="414" customFormat="1" x14ac:dyDescent="0.3">
      <c r="C239" s="438"/>
    </row>
    <row r="240" spans="3:3" s="414" customFormat="1" x14ac:dyDescent="0.3">
      <c r="C240" s="438"/>
    </row>
    <row r="241" spans="3:3" s="414" customFormat="1" x14ac:dyDescent="0.3">
      <c r="C241" s="438"/>
    </row>
    <row r="242" spans="3:3" s="414" customFormat="1" x14ac:dyDescent="0.3">
      <c r="C242" s="438"/>
    </row>
    <row r="243" spans="3:3" s="414" customFormat="1" x14ac:dyDescent="0.3">
      <c r="C243" s="438"/>
    </row>
    <row r="244" spans="3:3" s="414" customFormat="1" x14ac:dyDescent="0.3">
      <c r="C244" s="438"/>
    </row>
    <row r="245" spans="3:3" s="414" customFormat="1" x14ac:dyDescent="0.3">
      <c r="C245" s="438"/>
    </row>
    <row r="246" spans="3:3" s="414" customFormat="1" x14ac:dyDescent="0.3">
      <c r="C246" s="438"/>
    </row>
    <row r="247" spans="3:3" s="414" customFormat="1" x14ac:dyDescent="0.3">
      <c r="C247" s="438"/>
    </row>
    <row r="248" spans="3:3" s="414" customFormat="1" x14ac:dyDescent="0.3">
      <c r="C248" s="438"/>
    </row>
    <row r="249" spans="3:3" s="414" customFormat="1" x14ac:dyDescent="0.3">
      <c r="C249" s="438"/>
    </row>
    <row r="250" spans="3:3" s="414" customFormat="1" x14ac:dyDescent="0.3">
      <c r="C250" s="438"/>
    </row>
    <row r="251" spans="3:3" s="414" customFormat="1" x14ac:dyDescent="0.3">
      <c r="C251" s="438"/>
    </row>
    <row r="252" spans="3:3" s="414" customFormat="1" x14ac:dyDescent="0.3">
      <c r="C252" s="438"/>
    </row>
    <row r="253" spans="3:3" s="414" customFormat="1" x14ac:dyDescent="0.3">
      <c r="C253" s="438"/>
    </row>
    <row r="254" spans="3:3" s="414" customFormat="1" x14ac:dyDescent="0.3">
      <c r="C254" s="438"/>
    </row>
    <row r="255" spans="3:3" s="414" customFormat="1" x14ac:dyDescent="0.3">
      <c r="C255" s="438"/>
    </row>
    <row r="256" spans="3:3" s="414" customFormat="1" x14ac:dyDescent="0.3">
      <c r="C256" s="438"/>
    </row>
    <row r="257" spans="3:3" s="414" customFormat="1" x14ac:dyDescent="0.3">
      <c r="C257" s="438"/>
    </row>
    <row r="258" spans="3:3" s="414" customFormat="1" x14ac:dyDescent="0.3">
      <c r="C258" s="438"/>
    </row>
    <row r="259" spans="3:3" s="414" customFormat="1" x14ac:dyDescent="0.3">
      <c r="C259" s="438"/>
    </row>
    <row r="260" spans="3:3" s="414" customFormat="1" x14ac:dyDescent="0.3">
      <c r="C260" s="438"/>
    </row>
    <row r="261" spans="3:3" s="414" customFormat="1" x14ac:dyDescent="0.3">
      <c r="C261" s="438"/>
    </row>
    <row r="262" spans="3:3" s="414" customFormat="1" x14ac:dyDescent="0.3">
      <c r="C262" s="438"/>
    </row>
    <row r="263" spans="3:3" s="414" customFormat="1" x14ac:dyDescent="0.3">
      <c r="C263" s="438"/>
    </row>
    <row r="264" spans="3:3" s="414" customFormat="1" x14ac:dyDescent="0.3">
      <c r="C264" s="438"/>
    </row>
    <row r="265" spans="3:3" s="414" customFormat="1" x14ac:dyDescent="0.3">
      <c r="C265" s="438"/>
    </row>
    <row r="266" spans="3:3" s="414" customFormat="1" x14ac:dyDescent="0.3">
      <c r="C266" s="438"/>
    </row>
    <row r="267" spans="3:3" s="414" customFormat="1" x14ac:dyDescent="0.3">
      <c r="C267" s="438"/>
    </row>
    <row r="268" spans="3:3" s="414" customFormat="1" x14ac:dyDescent="0.3">
      <c r="C268" s="438"/>
    </row>
    <row r="269" spans="3:3" s="414" customFormat="1" x14ac:dyDescent="0.3">
      <c r="C269" s="438"/>
    </row>
    <row r="270" spans="3:3" s="414" customFormat="1" x14ac:dyDescent="0.3">
      <c r="C270" s="438"/>
    </row>
    <row r="271" spans="3:3" s="414" customFormat="1" x14ac:dyDescent="0.3">
      <c r="C271" s="438"/>
    </row>
    <row r="272" spans="3:3" s="414" customFormat="1" x14ac:dyDescent="0.3">
      <c r="C272" s="438"/>
    </row>
    <row r="273" spans="3:3" s="414" customFormat="1" x14ac:dyDescent="0.3">
      <c r="C273" s="438"/>
    </row>
    <row r="274" spans="3:3" s="414" customFormat="1" x14ac:dyDescent="0.3">
      <c r="C274" s="438"/>
    </row>
    <row r="275" spans="3:3" s="414" customFormat="1" x14ac:dyDescent="0.3">
      <c r="C275" s="438"/>
    </row>
    <row r="276" spans="3:3" s="414" customFormat="1" x14ac:dyDescent="0.3">
      <c r="C276" s="438"/>
    </row>
    <row r="277" spans="3:3" s="414" customFormat="1" x14ac:dyDescent="0.3">
      <c r="C277" s="438"/>
    </row>
    <row r="278" spans="3:3" s="414" customFormat="1" x14ac:dyDescent="0.3">
      <c r="C278" s="438"/>
    </row>
    <row r="279" spans="3:3" s="414" customFormat="1" x14ac:dyDescent="0.3">
      <c r="C279" s="438"/>
    </row>
    <row r="280" spans="3:3" s="414" customFormat="1" x14ac:dyDescent="0.3">
      <c r="C280" s="438"/>
    </row>
    <row r="281" spans="3:3" s="414" customFormat="1" x14ac:dyDescent="0.3">
      <c r="C281" s="438"/>
    </row>
    <row r="282" spans="3:3" s="414" customFormat="1" x14ac:dyDescent="0.3">
      <c r="C282" s="438"/>
    </row>
    <row r="283" spans="3:3" s="414" customFormat="1" x14ac:dyDescent="0.3">
      <c r="C283" s="438"/>
    </row>
    <row r="284" spans="3:3" s="414" customFormat="1" x14ac:dyDescent="0.3">
      <c r="C284" s="438"/>
    </row>
    <row r="285" spans="3:3" s="414" customFormat="1" x14ac:dyDescent="0.3">
      <c r="C285" s="438"/>
    </row>
    <row r="286" spans="3:3" s="414" customFormat="1" x14ac:dyDescent="0.3">
      <c r="C286" s="438"/>
    </row>
    <row r="287" spans="3:3" s="414" customFormat="1" x14ac:dyDescent="0.3">
      <c r="C287" s="438"/>
    </row>
    <row r="288" spans="3:3" s="414" customFormat="1" x14ac:dyDescent="0.3">
      <c r="C288" s="438"/>
    </row>
    <row r="289" spans="3:3" s="414" customFormat="1" x14ac:dyDescent="0.3">
      <c r="C289" s="438"/>
    </row>
    <row r="290" spans="3:3" s="414" customFormat="1" x14ac:dyDescent="0.3">
      <c r="C290" s="438"/>
    </row>
    <row r="291" spans="3:3" s="414" customFormat="1" x14ac:dyDescent="0.3">
      <c r="C291" s="438"/>
    </row>
    <row r="292" spans="3:3" s="414" customFormat="1" x14ac:dyDescent="0.3">
      <c r="C292" s="438"/>
    </row>
    <row r="293" spans="3:3" s="414" customFormat="1" x14ac:dyDescent="0.3">
      <c r="C293" s="438"/>
    </row>
    <row r="294" spans="3:3" s="414" customFormat="1" x14ac:dyDescent="0.3">
      <c r="C294" s="438"/>
    </row>
    <row r="295" spans="3:3" s="414" customFormat="1" x14ac:dyDescent="0.3">
      <c r="C295" s="438"/>
    </row>
    <row r="296" spans="3:3" s="414" customFormat="1" x14ac:dyDescent="0.3">
      <c r="C296" s="438"/>
    </row>
    <row r="297" spans="3:3" s="414" customFormat="1" x14ac:dyDescent="0.3">
      <c r="C297" s="438"/>
    </row>
    <row r="298" spans="3:3" s="414" customFormat="1" x14ac:dyDescent="0.3">
      <c r="C298" s="438"/>
    </row>
    <row r="299" spans="3:3" s="414" customFormat="1" x14ac:dyDescent="0.3">
      <c r="C299" s="438"/>
    </row>
    <row r="300" spans="3:3" s="414" customFormat="1" x14ac:dyDescent="0.3">
      <c r="C300" s="438"/>
    </row>
    <row r="301" spans="3:3" s="414" customFormat="1" x14ac:dyDescent="0.3">
      <c r="C301" s="438"/>
    </row>
    <row r="302" spans="3:3" s="414" customFormat="1" x14ac:dyDescent="0.3">
      <c r="C302" s="438"/>
    </row>
    <row r="303" spans="3:3" s="414" customFormat="1" x14ac:dyDescent="0.3">
      <c r="C303" s="438"/>
    </row>
    <row r="304" spans="3:3" s="414" customFormat="1" x14ac:dyDescent="0.3">
      <c r="C304" s="438"/>
    </row>
    <row r="305" spans="3:3" s="414" customFormat="1" x14ac:dyDescent="0.3">
      <c r="C305" s="438"/>
    </row>
    <row r="306" spans="3:3" s="414" customFormat="1" x14ac:dyDescent="0.3">
      <c r="C306" s="438"/>
    </row>
    <row r="307" spans="3:3" s="414" customFormat="1" x14ac:dyDescent="0.3">
      <c r="C307" s="438"/>
    </row>
    <row r="308" spans="3:3" s="414" customFormat="1" x14ac:dyDescent="0.3">
      <c r="C308" s="438"/>
    </row>
    <row r="309" spans="3:3" s="414" customFormat="1" x14ac:dyDescent="0.3">
      <c r="C309" s="438"/>
    </row>
    <row r="310" spans="3:3" s="414" customFormat="1" x14ac:dyDescent="0.3">
      <c r="C310" s="438"/>
    </row>
    <row r="311" spans="3:3" s="414" customFormat="1" x14ac:dyDescent="0.3">
      <c r="C311" s="438"/>
    </row>
    <row r="312" spans="3:3" s="414" customFormat="1" x14ac:dyDescent="0.3">
      <c r="C312" s="438"/>
    </row>
    <row r="313" spans="3:3" s="414" customFormat="1" x14ac:dyDescent="0.3">
      <c r="C313" s="438"/>
    </row>
    <row r="314" spans="3:3" s="414" customFormat="1" x14ac:dyDescent="0.3">
      <c r="C314" s="438"/>
    </row>
    <row r="315" spans="3:3" s="414" customFormat="1" x14ac:dyDescent="0.3">
      <c r="C315" s="438"/>
    </row>
    <row r="316" spans="3:3" s="414" customFormat="1" x14ac:dyDescent="0.3">
      <c r="C316" s="438"/>
    </row>
    <row r="317" spans="3:3" s="414" customFormat="1" x14ac:dyDescent="0.3">
      <c r="C317" s="438"/>
    </row>
    <row r="318" spans="3:3" s="414" customFormat="1" x14ac:dyDescent="0.3">
      <c r="C318" s="438"/>
    </row>
    <row r="319" spans="3:3" s="414" customFormat="1" x14ac:dyDescent="0.3">
      <c r="C319" s="438"/>
    </row>
    <row r="320" spans="3:3" s="414" customFormat="1" x14ac:dyDescent="0.3">
      <c r="C320" s="438"/>
    </row>
    <row r="321" spans="3:3" s="414" customFormat="1" x14ac:dyDescent="0.3">
      <c r="C321" s="438"/>
    </row>
    <row r="322" spans="3:3" s="414" customFormat="1" x14ac:dyDescent="0.3">
      <c r="C322" s="438"/>
    </row>
    <row r="323" spans="3:3" s="414" customFormat="1" x14ac:dyDescent="0.3">
      <c r="C323" s="438"/>
    </row>
    <row r="324" spans="3:3" s="414" customFormat="1" x14ac:dyDescent="0.3">
      <c r="C324" s="438"/>
    </row>
    <row r="325" spans="3:3" s="414" customFormat="1" x14ac:dyDescent="0.3">
      <c r="C325" s="438"/>
    </row>
    <row r="326" spans="3:3" s="414" customFormat="1" x14ac:dyDescent="0.3">
      <c r="C326" s="438"/>
    </row>
    <row r="327" spans="3:3" s="414" customFormat="1" x14ac:dyDescent="0.3">
      <c r="C327" s="438"/>
    </row>
    <row r="328" spans="3:3" s="414" customFormat="1" x14ac:dyDescent="0.3">
      <c r="C328" s="438"/>
    </row>
    <row r="329" spans="3:3" s="414" customFormat="1" x14ac:dyDescent="0.3">
      <c r="C329" s="438"/>
    </row>
    <row r="330" spans="3:3" s="414" customFormat="1" x14ac:dyDescent="0.3">
      <c r="C330" s="438"/>
    </row>
    <row r="331" spans="3:3" s="414" customFormat="1" x14ac:dyDescent="0.3">
      <c r="C331" s="438"/>
    </row>
    <row r="332" spans="3:3" s="414" customFormat="1" x14ac:dyDescent="0.3">
      <c r="C332" s="438"/>
    </row>
    <row r="333" spans="3:3" s="414" customFormat="1" x14ac:dyDescent="0.3">
      <c r="C333" s="438"/>
    </row>
    <row r="334" spans="3:3" s="414" customFormat="1" x14ac:dyDescent="0.3">
      <c r="C334" s="438"/>
    </row>
    <row r="335" spans="3:3" s="414" customFormat="1" x14ac:dyDescent="0.3">
      <c r="C335" s="438"/>
    </row>
    <row r="336" spans="3:3" s="414" customFormat="1" x14ac:dyDescent="0.3">
      <c r="C336" s="438"/>
    </row>
    <row r="337" spans="3:3" s="414" customFormat="1" x14ac:dyDescent="0.3">
      <c r="C337" s="438"/>
    </row>
    <row r="338" spans="3:3" s="414" customFormat="1" x14ac:dyDescent="0.3">
      <c r="C338" s="438"/>
    </row>
    <row r="339" spans="3:3" s="414" customFormat="1" x14ac:dyDescent="0.3">
      <c r="C339" s="438"/>
    </row>
    <row r="340" spans="3:3" s="414" customFormat="1" x14ac:dyDescent="0.3">
      <c r="C340" s="438"/>
    </row>
    <row r="341" spans="3:3" s="414" customFormat="1" x14ac:dyDescent="0.3">
      <c r="C341" s="438"/>
    </row>
    <row r="342" spans="3:3" s="414" customFormat="1" x14ac:dyDescent="0.3">
      <c r="C342" s="438"/>
    </row>
    <row r="343" spans="3:3" s="414" customFormat="1" x14ac:dyDescent="0.3">
      <c r="C343" s="438"/>
    </row>
    <row r="344" spans="3:3" s="414" customFormat="1" x14ac:dyDescent="0.3">
      <c r="C344" s="438"/>
    </row>
    <row r="345" spans="3:3" s="414" customFormat="1" x14ac:dyDescent="0.3">
      <c r="C345" s="438"/>
    </row>
    <row r="346" spans="3:3" s="414" customFormat="1" x14ac:dyDescent="0.3">
      <c r="C346" s="438"/>
    </row>
    <row r="347" spans="3:3" s="414" customFormat="1" x14ac:dyDescent="0.3">
      <c r="C347" s="438"/>
    </row>
    <row r="348" spans="3:3" s="414" customFormat="1" x14ac:dyDescent="0.3">
      <c r="C348" s="438"/>
    </row>
    <row r="349" spans="3:3" s="414" customFormat="1" x14ac:dyDescent="0.3">
      <c r="C349" s="438"/>
    </row>
    <row r="350" spans="3:3" s="414" customFormat="1" x14ac:dyDescent="0.3">
      <c r="C350" s="438"/>
    </row>
    <row r="351" spans="3:3" s="414" customFormat="1" x14ac:dyDescent="0.3">
      <c r="C351" s="438"/>
    </row>
    <row r="352" spans="3:3" s="414" customFormat="1" x14ac:dyDescent="0.3">
      <c r="C352" s="438"/>
    </row>
    <row r="353" spans="3:3" s="414" customFormat="1" x14ac:dyDescent="0.3">
      <c r="C353" s="438"/>
    </row>
    <row r="354" spans="3:3" s="414" customFormat="1" x14ac:dyDescent="0.3">
      <c r="C354" s="438"/>
    </row>
    <row r="355" spans="3:3" s="414" customFormat="1" x14ac:dyDescent="0.3">
      <c r="C355" s="438"/>
    </row>
    <row r="356" spans="3:3" s="414" customFormat="1" x14ac:dyDescent="0.3">
      <c r="C356" s="438"/>
    </row>
    <row r="357" spans="3:3" s="414" customFormat="1" x14ac:dyDescent="0.3">
      <c r="C357" s="438"/>
    </row>
    <row r="358" spans="3:3" s="414" customFormat="1" x14ac:dyDescent="0.3">
      <c r="C358" s="438"/>
    </row>
    <row r="359" spans="3:3" s="414" customFormat="1" x14ac:dyDescent="0.3">
      <c r="C359" s="438"/>
    </row>
    <row r="360" spans="3:3" s="414" customFormat="1" x14ac:dyDescent="0.3">
      <c r="C360" s="438"/>
    </row>
    <row r="361" spans="3:3" s="414" customFormat="1" x14ac:dyDescent="0.3">
      <c r="C361" s="438"/>
    </row>
    <row r="362" spans="3:3" s="414" customFormat="1" x14ac:dyDescent="0.3">
      <c r="C362" s="438"/>
    </row>
    <row r="363" spans="3:3" s="414" customFormat="1" x14ac:dyDescent="0.3">
      <c r="C363" s="438"/>
    </row>
    <row r="364" spans="3:3" s="414" customFormat="1" x14ac:dyDescent="0.3">
      <c r="C364" s="438"/>
    </row>
    <row r="365" spans="3:3" s="414" customFormat="1" x14ac:dyDescent="0.3">
      <c r="C365" s="438"/>
    </row>
    <row r="366" spans="3:3" s="414" customFormat="1" x14ac:dyDescent="0.3">
      <c r="C366" s="438"/>
    </row>
    <row r="367" spans="3:3" s="414" customFormat="1" x14ac:dyDescent="0.3">
      <c r="C367" s="438"/>
    </row>
    <row r="368" spans="3:3" s="414" customFormat="1" x14ac:dyDescent="0.3">
      <c r="C368" s="438"/>
    </row>
    <row r="369" spans="3:3" s="414" customFormat="1" x14ac:dyDescent="0.3">
      <c r="C369" s="438"/>
    </row>
    <row r="370" spans="3:3" s="414" customFormat="1" x14ac:dyDescent="0.3">
      <c r="C370" s="438"/>
    </row>
    <row r="371" spans="3:3" s="414" customFormat="1" x14ac:dyDescent="0.3">
      <c r="C371" s="438"/>
    </row>
    <row r="372" spans="3:3" s="414" customFormat="1" x14ac:dyDescent="0.3">
      <c r="C372" s="438"/>
    </row>
    <row r="373" spans="3:3" s="414" customFormat="1" x14ac:dyDescent="0.3">
      <c r="C373" s="438"/>
    </row>
    <row r="374" spans="3:3" s="414" customFormat="1" x14ac:dyDescent="0.3">
      <c r="C374" s="438"/>
    </row>
    <row r="375" spans="3:3" s="414" customFormat="1" x14ac:dyDescent="0.3">
      <c r="C375" s="438"/>
    </row>
    <row r="376" spans="3:3" s="414" customFormat="1" x14ac:dyDescent="0.3">
      <c r="C376" s="438"/>
    </row>
    <row r="377" spans="3:3" s="414" customFormat="1" x14ac:dyDescent="0.3">
      <c r="C377" s="438"/>
    </row>
    <row r="378" spans="3:3" s="414" customFormat="1" x14ac:dyDescent="0.3">
      <c r="C378" s="438"/>
    </row>
    <row r="379" spans="3:3" s="414" customFormat="1" x14ac:dyDescent="0.3">
      <c r="C379" s="438"/>
    </row>
    <row r="380" spans="3:3" s="414" customFormat="1" x14ac:dyDescent="0.3">
      <c r="C380" s="438"/>
    </row>
    <row r="381" spans="3:3" s="414" customFormat="1" x14ac:dyDescent="0.3">
      <c r="C381" s="438"/>
    </row>
    <row r="382" spans="3:3" s="414" customFormat="1" x14ac:dyDescent="0.3">
      <c r="C382" s="438"/>
    </row>
    <row r="383" spans="3:3" s="414" customFormat="1" x14ac:dyDescent="0.3">
      <c r="C383" s="438"/>
    </row>
    <row r="384" spans="3:3" s="414" customFormat="1" x14ac:dyDescent="0.3">
      <c r="C384" s="438"/>
    </row>
    <row r="385" spans="3:3" s="414" customFormat="1" x14ac:dyDescent="0.3">
      <c r="C385" s="438"/>
    </row>
    <row r="386" spans="3:3" s="414" customFormat="1" x14ac:dyDescent="0.3">
      <c r="C386" s="438"/>
    </row>
    <row r="387" spans="3:3" s="414" customFormat="1" x14ac:dyDescent="0.3">
      <c r="C387" s="438"/>
    </row>
    <row r="388" spans="3:3" s="414" customFormat="1" x14ac:dyDescent="0.3">
      <c r="C388" s="438"/>
    </row>
    <row r="389" spans="3:3" s="414" customFormat="1" x14ac:dyDescent="0.3">
      <c r="C389" s="438"/>
    </row>
    <row r="390" spans="3:3" s="414" customFormat="1" x14ac:dyDescent="0.3">
      <c r="C390" s="438"/>
    </row>
    <row r="391" spans="3:3" s="414" customFormat="1" x14ac:dyDescent="0.3">
      <c r="C391" s="438"/>
    </row>
    <row r="392" spans="3:3" s="414" customFormat="1" x14ac:dyDescent="0.3">
      <c r="C392" s="438"/>
    </row>
    <row r="393" spans="3:3" s="414" customFormat="1" x14ac:dyDescent="0.3">
      <c r="C393" s="438"/>
    </row>
    <row r="394" spans="3:3" s="414" customFormat="1" x14ac:dyDescent="0.3">
      <c r="C394" s="438"/>
    </row>
    <row r="395" spans="3:3" s="414" customFormat="1" x14ac:dyDescent="0.3">
      <c r="C395" s="438"/>
    </row>
    <row r="396" spans="3:3" s="414" customFormat="1" x14ac:dyDescent="0.3">
      <c r="C396" s="438"/>
    </row>
    <row r="397" spans="3:3" s="414" customFormat="1" x14ac:dyDescent="0.3">
      <c r="C397" s="438"/>
    </row>
    <row r="398" spans="3:3" s="414" customFormat="1" x14ac:dyDescent="0.3">
      <c r="C398" s="438"/>
    </row>
    <row r="399" spans="3:3" s="414" customFormat="1" x14ac:dyDescent="0.3">
      <c r="C399" s="438"/>
    </row>
    <row r="400" spans="3:3" s="414" customFormat="1" x14ac:dyDescent="0.3">
      <c r="C400" s="438"/>
    </row>
    <row r="401" spans="3:3" s="414" customFormat="1" x14ac:dyDescent="0.3">
      <c r="C401" s="438"/>
    </row>
    <row r="402" spans="3:3" s="414" customFormat="1" x14ac:dyDescent="0.3">
      <c r="C402" s="438"/>
    </row>
    <row r="403" spans="3:3" s="414" customFormat="1" x14ac:dyDescent="0.3">
      <c r="C403" s="438"/>
    </row>
    <row r="404" spans="3:3" s="414" customFormat="1" x14ac:dyDescent="0.3">
      <c r="C404" s="438"/>
    </row>
    <row r="405" spans="3:3" s="414" customFormat="1" x14ac:dyDescent="0.3">
      <c r="C405" s="438"/>
    </row>
    <row r="406" spans="3:3" s="414" customFormat="1" x14ac:dyDescent="0.3">
      <c r="C406" s="438"/>
    </row>
    <row r="407" spans="3:3" s="414" customFormat="1" x14ac:dyDescent="0.3">
      <c r="C407" s="438"/>
    </row>
    <row r="408" spans="3:3" s="414" customFormat="1" x14ac:dyDescent="0.3">
      <c r="C408" s="438"/>
    </row>
    <row r="409" spans="3:3" s="414" customFormat="1" x14ac:dyDescent="0.3">
      <c r="C409" s="438"/>
    </row>
    <row r="410" spans="3:3" s="414" customFormat="1" x14ac:dyDescent="0.3">
      <c r="C410" s="438"/>
    </row>
    <row r="411" spans="3:3" s="414" customFormat="1" x14ac:dyDescent="0.3">
      <c r="C411" s="438"/>
    </row>
    <row r="412" spans="3:3" s="414" customFormat="1" x14ac:dyDescent="0.3">
      <c r="C412" s="438"/>
    </row>
    <row r="413" spans="3:3" s="414" customFormat="1" x14ac:dyDescent="0.3">
      <c r="C413" s="438"/>
    </row>
    <row r="414" spans="3:3" s="414" customFormat="1" x14ac:dyDescent="0.3">
      <c r="C414" s="438"/>
    </row>
    <row r="415" spans="3:3" s="414" customFormat="1" x14ac:dyDescent="0.3">
      <c r="C415" s="438"/>
    </row>
    <row r="416" spans="3:3" s="414" customFormat="1" x14ac:dyDescent="0.3">
      <c r="C416" s="438"/>
    </row>
    <row r="417" spans="3:3" s="414" customFormat="1" x14ac:dyDescent="0.3">
      <c r="C417" s="438"/>
    </row>
    <row r="418" spans="3:3" s="414" customFormat="1" x14ac:dyDescent="0.3">
      <c r="C418" s="438"/>
    </row>
    <row r="419" spans="3:3" s="414" customFormat="1" x14ac:dyDescent="0.3">
      <c r="C419" s="438"/>
    </row>
    <row r="420" spans="3:3" s="414" customFormat="1" x14ac:dyDescent="0.3">
      <c r="C420" s="438"/>
    </row>
    <row r="421" spans="3:3" s="414" customFormat="1" x14ac:dyDescent="0.3">
      <c r="C421" s="438"/>
    </row>
    <row r="422" spans="3:3" s="414" customFormat="1" x14ac:dyDescent="0.3">
      <c r="C422" s="438"/>
    </row>
    <row r="423" spans="3:3" s="414" customFormat="1" x14ac:dyDescent="0.3">
      <c r="C423" s="438"/>
    </row>
    <row r="424" spans="3:3" s="414" customFormat="1" x14ac:dyDescent="0.3">
      <c r="C424" s="438"/>
    </row>
    <row r="425" spans="3:3" s="414" customFormat="1" x14ac:dyDescent="0.3">
      <c r="C425" s="438"/>
    </row>
    <row r="426" spans="3:3" s="414" customFormat="1" x14ac:dyDescent="0.3">
      <c r="C426" s="438"/>
    </row>
    <row r="427" spans="3:3" s="414" customFormat="1" x14ac:dyDescent="0.3">
      <c r="C427" s="438"/>
    </row>
    <row r="428" spans="3:3" s="414" customFormat="1" x14ac:dyDescent="0.3">
      <c r="C428" s="438"/>
    </row>
    <row r="429" spans="3:3" s="414" customFormat="1" x14ac:dyDescent="0.3">
      <c r="C429" s="438"/>
    </row>
    <row r="430" spans="3:3" s="414" customFormat="1" x14ac:dyDescent="0.3">
      <c r="C430" s="438"/>
    </row>
    <row r="431" spans="3:3" s="414" customFormat="1" x14ac:dyDescent="0.3">
      <c r="C431" s="438"/>
    </row>
    <row r="432" spans="3:3" s="414" customFormat="1" x14ac:dyDescent="0.3">
      <c r="C432" s="438"/>
    </row>
    <row r="433" spans="3:3" s="414" customFormat="1" x14ac:dyDescent="0.3">
      <c r="C433" s="438"/>
    </row>
    <row r="434" spans="3:3" s="414" customFormat="1" x14ac:dyDescent="0.3">
      <c r="C434" s="438"/>
    </row>
    <row r="435" spans="3:3" s="414" customFormat="1" x14ac:dyDescent="0.3">
      <c r="C435" s="438"/>
    </row>
    <row r="436" spans="3:3" s="414" customFormat="1" x14ac:dyDescent="0.3">
      <c r="C436" s="438"/>
    </row>
    <row r="437" spans="3:3" s="414" customFormat="1" x14ac:dyDescent="0.3">
      <c r="C437" s="438"/>
    </row>
    <row r="438" spans="3:3" s="414" customFormat="1" x14ac:dyDescent="0.3">
      <c r="C438" s="438"/>
    </row>
    <row r="439" spans="3:3" s="414" customFormat="1" x14ac:dyDescent="0.3">
      <c r="C439" s="438"/>
    </row>
    <row r="440" spans="3:3" s="414" customFormat="1" x14ac:dyDescent="0.3">
      <c r="C440" s="438"/>
    </row>
    <row r="441" spans="3:3" s="414" customFormat="1" x14ac:dyDescent="0.3">
      <c r="C441" s="438"/>
    </row>
    <row r="442" spans="3:3" s="414" customFormat="1" x14ac:dyDescent="0.3">
      <c r="C442" s="438"/>
    </row>
    <row r="443" spans="3:3" s="414" customFormat="1" x14ac:dyDescent="0.3">
      <c r="C443" s="438"/>
    </row>
    <row r="444" spans="3:3" s="414" customFormat="1" x14ac:dyDescent="0.3">
      <c r="C444" s="438"/>
    </row>
    <row r="445" spans="3:3" s="414" customFormat="1" x14ac:dyDescent="0.3">
      <c r="C445" s="438"/>
    </row>
    <row r="446" spans="3:3" s="414" customFormat="1" x14ac:dyDescent="0.3">
      <c r="C446" s="438"/>
    </row>
    <row r="447" spans="3:3" s="414" customFormat="1" x14ac:dyDescent="0.3">
      <c r="C447" s="438"/>
    </row>
    <row r="448" spans="3:3" s="414" customFormat="1" x14ac:dyDescent="0.3">
      <c r="C448" s="438"/>
    </row>
    <row r="449" spans="3:3" s="414" customFormat="1" x14ac:dyDescent="0.3">
      <c r="C449" s="438"/>
    </row>
    <row r="450" spans="3:3" s="414" customFormat="1" x14ac:dyDescent="0.3">
      <c r="C450" s="438"/>
    </row>
    <row r="451" spans="3:3" s="414" customFormat="1" x14ac:dyDescent="0.3">
      <c r="C451" s="438"/>
    </row>
    <row r="452" spans="3:3" s="414" customFormat="1" x14ac:dyDescent="0.3">
      <c r="C452" s="438"/>
    </row>
    <row r="453" spans="3:3" s="414" customFormat="1" x14ac:dyDescent="0.3">
      <c r="C453" s="438"/>
    </row>
    <row r="454" spans="3:3" s="414" customFormat="1" x14ac:dyDescent="0.3">
      <c r="C454" s="438"/>
    </row>
    <row r="455" spans="3:3" s="414" customFormat="1" x14ac:dyDescent="0.3">
      <c r="C455" s="438"/>
    </row>
    <row r="456" spans="3:3" s="414" customFormat="1" x14ac:dyDescent="0.3">
      <c r="C456" s="438"/>
    </row>
    <row r="457" spans="3:3" s="414" customFormat="1" x14ac:dyDescent="0.3">
      <c r="C457" s="438"/>
    </row>
    <row r="458" spans="3:3" s="414" customFormat="1" x14ac:dyDescent="0.3">
      <c r="C458" s="438"/>
    </row>
    <row r="459" spans="3:3" s="414" customFormat="1" x14ac:dyDescent="0.3">
      <c r="C459" s="438"/>
    </row>
    <row r="460" spans="3:3" s="414" customFormat="1" x14ac:dyDescent="0.3">
      <c r="C460" s="438"/>
    </row>
    <row r="461" spans="3:3" s="414" customFormat="1" x14ac:dyDescent="0.3">
      <c r="C461" s="438"/>
    </row>
    <row r="462" spans="3:3" s="414" customFormat="1" x14ac:dyDescent="0.3">
      <c r="C462" s="438"/>
    </row>
    <row r="463" spans="3:3" s="414" customFormat="1" x14ac:dyDescent="0.3">
      <c r="C463" s="438"/>
    </row>
    <row r="464" spans="3:3" s="414" customFormat="1" x14ac:dyDescent="0.3">
      <c r="C464" s="438"/>
    </row>
    <row r="465" spans="3:3" s="414" customFormat="1" x14ac:dyDescent="0.3">
      <c r="C465" s="438"/>
    </row>
    <row r="466" spans="3:3" s="414" customFormat="1" x14ac:dyDescent="0.3">
      <c r="C466" s="438"/>
    </row>
    <row r="467" spans="3:3" s="414" customFormat="1" x14ac:dyDescent="0.3">
      <c r="C467" s="438"/>
    </row>
    <row r="468" spans="3:3" s="414" customFormat="1" x14ac:dyDescent="0.3">
      <c r="C468" s="438"/>
    </row>
    <row r="469" spans="3:3" s="414" customFormat="1" x14ac:dyDescent="0.3">
      <c r="C469" s="438"/>
    </row>
    <row r="470" spans="3:3" s="414" customFormat="1" x14ac:dyDescent="0.3">
      <c r="C470" s="438"/>
    </row>
    <row r="471" spans="3:3" s="414" customFormat="1" x14ac:dyDescent="0.3">
      <c r="C471" s="438"/>
    </row>
    <row r="472" spans="3:3" s="414" customFormat="1" x14ac:dyDescent="0.3">
      <c r="C472" s="438"/>
    </row>
    <row r="473" spans="3:3" s="414" customFormat="1" x14ac:dyDescent="0.3">
      <c r="C473" s="438"/>
    </row>
    <row r="474" spans="3:3" s="414" customFormat="1" x14ac:dyDescent="0.3">
      <c r="C474" s="438"/>
    </row>
    <row r="475" spans="3:3" s="414" customFormat="1" x14ac:dyDescent="0.3">
      <c r="C475" s="438"/>
    </row>
    <row r="476" spans="3:3" s="414" customFormat="1" x14ac:dyDescent="0.3">
      <c r="C476" s="438"/>
    </row>
    <row r="477" spans="3:3" s="414" customFormat="1" x14ac:dyDescent="0.3">
      <c r="C477" s="438"/>
    </row>
    <row r="478" spans="3:3" s="414" customFormat="1" x14ac:dyDescent="0.3">
      <c r="C478" s="438"/>
    </row>
    <row r="479" spans="3:3" s="414" customFormat="1" x14ac:dyDescent="0.3">
      <c r="C479" s="438"/>
    </row>
    <row r="480" spans="3:3" s="414" customFormat="1" x14ac:dyDescent="0.3">
      <c r="C480" s="438"/>
    </row>
    <row r="481" spans="3:3" s="414" customFormat="1" x14ac:dyDescent="0.3">
      <c r="C481" s="438"/>
    </row>
    <row r="482" spans="3:3" s="414" customFormat="1" x14ac:dyDescent="0.3">
      <c r="C482" s="438"/>
    </row>
    <row r="483" spans="3:3" s="414" customFormat="1" x14ac:dyDescent="0.3">
      <c r="C483" s="438"/>
    </row>
    <row r="484" spans="3:3" s="414" customFormat="1" x14ac:dyDescent="0.3">
      <c r="C484" s="438"/>
    </row>
    <row r="485" spans="3:3" s="414" customFormat="1" x14ac:dyDescent="0.3">
      <c r="C485" s="438"/>
    </row>
    <row r="486" spans="3:3" s="414" customFormat="1" x14ac:dyDescent="0.3">
      <c r="C486" s="438"/>
    </row>
    <row r="487" spans="3:3" s="414" customFormat="1" x14ac:dyDescent="0.3">
      <c r="C487" s="438"/>
    </row>
    <row r="488" spans="3:3" s="414" customFormat="1" x14ac:dyDescent="0.3">
      <c r="C488" s="438"/>
    </row>
    <row r="489" spans="3:3" s="414" customFormat="1" x14ac:dyDescent="0.3">
      <c r="C489" s="438"/>
    </row>
    <row r="490" spans="3:3" s="414" customFormat="1" x14ac:dyDescent="0.3">
      <c r="C490" s="438"/>
    </row>
    <row r="491" spans="3:3" s="414" customFormat="1" x14ac:dyDescent="0.3">
      <c r="C491" s="438"/>
    </row>
    <row r="492" spans="3:3" s="414" customFormat="1" x14ac:dyDescent="0.3">
      <c r="C492" s="438"/>
    </row>
    <row r="493" spans="3:3" s="414" customFormat="1" x14ac:dyDescent="0.3">
      <c r="C493" s="438"/>
    </row>
    <row r="494" spans="3:3" s="414" customFormat="1" x14ac:dyDescent="0.3">
      <c r="C494" s="438"/>
    </row>
    <row r="495" spans="3:3" s="414" customFormat="1" x14ac:dyDescent="0.3">
      <c r="C495" s="438"/>
    </row>
    <row r="496" spans="3:3" s="414" customFormat="1" x14ac:dyDescent="0.3">
      <c r="C496" s="438"/>
    </row>
    <row r="497" spans="3:3" s="414" customFormat="1" x14ac:dyDescent="0.3">
      <c r="C497" s="438"/>
    </row>
    <row r="498" spans="3:3" s="414" customFormat="1" x14ac:dyDescent="0.3">
      <c r="C498" s="438"/>
    </row>
    <row r="499" spans="3:3" s="414" customFormat="1" x14ac:dyDescent="0.3">
      <c r="C499" s="438"/>
    </row>
    <row r="500" spans="3:3" s="414" customFormat="1" x14ac:dyDescent="0.3">
      <c r="C500" s="438"/>
    </row>
    <row r="501" spans="3:3" s="414" customFormat="1" x14ac:dyDescent="0.3">
      <c r="C501" s="438"/>
    </row>
    <row r="502" spans="3:3" s="414" customFormat="1" x14ac:dyDescent="0.3">
      <c r="C502" s="438"/>
    </row>
    <row r="503" spans="3:3" s="414" customFormat="1" x14ac:dyDescent="0.3">
      <c r="C503" s="438"/>
    </row>
    <row r="504" spans="3:3" s="414" customFormat="1" x14ac:dyDescent="0.3">
      <c r="C504" s="438"/>
    </row>
    <row r="505" spans="3:3" s="414" customFormat="1" x14ac:dyDescent="0.3">
      <c r="C505" s="438"/>
    </row>
    <row r="506" spans="3:3" s="414" customFormat="1" x14ac:dyDescent="0.3">
      <c r="C506" s="438"/>
    </row>
    <row r="507" spans="3:3" s="414" customFormat="1" x14ac:dyDescent="0.3">
      <c r="C507" s="438"/>
    </row>
    <row r="508" spans="3:3" s="414" customFormat="1" x14ac:dyDescent="0.3">
      <c r="C508" s="438"/>
    </row>
    <row r="509" spans="3:3" s="414" customFormat="1" x14ac:dyDescent="0.3">
      <c r="C509" s="438"/>
    </row>
    <row r="510" spans="3:3" s="414" customFormat="1" x14ac:dyDescent="0.3">
      <c r="C510" s="438"/>
    </row>
    <row r="511" spans="3:3" s="414" customFormat="1" x14ac:dyDescent="0.3">
      <c r="C511" s="438"/>
    </row>
    <row r="512" spans="3:3" s="414" customFormat="1" x14ac:dyDescent="0.3">
      <c r="C512" s="438"/>
    </row>
    <row r="513" spans="3:3" s="414" customFormat="1" x14ac:dyDescent="0.3">
      <c r="C513" s="438"/>
    </row>
    <row r="514" spans="3:3" s="414" customFormat="1" x14ac:dyDescent="0.3">
      <c r="C514" s="438"/>
    </row>
    <row r="515" spans="3:3" s="414" customFormat="1" x14ac:dyDescent="0.3">
      <c r="C515" s="438"/>
    </row>
    <row r="516" spans="3:3" s="414" customFormat="1" x14ac:dyDescent="0.3">
      <c r="C516" s="438"/>
    </row>
    <row r="517" spans="3:3" s="414" customFormat="1" x14ac:dyDescent="0.3">
      <c r="C517" s="438"/>
    </row>
    <row r="518" spans="3:3" s="414" customFormat="1" x14ac:dyDescent="0.3">
      <c r="C518" s="438"/>
    </row>
    <row r="519" spans="3:3" s="414" customFormat="1" x14ac:dyDescent="0.3">
      <c r="C519" s="438"/>
    </row>
    <row r="520" spans="3:3" s="414" customFormat="1" x14ac:dyDescent="0.3">
      <c r="C520" s="438"/>
    </row>
    <row r="521" spans="3:3" s="414" customFormat="1" x14ac:dyDescent="0.3">
      <c r="C521" s="438"/>
    </row>
    <row r="522" spans="3:3" s="414" customFormat="1" x14ac:dyDescent="0.3">
      <c r="C522" s="438"/>
    </row>
    <row r="523" spans="3:3" s="414" customFormat="1" x14ac:dyDescent="0.3">
      <c r="C523" s="438"/>
    </row>
    <row r="524" spans="3:3" s="414" customFormat="1" x14ac:dyDescent="0.3">
      <c r="C524" s="438"/>
    </row>
    <row r="525" spans="3:3" s="414" customFormat="1" x14ac:dyDescent="0.3">
      <c r="C525" s="438"/>
    </row>
    <row r="526" spans="3:3" s="414" customFormat="1" x14ac:dyDescent="0.3">
      <c r="C526" s="438"/>
    </row>
    <row r="527" spans="3:3" s="414" customFormat="1" x14ac:dyDescent="0.3">
      <c r="C527" s="438"/>
    </row>
    <row r="528" spans="3:3" s="414" customFormat="1" x14ac:dyDescent="0.3">
      <c r="C528" s="438"/>
    </row>
    <row r="529" spans="3:3" s="414" customFormat="1" x14ac:dyDescent="0.3">
      <c r="C529" s="438"/>
    </row>
    <row r="530" spans="3:3" s="414" customFormat="1" x14ac:dyDescent="0.3">
      <c r="C530" s="438"/>
    </row>
    <row r="531" spans="3:3" s="414" customFormat="1" x14ac:dyDescent="0.3">
      <c r="C531" s="438"/>
    </row>
    <row r="532" spans="3:3" s="414" customFormat="1" x14ac:dyDescent="0.3">
      <c r="C532" s="438"/>
    </row>
    <row r="533" spans="3:3" s="414" customFormat="1" x14ac:dyDescent="0.3">
      <c r="C533" s="438"/>
    </row>
    <row r="534" spans="3:3" s="414" customFormat="1" x14ac:dyDescent="0.3">
      <c r="C534" s="438"/>
    </row>
    <row r="535" spans="3:3" s="414" customFormat="1" x14ac:dyDescent="0.3">
      <c r="C535" s="438"/>
    </row>
    <row r="536" spans="3:3" s="414" customFormat="1" x14ac:dyDescent="0.3">
      <c r="C536" s="438"/>
    </row>
    <row r="537" spans="3:3" s="414" customFormat="1" x14ac:dyDescent="0.3">
      <c r="C537" s="438"/>
    </row>
    <row r="538" spans="3:3" s="414" customFormat="1" x14ac:dyDescent="0.3">
      <c r="C538" s="438"/>
    </row>
    <row r="539" spans="3:3" s="414" customFormat="1" x14ac:dyDescent="0.3">
      <c r="C539" s="438"/>
    </row>
    <row r="540" spans="3:3" s="414" customFormat="1" x14ac:dyDescent="0.3">
      <c r="C540" s="438"/>
    </row>
    <row r="541" spans="3:3" s="414" customFormat="1" x14ac:dyDescent="0.3">
      <c r="C541" s="438"/>
    </row>
    <row r="542" spans="3:3" s="414" customFormat="1" x14ac:dyDescent="0.3">
      <c r="C542" s="438"/>
    </row>
    <row r="543" spans="3:3" s="414" customFormat="1" x14ac:dyDescent="0.3">
      <c r="C543" s="438"/>
    </row>
    <row r="544" spans="3:3" s="414" customFormat="1" x14ac:dyDescent="0.3">
      <c r="C544" s="438"/>
    </row>
    <row r="545" spans="3:3" s="414" customFormat="1" x14ac:dyDescent="0.3">
      <c r="C545" s="438"/>
    </row>
    <row r="546" spans="3:3" s="414" customFormat="1" x14ac:dyDescent="0.3">
      <c r="C546" s="438"/>
    </row>
    <row r="547" spans="3:3" s="414" customFormat="1" x14ac:dyDescent="0.3">
      <c r="C547" s="438"/>
    </row>
    <row r="548" spans="3:3" s="414" customFormat="1" x14ac:dyDescent="0.3">
      <c r="C548" s="438"/>
    </row>
    <row r="549" spans="3:3" s="414" customFormat="1" x14ac:dyDescent="0.3">
      <c r="C549" s="438"/>
    </row>
    <row r="550" spans="3:3" s="414" customFormat="1" x14ac:dyDescent="0.3">
      <c r="C550" s="438"/>
    </row>
    <row r="551" spans="3:3" s="414" customFormat="1" x14ac:dyDescent="0.3">
      <c r="C551" s="438"/>
    </row>
    <row r="552" spans="3:3" s="414" customFormat="1" x14ac:dyDescent="0.3">
      <c r="C552" s="438"/>
    </row>
    <row r="553" spans="3:3" s="414" customFormat="1" x14ac:dyDescent="0.3">
      <c r="C553" s="438"/>
    </row>
    <row r="554" spans="3:3" s="414" customFormat="1" x14ac:dyDescent="0.3">
      <c r="C554" s="438"/>
    </row>
    <row r="555" spans="3:3" s="414" customFormat="1" x14ac:dyDescent="0.3">
      <c r="C555" s="438"/>
    </row>
    <row r="556" spans="3:3" s="414" customFormat="1" x14ac:dyDescent="0.3">
      <c r="C556" s="438"/>
    </row>
    <row r="557" spans="3:3" s="414" customFormat="1" x14ac:dyDescent="0.3">
      <c r="C557" s="438"/>
    </row>
    <row r="558" spans="3:3" s="414" customFormat="1" x14ac:dyDescent="0.3">
      <c r="C558" s="438"/>
    </row>
    <row r="559" spans="3:3" s="414" customFormat="1" x14ac:dyDescent="0.3">
      <c r="C559" s="438"/>
    </row>
    <row r="560" spans="3:3" s="414" customFormat="1" x14ac:dyDescent="0.3">
      <c r="C560" s="438"/>
    </row>
    <row r="561" spans="3:3" s="414" customFormat="1" x14ac:dyDescent="0.3">
      <c r="C561" s="438"/>
    </row>
    <row r="562" spans="3:3" s="414" customFormat="1" x14ac:dyDescent="0.3">
      <c r="C562" s="438"/>
    </row>
    <row r="563" spans="3:3" s="414" customFormat="1" x14ac:dyDescent="0.3">
      <c r="C563" s="438"/>
    </row>
    <row r="564" spans="3:3" s="414" customFormat="1" x14ac:dyDescent="0.3">
      <c r="C564" s="438"/>
    </row>
    <row r="565" spans="3:3" s="414" customFormat="1" x14ac:dyDescent="0.3">
      <c r="C565" s="438"/>
    </row>
    <row r="566" spans="3:3" s="414" customFormat="1" x14ac:dyDescent="0.3">
      <c r="C566" s="438"/>
    </row>
    <row r="567" spans="3:3" s="414" customFormat="1" x14ac:dyDescent="0.3">
      <c r="C567" s="438"/>
    </row>
    <row r="568" spans="3:3" s="414" customFormat="1" x14ac:dyDescent="0.3">
      <c r="C568" s="438"/>
    </row>
    <row r="569" spans="3:3" s="414" customFormat="1" x14ac:dyDescent="0.3">
      <c r="C569" s="438"/>
    </row>
    <row r="570" spans="3:3" s="414" customFormat="1" x14ac:dyDescent="0.3">
      <c r="C570" s="438"/>
    </row>
    <row r="571" spans="3:3" s="414" customFormat="1" x14ac:dyDescent="0.3">
      <c r="C571" s="438"/>
    </row>
    <row r="572" spans="3:3" s="414" customFormat="1" x14ac:dyDescent="0.3">
      <c r="C572" s="438"/>
    </row>
    <row r="573" spans="3:3" s="414" customFormat="1" x14ac:dyDescent="0.3">
      <c r="C573" s="438"/>
    </row>
    <row r="574" spans="3:3" s="414" customFormat="1" x14ac:dyDescent="0.3">
      <c r="C574" s="438"/>
    </row>
    <row r="575" spans="3:3" s="414" customFormat="1" x14ac:dyDescent="0.3">
      <c r="C575" s="438"/>
    </row>
    <row r="576" spans="3:3" s="414" customFormat="1" x14ac:dyDescent="0.3">
      <c r="C576" s="438"/>
    </row>
    <row r="577" spans="3:3" s="414" customFormat="1" x14ac:dyDescent="0.3">
      <c r="C577" s="438"/>
    </row>
    <row r="578" spans="3:3" s="414" customFormat="1" x14ac:dyDescent="0.3">
      <c r="C578" s="438"/>
    </row>
    <row r="579" spans="3:3" s="414" customFormat="1" x14ac:dyDescent="0.3">
      <c r="C579" s="438"/>
    </row>
    <row r="580" spans="3:3" s="414" customFormat="1" x14ac:dyDescent="0.3">
      <c r="C580" s="438"/>
    </row>
    <row r="581" spans="3:3" s="414" customFormat="1" x14ac:dyDescent="0.3">
      <c r="C581" s="438"/>
    </row>
    <row r="582" spans="3:3" s="414" customFormat="1" x14ac:dyDescent="0.3">
      <c r="C582" s="438"/>
    </row>
    <row r="583" spans="3:3" s="414" customFormat="1" x14ac:dyDescent="0.3">
      <c r="C583" s="438"/>
    </row>
    <row r="584" spans="3:3" s="414" customFormat="1" x14ac:dyDescent="0.3">
      <c r="C584" s="438"/>
    </row>
    <row r="585" spans="3:3" s="414" customFormat="1" x14ac:dyDescent="0.3">
      <c r="C585" s="438"/>
    </row>
    <row r="586" spans="3:3" s="414" customFormat="1" x14ac:dyDescent="0.3">
      <c r="C586" s="438"/>
    </row>
    <row r="587" spans="3:3" s="414" customFormat="1" x14ac:dyDescent="0.3">
      <c r="C587" s="438"/>
    </row>
    <row r="588" spans="3:3" s="414" customFormat="1" x14ac:dyDescent="0.3">
      <c r="C588" s="438"/>
    </row>
    <row r="589" spans="3:3" s="414" customFormat="1" x14ac:dyDescent="0.3">
      <c r="C589" s="438"/>
    </row>
    <row r="590" spans="3:3" s="414" customFormat="1" x14ac:dyDescent="0.3">
      <c r="C590" s="438"/>
    </row>
    <row r="591" spans="3:3" s="414" customFormat="1" x14ac:dyDescent="0.3">
      <c r="C591" s="438"/>
    </row>
    <row r="592" spans="3:3" s="414" customFormat="1" x14ac:dyDescent="0.3">
      <c r="C592" s="438"/>
    </row>
    <row r="593" spans="3:3" s="414" customFormat="1" x14ac:dyDescent="0.3">
      <c r="C593" s="438"/>
    </row>
    <row r="594" spans="3:3" s="414" customFormat="1" x14ac:dyDescent="0.3">
      <c r="C594" s="438"/>
    </row>
    <row r="595" spans="3:3" s="414" customFormat="1" x14ac:dyDescent="0.3">
      <c r="C595" s="438"/>
    </row>
    <row r="596" spans="3:3" s="414" customFormat="1" x14ac:dyDescent="0.3">
      <c r="C596" s="438"/>
    </row>
    <row r="597" spans="3:3" s="414" customFormat="1" x14ac:dyDescent="0.3">
      <c r="C597" s="438"/>
    </row>
    <row r="598" spans="3:3" s="414" customFormat="1" x14ac:dyDescent="0.3">
      <c r="C598" s="438"/>
    </row>
    <row r="599" spans="3:3" s="414" customFormat="1" x14ac:dyDescent="0.3">
      <c r="C599" s="438"/>
    </row>
    <row r="600" spans="3:3" s="414" customFormat="1" x14ac:dyDescent="0.3">
      <c r="C600" s="438"/>
    </row>
    <row r="601" spans="3:3" s="414" customFormat="1" x14ac:dyDescent="0.3">
      <c r="C601" s="438"/>
    </row>
    <row r="602" spans="3:3" s="414" customFormat="1" x14ac:dyDescent="0.3">
      <c r="C602" s="438"/>
    </row>
    <row r="603" spans="3:3" s="414" customFormat="1" x14ac:dyDescent="0.3">
      <c r="C603" s="438"/>
    </row>
    <row r="604" spans="3:3" s="414" customFormat="1" x14ac:dyDescent="0.3">
      <c r="C604" s="438"/>
    </row>
    <row r="605" spans="3:3" s="414" customFormat="1" x14ac:dyDescent="0.3">
      <c r="C605" s="438"/>
    </row>
    <row r="606" spans="3:3" s="414" customFormat="1" x14ac:dyDescent="0.3">
      <c r="C606" s="438"/>
    </row>
    <row r="607" spans="3:3" s="414" customFormat="1" x14ac:dyDescent="0.3">
      <c r="C607" s="438"/>
    </row>
    <row r="608" spans="3:3" s="414" customFormat="1" x14ac:dyDescent="0.3">
      <c r="C608" s="438"/>
    </row>
    <row r="609" spans="3:3" s="414" customFormat="1" x14ac:dyDescent="0.3">
      <c r="C609" s="438"/>
    </row>
    <row r="610" spans="3:3" s="414" customFormat="1" x14ac:dyDescent="0.3">
      <c r="C610" s="438"/>
    </row>
    <row r="611" spans="3:3" s="414" customFormat="1" x14ac:dyDescent="0.3">
      <c r="C611" s="438"/>
    </row>
    <row r="612" spans="3:3" s="414" customFormat="1" x14ac:dyDescent="0.3">
      <c r="C612" s="438"/>
    </row>
    <row r="613" spans="3:3" s="414" customFormat="1" x14ac:dyDescent="0.3">
      <c r="C613" s="438"/>
    </row>
    <row r="614" spans="3:3" s="414" customFormat="1" x14ac:dyDescent="0.3">
      <c r="C614" s="438"/>
    </row>
    <row r="615" spans="3:3" s="414" customFormat="1" x14ac:dyDescent="0.3">
      <c r="C615" s="438"/>
    </row>
    <row r="616" spans="3:3" s="414" customFormat="1" x14ac:dyDescent="0.3">
      <c r="C616" s="438"/>
    </row>
    <row r="617" spans="3:3" s="414" customFormat="1" x14ac:dyDescent="0.3">
      <c r="C617" s="438"/>
    </row>
    <row r="618" spans="3:3" s="414" customFormat="1" x14ac:dyDescent="0.3">
      <c r="C618" s="438"/>
    </row>
    <row r="619" spans="3:3" s="414" customFormat="1" x14ac:dyDescent="0.3">
      <c r="C619" s="438"/>
    </row>
    <row r="620" spans="3:3" s="414" customFormat="1" x14ac:dyDescent="0.3">
      <c r="C620" s="438"/>
    </row>
    <row r="621" spans="3:3" s="414" customFormat="1" x14ac:dyDescent="0.3">
      <c r="C621" s="438"/>
    </row>
    <row r="622" spans="3:3" s="414" customFormat="1" x14ac:dyDescent="0.3">
      <c r="C622" s="438"/>
    </row>
    <row r="623" spans="3:3" s="414" customFormat="1" x14ac:dyDescent="0.3">
      <c r="C623" s="438"/>
    </row>
    <row r="624" spans="3:3" s="414" customFormat="1" x14ac:dyDescent="0.3">
      <c r="C624" s="438"/>
    </row>
    <row r="625" spans="3:3" s="414" customFormat="1" x14ac:dyDescent="0.3">
      <c r="C625" s="438"/>
    </row>
    <row r="626" spans="3:3" s="414" customFormat="1" x14ac:dyDescent="0.3">
      <c r="C626" s="438"/>
    </row>
    <row r="627" spans="3:3" s="414" customFormat="1" x14ac:dyDescent="0.3">
      <c r="C627" s="438"/>
    </row>
    <row r="628" spans="3:3" s="414" customFormat="1" x14ac:dyDescent="0.3">
      <c r="C628" s="438"/>
    </row>
    <row r="629" spans="3:3" s="414" customFormat="1" x14ac:dyDescent="0.3">
      <c r="C629" s="438"/>
    </row>
    <row r="630" spans="3:3" s="414" customFormat="1" x14ac:dyDescent="0.3">
      <c r="C630" s="438"/>
    </row>
    <row r="631" spans="3:3" s="414" customFormat="1" x14ac:dyDescent="0.3">
      <c r="C631" s="438"/>
    </row>
    <row r="632" spans="3:3" s="414" customFormat="1" x14ac:dyDescent="0.3">
      <c r="C632" s="438"/>
    </row>
    <row r="633" spans="3:3" s="414" customFormat="1" x14ac:dyDescent="0.3">
      <c r="C633" s="438"/>
    </row>
    <row r="634" spans="3:3" s="414" customFormat="1" x14ac:dyDescent="0.3">
      <c r="C634" s="438"/>
    </row>
    <row r="635" spans="3:3" s="414" customFormat="1" x14ac:dyDescent="0.3">
      <c r="C635" s="438"/>
    </row>
    <row r="636" spans="3:3" s="414" customFormat="1" x14ac:dyDescent="0.3">
      <c r="C636" s="438"/>
    </row>
    <row r="637" spans="3:3" s="414" customFormat="1" x14ac:dyDescent="0.3">
      <c r="C637" s="438"/>
    </row>
    <row r="638" spans="3:3" s="414" customFormat="1" x14ac:dyDescent="0.3">
      <c r="C638" s="438"/>
    </row>
    <row r="639" spans="3:3" s="414" customFormat="1" x14ac:dyDescent="0.3">
      <c r="C639" s="438"/>
    </row>
    <row r="640" spans="3:3" s="414" customFormat="1" x14ac:dyDescent="0.3">
      <c r="C640" s="438"/>
    </row>
    <row r="641" spans="3:3" s="414" customFormat="1" x14ac:dyDescent="0.3">
      <c r="C641" s="438"/>
    </row>
    <row r="642" spans="3:3" s="414" customFormat="1" x14ac:dyDescent="0.3">
      <c r="C642" s="438"/>
    </row>
    <row r="643" spans="3:3" s="414" customFormat="1" x14ac:dyDescent="0.3">
      <c r="C643" s="438"/>
    </row>
    <row r="644" spans="3:3" s="414" customFormat="1" x14ac:dyDescent="0.3">
      <c r="C644" s="438"/>
    </row>
    <row r="645" spans="3:3" s="414" customFormat="1" x14ac:dyDescent="0.3">
      <c r="C645" s="438"/>
    </row>
    <row r="646" spans="3:3" s="414" customFormat="1" x14ac:dyDescent="0.3">
      <c r="C646" s="438"/>
    </row>
    <row r="647" spans="3:3" s="414" customFormat="1" x14ac:dyDescent="0.3">
      <c r="C647" s="438"/>
    </row>
    <row r="648" spans="3:3" s="414" customFormat="1" x14ac:dyDescent="0.3">
      <c r="C648" s="438"/>
    </row>
    <row r="649" spans="3:3" s="414" customFormat="1" x14ac:dyDescent="0.3">
      <c r="C649" s="438"/>
    </row>
    <row r="650" spans="3:3" s="414" customFormat="1" x14ac:dyDescent="0.3">
      <c r="C650" s="438"/>
    </row>
    <row r="651" spans="3:3" s="414" customFormat="1" x14ac:dyDescent="0.3">
      <c r="C651" s="438"/>
    </row>
    <row r="652" spans="3:3" s="414" customFormat="1" x14ac:dyDescent="0.3">
      <c r="C652" s="438"/>
    </row>
    <row r="653" spans="3:3" s="414" customFormat="1" x14ac:dyDescent="0.3">
      <c r="C653" s="438"/>
    </row>
    <row r="654" spans="3:3" s="414" customFormat="1" x14ac:dyDescent="0.3">
      <c r="C654" s="438"/>
    </row>
    <row r="655" spans="3:3" s="414" customFormat="1" x14ac:dyDescent="0.3">
      <c r="C655" s="438"/>
    </row>
    <row r="656" spans="3:3" s="414" customFormat="1" x14ac:dyDescent="0.3">
      <c r="C656" s="438"/>
    </row>
    <row r="657" spans="3:3" s="414" customFormat="1" x14ac:dyDescent="0.3">
      <c r="C657" s="438"/>
    </row>
    <row r="658" spans="3:3" s="414" customFormat="1" x14ac:dyDescent="0.3">
      <c r="C658" s="438"/>
    </row>
    <row r="659" spans="3:3" s="414" customFormat="1" x14ac:dyDescent="0.3">
      <c r="C659" s="438"/>
    </row>
    <row r="660" spans="3:3" s="414" customFormat="1" x14ac:dyDescent="0.3">
      <c r="C660" s="438"/>
    </row>
    <row r="661" spans="3:3" s="414" customFormat="1" x14ac:dyDescent="0.3">
      <c r="C661" s="438"/>
    </row>
    <row r="662" spans="3:3" s="414" customFormat="1" x14ac:dyDescent="0.3">
      <c r="C662" s="438"/>
    </row>
    <row r="663" spans="3:3" s="414" customFormat="1" x14ac:dyDescent="0.3">
      <c r="C663" s="438"/>
    </row>
    <row r="664" spans="3:3" s="414" customFormat="1" x14ac:dyDescent="0.3">
      <c r="C664" s="438"/>
    </row>
    <row r="665" spans="3:3" s="414" customFormat="1" x14ac:dyDescent="0.3">
      <c r="C665" s="438"/>
    </row>
    <row r="666" spans="3:3" s="414" customFormat="1" x14ac:dyDescent="0.3">
      <c r="C666" s="438"/>
    </row>
    <row r="667" spans="3:3" s="414" customFormat="1" x14ac:dyDescent="0.3">
      <c r="C667" s="438"/>
    </row>
    <row r="668" spans="3:3" s="414" customFormat="1" x14ac:dyDescent="0.3">
      <c r="C668" s="438"/>
    </row>
    <row r="669" spans="3:3" s="414" customFormat="1" x14ac:dyDescent="0.3">
      <c r="C669" s="438"/>
    </row>
    <row r="670" spans="3:3" s="414" customFormat="1" x14ac:dyDescent="0.3">
      <c r="C670" s="438"/>
    </row>
    <row r="671" spans="3:3" s="414" customFormat="1" x14ac:dyDescent="0.3">
      <c r="C671" s="438"/>
    </row>
    <row r="672" spans="3:3" s="414" customFormat="1" x14ac:dyDescent="0.3">
      <c r="C672" s="438"/>
    </row>
    <row r="673" spans="3:3" s="414" customFormat="1" x14ac:dyDescent="0.3">
      <c r="C673" s="438"/>
    </row>
    <row r="674" spans="3:3" s="414" customFormat="1" x14ac:dyDescent="0.3">
      <c r="C674" s="438"/>
    </row>
    <row r="675" spans="3:3" s="414" customFormat="1" x14ac:dyDescent="0.3">
      <c r="C675" s="438"/>
    </row>
    <row r="676" spans="3:3" s="414" customFormat="1" x14ac:dyDescent="0.3">
      <c r="C676" s="438"/>
    </row>
    <row r="677" spans="3:3" s="414" customFormat="1" x14ac:dyDescent="0.3">
      <c r="C677" s="438"/>
    </row>
    <row r="678" spans="3:3" s="414" customFormat="1" x14ac:dyDescent="0.3">
      <c r="C678" s="438"/>
    </row>
    <row r="679" spans="3:3" s="414" customFormat="1" x14ac:dyDescent="0.3">
      <c r="C679" s="438"/>
    </row>
    <row r="680" spans="3:3" s="414" customFormat="1" x14ac:dyDescent="0.3">
      <c r="C680" s="438"/>
    </row>
    <row r="681" spans="3:3" s="414" customFormat="1" x14ac:dyDescent="0.3">
      <c r="C681" s="438"/>
    </row>
    <row r="682" spans="3:3" s="414" customFormat="1" x14ac:dyDescent="0.3">
      <c r="C682" s="438"/>
    </row>
    <row r="683" spans="3:3" s="414" customFormat="1" x14ac:dyDescent="0.3">
      <c r="C683" s="438"/>
    </row>
    <row r="684" spans="3:3" s="414" customFormat="1" x14ac:dyDescent="0.3">
      <c r="C684" s="438"/>
    </row>
    <row r="685" spans="3:3" s="414" customFormat="1" x14ac:dyDescent="0.3">
      <c r="C685" s="438"/>
    </row>
    <row r="686" spans="3:3" s="414" customFormat="1" x14ac:dyDescent="0.3">
      <c r="C686" s="438"/>
    </row>
    <row r="687" spans="3:3" s="414" customFormat="1" x14ac:dyDescent="0.3">
      <c r="C687" s="438"/>
    </row>
    <row r="688" spans="3:3" s="414" customFormat="1" x14ac:dyDescent="0.3">
      <c r="C688" s="438"/>
    </row>
    <row r="689" spans="3:3" s="414" customFormat="1" x14ac:dyDescent="0.3">
      <c r="C689" s="438"/>
    </row>
    <row r="690" spans="3:3" s="414" customFormat="1" x14ac:dyDescent="0.3">
      <c r="C690" s="438"/>
    </row>
    <row r="691" spans="3:3" s="414" customFormat="1" x14ac:dyDescent="0.3">
      <c r="C691" s="438"/>
    </row>
    <row r="692" spans="3:3" s="414" customFormat="1" x14ac:dyDescent="0.3">
      <c r="C692" s="438"/>
    </row>
    <row r="693" spans="3:3" s="414" customFormat="1" x14ac:dyDescent="0.3">
      <c r="C693" s="438"/>
    </row>
    <row r="694" spans="3:3" s="414" customFormat="1" x14ac:dyDescent="0.3">
      <c r="C694" s="438"/>
    </row>
    <row r="695" spans="3:3" s="414" customFormat="1" x14ac:dyDescent="0.3">
      <c r="C695" s="438"/>
    </row>
    <row r="696" spans="3:3" s="414" customFormat="1" x14ac:dyDescent="0.3">
      <c r="C696" s="438"/>
    </row>
    <row r="697" spans="3:3" s="414" customFormat="1" x14ac:dyDescent="0.3">
      <c r="C697" s="438"/>
    </row>
    <row r="698" spans="3:3" s="414" customFormat="1" x14ac:dyDescent="0.3">
      <c r="C698" s="438"/>
    </row>
    <row r="699" spans="3:3" s="414" customFormat="1" x14ac:dyDescent="0.3">
      <c r="C699" s="438"/>
    </row>
    <row r="700" spans="3:3" s="414" customFormat="1" x14ac:dyDescent="0.3">
      <c r="C700" s="438"/>
    </row>
    <row r="701" spans="3:3" s="414" customFormat="1" x14ac:dyDescent="0.3">
      <c r="C701" s="438"/>
    </row>
    <row r="702" spans="3:3" s="414" customFormat="1" x14ac:dyDescent="0.3">
      <c r="C702" s="438"/>
    </row>
    <row r="703" spans="3:3" s="414" customFormat="1" x14ac:dyDescent="0.3">
      <c r="C703" s="438"/>
    </row>
    <row r="704" spans="3:3" s="414" customFormat="1" x14ac:dyDescent="0.3">
      <c r="C704" s="438"/>
    </row>
    <row r="705" spans="3:3" s="414" customFormat="1" x14ac:dyDescent="0.3">
      <c r="C705" s="438"/>
    </row>
    <row r="706" spans="3:3" s="414" customFormat="1" x14ac:dyDescent="0.3">
      <c r="C706" s="438"/>
    </row>
    <row r="707" spans="3:3" s="414" customFormat="1" x14ac:dyDescent="0.3">
      <c r="C707" s="438"/>
    </row>
    <row r="708" spans="3:3" s="414" customFormat="1" x14ac:dyDescent="0.3">
      <c r="C708" s="438"/>
    </row>
    <row r="709" spans="3:3" s="414" customFormat="1" x14ac:dyDescent="0.3">
      <c r="C709" s="438"/>
    </row>
    <row r="710" spans="3:3" s="414" customFormat="1" x14ac:dyDescent="0.3">
      <c r="C710" s="438"/>
    </row>
    <row r="711" spans="3:3" s="414" customFormat="1" x14ac:dyDescent="0.3">
      <c r="C711" s="438"/>
    </row>
    <row r="712" spans="3:3" s="414" customFormat="1" x14ac:dyDescent="0.3">
      <c r="C712" s="438"/>
    </row>
    <row r="713" spans="3:3" s="414" customFormat="1" x14ac:dyDescent="0.3">
      <c r="C713" s="438"/>
    </row>
    <row r="714" spans="3:3" s="414" customFormat="1" x14ac:dyDescent="0.3">
      <c r="C714" s="438"/>
    </row>
    <row r="715" spans="3:3" s="414" customFormat="1" x14ac:dyDescent="0.3">
      <c r="C715" s="438"/>
    </row>
    <row r="716" spans="3:3" s="414" customFormat="1" x14ac:dyDescent="0.3">
      <c r="C716" s="438"/>
    </row>
    <row r="717" spans="3:3" s="414" customFormat="1" x14ac:dyDescent="0.3">
      <c r="C717" s="438"/>
    </row>
    <row r="718" spans="3:3" s="414" customFormat="1" x14ac:dyDescent="0.3">
      <c r="C718" s="438"/>
    </row>
    <row r="719" spans="3:3" s="414" customFormat="1" x14ac:dyDescent="0.3">
      <c r="C719" s="438"/>
    </row>
    <row r="720" spans="3:3" s="414" customFormat="1" x14ac:dyDescent="0.3">
      <c r="C720" s="438"/>
    </row>
    <row r="721" spans="3:3" s="414" customFormat="1" x14ac:dyDescent="0.3">
      <c r="C721" s="438"/>
    </row>
    <row r="722" spans="3:3" s="414" customFormat="1" x14ac:dyDescent="0.3">
      <c r="C722" s="438"/>
    </row>
    <row r="723" spans="3:3" s="414" customFormat="1" x14ac:dyDescent="0.3">
      <c r="C723" s="438"/>
    </row>
    <row r="724" spans="3:3" s="414" customFormat="1" x14ac:dyDescent="0.3">
      <c r="C724" s="438"/>
    </row>
    <row r="725" spans="3:3" s="414" customFormat="1" x14ac:dyDescent="0.3">
      <c r="C725" s="438"/>
    </row>
    <row r="726" spans="3:3" s="414" customFormat="1" x14ac:dyDescent="0.3">
      <c r="C726" s="438"/>
    </row>
    <row r="727" spans="3:3" s="414" customFormat="1" x14ac:dyDescent="0.3">
      <c r="C727" s="438"/>
    </row>
    <row r="728" spans="3:3" s="414" customFormat="1" x14ac:dyDescent="0.3">
      <c r="C728" s="438"/>
    </row>
    <row r="729" spans="3:3" s="414" customFormat="1" x14ac:dyDescent="0.3">
      <c r="C729" s="438"/>
    </row>
    <row r="730" spans="3:3" s="414" customFormat="1" x14ac:dyDescent="0.3">
      <c r="C730" s="438"/>
    </row>
    <row r="731" spans="3:3" s="414" customFormat="1" x14ac:dyDescent="0.3">
      <c r="C731" s="438"/>
    </row>
    <row r="732" spans="3:3" s="414" customFormat="1" x14ac:dyDescent="0.3">
      <c r="C732" s="438"/>
    </row>
    <row r="733" spans="3:3" s="414" customFormat="1" x14ac:dyDescent="0.3">
      <c r="C733" s="438"/>
    </row>
    <row r="734" spans="3:3" s="414" customFormat="1" x14ac:dyDescent="0.3">
      <c r="C734" s="438"/>
    </row>
    <row r="735" spans="3:3" s="414" customFormat="1" x14ac:dyDescent="0.3">
      <c r="C735" s="438"/>
    </row>
    <row r="736" spans="3:3" s="414" customFormat="1" x14ac:dyDescent="0.3">
      <c r="C736" s="438"/>
    </row>
    <row r="737" spans="3:3" s="414" customFormat="1" x14ac:dyDescent="0.3">
      <c r="C737" s="438"/>
    </row>
    <row r="738" spans="3:3" s="414" customFormat="1" x14ac:dyDescent="0.3">
      <c r="C738" s="438"/>
    </row>
    <row r="739" spans="3:3" s="414" customFormat="1" x14ac:dyDescent="0.3">
      <c r="C739" s="438"/>
    </row>
    <row r="740" spans="3:3" s="414" customFormat="1" x14ac:dyDescent="0.3">
      <c r="C740" s="438"/>
    </row>
    <row r="741" spans="3:3" s="414" customFormat="1" x14ac:dyDescent="0.3">
      <c r="C741" s="438"/>
    </row>
    <row r="742" spans="3:3" s="414" customFormat="1" x14ac:dyDescent="0.3">
      <c r="C742" s="438"/>
    </row>
    <row r="743" spans="3:3" s="414" customFormat="1" x14ac:dyDescent="0.3">
      <c r="C743" s="438"/>
    </row>
    <row r="744" spans="3:3" s="414" customFormat="1" x14ac:dyDescent="0.3">
      <c r="C744" s="438"/>
    </row>
    <row r="745" spans="3:3" s="414" customFormat="1" x14ac:dyDescent="0.3">
      <c r="C745" s="438"/>
    </row>
    <row r="746" spans="3:3" s="414" customFormat="1" x14ac:dyDescent="0.3">
      <c r="C746" s="438"/>
    </row>
    <row r="747" spans="3:3" s="414" customFormat="1" x14ac:dyDescent="0.3">
      <c r="C747" s="438"/>
    </row>
    <row r="748" spans="3:3" s="414" customFormat="1" x14ac:dyDescent="0.3">
      <c r="C748" s="438"/>
    </row>
    <row r="749" spans="3:3" s="414" customFormat="1" x14ac:dyDescent="0.3">
      <c r="C749" s="438"/>
    </row>
    <row r="750" spans="3:3" s="414" customFormat="1" x14ac:dyDescent="0.3">
      <c r="C750" s="438"/>
    </row>
    <row r="751" spans="3:3" s="414" customFormat="1" x14ac:dyDescent="0.3">
      <c r="C751" s="438"/>
    </row>
    <row r="752" spans="3:3" s="414" customFormat="1" x14ac:dyDescent="0.3">
      <c r="C752" s="438"/>
    </row>
    <row r="753" spans="3:3" s="414" customFormat="1" x14ac:dyDescent="0.3">
      <c r="C753" s="438"/>
    </row>
    <row r="754" spans="3:3" s="414" customFormat="1" x14ac:dyDescent="0.3">
      <c r="C754" s="438"/>
    </row>
    <row r="755" spans="3:3" s="414" customFormat="1" x14ac:dyDescent="0.3">
      <c r="C755" s="438"/>
    </row>
    <row r="756" spans="3:3" s="414" customFormat="1" x14ac:dyDescent="0.3">
      <c r="C756" s="438"/>
    </row>
    <row r="757" spans="3:3" s="414" customFormat="1" x14ac:dyDescent="0.3">
      <c r="C757" s="438"/>
    </row>
    <row r="758" spans="3:3" s="414" customFormat="1" x14ac:dyDescent="0.3">
      <c r="C758" s="438"/>
    </row>
    <row r="759" spans="3:3" s="414" customFormat="1" x14ac:dyDescent="0.3">
      <c r="C759" s="438"/>
    </row>
    <row r="760" spans="3:3" s="414" customFormat="1" x14ac:dyDescent="0.3">
      <c r="C760" s="438"/>
    </row>
    <row r="761" spans="3:3" s="414" customFormat="1" x14ac:dyDescent="0.3">
      <c r="C761" s="438"/>
    </row>
    <row r="762" spans="3:3" s="414" customFormat="1" x14ac:dyDescent="0.3">
      <c r="C762" s="438"/>
    </row>
    <row r="763" spans="3:3" s="414" customFormat="1" x14ac:dyDescent="0.3">
      <c r="C763" s="438"/>
    </row>
    <row r="764" spans="3:3" s="414" customFormat="1" x14ac:dyDescent="0.3">
      <c r="C764" s="438"/>
    </row>
    <row r="765" spans="3:3" s="414" customFormat="1" x14ac:dyDescent="0.3">
      <c r="C765" s="438"/>
    </row>
    <row r="766" spans="3:3" s="414" customFormat="1" x14ac:dyDescent="0.3">
      <c r="C766" s="438"/>
    </row>
    <row r="767" spans="3:3" s="414" customFormat="1" x14ac:dyDescent="0.3">
      <c r="C767" s="438"/>
    </row>
    <row r="768" spans="3:3" s="414" customFormat="1" x14ac:dyDescent="0.3">
      <c r="C768" s="438"/>
    </row>
    <row r="769" spans="3:3" s="414" customFormat="1" x14ac:dyDescent="0.3">
      <c r="C769" s="438"/>
    </row>
    <row r="770" spans="3:3" s="414" customFormat="1" x14ac:dyDescent="0.3">
      <c r="C770" s="438"/>
    </row>
    <row r="771" spans="3:3" s="414" customFormat="1" x14ac:dyDescent="0.3">
      <c r="C771" s="438"/>
    </row>
    <row r="772" spans="3:3" s="414" customFormat="1" x14ac:dyDescent="0.3">
      <c r="C772" s="438"/>
    </row>
    <row r="773" spans="3:3" s="414" customFormat="1" x14ac:dyDescent="0.3">
      <c r="C773" s="438"/>
    </row>
    <row r="774" spans="3:3" s="414" customFormat="1" x14ac:dyDescent="0.3">
      <c r="C774" s="438"/>
    </row>
    <row r="775" spans="3:3" s="414" customFormat="1" x14ac:dyDescent="0.3">
      <c r="C775" s="438"/>
    </row>
    <row r="776" spans="3:3" s="414" customFormat="1" x14ac:dyDescent="0.3">
      <c r="C776" s="438"/>
    </row>
    <row r="777" spans="3:3" s="414" customFormat="1" x14ac:dyDescent="0.3">
      <c r="C777" s="438"/>
    </row>
    <row r="778" spans="3:3" s="414" customFormat="1" x14ac:dyDescent="0.3">
      <c r="C778" s="438"/>
    </row>
    <row r="779" spans="3:3" s="414" customFormat="1" x14ac:dyDescent="0.3">
      <c r="C779" s="438"/>
    </row>
    <row r="780" spans="3:3" s="414" customFormat="1" x14ac:dyDescent="0.3">
      <c r="C780" s="438"/>
    </row>
    <row r="781" spans="3:3" s="414" customFormat="1" x14ac:dyDescent="0.3">
      <c r="C781" s="438"/>
    </row>
    <row r="782" spans="3:3" s="414" customFormat="1" x14ac:dyDescent="0.3">
      <c r="C782" s="438"/>
    </row>
    <row r="783" spans="3:3" s="414" customFormat="1" x14ac:dyDescent="0.3">
      <c r="C783" s="438"/>
    </row>
    <row r="784" spans="3:3" s="414" customFormat="1" x14ac:dyDescent="0.3">
      <c r="C784" s="438"/>
    </row>
    <row r="785" spans="3:3" s="414" customFormat="1" x14ac:dyDescent="0.3">
      <c r="C785" s="438"/>
    </row>
    <row r="786" spans="3:3" s="414" customFormat="1" x14ac:dyDescent="0.3">
      <c r="C786" s="438"/>
    </row>
    <row r="787" spans="3:3" s="414" customFormat="1" x14ac:dyDescent="0.3">
      <c r="C787" s="438"/>
    </row>
    <row r="788" spans="3:3" s="414" customFormat="1" x14ac:dyDescent="0.3">
      <c r="C788" s="438"/>
    </row>
    <row r="789" spans="3:3" s="414" customFormat="1" x14ac:dyDescent="0.3">
      <c r="C789" s="438"/>
    </row>
    <row r="790" spans="3:3" s="414" customFormat="1" x14ac:dyDescent="0.3">
      <c r="C790" s="438"/>
    </row>
    <row r="791" spans="3:3" s="414" customFormat="1" x14ac:dyDescent="0.3">
      <c r="C791" s="438"/>
    </row>
    <row r="792" spans="3:3" s="414" customFormat="1" x14ac:dyDescent="0.3">
      <c r="C792" s="438"/>
    </row>
    <row r="793" spans="3:3" s="414" customFormat="1" x14ac:dyDescent="0.3">
      <c r="C793" s="438"/>
    </row>
    <row r="794" spans="3:3" s="414" customFormat="1" x14ac:dyDescent="0.3">
      <c r="C794" s="438"/>
    </row>
    <row r="795" spans="3:3" s="414" customFormat="1" x14ac:dyDescent="0.3">
      <c r="C795" s="438"/>
    </row>
    <row r="796" spans="3:3" s="414" customFormat="1" x14ac:dyDescent="0.3">
      <c r="C796" s="438"/>
    </row>
    <row r="797" spans="3:3" s="414" customFormat="1" x14ac:dyDescent="0.3">
      <c r="C797" s="438"/>
    </row>
    <row r="798" spans="3:3" s="414" customFormat="1" x14ac:dyDescent="0.3">
      <c r="C798" s="438"/>
    </row>
    <row r="799" spans="3:3" s="414" customFormat="1" x14ac:dyDescent="0.3">
      <c r="C799" s="438"/>
    </row>
    <row r="800" spans="3:3" s="414" customFormat="1" x14ac:dyDescent="0.3">
      <c r="C800" s="438"/>
    </row>
    <row r="801" spans="3:3" s="414" customFormat="1" x14ac:dyDescent="0.3">
      <c r="C801" s="438"/>
    </row>
    <row r="802" spans="3:3" s="414" customFormat="1" x14ac:dyDescent="0.3">
      <c r="C802" s="438"/>
    </row>
    <row r="803" spans="3:3" s="414" customFormat="1" x14ac:dyDescent="0.3">
      <c r="C803" s="438"/>
    </row>
    <row r="804" spans="3:3" s="414" customFormat="1" x14ac:dyDescent="0.3">
      <c r="C804" s="438"/>
    </row>
    <row r="805" spans="3:3" s="414" customFormat="1" x14ac:dyDescent="0.3">
      <c r="C805" s="438"/>
    </row>
    <row r="806" spans="3:3" s="414" customFormat="1" x14ac:dyDescent="0.3">
      <c r="C806" s="438"/>
    </row>
    <row r="807" spans="3:3" s="414" customFormat="1" x14ac:dyDescent="0.3">
      <c r="C807" s="438"/>
    </row>
    <row r="808" spans="3:3" s="414" customFormat="1" x14ac:dyDescent="0.3">
      <c r="C808" s="438"/>
    </row>
    <row r="809" spans="3:3" s="414" customFormat="1" x14ac:dyDescent="0.3">
      <c r="C809" s="438"/>
    </row>
    <row r="810" spans="3:3" s="414" customFormat="1" x14ac:dyDescent="0.3">
      <c r="C810" s="438"/>
    </row>
    <row r="811" spans="3:3" s="414" customFormat="1" x14ac:dyDescent="0.3">
      <c r="C811" s="438"/>
    </row>
    <row r="812" spans="3:3" s="414" customFormat="1" x14ac:dyDescent="0.3">
      <c r="C812" s="438"/>
    </row>
    <row r="813" spans="3:3" s="414" customFormat="1" x14ac:dyDescent="0.3">
      <c r="C813" s="438"/>
    </row>
    <row r="814" spans="3:3" s="414" customFormat="1" x14ac:dyDescent="0.3">
      <c r="C814" s="438"/>
    </row>
    <row r="815" spans="3:3" s="414" customFormat="1" x14ac:dyDescent="0.3">
      <c r="C815" s="438"/>
    </row>
    <row r="816" spans="3:3" s="414" customFormat="1" x14ac:dyDescent="0.3">
      <c r="C816" s="438"/>
    </row>
    <row r="817" spans="3:3" s="414" customFormat="1" x14ac:dyDescent="0.3">
      <c r="C817" s="438"/>
    </row>
    <row r="818" spans="3:3" s="414" customFormat="1" x14ac:dyDescent="0.3">
      <c r="C818" s="438"/>
    </row>
    <row r="819" spans="3:3" s="414" customFormat="1" x14ac:dyDescent="0.3">
      <c r="C819" s="438"/>
    </row>
    <row r="820" spans="3:3" s="414" customFormat="1" x14ac:dyDescent="0.3">
      <c r="C820" s="438"/>
    </row>
    <row r="821" spans="3:3" s="414" customFormat="1" x14ac:dyDescent="0.3">
      <c r="C821" s="438"/>
    </row>
    <row r="822" spans="3:3" s="414" customFormat="1" x14ac:dyDescent="0.3">
      <c r="C822" s="438"/>
    </row>
    <row r="823" spans="3:3" s="414" customFormat="1" x14ac:dyDescent="0.3">
      <c r="C823" s="438"/>
    </row>
    <row r="824" spans="3:3" s="414" customFormat="1" x14ac:dyDescent="0.3">
      <c r="C824" s="438"/>
    </row>
    <row r="825" spans="3:3" s="414" customFormat="1" x14ac:dyDescent="0.3">
      <c r="C825" s="438"/>
    </row>
    <row r="826" spans="3:3" s="414" customFormat="1" x14ac:dyDescent="0.3">
      <c r="C826" s="438"/>
    </row>
    <row r="827" spans="3:3" s="414" customFormat="1" x14ac:dyDescent="0.3">
      <c r="C827" s="438"/>
    </row>
    <row r="828" spans="3:3" s="414" customFormat="1" x14ac:dyDescent="0.3">
      <c r="C828" s="438"/>
    </row>
    <row r="829" spans="3:3" s="414" customFormat="1" x14ac:dyDescent="0.3">
      <c r="C829" s="438"/>
    </row>
    <row r="830" spans="3:3" s="414" customFormat="1" x14ac:dyDescent="0.3">
      <c r="C830" s="438"/>
    </row>
    <row r="831" spans="3:3" s="414" customFormat="1" x14ac:dyDescent="0.3">
      <c r="C831" s="438"/>
    </row>
    <row r="832" spans="3:3" s="414" customFormat="1" x14ac:dyDescent="0.3">
      <c r="C832" s="438"/>
    </row>
    <row r="833" spans="3:3" s="414" customFormat="1" x14ac:dyDescent="0.3">
      <c r="C833" s="438"/>
    </row>
    <row r="834" spans="3:3" s="414" customFormat="1" x14ac:dyDescent="0.3">
      <c r="C834" s="438"/>
    </row>
    <row r="835" spans="3:3" s="414" customFormat="1" x14ac:dyDescent="0.3">
      <c r="C835" s="438"/>
    </row>
    <row r="836" spans="3:3" s="414" customFormat="1" x14ac:dyDescent="0.3">
      <c r="C836" s="438"/>
    </row>
    <row r="837" spans="3:3" s="414" customFormat="1" x14ac:dyDescent="0.3">
      <c r="C837" s="438"/>
    </row>
    <row r="838" spans="3:3" s="414" customFormat="1" x14ac:dyDescent="0.3">
      <c r="C838" s="438"/>
    </row>
    <row r="839" spans="3:3" s="414" customFormat="1" x14ac:dyDescent="0.3">
      <c r="C839" s="438"/>
    </row>
    <row r="840" spans="3:3" s="414" customFormat="1" x14ac:dyDescent="0.3">
      <c r="C840" s="438"/>
    </row>
    <row r="841" spans="3:3" s="414" customFormat="1" x14ac:dyDescent="0.3">
      <c r="C841" s="438"/>
    </row>
    <row r="842" spans="3:3" s="414" customFormat="1" x14ac:dyDescent="0.3">
      <c r="C842" s="438"/>
    </row>
    <row r="843" spans="3:3" s="414" customFormat="1" x14ac:dyDescent="0.3">
      <c r="C843" s="438"/>
    </row>
    <row r="844" spans="3:3" s="414" customFormat="1" x14ac:dyDescent="0.3">
      <c r="C844" s="438"/>
    </row>
    <row r="845" spans="3:3" s="414" customFormat="1" x14ac:dyDescent="0.3">
      <c r="C845" s="438"/>
    </row>
    <row r="846" spans="3:3" s="414" customFormat="1" x14ac:dyDescent="0.3">
      <c r="C846" s="438"/>
    </row>
    <row r="847" spans="3:3" s="414" customFormat="1" x14ac:dyDescent="0.3">
      <c r="C847" s="438"/>
    </row>
    <row r="848" spans="3:3" s="414" customFormat="1" x14ac:dyDescent="0.3">
      <c r="C848" s="438"/>
    </row>
    <row r="849" spans="3:3" s="414" customFormat="1" x14ac:dyDescent="0.3">
      <c r="C849" s="438"/>
    </row>
    <row r="850" spans="3:3" s="414" customFormat="1" x14ac:dyDescent="0.3">
      <c r="C850" s="438"/>
    </row>
    <row r="851" spans="3:3" s="414" customFormat="1" x14ac:dyDescent="0.3">
      <c r="C851" s="438"/>
    </row>
    <row r="852" spans="3:3" s="414" customFormat="1" x14ac:dyDescent="0.3">
      <c r="C852" s="438"/>
    </row>
    <row r="853" spans="3:3" s="414" customFormat="1" x14ac:dyDescent="0.3">
      <c r="C853" s="438"/>
    </row>
    <row r="854" spans="3:3" s="414" customFormat="1" x14ac:dyDescent="0.3">
      <c r="C854" s="438"/>
    </row>
    <row r="855" spans="3:3" s="414" customFormat="1" x14ac:dyDescent="0.3">
      <c r="C855" s="438"/>
    </row>
    <row r="856" spans="3:3" s="414" customFormat="1" x14ac:dyDescent="0.3">
      <c r="C856" s="438"/>
    </row>
    <row r="857" spans="3:3" s="414" customFormat="1" x14ac:dyDescent="0.3">
      <c r="C857" s="438"/>
    </row>
    <row r="858" spans="3:3" s="414" customFormat="1" x14ac:dyDescent="0.3">
      <c r="C858" s="438"/>
    </row>
    <row r="859" spans="3:3" s="414" customFormat="1" x14ac:dyDescent="0.3">
      <c r="C859" s="438"/>
    </row>
    <row r="860" spans="3:3" s="414" customFormat="1" x14ac:dyDescent="0.3">
      <c r="C860" s="438"/>
    </row>
    <row r="861" spans="3:3" s="414" customFormat="1" x14ac:dyDescent="0.3">
      <c r="C861" s="438"/>
    </row>
    <row r="862" spans="3:3" s="414" customFormat="1" x14ac:dyDescent="0.3">
      <c r="C862" s="438"/>
    </row>
    <row r="863" spans="3:3" s="414" customFormat="1" x14ac:dyDescent="0.3">
      <c r="C863" s="438"/>
    </row>
    <row r="864" spans="3:3" s="414" customFormat="1" x14ac:dyDescent="0.3">
      <c r="C864" s="438"/>
    </row>
    <row r="865" spans="3:3" s="414" customFormat="1" x14ac:dyDescent="0.3">
      <c r="C865" s="438"/>
    </row>
    <row r="866" spans="3:3" s="414" customFormat="1" x14ac:dyDescent="0.3">
      <c r="C866" s="438"/>
    </row>
    <row r="867" spans="3:3" s="414" customFormat="1" x14ac:dyDescent="0.3">
      <c r="C867" s="438"/>
    </row>
    <row r="868" spans="3:3" s="414" customFormat="1" x14ac:dyDescent="0.3">
      <c r="C868" s="438"/>
    </row>
    <row r="869" spans="3:3" s="414" customFormat="1" x14ac:dyDescent="0.3">
      <c r="C869" s="438"/>
    </row>
    <row r="870" spans="3:3" s="414" customFormat="1" x14ac:dyDescent="0.3">
      <c r="C870" s="438"/>
    </row>
    <row r="871" spans="3:3" s="414" customFormat="1" x14ac:dyDescent="0.3">
      <c r="C871" s="438"/>
    </row>
    <row r="872" spans="3:3" s="414" customFormat="1" x14ac:dyDescent="0.3">
      <c r="C872" s="438"/>
    </row>
    <row r="873" spans="3:3" s="414" customFormat="1" x14ac:dyDescent="0.3">
      <c r="C873" s="438"/>
    </row>
    <row r="874" spans="3:3" s="414" customFormat="1" x14ac:dyDescent="0.3">
      <c r="C874" s="438"/>
    </row>
    <row r="875" spans="3:3" s="414" customFormat="1" x14ac:dyDescent="0.3">
      <c r="C875" s="438"/>
    </row>
    <row r="876" spans="3:3" s="414" customFormat="1" x14ac:dyDescent="0.3">
      <c r="C876" s="438"/>
    </row>
    <row r="877" spans="3:3" s="414" customFormat="1" x14ac:dyDescent="0.3">
      <c r="C877" s="438"/>
    </row>
    <row r="878" spans="3:3" s="414" customFormat="1" x14ac:dyDescent="0.3">
      <c r="C878" s="438"/>
    </row>
    <row r="879" spans="3:3" s="414" customFormat="1" x14ac:dyDescent="0.3">
      <c r="C879" s="438"/>
    </row>
    <row r="880" spans="3:3" s="414" customFormat="1" x14ac:dyDescent="0.3">
      <c r="C880" s="438"/>
    </row>
    <row r="881" spans="3:3" s="414" customFormat="1" x14ac:dyDescent="0.3">
      <c r="C881" s="438"/>
    </row>
    <row r="882" spans="3:3" s="414" customFormat="1" x14ac:dyDescent="0.3">
      <c r="C882" s="438"/>
    </row>
    <row r="883" spans="3:3" s="414" customFormat="1" x14ac:dyDescent="0.3">
      <c r="C883" s="438"/>
    </row>
    <row r="884" spans="3:3" s="414" customFormat="1" x14ac:dyDescent="0.3">
      <c r="C884" s="438"/>
    </row>
    <row r="885" spans="3:3" s="414" customFormat="1" x14ac:dyDescent="0.3">
      <c r="C885" s="438"/>
    </row>
    <row r="886" spans="3:3" s="414" customFormat="1" x14ac:dyDescent="0.3">
      <c r="C886" s="438"/>
    </row>
    <row r="887" spans="3:3" s="414" customFormat="1" x14ac:dyDescent="0.3">
      <c r="C887" s="438"/>
    </row>
    <row r="888" spans="3:3" s="414" customFormat="1" x14ac:dyDescent="0.3">
      <c r="C888" s="438"/>
    </row>
    <row r="889" spans="3:3" s="414" customFormat="1" x14ac:dyDescent="0.3">
      <c r="C889" s="438"/>
    </row>
    <row r="890" spans="3:3" s="414" customFormat="1" x14ac:dyDescent="0.3">
      <c r="C890" s="438"/>
    </row>
    <row r="891" spans="3:3" s="414" customFormat="1" x14ac:dyDescent="0.3">
      <c r="C891" s="438"/>
    </row>
    <row r="892" spans="3:3" s="414" customFormat="1" x14ac:dyDescent="0.3">
      <c r="C892" s="438"/>
    </row>
    <row r="893" spans="3:3" s="414" customFormat="1" x14ac:dyDescent="0.3">
      <c r="C893" s="438"/>
    </row>
    <row r="894" spans="3:3" s="414" customFormat="1" x14ac:dyDescent="0.3">
      <c r="C894" s="438"/>
    </row>
    <row r="895" spans="3:3" s="414" customFormat="1" x14ac:dyDescent="0.3">
      <c r="C895" s="438"/>
    </row>
    <row r="896" spans="3:3" s="414" customFormat="1" x14ac:dyDescent="0.3">
      <c r="C896" s="438"/>
    </row>
    <row r="897" spans="3:3" s="414" customFormat="1" x14ac:dyDescent="0.3">
      <c r="C897" s="438"/>
    </row>
    <row r="898" spans="3:3" s="414" customFormat="1" x14ac:dyDescent="0.3">
      <c r="C898" s="438"/>
    </row>
    <row r="899" spans="3:3" s="414" customFormat="1" x14ac:dyDescent="0.3">
      <c r="C899" s="438"/>
    </row>
    <row r="900" spans="3:3" s="414" customFormat="1" x14ac:dyDescent="0.3">
      <c r="C900" s="438"/>
    </row>
    <row r="901" spans="3:3" s="414" customFormat="1" x14ac:dyDescent="0.3">
      <c r="C901" s="438"/>
    </row>
    <row r="902" spans="3:3" s="414" customFormat="1" x14ac:dyDescent="0.3">
      <c r="C902" s="438"/>
    </row>
    <row r="903" spans="3:3" s="414" customFormat="1" x14ac:dyDescent="0.3">
      <c r="C903" s="438"/>
    </row>
    <row r="904" spans="3:3" s="414" customFormat="1" x14ac:dyDescent="0.3">
      <c r="C904" s="438"/>
    </row>
    <row r="905" spans="3:3" s="414" customFormat="1" x14ac:dyDescent="0.3">
      <c r="C905" s="438"/>
    </row>
    <row r="906" spans="3:3" s="414" customFormat="1" x14ac:dyDescent="0.3">
      <c r="C906" s="438"/>
    </row>
    <row r="907" spans="3:3" s="414" customFormat="1" x14ac:dyDescent="0.3">
      <c r="C907" s="438"/>
    </row>
    <row r="908" spans="3:3" s="414" customFormat="1" x14ac:dyDescent="0.3">
      <c r="C908" s="438"/>
    </row>
    <row r="909" spans="3:3" s="414" customFormat="1" x14ac:dyDescent="0.3">
      <c r="C909" s="438"/>
    </row>
    <row r="910" spans="3:3" s="414" customFormat="1" x14ac:dyDescent="0.3">
      <c r="C910" s="438"/>
    </row>
    <row r="911" spans="3:3" s="414" customFormat="1" x14ac:dyDescent="0.3">
      <c r="C911" s="438"/>
    </row>
    <row r="912" spans="3:3" s="414" customFormat="1" x14ac:dyDescent="0.3">
      <c r="C912" s="438"/>
    </row>
    <row r="913" spans="3:3" s="414" customFormat="1" x14ac:dyDescent="0.3">
      <c r="C913" s="438"/>
    </row>
    <row r="914" spans="3:3" s="414" customFormat="1" x14ac:dyDescent="0.3">
      <c r="C914" s="438"/>
    </row>
    <row r="915" spans="3:3" s="414" customFormat="1" x14ac:dyDescent="0.3">
      <c r="C915" s="438"/>
    </row>
    <row r="916" spans="3:3" s="414" customFormat="1" x14ac:dyDescent="0.3">
      <c r="C916" s="438"/>
    </row>
    <row r="917" spans="3:3" s="414" customFormat="1" x14ac:dyDescent="0.3">
      <c r="C917" s="438"/>
    </row>
    <row r="918" spans="3:3" s="414" customFormat="1" x14ac:dyDescent="0.3">
      <c r="C918" s="438"/>
    </row>
    <row r="919" spans="3:3" s="414" customFormat="1" x14ac:dyDescent="0.3">
      <c r="C919" s="438"/>
    </row>
    <row r="920" spans="3:3" s="414" customFormat="1" x14ac:dyDescent="0.3">
      <c r="C920" s="438"/>
    </row>
    <row r="921" spans="3:3" s="414" customFormat="1" x14ac:dyDescent="0.3">
      <c r="C921" s="438"/>
    </row>
    <row r="922" spans="3:3" s="414" customFormat="1" x14ac:dyDescent="0.3">
      <c r="C922" s="438"/>
    </row>
    <row r="923" spans="3:3" s="414" customFormat="1" x14ac:dyDescent="0.3">
      <c r="C923" s="438"/>
    </row>
    <row r="924" spans="3:3" s="414" customFormat="1" x14ac:dyDescent="0.3">
      <c r="C924" s="438"/>
    </row>
    <row r="925" spans="3:3" s="414" customFormat="1" x14ac:dyDescent="0.3">
      <c r="C925" s="438"/>
    </row>
    <row r="926" spans="3:3" s="414" customFormat="1" x14ac:dyDescent="0.3">
      <c r="C926" s="438"/>
    </row>
    <row r="927" spans="3:3" s="414" customFormat="1" x14ac:dyDescent="0.3">
      <c r="C927" s="438"/>
    </row>
    <row r="928" spans="3:3" s="414" customFormat="1" x14ac:dyDescent="0.3">
      <c r="C928" s="438"/>
    </row>
    <row r="929" spans="3:3" s="414" customFormat="1" x14ac:dyDescent="0.3">
      <c r="C929" s="438"/>
    </row>
    <row r="930" spans="3:3" s="414" customFormat="1" x14ac:dyDescent="0.3">
      <c r="C930" s="438"/>
    </row>
    <row r="931" spans="3:3" s="414" customFormat="1" x14ac:dyDescent="0.3">
      <c r="C931" s="438"/>
    </row>
    <row r="932" spans="3:3" s="414" customFormat="1" x14ac:dyDescent="0.3">
      <c r="C932" s="438"/>
    </row>
    <row r="933" spans="3:3" s="414" customFormat="1" x14ac:dyDescent="0.3">
      <c r="C933" s="438"/>
    </row>
    <row r="934" spans="3:3" s="414" customFormat="1" x14ac:dyDescent="0.3">
      <c r="C934" s="438"/>
    </row>
    <row r="935" spans="3:3" s="414" customFormat="1" x14ac:dyDescent="0.3">
      <c r="C935" s="438"/>
    </row>
    <row r="936" spans="3:3" s="414" customFormat="1" x14ac:dyDescent="0.3">
      <c r="C936" s="438"/>
    </row>
    <row r="937" spans="3:3" s="414" customFormat="1" x14ac:dyDescent="0.3">
      <c r="C937" s="438"/>
    </row>
    <row r="938" spans="3:3" s="414" customFormat="1" x14ac:dyDescent="0.3">
      <c r="C938" s="438"/>
    </row>
    <row r="939" spans="3:3" s="414" customFormat="1" x14ac:dyDescent="0.3">
      <c r="C939" s="438"/>
    </row>
    <row r="940" spans="3:3" s="414" customFormat="1" x14ac:dyDescent="0.3">
      <c r="C940" s="438"/>
    </row>
    <row r="941" spans="3:3" s="414" customFormat="1" x14ac:dyDescent="0.3">
      <c r="C941" s="438"/>
    </row>
    <row r="942" spans="3:3" s="414" customFormat="1" x14ac:dyDescent="0.3">
      <c r="C942" s="438"/>
    </row>
    <row r="943" spans="3:3" s="414" customFormat="1" x14ac:dyDescent="0.3">
      <c r="C943" s="438"/>
    </row>
    <row r="944" spans="3:3" s="414" customFormat="1" x14ac:dyDescent="0.3">
      <c r="C944" s="438"/>
    </row>
    <row r="945" spans="3:3" s="414" customFormat="1" x14ac:dyDescent="0.3">
      <c r="C945" s="438"/>
    </row>
    <row r="946" spans="3:3" s="414" customFormat="1" x14ac:dyDescent="0.3">
      <c r="C946" s="438"/>
    </row>
    <row r="947" spans="3:3" s="414" customFormat="1" x14ac:dyDescent="0.3">
      <c r="C947" s="438"/>
    </row>
    <row r="948" spans="3:3" s="414" customFormat="1" x14ac:dyDescent="0.3">
      <c r="C948" s="438"/>
    </row>
    <row r="949" spans="3:3" s="414" customFormat="1" x14ac:dyDescent="0.3">
      <c r="C949" s="438"/>
    </row>
    <row r="950" spans="3:3" s="414" customFormat="1" x14ac:dyDescent="0.3">
      <c r="C950" s="438"/>
    </row>
    <row r="951" spans="3:3" s="414" customFormat="1" x14ac:dyDescent="0.3">
      <c r="C951" s="438"/>
    </row>
    <row r="952" spans="3:3" s="414" customFormat="1" x14ac:dyDescent="0.3">
      <c r="C952" s="438"/>
    </row>
    <row r="953" spans="3:3" s="414" customFormat="1" x14ac:dyDescent="0.3">
      <c r="C953" s="438"/>
    </row>
    <row r="954" spans="3:3" s="414" customFormat="1" x14ac:dyDescent="0.3">
      <c r="C954" s="438"/>
    </row>
    <row r="955" spans="3:3" s="414" customFormat="1" x14ac:dyDescent="0.3">
      <c r="C955" s="438"/>
    </row>
    <row r="956" spans="3:3" s="414" customFormat="1" x14ac:dyDescent="0.3">
      <c r="C956" s="438"/>
    </row>
    <row r="957" spans="3:3" s="414" customFormat="1" x14ac:dyDescent="0.3">
      <c r="C957" s="438"/>
    </row>
    <row r="958" spans="3:3" s="414" customFormat="1" x14ac:dyDescent="0.3">
      <c r="C958" s="438"/>
    </row>
    <row r="959" spans="3:3" s="414" customFormat="1" x14ac:dyDescent="0.3">
      <c r="C959" s="438"/>
    </row>
    <row r="960" spans="3:3" s="414" customFormat="1" x14ac:dyDescent="0.3">
      <c r="C960" s="438"/>
    </row>
    <row r="961" spans="3:3" s="414" customFormat="1" x14ac:dyDescent="0.3">
      <c r="C961" s="438"/>
    </row>
    <row r="962" spans="3:3" s="414" customFormat="1" x14ac:dyDescent="0.3">
      <c r="C962" s="438"/>
    </row>
    <row r="963" spans="3:3" s="414" customFormat="1" x14ac:dyDescent="0.3">
      <c r="C963" s="438"/>
    </row>
    <row r="964" spans="3:3" s="414" customFormat="1" x14ac:dyDescent="0.3">
      <c r="C964" s="438"/>
    </row>
    <row r="965" spans="3:3" s="414" customFormat="1" x14ac:dyDescent="0.3">
      <c r="C965" s="438"/>
    </row>
    <row r="966" spans="3:3" s="414" customFormat="1" x14ac:dyDescent="0.3">
      <c r="C966" s="438"/>
    </row>
    <row r="967" spans="3:3" s="414" customFormat="1" x14ac:dyDescent="0.3">
      <c r="C967" s="438"/>
    </row>
    <row r="968" spans="3:3" s="414" customFormat="1" x14ac:dyDescent="0.3">
      <c r="C968" s="438"/>
    </row>
    <row r="969" spans="3:3" s="414" customFormat="1" x14ac:dyDescent="0.3">
      <c r="C969" s="438"/>
    </row>
    <row r="970" spans="3:3" s="414" customFormat="1" x14ac:dyDescent="0.3">
      <c r="C970" s="438"/>
    </row>
    <row r="971" spans="3:3" s="414" customFormat="1" x14ac:dyDescent="0.3">
      <c r="C971" s="438"/>
    </row>
    <row r="972" spans="3:3" s="414" customFormat="1" x14ac:dyDescent="0.3">
      <c r="C972" s="438"/>
    </row>
    <row r="973" spans="3:3" s="414" customFormat="1" x14ac:dyDescent="0.3">
      <c r="C973" s="438"/>
    </row>
    <row r="974" spans="3:3" s="414" customFormat="1" x14ac:dyDescent="0.3">
      <c r="C974" s="438"/>
    </row>
    <row r="975" spans="3:3" s="414" customFormat="1" x14ac:dyDescent="0.3">
      <c r="C975" s="438"/>
    </row>
    <row r="976" spans="3:3" s="414" customFormat="1" x14ac:dyDescent="0.3">
      <c r="C976" s="438"/>
    </row>
    <row r="977" spans="3:3" s="414" customFormat="1" x14ac:dyDescent="0.3">
      <c r="C977" s="438"/>
    </row>
    <row r="978" spans="3:3" s="414" customFormat="1" x14ac:dyDescent="0.3">
      <c r="C978" s="438"/>
    </row>
    <row r="979" spans="3:3" s="414" customFormat="1" x14ac:dyDescent="0.3">
      <c r="C979" s="438"/>
    </row>
    <row r="980" spans="3:3" s="414" customFormat="1" x14ac:dyDescent="0.3">
      <c r="C980" s="438"/>
    </row>
    <row r="981" spans="3:3" s="414" customFormat="1" x14ac:dyDescent="0.3">
      <c r="C981" s="438"/>
    </row>
    <row r="982" spans="3:3" s="414" customFormat="1" x14ac:dyDescent="0.3">
      <c r="C982" s="438"/>
    </row>
    <row r="983" spans="3:3" s="414" customFormat="1" x14ac:dyDescent="0.3">
      <c r="C983" s="438"/>
    </row>
    <row r="984" spans="3:3" s="414" customFormat="1" x14ac:dyDescent="0.3">
      <c r="C984" s="438"/>
    </row>
    <row r="985" spans="3:3" s="414" customFormat="1" x14ac:dyDescent="0.3">
      <c r="C985" s="438"/>
    </row>
    <row r="986" spans="3:3" s="414" customFormat="1" x14ac:dyDescent="0.3">
      <c r="C986" s="438"/>
    </row>
    <row r="987" spans="3:3" s="414" customFormat="1" x14ac:dyDescent="0.3">
      <c r="C987" s="438"/>
    </row>
    <row r="988" spans="3:3" s="414" customFormat="1" x14ac:dyDescent="0.3">
      <c r="C988" s="438"/>
    </row>
    <row r="989" spans="3:3" s="414" customFormat="1" x14ac:dyDescent="0.3">
      <c r="C989" s="438"/>
    </row>
    <row r="990" spans="3:3" s="414" customFormat="1" x14ac:dyDescent="0.3">
      <c r="C990" s="438"/>
    </row>
    <row r="991" spans="3:3" s="414" customFormat="1" x14ac:dyDescent="0.3">
      <c r="C991" s="438"/>
    </row>
    <row r="992" spans="3:3" s="414" customFormat="1" x14ac:dyDescent="0.3">
      <c r="C992" s="438"/>
    </row>
    <row r="993" spans="3:3" s="414" customFormat="1" x14ac:dyDescent="0.3">
      <c r="C993" s="438"/>
    </row>
    <row r="994" spans="3:3" s="414" customFormat="1" x14ac:dyDescent="0.3">
      <c r="C994" s="438"/>
    </row>
    <row r="995" spans="3:3" s="414" customFormat="1" x14ac:dyDescent="0.3">
      <c r="C995" s="438"/>
    </row>
    <row r="996" spans="3:3" s="414" customFormat="1" x14ac:dyDescent="0.3">
      <c r="C996" s="438"/>
    </row>
    <row r="997" spans="3:3" s="414" customFormat="1" x14ac:dyDescent="0.3">
      <c r="C997" s="438"/>
    </row>
    <row r="998" spans="3:3" s="414" customFormat="1" x14ac:dyDescent="0.3">
      <c r="C998" s="438"/>
    </row>
    <row r="999" spans="3:3" s="414" customFormat="1" x14ac:dyDescent="0.3">
      <c r="C999" s="438"/>
    </row>
    <row r="1000" spans="3:3" s="414" customFormat="1" x14ac:dyDescent="0.3">
      <c r="C1000" s="438"/>
    </row>
    <row r="1001" spans="3:3" s="414" customFormat="1" x14ac:dyDescent="0.3">
      <c r="C1001" s="438"/>
    </row>
    <row r="1002" spans="3:3" s="414" customFormat="1" x14ac:dyDescent="0.3">
      <c r="C1002" s="438"/>
    </row>
    <row r="1003" spans="3:3" s="414" customFormat="1" x14ac:dyDescent="0.3">
      <c r="C1003" s="438"/>
    </row>
    <row r="1004" spans="3:3" s="414" customFormat="1" x14ac:dyDescent="0.3">
      <c r="C1004" s="438"/>
    </row>
    <row r="1005" spans="3:3" s="414" customFormat="1" x14ac:dyDescent="0.3">
      <c r="C1005" s="438"/>
    </row>
    <row r="1006" spans="3:3" s="414" customFormat="1" x14ac:dyDescent="0.3">
      <c r="C1006" s="438"/>
    </row>
    <row r="1007" spans="3:3" s="414" customFormat="1" x14ac:dyDescent="0.3">
      <c r="C1007" s="438"/>
    </row>
    <row r="1008" spans="3:3" s="414" customFormat="1" x14ac:dyDescent="0.3">
      <c r="C1008" s="438"/>
    </row>
    <row r="1009" spans="3:3" s="414" customFormat="1" x14ac:dyDescent="0.3">
      <c r="C1009" s="438"/>
    </row>
    <row r="1010" spans="3:3" s="414" customFormat="1" x14ac:dyDescent="0.3">
      <c r="C1010" s="438"/>
    </row>
    <row r="1011" spans="3:3" s="414" customFormat="1" x14ac:dyDescent="0.3">
      <c r="C1011" s="438"/>
    </row>
    <row r="1012" spans="3:3" s="414" customFormat="1" x14ac:dyDescent="0.3">
      <c r="C1012" s="438"/>
    </row>
    <row r="1013" spans="3:3" s="414" customFormat="1" x14ac:dyDescent="0.3">
      <c r="C1013" s="438"/>
    </row>
    <row r="1014" spans="3:3" s="414" customFormat="1" x14ac:dyDescent="0.3">
      <c r="C1014" s="438"/>
    </row>
    <row r="1015" spans="3:3" s="414" customFormat="1" x14ac:dyDescent="0.3">
      <c r="C1015" s="438"/>
    </row>
    <row r="1016" spans="3:3" s="414" customFormat="1" x14ac:dyDescent="0.3">
      <c r="C1016" s="438"/>
    </row>
    <row r="1017" spans="3:3" s="414" customFormat="1" x14ac:dyDescent="0.3">
      <c r="C1017" s="438"/>
    </row>
    <row r="1018" spans="3:3" s="414" customFormat="1" x14ac:dyDescent="0.3">
      <c r="C1018" s="438"/>
    </row>
    <row r="1019" spans="3:3" s="414" customFormat="1" x14ac:dyDescent="0.3">
      <c r="C1019" s="438"/>
    </row>
    <row r="1020" spans="3:3" s="414" customFormat="1" x14ac:dyDescent="0.3">
      <c r="C1020" s="438"/>
    </row>
    <row r="1021" spans="3:3" s="414" customFormat="1" x14ac:dyDescent="0.3">
      <c r="C1021" s="438"/>
    </row>
    <row r="1022" spans="3:3" s="414" customFormat="1" x14ac:dyDescent="0.3">
      <c r="C1022" s="438"/>
    </row>
    <row r="1023" spans="3:3" s="414" customFormat="1" x14ac:dyDescent="0.3">
      <c r="C1023" s="438"/>
    </row>
    <row r="1024" spans="3:3" s="414" customFormat="1" x14ac:dyDescent="0.3">
      <c r="C1024" s="438"/>
    </row>
    <row r="1025" spans="3:3" s="414" customFormat="1" x14ac:dyDescent="0.3">
      <c r="C1025" s="438"/>
    </row>
    <row r="1026" spans="3:3" s="414" customFormat="1" x14ac:dyDescent="0.3">
      <c r="C1026" s="438"/>
    </row>
    <row r="1027" spans="3:3" s="414" customFormat="1" x14ac:dyDescent="0.3">
      <c r="C1027" s="438"/>
    </row>
    <row r="1028" spans="3:3" s="414" customFormat="1" x14ac:dyDescent="0.3">
      <c r="C1028" s="438"/>
    </row>
    <row r="1029" spans="3:3" s="414" customFormat="1" x14ac:dyDescent="0.3">
      <c r="C1029" s="438"/>
    </row>
    <row r="1030" spans="3:3" s="414" customFormat="1" x14ac:dyDescent="0.3">
      <c r="C1030" s="438"/>
    </row>
    <row r="1031" spans="3:3" s="414" customFormat="1" x14ac:dyDescent="0.3">
      <c r="C1031" s="438"/>
    </row>
    <row r="1032" spans="3:3" s="414" customFormat="1" x14ac:dyDescent="0.3">
      <c r="C1032" s="438"/>
    </row>
    <row r="1033" spans="3:3" s="414" customFormat="1" x14ac:dyDescent="0.3">
      <c r="C1033" s="438"/>
    </row>
    <row r="1034" spans="3:3" s="414" customFormat="1" x14ac:dyDescent="0.3">
      <c r="C1034" s="438"/>
    </row>
    <row r="1035" spans="3:3" s="414" customFormat="1" x14ac:dyDescent="0.3">
      <c r="C1035" s="438"/>
    </row>
    <row r="1036" spans="3:3" s="414" customFormat="1" x14ac:dyDescent="0.3">
      <c r="C1036" s="438"/>
    </row>
    <row r="1037" spans="3:3" s="414" customFormat="1" x14ac:dyDescent="0.3">
      <c r="C1037" s="438"/>
    </row>
    <row r="1038" spans="3:3" s="414" customFormat="1" x14ac:dyDescent="0.3">
      <c r="C1038" s="438"/>
    </row>
    <row r="1039" spans="3:3" s="414" customFormat="1" x14ac:dyDescent="0.3">
      <c r="C1039" s="438"/>
    </row>
    <row r="1040" spans="3:3" s="414" customFormat="1" x14ac:dyDescent="0.3">
      <c r="C1040" s="438"/>
    </row>
    <row r="1041" spans="3:3" s="414" customFormat="1" x14ac:dyDescent="0.3">
      <c r="C1041" s="438"/>
    </row>
    <row r="1042" spans="3:3" s="414" customFormat="1" x14ac:dyDescent="0.3">
      <c r="C1042" s="438"/>
    </row>
    <row r="1043" spans="3:3" s="414" customFormat="1" x14ac:dyDescent="0.3">
      <c r="C1043" s="438"/>
    </row>
    <row r="1044" spans="3:3" s="414" customFormat="1" x14ac:dyDescent="0.3">
      <c r="C1044" s="438"/>
    </row>
    <row r="1045" spans="3:3" s="414" customFormat="1" x14ac:dyDescent="0.3">
      <c r="C1045" s="438"/>
    </row>
    <row r="1046" spans="3:3" s="414" customFormat="1" x14ac:dyDescent="0.3">
      <c r="C1046" s="438"/>
    </row>
    <row r="1047" spans="3:3" s="414" customFormat="1" x14ac:dyDescent="0.3">
      <c r="C1047" s="438"/>
    </row>
    <row r="1048" spans="3:3" s="414" customFormat="1" x14ac:dyDescent="0.3">
      <c r="C1048" s="438"/>
    </row>
    <row r="1049" spans="3:3" s="414" customFormat="1" x14ac:dyDescent="0.3">
      <c r="C1049" s="438"/>
    </row>
    <row r="1050" spans="3:3" s="414" customFormat="1" x14ac:dyDescent="0.3">
      <c r="C1050" s="438"/>
    </row>
    <row r="1051" spans="3:3" s="414" customFormat="1" x14ac:dyDescent="0.3">
      <c r="C1051" s="438"/>
    </row>
    <row r="1052" spans="3:3" s="414" customFormat="1" x14ac:dyDescent="0.3">
      <c r="C1052" s="438"/>
    </row>
    <row r="1053" spans="3:3" s="414" customFormat="1" x14ac:dyDescent="0.3">
      <c r="C1053" s="438"/>
    </row>
    <row r="1054" spans="3:3" s="414" customFormat="1" x14ac:dyDescent="0.3">
      <c r="C1054" s="438"/>
    </row>
    <row r="1055" spans="3:3" s="414" customFormat="1" x14ac:dyDescent="0.3">
      <c r="C1055" s="438"/>
    </row>
    <row r="1056" spans="3:3" s="414" customFormat="1" x14ac:dyDescent="0.3">
      <c r="C1056" s="438"/>
    </row>
    <row r="1057" spans="3:3" s="414" customFormat="1" x14ac:dyDescent="0.3">
      <c r="C1057" s="438"/>
    </row>
    <row r="1058" spans="3:3" s="414" customFormat="1" x14ac:dyDescent="0.3">
      <c r="C1058" s="438"/>
    </row>
    <row r="1059" spans="3:3" s="414" customFormat="1" x14ac:dyDescent="0.3">
      <c r="C1059" s="438"/>
    </row>
    <row r="1060" spans="3:3" s="414" customFormat="1" x14ac:dyDescent="0.3">
      <c r="C1060" s="438"/>
    </row>
    <row r="1061" spans="3:3" s="414" customFormat="1" x14ac:dyDescent="0.3">
      <c r="C1061" s="438"/>
    </row>
    <row r="1062" spans="3:3" s="414" customFormat="1" x14ac:dyDescent="0.3">
      <c r="C1062" s="438"/>
    </row>
    <row r="1063" spans="3:3" s="414" customFormat="1" x14ac:dyDescent="0.3">
      <c r="C1063" s="438"/>
    </row>
    <row r="1064" spans="3:3" s="414" customFormat="1" x14ac:dyDescent="0.3">
      <c r="C1064" s="438"/>
    </row>
    <row r="1065" spans="3:3" s="414" customFormat="1" x14ac:dyDescent="0.3">
      <c r="C1065" s="438"/>
    </row>
    <row r="1066" spans="3:3" s="414" customFormat="1" x14ac:dyDescent="0.3">
      <c r="C1066" s="438"/>
    </row>
    <row r="1067" spans="3:3" s="414" customFormat="1" x14ac:dyDescent="0.3">
      <c r="C1067" s="438"/>
    </row>
    <row r="1068" spans="3:3" s="414" customFormat="1" x14ac:dyDescent="0.3">
      <c r="C1068" s="438"/>
    </row>
    <row r="1069" spans="3:3" s="414" customFormat="1" x14ac:dyDescent="0.3">
      <c r="C1069" s="438"/>
    </row>
    <row r="1070" spans="3:3" s="414" customFormat="1" x14ac:dyDescent="0.3">
      <c r="C1070" s="438"/>
    </row>
    <row r="1071" spans="3:3" s="414" customFormat="1" x14ac:dyDescent="0.3">
      <c r="C1071" s="438"/>
    </row>
    <row r="1072" spans="3:3" s="414" customFormat="1" x14ac:dyDescent="0.3">
      <c r="C1072" s="438"/>
    </row>
    <row r="1073" spans="3:3" s="414" customFormat="1" x14ac:dyDescent="0.3">
      <c r="C1073" s="438"/>
    </row>
    <row r="1074" spans="3:3" s="414" customFormat="1" x14ac:dyDescent="0.3">
      <c r="C1074" s="438"/>
    </row>
    <row r="1075" spans="3:3" s="414" customFormat="1" x14ac:dyDescent="0.3">
      <c r="C1075" s="438"/>
    </row>
    <row r="1076" spans="3:3" s="414" customFormat="1" x14ac:dyDescent="0.3">
      <c r="C1076" s="438"/>
    </row>
    <row r="1077" spans="3:3" s="414" customFormat="1" x14ac:dyDescent="0.3">
      <c r="C1077" s="438"/>
    </row>
    <row r="1078" spans="3:3" s="414" customFormat="1" x14ac:dyDescent="0.3">
      <c r="C1078" s="438"/>
    </row>
    <row r="1079" spans="3:3" s="414" customFormat="1" x14ac:dyDescent="0.3">
      <c r="C1079" s="438"/>
    </row>
    <row r="1080" spans="3:3" s="414" customFormat="1" x14ac:dyDescent="0.3">
      <c r="C1080" s="438"/>
    </row>
    <row r="1081" spans="3:3" s="414" customFormat="1" x14ac:dyDescent="0.3">
      <c r="C1081" s="438"/>
    </row>
    <row r="1082" spans="3:3" s="414" customFormat="1" x14ac:dyDescent="0.3">
      <c r="C1082" s="438"/>
    </row>
    <row r="1083" spans="3:3" s="414" customFormat="1" x14ac:dyDescent="0.3">
      <c r="C1083" s="438"/>
    </row>
    <row r="1084" spans="3:3" s="414" customFormat="1" x14ac:dyDescent="0.3">
      <c r="C1084" s="438"/>
    </row>
    <row r="1085" spans="3:3" s="414" customFormat="1" x14ac:dyDescent="0.3">
      <c r="C1085" s="438"/>
    </row>
    <row r="1086" spans="3:3" s="414" customFormat="1" x14ac:dyDescent="0.3">
      <c r="C1086" s="438"/>
    </row>
    <row r="1087" spans="3:3" s="414" customFormat="1" x14ac:dyDescent="0.3">
      <c r="C1087" s="438"/>
    </row>
    <row r="1088" spans="3:3" s="414" customFormat="1" x14ac:dyDescent="0.3">
      <c r="C1088" s="438"/>
    </row>
    <row r="1089" spans="3:3" s="414" customFormat="1" x14ac:dyDescent="0.3">
      <c r="C1089" s="438"/>
    </row>
    <row r="1090" spans="3:3" s="414" customFormat="1" x14ac:dyDescent="0.3">
      <c r="C1090" s="438"/>
    </row>
    <row r="1091" spans="3:3" s="414" customFormat="1" x14ac:dyDescent="0.3">
      <c r="C1091" s="438"/>
    </row>
    <row r="1092" spans="3:3" s="414" customFormat="1" x14ac:dyDescent="0.3">
      <c r="C1092" s="438"/>
    </row>
    <row r="1093" spans="3:3" s="414" customFormat="1" x14ac:dyDescent="0.3">
      <c r="C1093" s="438"/>
    </row>
    <row r="1094" spans="3:3" s="414" customFormat="1" x14ac:dyDescent="0.3">
      <c r="C1094" s="438"/>
    </row>
    <row r="1095" spans="3:3" s="414" customFormat="1" x14ac:dyDescent="0.3">
      <c r="C1095" s="438"/>
    </row>
    <row r="1096" spans="3:3" s="414" customFormat="1" x14ac:dyDescent="0.3">
      <c r="C1096" s="438"/>
    </row>
    <row r="1097" spans="3:3" s="414" customFormat="1" x14ac:dyDescent="0.3">
      <c r="C1097" s="438"/>
    </row>
    <row r="1098" spans="3:3" s="414" customFormat="1" x14ac:dyDescent="0.3">
      <c r="C1098" s="438"/>
    </row>
    <row r="1099" spans="3:3" s="414" customFormat="1" x14ac:dyDescent="0.3">
      <c r="C1099" s="438"/>
    </row>
    <row r="1100" spans="3:3" s="414" customFormat="1" x14ac:dyDescent="0.3">
      <c r="C1100" s="438"/>
    </row>
    <row r="1101" spans="3:3" s="414" customFormat="1" x14ac:dyDescent="0.3">
      <c r="C1101" s="438"/>
    </row>
    <row r="1102" spans="3:3" s="414" customFormat="1" x14ac:dyDescent="0.3">
      <c r="C1102" s="438"/>
    </row>
    <row r="1103" spans="3:3" s="414" customFormat="1" x14ac:dyDescent="0.3">
      <c r="C1103" s="438"/>
    </row>
    <row r="1104" spans="3:3" s="414" customFormat="1" x14ac:dyDescent="0.3">
      <c r="C1104" s="438"/>
    </row>
    <row r="1105" spans="3:3" s="414" customFormat="1" x14ac:dyDescent="0.3">
      <c r="C1105" s="438"/>
    </row>
    <row r="1106" spans="3:3" s="414" customFormat="1" x14ac:dyDescent="0.3">
      <c r="C1106" s="438"/>
    </row>
    <row r="1107" spans="3:3" s="414" customFormat="1" x14ac:dyDescent="0.3">
      <c r="C1107" s="438"/>
    </row>
    <row r="1108" spans="3:3" s="414" customFormat="1" x14ac:dyDescent="0.3">
      <c r="C1108" s="438"/>
    </row>
    <row r="1109" spans="3:3" s="414" customFormat="1" x14ac:dyDescent="0.3">
      <c r="C1109" s="438"/>
    </row>
    <row r="1110" spans="3:3" s="414" customFormat="1" x14ac:dyDescent="0.3">
      <c r="C1110" s="438"/>
    </row>
    <row r="1111" spans="3:3" s="414" customFormat="1" x14ac:dyDescent="0.3">
      <c r="C1111" s="438"/>
    </row>
    <row r="1112" spans="3:3" s="414" customFormat="1" x14ac:dyDescent="0.3">
      <c r="C1112" s="438"/>
    </row>
    <row r="1113" spans="3:3" s="414" customFormat="1" x14ac:dyDescent="0.3">
      <c r="C1113" s="438"/>
    </row>
    <row r="1114" spans="3:3" s="414" customFormat="1" x14ac:dyDescent="0.3">
      <c r="C1114" s="438"/>
    </row>
    <row r="1115" spans="3:3" s="414" customFormat="1" x14ac:dyDescent="0.3">
      <c r="C1115" s="438"/>
    </row>
    <row r="1116" spans="3:3" s="414" customFormat="1" x14ac:dyDescent="0.3">
      <c r="C1116" s="438"/>
    </row>
    <row r="1117" spans="3:3" s="414" customFormat="1" x14ac:dyDescent="0.3">
      <c r="C1117" s="438"/>
    </row>
    <row r="1118" spans="3:3" s="414" customFormat="1" x14ac:dyDescent="0.3">
      <c r="C1118" s="438"/>
    </row>
    <row r="1119" spans="3:3" s="414" customFormat="1" x14ac:dyDescent="0.3">
      <c r="C1119" s="438"/>
    </row>
    <row r="1120" spans="3:3" s="414" customFormat="1" x14ac:dyDescent="0.3">
      <c r="C1120" s="438"/>
    </row>
    <row r="1121" spans="3:3" s="414" customFormat="1" x14ac:dyDescent="0.3">
      <c r="C1121" s="438"/>
    </row>
    <row r="1122" spans="3:3" s="414" customFormat="1" x14ac:dyDescent="0.3">
      <c r="C1122" s="438"/>
    </row>
    <row r="1123" spans="3:3" s="414" customFormat="1" x14ac:dyDescent="0.3">
      <c r="C1123" s="438"/>
    </row>
    <row r="1124" spans="3:3" s="414" customFormat="1" x14ac:dyDescent="0.3">
      <c r="C1124" s="438"/>
    </row>
    <row r="1125" spans="3:3" s="414" customFormat="1" x14ac:dyDescent="0.3">
      <c r="C1125" s="438"/>
    </row>
    <row r="1126" spans="3:3" s="414" customFormat="1" x14ac:dyDescent="0.3">
      <c r="C1126" s="438"/>
    </row>
    <row r="1127" spans="3:3" s="414" customFormat="1" x14ac:dyDescent="0.3">
      <c r="C1127" s="438"/>
    </row>
    <row r="1128" spans="3:3" s="414" customFormat="1" x14ac:dyDescent="0.3">
      <c r="C1128" s="438"/>
    </row>
    <row r="1129" spans="3:3" s="414" customFormat="1" x14ac:dyDescent="0.3">
      <c r="C1129" s="438"/>
    </row>
    <row r="1130" spans="3:3" s="414" customFormat="1" x14ac:dyDescent="0.3">
      <c r="C1130" s="438"/>
    </row>
    <row r="1131" spans="3:3" s="414" customFormat="1" x14ac:dyDescent="0.3">
      <c r="C1131" s="438"/>
    </row>
    <row r="1132" spans="3:3" s="414" customFormat="1" x14ac:dyDescent="0.3">
      <c r="C1132" s="438"/>
    </row>
    <row r="1133" spans="3:3" s="414" customFormat="1" x14ac:dyDescent="0.3">
      <c r="C1133" s="438"/>
    </row>
    <row r="1134" spans="3:3" s="414" customFormat="1" x14ac:dyDescent="0.3">
      <c r="C1134" s="438"/>
    </row>
    <row r="1135" spans="3:3" s="414" customFormat="1" x14ac:dyDescent="0.3">
      <c r="C1135" s="438"/>
    </row>
    <row r="1136" spans="3:3" s="414" customFormat="1" x14ac:dyDescent="0.3">
      <c r="C1136" s="438"/>
    </row>
    <row r="1137" spans="3:3" s="414" customFormat="1" x14ac:dyDescent="0.3">
      <c r="C1137" s="438"/>
    </row>
    <row r="1138" spans="3:3" s="414" customFormat="1" x14ac:dyDescent="0.3">
      <c r="C1138" s="438"/>
    </row>
    <row r="1139" spans="3:3" s="414" customFormat="1" x14ac:dyDescent="0.3">
      <c r="C1139" s="438"/>
    </row>
    <row r="1140" spans="3:3" s="414" customFormat="1" x14ac:dyDescent="0.3">
      <c r="C1140" s="438"/>
    </row>
    <row r="1141" spans="3:3" s="414" customFormat="1" x14ac:dyDescent="0.3">
      <c r="C1141" s="438"/>
    </row>
    <row r="1142" spans="3:3" s="414" customFormat="1" x14ac:dyDescent="0.3">
      <c r="C1142" s="438"/>
    </row>
    <row r="1143" spans="3:3" s="414" customFormat="1" x14ac:dyDescent="0.3">
      <c r="C1143" s="438"/>
    </row>
    <row r="1144" spans="3:3" s="414" customFormat="1" x14ac:dyDescent="0.3">
      <c r="C1144" s="438"/>
    </row>
    <row r="1145" spans="3:3" s="414" customFormat="1" x14ac:dyDescent="0.3">
      <c r="C1145" s="438"/>
    </row>
    <row r="1146" spans="3:3" s="414" customFormat="1" x14ac:dyDescent="0.3">
      <c r="C1146" s="438"/>
    </row>
    <row r="1147" spans="3:3" s="414" customFormat="1" x14ac:dyDescent="0.3">
      <c r="C1147" s="438"/>
    </row>
    <row r="1148" spans="3:3" s="414" customFormat="1" x14ac:dyDescent="0.3">
      <c r="C1148" s="438"/>
    </row>
    <row r="1149" spans="3:3" s="414" customFormat="1" x14ac:dyDescent="0.3">
      <c r="C1149" s="438"/>
    </row>
    <row r="1150" spans="3:3" s="414" customFormat="1" x14ac:dyDescent="0.3">
      <c r="C1150" s="438"/>
    </row>
    <row r="1151" spans="3:3" s="414" customFormat="1" x14ac:dyDescent="0.3">
      <c r="C1151" s="438"/>
    </row>
    <row r="1152" spans="3:3" s="414" customFormat="1" x14ac:dyDescent="0.3">
      <c r="C1152" s="438"/>
    </row>
    <row r="1153" spans="3:3" s="414" customFormat="1" x14ac:dyDescent="0.3">
      <c r="C1153" s="438"/>
    </row>
    <row r="1154" spans="3:3" s="414" customFormat="1" x14ac:dyDescent="0.3">
      <c r="C1154" s="438"/>
    </row>
    <row r="1155" spans="3:3" s="414" customFormat="1" x14ac:dyDescent="0.3">
      <c r="C1155" s="438"/>
    </row>
    <row r="1156" spans="3:3" s="414" customFormat="1" x14ac:dyDescent="0.3">
      <c r="C1156" s="438"/>
    </row>
    <row r="1157" spans="3:3" s="414" customFormat="1" x14ac:dyDescent="0.3">
      <c r="C1157" s="438"/>
    </row>
    <row r="1158" spans="3:3" s="414" customFormat="1" x14ac:dyDescent="0.3">
      <c r="C1158" s="438"/>
    </row>
    <row r="1159" spans="3:3" s="414" customFormat="1" x14ac:dyDescent="0.3">
      <c r="C1159" s="438"/>
    </row>
    <row r="1160" spans="3:3" s="414" customFormat="1" x14ac:dyDescent="0.3">
      <c r="C1160" s="438"/>
    </row>
    <row r="1161" spans="3:3" s="414" customFormat="1" x14ac:dyDescent="0.3">
      <c r="C1161" s="438"/>
    </row>
    <row r="1162" spans="3:3" s="414" customFormat="1" x14ac:dyDescent="0.3">
      <c r="C1162" s="438"/>
    </row>
    <row r="1163" spans="3:3" s="414" customFormat="1" x14ac:dyDescent="0.3">
      <c r="C1163" s="438"/>
    </row>
    <row r="1164" spans="3:3" s="414" customFormat="1" x14ac:dyDescent="0.3">
      <c r="C1164" s="438"/>
    </row>
    <row r="1165" spans="3:3" s="414" customFormat="1" x14ac:dyDescent="0.3">
      <c r="C1165" s="438"/>
    </row>
    <row r="1166" spans="3:3" s="414" customFormat="1" x14ac:dyDescent="0.3">
      <c r="C1166" s="438"/>
    </row>
    <row r="1167" spans="3:3" s="414" customFormat="1" x14ac:dyDescent="0.3">
      <c r="C1167" s="438"/>
    </row>
    <row r="1168" spans="3:3" s="414" customFormat="1" x14ac:dyDescent="0.3">
      <c r="C1168" s="438"/>
    </row>
    <row r="1169" spans="3:3" s="414" customFormat="1" x14ac:dyDescent="0.3">
      <c r="C1169" s="438"/>
    </row>
    <row r="1170" spans="3:3" s="414" customFormat="1" x14ac:dyDescent="0.3">
      <c r="C1170" s="438"/>
    </row>
    <row r="1171" spans="3:3" s="414" customFormat="1" x14ac:dyDescent="0.3">
      <c r="C1171" s="438"/>
    </row>
    <row r="1172" spans="3:3" s="414" customFormat="1" x14ac:dyDescent="0.3">
      <c r="C1172" s="438"/>
    </row>
    <row r="1173" spans="3:3" s="414" customFormat="1" x14ac:dyDescent="0.3">
      <c r="C1173" s="438"/>
    </row>
    <row r="1174" spans="3:3" s="414" customFormat="1" x14ac:dyDescent="0.3">
      <c r="C1174" s="438"/>
    </row>
    <row r="1175" spans="3:3" s="414" customFormat="1" x14ac:dyDescent="0.3">
      <c r="C1175" s="438"/>
    </row>
    <row r="1176" spans="3:3" s="414" customFormat="1" x14ac:dyDescent="0.3">
      <c r="C1176" s="438"/>
    </row>
    <row r="1177" spans="3:3" s="414" customFormat="1" x14ac:dyDescent="0.3">
      <c r="C1177" s="438"/>
    </row>
    <row r="1178" spans="3:3" s="414" customFormat="1" x14ac:dyDescent="0.3">
      <c r="C1178" s="438"/>
    </row>
    <row r="1179" spans="3:3" s="414" customFormat="1" x14ac:dyDescent="0.3">
      <c r="C1179" s="438"/>
    </row>
    <row r="1180" spans="3:3" s="414" customFormat="1" x14ac:dyDescent="0.3">
      <c r="C1180" s="438"/>
    </row>
    <row r="1181" spans="3:3" s="414" customFormat="1" x14ac:dyDescent="0.3">
      <c r="C1181" s="438"/>
    </row>
    <row r="1182" spans="3:3" s="414" customFormat="1" x14ac:dyDescent="0.3">
      <c r="C1182" s="438"/>
    </row>
    <row r="1183" spans="3:3" s="414" customFormat="1" x14ac:dyDescent="0.3">
      <c r="C1183" s="438"/>
    </row>
    <row r="1184" spans="3:3" s="414" customFormat="1" x14ac:dyDescent="0.3">
      <c r="C1184" s="438"/>
    </row>
    <row r="1185" spans="3:3" s="414" customFormat="1" x14ac:dyDescent="0.3">
      <c r="C1185" s="438"/>
    </row>
    <row r="1186" spans="3:3" s="414" customFormat="1" x14ac:dyDescent="0.3">
      <c r="C1186" s="438"/>
    </row>
    <row r="1187" spans="3:3" s="414" customFormat="1" x14ac:dyDescent="0.3">
      <c r="C1187" s="438"/>
    </row>
    <row r="1188" spans="3:3" s="414" customFormat="1" x14ac:dyDescent="0.3">
      <c r="C1188" s="438"/>
    </row>
    <row r="1189" spans="3:3" s="414" customFormat="1" x14ac:dyDescent="0.3">
      <c r="C1189" s="438"/>
    </row>
    <row r="1190" spans="3:3" s="414" customFormat="1" x14ac:dyDescent="0.3">
      <c r="C1190" s="438"/>
    </row>
    <row r="1191" spans="3:3" s="414" customFormat="1" x14ac:dyDescent="0.3">
      <c r="C1191" s="438"/>
    </row>
    <row r="1192" spans="3:3" s="414" customFormat="1" x14ac:dyDescent="0.3">
      <c r="C1192" s="438"/>
    </row>
    <row r="1193" spans="3:3" s="414" customFormat="1" x14ac:dyDescent="0.3">
      <c r="C1193" s="438"/>
    </row>
    <row r="1194" spans="3:3" s="414" customFormat="1" x14ac:dyDescent="0.3">
      <c r="C1194" s="438"/>
    </row>
    <row r="1195" spans="3:3" s="414" customFormat="1" x14ac:dyDescent="0.3">
      <c r="C1195" s="438"/>
    </row>
    <row r="1196" spans="3:3" s="414" customFormat="1" x14ac:dyDescent="0.3">
      <c r="C1196" s="438"/>
    </row>
    <row r="1197" spans="3:3" s="414" customFormat="1" x14ac:dyDescent="0.3">
      <c r="C1197" s="438"/>
    </row>
    <row r="1198" spans="3:3" s="414" customFormat="1" x14ac:dyDescent="0.3">
      <c r="C1198" s="438"/>
    </row>
    <row r="1199" spans="3:3" s="414" customFormat="1" x14ac:dyDescent="0.3">
      <c r="C1199" s="438"/>
    </row>
    <row r="1200" spans="3:3" s="414" customFormat="1" x14ac:dyDescent="0.3">
      <c r="C1200" s="438"/>
    </row>
    <row r="1201" spans="3:3" s="414" customFormat="1" x14ac:dyDescent="0.3">
      <c r="C1201" s="438"/>
    </row>
    <row r="1202" spans="3:3" s="414" customFormat="1" x14ac:dyDescent="0.3">
      <c r="C1202" s="438"/>
    </row>
    <row r="1203" spans="3:3" s="414" customFormat="1" x14ac:dyDescent="0.3">
      <c r="C1203" s="438"/>
    </row>
    <row r="1204" spans="3:3" s="414" customFormat="1" x14ac:dyDescent="0.3">
      <c r="C1204" s="438"/>
    </row>
    <row r="1205" spans="3:3" s="414" customFormat="1" x14ac:dyDescent="0.3">
      <c r="C1205" s="438"/>
    </row>
    <row r="1206" spans="3:3" s="414" customFormat="1" x14ac:dyDescent="0.3">
      <c r="C1206" s="438"/>
    </row>
    <row r="1207" spans="3:3" s="414" customFormat="1" x14ac:dyDescent="0.3">
      <c r="C1207" s="438"/>
    </row>
    <row r="1208" spans="3:3" s="414" customFormat="1" x14ac:dyDescent="0.3">
      <c r="C1208" s="438"/>
    </row>
    <row r="1209" spans="3:3" s="414" customFormat="1" x14ac:dyDescent="0.3">
      <c r="C1209" s="438"/>
    </row>
    <row r="1210" spans="3:3" s="414" customFormat="1" x14ac:dyDescent="0.3">
      <c r="C1210" s="438"/>
    </row>
    <row r="1211" spans="3:3" s="414" customFormat="1" x14ac:dyDescent="0.3">
      <c r="C1211" s="438"/>
    </row>
    <row r="1212" spans="3:3" s="414" customFormat="1" x14ac:dyDescent="0.3">
      <c r="C1212" s="438"/>
    </row>
    <row r="1213" spans="3:3" s="414" customFormat="1" x14ac:dyDescent="0.3">
      <c r="C1213" s="438"/>
    </row>
    <row r="1214" spans="3:3" s="414" customFormat="1" x14ac:dyDescent="0.3">
      <c r="C1214" s="438"/>
    </row>
    <row r="1215" spans="3:3" s="414" customFormat="1" x14ac:dyDescent="0.3">
      <c r="C1215" s="438"/>
    </row>
    <row r="1216" spans="3:3" s="414" customFormat="1" x14ac:dyDescent="0.3">
      <c r="C1216" s="438"/>
    </row>
    <row r="1217" spans="3:3" s="414" customFormat="1" x14ac:dyDescent="0.3">
      <c r="C1217" s="438"/>
    </row>
    <row r="1218" spans="3:3" s="414" customFormat="1" x14ac:dyDescent="0.3">
      <c r="C1218" s="438"/>
    </row>
    <row r="1219" spans="3:3" s="414" customFormat="1" x14ac:dyDescent="0.3">
      <c r="C1219" s="438"/>
    </row>
    <row r="1220" spans="3:3" s="414" customFormat="1" x14ac:dyDescent="0.3">
      <c r="C1220" s="438"/>
    </row>
    <row r="1221" spans="3:3" s="414" customFormat="1" x14ac:dyDescent="0.3">
      <c r="C1221" s="438"/>
    </row>
    <row r="1222" spans="3:3" s="414" customFormat="1" x14ac:dyDescent="0.3">
      <c r="C1222" s="438"/>
    </row>
    <row r="1223" spans="3:3" s="414" customFormat="1" x14ac:dyDescent="0.3">
      <c r="C1223" s="438"/>
    </row>
    <row r="1224" spans="3:3" s="414" customFormat="1" x14ac:dyDescent="0.3">
      <c r="C1224" s="438"/>
    </row>
    <row r="1225" spans="3:3" s="414" customFormat="1" x14ac:dyDescent="0.3">
      <c r="C1225" s="438"/>
    </row>
    <row r="1226" spans="3:3" s="414" customFormat="1" x14ac:dyDescent="0.3">
      <c r="C1226" s="438"/>
    </row>
    <row r="1227" spans="3:3" s="414" customFormat="1" x14ac:dyDescent="0.3">
      <c r="C1227" s="438"/>
    </row>
    <row r="1228" spans="3:3" s="414" customFormat="1" x14ac:dyDescent="0.3">
      <c r="C1228" s="438"/>
    </row>
    <row r="1229" spans="3:3" s="414" customFormat="1" x14ac:dyDescent="0.3">
      <c r="C1229" s="438"/>
    </row>
    <row r="1230" spans="3:3" s="414" customFormat="1" x14ac:dyDescent="0.3">
      <c r="C1230" s="438"/>
    </row>
    <row r="1231" spans="3:3" s="414" customFormat="1" x14ac:dyDescent="0.3">
      <c r="C1231" s="438"/>
    </row>
    <row r="1232" spans="3:3" s="414" customFormat="1" x14ac:dyDescent="0.3">
      <c r="C1232" s="438"/>
    </row>
    <row r="1233" spans="3:3" s="414" customFormat="1" x14ac:dyDescent="0.3">
      <c r="C1233" s="438"/>
    </row>
    <row r="1234" spans="3:3" s="414" customFormat="1" x14ac:dyDescent="0.3">
      <c r="C1234" s="438"/>
    </row>
    <row r="1235" spans="3:3" s="414" customFormat="1" x14ac:dyDescent="0.3">
      <c r="C1235" s="438"/>
    </row>
    <row r="1236" spans="3:3" s="414" customFormat="1" x14ac:dyDescent="0.3">
      <c r="C1236" s="438"/>
    </row>
    <row r="1237" spans="3:3" s="414" customFormat="1" x14ac:dyDescent="0.3">
      <c r="C1237" s="438"/>
    </row>
    <row r="1238" spans="3:3" s="414" customFormat="1" x14ac:dyDescent="0.3">
      <c r="C1238" s="438"/>
    </row>
    <row r="1239" spans="3:3" s="414" customFormat="1" x14ac:dyDescent="0.3">
      <c r="C1239" s="438"/>
    </row>
    <row r="1240" spans="3:3" s="414" customFormat="1" x14ac:dyDescent="0.3">
      <c r="C1240" s="438"/>
    </row>
    <row r="1241" spans="3:3" s="414" customFormat="1" x14ac:dyDescent="0.3">
      <c r="C1241" s="438"/>
    </row>
    <row r="1242" spans="3:3" s="414" customFormat="1" x14ac:dyDescent="0.3">
      <c r="C1242" s="438"/>
    </row>
    <row r="1243" spans="3:3" s="414" customFormat="1" x14ac:dyDescent="0.3">
      <c r="C1243" s="438"/>
    </row>
    <row r="1244" spans="3:3" s="414" customFormat="1" x14ac:dyDescent="0.3">
      <c r="C1244" s="438"/>
    </row>
    <row r="1245" spans="3:3" s="414" customFormat="1" x14ac:dyDescent="0.3">
      <c r="C1245" s="438"/>
    </row>
    <row r="1246" spans="3:3" s="414" customFormat="1" x14ac:dyDescent="0.3">
      <c r="C1246" s="438"/>
    </row>
    <row r="1247" spans="3:3" s="414" customFormat="1" x14ac:dyDescent="0.3">
      <c r="C1247" s="438"/>
    </row>
    <row r="1248" spans="3:3" s="414" customFormat="1" x14ac:dyDescent="0.3">
      <c r="C1248" s="438"/>
    </row>
    <row r="1249" spans="3:3" s="414" customFormat="1" x14ac:dyDescent="0.3">
      <c r="C1249" s="438"/>
    </row>
    <row r="1250" spans="3:3" s="414" customFormat="1" x14ac:dyDescent="0.3">
      <c r="C1250" s="438"/>
    </row>
    <row r="1251" spans="3:3" s="414" customFormat="1" x14ac:dyDescent="0.3">
      <c r="C1251" s="438"/>
    </row>
    <row r="1252" spans="3:3" s="414" customFormat="1" x14ac:dyDescent="0.3">
      <c r="C1252" s="438"/>
    </row>
    <row r="1253" spans="3:3" s="414" customFormat="1" x14ac:dyDescent="0.3">
      <c r="C1253" s="438"/>
    </row>
    <row r="1254" spans="3:3" s="414" customFormat="1" x14ac:dyDescent="0.3">
      <c r="C1254" s="438"/>
    </row>
    <row r="1255" spans="3:3" s="414" customFormat="1" x14ac:dyDescent="0.3">
      <c r="C1255" s="438"/>
    </row>
    <row r="1256" spans="3:3" s="414" customFormat="1" x14ac:dyDescent="0.3">
      <c r="C1256" s="438"/>
    </row>
    <row r="1257" spans="3:3" s="414" customFormat="1" x14ac:dyDescent="0.3">
      <c r="C1257" s="438"/>
    </row>
    <row r="1258" spans="3:3" s="414" customFormat="1" x14ac:dyDescent="0.3">
      <c r="C1258" s="438"/>
    </row>
    <row r="1259" spans="3:3" s="414" customFormat="1" x14ac:dyDescent="0.3">
      <c r="C1259" s="438"/>
    </row>
    <row r="1260" spans="3:3" s="414" customFormat="1" x14ac:dyDescent="0.3">
      <c r="C1260" s="438"/>
    </row>
    <row r="1261" spans="3:3" s="414" customFormat="1" x14ac:dyDescent="0.3">
      <c r="C1261" s="438"/>
    </row>
    <row r="1262" spans="3:3" s="414" customFormat="1" x14ac:dyDescent="0.3">
      <c r="C1262" s="438"/>
    </row>
    <row r="1263" spans="3:3" s="414" customFormat="1" x14ac:dyDescent="0.3">
      <c r="C1263" s="438"/>
    </row>
    <row r="1264" spans="3:3" s="414" customFormat="1" x14ac:dyDescent="0.3">
      <c r="C1264" s="438"/>
    </row>
    <row r="1265" spans="3:3" s="414" customFormat="1" x14ac:dyDescent="0.3">
      <c r="C1265" s="438"/>
    </row>
    <row r="1266" spans="3:3" s="414" customFormat="1" x14ac:dyDescent="0.3">
      <c r="C1266" s="438"/>
    </row>
    <row r="1267" spans="3:3" s="414" customFormat="1" x14ac:dyDescent="0.3">
      <c r="C1267" s="438"/>
    </row>
    <row r="1268" spans="3:3" s="414" customFormat="1" x14ac:dyDescent="0.3">
      <c r="C1268" s="438"/>
    </row>
    <row r="1269" spans="3:3" s="414" customFormat="1" x14ac:dyDescent="0.3">
      <c r="C1269" s="438"/>
    </row>
    <row r="1270" spans="3:3" s="414" customFormat="1" x14ac:dyDescent="0.3">
      <c r="C1270" s="438"/>
    </row>
    <row r="1271" spans="3:3" s="414" customFormat="1" x14ac:dyDescent="0.3">
      <c r="C1271" s="438"/>
    </row>
    <row r="1272" spans="3:3" s="414" customFormat="1" x14ac:dyDescent="0.3">
      <c r="C1272" s="438"/>
    </row>
    <row r="1273" spans="3:3" s="414" customFormat="1" x14ac:dyDescent="0.3">
      <c r="C1273" s="438"/>
    </row>
    <row r="1274" spans="3:3" s="414" customFormat="1" x14ac:dyDescent="0.3">
      <c r="C1274" s="438"/>
    </row>
    <row r="1275" spans="3:3" s="414" customFormat="1" x14ac:dyDescent="0.3">
      <c r="C1275" s="438"/>
    </row>
    <row r="1276" spans="3:3" s="414" customFormat="1" x14ac:dyDescent="0.3">
      <c r="C1276" s="438"/>
    </row>
    <row r="1277" spans="3:3" s="414" customFormat="1" x14ac:dyDescent="0.3">
      <c r="C1277" s="438"/>
    </row>
    <row r="1278" spans="3:3" s="414" customFormat="1" x14ac:dyDescent="0.3">
      <c r="C1278" s="438"/>
    </row>
    <row r="1279" spans="3:3" s="414" customFormat="1" x14ac:dyDescent="0.3">
      <c r="C1279" s="438"/>
    </row>
    <row r="1280" spans="3:3" s="414" customFormat="1" x14ac:dyDescent="0.3">
      <c r="C1280" s="438"/>
    </row>
    <row r="1281" spans="3:3" s="414" customFormat="1" x14ac:dyDescent="0.3">
      <c r="C1281" s="438"/>
    </row>
    <row r="1282" spans="3:3" s="414" customFormat="1" x14ac:dyDescent="0.3">
      <c r="C1282" s="438"/>
    </row>
    <row r="1283" spans="3:3" s="414" customFormat="1" x14ac:dyDescent="0.3">
      <c r="C1283" s="438"/>
    </row>
    <row r="1284" spans="3:3" s="414" customFormat="1" x14ac:dyDescent="0.3">
      <c r="C1284" s="438"/>
    </row>
    <row r="1285" spans="3:3" s="414" customFormat="1" x14ac:dyDescent="0.3">
      <c r="C1285" s="438"/>
    </row>
    <row r="1286" spans="3:3" s="414" customFormat="1" x14ac:dyDescent="0.3">
      <c r="C1286" s="438"/>
    </row>
    <row r="1287" spans="3:3" s="414" customFormat="1" x14ac:dyDescent="0.3">
      <c r="C1287" s="438"/>
    </row>
    <row r="1288" spans="3:3" s="414" customFormat="1" x14ac:dyDescent="0.3">
      <c r="C1288" s="438"/>
    </row>
    <row r="1289" spans="3:3" s="414" customFormat="1" x14ac:dyDescent="0.3">
      <c r="C1289" s="438"/>
    </row>
    <row r="1290" spans="3:3" s="414" customFormat="1" x14ac:dyDescent="0.3">
      <c r="C1290" s="438"/>
    </row>
    <row r="1291" spans="3:3" s="414" customFormat="1" x14ac:dyDescent="0.3">
      <c r="C1291" s="438"/>
    </row>
    <row r="1292" spans="3:3" s="414" customFormat="1" x14ac:dyDescent="0.3">
      <c r="C1292" s="438"/>
    </row>
    <row r="1293" spans="3:3" s="414" customFormat="1" x14ac:dyDescent="0.3">
      <c r="C1293" s="438"/>
    </row>
    <row r="1294" spans="3:3" s="414" customFormat="1" x14ac:dyDescent="0.3">
      <c r="C1294" s="438"/>
    </row>
    <row r="1295" spans="3:3" s="414" customFormat="1" x14ac:dyDescent="0.3">
      <c r="C1295" s="438"/>
    </row>
    <row r="1296" spans="3:3" s="414" customFormat="1" x14ac:dyDescent="0.3">
      <c r="C1296" s="438"/>
    </row>
    <row r="1297" spans="3:3" s="414" customFormat="1" x14ac:dyDescent="0.3">
      <c r="C1297" s="438"/>
    </row>
    <row r="1298" spans="3:3" s="414" customFormat="1" x14ac:dyDescent="0.3">
      <c r="C1298" s="438"/>
    </row>
    <row r="1299" spans="3:3" s="414" customFormat="1" x14ac:dyDescent="0.3">
      <c r="C1299" s="438"/>
    </row>
    <row r="1300" spans="3:3" s="414" customFormat="1" x14ac:dyDescent="0.3">
      <c r="C1300" s="438"/>
    </row>
    <row r="1301" spans="3:3" s="414" customFormat="1" x14ac:dyDescent="0.3">
      <c r="C1301" s="438"/>
    </row>
    <row r="1302" spans="3:3" s="414" customFormat="1" x14ac:dyDescent="0.3">
      <c r="C1302" s="438"/>
    </row>
    <row r="1303" spans="3:3" s="414" customFormat="1" x14ac:dyDescent="0.3">
      <c r="C1303" s="438"/>
    </row>
    <row r="1304" spans="3:3" s="414" customFormat="1" x14ac:dyDescent="0.3">
      <c r="C1304" s="438"/>
    </row>
    <row r="1305" spans="3:3" s="414" customFormat="1" x14ac:dyDescent="0.3">
      <c r="C1305" s="438"/>
    </row>
    <row r="1306" spans="3:3" s="414" customFormat="1" x14ac:dyDescent="0.3">
      <c r="C1306" s="438"/>
    </row>
    <row r="1307" spans="3:3" s="414" customFormat="1" x14ac:dyDescent="0.3">
      <c r="C1307" s="438"/>
    </row>
    <row r="1308" spans="3:3" s="414" customFormat="1" x14ac:dyDescent="0.3">
      <c r="C1308" s="438"/>
    </row>
    <row r="1309" spans="3:3" s="414" customFormat="1" x14ac:dyDescent="0.3">
      <c r="C1309" s="438"/>
    </row>
    <row r="1310" spans="3:3" s="414" customFormat="1" x14ac:dyDescent="0.3">
      <c r="C1310" s="438"/>
    </row>
    <row r="1311" spans="3:3" s="414" customFormat="1" x14ac:dyDescent="0.3">
      <c r="C1311" s="438"/>
    </row>
    <row r="1312" spans="3:3" s="414" customFormat="1" x14ac:dyDescent="0.3">
      <c r="C1312" s="438"/>
    </row>
    <row r="1313" spans="3:3" s="414" customFormat="1" x14ac:dyDescent="0.3">
      <c r="C1313" s="438"/>
    </row>
    <row r="1314" spans="3:3" s="414" customFormat="1" x14ac:dyDescent="0.3">
      <c r="C1314" s="438"/>
    </row>
    <row r="1315" spans="3:3" s="414" customFormat="1" x14ac:dyDescent="0.3">
      <c r="C1315" s="438"/>
    </row>
    <row r="1316" spans="3:3" s="414" customFormat="1" x14ac:dyDescent="0.3">
      <c r="C1316" s="438"/>
    </row>
    <row r="1317" spans="3:3" s="414" customFormat="1" x14ac:dyDescent="0.3">
      <c r="C1317" s="438"/>
    </row>
    <row r="1318" spans="3:3" s="414" customFormat="1" x14ac:dyDescent="0.3">
      <c r="C1318" s="438"/>
    </row>
    <row r="1319" spans="3:3" s="414" customFormat="1" x14ac:dyDescent="0.3">
      <c r="C1319" s="438"/>
    </row>
    <row r="1320" spans="3:3" s="414" customFormat="1" x14ac:dyDescent="0.3">
      <c r="C1320" s="438"/>
    </row>
    <row r="1321" spans="3:3" s="414" customFormat="1" x14ac:dyDescent="0.3">
      <c r="C1321" s="438"/>
    </row>
    <row r="1322" spans="3:3" s="414" customFormat="1" x14ac:dyDescent="0.3">
      <c r="C1322" s="438"/>
    </row>
    <row r="1323" spans="3:3" s="414" customFormat="1" x14ac:dyDescent="0.3">
      <c r="C1323" s="438"/>
    </row>
    <row r="1324" spans="3:3" s="414" customFormat="1" x14ac:dyDescent="0.3">
      <c r="C1324" s="438"/>
    </row>
    <row r="1325" spans="3:3" s="414" customFormat="1" x14ac:dyDescent="0.3">
      <c r="C1325" s="438"/>
    </row>
    <row r="1326" spans="3:3" s="414" customFormat="1" x14ac:dyDescent="0.3">
      <c r="C1326" s="438"/>
    </row>
    <row r="1327" spans="3:3" s="414" customFormat="1" x14ac:dyDescent="0.3">
      <c r="C1327" s="438"/>
    </row>
    <row r="1328" spans="3:3" s="414" customFormat="1" x14ac:dyDescent="0.3">
      <c r="C1328" s="438"/>
    </row>
    <row r="1329" spans="3:3" s="414" customFormat="1" x14ac:dyDescent="0.3">
      <c r="C1329" s="438"/>
    </row>
    <row r="1330" spans="3:3" s="414" customFormat="1" x14ac:dyDescent="0.3">
      <c r="C1330" s="438"/>
    </row>
    <row r="1331" spans="3:3" s="414" customFormat="1" x14ac:dyDescent="0.3">
      <c r="C1331" s="438"/>
    </row>
    <row r="1332" spans="3:3" s="414" customFormat="1" x14ac:dyDescent="0.3">
      <c r="C1332" s="438"/>
    </row>
    <row r="1333" spans="3:3" s="414" customFormat="1" x14ac:dyDescent="0.3">
      <c r="C1333" s="438"/>
    </row>
    <row r="1334" spans="3:3" s="414" customFormat="1" x14ac:dyDescent="0.3">
      <c r="C1334" s="438"/>
    </row>
    <row r="1335" spans="3:3" s="414" customFormat="1" x14ac:dyDescent="0.3">
      <c r="C1335" s="438"/>
    </row>
    <row r="1336" spans="3:3" s="414" customFormat="1" x14ac:dyDescent="0.3">
      <c r="C1336" s="438"/>
    </row>
    <row r="1337" spans="3:3" s="414" customFormat="1" x14ac:dyDescent="0.3">
      <c r="C1337" s="438"/>
    </row>
    <row r="1338" spans="3:3" s="414" customFormat="1" x14ac:dyDescent="0.3">
      <c r="C1338" s="438"/>
    </row>
    <row r="1339" spans="3:3" s="414" customFormat="1" x14ac:dyDescent="0.3">
      <c r="C1339" s="438"/>
    </row>
    <row r="1340" spans="3:3" s="414" customFormat="1" x14ac:dyDescent="0.3">
      <c r="C1340" s="438"/>
    </row>
    <row r="1341" spans="3:3" s="414" customFormat="1" x14ac:dyDescent="0.3">
      <c r="C1341" s="438"/>
    </row>
    <row r="1342" spans="3:3" s="414" customFormat="1" x14ac:dyDescent="0.3">
      <c r="C1342" s="438"/>
    </row>
    <row r="1343" spans="3:3" s="414" customFormat="1" x14ac:dyDescent="0.3">
      <c r="C1343" s="438"/>
    </row>
    <row r="1344" spans="3:3" s="414" customFormat="1" x14ac:dyDescent="0.3">
      <c r="C1344" s="438"/>
    </row>
    <row r="1345" spans="3:3" s="414" customFormat="1" x14ac:dyDescent="0.3">
      <c r="C1345" s="438"/>
    </row>
    <row r="1346" spans="3:3" s="414" customFormat="1" x14ac:dyDescent="0.3">
      <c r="C1346" s="438"/>
    </row>
    <row r="1347" spans="3:3" s="414" customFormat="1" x14ac:dyDescent="0.3">
      <c r="C1347" s="438"/>
    </row>
    <row r="1348" spans="3:3" s="414" customFormat="1" x14ac:dyDescent="0.3">
      <c r="C1348" s="438"/>
    </row>
    <row r="1349" spans="3:3" s="414" customFormat="1" x14ac:dyDescent="0.3">
      <c r="C1349" s="438"/>
    </row>
    <row r="1350" spans="3:3" s="414" customFormat="1" x14ac:dyDescent="0.3">
      <c r="C1350" s="438"/>
    </row>
    <row r="1351" spans="3:3" s="414" customFormat="1" x14ac:dyDescent="0.3">
      <c r="C1351" s="438"/>
    </row>
    <row r="1352" spans="3:3" s="414" customFormat="1" x14ac:dyDescent="0.3">
      <c r="C1352" s="438"/>
    </row>
    <row r="1353" spans="3:3" s="414" customFormat="1" x14ac:dyDescent="0.3">
      <c r="C1353" s="438"/>
    </row>
    <row r="1354" spans="3:3" s="414" customFormat="1" x14ac:dyDescent="0.3">
      <c r="C1354" s="438"/>
    </row>
    <row r="1355" spans="3:3" s="414" customFormat="1" x14ac:dyDescent="0.3">
      <c r="C1355" s="438"/>
    </row>
    <row r="1356" spans="3:3" s="414" customFormat="1" x14ac:dyDescent="0.3">
      <c r="C1356" s="438"/>
    </row>
    <row r="1357" spans="3:3" s="414" customFormat="1" x14ac:dyDescent="0.3">
      <c r="C1357" s="438"/>
    </row>
    <row r="1358" spans="3:3" s="414" customFormat="1" x14ac:dyDescent="0.3">
      <c r="C1358" s="438"/>
    </row>
    <row r="1359" spans="3:3" s="414" customFormat="1" x14ac:dyDescent="0.3">
      <c r="C1359" s="438"/>
    </row>
    <row r="1360" spans="3:3" s="414" customFormat="1" x14ac:dyDescent="0.3">
      <c r="C1360" s="438"/>
    </row>
    <row r="1361" spans="3:3" s="414" customFormat="1" x14ac:dyDescent="0.3">
      <c r="C1361" s="438"/>
    </row>
    <row r="1362" spans="3:3" s="414" customFormat="1" x14ac:dyDescent="0.3">
      <c r="C1362" s="438"/>
    </row>
    <row r="1363" spans="3:3" s="414" customFormat="1" x14ac:dyDescent="0.3">
      <c r="C1363" s="438"/>
    </row>
    <row r="1364" spans="3:3" s="414" customFormat="1" x14ac:dyDescent="0.3">
      <c r="C1364" s="438"/>
    </row>
    <row r="1365" spans="3:3" s="414" customFormat="1" x14ac:dyDescent="0.3">
      <c r="C1365" s="438"/>
    </row>
    <row r="1366" spans="3:3" s="414" customFormat="1" x14ac:dyDescent="0.3">
      <c r="C1366" s="438"/>
    </row>
    <row r="1367" spans="3:3" s="414" customFormat="1" x14ac:dyDescent="0.3">
      <c r="C1367" s="438"/>
    </row>
    <row r="1368" spans="3:3" s="414" customFormat="1" x14ac:dyDescent="0.3">
      <c r="C1368" s="438"/>
    </row>
    <row r="1369" spans="3:3" s="414" customFormat="1" x14ac:dyDescent="0.3">
      <c r="C1369" s="438"/>
    </row>
    <row r="1370" spans="3:3" s="414" customFormat="1" x14ac:dyDescent="0.3">
      <c r="C1370" s="438"/>
    </row>
    <row r="1371" spans="3:3" s="414" customFormat="1" x14ac:dyDescent="0.3">
      <c r="C1371" s="438"/>
    </row>
    <row r="1372" spans="3:3" s="414" customFormat="1" x14ac:dyDescent="0.3">
      <c r="C1372" s="438"/>
    </row>
    <row r="1373" spans="3:3" s="414" customFormat="1" x14ac:dyDescent="0.3">
      <c r="C1373" s="438"/>
    </row>
    <row r="1374" spans="3:3" s="414" customFormat="1" x14ac:dyDescent="0.3">
      <c r="C1374" s="438"/>
    </row>
    <row r="1375" spans="3:3" s="414" customFormat="1" x14ac:dyDescent="0.3">
      <c r="C1375" s="438"/>
    </row>
    <row r="1376" spans="3:3" s="414" customFormat="1" x14ac:dyDescent="0.3">
      <c r="C1376" s="438"/>
    </row>
    <row r="1377" spans="3:3" s="414" customFormat="1" x14ac:dyDescent="0.3">
      <c r="C1377" s="438"/>
    </row>
    <row r="1378" spans="3:3" s="414" customFormat="1" x14ac:dyDescent="0.3">
      <c r="C1378" s="438"/>
    </row>
    <row r="1379" spans="3:3" s="414" customFormat="1" x14ac:dyDescent="0.3">
      <c r="C1379" s="438"/>
    </row>
    <row r="1380" spans="3:3" s="414" customFormat="1" x14ac:dyDescent="0.3">
      <c r="C1380" s="438"/>
    </row>
    <row r="1381" spans="3:3" s="414" customFormat="1" x14ac:dyDescent="0.3">
      <c r="C1381" s="438"/>
    </row>
    <row r="1382" spans="3:3" s="414" customFormat="1" x14ac:dyDescent="0.3">
      <c r="C1382" s="438"/>
    </row>
    <row r="1383" spans="3:3" s="414" customFormat="1" x14ac:dyDescent="0.3">
      <c r="C1383" s="438"/>
    </row>
    <row r="1384" spans="3:3" s="414" customFormat="1" x14ac:dyDescent="0.3">
      <c r="C1384" s="438"/>
    </row>
    <row r="1385" spans="3:3" s="414" customFormat="1" x14ac:dyDescent="0.3">
      <c r="C1385" s="438"/>
    </row>
    <row r="1386" spans="3:3" s="414" customFormat="1" x14ac:dyDescent="0.3">
      <c r="C1386" s="438"/>
    </row>
    <row r="1387" spans="3:3" s="414" customFormat="1" x14ac:dyDescent="0.3">
      <c r="C1387" s="438"/>
    </row>
    <row r="1388" spans="3:3" s="414" customFormat="1" x14ac:dyDescent="0.3">
      <c r="C1388" s="438"/>
    </row>
    <row r="1389" spans="3:3" s="414" customFormat="1" x14ac:dyDescent="0.3">
      <c r="C1389" s="438"/>
    </row>
    <row r="1390" spans="3:3" s="414" customFormat="1" x14ac:dyDescent="0.3">
      <c r="C1390" s="438"/>
    </row>
    <row r="1391" spans="3:3" s="414" customFormat="1" x14ac:dyDescent="0.3">
      <c r="C1391" s="438"/>
    </row>
    <row r="1392" spans="3:3" s="414" customFormat="1" x14ac:dyDescent="0.3">
      <c r="C1392" s="438"/>
    </row>
    <row r="1393" spans="3:3" s="414" customFormat="1" x14ac:dyDescent="0.3">
      <c r="C1393" s="438"/>
    </row>
    <row r="1394" spans="3:3" s="414" customFormat="1" x14ac:dyDescent="0.3">
      <c r="C1394" s="438"/>
    </row>
    <row r="1395" spans="3:3" s="414" customFormat="1" x14ac:dyDescent="0.3">
      <c r="C1395" s="438"/>
    </row>
    <row r="1396" spans="3:3" s="414" customFormat="1" x14ac:dyDescent="0.3">
      <c r="C1396" s="438"/>
    </row>
    <row r="1397" spans="3:3" s="414" customFormat="1" x14ac:dyDescent="0.3">
      <c r="C1397" s="438"/>
    </row>
    <row r="1398" spans="3:3" s="414" customFormat="1" x14ac:dyDescent="0.3">
      <c r="C1398" s="438"/>
    </row>
    <row r="1399" spans="3:3" s="414" customFormat="1" x14ac:dyDescent="0.3">
      <c r="C1399" s="438"/>
    </row>
    <row r="1400" spans="3:3" s="414" customFormat="1" x14ac:dyDescent="0.3">
      <c r="C1400" s="438"/>
    </row>
    <row r="1401" spans="3:3" s="414" customFormat="1" x14ac:dyDescent="0.3">
      <c r="C1401" s="438"/>
    </row>
    <row r="1402" spans="3:3" s="414" customFormat="1" x14ac:dyDescent="0.3">
      <c r="C1402" s="438"/>
    </row>
    <row r="1403" spans="3:3" s="414" customFormat="1" x14ac:dyDescent="0.3">
      <c r="C1403" s="438"/>
    </row>
    <row r="1404" spans="3:3" s="414" customFormat="1" x14ac:dyDescent="0.3">
      <c r="C1404" s="438"/>
    </row>
    <row r="1405" spans="3:3" s="414" customFormat="1" x14ac:dyDescent="0.3">
      <c r="C1405" s="438"/>
    </row>
    <row r="1406" spans="3:3" s="414" customFormat="1" x14ac:dyDescent="0.3">
      <c r="C1406" s="438"/>
    </row>
    <row r="1407" spans="3:3" s="414" customFormat="1" x14ac:dyDescent="0.3">
      <c r="C1407" s="438"/>
    </row>
    <row r="1408" spans="3:3" s="414" customFormat="1" x14ac:dyDescent="0.3">
      <c r="C1408" s="438"/>
    </row>
    <row r="1409" spans="3:3" s="414" customFormat="1" x14ac:dyDescent="0.3">
      <c r="C1409" s="438"/>
    </row>
    <row r="1410" spans="3:3" s="414" customFormat="1" x14ac:dyDescent="0.3">
      <c r="C1410" s="438"/>
    </row>
    <row r="1411" spans="3:3" s="414" customFormat="1" x14ac:dyDescent="0.3">
      <c r="C1411" s="438"/>
    </row>
    <row r="1412" spans="3:3" s="414" customFormat="1" x14ac:dyDescent="0.3">
      <c r="C1412" s="438"/>
    </row>
    <row r="1413" spans="3:3" s="414" customFormat="1" x14ac:dyDescent="0.3">
      <c r="C1413" s="438"/>
    </row>
    <row r="1414" spans="3:3" s="414" customFormat="1" x14ac:dyDescent="0.3">
      <c r="C1414" s="438"/>
    </row>
    <row r="1415" spans="3:3" s="414" customFormat="1" x14ac:dyDescent="0.3">
      <c r="C1415" s="438"/>
    </row>
    <row r="1416" spans="3:3" s="414" customFormat="1" x14ac:dyDescent="0.3">
      <c r="C1416" s="438"/>
    </row>
    <row r="1417" spans="3:3" s="414" customFormat="1" x14ac:dyDescent="0.3">
      <c r="C1417" s="438"/>
    </row>
    <row r="1418" spans="3:3" s="414" customFormat="1" x14ac:dyDescent="0.3">
      <c r="C1418" s="438"/>
    </row>
    <row r="1419" spans="3:3" s="414" customFormat="1" x14ac:dyDescent="0.3">
      <c r="C1419" s="438"/>
    </row>
    <row r="1420" spans="3:3" s="414" customFormat="1" x14ac:dyDescent="0.3">
      <c r="C1420" s="438"/>
    </row>
    <row r="1421" spans="3:3" s="414" customFormat="1" x14ac:dyDescent="0.3">
      <c r="C1421" s="438"/>
    </row>
    <row r="1422" spans="3:3" s="414" customFormat="1" x14ac:dyDescent="0.3">
      <c r="C1422" s="438"/>
    </row>
    <row r="1423" spans="3:3" s="414" customFormat="1" x14ac:dyDescent="0.3">
      <c r="C1423" s="438"/>
    </row>
    <row r="1424" spans="3:3" s="414" customFormat="1" x14ac:dyDescent="0.3">
      <c r="C1424" s="438"/>
    </row>
    <row r="1425" spans="3:3" s="414" customFormat="1" x14ac:dyDescent="0.3">
      <c r="C1425" s="438"/>
    </row>
    <row r="1426" spans="3:3" s="414" customFormat="1" x14ac:dyDescent="0.3">
      <c r="C1426" s="438"/>
    </row>
    <row r="1427" spans="3:3" s="414" customFormat="1" x14ac:dyDescent="0.3">
      <c r="C1427" s="438"/>
    </row>
    <row r="1428" spans="3:3" s="414" customFormat="1" x14ac:dyDescent="0.3">
      <c r="C1428" s="438"/>
    </row>
    <row r="1429" spans="3:3" s="414" customFormat="1" x14ac:dyDescent="0.3">
      <c r="C1429" s="438"/>
    </row>
    <row r="1430" spans="3:3" s="414" customFormat="1" x14ac:dyDescent="0.3">
      <c r="C1430" s="438"/>
    </row>
    <row r="1431" spans="3:3" s="414" customFormat="1" x14ac:dyDescent="0.3">
      <c r="C1431" s="438"/>
    </row>
    <row r="1432" spans="3:3" s="414" customFormat="1" x14ac:dyDescent="0.3">
      <c r="C1432" s="438"/>
    </row>
    <row r="1433" spans="3:3" s="414" customFormat="1" x14ac:dyDescent="0.3">
      <c r="C1433" s="438"/>
    </row>
    <row r="1434" spans="3:3" s="414" customFormat="1" x14ac:dyDescent="0.3">
      <c r="C1434" s="438"/>
    </row>
    <row r="1435" spans="3:3" s="414" customFormat="1" x14ac:dyDescent="0.3">
      <c r="C1435" s="438"/>
    </row>
    <row r="1436" spans="3:3" s="414" customFormat="1" x14ac:dyDescent="0.3">
      <c r="C1436" s="438"/>
    </row>
    <row r="1437" spans="3:3" s="414" customFormat="1" x14ac:dyDescent="0.3">
      <c r="C1437" s="438"/>
    </row>
    <row r="1438" spans="3:3" s="414" customFormat="1" x14ac:dyDescent="0.3">
      <c r="C1438" s="438"/>
    </row>
    <row r="1439" spans="3:3" s="414" customFormat="1" x14ac:dyDescent="0.3">
      <c r="C1439" s="438"/>
    </row>
    <row r="1440" spans="3:3" s="414" customFormat="1" x14ac:dyDescent="0.3">
      <c r="C1440" s="438"/>
    </row>
    <row r="1441" spans="3:3" s="414" customFormat="1" x14ac:dyDescent="0.3">
      <c r="C1441" s="438"/>
    </row>
    <row r="1442" spans="3:3" s="414" customFormat="1" x14ac:dyDescent="0.3">
      <c r="C1442" s="438"/>
    </row>
    <row r="1443" spans="3:3" s="414" customFormat="1" x14ac:dyDescent="0.3">
      <c r="C1443" s="438"/>
    </row>
    <row r="1444" spans="3:3" s="414" customFormat="1" x14ac:dyDescent="0.3">
      <c r="C1444" s="438"/>
    </row>
    <row r="1445" spans="3:3" s="414" customFormat="1" x14ac:dyDescent="0.3">
      <c r="C1445" s="438"/>
    </row>
    <row r="1446" spans="3:3" s="414" customFormat="1" x14ac:dyDescent="0.3">
      <c r="C1446" s="438"/>
    </row>
    <row r="1447" spans="3:3" s="414" customFormat="1" x14ac:dyDescent="0.3">
      <c r="C1447" s="438"/>
    </row>
    <row r="1448" spans="3:3" s="414" customFormat="1" x14ac:dyDescent="0.3">
      <c r="C1448" s="438"/>
    </row>
    <row r="1449" spans="3:3" s="414" customFormat="1" x14ac:dyDescent="0.3">
      <c r="C1449" s="438"/>
    </row>
    <row r="1450" spans="3:3" s="414" customFormat="1" x14ac:dyDescent="0.3">
      <c r="C1450" s="438"/>
    </row>
    <row r="1451" spans="3:3" s="414" customFormat="1" x14ac:dyDescent="0.3">
      <c r="C1451" s="438"/>
    </row>
    <row r="1452" spans="3:3" s="414" customFormat="1" x14ac:dyDescent="0.3">
      <c r="C1452" s="438"/>
    </row>
    <row r="1453" spans="3:3" s="414" customFormat="1" x14ac:dyDescent="0.3">
      <c r="C1453" s="438"/>
    </row>
    <row r="1454" spans="3:3" s="414" customFormat="1" x14ac:dyDescent="0.3">
      <c r="C1454" s="438"/>
    </row>
    <row r="1455" spans="3:3" s="414" customFormat="1" x14ac:dyDescent="0.3">
      <c r="C1455" s="438"/>
    </row>
    <row r="1456" spans="3:3" s="414" customFormat="1" x14ac:dyDescent="0.3">
      <c r="C1456" s="438"/>
    </row>
    <row r="1457" spans="3:3" s="414" customFormat="1" x14ac:dyDescent="0.3">
      <c r="C1457" s="438"/>
    </row>
    <row r="1458" spans="3:3" s="414" customFormat="1" x14ac:dyDescent="0.3">
      <c r="C1458" s="438"/>
    </row>
    <row r="1459" spans="3:3" s="414" customFormat="1" x14ac:dyDescent="0.3">
      <c r="C1459" s="438"/>
    </row>
    <row r="1460" spans="3:3" s="414" customFormat="1" x14ac:dyDescent="0.3">
      <c r="C1460" s="438"/>
    </row>
    <row r="1461" spans="3:3" s="414" customFormat="1" x14ac:dyDescent="0.3">
      <c r="C1461" s="438"/>
    </row>
    <row r="1462" spans="3:3" s="414" customFormat="1" x14ac:dyDescent="0.3">
      <c r="C1462" s="438"/>
    </row>
    <row r="1463" spans="3:3" s="414" customFormat="1" x14ac:dyDescent="0.3">
      <c r="C1463" s="438"/>
    </row>
    <row r="1464" spans="3:3" s="414" customFormat="1" x14ac:dyDescent="0.3">
      <c r="C1464" s="438"/>
    </row>
    <row r="1465" spans="3:3" s="414" customFormat="1" x14ac:dyDescent="0.3">
      <c r="C1465" s="438"/>
    </row>
    <row r="1466" spans="3:3" s="414" customFormat="1" x14ac:dyDescent="0.3">
      <c r="C1466" s="438"/>
    </row>
    <row r="1467" spans="3:3" s="414" customFormat="1" x14ac:dyDescent="0.3">
      <c r="C1467" s="438"/>
    </row>
    <row r="1468" spans="3:3" s="414" customFormat="1" x14ac:dyDescent="0.3">
      <c r="C1468" s="438"/>
    </row>
    <row r="1469" spans="3:3" s="414" customFormat="1" x14ac:dyDescent="0.3">
      <c r="C1469" s="438"/>
    </row>
    <row r="1470" spans="3:3" s="414" customFormat="1" x14ac:dyDescent="0.3">
      <c r="C1470" s="438"/>
    </row>
    <row r="1471" spans="3:3" s="414" customFormat="1" x14ac:dyDescent="0.3">
      <c r="C1471" s="438"/>
    </row>
    <row r="1472" spans="3:3" s="414" customFormat="1" x14ac:dyDescent="0.3">
      <c r="C1472" s="438"/>
    </row>
    <row r="1473" spans="3:3" s="414" customFormat="1" x14ac:dyDescent="0.3">
      <c r="C1473" s="438"/>
    </row>
    <row r="1474" spans="3:3" s="414" customFormat="1" x14ac:dyDescent="0.3">
      <c r="C1474" s="438"/>
    </row>
    <row r="1475" spans="3:3" s="414" customFormat="1" x14ac:dyDescent="0.3">
      <c r="C1475" s="438"/>
    </row>
    <row r="1476" spans="3:3" s="414" customFormat="1" x14ac:dyDescent="0.3">
      <c r="C1476" s="438"/>
    </row>
    <row r="1477" spans="3:3" s="414" customFormat="1" x14ac:dyDescent="0.3">
      <c r="C1477" s="438"/>
    </row>
    <row r="1478" spans="3:3" s="414" customFormat="1" x14ac:dyDescent="0.3">
      <c r="C1478" s="438"/>
    </row>
    <row r="1479" spans="3:3" s="414" customFormat="1" x14ac:dyDescent="0.3">
      <c r="C1479" s="438"/>
    </row>
    <row r="1480" spans="3:3" s="414" customFormat="1" x14ac:dyDescent="0.3">
      <c r="C1480" s="438"/>
    </row>
    <row r="1481" spans="3:3" s="414" customFormat="1" x14ac:dyDescent="0.3">
      <c r="C1481" s="438"/>
    </row>
    <row r="1482" spans="3:3" s="414" customFormat="1" x14ac:dyDescent="0.3">
      <c r="C1482" s="438"/>
    </row>
    <row r="1483" spans="3:3" s="414" customFormat="1" x14ac:dyDescent="0.3">
      <c r="C1483" s="438"/>
    </row>
    <row r="1484" spans="3:3" s="414" customFormat="1" x14ac:dyDescent="0.3">
      <c r="C1484" s="438"/>
    </row>
    <row r="1485" spans="3:3" s="414" customFormat="1" x14ac:dyDescent="0.3">
      <c r="C1485" s="438"/>
    </row>
    <row r="1486" spans="3:3" s="414" customFormat="1" x14ac:dyDescent="0.3">
      <c r="C1486" s="438"/>
    </row>
    <row r="1487" spans="3:3" s="414" customFormat="1" x14ac:dyDescent="0.3">
      <c r="C1487" s="438"/>
    </row>
    <row r="1488" spans="3:3" s="414" customFormat="1" x14ac:dyDescent="0.3">
      <c r="C1488" s="438"/>
    </row>
    <row r="1489" spans="3:3" s="414" customFormat="1" x14ac:dyDescent="0.3">
      <c r="C1489" s="438"/>
    </row>
    <row r="1490" spans="3:3" s="414" customFormat="1" x14ac:dyDescent="0.3">
      <c r="C1490" s="438"/>
    </row>
    <row r="1491" spans="3:3" s="414" customFormat="1" x14ac:dyDescent="0.3">
      <c r="C1491" s="438"/>
    </row>
    <row r="1492" spans="3:3" s="414" customFormat="1" x14ac:dyDescent="0.3">
      <c r="C1492" s="438"/>
    </row>
    <row r="1493" spans="3:3" s="414" customFormat="1" x14ac:dyDescent="0.3">
      <c r="C1493" s="438"/>
    </row>
    <row r="1494" spans="3:3" s="414" customFormat="1" x14ac:dyDescent="0.3">
      <c r="C1494" s="438"/>
    </row>
    <row r="1495" spans="3:3" s="414" customFormat="1" x14ac:dyDescent="0.3">
      <c r="C1495" s="438"/>
    </row>
    <row r="1496" spans="3:3" s="414" customFormat="1" x14ac:dyDescent="0.3">
      <c r="C1496" s="438"/>
    </row>
    <row r="1497" spans="3:3" s="414" customFormat="1" x14ac:dyDescent="0.3">
      <c r="C1497" s="438"/>
    </row>
    <row r="1498" spans="3:3" s="414" customFormat="1" x14ac:dyDescent="0.3">
      <c r="C1498" s="438"/>
    </row>
    <row r="1499" spans="3:3" s="414" customFormat="1" x14ac:dyDescent="0.3">
      <c r="C1499" s="438"/>
    </row>
    <row r="1500" spans="3:3" s="414" customFormat="1" x14ac:dyDescent="0.3">
      <c r="C1500" s="438"/>
    </row>
    <row r="1501" spans="3:3" s="414" customFormat="1" x14ac:dyDescent="0.3">
      <c r="C1501" s="438"/>
    </row>
    <row r="1502" spans="3:3" s="414" customFormat="1" x14ac:dyDescent="0.3">
      <c r="C1502" s="438"/>
    </row>
    <row r="1503" spans="3:3" s="414" customFormat="1" x14ac:dyDescent="0.3">
      <c r="C1503" s="438"/>
    </row>
    <row r="1504" spans="3:3" s="414" customFormat="1" x14ac:dyDescent="0.3">
      <c r="C1504" s="438"/>
    </row>
    <row r="1505" spans="3:3" s="414" customFormat="1" x14ac:dyDescent="0.3">
      <c r="C1505" s="438"/>
    </row>
    <row r="1506" spans="3:3" s="414" customFormat="1" x14ac:dyDescent="0.3">
      <c r="C1506" s="438"/>
    </row>
    <row r="1507" spans="3:3" s="414" customFormat="1" x14ac:dyDescent="0.3">
      <c r="C1507" s="438"/>
    </row>
    <row r="1508" spans="3:3" s="414" customFormat="1" x14ac:dyDescent="0.3">
      <c r="C1508" s="438"/>
    </row>
    <row r="1509" spans="3:3" s="414" customFormat="1" x14ac:dyDescent="0.3">
      <c r="C1509" s="438"/>
    </row>
    <row r="1510" spans="3:3" s="414" customFormat="1" x14ac:dyDescent="0.3">
      <c r="C1510" s="438"/>
    </row>
    <row r="1511" spans="3:3" s="414" customFormat="1" x14ac:dyDescent="0.3">
      <c r="C1511" s="438"/>
    </row>
    <row r="1512" spans="3:3" s="414" customFormat="1" x14ac:dyDescent="0.3">
      <c r="C1512" s="438"/>
    </row>
    <row r="1513" spans="3:3" s="414" customFormat="1" x14ac:dyDescent="0.3">
      <c r="C1513" s="438"/>
    </row>
    <row r="1514" spans="3:3" s="414" customFormat="1" x14ac:dyDescent="0.3">
      <c r="C1514" s="438"/>
    </row>
    <row r="1515" spans="3:3" s="414" customFormat="1" x14ac:dyDescent="0.3">
      <c r="C1515" s="438"/>
    </row>
    <row r="1516" spans="3:3" s="414" customFormat="1" x14ac:dyDescent="0.3">
      <c r="C1516" s="438"/>
    </row>
    <row r="1517" spans="3:3" s="414" customFormat="1" x14ac:dyDescent="0.3">
      <c r="C1517" s="438"/>
    </row>
    <row r="1518" spans="3:3" s="414" customFormat="1" x14ac:dyDescent="0.3">
      <c r="C1518" s="438"/>
    </row>
    <row r="1519" spans="3:3" s="414" customFormat="1" x14ac:dyDescent="0.3">
      <c r="C1519" s="438"/>
    </row>
    <row r="1520" spans="3:3" s="414" customFormat="1" x14ac:dyDescent="0.3">
      <c r="C1520" s="438"/>
    </row>
    <row r="1521" spans="3:3" s="414" customFormat="1" x14ac:dyDescent="0.3">
      <c r="C1521" s="438"/>
    </row>
    <row r="1522" spans="3:3" s="414" customFormat="1" x14ac:dyDescent="0.3">
      <c r="C1522" s="438"/>
    </row>
    <row r="1523" spans="3:3" s="414" customFormat="1" x14ac:dyDescent="0.3">
      <c r="C1523" s="438"/>
    </row>
    <row r="1524" spans="3:3" s="414" customFormat="1" x14ac:dyDescent="0.3">
      <c r="C1524" s="438"/>
    </row>
    <row r="1525" spans="3:3" s="414" customFormat="1" x14ac:dyDescent="0.3">
      <c r="C1525" s="438"/>
    </row>
    <row r="1526" spans="3:3" s="414" customFormat="1" x14ac:dyDescent="0.3">
      <c r="C1526" s="438"/>
    </row>
    <row r="1527" spans="3:3" s="414" customFormat="1" x14ac:dyDescent="0.3">
      <c r="C1527" s="438"/>
    </row>
    <row r="1528" spans="3:3" s="414" customFormat="1" x14ac:dyDescent="0.3">
      <c r="C1528" s="438"/>
    </row>
    <row r="1529" spans="3:3" s="414" customFormat="1" x14ac:dyDescent="0.3">
      <c r="C1529" s="438"/>
    </row>
    <row r="1530" spans="3:3" s="414" customFormat="1" x14ac:dyDescent="0.3">
      <c r="C1530" s="438"/>
    </row>
    <row r="1531" spans="3:3" s="414" customFormat="1" x14ac:dyDescent="0.3">
      <c r="C1531" s="438"/>
    </row>
    <row r="1532" spans="3:3" s="414" customFormat="1" x14ac:dyDescent="0.3">
      <c r="C1532" s="438"/>
    </row>
    <row r="1533" spans="3:3" s="414" customFormat="1" x14ac:dyDescent="0.3">
      <c r="C1533" s="438"/>
    </row>
    <row r="1534" spans="3:3" s="414" customFormat="1" x14ac:dyDescent="0.3">
      <c r="C1534" s="438"/>
    </row>
    <row r="1535" spans="3:3" s="414" customFormat="1" x14ac:dyDescent="0.3">
      <c r="C1535" s="438"/>
    </row>
    <row r="1536" spans="3:3" s="414" customFormat="1" x14ac:dyDescent="0.3">
      <c r="C1536" s="438"/>
    </row>
    <row r="1537" spans="3:3" s="414" customFormat="1" x14ac:dyDescent="0.3">
      <c r="C1537" s="438"/>
    </row>
    <row r="1538" spans="3:3" s="414" customFormat="1" x14ac:dyDescent="0.3">
      <c r="C1538" s="438"/>
    </row>
    <row r="1539" spans="3:3" s="414" customFormat="1" x14ac:dyDescent="0.3">
      <c r="C1539" s="438"/>
    </row>
    <row r="1540" spans="3:3" s="414" customFormat="1" x14ac:dyDescent="0.3">
      <c r="C1540" s="438"/>
    </row>
    <row r="1541" spans="3:3" s="414" customFormat="1" x14ac:dyDescent="0.3">
      <c r="C1541" s="438"/>
    </row>
    <row r="1542" spans="3:3" s="414" customFormat="1" x14ac:dyDescent="0.3">
      <c r="C1542" s="438"/>
    </row>
    <row r="1543" spans="3:3" s="414" customFormat="1" x14ac:dyDescent="0.3">
      <c r="C1543" s="438"/>
    </row>
    <row r="1544" spans="3:3" s="414" customFormat="1" x14ac:dyDescent="0.3">
      <c r="C1544" s="438"/>
    </row>
    <row r="1545" spans="3:3" s="414" customFormat="1" x14ac:dyDescent="0.3">
      <c r="C1545" s="438"/>
    </row>
    <row r="1546" spans="3:3" s="414" customFormat="1" x14ac:dyDescent="0.3">
      <c r="C1546" s="438"/>
    </row>
    <row r="1547" spans="3:3" s="414" customFormat="1" x14ac:dyDescent="0.3">
      <c r="C1547" s="438"/>
    </row>
    <row r="1548" spans="3:3" s="414" customFormat="1" x14ac:dyDescent="0.3">
      <c r="C1548" s="438"/>
    </row>
    <row r="1549" spans="3:3" s="414" customFormat="1" x14ac:dyDescent="0.3">
      <c r="C1549" s="438"/>
    </row>
    <row r="1550" spans="3:3" s="414" customFormat="1" x14ac:dyDescent="0.3">
      <c r="C1550" s="438"/>
    </row>
    <row r="1551" spans="3:3" s="414" customFormat="1" x14ac:dyDescent="0.3">
      <c r="C1551" s="438"/>
    </row>
    <row r="1552" spans="3:3" s="414" customFormat="1" x14ac:dyDescent="0.3">
      <c r="C1552" s="438"/>
    </row>
    <row r="1553" spans="3:3" s="414" customFormat="1" x14ac:dyDescent="0.3">
      <c r="C1553" s="438"/>
    </row>
    <row r="1554" spans="3:3" s="414" customFormat="1" x14ac:dyDescent="0.3">
      <c r="C1554" s="438"/>
    </row>
    <row r="1555" spans="3:3" s="414" customFormat="1" x14ac:dyDescent="0.3">
      <c r="C1555" s="438"/>
    </row>
    <row r="1556" spans="3:3" s="414" customFormat="1" x14ac:dyDescent="0.3">
      <c r="C1556" s="438"/>
    </row>
    <row r="1557" spans="3:3" s="414" customFormat="1" x14ac:dyDescent="0.3">
      <c r="C1557" s="438"/>
    </row>
    <row r="1558" spans="3:3" s="414" customFormat="1" x14ac:dyDescent="0.3">
      <c r="C1558" s="438"/>
    </row>
    <row r="1559" spans="3:3" s="414" customFormat="1" x14ac:dyDescent="0.3">
      <c r="C1559" s="438"/>
    </row>
    <row r="1560" spans="3:3" s="414" customFormat="1" x14ac:dyDescent="0.3">
      <c r="C1560" s="438"/>
    </row>
    <row r="1561" spans="3:3" s="414" customFormat="1" x14ac:dyDescent="0.3">
      <c r="C1561" s="438"/>
    </row>
    <row r="1562" spans="3:3" s="414" customFormat="1" x14ac:dyDescent="0.3">
      <c r="C1562" s="438"/>
    </row>
    <row r="1563" spans="3:3" s="414" customFormat="1" x14ac:dyDescent="0.3">
      <c r="C1563" s="438"/>
    </row>
    <row r="1564" spans="3:3" s="414" customFormat="1" x14ac:dyDescent="0.3">
      <c r="C1564" s="438"/>
    </row>
    <row r="1565" spans="3:3" s="414" customFormat="1" x14ac:dyDescent="0.3">
      <c r="C1565" s="438"/>
    </row>
    <row r="1566" spans="3:3" s="414" customFormat="1" x14ac:dyDescent="0.3">
      <c r="C1566" s="438"/>
    </row>
    <row r="1567" spans="3:3" s="414" customFormat="1" x14ac:dyDescent="0.3">
      <c r="C1567" s="438"/>
    </row>
    <row r="1568" spans="3:3" s="414" customFormat="1" x14ac:dyDescent="0.3">
      <c r="C1568" s="438"/>
    </row>
    <row r="1569" spans="3:3" s="414" customFormat="1" x14ac:dyDescent="0.3">
      <c r="C1569" s="438"/>
    </row>
    <row r="1570" spans="3:3" s="414" customFormat="1" x14ac:dyDescent="0.3">
      <c r="C1570" s="438"/>
    </row>
    <row r="1571" spans="3:3" s="414" customFormat="1" x14ac:dyDescent="0.3">
      <c r="C1571" s="438"/>
    </row>
    <row r="1572" spans="3:3" s="414" customFormat="1" x14ac:dyDescent="0.3">
      <c r="C1572" s="438"/>
    </row>
    <row r="1573" spans="3:3" s="414" customFormat="1" x14ac:dyDescent="0.3">
      <c r="C1573" s="438"/>
    </row>
    <row r="1574" spans="3:3" s="414" customFormat="1" x14ac:dyDescent="0.3">
      <c r="C1574" s="438"/>
    </row>
    <row r="1575" spans="3:3" s="414" customFormat="1" x14ac:dyDescent="0.3">
      <c r="C1575" s="438"/>
    </row>
    <row r="1576" spans="3:3" s="414" customFormat="1" x14ac:dyDescent="0.3">
      <c r="C1576" s="438"/>
    </row>
    <row r="1577" spans="3:3" s="414" customFormat="1" x14ac:dyDescent="0.3">
      <c r="C1577" s="438"/>
    </row>
    <row r="1578" spans="3:3" s="414" customFormat="1" x14ac:dyDescent="0.3">
      <c r="C1578" s="438"/>
    </row>
    <row r="1579" spans="3:3" s="414" customFormat="1" x14ac:dyDescent="0.3">
      <c r="C1579" s="438"/>
    </row>
    <row r="1580" spans="3:3" s="414" customFormat="1" x14ac:dyDescent="0.3">
      <c r="C1580" s="438"/>
    </row>
    <row r="1581" spans="3:3" s="414" customFormat="1" x14ac:dyDescent="0.3">
      <c r="C1581" s="438"/>
    </row>
    <row r="1582" spans="3:3" s="414" customFormat="1" x14ac:dyDescent="0.3">
      <c r="C1582" s="438"/>
    </row>
    <row r="1583" spans="3:3" s="414" customFormat="1" x14ac:dyDescent="0.3">
      <c r="C1583" s="438"/>
    </row>
    <row r="1584" spans="3:3" s="414" customFormat="1" x14ac:dyDescent="0.3">
      <c r="C1584" s="438"/>
    </row>
    <row r="1585" spans="3:3" s="414" customFormat="1" x14ac:dyDescent="0.3">
      <c r="C1585" s="438"/>
    </row>
    <row r="1586" spans="3:3" s="414" customFormat="1" x14ac:dyDescent="0.3">
      <c r="C1586" s="438"/>
    </row>
    <row r="1587" spans="3:3" s="414" customFormat="1" x14ac:dyDescent="0.3">
      <c r="C1587" s="438"/>
    </row>
    <row r="1588" spans="3:3" s="414" customFormat="1" x14ac:dyDescent="0.3">
      <c r="C1588" s="438"/>
    </row>
    <row r="1589" spans="3:3" s="414" customFormat="1" x14ac:dyDescent="0.3">
      <c r="C1589" s="438"/>
    </row>
    <row r="1590" spans="3:3" s="414" customFormat="1" x14ac:dyDescent="0.3">
      <c r="C1590" s="438"/>
    </row>
    <row r="1591" spans="3:3" s="414" customFormat="1" x14ac:dyDescent="0.3">
      <c r="C1591" s="438"/>
    </row>
    <row r="1592" spans="3:3" s="414" customFormat="1" x14ac:dyDescent="0.3">
      <c r="C1592" s="438"/>
    </row>
    <row r="1593" spans="3:3" s="414" customFormat="1" x14ac:dyDescent="0.3">
      <c r="C1593" s="438"/>
    </row>
    <row r="1594" spans="3:3" s="414" customFormat="1" x14ac:dyDescent="0.3">
      <c r="C1594" s="438"/>
    </row>
    <row r="1595" spans="3:3" s="414" customFormat="1" x14ac:dyDescent="0.3">
      <c r="C1595" s="438"/>
    </row>
    <row r="1596" spans="3:3" s="414" customFormat="1" x14ac:dyDescent="0.3">
      <c r="C1596" s="438"/>
    </row>
    <row r="1597" spans="3:3" s="414" customFormat="1" x14ac:dyDescent="0.3">
      <c r="C1597" s="438"/>
    </row>
    <row r="1598" spans="3:3" s="414" customFormat="1" x14ac:dyDescent="0.3">
      <c r="C1598" s="438"/>
    </row>
    <row r="1599" spans="3:3" s="414" customFormat="1" x14ac:dyDescent="0.3">
      <c r="C1599" s="438"/>
    </row>
    <row r="1600" spans="3:3" s="414" customFormat="1" x14ac:dyDescent="0.3">
      <c r="C1600" s="438"/>
    </row>
    <row r="1601" spans="3:3" s="414" customFormat="1" x14ac:dyDescent="0.3">
      <c r="C1601" s="438"/>
    </row>
    <row r="1602" spans="3:3" s="414" customFormat="1" x14ac:dyDescent="0.3">
      <c r="C1602" s="438"/>
    </row>
    <row r="1603" spans="3:3" s="414" customFormat="1" x14ac:dyDescent="0.3">
      <c r="C1603" s="438"/>
    </row>
    <row r="1604" spans="3:3" s="414" customFormat="1" x14ac:dyDescent="0.3">
      <c r="C1604" s="438"/>
    </row>
    <row r="1605" spans="3:3" s="414" customFormat="1" x14ac:dyDescent="0.3">
      <c r="C1605" s="438"/>
    </row>
    <row r="1606" spans="3:3" s="414" customFormat="1" x14ac:dyDescent="0.3">
      <c r="C1606" s="438"/>
    </row>
    <row r="1607" spans="3:3" s="414" customFormat="1" x14ac:dyDescent="0.3">
      <c r="C1607" s="438"/>
    </row>
    <row r="1608" spans="3:3" s="414" customFormat="1" x14ac:dyDescent="0.3">
      <c r="C1608" s="438"/>
    </row>
    <row r="1609" spans="3:3" s="414" customFormat="1" x14ac:dyDescent="0.3">
      <c r="C1609" s="438"/>
    </row>
    <row r="1610" spans="3:3" s="414" customFormat="1" x14ac:dyDescent="0.3">
      <c r="C1610" s="438"/>
    </row>
    <row r="1611" spans="3:3" s="414" customFormat="1" x14ac:dyDescent="0.3">
      <c r="C1611" s="438"/>
    </row>
    <row r="1612" spans="3:3" s="414" customFormat="1" x14ac:dyDescent="0.3">
      <c r="C1612" s="438"/>
    </row>
    <row r="1613" spans="3:3" s="414" customFormat="1" x14ac:dyDescent="0.3">
      <c r="C1613" s="438"/>
    </row>
    <row r="1614" spans="3:3" s="414" customFormat="1" x14ac:dyDescent="0.3">
      <c r="C1614" s="438"/>
    </row>
    <row r="1615" spans="3:3" s="414" customFormat="1" x14ac:dyDescent="0.3">
      <c r="C1615" s="438"/>
    </row>
    <row r="1616" spans="3:3" s="414" customFormat="1" x14ac:dyDescent="0.3">
      <c r="C1616" s="438"/>
    </row>
    <row r="1617" spans="3:3" s="414" customFormat="1" x14ac:dyDescent="0.3">
      <c r="C1617" s="438"/>
    </row>
    <row r="1618" spans="3:3" s="414" customFormat="1" x14ac:dyDescent="0.3">
      <c r="C1618" s="438"/>
    </row>
    <row r="1619" spans="3:3" s="414" customFormat="1" x14ac:dyDescent="0.3">
      <c r="C1619" s="438"/>
    </row>
    <row r="1620" spans="3:3" s="414" customFormat="1" x14ac:dyDescent="0.3">
      <c r="C1620" s="438"/>
    </row>
    <row r="1621" spans="3:3" s="414" customFormat="1" x14ac:dyDescent="0.3">
      <c r="C1621" s="438"/>
    </row>
    <row r="1622" spans="3:3" s="414" customFormat="1" x14ac:dyDescent="0.3">
      <c r="C1622" s="438"/>
    </row>
    <row r="1623" spans="3:3" s="414" customFormat="1" x14ac:dyDescent="0.3">
      <c r="C1623" s="438"/>
    </row>
    <row r="1624" spans="3:3" s="414" customFormat="1" x14ac:dyDescent="0.3">
      <c r="C1624" s="438"/>
    </row>
    <row r="1625" spans="3:3" s="414" customFormat="1" x14ac:dyDescent="0.3">
      <c r="C1625" s="438"/>
    </row>
    <row r="1626" spans="3:3" s="414" customFormat="1" x14ac:dyDescent="0.3">
      <c r="C1626" s="438"/>
    </row>
    <row r="1627" spans="3:3" s="414" customFormat="1" x14ac:dyDescent="0.3">
      <c r="C1627" s="438"/>
    </row>
    <row r="1628" spans="3:3" s="414" customFormat="1" x14ac:dyDescent="0.3">
      <c r="C1628" s="438"/>
    </row>
    <row r="1629" spans="3:3" s="414" customFormat="1" x14ac:dyDescent="0.3">
      <c r="C1629" s="438"/>
    </row>
    <row r="1630" spans="3:3" s="414" customFormat="1" x14ac:dyDescent="0.3">
      <c r="C1630" s="438"/>
    </row>
    <row r="1631" spans="3:3" s="414" customFormat="1" x14ac:dyDescent="0.3">
      <c r="C1631" s="438"/>
    </row>
    <row r="1632" spans="3:3" s="414" customFormat="1" x14ac:dyDescent="0.3">
      <c r="C1632" s="438"/>
    </row>
    <row r="1633" spans="3:3" s="414" customFormat="1" x14ac:dyDescent="0.3">
      <c r="C1633" s="438"/>
    </row>
    <row r="1634" spans="3:3" s="414" customFormat="1" x14ac:dyDescent="0.3">
      <c r="C1634" s="438"/>
    </row>
    <row r="1635" spans="3:3" s="414" customFormat="1" x14ac:dyDescent="0.3">
      <c r="C1635" s="438"/>
    </row>
    <row r="1636" spans="3:3" s="414" customFormat="1" x14ac:dyDescent="0.3">
      <c r="C1636" s="438"/>
    </row>
    <row r="1637" spans="3:3" s="414" customFormat="1" x14ac:dyDescent="0.3">
      <c r="C1637" s="438"/>
    </row>
    <row r="1638" spans="3:3" s="414" customFormat="1" x14ac:dyDescent="0.3">
      <c r="C1638" s="438"/>
    </row>
    <row r="1639" spans="3:3" s="414" customFormat="1" x14ac:dyDescent="0.3">
      <c r="C1639" s="438"/>
    </row>
    <row r="1640" spans="3:3" s="414" customFormat="1" x14ac:dyDescent="0.3">
      <c r="C1640" s="438"/>
    </row>
    <row r="1641" spans="3:3" s="414" customFormat="1" x14ac:dyDescent="0.3">
      <c r="C1641" s="438"/>
    </row>
    <row r="1642" spans="3:3" s="414" customFormat="1" x14ac:dyDescent="0.3">
      <c r="C1642" s="438"/>
    </row>
    <row r="1643" spans="3:3" s="414" customFormat="1" x14ac:dyDescent="0.3">
      <c r="C1643" s="438"/>
    </row>
    <row r="1644" spans="3:3" s="414" customFormat="1" x14ac:dyDescent="0.3">
      <c r="C1644" s="438"/>
    </row>
    <row r="1645" spans="3:3" s="414" customFormat="1" x14ac:dyDescent="0.3">
      <c r="C1645" s="438"/>
    </row>
    <row r="1646" spans="3:3" s="414" customFormat="1" x14ac:dyDescent="0.3">
      <c r="C1646" s="438"/>
    </row>
    <row r="1647" spans="3:3" s="414" customFormat="1" x14ac:dyDescent="0.3">
      <c r="C1647" s="438"/>
    </row>
    <row r="1648" spans="3:3" s="414" customFormat="1" x14ac:dyDescent="0.3">
      <c r="C1648" s="438"/>
    </row>
    <row r="1649" spans="3:3" s="414" customFormat="1" x14ac:dyDescent="0.3">
      <c r="C1649" s="438"/>
    </row>
    <row r="1650" spans="3:3" s="414" customFormat="1" x14ac:dyDescent="0.3">
      <c r="C1650" s="438"/>
    </row>
    <row r="1651" spans="3:3" s="414" customFormat="1" x14ac:dyDescent="0.3">
      <c r="C1651" s="438"/>
    </row>
    <row r="1652" spans="3:3" s="414" customFormat="1" x14ac:dyDescent="0.3">
      <c r="C1652" s="438"/>
    </row>
    <row r="1653" spans="3:3" s="414" customFormat="1" x14ac:dyDescent="0.3">
      <c r="C1653" s="438"/>
    </row>
    <row r="1654" spans="3:3" s="414" customFormat="1" x14ac:dyDescent="0.3">
      <c r="C1654" s="438"/>
    </row>
    <row r="1655" spans="3:3" s="414" customFormat="1" x14ac:dyDescent="0.3">
      <c r="C1655" s="438"/>
    </row>
    <row r="1656" spans="3:3" s="414" customFormat="1" x14ac:dyDescent="0.3">
      <c r="C1656" s="438"/>
    </row>
    <row r="1657" spans="3:3" s="414" customFormat="1" x14ac:dyDescent="0.3">
      <c r="C1657" s="438"/>
    </row>
    <row r="1658" spans="3:3" s="414" customFormat="1" x14ac:dyDescent="0.3">
      <c r="C1658" s="438"/>
    </row>
    <row r="1659" spans="3:3" s="414" customFormat="1" x14ac:dyDescent="0.3">
      <c r="C1659" s="438"/>
    </row>
    <row r="1660" spans="3:3" s="414" customFormat="1" x14ac:dyDescent="0.3">
      <c r="C1660" s="438"/>
    </row>
    <row r="1661" spans="3:3" s="414" customFormat="1" x14ac:dyDescent="0.3">
      <c r="C1661" s="438"/>
    </row>
    <row r="1662" spans="3:3" s="414" customFormat="1" x14ac:dyDescent="0.3">
      <c r="C1662" s="438"/>
    </row>
    <row r="1663" spans="3:3" s="414" customFormat="1" x14ac:dyDescent="0.3">
      <c r="C1663" s="438"/>
    </row>
    <row r="1664" spans="3:3" s="414" customFormat="1" x14ac:dyDescent="0.3">
      <c r="C1664" s="438"/>
    </row>
    <row r="1665" spans="3:3" s="414" customFormat="1" x14ac:dyDescent="0.3">
      <c r="C1665" s="438"/>
    </row>
    <row r="1666" spans="3:3" s="414" customFormat="1" x14ac:dyDescent="0.3">
      <c r="C1666" s="438"/>
    </row>
    <row r="1667" spans="3:3" s="414" customFormat="1" x14ac:dyDescent="0.3">
      <c r="C1667" s="438"/>
    </row>
    <row r="1668" spans="3:3" s="414" customFormat="1" x14ac:dyDescent="0.3">
      <c r="C1668" s="438"/>
    </row>
    <row r="1669" spans="3:3" s="414" customFormat="1" x14ac:dyDescent="0.3">
      <c r="C1669" s="438"/>
    </row>
    <row r="1670" spans="3:3" s="414" customFormat="1" x14ac:dyDescent="0.3">
      <c r="C1670" s="438"/>
    </row>
    <row r="1671" spans="3:3" s="414" customFormat="1" x14ac:dyDescent="0.3">
      <c r="C1671" s="438"/>
    </row>
    <row r="1672" spans="3:3" s="414" customFormat="1" x14ac:dyDescent="0.3">
      <c r="C1672" s="438"/>
    </row>
    <row r="1673" spans="3:3" s="414" customFormat="1" x14ac:dyDescent="0.3">
      <c r="C1673" s="438"/>
    </row>
    <row r="1674" spans="3:3" s="414" customFormat="1" x14ac:dyDescent="0.3">
      <c r="C1674" s="438"/>
    </row>
    <row r="1675" spans="3:3" s="414" customFormat="1" x14ac:dyDescent="0.3">
      <c r="C1675" s="438"/>
    </row>
    <row r="1676" spans="3:3" s="414" customFormat="1" x14ac:dyDescent="0.3">
      <c r="C1676" s="438"/>
    </row>
    <row r="1677" spans="3:3" s="414" customFormat="1" x14ac:dyDescent="0.3">
      <c r="C1677" s="438"/>
    </row>
    <row r="1678" spans="3:3" s="414" customFormat="1" x14ac:dyDescent="0.3">
      <c r="C1678" s="438"/>
    </row>
    <row r="1679" spans="3:3" s="414" customFormat="1" x14ac:dyDescent="0.3">
      <c r="C1679" s="438"/>
    </row>
    <row r="1680" spans="3:3" s="414" customFormat="1" x14ac:dyDescent="0.3">
      <c r="C1680" s="438"/>
    </row>
    <row r="1681" spans="3:3" s="414" customFormat="1" x14ac:dyDescent="0.3">
      <c r="C1681" s="438"/>
    </row>
    <row r="1682" spans="3:3" s="414" customFormat="1" x14ac:dyDescent="0.3">
      <c r="C1682" s="438"/>
    </row>
    <row r="1683" spans="3:3" s="414" customFormat="1" x14ac:dyDescent="0.3">
      <c r="C1683" s="438"/>
    </row>
    <row r="1684" spans="3:3" s="414" customFormat="1" x14ac:dyDescent="0.3">
      <c r="C1684" s="438"/>
    </row>
    <row r="1685" spans="3:3" s="414" customFormat="1" x14ac:dyDescent="0.3">
      <c r="C1685" s="438"/>
    </row>
    <row r="1686" spans="3:3" s="414" customFormat="1" x14ac:dyDescent="0.3">
      <c r="C1686" s="438"/>
    </row>
    <row r="1687" spans="3:3" s="414" customFormat="1" x14ac:dyDescent="0.3">
      <c r="C1687" s="438"/>
    </row>
    <row r="1688" spans="3:3" s="414" customFormat="1" x14ac:dyDescent="0.3">
      <c r="C1688" s="438"/>
    </row>
    <row r="1689" spans="3:3" s="414" customFormat="1" x14ac:dyDescent="0.3">
      <c r="C1689" s="438"/>
    </row>
    <row r="1690" spans="3:3" s="414" customFormat="1" x14ac:dyDescent="0.3">
      <c r="C1690" s="438"/>
    </row>
    <row r="1691" spans="3:3" s="414" customFormat="1" x14ac:dyDescent="0.3">
      <c r="C1691" s="438"/>
    </row>
    <row r="1692" spans="3:3" s="414" customFormat="1" x14ac:dyDescent="0.3">
      <c r="C1692" s="438"/>
    </row>
    <row r="1693" spans="3:3" s="414" customFormat="1" x14ac:dyDescent="0.3">
      <c r="C1693" s="438"/>
    </row>
    <row r="1694" spans="3:3" s="414" customFormat="1" x14ac:dyDescent="0.3">
      <c r="C1694" s="438"/>
    </row>
    <row r="1695" spans="3:3" s="414" customFormat="1" x14ac:dyDescent="0.3">
      <c r="C1695" s="438"/>
    </row>
    <row r="1696" spans="3:3" s="414" customFormat="1" x14ac:dyDescent="0.3">
      <c r="C1696" s="438"/>
    </row>
    <row r="1697" spans="3:3" s="414" customFormat="1" x14ac:dyDescent="0.3">
      <c r="C1697" s="438"/>
    </row>
    <row r="1698" spans="3:3" s="414" customFormat="1" x14ac:dyDescent="0.3">
      <c r="C1698" s="438"/>
    </row>
    <row r="1699" spans="3:3" s="414" customFormat="1" x14ac:dyDescent="0.3">
      <c r="C1699" s="438"/>
    </row>
    <row r="1700" spans="3:3" s="414" customFormat="1" x14ac:dyDescent="0.3">
      <c r="C1700" s="438"/>
    </row>
    <row r="1701" spans="3:3" s="414" customFormat="1" x14ac:dyDescent="0.3">
      <c r="C1701" s="438"/>
    </row>
    <row r="1702" spans="3:3" s="414" customFormat="1" x14ac:dyDescent="0.3">
      <c r="C1702" s="438"/>
    </row>
    <row r="1703" spans="3:3" s="414" customFormat="1" x14ac:dyDescent="0.3">
      <c r="C1703" s="438"/>
    </row>
    <row r="1704" spans="3:3" s="414" customFormat="1" x14ac:dyDescent="0.3">
      <c r="C1704" s="438"/>
    </row>
    <row r="1705" spans="3:3" s="414" customFormat="1" x14ac:dyDescent="0.3">
      <c r="C1705" s="438"/>
    </row>
    <row r="1706" spans="3:3" s="414" customFormat="1" x14ac:dyDescent="0.3">
      <c r="C1706" s="438"/>
    </row>
    <row r="1707" spans="3:3" s="414" customFormat="1" x14ac:dyDescent="0.3">
      <c r="C1707" s="438"/>
    </row>
    <row r="1708" spans="3:3" s="414" customFormat="1" x14ac:dyDescent="0.3">
      <c r="C1708" s="438"/>
    </row>
    <row r="1709" spans="3:3" s="414" customFormat="1" x14ac:dyDescent="0.3">
      <c r="C1709" s="438"/>
    </row>
    <row r="1710" spans="3:3" s="414" customFormat="1" x14ac:dyDescent="0.3">
      <c r="C1710" s="438"/>
    </row>
    <row r="1711" spans="3:3" s="414" customFormat="1" x14ac:dyDescent="0.3">
      <c r="C1711" s="438"/>
    </row>
    <row r="1712" spans="3:3" s="414" customFormat="1" x14ac:dyDescent="0.3">
      <c r="C1712" s="438"/>
    </row>
    <row r="1713" spans="3:3" s="414" customFormat="1" x14ac:dyDescent="0.3">
      <c r="C1713" s="438"/>
    </row>
    <row r="1714" spans="3:3" s="414" customFormat="1" x14ac:dyDescent="0.3">
      <c r="C1714" s="438"/>
    </row>
    <row r="1715" spans="3:3" s="414" customFormat="1" x14ac:dyDescent="0.3">
      <c r="C1715" s="438"/>
    </row>
    <row r="1716" spans="3:3" s="414" customFormat="1" x14ac:dyDescent="0.3">
      <c r="C1716" s="438"/>
    </row>
    <row r="1717" spans="3:3" s="414" customFormat="1" x14ac:dyDescent="0.3">
      <c r="C1717" s="438"/>
    </row>
    <row r="1718" spans="3:3" s="414" customFormat="1" x14ac:dyDescent="0.3">
      <c r="C1718" s="438"/>
    </row>
    <row r="1719" spans="3:3" s="414" customFormat="1" x14ac:dyDescent="0.3">
      <c r="C1719" s="438"/>
    </row>
    <row r="1720" spans="3:3" s="414" customFormat="1" x14ac:dyDescent="0.3">
      <c r="C1720" s="438"/>
    </row>
    <row r="1721" spans="3:3" s="414" customFormat="1" x14ac:dyDescent="0.3">
      <c r="C1721" s="438"/>
    </row>
    <row r="1722" spans="3:3" s="414" customFormat="1" x14ac:dyDescent="0.3">
      <c r="C1722" s="438"/>
    </row>
    <row r="1723" spans="3:3" s="414" customFormat="1" x14ac:dyDescent="0.3">
      <c r="C1723" s="438"/>
    </row>
    <row r="1724" spans="3:3" s="414" customFormat="1" x14ac:dyDescent="0.3">
      <c r="C1724" s="438"/>
    </row>
    <row r="1725" spans="3:3" s="414" customFormat="1" x14ac:dyDescent="0.3">
      <c r="C1725" s="438"/>
    </row>
    <row r="1726" spans="3:3" s="414" customFormat="1" x14ac:dyDescent="0.3">
      <c r="C1726" s="438"/>
    </row>
    <row r="1727" spans="3:3" s="414" customFormat="1" x14ac:dyDescent="0.3">
      <c r="C1727" s="438"/>
    </row>
    <row r="1728" spans="3:3" s="414" customFormat="1" x14ac:dyDescent="0.3">
      <c r="C1728" s="438"/>
    </row>
    <row r="1729" spans="3:3" s="414" customFormat="1" x14ac:dyDescent="0.3">
      <c r="C1729" s="438"/>
    </row>
    <row r="1730" spans="3:3" s="414" customFormat="1" x14ac:dyDescent="0.3">
      <c r="C1730" s="438"/>
    </row>
    <row r="1731" spans="3:3" s="414" customFormat="1" x14ac:dyDescent="0.3">
      <c r="C1731" s="438"/>
    </row>
    <row r="1732" spans="3:3" s="414" customFormat="1" x14ac:dyDescent="0.3">
      <c r="C1732" s="438"/>
    </row>
    <row r="1733" spans="3:3" s="414" customFormat="1" x14ac:dyDescent="0.3">
      <c r="C1733" s="438"/>
    </row>
    <row r="1734" spans="3:3" s="414" customFormat="1" x14ac:dyDescent="0.3">
      <c r="C1734" s="438"/>
    </row>
    <row r="1735" spans="3:3" s="414" customFormat="1" x14ac:dyDescent="0.3">
      <c r="C1735" s="438"/>
    </row>
    <row r="1736" spans="3:3" s="414" customFormat="1" x14ac:dyDescent="0.3">
      <c r="C1736" s="438"/>
    </row>
    <row r="1737" spans="3:3" s="414" customFormat="1" x14ac:dyDescent="0.3">
      <c r="C1737" s="438"/>
    </row>
    <row r="1738" spans="3:3" s="414" customFormat="1" x14ac:dyDescent="0.3">
      <c r="C1738" s="438"/>
    </row>
    <row r="1739" spans="3:3" s="414" customFormat="1" x14ac:dyDescent="0.3">
      <c r="C1739" s="438"/>
    </row>
    <row r="1740" spans="3:3" s="414" customFormat="1" x14ac:dyDescent="0.3">
      <c r="C1740" s="438"/>
    </row>
    <row r="1741" spans="3:3" s="414" customFormat="1" x14ac:dyDescent="0.3">
      <c r="C1741" s="438"/>
    </row>
    <row r="1742" spans="3:3" s="414" customFormat="1" x14ac:dyDescent="0.3">
      <c r="C1742" s="438"/>
    </row>
    <row r="1743" spans="3:3" s="414" customFormat="1" x14ac:dyDescent="0.3">
      <c r="C1743" s="438"/>
    </row>
    <row r="1744" spans="3:3" s="414" customFormat="1" x14ac:dyDescent="0.3">
      <c r="C1744" s="438"/>
    </row>
    <row r="1745" spans="3:3" s="414" customFormat="1" x14ac:dyDescent="0.3">
      <c r="C1745" s="438"/>
    </row>
    <row r="1746" spans="3:3" s="414" customFormat="1" x14ac:dyDescent="0.3">
      <c r="C1746" s="438"/>
    </row>
    <row r="1747" spans="3:3" s="414" customFormat="1" x14ac:dyDescent="0.3">
      <c r="C1747" s="438"/>
    </row>
    <row r="1748" spans="3:3" s="414" customFormat="1" x14ac:dyDescent="0.3">
      <c r="C1748" s="438"/>
    </row>
    <row r="1749" spans="3:3" s="414" customFormat="1" x14ac:dyDescent="0.3">
      <c r="C1749" s="438"/>
    </row>
    <row r="1750" spans="3:3" s="414" customFormat="1" x14ac:dyDescent="0.3">
      <c r="C1750" s="438"/>
    </row>
    <row r="1751" spans="3:3" s="414" customFormat="1" x14ac:dyDescent="0.3">
      <c r="C1751" s="438"/>
    </row>
    <row r="1752" spans="3:3" s="414" customFormat="1" x14ac:dyDescent="0.3">
      <c r="C1752" s="438"/>
    </row>
    <row r="1753" spans="3:3" s="414" customFormat="1" x14ac:dyDescent="0.3">
      <c r="C1753" s="438"/>
    </row>
    <row r="1754" spans="3:3" s="414" customFormat="1" x14ac:dyDescent="0.3">
      <c r="C1754" s="438"/>
    </row>
    <row r="1755" spans="3:3" s="414" customFormat="1" x14ac:dyDescent="0.3">
      <c r="C1755" s="438"/>
    </row>
    <row r="1756" spans="3:3" s="414" customFormat="1" x14ac:dyDescent="0.3">
      <c r="C1756" s="438"/>
    </row>
    <row r="1757" spans="3:3" s="414" customFormat="1" x14ac:dyDescent="0.3">
      <c r="C1757" s="438"/>
    </row>
    <row r="1758" spans="3:3" s="414" customFormat="1" x14ac:dyDescent="0.3">
      <c r="C1758" s="438"/>
    </row>
    <row r="1759" spans="3:3" s="414" customFormat="1" x14ac:dyDescent="0.3">
      <c r="C1759" s="438"/>
    </row>
    <row r="1760" spans="3:3" s="414" customFormat="1" x14ac:dyDescent="0.3">
      <c r="C1760" s="438"/>
    </row>
    <row r="1761" spans="3:3" s="414" customFormat="1" x14ac:dyDescent="0.3">
      <c r="C1761" s="438"/>
    </row>
    <row r="1762" spans="3:3" s="414" customFormat="1" x14ac:dyDescent="0.3">
      <c r="C1762" s="438"/>
    </row>
  </sheetData>
  <sheetProtection algorithmName="SHA-512" hashValue="gktCHnlG295ZwIHqWOuR7e+Hms84vzdU7nGjzdn2fI4XEqHU9oFCyzJpKSfH8oJAlgCzl/hVtH9/ucs9J+Jamw==" saltValue="+3JAAC/elMdpnIA22LjN8g==" spinCount="100000" sheet="1" selectLockedCells="1"/>
  <mergeCells count="8">
    <mergeCell ref="B9:J10"/>
    <mergeCell ref="B11:C14"/>
    <mergeCell ref="D11:D14"/>
    <mergeCell ref="E11:E13"/>
    <mergeCell ref="F11:G12"/>
    <mergeCell ref="H11:H13"/>
    <mergeCell ref="I11:I13"/>
    <mergeCell ref="J11:J13"/>
  </mergeCells>
  <printOptions horizontalCentered="1"/>
  <pageMargins left="0.39370078740157483" right="0.39370078740157483" top="1.0236220472440944" bottom="0.39370078740157483" header="0.31496062992125984" footer="0.51181102362204722"/>
  <pageSetup paperSize="9" scale="86" orientation="landscape" r:id="rId1"/>
  <headerFooter alignWithMargins="0"/>
  <ignoredErrors>
    <ignoredError sqref="J15:J26" unlockedFormula="1"/>
    <ignoredError sqref="D27" numberStoredAsText="1"/>
    <ignoredError sqref="E27:J27" numberStoredAsText="1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AD1357"/>
  <sheetViews>
    <sheetView topLeftCell="B16" workbookViewId="0">
      <selection activeCell="H28" sqref="H28"/>
    </sheetView>
  </sheetViews>
  <sheetFormatPr baseColWidth="10" defaultColWidth="11.44140625" defaultRowHeight="15.6" x14ac:dyDescent="0.3"/>
  <cols>
    <col min="1" max="1" width="5" style="414" customWidth="1"/>
    <col min="2" max="2" width="5.44140625" style="994" customWidth="1"/>
    <col min="3" max="3" width="33.77734375" style="1033" customWidth="1"/>
    <col min="4" max="4" width="21.44140625" style="994" customWidth="1"/>
    <col min="5" max="5" width="1.5546875" style="994" bestFit="1" customWidth="1"/>
    <col min="6" max="6" width="20.88671875" style="994" customWidth="1"/>
    <col min="7" max="7" width="3.88671875" style="994" customWidth="1"/>
    <col min="8" max="10" width="15.33203125" style="994" customWidth="1"/>
    <col min="11" max="11" width="19.33203125" style="994" customWidth="1"/>
    <col min="12" max="13" width="15.33203125" style="994" customWidth="1"/>
    <col min="14" max="15" width="12" style="414" customWidth="1"/>
    <col min="16" max="258" width="10.88671875" style="414"/>
    <col min="259" max="259" width="5.44140625" style="414" customWidth="1"/>
    <col min="260" max="260" width="8.109375" style="414" customWidth="1"/>
    <col min="261" max="261" width="21.44140625" style="414" customWidth="1"/>
    <col min="262" max="262" width="1.5546875" style="414" bestFit="1" customWidth="1"/>
    <col min="263" max="263" width="20.88671875" style="414" customWidth="1"/>
    <col min="264" max="264" width="3.88671875" style="414" customWidth="1"/>
    <col min="265" max="269" width="15.33203125" style="414" customWidth="1"/>
    <col min="270" max="271" width="12" style="414" customWidth="1"/>
    <col min="272" max="514" width="10.88671875" style="414"/>
    <col min="515" max="515" width="5.44140625" style="414" customWidth="1"/>
    <col min="516" max="516" width="8.109375" style="414" customWidth="1"/>
    <col min="517" max="517" width="21.44140625" style="414" customWidth="1"/>
    <col min="518" max="518" width="1.5546875" style="414" bestFit="1" customWidth="1"/>
    <col min="519" max="519" width="20.88671875" style="414" customWidth="1"/>
    <col min="520" max="520" width="3.88671875" style="414" customWidth="1"/>
    <col min="521" max="525" width="15.33203125" style="414" customWidth="1"/>
    <col min="526" max="527" width="12" style="414" customWidth="1"/>
    <col min="528" max="770" width="10.88671875" style="414"/>
    <col min="771" max="771" width="5.44140625" style="414" customWidth="1"/>
    <col min="772" max="772" width="8.109375" style="414" customWidth="1"/>
    <col min="773" max="773" width="21.44140625" style="414" customWidth="1"/>
    <col min="774" max="774" width="1.5546875" style="414" bestFit="1" customWidth="1"/>
    <col min="775" max="775" width="20.88671875" style="414" customWidth="1"/>
    <col min="776" max="776" width="3.88671875" style="414" customWidth="1"/>
    <col min="777" max="781" width="15.33203125" style="414" customWidth="1"/>
    <col min="782" max="783" width="12" style="414" customWidth="1"/>
    <col min="784" max="1026" width="10.88671875" style="414"/>
    <col min="1027" max="1027" width="5.44140625" style="414" customWidth="1"/>
    <col min="1028" max="1028" width="8.109375" style="414" customWidth="1"/>
    <col min="1029" max="1029" width="21.44140625" style="414" customWidth="1"/>
    <col min="1030" max="1030" width="1.5546875" style="414" bestFit="1" customWidth="1"/>
    <col min="1031" max="1031" width="20.88671875" style="414" customWidth="1"/>
    <col min="1032" max="1032" width="3.88671875" style="414" customWidth="1"/>
    <col min="1033" max="1037" width="15.33203125" style="414" customWidth="1"/>
    <col min="1038" max="1039" width="12" style="414" customWidth="1"/>
    <col min="1040" max="1282" width="10.88671875" style="414"/>
    <col min="1283" max="1283" width="5.44140625" style="414" customWidth="1"/>
    <col min="1284" max="1284" width="8.109375" style="414" customWidth="1"/>
    <col min="1285" max="1285" width="21.44140625" style="414" customWidth="1"/>
    <col min="1286" max="1286" width="1.5546875" style="414" bestFit="1" customWidth="1"/>
    <col min="1287" max="1287" width="20.88671875" style="414" customWidth="1"/>
    <col min="1288" max="1288" width="3.88671875" style="414" customWidth="1"/>
    <col min="1289" max="1293" width="15.33203125" style="414" customWidth="1"/>
    <col min="1294" max="1295" width="12" style="414" customWidth="1"/>
    <col min="1296" max="1538" width="10.88671875" style="414"/>
    <col min="1539" max="1539" width="5.44140625" style="414" customWidth="1"/>
    <col min="1540" max="1540" width="8.109375" style="414" customWidth="1"/>
    <col min="1541" max="1541" width="21.44140625" style="414" customWidth="1"/>
    <col min="1542" max="1542" width="1.5546875" style="414" bestFit="1" customWidth="1"/>
    <col min="1543" max="1543" width="20.88671875" style="414" customWidth="1"/>
    <col min="1544" max="1544" width="3.88671875" style="414" customWidth="1"/>
    <col min="1545" max="1549" width="15.33203125" style="414" customWidth="1"/>
    <col min="1550" max="1551" width="12" style="414" customWidth="1"/>
    <col min="1552" max="1794" width="10.88671875" style="414"/>
    <col min="1795" max="1795" width="5.44140625" style="414" customWidth="1"/>
    <col min="1796" max="1796" width="8.109375" style="414" customWidth="1"/>
    <col min="1797" max="1797" width="21.44140625" style="414" customWidth="1"/>
    <col min="1798" max="1798" width="1.5546875" style="414" bestFit="1" customWidth="1"/>
    <col min="1799" max="1799" width="20.88671875" style="414" customWidth="1"/>
    <col min="1800" max="1800" width="3.88671875" style="414" customWidth="1"/>
    <col min="1801" max="1805" width="15.33203125" style="414" customWidth="1"/>
    <col min="1806" max="1807" width="12" style="414" customWidth="1"/>
    <col min="1808" max="2050" width="10.88671875" style="414"/>
    <col min="2051" max="2051" width="5.44140625" style="414" customWidth="1"/>
    <col min="2052" max="2052" width="8.109375" style="414" customWidth="1"/>
    <col min="2053" max="2053" width="21.44140625" style="414" customWidth="1"/>
    <col min="2054" max="2054" width="1.5546875" style="414" bestFit="1" customWidth="1"/>
    <col min="2055" max="2055" width="20.88671875" style="414" customWidth="1"/>
    <col min="2056" max="2056" width="3.88671875" style="414" customWidth="1"/>
    <col min="2057" max="2061" width="15.33203125" style="414" customWidth="1"/>
    <col min="2062" max="2063" width="12" style="414" customWidth="1"/>
    <col min="2064" max="2306" width="10.88671875" style="414"/>
    <col min="2307" max="2307" width="5.44140625" style="414" customWidth="1"/>
    <col min="2308" max="2308" width="8.109375" style="414" customWidth="1"/>
    <col min="2309" max="2309" width="21.44140625" style="414" customWidth="1"/>
    <col min="2310" max="2310" width="1.5546875" style="414" bestFit="1" customWidth="1"/>
    <col min="2311" max="2311" width="20.88671875" style="414" customWidth="1"/>
    <col min="2312" max="2312" width="3.88671875" style="414" customWidth="1"/>
    <col min="2313" max="2317" width="15.33203125" style="414" customWidth="1"/>
    <col min="2318" max="2319" width="12" style="414" customWidth="1"/>
    <col min="2320" max="2562" width="10.88671875" style="414"/>
    <col min="2563" max="2563" width="5.44140625" style="414" customWidth="1"/>
    <col min="2564" max="2564" width="8.109375" style="414" customWidth="1"/>
    <col min="2565" max="2565" width="21.44140625" style="414" customWidth="1"/>
    <col min="2566" max="2566" width="1.5546875" style="414" bestFit="1" customWidth="1"/>
    <col min="2567" max="2567" width="20.88671875" style="414" customWidth="1"/>
    <col min="2568" max="2568" width="3.88671875" style="414" customWidth="1"/>
    <col min="2569" max="2573" width="15.33203125" style="414" customWidth="1"/>
    <col min="2574" max="2575" width="12" style="414" customWidth="1"/>
    <col min="2576" max="2818" width="10.88671875" style="414"/>
    <col min="2819" max="2819" width="5.44140625" style="414" customWidth="1"/>
    <col min="2820" max="2820" width="8.109375" style="414" customWidth="1"/>
    <col min="2821" max="2821" width="21.44140625" style="414" customWidth="1"/>
    <col min="2822" max="2822" width="1.5546875" style="414" bestFit="1" customWidth="1"/>
    <col min="2823" max="2823" width="20.88671875" style="414" customWidth="1"/>
    <col min="2824" max="2824" width="3.88671875" style="414" customWidth="1"/>
    <col min="2825" max="2829" width="15.33203125" style="414" customWidth="1"/>
    <col min="2830" max="2831" width="12" style="414" customWidth="1"/>
    <col min="2832" max="3074" width="10.88671875" style="414"/>
    <col min="3075" max="3075" width="5.44140625" style="414" customWidth="1"/>
    <col min="3076" max="3076" width="8.109375" style="414" customWidth="1"/>
    <col min="3077" max="3077" width="21.44140625" style="414" customWidth="1"/>
    <col min="3078" max="3078" width="1.5546875" style="414" bestFit="1" customWidth="1"/>
    <col min="3079" max="3079" width="20.88671875" style="414" customWidth="1"/>
    <col min="3080" max="3080" width="3.88671875" style="414" customWidth="1"/>
    <col min="3081" max="3085" width="15.33203125" style="414" customWidth="1"/>
    <col min="3086" max="3087" width="12" style="414" customWidth="1"/>
    <col min="3088" max="3330" width="10.88671875" style="414"/>
    <col min="3331" max="3331" width="5.44140625" style="414" customWidth="1"/>
    <col min="3332" max="3332" width="8.109375" style="414" customWidth="1"/>
    <col min="3333" max="3333" width="21.44140625" style="414" customWidth="1"/>
    <col min="3334" max="3334" width="1.5546875" style="414" bestFit="1" customWidth="1"/>
    <col min="3335" max="3335" width="20.88671875" style="414" customWidth="1"/>
    <col min="3336" max="3336" width="3.88671875" style="414" customWidth="1"/>
    <col min="3337" max="3341" width="15.33203125" style="414" customWidth="1"/>
    <col min="3342" max="3343" width="12" style="414" customWidth="1"/>
    <col min="3344" max="3586" width="10.88671875" style="414"/>
    <col min="3587" max="3587" width="5.44140625" style="414" customWidth="1"/>
    <col min="3588" max="3588" width="8.109375" style="414" customWidth="1"/>
    <col min="3589" max="3589" width="21.44140625" style="414" customWidth="1"/>
    <col min="3590" max="3590" width="1.5546875" style="414" bestFit="1" customWidth="1"/>
    <col min="3591" max="3591" width="20.88671875" style="414" customWidth="1"/>
    <col min="3592" max="3592" width="3.88671875" style="414" customWidth="1"/>
    <col min="3593" max="3597" width="15.33203125" style="414" customWidth="1"/>
    <col min="3598" max="3599" width="12" style="414" customWidth="1"/>
    <col min="3600" max="3842" width="10.88671875" style="414"/>
    <col min="3843" max="3843" width="5.44140625" style="414" customWidth="1"/>
    <col min="3844" max="3844" width="8.109375" style="414" customWidth="1"/>
    <col min="3845" max="3845" width="21.44140625" style="414" customWidth="1"/>
    <col min="3846" max="3846" width="1.5546875" style="414" bestFit="1" customWidth="1"/>
    <col min="3847" max="3847" width="20.88671875" style="414" customWidth="1"/>
    <col min="3848" max="3848" width="3.88671875" style="414" customWidth="1"/>
    <col min="3849" max="3853" width="15.33203125" style="414" customWidth="1"/>
    <col min="3854" max="3855" width="12" style="414" customWidth="1"/>
    <col min="3856" max="4098" width="10.88671875" style="414"/>
    <col min="4099" max="4099" width="5.44140625" style="414" customWidth="1"/>
    <col min="4100" max="4100" width="8.109375" style="414" customWidth="1"/>
    <col min="4101" max="4101" width="21.44140625" style="414" customWidth="1"/>
    <col min="4102" max="4102" width="1.5546875" style="414" bestFit="1" customWidth="1"/>
    <col min="4103" max="4103" width="20.88671875" style="414" customWidth="1"/>
    <col min="4104" max="4104" width="3.88671875" style="414" customWidth="1"/>
    <col min="4105" max="4109" width="15.33203125" style="414" customWidth="1"/>
    <col min="4110" max="4111" width="12" style="414" customWidth="1"/>
    <col min="4112" max="4354" width="10.88671875" style="414"/>
    <col min="4355" max="4355" width="5.44140625" style="414" customWidth="1"/>
    <col min="4356" max="4356" width="8.109375" style="414" customWidth="1"/>
    <col min="4357" max="4357" width="21.44140625" style="414" customWidth="1"/>
    <col min="4358" max="4358" width="1.5546875" style="414" bestFit="1" customWidth="1"/>
    <col min="4359" max="4359" width="20.88671875" style="414" customWidth="1"/>
    <col min="4360" max="4360" width="3.88671875" style="414" customWidth="1"/>
    <col min="4361" max="4365" width="15.33203125" style="414" customWidth="1"/>
    <col min="4366" max="4367" width="12" style="414" customWidth="1"/>
    <col min="4368" max="4610" width="10.88671875" style="414"/>
    <col min="4611" max="4611" width="5.44140625" style="414" customWidth="1"/>
    <col min="4612" max="4612" width="8.109375" style="414" customWidth="1"/>
    <col min="4613" max="4613" width="21.44140625" style="414" customWidth="1"/>
    <col min="4614" max="4614" width="1.5546875" style="414" bestFit="1" customWidth="1"/>
    <col min="4615" max="4615" width="20.88671875" style="414" customWidth="1"/>
    <col min="4616" max="4616" width="3.88671875" style="414" customWidth="1"/>
    <col min="4617" max="4621" width="15.33203125" style="414" customWidth="1"/>
    <col min="4622" max="4623" width="12" style="414" customWidth="1"/>
    <col min="4624" max="4866" width="10.88671875" style="414"/>
    <col min="4867" max="4867" width="5.44140625" style="414" customWidth="1"/>
    <col min="4868" max="4868" width="8.109375" style="414" customWidth="1"/>
    <col min="4869" max="4869" width="21.44140625" style="414" customWidth="1"/>
    <col min="4870" max="4870" width="1.5546875" style="414" bestFit="1" customWidth="1"/>
    <col min="4871" max="4871" width="20.88671875" style="414" customWidth="1"/>
    <col min="4872" max="4872" width="3.88671875" style="414" customWidth="1"/>
    <col min="4873" max="4877" width="15.33203125" style="414" customWidth="1"/>
    <col min="4878" max="4879" width="12" style="414" customWidth="1"/>
    <col min="4880" max="5122" width="10.88671875" style="414"/>
    <col min="5123" max="5123" width="5.44140625" style="414" customWidth="1"/>
    <col min="5124" max="5124" width="8.109375" style="414" customWidth="1"/>
    <col min="5125" max="5125" width="21.44140625" style="414" customWidth="1"/>
    <col min="5126" max="5126" width="1.5546875" style="414" bestFit="1" customWidth="1"/>
    <col min="5127" max="5127" width="20.88671875" style="414" customWidth="1"/>
    <col min="5128" max="5128" width="3.88671875" style="414" customWidth="1"/>
    <col min="5129" max="5133" width="15.33203125" style="414" customWidth="1"/>
    <col min="5134" max="5135" width="12" style="414" customWidth="1"/>
    <col min="5136" max="5378" width="10.88671875" style="414"/>
    <col min="5379" max="5379" width="5.44140625" style="414" customWidth="1"/>
    <col min="5380" max="5380" width="8.109375" style="414" customWidth="1"/>
    <col min="5381" max="5381" width="21.44140625" style="414" customWidth="1"/>
    <col min="5382" max="5382" width="1.5546875" style="414" bestFit="1" customWidth="1"/>
    <col min="5383" max="5383" width="20.88671875" style="414" customWidth="1"/>
    <col min="5384" max="5384" width="3.88671875" style="414" customWidth="1"/>
    <col min="5385" max="5389" width="15.33203125" style="414" customWidth="1"/>
    <col min="5390" max="5391" width="12" style="414" customWidth="1"/>
    <col min="5392" max="5634" width="10.88671875" style="414"/>
    <col min="5635" max="5635" width="5.44140625" style="414" customWidth="1"/>
    <col min="5636" max="5636" width="8.109375" style="414" customWidth="1"/>
    <col min="5637" max="5637" width="21.44140625" style="414" customWidth="1"/>
    <col min="5638" max="5638" width="1.5546875" style="414" bestFit="1" customWidth="1"/>
    <col min="5639" max="5639" width="20.88671875" style="414" customWidth="1"/>
    <col min="5640" max="5640" width="3.88671875" style="414" customWidth="1"/>
    <col min="5641" max="5645" width="15.33203125" style="414" customWidth="1"/>
    <col min="5646" max="5647" width="12" style="414" customWidth="1"/>
    <col min="5648" max="5890" width="10.88671875" style="414"/>
    <col min="5891" max="5891" width="5.44140625" style="414" customWidth="1"/>
    <col min="5892" max="5892" width="8.109375" style="414" customWidth="1"/>
    <col min="5893" max="5893" width="21.44140625" style="414" customWidth="1"/>
    <col min="5894" max="5894" width="1.5546875" style="414" bestFit="1" customWidth="1"/>
    <col min="5895" max="5895" width="20.88671875" style="414" customWidth="1"/>
    <col min="5896" max="5896" width="3.88671875" style="414" customWidth="1"/>
    <col min="5897" max="5901" width="15.33203125" style="414" customWidth="1"/>
    <col min="5902" max="5903" width="12" style="414" customWidth="1"/>
    <col min="5904" max="6146" width="10.88671875" style="414"/>
    <col min="6147" max="6147" width="5.44140625" style="414" customWidth="1"/>
    <col min="6148" max="6148" width="8.109375" style="414" customWidth="1"/>
    <col min="6149" max="6149" width="21.44140625" style="414" customWidth="1"/>
    <col min="6150" max="6150" width="1.5546875" style="414" bestFit="1" customWidth="1"/>
    <col min="6151" max="6151" width="20.88671875" style="414" customWidth="1"/>
    <col min="6152" max="6152" width="3.88671875" style="414" customWidth="1"/>
    <col min="6153" max="6157" width="15.33203125" style="414" customWidth="1"/>
    <col min="6158" max="6159" width="12" style="414" customWidth="1"/>
    <col min="6160" max="6402" width="10.88671875" style="414"/>
    <col min="6403" max="6403" width="5.44140625" style="414" customWidth="1"/>
    <col min="6404" max="6404" width="8.109375" style="414" customWidth="1"/>
    <col min="6405" max="6405" width="21.44140625" style="414" customWidth="1"/>
    <col min="6406" max="6406" width="1.5546875" style="414" bestFit="1" customWidth="1"/>
    <col min="6407" max="6407" width="20.88671875" style="414" customWidth="1"/>
    <col min="6408" max="6408" width="3.88671875" style="414" customWidth="1"/>
    <col min="6409" max="6413" width="15.33203125" style="414" customWidth="1"/>
    <col min="6414" max="6415" width="12" style="414" customWidth="1"/>
    <col min="6416" max="6658" width="10.88671875" style="414"/>
    <col min="6659" max="6659" width="5.44140625" style="414" customWidth="1"/>
    <col min="6660" max="6660" width="8.109375" style="414" customWidth="1"/>
    <col min="6661" max="6661" width="21.44140625" style="414" customWidth="1"/>
    <col min="6662" max="6662" width="1.5546875" style="414" bestFit="1" customWidth="1"/>
    <col min="6663" max="6663" width="20.88671875" style="414" customWidth="1"/>
    <col min="6664" max="6664" width="3.88671875" style="414" customWidth="1"/>
    <col min="6665" max="6669" width="15.33203125" style="414" customWidth="1"/>
    <col min="6670" max="6671" width="12" style="414" customWidth="1"/>
    <col min="6672" max="6914" width="10.88671875" style="414"/>
    <col min="6915" max="6915" width="5.44140625" style="414" customWidth="1"/>
    <col min="6916" max="6916" width="8.109375" style="414" customWidth="1"/>
    <col min="6917" max="6917" width="21.44140625" style="414" customWidth="1"/>
    <col min="6918" max="6918" width="1.5546875" style="414" bestFit="1" customWidth="1"/>
    <col min="6919" max="6919" width="20.88671875" style="414" customWidth="1"/>
    <col min="6920" max="6920" width="3.88671875" style="414" customWidth="1"/>
    <col min="6921" max="6925" width="15.33203125" style="414" customWidth="1"/>
    <col min="6926" max="6927" width="12" style="414" customWidth="1"/>
    <col min="6928" max="7170" width="10.88671875" style="414"/>
    <col min="7171" max="7171" width="5.44140625" style="414" customWidth="1"/>
    <col min="7172" max="7172" width="8.109375" style="414" customWidth="1"/>
    <col min="7173" max="7173" width="21.44140625" style="414" customWidth="1"/>
    <col min="7174" max="7174" width="1.5546875" style="414" bestFit="1" customWidth="1"/>
    <col min="7175" max="7175" width="20.88671875" style="414" customWidth="1"/>
    <col min="7176" max="7176" width="3.88671875" style="414" customWidth="1"/>
    <col min="7177" max="7181" width="15.33203125" style="414" customWidth="1"/>
    <col min="7182" max="7183" width="12" style="414" customWidth="1"/>
    <col min="7184" max="7426" width="10.88671875" style="414"/>
    <col min="7427" max="7427" width="5.44140625" style="414" customWidth="1"/>
    <col min="7428" max="7428" width="8.109375" style="414" customWidth="1"/>
    <col min="7429" max="7429" width="21.44140625" style="414" customWidth="1"/>
    <col min="7430" max="7430" width="1.5546875" style="414" bestFit="1" customWidth="1"/>
    <col min="7431" max="7431" width="20.88671875" style="414" customWidth="1"/>
    <col min="7432" max="7432" width="3.88671875" style="414" customWidth="1"/>
    <col min="7433" max="7437" width="15.33203125" style="414" customWidth="1"/>
    <col min="7438" max="7439" width="12" style="414" customWidth="1"/>
    <col min="7440" max="7682" width="10.88671875" style="414"/>
    <col min="7683" max="7683" width="5.44140625" style="414" customWidth="1"/>
    <col min="7684" max="7684" width="8.109375" style="414" customWidth="1"/>
    <col min="7685" max="7685" width="21.44140625" style="414" customWidth="1"/>
    <col min="7686" max="7686" width="1.5546875" style="414" bestFit="1" customWidth="1"/>
    <col min="7687" max="7687" width="20.88671875" style="414" customWidth="1"/>
    <col min="7688" max="7688" width="3.88671875" style="414" customWidth="1"/>
    <col min="7689" max="7693" width="15.33203125" style="414" customWidth="1"/>
    <col min="7694" max="7695" width="12" style="414" customWidth="1"/>
    <col min="7696" max="7938" width="10.88671875" style="414"/>
    <col min="7939" max="7939" width="5.44140625" style="414" customWidth="1"/>
    <col min="7940" max="7940" width="8.109375" style="414" customWidth="1"/>
    <col min="7941" max="7941" width="21.44140625" style="414" customWidth="1"/>
    <col min="7942" max="7942" width="1.5546875" style="414" bestFit="1" customWidth="1"/>
    <col min="7943" max="7943" width="20.88671875" style="414" customWidth="1"/>
    <col min="7944" max="7944" width="3.88671875" style="414" customWidth="1"/>
    <col min="7945" max="7949" width="15.33203125" style="414" customWidth="1"/>
    <col min="7950" max="7951" width="12" style="414" customWidth="1"/>
    <col min="7952" max="8194" width="10.88671875" style="414"/>
    <col min="8195" max="8195" width="5.44140625" style="414" customWidth="1"/>
    <col min="8196" max="8196" width="8.109375" style="414" customWidth="1"/>
    <col min="8197" max="8197" width="21.44140625" style="414" customWidth="1"/>
    <col min="8198" max="8198" width="1.5546875" style="414" bestFit="1" customWidth="1"/>
    <col min="8199" max="8199" width="20.88671875" style="414" customWidth="1"/>
    <col min="8200" max="8200" width="3.88671875" style="414" customWidth="1"/>
    <col min="8201" max="8205" width="15.33203125" style="414" customWidth="1"/>
    <col min="8206" max="8207" width="12" style="414" customWidth="1"/>
    <col min="8208" max="8450" width="10.88671875" style="414"/>
    <col min="8451" max="8451" width="5.44140625" style="414" customWidth="1"/>
    <col min="8452" max="8452" width="8.109375" style="414" customWidth="1"/>
    <col min="8453" max="8453" width="21.44140625" style="414" customWidth="1"/>
    <col min="8454" max="8454" width="1.5546875" style="414" bestFit="1" customWidth="1"/>
    <col min="8455" max="8455" width="20.88671875" style="414" customWidth="1"/>
    <col min="8456" max="8456" width="3.88671875" style="414" customWidth="1"/>
    <col min="8457" max="8461" width="15.33203125" style="414" customWidth="1"/>
    <col min="8462" max="8463" width="12" style="414" customWidth="1"/>
    <col min="8464" max="8706" width="10.88671875" style="414"/>
    <col min="8707" max="8707" width="5.44140625" style="414" customWidth="1"/>
    <col min="8708" max="8708" width="8.109375" style="414" customWidth="1"/>
    <col min="8709" max="8709" width="21.44140625" style="414" customWidth="1"/>
    <col min="8710" max="8710" width="1.5546875" style="414" bestFit="1" customWidth="1"/>
    <col min="8711" max="8711" width="20.88671875" style="414" customWidth="1"/>
    <col min="8712" max="8712" width="3.88671875" style="414" customWidth="1"/>
    <col min="8713" max="8717" width="15.33203125" style="414" customWidth="1"/>
    <col min="8718" max="8719" width="12" style="414" customWidth="1"/>
    <col min="8720" max="8962" width="10.88671875" style="414"/>
    <col min="8963" max="8963" width="5.44140625" style="414" customWidth="1"/>
    <col min="8964" max="8964" width="8.109375" style="414" customWidth="1"/>
    <col min="8965" max="8965" width="21.44140625" style="414" customWidth="1"/>
    <col min="8966" max="8966" width="1.5546875" style="414" bestFit="1" customWidth="1"/>
    <col min="8967" max="8967" width="20.88671875" style="414" customWidth="1"/>
    <col min="8968" max="8968" width="3.88671875" style="414" customWidth="1"/>
    <col min="8969" max="8973" width="15.33203125" style="414" customWidth="1"/>
    <col min="8974" max="8975" width="12" style="414" customWidth="1"/>
    <col min="8976" max="9218" width="10.88671875" style="414"/>
    <col min="9219" max="9219" width="5.44140625" style="414" customWidth="1"/>
    <col min="9220" max="9220" width="8.109375" style="414" customWidth="1"/>
    <col min="9221" max="9221" width="21.44140625" style="414" customWidth="1"/>
    <col min="9222" max="9222" width="1.5546875" style="414" bestFit="1" customWidth="1"/>
    <col min="9223" max="9223" width="20.88671875" style="414" customWidth="1"/>
    <col min="9224" max="9224" width="3.88671875" style="414" customWidth="1"/>
    <col min="9225" max="9229" width="15.33203125" style="414" customWidth="1"/>
    <col min="9230" max="9231" width="12" style="414" customWidth="1"/>
    <col min="9232" max="9474" width="10.88671875" style="414"/>
    <col min="9475" max="9475" width="5.44140625" style="414" customWidth="1"/>
    <col min="9476" max="9476" width="8.109375" style="414" customWidth="1"/>
    <col min="9477" max="9477" width="21.44140625" style="414" customWidth="1"/>
    <col min="9478" max="9478" width="1.5546875" style="414" bestFit="1" customWidth="1"/>
    <col min="9479" max="9479" width="20.88671875" style="414" customWidth="1"/>
    <col min="9480" max="9480" width="3.88671875" style="414" customWidth="1"/>
    <col min="9481" max="9485" width="15.33203125" style="414" customWidth="1"/>
    <col min="9486" max="9487" width="12" style="414" customWidth="1"/>
    <col min="9488" max="9730" width="10.88671875" style="414"/>
    <col min="9731" max="9731" width="5.44140625" style="414" customWidth="1"/>
    <col min="9732" max="9732" width="8.109375" style="414" customWidth="1"/>
    <col min="9733" max="9733" width="21.44140625" style="414" customWidth="1"/>
    <col min="9734" max="9734" width="1.5546875" style="414" bestFit="1" customWidth="1"/>
    <col min="9735" max="9735" width="20.88671875" style="414" customWidth="1"/>
    <col min="9736" max="9736" width="3.88671875" style="414" customWidth="1"/>
    <col min="9737" max="9741" width="15.33203125" style="414" customWidth="1"/>
    <col min="9742" max="9743" width="12" style="414" customWidth="1"/>
    <col min="9744" max="9986" width="10.88671875" style="414"/>
    <col min="9987" max="9987" width="5.44140625" style="414" customWidth="1"/>
    <col min="9988" max="9988" width="8.109375" style="414" customWidth="1"/>
    <col min="9989" max="9989" width="21.44140625" style="414" customWidth="1"/>
    <col min="9990" max="9990" width="1.5546875" style="414" bestFit="1" customWidth="1"/>
    <col min="9991" max="9991" width="20.88671875" style="414" customWidth="1"/>
    <col min="9992" max="9992" width="3.88671875" style="414" customWidth="1"/>
    <col min="9993" max="9997" width="15.33203125" style="414" customWidth="1"/>
    <col min="9998" max="9999" width="12" style="414" customWidth="1"/>
    <col min="10000" max="10242" width="10.88671875" style="414"/>
    <col min="10243" max="10243" width="5.44140625" style="414" customWidth="1"/>
    <col min="10244" max="10244" width="8.109375" style="414" customWidth="1"/>
    <col min="10245" max="10245" width="21.44140625" style="414" customWidth="1"/>
    <col min="10246" max="10246" width="1.5546875" style="414" bestFit="1" customWidth="1"/>
    <col min="10247" max="10247" width="20.88671875" style="414" customWidth="1"/>
    <col min="10248" max="10248" width="3.88671875" style="414" customWidth="1"/>
    <col min="10249" max="10253" width="15.33203125" style="414" customWidth="1"/>
    <col min="10254" max="10255" width="12" style="414" customWidth="1"/>
    <col min="10256" max="10498" width="10.88671875" style="414"/>
    <col min="10499" max="10499" width="5.44140625" style="414" customWidth="1"/>
    <col min="10500" max="10500" width="8.109375" style="414" customWidth="1"/>
    <col min="10501" max="10501" width="21.44140625" style="414" customWidth="1"/>
    <col min="10502" max="10502" width="1.5546875" style="414" bestFit="1" customWidth="1"/>
    <col min="10503" max="10503" width="20.88671875" style="414" customWidth="1"/>
    <col min="10504" max="10504" width="3.88671875" style="414" customWidth="1"/>
    <col min="10505" max="10509" width="15.33203125" style="414" customWidth="1"/>
    <col min="10510" max="10511" width="12" style="414" customWidth="1"/>
    <col min="10512" max="10754" width="10.88671875" style="414"/>
    <col min="10755" max="10755" width="5.44140625" style="414" customWidth="1"/>
    <col min="10756" max="10756" width="8.109375" style="414" customWidth="1"/>
    <col min="10757" max="10757" width="21.44140625" style="414" customWidth="1"/>
    <col min="10758" max="10758" width="1.5546875" style="414" bestFit="1" customWidth="1"/>
    <col min="10759" max="10759" width="20.88671875" style="414" customWidth="1"/>
    <col min="10760" max="10760" width="3.88671875" style="414" customWidth="1"/>
    <col min="10761" max="10765" width="15.33203125" style="414" customWidth="1"/>
    <col min="10766" max="10767" width="12" style="414" customWidth="1"/>
    <col min="10768" max="11010" width="10.88671875" style="414"/>
    <col min="11011" max="11011" width="5.44140625" style="414" customWidth="1"/>
    <col min="11012" max="11012" width="8.109375" style="414" customWidth="1"/>
    <col min="11013" max="11013" width="21.44140625" style="414" customWidth="1"/>
    <col min="11014" max="11014" width="1.5546875" style="414" bestFit="1" customWidth="1"/>
    <col min="11015" max="11015" width="20.88671875" style="414" customWidth="1"/>
    <col min="11016" max="11016" width="3.88671875" style="414" customWidth="1"/>
    <col min="11017" max="11021" width="15.33203125" style="414" customWidth="1"/>
    <col min="11022" max="11023" width="12" style="414" customWidth="1"/>
    <col min="11024" max="11266" width="10.88671875" style="414"/>
    <col min="11267" max="11267" width="5.44140625" style="414" customWidth="1"/>
    <col min="11268" max="11268" width="8.109375" style="414" customWidth="1"/>
    <col min="11269" max="11269" width="21.44140625" style="414" customWidth="1"/>
    <col min="11270" max="11270" width="1.5546875" style="414" bestFit="1" customWidth="1"/>
    <col min="11271" max="11271" width="20.88671875" style="414" customWidth="1"/>
    <col min="11272" max="11272" width="3.88671875" style="414" customWidth="1"/>
    <col min="11273" max="11277" width="15.33203125" style="414" customWidth="1"/>
    <col min="11278" max="11279" width="12" style="414" customWidth="1"/>
    <col min="11280" max="11522" width="10.88671875" style="414"/>
    <col min="11523" max="11523" width="5.44140625" style="414" customWidth="1"/>
    <col min="11524" max="11524" width="8.109375" style="414" customWidth="1"/>
    <col min="11525" max="11525" width="21.44140625" style="414" customWidth="1"/>
    <col min="11526" max="11526" width="1.5546875" style="414" bestFit="1" customWidth="1"/>
    <col min="11527" max="11527" width="20.88671875" style="414" customWidth="1"/>
    <col min="11528" max="11528" width="3.88671875" style="414" customWidth="1"/>
    <col min="11529" max="11533" width="15.33203125" style="414" customWidth="1"/>
    <col min="11534" max="11535" width="12" style="414" customWidth="1"/>
    <col min="11536" max="11778" width="10.88671875" style="414"/>
    <col min="11779" max="11779" width="5.44140625" style="414" customWidth="1"/>
    <col min="11780" max="11780" width="8.109375" style="414" customWidth="1"/>
    <col min="11781" max="11781" width="21.44140625" style="414" customWidth="1"/>
    <col min="11782" max="11782" width="1.5546875" style="414" bestFit="1" customWidth="1"/>
    <col min="11783" max="11783" width="20.88671875" style="414" customWidth="1"/>
    <col min="11784" max="11784" width="3.88671875" style="414" customWidth="1"/>
    <col min="11785" max="11789" width="15.33203125" style="414" customWidth="1"/>
    <col min="11790" max="11791" width="12" style="414" customWidth="1"/>
    <col min="11792" max="12034" width="10.88671875" style="414"/>
    <col min="12035" max="12035" width="5.44140625" style="414" customWidth="1"/>
    <col min="12036" max="12036" width="8.109375" style="414" customWidth="1"/>
    <col min="12037" max="12037" width="21.44140625" style="414" customWidth="1"/>
    <col min="12038" max="12038" width="1.5546875" style="414" bestFit="1" customWidth="1"/>
    <col min="12039" max="12039" width="20.88671875" style="414" customWidth="1"/>
    <col min="12040" max="12040" width="3.88671875" style="414" customWidth="1"/>
    <col min="12041" max="12045" width="15.33203125" style="414" customWidth="1"/>
    <col min="12046" max="12047" width="12" style="414" customWidth="1"/>
    <col min="12048" max="12290" width="10.88671875" style="414"/>
    <col min="12291" max="12291" width="5.44140625" style="414" customWidth="1"/>
    <col min="12292" max="12292" width="8.109375" style="414" customWidth="1"/>
    <col min="12293" max="12293" width="21.44140625" style="414" customWidth="1"/>
    <col min="12294" max="12294" width="1.5546875" style="414" bestFit="1" customWidth="1"/>
    <col min="12295" max="12295" width="20.88671875" style="414" customWidth="1"/>
    <col min="12296" max="12296" width="3.88671875" style="414" customWidth="1"/>
    <col min="12297" max="12301" width="15.33203125" style="414" customWidth="1"/>
    <col min="12302" max="12303" width="12" style="414" customWidth="1"/>
    <col min="12304" max="12546" width="10.88671875" style="414"/>
    <col min="12547" max="12547" width="5.44140625" style="414" customWidth="1"/>
    <col min="12548" max="12548" width="8.109375" style="414" customWidth="1"/>
    <col min="12549" max="12549" width="21.44140625" style="414" customWidth="1"/>
    <col min="12550" max="12550" width="1.5546875" style="414" bestFit="1" customWidth="1"/>
    <col min="12551" max="12551" width="20.88671875" style="414" customWidth="1"/>
    <col min="12552" max="12552" width="3.88671875" style="414" customWidth="1"/>
    <col min="12553" max="12557" width="15.33203125" style="414" customWidth="1"/>
    <col min="12558" max="12559" width="12" style="414" customWidth="1"/>
    <col min="12560" max="12802" width="10.88671875" style="414"/>
    <col min="12803" max="12803" width="5.44140625" style="414" customWidth="1"/>
    <col min="12804" max="12804" width="8.109375" style="414" customWidth="1"/>
    <col min="12805" max="12805" width="21.44140625" style="414" customWidth="1"/>
    <col min="12806" max="12806" width="1.5546875" style="414" bestFit="1" customWidth="1"/>
    <col min="12807" max="12807" width="20.88671875" style="414" customWidth="1"/>
    <col min="12808" max="12808" width="3.88671875" style="414" customWidth="1"/>
    <col min="12809" max="12813" width="15.33203125" style="414" customWidth="1"/>
    <col min="12814" max="12815" width="12" style="414" customWidth="1"/>
    <col min="12816" max="13058" width="10.88671875" style="414"/>
    <col min="13059" max="13059" width="5.44140625" style="414" customWidth="1"/>
    <col min="13060" max="13060" width="8.109375" style="414" customWidth="1"/>
    <col min="13061" max="13061" width="21.44140625" style="414" customWidth="1"/>
    <col min="13062" max="13062" width="1.5546875" style="414" bestFit="1" customWidth="1"/>
    <col min="13063" max="13063" width="20.88671875" style="414" customWidth="1"/>
    <col min="13064" max="13064" width="3.88671875" style="414" customWidth="1"/>
    <col min="13065" max="13069" width="15.33203125" style="414" customWidth="1"/>
    <col min="13070" max="13071" width="12" style="414" customWidth="1"/>
    <col min="13072" max="13314" width="10.88671875" style="414"/>
    <col min="13315" max="13315" width="5.44140625" style="414" customWidth="1"/>
    <col min="13316" max="13316" width="8.109375" style="414" customWidth="1"/>
    <col min="13317" max="13317" width="21.44140625" style="414" customWidth="1"/>
    <col min="13318" max="13318" width="1.5546875" style="414" bestFit="1" customWidth="1"/>
    <col min="13319" max="13319" width="20.88671875" style="414" customWidth="1"/>
    <col min="13320" max="13320" width="3.88671875" style="414" customWidth="1"/>
    <col min="13321" max="13325" width="15.33203125" style="414" customWidth="1"/>
    <col min="13326" max="13327" width="12" style="414" customWidth="1"/>
    <col min="13328" max="13570" width="10.88671875" style="414"/>
    <col min="13571" max="13571" width="5.44140625" style="414" customWidth="1"/>
    <col min="13572" max="13572" width="8.109375" style="414" customWidth="1"/>
    <col min="13573" max="13573" width="21.44140625" style="414" customWidth="1"/>
    <col min="13574" max="13574" width="1.5546875" style="414" bestFit="1" customWidth="1"/>
    <col min="13575" max="13575" width="20.88671875" style="414" customWidth="1"/>
    <col min="13576" max="13576" width="3.88671875" style="414" customWidth="1"/>
    <col min="13577" max="13581" width="15.33203125" style="414" customWidth="1"/>
    <col min="13582" max="13583" width="12" style="414" customWidth="1"/>
    <col min="13584" max="13826" width="10.88671875" style="414"/>
    <col min="13827" max="13827" width="5.44140625" style="414" customWidth="1"/>
    <col min="13828" max="13828" width="8.109375" style="414" customWidth="1"/>
    <col min="13829" max="13829" width="21.44140625" style="414" customWidth="1"/>
    <col min="13830" max="13830" width="1.5546875" style="414" bestFit="1" customWidth="1"/>
    <col min="13831" max="13831" width="20.88671875" style="414" customWidth="1"/>
    <col min="13832" max="13832" width="3.88671875" style="414" customWidth="1"/>
    <col min="13833" max="13837" width="15.33203125" style="414" customWidth="1"/>
    <col min="13838" max="13839" width="12" style="414" customWidth="1"/>
    <col min="13840" max="14082" width="10.88671875" style="414"/>
    <col min="14083" max="14083" width="5.44140625" style="414" customWidth="1"/>
    <col min="14084" max="14084" width="8.109375" style="414" customWidth="1"/>
    <col min="14085" max="14085" width="21.44140625" style="414" customWidth="1"/>
    <col min="14086" max="14086" width="1.5546875" style="414" bestFit="1" customWidth="1"/>
    <col min="14087" max="14087" width="20.88671875" style="414" customWidth="1"/>
    <col min="14088" max="14088" width="3.88671875" style="414" customWidth="1"/>
    <col min="14089" max="14093" width="15.33203125" style="414" customWidth="1"/>
    <col min="14094" max="14095" width="12" style="414" customWidth="1"/>
    <col min="14096" max="14338" width="10.88671875" style="414"/>
    <col min="14339" max="14339" width="5.44140625" style="414" customWidth="1"/>
    <col min="14340" max="14340" width="8.109375" style="414" customWidth="1"/>
    <col min="14341" max="14341" width="21.44140625" style="414" customWidth="1"/>
    <col min="14342" max="14342" width="1.5546875" style="414" bestFit="1" customWidth="1"/>
    <col min="14343" max="14343" width="20.88671875" style="414" customWidth="1"/>
    <col min="14344" max="14344" width="3.88671875" style="414" customWidth="1"/>
    <col min="14345" max="14349" width="15.33203125" style="414" customWidth="1"/>
    <col min="14350" max="14351" width="12" style="414" customWidth="1"/>
    <col min="14352" max="14594" width="10.88671875" style="414"/>
    <col min="14595" max="14595" width="5.44140625" style="414" customWidth="1"/>
    <col min="14596" max="14596" width="8.109375" style="414" customWidth="1"/>
    <col min="14597" max="14597" width="21.44140625" style="414" customWidth="1"/>
    <col min="14598" max="14598" width="1.5546875" style="414" bestFit="1" customWidth="1"/>
    <col min="14599" max="14599" width="20.88671875" style="414" customWidth="1"/>
    <col min="14600" max="14600" width="3.88671875" style="414" customWidth="1"/>
    <col min="14601" max="14605" width="15.33203125" style="414" customWidth="1"/>
    <col min="14606" max="14607" width="12" style="414" customWidth="1"/>
    <col min="14608" max="14850" width="10.88671875" style="414"/>
    <col min="14851" max="14851" width="5.44140625" style="414" customWidth="1"/>
    <col min="14852" max="14852" width="8.109375" style="414" customWidth="1"/>
    <col min="14853" max="14853" width="21.44140625" style="414" customWidth="1"/>
    <col min="14854" max="14854" width="1.5546875" style="414" bestFit="1" customWidth="1"/>
    <col min="14855" max="14855" width="20.88671875" style="414" customWidth="1"/>
    <col min="14856" max="14856" width="3.88671875" style="414" customWidth="1"/>
    <col min="14857" max="14861" width="15.33203125" style="414" customWidth="1"/>
    <col min="14862" max="14863" width="12" style="414" customWidth="1"/>
    <col min="14864" max="15106" width="10.88671875" style="414"/>
    <col min="15107" max="15107" width="5.44140625" style="414" customWidth="1"/>
    <col min="15108" max="15108" width="8.109375" style="414" customWidth="1"/>
    <col min="15109" max="15109" width="21.44140625" style="414" customWidth="1"/>
    <col min="15110" max="15110" width="1.5546875" style="414" bestFit="1" customWidth="1"/>
    <col min="15111" max="15111" width="20.88671875" style="414" customWidth="1"/>
    <col min="15112" max="15112" width="3.88671875" style="414" customWidth="1"/>
    <col min="15113" max="15117" width="15.33203125" style="414" customWidth="1"/>
    <col min="15118" max="15119" width="12" style="414" customWidth="1"/>
    <col min="15120" max="15362" width="10.88671875" style="414"/>
    <col min="15363" max="15363" width="5.44140625" style="414" customWidth="1"/>
    <col min="15364" max="15364" width="8.109375" style="414" customWidth="1"/>
    <col min="15365" max="15365" width="21.44140625" style="414" customWidth="1"/>
    <col min="15366" max="15366" width="1.5546875" style="414" bestFit="1" customWidth="1"/>
    <col min="15367" max="15367" width="20.88671875" style="414" customWidth="1"/>
    <col min="15368" max="15368" width="3.88671875" style="414" customWidth="1"/>
    <col min="15369" max="15373" width="15.33203125" style="414" customWidth="1"/>
    <col min="15374" max="15375" width="12" style="414" customWidth="1"/>
    <col min="15376" max="15618" width="10.88671875" style="414"/>
    <col min="15619" max="15619" width="5.44140625" style="414" customWidth="1"/>
    <col min="15620" max="15620" width="8.109375" style="414" customWidth="1"/>
    <col min="15621" max="15621" width="21.44140625" style="414" customWidth="1"/>
    <col min="15622" max="15622" width="1.5546875" style="414" bestFit="1" customWidth="1"/>
    <col min="15623" max="15623" width="20.88671875" style="414" customWidth="1"/>
    <col min="15624" max="15624" width="3.88671875" style="414" customWidth="1"/>
    <col min="15625" max="15629" width="15.33203125" style="414" customWidth="1"/>
    <col min="15630" max="15631" width="12" style="414" customWidth="1"/>
    <col min="15632" max="15874" width="10.88671875" style="414"/>
    <col min="15875" max="15875" width="5.44140625" style="414" customWidth="1"/>
    <col min="15876" max="15876" width="8.109375" style="414" customWidth="1"/>
    <col min="15877" max="15877" width="21.44140625" style="414" customWidth="1"/>
    <col min="15878" max="15878" width="1.5546875" style="414" bestFit="1" customWidth="1"/>
    <col min="15879" max="15879" width="20.88671875" style="414" customWidth="1"/>
    <col min="15880" max="15880" width="3.88671875" style="414" customWidth="1"/>
    <col min="15881" max="15885" width="15.33203125" style="414" customWidth="1"/>
    <col min="15886" max="15887" width="12" style="414" customWidth="1"/>
    <col min="15888" max="16130" width="10.88671875" style="414"/>
    <col min="16131" max="16131" width="5.44140625" style="414" customWidth="1"/>
    <col min="16132" max="16132" width="8.109375" style="414" customWidth="1"/>
    <col min="16133" max="16133" width="21.44140625" style="414" customWidth="1"/>
    <col min="16134" max="16134" width="1.5546875" style="414" bestFit="1" customWidth="1"/>
    <col min="16135" max="16135" width="20.88671875" style="414" customWidth="1"/>
    <col min="16136" max="16136" width="3.88671875" style="414" customWidth="1"/>
    <col min="16137" max="16141" width="15.33203125" style="414" customWidth="1"/>
    <col min="16142" max="16143" width="12" style="414" customWidth="1"/>
    <col min="16144" max="16384" width="10.88671875" style="414"/>
  </cols>
  <sheetData>
    <row r="1" spans="1:28" s="391" customFormat="1" x14ac:dyDescent="0.3">
      <c r="A1" s="386"/>
      <c r="B1" s="390"/>
      <c r="C1" s="412"/>
      <c r="D1" s="390"/>
      <c r="E1" s="390"/>
      <c r="F1" s="390"/>
      <c r="G1" s="390"/>
      <c r="H1" s="390"/>
      <c r="I1" s="390"/>
      <c r="J1" s="390"/>
      <c r="K1" s="390"/>
      <c r="L1" s="390"/>
      <c r="M1" s="390"/>
    </row>
    <row r="2" spans="1:28" s="391" customFormat="1" ht="23.4" x14ac:dyDescent="0.3">
      <c r="A2" s="386"/>
      <c r="B2" s="387"/>
      <c r="C2" s="562"/>
      <c r="D2" s="82" t="s">
        <v>159</v>
      </c>
      <c r="E2" s="208" t="s">
        <v>132</v>
      </c>
      <c r="F2" s="389">
        <v>16</v>
      </c>
      <c r="G2" s="208"/>
      <c r="H2" s="208"/>
      <c r="I2" s="389"/>
      <c r="J2" s="389"/>
      <c r="K2" s="208"/>
      <c r="L2" s="208"/>
      <c r="M2" s="389"/>
      <c r="N2" s="401"/>
      <c r="P2" s="564"/>
      <c r="Q2" s="401"/>
      <c r="R2" s="582"/>
      <c r="T2" s="564"/>
      <c r="U2" s="487"/>
      <c r="V2" s="401"/>
      <c r="X2" s="401"/>
      <c r="Y2" s="582"/>
      <c r="AA2" s="564"/>
      <c r="AB2" s="487"/>
    </row>
    <row r="3" spans="1:28" s="391" customFormat="1" ht="18" x14ac:dyDescent="0.3">
      <c r="A3" s="386"/>
      <c r="B3" s="387"/>
      <c r="C3" s="562"/>
      <c r="D3" s="82" t="s">
        <v>161</v>
      </c>
      <c r="E3" s="208" t="s">
        <v>132</v>
      </c>
      <c r="F3" s="82"/>
      <c r="G3" s="208"/>
      <c r="H3" s="208"/>
      <c r="I3" s="208"/>
      <c r="J3" s="82"/>
      <c r="K3" s="208"/>
      <c r="L3" s="208"/>
      <c r="M3" s="82"/>
      <c r="N3" s="582"/>
      <c r="P3" s="564"/>
      <c r="Q3" s="564"/>
      <c r="R3" s="582"/>
      <c r="T3" s="564"/>
      <c r="U3" s="487"/>
      <c r="V3" s="564"/>
      <c r="W3" s="564"/>
      <c r="X3" s="564"/>
      <c r="Y3" s="582"/>
      <c r="AA3" s="564"/>
      <c r="AB3" s="487"/>
    </row>
    <row r="4" spans="1:28" s="391" customFormat="1" ht="18" x14ac:dyDescent="0.3">
      <c r="A4" s="386"/>
      <c r="B4" s="387"/>
      <c r="C4" s="562"/>
      <c r="D4" s="390" t="s">
        <v>691</v>
      </c>
      <c r="E4" s="208" t="s">
        <v>132</v>
      </c>
      <c r="F4" s="813"/>
      <c r="G4" s="208"/>
      <c r="H4" s="208"/>
      <c r="I4" s="208"/>
      <c r="J4" s="82"/>
      <c r="K4" s="208"/>
      <c r="L4" s="208"/>
      <c r="M4" s="82"/>
      <c r="N4" s="582"/>
      <c r="P4" s="564"/>
      <c r="Q4" s="564"/>
      <c r="R4" s="582"/>
      <c r="T4" s="564"/>
      <c r="U4" s="487"/>
      <c r="V4" s="564"/>
      <c r="W4" s="564"/>
      <c r="X4" s="564"/>
      <c r="Y4" s="582"/>
      <c r="AA4" s="564"/>
      <c r="AB4" s="487"/>
    </row>
    <row r="5" spans="1:28" s="391" customFormat="1" ht="18" x14ac:dyDescent="0.3">
      <c r="A5" s="386"/>
      <c r="B5" s="387"/>
      <c r="C5" s="562"/>
      <c r="D5" s="82" t="s">
        <v>519</v>
      </c>
      <c r="E5" s="208" t="s">
        <v>132</v>
      </c>
      <c r="F5" s="82"/>
      <c r="G5" s="390"/>
      <c r="H5" s="208"/>
      <c r="I5" s="385"/>
      <c r="J5" s="82"/>
      <c r="K5" s="390"/>
      <c r="L5" s="390"/>
      <c r="M5" s="813"/>
      <c r="O5" s="494"/>
      <c r="P5" s="564"/>
      <c r="Q5" s="494"/>
      <c r="R5" s="494"/>
      <c r="T5" s="410"/>
      <c r="U5" s="493"/>
      <c r="V5" s="564"/>
      <c r="W5" s="564"/>
      <c r="X5" s="410"/>
      <c r="Y5" s="410"/>
      <c r="AA5" s="494"/>
      <c r="AB5" s="493"/>
    </row>
    <row r="6" spans="1:28" s="391" customFormat="1" ht="18" x14ac:dyDescent="0.3">
      <c r="A6" s="386"/>
      <c r="B6" s="390"/>
      <c r="C6" s="412"/>
      <c r="D6" s="82" t="s">
        <v>165</v>
      </c>
      <c r="E6" s="390"/>
      <c r="F6" s="999"/>
      <c r="G6" s="387" t="s">
        <v>166</v>
      </c>
      <c r="H6" s="390"/>
      <c r="I6" s="759"/>
      <c r="J6" s="390"/>
      <c r="K6" s="411" t="s">
        <v>668</v>
      </c>
      <c r="L6" s="411"/>
      <c r="M6" s="999">
        <v>12</v>
      </c>
    </row>
    <row r="7" spans="1:28" ht="16.2" thickBot="1" x14ac:dyDescent="0.35">
      <c r="A7" s="413"/>
      <c r="B7" s="998"/>
      <c r="C7" s="1004"/>
      <c r="D7" s="998"/>
      <c r="E7" s="998"/>
      <c r="F7" s="998"/>
      <c r="G7" s="998"/>
      <c r="H7" s="998"/>
      <c r="I7" s="998"/>
      <c r="J7" s="998"/>
      <c r="K7" s="415"/>
      <c r="L7" s="415"/>
      <c r="M7" s="998"/>
    </row>
    <row r="8" spans="1:28" ht="21.75" customHeight="1" x14ac:dyDescent="0.3">
      <c r="A8" s="413"/>
      <c r="B8" s="3431" t="s">
        <v>692</v>
      </c>
      <c r="C8" s="3432"/>
      <c r="D8" s="3432"/>
      <c r="E8" s="3432"/>
      <c r="F8" s="3432"/>
      <c r="G8" s="3432"/>
      <c r="H8" s="3432"/>
      <c r="I8" s="3432"/>
      <c r="J8" s="3432"/>
      <c r="K8" s="3432"/>
      <c r="L8" s="3432"/>
      <c r="M8" s="3433"/>
    </row>
    <row r="9" spans="1:28" ht="21.75" customHeight="1" x14ac:dyDescent="0.3">
      <c r="A9" s="413"/>
      <c r="B9" s="526"/>
      <c r="C9" s="3434" t="s">
        <v>693</v>
      </c>
      <c r="D9" s="3435"/>
      <c r="E9" s="3435"/>
      <c r="F9" s="3435"/>
      <c r="G9" s="3435"/>
      <c r="H9" s="3435"/>
      <c r="I9" s="3435"/>
      <c r="J9" s="3435"/>
      <c r="K9" s="3435"/>
      <c r="L9" s="3435"/>
      <c r="M9" s="3436"/>
    </row>
    <row r="10" spans="1:28" ht="21.75" customHeight="1" x14ac:dyDescent="0.3">
      <c r="A10" s="413"/>
      <c r="B10" s="526"/>
      <c r="C10" s="3437" t="s">
        <v>694</v>
      </c>
      <c r="D10" s="3438"/>
      <c r="E10" s="3438"/>
      <c r="F10" s="3439"/>
      <c r="G10" s="3440" t="s">
        <v>169</v>
      </c>
      <c r="H10" s="3443" t="s">
        <v>695</v>
      </c>
      <c r="I10" s="3443" t="s">
        <v>696</v>
      </c>
      <c r="J10" s="3443" t="s">
        <v>697</v>
      </c>
      <c r="K10" s="3443" t="s">
        <v>1783</v>
      </c>
      <c r="L10" s="3443" t="s">
        <v>1782</v>
      </c>
      <c r="M10" s="3445" t="s">
        <v>61</v>
      </c>
    </row>
    <row r="11" spans="1:28" ht="21.75" customHeight="1" x14ac:dyDescent="0.3">
      <c r="A11" s="413"/>
      <c r="B11" s="291"/>
      <c r="C11" s="421"/>
      <c r="D11" s="1002"/>
      <c r="E11" s="1002"/>
      <c r="F11" s="1003"/>
      <c r="G11" s="3441"/>
      <c r="H11" s="3444"/>
      <c r="I11" s="3444"/>
      <c r="J11" s="3444"/>
      <c r="K11" s="3444"/>
      <c r="L11" s="3444"/>
      <c r="M11" s="3446"/>
    </row>
    <row r="12" spans="1:28" ht="21.75" customHeight="1" x14ac:dyDescent="0.3">
      <c r="A12" s="413"/>
      <c r="B12" s="291"/>
      <c r="C12" s="3447">
        <v>1</v>
      </c>
      <c r="D12" s="3448"/>
      <c r="E12" s="3448"/>
      <c r="F12" s="3449"/>
      <c r="G12" s="3442"/>
      <c r="H12" s="1000">
        <v>2</v>
      </c>
      <c r="I12" s="1000">
        <v>3</v>
      </c>
      <c r="J12" s="1000">
        <v>4</v>
      </c>
      <c r="K12" s="1000">
        <v>5</v>
      </c>
      <c r="L12" s="1071">
        <v>6</v>
      </c>
      <c r="M12" s="1001" t="s">
        <v>1785</v>
      </c>
    </row>
    <row r="13" spans="1:28" ht="21.75" customHeight="1" x14ac:dyDescent="0.25">
      <c r="A13" s="413"/>
      <c r="B13" s="291"/>
      <c r="C13" s="418" t="s">
        <v>678</v>
      </c>
      <c r="D13" s="1004"/>
      <c r="E13" s="997"/>
      <c r="F13" s="503"/>
      <c r="G13" s="978">
        <v>33</v>
      </c>
      <c r="H13" s="177"/>
      <c r="I13" s="177"/>
      <c r="J13" s="892"/>
      <c r="K13" s="177"/>
      <c r="L13" s="177"/>
      <c r="M13" s="1065">
        <f>H13+K13+L13</f>
        <v>0</v>
      </c>
    </row>
    <row r="14" spans="1:28" ht="21.75" customHeight="1" x14ac:dyDescent="0.25">
      <c r="A14" s="413"/>
      <c r="B14" s="291"/>
      <c r="C14" s="421" t="s">
        <v>679</v>
      </c>
      <c r="D14" s="1004"/>
      <c r="E14" s="1004"/>
      <c r="F14" s="430"/>
      <c r="G14" s="635">
        <v>34</v>
      </c>
      <c r="H14" s="178"/>
      <c r="I14" s="178"/>
      <c r="J14" s="892"/>
      <c r="K14" s="178"/>
      <c r="L14" s="178"/>
      <c r="M14" s="1065">
        <f t="shared" ref="M14:M24" si="0">H14+K14+L14</f>
        <v>0</v>
      </c>
    </row>
    <row r="15" spans="1:28" ht="21.75" customHeight="1" x14ac:dyDescent="0.25">
      <c r="A15" s="413"/>
      <c r="B15" s="291"/>
      <c r="C15" s="421" t="s">
        <v>1759</v>
      </c>
      <c r="D15" s="1004"/>
      <c r="E15" s="1004"/>
      <c r="F15" s="430"/>
      <c r="G15" s="635">
        <v>35</v>
      </c>
      <c r="H15" s="178"/>
      <c r="I15" s="178"/>
      <c r="J15" s="892"/>
      <c r="K15" s="178"/>
      <c r="L15" s="178"/>
      <c r="M15" s="1065">
        <f t="shared" si="0"/>
        <v>0</v>
      </c>
    </row>
    <row r="16" spans="1:28" ht="21.75" customHeight="1" x14ac:dyDescent="0.25">
      <c r="A16" s="413"/>
      <c r="B16" s="291"/>
      <c r="C16" s="421" t="s">
        <v>680</v>
      </c>
      <c r="D16" s="1004"/>
      <c r="E16" s="1004"/>
      <c r="F16" s="430"/>
      <c r="G16" s="635">
        <v>36</v>
      </c>
      <c r="H16" s="178"/>
      <c r="I16" s="178"/>
      <c r="J16" s="892"/>
      <c r="K16" s="178"/>
      <c r="L16" s="178"/>
      <c r="M16" s="1065">
        <f>H16+K16+L16</f>
        <v>0</v>
      </c>
    </row>
    <row r="17" spans="1:30" ht="21.75" customHeight="1" x14ac:dyDescent="0.25">
      <c r="A17" s="413"/>
      <c r="B17" s="291"/>
      <c r="C17" s="421" t="s">
        <v>681</v>
      </c>
      <c r="D17" s="1004"/>
      <c r="E17" s="1004"/>
      <c r="F17" s="430"/>
      <c r="G17" s="635">
        <v>37</v>
      </c>
      <c r="H17" s="178"/>
      <c r="I17" s="178"/>
      <c r="J17" s="892"/>
      <c r="K17" s="178"/>
      <c r="L17" s="178"/>
      <c r="M17" s="1065">
        <f t="shared" si="0"/>
        <v>0</v>
      </c>
    </row>
    <row r="18" spans="1:30" ht="21.75" customHeight="1" x14ac:dyDescent="0.25">
      <c r="A18" s="413"/>
      <c r="B18" s="1034" t="s">
        <v>698</v>
      </c>
      <c r="C18" s="421" t="s">
        <v>1760</v>
      </c>
      <c r="D18" s="1004"/>
      <c r="E18" s="1004"/>
      <c r="F18" s="430"/>
      <c r="G18" s="635">
        <v>38</v>
      </c>
      <c r="H18" s="178"/>
      <c r="I18" s="178"/>
      <c r="J18" s="892"/>
      <c r="K18" s="178"/>
      <c r="L18" s="178"/>
      <c r="M18" s="1065">
        <f t="shared" si="0"/>
        <v>0</v>
      </c>
    </row>
    <row r="19" spans="1:30" ht="21.75" customHeight="1" x14ac:dyDescent="0.25">
      <c r="A19" s="413"/>
      <c r="B19" s="291"/>
      <c r="C19" s="429" t="s">
        <v>682</v>
      </c>
      <c r="D19" s="1004"/>
      <c r="E19" s="1004"/>
      <c r="F19" s="430"/>
      <c r="G19" s="635">
        <v>39</v>
      </c>
      <c r="H19" s="178"/>
      <c r="I19" s="178"/>
      <c r="J19" s="892"/>
      <c r="K19" s="178"/>
      <c r="L19" s="178"/>
      <c r="M19" s="1065">
        <f t="shared" si="0"/>
        <v>0</v>
      </c>
    </row>
    <row r="20" spans="1:30" ht="21.75" customHeight="1" x14ac:dyDescent="0.25">
      <c r="A20" s="413"/>
      <c r="B20" s="291"/>
      <c r="C20" s="421" t="s">
        <v>683</v>
      </c>
      <c r="D20" s="1004"/>
      <c r="E20" s="1004"/>
      <c r="F20" s="430"/>
      <c r="G20" s="635">
        <v>40</v>
      </c>
      <c r="H20" s="178"/>
      <c r="I20" s="178"/>
      <c r="J20" s="892"/>
      <c r="K20" s="178"/>
      <c r="L20" s="178"/>
      <c r="M20" s="1065">
        <f t="shared" si="0"/>
        <v>0</v>
      </c>
    </row>
    <row r="21" spans="1:30" ht="21.75" customHeight="1" x14ac:dyDescent="0.25">
      <c r="A21" s="413"/>
      <c r="B21" s="291"/>
      <c r="C21" s="421" t="s">
        <v>1761</v>
      </c>
      <c r="D21" s="1004"/>
      <c r="E21" s="1004"/>
      <c r="F21" s="430"/>
      <c r="G21" s="635">
        <v>41</v>
      </c>
      <c r="H21" s="178"/>
      <c r="I21" s="178"/>
      <c r="J21" s="892"/>
      <c r="K21" s="178"/>
      <c r="L21" s="178"/>
      <c r="M21" s="1065">
        <f t="shared" si="0"/>
        <v>0</v>
      </c>
    </row>
    <row r="22" spans="1:30" ht="21.75" customHeight="1" x14ac:dyDescent="0.25">
      <c r="A22" s="413"/>
      <c r="B22" s="291"/>
      <c r="C22" s="421" t="s">
        <v>684</v>
      </c>
      <c r="D22" s="1004"/>
      <c r="E22" s="1004"/>
      <c r="F22" s="430"/>
      <c r="G22" s="635">
        <v>42</v>
      </c>
      <c r="H22" s="178"/>
      <c r="I22" s="178"/>
      <c r="J22" s="892"/>
      <c r="K22" s="178"/>
      <c r="L22" s="178"/>
      <c r="M22" s="1065">
        <f t="shared" si="0"/>
        <v>0</v>
      </c>
    </row>
    <row r="23" spans="1:30" ht="21.75" customHeight="1" x14ac:dyDescent="0.25">
      <c r="A23" s="413"/>
      <c r="B23" s="291"/>
      <c r="C23" s="421" t="s">
        <v>686</v>
      </c>
      <c r="D23" s="1004"/>
      <c r="E23" s="1004"/>
      <c r="F23" s="430"/>
      <c r="G23" s="635">
        <v>43</v>
      </c>
      <c r="H23" s="178"/>
      <c r="I23" s="178"/>
      <c r="J23" s="892"/>
      <c r="K23" s="178"/>
      <c r="L23" s="178"/>
      <c r="M23" s="1065">
        <f t="shared" si="0"/>
        <v>0</v>
      </c>
    </row>
    <row r="24" spans="1:30" ht="21.75" customHeight="1" x14ac:dyDescent="0.25">
      <c r="A24" s="413"/>
      <c r="B24" s="291"/>
      <c r="C24" s="421" t="s">
        <v>1762</v>
      </c>
      <c r="D24" s="1004"/>
      <c r="E24" s="1004"/>
      <c r="F24" s="430"/>
      <c r="G24" s="635">
        <v>44</v>
      </c>
      <c r="H24" s="178"/>
      <c r="I24" s="178"/>
      <c r="J24" s="892"/>
      <c r="K24" s="178"/>
      <c r="L24" s="178"/>
      <c r="M24" s="1065">
        <f t="shared" si="0"/>
        <v>0</v>
      </c>
    </row>
    <row r="25" spans="1:30" ht="21.75" customHeight="1" thickBot="1" x14ac:dyDescent="0.3">
      <c r="A25" s="413"/>
      <c r="B25" s="504"/>
      <c r="C25" s="883" t="s">
        <v>699</v>
      </c>
      <c r="D25" s="505"/>
      <c r="E25" s="505"/>
      <c r="F25" s="506"/>
      <c r="G25" s="641">
        <v>45</v>
      </c>
      <c r="H25" s="1065">
        <f>H13+H14+H15+H16+H17+H18+H19+H20+H21+H22+H23</f>
        <v>0</v>
      </c>
      <c r="I25" s="1065">
        <f t="shared" ref="I25:L25" si="1">I13+I14+I15+I16+I17+I18+I19+I20+I21+I22+I23</f>
        <v>0</v>
      </c>
      <c r="J25" s="1065">
        <f t="shared" si="1"/>
        <v>0</v>
      </c>
      <c r="K25" s="1065">
        <f t="shared" si="1"/>
        <v>0</v>
      </c>
      <c r="L25" s="1065">
        <f t="shared" si="1"/>
        <v>0</v>
      </c>
      <c r="M25" s="1065">
        <f>M13+M14+M15+M16+M17+M18+M19+M20+M21+M22+M23+M24</f>
        <v>0</v>
      </c>
    </row>
    <row r="26" spans="1:30" ht="10.65" customHeight="1" thickBot="1" x14ac:dyDescent="0.35">
      <c r="A26" s="413"/>
      <c r="B26" s="998"/>
      <c r="C26" s="1004"/>
      <c r="D26" s="998"/>
      <c r="E26" s="998"/>
      <c r="F26" s="998"/>
      <c r="G26" s="998"/>
      <c r="H26" s="998"/>
      <c r="I26" s="998"/>
      <c r="J26" s="998"/>
      <c r="K26" s="998"/>
      <c r="L26" s="1070"/>
      <c r="M26" s="998"/>
    </row>
    <row r="27" spans="1:30" ht="21.75" customHeight="1" x14ac:dyDescent="0.3">
      <c r="A27" s="413"/>
      <c r="B27" s="3431" t="s">
        <v>700</v>
      </c>
      <c r="C27" s="3432"/>
      <c r="D27" s="3432"/>
      <c r="E27" s="3432"/>
      <c r="F27" s="3432"/>
      <c r="G27" s="3432"/>
      <c r="H27" s="3433"/>
      <c r="I27" s="413"/>
      <c r="J27" s="413"/>
      <c r="K27" s="413"/>
      <c r="L27" s="413"/>
      <c r="M27" s="413"/>
    </row>
    <row r="28" spans="1:30" ht="21.75" customHeight="1" x14ac:dyDescent="0.3">
      <c r="A28" s="413"/>
      <c r="B28" s="526"/>
      <c r="C28" s="418" t="s">
        <v>701</v>
      </c>
      <c r="D28" s="1004"/>
      <c r="E28" s="997"/>
      <c r="F28" s="503"/>
      <c r="G28" s="978">
        <v>46</v>
      </c>
      <c r="H28" s="167"/>
      <c r="I28" s="413"/>
      <c r="J28" s="413"/>
      <c r="K28" s="413"/>
      <c r="L28" s="413"/>
      <c r="M28" s="413"/>
    </row>
    <row r="29" spans="1:30" ht="21.75" customHeight="1" x14ac:dyDescent="0.25">
      <c r="A29" s="413"/>
      <c r="B29" s="526"/>
      <c r="C29" s="421" t="s">
        <v>702</v>
      </c>
      <c r="D29" s="1004"/>
      <c r="E29" s="1004"/>
      <c r="F29" s="1035" t="s">
        <v>703</v>
      </c>
      <c r="G29" s="635">
        <v>47</v>
      </c>
      <c r="H29" s="1065">
        <f>+'Déclaration Annuelles'!K27+H28</f>
        <v>0</v>
      </c>
      <c r="I29" s="413"/>
      <c r="J29" s="413"/>
      <c r="K29" s="413"/>
      <c r="L29" s="413"/>
      <c r="M29" s="413"/>
      <c r="AC29" s="414">
        <v>0</v>
      </c>
      <c r="AD29" s="414">
        <f>AB29 + AC29</f>
        <v>0</v>
      </c>
    </row>
    <row r="30" spans="1:30" ht="21.75" customHeight="1" x14ac:dyDescent="0.25">
      <c r="A30" s="413"/>
      <c r="B30" s="526"/>
      <c r="C30" s="421" t="s">
        <v>704</v>
      </c>
      <c r="D30" s="1004"/>
      <c r="E30" s="1004"/>
      <c r="F30" s="1035" t="s">
        <v>705</v>
      </c>
      <c r="G30" s="635">
        <v>48</v>
      </c>
      <c r="H30" s="1065">
        <f>+'Déclaration Annuelles'!I38</f>
        <v>0</v>
      </c>
      <c r="I30" s="413"/>
      <c r="J30" s="413"/>
      <c r="K30" s="413"/>
      <c r="L30" s="413"/>
      <c r="M30" s="413"/>
    </row>
    <row r="31" spans="1:30" ht="21.75" customHeight="1" x14ac:dyDescent="0.25">
      <c r="A31" s="413"/>
      <c r="B31" s="1034" t="s">
        <v>706</v>
      </c>
      <c r="C31" s="421" t="s">
        <v>707</v>
      </c>
      <c r="D31" s="1004"/>
      <c r="E31" s="1004"/>
      <c r="F31" s="1035"/>
      <c r="G31" s="635">
        <v>49</v>
      </c>
      <c r="H31" s="1065">
        <f>H29-H30</f>
        <v>0</v>
      </c>
      <c r="I31" s="413"/>
      <c r="J31" s="413"/>
      <c r="K31" s="413"/>
      <c r="L31" s="413"/>
      <c r="M31" s="413"/>
    </row>
    <row r="32" spans="1:30" ht="21.75" customHeight="1" x14ac:dyDescent="0.25">
      <c r="A32" s="413"/>
      <c r="B32" s="526"/>
      <c r="C32" s="1075" t="s">
        <v>1786</v>
      </c>
      <c r="D32" s="1004"/>
      <c r="E32" s="1004"/>
      <c r="F32" s="1035" t="s">
        <v>708</v>
      </c>
      <c r="G32" s="635">
        <v>50</v>
      </c>
      <c r="H32" s="1065">
        <f>+L25</f>
        <v>0</v>
      </c>
      <c r="I32" s="413"/>
      <c r="J32" s="413"/>
      <c r="K32" s="816"/>
      <c r="L32" s="816"/>
      <c r="M32" s="413"/>
    </row>
    <row r="33" spans="1:13" ht="35.4" customHeight="1" x14ac:dyDescent="0.25">
      <c r="A33" s="413"/>
      <c r="B33" s="526"/>
      <c r="C33" s="1074" t="s">
        <v>1784</v>
      </c>
      <c r="D33" s="1004"/>
      <c r="E33" s="1004"/>
      <c r="F33" s="1035" t="s">
        <v>709</v>
      </c>
      <c r="G33" s="1076">
        <v>51</v>
      </c>
      <c r="H33" s="1065">
        <f>+K25</f>
        <v>0</v>
      </c>
      <c r="I33" s="413"/>
      <c r="J33" s="413"/>
      <c r="K33" s="413"/>
      <c r="L33" s="413"/>
      <c r="M33" s="413"/>
    </row>
    <row r="34" spans="1:13" ht="21.75" customHeight="1" x14ac:dyDescent="0.25">
      <c r="A34" s="413"/>
      <c r="B34" s="526"/>
      <c r="C34" s="421" t="s">
        <v>710</v>
      </c>
      <c r="D34" s="1004"/>
      <c r="E34" s="1004"/>
      <c r="F34" s="1035"/>
      <c r="G34" s="1077">
        <v>52</v>
      </c>
      <c r="H34" s="1065">
        <f>+H25+K25</f>
        <v>0</v>
      </c>
      <c r="I34" s="413"/>
      <c r="J34" s="413"/>
      <c r="K34" s="413"/>
      <c r="L34" s="413"/>
      <c r="M34" s="413"/>
    </row>
    <row r="35" spans="1:13" ht="21.75" customHeight="1" x14ac:dyDescent="0.25">
      <c r="A35" s="413"/>
      <c r="B35" s="526"/>
      <c r="C35" s="421" t="s">
        <v>711</v>
      </c>
      <c r="D35" s="1004"/>
      <c r="E35" s="1004"/>
      <c r="F35" s="1035"/>
      <c r="G35" s="1077">
        <v>53</v>
      </c>
      <c r="H35" s="1065">
        <f>+IF((H31-H32+H33-H34)&gt;=0,(H31-H32+H33-H34),0)</f>
        <v>0</v>
      </c>
      <c r="I35" s="413"/>
      <c r="J35" s="413"/>
      <c r="K35" s="413"/>
      <c r="L35" s="413"/>
      <c r="M35" s="413"/>
    </row>
    <row r="36" spans="1:13" ht="21.75" customHeight="1" thickBot="1" x14ac:dyDescent="0.3">
      <c r="A36" s="413"/>
      <c r="B36" s="495"/>
      <c r="C36" s="883" t="s">
        <v>712</v>
      </c>
      <c r="D36" s="505"/>
      <c r="E36" s="505"/>
      <c r="F36" s="1036" t="s">
        <v>713</v>
      </c>
      <c r="G36" s="1078">
        <v>54</v>
      </c>
      <c r="H36" s="1065">
        <f>+IF((H31-H32+H33-H34)&lt;0,-(H31-H32+H33-H34),0)</f>
        <v>0</v>
      </c>
      <c r="I36" s="413"/>
      <c r="J36" s="413"/>
      <c r="K36" s="413"/>
      <c r="L36" s="413"/>
      <c r="M36" s="413"/>
    </row>
    <row r="37" spans="1:13" ht="22.5" customHeight="1" x14ac:dyDescent="0.3">
      <c r="B37" s="414"/>
      <c r="C37" s="438"/>
      <c r="D37" s="414"/>
      <c r="E37" s="414"/>
      <c r="F37" s="414"/>
      <c r="G37" s="414"/>
      <c r="H37" s="414"/>
      <c r="I37" s="414"/>
      <c r="J37" s="414"/>
      <c r="K37" s="414"/>
      <c r="L37" s="414"/>
      <c r="M37" s="414"/>
    </row>
    <row r="38" spans="1:13" x14ac:dyDescent="0.3">
      <c r="B38" s="414"/>
      <c r="C38" s="438"/>
      <c r="D38" s="414"/>
      <c r="E38" s="414"/>
      <c r="F38" s="414"/>
      <c r="G38" s="414"/>
      <c r="H38" s="414"/>
      <c r="I38" s="414"/>
      <c r="J38" s="414"/>
      <c r="K38" s="414"/>
      <c r="L38" s="414"/>
      <c r="M38" s="414"/>
    </row>
    <row r="39" spans="1:13" x14ac:dyDescent="0.3">
      <c r="B39" s="414"/>
      <c r="C39" s="438"/>
      <c r="D39" s="414"/>
      <c r="E39" s="414"/>
      <c r="F39" s="414"/>
      <c r="G39" s="414"/>
      <c r="H39" s="414"/>
      <c r="I39" s="414"/>
      <c r="J39" s="414"/>
      <c r="K39" s="414"/>
      <c r="L39" s="414"/>
      <c r="M39" s="414"/>
    </row>
    <row r="40" spans="1:13" x14ac:dyDescent="0.3">
      <c r="B40" s="414"/>
      <c r="C40" s="438"/>
      <c r="D40" s="414"/>
      <c r="E40" s="414"/>
      <c r="F40" s="414"/>
      <c r="G40" s="414"/>
      <c r="H40" s="414"/>
      <c r="I40" s="414"/>
      <c r="J40" s="414"/>
      <c r="K40" s="414"/>
      <c r="L40" s="414"/>
      <c r="M40" s="414"/>
    </row>
    <row r="41" spans="1:13" x14ac:dyDescent="0.3">
      <c r="B41" s="414"/>
      <c r="C41" s="438"/>
      <c r="D41" s="414"/>
      <c r="E41" s="414"/>
      <c r="F41" s="414"/>
      <c r="G41" s="414"/>
      <c r="H41" s="414"/>
      <c r="I41" s="414"/>
      <c r="J41" s="414"/>
      <c r="K41" s="414"/>
      <c r="L41" s="414"/>
      <c r="M41" s="414"/>
    </row>
    <row r="42" spans="1:13" x14ac:dyDescent="0.3">
      <c r="B42" s="414"/>
      <c r="C42" s="438"/>
      <c r="D42" s="414"/>
      <c r="E42" s="414"/>
      <c r="F42" s="414"/>
      <c r="G42" s="414"/>
      <c r="H42" s="414"/>
      <c r="I42" s="414"/>
      <c r="J42" s="414"/>
      <c r="K42" s="414"/>
      <c r="L42" s="414"/>
      <c r="M42" s="414"/>
    </row>
    <row r="43" spans="1:13" x14ac:dyDescent="0.3">
      <c r="B43" s="414"/>
      <c r="C43" s="438"/>
      <c r="D43" s="414"/>
      <c r="E43" s="414"/>
      <c r="F43" s="414"/>
      <c r="G43" s="414"/>
      <c r="H43" s="414"/>
      <c r="I43" s="414"/>
      <c r="J43" s="414"/>
      <c r="K43" s="414"/>
      <c r="L43" s="414"/>
      <c r="M43" s="414"/>
    </row>
    <row r="44" spans="1:13" x14ac:dyDescent="0.3">
      <c r="B44" s="414"/>
      <c r="C44" s="438"/>
      <c r="D44" s="414"/>
      <c r="E44" s="414"/>
      <c r="F44" s="414"/>
      <c r="G44" s="414"/>
      <c r="H44" s="414"/>
      <c r="I44" s="414"/>
      <c r="J44" s="414"/>
      <c r="K44" s="414"/>
      <c r="L44" s="414"/>
      <c r="M44" s="414"/>
    </row>
    <row r="45" spans="1:13" x14ac:dyDescent="0.3">
      <c r="B45" s="414"/>
      <c r="C45" s="438"/>
      <c r="D45" s="414"/>
      <c r="E45" s="414"/>
      <c r="F45" s="414"/>
      <c r="G45" s="414"/>
      <c r="H45" s="414"/>
      <c r="I45" s="414"/>
      <c r="J45" s="414"/>
      <c r="K45" s="414"/>
      <c r="L45" s="414"/>
      <c r="M45" s="414"/>
    </row>
    <row r="46" spans="1:13" x14ac:dyDescent="0.3">
      <c r="B46" s="414"/>
      <c r="C46" s="438"/>
      <c r="D46" s="414"/>
      <c r="E46" s="414"/>
      <c r="F46" s="414"/>
      <c r="G46" s="414"/>
      <c r="H46" s="414"/>
      <c r="I46" s="414"/>
      <c r="J46" s="414"/>
      <c r="K46" s="414"/>
      <c r="L46" s="414"/>
      <c r="M46" s="414"/>
    </row>
    <row r="47" spans="1:13" x14ac:dyDescent="0.3">
      <c r="B47" s="414"/>
      <c r="C47" s="438"/>
      <c r="D47" s="414"/>
      <c r="E47" s="414"/>
      <c r="F47" s="414"/>
      <c r="G47" s="414"/>
      <c r="H47" s="414"/>
      <c r="I47" s="414"/>
      <c r="J47" s="414"/>
      <c r="K47" s="414"/>
      <c r="L47" s="414"/>
      <c r="M47" s="414"/>
    </row>
    <row r="48" spans="1:13" x14ac:dyDescent="0.3">
      <c r="B48" s="414"/>
      <c r="C48" s="438"/>
      <c r="D48" s="414"/>
      <c r="E48" s="414"/>
      <c r="F48" s="414"/>
      <c r="G48" s="414"/>
      <c r="H48" s="414"/>
      <c r="I48" s="414"/>
      <c r="J48" s="414"/>
      <c r="K48" s="414"/>
      <c r="L48" s="414"/>
      <c r="M48" s="414"/>
    </row>
    <row r="49" spans="2:13" x14ac:dyDescent="0.3">
      <c r="B49" s="414"/>
      <c r="C49" s="438"/>
      <c r="D49" s="414"/>
      <c r="E49" s="414"/>
      <c r="F49" s="414"/>
      <c r="G49" s="414"/>
      <c r="H49" s="414"/>
      <c r="I49" s="414"/>
      <c r="J49" s="414"/>
      <c r="K49" s="414"/>
      <c r="L49" s="414"/>
      <c r="M49" s="414"/>
    </row>
    <row r="50" spans="2:13" x14ac:dyDescent="0.3">
      <c r="B50" s="414"/>
      <c r="C50" s="438"/>
      <c r="D50" s="414"/>
      <c r="E50" s="414"/>
      <c r="F50" s="414"/>
      <c r="G50" s="414"/>
      <c r="H50" s="414"/>
      <c r="I50" s="414"/>
      <c r="J50" s="414"/>
      <c r="K50" s="414"/>
      <c r="L50" s="414"/>
      <c r="M50" s="414"/>
    </row>
    <row r="51" spans="2:13" x14ac:dyDescent="0.3">
      <c r="B51" s="414"/>
      <c r="C51" s="438"/>
      <c r="D51" s="414"/>
      <c r="E51" s="414"/>
      <c r="F51" s="414"/>
      <c r="G51" s="414"/>
      <c r="H51" s="414"/>
      <c r="I51" s="414"/>
      <c r="J51" s="414"/>
      <c r="K51" s="414"/>
      <c r="L51" s="414"/>
      <c r="M51" s="414"/>
    </row>
    <row r="52" spans="2:13" x14ac:dyDescent="0.3">
      <c r="B52" s="414"/>
      <c r="C52" s="438"/>
      <c r="D52" s="414"/>
      <c r="E52" s="414"/>
      <c r="F52" s="414"/>
      <c r="G52" s="414"/>
      <c r="H52" s="414"/>
      <c r="I52" s="414"/>
      <c r="J52" s="414"/>
      <c r="K52" s="414"/>
      <c r="L52" s="414"/>
      <c r="M52" s="414"/>
    </row>
    <row r="53" spans="2:13" x14ac:dyDescent="0.3">
      <c r="B53" s="414"/>
      <c r="C53" s="438"/>
      <c r="D53" s="414"/>
      <c r="E53" s="414"/>
      <c r="F53" s="414"/>
      <c r="G53" s="414"/>
      <c r="H53" s="414"/>
      <c r="I53" s="414"/>
      <c r="J53" s="414"/>
      <c r="K53" s="414"/>
      <c r="L53" s="414"/>
      <c r="M53" s="414"/>
    </row>
    <row r="54" spans="2:13" x14ac:dyDescent="0.3">
      <c r="B54" s="414"/>
      <c r="C54" s="438"/>
      <c r="D54" s="414"/>
      <c r="E54" s="414"/>
      <c r="F54" s="414"/>
      <c r="G54" s="414"/>
      <c r="H54" s="414"/>
      <c r="I54" s="414"/>
      <c r="J54" s="414"/>
      <c r="K54" s="414"/>
      <c r="L54" s="414"/>
      <c r="M54" s="414"/>
    </row>
    <row r="55" spans="2:13" x14ac:dyDescent="0.3">
      <c r="B55" s="414"/>
      <c r="C55" s="438"/>
      <c r="D55" s="414"/>
      <c r="E55" s="414"/>
      <c r="F55" s="414"/>
      <c r="G55" s="414"/>
      <c r="H55" s="414"/>
      <c r="I55" s="414"/>
      <c r="J55" s="414"/>
      <c r="K55" s="414"/>
      <c r="L55" s="414"/>
      <c r="M55" s="414"/>
    </row>
    <row r="56" spans="2:13" x14ac:dyDescent="0.3">
      <c r="B56" s="414"/>
      <c r="C56" s="438"/>
      <c r="D56" s="414"/>
      <c r="E56" s="414"/>
      <c r="F56" s="414"/>
      <c r="G56" s="414"/>
      <c r="H56" s="414"/>
      <c r="I56" s="414"/>
      <c r="J56" s="414"/>
      <c r="K56" s="414"/>
      <c r="L56" s="414"/>
      <c r="M56" s="414"/>
    </row>
    <row r="57" spans="2:13" x14ac:dyDescent="0.3">
      <c r="B57" s="414"/>
      <c r="C57" s="438"/>
      <c r="D57" s="414"/>
      <c r="E57" s="414"/>
      <c r="F57" s="414"/>
      <c r="G57" s="414"/>
      <c r="H57" s="414"/>
      <c r="I57" s="414"/>
      <c r="J57" s="414"/>
      <c r="K57" s="414"/>
      <c r="L57" s="414"/>
      <c r="M57" s="414"/>
    </row>
    <row r="58" spans="2:13" x14ac:dyDescent="0.3">
      <c r="B58" s="414"/>
      <c r="C58" s="438"/>
      <c r="D58" s="414"/>
      <c r="E58" s="414"/>
      <c r="F58" s="414"/>
      <c r="G58" s="414"/>
      <c r="H58" s="414"/>
      <c r="I58" s="414"/>
      <c r="J58" s="414"/>
      <c r="K58" s="414"/>
      <c r="L58" s="414"/>
      <c r="M58" s="414"/>
    </row>
    <row r="59" spans="2:13" x14ac:dyDescent="0.3">
      <c r="B59" s="414"/>
      <c r="C59" s="438"/>
      <c r="D59" s="414"/>
      <c r="E59" s="414"/>
      <c r="F59" s="414"/>
      <c r="G59" s="414"/>
      <c r="H59" s="414"/>
      <c r="I59" s="414"/>
      <c r="J59" s="414"/>
      <c r="K59" s="414"/>
      <c r="L59" s="414"/>
      <c r="M59" s="414"/>
    </row>
    <row r="60" spans="2:13" x14ac:dyDescent="0.3">
      <c r="B60" s="414"/>
      <c r="C60" s="438"/>
      <c r="D60" s="414"/>
      <c r="E60" s="414"/>
      <c r="F60" s="414"/>
      <c r="G60" s="414"/>
      <c r="H60" s="414"/>
      <c r="I60" s="414"/>
      <c r="J60" s="414"/>
      <c r="K60" s="414"/>
      <c r="L60" s="414"/>
      <c r="M60" s="414"/>
    </row>
    <row r="61" spans="2:13" x14ac:dyDescent="0.3">
      <c r="B61" s="414"/>
      <c r="C61" s="438"/>
      <c r="D61" s="414"/>
      <c r="E61" s="414"/>
      <c r="F61" s="414"/>
      <c r="G61" s="414"/>
      <c r="H61" s="414"/>
      <c r="I61" s="414"/>
      <c r="J61" s="414"/>
      <c r="K61" s="414"/>
      <c r="L61" s="414"/>
      <c r="M61" s="414"/>
    </row>
    <row r="62" spans="2:13" x14ac:dyDescent="0.3">
      <c r="B62" s="414"/>
      <c r="C62" s="438"/>
      <c r="D62" s="414"/>
      <c r="E62" s="414"/>
      <c r="F62" s="414"/>
      <c r="G62" s="414"/>
      <c r="H62" s="414"/>
      <c r="I62" s="414"/>
      <c r="J62" s="414"/>
      <c r="K62" s="414"/>
      <c r="L62" s="414"/>
      <c r="M62" s="414"/>
    </row>
    <row r="63" spans="2:13" x14ac:dyDescent="0.3">
      <c r="B63" s="414"/>
      <c r="C63" s="438"/>
      <c r="D63" s="414"/>
      <c r="E63" s="414"/>
      <c r="F63" s="414"/>
      <c r="G63" s="414"/>
      <c r="H63" s="414"/>
      <c r="I63" s="414"/>
      <c r="J63" s="414"/>
      <c r="K63" s="414"/>
      <c r="L63" s="414"/>
      <c r="M63" s="414"/>
    </row>
    <row r="64" spans="2:13" x14ac:dyDescent="0.3">
      <c r="B64" s="414"/>
      <c r="C64" s="438"/>
      <c r="D64" s="414"/>
      <c r="E64" s="414"/>
      <c r="F64" s="414"/>
      <c r="G64" s="414"/>
      <c r="H64" s="414"/>
      <c r="I64" s="414"/>
      <c r="J64" s="414"/>
      <c r="K64" s="414"/>
      <c r="L64" s="414"/>
      <c r="M64" s="414"/>
    </row>
    <row r="65" spans="2:13" x14ac:dyDescent="0.3">
      <c r="B65" s="414"/>
      <c r="C65" s="438"/>
      <c r="D65" s="414"/>
      <c r="E65" s="414"/>
      <c r="F65" s="414"/>
      <c r="G65" s="414"/>
      <c r="H65" s="414"/>
      <c r="I65" s="414"/>
      <c r="J65" s="414"/>
      <c r="K65" s="414"/>
      <c r="L65" s="414"/>
      <c r="M65" s="414"/>
    </row>
    <row r="66" spans="2:13" x14ac:dyDescent="0.3">
      <c r="B66" s="414"/>
      <c r="C66" s="438"/>
      <c r="D66" s="414"/>
      <c r="E66" s="414"/>
      <c r="F66" s="414"/>
      <c r="G66" s="414"/>
      <c r="H66" s="414"/>
      <c r="I66" s="414"/>
      <c r="J66" s="414"/>
      <c r="K66" s="414"/>
      <c r="L66" s="414"/>
      <c r="M66" s="414"/>
    </row>
    <row r="67" spans="2:13" x14ac:dyDescent="0.3">
      <c r="B67" s="414"/>
      <c r="C67" s="438"/>
      <c r="D67" s="414"/>
      <c r="E67" s="414"/>
      <c r="F67" s="414"/>
      <c r="G67" s="414"/>
      <c r="H67" s="414"/>
      <c r="I67" s="414"/>
      <c r="J67" s="414"/>
      <c r="K67" s="414"/>
      <c r="L67" s="414"/>
      <c r="M67" s="414"/>
    </row>
    <row r="68" spans="2:13" x14ac:dyDescent="0.3">
      <c r="B68" s="414"/>
      <c r="C68" s="438"/>
      <c r="D68" s="414"/>
      <c r="E68" s="414"/>
      <c r="F68" s="414"/>
      <c r="G68" s="414"/>
      <c r="H68" s="414"/>
      <c r="I68" s="414"/>
      <c r="J68" s="414"/>
      <c r="K68" s="414"/>
      <c r="L68" s="414"/>
      <c r="M68" s="414"/>
    </row>
    <row r="69" spans="2:13" x14ac:dyDescent="0.3">
      <c r="B69" s="414"/>
      <c r="C69" s="438"/>
      <c r="D69" s="414"/>
      <c r="E69" s="414"/>
      <c r="F69" s="414"/>
      <c r="G69" s="414"/>
      <c r="H69" s="414"/>
      <c r="I69" s="414"/>
      <c r="J69" s="414"/>
      <c r="K69" s="414"/>
      <c r="L69" s="414"/>
      <c r="M69" s="414"/>
    </row>
    <row r="70" spans="2:13" x14ac:dyDescent="0.3">
      <c r="B70" s="414"/>
      <c r="C70" s="438"/>
      <c r="D70" s="414"/>
      <c r="E70" s="414"/>
      <c r="F70" s="414"/>
      <c r="G70" s="414"/>
      <c r="H70" s="414"/>
      <c r="I70" s="414"/>
      <c r="J70" s="414"/>
      <c r="K70" s="414"/>
      <c r="L70" s="414"/>
      <c r="M70" s="414"/>
    </row>
    <row r="71" spans="2:13" x14ac:dyDescent="0.3">
      <c r="B71" s="414"/>
      <c r="C71" s="438"/>
      <c r="D71" s="414"/>
      <c r="E71" s="414"/>
      <c r="F71" s="414"/>
      <c r="G71" s="414"/>
      <c r="H71" s="414"/>
      <c r="I71" s="414"/>
      <c r="J71" s="414"/>
      <c r="K71" s="414"/>
      <c r="L71" s="414"/>
      <c r="M71" s="414"/>
    </row>
    <row r="72" spans="2:13" x14ac:dyDescent="0.3">
      <c r="B72" s="414"/>
      <c r="C72" s="438"/>
      <c r="D72" s="414"/>
      <c r="E72" s="414"/>
      <c r="F72" s="414"/>
      <c r="G72" s="414"/>
      <c r="H72" s="414"/>
      <c r="I72" s="414"/>
      <c r="J72" s="414"/>
      <c r="K72" s="414"/>
      <c r="L72" s="414"/>
      <c r="M72" s="414"/>
    </row>
    <row r="73" spans="2:13" x14ac:dyDescent="0.3">
      <c r="B73" s="414"/>
      <c r="C73" s="438"/>
      <c r="D73" s="414"/>
      <c r="E73" s="414"/>
      <c r="F73" s="414"/>
      <c r="G73" s="414"/>
      <c r="H73" s="414"/>
      <c r="I73" s="414"/>
      <c r="J73" s="414"/>
      <c r="K73" s="414"/>
      <c r="L73" s="414"/>
      <c r="M73" s="414"/>
    </row>
    <row r="74" spans="2:13" x14ac:dyDescent="0.3">
      <c r="B74" s="414"/>
      <c r="C74" s="438"/>
      <c r="D74" s="414"/>
      <c r="E74" s="414"/>
      <c r="F74" s="414"/>
      <c r="G74" s="414"/>
      <c r="H74" s="414"/>
      <c r="I74" s="414"/>
      <c r="J74" s="414"/>
      <c r="K74" s="414"/>
      <c r="L74" s="414"/>
      <c r="M74" s="414"/>
    </row>
    <row r="75" spans="2:13" x14ac:dyDescent="0.3">
      <c r="B75" s="414"/>
      <c r="C75" s="438"/>
      <c r="D75" s="414"/>
      <c r="E75" s="414"/>
      <c r="F75" s="414"/>
      <c r="G75" s="414"/>
      <c r="H75" s="414"/>
      <c r="I75" s="414"/>
      <c r="J75" s="414"/>
      <c r="K75" s="414"/>
      <c r="L75" s="414"/>
      <c r="M75" s="414"/>
    </row>
    <row r="76" spans="2:13" x14ac:dyDescent="0.3">
      <c r="B76" s="414"/>
      <c r="C76" s="438"/>
      <c r="D76" s="414"/>
      <c r="E76" s="414"/>
      <c r="F76" s="414"/>
      <c r="G76" s="414"/>
      <c r="H76" s="414"/>
      <c r="I76" s="414"/>
      <c r="J76" s="414"/>
      <c r="K76" s="414"/>
      <c r="L76" s="414"/>
      <c r="M76" s="414"/>
    </row>
    <row r="77" spans="2:13" x14ac:dyDescent="0.3">
      <c r="B77" s="414"/>
      <c r="C77" s="438"/>
      <c r="D77" s="414"/>
      <c r="E77" s="414"/>
      <c r="F77" s="414"/>
      <c r="G77" s="414"/>
      <c r="H77" s="414"/>
      <c r="I77" s="414"/>
      <c r="J77" s="414"/>
      <c r="K77" s="414"/>
      <c r="L77" s="414"/>
      <c r="M77" s="414"/>
    </row>
    <row r="78" spans="2:13" x14ac:dyDescent="0.3">
      <c r="B78" s="414"/>
      <c r="C78" s="438"/>
      <c r="D78" s="414"/>
      <c r="E78" s="414"/>
      <c r="F78" s="414"/>
      <c r="G78" s="414"/>
      <c r="H78" s="414"/>
      <c r="I78" s="414"/>
      <c r="J78" s="414"/>
      <c r="K78" s="414"/>
      <c r="L78" s="414"/>
      <c r="M78" s="414"/>
    </row>
    <row r="79" spans="2:13" x14ac:dyDescent="0.3">
      <c r="B79" s="414"/>
      <c r="C79" s="438"/>
      <c r="D79" s="414"/>
      <c r="E79" s="414"/>
      <c r="F79" s="414"/>
      <c r="G79" s="414"/>
      <c r="H79" s="414"/>
      <c r="I79" s="414"/>
      <c r="J79" s="414"/>
      <c r="K79" s="414"/>
      <c r="L79" s="414"/>
      <c r="M79" s="414"/>
    </row>
    <row r="80" spans="2:13" x14ac:dyDescent="0.3">
      <c r="B80" s="414"/>
      <c r="C80" s="438"/>
      <c r="D80" s="414"/>
      <c r="E80" s="414"/>
      <c r="F80" s="414"/>
      <c r="G80" s="414"/>
      <c r="H80" s="414"/>
      <c r="I80" s="414"/>
      <c r="J80" s="414"/>
      <c r="K80" s="414"/>
      <c r="L80" s="414"/>
      <c r="M80" s="414"/>
    </row>
    <row r="81" spans="2:13" x14ac:dyDescent="0.3">
      <c r="B81" s="414"/>
      <c r="C81" s="438"/>
      <c r="D81" s="414"/>
      <c r="E81" s="414"/>
      <c r="F81" s="414"/>
      <c r="G81" s="414"/>
      <c r="H81" s="414"/>
      <c r="I81" s="414"/>
      <c r="J81" s="414"/>
      <c r="K81" s="414"/>
      <c r="L81" s="414"/>
      <c r="M81" s="414"/>
    </row>
    <row r="82" spans="2:13" x14ac:dyDescent="0.3">
      <c r="B82" s="414"/>
      <c r="C82" s="438"/>
      <c r="D82" s="414"/>
      <c r="E82" s="414"/>
      <c r="F82" s="414"/>
      <c r="G82" s="414"/>
      <c r="H82" s="414"/>
      <c r="I82" s="414"/>
      <c r="J82" s="414"/>
      <c r="K82" s="414"/>
      <c r="L82" s="414"/>
      <c r="M82" s="414"/>
    </row>
    <row r="83" spans="2:13" x14ac:dyDescent="0.3">
      <c r="B83" s="414"/>
      <c r="C83" s="438"/>
      <c r="D83" s="414"/>
      <c r="E83" s="414"/>
      <c r="F83" s="414"/>
      <c r="G83" s="414"/>
      <c r="H83" s="414"/>
      <c r="I83" s="414"/>
      <c r="J83" s="414"/>
      <c r="K83" s="414"/>
      <c r="L83" s="414"/>
      <c r="M83" s="414"/>
    </row>
    <row r="84" spans="2:13" x14ac:dyDescent="0.3">
      <c r="B84" s="414"/>
      <c r="C84" s="438"/>
      <c r="D84" s="414"/>
      <c r="E84" s="414"/>
      <c r="F84" s="414"/>
      <c r="G84" s="414"/>
      <c r="H84" s="414"/>
      <c r="I84" s="414"/>
      <c r="J84" s="414"/>
      <c r="K84" s="414"/>
      <c r="L84" s="414"/>
      <c r="M84" s="414"/>
    </row>
    <row r="85" spans="2:13" x14ac:dyDescent="0.3">
      <c r="B85" s="414"/>
      <c r="C85" s="438"/>
      <c r="D85" s="414"/>
      <c r="E85" s="414"/>
      <c r="F85" s="414"/>
      <c r="G85" s="414"/>
      <c r="H85" s="414"/>
      <c r="I85" s="414"/>
      <c r="J85" s="414"/>
      <c r="K85" s="414"/>
      <c r="L85" s="414"/>
      <c r="M85" s="414"/>
    </row>
    <row r="86" spans="2:13" x14ac:dyDescent="0.3">
      <c r="B86" s="414"/>
      <c r="C86" s="438"/>
      <c r="D86" s="414"/>
      <c r="E86" s="414"/>
      <c r="F86" s="414"/>
      <c r="G86" s="414"/>
      <c r="H86" s="414"/>
      <c r="I86" s="414"/>
      <c r="J86" s="414"/>
      <c r="K86" s="414"/>
      <c r="L86" s="414"/>
      <c r="M86" s="414"/>
    </row>
    <row r="87" spans="2:13" x14ac:dyDescent="0.3">
      <c r="B87" s="414"/>
      <c r="C87" s="438"/>
      <c r="D87" s="414"/>
      <c r="E87" s="414"/>
      <c r="F87" s="414"/>
      <c r="G87" s="414"/>
      <c r="H87" s="414"/>
      <c r="I87" s="414"/>
      <c r="J87" s="414"/>
      <c r="K87" s="414"/>
      <c r="L87" s="414"/>
      <c r="M87" s="414"/>
    </row>
    <row r="88" spans="2:13" x14ac:dyDescent="0.3">
      <c r="B88" s="414"/>
      <c r="C88" s="438"/>
      <c r="D88" s="414"/>
      <c r="E88" s="414"/>
      <c r="F88" s="414"/>
      <c r="G88" s="414"/>
      <c r="H88" s="414"/>
      <c r="I88" s="414"/>
      <c r="J88" s="414"/>
      <c r="K88" s="414"/>
      <c r="L88" s="414"/>
      <c r="M88" s="414"/>
    </row>
    <row r="89" spans="2:13" x14ac:dyDescent="0.3">
      <c r="B89" s="414"/>
      <c r="C89" s="438"/>
      <c r="D89" s="414"/>
      <c r="E89" s="414"/>
      <c r="F89" s="414"/>
      <c r="G89" s="414"/>
      <c r="H89" s="414"/>
      <c r="I89" s="414"/>
      <c r="J89" s="414"/>
      <c r="K89" s="414"/>
      <c r="L89" s="414"/>
      <c r="M89" s="414"/>
    </row>
    <row r="90" spans="2:13" x14ac:dyDescent="0.3">
      <c r="B90" s="414"/>
      <c r="C90" s="438"/>
      <c r="D90" s="414"/>
      <c r="E90" s="414"/>
      <c r="F90" s="414"/>
      <c r="G90" s="414"/>
      <c r="H90" s="414"/>
      <c r="I90" s="414"/>
      <c r="J90" s="414"/>
      <c r="K90" s="414"/>
      <c r="L90" s="414"/>
      <c r="M90" s="414"/>
    </row>
    <row r="91" spans="2:13" x14ac:dyDescent="0.3">
      <c r="B91" s="414"/>
      <c r="C91" s="438"/>
      <c r="D91" s="414"/>
      <c r="E91" s="414"/>
      <c r="F91" s="414"/>
      <c r="G91" s="414"/>
      <c r="H91" s="414"/>
      <c r="I91" s="414"/>
      <c r="J91" s="414"/>
      <c r="K91" s="414"/>
      <c r="L91" s="414"/>
      <c r="M91" s="414"/>
    </row>
    <row r="92" spans="2:13" x14ac:dyDescent="0.3">
      <c r="B92" s="414"/>
      <c r="C92" s="438"/>
      <c r="D92" s="414"/>
      <c r="E92" s="414"/>
      <c r="F92" s="414"/>
      <c r="G92" s="414"/>
      <c r="H92" s="414"/>
      <c r="I92" s="414"/>
      <c r="J92" s="414"/>
      <c r="K92" s="414"/>
      <c r="L92" s="414"/>
      <c r="M92" s="414"/>
    </row>
    <row r="93" spans="2:13" x14ac:dyDescent="0.3">
      <c r="B93" s="414"/>
      <c r="C93" s="438"/>
      <c r="D93" s="414"/>
      <c r="E93" s="414"/>
      <c r="F93" s="414"/>
      <c r="G93" s="414"/>
      <c r="H93" s="414"/>
      <c r="I93" s="414"/>
      <c r="J93" s="414"/>
      <c r="K93" s="414"/>
      <c r="L93" s="414"/>
      <c r="M93" s="414"/>
    </row>
    <row r="94" spans="2:13" x14ac:dyDescent="0.3">
      <c r="B94" s="414"/>
      <c r="C94" s="438"/>
      <c r="D94" s="414"/>
      <c r="E94" s="414"/>
      <c r="F94" s="414"/>
      <c r="G94" s="414"/>
      <c r="H94" s="414"/>
      <c r="I94" s="414"/>
      <c r="J94" s="414"/>
      <c r="K94" s="414"/>
      <c r="L94" s="414"/>
      <c r="M94" s="414"/>
    </row>
    <row r="95" spans="2:13" x14ac:dyDescent="0.3">
      <c r="B95" s="414"/>
      <c r="C95" s="438"/>
      <c r="D95" s="414"/>
      <c r="E95" s="414"/>
      <c r="F95" s="414"/>
      <c r="G95" s="414"/>
      <c r="H95" s="414"/>
      <c r="I95" s="414"/>
      <c r="J95" s="414"/>
      <c r="K95" s="414"/>
      <c r="L95" s="414"/>
      <c r="M95" s="414"/>
    </row>
    <row r="96" spans="2:13" x14ac:dyDescent="0.3">
      <c r="B96" s="414"/>
      <c r="C96" s="438"/>
      <c r="D96" s="414"/>
      <c r="E96" s="414"/>
      <c r="F96" s="414"/>
      <c r="G96" s="414"/>
      <c r="H96" s="414"/>
      <c r="I96" s="414"/>
      <c r="J96" s="414"/>
      <c r="K96" s="414"/>
      <c r="L96" s="414"/>
      <c r="M96" s="414"/>
    </row>
    <row r="97" spans="2:13" x14ac:dyDescent="0.3">
      <c r="B97" s="414"/>
      <c r="C97" s="438"/>
      <c r="D97" s="414"/>
      <c r="E97" s="414"/>
      <c r="F97" s="414"/>
      <c r="G97" s="414"/>
      <c r="H97" s="414"/>
      <c r="I97" s="414"/>
      <c r="J97" s="414"/>
      <c r="K97" s="414"/>
      <c r="L97" s="414"/>
      <c r="M97" s="414"/>
    </row>
    <row r="98" spans="2:13" x14ac:dyDescent="0.3">
      <c r="B98" s="414"/>
      <c r="C98" s="438"/>
      <c r="D98" s="414"/>
      <c r="E98" s="414"/>
      <c r="F98" s="414"/>
      <c r="G98" s="414"/>
      <c r="H98" s="414"/>
      <c r="I98" s="414"/>
      <c r="J98" s="414"/>
      <c r="K98" s="414"/>
      <c r="L98" s="414"/>
      <c r="M98" s="414"/>
    </row>
    <row r="99" spans="2:13" x14ac:dyDescent="0.3">
      <c r="B99" s="414"/>
      <c r="C99" s="438"/>
      <c r="D99" s="414"/>
      <c r="E99" s="414"/>
      <c r="F99" s="414"/>
      <c r="G99" s="414"/>
      <c r="H99" s="414"/>
      <c r="I99" s="414"/>
      <c r="J99" s="414"/>
      <c r="K99" s="414"/>
      <c r="L99" s="414"/>
      <c r="M99" s="414"/>
    </row>
    <row r="100" spans="2:13" x14ac:dyDescent="0.3">
      <c r="B100" s="414"/>
      <c r="C100" s="438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</row>
    <row r="101" spans="2:13" x14ac:dyDescent="0.3">
      <c r="B101" s="414"/>
      <c r="C101" s="438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</row>
    <row r="102" spans="2:13" x14ac:dyDescent="0.3">
      <c r="B102" s="414"/>
      <c r="C102" s="438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</row>
    <row r="103" spans="2:13" x14ac:dyDescent="0.3">
      <c r="B103" s="414"/>
      <c r="C103" s="438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</row>
    <row r="104" spans="2:13" x14ac:dyDescent="0.3">
      <c r="B104" s="414"/>
      <c r="C104" s="438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</row>
    <row r="105" spans="2:13" x14ac:dyDescent="0.3">
      <c r="B105" s="414"/>
      <c r="C105" s="438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</row>
    <row r="106" spans="2:13" x14ac:dyDescent="0.3">
      <c r="B106" s="414"/>
      <c r="C106" s="438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</row>
    <row r="107" spans="2:13" x14ac:dyDescent="0.3">
      <c r="B107" s="414"/>
      <c r="C107" s="438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</row>
    <row r="108" spans="2:13" x14ac:dyDescent="0.3">
      <c r="B108" s="414"/>
      <c r="C108" s="438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</row>
    <row r="109" spans="2:13" x14ac:dyDescent="0.3">
      <c r="B109" s="414"/>
      <c r="C109" s="438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</row>
    <row r="110" spans="2:13" x14ac:dyDescent="0.3">
      <c r="B110" s="414"/>
      <c r="C110" s="438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</row>
    <row r="111" spans="2:13" x14ac:dyDescent="0.3">
      <c r="B111" s="414"/>
      <c r="C111" s="438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</row>
    <row r="112" spans="2:13" x14ac:dyDescent="0.3">
      <c r="B112" s="414"/>
      <c r="C112" s="438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</row>
    <row r="113" spans="2:13" x14ac:dyDescent="0.3">
      <c r="B113" s="414"/>
      <c r="C113" s="438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</row>
    <row r="114" spans="2:13" x14ac:dyDescent="0.3">
      <c r="B114" s="414"/>
      <c r="C114" s="438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</row>
    <row r="115" spans="2:13" x14ac:dyDescent="0.3">
      <c r="B115" s="414"/>
      <c r="C115" s="438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</row>
    <row r="116" spans="2:13" x14ac:dyDescent="0.3">
      <c r="B116" s="414"/>
      <c r="C116" s="438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</row>
    <row r="117" spans="2:13" x14ac:dyDescent="0.3">
      <c r="B117" s="414"/>
      <c r="C117" s="438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</row>
    <row r="118" spans="2:13" x14ac:dyDescent="0.3">
      <c r="B118" s="414"/>
      <c r="C118" s="438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</row>
    <row r="119" spans="2:13" x14ac:dyDescent="0.3">
      <c r="B119" s="414"/>
      <c r="C119" s="438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</row>
    <row r="120" spans="2:13" x14ac:dyDescent="0.3">
      <c r="B120" s="414"/>
      <c r="C120" s="438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</row>
    <row r="121" spans="2:13" x14ac:dyDescent="0.3">
      <c r="B121" s="414"/>
      <c r="C121" s="438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</row>
    <row r="122" spans="2:13" x14ac:dyDescent="0.3">
      <c r="B122" s="414"/>
      <c r="C122" s="438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</row>
    <row r="123" spans="2:13" x14ac:dyDescent="0.3">
      <c r="B123" s="414"/>
      <c r="C123" s="438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</row>
    <row r="124" spans="2:13" x14ac:dyDescent="0.3">
      <c r="B124" s="414"/>
      <c r="C124" s="438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</row>
    <row r="125" spans="2:13" x14ac:dyDescent="0.3">
      <c r="B125" s="414"/>
      <c r="C125" s="438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</row>
    <row r="126" spans="2:13" x14ac:dyDescent="0.3">
      <c r="B126" s="414"/>
      <c r="C126" s="438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</row>
    <row r="127" spans="2:13" x14ac:dyDescent="0.3">
      <c r="B127" s="414"/>
      <c r="C127" s="438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</row>
    <row r="128" spans="2:13" x14ac:dyDescent="0.3">
      <c r="B128" s="414"/>
      <c r="C128" s="438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</row>
    <row r="129" spans="2:13" x14ac:dyDescent="0.3">
      <c r="B129" s="414"/>
      <c r="C129" s="438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</row>
    <row r="130" spans="2:13" x14ac:dyDescent="0.3">
      <c r="B130" s="414"/>
      <c r="C130" s="438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</row>
    <row r="131" spans="2:13" x14ac:dyDescent="0.3">
      <c r="B131" s="414"/>
      <c r="C131" s="438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</row>
    <row r="132" spans="2:13" x14ac:dyDescent="0.3">
      <c r="B132" s="414"/>
      <c r="C132" s="438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</row>
    <row r="133" spans="2:13" x14ac:dyDescent="0.3">
      <c r="B133" s="414"/>
      <c r="C133" s="438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</row>
    <row r="134" spans="2:13" x14ac:dyDescent="0.3">
      <c r="B134" s="414"/>
      <c r="C134" s="438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</row>
    <row r="135" spans="2:13" x14ac:dyDescent="0.3">
      <c r="B135" s="414"/>
      <c r="C135" s="438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</row>
    <row r="136" spans="2:13" x14ac:dyDescent="0.3">
      <c r="B136" s="414"/>
      <c r="C136" s="438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</row>
    <row r="137" spans="2:13" x14ac:dyDescent="0.3">
      <c r="B137" s="414"/>
      <c r="C137" s="438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</row>
    <row r="138" spans="2:13" x14ac:dyDescent="0.3">
      <c r="B138" s="414"/>
      <c r="C138" s="438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</row>
    <row r="139" spans="2:13" x14ac:dyDescent="0.3">
      <c r="B139" s="414"/>
      <c r="C139" s="438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</row>
    <row r="140" spans="2:13" x14ac:dyDescent="0.3">
      <c r="B140" s="414"/>
      <c r="C140" s="438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</row>
    <row r="141" spans="2:13" x14ac:dyDescent="0.3">
      <c r="B141" s="414"/>
      <c r="C141" s="438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</row>
    <row r="142" spans="2:13" x14ac:dyDescent="0.3">
      <c r="B142" s="414"/>
      <c r="C142" s="438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</row>
    <row r="143" spans="2:13" x14ac:dyDescent="0.3">
      <c r="B143" s="414"/>
      <c r="C143" s="438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</row>
    <row r="144" spans="2:13" x14ac:dyDescent="0.3">
      <c r="B144" s="414"/>
      <c r="C144" s="438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</row>
    <row r="145" spans="2:13" x14ac:dyDescent="0.3">
      <c r="B145" s="414"/>
      <c r="C145" s="438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</row>
    <row r="146" spans="2:13" x14ac:dyDescent="0.3">
      <c r="B146" s="414"/>
      <c r="C146" s="438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</row>
    <row r="147" spans="2:13" x14ac:dyDescent="0.3">
      <c r="B147" s="414"/>
      <c r="C147" s="438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</row>
    <row r="148" spans="2:13" x14ac:dyDescent="0.3">
      <c r="B148" s="414"/>
      <c r="C148" s="438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</row>
    <row r="149" spans="2:13" x14ac:dyDescent="0.3">
      <c r="B149" s="414"/>
      <c r="C149" s="438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</row>
    <row r="150" spans="2:13" x14ac:dyDescent="0.3">
      <c r="B150" s="414"/>
      <c r="C150" s="438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</row>
    <row r="151" spans="2:13" x14ac:dyDescent="0.3">
      <c r="B151" s="414"/>
      <c r="C151" s="438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</row>
    <row r="152" spans="2:13" x14ac:dyDescent="0.3">
      <c r="B152" s="414"/>
      <c r="C152" s="438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</row>
    <row r="153" spans="2:13" x14ac:dyDescent="0.3">
      <c r="B153" s="414"/>
      <c r="C153" s="438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</row>
    <row r="154" spans="2:13" x14ac:dyDescent="0.3">
      <c r="B154" s="414"/>
      <c r="C154" s="438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</row>
    <row r="155" spans="2:13" x14ac:dyDescent="0.3">
      <c r="B155" s="414"/>
      <c r="C155" s="438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</row>
    <row r="156" spans="2:13" x14ac:dyDescent="0.3">
      <c r="B156" s="414"/>
      <c r="C156" s="438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</row>
    <row r="157" spans="2:13" x14ac:dyDescent="0.3">
      <c r="B157" s="414"/>
      <c r="C157" s="438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</row>
    <row r="158" spans="2:13" x14ac:dyDescent="0.3">
      <c r="B158" s="414"/>
      <c r="C158" s="438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</row>
    <row r="159" spans="2:13" x14ac:dyDescent="0.3">
      <c r="B159" s="414"/>
      <c r="C159" s="438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</row>
    <row r="160" spans="2:13" x14ac:dyDescent="0.3">
      <c r="B160" s="414"/>
      <c r="C160" s="438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</row>
    <row r="161" spans="2:13" x14ac:dyDescent="0.3">
      <c r="B161" s="414"/>
      <c r="C161" s="438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</row>
    <row r="162" spans="2:13" x14ac:dyDescent="0.3">
      <c r="B162" s="414"/>
      <c r="C162" s="438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</row>
    <row r="163" spans="2:13" x14ac:dyDescent="0.3">
      <c r="B163" s="414"/>
      <c r="C163" s="438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</row>
    <row r="164" spans="2:13" x14ac:dyDescent="0.3">
      <c r="B164" s="414"/>
      <c r="C164" s="438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</row>
    <row r="165" spans="2:13" x14ac:dyDescent="0.3">
      <c r="B165" s="414"/>
      <c r="C165" s="438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</row>
    <row r="166" spans="2:13" x14ac:dyDescent="0.3">
      <c r="B166" s="414"/>
      <c r="C166" s="438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</row>
    <row r="167" spans="2:13" x14ac:dyDescent="0.3">
      <c r="B167" s="414"/>
      <c r="C167" s="438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</row>
    <row r="168" spans="2:13" x14ac:dyDescent="0.3">
      <c r="B168" s="414"/>
      <c r="C168" s="438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</row>
    <row r="169" spans="2:13" x14ac:dyDescent="0.3">
      <c r="B169" s="414"/>
      <c r="C169" s="438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</row>
    <row r="170" spans="2:13" x14ac:dyDescent="0.3">
      <c r="B170" s="414"/>
      <c r="C170" s="438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</row>
    <row r="171" spans="2:13" x14ac:dyDescent="0.3">
      <c r="B171" s="414"/>
      <c r="C171" s="438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</row>
    <row r="172" spans="2:13" x14ac:dyDescent="0.3">
      <c r="B172" s="414"/>
      <c r="C172" s="438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</row>
    <row r="173" spans="2:13" x14ac:dyDescent="0.3">
      <c r="B173" s="414"/>
      <c r="C173" s="438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</row>
    <row r="174" spans="2:13" x14ac:dyDescent="0.3">
      <c r="B174" s="414"/>
      <c r="C174" s="438"/>
      <c r="D174" s="414"/>
      <c r="E174" s="414"/>
      <c r="F174" s="414"/>
      <c r="G174" s="414"/>
      <c r="H174" s="414"/>
      <c r="I174" s="414"/>
      <c r="J174" s="414"/>
      <c r="K174" s="414"/>
      <c r="L174" s="414"/>
      <c r="M174" s="414"/>
    </row>
    <row r="175" spans="2:13" x14ac:dyDescent="0.3">
      <c r="B175" s="414"/>
      <c r="C175" s="438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</row>
    <row r="176" spans="2:13" x14ac:dyDescent="0.3">
      <c r="B176" s="414"/>
      <c r="C176" s="438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</row>
    <row r="177" spans="2:13" x14ac:dyDescent="0.3">
      <c r="B177" s="414"/>
      <c r="C177" s="438"/>
      <c r="D177" s="414"/>
      <c r="E177" s="414"/>
      <c r="F177" s="414"/>
      <c r="G177" s="414"/>
      <c r="H177" s="414"/>
      <c r="I177" s="414"/>
      <c r="J177" s="414"/>
      <c r="K177" s="414"/>
      <c r="L177" s="414"/>
      <c r="M177" s="414"/>
    </row>
    <row r="178" spans="2:13" x14ac:dyDescent="0.3">
      <c r="B178" s="414"/>
      <c r="C178" s="438"/>
      <c r="D178" s="414"/>
      <c r="E178" s="414"/>
      <c r="F178" s="414"/>
      <c r="G178" s="414"/>
      <c r="H178" s="414"/>
      <c r="I178" s="414"/>
      <c r="J178" s="414"/>
      <c r="K178" s="414"/>
      <c r="L178" s="414"/>
      <c r="M178" s="414"/>
    </row>
    <row r="179" spans="2:13" x14ac:dyDescent="0.3">
      <c r="B179" s="414"/>
      <c r="C179" s="438"/>
      <c r="D179" s="414"/>
      <c r="E179" s="414"/>
      <c r="F179" s="414"/>
      <c r="G179" s="414"/>
      <c r="H179" s="414"/>
      <c r="I179" s="414"/>
      <c r="J179" s="414"/>
      <c r="K179" s="414"/>
      <c r="L179" s="414"/>
      <c r="M179" s="414"/>
    </row>
    <row r="180" spans="2:13" x14ac:dyDescent="0.3">
      <c r="B180" s="414"/>
      <c r="C180" s="438"/>
      <c r="D180" s="414"/>
      <c r="E180" s="414"/>
      <c r="F180" s="414"/>
      <c r="G180" s="414"/>
      <c r="H180" s="414"/>
      <c r="I180" s="414"/>
      <c r="J180" s="414"/>
      <c r="K180" s="414"/>
      <c r="L180" s="414"/>
      <c r="M180" s="414"/>
    </row>
    <row r="181" spans="2:13" x14ac:dyDescent="0.3">
      <c r="B181" s="414"/>
      <c r="C181" s="438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</row>
    <row r="182" spans="2:13" x14ac:dyDescent="0.3">
      <c r="B182" s="414"/>
      <c r="C182" s="438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</row>
    <row r="183" spans="2:13" x14ac:dyDescent="0.3">
      <c r="B183" s="414"/>
      <c r="C183" s="438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</row>
    <row r="184" spans="2:13" x14ac:dyDescent="0.3">
      <c r="B184" s="414"/>
      <c r="C184" s="438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</row>
    <row r="185" spans="2:13" x14ac:dyDescent="0.3">
      <c r="B185" s="414"/>
      <c r="C185" s="438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</row>
    <row r="186" spans="2:13" x14ac:dyDescent="0.3">
      <c r="B186" s="414"/>
      <c r="C186" s="438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</row>
    <row r="187" spans="2:13" x14ac:dyDescent="0.3">
      <c r="B187" s="414"/>
      <c r="C187" s="438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</row>
    <row r="188" spans="2:13" x14ac:dyDescent="0.3">
      <c r="B188" s="414"/>
      <c r="C188" s="438"/>
      <c r="D188" s="414"/>
      <c r="E188" s="414"/>
      <c r="F188" s="414"/>
      <c r="G188" s="414"/>
      <c r="H188" s="414"/>
      <c r="I188" s="414"/>
      <c r="J188" s="414"/>
      <c r="K188" s="414"/>
      <c r="L188" s="414"/>
      <c r="M188" s="414"/>
    </row>
    <row r="189" spans="2:13" x14ac:dyDescent="0.3">
      <c r="B189" s="414"/>
      <c r="C189" s="438"/>
      <c r="D189" s="414"/>
      <c r="E189" s="414"/>
      <c r="F189" s="414"/>
      <c r="G189" s="414"/>
      <c r="H189" s="414"/>
      <c r="I189" s="414"/>
      <c r="J189" s="414"/>
      <c r="K189" s="414"/>
      <c r="L189" s="414"/>
      <c r="M189" s="414"/>
    </row>
    <row r="190" spans="2:13" x14ac:dyDescent="0.3">
      <c r="B190" s="414"/>
      <c r="C190" s="438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</row>
    <row r="191" spans="2:13" x14ac:dyDescent="0.3">
      <c r="B191" s="414"/>
      <c r="C191" s="438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</row>
    <row r="192" spans="2:13" x14ac:dyDescent="0.3">
      <c r="B192" s="414"/>
      <c r="C192" s="438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</row>
    <row r="193" spans="2:13" x14ac:dyDescent="0.3">
      <c r="B193" s="414"/>
      <c r="C193" s="438"/>
      <c r="D193" s="414"/>
      <c r="E193" s="414"/>
      <c r="F193" s="414"/>
      <c r="G193" s="414"/>
      <c r="H193" s="414"/>
      <c r="I193" s="414"/>
      <c r="J193" s="414"/>
      <c r="K193" s="414"/>
      <c r="L193" s="414"/>
      <c r="M193" s="414"/>
    </row>
    <row r="194" spans="2:13" x14ac:dyDescent="0.3">
      <c r="B194" s="414"/>
      <c r="C194" s="438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</row>
    <row r="195" spans="2:13" x14ac:dyDescent="0.3">
      <c r="B195" s="414"/>
      <c r="C195" s="438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</row>
    <row r="196" spans="2:13" x14ac:dyDescent="0.3">
      <c r="B196" s="414"/>
      <c r="C196" s="438"/>
      <c r="D196" s="414"/>
      <c r="E196" s="414"/>
      <c r="F196" s="414"/>
      <c r="G196" s="414"/>
      <c r="H196" s="414"/>
      <c r="I196" s="414"/>
      <c r="J196" s="414"/>
      <c r="K196" s="414"/>
      <c r="L196" s="414"/>
      <c r="M196" s="414"/>
    </row>
    <row r="197" spans="2:13" x14ac:dyDescent="0.3">
      <c r="B197" s="414"/>
      <c r="C197" s="438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</row>
    <row r="198" spans="2:13" x14ac:dyDescent="0.3">
      <c r="B198" s="414"/>
      <c r="C198" s="438"/>
      <c r="D198" s="414"/>
      <c r="E198" s="414"/>
      <c r="F198" s="414"/>
      <c r="G198" s="414"/>
      <c r="H198" s="414"/>
      <c r="I198" s="414"/>
      <c r="J198" s="414"/>
      <c r="K198" s="414"/>
      <c r="L198" s="414"/>
      <c r="M198" s="414"/>
    </row>
    <row r="199" spans="2:13" x14ac:dyDescent="0.3">
      <c r="B199" s="414"/>
      <c r="C199" s="438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</row>
    <row r="200" spans="2:13" x14ac:dyDescent="0.3">
      <c r="B200" s="414"/>
      <c r="C200" s="438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</row>
    <row r="201" spans="2:13" x14ac:dyDescent="0.3">
      <c r="B201" s="414"/>
      <c r="C201" s="438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</row>
    <row r="202" spans="2:13" x14ac:dyDescent="0.3">
      <c r="B202" s="414"/>
      <c r="C202" s="438"/>
      <c r="D202" s="414"/>
      <c r="E202" s="414"/>
      <c r="F202" s="414"/>
      <c r="G202" s="414"/>
      <c r="H202" s="414"/>
      <c r="I202" s="414"/>
      <c r="J202" s="414"/>
      <c r="K202" s="414"/>
      <c r="L202" s="414"/>
      <c r="M202" s="414"/>
    </row>
    <row r="203" spans="2:13" x14ac:dyDescent="0.3">
      <c r="B203" s="414"/>
      <c r="C203" s="438"/>
      <c r="D203" s="414"/>
      <c r="E203" s="414"/>
      <c r="F203" s="414"/>
      <c r="G203" s="414"/>
      <c r="H203" s="414"/>
      <c r="I203" s="414"/>
      <c r="J203" s="414"/>
      <c r="K203" s="414"/>
      <c r="L203" s="414"/>
      <c r="M203" s="414"/>
    </row>
    <row r="204" spans="2:13" x14ac:dyDescent="0.3">
      <c r="B204" s="414"/>
      <c r="C204" s="438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</row>
    <row r="205" spans="2:13" x14ac:dyDescent="0.3">
      <c r="B205" s="414"/>
      <c r="C205" s="438"/>
      <c r="D205" s="414"/>
      <c r="E205" s="414"/>
      <c r="F205" s="414"/>
      <c r="G205" s="414"/>
      <c r="H205" s="414"/>
      <c r="I205" s="414"/>
      <c r="J205" s="414"/>
      <c r="K205" s="414"/>
      <c r="L205" s="414"/>
      <c r="M205" s="414"/>
    </row>
    <row r="206" spans="2:13" x14ac:dyDescent="0.3">
      <c r="B206" s="414"/>
      <c r="C206" s="438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</row>
    <row r="207" spans="2:13" x14ac:dyDescent="0.3">
      <c r="B207" s="414"/>
      <c r="C207" s="438"/>
      <c r="D207" s="414"/>
      <c r="E207" s="414"/>
      <c r="F207" s="414"/>
      <c r="G207" s="414"/>
      <c r="H207" s="414"/>
      <c r="I207" s="414"/>
      <c r="J207" s="414"/>
      <c r="K207" s="414"/>
      <c r="L207" s="414"/>
      <c r="M207" s="414"/>
    </row>
    <row r="208" spans="2:13" x14ac:dyDescent="0.3">
      <c r="B208" s="414"/>
      <c r="C208" s="438"/>
      <c r="D208" s="414"/>
      <c r="E208" s="414"/>
      <c r="F208" s="414"/>
      <c r="G208" s="414"/>
      <c r="H208" s="414"/>
      <c r="I208" s="414"/>
      <c r="J208" s="414"/>
      <c r="K208" s="414"/>
      <c r="L208" s="414"/>
      <c r="M208" s="414"/>
    </row>
    <row r="209" spans="2:13" x14ac:dyDescent="0.3">
      <c r="B209" s="414"/>
      <c r="C209" s="438"/>
      <c r="D209" s="414"/>
      <c r="E209" s="414"/>
      <c r="F209" s="414"/>
      <c r="G209" s="414"/>
      <c r="H209" s="414"/>
      <c r="I209" s="414"/>
      <c r="J209" s="414"/>
      <c r="K209" s="414"/>
      <c r="L209" s="414"/>
      <c r="M209" s="414"/>
    </row>
    <row r="210" spans="2:13" x14ac:dyDescent="0.3">
      <c r="B210" s="414"/>
      <c r="C210" s="438"/>
      <c r="D210" s="414"/>
      <c r="E210" s="414"/>
      <c r="F210" s="414"/>
      <c r="G210" s="414"/>
      <c r="H210" s="414"/>
      <c r="I210" s="414"/>
      <c r="J210" s="414"/>
      <c r="K210" s="414"/>
      <c r="L210" s="414"/>
      <c r="M210" s="414"/>
    </row>
    <row r="211" spans="2:13" x14ac:dyDescent="0.3">
      <c r="B211" s="414"/>
      <c r="C211" s="438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</row>
    <row r="212" spans="2:13" x14ac:dyDescent="0.3">
      <c r="B212" s="414"/>
      <c r="C212" s="438"/>
      <c r="D212" s="414"/>
      <c r="E212" s="414"/>
      <c r="F212" s="414"/>
      <c r="G212" s="414"/>
      <c r="H212" s="414"/>
      <c r="I212" s="414"/>
      <c r="J212" s="414"/>
      <c r="K212" s="414"/>
      <c r="L212" s="414"/>
      <c r="M212" s="414"/>
    </row>
    <row r="213" spans="2:13" x14ac:dyDescent="0.3">
      <c r="B213" s="414"/>
      <c r="C213" s="438"/>
      <c r="D213" s="414"/>
      <c r="E213" s="414"/>
      <c r="F213" s="414"/>
      <c r="G213" s="414"/>
      <c r="H213" s="414"/>
      <c r="I213" s="414"/>
      <c r="J213" s="414"/>
      <c r="K213" s="414"/>
      <c r="L213" s="414"/>
      <c r="M213" s="414"/>
    </row>
    <row r="214" spans="2:13" x14ac:dyDescent="0.3">
      <c r="B214" s="414"/>
      <c r="C214" s="438"/>
      <c r="D214" s="414"/>
      <c r="E214" s="414"/>
      <c r="F214" s="414"/>
      <c r="G214" s="414"/>
      <c r="H214" s="414"/>
      <c r="I214" s="414"/>
      <c r="J214" s="414"/>
      <c r="K214" s="414"/>
      <c r="L214" s="414"/>
      <c r="M214" s="414"/>
    </row>
    <row r="215" spans="2:13" x14ac:dyDescent="0.3">
      <c r="B215" s="414"/>
      <c r="C215" s="438"/>
      <c r="D215" s="414"/>
      <c r="E215" s="414"/>
      <c r="F215" s="414"/>
      <c r="G215" s="414"/>
      <c r="H215" s="414"/>
      <c r="I215" s="414"/>
      <c r="J215" s="414"/>
      <c r="K215" s="414"/>
      <c r="L215" s="414"/>
      <c r="M215" s="414"/>
    </row>
    <row r="216" spans="2:13" x14ac:dyDescent="0.3">
      <c r="B216" s="414"/>
      <c r="C216" s="438"/>
      <c r="D216" s="414"/>
      <c r="E216" s="414"/>
      <c r="F216" s="414"/>
      <c r="G216" s="414"/>
      <c r="H216" s="414"/>
      <c r="I216" s="414"/>
      <c r="J216" s="414"/>
      <c r="K216" s="414"/>
      <c r="L216" s="414"/>
      <c r="M216" s="414"/>
    </row>
    <row r="217" spans="2:13" x14ac:dyDescent="0.3">
      <c r="B217" s="414"/>
      <c r="C217" s="438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</row>
    <row r="218" spans="2:13" x14ac:dyDescent="0.3">
      <c r="B218" s="414"/>
      <c r="C218" s="438"/>
      <c r="D218" s="414"/>
      <c r="E218" s="414"/>
      <c r="F218" s="414"/>
      <c r="G218" s="414"/>
      <c r="H218" s="414"/>
      <c r="I218" s="414"/>
      <c r="J218" s="414"/>
      <c r="K218" s="414"/>
      <c r="L218" s="414"/>
      <c r="M218" s="414"/>
    </row>
    <row r="219" spans="2:13" x14ac:dyDescent="0.3">
      <c r="B219" s="414"/>
      <c r="C219" s="438"/>
      <c r="D219" s="414"/>
      <c r="E219" s="414"/>
      <c r="F219" s="414"/>
      <c r="G219" s="414"/>
      <c r="H219" s="414"/>
      <c r="I219" s="414"/>
      <c r="J219" s="414"/>
      <c r="K219" s="414"/>
      <c r="L219" s="414"/>
      <c r="M219" s="414"/>
    </row>
    <row r="220" spans="2:13" x14ac:dyDescent="0.3">
      <c r="B220" s="414"/>
      <c r="C220" s="438"/>
      <c r="D220" s="414"/>
      <c r="E220" s="414"/>
      <c r="F220" s="414"/>
      <c r="G220" s="414"/>
      <c r="H220" s="414"/>
      <c r="I220" s="414"/>
      <c r="J220" s="414"/>
      <c r="K220" s="414"/>
      <c r="L220" s="414"/>
      <c r="M220" s="414"/>
    </row>
    <row r="221" spans="2:13" x14ac:dyDescent="0.3">
      <c r="B221" s="414"/>
      <c r="C221" s="438"/>
      <c r="D221" s="414"/>
      <c r="E221" s="414"/>
      <c r="F221" s="414"/>
      <c r="G221" s="414"/>
      <c r="H221" s="414"/>
      <c r="I221" s="414"/>
      <c r="J221" s="414"/>
      <c r="K221" s="414"/>
      <c r="L221" s="414"/>
      <c r="M221" s="414"/>
    </row>
    <row r="222" spans="2:13" x14ac:dyDescent="0.3">
      <c r="B222" s="414"/>
      <c r="C222" s="438"/>
      <c r="D222" s="414"/>
      <c r="E222" s="414"/>
      <c r="F222" s="414"/>
      <c r="G222" s="414"/>
      <c r="H222" s="414"/>
      <c r="I222" s="414"/>
      <c r="J222" s="414"/>
      <c r="K222" s="414"/>
      <c r="L222" s="414"/>
      <c r="M222" s="414"/>
    </row>
    <row r="223" spans="2:13" x14ac:dyDescent="0.3">
      <c r="B223" s="414"/>
      <c r="C223" s="438"/>
      <c r="D223" s="414"/>
      <c r="E223" s="414"/>
      <c r="F223" s="414"/>
      <c r="G223" s="414"/>
      <c r="H223" s="414"/>
      <c r="I223" s="414"/>
      <c r="J223" s="414"/>
      <c r="K223" s="414"/>
      <c r="L223" s="414"/>
      <c r="M223" s="414"/>
    </row>
    <row r="224" spans="2:13" x14ac:dyDescent="0.3">
      <c r="B224" s="414"/>
      <c r="C224" s="438"/>
      <c r="D224" s="414"/>
      <c r="E224" s="414"/>
      <c r="F224" s="414"/>
      <c r="G224" s="414"/>
      <c r="H224" s="414"/>
      <c r="I224" s="414"/>
      <c r="J224" s="414"/>
      <c r="K224" s="414"/>
      <c r="L224" s="414"/>
      <c r="M224" s="414"/>
    </row>
    <row r="225" spans="2:13" x14ac:dyDescent="0.3">
      <c r="B225" s="414"/>
      <c r="C225" s="438"/>
      <c r="D225" s="414"/>
      <c r="E225" s="414"/>
      <c r="F225" s="414"/>
      <c r="G225" s="414"/>
      <c r="H225" s="414"/>
      <c r="I225" s="414"/>
      <c r="J225" s="414"/>
      <c r="K225" s="414"/>
      <c r="L225" s="414"/>
      <c r="M225" s="414"/>
    </row>
    <row r="226" spans="2:13" x14ac:dyDescent="0.3">
      <c r="B226" s="414"/>
      <c r="C226" s="438"/>
      <c r="D226" s="414"/>
      <c r="E226" s="414"/>
      <c r="F226" s="414"/>
      <c r="G226" s="414"/>
      <c r="H226" s="414"/>
      <c r="I226" s="414"/>
      <c r="J226" s="414"/>
      <c r="K226" s="414"/>
      <c r="L226" s="414"/>
      <c r="M226" s="414"/>
    </row>
    <row r="227" spans="2:13" x14ac:dyDescent="0.3">
      <c r="B227" s="414"/>
      <c r="C227" s="438"/>
      <c r="D227" s="414"/>
      <c r="E227" s="414"/>
      <c r="F227" s="414"/>
      <c r="G227" s="414"/>
      <c r="H227" s="414"/>
      <c r="I227" s="414"/>
      <c r="J227" s="414"/>
      <c r="K227" s="414"/>
      <c r="L227" s="414"/>
      <c r="M227" s="414"/>
    </row>
    <row r="228" spans="2:13" x14ac:dyDescent="0.3">
      <c r="B228" s="414"/>
      <c r="C228" s="438"/>
      <c r="D228" s="414"/>
      <c r="E228" s="414"/>
      <c r="F228" s="414"/>
      <c r="G228" s="414"/>
      <c r="H228" s="414"/>
      <c r="I228" s="414"/>
      <c r="J228" s="414"/>
      <c r="K228" s="414"/>
      <c r="L228" s="414"/>
      <c r="M228" s="414"/>
    </row>
    <row r="229" spans="2:13" x14ac:dyDescent="0.3">
      <c r="B229" s="414"/>
      <c r="C229" s="438"/>
      <c r="D229" s="414"/>
      <c r="E229" s="414"/>
      <c r="F229" s="414"/>
      <c r="G229" s="414"/>
      <c r="H229" s="414"/>
      <c r="I229" s="414"/>
      <c r="J229" s="414"/>
      <c r="K229" s="414"/>
      <c r="L229" s="414"/>
      <c r="M229" s="414"/>
    </row>
    <row r="230" spans="2:13" x14ac:dyDescent="0.3">
      <c r="B230" s="414"/>
      <c r="C230" s="438"/>
      <c r="D230" s="414"/>
      <c r="E230" s="414"/>
      <c r="F230" s="414"/>
      <c r="G230" s="414"/>
      <c r="H230" s="414"/>
      <c r="I230" s="414"/>
      <c r="J230" s="414"/>
      <c r="K230" s="414"/>
      <c r="L230" s="414"/>
      <c r="M230" s="414"/>
    </row>
    <row r="231" spans="2:13" x14ac:dyDescent="0.3">
      <c r="B231" s="414"/>
      <c r="C231" s="438"/>
      <c r="D231" s="414"/>
      <c r="E231" s="414"/>
      <c r="F231" s="414"/>
      <c r="G231" s="414"/>
      <c r="H231" s="414"/>
      <c r="I231" s="414"/>
      <c r="J231" s="414"/>
      <c r="K231" s="414"/>
      <c r="L231" s="414"/>
      <c r="M231" s="414"/>
    </row>
    <row r="232" spans="2:13" x14ac:dyDescent="0.3">
      <c r="B232" s="414"/>
      <c r="C232" s="438"/>
      <c r="D232" s="414"/>
      <c r="E232" s="414"/>
      <c r="F232" s="414"/>
      <c r="G232" s="414"/>
      <c r="H232" s="414"/>
      <c r="I232" s="414"/>
      <c r="J232" s="414"/>
      <c r="K232" s="414"/>
      <c r="L232" s="414"/>
      <c r="M232" s="414"/>
    </row>
    <row r="233" spans="2:13" x14ac:dyDescent="0.3">
      <c r="B233" s="414"/>
      <c r="C233" s="438"/>
      <c r="D233" s="414"/>
      <c r="E233" s="414"/>
      <c r="F233" s="414"/>
      <c r="G233" s="414"/>
      <c r="H233" s="414"/>
      <c r="I233" s="414"/>
      <c r="J233" s="414"/>
      <c r="K233" s="414"/>
      <c r="L233" s="414"/>
      <c r="M233" s="414"/>
    </row>
    <row r="234" spans="2:13" x14ac:dyDescent="0.3">
      <c r="B234" s="414"/>
      <c r="C234" s="438"/>
      <c r="D234" s="414"/>
      <c r="E234" s="414"/>
      <c r="F234" s="414"/>
      <c r="G234" s="414"/>
      <c r="H234" s="414"/>
      <c r="I234" s="414"/>
      <c r="J234" s="414"/>
      <c r="K234" s="414"/>
      <c r="L234" s="414"/>
      <c r="M234" s="414"/>
    </row>
    <row r="235" spans="2:13" x14ac:dyDescent="0.3">
      <c r="B235" s="414"/>
      <c r="C235" s="438"/>
      <c r="D235" s="414"/>
      <c r="E235" s="414"/>
      <c r="F235" s="414"/>
      <c r="G235" s="414"/>
      <c r="H235" s="414"/>
      <c r="I235" s="414"/>
      <c r="J235" s="414"/>
      <c r="K235" s="414"/>
      <c r="L235" s="414"/>
      <c r="M235" s="414"/>
    </row>
    <row r="236" spans="2:13" x14ac:dyDescent="0.3">
      <c r="B236" s="414"/>
      <c r="C236" s="438"/>
      <c r="D236" s="414"/>
      <c r="E236" s="414"/>
      <c r="F236" s="414"/>
      <c r="G236" s="414"/>
      <c r="H236" s="414"/>
      <c r="I236" s="414"/>
      <c r="J236" s="414"/>
      <c r="K236" s="414"/>
      <c r="L236" s="414"/>
      <c r="M236" s="414"/>
    </row>
    <row r="237" spans="2:13" x14ac:dyDescent="0.3">
      <c r="B237" s="414"/>
      <c r="C237" s="438"/>
      <c r="D237" s="414"/>
      <c r="E237" s="414"/>
      <c r="F237" s="414"/>
      <c r="G237" s="414"/>
      <c r="H237" s="414"/>
      <c r="I237" s="414"/>
      <c r="J237" s="414"/>
      <c r="K237" s="414"/>
      <c r="L237" s="414"/>
      <c r="M237" s="414"/>
    </row>
    <row r="238" spans="2:13" x14ac:dyDescent="0.3">
      <c r="B238" s="414"/>
      <c r="C238" s="438"/>
      <c r="D238" s="414"/>
      <c r="E238" s="414"/>
      <c r="F238" s="414"/>
      <c r="G238" s="414"/>
      <c r="H238" s="414"/>
      <c r="I238" s="414"/>
      <c r="J238" s="414"/>
      <c r="K238" s="414"/>
      <c r="L238" s="414"/>
      <c r="M238" s="414"/>
    </row>
    <row r="239" spans="2:13" x14ac:dyDescent="0.3">
      <c r="B239" s="414"/>
      <c r="C239" s="438"/>
      <c r="D239" s="414"/>
      <c r="E239" s="414"/>
      <c r="F239" s="414"/>
      <c r="G239" s="414"/>
      <c r="H239" s="414"/>
      <c r="I239" s="414"/>
      <c r="J239" s="414"/>
      <c r="K239" s="414"/>
      <c r="L239" s="414"/>
      <c r="M239" s="414"/>
    </row>
    <row r="240" spans="2:13" x14ac:dyDescent="0.3">
      <c r="B240" s="414"/>
      <c r="C240" s="438"/>
      <c r="D240" s="414"/>
      <c r="E240" s="414"/>
      <c r="F240" s="414"/>
      <c r="G240" s="414"/>
      <c r="H240" s="414"/>
      <c r="I240" s="414"/>
      <c r="J240" s="414"/>
      <c r="K240" s="414"/>
      <c r="L240" s="414"/>
      <c r="M240" s="414"/>
    </row>
    <row r="241" spans="2:13" x14ac:dyDescent="0.3">
      <c r="B241" s="414"/>
      <c r="C241" s="438"/>
      <c r="D241" s="414"/>
      <c r="E241" s="414"/>
      <c r="F241" s="414"/>
      <c r="G241" s="414"/>
      <c r="H241" s="414"/>
      <c r="I241" s="414"/>
      <c r="J241" s="414"/>
      <c r="K241" s="414"/>
      <c r="L241" s="414"/>
      <c r="M241" s="414"/>
    </row>
    <row r="242" spans="2:13" x14ac:dyDescent="0.3">
      <c r="B242" s="414"/>
      <c r="C242" s="438"/>
      <c r="D242" s="414"/>
      <c r="E242" s="414"/>
      <c r="F242" s="414"/>
      <c r="G242" s="414"/>
      <c r="H242" s="414"/>
      <c r="I242" s="414"/>
      <c r="J242" s="414"/>
      <c r="K242" s="414"/>
      <c r="L242" s="414"/>
      <c r="M242" s="414"/>
    </row>
    <row r="243" spans="2:13" x14ac:dyDescent="0.3">
      <c r="B243" s="414"/>
      <c r="C243" s="438"/>
      <c r="D243" s="414"/>
      <c r="E243" s="414"/>
      <c r="F243" s="414"/>
      <c r="G243" s="414"/>
      <c r="H243" s="414"/>
      <c r="I243" s="414"/>
      <c r="J243" s="414"/>
      <c r="K243" s="414"/>
      <c r="L243" s="414"/>
      <c r="M243" s="414"/>
    </row>
    <row r="244" spans="2:13" x14ac:dyDescent="0.3">
      <c r="B244" s="414"/>
      <c r="C244" s="438"/>
      <c r="D244" s="414"/>
      <c r="E244" s="414"/>
      <c r="F244" s="414"/>
      <c r="G244" s="414"/>
      <c r="H244" s="414"/>
      <c r="I244" s="414"/>
      <c r="J244" s="414"/>
      <c r="K244" s="414"/>
      <c r="L244" s="414"/>
      <c r="M244" s="414"/>
    </row>
    <row r="245" spans="2:13" x14ac:dyDescent="0.3">
      <c r="B245" s="414"/>
      <c r="C245" s="438"/>
      <c r="D245" s="414"/>
      <c r="E245" s="414"/>
      <c r="F245" s="414"/>
      <c r="G245" s="414"/>
      <c r="H245" s="414"/>
      <c r="I245" s="414"/>
      <c r="J245" s="414"/>
      <c r="K245" s="414"/>
      <c r="L245" s="414"/>
      <c r="M245" s="414"/>
    </row>
    <row r="246" spans="2:13" x14ac:dyDescent="0.3">
      <c r="B246" s="414"/>
      <c r="C246" s="438"/>
      <c r="D246" s="414"/>
      <c r="E246" s="414"/>
      <c r="F246" s="414"/>
      <c r="G246" s="414"/>
      <c r="H246" s="414"/>
      <c r="I246" s="414"/>
      <c r="J246" s="414"/>
      <c r="K246" s="414"/>
      <c r="L246" s="414"/>
      <c r="M246" s="414"/>
    </row>
    <row r="247" spans="2:13" x14ac:dyDescent="0.3">
      <c r="B247" s="414"/>
      <c r="C247" s="438"/>
      <c r="D247" s="414"/>
      <c r="E247" s="414"/>
      <c r="F247" s="414"/>
      <c r="G247" s="414"/>
      <c r="H247" s="414"/>
      <c r="I247" s="414"/>
      <c r="J247" s="414"/>
      <c r="K247" s="414"/>
      <c r="L247" s="414"/>
      <c r="M247" s="414"/>
    </row>
    <row r="248" spans="2:13" x14ac:dyDescent="0.3">
      <c r="B248" s="414"/>
      <c r="C248" s="438"/>
      <c r="D248" s="414"/>
      <c r="E248" s="414"/>
      <c r="F248" s="414"/>
      <c r="G248" s="414"/>
      <c r="H248" s="414"/>
      <c r="I248" s="414"/>
      <c r="J248" s="414"/>
      <c r="K248" s="414"/>
      <c r="L248" s="414"/>
      <c r="M248" s="414"/>
    </row>
    <row r="249" spans="2:13" x14ac:dyDescent="0.3">
      <c r="B249" s="414"/>
      <c r="C249" s="438"/>
      <c r="D249" s="414"/>
      <c r="E249" s="414"/>
      <c r="F249" s="414"/>
      <c r="G249" s="414"/>
      <c r="H249" s="414"/>
      <c r="I249" s="414"/>
      <c r="J249" s="414"/>
      <c r="K249" s="414"/>
      <c r="L249" s="414"/>
      <c r="M249" s="414"/>
    </row>
    <row r="250" spans="2:13" x14ac:dyDescent="0.3">
      <c r="B250" s="414"/>
      <c r="C250" s="438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</row>
    <row r="251" spans="2:13" x14ac:dyDescent="0.3">
      <c r="B251" s="414"/>
      <c r="C251" s="438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</row>
    <row r="252" spans="2:13" x14ac:dyDescent="0.3">
      <c r="B252" s="414"/>
      <c r="C252" s="438"/>
      <c r="D252" s="414"/>
      <c r="E252" s="414"/>
      <c r="F252" s="414"/>
      <c r="G252" s="414"/>
      <c r="H252" s="414"/>
      <c r="I252" s="414"/>
      <c r="J252" s="414"/>
      <c r="K252" s="414"/>
      <c r="L252" s="414"/>
      <c r="M252" s="414"/>
    </row>
    <row r="253" spans="2:13" x14ac:dyDescent="0.3">
      <c r="B253" s="414"/>
      <c r="C253" s="438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</row>
    <row r="254" spans="2:13" x14ac:dyDescent="0.3">
      <c r="B254" s="414"/>
      <c r="C254" s="438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</row>
    <row r="255" spans="2:13" x14ac:dyDescent="0.3">
      <c r="B255" s="414"/>
      <c r="C255" s="438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</row>
    <row r="256" spans="2:13" x14ac:dyDescent="0.3">
      <c r="B256" s="414"/>
      <c r="C256" s="438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</row>
    <row r="257" spans="2:13" x14ac:dyDescent="0.3">
      <c r="B257" s="414"/>
      <c r="C257" s="438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</row>
    <row r="258" spans="2:13" x14ac:dyDescent="0.3">
      <c r="B258" s="414"/>
      <c r="C258" s="438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</row>
    <row r="259" spans="2:13" x14ac:dyDescent="0.3">
      <c r="B259" s="414"/>
      <c r="C259" s="438"/>
      <c r="D259" s="414"/>
      <c r="E259" s="414"/>
      <c r="F259" s="414"/>
      <c r="G259" s="414"/>
      <c r="H259" s="414"/>
      <c r="I259" s="414"/>
      <c r="J259" s="414"/>
      <c r="K259" s="414"/>
      <c r="L259" s="414"/>
      <c r="M259" s="414"/>
    </row>
    <row r="260" spans="2:13" x14ac:dyDescent="0.3">
      <c r="B260" s="414"/>
      <c r="C260" s="438"/>
      <c r="D260" s="414"/>
      <c r="E260" s="414"/>
      <c r="F260" s="414"/>
      <c r="G260" s="414"/>
      <c r="H260" s="414"/>
      <c r="I260" s="414"/>
      <c r="J260" s="414"/>
      <c r="K260" s="414"/>
      <c r="L260" s="414"/>
      <c r="M260" s="414"/>
    </row>
    <row r="261" spans="2:13" x14ac:dyDescent="0.3">
      <c r="B261" s="414"/>
      <c r="C261" s="438"/>
      <c r="D261" s="414"/>
      <c r="E261" s="414"/>
      <c r="F261" s="414"/>
      <c r="G261" s="414"/>
      <c r="H261" s="414"/>
      <c r="I261" s="414"/>
      <c r="J261" s="414"/>
      <c r="K261" s="414"/>
      <c r="L261" s="414"/>
      <c r="M261" s="414"/>
    </row>
    <row r="262" spans="2:13" x14ac:dyDescent="0.3">
      <c r="B262" s="414"/>
      <c r="C262" s="438"/>
      <c r="D262" s="414"/>
      <c r="E262" s="414"/>
      <c r="F262" s="414"/>
      <c r="G262" s="414"/>
      <c r="H262" s="414"/>
      <c r="I262" s="414"/>
      <c r="J262" s="414"/>
      <c r="K262" s="414"/>
      <c r="L262" s="414"/>
      <c r="M262" s="414"/>
    </row>
    <row r="263" spans="2:13" x14ac:dyDescent="0.3">
      <c r="B263" s="414"/>
      <c r="C263" s="438"/>
      <c r="D263" s="414"/>
      <c r="E263" s="414"/>
      <c r="F263" s="414"/>
      <c r="G263" s="414"/>
      <c r="H263" s="414"/>
      <c r="I263" s="414"/>
      <c r="J263" s="414"/>
      <c r="K263" s="414"/>
      <c r="L263" s="414"/>
      <c r="M263" s="414"/>
    </row>
    <row r="264" spans="2:13" x14ac:dyDescent="0.3">
      <c r="B264" s="414"/>
      <c r="C264" s="438"/>
      <c r="D264" s="414"/>
      <c r="E264" s="414"/>
      <c r="F264" s="414"/>
      <c r="G264" s="414"/>
      <c r="H264" s="414"/>
      <c r="I264" s="414"/>
      <c r="J264" s="414"/>
      <c r="K264" s="414"/>
      <c r="L264" s="414"/>
      <c r="M264" s="414"/>
    </row>
    <row r="265" spans="2:13" x14ac:dyDescent="0.3">
      <c r="B265" s="414"/>
      <c r="C265" s="438"/>
      <c r="D265" s="414"/>
      <c r="E265" s="414"/>
      <c r="F265" s="414"/>
      <c r="G265" s="414"/>
      <c r="H265" s="414"/>
      <c r="I265" s="414"/>
      <c r="J265" s="414"/>
      <c r="K265" s="414"/>
      <c r="L265" s="414"/>
      <c r="M265" s="414"/>
    </row>
    <row r="266" spans="2:13" x14ac:dyDescent="0.3">
      <c r="B266" s="414"/>
      <c r="C266" s="438"/>
      <c r="D266" s="414"/>
      <c r="E266" s="414"/>
      <c r="F266" s="414"/>
      <c r="G266" s="414"/>
      <c r="H266" s="414"/>
      <c r="I266" s="414"/>
      <c r="J266" s="414"/>
      <c r="K266" s="414"/>
      <c r="L266" s="414"/>
      <c r="M266" s="414"/>
    </row>
    <row r="267" spans="2:13" x14ac:dyDescent="0.3">
      <c r="B267" s="414"/>
      <c r="C267" s="438"/>
      <c r="D267" s="414"/>
      <c r="E267" s="414"/>
      <c r="F267" s="414"/>
      <c r="G267" s="414"/>
      <c r="H267" s="414"/>
      <c r="I267" s="414"/>
      <c r="J267" s="414"/>
      <c r="K267" s="414"/>
      <c r="L267" s="414"/>
      <c r="M267" s="414"/>
    </row>
    <row r="268" spans="2:13" x14ac:dyDescent="0.3">
      <c r="B268" s="414"/>
      <c r="C268" s="438"/>
      <c r="D268" s="414"/>
      <c r="E268" s="414"/>
      <c r="F268" s="414"/>
      <c r="G268" s="414"/>
      <c r="H268" s="414"/>
      <c r="I268" s="414"/>
      <c r="J268" s="414"/>
      <c r="K268" s="414"/>
      <c r="L268" s="414"/>
      <c r="M268" s="414"/>
    </row>
    <row r="269" spans="2:13" x14ac:dyDescent="0.3">
      <c r="B269" s="414"/>
      <c r="C269" s="438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</row>
    <row r="270" spans="2:13" x14ac:dyDescent="0.3">
      <c r="B270" s="414"/>
      <c r="C270" s="438"/>
      <c r="D270" s="414"/>
      <c r="E270" s="414"/>
      <c r="F270" s="414"/>
      <c r="G270" s="414"/>
      <c r="H270" s="414"/>
      <c r="I270" s="414"/>
      <c r="J270" s="414"/>
      <c r="K270" s="414"/>
      <c r="L270" s="414"/>
      <c r="M270" s="414"/>
    </row>
    <row r="271" spans="2:13" x14ac:dyDescent="0.3">
      <c r="B271" s="414"/>
      <c r="C271" s="438"/>
      <c r="D271" s="414"/>
      <c r="E271" s="414"/>
      <c r="F271" s="414"/>
      <c r="G271" s="414"/>
      <c r="H271" s="414"/>
      <c r="I271" s="414"/>
      <c r="J271" s="414"/>
      <c r="K271" s="414"/>
      <c r="L271" s="414"/>
      <c r="M271" s="414"/>
    </row>
    <row r="272" spans="2:13" x14ac:dyDescent="0.3">
      <c r="B272" s="414"/>
      <c r="C272" s="438"/>
      <c r="D272" s="414"/>
      <c r="E272" s="414"/>
      <c r="F272" s="414"/>
      <c r="G272" s="414"/>
      <c r="H272" s="414"/>
      <c r="I272" s="414"/>
      <c r="J272" s="414"/>
      <c r="K272" s="414"/>
      <c r="L272" s="414"/>
      <c r="M272" s="414"/>
    </row>
    <row r="273" spans="2:13" x14ac:dyDescent="0.3">
      <c r="B273" s="414"/>
      <c r="C273" s="438"/>
      <c r="D273" s="414"/>
      <c r="E273" s="414"/>
      <c r="F273" s="414"/>
      <c r="G273" s="414"/>
      <c r="H273" s="414"/>
      <c r="I273" s="414"/>
      <c r="J273" s="414"/>
      <c r="K273" s="414"/>
      <c r="L273" s="414"/>
      <c r="M273" s="414"/>
    </row>
    <row r="274" spans="2:13" x14ac:dyDescent="0.3">
      <c r="B274" s="414"/>
      <c r="C274" s="438"/>
      <c r="D274" s="414"/>
      <c r="E274" s="414"/>
      <c r="F274" s="414"/>
      <c r="G274" s="414"/>
      <c r="H274" s="414"/>
      <c r="I274" s="414"/>
      <c r="J274" s="414"/>
      <c r="K274" s="414"/>
      <c r="L274" s="414"/>
      <c r="M274" s="414"/>
    </row>
    <row r="275" spans="2:13" x14ac:dyDescent="0.3">
      <c r="B275" s="414"/>
      <c r="C275" s="438"/>
      <c r="D275" s="414"/>
      <c r="E275" s="414"/>
      <c r="F275" s="414"/>
      <c r="G275" s="414"/>
      <c r="H275" s="414"/>
      <c r="I275" s="414"/>
      <c r="J275" s="414"/>
      <c r="K275" s="414"/>
      <c r="L275" s="414"/>
      <c r="M275" s="414"/>
    </row>
    <row r="276" spans="2:13" x14ac:dyDescent="0.3">
      <c r="B276" s="414"/>
      <c r="C276" s="438"/>
      <c r="D276" s="414"/>
      <c r="E276" s="414"/>
      <c r="F276" s="414"/>
      <c r="G276" s="414"/>
      <c r="H276" s="414"/>
      <c r="I276" s="414"/>
      <c r="J276" s="414"/>
      <c r="K276" s="414"/>
      <c r="L276" s="414"/>
      <c r="M276" s="414"/>
    </row>
    <row r="277" spans="2:13" x14ac:dyDescent="0.3">
      <c r="B277" s="414"/>
      <c r="C277" s="438"/>
      <c r="D277" s="414"/>
      <c r="E277" s="414"/>
      <c r="F277" s="414"/>
      <c r="G277" s="414"/>
      <c r="H277" s="414"/>
      <c r="I277" s="414"/>
      <c r="J277" s="414"/>
      <c r="K277" s="414"/>
      <c r="L277" s="414"/>
      <c r="M277" s="414"/>
    </row>
    <row r="278" spans="2:13" x14ac:dyDescent="0.3">
      <c r="B278" s="414"/>
      <c r="C278" s="438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</row>
    <row r="279" spans="2:13" x14ac:dyDescent="0.3">
      <c r="B279" s="414"/>
      <c r="C279" s="438"/>
      <c r="D279" s="414"/>
      <c r="E279" s="414"/>
      <c r="F279" s="414"/>
      <c r="G279" s="414"/>
      <c r="H279" s="414"/>
      <c r="I279" s="414"/>
      <c r="J279" s="414"/>
      <c r="K279" s="414"/>
      <c r="L279" s="414"/>
      <c r="M279" s="414"/>
    </row>
    <row r="280" spans="2:13" x14ac:dyDescent="0.3">
      <c r="B280" s="414"/>
      <c r="C280" s="438"/>
      <c r="D280" s="414"/>
      <c r="E280" s="414"/>
      <c r="F280" s="414"/>
      <c r="G280" s="414"/>
      <c r="H280" s="414"/>
      <c r="I280" s="414"/>
      <c r="J280" s="414"/>
      <c r="K280" s="414"/>
      <c r="L280" s="414"/>
      <c r="M280" s="414"/>
    </row>
    <row r="281" spans="2:13" x14ac:dyDescent="0.3">
      <c r="B281" s="414"/>
      <c r="C281" s="438"/>
      <c r="D281" s="414"/>
      <c r="E281" s="414"/>
      <c r="F281" s="414"/>
      <c r="G281" s="414"/>
      <c r="H281" s="414"/>
      <c r="I281" s="414"/>
      <c r="J281" s="414"/>
      <c r="K281" s="414"/>
      <c r="L281" s="414"/>
      <c r="M281" s="414"/>
    </row>
    <row r="282" spans="2:13" x14ac:dyDescent="0.3">
      <c r="B282" s="414"/>
      <c r="C282" s="438"/>
      <c r="D282" s="414"/>
      <c r="E282" s="414"/>
      <c r="F282" s="414"/>
      <c r="G282" s="414"/>
      <c r="H282" s="414"/>
      <c r="I282" s="414"/>
      <c r="J282" s="414"/>
      <c r="K282" s="414"/>
      <c r="L282" s="414"/>
      <c r="M282" s="414"/>
    </row>
    <row r="283" spans="2:13" x14ac:dyDescent="0.3">
      <c r="B283" s="414"/>
      <c r="C283" s="438"/>
      <c r="D283" s="414"/>
      <c r="E283" s="414"/>
      <c r="F283" s="414"/>
      <c r="G283" s="414"/>
      <c r="H283" s="414"/>
      <c r="I283" s="414"/>
      <c r="J283" s="414"/>
      <c r="K283" s="414"/>
      <c r="L283" s="414"/>
      <c r="M283" s="414"/>
    </row>
    <row r="284" spans="2:13" x14ac:dyDescent="0.3">
      <c r="B284" s="414"/>
      <c r="C284" s="438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</row>
    <row r="285" spans="2:13" x14ac:dyDescent="0.3">
      <c r="B285" s="414"/>
      <c r="C285" s="438"/>
      <c r="D285" s="414"/>
      <c r="E285" s="414"/>
      <c r="F285" s="414"/>
      <c r="G285" s="414"/>
      <c r="H285" s="414"/>
      <c r="I285" s="414"/>
      <c r="J285" s="414"/>
      <c r="K285" s="414"/>
      <c r="L285" s="414"/>
      <c r="M285" s="414"/>
    </row>
    <row r="286" spans="2:13" x14ac:dyDescent="0.3">
      <c r="B286" s="414"/>
      <c r="C286" s="438"/>
      <c r="D286" s="414"/>
      <c r="E286" s="414"/>
      <c r="F286" s="414"/>
      <c r="G286" s="414"/>
      <c r="H286" s="414"/>
      <c r="I286" s="414"/>
      <c r="J286" s="414"/>
      <c r="K286" s="414"/>
      <c r="L286" s="414"/>
      <c r="M286" s="414"/>
    </row>
    <row r="287" spans="2:13" x14ac:dyDescent="0.3">
      <c r="B287" s="414"/>
      <c r="C287" s="438"/>
      <c r="D287" s="414"/>
      <c r="E287" s="414"/>
      <c r="F287" s="414"/>
      <c r="G287" s="414"/>
      <c r="H287" s="414"/>
      <c r="I287" s="414"/>
      <c r="J287" s="414"/>
      <c r="K287" s="414"/>
      <c r="L287" s="414"/>
      <c r="M287" s="414"/>
    </row>
    <row r="288" spans="2:13" x14ac:dyDescent="0.3">
      <c r="B288" s="414"/>
      <c r="C288" s="438"/>
      <c r="D288" s="414"/>
      <c r="E288" s="414"/>
      <c r="F288" s="414"/>
      <c r="G288" s="414"/>
      <c r="H288" s="414"/>
      <c r="I288" s="414"/>
      <c r="J288" s="414"/>
      <c r="K288" s="414"/>
      <c r="L288" s="414"/>
      <c r="M288" s="414"/>
    </row>
    <row r="289" spans="2:13" x14ac:dyDescent="0.3">
      <c r="B289" s="414"/>
      <c r="C289" s="438"/>
      <c r="D289" s="414"/>
      <c r="E289" s="414"/>
      <c r="F289" s="414"/>
      <c r="G289" s="414"/>
      <c r="H289" s="414"/>
      <c r="I289" s="414"/>
      <c r="J289" s="414"/>
      <c r="K289" s="414"/>
      <c r="L289" s="414"/>
      <c r="M289" s="414"/>
    </row>
    <row r="290" spans="2:13" x14ac:dyDescent="0.3">
      <c r="B290" s="414"/>
      <c r="C290" s="438"/>
      <c r="D290" s="414"/>
      <c r="E290" s="414"/>
      <c r="F290" s="414"/>
      <c r="G290" s="414"/>
      <c r="H290" s="414"/>
      <c r="I290" s="414"/>
      <c r="J290" s="414"/>
      <c r="K290" s="414"/>
      <c r="L290" s="414"/>
      <c r="M290" s="414"/>
    </row>
    <row r="291" spans="2:13" x14ac:dyDescent="0.3">
      <c r="B291" s="414"/>
      <c r="C291" s="438"/>
      <c r="D291" s="414"/>
      <c r="E291" s="414"/>
      <c r="F291" s="414"/>
      <c r="G291" s="414"/>
      <c r="H291" s="414"/>
      <c r="I291" s="414"/>
      <c r="J291" s="414"/>
      <c r="K291" s="414"/>
      <c r="L291" s="414"/>
      <c r="M291" s="414"/>
    </row>
    <row r="292" spans="2:13" x14ac:dyDescent="0.3">
      <c r="B292" s="414"/>
      <c r="C292" s="438"/>
      <c r="D292" s="414"/>
      <c r="E292" s="414"/>
      <c r="F292" s="414"/>
      <c r="G292" s="414"/>
      <c r="H292" s="414"/>
      <c r="I292" s="414"/>
      <c r="J292" s="414"/>
      <c r="K292" s="414"/>
      <c r="L292" s="414"/>
      <c r="M292" s="414"/>
    </row>
    <row r="293" spans="2:13" x14ac:dyDescent="0.3">
      <c r="B293" s="414"/>
      <c r="C293" s="438"/>
      <c r="D293" s="414"/>
      <c r="E293" s="414"/>
      <c r="F293" s="414"/>
      <c r="G293" s="414"/>
      <c r="H293" s="414"/>
      <c r="I293" s="414"/>
      <c r="J293" s="414"/>
      <c r="K293" s="414"/>
      <c r="L293" s="414"/>
      <c r="M293" s="414"/>
    </row>
    <row r="294" spans="2:13" x14ac:dyDescent="0.3">
      <c r="B294" s="414"/>
      <c r="C294" s="438"/>
      <c r="D294" s="414"/>
      <c r="E294" s="414"/>
      <c r="F294" s="414"/>
      <c r="G294" s="414"/>
      <c r="H294" s="414"/>
      <c r="I294" s="414"/>
      <c r="J294" s="414"/>
      <c r="K294" s="414"/>
      <c r="L294" s="414"/>
      <c r="M294" s="414"/>
    </row>
    <row r="295" spans="2:13" x14ac:dyDescent="0.3">
      <c r="B295" s="414"/>
      <c r="C295" s="438"/>
      <c r="D295" s="414"/>
      <c r="E295" s="414"/>
      <c r="F295" s="414"/>
      <c r="G295" s="414"/>
      <c r="H295" s="414"/>
      <c r="I295" s="414"/>
      <c r="J295" s="414"/>
      <c r="K295" s="414"/>
      <c r="L295" s="414"/>
      <c r="M295" s="414"/>
    </row>
    <row r="296" spans="2:13" x14ac:dyDescent="0.3">
      <c r="B296" s="414"/>
      <c r="C296" s="438"/>
      <c r="D296" s="414"/>
      <c r="E296" s="414"/>
      <c r="F296" s="414"/>
      <c r="G296" s="414"/>
      <c r="H296" s="414"/>
      <c r="I296" s="414"/>
      <c r="J296" s="414"/>
      <c r="K296" s="414"/>
      <c r="L296" s="414"/>
      <c r="M296" s="414"/>
    </row>
    <row r="297" spans="2:13" x14ac:dyDescent="0.3">
      <c r="B297" s="414"/>
      <c r="C297" s="438"/>
      <c r="D297" s="414"/>
      <c r="E297" s="414"/>
      <c r="F297" s="414"/>
      <c r="G297" s="414"/>
      <c r="H297" s="414"/>
      <c r="I297" s="414"/>
      <c r="J297" s="414"/>
      <c r="K297" s="414"/>
      <c r="L297" s="414"/>
      <c r="M297" s="414"/>
    </row>
    <row r="298" spans="2:13" x14ac:dyDescent="0.3">
      <c r="B298" s="414"/>
      <c r="C298" s="438"/>
      <c r="D298" s="414"/>
      <c r="E298" s="414"/>
      <c r="F298" s="414"/>
      <c r="G298" s="414"/>
      <c r="H298" s="414"/>
      <c r="I298" s="414"/>
      <c r="J298" s="414"/>
      <c r="K298" s="414"/>
      <c r="L298" s="414"/>
      <c r="M298" s="414"/>
    </row>
    <row r="299" spans="2:13" x14ac:dyDescent="0.3">
      <c r="B299" s="414"/>
      <c r="C299" s="438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</row>
    <row r="300" spans="2:13" x14ac:dyDescent="0.3">
      <c r="B300" s="414"/>
      <c r="C300" s="438"/>
      <c r="D300" s="414"/>
      <c r="E300" s="414"/>
      <c r="F300" s="414"/>
      <c r="G300" s="414"/>
      <c r="H300" s="414"/>
      <c r="I300" s="414"/>
      <c r="J300" s="414"/>
      <c r="K300" s="414"/>
      <c r="L300" s="414"/>
      <c r="M300" s="414"/>
    </row>
    <row r="301" spans="2:13" x14ac:dyDescent="0.3">
      <c r="B301" s="414"/>
      <c r="C301" s="438"/>
      <c r="D301" s="414"/>
      <c r="E301" s="414"/>
      <c r="F301" s="414"/>
      <c r="G301" s="414"/>
      <c r="H301" s="414"/>
      <c r="I301" s="414"/>
      <c r="J301" s="414"/>
      <c r="K301" s="414"/>
      <c r="L301" s="414"/>
      <c r="M301" s="414"/>
    </row>
    <row r="302" spans="2:13" x14ac:dyDescent="0.3">
      <c r="B302" s="414"/>
      <c r="C302" s="438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</row>
    <row r="303" spans="2:13" x14ac:dyDescent="0.3">
      <c r="B303" s="414"/>
      <c r="C303" s="438"/>
      <c r="D303" s="414"/>
      <c r="E303" s="414"/>
      <c r="F303" s="414"/>
      <c r="G303" s="414"/>
      <c r="H303" s="414"/>
      <c r="I303" s="414"/>
      <c r="J303" s="414"/>
      <c r="K303" s="414"/>
      <c r="L303" s="414"/>
      <c r="M303" s="414"/>
    </row>
    <row r="304" spans="2:13" x14ac:dyDescent="0.3">
      <c r="B304" s="414"/>
      <c r="C304" s="438"/>
      <c r="D304" s="414"/>
      <c r="E304" s="414"/>
      <c r="F304" s="414"/>
      <c r="G304" s="414"/>
      <c r="H304" s="414"/>
      <c r="I304" s="414"/>
      <c r="J304" s="414"/>
      <c r="K304" s="414"/>
      <c r="L304" s="414"/>
      <c r="M304" s="414"/>
    </row>
    <row r="305" spans="2:13" x14ac:dyDescent="0.3">
      <c r="B305" s="414"/>
      <c r="C305" s="438"/>
      <c r="D305" s="414"/>
      <c r="E305" s="414"/>
      <c r="F305" s="414"/>
      <c r="G305" s="414"/>
      <c r="H305" s="414"/>
      <c r="I305" s="414"/>
      <c r="J305" s="414"/>
      <c r="K305" s="414"/>
      <c r="L305" s="414"/>
      <c r="M305" s="414"/>
    </row>
    <row r="306" spans="2:13" x14ac:dyDescent="0.3">
      <c r="B306" s="414"/>
      <c r="C306" s="438"/>
      <c r="D306" s="414"/>
      <c r="E306" s="414"/>
      <c r="F306" s="414"/>
      <c r="G306" s="414"/>
      <c r="H306" s="414"/>
      <c r="I306" s="414"/>
      <c r="J306" s="414"/>
      <c r="K306" s="414"/>
      <c r="L306" s="414"/>
      <c r="M306" s="414"/>
    </row>
    <row r="307" spans="2:13" x14ac:dyDescent="0.3">
      <c r="B307" s="414"/>
      <c r="C307" s="438"/>
      <c r="D307" s="414"/>
      <c r="E307" s="414"/>
      <c r="F307" s="414"/>
      <c r="G307" s="414"/>
      <c r="H307" s="414"/>
      <c r="I307" s="414"/>
      <c r="J307" s="414"/>
      <c r="K307" s="414"/>
      <c r="L307" s="414"/>
      <c r="M307" s="414"/>
    </row>
    <row r="308" spans="2:13" x14ac:dyDescent="0.3">
      <c r="B308" s="414"/>
      <c r="C308" s="438"/>
      <c r="D308" s="414"/>
      <c r="E308" s="414"/>
      <c r="F308" s="414"/>
      <c r="G308" s="414"/>
      <c r="H308" s="414"/>
      <c r="I308" s="414"/>
      <c r="J308" s="414"/>
      <c r="K308" s="414"/>
      <c r="L308" s="414"/>
      <c r="M308" s="414"/>
    </row>
    <row r="309" spans="2:13" x14ac:dyDescent="0.3">
      <c r="B309" s="414"/>
      <c r="C309" s="438"/>
      <c r="D309" s="414"/>
      <c r="E309" s="414"/>
      <c r="F309" s="414"/>
      <c r="G309" s="414"/>
      <c r="H309" s="414"/>
      <c r="I309" s="414"/>
      <c r="J309" s="414"/>
      <c r="K309" s="414"/>
      <c r="L309" s="414"/>
      <c r="M309" s="414"/>
    </row>
    <row r="310" spans="2:13" x14ac:dyDescent="0.3">
      <c r="B310" s="414"/>
      <c r="C310" s="438"/>
      <c r="D310" s="414"/>
      <c r="E310" s="414"/>
      <c r="F310" s="414"/>
      <c r="G310" s="414"/>
      <c r="H310" s="414"/>
      <c r="I310" s="414"/>
      <c r="J310" s="414"/>
      <c r="K310" s="414"/>
      <c r="L310" s="414"/>
      <c r="M310" s="414"/>
    </row>
    <row r="311" spans="2:13" x14ac:dyDescent="0.3">
      <c r="B311" s="414"/>
      <c r="C311" s="438"/>
      <c r="D311" s="414"/>
      <c r="E311" s="414"/>
      <c r="F311" s="414"/>
      <c r="G311" s="414"/>
      <c r="H311" s="414"/>
      <c r="I311" s="414"/>
      <c r="J311" s="414"/>
      <c r="K311" s="414"/>
      <c r="L311" s="414"/>
      <c r="M311" s="414"/>
    </row>
    <row r="312" spans="2:13" x14ac:dyDescent="0.3">
      <c r="B312" s="414"/>
      <c r="C312" s="438"/>
      <c r="D312" s="414"/>
      <c r="E312" s="414"/>
      <c r="F312" s="414"/>
      <c r="G312" s="414"/>
      <c r="H312" s="414"/>
      <c r="I312" s="414"/>
      <c r="J312" s="414"/>
      <c r="K312" s="414"/>
      <c r="L312" s="414"/>
      <c r="M312" s="414"/>
    </row>
    <row r="313" spans="2:13" x14ac:dyDescent="0.3">
      <c r="B313" s="414"/>
      <c r="C313" s="438"/>
      <c r="D313" s="414"/>
      <c r="E313" s="414"/>
      <c r="F313" s="414"/>
      <c r="G313" s="414"/>
      <c r="H313" s="414"/>
      <c r="I313" s="414"/>
      <c r="J313" s="414"/>
      <c r="K313" s="414"/>
      <c r="L313" s="414"/>
      <c r="M313" s="414"/>
    </row>
    <row r="314" spans="2:13" x14ac:dyDescent="0.3">
      <c r="B314" s="414"/>
      <c r="C314" s="438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</row>
    <row r="315" spans="2:13" x14ac:dyDescent="0.3">
      <c r="B315" s="414"/>
      <c r="C315" s="438"/>
      <c r="D315" s="414"/>
      <c r="E315" s="414"/>
      <c r="F315" s="414"/>
      <c r="G315" s="414"/>
      <c r="H315" s="414"/>
      <c r="I315" s="414"/>
      <c r="J315" s="414"/>
      <c r="K315" s="414"/>
      <c r="L315" s="414"/>
      <c r="M315" s="414"/>
    </row>
    <row r="316" spans="2:13" x14ac:dyDescent="0.3">
      <c r="B316" s="414"/>
      <c r="C316" s="438"/>
      <c r="D316" s="414"/>
      <c r="E316" s="414"/>
      <c r="F316" s="414"/>
      <c r="G316" s="414"/>
      <c r="H316" s="414"/>
      <c r="I316" s="414"/>
      <c r="J316" s="414"/>
      <c r="K316" s="414"/>
      <c r="L316" s="414"/>
      <c r="M316" s="414"/>
    </row>
    <row r="317" spans="2:13" x14ac:dyDescent="0.3">
      <c r="B317" s="414"/>
      <c r="C317" s="438"/>
      <c r="D317" s="414"/>
      <c r="E317" s="414"/>
      <c r="F317" s="414"/>
      <c r="G317" s="414"/>
      <c r="H317" s="414"/>
      <c r="I317" s="414"/>
      <c r="J317" s="414"/>
      <c r="K317" s="414"/>
      <c r="L317" s="414"/>
      <c r="M317" s="414"/>
    </row>
    <row r="318" spans="2:13" x14ac:dyDescent="0.3">
      <c r="B318" s="414"/>
      <c r="C318" s="438"/>
      <c r="D318" s="414"/>
      <c r="E318" s="414"/>
      <c r="F318" s="414"/>
      <c r="G318" s="414"/>
      <c r="H318" s="414"/>
      <c r="I318" s="414"/>
      <c r="J318" s="414"/>
      <c r="K318" s="414"/>
      <c r="L318" s="414"/>
      <c r="M318" s="414"/>
    </row>
    <row r="319" spans="2:13" x14ac:dyDescent="0.3">
      <c r="B319" s="414"/>
      <c r="C319" s="438"/>
      <c r="D319" s="414"/>
      <c r="E319" s="414"/>
      <c r="F319" s="414"/>
      <c r="G319" s="414"/>
      <c r="H319" s="414"/>
      <c r="I319" s="414"/>
      <c r="J319" s="414"/>
      <c r="K319" s="414"/>
      <c r="L319" s="414"/>
      <c r="M319" s="414"/>
    </row>
    <row r="320" spans="2:13" x14ac:dyDescent="0.3">
      <c r="B320" s="414"/>
      <c r="C320" s="438"/>
      <c r="D320" s="414"/>
      <c r="E320" s="414"/>
      <c r="F320" s="414"/>
      <c r="G320" s="414"/>
      <c r="H320" s="414"/>
      <c r="I320" s="414"/>
      <c r="J320" s="414"/>
      <c r="K320" s="414"/>
      <c r="L320" s="414"/>
      <c r="M320" s="414"/>
    </row>
    <row r="321" spans="2:13" x14ac:dyDescent="0.3">
      <c r="B321" s="414"/>
      <c r="C321" s="438"/>
      <c r="D321" s="414"/>
      <c r="E321" s="414"/>
      <c r="F321" s="414"/>
      <c r="G321" s="414"/>
      <c r="H321" s="414"/>
      <c r="I321" s="414"/>
      <c r="J321" s="414"/>
      <c r="K321" s="414"/>
      <c r="L321" s="414"/>
      <c r="M321" s="414"/>
    </row>
    <row r="322" spans="2:13" x14ac:dyDescent="0.3">
      <c r="B322" s="414"/>
      <c r="C322" s="438"/>
      <c r="D322" s="414"/>
      <c r="E322" s="414"/>
      <c r="F322" s="414"/>
      <c r="G322" s="414"/>
      <c r="H322" s="414"/>
      <c r="I322" s="414"/>
      <c r="J322" s="414"/>
      <c r="K322" s="414"/>
      <c r="L322" s="414"/>
      <c r="M322" s="414"/>
    </row>
    <row r="323" spans="2:13" x14ac:dyDescent="0.3">
      <c r="B323" s="414"/>
      <c r="C323" s="438"/>
      <c r="D323" s="414"/>
      <c r="E323" s="414"/>
      <c r="F323" s="414"/>
      <c r="G323" s="414"/>
      <c r="H323" s="414"/>
      <c r="I323" s="414"/>
      <c r="J323" s="414"/>
      <c r="K323" s="414"/>
      <c r="L323" s="414"/>
      <c r="M323" s="414"/>
    </row>
    <row r="324" spans="2:13" x14ac:dyDescent="0.3">
      <c r="B324" s="414"/>
      <c r="C324" s="438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</row>
    <row r="325" spans="2:13" x14ac:dyDescent="0.3">
      <c r="B325" s="414"/>
      <c r="C325" s="438"/>
      <c r="D325" s="414"/>
      <c r="E325" s="414"/>
      <c r="F325" s="414"/>
      <c r="G325" s="414"/>
      <c r="H325" s="414"/>
      <c r="I325" s="414"/>
      <c r="J325" s="414"/>
      <c r="K325" s="414"/>
      <c r="L325" s="414"/>
      <c r="M325" s="414"/>
    </row>
    <row r="326" spans="2:13" x14ac:dyDescent="0.3">
      <c r="B326" s="414"/>
      <c r="C326" s="438"/>
      <c r="D326" s="414"/>
      <c r="E326" s="414"/>
      <c r="F326" s="414"/>
      <c r="G326" s="414"/>
      <c r="H326" s="414"/>
      <c r="I326" s="414"/>
      <c r="J326" s="414"/>
      <c r="K326" s="414"/>
      <c r="L326" s="414"/>
      <c r="M326" s="414"/>
    </row>
    <row r="327" spans="2:13" x14ac:dyDescent="0.3">
      <c r="B327" s="414"/>
      <c r="C327" s="438"/>
      <c r="D327" s="414"/>
      <c r="E327" s="414"/>
      <c r="F327" s="414"/>
      <c r="G327" s="414"/>
      <c r="H327" s="414"/>
      <c r="I327" s="414"/>
      <c r="J327" s="414"/>
      <c r="K327" s="414"/>
      <c r="L327" s="414"/>
      <c r="M327" s="414"/>
    </row>
    <row r="328" spans="2:13" x14ac:dyDescent="0.3">
      <c r="B328" s="414"/>
      <c r="C328" s="438"/>
      <c r="D328" s="414"/>
      <c r="E328" s="414"/>
      <c r="F328" s="414"/>
      <c r="G328" s="414"/>
      <c r="H328" s="414"/>
      <c r="I328" s="414"/>
      <c r="J328" s="414"/>
      <c r="K328" s="414"/>
      <c r="L328" s="414"/>
      <c r="M328" s="414"/>
    </row>
    <row r="329" spans="2:13" x14ac:dyDescent="0.3">
      <c r="B329" s="414"/>
      <c r="C329" s="438"/>
      <c r="D329" s="414"/>
      <c r="E329" s="414"/>
      <c r="F329" s="414"/>
      <c r="G329" s="414"/>
      <c r="H329" s="414"/>
      <c r="I329" s="414"/>
      <c r="J329" s="414"/>
      <c r="K329" s="414"/>
      <c r="L329" s="414"/>
      <c r="M329" s="414"/>
    </row>
    <row r="330" spans="2:13" x14ac:dyDescent="0.3">
      <c r="B330" s="414"/>
      <c r="C330" s="438"/>
      <c r="D330" s="414"/>
      <c r="E330" s="414"/>
      <c r="F330" s="414"/>
      <c r="G330" s="414"/>
      <c r="H330" s="414"/>
      <c r="I330" s="414"/>
      <c r="J330" s="414"/>
      <c r="K330" s="414"/>
      <c r="L330" s="414"/>
      <c r="M330" s="414"/>
    </row>
    <row r="331" spans="2:13" x14ac:dyDescent="0.3">
      <c r="B331" s="414"/>
      <c r="C331" s="438"/>
      <c r="D331" s="414"/>
      <c r="E331" s="414"/>
      <c r="F331" s="414"/>
      <c r="G331" s="414"/>
      <c r="H331" s="414"/>
      <c r="I331" s="414"/>
      <c r="J331" s="414"/>
      <c r="K331" s="414"/>
      <c r="L331" s="414"/>
      <c r="M331" s="414"/>
    </row>
    <row r="332" spans="2:13" x14ac:dyDescent="0.3">
      <c r="B332" s="414"/>
      <c r="C332" s="438"/>
      <c r="D332" s="414"/>
      <c r="E332" s="414"/>
      <c r="F332" s="414"/>
      <c r="G332" s="414"/>
      <c r="H332" s="414"/>
      <c r="I332" s="414"/>
      <c r="J332" s="414"/>
      <c r="K332" s="414"/>
      <c r="L332" s="414"/>
      <c r="M332" s="414"/>
    </row>
    <row r="333" spans="2:13" x14ac:dyDescent="0.3">
      <c r="B333" s="414"/>
      <c r="C333" s="438"/>
      <c r="D333" s="414"/>
      <c r="E333" s="414"/>
      <c r="F333" s="414"/>
      <c r="G333" s="414"/>
      <c r="H333" s="414"/>
      <c r="I333" s="414"/>
      <c r="J333" s="414"/>
      <c r="K333" s="414"/>
      <c r="L333" s="414"/>
      <c r="M333" s="414"/>
    </row>
    <row r="334" spans="2:13" x14ac:dyDescent="0.3">
      <c r="B334" s="414"/>
      <c r="C334" s="438"/>
      <c r="D334" s="414"/>
      <c r="E334" s="414"/>
      <c r="F334" s="414"/>
      <c r="G334" s="414"/>
      <c r="H334" s="414"/>
      <c r="I334" s="414"/>
      <c r="J334" s="414"/>
      <c r="K334" s="414"/>
      <c r="L334" s="414"/>
      <c r="M334" s="414"/>
    </row>
    <row r="335" spans="2:13" x14ac:dyDescent="0.3">
      <c r="B335" s="414"/>
      <c r="C335" s="438"/>
      <c r="D335" s="414"/>
      <c r="E335" s="414"/>
      <c r="F335" s="414"/>
      <c r="G335" s="414"/>
      <c r="H335" s="414"/>
      <c r="I335" s="414"/>
      <c r="J335" s="414"/>
      <c r="K335" s="414"/>
      <c r="L335" s="414"/>
      <c r="M335" s="414"/>
    </row>
    <row r="336" spans="2:13" x14ac:dyDescent="0.3">
      <c r="B336" s="414"/>
      <c r="C336" s="438"/>
      <c r="D336" s="414"/>
      <c r="E336" s="414"/>
      <c r="F336" s="414"/>
      <c r="G336" s="414"/>
      <c r="H336" s="414"/>
      <c r="I336" s="414"/>
      <c r="J336" s="414"/>
      <c r="K336" s="414"/>
      <c r="L336" s="414"/>
      <c r="M336" s="414"/>
    </row>
    <row r="337" spans="2:13" x14ac:dyDescent="0.3">
      <c r="B337" s="414"/>
      <c r="C337" s="438"/>
      <c r="D337" s="414"/>
      <c r="E337" s="414"/>
      <c r="F337" s="414"/>
      <c r="G337" s="414"/>
      <c r="H337" s="414"/>
      <c r="I337" s="414"/>
      <c r="J337" s="414"/>
      <c r="K337" s="414"/>
      <c r="L337" s="414"/>
      <c r="M337" s="414"/>
    </row>
    <row r="338" spans="2:13" x14ac:dyDescent="0.3">
      <c r="B338" s="414"/>
      <c r="C338" s="438"/>
      <c r="D338" s="414"/>
      <c r="E338" s="414"/>
      <c r="F338" s="414"/>
      <c r="G338" s="414"/>
      <c r="H338" s="414"/>
      <c r="I338" s="414"/>
      <c r="J338" s="414"/>
      <c r="K338" s="414"/>
      <c r="L338" s="414"/>
      <c r="M338" s="414"/>
    </row>
    <row r="339" spans="2:13" x14ac:dyDescent="0.3">
      <c r="B339" s="414"/>
      <c r="C339" s="438"/>
      <c r="D339" s="414"/>
      <c r="E339" s="414"/>
      <c r="F339" s="414"/>
      <c r="G339" s="414"/>
      <c r="H339" s="414"/>
      <c r="I339" s="414"/>
      <c r="J339" s="414"/>
      <c r="K339" s="414"/>
      <c r="L339" s="414"/>
      <c r="M339" s="414"/>
    </row>
    <row r="340" spans="2:13" x14ac:dyDescent="0.3">
      <c r="B340" s="414"/>
      <c r="C340" s="438"/>
      <c r="D340" s="414"/>
      <c r="E340" s="414"/>
      <c r="F340" s="414"/>
      <c r="G340" s="414"/>
      <c r="H340" s="414"/>
      <c r="I340" s="414"/>
      <c r="J340" s="414"/>
      <c r="K340" s="414"/>
      <c r="L340" s="414"/>
      <c r="M340" s="414"/>
    </row>
    <row r="341" spans="2:13" x14ac:dyDescent="0.3">
      <c r="B341" s="414"/>
      <c r="C341" s="438"/>
      <c r="D341" s="414"/>
      <c r="E341" s="414"/>
      <c r="F341" s="414"/>
      <c r="G341" s="414"/>
      <c r="H341" s="414"/>
      <c r="I341" s="414"/>
      <c r="J341" s="414"/>
      <c r="K341" s="414"/>
      <c r="L341" s="414"/>
      <c r="M341" s="414"/>
    </row>
    <row r="342" spans="2:13" x14ac:dyDescent="0.3">
      <c r="B342" s="414"/>
      <c r="C342" s="438"/>
      <c r="D342" s="414"/>
      <c r="E342" s="414"/>
      <c r="F342" s="414"/>
      <c r="G342" s="414"/>
      <c r="H342" s="414"/>
      <c r="I342" s="414"/>
      <c r="J342" s="414"/>
      <c r="K342" s="414"/>
      <c r="L342" s="414"/>
      <c r="M342" s="414"/>
    </row>
    <row r="343" spans="2:13" x14ac:dyDescent="0.3">
      <c r="B343" s="414"/>
      <c r="C343" s="438"/>
      <c r="D343" s="414"/>
      <c r="E343" s="414"/>
      <c r="F343" s="414"/>
      <c r="G343" s="414"/>
      <c r="H343" s="414"/>
      <c r="I343" s="414"/>
      <c r="J343" s="414"/>
      <c r="K343" s="414"/>
      <c r="L343" s="414"/>
      <c r="M343" s="414"/>
    </row>
    <row r="344" spans="2:13" x14ac:dyDescent="0.3">
      <c r="B344" s="414"/>
      <c r="C344" s="438"/>
      <c r="D344" s="414"/>
      <c r="E344" s="414"/>
      <c r="F344" s="414"/>
      <c r="G344" s="414"/>
      <c r="H344" s="414"/>
      <c r="I344" s="414"/>
      <c r="J344" s="414"/>
      <c r="K344" s="414"/>
      <c r="L344" s="414"/>
      <c r="M344" s="414"/>
    </row>
    <row r="345" spans="2:13" x14ac:dyDescent="0.3">
      <c r="B345" s="414"/>
      <c r="C345" s="438"/>
      <c r="D345" s="414"/>
      <c r="E345" s="414"/>
      <c r="F345" s="414"/>
      <c r="G345" s="414"/>
      <c r="H345" s="414"/>
      <c r="I345" s="414"/>
      <c r="J345" s="414"/>
      <c r="K345" s="414"/>
      <c r="L345" s="414"/>
      <c r="M345" s="414"/>
    </row>
    <row r="346" spans="2:13" x14ac:dyDescent="0.3">
      <c r="B346" s="414"/>
      <c r="C346" s="438"/>
      <c r="D346" s="414"/>
      <c r="E346" s="414"/>
      <c r="F346" s="414"/>
      <c r="G346" s="414"/>
      <c r="H346" s="414"/>
      <c r="I346" s="414"/>
      <c r="J346" s="414"/>
      <c r="K346" s="414"/>
      <c r="L346" s="414"/>
      <c r="M346" s="414"/>
    </row>
    <row r="347" spans="2:13" x14ac:dyDescent="0.3">
      <c r="B347" s="414"/>
      <c r="C347" s="438"/>
      <c r="D347" s="414"/>
      <c r="E347" s="414"/>
      <c r="F347" s="414"/>
      <c r="G347" s="414"/>
      <c r="H347" s="414"/>
      <c r="I347" s="414"/>
      <c r="J347" s="414"/>
      <c r="K347" s="414"/>
      <c r="L347" s="414"/>
      <c r="M347" s="414"/>
    </row>
    <row r="348" spans="2:13" x14ac:dyDescent="0.3">
      <c r="B348" s="414"/>
      <c r="C348" s="438"/>
      <c r="D348" s="414"/>
      <c r="E348" s="414"/>
      <c r="F348" s="414"/>
      <c r="G348" s="414"/>
      <c r="H348" s="414"/>
      <c r="I348" s="414"/>
      <c r="J348" s="414"/>
      <c r="K348" s="414"/>
      <c r="L348" s="414"/>
      <c r="M348" s="414"/>
    </row>
    <row r="349" spans="2:13" x14ac:dyDescent="0.3">
      <c r="B349" s="414"/>
      <c r="C349" s="438"/>
      <c r="D349" s="414"/>
      <c r="E349" s="414"/>
      <c r="F349" s="414"/>
      <c r="G349" s="414"/>
      <c r="H349" s="414"/>
      <c r="I349" s="414"/>
      <c r="J349" s="414"/>
      <c r="K349" s="414"/>
      <c r="L349" s="414"/>
      <c r="M349" s="414"/>
    </row>
    <row r="350" spans="2:13" x14ac:dyDescent="0.3">
      <c r="B350" s="414"/>
      <c r="C350" s="438"/>
      <c r="D350" s="414"/>
      <c r="E350" s="414"/>
      <c r="F350" s="414"/>
      <c r="G350" s="414"/>
      <c r="H350" s="414"/>
      <c r="I350" s="414"/>
      <c r="J350" s="414"/>
      <c r="K350" s="414"/>
      <c r="L350" s="414"/>
      <c r="M350" s="414"/>
    </row>
    <row r="351" spans="2:13" x14ac:dyDescent="0.3">
      <c r="B351" s="414"/>
      <c r="C351" s="438"/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</row>
    <row r="352" spans="2:13" x14ac:dyDescent="0.3">
      <c r="B352" s="414"/>
      <c r="C352" s="438"/>
      <c r="D352" s="414"/>
      <c r="E352" s="414"/>
      <c r="F352" s="414"/>
      <c r="G352" s="414"/>
      <c r="H352" s="414"/>
      <c r="I352" s="414"/>
      <c r="J352" s="414"/>
      <c r="K352" s="414"/>
      <c r="L352" s="414"/>
      <c r="M352" s="414"/>
    </row>
    <row r="353" spans="2:13" x14ac:dyDescent="0.3">
      <c r="B353" s="414"/>
      <c r="C353" s="438"/>
      <c r="D353" s="414"/>
      <c r="E353" s="414"/>
      <c r="F353" s="414"/>
      <c r="G353" s="414"/>
      <c r="H353" s="414"/>
      <c r="I353" s="414"/>
      <c r="J353" s="414"/>
      <c r="K353" s="414"/>
      <c r="L353" s="414"/>
      <c r="M353" s="414"/>
    </row>
    <row r="354" spans="2:13" x14ac:dyDescent="0.3">
      <c r="B354" s="414"/>
      <c r="C354" s="438"/>
      <c r="D354" s="414"/>
      <c r="E354" s="414"/>
      <c r="F354" s="414"/>
      <c r="G354" s="414"/>
      <c r="H354" s="414"/>
      <c r="I354" s="414"/>
      <c r="J354" s="414"/>
      <c r="K354" s="414"/>
      <c r="L354" s="414"/>
      <c r="M354" s="414"/>
    </row>
    <row r="355" spans="2:13" x14ac:dyDescent="0.3">
      <c r="B355" s="414"/>
      <c r="C355" s="438"/>
      <c r="D355" s="414"/>
      <c r="E355" s="414"/>
      <c r="F355" s="414"/>
      <c r="G355" s="414"/>
      <c r="H355" s="414"/>
      <c r="I355" s="414"/>
      <c r="J355" s="414"/>
      <c r="K355" s="414"/>
      <c r="L355" s="414"/>
      <c r="M355" s="414"/>
    </row>
    <row r="356" spans="2:13" x14ac:dyDescent="0.3">
      <c r="B356" s="414"/>
      <c r="C356" s="438"/>
      <c r="D356" s="414"/>
      <c r="E356" s="414"/>
      <c r="F356" s="414"/>
      <c r="G356" s="414"/>
      <c r="H356" s="414"/>
      <c r="I356" s="414"/>
      <c r="J356" s="414"/>
      <c r="K356" s="414"/>
      <c r="L356" s="414"/>
      <c r="M356" s="414"/>
    </row>
    <row r="357" spans="2:13" x14ac:dyDescent="0.3">
      <c r="B357" s="414"/>
      <c r="C357" s="438"/>
      <c r="D357" s="414"/>
      <c r="E357" s="414"/>
      <c r="F357" s="414"/>
      <c r="G357" s="414"/>
      <c r="H357" s="414"/>
      <c r="I357" s="414"/>
      <c r="J357" s="414"/>
      <c r="K357" s="414"/>
      <c r="L357" s="414"/>
      <c r="M357" s="414"/>
    </row>
    <row r="358" spans="2:13" x14ac:dyDescent="0.3">
      <c r="B358" s="414"/>
      <c r="C358" s="438"/>
      <c r="D358" s="414"/>
      <c r="E358" s="414"/>
      <c r="F358" s="414"/>
      <c r="G358" s="414"/>
      <c r="H358" s="414"/>
      <c r="I358" s="414"/>
      <c r="J358" s="414"/>
      <c r="K358" s="414"/>
      <c r="L358" s="414"/>
      <c r="M358" s="414"/>
    </row>
    <row r="359" spans="2:13" x14ac:dyDescent="0.3">
      <c r="B359" s="414"/>
      <c r="C359" s="438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</row>
    <row r="360" spans="2:13" x14ac:dyDescent="0.3">
      <c r="B360" s="414"/>
      <c r="C360" s="438"/>
      <c r="D360" s="414"/>
      <c r="E360" s="414"/>
      <c r="F360" s="414"/>
      <c r="G360" s="414"/>
      <c r="H360" s="414"/>
      <c r="I360" s="414"/>
      <c r="J360" s="414"/>
      <c r="K360" s="414"/>
      <c r="L360" s="414"/>
      <c r="M360" s="414"/>
    </row>
    <row r="361" spans="2:13" x14ac:dyDescent="0.3">
      <c r="B361" s="414"/>
      <c r="C361" s="438"/>
      <c r="D361" s="414"/>
      <c r="E361" s="414"/>
      <c r="F361" s="414"/>
      <c r="G361" s="414"/>
      <c r="H361" s="414"/>
      <c r="I361" s="414"/>
      <c r="J361" s="414"/>
      <c r="K361" s="414"/>
      <c r="L361" s="414"/>
      <c r="M361" s="414"/>
    </row>
    <row r="362" spans="2:13" x14ac:dyDescent="0.3">
      <c r="B362" s="414"/>
      <c r="C362" s="438"/>
      <c r="D362" s="414"/>
      <c r="E362" s="414"/>
      <c r="F362" s="414"/>
      <c r="G362" s="414"/>
      <c r="H362" s="414"/>
      <c r="I362" s="414"/>
      <c r="J362" s="414"/>
      <c r="K362" s="414"/>
      <c r="L362" s="414"/>
      <c r="M362" s="414"/>
    </row>
    <row r="363" spans="2:13" x14ac:dyDescent="0.3">
      <c r="B363" s="414"/>
      <c r="C363" s="438"/>
      <c r="D363" s="414"/>
      <c r="E363" s="414"/>
      <c r="F363" s="414"/>
      <c r="G363" s="414"/>
      <c r="H363" s="414"/>
      <c r="I363" s="414"/>
      <c r="J363" s="414"/>
      <c r="K363" s="414"/>
      <c r="L363" s="414"/>
      <c r="M363" s="414"/>
    </row>
    <row r="364" spans="2:13" x14ac:dyDescent="0.3">
      <c r="B364" s="414"/>
      <c r="C364" s="438"/>
      <c r="D364" s="414"/>
      <c r="E364" s="414"/>
      <c r="F364" s="414"/>
      <c r="G364" s="414"/>
      <c r="H364" s="414"/>
      <c r="I364" s="414"/>
      <c r="J364" s="414"/>
      <c r="K364" s="414"/>
      <c r="L364" s="414"/>
      <c r="M364" s="414"/>
    </row>
    <row r="365" spans="2:13" x14ac:dyDescent="0.3">
      <c r="B365" s="414"/>
      <c r="C365" s="438"/>
      <c r="D365" s="414"/>
      <c r="E365" s="414"/>
      <c r="F365" s="414"/>
      <c r="G365" s="414"/>
      <c r="H365" s="414"/>
      <c r="I365" s="414"/>
      <c r="J365" s="414"/>
      <c r="K365" s="414"/>
      <c r="L365" s="414"/>
      <c r="M365" s="414"/>
    </row>
    <row r="366" spans="2:13" x14ac:dyDescent="0.3">
      <c r="B366" s="414"/>
      <c r="C366" s="438"/>
      <c r="D366" s="414"/>
      <c r="E366" s="414"/>
      <c r="F366" s="414"/>
      <c r="G366" s="414"/>
      <c r="H366" s="414"/>
      <c r="I366" s="414"/>
      <c r="J366" s="414"/>
      <c r="K366" s="414"/>
      <c r="L366" s="414"/>
      <c r="M366" s="414"/>
    </row>
    <row r="367" spans="2:13" x14ac:dyDescent="0.3">
      <c r="B367" s="414"/>
      <c r="C367" s="438"/>
      <c r="D367" s="414"/>
      <c r="E367" s="414"/>
      <c r="F367" s="414"/>
      <c r="G367" s="414"/>
      <c r="H367" s="414"/>
      <c r="I367" s="414"/>
      <c r="J367" s="414"/>
      <c r="K367" s="414"/>
      <c r="L367" s="414"/>
      <c r="M367" s="414"/>
    </row>
    <row r="368" spans="2:13" x14ac:dyDescent="0.3">
      <c r="B368" s="414"/>
      <c r="C368" s="438"/>
      <c r="D368" s="414"/>
      <c r="E368" s="414"/>
      <c r="F368" s="414"/>
      <c r="G368" s="414"/>
      <c r="H368" s="414"/>
      <c r="I368" s="414"/>
      <c r="J368" s="414"/>
      <c r="K368" s="414"/>
      <c r="L368" s="414"/>
      <c r="M368" s="414"/>
    </row>
    <row r="369" spans="2:13" x14ac:dyDescent="0.3">
      <c r="B369" s="414"/>
      <c r="C369" s="438"/>
      <c r="D369" s="414"/>
      <c r="E369" s="414"/>
      <c r="F369" s="414"/>
      <c r="G369" s="414"/>
      <c r="H369" s="414"/>
      <c r="I369" s="414"/>
      <c r="J369" s="414"/>
      <c r="K369" s="414"/>
      <c r="L369" s="414"/>
      <c r="M369" s="414"/>
    </row>
    <row r="370" spans="2:13" x14ac:dyDescent="0.3">
      <c r="B370" s="414"/>
      <c r="C370" s="438"/>
      <c r="D370" s="414"/>
      <c r="E370" s="414"/>
      <c r="F370" s="414"/>
      <c r="G370" s="414"/>
      <c r="H370" s="414"/>
      <c r="I370" s="414"/>
      <c r="J370" s="414"/>
      <c r="K370" s="414"/>
      <c r="L370" s="414"/>
      <c r="M370" s="414"/>
    </row>
    <row r="371" spans="2:13" x14ac:dyDescent="0.3">
      <c r="B371" s="414"/>
      <c r="C371" s="438"/>
      <c r="D371" s="414"/>
      <c r="E371" s="414"/>
      <c r="F371" s="414"/>
      <c r="G371" s="414"/>
      <c r="H371" s="414"/>
      <c r="I371" s="414"/>
      <c r="J371" s="414"/>
      <c r="K371" s="414"/>
      <c r="L371" s="414"/>
      <c r="M371" s="414"/>
    </row>
    <row r="372" spans="2:13" x14ac:dyDescent="0.3">
      <c r="B372" s="414"/>
      <c r="C372" s="438"/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</row>
    <row r="373" spans="2:13" x14ac:dyDescent="0.3">
      <c r="B373" s="414"/>
      <c r="C373" s="438"/>
      <c r="D373" s="414"/>
      <c r="E373" s="414"/>
      <c r="F373" s="414"/>
      <c r="G373" s="414"/>
      <c r="H373" s="414"/>
      <c r="I373" s="414"/>
      <c r="J373" s="414"/>
      <c r="K373" s="414"/>
      <c r="L373" s="414"/>
      <c r="M373" s="414"/>
    </row>
    <row r="374" spans="2:13" x14ac:dyDescent="0.3">
      <c r="B374" s="414"/>
      <c r="C374" s="438"/>
      <c r="D374" s="414"/>
      <c r="E374" s="414"/>
      <c r="F374" s="414"/>
      <c r="G374" s="414"/>
      <c r="H374" s="414"/>
      <c r="I374" s="414"/>
      <c r="J374" s="414"/>
      <c r="K374" s="414"/>
      <c r="L374" s="414"/>
      <c r="M374" s="414"/>
    </row>
    <row r="375" spans="2:13" x14ac:dyDescent="0.3">
      <c r="B375" s="414"/>
      <c r="C375" s="438"/>
      <c r="D375" s="414"/>
      <c r="E375" s="414"/>
      <c r="F375" s="414"/>
      <c r="G375" s="414"/>
      <c r="H375" s="414"/>
      <c r="I375" s="414"/>
      <c r="J375" s="414"/>
      <c r="K375" s="414"/>
      <c r="L375" s="414"/>
      <c r="M375" s="414"/>
    </row>
    <row r="376" spans="2:13" x14ac:dyDescent="0.3">
      <c r="B376" s="414"/>
      <c r="C376" s="438"/>
      <c r="D376" s="414"/>
      <c r="E376" s="414"/>
      <c r="F376" s="414"/>
      <c r="G376" s="414"/>
      <c r="H376" s="414"/>
      <c r="I376" s="414"/>
      <c r="J376" s="414"/>
      <c r="K376" s="414"/>
      <c r="L376" s="414"/>
      <c r="M376" s="414"/>
    </row>
    <row r="377" spans="2:13" x14ac:dyDescent="0.3">
      <c r="B377" s="414"/>
      <c r="C377" s="438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</row>
    <row r="378" spans="2:13" x14ac:dyDescent="0.3">
      <c r="B378" s="414"/>
      <c r="C378" s="438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</row>
    <row r="379" spans="2:13" x14ac:dyDescent="0.3">
      <c r="B379" s="414"/>
      <c r="C379" s="438"/>
      <c r="D379" s="414"/>
      <c r="E379" s="414"/>
      <c r="F379" s="414"/>
      <c r="G379" s="414"/>
      <c r="H379" s="414"/>
      <c r="I379" s="414"/>
      <c r="J379" s="414"/>
      <c r="K379" s="414"/>
      <c r="L379" s="414"/>
      <c r="M379" s="414"/>
    </row>
    <row r="380" spans="2:13" x14ac:dyDescent="0.3">
      <c r="B380" s="414"/>
      <c r="C380" s="438"/>
      <c r="D380" s="414"/>
      <c r="E380" s="414"/>
      <c r="F380" s="414"/>
      <c r="G380" s="414"/>
      <c r="H380" s="414"/>
      <c r="I380" s="414"/>
      <c r="J380" s="414"/>
      <c r="K380" s="414"/>
      <c r="L380" s="414"/>
      <c r="M380" s="414"/>
    </row>
    <row r="381" spans="2:13" x14ac:dyDescent="0.3">
      <c r="B381" s="414"/>
      <c r="C381" s="438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</row>
    <row r="382" spans="2:13" x14ac:dyDescent="0.3">
      <c r="B382" s="414"/>
      <c r="C382" s="438"/>
      <c r="D382" s="414"/>
      <c r="E382" s="414"/>
      <c r="F382" s="414"/>
      <c r="G382" s="414"/>
      <c r="H382" s="414"/>
      <c r="I382" s="414"/>
      <c r="J382" s="414"/>
      <c r="K382" s="414"/>
      <c r="L382" s="414"/>
      <c r="M382" s="414"/>
    </row>
    <row r="383" spans="2:13" x14ac:dyDescent="0.3">
      <c r="B383" s="414"/>
      <c r="C383" s="438"/>
      <c r="D383" s="414"/>
      <c r="E383" s="414"/>
      <c r="F383" s="414"/>
      <c r="G383" s="414"/>
      <c r="H383" s="414"/>
      <c r="I383" s="414"/>
      <c r="J383" s="414"/>
      <c r="K383" s="414"/>
      <c r="L383" s="414"/>
      <c r="M383" s="414"/>
    </row>
    <row r="384" spans="2:13" x14ac:dyDescent="0.3">
      <c r="B384" s="414"/>
      <c r="C384" s="438"/>
      <c r="D384" s="414"/>
      <c r="E384" s="414"/>
      <c r="F384" s="414"/>
      <c r="G384" s="414"/>
      <c r="H384" s="414"/>
      <c r="I384" s="414"/>
      <c r="J384" s="414"/>
      <c r="K384" s="414"/>
      <c r="L384" s="414"/>
      <c r="M384" s="414"/>
    </row>
    <row r="385" spans="2:13" x14ac:dyDescent="0.3">
      <c r="B385" s="414"/>
      <c r="C385" s="438"/>
      <c r="D385" s="414"/>
      <c r="E385" s="414"/>
      <c r="F385" s="414"/>
      <c r="G385" s="414"/>
      <c r="H385" s="414"/>
      <c r="I385" s="414"/>
      <c r="J385" s="414"/>
      <c r="K385" s="414"/>
      <c r="L385" s="414"/>
      <c r="M385" s="414"/>
    </row>
    <row r="386" spans="2:13" x14ac:dyDescent="0.3">
      <c r="B386" s="414"/>
      <c r="C386" s="438"/>
      <c r="D386" s="414"/>
      <c r="E386" s="414"/>
      <c r="F386" s="414"/>
      <c r="G386" s="414"/>
      <c r="H386" s="414"/>
      <c r="I386" s="414"/>
      <c r="J386" s="414"/>
      <c r="K386" s="414"/>
      <c r="L386" s="414"/>
      <c r="M386" s="414"/>
    </row>
    <row r="387" spans="2:13" x14ac:dyDescent="0.3">
      <c r="B387" s="414"/>
      <c r="C387" s="438"/>
      <c r="D387" s="414"/>
      <c r="E387" s="414"/>
      <c r="F387" s="414"/>
      <c r="G387" s="414"/>
      <c r="H387" s="414"/>
      <c r="I387" s="414"/>
      <c r="J387" s="414"/>
      <c r="K387" s="414"/>
      <c r="L387" s="414"/>
      <c r="M387" s="414"/>
    </row>
    <row r="388" spans="2:13" x14ac:dyDescent="0.3">
      <c r="B388" s="414"/>
      <c r="C388" s="438"/>
      <c r="D388" s="414"/>
      <c r="E388" s="414"/>
      <c r="F388" s="414"/>
      <c r="G388" s="414"/>
      <c r="H388" s="414"/>
      <c r="I388" s="414"/>
      <c r="J388" s="414"/>
      <c r="K388" s="414"/>
      <c r="L388" s="414"/>
      <c r="M388" s="414"/>
    </row>
    <row r="389" spans="2:13" x14ac:dyDescent="0.3">
      <c r="B389" s="414"/>
      <c r="C389" s="438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</row>
    <row r="390" spans="2:13" x14ac:dyDescent="0.3">
      <c r="B390" s="414"/>
      <c r="C390" s="438"/>
      <c r="D390" s="414"/>
      <c r="E390" s="414"/>
      <c r="F390" s="414"/>
      <c r="G390" s="414"/>
      <c r="H390" s="414"/>
      <c r="I390" s="414"/>
      <c r="J390" s="414"/>
      <c r="K390" s="414"/>
      <c r="L390" s="414"/>
      <c r="M390" s="414"/>
    </row>
    <row r="391" spans="2:13" x14ac:dyDescent="0.3">
      <c r="B391" s="414"/>
      <c r="C391" s="438"/>
      <c r="D391" s="414"/>
      <c r="E391" s="414"/>
      <c r="F391" s="414"/>
      <c r="G391" s="414"/>
      <c r="H391" s="414"/>
      <c r="I391" s="414"/>
      <c r="J391" s="414"/>
      <c r="K391" s="414"/>
      <c r="L391" s="414"/>
      <c r="M391" s="414"/>
    </row>
    <row r="392" spans="2:13" x14ac:dyDescent="0.3">
      <c r="B392" s="414"/>
      <c r="C392" s="438"/>
      <c r="D392" s="414"/>
      <c r="E392" s="414"/>
      <c r="F392" s="414"/>
      <c r="G392" s="414"/>
      <c r="H392" s="414"/>
      <c r="I392" s="414"/>
      <c r="J392" s="414"/>
      <c r="K392" s="414"/>
      <c r="L392" s="414"/>
      <c r="M392" s="414"/>
    </row>
    <row r="393" spans="2:13" x14ac:dyDescent="0.3">
      <c r="B393" s="414"/>
      <c r="C393" s="438"/>
      <c r="D393" s="414"/>
      <c r="E393" s="414"/>
      <c r="F393" s="414"/>
      <c r="G393" s="414"/>
      <c r="H393" s="414"/>
      <c r="I393" s="414"/>
      <c r="J393" s="414"/>
      <c r="K393" s="414"/>
      <c r="L393" s="414"/>
      <c r="M393" s="414"/>
    </row>
    <row r="394" spans="2:13" x14ac:dyDescent="0.3">
      <c r="B394" s="414"/>
      <c r="C394" s="438"/>
      <c r="D394" s="414"/>
      <c r="E394" s="414"/>
      <c r="F394" s="414"/>
      <c r="G394" s="414"/>
      <c r="H394" s="414"/>
      <c r="I394" s="414"/>
      <c r="J394" s="414"/>
      <c r="K394" s="414"/>
      <c r="L394" s="414"/>
      <c r="M394" s="414"/>
    </row>
    <row r="395" spans="2:13" x14ac:dyDescent="0.3">
      <c r="B395" s="414"/>
      <c r="C395" s="438"/>
      <c r="D395" s="414"/>
      <c r="E395" s="414"/>
      <c r="F395" s="414"/>
      <c r="G395" s="414"/>
      <c r="H395" s="414"/>
      <c r="I395" s="414"/>
      <c r="J395" s="414"/>
      <c r="K395" s="414"/>
      <c r="L395" s="414"/>
      <c r="M395" s="414"/>
    </row>
    <row r="396" spans="2:13" x14ac:dyDescent="0.3">
      <c r="B396" s="414"/>
      <c r="C396" s="438"/>
      <c r="D396" s="414"/>
      <c r="E396" s="414"/>
      <c r="F396" s="414"/>
      <c r="G396" s="414"/>
      <c r="H396" s="414"/>
      <c r="I396" s="414"/>
      <c r="J396" s="414"/>
      <c r="K396" s="414"/>
      <c r="L396" s="414"/>
      <c r="M396" s="414"/>
    </row>
    <row r="397" spans="2:13" x14ac:dyDescent="0.3">
      <c r="B397" s="414"/>
      <c r="C397" s="438"/>
      <c r="D397" s="414"/>
      <c r="E397" s="414"/>
      <c r="F397" s="414"/>
      <c r="G397" s="414"/>
      <c r="H397" s="414"/>
      <c r="I397" s="414"/>
      <c r="J397" s="414"/>
      <c r="K397" s="414"/>
      <c r="L397" s="414"/>
      <c r="M397" s="414"/>
    </row>
    <row r="398" spans="2:13" x14ac:dyDescent="0.3">
      <c r="B398" s="414"/>
      <c r="C398" s="438"/>
      <c r="D398" s="414"/>
      <c r="E398" s="414"/>
      <c r="F398" s="414"/>
      <c r="G398" s="414"/>
      <c r="H398" s="414"/>
      <c r="I398" s="414"/>
      <c r="J398" s="414"/>
      <c r="K398" s="414"/>
      <c r="L398" s="414"/>
      <c r="M398" s="414"/>
    </row>
    <row r="399" spans="2:13" x14ac:dyDescent="0.3">
      <c r="B399" s="414"/>
      <c r="C399" s="438"/>
      <c r="D399" s="414"/>
      <c r="E399" s="414"/>
      <c r="F399" s="414"/>
      <c r="G399" s="414"/>
      <c r="H399" s="414"/>
      <c r="I399" s="414"/>
      <c r="J399" s="414"/>
      <c r="K399" s="414"/>
      <c r="L399" s="414"/>
      <c r="M399" s="414"/>
    </row>
    <row r="400" spans="2:13" x14ac:dyDescent="0.3">
      <c r="B400" s="414"/>
      <c r="C400" s="438"/>
      <c r="D400" s="414"/>
      <c r="E400" s="414"/>
      <c r="F400" s="414"/>
      <c r="G400" s="414"/>
      <c r="H400" s="414"/>
      <c r="I400" s="414"/>
      <c r="J400" s="414"/>
      <c r="K400" s="414"/>
      <c r="L400" s="414"/>
      <c r="M400" s="414"/>
    </row>
    <row r="401" spans="2:13" x14ac:dyDescent="0.3">
      <c r="B401" s="414"/>
      <c r="C401" s="438"/>
      <c r="D401" s="414"/>
      <c r="E401" s="414"/>
      <c r="F401" s="414"/>
      <c r="G401" s="414"/>
      <c r="H401" s="414"/>
      <c r="I401" s="414"/>
      <c r="J401" s="414"/>
      <c r="K401" s="414"/>
      <c r="L401" s="414"/>
      <c r="M401" s="414"/>
    </row>
    <row r="402" spans="2:13" x14ac:dyDescent="0.3">
      <c r="B402" s="414"/>
      <c r="C402" s="438"/>
      <c r="D402" s="414"/>
      <c r="E402" s="414"/>
      <c r="F402" s="414"/>
      <c r="G402" s="414"/>
      <c r="H402" s="414"/>
      <c r="I402" s="414"/>
      <c r="J402" s="414"/>
      <c r="K402" s="414"/>
      <c r="L402" s="414"/>
      <c r="M402" s="414"/>
    </row>
    <row r="403" spans="2:13" x14ac:dyDescent="0.3">
      <c r="B403" s="414"/>
      <c r="C403" s="438"/>
      <c r="D403" s="414"/>
      <c r="E403" s="414"/>
      <c r="F403" s="414"/>
      <c r="G403" s="414"/>
      <c r="H403" s="414"/>
      <c r="I403" s="414"/>
      <c r="J403" s="414"/>
      <c r="K403" s="414"/>
      <c r="L403" s="414"/>
      <c r="M403" s="414"/>
    </row>
    <row r="404" spans="2:13" x14ac:dyDescent="0.3">
      <c r="B404" s="414"/>
      <c r="C404" s="438"/>
      <c r="D404" s="414"/>
      <c r="E404" s="414"/>
      <c r="F404" s="414"/>
      <c r="G404" s="414"/>
      <c r="H404" s="414"/>
      <c r="I404" s="414"/>
      <c r="J404" s="414"/>
      <c r="K404" s="414"/>
      <c r="L404" s="414"/>
      <c r="M404" s="414"/>
    </row>
    <row r="405" spans="2:13" x14ac:dyDescent="0.3">
      <c r="B405" s="414"/>
      <c r="C405" s="438"/>
      <c r="D405" s="414"/>
      <c r="E405" s="414"/>
      <c r="F405" s="414"/>
      <c r="G405" s="414"/>
      <c r="H405" s="414"/>
      <c r="I405" s="414"/>
      <c r="J405" s="414"/>
      <c r="K405" s="414"/>
      <c r="L405" s="414"/>
      <c r="M405" s="414"/>
    </row>
    <row r="406" spans="2:13" x14ac:dyDescent="0.3">
      <c r="B406" s="414"/>
      <c r="C406" s="438"/>
      <c r="D406" s="414"/>
      <c r="E406" s="414"/>
      <c r="F406" s="414"/>
      <c r="G406" s="414"/>
      <c r="H406" s="414"/>
      <c r="I406" s="414"/>
      <c r="J406" s="414"/>
      <c r="K406" s="414"/>
      <c r="L406" s="414"/>
      <c r="M406" s="414"/>
    </row>
    <row r="407" spans="2:13" x14ac:dyDescent="0.3">
      <c r="B407" s="414"/>
      <c r="C407" s="438"/>
      <c r="D407" s="414"/>
      <c r="E407" s="414"/>
      <c r="F407" s="414"/>
      <c r="G407" s="414"/>
      <c r="H407" s="414"/>
      <c r="I407" s="414"/>
      <c r="J407" s="414"/>
      <c r="K407" s="414"/>
      <c r="L407" s="414"/>
      <c r="M407" s="414"/>
    </row>
    <row r="408" spans="2:13" x14ac:dyDescent="0.3">
      <c r="B408" s="414"/>
      <c r="C408" s="438"/>
      <c r="D408" s="414"/>
      <c r="E408" s="414"/>
      <c r="F408" s="414"/>
      <c r="G408" s="414"/>
      <c r="H408" s="414"/>
      <c r="I408" s="414"/>
      <c r="J408" s="414"/>
      <c r="K408" s="414"/>
      <c r="L408" s="414"/>
      <c r="M408" s="414"/>
    </row>
    <row r="409" spans="2:13" x14ac:dyDescent="0.3">
      <c r="B409" s="414"/>
      <c r="C409" s="438"/>
      <c r="D409" s="414"/>
      <c r="E409" s="414"/>
      <c r="F409" s="414"/>
      <c r="G409" s="414"/>
      <c r="H409" s="414"/>
      <c r="I409" s="414"/>
      <c r="J409" s="414"/>
      <c r="K409" s="414"/>
      <c r="L409" s="414"/>
      <c r="M409" s="414"/>
    </row>
    <row r="410" spans="2:13" x14ac:dyDescent="0.3">
      <c r="B410" s="414"/>
      <c r="C410" s="438"/>
      <c r="D410" s="414"/>
      <c r="E410" s="414"/>
      <c r="F410" s="414"/>
      <c r="G410" s="414"/>
      <c r="H410" s="414"/>
      <c r="I410" s="414"/>
      <c r="J410" s="414"/>
      <c r="K410" s="414"/>
      <c r="L410" s="414"/>
      <c r="M410" s="414"/>
    </row>
    <row r="411" spans="2:13" x14ac:dyDescent="0.3">
      <c r="B411" s="414"/>
      <c r="C411" s="438"/>
      <c r="D411" s="414"/>
      <c r="E411" s="414"/>
      <c r="F411" s="414"/>
      <c r="G411" s="414"/>
      <c r="H411" s="414"/>
      <c r="I411" s="414"/>
      <c r="J411" s="414"/>
      <c r="K411" s="414"/>
      <c r="L411" s="414"/>
      <c r="M411" s="414"/>
    </row>
    <row r="412" spans="2:13" x14ac:dyDescent="0.3">
      <c r="B412" s="414"/>
      <c r="C412" s="438"/>
      <c r="D412" s="414"/>
      <c r="E412" s="414"/>
      <c r="F412" s="414"/>
      <c r="G412" s="414"/>
      <c r="H412" s="414"/>
      <c r="I412" s="414"/>
      <c r="J412" s="414"/>
      <c r="K412" s="414"/>
      <c r="L412" s="414"/>
      <c r="M412" s="414"/>
    </row>
    <row r="413" spans="2:13" x14ac:dyDescent="0.3">
      <c r="B413" s="414"/>
      <c r="C413" s="438"/>
      <c r="D413" s="414"/>
      <c r="E413" s="414"/>
      <c r="F413" s="414"/>
      <c r="G413" s="414"/>
      <c r="H413" s="414"/>
      <c r="I413" s="414"/>
      <c r="J413" s="414"/>
      <c r="K413" s="414"/>
      <c r="L413" s="414"/>
      <c r="M413" s="414"/>
    </row>
    <row r="414" spans="2:13" x14ac:dyDescent="0.3">
      <c r="B414" s="414"/>
      <c r="C414" s="438"/>
      <c r="D414" s="414"/>
      <c r="E414" s="414"/>
      <c r="F414" s="414"/>
      <c r="G414" s="414"/>
      <c r="H414" s="414"/>
      <c r="I414" s="414"/>
      <c r="J414" s="414"/>
      <c r="K414" s="414"/>
      <c r="L414" s="414"/>
      <c r="M414" s="414"/>
    </row>
    <row r="415" spans="2:13" x14ac:dyDescent="0.3">
      <c r="B415" s="414"/>
      <c r="C415" s="438"/>
      <c r="D415" s="414"/>
      <c r="E415" s="414"/>
      <c r="F415" s="414"/>
      <c r="G415" s="414"/>
      <c r="H415" s="414"/>
      <c r="I415" s="414"/>
      <c r="J415" s="414"/>
      <c r="K415" s="414"/>
      <c r="L415" s="414"/>
      <c r="M415" s="414"/>
    </row>
    <row r="416" spans="2:13" x14ac:dyDescent="0.3">
      <c r="B416" s="414"/>
      <c r="C416" s="438"/>
      <c r="D416" s="414"/>
      <c r="E416" s="414"/>
      <c r="F416" s="414"/>
      <c r="G416" s="414"/>
      <c r="H416" s="414"/>
      <c r="I416" s="414"/>
      <c r="J416" s="414"/>
      <c r="K416" s="414"/>
      <c r="L416" s="414"/>
      <c r="M416" s="414"/>
    </row>
    <row r="417" spans="2:13" x14ac:dyDescent="0.3">
      <c r="B417" s="414"/>
      <c r="C417" s="438"/>
      <c r="D417" s="414"/>
      <c r="E417" s="414"/>
      <c r="F417" s="414"/>
      <c r="G417" s="414"/>
      <c r="H417" s="414"/>
      <c r="I417" s="414"/>
      <c r="J417" s="414"/>
      <c r="K417" s="414"/>
      <c r="L417" s="414"/>
      <c r="M417" s="414"/>
    </row>
    <row r="418" spans="2:13" x14ac:dyDescent="0.3">
      <c r="B418" s="414"/>
      <c r="C418" s="438"/>
      <c r="D418" s="414"/>
      <c r="E418" s="414"/>
      <c r="F418" s="414"/>
      <c r="G418" s="414"/>
      <c r="H418" s="414"/>
      <c r="I418" s="414"/>
      <c r="J418" s="414"/>
      <c r="K418" s="414"/>
      <c r="L418" s="414"/>
      <c r="M418" s="414"/>
    </row>
    <row r="419" spans="2:13" x14ac:dyDescent="0.3">
      <c r="B419" s="414"/>
      <c r="C419" s="438"/>
      <c r="D419" s="414"/>
      <c r="E419" s="414"/>
      <c r="F419" s="414"/>
      <c r="G419" s="414"/>
      <c r="H419" s="414"/>
      <c r="I419" s="414"/>
      <c r="J419" s="414"/>
      <c r="K419" s="414"/>
      <c r="L419" s="414"/>
      <c r="M419" s="414"/>
    </row>
    <row r="420" spans="2:13" x14ac:dyDescent="0.3">
      <c r="B420" s="414"/>
      <c r="C420" s="438"/>
      <c r="D420" s="414"/>
      <c r="E420" s="414"/>
      <c r="F420" s="414"/>
      <c r="G420" s="414"/>
      <c r="H420" s="414"/>
      <c r="I420" s="414"/>
      <c r="J420" s="414"/>
      <c r="K420" s="414"/>
      <c r="L420" s="414"/>
      <c r="M420" s="414"/>
    </row>
    <row r="421" spans="2:13" x14ac:dyDescent="0.3">
      <c r="B421" s="414"/>
      <c r="C421" s="438"/>
      <c r="D421" s="414"/>
      <c r="E421" s="414"/>
      <c r="F421" s="414"/>
      <c r="G421" s="414"/>
      <c r="H421" s="414"/>
      <c r="I421" s="414"/>
      <c r="J421" s="414"/>
      <c r="K421" s="414"/>
      <c r="L421" s="414"/>
      <c r="M421" s="414"/>
    </row>
    <row r="422" spans="2:13" x14ac:dyDescent="0.3">
      <c r="B422" s="414"/>
      <c r="C422" s="438"/>
      <c r="D422" s="414"/>
      <c r="E422" s="414"/>
      <c r="F422" s="414"/>
      <c r="G422" s="414"/>
      <c r="H422" s="414"/>
      <c r="I422" s="414"/>
      <c r="J422" s="414"/>
      <c r="K422" s="414"/>
      <c r="L422" s="414"/>
      <c r="M422" s="414"/>
    </row>
    <row r="423" spans="2:13" x14ac:dyDescent="0.3">
      <c r="B423" s="414"/>
      <c r="C423" s="438"/>
      <c r="D423" s="414"/>
      <c r="E423" s="414"/>
      <c r="F423" s="414"/>
      <c r="G423" s="414"/>
      <c r="H423" s="414"/>
      <c r="I423" s="414"/>
      <c r="J423" s="414"/>
      <c r="K423" s="414"/>
      <c r="L423" s="414"/>
      <c r="M423" s="414"/>
    </row>
    <row r="424" spans="2:13" x14ac:dyDescent="0.3">
      <c r="B424" s="414"/>
      <c r="C424" s="438"/>
      <c r="D424" s="414"/>
      <c r="E424" s="414"/>
      <c r="F424" s="414"/>
      <c r="G424" s="414"/>
      <c r="H424" s="414"/>
      <c r="I424" s="414"/>
      <c r="J424" s="414"/>
      <c r="K424" s="414"/>
      <c r="L424" s="414"/>
      <c r="M424" s="414"/>
    </row>
    <row r="425" spans="2:13" x14ac:dyDescent="0.3">
      <c r="B425" s="414"/>
      <c r="C425" s="438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</row>
    <row r="426" spans="2:13" x14ac:dyDescent="0.3">
      <c r="B426" s="414"/>
      <c r="C426" s="438"/>
      <c r="D426" s="414"/>
      <c r="E426" s="414"/>
      <c r="F426" s="414"/>
      <c r="G426" s="414"/>
      <c r="H426" s="414"/>
      <c r="I426" s="414"/>
      <c r="J426" s="414"/>
      <c r="K426" s="414"/>
      <c r="L426" s="414"/>
      <c r="M426" s="414"/>
    </row>
    <row r="427" spans="2:13" x14ac:dyDescent="0.3">
      <c r="B427" s="414"/>
      <c r="C427" s="438"/>
      <c r="D427" s="414"/>
      <c r="E427" s="414"/>
      <c r="F427" s="414"/>
      <c r="G427" s="414"/>
      <c r="H427" s="414"/>
      <c r="I427" s="414"/>
      <c r="J427" s="414"/>
      <c r="K427" s="414"/>
      <c r="L427" s="414"/>
      <c r="M427" s="414"/>
    </row>
    <row r="428" spans="2:13" x14ac:dyDescent="0.3">
      <c r="B428" s="414"/>
      <c r="C428" s="438"/>
      <c r="D428" s="414"/>
      <c r="E428" s="414"/>
      <c r="F428" s="414"/>
      <c r="G428" s="414"/>
      <c r="H428" s="414"/>
      <c r="I428" s="414"/>
      <c r="J428" s="414"/>
      <c r="K428" s="414"/>
      <c r="L428" s="414"/>
      <c r="M428" s="414"/>
    </row>
    <row r="429" spans="2:13" x14ac:dyDescent="0.3">
      <c r="B429" s="414"/>
      <c r="C429" s="438"/>
      <c r="D429" s="414"/>
      <c r="E429" s="414"/>
      <c r="F429" s="414"/>
      <c r="G429" s="414"/>
      <c r="H429" s="414"/>
      <c r="I429" s="414"/>
      <c r="J429" s="414"/>
      <c r="K429" s="414"/>
      <c r="L429" s="414"/>
      <c r="M429" s="414"/>
    </row>
    <row r="430" spans="2:13" x14ac:dyDescent="0.3">
      <c r="B430" s="414"/>
      <c r="C430" s="438"/>
      <c r="D430" s="414"/>
      <c r="E430" s="414"/>
      <c r="F430" s="414"/>
      <c r="G430" s="414"/>
      <c r="H430" s="414"/>
      <c r="I430" s="414"/>
      <c r="J430" s="414"/>
      <c r="K430" s="414"/>
      <c r="L430" s="414"/>
      <c r="M430" s="414"/>
    </row>
    <row r="431" spans="2:13" x14ac:dyDescent="0.3">
      <c r="B431" s="414"/>
      <c r="C431" s="438"/>
      <c r="D431" s="414"/>
      <c r="E431" s="414"/>
      <c r="F431" s="414"/>
      <c r="G431" s="414"/>
      <c r="H431" s="414"/>
      <c r="I431" s="414"/>
      <c r="J431" s="414"/>
      <c r="K431" s="414"/>
      <c r="L431" s="414"/>
      <c r="M431" s="414"/>
    </row>
    <row r="432" spans="2:13" x14ac:dyDescent="0.3">
      <c r="B432" s="414"/>
      <c r="C432" s="438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</row>
    <row r="433" spans="2:13" x14ac:dyDescent="0.3">
      <c r="B433" s="414"/>
      <c r="C433" s="438"/>
      <c r="D433" s="414"/>
      <c r="E433" s="414"/>
      <c r="F433" s="414"/>
      <c r="G433" s="414"/>
      <c r="H433" s="414"/>
      <c r="I433" s="414"/>
      <c r="J433" s="414"/>
      <c r="K433" s="414"/>
      <c r="L433" s="414"/>
      <c r="M433" s="414"/>
    </row>
    <row r="434" spans="2:13" x14ac:dyDescent="0.3">
      <c r="B434" s="414"/>
      <c r="C434" s="438"/>
      <c r="D434" s="414"/>
      <c r="E434" s="414"/>
      <c r="F434" s="414"/>
      <c r="G434" s="414"/>
      <c r="H434" s="414"/>
      <c r="I434" s="414"/>
      <c r="J434" s="414"/>
      <c r="K434" s="414"/>
      <c r="L434" s="414"/>
      <c r="M434" s="414"/>
    </row>
    <row r="435" spans="2:13" x14ac:dyDescent="0.3">
      <c r="B435" s="414"/>
      <c r="C435" s="438"/>
      <c r="D435" s="414"/>
      <c r="E435" s="414"/>
      <c r="F435" s="414"/>
      <c r="G435" s="414"/>
      <c r="H435" s="414"/>
      <c r="I435" s="414"/>
      <c r="J435" s="414"/>
      <c r="K435" s="414"/>
      <c r="L435" s="414"/>
      <c r="M435" s="414"/>
    </row>
    <row r="436" spans="2:13" x14ac:dyDescent="0.3">
      <c r="B436" s="414"/>
      <c r="C436" s="438"/>
      <c r="D436" s="414"/>
      <c r="E436" s="414"/>
      <c r="F436" s="414"/>
      <c r="G436" s="414"/>
      <c r="H436" s="414"/>
      <c r="I436" s="414"/>
      <c r="J436" s="414"/>
      <c r="K436" s="414"/>
      <c r="L436" s="414"/>
      <c r="M436" s="414"/>
    </row>
    <row r="437" spans="2:13" x14ac:dyDescent="0.3">
      <c r="B437" s="414"/>
      <c r="C437" s="438"/>
      <c r="D437" s="414"/>
      <c r="E437" s="414"/>
      <c r="F437" s="414"/>
      <c r="G437" s="414"/>
      <c r="H437" s="414"/>
      <c r="I437" s="414"/>
      <c r="J437" s="414"/>
      <c r="K437" s="414"/>
      <c r="L437" s="414"/>
      <c r="M437" s="414"/>
    </row>
    <row r="438" spans="2:13" x14ac:dyDescent="0.3">
      <c r="B438" s="414"/>
      <c r="C438" s="438"/>
      <c r="D438" s="414"/>
      <c r="E438" s="414"/>
      <c r="F438" s="414"/>
      <c r="G438" s="414"/>
      <c r="H438" s="414"/>
      <c r="I438" s="414"/>
      <c r="J438" s="414"/>
      <c r="K438" s="414"/>
      <c r="L438" s="414"/>
      <c r="M438" s="414"/>
    </row>
    <row r="439" spans="2:13" x14ac:dyDescent="0.3">
      <c r="B439" s="414"/>
      <c r="C439" s="438"/>
      <c r="D439" s="414"/>
      <c r="E439" s="414"/>
      <c r="F439" s="414"/>
      <c r="G439" s="414"/>
      <c r="H439" s="414"/>
      <c r="I439" s="414"/>
      <c r="J439" s="414"/>
      <c r="K439" s="414"/>
      <c r="L439" s="414"/>
      <c r="M439" s="414"/>
    </row>
    <row r="440" spans="2:13" x14ac:dyDescent="0.3">
      <c r="B440" s="414"/>
      <c r="C440" s="438"/>
      <c r="D440" s="414"/>
      <c r="E440" s="414"/>
      <c r="F440" s="414"/>
      <c r="G440" s="414"/>
      <c r="H440" s="414"/>
      <c r="I440" s="414"/>
      <c r="J440" s="414"/>
      <c r="K440" s="414"/>
      <c r="L440" s="414"/>
      <c r="M440" s="414"/>
    </row>
    <row r="441" spans="2:13" x14ac:dyDescent="0.3">
      <c r="B441" s="414"/>
      <c r="C441" s="438"/>
      <c r="D441" s="414"/>
      <c r="E441" s="414"/>
      <c r="F441" s="414"/>
      <c r="G441" s="414"/>
      <c r="H441" s="414"/>
      <c r="I441" s="414"/>
      <c r="J441" s="414"/>
      <c r="K441" s="414"/>
      <c r="L441" s="414"/>
      <c r="M441" s="414"/>
    </row>
    <row r="442" spans="2:13" x14ac:dyDescent="0.3">
      <c r="B442" s="414"/>
      <c r="C442" s="438"/>
      <c r="D442" s="414"/>
      <c r="E442" s="414"/>
      <c r="F442" s="414"/>
      <c r="G442" s="414"/>
      <c r="H442" s="414"/>
      <c r="I442" s="414"/>
      <c r="J442" s="414"/>
      <c r="K442" s="414"/>
      <c r="L442" s="414"/>
      <c r="M442" s="414"/>
    </row>
    <row r="443" spans="2:13" x14ac:dyDescent="0.3">
      <c r="B443" s="414"/>
      <c r="C443" s="438"/>
      <c r="D443" s="414"/>
      <c r="E443" s="414"/>
      <c r="F443" s="414"/>
      <c r="G443" s="414"/>
      <c r="H443" s="414"/>
      <c r="I443" s="414"/>
      <c r="J443" s="414"/>
      <c r="K443" s="414"/>
      <c r="L443" s="414"/>
      <c r="M443" s="414"/>
    </row>
    <row r="444" spans="2:13" x14ac:dyDescent="0.3">
      <c r="B444" s="414"/>
      <c r="C444" s="438"/>
      <c r="D444" s="414"/>
      <c r="E444" s="414"/>
      <c r="F444" s="414"/>
      <c r="G444" s="414"/>
      <c r="H444" s="414"/>
      <c r="I444" s="414"/>
      <c r="J444" s="414"/>
      <c r="K444" s="414"/>
      <c r="L444" s="414"/>
      <c r="M444" s="414"/>
    </row>
    <row r="445" spans="2:13" x14ac:dyDescent="0.3">
      <c r="B445" s="414"/>
      <c r="C445" s="438"/>
      <c r="D445" s="414"/>
      <c r="E445" s="414"/>
      <c r="F445" s="414"/>
      <c r="G445" s="414"/>
      <c r="H445" s="414"/>
      <c r="I445" s="414"/>
      <c r="J445" s="414"/>
      <c r="K445" s="414"/>
      <c r="L445" s="414"/>
      <c r="M445" s="414"/>
    </row>
    <row r="446" spans="2:13" x14ac:dyDescent="0.3">
      <c r="B446" s="414"/>
      <c r="C446" s="438"/>
      <c r="D446" s="414"/>
      <c r="E446" s="414"/>
      <c r="F446" s="414"/>
      <c r="G446" s="414"/>
      <c r="H446" s="414"/>
      <c r="I446" s="414"/>
      <c r="J446" s="414"/>
      <c r="K446" s="414"/>
      <c r="L446" s="414"/>
      <c r="M446" s="414"/>
    </row>
    <row r="447" spans="2:13" x14ac:dyDescent="0.3">
      <c r="B447" s="414"/>
      <c r="C447" s="438"/>
      <c r="D447" s="414"/>
      <c r="E447" s="414"/>
      <c r="F447" s="414"/>
      <c r="G447" s="414"/>
      <c r="H447" s="414"/>
      <c r="I447" s="414"/>
      <c r="J447" s="414"/>
      <c r="K447" s="414"/>
      <c r="L447" s="414"/>
      <c r="M447" s="414"/>
    </row>
    <row r="448" spans="2:13" x14ac:dyDescent="0.3">
      <c r="B448" s="414"/>
      <c r="C448" s="438"/>
      <c r="D448" s="414"/>
      <c r="E448" s="414"/>
      <c r="F448" s="414"/>
      <c r="G448" s="414"/>
      <c r="H448" s="414"/>
      <c r="I448" s="414"/>
      <c r="J448" s="414"/>
      <c r="K448" s="414"/>
      <c r="L448" s="414"/>
      <c r="M448" s="414"/>
    </row>
    <row r="449" spans="2:13" x14ac:dyDescent="0.3">
      <c r="B449" s="414"/>
      <c r="C449" s="438"/>
      <c r="D449" s="414"/>
      <c r="E449" s="414"/>
      <c r="F449" s="414"/>
      <c r="G449" s="414"/>
      <c r="H449" s="414"/>
      <c r="I449" s="414"/>
      <c r="J449" s="414"/>
      <c r="K449" s="414"/>
      <c r="L449" s="414"/>
      <c r="M449" s="414"/>
    </row>
    <row r="450" spans="2:13" x14ac:dyDescent="0.3">
      <c r="B450" s="414"/>
      <c r="C450" s="438"/>
      <c r="D450" s="414"/>
      <c r="E450" s="414"/>
      <c r="F450" s="414"/>
      <c r="G450" s="414"/>
      <c r="H450" s="414"/>
      <c r="I450" s="414"/>
      <c r="J450" s="414"/>
      <c r="K450" s="414"/>
      <c r="L450" s="414"/>
      <c r="M450" s="414"/>
    </row>
    <row r="451" spans="2:13" x14ac:dyDescent="0.3">
      <c r="B451" s="414"/>
      <c r="C451" s="438"/>
      <c r="D451" s="414"/>
      <c r="E451" s="414"/>
      <c r="F451" s="414"/>
      <c r="G451" s="414"/>
      <c r="H451" s="414"/>
      <c r="I451" s="414"/>
      <c r="J451" s="414"/>
      <c r="K451" s="414"/>
      <c r="L451" s="414"/>
      <c r="M451" s="414"/>
    </row>
    <row r="452" spans="2:13" x14ac:dyDescent="0.3">
      <c r="B452" s="414"/>
      <c r="C452" s="438"/>
      <c r="D452" s="414"/>
      <c r="E452" s="414"/>
      <c r="F452" s="414"/>
      <c r="G452" s="414"/>
      <c r="H452" s="414"/>
      <c r="I452" s="414"/>
      <c r="J452" s="414"/>
      <c r="K452" s="414"/>
      <c r="L452" s="414"/>
      <c r="M452" s="414"/>
    </row>
    <row r="453" spans="2:13" x14ac:dyDescent="0.3">
      <c r="B453" s="414"/>
      <c r="C453" s="438"/>
      <c r="D453" s="414"/>
      <c r="E453" s="414"/>
      <c r="F453" s="414"/>
      <c r="G453" s="414"/>
      <c r="H453" s="414"/>
      <c r="I453" s="414"/>
      <c r="J453" s="414"/>
      <c r="K453" s="414"/>
      <c r="L453" s="414"/>
      <c r="M453" s="414"/>
    </row>
    <row r="454" spans="2:13" x14ac:dyDescent="0.3">
      <c r="B454" s="414"/>
      <c r="C454" s="438"/>
      <c r="D454" s="414"/>
      <c r="E454" s="414"/>
      <c r="F454" s="414"/>
      <c r="G454" s="414"/>
      <c r="H454" s="414"/>
      <c r="I454" s="414"/>
      <c r="J454" s="414"/>
      <c r="K454" s="414"/>
      <c r="L454" s="414"/>
      <c r="M454" s="414"/>
    </row>
    <row r="455" spans="2:13" x14ac:dyDescent="0.3">
      <c r="B455" s="414"/>
      <c r="C455" s="438"/>
      <c r="D455" s="414"/>
      <c r="E455" s="414"/>
      <c r="F455" s="414"/>
      <c r="G455" s="414"/>
      <c r="H455" s="414"/>
      <c r="I455" s="414"/>
      <c r="J455" s="414"/>
      <c r="K455" s="414"/>
      <c r="L455" s="414"/>
      <c r="M455" s="414"/>
    </row>
    <row r="456" spans="2:13" x14ac:dyDescent="0.3">
      <c r="B456" s="414"/>
      <c r="C456" s="438"/>
      <c r="D456" s="414"/>
      <c r="E456" s="414"/>
      <c r="F456" s="414"/>
      <c r="G456" s="414"/>
      <c r="H456" s="414"/>
      <c r="I456" s="414"/>
      <c r="J456" s="414"/>
      <c r="K456" s="414"/>
      <c r="L456" s="414"/>
      <c r="M456" s="414"/>
    </row>
    <row r="457" spans="2:13" x14ac:dyDescent="0.3">
      <c r="B457" s="414"/>
      <c r="C457" s="438"/>
      <c r="D457" s="414"/>
      <c r="E457" s="414"/>
      <c r="F457" s="414"/>
      <c r="G457" s="414"/>
      <c r="H457" s="414"/>
      <c r="I457" s="414"/>
      <c r="J457" s="414"/>
      <c r="K457" s="414"/>
      <c r="L457" s="414"/>
      <c r="M457" s="414"/>
    </row>
    <row r="458" spans="2:13" x14ac:dyDescent="0.3">
      <c r="B458" s="414"/>
      <c r="C458" s="438"/>
      <c r="D458" s="414"/>
      <c r="E458" s="414"/>
      <c r="F458" s="414"/>
      <c r="G458" s="414"/>
      <c r="H458" s="414"/>
      <c r="I458" s="414"/>
      <c r="J458" s="414"/>
      <c r="K458" s="414"/>
      <c r="L458" s="414"/>
      <c r="M458" s="414"/>
    </row>
    <row r="459" spans="2:13" x14ac:dyDescent="0.3">
      <c r="B459" s="414"/>
      <c r="C459" s="438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</row>
    <row r="460" spans="2:13" x14ac:dyDescent="0.3">
      <c r="B460" s="414"/>
      <c r="C460" s="438"/>
      <c r="D460" s="414"/>
      <c r="E460" s="414"/>
      <c r="F460" s="414"/>
      <c r="G460" s="414"/>
      <c r="H460" s="414"/>
      <c r="I460" s="414"/>
      <c r="J460" s="414"/>
      <c r="K460" s="414"/>
      <c r="L460" s="414"/>
      <c r="M460" s="414"/>
    </row>
    <row r="461" spans="2:13" x14ac:dyDescent="0.3">
      <c r="B461" s="414"/>
      <c r="C461" s="438"/>
      <c r="D461" s="414"/>
      <c r="E461" s="414"/>
      <c r="F461" s="414"/>
      <c r="G461" s="414"/>
      <c r="H461" s="414"/>
      <c r="I461" s="414"/>
      <c r="J461" s="414"/>
      <c r="K461" s="414"/>
      <c r="L461" s="414"/>
      <c r="M461" s="414"/>
    </row>
    <row r="462" spans="2:13" x14ac:dyDescent="0.3">
      <c r="B462" s="414"/>
      <c r="C462" s="438"/>
      <c r="D462" s="414"/>
      <c r="E462" s="414"/>
      <c r="F462" s="414"/>
      <c r="G462" s="414"/>
      <c r="H462" s="414"/>
      <c r="I462" s="414"/>
      <c r="J462" s="414"/>
      <c r="K462" s="414"/>
      <c r="L462" s="414"/>
      <c r="M462" s="414"/>
    </row>
    <row r="463" spans="2:13" x14ac:dyDescent="0.3">
      <c r="B463" s="414"/>
      <c r="C463" s="438"/>
      <c r="D463" s="414"/>
      <c r="E463" s="414"/>
      <c r="F463" s="414"/>
      <c r="G463" s="414"/>
      <c r="H463" s="414"/>
      <c r="I463" s="414"/>
      <c r="J463" s="414"/>
      <c r="K463" s="414"/>
      <c r="L463" s="414"/>
      <c r="M463" s="414"/>
    </row>
    <row r="464" spans="2:13" x14ac:dyDescent="0.3">
      <c r="B464" s="414"/>
      <c r="C464" s="438"/>
      <c r="D464" s="414"/>
      <c r="E464" s="414"/>
      <c r="F464" s="414"/>
      <c r="G464" s="414"/>
      <c r="H464" s="414"/>
      <c r="I464" s="414"/>
      <c r="J464" s="414"/>
      <c r="K464" s="414"/>
      <c r="L464" s="414"/>
      <c r="M464" s="414"/>
    </row>
    <row r="465" spans="2:13" x14ac:dyDescent="0.3">
      <c r="B465" s="414"/>
      <c r="C465" s="438"/>
      <c r="D465" s="414"/>
      <c r="E465" s="414"/>
      <c r="F465" s="414"/>
      <c r="G465" s="414"/>
      <c r="H465" s="414"/>
      <c r="I465" s="414"/>
      <c r="J465" s="414"/>
      <c r="K465" s="414"/>
      <c r="L465" s="414"/>
      <c r="M465" s="414"/>
    </row>
    <row r="466" spans="2:13" x14ac:dyDescent="0.3">
      <c r="B466" s="414"/>
      <c r="C466" s="438"/>
      <c r="D466" s="414"/>
      <c r="E466" s="414"/>
      <c r="F466" s="414"/>
      <c r="G466" s="414"/>
      <c r="H466" s="414"/>
      <c r="I466" s="414"/>
      <c r="J466" s="414"/>
      <c r="K466" s="414"/>
      <c r="L466" s="414"/>
      <c r="M466" s="414"/>
    </row>
    <row r="467" spans="2:13" x14ac:dyDescent="0.3">
      <c r="B467" s="414"/>
      <c r="C467" s="438"/>
      <c r="D467" s="414"/>
      <c r="E467" s="414"/>
      <c r="F467" s="414"/>
      <c r="G467" s="414"/>
      <c r="H467" s="414"/>
      <c r="I467" s="414"/>
      <c r="J467" s="414"/>
      <c r="K467" s="414"/>
      <c r="L467" s="414"/>
      <c r="M467" s="414"/>
    </row>
    <row r="468" spans="2:13" x14ac:dyDescent="0.3">
      <c r="B468" s="414"/>
      <c r="C468" s="438"/>
      <c r="D468" s="414"/>
      <c r="E468" s="414"/>
      <c r="F468" s="414"/>
      <c r="G468" s="414"/>
      <c r="H468" s="414"/>
      <c r="I468" s="414"/>
      <c r="J468" s="414"/>
      <c r="K468" s="414"/>
      <c r="L468" s="414"/>
      <c r="M468" s="414"/>
    </row>
    <row r="469" spans="2:13" x14ac:dyDescent="0.3">
      <c r="B469" s="414"/>
      <c r="C469" s="438"/>
      <c r="D469" s="414"/>
      <c r="E469" s="414"/>
      <c r="F469" s="414"/>
      <c r="G469" s="414"/>
      <c r="H469" s="414"/>
      <c r="I469" s="414"/>
      <c r="J469" s="414"/>
      <c r="K469" s="414"/>
      <c r="L469" s="414"/>
      <c r="M469" s="414"/>
    </row>
    <row r="470" spans="2:13" x14ac:dyDescent="0.3">
      <c r="B470" s="414"/>
      <c r="C470" s="438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</row>
    <row r="471" spans="2:13" x14ac:dyDescent="0.3">
      <c r="B471" s="414"/>
      <c r="C471" s="438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</row>
    <row r="472" spans="2:13" x14ac:dyDescent="0.3">
      <c r="B472" s="414"/>
      <c r="C472" s="438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</row>
    <row r="473" spans="2:13" x14ac:dyDescent="0.3">
      <c r="B473" s="414"/>
      <c r="C473" s="438"/>
      <c r="D473" s="414"/>
      <c r="E473" s="414"/>
      <c r="F473" s="414"/>
      <c r="G473" s="414"/>
      <c r="H473" s="414"/>
      <c r="I473" s="414"/>
      <c r="J473" s="414"/>
      <c r="K473" s="414"/>
      <c r="L473" s="414"/>
      <c r="M473" s="414"/>
    </row>
    <row r="474" spans="2:13" x14ac:dyDescent="0.3">
      <c r="B474" s="414"/>
      <c r="C474" s="438"/>
      <c r="D474" s="414"/>
      <c r="E474" s="414"/>
      <c r="F474" s="414"/>
      <c r="G474" s="414"/>
      <c r="H474" s="414"/>
      <c r="I474" s="414"/>
      <c r="J474" s="414"/>
      <c r="K474" s="414"/>
      <c r="L474" s="414"/>
      <c r="M474" s="414"/>
    </row>
    <row r="475" spans="2:13" x14ac:dyDescent="0.3">
      <c r="B475" s="414"/>
      <c r="C475" s="438"/>
      <c r="D475" s="414"/>
      <c r="E475" s="414"/>
      <c r="F475" s="414"/>
      <c r="G475" s="414"/>
      <c r="H475" s="414"/>
      <c r="I475" s="414"/>
      <c r="J475" s="414"/>
      <c r="K475" s="414"/>
      <c r="L475" s="414"/>
      <c r="M475" s="414"/>
    </row>
    <row r="476" spans="2:13" x14ac:dyDescent="0.3">
      <c r="B476" s="414"/>
      <c r="C476" s="438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</row>
    <row r="477" spans="2:13" x14ac:dyDescent="0.3">
      <c r="B477" s="414"/>
      <c r="C477" s="438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</row>
    <row r="478" spans="2:13" x14ac:dyDescent="0.3">
      <c r="B478" s="414"/>
      <c r="C478" s="438"/>
      <c r="D478" s="414"/>
      <c r="E478" s="414"/>
      <c r="F478" s="414"/>
      <c r="G478" s="414"/>
      <c r="H478" s="414"/>
      <c r="I478" s="414"/>
      <c r="J478" s="414"/>
      <c r="K478" s="414"/>
      <c r="L478" s="414"/>
      <c r="M478" s="414"/>
    </row>
    <row r="479" spans="2:13" x14ac:dyDescent="0.3">
      <c r="B479" s="414"/>
      <c r="C479" s="438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</row>
    <row r="480" spans="2:13" x14ac:dyDescent="0.3">
      <c r="B480" s="414"/>
      <c r="C480" s="438"/>
      <c r="D480" s="414"/>
      <c r="E480" s="414"/>
      <c r="F480" s="414"/>
      <c r="G480" s="414"/>
      <c r="H480" s="414"/>
      <c r="I480" s="414"/>
      <c r="J480" s="414"/>
      <c r="K480" s="414"/>
      <c r="L480" s="414"/>
      <c r="M480" s="414"/>
    </row>
    <row r="481" spans="2:13" x14ac:dyDescent="0.3">
      <c r="B481" s="414"/>
      <c r="C481" s="438"/>
      <c r="D481" s="414"/>
      <c r="E481" s="414"/>
      <c r="F481" s="414"/>
      <c r="G481" s="414"/>
      <c r="H481" s="414"/>
      <c r="I481" s="414"/>
      <c r="J481" s="414"/>
      <c r="K481" s="414"/>
      <c r="L481" s="414"/>
      <c r="M481" s="414"/>
    </row>
    <row r="482" spans="2:13" x14ac:dyDescent="0.3">
      <c r="B482" s="414"/>
      <c r="C482" s="438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</row>
    <row r="483" spans="2:13" x14ac:dyDescent="0.3">
      <c r="B483" s="414"/>
      <c r="C483" s="438"/>
      <c r="D483" s="414"/>
      <c r="E483" s="414"/>
      <c r="F483" s="414"/>
      <c r="G483" s="414"/>
      <c r="H483" s="414"/>
      <c r="I483" s="414"/>
      <c r="J483" s="414"/>
      <c r="K483" s="414"/>
      <c r="L483" s="414"/>
      <c r="M483" s="414"/>
    </row>
    <row r="484" spans="2:13" x14ac:dyDescent="0.3">
      <c r="B484" s="414"/>
      <c r="C484" s="438"/>
      <c r="D484" s="414"/>
      <c r="E484" s="414"/>
      <c r="F484" s="414"/>
      <c r="G484" s="414"/>
      <c r="H484" s="414"/>
      <c r="I484" s="414"/>
      <c r="J484" s="414"/>
      <c r="K484" s="414"/>
      <c r="L484" s="414"/>
      <c r="M484" s="414"/>
    </row>
    <row r="485" spans="2:13" x14ac:dyDescent="0.3">
      <c r="B485" s="414"/>
      <c r="C485" s="438"/>
      <c r="D485" s="414"/>
      <c r="E485" s="414"/>
      <c r="F485" s="414"/>
      <c r="G485" s="414"/>
      <c r="H485" s="414"/>
      <c r="I485" s="414"/>
      <c r="J485" s="414"/>
      <c r="K485" s="414"/>
      <c r="L485" s="414"/>
      <c r="M485" s="414"/>
    </row>
    <row r="486" spans="2:13" x14ac:dyDescent="0.3">
      <c r="B486" s="414"/>
      <c r="C486" s="438"/>
      <c r="D486" s="414"/>
      <c r="E486" s="414"/>
      <c r="F486" s="414"/>
      <c r="G486" s="414"/>
      <c r="H486" s="414"/>
      <c r="I486" s="414"/>
      <c r="J486" s="414"/>
      <c r="K486" s="414"/>
      <c r="L486" s="414"/>
      <c r="M486" s="414"/>
    </row>
    <row r="487" spans="2:13" x14ac:dyDescent="0.3">
      <c r="B487" s="414"/>
      <c r="C487" s="438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</row>
    <row r="488" spans="2:13" x14ac:dyDescent="0.3">
      <c r="B488" s="414"/>
      <c r="C488" s="438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</row>
    <row r="489" spans="2:13" x14ac:dyDescent="0.3">
      <c r="B489" s="414"/>
      <c r="C489" s="438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</row>
    <row r="490" spans="2:13" x14ac:dyDescent="0.3">
      <c r="B490" s="414"/>
      <c r="C490" s="438"/>
      <c r="D490" s="414"/>
      <c r="E490" s="414"/>
      <c r="F490" s="414"/>
      <c r="G490" s="414"/>
      <c r="H490" s="414"/>
      <c r="I490" s="414"/>
      <c r="J490" s="414"/>
      <c r="K490" s="414"/>
      <c r="L490" s="414"/>
      <c r="M490" s="414"/>
    </row>
    <row r="491" spans="2:13" x14ac:dyDescent="0.3">
      <c r="B491" s="414"/>
      <c r="C491" s="438"/>
      <c r="D491" s="414"/>
      <c r="E491" s="414"/>
      <c r="F491" s="414"/>
      <c r="G491" s="414"/>
      <c r="H491" s="414"/>
      <c r="I491" s="414"/>
      <c r="J491" s="414"/>
      <c r="K491" s="414"/>
      <c r="L491" s="414"/>
      <c r="M491" s="414"/>
    </row>
    <row r="492" spans="2:13" x14ac:dyDescent="0.3">
      <c r="B492" s="414"/>
      <c r="C492" s="438"/>
      <c r="D492" s="414"/>
      <c r="E492" s="414"/>
      <c r="F492" s="414"/>
      <c r="G492" s="414"/>
      <c r="H492" s="414"/>
      <c r="I492" s="414"/>
      <c r="J492" s="414"/>
      <c r="K492" s="414"/>
      <c r="L492" s="414"/>
      <c r="M492" s="414"/>
    </row>
    <row r="493" spans="2:13" x14ac:dyDescent="0.3">
      <c r="B493" s="414"/>
      <c r="C493" s="438"/>
      <c r="D493" s="414"/>
      <c r="E493" s="414"/>
      <c r="F493" s="414"/>
      <c r="G493" s="414"/>
      <c r="H493" s="414"/>
      <c r="I493" s="414"/>
      <c r="J493" s="414"/>
      <c r="K493" s="414"/>
      <c r="L493" s="414"/>
      <c r="M493" s="414"/>
    </row>
    <row r="494" spans="2:13" x14ac:dyDescent="0.3">
      <c r="B494" s="414"/>
      <c r="C494" s="438"/>
      <c r="D494" s="414"/>
      <c r="E494" s="414"/>
      <c r="F494" s="414"/>
      <c r="G494" s="414"/>
      <c r="H494" s="414"/>
      <c r="I494" s="414"/>
      <c r="J494" s="414"/>
      <c r="K494" s="414"/>
      <c r="L494" s="414"/>
      <c r="M494" s="414"/>
    </row>
    <row r="495" spans="2:13" x14ac:dyDescent="0.3">
      <c r="B495" s="414"/>
      <c r="C495" s="438"/>
      <c r="D495" s="414"/>
      <c r="E495" s="414"/>
      <c r="F495" s="414"/>
      <c r="G495" s="414"/>
      <c r="H495" s="414"/>
      <c r="I495" s="414"/>
      <c r="J495" s="414"/>
      <c r="K495" s="414"/>
      <c r="L495" s="414"/>
      <c r="M495" s="414"/>
    </row>
    <row r="496" spans="2:13" x14ac:dyDescent="0.3">
      <c r="B496" s="414"/>
      <c r="C496" s="438"/>
      <c r="D496" s="414"/>
      <c r="E496" s="414"/>
      <c r="F496" s="414"/>
      <c r="G496" s="414"/>
      <c r="H496" s="414"/>
      <c r="I496" s="414"/>
      <c r="J496" s="414"/>
      <c r="K496" s="414"/>
      <c r="L496" s="414"/>
      <c r="M496" s="414"/>
    </row>
    <row r="497" spans="2:13" x14ac:dyDescent="0.3">
      <c r="B497" s="414"/>
      <c r="C497" s="438"/>
      <c r="D497" s="414"/>
      <c r="E497" s="414"/>
      <c r="F497" s="414"/>
      <c r="G497" s="414"/>
      <c r="H497" s="414"/>
      <c r="I497" s="414"/>
      <c r="J497" s="414"/>
      <c r="K497" s="414"/>
      <c r="L497" s="414"/>
      <c r="M497" s="414"/>
    </row>
    <row r="498" spans="2:13" x14ac:dyDescent="0.3">
      <c r="B498" s="414"/>
      <c r="C498" s="438"/>
      <c r="D498" s="414"/>
      <c r="E498" s="414"/>
      <c r="F498" s="414"/>
      <c r="G498" s="414"/>
      <c r="H498" s="414"/>
      <c r="I498" s="414"/>
      <c r="J498" s="414"/>
      <c r="K498" s="414"/>
      <c r="L498" s="414"/>
      <c r="M498" s="414"/>
    </row>
    <row r="499" spans="2:13" x14ac:dyDescent="0.3">
      <c r="B499" s="414"/>
      <c r="C499" s="438"/>
      <c r="D499" s="414"/>
      <c r="E499" s="414"/>
      <c r="F499" s="414"/>
      <c r="G499" s="414"/>
      <c r="H499" s="414"/>
      <c r="I499" s="414"/>
      <c r="J499" s="414"/>
      <c r="K499" s="414"/>
      <c r="L499" s="414"/>
      <c r="M499" s="414"/>
    </row>
    <row r="500" spans="2:13" x14ac:dyDescent="0.3">
      <c r="B500" s="414"/>
      <c r="C500" s="438"/>
      <c r="D500" s="414"/>
      <c r="E500" s="414"/>
      <c r="F500" s="414"/>
      <c r="G500" s="414"/>
      <c r="H500" s="414"/>
      <c r="I500" s="414"/>
      <c r="J500" s="414"/>
      <c r="K500" s="414"/>
      <c r="L500" s="414"/>
      <c r="M500" s="414"/>
    </row>
    <row r="501" spans="2:13" x14ac:dyDescent="0.3">
      <c r="B501" s="414"/>
      <c r="C501" s="438"/>
      <c r="D501" s="414"/>
      <c r="E501" s="414"/>
      <c r="F501" s="414"/>
      <c r="G501" s="414"/>
      <c r="H501" s="414"/>
      <c r="I501" s="414"/>
      <c r="J501" s="414"/>
      <c r="K501" s="414"/>
      <c r="L501" s="414"/>
      <c r="M501" s="414"/>
    </row>
    <row r="502" spans="2:13" x14ac:dyDescent="0.3">
      <c r="B502" s="414"/>
      <c r="C502" s="438"/>
      <c r="D502" s="414"/>
      <c r="E502" s="414"/>
      <c r="F502" s="414"/>
      <c r="G502" s="414"/>
      <c r="H502" s="414"/>
      <c r="I502" s="414"/>
      <c r="J502" s="414"/>
      <c r="K502" s="414"/>
      <c r="L502" s="414"/>
      <c r="M502" s="414"/>
    </row>
    <row r="503" spans="2:13" x14ac:dyDescent="0.3">
      <c r="B503" s="414"/>
      <c r="C503" s="438"/>
      <c r="D503" s="414"/>
      <c r="E503" s="414"/>
      <c r="F503" s="414"/>
      <c r="G503" s="414"/>
      <c r="H503" s="414"/>
      <c r="I503" s="414"/>
      <c r="J503" s="414"/>
      <c r="K503" s="414"/>
      <c r="L503" s="414"/>
      <c r="M503" s="414"/>
    </row>
    <row r="504" spans="2:13" x14ac:dyDescent="0.3">
      <c r="B504" s="414"/>
      <c r="C504" s="438"/>
      <c r="D504" s="414"/>
      <c r="E504" s="414"/>
      <c r="F504" s="414"/>
      <c r="G504" s="414"/>
      <c r="H504" s="414"/>
      <c r="I504" s="414"/>
      <c r="J504" s="414"/>
      <c r="K504" s="414"/>
      <c r="L504" s="414"/>
      <c r="M504" s="414"/>
    </row>
    <row r="505" spans="2:13" x14ac:dyDescent="0.3">
      <c r="B505" s="414"/>
      <c r="C505" s="438"/>
      <c r="D505" s="414"/>
      <c r="E505" s="414"/>
      <c r="F505" s="414"/>
      <c r="G505" s="414"/>
      <c r="H505" s="414"/>
      <c r="I505" s="414"/>
      <c r="J505" s="414"/>
      <c r="K505" s="414"/>
      <c r="L505" s="414"/>
      <c r="M505" s="414"/>
    </row>
    <row r="506" spans="2:13" x14ac:dyDescent="0.3">
      <c r="B506" s="414"/>
      <c r="C506" s="438"/>
      <c r="D506" s="414"/>
      <c r="E506" s="414"/>
      <c r="F506" s="414"/>
      <c r="G506" s="414"/>
      <c r="H506" s="414"/>
      <c r="I506" s="414"/>
      <c r="J506" s="414"/>
      <c r="K506" s="414"/>
      <c r="L506" s="414"/>
      <c r="M506" s="414"/>
    </row>
    <row r="507" spans="2:13" x14ac:dyDescent="0.3">
      <c r="B507" s="414"/>
      <c r="C507" s="438"/>
      <c r="D507" s="414"/>
      <c r="E507" s="414"/>
      <c r="F507" s="414"/>
      <c r="G507" s="414"/>
      <c r="H507" s="414"/>
      <c r="I507" s="414"/>
      <c r="J507" s="414"/>
      <c r="K507" s="414"/>
      <c r="L507" s="414"/>
      <c r="M507" s="414"/>
    </row>
    <row r="508" spans="2:13" x14ac:dyDescent="0.3">
      <c r="B508" s="414"/>
      <c r="C508" s="438"/>
      <c r="D508" s="414"/>
      <c r="E508" s="414"/>
      <c r="F508" s="414"/>
      <c r="G508" s="414"/>
      <c r="H508" s="414"/>
      <c r="I508" s="414"/>
      <c r="J508" s="414"/>
      <c r="K508" s="414"/>
      <c r="L508" s="414"/>
      <c r="M508" s="414"/>
    </row>
    <row r="509" spans="2:13" x14ac:dyDescent="0.3">
      <c r="B509" s="414"/>
      <c r="C509" s="438"/>
      <c r="D509" s="414"/>
      <c r="E509" s="414"/>
      <c r="F509" s="414"/>
      <c r="G509" s="414"/>
      <c r="H509" s="414"/>
      <c r="I509" s="414"/>
      <c r="J509" s="414"/>
      <c r="K509" s="414"/>
      <c r="L509" s="414"/>
      <c r="M509" s="414"/>
    </row>
    <row r="510" spans="2:13" x14ac:dyDescent="0.3">
      <c r="B510" s="414"/>
      <c r="C510" s="438"/>
      <c r="D510" s="414"/>
      <c r="E510" s="414"/>
      <c r="F510" s="414"/>
      <c r="G510" s="414"/>
      <c r="H510" s="414"/>
      <c r="I510" s="414"/>
      <c r="J510" s="414"/>
      <c r="K510" s="414"/>
      <c r="L510" s="414"/>
      <c r="M510" s="414"/>
    </row>
    <row r="511" spans="2:13" x14ac:dyDescent="0.3">
      <c r="B511" s="414"/>
      <c r="C511" s="438"/>
      <c r="D511" s="414"/>
      <c r="E511" s="414"/>
      <c r="F511" s="414"/>
      <c r="G511" s="414"/>
      <c r="H511" s="414"/>
      <c r="I511" s="414"/>
      <c r="J511" s="414"/>
      <c r="K511" s="414"/>
      <c r="L511" s="414"/>
      <c r="M511" s="414"/>
    </row>
    <row r="512" spans="2:13" x14ac:dyDescent="0.3">
      <c r="B512" s="414"/>
      <c r="C512" s="438"/>
      <c r="D512" s="414"/>
      <c r="E512" s="414"/>
      <c r="F512" s="414"/>
      <c r="G512" s="414"/>
      <c r="H512" s="414"/>
      <c r="I512" s="414"/>
      <c r="J512" s="414"/>
      <c r="K512" s="414"/>
      <c r="L512" s="414"/>
      <c r="M512" s="414"/>
    </row>
    <row r="513" spans="2:13" x14ac:dyDescent="0.3">
      <c r="B513" s="414"/>
      <c r="C513" s="438"/>
      <c r="D513" s="414"/>
      <c r="E513" s="414"/>
      <c r="F513" s="414"/>
      <c r="G513" s="414"/>
      <c r="H513" s="414"/>
      <c r="I513" s="414"/>
      <c r="J513" s="414"/>
      <c r="K513" s="414"/>
      <c r="L513" s="414"/>
      <c r="M513" s="414"/>
    </row>
    <row r="514" spans="2:13" x14ac:dyDescent="0.3">
      <c r="B514" s="414"/>
      <c r="C514" s="438"/>
      <c r="D514" s="414"/>
      <c r="E514" s="414"/>
      <c r="F514" s="414"/>
      <c r="G514" s="414"/>
      <c r="H514" s="414"/>
      <c r="I514" s="414"/>
      <c r="J514" s="414"/>
      <c r="K514" s="414"/>
      <c r="L514" s="414"/>
      <c r="M514" s="414"/>
    </row>
    <row r="515" spans="2:13" x14ac:dyDescent="0.3">
      <c r="B515" s="414"/>
      <c r="C515" s="438"/>
      <c r="D515" s="414"/>
      <c r="E515" s="414"/>
      <c r="F515" s="414"/>
      <c r="G515" s="414"/>
      <c r="H515" s="414"/>
      <c r="I515" s="414"/>
      <c r="J515" s="414"/>
      <c r="K515" s="414"/>
      <c r="L515" s="414"/>
      <c r="M515" s="414"/>
    </row>
    <row r="516" spans="2:13" x14ac:dyDescent="0.3">
      <c r="B516" s="414"/>
      <c r="C516" s="438"/>
      <c r="D516" s="414"/>
      <c r="E516" s="414"/>
      <c r="F516" s="414"/>
      <c r="G516" s="414"/>
      <c r="H516" s="414"/>
      <c r="I516" s="414"/>
      <c r="J516" s="414"/>
      <c r="K516" s="414"/>
      <c r="L516" s="414"/>
      <c r="M516" s="414"/>
    </row>
    <row r="517" spans="2:13" x14ac:dyDescent="0.3">
      <c r="B517" s="414"/>
      <c r="C517" s="438"/>
      <c r="D517" s="414"/>
      <c r="E517" s="414"/>
      <c r="F517" s="414"/>
      <c r="G517" s="414"/>
      <c r="H517" s="414"/>
      <c r="I517" s="414"/>
      <c r="J517" s="414"/>
      <c r="K517" s="414"/>
      <c r="L517" s="414"/>
      <c r="M517" s="414"/>
    </row>
    <row r="518" spans="2:13" x14ac:dyDescent="0.3">
      <c r="B518" s="414"/>
      <c r="C518" s="438"/>
      <c r="D518" s="414"/>
      <c r="E518" s="414"/>
      <c r="F518" s="414"/>
      <c r="G518" s="414"/>
      <c r="H518" s="414"/>
      <c r="I518" s="414"/>
      <c r="J518" s="414"/>
      <c r="K518" s="414"/>
      <c r="L518" s="414"/>
      <c r="M518" s="414"/>
    </row>
    <row r="519" spans="2:13" x14ac:dyDescent="0.3">
      <c r="B519" s="414"/>
      <c r="C519" s="438"/>
      <c r="D519" s="414"/>
      <c r="E519" s="414"/>
      <c r="F519" s="414"/>
      <c r="G519" s="414"/>
      <c r="H519" s="414"/>
      <c r="I519" s="414"/>
      <c r="J519" s="414"/>
      <c r="K519" s="414"/>
      <c r="L519" s="414"/>
      <c r="M519" s="414"/>
    </row>
    <row r="520" spans="2:13" x14ac:dyDescent="0.3">
      <c r="B520" s="414"/>
      <c r="C520" s="438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</row>
    <row r="521" spans="2:13" x14ac:dyDescent="0.3">
      <c r="B521" s="414"/>
      <c r="C521" s="438"/>
      <c r="D521" s="414"/>
      <c r="E521" s="414"/>
      <c r="F521" s="414"/>
      <c r="G521" s="414"/>
      <c r="H521" s="414"/>
      <c r="I521" s="414"/>
      <c r="J521" s="414"/>
      <c r="K521" s="414"/>
      <c r="L521" s="414"/>
      <c r="M521" s="414"/>
    </row>
    <row r="522" spans="2:13" x14ac:dyDescent="0.3">
      <c r="B522" s="414"/>
      <c r="C522" s="438"/>
      <c r="D522" s="414"/>
      <c r="E522" s="414"/>
      <c r="F522" s="414"/>
      <c r="G522" s="414"/>
      <c r="H522" s="414"/>
      <c r="I522" s="414"/>
      <c r="J522" s="414"/>
      <c r="K522" s="414"/>
      <c r="L522" s="414"/>
      <c r="M522" s="414"/>
    </row>
    <row r="523" spans="2:13" x14ac:dyDescent="0.3">
      <c r="B523" s="414"/>
      <c r="C523" s="438"/>
      <c r="D523" s="414"/>
      <c r="E523" s="414"/>
      <c r="F523" s="414"/>
      <c r="G523" s="414"/>
      <c r="H523" s="414"/>
      <c r="I523" s="414"/>
      <c r="J523" s="414"/>
      <c r="K523" s="414"/>
      <c r="L523" s="414"/>
      <c r="M523" s="414"/>
    </row>
    <row r="524" spans="2:13" x14ac:dyDescent="0.3">
      <c r="B524" s="414"/>
      <c r="C524" s="438"/>
      <c r="D524" s="414"/>
      <c r="E524" s="414"/>
      <c r="F524" s="414"/>
      <c r="G524" s="414"/>
      <c r="H524" s="414"/>
      <c r="I524" s="414"/>
      <c r="J524" s="414"/>
      <c r="K524" s="414"/>
      <c r="L524" s="414"/>
      <c r="M524" s="414"/>
    </row>
    <row r="525" spans="2:13" x14ac:dyDescent="0.3">
      <c r="B525" s="414"/>
      <c r="C525" s="438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</row>
    <row r="526" spans="2:13" x14ac:dyDescent="0.3">
      <c r="B526" s="414"/>
      <c r="C526" s="438"/>
      <c r="D526" s="414"/>
      <c r="E526" s="414"/>
      <c r="F526" s="414"/>
      <c r="G526" s="414"/>
      <c r="H526" s="414"/>
      <c r="I526" s="414"/>
      <c r="J526" s="414"/>
      <c r="K526" s="414"/>
      <c r="L526" s="414"/>
      <c r="M526" s="414"/>
    </row>
    <row r="527" spans="2:13" x14ac:dyDescent="0.3">
      <c r="B527" s="414"/>
      <c r="C527" s="438"/>
      <c r="D527" s="414"/>
      <c r="E527" s="414"/>
      <c r="F527" s="414"/>
      <c r="G527" s="414"/>
      <c r="H527" s="414"/>
      <c r="I527" s="414"/>
      <c r="J527" s="414"/>
      <c r="K527" s="414"/>
      <c r="L527" s="414"/>
      <c r="M527" s="414"/>
    </row>
    <row r="528" spans="2:13" x14ac:dyDescent="0.3">
      <c r="B528" s="414"/>
      <c r="C528" s="438"/>
      <c r="D528" s="414"/>
      <c r="E528" s="414"/>
      <c r="F528" s="414"/>
      <c r="G528" s="414"/>
      <c r="H528" s="414"/>
      <c r="I528" s="414"/>
      <c r="J528" s="414"/>
      <c r="K528" s="414"/>
      <c r="L528" s="414"/>
      <c r="M528" s="414"/>
    </row>
    <row r="529" spans="2:13" x14ac:dyDescent="0.3">
      <c r="B529" s="414"/>
      <c r="C529" s="438"/>
      <c r="D529" s="414"/>
      <c r="E529" s="414"/>
      <c r="F529" s="414"/>
      <c r="G529" s="414"/>
      <c r="H529" s="414"/>
      <c r="I529" s="414"/>
      <c r="J529" s="414"/>
      <c r="K529" s="414"/>
      <c r="L529" s="414"/>
      <c r="M529" s="414"/>
    </row>
    <row r="530" spans="2:13" x14ac:dyDescent="0.3">
      <c r="B530" s="414"/>
      <c r="C530" s="438"/>
      <c r="D530" s="414"/>
      <c r="E530" s="414"/>
      <c r="F530" s="414"/>
      <c r="G530" s="414"/>
      <c r="H530" s="414"/>
      <c r="I530" s="414"/>
      <c r="J530" s="414"/>
      <c r="K530" s="414"/>
      <c r="L530" s="414"/>
      <c r="M530" s="414"/>
    </row>
    <row r="531" spans="2:13" x14ac:dyDescent="0.3">
      <c r="B531" s="414"/>
      <c r="C531" s="438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</row>
    <row r="532" spans="2:13" x14ac:dyDescent="0.3">
      <c r="B532" s="414"/>
      <c r="C532" s="438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</row>
    <row r="533" spans="2:13" x14ac:dyDescent="0.3">
      <c r="B533" s="414"/>
      <c r="C533" s="438"/>
      <c r="D533" s="414"/>
      <c r="E533" s="414"/>
      <c r="F533" s="414"/>
      <c r="G533" s="414"/>
      <c r="H533" s="414"/>
      <c r="I533" s="414"/>
      <c r="J533" s="414"/>
      <c r="K533" s="414"/>
      <c r="L533" s="414"/>
      <c r="M533" s="414"/>
    </row>
    <row r="534" spans="2:13" x14ac:dyDescent="0.3">
      <c r="B534" s="414"/>
      <c r="C534" s="438"/>
      <c r="D534" s="414"/>
      <c r="E534" s="414"/>
      <c r="F534" s="414"/>
      <c r="G534" s="414"/>
      <c r="H534" s="414"/>
      <c r="I534" s="414"/>
      <c r="J534" s="414"/>
      <c r="K534" s="414"/>
      <c r="L534" s="414"/>
      <c r="M534" s="414"/>
    </row>
    <row r="535" spans="2:13" x14ac:dyDescent="0.3">
      <c r="B535" s="414"/>
      <c r="C535" s="438"/>
      <c r="D535" s="414"/>
      <c r="E535" s="414"/>
      <c r="F535" s="414"/>
      <c r="G535" s="414"/>
      <c r="H535" s="414"/>
      <c r="I535" s="414"/>
      <c r="J535" s="414"/>
      <c r="K535" s="414"/>
      <c r="L535" s="414"/>
      <c r="M535" s="414"/>
    </row>
    <row r="536" spans="2:13" x14ac:dyDescent="0.3">
      <c r="B536" s="414"/>
      <c r="C536" s="438"/>
      <c r="D536" s="414"/>
      <c r="E536" s="414"/>
      <c r="F536" s="414"/>
      <c r="G536" s="414"/>
      <c r="H536" s="414"/>
      <c r="I536" s="414"/>
      <c r="J536" s="414"/>
      <c r="K536" s="414"/>
      <c r="L536" s="414"/>
      <c r="M536" s="414"/>
    </row>
    <row r="537" spans="2:13" x14ac:dyDescent="0.3">
      <c r="B537" s="414"/>
      <c r="C537" s="438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</row>
    <row r="538" spans="2:13" x14ac:dyDescent="0.3">
      <c r="B538" s="414"/>
      <c r="C538" s="438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</row>
    <row r="539" spans="2:13" x14ac:dyDescent="0.3">
      <c r="B539" s="414"/>
      <c r="C539" s="438"/>
      <c r="D539" s="414"/>
      <c r="E539" s="414"/>
      <c r="F539" s="414"/>
      <c r="G539" s="414"/>
      <c r="H539" s="414"/>
      <c r="I539" s="414"/>
      <c r="J539" s="414"/>
      <c r="K539" s="414"/>
      <c r="L539" s="414"/>
      <c r="M539" s="414"/>
    </row>
    <row r="540" spans="2:13" x14ac:dyDescent="0.3">
      <c r="B540" s="414"/>
      <c r="C540" s="438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</row>
    <row r="541" spans="2:13" x14ac:dyDescent="0.3">
      <c r="B541" s="414"/>
      <c r="C541" s="438"/>
      <c r="D541" s="414"/>
      <c r="E541" s="414"/>
      <c r="F541" s="414"/>
      <c r="G541" s="414"/>
      <c r="H541" s="414"/>
      <c r="I541" s="414"/>
      <c r="J541" s="414"/>
      <c r="K541" s="414"/>
      <c r="L541" s="414"/>
      <c r="M541" s="414"/>
    </row>
    <row r="542" spans="2:13" x14ac:dyDescent="0.3">
      <c r="B542" s="414"/>
      <c r="C542" s="438"/>
      <c r="D542" s="414"/>
      <c r="E542" s="414"/>
      <c r="F542" s="414"/>
      <c r="G542" s="414"/>
      <c r="H542" s="414"/>
      <c r="I542" s="414"/>
      <c r="J542" s="414"/>
      <c r="K542" s="414"/>
      <c r="L542" s="414"/>
      <c r="M542" s="414"/>
    </row>
    <row r="543" spans="2:13" x14ac:dyDescent="0.3">
      <c r="B543" s="414"/>
      <c r="C543" s="438"/>
      <c r="D543" s="414"/>
      <c r="E543" s="414"/>
      <c r="F543" s="414"/>
      <c r="G543" s="414"/>
      <c r="H543" s="414"/>
      <c r="I543" s="414"/>
      <c r="J543" s="414"/>
      <c r="K543" s="414"/>
      <c r="L543" s="414"/>
      <c r="M543" s="414"/>
    </row>
    <row r="544" spans="2:13" x14ac:dyDescent="0.3">
      <c r="B544" s="414"/>
      <c r="C544" s="438"/>
      <c r="D544" s="414"/>
      <c r="E544" s="414"/>
      <c r="F544" s="414"/>
      <c r="G544" s="414"/>
      <c r="H544" s="414"/>
      <c r="I544" s="414"/>
      <c r="J544" s="414"/>
      <c r="K544" s="414"/>
      <c r="L544" s="414"/>
      <c r="M544" s="414"/>
    </row>
    <row r="545" spans="2:13" x14ac:dyDescent="0.3">
      <c r="B545" s="414"/>
      <c r="C545" s="438"/>
      <c r="D545" s="414"/>
      <c r="E545" s="414"/>
      <c r="F545" s="414"/>
      <c r="G545" s="414"/>
      <c r="H545" s="414"/>
      <c r="I545" s="414"/>
      <c r="J545" s="414"/>
      <c r="K545" s="414"/>
      <c r="L545" s="414"/>
      <c r="M545" s="414"/>
    </row>
    <row r="546" spans="2:13" x14ac:dyDescent="0.3">
      <c r="B546" s="414"/>
      <c r="C546" s="438"/>
      <c r="D546" s="414"/>
      <c r="E546" s="414"/>
      <c r="F546" s="414"/>
      <c r="G546" s="414"/>
      <c r="H546" s="414"/>
      <c r="I546" s="414"/>
      <c r="J546" s="414"/>
      <c r="K546" s="414"/>
      <c r="L546" s="414"/>
      <c r="M546" s="414"/>
    </row>
    <row r="547" spans="2:13" x14ac:dyDescent="0.3">
      <c r="B547" s="414"/>
      <c r="C547" s="438"/>
      <c r="D547" s="414"/>
      <c r="E547" s="414"/>
      <c r="F547" s="414"/>
      <c r="G547" s="414"/>
      <c r="H547" s="414"/>
      <c r="I547" s="414"/>
      <c r="J547" s="414"/>
      <c r="K547" s="414"/>
      <c r="L547" s="414"/>
      <c r="M547" s="414"/>
    </row>
    <row r="548" spans="2:13" x14ac:dyDescent="0.3">
      <c r="B548" s="414"/>
      <c r="C548" s="438"/>
      <c r="D548" s="414"/>
      <c r="E548" s="414"/>
      <c r="F548" s="414"/>
      <c r="G548" s="414"/>
      <c r="H548" s="414"/>
      <c r="I548" s="414"/>
      <c r="J548" s="414"/>
      <c r="K548" s="414"/>
      <c r="L548" s="414"/>
      <c r="M548" s="414"/>
    </row>
    <row r="549" spans="2:13" x14ac:dyDescent="0.3">
      <c r="B549" s="414"/>
      <c r="C549" s="438"/>
      <c r="D549" s="414"/>
      <c r="E549" s="414"/>
      <c r="F549" s="414"/>
      <c r="G549" s="414"/>
      <c r="H549" s="414"/>
      <c r="I549" s="414"/>
      <c r="J549" s="414"/>
      <c r="K549" s="414"/>
      <c r="L549" s="414"/>
      <c r="M549" s="414"/>
    </row>
    <row r="550" spans="2:13" x14ac:dyDescent="0.3">
      <c r="B550" s="414"/>
      <c r="C550" s="438"/>
      <c r="D550" s="414"/>
      <c r="E550" s="414"/>
      <c r="F550" s="414"/>
      <c r="G550" s="414"/>
      <c r="H550" s="414"/>
      <c r="I550" s="414"/>
      <c r="J550" s="414"/>
      <c r="K550" s="414"/>
      <c r="L550" s="414"/>
      <c r="M550" s="414"/>
    </row>
    <row r="551" spans="2:13" x14ac:dyDescent="0.3">
      <c r="B551" s="414"/>
      <c r="C551" s="438"/>
      <c r="D551" s="414"/>
      <c r="E551" s="414"/>
      <c r="F551" s="414"/>
      <c r="G551" s="414"/>
      <c r="H551" s="414"/>
      <c r="I551" s="414"/>
      <c r="J551" s="414"/>
      <c r="K551" s="414"/>
      <c r="L551" s="414"/>
      <c r="M551" s="414"/>
    </row>
    <row r="552" spans="2:13" x14ac:dyDescent="0.3">
      <c r="B552" s="414"/>
      <c r="C552" s="438"/>
      <c r="D552" s="414"/>
      <c r="E552" s="414"/>
      <c r="F552" s="414"/>
      <c r="G552" s="414"/>
      <c r="H552" s="414"/>
      <c r="I552" s="414"/>
      <c r="J552" s="414"/>
      <c r="K552" s="414"/>
      <c r="L552" s="414"/>
      <c r="M552" s="414"/>
    </row>
    <row r="553" spans="2:13" x14ac:dyDescent="0.3">
      <c r="B553" s="414"/>
      <c r="C553" s="438"/>
      <c r="D553" s="414"/>
      <c r="E553" s="414"/>
      <c r="F553" s="414"/>
      <c r="G553" s="414"/>
      <c r="H553" s="414"/>
      <c r="I553" s="414"/>
      <c r="J553" s="414"/>
      <c r="K553" s="414"/>
      <c r="L553" s="414"/>
      <c r="M553" s="414"/>
    </row>
    <row r="554" spans="2:13" x14ac:dyDescent="0.3">
      <c r="B554" s="414"/>
      <c r="C554" s="438"/>
      <c r="D554" s="414"/>
      <c r="E554" s="414"/>
      <c r="F554" s="414"/>
      <c r="G554" s="414"/>
      <c r="H554" s="414"/>
      <c r="I554" s="414"/>
      <c r="J554" s="414"/>
      <c r="K554" s="414"/>
      <c r="L554" s="414"/>
      <c r="M554" s="414"/>
    </row>
    <row r="555" spans="2:13" x14ac:dyDescent="0.3">
      <c r="B555" s="414"/>
      <c r="C555" s="438"/>
      <c r="D555" s="414"/>
      <c r="E555" s="414"/>
      <c r="F555" s="414"/>
      <c r="G555" s="414"/>
      <c r="H555" s="414"/>
      <c r="I555" s="414"/>
      <c r="J555" s="414"/>
      <c r="K555" s="414"/>
      <c r="L555" s="414"/>
      <c r="M555" s="414"/>
    </row>
    <row r="556" spans="2:13" x14ac:dyDescent="0.3">
      <c r="B556" s="414"/>
      <c r="C556" s="438"/>
      <c r="D556" s="414"/>
      <c r="E556" s="414"/>
      <c r="F556" s="414"/>
      <c r="G556" s="414"/>
      <c r="H556" s="414"/>
      <c r="I556" s="414"/>
      <c r="J556" s="414"/>
      <c r="K556" s="414"/>
      <c r="L556" s="414"/>
      <c r="M556" s="414"/>
    </row>
    <row r="557" spans="2:13" x14ac:dyDescent="0.3">
      <c r="B557" s="414"/>
      <c r="C557" s="438"/>
      <c r="D557" s="414"/>
      <c r="E557" s="414"/>
      <c r="F557" s="414"/>
      <c r="G557" s="414"/>
      <c r="H557" s="414"/>
      <c r="I557" s="414"/>
      <c r="J557" s="414"/>
      <c r="K557" s="414"/>
      <c r="L557" s="414"/>
      <c r="M557" s="414"/>
    </row>
    <row r="558" spans="2:13" x14ac:dyDescent="0.3">
      <c r="B558" s="414"/>
      <c r="C558" s="438"/>
      <c r="D558" s="414"/>
      <c r="E558" s="414"/>
      <c r="F558" s="414"/>
      <c r="G558" s="414"/>
      <c r="H558" s="414"/>
      <c r="I558" s="414"/>
      <c r="J558" s="414"/>
      <c r="K558" s="414"/>
      <c r="L558" s="414"/>
      <c r="M558" s="414"/>
    </row>
    <row r="559" spans="2:13" x14ac:dyDescent="0.3">
      <c r="B559" s="414"/>
      <c r="C559" s="438"/>
      <c r="D559" s="414"/>
      <c r="E559" s="414"/>
      <c r="F559" s="414"/>
      <c r="G559" s="414"/>
      <c r="H559" s="414"/>
      <c r="I559" s="414"/>
      <c r="J559" s="414"/>
      <c r="K559" s="414"/>
      <c r="L559" s="414"/>
      <c r="M559" s="414"/>
    </row>
    <row r="560" spans="2:13" x14ac:dyDescent="0.3">
      <c r="B560" s="414"/>
      <c r="C560" s="438"/>
      <c r="D560" s="414"/>
      <c r="E560" s="414"/>
      <c r="F560" s="414"/>
      <c r="G560" s="414"/>
      <c r="H560" s="414"/>
      <c r="I560" s="414"/>
      <c r="J560" s="414"/>
      <c r="K560" s="414"/>
      <c r="L560" s="414"/>
      <c r="M560" s="414"/>
    </row>
    <row r="561" spans="2:13" x14ac:dyDescent="0.3">
      <c r="B561" s="414"/>
      <c r="C561" s="438"/>
      <c r="D561" s="414"/>
      <c r="E561" s="414"/>
      <c r="F561" s="414"/>
      <c r="G561" s="414"/>
      <c r="H561" s="414"/>
      <c r="I561" s="414"/>
      <c r="J561" s="414"/>
      <c r="K561" s="414"/>
      <c r="L561" s="414"/>
      <c r="M561" s="414"/>
    </row>
    <row r="562" spans="2:13" x14ac:dyDescent="0.3">
      <c r="B562" s="414"/>
      <c r="C562" s="438"/>
      <c r="D562" s="414"/>
      <c r="E562" s="414"/>
      <c r="F562" s="414"/>
      <c r="G562" s="414"/>
      <c r="H562" s="414"/>
      <c r="I562" s="414"/>
      <c r="J562" s="414"/>
      <c r="K562" s="414"/>
      <c r="L562" s="414"/>
      <c r="M562" s="414"/>
    </row>
    <row r="563" spans="2:13" x14ac:dyDescent="0.3">
      <c r="B563" s="414"/>
      <c r="C563" s="438"/>
      <c r="D563" s="414"/>
      <c r="E563" s="414"/>
      <c r="F563" s="414"/>
      <c r="G563" s="414"/>
      <c r="H563" s="414"/>
      <c r="I563" s="414"/>
      <c r="J563" s="414"/>
      <c r="K563" s="414"/>
      <c r="L563" s="414"/>
      <c r="M563" s="414"/>
    </row>
    <row r="564" spans="2:13" x14ac:dyDescent="0.3">
      <c r="B564" s="414"/>
      <c r="C564" s="438"/>
      <c r="D564" s="414"/>
      <c r="E564" s="414"/>
      <c r="F564" s="414"/>
      <c r="G564" s="414"/>
      <c r="H564" s="414"/>
      <c r="I564" s="414"/>
      <c r="J564" s="414"/>
      <c r="K564" s="414"/>
      <c r="L564" s="414"/>
      <c r="M564" s="414"/>
    </row>
    <row r="565" spans="2:13" x14ac:dyDescent="0.3">
      <c r="B565" s="414"/>
      <c r="C565" s="438"/>
      <c r="D565" s="414"/>
      <c r="E565" s="414"/>
      <c r="F565" s="414"/>
      <c r="G565" s="414"/>
      <c r="H565" s="414"/>
      <c r="I565" s="414"/>
      <c r="J565" s="414"/>
      <c r="K565" s="414"/>
      <c r="L565" s="414"/>
      <c r="M565" s="414"/>
    </row>
    <row r="566" spans="2:13" x14ac:dyDescent="0.3">
      <c r="B566" s="414"/>
      <c r="C566" s="438"/>
      <c r="D566" s="414"/>
      <c r="E566" s="414"/>
      <c r="F566" s="414"/>
      <c r="G566" s="414"/>
      <c r="H566" s="414"/>
      <c r="I566" s="414"/>
      <c r="J566" s="414"/>
      <c r="K566" s="414"/>
      <c r="L566" s="414"/>
      <c r="M566" s="414"/>
    </row>
    <row r="567" spans="2:13" x14ac:dyDescent="0.3">
      <c r="B567" s="414"/>
      <c r="C567" s="438"/>
      <c r="D567" s="414"/>
      <c r="E567" s="414"/>
      <c r="F567" s="414"/>
      <c r="G567" s="414"/>
      <c r="H567" s="414"/>
      <c r="I567" s="414"/>
      <c r="J567" s="414"/>
      <c r="K567" s="414"/>
      <c r="L567" s="414"/>
      <c r="M567" s="414"/>
    </row>
    <row r="568" spans="2:13" x14ac:dyDescent="0.3">
      <c r="B568" s="414"/>
      <c r="C568" s="438"/>
      <c r="D568" s="414"/>
      <c r="E568" s="414"/>
      <c r="F568" s="414"/>
      <c r="G568" s="414"/>
      <c r="H568" s="414"/>
      <c r="I568" s="414"/>
      <c r="J568" s="414"/>
      <c r="K568" s="414"/>
      <c r="L568" s="414"/>
      <c r="M568" s="414"/>
    </row>
    <row r="569" spans="2:13" x14ac:dyDescent="0.3">
      <c r="B569" s="414"/>
      <c r="C569" s="438"/>
      <c r="D569" s="414"/>
      <c r="E569" s="414"/>
      <c r="F569" s="414"/>
      <c r="G569" s="414"/>
      <c r="H569" s="414"/>
      <c r="I569" s="414"/>
      <c r="J569" s="414"/>
      <c r="K569" s="414"/>
      <c r="L569" s="414"/>
      <c r="M569" s="414"/>
    </row>
    <row r="570" spans="2:13" x14ac:dyDescent="0.3">
      <c r="B570" s="414"/>
      <c r="C570" s="438"/>
      <c r="D570" s="414"/>
      <c r="E570" s="414"/>
      <c r="F570" s="414"/>
      <c r="G570" s="414"/>
      <c r="H570" s="414"/>
      <c r="I570" s="414"/>
      <c r="J570" s="414"/>
      <c r="K570" s="414"/>
      <c r="L570" s="414"/>
      <c r="M570" s="414"/>
    </row>
    <row r="571" spans="2:13" x14ac:dyDescent="0.3">
      <c r="B571" s="414"/>
      <c r="C571" s="438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</row>
    <row r="572" spans="2:13" x14ac:dyDescent="0.3">
      <c r="B572" s="414"/>
      <c r="C572" s="438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</row>
    <row r="573" spans="2:13" x14ac:dyDescent="0.3">
      <c r="B573" s="414"/>
      <c r="C573" s="438"/>
      <c r="D573" s="414"/>
      <c r="E573" s="414"/>
      <c r="F573" s="414"/>
      <c r="G573" s="414"/>
      <c r="H573" s="414"/>
      <c r="I573" s="414"/>
      <c r="J573" s="414"/>
      <c r="K573" s="414"/>
      <c r="L573" s="414"/>
      <c r="M573" s="414"/>
    </row>
    <row r="574" spans="2:13" x14ac:dyDescent="0.3">
      <c r="B574" s="414"/>
      <c r="C574" s="438"/>
      <c r="D574" s="414"/>
      <c r="E574" s="414"/>
      <c r="F574" s="414"/>
      <c r="G574" s="414"/>
      <c r="H574" s="414"/>
      <c r="I574" s="414"/>
      <c r="J574" s="414"/>
      <c r="K574" s="414"/>
      <c r="L574" s="414"/>
      <c r="M574" s="414"/>
    </row>
    <row r="575" spans="2:13" x14ac:dyDescent="0.3">
      <c r="B575" s="414"/>
      <c r="C575" s="438"/>
      <c r="D575" s="414"/>
      <c r="E575" s="414"/>
      <c r="F575" s="414"/>
      <c r="G575" s="414"/>
      <c r="H575" s="414"/>
      <c r="I575" s="414"/>
      <c r="J575" s="414"/>
      <c r="K575" s="414"/>
      <c r="L575" s="414"/>
      <c r="M575" s="414"/>
    </row>
    <row r="576" spans="2:13" x14ac:dyDescent="0.3">
      <c r="B576" s="414"/>
      <c r="C576" s="438"/>
      <c r="D576" s="414"/>
      <c r="E576" s="414"/>
      <c r="F576" s="414"/>
      <c r="G576" s="414"/>
      <c r="H576" s="414"/>
      <c r="I576" s="414"/>
      <c r="J576" s="414"/>
      <c r="K576" s="414"/>
      <c r="L576" s="414"/>
      <c r="M576" s="414"/>
    </row>
    <row r="577" spans="2:13" x14ac:dyDescent="0.3">
      <c r="B577" s="414"/>
      <c r="C577" s="438"/>
      <c r="D577" s="414"/>
      <c r="E577" s="414"/>
      <c r="F577" s="414"/>
      <c r="G577" s="414"/>
      <c r="H577" s="414"/>
      <c r="I577" s="414"/>
      <c r="J577" s="414"/>
      <c r="K577" s="414"/>
      <c r="L577" s="414"/>
      <c r="M577" s="414"/>
    </row>
    <row r="578" spans="2:13" x14ac:dyDescent="0.3">
      <c r="B578" s="414"/>
      <c r="C578" s="438"/>
      <c r="D578" s="414"/>
      <c r="E578" s="414"/>
      <c r="F578" s="414"/>
      <c r="G578" s="414"/>
      <c r="H578" s="414"/>
      <c r="I578" s="414"/>
      <c r="J578" s="414"/>
      <c r="K578" s="414"/>
      <c r="L578" s="414"/>
      <c r="M578" s="414"/>
    </row>
    <row r="579" spans="2:13" x14ac:dyDescent="0.3">
      <c r="B579" s="414"/>
      <c r="C579" s="438"/>
      <c r="D579" s="414"/>
      <c r="E579" s="414"/>
      <c r="F579" s="414"/>
      <c r="G579" s="414"/>
      <c r="H579" s="414"/>
      <c r="I579" s="414"/>
      <c r="J579" s="414"/>
      <c r="K579" s="414"/>
      <c r="L579" s="414"/>
      <c r="M579" s="414"/>
    </row>
    <row r="580" spans="2:13" x14ac:dyDescent="0.3">
      <c r="B580" s="414"/>
      <c r="C580" s="438"/>
      <c r="D580" s="414"/>
      <c r="E580" s="414"/>
      <c r="F580" s="414"/>
      <c r="G580" s="414"/>
      <c r="H580" s="414"/>
      <c r="I580" s="414"/>
      <c r="J580" s="414"/>
      <c r="K580" s="414"/>
      <c r="L580" s="414"/>
      <c r="M580" s="414"/>
    </row>
    <row r="581" spans="2:13" x14ac:dyDescent="0.3">
      <c r="B581" s="414"/>
      <c r="C581" s="438"/>
      <c r="D581" s="414"/>
      <c r="E581" s="414"/>
      <c r="F581" s="414"/>
      <c r="G581" s="414"/>
      <c r="H581" s="414"/>
      <c r="I581" s="414"/>
      <c r="J581" s="414"/>
      <c r="K581" s="414"/>
      <c r="L581" s="414"/>
      <c r="M581" s="414"/>
    </row>
    <row r="582" spans="2:13" x14ac:dyDescent="0.3">
      <c r="B582" s="414"/>
      <c r="C582" s="438"/>
      <c r="D582" s="414"/>
      <c r="E582" s="414"/>
      <c r="F582" s="414"/>
      <c r="G582" s="414"/>
      <c r="H582" s="414"/>
      <c r="I582" s="414"/>
      <c r="J582" s="414"/>
      <c r="K582" s="414"/>
      <c r="L582" s="414"/>
      <c r="M582" s="414"/>
    </row>
    <row r="583" spans="2:13" x14ac:dyDescent="0.3">
      <c r="B583" s="414"/>
      <c r="C583" s="438"/>
      <c r="D583" s="414"/>
      <c r="E583" s="414"/>
      <c r="F583" s="414"/>
      <c r="G583" s="414"/>
      <c r="H583" s="414"/>
      <c r="I583" s="414"/>
      <c r="J583" s="414"/>
      <c r="K583" s="414"/>
      <c r="L583" s="414"/>
      <c r="M583" s="414"/>
    </row>
    <row r="584" spans="2:13" x14ac:dyDescent="0.3">
      <c r="B584" s="414"/>
      <c r="C584" s="438"/>
      <c r="D584" s="414"/>
      <c r="E584" s="414"/>
      <c r="F584" s="414"/>
      <c r="G584" s="414"/>
      <c r="H584" s="414"/>
      <c r="I584" s="414"/>
      <c r="J584" s="414"/>
      <c r="K584" s="414"/>
      <c r="L584" s="414"/>
      <c r="M584" s="414"/>
    </row>
    <row r="585" spans="2:13" x14ac:dyDescent="0.3">
      <c r="B585" s="414"/>
      <c r="C585" s="438"/>
      <c r="D585" s="414"/>
      <c r="E585" s="414"/>
      <c r="F585" s="414"/>
      <c r="G585" s="414"/>
      <c r="H585" s="414"/>
      <c r="I585" s="414"/>
      <c r="J585" s="414"/>
      <c r="K585" s="414"/>
      <c r="L585" s="414"/>
      <c r="M585" s="414"/>
    </row>
    <row r="586" spans="2:13" x14ac:dyDescent="0.3">
      <c r="B586" s="414"/>
      <c r="C586" s="438"/>
      <c r="D586" s="414"/>
      <c r="E586" s="414"/>
      <c r="F586" s="414"/>
      <c r="G586" s="414"/>
      <c r="H586" s="414"/>
      <c r="I586" s="414"/>
      <c r="J586" s="414"/>
      <c r="K586" s="414"/>
      <c r="L586" s="414"/>
      <c r="M586" s="414"/>
    </row>
    <row r="587" spans="2:13" x14ac:dyDescent="0.3">
      <c r="B587" s="414"/>
      <c r="C587" s="438"/>
      <c r="D587" s="414"/>
      <c r="E587" s="414"/>
      <c r="F587" s="414"/>
      <c r="G587" s="414"/>
      <c r="H587" s="414"/>
      <c r="I587" s="414"/>
      <c r="J587" s="414"/>
      <c r="K587" s="414"/>
      <c r="L587" s="414"/>
      <c r="M587" s="414"/>
    </row>
    <row r="588" spans="2:13" x14ac:dyDescent="0.3">
      <c r="B588" s="414"/>
      <c r="C588" s="438"/>
      <c r="D588" s="414"/>
      <c r="E588" s="414"/>
      <c r="F588" s="414"/>
      <c r="G588" s="414"/>
      <c r="H588" s="414"/>
      <c r="I588" s="414"/>
      <c r="J588" s="414"/>
      <c r="K588" s="414"/>
      <c r="L588" s="414"/>
      <c r="M588" s="414"/>
    </row>
    <row r="589" spans="2:13" x14ac:dyDescent="0.3">
      <c r="B589" s="414"/>
      <c r="C589" s="438"/>
      <c r="D589" s="414"/>
      <c r="E589" s="414"/>
      <c r="F589" s="414"/>
      <c r="G589" s="414"/>
      <c r="H589" s="414"/>
      <c r="I589" s="414"/>
      <c r="J589" s="414"/>
      <c r="K589" s="414"/>
      <c r="L589" s="414"/>
      <c r="M589" s="414"/>
    </row>
    <row r="590" spans="2:13" x14ac:dyDescent="0.3">
      <c r="B590" s="414"/>
      <c r="C590" s="438"/>
      <c r="D590" s="414"/>
      <c r="E590" s="414"/>
      <c r="F590" s="414"/>
      <c r="G590" s="414"/>
      <c r="H590" s="414"/>
      <c r="I590" s="414"/>
      <c r="J590" s="414"/>
      <c r="K590" s="414"/>
      <c r="L590" s="414"/>
      <c r="M590" s="414"/>
    </row>
    <row r="591" spans="2:13" x14ac:dyDescent="0.3">
      <c r="B591" s="414"/>
      <c r="C591" s="438"/>
      <c r="D591" s="414"/>
      <c r="E591" s="414"/>
      <c r="F591" s="414"/>
      <c r="G591" s="414"/>
      <c r="H591" s="414"/>
      <c r="I591" s="414"/>
      <c r="J591" s="414"/>
      <c r="K591" s="414"/>
      <c r="L591" s="414"/>
      <c r="M591" s="414"/>
    </row>
    <row r="592" spans="2:13" x14ac:dyDescent="0.3">
      <c r="B592" s="414"/>
      <c r="C592" s="438"/>
      <c r="D592" s="414"/>
      <c r="E592" s="414"/>
      <c r="F592" s="414"/>
      <c r="G592" s="414"/>
      <c r="H592" s="414"/>
      <c r="I592" s="414"/>
      <c r="J592" s="414"/>
      <c r="K592" s="414"/>
      <c r="L592" s="414"/>
      <c r="M592" s="414"/>
    </row>
    <row r="593" spans="2:13" x14ac:dyDescent="0.3">
      <c r="B593" s="414"/>
      <c r="C593" s="438"/>
      <c r="D593" s="414"/>
      <c r="E593" s="414"/>
      <c r="F593" s="414"/>
      <c r="G593" s="414"/>
      <c r="H593" s="414"/>
      <c r="I593" s="414"/>
      <c r="J593" s="414"/>
      <c r="K593" s="414"/>
      <c r="L593" s="414"/>
      <c r="M593" s="414"/>
    </row>
    <row r="594" spans="2:13" x14ac:dyDescent="0.3">
      <c r="B594" s="414"/>
      <c r="C594" s="438"/>
      <c r="D594" s="414"/>
      <c r="E594" s="414"/>
      <c r="F594" s="414"/>
      <c r="G594" s="414"/>
      <c r="H594" s="414"/>
      <c r="I594" s="414"/>
      <c r="J594" s="414"/>
      <c r="K594" s="414"/>
      <c r="L594" s="414"/>
      <c r="M594" s="414"/>
    </row>
    <row r="595" spans="2:13" x14ac:dyDescent="0.3">
      <c r="B595" s="414"/>
      <c r="C595" s="438"/>
      <c r="D595" s="414"/>
      <c r="E595" s="414"/>
      <c r="F595" s="414"/>
      <c r="G595" s="414"/>
      <c r="H595" s="414"/>
      <c r="I595" s="414"/>
      <c r="J595" s="414"/>
      <c r="K595" s="414"/>
      <c r="L595" s="414"/>
      <c r="M595" s="414"/>
    </row>
    <row r="596" spans="2:13" x14ac:dyDescent="0.3">
      <c r="B596" s="414"/>
      <c r="C596" s="438"/>
      <c r="D596" s="414"/>
      <c r="E596" s="414"/>
      <c r="F596" s="414"/>
      <c r="G596" s="414"/>
      <c r="H596" s="414"/>
      <c r="I596" s="414"/>
      <c r="J596" s="414"/>
      <c r="K596" s="414"/>
      <c r="L596" s="414"/>
      <c r="M596" s="414"/>
    </row>
    <row r="597" spans="2:13" x14ac:dyDescent="0.3">
      <c r="B597" s="414"/>
      <c r="C597" s="438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</row>
    <row r="598" spans="2:13" x14ac:dyDescent="0.3">
      <c r="B598" s="414"/>
      <c r="C598" s="438"/>
      <c r="D598" s="414"/>
      <c r="E598" s="414"/>
      <c r="F598" s="414"/>
      <c r="G598" s="414"/>
      <c r="H598" s="414"/>
      <c r="I598" s="414"/>
      <c r="J598" s="414"/>
      <c r="K598" s="414"/>
      <c r="L598" s="414"/>
      <c r="M598" s="414"/>
    </row>
    <row r="599" spans="2:13" x14ac:dyDescent="0.3">
      <c r="B599" s="414"/>
      <c r="C599" s="438"/>
      <c r="D599" s="414"/>
      <c r="E599" s="414"/>
      <c r="F599" s="414"/>
      <c r="G599" s="414"/>
      <c r="H599" s="414"/>
      <c r="I599" s="414"/>
      <c r="J599" s="414"/>
      <c r="K599" s="414"/>
      <c r="L599" s="414"/>
      <c r="M599" s="414"/>
    </row>
    <row r="600" spans="2:13" x14ac:dyDescent="0.3">
      <c r="B600" s="414"/>
      <c r="C600" s="438"/>
      <c r="D600" s="414"/>
      <c r="E600" s="414"/>
      <c r="F600" s="414"/>
      <c r="G600" s="414"/>
      <c r="H600" s="414"/>
      <c r="I600" s="414"/>
      <c r="J600" s="414"/>
      <c r="K600" s="414"/>
      <c r="L600" s="414"/>
      <c r="M600" s="414"/>
    </row>
    <row r="601" spans="2:13" x14ac:dyDescent="0.3">
      <c r="B601" s="414"/>
      <c r="C601" s="438"/>
      <c r="D601" s="414"/>
      <c r="E601" s="414"/>
      <c r="F601" s="414"/>
      <c r="G601" s="414"/>
      <c r="H601" s="414"/>
      <c r="I601" s="414"/>
      <c r="J601" s="414"/>
      <c r="K601" s="414"/>
      <c r="L601" s="414"/>
      <c r="M601" s="414"/>
    </row>
    <row r="602" spans="2:13" x14ac:dyDescent="0.3">
      <c r="B602" s="414"/>
      <c r="C602" s="438"/>
      <c r="D602" s="414"/>
      <c r="E602" s="414"/>
      <c r="F602" s="414"/>
      <c r="G602" s="414"/>
      <c r="H602" s="414"/>
      <c r="I602" s="414"/>
      <c r="J602" s="414"/>
      <c r="K602" s="414"/>
      <c r="L602" s="414"/>
      <c r="M602" s="414"/>
    </row>
    <row r="603" spans="2:13" x14ac:dyDescent="0.3">
      <c r="B603" s="414"/>
      <c r="C603" s="438"/>
      <c r="D603" s="414"/>
      <c r="E603" s="414"/>
      <c r="F603" s="414"/>
      <c r="G603" s="414"/>
      <c r="H603" s="414"/>
      <c r="I603" s="414"/>
      <c r="J603" s="414"/>
      <c r="K603" s="414"/>
      <c r="L603" s="414"/>
      <c r="M603" s="414"/>
    </row>
    <row r="604" spans="2:13" x14ac:dyDescent="0.3">
      <c r="B604" s="414"/>
      <c r="C604" s="438"/>
      <c r="D604" s="414"/>
      <c r="E604" s="414"/>
      <c r="F604" s="414"/>
      <c r="G604" s="414"/>
      <c r="H604" s="414"/>
      <c r="I604" s="414"/>
      <c r="J604" s="414"/>
      <c r="K604" s="414"/>
      <c r="L604" s="414"/>
      <c r="M604" s="414"/>
    </row>
    <row r="605" spans="2:13" x14ac:dyDescent="0.3">
      <c r="B605" s="414"/>
      <c r="C605" s="438"/>
      <c r="D605" s="414"/>
      <c r="E605" s="414"/>
      <c r="F605" s="414"/>
      <c r="G605" s="414"/>
      <c r="H605" s="414"/>
      <c r="I605" s="414"/>
      <c r="J605" s="414"/>
      <c r="K605" s="414"/>
      <c r="L605" s="414"/>
      <c r="M605" s="414"/>
    </row>
    <row r="606" spans="2:13" x14ac:dyDescent="0.3">
      <c r="B606" s="414"/>
      <c r="C606" s="438"/>
      <c r="D606" s="414"/>
      <c r="E606" s="414"/>
      <c r="F606" s="414"/>
      <c r="G606" s="414"/>
      <c r="H606" s="414"/>
      <c r="I606" s="414"/>
      <c r="J606" s="414"/>
      <c r="K606" s="414"/>
      <c r="L606" s="414"/>
      <c r="M606" s="414"/>
    </row>
    <row r="607" spans="2:13" x14ac:dyDescent="0.3">
      <c r="B607" s="414"/>
      <c r="C607" s="438"/>
      <c r="D607" s="414"/>
      <c r="E607" s="414"/>
      <c r="F607" s="414"/>
      <c r="G607" s="414"/>
      <c r="H607" s="414"/>
      <c r="I607" s="414"/>
      <c r="J607" s="414"/>
      <c r="K607" s="414"/>
      <c r="L607" s="414"/>
      <c r="M607" s="414"/>
    </row>
    <row r="608" spans="2:13" x14ac:dyDescent="0.3">
      <c r="B608" s="414"/>
      <c r="C608" s="438"/>
      <c r="D608" s="414"/>
      <c r="E608" s="414"/>
      <c r="F608" s="414"/>
      <c r="G608" s="414"/>
      <c r="H608" s="414"/>
      <c r="I608" s="414"/>
      <c r="J608" s="414"/>
      <c r="K608" s="414"/>
      <c r="L608" s="414"/>
      <c r="M608" s="414"/>
    </row>
    <row r="609" spans="2:13" x14ac:dyDescent="0.3">
      <c r="B609" s="414"/>
      <c r="C609" s="438"/>
      <c r="D609" s="414"/>
      <c r="E609" s="414"/>
      <c r="F609" s="414"/>
      <c r="G609" s="414"/>
      <c r="H609" s="414"/>
      <c r="I609" s="414"/>
      <c r="J609" s="414"/>
      <c r="K609" s="414"/>
      <c r="L609" s="414"/>
      <c r="M609" s="414"/>
    </row>
    <row r="610" spans="2:13" x14ac:dyDescent="0.3">
      <c r="B610" s="414"/>
      <c r="C610" s="438"/>
      <c r="D610" s="414"/>
      <c r="E610" s="414"/>
      <c r="F610" s="414"/>
      <c r="G610" s="414"/>
      <c r="H610" s="414"/>
      <c r="I610" s="414"/>
      <c r="J610" s="414"/>
      <c r="K610" s="414"/>
      <c r="L610" s="414"/>
      <c r="M610" s="414"/>
    </row>
    <row r="611" spans="2:13" x14ac:dyDescent="0.3">
      <c r="B611" s="414"/>
      <c r="C611" s="438"/>
      <c r="D611" s="414"/>
      <c r="E611" s="414"/>
      <c r="F611" s="414"/>
      <c r="G611" s="414"/>
      <c r="H611" s="414"/>
      <c r="I611" s="414"/>
      <c r="J611" s="414"/>
      <c r="K611" s="414"/>
      <c r="L611" s="414"/>
      <c r="M611" s="414"/>
    </row>
    <row r="612" spans="2:13" x14ac:dyDescent="0.3">
      <c r="B612" s="414"/>
      <c r="C612" s="438"/>
      <c r="D612" s="414"/>
      <c r="E612" s="414"/>
      <c r="F612" s="414"/>
      <c r="G612" s="414"/>
      <c r="H612" s="414"/>
      <c r="I612" s="414"/>
      <c r="J612" s="414"/>
      <c r="K612" s="414"/>
      <c r="L612" s="414"/>
      <c r="M612" s="414"/>
    </row>
    <row r="613" spans="2:13" x14ac:dyDescent="0.3">
      <c r="B613" s="414"/>
      <c r="C613" s="438"/>
      <c r="D613" s="414"/>
      <c r="E613" s="414"/>
      <c r="F613" s="414"/>
      <c r="G613" s="414"/>
      <c r="H613" s="414"/>
      <c r="I613" s="414"/>
      <c r="J613" s="414"/>
      <c r="K613" s="414"/>
      <c r="L613" s="414"/>
      <c r="M613" s="414"/>
    </row>
    <row r="614" spans="2:13" x14ac:dyDescent="0.3">
      <c r="B614" s="414"/>
      <c r="C614" s="438"/>
      <c r="D614" s="414"/>
      <c r="E614" s="414"/>
      <c r="F614" s="414"/>
      <c r="G614" s="414"/>
      <c r="H614" s="414"/>
      <c r="I614" s="414"/>
      <c r="J614" s="414"/>
      <c r="K614" s="414"/>
      <c r="L614" s="414"/>
      <c r="M614" s="414"/>
    </row>
    <row r="615" spans="2:13" x14ac:dyDescent="0.3">
      <c r="B615" s="414"/>
      <c r="C615" s="438"/>
      <c r="D615" s="414"/>
      <c r="E615" s="414"/>
      <c r="F615" s="414"/>
      <c r="G615" s="414"/>
      <c r="H615" s="414"/>
      <c r="I615" s="414"/>
      <c r="J615" s="414"/>
      <c r="K615" s="414"/>
      <c r="L615" s="414"/>
      <c r="M615" s="414"/>
    </row>
    <row r="616" spans="2:13" x14ac:dyDescent="0.3">
      <c r="B616" s="414"/>
      <c r="C616" s="438"/>
      <c r="D616" s="414"/>
      <c r="E616" s="414"/>
      <c r="F616" s="414"/>
      <c r="G616" s="414"/>
      <c r="H616" s="414"/>
      <c r="I616" s="414"/>
      <c r="J616" s="414"/>
      <c r="K616" s="414"/>
      <c r="L616" s="414"/>
      <c r="M616" s="414"/>
    </row>
    <row r="617" spans="2:13" x14ac:dyDescent="0.3">
      <c r="B617" s="414"/>
      <c r="C617" s="438"/>
      <c r="D617" s="414"/>
      <c r="E617" s="414"/>
      <c r="F617" s="414"/>
      <c r="G617" s="414"/>
      <c r="H617" s="414"/>
      <c r="I617" s="414"/>
      <c r="J617" s="414"/>
      <c r="K617" s="414"/>
      <c r="L617" s="414"/>
      <c r="M617" s="414"/>
    </row>
    <row r="618" spans="2:13" x14ac:dyDescent="0.3">
      <c r="B618" s="414"/>
      <c r="C618" s="438"/>
      <c r="D618" s="414"/>
      <c r="E618" s="414"/>
      <c r="F618" s="414"/>
      <c r="G618" s="414"/>
      <c r="H618" s="414"/>
      <c r="I618" s="414"/>
      <c r="J618" s="414"/>
      <c r="K618" s="414"/>
      <c r="L618" s="414"/>
      <c r="M618" s="414"/>
    </row>
    <row r="619" spans="2:13" x14ac:dyDescent="0.3">
      <c r="B619" s="414"/>
      <c r="C619" s="438"/>
      <c r="D619" s="414"/>
      <c r="E619" s="414"/>
      <c r="F619" s="414"/>
      <c r="G619" s="414"/>
      <c r="H619" s="414"/>
      <c r="I619" s="414"/>
      <c r="J619" s="414"/>
      <c r="K619" s="414"/>
      <c r="L619" s="414"/>
      <c r="M619" s="414"/>
    </row>
    <row r="620" spans="2:13" x14ac:dyDescent="0.3">
      <c r="B620" s="414"/>
      <c r="C620" s="438"/>
      <c r="D620" s="414"/>
      <c r="E620" s="414"/>
      <c r="F620" s="414"/>
      <c r="G620" s="414"/>
      <c r="H620" s="414"/>
      <c r="I620" s="414"/>
      <c r="J620" s="414"/>
      <c r="K620" s="414"/>
      <c r="L620" s="414"/>
      <c r="M620" s="414"/>
    </row>
    <row r="621" spans="2:13" x14ac:dyDescent="0.3">
      <c r="B621" s="414"/>
      <c r="C621" s="438"/>
      <c r="D621" s="414"/>
      <c r="E621" s="414"/>
      <c r="F621" s="414"/>
      <c r="G621" s="414"/>
      <c r="H621" s="414"/>
      <c r="I621" s="414"/>
      <c r="J621" s="414"/>
      <c r="K621" s="414"/>
      <c r="L621" s="414"/>
      <c r="M621" s="414"/>
    </row>
    <row r="622" spans="2:13" x14ac:dyDescent="0.3">
      <c r="B622" s="414"/>
      <c r="C622" s="438"/>
      <c r="D622" s="414"/>
      <c r="E622" s="414"/>
      <c r="F622" s="414"/>
      <c r="G622" s="414"/>
      <c r="H622" s="414"/>
      <c r="I622" s="414"/>
      <c r="J622" s="414"/>
      <c r="K622" s="414"/>
      <c r="L622" s="414"/>
      <c r="M622" s="414"/>
    </row>
    <row r="623" spans="2:13" x14ac:dyDescent="0.3">
      <c r="B623" s="414"/>
      <c r="C623" s="438"/>
      <c r="D623" s="414"/>
      <c r="E623" s="414"/>
      <c r="F623" s="414"/>
      <c r="G623" s="414"/>
      <c r="H623" s="414"/>
      <c r="I623" s="414"/>
      <c r="J623" s="414"/>
      <c r="K623" s="414"/>
      <c r="L623" s="414"/>
      <c r="M623" s="414"/>
    </row>
    <row r="624" spans="2:13" x14ac:dyDescent="0.3">
      <c r="B624" s="414"/>
      <c r="C624" s="438"/>
      <c r="D624" s="414"/>
      <c r="E624" s="414"/>
      <c r="F624" s="414"/>
      <c r="G624" s="414"/>
      <c r="H624" s="414"/>
      <c r="I624" s="414"/>
      <c r="J624" s="414"/>
      <c r="K624" s="414"/>
      <c r="L624" s="414"/>
      <c r="M624" s="414"/>
    </row>
    <row r="625" spans="2:13" x14ac:dyDescent="0.3">
      <c r="B625" s="414"/>
      <c r="C625" s="438"/>
      <c r="D625" s="414"/>
      <c r="E625" s="414"/>
      <c r="F625" s="414"/>
      <c r="G625" s="414"/>
      <c r="H625" s="414"/>
      <c r="I625" s="414"/>
      <c r="J625" s="414"/>
      <c r="K625" s="414"/>
      <c r="L625" s="414"/>
      <c r="M625" s="414"/>
    </row>
    <row r="626" spans="2:13" x14ac:dyDescent="0.3">
      <c r="B626" s="414"/>
      <c r="C626" s="438"/>
      <c r="D626" s="414"/>
      <c r="E626" s="414"/>
      <c r="F626" s="414"/>
      <c r="G626" s="414"/>
      <c r="H626" s="414"/>
      <c r="I626" s="414"/>
      <c r="J626" s="414"/>
      <c r="K626" s="414"/>
      <c r="L626" s="414"/>
      <c r="M626" s="414"/>
    </row>
    <row r="627" spans="2:13" x14ac:dyDescent="0.3">
      <c r="B627" s="414"/>
      <c r="C627" s="438"/>
      <c r="D627" s="414"/>
      <c r="E627" s="414"/>
      <c r="F627" s="414"/>
      <c r="G627" s="414"/>
      <c r="H627" s="414"/>
      <c r="I627" s="414"/>
      <c r="J627" s="414"/>
      <c r="K627" s="414"/>
      <c r="L627" s="414"/>
      <c r="M627" s="414"/>
    </row>
    <row r="628" spans="2:13" x14ac:dyDescent="0.3">
      <c r="B628" s="414"/>
      <c r="C628" s="438"/>
      <c r="D628" s="414"/>
      <c r="E628" s="414"/>
      <c r="F628" s="414"/>
      <c r="G628" s="414"/>
      <c r="H628" s="414"/>
      <c r="I628" s="414"/>
      <c r="J628" s="414"/>
      <c r="K628" s="414"/>
      <c r="L628" s="414"/>
      <c r="M628" s="414"/>
    </row>
    <row r="629" spans="2:13" x14ac:dyDescent="0.3">
      <c r="B629" s="414"/>
      <c r="C629" s="438"/>
      <c r="D629" s="414"/>
      <c r="E629" s="414"/>
      <c r="F629" s="414"/>
      <c r="G629" s="414"/>
      <c r="H629" s="414"/>
      <c r="I629" s="414"/>
      <c r="J629" s="414"/>
      <c r="K629" s="414"/>
      <c r="L629" s="414"/>
      <c r="M629" s="414"/>
    </row>
    <row r="630" spans="2:13" x14ac:dyDescent="0.3">
      <c r="B630" s="414"/>
      <c r="C630" s="438"/>
      <c r="D630" s="414"/>
      <c r="E630" s="414"/>
      <c r="F630" s="414"/>
      <c r="G630" s="414"/>
      <c r="H630" s="414"/>
      <c r="I630" s="414"/>
      <c r="J630" s="414"/>
      <c r="K630" s="414"/>
      <c r="L630" s="414"/>
      <c r="M630" s="414"/>
    </row>
    <row r="631" spans="2:13" x14ac:dyDescent="0.3">
      <c r="B631" s="414"/>
      <c r="C631" s="438"/>
      <c r="D631" s="414"/>
      <c r="E631" s="414"/>
      <c r="F631" s="414"/>
      <c r="G631" s="414"/>
      <c r="H631" s="414"/>
      <c r="I631" s="414"/>
      <c r="J631" s="414"/>
      <c r="K631" s="414"/>
      <c r="L631" s="414"/>
      <c r="M631" s="414"/>
    </row>
    <row r="632" spans="2:13" x14ac:dyDescent="0.3">
      <c r="B632" s="414"/>
      <c r="C632" s="438"/>
      <c r="D632" s="414"/>
      <c r="E632" s="414"/>
      <c r="F632" s="414"/>
      <c r="G632" s="414"/>
      <c r="H632" s="414"/>
      <c r="I632" s="414"/>
      <c r="J632" s="414"/>
      <c r="K632" s="414"/>
      <c r="L632" s="414"/>
      <c r="M632" s="414"/>
    </row>
    <row r="633" spans="2:13" x14ac:dyDescent="0.3">
      <c r="B633" s="414"/>
      <c r="C633" s="438"/>
      <c r="D633" s="414"/>
      <c r="E633" s="414"/>
      <c r="F633" s="414"/>
      <c r="G633" s="414"/>
      <c r="H633" s="414"/>
      <c r="I633" s="414"/>
      <c r="J633" s="414"/>
      <c r="K633" s="414"/>
      <c r="L633" s="414"/>
      <c r="M633" s="414"/>
    </row>
    <row r="634" spans="2:13" x14ac:dyDescent="0.3">
      <c r="B634" s="414"/>
      <c r="C634" s="438"/>
      <c r="D634" s="414"/>
      <c r="E634" s="414"/>
      <c r="F634" s="414"/>
      <c r="G634" s="414"/>
      <c r="H634" s="414"/>
      <c r="I634" s="414"/>
      <c r="J634" s="414"/>
      <c r="K634" s="414"/>
      <c r="L634" s="414"/>
      <c r="M634" s="414"/>
    </row>
    <row r="635" spans="2:13" x14ac:dyDescent="0.3">
      <c r="B635" s="414"/>
      <c r="C635" s="438"/>
      <c r="D635" s="414"/>
      <c r="E635" s="414"/>
      <c r="F635" s="414"/>
      <c r="G635" s="414"/>
      <c r="H635" s="414"/>
      <c r="I635" s="414"/>
      <c r="J635" s="414"/>
      <c r="K635" s="414"/>
      <c r="L635" s="414"/>
      <c r="M635" s="414"/>
    </row>
    <row r="636" spans="2:13" x14ac:dyDescent="0.3">
      <c r="B636" s="414"/>
      <c r="C636" s="438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</row>
    <row r="637" spans="2:13" x14ac:dyDescent="0.3">
      <c r="B637" s="414"/>
      <c r="C637" s="438"/>
      <c r="D637" s="414"/>
      <c r="E637" s="414"/>
      <c r="F637" s="414"/>
      <c r="G637" s="414"/>
      <c r="H637" s="414"/>
      <c r="I637" s="414"/>
      <c r="J637" s="414"/>
      <c r="K637" s="414"/>
      <c r="L637" s="414"/>
      <c r="M637" s="414"/>
    </row>
    <row r="638" spans="2:13" x14ac:dyDescent="0.3">
      <c r="B638" s="414"/>
      <c r="C638" s="438"/>
      <c r="D638" s="414"/>
      <c r="E638" s="414"/>
      <c r="F638" s="414"/>
      <c r="G638" s="414"/>
      <c r="H638" s="414"/>
      <c r="I638" s="414"/>
      <c r="J638" s="414"/>
      <c r="K638" s="414"/>
      <c r="L638" s="414"/>
      <c r="M638" s="414"/>
    </row>
    <row r="639" spans="2:13" x14ac:dyDescent="0.3">
      <c r="B639" s="414"/>
      <c r="C639" s="438"/>
      <c r="D639" s="414"/>
      <c r="E639" s="414"/>
      <c r="F639" s="414"/>
      <c r="G639" s="414"/>
      <c r="H639" s="414"/>
      <c r="I639" s="414"/>
      <c r="J639" s="414"/>
      <c r="K639" s="414"/>
      <c r="L639" s="414"/>
      <c r="M639" s="414"/>
    </row>
    <row r="640" spans="2:13" x14ac:dyDescent="0.3">
      <c r="B640" s="414"/>
      <c r="C640" s="438"/>
      <c r="D640" s="414"/>
      <c r="E640" s="414"/>
      <c r="F640" s="414"/>
      <c r="G640" s="414"/>
      <c r="H640" s="414"/>
      <c r="I640" s="414"/>
      <c r="J640" s="414"/>
      <c r="K640" s="414"/>
      <c r="L640" s="414"/>
      <c r="M640" s="414"/>
    </row>
    <row r="641" spans="2:13" x14ac:dyDescent="0.3">
      <c r="B641" s="414"/>
      <c r="C641" s="438"/>
      <c r="D641" s="414"/>
      <c r="E641" s="414"/>
      <c r="F641" s="414"/>
      <c r="G641" s="414"/>
      <c r="H641" s="414"/>
      <c r="I641" s="414"/>
      <c r="J641" s="414"/>
      <c r="K641" s="414"/>
      <c r="L641" s="414"/>
      <c r="M641" s="414"/>
    </row>
    <row r="642" spans="2:13" x14ac:dyDescent="0.3">
      <c r="B642" s="414"/>
      <c r="C642" s="438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</row>
    <row r="643" spans="2:13" x14ac:dyDescent="0.3">
      <c r="B643" s="414"/>
      <c r="C643" s="438"/>
      <c r="D643" s="414"/>
      <c r="E643" s="414"/>
      <c r="F643" s="414"/>
      <c r="G643" s="414"/>
      <c r="H643" s="414"/>
      <c r="I643" s="414"/>
      <c r="J643" s="414"/>
      <c r="K643" s="414"/>
      <c r="L643" s="414"/>
      <c r="M643" s="414"/>
    </row>
    <row r="644" spans="2:13" x14ac:dyDescent="0.3">
      <c r="B644" s="414"/>
      <c r="C644" s="438"/>
      <c r="D644" s="414"/>
      <c r="E644" s="414"/>
      <c r="F644" s="414"/>
      <c r="G644" s="414"/>
      <c r="H644" s="414"/>
      <c r="I644" s="414"/>
      <c r="J644" s="414"/>
      <c r="K644" s="414"/>
      <c r="L644" s="414"/>
      <c r="M644" s="414"/>
    </row>
    <row r="645" spans="2:13" x14ac:dyDescent="0.3">
      <c r="B645" s="414"/>
      <c r="C645" s="438"/>
      <c r="D645" s="414"/>
      <c r="E645" s="414"/>
      <c r="F645" s="414"/>
      <c r="G645" s="414"/>
      <c r="H645" s="414"/>
      <c r="I645" s="414"/>
      <c r="J645" s="414"/>
      <c r="K645" s="414"/>
      <c r="L645" s="414"/>
      <c r="M645" s="414"/>
    </row>
    <row r="646" spans="2:13" x14ac:dyDescent="0.3">
      <c r="B646" s="414"/>
      <c r="C646" s="438"/>
      <c r="D646" s="414"/>
      <c r="E646" s="414"/>
      <c r="F646" s="414"/>
      <c r="G646" s="414"/>
      <c r="H646" s="414"/>
      <c r="I646" s="414"/>
      <c r="J646" s="414"/>
      <c r="K646" s="414"/>
      <c r="L646" s="414"/>
      <c r="M646" s="414"/>
    </row>
    <row r="647" spans="2:13" x14ac:dyDescent="0.3">
      <c r="B647" s="414"/>
      <c r="C647" s="438"/>
      <c r="D647" s="414"/>
      <c r="E647" s="414"/>
      <c r="F647" s="414"/>
      <c r="G647" s="414"/>
      <c r="H647" s="414"/>
      <c r="I647" s="414"/>
      <c r="J647" s="414"/>
      <c r="K647" s="414"/>
      <c r="L647" s="414"/>
      <c r="M647" s="414"/>
    </row>
    <row r="648" spans="2:13" x14ac:dyDescent="0.3">
      <c r="B648" s="414"/>
      <c r="C648" s="438"/>
      <c r="D648" s="414"/>
      <c r="E648" s="414"/>
      <c r="F648" s="414"/>
      <c r="G648" s="414"/>
      <c r="H648" s="414"/>
      <c r="I648" s="414"/>
      <c r="J648" s="414"/>
      <c r="K648" s="414"/>
      <c r="L648" s="414"/>
      <c r="M648" s="414"/>
    </row>
    <row r="649" spans="2:13" x14ac:dyDescent="0.3">
      <c r="B649" s="414"/>
      <c r="C649" s="438"/>
      <c r="D649" s="414"/>
      <c r="E649" s="414"/>
      <c r="F649" s="414"/>
      <c r="G649" s="414"/>
      <c r="H649" s="414"/>
      <c r="I649" s="414"/>
      <c r="J649" s="414"/>
      <c r="K649" s="414"/>
      <c r="L649" s="414"/>
      <c r="M649" s="414"/>
    </row>
    <row r="650" spans="2:13" x14ac:dyDescent="0.3">
      <c r="B650" s="414"/>
      <c r="C650" s="438"/>
      <c r="D650" s="414"/>
      <c r="E650" s="414"/>
      <c r="F650" s="414"/>
      <c r="G650" s="414"/>
      <c r="H650" s="414"/>
      <c r="I650" s="414"/>
      <c r="J650" s="414"/>
      <c r="K650" s="414"/>
      <c r="L650" s="414"/>
      <c r="M650" s="414"/>
    </row>
    <row r="651" spans="2:13" x14ac:dyDescent="0.3">
      <c r="B651" s="414"/>
      <c r="C651" s="438"/>
      <c r="D651" s="414"/>
      <c r="E651" s="414"/>
      <c r="F651" s="414"/>
      <c r="G651" s="414"/>
      <c r="H651" s="414"/>
      <c r="I651" s="414"/>
      <c r="J651" s="414"/>
      <c r="K651" s="414"/>
      <c r="L651" s="414"/>
      <c r="M651" s="414"/>
    </row>
    <row r="652" spans="2:13" x14ac:dyDescent="0.3">
      <c r="B652" s="414"/>
      <c r="C652" s="438"/>
      <c r="D652" s="414"/>
      <c r="E652" s="414"/>
      <c r="F652" s="414"/>
      <c r="G652" s="414"/>
      <c r="H652" s="414"/>
      <c r="I652" s="414"/>
      <c r="J652" s="414"/>
      <c r="K652" s="414"/>
      <c r="L652" s="414"/>
      <c r="M652" s="414"/>
    </row>
    <row r="653" spans="2:13" x14ac:dyDescent="0.3">
      <c r="B653" s="414"/>
      <c r="C653" s="438"/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</row>
    <row r="654" spans="2:13" x14ac:dyDescent="0.3">
      <c r="B654" s="414"/>
      <c r="C654" s="438"/>
      <c r="D654" s="414"/>
      <c r="E654" s="414"/>
      <c r="F654" s="414"/>
      <c r="G654" s="414"/>
      <c r="H654" s="414"/>
      <c r="I654" s="414"/>
      <c r="J654" s="414"/>
      <c r="K654" s="414"/>
      <c r="L654" s="414"/>
      <c r="M654" s="414"/>
    </row>
    <row r="655" spans="2:13" x14ac:dyDescent="0.3">
      <c r="B655" s="414"/>
      <c r="C655" s="438"/>
      <c r="D655" s="414"/>
      <c r="E655" s="414"/>
      <c r="F655" s="414"/>
      <c r="G655" s="414"/>
      <c r="H655" s="414"/>
      <c r="I655" s="414"/>
      <c r="J655" s="414"/>
      <c r="K655" s="414"/>
      <c r="L655" s="414"/>
      <c r="M655" s="414"/>
    </row>
    <row r="656" spans="2:13" x14ac:dyDescent="0.3">
      <c r="B656" s="414"/>
      <c r="C656" s="438"/>
      <c r="D656" s="414"/>
      <c r="E656" s="414"/>
      <c r="F656" s="414"/>
      <c r="G656" s="414"/>
      <c r="H656" s="414"/>
      <c r="I656" s="414"/>
      <c r="J656" s="414"/>
      <c r="K656" s="414"/>
      <c r="L656" s="414"/>
      <c r="M656" s="414"/>
    </row>
    <row r="657" spans="2:13" x14ac:dyDescent="0.3">
      <c r="B657" s="414"/>
      <c r="C657" s="438"/>
      <c r="D657" s="414"/>
      <c r="E657" s="414"/>
      <c r="F657" s="414"/>
      <c r="G657" s="414"/>
      <c r="H657" s="414"/>
      <c r="I657" s="414"/>
      <c r="J657" s="414"/>
      <c r="K657" s="414"/>
      <c r="L657" s="414"/>
      <c r="M657" s="414"/>
    </row>
    <row r="658" spans="2:13" x14ac:dyDescent="0.3">
      <c r="B658" s="414"/>
      <c r="C658" s="438"/>
      <c r="D658" s="414"/>
      <c r="E658" s="414"/>
      <c r="F658" s="414"/>
      <c r="G658" s="414"/>
      <c r="H658" s="414"/>
      <c r="I658" s="414"/>
      <c r="J658" s="414"/>
      <c r="K658" s="414"/>
      <c r="L658" s="414"/>
      <c r="M658" s="414"/>
    </row>
    <row r="659" spans="2:13" x14ac:dyDescent="0.3">
      <c r="B659" s="414"/>
      <c r="C659" s="438"/>
      <c r="D659" s="414"/>
      <c r="E659" s="414"/>
      <c r="F659" s="414"/>
      <c r="G659" s="414"/>
      <c r="H659" s="414"/>
      <c r="I659" s="414"/>
      <c r="J659" s="414"/>
      <c r="K659" s="414"/>
      <c r="L659" s="414"/>
      <c r="M659" s="414"/>
    </row>
    <row r="660" spans="2:13" x14ac:dyDescent="0.3">
      <c r="B660" s="414"/>
      <c r="C660" s="438"/>
      <c r="D660" s="414"/>
      <c r="E660" s="414"/>
      <c r="F660" s="414"/>
      <c r="G660" s="414"/>
      <c r="H660" s="414"/>
      <c r="I660" s="414"/>
      <c r="J660" s="414"/>
      <c r="K660" s="414"/>
      <c r="L660" s="414"/>
      <c r="M660" s="414"/>
    </row>
    <row r="661" spans="2:13" x14ac:dyDescent="0.3">
      <c r="B661" s="414"/>
      <c r="C661" s="438"/>
      <c r="D661" s="414"/>
      <c r="E661" s="414"/>
      <c r="F661" s="414"/>
      <c r="G661" s="414"/>
      <c r="H661" s="414"/>
      <c r="I661" s="414"/>
      <c r="J661" s="414"/>
      <c r="K661" s="414"/>
      <c r="L661" s="414"/>
      <c r="M661" s="414"/>
    </row>
    <row r="662" spans="2:13" x14ac:dyDescent="0.3">
      <c r="B662" s="414"/>
      <c r="C662" s="438"/>
      <c r="D662" s="414"/>
      <c r="E662" s="414"/>
      <c r="F662" s="414"/>
      <c r="G662" s="414"/>
      <c r="H662" s="414"/>
      <c r="I662" s="414"/>
      <c r="J662" s="414"/>
      <c r="K662" s="414"/>
      <c r="L662" s="414"/>
      <c r="M662" s="414"/>
    </row>
    <row r="663" spans="2:13" x14ac:dyDescent="0.3">
      <c r="B663" s="414"/>
      <c r="C663" s="438"/>
      <c r="D663" s="414"/>
      <c r="E663" s="414"/>
      <c r="F663" s="414"/>
      <c r="G663" s="414"/>
      <c r="H663" s="414"/>
      <c r="I663" s="414"/>
      <c r="J663" s="414"/>
      <c r="K663" s="414"/>
      <c r="L663" s="414"/>
      <c r="M663" s="414"/>
    </row>
    <row r="664" spans="2:13" x14ac:dyDescent="0.3">
      <c r="B664" s="414"/>
      <c r="C664" s="438"/>
      <c r="D664" s="414"/>
      <c r="E664" s="414"/>
      <c r="F664" s="414"/>
      <c r="G664" s="414"/>
      <c r="H664" s="414"/>
      <c r="I664" s="414"/>
      <c r="J664" s="414"/>
      <c r="K664" s="414"/>
      <c r="L664" s="414"/>
      <c r="M664" s="414"/>
    </row>
    <row r="665" spans="2:13" x14ac:dyDescent="0.3">
      <c r="B665" s="414"/>
      <c r="C665" s="438"/>
      <c r="D665" s="414"/>
      <c r="E665" s="414"/>
      <c r="F665" s="414"/>
      <c r="G665" s="414"/>
      <c r="H665" s="414"/>
      <c r="I665" s="414"/>
      <c r="J665" s="414"/>
      <c r="K665" s="414"/>
      <c r="L665" s="414"/>
      <c r="M665" s="414"/>
    </row>
    <row r="666" spans="2:13" x14ac:dyDescent="0.3">
      <c r="B666" s="414"/>
      <c r="C666" s="438"/>
      <c r="D666" s="414"/>
      <c r="E666" s="414"/>
      <c r="F666" s="414"/>
      <c r="G666" s="414"/>
      <c r="H666" s="414"/>
      <c r="I666" s="414"/>
      <c r="J666" s="414"/>
      <c r="K666" s="414"/>
      <c r="L666" s="414"/>
      <c r="M666" s="414"/>
    </row>
    <row r="667" spans="2:13" x14ac:dyDescent="0.3">
      <c r="B667" s="414"/>
      <c r="C667" s="438"/>
      <c r="D667" s="414"/>
      <c r="E667" s="414"/>
      <c r="F667" s="414"/>
      <c r="G667" s="414"/>
      <c r="H667" s="414"/>
      <c r="I667" s="414"/>
      <c r="J667" s="414"/>
      <c r="K667" s="414"/>
      <c r="L667" s="414"/>
      <c r="M667" s="414"/>
    </row>
    <row r="668" spans="2:13" x14ac:dyDescent="0.3">
      <c r="B668" s="414"/>
      <c r="C668" s="438"/>
      <c r="D668" s="414"/>
      <c r="E668" s="414"/>
      <c r="F668" s="414"/>
      <c r="G668" s="414"/>
      <c r="H668" s="414"/>
      <c r="I668" s="414"/>
      <c r="J668" s="414"/>
      <c r="K668" s="414"/>
      <c r="L668" s="414"/>
      <c r="M668" s="414"/>
    </row>
    <row r="669" spans="2:13" x14ac:dyDescent="0.3">
      <c r="B669" s="414"/>
      <c r="C669" s="438"/>
      <c r="D669" s="414"/>
      <c r="E669" s="414"/>
      <c r="F669" s="414"/>
      <c r="G669" s="414"/>
      <c r="H669" s="414"/>
      <c r="I669" s="414"/>
      <c r="J669" s="414"/>
      <c r="K669" s="414"/>
      <c r="L669" s="414"/>
      <c r="M669" s="414"/>
    </row>
    <row r="670" spans="2:13" x14ac:dyDescent="0.3">
      <c r="B670" s="414"/>
      <c r="C670" s="438"/>
      <c r="D670" s="414"/>
      <c r="E670" s="414"/>
      <c r="F670" s="414"/>
      <c r="G670" s="414"/>
      <c r="H670" s="414"/>
      <c r="I670" s="414"/>
      <c r="J670" s="414"/>
      <c r="K670" s="414"/>
      <c r="L670" s="414"/>
      <c r="M670" s="414"/>
    </row>
    <row r="671" spans="2:13" x14ac:dyDescent="0.3">
      <c r="B671" s="414"/>
      <c r="C671" s="438"/>
      <c r="D671" s="414"/>
      <c r="E671" s="414"/>
      <c r="F671" s="414"/>
      <c r="G671" s="414"/>
      <c r="H671" s="414"/>
      <c r="I671" s="414"/>
      <c r="J671" s="414"/>
      <c r="K671" s="414"/>
      <c r="L671" s="414"/>
      <c r="M671" s="414"/>
    </row>
    <row r="672" spans="2:13" x14ac:dyDescent="0.3">
      <c r="B672" s="414"/>
      <c r="C672" s="438"/>
      <c r="D672" s="414"/>
      <c r="E672" s="414"/>
      <c r="F672" s="414"/>
      <c r="G672" s="414"/>
      <c r="H672" s="414"/>
      <c r="I672" s="414"/>
      <c r="J672" s="414"/>
      <c r="K672" s="414"/>
      <c r="L672" s="414"/>
      <c r="M672" s="414"/>
    </row>
    <row r="673" spans="2:13" x14ac:dyDescent="0.3">
      <c r="B673" s="414"/>
      <c r="C673" s="438"/>
      <c r="D673" s="414"/>
      <c r="E673" s="414"/>
      <c r="F673" s="414"/>
      <c r="G673" s="414"/>
      <c r="H673" s="414"/>
      <c r="I673" s="414"/>
      <c r="J673" s="414"/>
      <c r="K673" s="414"/>
      <c r="L673" s="414"/>
      <c r="M673" s="414"/>
    </row>
    <row r="674" spans="2:13" x14ac:dyDescent="0.3">
      <c r="B674" s="414"/>
      <c r="C674" s="438"/>
      <c r="D674" s="414"/>
      <c r="E674" s="414"/>
      <c r="F674" s="414"/>
      <c r="G674" s="414"/>
      <c r="H674" s="414"/>
      <c r="I674" s="414"/>
      <c r="J674" s="414"/>
      <c r="K674" s="414"/>
      <c r="L674" s="414"/>
      <c r="M674" s="414"/>
    </row>
    <row r="675" spans="2:13" x14ac:dyDescent="0.3">
      <c r="B675" s="414"/>
      <c r="C675" s="438"/>
      <c r="D675" s="414"/>
      <c r="E675" s="414"/>
      <c r="F675" s="414"/>
      <c r="G675" s="414"/>
      <c r="H675" s="414"/>
      <c r="I675" s="414"/>
      <c r="J675" s="414"/>
      <c r="K675" s="414"/>
      <c r="L675" s="414"/>
      <c r="M675" s="414"/>
    </row>
    <row r="676" spans="2:13" x14ac:dyDescent="0.3">
      <c r="B676" s="414"/>
      <c r="C676" s="438"/>
      <c r="D676" s="414"/>
      <c r="E676" s="414"/>
      <c r="F676" s="414"/>
      <c r="G676" s="414"/>
      <c r="H676" s="414"/>
      <c r="I676" s="414"/>
      <c r="J676" s="414"/>
      <c r="K676" s="414"/>
      <c r="L676" s="414"/>
      <c r="M676" s="414"/>
    </row>
    <row r="677" spans="2:13" x14ac:dyDescent="0.3">
      <c r="B677" s="414"/>
      <c r="C677" s="438"/>
      <c r="D677" s="414"/>
      <c r="E677" s="414"/>
      <c r="F677" s="414"/>
      <c r="G677" s="414"/>
      <c r="H677" s="414"/>
      <c r="I677" s="414"/>
      <c r="J677" s="414"/>
      <c r="K677" s="414"/>
      <c r="L677" s="414"/>
      <c r="M677" s="414"/>
    </row>
    <row r="678" spans="2:13" x14ac:dyDescent="0.3">
      <c r="B678" s="414"/>
      <c r="C678" s="438"/>
      <c r="D678" s="414"/>
      <c r="E678" s="414"/>
      <c r="F678" s="414"/>
      <c r="G678" s="414"/>
      <c r="H678" s="414"/>
      <c r="I678" s="414"/>
      <c r="J678" s="414"/>
      <c r="K678" s="414"/>
      <c r="L678" s="414"/>
      <c r="M678" s="414"/>
    </row>
    <row r="679" spans="2:13" x14ac:dyDescent="0.3">
      <c r="B679" s="414"/>
      <c r="C679" s="438"/>
      <c r="D679" s="414"/>
      <c r="E679" s="414"/>
      <c r="F679" s="414"/>
      <c r="G679" s="414"/>
      <c r="H679" s="414"/>
      <c r="I679" s="414"/>
      <c r="J679" s="414"/>
      <c r="K679" s="414"/>
      <c r="L679" s="414"/>
      <c r="M679" s="414"/>
    </row>
    <row r="680" spans="2:13" x14ac:dyDescent="0.3">
      <c r="B680" s="414"/>
      <c r="C680" s="438"/>
      <c r="D680" s="414"/>
      <c r="E680" s="414"/>
      <c r="F680" s="414"/>
      <c r="G680" s="414"/>
      <c r="H680" s="414"/>
      <c r="I680" s="414"/>
      <c r="J680" s="414"/>
      <c r="K680" s="414"/>
      <c r="L680" s="414"/>
      <c r="M680" s="414"/>
    </row>
    <row r="681" spans="2:13" x14ac:dyDescent="0.3">
      <c r="B681" s="414"/>
      <c r="C681" s="438"/>
      <c r="D681" s="414"/>
      <c r="E681" s="414"/>
      <c r="F681" s="414"/>
      <c r="G681" s="414"/>
      <c r="H681" s="414"/>
      <c r="I681" s="414"/>
      <c r="J681" s="414"/>
      <c r="K681" s="414"/>
      <c r="L681" s="414"/>
      <c r="M681" s="414"/>
    </row>
    <row r="682" spans="2:13" x14ac:dyDescent="0.3">
      <c r="B682" s="414"/>
      <c r="C682" s="438"/>
      <c r="D682" s="414"/>
      <c r="E682" s="414"/>
      <c r="F682" s="414"/>
      <c r="G682" s="414"/>
      <c r="H682" s="414"/>
      <c r="I682" s="414"/>
      <c r="J682" s="414"/>
      <c r="K682" s="414"/>
      <c r="L682" s="414"/>
      <c r="M682" s="414"/>
    </row>
    <row r="683" spans="2:13" x14ac:dyDescent="0.3">
      <c r="B683" s="414"/>
      <c r="C683" s="438"/>
      <c r="D683" s="414"/>
      <c r="E683" s="414"/>
      <c r="F683" s="414"/>
      <c r="G683" s="414"/>
      <c r="H683" s="414"/>
      <c r="I683" s="414"/>
      <c r="J683" s="414"/>
      <c r="K683" s="414"/>
      <c r="L683" s="414"/>
      <c r="M683" s="414"/>
    </row>
    <row r="684" spans="2:13" x14ac:dyDescent="0.3">
      <c r="B684" s="414"/>
      <c r="C684" s="438"/>
      <c r="D684" s="414"/>
      <c r="E684" s="414"/>
      <c r="F684" s="414"/>
      <c r="G684" s="414"/>
      <c r="H684" s="414"/>
      <c r="I684" s="414"/>
      <c r="J684" s="414"/>
      <c r="K684" s="414"/>
      <c r="L684" s="414"/>
      <c r="M684" s="414"/>
    </row>
    <row r="685" spans="2:13" x14ac:dyDescent="0.3">
      <c r="B685" s="414"/>
      <c r="C685" s="438"/>
      <c r="D685" s="414"/>
      <c r="E685" s="414"/>
      <c r="F685" s="414"/>
      <c r="G685" s="414"/>
      <c r="H685" s="414"/>
      <c r="I685" s="414"/>
      <c r="J685" s="414"/>
      <c r="K685" s="414"/>
      <c r="L685" s="414"/>
      <c r="M685" s="414"/>
    </row>
    <row r="686" spans="2:13" x14ac:dyDescent="0.3">
      <c r="B686" s="414"/>
      <c r="C686" s="438"/>
      <c r="D686" s="414"/>
      <c r="E686" s="414"/>
      <c r="F686" s="414"/>
      <c r="G686" s="414"/>
      <c r="H686" s="414"/>
      <c r="I686" s="414"/>
      <c r="J686" s="414"/>
      <c r="K686" s="414"/>
      <c r="L686" s="414"/>
      <c r="M686" s="414"/>
    </row>
    <row r="687" spans="2:13" x14ac:dyDescent="0.3">
      <c r="B687" s="414"/>
      <c r="C687" s="438"/>
      <c r="D687" s="414"/>
      <c r="E687" s="414"/>
      <c r="F687" s="414"/>
      <c r="G687" s="414"/>
      <c r="H687" s="414"/>
      <c r="I687" s="414"/>
      <c r="J687" s="414"/>
      <c r="K687" s="414"/>
      <c r="L687" s="414"/>
      <c r="M687" s="414"/>
    </row>
    <row r="688" spans="2:13" x14ac:dyDescent="0.3">
      <c r="B688" s="414"/>
      <c r="C688" s="438"/>
      <c r="D688" s="414"/>
      <c r="E688" s="414"/>
      <c r="F688" s="414"/>
      <c r="G688" s="414"/>
      <c r="H688" s="414"/>
      <c r="I688" s="414"/>
      <c r="J688" s="414"/>
      <c r="K688" s="414"/>
      <c r="L688" s="414"/>
      <c r="M688" s="414"/>
    </row>
    <row r="689" spans="2:13" x14ac:dyDescent="0.3">
      <c r="B689" s="414"/>
      <c r="C689" s="438"/>
      <c r="D689" s="414"/>
      <c r="E689" s="414"/>
      <c r="F689" s="414"/>
      <c r="G689" s="414"/>
      <c r="H689" s="414"/>
      <c r="I689" s="414"/>
      <c r="J689" s="414"/>
      <c r="K689" s="414"/>
      <c r="L689" s="414"/>
      <c r="M689" s="414"/>
    </row>
    <row r="690" spans="2:13" x14ac:dyDescent="0.3">
      <c r="B690" s="414"/>
      <c r="C690" s="438"/>
      <c r="D690" s="414"/>
      <c r="E690" s="414"/>
      <c r="F690" s="414"/>
      <c r="G690" s="414"/>
      <c r="H690" s="414"/>
      <c r="I690" s="414"/>
      <c r="J690" s="414"/>
      <c r="K690" s="414"/>
      <c r="L690" s="414"/>
      <c r="M690" s="414"/>
    </row>
    <row r="691" spans="2:13" x14ac:dyDescent="0.3">
      <c r="B691" s="414"/>
      <c r="C691" s="438"/>
      <c r="D691" s="414"/>
      <c r="E691" s="414"/>
      <c r="F691" s="414"/>
      <c r="G691" s="414"/>
      <c r="H691" s="414"/>
      <c r="I691" s="414"/>
      <c r="J691" s="414"/>
      <c r="K691" s="414"/>
      <c r="L691" s="414"/>
      <c r="M691" s="414"/>
    </row>
    <row r="692" spans="2:13" x14ac:dyDescent="0.3">
      <c r="B692" s="414"/>
      <c r="C692" s="438"/>
      <c r="D692" s="414"/>
      <c r="E692" s="414"/>
      <c r="F692" s="414"/>
      <c r="G692" s="414"/>
      <c r="H692" s="414"/>
      <c r="I692" s="414"/>
      <c r="J692" s="414"/>
      <c r="K692" s="414"/>
      <c r="L692" s="414"/>
      <c r="M692" s="414"/>
    </row>
    <row r="693" spans="2:13" x14ac:dyDescent="0.3">
      <c r="B693" s="414"/>
      <c r="C693" s="438"/>
      <c r="D693" s="414"/>
      <c r="E693" s="414"/>
      <c r="F693" s="414"/>
      <c r="G693" s="414"/>
      <c r="H693" s="414"/>
      <c r="I693" s="414"/>
      <c r="J693" s="414"/>
      <c r="K693" s="414"/>
      <c r="L693" s="414"/>
      <c r="M693" s="414"/>
    </row>
    <row r="694" spans="2:13" x14ac:dyDescent="0.3">
      <c r="B694" s="414"/>
      <c r="C694" s="438"/>
      <c r="D694" s="414"/>
      <c r="E694" s="414"/>
      <c r="F694" s="414"/>
      <c r="G694" s="414"/>
      <c r="H694" s="414"/>
      <c r="I694" s="414"/>
      <c r="J694" s="414"/>
      <c r="K694" s="414"/>
      <c r="L694" s="414"/>
      <c r="M694" s="414"/>
    </row>
    <row r="695" spans="2:13" x14ac:dyDescent="0.3">
      <c r="B695" s="414"/>
      <c r="C695" s="438"/>
      <c r="D695" s="414"/>
      <c r="E695" s="414"/>
      <c r="F695" s="414"/>
      <c r="G695" s="414"/>
      <c r="H695" s="414"/>
      <c r="I695" s="414"/>
      <c r="J695" s="414"/>
      <c r="K695" s="414"/>
      <c r="L695" s="414"/>
      <c r="M695" s="414"/>
    </row>
    <row r="696" spans="2:13" x14ac:dyDescent="0.3">
      <c r="B696" s="414"/>
      <c r="C696" s="438"/>
      <c r="D696" s="414"/>
      <c r="E696" s="414"/>
      <c r="F696" s="414"/>
      <c r="G696" s="414"/>
      <c r="H696" s="414"/>
      <c r="I696" s="414"/>
      <c r="J696" s="414"/>
      <c r="K696" s="414"/>
      <c r="L696" s="414"/>
      <c r="M696" s="414"/>
    </row>
    <row r="697" spans="2:13" x14ac:dyDescent="0.3">
      <c r="B697" s="414"/>
      <c r="C697" s="438"/>
      <c r="D697" s="414"/>
      <c r="E697" s="414"/>
      <c r="F697" s="414"/>
      <c r="G697" s="414"/>
      <c r="H697" s="414"/>
      <c r="I697" s="414"/>
      <c r="J697" s="414"/>
      <c r="K697" s="414"/>
      <c r="L697" s="414"/>
      <c r="M697" s="414"/>
    </row>
    <row r="698" spans="2:13" x14ac:dyDescent="0.3">
      <c r="B698" s="414"/>
      <c r="C698" s="438"/>
      <c r="D698" s="414"/>
      <c r="E698" s="414"/>
      <c r="F698" s="414"/>
      <c r="G698" s="414"/>
      <c r="H698" s="414"/>
      <c r="I698" s="414"/>
      <c r="J698" s="414"/>
      <c r="K698" s="414"/>
      <c r="L698" s="414"/>
      <c r="M698" s="414"/>
    </row>
    <row r="699" spans="2:13" x14ac:dyDescent="0.3">
      <c r="B699" s="414"/>
      <c r="C699" s="438"/>
      <c r="D699" s="414"/>
      <c r="E699" s="414"/>
      <c r="F699" s="414"/>
      <c r="G699" s="414"/>
      <c r="H699" s="414"/>
      <c r="I699" s="414"/>
      <c r="J699" s="414"/>
      <c r="K699" s="414"/>
      <c r="L699" s="414"/>
      <c r="M699" s="414"/>
    </row>
    <row r="700" spans="2:13" x14ac:dyDescent="0.3">
      <c r="B700" s="414"/>
      <c r="C700" s="438"/>
      <c r="D700" s="414"/>
      <c r="E700" s="414"/>
      <c r="F700" s="414"/>
      <c r="G700" s="414"/>
      <c r="H700" s="414"/>
      <c r="I700" s="414"/>
      <c r="J700" s="414"/>
      <c r="K700" s="414"/>
      <c r="L700" s="414"/>
      <c r="M700" s="414"/>
    </row>
    <row r="701" spans="2:13" x14ac:dyDescent="0.3">
      <c r="B701" s="414"/>
      <c r="C701" s="438"/>
      <c r="D701" s="414"/>
      <c r="E701" s="414"/>
      <c r="F701" s="414"/>
      <c r="G701" s="414"/>
      <c r="H701" s="414"/>
      <c r="I701" s="414"/>
      <c r="J701" s="414"/>
      <c r="K701" s="414"/>
      <c r="L701" s="414"/>
      <c r="M701" s="414"/>
    </row>
    <row r="702" spans="2:13" x14ac:dyDescent="0.3">
      <c r="B702" s="414"/>
      <c r="C702" s="438"/>
      <c r="D702" s="414"/>
      <c r="E702" s="414"/>
      <c r="F702" s="414"/>
      <c r="G702" s="414"/>
      <c r="H702" s="414"/>
      <c r="I702" s="414"/>
      <c r="J702" s="414"/>
      <c r="K702" s="414"/>
      <c r="L702" s="414"/>
      <c r="M702" s="414"/>
    </row>
    <row r="703" spans="2:13" x14ac:dyDescent="0.3">
      <c r="B703" s="414"/>
      <c r="C703" s="438"/>
      <c r="D703" s="414"/>
      <c r="E703" s="414"/>
      <c r="F703" s="414"/>
      <c r="G703" s="414"/>
      <c r="H703" s="414"/>
      <c r="I703" s="414"/>
      <c r="J703" s="414"/>
      <c r="K703" s="414"/>
      <c r="L703" s="414"/>
      <c r="M703" s="414"/>
    </row>
    <row r="704" spans="2:13" x14ac:dyDescent="0.3">
      <c r="B704" s="414"/>
      <c r="C704" s="438"/>
      <c r="D704" s="414"/>
      <c r="E704" s="414"/>
      <c r="F704" s="414"/>
      <c r="G704" s="414"/>
      <c r="H704" s="414"/>
      <c r="I704" s="414"/>
      <c r="J704" s="414"/>
      <c r="K704" s="414"/>
      <c r="L704" s="414"/>
      <c r="M704" s="414"/>
    </row>
    <row r="705" spans="2:13" x14ac:dyDescent="0.3">
      <c r="B705" s="414"/>
      <c r="C705" s="438"/>
      <c r="D705" s="414"/>
      <c r="E705" s="414"/>
      <c r="F705" s="414"/>
      <c r="G705" s="414"/>
      <c r="H705" s="414"/>
      <c r="I705" s="414"/>
      <c r="J705" s="414"/>
      <c r="K705" s="414"/>
      <c r="L705" s="414"/>
      <c r="M705" s="414"/>
    </row>
    <row r="706" spans="2:13" x14ac:dyDescent="0.3">
      <c r="B706" s="414"/>
      <c r="C706" s="438"/>
      <c r="D706" s="414"/>
      <c r="E706" s="414"/>
      <c r="F706" s="414"/>
      <c r="G706" s="414"/>
      <c r="H706" s="414"/>
      <c r="I706" s="414"/>
      <c r="J706" s="414"/>
      <c r="K706" s="414"/>
      <c r="L706" s="414"/>
      <c r="M706" s="414"/>
    </row>
    <row r="707" spans="2:13" x14ac:dyDescent="0.3">
      <c r="B707" s="414"/>
      <c r="C707" s="438"/>
      <c r="D707" s="414"/>
      <c r="E707" s="414"/>
      <c r="F707" s="414"/>
      <c r="G707" s="414"/>
      <c r="H707" s="414"/>
      <c r="I707" s="414"/>
      <c r="J707" s="414"/>
      <c r="K707" s="414"/>
      <c r="L707" s="414"/>
      <c r="M707" s="414"/>
    </row>
    <row r="708" spans="2:13" x14ac:dyDescent="0.3">
      <c r="B708" s="414"/>
      <c r="C708" s="438"/>
      <c r="D708" s="414"/>
      <c r="E708" s="414"/>
      <c r="F708" s="414"/>
      <c r="G708" s="414"/>
      <c r="H708" s="414"/>
      <c r="I708" s="414"/>
      <c r="J708" s="414"/>
      <c r="K708" s="414"/>
      <c r="L708" s="414"/>
      <c r="M708" s="414"/>
    </row>
    <row r="709" spans="2:13" x14ac:dyDescent="0.3">
      <c r="B709" s="414"/>
      <c r="C709" s="438"/>
      <c r="D709" s="414"/>
      <c r="E709" s="414"/>
      <c r="F709" s="414"/>
      <c r="G709" s="414"/>
      <c r="H709" s="414"/>
      <c r="I709" s="414"/>
      <c r="J709" s="414"/>
      <c r="K709" s="414"/>
      <c r="L709" s="414"/>
      <c r="M709" s="414"/>
    </row>
    <row r="710" spans="2:13" x14ac:dyDescent="0.3">
      <c r="B710" s="414"/>
      <c r="C710" s="438"/>
      <c r="D710" s="414"/>
      <c r="E710" s="414"/>
      <c r="F710" s="414"/>
      <c r="G710" s="414"/>
      <c r="H710" s="414"/>
      <c r="I710" s="414"/>
      <c r="J710" s="414"/>
      <c r="K710" s="414"/>
      <c r="L710" s="414"/>
      <c r="M710" s="414"/>
    </row>
    <row r="711" spans="2:13" x14ac:dyDescent="0.3">
      <c r="B711" s="414"/>
      <c r="C711" s="438"/>
      <c r="D711" s="414"/>
      <c r="E711" s="414"/>
      <c r="F711" s="414"/>
      <c r="G711" s="414"/>
      <c r="H711" s="414"/>
      <c r="I711" s="414"/>
      <c r="J711" s="414"/>
      <c r="K711" s="414"/>
      <c r="L711" s="414"/>
      <c r="M711" s="414"/>
    </row>
    <row r="712" spans="2:13" x14ac:dyDescent="0.3">
      <c r="B712" s="414"/>
      <c r="C712" s="438"/>
      <c r="D712" s="414"/>
      <c r="E712" s="414"/>
      <c r="F712" s="414"/>
      <c r="G712" s="414"/>
      <c r="H712" s="414"/>
      <c r="I712" s="414"/>
      <c r="J712" s="414"/>
      <c r="K712" s="414"/>
      <c r="L712" s="414"/>
      <c r="M712" s="414"/>
    </row>
    <row r="713" spans="2:13" x14ac:dyDescent="0.3">
      <c r="B713" s="414"/>
      <c r="C713" s="438"/>
      <c r="D713" s="414"/>
      <c r="E713" s="414"/>
      <c r="F713" s="414"/>
      <c r="G713" s="414"/>
      <c r="H713" s="414"/>
      <c r="I713" s="414"/>
      <c r="J713" s="414"/>
      <c r="K713" s="414"/>
      <c r="L713" s="414"/>
      <c r="M713" s="414"/>
    </row>
    <row r="714" spans="2:13" x14ac:dyDescent="0.3">
      <c r="B714" s="414"/>
      <c r="C714" s="438"/>
      <c r="D714" s="414"/>
      <c r="E714" s="414"/>
      <c r="F714" s="414"/>
      <c r="G714" s="414"/>
      <c r="H714" s="414"/>
      <c r="I714" s="414"/>
      <c r="J714" s="414"/>
      <c r="K714" s="414"/>
      <c r="L714" s="414"/>
      <c r="M714" s="414"/>
    </row>
    <row r="715" spans="2:13" x14ac:dyDescent="0.3">
      <c r="B715" s="414"/>
      <c r="C715" s="438"/>
      <c r="D715" s="414"/>
      <c r="E715" s="414"/>
      <c r="F715" s="414"/>
      <c r="G715" s="414"/>
      <c r="H715" s="414"/>
      <c r="I715" s="414"/>
      <c r="J715" s="414"/>
      <c r="K715" s="414"/>
      <c r="L715" s="414"/>
      <c r="M715" s="414"/>
    </row>
    <row r="716" spans="2:13" x14ac:dyDescent="0.3">
      <c r="B716" s="414"/>
      <c r="C716" s="438"/>
      <c r="D716" s="414"/>
      <c r="E716" s="414"/>
      <c r="F716" s="414"/>
      <c r="G716" s="414"/>
      <c r="H716" s="414"/>
      <c r="I716" s="414"/>
      <c r="J716" s="414"/>
      <c r="K716" s="414"/>
      <c r="L716" s="414"/>
      <c r="M716" s="414"/>
    </row>
    <row r="717" spans="2:13" x14ac:dyDescent="0.3">
      <c r="B717" s="414"/>
      <c r="C717" s="438"/>
      <c r="D717" s="414"/>
      <c r="E717" s="414"/>
      <c r="F717" s="414"/>
      <c r="G717" s="414"/>
      <c r="H717" s="414"/>
      <c r="I717" s="414"/>
      <c r="J717" s="414"/>
      <c r="K717" s="414"/>
      <c r="L717" s="414"/>
      <c r="M717" s="414"/>
    </row>
    <row r="718" spans="2:13" x14ac:dyDescent="0.3">
      <c r="B718" s="414"/>
      <c r="C718" s="438"/>
      <c r="D718" s="414"/>
      <c r="E718" s="414"/>
      <c r="F718" s="414"/>
      <c r="G718" s="414"/>
      <c r="H718" s="414"/>
      <c r="I718" s="414"/>
      <c r="J718" s="414"/>
      <c r="K718" s="414"/>
      <c r="L718" s="414"/>
      <c r="M718" s="414"/>
    </row>
    <row r="719" spans="2:13" x14ac:dyDescent="0.3">
      <c r="B719" s="414"/>
      <c r="C719" s="438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</row>
    <row r="720" spans="2:13" x14ac:dyDescent="0.3">
      <c r="B720" s="414"/>
      <c r="C720" s="438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</row>
    <row r="721" spans="2:13" x14ac:dyDescent="0.3">
      <c r="B721" s="414"/>
      <c r="C721" s="438"/>
      <c r="D721" s="414"/>
      <c r="E721" s="414"/>
      <c r="F721" s="414"/>
      <c r="G721" s="414"/>
      <c r="H721" s="414"/>
      <c r="I721" s="414"/>
      <c r="J721" s="414"/>
      <c r="K721" s="414"/>
      <c r="L721" s="414"/>
      <c r="M721" s="414"/>
    </row>
    <row r="722" spans="2:13" x14ac:dyDescent="0.3">
      <c r="B722" s="414"/>
      <c r="C722" s="438"/>
      <c r="D722" s="414"/>
      <c r="E722" s="414"/>
      <c r="F722" s="414"/>
      <c r="G722" s="414"/>
      <c r="H722" s="414"/>
      <c r="I722" s="414"/>
      <c r="J722" s="414"/>
      <c r="K722" s="414"/>
      <c r="L722" s="414"/>
      <c r="M722" s="414"/>
    </row>
    <row r="723" spans="2:13" x14ac:dyDescent="0.3">
      <c r="B723" s="414"/>
      <c r="C723" s="438"/>
      <c r="D723" s="414"/>
      <c r="E723" s="414"/>
      <c r="F723" s="414"/>
      <c r="G723" s="414"/>
      <c r="H723" s="414"/>
      <c r="I723" s="414"/>
      <c r="J723" s="414"/>
      <c r="K723" s="414"/>
      <c r="L723" s="414"/>
      <c r="M723" s="414"/>
    </row>
    <row r="724" spans="2:13" x14ac:dyDescent="0.3">
      <c r="B724" s="414"/>
      <c r="C724" s="438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</row>
    <row r="725" spans="2:13" x14ac:dyDescent="0.3">
      <c r="B725" s="414"/>
      <c r="C725" s="438"/>
      <c r="D725" s="414"/>
      <c r="E725" s="414"/>
      <c r="F725" s="414"/>
      <c r="G725" s="414"/>
      <c r="H725" s="414"/>
      <c r="I725" s="414"/>
      <c r="J725" s="414"/>
      <c r="K725" s="414"/>
      <c r="L725" s="414"/>
      <c r="M725" s="414"/>
    </row>
    <row r="726" spans="2:13" x14ac:dyDescent="0.3">
      <c r="B726" s="414"/>
      <c r="C726" s="438"/>
      <c r="D726" s="414"/>
      <c r="E726" s="414"/>
      <c r="F726" s="414"/>
      <c r="G726" s="414"/>
      <c r="H726" s="414"/>
      <c r="I726" s="414"/>
      <c r="J726" s="414"/>
      <c r="K726" s="414"/>
      <c r="L726" s="414"/>
      <c r="M726" s="414"/>
    </row>
    <row r="727" spans="2:13" x14ac:dyDescent="0.3">
      <c r="B727" s="414"/>
      <c r="C727" s="438"/>
      <c r="D727" s="414"/>
      <c r="E727" s="414"/>
      <c r="F727" s="414"/>
      <c r="G727" s="414"/>
      <c r="H727" s="414"/>
      <c r="I727" s="414"/>
      <c r="J727" s="414"/>
      <c r="K727" s="414"/>
      <c r="L727" s="414"/>
      <c r="M727" s="414"/>
    </row>
    <row r="728" spans="2:13" x14ac:dyDescent="0.3">
      <c r="B728" s="414"/>
      <c r="C728" s="438"/>
      <c r="D728" s="414"/>
      <c r="E728" s="414"/>
      <c r="F728" s="414"/>
      <c r="G728" s="414"/>
      <c r="H728" s="414"/>
      <c r="I728" s="414"/>
      <c r="J728" s="414"/>
      <c r="K728" s="414"/>
      <c r="L728" s="414"/>
      <c r="M728" s="414"/>
    </row>
    <row r="729" spans="2:13" x14ac:dyDescent="0.3">
      <c r="B729" s="414"/>
      <c r="C729" s="438"/>
      <c r="D729" s="414"/>
      <c r="E729" s="414"/>
      <c r="F729" s="414"/>
      <c r="G729" s="414"/>
      <c r="H729" s="414"/>
      <c r="I729" s="414"/>
      <c r="J729" s="414"/>
      <c r="K729" s="414"/>
      <c r="L729" s="414"/>
      <c r="M729" s="414"/>
    </row>
    <row r="730" spans="2:13" x14ac:dyDescent="0.3">
      <c r="B730" s="414"/>
      <c r="C730" s="438"/>
      <c r="D730" s="414"/>
      <c r="E730" s="414"/>
      <c r="F730" s="414"/>
      <c r="G730" s="414"/>
      <c r="H730" s="414"/>
      <c r="I730" s="414"/>
      <c r="J730" s="414"/>
      <c r="K730" s="414"/>
      <c r="L730" s="414"/>
      <c r="M730" s="414"/>
    </row>
    <row r="731" spans="2:13" x14ac:dyDescent="0.3">
      <c r="B731" s="414"/>
      <c r="C731" s="438"/>
      <c r="D731" s="414"/>
      <c r="E731" s="414"/>
      <c r="F731" s="414"/>
      <c r="G731" s="414"/>
      <c r="H731" s="414"/>
      <c r="I731" s="414"/>
      <c r="J731" s="414"/>
      <c r="K731" s="414"/>
      <c r="L731" s="414"/>
      <c r="M731" s="414"/>
    </row>
    <row r="732" spans="2:13" x14ac:dyDescent="0.3">
      <c r="B732" s="414"/>
      <c r="C732" s="438"/>
      <c r="D732" s="414"/>
      <c r="E732" s="414"/>
      <c r="F732" s="414"/>
      <c r="G732" s="414"/>
      <c r="H732" s="414"/>
      <c r="I732" s="414"/>
      <c r="J732" s="414"/>
      <c r="K732" s="414"/>
      <c r="L732" s="414"/>
      <c r="M732" s="414"/>
    </row>
    <row r="733" spans="2:13" x14ac:dyDescent="0.3">
      <c r="B733" s="414"/>
      <c r="C733" s="438"/>
      <c r="D733" s="414"/>
      <c r="E733" s="414"/>
      <c r="F733" s="414"/>
      <c r="G733" s="414"/>
      <c r="H733" s="414"/>
      <c r="I733" s="414"/>
      <c r="J733" s="414"/>
      <c r="K733" s="414"/>
      <c r="L733" s="414"/>
      <c r="M733" s="414"/>
    </row>
    <row r="734" spans="2:13" x14ac:dyDescent="0.3">
      <c r="B734" s="414"/>
      <c r="C734" s="438"/>
      <c r="D734" s="414"/>
      <c r="E734" s="414"/>
      <c r="F734" s="414"/>
      <c r="G734" s="414"/>
      <c r="H734" s="414"/>
      <c r="I734" s="414"/>
      <c r="J734" s="414"/>
      <c r="K734" s="414"/>
      <c r="L734" s="414"/>
      <c r="M734" s="414"/>
    </row>
    <row r="735" spans="2:13" x14ac:dyDescent="0.3">
      <c r="B735" s="414"/>
      <c r="C735" s="438"/>
      <c r="D735" s="414"/>
      <c r="E735" s="414"/>
      <c r="F735" s="414"/>
      <c r="G735" s="414"/>
      <c r="H735" s="414"/>
      <c r="I735" s="414"/>
      <c r="J735" s="414"/>
      <c r="K735" s="414"/>
      <c r="L735" s="414"/>
      <c r="M735" s="414"/>
    </row>
    <row r="736" spans="2:13" x14ac:dyDescent="0.3">
      <c r="B736" s="414"/>
      <c r="C736" s="438"/>
      <c r="D736" s="414"/>
      <c r="E736" s="414"/>
      <c r="F736" s="414"/>
      <c r="G736" s="414"/>
      <c r="H736" s="414"/>
      <c r="I736" s="414"/>
      <c r="J736" s="414"/>
      <c r="K736" s="414"/>
      <c r="L736" s="414"/>
      <c r="M736" s="414"/>
    </row>
    <row r="737" spans="2:13" x14ac:dyDescent="0.3">
      <c r="B737" s="414"/>
      <c r="C737" s="438"/>
      <c r="D737" s="414"/>
      <c r="E737" s="414"/>
      <c r="F737" s="414"/>
      <c r="G737" s="414"/>
      <c r="H737" s="414"/>
      <c r="I737" s="414"/>
      <c r="J737" s="414"/>
      <c r="K737" s="414"/>
      <c r="L737" s="414"/>
      <c r="M737" s="414"/>
    </row>
    <row r="738" spans="2:13" x14ac:dyDescent="0.3">
      <c r="B738" s="414"/>
      <c r="C738" s="438"/>
      <c r="D738" s="414"/>
      <c r="E738" s="414"/>
      <c r="F738" s="414"/>
      <c r="G738" s="414"/>
      <c r="H738" s="414"/>
      <c r="I738" s="414"/>
      <c r="J738" s="414"/>
      <c r="K738" s="414"/>
      <c r="L738" s="414"/>
      <c r="M738" s="414"/>
    </row>
    <row r="739" spans="2:13" x14ac:dyDescent="0.3">
      <c r="B739" s="414"/>
      <c r="C739" s="438"/>
      <c r="D739" s="414"/>
      <c r="E739" s="414"/>
      <c r="F739" s="414"/>
      <c r="G739" s="414"/>
      <c r="H739" s="414"/>
      <c r="I739" s="414"/>
      <c r="J739" s="414"/>
      <c r="K739" s="414"/>
      <c r="L739" s="414"/>
      <c r="M739" s="414"/>
    </row>
    <row r="740" spans="2:13" x14ac:dyDescent="0.3">
      <c r="B740" s="414"/>
      <c r="C740" s="438"/>
      <c r="D740" s="414"/>
      <c r="E740" s="414"/>
      <c r="F740" s="414"/>
      <c r="G740" s="414"/>
      <c r="H740" s="414"/>
      <c r="I740" s="414"/>
      <c r="J740" s="414"/>
      <c r="K740" s="414"/>
      <c r="L740" s="414"/>
      <c r="M740" s="414"/>
    </row>
    <row r="741" spans="2:13" x14ac:dyDescent="0.3">
      <c r="B741" s="414"/>
      <c r="C741" s="438"/>
      <c r="D741" s="414"/>
      <c r="E741" s="414"/>
      <c r="F741" s="414"/>
      <c r="G741" s="414"/>
      <c r="H741" s="414"/>
      <c r="I741" s="414"/>
      <c r="J741" s="414"/>
      <c r="K741" s="414"/>
      <c r="L741" s="414"/>
      <c r="M741" s="414"/>
    </row>
    <row r="742" spans="2:13" x14ac:dyDescent="0.3">
      <c r="B742" s="414"/>
      <c r="C742" s="438"/>
      <c r="D742" s="414"/>
      <c r="E742" s="414"/>
      <c r="F742" s="414"/>
      <c r="G742" s="414"/>
      <c r="H742" s="414"/>
      <c r="I742" s="414"/>
      <c r="J742" s="414"/>
      <c r="K742" s="414"/>
      <c r="L742" s="414"/>
      <c r="M742" s="414"/>
    </row>
    <row r="743" spans="2:13" x14ac:dyDescent="0.3">
      <c r="B743" s="414"/>
      <c r="C743" s="438"/>
      <c r="D743" s="414"/>
      <c r="E743" s="414"/>
      <c r="F743" s="414"/>
      <c r="G743" s="414"/>
      <c r="H743" s="414"/>
      <c r="I743" s="414"/>
      <c r="J743" s="414"/>
      <c r="K743" s="414"/>
      <c r="L743" s="414"/>
      <c r="M743" s="414"/>
    </row>
    <row r="744" spans="2:13" x14ac:dyDescent="0.3">
      <c r="B744" s="414"/>
      <c r="C744" s="438"/>
      <c r="D744" s="414"/>
      <c r="E744" s="414"/>
      <c r="F744" s="414"/>
      <c r="G744" s="414"/>
      <c r="H744" s="414"/>
      <c r="I744" s="414"/>
      <c r="J744" s="414"/>
      <c r="K744" s="414"/>
      <c r="L744" s="414"/>
      <c r="M744" s="414"/>
    </row>
    <row r="745" spans="2:13" x14ac:dyDescent="0.3">
      <c r="B745" s="414"/>
      <c r="C745" s="438"/>
      <c r="D745" s="414"/>
      <c r="E745" s="414"/>
      <c r="F745" s="414"/>
      <c r="G745" s="414"/>
      <c r="H745" s="414"/>
      <c r="I745" s="414"/>
      <c r="J745" s="414"/>
      <c r="K745" s="414"/>
      <c r="L745" s="414"/>
      <c r="M745" s="414"/>
    </row>
    <row r="746" spans="2:13" x14ac:dyDescent="0.3">
      <c r="B746" s="414"/>
      <c r="C746" s="438"/>
      <c r="D746" s="414"/>
      <c r="E746" s="414"/>
      <c r="F746" s="414"/>
      <c r="G746" s="414"/>
      <c r="H746" s="414"/>
      <c r="I746" s="414"/>
      <c r="J746" s="414"/>
      <c r="K746" s="414"/>
      <c r="L746" s="414"/>
      <c r="M746" s="414"/>
    </row>
    <row r="747" spans="2:13" x14ac:dyDescent="0.3">
      <c r="B747" s="414"/>
      <c r="C747" s="438"/>
      <c r="D747" s="414"/>
      <c r="E747" s="414"/>
      <c r="F747" s="414"/>
      <c r="G747" s="414"/>
      <c r="H747" s="414"/>
      <c r="I747" s="414"/>
      <c r="J747" s="414"/>
      <c r="K747" s="414"/>
      <c r="L747" s="414"/>
      <c r="M747" s="414"/>
    </row>
    <row r="748" spans="2:13" x14ac:dyDescent="0.3">
      <c r="B748" s="414"/>
      <c r="C748" s="438"/>
      <c r="D748" s="414"/>
      <c r="E748" s="414"/>
      <c r="F748" s="414"/>
      <c r="G748" s="414"/>
      <c r="H748" s="414"/>
      <c r="I748" s="414"/>
      <c r="J748" s="414"/>
      <c r="K748" s="414"/>
      <c r="L748" s="414"/>
      <c r="M748" s="414"/>
    </row>
    <row r="749" spans="2:13" x14ac:dyDescent="0.3">
      <c r="B749" s="414"/>
      <c r="C749" s="438"/>
      <c r="D749" s="414"/>
      <c r="E749" s="414"/>
      <c r="F749" s="414"/>
      <c r="G749" s="414"/>
      <c r="H749" s="414"/>
      <c r="I749" s="414"/>
      <c r="J749" s="414"/>
      <c r="K749" s="414"/>
      <c r="L749" s="414"/>
      <c r="M749" s="414"/>
    </row>
    <row r="750" spans="2:13" x14ac:dyDescent="0.3">
      <c r="B750" s="414"/>
      <c r="C750" s="438"/>
      <c r="D750" s="414"/>
      <c r="E750" s="414"/>
      <c r="F750" s="414"/>
      <c r="G750" s="414"/>
      <c r="H750" s="414"/>
      <c r="I750" s="414"/>
      <c r="J750" s="414"/>
      <c r="K750" s="414"/>
      <c r="L750" s="414"/>
      <c r="M750" s="414"/>
    </row>
    <row r="751" spans="2:13" x14ac:dyDescent="0.3">
      <c r="B751" s="414"/>
      <c r="C751" s="438"/>
      <c r="D751" s="414"/>
      <c r="E751" s="414"/>
      <c r="F751" s="414"/>
      <c r="G751" s="414"/>
      <c r="H751" s="414"/>
      <c r="I751" s="414"/>
      <c r="J751" s="414"/>
      <c r="K751" s="414"/>
      <c r="L751" s="414"/>
      <c r="M751" s="414"/>
    </row>
    <row r="752" spans="2:13" x14ac:dyDescent="0.3">
      <c r="B752" s="414"/>
      <c r="C752" s="438"/>
      <c r="D752" s="414"/>
      <c r="E752" s="414"/>
      <c r="F752" s="414"/>
      <c r="G752" s="414"/>
      <c r="H752" s="414"/>
      <c r="I752" s="414"/>
      <c r="J752" s="414"/>
      <c r="K752" s="414"/>
      <c r="L752" s="414"/>
      <c r="M752" s="414"/>
    </row>
    <row r="753" spans="2:13" x14ac:dyDescent="0.3">
      <c r="B753" s="414"/>
      <c r="C753" s="438"/>
      <c r="D753" s="414"/>
      <c r="E753" s="414"/>
      <c r="F753" s="414"/>
      <c r="G753" s="414"/>
      <c r="H753" s="414"/>
      <c r="I753" s="414"/>
      <c r="J753" s="414"/>
      <c r="K753" s="414"/>
      <c r="L753" s="414"/>
      <c r="M753" s="414"/>
    </row>
    <row r="754" spans="2:13" x14ac:dyDescent="0.3">
      <c r="B754" s="414"/>
      <c r="C754" s="438"/>
      <c r="D754" s="414"/>
      <c r="E754" s="414"/>
      <c r="F754" s="414"/>
      <c r="G754" s="414"/>
      <c r="H754" s="414"/>
      <c r="I754" s="414"/>
      <c r="J754" s="414"/>
      <c r="K754" s="414"/>
      <c r="L754" s="414"/>
      <c r="M754" s="414"/>
    </row>
    <row r="755" spans="2:13" x14ac:dyDescent="0.3">
      <c r="B755" s="414"/>
      <c r="C755" s="438"/>
      <c r="D755" s="414"/>
      <c r="E755" s="414"/>
      <c r="F755" s="414"/>
      <c r="G755" s="414"/>
      <c r="H755" s="414"/>
      <c r="I755" s="414"/>
      <c r="J755" s="414"/>
      <c r="K755" s="414"/>
      <c r="L755" s="414"/>
      <c r="M755" s="414"/>
    </row>
    <row r="756" spans="2:13" x14ac:dyDescent="0.3">
      <c r="B756" s="414"/>
      <c r="C756" s="438"/>
      <c r="D756" s="414"/>
      <c r="E756" s="414"/>
      <c r="F756" s="414"/>
      <c r="G756" s="414"/>
      <c r="H756" s="414"/>
      <c r="I756" s="414"/>
      <c r="J756" s="414"/>
      <c r="K756" s="414"/>
      <c r="L756" s="414"/>
      <c r="M756" s="414"/>
    </row>
    <row r="757" spans="2:13" x14ac:dyDescent="0.3">
      <c r="B757" s="414"/>
      <c r="C757" s="438"/>
      <c r="D757" s="414"/>
      <c r="E757" s="414"/>
      <c r="F757" s="414"/>
      <c r="G757" s="414"/>
      <c r="H757" s="414"/>
      <c r="I757" s="414"/>
      <c r="J757" s="414"/>
      <c r="K757" s="414"/>
      <c r="L757" s="414"/>
      <c r="M757" s="414"/>
    </row>
    <row r="758" spans="2:13" x14ac:dyDescent="0.3">
      <c r="B758" s="414"/>
      <c r="C758" s="438"/>
      <c r="D758" s="414"/>
      <c r="E758" s="414"/>
      <c r="F758" s="414"/>
      <c r="G758" s="414"/>
      <c r="H758" s="414"/>
      <c r="I758" s="414"/>
      <c r="J758" s="414"/>
      <c r="K758" s="414"/>
      <c r="L758" s="414"/>
      <c r="M758" s="414"/>
    </row>
    <row r="759" spans="2:13" x14ac:dyDescent="0.3">
      <c r="B759" s="414"/>
      <c r="C759" s="438"/>
      <c r="D759" s="414"/>
      <c r="E759" s="414"/>
      <c r="F759" s="414"/>
      <c r="G759" s="414"/>
      <c r="H759" s="414"/>
      <c r="I759" s="414"/>
      <c r="J759" s="414"/>
      <c r="K759" s="414"/>
      <c r="L759" s="414"/>
      <c r="M759" s="414"/>
    </row>
    <row r="760" spans="2:13" x14ac:dyDescent="0.3">
      <c r="B760" s="414"/>
      <c r="C760" s="438"/>
      <c r="D760" s="414"/>
      <c r="E760" s="414"/>
      <c r="F760" s="414"/>
      <c r="G760" s="414"/>
      <c r="H760" s="414"/>
      <c r="I760" s="414"/>
      <c r="J760" s="414"/>
      <c r="K760" s="414"/>
      <c r="L760" s="414"/>
      <c r="M760" s="414"/>
    </row>
    <row r="761" spans="2:13" x14ac:dyDescent="0.3">
      <c r="B761" s="414"/>
      <c r="C761" s="438"/>
      <c r="D761" s="414"/>
      <c r="E761" s="414"/>
      <c r="F761" s="414"/>
      <c r="G761" s="414"/>
      <c r="H761" s="414"/>
      <c r="I761" s="414"/>
      <c r="J761" s="414"/>
      <c r="K761" s="414"/>
      <c r="L761" s="414"/>
      <c r="M761" s="414"/>
    </row>
    <row r="762" spans="2:13" x14ac:dyDescent="0.3">
      <c r="B762" s="414"/>
      <c r="C762" s="438"/>
      <c r="D762" s="414"/>
      <c r="E762" s="414"/>
      <c r="F762" s="414"/>
      <c r="G762" s="414"/>
      <c r="H762" s="414"/>
      <c r="I762" s="414"/>
      <c r="J762" s="414"/>
      <c r="K762" s="414"/>
      <c r="L762" s="414"/>
      <c r="M762" s="414"/>
    </row>
    <row r="763" spans="2:13" x14ac:dyDescent="0.3">
      <c r="B763" s="414"/>
      <c r="C763" s="438"/>
      <c r="D763" s="414"/>
      <c r="E763" s="414"/>
      <c r="F763" s="414"/>
      <c r="G763" s="414"/>
      <c r="H763" s="414"/>
      <c r="I763" s="414"/>
      <c r="J763" s="414"/>
      <c r="K763" s="414"/>
      <c r="L763" s="414"/>
      <c r="M763" s="414"/>
    </row>
    <row r="764" spans="2:13" x14ac:dyDescent="0.3">
      <c r="B764" s="414"/>
      <c r="C764" s="438"/>
      <c r="D764" s="414"/>
      <c r="E764" s="414"/>
      <c r="F764" s="414"/>
      <c r="G764" s="414"/>
      <c r="H764" s="414"/>
      <c r="I764" s="414"/>
      <c r="J764" s="414"/>
      <c r="K764" s="414"/>
      <c r="L764" s="414"/>
      <c r="M764" s="414"/>
    </row>
    <row r="765" spans="2:13" x14ac:dyDescent="0.3">
      <c r="B765" s="414"/>
      <c r="C765" s="438"/>
      <c r="D765" s="414"/>
      <c r="E765" s="414"/>
      <c r="F765" s="414"/>
      <c r="G765" s="414"/>
      <c r="H765" s="414"/>
      <c r="I765" s="414"/>
      <c r="J765" s="414"/>
      <c r="K765" s="414"/>
      <c r="L765" s="414"/>
      <c r="M765" s="414"/>
    </row>
    <row r="766" spans="2:13" x14ac:dyDescent="0.3">
      <c r="B766" s="414"/>
      <c r="C766" s="438"/>
      <c r="D766" s="414"/>
      <c r="E766" s="414"/>
      <c r="F766" s="414"/>
      <c r="G766" s="414"/>
      <c r="H766" s="414"/>
      <c r="I766" s="414"/>
      <c r="J766" s="414"/>
      <c r="K766" s="414"/>
      <c r="L766" s="414"/>
      <c r="M766" s="414"/>
    </row>
    <row r="767" spans="2:13" x14ac:dyDescent="0.3">
      <c r="B767" s="414"/>
      <c r="C767" s="438"/>
      <c r="D767" s="414"/>
      <c r="E767" s="414"/>
      <c r="F767" s="414"/>
      <c r="G767" s="414"/>
      <c r="H767" s="414"/>
      <c r="I767" s="414"/>
      <c r="J767" s="414"/>
      <c r="K767" s="414"/>
      <c r="L767" s="414"/>
      <c r="M767" s="414"/>
    </row>
    <row r="768" spans="2:13" x14ac:dyDescent="0.3">
      <c r="B768" s="414"/>
      <c r="C768" s="438"/>
      <c r="D768" s="414"/>
      <c r="E768" s="414"/>
      <c r="F768" s="414"/>
      <c r="G768" s="414"/>
      <c r="H768" s="414"/>
      <c r="I768" s="414"/>
      <c r="J768" s="414"/>
      <c r="K768" s="414"/>
      <c r="L768" s="414"/>
      <c r="M768" s="414"/>
    </row>
    <row r="769" spans="2:13" x14ac:dyDescent="0.3">
      <c r="B769" s="414"/>
      <c r="C769" s="438"/>
      <c r="D769" s="414"/>
      <c r="E769" s="414"/>
      <c r="F769" s="414"/>
      <c r="G769" s="414"/>
      <c r="H769" s="414"/>
      <c r="I769" s="414"/>
      <c r="J769" s="414"/>
      <c r="K769" s="414"/>
      <c r="L769" s="414"/>
      <c r="M769" s="414"/>
    </row>
    <row r="770" spans="2:13" x14ac:dyDescent="0.3">
      <c r="B770" s="414"/>
      <c r="C770" s="438"/>
      <c r="D770" s="414"/>
      <c r="E770" s="414"/>
      <c r="F770" s="414"/>
      <c r="G770" s="414"/>
      <c r="H770" s="414"/>
      <c r="I770" s="414"/>
      <c r="J770" s="414"/>
      <c r="K770" s="414"/>
      <c r="L770" s="414"/>
      <c r="M770" s="414"/>
    </row>
    <row r="771" spans="2:13" x14ac:dyDescent="0.3">
      <c r="B771" s="414"/>
      <c r="C771" s="438"/>
      <c r="D771" s="414"/>
      <c r="E771" s="414"/>
      <c r="F771" s="414"/>
      <c r="G771" s="414"/>
      <c r="H771" s="414"/>
      <c r="I771" s="414"/>
      <c r="J771" s="414"/>
      <c r="K771" s="414"/>
      <c r="L771" s="414"/>
      <c r="M771" s="414"/>
    </row>
    <row r="772" spans="2:13" x14ac:dyDescent="0.3">
      <c r="B772" s="414"/>
      <c r="C772" s="438"/>
      <c r="D772" s="414"/>
      <c r="E772" s="414"/>
      <c r="F772" s="414"/>
      <c r="G772" s="414"/>
      <c r="H772" s="414"/>
      <c r="I772" s="414"/>
      <c r="J772" s="414"/>
      <c r="K772" s="414"/>
      <c r="L772" s="414"/>
      <c r="M772" s="414"/>
    </row>
    <row r="773" spans="2:13" x14ac:dyDescent="0.3">
      <c r="B773" s="414"/>
      <c r="C773" s="438"/>
      <c r="D773" s="414"/>
      <c r="E773" s="414"/>
      <c r="F773" s="414"/>
      <c r="G773" s="414"/>
      <c r="H773" s="414"/>
      <c r="I773" s="414"/>
      <c r="J773" s="414"/>
      <c r="K773" s="414"/>
      <c r="L773" s="414"/>
      <c r="M773" s="414"/>
    </row>
    <row r="774" spans="2:13" x14ac:dyDescent="0.3">
      <c r="B774" s="414"/>
      <c r="C774" s="438"/>
      <c r="D774" s="414"/>
      <c r="E774" s="414"/>
      <c r="F774" s="414"/>
      <c r="G774" s="414"/>
      <c r="H774" s="414"/>
      <c r="I774" s="414"/>
      <c r="J774" s="414"/>
      <c r="K774" s="414"/>
      <c r="L774" s="414"/>
      <c r="M774" s="414"/>
    </row>
    <row r="775" spans="2:13" x14ac:dyDescent="0.3">
      <c r="B775" s="414"/>
      <c r="C775" s="438"/>
      <c r="D775" s="414"/>
      <c r="E775" s="414"/>
      <c r="F775" s="414"/>
      <c r="G775" s="414"/>
      <c r="H775" s="414"/>
      <c r="I775" s="414"/>
      <c r="J775" s="414"/>
      <c r="K775" s="414"/>
      <c r="L775" s="414"/>
      <c r="M775" s="414"/>
    </row>
    <row r="776" spans="2:13" x14ac:dyDescent="0.3">
      <c r="B776" s="414"/>
      <c r="C776" s="438"/>
      <c r="D776" s="414"/>
      <c r="E776" s="414"/>
      <c r="F776" s="414"/>
      <c r="G776" s="414"/>
      <c r="H776" s="414"/>
      <c r="I776" s="414"/>
      <c r="J776" s="414"/>
      <c r="K776" s="414"/>
      <c r="L776" s="414"/>
      <c r="M776" s="414"/>
    </row>
    <row r="777" spans="2:13" x14ac:dyDescent="0.3">
      <c r="B777" s="414"/>
      <c r="C777" s="438"/>
      <c r="D777" s="414"/>
      <c r="E777" s="414"/>
      <c r="F777" s="414"/>
      <c r="G777" s="414"/>
      <c r="H777" s="414"/>
      <c r="I777" s="414"/>
      <c r="J777" s="414"/>
      <c r="K777" s="414"/>
      <c r="L777" s="414"/>
      <c r="M777" s="414"/>
    </row>
    <row r="778" spans="2:13" x14ac:dyDescent="0.3">
      <c r="B778" s="414"/>
      <c r="C778" s="438"/>
      <c r="D778" s="414"/>
      <c r="E778" s="414"/>
      <c r="F778" s="414"/>
      <c r="G778" s="414"/>
      <c r="H778" s="414"/>
      <c r="I778" s="414"/>
      <c r="J778" s="414"/>
      <c r="K778" s="414"/>
      <c r="L778" s="414"/>
      <c r="M778" s="414"/>
    </row>
    <row r="779" spans="2:13" x14ac:dyDescent="0.3">
      <c r="B779" s="414"/>
      <c r="C779" s="438"/>
      <c r="D779" s="414"/>
      <c r="E779" s="414"/>
      <c r="F779" s="414"/>
      <c r="G779" s="414"/>
      <c r="H779" s="414"/>
      <c r="I779" s="414"/>
      <c r="J779" s="414"/>
      <c r="K779" s="414"/>
      <c r="L779" s="414"/>
      <c r="M779" s="414"/>
    </row>
    <row r="780" spans="2:13" x14ac:dyDescent="0.3">
      <c r="B780" s="414"/>
      <c r="C780" s="438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</row>
    <row r="781" spans="2:13" x14ac:dyDescent="0.3">
      <c r="B781" s="414"/>
      <c r="C781" s="438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</row>
    <row r="782" spans="2:13" x14ac:dyDescent="0.3">
      <c r="B782" s="414"/>
      <c r="C782" s="438"/>
      <c r="D782" s="414"/>
      <c r="E782" s="414"/>
      <c r="F782" s="414"/>
      <c r="G782" s="414"/>
      <c r="H782" s="414"/>
      <c r="I782" s="414"/>
      <c r="J782" s="414"/>
      <c r="K782" s="414"/>
      <c r="L782" s="414"/>
      <c r="M782" s="414"/>
    </row>
    <row r="783" spans="2:13" x14ac:dyDescent="0.3">
      <c r="B783" s="414"/>
      <c r="C783" s="438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</row>
    <row r="784" spans="2:13" x14ac:dyDescent="0.3">
      <c r="B784" s="414"/>
      <c r="C784" s="438"/>
      <c r="D784" s="414"/>
      <c r="E784" s="414"/>
      <c r="F784" s="414"/>
      <c r="G784" s="414"/>
      <c r="H784" s="414"/>
      <c r="I784" s="414"/>
      <c r="J784" s="414"/>
      <c r="K784" s="414"/>
      <c r="L784" s="414"/>
      <c r="M784" s="414"/>
    </row>
    <row r="785" spans="2:13" x14ac:dyDescent="0.3">
      <c r="B785" s="414"/>
      <c r="C785" s="438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</row>
    <row r="786" spans="2:13" x14ac:dyDescent="0.3">
      <c r="B786" s="414"/>
      <c r="C786" s="438"/>
      <c r="D786" s="414"/>
      <c r="E786" s="414"/>
      <c r="F786" s="414"/>
      <c r="G786" s="414"/>
      <c r="H786" s="414"/>
      <c r="I786" s="414"/>
      <c r="J786" s="414"/>
      <c r="K786" s="414"/>
      <c r="L786" s="414"/>
      <c r="M786" s="414"/>
    </row>
    <row r="787" spans="2:13" x14ac:dyDescent="0.3">
      <c r="B787" s="414"/>
      <c r="C787" s="438"/>
      <c r="D787" s="414"/>
      <c r="E787" s="414"/>
      <c r="F787" s="414"/>
      <c r="G787" s="414"/>
      <c r="H787" s="414"/>
      <c r="I787" s="414"/>
      <c r="J787" s="414"/>
      <c r="K787" s="414"/>
      <c r="L787" s="414"/>
      <c r="M787" s="414"/>
    </row>
    <row r="788" spans="2:13" x14ac:dyDescent="0.3">
      <c r="B788" s="414"/>
      <c r="C788" s="438"/>
      <c r="D788" s="414"/>
      <c r="E788" s="414"/>
      <c r="F788" s="414"/>
      <c r="G788" s="414"/>
      <c r="H788" s="414"/>
      <c r="I788" s="414"/>
      <c r="J788" s="414"/>
      <c r="K788" s="414"/>
      <c r="L788" s="414"/>
      <c r="M788" s="414"/>
    </row>
    <row r="789" spans="2:13" x14ac:dyDescent="0.3">
      <c r="B789" s="414"/>
      <c r="C789" s="438"/>
      <c r="D789" s="414"/>
      <c r="E789" s="414"/>
      <c r="F789" s="414"/>
      <c r="G789" s="414"/>
      <c r="H789" s="414"/>
      <c r="I789" s="414"/>
      <c r="J789" s="414"/>
      <c r="K789" s="414"/>
      <c r="L789" s="414"/>
      <c r="M789" s="414"/>
    </row>
    <row r="790" spans="2:13" x14ac:dyDescent="0.3">
      <c r="B790" s="414"/>
      <c r="C790" s="438"/>
      <c r="D790" s="414"/>
      <c r="E790" s="414"/>
      <c r="F790" s="414"/>
      <c r="G790" s="414"/>
      <c r="H790" s="414"/>
      <c r="I790" s="414"/>
      <c r="J790" s="414"/>
      <c r="K790" s="414"/>
      <c r="L790" s="414"/>
      <c r="M790" s="414"/>
    </row>
    <row r="791" spans="2:13" x14ac:dyDescent="0.3">
      <c r="B791" s="414"/>
      <c r="C791" s="438"/>
      <c r="D791" s="414"/>
      <c r="E791" s="414"/>
      <c r="F791" s="414"/>
      <c r="G791" s="414"/>
      <c r="H791" s="414"/>
      <c r="I791" s="414"/>
      <c r="J791" s="414"/>
      <c r="K791" s="414"/>
      <c r="L791" s="414"/>
      <c r="M791" s="414"/>
    </row>
    <row r="792" spans="2:13" x14ac:dyDescent="0.3">
      <c r="B792" s="414"/>
      <c r="C792" s="438"/>
      <c r="D792" s="414"/>
      <c r="E792" s="414"/>
      <c r="F792" s="414"/>
      <c r="G792" s="414"/>
      <c r="H792" s="414"/>
      <c r="I792" s="414"/>
      <c r="J792" s="414"/>
      <c r="K792" s="414"/>
      <c r="L792" s="414"/>
      <c r="M792" s="414"/>
    </row>
    <row r="793" spans="2:13" x14ac:dyDescent="0.3">
      <c r="B793" s="414"/>
      <c r="C793" s="438"/>
      <c r="D793" s="414"/>
      <c r="E793" s="414"/>
      <c r="F793" s="414"/>
      <c r="G793" s="414"/>
      <c r="H793" s="414"/>
      <c r="I793" s="414"/>
      <c r="J793" s="414"/>
      <c r="K793" s="414"/>
      <c r="L793" s="414"/>
      <c r="M793" s="414"/>
    </row>
    <row r="794" spans="2:13" x14ac:dyDescent="0.3">
      <c r="B794" s="414"/>
      <c r="C794" s="438"/>
      <c r="D794" s="414"/>
      <c r="E794" s="414"/>
      <c r="F794" s="414"/>
      <c r="G794" s="414"/>
      <c r="H794" s="414"/>
      <c r="I794" s="414"/>
      <c r="J794" s="414"/>
      <c r="K794" s="414"/>
      <c r="L794" s="414"/>
      <c r="M794" s="414"/>
    </row>
    <row r="795" spans="2:13" x14ac:dyDescent="0.3">
      <c r="B795" s="414"/>
      <c r="C795" s="438"/>
      <c r="D795" s="414"/>
      <c r="E795" s="414"/>
      <c r="F795" s="414"/>
      <c r="G795" s="414"/>
      <c r="H795" s="414"/>
      <c r="I795" s="414"/>
      <c r="J795" s="414"/>
      <c r="K795" s="414"/>
      <c r="L795" s="414"/>
      <c r="M795" s="414"/>
    </row>
    <row r="796" spans="2:13" x14ac:dyDescent="0.3">
      <c r="B796" s="414"/>
      <c r="C796" s="438"/>
      <c r="D796" s="414"/>
      <c r="E796" s="414"/>
      <c r="F796" s="414"/>
      <c r="G796" s="414"/>
      <c r="H796" s="414"/>
      <c r="I796" s="414"/>
      <c r="J796" s="414"/>
      <c r="K796" s="414"/>
      <c r="L796" s="414"/>
      <c r="M796" s="414"/>
    </row>
    <row r="797" spans="2:13" x14ac:dyDescent="0.3">
      <c r="B797" s="414"/>
      <c r="C797" s="438"/>
      <c r="D797" s="414"/>
      <c r="E797" s="414"/>
      <c r="F797" s="414"/>
      <c r="G797" s="414"/>
      <c r="H797" s="414"/>
      <c r="I797" s="414"/>
      <c r="J797" s="414"/>
      <c r="K797" s="414"/>
      <c r="L797" s="414"/>
      <c r="M797" s="414"/>
    </row>
    <row r="798" spans="2:13" x14ac:dyDescent="0.3">
      <c r="B798" s="414"/>
      <c r="C798" s="438"/>
      <c r="D798" s="414"/>
      <c r="E798" s="414"/>
      <c r="F798" s="414"/>
      <c r="G798" s="414"/>
      <c r="H798" s="414"/>
      <c r="I798" s="414"/>
      <c r="J798" s="414"/>
      <c r="K798" s="414"/>
      <c r="L798" s="414"/>
      <c r="M798" s="414"/>
    </row>
    <row r="799" spans="2:13" x14ac:dyDescent="0.3">
      <c r="B799" s="414"/>
      <c r="C799" s="438"/>
      <c r="D799" s="414"/>
      <c r="E799" s="414"/>
      <c r="F799" s="414"/>
      <c r="G799" s="414"/>
      <c r="H799" s="414"/>
      <c r="I799" s="414"/>
      <c r="J799" s="414"/>
      <c r="K799" s="414"/>
      <c r="L799" s="414"/>
      <c r="M799" s="414"/>
    </row>
    <row r="800" spans="2:13" x14ac:dyDescent="0.3">
      <c r="B800" s="414"/>
      <c r="C800" s="438"/>
      <c r="D800" s="414"/>
      <c r="E800" s="414"/>
      <c r="F800" s="414"/>
      <c r="G800" s="414"/>
      <c r="H800" s="414"/>
      <c r="I800" s="414"/>
      <c r="J800" s="414"/>
      <c r="K800" s="414"/>
      <c r="L800" s="414"/>
      <c r="M800" s="414"/>
    </row>
    <row r="801" spans="2:13" x14ac:dyDescent="0.3">
      <c r="B801" s="414"/>
      <c r="C801" s="438"/>
      <c r="D801" s="414"/>
      <c r="E801" s="414"/>
      <c r="F801" s="414"/>
      <c r="G801" s="414"/>
      <c r="H801" s="414"/>
      <c r="I801" s="414"/>
      <c r="J801" s="414"/>
      <c r="K801" s="414"/>
      <c r="L801" s="414"/>
      <c r="M801" s="414"/>
    </row>
    <row r="802" spans="2:13" x14ac:dyDescent="0.3">
      <c r="B802" s="414"/>
      <c r="C802" s="438"/>
      <c r="D802" s="414"/>
      <c r="E802" s="414"/>
      <c r="F802" s="414"/>
      <c r="G802" s="414"/>
      <c r="H802" s="414"/>
      <c r="I802" s="414"/>
      <c r="J802" s="414"/>
      <c r="K802" s="414"/>
      <c r="L802" s="414"/>
      <c r="M802" s="414"/>
    </row>
    <row r="803" spans="2:13" x14ac:dyDescent="0.3">
      <c r="B803" s="414"/>
      <c r="C803" s="438"/>
      <c r="D803" s="414"/>
      <c r="E803" s="414"/>
      <c r="F803" s="414"/>
      <c r="G803" s="414"/>
      <c r="H803" s="414"/>
      <c r="I803" s="414"/>
      <c r="J803" s="414"/>
      <c r="K803" s="414"/>
      <c r="L803" s="414"/>
      <c r="M803" s="414"/>
    </row>
    <row r="804" spans="2:13" x14ac:dyDescent="0.3">
      <c r="B804" s="414"/>
      <c r="C804" s="438"/>
      <c r="D804" s="414"/>
      <c r="E804" s="414"/>
      <c r="F804" s="414"/>
      <c r="G804" s="414"/>
      <c r="H804" s="414"/>
      <c r="I804" s="414"/>
      <c r="J804" s="414"/>
      <c r="K804" s="414"/>
      <c r="L804" s="414"/>
      <c r="M804" s="414"/>
    </row>
    <row r="805" spans="2:13" x14ac:dyDescent="0.3">
      <c r="B805" s="414"/>
      <c r="C805" s="438"/>
      <c r="D805" s="414"/>
      <c r="E805" s="414"/>
      <c r="F805" s="414"/>
      <c r="G805" s="414"/>
      <c r="H805" s="414"/>
      <c r="I805" s="414"/>
      <c r="J805" s="414"/>
      <c r="K805" s="414"/>
      <c r="L805" s="414"/>
      <c r="M805" s="414"/>
    </row>
    <row r="806" spans="2:13" x14ac:dyDescent="0.3">
      <c r="B806" s="414"/>
      <c r="C806" s="438"/>
      <c r="D806" s="414"/>
      <c r="E806" s="414"/>
      <c r="F806" s="414"/>
      <c r="G806" s="414"/>
      <c r="H806" s="414"/>
      <c r="I806" s="414"/>
      <c r="J806" s="414"/>
      <c r="K806" s="414"/>
      <c r="L806" s="414"/>
      <c r="M806" s="414"/>
    </row>
    <row r="807" spans="2:13" x14ac:dyDescent="0.3">
      <c r="B807" s="414"/>
      <c r="C807" s="438"/>
      <c r="D807" s="414"/>
      <c r="E807" s="414"/>
      <c r="F807" s="414"/>
      <c r="G807" s="414"/>
      <c r="H807" s="414"/>
      <c r="I807" s="414"/>
      <c r="J807" s="414"/>
      <c r="K807" s="414"/>
      <c r="L807" s="414"/>
      <c r="M807" s="414"/>
    </row>
    <row r="808" spans="2:13" x14ac:dyDescent="0.3">
      <c r="B808" s="414"/>
      <c r="C808" s="438"/>
      <c r="D808" s="414"/>
      <c r="E808" s="414"/>
      <c r="F808" s="414"/>
      <c r="G808" s="414"/>
      <c r="H808" s="414"/>
      <c r="I808" s="414"/>
      <c r="J808" s="414"/>
      <c r="K808" s="414"/>
      <c r="L808" s="414"/>
      <c r="M808" s="414"/>
    </row>
    <row r="809" spans="2:13" x14ac:dyDescent="0.3">
      <c r="B809" s="414"/>
      <c r="C809" s="438"/>
      <c r="D809" s="414"/>
      <c r="E809" s="414"/>
      <c r="F809" s="414"/>
      <c r="G809" s="414"/>
      <c r="H809" s="414"/>
      <c r="I809" s="414"/>
      <c r="J809" s="414"/>
      <c r="K809" s="414"/>
      <c r="L809" s="414"/>
      <c r="M809" s="414"/>
    </row>
    <row r="810" spans="2:13" x14ac:dyDescent="0.3">
      <c r="B810" s="414"/>
      <c r="C810" s="438"/>
      <c r="D810" s="414"/>
      <c r="E810" s="414"/>
      <c r="F810" s="414"/>
      <c r="G810" s="414"/>
      <c r="H810" s="414"/>
      <c r="I810" s="414"/>
      <c r="J810" s="414"/>
      <c r="K810" s="414"/>
      <c r="L810" s="414"/>
      <c r="M810" s="414"/>
    </row>
    <row r="811" spans="2:13" x14ac:dyDescent="0.3">
      <c r="B811" s="414"/>
      <c r="C811" s="438"/>
      <c r="D811" s="414"/>
      <c r="E811" s="414"/>
      <c r="F811" s="414"/>
      <c r="G811" s="414"/>
      <c r="H811" s="414"/>
      <c r="I811" s="414"/>
      <c r="J811" s="414"/>
      <c r="K811" s="414"/>
      <c r="L811" s="414"/>
      <c r="M811" s="414"/>
    </row>
    <row r="812" spans="2:13" x14ac:dyDescent="0.3">
      <c r="B812" s="414"/>
      <c r="C812" s="438"/>
      <c r="D812" s="414"/>
      <c r="E812" s="414"/>
      <c r="F812" s="414"/>
      <c r="G812" s="414"/>
      <c r="H812" s="414"/>
      <c r="I812" s="414"/>
      <c r="J812" s="414"/>
      <c r="K812" s="414"/>
      <c r="L812" s="414"/>
      <c r="M812" s="414"/>
    </row>
    <row r="813" spans="2:13" x14ac:dyDescent="0.3">
      <c r="B813" s="414"/>
      <c r="C813" s="438"/>
      <c r="D813" s="414"/>
      <c r="E813" s="414"/>
      <c r="F813" s="414"/>
      <c r="G813" s="414"/>
      <c r="H813" s="414"/>
      <c r="I813" s="414"/>
      <c r="J813" s="414"/>
      <c r="K813" s="414"/>
      <c r="L813" s="414"/>
      <c r="M813" s="414"/>
    </row>
    <row r="814" spans="2:13" x14ac:dyDescent="0.3">
      <c r="B814" s="414"/>
      <c r="C814" s="438"/>
      <c r="D814" s="414"/>
      <c r="E814" s="414"/>
      <c r="F814" s="414"/>
      <c r="G814" s="414"/>
      <c r="H814" s="414"/>
      <c r="I814" s="414"/>
      <c r="J814" s="414"/>
      <c r="K814" s="414"/>
      <c r="L814" s="414"/>
      <c r="M814" s="414"/>
    </row>
    <row r="815" spans="2:13" x14ac:dyDescent="0.3">
      <c r="B815" s="414"/>
      <c r="C815" s="438"/>
      <c r="D815" s="414"/>
      <c r="E815" s="414"/>
      <c r="F815" s="414"/>
      <c r="G815" s="414"/>
      <c r="H815" s="414"/>
      <c r="I815" s="414"/>
      <c r="J815" s="414"/>
      <c r="K815" s="414"/>
      <c r="L815" s="414"/>
      <c r="M815" s="414"/>
    </row>
    <row r="816" spans="2:13" x14ac:dyDescent="0.3">
      <c r="B816" s="414"/>
      <c r="C816" s="438"/>
      <c r="D816" s="414"/>
      <c r="E816" s="414"/>
      <c r="F816" s="414"/>
      <c r="G816" s="414"/>
      <c r="H816" s="414"/>
      <c r="I816" s="414"/>
      <c r="J816" s="414"/>
      <c r="K816" s="414"/>
      <c r="L816" s="414"/>
      <c r="M816" s="414"/>
    </row>
    <row r="817" spans="2:13" x14ac:dyDescent="0.3">
      <c r="B817" s="414"/>
      <c r="C817" s="438"/>
      <c r="D817" s="414"/>
      <c r="E817" s="414"/>
      <c r="F817" s="414"/>
      <c r="G817" s="414"/>
      <c r="H817" s="414"/>
      <c r="I817" s="414"/>
      <c r="J817" s="414"/>
      <c r="K817" s="414"/>
      <c r="L817" s="414"/>
      <c r="M817" s="414"/>
    </row>
    <row r="818" spans="2:13" x14ac:dyDescent="0.3">
      <c r="B818" s="414"/>
      <c r="C818" s="438"/>
      <c r="D818" s="414"/>
      <c r="E818" s="414"/>
      <c r="F818" s="414"/>
      <c r="G818" s="414"/>
      <c r="H818" s="414"/>
      <c r="I818" s="414"/>
      <c r="J818" s="414"/>
      <c r="K818" s="414"/>
      <c r="L818" s="414"/>
      <c r="M818" s="414"/>
    </row>
    <row r="819" spans="2:13" x14ac:dyDescent="0.3">
      <c r="B819" s="414"/>
      <c r="C819" s="438"/>
      <c r="D819" s="414"/>
      <c r="E819" s="414"/>
      <c r="F819" s="414"/>
      <c r="G819" s="414"/>
      <c r="H819" s="414"/>
      <c r="I819" s="414"/>
      <c r="J819" s="414"/>
      <c r="K819" s="414"/>
      <c r="L819" s="414"/>
      <c r="M819" s="414"/>
    </row>
    <row r="820" spans="2:13" x14ac:dyDescent="0.3">
      <c r="B820" s="414"/>
      <c r="C820" s="438"/>
      <c r="D820" s="414"/>
      <c r="E820" s="414"/>
      <c r="F820" s="414"/>
      <c r="G820" s="414"/>
      <c r="H820" s="414"/>
      <c r="I820" s="414"/>
      <c r="J820" s="414"/>
      <c r="K820" s="414"/>
      <c r="L820" s="414"/>
      <c r="M820" s="414"/>
    </row>
    <row r="821" spans="2:13" x14ac:dyDescent="0.3">
      <c r="B821" s="414"/>
      <c r="C821" s="438"/>
      <c r="D821" s="414"/>
      <c r="E821" s="414"/>
      <c r="F821" s="414"/>
      <c r="G821" s="414"/>
      <c r="H821" s="414"/>
      <c r="I821" s="414"/>
      <c r="J821" s="414"/>
      <c r="K821" s="414"/>
      <c r="L821" s="414"/>
      <c r="M821" s="414"/>
    </row>
    <row r="822" spans="2:13" x14ac:dyDescent="0.3">
      <c r="B822" s="414"/>
      <c r="C822" s="438"/>
      <c r="D822" s="414"/>
      <c r="E822" s="414"/>
      <c r="F822" s="414"/>
      <c r="G822" s="414"/>
      <c r="H822" s="414"/>
      <c r="I822" s="414"/>
      <c r="J822" s="414"/>
      <c r="K822" s="414"/>
      <c r="L822" s="414"/>
      <c r="M822" s="414"/>
    </row>
    <row r="823" spans="2:13" x14ac:dyDescent="0.3">
      <c r="B823" s="414"/>
      <c r="C823" s="438"/>
      <c r="D823" s="414"/>
      <c r="E823" s="414"/>
      <c r="F823" s="414"/>
      <c r="G823" s="414"/>
      <c r="H823" s="414"/>
      <c r="I823" s="414"/>
      <c r="J823" s="414"/>
      <c r="K823" s="414"/>
      <c r="L823" s="414"/>
      <c r="M823" s="414"/>
    </row>
    <row r="824" spans="2:13" x14ac:dyDescent="0.3">
      <c r="B824" s="414"/>
      <c r="C824" s="438"/>
      <c r="D824" s="414"/>
      <c r="E824" s="414"/>
      <c r="F824" s="414"/>
      <c r="G824" s="414"/>
      <c r="H824" s="414"/>
      <c r="I824" s="414"/>
      <c r="J824" s="414"/>
      <c r="K824" s="414"/>
      <c r="L824" s="414"/>
      <c r="M824" s="414"/>
    </row>
    <row r="825" spans="2:13" x14ac:dyDescent="0.3">
      <c r="B825" s="414"/>
      <c r="C825" s="438"/>
      <c r="D825" s="414"/>
      <c r="E825" s="414"/>
      <c r="F825" s="414"/>
      <c r="G825" s="414"/>
      <c r="H825" s="414"/>
      <c r="I825" s="414"/>
      <c r="J825" s="414"/>
      <c r="K825" s="414"/>
      <c r="L825" s="414"/>
      <c r="M825" s="414"/>
    </row>
    <row r="826" spans="2:13" x14ac:dyDescent="0.3">
      <c r="B826" s="414"/>
      <c r="C826" s="438"/>
      <c r="D826" s="414"/>
      <c r="E826" s="414"/>
      <c r="F826" s="414"/>
      <c r="G826" s="414"/>
      <c r="H826" s="414"/>
      <c r="I826" s="414"/>
      <c r="J826" s="414"/>
      <c r="K826" s="414"/>
      <c r="L826" s="414"/>
      <c r="M826" s="414"/>
    </row>
    <row r="827" spans="2:13" x14ac:dyDescent="0.3">
      <c r="B827" s="414"/>
      <c r="C827" s="438"/>
      <c r="D827" s="414"/>
      <c r="E827" s="414"/>
      <c r="F827" s="414"/>
      <c r="G827" s="414"/>
      <c r="H827" s="414"/>
      <c r="I827" s="414"/>
      <c r="J827" s="414"/>
      <c r="K827" s="414"/>
      <c r="L827" s="414"/>
      <c r="M827" s="414"/>
    </row>
    <row r="828" spans="2:13" x14ac:dyDescent="0.3">
      <c r="B828" s="414"/>
      <c r="C828" s="438"/>
      <c r="D828" s="414"/>
      <c r="E828" s="414"/>
      <c r="F828" s="414"/>
      <c r="G828" s="414"/>
      <c r="H828" s="414"/>
      <c r="I828" s="414"/>
      <c r="J828" s="414"/>
      <c r="K828" s="414"/>
      <c r="L828" s="414"/>
      <c r="M828" s="414"/>
    </row>
    <row r="829" spans="2:13" x14ac:dyDescent="0.3">
      <c r="B829" s="414"/>
      <c r="C829" s="438"/>
      <c r="D829" s="414"/>
      <c r="E829" s="414"/>
      <c r="F829" s="414"/>
      <c r="G829" s="414"/>
      <c r="H829" s="414"/>
      <c r="I829" s="414"/>
      <c r="J829" s="414"/>
      <c r="K829" s="414"/>
      <c r="L829" s="414"/>
      <c r="M829" s="414"/>
    </row>
    <row r="830" spans="2:13" x14ac:dyDescent="0.3">
      <c r="B830" s="414"/>
      <c r="C830" s="438"/>
      <c r="D830" s="414"/>
      <c r="E830" s="414"/>
      <c r="F830" s="414"/>
      <c r="G830" s="414"/>
      <c r="H830" s="414"/>
      <c r="I830" s="414"/>
      <c r="J830" s="414"/>
      <c r="K830" s="414"/>
      <c r="L830" s="414"/>
      <c r="M830" s="414"/>
    </row>
    <row r="831" spans="2:13" x14ac:dyDescent="0.3">
      <c r="B831" s="414"/>
      <c r="C831" s="438"/>
      <c r="D831" s="414"/>
      <c r="E831" s="414"/>
      <c r="F831" s="414"/>
      <c r="G831" s="414"/>
      <c r="H831" s="414"/>
      <c r="I831" s="414"/>
      <c r="J831" s="414"/>
      <c r="K831" s="414"/>
      <c r="L831" s="414"/>
      <c r="M831" s="414"/>
    </row>
    <row r="832" spans="2:13" x14ac:dyDescent="0.3">
      <c r="B832" s="414"/>
      <c r="C832" s="438"/>
      <c r="D832" s="414"/>
      <c r="E832" s="414"/>
      <c r="F832" s="414"/>
      <c r="G832" s="414"/>
      <c r="H832" s="414"/>
      <c r="I832" s="414"/>
      <c r="J832" s="414"/>
      <c r="K832" s="414"/>
      <c r="L832" s="414"/>
      <c r="M832" s="414"/>
    </row>
    <row r="833" spans="2:13" x14ac:dyDescent="0.3">
      <c r="B833" s="414"/>
      <c r="C833" s="438"/>
      <c r="D833" s="414"/>
      <c r="E833" s="414"/>
      <c r="F833" s="414"/>
      <c r="G833" s="414"/>
      <c r="H833" s="414"/>
      <c r="I833" s="414"/>
      <c r="J833" s="414"/>
      <c r="K833" s="414"/>
      <c r="L833" s="414"/>
      <c r="M833" s="414"/>
    </row>
    <row r="834" spans="2:13" x14ac:dyDescent="0.3">
      <c r="B834" s="414"/>
      <c r="C834" s="438"/>
      <c r="D834" s="414"/>
      <c r="E834" s="414"/>
      <c r="F834" s="414"/>
      <c r="G834" s="414"/>
      <c r="H834" s="414"/>
      <c r="I834" s="414"/>
      <c r="J834" s="414"/>
      <c r="K834" s="414"/>
      <c r="L834" s="414"/>
      <c r="M834" s="414"/>
    </row>
    <row r="835" spans="2:13" x14ac:dyDescent="0.3">
      <c r="B835" s="414"/>
      <c r="C835" s="438"/>
      <c r="D835" s="414"/>
      <c r="E835" s="414"/>
      <c r="F835" s="414"/>
      <c r="G835" s="414"/>
      <c r="H835" s="414"/>
      <c r="I835" s="414"/>
      <c r="J835" s="414"/>
      <c r="K835" s="414"/>
      <c r="L835" s="414"/>
      <c r="M835" s="414"/>
    </row>
    <row r="836" spans="2:13" x14ac:dyDescent="0.3">
      <c r="B836" s="414"/>
      <c r="C836" s="438"/>
      <c r="D836" s="414"/>
      <c r="E836" s="414"/>
      <c r="F836" s="414"/>
      <c r="G836" s="414"/>
      <c r="H836" s="414"/>
      <c r="I836" s="414"/>
      <c r="J836" s="414"/>
      <c r="K836" s="414"/>
      <c r="L836" s="414"/>
      <c r="M836" s="414"/>
    </row>
    <row r="837" spans="2:13" x14ac:dyDescent="0.3">
      <c r="B837" s="414"/>
      <c r="C837" s="438"/>
      <c r="D837" s="414"/>
      <c r="E837" s="414"/>
      <c r="F837" s="414"/>
      <c r="G837" s="414"/>
      <c r="H837" s="414"/>
      <c r="I837" s="414"/>
      <c r="J837" s="414"/>
      <c r="K837" s="414"/>
      <c r="L837" s="414"/>
      <c r="M837" s="414"/>
    </row>
    <row r="838" spans="2:13" x14ac:dyDescent="0.3">
      <c r="B838" s="414"/>
      <c r="C838" s="438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</row>
    <row r="839" spans="2:13" x14ac:dyDescent="0.3">
      <c r="B839" s="414"/>
      <c r="C839" s="438"/>
      <c r="D839" s="414"/>
      <c r="E839" s="414"/>
      <c r="F839" s="414"/>
      <c r="G839" s="414"/>
      <c r="H839" s="414"/>
      <c r="I839" s="414"/>
      <c r="J839" s="414"/>
      <c r="K839" s="414"/>
      <c r="L839" s="414"/>
      <c r="M839" s="414"/>
    </row>
    <row r="840" spans="2:13" x14ac:dyDescent="0.3">
      <c r="B840" s="414"/>
      <c r="C840" s="438"/>
      <c r="D840" s="414"/>
      <c r="E840" s="414"/>
      <c r="F840" s="414"/>
      <c r="G840" s="414"/>
      <c r="H840" s="414"/>
      <c r="I840" s="414"/>
      <c r="J840" s="414"/>
      <c r="K840" s="414"/>
      <c r="L840" s="414"/>
      <c r="M840" s="414"/>
    </row>
    <row r="841" spans="2:13" x14ac:dyDescent="0.3">
      <c r="B841" s="414"/>
      <c r="C841" s="438"/>
      <c r="D841" s="414"/>
      <c r="E841" s="414"/>
      <c r="F841" s="414"/>
      <c r="G841" s="414"/>
      <c r="H841" s="414"/>
      <c r="I841" s="414"/>
      <c r="J841" s="414"/>
      <c r="K841" s="414"/>
      <c r="L841" s="414"/>
      <c r="M841" s="414"/>
    </row>
    <row r="842" spans="2:13" x14ac:dyDescent="0.3">
      <c r="B842" s="414"/>
      <c r="C842" s="438"/>
      <c r="D842" s="414"/>
      <c r="E842" s="414"/>
      <c r="F842" s="414"/>
      <c r="G842" s="414"/>
      <c r="H842" s="414"/>
      <c r="I842" s="414"/>
      <c r="J842" s="414"/>
      <c r="K842" s="414"/>
      <c r="L842" s="414"/>
      <c r="M842" s="414"/>
    </row>
    <row r="843" spans="2:13" x14ac:dyDescent="0.3">
      <c r="B843" s="414"/>
      <c r="C843" s="438"/>
      <c r="D843" s="414"/>
      <c r="E843" s="414"/>
      <c r="F843" s="414"/>
      <c r="G843" s="414"/>
      <c r="H843" s="414"/>
      <c r="I843" s="414"/>
      <c r="J843" s="414"/>
      <c r="K843" s="414"/>
      <c r="L843" s="414"/>
      <c r="M843" s="414"/>
    </row>
    <row r="844" spans="2:13" x14ac:dyDescent="0.3">
      <c r="B844" s="414"/>
      <c r="C844" s="438"/>
      <c r="D844" s="414"/>
      <c r="E844" s="414"/>
      <c r="F844" s="414"/>
      <c r="G844" s="414"/>
      <c r="H844" s="414"/>
      <c r="I844" s="414"/>
      <c r="J844" s="414"/>
      <c r="K844" s="414"/>
      <c r="L844" s="414"/>
      <c r="M844" s="414"/>
    </row>
    <row r="845" spans="2:13" x14ac:dyDescent="0.3">
      <c r="B845" s="414"/>
      <c r="C845" s="438"/>
      <c r="D845" s="414"/>
      <c r="E845" s="414"/>
      <c r="F845" s="414"/>
      <c r="G845" s="414"/>
      <c r="H845" s="414"/>
      <c r="I845" s="414"/>
      <c r="J845" s="414"/>
      <c r="K845" s="414"/>
      <c r="L845" s="414"/>
      <c r="M845" s="414"/>
    </row>
    <row r="846" spans="2:13" x14ac:dyDescent="0.3">
      <c r="B846" s="414"/>
      <c r="C846" s="438"/>
      <c r="D846" s="414"/>
      <c r="E846" s="414"/>
      <c r="F846" s="414"/>
      <c r="G846" s="414"/>
      <c r="H846" s="414"/>
      <c r="I846" s="414"/>
      <c r="J846" s="414"/>
      <c r="K846" s="414"/>
      <c r="L846" s="414"/>
      <c r="M846" s="414"/>
    </row>
    <row r="847" spans="2:13" x14ac:dyDescent="0.3">
      <c r="B847" s="414"/>
      <c r="C847" s="438"/>
      <c r="D847" s="414"/>
      <c r="E847" s="414"/>
      <c r="F847" s="414"/>
      <c r="G847" s="414"/>
      <c r="H847" s="414"/>
      <c r="I847" s="414"/>
      <c r="J847" s="414"/>
      <c r="K847" s="414"/>
      <c r="L847" s="414"/>
      <c r="M847" s="414"/>
    </row>
    <row r="848" spans="2:13" x14ac:dyDescent="0.3">
      <c r="B848" s="414"/>
      <c r="C848" s="438"/>
      <c r="D848" s="414"/>
      <c r="E848" s="414"/>
      <c r="F848" s="414"/>
      <c r="G848" s="414"/>
      <c r="H848" s="414"/>
      <c r="I848" s="414"/>
      <c r="J848" s="414"/>
      <c r="K848" s="414"/>
      <c r="L848" s="414"/>
      <c r="M848" s="414"/>
    </row>
    <row r="849" spans="2:13" x14ac:dyDescent="0.3">
      <c r="B849" s="414"/>
      <c r="C849" s="438"/>
      <c r="D849" s="414"/>
      <c r="E849" s="414"/>
      <c r="F849" s="414"/>
      <c r="G849" s="414"/>
      <c r="H849" s="414"/>
      <c r="I849" s="414"/>
      <c r="J849" s="414"/>
      <c r="K849" s="414"/>
      <c r="L849" s="414"/>
      <c r="M849" s="414"/>
    </row>
    <row r="850" spans="2:13" x14ac:dyDescent="0.3">
      <c r="B850" s="414"/>
      <c r="C850" s="438"/>
      <c r="D850" s="414"/>
      <c r="E850" s="414"/>
      <c r="F850" s="414"/>
      <c r="G850" s="414"/>
      <c r="H850" s="414"/>
      <c r="I850" s="414"/>
      <c r="J850" s="414"/>
      <c r="K850" s="414"/>
      <c r="L850" s="414"/>
      <c r="M850" s="414"/>
    </row>
    <row r="851" spans="2:13" x14ac:dyDescent="0.3">
      <c r="B851" s="414"/>
      <c r="C851" s="438"/>
      <c r="D851" s="414"/>
      <c r="E851" s="414"/>
      <c r="F851" s="414"/>
      <c r="G851" s="414"/>
      <c r="H851" s="414"/>
      <c r="I851" s="414"/>
      <c r="J851" s="414"/>
      <c r="K851" s="414"/>
      <c r="L851" s="414"/>
      <c r="M851" s="414"/>
    </row>
    <row r="852" spans="2:13" x14ac:dyDescent="0.3">
      <c r="B852" s="414"/>
      <c r="C852" s="438"/>
      <c r="D852" s="414"/>
      <c r="E852" s="414"/>
      <c r="F852" s="414"/>
      <c r="G852" s="414"/>
      <c r="H852" s="414"/>
      <c r="I852" s="414"/>
      <c r="J852" s="414"/>
      <c r="K852" s="414"/>
      <c r="L852" s="414"/>
      <c r="M852" s="414"/>
    </row>
    <row r="853" spans="2:13" x14ac:dyDescent="0.3">
      <c r="B853" s="414"/>
      <c r="C853" s="438"/>
      <c r="D853" s="414"/>
      <c r="E853" s="414"/>
      <c r="F853" s="414"/>
      <c r="G853" s="414"/>
      <c r="H853" s="414"/>
      <c r="I853" s="414"/>
      <c r="J853" s="414"/>
      <c r="K853" s="414"/>
      <c r="L853" s="414"/>
      <c r="M853" s="414"/>
    </row>
    <row r="854" spans="2:13" x14ac:dyDescent="0.3">
      <c r="B854" s="414"/>
      <c r="C854" s="438"/>
      <c r="D854" s="414"/>
      <c r="E854" s="414"/>
      <c r="F854" s="414"/>
      <c r="G854" s="414"/>
      <c r="H854" s="414"/>
      <c r="I854" s="414"/>
      <c r="J854" s="414"/>
      <c r="K854" s="414"/>
      <c r="L854" s="414"/>
      <c r="M854" s="414"/>
    </row>
    <row r="855" spans="2:13" x14ac:dyDescent="0.3">
      <c r="B855" s="414"/>
      <c r="C855" s="438"/>
      <c r="D855" s="414"/>
      <c r="E855" s="414"/>
      <c r="F855" s="414"/>
      <c r="G855" s="414"/>
      <c r="H855" s="414"/>
      <c r="I855" s="414"/>
      <c r="J855" s="414"/>
      <c r="K855" s="414"/>
      <c r="L855" s="414"/>
      <c r="M855" s="414"/>
    </row>
    <row r="856" spans="2:13" x14ac:dyDescent="0.3">
      <c r="B856" s="414"/>
      <c r="C856" s="438"/>
      <c r="D856" s="414"/>
      <c r="E856" s="414"/>
      <c r="F856" s="414"/>
      <c r="G856" s="414"/>
      <c r="H856" s="414"/>
      <c r="I856" s="414"/>
      <c r="J856" s="414"/>
      <c r="K856" s="414"/>
      <c r="L856" s="414"/>
      <c r="M856" s="414"/>
    </row>
    <row r="857" spans="2:13" x14ac:dyDescent="0.3">
      <c r="B857" s="414"/>
      <c r="C857" s="438"/>
      <c r="D857" s="414"/>
      <c r="E857" s="414"/>
      <c r="F857" s="414"/>
      <c r="G857" s="414"/>
      <c r="H857" s="414"/>
      <c r="I857" s="414"/>
      <c r="J857" s="414"/>
      <c r="K857" s="414"/>
      <c r="L857" s="414"/>
      <c r="M857" s="414"/>
    </row>
    <row r="858" spans="2:13" x14ac:dyDescent="0.3">
      <c r="B858" s="414"/>
      <c r="C858" s="438"/>
      <c r="D858" s="414"/>
      <c r="E858" s="414"/>
      <c r="F858" s="414"/>
      <c r="G858" s="414"/>
      <c r="H858" s="414"/>
      <c r="I858" s="414"/>
      <c r="J858" s="414"/>
      <c r="K858" s="414"/>
      <c r="L858" s="414"/>
      <c r="M858" s="414"/>
    </row>
    <row r="859" spans="2:13" x14ac:dyDescent="0.3">
      <c r="B859" s="414"/>
      <c r="C859" s="438"/>
      <c r="D859" s="414"/>
      <c r="E859" s="414"/>
      <c r="F859" s="414"/>
      <c r="G859" s="414"/>
      <c r="H859" s="414"/>
      <c r="I859" s="414"/>
      <c r="J859" s="414"/>
      <c r="K859" s="414"/>
      <c r="L859" s="414"/>
      <c r="M859" s="414"/>
    </row>
    <row r="860" spans="2:13" x14ac:dyDescent="0.3">
      <c r="B860" s="414"/>
      <c r="C860" s="438"/>
      <c r="D860" s="414"/>
      <c r="E860" s="414"/>
      <c r="F860" s="414"/>
      <c r="G860" s="414"/>
      <c r="H860" s="414"/>
      <c r="I860" s="414"/>
      <c r="J860" s="414"/>
      <c r="K860" s="414"/>
      <c r="L860" s="414"/>
      <c r="M860" s="414"/>
    </row>
    <row r="861" spans="2:13" x14ac:dyDescent="0.3">
      <c r="B861" s="414"/>
      <c r="C861" s="438"/>
      <c r="D861" s="414"/>
      <c r="E861" s="414"/>
      <c r="F861" s="414"/>
      <c r="G861" s="414"/>
      <c r="H861" s="414"/>
      <c r="I861" s="414"/>
      <c r="J861" s="414"/>
      <c r="K861" s="414"/>
      <c r="L861" s="414"/>
      <c r="M861" s="414"/>
    </row>
    <row r="862" spans="2:13" x14ac:dyDescent="0.3">
      <c r="B862" s="414"/>
      <c r="C862" s="438"/>
      <c r="D862" s="414"/>
      <c r="E862" s="414"/>
      <c r="F862" s="414"/>
      <c r="G862" s="414"/>
      <c r="H862" s="414"/>
      <c r="I862" s="414"/>
      <c r="J862" s="414"/>
      <c r="K862" s="414"/>
      <c r="L862" s="414"/>
      <c r="M862" s="414"/>
    </row>
    <row r="863" spans="2:13" x14ac:dyDescent="0.3">
      <c r="B863" s="414"/>
      <c r="C863" s="438"/>
      <c r="D863" s="414"/>
      <c r="E863" s="414"/>
      <c r="F863" s="414"/>
      <c r="G863" s="414"/>
      <c r="H863" s="414"/>
      <c r="I863" s="414"/>
      <c r="J863" s="414"/>
      <c r="K863" s="414"/>
      <c r="L863" s="414"/>
      <c r="M863" s="414"/>
    </row>
    <row r="864" spans="2:13" x14ac:dyDescent="0.3">
      <c r="B864" s="414"/>
      <c r="C864" s="438"/>
      <c r="D864" s="414"/>
      <c r="E864" s="414"/>
      <c r="F864" s="414"/>
      <c r="G864" s="414"/>
      <c r="H864" s="414"/>
      <c r="I864" s="414"/>
      <c r="J864" s="414"/>
      <c r="K864" s="414"/>
      <c r="L864" s="414"/>
      <c r="M864" s="414"/>
    </row>
    <row r="865" spans="2:13" x14ac:dyDescent="0.3">
      <c r="B865" s="414"/>
      <c r="C865" s="438"/>
      <c r="D865" s="414"/>
      <c r="E865" s="414"/>
      <c r="F865" s="414"/>
      <c r="G865" s="414"/>
      <c r="H865" s="414"/>
      <c r="I865" s="414"/>
      <c r="J865" s="414"/>
      <c r="K865" s="414"/>
      <c r="L865" s="414"/>
      <c r="M865" s="414"/>
    </row>
    <row r="866" spans="2:13" x14ac:dyDescent="0.3">
      <c r="B866" s="414"/>
      <c r="C866" s="438"/>
      <c r="D866" s="414"/>
      <c r="E866" s="414"/>
      <c r="F866" s="414"/>
      <c r="G866" s="414"/>
      <c r="H866" s="414"/>
      <c r="I866" s="414"/>
      <c r="J866" s="414"/>
      <c r="K866" s="414"/>
      <c r="L866" s="414"/>
      <c r="M866" s="414"/>
    </row>
    <row r="867" spans="2:13" x14ac:dyDescent="0.3">
      <c r="B867" s="414"/>
      <c r="C867" s="438"/>
      <c r="D867" s="414"/>
      <c r="E867" s="414"/>
      <c r="F867" s="414"/>
      <c r="G867" s="414"/>
      <c r="H867" s="414"/>
      <c r="I867" s="414"/>
      <c r="J867" s="414"/>
      <c r="K867" s="414"/>
      <c r="L867" s="414"/>
      <c r="M867" s="414"/>
    </row>
    <row r="868" spans="2:13" x14ac:dyDescent="0.3">
      <c r="B868" s="414"/>
      <c r="C868" s="438"/>
      <c r="D868" s="414"/>
      <c r="E868" s="414"/>
      <c r="F868" s="414"/>
      <c r="G868" s="414"/>
      <c r="H868" s="414"/>
      <c r="I868" s="414"/>
      <c r="J868" s="414"/>
      <c r="K868" s="414"/>
      <c r="L868" s="414"/>
      <c r="M868" s="414"/>
    </row>
    <row r="869" spans="2:13" x14ac:dyDescent="0.3">
      <c r="B869" s="414"/>
      <c r="C869" s="438"/>
      <c r="D869" s="414"/>
      <c r="E869" s="414"/>
      <c r="F869" s="414"/>
      <c r="G869" s="414"/>
      <c r="H869" s="414"/>
      <c r="I869" s="414"/>
      <c r="J869" s="414"/>
      <c r="K869" s="414"/>
      <c r="L869" s="414"/>
      <c r="M869" s="414"/>
    </row>
    <row r="870" spans="2:13" x14ac:dyDescent="0.3">
      <c r="B870" s="414"/>
      <c r="C870" s="438"/>
      <c r="D870" s="414"/>
      <c r="E870" s="414"/>
      <c r="F870" s="414"/>
      <c r="G870" s="414"/>
      <c r="H870" s="414"/>
      <c r="I870" s="414"/>
      <c r="J870" s="414"/>
      <c r="K870" s="414"/>
      <c r="L870" s="414"/>
      <c r="M870" s="414"/>
    </row>
    <row r="871" spans="2:13" x14ac:dyDescent="0.3">
      <c r="B871" s="414"/>
      <c r="C871" s="438"/>
      <c r="D871" s="414"/>
      <c r="E871" s="414"/>
      <c r="F871" s="414"/>
      <c r="G871" s="414"/>
      <c r="H871" s="414"/>
      <c r="I871" s="414"/>
      <c r="J871" s="414"/>
      <c r="K871" s="414"/>
      <c r="L871" s="414"/>
      <c r="M871" s="414"/>
    </row>
    <row r="872" spans="2:13" x14ac:dyDescent="0.3">
      <c r="B872" s="414"/>
      <c r="C872" s="438"/>
      <c r="D872" s="414"/>
      <c r="E872" s="414"/>
      <c r="F872" s="414"/>
      <c r="G872" s="414"/>
      <c r="H872" s="414"/>
      <c r="I872" s="414"/>
      <c r="J872" s="414"/>
      <c r="K872" s="414"/>
      <c r="L872" s="414"/>
      <c r="M872" s="414"/>
    </row>
    <row r="873" spans="2:13" x14ac:dyDescent="0.3">
      <c r="B873" s="414"/>
      <c r="C873" s="438"/>
      <c r="D873" s="414"/>
      <c r="E873" s="414"/>
      <c r="F873" s="414"/>
      <c r="G873" s="414"/>
      <c r="H873" s="414"/>
      <c r="I873" s="414"/>
      <c r="J873" s="414"/>
      <c r="K873" s="414"/>
      <c r="L873" s="414"/>
      <c r="M873" s="414"/>
    </row>
    <row r="874" spans="2:13" x14ac:dyDescent="0.3">
      <c r="B874" s="414"/>
      <c r="C874" s="438"/>
      <c r="D874" s="414"/>
      <c r="E874" s="414"/>
      <c r="F874" s="414"/>
      <c r="G874" s="414"/>
      <c r="H874" s="414"/>
      <c r="I874" s="414"/>
      <c r="J874" s="414"/>
      <c r="K874" s="414"/>
      <c r="L874" s="414"/>
      <c r="M874" s="414"/>
    </row>
    <row r="875" spans="2:13" x14ac:dyDescent="0.3">
      <c r="B875" s="414"/>
      <c r="C875" s="438"/>
      <c r="D875" s="414"/>
      <c r="E875" s="414"/>
      <c r="F875" s="414"/>
      <c r="G875" s="414"/>
      <c r="H875" s="414"/>
      <c r="I875" s="414"/>
      <c r="J875" s="414"/>
      <c r="K875" s="414"/>
      <c r="L875" s="414"/>
      <c r="M875" s="414"/>
    </row>
    <row r="876" spans="2:13" x14ac:dyDescent="0.3">
      <c r="B876" s="414"/>
      <c r="C876" s="438"/>
      <c r="D876" s="414"/>
      <c r="E876" s="414"/>
      <c r="F876" s="414"/>
      <c r="G876" s="414"/>
      <c r="H876" s="414"/>
      <c r="I876" s="414"/>
      <c r="J876" s="414"/>
      <c r="K876" s="414"/>
      <c r="L876" s="414"/>
      <c r="M876" s="414"/>
    </row>
    <row r="877" spans="2:13" x14ac:dyDescent="0.3">
      <c r="B877" s="414"/>
      <c r="C877" s="438"/>
      <c r="D877" s="414"/>
      <c r="E877" s="414"/>
      <c r="F877" s="414"/>
      <c r="G877" s="414"/>
      <c r="H877" s="414"/>
      <c r="I877" s="414"/>
      <c r="J877" s="414"/>
      <c r="K877" s="414"/>
      <c r="L877" s="414"/>
      <c r="M877" s="414"/>
    </row>
    <row r="878" spans="2:13" x14ac:dyDescent="0.3">
      <c r="B878" s="414"/>
      <c r="C878" s="438"/>
      <c r="D878" s="414"/>
      <c r="E878" s="414"/>
      <c r="F878" s="414"/>
      <c r="G878" s="414"/>
      <c r="H878" s="414"/>
      <c r="I878" s="414"/>
      <c r="J878" s="414"/>
      <c r="K878" s="414"/>
      <c r="L878" s="414"/>
      <c r="M878" s="414"/>
    </row>
    <row r="879" spans="2:13" x14ac:dyDescent="0.3">
      <c r="B879" s="414"/>
      <c r="C879" s="438"/>
      <c r="D879" s="414"/>
      <c r="E879" s="414"/>
      <c r="F879" s="414"/>
      <c r="G879" s="414"/>
      <c r="H879" s="414"/>
      <c r="I879" s="414"/>
      <c r="J879" s="414"/>
      <c r="K879" s="414"/>
      <c r="L879" s="414"/>
      <c r="M879" s="414"/>
    </row>
    <row r="880" spans="2:13" x14ac:dyDescent="0.3">
      <c r="B880" s="414"/>
      <c r="C880" s="438"/>
      <c r="D880" s="414"/>
      <c r="E880" s="414"/>
      <c r="F880" s="414"/>
      <c r="G880" s="414"/>
      <c r="H880" s="414"/>
      <c r="I880" s="414"/>
      <c r="J880" s="414"/>
      <c r="K880" s="414"/>
      <c r="L880" s="414"/>
      <c r="M880" s="414"/>
    </row>
    <row r="881" spans="2:13" x14ac:dyDescent="0.3">
      <c r="B881" s="414"/>
      <c r="C881" s="438"/>
      <c r="D881" s="414"/>
      <c r="E881" s="414"/>
      <c r="F881" s="414"/>
      <c r="G881" s="414"/>
      <c r="H881" s="414"/>
      <c r="I881" s="414"/>
      <c r="J881" s="414"/>
      <c r="K881" s="414"/>
      <c r="L881" s="414"/>
      <c r="M881" s="414"/>
    </row>
    <row r="882" spans="2:13" x14ac:dyDescent="0.3">
      <c r="B882" s="414"/>
      <c r="C882" s="438"/>
      <c r="D882" s="414"/>
      <c r="E882" s="414"/>
      <c r="F882" s="414"/>
      <c r="G882" s="414"/>
      <c r="H882" s="414"/>
      <c r="I882" s="414"/>
      <c r="J882" s="414"/>
      <c r="K882" s="414"/>
      <c r="L882" s="414"/>
      <c r="M882" s="414"/>
    </row>
    <row r="883" spans="2:13" x14ac:dyDescent="0.3">
      <c r="B883" s="414"/>
      <c r="C883" s="438"/>
      <c r="D883" s="414"/>
      <c r="E883" s="414"/>
      <c r="F883" s="414"/>
      <c r="G883" s="414"/>
      <c r="H883" s="414"/>
      <c r="I883" s="414"/>
      <c r="J883" s="414"/>
      <c r="K883" s="414"/>
      <c r="L883" s="414"/>
      <c r="M883" s="414"/>
    </row>
    <row r="884" spans="2:13" x14ac:dyDescent="0.3">
      <c r="B884" s="414"/>
      <c r="C884" s="438"/>
      <c r="D884" s="414"/>
      <c r="E884" s="414"/>
      <c r="F884" s="414"/>
      <c r="G884" s="414"/>
      <c r="H884" s="414"/>
      <c r="I884" s="414"/>
      <c r="J884" s="414"/>
      <c r="K884" s="414"/>
      <c r="L884" s="414"/>
      <c r="M884" s="414"/>
    </row>
    <row r="885" spans="2:13" x14ac:dyDescent="0.3">
      <c r="B885" s="414"/>
      <c r="C885" s="438"/>
      <c r="D885" s="414"/>
      <c r="E885" s="414"/>
      <c r="F885" s="414"/>
      <c r="G885" s="414"/>
      <c r="H885" s="414"/>
      <c r="I885" s="414"/>
      <c r="J885" s="414"/>
      <c r="K885" s="414"/>
      <c r="L885" s="414"/>
      <c r="M885" s="414"/>
    </row>
    <row r="886" spans="2:13" x14ac:dyDescent="0.3">
      <c r="B886" s="414"/>
      <c r="C886" s="438"/>
      <c r="D886" s="414"/>
      <c r="E886" s="414"/>
      <c r="F886" s="414"/>
      <c r="G886" s="414"/>
      <c r="H886" s="414"/>
      <c r="I886" s="414"/>
      <c r="J886" s="414"/>
      <c r="K886" s="414"/>
      <c r="L886" s="414"/>
      <c r="M886" s="414"/>
    </row>
    <row r="887" spans="2:13" x14ac:dyDescent="0.3">
      <c r="B887" s="414"/>
      <c r="C887" s="438"/>
      <c r="D887" s="414"/>
      <c r="E887" s="414"/>
      <c r="F887" s="414"/>
      <c r="G887" s="414"/>
      <c r="H887" s="414"/>
      <c r="I887" s="414"/>
      <c r="J887" s="414"/>
      <c r="K887" s="414"/>
      <c r="L887" s="414"/>
      <c r="M887" s="414"/>
    </row>
    <row r="888" spans="2:13" x14ac:dyDescent="0.3">
      <c r="B888" s="414"/>
      <c r="C888" s="438"/>
      <c r="D888" s="414"/>
      <c r="E888" s="414"/>
      <c r="F888" s="414"/>
      <c r="G888" s="414"/>
      <c r="H888" s="414"/>
      <c r="I888" s="414"/>
      <c r="J888" s="414"/>
      <c r="K888" s="414"/>
      <c r="L888" s="414"/>
      <c r="M888" s="414"/>
    </row>
    <row r="889" spans="2:13" x14ac:dyDescent="0.3">
      <c r="B889" s="414"/>
      <c r="C889" s="438"/>
      <c r="D889" s="414"/>
      <c r="E889" s="414"/>
      <c r="F889" s="414"/>
      <c r="G889" s="414"/>
      <c r="H889" s="414"/>
      <c r="I889" s="414"/>
      <c r="J889" s="414"/>
      <c r="K889" s="414"/>
      <c r="L889" s="414"/>
      <c r="M889" s="414"/>
    </row>
    <row r="890" spans="2:13" x14ac:dyDescent="0.3">
      <c r="B890" s="414"/>
      <c r="C890" s="438"/>
      <c r="D890" s="414"/>
      <c r="E890" s="414"/>
      <c r="F890" s="414"/>
      <c r="G890" s="414"/>
      <c r="H890" s="414"/>
      <c r="I890" s="414"/>
      <c r="J890" s="414"/>
      <c r="K890" s="414"/>
      <c r="L890" s="414"/>
      <c r="M890" s="414"/>
    </row>
    <row r="891" spans="2:13" x14ac:dyDescent="0.3">
      <c r="B891" s="414"/>
      <c r="C891" s="438"/>
      <c r="D891" s="414"/>
      <c r="E891" s="414"/>
      <c r="F891" s="414"/>
      <c r="G891" s="414"/>
      <c r="H891" s="414"/>
      <c r="I891" s="414"/>
      <c r="J891" s="414"/>
      <c r="K891" s="414"/>
      <c r="L891" s="414"/>
      <c r="M891" s="414"/>
    </row>
    <row r="892" spans="2:13" x14ac:dyDescent="0.3">
      <c r="B892" s="414"/>
      <c r="C892" s="438"/>
      <c r="D892" s="414"/>
      <c r="E892" s="414"/>
      <c r="F892" s="414"/>
      <c r="G892" s="414"/>
      <c r="H892" s="414"/>
      <c r="I892" s="414"/>
      <c r="J892" s="414"/>
      <c r="K892" s="414"/>
      <c r="L892" s="414"/>
      <c r="M892" s="414"/>
    </row>
    <row r="893" spans="2:13" x14ac:dyDescent="0.3">
      <c r="B893" s="414"/>
      <c r="C893" s="438"/>
      <c r="D893" s="414"/>
      <c r="E893" s="414"/>
      <c r="F893" s="414"/>
      <c r="G893" s="414"/>
      <c r="H893" s="414"/>
      <c r="I893" s="414"/>
      <c r="J893" s="414"/>
      <c r="K893" s="414"/>
      <c r="L893" s="414"/>
      <c r="M893" s="414"/>
    </row>
    <row r="894" spans="2:13" x14ac:dyDescent="0.3">
      <c r="B894" s="414"/>
      <c r="C894" s="438"/>
      <c r="D894" s="414"/>
      <c r="E894" s="414"/>
      <c r="F894" s="414"/>
      <c r="G894" s="414"/>
      <c r="H894" s="414"/>
      <c r="I894" s="414"/>
      <c r="J894" s="414"/>
      <c r="K894" s="414"/>
      <c r="L894" s="414"/>
      <c r="M894" s="414"/>
    </row>
    <row r="895" spans="2:13" x14ac:dyDescent="0.3">
      <c r="B895" s="414"/>
      <c r="C895" s="438"/>
      <c r="D895" s="414"/>
      <c r="E895" s="414"/>
      <c r="F895" s="414"/>
      <c r="G895" s="414"/>
      <c r="H895" s="414"/>
      <c r="I895" s="414"/>
      <c r="J895" s="414"/>
      <c r="K895" s="414"/>
      <c r="L895" s="414"/>
      <c r="M895" s="414"/>
    </row>
    <row r="896" spans="2:13" x14ac:dyDescent="0.3">
      <c r="B896" s="414"/>
      <c r="C896" s="438"/>
      <c r="D896" s="414"/>
      <c r="E896" s="414"/>
      <c r="F896" s="414"/>
      <c r="G896" s="414"/>
      <c r="H896" s="414"/>
      <c r="I896" s="414"/>
      <c r="J896" s="414"/>
      <c r="K896" s="414"/>
      <c r="L896" s="414"/>
      <c r="M896" s="414"/>
    </row>
    <row r="897" spans="2:13" x14ac:dyDescent="0.3">
      <c r="B897" s="414"/>
      <c r="C897" s="438"/>
      <c r="D897" s="414"/>
      <c r="E897" s="414"/>
      <c r="F897" s="414"/>
      <c r="G897" s="414"/>
      <c r="H897" s="414"/>
      <c r="I897" s="414"/>
      <c r="J897" s="414"/>
      <c r="K897" s="414"/>
      <c r="L897" s="414"/>
      <c r="M897" s="414"/>
    </row>
    <row r="898" spans="2:13" x14ac:dyDescent="0.3">
      <c r="B898" s="414"/>
      <c r="C898" s="438"/>
      <c r="D898" s="414"/>
      <c r="E898" s="414"/>
      <c r="F898" s="414"/>
      <c r="G898" s="414"/>
      <c r="H898" s="414"/>
      <c r="I898" s="414"/>
      <c r="J898" s="414"/>
      <c r="K898" s="414"/>
      <c r="L898" s="414"/>
      <c r="M898" s="414"/>
    </row>
    <row r="899" spans="2:13" x14ac:dyDescent="0.3">
      <c r="B899" s="414"/>
      <c r="C899" s="438"/>
      <c r="D899" s="414"/>
      <c r="E899" s="414"/>
      <c r="F899" s="414"/>
      <c r="G899" s="414"/>
      <c r="H899" s="414"/>
      <c r="I899" s="414"/>
      <c r="J899" s="414"/>
      <c r="K899" s="414"/>
      <c r="L899" s="414"/>
      <c r="M899" s="414"/>
    </row>
    <row r="900" spans="2:13" x14ac:dyDescent="0.3">
      <c r="B900" s="414"/>
      <c r="C900" s="438"/>
      <c r="D900" s="414"/>
      <c r="E900" s="414"/>
      <c r="F900" s="414"/>
      <c r="G900" s="414"/>
      <c r="H900" s="414"/>
      <c r="I900" s="414"/>
      <c r="J900" s="414"/>
      <c r="K900" s="414"/>
      <c r="L900" s="414"/>
      <c r="M900" s="414"/>
    </row>
    <row r="901" spans="2:13" x14ac:dyDescent="0.3">
      <c r="B901" s="414"/>
      <c r="C901" s="438"/>
      <c r="D901" s="414"/>
      <c r="E901" s="414"/>
      <c r="F901" s="414"/>
      <c r="G901" s="414"/>
      <c r="H901" s="414"/>
      <c r="I901" s="414"/>
      <c r="J901" s="414"/>
      <c r="K901" s="414"/>
      <c r="L901" s="414"/>
      <c r="M901" s="414"/>
    </row>
    <row r="902" spans="2:13" x14ac:dyDescent="0.3">
      <c r="B902" s="414"/>
      <c r="C902" s="438"/>
      <c r="D902" s="414"/>
      <c r="E902" s="414"/>
      <c r="F902" s="414"/>
      <c r="G902" s="414"/>
      <c r="H902" s="414"/>
      <c r="I902" s="414"/>
      <c r="J902" s="414"/>
      <c r="K902" s="414"/>
      <c r="L902" s="414"/>
      <c r="M902" s="414"/>
    </row>
    <row r="903" spans="2:13" x14ac:dyDescent="0.3">
      <c r="B903" s="414"/>
      <c r="C903" s="438"/>
      <c r="D903" s="414"/>
      <c r="E903" s="414"/>
      <c r="F903" s="414"/>
      <c r="G903" s="414"/>
      <c r="H903" s="414"/>
      <c r="I903" s="414"/>
      <c r="J903" s="414"/>
      <c r="K903" s="414"/>
      <c r="L903" s="414"/>
      <c r="M903" s="414"/>
    </row>
    <row r="904" spans="2:13" x14ac:dyDescent="0.3">
      <c r="B904" s="414"/>
      <c r="C904" s="438"/>
      <c r="D904" s="414"/>
      <c r="E904" s="414"/>
      <c r="F904" s="414"/>
      <c r="G904" s="414"/>
      <c r="H904" s="414"/>
      <c r="I904" s="414"/>
      <c r="J904" s="414"/>
      <c r="K904" s="414"/>
      <c r="L904" s="414"/>
      <c r="M904" s="414"/>
    </row>
    <row r="905" spans="2:13" x14ac:dyDescent="0.3">
      <c r="B905" s="414"/>
      <c r="C905" s="438"/>
      <c r="D905" s="414"/>
      <c r="E905" s="414"/>
      <c r="F905" s="414"/>
      <c r="G905" s="414"/>
      <c r="H905" s="414"/>
      <c r="I905" s="414"/>
      <c r="J905" s="414"/>
      <c r="K905" s="414"/>
      <c r="L905" s="414"/>
      <c r="M905" s="414"/>
    </row>
    <row r="906" spans="2:13" x14ac:dyDescent="0.3">
      <c r="B906" s="414"/>
      <c r="C906" s="438"/>
      <c r="D906" s="414"/>
      <c r="E906" s="414"/>
      <c r="F906" s="414"/>
      <c r="G906" s="414"/>
      <c r="H906" s="414"/>
      <c r="I906" s="414"/>
      <c r="J906" s="414"/>
      <c r="K906" s="414"/>
      <c r="L906" s="414"/>
      <c r="M906" s="414"/>
    </row>
    <row r="907" spans="2:13" x14ac:dyDescent="0.3">
      <c r="B907" s="414"/>
      <c r="C907" s="438"/>
      <c r="D907" s="414"/>
      <c r="E907" s="414"/>
      <c r="F907" s="414"/>
      <c r="G907" s="414"/>
      <c r="H907" s="414"/>
      <c r="I907" s="414"/>
      <c r="J907" s="414"/>
      <c r="K907" s="414"/>
      <c r="L907" s="414"/>
      <c r="M907" s="414"/>
    </row>
    <row r="908" spans="2:13" x14ac:dyDescent="0.3">
      <c r="B908" s="414"/>
      <c r="C908" s="438"/>
      <c r="D908" s="414"/>
      <c r="E908" s="414"/>
      <c r="F908" s="414"/>
      <c r="G908" s="414"/>
      <c r="H908" s="414"/>
      <c r="I908" s="414"/>
      <c r="J908" s="414"/>
      <c r="K908" s="414"/>
      <c r="L908" s="414"/>
      <c r="M908" s="414"/>
    </row>
    <row r="909" spans="2:13" x14ac:dyDescent="0.3">
      <c r="B909" s="414"/>
      <c r="C909" s="438"/>
      <c r="D909" s="414"/>
      <c r="E909" s="414"/>
      <c r="F909" s="414"/>
      <c r="G909" s="414"/>
      <c r="H909" s="414"/>
      <c r="I909" s="414"/>
      <c r="J909" s="414"/>
      <c r="K909" s="414"/>
      <c r="L909" s="414"/>
      <c r="M909" s="414"/>
    </row>
    <row r="910" spans="2:13" x14ac:dyDescent="0.3">
      <c r="B910" s="414"/>
      <c r="C910" s="438"/>
      <c r="D910" s="414"/>
      <c r="E910" s="414"/>
      <c r="F910" s="414"/>
      <c r="G910" s="414"/>
      <c r="H910" s="414"/>
      <c r="I910" s="414"/>
      <c r="J910" s="414"/>
      <c r="K910" s="414"/>
      <c r="L910" s="414"/>
      <c r="M910" s="414"/>
    </row>
    <row r="911" spans="2:13" x14ac:dyDescent="0.3">
      <c r="B911" s="414"/>
      <c r="C911" s="438"/>
      <c r="D911" s="414"/>
      <c r="E911" s="414"/>
      <c r="F911" s="414"/>
      <c r="G911" s="414"/>
      <c r="H911" s="414"/>
      <c r="I911" s="414"/>
      <c r="J911" s="414"/>
      <c r="K911" s="414"/>
      <c r="L911" s="414"/>
      <c r="M911" s="414"/>
    </row>
    <row r="912" spans="2:13" x14ac:dyDescent="0.3">
      <c r="B912" s="414"/>
      <c r="C912" s="438"/>
      <c r="D912" s="414"/>
      <c r="E912" s="414"/>
      <c r="F912" s="414"/>
      <c r="G912" s="414"/>
      <c r="H912" s="414"/>
      <c r="I912" s="414"/>
      <c r="J912" s="414"/>
      <c r="K912" s="414"/>
      <c r="L912" s="414"/>
      <c r="M912" s="414"/>
    </row>
    <row r="913" spans="2:13" x14ac:dyDescent="0.3">
      <c r="B913" s="414"/>
      <c r="C913" s="438"/>
      <c r="D913" s="414"/>
      <c r="E913" s="414"/>
      <c r="F913" s="414"/>
      <c r="G913" s="414"/>
      <c r="H913" s="414"/>
      <c r="I913" s="414"/>
      <c r="J913" s="414"/>
      <c r="K913" s="414"/>
      <c r="L913" s="414"/>
      <c r="M913" s="414"/>
    </row>
    <row r="914" spans="2:13" x14ac:dyDescent="0.3">
      <c r="B914" s="414"/>
      <c r="C914" s="438"/>
      <c r="D914" s="414"/>
      <c r="E914" s="414"/>
      <c r="F914" s="414"/>
      <c r="G914" s="414"/>
      <c r="H914" s="414"/>
      <c r="I914" s="414"/>
      <c r="J914" s="414"/>
      <c r="K914" s="414"/>
      <c r="L914" s="414"/>
      <c r="M914" s="414"/>
    </row>
    <row r="915" spans="2:13" x14ac:dyDescent="0.3">
      <c r="B915" s="414"/>
      <c r="C915" s="438"/>
      <c r="D915" s="414"/>
      <c r="E915" s="414"/>
      <c r="F915" s="414"/>
      <c r="G915" s="414"/>
      <c r="H915" s="414"/>
      <c r="I915" s="414"/>
      <c r="J915" s="414"/>
      <c r="K915" s="414"/>
      <c r="L915" s="414"/>
      <c r="M915" s="414"/>
    </row>
    <row r="916" spans="2:13" x14ac:dyDescent="0.3">
      <c r="B916" s="414"/>
      <c r="C916" s="438"/>
      <c r="D916" s="414"/>
      <c r="E916" s="414"/>
      <c r="F916" s="414"/>
      <c r="G916" s="414"/>
      <c r="H916" s="414"/>
      <c r="I916" s="414"/>
      <c r="J916" s="414"/>
      <c r="K916" s="414"/>
      <c r="L916" s="414"/>
      <c r="M916" s="414"/>
    </row>
    <row r="917" spans="2:13" x14ac:dyDescent="0.3">
      <c r="B917" s="414"/>
      <c r="C917" s="438"/>
      <c r="D917" s="414"/>
      <c r="E917" s="414"/>
      <c r="F917" s="414"/>
      <c r="G917" s="414"/>
      <c r="H917" s="414"/>
      <c r="I917" s="414"/>
      <c r="J917" s="414"/>
      <c r="K917" s="414"/>
      <c r="L917" s="414"/>
      <c r="M917" s="414"/>
    </row>
    <row r="918" spans="2:13" x14ac:dyDescent="0.3">
      <c r="B918" s="414"/>
      <c r="C918" s="438"/>
      <c r="D918" s="414"/>
      <c r="E918" s="414"/>
      <c r="F918" s="414"/>
      <c r="G918" s="414"/>
      <c r="H918" s="414"/>
      <c r="I918" s="414"/>
      <c r="J918" s="414"/>
      <c r="K918" s="414"/>
      <c r="L918" s="414"/>
      <c r="M918" s="414"/>
    </row>
    <row r="919" spans="2:13" x14ac:dyDescent="0.3">
      <c r="B919" s="414"/>
      <c r="C919" s="438"/>
      <c r="D919" s="414"/>
      <c r="E919" s="414"/>
      <c r="F919" s="414"/>
      <c r="G919" s="414"/>
      <c r="H919" s="414"/>
      <c r="I919" s="414"/>
      <c r="J919" s="414"/>
      <c r="K919" s="414"/>
      <c r="L919" s="414"/>
      <c r="M919" s="414"/>
    </row>
    <row r="920" spans="2:13" x14ac:dyDescent="0.3">
      <c r="B920" s="414"/>
      <c r="C920" s="438"/>
      <c r="D920" s="414"/>
      <c r="E920" s="414"/>
      <c r="F920" s="414"/>
      <c r="G920" s="414"/>
      <c r="H920" s="414"/>
      <c r="I920" s="414"/>
      <c r="J920" s="414"/>
      <c r="K920" s="414"/>
      <c r="L920" s="414"/>
      <c r="M920" s="414"/>
    </row>
    <row r="921" spans="2:13" x14ac:dyDescent="0.3">
      <c r="B921" s="414"/>
      <c r="C921" s="438"/>
      <c r="D921" s="414"/>
      <c r="E921" s="414"/>
      <c r="F921" s="414"/>
      <c r="G921" s="414"/>
      <c r="H921" s="414"/>
      <c r="I921" s="414"/>
      <c r="J921" s="414"/>
      <c r="K921" s="414"/>
      <c r="L921" s="414"/>
      <c r="M921" s="414"/>
    </row>
    <row r="922" spans="2:13" x14ac:dyDescent="0.3">
      <c r="B922" s="414"/>
      <c r="C922" s="438"/>
      <c r="D922" s="414"/>
      <c r="E922" s="414"/>
      <c r="F922" s="414"/>
      <c r="G922" s="414"/>
      <c r="H922" s="414"/>
      <c r="I922" s="414"/>
      <c r="J922" s="414"/>
      <c r="K922" s="414"/>
      <c r="L922" s="414"/>
      <c r="M922" s="414"/>
    </row>
    <row r="923" spans="2:13" x14ac:dyDescent="0.3">
      <c r="B923" s="414"/>
      <c r="C923" s="438"/>
      <c r="D923" s="414"/>
      <c r="E923" s="414"/>
      <c r="F923" s="414"/>
      <c r="G923" s="414"/>
      <c r="H923" s="414"/>
      <c r="I923" s="414"/>
      <c r="J923" s="414"/>
      <c r="K923" s="414"/>
      <c r="L923" s="414"/>
      <c r="M923" s="414"/>
    </row>
    <row r="924" spans="2:13" x14ac:dyDescent="0.3">
      <c r="B924" s="414"/>
      <c r="C924" s="438"/>
      <c r="D924" s="414"/>
      <c r="E924" s="414"/>
      <c r="F924" s="414"/>
      <c r="G924" s="414"/>
      <c r="H924" s="414"/>
      <c r="I924" s="414"/>
      <c r="J924" s="414"/>
      <c r="K924" s="414"/>
      <c r="L924" s="414"/>
      <c r="M924" s="414"/>
    </row>
    <row r="925" spans="2:13" x14ac:dyDescent="0.3">
      <c r="B925" s="414"/>
      <c r="C925" s="438"/>
      <c r="D925" s="414"/>
      <c r="E925" s="414"/>
      <c r="F925" s="414"/>
      <c r="G925" s="414"/>
      <c r="H925" s="414"/>
      <c r="I925" s="414"/>
      <c r="J925" s="414"/>
      <c r="K925" s="414"/>
      <c r="L925" s="414"/>
      <c r="M925" s="414"/>
    </row>
    <row r="926" spans="2:13" x14ac:dyDescent="0.3">
      <c r="B926" s="414"/>
      <c r="C926" s="438"/>
      <c r="D926" s="414"/>
      <c r="E926" s="414"/>
      <c r="F926" s="414"/>
      <c r="G926" s="414"/>
      <c r="H926" s="414"/>
      <c r="I926" s="414"/>
      <c r="J926" s="414"/>
      <c r="K926" s="414"/>
      <c r="L926" s="414"/>
      <c r="M926" s="414"/>
    </row>
    <row r="927" spans="2:13" x14ac:dyDescent="0.3">
      <c r="B927" s="414"/>
      <c r="C927" s="438"/>
      <c r="D927" s="414"/>
      <c r="E927" s="414"/>
      <c r="F927" s="414"/>
      <c r="G927" s="414"/>
      <c r="H927" s="414"/>
      <c r="I927" s="414"/>
      <c r="J927" s="414"/>
      <c r="K927" s="414"/>
      <c r="L927" s="414"/>
      <c r="M927" s="414"/>
    </row>
    <row r="928" spans="2:13" x14ac:dyDescent="0.3">
      <c r="B928" s="414"/>
      <c r="C928" s="438"/>
      <c r="D928" s="414"/>
      <c r="E928" s="414"/>
      <c r="F928" s="414"/>
      <c r="G928" s="414"/>
      <c r="H928" s="414"/>
      <c r="I928" s="414"/>
      <c r="J928" s="414"/>
      <c r="K928" s="414"/>
      <c r="L928" s="414"/>
      <c r="M928" s="414"/>
    </row>
    <row r="929" spans="2:13" x14ac:dyDescent="0.3">
      <c r="B929" s="414"/>
      <c r="C929" s="438"/>
      <c r="D929" s="414"/>
      <c r="E929" s="414"/>
      <c r="F929" s="414"/>
      <c r="G929" s="414"/>
      <c r="H929" s="414"/>
      <c r="I929" s="414"/>
      <c r="J929" s="414"/>
      <c r="K929" s="414"/>
      <c r="L929" s="414"/>
      <c r="M929" s="414"/>
    </row>
    <row r="930" spans="2:13" x14ac:dyDescent="0.3">
      <c r="B930" s="414"/>
      <c r="C930" s="438"/>
      <c r="D930" s="414"/>
      <c r="E930" s="414"/>
      <c r="F930" s="414"/>
      <c r="G930" s="414"/>
      <c r="H930" s="414"/>
      <c r="I930" s="414"/>
      <c r="J930" s="414"/>
      <c r="K930" s="414"/>
      <c r="L930" s="414"/>
      <c r="M930" s="414"/>
    </row>
    <row r="931" spans="2:13" x14ac:dyDescent="0.3">
      <c r="B931" s="414"/>
      <c r="C931" s="438"/>
      <c r="D931" s="414"/>
      <c r="E931" s="414"/>
      <c r="F931" s="414"/>
      <c r="G931" s="414"/>
      <c r="H931" s="414"/>
      <c r="I931" s="414"/>
      <c r="J931" s="414"/>
      <c r="K931" s="414"/>
      <c r="L931" s="414"/>
      <c r="M931" s="414"/>
    </row>
    <row r="932" spans="2:13" x14ac:dyDescent="0.3">
      <c r="B932" s="414"/>
      <c r="C932" s="438"/>
      <c r="D932" s="414"/>
      <c r="E932" s="414"/>
      <c r="F932" s="414"/>
      <c r="G932" s="414"/>
      <c r="H932" s="414"/>
      <c r="I932" s="414"/>
      <c r="J932" s="414"/>
      <c r="K932" s="414"/>
      <c r="L932" s="414"/>
      <c r="M932" s="414"/>
    </row>
    <row r="933" spans="2:13" x14ac:dyDescent="0.3">
      <c r="B933" s="414"/>
      <c r="C933" s="438"/>
      <c r="D933" s="414"/>
      <c r="E933" s="414"/>
      <c r="F933" s="414"/>
      <c r="G933" s="414"/>
      <c r="H933" s="414"/>
      <c r="I933" s="414"/>
      <c r="J933" s="414"/>
      <c r="K933" s="414"/>
      <c r="L933" s="414"/>
      <c r="M933" s="414"/>
    </row>
    <row r="934" spans="2:13" x14ac:dyDescent="0.3">
      <c r="B934" s="414"/>
      <c r="C934" s="438"/>
      <c r="D934" s="414"/>
      <c r="E934" s="414"/>
      <c r="F934" s="414"/>
      <c r="G934" s="414"/>
      <c r="H934" s="414"/>
      <c r="I934" s="414"/>
      <c r="J934" s="414"/>
      <c r="K934" s="414"/>
      <c r="L934" s="414"/>
      <c r="M934" s="414"/>
    </row>
    <row r="935" spans="2:13" x14ac:dyDescent="0.3">
      <c r="B935" s="414"/>
      <c r="C935" s="438"/>
      <c r="D935" s="414"/>
      <c r="E935" s="414"/>
      <c r="F935" s="414"/>
      <c r="G935" s="414"/>
      <c r="H935" s="414"/>
      <c r="I935" s="414"/>
      <c r="J935" s="414"/>
      <c r="K935" s="414"/>
      <c r="L935" s="414"/>
      <c r="M935" s="414"/>
    </row>
    <row r="936" spans="2:13" x14ac:dyDescent="0.3">
      <c r="B936" s="414"/>
      <c r="C936" s="438"/>
      <c r="D936" s="414"/>
      <c r="E936" s="414"/>
      <c r="F936" s="414"/>
      <c r="G936" s="414"/>
      <c r="H936" s="414"/>
      <c r="I936" s="414"/>
      <c r="J936" s="414"/>
      <c r="K936" s="414"/>
      <c r="L936" s="414"/>
      <c r="M936" s="414"/>
    </row>
    <row r="937" spans="2:13" x14ac:dyDescent="0.3">
      <c r="B937" s="414"/>
      <c r="C937" s="438"/>
      <c r="D937" s="414"/>
      <c r="E937" s="414"/>
      <c r="F937" s="414"/>
      <c r="G937" s="414"/>
      <c r="H937" s="414"/>
      <c r="I937" s="414"/>
      <c r="J937" s="414"/>
      <c r="K937" s="414"/>
      <c r="L937" s="414"/>
      <c r="M937" s="414"/>
    </row>
    <row r="938" spans="2:13" x14ac:dyDescent="0.3">
      <c r="B938" s="414"/>
      <c r="C938" s="438"/>
      <c r="D938" s="414"/>
      <c r="E938" s="414"/>
      <c r="F938" s="414"/>
      <c r="G938" s="414"/>
      <c r="H938" s="414"/>
      <c r="I938" s="414"/>
      <c r="J938" s="414"/>
      <c r="K938" s="414"/>
      <c r="L938" s="414"/>
      <c r="M938" s="414"/>
    </row>
    <row r="939" spans="2:13" x14ac:dyDescent="0.3">
      <c r="B939" s="414"/>
      <c r="C939" s="438"/>
      <c r="D939" s="414"/>
      <c r="E939" s="414"/>
      <c r="F939" s="414"/>
      <c r="G939" s="414"/>
      <c r="H939" s="414"/>
      <c r="I939" s="414"/>
      <c r="J939" s="414"/>
      <c r="K939" s="414"/>
      <c r="L939" s="414"/>
      <c r="M939" s="414"/>
    </row>
    <row r="940" spans="2:13" x14ac:dyDescent="0.3">
      <c r="B940" s="414"/>
      <c r="C940" s="438"/>
      <c r="D940" s="414"/>
      <c r="E940" s="414"/>
      <c r="F940" s="414"/>
      <c r="G940" s="414"/>
      <c r="H940" s="414"/>
      <c r="I940" s="414"/>
      <c r="J940" s="414"/>
      <c r="K940" s="414"/>
      <c r="L940" s="414"/>
      <c r="M940" s="414"/>
    </row>
    <row r="941" spans="2:13" x14ac:dyDescent="0.3">
      <c r="B941" s="414"/>
      <c r="C941" s="438"/>
      <c r="D941" s="414"/>
      <c r="E941" s="414"/>
      <c r="F941" s="414"/>
      <c r="G941" s="414"/>
      <c r="H941" s="414"/>
      <c r="I941" s="414"/>
      <c r="J941" s="414"/>
      <c r="K941" s="414"/>
      <c r="L941" s="414"/>
      <c r="M941" s="414"/>
    </row>
    <row r="942" spans="2:13" x14ac:dyDescent="0.3">
      <c r="B942" s="414"/>
      <c r="C942" s="438"/>
      <c r="D942" s="414"/>
      <c r="E942" s="414"/>
      <c r="F942" s="414"/>
      <c r="G942" s="414"/>
      <c r="H942" s="414"/>
      <c r="I942" s="414"/>
      <c r="J942" s="414"/>
      <c r="K942" s="414"/>
      <c r="L942" s="414"/>
      <c r="M942" s="414"/>
    </row>
    <row r="943" spans="2:13" x14ac:dyDescent="0.3">
      <c r="B943" s="414"/>
      <c r="C943" s="438"/>
      <c r="D943" s="414"/>
      <c r="E943" s="414"/>
      <c r="F943" s="414"/>
      <c r="G943" s="414"/>
      <c r="H943" s="414"/>
      <c r="I943" s="414"/>
      <c r="J943" s="414"/>
      <c r="K943" s="414"/>
      <c r="L943" s="414"/>
      <c r="M943" s="414"/>
    </row>
    <row r="944" spans="2:13" x14ac:dyDescent="0.3">
      <c r="B944" s="414"/>
      <c r="C944" s="438"/>
      <c r="D944" s="414"/>
      <c r="E944" s="414"/>
      <c r="F944" s="414"/>
      <c r="G944" s="414"/>
      <c r="H944" s="414"/>
      <c r="I944" s="414"/>
      <c r="J944" s="414"/>
      <c r="K944" s="414"/>
      <c r="L944" s="414"/>
      <c r="M944" s="414"/>
    </row>
    <row r="945" spans="2:13" x14ac:dyDescent="0.3">
      <c r="B945" s="414"/>
      <c r="C945" s="438"/>
      <c r="D945" s="414"/>
      <c r="E945" s="414"/>
      <c r="F945" s="414"/>
      <c r="G945" s="414"/>
      <c r="H945" s="414"/>
      <c r="I945" s="414"/>
      <c r="J945" s="414"/>
      <c r="K945" s="414"/>
      <c r="L945" s="414"/>
      <c r="M945" s="414"/>
    </row>
    <row r="946" spans="2:13" x14ac:dyDescent="0.3">
      <c r="B946" s="414"/>
      <c r="C946" s="438"/>
      <c r="D946" s="414"/>
      <c r="E946" s="414"/>
      <c r="F946" s="414"/>
      <c r="G946" s="414"/>
      <c r="H946" s="414"/>
      <c r="I946" s="414"/>
      <c r="J946" s="414"/>
      <c r="K946" s="414"/>
      <c r="L946" s="414"/>
      <c r="M946" s="414"/>
    </row>
    <row r="947" spans="2:13" x14ac:dyDescent="0.3">
      <c r="B947" s="414"/>
      <c r="C947" s="438"/>
      <c r="D947" s="414"/>
      <c r="E947" s="414"/>
      <c r="F947" s="414"/>
      <c r="G947" s="414"/>
      <c r="H947" s="414"/>
      <c r="I947" s="414"/>
      <c r="J947" s="414"/>
      <c r="K947" s="414"/>
      <c r="L947" s="414"/>
      <c r="M947" s="414"/>
    </row>
    <row r="948" spans="2:13" x14ac:dyDescent="0.3">
      <c r="B948" s="414"/>
      <c r="C948" s="438"/>
      <c r="D948" s="414"/>
      <c r="E948" s="414"/>
      <c r="F948" s="414"/>
      <c r="G948" s="414"/>
      <c r="H948" s="414"/>
      <c r="I948" s="414"/>
      <c r="J948" s="414"/>
      <c r="K948" s="414"/>
      <c r="L948" s="414"/>
      <c r="M948" s="414"/>
    </row>
    <row r="949" spans="2:13" x14ac:dyDescent="0.3">
      <c r="B949" s="414"/>
      <c r="C949" s="438"/>
      <c r="D949" s="414"/>
      <c r="E949" s="414"/>
      <c r="F949" s="414"/>
      <c r="G949" s="414"/>
      <c r="H949" s="414"/>
      <c r="I949" s="414"/>
      <c r="J949" s="414"/>
      <c r="K949" s="414"/>
      <c r="L949" s="414"/>
      <c r="M949" s="414"/>
    </row>
    <row r="950" spans="2:13" x14ac:dyDescent="0.3">
      <c r="B950" s="414"/>
      <c r="C950" s="438"/>
      <c r="D950" s="414"/>
      <c r="E950" s="414"/>
      <c r="F950" s="414"/>
      <c r="G950" s="414"/>
      <c r="H950" s="414"/>
      <c r="I950" s="414"/>
      <c r="J950" s="414"/>
      <c r="K950" s="414"/>
      <c r="L950" s="414"/>
      <c r="M950" s="414"/>
    </row>
    <row r="951" spans="2:13" x14ac:dyDescent="0.3">
      <c r="B951" s="414"/>
      <c r="C951" s="438"/>
      <c r="D951" s="414"/>
      <c r="E951" s="414"/>
      <c r="F951" s="414"/>
      <c r="G951" s="414"/>
      <c r="H951" s="414"/>
      <c r="I951" s="414"/>
      <c r="J951" s="414"/>
      <c r="K951" s="414"/>
      <c r="L951" s="414"/>
      <c r="M951" s="414"/>
    </row>
    <row r="952" spans="2:13" x14ac:dyDescent="0.3">
      <c r="B952" s="414"/>
      <c r="C952" s="438"/>
      <c r="D952" s="414"/>
      <c r="E952" s="414"/>
      <c r="F952" s="414"/>
      <c r="G952" s="414"/>
      <c r="H952" s="414"/>
      <c r="I952" s="414"/>
      <c r="J952" s="414"/>
      <c r="K952" s="414"/>
      <c r="L952" s="414"/>
      <c r="M952" s="414"/>
    </row>
    <row r="953" spans="2:13" x14ac:dyDescent="0.3">
      <c r="B953" s="414"/>
      <c r="C953" s="438"/>
      <c r="D953" s="414"/>
      <c r="E953" s="414"/>
      <c r="F953" s="414"/>
      <c r="G953" s="414"/>
      <c r="H953" s="414"/>
      <c r="I953" s="414"/>
      <c r="J953" s="414"/>
      <c r="K953" s="414"/>
      <c r="L953" s="414"/>
      <c r="M953" s="414"/>
    </row>
    <row r="954" spans="2:13" x14ac:dyDescent="0.3">
      <c r="B954" s="414"/>
      <c r="C954" s="438"/>
      <c r="D954" s="414"/>
      <c r="E954" s="414"/>
      <c r="F954" s="414"/>
      <c r="G954" s="414"/>
      <c r="H954" s="414"/>
      <c r="I954" s="414"/>
      <c r="J954" s="414"/>
      <c r="K954" s="414"/>
      <c r="L954" s="414"/>
      <c r="M954" s="414"/>
    </row>
    <row r="955" spans="2:13" x14ac:dyDescent="0.3">
      <c r="B955" s="414"/>
      <c r="C955" s="438"/>
      <c r="D955" s="414"/>
      <c r="E955" s="414"/>
      <c r="F955" s="414"/>
      <c r="G955" s="414"/>
      <c r="H955" s="414"/>
      <c r="I955" s="414"/>
      <c r="J955" s="414"/>
      <c r="K955" s="414"/>
      <c r="L955" s="414"/>
      <c r="M955" s="414"/>
    </row>
    <row r="956" spans="2:13" x14ac:dyDescent="0.3">
      <c r="B956" s="414"/>
      <c r="C956" s="438"/>
      <c r="D956" s="414"/>
      <c r="E956" s="414"/>
      <c r="F956" s="414"/>
      <c r="G956" s="414"/>
      <c r="H956" s="414"/>
      <c r="I956" s="414"/>
      <c r="J956" s="414"/>
      <c r="K956" s="414"/>
      <c r="L956" s="414"/>
      <c r="M956" s="414"/>
    </row>
    <row r="957" spans="2:13" x14ac:dyDescent="0.3">
      <c r="B957" s="414"/>
      <c r="C957" s="438"/>
      <c r="D957" s="414"/>
      <c r="E957" s="414"/>
      <c r="F957" s="414"/>
      <c r="G957" s="414"/>
      <c r="H957" s="414"/>
      <c r="I957" s="414"/>
      <c r="J957" s="414"/>
      <c r="K957" s="414"/>
      <c r="L957" s="414"/>
      <c r="M957" s="414"/>
    </row>
    <row r="958" spans="2:13" x14ac:dyDescent="0.3">
      <c r="B958" s="414"/>
      <c r="C958" s="438"/>
      <c r="D958" s="414"/>
      <c r="E958" s="414"/>
      <c r="F958" s="414"/>
      <c r="G958" s="414"/>
      <c r="H958" s="414"/>
      <c r="I958" s="414"/>
      <c r="J958" s="414"/>
      <c r="K958" s="414"/>
      <c r="L958" s="414"/>
      <c r="M958" s="414"/>
    </row>
    <row r="959" spans="2:13" x14ac:dyDescent="0.3">
      <c r="B959" s="414"/>
      <c r="C959" s="438"/>
      <c r="D959" s="414"/>
      <c r="E959" s="414"/>
      <c r="F959" s="414"/>
      <c r="G959" s="414"/>
      <c r="H959" s="414"/>
      <c r="I959" s="414"/>
      <c r="J959" s="414"/>
      <c r="K959" s="414"/>
      <c r="L959" s="414"/>
      <c r="M959" s="414"/>
    </row>
    <row r="960" spans="2:13" x14ac:dyDescent="0.3">
      <c r="B960" s="414"/>
      <c r="C960" s="438"/>
      <c r="D960" s="414"/>
      <c r="E960" s="414"/>
      <c r="F960" s="414"/>
      <c r="G960" s="414"/>
      <c r="H960" s="414"/>
      <c r="I960" s="414"/>
      <c r="J960" s="414"/>
      <c r="K960" s="414"/>
      <c r="L960" s="414"/>
      <c r="M960" s="414"/>
    </row>
    <row r="961" spans="2:13" x14ac:dyDescent="0.3">
      <c r="B961" s="414"/>
      <c r="C961" s="438"/>
      <c r="D961" s="414"/>
      <c r="E961" s="414"/>
      <c r="F961" s="414"/>
      <c r="G961" s="414"/>
      <c r="H961" s="414"/>
      <c r="I961" s="414"/>
      <c r="J961" s="414"/>
      <c r="K961" s="414"/>
      <c r="L961" s="414"/>
      <c r="M961" s="414"/>
    </row>
    <row r="962" spans="2:13" x14ac:dyDescent="0.3">
      <c r="B962" s="414"/>
      <c r="C962" s="438"/>
      <c r="D962" s="414"/>
      <c r="E962" s="414"/>
      <c r="F962" s="414"/>
      <c r="G962" s="414"/>
      <c r="H962" s="414"/>
      <c r="I962" s="414"/>
      <c r="J962" s="414"/>
      <c r="K962" s="414"/>
      <c r="L962" s="414"/>
      <c r="M962" s="414"/>
    </row>
    <row r="963" spans="2:13" x14ac:dyDescent="0.3">
      <c r="B963" s="414"/>
      <c r="C963" s="438"/>
      <c r="D963" s="414"/>
      <c r="E963" s="414"/>
      <c r="F963" s="414"/>
      <c r="G963" s="414"/>
      <c r="H963" s="414"/>
      <c r="I963" s="414"/>
      <c r="J963" s="414"/>
      <c r="K963" s="414"/>
      <c r="L963" s="414"/>
      <c r="M963" s="414"/>
    </row>
    <row r="964" spans="2:13" x14ac:dyDescent="0.3">
      <c r="B964" s="414"/>
      <c r="C964" s="438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</row>
    <row r="965" spans="2:13" x14ac:dyDescent="0.3">
      <c r="B965" s="414"/>
      <c r="C965" s="438"/>
      <c r="D965" s="414"/>
      <c r="E965" s="414"/>
      <c r="F965" s="414"/>
      <c r="G965" s="414"/>
      <c r="H965" s="414"/>
      <c r="I965" s="414"/>
      <c r="J965" s="414"/>
      <c r="K965" s="414"/>
      <c r="L965" s="414"/>
      <c r="M965" s="414"/>
    </row>
    <row r="966" spans="2:13" x14ac:dyDescent="0.3">
      <c r="B966" s="414"/>
      <c r="C966" s="438"/>
      <c r="D966" s="414"/>
      <c r="E966" s="414"/>
      <c r="F966" s="414"/>
      <c r="G966" s="414"/>
      <c r="H966" s="414"/>
      <c r="I966" s="414"/>
      <c r="J966" s="414"/>
      <c r="K966" s="414"/>
      <c r="L966" s="414"/>
      <c r="M966" s="414"/>
    </row>
    <row r="967" spans="2:13" x14ac:dyDescent="0.3">
      <c r="B967" s="414"/>
      <c r="C967" s="438"/>
      <c r="D967" s="414"/>
      <c r="E967" s="414"/>
      <c r="F967" s="414"/>
      <c r="G967" s="414"/>
      <c r="H967" s="414"/>
      <c r="I967" s="414"/>
      <c r="J967" s="414"/>
      <c r="K967" s="414"/>
      <c r="L967" s="414"/>
      <c r="M967" s="414"/>
    </row>
    <row r="968" spans="2:13" x14ac:dyDescent="0.3">
      <c r="B968" s="414"/>
      <c r="C968" s="438"/>
      <c r="D968" s="414"/>
      <c r="E968" s="414"/>
      <c r="F968" s="414"/>
      <c r="G968" s="414"/>
      <c r="H968" s="414"/>
      <c r="I968" s="414"/>
      <c r="J968" s="414"/>
      <c r="K968" s="414"/>
      <c r="L968" s="414"/>
      <c r="M968" s="414"/>
    </row>
    <row r="969" spans="2:13" x14ac:dyDescent="0.3">
      <c r="B969" s="414"/>
      <c r="C969" s="438"/>
      <c r="D969" s="414"/>
      <c r="E969" s="414"/>
      <c r="F969" s="414"/>
      <c r="G969" s="414"/>
      <c r="H969" s="414"/>
      <c r="I969" s="414"/>
      <c r="J969" s="414"/>
      <c r="K969" s="414"/>
      <c r="L969" s="414"/>
      <c r="M969" s="414"/>
    </row>
    <row r="970" spans="2:13" x14ac:dyDescent="0.3">
      <c r="B970" s="414"/>
      <c r="C970" s="438"/>
      <c r="D970" s="414"/>
      <c r="E970" s="414"/>
      <c r="F970" s="414"/>
      <c r="G970" s="414"/>
      <c r="H970" s="414"/>
      <c r="I970" s="414"/>
      <c r="J970" s="414"/>
      <c r="K970" s="414"/>
      <c r="L970" s="414"/>
      <c r="M970" s="414"/>
    </row>
    <row r="971" spans="2:13" x14ac:dyDescent="0.3">
      <c r="B971" s="414"/>
      <c r="C971" s="438"/>
      <c r="D971" s="414"/>
      <c r="E971" s="414"/>
      <c r="F971" s="414"/>
      <c r="G971" s="414"/>
      <c r="H971" s="414"/>
      <c r="I971" s="414"/>
      <c r="J971" s="414"/>
      <c r="K971" s="414"/>
      <c r="L971" s="414"/>
      <c r="M971" s="414"/>
    </row>
    <row r="972" spans="2:13" x14ac:dyDescent="0.3">
      <c r="B972" s="414"/>
      <c r="C972" s="438"/>
      <c r="D972" s="414"/>
      <c r="E972" s="414"/>
      <c r="F972" s="414"/>
      <c r="G972" s="414"/>
      <c r="H972" s="414"/>
      <c r="I972" s="414"/>
      <c r="J972" s="414"/>
      <c r="K972" s="414"/>
      <c r="L972" s="414"/>
      <c r="M972" s="414"/>
    </row>
    <row r="973" spans="2:13" x14ac:dyDescent="0.3">
      <c r="B973" s="414"/>
      <c r="C973" s="438"/>
      <c r="D973" s="414"/>
      <c r="E973" s="414"/>
      <c r="F973" s="414"/>
      <c r="G973" s="414"/>
      <c r="H973" s="414"/>
      <c r="I973" s="414"/>
      <c r="J973" s="414"/>
      <c r="K973" s="414"/>
      <c r="L973" s="414"/>
      <c r="M973" s="414"/>
    </row>
    <row r="974" spans="2:13" x14ac:dyDescent="0.3">
      <c r="B974" s="414"/>
      <c r="C974" s="438"/>
      <c r="D974" s="414"/>
      <c r="E974" s="414"/>
      <c r="F974" s="414"/>
      <c r="G974" s="414"/>
      <c r="H974" s="414"/>
      <c r="I974" s="414"/>
      <c r="J974" s="414"/>
      <c r="K974" s="414"/>
      <c r="L974" s="414"/>
      <c r="M974" s="414"/>
    </row>
    <row r="975" spans="2:13" x14ac:dyDescent="0.3">
      <c r="B975" s="414"/>
      <c r="C975" s="438"/>
      <c r="D975" s="414"/>
      <c r="E975" s="414"/>
      <c r="F975" s="414"/>
      <c r="G975" s="414"/>
      <c r="H975" s="414"/>
      <c r="I975" s="414"/>
      <c r="J975" s="414"/>
      <c r="K975" s="414"/>
      <c r="L975" s="414"/>
      <c r="M975" s="414"/>
    </row>
    <row r="976" spans="2:13" x14ac:dyDescent="0.3">
      <c r="B976" s="414"/>
      <c r="C976" s="438"/>
      <c r="D976" s="414"/>
      <c r="E976" s="414"/>
      <c r="F976" s="414"/>
      <c r="G976" s="414"/>
      <c r="H976" s="414"/>
      <c r="I976" s="414"/>
      <c r="J976" s="414"/>
      <c r="K976" s="414"/>
      <c r="L976" s="414"/>
      <c r="M976" s="414"/>
    </row>
    <row r="977" spans="2:13" x14ac:dyDescent="0.3">
      <c r="B977" s="414"/>
      <c r="C977" s="438"/>
      <c r="D977" s="414"/>
      <c r="E977" s="414"/>
      <c r="F977" s="414"/>
      <c r="G977" s="414"/>
      <c r="H977" s="414"/>
      <c r="I977" s="414"/>
      <c r="J977" s="414"/>
      <c r="K977" s="414"/>
      <c r="L977" s="414"/>
      <c r="M977" s="414"/>
    </row>
    <row r="978" spans="2:13" x14ac:dyDescent="0.3">
      <c r="B978" s="414"/>
      <c r="C978" s="438"/>
      <c r="D978" s="414"/>
      <c r="E978" s="414"/>
      <c r="F978" s="414"/>
      <c r="G978" s="414"/>
      <c r="H978" s="414"/>
      <c r="I978" s="414"/>
      <c r="J978" s="414"/>
      <c r="K978" s="414"/>
      <c r="L978" s="414"/>
      <c r="M978" s="414"/>
    </row>
    <row r="979" spans="2:13" x14ac:dyDescent="0.3">
      <c r="B979" s="414"/>
      <c r="C979" s="438"/>
      <c r="D979" s="414"/>
      <c r="E979" s="414"/>
      <c r="F979" s="414"/>
      <c r="G979" s="414"/>
      <c r="H979" s="414"/>
      <c r="I979" s="414"/>
      <c r="J979" s="414"/>
      <c r="K979" s="414"/>
      <c r="L979" s="414"/>
      <c r="M979" s="414"/>
    </row>
    <row r="980" spans="2:13" x14ac:dyDescent="0.3">
      <c r="B980" s="414"/>
      <c r="C980" s="438"/>
      <c r="D980" s="414"/>
      <c r="E980" s="414"/>
      <c r="F980" s="414"/>
      <c r="G980" s="414"/>
      <c r="H980" s="414"/>
      <c r="I980" s="414"/>
      <c r="J980" s="414"/>
      <c r="K980" s="414"/>
      <c r="L980" s="414"/>
      <c r="M980" s="414"/>
    </row>
    <row r="981" spans="2:13" x14ac:dyDescent="0.3">
      <c r="B981" s="414"/>
      <c r="C981" s="438"/>
      <c r="D981" s="414"/>
      <c r="E981" s="414"/>
      <c r="F981" s="414"/>
      <c r="G981" s="414"/>
      <c r="H981" s="414"/>
      <c r="I981" s="414"/>
      <c r="J981" s="414"/>
      <c r="K981" s="414"/>
      <c r="L981" s="414"/>
      <c r="M981" s="414"/>
    </row>
    <row r="982" spans="2:13" x14ac:dyDescent="0.3">
      <c r="B982" s="414"/>
      <c r="C982" s="438"/>
      <c r="D982" s="414"/>
      <c r="E982" s="414"/>
      <c r="F982" s="414"/>
      <c r="G982" s="414"/>
      <c r="H982" s="414"/>
      <c r="I982" s="414"/>
      <c r="J982" s="414"/>
      <c r="K982" s="414"/>
      <c r="L982" s="414"/>
      <c r="M982" s="414"/>
    </row>
    <row r="983" spans="2:13" x14ac:dyDescent="0.3">
      <c r="B983" s="414"/>
      <c r="C983" s="438"/>
      <c r="D983" s="414"/>
      <c r="E983" s="414"/>
      <c r="F983" s="414"/>
      <c r="G983" s="414"/>
      <c r="H983" s="414"/>
      <c r="I983" s="414"/>
      <c r="J983" s="414"/>
      <c r="K983" s="414"/>
      <c r="L983" s="414"/>
      <c r="M983" s="414"/>
    </row>
    <row r="984" spans="2:13" x14ac:dyDescent="0.3">
      <c r="B984" s="414"/>
      <c r="C984" s="438"/>
      <c r="D984" s="414"/>
      <c r="E984" s="414"/>
      <c r="F984" s="414"/>
      <c r="G984" s="414"/>
      <c r="H984" s="414"/>
      <c r="I984" s="414"/>
      <c r="J984" s="414"/>
      <c r="K984" s="414"/>
      <c r="L984" s="414"/>
      <c r="M984" s="414"/>
    </row>
    <row r="985" spans="2:13" x14ac:dyDescent="0.3">
      <c r="B985" s="414"/>
      <c r="C985" s="438"/>
      <c r="D985" s="414"/>
      <c r="E985" s="414"/>
      <c r="F985" s="414"/>
      <c r="G985" s="414"/>
      <c r="H985" s="414"/>
      <c r="I985" s="414"/>
      <c r="J985" s="414"/>
      <c r="K985" s="414"/>
      <c r="L985" s="414"/>
      <c r="M985" s="414"/>
    </row>
    <row r="986" spans="2:13" x14ac:dyDescent="0.3">
      <c r="B986" s="414"/>
      <c r="C986" s="438"/>
      <c r="D986" s="414"/>
      <c r="E986" s="414"/>
      <c r="F986" s="414"/>
      <c r="G986" s="414"/>
      <c r="H986" s="414"/>
      <c r="I986" s="414"/>
      <c r="J986" s="414"/>
      <c r="K986" s="414"/>
      <c r="L986" s="414"/>
      <c r="M986" s="414"/>
    </row>
    <row r="987" spans="2:13" x14ac:dyDescent="0.3">
      <c r="B987" s="414"/>
      <c r="C987" s="438"/>
      <c r="D987" s="414"/>
      <c r="E987" s="414"/>
      <c r="F987" s="414"/>
      <c r="G987" s="414"/>
      <c r="H987" s="414"/>
      <c r="I987" s="414"/>
      <c r="J987" s="414"/>
      <c r="K987" s="414"/>
      <c r="L987" s="414"/>
      <c r="M987" s="414"/>
    </row>
    <row r="988" spans="2:13" x14ac:dyDescent="0.3">
      <c r="B988" s="414"/>
      <c r="C988" s="438"/>
      <c r="D988" s="414"/>
      <c r="E988" s="414"/>
      <c r="F988" s="414"/>
      <c r="G988" s="414"/>
      <c r="H988" s="414"/>
      <c r="I988" s="414"/>
      <c r="J988" s="414"/>
      <c r="K988" s="414"/>
      <c r="L988" s="414"/>
      <c r="M988" s="414"/>
    </row>
    <row r="989" spans="2:13" x14ac:dyDescent="0.3">
      <c r="B989" s="414"/>
      <c r="C989" s="438"/>
      <c r="D989" s="414"/>
      <c r="E989" s="414"/>
      <c r="F989" s="414"/>
      <c r="G989" s="414"/>
      <c r="H989" s="414"/>
      <c r="I989" s="414"/>
      <c r="J989" s="414"/>
      <c r="K989" s="414"/>
      <c r="L989" s="414"/>
      <c r="M989" s="414"/>
    </row>
    <row r="990" spans="2:13" x14ac:dyDescent="0.3">
      <c r="B990" s="414"/>
      <c r="C990" s="438"/>
      <c r="D990" s="414"/>
      <c r="E990" s="414"/>
      <c r="F990" s="414"/>
      <c r="G990" s="414"/>
      <c r="H990" s="414"/>
      <c r="I990" s="414"/>
      <c r="J990" s="414"/>
      <c r="K990" s="414"/>
      <c r="L990" s="414"/>
      <c r="M990" s="414"/>
    </row>
    <row r="991" spans="2:13" x14ac:dyDescent="0.3">
      <c r="B991" s="414"/>
      <c r="C991" s="438"/>
      <c r="D991" s="414"/>
      <c r="E991" s="414"/>
      <c r="F991" s="414"/>
      <c r="G991" s="414"/>
      <c r="H991" s="414"/>
      <c r="I991" s="414"/>
      <c r="J991" s="414"/>
      <c r="K991" s="414"/>
      <c r="L991" s="414"/>
      <c r="M991" s="414"/>
    </row>
    <row r="992" spans="2:13" x14ac:dyDescent="0.3">
      <c r="B992" s="414"/>
      <c r="C992" s="438"/>
      <c r="D992" s="414"/>
      <c r="E992" s="414"/>
      <c r="F992" s="414"/>
      <c r="G992" s="414"/>
      <c r="H992" s="414"/>
      <c r="I992" s="414"/>
      <c r="J992" s="414"/>
      <c r="K992" s="414"/>
      <c r="L992" s="414"/>
      <c r="M992" s="414"/>
    </row>
    <row r="993" spans="2:13" x14ac:dyDescent="0.3">
      <c r="B993" s="414"/>
      <c r="C993" s="438"/>
      <c r="D993" s="414"/>
      <c r="E993" s="414"/>
      <c r="F993" s="414"/>
      <c r="G993" s="414"/>
      <c r="H993" s="414"/>
      <c r="I993" s="414"/>
      <c r="J993" s="414"/>
      <c r="K993" s="414"/>
      <c r="L993" s="414"/>
      <c r="M993" s="414"/>
    </row>
    <row r="994" spans="2:13" x14ac:dyDescent="0.3">
      <c r="B994" s="414"/>
      <c r="C994" s="438"/>
      <c r="D994" s="414"/>
      <c r="E994" s="414"/>
      <c r="F994" s="414"/>
      <c r="G994" s="414"/>
      <c r="H994" s="414"/>
      <c r="I994" s="414"/>
      <c r="J994" s="414"/>
      <c r="K994" s="414"/>
      <c r="L994" s="414"/>
      <c r="M994" s="414"/>
    </row>
    <row r="995" spans="2:13" x14ac:dyDescent="0.3">
      <c r="B995" s="414"/>
      <c r="C995" s="438"/>
      <c r="D995" s="414"/>
      <c r="E995" s="414"/>
      <c r="F995" s="414"/>
      <c r="G995" s="414"/>
      <c r="H995" s="414"/>
      <c r="I995" s="414"/>
      <c r="J995" s="414"/>
      <c r="K995" s="414"/>
      <c r="L995" s="414"/>
      <c r="M995" s="414"/>
    </row>
    <row r="996" spans="2:13" x14ac:dyDescent="0.3">
      <c r="B996" s="414"/>
      <c r="C996" s="438"/>
      <c r="D996" s="414"/>
      <c r="E996" s="414"/>
      <c r="F996" s="414"/>
      <c r="G996" s="414"/>
      <c r="H996" s="414"/>
      <c r="I996" s="414"/>
      <c r="J996" s="414"/>
      <c r="K996" s="414"/>
      <c r="L996" s="414"/>
      <c r="M996" s="414"/>
    </row>
    <row r="997" spans="2:13" x14ac:dyDescent="0.3">
      <c r="B997" s="414"/>
      <c r="C997" s="438"/>
      <c r="D997" s="414"/>
      <c r="E997" s="414"/>
      <c r="F997" s="414"/>
      <c r="G997" s="414"/>
      <c r="H997" s="414"/>
      <c r="I997" s="414"/>
      <c r="J997" s="414"/>
      <c r="K997" s="414"/>
      <c r="L997" s="414"/>
      <c r="M997" s="414"/>
    </row>
    <row r="998" spans="2:13" x14ac:dyDescent="0.3">
      <c r="B998" s="414"/>
      <c r="C998" s="438"/>
      <c r="D998" s="414"/>
      <c r="E998" s="414"/>
      <c r="F998" s="414"/>
      <c r="G998" s="414"/>
      <c r="H998" s="414"/>
      <c r="I998" s="414"/>
      <c r="J998" s="414"/>
      <c r="K998" s="414"/>
      <c r="L998" s="414"/>
      <c r="M998" s="414"/>
    </row>
    <row r="999" spans="2:13" x14ac:dyDescent="0.3">
      <c r="B999" s="414"/>
      <c r="C999" s="438"/>
      <c r="D999" s="414"/>
      <c r="E999" s="414"/>
      <c r="F999" s="414"/>
      <c r="G999" s="414"/>
      <c r="H999" s="414"/>
      <c r="I999" s="414"/>
      <c r="J999" s="414"/>
      <c r="K999" s="414"/>
      <c r="L999" s="414"/>
      <c r="M999" s="414"/>
    </row>
    <row r="1000" spans="2:13" x14ac:dyDescent="0.3">
      <c r="B1000" s="414"/>
      <c r="C1000" s="438"/>
      <c r="D1000" s="414"/>
      <c r="E1000" s="414"/>
      <c r="F1000" s="414"/>
      <c r="G1000" s="414"/>
      <c r="H1000" s="414"/>
      <c r="I1000" s="414"/>
      <c r="J1000" s="414"/>
      <c r="K1000" s="414"/>
      <c r="L1000" s="414"/>
      <c r="M1000" s="414"/>
    </row>
    <row r="1001" spans="2:13" x14ac:dyDescent="0.3">
      <c r="B1001" s="414"/>
      <c r="C1001" s="438"/>
      <c r="D1001" s="414"/>
      <c r="E1001" s="414"/>
      <c r="F1001" s="414"/>
      <c r="G1001" s="414"/>
      <c r="H1001" s="414"/>
      <c r="I1001" s="414"/>
      <c r="J1001" s="414"/>
      <c r="K1001" s="414"/>
      <c r="L1001" s="414"/>
      <c r="M1001" s="414"/>
    </row>
    <row r="1002" spans="2:13" x14ac:dyDescent="0.3">
      <c r="B1002" s="414"/>
      <c r="C1002" s="438"/>
      <c r="D1002" s="414"/>
      <c r="E1002" s="414"/>
      <c r="F1002" s="414"/>
      <c r="G1002" s="414"/>
      <c r="H1002" s="414"/>
      <c r="I1002" s="414"/>
      <c r="J1002" s="414"/>
      <c r="K1002" s="414"/>
      <c r="L1002" s="414"/>
      <c r="M1002" s="414"/>
    </row>
    <row r="1003" spans="2:13" x14ac:dyDescent="0.3">
      <c r="B1003" s="414"/>
      <c r="C1003" s="438"/>
      <c r="D1003" s="414"/>
      <c r="E1003" s="414"/>
      <c r="F1003" s="414"/>
      <c r="G1003" s="414"/>
      <c r="H1003" s="414"/>
      <c r="I1003" s="414"/>
      <c r="J1003" s="414"/>
      <c r="K1003" s="414"/>
      <c r="L1003" s="414"/>
      <c r="M1003" s="414"/>
    </row>
    <row r="1004" spans="2:13" x14ac:dyDescent="0.3">
      <c r="B1004" s="414"/>
      <c r="C1004" s="438"/>
      <c r="D1004" s="414"/>
      <c r="E1004" s="414"/>
      <c r="F1004" s="414"/>
      <c r="G1004" s="414"/>
      <c r="H1004" s="414"/>
      <c r="I1004" s="414"/>
      <c r="J1004" s="414"/>
      <c r="K1004" s="414"/>
      <c r="L1004" s="414"/>
      <c r="M1004" s="414"/>
    </row>
    <row r="1005" spans="2:13" x14ac:dyDescent="0.3">
      <c r="B1005" s="414"/>
      <c r="C1005" s="438"/>
      <c r="D1005" s="414"/>
      <c r="E1005" s="414"/>
      <c r="F1005" s="414"/>
      <c r="G1005" s="414"/>
      <c r="H1005" s="414"/>
      <c r="I1005" s="414"/>
      <c r="J1005" s="414"/>
      <c r="K1005" s="414"/>
      <c r="L1005" s="414"/>
      <c r="M1005" s="414"/>
    </row>
    <row r="1006" spans="2:13" x14ac:dyDescent="0.3">
      <c r="B1006" s="414"/>
      <c r="C1006" s="438"/>
      <c r="D1006" s="414"/>
      <c r="E1006" s="414"/>
      <c r="F1006" s="414"/>
      <c r="G1006" s="414"/>
      <c r="H1006" s="414"/>
      <c r="I1006" s="414"/>
      <c r="J1006" s="414"/>
      <c r="K1006" s="414"/>
      <c r="L1006" s="414"/>
      <c r="M1006" s="414"/>
    </row>
    <row r="1007" spans="2:13" x14ac:dyDescent="0.3">
      <c r="B1007" s="414"/>
      <c r="C1007" s="438"/>
      <c r="D1007" s="414"/>
      <c r="E1007" s="414"/>
      <c r="F1007" s="414"/>
      <c r="G1007" s="414"/>
      <c r="H1007" s="414"/>
      <c r="I1007" s="414"/>
      <c r="J1007" s="414"/>
      <c r="K1007" s="414"/>
      <c r="L1007" s="414"/>
      <c r="M1007" s="414"/>
    </row>
    <row r="1008" spans="2:13" x14ac:dyDescent="0.3">
      <c r="B1008" s="414"/>
      <c r="C1008" s="438"/>
      <c r="D1008" s="414"/>
      <c r="E1008" s="414"/>
      <c r="F1008" s="414"/>
      <c r="G1008" s="414"/>
      <c r="H1008" s="414"/>
      <c r="I1008" s="414"/>
      <c r="J1008" s="414"/>
      <c r="K1008" s="414"/>
      <c r="L1008" s="414"/>
      <c r="M1008" s="414"/>
    </row>
    <row r="1009" spans="2:13" x14ac:dyDescent="0.3">
      <c r="B1009" s="414"/>
      <c r="C1009" s="438"/>
      <c r="D1009" s="414"/>
      <c r="E1009" s="414"/>
      <c r="F1009" s="414"/>
      <c r="G1009" s="414"/>
      <c r="H1009" s="414"/>
      <c r="I1009" s="414"/>
      <c r="J1009" s="414"/>
      <c r="K1009" s="414"/>
      <c r="L1009" s="414"/>
      <c r="M1009" s="414"/>
    </row>
    <row r="1010" spans="2:13" x14ac:dyDescent="0.3">
      <c r="B1010" s="414"/>
      <c r="C1010" s="438"/>
      <c r="D1010" s="414"/>
      <c r="E1010" s="414"/>
      <c r="F1010" s="414"/>
      <c r="G1010" s="414"/>
      <c r="H1010" s="414"/>
      <c r="I1010" s="414"/>
      <c r="J1010" s="414"/>
      <c r="K1010" s="414"/>
      <c r="L1010" s="414"/>
      <c r="M1010" s="414"/>
    </row>
    <row r="1011" spans="2:13" x14ac:dyDescent="0.3">
      <c r="B1011" s="414"/>
      <c r="C1011" s="438"/>
      <c r="D1011" s="414"/>
      <c r="E1011" s="414"/>
      <c r="F1011" s="414"/>
      <c r="G1011" s="414"/>
      <c r="H1011" s="414"/>
      <c r="I1011" s="414"/>
      <c r="J1011" s="414"/>
      <c r="K1011" s="414"/>
      <c r="L1011" s="414"/>
      <c r="M1011" s="414"/>
    </row>
    <row r="1012" spans="2:13" x14ac:dyDescent="0.3">
      <c r="B1012" s="414"/>
      <c r="C1012" s="438"/>
      <c r="D1012" s="414"/>
      <c r="E1012" s="414"/>
      <c r="F1012" s="414"/>
      <c r="G1012" s="414"/>
      <c r="H1012" s="414"/>
      <c r="I1012" s="414"/>
      <c r="J1012" s="414"/>
      <c r="K1012" s="414"/>
      <c r="L1012" s="414"/>
      <c r="M1012" s="414"/>
    </row>
    <row r="1013" spans="2:13" x14ac:dyDescent="0.3">
      <c r="B1013" s="414"/>
      <c r="C1013" s="438"/>
      <c r="D1013" s="414"/>
      <c r="E1013" s="414"/>
      <c r="F1013" s="414"/>
      <c r="G1013" s="414"/>
      <c r="H1013" s="414"/>
      <c r="I1013" s="414"/>
      <c r="J1013" s="414"/>
      <c r="K1013" s="414"/>
      <c r="L1013" s="414"/>
      <c r="M1013" s="414"/>
    </row>
    <row r="1014" spans="2:13" x14ac:dyDescent="0.3">
      <c r="B1014" s="414"/>
      <c r="C1014" s="438"/>
      <c r="D1014" s="414"/>
      <c r="E1014" s="414"/>
      <c r="F1014" s="414"/>
      <c r="G1014" s="414"/>
      <c r="H1014" s="414"/>
      <c r="I1014" s="414"/>
      <c r="J1014" s="414"/>
      <c r="K1014" s="414"/>
      <c r="L1014" s="414"/>
      <c r="M1014" s="414"/>
    </row>
    <row r="1015" spans="2:13" x14ac:dyDescent="0.3">
      <c r="B1015" s="414"/>
      <c r="C1015" s="438"/>
      <c r="D1015" s="414"/>
      <c r="E1015" s="414"/>
      <c r="F1015" s="414"/>
      <c r="G1015" s="414"/>
      <c r="H1015" s="414"/>
      <c r="I1015" s="414"/>
      <c r="J1015" s="414"/>
      <c r="K1015" s="414"/>
      <c r="L1015" s="414"/>
      <c r="M1015" s="414"/>
    </row>
    <row r="1016" spans="2:13" x14ac:dyDescent="0.3">
      <c r="B1016" s="414"/>
      <c r="C1016" s="438"/>
      <c r="D1016" s="414"/>
      <c r="E1016" s="414"/>
      <c r="F1016" s="414"/>
      <c r="G1016" s="414"/>
      <c r="H1016" s="414"/>
      <c r="I1016" s="414"/>
      <c r="J1016" s="414"/>
      <c r="K1016" s="414"/>
      <c r="L1016" s="414"/>
      <c r="M1016" s="414"/>
    </row>
    <row r="1017" spans="2:13" x14ac:dyDescent="0.3">
      <c r="B1017" s="414"/>
      <c r="C1017" s="438"/>
      <c r="D1017" s="414"/>
      <c r="E1017" s="414"/>
      <c r="F1017" s="414"/>
      <c r="G1017" s="414"/>
      <c r="H1017" s="414"/>
      <c r="I1017" s="414"/>
      <c r="J1017" s="414"/>
      <c r="K1017" s="414"/>
      <c r="L1017" s="414"/>
      <c r="M1017" s="414"/>
    </row>
    <row r="1018" spans="2:13" x14ac:dyDescent="0.3">
      <c r="B1018" s="414"/>
      <c r="C1018" s="438"/>
      <c r="D1018" s="414"/>
      <c r="E1018" s="414"/>
      <c r="F1018" s="414"/>
      <c r="G1018" s="414"/>
      <c r="H1018" s="414"/>
      <c r="I1018" s="414"/>
      <c r="J1018" s="414"/>
      <c r="K1018" s="414"/>
      <c r="L1018" s="414"/>
      <c r="M1018" s="414"/>
    </row>
    <row r="1019" spans="2:13" x14ac:dyDescent="0.3">
      <c r="B1019" s="414"/>
      <c r="C1019" s="438"/>
      <c r="D1019" s="414"/>
      <c r="E1019" s="414"/>
      <c r="F1019" s="414"/>
      <c r="G1019" s="414"/>
      <c r="H1019" s="414"/>
      <c r="I1019" s="414"/>
      <c r="J1019" s="414"/>
      <c r="K1019" s="414"/>
      <c r="L1019" s="414"/>
      <c r="M1019" s="414"/>
    </row>
    <row r="1020" spans="2:13" x14ac:dyDescent="0.3">
      <c r="B1020" s="414"/>
      <c r="C1020" s="438"/>
      <c r="D1020" s="414"/>
      <c r="E1020" s="414"/>
      <c r="F1020" s="414"/>
      <c r="G1020" s="414"/>
      <c r="H1020" s="414"/>
      <c r="I1020" s="414"/>
      <c r="J1020" s="414"/>
      <c r="K1020" s="414"/>
      <c r="L1020" s="414"/>
      <c r="M1020" s="414"/>
    </row>
    <row r="1021" spans="2:13" x14ac:dyDescent="0.3">
      <c r="B1021" s="414"/>
      <c r="C1021" s="438"/>
      <c r="D1021" s="414"/>
      <c r="E1021" s="414"/>
      <c r="F1021" s="414"/>
      <c r="G1021" s="414"/>
      <c r="H1021" s="414"/>
      <c r="I1021" s="414"/>
      <c r="J1021" s="414"/>
      <c r="K1021" s="414"/>
      <c r="L1021" s="414"/>
      <c r="M1021" s="414"/>
    </row>
    <row r="1022" spans="2:13" x14ac:dyDescent="0.3">
      <c r="B1022" s="414"/>
      <c r="C1022" s="438"/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414"/>
    </row>
    <row r="1023" spans="2:13" x14ac:dyDescent="0.3">
      <c r="B1023" s="414"/>
      <c r="C1023" s="438"/>
      <c r="D1023" s="414"/>
      <c r="E1023" s="414"/>
      <c r="F1023" s="414"/>
      <c r="G1023" s="414"/>
      <c r="H1023" s="414"/>
      <c r="I1023" s="414"/>
      <c r="J1023" s="414"/>
      <c r="K1023" s="414"/>
      <c r="L1023" s="414"/>
      <c r="M1023" s="414"/>
    </row>
    <row r="1024" spans="2:13" x14ac:dyDescent="0.3">
      <c r="B1024" s="414"/>
      <c r="C1024" s="438"/>
      <c r="D1024" s="414"/>
      <c r="E1024" s="414"/>
      <c r="F1024" s="414"/>
      <c r="G1024" s="414"/>
      <c r="H1024" s="414"/>
      <c r="I1024" s="414"/>
      <c r="J1024" s="414"/>
      <c r="K1024" s="414"/>
      <c r="L1024" s="414"/>
      <c r="M1024" s="414"/>
    </row>
    <row r="1025" spans="2:13" x14ac:dyDescent="0.3">
      <c r="B1025" s="414"/>
      <c r="C1025" s="438"/>
      <c r="D1025" s="414"/>
      <c r="E1025" s="414"/>
      <c r="F1025" s="414"/>
      <c r="G1025" s="414"/>
      <c r="H1025" s="414"/>
      <c r="I1025" s="414"/>
      <c r="J1025" s="414"/>
      <c r="K1025" s="414"/>
      <c r="L1025" s="414"/>
      <c r="M1025" s="414"/>
    </row>
    <row r="1026" spans="2:13" x14ac:dyDescent="0.3">
      <c r="B1026" s="414"/>
      <c r="C1026" s="438"/>
      <c r="D1026" s="414"/>
      <c r="E1026" s="414"/>
      <c r="F1026" s="414"/>
      <c r="G1026" s="414"/>
      <c r="H1026" s="414"/>
      <c r="I1026" s="414"/>
      <c r="J1026" s="414"/>
      <c r="K1026" s="414"/>
      <c r="L1026" s="414"/>
      <c r="M1026" s="414"/>
    </row>
    <row r="1027" spans="2:13" x14ac:dyDescent="0.3">
      <c r="B1027" s="414"/>
      <c r="C1027" s="438"/>
      <c r="D1027" s="414"/>
      <c r="E1027" s="414"/>
      <c r="F1027" s="414"/>
      <c r="G1027" s="414"/>
      <c r="H1027" s="414"/>
      <c r="I1027" s="414"/>
      <c r="J1027" s="414"/>
      <c r="K1027" s="414"/>
      <c r="L1027" s="414"/>
      <c r="M1027" s="414"/>
    </row>
    <row r="1028" spans="2:13" x14ac:dyDescent="0.3">
      <c r="B1028" s="414"/>
      <c r="C1028" s="438"/>
      <c r="D1028" s="414"/>
      <c r="E1028" s="414"/>
      <c r="F1028" s="414"/>
      <c r="G1028" s="414"/>
      <c r="H1028" s="414"/>
      <c r="I1028" s="414"/>
      <c r="J1028" s="414"/>
      <c r="K1028" s="414"/>
      <c r="L1028" s="414"/>
      <c r="M1028" s="414"/>
    </row>
    <row r="1029" spans="2:13" x14ac:dyDescent="0.3">
      <c r="B1029" s="414"/>
      <c r="C1029" s="438"/>
      <c r="D1029" s="414"/>
      <c r="E1029" s="414"/>
      <c r="F1029" s="414"/>
      <c r="G1029" s="414"/>
      <c r="H1029" s="414"/>
      <c r="I1029" s="414"/>
      <c r="J1029" s="414"/>
      <c r="K1029" s="414"/>
      <c r="L1029" s="414"/>
      <c r="M1029" s="414"/>
    </row>
    <row r="1030" spans="2:13" x14ac:dyDescent="0.3">
      <c r="B1030" s="414"/>
      <c r="C1030" s="438"/>
      <c r="D1030" s="414"/>
      <c r="E1030" s="414"/>
      <c r="F1030" s="414"/>
      <c r="G1030" s="414"/>
      <c r="H1030" s="414"/>
      <c r="I1030" s="414"/>
      <c r="J1030" s="414"/>
      <c r="K1030" s="414"/>
      <c r="L1030" s="414"/>
      <c r="M1030" s="414"/>
    </row>
    <row r="1031" spans="2:13" x14ac:dyDescent="0.3">
      <c r="B1031" s="414"/>
      <c r="C1031" s="438"/>
      <c r="D1031" s="414"/>
      <c r="E1031" s="414"/>
      <c r="F1031" s="414"/>
      <c r="G1031" s="414"/>
      <c r="H1031" s="414"/>
      <c r="I1031" s="414"/>
      <c r="J1031" s="414"/>
      <c r="K1031" s="414"/>
      <c r="L1031" s="414"/>
      <c r="M1031" s="414"/>
    </row>
    <row r="1032" spans="2:13" x14ac:dyDescent="0.3">
      <c r="B1032" s="414"/>
      <c r="C1032" s="438"/>
      <c r="D1032" s="414"/>
      <c r="E1032" s="414"/>
      <c r="F1032" s="414"/>
      <c r="G1032" s="414"/>
      <c r="H1032" s="414"/>
      <c r="I1032" s="414"/>
      <c r="J1032" s="414"/>
      <c r="K1032" s="414"/>
      <c r="L1032" s="414"/>
      <c r="M1032" s="414"/>
    </row>
    <row r="1033" spans="2:13" x14ac:dyDescent="0.3">
      <c r="B1033" s="414"/>
      <c r="C1033" s="438"/>
      <c r="D1033" s="414"/>
      <c r="E1033" s="414"/>
      <c r="F1033" s="414"/>
      <c r="G1033" s="414"/>
      <c r="H1033" s="414"/>
      <c r="I1033" s="414"/>
      <c r="J1033" s="414"/>
      <c r="K1033" s="414"/>
      <c r="L1033" s="414"/>
      <c r="M1033" s="414"/>
    </row>
    <row r="1034" spans="2:13" x14ac:dyDescent="0.3">
      <c r="B1034" s="414"/>
      <c r="C1034" s="438"/>
      <c r="D1034" s="414"/>
      <c r="E1034" s="414"/>
      <c r="F1034" s="414"/>
      <c r="G1034" s="414"/>
      <c r="H1034" s="414"/>
      <c r="I1034" s="414"/>
      <c r="J1034" s="414"/>
      <c r="K1034" s="414"/>
      <c r="L1034" s="414"/>
      <c r="M1034" s="414"/>
    </row>
    <row r="1035" spans="2:13" x14ac:dyDescent="0.3">
      <c r="B1035" s="414"/>
      <c r="C1035" s="438"/>
      <c r="D1035" s="414"/>
      <c r="E1035" s="414"/>
      <c r="F1035" s="414"/>
      <c r="G1035" s="414"/>
      <c r="H1035" s="414"/>
      <c r="I1035" s="414"/>
      <c r="J1035" s="414"/>
      <c r="K1035" s="414"/>
      <c r="L1035" s="414"/>
      <c r="M1035" s="414"/>
    </row>
    <row r="1036" spans="2:13" x14ac:dyDescent="0.3">
      <c r="B1036" s="414"/>
      <c r="C1036" s="438"/>
      <c r="D1036" s="414"/>
      <c r="E1036" s="414"/>
      <c r="F1036" s="414"/>
      <c r="G1036" s="414"/>
      <c r="H1036" s="414"/>
      <c r="I1036" s="414"/>
      <c r="J1036" s="414"/>
      <c r="K1036" s="414"/>
      <c r="L1036" s="414"/>
      <c r="M1036" s="414"/>
    </row>
    <row r="1037" spans="2:13" x14ac:dyDescent="0.3">
      <c r="B1037" s="414"/>
      <c r="C1037" s="438"/>
      <c r="D1037" s="414"/>
      <c r="E1037" s="414"/>
      <c r="F1037" s="414"/>
      <c r="G1037" s="414"/>
      <c r="H1037" s="414"/>
      <c r="I1037" s="414"/>
      <c r="J1037" s="414"/>
      <c r="K1037" s="414"/>
      <c r="L1037" s="414"/>
      <c r="M1037" s="414"/>
    </row>
    <row r="1038" spans="2:13" x14ac:dyDescent="0.3">
      <c r="B1038" s="414"/>
      <c r="C1038" s="438"/>
      <c r="D1038" s="414"/>
      <c r="E1038" s="414"/>
      <c r="F1038" s="414"/>
      <c r="G1038" s="414"/>
      <c r="H1038" s="414"/>
      <c r="I1038" s="414"/>
      <c r="J1038" s="414"/>
      <c r="K1038" s="414"/>
      <c r="L1038" s="414"/>
      <c r="M1038" s="414"/>
    </row>
    <row r="1039" spans="2:13" x14ac:dyDescent="0.3">
      <c r="B1039" s="414"/>
      <c r="C1039" s="438"/>
      <c r="D1039" s="414"/>
      <c r="E1039" s="414"/>
      <c r="F1039" s="414"/>
      <c r="G1039" s="414"/>
      <c r="H1039" s="414"/>
      <c r="I1039" s="414"/>
      <c r="J1039" s="414"/>
      <c r="K1039" s="414"/>
      <c r="L1039" s="414"/>
      <c r="M1039" s="414"/>
    </row>
    <row r="1040" spans="2:13" x14ac:dyDescent="0.3">
      <c r="B1040" s="414"/>
      <c r="C1040" s="438"/>
      <c r="D1040" s="414"/>
      <c r="E1040" s="414"/>
      <c r="F1040" s="414"/>
      <c r="G1040" s="414"/>
      <c r="H1040" s="414"/>
      <c r="I1040" s="414"/>
      <c r="J1040" s="414"/>
      <c r="K1040" s="414"/>
      <c r="L1040" s="414"/>
      <c r="M1040" s="414"/>
    </row>
    <row r="1041" spans="2:13" x14ac:dyDescent="0.3">
      <c r="B1041" s="414"/>
      <c r="C1041" s="438"/>
      <c r="D1041" s="414"/>
      <c r="E1041" s="414"/>
      <c r="F1041" s="414"/>
      <c r="G1041" s="414"/>
      <c r="H1041" s="414"/>
      <c r="I1041" s="414"/>
      <c r="J1041" s="414"/>
      <c r="K1041" s="414"/>
      <c r="L1041" s="414"/>
      <c r="M1041" s="414"/>
    </row>
    <row r="1042" spans="2:13" x14ac:dyDescent="0.3">
      <c r="B1042" s="414"/>
      <c r="C1042" s="438"/>
      <c r="D1042" s="414"/>
      <c r="E1042" s="414"/>
      <c r="F1042" s="414"/>
      <c r="G1042" s="414"/>
      <c r="H1042" s="414"/>
      <c r="I1042" s="414"/>
      <c r="J1042" s="414"/>
      <c r="K1042" s="414"/>
      <c r="L1042" s="414"/>
      <c r="M1042" s="414"/>
    </row>
    <row r="1043" spans="2:13" x14ac:dyDescent="0.3">
      <c r="B1043" s="414"/>
      <c r="C1043" s="438"/>
      <c r="D1043" s="414"/>
      <c r="E1043" s="414"/>
      <c r="F1043" s="414"/>
      <c r="G1043" s="414"/>
      <c r="H1043" s="414"/>
      <c r="I1043" s="414"/>
      <c r="J1043" s="414"/>
      <c r="K1043" s="414"/>
      <c r="L1043" s="414"/>
      <c r="M1043" s="414"/>
    </row>
    <row r="1044" spans="2:13" x14ac:dyDescent="0.3">
      <c r="B1044" s="414"/>
      <c r="C1044" s="438"/>
      <c r="D1044" s="414"/>
      <c r="E1044" s="414"/>
      <c r="F1044" s="414"/>
      <c r="G1044" s="414"/>
      <c r="H1044" s="414"/>
      <c r="I1044" s="414"/>
      <c r="J1044" s="414"/>
      <c r="K1044" s="414"/>
      <c r="L1044" s="414"/>
      <c r="M1044" s="414"/>
    </row>
    <row r="1045" spans="2:13" x14ac:dyDescent="0.3">
      <c r="B1045" s="414"/>
      <c r="C1045" s="438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</row>
    <row r="1046" spans="2:13" x14ac:dyDescent="0.3">
      <c r="B1046" s="414"/>
      <c r="C1046" s="438"/>
      <c r="D1046" s="414"/>
      <c r="E1046" s="414"/>
      <c r="F1046" s="414"/>
      <c r="G1046" s="414"/>
      <c r="H1046" s="414"/>
      <c r="I1046" s="414"/>
      <c r="J1046" s="414"/>
      <c r="K1046" s="414"/>
      <c r="L1046" s="414"/>
      <c r="M1046" s="414"/>
    </row>
    <row r="1047" spans="2:13" x14ac:dyDescent="0.3">
      <c r="B1047" s="414"/>
      <c r="C1047" s="438"/>
      <c r="D1047" s="414"/>
      <c r="E1047" s="414"/>
      <c r="F1047" s="414"/>
      <c r="G1047" s="414"/>
      <c r="H1047" s="414"/>
      <c r="I1047" s="414"/>
      <c r="J1047" s="414"/>
      <c r="K1047" s="414"/>
      <c r="L1047" s="414"/>
      <c r="M1047" s="414"/>
    </row>
    <row r="1048" spans="2:13" x14ac:dyDescent="0.3">
      <c r="B1048" s="414"/>
      <c r="C1048" s="438"/>
      <c r="D1048" s="414"/>
      <c r="E1048" s="414"/>
      <c r="F1048" s="414"/>
      <c r="G1048" s="414"/>
      <c r="H1048" s="414"/>
      <c r="I1048" s="414"/>
      <c r="J1048" s="414"/>
      <c r="K1048" s="414"/>
      <c r="L1048" s="414"/>
      <c r="M1048" s="414"/>
    </row>
    <row r="1049" spans="2:13" x14ac:dyDescent="0.3">
      <c r="B1049" s="414"/>
      <c r="C1049" s="438"/>
      <c r="D1049" s="414"/>
      <c r="E1049" s="414"/>
      <c r="F1049" s="414"/>
      <c r="G1049" s="414"/>
      <c r="H1049" s="414"/>
      <c r="I1049" s="414"/>
      <c r="J1049" s="414"/>
      <c r="K1049" s="414"/>
      <c r="L1049" s="414"/>
      <c r="M1049" s="414"/>
    </row>
    <row r="1050" spans="2:13" x14ac:dyDescent="0.3">
      <c r="B1050" s="414"/>
      <c r="C1050" s="438"/>
      <c r="D1050" s="414"/>
      <c r="E1050" s="414"/>
      <c r="F1050" s="414"/>
      <c r="G1050" s="414"/>
      <c r="H1050" s="414"/>
      <c r="I1050" s="414"/>
      <c r="J1050" s="414"/>
      <c r="K1050" s="414"/>
      <c r="L1050" s="414"/>
      <c r="M1050" s="414"/>
    </row>
    <row r="1051" spans="2:13" x14ac:dyDescent="0.3">
      <c r="B1051" s="414"/>
      <c r="C1051" s="438"/>
      <c r="D1051" s="414"/>
      <c r="E1051" s="414"/>
      <c r="F1051" s="414"/>
      <c r="G1051" s="414"/>
      <c r="H1051" s="414"/>
      <c r="I1051" s="414"/>
      <c r="J1051" s="414"/>
      <c r="K1051" s="414"/>
      <c r="L1051" s="414"/>
      <c r="M1051" s="414"/>
    </row>
    <row r="1052" spans="2:13" x14ac:dyDescent="0.3">
      <c r="B1052" s="414"/>
      <c r="C1052" s="438"/>
      <c r="D1052" s="414"/>
      <c r="E1052" s="414"/>
      <c r="F1052" s="414"/>
      <c r="G1052" s="414"/>
      <c r="H1052" s="414"/>
      <c r="I1052" s="414"/>
      <c r="J1052" s="414"/>
      <c r="K1052" s="414"/>
      <c r="L1052" s="414"/>
      <c r="M1052" s="414"/>
    </row>
    <row r="1053" spans="2:13" x14ac:dyDescent="0.3">
      <c r="B1053" s="414"/>
      <c r="C1053" s="438"/>
      <c r="D1053" s="414"/>
      <c r="E1053" s="414"/>
      <c r="F1053" s="414"/>
      <c r="G1053" s="414"/>
      <c r="H1053" s="414"/>
      <c r="I1053" s="414"/>
      <c r="J1053" s="414"/>
      <c r="K1053" s="414"/>
      <c r="L1053" s="414"/>
      <c r="M1053" s="414"/>
    </row>
    <row r="1054" spans="2:13" x14ac:dyDescent="0.3">
      <c r="B1054" s="414"/>
      <c r="C1054" s="438"/>
      <c r="D1054" s="414"/>
      <c r="E1054" s="414"/>
      <c r="F1054" s="414"/>
      <c r="G1054" s="414"/>
      <c r="H1054" s="414"/>
      <c r="I1054" s="414"/>
      <c r="J1054" s="414"/>
      <c r="K1054" s="414"/>
      <c r="L1054" s="414"/>
      <c r="M1054" s="414"/>
    </row>
    <row r="1055" spans="2:13" x14ac:dyDescent="0.3">
      <c r="B1055" s="414"/>
      <c r="C1055" s="438"/>
      <c r="D1055" s="414"/>
      <c r="E1055" s="414"/>
      <c r="F1055" s="414"/>
      <c r="G1055" s="414"/>
      <c r="H1055" s="414"/>
      <c r="I1055" s="414"/>
      <c r="J1055" s="414"/>
      <c r="K1055" s="414"/>
      <c r="L1055" s="414"/>
      <c r="M1055" s="414"/>
    </row>
    <row r="1056" spans="2:13" x14ac:dyDescent="0.3">
      <c r="B1056" s="414"/>
      <c r="C1056" s="438"/>
      <c r="D1056" s="414"/>
      <c r="E1056" s="414"/>
      <c r="F1056" s="414"/>
      <c r="G1056" s="414"/>
      <c r="H1056" s="414"/>
      <c r="I1056" s="414"/>
      <c r="J1056" s="414"/>
      <c r="K1056" s="414"/>
      <c r="L1056" s="414"/>
      <c r="M1056" s="414"/>
    </row>
    <row r="1057" spans="2:13" x14ac:dyDescent="0.3">
      <c r="B1057" s="414"/>
      <c r="C1057" s="438"/>
      <c r="D1057" s="414"/>
      <c r="E1057" s="414"/>
      <c r="F1057" s="414"/>
      <c r="G1057" s="414"/>
      <c r="H1057" s="414"/>
      <c r="I1057" s="414"/>
      <c r="J1057" s="414"/>
      <c r="K1057" s="414"/>
      <c r="L1057" s="414"/>
      <c r="M1057" s="414"/>
    </row>
    <row r="1058" spans="2:13" x14ac:dyDescent="0.3">
      <c r="B1058" s="414"/>
      <c r="C1058" s="438"/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414"/>
    </row>
    <row r="1059" spans="2:13" x14ac:dyDescent="0.3">
      <c r="B1059" s="414"/>
      <c r="C1059" s="438"/>
      <c r="D1059" s="414"/>
      <c r="E1059" s="414"/>
      <c r="F1059" s="414"/>
      <c r="G1059" s="414"/>
      <c r="H1059" s="414"/>
      <c r="I1059" s="414"/>
      <c r="J1059" s="414"/>
      <c r="K1059" s="414"/>
      <c r="L1059" s="414"/>
      <c r="M1059" s="414"/>
    </row>
    <row r="1060" spans="2:13" x14ac:dyDescent="0.3">
      <c r="B1060" s="414"/>
      <c r="C1060" s="438"/>
      <c r="D1060" s="414"/>
      <c r="E1060" s="414"/>
      <c r="F1060" s="414"/>
      <c r="G1060" s="414"/>
      <c r="H1060" s="414"/>
      <c r="I1060" s="414"/>
      <c r="J1060" s="414"/>
      <c r="K1060" s="414"/>
      <c r="L1060" s="414"/>
      <c r="M1060" s="414"/>
    </row>
    <row r="1061" spans="2:13" x14ac:dyDescent="0.3">
      <c r="B1061" s="414"/>
      <c r="C1061" s="438"/>
      <c r="D1061" s="414"/>
      <c r="E1061" s="414"/>
      <c r="F1061" s="414"/>
      <c r="G1061" s="414"/>
      <c r="H1061" s="414"/>
      <c r="I1061" s="414"/>
      <c r="J1061" s="414"/>
      <c r="K1061" s="414"/>
      <c r="L1061" s="414"/>
      <c r="M1061" s="414"/>
    </row>
    <row r="1062" spans="2:13" x14ac:dyDescent="0.3">
      <c r="B1062" s="414"/>
      <c r="C1062" s="438"/>
      <c r="D1062" s="414"/>
      <c r="E1062" s="414"/>
      <c r="F1062" s="414"/>
      <c r="G1062" s="414"/>
      <c r="H1062" s="414"/>
      <c r="I1062" s="414"/>
      <c r="J1062" s="414"/>
      <c r="K1062" s="414"/>
      <c r="L1062" s="414"/>
      <c r="M1062" s="414"/>
    </row>
    <row r="1063" spans="2:13" x14ac:dyDescent="0.3">
      <c r="B1063" s="414"/>
      <c r="C1063" s="438"/>
      <c r="D1063" s="414"/>
      <c r="E1063" s="414"/>
      <c r="F1063" s="414"/>
      <c r="G1063" s="414"/>
      <c r="H1063" s="414"/>
      <c r="I1063" s="414"/>
      <c r="J1063" s="414"/>
      <c r="K1063" s="414"/>
      <c r="L1063" s="414"/>
      <c r="M1063" s="414"/>
    </row>
    <row r="1064" spans="2:13" x14ac:dyDescent="0.3">
      <c r="B1064" s="414"/>
      <c r="C1064" s="438"/>
      <c r="D1064" s="414"/>
      <c r="E1064" s="414"/>
      <c r="F1064" s="414"/>
      <c r="G1064" s="414"/>
      <c r="H1064" s="414"/>
      <c r="I1064" s="414"/>
      <c r="J1064" s="414"/>
      <c r="K1064" s="414"/>
      <c r="L1064" s="414"/>
      <c r="M1064" s="414"/>
    </row>
    <row r="1065" spans="2:13" x14ac:dyDescent="0.3">
      <c r="B1065" s="414"/>
      <c r="C1065" s="438"/>
      <c r="D1065" s="414"/>
      <c r="E1065" s="414"/>
      <c r="F1065" s="414"/>
      <c r="G1065" s="414"/>
      <c r="H1065" s="414"/>
      <c r="I1065" s="414"/>
      <c r="J1065" s="414"/>
      <c r="K1065" s="414"/>
      <c r="L1065" s="414"/>
      <c r="M1065" s="414"/>
    </row>
    <row r="1066" spans="2:13" x14ac:dyDescent="0.3">
      <c r="B1066" s="414"/>
      <c r="C1066" s="438"/>
      <c r="D1066" s="414"/>
      <c r="E1066" s="414"/>
      <c r="F1066" s="414"/>
      <c r="G1066" s="414"/>
      <c r="H1066" s="414"/>
      <c r="I1066" s="414"/>
      <c r="J1066" s="414"/>
      <c r="K1066" s="414"/>
      <c r="L1066" s="414"/>
      <c r="M1066" s="414"/>
    </row>
    <row r="1067" spans="2:13" x14ac:dyDescent="0.3">
      <c r="B1067" s="414"/>
      <c r="C1067" s="438"/>
      <c r="D1067" s="414"/>
      <c r="E1067" s="414"/>
      <c r="F1067" s="414"/>
      <c r="G1067" s="414"/>
      <c r="H1067" s="414"/>
      <c r="I1067" s="414"/>
      <c r="J1067" s="414"/>
      <c r="K1067" s="414"/>
      <c r="L1067" s="414"/>
      <c r="M1067" s="414"/>
    </row>
    <row r="1068" spans="2:13" x14ac:dyDescent="0.3">
      <c r="B1068" s="414"/>
      <c r="C1068" s="438"/>
      <c r="D1068" s="414"/>
      <c r="E1068" s="414"/>
      <c r="F1068" s="414"/>
      <c r="G1068" s="414"/>
      <c r="H1068" s="414"/>
      <c r="I1068" s="414"/>
      <c r="J1068" s="414"/>
      <c r="K1068" s="414"/>
      <c r="L1068" s="414"/>
      <c r="M1068" s="414"/>
    </row>
    <row r="1069" spans="2:13" x14ac:dyDescent="0.3">
      <c r="B1069" s="414"/>
      <c r="C1069" s="438"/>
      <c r="D1069" s="414"/>
      <c r="E1069" s="414"/>
      <c r="F1069" s="414"/>
      <c r="G1069" s="414"/>
      <c r="H1069" s="414"/>
      <c r="I1069" s="414"/>
      <c r="J1069" s="414"/>
      <c r="K1069" s="414"/>
      <c r="L1069" s="414"/>
      <c r="M1069" s="414"/>
    </row>
    <row r="1070" spans="2:13" x14ac:dyDescent="0.3">
      <c r="B1070" s="414"/>
      <c r="C1070" s="438"/>
      <c r="D1070" s="414"/>
      <c r="E1070" s="414"/>
      <c r="F1070" s="414"/>
      <c r="G1070" s="414"/>
      <c r="H1070" s="414"/>
      <c r="I1070" s="414"/>
      <c r="J1070" s="414"/>
      <c r="K1070" s="414"/>
      <c r="L1070" s="414"/>
      <c r="M1070" s="414"/>
    </row>
    <row r="1071" spans="2:13" x14ac:dyDescent="0.3">
      <c r="B1071" s="414"/>
      <c r="C1071" s="438"/>
      <c r="D1071" s="414"/>
      <c r="E1071" s="414"/>
      <c r="F1071" s="414"/>
      <c r="G1071" s="414"/>
      <c r="H1071" s="414"/>
      <c r="I1071" s="414"/>
      <c r="J1071" s="414"/>
      <c r="K1071" s="414"/>
      <c r="L1071" s="414"/>
      <c r="M1071" s="414"/>
    </row>
    <row r="1072" spans="2:13" x14ac:dyDescent="0.3">
      <c r="B1072" s="414"/>
      <c r="C1072" s="438"/>
      <c r="D1072" s="414"/>
      <c r="E1072" s="414"/>
      <c r="F1072" s="414"/>
      <c r="G1072" s="414"/>
      <c r="H1072" s="414"/>
      <c r="I1072" s="414"/>
      <c r="J1072" s="414"/>
      <c r="K1072" s="414"/>
      <c r="L1072" s="414"/>
      <c r="M1072" s="414"/>
    </row>
    <row r="1073" spans="2:13" x14ac:dyDescent="0.3">
      <c r="B1073" s="414"/>
      <c r="C1073" s="438"/>
      <c r="D1073" s="414"/>
      <c r="E1073" s="414"/>
      <c r="F1073" s="414"/>
      <c r="G1073" s="414"/>
      <c r="H1073" s="414"/>
      <c r="I1073" s="414"/>
      <c r="J1073" s="414"/>
      <c r="K1073" s="414"/>
      <c r="L1073" s="414"/>
      <c r="M1073" s="414"/>
    </row>
    <row r="1074" spans="2:13" x14ac:dyDescent="0.3">
      <c r="B1074" s="414"/>
      <c r="C1074" s="438"/>
      <c r="D1074" s="414"/>
      <c r="E1074" s="414"/>
      <c r="F1074" s="414"/>
      <c r="G1074" s="414"/>
      <c r="H1074" s="414"/>
      <c r="I1074" s="414"/>
      <c r="J1074" s="414"/>
      <c r="K1074" s="414"/>
      <c r="L1074" s="414"/>
      <c r="M1074" s="414"/>
    </row>
    <row r="1075" spans="2:13" x14ac:dyDescent="0.3">
      <c r="B1075" s="414"/>
      <c r="C1075" s="438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</row>
    <row r="1076" spans="2:13" x14ac:dyDescent="0.3">
      <c r="B1076" s="414"/>
      <c r="C1076" s="438"/>
      <c r="D1076" s="414"/>
      <c r="E1076" s="414"/>
      <c r="F1076" s="414"/>
      <c r="G1076" s="414"/>
      <c r="H1076" s="414"/>
      <c r="I1076" s="414"/>
      <c r="J1076" s="414"/>
      <c r="K1076" s="414"/>
      <c r="L1076" s="414"/>
      <c r="M1076" s="414"/>
    </row>
    <row r="1077" spans="2:13" x14ac:dyDescent="0.3">
      <c r="B1077" s="414"/>
      <c r="C1077" s="438"/>
      <c r="D1077" s="414"/>
      <c r="E1077" s="414"/>
      <c r="F1077" s="414"/>
      <c r="G1077" s="414"/>
      <c r="H1077" s="414"/>
      <c r="I1077" s="414"/>
      <c r="J1077" s="414"/>
      <c r="K1077" s="414"/>
      <c r="L1077" s="414"/>
      <c r="M1077" s="414"/>
    </row>
    <row r="1078" spans="2:13" x14ac:dyDescent="0.3">
      <c r="B1078" s="414"/>
      <c r="C1078" s="438"/>
      <c r="D1078" s="414"/>
      <c r="E1078" s="414"/>
      <c r="F1078" s="414"/>
      <c r="G1078" s="414"/>
      <c r="H1078" s="414"/>
      <c r="I1078" s="414"/>
      <c r="J1078" s="414"/>
      <c r="K1078" s="414"/>
      <c r="L1078" s="414"/>
      <c r="M1078" s="414"/>
    </row>
    <row r="1079" spans="2:13" x14ac:dyDescent="0.3">
      <c r="B1079" s="414"/>
      <c r="C1079" s="438"/>
      <c r="D1079" s="414"/>
      <c r="E1079" s="414"/>
      <c r="F1079" s="414"/>
      <c r="G1079" s="414"/>
      <c r="H1079" s="414"/>
      <c r="I1079" s="414"/>
      <c r="J1079" s="414"/>
      <c r="K1079" s="414"/>
      <c r="L1079" s="414"/>
      <c r="M1079" s="414"/>
    </row>
    <row r="1080" spans="2:13" x14ac:dyDescent="0.3">
      <c r="B1080" s="414"/>
      <c r="C1080" s="438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</row>
    <row r="1081" spans="2:13" x14ac:dyDescent="0.3">
      <c r="B1081" s="414"/>
      <c r="C1081" s="438"/>
      <c r="D1081" s="414"/>
      <c r="E1081" s="414"/>
      <c r="F1081" s="414"/>
      <c r="G1081" s="414"/>
      <c r="H1081" s="414"/>
      <c r="I1081" s="414"/>
      <c r="J1081" s="414"/>
      <c r="K1081" s="414"/>
      <c r="L1081" s="414"/>
      <c r="M1081" s="414"/>
    </row>
    <row r="1082" spans="2:13" x14ac:dyDescent="0.3">
      <c r="B1082" s="414"/>
      <c r="C1082" s="438"/>
      <c r="D1082" s="414"/>
      <c r="E1082" s="414"/>
      <c r="F1082" s="414"/>
      <c r="G1082" s="414"/>
      <c r="H1082" s="414"/>
      <c r="I1082" s="414"/>
      <c r="J1082" s="414"/>
      <c r="K1082" s="414"/>
      <c r="L1082" s="414"/>
      <c r="M1082" s="414"/>
    </row>
    <row r="1083" spans="2:13" x14ac:dyDescent="0.3">
      <c r="B1083" s="414"/>
      <c r="C1083" s="438"/>
      <c r="D1083" s="414"/>
      <c r="E1083" s="414"/>
      <c r="F1083" s="414"/>
      <c r="G1083" s="414"/>
      <c r="H1083" s="414"/>
      <c r="I1083" s="414"/>
      <c r="J1083" s="414"/>
      <c r="K1083" s="414"/>
      <c r="L1083" s="414"/>
      <c r="M1083" s="414"/>
    </row>
    <row r="1084" spans="2:13" x14ac:dyDescent="0.3">
      <c r="B1084" s="414"/>
      <c r="C1084" s="438"/>
      <c r="D1084" s="414"/>
      <c r="E1084" s="414"/>
      <c r="F1084" s="414"/>
      <c r="G1084" s="414"/>
      <c r="H1084" s="414"/>
      <c r="I1084" s="414"/>
      <c r="J1084" s="414"/>
      <c r="K1084" s="414"/>
      <c r="L1084" s="414"/>
      <c r="M1084" s="414"/>
    </row>
    <row r="1085" spans="2:13" x14ac:dyDescent="0.3">
      <c r="B1085" s="414"/>
      <c r="C1085" s="438"/>
      <c r="D1085" s="414"/>
      <c r="E1085" s="414"/>
      <c r="F1085" s="414"/>
      <c r="G1085" s="414"/>
      <c r="H1085" s="414"/>
      <c r="I1085" s="414"/>
      <c r="J1085" s="414"/>
      <c r="K1085" s="414"/>
      <c r="L1085" s="414"/>
      <c r="M1085" s="414"/>
    </row>
    <row r="1086" spans="2:13" x14ac:dyDescent="0.3">
      <c r="B1086" s="414"/>
      <c r="C1086" s="438"/>
      <c r="D1086" s="414"/>
      <c r="E1086" s="414"/>
      <c r="F1086" s="414"/>
      <c r="G1086" s="414"/>
      <c r="H1086" s="414"/>
      <c r="I1086" s="414"/>
      <c r="J1086" s="414"/>
      <c r="K1086" s="414"/>
      <c r="L1086" s="414"/>
      <c r="M1086" s="414"/>
    </row>
    <row r="1087" spans="2:13" x14ac:dyDescent="0.3">
      <c r="B1087" s="414"/>
      <c r="C1087" s="438"/>
      <c r="D1087" s="414"/>
      <c r="E1087" s="414"/>
      <c r="F1087" s="414"/>
      <c r="G1087" s="414"/>
      <c r="H1087" s="414"/>
      <c r="I1087" s="414"/>
      <c r="J1087" s="414"/>
      <c r="K1087" s="414"/>
      <c r="L1087" s="414"/>
      <c r="M1087" s="414"/>
    </row>
    <row r="1088" spans="2:13" x14ac:dyDescent="0.3">
      <c r="B1088" s="414"/>
      <c r="C1088" s="438"/>
      <c r="D1088" s="414"/>
      <c r="E1088" s="414"/>
      <c r="F1088" s="414"/>
      <c r="G1088" s="414"/>
      <c r="H1088" s="414"/>
      <c r="I1088" s="414"/>
      <c r="J1088" s="414"/>
      <c r="K1088" s="414"/>
      <c r="L1088" s="414"/>
      <c r="M1088" s="414"/>
    </row>
    <row r="1089" spans="2:13" x14ac:dyDescent="0.3">
      <c r="B1089" s="414"/>
      <c r="C1089" s="438"/>
      <c r="D1089" s="414"/>
      <c r="E1089" s="414"/>
      <c r="F1089" s="414"/>
      <c r="G1089" s="414"/>
      <c r="H1089" s="414"/>
      <c r="I1089" s="414"/>
      <c r="J1089" s="414"/>
      <c r="K1089" s="414"/>
      <c r="L1089" s="414"/>
      <c r="M1089" s="414"/>
    </row>
    <row r="1090" spans="2:13" x14ac:dyDescent="0.3">
      <c r="B1090" s="414"/>
      <c r="C1090" s="438"/>
      <c r="D1090" s="414"/>
      <c r="E1090" s="414"/>
      <c r="F1090" s="414"/>
      <c r="G1090" s="414"/>
      <c r="H1090" s="414"/>
      <c r="I1090" s="414"/>
      <c r="J1090" s="414"/>
      <c r="K1090" s="414"/>
      <c r="L1090" s="414"/>
      <c r="M1090" s="414"/>
    </row>
    <row r="1091" spans="2:13" x14ac:dyDescent="0.3">
      <c r="B1091" s="414"/>
      <c r="C1091" s="438"/>
      <c r="D1091" s="414"/>
      <c r="E1091" s="414"/>
      <c r="F1091" s="414"/>
      <c r="G1091" s="414"/>
      <c r="H1091" s="414"/>
      <c r="I1091" s="414"/>
      <c r="J1091" s="414"/>
      <c r="K1091" s="414"/>
      <c r="L1091" s="414"/>
      <c r="M1091" s="414"/>
    </row>
    <row r="1092" spans="2:13" x14ac:dyDescent="0.3">
      <c r="B1092" s="414"/>
      <c r="C1092" s="438"/>
      <c r="D1092" s="414"/>
      <c r="E1092" s="414"/>
      <c r="F1092" s="414"/>
      <c r="G1092" s="414"/>
      <c r="H1092" s="414"/>
      <c r="I1092" s="414"/>
      <c r="J1092" s="414"/>
      <c r="K1092" s="414"/>
      <c r="L1092" s="414"/>
      <c r="M1092" s="414"/>
    </row>
    <row r="1093" spans="2:13" x14ac:dyDescent="0.3">
      <c r="B1093" s="414"/>
      <c r="C1093" s="438"/>
      <c r="D1093" s="414"/>
      <c r="E1093" s="414"/>
      <c r="F1093" s="414"/>
      <c r="G1093" s="414"/>
      <c r="H1093" s="414"/>
      <c r="I1093" s="414"/>
      <c r="J1093" s="414"/>
      <c r="K1093" s="414"/>
      <c r="L1093" s="414"/>
      <c r="M1093" s="414"/>
    </row>
    <row r="1094" spans="2:13" x14ac:dyDescent="0.3">
      <c r="B1094" s="414"/>
      <c r="C1094" s="438"/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414"/>
    </row>
    <row r="1095" spans="2:13" x14ac:dyDescent="0.3">
      <c r="B1095" s="414"/>
      <c r="C1095" s="438"/>
      <c r="D1095" s="414"/>
      <c r="E1095" s="414"/>
      <c r="F1095" s="414"/>
      <c r="G1095" s="414"/>
      <c r="H1095" s="414"/>
      <c r="I1095" s="414"/>
      <c r="J1095" s="414"/>
      <c r="K1095" s="414"/>
      <c r="L1095" s="414"/>
      <c r="M1095" s="414"/>
    </row>
    <row r="1096" spans="2:13" x14ac:dyDescent="0.3">
      <c r="B1096" s="414"/>
      <c r="C1096" s="438"/>
      <c r="D1096" s="414"/>
      <c r="E1096" s="414"/>
      <c r="F1096" s="414"/>
      <c r="G1096" s="414"/>
      <c r="H1096" s="414"/>
      <c r="I1096" s="414"/>
      <c r="J1096" s="414"/>
      <c r="K1096" s="414"/>
      <c r="L1096" s="414"/>
      <c r="M1096" s="414"/>
    </row>
    <row r="1097" spans="2:13" x14ac:dyDescent="0.3">
      <c r="B1097" s="414"/>
      <c r="C1097" s="438"/>
      <c r="D1097" s="414"/>
      <c r="E1097" s="414"/>
      <c r="F1097" s="414"/>
      <c r="G1097" s="414"/>
      <c r="H1097" s="414"/>
      <c r="I1097" s="414"/>
      <c r="J1097" s="414"/>
      <c r="K1097" s="414"/>
      <c r="L1097" s="414"/>
      <c r="M1097" s="414"/>
    </row>
    <row r="1098" spans="2:13" x14ac:dyDescent="0.3">
      <c r="B1098" s="414"/>
      <c r="C1098" s="438"/>
      <c r="D1098" s="414"/>
      <c r="E1098" s="414"/>
      <c r="F1098" s="414"/>
      <c r="G1098" s="414"/>
      <c r="H1098" s="414"/>
      <c r="I1098" s="414"/>
      <c r="J1098" s="414"/>
      <c r="K1098" s="414"/>
      <c r="L1098" s="414"/>
      <c r="M1098" s="414"/>
    </row>
    <row r="1099" spans="2:13" x14ac:dyDescent="0.3">
      <c r="B1099" s="414"/>
      <c r="C1099" s="438"/>
      <c r="D1099" s="414"/>
      <c r="E1099" s="414"/>
      <c r="F1099" s="414"/>
      <c r="G1099" s="414"/>
      <c r="H1099" s="414"/>
      <c r="I1099" s="414"/>
      <c r="J1099" s="414"/>
      <c r="K1099" s="414"/>
      <c r="L1099" s="414"/>
      <c r="M1099" s="414"/>
    </row>
    <row r="1100" spans="2:13" x14ac:dyDescent="0.3">
      <c r="B1100" s="414"/>
      <c r="C1100" s="438"/>
      <c r="D1100" s="414"/>
      <c r="E1100" s="414"/>
      <c r="F1100" s="414"/>
      <c r="G1100" s="414"/>
      <c r="H1100" s="414"/>
      <c r="I1100" s="414"/>
      <c r="J1100" s="414"/>
      <c r="K1100" s="414"/>
      <c r="L1100" s="414"/>
      <c r="M1100" s="414"/>
    </row>
    <row r="1101" spans="2:13" x14ac:dyDescent="0.3">
      <c r="B1101" s="414"/>
      <c r="C1101" s="438"/>
      <c r="D1101" s="414"/>
      <c r="E1101" s="414"/>
      <c r="F1101" s="414"/>
      <c r="G1101" s="414"/>
      <c r="H1101" s="414"/>
      <c r="I1101" s="414"/>
      <c r="J1101" s="414"/>
      <c r="K1101" s="414"/>
      <c r="L1101" s="414"/>
      <c r="M1101" s="414"/>
    </row>
    <row r="1102" spans="2:13" x14ac:dyDescent="0.3">
      <c r="B1102" s="414"/>
      <c r="C1102" s="438"/>
      <c r="D1102" s="414"/>
      <c r="E1102" s="414"/>
      <c r="F1102" s="414"/>
      <c r="G1102" s="414"/>
      <c r="H1102" s="414"/>
      <c r="I1102" s="414"/>
      <c r="J1102" s="414"/>
      <c r="K1102" s="414"/>
      <c r="L1102" s="414"/>
      <c r="M1102" s="414"/>
    </row>
    <row r="1103" spans="2:13" x14ac:dyDescent="0.3">
      <c r="B1103" s="414"/>
      <c r="C1103" s="438"/>
      <c r="D1103" s="414"/>
      <c r="E1103" s="414"/>
      <c r="F1103" s="414"/>
      <c r="G1103" s="414"/>
      <c r="H1103" s="414"/>
      <c r="I1103" s="414"/>
      <c r="J1103" s="414"/>
      <c r="K1103" s="414"/>
      <c r="L1103" s="414"/>
      <c r="M1103" s="414"/>
    </row>
    <row r="1104" spans="2:13" x14ac:dyDescent="0.3">
      <c r="B1104" s="414"/>
      <c r="C1104" s="438"/>
      <c r="D1104" s="414"/>
      <c r="E1104" s="414"/>
      <c r="F1104" s="414"/>
      <c r="G1104" s="414"/>
      <c r="H1104" s="414"/>
      <c r="I1104" s="414"/>
      <c r="J1104" s="414"/>
      <c r="K1104" s="414"/>
      <c r="L1104" s="414"/>
      <c r="M1104" s="414"/>
    </row>
    <row r="1105" spans="2:13" x14ac:dyDescent="0.3">
      <c r="B1105" s="414"/>
      <c r="C1105" s="438"/>
      <c r="D1105" s="414"/>
      <c r="E1105" s="414"/>
      <c r="F1105" s="414"/>
      <c r="G1105" s="414"/>
      <c r="H1105" s="414"/>
      <c r="I1105" s="414"/>
      <c r="J1105" s="414"/>
      <c r="K1105" s="414"/>
      <c r="L1105" s="414"/>
      <c r="M1105" s="414"/>
    </row>
    <row r="1106" spans="2:13" x14ac:dyDescent="0.3">
      <c r="B1106" s="414"/>
      <c r="C1106" s="438"/>
      <c r="D1106" s="414"/>
      <c r="E1106" s="414"/>
      <c r="F1106" s="414"/>
      <c r="G1106" s="414"/>
      <c r="H1106" s="414"/>
      <c r="I1106" s="414"/>
      <c r="J1106" s="414"/>
      <c r="K1106" s="414"/>
      <c r="L1106" s="414"/>
      <c r="M1106" s="414"/>
    </row>
    <row r="1107" spans="2:13" x14ac:dyDescent="0.3">
      <c r="B1107" s="414"/>
      <c r="C1107" s="438"/>
      <c r="D1107" s="414"/>
      <c r="E1107" s="414"/>
      <c r="F1107" s="414"/>
      <c r="G1107" s="414"/>
      <c r="H1107" s="414"/>
      <c r="I1107" s="414"/>
      <c r="J1107" s="414"/>
      <c r="K1107" s="414"/>
      <c r="L1107" s="414"/>
      <c r="M1107" s="414"/>
    </row>
    <row r="1108" spans="2:13" x14ac:dyDescent="0.3">
      <c r="B1108" s="414"/>
      <c r="C1108" s="438"/>
      <c r="D1108" s="414"/>
      <c r="E1108" s="414"/>
      <c r="F1108" s="414"/>
      <c r="G1108" s="414"/>
      <c r="H1108" s="414"/>
      <c r="I1108" s="414"/>
      <c r="J1108" s="414"/>
      <c r="K1108" s="414"/>
      <c r="L1108" s="414"/>
      <c r="M1108" s="414"/>
    </row>
    <row r="1109" spans="2:13" x14ac:dyDescent="0.3">
      <c r="B1109" s="414"/>
      <c r="C1109" s="438"/>
      <c r="D1109" s="414"/>
      <c r="E1109" s="414"/>
      <c r="F1109" s="414"/>
      <c r="G1109" s="414"/>
      <c r="H1109" s="414"/>
      <c r="I1109" s="414"/>
      <c r="J1109" s="414"/>
      <c r="K1109" s="414"/>
      <c r="L1109" s="414"/>
      <c r="M1109" s="414"/>
    </row>
    <row r="1110" spans="2:13" x14ac:dyDescent="0.3">
      <c r="B1110" s="414"/>
      <c r="C1110" s="438"/>
      <c r="D1110" s="414"/>
      <c r="E1110" s="414"/>
      <c r="F1110" s="414"/>
      <c r="G1110" s="414"/>
      <c r="H1110" s="414"/>
      <c r="I1110" s="414"/>
      <c r="J1110" s="414"/>
      <c r="K1110" s="414"/>
      <c r="L1110" s="414"/>
      <c r="M1110" s="414"/>
    </row>
    <row r="1111" spans="2:13" x14ac:dyDescent="0.3">
      <c r="B1111" s="414"/>
      <c r="C1111" s="438"/>
      <c r="D1111" s="414"/>
      <c r="E1111" s="414"/>
      <c r="F1111" s="414"/>
      <c r="G1111" s="414"/>
      <c r="H1111" s="414"/>
      <c r="I1111" s="414"/>
      <c r="J1111" s="414"/>
      <c r="K1111" s="414"/>
      <c r="L1111" s="414"/>
      <c r="M1111" s="414"/>
    </row>
    <row r="1112" spans="2:13" x14ac:dyDescent="0.3">
      <c r="B1112" s="414"/>
      <c r="C1112" s="438"/>
      <c r="D1112" s="414"/>
      <c r="E1112" s="414"/>
      <c r="F1112" s="414"/>
      <c r="G1112" s="414"/>
      <c r="H1112" s="414"/>
      <c r="I1112" s="414"/>
      <c r="J1112" s="414"/>
      <c r="K1112" s="414"/>
      <c r="L1112" s="414"/>
      <c r="M1112" s="414"/>
    </row>
    <row r="1113" spans="2:13" x14ac:dyDescent="0.3">
      <c r="B1113" s="414"/>
      <c r="C1113" s="438"/>
      <c r="D1113" s="414"/>
      <c r="E1113" s="414"/>
      <c r="F1113" s="414"/>
      <c r="G1113" s="414"/>
      <c r="H1113" s="414"/>
      <c r="I1113" s="414"/>
      <c r="J1113" s="414"/>
      <c r="K1113" s="414"/>
      <c r="L1113" s="414"/>
      <c r="M1113" s="414"/>
    </row>
    <row r="1114" spans="2:13" x14ac:dyDescent="0.3">
      <c r="B1114" s="414"/>
      <c r="C1114" s="438"/>
      <c r="D1114" s="414"/>
      <c r="E1114" s="414"/>
      <c r="F1114" s="414"/>
      <c r="G1114" s="414"/>
      <c r="H1114" s="414"/>
      <c r="I1114" s="414"/>
      <c r="J1114" s="414"/>
      <c r="K1114" s="414"/>
      <c r="L1114" s="414"/>
      <c r="M1114" s="414"/>
    </row>
    <row r="1115" spans="2:13" x14ac:dyDescent="0.3">
      <c r="B1115" s="414"/>
      <c r="C1115" s="438"/>
      <c r="D1115" s="414"/>
      <c r="E1115" s="414"/>
      <c r="F1115" s="414"/>
      <c r="G1115" s="414"/>
      <c r="H1115" s="414"/>
      <c r="I1115" s="414"/>
      <c r="J1115" s="414"/>
      <c r="K1115" s="414"/>
      <c r="L1115" s="414"/>
      <c r="M1115" s="414"/>
    </row>
    <row r="1116" spans="2:13" x14ac:dyDescent="0.3">
      <c r="B1116" s="414"/>
      <c r="C1116" s="438"/>
      <c r="D1116" s="414"/>
      <c r="E1116" s="414"/>
      <c r="F1116" s="414"/>
      <c r="G1116" s="414"/>
      <c r="H1116" s="414"/>
      <c r="I1116" s="414"/>
      <c r="J1116" s="414"/>
      <c r="K1116" s="414"/>
      <c r="L1116" s="414"/>
      <c r="M1116" s="414"/>
    </row>
    <row r="1117" spans="2:13" x14ac:dyDescent="0.3">
      <c r="B1117" s="414"/>
      <c r="C1117" s="438"/>
      <c r="D1117" s="414"/>
      <c r="E1117" s="414"/>
      <c r="F1117" s="414"/>
      <c r="G1117" s="414"/>
      <c r="H1117" s="414"/>
      <c r="I1117" s="414"/>
      <c r="J1117" s="414"/>
      <c r="K1117" s="414"/>
      <c r="L1117" s="414"/>
      <c r="M1117" s="414"/>
    </row>
    <row r="1118" spans="2:13" x14ac:dyDescent="0.3">
      <c r="B1118" s="414"/>
      <c r="C1118" s="438"/>
      <c r="D1118" s="414"/>
      <c r="E1118" s="414"/>
      <c r="F1118" s="414"/>
      <c r="G1118" s="414"/>
      <c r="H1118" s="414"/>
      <c r="I1118" s="414"/>
      <c r="J1118" s="414"/>
      <c r="K1118" s="414"/>
      <c r="L1118" s="414"/>
      <c r="M1118" s="414"/>
    </row>
    <row r="1119" spans="2:13" x14ac:dyDescent="0.3">
      <c r="B1119" s="414"/>
      <c r="C1119" s="438"/>
      <c r="D1119" s="414"/>
      <c r="E1119" s="414"/>
      <c r="F1119" s="414"/>
      <c r="G1119" s="414"/>
      <c r="H1119" s="414"/>
      <c r="I1119" s="414"/>
      <c r="J1119" s="414"/>
      <c r="K1119" s="414"/>
      <c r="L1119" s="414"/>
      <c r="M1119" s="414"/>
    </row>
    <row r="1120" spans="2:13" x14ac:dyDescent="0.3">
      <c r="B1120" s="414"/>
      <c r="C1120" s="438"/>
      <c r="D1120" s="414"/>
      <c r="E1120" s="414"/>
      <c r="F1120" s="414"/>
      <c r="G1120" s="414"/>
      <c r="H1120" s="414"/>
      <c r="I1120" s="414"/>
      <c r="J1120" s="414"/>
      <c r="K1120" s="414"/>
      <c r="L1120" s="414"/>
      <c r="M1120" s="414"/>
    </row>
    <row r="1121" spans="2:13" x14ac:dyDescent="0.3">
      <c r="B1121" s="414"/>
      <c r="C1121" s="438"/>
      <c r="D1121" s="414"/>
      <c r="E1121" s="414"/>
      <c r="F1121" s="414"/>
      <c r="G1121" s="414"/>
      <c r="H1121" s="414"/>
      <c r="I1121" s="414"/>
      <c r="J1121" s="414"/>
      <c r="K1121" s="414"/>
      <c r="L1121" s="414"/>
      <c r="M1121" s="414"/>
    </row>
    <row r="1122" spans="2:13" x14ac:dyDescent="0.3">
      <c r="B1122" s="414"/>
      <c r="C1122" s="438"/>
      <c r="D1122" s="414"/>
      <c r="E1122" s="414"/>
      <c r="F1122" s="414"/>
      <c r="G1122" s="414"/>
      <c r="H1122" s="414"/>
      <c r="I1122" s="414"/>
      <c r="J1122" s="414"/>
      <c r="K1122" s="414"/>
      <c r="L1122" s="414"/>
      <c r="M1122" s="414"/>
    </row>
    <row r="1123" spans="2:13" x14ac:dyDescent="0.3">
      <c r="B1123" s="414"/>
      <c r="C1123" s="438"/>
      <c r="D1123" s="414"/>
      <c r="E1123" s="414"/>
      <c r="F1123" s="414"/>
      <c r="G1123" s="414"/>
      <c r="H1123" s="414"/>
      <c r="I1123" s="414"/>
      <c r="J1123" s="414"/>
      <c r="K1123" s="414"/>
      <c r="L1123" s="414"/>
      <c r="M1123" s="414"/>
    </row>
    <row r="1124" spans="2:13" x14ac:dyDescent="0.3">
      <c r="B1124" s="414"/>
      <c r="C1124" s="438"/>
      <c r="D1124" s="414"/>
      <c r="E1124" s="414"/>
      <c r="F1124" s="414"/>
      <c r="G1124" s="414"/>
      <c r="H1124" s="414"/>
      <c r="I1124" s="414"/>
      <c r="J1124" s="414"/>
      <c r="K1124" s="414"/>
      <c r="L1124" s="414"/>
      <c r="M1124" s="414"/>
    </row>
    <row r="1125" spans="2:13" x14ac:dyDescent="0.3">
      <c r="B1125" s="414"/>
      <c r="C1125" s="438"/>
      <c r="D1125" s="414"/>
      <c r="E1125" s="414"/>
      <c r="F1125" s="414"/>
      <c r="G1125" s="414"/>
      <c r="H1125" s="414"/>
      <c r="I1125" s="414"/>
      <c r="J1125" s="414"/>
      <c r="K1125" s="414"/>
      <c r="L1125" s="414"/>
      <c r="M1125" s="414"/>
    </row>
    <row r="1126" spans="2:13" x14ac:dyDescent="0.3">
      <c r="B1126" s="414"/>
      <c r="C1126" s="438"/>
      <c r="D1126" s="414"/>
      <c r="E1126" s="414"/>
      <c r="F1126" s="414"/>
      <c r="G1126" s="414"/>
      <c r="H1126" s="414"/>
      <c r="I1126" s="414"/>
      <c r="J1126" s="414"/>
      <c r="K1126" s="414"/>
      <c r="L1126" s="414"/>
      <c r="M1126" s="414"/>
    </row>
    <row r="1127" spans="2:13" x14ac:dyDescent="0.3">
      <c r="B1127" s="414"/>
      <c r="C1127" s="438"/>
      <c r="D1127" s="414"/>
      <c r="E1127" s="414"/>
      <c r="F1127" s="414"/>
      <c r="G1127" s="414"/>
      <c r="H1127" s="414"/>
      <c r="I1127" s="414"/>
      <c r="J1127" s="414"/>
      <c r="K1127" s="414"/>
      <c r="L1127" s="414"/>
      <c r="M1127" s="414"/>
    </row>
    <row r="1128" spans="2:13" x14ac:dyDescent="0.3">
      <c r="B1128" s="414"/>
      <c r="C1128" s="438"/>
      <c r="D1128" s="414"/>
      <c r="E1128" s="414"/>
      <c r="F1128" s="414"/>
      <c r="G1128" s="414"/>
      <c r="H1128" s="414"/>
      <c r="I1128" s="414"/>
      <c r="J1128" s="414"/>
      <c r="K1128" s="414"/>
      <c r="L1128" s="414"/>
      <c r="M1128" s="414"/>
    </row>
    <row r="1129" spans="2:13" x14ac:dyDescent="0.3">
      <c r="B1129" s="414"/>
      <c r="C1129" s="438"/>
      <c r="D1129" s="414"/>
      <c r="E1129" s="414"/>
      <c r="F1129" s="414"/>
      <c r="G1129" s="414"/>
      <c r="H1129" s="414"/>
      <c r="I1129" s="414"/>
      <c r="J1129" s="414"/>
      <c r="K1129" s="414"/>
      <c r="L1129" s="414"/>
      <c r="M1129" s="414"/>
    </row>
    <row r="1130" spans="2:13" x14ac:dyDescent="0.3">
      <c r="B1130" s="414"/>
      <c r="C1130" s="438"/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414"/>
    </row>
    <row r="1131" spans="2:13" x14ac:dyDescent="0.3">
      <c r="B1131" s="414"/>
      <c r="C1131" s="438"/>
      <c r="D1131" s="414"/>
      <c r="E1131" s="414"/>
      <c r="F1131" s="414"/>
      <c r="G1131" s="414"/>
      <c r="H1131" s="414"/>
      <c r="I1131" s="414"/>
      <c r="J1131" s="414"/>
      <c r="K1131" s="414"/>
      <c r="L1131" s="414"/>
      <c r="M1131" s="414"/>
    </row>
    <row r="1132" spans="2:13" x14ac:dyDescent="0.3">
      <c r="B1132" s="414"/>
      <c r="C1132" s="438"/>
      <c r="D1132" s="414"/>
      <c r="E1132" s="414"/>
      <c r="F1132" s="414"/>
      <c r="G1132" s="414"/>
      <c r="H1132" s="414"/>
      <c r="I1132" s="414"/>
      <c r="J1132" s="414"/>
      <c r="K1132" s="414"/>
      <c r="L1132" s="414"/>
      <c r="M1132" s="414"/>
    </row>
    <row r="1133" spans="2:13" x14ac:dyDescent="0.3">
      <c r="B1133" s="414"/>
      <c r="C1133" s="438"/>
      <c r="D1133" s="414"/>
      <c r="E1133" s="414"/>
      <c r="F1133" s="414"/>
      <c r="G1133" s="414"/>
      <c r="H1133" s="414"/>
      <c r="I1133" s="414"/>
      <c r="J1133" s="414"/>
      <c r="K1133" s="414"/>
      <c r="L1133" s="414"/>
      <c r="M1133" s="414"/>
    </row>
    <row r="1134" spans="2:13" x14ac:dyDescent="0.3">
      <c r="B1134" s="414"/>
      <c r="C1134" s="438"/>
      <c r="D1134" s="414"/>
      <c r="E1134" s="414"/>
      <c r="F1134" s="414"/>
      <c r="G1134" s="414"/>
      <c r="H1134" s="414"/>
      <c r="I1134" s="414"/>
      <c r="J1134" s="414"/>
      <c r="K1134" s="414"/>
      <c r="L1134" s="414"/>
      <c r="M1134" s="414"/>
    </row>
    <row r="1135" spans="2:13" x14ac:dyDescent="0.3">
      <c r="B1135" s="414"/>
      <c r="C1135" s="438"/>
      <c r="D1135" s="414"/>
      <c r="E1135" s="414"/>
      <c r="F1135" s="414"/>
      <c r="G1135" s="414"/>
      <c r="H1135" s="414"/>
      <c r="I1135" s="414"/>
      <c r="J1135" s="414"/>
      <c r="K1135" s="414"/>
      <c r="L1135" s="414"/>
      <c r="M1135" s="414"/>
    </row>
    <row r="1136" spans="2:13" x14ac:dyDescent="0.3">
      <c r="B1136" s="414"/>
      <c r="C1136" s="438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</row>
    <row r="1137" spans="2:13" x14ac:dyDescent="0.3">
      <c r="B1137" s="414"/>
      <c r="C1137" s="438"/>
      <c r="D1137" s="414"/>
      <c r="E1137" s="414"/>
      <c r="F1137" s="414"/>
      <c r="G1137" s="414"/>
      <c r="H1137" s="414"/>
      <c r="I1137" s="414"/>
      <c r="J1137" s="414"/>
      <c r="K1137" s="414"/>
      <c r="L1137" s="414"/>
      <c r="M1137" s="414"/>
    </row>
    <row r="1138" spans="2:13" x14ac:dyDescent="0.3">
      <c r="B1138" s="414"/>
      <c r="C1138" s="438"/>
      <c r="D1138" s="414"/>
      <c r="E1138" s="414"/>
      <c r="F1138" s="414"/>
      <c r="G1138" s="414"/>
      <c r="H1138" s="414"/>
      <c r="I1138" s="414"/>
      <c r="J1138" s="414"/>
      <c r="K1138" s="414"/>
      <c r="L1138" s="414"/>
      <c r="M1138" s="414"/>
    </row>
    <row r="1139" spans="2:13" x14ac:dyDescent="0.3">
      <c r="B1139" s="414"/>
      <c r="C1139" s="438"/>
      <c r="D1139" s="414"/>
      <c r="E1139" s="414"/>
      <c r="F1139" s="414"/>
      <c r="G1139" s="414"/>
      <c r="H1139" s="414"/>
      <c r="I1139" s="414"/>
      <c r="J1139" s="414"/>
      <c r="K1139" s="414"/>
      <c r="L1139" s="414"/>
      <c r="M1139" s="414"/>
    </row>
    <row r="1140" spans="2:13" x14ac:dyDescent="0.3">
      <c r="B1140" s="414"/>
      <c r="C1140" s="438"/>
      <c r="D1140" s="414"/>
      <c r="E1140" s="414"/>
      <c r="F1140" s="414"/>
      <c r="G1140" s="414"/>
      <c r="H1140" s="414"/>
      <c r="I1140" s="414"/>
      <c r="J1140" s="414"/>
      <c r="K1140" s="414"/>
      <c r="L1140" s="414"/>
      <c r="M1140" s="414"/>
    </row>
    <row r="1141" spans="2:13" x14ac:dyDescent="0.3">
      <c r="B1141" s="414"/>
      <c r="C1141" s="438"/>
      <c r="D1141" s="414"/>
      <c r="E1141" s="414"/>
      <c r="F1141" s="414"/>
      <c r="G1141" s="414"/>
      <c r="H1141" s="414"/>
      <c r="I1141" s="414"/>
      <c r="J1141" s="414"/>
      <c r="K1141" s="414"/>
      <c r="L1141" s="414"/>
      <c r="M1141" s="414"/>
    </row>
    <row r="1142" spans="2:13" x14ac:dyDescent="0.3">
      <c r="B1142" s="414"/>
      <c r="C1142" s="438"/>
      <c r="D1142" s="414"/>
      <c r="E1142" s="414"/>
      <c r="F1142" s="414"/>
      <c r="G1142" s="414"/>
      <c r="H1142" s="414"/>
      <c r="I1142" s="414"/>
      <c r="J1142" s="414"/>
      <c r="K1142" s="414"/>
      <c r="L1142" s="414"/>
      <c r="M1142" s="414"/>
    </row>
    <row r="1143" spans="2:13" x14ac:dyDescent="0.3">
      <c r="B1143" s="414"/>
      <c r="C1143" s="438"/>
      <c r="D1143" s="414"/>
      <c r="E1143" s="414"/>
      <c r="F1143" s="414"/>
      <c r="G1143" s="414"/>
      <c r="H1143" s="414"/>
      <c r="I1143" s="414"/>
      <c r="J1143" s="414"/>
      <c r="K1143" s="414"/>
      <c r="L1143" s="414"/>
      <c r="M1143" s="414"/>
    </row>
    <row r="1144" spans="2:13" x14ac:dyDescent="0.3">
      <c r="B1144" s="414"/>
      <c r="C1144" s="438"/>
      <c r="D1144" s="414"/>
      <c r="E1144" s="414"/>
      <c r="F1144" s="414"/>
      <c r="G1144" s="414"/>
      <c r="H1144" s="414"/>
      <c r="I1144" s="414"/>
      <c r="J1144" s="414"/>
      <c r="K1144" s="414"/>
      <c r="L1144" s="414"/>
      <c r="M1144" s="414"/>
    </row>
    <row r="1145" spans="2:13" x14ac:dyDescent="0.3">
      <c r="B1145" s="414"/>
      <c r="C1145" s="438"/>
      <c r="D1145" s="414"/>
      <c r="E1145" s="414"/>
      <c r="F1145" s="414"/>
      <c r="G1145" s="414"/>
      <c r="H1145" s="414"/>
      <c r="I1145" s="414"/>
      <c r="J1145" s="414"/>
      <c r="K1145" s="414"/>
      <c r="L1145" s="414"/>
      <c r="M1145" s="414"/>
    </row>
    <row r="1146" spans="2:13" x14ac:dyDescent="0.3">
      <c r="B1146" s="414"/>
      <c r="C1146" s="438"/>
      <c r="D1146" s="414"/>
      <c r="E1146" s="414"/>
      <c r="F1146" s="414"/>
      <c r="G1146" s="414"/>
      <c r="H1146" s="414"/>
      <c r="I1146" s="414"/>
      <c r="J1146" s="414"/>
      <c r="K1146" s="414"/>
      <c r="L1146" s="414"/>
      <c r="M1146" s="414"/>
    </row>
    <row r="1147" spans="2:13" x14ac:dyDescent="0.3">
      <c r="B1147" s="414"/>
      <c r="C1147" s="438"/>
      <c r="D1147" s="414"/>
      <c r="E1147" s="414"/>
      <c r="F1147" s="414"/>
      <c r="G1147" s="414"/>
      <c r="H1147" s="414"/>
      <c r="I1147" s="414"/>
      <c r="J1147" s="414"/>
      <c r="K1147" s="414"/>
      <c r="L1147" s="414"/>
      <c r="M1147" s="414"/>
    </row>
    <row r="1148" spans="2:13" x14ac:dyDescent="0.3">
      <c r="B1148" s="414"/>
      <c r="C1148" s="438"/>
      <c r="D1148" s="414"/>
      <c r="E1148" s="414"/>
      <c r="F1148" s="414"/>
      <c r="G1148" s="414"/>
      <c r="H1148" s="414"/>
      <c r="I1148" s="414"/>
      <c r="J1148" s="414"/>
      <c r="K1148" s="414"/>
      <c r="L1148" s="414"/>
      <c r="M1148" s="414"/>
    </row>
    <row r="1149" spans="2:13" x14ac:dyDescent="0.3">
      <c r="B1149" s="414"/>
      <c r="C1149" s="438"/>
      <c r="D1149" s="414"/>
      <c r="E1149" s="414"/>
      <c r="F1149" s="414"/>
      <c r="G1149" s="414"/>
      <c r="H1149" s="414"/>
      <c r="I1149" s="414"/>
      <c r="J1149" s="414"/>
      <c r="K1149" s="414"/>
      <c r="L1149" s="414"/>
      <c r="M1149" s="414"/>
    </row>
    <row r="1150" spans="2:13" x14ac:dyDescent="0.3">
      <c r="B1150" s="414"/>
      <c r="C1150" s="438"/>
      <c r="D1150" s="414"/>
      <c r="E1150" s="414"/>
      <c r="F1150" s="414"/>
      <c r="G1150" s="414"/>
      <c r="H1150" s="414"/>
      <c r="I1150" s="414"/>
      <c r="J1150" s="414"/>
      <c r="K1150" s="414"/>
      <c r="L1150" s="414"/>
      <c r="M1150" s="414"/>
    </row>
    <row r="1151" spans="2:13" x14ac:dyDescent="0.3">
      <c r="B1151" s="414"/>
      <c r="C1151" s="438"/>
      <c r="D1151" s="414"/>
      <c r="E1151" s="414"/>
      <c r="F1151" s="414"/>
      <c r="G1151" s="414"/>
      <c r="H1151" s="414"/>
      <c r="I1151" s="414"/>
      <c r="J1151" s="414"/>
      <c r="K1151" s="414"/>
      <c r="L1151" s="414"/>
      <c r="M1151" s="414"/>
    </row>
    <row r="1152" spans="2:13" x14ac:dyDescent="0.3">
      <c r="B1152" s="414"/>
      <c r="C1152" s="438"/>
      <c r="D1152" s="414"/>
      <c r="E1152" s="414"/>
      <c r="F1152" s="414"/>
      <c r="G1152" s="414"/>
      <c r="H1152" s="414"/>
      <c r="I1152" s="414"/>
      <c r="J1152" s="414"/>
      <c r="K1152" s="414"/>
      <c r="L1152" s="414"/>
      <c r="M1152" s="414"/>
    </row>
    <row r="1153" spans="2:13" x14ac:dyDescent="0.3">
      <c r="B1153" s="414"/>
      <c r="C1153" s="438"/>
      <c r="D1153" s="414"/>
      <c r="E1153" s="414"/>
      <c r="F1153" s="414"/>
      <c r="G1153" s="414"/>
      <c r="H1153" s="414"/>
      <c r="I1153" s="414"/>
      <c r="J1153" s="414"/>
      <c r="K1153" s="414"/>
      <c r="L1153" s="414"/>
      <c r="M1153" s="414"/>
    </row>
    <row r="1154" spans="2:13" x14ac:dyDescent="0.3">
      <c r="B1154" s="414"/>
      <c r="C1154" s="438"/>
      <c r="D1154" s="414"/>
      <c r="E1154" s="414"/>
      <c r="F1154" s="414"/>
      <c r="G1154" s="414"/>
      <c r="H1154" s="414"/>
      <c r="I1154" s="414"/>
      <c r="J1154" s="414"/>
      <c r="K1154" s="414"/>
      <c r="L1154" s="414"/>
      <c r="M1154" s="414"/>
    </row>
    <row r="1155" spans="2:13" x14ac:dyDescent="0.3">
      <c r="B1155" s="414"/>
      <c r="C1155" s="438"/>
      <c r="D1155" s="414"/>
      <c r="E1155" s="414"/>
      <c r="F1155" s="414"/>
      <c r="G1155" s="414"/>
      <c r="H1155" s="414"/>
      <c r="I1155" s="414"/>
      <c r="J1155" s="414"/>
      <c r="K1155" s="414"/>
      <c r="L1155" s="414"/>
      <c r="M1155" s="414"/>
    </row>
    <row r="1156" spans="2:13" x14ac:dyDescent="0.3">
      <c r="B1156" s="414"/>
      <c r="C1156" s="438"/>
      <c r="D1156" s="414"/>
      <c r="E1156" s="414"/>
      <c r="F1156" s="414"/>
      <c r="G1156" s="414"/>
      <c r="H1156" s="414"/>
      <c r="I1156" s="414"/>
      <c r="J1156" s="414"/>
      <c r="K1156" s="414"/>
      <c r="L1156" s="414"/>
      <c r="M1156" s="414"/>
    </row>
    <row r="1157" spans="2:13" x14ac:dyDescent="0.3">
      <c r="B1157" s="414"/>
      <c r="C1157" s="438"/>
      <c r="D1157" s="414"/>
      <c r="E1157" s="414"/>
      <c r="F1157" s="414"/>
      <c r="G1157" s="414"/>
      <c r="H1157" s="414"/>
      <c r="I1157" s="414"/>
      <c r="J1157" s="414"/>
      <c r="K1157" s="414"/>
      <c r="L1157" s="414"/>
      <c r="M1157" s="414"/>
    </row>
    <row r="1158" spans="2:13" x14ac:dyDescent="0.3">
      <c r="B1158" s="414"/>
      <c r="C1158" s="438"/>
      <c r="D1158" s="414"/>
      <c r="E1158" s="414"/>
      <c r="F1158" s="414"/>
      <c r="G1158" s="414"/>
      <c r="H1158" s="414"/>
      <c r="I1158" s="414"/>
      <c r="J1158" s="414"/>
      <c r="K1158" s="414"/>
      <c r="L1158" s="414"/>
      <c r="M1158" s="414"/>
    </row>
    <row r="1159" spans="2:13" x14ac:dyDescent="0.3">
      <c r="B1159" s="414"/>
      <c r="C1159" s="438"/>
      <c r="D1159" s="414"/>
      <c r="E1159" s="414"/>
      <c r="F1159" s="414"/>
      <c r="G1159" s="414"/>
      <c r="H1159" s="414"/>
      <c r="I1159" s="414"/>
      <c r="J1159" s="414"/>
      <c r="K1159" s="414"/>
      <c r="L1159" s="414"/>
      <c r="M1159" s="414"/>
    </row>
    <row r="1160" spans="2:13" x14ac:dyDescent="0.3">
      <c r="B1160" s="414"/>
      <c r="C1160" s="438"/>
      <c r="D1160" s="414"/>
      <c r="E1160" s="414"/>
      <c r="F1160" s="414"/>
      <c r="G1160" s="414"/>
      <c r="H1160" s="414"/>
      <c r="I1160" s="414"/>
      <c r="J1160" s="414"/>
      <c r="K1160" s="414"/>
      <c r="L1160" s="414"/>
      <c r="M1160" s="414"/>
    </row>
    <row r="1161" spans="2:13" x14ac:dyDescent="0.3">
      <c r="B1161" s="414"/>
      <c r="C1161" s="438"/>
      <c r="D1161" s="414"/>
      <c r="E1161" s="414"/>
      <c r="F1161" s="414"/>
      <c r="G1161" s="414"/>
      <c r="H1161" s="414"/>
      <c r="I1161" s="414"/>
      <c r="J1161" s="414"/>
      <c r="K1161" s="414"/>
      <c r="L1161" s="414"/>
      <c r="M1161" s="414"/>
    </row>
    <row r="1162" spans="2:13" x14ac:dyDescent="0.3">
      <c r="B1162" s="414"/>
      <c r="C1162" s="438"/>
      <c r="D1162" s="414"/>
      <c r="E1162" s="414"/>
      <c r="F1162" s="414"/>
      <c r="G1162" s="414"/>
      <c r="H1162" s="414"/>
      <c r="I1162" s="414"/>
      <c r="J1162" s="414"/>
      <c r="K1162" s="414"/>
      <c r="L1162" s="414"/>
      <c r="M1162" s="414"/>
    </row>
    <row r="1163" spans="2:13" x14ac:dyDescent="0.3">
      <c r="B1163" s="414"/>
      <c r="C1163" s="438"/>
      <c r="D1163" s="414"/>
      <c r="E1163" s="414"/>
      <c r="F1163" s="414"/>
      <c r="G1163" s="414"/>
      <c r="H1163" s="414"/>
      <c r="I1163" s="414"/>
      <c r="J1163" s="414"/>
      <c r="K1163" s="414"/>
      <c r="L1163" s="414"/>
      <c r="M1163" s="414"/>
    </row>
    <row r="1164" spans="2:13" x14ac:dyDescent="0.3">
      <c r="B1164" s="414"/>
      <c r="C1164" s="438"/>
      <c r="D1164" s="414"/>
      <c r="E1164" s="414"/>
      <c r="F1164" s="414"/>
      <c r="G1164" s="414"/>
      <c r="H1164" s="414"/>
      <c r="I1164" s="414"/>
      <c r="J1164" s="414"/>
      <c r="K1164" s="414"/>
      <c r="L1164" s="414"/>
      <c r="M1164" s="414"/>
    </row>
    <row r="1165" spans="2:13" x14ac:dyDescent="0.3">
      <c r="B1165" s="414"/>
      <c r="C1165" s="438"/>
      <c r="D1165" s="414"/>
      <c r="E1165" s="414"/>
      <c r="F1165" s="414"/>
      <c r="G1165" s="414"/>
      <c r="H1165" s="414"/>
      <c r="I1165" s="414"/>
      <c r="J1165" s="414"/>
      <c r="K1165" s="414"/>
      <c r="L1165" s="414"/>
      <c r="M1165" s="414"/>
    </row>
    <row r="1166" spans="2:13" x14ac:dyDescent="0.3">
      <c r="B1166" s="414"/>
      <c r="C1166" s="438"/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414"/>
    </row>
    <row r="1167" spans="2:13" x14ac:dyDescent="0.3">
      <c r="B1167" s="414"/>
      <c r="C1167" s="438"/>
      <c r="D1167" s="414"/>
      <c r="E1167" s="414"/>
      <c r="F1167" s="414"/>
      <c r="G1167" s="414"/>
      <c r="H1167" s="414"/>
      <c r="I1167" s="414"/>
      <c r="J1167" s="414"/>
      <c r="K1167" s="414"/>
      <c r="L1167" s="414"/>
      <c r="M1167" s="414"/>
    </row>
    <row r="1168" spans="2:13" x14ac:dyDescent="0.3">
      <c r="B1168" s="414"/>
      <c r="C1168" s="438"/>
      <c r="D1168" s="414"/>
      <c r="E1168" s="414"/>
      <c r="F1168" s="414"/>
      <c r="G1168" s="414"/>
      <c r="H1168" s="414"/>
      <c r="I1168" s="414"/>
      <c r="J1168" s="414"/>
      <c r="K1168" s="414"/>
      <c r="L1168" s="414"/>
      <c r="M1168" s="414"/>
    </row>
    <row r="1169" spans="2:13" x14ac:dyDescent="0.3">
      <c r="B1169" s="414"/>
      <c r="C1169" s="438"/>
      <c r="D1169" s="414"/>
      <c r="E1169" s="414"/>
      <c r="F1169" s="414"/>
      <c r="G1169" s="414"/>
      <c r="H1169" s="414"/>
      <c r="I1169" s="414"/>
      <c r="J1169" s="414"/>
      <c r="K1169" s="414"/>
      <c r="L1169" s="414"/>
      <c r="M1169" s="414"/>
    </row>
    <row r="1170" spans="2:13" x14ac:dyDescent="0.3">
      <c r="B1170" s="414"/>
      <c r="C1170" s="438"/>
      <c r="D1170" s="414"/>
      <c r="E1170" s="414"/>
      <c r="F1170" s="414"/>
      <c r="G1170" s="414"/>
      <c r="H1170" s="414"/>
      <c r="I1170" s="414"/>
      <c r="J1170" s="414"/>
      <c r="K1170" s="414"/>
      <c r="L1170" s="414"/>
      <c r="M1170" s="414"/>
    </row>
    <row r="1171" spans="2:13" x14ac:dyDescent="0.3">
      <c r="B1171" s="414"/>
      <c r="C1171" s="438"/>
      <c r="D1171" s="414"/>
      <c r="E1171" s="414"/>
      <c r="F1171" s="414"/>
      <c r="G1171" s="414"/>
      <c r="H1171" s="414"/>
      <c r="I1171" s="414"/>
      <c r="J1171" s="414"/>
      <c r="K1171" s="414"/>
      <c r="L1171" s="414"/>
      <c r="M1171" s="414"/>
    </row>
    <row r="1172" spans="2:13" x14ac:dyDescent="0.3">
      <c r="B1172" s="414"/>
      <c r="C1172" s="438"/>
      <c r="D1172" s="414"/>
      <c r="E1172" s="414"/>
      <c r="F1172" s="414"/>
      <c r="G1172" s="414"/>
      <c r="H1172" s="414"/>
      <c r="I1172" s="414"/>
      <c r="J1172" s="414"/>
      <c r="K1172" s="414"/>
      <c r="L1172" s="414"/>
      <c r="M1172" s="414"/>
    </row>
    <row r="1173" spans="2:13" x14ac:dyDescent="0.3">
      <c r="B1173" s="414"/>
      <c r="C1173" s="438"/>
      <c r="D1173" s="414"/>
      <c r="E1173" s="414"/>
      <c r="F1173" s="414"/>
      <c r="G1173" s="414"/>
      <c r="H1173" s="414"/>
      <c r="I1173" s="414"/>
      <c r="J1173" s="414"/>
      <c r="K1173" s="414"/>
      <c r="L1173" s="414"/>
      <c r="M1173" s="414"/>
    </row>
    <row r="1174" spans="2:13" x14ac:dyDescent="0.3">
      <c r="B1174" s="414"/>
      <c r="C1174" s="438"/>
      <c r="D1174" s="414"/>
      <c r="E1174" s="414"/>
      <c r="F1174" s="414"/>
      <c r="G1174" s="414"/>
      <c r="H1174" s="414"/>
      <c r="I1174" s="414"/>
      <c r="J1174" s="414"/>
      <c r="K1174" s="414"/>
      <c r="L1174" s="414"/>
      <c r="M1174" s="414"/>
    </row>
    <row r="1175" spans="2:13" x14ac:dyDescent="0.3">
      <c r="B1175" s="414"/>
      <c r="C1175" s="438"/>
      <c r="D1175" s="414"/>
      <c r="E1175" s="414"/>
      <c r="F1175" s="414"/>
      <c r="G1175" s="414"/>
      <c r="H1175" s="414"/>
      <c r="I1175" s="414"/>
      <c r="J1175" s="414"/>
      <c r="K1175" s="414"/>
      <c r="L1175" s="414"/>
      <c r="M1175" s="414"/>
    </row>
    <row r="1176" spans="2:13" x14ac:dyDescent="0.3">
      <c r="B1176" s="414"/>
      <c r="C1176" s="438"/>
      <c r="D1176" s="414"/>
      <c r="E1176" s="414"/>
      <c r="F1176" s="414"/>
      <c r="G1176" s="414"/>
      <c r="H1176" s="414"/>
      <c r="I1176" s="414"/>
      <c r="J1176" s="414"/>
      <c r="K1176" s="414"/>
      <c r="L1176" s="414"/>
      <c r="M1176" s="414"/>
    </row>
    <row r="1177" spans="2:13" x14ac:dyDescent="0.3">
      <c r="B1177" s="414"/>
      <c r="C1177" s="438"/>
      <c r="D1177" s="414"/>
      <c r="E1177" s="414"/>
      <c r="F1177" s="414"/>
      <c r="G1177" s="414"/>
      <c r="H1177" s="414"/>
      <c r="I1177" s="414"/>
      <c r="J1177" s="414"/>
      <c r="K1177" s="414"/>
      <c r="L1177" s="414"/>
      <c r="M1177" s="414"/>
    </row>
    <row r="1178" spans="2:13" x14ac:dyDescent="0.3">
      <c r="B1178" s="414"/>
      <c r="C1178" s="438"/>
      <c r="D1178" s="414"/>
      <c r="E1178" s="414"/>
      <c r="F1178" s="414"/>
      <c r="G1178" s="414"/>
      <c r="H1178" s="414"/>
      <c r="I1178" s="414"/>
      <c r="J1178" s="414"/>
      <c r="K1178" s="414"/>
      <c r="L1178" s="414"/>
      <c r="M1178" s="414"/>
    </row>
    <row r="1179" spans="2:13" x14ac:dyDescent="0.3">
      <c r="B1179" s="414"/>
      <c r="C1179" s="438"/>
      <c r="D1179" s="414"/>
      <c r="E1179" s="414"/>
      <c r="F1179" s="414"/>
      <c r="G1179" s="414"/>
      <c r="H1179" s="414"/>
      <c r="I1179" s="414"/>
      <c r="J1179" s="414"/>
      <c r="K1179" s="414"/>
      <c r="L1179" s="414"/>
      <c r="M1179" s="414"/>
    </row>
    <row r="1180" spans="2:13" x14ac:dyDescent="0.3">
      <c r="B1180" s="414"/>
      <c r="C1180" s="438"/>
      <c r="D1180" s="414"/>
      <c r="E1180" s="414"/>
      <c r="F1180" s="414"/>
      <c r="G1180" s="414"/>
      <c r="H1180" s="414"/>
      <c r="I1180" s="414"/>
      <c r="J1180" s="414"/>
      <c r="K1180" s="414"/>
      <c r="L1180" s="414"/>
      <c r="M1180" s="414"/>
    </row>
    <row r="1181" spans="2:13" x14ac:dyDescent="0.3">
      <c r="B1181" s="414"/>
      <c r="C1181" s="438"/>
      <c r="D1181" s="414"/>
      <c r="E1181" s="414"/>
      <c r="F1181" s="414"/>
      <c r="G1181" s="414"/>
      <c r="H1181" s="414"/>
      <c r="I1181" s="414"/>
      <c r="J1181" s="414"/>
      <c r="K1181" s="414"/>
      <c r="L1181" s="414"/>
      <c r="M1181" s="414"/>
    </row>
    <row r="1182" spans="2:13" x14ac:dyDescent="0.3">
      <c r="B1182" s="414"/>
      <c r="C1182" s="438"/>
      <c r="D1182" s="414"/>
      <c r="E1182" s="414"/>
      <c r="F1182" s="414"/>
      <c r="G1182" s="414"/>
      <c r="H1182" s="414"/>
      <c r="I1182" s="414"/>
      <c r="J1182" s="414"/>
      <c r="K1182" s="414"/>
      <c r="L1182" s="414"/>
      <c r="M1182" s="414"/>
    </row>
    <row r="1183" spans="2:13" x14ac:dyDescent="0.3">
      <c r="B1183" s="414"/>
      <c r="C1183" s="438"/>
      <c r="D1183" s="414"/>
      <c r="E1183" s="414"/>
      <c r="F1183" s="414"/>
      <c r="G1183" s="414"/>
      <c r="H1183" s="414"/>
      <c r="I1183" s="414"/>
      <c r="J1183" s="414"/>
      <c r="K1183" s="414"/>
      <c r="L1183" s="414"/>
      <c r="M1183" s="414"/>
    </row>
    <row r="1184" spans="2:13" x14ac:dyDescent="0.3">
      <c r="B1184" s="414"/>
      <c r="C1184" s="438"/>
      <c r="D1184" s="414"/>
      <c r="E1184" s="414"/>
      <c r="F1184" s="414"/>
      <c r="G1184" s="414"/>
      <c r="H1184" s="414"/>
      <c r="I1184" s="414"/>
      <c r="J1184" s="414"/>
      <c r="K1184" s="414"/>
      <c r="L1184" s="414"/>
      <c r="M1184" s="414"/>
    </row>
    <row r="1185" spans="2:13" x14ac:dyDescent="0.3">
      <c r="B1185" s="414"/>
      <c r="C1185" s="438"/>
      <c r="D1185" s="414"/>
      <c r="E1185" s="414"/>
      <c r="F1185" s="414"/>
      <c r="G1185" s="414"/>
      <c r="H1185" s="414"/>
      <c r="I1185" s="414"/>
      <c r="J1185" s="414"/>
      <c r="K1185" s="414"/>
      <c r="L1185" s="414"/>
      <c r="M1185" s="414"/>
    </row>
    <row r="1186" spans="2:13" x14ac:dyDescent="0.3">
      <c r="B1186" s="414"/>
      <c r="C1186" s="438"/>
      <c r="D1186" s="414"/>
      <c r="E1186" s="414"/>
      <c r="F1186" s="414"/>
      <c r="G1186" s="414"/>
      <c r="H1186" s="414"/>
      <c r="I1186" s="414"/>
      <c r="J1186" s="414"/>
      <c r="K1186" s="414"/>
      <c r="L1186" s="414"/>
      <c r="M1186" s="414"/>
    </row>
    <row r="1187" spans="2:13" x14ac:dyDescent="0.3">
      <c r="B1187" s="414"/>
      <c r="C1187" s="438"/>
      <c r="D1187" s="414"/>
      <c r="E1187" s="414"/>
      <c r="F1187" s="414"/>
      <c r="G1187" s="414"/>
      <c r="H1187" s="414"/>
      <c r="I1187" s="414"/>
      <c r="J1187" s="414"/>
      <c r="K1187" s="414"/>
      <c r="L1187" s="414"/>
      <c r="M1187" s="414"/>
    </row>
    <row r="1188" spans="2:13" x14ac:dyDescent="0.3">
      <c r="B1188" s="414"/>
      <c r="C1188" s="438"/>
      <c r="D1188" s="414"/>
      <c r="E1188" s="414"/>
      <c r="F1188" s="414"/>
      <c r="G1188" s="414"/>
      <c r="H1188" s="414"/>
      <c r="I1188" s="414"/>
      <c r="J1188" s="414"/>
      <c r="K1188" s="414"/>
      <c r="L1188" s="414"/>
      <c r="M1188" s="414"/>
    </row>
    <row r="1189" spans="2:13" x14ac:dyDescent="0.3">
      <c r="B1189" s="414"/>
      <c r="C1189" s="438"/>
      <c r="D1189" s="414"/>
      <c r="E1189" s="414"/>
      <c r="F1189" s="414"/>
      <c r="G1189" s="414"/>
      <c r="H1189" s="414"/>
      <c r="I1189" s="414"/>
      <c r="J1189" s="414"/>
      <c r="K1189" s="414"/>
      <c r="L1189" s="414"/>
      <c r="M1189" s="414"/>
    </row>
    <row r="1190" spans="2:13" x14ac:dyDescent="0.3">
      <c r="B1190" s="414"/>
      <c r="C1190" s="438"/>
      <c r="D1190" s="414"/>
      <c r="E1190" s="414"/>
      <c r="F1190" s="414"/>
      <c r="G1190" s="414"/>
      <c r="H1190" s="414"/>
      <c r="I1190" s="414"/>
      <c r="J1190" s="414"/>
      <c r="K1190" s="414"/>
      <c r="L1190" s="414"/>
      <c r="M1190" s="414"/>
    </row>
    <row r="1191" spans="2:13" x14ac:dyDescent="0.3">
      <c r="B1191" s="414"/>
      <c r="C1191" s="438"/>
      <c r="D1191" s="414"/>
      <c r="E1191" s="414"/>
      <c r="F1191" s="414"/>
      <c r="G1191" s="414"/>
      <c r="H1191" s="414"/>
      <c r="I1191" s="414"/>
      <c r="J1191" s="414"/>
      <c r="K1191" s="414"/>
      <c r="L1191" s="414"/>
      <c r="M1191" s="414"/>
    </row>
    <row r="1192" spans="2:13" x14ac:dyDescent="0.3">
      <c r="B1192" s="414"/>
      <c r="C1192" s="438"/>
      <c r="D1192" s="414"/>
      <c r="E1192" s="414"/>
      <c r="F1192" s="414"/>
      <c r="G1192" s="414"/>
      <c r="H1192" s="414"/>
      <c r="I1192" s="414"/>
      <c r="J1192" s="414"/>
      <c r="K1192" s="414"/>
      <c r="L1192" s="414"/>
      <c r="M1192" s="414"/>
    </row>
    <row r="1193" spans="2:13" x14ac:dyDescent="0.3">
      <c r="B1193" s="414"/>
      <c r="C1193" s="438"/>
      <c r="D1193" s="414"/>
      <c r="E1193" s="414"/>
      <c r="F1193" s="414"/>
      <c r="G1193" s="414"/>
      <c r="H1193" s="414"/>
      <c r="I1193" s="414"/>
      <c r="J1193" s="414"/>
      <c r="K1193" s="414"/>
      <c r="L1193" s="414"/>
      <c r="M1193" s="414"/>
    </row>
    <row r="1194" spans="2:13" x14ac:dyDescent="0.3">
      <c r="B1194" s="414"/>
      <c r="C1194" s="438"/>
      <c r="D1194" s="414"/>
      <c r="E1194" s="414"/>
      <c r="F1194" s="414"/>
      <c r="G1194" s="414"/>
      <c r="H1194" s="414"/>
      <c r="I1194" s="414"/>
      <c r="J1194" s="414"/>
      <c r="K1194" s="414"/>
      <c r="L1194" s="414"/>
      <c r="M1194" s="414"/>
    </row>
    <row r="1195" spans="2:13" x14ac:dyDescent="0.3">
      <c r="B1195" s="414"/>
      <c r="C1195" s="438"/>
      <c r="D1195" s="414"/>
      <c r="E1195" s="414"/>
      <c r="F1195" s="414"/>
      <c r="G1195" s="414"/>
      <c r="H1195" s="414"/>
      <c r="I1195" s="414"/>
      <c r="J1195" s="414"/>
      <c r="K1195" s="414"/>
      <c r="L1195" s="414"/>
      <c r="M1195" s="414"/>
    </row>
    <row r="1196" spans="2:13" x14ac:dyDescent="0.3">
      <c r="B1196" s="414"/>
      <c r="C1196" s="438"/>
      <c r="D1196" s="414"/>
      <c r="E1196" s="414"/>
      <c r="F1196" s="414"/>
      <c r="G1196" s="414"/>
      <c r="H1196" s="414"/>
      <c r="I1196" s="414"/>
      <c r="J1196" s="414"/>
      <c r="K1196" s="414"/>
      <c r="L1196" s="414"/>
      <c r="M1196" s="414"/>
    </row>
    <row r="1197" spans="2:13" x14ac:dyDescent="0.3">
      <c r="B1197" s="414"/>
      <c r="C1197" s="438"/>
      <c r="D1197" s="414"/>
      <c r="E1197" s="414"/>
      <c r="F1197" s="414"/>
      <c r="G1197" s="414"/>
      <c r="H1197" s="414"/>
      <c r="I1197" s="414"/>
      <c r="J1197" s="414"/>
      <c r="K1197" s="414"/>
      <c r="L1197" s="414"/>
      <c r="M1197" s="414"/>
    </row>
    <row r="1198" spans="2:13" x14ac:dyDescent="0.3">
      <c r="B1198" s="414"/>
      <c r="C1198" s="438"/>
      <c r="D1198" s="414"/>
      <c r="E1198" s="414"/>
      <c r="F1198" s="414"/>
      <c r="G1198" s="414"/>
      <c r="H1198" s="414"/>
      <c r="I1198" s="414"/>
      <c r="J1198" s="414"/>
      <c r="K1198" s="414"/>
      <c r="L1198" s="414"/>
      <c r="M1198" s="414"/>
    </row>
    <row r="1199" spans="2:13" x14ac:dyDescent="0.3">
      <c r="B1199" s="414"/>
      <c r="C1199" s="438"/>
      <c r="D1199" s="414"/>
      <c r="E1199" s="414"/>
      <c r="F1199" s="414"/>
      <c r="G1199" s="414"/>
      <c r="H1199" s="414"/>
      <c r="I1199" s="414"/>
      <c r="J1199" s="414"/>
      <c r="K1199" s="414"/>
      <c r="L1199" s="414"/>
      <c r="M1199" s="414"/>
    </row>
    <row r="1200" spans="2:13" x14ac:dyDescent="0.3">
      <c r="B1200" s="414"/>
      <c r="C1200" s="438"/>
      <c r="D1200" s="414"/>
      <c r="E1200" s="414"/>
      <c r="F1200" s="414"/>
      <c r="G1200" s="414"/>
      <c r="H1200" s="414"/>
      <c r="I1200" s="414"/>
      <c r="J1200" s="414"/>
      <c r="K1200" s="414"/>
      <c r="L1200" s="414"/>
      <c r="M1200" s="414"/>
    </row>
    <row r="1201" spans="2:13" x14ac:dyDescent="0.3">
      <c r="B1201" s="414"/>
      <c r="C1201" s="438"/>
      <c r="D1201" s="414"/>
      <c r="E1201" s="414"/>
      <c r="F1201" s="414"/>
      <c r="G1201" s="414"/>
      <c r="H1201" s="414"/>
      <c r="I1201" s="414"/>
      <c r="J1201" s="414"/>
      <c r="K1201" s="414"/>
      <c r="L1201" s="414"/>
      <c r="M1201" s="414"/>
    </row>
    <row r="1202" spans="2:13" x14ac:dyDescent="0.3">
      <c r="B1202" s="414"/>
      <c r="C1202" s="438"/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414"/>
    </row>
    <row r="1203" spans="2:13" x14ac:dyDescent="0.3">
      <c r="B1203" s="414"/>
      <c r="C1203" s="438"/>
      <c r="D1203" s="414"/>
      <c r="E1203" s="414"/>
      <c r="F1203" s="414"/>
      <c r="G1203" s="414"/>
      <c r="H1203" s="414"/>
      <c r="I1203" s="414"/>
      <c r="J1203" s="414"/>
      <c r="K1203" s="414"/>
      <c r="L1203" s="414"/>
      <c r="M1203" s="414"/>
    </row>
    <row r="1204" spans="2:13" x14ac:dyDescent="0.3">
      <c r="B1204" s="414"/>
      <c r="C1204" s="438"/>
      <c r="D1204" s="414"/>
      <c r="E1204" s="414"/>
      <c r="F1204" s="414"/>
      <c r="G1204" s="414"/>
      <c r="H1204" s="414"/>
      <c r="I1204" s="414"/>
      <c r="J1204" s="414"/>
      <c r="K1204" s="414"/>
      <c r="L1204" s="414"/>
      <c r="M1204" s="414"/>
    </row>
    <row r="1205" spans="2:13" x14ac:dyDescent="0.3">
      <c r="B1205" s="414"/>
      <c r="C1205" s="438"/>
      <c r="D1205" s="414"/>
      <c r="E1205" s="414"/>
      <c r="F1205" s="414"/>
      <c r="G1205" s="414"/>
      <c r="H1205" s="414"/>
      <c r="I1205" s="414"/>
      <c r="J1205" s="414"/>
      <c r="K1205" s="414"/>
      <c r="L1205" s="414"/>
      <c r="M1205" s="414"/>
    </row>
    <row r="1206" spans="2:13" x14ac:dyDescent="0.3">
      <c r="B1206" s="414"/>
      <c r="C1206" s="438"/>
      <c r="D1206" s="414"/>
      <c r="E1206" s="414"/>
      <c r="F1206" s="414"/>
      <c r="G1206" s="414"/>
      <c r="H1206" s="414"/>
      <c r="I1206" s="414"/>
      <c r="J1206" s="414"/>
      <c r="K1206" s="414"/>
      <c r="L1206" s="414"/>
      <c r="M1206" s="414"/>
    </row>
    <row r="1207" spans="2:13" x14ac:dyDescent="0.3">
      <c r="B1207" s="414"/>
      <c r="C1207" s="438"/>
      <c r="D1207" s="414"/>
      <c r="E1207" s="414"/>
      <c r="F1207" s="414"/>
      <c r="G1207" s="414"/>
      <c r="H1207" s="414"/>
      <c r="I1207" s="414"/>
      <c r="J1207" s="414"/>
      <c r="K1207" s="414"/>
      <c r="L1207" s="414"/>
      <c r="M1207" s="414"/>
    </row>
    <row r="1208" spans="2:13" x14ac:dyDescent="0.3">
      <c r="B1208" s="414"/>
      <c r="C1208" s="438"/>
      <c r="D1208" s="414"/>
      <c r="E1208" s="414"/>
      <c r="F1208" s="414"/>
      <c r="G1208" s="414"/>
      <c r="H1208" s="414"/>
      <c r="I1208" s="414"/>
      <c r="J1208" s="414"/>
      <c r="K1208" s="414"/>
      <c r="L1208" s="414"/>
      <c r="M1208" s="414"/>
    </row>
    <row r="1209" spans="2:13" x14ac:dyDescent="0.3">
      <c r="B1209" s="414"/>
      <c r="C1209" s="438"/>
      <c r="D1209" s="414"/>
      <c r="E1209" s="414"/>
      <c r="F1209" s="414"/>
      <c r="G1209" s="414"/>
      <c r="H1209" s="414"/>
      <c r="I1209" s="414"/>
      <c r="J1209" s="414"/>
      <c r="K1209" s="414"/>
      <c r="L1209" s="414"/>
      <c r="M1209" s="414"/>
    </row>
    <row r="1210" spans="2:13" x14ac:dyDescent="0.3">
      <c r="B1210" s="414"/>
      <c r="C1210" s="438"/>
      <c r="D1210" s="414"/>
      <c r="E1210" s="414"/>
      <c r="F1210" s="414"/>
      <c r="G1210" s="414"/>
      <c r="H1210" s="414"/>
      <c r="I1210" s="414"/>
      <c r="J1210" s="414"/>
      <c r="K1210" s="414"/>
      <c r="L1210" s="414"/>
      <c r="M1210" s="414"/>
    </row>
    <row r="1211" spans="2:13" x14ac:dyDescent="0.3">
      <c r="B1211" s="414"/>
      <c r="C1211" s="438"/>
      <c r="D1211" s="414"/>
      <c r="E1211" s="414"/>
      <c r="F1211" s="414"/>
      <c r="G1211" s="414"/>
      <c r="H1211" s="414"/>
      <c r="I1211" s="414"/>
      <c r="J1211" s="414"/>
      <c r="K1211" s="414"/>
      <c r="L1211" s="414"/>
      <c r="M1211" s="414"/>
    </row>
    <row r="1212" spans="2:13" x14ac:dyDescent="0.3">
      <c r="B1212" s="414"/>
      <c r="C1212" s="438"/>
      <c r="D1212" s="414"/>
      <c r="E1212" s="414"/>
      <c r="F1212" s="414"/>
      <c r="G1212" s="414"/>
      <c r="H1212" s="414"/>
      <c r="I1212" s="414"/>
      <c r="J1212" s="414"/>
      <c r="K1212" s="414"/>
      <c r="L1212" s="414"/>
      <c r="M1212" s="414"/>
    </row>
    <row r="1213" spans="2:13" x14ac:dyDescent="0.3">
      <c r="B1213" s="414"/>
      <c r="C1213" s="438"/>
      <c r="D1213" s="414"/>
      <c r="E1213" s="414"/>
      <c r="F1213" s="414"/>
      <c r="G1213" s="414"/>
      <c r="H1213" s="414"/>
      <c r="I1213" s="414"/>
      <c r="J1213" s="414"/>
      <c r="K1213" s="414"/>
      <c r="L1213" s="414"/>
      <c r="M1213" s="414"/>
    </row>
    <row r="1214" spans="2:13" x14ac:dyDescent="0.3">
      <c r="B1214" s="414"/>
      <c r="C1214" s="438"/>
      <c r="D1214" s="414"/>
      <c r="E1214" s="414"/>
      <c r="F1214" s="414"/>
      <c r="G1214" s="414"/>
      <c r="H1214" s="414"/>
      <c r="I1214" s="414"/>
      <c r="J1214" s="414"/>
      <c r="K1214" s="414"/>
      <c r="L1214" s="414"/>
      <c r="M1214" s="414"/>
    </row>
    <row r="1215" spans="2:13" x14ac:dyDescent="0.3">
      <c r="B1215" s="414"/>
      <c r="C1215" s="438"/>
      <c r="D1215" s="414"/>
      <c r="E1215" s="414"/>
      <c r="F1215" s="414"/>
      <c r="G1215" s="414"/>
      <c r="H1215" s="414"/>
      <c r="I1215" s="414"/>
      <c r="J1215" s="414"/>
      <c r="K1215" s="414"/>
      <c r="L1215" s="414"/>
      <c r="M1215" s="414"/>
    </row>
    <row r="1216" spans="2:13" x14ac:dyDescent="0.3">
      <c r="B1216" s="414"/>
      <c r="C1216" s="438"/>
      <c r="D1216" s="414"/>
      <c r="E1216" s="414"/>
      <c r="F1216" s="414"/>
      <c r="G1216" s="414"/>
      <c r="H1216" s="414"/>
      <c r="I1216" s="414"/>
      <c r="J1216" s="414"/>
      <c r="K1216" s="414"/>
      <c r="L1216" s="414"/>
      <c r="M1216" s="414"/>
    </row>
    <row r="1217" spans="2:13" x14ac:dyDescent="0.3">
      <c r="B1217" s="414"/>
      <c r="C1217" s="438"/>
      <c r="D1217" s="414"/>
      <c r="E1217" s="414"/>
      <c r="F1217" s="414"/>
      <c r="G1217" s="414"/>
      <c r="H1217" s="414"/>
      <c r="I1217" s="414"/>
      <c r="J1217" s="414"/>
      <c r="K1217" s="414"/>
      <c r="L1217" s="414"/>
      <c r="M1217" s="414"/>
    </row>
    <row r="1218" spans="2:13" x14ac:dyDescent="0.3">
      <c r="B1218" s="414"/>
      <c r="C1218" s="438"/>
      <c r="D1218" s="414"/>
      <c r="E1218" s="414"/>
      <c r="F1218" s="414"/>
      <c r="G1218" s="414"/>
      <c r="H1218" s="414"/>
      <c r="I1218" s="414"/>
      <c r="J1218" s="414"/>
      <c r="K1218" s="414"/>
      <c r="L1218" s="414"/>
      <c r="M1218" s="414"/>
    </row>
    <row r="1219" spans="2:13" x14ac:dyDescent="0.3">
      <c r="B1219" s="414"/>
      <c r="C1219" s="438"/>
      <c r="D1219" s="414"/>
      <c r="E1219" s="414"/>
      <c r="F1219" s="414"/>
      <c r="G1219" s="414"/>
      <c r="H1219" s="414"/>
      <c r="I1219" s="414"/>
      <c r="J1219" s="414"/>
      <c r="K1219" s="414"/>
      <c r="L1219" s="414"/>
      <c r="M1219" s="414"/>
    </row>
    <row r="1220" spans="2:13" x14ac:dyDescent="0.3">
      <c r="B1220" s="414"/>
      <c r="C1220" s="438"/>
      <c r="D1220" s="414"/>
      <c r="E1220" s="414"/>
      <c r="F1220" s="414"/>
      <c r="G1220" s="414"/>
      <c r="H1220" s="414"/>
      <c r="I1220" s="414"/>
      <c r="J1220" s="414"/>
      <c r="K1220" s="414"/>
      <c r="L1220" s="414"/>
      <c r="M1220" s="414"/>
    </row>
    <row r="1221" spans="2:13" x14ac:dyDescent="0.3">
      <c r="B1221" s="414"/>
      <c r="C1221" s="438"/>
      <c r="D1221" s="414"/>
      <c r="E1221" s="414"/>
      <c r="F1221" s="414"/>
      <c r="G1221" s="414"/>
      <c r="H1221" s="414"/>
      <c r="I1221" s="414"/>
      <c r="J1221" s="414"/>
      <c r="K1221" s="414"/>
      <c r="L1221" s="414"/>
      <c r="M1221" s="414"/>
    </row>
    <row r="1222" spans="2:13" x14ac:dyDescent="0.3">
      <c r="B1222" s="414"/>
      <c r="C1222" s="438"/>
      <c r="D1222" s="414"/>
      <c r="E1222" s="414"/>
      <c r="F1222" s="414"/>
      <c r="G1222" s="414"/>
      <c r="H1222" s="414"/>
      <c r="I1222" s="414"/>
      <c r="J1222" s="414"/>
      <c r="K1222" s="414"/>
      <c r="L1222" s="414"/>
      <c r="M1222" s="414"/>
    </row>
    <row r="1223" spans="2:13" x14ac:dyDescent="0.3">
      <c r="B1223" s="414"/>
      <c r="C1223" s="438"/>
      <c r="D1223" s="414"/>
      <c r="E1223" s="414"/>
      <c r="F1223" s="414"/>
      <c r="G1223" s="414"/>
      <c r="H1223" s="414"/>
      <c r="I1223" s="414"/>
      <c r="J1223" s="414"/>
      <c r="K1223" s="414"/>
      <c r="L1223" s="414"/>
      <c r="M1223" s="414"/>
    </row>
    <row r="1224" spans="2:13" x14ac:dyDescent="0.3">
      <c r="B1224" s="414"/>
      <c r="C1224" s="438"/>
      <c r="D1224" s="414"/>
      <c r="E1224" s="414"/>
      <c r="F1224" s="414"/>
      <c r="G1224" s="414"/>
      <c r="H1224" s="414"/>
      <c r="I1224" s="414"/>
      <c r="J1224" s="414"/>
      <c r="K1224" s="414"/>
      <c r="L1224" s="414"/>
      <c r="M1224" s="414"/>
    </row>
    <row r="1225" spans="2:13" x14ac:dyDescent="0.3">
      <c r="B1225" s="414"/>
      <c r="C1225" s="438"/>
      <c r="D1225" s="414"/>
      <c r="E1225" s="414"/>
      <c r="F1225" s="414"/>
      <c r="G1225" s="414"/>
      <c r="H1225" s="414"/>
      <c r="I1225" s="414"/>
      <c r="J1225" s="414"/>
      <c r="K1225" s="414"/>
      <c r="L1225" s="414"/>
      <c r="M1225" s="414"/>
    </row>
    <row r="1226" spans="2:13" x14ac:dyDescent="0.3">
      <c r="B1226" s="414"/>
      <c r="C1226" s="438"/>
      <c r="D1226" s="414"/>
      <c r="E1226" s="414"/>
      <c r="F1226" s="414"/>
      <c r="G1226" s="414"/>
      <c r="H1226" s="414"/>
      <c r="I1226" s="414"/>
      <c r="J1226" s="414"/>
      <c r="K1226" s="414"/>
      <c r="L1226" s="414"/>
      <c r="M1226" s="414"/>
    </row>
    <row r="1227" spans="2:13" x14ac:dyDescent="0.3">
      <c r="B1227" s="414"/>
      <c r="C1227" s="438"/>
      <c r="D1227" s="414"/>
      <c r="E1227" s="414"/>
      <c r="F1227" s="414"/>
      <c r="G1227" s="414"/>
      <c r="H1227" s="414"/>
      <c r="I1227" s="414"/>
      <c r="J1227" s="414"/>
      <c r="K1227" s="414"/>
      <c r="L1227" s="414"/>
      <c r="M1227" s="414"/>
    </row>
    <row r="1228" spans="2:13" x14ac:dyDescent="0.3">
      <c r="B1228" s="414"/>
      <c r="C1228" s="438"/>
      <c r="D1228" s="414"/>
      <c r="E1228" s="414"/>
      <c r="F1228" s="414"/>
      <c r="G1228" s="414"/>
      <c r="H1228" s="414"/>
      <c r="I1228" s="414"/>
      <c r="J1228" s="414"/>
      <c r="K1228" s="414"/>
      <c r="L1228" s="414"/>
      <c r="M1228" s="414"/>
    </row>
    <row r="1229" spans="2:13" x14ac:dyDescent="0.3">
      <c r="B1229" s="414"/>
      <c r="C1229" s="438"/>
      <c r="D1229" s="414"/>
      <c r="E1229" s="414"/>
      <c r="F1229" s="414"/>
      <c r="G1229" s="414"/>
      <c r="H1229" s="414"/>
      <c r="I1229" s="414"/>
      <c r="J1229" s="414"/>
      <c r="K1229" s="414"/>
      <c r="L1229" s="414"/>
      <c r="M1229" s="414"/>
    </row>
    <row r="1230" spans="2:13" x14ac:dyDescent="0.3">
      <c r="B1230" s="414"/>
      <c r="C1230" s="438"/>
      <c r="D1230" s="414"/>
      <c r="E1230" s="414"/>
      <c r="F1230" s="414"/>
      <c r="G1230" s="414"/>
      <c r="H1230" s="414"/>
      <c r="I1230" s="414"/>
      <c r="J1230" s="414"/>
      <c r="K1230" s="414"/>
      <c r="L1230" s="414"/>
      <c r="M1230" s="414"/>
    </row>
    <row r="1231" spans="2:13" x14ac:dyDescent="0.3">
      <c r="B1231" s="414"/>
      <c r="C1231" s="438"/>
      <c r="D1231" s="414"/>
      <c r="E1231" s="414"/>
      <c r="F1231" s="414"/>
      <c r="G1231" s="414"/>
      <c r="H1231" s="414"/>
      <c r="I1231" s="414"/>
      <c r="J1231" s="414"/>
      <c r="K1231" s="414"/>
      <c r="L1231" s="414"/>
      <c r="M1231" s="414"/>
    </row>
    <row r="1232" spans="2:13" x14ac:dyDescent="0.3">
      <c r="B1232" s="414"/>
      <c r="C1232" s="438"/>
      <c r="D1232" s="414"/>
      <c r="E1232" s="414"/>
      <c r="F1232" s="414"/>
      <c r="G1232" s="414"/>
      <c r="H1232" s="414"/>
      <c r="I1232" s="414"/>
      <c r="J1232" s="414"/>
      <c r="K1232" s="414"/>
      <c r="L1232" s="414"/>
      <c r="M1232" s="414"/>
    </row>
    <row r="1233" spans="2:13" x14ac:dyDescent="0.3">
      <c r="B1233" s="414"/>
      <c r="C1233" s="438"/>
      <c r="D1233" s="414"/>
      <c r="E1233" s="414"/>
      <c r="F1233" s="414"/>
      <c r="G1233" s="414"/>
      <c r="H1233" s="414"/>
      <c r="I1233" s="414"/>
      <c r="J1233" s="414"/>
      <c r="K1233" s="414"/>
      <c r="L1233" s="414"/>
      <c r="M1233" s="414"/>
    </row>
    <row r="1234" spans="2:13" x14ac:dyDescent="0.3">
      <c r="B1234" s="414"/>
      <c r="C1234" s="438"/>
      <c r="D1234" s="414"/>
      <c r="E1234" s="414"/>
      <c r="F1234" s="414"/>
      <c r="G1234" s="414"/>
      <c r="H1234" s="414"/>
      <c r="I1234" s="414"/>
      <c r="J1234" s="414"/>
      <c r="K1234" s="414"/>
      <c r="L1234" s="414"/>
      <c r="M1234" s="414"/>
    </row>
    <row r="1235" spans="2:13" x14ac:dyDescent="0.3">
      <c r="B1235" s="414"/>
      <c r="C1235" s="438"/>
      <c r="D1235" s="414"/>
      <c r="E1235" s="414"/>
      <c r="F1235" s="414"/>
      <c r="G1235" s="414"/>
      <c r="H1235" s="414"/>
      <c r="I1235" s="414"/>
      <c r="J1235" s="414"/>
      <c r="K1235" s="414"/>
      <c r="L1235" s="414"/>
      <c r="M1235" s="414"/>
    </row>
    <row r="1236" spans="2:13" x14ac:dyDescent="0.3">
      <c r="B1236" s="414"/>
      <c r="C1236" s="438"/>
      <c r="D1236" s="414"/>
      <c r="E1236" s="414"/>
      <c r="F1236" s="414"/>
      <c r="G1236" s="414"/>
      <c r="H1236" s="414"/>
      <c r="I1236" s="414"/>
      <c r="J1236" s="414"/>
      <c r="K1236" s="414"/>
      <c r="L1236" s="414"/>
      <c r="M1236" s="414"/>
    </row>
    <row r="1237" spans="2:13" x14ac:dyDescent="0.3">
      <c r="B1237" s="414"/>
      <c r="C1237" s="438"/>
      <c r="D1237" s="414"/>
      <c r="E1237" s="414"/>
      <c r="F1237" s="414"/>
      <c r="G1237" s="414"/>
      <c r="H1237" s="414"/>
      <c r="I1237" s="414"/>
      <c r="J1237" s="414"/>
      <c r="K1237" s="414"/>
      <c r="L1237" s="414"/>
      <c r="M1237" s="414"/>
    </row>
    <row r="1238" spans="2:13" x14ac:dyDescent="0.3">
      <c r="B1238" s="414"/>
      <c r="C1238" s="438"/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414"/>
    </row>
    <row r="1239" spans="2:13" x14ac:dyDescent="0.3">
      <c r="B1239" s="414"/>
      <c r="C1239" s="438"/>
      <c r="D1239" s="414"/>
      <c r="E1239" s="414"/>
      <c r="F1239" s="414"/>
      <c r="G1239" s="414"/>
      <c r="H1239" s="414"/>
      <c r="I1239" s="414"/>
      <c r="J1239" s="414"/>
      <c r="K1239" s="414"/>
      <c r="L1239" s="414"/>
      <c r="M1239" s="414"/>
    </row>
    <row r="1240" spans="2:13" x14ac:dyDescent="0.3">
      <c r="B1240" s="414"/>
      <c r="C1240" s="438"/>
      <c r="D1240" s="414"/>
      <c r="E1240" s="414"/>
      <c r="F1240" s="414"/>
      <c r="G1240" s="414"/>
      <c r="H1240" s="414"/>
      <c r="I1240" s="414"/>
      <c r="J1240" s="414"/>
      <c r="K1240" s="414"/>
      <c r="L1240" s="414"/>
      <c r="M1240" s="414"/>
    </row>
    <row r="1241" spans="2:13" x14ac:dyDescent="0.3">
      <c r="B1241" s="414"/>
      <c r="C1241" s="438"/>
      <c r="D1241" s="414"/>
      <c r="E1241" s="414"/>
      <c r="F1241" s="414"/>
      <c r="G1241" s="414"/>
      <c r="H1241" s="414"/>
      <c r="I1241" s="414"/>
      <c r="J1241" s="414"/>
      <c r="K1241" s="414"/>
      <c r="L1241" s="414"/>
      <c r="M1241" s="414"/>
    </row>
    <row r="1242" spans="2:13" x14ac:dyDescent="0.3">
      <c r="B1242" s="414"/>
      <c r="C1242" s="438"/>
      <c r="D1242" s="414"/>
      <c r="E1242" s="414"/>
      <c r="F1242" s="414"/>
      <c r="G1242" s="414"/>
      <c r="H1242" s="414"/>
      <c r="I1242" s="414"/>
      <c r="J1242" s="414"/>
      <c r="K1242" s="414"/>
      <c r="L1242" s="414"/>
      <c r="M1242" s="414"/>
    </row>
    <row r="1243" spans="2:13" x14ac:dyDescent="0.3">
      <c r="B1243" s="414"/>
      <c r="C1243" s="438"/>
      <c r="D1243" s="414"/>
      <c r="E1243" s="414"/>
      <c r="F1243" s="414"/>
      <c r="G1243" s="414"/>
      <c r="H1243" s="414"/>
      <c r="I1243" s="414"/>
      <c r="J1243" s="414"/>
      <c r="K1243" s="414"/>
      <c r="L1243" s="414"/>
      <c r="M1243" s="414"/>
    </row>
    <row r="1244" spans="2:13" x14ac:dyDescent="0.3">
      <c r="B1244" s="414"/>
      <c r="C1244" s="438"/>
      <c r="D1244" s="414"/>
      <c r="E1244" s="414"/>
      <c r="F1244" s="414"/>
      <c r="G1244" s="414"/>
      <c r="H1244" s="414"/>
      <c r="I1244" s="414"/>
      <c r="J1244" s="414"/>
      <c r="K1244" s="414"/>
      <c r="L1244" s="414"/>
      <c r="M1244" s="414"/>
    </row>
    <row r="1245" spans="2:13" x14ac:dyDescent="0.3">
      <c r="B1245" s="414"/>
      <c r="C1245" s="438"/>
      <c r="D1245" s="414"/>
      <c r="E1245" s="414"/>
      <c r="F1245" s="414"/>
      <c r="G1245" s="414"/>
      <c r="H1245" s="414"/>
      <c r="I1245" s="414"/>
      <c r="J1245" s="414"/>
      <c r="K1245" s="414"/>
      <c r="L1245" s="414"/>
      <c r="M1245" s="414"/>
    </row>
    <row r="1246" spans="2:13" x14ac:dyDescent="0.3">
      <c r="B1246" s="414"/>
      <c r="C1246" s="438"/>
      <c r="D1246" s="414"/>
      <c r="E1246" s="414"/>
      <c r="F1246" s="414"/>
      <c r="G1246" s="414"/>
      <c r="H1246" s="414"/>
      <c r="I1246" s="414"/>
      <c r="J1246" s="414"/>
      <c r="K1246" s="414"/>
      <c r="L1246" s="414"/>
      <c r="M1246" s="414"/>
    </row>
    <row r="1247" spans="2:13" x14ac:dyDescent="0.3">
      <c r="B1247" s="414"/>
      <c r="C1247" s="438"/>
      <c r="D1247" s="414"/>
      <c r="E1247" s="414"/>
      <c r="F1247" s="414"/>
      <c r="G1247" s="414"/>
      <c r="H1247" s="414"/>
      <c r="I1247" s="414"/>
      <c r="J1247" s="414"/>
      <c r="K1247" s="414"/>
      <c r="L1247" s="414"/>
      <c r="M1247" s="414"/>
    </row>
    <row r="1248" spans="2:13" x14ac:dyDescent="0.3">
      <c r="B1248" s="414"/>
      <c r="C1248" s="438"/>
      <c r="D1248" s="414"/>
      <c r="E1248" s="414"/>
      <c r="F1248" s="414"/>
      <c r="G1248" s="414"/>
      <c r="H1248" s="414"/>
      <c r="I1248" s="414"/>
      <c r="J1248" s="414"/>
      <c r="K1248" s="414"/>
      <c r="L1248" s="414"/>
      <c r="M1248" s="414"/>
    </row>
    <row r="1249" spans="2:13" x14ac:dyDescent="0.3">
      <c r="B1249" s="414"/>
      <c r="C1249" s="438"/>
      <c r="D1249" s="414"/>
      <c r="E1249" s="414"/>
      <c r="F1249" s="414"/>
      <c r="G1249" s="414"/>
      <c r="H1249" s="414"/>
      <c r="I1249" s="414"/>
      <c r="J1249" s="414"/>
      <c r="K1249" s="414"/>
      <c r="L1249" s="414"/>
      <c r="M1249" s="414"/>
    </row>
    <row r="1250" spans="2:13" x14ac:dyDescent="0.3">
      <c r="B1250" s="414"/>
      <c r="C1250" s="438"/>
      <c r="D1250" s="414"/>
      <c r="E1250" s="414"/>
      <c r="F1250" s="414"/>
      <c r="G1250" s="414"/>
      <c r="H1250" s="414"/>
      <c r="I1250" s="414"/>
      <c r="J1250" s="414"/>
      <c r="K1250" s="414"/>
      <c r="L1250" s="414"/>
      <c r="M1250" s="414"/>
    </row>
    <row r="1251" spans="2:13" x14ac:dyDescent="0.3">
      <c r="B1251" s="414"/>
      <c r="C1251" s="438"/>
      <c r="D1251" s="414"/>
      <c r="E1251" s="414"/>
      <c r="F1251" s="414"/>
      <c r="G1251" s="414"/>
      <c r="H1251" s="414"/>
      <c r="I1251" s="414"/>
      <c r="J1251" s="414"/>
      <c r="K1251" s="414"/>
      <c r="L1251" s="414"/>
      <c r="M1251" s="414"/>
    </row>
    <row r="1252" spans="2:13" x14ac:dyDescent="0.3">
      <c r="B1252" s="414"/>
      <c r="C1252" s="438"/>
      <c r="D1252" s="414"/>
      <c r="E1252" s="414"/>
      <c r="F1252" s="414"/>
      <c r="G1252" s="414"/>
      <c r="H1252" s="414"/>
      <c r="I1252" s="414"/>
      <c r="J1252" s="414"/>
      <c r="K1252" s="414"/>
      <c r="L1252" s="414"/>
      <c r="M1252" s="414"/>
    </row>
    <row r="1253" spans="2:13" x14ac:dyDescent="0.3">
      <c r="B1253" s="414"/>
      <c r="C1253" s="438"/>
      <c r="D1253" s="414"/>
      <c r="E1253" s="414"/>
      <c r="F1253" s="414"/>
      <c r="G1253" s="414"/>
      <c r="H1253" s="414"/>
      <c r="I1253" s="414"/>
      <c r="J1253" s="414"/>
      <c r="K1253" s="414"/>
      <c r="L1253" s="414"/>
      <c r="M1253" s="414"/>
    </row>
    <row r="1254" spans="2:13" x14ac:dyDescent="0.3">
      <c r="B1254" s="414"/>
      <c r="C1254" s="438"/>
      <c r="D1254" s="414"/>
      <c r="E1254" s="414"/>
      <c r="F1254" s="414"/>
      <c r="G1254" s="414"/>
      <c r="H1254" s="414"/>
      <c r="I1254" s="414"/>
      <c r="J1254" s="414"/>
      <c r="K1254" s="414"/>
      <c r="L1254" s="414"/>
      <c r="M1254" s="414"/>
    </row>
    <row r="1255" spans="2:13" x14ac:dyDescent="0.3">
      <c r="B1255" s="414"/>
      <c r="C1255" s="438"/>
      <c r="D1255" s="414"/>
      <c r="E1255" s="414"/>
      <c r="F1255" s="414"/>
      <c r="G1255" s="414"/>
      <c r="H1255" s="414"/>
      <c r="I1255" s="414"/>
      <c r="J1255" s="414"/>
      <c r="K1255" s="414"/>
      <c r="L1255" s="414"/>
      <c r="M1255" s="414"/>
    </row>
    <row r="1256" spans="2:13" x14ac:dyDescent="0.3">
      <c r="B1256" s="414"/>
      <c r="C1256" s="438"/>
      <c r="D1256" s="414"/>
      <c r="E1256" s="414"/>
      <c r="F1256" s="414"/>
      <c r="G1256" s="414"/>
      <c r="H1256" s="414"/>
      <c r="I1256" s="414"/>
      <c r="J1256" s="414"/>
      <c r="K1256" s="414"/>
      <c r="L1256" s="414"/>
      <c r="M1256" s="414"/>
    </row>
    <row r="1257" spans="2:13" x14ac:dyDescent="0.3">
      <c r="B1257" s="414"/>
      <c r="C1257" s="438"/>
      <c r="D1257" s="414"/>
      <c r="E1257" s="414"/>
      <c r="F1257" s="414"/>
      <c r="G1257" s="414"/>
      <c r="H1257" s="414"/>
      <c r="I1257" s="414"/>
      <c r="J1257" s="414"/>
      <c r="K1257" s="414"/>
      <c r="L1257" s="414"/>
      <c r="M1257" s="414"/>
    </row>
    <row r="1258" spans="2:13" x14ac:dyDescent="0.3">
      <c r="B1258" s="414"/>
      <c r="C1258" s="438"/>
      <c r="D1258" s="414"/>
      <c r="E1258" s="414"/>
      <c r="F1258" s="414"/>
      <c r="G1258" s="414"/>
      <c r="H1258" s="414"/>
      <c r="I1258" s="414"/>
      <c r="J1258" s="414"/>
      <c r="K1258" s="414"/>
      <c r="L1258" s="414"/>
      <c r="M1258" s="414"/>
    </row>
    <row r="1259" spans="2:13" x14ac:dyDescent="0.3">
      <c r="B1259" s="414"/>
      <c r="C1259" s="438"/>
      <c r="D1259" s="414"/>
      <c r="E1259" s="414"/>
      <c r="F1259" s="414"/>
      <c r="G1259" s="414"/>
      <c r="H1259" s="414"/>
      <c r="I1259" s="414"/>
      <c r="J1259" s="414"/>
      <c r="K1259" s="414"/>
      <c r="L1259" s="414"/>
      <c r="M1259" s="414"/>
    </row>
    <row r="1260" spans="2:13" x14ac:dyDescent="0.3">
      <c r="B1260" s="414"/>
      <c r="C1260" s="438"/>
      <c r="D1260" s="414"/>
      <c r="E1260" s="414"/>
      <c r="F1260" s="414"/>
      <c r="G1260" s="414"/>
      <c r="H1260" s="414"/>
      <c r="I1260" s="414"/>
      <c r="J1260" s="414"/>
      <c r="K1260" s="414"/>
      <c r="L1260" s="414"/>
      <c r="M1260" s="414"/>
    </row>
    <row r="1261" spans="2:13" x14ac:dyDescent="0.3">
      <c r="B1261" s="414"/>
      <c r="C1261" s="438"/>
      <c r="D1261" s="414"/>
      <c r="E1261" s="414"/>
      <c r="F1261" s="414"/>
      <c r="G1261" s="414"/>
      <c r="H1261" s="414"/>
      <c r="I1261" s="414"/>
      <c r="J1261" s="414"/>
      <c r="K1261" s="414"/>
      <c r="L1261" s="414"/>
      <c r="M1261" s="414"/>
    </row>
    <row r="1262" spans="2:13" x14ac:dyDescent="0.3">
      <c r="B1262" s="414"/>
      <c r="C1262" s="438"/>
      <c r="D1262" s="414"/>
      <c r="E1262" s="414"/>
      <c r="F1262" s="414"/>
      <c r="G1262" s="414"/>
      <c r="H1262" s="414"/>
      <c r="I1262" s="414"/>
      <c r="J1262" s="414"/>
      <c r="K1262" s="414"/>
      <c r="L1262" s="414"/>
      <c r="M1262" s="414"/>
    </row>
    <row r="1263" spans="2:13" x14ac:dyDescent="0.3">
      <c r="B1263" s="414"/>
      <c r="C1263" s="438"/>
      <c r="D1263" s="414"/>
      <c r="E1263" s="414"/>
      <c r="F1263" s="414"/>
      <c r="G1263" s="414"/>
      <c r="H1263" s="414"/>
      <c r="I1263" s="414"/>
      <c r="J1263" s="414"/>
      <c r="K1263" s="414"/>
      <c r="L1263" s="414"/>
      <c r="M1263" s="414"/>
    </row>
    <row r="1264" spans="2:13" x14ac:dyDescent="0.3">
      <c r="B1264" s="414"/>
      <c r="C1264" s="438"/>
      <c r="D1264" s="414"/>
      <c r="E1264" s="414"/>
      <c r="F1264" s="414"/>
      <c r="G1264" s="414"/>
      <c r="H1264" s="414"/>
      <c r="I1264" s="414"/>
      <c r="J1264" s="414"/>
      <c r="K1264" s="414"/>
      <c r="L1264" s="414"/>
      <c r="M1264" s="414"/>
    </row>
    <row r="1265" spans="2:13" x14ac:dyDescent="0.3">
      <c r="B1265" s="414"/>
      <c r="C1265" s="438"/>
      <c r="D1265" s="414"/>
      <c r="E1265" s="414"/>
      <c r="F1265" s="414"/>
      <c r="G1265" s="414"/>
      <c r="H1265" s="414"/>
      <c r="I1265" s="414"/>
      <c r="J1265" s="414"/>
      <c r="K1265" s="414"/>
      <c r="L1265" s="414"/>
      <c r="M1265" s="414"/>
    </row>
    <row r="1266" spans="2:13" x14ac:dyDescent="0.3">
      <c r="B1266" s="414"/>
      <c r="C1266" s="438"/>
      <c r="D1266" s="414"/>
      <c r="E1266" s="414"/>
      <c r="F1266" s="414"/>
      <c r="G1266" s="414"/>
      <c r="H1266" s="414"/>
      <c r="I1266" s="414"/>
      <c r="J1266" s="414"/>
      <c r="K1266" s="414"/>
      <c r="L1266" s="414"/>
      <c r="M1266" s="414"/>
    </row>
    <row r="1267" spans="2:13" x14ac:dyDescent="0.3">
      <c r="B1267" s="414"/>
      <c r="C1267" s="438"/>
      <c r="D1267" s="414"/>
      <c r="E1267" s="414"/>
      <c r="F1267" s="414"/>
      <c r="G1267" s="414"/>
      <c r="H1267" s="414"/>
      <c r="I1267" s="414"/>
      <c r="J1267" s="414"/>
      <c r="K1267" s="414"/>
      <c r="L1267" s="414"/>
      <c r="M1267" s="414"/>
    </row>
    <row r="1268" spans="2:13" x14ac:dyDescent="0.3">
      <c r="B1268" s="414"/>
      <c r="C1268" s="438"/>
      <c r="D1268" s="414"/>
      <c r="E1268" s="414"/>
      <c r="F1268" s="414"/>
      <c r="G1268" s="414"/>
      <c r="H1268" s="414"/>
      <c r="I1268" s="414"/>
      <c r="J1268" s="414"/>
      <c r="K1268" s="414"/>
      <c r="L1268" s="414"/>
      <c r="M1268" s="414"/>
    </row>
    <row r="1269" spans="2:13" x14ac:dyDescent="0.3">
      <c r="B1269" s="414"/>
      <c r="C1269" s="438"/>
      <c r="D1269" s="414"/>
      <c r="E1269" s="414"/>
      <c r="F1269" s="414"/>
      <c r="G1269" s="414"/>
      <c r="H1269" s="414"/>
      <c r="I1269" s="414"/>
      <c r="J1269" s="414"/>
      <c r="K1269" s="414"/>
      <c r="L1269" s="414"/>
      <c r="M1269" s="414"/>
    </row>
    <row r="1270" spans="2:13" x14ac:dyDescent="0.3">
      <c r="B1270" s="414"/>
      <c r="C1270" s="438"/>
      <c r="D1270" s="414"/>
      <c r="E1270" s="414"/>
      <c r="F1270" s="414"/>
      <c r="G1270" s="414"/>
      <c r="H1270" s="414"/>
      <c r="I1270" s="414"/>
      <c r="J1270" s="414"/>
      <c r="K1270" s="414"/>
      <c r="L1270" s="414"/>
      <c r="M1270" s="414"/>
    </row>
    <row r="1271" spans="2:13" x14ac:dyDescent="0.3">
      <c r="B1271" s="414"/>
      <c r="C1271" s="438"/>
      <c r="D1271" s="414"/>
      <c r="E1271" s="414"/>
      <c r="F1271" s="414"/>
      <c r="G1271" s="414"/>
      <c r="H1271" s="414"/>
      <c r="I1271" s="414"/>
      <c r="J1271" s="414"/>
      <c r="K1271" s="414"/>
      <c r="L1271" s="414"/>
      <c r="M1271" s="414"/>
    </row>
    <row r="1272" spans="2:13" x14ac:dyDescent="0.3">
      <c r="B1272" s="414"/>
      <c r="C1272" s="438"/>
      <c r="D1272" s="414"/>
      <c r="E1272" s="414"/>
      <c r="F1272" s="414"/>
      <c r="G1272" s="414"/>
      <c r="H1272" s="414"/>
      <c r="I1272" s="414"/>
      <c r="J1272" s="414"/>
      <c r="K1272" s="414"/>
      <c r="L1272" s="414"/>
      <c r="M1272" s="414"/>
    </row>
    <row r="1273" spans="2:13" x14ac:dyDescent="0.3">
      <c r="B1273" s="414"/>
      <c r="C1273" s="438"/>
      <c r="D1273" s="414"/>
      <c r="E1273" s="414"/>
      <c r="F1273" s="414"/>
      <c r="G1273" s="414"/>
      <c r="H1273" s="414"/>
      <c r="I1273" s="414"/>
      <c r="J1273" s="414"/>
      <c r="K1273" s="414"/>
      <c r="L1273" s="414"/>
      <c r="M1273" s="414"/>
    </row>
    <row r="1274" spans="2:13" x14ac:dyDescent="0.3">
      <c r="B1274" s="414"/>
      <c r="C1274" s="438"/>
      <c r="D1274" s="414"/>
      <c r="E1274" s="414"/>
      <c r="F1274" s="414"/>
      <c r="G1274" s="414"/>
      <c r="H1274" s="414"/>
      <c r="I1274" s="414"/>
      <c r="J1274" s="414"/>
      <c r="K1274" s="414"/>
      <c r="L1274" s="414"/>
      <c r="M1274" s="414"/>
    </row>
    <row r="1275" spans="2:13" x14ac:dyDescent="0.3">
      <c r="B1275" s="414"/>
      <c r="C1275" s="438"/>
      <c r="D1275" s="414"/>
      <c r="E1275" s="414"/>
      <c r="F1275" s="414"/>
      <c r="G1275" s="414"/>
      <c r="H1275" s="414"/>
      <c r="I1275" s="414"/>
      <c r="J1275" s="414"/>
      <c r="K1275" s="414"/>
      <c r="L1275" s="414"/>
      <c r="M1275" s="414"/>
    </row>
    <row r="1276" spans="2:13" x14ac:dyDescent="0.3">
      <c r="B1276" s="414"/>
      <c r="C1276" s="438"/>
      <c r="D1276" s="414"/>
      <c r="E1276" s="414"/>
      <c r="F1276" s="414"/>
      <c r="G1276" s="414"/>
      <c r="H1276" s="414"/>
      <c r="I1276" s="414"/>
      <c r="J1276" s="414"/>
      <c r="K1276" s="414"/>
      <c r="L1276" s="414"/>
      <c r="M1276" s="414"/>
    </row>
    <row r="1277" spans="2:13" x14ac:dyDescent="0.3">
      <c r="B1277" s="414"/>
      <c r="C1277" s="438"/>
      <c r="D1277" s="414"/>
      <c r="E1277" s="414"/>
      <c r="F1277" s="414"/>
      <c r="G1277" s="414"/>
      <c r="H1277" s="414"/>
      <c r="I1277" s="414"/>
      <c r="J1277" s="414"/>
      <c r="K1277" s="414"/>
      <c r="L1277" s="414"/>
      <c r="M1277" s="414"/>
    </row>
    <row r="1278" spans="2:13" x14ac:dyDescent="0.3">
      <c r="B1278" s="414"/>
      <c r="C1278" s="438"/>
      <c r="D1278" s="414"/>
      <c r="E1278" s="414"/>
      <c r="F1278" s="414"/>
      <c r="G1278" s="414"/>
      <c r="H1278" s="414"/>
      <c r="I1278" s="414"/>
      <c r="J1278" s="414"/>
      <c r="K1278" s="414"/>
      <c r="L1278" s="414"/>
      <c r="M1278" s="414"/>
    </row>
    <row r="1279" spans="2:13" x14ac:dyDescent="0.3">
      <c r="B1279" s="414"/>
      <c r="C1279" s="438"/>
      <c r="D1279" s="414"/>
      <c r="E1279" s="414"/>
      <c r="F1279" s="414"/>
      <c r="G1279" s="414"/>
      <c r="H1279" s="414"/>
      <c r="I1279" s="414"/>
      <c r="J1279" s="414"/>
      <c r="K1279" s="414"/>
      <c r="L1279" s="414"/>
      <c r="M1279" s="414"/>
    </row>
    <row r="1280" spans="2:13" x14ac:dyDescent="0.3">
      <c r="B1280" s="414"/>
      <c r="C1280" s="438"/>
      <c r="D1280" s="414"/>
      <c r="E1280" s="414"/>
      <c r="F1280" s="414"/>
      <c r="G1280" s="414"/>
      <c r="H1280" s="414"/>
      <c r="I1280" s="414"/>
      <c r="J1280" s="414"/>
      <c r="K1280" s="414"/>
      <c r="L1280" s="414"/>
      <c r="M1280" s="414"/>
    </row>
    <row r="1281" spans="2:13" x14ac:dyDescent="0.3">
      <c r="B1281" s="414"/>
      <c r="C1281" s="438"/>
      <c r="D1281" s="414"/>
      <c r="E1281" s="414"/>
      <c r="F1281" s="414"/>
      <c r="G1281" s="414"/>
      <c r="H1281" s="414"/>
      <c r="I1281" s="414"/>
      <c r="J1281" s="414"/>
      <c r="K1281" s="414"/>
      <c r="L1281" s="414"/>
      <c r="M1281" s="414"/>
    </row>
    <row r="1282" spans="2:13" x14ac:dyDescent="0.3">
      <c r="B1282" s="414"/>
      <c r="C1282" s="438"/>
      <c r="D1282" s="414"/>
      <c r="E1282" s="414"/>
      <c r="F1282" s="414"/>
      <c r="G1282" s="414"/>
      <c r="H1282" s="414"/>
      <c r="I1282" s="414"/>
      <c r="J1282" s="414"/>
      <c r="K1282" s="414"/>
      <c r="L1282" s="414"/>
      <c r="M1282" s="414"/>
    </row>
    <row r="1283" spans="2:13" x14ac:dyDescent="0.3">
      <c r="B1283" s="414"/>
      <c r="C1283" s="438"/>
      <c r="D1283" s="414"/>
      <c r="E1283" s="414"/>
      <c r="F1283" s="414"/>
      <c r="G1283" s="414"/>
      <c r="H1283" s="414"/>
      <c r="I1283" s="414"/>
      <c r="J1283" s="414"/>
      <c r="K1283" s="414"/>
      <c r="L1283" s="414"/>
      <c r="M1283" s="414"/>
    </row>
    <row r="1284" spans="2:13" x14ac:dyDescent="0.3">
      <c r="B1284" s="414"/>
      <c r="C1284" s="438"/>
      <c r="D1284" s="414"/>
      <c r="E1284" s="414"/>
      <c r="F1284" s="414"/>
      <c r="G1284" s="414"/>
      <c r="H1284" s="414"/>
      <c r="I1284" s="414"/>
      <c r="J1284" s="414"/>
      <c r="K1284" s="414"/>
      <c r="L1284" s="414"/>
      <c r="M1284" s="414"/>
    </row>
    <row r="1285" spans="2:13" x14ac:dyDescent="0.3">
      <c r="B1285" s="414"/>
      <c r="C1285" s="438"/>
      <c r="D1285" s="414"/>
      <c r="E1285" s="414"/>
      <c r="F1285" s="414"/>
      <c r="G1285" s="414"/>
      <c r="H1285" s="414"/>
      <c r="I1285" s="414"/>
      <c r="J1285" s="414"/>
      <c r="K1285" s="414"/>
      <c r="L1285" s="414"/>
      <c r="M1285" s="414"/>
    </row>
    <row r="1286" spans="2:13" x14ac:dyDescent="0.3">
      <c r="B1286" s="414"/>
      <c r="C1286" s="438"/>
      <c r="D1286" s="414"/>
      <c r="E1286" s="414"/>
      <c r="F1286" s="414"/>
      <c r="G1286" s="414"/>
      <c r="H1286" s="414"/>
      <c r="I1286" s="414"/>
      <c r="J1286" s="414"/>
      <c r="K1286" s="414"/>
      <c r="L1286" s="414"/>
      <c r="M1286" s="414"/>
    </row>
    <row r="1287" spans="2:13" x14ac:dyDescent="0.3">
      <c r="B1287" s="414"/>
      <c r="C1287" s="438"/>
      <c r="D1287" s="414"/>
      <c r="E1287" s="414"/>
      <c r="F1287" s="414"/>
      <c r="G1287" s="414"/>
      <c r="H1287" s="414"/>
      <c r="I1287" s="414"/>
      <c r="J1287" s="414"/>
      <c r="K1287" s="414"/>
      <c r="L1287" s="414"/>
      <c r="M1287" s="414"/>
    </row>
    <row r="1288" spans="2:13" x14ac:dyDescent="0.3">
      <c r="B1288" s="414"/>
      <c r="C1288" s="438"/>
      <c r="D1288" s="414"/>
      <c r="E1288" s="414"/>
      <c r="F1288" s="414"/>
      <c r="G1288" s="414"/>
      <c r="H1288" s="414"/>
      <c r="I1288" s="414"/>
      <c r="J1288" s="414"/>
      <c r="K1288" s="414"/>
      <c r="L1288" s="414"/>
      <c r="M1288" s="414"/>
    </row>
    <row r="1289" spans="2:13" x14ac:dyDescent="0.3">
      <c r="B1289" s="414"/>
      <c r="C1289" s="438"/>
      <c r="D1289" s="414"/>
      <c r="E1289" s="414"/>
      <c r="F1289" s="414"/>
      <c r="G1289" s="414"/>
      <c r="H1289" s="414"/>
      <c r="I1289" s="414"/>
      <c r="J1289" s="414"/>
      <c r="K1289" s="414"/>
      <c r="L1289" s="414"/>
      <c r="M1289" s="414"/>
    </row>
    <row r="1290" spans="2:13" x14ac:dyDescent="0.3">
      <c r="B1290" s="414"/>
      <c r="C1290" s="438"/>
      <c r="D1290" s="414"/>
      <c r="E1290" s="414"/>
      <c r="F1290" s="414"/>
      <c r="G1290" s="414"/>
      <c r="H1290" s="414"/>
      <c r="I1290" s="414"/>
      <c r="J1290" s="414"/>
      <c r="K1290" s="414"/>
      <c r="L1290" s="414"/>
      <c r="M1290" s="414"/>
    </row>
    <row r="1291" spans="2:13" x14ac:dyDescent="0.3">
      <c r="B1291" s="414"/>
      <c r="C1291" s="438"/>
      <c r="D1291" s="414"/>
      <c r="E1291" s="414"/>
      <c r="F1291" s="414"/>
      <c r="G1291" s="414"/>
      <c r="H1291" s="414"/>
      <c r="I1291" s="414"/>
      <c r="J1291" s="414"/>
      <c r="K1291" s="414"/>
      <c r="L1291" s="414"/>
      <c r="M1291" s="414"/>
    </row>
    <row r="1292" spans="2:13" x14ac:dyDescent="0.3">
      <c r="B1292" s="414"/>
      <c r="C1292" s="438"/>
      <c r="D1292" s="414"/>
      <c r="E1292" s="414"/>
      <c r="F1292" s="414"/>
      <c r="G1292" s="414"/>
      <c r="H1292" s="414"/>
      <c r="I1292" s="414"/>
      <c r="J1292" s="414"/>
      <c r="K1292" s="414"/>
      <c r="L1292" s="414"/>
      <c r="M1292" s="414"/>
    </row>
    <row r="1293" spans="2:13" x14ac:dyDescent="0.3">
      <c r="B1293" s="414"/>
      <c r="C1293" s="438"/>
      <c r="D1293" s="414"/>
      <c r="E1293" s="414"/>
      <c r="F1293" s="414"/>
      <c r="G1293" s="414"/>
      <c r="H1293" s="414"/>
      <c r="I1293" s="414"/>
      <c r="J1293" s="414"/>
      <c r="K1293" s="414"/>
      <c r="L1293" s="414"/>
      <c r="M1293" s="414"/>
    </row>
    <row r="1294" spans="2:13" x14ac:dyDescent="0.3">
      <c r="B1294" s="414"/>
      <c r="C1294" s="438"/>
      <c r="D1294" s="414"/>
      <c r="E1294" s="414"/>
      <c r="F1294" s="414"/>
      <c r="G1294" s="414"/>
      <c r="H1294" s="414"/>
      <c r="I1294" s="414"/>
      <c r="J1294" s="414"/>
      <c r="K1294" s="414"/>
      <c r="L1294" s="414"/>
      <c r="M1294" s="414"/>
    </row>
    <row r="1295" spans="2:13" x14ac:dyDescent="0.3">
      <c r="B1295" s="414"/>
      <c r="C1295" s="438"/>
      <c r="D1295" s="414"/>
      <c r="E1295" s="414"/>
      <c r="F1295" s="414"/>
      <c r="G1295" s="414"/>
      <c r="H1295" s="414"/>
      <c r="I1295" s="414"/>
      <c r="J1295" s="414"/>
      <c r="K1295" s="414"/>
      <c r="L1295" s="414"/>
      <c r="M1295" s="414"/>
    </row>
    <row r="1296" spans="2:13" x14ac:dyDescent="0.3">
      <c r="B1296" s="414"/>
      <c r="C1296" s="438"/>
      <c r="D1296" s="414"/>
      <c r="E1296" s="414"/>
      <c r="F1296" s="414"/>
      <c r="G1296" s="414"/>
      <c r="H1296" s="414"/>
      <c r="I1296" s="414"/>
      <c r="J1296" s="414"/>
      <c r="K1296" s="414"/>
      <c r="L1296" s="414"/>
      <c r="M1296" s="414"/>
    </row>
    <row r="1297" spans="2:13" x14ac:dyDescent="0.3">
      <c r="B1297" s="414"/>
      <c r="C1297" s="438"/>
      <c r="D1297" s="414"/>
      <c r="E1297" s="414"/>
      <c r="F1297" s="414"/>
      <c r="G1297" s="414"/>
      <c r="H1297" s="414"/>
      <c r="I1297" s="414"/>
      <c r="J1297" s="414"/>
      <c r="K1297" s="414"/>
      <c r="L1297" s="414"/>
      <c r="M1297" s="414"/>
    </row>
    <row r="1298" spans="2:13" x14ac:dyDescent="0.3">
      <c r="B1298" s="414"/>
      <c r="C1298" s="438"/>
      <c r="D1298" s="414"/>
      <c r="E1298" s="414"/>
      <c r="F1298" s="414"/>
      <c r="G1298" s="414"/>
      <c r="H1298" s="414"/>
      <c r="I1298" s="414"/>
      <c r="J1298" s="414"/>
      <c r="K1298" s="414"/>
      <c r="L1298" s="414"/>
      <c r="M1298" s="414"/>
    </row>
    <row r="1299" spans="2:13" x14ac:dyDescent="0.3">
      <c r="B1299" s="414"/>
      <c r="C1299" s="438"/>
      <c r="D1299" s="414"/>
      <c r="E1299" s="414"/>
      <c r="F1299" s="414"/>
      <c r="G1299" s="414"/>
      <c r="H1299" s="414"/>
      <c r="I1299" s="414"/>
      <c r="J1299" s="414"/>
      <c r="K1299" s="414"/>
      <c r="L1299" s="414"/>
      <c r="M1299" s="414"/>
    </row>
    <row r="1300" spans="2:13" x14ac:dyDescent="0.3">
      <c r="B1300" s="414"/>
      <c r="C1300" s="438"/>
      <c r="D1300" s="414"/>
      <c r="E1300" s="414"/>
      <c r="F1300" s="414"/>
      <c r="G1300" s="414"/>
      <c r="H1300" s="414"/>
      <c r="I1300" s="414"/>
      <c r="J1300" s="414"/>
      <c r="K1300" s="414"/>
      <c r="L1300" s="414"/>
      <c r="M1300" s="414"/>
    </row>
    <row r="1301" spans="2:13" x14ac:dyDescent="0.3">
      <c r="B1301" s="414"/>
      <c r="C1301" s="438"/>
      <c r="D1301" s="414"/>
      <c r="E1301" s="414"/>
      <c r="F1301" s="414"/>
      <c r="G1301" s="414"/>
      <c r="H1301" s="414"/>
      <c r="I1301" s="414"/>
      <c r="J1301" s="414"/>
      <c r="K1301" s="414"/>
      <c r="L1301" s="414"/>
      <c r="M1301" s="414"/>
    </row>
    <row r="1302" spans="2:13" x14ac:dyDescent="0.3">
      <c r="B1302" s="414"/>
      <c r="C1302" s="438"/>
      <c r="D1302" s="414"/>
      <c r="E1302" s="414"/>
      <c r="F1302" s="414"/>
      <c r="G1302" s="414"/>
      <c r="H1302" s="414"/>
      <c r="I1302" s="414"/>
      <c r="J1302" s="414"/>
      <c r="K1302" s="414"/>
      <c r="L1302" s="414"/>
      <c r="M1302" s="414"/>
    </row>
    <row r="1303" spans="2:13" x14ac:dyDescent="0.3">
      <c r="B1303" s="414"/>
      <c r="C1303" s="438"/>
      <c r="D1303" s="414"/>
      <c r="E1303" s="414"/>
      <c r="F1303" s="414"/>
      <c r="G1303" s="414"/>
      <c r="H1303" s="414"/>
      <c r="I1303" s="414"/>
      <c r="J1303" s="414"/>
      <c r="K1303" s="414"/>
      <c r="L1303" s="414"/>
      <c r="M1303" s="414"/>
    </row>
    <row r="1304" spans="2:13" x14ac:dyDescent="0.3">
      <c r="B1304" s="414"/>
      <c r="C1304" s="438"/>
      <c r="D1304" s="414"/>
      <c r="E1304" s="414"/>
      <c r="F1304" s="414"/>
      <c r="G1304" s="414"/>
      <c r="H1304" s="414"/>
      <c r="I1304" s="414"/>
      <c r="J1304" s="414"/>
      <c r="K1304" s="414"/>
      <c r="L1304" s="414"/>
      <c r="M1304" s="414"/>
    </row>
    <row r="1305" spans="2:13" x14ac:dyDescent="0.3">
      <c r="B1305" s="414"/>
      <c r="C1305" s="438"/>
      <c r="D1305" s="414"/>
      <c r="E1305" s="414"/>
      <c r="F1305" s="414"/>
      <c r="G1305" s="414"/>
      <c r="H1305" s="414"/>
      <c r="I1305" s="414"/>
      <c r="J1305" s="414"/>
      <c r="K1305" s="414"/>
      <c r="L1305" s="414"/>
      <c r="M1305" s="414"/>
    </row>
    <row r="1306" spans="2:13" x14ac:dyDescent="0.3">
      <c r="B1306" s="414"/>
      <c r="C1306" s="438"/>
      <c r="D1306" s="414"/>
      <c r="E1306" s="414"/>
      <c r="F1306" s="414"/>
      <c r="G1306" s="414"/>
      <c r="H1306" s="414"/>
      <c r="I1306" s="414"/>
      <c r="J1306" s="414"/>
      <c r="K1306" s="414"/>
      <c r="L1306" s="414"/>
      <c r="M1306" s="414"/>
    </row>
    <row r="1307" spans="2:13" x14ac:dyDescent="0.3">
      <c r="B1307" s="414"/>
      <c r="C1307" s="438"/>
      <c r="D1307" s="414"/>
      <c r="E1307" s="414"/>
      <c r="F1307" s="414"/>
      <c r="G1307" s="414"/>
      <c r="H1307" s="414"/>
      <c r="I1307" s="414"/>
      <c r="J1307" s="414"/>
      <c r="K1307" s="414"/>
      <c r="L1307" s="414"/>
      <c r="M1307" s="414"/>
    </row>
    <row r="1308" spans="2:13" x14ac:dyDescent="0.3">
      <c r="B1308" s="414"/>
      <c r="C1308" s="438"/>
      <c r="D1308" s="414"/>
      <c r="E1308" s="414"/>
      <c r="F1308" s="414"/>
      <c r="G1308" s="414"/>
      <c r="H1308" s="414"/>
      <c r="I1308" s="414"/>
      <c r="J1308" s="414"/>
      <c r="K1308" s="414"/>
      <c r="L1308" s="414"/>
      <c r="M1308" s="414"/>
    </row>
    <row r="1309" spans="2:13" x14ac:dyDescent="0.3">
      <c r="B1309" s="414"/>
      <c r="C1309" s="438"/>
      <c r="D1309" s="414"/>
      <c r="E1309" s="414"/>
      <c r="F1309" s="414"/>
      <c r="G1309" s="414"/>
      <c r="H1309" s="414"/>
      <c r="I1309" s="414"/>
      <c r="J1309" s="414"/>
      <c r="K1309" s="414"/>
      <c r="L1309" s="414"/>
      <c r="M1309" s="414"/>
    </row>
    <row r="1310" spans="2:13" x14ac:dyDescent="0.3">
      <c r="B1310" s="414"/>
      <c r="C1310" s="438"/>
      <c r="D1310" s="414"/>
      <c r="E1310" s="414"/>
      <c r="F1310" s="414"/>
      <c r="G1310" s="414"/>
      <c r="H1310" s="414"/>
      <c r="I1310" s="414"/>
      <c r="J1310" s="414"/>
      <c r="K1310" s="414"/>
      <c r="L1310" s="414"/>
      <c r="M1310" s="414"/>
    </row>
    <row r="1311" spans="2:13" x14ac:dyDescent="0.3">
      <c r="B1311" s="414"/>
      <c r="C1311" s="438"/>
      <c r="D1311" s="414"/>
      <c r="E1311" s="414"/>
      <c r="F1311" s="414"/>
      <c r="G1311" s="414"/>
      <c r="H1311" s="414"/>
      <c r="I1311" s="414"/>
      <c r="J1311" s="414"/>
      <c r="K1311" s="414"/>
      <c r="L1311" s="414"/>
      <c r="M1311" s="414"/>
    </row>
    <row r="1312" spans="2:13" x14ac:dyDescent="0.3">
      <c r="B1312" s="414"/>
      <c r="C1312" s="438"/>
      <c r="D1312" s="414"/>
      <c r="E1312" s="414"/>
      <c r="F1312" s="414"/>
      <c r="G1312" s="414"/>
      <c r="H1312" s="414"/>
      <c r="I1312" s="414"/>
      <c r="J1312" s="414"/>
      <c r="K1312" s="414"/>
      <c r="L1312" s="414"/>
      <c r="M1312" s="414"/>
    </row>
    <row r="1313" spans="2:13" x14ac:dyDescent="0.3">
      <c r="B1313" s="414"/>
      <c r="C1313" s="438"/>
      <c r="D1313" s="414"/>
      <c r="E1313" s="414"/>
      <c r="F1313" s="414"/>
      <c r="G1313" s="414"/>
      <c r="H1313" s="414"/>
      <c r="I1313" s="414"/>
      <c r="J1313" s="414"/>
      <c r="K1313" s="414"/>
      <c r="L1313" s="414"/>
      <c r="M1313" s="414"/>
    </row>
    <row r="1314" spans="2:13" x14ac:dyDescent="0.3">
      <c r="B1314" s="414"/>
      <c r="C1314" s="438"/>
      <c r="D1314" s="414"/>
      <c r="E1314" s="414"/>
      <c r="F1314" s="414"/>
      <c r="G1314" s="414"/>
      <c r="H1314" s="414"/>
      <c r="I1314" s="414"/>
      <c r="J1314" s="414"/>
      <c r="K1314" s="414"/>
      <c r="L1314" s="414"/>
      <c r="M1314" s="414"/>
    </row>
    <row r="1315" spans="2:13" x14ac:dyDescent="0.3">
      <c r="B1315" s="414"/>
      <c r="C1315" s="438"/>
      <c r="D1315" s="414"/>
      <c r="E1315" s="414"/>
      <c r="F1315" s="414"/>
      <c r="G1315" s="414"/>
      <c r="H1315" s="414"/>
      <c r="I1315" s="414"/>
      <c r="J1315" s="414"/>
      <c r="K1315" s="414"/>
      <c r="L1315" s="414"/>
      <c r="M1315" s="414"/>
    </row>
    <row r="1316" spans="2:13" x14ac:dyDescent="0.3">
      <c r="B1316" s="414"/>
      <c r="C1316" s="438"/>
      <c r="D1316" s="414"/>
      <c r="E1316" s="414"/>
      <c r="F1316" s="414"/>
      <c r="G1316" s="414"/>
      <c r="H1316" s="414"/>
      <c r="I1316" s="414"/>
      <c r="J1316" s="414"/>
      <c r="K1316" s="414"/>
      <c r="L1316" s="414"/>
      <c r="M1316" s="414"/>
    </row>
    <row r="1317" spans="2:13" x14ac:dyDescent="0.3">
      <c r="B1317" s="414"/>
      <c r="C1317" s="438"/>
      <c r="D1317" s="414"/>
      <c r="E1317" s="414"/>
      <c r="F1317" s="414"/>
      <c r="G1317" s="414"/>
      <c r="H1317" s="414"/>
      <c r="I1317" s="414"/>
      <c r="J1317" s="414"/>
      <c r="K1317" s="414"/>
      <c r="L1317" s="414"/>
      <c r="M1317" s="414"/>
    </row>
    <row r="1318" spans="2:13" x14ac:dyDescent="0.3">
      <c r="B1318" s="414"/>
      <c r="C1318" s="438"/>
      <c r="D1318" s="414"/>
      <c r="E1318" s="414"/>
      <c r="F1318" s="414"/>
      <c r="G1318" s="414"/>
      <c r="H1318" s="414"/>
      <c r="I1318" s="414"/>
      <c r="J1318" s="414"/>
      <c r="K1318" s="414"/>
      <c r="L1318" s="414"/>
      <c r="M1318" s="414"/>
    </row>
    <row r="1319" spans="2:13" x14ac:dyDescent="0.3">
      <c r="B1319" s="414"/>
      <c r="C1319" s="438"/>
      <c r="D1319" s="414"/>
      <c r="E1319" s="414"/>
      <c r="F1319" s="414"/>
      <c r="G1319" s="414"/>
      <c r="H1319" s="414"/>
      <c r="I1319" s="414"/>
      <c r="J1319" s="414"/>
      <c r="K1319" s="414"/>
      <c r="L1319" s="414"/>
      <c r="M1319" s="414"/>
    </row>
    <row r="1320" spans="2:13" x14ac:dyDescent="0.3">
      <c r="B1320" s="414"/>
      <c r="C1320" s="438"/>
      <c r="D1320" s="414"/>
      <c r="E1320" s="414"/>
      <c r="F1320" s="414"/>
      <c r="G1320" s="414"/>
      <c r="H1320" s="414"/>
      <c r="I1320" s="414"/>
      <c r="J1320" s="414"/>
      <c r="K1320" s="414"/>
      <c r="L1320" s="414"/>
      <c r="M1320" s="414"/>
    </row>
    <row r="1321" spans="2:13" x14ac:dyDescent="0.3">
      <c r="B1321" s="414"/>
      <c r="C1321" s="438"/>
      <c r="D1321" s="414"/>
      <c r="E1321" s="414"/>
      <c r="F1321" s="414"/>
      <c r="G1321" s="414"/>
      <c r="H1321" s="414"/>
      <c r="I1321" s="414"/>
      <c r="J1321" s="414"/>
      <c r="K1321" s="414"/>
      <c r="L1321" s="414"/>
      <c r="M1321" s="414"/>
    </row>
    <row r="1322" spans="2:13" x14ac:dyDescent="0.3">
      <c r="B1322" s="414"/>
      <c r="C1322" s="438"/>
      <c r="D1322" s="414"/>
      <c r="E1322" s="414"/>
      <c r="F1322" s="414"/>
      <c r="G1322" s="414"/>
      <c r="H1322" s="414"/>
      <c r="I1322" s="414"/>
      <c r="J1322" s="414"/>
      <c r="K1322" s="414"/>
      <c r="L1322" s="414"/>
      <c r="M1322" s="414"/>
    </row>
    <row r="1323" spans="2:13" x14ac:dyDescent="0.3">
      <c r="B1323" s="414"/>
      <c r="C1323" s="438"/>
      <c r="D1323" s="414"/>
      <c r="E1323" s="414"/>
      <c r="F1323" s="414"/>
      <c r="G1323" s="414"/>
      <c r="H1323" s="414"/>
      <c r="I1323" s="414"/>
      <c r="J1323" s="414"/>
      <c r="K1323" s="414"/>
      <c r="L1323" s="414"/>
      <c r="M1323" s="414"/>
    </row>
    <row r="1324" spans="2:13" x14ac:dyDescent="0.3">
      <c r="B1324" s="414"/>
      <c r="C1324" s="438"/>
      <c r="D1324" s="414"/>
      <c r="E1324" s="414"/>
      <c r="F1324" s="414"/>
      <c r="G1324" s="414"/>
      <c r="H1324" s="414"/>
      <c r="I1324" s="414"/>
      <c r="J1324" s="414"/>
      <c r="K1324" s="414"/>
      <c r="L1324" s="414"/>
      <c r="M1324" s="414"/>
    </row>
    <row r="1325" spans="2:13" x14ac:dyDescent="0.3">
      <c r="B1325" s="414"/>
      <c r="C1325" s="438"/>
      <c r="D1325" s="414"/>
      <c r="E1325" s="414"/>
      <c r="F1325" s="414"/>
      <c r="G1325" s="414"/>
      <c r="H1325" s="414"/>
      <c r="I1325" s="414"/>
      <c r="J1325" s="414"/>
      <c r="K1325" s="414"/>
      <c r="L1325" s="414"/>
      <c r="M1325" s="414"/>
    </row>
    <row r="1326" spans="2:13" x14ac:dyDescent="0.3">
      <c r="B1326" s="414"/>
      <c r="C1326" s="438"/>
      <c r="D1326" s="414"/>
      <c r="E1326" s="414"/>
      <c r="F1326" s="414"/>
      <c r="G1326" s="414"/>
      <c r="H1326" s="414"/>
      <c r="I1326" s="414"/>
      <c r="J1326" s="414"/>
      <c r="K1326" s="414"/>
      <c r="L1326" s="414"/>
      <c r="M1326" s="414"/>
    </row>
    <row r="1327" spans="2:13" x14ac:dyDescent="0.3">
      <c r="B1327" s="414"/>
      <c r="C1327" s="438"/>
      <c r="D1327" s="414"/>
      <c r="E1327" s="414"/>
      <c r="F1327" s="414"/>
      <c r="G1327" s="414"/>
      <c r="H1327" s="414"/>
      <c r="I1327" s="414"/>
      <c r="J1327" s="414"/>
      <c r="K1327" s="414"/>
      <c r="L1327" s="414"/>
      <c r="M1327" s="414"/>
    </row>
    <row r="1328" spans="2:13" x14ac:dyDescent="0.3">
      <c r="B1328" s="414"/>
      <c r="C1328" s="438"/>
      <c r="D1328" s="414"/>
      <c r="E1328" s="414"/>
      <c r="F1328" s="414"/>
      <c r="G1328" s="414"/>
      <c r="H1328" s="414"/>
      <c r="I1328" s="414"/>
      <c r="J1328" s="414"/>
      <c r="K1328" s="414"/>
      <c r="L1328" s="414"/>
      <c r="M1328" s="414"/>
    </row>
    <row r="1329" spans="2:13" x14ac:dyDescent="0.3">
      <c r="B1329" s="414"/>
      <c r="C1329" s="438"/>
      <c r="D1329" s="414"/>
      <c r="E1329" s="414"/>
      <c r="F1329" s="414"/>
      <c r="G1329" s="414"/>
      <c r="H1329" s="414"/>
      <c r="I1329" s="414"/>
      <c r="J1329" s="414"/>
      <c r="K1329" s="414"/>
      <c r="L1329" s="414"/>
      <c r="M1329" s="414"/>
    </row>
    <row r="1330" spans="2:13" x14ac:dyDescent="0.3">
      <c r="B1330" s="414"/>
      <c r="C1330" s="438"/>
      <c r="D1330" s="414"/>
      <c r="E1330" s="414"/>
      <c r="F1330" s="414"/>
      <c r="G1330" s="414"/>
      <c r="H1330" s="414"/>
      <c r="I1330" s="414"/>
      <c r="J1330" s="414"/>
      <c r="K1330" s="414"/>
      <c r="L1330" s="414"/>
      <c r="M1330" s="414"/>
    </row>
    <row r="1331" spans="2:13" x14ac:dyDescent="0.3">
      <c r="B1331" s="414"/>
      <c r="C1331" s="438"/>
      <c r="D1331" s="414"/>
      <c r="E1331" s="414"/>
      <c r="F1331" s="414"/>
      <c r="G1331" s="414"/>
      <c r="H1331" s="414"/>
      <c r="I1331" s="414"/>
      <c r="J1331" s="414"/>
      <c r="K1331" s="414"/>
      <c r="L1331" s="414"/>
      <c r="M1331" s="414"/>
    </row>
    <row r="1332" spans="2:13" x14ac:dyDescent="0.3">
      <c r="B1332" s="414"/>
      <c r="C1332" s="438"/>
      <c r="D1332" s="414"/>
      <c r="E1332" s="414"/>
      <c r="F1332" s="414"/>
      <c r="G1332" s="414"/>
      <c r="H1332" s="414"/>
      <c r="I1332" s="414"/>
      <c r="J1332" s="414"/>
      <c r="K1332" s="414"/>
      <c r="L1332" s="414"/>
      <c r="M1332" s="414"/>
    </row>
    <row r="1333" spans="2:13" x14ac:dyDescent="0.3">
      <c r="B1333" s="414"/>
      <c r="C1333" s="438"/>
      <c r="D1333" s="414"/>
      <c r="E1333" s="414"/>
      <c r="F1333" s="414"/>
      <c r="G1333" s="414"/>
      <c r="H1333" s="414"/>
      <c r="I1333" s="414"/>
      <c r="J1333" s="414"/>
      <c r="K1333" s="414"/>
      <c r="L1333" s="414"/>
      <c r="M1333" s="414"/>
    </row>
    <row r="1334" spans="2:13" x14ac:dyDescent="0.3">
      <c r="B1334" s="414"/>
      <c r="C1334" s="438"/>
      <c r="D1334" s="414"/>
      <c r="E1334" s="414"/>
      <c r="F1334" s="414"/>
      <c r="G1334" s="414"/>
      <c r="H1334" s="414"/>
      <c r="I1334" s="414"/>
      <c r="J1334" s="414"/>
      <c r="K1334" s="414"/>
      <c r="L1334" s="414"/>
      <c r="M1334" s="414"/>
    </row>
    <row r="1335" spans="2:13" x14ac:dyDescent="0.3">
      <c r="B1335" s="414"/>
      <c r="C1335" s="438"/>
      <c r="D1335" s="414"/>
      <c r="E1335" s="414"/>
      <c r="F1335" s="414"/>
      <c r="G1335" s="414"/>
      <c r="H1335" s="414"/>
      <c r="I1335" s="414"/>
      <c r="J1335" s="414"/>
      <c r="K1335" s="414"/>
      <c r="L1335" s="414"/>
      <c r="M1335" s="414"/>
    </row>
    <row r="1336" spans="2:13" x14ac:dyDescent="0.3">
      <c r="B1336" s="414"/>
      <c r="C1336" s="438"/>
      <c r="D1336" s="414"/>
      <c r="E1336" s="414"/>
      <c r="F1336" s="414"/>
      <c r="G1336" s="414"/>
      <c r="H1336" s="414"/>
      <c r="I1336" s="414"/>
      <c r="J1336" s="414"/>
      <c r="K1336" s="414"/>
      <c r="L1336" s="414"/>
      <c r="M1336" s="414"/>
    </row>
    <row r="1337" spans="2:13" x14ac:dyDescent="0.3">
      <c r="B1337" s="414"/>
      <c r="C1337" s="438"/>
      <c r="D1337" s="414"/>
      <c r="E1337" s="414"/>
      <c r="F1337" s="414"/>
      <c r="G1337" s="414"/>
      <c r="H1337" s="414"/>
      <c r="I1337" s="414"/>
      <c r="J1337" s="414"/>
      <c r="K1337" s="414"/>
      <c r="L1337" s="414"/>
      <c r="M1337" s="414"/>
    </row>
    <row r="1338" spans="2:13" x14ac:dyDescent="0.3">
      <c r="B1338" s="414"/>
      <c r="C1338" s="438"/>
      <c r="D1338" s="414"/>
      <c r="E1338" s="414"/>
      <c r="F1338" s="414"/>
      <c r="G1338" s="414"/>
      <c r="H1338" s="414"/>
      <c r="I1338" s="414"/>
      <c r="J1338" s="414"/>
      <c r="K1338" s="414"/>
      <c r="L1338" s="414"/>
      <c r="M1338" s="414"/>
    </row>
    <row r="1339" spans="2:13" x14ac:dyDescent="0.3">
      <c r="B1339" s="414"/>
      <c r="C1339" s="438"/>
      <c r="D1339" s="414"/>
      <c r="E1339" s="414"/>
      <c r="F1339" s="414"/>
      <c r="G1339" s="414"/>
      <c r="H1339" s="414"/>
      <c r="I1339" s="414"/>
      <c r="J1339" s="414"/>
      <c r="K1339" s="414"/>
      <c r="L1339" s="414"/>
      <c r="M1339" s="414"/>
    </row>
    <row r="1340" spans="2:13" x14ac:dyDescent="0.3">
      <c r="B1340" s="414"/>
      <c r="C1340" s="438"/>
      <c r="D1340" s="414"/>
      <c r="E1340" s="414"/>
      <c r="F1340" s="414"/>
      <c r="G1340" s="414"/>
      <c r="H1340" s="414"/>
      <c r="I1340" s="414"/>
      <c r="J1340" s="414"/>
      <c r="K1340" s="414"/>
      <c r="L1340" s="414"/>
      <c r="M1340" s="414"/>
    </row>
    <row r="1341" spans="2:13" x14ac:dyDescent="0.3">
      <c r="B1341" s="414"/>
      <c r="C1341" s="438"/>
      <c r="D1341" s="414"/>
      <c r="E1341" s="414"/>
      <c r="F1341" s="414"/>
      <c r="G1341" s="414"/>
      <c r="H1341" s="414"/>
      <c r="I1341" s="414"/>
      <c r="J1341" s="414"/>
      <c r="K1341" s="414"/>
      <c r="L1341" s="414"/>
      <c r="M1341" s="414"/>
    </row>
    <row r="1342" spans="2:13" x14ac:dyDescent="0.3">
      <c r="B1342" s="414"/>
      <c r="C1342" s="438"/>
      <c r="D1342" s="414"/>
      <c r="E1342" s="414"/>
      <c r="F1342" s="414"/>
      <c r="G1342" s="414"/>
      <c r="H1342" s="414"/>
      <c r="I1342" s="414"/>
      <c r="J1342" s="414"/>
      <c r="K1342" s="414"/>
      <c r="L1342" s="414"/>
      <c r="M1342" s="414"/>
    </row>
    <row r="1343" spans="2:13" x14ac:dyDescent="0.3">
      <c r="B1343" s="414"/>
      <c r="C1343" s="438"/>
      <c r="D1343" s="414"/>
      <c r="E1343" s="414"/>
      <c r="F1343" s="414"/>
      <c r="G1343" s="414"/>
      <c r="H1343" s="414"/>
      <c r="I1343" s="414"/>
      <c r="J1343" s="414"/>
      <c r="K1343" s="414"/>
      <c r="L1343" s="414"/>
      <c r="M1343" s="414"/>
    </row>
    <row r="1344" spans="2:13" x14ac:dyDescent="0.3">
      <c r="B1344" s="414"/>
      <c r="C1344" s="438"/>
      <c r="D1344" s="414"/>
      <c r="E1344" s="414"/>
      <c r="F1344" s="414"/>
      <c r="G1344" s="414"/>
      <c r="H1344" s="414"/>
      <c r="I1344" s="414"/>
      <c r="J1344" s="414"/>
      <c r="K1344" s="414"/>
      <c r="L1344" s="414"/>
      <c r="M1344" s="414"/>
    </row>
    <row r="1345" spans="2:13" x14ac:dyDescent="0.3">
      <c r="B1345" s="414"/>
      <c r="C1345" s="438"/>
      <c r="D1345" s="414"/>
      <c r="E1345" s="414"/>
      <c r="F1345" s="414"/>
      <c r="G1345" s="414"/>
      <c r="H1345" s="414"/>
      <c r="I1345" s="414"/>
      <c r="J1345" s="414"/>
      <c r="K1345" s="414"/>
      <c r="L1345" s="414"/>
      <c r="M1345" s="414"/>
    </row>
    <row r="1346" spans="2:13" x14ac:dyDescent="0.3">
      <c r="B1346" s="414"/>
      <c r="C1346" s="438"/>
      <c r="D1346" s="414"/>
      <c r="E1346" s="414"/>
      <c r="F1346" s="414"/>
      <c r="G1346" s="414"/>
      <c r="H1346" s="414"/>
      <c r="I1346" s="414"/>
      <c r="J1346" s="414"/>
      <c r="K1346" s="414"/>
      <c r="L1346" s="414"/>
      <c r="M1346" s="414"/>
    </row>
    <row r="1347" spans="2:13" x14ac:dyDescent="0.3">
      <c r="B1347" s="414"/>
      <c r="C1347" s="438"/>
      <c r="D1347" s="414"/>
      <c r="E1347" s="414"/>
      <c r="F1347" s="414"/>
      <c r="G1347" s="414"/>
      <c r="H1347" s="414"/>
      <c r="I1347" s="414"/>
      <c r="J1347" s="414"/>
      <c r="K1347" s="414"/>
      <c r="L1347" s="414"/>
      <c r="M1347" s="414"/>
    </row>
    <row r="1348" spans="2:13" x14ac:dyDescent="0.3">
      <c r="B1348" s="414"/>
      <c r="C1348" s="438"/>
      <c r="D1348" s="414"/>
      <c r="E1348" s="414"/>
      <c r="F1348" s="414"/>
      <c r="G1348" s="414"/>
      <c r="H1348" s="414"/>
      <c r="I1348" s="414"/>
      <c r="J1348" s="414"/>
      <c r="K1348" s="414"/>
      <c r="L1348" s="414"/>
      <c r="M1348" s="414"/>
    </row>
    <row r="1349" spans="2:13" x14ac:dyDescent="0.3">
      <c r="B1349" s="414"/>
      <c r="C1349" s="438"/>
      <c r="D1349" s="414"/>
      <c r="E1349" s="414"/>
      <c r="F1349" s="414"/>
      <c r="G1349" s="414"/>
      <c r="H1349" s="414"/>
      <c r="I1349" s="414"/>
      <c r="J1349" s="414"/>
      <c r="K1349" s="414"/>
      <c r="L1349" s="414"/>
      <c r="M1349" s="414"/>
    </row>
    <row r="1350" spans="2:13" x14ac:dyDescent="0.3">
      <c r="B1350" s="414"/>
      <c r="C1350" s="438"/>
      <c r="D1350" s="414"/>
      <c r="E1350" s="414"/>
      <c r="F1350" s="414"/>
      <c r="G1350" s="414"/>
      <c r="H1350" s="414"/>
      <c r="I1350" s="414"/>
      <c r="J1350" s="414"/>
      <c r="K1350" s="414"/>
      <c r="L1350" s="414"/>
      <c r="M1350" s="414"/>
    </row>
    <row r="1351" spans="2:13" x14ac:dyDescent="0.3">
      <c r="B1351" s="414"/>
      <c r="C1351" s="438"/>
      <c r="D1351" s="414"/>
      <c r="E1351" s="414"/>
      <c r="F1351" s="414"/>
      <c r="G1351" s="414"/>
      <c r="H1351" s="414"/>
      <c r="I1351" s="414"/>
      <c r="J1351" s="414"/>
      <c r="K1351" s="414"/>
      <c r="L1351" s="414"/>
      <c r="M1351" s="414"/>
    </row>
    <row r="1352" spans="2:13" x14ac:dyDescent="0.3">
      <c r="B1352" s="414"/>
      <c r="C1352" s="438"/>
      <c r="D1352" s="414"/>
      <c r="E1352" s="414"/>
      <c r="F1352" s="414"/>
      <c r="G1352" s="414"/>
      <c r="H1352" s="414"/>
      <c r="I1352" s="414"/>
      <c r="J1352" s="414"/>
      <c r="K1352" s="414"/>
      <c r="L1352" s="414"/>
      <c r="M1352" s="414"/>
    </row>
    <row r="1353" spans="2:13" x14ac:dyDescent="0.3">
      <c r="B1353" s="414"/>
      <c r="C1353" s="438"/>
      <c r="D1353" s="414"/>
      <c r="E1353" s="414"/>
      <c r="F1353" s="414"/>
      <c r="G1353" s="414"/>
      <c r="H1353" s="414"/>
      <c r="I1353" s="414"/>
      <c r="J1353" s="414"/>
      <c r="K1353" s="414"/>
      <c r="L1353" s="414"/>
      <c r="M1353" s="414"/>
    </row>
    <row r="1354" spans="2:13" x14ac:dyDescent="0.3">
      <c r="B1354" s="414"/>
      <c r="C1354" s="438"/>
      <c r="D1354" s="414"/>
      <c r="E1354" s="414"/>
      <c r="F1354" s="414"/>
      <c r="G1354" s="414"/>
      <c r="H1354" s="414"/>
      <c r="I1354" s="414"/>
      <c r="J1354" s="414"/>
      <c r="K1354" s="414"/>
      <c r="L1354" s="414"/>
      <c r="M1354" s="414"/>
    </row>
    <row r="1355" spans="2:13" x14ac:dyDescent="0.3">
      <c r="B1355" s="414"/>
      <c r="C1355" s="438"/>
      <c r="D1355" s="414"/>
      <c r="E1355" s="414"/>
      <c r="F1355" s="414"/>
      <c r="G1355" s="414"/>
      <c r="H1355" s="414"/>
      <c r="I1355" s="414"/>
      <c r="J1355" s="414"/>
      <c r="K1355" s="414"/>
      <c r="L1355" s="414"/>
      <c r="M1355" s="414"/>
    </row>
    <row r="1356" spans="2:13" x14ac:dyDescent="0.3">
      <c r="B1356" s="414"/>
      <c r="C1356" s="438"/>
      <c r="D1356" s="414"/>
      <c r="E1356" s="414"/>
      <c r="F1356" s="414"/>
      <c r="G1356" s="414"/>
      <c r="H1356" s="414"/>
      <c r="I1356" s="414"/>
      <c r="J1356" s="414"/>
      <c r="K1356" s="414"/>
      <c r="L1356" s="414"/>
      <c r="M1356" s="414"/>
    </row>
    <row r="1357" spans="2:13" x14ac:dyDescent="0.3">
      <c r="B1357" s="414"/>
      <c r="C1357" s="438"/>
      <c r="D1357" s="414"/>
      <c r="E1357" s="414"/>
      <c r="F1357" s="414"/>
      <c r="G1357" s="414"/>
      <c r="H1357" s="414"/>
      <c r="I1357" s="414"/>
      <c r="J1357" s="414"/>
      <c r="K1357" s="414"/>
      <c r="L1357" s="414"/>
      <c r="M1357" s="414"/>
    </row>
  </sheetData>
  <sheetProtection algorithmName="SHA-512" hashValue="o5F01wDVsYlBPxbehOqaL27pXXZw8przQFLGt9Mbd79ulbi4O+PnY2LP5XjfwkgP3Tf3gw86RK6bjk5Kj/iBcA==" saltValue="rs9gOBRpJlm8V45GobRHVA==" spinCount="100000" sheet="1" selectLockedCells="1"/>
  <mergeCells count="12">
    <mergeCell ref="B27:H27"/>
    <mergeCell ref="B8:M8"/>
    <mergeCell ref="C9:M9"/>
    <mergeCell ref="C10:F10"/>
    <mergeCell ref="G10:G12"/>
    <mergeCell ref="H10:H11"/>
    <mergeCell ref="I10:I11"/>
    <mergeCell ref="J10:J11"/>
    <mergeCell ref="K10:K11"/>
    <mergeCell ref="M10:M11"/>
    <mergeCell ref="C12:F12"/>
    <mergeCell ref="L10:L11"/>
  </mergeCells>
  <printOptions horizontalCentered="1"/>
  <pageMargins left="0.70866141732283472" right="0.15748031496062992" top="0.78740157480314965" bottom="0.47244094488188981" header="0.51181102362204722" footer="0.47244094488188981"/>
  <pageSetup paperSize="9" scale="67" orientation="portrait" r:id="rId1"/>
  <headerFooter alignWithMargins="0"/>
  <ignoredErrors>
    <ignoredError sqref="M25 H25:K25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L1863"/>
  <sheetViews>
    <sheetView topLeftCell="A16" zoomScale="90" zoomScaleNormal="90" workbookViewId="0">
      <selection activeCell="K5" sqref="K5"/>
    </sheetView>
  </sheetViews>
  <sheetFormatPr baseColWidth="10" defaultColWidth="12" defaultRowHeight="13.8" x14ac:dyDescent="0.3"/>
  <cols>
    <col min="1" max="1" width="19.33203125" style="1037" customWidth="1"/>
    <col min="2" max="2" width="23.5546875" style="1037" customWidth="1"/>
    <col min="3" max="3" width="12" style="1037"/>
    <col min="4" max="4" width="14.88671875" style="1037" bestFit="1" customWidth="1"/>
    <col min="5" max="5" width="12" style="1037"/>
    <col min="6" max="6" width="3.44140625" style="1037" customWidth="1"/>
    <col min="7" max="7" width="16" style="1037" bestFit="1" customWidth="1"/>
    <col min="8" max="8" width="16" style="1037" customWidth="1"/>
    <col min="9" max="9" width="18.5546875" style="1037" customWidth="1"/>
    <col min="10" max="10" width="1.109375" style="1037" customWidth="1"/>
    <col min="11" max="11" width="16.44140625" style="1037" customWidth="1"/>
    <col min="12" max="254" width="12" style="67"/>
    <col min="255" max="255" width="19.33203125" style="67" customWidth="1"/>
    <col min="256" max="256" width="23.5546875" style="67" customWidth="1"/>
    <col min="257" max="257" width="12" style="67"/>
    <col min="258" max="258" width="14.88671875" style="67" bestFit="1" customWidth="1"/>
    <col min="259" max="259" width="12" style="67"/>
    <col min="260" max="260" width="3.44140625" style="67" customWidth="1"/>
    <col min="261" max="261" width="16" style="67" bestFit="1" customWidth="1"/>
    <col min="262" max="262" width="16" style="67" customWidth="1"/>
    <col min="263" max="263" width="18.5546875" style="67" customWidth="1"/>
    <col min="264" max="264" width="1.109375" style="67" customWidth="1"/>
    <col min="265" max="265" width="16.44140625" style="67" customWidth="1"/>
    <col min="266" max="266" width="12" style="67"/>
    <col min="267" max="268" width="13.109375" style="67" bestFit="1" customWidth="1"/>
    <col min="269" max="510" width="12" style="67"/>
    <col min="511" max="511" width="19.33203125" style="67" customWidth="1"/>
    <col min="512" max="512" width="23.5546875" style="67" customWidth="1"/>
    <col min="513" max="513" width="12" style="67"/>
    <col min="514" max="514" width="14.88671875" style="67" bestFit="1" customWidth="1"/>
    <col min="515" max="515" width="12" style="67"/>
    <col min="516" max="516" width="3.44140625" style="67" customWidth="1"/>
    <col min="517" max="517" width="16" style="67" bestFit="1" customWidth="1"/>
    <col min="518" max="518" width="16" style="67" customWidth="1"/>
    <col min="519" max="519" width="18.5546875" style="67" customWidth="1"/>
    <col min="520" max="520" width="1.109375" style="67" customWidth="1"/>
    <col min="521" max="521" width="16.44140625" style="67" customWidth="1"/>
    <col min="522" max="522" width="12" style="67"/>
    <col min="523" max="524" width="13.109375" style="67" bestFit="1" customWidth="1"/>
    <col min="525" max="766" width="12" style="67"/>
    <col min="767" max="767" width="19.33203125" style="67" customWidth="1"/>
    <col min="768" max="768" width="23.5546875" style="67" customWidth="1"/>
    <col min="769" max="769" width="12" style="67"/>
    <col min="770" max="770" width="14.88671875" style="67" bestFit="1" customWidth="1"/>
    <col min="771" max="771" width="12" style="67"/>
    <col min="772" max="772" width="3.44140625" style="67" customWidth="1"/>
    <col min="773" max="773" width="16" style="67" bestFit="1" customWidth="1"/>
    <col min="774" max="774" width="16" style="67" customWidth="1"/>
    <col min="775" max="775" width="18.5546875" style="67" customWidth="1"/>
    <col min="776" max="776" width="1.109375" style="67" customWidth="1"/>
    <col min="777" max="777" width="16.44140625" style="67" customWidth="1"/>
    <col min="778" max="778" width="12" style="67"/>
    <col min="779" max="780" width="13.109375" style="67" bestFit="1" customWidth="1"/>
    <col min="781" max="1022" width="12" style="67"/>
    <col min="1023" max="1023" width="19.33203125" style="67" customWidth="1"/>
    <col min="1024" max="1024" width="23.5546875" style="67" customWidth="1"/>
    <col min="1025" max="1025" width="12" style="67"/>
    <col min="1026" max="1026" width="14.88671875" style="67" bestFit="1" customWidth="1"/>
    <col min="1027" max="1027" width="12" style="67"/>
    <col min="1028" max="1028" width="3.44140625" style="67" customWidth="1"/>
    <col min="1029" max="1029" width="16" style="67" bestFit="1" customWidth="1"/>
    <col min="1030" max="1030" width="16" style="67" customWidth="1"/>
    <col min="1031" max="1031" width="18.5546875" style="67" customWidth="1"/>
    <col min="1032" max="1032" width="1.109375" style="67" customWidth="1"/>
    <col min="1033" max="1033" width="16.44140625" style="67" customWidth="1"/>
    <col min="1034" max="1034" width="12" style="67"/>
    <col min="1035" max="1036" width="13.109375" style="67" bestFit="1" customWidth="1"/>
    <col min="1037" max="1278" width="12" style="67"/>
    <col min="1279" max="1279" width="19.33203125" style="67" customWidth="1"/>
    <col min="1280" max="1280" width="23.5546875" style="67" customWidth="1"/>
    <col min="1281" max="1281" width="12" style="67"/>
    <col min="1282" max="1282" width="14.88671875" style="67" bestFit="1" customWidth="1"/>
    <col min="1283" max="1283" width="12" style="67"/>
    <col min="1284" max="1284" width="3.44140625" style="67" customWidth="1"/>
    <col min="1285" max="1285" width="16" style="67" bestFit="1" customWidth="1"/>
    <col min="1286" max="1286" width="16" style="67" customWidth="1"/>
    <col min="1287" max="1287" width="18.5546875" style="67" customWidth="1"/>
    <col min="1288" max="1288" width="1.109375" style="67" customWidth="1"/>
    <col min="1289" max="1289" width="16.44140625" style="67" customWidth="1"/>
    <col min="1290" max="1290" width="12" style="67"/>
    <col min="1291" max="1292" width="13.109375" style="67" bestFit="1" customWidth="1"/>
    <col min="1293" max="1534" width="12" style="67"/>
    <col min="1535" max="1535" width="19.33203125" style="67" customWidth="1"/>
    <col min="1536" max="1536" width="23.5546875" style="67" customWidth="1"/>
    <col min="1537" max="1537" width="12" style="67"/>
    <col min="1538" max="1538" width="14.88671875" style="67" bestFit="1" customWidth="1"/>
    <col min="1539" max="1539" width="12" style="67"/>
    <col min="1540" max="1540" width="3.44140625" style="67" customWidth="1"/>
    <col min="1541" max="1541" width="16" style="67" bestFit="1" customWidth="1"/>
    <col min="1542" max="1542" width="16" style="67" customWidth="1"/>
    <col min="1543" max="1543" width="18.5546875" style="67" customWidth="1"/>
    <col min="1544" max="1544" width="1.109375" style="67" customWidth="1"/>
    <col min="1545" max="1545" width="16.44140625" style="67" customWidth="1"/>
    <col min="1546" max="1546" width="12" style="67"/>
    <col min="1547" max="1548" width="13.109375" style="67" bestFit="1" customWidth="1"/>
    <col min="1549" max="1790" width="12" style="67"/>
    <col min="1791" max="1791" width="19.33203125" style="67" customWidth="1"/>
    <col min="1792" max="1792" width="23.5546875" style="67" customWidth="1"/>
    <col min="1793" max="1793" width="12" style="67"/>
    <col min="1794" max="1794" width="14.88671875" style="67" bestFit="1" customWidth="1"/>
    <col min="1795" max="1795" width="12" style="67"/>
    <col min="1796" max="1796" width="3.44140625" style="67" customWidth="1"/>
    <col min="1797" max="1797" width="16" style="67" bestFit="1" customWidth="1"/>
    <col min="1798" max="1798" width="16" style="67" customWidth="1"/>
    <col min="1799" max="1799" width="18.5546875" style="67" customWidth="1"/>
    <col min="1800" max="1800" width="1.109375" style="67" customWidth="1"/>
    <col min="1801" max="1801" width="16.44140625" style="67" customWidth="1"/>
    <col min="1802" max="1802" width="12" style="67"/>
    <col min="1803" max="1804" width="13.109375" style="67" bestFit="1" customWidth="1"/>
    <col min="1805" max="2046" width="12" style="67"/>
    <col min="2047" max="2047" width="19.33203125" style="67" customWidth="1"/>
    <col min="2048" max="2048" width="23.5546875" style="67" customWidth="1"/>
    <col min="2049" max="2049" width="12" style="67"/>
    <col min="2050" max="2050" width="14.88671875" style="67" bestFit="1" customWidth="1"/>
    <col min="2051" max="2051" width="12" style="67"/>
    <col min="2052" max="2052" width="3.44140625" style="67" customWidth="1"/>
    <col min="2053" max="2053" width="16" style="67" bestFit="1" customWidth="1"/>
    <col min="2054" max="2054" width="16" style="67" customWidth="1"/>
    <col min="2055" max="2055" width="18.5546875" style="67" customWidth="1"/>
    <col min="2056" max="2056" width="1.109375" style="67" customWidth="1"/>
    <col min="2057" max="2057" width="16.44140625" style="67" customWidth="1"/>
    <col min="2058" max="2058" width="12" style="67"/>
    <col min="2059" max="2060" width="13.109375" style="67" bestFit="1" customWidth="1"/>
    <col min="2061" max="2302" width="12" style="67"/>
    <col min="2303" max="2303" width="19.33203125" style="67" customWidth="1"/>
    <col min="2304" max="2304" width="23.5546875" style="67" customWidth="1"/>
    <col min="2305" max="2305" width="12" style="67"/>
    <col min="2306" max="2306" width="14.88671875" style="67" bestFit="1" customWidth="1"/>
    <col min="2307" max="2307" width="12" style="67"/>
    <col min="2308" max="2308" width="3.44140625" style="67" customWidth="1"/>
    <col min="2309" max="2309" width="16" style="67" bestFit="1" customWidth="1"/>
    <col min="2310" max="2310" width="16" style="67" customWidth="1"/>
    <col min="2311" max="2311" width="18.5546875" style="67" customWidth="1"/>
    <col min="2312" max="2312" width="1.109375" style="67" customWidth="1"/>
    <col min="2313" max="2313" width="16.44140625" style="67" customWidth="1"/>
    <col min="2314" max="2314" width="12" style="67"/>
    <col min="2315" max="2316" width="13.109375" style="67" bestFit="1" customWidth="1"/>
    <col min="2317" max="2558" width="12" style="67"/>
    <col min="2559" max="2559" width="19.33203125" style="67" customWidth="1"/>
    <col min="2560" max="2560" width="23.5546875" style="67" customWidth="1"/>
    <col min="2561" max="2561" width="12" style="67"/>
    <col min="2562" max="2562" width="14.88671875" style="67" bestFit="1" customWidth="1"/>
    <col min="2563" max="2563" width="12" style="67"/>
    <col min="2564" max="2564" width="3.44140625" style="67" customWidth="1"/>
    <col min="2565" max="2565" width="16" style="67" bestFit="1" customWidth="1"/>
    <col min="2566" max="2566" width="16" style="67" customWidth="1"/>
    <col min="2567" max="2567" width="18.5546875" style="67" customWidth="1"/>
    <col min="2568" max="2568" width="1.109375" style="67" customWidth="1"/>
    <col min="2569" max="2569" width="16.44140625" style="67" customWidth="1"/>
    <col min="2570" max="2570" width="12" style="67"/>
    <col min="2571" max="2572" width="13.109375" style="67" bestFit="1" customWidth="1"/>
    <col min="2573" max="2814" width="12" style="67"/>
    <col min="2815" max="2815" width="19.33203125" style="67" customWidth="1"/>
    <col min="2816" max="2816" width="23.5546875" style="67" customWidth="1"/>
    <col min="2817" max="2817" width="12" style="67"/>
    <col min="2818" max="2818" width="14.88671875" style="67" bestFit="1" customWidth="1"/>
    <col min="2819" max="2819" width="12" style="67"/>
    <col min="2820" max="2820" width="3.44140625" style="67" customWidth="1"/>
    <col min="2821" max="2821" width="16" style="67" bestFit="1" customWidth="1"/>
    <col min="2822" max="2822" width="16" style="67" customWidth="1"/>
    <col min="2823" max="2823" width="18.5546875" style="67" customWidth="1"/>
    <col min="2824" max="2824" width="1.109375" style="67" customWidth="1"/>
    <col min="2825" max="2825" width="16.44140625" style="67" customWidth="1"/>
    <col min="2826" max="2826" width="12" style="67"/>
    <col min="2827" max="2828" width="13.109375" style="67" bestFit="1" customWidth="1"/>
    <col min="2829" max="3070" width="12" style="67"/>
    <col min="3071" max="3071" width="19.33203125" style="67" customWidth="1"/>
    <col min="3072" max="3072" width="23.5546875" style="67" customWidth="1"/>
    <col min="3073" max="3073" width="12" style="67"/>
    <col min="3074" max="3074" width="14.88671875" style="67" bestFit="1" customWidth="1"/>
    <col min="3075" max="3075" width="12" style="67"/>
    <col min="3076" max="3076" width="3.44140625" style="67" customWidth="1"/>
    <col min="3077" max="3077" width="16" style="67" bestFit="1" customWidth="1"/>
    <col min="3078" max="3078" width="16" style="67" customWidth="1"/>
    <col min="3079" max="3079" width="18.5546875" style="67" customWidth="1"/>
    <col min="3080" max="3080" width="1.109375" style="67" customWidth="1"/>
    <col min="3081" max="3081" width="16.44140625" style="67" customWidth="1"/>
    <col min="3082" max="3082" width="12" style="67"/>
    <col min="3083" max="3084" width="13.109375" style="67" bestFit="1" customWidth="1"/>
    <col min="3085" max="3326" width="12" style="67"/>
    <col min="3327" max="3327" width="19.33203125" style="67" customWidth="1"/>
    <col min="3328" max="3328" width="23.5546875" style="67" customWidth="1"/>
    <col min="3329" max="3329" width="12" style="67"/>
    <col min="3330" max="3330" width="14.88671875" style="67" bestFit="1" customWidth="1"/>
    <col min="3331" max="3331" width="12" style="67"/>
    <col min="3332" max="3332" width="3.44140625" style="67" customWidth="1"/>
    <col min="3333" max="3333" width="16" style="67" bestFit="1" customWidth="1"/>
    <col min="3334" max="3334" width="16" style="67" customWidth="1"/>
    <col min="3335" max="3335" width="18.5546875" style="67" customWidth="1"/>
    <col min="3336" max="3336" width="1.109375" style="67" customWidth="1"/>
    <col min="3337" max="3337" width="16.44140625" style="67" customWidth="1"/>
    <col min="3338" max="3338" width="12" style="67"/>
    <col min="3339" max="3340" width="13.109375" style="67" bestFit="1" customWidth="1"/>
    <col min="3341" max="3582" width="12" style="67"/>
    <col min="3583" max="3583" width="19.33203125" style="67" customWidth="1"/>
    <col min="3584" max="3584" width="23.5546875" style="67" customWidth="1"/>
    <col min="3585" max="3585" width="12" style="67"/>
    <col min="3586" max="3586" width="14.88671875" style="67" bestFit="1" customWidth="1"/>
    <col min="3587" max="3587" width="12" style="67"/>
    <col min="3588" max="3588" width="3.44140625" style="67" customWidth="1"/>
    <col min="3589" max="3589" width="16" style="67" bestFit="1" customWidth="1"/>
    <col min="3590" max="3590" width="16" style="67" customWidth="1"/>
    <col min="3591" max="3591" width="18.5546875" style="67" customWidth="1"/>
    <col min="3592" max="3592" width="1.109375" style="67" customWidth="1"/>
    <col min="3593" max="3593" width="16.44140625" style="67" customWidth="1"/>
    <col min="3594" max="3594" width="12" style="67"/>
    <col min="3595" max="3596" width="13.109375" style="67" bestFit="1" customWidth="1"/>
    <col min="3597" max="3838" width="12" style="67"/>
    <col min="3839" max="3839" width="19.33203125" style="67" customWidth="1"/>
    <col min="3840" max="3840" width="23.5546875" style="67" customWidth="1"/>
    <col min="3841" max="3841" width="12" style="67"/>
    <col min="3842" max="3842" width="14.88671875" style="67" bestFit="1" customWidth="1"/>
    <col min="3843" max="3843" width="12" style="67"/>
    <col min="3844" max="3844" width="3.44140625" style="67" customWidth="1"/>
    <col min="3845" max="3845" width="16" style="67" bestFit="1" customWidth="1"/>
    <col min="3846" max="3846" width="16" style="67" customWidth="1"/>
    <col min="3847" max="3847" width="18.5546875" style="67" customWidth="1"/>
    <col min="3848" max="3848" width="1.109375" style="67" customWidth="1"/>
    <col min="3849" max="3849" width="16.44140625" style="67" customWidth="1"/>
    <col min="3850" max="3850" width="12" style="67"/>
    <col min="3851" max="3852" width="13.109375" style="67" bestFit="1" customWidth="1"/>
    <col min="3853" max="4094" width="12" style="67"/>
    <col min="4095" max="4095" width="19.33203125" style="67" customWidth="1"/>
    <col min="4096" max="4096" width="23.5546875" style="67" customWidth="1"/>
    <col min="4097" max="4097" width="12" style="67"/>
    <col min="4098" max="4098" width="14.88671875" style="67" bestFit="1" customWidth="1"/>
    <col min="4099" max="4099" width="12" style="67"/>
    <col min="4100" max="4100" width="3.44140625" style="67" customWidth="1"/>
    <col min="4101" max="4101" width="16" style="67" bestFit="1" customWidth="1"/>
    <col min="4102" max="4102" width="16" style="67" customWidth="1"/>
    <col min="4103" max="4103" width="18.5546875" style="67" customWidth="1"/>
    <col min="4104" max="4104" width="1.109375" style="67" customWidth="1"/>
    <col min="4105" max="4105" width="16.44140625" style="67" customWidth="1"/>
    <col min="4106" max="4106" width="12" style="67"/>
    <col min="4107" max="4108" width="13.109375" style="67" bestFit="1" customWidth="1"/>
    <col min="4109" max="4350" width="12" style="67"/>
    <col min="4351" max="4351" width="19.33203125" style="67" customWidth="1"/>
    <col min="4352" max="4352" width="23.5546875" style="67" customWidth="1"/>
    <col min="4353" max="4353" width="12" style="67"/>
    <col min="4354" max="4354" width="14.88671875" style="67" bestFit="1" customWidth="1"/>
    <col min="4355" max="4355" width="12" style="67"/>
    <col min="4356" max="4356" width="3.44140625" style="67" customWidth="1"/>
    <col min="4357" max="4357" width="16" style="67" bestFit="1" customWidth="1"/>
    <col min="4358" max="4358" width="16" style="67" customWidth="1"/>
    <col min="4359" max="4359" width="18.5546875" style="67" customWidth="1"/>
    <col min="4360" max="4360" width="1.109375" style="67" customWidth="1"/>
    <col min="4361" max="4361" width="16.44140625" style="67" customWidth="1"/>
    <col min="4362" max="4362" width="12" style="67"/>
    <col min="4363" max="4364" width="13.109375" style="67" bestFit="1" customWidth="1"/>
    <col min="4365" max="4606" width="12" style="67"/>
    <col min="4607" max="4607" width="19.33203125" style="67" customWidth="1"/>
    <col min="4608" max="4608" width="23.5546875" style="67" customWidth="1"/>
    <col min="4609" max="4609" width="12" style="67"/>
    <col min="4610" max="4610" width="14.88671875" style="67" bestFit="1" customWidth="1"/>
    <col min="4611" max="4611" width="12" style="67"/>
    <col min="4612" max="4612" width="3.44140625" style="67" customWidth="1"/>
    <col min="4613" max="4613" width="16" style="67" bestFit="1" customWidth="1"/>
    <col min="4614" max="4614" width="16" style="67" customWidth="1"/>
    <col min="4615" max="4615" width="18.5546875" style="67" customWidth="1"/>
    <col min="4616" max="4616" width="1.109375" style="67" customWidth="1"/>
    <col min="4617" max="4617" width="16.44140625" style="67" customWidth="1"/>
    <col min="4618" max="4618" width="12" style="67"/>
    <col min="4619" max="4620" width="13.109375" style="67" bestFit="1" customWidth="1"/>
    <col min="4621" max="4862" width="12" style="67"/>
    <col min="4863" max="4863" width="19.33203125" style="67" customWidth="1"/>
    <col min="4864" max="4864" width="23.5546875" style="67" customWidth="1"/>
    <col min="4865" max="4865" width="12" style="67"/>
    <col min="4866" max="4866" width="14.88671875" style="67" bestFit="1" customWidth="1"/>
    <col min="4867" max="4867" width="12" style="67"/>
    <col min="4868" max="4868" width="3.44140625" style="67" customWidth="1"/>
    <col min="4869" max="4869" width="16" style="67" bestFit="1" customWidth="1"/>
    <col min="4870" max="4870" width="16" style="67" customWidth="1"/>
    <col min="4871" max="4871" width="18.5546875" style="67" customWidth="1"/>
    <col min="4872" max="4872" width="1.109375" style="67" customWidth="1"/>
    <col min="4873" max="4873" width="16.44140625" style="67" customWidth="1"/>
    <col min="4874" max="4874" width="12" style="67"/>
    <col min="4875" max="4876" width="13.109375" style="67" bestFit="1" customWidth="1"/>
    <col min="4877" max="5118" width="12" style="67"/>
    <col min="5119" max="5119" width="19.33203125" style="67" customWidth="1"/>
    <col min="5120" max="5120" width="23.5546875" style="67" customWidth="1"/>
    <col min="5121" max="5121" width="12" style="67"/>
    <col min="5122" max="5122" width="14.88671875" style="67" bestFit="1" customWidth="1"/>
    <col min="5123" max="5123" width="12" style="67"/>
    <col min="5124" max="5124" width="3.44140625" style="67" customWidth="1"/>
    <col min="5125" max="5125" width="16" style="67" bestFit="1" customWidth="1"/>
    <col min="5126" max="5126" width="16" style="67" customWidth="1"/>
    <col min="5127" max="5127" width="18.5546875" style="67" customWidth="1"/>
    <col min="5128" max="5128" width="1.109375" style="67" customWidth="1"/>
    <col min="5129" max="5129" width="16.44140625" style="67" customWidth="1"/>
    <col min="5130" max="5130" width="12" style="67"/>
    <col min="5131" max="5132" width="13.109375" style="67" bestFit="1" customWidth="1"/>
    <col min="5133" max="5374" width="12" style="67"/>
    <col min="5375" max="5375" width="19.33203125" style="67" customWidth="1"/>
    <col min="5376" max="5376" width="23.5546875" style="67" customWidth="1"/>
    <col min="5377" max="5377" width="12" style="67"/>
    <col min="5378" max="5378" width="14.88671875" style="67" bestFit="1" customWidth="1"/>
    <col min="5379" max="5379" width="12" style="67"/>
    <col min="5380" max="5380" width="3.44140625" style="67" customWidth="1"/>
    <col min="5381" max="5381" width="16" style="67" bestFit="1" customWidth="1"/>
    <col min="5382" max="5382" width="16" style="67" customWidth="1"/>
    <col min="5383" max="5383" width="18.5546875" style="67" customWidth="1"/>
    <col min="5384" max="5384" width="1.109375" style="67" customWidth="1"/>
    <col min="5385" max="5385" width="16.44140625" style="67" customWidth="1"/>
    <col min="5386" max="5386" width="12" style="67"/>
    <col min="5387" max="5388" width="13.109375" style="67" bestFit="1" customWidth="1"/>
    <col min="5389" max="5630" width="12" style="67"/>
    <col min="5631" max="5631" width="19.33203125" style="67" customWidth="1"/>
    <col min="5632" max="5632" width="23.5546875" style="67" customWidth="1"/>
    <col min="5633" max="5633" width="12" style="67"/>
    <col min="5634" max="5634" width="14.88671875" style="67" bestFit="1" customWidth="1"/>
    <col min="5635" max="5635" width="12" style="67"/>
    <col min="5636" max="5636" width="3.44140625" style="67" customWidth="1"/>
    <col min="5637" max="5637" width="16" style="67" bestFit="1" customWidth="1"/>
    <col min="5638" max="5638" width="16" style="67" customWidth="1"/>
    <col min="5639" max="5639" width="18.5546875" style="67" customWidth="1"/>
    <col min="5640" max="5640" width="1.109375" style="67" customWidth="1"/>
    <col min="5641" max="5641" width="16.44140625" style="67" customWidth="1"/>
    <col min="5642" max="5642" width="12" style="67"/>
    <col min="5643" max="5644" width="13.109375" style="67" bestFit="1" customWidth="1"/>
    <col min="5645" max="5886" width="12" style="67"/>
    <col min="5887" max="5887" width="19.33203125" style="67" customWidth="1"/>
    <col min="5888" max="5888" width="23.5546875" style="67" customWidth="1"/>
    <col min="5889" max="5889" width="12" style="67"/>
    <col min="5890" max="5890" width="14.88671875" style="67" bestFit="1" customWidth="1"/>
    <col min="5891" max="5891" width="12" style="67"/>
    <col min="5892" max="5892" width="3.44140625" style="67" customWidth="1"/>
    <col min="5893" max="5893" width="16" style="67" bestFit="1" customWidth="1"/>
    <col min="5894" max="5894" width="16" style="67" customWidth="1"/>
    <col min="5895" max="5895" width="18.5546875" style="67" customWidth="1"/>
    <col min="5896" max="5896" width="1.109375" style="67" customWidth="1"/>
    <col min="5897" max="5897" width="16.44140625" style="67" customWidth="1"/>
    <col min="5898" max="5898" width="12" style="67"/>
    <col min="5899" max="5900" width="13.109375" style="67" bestFit="1" customWidth="1"/>
    <col min="5901" max="6142" width="12" style="67"/>
    <col min="6143" max="6143" width="19.33203125" style="67" customWidth="1"/>
    <col min="6144" max="6144" width="23.5546875" style="67" customWidth="1"/>
    <col min="6145" max="6145" width="12" style="67"/>
    <col min="6146" max="6146" width="14.88671875" style="67" bestFit="1" customWidth="1"/>
    <col min="6147" max="6147" width="12" style="67"/>
    <col min="6148" max="6148" width="3.44140625" style="67" customWidth="1"/>
    <col min="6149" max="6149" width="16" style="67" bestFit="1" customWidth="1"/>
    <col min="6150" max="6150" width="16" style="67" customWidth="1"/>
    <col min="6151" max="6151" width="18.5546875" style="67" customWidth="1"/>
    <col min="6152" max="6152" width="1.109375" style="67" customWidth="1"/>
    <col min="6153" max="6153" width="16.44140625" style="67" customWidth="1"/>
    <col min="6154" max="6154" width="12" style="67"/>
    <col min="6155" max="6156" width="13.109375" style="67" bestFit="1" customWidth="1"/>
    <col min="6157" max="6398" width="12" style="67"/>
    <col min="6399" max="6399" width="19.33203125" style="67" customWidth="1"/>
    <col min="6400" max="6400" width="23.5546875" style="67" customWidth="1"/>
    <col min="6401" max="6401" width="12" style="67"/>
    <col min="6402" max="6402" width="14.88671875" style="67" bestFit="1" customWidth="1"/>
    <col min="6403" max="6403" width="12" style="67"/>
    <col min="6404" max="6404" width="3.44140625" style="67" customWidth="1"/>
    <col min="6405" max="6405" width="16" style="67" bestFit="1" customWidth="1"/>
    <col min="6406" max="6406" width="16" style="67" customWidth="1"/>
    <col min="6407" max="6407" width="18.5546875" style="67" customWidth="1"/>
    <col min="6408" max="6408" width="1.109375" style="67" customWidth="1"/>
    <col min="6409" max="6409" width="16.44140625" style="67" customWidth="1"/>
    <col min="6410" max="6410" width="12" style="67"/>
    <col min="6411" max="6412" width="13.109375" style="67" bestFit="1" customWidth="1"/>
    <col min="6413" max="6654" width="12" style="67"/>
    <col min="6655" max="6655" width="19.33203125" style="67" customWidth="1"/>
    <col min="6656" max="6656" width="23.5546875" style="67" customWidth="1"/>
    <col min="6657" max="6657" width="12" style="67"/>
    <col min="6658" max="6658" width="14.88671875" style="67" bestFit="1" customWidth="1"/>
    <col min="6659" max="6659" width="12" style="67"/>
    <col min="6660" max="6660" width="3.44140625" style="67" customWidth="1"/>
    <col min="6661" max="6661" width="16" style="67" bestFit="1" customWidth="1"/>
    <col min="6662" max="6662" width="16" style="67" customWidth="1"/>
    <col min="6663" max="6663" width="18.5546875" style="67" customWidth="1"/>
    <col min="6664" max="6664" width="1.109375" style="67" customWidth="1"/>
    <col min="6665" max="6665" width="16.44140625" style="67" customWidth="1"/>
    <col min="6666" max="6666" width="12" style="67"/>
    <col min="6667" max="6668" width="13.109375" style="67" bestFit="1" customWidth="1"/>
    <col min="6669" max="6910" width="12" style="67"/>
    <col min="6911" max="6911" width="19.33203125" style="67" customWidth="1"/>
    <col min="6912" max="6912" width="23.5546875" style="67" customWidth="1"/>
    <col min="6913" max="6913" width="12" style="67"/>
    <col min="6914" max="6914" width="14.88671875" style="67" bestFit="1" customWidth="1"/>
    <col min="6915" max="6915" width="12" style="67"/>
    <col min="6916" max="6916" width="3.44140625" style="67" customWidth="1"/>
    <col min="6917" max="6917" width="16" style="67" bestFit="1" customWidth="1"/>
    <col min="6918" max="6918" width="16" style="67" customWidth="1"/>
    <col min="6919" max="6919" width="18.5546875" style="67" customWidth="1"/>
    <col min="6920" max="6920" width="1.109375" style="67" customWidth="1"/>
    <col min="6921" max="6921" width="16.44140625" style="67" customWidth="1"/>
    <col min="6922" max="6922" width="12" style="67"/>
    <col min="6923" max="6924" width="13.109375" style="67" bestFit="1" customWidth="1"/>
    <col min="6925" max="7166" width="12" style="67"/>
    <col min="7167" max="7167" width="19.33203125" style="67" customWidth="1"/>
    <col min="7168" max="7168" width="23.5546875" style="67" customWidth="1"/>
    <col min="7169" max="7169" width="12" style="67"/>
    <col min="7170" max="7170" width="14.88671875" style="67" bestFit="1" customWidth="1"/>
    <col min="7171" max="7171" width="12" style="67"/>
    <col min="7172" max="7172" width="3.44140625" style="67" customWidth="1"/>
    <col min="7173" max="7173" width="16" style="67" bestFit="1" customWidth="1"/>
    <col min="7174" max="7174" width="16" style="67" customWidth="1"/>
    <col min="7175" max="7175" width="18.5546875" style="67" customWidth="1"/>
    <col min="7176" max="7176" width="1.109375" style="67" customWidth="1"/>
    <col min="7177" max="7177" width="16.44140625" style="67" customWidth="1"/>
    <col min="7178" max="7178" width="12" style="67"/>
    <col min="7179" max="7180" width="13.109375" style="67" bestFit="1" customWidth="1"/>
    <col min="7181" max="7422" width="12" style="67"/>
    <col min="7423" max="7423" width="19.33203125" style="67" customWidth="1"/>
    <col min="7424" max="7424" width="23.5546875" style="67" customWidth="1"/>
    <col min="7425" max="7425" width="12" style="67"/>
    <col min="7426" max="7426" width="14.88671875" style="67" bestFit="1" customWidth="1"/>
    <col min="7427" max="7427" width="12" style="67"/>
    <col min="7428" max="7428" width="3.44140625" style="67" customWidth="1"/>
    <col min="7429" max="7429" width="16" style="67" bestFit="1" customWidth="1"/>
    <col min="7430" max="7430" width="16" style="67" customWidth="1"/>
    <col min="7431" max="7431" width="18.5546875" style="67" customWidth="1"/>
    <col min="7432" max="7432" width="1.109375" style="67" customWidth="1"/>
    <col min="7433" max="7433" width="16.44140625" style="67" customWidth="1"/>
    <col min="7434" max="7434" width="12" style="67"/>
    <col min="7435" max="7436" width="13.109375" style="67" bestFit="1" customWidth="1"/>
    <col min="7437" max="7678" width="12" style="67"/>
    <col min="7679" max="7679" width="19.33203125" style="67" customWidth="1"/>
    <col min="7680" max="7680" width="23.5546875" style="67" customWidth="1"/>
    <col min="7681" max="7681" width="12" style="67"/>
    <col min="7682" max="7682" width="14.88671875" style="67" bestFit="1" customWidth="1"/>
    <col min="7683" max="7683" width="12" style="67"/>
    <col min="7684" max="7684" width="3.44140625" style="67" customWidth="1"/>
    <col min="7685" max="7685" width="16" style="67" bestFit="1" customWidth="1"/>
    <col min="7686" max="7686" width="16" style="67" customWidth="1"/>
    <col min="7687" max="7687" width="18.5546875" style="67" customWidth="1"/>
    <col min="7688" max="7688" width="1.109375" style="67" customWidth="1"/>
    <col min="7689" max="7689" width="16.44140625" style="67" customWidth="1"/>
    <col min="7690" max="7690" width="12" style="67"/>
    <col min="7691" max="7692" width="13.109375" style="67" bestFit="1" customWidth="1"/>
    <col min="7693" max="7934" width="12" style="67"/>
    <col min="7935" max="7935" width="19.33203125" style="67" customWidth="1"/>
    <col min="7936" max="7936" width="23.5546875" style="67" customWidth="1"/>
    <col min="7937" max="7937" width="12" style="67"/>
    <col min="7938" max="7938" width="14.88671875" style="67" bestFit="1" customWidth="1"/>
    <col min="7939" max="7939" width="12" style="67"/>
    <col min="7940" max="7940" width="3.44140625" style="67" customWidth="1"/>
    <col min="7941" max="7941" width="16" style="67" bestFit="1" customWidth="1"/>
    <col min="7942" max="7942" width="16" style="67" customWidth="1"/>
    <col min="7943" max="7943" width="18.5546875" style="67" customWidth="1"/>
    <col min="7944" max="7944" width="1.109375" style="67" customWidth="1"/>
    <col min="7945" max="7945" width="16.44140625" style="67" customWidth="1"/>
    <col min="7946" max="7946" width="12" style="67"/>
    <col min="7947" max="7948" width="13.109375" style="67" bestFit="1" customWidth="1"/>
    <col min="7949" max="8190" width="12" style="67"/>
    <col min="8191" max="8191" width="19.33203125" style="67" customWidth="1"/>
    <col min="8192" max="8192" width="23.5546875" style="67" customWidth="1"/>
    <col min="8193" max="8193" width="12" style="67"/>
    <col min="8194" max="8194" width="14.88671875" style="67" bestFit="1" customWidth="1"/>
    <col min="8195" max="8195" width="12" style="67"/>
    <col min="8196" max="8196" width="3.44140625" style="67" customWidth="1"/>
    <col min="8197" max="8197" width="16" style="67" bestFit="1" customWidth="1"/>
    <col min="8198" max="8198" width="16" style="67" customWidth="1"/>
    <col min="8199" max="8199" width="18.5546875" style="67" customWidth="1"/>
    <col min="8200" max="8200" width="1.109375" style="67" customWidth="1"/>
    <col min="8201" max="8201" width="16.44140625" style="67" customWidth="1"/>
    <col min="8202" max="8202" width="12" style="67"/>
    <col min="8203" max="8204" width="13.109375" style="67" bestFit="1" customWidth="1"/>
    <col min="8205" max="8446" width="12" style="67"/>
    <col min="8447" max="8447" width="19.33203125" style="67" customWidth="1"/>
    <col min="8448" max="8448" width="23.5546875" style="67" customWidth="1"/>
    <col min="8449" max="8449" width="12" style="67"/>
    <col min="8450" max="8450" width="14.88671875" style="67" bestFit="1" customWidth="1"/>
    <col min="8451" max="8451" width="12" style="67"/>
    <col min="8452" max="8452" width="3.44140625" style="67" customWidth="1"/>
    <col min="8453" max="8453" width="16" style="67" bestFit="1" customWidth="1"/>
    <col min="8454" max="8454" width="16" style="67" customWidth="1"/>
    <col min="8455" max="8455" width="18.5546875" style="67" customWidth="1"/>
    <col min="8456" max="8456" width="1.109375" style="67" customWidth="1"/>
    <col min="8457" max="8457" width="16.44140625" style="67" customWidth="1"/>
    <col min="8458" max="8458" width="12" style="67"/>
    <col min="8459" max="8460" width="13.109375" style="67" bestFit="1" customWidth="1"/>
    <col min="8461" max="8702" width="12" style="67"/>
    <col min="8703" max="8703" width="19.33203125" style="67" customWidth="1"/>
    <col min="8704" max="8704" width="23.5546875" style="67" customWidth="1"/>
    <col min="8705" max="8705" width="12" style="67"/>
    <col min="8706" max="8706" width="14.88671875" style="67" bestFit="1" customWidth="1"/>
    <col min="8707" max="8707" width="12" style="67"/>
    <col min="8708" max="8708" width="3.44140625" style="67" customWidth="1"/>
    <col min="8709" max="8709" width="16" style="67" bestFit="1" customWidth="1"/>
    <col min="8710" max="8710" width="16" style="67" customWidth="1"/>
    <col min="8711" max="8711" width="18.5546875" style="67" customWidth="1"/>
    <col min="8712" max="8712" width="1.109375" style="67" customWidth="1"/>
    <col min="8713" max="8713" width="16.44140625" style="67" customWidth="1"/>
    <col min="8714" max="8714" width="12" style="67"/>
    <col min="8715" max="8716" width="13.109375" style="67" bestFit="1" customWidth="1"/>
    <col min="8717" max="8958" width="12" style="67"/>
    <col min="8959" max="8959" width="19.33203125" style="67" customWidth="1"/>
    <col min="8960" max="8960" width="23.5546875" style="67" customWidth="1"/>
    <col min="8961" max="8961" width="12" style="67"/>
    <col min="8962" max="8962" width="14.88671875" style="67" bestFit="1" customWidth="1"/>
    <col min="8963" max="8963" width="12" style="67"/>
    <col min="8964" max="8964" width="3.44140625" style="67" customWidth="1"/>
    <col min="8965" max="8965" width="16" style="67" bestFit="1" customWidth="1"/>
    <col min="8966" max="8966" width="16" style="67" customWidth="1"/>
    <col min="8967" max="8967" width="18.5546875" style="67" customWidth="1"/>
    <col min="8968" max="8968" width="1.109375" style="67" customWidth="1"/>
    <col min="8969" max="8969" width="16.44140625" style="67" customWidth="1"/>
    <col min="8970" max="8970" width="12" style="67"/>
    <col min="8971" max="8972" width="13.109375" style="67" bestFit="1" customWidth="1"/>
    <col min="8973" max="9214" width="12" style="67"/>
    <col min="9215" max="9215" width="19.33203125" style="67" customWidth="1"/>
    <col min="9216" max="9216" width="23.5546875" style="67" customWidth="1"/>
    <col min="9217" max="9217" width="12" style="67"/>
    <col min="9218" max="9218" width="14.88671875" style="67" bestFit="1" customWidth="1"/>
    <col min="9219" max="9219" width="12" style="67"/>
    <col min="9220" max="9220" width="3.44140625" style="67" customWidth="1"/>
    <col min="9221" max="9221" width="16" style="67" bestFit="1" customWidth="1"/>
    <col min="9222" max="9222" width="16" style="67" customWidth="1"/>
    <col min="9223" max="9223" width="18.5546875" style="67" customWidth="1"/>
    <col min="9224" max="9224" width="1.109375" style="67" customWidth="1"/>
    <col min="9225" max="9225" width="16.44140625" style="67" customWidth="1"/>
    <col min="9226" max="9226" width="12" style="67"/>
    <col min="9227" max="9228" width="13.109375" style="67" bestFit="1" customWidth="1"/>
    <col min="9229" max="9470" width="12" style="67"/>
    <col min="9471" max="9471" width="19.33203125" style="67" customWidth="1"/>
    <col min="9472" max="9472" width="23.5546875" style="67" customWidth="1"/>
    <col min="9473" max="9473" width="12" style="67"/>
    <col min="9474" max="9474" width="14.88671875" style="67" bestFit="1" customWidth="1"/>
    <col min="9475" max="9475" width="12" style="67"/>
    <col min="9476" max="9476" width="3.44140625" style="67" customWidth="1"/>
    <col min="9477" max="9477" width="16" style="67" bestFit="1" customWidth="1"/>
    <col min="9478" max="9478" width="16" style="67" customWidth="1"/>
    <col min="9479" max="9479" width="18.5546875" style="67" customWidth="1"/>
    <col min="9480" max="9480" width="1.109375" style="67" customWidth="1"/>
    <col min="9481" max="9481" width="16.44140625" style="67" customWidth="1"/>
    <col min="9482" max="9482" width="12" style="67"/>
    <col min="9483" max="9484" width="13.109375" style="67" bestFit="1" customWidth="1"/>
    <col min="9485" max="9726" width="12" style="67"/>
    <col min="9727" max="9727" width="19.33203125" style="67" customWidth="1"/>
    <col min="9728" max="9728" width="23.5546875" style="67" customWidth="1"/>
    <col min="9729" max="9729" width="12" style="67"/>
    <col min="9730" max="9730" width="14.88671875" style="67" bestFit="1" customWidth="1"/>
    <col min="9731" max="9731" width="12" style="67"/>
    <col min="9732" max="9732" width="3.44140625" style="67" customWidth="1"/>
    <col min="9733" max="9733" width="16" style="67" bestFit="1" customWidth="1"/>
    <col min="9734" max="9734" width="16" style="67" customWidth="1"/>
    <col min="9735" max="9735" width="18.5546875" style="67" customWidth="1"/>
    <col min="9736" max="9736" width="1.109375" style="67" customWidth="1"/>
    <col min="9737" max="9737" width="16.44140625" style="67" customWidth="1"/>
    <col min="9738" max="9738" width="12" style="67"/>
    <col min="9739" max="9740" width="13.109375" style="67" bestFit="1" customWidth="1"/>
    <col min="9741" max="9982" width="12" style="67"/>
    <col min="9983" max="9983" width="19.33203125" style="67" customWidth="1"/>
    <col min="9984" max="9984" width="23.5546875" style="67" customWidth="1"/>
    <col min="9985" max="9985" width="12" style="67"/>
    <col min="9986" max="9986" width="14.88671875" style="67" bestFit="1" customWidth="1"/>
    <col min="9987" max="9987" width="12" style="67"/>
    <col min="9988" max="9988" width="3.44140625" style="67" customWidth="1"/>
    <col min="9989" max="9989" width="16" style="67" bestFit="1" customWidth="1"/>
    <col min="9990" max="9990" width="16" style="67" customWidth="1"/>
    <col min="9991" max="9991" width="18.5546875" style="67" customWidth="1"/>
    <col min="9992" max="9992" width="1.109375" style="67" customWidth="1"/>
    <col min="9993" max="9993" width="16.44140625" style="67" customWidth="1"/>
    <col min="9994" max="9994" width="12" style="67"/>
    <col min="9995" max="9996" width="13.109375" style="67" bestFit="1" customWidth="1"/>
    <col min="9997" max="10238" width="12" style="67"/>
    <col min="10239" max="10239" width="19.33203125" style="67" customWidth="1"/>
    <col min="10240" max="10240" width="23.5546875" style="67" customWidth="1"/>
    <col min="10241" max="10241" width="12" style="67"/>
    <col min="10242" max="10242" width="14.88671875" style="67" bestFit="1" customWidth="1"/>
    <col min="10243" max="10243" width="12" style="67"/>
    <col min="10244" max="10244" width="3.44140625" style="67" customWidth="1"/>
    <col min="10245" max="10245" width="16" style="67" bestFit="1" customWidth="1"/>
    <col min="10246" max="10246" width="16" style="67" customWidth="1"/>
    <col min="10247" max="10247" width="18.5546875" style="67" customWidth="1"/>
    <col min="10248" max="10248" width="1.109375" style="67" customWidth="1"/>
    <col min="10249" max="10249" width="16.44140625" style="67" customWidth="1"/>
    <col min="10250" max="10250" width="12" style="67"/>
    <col min="10251" max="10252" width="13.109375" style="67" bestFit="1" customWidth="1"/>
    <col min="10253" max="10494" width="12" style="67"/>
    <col min="10495" max="10495" width="19.33203125" style="67" customWidth="1"/>
    <col min="10496" max="10496" width="23.5546875" style="67" customWidth="1"/>
    <col min="10497" max="10497" width="12" style="67"/>
    <col min="10498" max="10498" width="14.88671875" style="67" bestFit="1" customWidth="1"/>
    <col min="10499" max="10499" width="12" style="67"/>
    <col min="10500" max="10500" width="3.44140625" style="67" customWidth="1"/>
    <col min="10501" max="10501" width="16" style="67" bestFit="1" customWidth="1"/>
    <col min="10502" max="10502" width="16" style="67" customWidth="1"/>
    <col min="10503" max="10503" width="18.5546875" style="67" customWidth="1"/>
    <col min="10504" max="10504" width="1.109375" style="67" customWidth="1"/>
    <col min="10505" max="10505" width="16.44140625" style="67" customWidth="1"/>
    <col min="10506" max="10506" width="12" style="67"/>
    <col min="10507" max="10508" width="13.109375" style="67" bestFit="1" customWidth="1"/>
    <col min="10509" max="10750" width="12" style="67"/>
    <col min="10751" max="10751" width="19.33203125" style="67" customWidth="1"/>
    <col min="10752" max="10752" width="23.5546875" style="67" customWidth="1"/>
    <col min="10753" max="10753" width="12" style="67"/>
    <col min="10754" max="10754" width="14.88671875" style="67" bestFit="1" customWidth="1"/>
    <col min="10755" max="10755" width="12" style="67"/>
    <col min="10756" max="10756" width="3.44140625" style="67" customWidth="1"/>
    <col min="10757" max="10757" width="16" style="67" bestFit="1" customWidth="1"/>
    <col min="10758" max="10758" width="16" style="67" customWidth="1"/>
    <col min="10759" max="10759" width="18.5546875" style="67" customWidth="1"/>
    <col min="10760" max="10760" width="1.109375" style="67" customWidth="1"/>
    <col min="10761" max="10761" width="16.44140625" style="67" customWidth="1"/>
    <col min="10762" max="10762" width="12" style="67"/>
    <col min="10763" max="10764" width="13.109375" style="67" bestFit="1" customWidth="1"/>
    <col min="10765" max="11006" width="12" style="67"/>
    <col min="11007" max="11007" width="19.33203125" style="67" customWidth="1"/>
    <col min="11008" max="11008" width="23.5546875" style="67" customWidth="1"/>
    <col min="11009" max="11009" width="12" style="67"/>
    <col min="11010" max="11010" width="14.88671875" style="67" bestFit="1" customWidth="1"/>
    <col min="11011" max="11011" width="12" style="67"/>
    <col min="11012" max="11012" width="3.44140625" style="67" customWidth="1"/>
    <col min="11013" max="11013" width="16" style="67" bestFit="1" customWidth="1"/>
    <col min="11014" max="11014" width="16" style="67" customWidth="1"/>
    <col min="11015" max="11015" width="18.5546875" style="67" customWidth="1"/>
    <col min="11016" max="11016" width="1.109375" style="67" customWidth="1"/>
    <col min="11017" max="11017" width="16.44140625" style="67" customWidth="1"/>
    <col min="11018" max="11018" width="12" style="67"/>
    <col min="11019" max="11020" width="13.109375" style="67" bestFit="1" customWidth="1"/>
    <col min="11021" max="11262" width="12" style="67"/>
    <col min="11263" max="11263" width="19.33203125" style="67" customWidth="1"/>
    <col min="11264" max="11264" width="23.5546875" style="67" customWidth="1"/>
    <col min="11265" max="11265" width="12" style="67"/>
    <col min="11266" max="11266" width="14.88671875" style="67" bestFit="1" customWidth="1"/>
    <col min="11267" max="11267" width="12" style="67"/>
    <col min="11268" max="11268" width="3.44140625" style="67" customWidth="1"/>
    <col min="11269" max="11269" width="16" style="67" bestFit="1" customWidth="1"/>
    <col min="11270" max="11270" width="16" style="67" customWidth="1"/>
    <col min="11271" max="11271" width="18.5546875" style="67" customWidth="1"/>
    <col min="11272" max="11272" width="1.109375" style="67" customWidth="1"/>
    <col min="11273" max="11273" width="16.44140625" style="67" customWidth="1"/>
    <col min="11274" max="11274" width="12" style="67"/>
    <col min="11275" max="11276" width="13.109375" style="67" bestFit="1" customWidth="1"/>
    <col min="11277" max="11518" width="12" style="67"/>
    <col min="11519" max="11519" width="19.33203125" style="67" customWidth="1"/>
    <col min="11520" max="11520" width="23.5546875" style="67" customWidth="1"/>
    <col min="11521" max="11521" width="12" style="67"/>
    <col min="11522" max="11522" width="14.88671875" style="67" bestFit="1" customWidth="1"/>
    <col min="11523" max="11523" width="12" style="67"/>
    <col min="11524" max="11524" width="3.44140625" style="67" customWidth="1"/>
    <col min="11525" max="11525" width="16" style="67" bestFit="1" customWidth="1"/>
    <col min="11526" max="11526" width="16" style="67" customWidth="1"/>
    <col min="11527" max="11527" width="18.5546875" style="67" customWidth="1"/>
    <col min="11528" max="11528" width="1.109375" style="67" customWidth="1"/>
    <col min="11529" max="11529" width="16.44140625" style="67" customWidth="1"/>
    <col min="11530" max="11530" width="12" style="67"/>
    <col min="11531" max="11532" width="13.109375" style="67" bestFit="1" customWidth="1"/>
    <col min="11533" max="11774" width="12" style="67"/>
    <col min="11775" max="11775" width="19.33203125" style="67" customWidth="1"/>
    <col min="11776" max="11776" width="23.5546875" style="67" customWidth="1"/>
    <col min="11777" max="11777" width="12" style="67"/>
    <col min="11778" max="11778" width="14.88671875" style="67" bestFit="1" customWidth="1"/>
    <col min="11779" max="11779" width="12" style="67"/>
    <col min="11780" max="11780" width="3.44140625" style="67" customWidth="1"/>
    <col min="11781" max="11781" width="16" style="67" bestFit="1" customWidth="1"/>
    <col min="11782" max="11782" width="16" style="67" customWidth="1"/>
    <col min="11783" max="11783" width="18.5546875" style="67" customWidth="1"/>
    <col min="11784" max="11784" width="1.109375" style="67" customWidth="1"/>
    <col min="11785" max="11785" width="16.44140625" style="67" customWidth="1"/>
    <col min="11786" max="11786" width="12" style="67"/>
    <col min="11787" max="11788" width="13.109375" style="67" bestFit="1" customWidth="1"/>
    <col min="11789" max="12030" width="12" style="67"/>
    <col min="12031" max="12031" width="19.33203125" style="67" customWidth="1"/>
    <col min="12032" max="12032" width="23.5546875" style="67" customWidth="1"/>
    <col min="12033" max="12033" width="12" style="67"/>
    <col min="12034" max="12034" width="14.88671875" style="67" bestFit="1" customWidth="1"/>
    <col min="12035" max="12035" width="12" style="67"/>
    <col min="12036" max="12036" width="3.44140625" style="67" customWidth="1"/>
    <col min="12037" max="12037" width="16" style="67" bestFit="1" customWidth="1"/>
    <col min="12038" max="12038" width="16" style="67" customWidth="1"/>
    <col min="12039" max="12039" width="18.5546875" style="67" customWidth="1"/>
    <col min="12040" max="12040" width="1.109375" style="67" customWidth="1"/>
    <col min="12041" max="12041" width="16.44140625" style="67" customWidth="1"/>
    <col min="12042" max="12042" width="12" style="67"/>
    <col min="12043" max="12044" width="13.109375" style="67" bestFit="1" customWidth="1"/>
    <col min="12045" max="12286" width="12" style="67"/>
    <col min="12287" max="12287" width="19.33203125" style="67" customWidth="1"/>
    <col min="12288" max="12288" width="23.5546875" style="67" customWidth="1"/>
    <col min="12289" max="12289" width="12" style="67"/>
    <col min="12290" max="12290" width="14.88671875" style="67" bestFit="1" customWidth="1"/>
    <col min="12291" max="12291" width="12" style="67"/>
    <col min="12292" max="12292" width="3.44140625" style="67" customWidth="1"/>
    <col min="12293" max="12293" width="16" style="67" bestFit="1" customWidth="1"/>
    <col min="12294" max="12294" width="16" style="67" customWidth="1"/>
    <col min="12295" max="12295" width="18.5546875" style="67" customWidth="1"/>
    <col min="12296" max="12296" width="1.109375" style="67" customWidth="1"/>
    <col min="12297" max="12297" width="16.44140625" style="67" customWidth="1"/>
    <col min="12298" max="12298" width="12" style="67"/>
    <col min="12299" max="12300" width="13.109375" style="67" bestFit="1" customWidth="1"/>
    <col min="12301" max="12542" width="12" style="67"/>
    <col min="12543" max="12543" width="19.33203125" style="67" customWidth="1"/>
    <col min="12544" max="12544" width="23.5546875" style="67" customWidth="1"/>
    <col min="12545" max="12545" width="12" style="67"/>
    <col min="12546" max="12546" width="14.88671875" style="67" bestFit="1" customWidth="1"/>
    <col min="12547" max="12547" width="12" style="67"/>
    <col min="12548" max="12548" width="3.44140625" style="67" customWidth="1"/>
    <col min="12549" max="12549" width="16" style="67" bestFit="1" customWidth="1"/>
    <col min="12550" max="12550" width="16" style="67" customWidth="1"/>
    <col min="12551" max="12551" width="18.5546875" style="67" customWidth="1"/>
    <col min="12552" max="12552" width="1.109375" style="67" customWidth="1"/>
    <col min="12553" max="12553" width="16.44140625" style="67" customWidth="1"/>
    <col min="12554" max="12554" width="12" style="67"/>
    <col min="12555" max="12556" width="13.109375" style="67" bestFit="1" customWidth="1"/>
    <col min="12557" max="12798" width="12" style="67"/>
    <col min="12799" max="12799" width="19.33203125" style="67" customWidth="1"/>
    <col min="12800" max="12800" width="23.5546875" style="67" customWidth="1"/>
    <col min="12801" max="12801" width="12" style="67"/>
    <col min="12802" max="12802" width="14.88671875" style="67" bestFit="1" customWidth="1"/>
    <col min="12803" max="12803" width="12" style="67"/>
    <col min="12804" max="12804" width="3.44140625" style="67" customWidth="1"/>
    <col min="12805" max="12805" width="16" style="67" bestFit="1" customWidth="1"/>
    <col min="12806" max="12806" width="16" style="67" customWidth="1"/>
    <col min="12807" max="12807" width="18.5546875" style="67" customWidth="1"/>
    <col min="12808" max="12808" width="1.109375" style="67" customWidth="1"/>
    <col min="12809" max="12809" width="16.44140625" style="67" customWidth="1"/>
    <col min="12810" max="12810" width="12" style="67"/>
    <col min="12811" max="12812" width="13.109375" style="67" bestFit="1" customWidth="1"/>
    <col min="12813" max="13054" width="12" style="67"/>
    <col min="13055" max="13055" width="19.33203125" style="67" customWidth="1"/>
    <col min="13056" max="13056" width="23.5546875" style="67" customWidth="1"/>
    <col min="13057" max="13057" width="12" style="67"/>
    <col min="13058" max="13058" width="14.88671875" style="67" bestFit="1" customWidth="1"/>
    <col min="13059" max="13059" width="12" style="67"/>
    <col min="13060" max="13060" width="3.44140625" style="67" customWidth="1"/>
    <col min="13061" max="13061" width="16" style="67" bestFit="1" customWidth="1"/>
    <col min="13062" max="13062" width="16" style="67" customWidth="1"/>
    <col min="13063" max="13063" width="18.5546875" style="67" customWidth="1"/>
    <col min="13064" max="13064" width="1.109375" style="67" customWidth="1"/>
    <col min="13065" max="13065" width="16.44140625" style="67" customWidth="1"/>
    <col min="13066" max="13066" width="12" style="67"/>
    <col min="13067" max="13068" width="13.109375" style="67" bestFit="1" customWidth="1"/>
    <col min="13069" max="13310" width="12" style="67"/>
    <col min="13311" max="13311" width="19.33203125" style="67" customWidth="1"/>
    <col min="13312" max="13312" width="23.5546875" style="67" customWidth="1"/>
    <col min="13313" max="13313" width="12" style="67"/>
    <col min="13314" max="13314" width="14.88671875" style="67" bestFit="1" customWidth="1"/>
    <col min="13315" max="13315" width="12" style="67"/>
    <col min="13316" max="13316" width="3.44140625" style="67" customWidth="1"/>
    <col min="13317" max="13317" width="16" style="67" bestFit="1" customWidth="1"/>
    <col min="13318" max="13318" width="16" style="67" customWidth="1"/>
    <col min="13319" max="13319" width="18.5546875" style="67" customWidth="1"/>
    <col min="13320" max="13320" width="1.109375" style="67" customWidth="1"/>
    <col min="13321" max="13321" width="16.44140625" style="67" customWidth="1"/>
    <col min="13322" max="13322" width="12" style="67"/>
    <col min="13323" max="13324" width="13.109375" style="67" bestFit="1" customWidth="1"/>
    <col min="13325" max="13566" width="12" style="67"/>
    <col min="13567" max="13567" width="19.33203125" style="67" customWidth="1"/>
    <col min="13568" max="13568" width="23.5546875" style="67" customWidth="1"/>
    <col min="13569" max="13569" width="12" style="67"/>
    <col min="13570" max="13570" width="14.88671875" style="67" bestFit="1" customWidth="1"/>
    <col min="13571" max="13571" width="12" style="67"/>
    <col min="13572" max="13572" width="3.44140625" style="67" customWidth="1"/>
    <col min="13573" max="13573" width="16" style="67" bestFit="1" customWidth="1"/>
    <col min="13574" max="13574" width="16" style="67" customWidth="1"/>
    <col min="13575" max="13575" width="18.5546875" style="67" customWidth="1"/>
    <col min="13576" max="13576" width="1.109375" style="67" customWidth="1"/>
    <col min="13577" max="13577" width="16.44140625" style="67" customWidth="1"/>
    <col min="13578" max="13578" width="12" style="67"/>
    <col min="13579" max="13580" width="13.109375" style="67" bestFit="1" customWidth="1"/>
    <col min="13581" max="13822" width="12" style="67"/>
    <col min="13823" max="13823" width="19.33203125" style="67" customWidth="1"/>
    <col min="13824" max="13824" width="23.5546875" style="67" customWidth="1"/>
    <col min="13825" max="13825" width="12" style="67"/>
    <col min="13826" max="13826" width="14.88671875" style="67" bestFit="1" customWidth="1"/>
    <col min="13827" max="13827" width="12" style="67"/>
    <col min="13828" max="13828" width="3.44140625" style="67" customWidth="1"/>
    <col min="13829" max="13829" width="16" style="67" bestFit="1" customWidth="1"/>
    <col min="13830" max="13830" width="16" style="67" customWidth="1"/>
    <col min="13831" max="13831" width="18.5546875" style="67" customWidth="1"/>
    <col min="13832" max="13832" width="1.109375" style="67" customWidth="1"/>
    <col min="13833" max="13833" width="16.44140625" style="67" customWidth="1"/>
    <col min="13834" max="13834" width="12" style="67"/>
    <col min="13835" max="13836" width="13.109375" style="67" bestFit="1" customWidth="1"/>
    <col min="13837" max="14078" width="12" style="67"/>
    <col min="14079" max="14079" width="19.33203125" style="67" customWidth="1"/>
    <col min="14080" max="14080" width="23.5546875" style="67" customWidth="1"/>
    <col min="14081" max="14081" width="12" style="67"/>
    <col min="14082" max="14082" width="14.88671875" style="67" bestFit="1" customWidth="1"/>
    <col min="14083" max="14083" width="12" style="67"/>
    <col min="14084" max="14084" width="3.44140625" style="67" customWidth="1"/>
    <col min="14085" max="14085" width="16" style="67" bestFit="1" customWidth="1"/>
    <col min="14086" max="14086" width="16" style="67" customWidth="1"/>
    <col min="14087" max="14087" width="18.5546875" style="67" customWidth="1"/>
    <col min="14088" max="14088" width="1.109375" style="67" customWidth="1"/>
    <col min="14089" max="14089" width="16.44140625" style="67" customWidth="1"/>
    <col min="14090" max="14090" width="12" style="67"/>
    <col min="14091" max="14092" width="13.109375" style="67" bestFit="1" customWidth="1"/>
    <col min="14093" max="14334" width="12" style="67"/>
    <col min="14335" max="14335" width="19.33203125" style="67" customWidth="1"/>
    <col min="14336" max="14336" width="23.5546875" style="67" customWidth="1"/>
    <col min="14337" max="14337" width="12" style="67"/>
    <col min="14338" max="14338" width="14.88671875" style="67" bestFit="1" customWidth="1"/>
    <col min="14339" max="14339" width="12" style="67"/>
    <col min="14340" max="14340" width="3.44140625" style="67" customWidth="1"/>
    <col min="14341" max="14341" width="16" style="67" bestFit="1" customWidth="1"/>
    <col min="14342" max="14342" width="16" style="67" customWidth="1"/>
    <col min="14343" max="14343" width="18.5546875" style="67" customWidth="1"/>
    <col min="14344" max="14344" width="1.109375" style="67" customWidth="1"/>
    <col min="14345" max="14345" width="16.44140625" style="67" customWidth="1"/>
    <col min="14346" max="14346" width="12" style="67"/>
    <col min="14347" max="14348" width="13.109375" style="67" bestFit="1" customWidth="1"/>
    <col min="14349" max="14590" width="12" style="67"/>
    <col min="14591" max="14591" width="19.33203125" style="67" customWidth="1"/>
    <col min="14592" max="14592" width="23.5546875" style="67" customWidth="1"/>
    <col min="14593" max="14593" width="12" style="67"/>
    <col min="14594" max="14594" width="14.88671875" style="67" bestFit="1" customWidth="1"/>
    <col min="14595" max="14595" width="12" style="67"/>
    <col min="14596" max="14596" width="3.44140625" style="67" customWidth="1"/>
    <col min="14597" max="14597" width="16" style="67" bestFit="1" customWidth="1"/>
    <col min="14598" max="14598" width="16" style="67" customWidth="1"/>
    <col min="14599" max="14599" width="18.5546875" style="67" customWidth="1"/>
    <col min="14600" max="14600" width="1.109375" style="67" customWidth="1"/>
    <col min="14601" max="14601" width="16.44140625" style="67" customWidth="1"/>
    <col min="14602" max="14602" width="12" style="67"/>
    <col min="14603" max="14604" width="13.109375" style="67" bestFit="1" customWidth="1"/>
    <col min="14605" max="14846" width="12" style="67"/>
    <col min="14847" max="14847" width="19.33203125" style="67" customWidth="1"/>
    <col min="14848" max="14848" width="23.5546875" style="67" customWidth="1"/>
    <col min="14849" max="14849" width="12" style="67"/>
    <col min="14850" max="14850" width="14.88671875" style="67" bestFit="1" customWidth="1"/>
    <col min="14851" max="14851" width="12" style="67"/>
    <col min="14852" max="14852" width="3.44140625" style="67" customWidth="1"/>
    <col min="14853" max="14853" width="16" style="67" bestFit="1" customWidth="1"/>
    <col min="14854" max="14854" width="16" style="67" customWidth="1"/>
    <col min="14855" max="14855" width="18.5546875" style="67" customWidth="1"/>
    <col min="14856" max="14856" width="1.109375" style="67" customWidth="1"/>
    <col min="14857" max="14857" width="16.44140625" style="67" customWidth="1"/>
    <col min="14858" max="14858" width="12" style="67"/>
    <col min="14859" max="14860" width="13.109375" style="67" bestFit="1" customWidth="1"/>
    <col min="14861" max="15102" width="12" style="67"/>
    <col min="15103" max="15103" width="19.33203125" style="67" customWidth="1"/>
    <col min="15104" max="15104" width="23.5546875" style="67" customWidth="1"/>
    <col min="15105" max="15105" width="12" style="67"/>
    <col min="15106" max="15106" width="14.88671875" style="67" bestFit="1" customWidth="1"/>
    <col min="15107" max="15107" width="12" style="67"/>
    <col min="15108" max="15108" width="3.44140625" style="67" customWidth="1"/>
    <col min="15109" max="15109" width="16" style="67" bestFit="1" customWidth="1"/>
    <col min="15110" max="15110" width="16" style="67" customWidth="1"/>
    <col min="15111" max="15111" width="18.5546875" style="67" customWidth="1"/>
    <col min="15112" max="15112" width="1.109375" style="67" customWidth="1"/>
    <col min="15113" max="15113" width="16.44140625" style="67" customWidth="1"/>
    <col min="15114" max="15114" width="12" style="67"/>
    <col min="15115" max="15116" width="13.109375" style="67" bestFit="1" customWidth="1"/>
    <col min="15117" max="15358" width="12" style="67"/>
    <col min="15359" max="15359" width="19.33203125" style="67" customWidth="1"/>
    <col min="15360" max="15360" width="23.5546875" style="67" customWidth="1"/>
    <col min="15361" max="15361" width="12" style="67"/>
    <col min="15362" max="15362" width="14.88671875" style="67" bestFit="1" customWidth="1"/>
    <col min="15363" max="15363" width="12" style="67"/>
    <col min="15364" max="15364" width="3.44140625" style="67" customWidth="1"/>
    <col min="15365" max="15365" width="16" style="67" bestFit="1" customWidth="1"/>
    <col min="15366" max="15366" width="16" style="67" customWidth="1"/>
    <col min="15367" max="15367" width="18.5546875" style="67" customWidth="1"/>
    <col min="15368" max="15368" width="1.109375" style="67" customWidth="1"/>
    <col min="15369" max="15369" width="16.44140625" style="67" customWidth="1"/>
    <col min="15370" max="15370" width="12" style="67"/>
    <col min="15371" max="15372" width="13.109375" style="67" bestFit="1" customWidth="1"/>
    <col min="15373" max="15614" width="12" style="67"/>
    <col min="15615" max="15615" width="19.33203125" style="67" customWidth="1"/>
    <col min="15616" max="15616" width="23.5546875" style="67" customWidth="1"/>
    <col min="15617" max="15617" width="12" style="67"/>
    <col min="15618" max="15618" width="14.88671875" style="67" bestFit="1" customWidth="1"/>
    <col min="15619" max="15619" width="12" style="67"/>
    <col min="15620" max="15620" width="3.44140625" style="67" customWidth="1"/>
    <col min="15621" max="15621" width="16" style="67" bestFit="1" customWidth="1"/>
    <col min="15622" max="15622" width="16" style="67" customWidth="1"/>
    <col min="15623" max="15623" width="18.5546875" style="67" customWidth="1"/>
    <col min="15624" max="15624" width="1.109375" style="67" customWidth="1"/>
    <col min="15625" max="15625" width="16.44140625" style="67" customWidth="1"/>
    <col min="15626" max="15626" width="12" style="67"/>
    <col min="15627" max="15628" width="13.109375" style="67" bestFit="1" customWidth="1"/>
    <col min="15629" max="15870" width="12" style="67"/>
    <col min="15871" max="15871" width="19.33203125" style="67" customWidth="1"/>
    <col min="15872" max="15872" width="23.5546875" style="67" customWidth="1"/>
    <col min="15873" max="15873" width="12" style="67"/>
    <col min="15874" max="15874" width="14.88671875" style="67" bestFit="1" customWidth="1"/>
    <col min="15875" max="15875" width="12" style="67"/>
    <col min="15876" max="15876" width="3.44140625" style="67" customWidth="1"/>
    <col min="15877" max="15877" width="16" style="67" bestFit="1" customWidth="1"/>
    <col min="15878" max="15878" width="16" style="67" customWidth="1"/>
    <col min="15879" max="15879" width="18.5546875" style="67" customWidth="1"/>
    <col min="15880" max="15880" width="1.109375" style="67" customWidth="1"/>
    <col min="15881" max="15881" width="16.44140625" style="67" customWidth="1"/>
    <col min="15882" max="15882" width="12" style="67"/>
    <col min="15883" max="15884" width="13.109375" style="67" bestFit="1" customWidth="1"/>
    <col min="15885" max="16126" width="12" style="67"/>
    <col min="16127" max="16127" width="19.33203125" style="67" customWidth="1"/>
    <col min="16128" max="16128" width="23.5546875" style="67" customWidth="1"/>
    <col min="16129" max="16129" width="12" style="67"/>
    <col min="16130" max="16130" width="14.88671875" style="67" bestFit="1" customWidth="1"/>
    <col min="16131" max="16131" width="12" style="67"/>
    <col min="16132" max="16132" width="3.44140625" style="67" customWidth="1"/>
    <col min="16133" max="16133" width="16" style="67" bestFit="1" customWidth="1"/>
    <col min="16134" max="16134" width="16" style="67" customWidth="1"/>
    <col min="16135" max="16135" width="18.5546875" style="67" customWidth="1"/>
    <col min="16136" max="16136" width="1.109375" style="67" customWidth="1"/>
    <col min="16137" max="16137" width="16.44140625" style="67" customWidth="1"/>
    <col min="16138" max="16138" width="12" style="67"/>
    <col min="16139" max="16140" width="13.109375" style="67" bestFit="1" customWidth="1"/>
    <col min="16141" max="16384" width="12" style="67"/>
  </cols>
  <sheetData>
    <row r="1" spans="1:12" s="69" customFormat="1" ht="23.4" x14ac:dyDescent="0.45">
      <c r="A1" s="2029" t="s">
        <v>468</v>
      </c>
      <c r="B1" s="2030"/>
      <c r="C1" s="2031"/>
      <c r="D1" s="3465">
        <v>17</v>
      </c>
      <c r="E1" s="3465"/>
      <c r="F1" s="3465"/>
      <c r="G1" s="3465"/>
      <c r="H1" s="3465"/>
      <c r="I1" s="3465"/>
      <c r="J1" s="2030"/>
      <c r="K1" s="2032"/>
    </row>
    <row r="2" spans="1:12" s="69" customFormat="1" ht="23.4" x14ac:dyDescent="0.45">
      <c r="A2" s="217" t="s">
        <v>404</v>
      </c>
      <c r="B2" s="124"/>
      <c r="C2" s="1098"/>
      <c r="D2" s="209"/>
      <c r="E2" s="123"/>
      <c r="F2" s="123"/>
      <c r="G2" s="123"/>
      <c r="H2" s="68"/>
      <c r="I2" s="68"/>
      <c r="J2" s="124"/>
      <c r="K2" s="210"/>
    </row>
    <row r="3" spans="1:12" s="69" customFormat="1" ht="23.4" x14ac:dyDescent="0.45">
      <c r="A3" s="217" t="s">
        <v>405</v>
      </c>
      <c r="B3" s="124"/>
      <c r="C3" s="1098"/>
      <c r="D3" s="209"/>
      <c r="E3" s="123"/>
      <c r="F3" s="123"/>
      <c r="G3" s="123"/>
      <c r="H3" s="68"/>
      <c r="I3" s="68"/>
      <c r="J3" s="124"/>
      <c r="K3" s="210"/>
    </row>
    <row r="4" spans="1:12" s="69" customFormat="1" ht="23.4" x14ac:dyDescent="0.45">
      <c r="A4" s="217" t="s">
        <v>406</v>
      </c>
      <c r="B4" s="124"/>
      <c r="C4" s="1098"/>
      <c r="D4" s="209"/>
      <c r="E4" s="123"/>
      <c r="F4" s="123"/>
      <c r="G4" s="123"/>
      <c r="H4" s="68"/>
      <c r="I4" s="68"/>
      <c r="J4" s="211"/>
      <c r="K4" s="210"/>
    </row>
    <row r="5" spans="1:12" s="69" customFormat="1" ht="23.4" x14ac:dyDescent="0.45">
      <c r="A5" s="217" t="s">
        <v>407</v>
      </c>
      <c r="B5" s="209"/>
      <c r="C5" s="1098"/>
      <c r="D5" s="209"/>
      <c r="E5" s="132"/>
      <c r="F5" s="214"/>
      <c r="G5" s="215"/>
      <c r="H5" s="123"/>
      <c r="I5" s="124"/>
      <c r="J5" s="123"/>
      <c r="K5" s="210"/>
    </row>
    <row r="6" spans="1:12" s="69" customFormat="1" ht="18" x14ac:dyDescent="0.35">
      <c r="A6" s="217" t="s">
        <v>408</v>
      </c>
      <c r="B6" s="124"/>
      <c r="C6" s="1098"/>
      <c r="D6" s="216"/>
      <c r="E6" s="132"/>
      <c r="F6" s="132"/>
      <c r="G6" s="3466" t="s">
        <v>470</v>
      </c>
      <c r="H6" s="3466"/>
      <c r="I6" s="3467">
        <v>12</v>
      </c>
      <c r="J6" s="3467">
        <v>12</v>
      </c>
      <c r="K6" s="210"/>
    </row>
    <row r="7" spans="1:12" ht="18.600000000000001" thickBot="1" x14ac:dyDescent="0.4">
      <c r="A7" s="2034"/>
      <c r="B7" s="2034"/>
      <c r="C7" s="2034"/>
      <c r="D7" s="2034"/>
      <c r="E7" s="2034"/>
      <c r="F7" s="2035"/>
      <c r="G7" s="2035"/>
      <c r="H7" s="2036"/>
      <c r="I7" s="2037"/>
      <c r="J7" s="2037"/>
      <c r="K7" s="2037"/>
    </row>
    <row r="8" spans="1:12" ht="15.6" x14ac:dyDescent="0.3">
      <c r="A8" s="3468" t="s">
        <v>692</v>
      </c>
      <c r="B8" s="3469"/>
      <c r="C8" s="3469"/>
      <c r="D8" s="3469"/>
      <c r="E8" s="3469"/>
      <c r="F8" s="3469"/>
      <c r="G8" s="3469"/>
      <c r="H8" s="3469"/>
      <c r="I8" s="3469"/>
      <c r="J8" s="3469"/>
      <c r="K8" s="3470"/>
    </row>
    <row r="9" spans="1:12" ht="15.6" x14ac:dyDescent="0.3">
      <c r="A9" s="3471" t="s">
        <v>714</v>
      </c>
      <c r="B9" s="3472"/>
      <c r="C9" s="3472"/>
      <c r="D9" s="3472"/>
      <c r="E9" s="3473"/>
      <c r="F9" s="3474" t="s">
        <v>169</v>
      </c>
      <c r="G9" s="3477" t="s">
        <v>715</v>
      </c>
      <c r="H9" s="3478"/>
      <c r="I9" s="3481" t="s">
        <v>716</v>
      </c>
      <c r="J9" s="3299"/>
      <c r="K9" s="3483" t="s">
        <v>717</v>
      </c>
    </row>
    <row r="10" spans="1:12" ht="15.6" x14ac:dyDescent="0.3">
      <c r="A10" s="3485"/>
      <c r="B10" s="3486"/>
      <c r="C10" s="3486"/>
      <c r="D10" s="3486"/>
      <c r="E10" s="3487"/>
      <c r="F10" s="3475"/>
      <c r="G10" s="3479"/>
      <c r="H10" s="3480"/>
      <c r="I10" s="3482"/>
      <c r="J10" s="3302"/>
      <c r="K10" s="3484"/>
    </row>
    <row r="11" spans="1:12" ht="15.6" x14ac:dyDescent="0.3">
      <c r="A11" s="2038"/>
      <c r="B11" s="2033"/>
      <c r="C11" s="2033"/>
      <c r="D11" s="2033"/>
      <c r="E11" s="2039"/>
      <c r="F11" s="3475"/>
      <c r="G11" s="2040" t="s">
        <v>718</v>
      </c>
      <c r="H11" s="2040" t="s">
        <v>719</v>
      </c>
      <c r="I11" s="3482"/>
      <c r="J11" s="3302"/>
      <c r="K11" s="3484"/>
    </row>
    <row r="12" spans="1:12" ht="15.6" x14ac:dyDescent="0.3">
      <c r="A12" s="3451">
        <v>1</v>
      </c>
      <c r="B12" s="3452"/>
      <c r="C12" s="3452"/>
      <c r="D12" s="3452"/>
      <c r="E12" s="3453"/>
      <c r="F12" s="3476"/>
      <c r="G12" s="2041">
        <v>2</v>
      </c>
      <c r="H12" s="2041">
        <v>3</v>
      </c>
      <c r="I12" s="3454">
        <v>4</v>
      </c>
      <c r="J12" s="3453"/>
      <c r="K12" s="2042">
        <v>5</v>
      </c>
    </row>
    <row r="13" spans="1:12" ht="15.6" x14ac:dyDescent="0.3">
      <c r="A13" s="2043"/>
      <c r="B13" s="2044" t="s">
        <v>720</v>
      </c>
      <c r="C13" s="2031"/>
      <c r="D13" s="2031"/>
      <c r="E13" s="2045"/>
      <c r="F13" s="2046" t="s">
        <v>524</v>
      </c>
      <c r="G13" s="218"/>
      <c r="H13" s="218"/>
      <c r="I13" s="2047"/>
      <c r="J13" s="2048"/>
      <c r="K13" s="1740">
        <f>+G13+H13</f>
        <v>0</v>
      </c>
    </row>
    <row r="14" spans="1:12" ht="15.6" x14ac:dyDescent="0.3">
      <c r="A14" s="2049"/>
      <c r="B14" s="2050" t="s">
        <v>1738</v>
      </c>
      <c r="C14" s="2037"/>
      <c r="D14" s="2037"/>
      <c r="E14" s="2051"/>
      <c r="F14" s="2052" t="s">
        <v>526</v>
      </c>
      <c r="G14" s="219"/>
      <c r="H14" s="220"/>
      <c r="I14" s="2053"/>
      <c r="J14" s="2054"/>
      <c r="K14" s="1740">
        <f t="shared" ref="K14:K20" si="0">+G14+H14</f>
        <v>0</v>
      </c>
    </row>
    <row r="15" spans="1:12" ht="15.6" x14ac:dyDescent="0.3">
      <c r="A15" s="2049"/>
      <c r="B15" s="2050" t="s">
        <v>1739</v>
      </c>
      <c r="C15" s="2037"/>
      <c r="D15" s="2037" t="s">
        <v>59</v>
      </c>
      <c r="E15" s="2051"/>
      <c r="F15" s="2046" t="s">
        <v>528</v>
      </c>
      <c r="G15" s="219"/>
      <c r="H15" s="220"/>
      <c r="I15" s="2053"/>
      <c r="J15" s="2054"/>
      <c r="K15" s="1740">
        <f t="shared" si="0"/>
        <v>0</v>
      </c>
      <c r="L15" s="212"/>
    </row>
    <row r="16" spans="1:12" ht="15.6" customHeight="1" x14ac:dyDescent="0.3">
      <c r="A16" s="2055" t="s">
        <v>721</v>
      </c>
      <c r="B16" s="3461" t="s">
        <v>1737</v>
      </c>
      <c r="C16" s="3462"/>
      <c r="D16" s="2037"/>
      <c r="E16" s="2051"/>
      <c r="F16" s="2052" t="s">
        <v>530</v>
      </c>
      <c r="G16" s="219"/>
      <c r="H16" s="220"/>
      <c r="I16" s="2053"/>
      <c r="J16" s="2054"/>
      <c r="K16" s="1740">
        <f t="shared" si="0"/>
        <v>0</v>
      </c>
      <c r="L16" s="212"/>
    </row>
    <row r="17" spans="1:12" ht="15.6" x14ac:dyDescent="0.3">
      <c r="A17" s="2049"/>
      <c r="B17" s="2050" t="s">
        <v>722</v>
      </c>
      <c r="C17" s="2037"/>
      <c r="D17" s="2037"/>
      <c r="E17" s="2051"/>
      <c r="F17" s="2046" t="s">
        <v>531</v>
      </c>
      <c r="G17" s="219"/>
      <c r="H17" s="220"/>
      <c r="I17" s="2053"/>
      <c r="J17" s="2054"/>
      <c r="K17" s="1740">
        <f t="shared" si="0"/>
        <v>0</v>
      </c>
      <c r="L17" s="213"/>
    </row>
    <row r="18" spans="1:12" ht="15.6" x14ac:dyDescent="0.3">
      <c r="A18" s="2055" t="s">
        <v>724</v>
      </c>
      <c r="B18" s="2050" t="s">
        <v>723</v>
      </c>
      <c r="C18" s="2037"/>
      <c r="D18" s="2037"/>
      <c r="E18" s="2051"/>
      <c r="F18" s="2046" t="s">
        <v>534</v>
      </c>
      <c r="G18" s="219"/>
      <c r="H18" s="220"/>
      <c r="I18" s="219"/>
      <c r="J18" s="2056">
        <v>0</v>
      </c>
      <c r="K18" s="1740">
        <f>+G18+H18+I18</f>
        <v>0</v>
      </c>
      <c r="L18" s="213"/>
    </row>
    <row r="19" spans="1:12" ht="15.6" x14ac:dyDescent="0.3">
      <c r="A19" s="2055" t="s">
        <v>725</v>
      </c>
      <c r="B19" s="2050" t="s">
        <v>1740</v>
      </c>
      <c r="C19" s="2057"/>
      <c r="D19" s="2037"/>
      <c r="E19" s="2051"/>
      <c r="F19" s="2052" t="s">
        <v>536</v>
      </c>
      <c r="G19" s="219"/>
      <c r="H19" s="220"/>
      <c r="I19" s="2053"/>
      <c r="J19" s="2054"/>
      <c r="K19" s="1740">
        <f t="shared" si="0"/>
        <v>0</v>
      </c>
      <c r="L19" s="213"/>
    </row>
    <row r="20" spans="1:12" ht="15.6" x14ac:dyDescent="0.3">
      <c r="A20" s="2055" t="s">
        <v>726</v>
      </c>
      <c r="B20" s="2050" t="s">
        <v>727</v>
      </c>
      <c r="C20" s="2037"/>
      <c r="D20" s="2037"/>
      <c r="E20" s="2051"/>
      <c r="F20" s="2046" t="s">
        <v>538</v>
      </c>
      <c r="G20" s="219"/>
      <c r="H20" s="220"/>
      <c r="I20" s="2053"/>
      <c r="J20" s="2054"/>
      <c r="K20" s="1740">
        <f t="shared" si="0"/>
        <v>0</v>
      </c>
      <c r="L20" s="212"/>
    </row>
    <row r="21" spans="1:12" ht="15.6" x14ac:dyDescent="0.3">
      <c r="A21" s="2058"/>
      <c r="B21" s="2050" t="s">
        <v>728</v>
      </c>
      <c r="C21" s="2037"/>
      <c r="D21" s="2037"/>
      <c r="E21" s="2051"/>
      <c r="F21" s="2052" t="s">
        <v>685</v>
      </c>
      <c r="G21" s="2059"/>
      <c r="H21" s="2059"/>
      <c r="I21" s="221"/>
      <c r="J21" s="2060">
        <v>0</v>
      </c>
      <c r="K21" s="1740">
        <f>+I21</f>
        <v>0</v>
      </c>
    </row>
    <row r="22" spans="1:12" ht="15.6" x14ac:dyDescent="0.3">
      <c r="A22" s="2058"/>
      <c r="B22" s="2061" t="s">
        <v>729</v>
      </c>
      <c r="C22" s="2062"/>
      <c r="D22" s="2062"/>
      <c r="E22" s="2063"/>
      <c r="F22" s="2046" t="s">
        <v>687</v>
      </c>
      <c r="G22" s="1740">
        <f>SUM(G13:G21)</f>
        <v>0</v>
      </c>
      <c r="H22" s="1740">
        <f>SUM(H13:H21)</f>
        <v>0</v>
      </c>
      <c r="I22" s="3463">
        <f t="shared" ref="I22:K23" si="1">SUM(I13:I21)</f>
        <v>0</v>
      </c>
      <c r="J22" s="3464"/>
      <c r="K22" s="1740">
        <f t="shared" si="1"/>
        <v>0</v>
      </c>
    </row>
    <row r="23" spans="1:12" ht="15.6" x14ac:dyDescent="0.3">
      <c r="A23" s="2058"/>
      <c r="B23" s="2064" t="s">
        <v>730</v>
      </c>
      <c r="C23" s="2065"/>
      <c r="D23" s="2065"/>
      <c r="E23" s="2066"/>
      <c r="F23" s="2052" t="s">
        <v>688</v>
      </c>
      <c r="G23" s="224"/>
      <c r="H23" s="225"/>
      <c r="I23" s="224"/>
      <c r="J23" s="224"/>
      <c r="K23" s="1740">
        <f t="shared" si="1"/>
        <v>0</v>
      </c>
    </row>
    <row r="24" spans="1:12" ht="16.2" thickBot="1" x14ac:dyDescent="0.35">
      <c r="A24" s="2058"/>
      <c r="B24" s="2067" t="s">
        <v>731</v>
      </c>
      <c r="C24" s="2062"/>
      <c r="D24" s="2062"/>
      <c r="E24" s="2063"/>
      <c r="F24" s="2046" t="s">
        <v>690</v>
      </c>
      <c r="G24" s="1740">
        <f>G22+G23</f>
        <v>0</v>
      </c>
      <c r="H24" s="1740">
        <f t="shared" ref="H24:K24" si="2">H22+H23</f>
        <v>0</v>
      </c>
      <c r="I24" s="3463">
        <f t="shared" si="2"/>
        <v>0</v>
      </c>
      <c r="J24" s="3464"/>
      <c r="K24" s="1740">
        <f t="shared" si="2"/>
        <v>0</v>
      </c>
    </row>
    <row r="25" spans="1:12" ht="15.6" x14ac:dyDescent="0.3">
      <c r="A25" s="2068" t="s">
        <v>732</v>
      </c>
      <c r="B25" s="2069" t="s">
        <v>733</v>
      </c>
      <c r="C25" s="2070"/>
      <c r="D25" s="2070"/>
      <c r="E25" s="2071"/>
      <c r="F25" s="2052" t="s">
        <v>734</v>
      </c>
      <c r="G25" s="1740">
        <f>G24*19.25%</f>
        <v>0</v>
      </c>
      <c r="H25" s="2072"/>
      <c r="I25" s="2073"/>
      <c r="J25" s="2074"/>
      <c r="K25" s="1740">
        <f>G25</f>
        <v>0</v>
      </c>
    </row>
    <row r="26" spans="1:12" ht="15.6" x14ac:dyDescent="0.3">
      <c r="A26" s="2075" t="s">
        <v>735</v>
      </c>
      <c r="B26" s="2076" t="s">
        <v>738</v>
      </c>
      <c r="C26" s="2065"/>
      <c r="D26" s="2065"/>
      <c r="E26" s="2077"/>
      <c r="F26" s="2052" t="s">
        <v>739</v>
      </c>
      <c r="G26" s="226"/>
      <c r="H26" s="2078"/>
      <c r="I26" s="2079"/>
      <c r="J26" s="2080"/>
      <c r="K26" s="1740">
        <f>G26</f>
        <v>0</v>
      </c>
    </row>
    <row r="27" spans="1:12" ht="16.2" thickBot="1" x14ac:dyDescent="0.35">
      <c r="A27" s="2081" t="s">
        <v>737</v>
      </c>
      <c r="B27" s="2082" t="s">
        <v>740</v>
      </c>
      <c r="C27" s="2083"/>
      <c r="D27" s="2083"/>
      <c r="E27" s="2084"/>
      <c r="F27" s="2046" t="s">
        <v>741</v>
      </c>
      <c r="G27" s="1740">
        <f>G25+G26</f>
        <v>0</v>
      </c>
      <c r="H27" s="2085"/>
      <c r="I27" s="2086"/>
      <c r="J27" s="2087"/>
      <c r="K27" s="1740">
        <f>G27</f>
        <v>0</v>
      </c>
    </row>
    <row r="28" spans="1:12" ht="15.6" x14ac:dyDescent="0.3">
      <c r="A28" s="2055" t="s">
        <v>742</v>
      </c>
      <c r="B28" s="2050" t="s">
        <v>743</v>
      </c>
      <c r="C28" s="2037"/>
      <c r="D28" s="2037"/>
      <c r="E28" s="2051"/>
      <c r="F28" s="2052" t="s">
        <v>744</v>
      </c>
      <c r="G28" s="224"/>
      <c r="H28" s="1066"/>
      <c r="I28" s="3450"/>
      <c r="J28" s="3450"/>
      <c r="K28" s="1740">
        <f>+I28+H28+G28</f>
        <v>0</v>
      </c>
    </row>
    <row r="29" spans="1:12" ht="15.6" x14ac:dyDescent="0.3">
      <c r="A29" s="2055" t="s">
        <v>745</v>
      </c>
      <c r="B29" s="2050" t="s">
        <v>746</v>
      </c>
      <c r="C29" s="2037"/>
      <c r="D29" s="2037"/>
      <c r="E29" s="2051"/>
      <c r="F29" s="2046" t="s">
        <v>747</v>
      </c>
      <c r="G29" s="224"/>
      <c r="H29" s="1066"/>
      <c r="I29" s="3450"/>
      <c r="J29" s="3450"/>
      <c r="K29" s="1740">
        <f t="shared" ref="K29:K31" si="3">+I29+H29+G29</f>
        <v>0</v>
      </c>
    </row>
    <row r="30" spans="1:12" ht="15.6" x14ac:dyDescent="0.3">
      <c r="A30" s="2088" t="s">
        <v>748</v>
      </c>
      <c r="B30" s="2064" t="s">
        <v>749</v>
      </c>
      <c r="C30" s="2065"/>
      <c r="D30" s="2065"/>
      <c r="E30" s="2066"/>
      <c r="F30" s="2052" t="s">
        <v>750</v>
      </c>
      <c r="G30" s="224"/>
      <c r="H30" s="1066"/>
      <c r="I30" s="3450"/>
      <c r="J30" s="3450"/>
      <c r="K30" s="1740">
        <f t="shared" si="3"/>
        <v>0</v>
      </c>
    </row>
    <row r="31" spans="1:12" ht="15.6" x14ac:dyDescent="0.3">
      <c r="A31" s="2089"/>
      <c r="B31" s="3455" t="s">
        <v>751</v>
      </c>
      <c r="C31" s="3456"/>
      <c r="D31" s="3456"/>
      <c r="E31" s="3457"/>
      <c r="F31" s="2046" t="s">
        <v>752</v>
      </c>
      <c r="G31" s="227"/>
      <c r="H31" s="228"/>
      <c r="I31" s="222"/>
      <c r="J31" s="223"/>
      <c r="K31" s="1740">
        <f t="shared" si="3"/>
        <v>0</v>
      </c>
    </row>
    <row r="32" spans="1:12" ht="15.6" x14ac:dyDescent="0.3">
      <c r="A32" s="2055"/>
      <c r="B32" s="3458" t="s">
        <v>753</v>
      </c>
      <c r="C32" s="3459"/>
      <c r="D32" s="3459"/>
      <c r="E32" s="3460"/>
      <c r="F32" s="2052" t="s">
        <v>754</v>
      </c>
      <c r="G32" s="2090" t="s">
        <v>1749</v>
      </c>
      <c r="H32" s="2091"/>
      <c r="I32" s="2092" t="s">
        <v>755</v>
      </c>
      <c r="J32" s="2093"/>
      <c r="K32" s="2094"/>
    </row>
    <row r="33" spans="1:11" ht="15.6" x14ac:dyDescent="0.3">
      <c r="A33" s="2055"/>
      <c r="B33" s="2050" t="s">
        <v>756</v>
      </c>
      <c r="C33" s="2037"/>
      <c r="D33" s="2037"/>
      <c r="E33" s="2051"/>
      <c r="F33" s="2046" t="s">
        <v>757</v>
      </c>
      <c r="G33" s="2053"/>
      <c r="H33" s="220"/>
      <c r="I33" s="1740">
        <f>+H33*K30</f>
        <v>0</v>
      </c>
      <c r="J33" s="2095"/>
      <c r="K33" s="2096"/>
    </row>
    <row r="34" spans="1:11" ht="15.6" x14ac:dyDescent="0.3">
      <c r="A34" s="2055" t="s">
        <v>698</v>
      </c>
      <c r="B34" s="2050" t="s">
        <v>758</v>
      </c>
      <c r="C34" s="2037"/>
      <c r="D34" s="2037"/>
      <c r="E34" s="2051"/>
      <c r="F34" s="2052" t="s">
        <v>759</v>
      </c>
      <c r="G34" s="2053"/>
      <c r="H34" s="220"/>
      <c r="I34" s="1740">
        <f>+H34*K30</f>
        <v>0</v>
      </c>
      <c r="J34" s="2095"/>
      <c r="K34" s="2096"/>
    </row>
    <row r="35" spans="1:11" ht="15.6" x14ac:dyDescent="0.3">
      <c r="A35" s="2055"/>
      <c r="B35" s="2050" t="s">
        <v>760</v>
      </c>
      <c r="C35" s="2037"/>
      <c r="D35" s="2037"/>
      <c r="E35" s="2051"/>
      <c r="F35" s="2046" t="s">
        <v>761</v>
      </c>
      <c r="G35" s="2053"/>
      <c r="H35" s="220"/>
      <c r="I35" s="1740">
        <f>+H35*K30</f>
        <v>0</v>
      </c>
      <c r="J35" s="2095">
        <v>0</v>
      </c>
      <c r="K35" s="2096"/>
    </row>
    <row r="36" spans="1:11" ht="15.6" x14ac:dyDescent="0.3">
      <c r="A36" s="2055" t="s">
        <v>762</v>
      </c>
      <c r="B36" s="2050" t="s">
        <v>763</v>
      </c>
      <c r="C36" s="2037"/>
      <c r="D36" s="2037"/>
      <c r="E36" s="2051"/>
      <c r="F36" s="2052" t="s">
        <v>764</v>
      </c>
      <c r="G36" s="2053"/>
      <c r="H36" s="220"/>
      <c r="I36" s="1740">
        <f>+H36*K30</f>
        <v>0</v>
      </c>
      <c r="J36" s="2095">
        <v>0</v>
      </c>
      <c r="K36" s="2096"/>
    </row>
    <row r="37" spans="1:11" ht="15.6" x14ac:dyDescent="0.3">
      <c r="A37" s="2058"/>
      <c r="B37" s="2064" t="s">
        <v>765</v>
      </c>
      <c r="C37" s="2065"/>
      <c r="D37" s="2065"/>
      <c r="E37" s="2066"/>
      <c r="F37" s="2046" t="s">
        <v>766</v>
      </c>
      <c r="G37" s="2079"/>
      <c r="H37" s="229"/>
      <c r="I37" s="226"/>
      <c r="J37" s="2097">
        <v>0</v>
      </c>
      <c r="K37" s="2098"/>
    </row>
    <row r="38" spans="1:11" ht="16.2" thickBot="1" x14ac:dyDescent="0.35">
      <c r="A38" s="2099"/>
      <c r="B38" s="2100" t="s">
        <v>767</v>
      </c>
      <c r="C38" s="2036"/>
      <c r="D38" s="2036"/>
      <c r="E38" s="2101"/>
      <c r="F38" s="2102" t="s">
        <v>768</v>
      </c>
      <c r="G38" s="2103"/>
      <c r="H38" s="2104"/>
      <c r="I38" s="1740">
        <f>I33+I34+I35+I36</f>
        <v>0</v>
      </c>
      <c r="J38" s="1740"/>
      <c r="K38" s="2105"/>
    </row>
    <row r="39" spans="1:11" x14ac:dyDescent="0.3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</row>
    <row r="40" spans="1:11" x14ac:dyDescent="0.3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</row>
    <row r="41" spans="1:11" x14ac:dyDescent="0.3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</row>
    <row r="42" spans="1:11" x14ac:dyDescent="0.3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</row>
    <row r="43" spans="1:11" x14ac:dyDescent="0.3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</row>
    <row r="44" spans="1:11" x14ac:dyDescent="0.3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</row>
    <row r="45" spans="1:11" x14ac:dyDescent="0.3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</row>
    <row r="46" spans="1:11" x14ac:dyDescent="0.3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</row>
    <row r="47" spans="1:11" x14ac:dyDescent="0.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</row>
    <row r="48" spans="1:11" x14ac:dyDescent="0.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</row>
    <row r="49" spans="1:11" x14ac:dyDescent="0.3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</row>
    <row r="50" spans="1:11" x14ac:dyDescent="0.3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</row>
    <row r="51" spans="1:11" x14ac:dyDescent="0.3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</row>
    <row r="52" spans="1:11" x14ac:dyDescent="0.3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</row>
    <row r="53" spans="1:11" x14ac:dyDescent="0.3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</row>
    <row r="54" spans="1:11" x14ac:dyDescent="0.3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</row>
    <row r="55" spans="1:11" x14ac:dyDescent="0.3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</row>
    <row r="56" spans="1:11" x14ac:dyDescent="0.3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</row>
    <row r="57" spans="1:11" x14ac:dyDescent="0.3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x14ac:dyDescent="0.3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</row>
    <row r="59" spans="1:11" x14ac:dyDescent="0.3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</row>
    <row r="60" spans="1:11" x14ac:dyDescent="0.3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</row>
    <row r="61" spans="1:11" x14ac:dyDescent="0.3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</row>
    <row r="62" spans="1:11" x14ac:dyDescent="0.3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</row>
    <row r="63" spans="1:11" x14ac:dyDescent="0.3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</row>
    <row r="64" spans="1:11" x14ac:dyDescent="0.3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</row>
    <row r="65" spans="1:11" x14ac:dyDescent="0.3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</row>
    <row r="66" spans="1:11" x14ac:dyDescent="0.3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</row>
    <row r="67" spans="1:11" x14ac:dyDescent="0.3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</row>
    <row r="68" spans="1:11" x14ac:dyDescent="0.3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</row>
    <row r="69" spans="1:11" x14ac:dyDescent="0.3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</row>
    <row r="70" spans="1:11" x14ac:dyDescent="0.3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</row>
    <row r="71" spans="1:11" x14ac:dyDescent="0.3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</row>
    <row r="72" spans="1:11" x14ac:dyDescent="0.3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</row>
    <row r="73" spans="1:11" x14ac:dyDescent="0.3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</row>
    <row r="74" spans="1:11" x14ac:dyDescent="0.3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</row>
    <row r="75" spans="1:11" x14ac:dyDescent="0.3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</row>
    <row r="76" spans="1:11" x14ac:dyDescent="0.3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</row>
    <row r="77" spans="1:11" x14ac:dyDescent="0.3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</row>
    <row r="78" spans="1:11" x14ac:dyDescent="0.3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</row>
    <row r="79" spans="1:11" x14ac:dyDescent="0.3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</row>
    <row r="80" spans="1:11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</row>
    <row r="81" spans="1:11" x14ac:dyDescent="0.3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</row>
    <row r="82" spans="1:11" x14ac:dyDescent="0.3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</row>
    <row r="83" spans="1:11" x14ac:dyDescent="0.3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</row>
    <row r="84" spans="1:11" x14ac:dyDescent="0.3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</row>
    <row r="85" spans="1:11" x14ac:dyDescent="0.3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</row>
    <row r="86" spans="1:11" x14ac:dyDescent="0.3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</row>
    <row r="87" spans="1:11" x14ac:dyDescent="0.3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</row>
    <row r="88" spans="1:11" x14ac:dyDescent="0.3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</row>
    <row r="89" spans="1:11" x14ac:dyDescent="0.3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</row>
    <row r="90" spans="1:11" x14ac:dyDescent="0.3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</row>
    <row r="91" spans="1:11" x14ac:dyDescent="0.3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</row>
    <row r="92" spans="1:11" x14ac:dyDescent="0.3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</row>
    <row r="93" spans="1:11" x14ac:dyDescent="0.3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</row>
    <row r="94" spans="1:11" x14ac:dyDescent="0.3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</row>
    <row r="95" spans="1:11" x14ac:dyDescent="0.3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</row>
    <row r="96" spans="1:11" x14ac:dyDescent="0.3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</row>
    <row r="97" spans="1:11" x14ac:dyDescent="0.3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</row>
    <row r="98" spans="1:11" x14ac:dyDescent="0.3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</row>
    <row r="99" spans="1:11" x14ac:dyDescent="0.3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</row>
    <row r="100" spans="1:11" x14ac:dyDescent="0.3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</row>
    <row r="101" spans="1:11" x14ac:dyDescent="0.3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</row>
    <row r="102" spans="1:11" x14ac:dyDescent="0.3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</row>
    <row r="103" spans="1:11" x14ac:dyDescent="0.3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</row>
    <row r="104" spans="1:11" x14ac:dyDescent="0.3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</row>
    <row r="105" spans="1:11" x14ac:dyDescent="0.3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</row>
    <row r="106" spans="1:11" x14ac:dyDescent="0.3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</row>
    <row r="107" spans="1:11" x14ac:dyDescent="0.3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</row>
    <row r="108" spans="1:11" x14ac:dyDescent="0.3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</row>
    <row r="109" spans="1:11" x14ac:dyDescent="0.3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</row>
    <row r="110" spans="1:11" x14ac:dyDescent="0.3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</row>
    <row r="111" spans="1:11" x14ac:dyDescent="0.3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</row>
    <row r="112" spans="1:11" x14ac:dyDescent="0.3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</row>
    <row r="113" spans="1:11" x14ac:dyDescent="0.3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</row>
    <row r="114" spans="1:11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</row>
    <row r="115" spans="1:11" x14ac:dyDescent="0.3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</row>
    <row r="116" spans="1:11" x14ac:dyDescent="0.3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</row>
    <row r="117" spans="1:11" x14ac:dyDescent="0.3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</row>
    <row r="118" spans="1:11" x14ac:dyDescent="0.3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</row>
    <row r="119" spans="1:11" x14ac:dyDescent="0.3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</row>
    <row r="120" spans="1:11" x14ac:dyDescent="0.3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</row>
    <row r="121" spans="1:11" x14ac:dyDescent="0.3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</row>
    <row r="122" spans="1:11" x14ac:dyDescent="0.3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</row>
    <row r="123" spans="1:11" x14ac:dyDescent="0.3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</row>
    <row r="124" spans="1:11" x14ac:dyDescent="0.3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</row>
    <row r="125" spans="1:11" x14ac:dyDescent="0.3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</row>
    <row r="126" spans="1:11" x14ac:dyDescent="0.3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</row>
    <row r="127" spans="1:11" x14ac:dyDescent="0.3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</row>
    <row r="128" spans="1:11" x14ac:dyDescent="0.3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</row>
    <row r="129" spans="1:11" x14ac:dyDescent="0.3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</row>
    <row r="130" spans="1:11" x14ac:dyDescent="0.3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</row>
    <row r="131" spans="1:11" x14ac:dyDescent="0.3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</row>
    <row r="132" spans="1:11" x14ac:dyDescent="0.3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</row>
    <row r="133" spans="1:11" x14ac:dyDescent="0.3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</row>
    <row r="134" spans="1:11" x14ac:dyDescent="0.3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</row>
    <row r="135" spans="1:11" x14ac:dyDescent="0.3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</row>
    <row r="136" spans="1:11" x14ac:dyDescent="0.3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</row>
    <row r="137" spans="1:11" x14ac:dyDescent="0.3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</row>
    <row r="138" spans="1:11" x14ac:dyDescent="0.3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1:11" x14ac:dyDescent="0.3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1:11" x14ac:dyDescent="0.3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</row>
    <row r="141" spans="1:11" x14ac:dyDescent="0.3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</row>
    <row r="142" spans="1:11" x14ac:dyDescent="0.3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</row>
    <row r="143" spans="1:11" x14ac:dyDescent="0.3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</row>
    <row r="144" spans="1:11" x14ac:dyDescent="0.3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</row>
    <row r="145" spans="1:11" x14ac:dyDescent="0.3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</row>
    <row r="146" spans="1:11" x14ac:dyDescent="0.3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</row>
    <row r="147" spans="1:11" x14ac:dyDescent="0.3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</row>
    <row r="148" spans="1:11" x14ac:dyDescent="0.3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</row>
    <row r="149" spans="1:11" x14ac:dyDescent="0.3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</row>
    <row r="150" spans="1:11" x14ac:dyDescent="0.3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</row>
    <row r="151" spans="1:11" x14ac:dyDescent="0.3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</row>
    <row r="152" spans="1:11" x14ac:dyDescent="0.3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</row>
    <row r="153" spans="1:11" x14ac:dyDescent="0.3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</row>
    <row r="154" spans="1:11" x14ac:dyDescent="0.3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</row>
    <row r="155" spans="1:11" x14ac:dyDescent="0.3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</row>
    <row r="156" spans="1:11" x14ac:dyDescent="0.3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</row>
    <row r="157" spans="1:11" x14ac:dyDescent="0.3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</row>
    <row r="158" spans="1:11" x14ac:dyDescent="0.3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</row>
    <row r="159" spans="1:11" x14ac:dyDescent="0.3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</row>
    <row r="160" spans="1:11" x14ac:dyDescent="0.3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</row>
    <row r="161" spans="1:11" x14ac:dyDescent="0.3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</row>
    <row r="162" spans="1:11" x14ac:dyDescent="0.3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</row>
    <row r="163" spans="1:11" x14ac:dyDescent="0.3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</row>
    <row r="164" spans="1:11" x14ac:dyDescent="0.3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</row>
    <row r="165" spans="1:11" x14ac:dyDescent="0.3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</row>
    <row r="166" spans="1:11" x14ac:dyDescent="0.3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</row>
    <row r="167" spans="1:11" x14ac:dyDescent="0.3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</row>
    <row r="168" spans="1:11" x14ac:dyDescent="0.3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</row>
    <row r="169" spans="1:11" x14ac:dyDescent="0.3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</row>
    <row r="170" spans="1:11" x14ac:dyDescent="0.3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</row>
    <row r="171" spans="1:11" x14ac:dyDescent="0.3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</row>
    <row r="172" spans="1:11" x14ac:dyDescent="0.3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</row>
    <row r="173" spans="1:11" x14ac:dyDescent="0.3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</row>
    <row r="174" spans="1:11" x14ac:dyDescent="0.3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</row>
    <row r="175" spans="1:11" x14ac:dyDescent="0.3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</row>
    <row r="176" spans="1:11" x14ac:dyDescent="0.3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</row>
    <row r="177" spans="1:11" x14ac:dyDescent="0.3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</row>
    <row r="178" spans="1:11" x14ac:dyDescent="0.3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</row>
    <row r="179" spans="1:11" x14ac:dyDescent="0.3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</row>
    <row r="180" spans="1:11" x14ac:dyDescent="0.3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</row>
    <row r="181" spans="1:11" x14ac:dyDescent="0.3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</row>
    <row r="182" spans="1:11" x14ac:dyDescent="0.3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</row>
    <row r="183" spans="1:11" x14ac:dyDescent="0.3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</row>
    <row r="184" spans="1:11" x14ac:dyDescent="0.3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</row>
    <row r="185" spans="1:11" x14ac:dyDescent="0.3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</row>
    <row r="186" spans="1:11" x14ac:dyDescent="0.3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</row>
    <row r="187" spans="1:11" x14ac:dyDescent="0.3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</row>
    <row r="188" spans="1:11" x14ac:dyDescent="0.3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</row>
    <row r="189" spans="1:11" x14ac:dyDescent="0.3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</row>
    <row r="190" spans="1:11" x14ac:dyDescent="0.3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</row>
    <row r="191" spans="1:11" x14ac:dyDescent="0.3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</row>
    <row r="192" spans="1:11" x14ac:dyDescent="0.3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</row>
    <row r="193" spans="1:11" x14ac:dyDescent="0.3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</row>
    <row r="194" spans="1:11" x14ac:dyDescent="0.3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</row>
    <row r="195" spans="1:11" x14ac:dyDescent="0.3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</row>
    <row r="196" spans="1:11" x14ac:dyDescent="0.3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</row>
    <row r="197" spans="1:11" x14ac:dyDescent="0.3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</row>
    <row r="198" spans="1:11" x14ac:dyDescent="0.3">
      <c r="A198" s="67"/>
      <c r="B198" s="67"/>
      <c r="C198" s="67"/>
      <c r="D198" s="67"/>
      <c r="E198" s="67"/>
      <c r="F198" s="67"/>
      <c r="G198" s="67">
        <f>100</f>
        <v>100</v>
      </c>
      <c r="H198" s="67"/>
      <c r="I198" s="67"/>
      <c r="J198" s="67"/>
      <c r="K198" s="67"/>
    </row>
    <row r="199" spans="1:11" x14ac:dyDescent="0.3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</row>
    <row r="200" spans="1:11" x14ac:dyDescent="0.3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</row>
    <row r="201" spans="1:11" x14ac:dyDescent="0.3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</row>
    <row r="202" spans="1:11" x14ac:dyDescent="0.3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</row>
    <row r="203" spans="1:11" x14ac:dyDescent="0.3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</row>
    <row r="204" spans="1:11" x14ac:dyDescent="0.3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</row>
    <row r="205" spans="1:11" x14ac:dyDescent="0.3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</row>
    <row r="206" spans="1:11" x14ac:dyDescent="0.3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</row>
    <row r="207" spans="1:11" x14ac:dyDescent="0.3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</row>
    <row r="208" spans="1:11" x14ac:dyDescent="0.3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</row>
    <row r="209" spans="1:11" x14ac:dyDescent="0.3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</row>
    <row r="210" spans="1:11" x14ac:dyDescent="0.3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</row>
    <row r="211" spans="1:11" x14ac:dyDescent="0.3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</row>
    <row r="212" spans="1:11" x14ac:dyDescent="0.3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</row>
    <row r="213" spans="1:11" x14ac:dyDescent="0.3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</row>
    <row r="214" spans="1:11" x14ac:dyDescent="0.3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</row>
    <row r="215" spans="1:11" x14ac:dyDescent="0.3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</row>
    <row r="216" spans="1:11" x14ac:dyDescent="0.3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</row>
    <row r="217" spans="1:11" x14ac:dyDescent="0.3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</row>
    <row r="218" spans="1:11" x14ac:dyDescent="0.3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</row>
    <row r="219" spans="1:11" x14ac:dyDescent="0.3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</row>
    <row r="220" spans="1:11" x14ac:dyDescent="0.3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</row>
    <row r="221" spans="1:11" x14ac:dyDescent="0.3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</row>
    <row r="222" spans="1:11" x14ac:dyDescent="0.3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</row>
    <row r="223" spans="1:11" x14ac:dyDescent="0.3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</row>
    <row r="224" spans="1:11" x14ac:dyDescent="0.3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</row>
    <row r="225" spans="1:11" x14ac:dyDescent="0.3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</row>
    <row r="226" spans="1:11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</row>
    <row r="227" spans="1:11" x14ac:dyDescent="0.3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</row>
    <row r="228" spans="1:11" x14ac:dyDescent="0.3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</row>
    <row r="229" spans="1:11" x14ac:dyDescent="0.3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</row>
    <row r="230" spans="1:11" x14ac:dyDescent="0.3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</row>
    <row r="231" spans="1:11" x14ac:dyDescent="0.3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</row>
    <row r="232" spans="1:11" x14ac:dyDescent="0.3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</row>
    <row r="233" spans="1:11" x14ac:dyDescent="0.3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</row>
    <row r="234" spans="1:11" x14ac:dyDescent="0.3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</row>
    <row r="235" spans="1:11" x14ac:dyDescent="0.3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</row>
    <row r="236" spans="1:11" x14ac:dyDescent="0.3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</row>
    <row r="237" spans="1:11" x14ac:dyDescent="0.3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</row>
    <row r="238" spans="1:11" x14ac:dyDescent="0.3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</row>
    <row r="239" spans="1:11" x14ac:dyDescent="0.3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</row>
    <row r="240" spans="1:11" x14ac:dyDescent="0.3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</row>
    <row r="241" spans="1:11" x14ac:dyDescent="0.3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</row>
    <row r="242" spans="1:11" x14ac:dyDescent="0.3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</row>
    <row r="243" spans="1:11" x14ac:dyDescent="0.3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</row>
    <row r="244" spans="1:11" x14ac:dyDescent="0.3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</row>
    <row r="245" spans="1:11" x14ac:dyDescent="0.3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</row>
    <row r="246" spans="1:11" x14ac:dyDescent="0.3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</row>
    <row r="247" spans="1:11" x14ac:dyDescent="0.3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</row>
    <row r="248" spans="1:11" x14ac:dyDescent="0.3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</row>
    <row r="249" spans="1:11" x14ac:dyDescent="0.3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</row>
    <row r="250" spans="1:11" x14ac:dyDescent="0.3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</row>
    <row r="251" spans="1:11" x14ac:dyDescent="0.3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</row>
    <row r="252" spans="1:11" x14ac:dyDescent="0.3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</row>
    <row r="253" spans="1:11" x14ac:dyDescent="0.3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</row>
    <row r="254" spans="1:11" x14ac:dyDescent="0.3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</row>
    <row r="255" spans="1:11" x14ac:dyDescent="0.3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</row>
    <row r="256" spans="1:11" x14ac:dyDescent="0.3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</row>
    <row r="257" spans="1:11" x14ac:dyDescent="0.3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</row>
    <row r="258" spans="1:11" x14ac:dyDescent="0.3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</row>
    <row r="259" spans="1:11" x14ac:dyDescent="0.3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</row>
    <row r="260" spans="1:11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</row>
    <row r="261" spans="1:11" x14ac:dyDescent="0.3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</row>
    <row r="262" spans="1:11" x14ac:dyDescent="0.3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</row>
    <row r="263" spans="1:11" x14ac:dyDescent="0.3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</row>
    <row r="264" spans="1:11" x14ac:dyDescent="0.3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</row>
    <row r="265" spans="1:11" x14ac:dyDescent="0.3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</row>
    <row r="266" spans="1:11" x14ac:dyDescent="0.3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</row>
    <row r="267" spans="1:11" x14ac:dyDescent="0.3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</row>
    <row r="268" spans="1:11" x14ac:dyDescent="0.3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</row>
    <row r="269" spans="1:11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</row>
    <row r="270" spans="1:11" x14ac:dyDescent="0.3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</row>
    <row r="271" spans="1:11" x14ac:dyDescent="0.3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</row>
    <row r="272" spans="1:11" x14ac:dyDescent="0.3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</row>
    <row r="273" spans="1:11" x14ac:dyDescent="0.3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</row>
    <row r="274" spans="1:11" x14ac:dyDescent="0.3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</row>
    <row r="275" spans="1:11" x14ac:dyDescent="0.3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</row>
    <row r="276" spans="1:11" x14ac:dyDescent="0.3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</row>
    <row r="277" spans="1:11" x14ac:dyDescent="0.3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</row>
    <row r="278" spans="1:11" x14ac:dyDescent="0.3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</row>
    <row r="279" spans="1:11" x14ac:dyDescent="0.3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</row>
    <row r="280" spans="1:11" x14ac:dyDescent="0.3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</row>
    <row r="281" spans="1:11" x14ac:dyDescent="0.3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</row>
    <row r="282" spans="1:11" x14ac:dyDescent="0.3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</row>
    <row r="283" spans="1:11" x14ac:dyDescent="0.3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</row>
    <row r="284" spans="1:11" x14ac:dyDescent="0.3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</row>
    <row r="285" spans="1:11" x14ac:dyDescent="0.3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</row>
    <row r="286" spans="1:11" x14ac:dyDescent="0.3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</row>
    <row r="287" spans="1:11" x14ac:dyDescent="0.3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</row>
    <row r="288" spans="1:11" x14ac:dyDescent="0.3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</row>
    <row r="289" spans="1:11" x14ac:dyDescent="0.3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</row>
    <row r="290" spans="1:11" x14ac:dyDescent="0.3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</row>
    <row r="291" spans="1:11" x14ac:dyDescent="0.3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</row>
    <row r="292" spans="1:11" x14ac:dyDescent="0.3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</row>
    <row r="293" spans="1:11" x14ac:dyDescent="0.3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</row>
    <row r="294" spans="1:11" x14ac:dyDescent="0.3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</row>
    <row r="295" spans="1:11" x14ac:dyDescent="0.3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</row>
    <row r="296" spans="1:11" x14ac:dyDescent="0.3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</row>
    <row r="297" spans="1:11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</row>
    <row r="298" spans="1:11" x14ac:dyDescent="0.3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</row>
    <row r="299" spans="1:11" x14ac:dyDescent="0.3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</row>
    <row r="300" spans="1:11" x14ac:dyDescent="0.3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</row>
    <row r="301" spans="1:11" x14ac:dyDescent="0.3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</row>
    <row r="302" spans="1:11" x14ac:dyDescent="0.3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</row>
    <row r="303" spans="1:11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</row>
    <row r="304" spans="1:11" x14ac:dyDescent="0.3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</row>
    <row r="305" spans="1:11" x14ac:dyDescent="0.3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</row>
    <row r="306" spans="1:11" x14ac:dyDescent="0.3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</row>
    <row r="307" spans="1:11" x14ac:dyDescent="0.3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</row>
    <row r="308" spans="1:11" x14ac:dyDescent="0.3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</row>
    <row r="309" spans="1:11" x14ac:dyDescent="0.3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</row>
    <row r="310" spans="1:11" x14ac:dyDescent="0.3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</row>
    <row r="311" spans="1:11" x14ac:dyDescent="0.3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</row>
    <row r="312" spans="1:11" x14ac:dyDescent="0.3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</row>
    <row r="313" spans="1:11" x14ac:dyDescent="0.3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</row>
    <row r="314" spans="1:11" x14ac:dyDescent="0.3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</row>
    <row r="315" spans="1:11" x14ac:dyDescent="0.3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</row>
    <row r="316" spans="1:11" x14ac:dyDescent="0.3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</row>
    <row r="317" spans="1:11" x14ac:dyDescent="0.3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</row>
    <row r="318" spans="1:11" x14ac:dyDescent="0.3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</row>
    <row r="319" spans="1:11" x14ac:dyDescent="0.3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</row>
    <row r="320" spans="1:11" x14ac:dyDescent="0.3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</row>
    <row r="321" spans="1:11" x14ac:dyDescent="0.3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</row>
    <row r="322" spans="1:11" x14ac:dyDescent="0.3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</row>
    <row r="323" spans="1:11" x14ac:dyDescent="0.3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</row>
    <row r="324" spans="1:11" x14ac:dyDescent="0.3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</row>
    <row r="325" spans="1:11" x14ac:dyDescent="0.3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</row>
    <row r="326" spans="1:11" x14ac:dyDescent="0.3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</row>
    <row r="327" spans="1:11" x14ac:dyDescent="0.3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</row>
    <row r="328" spans="1:11" x14ac:dyDescent="0.3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</row>
    <row r="329" spans="1:11" x14ac:dyDescent="0.3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</row>
    <row r="330" spans="1:11" x14ac:dyDescent="0.3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</row>
    <row r="331" spans="1:11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</row>
    <row r="332" spans="1:11" x14ac:dyDescent="0.3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</row>
    <row r="333" spans="1:11" x14ac:dyDescent="0.3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</row>
    <row r="334" spans="1:11" x14ac:dyDescent="0.3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</row>
    <row r="335" spans="1:11" x14ac:dyDescent="0.3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</row>
    <row r="336" spans="1:11" x14ac:dyDescent="0.3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</row>
    <row r="337" spans="1:11" x14ac:dyDescent="0.3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</row>
    <row r="338" spans="1:11" x14ac:dyDescent="0.3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</row>
    <row r="339" spans="1:11" x14ac:dyDescent="0.3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</row>
    <row r="340" spans="1:11" x14ac:dyDescent="0.3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</row>
    <row r="341" spans="1:11" x14ac:dyDescent="0.3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</row>
    <row r="342" spans="1:11" x14ac:dyDescent="0.3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</row>
    <row r="343" spans="1:11" x14ac:dyDescent="0.3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</row>
    <row r="344" spans="1:11" x14ac:dyDescent="0.3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</row>
    <row r="345" spans="1:11" x14ac:dyDescent="0.3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</row>
    <row r="346" spans="1:11" x14ac:dyDescent="0.3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</row>
    <row r="347" spans="1:11" x14ac:dyDescent="0.3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</row>
    <row r="348" spans="1:11" x14ac:dyDescent="0.3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</row>
    <row r="349" spans="1:11" x14ac:dyDescent="0.3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</row>
    <row r="350" spans="1:11" x14ac:dyDescent="0.3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</row>
    <row r="351" spans="1:11" x14ac:dyDescent="0.3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</row>
    <row r="352" spans="1:11" x14ac:dyDescent="0.3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</row>
    <row r="353" spans="1:11" x14ac:dyDescent="0.3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</row>
    <row r="354" spans="1:11" x14ac:dyDescent="0.3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</row>
    <row r="355" spans="1:11" x14ac:dyDescent="0.3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</row>
    <row r="356" spans="1:11" x14ac:dyDescent="0.3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</row>
    <row r="357" spans="1:11" x14ac:dyDescent="0.3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</row>
    <row r="358" spans="1:11" x14ac:dyDescent="0.3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</row>
    <row r="359" spans="1:11" x14ac:dyDescent="0.3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</row>
    <row r="360" spans="1:11" x14ac:dyDescent="0.3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</row>
    <row r="361" spans="1:11" x14ac:dyDescent="0.3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</row>
    <row r="362" spans="1:11" x14ac:dyDescent="0.3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</row>
    <row r="363" spans="1:11" x14ac:dyDescent="0.3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</row>
    <row r="364" spans="1:11" x14ac:dyDescent="0.3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</row>
    <row r="365" spans="1:11" x14ac:dyDescent="0.3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</row>
    <row r="366" spans="1:11" x14ac:dyDescent="0.3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</row>
    <row r="367" spans="1:11" x14ac:dyDescent="0.3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</row>
    <row r="368" spans="1:11" x14ac:dyDescent="0.3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</row>
    <row r="369" spans="1:11" x14ac:dyDescent="0.3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</row>
    <row r="370" spans="1:11" x14ac:dyDescent="0.3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</row>
    <row r="371" spans="1:11" x14ac:dyDescent="0.3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</row>
    <row r="372" spans="1:11" x14ac:dyDescent="0.3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</row>
    <row r="373" spans="1:11" x14ac:dyDescent="0.3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</row>
    <row r="374" spans="1:11" x14ac:dyDescent="0.3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</row>
    <row r="375" spans="1:11" x14ac:dyDescent="0.3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</row>
    <row r="376" spans="1:11" x14ac:dyDescent="0.3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</row>
    <row r="377" spans="1:11" x14ac:dyDescent="0.3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</row>
    <row r="378" spans="1:11" x14ac:dyDescent="0.3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</row>
    <row r="379" spans="1:11" x14ac:dyDescent="0.3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</row>
    <row r="380" spans="1:11" x14ac:dyDescent="0.3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</row>
    <row r="381" spans="1:11" x14ac:dyDescent="0.3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</row>
    <row r="382" spans="1:11" x14ac:dyDescent="0.3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</row>
    <row r="383" spans="1:11" x14ac:dyDescent="0.3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</row>
    <row r="384" spans="1:11" x14ac:dyDescent="0.3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</row>
    <row r="385" spans="1:11" x14ac:dyDescent="0.3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</row>
    <row r="386" spans="1:11" x14ac:dyDescent="0.3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</row>
    <row r="387" spans="1:11" x14ac:dyDescent="0.3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</row>
    <row r="388" spans="1:11" x14ac:dyDescent="0.3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</row>
    <row r="389" spans="1:11" x14ac:dyDescent="0.3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</row>
    <row r="390" spans="1:11" x14ac:dyDescent="0.3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</row>
    <row r="391" spans="1:11" x14ac:dyDescent="0.3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</row>
    <row r="392" spans="1:11" x14ac:dyDescent="0.3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</row>
    <row r="393" spans="1:11" x14ac:dyDescent="0.3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</row>
    <row r="394" spans="1:11" x14ac:dyDescent="0.3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</row>
    <row r="395" spans="1:11" x14ac:dyDescent="0.3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</row>
    <row r="396" spans="1:11" x14ac:dyDescent="0.3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</row>
    <row r="397" spans="1:11" x14ac:dyDescent="0.3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</row>
    <row r="398" spans="1:11" x14ac:dyDescent="0.3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</row>
    <row r="399" spans="1:11" x14ac:dyDescent="0.3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</row>
    <row r="400" spans="1:11" x14ac:dyDescent="0.3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</row>
    <row r="401" spans="1:11" x14ac:dyDescent="0.3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</row>
    <row r="402" spans="1:11" x14ac:dyDescent="0.3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</row>
    <row r="403" spans="1:11" x14ac:dyDescent="0.3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</row>
    <row r="404" spans="1:11" x14ac:dyDescent="0.3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</row>
    <row r="405" spans="1:11" x14ac:dyDescent="0.3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</row>
    <row r="406" spans="1:11" x14ac:dyDescent="0.3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</row>
    <row r="407" spans="1:11" x14ac:dyDescent="0.3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</row>
    <row r="408" spans="1:11" x14ac:dyDescent="0.3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</row>
    <row r="409" spans="1:11" x14ac:dyDescent="0.3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</row>
    <row r="410" spans="1:11" x14ac:dyDescent="0.3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</row>
    <row r="411" spans="1:11" x14ac:dyDescent="0.3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</row>
    <row r="412" spans="1:11" x14ac:dyDescent="0.3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</row>
    <row r="413" spans="1:11" x14ac:dyDescent="0.3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</row>
    <row r="414" spans="1:11" x14ac:dyDescent="0.3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</row>
    <row r="415" spans="1:11" x14ac:dyDescent="0.3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</row>
    <row r="416" spans="1:11" x14ac:dyDescent="0.3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</row>
    <row r="417" spans="1:11" x14ac:dyDescent="0.3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</row>
    <row r="418" spans="1:11" x14ac:dyDescent="0.3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</row>
    <row r="419" spans="1:11" x14ac:dyDescent="0.3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</row>
    <row r="420" spans="1:11" x14ac:dyDescent="0.3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</row>
    <row r="421" spans="1:11" x14ac:dyDescent="0.3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</row>
    <row r="422" spans="1:11" x14ac:dyDescent="0.3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</row>
    <row r="423" spans="1:11" x14ac:dyDescent="0.3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</row>
    <row r="424" spans="1:11" x14ac:dyDescent="0.3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</row>
    <row r="425" spans="1:11" x14ac:dyDescent="0.3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</row>
    <row r="426" spans="1:11" x14ac:dyDescent="0.3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</row>
    <row r="427" spans="1:11" x14ac:dyDescent="0.3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</row>
    <row r="428" spans="1:11" x14ac:dyDescent="0.3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</row>
    <row r="429" spans="1:11" x14ac:dyDescent="0.3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</row>
    <row r="430" spans="1:11" x14ac:dyDescent="0.3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</row>
    <row r="431" spans="1:11" x14ac:dyDescent="0.3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</row>
    <row r="432" spans="1:11" x14ac:dyDescent="0.3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</row>
    <row r="433" spans="1:11" x14ac:dyDescent="0.3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</row>
    <row r="434" spans="1:11" x14ac:dyDescent="0.3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</row>
    <row r="435" spans="1:11" x14ac:dyDescent="0.3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</row>
    <row r="436" spans="1:11" x14ac:dyDescent="0.3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</row>
    <row r="437" spans="1:11" x14ac:dyDescent="0.3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</row>
    <row r="438" spans="1:11" x14ac:dyDescent="0.3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</row>
    <row r="439" spans="1:11" x14ac:dyDescent="0.3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</row>
    <row r="440" spans="1:11" x14ac:dyDescent="0.3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</row>
    <row r="441" spans="1:11" x14ac:dyDescent="0.3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</row>
    <row r="442" spans="1:11" x14ac:dyDescent="0.3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</row>
    <row r="443" spans="1:11" x14ac:dyDescent="0.3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</row>
    <row r="444" spans="1:11" x14ac:dyDescent="0.3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</row>
    <row r="445" spans="1:11" x14ac:dyDescent="0.3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</row>
    <row r="446" spans="1:11" x14ac:dyDescent="0.3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</row>
    <row r="447" spans="1:11" x14ac:dyDescent="0.3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</row>
    <row r="448" spans="1:11" x14ac:dyDescent="0.3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</row>
    <row r="449" spans="1:11" x14ac:dyDescent="0.3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</row>
    <row r="450" spans="1:11" x14ac:dyDescent="0.3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</row>
    <row r="451" spans="1:11" x14ac:dyDescent="0.3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</row>
    <row r="452" spans="1:11" x14ac:dyDescent="0.3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</row>
    <row r="453" spans="1:11" x14ac:dyDescent="0.3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</row>
    <row r="454" spans="1:11" x14ac:dyDescent="0.3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</row>
    <row r="455" spans="1:11" x14ac:dyDescent="0.3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</row>
    <row r="456" spans="1:11" x14ac:dyDescent="0.3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</row>
    <row r="457" spans="1:11" x14ac:dyDescent="0.3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</row>
    <row r="458" spans="1:11" x14ac:dyDescent="0.3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</row>
    <row r="459" spans="1:11" x14ac:dyDescent="0.3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</row>
    <row r="460" spans="1:11" x14ac:dyDescent="0.3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</row>
    <row r="461" spans="1:11" x14ac:dyDescent="0.3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</row>
    <row r="462" spans="1:11" x14ac:dyDescent="0.3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</row>
    <row r="463" spans="1:11" x14ac:dyDescent="0.3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</row>
    <row r="464" spans="1:11" x14ac:dyDescent="0.3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</row>
    <row r="465" spans="1:11" x14ac:dyDescent="0.3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</row>
    <row r="466" spans="1:11" x14ac:dyDescent="0.3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</row>
    <row r="467" spans="1:11" x14ac:dyDescent="0.3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</row>
    <row r="468" spans="1:11" x14ac:dyDescent="0.3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</row>
    <row r="469" spans="1:11" x14ac:dyDescent="0.3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</row>
    <row r="470" spans="1:11" x14ac:dyDescent="0.3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</row>
    <row r="471" spans="1:11" x14ac:dyDescent="0.3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</row>
    <row r="472" spans="1:11" x14ac:dyDescent="0.3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</row>
    <row r="473" spans="1:11" x14ac:dyDescent="0.3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</row>
    <row r="474" spans="1:11" x14ac:dyDescent="0.3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</row>
    <row r="475" spans="1:11" x14ac:dyDescent="0.3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</row>
    <row r="476" spans="1:11" x14ac:dyDescent="0.3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</row>
    <row r="477" spans="1:11" x14ac:dyDescent="0.3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</row>
    <row r="478" spans="1:11" x14ac:dyDescent="0.3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</row>
    <row r="479" spans="1:11" x14ac:dyDescent="0.3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</row>
    <row r="480" spans="1:11" x14ac:dyDescent="0.3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</row>
    <row r="481" spans="1:11" x14ac:dyDescent="0.3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</row>
    <row r="482" spans="1:11" x14ac:dyDescent="0.3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</row>
    <row r="483" spans="1:11" x14ac:dyDescent="0.3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</row>
    <row r="484" spans="1:11" x14ac:dyDescent="0.3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</row>
    <row r="485" spans="1:11" x14ac:dyDescent="0.3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</row>
    <row r="486" spans="1:11" x14ac:dyDescent="0.3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</row>
    <row r="487" spans="1:11" x14ac:dyDescent="0.3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</row>
    <row r="488" spans="1:11" x14ac:dyDescent="0.3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</row>
    <row r="489" spans="1:11" x14ac:dyDescent="0.3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</row>
    <row r="490" spans="1:11" x14ac:dyDescent="0.3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</row>
    <row r="491" spans="1:11" x14ac:dyDescent="0.3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</row>
    <row r="492" spans="1:11" x14ac:dyDescent="0.3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</row>
    <row r="493" spans="1:11" x14ac:dyDescent="0.3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</row>
    <row r="494" spans="1:11" x14ac:dyDescent="0.3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</row>
    <row r="495" spans="1:11" x14ac:dyDescent="0.3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</row>
    <row r="496" spans="1:11" x14ac:dyDescent="0.3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</row>
    <row r="497" spans="1:11" x14ac:dyDescent="0.3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</row>
    <row r="498" spans="1:11" x14ac:dyDescent="0.3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</row>
    <row r="499" spans="1:11" x14ac:dyDescent="0.3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</row>
    <row r="500" spans="1:11" x14ac:dyDescent="0.3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</row>
    <row r="501" spans="1:11" x14ac:dyDescent="0.3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</row>
    <row r="502" spans="1:11" x14ac:dyDescent="0.3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</row>
    <row r="503" spans="1:11" x14ac:dyDescent="0.3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</row>
    <row r="504" spans="1:11" x14ac:dyDescent="0.3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</row>
    <row r="505" spans="1:11" x14ac:dyDescent="0.3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</row>
    <row r="506" spans="1:11" x14ac:dyDescent="0.3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</row>
    <row r="507" spans="1:11" x14ac:dyDescent="0.3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</row>
    <row r="508" spans="1:11" x14ac:dyDescent="0.3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</row>
    <row r="509" spans="1:11" x14ac:dyDescent="0.3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</row>
    <row r="510" spans="1:11" x14ac:dyDescent="0.3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</row>
    <row r="511" spans="1:11" x14ac:dyDescent="0.3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</row>
    <row r="512" spans="1:11" x14ac:dyDescent="0.3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</row>
    <row r="513" spans="1:11" x14ac:dyDescent="0.3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</row>
    <row r="514" spans="1:11" x14ac:dyDescent="0.3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</row>
    <row r="515" spans="1:11" x14ac:dyDescent="0.3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</row>
    <row r="516" spans="1:11" x14ac:dyDescent="0.3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</row>
    <row r="517" spans="1:11" x14ac:dyDescent="0.3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</row>
    <row r="518" spans="1:11" x14ac:dyDescent="0.3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</row>
    <row r="519" spans="1:11" x14ac:dyDescent="0.3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</row>
    <row r="520" spans="1:11" x14ac:dyDescent="0.3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</row>
    <row r="521" spans="1:11" x14ac:dyDescent="0.3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</row>
    <row r="522" spans="1:11" x14ac:dyDescent="0.3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</row>
    <row r="523" spans="1:11" x14ac:dyDescent="0.3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</row>
    <row r="524" spans="1:11" x14ac:dyDescent="0.3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</row>
    <row r="525" spans="1:11" x14ac:dyDescent="0.3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</row>
    <row r="526" spans="1:11" x14ac:dyDescent="0.3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</row>
    <row r="527" spans="1:11" x14ac:dyDescent="0.3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</row>
    <row r="528" spans="1:11" x14ac:dyDescent="0.3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</row>
    <row r="529" spans="1:11" x14ac:dyDescent="0.3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</row>
    <row r="530" spans="1:11" x14ac:dyDescent="0.3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</row>
    <row r="531" spans="1:11" x14ac:dyDescent="0.3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</row>
    <row r="532" spans="1:11" x14ac:dyDescent="0.3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</row>
    <row r="533" spans="1:11" x14ac:dyDescent="0.3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</row>
    <row r="534" spans="1:11" x14ac:dyDescent="0.3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</row>
    <row r="535" spans="1:11" x14ac:dyDescent="0.3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</row>
    <row r="536" spans="1:11" x14ac:dyDescent="0.3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</row>
    <row r="537" spans="1:11" x14ac:dyDescent="0.3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</row>
    <row r="538" spans="1:11" x14ac:dyDescent="0.3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</row>
    <row r="539" spans="1:11" x14ac:dyDescent="0.3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</row>
    <row r="540" spans="1:11" x14ac:dyDescent="0.3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</row>
    <row r="541" spans="1:11" x14ac:dyDescent="0.3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</row>
    <row r="542" spans="1:11" x14ac:dyDescent="0.3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</row>
    <row r="543" spans="1:11" x14ac:dyDescent="0.3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</row>
    <row r="544" spans="1:11" x14ac:dyDescent="0.3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</row>
    <row r="545" spans="1:11" x14ac:dyDescent="0.3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</row>
    <row r="546" spans="1:11" x14ac:dyDescent="0.3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</row>
    <row r="547" spans="1:11" x14ac:dyDescent="0.3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</row>
    <row r="548" spans="1:11" x14ac:dyDescent="0.3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</row>
    <row r="549" spans="1:11" x14ac:dyDescent="0.3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</row>
    <row r="550" spans="1:11" x14ac:dyDescent="0.3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</row>
    <row r="551" spans="1:11" x14ac:dyDescent="0.3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</row>
    <row r="552" spans="1:11" x14ac:dyDescent="0.3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</row>
    <row r="553" spans="1:11" x14ac:dyDescent="0.3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</row>
    <row r="554" spans="1:11" x14ac:dyDescent="0.3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</row>
    <row r="555" spans="1:11" x14ac:dyDescent="0.3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</row>
    <row r="556" spans="1:11" x14ac:dyDescent="0.3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</row>
    <row r="557" spans="1:11" x14ac:dyDescent="0.3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</row>
    <row r="558" spans="1:11" x14ac:dyDescent="0.3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</row>
    <row r="559" spans="1:11" x14ac:dyDescent="0.3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</row>
    <row r="560" spans="1:11" x14ac:dyDescent="0.3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</row>
    <row r="561" spans="1:11" x14ac:dyDescent="0.3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</row>
    <row r="562" spans="1:11" x14ac:dyDescent="0.3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</row>
    <row r="563" spans="1:11" x14ac:dyDescent="0.3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</row>
    <row r="564" spans="1:11" x14ac:dyDescent="0.3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</row>
    <row r="565" spans="1:11" x14ac:dyDescent="0.3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</row>
    <row r="566" spans="1:11" x14ac:dyDescent="0.3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</row>
    <row r="567" spans="1:11" x14ac:dyDescent="0.3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</row>
    <row r="568" spans="1:11" x14ac:dyDescent="0.3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</row>
    <row r="569" spans="1:11" x14ac:dyDescent="0.3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</row>
    <row r="570" spans="1:11" x14ac:dyDescent="0.3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</row>
    <row r="571" spans="1:11" x14ac:dyDescent="0.3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</row>
    <row r="572" spans="1:11" x14ac:dyDescent="0.3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</row>
    <row r="573" spans="1:11" x14ac:dyDescent="0.3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</row>
    <row r="574" spans="1:11" x14ac:dyDescent="0.3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</row>
    <row r="575" spans="1:11" x14ac:dyDescent="0.3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</row>
    <row r="576" spans="1:11" x14ac:dyDescent="0.3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</row>
    <row r="577" spans="1:11" x14ac:dyDescent="0.3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</row>
    <row r="578" spans="1:11" x14ac:dyDescent="0.3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</row>
    <row r="579" spans="1:11" x14ac:dyDescent="0.3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</row>
    <row r="580" spans="1:11" x14ac:dyDescent="0.3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</row>
    <row r="581" spans="1:11" x14ac:dyDescent="0.3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</row>
    <row r="582" spans="1:11" x14ac:dyDescent="0.3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</row>
    <row r="583" spans="1:11" x14ac:dyDescent="0.3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</row>
    <row r="584" spans="1:11" x14ac:dyDescent="0.3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</row>
    <row r="585" spans="1:11" x14ac:dyDescent="0.3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</row>
    <row r="586" spans="1:11" x14ac:dyDescent="0.3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</row>
    <row r="587" spans="1:11" x14ac:dyDescent="0.3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</row>
    <row r="588" spans="1:11" x14ac:dyDescent="0.3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</row>
    <row r="589" spans="1:11" x14ac:dyDescent="0.3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</row>
    <row r="590" spans="1:11" x14ac:dyDescent="0.3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</row>
    <row r="591" spans="1:11" x14ac:dyDescent="0.3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</row>
    <row r="592" spans="1:11" x14ac:dyDescent="0.3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</row>
    <row r="593" spans="1:11" x14ac:dyDescent="0.3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</row>
    <row r="594" spans="1:11" x14ac:dyDescent="0.3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</row>
    <row r="595" spans="1:11" x14ac:dyDescent="0.3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</row>
    <row r="596" spans="1:11" x14ac:dyDescent="0.3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</row>
    <row r="597" spans="1:11" x14ac:dyDescent="0.3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</row>
    <row r="598" spans="1:11" x14ac:dyDescent="0.3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</row>
    <row r="599" spans="1:11" x14ac:dyDescent="0.3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</row>
    <row r="600" spans="1:11" x14ac:dyDescent="0.3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</row>
    <row r="601" spans="1:11" x14ac:dyDescent="0.3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</row>
    <row r="602" spans="1:11" x14ac:dyDescent="0.3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</row>
    <row r="603" spans="1:11" x14ac:dyDescent="0.3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</row>
    <row r="604" spans="1:11" x14ac:dyDescent="0.3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</row>
    <row r="605" spans="1:11" x14ac:dyDescent="0.3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</row>
    <row r="606" spans="1:11" x14ac:dyDescent="0.3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</row>
    <row r="607" spans="1:11" x14ac:dyDescent="0.3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</row>
    <row r="608" spans="1:11" x14ac:dyDescent="0.3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</row>
    <row r="609" spans="1:11" x14ac:dyDescent="0.3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</row>
    <row r="610" spans="1:11" x14ac:dyDescent="0.3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</row>
    <row r="611" spans="1:11" x14ac:dyDescent="0.3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</row>
    <row r="612" spans="1:11" x14ac:dyDescent="0.3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</row>
    <row r="613" spans="1:11" x14ac:dyDescent="0.3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</row>
    <row r="614" spans="1:11" x14ac:dyDescent="0.3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</row>
    <row r="615" spans="1:11" x14ac:dyDescent="0.3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</row>
    <row r="616" spans="1:11" x14ac:dyDescent="0.3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</row>
    <row r="617" spans="1:11" x14ac:dyDescent="0.3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</row>
    <row r="618" spans="1:11" x14ac:dyDescent="0.3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</row>
    <row r="619" spans="1:11" x14ac:dyDescent="0.3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</row>
    <row r="620" spans="1:11" x14ac:dyDescent="0.3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</row>
    <row r="621" spans="1:11" x14ac:dyDescent="0.3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</row>
    <row r="622" spans="1:11" x14ac:dyDescent="0.3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</row>
    <row r="623" spans="1:11" x14ac:dyDescent="0.3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</row>
    <row r="624" spans="1:11" x14ac:dyDescent="0.3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</row>
    <row r="625" spans="1:11" x14ac:dyDescent="0.3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</row>
    <row r="626" spans="1:11" x14ac:dyDescent="0.3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</row>
    <row r="627" spans="1:11" x14ac:dyDescent="0.3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</row>
    <row r="628" spans="1:11" x14ac:dyDescent="0.3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</row>
    <row r="629" spans="1:11" x14ac:dyDescent="0.3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</row>
    <row r="630" spans="1:11" x14ac:dyDescent="0.3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</row>
    <row r="631" spans="1:11" x14ac:dyDescent="0.3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</row>
    <row r="632" spans="1:11" x14ac:dyDescent="0.3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</row>
    <row r="633" spans="1:11" x14ac:dyDescent="0.3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</row>
    <row r="634" spans="1:11" x14ac:dyDescent="0.3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</row>
    <row r="635" spans="1:11" x14ac:dyDescent="0.3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</row>
    <row r="636" spans="1:11" x14ac:dyDescent="0.3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</row>
    <row r="637" spans="1:11" x14ac:dyDescent="0.3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</row>
    <row r="638" spans="1:11" x14ac:dyDescent="0.3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</row>
    <row r="639" spans="1:11" x14ac:dyDescent="0.3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</row>
    <row r="640" spans="1:11" x14ac:dyDescent="0.3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</row>
    <row r="641" spans="1:11" x14ac:dyDescent="0.3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</row>
    <row r="642" spans="1:11" x14ac:dyDescent="0.3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</row>
    <row r="643" spans="1:11" x14ac:dyDescent="0.3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</row>
    <row r="644" spans="1:11" x14ac:dyDescent="0.3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</row>
    <row r="645" spans="1:11" x14ac:dyDescent="0.3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</row>
    <row r="646" spans="1:11" x14ac:dyDescent="0.3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</row>
    <row r="647" spans="1:11" x14ac:dyDescent="0.3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</row>
    <row r="648" spans="1:11" x14ac:dyDescent="0.3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</row>
    <row r="649" spans="1:11" x14ac:dyDescent="0.3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</row>
    <row r="650" spans="1:11" x14ac:dyDescent="0.3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</row>
    <row r="651" spans="1:11" x14ac:dyDescent="0.3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</row>
    <row r="652" spans="1:11" x14ac:dyDescent="0.3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</row>
    <row r="653" spans="1:11" x14ac:dyDescent="0.3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</row>
    <row r="654" spans="1:11" x14ac:dyDescent="0.3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</row>
    <row r="655" spans="1:11" x14ac:dyDescent="0.3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</row>
    <row r="656" spans="1:11" x14ac:dyDescent="0.3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</row>
    <row r="657" spans="1:11" x14ac:dyDescent="0.3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</row>
    <row r="658" spans="1:11" x14ac:dyDescent="0.3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</row>
    <row r="659" spans="1:11" x14ac:dyDescent="0.3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</row>
    <row r="660" spans="1:11" x14ac:dyDescent="0.3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</row>
    <row r="661" spans="1:11" x14ac:dyDescent="0.3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</row>
    <row r="662" spans="1:11" x14ac:dyDescent="0.3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</row>
    <row r="663" spans="1:11" x14ac:dyDescent="0.3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</row>
    <row r="664" spans="1:11" x14ac:dyDescent="0.3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</row>
    <row r="665" spans="1:11" x14ac:dyDescent="0.3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</row>
    <row r="666" spans="1:11" x14ac:dyDescent="0.3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</row>
    <row r="667" spans="1:11" x14ac:dyDescent="0.3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</row>
    <row r="668" spans="1:11" x14ac:dyDescent="0.3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</row>
    <row r="669" spans="1:11" x14ac:dyDescent="0.3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</row>
    <row r="670" spans="1:11" x14ac:dyDescent="0.3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</row>
    <row r="671" spans="1:11" x14ac:dyDescent="0.3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</row>
    <row r="672" spans="1:11" x14ac:dyDescent="0.3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</row>
    <row r="673" spans="1:11" x14ac:dyDescent="0.3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</row>
    <row r="674" spans="1:11" x14ac:dyDescent="0.3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</row>
    <row r="675" spans="1:11" x14ac:dyDescent="0.3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</row>
    <row r="676" spans="1:11" x14ac:dyDescent="0.3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</row>
    <row r="677" spans="1:11" x14ac:dyDescent="0.3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</row>
    <row r="678" spans="1:11" x14ac:dyDescent="0.3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</row>
    <row r="679" spans="1:11" x14ac:dyDescent="0.3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</row>
    <row r="680" spans="1:11" x14ac:dyDescent="0.3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</row>
    <row r="681" spans="1:11" x14ac:dyDescent="0.3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</row>
    <row r="682" spans="1:11" x14ac:dyDescent="0.3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</row>
    <row r="683" spans="1:11" x14ac:dyDescent="0.3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</row>
    <row r="684" spans="1:11" x14ac:dyDescent="0.3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</row>
    <row r="685" spans="1:11" x14ac:dyDescent="0.3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</row>
    <row r="686" spans="1:11" x14ac:dyDescent="0.3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</row>
    <row r="687" spans="1:11" x14ac:dyDescent="0.3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</row>
    <row r="688" spans="1:11" x14ac:dyDescent="0.3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</row>
    <row r="689" spans="1:11" x14ac:dyDescent="0.3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</row>
    <row r="690" spans="1:11" x14ac:dyDescent="0.3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</row>
    <row r="691" spans="1:11" x14ac:dyDescent="0.3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</row>
    <row r="692" spans="1:11" x14ac:dyDescent="0.3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</row>
    <row r="693" spans="1:11" x14ac:dyDescent="0.3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</row>
    <row r="694" spans="1:11" x14ac:dyDescent="0.3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</row>
    <row r="695" spans="1:11" x14ac:dyDescent="0.3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</row>
    <row r="696" spans="1:11" x14ac:dyDescent="0.3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</row>
    <row r="697" spans="1:11" x14ac:dyDescent="0.3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</row>
    <row r="698" spans="1:11" x14ac:dyDescent="0.3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</row>
    <row r="699" spans="1:11" x14ac:dyDescent="0.3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</row>
    <row r="700" spans="1:11" x14ac:dyDescent="0.3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</row>
    <row r="701" spans="1:11" x14ac:dyDescent="0.3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</row>
    <row r="702" spans="1:11" x14ac:dyDescent="0.3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</row>
    <row r="703" spans="1:11" x14ac:dyDescent="0.3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</row>
    <row r="704" spans="1:11" x14ac:dyDescent="0.3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</row>
    <row r="705" spans="1:11" x14ac:dyDescent="0.3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</row>
    <row r="706" spans="1:11" x14ac:dyDescent="0.3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</row>
    <row r="707" spans="1:11" x14ac:dyDescent="0.3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</row>
    <row r="708" spans="1:11" x14ac:dyDescent="0.3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</row>
    <row r="709" spans="1:11" x14ac:dyDescent="0.3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</row>
    <row r="710" spans="1:11" x14ac:dyDescent="0.3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</row>
    <row r="711" spans="1:11" x14ac:dyDescent="0.3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</row>
    <row r="712" spans="1:11" x14ac:dyDescent="0.3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</row>
    <row r="713" spans="1:11" x14ac:dyDescent="0.3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</row>
    <row r="714" spans="1:11" x14ac:dyDescent="0.3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</row>
    <row r="715" spans="1:11" x14ac:dyDescent="0.3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</row>
    <row r="716" spans="1:11" x14ac:dyDescent="0.3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</row>
    <row r="717" spans="1:11" x14ac:dyDescent="0.3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</row>
    <row r="718" spans="1:11" x14ac:dyDescent="0.3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</row>
    <row r="719" spans="1:11" x14ac:dyDescent="0.3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</row>
    <row r="720" spans="1:11" x14ac:dyDescent="0.3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</row>
    <row r="721" spans="1:11" x14ac:dyDescent="0.3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</row>
    <row r="722" spans="1:11" x14ac:dyDescent="0.3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</row>
    <row r="723" spans="1:11" x14ac:dyDescent="0.3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</row>
    <row r="724" spans="1:11" x14ac:dyDescent="0.3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</row>
    <row r="725" spans="1:11" x14ac:dyDescent="0.3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</row>
    <row r="726" spans="1:11" x14ac:dyDescent="0.3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</row>
    <row r="727" spans="1:11" x14ac:dyDescent="0.3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</row>
    <row r="728" spans="1:11" x14ac:dyDescent="0.3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</row>
    <row r="729" spans="1:11" x14ac:dyDescent="0.3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</row>
    <row r="730" spans="1:11" x14ac:dyDescent="0.3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</row>
    <row r="731" spans="1:11" x14ac:dyDescent="0.3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</row>
    <row r="732" spans="1:11" x14ac:dyDescent="0.3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</row>
    <row r="733" spans="1:11" x14ac:dyDescent="0.3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</row>
    <row r="734" spans="1:11" x14ac:dyDescent="0.3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</row>
    <row r="735" spans="1:11" x14ac:dyDescent="0.3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</row>
    <row r="736" spans="1:11" x14ac:dyDescent="0.3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</row>
    <row r="737" spans="1:11" x14ac:dyDescent="0.3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</row>
    <row r="738" spans="1:11" x14ac:dyDescent="0.3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</row>
    <row r="739" spans="1:11" x14ac:dyDescent="0.3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</row>
    <row r="740" spans="1:11" x14ac:dyDescent="0.3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</row>
    <row r="741" spans="1:11" x14ac:dyDescent="0.3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</row>
    <row r="742" spans="1:11" x14ac:dyDescent="0.3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</row>
    <row r="743" spans="1:11" x14ac:dyDescent="0.3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</row>
    <row r="744" spans="1:11" x14ac:dyDescent="0.3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</row>
    <row r="745" spans="1:11" x14ac:dyDescent="0.3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</row>
    <row r="746" spans="1:11" x14ac:dyDescent="0.3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</row>
    <row r="747" spans="1:11" x14ac:dyDescent="0.3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</row>
    <row r="748" spans="1:11" x14ac:dyDescent="0.3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</row>
    <row r="749" spans="1:11" x14ac:dyDescent="0.3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</row>
    <row r="750" spans="1:11" x14ac:dyDescent="0.3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</row>
    <row r="751" spans="1:11" x14ac:dyDescent="0.3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</row>
    <row r="752" spans="1:11" x14ac:dyDescent="0.3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</row>
    <row r="753" spans="1:11" x14ac:dyDescent="0.3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</row>
    <row r="754" spans="1:11" x14ac:dyDescent="0.3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</row>
    <row r="755" spans="1:11" x14ac:dyDescent="0.3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</row>
    <row r="756" spans="1:11" x14ac:dyDescent="0.3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</row>
    <row r="757" spans="1:11" x14ac:dyDescent="0.3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</row>
    <row r="758" spans="1:11" x14ac:dyDescent="0.3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</row>
    <row r="759" spans="1:11" x14ac:dyDescent="0.3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</row>
    <row r="760" spans="1:11" x14ac:dyDescent="0.3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</row>
    <row r="761" spans="1:11" x14ac:dyDescent="0.3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</row>
    <row r="762" spans="1:11" x14ac:dyDescent="0.3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</row>
    <row r="763" spans="1:11" x14ac:dyDescent="0.3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</row>
    <row r="764" spans="1:11" x14ac:dyDescent="0.3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</row>
    <row r="765" spans="1:11" x14ac:dyDescent="0.3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</row>
    <row r="766" spans="1:11" x14ac:dyDescent="0.3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</row>
    <row r="767" spans="1:11" x14ac:dyDescent="0.3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</row>
    <row r="768" spans="1:11" x14ac:dyDescent="0.3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</row>
    <row r="769" spans="1:11" x14ac:dyDescent="0.3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</row>
    <row r="770" spans="1:11" x14ac:dyDescent="0.3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</row>
    <row r="771" spans="1:11" x14ac:dyDescent="0.3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</row>
    <row r="772" spans="1:11" x14ac:dyDescent="0.3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</row>
    <row r="773" spans="1:11" x14ac:dyDescent="0.3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</row>
    <row r="774" spans="1:11" x14ac:dyDescent="0.3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</row>
    <row r="775" spans="1:11" x14ac:dyDescent="0.3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</row>
    <row r="776" spans="1:11" x14ac:dyDescent="0.3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</row>
    <row r="777" spans="1:11" x14ac:dyDescent="0.3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</row>
    <row r="778" spans="1:11" x14ac:dyDescent="0.3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</row>
    <row r="779" spans="1:11" x14ac:dyDescent="0.3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</row>
    <row r="780" spans="1:11" x14ac:dyDescent="0.3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</row>
    <row r="781" spans="1:11" x14ac:dyDescent="0.3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</row>
    <row r="782" spans="1:11" x14ac:dyDescent="0.3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</row>
    <row r="783" spans="1:11" x14ac:dyDescent="0.3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</row>
    <row r="784" spans="1:11" x14ac:dyDescent="0.3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</row>
    <row r="785" spans="1:11" x14ac:dyDescent="0.3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</row>
    <row r="786" spans="1:11" x14ac:dyDescent="0.3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</row>
    <row r="787" spans="1:11" x14ac:dyDescent="0.3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</row>
    <row r="788" spans="1:11" x14ac:dyDescent="0.3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</row>
    <row r="789" spans="1:11" x14ac:dyDescent="0.3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</row>
    <row r="790" spans="1:11" x14ac:dyDescent="0.3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</row>
    <row r="791" spans="1:11" x14ac:dyDescent="0.3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</row>
    <row r="792" spans="1:11" x14ac:dyDescent="0.3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</row>
    <row r="793" spans="1:11" x14ac:dyDescent="0.3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</row>
    <row r="794" spans="1:11" x14ac:dyDescent="0.3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</row>
    <row r="795" spans="1:11" x14ac:dyDescent="0.3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</row>
    <row r="796" spans="1:11" x14ac:dyDescent="0.3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</row>
    <row r="797" spans="1:11" x14ac:dyDescent="0.3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</row>
    <row r="798" spans="1:11" x14ac:dyDescent="0.3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</row>
    <row r="799" spans="1:11" x14ac:dyDescent="0.3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</row>
    <row r="800" spans="1:11" x14ac:dyDescent="0.3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</row>
    <row r="801" spans="1:11" x14ac:dyDescent="0.3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</row>
    <row r="802" spans="1:11" x14ac:dyDescent="0.3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</row>
    <row r="803" spans="1:11" x14ac:dyDescent="0.3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</row>
    <row r="804" spans="1:11" x14ac:dyDescent="0.3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</row>
    <row r="805" spans="1:11" x14ac:dyDescent="0.3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</row>
    <row r="806" spans="1:11" x14ac:dyDescent="0.3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</row>
    <row r="807" spans="1:11" x14ac:dyDescent="0.3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</row>
    <row r="808" spans="1:11" x14ac:dyDescent="0.3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</row>
    <row r="809" spans="1:11" x14ac:dyDescent="0.3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</row>
    <row r="810" spans="1:11" x14ac:dyDescent="0.3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</row>
    <row r="811" spans="1:11" x14ac:dyDescent="0.3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</row>
    <row r="812" spans="1:11" x14ac:dyDescent="0.3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</row>
    <row r="813" spans="1:11" x14ac:dyDescent="0.3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</row>
    <row r="814" spans="1:11" x14ac:dyDescent="0.3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</row>
    <row r="815" spans="1:11" x14ac:dyDescent="0.3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</row>
    <row r="816" spans="1:11" x14ac:dyDescent="0.3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</row>
    <row r="817" spans="1:11" x14ac:dyDescent="0.3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</row>
    <row r="818" spans="1:11" x14ac:dyDescent="0.3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</row>
    <row r="819" spans="1:11" x14ac:dyDescent="0.3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</row>
    <row r="820" spans="1:11" x14ac:dyDescent="0.3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</row>
    <row r="821" spans="1:11" x14ac:dyDescent="0.3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</row>
    <row r="822" spans="1:11" x14ac:dyDescent="0.3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</row>
    <row r="823" spans="1:11" x14ac:dyDescent="0.3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</row>
    <row r="824" spans="1:11" x14ac:dyDescent="0.3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</row>
    <row r="825" spans="1:11" x14ac:dyDescent="0.3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</row>
    <row r="826" spans="1:11" x14ac:dyDescent="0.3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</row>
    <row r="827" spans="1:11" x14ac:dyDescent="0.3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</row>
    <row r="828" spans="1:11" x14ac:dyDescent="0.3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</row>
    <row r="829" spans="1:11" x14ac:dyDescent="0.3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</row>
    <row r="830" spans="1:11" x14ac:dyDescent="0.3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</row>
    <row r="831" spans="1:11" x14ac:dyDescent="0.3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</row>
    <row r="832" spans="1:11" x14ac:dyDescent="0.3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</row>
    <row r="833" spans="1:11" x14ac:dyDescent="0.3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</row>
    <row r="834" spans="1:11" x14ac:dyDescent="0.3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</row>
    <row r="835" spans="1:11" x14ac:dyDescent="0.3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</row>
    <row r="836" spans="1:11" x14ac:dyDescent="0.3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</row>
    <row r="837" spans="1:11" x14ac:dyDescent="0.3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</row>
    <row r="838" spans="1:11" x14ac:dyDescent="0.3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</row>
    <row r="839" spans="1:11" x14ac:dyDescent="0.3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</row>
    <row r="840" spans="1:11" x14ac:dyDescent="0.3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</row>
    <row r="841" spans="1:11" x14ac:dyDescent="0.3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</row>
    <row r="842" spans="1:11" x14ac:dyDescent="0.3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</row>
    <row r="843" spans="1:11" x14ac:dyDescent="0.3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</row>
    <row r="844" spans="1:11" x14ac:dyDescent="0.3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</row>
    <row r="845" spans="1:11" x14ac:dyDescent="0.3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</row>
    <row r="846" spans="1:11" x14ac:dyDescent="0.3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</row>
    <row r="847" spans="1:11" x14ac:dyDescent="0.3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</row>
    <row r="848" spans="1:11" x14ac:dyDescent="0.3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</row>
    <row r="849" spans="1:11" x14ac:dyDescent="0.3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</row>
    <row r="850" spans="1:11" x14ac:dyDescent="0.3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</row>
    <row r="851" spans="1:11" x14ac:dyDescent="0.3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</row>
    <row r="852" spans="1:11" x14ac:dyDescent="0.3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</row>
    <row r="853" spans="1:11" x14ac:dyDescent="0.3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</row>
    <row r="854" spans="1:11" x14ac:dyDescent="0.3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</row>
    <row r="855" spans="1:11" x14ac:dyDescent="0.3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</row>
    <row r="856" spans="1:11" x14ac:dyDescent="0.3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</row>
    <row r="857" spans="1:11" x14ac:dyDescent="0.3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</row>
    <row r="858" spans="1:11" x14ac:dyDescent="0.3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</row>
    <row r="859" spans="1:11" x14ac:dyDescent="0.3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</row>
    <row r="860" spans="1:11" x14ac:dyDescent="0.3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</row>
    <row r="861" spans="1:11" x14ac:dyDescent="0.3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</row>
    <row r="862" spans="1:11" x14ac:dyDescent="0.3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</row>
    <row r="863" spans="1:11" x14ac:dyDescent="0.3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</row>
    <row r="864" spans="1:11" x14ac:dyDescent="0.3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</row>
    <row r="865" spans="1:11" x14ac:dyDescent="0.3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</row>
    <row r="866" spans="1:11" x14ac:dyDescent="0.3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</row>
    <row r="867" spans="1:11" x14ac:dyDescent="0.3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</row>
    <row r="868" spans="1:11" x14ac:dyDescent="0.3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</row>
    <row r="869" spans="1:11" x14ac:dyDescent="0.3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</row>
    <row r="870" spans="1:11" x14ac:dyDescent="0.3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</row>
    <row r="871" spans="1:11" x14ac:dyDescent="0.3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</row>
    <row r="872" spans="1:11" x14ac:dyDescent="0.3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</row>
    <row r="873" spans="1:11" x14ac:dyDescent="0.3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</row>
    <row r="874" spans="1:11" x14ac:dyDescent="0.3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</row>
    <row r="875" spans="1:11" x14ac:dyDescent="0.3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</row>
    <row r="876" spans="1:11" x14ac:dyDescent="0.3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</row>
    <row r="877" spans="1:11" x14ac:dyDescent="0.3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</row>
    <row r="878" spans="1:11" x14ac:dyDescent="0.3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</row>
    <row r="879" spans="1:11" x14ac:dyDescent="0.3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</row>
    <row r="880" spans="1:11" x14ac:dyDescent="0.3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</row>
    <row r="881" spans="1:11" x14ac:dyDescent="0.3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</row>
    <row r="882" spans="1:11" x14ac:dyDescent="0.3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</row>
    <row r="883" spans="1:11" x14ac:dyDescent="0.3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</row>
    <row r="884" spans="1:11" x14ac:dyDescent="0.3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</row>
    <row r="885" spans="1:11" x14ac:dyDescent="0.3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</row>
    <row r="886" spans="1:11" x14ac:dyDescent="0.3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</row>
    <row r="887" spans="1:11" x14ac:dyDescent="0.3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</row>
    <row r="888" spans="1:11" x14ac:dyDescent="0.3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</row>
    <row r="889" spans="1:11" x14ac:dyDescent="0.3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</row>
    <row r="890" spans="1:11" x14ac:dyDescent="0.3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</row>
    <row r="891" spans="1:11" x14ac:dyDescent="0.3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</row>
    <row r="892" spans="1:11" x14ac:dyDescent="0.3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</row>
    <row r="893" spans="1:11" x14ac:dyDescent="0.3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</row>
    <row r="894" spans="1:11" x14ac:dyDescent="0.3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</row>
    <row r="895" spans="1:11" x14ac:dyDescent="0.3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</row>
    <row r="896" spans="1:11" x14ac:dyDescent="0.3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</row>
    <row r="897" spans="1:11" x14ac:dyDescent="0.3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</row>
    <row r="898" spans="1:11" x14ac:dyDescent="0.3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</row>
    <row r="899" spans="1:11" x14ac:dyDescent="0.3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</row>
    <row r="900" spans="1:11" x14ac:dyDescent="0.3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</row>
    <row r="901" spans="1:11" x14ac:dyDescent="0.3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</row>
    <row r="902" spans="1:11" x14ac:dyDescent="0.3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</row>
    <row r="903" spans="1:11" x14ac:dyDescent="0.3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</row>
    <row r="904" spans="1:11" x14ac:dyDescent="0.3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</row>
    <row r="905" spans="1:11" x14ac:dyDescent="0.3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</row>
    <row r="906" spans="1:11" x14ac:dyDescent="0.3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</row>
    <row r="907" spans="1:11" x14ac:dyDescent="0.3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</row>
    <row r="908" spans="1:11" x14ac:dyDescent="0.3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</row>
    <row r="909" spans="1:11" x14ac:dyDescent="0.3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</row>
    <row r="910" spans="1:11" x14ac:dyDescent="0.3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</row>
    <row r="911" spans="1:11" x14ac:dyDescent="0.3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</row>
    <row r="912" spans="1:11" x14ac:dyDescent="0.3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</row>
    <row r="913" spans="1:11" x14ac:dyDescent="0.3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</row>
    <row r="914" spans="1:11" x14ac:dyDescent="0.3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</row>
    <row r="915" spans="1:11" x14ac:dyDescent="0.3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</row>
    <row r="916" spans="1:11" x14ac:dyDescent="0.3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</row>
    <row r="917" spans="1:11" x14ac:dyDescent="0.3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</row>
    <row r="918" spans="1:11" x14ac:dyDescent="0.3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</row>
    <row r="919" spans="1:11" x14ac:dyDescent="0.3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</row>
    <row r="920" spans="1:11" x14ac:dyDescent="0.3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</row>
    <row r="921" spans="1:11" x14ac:dyDescent="0.3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</row>
    <row r="922" spans="1:11" x14ac:dyDescent="0.3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</row>
    <row r="923" spans="1:11" x14ac:dyDescent="0.3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</row>
    <row r="924" spans="1:11" x14ac:dyDescent="0.3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</row>
    <row r="925" spans="1:11" x14ac:dyDescent="0.3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</row>
    <row r="926" spans="1:11" x14ac:dyDescent="0.3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</row>
    <row r="927" spans="1:11" x14ac:dyDescent="0.3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</row>
    <row r="928" spans="1:11" x14ac:dyDescent="0.3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</row>
    <row r="929" spans="1:11" x14ac:dyDescent="0.3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</row>
    <row r="930" spans="1:11" x14ac:dyDescent="0.3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</row>
    <row r="931" spans="1:11" x14ac:dyDescent="0.3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</row>
    <row r="932" spans="1:11" x14ac:dyDescent="0.3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</row>
    <row r="933" spans="1:11" x14ac:dyDescent="0.3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</row>
    <row r="934" spans="1:11" x14ac:dyDescent="0.3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</row>
    <row r="935" spans="1:11" x14ac:dyDescent="0.3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</row>
    <row r="936" spans="1:11" x14ac:dyDescent="0.3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</row>
    <row r="937" spans="1:11" x14ac:dyDescent="0.3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</row>
    <row r="938" spans="1:11" x14ac:dyDescent="0.3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</row>
    <row r="939" spans="1:11" x14ac:dyDescent="0.3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</row>
    <row r="940" spans="1:11" x14ac:dyDescent="0.3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</row>
    <row r="941" spans="1:11" x14ac:dyDescent="0.3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</row>
    <row r="942" spans="1:11" x14ac:dyDescent="0.3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</row>
    <row r="943" spans="1:11" x14ac:dyDescent="0.3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</row>
    <row r="944" spans="1:11" x14ac:dyDescent="0.3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</row>
    <row r="945" spans="1:11" x14ac:dyDescent="0.3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</row>
    <row r="946" spans="1:11" x14ac:dyDescent="0.3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</row>
    <row r="947" spans="1:11" x14ac:dyDescent="0.3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</row>
    <row r="948" spans="1:11" x14ac:dyDescent="0.3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</row>
    <row r="949" spans="1:11" x14ac:dyDescent="0.3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</row>
    <row r="950" spans="1:11" x14ac:dyDescent="0.3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</row>
    <row r="951" spans="1:11" x14ac:dyDescent="0.3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</row>
    <row r="952" spans="1:11" x14ac:dyDescent="0.3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</row>
    <row r="953" spans="1:11" x14ac:dyDescent="0.3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</row>
    <row r="954" spans="1:11" x14ac:dyDescent="0.3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</row>
    <row r="955" spans="1:11" x14ac:dyDescent="0.3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</row>
    <row r="956" spans="1:11" x14ac:dyDescent="0.3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</row>
    <row r="957" spans="1:11" x14ac:dyDescent="0.3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</row>
    <row r="958" spans="1:11" x14ac:dyDescent="0.3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</row>
    <row r="959" spans="1:11" x14ac:dyDescent="0.3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</row>
    <row r="960" spans="1:11" x14ac:dyDescent="0.3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</row>
    <row r="961" spans="1:11" x14ac:dyDescent="0.3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</row>
    <row r="962" spans="1:11" x14ac:dyDescent="0.3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</row>
    <row r="963" spans="1:11" x14ac:dyDescent="0.3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</row>
    <row r="964" spans="1:11" x14ac:dyDescent="0.3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</row>
    <row r="965" spans="1:11" x14ac:dyDescent="0.3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</row>
    <row r="966" spans="1:11" x14ac:dyDescent="0.3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</row>
    <row r="967" spans="1:11" x14ac:dyDescent="0.3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</row>
    <row r="968" spans="1:11" x14ac:dyDescent="0.3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</row>
    <row r="969" spans="1:11" x14ac:dyDescent="0.3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</row>
    <row r="970" spans="1:11" x14ac:dyDescent="0.3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</row>
    <row r="971" spans="1:11" x14ac:dyDescent="0.3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</row>
    <row r="972" spans="1:11" x14ac:dyDescent="0.3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</row>
    <row r="973" spans="1:11" x14ac:dyDescent="0.3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</row>
    <row r="974" spans="1:11" x14ac:dyDescent="0.3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</row>
    <row r="975" spans="1:11" x14ac:dyDescent="0.3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</row>
    <row r="976" spans="1:11" x14ac:dyDescent="0.3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</row>
    <row r="977" spans="1:11" x14ac:dyDescent="0.3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</row>
    <row r="978" spans="1:11" x14ac:dyDescent="0.3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</row>
    <row r="979" spans="1:11" x14ac:dyDescent="0.3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</row>
    <row r="980" spans="1:11" x14ac:dyDescent="0.3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</row>
    <row r="981" spans="1:11" x14ac:dyDescent="0.3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</row>
    <row r="982" spans="1:11" x14ac:dyDescent="0.3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</row>
    <row r="983" spans="1:11" x14ac:dyDescent="0.3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</row>
    <row r="984" spans="1:11" x14ac:dyDescent="0.3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</row>
    <row r="985" spans="1:11" x14ac:dyDescent="0.3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</row>
    <row r="986" spans="1:11" x14ac:dyDescent="0.3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</row>
    <row r="987" spans="1:11" x14ac:dyDescent="0.3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</row>
    <row r="988" spans="1:11" x14ac:dyDescent="0.3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</row>
    <row r="989" spans="1:11" x14ac:dyDescent="0.3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</row>
    <row r="990" spans="1:11" x14ac:dyDescent="0.3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</row>
    <row r="991" spans="1:11" x14ac:dyDescent="0.3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</row>
    <row r="992" spans="1:11" x14ac:dyDescent="0.3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</row>
    <row r="993" spans="1:11" x14ac:dyDescent="0.3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</row>
    <row r="994" spans="1:11" x14ac:dyDescent="0.3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</row>
    <row r="995" spans="1:11" x14ac:dyDescent="0.3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</row>
    <row r="996" spans="1:11" x14ac:dyDescent="0.3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</row>
    <row r="997" spans="1:11" x14ac:dyDescent="0.3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</row>
    <row r="998" spans="1:11" x14ac:dyDescent="0.3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</row>
    <row r="999" spans="1:11" x14ac:dyDescent="0.3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</row>
    <row r="1000" spans="1:11" x14ac:dyDescent="0.3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</row>
    <row r="1001" spans="1:11" x14ac:dyDescent="0.3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</row>
    <row r="1002" spans="1:11" x14ac:dyDescent="0.3">
      <c r="A1002" s="67"/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</row>
    <row r="1003" spans="1:11" x14ac:dyDescent="0.3">
      <c r="A1003" s="67"/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</row>
    <row r="1004" spans="1:11" x14ac:dyDescent="0.3">
      <c r="A1004" s="67"/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</row>
    <row r="1005" spans="1:11" x14ac:dyDescent="0.3">
      <c r="A1005" s="67"/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</row>
    <row r="1006" spans="1:11" x14ac:dyDescent="0.3">
      <c r="A1006" s="67"/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</row>
    <row r="1007" spans="1:11" x14ac:dyDescent="0.3">
      <c r="A1007" s="67"/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</row>
    <row r="1008" spans="1:11" x14ac:dyDescent="0.3">
      <c r="A1008" s="67"/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</row>
    <row r="1009" spans="1:11" x14ac:dyDescent="0.3">
      <c r="A1009" s="67"/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</row>
    <row r="1010" spans="1:11" x14ac:dyDescent="0.3">
      <c r="A1010" s="67"/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</row>
    <row r="1011" spans="1:11" x14ac:dyDescent="0.3">
      <c r="A1011" s="67"/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</row>
    <row r="1012" spans="1:11" x14ac:dyDescent="0.3">
      <c r="A1012" s="67"/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</row>
    <row r="1013" spans="1:11" x14ac:dyDescent="0.3">
      <c r="A1013" s="67"/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</row>
    <row r="1014" spans="1:11" x14ac:dyDescent="0.3">
      <c r="A1014" s="67"/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</row>
    <row r="1015" spans="1:11" x14ac:dyDescent="0.3">
      <c r="A1015" s="67"/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</row>
    <row r="1016" spans="1:11" x14ac:dyDescent="0.3">
      <c r="A1016" s="67"/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</row>
    <row r="1017" spans="1:11" x14ac:dyDescent="0.3">
      <c r="A1017" s="67"/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</row>
    <row r="1018" spans="1:11" x14ac:dyDescent="0.3">
      <c r="A1018" s="67"/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</row>
    <row r="1019" spans="1:11" x14ac:dyDescent="0.3">
      <c r="A1019" s="67"/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</row>
    <row r="1020" spans="1:11" x14ac:dyDescent="0.3">
      <c r="A1020" s="67"/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</row>
    <row r="1021" spans="1:11" x14ac:dyDescent="0.3">
      <c r="A1021" s="67"/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</row>
    <row r="1022" spans="1:11" x14ac:dyDescent="0.3">
      <c r="A1022" s="67"/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</row>
    <row r="1023" spans="1:11" x14ac:dyDescent="0.3">
      <c r="A1023" s="67"/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</row>
    <row r="1024" spans="1:11" x14ac:dyDescent="0.3">
      <c r="A1024" s="67"/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</row>
    <row r="1025" spans="1:11" x14ac:dyDescent="0.3">
      <c r="A1025" s="67"/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</row>
    <row r="1026" spans="1:11" x14ac:dyDescent="0.3">
      <c r="A1026" s="67"/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</row>
    <row r="1027" spans="1:11" x14ac:dyDescent="0.3">
      <c r="A1027" s="67"/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</row>
    <row r="1028" spans="1:11" x14ac:dyDescent="0.3">
      <c r="A1028" s="67"/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</row>
    <row r="1029" spans="1:11" x14ac:dyDescent="0.3">
      <c r="A1029" s="67"/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</row>
    <row r="1030" spans="1:11" x14ac:dyDescent="0.3">
      <c r="A1030" s="67"/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</row>
    <row r="1031" spans="1:11" x14ac:dyDescent="0.3">
      <c r="A1031" s="67"/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</row>
    <row r="1032" spans="1:11" x14ac:dyDescent="0.3">
      <c r="A1032" s="67"/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</row>
    <row r="1033" spans="1:11" x14ac:dyDescent="0.3">
      <c r="A1033" s="67"/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</row>
    <row r="1034" spans="1:11" x14ac:dyDescent="0.3">
      <c r="A1034" s="67"/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</row>
    <row r="1035" spans="1:11" x14ac:dyDescent="0.3">
      <c r="A1035" s="67"/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</row>
    <row r="1036" spans="1:11" x14ac:dyDescent="0.3">
      <c r="A1036" s="67"/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</row>
    <row r="1037" spans="1:11" x14ac:dyDescent="0.3">
      <c r="A1037" s="67"/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</row>
    <row r="1038" spans="1:11" x14ac:dyDescent="0.3">
      <c r="A1038" s="67"/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</row>
    <row r="1039" spans="1:11" x14ac:dyDescent="0.3">
      <c r="A1039" s="67"/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</row>
    <row r="1040" spans="1:11" x14ac:dyDescent="0.3">
      <c r="A1040" s="67"/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</row>
    <row r="1041" spans="1:11" x14ac:dyDescent="0.3">
      <c r="A1041" s="67"/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</row>
    <row r="1042" spans="1:11" x14ac:dyDescent="0.3">
      <c r="A1042" s="67"/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</row>
    <row r="1043" spans="1:11" x14ac:dyDescent="0.3">
      <c r="A1043" s="67"/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</row>
    <row r="1044" spans="1:11" x14ac:dyDescent="0.3">
      <c r="A1044" s="67"/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</row>
    <row r="1045" spans="1:11" x14ac:dyDescent="0.3">
      <c r="A1045" s="67"/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</row>
    <row r="1046" spans="1:11" x14ac:dyDescent="0.3">
      <c r="A1046" s="67"/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</row>
    <row r="1047" spans="1:11" x14ac:dyDescent="0.3">
      <c r="A1047" s="67"/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</row>
    <row r="1048" spans="1:11" x14ac:dyDescent="0.3">
      <c r="A1048" s="67"/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</row>
    <row r="1049" spans="1:11" x14ac:dyDescent="0.3">
      <c r="A1049" s="67"/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</row>
    <row r="1050" spans="1:11" x14ac:dyDescent="0.3">
      <c r="A1050" s="67"/>
      <c r="B1050" s="67"/>
      <c r="C1050" s="67"/>
      <c r="D1050" s="67"/>
      <c r="E1050" s="67"/>
      <c r="F1050" s="67"/>
      <c r="G1050" s="67"/>
      <c r="H1050" s="67"/>
      <c r="I1050" s="67"/>
      <c r="J1050" s="67"/>
      <c r="K1050" s="67"/>
    </row>
    <row r="1051" spans="1:11" x14ac:dyDescent="0.3">
      <c r="A1051" s="67"/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</row>
    <row r="1052" spans="1:11" x14ac:dyDescent="0.3">
      <c r="A1052" s="67"/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</row>
    <row r="1053" spans="1:11" x14ac:dyDescent="0.3">
      <c r="A1053" s="67"/>
      <c r="B1053" s="67"/>
      <c r="C1053" s="67"/>
      <c r="D1053" s="67"/>
      <c r="E1053" s="67"/>
      <c r="F1053" s="67"/>
      <c r="G1053" s="67"/>
      <c r="H1053" s="67"/>
      <c r="I1053" s="67"/>
      <c r="J1053" s="67"/>
      <c r="K1053" s="67"/>
    </row>
    <row r="1054" spans="1:11" x14ac:dyDescent="0.3">
      <c r="A1054" s="67"/>
      <c r="B1054" s="67"/>
      <c r="C1054" s="67"/>
      <c r="D1054" s="67"/>
      <c r="E1054" s="67"/>
      <c r="F1054" s="67"/>
      <c r="G1054" s="67"/>
      <c r="H1054" s="67"/>
      <c r="I1054" s="67"/>
      <c r="J1054" s="67"/>
      <c r="K1054" s="67"/>
    </row>
    <row r="1055" spans="1:11" x14ac:dyDescent="0.3">
      <c r="A1055" s="67"/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</row>
    <row r="1056" spans="1:11" x14ac:dyDescent="0.3">
      <c r="A1056" s="67"/>
      <c r="B1056" s="67"/>
      <c r="C1056" s="67"/>
      <c r="D1056" s="67"/>
      <c r="E1056" s="67"/>
      <c r="F1056" s="67"/>
      <c r="G1056" s="67"/>
      <c r="H1056" s="67"/>
      <c r="I1056" s="67"/>
      <c r="J1056" s="67"/>
      <c r="K1056" s="67"/>
    </row>
    <row r="1057" spans="1:11" x14ac:dyDescent="0.3">
      <c r="A1057" s="67"/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</row>
    <row r="1058" spans="1:11" x14ac:dyDescent="0.3">
      <c r="A1058" s="67"/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</row>
    <row r="1059" spans="1:11" x14ac:dyDescent="0.3">
      <c r="A1059" s="67"/>
      <c r="B1059" s="67"/>
      <c r="C1059" s="67"/>
      <c r="D1059" s="67"/>
      <c r="E1059" s="67"/>
      <c r="F1059" s="67"/>
      <c r="G1059" s="67"/>
      <c r="H1059" s="67"/>
      <c r="I1059" s="67"/>
      <c r="J1059" s="67"/>
      <c r="K1059" s="67"/>
    </row>
    <row r="1060" spans="1:11" x14ac:dyDescent="0.3">
      <c r="A1060" s="67"/>
      <c r="B1060" s="67"/>
      <c r="C1060" s="67"/>
      <c r="D1060" s="67"/>
      <c r="E1060" s="67"/>
      <c r="F1060" s="67"/>
      <c r="G1060" s="67"/>
      <c r="H1060" s="67"/>
      <c r="I1060" s="67"/>
      <c r="J1060" s="67"/>
      <c r="K1060" s="67"/>
    </row>
    <row r="1061" spans="1:11" x14ac:dyDescent="0.3">
      <c r="A1061" s="67"/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</row>
    <row r="1062" spans="1:11" x14ac:dyDescent="0.3">
      <c r="A1062" s="67"/>
      <c r="B1062" s="67"/>
      <c r="C1062" s="67"/>
      <c r="D1062" s="67"/>
      <c r="E1062" s="67"/>
      <c r="F1062" s="67"/>
      <c r="G1062" s="67"/>
      <c r="H1062" s="67"/>
      <c r="I1062" s="67"/>
      <c r="J1062" s="67"/>
      <c r="K1062" s="67"/>
    </row>
    <row r="1063" spans="1:11" x14ac:dyDescent="0.3">
      <c r="A1063" s="67"/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</row>
    <row r="1064" spans="1:11" x14ac:dyDescent="0.3">
      <c r="A1064" s="67"/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</row>
    <row r="1065" spans="1:11" x14ac:dyDescent="0.3">
      <c r="A1065" s="67"/>
      <c r="B1065" s="67"/>
      <c r="C1065" s="67"/>
      <c r="D1065" s="67"/>
      <c r="E1065" s="67"/>
      <c r="F1065" s="67"/>
      <c r="G1065" s="67"/>
      <c r="H1065" s="67"/>
      <c r="I1065" s="67"/>
      <c r="J1065" s="67"/>
      <c r="K1065" s="67"/>
    </row>
    <row r="1066" spans="1:11" x14ac:dyDescent="0.3">
      <c r="A1066" s="67"/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</row>
    <row r="1067" spans="1:11" x14ac:dyDescent="0.3">
      <c r="A1067" s="67"/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</row>
    <row r="1068" spans="1:11" x14ac:dyDescent="0.3">
      <c r="A1068" s="67"/>
      <c r="B1068" s="67"/>
      <c r="C1068" s="67"/>
      <c r="D1068" s="67"/>
      <c r="E1068" s="67"/>
      <c r="F1068" s="67"/>
      <c r="G1068" s="67"/>
      <c r="H1068" s="67"/>
      <c r="I1068" s="67"/>
      <c r="J1068" s="67"/>
      <c r="K1068" s="67"/>
    </row>
    <row r="1069" spans="1:11" x14ac:dyDescent="0.3">
      <c r="A1069" s="67"/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</row>
    <row r="1070" spans="1:11" x14ac:dyDescent="0.3">
      <c r="A1070" s="67"/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</row>
    <row r="1071" spans="1:11" x14ac:dyDescent="0.3">
      <c r="A1071" s="67"/>
      <c r="B1071" s="67"/>
      <c r="C1071" s="67"/>
      <c r="D1071" s="67"/>
      <c r="E1071" s="67"/>
      <c r="F1071" s="67"/>
      <c r="G1071" s="67"/>
      <c r="H1071" s="67"/>
      <c r="I1071" s="67"/>
      <c r="J1071" s="67"/>
      <c r="K1071" s="67"/>
    </row>
    <row r="1072" spans="1:11" x14ac:dyDescent="0.3">
      <c r="A1072" s="67"/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</row>
    <row r="1073" spans="1:11" x14ac:dyDescent="0.3">
      <c r="A1073" s="67"/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</row>
    <row r="1074" spans="1:11" x14ac:dyDescent="0.3">
      <c r="A1074" s="67"/>
      <c r="B1074" s="67"/>
      <c r="C1074" s="67"/>
      <c r="D1074" s="67"/>
      <c r="E1074" s="67"/>
      <c r="F1074" s="67"/>
      <c r="G1074" s="67"/>
      <c r="H1074" s="67"/>
      <c r="I1074" s="67"/>
      <c r="J1074" s="67"/>
      <c r="K1074" s="67"/>
    </row>
    <row r="1075" spans="1:11" x14ac:dyDescent="0.3">
      <c r="A1075" s="67"/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</row>
    <row r="1076" spans="1:11" x14ac:dyDescent="0.3">
      <c r="A1076" s="67"/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</row>
    <row r="1077" spans="1:11" x14ac:dyDescent="0.3">
      <c r="A1077" s="67"/>
      <c r="B1077" s="67"/>
      <c r="C1077" s="67"/>
      <c r="D1077" s="67"/>
      <c r="E1077" s="67"/>
      <c r="F1077" s="67"/>
      <c r="G1077" s="67"/>
      <c r="H1077" s="67"/>
      <c r="I1077" s="67"/>
      <c r="J1077" s="67"/>
      <c r="K1077" s="67"/>
    </row>
    <row r="1078" spans="1:11" x14ac:dyDescent="0.3">
      <c r="A1078" s="67"/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</row>
    <row r="1079" spans="1:11" x14ac:dyDescent="0.3">
      <c r="A1079" s="67"/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</row>
    <row r="1080" spans="1:11" x14ac:dyDescent="0.3">
      <c r="A1080" s="67"/>
      <c r="B1080" s="67"/>
      <c r="C1080" s="67"/>
      <c r="D1080" s="67"/>
      <c r="E1080" s="67"/>
      <c r="F1080" s="67"/>
      <c r="G1080" s="67"/>
      <c r="H1080" s="67"/>
      <c r="I1080" s="67"/>
      <c r="J1080" s="67"/>
      <c r="K1080" s="67"/>
    </row>
    <row r="1081" spans="1:11" x14ac:dyDescent="0.3">
      <c r="A1081" s="67"/>
      <c r="B1081" s="67"/>
      <c r="C1081" s="67"/>
      <c r="D1081" s="67"/>
      <c r="E1081" s="67"/>
      <c r="F1081" s="67"/>
      <c r="G1081" s="67"/>
      <c r="H1081" s="67"/>
      <c r="I1081" s="67"/>
      <c r="J1081" s="67"/>
      <c r="K1081" s="67"/>
    </row>
    <row r="1082" spans="1:11" x14ac:dyDescent="0.3">
      <c r="A1082" s="67"/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</row>
    <row r="1083" spans="1:11" x14ac:dyDescent="0.3">
      <c r="A1083" s="67"/>
      <c r="B1083" s="67"/>
      <c r="C1083" s="67"/>
      <c r="D1083" s="67"/>
      <c r="E1083" s="67"/>
      <c r="F1083" s="67"/>
      <c r="G1083" s="67"/>
      <c r="H1083" s="67"/>
      <c r="I1083" s="67"/>
      <c r="J1083" s="67"/>
      <c r="K1083" s="67"/>
    </row>
    <row r="1084" spans="1:11" x14ac:dyDescent="0.3">
      <c r="A1084" s="67"/>
      <c r="B1084" s="67"/>
      <c r="C1084" s="67"/>
      <c r="D1084" s="67"/>
      <c r="E1084" s="67"/>
      <c r="F1084" s="67"/>
      <c r="G1084" s="67"/>
      <c r="H1084" s="67"/>
      <c r="I1084" s="67"/>
      <c r="J1084" s="67"/>
      <c r="K1084" s="67"/>
    </row>
    <row r="1085" spans="1:11" x14ac:dyDescent="0.3">
      <c r="A1085" s="67"/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</row>
    <row r="1086" spans="1:11" x14ac:dyDescent="0.3">
      <c r="A1086" s="67"/>
      <c r="B1086" s="67"/>
      <c r="C1086" s="67"/>
      <c r="D1086" s="67"/>
      <c r="E1086" s="67"/>
      <c r="F1086" s="67"/>
      <c r="G1086" s="67"/>
      <c r="H1086" s="67"/>
      <c r="I1086" s="67"/>
      <c r="J1086" s="67"/>
      <c r="K1086" s="67"/>
    </row>
    <row r="1087" spans="1:11" x14ac:dyDescent="0.3">
      <c r="A1087" s="67"/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</row>
    <row r="1088" spans="1:11" x14ac:dyDescent="0.3">
      <c r="A1088" s="67"/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</row>
    <row r="1089" spans="1:11" x14ac:dyDescent="0.3">
      <c r="A1089" s="67"/>
      <c r="B1089" s="67"/>
      <c r="C1089" s="67"/>
      <c r="D1089" s="67"/>
      <c r="E1089" s="67"/>
      <c r="F1089" s="67"/>
      <c r="G1089" s="67"/>
      <c r="H1089" s="67"/>
      <c r="I1089" s="67"/>
      <c r="J1089" s="67"/>
      <c r="K1089" s="67"/>
    </row>
    <row r="1090" spans="1:11" x14ac:dyDescent="0.3">
      <c r="A1090" s="67"/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</row>
    <row r="1091" spans="1:11" x14ac:dyDescent="0.3">
      <c r="A1091" s="67"/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</row>
    <row r="1092" spans="1:11" x14ac:dyDescent="0.3">
      <c r="A1092" s="67"/>
      <c r="B1092" s="67"/>
      <c r="C1092" s="67"/>
      <c r="D1092" s="67"/>
      <c r="E1092" s="67"/>
      <c r="F1092" s="67"/>
      <c r="G1092" s="67"/>
      <c r="H1092" s="67"/>
      <c r="I1092" s="67"/>
      <c r="J1092" s="67"/>
      <c r="K1092" s="67"/>
    </row>
    <row r="1093" spans="1:11" x14ac:dyDescent="0.3">
      <c r="A1093" s="67"/>
      <c r="B1093" s="67"/>
      <c r="C1093" s="67"/>
      <c r="D1093" s="67"/>
      <c r="E1093" s="67"/>
      <c r="F1093" s="67"/>
      <c r="G1093" s="67"/>
      <c r="H1093" s="67"/>
      <c r="I1093" s="67"/>
      <c r="J1093" s="67"/>
      <c r="K1093" s="67"/>
    </row>
    <row r="1094" spans="1:11" x14ac:dyDescent="0.3">
      <c r="A1094" s="67"/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</row>
    <row r="1095" spans="1:11" x14ac:dyDescent="0.3">
      <c r="A1095" s="67"/>
      <c r="B1095" s="67"/>
      <c r="C1095" s="67"/>
      <c r="D1095" s="67"/>
      <c r="E1095" s="67"/>
      <c r="F1095" s="67"/>
      <c r="G1095" s="67"/>
      <c r="H1095" s="67"/>
      <c r="I1095" s="67"/>
      <c r="J1095" s="67"/>
      <c r="K1095" s="67"/>
    </row>
    <row r="1096" spans="1:11" x14ac:dyDescent="0.3">
      <c r="A1096" s="67"/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</row>
    <row r="1097" spans="1:11" x14ac:dyDescent="0.3">
      <c r="A1097" s="67"/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</row>
    <row r="1098" spans="1:11" x14ac:dyDescent="0.3">
      <c r="A1098" s="67"/>
      <c r="B1098" s="67"/>
      <c r="C1098" s="67"/>
      <c r="D1098" s="67"/>
      <c r="E1098" s="67"/>
      <c r="F1098" s="67"/>
      <c r="G1098" s="67"/>
      <c r="H1098" s="67"/>
      <c r="I1098" s="67"/>
      <c r="J1098" s="67"/>
      <c r="K1098" s="67"/>
    </row>
    <row r="1099" spans="1:11" x14ac:dyDescent="0.3">
      <c r="A1099" s="67"/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</row>
    <row r="1100" spans="1:11" x14ac:dyDescent="0.3">
      <c r="A1100" s="67"/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</row>
    <row r="1101" spans="1:11" x14ac:dyDescent="0.3">
      <c r="A1101" s="67"/>
      <c r="B1101" s="67"/>
      <c r="C1101" s="67"/>
      <c r="D1101" s="67"/>
      <c r="E1101" s="67"/>
      <c r="F1101" s="67"/>
      <c r="G1101" s="67"/>
      <c r="H1101" s="67"/>
      <c r="I1101" s="67"/>
      <c r="J1101" s="67"/>
      <c r="K1101" s="67"/>
    </row>
    <row r="1102" spans="1:11" x14ac:dyDescent="0.3">
      <c r="A1102" s="67"/>
      <c r="B1102" s="67"/>
      <c r="C1102" s="67"/>
      <c r="D1102" s="67"/>
      <c r="E1102" s="67"/>
      <c r="F1102" s="67"/>
      <c r="G1102" s="67"/>
      <c r="H1102" s="67"/>
      <c r="I1102" s="67"/>
      <c r="J1102" s="67"/>
      <c r="K1102" s="67"/>
    </row>
    <row r="1103" spans="1:11" x14ac:dyDescent="0.3">
      <c r="A1103" s="67"/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</row>
    <row r="1104" spans="1:11" x14ac:dyDescent="0.3">
      <c r="A1104" s="67"/>
      <c r="B1104" s="67"/>
      <c r="C1104" s="67"/>
      <c r="D1104" s="67"/>
      <c r="E1104" s="67"/>
      <c r="F1104" s="67"/>
      <c r="G1104" s="67"/>
      <c r="H1104" s="67"/>
      <c r="I1104" s="67"/>
      <c r="J1104" s="67"/>
      <c r="K1104" s="67"/>
    </row>
    <row r="1105" spans="1:11" x14ac:dyDescent="0.3">
      <c r="A1105" s="67"/>
      <c r="B1105" s="67"/>
      <c r="C1105" s="67"/>
      <c r="D1105" s="67"/>
      <c r="E1105" s="67"/>
      <c r="F1105" s="67"/>
      <c r="G1105" s="67"/>
      <c r="H1105" s="67"/>
      <c r="I1105" s="67"/>
      <c r="J1105" s="67"/>
      <c r="K1105" s="67"/>
    </row>
    <row r="1106" spans="1:11" x14ac:dyDescent="0.3">
      <c r="A1106" s="67"/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</row>
    <row r="1107" spans="1:11" x14ac:dyDescent="0.3">
      <c r="A1107" s="67"/>
      <c r="B1107" s="67"/>
      <c r="C1107" s="67"/>
      <c r="D1107" s="67"/>
      <c r="E1107" s="67"/>
      <c r="F1107" s="67"/>
      <c r="G1107" s="67"/>
      <c r="H1107" s="67"/>
      <c r="I1107" s="67"/>
      <c r="J1107" s="67"/>
      <c r="K1107" s="67"/>
    </row>
    <row r="1108" spans="1:11" x14ac:dyDescent="0.3">
      <c r="A1108" s="67"/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</row>
    <row r="1109" spans="1:11" x14ac:dyDescent="0.3">
      <c r="A1109" s="67"/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</row>
    <row r="1110" spans="1:11" x14ac:dyDescent="0.3">
      <c r="A1110" s="67"/>
      <c r="B1110" s="67"/>
      <c r="C1110" s="67"/>
      <c r="D1110" s="67"/>
      <c r="E1110" s="67"/>
      <c r="F1110" s="67"/>
      <c r="G1110" s="67"/>
      <c r="H1110" s="67"/>
      <c r="I1110" s="67"/>
      <c r="J1110" s="67"/>
      <c r="K1110" s="67"/>
    </row>
    <row r="1111" spans="1:11" x14ac:dyDescent="0.3">
      <c r="A1111" s="67"/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</row>
    <row r="1112" spans="1:11" x14ac:dyDescent="0.3">
      <c r="A1112" s="67"/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</row>
    <row r="1113" spans="1:11" x14ac:dyDescent="0.3">
      <c r="A1113" s="67"/>
      <c r="B1113" s="67"/>
      <c r="C1113" s="67"/>
      <c r="D1113" s="67"/>
      <c r="E1113" s="67"/>
      <c r="F1113" s="67"/>
      <c r="G1113" s="67"/>
      <c r="H1113" s="67"/>
      <c r="I1113" s="67"/>
      <c r="J1113" s="67"/>
      <c r="K1113" s="67"/>
    </row>
    <row r="1114" spans="1:11" x14ac:dyDescent="0.3">
      <c r="A1114" s="67"/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</row>
    <row r="1115" spans="1:11" x14ac:dyDescent="0.3">
      <c r="A1115" s="67"/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</row>
    <row r="1116" spans="1:11" x14ac:dyDescent="0.3">
      <c r="A1116" s="67"/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</row>
    <row r="1117" spans="1:11" x14ac:dyDescent="0.3">
      <c r="A1117" s="67"/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</row>
    <row r="1118" spans="1:11" x14ac:dyDescent="0.3">
      <c r="A1118" s="67"/>
      <c r="B1118" s="67"/>
      <c r="C1118" s="67"/>
      <c r="D1118" s="67"/>
      <c r="E1118" s="67"/>
      <c r="F1118" s="67"/>
      <c r="G1118" s="67"/>
      <c r="H1118" s="67"/>
      <c r="I1118" s="67"/>
      <c r="J1118" s="67"/>
      <c r="K1118" s="67"/>
    </row>
    <row r="1119" spans="1:11" x14ac:dyDescent="0.3">
      <c r="A1119" s="67"/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</row>
    <row r="1120" spans="1:11" x14ac:dyDescent="0.3">
      <c r="A1120" s="67"/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</row>
    <row r="1121" spans="1:11" x14ac:dyDescent="0.3">
      <c r="A1121" s="67"/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</row>
    <row r="1122" spans="1:11" x14ac:dyDescent="0.3">
      <c r="A1122" s="67"/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</row>
    <row r="1123" spans="1:11" x14ac:dyDescent="0.3">
      <c r="A1123" s="67"/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</row>
    <row r="1124" spans="1:11" x14ac:dyDescent="0.3">
      <c r="A1124" s="67"/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</row>
    <row r="1125" spans="1:11" x14ac:dyDescent="0.3">
      <c r="A1125" s="67"/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</row>
    <row r="1126" spans="1:11" x14ac:dyDescent="0.3">
      <c r="A1126" s="67"/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</row>
    <row r="1127" spans="1:11" x14ac:dyDescent="0.3">
      <c r="A1127" s="67"/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</row>
    <row r="1128" spans="1:11" x14ac:dyDescent="0.3">
      <c r="A1128" s="67"/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</row>
    <row r="1129" spans="1:11" x14ac:dyDescent="0.3">
      <c r="A1129" s="67"/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</row>
    <row r="1130" spans="1:11" x14ac:dyDescent="0.3">
      <c r="A1130" s="67"/>
      <c r="B1130" s="67"/>
      <c r="C1130" s="67"/>
      <c r="D1130" s="67"/>
      <c r="E1130" s="67"/>
      <c r="F1130" s="67"/>
      <c r="G1130" s="67"/>
      <c r="H1130" s="67"/>
      <c r="I1130" s="67"/>
      <c r="J1130" s="67"/>
      <c r="K1130" s="67"/>
    </row>
    <row r="1131" spans="1:11" x14ac:dyDescent="0.3">
      <c r="A1131" s="67"/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</row>
    <row r="1132" spans="1:11" x14ac:dyDescent="0.3">
      <c r="A1132" s="67"/>
      <c r="B1132" s="67"/>
      <c r="C1132" s="67"/>
      <c r="D1132" s="67"/>
      <c r="E1132" s="67"/>
      <c r="F1132" s="67"/>
      <c r="G1132" s="67"/>
      <c r="H1132" s="67"/>
      <c r="I1132" s="67"/>
      <c r="J1132" s="67"/>
      <c r="K1132" s="67"/>
    </row>
    <row r="1133" spans="1:11" x14ac:dyDescent="0.3">
      <c r="A1133" s="67"/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</row>
    <row r="1134" spans="1:11" x14ac:dyDescent="0.3">
      <c r="A1134" s="67"/>
      <c r="B1134" s="67"/>
      <c r="C1134" s="67"/>
      <c r="D1134" s="67"/>
      <c r="E1134" s="67"/>
      <c r="F1134" s="67"/>
      <c r="G1134" s="67"/>
      <c r="H1134" s="67"/>
      <c r="I1134" s="67"/>
      <c r="J1134" s="67"/>
      <c r="K1134" s="67"/>
    </row>
    <row r="1135" spans="1:11" x14ac:dyDescent="0.3">
      <c r="A1135" s="67"/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</row>
    <row r="1136" spans="1:11" x14ac:dyDescent="0.3">
      <c r="A1136" s="67"/>
      <c r="B1136" s="67"/>
      <c r="C1136" s="67"/>
      <c r="D1136" s="67"/>
      <c r="E1136" s="67"/>
      <c r="F1136" s="67"/>
      <c r="G1136" s="67"/>
      <c r="H1136" s="67"/>
      <c r="I1136" s="67"/>
      <c r="J1136" s="67"/>
      <c r="K1136" s="67"/>
    </row>
    <row r="1137" spans="1:11" x14ac:dyDescent="0.3">
      <c r="A1137" s="67"/>
      <c r="B1137" s="67"/>
      <c r="C1137" s="67"/>
      <c r="D1137" s="67"/>
      <c r="E1137" s="67"/>
      <c r="F1137" s="67"/>
      <c r="G1137" s="67"/>
      <c r="H1137" s="67"/>
      <c r="I1137" s="67"/>
      <c r="J1137" s="67"/>
      <c r="K1137" s="67"/>
    </row>
    <row r="1138" spans="1:11" x14ac:dyDescent="0.3">
      <c r="A1138" s="67"/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</row>
    <row r="1139" spans="1:11" x14ac:dyDescent="0.3">
      <c r="A1139" s="67"/>
      <c r="B1139" s="67"/>
      <c r="C1139" s="67"/>
      <c r="D1139" s="67"/>
      <c r="E1139" s="67"/>
      <c r="F1139" s="67"/>
      <c r="G1139" s="67"/>
      <c r="H1139" s="67"/>
      <c r="I1139" s="67"/>
      <c r="J1139" s="67"/>
      <c r="K1139" s="67"/>
    </row>
    <row r="1140" spans="1:11" x14ac:dyDescent="0.3">
      <c r="A1140" s="67"/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</row>
    <row r="1141" spans="1:11" x14ac:dyDescent="0.3">
      <c r="A1141" s="67"/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</row>
    <row r="1142" spans="1:11" x14ac:dyDescent="0.3">
      <c r="A1142" s="67"/>
      <c r="B1142" s="67"/>
      <c r="C1142" s="67"/>
      <c r="D1142" s="67"/>
      <c r="E1142" s="67"/>
      <c r="F1142" s="67"/>
      <c r="G1142" s="67"/>
      <c r="H1142" s="67"/>
      <c r="I1142" s="67"/>
      <c r="J1142" s="67"/>
      <c r="K1142" s="67"/>
    </row>
    <row r="1143" spans="1:11" x14ac:dyDescent="0.3">
      <c r="A1143" s="67"/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</row>
    <row r="1144" spans="1:11" x14ac:dyDescent="0.3">
      <c r="A1144" s="67"/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</row>
    <row r="1145" spans="1:11" x14ac:dyDescent="0.3">
      <c r="A1145" s="67"/>
      <c r="B1145" s="67"/>
      <c r="C1145" s="67"/>
      <c r="D1145" s="67"/>
      <c r="E1145" s="67"/>
      <c r="F1145" s="67"/>
      <c r="G1145" s="67"/>
      <c r="H1145" s="67"/>
      <c r="I1145" s="67"/>
      <c r="J1145" s="67"/>
      <c r="K1145" s="67"/>
    </row>
    <row r="1146" spans="1:11" x14ac:dyDescent="0.3">
      <c r="A1146" s="67"/>
      <c r="B1146" s="67"/>
      <c r="C1146" s="67"/>
      <c r="D1146" s="67"/>
      <c r="E1146" s="67"/>
      <c r="F1146" s="67"/>
      <c r="G1146" s="67"/>
      <c r="H1146" s="67"/>
      <c r="I1146" s="67"/>
      <c r="J1146" s="67"/>
      <c r="K1146" s="67"/>
    </row>
    <row r="1147" spans="1:11" x14ac:dyDescent="0.3">
      <c r="A1147" s="67"/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</row>
    <row r="1148" spans="1:11" x14ac:dyDescent="0.3">
      <c r="A1148" s="67"/>
      <c r="B1148" s="67"/>
      <c r="C1148" s="67"/>
      <c r="D1148" s="67"/>
      <c r="E1148" s="67"/>
      <c r="F1148" s="67"/>
      <c r="G1148" s="67"/>
      <c r="H1148" s="67"/>
      <c r="I1148" s="67"/>
      <c r="J1148" s="67"/>
      <c r="K1148" s="67"/>
    </row>
    <row r="1149" spans="1:11" x14ac:dyDescent="0.3">
      <c r="A1149" s="67"/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</row>
    <row r="1150" spans="1:11" x14ac:dyDescent="0.3">
      <c r="A1150" s="67"/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</row>
    <row r="1151" spans="1:11" x14ac:dyDescent="0.3">
      <c r="A1151" s="67"/>
      <c r="B1151" s="67"/>
      <c r="C1151" s="67"/>
      <c r="D1151" s="67"/>
      <c r="E1151" s="67"/>
      <c r="F1151" s="67"/>
      <c r="G1151" s="67"/>
      <c r="H1151" s="67"/>
      <c r="I1151" s="67"/>
      <c r="J1151" s="67"/>
      <c r="K1151" s="67"/>
    </row>
    <row r="1152" spans="1:11" x14ac:dyDescent="0.3">
      <c r="A1152" s="67"/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</row>
    <row r="1153" spans="1:11" x14ac:dyDescent="0.3">
      <c r="A1153" s="67"/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</row>
    <row r="1154" spans="1:11" x14ac:dyDescent="0.3">
      <c r="A1154" s="67"/>
      <c r="B1154" s="67"/>
      <c r="C1154" s="67"/>
      <c r="D1154" s="67"/>
      <c r="E1154" s="67"/>
      <c r="F1154" s="67"/>
      <c r="G1154" s="67"/>
      <c r="H1154" s="67"/>
      <c r="I1154" s="67"/>
      <c r="J1154" s="67"/>
      <c r="K1154" s="67"/>
    </row>
    <row r="1155" spans="1:11" x14ac:dyDescent="0.3">
      <c r="A1155" s="67"/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</row>
    <row r="1156" spans="1:11" x14ac:dyDescent="0.3">
      <c r="A1156" s="67"/>
      <c r="B1156" s="67"/>
      <c r="C1156" s="67"/>
      <c r="D1156" s="67"/>
      <c r="E1156" s="67"/>
      <c r="F1156" s="67"/>
      <c r="G1156" s="67"/>
      <c r="H1156" s="67"/>
      <c r="I1156" s="67"/>
      <c r="J1156" s="67"/>
      <c r="K1156" s="67"/>
    </row>
    <row r="1157" spans="1:11" x14ac:dyDescent="0.3">
      <c r="A1157" s="67"/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</row>
    <row r="1158" spans="1:11" x14ac:dyDescent="0.3">
      <c r="A1158" s="67"/>
      <c r="B1158" s="67"/>
      <c r="C1158" s="67"/>
      <c r="D1158" s="67"/>
      <c r="E1158" s="67"/>
      <c r="F1158" s="67"/>
      <c r="G1158" s="67"/>
      <c r="H1158" s="67"/>
      <c r="I1158" s="67"/>
      <c r="J1158" s="67"/>
      <c r="K1158" s="67"/>
    </row>
    <row r="1159" spans="1:11" x14ac:dyDescent="0.3">
      <c r="A1159" s="67"/>
      <c r="B1159" s="67"/>
      <c r="C1159" s="67"/>
      <c r="D1159" s="67"/>
      <c r="E1159" s="67"/>
      <c r="F1159" s="67"/>
      <c r="G1159" s="67"/>
      <c r="H1159" s="67"/>
      <c r="I1159" s="67"/>
      <c r="J1159" s="67"/>
      <c r="K1159" s="67"/>
    </row>
    <row r="1160" spans="1:11" x14ac:dyDescent="0.3">
      <c r="A1160" s="67"/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</row>
    <row r="1161" spans="1:11" x14ac:dyDescent="0.3">
      <c r="A1161" s="67"/>
      <c r="B1161" s="67"/>
      <c r="C1161" s="67"/>
      <c r="D1161" s="67"/>
      <c r="E1161" s="67"/>
      <c r="F1161" s="67"/>
      <c r="G1161" s="67"/>
      <c r="H1161" s="67"/>
      <c r="I1161" s="67"/>
      <c r="J1161" s="67"/>
      <c r="K1161" s="67"/>
    </row>
    <row r="1162" spans="1:11" x14ac:dyDescent="0.3">
      <c r="A1162" s="67"/>
      <c r="B1162" s="67"/>
      <c r="C1162" s="67"/>
      <c r="D1162" s="67"/>
      <c r="E1162" s="67"/>
      <c r="F1162" s="67"/>
      <c r="G1162" s="67"/>
      <c r="H1162" s="67"/>
      <c r="I1162" s="67"/>
      <c r="J1162" s="67"/>
      <c r="K1162" s="67"/>
    </row>
    <row r="1163" spans="1:11" x14ac:dyDescent="0.3">
      <c r="A1163" s="67"/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</row>
    <row r="1164" spans="1:11" x14ac:dyDescent="0.3">
      <c r="A1164" s="67"/>
      <c r="B1164" s="67"/>
      <c r="C1164" s="67"/>
      <c r="D1164" s="67"/>
      <c r="E1164" s="67"/>
      <c r="F1164" s="67"/>
      <c r="G1164" s="67"/>
      <c r="H1164" s="67"/>
      <c r="I1164" s="67"/>
      <c r="J1164" s="67"/>
      <c r="K1164" s="67"/>
    </row>
    <row r="1165" spans="1:11" x14ac:dyDescent="0.3">
      <c r="A1165" s="67"/>
      <c r="B1165" s="67"/>
      <c r="C1165" s="67"/>
      <c r="D1165" s="67"/>
      <c r="E1165" s="67"/>
      <c r="F1165" s="67"/>
      <c r="G1165" s="67"/>
      <c r="H1165" s="67"/>
      <c r="I1165" s="67"/>
      <c r="J1165" s="67"/>
      <c r="K1165" s="67"/>
    </row>
    <row r="1166" spans="1:11" x14ac:dyDescent="0.3">
      <c r="A1166" s="67"/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</row>
    <row r="1167" spans="1:11" x14ac:dyDescent="0.3">
      <c r="A1167" s="67"/>
      <c r="B1167" s="67"/>
      <c r="C1167" s="67"/>
      <c r="D1167" s="67"/>
      <c r="E1167" s="67"/>
      <c r="F1167" s="67"/>
      <c r="G1167" s="67"/>
      <c r="H1167" s="67"/>
      <c r="I1167" s="67"/>
      <c r="J1167" s="67"/>
      <c r="K1167" s="67"/>
    </row>
    <row r="1168" spans="1:11" x14ac:dyDescent="0.3">
      <c r="A1168" s="67"/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</row>
    <row r="1169" spans="1:11" x14ac:dyDescent="0.3">
      <c r="A1169" s="67"/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</row>
    <row r="1170" spans="1:11" x14ac:dyDescent="0.3">
      <c r="A1170" s="67"/>
      <c r="B1170" s="67"/>
      <c r="C1170" s="67"/>
      <c r="D1170" s="67"/>
      <c r="E1170" s="67"/>
      <c r="F1170" s="67"/>
      <c r="G1170" s="67"/>
      <c r="H1170" s="67"/>
      <c r="I1170" s="67"/>
      <c r="J1170" s="67"/>
      <c r="K1170" s="67"/>
    </row>
    <row r="1171" spans="1:11" x14ac:dyDescent="0.3">
      <c r="A1171" s="67"/>
      <c r="B1171" s="67"/>
      <c r="C1171" s="67"/>
      <c r="D1171" s="67"/>
      <c r="E1171" s="67"/>
      <c r="F1171" s="67"/>
      <c r="G1171" s="67"/>
      <c r="H1171" s="67"/>
      <c r="I1171" s="67"/>
      <c r="J1171" s="67"/>
      <c r="K1171" s="67"/>
    </row>
    <row r="1172" spans="1:11" x14ac:dyDescent="0.3">
      <c r="A1172" s="67"/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</row>
    <row r="1173" spans="1:11" x14ac:dyDescent="0.3">
      <c r="A1173" s="67"/>
      <c r="B1173" s="67"/>
      <c r="C1173" s="67"/>
      <c r="D1173" s="67"/>
      <c r="E1173" s="67"/>
      <c r="F1173" s="67"/>
      <c r="G1173" s="67"/>
      <c r="H1173" s="67"/>
      <c r="I1173" s="67"/>
      <c r="J1173" s="67"/>
      <c r="K1173" s="67"/>
    </row>
    <row r="1174" spans="1:11" x14ac:dyDescent="0.3">
      <c r="A1174" s="67"/>
      <c r="B1174" s="67"/>
      <c r="C1174" s="67"/>
      <c r="D1174" s="67"/>
      <c r="E1174" s="67"/>
      <c r="F1174" s="67"/>
      <c r="G1174" s="67"/>
      <c r="H1174" s="67"/>
      <c r="I1174" s="67"/>
      <c r="J1174" s="67"/>
      <c r="K1174" s="67"/>
    </row>
    <row r="1175" spans="1:11" x14ac:dyDescent="0.3">
      <c r="A1175" s="67"/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</row>
    <row r="1176" spans="1:11" x14ac:dyDescent="0.3">
      <c r="A1176" s="67"/>
      <c r="B1176" s="67"/>
      <c r="C1176" s="67"/>
      <c r="D1176" s="67"/>
      <c r="E1176" s="67"/>
      <c r="F1176" s="67"/>
      <c r="G1176" s="67"/>
      <c r="H1176" s="67"/>
      <c r="I1176" s="67"/>
      <c r="J1176" s="67"/>
      <c r="K1176" s="67"/>
    </row>
    <row r="1177" spans="1:11" x14ac:dyDescent="0.3">
      <c r="A1177" s="67"/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</row>
    <row r="1178" spans="1:11" x14ac:dyDescent="0.3">
      <c r="A1178" s="67"/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</row>
    <row r="1179" spans="1:11" x14ac:dyDescent="0.3">
      <c r="A1179" s="67"/>
      <c r="B1179" s="67"/>
      <c r="C1179" s="67"/>
      <c r="D1179" s="67"/>
      <c r="E1179" s="67"/>
      <c r="F1179" s="67"/>
      <c r="G1179" s="67"/>
      <c r="H1179" s="67"/>
      <c r="I1179" s="67"/>
      <c r="J1179" s="67"/>
      <c r="K1179" s="67"/>
    </row>
    <row r="1180" spans="1:11" x14ac:dyDescent="0.3">
      <c r="A1180" s="67"/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</row>
    <row r="1181" spans="1:11" x14ac:dyDescent="0.3">
      <c r="A1181" s="67"/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</row>
    <row r="1182" spans="1:11" x14ac:dyDescent="0.3">
      <c r="A1182" s="67"/>
      <c r="B1182" s="67"/>
      <c r="C1182" s="67"/>
      <c r="D1182" s="67"/>
      <c r="E1182" s="67"/>
      <c r="F1182" s="67"/>
      <c r="G1182" s="67"/>
      <c r="H1182" s="67"/>
      <c r="I1182" s="67"/>
      <c r="J1182" s="67"/>
      <c r="K1182" s="67"/>
    </row>
    <row r="1183" spans="1:11" x14ac:dyDescent="0.3">
      <c r="A1183" s="67"/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</row>
    <row r="1184" spans="1:11" x14ac:dyDescent="0.3">
      <c r="A1184" s="67"/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</row>
    <row r="1185" spans="1:11" x14ac:dyDescent="0.3">
      <c r="A1185" s="67"/>
      <c r="B1185" s="67"/>
      <c r="C1185" s="67"/>
      <c r="D1185" s="67"/>
      <c r="E1185" s="67"/>
      <c r="F1185" s="67"/>
      <c r="G1185" s="67"/>
      <c r="H1185" s="67"/>
      <c r="I1185" s="67"/>
      <c r="J1185" s="67"/>
      <c r="K1185" s="67"/>
    </row>
    <row r="1186" spans="1:11" x14ac:dyDescent="0.3">
      <c r="A1186" s="67"/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</row>
    <row r="1187" spans="1:11" x14ac:dyDescent="0.3">
      <c r="A1187" s="67"/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</row>
    <row r="1188" spans="1:11" x14ac:dyDescent="0.3">
      <c r="A1188" s="67"/>
      <c r="B1188" s="67"/>
      <c r="C1188" s="67"/>
      <c r="D1188" s="67"/>
      <c r="E1188" s="67"/>
      <c r="F1188" s="67"/>
      <c r="G1188" s="67"/>
      <c r="H1188" s="67"/>
      <c r="I1188" s="67"/>
      <c r="J1188" s="67"/>
      <c r="K1188" s="67"/>
    </row>
    <row r="1189" spans="1:11" x14ac:dyDescent="0.3">
      <c r="A1189" s="67"/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</row>
    <row r="1190" spans="1:11" x14ac:dyDescent="0.3">
      <c r="A1190" s="67"/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</row>
    <row r="1191" spans="1:11" x14ac:dyDescent="0.3">
      <c r="A1191" s="67"/>
      <c r="B1191" s="67"/>
      <c r="C1191" s="67"/>
      <c r="D1191" s="67"/>
      <c r="E1191" s="67"/>
      <c r="F1191" s="67"/>
      <c r="G1191" s="67"/>
      <c r="H1191" s="67"/>
      <c r="I1191" s="67"/>
      <c r="J1191" s="67"/>
      <c r="K1191" s="67"/>
    </row>
    <row r="1192" spans="1:11" x14ac:dyDescent="0.3">
      <c r="A1192" s="67"/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</row>
    <row r="1193" spans="1:11" x14ac:dyDescent="0.3">
      <c r="A1193" s="67"/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</row>
    <row r="1194" spans="1:11" x14ac:dyDescent="0.3">
      <c r="A1194" s="67"/>
      <c r="B1194" s="67"/>
      <c r="C1194" s="67"/>
      <c r="D1194" s="67"/>
      <c r="E1194" s="67"/>
      <c r="F1194" s="67"/>
      <c r="G1194" s="67"/>
      <c r="H1194" s="67"/>
      <c r="I1194" s="67"/>
      <c r="J1194" s="67"/>
      <c r="K1194" s="67"/>
    </row>
    <row r="1195" spans="1:11" x14ac:dyDescent="0.3">
      <c r="A1195" s="67"/>
      <c r="B1195" s="67"/>
      <c r="C1195" s="67"/>
      <c r="D1195" s="67"/>
      <c r="E1195" s="67"/>
      <c r="F1195" s="67"/>
      <c r="G1195" s="67"/>
      <c r="H1195" s="67"/>
      <c r="I1195" s="67"/>
      <c r="J1195" s="67"/>
      <c r="K1195" s="67"/>
    </row>
    <row r="1196" spans="1:11" x14ac:dyDescent="0.3">
      <c r="A1196" s="67"/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</row>
    <row r="1197" spans="1:11" x14ac:dyDescent="0.3">
      <c r="A1197" s="67"/>
      <c r="B1197" s="67"/>
      <c r="C1197" s="67"/>
      <c r="D1197" s="67"/>
      <c r="E1197" s="67"/>
      <c r="F1197" s="67"/>
      <c r="G1197" s="67"/>
      <c r="H1197" s="67"/>
      <c r="I1197" s="67"/>
      <c r="J1197" s="67"/>
      <c r="K1197" s="67"/>
    </row>
    <row r="1198" spans="1:11" x14ac:dyDescent="0.3">
      <c r="A1198" s="67"/>
      <c r="B1198" s="67"/>
      <c r="C1198" s="67"/>
      <c r="D1198" s="67"/>
      <c r="E1198" s="67"/>
      <c r="F1198" s="67"/>
      <c r="G1198" s="67"/>
      <c r="H1198" s="67"/>
      <c r="I1198" s="67"/>
      <c r="J1198" s="67"/>
      <c r="K1198" s="67"/>
    </row>
    <row r="1199" spans="1:11" x14ac:dyDescent="0.3">
      <c r="A1199" s="67"/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</row>
    <row r="1200" spans="1:11" x14ac:dyDescent="0.3">
      <c r="A1200" s="67"/>
      <c r="B1200" s="67"/>
      <c r="C1200" s="67"/>
      <c r="D1200" s="67"/>
      <c r="E1200" s="67"/>
      <c r="F1200" s="67"/>
      <c r="G1200" s="67"/>
      <c r="H1200" s="67"/>
      <c r="I1200" s="67"/>
      <c r="J1200" s="67"/>
      <c r="K1200" s="67"/>
    </row>
    <row r="1201" spans="1:11" x14ac:dyDescent="0.3">
      <c r="A1201" s="67"/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</row>
    <row r="1202" spans="1:11" x14ac:dyDescent="0.3">
      <c r="A1202" s="67"/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</row>
    <row r="1203" spans="1:11" x14ac:dyDescent="0.3">
      <c r="A1203" s="67"/>
      <c r="B1203" s="67"/>
      <c r="C1203" s="67"/>
      <c r="D1203" s="67"/>
      <c r="E1203" s="67"/>
      <c r="F1203" s="67"/>
      <c r="G1203" s="67"/>
      <c r="H1203" s="67"/>
      <c r="I1203" s="67"/>
      <c r="J1203" s="67"/>
      <c r="K1203" s="67"/>
    </row>
    <row r="1204" spans="1:11" x14ac:dyDescent="0.3">
      <c r="A1204" s="67"/>
      <c r="B1204" s="67"/>
      <c r="C1204" s="67"/>
      <c r="D1204" s="67"/>
      <c r="E1204" s="67"/>
      <c r="F1204" s="67"/>
      <c r="G1204" s="67"/>
      <c r="H1204" s="67"/>
      <c r="I1204" s="67"/>
      <c r="J1204" s="67"/>
      <c r="K1204" s="67"/>
    </row>
    <row r="1205" spans="1:11" x14ac:dyDescent="0.3">
      <c r="A1205" s="67"/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</row>
    <row r="1206" spans="1:11" x14ac:dyDescent="0.3">
      <c r="A1206" s="67"/>
      <c r="B1206" s="67"/>
      <c r="C1206" s="67"/>
      <c r="D1206" s="67"/>
      <c r="E1206" s="67"/>
      <c r="F1206" s="67"/>
      <c r="G1206" s="67"/>
      <c r="H1206" s="67"/>
      <c r="I1206" s="67"/>
      <c r="J1206" s="67"/>
      <c r="K1206" s="67"/>
    </row>
    <row r="1207" spans="1:11" x14ac:dyDescent="0.3">
      <c r="A1207" s="67"/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</row>
    <row r="1208" spans="1:11" x14ac:dyDescent="0.3">
      <c r="A1208" s="67"/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</row>
    <row r="1209" spans="1:11" x14ac:dyDescent="0.3">
      <c r="A1209" s="67"/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</row>
    <row r="1210" spans="1:11" x14ac:dyDescent="0.3">
      <c r="A1210" s="67"/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</row>
    <row r="1211" spans="1:11" x14ac:dyDescent="0.3">
      <c r="A1211" s="67"/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</row>
    <row r="1212" spans="1:11" x14ac:dyDescent="0.3">
      <c r="A1212" s="67"/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</row>
    <row r="1213" spans="1:11" x14ac:dyDescent="0.3">
      <c r="A1213" s="67"/>
      <c r="B1213" s="67"/>
      <c r="C1213" s="67"/>
      <c r="D1213" s="67"/>
      <c r="E1213" s="67"/>
      <c r="F1213" s="67"/>
      <c r="G1213" s="67"/>
      <c r="H1213" s="67"/>
      <c r="I1213" s="67"/>
      <c r="J1213" s="67"/>
      <c r="K1213" s="67"/>
    </row>
    <row r="1214" spans="1:11" x14ac:dyDescent="0.3">
      <c r="A1214" s="67"/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</row>
    <row r="1215" spans="1:11" x14ac:dyDescent="0.3">
      <c r="A1215" s="67"/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</row>
    <row r="1216" spans="1:11" x14ac:dyDescent="0.3">
      <c r="A1216" s="67"/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</row>
    <row r="1217" spans="1:11" x14ac:dyDescent="0.3">
      <c r="A1217" s="67"/>
      <c r="B1217" s="67"/>
      <c r="C1217" s="67"/>
      <c r="D1217" s="67"/>
      <c r="E1217" s="67"/>
      <c r="F1217" s="67"/>
      <c r="G1217" s="67"/>
      <c r="H1217" s="67"/>
      <c r="I1217" s="67"/>
      <c r="J1217" s="67"/>
      <c r="K1217" s="67"/>
    </row>
    <row r="1218" spans="1:11" x14ac:dyDescent="0.3">
      <c r="A1218" s="67"/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</row>
    <row r="1219" spans="1:11" x14ac:dyDescent="0.3">
      <c r="A1219" s="67"/>
      <c r="B1219" s="67"/>
      <c r="C1219" s="67"/>
      <c r="D1219" s="67"/>
      <c r="E1219" s="67"/>
      <c r="F1219" s="67"/>
      <c r="G1219" s="67"/>
      <c r="H1219" s="67"/>
      <c r="I1219" s="67"/>
      <c r="J1219" s="67"/>
      <c r="K1219" s="67"/>
    </row>
    <row r="1220" spans="1:11" x14ac:dyDescent="0.3">
      <c r="A1220" s="67"/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</row>
    <row r="1221" spans="1:11" x14ac:dyDescent="0.3">
      <c r="A1221" s="67"/>
      <c r="B1221" s="67"/>
      <c r="C1221" s="67"/>
      <c r="D1221" s="67"/>
      <c r="E1221" s="67"/>
      <c r="F1221" s="67"/>
      <c r="G1221" s="67"/>
      <c r="H1221" s="67"/>
      <c r="I1221" s="67"/>
      <c r="J1221" s="67"/>
      <c r="K1221" s="67"/>
    </row>
    <row r="1222" spans="1:11" x14ac:dyDescent="0.3">
      <c r="A1222" s="67"/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</row>
    <row r="1223" spans="1:11" x14ac:dyDescent="0.3">
      <c r="A1223" s="67"/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</row>
    <row r="1224" spans="1:11" x14ac:dyDescent="0.3">
      <c r="A1224" s="67"/>
      <c r="B1224" s="67"/>
      <c r="C1224" s="67"/>
      <c r="D1224" s="67"/>
      <c r="E1224" s="67"/>
      <c r="F1224" s="67"/>
      <c r="G1224" s="67"/>
      <c r="H1224" s="67"/>
      <c r="I1224" s="67"/>
      <c r="J1224" s="67"/>
      <c r="K1224" s="67"/>
    </row>
    <row r="1225" spans="1:11" x14ac:dyDescent="0.3">
      <c r="A1225" s="67"/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</row>
    <row r="1226" spans="1:11" x14ac:dyDescent="0.3">
      <c r="A1226" s="67"/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</row>
    <row r="1227" spans="1:11" x14ac:dyDescent="0.3">
      <c r="A1227" s="67"/>
      <c r="B1227" s="67"/>
      <c r="C1227" s="67"/>
      <c r="D1227" s="67"/>
      <c r="E1227" s="67"/>
      <c r="F1227" s="67"/>
      <c r="G1227" s="67"/>
      <c r="H1227" s="67"/>
      <c r="I1227" s="67"/>
      <c r="J1227" s="67"/>
      <c r="K1227" s="67"/>
    </row>
    <row r="1228" spans="1:11" x14ac:dyDescent="0.3">
      <c r="A1228" s="67"/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</row>
    <row r="1229" spans="1:11" x14ac:dyDescent="0.3">
      <c r="A1229" s="67"/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</row>
    <row r="1230" spans="1:11" x14ac:dyDescent="0.3">
      <c r="A1230" s="67"/>
      <c r="B1230" s="67"/>
      <c r="C1230" s="67"/>
      <c r="D1230" s="67"/>
      <c r="E1230" s="67"/>
      <c r="F1230" s="67"/>
      <c r="G1230" s="67"/>
      <c r="H1230" s="67"/>
      <c r="I1230" s="67"/>
      <c r="J1230" s="67"/>
      <c r="K1230" s="67"/>
    </row>
    <row r="1231" spans="1:11" x14ac:dyDescent="0.3">
      <c r="A1231" s="67"/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</row>
    <row r="1232" spans="1:11" x14ac:dyDescent="0.3">
      <c r="A1232" s="67"/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</row>
    <row r="1233" spans="1:11" x14ac:dyDescent="0.3">
      <c r="A1233" s="67"/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</row>
    <row r="1234" spans="1:11" x14ac:dyDescent="0.3">
      <c r="A1234" s="67"/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</row>
    <row r="1235" spans="1:11" x14ac:dyDescent="0.3">
      <c r="A1235" s="67"/>
      <c r="B1235" s="67"/>
      <c r="C1235" s="67"/>
      <c r="D1235" s="67"/>
      <c r="E1235" s="67"/>
      <c r="F1235" s="67"/>
      <c r="G1235" s="67"/>
      <c r="H1235" s="67"/>
      <c r="I1235" s="67"/>
      <c r="J1235" s="67"/>
      <c r="K1235" s="67"/>
    </row>
    <row r="1236" spans="1:11" x14ac:dyDescent="0.3">
      <c r="A1236" s="67"/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</row>
    <row r="1237" spans="1:11" x14ac:dyDescent="0.3">
      <c r="A1237" s="67"/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</row>
    <row r="1238" spans="1:11" x14ac:dyDescent="0.3">
      <c r="A1238" s="67"/>
      <c r="B1238" s="67"/>
      <c r="C1238" s="67"/>
      <c r="D1238" s="67"/>
      <c r="E1238" s="67"/>
      <c r="F1238" s="67"/>
      <c r="G1238" s="67"/>
      <c r="H1238" s="67"/>
      <c r="I1238" s="67"/>
      <c r="J1238" s="67"/>
      <c r="K1238" s="67"/>
    </row>
    <row r="1239" spans="1:11" x14ac:dyDescent="0.3">
      <c r="A1239" s="67"/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</row>
    <row r="1240" spans="1:11" x14ac:dyDescent="0.3">
      <c r="A1240" s="67"/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</row>
    <row r="1241" spans="1:11" x14ac:dyDescent="0.3">
      <c r="A1241" s="67"/>
      <c r="B1241" s="67"/>
      <c r="C1241" s="67"/>
      <c r="D1241" s="67"/>
      <c r="E1241" s="67"/>
      <c r="F1241" s="67"/>
      <c r="G1241" s="67"/>
      <c r="H1241" s="67"/>
      <c r="I1241" s="67"/>
      <c r="J1241" s="67"/>
      <c r="K1241" s="67"/>
    </row>
    <row r="1242" spans="1:11" x14ac:dyDescent="0.3">
      <c r="A1242" s="67"/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</row>
    <row r="1243" spans="1:11" x14ac:dyDescent="0.3">
      <c r="A1243" s="67"/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</row>
    <row r="1244" spans="1:11" x14ac:dyDescent="0.3">
      <c r="A1244" s="67"/>
      <c r="B1244" s="67"/>
      <c r="C1244" s="67"/>
      <c r="D1244" s="67"/>
      <c r="E1244" s="67"/>
      <c r="F1244" s="67"/>
      <c r="G1244" s="67"/>
      <c r="H1244" s="67"/>
      <c r="I1244" s="67"/>
      <c r="J1244" s="67"/>
      <c r="K1244" s="67"/>
    </row>
    <row r="1245" spans="1:11" x14ac:dyDescent="0.3">
      <c r="A1245" s="67"/>
      <c r="B1245" s="67"/>
      <c r="C1245" s="67"/>
      <c r="D1245" s="67"/>
      <c r="E1245" s="67"/>
      <c r="F1245" s="67"/>
      <c r="G1245" s="67"/>
      <c r="H1245" s="67"/>
      <c r="I1245" s="67"/>
      <c r="J1245" s="67"/>
      <c r="K1245" s="67"/>
    </row>
    <row r="1246" spans="1:11" x14ac:dyDescent="0.3">
      <c r="A1246" s="67"/>
      <c r="B1246" s="67"/>
      <c r="C1246" s="67"/>
      <c r="D1246" s="67"/>
      <c r="E1246" s="67"/>
      <c r="F1246" s="67"/>
      <c r="G1246" s="67"/>
      <c r="H1246" s="67"/>
      <c r="I1246" s="67"/>
      <c r="J1246" s="67"/>
      <c r="K1246" s="67"/>
    </row>
    <row r="1247" spans="1:11" x14ac:dyDescent="0.3">
      <c r="A1247" s="67"/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</row>
    <row r="1248" spans="1:11" x14ac:dyDescent="0.3">
      <c r="A1248" s="67"/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</row>
    <row r="1249" spans="1:11" x14ac:dyDescent="0.3">
      <c r="A1249" s="67"/>
      <c r="B1249" s="67"/>
      <c r="C1249" s="67"/>
      <c r="D1249" s="67"/>
      <c r="E1249" s="67"/>
      <c r="F1249" s="67"/>
      <c r="G1249" s="67"/>
      <c r="H1249" s="67"/>
      <c r="I1249" s="67"/>
      <c r="J1249" s="67"/>
      <c r="K1249" s="67"/>
    </row>
    <row r="1250" spans="1:11" x14ac:dyDescent="0.3">
      <c r="A1250" s="67"/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</row>
    <row r="1251" spans="1:11" x14ac:dyDescent="0.3">
      <c r="A1251" s="67"/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</row>
    <row r="1252" spans="1:11" x14ac:dyDescent="0.3">
      <c r="A1252" s="67"/>
      <c r="B1252" s="67"/>
      <c r="C1252" s="67"/>
      <c r="D1252" s="67"/>
      <c r="E1252" s="67"/>
      <c r="F1252" s="67"/>
      <c r="G1252" s="67"/>
      <c r="H1252" s="67"/>
      <c r="I1252" s="67"/>
      <c r="J1252" s="67"/>
      <c r="K1252" s="67"/>
    </row>
    <row r="1253" spans="1:11" x14ac:dyDescent="0.3">
      <c r="A1253" s="67"/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</row>
    <row r="1254" spans="1:11" x14ac:dyDescent="0.3">
      <c r="A1254" s="67"/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</row>
    <row r="1255" spans="1:11" x14ac:dyDescent="0.3">
      <c r="A1255" s="67"/>
      <c r="B1255" s="67"/>
      <c r="C1255" s="67"/>
      <c r="D1255" s="67"/>
      <c r="E1255" s="67"/>
      <c r="F1255" s="67"/>
      <c r="G1255" s="67"/>
      <c r="H1255" s="67"/>
      <c r="I1255" s="67"/>
      <c r="J1255" s="67"/>
      <c r="K1255" s="67"/>
    </row>
    <row r="1256" spans="1:11" x14ac:dyDescent="0.3">
      <c r="A1256" s="67"/>
      <c r="B1256" s="67"/>
      <c r="C1256" s="67"/>
      <c r="D1256" s="67"/>
      <c r="E1256" s="67"/>
      <c r="F1256" s="67"/>
      <c r="G1256" s="67"/>
      <c r="H1256" s="67"/>
      <c r="I1256" s="67"/>
      <c r="J1256" s="67"/>
      <c r="K1256" s="67"/>
    </row>
    <row r="1257" spans="1:11" x14ac:dyDescent="0.3">
      <c r="A1257" s="67"/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</row>
    <row r="1258" spans="1:11" x14ac:dyDescent="0.3">
      <c r="A1258" s="67"/>
      <c r="B1258" s="67"/>
      <c r="C1258" s="67"/>
      <c r="D1258" s="67"/>
      <c r="E1258" s="67"/>
      <c r="F1258" s="67"/>
      <c r="G1258" s="67"/>
      <c r="H1258" s="67"/>
      <c r="I1258" s="67"/>
      <c r="J1258" s="67"/>
      <c r="K1258" s="67"/>
    </row>
    <row r="1259" spans="1:11" x14ac:dyDescent="0.3">
      <c r="A1259" s="67"/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</row>
    <row r="1260" spans="1:11" x14ac:dyDescent="0.3">
      <c r="A1260" s="67"/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</row>
    <row r="1261" spans="1:11" x14ac:dyDescent="0.3">
      <c r="A1261" s="67"/>
      <c r="B1261" s="67"/>
      <c r="C1261" s="67"/>
      <c r="D1261" s="67"/>
      <c r="E1261" s="67"/>
      <c r="F1261" s="67"/>
      <c r="G1261" s="67"/>
      <c r="H1261" s="67"/>
      <c r="I1261" s="67"/>
      <c r="J1261" s="67"/>
      <c r="K1261" s="67"/>
    </row>
    <row r="1262" spans="1:11" x14ac:dyDescent="0.3">
      <c r="A1262" s="67"/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</row>
    <row r="1263" spans="1:11" x14ac:dyDescent="0.3">
      <c r="A1263" s="67"/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</row>
    <row r="1264" spans="1:11" x14ac:dyDescent="0.3">
      <c r="A1264" s="67"/>
      <c r="B1264" s="67"/>
      <c r="C1264" s="67"/>
      <c r="D1264" s="67"/>
      <c r="E1264" s="67"/>
      <c r="F1264" s="67"/>
      <c r="G1264" s="67"/>
      <c r="H1264" s="67"/>
      <c r="I1264" s="67"/>
      <c r="J1264" s="67"/>
      <c r="K1264" s="67"/>
    </row>
    <row r="1265" spans="1:11" x14ac:dyDescent="0.3">
      <c r="A1265" s="67"/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</row>
    <row r="1266" spans="1:11" x14ac:dyDescent="0.3">
      <c r="A1266" s="67"/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</row>
    <row r="1267" spans="1:11" x14ac:dyDescent="0.3">
      <c r="A1267" s="67"/>
      <c r="B1267" s="67"/>
      <c r="C1267" s="67"/>
      <c r="D1267" s="67"/>
      <c r="E1267" s="67"/>
      <c r="F1267" s="67"/>
      <c r="G1267" s="67"/>
      <c r="H1267" s="67"/>
      <c r="I1267" s="67"/>
      <c r="J1267" s="67"/>
      <c r="K1267" s="67"/>
    </row>
    <row r="1268" spans="1:11" x14ac:dyDescent="0.3">
      <c r="A1268" s="67"/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</row>
    <row r="1269" spans="1:11" x14ac:dyDescent="0.3">
      <c r="A1269" s="67"/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</row>
    <row r="1270" spans="1:11" x14ac:dyDescent="0.3">
      <c r="A1270" s="67"/>
      <c r="B1270" s="67"/>
      <c r="C1270" s="67"/>
      <c r="D1270" s="67"/>
      <c r="E1270" s="67"/>
      <c r="F1270" s="67"/>
      <c r="G1270" s="67"/>
      <c r="H1270" s="67"/>
      <c r="I1270" s="67"/>
      <c r="J1270" s="67"/>
      <c r="K1270" s="67"/>
    </row>
    <row r="1271" spans="1:11" x14ac:dyDescent="0.3">
      <c r="A1271" s="67"/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</row>
    <row r="1272" spans="1:11" x14ac:dyDescent="0.3">
      <c r="A1272" s="67"/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</row>
    <row r="1273" spans="1:11" x14ac:dyDescent="0.3">
      <c r="A1273" s="67"/>
      <c r="B1273" s="67"/>
      <c r="C1273" s="67"/>
      <c r="D1273" s="67"/>
      <c r="E1273" s="67"/>
      <c r="F1273" s="67"/>
      <c r="G1273" s="67"/>
      <c r="H1273" s="67"/>
      <c r="I1273" s="67"/>
      <c r="J1273" s="67"/>
      <c r="K1273" s="67"/>
    </row>
    <row r="1274" spans="1:11" x14ac:dyDescent="0.3">
      <c r="A1274" s="67"/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</row>
    <row r="1275" spans="1:11" x14ac:dyDescent="0.3">
      <c r="A1275" s="67"/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</row>
    <row r="1276" spans="1:11" x14ac:dyDescent="0.3">
      <c r="A1276" s="67"/>
      <c r="B1276" s="67"/>
      <c r="C1276" s="67"/>
      <c r="D1276" s="67"/>
      <c r="E1276" s="67"/>
      <c r="F1276" s="67"/>
      <c r="G1276" s="67"/>
      <c r="H1276" s="67"/>
      <c r="I1276" s="67"/>
      <c r="J1276" s="67"/>
      <c r="K1276" s="67"/>
    </row>
    <row r="1277" spans="1:11" x14ac:dyDescent="0.3">
      <c r="A1277" s="67"/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</row>
    <row r="1278" spans="1:11" x14ac:dyDescent="0.3">
      <c r="A1278" s="67"/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</row>
    <row r="1279" spans="1:11" x14ac:dyDescent="0.3">
      <c r="A1279" s="67"/>
      <c r="B1279" s="67"/>
      <c r="C1279" s="67"/>
      <c r="D1279" s="67"/>
      <c r="E1279" s="67"/>
      <c r="F1279" s="67"/>
      <c r="G1279" s="67"/>
      <c r="H1279" s="67"/>
      <c r="I1279" s="67"/>
      <c r="J1279" s="67"/>
      <c r="K1279" s="67"/>
    </row>
    <row r="1280" spans="1:11" x14ac:dyDescent="0.3">
      <c r="A1280" s="67"/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</row>
    <row r="1281" spans="1:11" x14ac:dyDescent="0.3">
      <c r="A1281" s="67"/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</row>
    <row r="1282" spans="1:11" x14ac:dyDescent="0.3">
      <c r="A1282" s="67"/>
      <c r="B1282" s="67"/>
      <c r="C1282" s="67"/>
      <c r="D1282" s="67"/>
      <c r="E1282" s="67"/>
      <c r="F1282" s="67"/>
      <c r="G1282" s="67"/>
      <c r="H1282" s="67"/>
      <c r="I1282" s="67"/>
      <c r="J1282" s="67"/>
      <c r="K1282" s="67"/>
    </row>
    <row r="1283" spans="1:11" x14ac:dyDescent="0.3">
      <c r="A1283" s="67"/>
      <c r="B1283" s="67"/>
      <c r="C1283" s="67"/>
      <c r="D1283" s="67"/>
      <c r="E1283" s="67"/>
      <c r="F1283" s="67"/>
      <c r="G1283" s="67"/>
      <c r="H1283" s="67"/>
      <c r="I1283" s="67"/>
      <c r="J1283" s="67"/>
      <c r="K1283" s="67"/>
    </row>
    <row r="1284" spans="1:11" x14ac:dyDescent="0.3">
      <c r="A1284" s="67"/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</row>
    <row r="1285" spans="1:11" x14ac:dyDescent="0.3">
      <c r="A1285" s="67"/>
      <c r="B1285" s="67"/>
      <c r="C1285" s="67"/>
      <c r="D1285" s="67"/>
      <c r="E1285" s="67"/>
      <c r="F1285" s="67"/>
      <c r="G1285" s="67"/>
      <c r="H1285" s="67"/>
      <c r="I1285" s="67"/>
      <c r="J1285" s="67"/>
      <c r="K1285" s="67"/>
    </row>
    <row r="1286" spans="1:11" x14ac:dyDescent="0.3">
      <c r="A1286" s="67"/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</row>
    <row r="1287" spans="1:11" x14ac:dyDescent="0.3">
      <c r="A1287" s="67"/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</row>
    <row r="1288" spans="1:11" x14ac:dyDescent="0.3">
      <c r="A1288" s="67"/>
      <c r="B1288" s="67"/>
      <c r="C1288" s="67"/>
      <c r="D1288" s="67"/>
      <c r="E1288" s="67"/>
      <c r="F1288" s="67"/>
      <c r="G1288" s="67"/>
      <c r="H1288" s="67"/>
      <c r="I1288" s="67"/>
      <c r="J1288" s="67"/>
      <c r="K1288" s="67"/>
    </row>
    <row r="1289" spans="1:11" x14ac:dyDescent="0.3">
      <c r="A1289" s="67"/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</row>
    <row r="1290" spans="1:11" x14ac:dyDescent="0.3">
      <c r="A1290" s="67"/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</row>
    <row r="1291" spans="1:11" x14ac:dyDescent="0.3">
      <c r="A1291" s="67"/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</row>
    <row r="1292" spans="1:11" x14ac:dyDescent="0.3">
      <c r="A1292" s="67"/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</row>
    <row r="1293" spans="1:11" x14ac:dyDescent="0.3">
      <c r="A1293" s="67"/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</row>
    <row r="1294" spans="1:11" x14ac:dyDescent="0.3">
      <c r="A1294" s="67"/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</row>
    <row r="1295" spans="1:11" x14ac:dyDescent="0.3">
      <c r="A1295" s="67"/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</row>
    <row r="1296" spans="1:11" x14ac:dyDescent="0.3">
      <c r="A1296" s="67"/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</row>
    <row r="1297" spans="1:11" x14ac:dyDescent="0.3">
      <c r="A1297" s="67"/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</row>
    <row r="1298" spans="1:11" x14ac:dyDescent="0.3">
      <c r="A1298" s="67"/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</row>
    <row r="1299" spans="1:11" x14ac:dyDescent="0.3">
      <c r="A1299" s="67"/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</row>
    <row r="1300" spans="1:11" x14ac:dyDescent="0.3">
      <c r="A1300" s="67"/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</row>
    <row r="1301" spans="1:11" x14ac:dyDescent="0.3">
      <c r="A1301" s="67"/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</row>
    <row r="1302" spans="1:11" x14ac:dyDescent="0.3">
      <c r="A1302" s="67"/>
      <c r="B1302" s="67"/>
      <c r="C1302" s="67"/>
      <c r="D1302" s="67"/>
      <c r="E1302" s="67"/>
      <c r="F1302" s="67"/>
      <c r="G1302" s="67"/>
      <c r="H1302" s="67"/>
      <c r="I1302" s="67"/>
      <c r="J1302" s="67"/>
      <c r="K1302" s="67"/>
    </row>
    <row r="1303" spans="1:11" x14ac:dyDescent="0.3">
      <c r="A1303" s="67"/>
      <c r="B1303" s="67"/>
      <c r="C1303" s="67"/>
      <c r="D1303" s="67"/>
      <c r="E1303" s="67"/>
      <c r="F1303" s="67"/>
      <c r="G1303" s="67"/>
      <c r="H1303" s="67"/>
      <c r="I1303" s="67"/>
      <c r="J1303" s="67"/>
      <c r="K1303" s="67"/>
    </row>
    <row r="1304" spans="1:11" x14ac:dyDescent="0.3">
      <c r="A1304" s="67"/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</row>
    <row r="1305" spans="1:11" x14ac:dyDescent="0.3">
      <c r="A1305" s="67"/>
      <c r="B1305" s="67"/>
      <c r="C1305" s="67"/>
      <c r="D1305" s="67"/>
      <c r="E1305" s="67"/>
      <c r="F1305" s="67"/>
      <c r="G1305" s="67"/>
      <c r="H1305" s="67"/>
      <c r="I1305" s="67"/>
      <c r="J1305" s="67"/>
      <c r="K1305" s="67"/>
    </row>
    <row r="1306" spans="1:11" x14ac:dyDescent="0.3">
      <c r="A1306" s="67"/>
      <c r="B1306" s="67"/>
      <c r="C1306" s="67"/>
      <c r="D1306" s="67"/>
      <c r="E1306" s="67"/>
      <c r="F1306" s="67"/>
      <c r="G1306" s="67"/>
      <c r="H1306" s="67"/>
      <c r="I1306" s="67"/>
      <c r="J1306" s="67"/>
      <c r="K1306" s="67"/>
    </row>
    <row r="1307" spans="1:11" x14ac:dyDescent="0.3">
      <c r="A1307" s="67"/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</row>
    <row r="1308" spans="1:11" x14ac:dyDescent="0.3">
      <c r="A1308" s="67"/>
      <c r="B1308" s="67"/>
      <c r="C1308" s="67"/>
      <c r="D1308" s="67"/>
      <c r="E1308" s="67"/>
      <c r="F1308" s="67"/>
      <c r="G1308" s="67"/>
      <c r="H1308" s="67"/>
      <c r="I1308" s="67"/>
      <c r="J1308" s="67"/>
      <c r="K1308" s="67"/>
    </row>
    <row r="1309" spans="1:11" x14ac:dyDescent="0.3">
      <c r="A1309" s="67"/>
      <c r="B1309" s="67"/>
      <c r="C1309" s="67"/>
      <c r="D1309" s="67"/>
      <c r="E1309" s="67"/>
      <c r="F1309" s="67"/>
      <c r="G1309" s="67"/>
      <c r="H1309" s="67"/>
      <c r="I1309" s="67"/>
      <c r="J1309" s="67"/>
      <c r="K1309" s="67"/>
    </row>
    <row r="1310" spans="1:11" x14ac:dyDescent="0.3">
      <c r="A1310" s="67"/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</row>
    <row r="1311" spans="1:11" x14ac:dyDescent="0.3">
      <c r="A1311" s="67"/>
      <c r="B1311" s="67"/>
      <c r="C1311" s="67"/>
      <c r="D1311" s="67"/>
      <c r="E1311" s="67"/>
      <c r="F1311" s="67"/>
      <c r="G1311" s="67"/>
      <c r="H1311" s="67"/>
      <c r="I1311" s="67"/>
      <c r="J1311" s="67"/>
      <c r="K1311" s="67"/>
    </row>
    <row r="1312" spans="1:11" x14ac:dyDescent="0.3">
      <c r="A1312" s="67"/>
      <c r="B1312" s="67"/>
      <c r="C1312" s="67"/>
      <c r="D1312" s="67"/>
      <c r="E1312" s="67"/>
      <c r="F1312" s="67"/>
      <c r="G1312" s="67"/>
      <c r="H1312" s="67"/>
      <c r="I1312" s="67"/>
      <c r="J1312" s="67"/>
      <c r="K1312" s="67"/>
    </row>
    <row r="1313" spans="1:11" x14ac:dyDescent="0.3">
      <c r="A1313" s="67"/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</row>
    <row r="1314" spans="1:11" x14ac:dyDescent="0.3">
      <c r="A1314" s="67"/>
      <c r="B1314" s="67"/>
      <c r="C1314" s="67"/>
      <c r="D1314" s="67"/>
      <c r="E1314" s="67"/>
      <c r="F1314" s="67"/>
      <c r="G1314" s="67"/>
      <c r="H1314" s="67"/>
      <c r="I1314" s="67"/>
      <c r="J1314" s="67"/>
      <c r="K1314" s="67"/>
    </row>
    <row r="1315" spans="1:11" x14ac:dyDescent="0.3">
      <c r="A1315" s="67"/>
      <c r="B1315" s="67"/>
      <c r="C1315" s="67"/>
      <c r="D1315" s="67"/>
      <c r="E1315" s="67"/>
      <c r="F1315" s="67"/>
      <c r="G1315" s="67"/>
      <c r="H1315" s="67"/>
      <c r="I1315" s="67"/>
      <c r="J1315" s="67"/>
      <c r="K1315" s="67"/>
    </row>
    <row r="1316" spans="1:11" x14ac:dyDescent="0.3">
      <c r="A1316" s="67"/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</row>
    <row r="1317" spans="1:11" x14ac:dyDescent="0.3">
      <c r="A1317" s="67"/>
      <c r="B1317" s="67"/>
      <c r="C1317" s="67"/>
      <c r="D1317" s="67"/>
      <c r="E1317" s="67"/>
      <c r="F1317" s="67"/>
      <c r="G1317" s="67"/>
      <c r="H1317" s="67"/>
      <c r="I1317" s="67"/>
      <c r="J1317" s="67"/>
      <c r="K1317" s="67"/>
    </row>
    <row r="1318" spans="1:11" x14ac:dyDescent="0.3">
      <c r="A1318" s="67"/>
      <c r="B1318" s="67"/>
      <c r="C1318" s="67"/>
      <c r="D1318" s="67"/>
      <c r="E1318" s="67"/>
      <c r="F1318" s="67"/>
      <c r="G1318" s="67"/>
      <c r="H1318" s="67"/>
      <c r="I1318" s="67"/>
      <c r="J1318" s="67"/>
      <c r="K1318" s="67"/>
    </row>
    <row r="1319" spans="1:11" x14ac:dyDescent="0.3">
      <c r="A1319" s="67"/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</row>
    <row r="1320" spans="1:11" x14ac:dyDescent="0.3">
      <c r="A1320" s="67"/>
      <c r="B1320" s="67"/>
      <c r="C1320" s="67"/>
      <c r="D1320" s="67"/>
      <c r="E1320" s="67"/>
      <c r="F1320" s="67"/>
      <c r="G1320" s="67"/>
      <c r="H1320" s="67"/>
      <c r="I1320" s="67"/>
      <c r="J1320" s="67"/>
      <c r="K1320" s="67"/>
    </row>
    <row r="1321" spans="1:11" x14ac:dyDescent="0.3">
      <c r="A1321" s="67"/>
      <c r="B1321" s="67"/>
      <c r="C1321" s="67"/>
      <c r="D1321" s="67"/>
      <c r="E1321" s="67"/>
      <c r="F1321" s="67"/>
      <c r="G1321" s="67"/>
      <c r="H1321" s="67"/>
      <c r="I1321" s="67"/>
      <c r="J1321" s="67"/>
      <c r="K1321" s="67"/>
    </row>
    <row r="1322" spans="1:11" x14ac:dyDescent="0.3">
      <c r="A1322" s="67"/>
      <c r="B1322" s="67"/>
      <c r="C1322" s="67"/>
      <c r="D1322" s="67"/>
      <c r="E1322" s="67"/>
      <c r="F1322" s="67"/>
      <c r="G1322" s="67"/>
      <c r="H1322" s="67"/>
      <c r="I1322" s="67"/>
      <c r="J1322" s="67"/>
      <c r="K1322" s="67"/>
    </row>
    <row r="1323" spans="1:11" x14ac:dyDescent="0.3">
      <c r="A1323" s="67"/>
      <c r="B1323" s="67"/>
      <c r="C1323" s="67"/>
      <c r="D1323" s="67"/>
      <c r="E1323" s="67"/>
      <c r="F1323" s="67"/>
      <c r="G1323" s="67"/>
      <c r="H1323" s="67"/>
      <c r="I1323" s="67"/>
      <c r="J1323" s="67"/>
      <c r="K1323" s="67"/>
    </row>
    <row r="1324" spans="1:11" x14ac:dyDescent="0.3">
      <c r="A1324" s="67"/>
      <c r="B1324" s="67"/>
      <c r="C1324" s="67"/>
      <c r="D1324" s="67"/>
      <c r="E1324" s="67"/>
      <c r="F1324" s="67"/>
      <c r="G1324" s="67"/>
      <c r="H1324" s="67"/>
      <c r="I1324" s="67"/>
      <c r="J1324" s="67"/>
      <c r="K1324" s="67"/>
    </row>
    <row r="1325" spans="1:11" x14ac:dyDescent="0.3">
      <c r="A1325" s="67"/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</row>
    <row r="1326" spans="1:11" x14ac:dyDescent="0.3">
      <c r="A1326" s="67"/>
      <c r="B1326" s="67"/>
      <c r="C1326" s="67"/>
      <c r="D1326" s="67"/>
      <c r="E1326" s="67"/>
      <c r="F1326" s="67"/>
      <c r="G1326" s="67"/>
      <c r="H1326" s="67"/>
      <c r="I1326" s="67"/>
      <c r="J1326" s="67"/>
      <c r="K1326" s="67"/>
    </row>
    <row r="1327" spans="1:11" x14ac:dyDescent="0.3">
      <c r="A1327" s="67"/>
      <c r="B1327" s="67"/>
      <c r="C1327" s="67"/>
      <c r="D1327" s="67"/>
      <c r="E1327" s="67"/>
      <c r="F1327" s="67"/>
      <c r="G1327" s="67"/>
      <c r="H1327" s="67"/>
      <c r="I1327" s="67"/>
      <c r="J1327" s="67"/>
      <c r="K1327" s="67"/>
    </row>
    <row r="1328" spans="1:11" x14ac:dyDescent="0.3">
      <c r="A1328" s="67"/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</row>
    <row r="1329" spans="1:11" x14ac:dyDescent="0.3">
      <c r="A1329" s="67"/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</row>
    <row r="1330" spans="1:11" x14ac:dyDescent="0.3">
      <c r="A1330" s="67"/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</row>
    <row r="1331" spans="1:11" x14ac:dyDescent="0.3">
      <c r="A1331" s="67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</row>
    <row r="1332" spans="1:11" x14ac:dyDescent="0.3">
      <c r="A1332" s="67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</row>
    <row r="1333" spans="1:11" x14ac:dyDescent="0.3">
      <c r="A1333" s="67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</row>
    <row r="1334" spans="1:11" x14ac:dyDescent="0.3">
      <c r="A1334" s="67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</row>
    <row r="1335" spans="1:11" x14ac:dyDescent="0.3">
      <c r="A1335" s="67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</row>
    <row r="1336" spans="1:11" x14ac:dyDescent="0.3">
      <c r="A1336" s="67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</row>
    <row r="1337" spans="1:11" x14ac:dyDescent="0.3">
      <c r="A1337" s="67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</row>
    <row r="1338" spans="1:11" x14ac:dyDescent="0.3">
      <c r="A1338" s="67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</row>
    <row r="1339" spans="1:11" x14ac:dyDescent="0.3">
      <c r="A1339" s="67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</row>
    <row r="1340" spans="1:11" x14ac:dyDescent="0.3">
      <c r="A1340" s="67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</row>
    <row r="1341" spans="1:11" x14ac:dyDescent="0.3">
      <c r="A1341" s="67"/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</row>
    <row r="1342" spans="1:11" x14ac:dyDescent="0.3">
      <c r="A1342" s="67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</row>
    <row r="1343" spans="1:11" x14ac:dyDescent="0.3">
      <c r="A1343" s="67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</row>
    <row r="1344" spans="1:11" x14ac:dyDescent="0.3">
      <c r="A1344" s="67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</row>
    <row r="1345" spans="1:11" x14ac:dyDescent="0.3">
      <c r="A1345" s="67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</row>
    <row r="1346" spans="1:11" x14ac:dyDescent="0.3">
      <c r="A1346" s="67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</row>
    <row r="1347" spans="1:11" x14ac:dyDescent="0.3">
      <c r="A1347" s="67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</row>
    <row r="1348" spans="1:11" x14ac:dyDescent="0.3">
      <c r="A1348" s="67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</row>
    <row r="1349" spans="1:11" x14ac:dyDescent="0.3">
      <c r="A1349" s="67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</row>
    <row r="1350" spans="1:11" x14ac:dyDescent="0.3">
      <c r="A1350" s="67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</row>
    <row r="1351" spans="1:11" x14ac:dyDescent="0.3">
      <c r="A1351" s="67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</row>
    <row r="1352" spans="1:11" x14ac:dyDescent="0.3">
      <c r="A1352" s="67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</row>
    <row r="1353" spans="1:11" x14ac:dyDescent="0.3">
      <c r="A1353" s="67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</row>
    <row r="1354" spans="1:11" x14ac:dyDescent="0.3">
      <c r="A1354" s="67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</row>
    <row r="1355" spans="1:11" x14ac:dyDescent="0.3">
      <c r="A1355" s="67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</row>
    <row r="1356" spans="1:11" x14ac:dyDescent="0.3">
      <c r="A1356" s="67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</row>
    <row r="1357" spans="1:11" x14ac:dyDescent="0.3">
      <c r="A1357" s="67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</row>
    <row r="1358" spans="1:11" x14ac:dyDescent="0.3">
      <c r="A1358" s="67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</row>
    <row r="1359" spans="1:11" x14ac:dyDescent="0.3">
      <c r="A1359" s="67"/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</row>
    <row r="1360" spans="1:11" x14ac:dyDescent="0.3">
      <c r="A1360" s="67"/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</row>
    <row r="1361" spans="1:11" x14ac:dyDescent="0.3">
      <c r="A1361" s="67"/>
      <c r="B1361" s="67"/>
      <c r="C1361" s="67"/>
      <c r="D1361" s="67"/>
      <c r="E1361" s="67"/>
      <c r="F1361" s="67"/>
      <c r="G1361" s="67"/>
      <c r="H1361" s="67"/>
      <c r="I1361" s="67"/>
      <c r="J1361" s="67"/>
      <c r="K1361" s="67"/>
    </row>
    <row r="1362" spans="1:11" x14ac:dyDescent="0.3">
      <c r="A1362" s="67"/>
      <c r="B1362" s="67"/>
      <c r="C1362" s="67"/>
      <c r="D1362" s="67"/>
      <c r="E1362" s="67"/>
      <c r="F1362" s="67"/>
      <c r="G1362" s="67"/>
      <c r="H1362" s="67"/>
      <c r="I1362" s="67"/>
      <c r="J1362" s="67"/>
      <c r="K1362" s="67"/>
    </row>
    <row r="1363" spans="1:11" x14ac:dyDescent="0.3">
      <c r="A1363" s="67"/>
      <c r="B1363" s="67"/>
      <c r="C1363" s="67"/>
      <c r="D1363" s="67"/>
      <c r="E1363" s="67"/>
      <c r="F1363" s="67"/>
      <c r="G1363" s="67"/>
      <c r="H1363" s="67"/>
      <c r="I1363" s="67"/>
      <c r="J1363" s="67"/>
      <c r="K1363" s="67"/>
    </row>
    <row r="1364" spans="1:11" x14ac:dyDescent="0.3">
      <c r="A1364" s="67"/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</row>
    <row r="1365" spans="1:11" x14ac:dyDescent="0.3">
      <c r="A1365" s="67"/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</row>
    <row r="1366" spans="1:11" x14ac:dyDescent="0.3">
      <c r="A1366" s="67"/>
      <c r="B1366" s="67"/>
      <c r="C1366" s="67"/>
      <c r="D1366" s="67"/>
      <c r="E1366" s="67"/>
      <c r="F1366" s="67"/>
      <c r="G1366" s="67"/>
      <c r="H1366" s="67"/>
      <c r="I1366" s="67"/>
      <c r="J1366" s="67"/>
      <c r="K1366" s="67"/>
    </row>
    <row r="1367" spans="1:11" x14ac:dyDescent="0.3">
      <c r="A1367" s="67"/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</row>
    <row r="1368" spans="1:11" x14ac:dyDescent="0.3">
      <c r="A1368" s="67"/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</row>
    <row r="1369" spans="1:11" x14ac:dyDescent="0.3">
      <c r="A1369" s="67"/>
      <c r="B1369" s="67"/>
      <c r="C1369" s="67"/>
      <c r="D1369" s="67"/>
      <c r="E1369" s="67"/>
      <c r="F1369" s="67"/>
      <c r="G1369" s="67"/>
      <c r="H1369" s="67"/>
      <c r="I1369" s="67"/>
      <c r="J1369" s="67"/>
      <c r="K1369" s="67"/>
    </row>
    <row r="1370" spans="1:11" x14ac:dyDescent="0.3">
      <c r="A1370" s="67"/>
      <c r="B1370" s="67"/>
      <c r="C1370" s="67"/>
      <c r="D1370" s="67"/>
      <c r="E1370" s="67"/>
      <c r="F1370" s="67"/>
      <c r="G1370" s="67"/>
      <c r="H1370" s="67"/>
      <c r="I1370" s="67"/>
      <c r="J1370" s="67"/>
      <c r="K1370" s="67"/>
    </row>
    <row r="1371" spans="1:11" x14ac:dyDescent="0.3">
      <c r="A1371" s="67"/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</row>
    <row r="1372" spans="1:11" x14ac:dyDescent="0.3">
      <c r="A1372" s="67"/>
      <c r="B1372" s="67"/>
      <c r="C1372" s="67"/>
      <c r="D1372" s="67"/>
      <c r="E1372" s="67"/>
      <c r="F1372" s="67"/>
      <c r="G1372" s="67"/>
      <c r="H1372" s="67"/>
      <c r="I1372" s="67"/>
      <c r="J1372" s="67"/>
      <c r="K1372" s="67"/>
    </row>
    <row r="1373" spans="1:11" x14ac:dyDescent="0.3">
      <c r="A1373" s="67"/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</row>
    <row r="1374" spans="1:11" x14ac:dyDescent="0.3">
      <c r="A1374" s="67"/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</row>
    <row r="1375" spans="1:11" x14ac:dyDescent="0.3">
      <c r="A1375" s="67"/>
      <c r="B1375" s="67"/>
      <c r="C1375" s="67"/>
      <c r="D1375" s="67"/>
      <c r="E1375" s="67"/>
      <c r="F1375" s="67"/>
      <c r="G1375" s="67"/>
      <c r="H1375" s="67"/>
      <c r="I1375" s="67"/>
      <c r="J1375" s="67"/>
      <c r="K1375" s="67"/>
    </row>
    <row r="1376" spans="1:11" x14ac:dyDescent="0.3">
      <c r="A1376" s="67"/>
      <c r="B1376" s="67"/>
      <c r="C1376" s="67"/>
      <c r="D1376" s="67"/>
      <c r="E1376" s="67"/>
      <c r="F1376" s="67"/>
      <c r="G1376" s="67"/>
      <c r="H1376" s="67"/>
      <c r="I1376" s="67"/>
      <c r="J1376" s="67"/>
      <c r="K1376" s="67"/>
    </row>
    <row r="1377" spans="1:11" x14ac:dyDescent="0.3">
      <c r="A1377" s="67"/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</row>
    <row r="1378" spans="1:11" x14ac:dyDescent="0.3">
      <c r="A1378" s="67"/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</row>
    <row r="1379" spans="1:11" x14ac:dyDescent="0.3">
      <c r="A1379" s="67"/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</row>
    <row r="1380" spans="1:11" x14ac:dyDescent="0.3">
      <c r="A1380" s="67"/>
      <c r="B1380" s="67"/>
      <c r="C1380" s="67"/>
      <c r="D1380" s="67"/>
      <c r="E1380" s="67"/>
      <c r="F1380" s="67"/>
      <c r="G1380" s="67"/>
      <c r="H1380" s="67"/>
      <c r="I1380" s="67"/>
      <c r="J1380" s="67"/>
      <c r="K1380" s="67"/>
    </row>
    <row r="1381" spans="1:11" x14ac:dyDescent="0.3">
      <c r="A1381" s="67"/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</row>
    <row r="1382" spans="1:11" x14ac:dyDescent="0.3">
      <c r="A1382" s="67"/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</row>
    <row r="1383" spans="1:11" x14ac:dyDescent="0.3">
      <c r="A1383" s="67"/>
      <c r="B1383" s="67"/>
      <c r="C1383" s="67"/>
      <c r="D1383" s="67"/>
      <c r="E1383" s="67"/>
      <c r="F1383" s="67"/>
      <c r="G1383" s="67"/>
      <c r="H1383" s="67"/>
      <c r="I1383" s="67"/>
      <c r="J1383" s="67"/>
      <c r="K1383" s="67"/>
    </row>
    <row r="1384" spans="1:11" x14ac:dyDescent="0.3">
      <c r="A1384" s="67"/>
      <c r="B1384" s="67"/>
      <c r="C1384" s="67"/>
      <c r="D1384" s="67"/>
      <c r="E1384" s="67"/>
      <c r="F1384" s="67"/>
      <c r="G1384" s="67"/>
      <c r="H1384" s="67"/>
      <c r="I1384" s="67"/>
      <c r="J1384" s="67"/>
      <c r="K1384" s="67"/>
    </row>
    <row r="1385" spans="1:11" x14ac:dyDescent="0.3">
      <c r="A1385" s="67"/>
      <c r="B1385" s="67"/>
      <c r="C1385" s="67"/>
      <c r="D1385" s="67"/>
      <c r="E1385" s="67"/>
      <c r="F1385" s="67"/>
      <c r="G1385" s="67"/>
      <c r="H1385" s="67"/>
      <c r="I1385" s="67"/>
      <c r="J1385" s="67"/>
      <c r="K1385" s="67"/>
    </row>
    <row r="1386" spans="1:11" x14ac:dyDescent="0.3">
      <c r="A1386" s="67"/>
      <c r="B1386" s="67"/>
      <c r="C1386" s="67"/>
      <c r="D1386" s="67"/>
      <c r="E1386" s="67"/>
      <c r="F1386" s="67"/>
      <c r="G1386" s="67"/>
      <c r="H1386" s="67"/>
      <c r="I1386" s="67"/>
      <c r="J1386" s="67"/>
      <c r="K1386" s="67"/>
    </row>
    <row r="1387" spans="1:11" x14ac:dyDescent="0.3">
      <c r="A1387" s="67"/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</row>
    <row r="1388" spans="1:11" x14ac:dyDescent="0.3">
      <c r="A1388" s="67"/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</row>
    <row r="1389" spans="1:11" x14ac:dyDescent="0.3">
      <c r="A1389" s="67"/>
      <c r="B1389" s="67"/>
      <c r="C1389" s="67"/>
      <c r="D1389" s="67"/>
      <c r="E1389" s="67"/>
      <c r="F1389" s="67"/>
      <c r="G1389" s="67"/>
      <c r="H1389" s="67"/>
      <c r="I1389" s="67"/>
      <c r="J1389" s="67"/>
      <c r="K1389" s="67"/>
    </row>
    <row r="1390" spans="1:11" x14ac:dyDescent="0.3">
      <c r="A1390" s="67"/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</row>
    <row r="1391" spans="1:11" x14ac:dyDescent="0.3">
      <c r="A1391" s="67"/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</row>
    <row r="1392" spans="1:11" x14ac:dyDescent="0.3">
      <c r="A1392" s="67"/>
      <c r="B1392" s="67"/>
      <c r="C1392" s="67"/>
      <c r="D1392" s="67"/>
      <c r="E1392" s="67"/>
      <c r="F1392" s="67"/>
      <c r="G1392" s="67"/>
      <c r="H1392" s="67"/>
      <c r="I1392" s="67"/>
      <c r="J1392" s="67"/>
      <c r="K1392" s="67"/>
    </row>
    <row r="1393" spans="1:11" x14ac:dyDescent="0.3">
      <c r="A1393" s="67"/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</row>
    <row r="1394" spans="1:11" x14ac:dyDescent="0.3">
      <c r="A1394" s="67"/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</row>
    <row r="1395" spans="1:11" x14ac:dyDescent="0.3">
      <c r="A1395" s="67"/>
      <c r="B1395" s="67"/>
      <c r="C1395" s="67"/>
      <c r="D1395" s="67"/>
      <c r="E1395" s="67"/>
      <c r="F1395" s="67"/>
      <c r="G1395" s="67"/>
      <c r="H1395" s="67"/>
      <c r="I1395" s="67"/>
      <c r="J1395" s="67"/>
      <c r="K1395" s="67"/>
    </row>
    <row r="1396" spans="1:11" x14ac:dyDescent="0.3">
      <c r="A1396" s="67"/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</row>
    <row r="1397" spans="1:11" x14ac:dyDescent="0.3">
      <c r="A1397" s="67"/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</row>
    <row r="1398" spans="1:11" x14ac:dyDescent="0.3">
      <c r="A1398" s="67"/>
      <c r="B1398" s="67"/>
      <c r="C1398" s="67"/>
      <c r="D1398" s="67"/>
      <c r="E1398" s="67"/>
      <c r="F1398" s="67"/>
      <c r="G1398" s="67"/>
      <c r="H1398" s="67"/>
      <c r="I1398" s="67"/>
      <c r="J1398" s="67"/>
      <c r="K1398" s="67"/>
    </row>
    <row r="1399" spans="1:11" x14ac:dyDescent="0.3">
      <c r="A1399" s="67"/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</row>
    <row r="1400" spans="1:11" x14ac:dyDescent="0.3">
      <c r="A1400" s="67"/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</row>
    <row r="1401" spans="1:11" x14ac:dyDescent="0.3">
      <c r="A1401" s="67"/>
      <c r="B1401" s="67"/>
      <c r="C1401" s="67"/>
      <c r="D1401" s="67"/>
      <c r="E1401" s="67"/>
      <c r="F1401" s="67"/>
      <c r="G1401" s="67"/>
      <c r="H1401" s="67"/>
      <c r="I1401" s="67"/>
      <c r="J1401" s="67"/>
      <c r="K1401" s="67"/>
    </row>
    <row r="1402" spans="1:11" x14ac:dyDescent="0.3">
      <c r="A1402" s="67"/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</row>
    <row r="1403" spans="1:11" x14ac:dyDescent="0.3">
      <c r="A1403" s="67"/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</row>
    <row r="1404" spans="1:11" x14ac:dyDescent="0.3">
      <c r="A1404" s="67"/>
      <c r="B1404" s="67"/>
      <c r="C1404" s="67"/>
      <c r="D1404" s="67"/>
      <c r="E1404" s="67"/>
      <c r="F1404" s="67"/>
      <c r="G1404" s="67"/>
      <c r="H1404" s="67"/>
      <c r="I1404" s="67"/>
      <c r="J1404" s="67"/>
      <c r="K1404" s="67"/>
    </row>
    <row r="1405" spans="1:11" x14ac:dyDescent="0.3">
      <c r="A1405" s="67"/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</row>
    <row r="1406" spans="1:11" x14ac:dyDescent="0.3">
      <c r="A1406" s="67"/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</row>
    <row r="1407" spans="1:11" x14ac:dyDescent="0.3">
      <c r="A1407" s="67"/>
      <c r="B1407" s="67"/>
      <c r="C1407" s="67"/>
      <c r="D1407" s="67"/>
      <c r="E1407" s="67"/>
      <c r="F1407" s="67"/>
      <c r="G1407" s="67"/>
      <c r="H1407" s="67"/>
      <c r="I1407" s="67"/>
      <c r="J1407" s="67"/>
      <c r="K1407" s="67"/>
    </row>
    <row r="1408" spans="1:11" x14ac:dyDescent="0.3">
      <c r="A1408" s="67"/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</row>
    <row r="1409" spans="1:11" x14ac:dyDescent="0.3">
      <c r="A1409" s="67"/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</row>
    <row r="1410" spans="1:11" x14ac:dyDescent="0.3">
      <c r="A1410" s="67"/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</row>
    <row r="1411" spans="1:11" x14ac:dyDescent="0.3">
      <c r="A1411" s="67"/>
      <c r="B1411" s="67"/>
      <c r="C1411" s="67"/>
      <c r="D1411" s="67"/>
      <c r="E1411" s="67"/>
      <c r="F1411" s="67"/>
      <c r="G1411" s="67"/>
      <c r="H1411" s="67"/>
      <c r="I1411" s="67"/>
      <c r="J1411" s="67"/>
      <c r="K1411" s="67"/>
    </row>
    <row r="1412" spans="1:11" x14ac:dyDescent="0.3">
      <c r="A1412" s="67"/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</row>
    <row r="1413" spans="1:11" x14ac:dyDescent="0.3">
      <c r="A1413" s="67"/>
      <c r="B1413" s="67"/>
      <c r="C1413" s="67"/>
      <c r="D1413" s="67"/>
      <c r="E1413" s="67"/>
      <c r="F1413" s="67"/>
      <c r="G1413" s="67"/>
      <c r="H1413" s="67"/>
      <c r="I1413" s="67"/>
      <c r="J1413" s="67"/>
      <c r="K1413" s="67"/>
    </row>
    <row r="1414" spans="1:11" x14ac:dyDescent="0.3">
      <c r="A1414" s="67"/>
      <c r="B1414" s="67"/>
      <c r="C1414" s="67"/>
      <c r="D1414" s="67"/>
      <c r="E1414" s="67"/>
      <c r="F1414" s="67"/>
      <c r="G1414" s="67"/>
      <c r="H1414" s="67"/>
      <c r="I1414" s="67"/>
      <c r="J1414" s="67"/>
      <c r="K1414" s="67"/>
    </row>
    <row r="1415" spans="1:11" x14ac:dyDescent="0.3">
      <c r="A1415" s="67"/>
      <c r="B1415" s="67"/>
      <c r="C1415" s="67"/>
      <c r="D1415" s="67"/>
      <c r="E1415" s="67"/>
      <c r="F1415" s="67"/>
      <c r="G1415" s="67"/>
      <c r="H1415" s="67"/>
      <c r="I1415" s="67"/>
      <c r="J1415" s="67"/>
      <c r="K1415" s="67"/>
    </row>
    <row r="1416" spans="1:11" x14ac:dyDescent="0.3">
      <c r="A1416" s="67"/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</row>
    <row r="1417" spans="1:11" x14ac:dyDescent="0.3">
      <c r="A1417" s="67"/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</row>
    <row r="1418" spans="1:11" x14ac:dyDescent="0.3">
      <c r="A1418" s="67"/>
      <c r="B1418" s="67"/>
      <c r="C1418" s="67"/>
      <c r="D1418" s="67"/>
      <c r="E1418" s="67"/>
      <c r="F1418" s="67"/>
      <c r="G1418" s="67"/>
      <c r="H1418" s="67"/>
      <c r="I1418" s="67"/>
      <c r="J1418" s="67"/>
      <c r="K1418" s="67"/>
    </row>
    <row r="1419" spans="1:11" x14ac:dyDescent="0.3">
      <c r="A1419" s="67"/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</row>
    <row r="1420" spans="1:11" x14ac:dyDescent="0.3">
      <c r="A1420" s="67"/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</row>
    <row r="1421" spans="1:11" x14ac:dyDescent="0.3">
      <c r="A1421" s="67"/>
      <c r="B1421" s="67"/>
      <c r="C1421" s="67"/>
      <c r="D1421" s="67"/>
      <c r="E1421" s="67"/>
      <c r="F1421" s="67"/>
      <c r="G1421" s="67"/>
      <c r="H1421" s="67"/>
      <c r="I1421" s="67"/>
      <c r="J1421" s="67"/>
      <c r="K1421" s="67"/>
    </row>
    <row r="1422" spans="1:11" x14ac:dyDescent="0.3">
      <c r="A1422" s="67"/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</row>
    <row r="1423" spans="1:11" x14ac:dyDescent="0.3">
      <c r="A1423" s="67"/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</row>
    <row r="1424" spans="1:11" x14ac:dyDescent="0.3">
      <c r="A1424" s="67"/>
      <c r="B1424" s="67"/>
      <c r="C1424" s="67"/>
      <c r="D1424" s="67"/>
      <c r="E1424" s="67"/>
      <c r="F1424" s="67"/>
      <c r="G1424" s="67"/>
      <c r="H1424" s="67"/>
      <c r="I1424" s="67"/>
      <c r="J1424" s="67"/>
      <c r="K1424" s="67"/>
    </row>
    <row r="1425" spans="1:11" x14ac:dyDescent="0.3">
      <c r="A1425" s="67"/>
      <c r="B1425" s="67"/>
      <c r="C1425" s="67"/>
      <c r="D1425" s="67"/>
      <c r="E1425" s="67"/>
      <c r="F1425" s="67"/>
      <c r="G1425" s="67"/>
      <c r="H1425" s="67"/>
      <c r="I1425" s="67"/>
      <c r="J1425" s="67"/>
      <c r="K1425" s="67"/>
    </row>
    <row r="1426" spans="1:11" x14ac:dyDescent="0.3">
      <c r="A1426" s="67"/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</row>
    <row r="1427" spans="1:11" x14ac:dyDescent="0.3">
      <c r="A1427" s="67"/>
      <c r="B1427" s="67"/>
      <c r="C1427" s="67"/>
      <c r="D1427" s="67"/>
      <c r="E1427" s="67"/>
      <c r="F1427" s="67"/>
      <c r="G1427" s="67"/>
      <c r="H1427" s="67"/>
      <c r="I1427" s="67"/>
      <c r="J1427" s="67"/>
      <c r="K1427" s="67"/>
    </row>
    <row r="1428" spans="1:11" x14ac:dyDescent="0.3">
      <c r="A1428" s="67"/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</row>
    <row r="1429" spans="1:11" x14ac:dyDescent="0.3">
      <c r="A1429" s="67"/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</row>
    <row r="1430" spans="1:11" x14ac:dyDescent="0.3">
      <c r="A1430" s="67"/>
      <c r="B1430" s="67"/>
      <c r="C1430" s="67"/>
      <c r="D1430" s="67"/>
      <c r="E1430" s="67"/>
      <c r="F1430" s="67"/>
      <c r="G1430" s="67"/>
      <c r="H1430" s="67"/>
      <c r="I1430" s="67"/>
      <c r="J1430" s="67"/>
      <c r="K1430" s="67"/>
    </row>
    <row r="1431" spans="1:11" x14ac:dyDescent="0.3">
      <c r="A1431" s="67"/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</row>
    <row r="1432" spans="1:11" x14ac:dyDescent="0.3">
      <c r="A1432" s="67"/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</row>
    <row r="1433" spans="1:11" x14ac:dyDescent="0.3">
      <c r="A1433" s="67"/>
      <c r="B1433" s="67"/>
      <c r="C1433" s="67"/>
      <c r="D1433" s="67"/>
      <c r="E1433" s="67"/>
      <c r="F1433" s="67"/>
      <c r="G1433" s="67"/>
      <c r="H1433" s="67"/>
      <c r="I1433" s="67"/>
      <c r="J1433" s="67"/>
      <c r="K1433" s="67"/>
    </row>
    <row r="1434" spans="1:11" x14ac:dyDescent="0.3">
      <c r="A1434" s="67"/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</row>
    <row r="1435" spans="1:11" x14ac:dyDescent="0.3">
      <c r="A1435" s="67"/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</row>
    <row r="1436" spans="1:11" x14ac:dyDescent="0.3">
      <c r="A1436" s="67"/>
      <c r="B1436" s="67"/>
      <c r="C1436" s="67"/>
      <c r="D1436" s="67"/>
      <c r="E1436" s="67"/>
      <c r="F1436" s="67"/>
      <c r="G1436" s="67"/>
      <c r="H1436" s="67"/>
      <c r="I1436" s="67"/>
      <c r="J1436" s="67"/>
      <c r="K1436" s="67"/>
    </row>
    <row r="1437" spans="1:11" x14ac:dyDescent="0.3">
      <c r="A1437" s="67"/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</row>
    <row r="1438" spans="1:11" x14ac:dyDescent="0.3">
      <c r="A1438" s="67"/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</row>
    <row r="1439" spans="1:11" x14ac:dyDescent="0.3">
      <c r="A1439" s="67"/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</row>
    <row r="1440" spans="1:11" x14ac:dyDescent="0.3">
      <c r="A1440" s="67"/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</row>
    <row r="1441" spans="1:11" x14ac:dyDescent="0.3">
      <c r="A1441" s="67"/>
      <c r="B1441" s="67"/>
      <c r="C1441" s="67"/>
      <c r="D1441" s="67"/>
      <c r="E1441" s="67"/>
      <c r="F1441" s="67"/>
      <c r="G1441" s="67"/>
      <c r="H1441" s="67"/>
      <c r="I1441" s="67"/>
      <c r="J1441" s="67"/>
      <c r="K1441" s="67"/>
    </row>
    <row r="1442" spans="1:11" x14ac:dyDescent="0.3">
      <c r="A1442" s="67"/>
      <c r="B1442" s="67"/>
      <c r="C1442" s="67"/>
      <c r="D1442" s="67"/>
      <c r="E1442" s="67"/>
      <c r="F1442" s="67"/>
      <c r="G1442" s="67"/>
      <c r="H1442" s="67"/>
      <c r="I1442" s="67"/>
      <c r="J1442" s="67"/>
      <c r="K1442" s="67"/>
    </row>
    <row r="1443" spans="1:11" x14ac:dyDescent="0.3">
      <c r="A1443" s="67"/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</row>
    <row r="1444" spans="1:11" x14ac:dyDescent="0.3">
      <c r="A1444" s="67"/>
      <c r="B1444" s="67"/>
      <c r="C1444" s="67"/>
      <c r="D1444" s="67"/>
      <c r="E1444" s="67"/>
      <c r="F1444" s="67"/>
      <c r="G1444" s="67"/>
      <c r="H1444" s="67"/>
      <c r="I1444" s="67"/>
      <c r="J1444" s="67"/>
      <c r="K1444" s="67"/>
    </row>
    <row r="1445" spans="1:11" x14ac:dyDescent="0.3">
      <c r="A1445" s="67"/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</row>
    <row r="1446" spans="1:11" x14ac:dyDescent="0.3">
      <c r="A1446" s="67"/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</row>
    <row r="1447" spans="1:11" x14ac:dyDescent="0.3">
      <c r="A1447" s="67"/>
      <c r="B1447" s="67"/>
      <c r="C1447" s="67"/>
      <c r="D1447" s="67"/>
      <c r="E1447" s="67"/>
      <c r="F1447" s="67"/>
      <c r="G1447" s="67"/>
      <c r="H1447" s="67"/>
      <c r="I1447" s="67"/>
      <c r="J1447" s="67"/>
      <c r="K1447" s="67"/>
    </row>
    <row r="1448" spans="1:11" x14ac:dyDescent="0.3">
      <c r="A1448" s="67"/>
      <c r="B1448" s="67"/>
      <c r="C1448" s="67"/>
      <c r="D1448" s="67"/>
      <c r="E1448" s="67"/>
      <c r="F1448" s="67"/>
      <c r="G1448" s="67"/>
      <c r="H1448" s="67"/>
      <c r="I1448" s="67"/>
      <c r="J1448" s="67"/>
      <c r="K1448" s="67"/>
    </row>
    <row r="1449" spans="1:11" x14ac:dyDescent="0.3">
      <c r="A1449" s="67"/>
      <c r="B1449" s="67"/>
      <c r="C1449" s="67"/>
      <c r="D1449" s="67"/>
      <c r="E1449" s="67"/>
      <c r="F1449" s="67"/>
      <c r="G1449" s="67"/>
      <c r="H1449" s="67"/>
      <c r="I1449" s="67"/>
      <c r="J1449" s="67"/>
      <c r="K1449" s="67"/>
    </row>
    <row r="1450" spans="1:11" x14ac:dyDescent="0.3">
      <c r="A1450" s="67"/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</row>
    <row r="1451" spans="1:11" x14ac:dyDescent="0.3">
      <c r="A1451" s="67"/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</row>
    <row r="1452" spans="1:11" x14ac:dyDescent="0.3">
      <c r="A1452" s="67"/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</row>
    <row r="1453" spans="1:11" x14ac:dyDescent="0.3">
      <c r="A1453" s="67"/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</row>
    <row r="1454" spans="1:11" x14ac:dyDescent="0.3">
      <c r="A1454" s="67"/>
      <c r="B1454" s="67"/>
      <c r="C1454" s="67"/>
      <c r="D1454" s="67"/>
      <c r="E1454" s="67"/>
      <c r="F1454" s="67"/>
      <c r="G1454" s="67"/>
      <c r="H1454" s="67"/>
      <c r="I1454" s="67"/>
      <c r="J1454" s="67"/>
      <c r="K1454" s="67"/>
    </row>
    <row r="1455" spans="1:11" x14ac:dyDescent="0.3">
      <c r="A1455" s="67"/>
      <c r="B1455" s="67"/>
      <c r="C1455" s="67"/>
      <c r="D1455" s="67"/>
      <c r="E1455" s="67"/>
      <c r="F1455" s="67"/>
      <c r="G1455" s="67"/>
      <c r="H1455" s="67"/>
      <c r="I1455" s="67"/>
      <c r="J1455" s="67"/>
      <c r="K1455" s="67"/>
    </row>
    <row r="1456" spans="1:11" x14ac:dyDescent="0.3">
      <c r="A1456" s="67"/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</row>
    <row r="1457" spans="1:11" x14ac:dyDescent="0.3">
      <c r="A1457" s="67"/>
      <c r="B1457" s="67"/>
      <c r="C1457" s="67"/>
      <c r="D1457" s="67"/>
      <c r="E1457" s="67"/>
      <c r="F1457" s="67"/>
      <c r="G1457" s="67"/>
      <c r="H1457" s="67"/>
      <c r="I1457" s="67"/>
      <c r="J1457" s="67"/>
      <c r="K1457" s="67"/>
    </row>
    <row r="1458" spans="1:11" x14ac:dyDescent="0.3">
      <c r="A1458" s="67"/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</row>
    <row r="1459" spans="1:11" x14ac:dyDescent="0.3">
      <c r="A1459" s="67"/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</row>
    <row r="1460" spans="1:11" x14ac:dyDescent="0.3">
      <c r="A1460" s="67"/>
      <c r="B1460" s="67"/>
      <c r="C1460" s="67"/>
      <c r="D1460" s="67"/>
      <c r="E1460" s="67"/>
      <c r="F1460" s="67"/>
      <c r="G1460" s="67"/>
      <c r="H1460" s="67"/>
      <c r="I1460" s="67"/>
      <c r="J1460" s="67"/>
      <c r="K1460" s="67"/>
    </row>
    <row r="1461" spans="1:11" x14ac:dyDescent="0.3">
      <c r="A1461" s="67"/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</row>
    <row r="1462" spans="1:11" x14ac:dyDescent="0.3">
      <c r="A1462" s="67"/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</row>
    <row r="1463" spans="1:11" x14ac:dyDescent="0.3">
      <c r="A1463" s="67"/>
      <c r="B1463" s="67"/>
      <c r="C1463" s="67"/>
      <c r="D1463" s="67"/>
      <c r="E1463" s="67"/>
      <c r="F1463" s="67"/>
      <c r="G1463" s="67"/>
      <c r="H1463" s="67"/>
      <c r="I1463" s="67"/>
      <c r="J1463" s="67"/>
      <c r="K1463" s="67"/>
    </row>
    <row r="1464" spans="1:11" x14ac:dyDescent="0.3">
      <c r="A1464" s="67"/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</row>
    <row r="1465" spans="1:11" x14ac:dyDescent="0.3">
      <c r="A1465" s="67"/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</row>
    <row r="1466" spans="1:11" x14ac:dyDescent="0.3">
      <c r="A1466" s="67"/>
      <c r="B1466" s="67"/>
      <c r="C1466" s="67"/>
      <c r="D1466" s="67"/>
      <c r="E1466" s="67"/>
      <c r="F1466" s="67"/>
      <c r="G1466" s="67"/>
      <c r="H1466" s="67"/>
      <c r="I1466" s="67"/>
      <c r="J1466" s="67"/>
      <c r="K1466" s="67"/>
    </row>
    <row r="1467" spans="1:11" x14ac:dyDescent="0.3">
      <c r="A1467" s="67"/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</row>
    <row r="1468" spans="1:11" x14ac:dyDescent="0.3">
      <c r="A1468" s="67"/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</row>
    <row r="1469" spans="1:11" x14ac:dyDescent="0.3">
      <c r="A1469" s="67"/>
      <c r="B1469" s="67"/>
      <c r="C1469" s="67"/>
      <c r="D1469" s="67"/>
      <c r="E1469" s="67"/>
      <c r="F1469" s="67"/>
      <c r="G1469" s="67"/>
      <c r="H1469" s="67"/>
      <c r="I1469" s="67"/>
      <c r="J1469" s="67"/>
      <c r="K1469" s="67"/>
    </row>
    <row r="1470" spans="1:11" x14ac:dyDescent="0.3">
      <c r="A1470" s="67"/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</row>
    <row r="1471" spans="1:11" x14ac:dyDescent="0.3">
      <c r="A1471" s="67"/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</row>
    <row r="1472" spans="1:11" x14ac:dyDescent="0.3">
      <c r="A1472" s="67"/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</row>
    <row r="1473" spans="1:11" x14ac:dyDescent="0.3">
      <c r="A1473" s="67"/>
      <c r="B1473" s="67"/>
      <c r="C1473" s="67"/>
      <c r="D1473" s="67"/>
      <c r="E1473" s="67"/>
      <c r="F1473" s="67"/>
      <c r="G1473" s="67"/>
      <c r="H1473" s="67"/>
      <c r="I1473" s="67"/>
      <c r="J1473" s="67"/>
      <c r="K1473" s="67"/>
    </row>
    <row r="1474" spans="1:11" x14ac:dyDescent="0.3">
      <c r="A1474" s="67"/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</row>
    <row r="1475" spans="1:11" x14ac:dyDescent="0.3">
      <c r="A1475" s="67"/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</row>
    <row r="1476" spans="1:11" x14ac:dyDescent="0.3">
      <c r="A1476" s="67"/>
      <c r="B1476" s="67"/>
      <c r="C1476" s="67"/>
      <c r="D1476" s="67"/>
      <c r="E1476" s="67"/>
      <c r="F1476" s="67"/>
      <c r="G1476" s="67"/>
      <c r="H1476" s="67"/>
      <c r="I1476" s="67"/>
      <c r="J1476" s="67"/>
      <c r="K1476" s="67"/>
    </row>
    <row r="1477" spans="1:11" x14ac:dyDescent="0.3">
      <c r="A1477" s="67"/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</row>
    <row r="1478" spans="1:11" x14ac:dyDescent="0.3">
      <c r="A1478" s="67"/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</row>
    <row r="1479" spans="1:11" x14ac:dyDescent="0.3">
      <c r="A1479" s="67"/>
      <c r="B1479" s="67"/>
      <c r="C1479" s="67"/>
      <c r="D1479" s="67"/>
      <c r="E1479" s="67"/>
      <c r="F1479" s="67"/>
      <c r="G1479" s="67"/>
      <c r="H1479" s="67"/>
      <c r="I1479" s="67"/>
      <c r="J1479" s="67"/>
      <c r="K1479" s="67"/>
    </row>
    <row r="1480" spans="1:11" x14ac:dyDescent="0.3">
      <c r="A1480" s="67"/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</row>
    <row r="1481" spans="1:11" x14ac:dyDescent="0.3">
      <c r="A1481" s="67"/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</row>
    <row r="1482" spans="1:11" x14ac:dyDescent="0.3">
      <c r="A1482" s="67"/>
      <c r="B1482" s="67"/>
      <c r="C1482" s="67"/>
      <c r="D1482" s="67"/>
      <c r="E1482" s="67"/>
      <c r="F1482" s="67"/>
      <c r="G1482" s="67"/>
      <c r="H1482" s="67"/>
      <c r="I1482" s="67"/>
      <c r="J1482" s="67"/>
      <c r="K1482" s="67"/>
    </row>
    <row r="1483" spans="1:11" x14ac:dyDescent="0.3">
      <c r="A1483" s="67"/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</row>
    <row r="1484" spans="1:11" x14ac:dyDescent="0.3">
      <c r="A1484" s="67"/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</row>
    <row r="1485" spans="1:11" x14ac:dyDescent="0.3">
      <c r="A1485" s="67"/>
      <c r="B1485" s="67"/>
      <c r="C1485" s="67"/>
      <c r="D1485" s="67"/>
      <c r="E1485" s="67"/>
      <c r="F1485" s="67"/>
      <c r="G1485" s="67"/>
      <c r="H1485" s="67"/>
      <c r="I1485" s="67"/>
      <c r="J1485" s="67"/>
      <c r="K1485" s="67"/>
    </row>
    <row r="1486" spans="1:11" x14ac:dyDescent="0.3">
      <c r="A1486" s="67"/>
      <c r="B1486" s="67"/>
      <c r="C1486" s="67"/>
      <c r="D1486" s="67"/>
      <c r="E1486" s="67"/>
      <c r="F1486" s="67"/>
      <c r="G1486" s="67"/>
      <c r="H1486" s="67"/>
      <c r="I1486" s="67"/>
      <c r="J1486" s="67"/>
      <c r="K1486" s="67"/>
    </row>
    <row r="1487" spans="1:11" x14ac:dyDescent="0.3">
      <c r="A1487" s="67"/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</row>
    <row r="1488" spans="1:11" x14ac:dyDescent="0.3">
      <c r="A1488" s="67"/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</row>
    <row r="1489" spans="1:11" x14ac:dyDescent="0.3">
      <c r="A1489" s="67"/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</row>
    <row r="1490" spans="1:11" x14ac:dyDescent="0.3">
      <c r="A1490" s="67"/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</row>
    <row r="1491" spans="1:11" x14ac:dyDescent="0.3">
      <c r="A1491" s="67"/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</row>
    <row r="1492" spans="1:11" x14ac:dyDescent="0.3">
      <c r="A1492" s="67"/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</row>
    <row r="1493" spans="1:11" x14ac:dyDescent="0.3">
      <c r="A1493" s="67"/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</row>
    <row r="1494" spans="1:11" x14ac:dyDescent="0.3">
      <c r="A1494" s="67"/>
      <c r="B1494" s="67"/>
      <c r="C1494" s="67"/>
      <c r="D1494" s="67"/>
      <c r="E1494" s="67"/>
      <c r="F1494" s="67"/>
      <c r="G1494" s="67"/>
      <c r="H1494" s="67"/>
      <c r="I1494" s="67"/>
      <c r="J1494" s="67"/>
      <c r="K1494" s="67"/>
    </row>
    <row r="1495" spans="1:11" x14ac:dyDescent="0.3">
      <c r="A1495" s="67"/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</row>
    <row r="1496" spans="1:11" x14ac:dyDescent="0.3">
      <c r="A1496" s="67"/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</row>
    <row r="1497" spans="1:11" x14ac:dyDescent="0.3">
      <c r="A1497" s="67"/>
      <c r="B1497" s="67"/>
      <c r="C1497" s="67"/>
      <c r="D1497" s="67"/>
      <c r="E1497" s="67"/>
      <c r="F1497" s="67"/>
      <c r="G1497" s="67"/>
      <c r="H1497" s="67"/>
      <c r="I1497" s="67"/>
      <c r="J1497" s="67"/>
      <c r="K1497" s="67"/>
    </row>
    <row r="1498" spans="1:11" x14ac:dyDescent="0.3">
      <c r="A1498" s="67"/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</row>
    <row r="1499" spans="1:11" x14ac:dyDescent="0.3">
      <c r="A1499" s="67"/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</row>
    <row r="1500" spans="1:11" x14ac:dyDescent="0.3">
      <c r="A1500" s="67"/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</row>
    <row r="1501" spans="1:11" x14ac:dyDescent="0.3">
      <c r="A1501" s="67"/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</row>
    <row r="1502" spans="1:11" x14ac:dyDescent="0.3">
      <c r="A1502" s="67"/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</row>
    <row r="1503" spans="1:11" x14ac:dyDescent="0.3">
      <c r="A1503" s="67"/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</row>
    <row r="1504" spans="1:11" x14ac:dyDescent="0.3">
      <c r="A1504" s="67"/>
      <c r="B1504" s="67"/>
      <c r="C1504" s="67"/>
      <c r="D1504" s="67"/>
      <c r="E1504" s="67"/>
      <c r="F1504" s="67"/>
      <c r="G1504" s="67"/>
      <c r="H1504" s="67"/>
      <c r="I1504" s="67"/>
      <c r="J1504" s="67"/>
      <c r="K1504" s="67"/>
    </row>
    <row r="1505" spans="1:11" x14ac:dyDescent="0.3">
      <c r="A1505" s="67"/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</row>
    <row r="1506" spans="1:11" x14ac:dyDescent="0.3">
      <c r="A1506" s="67"/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</row>
    <row r="1507" spans="1:11" x14ac:dyDescent="0.3">
      <c r="A1507" s="67"/>
      <c r="B1507" s="67"/>
      <c r="C1507" s="67"/>
      <c r="D1507" s="67"/>
      <c r="E1507" s="67"/>
      <c r="F1507" s="67"/>
      <c r="G1507" s="67"/>
      <c r="H1507" s="67"/>
      <c r="I1507" s="67"/>
      <c r="J1507" s="67"/>
      <c r="K1507" s="67"/>
    </row>
    <row r="1508" spans="1:11" x14ac:dyDescent="0.3">
      <c r="A1508" s="67"/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</row>
    <row r="1509" spans="1:11" x14ac:dyDescent="0.3">
      <c r="A1509" s="67"/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</row>
    <row r="1510" spans="1:11" x14ac:dyDescent="0.3">
      <c r="A1510" s="67"/>
      <c r="B1510" s="67"/>
      <c r="C1510" s="67"/>
      <c r="D1510" s="67"/>
      <c r="E1510" s="67"/>
      <c r="F1510" s="67"/>
      <c r="G1510" s="67"/>
      <c r="H1510" s="67"/>
      <c r="I1510" s="67"/>
      <c r="J1510" s="67"/>
      <c r="K1510" s="67"/>
    </row>
    <row r="1511" spans="1:11" x14ac:dyDescent="0.3">
      <c r="A1511" s="67"/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</row>
    <row r="1512" spans="1:11" x14ac:dyDescent="0.3">
      <c r="A1512" s="67"/>
      <c r="B1512" s="67"/>
      <c r="C1512" s="67"/>
      <c r="D1512" s="67"/>
      <c r="E1512" s="67"/>
      <c r="F1512" s="67"/>
      <c r="G1512" s="67"/>
      <c r="H1512" s="67"/>
      <c r="I1512" s="67"/>
      <c r="J1512" s="67"/>
      <c r="K1512" s="67"/>
    </row>
    <row r="1513" spans="1:11" x14ac:dyDescent="0.3">
      <c r="A1513" s="67"/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</row>
    <row r="1514" spans="1:11" x14ac:dyDescent="0.3">
      <c r="A1514" s="67"/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</row>
    <row r="1515" spans="1:11" x14ac:dyDescent="0.3">
      <c r="A1515" s="67"/>
      <c r="B1515" s="67"/>
      <c r="C1515" s="67"/>
      <c r="D1515" s="67"/>
      <c r="E1515" s="67"/>
      <c r="F1515" s="67"/>
      <c r="G1515" s="67"/>
      <c r="H1515" s="67"/>
      <c r="I1515" s="67"/>
      <c r="J1515" s="67"/>
      <c r="K1515" s="67"/>
    </row>
    <row r="1516" spans="1:11" x14ac:dyDescent="0.3">
      <c r="A1516" s="67"/>
      <c r="B1516" s="67"/>
      <c r="C1516" s="67"/>
      <c r="D1516" s="67"/>
      <c r="E1516" s="67"/>
      <c r="F1516" s="67"/>
      <c r="G1516" s="67"/>
      <c r="H1516" s="67"/>
      <c r="I1516" s="67"/>
      <c r="J1516" s="67"/>
      <c r="K1516" s="67"/>
    </row>
    <row r="1517" spans="1:11" x14ac:dyDescent="0.3">
      <c r="A1517" s="67"/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</row>
    <row r="1518" spans="1:11" x14ac:dyDescent="0.3">
      <c r="A1518" s="67"/>
      <c r="B1518" s="67"/>
      <c r="C1518" s="67"/>
      <c r="D1518" s="67"/>
      <c r="E1518" s="67"/>
      <c r="F1518" s="67"/>
      <c r="G1518" s="67"/>
      <c r="H1518" s="67"/>
      <c r="I1518" s="67"/>
      <c r="J1518" s="67"/>
      <c r="K1518" s="67"/>
    </row>
    <row r="1519" spans="1:11" x14ac:dyDescent="0.3">
      <c r="A1519" s="67"/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</row>
    <row r="1520" spans="1:11" x14ac:dyDescent="0.3">
      <c r="A1520" s="67"/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</row>
    <row r="1521" spans="1:11" x14ac:dyDescent="0.3">
      <c r="A1521" s="67"/>
      <c r="B1521" s="67"/>
      <c r="C1521" s="67"/>
      <c r="D1521" s="67"/>
      <c r="E1521" s="67"/>
      <c r="F1521" s="67"/>
      <c r="G1521" s="67"/>
      <c r="H1521" s="67"/>
      <c r="I1521" s="67"/>
      <c r="J1521" s="67"/>
      <c r="K1521" s="67"/>
    </row>
    <row r="1522" spans="1:11" x14ac:dyDescent="0.3">
      <c r="A1522" s="67"/>
      <c r="B1522" s="67"/>
      <c r="C1522" s="67"/>
      <c r="D1522" s="67"/>
      <c r="E1522" s="67"/>
      <c r="F1522" s="67"/>
      <c r="G1522" s="67"/>
      <c r="H1522" s="67"/>
      <c r="I1522" s="67"/>
      <c r="J1522" s="67"/>
      <c r="K1522" s="67"/>
    </row>
    <row r="1523" spans="1:11" x14ac:dyDescent="0.3">
      <c r="A1523" s="67"/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</row>
    <row r="1524" spans="1:11" x14ac:dyDescent="0.3">
      <c r="A1524" s="67"/>
      <c r="B1524" s="67"/>
      <c r="C1524" s="67"/>
      <c r="D1524" s="67"/>
      <c r="E1524" s="67"/>
      <c r="F1524" s="67"/>
      <c r="G1524" s="67"/>
      <c r="H1524" s="67"/>
      <c r="I1524" s="67"/>
      <c r="J1524" s="67"/>
      <c r="K1524" s="67"/>
    </row>
    <row r="1525" spans="1:11" x14ac:dyDescent="0.3">
      <c r="A1525" s="67"/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</row>
    <row r="1526" spans="1:11" x14ac:dyDescent="0.3">
      <c r="A1526" s="67"/>
      <c r="B1526" s="67"/>
      <c r="C1526" s="67"/>
      <c r="D1526" s="67"/>
      <c r="E1526" s="67"/>
      <c r="F1526" s="67"/>
      <c r="G1526" s="67"/>
      <c r="H1526" s="67"/>
      <c r="I1526" s="67"/>
      <c r="J1526" s="67"/>
      <c r="K1526" s="67"/>
    </row>
    <row r="1527" spans="1:11" x14ac:dyDescent="0.3">
      <c r="A1527" s="67"/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</row>
    <row r="1528" spans="1:11" x14ac:dyDescent="0.3">
      <c r="A1528" s="67"/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</row>
    <row r="1529" spans="1:11" x14ac:dyDescent="0.3">
      <c r="A1529" s="67"/>
      <c r="B1529" s="67"/>
      <c r="C1529" s="67"/>
      <c r="D1529" s="67"/>
      <c r="E1529" s="67"/>
      <c r="F1529" s="67"/>
      <c r="G1529" s="67"/>
      <c r="H1529" s="67"/>
      <c r="I1529" s="67"/>
      <c r="J1529" s="67"/>
      <c r="K1529" s="67"/>
    </row>
    <row r="1530" spans="1:11" x14ac:dyDescent="0.3">
      <c r="A1530" s="67"/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</row>
    <row r="1531" spans="1:11" x14ac:dyDescent="0.3">
      <c r="A1531" s="67"/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</row>
    <row r="1532" spans="1:11" x14ac:dyDescent="0.3">
      <c r="A1532" s="67"/>
      <c r="B1532" s="67"/>
      <c r="C1532" s="67"/>
      <c r="D1532" s="67"/>
      <c r="E1532" s="67"/>
      <c r="F1532" s="67"/>
      <c r="G1532" s="67"/>
      <c r="H1532" s="67"/>
      <c r="I1532" s="67"/>
      <c r="J1532" s="67"/>
      <c r="K1532" s="67"/>
    </row>
    <row r="1533" spans="1:11" x14ac:dyDescent="0.3">
      <c r="A1533" s="67"/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</row>
    <row r="1534" spans="1:11" x14ac:dyDescent="0.3">
      <c r="A1534" s="67"/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</row>
    <row r="1535" spans="1:11" x14ac:dyDescent="0.3">
      <c r="A1535" s="67"/>
      <c r="B1535" s="67"/>
      <c r="C1535" s="67"/>
      <c r="D1535" s="67"/>
      <c r="E1535" s="67"/>
      <c r="F1535" s="67"/>
      <c r="G1535" s="67"/>
      <c r="H1535" s="67"/>
      <c r="I1535" s="67"/>
      <c r="J1535" s="67"/>
      <c r="K1535" s="67"/>
    </row>
    <row r="1536" spans="1:11" x14ac:dyDescent="0.3">
      <c r="A1536" s="67"/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</row>
    <row r="1537" spans="1:11" x14ac:dyDescent="0.3">
      <c r="A1537" s="67"/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</row>
    <row r="1538" spans="1:11" x14ac:dyDescent="0.3">
      <c r="A1538" s="67"/>
      <c r="B1538" s="67"/>
      <c r="C1538" s="67"/>
      <c r="D1538" s="67"/>
      <c r="E1538" s="67"/>
      <c r="F1538" s="67"/>
      <c r="G1538" s="67"/>
      <c r="H1538" s="67"/>
      <c r="I1538" s="67"/>
      <c r="J1538" s="67"/>
      <c r="K1538" s="67"/>
    </row>
    <row r="1539" spans="1:11" x14ac:dyDescent="0.3">
      <c r="A1539" s="67"/>
      <c r="B1539" s="67"/>
      <c r="C1539" s="67"/>
      <c r="D1539" s="67"/>
      <c r="E1539" s="67"/>
      <c r="F1539" s="67"/>
      <c r="G1539" s="67"/>
      <c r="H1539" s="67"/>
      <c r="I1539" s="67"/>
      <c r="J1539" s="67"/>
      <c r="K1539" s="67"/>
    </row>
    <row r="1540" spans="1:11" x14ac:dyDescent="0.3">
      <c r="A1540" s="67"/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</row>
    <row r="1541" spans="1:11" x14ac:dyDescent="0.3">
      <c r="A1541" s="67"/>
      <c r="B1541" s="67"/>
      <c r="C1541" s="67"/>
      <c r="D1541" s="67"/>
      <c r="E1541" s="67"/>
      <c r="F1541" s="67"/>
      <c r="G1541" s="67"/>
      <c r="H1541" s="67"/>
      <c r="I1541" s="67"/>
      <c r="J1541" s="67"/>
      <c r="K1541" s="67"/>
    </row>
    <row r="1542" spans="1:11" x14ac:dyDescent="0.3">
      <c r="A1542" s="67"/>
      <c r="B1542" s="67"/>
      <c r="C1542" s="67"/>
      <c r="D1542" s="67"/>
      <c r="E1542" s="67"/>
      <c r="F1542" s="67"/>
      <c r="G1542" s="67"/>
      <c r="H1542" s="67"/>
      <c r="I1542" s="67"/>
      <c r="J1542" s="67"/>
      <c r="K1542" s="67"/>
    </row>
    <row r="1543" spans="1:11" x14ac:dyDescent="0.3">
      <c r="A1543" s="67"/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</row>
    <row r="1544" spans="1:11" x14ac:dyDescent="0.3">
      <c r="A1544" s="67"/>
      <c r="B1544" s="67"/>
      <c r="C1544" s="67"/>
      <c r="D1544" s="67"/>
      <c r="E1544" s="67"/>
      <c r="F1544" s="67"/>
      <c r="G1544" s="67"/>
      <c r="H1544" s="67"/>
      <c r="I1544" s="67"/>
      <c r="J1544" s="67"/>
      <c r="K1544" s="67"/>
    </row>
    <row r="1545" spans="1:11" x14ac:dyDescent="0.3">
      <c r="A1545" s="67"/>
      <c r="B1545" s="67"/>
      <c r="C1545" s="67"/>
      <c r="D1545" s="67"/>
      <c r="E1545" s="67"/>
      <c r="F1545" s="67"/>
      <c r="G1545" s="67"/>
      <c r="H1545" s="67"/>
      <c r="I1545" s="67"/>
      <c r="J1545" s="67"/>
      <c r="K1545" s="67"/>
    </row>
    <row r="1546" spans="1:11" x14ac:dyDescent="0.3">
      <c r="A1546" s="67"/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</row>
    <row r="1547" spans="1:11" x14ac:dyDescent="0.3">
      <c r="A1547" s="67"/>
      <c r="B1547" s="67"/>
      <c r="C1547" s="67"/>
      <c r="D1547" s="67"/>
      <c r="E1547" s="67"/>
      <c r="F1547" s="67"/>
      <c r="G1547" s="67"/>
      <c r="H1547" s="67"/>
      <c r="I1547" s="67"/>
      <c r="J1547" s="67"/>
      <c r="K1547" s="67"/>
    </row>
    <row r="1548" spans="1:11" x14ac:dyDescent="0.3">
      <c r="A1548" s="67"/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</row>
    <row r="1549" spans="1:11" x14ac:dyDescent="0.3">
      <c r="A1549" s="67"/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</row>
    <row r="1550" spans="1:11" x14ac:dyDescent="0.3">
      <c r="A1550" s="67"/>
      <c r="B1550" s="67"/>
      <c r="C1550" s="67"/>
      <c r="D1550" s="67"/>
      <c r="E1550" s="67"/>
      <c r="F1550" s="67"/>
      <c r="G1550" s="67"/>
      <c r="H1550" s="67"/>
      <c r="I1550" s="67"/>
      <c r="J1550" s="67"/>
      <c r="K1550" s="67"/>
    </row>
    <row r="1551" spans="1:11" x14ac:dyDescent="0.3">
      <c r="A1551" s="67"/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</row>
    <row r="1552" spans="1:11" x14ac:dyDescent="0.3">
      <c r="A1552" s="67"/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</row>
    <row r="1553" spans="1:11" x14ac:dyDescent="0.3">
      <c r="A1553" s="67"/>
      <c r="B1553" s="67"/>
      <c r="C1553" s="67"/>
      <c r="D1553" s="67"/>
      <c r="E1553" s="67"/>
      <c r="F1553" s="67"/>
      <c r="G1553" s="67"/>
      <c r="H1553" s="67"/>
      <c r="I1553" s="67"/>
      <c r="J1553" s="67"/>
      <c r="K1553" s="67"/>
    </row>
    <row r="1554" spans="1:11" x14ac:dyDescent="0.3">
      <c r="A1554" s="67"/>
      <c r="B1554" s="67"/>
      <c r="C1554" s="67"/>
      <c r="D1554" s="67"/>
      <c r="E1554" s="67"/>
      <c r="F1554" s="67"/>
      <c r="G1554" s="67"/>
      <c r="H1554" s="67"/>
      <c r="I1554" s="67"/>
      <c r="J1554" s="67"/>
      <c r="K1554" s="67"/>
    </row>
    <row r="1555" spans="1:11" x14ac:dyDescent="0.3">
      <c r="A1555" s="67"/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</row>
    <row r="1556" spans="1:11" x14ac:dyDescent="0.3">
      <c r="A1556" s="67"/>
      <c r="B1556" s="67"/>
      <c r="C1556" s="67"/>
      <c r="D1556" s="67"/>
      <c r="E1556" s="67"/>
      <c r="F1556" s="67"/>
      <c r="G1556" s="67"/>
      <c r="H1556" s="67"/>
      <c r="I1556" s="67"/>
      <c r="J1556" s="67"/>
      <c r="K1556" s="67"/>
    </row>
    <row r="1557" spans="1:11" x14ac:dyDescent="0.3">
      <c r="A1557" s="67"/>
      <c r="B1557" s="67"/>
      <c r="C1557" s="67"/>
      <c r="D1557" s="67"/>
      <c r="E1557" s="67"/>
      <c r="F1557" s="67"/>
      <c r="G1557" s="67"/>
      <c r="H1557" s="67"/>
      <c r="I1557" s="67"/>
      <c r="J1557" s="67"/>
      <c r="K1557" s="67"/>
    </row>
    <row r="1558" spans="1:11" x14ac:dyDescent="0.3">
      <c r="A1558" s="67"/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</row>
    <row r="1559" spans="1:11" x14ac:dyDescent="0.3">
      <c r="A1559" s="67"/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</row>
    <row r="1560" spans="1:11" x14ac:dyDescent="0.3">
      <c r="A1560" s="67"/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</row>
    <row r="1561" spans="1:11" x14ac:dyDescent="0.3">
      <c r="A1561" s="67"/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</row>
    <row r="1562" spans="1:11" x14ac:dyDescent="0.3">
      <c r="A1562" s="67"/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</row>
    <row r="1563" spans="1:11" x14ac:dyDescent="0.3">
      <c r="A1563" s="67"/>
      <c r="B1563" s="67"/>
      <c r="C1563" s="67"/>
      <c r="D1563" s="67"/>
      <c r="E1563" s="67"/>
      <c r="F1563" s="67"/>
      <c r="G1563" s="67"/>
      <c r="H1563" s="67"/>
      <c r="I1563" s="67"/>
      <c r="J1563" s="67"/>
      <c r="K1563" s="67"/>
    </row>
    <row r="1564" spans="1:11" x14ac:dyDescent="0.3">
      <c r="A1564" s="67"/>
      <c r="B1564" s="67"/>
      <c r="C1564" s="67"/>
      <c r="D1564" s="67"/>
      <c r="E1564" s="67"/>
      <c r="F1564" s="67"/>
      <c r="G1564" s="67"/>
      <c r="H1564" s="67"/>
      <c r="I1564" s="67"/>
      <c r="J1564" s="67"/>
      <c r="K1564" s="67"/>
    </row>
    <row r="1565" spans="1:11" x14ac:dyDescent="0.3">
      <c r="A1565" s="67"/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</row>
    <row r="1566" spans="1:11" x14ac:dyDescent="0.3">
      <c r="A1566" s="67"/>
      <c r="B1566" s="67"/>
      <c r="C1566" s="67"/>
      <c r="D1566" s="67"/>
      <c r="E1566" s="67"/>
      <c r="F1566" s="67"/>
      <c r="G1566" s="67"/>
      <c r="H1566" s="67"/>
      <c r="I1566" s="67"/>
      <c r="J1566" s="67"/>
      <c r="K1566" s="67"/>
    </row>
    <row r="1567" spans="1:11" x14ac:dyDescent="0.3">
      <c r="A1567" s="67"/>
      <c r="B1567" s="67"/>
      <c r="C1567" s="67"/>
      <c r="D1567" s="67"/>
      <c r="E1567" s="67"/>
      <c r="F1567" s="67"/>
      <c r="G1567" s="67"/>
      <c r="H1567" s="67"/>
      <c r="I1567" s="67"/>
      <c r="J1567" s="67"/>
      <c r="K1567" s="67"/>
    </row>
    <row r="1568" spans="1:11" x14ac:dyDescent="0.3">
      <c r="A1568" s="67"/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</row>
    <row r="1569" spans="1:11" x14ac:dyDescent="0.3">
      <c r="A1569" s="67"/>
      <c r="B1569" s="67"/>
      <c r="C1569" s="67"/>
      <c r="D1569" s="67"/>
      <c r="E1569" s="67"/>
      <c r="F1569" s="67"/>
      <c r="G1569" s="67"/>
      <c r="H1569" s="67"/>
      <c r="I1569" s="67"/>
      <c r="J1569" s="67"/>
      <c r="K1569" s="67"/>
    </row>
    <row r="1570" spans="1:11" x14ac:dyDescent="0.3">
      <c r="A1570" s="67"/>
      <c r="B1570" s="67"/>
      <c r="C1570" s="67"/>
      <c r="D1570" s="67"/>
      <c r="E1570" s="67"/>
      <c r="F1570" s="67"/>
      <c r="G1570" s="67"/>
      <c r="H1570" s="67"/>
      <c r="I1570" s="67"/>
      <c r="J1570" s="67"/>
      <c r="K1570" s="67"/>
    </row>
    <row r="1571" spans="1:11" x14ac:dyDescent="0.3">
      <c r="A1571" s="67"/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</row>
    <row r="1572" spans="1:11" x14ac:dyDescent="0.3">
      <c r="A1572" s="67"/>
      <c r="B1572" s="67"/>
      <c r="C1572" s="67"/>
      <c r="D1572" s="67"/>
      <c r="E1572" s="67"/>
      <c r="F1572" s="67"/>
      <c r="G1572" s="67"/>
      <c r="H1572" s="67"/>
      <c r="I1572" s="67"/>
      <c r="J1572" s="67"/>
      <c r="K1572" s="67"/>
    </row>
    <row r="1573" spans="1:11" x14ac:dyDescent="0.3">
      <c r="A1573" s="67"/>
      <c r="B1573" s="67"/>
      <c r="C1573" s="67"/>
      <c r="D1573" s="67"/>
      <c r="E1573" s="67"/>
      <c r="F1573" s="67"/>
      <c r="G1573" s="67"/>
      <c r="H1573" s="67"/>
      <c r="I1573" s="67"/>
      <c r="J1573" s="67"/>
      <c r="K1573" s="67"/>
    </row>
    <row r="1574" spans="1:11" x14ac:dyDescent="0.3">
      <c r="A1574" s="67"/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</row>
    <row r="1575" spans="1:11" x14ac:dyDescent="0.3">
      <c r="A1575" s="67"/>
      <c r="B1575" s="67"/>
      <c r="C1575" s="67"/>
      <c r="D1575" s="67"/>
      <c r="E1575" s="67"/>
      <c r="F1575" s="67"/>
      <c r="G1575" s="67"/>
      <c r="H1575" s="67"/>
      <c r="I1575" s="67"/>
      <c r="J1575" s="67"/>
      <c r="K1575" s="67"/>
    </row>
    <row r="1576" spans="1:11" x14ac:dyDescent="0.3">
      <c r="A1576" s="67"/>
      <c r="B1576" s="67"/>
      <c r="C1576" s="67"/>
      <c r="D1576" s="67"/>
      <c r="E1576" s="67"/>
      <c r="F1576" s="67"/>
      <c r="G1576" s="67"/>
      <c r="H1576" s="67"/>
      <c r="I1576" s="67"/>
      <c r="J1576" s="67"/>
      <c r="K1576" s="67"/>
    </row>
    <row r="1577" spans="1:11" x14ac:dyDescent="0.3">
      <c r="A1577" s="67"/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</row>
    <row r="1578" spans="1:11" x14ac:dyDescent="0.3">
      <c r="A1578" s="67"/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</row>
    <row r="1579" spans="1:11" x14ac:dyDescent="0.3">
      <c r="A1579" s="67"/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</row>
    <row r="1580" spans="1:11" x14ac:dyDescent="0.3">
      <c r="A1580" s="67"/>
      <c r="B1580" s="67"/>
      <c r="C1580" s="67"/>
      <c r="D1580" s="67"/>
      <c r="E1580" s="67"/>
      <c r="F1580" s="67"/>
      <c r="G1580" s="67"/>
      <c r="H1580" s="67"/>
      <c r="I1580" s="67"/>
      <c r="J1580" s="67"/>
      <c r="K1580" s="67"/>
    </row>
    <row r="1581" spans="1:11" x14ac:dyDescent="0.3">
      <c r="A1581" s="67"/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</row>
    <row r="1582" spans="1:11" x14ac:dyDescent="0.3">
      <c r="A1582" s="67"/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</row>
    <row r="1583" spans="1:11" x14ac:dyDescent="0.3">
      <c r="A1583" s="67"/>
      <c r="B1583" s="67"/>
      <c r="C1583" s="67"/>
      <c r="D1583" s="67"/>
      <c r="E1583" s="67"/>
      <c r="F1583" s="67"/>
      <c r="G1583" s="67"/>
      <c r="H1583" s="67"/>
      <c r="I1583" s="67"/>
      <c r="J1583" s="67"/>
      <c r="K1583" s="67"/>
    </row>
    <row r="1584" spans="1:11" x14ac:dyDescent="0.3">
      <c r="A1584" s="67"/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</row>
    <row r="1585" spans="1:11" x14ac:dyDescent="0.3">
      <c r="A1585" s="67"/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</row>
    <row r="1586" spans="1:11" x14ac:dyDescent="0.3">
      <c r="A1586" s="67"/>
      <c r="B1586" s="67"/>
      <c r="C1586" s="67"/>
      <c r="D1586" s="67"/>
      <c r="E1586" s="67"/>
      <c r="F1586" s="67"/>
      <c r="G1586" s="67"/>
      <c r="H1586" s="67"/>
      <c r="I1586" s="67"/>
      <c r="J1586" s="67"/>
      <c r="K1586" s="67"/>
    </row>
    <row r="1587" spans="1:11" x14ac:dyDescent="0.3">
      <c r="A1587" s="67"/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</row>
    <row r="1588" spans="1:11" x14ac:dyDescent="0.3">
      <c r="A1588" s="67"/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</row>
    <row r="1589" spans="1:11" x14ac:dyDescent="0.3">
      <c r="A1589" s="67"/>
      <c r="B1589" s="67"/>
      <c r="C1589" s="67"/>
      <c r="D1589" s="67"/>
      <c r="E1589" s="67"/>
      <c r="F1589" s="67"/>
      <c r="G1589" s="67"/>
      <c r="H1589" s="67"/>
      <c r="I1589" s="67"/>
      <c r="J1589" s="67"/>
      <c r="K1589" s="67"/>
    </row>
    <row r="1590" spans="1:11" x14ac:dyDescent="0.3">
      <c r="A1590" s="67"/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</row>
    <row r="1591" spans="1:11" x14ac:dyDescent="0.3">
      <c r="A1591" s="67"/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</row>
    <row r="1592" spans="1:11" x14ac:dyDescent="0.3">
      <c r="A1592" s="67"/>
      <c r="B1592" s="67"/>
      <c r="C1592" s="67"/>
      <c r="D1592" s="67"/>
      <c r="E1592" s="67"/>
      <c r="F1592" s="67"/>
      <c r="G1592" s="67"/>
      <c r="H1592" s="67"/>
      <c r="I1592" s="67"/>
      <c r="J1592" s="67"/>
      <c r="K1592" s="67"/>
    </row>
    <row r="1593" spans="1:11" x14ac:dyDescent="0.3">
      <c r="A1593" s="67"/>
      <c r="B1593" s="67"/>
      <c r="C1593" s="67"/>
      <c r="D1593" s="67"/>
      <c r="E1593" s="67"/>
      <c r="F1593" s="67"/>
      <c r="G1593" s="67"/>
      <c r="H1593" s="67"/>
      <c r="I1593" s="67"/>
      <c r="J1593" s="67"/>
      <c r="K1593" s="67"/>
    </row>
    <row r="1594" spans="1:11" x14ac:dyDescent="0.3">
      <c r="A1594" s="67"/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</row>
    <row r="1595" spans="1:11" x14ac:dyDescent="0.3">
      <c r="A1595" s="67"/>
      <c r="B1595" s="67"/>
      <c r="C1595" s="67"/>
      <c r="D1595" s="67"/>
      <c r="E1595" s="67"/>
      <c r="F1595" s="67"/>
      <c r="G1595" s="67"/>
      <c r="H1595" s="67"/>
      <c r="I1595" s="67"/>
      <c r="J1595" s="67"/>
      <c r="K1595" s="67"/>
    </row>
    <row r="1596" spans="1:11" x14ac:dyDescent="0.3">
      <c r="A1596" s="67"/>
      <c r="B1596" s="67"/>
      <c r="C1596" s="67"/>
      <c r="D1596" s="67"/>
      <c r="E1596" s="67"/>
      <c r="F1596" s="67"/>
      <c r="G1596" s="67"/>
      <c r="H1596" s="67"/>
      <c r="I1596" s="67"/>
      <c r="J1596" s="67"/>
      <c r="K1596" s="67"/>
    </row>
    <row r="1597" spans="1:11" x14ac:dyDescent="0.3">
      <c r="A1597" s="67"/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</row>
    <row r="1598" spans="1:11" x14ac:dyDescent="0.3">
      <c r="A1598" s="67"/>
      <c r="B1598" s="67"/>
      <c r="C1598" s="67"/>
      <c r="D1598" s="67"/>
      <c r="E1598" s="67"/>
      <c r="F1598" s="67"/>
      <c r="G1598" s="67"/>
      <c r="H1598" s="67"/>
      <c r="I1598" s="67"/>
      <c r="J1598" s="67"/>
      <c r="K1598" s="67"/>
    </row>
    <row r="1599" spans="1:11" x14ac:dyDescent="0.3">
      <c r="A1599" s="67"/>
      <c r="B1599" s="67"/>
      <c r="C1599" s="67"/>
      <c r="D1599" s="67"/>
      <c r="E1599" s="67"/>
      <c r="F1599" s="67"/>
      <c r="G1599" s="67"/>
      <c r="H1599" s="67"/>
      <c r="I1599" s="67"/>
      <c r="J1599" s="67"/>
      <c r="K1599" s="67"/>
    </row>
    <row r="1600" spans="1:11" x14ac:dyDescent="0.3">
      <c r="A1600" s="67"/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</row>
    <row r="1601" spans="1:11" x14ac:dyDescent="0.3">
      <c r="A1601" s="67"/>
      <c r="B1601" s="67"/>
      <c r="C1601" s="67"/>
      <c r="D1601" s="67"/>
      <c r="E1601" s="67"/>
      <c r="F1601" s="67"/>
      <c r="G1601" s="67"/>
      <c r="H1601" s="67"/>
      <c r="I1601" s="67"/>
      <c r="J1601" s="67"/>
      <c r="K1601" s="67"/>
    </row>
    <row r="1602" spans="1:11" x14ac:dyDescent="0.3">
      <c r="A1602" s="67"/>
      <c r="B1602" s="67"/>
      <c r="C1602" s="67"/>
      <c r="D1602" s="67"/>
      <c r="E1602" s="67"/>
      <c r="F1602" s="67"/>
      <c r="G1602" s="67"/>
      <c r="H1602" s="67"/>
      <c r="I1602" s="67"/>
      <c r="J1602" s="67"/>
      <c r="K1602" s="67"/>
    </row>
    <row r="1603" spans="1:11" x14ac:dyDescent="0.3">
      <c r="A1603" s="67"/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</row>
    <row r="1604" spans="1:11" x14ac:dyDescent="0.3">
      <c r="A1604" s="67"/>
      <c r="B1604" s="67"/>
      <c r="C1604" s="67"/>
      <c r="D1604" s="67"/>
      <c r="E1604" s="67"/>
      <c r="F1604" s="67"/>
      <c r="G1604" s="67"/>
      <c r="H1604" s="67"/>
      <c r="I1604" s="67"/>
      <c r="J1604" s="67"/>
      <c r="K1604" s="67"/>
    </row>
    <row r="1605" spans="1:11" x14ac:dyDescent="0.3">
      <c r="A1605" s="67"/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</row>
    <row r="1606" spans="1:11" x14ac:dyDescent="0.3">
      <c r="A1606" s="67"/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</row>
    <row r="1607" spans="1:11" x14ac:dyDescent="0.3">
      <c r="A1607" s="67"/>
      <c r="B1607" s="67"/>
      <c r="C1607" s="67"/>
      <c r="D1607" s="67"/>
      <c r="E1607" s="67"/>
      <c r="F1607" s="67"/>
      <c r="G1607" s="67"/>
      <c r="H1607" s="67"/>
      <c r="I1607" s="67"/>
      <c r="J1607" s="67"/>
      <c r="K1607" s="67"/>
    </row>
    <row r="1608" spans="1:11" x14ac:dyDescent="0.3">
      <c r="A1608" s="67"/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</row>
    <row r="1609" spans="1:11" x14ac:dyDescent="0.3">
      <c r="A1609" s="67"/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</row>
    <row r="1610" spans="1:11" x14ac:dyDescent="0.3">
      <c r="A1610" s="67"/>
      <c r="B1610" s="67"/>
      <c r="C1610" s="67"/>
      <c r="D1610" s="67"/>
      <c r="E1610" s="67"/>
      <c r="F1610" s="67"/>
      <c r="G1610" s="67"/>
      <c r="H1610" s="67"/>
      <c r="I1610" s="67"/>
      <c r="J1610" s="67"/>
      <c r="K1610" s="67"/>
    </row>
    <row r="1611" spans="1:11" x14ac:dyDescent="0.3">
      <c r="A1611" s="67"/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</row>
    <row r="1612" spans="1:11" x14ac:dyDescent="0.3">
      <c r="A1612" s="67"/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</row>
    <row r="1613" spans="1:11" x14ac:dyDescent="0.3">
      <c r="A1613" s="67"/>
      <c r="B1613" s="67"/>
      <c r="C1613" s="67"/>
      <c r="D1613" s="67"/>
      <c r="E1613" s="67"/>
      <c r="F1613" s="67"/>
      <c r="G1613" s="67"/>
      <c r="H1613" s="67"/>
      <c r="I1613" s="67"/>
      <c r="J1613" s="67"/>
      <c r="K1613" s="67"/>
    </row>
    <row r="1614" spans="1:11" x14ac:dyDescent="0.3">
      <c r="A1614" s="67"/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</row>
    <row r="1615" spans="1:11" x14ac:dyDescent="0.3">
      <c r="A1615" s="67"/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</row>
    <row r="1616" spans="1:11" x14ac:dyDescent="0.3">
      <c r="A1616" s="67"/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</row>
    <row r="1617" spans="1:11" x14ac:dyDescent="0.3">
      <c r="A1617" s="67"/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</row>
    <row r="1618" spans="1:11" x14ac:dyDescent="0.3">
      <c r="A1618" s="67"/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</row>
    <row r="1619" spans="1:11" x14ac:dyDescent="0.3">
      <c r="A1619" s="67"/>
      <c r="B1619" s="67"/>
      <c r="C1619" s="67"/>
      <c r="D1619" s="67"/>
      <c r="E1619" s="67"/>
      <c r="F1619" s="67"/>
      <c r="G1619" s="67"/>
      <c r="H1619" s="67"/>
      <c r="I1619" s="67"/>
      <c r="J1619" s="67"/>
      <c r="K1619" s="67"/>
    </row>
    <row r="1620" spans="1:11" x14ac:dyDescent="0.3">
      <c r="A1620" s="67"/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</row>
    <row r="1621" spans="1:11" x14ac:dyDescent="0.3">
      <c r="A1621" s="67"/>
      <c r="B1621" s="67"/>
      <c r="C1621" s="67"/>
      <c r="D1621" s="67"/>
      <c r="E1621" s="67"/>
      <c r="F1621" s="67"/>
      <c r="G1621" s="67"/>
      <c r="H1621" s="67"/>
      <c r="I1621" s="67"/>
      <c r="J1621" s="67"/>
      <c r="K1621" s="67"/>
    </row>
    <row r="1622" spans="1:11" x14ac:dyDescent="0.3">
      <c r="A1622" s="67"/>
      <c r="B1622" s="67"/>
      <c r="C1622" s="67"/>
      <c r="D1622" s="67"/>
      <c r="E1622" s="67"/>
      <c r="F1622" s="67"/>
      <c r="G1622" s="67"/>
      <c r="H1622" s="67"/>
      <c r="I1622" s="67"/>
      <c r="J1622" s="67"/>
      <c r="K1622" s="67"/>
    </row>
    <row r="1623" spans="1:11" x14ac:dyDescent="0.3">
      <c r="A1623" s="67"/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</row>
    <row r="1624" spans="1:11" x14ac:dyDescent="0.3">
      <c r="A1624" s="67"/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</row>
    <row r="1625" spans="1:11" x14ac:dyDescent="0.3">
      <c r="A1625" s="67"/>
      <c r="B1625" s="67"/>
      <c r="C1625" s="67"/>
      <c r="D1625" s="67"/>
      <c r="E1625" s="67"/>
      <c r="F1625" s="67"/>
      <c r="G1625" s="67"/>
      <c r="H1625" s="67"/>
      <c r="I1625" s="67"/>
      <c r="J1625" s="67"/>
      <c r="K1625" s="67"/>
    </row>
    <row r="1626" spans="1:11" x14ac:dyDescent="0.3">
      <c r="A1626" s="67"/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</row>
    <row r="1627" spans="1:11" x14ac:dyDescent="0.3">
      <c r="A1627" s="67"/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</row>
    <row r="1628" spans="1:11" x14ac:dyDescent="0.3">
      <c r="A1628" s="67"/>
      <c r="B1628" s="67"/>
      <c r="C1628" s="67"/>
      <c r="D1628" s="67"/>
      <c r="E1628" s="67"/>
      <c r="F1628" s="67"/>
      <c r="G1628" s="67"/>
      <c r="H1628" s="67"/>
      <c r="I1628" s="67"/>
      <c r="J1628" s="67"/>
      <c r="K1628" s="67"/>
    </row>
    <row r="1629" spans="1:11" x14ac:dyDescent="0.3">
      <c r="A1629" s="67"/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</row>
    <row r="1630" spans="1:11" x14ac:dyDescent="0.3">
      <c r="A1630" s="67"/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</row>
    <row r="1631" spans="1:11" x14ac:dyDescent="0.3">
      <c r="A1631" s="67"/>
      <c r="B1631" s="67"/>
      <c r="C1631" s="67"/>
      <c r="D1631" s="67"/>
      <c r="E1631" s="67"/>
      <c r="F1631" s="67"/>
      <c r="G1631" s="67"/>
      <c r="H1631" s="67"/>
      <c r="I1631" s="67"/>
      <c r="J1631" s="67"/>
      <c r="K1631" s="67"/>
    </row>
    <row r="1632" spans="1:11" x14ac:dyDescent="0.3">
      <c r="A1632" s="67"/>
      <c r="B1632" s="67"/>
      <c r="C1632" s="67"/>
      <c r="D1632" s="67"/>
      <c r="E1632" s="67"/>
      <c r="F1632" s="67"/>
      <c r="G1632" s="67"/>
      <c r="H1632" s="67"/>
      <c r="I1632" s="67"/>
      <c r="J1632" s="67"/>
      <c r="K1632" s="67"/>
    </row>
    <row r="1633" spans="1:11" x14ac:dyDescent="0.3">
      <c r="A1633" s="67"/>
      <c r="B1633" s="67"/>
      <c r="C1633" s="67"/>
      <c r="D1633" s="67"/>
      <c r="E1633" s="67"/>
      <c r="F1633" s="67"/>
      <c r="G1633" s="67"/>
      <c r="H1633" s="67"/>
      <c r="I1633" s="67"/>
      <c r="J1633" s="67"/>
      <c r="K1633" s="67"/>
    </row>
    <row r="1634" spans="1:11" x14ac:dyDescent="0.3">
      <c r="A1634" s="67"/>
      <c r="B1634" s="67"/>
      <c r="C1634" s="67"/>
      <c r="D1634" s="67"/>
      <c r="E1634" s="67"/>
      <c r="F1634" s="67"/>
      <c r="G1634" s="67"/>
      <c r="H1634" s="67"/>
      <c r="I1634" s="67"/>
      <c r="J1634" s="67"/>
      <c r="K1634" s="67"/>
    </row>
    <row r="1635" spans="1:11" x14ac:dyDescent="0.3">
      <c r="A1635" s="67"/>
      <c r="B1635" s="67"/>
      <c r="C1635" s="67"/>
      <c r="D1635" s="67"/>
      <c r="E1635" s="67"/>
      <c r="F1635" s="67"/>
      <c r="G1635" s="67"/>
      <c r="H1635" s="67"/>
      <c r="I1635" s="67"/>
      <c r="J1635" s="67"/>
      <c r="K1635" s="67"/>
    </row>
    <row r="1636" spans="1:11" x14ac:dyDescent="0.3">
      <c r="A1636" s="67"/>
      <c r="B1636" s="67"/>
      <c r="C1636" s="67"/>
      <c r="D1636" s="67"/>
      <c r="E1636" s="67"/>
      <c r="F1636" s="67"/>
      <c r="G1636" s="67"/>
      <c r="H1636" s="67"/>
      <c r="I1636" s="67"/>
      <c r="J1636" s="67"/>
      <c r="K1636" s="67"/>
    </row>
    <row r="1637" spans="1:11" x14ac:dyDescent="0.3">
      <c r="A1637" s="67"/>
      <c r="B1637" s="67"/>
      <c r="C1637" s="67"/>
      <c r="D1637" s="67"/>
      <c r="E1637" s="67"/>
      <c r="F1637" s="67"/>
      <c r="G1637" s="67"/>
      <c r="H1637" s="67"/>
      <c r="I1637" s="67"/>
      <c r="J1637" s="67"/>
      <c r="K1637" s="67"/>
    </row>
    <row r="1638" spans="1:11" x14ac:dyDescent="0.3">
      <c r="A1638" s="67"/>
      <c r="B1638" s="67"/>
      <c r="C1638" s="67"/>
      <c r="D1638" s="67"/>
      <c r="E1638" s="67"/>
      <c r="F1638" s="67"/>
      <c r="G1638" s="67"/>
      <c r="H1638" s="67"/>
      <c r="I1638" s="67"/>
      <c r="J1638" s="67"/>
      <c r="K1638" s="67"/>
    </row>
    <row r="1639" spans="1:11" x14ac:dyDescent="0.3">
      <c r="A1639" s="67"/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</row>
    <row r="1640" spans="1:11" x14ac:dyDescent="0.3">
      <c r="A1640" s="67"/>
      <c r="B1640" s="67"/>
      <c r="C1640" s="67"/>
      <c r="D1640" s="67"/>
      <c r="E1640" s="67"/>
      <c r="F1640" s="67"/>
      <c r="G1640" s="67"/>
      <c r="H1640" s="67"/>
      <c r="I1640" s="67"/>
      <c r="J1640" s="67"/>
      <c r="K1640" s="67"/>
    </row>
    <row r="1641" spans="1:11" x14ac:dyDescent="0.3">
      <c r="A1641" s="67"/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</row>
    <row r="1642" spans="1:11" x14ac:dyDescent="0.3">
      <c r="A1642" s="67"/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</row>
    <row r="1643" spans="1:11" x14ac:dyDescent="0.3">
      <c r="A1643" s="67"/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</row>
    <row r="1644" spans="1:11" x14ac:dyDescent="0.3">
      <c r="A1644" s="67"/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</row>
    <row r="1645" spans="1:11" x14ac:dyDescent="0.3">
      <c r="A1645" s="67"/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</row>
    <row r="1646" spans="1:11" x14ac:dyDescent="0.3">
      <c r="A1646" s="67"/>
      <c r="B1646" s="67"/>
      <c r="C1646" s="67"/>
      <c r="D1646" s="67"/>
      <c r="E1646" s="67"/>
      <c r="F1646" s="67"/>
      <c r="G1646" s="67"/>
      <c r="H1646" s="67"/>
      <c r="I1646" s="67"/>
      <c r="J1646" s="67"/>
      <c r="K1646" s="67"/>
    </row>
    <row r="1647" spans="1:11" x14ac:dyDescent="0.3">
      <c r="A1647" s="67"/>
      <c r="B1647" s="67"/>
      <c r="C1647" s="67"/>
      <c r="D1647" s="67"/>
      <c r="E1647" s="67"/>
      <c r="F1647" s="67"/>
      <c r="G1647" s="67"/>
      <c r="H1647" s="67"/>
      <c r="I1647" s="67"/>
      <c r="J1647" s="67"/>
      <c r="K1647" s="67"/>
    </row>
    <row r="1648" spans="1:11" x14ac:dyDescent="0.3">
      <c r="A1648" s="67"/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</row>
    <row r="1649" spans="1:11" x14ac:dyDescent="0.3">
      <c r="A1649" s="67"/>
      <c r="B1649" s="67"/>
      <c r="C1649" s="67"/>
      <c r="D1649" s="67"/>
      <c r="E1649" s="67"/>
      <c r="F1649" s="67"/>
      <c r="G1649" s="67"/>
      <c r="H1649" s="67"/>
      <c r="I1649" s="67"/>
      <c r="J1649" s="67"/>
      <c r="K1649" s="67"/>
    </row>
    <row r="1650" spans="1:11" x14ac:dyDescent="0.3">
      <c r="A1650" s="67"/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</row>
    <row r="1651" spans="1:11" x14ac:dyDescent="0.3">
      <c r="A1651" s="67"/>
      <c r="B1651" s="67"/>
      <c r="C1651" s="67"/>
      <c r="D1651" s="67"/>
      <c r="E1651" s="67"/>
      <c r="F1651" s="67"/>
      <c r="G1651" s="67"/>
      <c r="H1651" s="67"/>
      <c r="I1651" s="67"/>
      <c r="J1651" s="67"/>
      <c r="K1651" s="67"/>
    </row>
    <row r="1652" spans="1:11" x14ac:dyDescent="0.3">
      <c r="A1652" s="67"/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</row>
    <row r="1653" spans="1:11" x14ac:dyDescent="0.3">
      <c r="A1653" s="67"/>
      <c r="B1653" s="67"/>
      <c r="C1653" s="67"/>
      <c r="D1653" s="67"/>
      <c r="E1653" s="67"/>
      <c r="F1653" s="67"/>
      <c r="G1653" s="67"/>
      <c r="H1653" s="67"/>
      <c r="I1653" s="67"/>
      <c r="J1653" s="67"/>
      <c r="K1653" s="67"/>
    </row>
    <row r="1654" spans="1:11" x14ac:dyDescent="0.3">
      <c r="A1654" s="67"/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</row>
    <row r="1655" spans="1:11" x14ac:dyDescent="0.3">
      <c r="A1655" s="67"/>
      <c r="B1655" s="67"/>
      <c r="C1655" s="67"/>
      <c r="D1655" s="67"/>
      <c r="E1655" s="67"/>
      <c r="F1655" s="67"/>
      <c r="G1655" s="67"/>
      <c r="H1655" s="67"/>
      <c r="I1655" s="67"/>
      <c r="J1655" s="67"/>
      <c r="K1655" s="67"/>
    </row>
    <row r="1656" spans="1:11" x14ac:dyDescent="0.3">
      <c r="A1656" s="67"/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</row>
    <row r="1657" spans="1:11" x14ac:dyDescent="0.3">
      <c r="A1657" s="67"/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</row>
    <row r="1658" spans="1:11" x14ac:dyDescent="0.3">
      <c r="A1658" s="67"/>
      <c r="B1658" s="67"/>
      <c r="C1658" s="67"/>
      <c r="D1658" s="67"/>
      <c r="E1658" s="67"/>
      <c r="F1658" s="67"/>
      <c r="G1658" s="67"/>
      <c r="H1658" s="67"/>
      <c r="I1658" s="67"/>
      <c r="J1658" s="67"/>
      <c r="K1658" s="67"/>
    </row>
    <row r="1659" spans="1:11" x14ac:dyDescent="0.3">
      <c r="A1659" s="67"/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</row>
    <row r="1660" spans="1:11" x14ac:dyDescent="0.3">
      <c r="A1660" s="67"/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</row>
    <row r="1661" spans="1:11" x14ac:dyDescent="0.3">
      <c r="A1661" s="67"/>
      <c r="B1661" s="67"/>
      <c r="C1661" s="67"/>
      <c r="D1661" s="67"/>
      <c r="E1661" s="67"/>
      <c r="F1661" s="67"/>
      <c r="G1661" s="67"/>
      <c r="H1661" s="67"/>
      <c r="I1661" s="67"/>
      <c r="J1661" s="67"/>
      <c r="K1661" s="67"/>
    </row>
    <row r="1662" spans="1:11" x14ac:dyDescent="0.3">
      <c r="A1662" s="67"/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</row>
    <row r="1663" spans="1:11" x14ac:dyDescent="0.3">
      <c r="A1663" s="67"/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</row>
    <row r="1664" spans="1:11" x14ac:dyDescent="0.3">
      <c r="A1664" s="67"/>
      <c r="B1664" s="67"/>
      <c r="C1664" s="67"/>
      <c r="D1664" s="67"/>
      <c r="E1664" s="67"/>
      <c r="F1664" s="67"/>
      <c r="G1664" s="67"/>
      <c r="H1664" s="67"/>
      <c r="I1664" s="67"/>
      <c r="J1664" s="67"/>
      <c r="K1664" s="67"/>
    </row>
    <row r="1665" spans="1:11" x14ac:dyDescent="0.3">
      <c r="A1665" s="67"/>
      <c r="B1665" s="67"/>
      <c r="C1665" s="67"/>
      <c r="D1665" s="67"/>
      <c r="E1665" s="67"/>
      <c r="F1665" s="67"/>
      <c r="G1665" s="67"/>
      <c r="H1665" s="67"/>
      <c r="I1665" s="67"/>
      <c r="J1665" s="67"/>
      <c r="K1665" s="67"/>
    </row>
    <row r="1666" spans="1:11" x14ac:dyDescent="0.3">
      <c r="A1666" s="67"/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</row>
    <row r="1667" spans="1:11" x14ac:dyDescent="0.3">
      <c r="A1667" s="67"/>
      <c r="B1667" s="67"/>
      <c r="C1667" s="67"/>
      <c r="D1667" s="67"/>
      <c r="E1667" s="67"/>
      <c r="F1667" s="67"/>
      <c r="G1667" s="67"/>
      <c r="H1667" s="67"/>
      <c r="I1667" s="67"/>
      <c r="J1667" s="67"/>
      <c r="K1667" s="67"/>
    </row>
    <row r="1668" spans="1:11" x14ac:dyDescent="0.3">
      <c r="A1668" s="67"/>
      <c r="B1668" s="67"/>
      <c r="C1668" s="67"/>
      <c r="D1668" s="67"/>
      <c r="E1668" s="67"/>
      <c r="F1668" s="67"/>
      <c r="G1668" s="67"/>
      <c r="H1668" s="67"/>
      <c r="I1668" s="67"/>
      <c r="J1668" s="67"/>
      <c r="K1668" s="67"/>
    </row>
    <row r="1669" spans="1:11" x14ac:dyDescent="0.3">
      <c r="A1669" s="67"/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</row>
    <row r="1670" spans="1:11" x14ac:dyDescent="0.3">
      <c r="A1670" s="67"/>
      <c r="B1670" s="67"/>
      <c r="C1670" s="67"/>
      <c r="D1670" s="67"/>
      <c r="E1670" s="67"/>
      <c r="F1670" s="67"/>
      <c r="G1670" s="67"/>
      <c r="H1670" s="67"/>
      <c r="I1670" s="67"/>
      <c r="J1670" s="67"/>
      <c r="K1670" s="67"/>
    </row>
    <row r="1671" spans="1:11" x14ac:dyDescent="0.3">
      <c r="A1671" s="67"/>
      <c r="B1671" s="67"/>
      <c r="C1671" s="67"/>
      <c r="D1671" s="67"/>
      <c r="E1671" s="67"/>
      <c r="F1671" s="67"/>
      <c r="G1671" s="67"/>
      <c r="H1671" s="67"/>
      <c r="I1671" s="67"/>
      <c r="J1671" s="67"/>
      <c r="K1671" s="67"/>
    </row>
    <row r="1672" spans="1:11" x14ac:dyDescent="0.3">
      <c r="A1672" s="67"/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</row>
    <row r="1673" spans="1:11" x14ac:dyDescent="0.3">
      <c r="A1673" s="67"/>
      <c r="B1673" s="67"/>
      <c r="C1673" s="67"/>
      <c r="D1673" s="67"/>
      <c r="E1673" s="67"/>
      <c r="F1673" s="67"/>
      <c r="G1673" s="67"/>
      <c r="H1673" s="67"/>
      <c r="I1673" s="67"/>
      <c r="J1673" s="67"/>
      <c r="K1673" s="67"/>
    </row>
    <row r="1674" spans="1:11" x14ac:dyDescent="0.3">
      <c r="A1674" s="67"/>
      <c r="B1674" s="67"/>
      <c r="C1674" s="67"/>
      <c r="D1674" s="67"/>
      <c r="E1674" s="67"/>
      <c r="F1674" s="67"/>
      <c r="G1674" s="67"/>
      <c r="H1674" s="67"/>
      <c r="I1674" s="67"/>
      <c r="J1674" s="67"/>
      <c r="K1674" s="67"/>
    </row>
    <row r="1675" spans="1:11" x14ac:dyDescent="0.3">
      <c r="A1675" s="67"/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</row>
    <row r="1676" spans="1:11" x14ac:dyDescent="0.3">
      <c r="A1676" s="67"/>
      <c r="B1676" s="67"/>
      <c r="C1676" s="67"/>
      <c r="D1676" s="67"/>
      <c r="E1676" s="67"/>
      <c r="F1676" s="67"/>
      <c r="G1676" s="67"/>
      <c r="H1676" s="67"/>
      <c r="I1676" s="67"/>
      <c r="J1676" s="67"/>
      <c r="K1676" s="67"/>
    </row>
    <row r="1677" spans="1:11" x14ac:dyDescent="0.3">
      <c r="A1677" s="67"/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</row>
    <row r="1678" spans="1:11" x14ac:dyDescent="0.3">
      <c r="A1678" s="67"/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</row>
    <row r="1679" spans="1:11" x14ac:dyDescent="0.3">
      <c r="A1679" s="67"/>
      <c r="B1679" s="67"/>
      <c r="C1679" s="67"/>
      <c r="D1679" s="67"/>
      <c r="E1679" s="67"/>
      <c r="F1679" s="67"/>
      <c r="G1679" s="67"/>
      <c r="H1679" s="67"/>
      <c r="I1679" s="67"/>
      <c r="J1679" s="67"/>
      <c r="K1679" s="67"/>
    </row>
    <row r="1680" spans="1:11" x14ac:dyDescent="0.3">
      <c r="A1680" s="67"/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</row>
    <row r="1681" spans="1:11" x14ac:dyDescent="0.3">
      <c r="A1681" s="67"/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</row>
    <row r="1682" spans="1:11" x14ac:dyDescent="0.3">
      <c r="A1682" s="67"/>
      <c r="B1682" s="67"/>
      <c r="C1682" s="67"/>
      <c r="D1682" s="67"/>
      <c r="E1682" s="67"/>
      <c r="F1682" s="67"/>
      <c r="G1682" s="67"/>
      <c r="H1682" s="67"/>
      <c r="I1682" s="67"/>
      <c r="J1682" s="67"/>
      <c r="K1682" s="67"/>
    </row>
    <row r="1683" spans="1:11" x14ac:dyDescent="0.3">
      <c r="A1683" s="67"/>
      <c r="B1683" s="67"/>
      <c r="C1683" s="67"/>
      <c r="D1683" s="67"/>
      <c r="E1683" s="67"/>
      <c r="F1683" s="67"/>
      <c r="G1683" s="67"/>
      <c r="H1683" s="67"/>
      <c r="I1683" s="67"/>
      <c r="J1683" s="67"/>
      <c r="K1683" s="67"/>
    </row>
    <row r="1684" spans="1:11" x14ac:dyDescent="0.3">
      <c r="A1684" s="67"/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</row>
    <row r="1685" spans="1:11" x14ac:dyDescent="0.3">
      <c r="A1685" s="67"/>
      <c r="B1685" s="67"/>
      <c r="C1685" s="67"/>
      <c r="D1685" s="67"/>
      <c r="E1685" s="67"/>
      <c r="F1685" s="67"/>
      <c r="G1685" s="67"/>
      <c r="H1685" s="67"/>
      <c r="I1685" s="67"/>
      <c r="J1685" s="67"/>
      <c r="K1685" s="67"/>
    </row>
    <row r="1686" spans="1:11" x14ac:dyDescent="0.3">
      <c r="A1686" s="67"/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</row>
    <row r="1687" spans="1:11" x14ac:dyDescent="0.3">
      <c r="A1687" s="67"/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</row>
    <row r="1688" spans="1:11" x14ac:dyDescent="0.3">
      <c r="A1688" s="67"/>
      <c r="B1688" s="67"/>
      <c r="C1688" s="67"/>
      <c r="D1688" s="67"/>
      <c r="E1688" s="67"/>
      <c r="F1688" s="67"/>
      <c r="G1688" s="67"/>
      <c r="H1688" s="67"/>
      <c r="I1688" s="67"/>
      <c r="J1688" s="67"/>
      <c r="K1688" s="67"/>
    </row>
    <row r="1689" spans="1:11" x14ac:dyDescent="0.3">
      <c r="A1689" s="67"/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</row>
    <row r="1690" spans="1:11" x14ac:dyDescent="0.3">
      <c r="A1690" s="67"/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</row>
    <row r="1691" spans="1:11" x14ac:dyDescent="0.3">
      <c r="A1691" s="67"/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</row>
    <row r="1692" spans="1:11" x14ac:dyDescent="0.3">
      <c r="A1692" s="67"/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</row>
    <row r="1693" spans="1:11" x14ac:dyDescent="0.3">
      <c r="A1693" s="67"/>
      <c r="B1693" s="67"/>
      <c r="C1693" s="67"/>
      <c r="D1693" s="67"/>
      <c r="E1693" s="67"/>
      <c r="F1693" s="67"/>
      <c r="G1693" s="67"/>
      <c r="H1693" s="67"/>
      <c r="I1693" s="67"/>
      <c r="J1693" s="67"/>
      <c r="K1693" s="67"/>
    </row>
    <row r="1694" spans="1:11" x14ac:dyDescent="0.3">
      <c r="A1694" s="67"/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</row>
    <row r="1695" spans="1:11" x14ac:dyDescent="0.3">
      <c r="A1695" s="67"/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</row>
    <row r="1696" spans="1:11" x14ac:dyDescent="0.3">
      <c r="A1696" s="67"/>
      <c r="B1696" s="67"/>
      <c r="C1696" s="67"/>
      <c r="D1696" s="67"/>
      <c r="E1696" s="67"/>
      <c r="F1696" s="67"/>
      <c r="G1696" s="67"/>
      <c r="H1696" s="67"/>
      <c r="I1696" s="67"/>
      <c r="J1696" s="67"/>
      <c r="K1696" s="67"/>
    </row>
    <row r="1697" spans="1:11" x14ac:dyDescent="0.3">
      <c r="A1697" s="67"/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</row>
    <row r="1698" spans="1:11" x14ac:dyDescent="0.3">
      <c r="A1698" s="67"/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</row>
    <row r="1699" spans="1:11" x14ac:dyDescent="0.3">
      <c r="A1699" s="67"/>
      <c r="B1699" s="67"/>
      <c r="C1699" s="67"/>
      <c r="D1699" s="67"/>
      <c r="E1699" s="67"/>
      <c r="F1699" s="67"/>
      <c r="G1699" s="67"/>
      <c r="H1699" s="67"/>
      <c r="I1699" s="67"/>
      <c r="J1699" s="67"/>
      <c r="K1699" s="67"/>
    </row>
    <row r="1700" spans="1:11" x14ac:dyDescent="0.3">
      <c r="A1700" s="67"/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</row>
    <row r="1701" spans="1:11" x14ac:dyDescent="0.3">
      <c r="A1701" s="67"/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</row>
    <row r="1702" spans="1:11" x14ac:dyDescent="0.3">
      <c r="A1702" s="67"/>
      <c r="B1702" s="67"/>
      <c r="C1702" s="67"/>
      <c r="D1702" s="67"/>
      <c r="E1702" s="67"/>
      <c r="F1702" s="67"/>
      <c r="G1702" s="67"/>
      <c r="H1702" s="67"/>
      <c r="I1702" s="67"/>
      <c r="J1702" s="67"/>
      <c r="K1702" s="67"/>
    </row>
    <row r="1703" spans="1:11" x14ac:dyDescent="0.3">
      <c r="A1703" s="67"/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</row>
    <row r="1704" spans="1:11" x14ac:dyDescent="0.3">
      <c r="A1704" s="67"/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</row>
    <row r="1705" spans="1:11" x14ac:dyDescent="0.3">
      <c r="A1705" s="67"/>
      <c r="B1705" s="67"/>
      <c r="C1705" s="67"/>
      <c r="D1705" s="67"/>
      <c r="E1705" s="67"/>
      <c r="F1705" s="67"/>
      <c r="G1705" s="67"/>
      <c r="H1705" s="67"/>
      <c r="I1705" s="67"/>
      <c r="J1705" s="67"/>
      <c r="K1705" s="67"/>
    </row>
    <row r="1706" spans="1:11" x14ac:dyDescent="0.3">
      <c r="A1706" s="67"/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</row>
    <row r="1707" spans="1:11" x14ac:dyDescent="0.3">
      <c r="A1707" s="67"/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</row>
    <row r="1708" spans="1:11" x14ac:dyDescent="0.3">
      <c r="A1708" s="67"/>
      <c r="B1708" s="67"/>
      <c r="C1708" s="67"/>
      <c r="D1708" s="67"/>
      <c r="E1708" s="67"/>
      <c r="F1708" s="67"/>
      <c r="G1708" s="67"/>
      <c r="H1708" s="67"/>
      <c r="I1708" s="67"/>
      <c r="J1708" s="67"/>
      <c r="K1708" s="67"/>
    </row>
    <row r="1709" spans="1:11" x14ac:dyDescent="0.3">
      <c r="A1709" s="67"/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</row>
    <row r="1710" spans="1:11" x14ac:dyDescent="0.3">
      <c r="A1710" s="67"/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</row>
    <row r="1711" spans="1:11" x14ac:dyDescent="0.3">
      <c r="A1711" s="67"/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</row>
    <row r="1712" spans="1:11" x14ac:dyDescent="0.3">
      <c r="A1712" s="67"/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</row>
    <row r="1713" spans="1:11" x14ac:dyDescent="0.3">
      <c r="A1713" s="67"/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</row>
    <row r="1714" spans="1:11" x14ac:dyDescent="0.3">
      <c r="A1714" s="67"/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</row>
    <row r="1715" spans="1:11" x14ac:dyDescent="0.3">
      <c r="A1715" s="67"/>
      <c r="B1715" s="67"/>
      <c r="C1715" s="67"/>
      <c r="D1715" s="67"/>
      <c r="E1715" s="67"/>
      <c r="F1715" s="67"/>
      <c r="G1715" s="67"/>
      <c r="H1715" s="67"/>
      <c r="I1715" s="67"/>
      <c r="J1715" s="67"/>
      <c r="K1715" s="67"/>
    </row>
    <row r="1716" spans="1:11" x14ac:dyDescent="0.3">
      <c r="A1716" s="67"/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</row>
    <row r="1717" spans="1:11" x14ac:dyDescent="0.3">
      <c r="A1717" s="67"/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</row>
    <row r="1718" spans="1:11" x14ac:dyDescent="0.3">
      <c r="A1718" s="67"/>
      <c r="B1718" s="67"/>
      <c r="C1718" s="67"/>
      <c r="D1718" s="67"/>
      <c r="E1718" s="67"/>
      <c r="F1718" s="67"/>
      <c r="G1718" s="67"/>
      <c r="H1718" s="67"/>
      <c r="I1718" s="67"/>
      <c r="J1718" s="67"/>
      <c r="K1718" s="67"/>
    </row>
    <row r="1719" spans="1:11" x14ac:dyDescent="0.3">
      <c r="A1719" s="67"/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</row>
    <row r="1720" spans="1:11" x14ac:dyDescent="0.3">
      <c r="A1720" s="67"/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</row>
    <row r="1721" spans="1:11" x14ac:dyDescent="0.3">
      <c r="A1721" s="67"/>
      <c r="B1721" s="67"/>
      <c r="C1721" s="67"/>
      <c r="D1721" s="67"/>
      <c r="E1721" s="67"/>
      <c r="F1721" s="67"/>
      <c r="G1721" s="67"/>
      <c r="H1721" s="67"/>
      <c r="I1721" s="67"/>
      <c r="J1721" s="67"/>
      <c r="K1721" s="67"/>
    </row>
    <row r="1722" spans="1:11" x14ac:dyDescent="0.3">
      <c r="A1722" s="67"/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</row>
    <row r="1723" spans="1:11" x14ac:dyDescent="0.3">
      <c r="A1723" s="67"/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</row>
    <row r="1724" spans="1:11" x14ac:dyDescent="0.3">
      <c r="A1724" s="67"/>
      <c r="B1724" s="67"/>
      <c r="C1724" s="67"/>
      <c r="D1724" s="67"/>
      <c r="E1724" s="67"/>
      <c r="F1724" s="67"/>
      <c r="G1724" s="67"/>
      <c r="H1724" s="67"/>
      <c r="I1724" s="67"/>
      <c r="J1724" s="67"/>
      <c r="K1724" s="67"/>
    </row>
    <row r="1725" spans="1:11" x14ac:dyDescent="0.3">
      <c r="A1725" s="67"/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</row>
    <row r="1726" spans="1:11" x14ac:dyDescent="0.3">
      <c r="A1726" s="67"/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</row>
    <row r="1727" spans="1:11" x14ac:dyDescent="0.3">
      <c r="A1727" s="67"/>
      <c r="B1727" s="67"/>
      <c r="C1727" s="67"/>
      <c r="D1727" s="67"/>
      <c r="E1727" s="67"/>
      <c r="F1727" s="67"/>
      <c r="G1727" s="67"/>
      <c r="H1727" s="67"/>
      <c r="I1727" s="67"/>
      <c r="J1727" s="67"/>
      <c r="K1727" s="67"/>
    </row>
    <row r="1728" spans="1:11" x14ac:dyDescent="0.3">
      <c r="A1728" s="67"/>
      <c r="B1728" s="67"/>
      <c r="C1728" s="67"/>
      <c r="D1728" s="67"/>
      <c r="E1728" s="67"/>
      <c r="F1728" s="67"/>
      <c r="G1728" s="67"/>
      <c r="H1728" s="67"/>
      <c r="I1728" s="67"/>
      <c r="J1728" s="67"/>
      <c r="K1728" s="67"/>
    </row>
    <row r="1729" spans="1:11" x14ac:dyDescent="0.3">
      <c r="A1729" s="67"/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</row>
    <row r="1730" spans="1:11" x14ac:dyDescent="0.3">
      <c r="A1730" s="67"/>
      <c r="B1730" s="67"/>
      <c r="C1730" s="67"/>
      <c r="D1730" s="67"/>
      <c r="E1730" s="67"/>
      <c r="F1730" s="67"/>
      <c r="G1730" s="67"/>
      <c r="H1730" s="67"/>
      <c r="I1730" s="67"/>
      <c r="J1730" s="67"/>
      <c r="K1730" s="67"/>
    </row>
    <row r="1731" spans="1:11" x14ac:dyDescent="0.3">
      <c r="A1731" s="67"/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</row>
    <row r="1732" spans="1:11" x14ac:dyDescent="0.3">
      <c r="A1732" s="67"/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</row>
    <row r="1733" spans="1:11" x14ac:dyDescent="0.3">
      <c r="A1733" s="67"/>
      <c r="B1733" s="67"/>
      <c r="C1733" s="67"/>
      <c r="D1733" s="67"/>
      <c r="E1733" s="67"/>
      <c r="F1733" s="67"/>
      <c r="G1733" s="67"/>
      <c r="H1733" s="67"/>
      <c r="I1733" s="67"/>
      <c r="J1733" s="67"/>
      <c r="K1733" s="67"/>
    </row>
    <row r="1734" spans="1:11" x14ac:dyDescent="0.3">
      <c r="A1734" s="67"/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</row>
    <row r="1735" spans="1:11" x14ac:dyDescent="0.3">
      <c r="A1735" s="67"/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</row>
    <row r="1736" spans="1:11" x14ac:dyDescent="0.3">
      <c r="A1736" s="67"/>
      <c r="B1736" s="67"/>
      <c r="C1736" s="67"/>
      <c r="D1736" s="67"/>
      <c r="E1736" s="67"/>
      <c r="F1736" s="67"/>
      <c r="G1736" s="67"/>
      <c r="H1736" s="67"/>
      <c r="I1736" s="67"/>
      <c r="J1736" s="67"/>
      <c r="K1736" s="67"/>
    </row>
    <row r="1737" spans="1:11" x14ac:dyDescent="0.3">
      <c r="A1737" s="67"/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</row>
    <row r="1738" spans="1:11" x14ac:dyDescent="0.3">
      <c r="A1738" s="67"/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</row>
    <row r="1739" spans="1:11" x14ac:dyDescent="0.3">
      <c r="A1739" s="67"/>
      <c r="B1739" s="67"/>
      <c r="C1739" s="67"/>
      <c r="D1739" s="67"/>
      <c r="E1739" s="67"/>
      <c r="F1739" s="67"/>
      <c r="G1739" s="67"/>
      <c r="H1739" s="67"/>
      <c r="I1739" s="67"/>
      <c r="J1739" s="67"/>
      <c r="K1739" s="67"/>
    </row>
    <row r="1740" spans="1:11" x14ac:dyDescent="0.3">
      <c r="A1740" s="67"/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</row>
    <row r="1741" spans="1:11" x14ac:dyDescent="0.3">
      <c r="A1741" s="67"/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</row>
    <row r="1742" spans="1:11" x14ac:dyDescent="0.3">
      <c r="A1742" s="67"/>
      <c r="B1742" s="67"/>
      <c r="C1742" s="67"/>
      <c r="D1742" s="67"/>
      <c r="E1742" s="67"/>
      <c r="F1742" s="67"/>
      <c r="G1742" s="67"/>
      <c r="H1742" s="67"/>
      <c r="I1742" s="67"/>
      <c r="J1742" s="67"/>
      <c r="K1742" s="67"/>
    </row>
    <row r="1743" spans="1:11" x14ac:dyDescent="0.3">
      <c r="A1743" s="67"/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</row>
    <row r="1744" spans="1:11" x14ac:dyDescent="0.3">
      <c r="A1744" s="67"/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</row>
    <row r="1745" spans="1:11" x14ac:dyDescent="0.3">
      <c r="A1745" s="67"/>
      <c r="B1745" s="67"/>
      <c r="C1745" s="67"/>
      <c r="D1745" s="67"/>
      <c r="E1745" s="67"/>
      <c r="F1745" s="67"/>
      <c r="G1745" s="67"/>
      <c r="H1745" s="67"/>
      <c r="I1745" s="67"/>
      <c r="J1745" s="67"/>
      <c r="K1745" s="67"/>
    </row>
    <row r="1746" spans="1:11" x14ac:dyDescent="0.3">
      <c r="A1746" s="67"/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</row>
    <row r="1747" spans="1:11" x14ac:dyDescent="0.3">
      <c r="A1747" s="67"/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</row>
    <row r="1748" spans="1:11" x14ac:dyDescent="0.3">
      <c r="A1748" s="67"/>
      <c r="B1748" s="67"/>
      <c r="C1748" s="67"/>
      <c r="D1748" s="67"/>
      <c r="E1748" s="67"/>
      <c r="F1748" s="67"/>
      <c r="G1748" s="67"/>
      <c r="H1748" s="67"/>
      <c r="I1748" s="67"/>
      <c r="J1748" s="67"/>
      <c r="K1748" s="67"/>
    </row>
    <row r="1749" spans="1:11" x14ac:dyDescent="0.3">
      <c r="A1749" s="67"/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</row>
    <row r="1750" spans="1:11" x14ac:dyDescent="0.3">
      <c r="A1750" s="67"/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</row>
    <row r="1751" spans="1:11" x14ac:dyDescent="0.3">
      <c r="A1751" s="67"/>
      <c r="B1751" s="67"/>
      <c r="C1751" s="67"/>
      <c r="D1751" s="67"/>
      <c r="E1751" s="67"/>
      <c r="F1751" s="67"/>
      <c r="G1751" s="67"/>
      <c r="H1751" s="67"/>
      <c r="I1751" s="67"/>
      <c r="J1751" s="67"/>
      <c r="K1751" s="67"/>
    </row>
    <row r="1752" spans="1:11" x14ac:dyDescent="0.3">
      <c r="A1752" s="67"/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</row>
    <row r="1753" spans="1:11" x14ac:dyDescent="0.3">
      <c r="A1753" s="67"/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</row>
    <row r="1754" spans="1:11" x14ac:dyDescent="0.3">
      <c r="A1754" s="67"/>
      <c r="B1754" s="67"/>
      <c r="C1754" s="67"/>
      <c r="D1754" s="67"/>
      <c r="E1754" s="67"/>
      <c r="F1754" s="67"/>
      <c r="G1754" s="67"/>
      <c r="H1754" s="67"/>
      <c r="I1754" s="67"/>
      <c r="J1754" s="67"/>
      <c r="K1754" s="67"/>
    </row>
    <row r="1755" spans="1:11" x14ac:dyDescent="0.3">
      <c r="A1755" s="67"/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</row>
    <row r="1756" spans="1:11" x14ac:dyDescent="0.3">
      <c r="A1756" s="67"/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</row>
    <row r="1757" spans="1:11" x14ac:dyDescent="0.3">
      <c r="A1757" s="67"/>
      <c r="B1757" s="67"/>
      <c r="C1757" s="67"/>
      <c r="D1757" s="67"/>
      <c r="E1757" s="67"/>
      <c r="F1757" s="67"/>
      <c r="G1757" s="67"/>
      <c r="H1757" s="67"/>
      <c r="I1757" s="67"/>
      <c r="J1757" s="67"/>
      <c r="K1757" s="67"/>
    </row>
    <row r="1758" spans="1:11" x14ac:dyDescent="0.3">
      <c r="A1758" s="67"/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</row>
    <row r="1759" spans="1:11" x14ac:dyDescent="0.3">
      <c r="A1759" s="67"/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</row>
    <row r="1760" spans="1:11" x14ac:dyDescent="0.3">
      <c r="A1760" s="67"/>
      <c r="B1760" s="67"/>
      <c r="C1760" s="67"/>
      <c r="D1760" s="67"/>
      <c r="E1760" s="67"/>
      <c r="F1760" s="67"/>
      <c r="G1760" s="67"/>
      <c r="H1760" s="67"/>
      <c r="I1760" s="67"/>
      <c r="J1760" s="67"/>
      <c r="K1760" s="67"/>
    </row>
    <row r="1761" spans="1:11" x14ac:dyDescent="0.3">
      <c r="A1761" s="67"/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</row>
    <row r="1762" spans="1:11" x14ac:dyDescent="0.3">
      <c r="A1762" s="67"/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</row>
    <row r="1763" spans="1:11" x14ac:dyDescent="0.3">
      <c r="A1763" s="67"/>
      <c r="B1763" s="67"/>
      <c r="C1763" s="67"/>
      <c r="D1763" s="67"/>
      <c r="E1763" s="67"/>
      <c r="F1763" s="67"/>
      <c r="G1763" s="67"/>
      <c r="H1763" s="67"/>
      <c r="I1763" s="67"/>
      <c r="J1763" s="67"/>
      <c r="K1763" s="67"/>
    </row>
    <row r="1764" spans="1:11" x14ac:dyDescent="0.3">
      <c r="A1764" s="67"/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</row>
    <row r="1765" spans="1:11" x14ac:dyDescent="0.3">
      <c r="A1765" s="67"/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</row>
    <row r="1766" spans="1:11" x14ac:dyDescent="0.3">
      <c r="A1766" s="67"/>
      <c r="B1766" s="67"/>
      <c r="C1766" s="67"/>
      <c r="D1766" s="67"/>
      <c r="E1766" s="67"/>
      <c r="F1766" s="67"/>
      <c r="G1766" s="67"/>
      <c r="H1766" s="67"/>
      <c r="I1766" s="67"/>
      <c r="J1766" s="67"/>
      <c r="K1766" s="67"/>
    </row>
    <row r="1767" spans="1:11" x14ac:dyDescent="0.3">
      <c r="A1767" s="67"/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</row>
    <row r="1768" spans="1:11" x14ac:dyDescent="0.3">
      <c r="A1768" s="67"/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</row>
    <row r="1769" spans="1:11" x14ac:dyDescent="0.3">
      <c r="A1769" s="67"/>
      <c r="B1769" s="67"/>
      <c r="C1769" s="67"/>
      <c r="D1769" s="67"/>
      <c r="E1769" s="67"/>
      <c r="F1769" s="67"/>
      <c r="G1769" s="67"/>
      <c r="H1769" s="67"/>
      <c r="I1769" s="67"/>
      <c r="J1769" s="67"/>
      <c r="K1769" s="67"/>
    </row>
    <row r="1770" spans="1:11" x14ac:dyDescent="0.3">
      <c r="A1770" s="67"/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</row>
    <row r="1771" spans="1:11" x14ac:dyDescent="0.3">
      <c r="A1771" s="67"/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</row>
    <row r="1772" spans="1:11" x14ac:dyDescent="0.3">
      <c r="A1772" s="67"/>
      <c r="B1772" s="67"/>
      <c r="C1772" s="67"/>
      <c r="D1772" s="67"/>
      <c r="E1772" s="67"/>
      <c r="F1772" s="67"/>
      <c r="G1772" s="67"/>
      <c r="H1772" s="67"/>
      <c r="I1772" s="67"/>
      <c r="J1772" s="67"/>
      <c r="K1772" s="67"/>
    </row>
    <row r="1773" spans="1:11" x14ac:dyDescent="0.3">
      <c r="A1773" s="67"/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</row>
    <row r="1774" spans="1:11" x14ac:dyDescent="0.3">
      <c r="A1774" s="67"/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</row>
    <row r="1775" spans="1:11" x14ac:dyDescent="0.3">
      <c r="A1775" s="67"/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</row>
    <row r="1776" spans="1:11" x14ac:dyDescent="0.3">
      <c r="A1776" s="67"/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</row>
    <row r="1777" spans="1:11" x14ac:dyDescent="0.3">
      <c r="A1777" s="67"/>
      <c r="B1777" s="67"/>
      <c r="C1777" s="67"/>
      <c r="D1777" s="67"/>
      <c r="E1777" s="67"/>
      <c r="F1777" s="67"/>
      <c r="G1777" s="67"/>
      <c r="H1777" s="67"/>
      <c r="I1777" s="67"/>
      <c r="J1777" s="67"/>
      <c r="K1777" s="67"/>
    </row>
    <row r="1778" spans="1:11" x14ac:dyDescent="0.3">
      <c r="A1778" s="67"/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</row>
    <row r="1779" spans="1:11" x14ac:dyDescent="0.3">
      <c r="A1779" s="67"/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</row>
    <row r="1780" spans="1:11" x14ac:dyDescent="0.3">
      <c r="A1780" s="67"/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</row>
    <row r="1781" spans="1:11" x14ac:dyDescent="0.3">
      <c r="A1781" s="67"/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</row>
    <row r="1782" spans="1:11" x14ac:dyDescent="0.3">
      <c r="A1782" s="67"/>
      <c r="B1782" s="67"/>
      <c r="C1782" s="67"/>
      <c r="D1782" s="67"/>
      <c r="E1782" s="67"/>
      <c r="F1782" s="67"/>
      <c r="G1782" s="67"/>
      <c r="H1782" s="67"/>
      <c r="I1782" s="67"/>
      <c r="J1782" s="67"/>
      <c r="K1782" s="67"/>
    </row>
    <row r="1783" spans="1:11" x14ac:dyDescent="0.3">
      <c r="A1783" s="67"/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</row>
    <row r="1784" spans="1:11" x14ac:dyDescent="0.3">
      <c r="A1784" s="67"/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</row>
    <row r="1785" spans="1:11" x14ac:dyDescent="0.3">
      <c r="A1785" s="67"/>
      <c r="B1785" s="67"/>
      <c r="C1785" s="67"/>
      <c r="D1785" s="67"/>
      <c r="E1785" s="67"/>
      <c r="F1785" s="67"/>
      <c r="G1785" s="67"/>
      <c r="H1785" s="67"/>
      <c r="I1785" s="67"/>
      <c r="J1785" s="67"/>
      <c r="K1785" s="67"/>
    </row>
    <row r="1786" spans="1:11" x14ac:dyDescent="0.3">
      <c r="A1786" s="67"/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</row>
    <row r="1787" spans="1:11" x14ac:dyDescent="0.3">
      <c r="A1787" s="67"/>
      <c r="B1787" s="67"/>
      <c r="C1787" s="67"/>
      <c r="D1787" s="67"/>
      <c r="E1787" s="67"/>
      <c r="F1787" s="67"/>
      <c r="G1787" s="67"/>
      <c r="H1787" s="67"/>
      <c r="I1787" s="67"/>
      <c r="J1787" s="67"/>
      <c r="K1787" s="67"/>
    </row>
    <row r="1788" spans="1:11" x14ac:dyDescent="0.3">
      <c r="A1788" s="67"/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</row>
    <row r="1789" spans="1:11" x14ac:dyDescent="0.3">
      <c r="A1789" s="67"/>
      <c r="B1789" s="67"/>
      <c r="C1789" s="67"/>
      <c r="D1789" s="67"/>
      <c r="E1789" s="67"/>
      <c r="F1789" s="67"/>
      <c r="G1789" s="67"/>
      <c r="H1789" s="67"/>
      <c r="I1789" s="67"/>
      <c r="J1789" s="67"/>
      <c r="K1789" s="67"/>
    </row>
    <row r="1790" spans="1:11" x14ac:dyDescent="0.3">
      <c r="A1790" s="67"/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</row>
    <row r="1791" spans="1:11" x14ac:dyDescent="0.3">
      <c r="A1791" s="67"/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</row>
    <row r="1792" spans="1:11" x14ac:dyDescent="0.3">
      <c r="A1792" s="67"/>
      <c r="B1792" s="67"/>
      <c r="C1792" s="67"/>
      <c r="D1792" s="67"/>
      <c r="E1792" s="67"/>
      <c r="F1792" s="67"/>
      <c r="G1792" s="67"/>
      <c r="H1792" s="67"/>
      <c r="I1792" s="67"/>
      <c r="J1792" s="67"/>
      <c r="K1792" s="67"/>
    </row>
    <row r="1793" spans="1:11" x14ac:dyDescent="0.3">
      <c r="A1793" s="67"/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</row>
    <row r="1794" spans="1:11" x14ac:dyDescent="0.3">
      <c r="A1794" s="67"/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</row>
    <row r="1795" spans="1:11" x14ac:dyDescent="0.3">
      <c r="A1795" s="67"/>
      <c r="B1795" s="67"/>
      <c r="C1795" s="67"/>
      <c r="D1795" s="67"/>
      <c r="E1795" s="67"/>
      <c r="F1795" s="67"/>
      <c r="G1795" s="67"/>
      <c r="H1795" s="67"/>
      <c r="I1795" s="67"/>
      <c r="J1795" s="67"/>
      <c r="K1795" s="67"/>
    </row>
    <row r="1796" spans="1:11" x14ac:dyDescent="0.3">
      <c r="A1796" s="67"/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</row>
    <row r="1797" spans="1:11" x14ac:dyDescent="0.3">
      <c r="A1797" s="67"/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</row>
    <row r="1798" spans="1:11" x14ac:dyDescent="0.3">
      <c r="A1798" s="67"/>
      <c r="B1798" s="67"/>
      <c r="C1798" s="67"/>
      <c r="D1798" s="67"/>
      <c r="E1798" s="67"/>
      <c r="F1798" s="67"/>
      <c r="G1798" s="67"/>
      <c r="H1798" s="67"/>
      <c r="I1798" s="67"/>
      <c r="J1798" s="67"/>
      <c r="K1798" s="67"/>
    </row>
    <row r="1799" spans="1:11" x14ac:dyDescent="0.3">
      <c r="A1799" s="67"/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</row>
    <row r="1800" spans="1:11" x14ac:dyDescent="0.3">
      <c r="A1800" s="67"/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</row>
    <row r="1801" spans="1:11" x14ac:dyDescent="0.3">
      <c r="A1801" s="67"/>
      <c r="B1801" s="67"/>
      <c r="C1801" s="67"/>
      <c r="D1801" s="67"/>
      <c r="E1801" s="67"/>
      <c r="F1801" s="67"/>
      <c r="G1801" s="67"/>
      <c r="H1801" s="67"/>
      <c r="I1801" s="67"/>
      <c r="J1801" s="67"/>
      <c r="K1801" s="67"/>
    </row>
    <row r="1802" spans="1:11" x14ac:dyDescent="0.3">
      <c r="A1802" s="67"/>
      <c r="B1802" s="67"/>
      <c r="C1802" s="67"/>
      <c r="D1802" s="67"/>
      <c r="E1802" s="67"/>
      <c r="F1802" s="67"/>
      <c r="G1802" s="67"/>
      <c r="H1802" s="67"/>
      <c r="I1802" s="67"/>
      <c r="J1802" s="67"/>
      <c r="K1802" s="67"/>
    </row>
    <row r="1803" spans="1:11" x14ac:dyDescent="0.3">
      <c r="A1803" s="67"/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</row>
    <row r="1804" spans="1:11" x14ac:dyDescent="0.3">
      <c r="A1804" s="67"/>
      <c r="B1804" s="67"/>
      <c r="C1804" s="67"/>
      <c r="D1804" s="67"/>
      <c r="E1804" s="67"/>
      <c r="F1804" s="67"/>
      <c r="G1804" s="67"/>
      <c r="H1804" s="67"/>
      <c r="I1804" s="67"/>
      <c r="J1804" s="67"/>
      <c r="K1804" s="67"/>
    </row>
    <row r="1805" spans="1:11" x14ac:dyDescent="0.3">
      <c r="A1805" s="67"/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</row>
    <row r="1806" spans="1:11" x14ac:dyDescent="0.3">
      <c r="A1806" s="67"/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</row>
    <row r="1807" spans="1:11" x14ac:dyDescent="0.3">
      <c r="A1807" s="67"/>
      <c r="B1807" s="67"/>
      <c r="C1807" s="67"/>
      <c r="D1807" s="67"/>
      <c r="E1807" s="67"/>
      <c r="F1807" s="67"/>
      <c r="G1807" s="67"/>
      <c r="H1807" s="67"/>
      <c r="I1807" s="67"/>
      <c r="J1807" s="67"/>
      <c r="K1807" s="67"/>
    </row>
    <row r="1808" spans="1:11" x14ac:dyDescent="0.3">
      <c r="A1808" s="67"/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</row>
    <row r="1809" spans="1:11" x14ac:dyDescent="0.3">
      <c r="A1809" s="67"/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</row>
    <row r="1810" spans="1:11" x14ac:dyDescent="0.3">
      <c r="A1810" s="67"/>
      <c r="B1810" s="67"/>
      <c r="C1810" s="67"/>
      <c r="D1810" s="67"/>
      <c r="E1810" s="67"/>
      <c r="F1810" s="67"/>
      <c r="G1810" s="67"/>
      <c r="H1810" s="67"/>
      <c r="I1810" s="67"/>
      <c r="J1810" s="67"/>
      <c r="K1810" s="67"/>
    </row>
    <row r="1811" spans="1:11" x14ac:dyDescent="0.3">
      <c r="A1811" s="67"/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</row>
    <row r="1812" spans="1:11" x14ac:dyDescent="0.3">
      <c r="A1812" s="67"/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</row>
    <row r="1813" spans="1:11" x14ac:dyDescent="0.3">
      <c r="A1813" s="67"/>
      <c r="B1813" s="67"/>
      <c r="C1813" s="67"/>
      <c r="D1813" s="67"/>
      <c r="E1813" s="67"/>
      <c r="F1813" s="67"/>
      <c r="G1813" s="67"/>
      <c r="H1813" s="67"/>
      <c r="I1813" s="67"/>
      <c r="J1813" s="67"/>
      <c r="K1813" s="67"/>
    </row>
    <row r="1814" spans="1:11" x14ac:dyDescent="0.3">
      <c r="A1814" s="67"/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</row>
    <row r="1815" spans="1:11" x14ac:dyDescent="0.3">
      <c r="A1815" s="67"/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</row>
    <row r="1816" spans="1:11" x14ac:dyDescent="0.3">
      <c r="A1816" s="67"/>
      <c r="B1816" s="67"/>
      <c r="C1816" s="67"/>
      <c r="D1816" s="67"/>
      <c r="E1816" s="67"/>
      <c r="F1816" s="67"/>
      <c r="G1816" s="67"/>
      <c r="H1816" s="67"/>
      <c r="I1816" s="67"/>
      <c r="J1816" s="67"/>
      <c r="K1816" s="67"/>
    </row>
    <row r="1817" spans="1:11" x14ac:dyDescent="0.3">
      <c r="A1817" s="67"/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</row>
    <row r="1818" spans="1:11" x14ac:dyDescent="0.3">
      <c r="A1818" s="67"/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</row>
    <row r="1819" spans="1:11" x14ac:dyDescent="0.3">
      <c r="A1819" s="67"/>
      <c r="B1819" s="67"/>
      <c r="C1819" s="67"/>
      <c r="D1819" s="67"/>
      <c r="E1819" s="67"/>
      <c r="F1819" s="67"/>
      <c r="G1819" s="67"/>
      <c r="H1819" s="67"/>
      <c r="I1819" s="67"/>
      <c r="J1819" s="67"/>
      <c r="K1819" s="67"/>
    </row>
    <row r="1820" spans="1:11" x14ac:dyDescent="0.3">
      <c r="A1820" s="67"/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</row>
    <row r="1821" spans="1:11" x14ac:dyDescent="0.3">
      <c r="A1821" s="67"/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</row>
    <row r="1822" spans="1:11" x14ac:dyDescent="0.3">
      <c r="A1822" s="67"/>
      <c r="B1822" s="67"/>
      <c r="C1822" s="67"/>
      <c r="D1822" s="67"/>
      <c r="E1822" s="67"/>
      <c r="F1822" s="67"/>
      <c r="G1822" s="67"/>
      <c r="H1822" s="67"/>
      <c r="I1822" s="67"/>
      <c r="J1822" s="67"/>
      <c r="K1822" s="67"/>
    </row>
    <row r="1823" spans="1:11" x14ac:dyDescent="0.3">
      <c r="A1823" s="67"/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</row>
    <row r="1824" spans="1:11" x14ac:dyDescent="0.3">
      <c r="A1824" s="67"/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</row>
    <row r="1825" spans="1:11" x14ac:dyDescent="0.3">
      <c r="A1825" s="67"/>
      <c r="B1825" s="67"/>
      <c r="C1825" s="67"/>
      <c r="D1825" s="67"/>
      <c r="E1825" s="67"/>
      <c r="F1825" s="67"/>
      <c r="G1825" s="67"/>
      <c r="H1825" s="67"/>
      <c r="I1825" s="67"/>
      <c r="J1825" s="67"/>
      <c r="K1825" s="67"/>
    </row>
    <row r="1826" spans="1:11" x14ac:dyDescent="0.3">
      <c r="A1826" s="67"/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</row>
    <row r="1827" spans="1:11" x14ac:dyDescent="0.3">
      <c r="A1827" s="67"/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</row>
    <row r="1828" spans="1:11" x14ac:dyDescent="0.3">
      <c r="A1828" s="67"/>
      <c r="B1828" s="67"/>
      <c r="C1828" s="67"/>
      <c r="D1828" s="67"/>
      <c r="E1828" s="67"/>
      <c r="F1828" s="67"/>
      <c r="G1828" s="67"/>
      <c r="H1828" s="67"/>
      <c r="I1828" s="67"/>
      <c r="J1828" s="67"/>
      <c r="K1828" s="67"/>
    </row>
    <row r="1829" spans="1:11" x14ac:dyDescent="0.3">
      <c r="A1829" s="67"/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</row>
    <row r="1830" spans="1:11" x14ac:dyDescent="0.3">
      <c r="A1830" s="67"/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</row>
    <row r="1831" spans="1:11" x14ac:dyDescent="0.3">
      <c r="A1831" s="67"/>
      <c r="B1831" s="67"/>
      <c r="C1831" s="67"/>
      <c r="D1831" s="67"/>
      <c r="E1831" s="67"/>
      <c r="F1831" s="67"/>
      <c r="G1831" s="67"/>
      <c r="H1831" s="67"/>
      <c r="I1831" s="67"/>
      <c r="J1831" s="67"/>
      <c r="K1831" s="67"/>
    </row>
    <row r="1832" spans="1:11" x14ac:dyDescent="0.3">
      <c r="A1832" s="67"/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</row>
    <row r="1833" spans="1:11" x14ac:dyDescent="0.3">
      <c r="A1833" s="67"/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</row>
    <row r="1834" spans="1:11" x14ac:dyDescent="0.3">
      <c r="A1834" s="67"/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</row>
    <row r="1835" spans="1:11" x14ac:dyDescent="0.3">
      <c r="A1835" s="67"/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</row>
    <row r="1836" spans="1:11" x14ac:dyDescent="0.3">
      <c r="A1836" s="67"/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</row>
    <row r="1837" spans="1:11" x14ac:dyDescent="0.3">
      <c r="A1837" s="67"/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</row>
    <row r="1838" spans="1:11" x14ac:dyDescent="0.3">
      <c r="A1838" s="67"/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</row>
    <row r="1839" spans="1:11" x14ac:dyDescent="0.3">
      <c r="A1839" s="67"/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</row>
    <row r="1840" spans="1:11" x14ac:dyDescent="0.3">
      <c r="A1840" s="67"/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</row>
    <row r="1841" spans="1:11" x14ac:dyDescent="0.3">
      <c r="A1841" s="67"/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</row>
    <row r="1842" spans="1:11" x14ac:dyDescent="0.3">
      <c r="A1842" s="67"/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</row>
    <row r="1843" spans="1:11" x14ac:dyDescent="0.3">
      <c r="A1843" s="67"/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</row>
    <row r="1844" spans="1:11" x14ac:dyDescent="0.3">
      <c r="A1844" s="67"/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</row>
    <row r="1845" spans="1:11" x14ac:dyDescent="0.3">
      <c r="A1845" s="67"/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</row>
    <row r="1846" spans="1:11" x14ac:dyDescent="0.3">
      <c r="A1846" s="67"/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</row>
    <row r="1847" spans="1:11" x14ac:dyDescent="0.3">
      <c r="A1847" s="67"/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</row>
    <row r="1848" spans="1:11" x14ac:dyDescent="0.3">
      <c r="A1848" s="67"/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</row>
    <row r="1849" spans="1:11" x14ac:dyDescent="0.3">
      <c r="A1849" s="67"/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</row>
    <row r="1850" spans="1:11" x14ac:dyDescent="0.3">
      <c r="A1850" s="67"/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</row>
    <row r="1851" spans="1:11" x14ac:dyDescent="0.3">
      <c r="A1851" s="67"/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</row>
    <row r="1852" spans="1:11" x14ac:dyDescent="0.3">
      <c r="A1852" s="67"/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</row>
    <row r="1853" spans="1:11" x14ac:dyDescent="0.3">
      <c r="A1853" s="67"/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</row>
    <row r="1854" spans="1:11" x14ac:dyDescent="0.3">
      <c r="A1854" s="67"/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</row>
    <row r="1855" spans="1:11" x14ac:dyDescent="0.3">
      <c r="A1855" s="67"/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</row>
    <row r="1856" spans="1:11" x14ac:dyDescent="0.3">
      <c r="A1856" s="67"/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</row>
    <row r="1857" spans="1:11" x14ac:dyDescent="0.3">
      <c r="A1857" s="67"/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</row>
    <row r="1858" spans="1:11" x14ac:dyDescent="0.3">
      <c r="A1858" s="67"/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</row>
    <row r="1859" spans="1:11" x14ac:dyDescent="0.3">
      <c r="A1859" s="67"/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</row>
    <row r="1860" spans="1:11" x14ac:dyDescent="0.3">
      <c r="A1860" s="67"/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</row>
    <row r="1861" spans="1:11" x14ac:dyDescent="0.3">
      <c r="A1861" s="67"/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</row>
    <row r="1862" spans="1:11" x14ac:dyDescent="0.3">
      <c r="A1862" s="67"/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</row>
    <row r="1863" spans="1:11" x14ac:dyDescent="0.3">
      <c r="A1863" s="67"/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</row>
  </sheetData>
  <sheetProtection algorithmName="SHA-512" hashValue="mM6jpUSGMftiBdM0D93tPfF/idlAOLLSuYH8NrBVod2lbj2dFi5OY1d4o/cDrUacY5iWuPGtnMOOm6f7lzo6VA==" saltValue="H25bwAPhbn1h5PqHbBFWbg==" spinCount="100000" sheet="1" selectLockedCells="1"/>
  <mergeCells count="20">
    <mergeCell ref="D1:I1"/>
    <mergeCell ref="G6:H6"/>
    <mergeCell ref="I6:J6"/>
    <mergeCell ref="A8:K8"/>
    <mergeCell ref="A9:E9"/>
    <mergeCell ref="F9:F12"/>
    <mergeCell ref="G9:H10"/>
    <mergeCell ref="I9:J11"/>
    <mergeCell ref="K9:K11"/>
    <mergeCell ref="A10:E10"/>
    <mergeCell ref="I30:J30"/>
    <mergeCell ref="A12:E12"/>
    <mergeCell ref="I12:J12"/>
    <mergeCell ref="B31:E31"/>
    <mergeCell ref="B32:E32"/>
    <mergeCell ref="B16:C16"/>
    <mergeCell ref="I22:J22"/>
    <mergeCell ref="I24:J24"/>
    <mergeCell ref="I28:J28"/>
    <mergeCell ref="I29:J29"/>
  </mergeCells>
  <printOptions horizontalCentered="1"/>
  <pageMargins left="0.31496062992125984" right="0.31496062992125984" top="0.86614173228346458" bottom="0.35433070866141736" header="0.19685039370078741" footer="0.31496062992125984"/>
  <pageSetup paperSize="9" scale="78" orientation="landscape" r:id="rId1"/>
  <ignoredErrors>
    <ignoredError sqref="G22:G23 H22" formulaRange="1"/>
    <ignoredError sqref="H24:I24 I22 H23:I23 K22 K24" formulaRange="1" unlockedFormula="1"/>
    <ignoredError sqref="K25:K26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AC1652"/>
  <sheetViews>
    <sheetView showZeros="0" topLeftCell="A34" workbookViewId="0">
      <selection activeCell="L47" sqref="L47"/>
    </sheetView>
  </sheetViews>
  <sheetFormatPr baseColWidth="10" defaultColWidth="11.44140625" defaultRowHeight="15.6" x14ac:dyDescent="0.3"/>
  <cols>
    <col min="1" max="1" width="10.88671875" style="414"/>
    <col min="2" max="2" width="13.6640625" style="994" customWidth="1"/>
    <col min="3" max="3" width="22.5546875" style="994" customWidth="1"/>
    <col min="4" max="4" width="1.5546875" style="994" customWidth="1"/>
    <col min="5" max="5" width="5.88671875" style="1033" customWidth="1"/>
    <col min="6" max="6" width="13.5546875" style="994" customWidth="1"/>
    <col min="7" max="7" width="9.33203125" style="994" customWidth="1"/>
    <col min="8" max="8" width="9.88671875" style="994" customWidth="1"/>
    <col min="9" max="9" width="9.44140625" style="994" customWidth="1"/>
    <col min="10" max="10" width="9.33203125" style="994" customWidth="1"/>
    <col min="11" max="11" width="9.44140625" style="994" customWidth="1"/>
    <col min="12" max="12" width="14.109375" style="994" customWidth="1"/>
    <col min="13" max="13" width="9.6640625" style="994" customWidth="1"/>
    <col min="14" max="14" width="9.88671875" style="994" customWidth="1"/>
    <col min="15" max="15" width="14.6640625" style="994" customWidth="1"/>
    <col min="16" max="257" width="10.88671875" style="414"/>
    <col min="258" max="258" width="13.6640625" style="414" customWidth="1"/>
    <col min="259" max="259" width="22.5546875" style="414" customWidth="1"/>
    <col min="260" max="260" width="1.5546875" style="414" customWidth="1"/>
    <col min="261" max="261" width="5.88671875" style="414" customWidth="1"/>
    <col min="262" max="262" width="13.5546875" style="414" customWidth="1"/>
    <col min="263" max="263" width="9.33203125" style="414" customWidth="1"/>
    <col min="264" max="264" width="9.88671875" style="414" customWidth="1"/>
    <col min="265" max="265" width="9.44140625" style="414" customWidth="1"/>
    <col min="266" max="266" width="9.33203125" style="414" customWidth="1"/>
    <col min="267" max="267" width="9.44140625" style="414" customWidth="1"/>
    <col min="268" max="268" width="14.109375" style="414" customWidth="1"/>
    <col min="269" max="269" width="9.6640625" style="414" customWidth="1"/>
    <col min="270" max="270" width="9.88671875" style="414" customWidth="1"/>
    <col min="271" max="271" width="14.6640625" style="414" customWidth="1"/>
    <col min="272" max="513" width="10.88671875" style="414"/>
    <col min="514" max="514" width="13.6640625" style="414" customWidth="1"/>
    <col min="515" max="515" width="22.5546875" style="414" customWidth="1"/>
    <col min="516" max="516" width="1.5546875" style="414" customWidth="1"/>
    <col min="517" max="517" width="5.88671875" style="414" customWidth="1"/>
    <col min="518" max="518" width="13.5546875" style="414" customWidth="1"/>
    <col min="519" max="519" width="9.33203125" style="414" customWidth="1"/>
    <col min="520" max="520" width="9.88671875" style="414" customWidth="1"/>
    <col min="521" max="521" width="9.44140625" style="414" customWidth="1"/>
    <col min="522" max="522" width="9.33203125" style="414" customWidth="1"/>
    <col min="523" max="523" width="9.44140625" style="414" customWidth="1"/>
    <col min="524" max="524" width="14.109375" style="414" customWidth="1"/>
    <col min="525" max="525" width="9.6640625" style="414" customWidth="1"/>
    <col min="526" max="526" width="9.88671875" style="414" customWidth="1"/>
    <col min="527" max="527" width="14.6640625" style="414" customWidth="1"/>
    <col min="528" max="769" width="10.88671875" style="414"/>
    <col min="770" max="770" width="13.6640625" style="414" customWidth="1"/>
    <col min="771" max="771" width="22.5546875" style="414" customWidth="1"/>
    <col min="772" max="772" width="1.5546875" style="414" customWidth="1"/>
    <col min="773" max="773" width="5.88671875" style="414" customWidth="1"/>
    <col min="774" max="774" width="13.5546875" style="414" customWidth="1"/>
    <col min="775" max="775" width="9.33203125" style="414" customWidth="1"/>
    <col min="776" max="776" width="9.88671875" style="414" customWidth="1"/>
    <col min="777" max="777" width="9.44140625" style="414" customWidth="1"/>
    <col min="778" max="778" width="9.33203125" style="414" customWidth="1"/>
    <col min="779" max="779" width="9.44140625" style="414" customWidth="1"/>
    <col min="780" max="780" width="14.109375" style="414" customWidth="1"/>
    <col min="781" max="781" width="9.6640625" style="414" customWidth="1"/>
    <col min="782" max="782" width="9.88671875" style="414" customWidth="1"/>
    <col min="783" max="783" width="14.6640625" style="414" customWidth="1"/>
    <col min="784" max="1025" width="10.88671875" style="414"/>
    <col min="1026" max="1026" width="13.6640625" style="414" customWidth="1"/>
    <col min="1027" max="1027" width="22.5546875" style="414" customWidth="1"/>
    <col min="1028" max="1028" width="1.5546875" style="414" customWidth="1"/>
    <col min="1029" max="1029" width="5.88671875" style="414" customWidth="1"/>
    <col min="1030" max="1030" width="13.5546875" style="414" customWidth="1"/>
    <col min="1031" max="1031" width="9.33203125" style="414" customWidth="1"/>
    <col min="1032" max="1032" width="9.88671875" style="414" customWidth="1"/>
    <col min="1033" max="1033" width="9.44140625" style="414" customWidth="1"/>
    <col min="1034" max="1034" width="9.33203125" style="414" customWidth="1"/>
    <col min="1035" max="1035" width="9.44140625" style="414" customWidth="1"/>
    <col min="1036" max="1036" width="14.109375" style="414" customWidth="1"/>
    <col min="1037" max="1037" width="9.6640625" style="414" customWidth="1"/>
    <col min="1038" max="1038" width="9.88671875" style="414" customWidth="1"/>
    <col min="1039" max="1039" width="14.6640625" style="414" customWidth="1"/>
    <col min="1040" max="1281" width="10.88671875" style="414"/>
    <col min="1282" max="1282" width="13.6640625" style="414" customWidth="1"/>
    <col min="1283" max="1283" width="22.5546875" style="414" customWidth="1"/>
    <col min="1284" max="1284" width="1.5546875" style="414" customWidth="1"/>
    <col min="1285" max="1285" width="5.88671875" style="414" customWidth="1"/>
    <col min="1286" max="1286" width="13.5546875" style="414" customWidth="1"/>
    <col min="1287" max="1287" width="9.33203125" style="414" customWidth="1"/>
    <col min="1288" max="1288" width="9.88671875" style="414" customWidth="1"/>
    <col min="1289" max="1289" width="9.44140625" style="414" customWidth="1"/>
    <col min="1290" max="1290" width="9.33203125" style="414" customWidth="1"/>
    <col min="1291" max="1291" width="9.44140625" style="414" customWidth="1"/>
    <col min="1292" max="1292" width="14.109375" style="414" customWidth="1"/>
    <col min="1293" max="1293" width="9.6640625" style="414" customWidth="1"/>
    <col min="1294" max="1294" width="9.88671875" style="414" customWidth="1"/>
    <col min="1295" max="1295" width="14.6640625" style="414" customWidth="1"/>
    <col min="1296" max="1537" width="10.88671875" style="414"/>
    <col min="1538" max="1538" width="13.6640625" style="414" customWidth="1"/>
    <col min="1539" max="1539" width="22.5546875" style="414" customWidth="1"/>
    <col min="1540" max="1540" width="1.5546875" style="414" customWidth="1"/>
    <col min="1541" max="1541" width="5.88671875" style="414" customWidth="1"/>
    <col min="1542" max="1542" width="13.5546875" style="414" customWidth="1"/>
    <col min="1543" max="1543" width="9.33203125" style="414" customWidth="1"/>
    <col min="1544" max="1544" width="9.88671875" style="414" customWidth="1"/>
    <col min="1545" max="1545" width="9.44140625" style="414" customWidth="1"/>
    <col min="1546" max="1546" width="9.33203125" style="414" customWidth="1"/>
    <col min="1547" max="1547" width="9.44140625" style="414" customWidth="1"/>
    <col min="1548" max="1548" width="14.109375" style="414" customWidth="1"/>
    <col min="1549" max="1549" width="9.6640625" style="414" customWidth="1"/>
    <col min="1550" max="1550" width="9.88671875" style="414" customWidth="1"/>
    <col min="1551" max="1551" width="14.6640625" style="414" customWidth="1"/>
    <col min="1552" max="1793" width="10.88671875" style="414"/>
    <col min="1794" max="1794" width="13.6640625" style="414" customWidth="1"/>
    <col min="1795" max="1795" width="22.5546875" style="414" customWidth="1"/>
    <col min="1796" max="1796" width="1.5546875" style="414" customWidth="1"/>
    <col min="1797" max="1797" width="5.88671875" style="414" customWidth="1"/>
    <col min="1798" max="1798" width="13.5546875" style="414" customWidth="1"/>
    <col min="1799" max="1799" width="9.33203125" style="414" customWidth="1"/>
    <col min="1800" max="1800" width="9.88671875" style="414" customWidth="1"/>
    <col min="1801" max="1801" width="9.44140625" style="414" customWidth="1"/>
    <col min="1802" max="1802" width="9.33203125" style="414" customWidth="1"/>
    <col min="1803" max="1803" width="9.44140625" style="414" customWidth="1"/>
    <col min="1804" max="1804" width="14.109375" style="414" customWidth="1"/>
    <col min="1805" max="1805" width="9.6640625" style="414" customWidth="1"/>
    <col min="1806" max="1806" width="9.88671875" style="414" customWidth="1"/>
    <col min="1807" max="1807" width="14.6640625" style="414" customWidth="1"/>
    <col min="1808" max="2049" width="10.88671875" style="414"/>
    <col min="2050" max="2050" width="13.6640625" style="414" customWidth="1"/>
    <col min="2051" max="2051" width="22.5546875" style="414" customWidth="1"/>
    <col min="2052" max="2052" width="1.5546875" style="414" customWidth="1"/>
    <col min="2053" max="2053" width="5.88671875" style="414" customWidth="1"/>
    <col min="2054" max="2054" width="13.5546875" style="414" customWidth="1"/>
    <col min="2055" max="2055" width="9.33203125" style="414" customWidth="1"/>
    <col min="2056" max="2056" width="9.88671875" style="414" customWidth="1"/>
    <col min="2057" max="2057" width="9.44140625" style="414" customWidth="1"/>
    <col min="2058" max="2058" width="9.33203125" style="414" customWidth="1"/>
    <col min="2059" max="2059" width="9.44140625" style="414" customWidth="1"/>
    <col min="2060" max="2060" width="14.109375" style="414" customWidth="1"/>
    <col min="2061" max="2061" width="9.6640625" style="414" customWidth="1"/>
    <col min="2062" max="2062" width="9.88671875" style="414" customWidth="1"/>
    <col min="2063" max="2063" width="14.6640625" style="414" customWidth="1"/>
    <col min="2064" max="2305" width="10.88671875" style="414"/>
    <col min="2306" max="2306" width="13.6640625" style="414" customWidth="1"/>
    <col min="2307" max="2307" width="22.5546875" style="414" customWidth="1"/>
    <col min="2308" max="2308" width="1.5546875" style="414" customWidth="1"/>
    <col min="2309" max="2309" width="5.88671875" style="414" customWidth="1"/>
    <col min="2310" max="2310" width="13.5546875" style="414" customWidth="1"/>
    <col min="2311" max="2311" width="9.33203125" style="414" customWidth="1"/>
    <col min="2312" max="2312" width="9.88671875" style="414" customWidth="1"/>
    <col min="2313" max="2313" width="9.44140625" style="414" customWidth="1"/>
    <col min="2314" max="2314" width="9.33203125" style="414" customWidth="1"/>
    <col min="2315" max="2315" width="9.44140625" style="414" customWidth="1"/>
    <col min="2316" max="2316" width="14.109375" style="414" customWidth="1"/>
    <col min="2317" max="2317" width="9.6640625" style="414" customWidth="1"/>
    <col min="2318" max="2318" width="9.88671875" style="414" customWidth="1"/>
    <col min="2319" max="2319" width="14.6640625" style="414" customWidth="1"/>
    <col min="2320" max="2561" width="10.88671875" style="414"/>
    <col min="2562" max="2562" width="13.6640625" style="414" customWidth="1"/>
    <col min="2563" max="2563" width="22.5546875" style="414" customWidth="1"/>
    <col min="2564" max="2564" width="1.5546875" style="414" customWidth="1"/>
    <col min="2565" max="2565" width="5.88671875" style="414" customWidth="1"/>
    <col min="2566" max="2566" width="13.5546875" style="414" customWidth="1"/>
    <col min="2567" max="2567" width="9.33203125" style="414" customWidth="1"/>
    <col min="2568" max="2568" width="9.88671875" style="414" customWidth="1"/>
    <col min="2569" max="2569" width="9.44140625" style="414" customWidth="1"/>
    <col min="2570" max="2570" width="9.33203125" style="414" customWidth="1"/>
    <col min="2571" max="2571" width="9.44140625" style="414" customWidth="1"/>
    <col min="2572" max="2572" width="14.109375" style="414" customWidth="1"/>
    <col min="2573" max="2573" width="9.6640625" style="414" customWidth="1"/>
    <col min="2574" max="2574" width="9.88671875" style="414" customWidth="1"/>
    <col min="2575" max="2575" width="14.6640625" style="414" customWidth="1"/>
    <col min="2576" max="2817" width="10.88671875" style="414"/>
    <col min="2818" max="2818" width="13.6640625" style="414" customWidth="1"/>
    <col min="2819" max="2819" width="22.5546875" style="414" customWidth="1"/>
    <col min="2820" max="2820" width="1.5546875" style="414" customWidth="1"/>
    <col min="2821" max="2821" width="5.88671875" style="414" customWidth="1"/>
    <col min="2822" max="2822" width="13.5546875" style="414" customWidth="1"/>
    <col min="2823" max="2823" width="9.33203125" style="414" customWidth="1"/>
    <col min="2824" max="2824" width="9.88671875" style="414" customWidth="1"/>
    <col min="2825" max="2825" width="9.44140625" style="414" customWidth="1"/>
    <col min="2826" max="2826" width="9.33203125" style="414" customWidth="1"/>
    <col min="2827" max="2827" width="9.44140625" style="414" customWidth="1"/>
    <col min="2828" max="2828" width="14.109375" style="414" customWidth="1"/>
    <col min="2829" max="2829" width="9.6640625" style="414" customWidth="1"/>
    <col min="2830" max="2830" width="9.88671875" style="414" customWidth="1"/>
    <col min="2831" max="2831" width="14.6640625" style="414" customWidth="1"/>
    <col min="2832" max="3073" width="10.88671875" style="414"/>
    <col min="3074" max="3074" width="13.6640625" style="414" customWidth="1"/>
    <col min="3075" max="3075" width="22.5546875" style="414" customWidth="1"/>
    <col min="3076" max="3076" width="1.5546875" style="414" customWidth="1"/>
    <col min="3077" max="3077" width="5.88671875" style="414" customWidth="1"/>
    <col min="3078" max="3078" width="13.5546875" style="414" customWidth="1"/>
    <col min="3079" max="3079" width="9.33203125" style="414" customWidth="1"/>
    <col min="3080" max="3080" width="9.88671875" style="414" customWidth="1"/>
    <col min="3081" max="3081" width="9.44140625" style="414" customWidth="1"/>
    <col min="3082" max="3082" width="9.33203125" style="414" customWidth="1"/>
    <col min="3083" max="3083" width="9.44140625" style="414" customWidth="1"/>
    <col min="3084" max="3084" width="14.109375" style="414" customWidth="1"/>
    <col min="3085" max="3085" width="9.6640625" style="414" customWidth="1"/>
    <col min="3086" max="3086" width="9.88671875" style="414" customWidth="1"/>
    <col min="3087" max="3087" width="14.6640625" style="414" customWidth="1"/>
    <col min="3088" max="3329" width="10.88671875" style="414"/>
    <col min="3330" max="3330" width="13.6640625" style="414" customWidth="1"/>
    <col min="3331" max="3331" width="22.5546875" style="414" customWidth="1"/>
    <col min="3332" max="3332" width="1.5546875" style="414" customWidth="1"/>
    <col min="3333" max="3333" width="5.88671875" style="414" customWidth="1"/>
    <col min="3334" max="3334" width="13.5546875" style="414" customWidth="1"/>
    <col min="3335" max="3335" width="9.33203125" style="414" customWidth="1"/>
    <col min="3336" max="3336" width="9.88671875" style="414" customWidth="1"/>
    <col min="3337" max="3337" width="9.44140625" style="414" customWidth="1"/>
    <col min="3338" max="3338" width="9.33203125" style="414" customWidth="1"/>
    <col min="3339" max="3339" width="9.44140625" style="414" customWidth="1"/>
    <col min="3340" max="3340" width="14.109375" style="414" customWidth="1"/>
    <col min="3341" max="3341" width="9.6640625" style="414" customWidth="1"/>
    <col min="3342" max="3342" width="9.88671875" style="414" customWidth="1"/>
    <col min="3343" max="3343" width="14.6640625" style="414" customWidth="1"/>
    <col min="3344" max="3585" width="10.88671875" style="414"/>
    <col min="3586" max="3586" width="13.6640625" style="414" customWidth="1"/>
    <col min="3587" max="3587" width="22.5546875" style="414" customWidth="1"/>
    <col min="3588" max="3588" width="1.5546875" style="414" customWidth="1"/>
    <col min="3589" max="3589" width="5.88671875" style="414" customWidth="1"/>
    <col min="3590" max="3590" width="13.5546875" style="414" customWidth="1"/>
    <col min="3591" max="3591" width="9.33203125" style="414" customWidth="1"/>
    <col min="3592" max="3592" width="9.88671875" style="414" customWidth="1"/>
    <col min="3593" max="3593" width="9.44140625" style="414" customWidth="1"/>
    <col min="3594" max="3594" width="9.33203125" style="414" customWidth="1"/>
    <col min="3595" max="3595" width="9.44140625" style="414" customWidth="1"/>
    <col min="3596" max="3596" width="14.109375" style="414" customWidth="1"/>
    <col min="3597" max="3597" width="9.6640625" style="414" customWidth="1"/>
    <col min="3598" max="3598" width="9.88671875" style="414" customWidth="1"/>
    <col min="3599" max="3599" width="14.6640625" style="414" customWidth="1"/>
    <col min="3600" max="3841" width="10.88671875" style="414"/>
    <col min="3842" max="3842" width="13.6640625" style="414" customWidth="1"/>
    <col min="3843" max="3843" width="22.5546875" style="414" customWidth="1"/>
    <col min="3844" max="3844" width="1.5546875" style="414" customWidth="1"/>
    <col min="3845" max="3845" width="5.88671875" style="414" customWidth="1"/>
    <col min="3846" max="3846" width="13.5546875" style="414" customWidth="1"/>
    <col min="3847" max="3847" width="9.33203125" style="414" customWidth="1"/>
    <col min="3848" max="3848" width="9.88671875" style="414" customWidth="1"/>
    <col min="3849" max="3849" width="9.44140625" style="414" customWidth="1"/>
    <col min="3850" max="3850" width="9.33203125" style="414" customWidth="1"/>
    <col min="3851" max="3851" width="9.44140625" style="414" customWidth="1"/>
    <col min="3852" max="3852" width="14.109375" style="414" customWidth="1"/>
    <col min="3853" max="3853" width="9.6640625" style="414" customWidth="1"/>
    <col min="3854" max="3854" width="9.88671875" style="414" customWidth="1"/>
    <col min="3855" max="3855" width="14.6640625" style="414" customWidth="1"/>
    <col min="3856" max="4097" width="10.88671875" style="414"/>
    <col min="4098" max="4098" width="13.6640625" style="414" customWidth="1"/>
    <col min="4099" max="4099" width="22.5546875" style="414" customWidth="1"/>
    <col min="4100" max="4100" width="1.5546875" style="414" customWidth="1"/>
    <col min="4101" max="4101" width="5.88671875" style="414" customWidth="1"/>
    <col min="4102" max="4102" width="13.5546875" style="414" customWidth="1"/>
    <col min="4103" max="4103" width="9.33203125" style="414" customWidth="1"/>
    <col min="4104" max="4104" width="9.88671875" style="414" customWidth="1"/>
    <col min="4105" max="4105" width="9.44140625" style="414" customWidth="1"/>
    <col min="4106" max="4106" width="9.33203125" style="414" customWidth="1"/>
    <col min="4107" max="4107" width="9.44140625" style="414" customWidth="1"/>
    <col min="4108" max="4108" width="14.109375" style="414" customWidth="1"/>
    <col min="4109" max="4109" width="9.6640625" style="414" customWidth="1"/>
    <col min="4110" max="4110" width="9.88671875" style="414" customWidth="1"/>
    <col min="4111" max="4111" width="14.6640625" style="414" customWidth="1"/>
    <col min="4112" max="4353" width="10.88671875" style="414"/>
    <col min="4354" max="4354" width="13.6640625" style="414" customWidth="1"/>
    <col min="4355" max="4355" width="22.5546875" style="414" customWidth="1"/>
    <col min="4356" max="4356" width="1.5546875" style="414" customWidth="1"/>
    <col min="4357" max="4357" width="5.88671875" style="414" customWidth="1"/>
    <col min="4358" max="4358" width="13.5546875" style="414" customWidth="1"/>
    <col min="4359" max="4359" width="9.33203125" style="414" customWidth="1"/>
    <col min="4360" max="4360" width="9.88671875" style="414" customWidth="1"/>
    <col min="4361" max="4361" width="9.44140625" style="414" customWidth="1"/>
    <col min="4362" max="4362" width="9.33203125" style="414" customWidth="1"/>
    <col min="4363" max="4363" width="9.44140625" style="414" customWidth="1"/>
    <col min="4364" max="4364" width="14.109375" style="414" customWidth="1"/>
    <col min="4365" max="4365" width="9.6640625" style="414" customWidth="1"/>
    <col min="4366" max="4366" width="9.88671875" style="414" customWidth="1"/>
    <col min="4367" max="4367" width="14.6640625" style="414" customWidth="1"/>
    <col min="4368" max="4609" width="10.88671875" style="414"/>
    <col min="4610" max="4610" width="13.6640625" style="414" customWidth="1"/>
    <col min="4611" max="4611" width="22.5546875" style="414" customWidth="1"/>
    <col min="4612" max="4612" width="1.5546875" style="414" customWidth="1"/>
    <col min="4613" max="4613" width="5.88671875" style="414" customWidth="1"/>
    <col min="4614" max="4614" width="13.5546875" style="414" customWidth="1"/>
    <col min="4615" max="4615" width="9.33203125" style="414" customWidth="1"/>
    <col min="4616" max="4616" width="9.88671875" style="414" customWidth="1"/>
    <col min="4617" max="4617" width="9.44140625" style="414" customWidth="1"/>
    <col min="4618" max="4618" width="9.33203125" style="414" customWidth="1"/>
    <col min="4619" max="4619" width="9.44140625" style="414" customWidth="1"/>
    <col min="4620" max="4620" width="14.109375" style="414" customWidth="1"/>
    <col min="4621" max="4621" width="9.6640625" style="414" customWidth="1"/>
    <col min="4622" max="4622" width="9.88671875" style="414" customWidth="1"/>
    <col min="4623" max="4623" width="14.6640625" style="414" customWidth="1"/>
    <col min="4624" max="4865" width="10.88671875" style="414"/>
    <col min="4866" max="4866" width="13.6640625" style="414" customWidth="1"/>
    <col min="4867" max="4867" width="22.5546875" style="414" customWidth="1"/>
    <col min="4868" max="4868" width="1.5546875" style="414" customWidth="1"/>
    <col min="4869" max="4869" width="5.88671875" style="414" customWidth="1"/>
    <col min="4870" max="4870" width="13.5546875" style="414" customWidth="1"/>
    <col min="4871" max="4871" width="9.33203125" style="414" customWidth="1"/>
    <col min="4872" max="4872" width="9.88671875" style="414" customWidth="1"/>
    <col min="4873" max="4873" width="9.44140625" style="414" customWidth="1"/>
    <col min="4874" max="4874" width="9.33203125" style="414" customWidth="1"/>
    <col min="4875" max="4875" width="9.44140625" style="414" customWidth="1"/>
    <col min="4876" max="4876" width="14.109375" style="414" customWidth="1"/>
    <col min="4877" max="4877" width="9.6640625" style="414" customWidth="1"/>
    <col min="4878" max="4878" width="9.88671875" style="414" customWidth="1"/>
    <col min="4879" max="4879" width="14.6640625" style="414" customWidth="1"/>
    <col min="4880" max="5121" width="10.88671875" style="414"/>
    <col min="5122" max="5122" width="13.6640625" style="414" customWidth="1"/>
    <col min="5123" max="5123" width="22.5546875" style="414" customWidth="1"/>
    <col min="5124" max="5124" width="1.5546875" style="414" customWidth="1"/>
    <col min="5125" max="5125" width="5.88671875" style="414" customWidth="1"/>
    <col min="5126" max="5126" width="13.5546875" style="414" customWidth="1"/>
    <col min="5127" max="5127" width="9.33203125" style="414" customWidth="1"/>
    <col min="5128" max="5128" width="9.88671875" style="414" customWidth="1"/>
    <col min="5129" max="5129" width="9.44140625" style="414" customWidth="1"/>
    <col min="5130" max="5130" width="9.33203125" style="414" customWidth="1"/>
    <col min="5131" max="5131" width="9.44140625" style="414" customWidth="1"/>
    <col min="5132" max="5132" width="14.109375" style="414" customWidth="1"/>
    <col min="5133" max="5133" width="9.6640625" style="414" customWidth="1"/>
    <col min="5134" max="5134" width="9.88671875" style="414" customWidth="1"/>
    <col min="5135" max="5135" width="14.6640625" style="414" customWidth="1"/>
    <col min="5136" max="5377" width="10.88671875" style="414"/>
    <col min="5378" max="5378" width="13.6640625" style="414" customWidth="1"/>
    <col min="5379" max="5379" width="22.5546875" style="414" customWidth="1"/>
    <col min="5380" max="5380" width="1.5546875" style="414" customWidth="1"/>
    <col min="5381" max="5381" width="5.88671875" style="414" customWidth="1"/>
    <col min="5382" max="5382" width="13.5546875" style="414" customWidth="1"/>
    <col min="5383" max="5383" width="9.33203125" style="414" customWidth="1"/>
    <col min="5384" max="5384" width="9.88671875" style="414" customWidth="1"/>
    <col min="5385" max="5385" width="9.44140625" style="414" customWidth="1"/>
    <col min="5386" max="5386" width="9.33203125" style="414" customWidth="1"/>
    <col min="5387" max="5387" width="9.44140625" style="414" customWidth="1"/>
    <col min="5388" max="5388" width="14.109375" style="414" customWidth="1"/>
    <col min="5389" max="5389" width="9.6640625" style="414" customWidth="1"/>
    <col min="5390" max="5390" width="9.88671875" style="414" customWidth="1"/>
    <col min="5391" max="5391" width="14.6640625" style="414" customWidth="1"/>
    <col min="5392" max="5633" width="10.88671875" style="414"/>
    <col min="5634" max="5634" width="13.6640625" style="414" customWidth="1"/>
    <col min="5635" max="5635" width="22.5546875" style="414" customWidth="1"/>
    <col min="5636" max="5636" width="1.5546875" style="414" customWidth="1"/>
    <col min="5637" max="5637" width="5.88671875" style="414" customWidth="1"/>
    <col min="5638" max="5638" width="13.5546875" style="414" customWidth="1"/>
    <col min="5639" max="5639" width="9.33203125" style="414" customWidth="1"/>
    <col min="5640" max="5640" width="9.88671875" style="414" customWidth="1"/>
    <col min="5641" max="5641" width="9.44140625" style="414" customWidth="1"/>
    <col min="5642" max="5642" width="9.33203125" style="414" customWidth="1"/>
    <col min="5643" max="5643" width="9.44140625" style="414" customWidth="1"/>
    <col min="5644" max="5644" width="14.109375" style="414" customWidth="1"/>
    <col min="5645" max="5645" width="9.6640625" style="414" customWidth="1"/>
    <col min="5646" max="5646" width="9.88671875" style="414" customWidth="1"/>
    <col min="5647" max="5647" width="14.6640625" style="414" customWidth="1"/>
    <col min="5648" max="5889" width="10.88671875" style="414"/>
    <col min="5890" max="5890" width="13.6640625" style="414" customWidth="1"/>
    <col min="5891" max="5891" width="22.5546875" style="414" customWidth="1"/>
    <col min="5892" max="5892" width="1.5546875" style="414" customWidth="1"/>
    <col min="5893" max="5893" width="5.88671875" style="414" customWidth="1"/>
    <col min="5894" max="5894" width="13.5546875" style="414" customWidth="1"/>
    <col min="5895" max="5895" width="9.33203125" style="414" customWidth="1"/>
    <col min="5896" max="5896" width="9.88671875" style="414" customWidth="1"/>
    <col min="5897" max="5897" width="9.44140625" style="414" customWidth="1"/>
    <col min="5898" max="5898" width="9.33203125" style="414" customWidth="1"/>
    <col min="5899" max="5899" width="9.44140625" style="414" customWidth="1"/>
    <col min="5900" max="5900" width="14.109375" style="414" customWidth="1"/>
    <col min="5901" max="5901" width="9.6640625" style="414" customWidth="1"/>
    <col min="5902" max="5902" width="9.88671875" style="414" customWidth="1"/>
    <col min="5903" max="5903" width="14.6640625" style="414" customWidth="1"/>
    <col min="5904" max="6145" width="10.88671875" style="414"/>
    <col min="6146" max="6146" width="13.6640625" style="414" customWidth="1"/>
    <col min="6147" max="6147" width="22.5546875" style="414" customWidth="1"/>
    <col min="6148" max="6148" width="1.5546875" style="414" customWidth="1"/>
    <col min="6149" max="6149" width="5.88671875" style="414" customWidth="1"/>
    <col min="6150" max="6150" width="13.5546875" style="414" customWidth="1"/>
    <col min="6151" max="6151" width="9.33203125" style="414" customWidth="1"/>
    <col min="6152" max="6152" width="9.88671875" style="414" customWidth="1"/>
    <col min="6153" max="6153" width="9.44140625" style="414" customWidth="1"/>
    <col min="6154" max="6154" width="9.33203125" style="414" customWidth="1"/>
    <col min="6155" max="6155" width="9.44140625" style="414" customWidth="1"/>
    <col min="6156" max="6156" width="14.109375" style="414" customWidth="1"/>
    <col min="6157" max="6157" width="9.6640625" style="414" customWidth="1"/>
    <col min="6158" max="6158" width="9.88671875" style="414" customWidth="1"/>
    <col min="6159" max="6159" width="14.6640625" style="414" customWidth="1"/>
    <col min="6160" max="6401" width="10.88671875" style="414"/>
    <col min="6402" max="6402" width="13.6640625" style="414" customWidth="1"/>
    <col min="6403" max="6403" width="22.5546875" style="414" customWidth="1"/>
    <col min="6404" max="6404" width="1.5546875" style="414" customWidth="1"/>
    <col min="6405" max="6405" width="5.88671875" style="414" customWidth="1"/>
    <col min="6406" max="6406" width="13.5546875" style="414" customWidth="1"/>
    <col min="6407" max="6407" width="9.33203125" style="414" customWidth="1"/>
    <col min="6408" max="6408" width="9.88671875" style="414" customWidth="1"/>
    <col min="6409" max="6409" width="9.44140625" style="414" customWidth="1"/>
    <col min="6410" max="6410" width="9.33203125" style="414" customWidth="1"/>
    <col min="6411" max="6411" width="9.44140625" style="414" customWidth="1"/>
    <col min="6412" max="6412" width="14.109375" style="414" customWidth="1"/>
    <col min="6413" max="6413" width="9.6640625" style="414" customWidth="1"/>
    <col min="6414" max="6414" width="9.88671875" style="414" customWidth="1"/>
    <col min="6415" max="6415" width="14.6640625" style="414" customWidth="1"/>
    <col min="6416" max="6657" width="10.88671875" style="414"/>
    <col min="6658" max="6658" width="13.6640625" style="414" customWidth="1"/>
    <col min="6659" max="6659" width="22.5546875" style="414" customWidth="1"/>
    <col min="6660" max="6660" width="1.5546875" style="414" customWidth="1"/>
    <col min="6661" max="6661" width="5.88671875" style="414" customWidth="1"/>
    <col min="6662" max="6662" width="13.5546875" style="414" customWidth="1"/>
    <col min="6663" max="6663" width="9.33203125" style="414" customWidth="1"/>
    <col min="6664" max="6664" width="9.88671875" style="414" customWidth="1"/>
    <col min="6665" max="6665" width="9.44140625" style="414" customWidth="1"/>
    <col min="6666" max="6666" width="9.33203125" style="414" customWidth="1"/>
    <col min="6667" max="6667" width="9.44140625" style="414" customWidth="1"/>
    <col min="6668" max="6668" width="14.109375" style="414" customWidth="1"/>
    <col min="6669" max="6669" width="9.6640625" style="414" customWidth="1"/>
    <col min="6670" max="6670" width="9.88671875" style="414" customWidth="1"/>
    <col min="6671" max="6671" width="14.6640625" style="414" customWidth="1"/>
    <col min="6672" max="6913" width="10.88671875" style="414"/>
    <col min="6914" max="6914" width="13.6640625" style="414" customWidth="1"/>
    <col min="6915" max="6915" width="22.5546875" style="414" customWidth="1"/>
    <col min="6916" max="6916" width="1.5546875" style="414" customWidth="1"/>
    <col min="6917" max="6917" width="5.88671875" style="414" customWidth="1"/>
    <col min="6918" max="6918" width="13.5546875" style="414" customWidth="1"/>
    <col min="6919" max="6919" width="9.33203125" style="414" customWidth="1"/>
    <col min="6920" max="6920" width="9.88671875" style="414" customWidth="1"/>
    <col min="6921" max="6921" width="9.44140625" style="414" customWidth="1"/>
    <col min="6922" max="6922" width="9.33203125" style="414" customWidth="1"/>
    <col min="6923" max="6923" width="9.44140625" style="414" customWidth="1"/>
    <col min="6924" max="6924" width="14.109375" style="414" customWidth="1"/>
    <col min="6925" max="6925" width="9.6640625" style="414" customWidth="1"/>
    <col min="6926" max="6926" width="9.88671875" style="414" customWidth="1"/>
    <col min="6927" max="6927" width="14.6640625" style="414" customWidth="1"/>
    <col min="6928" max="7169" width="10.88671875" style="414"/>
    <col min="7170" max="7170" width="13.6640625" style="414" customWidth="1"/>
    <col min="7171" max="7171" width="22.5546875" style="414" customWidth="1"/>
    <col min="7172" max="7172" width="1.5546875" style="414" customWidth="1"/>
    <col min="7173" max="7173" width="5.88671875" style="414" customWidth="1"/>
    <col min="7174" max="7174" width="13.5546875" style="414" customWidth="1"/>
    <col min="7175" max="7175" width="9.33203125" style="414" customWidth="1"/>
    <col min="7176" max="7176" width="9.88671875" style="414" customWidth="1"/>
    <col min="7177" max="7177" width="9.44140625" style="414" customWidth="1"/>
    <col min="7178" max="7178" width="9.33203125" style="414" customWidth="1"/>
    <col min="7179" max="7179" width="9.44140625" style="414" customWidth="1"/>
    <col min="7180" max="7180" width="14.109375" style="414" customWidth="1"/>
    <col min="7181" max="7181" width="9.6640625" style="414" customWidth="1"/>
    <col min="7182" max="7182" width="9.88671875" style="414" customWidth="1"/>
    <col min="7183" max="7183" width="14.6640625" style="414" customWidth="1"/>
    <col min="7184" max="7425" width="10.88671875" style="414"/>
    <col min="7426" max="7426" width="13.6640625" style="414" customWidth="1"/>
    <col min="7427" max="7427" width="22.5546875" style="414" customWidth="1"/>
    <col min="7428" max="7428" width="1.5546875" style="414" customWidth="1"/>
    <col min="7429" max="7429" width="5.88671875" style="414" customWidth="1"/>
    <col min="7430" max="7430" width="13.5546875" style="414" customWidth="1"/>
    <col min="7431" max="7431" width="9.33203125" style="414" customWidth="1"/>
    <col min="7432" max="7432" width="9.88671875" style="414" customWidth="1"/>
    <col min="7433" max="7433" width="9.44140625" style="414" customWidth="1"/>
    <col min="7434" max="7434" width="9.33203125" style="414" customWidth="1"/>
    <col min="7435" max="7435" width="9.44140625" style="414" customWidth="1"/>
    <col min="7436" max="7436" width="14.109375" style="414" customWidth="1"/>
    <col min="7437" max="7437" width="9.6640625" style="414" customWidth="1"/>
    <col min="7438" max="7438" width="9.88671875" style="414" customWidth="1"/>
    <col min="7439" max="7439" width="14.6640625" style="414" customWidth="1"/>
    <col min="7440" max="7681" width="10.88671875" style="414"/>
    <col min="7682" max="7682" width="13.6640625" style="414" customWidth="1"/>
    <col min="7683" max="7683" width="22.5546875" style="414" customWidth="1"/>
    <col min="7684" max="7684" width="1.5546875" style="414" customWidth="1"/>
    <col min="7685" max="7685" width="5.88671875" style="414" customWidth="1"/>
    <col min="7686" max="7686" width="13.5546875" style="414" customWidth="1"/>
    <col min="7687" max="7687" width="9.33203125" style="414" customWidth="1"/>
    <col min="7688" max="7688" width="9.88671875" style="414" customWidth="1"/>
    <col min="7689" max="7689" width="9.44140625" style="414" customWidth="1"/>
    <col min="7690" max="7690" width="9.33203125" style="414" customWidth="1"/>
    <col min="7691" max="7691" width="9.44140625" style="414" customWidth="1"/>
    <col min="7692" max="7692" width="14.109375" style="414" customWidth="1"/>
    <col min="7693" max="7693" width="9.6640625" style="414" customWidth="1"/>
    <col min="7694" max="7694" width="9.88671875" style="414" customWidth="1"/>
    <col min="7695" max="7695" width="14.6640625" style="414" customWidth="1"/>
    <col min="7696" max="7937" width="10.88671875" style="414"/>
    <col min="7938" max="7938" width="13.6640625" style="414" customWidth="1"/>
    <col min="7939" max="7939" width="22.5546875" style="414" customWidth="1"/>
    <col min="7940" max="7940" width="1.5546875" style="414" customWidth="1"/>
    <col min="7941" max="7941" width="5.88671875" style="414" customWidth="1"/>
    <col min="7942" max="7942" width="13.5546875" style="414" customWidth="1"/>
    <col min="7943" max="7943" width="9.33203125" style="414" customWidth="1"/>
    <col min="7944" max="7944" width="9.88671875" style="414" customWidth="1"/>
    <col min="7945" max="7945" width="9.44140625" style="414" customWidth="1"/>
    <col min="7946" max="7946" width="9.33203125" style="414" customWidth="1"/>
    <col min="7947" max="7947" width="9.44140625" style="414" customWidth="1"/>
    <col min="7948" max="7948" width="14.109375" style="414" customWidth="1"/>
    <col min="7949" max="7949" width="9.6640625" style="414" customWidth="1"/>
    <col min="7950" max="7950" width="9.88671875" style="414" customWidth="1"/>
    <col min="7951" max="7951" width="14.6640625" style="414" customWidth="1"/>
    <col min="7952" max="8193" width="10.88671875" style="414"/>
    <col min="8194" max="8194" width="13.6640625" style="414" customWidth="1"/>
    <col min="8195" max="8195" width="22.5546875" style="414" customWidth="1"/>
    <col min="8196" max="8196" width="1.5546875" style="414" customWidth="1"/>
    <col min="8197" max="8197" width="5.88671875" style="414" customWidth="1"/>
    <col min="8198" max="8198" width="13.5546875" style="414" customWidth="1"/>
    <col min="8199" max="8199" width="9.33203125" style="414" customWidth="1"/>
    <col min="8200" max="8200" width="9.88671875" style="414" customWidth="1"/>
    <col min="8201" max="8201" width="9.44140625" style="414" customWidth="1"/>
    <col min="8202" max="8202" width="9.33203125" style="414" customWidth="1"/>
    <col min="8203" max="8203" width="9.44140625" style="414" customWidth="1"/>
    <col min="8204" max="8204" width="14.109375" style="414" customWidth="1"/>
    <col min="8205" max="8205" width="9.6640625" style="414" customWidth="1"/>
    <col min="8206" max="8206" width="9.88671875" style="414" customWidth="1"/>
    <col min="8207" max="8207" width="14.6640625" style="414" customWidth="1"/>
    <col min="8208" max="8449" width="10.88671875" style="414"/>
    <col min="8450" max="8450" width="13.6640625" style="414" customWidth="1"/>
    <col min="8451" max="8451" width="22.5546875" style="414" customWidth="1"/>
    <col min="8452" max="8452" width="1.5546875" style="414" customWidth="1"/>
    <col min="8453" max="8453" width="5.88671875" style="414" customWidth="1"/>
    <col min="8454" max="8454" width="13.5546875" style="414" customWidth="1"/>
    <col min="8455" max="8455" width="9.33203125" style="414" customWidth="1"/>
    <col min="8456" max="8456" width="9.88671875" style="414" customWidth="1"/>
    <col min="8457" max="8457" width="9.44140625" style="414" customWidth="1"/>
    <col min="8458" max="8458" width="9.33203125" style="414" customWidth="1"/>
    <col min="8459" max="8459" width="9.44140625" style="414" customWidth="1"/>
    <col min="8460" max="8460" width="14.109375" style="414" customWidth="1"/>
    <col min="8461" max="8461" width="9.6640625" style="414" customWidth="1"/>
    <col min="8462" max="8462" width="9.88671875" style="414" customWidth="1"/>
    <col min="8463" max="8463" width="14.6640625" style="414" customWidth="1"/>
    <col min="8464" max="8705" width="10.88671875" style="414"/>
    <col min="8706" max="8706" width="13.6640625" style="414" customWidth="1"/>
    <col min="8707" max="8707" width="22.5546875" style="414" customWidth="1"/>
    <col min="8708" max="8708" width="1.5546875" style="414" customWidth="1"/>
    <col min="8709" max="8709" width="5.88671875" style="414" customWidth="1"/>
    <col min="8710" max="8710" width="13.5546875" style="414" customWidth="1"/>
    <col min="8711" max="8711" width="9.33203125" style="414" customWidth="1"/>
    <col min="8712" max="8712" width="9.88671875" style="414" customWidth="1"/>
    <col min="8713" max="8713" width="9.44140625" style="414" customWidth="1"/>
    <col min="8714" max="8714" width="9.33203125" style="414" customWidth="1"/>
    <col min="8715" max="8715" width="9.44140625" style="414" customWidth="1"/>
    <col min="8716" max="8716" width="14.109375" style="414" customWidth="1"/>
    <col min="8717" max="8717" width="9.6640625" style="414" customWidth="1"/>
    <col min="8718" max="8718" width="9.88671875" style="414" customWidth="1"/>
    <col min="8719" max="8719" width="14.6640625" style="414" customWidth="1"/>
    <col min="8720" max="8961" width="10.88671875" style="414"/>
    <col min="8962" max="8962" width="13.6640625" style="414" customWidth="1"/>
    <col min="8963" max="8963" width="22.5546875" style="414" customWidth="1"/>
    <col min="8964" max="8964" width="1.5546875" style="414" customWidth="1"/>
    <col min="8965" max="8965" width="5.88671875" style="414" customWidth="1"/>
    <col min="8966" max="8966" width="13.5546875" style="414" customWidth="1"/>
    <col min="8967" max="8967" width="9.33203125" style="414" customWidth="1"/>
    <col min="8968" max="8968" width="9.88671875" style="414" customWidth="1"/>
    <col min="8969" max="8969" width="9.44140625" style="414" customWidth="1"/>
    <col min="8970" max="8970" width="9.33203125" style="414" customWidth="1"/>
    <col min="8971" max="8971" width="9.44140625" style="414" customWidth="1"/>
    <col min="8972" max="8972" width="14.109375" style="414" customWidth="1"/>
    <col min="8973" max="8973" width="9.6640625" style="414" customWidth="1"/>
    <col min="8974" max="8974" width="9.88671875" style="414" customWidth="1"/>
    <col min="8975" max="8975" width="14.6640625" style="414" customWidth="1"/>
    <col min="8976" max="9217" width="10.88671875" style="414"/>
    <col min="9218" max="9218" width="13.6640625" style="414" customWidth="1"/>
    <col min="9219" max="9219" width="22.5546875" style="414" customWidth="1"/>
    <col min="9220" max="9220" width="1.5546875" style="414" customWidth="1"/>
    <col min="9221" max="9221" width="5.88671875" style="414" customWidth="1"/>
    <col min="9222" max="9222" width="13.5546875" style="414" customWidth="1"/>
    <col min="9223" max="9223" width="9.33203125" style="414" customWidth="1"/>
    <col min="9224" max="9224" width="9.88671875" style="414" customWidth="1"/>
    <col min="9225" max="9225" width="9.44140625" style="414" customWidth="1"/>
    <col min="9226" max="9226" width="9.33203125" style="414" customWidth="1"/>
    <col min="9227" max="9227" width="9.44140625" style="414" customWidth="1"/>
    <col min="9228" max="9228" width="14.109375" style="414" customWidth="1"/>
    <col min="9229" max="9229" width="9.6640625" style="414" customWidth="1"/>
    <col min="9230" max="9230" width="9.88671875" style="414" customWidth="1"/>
    <col min="9231" max="9231" width="14.6640625" style="414" customWidth="1"/>
    <col min="9232" max="9473" width="10.88671875" style="414"/>
    <col min="9474" max="9474" width="13.6640625" style="414" customWidth="1"/>
    <col min="9475" max="9475" width="22.5546875" style="414" customWidth="1"/>
    <col min="9476" max="9476" width="1.5546875" style="414" customWidth="1"/>
    <col min="9477" max="9477" width="5.88671875" style="414" customWidth="1"/>
    <col min="9478" max="9478" width="13.5546875" style="414" customWidth="1"/>
    <col min="9479" max="9479" width="9.33203125" style="414" customWidth="1"/>
    <col min="9480" max="9480" width="9.88671875" style="414" customWidth="1"/>
    <col min="9481" max="9481" width="9.44140625" style="414" customWidth="1"/>
    <col min="9482" max="9482" width="9.33203125" style="414" customWidth="1"/>
    <col min="9483" max="9483" width="9.44140625" style="414" customWidth="1"/>
    <col min="9484" max="9484" width="14.109375" style="414" customWidth="1"/>
    <col min="9485" max="9485" width="9.6640625" style="414" customWidth="1"/>
    <col min="9486" max="9486" width="9.88671875" style="414" customWidth="1"/>
    <col min="9487" max="9487" width="14.6640625" style="414" customWidth="1"/>
    <col min="9488" max="9729" width="10.88671875" style="414"/>
    <col min="9730" max="9730" width="13.6640625" style="414" customWidth="1"/>
    <col min="9731" max="9731" width="22.5546875" style="414" customWidth="1"/>
    <col min="9732" max="9732" width="1.5546875" style="414" customWidth="1"/>
    <col min="9733" max="9733" width="5.88671875" style="414" customWidth="1"/>
    <col min="9734" max="9734" width="13.5546875" style="414" customWidth="1"/>
    <col min="9735" max="9735" width="9.33203125" style="414" customWidth="1"/>
    <col min="9736" max="9736" width="9.88671875" style="414" customWidth="1"/>
    <col min="9737" max="9737" width="9.44140625" style="414" customWidth="1"/>
    <col min="9738" max="9738" width="9.33203125" style="414" customWidth="1"/>
    <col min="9739" max="9739" width="9.44140625" style="414" customWidth="1"/>
    <col min="9740" max="9740" width="14.109375" style="414" customWidth="1"/>
    <col min="9741" max="9741" width="9.6640625" style="414" customWidth="1"/>
    <col min="9742" max="9742" width="9.88671875" style="414" customWidth="1"/>
    <col min="9743" max="9743" width="14.6640625" style="414" customWidth="1"/>
    <col min="9744" max="9985" width="10.88671875" style="414"/>
    <col min="9986" max="9986" width="13.6640625" style="414" customWidth="1"/>
    <col min="9987" max="9987" width="22.5546875" style="414" customWidth="1"/>
    <col min="9988" max="9988" width="1.5546875" style="414" customWidth="1"/>
    <col min="9989" max="9989" width="5.88671875" style="414" customWidth="1"/>
    <col min="9990" max="9990" width="13.5546875" style="414" customWidth="1"/>
    <col min="9991" max="9991" width="9.33203125" style="414" customWidth="1"/>
    <col min="9992" max="9992" width="9.88671875" style="414" customWidth="1"/>
    <col min="9993" max="9993" width="9.44140625" style="414" customWidth="1"/>
    <col min="9994" max="9994" width="9.33203125" style="414" customWidth="1"/>
    <col min="9995" max="9995" width="9.44140625" style="414" customWidth="1"/>
    <col min="9996" max="9996" width="14.109375" style="414" customWidth="1"/>
    <col min="9997" max="9997" width="9.6640625" style="414" customWidth="1"/>
    <col min="9998" max="9998" width="9.88671875" style="414" customWidth="1"/>
    <col min="9999" max="9999" width="14.6640625" style="414" customWidth="1"/>
    <col min="10000" max="10241" width="10.88671875" style="414"/>
    <col min="10242" max="10242" width="13.6640625" style="414" customWidth="1"/>
    <col min="10243" max="10243" width="22.5546875" style="414" customWidth="1"/>
    <col min="10244" max="10244" width="1.5546875" style="414" customWidth="1"/>
    <col min="10245" max="10245" width="5.88671875" style="414" customWidth="1"/>
    <col min="10246" max="10246" width="13.5546875" style="414" customWidth="1"/>
    <col min="10247" max="10247" width="9.33203125" style="414" customWidth="1"/>
    <col min="10248" max="10248" width="9.88671875" style="414" customWidth="1"/>
    <col min="10249" max="10249" width="9.44140625" style="414" customWidth="1"/>
    <col min="10250" max="10250" width="9.33203125" style="414" customWidth="1"/>
    <col min="10251" max="10251" width="9.44140625" style="414" customWidth="1"/>
    <col min="10252" max="10252" width="14.109375" style="414" customWidth="1"/>
    <col min="10253" max="10253" width="9.6640625" style="414" customWidth="1"/>
    <col min="10254" max="10254" width="9.88671875" style="414" customWidth="1"/>
    <col min="10255" max="10255" width="14.6640625" style="414" customWidth="1"/>
    <col min="10256" max="10497" width="10.88671875" style="414"/>
    <col min="10498" max="10498" width="13.6640625" style="414" customWidth="1"/>
    <col min="10499" max="10499" width="22.5546875" style="414" customWidth="1"/>
    <col min="10500" max="10500" width="1.5546875" style="414" customWidth="1"/>
    <col min="10501" max="10501" width="5.88671875" style="414" customWidth="1"/>
    <col min="10502" max="10502" width="13.5546875" style="414" customWidth="1"/>
    <col min="10503" max="10503" width="9.33203125" style="414" customWidth="1"/>
    <col min="10504" max="10504" width="9.88671875" style="414" customWidth="1"/>
    <col min="10505" max="10505" width="9.44140625" style="414" customWidth="1"/>
    <col min="10506" max="10506" width="9.33203125" style="414" customWidth="1"/>
    <col min="10507" max="10507" width="9.44140625" style="414" customWidth="1"/>
    <col min="10508" max="10508" width="14.109375" style="414" customWidth="1"/>
    <col min="10509" max="10509" width="9.6640625" style="414" customWidth="1"/>
    <col min="10510" max="10510" width="9.88671875" style="414" customWidth="1"/>
    <col min="10511" max="10511" width="14.6640625" style="414" customWidth="1"/>
    <col min="10512" max="10753" width="10.88671875" style="414"/>
    <col min="10754" max="10754" width="13.6640625" style="414" customWidth="1"/>
    <col min="10755" max="10755" width="22.5546875" style="414" customWidth="1"/>
    <col min="10756" max="10756" width="1.5546875" style="414" customWidth="1"/>
    <col min="10757" max="10757" width="5.88671875" style="414" customWidth="1"/>
    <col min="10758" max="10758" width="13.5546875" style="414" customWidth="1"/>
    <col min="10759" max="10759" width="9.33203125" style="414" customWidth="1"/>
    <col min="10760" max="10760" width="9.88671875" style="414" customWidth="1"/>
    <col min="10761" max="10761" width="9.44140625" style="414" customWidth="1"/>
    <col min="10762" max="10762" width="9.33203125" style="414" customWidth="1"/>
    <col min="10763" max="10763" width="9.44140625" style="414" customWidth="1"/>
    <col min="10764" max="10764" width="14.109375" style="414" customWidth="1"/>
    <col min="10765" max="10765" width="9.6640625" style="414" customWidth="1"/>
    <col min="10766" max="10766" width="9.88671875" style="414" customWidth="1"/>
    <col min="10767" max="10767" width="14.6640625" style="414" customWidth="1"/>
    <col min="10768" max="11009" width="10.88671875" style="414"/>
    <col min="11010" max="11010" width="13.6640625" style="414" customWidth="1"/>
    <col min="11011" max="11011" width="22.5546875" style="414" customWidth="1"/>
    <col min="11012" max="11012" width="1.5546875" style="414" customWidth="1"/>
    <col min="11013" max="11013" width="5.88671875" style="414" customWidth="1"/>
    <col min="11014" max="11014" width="13.5546875" style="414" customWidth="1"/>
    <col min="11015" max="11015" width="9.33203125" style="414" customWidth="1"/>
    <col min="11016" max="11016" width="9.88671875" style="414" customWidth="1"/>
    <col min="11017" max="11017" width="9.44140625" style="414" customWidth="1"/>
    <col min="11018" max="11018" width="9.33203125" style="414" customWidth="1"/>
    <col min="11019" max="11019" width="9.44140625" style="414" customWidth="1"/>
    <col min="11020" max="11020" width="14.109375" style="414" customWidth="1"/>
    <col min="11021" max="11021" width="9.6640625" style="414" customWidth="1"/>
    <col min="11022" max="11022" width="9.88671875" style="414" customWidth="1"/>
    <col min="11023" max="11023" width="14.6640625" style="414" customWidth="1"/>
    <col min="11024" max="11265" width="10.88671875" style="414"/>
    <col min="11266" max="11266" width="13.6640625" style="414" customWidth="1"/>
    <col min="11267" max="11267" width="22.5546875" style="414" customWidth="1"/>
    <col min="11268" max="11268" width="1.5546875" style="414" customWidth="1"/>
    <col min="11269" max="11269" width="5.88671875" style="414" customWidth="1"/>
    <col min="11270" max="11270" width="13.5546875" style="414" customWidth="1"/>
    <col min="11271" max="11271" width="9.33203125" style="414" customWidth="1"/>
    <col min="11272" max="11272" width="9.88671875" style="414" customWidth="1"/>
    <col min="11273" max="11273" width="9.44140625" style="414" customWidth="1"/>
    <col min="11274" max="11274" width="9.33203125" style="414" customWidth="1"/>
    <col min="11275" max="11275" width="9.44140625" style="414" customWidth="1"/>
    <col min="11276" max="11276" width="14.109375" style="414" customWidth="1"/>
    <col min="11277" max="11277" width="9.6640625" style="414" customWidth="1"/>
    <col min="11278" max="11278" width="9.88671875" style="414" customWidth="1"/>
    <col min="11279" max="11279" width="14.6640625" style="414" customWidth="1"/>
    <col min="11280" max="11521" width="10.88671875" style="414"/>
    <col min="11522" max="11522" width="13.6640625" style="414" customWidth="1"/>
    <col min="11523" max="11523" width="22.5546875" style="414" customWidth="1"/>
    <col min="11524" max="11524" width="1.5546875" style="414" customWidth="1"/>
    <col min="11525" max="11525" width="5.88671875" style="414" customWidth="1"/>
    <col min="11526" max="11526" width="13.5546875" style="414" customWidth="1"/>
    <col min="11527" max="11527" width="9.33203125" style="414" customWidth="1"/>
    <col min="11528" max="11528" width="9.88671875" style="414" customWidth="1"/>
    <col min="11529" max="11529" width="9.44140625" style="414" customWidth="1"/>
    <col min="11530" max="11530" width="9.33203125" style="414" customWidth="1"/>
    <col min="11531" max="11531" width="9.44140625" style="414" customWidth="1"/>
    <col min="11532" max="11532" width="14.109375" style="414" customWidth="1"/>
    <col min="11533" max="11533" width="9.6640625" style="414" customWidth="1"/>
    <col min="11534" max="11534" width="9.88671875" style="414" customWidth="1"/>
    <col min="11535" max="11535" width="14.6640625" style="414" customWidth="1"/>
    <col min="11536" max="11777" width="10.88671875" style="414"/>
    <col min="11778" max="11778" width="13.6640625" style="414" customWidth="1"/>
    <col min="11779" max="11779" width="22.5546875" style="414" customWidth="1"/>
    <col min="11780" max="11780" width="1.5546875" style="414" customWidth="1"/>
    <col min="11781" max="11781" width="5.88671875" style="414" customWidth="1"/>
    <col min="11782" max="11782" width="13.5546875" style="414" customWidth="1"/>
    <col min="11783" max="11783" width="9.33203125" style="414" customWidth="1"/>
    <col min="11784" max="11784" width="9.88671875" style="414" customWidth="1"/>
    <col min="11785" max="11785" width="9.44140625" style="414" customWidth="1"/>
    <col min="11786" max="11786" width="9.33203125" style="414" customWidth="1"/>
    <col min="11787" max="11787" width="9.44140625" style="414" customWidth="1"/>
    <col min="11788" max="11788" width="14.109375" style="414" customWidth="1"/>
    <col min="11789" max="11789" width="9.6640625" style="414" customWidth="1"/>
    <col min="11790" max="11790" width="9.88671875" style="414" customWidth="1"/>
    <col min="11791" max="11791" width="14.6640625" style="414" customWidth="1"/>
    <col min="11792" max="12033" width="10.88671875" style="414"/>
    <col min="12034" max="12034" width="13.6640625" style="414" customWidth="1"/>
    <col min="12035" max="12035" width="22.5546875" style="414" customWidth="1"/>
    <col min="12036" max="12036" width="1.5546875" style="414" customWidth="1"/>
    <col min="12037" max="12037" width="5.88671875" style="414" customWidth="1"/>
    <col min="12038" max="12038" width="13.5546875" style="414" customWidth="1"/>
    <col min="12039" max="12039" width="9.33203125" style="414" customWidth="1"/>
    <col min="12040" max="12040" width="9.88671875" style="414" customWidth="1"/>
    <col min="12041" max="12041" width="9.44140625" style="414" customWidth="1"/>
    <col min="12042" max="12042" width="9.33203125" style="414" customWidth="1"/>
    <col min="12043" max="12043" width="9.44140625" style="414" customWidth="1"/>
    <col min="12044" max="12044" width="14.109375" style="414" customWidth="1"/>
    <col min="12045" max="12045" width="9.6640625" style="414" customWidth="1"/>
    <col min="12046" max="12046" width="9.88671875" style="414" customWidth="1"/>
    <col min="12047" max="12047" width="14.6640625" style="414" customWidth="1"/>
    <col min="12048" max="12289" width="10.88671875" style="414"/>
    <col min="12290" max="12290" width="13.6640625" style="414" customWidth="1"/>
    <col min="12291" max="12291" width="22.5546875" style="414" customWidth="1"/>
    <col min="12292" max="12292" width="1.5546875" style="414" customWidth="1"/>
    <col min="12293" max="12293" width="5.88671875" style="414" customWidth="1"/>
    <col min="12294" max="12294" width="13.5546875" style="414" customWidth="1"/>
    <col min="12295" max="12295" width="9.33203125" style="414" customWidth="1"/>
    <col min="12296" max="12296" width="9.88671875" style="414" customWidth="1"/>
    <col min="12297" max="12297" width="9.44140625" style="414" customWidth="1"/>
    <col min="12298" max="12298" width="9.33203125" style="414" customWidth="1"/>
    <col min="12299" max="12299" width="9.44140625" style="414" customWidth="1"/>
    <col min="12300" max="12300" width="14.109375" style="414" customWidth="1"/>
    <col min="12301" max="12301" width="9.6640625" style="414" customWidth="1"/>
    <col min="12302" max="12302" width="9.88671875" style="414" customWidth="1"/>
    <col min="12303" max="12303" width="14.6640625" style="414" customWidth="1"/>
    <col min="12304" max="12545" width="10.88671875" style="414"/>
    <col min="12546" max="12546" width="13.6640625" style="414" customWidth="1"/>
    <col min="12547" max="12547" width="22.5546875" style="414" customWidth="1"/>
    <col min="12548" max="12548" width="1.5546875" style="414" customWidth="1"/>
    <col min="12549" max="12549" width="5.88671875" style="414" customWidth="1"/>
    <col min="12550" max="12550" width="13.5546875" style="414" customWidth="1"/>
    <col min="12551" max="12551" width="9.33203125" style="414" customWidth="1"/>
    <col min="12552" max="12552" width="9.88671875" style="414" customWidth="1"/>
    <col min="12553" max="12553" width="9.44140625" style="414" customWidth="1"/>
    <col min="12554" max="12554" width="9.33203125" style="414" customWidth="1"/>
    <col min="12555" max="12555" width="9.44140625" style="414" customWidth="1"/>
    <col min="12556" max="12556" width="14.109375" style="414" customWidth="1"/>
    <col min="12557" max="12557" width="9.6640625" style="414" customWidth="1"/>
    <col min="12558" max="12558" width="9.88671875" style="414" customWidth="1"/>
    <col min="12559" max="12559" width="14.6640625" style="414" customWidth="1"/>
    <col min="12560" max="12801" width="10.88671875" style="414"/>
    <col min="12802" max="12802" width="13.6640625" style="414" customWidth="1"/>
    <col min="12803" max="12803" width="22.5546875" style="414" customWidth="1"/>
    <col min="12804" max="12804" width="1.5546875" style="414" customWidth="1"/>
    <col min="12805" max="12805" width="5.88671875" style="414" customWidth="1"/>
    <col min="12806" max="12806" width="13.5546875" style="414" customWidth="1"/>
    <col min="12807" max="12807" width="9.33203125" style="414" customWidth="1"/>
    <col min="12808" max="12808" width="9.88671875" style="414" customWidth="1"/>
    <col min="12809" max="12809" width="9.44140625" style="414" customWidth="1"/>
    <col min="12810" max="12810" width="9.33203125" style="414" customWidth="1"/>
    <col min="12811" max="12811" width="9.44140625" style="414" customWidth="1"/>
    <col min="12812" max="12812" width="14.109375" style="414" customWidth="1"/>
    <col min="12813" max="12813" width="9.6640625" style="414" customWidth="1"/>
    <col min="12814" max="12814" width="9.88671875" style="414" customWidth="1"/>
    <col min="12815" max="12815" width="14.6640625" style="414" customWidth="1"/>
    <col min="12816" max="13057" width="10.88671875" style="414"/>
    <col min="13058" max="13058" width="13.6640625" style="414" customWidth="1"/>
    <col min="13059" max="13059" width="22.5546875" style="414" customWidth="1"/>
    <col min="13060" max="13060" width="1.5546875" style="414" customWidth="1"/>
    <col min="13061" max="13061" width="5.88671875" style="414" customWidth="1"/>
    <col min="13062" max="13062" width="13.5546875" style="414" customWidth="1"/>
    <col min="13063" max="13063" width="9.33203125" style="414" customWidth="1"/>
    <col min="13064" max="13064" width="9.88671875" style="414" customWidth="1"/>
    <col min="13065" max="13065" width="9.44140625" style="414" customWidth="1"/>
    <col min="13066" max="13066" width="9.33203125" style="414" customWidth="1"/>
    <col min="13067" max="13067" width="9.44140625" style="414" customWidth="1"/>
    <col min="13068" max="13068" width="14.109375" style="414" customWidth="1"/>
    <col min="13069" max="13069" width="9.6640625" style="414" customWidth="1"/>
    <col min="13070" max="13070" width="9.88671875" style="414" customWidth="1"/>
    <col min="13071" max="13071" width="14.6640625" style="414" customWidth="1"/>
    <col min="13072" max="13313" width="10.88671875" style="414"/>
    <col min="13314" max="13314" width="13.6640625" style="414" customWidth="1"/>
    <col min="13315" max="13315" width="22.5546875" style="414" customWidth="1"/>
    <col min="13316" max="13316" width="1.5546875" style="414" customWidth="1"/>
    <col min="13317" max="13317" width="5.88671875" style="414" customWidth="1"/>
    <col min="13318" max="13318" width="13.5546875" style="414" customWidth="1"/>
    <col min="13319" max="13319" width="9.33203125" style="414" customWidth="1"/>
    <col min="13320" max="13320" width="9.88671875" style="414" customWidth="1"/>
    <col min="13321" max="13321" width="9.44140625" style="414" customWidth="1"/>
    <col min="13322" max="13322" width="9.33203125" style="414" customWidth="1"/>
    <col min="13323" max="13323" width="9.44140625" style="414" customWidth="1"/>
    <col min="13324" max="13324" width="14.109375" style="414" customWidth="1"/>
    <col min="13325" max="13325" width="9.6640625" style="414" customWidth="1"/>
    <col min="13326" max="13326" width="9.88671875" style="414" customWidth="1"/>
    <col min="13327" max="13327" width="14.6640625" style="414" customWidth="1"/>
    <col min="13328" max="13569" width="10.88671875" style="414"/>
    <col min="13570" max="13570" width="13.6640625" style="414" customWidth="1"/>
    <col min="13571" max="13571" width="22.5546875" style="414" customWidth="1"/>
    <col min="13572" max="13572" width="1.5546875" style="414" customWidth="1"/>
    <col min="13573" max="13573" width="5.88671875" style="414" customWidth="1"/>
    <col min="13574" max="13574" width="13.5546875" style="414" customWidth="1"/>
    <col min="13575" max="13575" width="9.33203125" style="414" customWidth="1"/>
    <col min="13576" max="13576" width="9.88671875" style="414" customWidth="1"/>
    <col min="13577" max="13577" width="9.44140625" style="414" customWidth="1"/>
    <col min="13578" max="13578" width="9.33203125" style="414" customWidth="1"/>
    <col min="13579" max="13579" width="9.44140625" style="414" customWidth="1"/>
    <col min="13580" max="13580" width="14.109375" style="414" customWidth="1"/>
    <col min="13581" max="13581" width="9.6640625" style="414" customWidth="1"/>
    <col min="13582" max="13582" width="9.88671875" style="414" customWidth="1"/>
    <col min="13583" max="13583" width="14.6640625" style="414" customWidth="1"/>
    <col min="13584" max="13825" width="10.88671875" style="414"/>
    <col min="13826" max="13826" width="13.6640625" style="414" customWidth="1"/>
    <col min="13827" max="13827" width="22.5546875" style="414" customWidth="1"/>
    <col min="13828" max="13828" width="1.5546875" style="414" customWidth="1"/>
    <col min="13829" max="13829" width="5.88671875" style="414" customWidth="1"/>
    <col min="13830" max="13830" width="13.5546875" style="414" customWidth="1"/>
    <col min="13831" max="13831" width="9.33203125" style="414" customWidth="1"/>
    <col min="13832" max="13832" width="9.88671875" style="414" customWidth="1"/>
    <col min="13833" max="13833" width="9.44140625" style="414" customWidth="1"/>
    <col min="13834" max="13834" width="9.33203125" style="414" customWidth="1"/>
    <col min="13835" max="13835" width="9.44140625" style="414" customWidth="1"/>
    <col min="13836" max="13836" width="14.109375" style="414" customWidth="1"/>
    <col min="13837" max="13837" width="9.6640625" style="414" customWidth="1"/>
    <col min="13838" max="13838" width="9.88671875" style="414" customWidth="1"/>
    <col min="13839" max="13839" width="14.6640625" style="414" customWidth="1"/>
    <col min="13840" max="14081" width="10.88671875" style="414"/>
    <col min="14082" max="14082" width="13.6640625" style="414" customWidth="1"/>
    <col min="14083" max="14083" width="22.5546875" style="414" customWidth="1"/>
    <col min="14084" max="14084" width="1.5546875" style="414" customWidth="1"/>
    <col min="14085" max="14085" width="5.88671875" style="414" customWidth="1"/>
    <col min="14086" max="14086" width="13.5546875" style="414" customWidth="1"/>
    <col min="14087" max="14087" width="9.33203125" style="414" customWidth="1"/>
    <col min="14088" max="14088" width="9.88671875" style="414" customWidth="1"/>
    <col min="14089" max="14089" width="9.44140625" style="414" customWidth="1"/>
    <col min="14090" max="14090" width="9.33203125" style="414" customWidth="1"/>
    <col min="14091" max="14091" width="9.44140625" style="414" customWidth="1"/>
    <col min="14092" max="14092" width="14.109375" style="414" customWidth="1"/>
    <col min="14093" max="14093" width="9.6640625" style="414" customWidth="1"/>
    <col min="14094" max="14094" width="9.88671875" style="414" customWidth="1"/>
    <col min="14095" max="14095" width="14.6640625" style="414" customWidth="1"/>
    <col min="14096" max="14337" width="10.88671875" style="414"/>
    <col min="14338" max="14338" width="13.6640625" style="414" customWidth="1"/>
    <col min="14339" max="14339" width="22.5546875" style="414" customWidth="1"/>
    <col min="14340" max="14340" width="1.5546875" style="414" customWidth="1"/>
    <col min="14341" max="14341" width="5.88671875" style="414" customWidth="1"/>
    <col min="14342" max="14342" width="13.5546875" style="414" customWidth="1"/>
    <col min="14343" max="14343" width="9.33203125" style="414" customWidth="1"/>
    <col min="14344" max="14344" width="9.88671875" style="414" customWidth="1"/>
    <col min="14345" max="14345" width="9.44140625" style="414" customWidth="1"/>
    <col min="14346" max="14346" width="9.33203125" style="414" customWidth="1"/>
    <col min="14347" max="14347" width="9.44140625" style="414" customWidth="1"/>
    <col min="14348" max="14348" width="14.109375" style="414" customWidth="1"/>
    <col min="14349" max="14349" width="9.6640625" style="414" customWidth="1"/>
    <col min="14350" max="14350" width="9.88671875" style="414" customWidth="1"/>
    <col min="14351" max="14351" width="14.6640625" style="414" customWidth="1"/>
    <col min="14352" max="14593" width="10.88671875" style="414"/>
    <col min="14594" max="14594" width="13.6640625" style="414" customWidth="1"/>
    <col min="14595" max="14595" width="22.5546875" style="414" customWidth="1"/>
    <col min="14596" max="14596" width="1.5546875" style="414" customWidth="1"/>
    <col min="14597" max="14597" width="5.88671875" style="414" customWidth="1"/>
    <col min="14598" max="14598" width="13.5546875" style="414" customWidth="1"/>
    <col min="14599" max="14599" width="9.33203125" style="414" customWidth="1"/>
    <col min="14600" max="14600" width="9.88671875" style="414" customWidth="1"/>
    <col min="14601" max="14601" width="9.44140625" style="414" customWidth="1"/>
    <col min="14602" max="14602" width="9.33203125" style="414" customWidth="1"/>
    <col min="14603" max="14603" width="9.44140625" style="414" customWidth="1"/>
    <col min="14604" max="14604" width="14.109375" style="414" customWidth="1"/>
    <col min="14605" max="14605" width="9.6640625" style="414" customWidth="1"/>
    <col min="14606" max="14606" width="9.88671875" style="414" customWidth="1"/>
    <col min="14607" max="14607" width="14.6640625" style="414" customWidth="1"/>
    <col min="14608" max="14849" width="10.88671875" style="414"/>
    <col min="14850" max="14850" width="13.6640625" style="414" customWidth="1"/>
    <col min="14851" max="14851" width="22.5546875" style="414" customWidth="1"/>
    <col min="14852" max="14852" width="1.5546875" style="414" customWidth="1"/>
    <col min="14853" max="14853" width="5.88671875" style="414" customWidth="1"/>
    <col min="14854" max="14854" width="13.5546875" style="414" customWidth="1"/>
    <col min="14855" max="14855" width="9.33203125" style="414" customWidth="1"/>
    <col min="14856" max="14856" width="9.88671875" style="414" customWidth="1"/>
    <col min="14857" max="14857" width="9.44140625" style="414" customWidth="1"/>
    <col min="14858" max="14858" width="9.33203125" style="414" customWidth="1"/>
    <col min="14859" max="14859" width="9.44140625" style="414" customWidth="1"/>
    <col min="14860" max="14860" width="14.109375" style="414" customWidth="1"/>
    <col min="14861" max="14861" width="9.6640625" style="414" customWidth="1"/>
    <col min="14862" max="14862" width="9.88671875" style="414" customWidth="1"/>
    <col min="14863" max="14863" width="14.6640625" style="414" customWidth="1"/>
    <col min="14864" max="15105" width="10.88671875" style="414"/>
    <col min="15106" max="15106" width="13.6640625" style="414" customWidth="1"/>
    <col min="15107" max="15107" width="22.5546875" style="414" customWidth="1"/>
    <col min="15108" max="15108" width="1.5546875" style="414" customWidth="1"/>
    <col min="15109" max="15109" width="5.88671875" style="414" customWidth="1"/>
    <col min="15110" max="15110" width="13.5546875" style="414" customWidth="1"/>
    <col min="15111" max="15111" width="9.33203125" style="414" customWidth="1"/>
    <col min="15112" max="15112" width="9.88671875" style="414" customWidth="1"/>
    <col min="15113" max="15113" width="9.44140625" style="414" customWidth="1"/>
    <col min="15114" max="15114" width="9.33203125" style="414" customWidth="1"/>
    <col min="15115" max="15115" width="9.44140625" style="414" customWidth="1"/>
    <col min="15116" max="15116" width="14.109375" style="414" customWidth="1"/>
    <col min="15117" max="15117" width="9.6640625" style="414" customWidth="1"/>
    <col min="15118" max="15118" width="9.88671875" style="414" customWidth="1"/>
    <col min="15119" max="15119" width="14.6640625" style="414" customWidth="1"/>
    <col min="15120" max="15361" width="10.88671875" style="414"/>
    <col min="15362" max="15362" width="13.6640625" style="414" customWidth="1"/>
    <col min="15363" max="15363" width="22.5546875" style="414" customWidth="1"/>
    <col min="15364" max="15364" width="1.5546875" style="414" customWidth="1"/>
    <col min="15365" max="15365" width="5.88671875" style="414" customWidth="1"/>
    <col min="15366" max="15366" width="13.5546875" style="414" customWidth="1"/>
    <col min="15367" max="15367" width="9.33203125" style="414" customWidth="1"/>
    <col min="15368" max="15368" width="9.88671875" style="414" customWidth="1"/>
    <col min="15369" max="15369" width="9.44140625" style="414" customWidth="1"/>
    <col min="15370" max="15370" width="9.33203125" style="414" customWidth="1"/>
    <col min="15371" max="15371" width="9.44140625" style="414" customWidth="1"/>
    <col min="15372" max="15372" width="14.109375" style="414" customWidth="1"/>
    <col min="15373" max="15373" width="9.6640625" style="414" customWidth="1"/>
    <col min="15374" max="15374" width="9.88671875" style="414" customWidth="1"/>
    <col min="15375" max="15375" width="14.6640625" style="414" customWidth="1"/>
    <col min="15376" max="15617" width="10.88671875" style="414"/>
    <col min="15618" max="15618" width="13.6640625" style="414" customWidth="1"/>
    <col min="15619" max="15619" width="22.5546875" style="414" customWidth="1"/>
    <col min="15620" max="15620" width="1.5546875" style="414" customWidth="1"/>
    <col min="15621" max="15621" width="5.88671875" style="414" customWidth="1"/>
    <col min="15622" max="15622" width="13.5546875" style="414" customWidth="1"/>
    <col min="15623" max="15623" width="9.33203125" style="414" customWidth="1"/>
    <col min="15624" max="15624" width="9.88671875" style="414" customWidth="1"/>
    <col min="15625" max="15625" width="9.44140625" style="414" customWidth="1"/>
    <col min="15626" max="15626" width="9.33203125" style="414" customWidth="1"/>
    <col min="15627" max="15627" width="9.44140625" style="414" customWidth="1"/>
    <col min="15628" max="15628" width="14.109375" style="414" customWidth="1"/>
    <col min="15629" max="15629" width="9.6640625" style="414" customWidth="1"/>
    <col min="15630" max="15630" width="9.88671875" style="414" customWidth="1"/>
    <col min="15631" max="15631" width="14.6640625" style="414" customWidth="1"/>
    <col min="15632" max="15873" width="10.88671875" style="414"/>
    <col min="15874" max="15874" width="13.6640625" style="414" customWidth="1"/>
    <col min="15875" max="15875" width="22.5546875" style="414" customWidth="1"/>
    <col min="15876" max="15876" width="1.5546875" style="414" customWidth="1"/>
    <col min="15877" max="15877" width="5.88671875" style="414" customWidth="1"/>
    <col min="15878" max="15878" width="13.5546875" style="414" customWidth="1"/>
    <col min="15879" max="15879" width="9.33203125" style="414" customWidth="1"/>
    <col min="15880" max="15880" width="9.88671875" style="414" customWidth="1"/>
    <col min="15881" max="15881" width="9.44140625" style="414" customWidth="1"/>
    <col min="15882" max="15882" width="9.33203125" style="414" customWidth="1"/>
    <col min="15883" max="15883" width="9.44140625" style="414" customWidth="1"/>
    <col min="15884" max="15884" width="14.109375" style="414" customWidth="1"/>
    <col min="15885" max="15885" width="9.6640625" style="414" customWidth="1"/>
    <col min="15886" max="15886" width="9.88671875" style="414" customWidth="1"/>
    <col min="15887" max="15887" width="14.6640625" style="414" customWidth="1"/>
    <col min="15888" max="16129" width="10.88671875" style="414"/>
    <col min="16130" max="16130" width="13.6640625" style="414" customWidth="1"/>
    <col min="16131" max="16131" width="22.5546875" style="414" customWidth="1"/>
    <col min="16132" max="16132" width="1.5546875" style="414" customWidth="1"/>
    <col min="16133" max="16133" width="5.88671875" style="414" customWidth="1"/>
    <col min="16134" max="16134" width="13.5546875" style="414" customWidth="1"/>
    <col min="16135" max="16135" width="9.33203125" style="414" customWidth="1"/>
    <col min="16136" max="16136" width="9.88671875" style="414" customWidth="1"/>
    <col min="16137" max="16137" width="9.44140625" style="414" customWidth="1"/>
    <col min="16138" max="16138" width="9.33203125" style="414" customWidth="1"/>
    <col min="16139" max="16139" width="9.44140625" style="414" customWidth="1"/>
    <col min="16140" max="16140" width="14.109375" style="414" customWidth="1"/>
    <col min="16141" max="16141" width="9.6640625" style="414" customWidth="1"/>
    <col min="16142" max="16142" width="9.88671875" style="414" customWidth="1"/>
    <col min="16143" max="16143" width="14.6640625" style="414" customWidth="1"/>
    <col min="16144" max="16384" width="10.88671875" style="414"/>
  </cols>
  <sheetData>
    <row r="1" spans="1:29" x14ac:dyDescent="0.3">
      <c r="A1" s="413"/>
      <c r="B1" s="2106"/>
      <c r="C1" s="2106"/>
      <c r="D1" s="2106"/>
      <c r="E1" s="1960"/>
      <c r="F1" s="3506"/>
      <c r="G1" s="3506"/>
      <c r="H1" s="3506"/>
      <c r="I1" s="3506"/>
      <c r="J1" s="3506"/>
    </row>
    <row r="2" spans="1:29" s="391" customFormat="1" ht="21.75" customHeight="1" x14ac:dyDescent="0.3">
      <c r="A2" s="386"/>
      <c r="B2" s="1267" t="s">
        <v>159</v>
      </c>
      <c r="C2" s="995"/>
      <c r="D2" s="1844" t="s">
        <v>132</v>
      </c>
      <c r="E2" s="1269">
        <v>18</v>
      </c>
      <c r="F2" s="1267"/>
      <c r="G2" s="1844"/>
      <c r="H2" s="1269"/>
      <c r="I2" s="1844"/>
      <c r="J2" s="1844"/>
      <c r="K2" s="1269"/>
      <c r="L2" s="1269"/>
      <c r="M2" s="1844"/>
      <c r="N2" s="1269"/>
      <c r="O2" s="1269"/>
      <c r="Q2" s="564"/>
      <c r="R2" s="401"/>
      <c r="S2" s="582"/>
      <c r="U2" s="564"/>
      <c r="V2" s="487"/>
      <c r="W2" s="401"/>
      <c r="Y2" s="401"/>
      <c r="Z2" s="582"/>
      <c r="AB2" s="564"/>
      <c r="AC2" s="487"/>
    </row>
    <row r="3" spans="1:29" s="391" customFormat="1" ht="21.75" customHeight="1" x14ac:dyDescent="0.3">
      <c r="A3" s="386"/>
      <c r="B3" s="82" t="s">
        <v>161</v>
      </c>
      <c r="C3" s="390"/>
      <c r="D3" s="208" t="s">
        <v>132</v>
      </c>
      <c r="E3" s="813"/>
      <c r="F3" s="82"/>
      <c r="G3" s="893"/>
      <c r="H3" s="82"/>
      <c r="I3" s="893"/>
      <c r="J3" s="893"/>
      <c r="K3" s="208"/>
      <c r="L3" s="82"/>
      <c r="M3" s="208"/>
      <c r="N3" s="82"/>
      <c r="O3" s="82"/>
      <c r="Q3" s="564"/>
      <c r="R3" s="564"/>
      <c r="S3" s="582"/>
      <c r="U3" s="564"/>
      <c r="V3" s="487"/>
      <c r="W3" s="564"/>
      <c r="X3" s="564"/>
      <c r="Y3" s="564"/>
      <c r="Z3" s="582"/>
      <c r="AB3" s="564"/>
      <c r="AC3" s="487"/>
    </row>
    <row r="4" spans="1:29" s="391" customFormat="1" ht="21.75" customHeight="1" x14ac:dyDescent="0.3">
      <c r="A4" s="386"/>
      <c r="B4" s="390" t="s">
        <v>163</v>
      </c>
      <c r="C4" s="390"/>
      <c r="D4" s="208" t="s">
        <v>132</v>
      </c>
      <c r="E4" s="813"/>
      <c r="F4" s="82"/>
      <c r="G4" s="893"/>
      <c r="H4" s="82"/>
      <c r="I4" s="893"/>
      <c r="J4" s="893"/>
      <c r="K4" s="208"/>
      <c r="L4" s="82"/>
      <c r="M4" s="208"/>
      <c r="N4" s="82"/>
      <c r="O4" s="82"/>
      <c r="Q4" s="564"/>
      <c r="R4" s="564"/>
      <c r="S4" s="582"/>
      <c r="U4" s="564"/>
      <c r="V4" s="487"/>
      <c r="W4" s="564"/>
      <c r="X4" s="564"/>
      <c r="Y4" s="564"/>
      <c r="Z4" s="582"/>
      <c r="AB4" s="564"/>
      <c r="AC4" s="487"/>
    </row>
    <row r="5" spans="1:29" s="391" customFormat="1" ht="21.75" customHeight="1" x14ac:dyDescent="0.3">
      <c r="A5" s="386"/>
      <c r="B5" s="82" t="s">
        <v>519</v>
      </c>
      <c r="C5" s="390"/>
      <c r="D5" s="208" t="s">
        <v>132</v>
      </c>
      <c r="E5" s="813"/>
      <c r="F5" s="82"/>
      <c r="G5" s="82"/>
      <c r="H5" s="82"/>
      <c r="I5" s="3507"/>
      <c r="J5" s="3508"/>
      <c r="K5" s="208"/>
      <c r="L5" s="390"/>
      <c r="M5" s="390"/>
      <c r="N5" s="390"/>
      <c r="O5" s="1095"/>
      <c r="P5" s="494"/>
      <c r="S5" s="494"/>
      <c r="U5" s="410"/>
      <c r="V5" s="493"/>
      <c r="X5" s="564"/>
      <c r="Y5" s="410"/>
      <c r="Z5" s="410"/>
      <c r="AB5" s="494"/>
      <c r="AC5" s="493"/>
    </row>
    <row r="6" spans="1:29" s="391" customFormat="1" ht="17.25" customHeight="1" x14ac:dyDescent="0.3">
      <c r="A6" s="386"/>
      <c r="B6" s="82" t="s">
        <v>165</v>
      </c>
      <c r="C6" s="1113"/>
      <c r="D6" s="208" t="s">
        <v>132</v>
      </c>
      <c r="E6" s="3509"/>
      <c r="F6" s="3509"/>
      <c r="G6" s="82" t="s">
        <v>166</v>
      </c>
      <c r="H6" s="876"/>
      <c r="I6" s="894"/>
      <c r="J6" s="876"/>
      <c r="K6" s="82"/>
      <c r="L6" s="82"/>
      <c r="M6" s="82"/>
      <c r="N6" s="895" t="s">
        <v>668</v>
      </c>
      <c r="O6" s="813">
        <v>12</v>
      </c>
    </row>
    <row r="7" spans="1:29" ht="23.85" customHeight="1" x14ac:dyDescent="0.3">
      <c r="A7" s="413"/>
      <c r="B7" s="2106"/>
      <c r="C7" s="2106"/>
      <c r="D7" s="2106"/>
      <c r="E7" s="1960"/>
      <c r="F7" s="2107"/>
      <c r="G7" s="2106"/>
      <c r="H7" s="2106"/>
      <c r="I7" s="2106"/>
      <c r="J7" s="2107"/>
    </row>
    <row r="8" spans="1:29" ht="23.85" customHeight="1" thickBot="1" x14ac:dyDescent="0.35">
      <c r="A8" s="413"/>
      <c r="B8" s="1847"/>
      <c r="C8" s="1847"/>
      <c r="D8" s="1847"/>
      <c r="E8" s="2108"/>
      <c r="M8" s="1848"/>
    </row>
    <row r="9" spans="1:29" ht="23.85" customHeight="1" x14ac:dyDescent="0.3">
      <c r="A9" s="413"/>
      <c r="B9" s="3366" t="s">
        <v>769</v>
      </c>
      <c r="C9" s="3367"/>
      <c r="D9" s="3367"/>
      <c r="E9" s="3367"/>
      <c r="F9" s="3367"/>
      <c r="G9" s="3367"/>
      <c r="H9" s="3367"/>
      <c r="I9" s="3367"/>
      <c r="J9" s="3367"/>
      <c r="K9" s="3367"/>
      <c r="L9" s="3367"/>
      <c r="M9" s="3367"/>
      <c r="N9" s="3367"/>
      <c r="O9" s="3368"/>
    </row>
    <row r="10" spans="1:29" ht="30.75" customHeight="1" x14ac:dyDescent="0.3">
      <c r="A10" s="413"/>
      <c r="B10" s="3363" t="s">
        <v>770</v>
      </c>
      <c r="C10" s="3364"/>
      <c r="D10" s="3364"/>
      <c r="E10" s="3369"/>
      <c r="F10" s="3375" t="s">
        <v>771</v>
      </c>
      <c r="G10" s="3364"/>
      <c r="H10" s="3364"/>
      <c r="I10" s="3369"/>
      <c r="J10" s="3510" t="s">
        <v>772</v>
      </c>
      <c r="K10" s="3511"/>
      <c r="L10" s="3512"/>
      <c r="M10" s="3375" t="s">
        <v>773</v>
      </c>
      <c r="N10" s="3369"/>
      <c r="O10" s="2109" t="s">
        <v>774</v>
      </c>
    </row>
    <row r="11" spans="1:29" ht="23.85" customHeight="1" x14ac:dyDescent="0.3">
      <c r="A11" s="413"/>
      <c r="B11" s="896"/>
      <c r="C11" s="897"/>
      <c r="D11" s="897"/>
      <c r="E11" s="897"/>
      <c r="F11" s="898"/>
      <c r="G11" s="890"/>
      <c r="H11" s="890"/>
      <c r="I11" s="899"/>
      <c r="J11" s="898"/>
      <c r="K11" s="890"/>
      <c r="L11" s="899"/>
      <c r="M11" s="898"/>
      <c r="N11" s="899"/>
      <c r="O11" s="205">
        <v>0</v>
      </c>
    </row>
    <row r="12" spans="1:29" ht="23.85" customHeight="1" x14ac:dyDescent="0.3">
      <c r="A12" s="413"/>
      <c r="B12" s="900"/>
      <c r="C12" s="901"/>
      <c r="D12" s="901"/>
      <c r="E12" s="901"/>
      <c r="F12" s="78"/>
      <c r="G12" s="768"/>
      <c r="H12" s="768"/>
      <c r="I12" s="634"/>
      <c r="J12" s="78"/>
      <c r="K12" s="768"/>
      <c r="L12" s="634"/>
      <c r="M12" s="78"/>
      <c r="N12" s="634"/>
      <c r="O12" s="175">
        <v>0</v>
      </c>
    </row>
    <row r="13" spans="1:29" ht="23.85" customHeight="1" x14ac:dyDescent="0.3">
      <c r="A13" s="413"/>
      <c r="B13" s="900"/>
      <c r="C13" s="901"/>
      <c r="D13" s="901"/>
      <c r="E13" s="901"/>
      <c r="F13" s="78"/>
      <c r="G13" s="768"/>
      <c r="H13" s="768"/>
      <c r="I13" s="634"/>
      <c r="J13" s="78"/>
      <c r="K13" s="768"/>
      <c r="L13" s="634"/>
      <c r="M13" s="78"/>
      <c r="N13" s="634"/>
      <c r="O13" s="175">
        <v>0</v>
      </c>
    </row>
    <row r="14" spans="1:29" ht="23.85" customHeight="1" x14ac:dyDescent="0.3">
      <c r="A14" s="413"/>
      <c r="B14" s="900"/>
      <c r="C14" s="901"/>
      <c r="D14" s="901"/>
      <c r="E14" s="901"/>
      <c r="F14" s="78"/>
      <c r="G14" s="768"/>
      <c r="H14" s="768"/>
      <c r="I14" s="634"/>
      <c r="J14" s="78"/>
      <c r="K14" s="768"/>
      <c r="L14" s="634"/>
      <c r="M14" s="78"/>
      <c r="N14" s="634"/>
      <c r="O14" s="175">
        <v>0</v>
      </c>
    </row>
    <row r="15" spans="1:29" ht="23.85" customHeight="1" x14ac:dyDescent="0.3">
      <c r="A15" s="413"/>
      <c r="B15" s="900"/>
      <c r="C15" s="901"/>
      <c r="D15" s="901"/>
      <c r="E15" s="901"/>
      <c r="F15" s="78"/>
      <c r="G15" s="768"/>
      <c r="H15" s="768"/>
      <c r="I15" s="634"/>
      <c r="J15" s="78"/>
      <c r="K15" s="768"/>
      <c r="L15" s="634"/>
      <c r="M15" s="78"/>
      <c r="N15" s="634"/>
      <c r="O15" s="175">
        <v>0</v>
      </c>
    </row>
    <row r="16" spans="1:29" ht="23.85" customHeight="1" x14ac:dyDescent="0.3">
      <c r="A16" s="413"/>
      <c r="B16" s="900"/>
      <c r="C16" s="901"/>
      <c r="D16" s="901"/>
      <c r="E16" s="901"/>
      <c r="F16" s="78"/>
      <c r="G16" s="768"/>
      <c r="H16" s="768"/>
      <c r="I16" s="634"/>
      <c r="J16" s="78"/>
      <c r="K16" s="768"/>
      <c r="L16" s="634"/>
      <c r="M16" s="78"/>
      <c r="N16" s="634"/>
      <c r="O16" s="175">
        <v>0</v>
      </c>
    </row>
    <row r="17" spans="1:15" ht="23.85" customHeight="1" x14ac:dyDescent="0.3">
      <c r="A17" s="413"/>
      <c r="B17" s="900"/>
      <c r="C17" s="901"/>
      <c r="D17" s="901"/>
      <c r="E17" s="901"/>
      <c r="F17" s="78"/>
      <c r="G17" s="768"/>
      <c r="H17" s="768"/>
      <c r="I17" s="634"/>
      <c r="J17" s="78"/>
      <c r="K17" s="768"/>
      <c r="L17" s="634"/>
      <c r="M17" s="78"/>
      <c r="N17" s="634"/>
      <c r="O17" s="175">
        <v>0</v>
      </c>
    </row>
    <row r="18" spans="1:15" ht="23.85" customHeight="1" x14ac:dyDescent="0.3">
      <c r="A18" s="413"/>
      <c r="B18" s="900"/>
      <c r="C18" s="901"/>
      <c r="D18" s="901"/>
      <c r="E18" s="901"/>
      <c r="F18" s="78"/>
      <c r="G18" s="768"/>
      <c r="H18" s="768"/>
      <c r="I18" s="634"/>
      <c r="J18" s="78"/>
      <c r="K18" s="768"/>
      <c r="L18" s="634"/>
      <c r="M18" s="78"/>
      <c r="N18" s="634"/>
      <c r="O18" s="175">
        <v>0</v>
      </c>
    </row>
    <row r="19" spans="1:15" ht="23.85" customHeight="1" x14ac:dyDescent="0.3">
      <c r="A19" s="413"/>
      <c r="B19" s="900"/>
      <c r="C19" s="902"/>
      <c r="D19" s="901"/>
      <c r="E19" s="901"/>
      <c r="F19" s="78"/>
      <c r="G19" s="768"/>
      <c r="H19" s="768"/>
      <c r="I19" s="634"/>
      <c r="J19" s="78"/>
      <c r="K19" s="768"/>
      <c r="L19" s="634"/>
      <c r="M19" s="78"/>
      <c r="N19" s="634"/>
      <c r="O19" s="175">
        <v>0</v>
      </c>
    </row>
    <row r="20" spans="1:15" ht="23.85" customHeight="1" x14ac:dyDescent="0.3">
      <c r="A20" s="413"/>
      <c r="B20" s="900"/>
      <c r="C20" s="901"/>
      <c r="D20" s="901"/>
      <c r="E20" s="901"/>
      <c r="F20" s="78"/>
      <c r="G20" s="768"/>
      <c r="H20" s="768"/>
      <c r="I20" s="634"/>
      <c r="J20" s="78"/>
      <c r="K20" s="768"/>
      <c r="L20" s="634"/>
      <c r="M20" s="78"/>
      <c r="N20" s="634"/>
      <c r="O20" s="175">
        <v>0</v>
      </c>
    </row>
    <row r="21" spans="1:15" ht="23.85" customHeight="1" x14ac:dyDescent="0.3">
      <c r="A21" s="413"/>
      <c r="B21" s="900"/>
      <c r="C21" s="901"/>
      <c r="D21" s="901"/>
      <c r="E21" s="901"/>
      <c r="F21" s="78"/>
      <c r="G21" s="768"/>
      <c r="H21" s="768"/>
      <c r="I21" s="634"/>
      <c r="J21" s="78"/>
      <c r="K21" s="768"/>
      <c r="L21" s="634"/>
      <c r="M21" s="78"/>
      <c r="N21" s="634"/>
      <c r="O21" s="175">
        <v>0</v>
      </c>
    </row>
    <row r="22" spans="1:15" ht="23.85" customHeight="1" x14ac:dyDescent="0.3">
      <c r="A22" s="413"/>
      <c r="B22" s="900"/>
      <c r="C22" s="901"/>
      <c r="D22" s="901"/>
      <c r="E22" s="901"/>
      <c r="F22" s="78"/>
      <c r="G22" s="768"/>
      <c r="H22" s="768"/>
      <c r="I22" s="634"/>
      <c r="J22" s="78"/>
      <c r="K22" s="768"/>
      <c r="L22" s="634"/>
      <c r="M22" s="78"/>
      <c r="N22" s="634"/>
      <c r="O22" s="175">
        <v>0</v>
      </c>
    </row>
    <row r="23" spans="1:15" ht="23.85" customHeight="1" x14ac:dyDescent="0.3">
      <c r="A23" s="413"/>
      <c r="B23" s="900"/>
      <c r="C23" s="901"/>
      <c r="D23" s="901"/>
      <c r="E23" s="901"/>
      <c r="F23" s="78"/>
      <c r="G23" s="768"/>
      <c r="H23" s="768"/>
      <c r="I23" s="634"/>
      <c r="J23" s="78"/>
      <c r="K23" s="768"/>
      <c r="L23" s="634"/>
      <c r="M23" s="78"/>
      <c r="N23" s="634"/>
      <c r="O23" s="175">
        <v>0</v>
      </c>
    </row>
    <row r="24" spans="1:15" ht="23.85" customHeight="1" x14ac:dyDescent="0.3">
      <c r="A24" s="413"/>
      <c r="B24" s="900"/>
      <c r="C24" s="901"/>
      <c r="D24" s="901"/>
      <c r="E24" s="901"/>
      <c r="F24" s="78"/>
      <c r="G24" s="768"/>
      <c r="H24" s="768"/>
      <c r="I24" s="634"/>
      <c r="J24" s="78"/>
      <c r="K24" s="768"/>
      <c r="L24" s="634"/>
      <c r="M24" s="78"/>
      <c r="N24" s="634"/>
      <c r="O24" s="175">
        <v>0</v>
      </c>
    </row>
    <row r="25" spans="1:15" ht="23.85" customHeight="1" x14ac:dyDescent="0.3">
      <c r="A25" s="413"/>
      <c r="B25" s="900"/>
      <c r="C25" s="901"/>
      <c r="D25" s="901"/>
      <c r="E25" s="901"/>
      <c r="F25" s="78"/>
      <c r="G25" s="768"/>
      <c r="H25" s="768"/>
      <c r="I25" s="634"/>
      <c r="J25" s="78"/>
      <c r="K25" s="768"/>
      <c r="L25" s="634"/>
      <c r="M25" s="78"/>
      <c r="N25" s="634"/>
      <c r="O25" s="175">
        <v>0</v>
      </c>
    </row>
    <row r="26" spans="1:15" ht="23.85" customHeight="1" x14ac:dyDescent="0.3">
      <c r="A26" s="413"/>
      <c r="B26" s="900"/>
      <c r="C26" s="901"/>
      <c r="D26" s="901"/>
      <c r="E26" s="901"/>
      <c r="F26" s="78"/>
      <c r="G26" s="768"/>
      <c r="H26" s="768"/>
      <c r="I26" s="634"/>
      <c r="J26" s="78"/>
      <c r="K26" s="768"/>
      <c r="L26" s="634"/>
      <c r="M26" s="78"/>
      <c r="N26" s="634"/>
      <c r="O26" s="175">
        <v>0</v>
      </c>
    </row>
    <row r="27" spans="1:15" ht="23.85" customHeight="1" x14ac:dyDescent="0.3">
      <c r="A27" s="413"/>
      <c r="B27" s="900"/>
      <c r="C27" s="901"/>
      <c r="D27" s="901"/>
      <c r="E27" s="901"/>
      <c r="F27" s="78"/>
      <c r="G27" s="768"/>
      <c r="H27" s="768"/>
      <c r="I27" s="634"/>
      <c r="J27" s="78"/>
      <c r="K27" s="768"/>
      <c r="L27" s="634"/>
      <c r="M27" s="78"/>
      <c r="N27" s="634"/>
      <c r="O27" s="175">
        <v>0</v>
      </c>
    </row>
    <row r="28" spans="1:15" ht="23.85" customHeight="1" x14ac:dyDescent="0.3">
      <c r="A28" s="413"/>
      <c r="B28" s="900"/>
      <c r="C28" s="901"/>
      <c r="D28" s="901"/>
      <c r="E28" s="901"/>
      <c r="F28" s="78"/>
      <c r="G28" s="768"/>
      <c r="H28" s="768"/>
      <c r="I28" s="634"/>
      <c r="J28" s="78"/>
      <c r="K28" s="768"/>
      <c r="L28" s="634"/>
      <c r="M28" s="78"/>
      <c r="N28" s="634"/>
      <c r="O28" s="175">
        <v>0</v>
      </c>
    </row>
    <row r="29" spans="1:15" ht="23.85" customHeight="1" x14ac:dyDescent="0.3">
      <c r="A29" s="413"/>
      <c r="B29" s="900"/>
      <c r="C29" s="901"/>
      <c r="D29" s="901"/>
      <c r="E29" s="901"/>
      <c r="F29" s="78"/>
      <c r="G29" s="768"/>
      <c r="H29" s="768"/>
      <c r="I29" s="634"/>
      <c r="J29" s="78"/>
      <c r="K29" s="768"/>
      <c r="L29" s="634"/>
      <c r="M29" s="78"/>
      <c r="N29" s="634"/>
      <c r="O29" s="175">
        <v>0</v>
      </c>
    </row>
    <row r="30" spans="1:15" ht="23.85" customHeight="1" x14ac:dyDescent="0.3">
      <c r="A30" s="413"/>
      <c r="B30" s="900"/>
      <c r="C30" s="901"/>
      <c r="D30" s="901"/>
      <c r="E30" s="901"/>
      <c r="F30" s="78"/>
      <c r="G30" s="768"/>
      <c r="H30" s="768"/>
      <c r="I30" s="634"/>
      <c r="J30" s="78"/>
      <c r="K30" s="768"/>
      <c r="L30" s="634"/>
      <c r="M30" s="78"/>
      <c r="N30" s="634"/>
      <c r="O30" s="175">
        <v>0</v>
      </c>
    </row>
    <row r="31" spans="1:15" ht="23.85" customHeight="1" x14ac:dyDescent="0.3">
      <c r="A31" s="413"/>
      <c r="B31" s="900"/>
      <c r="C31" s="901"/>
      <c r="D31" s="901"/>
      <c r="E31" s="901"/>
      <c r="F31" s="78"/>
      <c r="G31" s="768"/>
      <c r="H31" s="768"/>
      <c r="I31" s="634"/>
      <c r="J31" s="78"/>
      <c r="K31" s="768"/>
      <c r="L31" s="634"/>
      <c r="M31" s="78"/>
      <c r="N31" s="634"/>
      <c r="O31" s="175">
        <v>0</v>
      </c>
    </row>
    <row r="32" spans="1:15" ht="23.85" customHeight="1" x14ac:dyDescent="0.3">
      <c r="A32" s="413"/>
      <c r="B32" s="900"/>
      <c r="C32" s="901"/>
      <c r="D32" s="901"/>
      <c r="E32" s="901"/>
      <c r="F32" s="78"/>
      <c r="G32" s="768"/>
      <c r="H32" s="768"/>
      <c r="I32" s="634"/>
      <c r="J32" s="78"/>
      <c r="K32" s="768"/>
      <c r="L32" s="634"/>
      <c r="M32" s="78"/>
      <c r="N32" s="634"/>
      <c r="O32" s="175">
        <v>0</v>
      </c>
    </row>
    <row r="33" spans="1:15" ht="23.85" customHeight="1" thickBot="1" x14ac:dyDescent="0.35">
      <c r="A33" s="413"/>
      <c r="B33" s="661"/>
      <c r="C33" s="903"/>
      <c r="D33" s="903"/>
      <c r="E33" s="903"/>
      <c r="F33" s="904"/>
      <c r="G33" s="903"/>
      <c r="H33" s="903"/>
      <c r="I33" s="640"/>
      <c r="J33" s="904"/>
      <c r="K33" s="903"/>
      <c r="L33" s="640"/>
      <c r="M33" s="904"/>
      <c r="N33" s="640"/>
      <c r="O33" s="230"/>
    </row>
    <row r="34" spans="1:15" ht="23.85" customHeight="1" thickBot="1" x14ac:dyDescent="0.35">
      <c r="A34" s="413"/>
      <c r="B34" s="1847"/>
      <c r="C34" s="1847"/>
      <c r="D34" s="1847"/>
      <c r="E34" s="2108"/>
      <c r="O34" s="1018"/>
    </row>
    <row r="35" spans="1:15" x14ac:dyDescent="0.3">
      <c r="A35" s="413"/>
      <c r="B35" s="3410" t="s">
        <v>775</v>
      </c>
      <c r="C35" s="3411"/>
      <c r="D35" s="3411"/>
      <c r="E35" s="3411"/>
      <c r="F35" s="3411"/>
      <c r="G35" s="3411"/>
      <c r="H35" s="3411"/>
      <c r="I35" s="3411"/>
      <c r="J35" s="3411"/>
      <c r="K35" s="3411"/>
      <c r="L35" s="3411"/>
      <c r="M35" s="3411"/>
      <c r="N35" s="3411"/>
      <c r="O35" s="3412"/>
    </row>
    <row r="36" spans="1:15" x14ac:dyDescent="0.3">
      <c r="A36" s="413"/>
      <c r="B36" s="3492" t="s">
        <v>776</v>
      </c>
      <c r="C36" s="3493"/>
      <c r="D36" s="3493"/>
      <c r="E36" s="3426"/>
      <c r="F36" s="3499" t="s">
        <v>777</v>
      </c>
      <c r="G36" s="3500"/>
      <c r="H36" s="3500"/>
      <c r="I36" s="3501"/>
      <c r="J36" s="3499" t="s">
        <v>778</v>
      </c>
      <c r="K36" s="3501"/>
      <c r="L36" s="3396" t="s">
        <v>779</v>
      </c>
      <c r="M36" s="3488" t="s">
        <v>780</v>
      </c>
      <c r="N36" s="3502"/>
      <c r="O36" s="3503"/>
    </row>
    <row r="37" spans="1:15" x14ac:dyDescent="0.3">
      <c r="A37" s="413"/>
      <c r="B37" s="3494"/>
      <c r="C37" s="3495"/>
      <c r="D37" s="3495"/>
      <c r="E37" s="3496"/>
      <c r="F37" s="3504" t="s">
        <v>781</v>
      </c>
      <c r="G37" s="3396" t="s">
        <v>782</v>
      </c>
      <c r="H37" s="3396" t="s">
        <v>783</v>
      </c>
      <c r="I37" s="3396" t="s">
        <v>784</v>
      </c>
      <c r="J37" s="3396" t="s">
        <v>785</v>
      </c>
      <c r="K37" s="3396" t="s">
        <v>786</v>
      </c>
      <c r="L37" s="3397"/>
      <c r="M37" s="3488" t="s">
        <v>787</v>
      </c>
      <c r="N37" s="3489"/>
      <c r="O37" s="3490" t="s">
        <v>788</v>
      </c>
    </row>
    <row r="38" spans="1:15" x14ac:dyDescent="0.3">
      <c r="A38" s="413"/>
      <c r="B38" s="3497"/>
      <c r="C38" s="3498"/>
      <c r="D38" s="3498"/>
      <c r="E38" s="3428"/>
      <c r="F38" s="3505"/>
      <c r="G38" s="3398"/>
      <c r="H38" s="3398"/>
      <c r="I38" s="3398"/>
      <c r="J38" s="3398"/>
      <c r="K38" s="3398"/>
      <c r="L38" s="3398"/>
      <c r="M38" s="2110" t="s">
        <v>789</v>
      </c>
      <c r="N38" s="2021" t="s">
        <v>790</v>
      </c>
      <c r="O38" s="3491"/>
    </row>
    <row r="39" spans="1:15" ht="23.85" customHeight="1" x14ac:dyDescent="0.3">
      <c r="A39" s="413"/>
      <c r="B39" s="905" t="s">
        <v>791</v>
      </c>
      <c r="C39" s="906"/>
      <c r="D39" s="906"/>
      <c r="E39" s="907"/>
      <c r="F39" s="908"/>
      <c r="G39" s="909" t="s">
        <v>792</v>
      </c>
      <c r="H39" s="909" t="s">
        <v>792</v>
      </c>
      <c r="I39" s="909" t="s">
        <v>792</v>
      </c>
      <c r="J39" s="908"/>
      <c r="K39" s="908"/>
      <c r="L39" s="183">
        <v>0</v>
      </c>
      <c r="M39" s="908"/>
      <c r="N39" s="909" t="s">
        <v>792</v>
      </c>
      <c r="O39" s="198">
        <v>0</v>
      </c>
    </row>
    <row r="40" spans="1:15" ht="23.85" customHeight="1" x14ac:dyDescent="0.3">
      <c r="A40" s="413"/>
      <c r="B40" s="910"/>
      <c r="C40" s="770"/>
      <c r="D40" s="770"/>
      <c r="E40" s="771"/>
      <c r="F40" s="911"/>
      <c r="G40" s="911"/>
      <c r="H40" s="911"/>
      <c r="I40" s="911"/>
      <c r="J40" s="911"/>
      <c r="K40" s="911"/>
      <c r="L40" s="186">
        <v>0</v>
      </c>
      <c r="M40" s="911"/>
      <c r="N40" s="911"/>
      <c r="O40" s="199">
        <v>0</v>
      </c>
    </row>
    <row r="41" spans="1:15" ht="23.85" customHeight="1" x14ac:dyDescent="0.3">
      <c r="A41" s="413"/>
      <c r="B41" s="910"/>
      <c r="C41" s="770"/>
      <c r="D41" s="770"/>
      <c r="E41" s="771"/>
      <c r="F41" s="912"/>
      <c r="G41" s="911"/>
      <c r="H41" s="911"/>
      <c r="I41" s="911"/>
      <c r="J41" s="911"/>
      <c r="K41" s="911"/>
      <c r="L41" s="186">
        <v>0</v>
      </c>
      <c r="M41" s="911"/>
      <c r="N41" s="911"/>
      <c r="O41" s="199">
        <v>0</v>
      </c>
    </row>
    <row r="42" spans="1:15" ht="23.85" customHeight="1" x14ac:dyDescent="0.3">
      <c r="A42" s="413"/>
      <c r="B42" s="910"/>
      <c r="C42" s="770"/>
      <c r="D42" s="770"/>
      <c r="E42" s="771"/>
      <c r="F42" s="911"/>
      <c r="G42" s="911"/>
      <c r="H42" s="911"/>
      <c r="I42" s="911"/>
      <c r="J42" s="911"/>
      <c r="K42" s="911"/>
      <c r="L42" s="186">
        <v>0</v>
      </c>
      <c r="M42" s="911"/>
      <c r="N42" s="911"/>
      <c r="O42" s="199">
        <v>0</v>
      </c>
    </row>
    <row r="43" spans="1:15" ht="23.85" customHeight="1" x14ac:dyDescent="0.3">
      <c r="A43" s="413"/>
      <c r="B43" s="913"/>
      <c r="C43" s="770"/>
      <c r="D43" s="770"/>
      <c r="E43" s="771"/>
      <c r="F43" s="911"/>
      <c r="G43" s="911"/>
      <c r="H43" s="911"/>
      <c r="I43" s="911"/>
      <c r="J43" s="911"/>
      <c r="K43" s="911"/>
      <c r="L43" s="186">
        <v>0</v>
      </c>
      <c r="M43" s="911"/>
      <c r="N43" s="911"/>
      <c r="O43" s="199">
        <v>0</v>
      </c>
    </row>
    <row r="44" spans="1:15" ht="23.85" customHeight="1" x14ac:dyDescent="0.3">
      <c r="A44" s="413"/>
      <c r="B44" s="910"/>
      <c r="C44" s="770"/>
      <c r="D44" s="770"/>
      <c r="E44" s="771"/>
      <c r="F44" s="911"/>
      <c r="G44" s="911"/>
      <c r="H44" s="911"/>
      <c r="I44" s="911"/>
      <c r="J44" s="911"/>
      <c r="K44" s="911"/>
      <c r="L44" s="186">
        <v>0</v>
      </c>
      <c r="M44" s="911"/>
      <c r="N44" s="911"/>
      <c r="O44" s="199">
        <v>0</v>
      </c>
    </row>
    <row r="45" spans="1:15" ht="23.85" customHeight="1" x14ac:dyDescent="0.3">
      <c r="A45" s="413"/>
      <c r="B45" s="910"/>
      <c r="C45" s="770"/>
      <c r="D45" s="770"/>
      <c r="E45" s="771"/>
      <c r="F45" s="911"/>
      <c r="G45" s="911"/>
      <c r="H45" s="911"/>
      <c r="I45" s="911"/>
      <c r="J45" s="911"/>
      <c r="K45" s="911"/>
      <c r="L45" s="186">
        <v>0</v>
      </c>
      <c r="M45" s="911"/>
      <c r="N45" s="911"/>
      <c r="O45" s="199">
        <v>0</v>
      </c>
    </row>
    <row r="46" spans="1:15" ht="23.85" customHeight="1" x14ac:dyDescent="0.3">
      <c r="A46" s="413"/>
      <c r="B46" s="910"/>
      <c r="C46" s="770"/>
      <c r="D46" s="770"/>
      <c r="E46" s="771"/>
      <c r="F46" s="911"/>
      <c r="G46" s="911"/>
      <c r="H46" s="911"/>
      <c r="I46" s="911"/>
      <c r="J46" s="911"/>
      <c r="K46" s="911"/>
      <c r="L46" s="186">
        <v>0</v>
      </c>
      <c r="M46" s="911"/>
      <c r="N46" s="911"/>
      <c r="O46" s="199">
        <v>0</v>
      </c>
    </row>
    <row r="47" spans="1:15" ht="23.85" customHeight="1" x14ac:dyDescent="0.3">
      <c r="A47" s="413"/>
      <c r="B47" s="910"/>
      <c r="C47" s="770"/>
      <c r="D47" s="770"/>
      <c r="E47" s="771"/>
      <c r="F47" s="911"/>
      <c r="G47" s="911"/>
      <c r="H47" s="911"/>
      <c r="I47" s="911"/>
      <c r="J47" s="911"/>
      <c r="K47" s="911"/>
      <c r="L47" s="186">
        <v>0</v>
      </c>
      <c r="M47" s="911"/>
      <c r="N47" s="911"/>
      <c r="O47" s="199">
        <v>0</v>
      </c>
    </row>
    <row r="48" spans="1:15" ht="23.85" customHeight="1" x14ac:dyDescent="0.3">
      <c r="A48" s="413"/>
      <c r="B48" s="910"/>
      <c r="C48" s="770"/>
      <c r="D48" s="770"/>
      <c r="E48" s="771"/>
      <c r="F48" s="911"/>
      <c r="G48" s="911"/>
      <c r="H48" s="911"/>
      <c r="I48" s="911"/>
      <c r="J48" s="911"/>
      <c r="K48" s="911"/>
      <c r="L48" s="186">
        <v>0</v>
      </c>
      <c r="M48" s="911"/>
      <c r="N48" s="911"/>
      <c r="O48" s="199">
        <v>0</v>
      </c>
    </row>
    <row r="49" spans="1:15" ht="23.85" customHeight="1" thickBot="1" x14ac:dyDescent="0.35">
      <c r="A49" s="413"/>
      <c r="B49" s="914"/>
      <c r="C49" s="915"/>
      <c r="D49" s="915"/>
      <c r="E49" s="916"/>
      <c r="F49" s="916"/>
      <c r="G49" s="916"/>
      <c r="H49" s="916"/>
      <c r="I49" s="916"/>
      <c r="J49" s="916"/>
      <c r="K49" s="916"/>
      <c r="L49" s="232">
        <v>0</v>
      </c>
      <c r="M49" s="916"/>
      <c r="N49" s="916"/>
      <c r="O49" s="174">
        <v>0</v>
      </c>
    </row>
    <row r="50" spans="1:15" ht="23.85" customHeight="1" x14ac:dyDescent="0.3">
      <c r="B50" s="917"/>
      <c r="C50" s="917"/>
      <c r="D50" s="917"/>
      <c r="E50" s="918"/>
      <c r="F50" s="414"/>
      <c r="G50" s="414"/>
      <c r="H50" s="414"/>
      <c r="I50" s="414"/>
      <c r="J50" s="414"/>
      <c r="K50" s="414"/>
      <c r="L50" s="414"/>
      <c r="M50" s="414"/>
      <c r="N50" s="414"/>
      <c r="O50" s="414"/>
    </row>
    <row r="51" spans="1:15" x14ac:dyDescent="0.3">
      <c r="B51" s="414"/>
      <c r="C51" s="414"/>
      <c r="D51" s="414"/>
      <c r="E51" s="438"/>
      <c r="F51" s="414"/>
      <c r="G51" s="414"/>
      <c r="H51" s="414"/>
      <c r="I51" s="414"/>
      <c r="J51" s="414"/>
      <c r="K51" s="414"/>
      <c r="L51" s="414"/>
      <c r="M51" s="414"/>
      <c r="N51" s="414"/>
      <c r="O51" s="414"/>
    </row>
    <row r="52" spans="1:15" x14ac:dyDescent="0.3">
      <c r="B52" s="414"/>
      <c r="C52" s="414"/>
      <c r="D52" s="414"/>
      <c r="E52" s="438"/>
      <c r="F52" s="414"/>
      <c r="G52" s="414"/>
      <c r="H52" s="414"/>
      <c r="I52" s="414"/>
      <c r="J52" s="414"/>
      <c r="K52" s="414"/>
      <c r="L52" s="414"/>
      <c r="M52" s="414"/>
      <c r="N52" s="414"/>
      <c r="O52" s="414"/>
    </row>
    <row r="53" spans="1:15" x14ac:dyDescent="0.3">
      <c r="B53" s="414"/>
      <c r="C53" s="414"/>
      <c r="D53" s="414"/>
      <c r="E53" s="438"/>
      <c r="F53" s="414"/>
      <c r="G53" s="414"/>
      <c r="H53" s="414"/>
      <c r="I53" s="414"/>
      <c r="J53" s="414"/>
      <c r="K53" s="414"/>
      <c r="L53" s="414"/>
      <c r="M53" s="414"/>
      <c r="N53" s="414"/>
      <c r="O53" s="414"/>
    </row>
    <row r="54" spans="1:15" x14ac:dyDescent="0.3">
      <c r="B54" s="414"/>
      <c r="C54" s="414"/>
      <c r="D54" s="414"/>
      <c r="E54" s="438"/>
      <c r="F54" s="414"/>
      <c r="G54" s="414"/>
      <c r="H54" s="414"/>
      <c r="I54" s="414"/>
      <c r="J54" s="414"/>
      <c r="K54" s="414"/>
      <c r="L54" s="414"/>
      <c r="M54" s="414"/>
      <c r="N54" s="414"/>
      <c r="O54" s="414"/>
    </row>
    <row r="55" spans="1:15" x14ac:dyDescent="0.3">
      <c r="B55" s="414"/>
      <c r="C55" s="414"/>
      <c r="D55" s="414"/>
      <c r="E55" s="438"/>
      <c r="F55" s="414"/>
      <c r="G55" s="414"/>
      <c r="H55" s="414"/>
      <c r="I55" s="414"/>
      <c r="J55" s="414"/>
      <c r="K55" s="414"/>
      <c r="L55" s="414"/>
      <c r="M55" s="414"/>
      <c r="N55" s="414"/>
      <c r="O55" s="414"/>
    </row>
    <row r="56" spans="1:15" x14ac:dyDescent="0.3">
      <c r="B56" s="414"/>
      <c r="C56" s="414"/>
      <c r="D56" s="414"/>
      <c r="E56" s="438"/>
      <c r="F56" s="414"/>
      <c r="G56" s="414"/>
      <c r="H56" s="414"/>
      <c r="I56" s="414"/>
      <c r="J56" s="414"/>
      <c r="K56" s="414"/>
      <c r="L56" s="414"/>
      <c r="M56" s="414"/>
      <c r="N56" s="414"/>
      <c r="O56" s="414"/>
    </row>
    <row r="57" spans="1:15" x14ac:dyDescent="0.3">
      <c r="B57" s="414"/>
      <c r="C57" s="414"/>
      <c r="D57" s="414"/>
      <c r="E57" s="438"/>
      <c r="F57" s="414"/>
      <c r="G57" s="414"/>
      <c r="H57" s="414"/>
      <c r="I57" s="414"/>
      <c r="J57" s="414"/>
      <c r="K57" s="414"/>
      <c r="L57" s="414"/>
      <c r="M57" s="414"/>
      <c r="N57" s="414"/>
      <c r="O57" s="414"/>
    </row>
    <row r="58" spans="1:15" x14ac:dyDescent="0.3">
      <c r="B58" s="414"/>
      <c r="C58" s="414"/>
      <c r="D58" s="414"/>
      <c r="E58" s="438"/>
      <c r="F58" s="414"/>
      <c r="G58" s="414"/>
      <c r="H58" s="414"/>
      <c r="I58" s="414"/>
      <c r="J58" s="414"/>
      <c r="K58" s="414"/>
      <c r="L58" s="414"/>
      <c r="M58" s="414"/>
      <c r="N58" s="414"/>
      <c r="O58" s="414"/>
    </row>
    <row r="59" spans="1:15" x14ac:dyDescent="0.3">
      <c r="B59" s="414"/>
      <c r="C59" s="414"/>
      <c r="D59" s="414"/>
      <c r="E59" s="438"/>
      <c r="F59" s="414"/>
      <c r="G59" s="414"/>
      <c r="H59" s="414"/>
      <c r="I59" s="414"/>
      <c r="J59" s="414"/>
      <c r="K59" s="414"/>
      <c r="L59" s="414"/>
      <c r="M59" s="414"/>
      <c r="N59" s="414"/>
      <c r="O59" s="414"/>
    </row>
    <row r="60" spans="1:15" x14ac:dyDescent="0.3">
      <c r="B60" s="414"/>
      <c r="C60" s="414"/>
      <c r="D60" s="414"/>
      <c r="E60" s="438"/>
      <c r="F60" s="414"/>
      <c r="G60" s="414"/>
      <c r="H60" s="414"/>
      <c r="I60" s="414"/>
      <c r="J60" s="414"/>
      <c r="K60" s="414"/>
      <c r="L60" s="414"/>
      <c r="M60" s="414"/>
      <c r="N60" s="414"/>
      <c r="O60" s="414"/>
    </row>
    <row r="61" spans="1:15" x14ac:dyDescent="0.3">
      <c r="B61" s="414"/>
      <c r="C61" s="414"/>
      <c r="D61" s="414"/>
      <c r="E61" s="438"/>
      <c r="F61" s="414"/>
      <c r="G61" s="414"/>
      <c r="H61" s="414"/>
      <c r="I61" s="414"/>
      <c r="J61" s="414"/>
      <c r="K61" s="414"/>
      <c r="L61" s="414"/>
      <c r="M61" s="414"/>
      <c r="N61" s="414"/>
      <c r="O61" s="414"/>
    </row>
    <row r="62" spans="1:15" x14ac:dyDescent="0.3">
      <c r="B62" s="414"/>
      <c r="C62" s="414"/>
      <c r="D62" s="414"/>
      <c r="E62" s="438"/>
      <c r="F62" s="414"/>
      <c r="G62" s="414"/>
      <c r="H62" s="414"/>
      <c r="I62" s="414"/>
      <c r="J62" s="414"/>
      <c r="K62" s="414"/>
      <c r="L62" s="414"/>
      <c r="M62" s="414"/>
      <c r="N62" s="414"/>
      <c r="O62" s="414"/>
    </row>
    <row r="63" spans="1:15" x14ac:dyDescent="0.3">
      <c r="B63" s="414"/>
      <c r="C63" s="414"/>
      <c r="D63" s="414"/>
      <c r="E63" s="438"/>
      <c r="F63" s="414"/>
      <c r="G63" s="414"/>
      <c r="H63" s="414"/>
      <c r="I63" s="414"/>
      <c r="J63" s="414"/>
      <c r="K63" s="414"/>
      <c r="L63" s="414"/>
      <c r="M63" s="414"/>
      <c r="N63" s="414"/>
      <c r="O63" s="414"/>
    </row>
    <row r="64" spans="1:15" x14ac:dyDescent="0.3">
      <c r="B64" s="414"/>
      <c r="C64" s="414"/>
      <c r="D64" s="414"/>
      <c r="E64" s="438"/>
      <c r="F64" s="414"/>
      <c r="G64" s="414"/>
      <c r="H64" s="414"/>
      <c r="I64" s="414"/>
      <c r="J64" s="414"/>
      <c r="K64" s="414"/>
      <c r="L64" s="414"/>
      <c r="M64" s="414"/>
      <c r="N64" s="414"/>
      <c r="O64" s="414"/>
    </row>
    <row r="65" spans="5:5" s="414" customFormat="1" x14ac:dyDescent="0.3">
      <c r="E65" s="438"/>
    </row>
    <row r="66" spans="5:5" s="414" customFormat="1" x14ac:dyDescent="0.3">
      <c r="E66" s="438"/>
    </row>
    <row r="67" spans="5:5" s="414" customFormat="1" x14ac:dyDescent="0.3">
      <c r="E67" s="438"/>
    </row>
    <row r="68" spans="5:5" s="414" customFormat="1" x14ac:dyDescent="0.3">
      <c r="E68" s="438"/>
    </row>
    <row r="69" spans="5:5" s="414" customFormat="1" x14ac:dyDescent="0.3">
      <c r="E69" s="438"/>
    </row>
    <row r="70" spans="5:5" s="414" customFormat="1" x14ac:dyDescent="0.3">
      <c r="E70" s="438"/>
    </row>
    <row r="71" spans="5:5" s="414" customFormat="1" x14ac:dyDescent="0.3">
      <c r="E71" s="438"/>
    </row>
    <row r="72" spans="5:5" s="414" customFormat="1" x14ac:dyDescent="0.3">
      <c r="E72" s="438"/>
    </row>
    <row r="73" spans="5:5" s="414" customFormat="1" x14ac:dyDescent="0.3">
      <c r="E73" s="438"/>
    </row>
    <row r="74" spans="5:5" s="414" customFormat="1" x14ac:dyDescent="0.3">
      <c r="E74" s="438"/>
    </row>
    <row r="75" spans="5:5" s="414" customFormat="1" x14ac:dyDescent="0.3">
      <c r="E75" s="438"/>
    </row>
    <row r="76" spans="5:5" s="414" customFormat="1" x14ac:dyDescent="0.3">
      <c r="E76" s="438"/>
    </row>
    <row r="77" spans="5:5" s="414" customFormat="1" x14ac:dyDescent="0.3">
      <c r="E77" s="438"/>
    </row>
    <row r="78" spans="5:5" s="414" customFormat="1" x14ac:dyDescent="0.3">
      <c r="E78" s="438"/>
    </row>
    <row r="79" spans="5:5" s="414" customFormat="1" x14ac:dyDescent="0.3">
      <c r="E79" s="438"/>
    </row>
    <row r="80" spans="5:5" s="414" customFormat="1" x14ac:dyDescent="0.3">
      <c r="E80" s="438"/>
    </row>
    <row r="81" spans="5:5" s="414" customFormat="1" x14ac:dyDescent="0.3">
      <c r="E81" s="438"/>
    </row>
    <row r="82" spans="5:5" s="414" customFormat="1" x14ac:dyDescent="0.3">
      <c r="E82" s="438"/>
    </row>
    <row r="83" spans="5:5" s="414" customFormat="1" x14ac:dyDescent="0.3">
      <c r="E83" s="438"/>
    </row>
    <row r="84" spans="5:5" s="414" customFormat="1" x14ac:dyDescent="0.3">
      <c r="E84" s="438"/>
    </row>
    <row r="85" spans="5:5" s="414" customFormat="1" x14ac:dyDescent="0.3">
      <c r="E85" s="438"/>
    </row>
    <row r="86" spans="5:5" s="414" customFormat="1" x14ac:dyDescent="0.3">
      <c r="E86" s="438"/>
    </row>
    <row r="87" spans="5:5" s="414" customFormat="1" x14ac:dyDescent="0.3">
      <c r="E87" s="438"/>
    </row>
    <row r="88" spans="5:5" s="414" customFormat="1" x14ac:dyDescent="0.3">
      <c r="E88" s="438"/>
    </row>
    <row r="89" spans="5:5" s="414" customFormat="1" x14ac:dyDescent="0.3">
      <c r="E89" s="438"/>
    </row>
    <row r="90" spans="5:5" s="414" customFormat="1" x14ac:dyDescent="0.3">
      <c r="E90" s="438"/>
    </row>
    <row r="91" spans="5:5" s="414" customFormat="1" x14ac:dyDescent="0.3">
      <c r="E91" s="438"/>
    </row>
    <row r="92" spans="5:5" s="414" customFormat="1" x14ac:dyDescent="0.3">
      <c r="E92" s="438"/>
    </row>
    <row r="93" spans="5:5" s="414" customFormat="1" x14ac:dyDescent="0.3">
      <c r="E93" s="438"/>
    </row>
    <row r="94" spans="5:5" s="414" customFormat="1" x14ac:dyDescent="0.3">
      <c r="E94" s="438"/>
    </row>
    <row r="95" spans="5:5" s="414" customFormat="1" x14ac:dyDescent="0.3">
      <c r="E95" s="438"/>
    </row>
    <row r="96" spans="5:5" s="414" customFormat="1" x14ac:dyDescent="0.3">
      <c r="E96" s="438"/>
    </row>
    <row r="97" spans="5:5" s="414" customFormat="1" x14ac:dyDescent="0.3">
      <c r="E97" s="438"/>
    </row>
    <row r="98" spans="5:5" s="414" customFormat="1" x14ac:dyDescent="0.3">
      <c r="E98" s="438"/>
    </row>
    <row r="99" spans="5:5" s="414" customFormat="1" x14ac:dyDescent="0.3">
      <c r="E99" s="438"/>
    </row>
    <row r="100" spans="5:5" s="414" customFormat="1" x14ac:dyDescent="0.3">
      <c r="E100" s="438"/>
    </row>
    <row r="101" spans="5:5" s="414" customFormat="1" x14ac:dyDescent="0.3">
      <c r="E101" s="438"/>
    </row>
    <row r="102" spans="5:5" s="414" customFormat="1" x14ac:dyDescent="0.3">
      <c r="E102" s="438"/>
    </row>
    <row r="103" spans="5:5" s="414" customFormat="1" x14ac:dyDescent="0.3">
      <c r="E103" s="438"/>
    </row>
    <row r="104" spans="5:5" s="414" customFormat="1" x14ac:dyDescent="0.3">
      <c r="E104" s="438"/>
    </row>
    <row r="105" spans="5:5" s="414" customFormat="1" x14ac:dyDescent="0.3">
      <c r="E105" s="438"/>
    </row>
    <row r="106" spans="5:5" s="414" customFormat="1" x14ac:dyDescent="0.3">
      <c r="E106" s="438"/>
    </row>
    <row r="107" spans="5:5" s="414" customFormat="1" x14ac:dyDescent="0.3">
      <c r="E107" s="438"/>
    </row>
    <row r="108" spans="5:5" s="414" customFormat="1" x14ac:dyDescent="0.3">
      <c r="E108" s="438"/>
    </row>
    <row r="109" spans="5:5" s="414" customFormat="1" x14ac:dyDescent="0.3">
      <c r="E109" s="438"/>
    </row>
    <row r="110" spans="5:5" s="414" customFormat="1" x14ac:dyDescent="0.3">
      <c r="E110" s="438"/>
    </row>
    <row r="111" spans="5:5" s="414" customFormat="1" x14ac:dyDescent="0.3">
      <c r="E111" s="438"/>
    </row>
    <row r="112" spans="5:5" s="414" customFormat="1" x14ac:dyDescent="0.3">
      <c r="E112" s="438"/>
    </row>
    <row r="113" spans="5:5" s="414" customFormat="1" x14ac:dyDescent="0.3">
      <c r="E113" s="438"/>
    </row>
    <row r="114" spans="5:5" s="414" customFormat="1" x14ac:dyDescent="0.3">
      <c r="E114" s="438"/>
    </row>
    <row r="115" spans="5:5" s="414" customFormat="1" x14ac:dyDescent="0.3">
      <c r="E115" s="438"/>
    </row>
    <row r="116" spans="5:5" s="414" customFormat="1" x14ac:dyDescent="0.3">
      <c r="E116" s="438"/>
    </row>
    <row r="117" spans="5:5" s="414" customFormat="1" x14ac:dyDescent="0.3">
      <c r="E117" s="438"/>
    </row>
    <row r="118" spans="5:5" s="414" customFormat="1" x14ac:dyDescent="0.3">
      <c r="E118" s="438"/>
    </row>
    <row r="119" spans="5:5" s="414" customFormat="1" x14ac:dyDescent="0.3">
      <c r="E119" s="438"/>
    </row>
    <row r="120" spans="5:5" s="414" customFormat="1" x14ac:dyDescent="0.3">
      <c r="E120" s="438"/>
    </row>
    <row r="121" spans="5:5" s="414" customFormat="1" x14ac:dyDescent="0.3">
      <c r="E121" s="438"/>
    </row>
    <row r="122" spans="5:5" s="414" customFormat="1" x14ac:dyDescent="0.3">
      <c r="E122" s="438"/>
    </row>
    <row r="123" spans="5:5" s="414" customFormat="1" x14ac:dyDescent="0.3">
      <c r="E123" s="438"/>
    </row>
    <row r="124" spans="5:5" s="414" customFormat="1" x14ac:dyDescent="0.3">
      <c r="E124" s="438"/>
    </row>
    <row r="125" spans="5:5" s="414" customFormat="1" x14ac:dyDescent="0.3">
      <c r="E125" s="438"/>
    </row>
    <row r="126" spans="5:5" s="414" customFormat="1" x14ac:dyDescent="0.3">
      <c r="E126" s="438"/>
    </row>
    <row r="127" spans="5:5" s="414" customFormat="1" x14ac:dyDescent="0.3">
      <c r="E127" s="438"/>
    </row>
    <row r="128" spans="5:5" s="414" customFormat="1" x14ac:dyDescent="0.3">
      <c r="E128" s="438"/>
    </row>
    <row r="129" spans="5:5" s="414" customFormat="1" x14ac:dyDescent="0.3">
      <c r="E129" s="438"/>
    </row>
    <row r="130" spans="5:5" s="414" customFormat="1" x14ac:dyDescent="0.3">
      <c r="E130" s="438"/>
    </row>
    <row r="131" spans="5:5" s="414" customFormat="1" x14ac:dyDescent="0.3">
      <c r="E131" s="438"/>
    </row>
    <row r="132" spans="5:5" s="414" customFormat="1" x14ac:dyDescent="0.3">
      <c r="E132" s="438"/>
    </row>
    <row r="133" spans="5:5" s="414" customFormat="1" x14ac:dyDescent="0.3">
      <c r="E133" s="438"/>
    </row>
    <row r="134" spans="5:5" s="414" customFormat="1" x14ac:dyDescent="0.3">
      <c r="E134" s="438"/>
    </row>
    <row r="135" spans="5:5" s="414" customFormat="1" x14ac:dyDescent="0.3">
      <c r="E135" s="438"/>
    </row>
    <row r="136" spans="5:5" s="414" customFormat="1" x14ac:dyDescent="0.3">
      <c r="E136" s="438"/>
    </row>
    <row r="137" spans="5:5" s="414" customFormat="1" x14ac:dyDescent="0.3">
      <c r="E137" s="438"/>
    </row>
    <row r="138" spans="5:5" s="414" customFormat="1" x14ac:dyDescent="0.3">
      <c r="E138" s="438"/>
    </row>
    <row r="139" spans="5:5" s="414" customFormat="1" x14ac:dyDescent="0.3">
      <c r="E139" s="438"/>
    </row>
    <row r="140" spans="5:5" s="414" customFormat="1" x14ac:dyDescent="0.3">
      <c r="E140" s="438"/>
    </row>
    <row r="141" spans="5:5" s="414" customFormat="1" x14ac:dyDescent="0.3">
      <c r="E141" s="438"/>
    </row>
    <row r="142" spans="5:5" s="414" customFormat="1" x14ac:dyDescent="0.3">
      <c r="E142" s="438"/>
    </row>
    <row r="143" spans="5:5" s="414" customFormat="1" x14ac:dyDescent="0.3">
      <c r="E143" s="438"/>
    </row>
    <row r="144" spans="5:5" s="414" customFormat="1" x14ac:dyDescent="0.3">
      <c r="E144" s="438"/>
    </row>
    <row r="145" spans="5:5" s="414" customFormat="1" x14ac:dyDescent="0.3">
      <c r="E145" s="438"/>
    </row>
    <row r="146" spans="5:5" s="414" customFormat="1" x14ac:dyDescent="0.3">
      <c r="E146" s="438"/>
    </row>
    <row r="147" spans="5:5" s="414" customFormat="1" x14ac:dyDescent="0.3">
      <c r="E147" s="438"/>
    </row>
    <row r="148" spans="5:5" s="414" customFormat="1" x14ac:dyDescent="0.3">
      <c r="E148" s="438"/>
    </row>
    <row r="149" spans="5:5" s="414" customFormat="1" x14ac:dyDescent="0.3">
      <c r="E149" s="438"/>
    </row>
    <row r="150" spans="5:5" s="414" customFormat="1" x14ac:dyDescent="0.3">
      <c r="E150" s="438"/>
    </row>
    <row r="151" spans="5:5" s="414" customFormat="1" x14ac:dyDescent="0.3">
      <c r="E151" s="438"/>
    </row>
    <row r="152" spans="5:5" s="414" customFormat="1" x14ac:dyDescent="0.3">
      <c r="E152" s="438"/>
    </row>
    <row r="153" spans="5:5" s="414" customFormat="1" x14ac:dyDescent="0.3">
      <c r="E153" s="438"/>
    </row>
    <row r="154" spans="5:5" s="414" customFormat="1" x14ac:dyDescent="0.3">
      <c r="E154" s="438"/>
    </row>
    <row r="155" spans="5:5" s="414" customFormat="1" x14ac:dyDescent="0.3">
      <c r="E155" s="438"/>
    </row>
    <row r="156" spans="5:5" s="414" customFormat="1" x14ac:dyDescent="0.3">
      <c r="E156" s="438"/>
    </row>
    <row r="157" spans="5:5" s="414" customFormat="1" x14ac:dyDescent="0.3">
      <c r="E157" s="438"/>
    </row>
    <row r="158" spans="5:5" s="414" customFormat="1" x14ac:dyDescent="0.3">
      <c r="E158" s="438"/>
    </row>
    <row r="159" spans="5:5" s="414" customFormat="1" x14ac:dyDescent="0.3">
      <c r="E159" s="438"/>
    </row>
    <row r="160" spans="5:5" s="414" customFormat="1" x14ac:dyDescent="0.3">
      <c r="E160" s="438"/>
    </row>
    <row r="161" spans="5:5" s="414" customFormat="1" x14ac:dyDescent="0.3">
      <c r="E161" s="438"/>
    </row>
    <row r="162" spans="5:5" s="414" customFormat="1" x14ac:dyDescent="0.3">
      <c r="E162" s="438"/>
    </row>
    <row r="163" spans="5:5" s="414" customFormat="1" x14ac:dyDescent="0.3">
      <c r="E163" s="438"/>
    </row>
    <row r="164" spans="5:5" s="414" customFormat="1" x14ac:dyDescent="0.3">
      <c r="E164" s="438"/>
    </row>
    <row r="165" spans="5:5" s="414" customFormat="1" x14ac:dyDescent="0.3">
      <c r="E165" s="438"/>
    </row>
    <row r="166" spans="5:5" s="414" customFormat="1" x14ac:dyDescent="0.3">
      <c r="E166" s="438"/>
    </row>
    <row r="167" spans="5:5" s="414" customFormat="1" x14ac:dyDescent="0.3">
      <c r="E167" s="438"/>
    </row>
    <row r="168" spans="5:5" s="414" customFormat="1" x14ac:dyDescent="0.3">
      <c r="E168" s="438"/>
    </row>
    <row r="169" spans="5:5" s="414" customFormat="1" x14ac:dyDescent="0.3">
      <c r="E169" s="438"/>
    </row>
    <row r="170" spans="5:5" s="414" customFormat="1" x14ac:dyDescent="0.3">
      <c r="E170" s="438"/>
    </row>
    <row r="171" spans="5:5" s="414" customFormat="1" x14ac:dyDescent="0.3">
      <c r="E171" s="438"/>
    </row>
    <row r="172" spans="5:5" s="414" customFormat="1" x14ac:dyDescent="0.3">
      <c r="E172" s="438"/>
    </row>
    <row r="173" spans="5:5" s="414" customFormat="1" x14ac:dyDescent="0.3">
      <c r="E173" s="438"/>
    </row>
    <row r="174" spans="5:5" s="414" customFormat="1" x14ac:dyDescent="0.3">
      <c r="E174" s="438"/>
    </row>
    <row r="175" spans="5:5" s="414" customFormat="1" x14ac:dyDescent="0.3">
      <c r="E175" s="438"/>
    </row>
    <row r="176" spans="5:5" s="414" customFormat="1" x14ac:dyDescent="0.3">
      <c r="E176" s="438"/>
    </row>
    <row r="177" spans="5:5" s="414" customFormat="1" x14ac:dyDescent="0.3">
      <c r="E177" s="438"/>
    </row>
    <row r="178" spans="5:5" s="414" customFormat="1" x14ac:dyDescent="0.3">
      <c r="E178" s="438"/>
    </row>
    <row r="179" spans="5:5" s="414" customFormat="1" x14ac:dyDescent="0.3">
      <c r="E179" s="438"/>
    </row>
    <row r="180" spans="5:5" s="414" customFormat="1" x14ac:dyDescent="0.3">
      <c r="E180" s="438"/>
    </row>
    <row r="181" spans="5:5" s="414" customFormat="1" x14ac:dyDescent="0.3">
      <c r="E181" s="438"/>
    </row>
    <row r="182" spans="5:5" s="414" customFormat="1" x14ac:dyDescent="0.3">
      <c r="E182" s="438"/>
    </row>
    <row r="183" spans="5:5" s="414" customFormat="1" x14ac:dyDescent="0.3">
      <c r="E183" s="438"/>
    </row>
    <row r="184" spans="5:5" s="414" customFormat="1" x14ac:dyDescent="0.3">
      <c r="E184" s="438"/>
    </row>
    <row r="185" spans="5:5" s="414" customFormat="1" x14ac:dyDescent="0.3">
      <c r="E185" s="438"/>
    </row>
    <row r="186" spans="5:5" s="414" customFormat="1" x14ac:dyDescent="0.3">
      <c r="E186" s="438"/>
    </row>
    <row r="187" spans="5:5" s="414" customFormat="1" x14ac:dyDescent="0.3">
      <c r="E187" s="438"/>
    </row>
    <row r="188" spans="5:5" s="414" customFormat="1" x14ac:dyDescent="0.3">
      <c r="E188" s="438"/>
    </row>
    <row r="189" spans="5:5" s="414" customFormat="1" x14ac:dyDescent="0.3">
      <c r="E189" s="438"/>
    </row>
    <row r="190" spans="5:5" s="414" customFormat="1" x14ac:dyDescent="0.3">
      <c r="E190" s="438"/>
    </row>
    <row r="191" spans="5:5" s="414" customFormat="1" x14ac:dyDescent="0.3">
      <c r="E191" s="438"/>
    </row>
    <row r="192" spans="5:5" s="414" customFormat="1" x14ac:dyDescent="0.3">
      <c r="E192" s="438"/>
    </row>
    <row r="193" spans="5:5" s="414" customFormat="1" x14ac:dyDescent="0.3">
      <c r="E193" s="438"/>
    </row>
    <row r="194" spans="5:5" s="414" customFormat="1" x14ac:dyDescent="0.3">
      <c r="E194" s="438"/>
    </row>
    <row r="195" spans="5:5" s="414" customFormat="1" x14ac:dyDescent="0.3">
      <c r="E195" s="438"/>
    </row>
    <row r="196" spans="5:5" s="414" customFormat="1" x14ac:dyDescent="0.3">
      <c r="E196" s="438"/>
    </row>
    <row r="197" spans="5:5" s="414" customFormat="1" x14ac:dyDescent="0.3">
      <c r="E197" s="438"/>
    </row>
    <row r="198" spans="5:5" s="414" customFormat="1" x14ac:dyDescent="0.3">
      <c r="E198" s="438"/>
    </row>
    <row r="199" spans="5:5" s="414" customFormat="1" x14ac:dyDescent="0.3">
      <c r="E199" s="438"/>
    </row>
    <row r="200" spans="5:5" s="414" customFormat="1" x14ac:dyDescent="0.3">
      <c r="E200" s="438"/>
    </row>
    <row r="201" spans="5:5" s="414" customFormat="1" x14ac:dyDescent="0.3">
      <c r="E201" s="438"/>
    </row>
    <row r="202" spans="5:5" s="414" customFormat="1" x14ac:dyDescent="0.3">
      <c r="E202" s="438"/>
    </row>
    <row r="203" spans="5:5" s="414" customFormat="1" x14ac:dyDescent="0.3">
      <c r="E203" s="438"/>
    </row>
    <row r="204" spans="5:5" s="414" customFormat="1" x14ac:dyDescent="0.3">
      <c r="E204" s="438"/>
    </row>
    <row r="205" spans="5:5" s="414" customFormat="1" x14ac:dyDescent="0.3">
      <c r="E205" s="438"/>
    </row>
    <row r="206" spans="5:5" s="414" customFormat="1" x14ac:dyDescent="0.3">
      <c r="E206" s="438"/>
    </row>
    <row r="207" spans="5:5" s="414" customFormat="1" x14ac:dyDescent="0.3">
      <c r="E207" s="438"/>
    </row>
    <row r="208" spans="5:5" s="414" customFormat="1" x14ac:dyDescent="0.3">
      <c r="E208" s="438"/>
    </row>
    <row r="209" spans="5:5" s="414" customFormat="1" x14ac:dyDescent="0.3">
      <c r="E209" s="438"/>
    </row>
    <row r="210" spans="5:5" s="414" customFormat="1" x14ac:dyDescent="0.3">
      <c r="E210" s="438"/>
    </row>
    <row r="211" spans="5:5" s="414" customFormat="1" x14ac:dyDescent="0.3">
      <c r="E211" s="438"/>
    </row>
    <row r="212" spans="5:5" s="414" customFormat="1" x14ac:dyDescent="0.3">
      <c r="E212" s="438"/>
    </row>
    <row r="213" spans="5:5" s="414" customFormat="1" x14ac:dyDescent="0.3">
      <c r="E213" s="438"/>
    </row>
    <row r="214" spans="5:5" s="414" customFormat="1" x14ac:dyDescent="0.3">
      <c r="E214" s="438"/>
    </row>
    <row r="215" spans="5:5" s="414" customFormat="1" x14ac:dyDescent="0.3">
      <c r="E215" s="438"/>
    </row>
    <row r="216" spans="5:5" s="414" customFormat="1" x14ac:dyDescent="0.3">
      <c r="E216" s="438"/>
    </row>
    <row r="217" spans="5:5" s="414" customFormat="1" x14ac:dyDescent="0.3">
      <c r="E217" s="438"/>
    </row>
    <row r="218" spans="5:5" s="414" customFormat="1" x14ac:dyDescent="0.3">
      <c r="E218" s="438"/>
    </row>
    <row r="219" spans="5:5" s="414" customFormat="1" x14ac:dyDescent="0.3">
      <c r="E219" s="438"/>
    </row>
    <row r="220" spans="5:5" s="414" customFormat="1" x14ac:dyDescent="0.3">
      <c r="E220" s="438"/>
    </row>
    <row r="221" spans="5:5" s="414" customFormat="1" x14ac:dyDescent="0.3">
      <c r="E221" s="438"/>
    </row>
    <row r="222" spans="5:5" s="414" customFormat="1" x14ac:dyDescent="0.3">
      <c r="E222" s="438"/>
    </row>
    <row r="223" spans="5:5" s="414" customFormat="1" x14ac:dyDescent="0.3">
      <c r="E223" s="438"/>
    </row>
    <row r="224" spans="5:5" s="414" customFormat="1" x14ac:dyDescent="0.3">
      <c r="E224" s="438"/>
    </row>
    <row r="225" spans="5:5" s="414" customFormat="1" x14ac:dyDescent="0.3">
      <c r="E225" s="438"/>
    </row>
    <row r="226" spans="5:5" s="414" customFormat="1" x14ac:dyDescent="0.3">
      <c r="E226" s="438"/>
    </row>
    <row r="227" spans="5:5" s="414" customFormat="1" x14ac:dyDescent="0.3">
      <c r="E227" s="438"/>
    </row>
    <row r="228" spans="5:5" s="414" customFormat="1" x14ac:dyDescent="0.3">
      <c r="E228" s="438"/>
    </row>
    <row r="229" spans="5:5" s="414" customFormat="1" x14ac:dyDescent="0.3">
      <c r="E229" s="438"/>
    </row>
    <row r="230" spans="5:5" s="414" customFormat="1" x14ac:dyDescent="0.3">
      <c r="E230" s="438"/>
    </row>
    <row r="231" spans="5:5" s="414" customFormat="1" x14ac:dyDescent="0.3">
      <c r="E231" s="438"/>
    </row>
    <row r="232" spans="5:5" s="414" customFormat="1" x14ac:dyDescent="0.3">
      <c r="E232" s="438"/>
    </row>
    <row r="233" spans="5:5" s="414" customFormat="1" x14ac:dyDescent="0.3">
      <c r="E233" s="438"/>
    </row>
    <row r="234" spans="5:5" s="414" customFormat="1" x14ac:dyDescent="0.3">
      <c r="E234" s="438"/>
    </row>
    <row r="235" spans="5:5" s="414" customFormat="1" x14ac:dyDescent="0.3">
      <c r="E235" s="438"/>
    </row>
    <row r="236" spans="5:5" s="414" customFormat="1" x14ac:dyDescent="0.3">
      <c r="E236" s="438"/>
    </row>
    <row r="237" spans="5:5" s="414" customFormat="1" x14ac:dyDescent="0.3">
      <c r="E237" s="438"/>
    </row>
    <row r="238" spans="5:5" s="414" customFormat="1" x14ac:dyDescent="0.3">
      <c r="E238" s="438"/>
    </row>
    <row r="239" spans="5:5" s="414" customFormat="1" x14ac:dyDescent="0.3">
      <c r="E239" s="438"/>
    </row>
    <row r="240" spans="5:5" s="414" customFormat="1" x14ac:dyDescent="0.3">
      <c r="E240" s="438"/>
    </row>
    <row r="241" spans="5:5" s="414" customFormat="1" x14ac:dyDescent="0.3">
      <c r="E241" s="438"/>
    </row>
    <row r="242" spans="5:5" s="414" customFormat="1" x14ac:dyDescent="0.3">
      <c r="E242" s="438"/>
    </row>
    <row r="243" spans="5:5" s="414" customFormat="1" x14ac:dyDescent="0.3">
      <c r="E243" s="438"/>
    </row>
    <row r="244" spans="5:5" s="414" customFormat="1" x14ac:dyDescent="0.3">
      <c r="E244" s="438"/>
    </row>
    <row r="245" spans="5:5" s="414" customFormat="1" x14ac:dyDescent="0.3">
      <c r="E245" s="438"/>
    </row>
    <row r="246" spans="5:5" s="414" customFormat="1" x14ac:dyDescent="0.3">
      <c r="E246" s="438"/>
    </row>
    <row r="247" spans="5:5" s="414" customFormat="1" x14ac:dyDescent="0.3">
      <c r="E247" s="438"/>
    </row>
    <row r="248" spans="5:5" s="414" customFormat="1" x14ac:dyDescent="0.3">
      <c r="E248" s="438"/>
    </row>
    <row r="249" spans="5:5" s="414" customFormat="1" x14ac:dyDescent="0.3">
      <c r="E249" s="438"/>
    </row>
    <row r="250" spans="5:5" s="414" customFormat="1" x14ac:dyDescent="0.3">
      <c r="E250" s="438"/>
    </row>
    <row r="251" spans="5:5" s="414" customFormat="1" x14ac:dyDescent="0.3">
      <c r="E251" s="438"/>
    </row>
    <row r="252" spans="5:5" s="414" customFormat="1" x14ac:dyDescent="0.3">
      <c r="E252" s="438"/>
    </row>
    <row r="253" spans="5:5" s="414" customFormat="1" x14ac:dyDescent="0.3">
      <c r="E253" s="438"/>
    </row>
    <row r="254" spans="5:5" s="414" customFormat="1" x14ac:dyDescent="0.3">
      <c r="E254" s="438"/>
    </row>
    <row r="255" spans="5:5" s="414" customFormat="1" x14ac:dyDescent="0.3">
      <c r="E255" s="438"/>
    </row>
    <row r="256" spans="5:5" s="414" customFormat="1" x14ac:dyDescent="0.3">
      <c r="E256" s="438"/>
    </row>
    <row r="257" spans="5:5" s="414" customFormat="1" x14ac:dyDescent="0.3">
      <c r="E257" s="438"/>
    </row>
    <row r="258" spans="5:5" s="414" customFormat="1" x14ac:dyDescent="0.3">
      <c r="E258" s="438"/>
    </row>
    <row r="259" spans="5:5" s="414" customFormat="1" x14ac:dyDescent="0.3">
      <c r="E259" s="438"/>
    </row>
    <row r="260" spans="5:5" s="414" customFormat="1" x14ac:dyDescent="0.3">
      <c r="E260" s="438"/>
    </row>
    <row r="261" spans="5:5" s="414" customFormat="1" x14ac:dyDescent="0.3">
      <c r="E261" s="438"/>
    </row>
    <row r="262" spans="5:5" s="414" customFormat="1" x14ac:dyDescent="0.3">
      <c r="E262" s="438"/>
    </row>
    <row r="263" spans="5:5" s="414" customFormat="1" x14ac:dyDescent="0.3">
      <c r="E263" s="438"/>
    </row>
    <row r="264" spans="5:5" s="414" customFormat="1" x14ac:dyDescent="0.3">
      <c r="E264" s="438"/>
    </row>
    <row r="265" spans="5:5" s="414" customFormat="1" x14ac:dyDescent="0.3">
      <c r="E265" s="438"/>
    </row>
    <row r="266" spans="5:5" s="414" customFormat="1" x14ac:dyDescent="0.3">
      <c r="E266" s="438"/>
    </row>
    <row r="267" spans="5:5" s="414" customFormat="1" x14ac:dyDescent="0.3">
      <c r="E267" s="438"/>
    </row>
    <row r="268" spans="5:5" s="414" customFormat="1" x14ac:dyDescent="0.3">
      <c r="E268" s="438"/>
    </row>
    <row r="269" spans="5:5" s="414" customFormat="1" x14ac:dyDescent="0.3">
      <c r="E269" s="438"/>
    </row>
    <row r="270" spans="5:5" s="414" customFormat="1" x14ac:dyDescent="0.3">
      <c r="E270" s="438"/>
    </row>
    <row r="271" spans="5:5" s="414" customFormat="1" x14ac:dyDescent="0.3">
      <c r="E271" s="438"/>
    </row>
    <row r="272" spans="5:5" s="414" customFormat="1" x14ac:dyDescent="0.3">
      <c r="E272" s="438"/>
    </row>
    <row r="273" spans="5:5" s="414" customFormat="1" x14ac:dyDescent="0.3">
      <c r="E273" s="438"/>
    </row>
    <row r="274" spans="5:5" s="414" customFormat="1" x14ac:dyDescent="0.3">
      <c r="E274" s="438"/>
    </row>
    <row r="275" spans="5:5" s="414" customFormat="1" x14ac:dyDescent="0.3">
      <c r="E275" s="438"/>
    </row>
    <row r="276" spans="5:5" s="414" customFormat="1" x14ac:dyDescent="0.3">
      <c r="E276" s="438"/>
    </row>
    <row r="277" spans="5:5" s="414" customFormat="1" x14ac:dyDescent="0.3">
      <c r="E277" s="438"/>
    </row>
    <row r="278" spans="5:5" s="414" customFormat="1" x14ac:dyDescent="0.3">
      <c r="E278" s="438"/>
    </row>
    <row r="279" spans="5:5" s="414" customFormat="1" x14ac:dyDescent="0.3">
      <c r="E279" s="438"/>
    </row>
    <row r="280" spans="5:5" s="414" customFormat="1" x14ac:dyDescent="0.3">
      <c r="E280" s="438"/>
    </row>
    <row r="281" spans="5:5" s="414" customFormat="1" x14ac:dyDescent="0.3">
      <c r="E281" s="438"/>
    </row>
    <row r="282" spans="5:5" s="414" customFormat="1" x14ac:dyDescent="0.3">
      <c r="E282" s="438"/>
    </row>
    <row r="283" spans="5:5" s="414" customFormat="1" x14ac:dyDescent="0.3">
      <c r="E283" s="438"/>
    </row>
    <row r="284" spans="5:5" s="414" customFormat="1" x14ac:dyDescent="0.3">
      <c r="E284" s="438"/>
    </row>
    <row r="285" spans="5:5" s="414" customFormat="1" x14ac:dyDescent="0.3">
      <c r="E285" s="438"/>
    </row>
    <row r="286" spans="5:5" s="414" customFormat="1" x14ac:dyDescent="0.3">
      <c r="E286" s="438"/>
    </row>
    <row r="287" spans="5:5" s="414" customFormat="1" x14ac:dyDescent="0.3">
      <c r="E287" s="438"/>
    </row>
    <row r="288" spans="5:5" s="414" customFormat="1" x14ac:dyDescent="0.3">
      <c r="E288" s="438"/>
    </row>
    <row r="289" spans="5:5" s="414" customFormat="1" x14ac:dyDescent="0.3">
      <c r="E289" s="438"/>
    </row>
    <row r="290" spans="5:5" s="414" customFormat="1" x14ac:dyDescent="0.3">
      <c r="E290" s="438"/>
    </row>
    <row r="291" spans="5:5" s="414" customFormat="1" x14ac:dyDescent="0.3">
      <c r="E291" s="438"/>
    </row>
    <row r="292" spans="5:5" s="414" customFormat="1" x14ac:dyDescent="0.3">
      <c r="E292" s="438"/>
    </row>
    <row r="293" spans="5:5" s="414" customFormat="1" x14ac:dyDescent="0.3">
      <c r="E293" s="438"/>
    </row>
    <row r="294" spans="5:5" s="414" customFormat="1" x14ac:dyDescent="0.3">
      <c r="E294" s="438"/>
    </row>
    <row r="295" spans="5:5" s="414" customFormat="1" x14ac:dyDescent="0.3">
      <c r="E295" s="438"/>
    </row>
    <row r="296" spans="5:5" s="414" customFormat="1" x14ac:dyDescent="0.3">
      <c r="E296" s="438"/>
    </row>
    <row r="297" spans="5:5" s="414" customFormat="1" x14ac:dyDescent="0.3">
      <c r="E297" s="438"/>
    </row>
    <row r="298" spans="5:5" s="414" customFormat="1" x14ac:dyDescent="0.3">
      <c r="E298" s="438"/>
    </row>
    <row r="299" spans="5:5" s="414" customFormat="1" x14ac:dyDescent="0.3">
      <c r="E299" s="438"/>
    </row>
    <row r="300" spans="5:5" s="414" customFormat="1" x14ac:dyDescent="0.3">
      <c r="E300" s="438"/>
    </row>
    <row r="301" spans="5:5" s="414" customFormat="1" x14ac:dyDescent="0.3">
      <c r="E301" s="438"/>
    </row>
    <row r="302" spans="5:5" s="414" customFormat="1" x14ac:dyDescent="0.3">
      <c r="E302" s="438"/>
    </row>
    <row r="303" spans="5:5" s="414" customFormat="1" x14ac:dyDescent="0.3">
      <c r="E303" s="438"/>
    </row>
    <row r="304" spans="5:5" s="414" customFormat="1" x14ac:dyDescent="0.3">
      <c r="E304" s="438"/>
    </row>
    <row r="305" spans="5:5" s="414" customFormat="1" x14ac:dyDescent="0.3">
      <c r="E305" s="438"/>
    </row>
    <row r="306" spans="5:5" s="414" customFormat="1" x14ac:dyDescent="0.3">
      <c r="E306" s="438"/>
    </row>
    <row r="307" spans="5:5" s="414" customFormat="1" x14ac:dyDescent="0.3">
      <c r="E307" s="438"/>
    </row>
    <row r="308" spans="5:5" s="414" customFormat="1" x14ac:dyDescent="0.3">
      <c r="E308" s="438"/>
    </row>
    <row r="309" spans="5:5" s="414" customFormat="1" x14ac:dyDescent="0.3">
      <c r="E309" s="438"/>
    </row>
    <row r="310" spans="5:5" s="414" customFormat="1" x14ac:dyDescent="0.3">
      <c r="E310" s="438"/>
    </row>
    <row r="311" spans="5:5" s="414" customFormat="1" x14ac:dyDescent="0.3">
      <c r="E311" s="438"/>
    </row>
    <row r="312" spans="5:5" s="414" customFormat="1" x14ac:dyDescent="0.3">
      <c r="E312" s="438"/>
    </row>
    <row r="313" spans="5:5" s="414" customFormat="1" x14ac:dyDescent="0.3">
      <c r="E313" s="438"/>
    </row>
    <row r="314" spans="5:5" s="414" customFormat="1" x14ac:dyDescent="0.3">
      <c r="E314" s="438"/>
    </row>
    <row r="315" spans="5:5" s="414" customFormat="1" x14ac:dyDescent="0.3">
      <c r="E315" s="438"/>
    </row>
    <row r="316" spans="5:5" s="414" customFormat="1" x14ac:dyDescent="0.3">
      <c r="E316" s="438"/>
    </row>
    <row r="317" spans="5:5" s="414" customFormat="1" x14ac:dyDescent="0.3">
      <c r="E317" s="438"/>
    </row>
    <row r="318" spans="5:5" s="414" customFormat="1" x14ac:dyDescent="0.3">
      <c r="E318" s="438"/>
    </row>
    <row r="319" spans="5:5" s="414" customFormat="1" x14ac:dyDescent="0.3">
      <c r="E319" s="438"/>
    </row>
    <row r="320" spans="5:5" s="414" customFormat="1" x14ac:dyDescent="0.3">
      <c r="E320" s="438"/>
    </row>
    <row r="321" spans="5:5" s="414" customFormat="1" x14ac:dyDescent="0.3">
      <c r="E321" s="438"/>
    </row>
    <row r="322" spans="5:5" s="414" customFormat="1" x14ac:dyDescent="0.3">
      <c r="E322" s="438"/>
    </row>
    <row r="323" spans="5:5" s="414" customFormat="1" x14ac:dyDescent="0.3">
      <c r="E323" s="438"/>
    </row>
    <row r="324" spans="5:5" s="414" customFormat="1" x14ac:dyDescent="0.3">
      <c r="E324" s="438"/>
    </row>
    <row r="325" spans="5:5" s="414" customFormat="1" x14ac:dyDescent="0.3">
      <c r="E325" s="438"/>
    </row>
    <row r="326" spans="5:5" s="414" customFormat="1" x14ac:dyDescent="0.3">
      <c r="E326" s="438"/>
    </row>
    <row r="327" spans="5:5" s="414" customFormat="1" x14ac:dyDescent="0.3">
      <c r="E327" s="438"/>
    </row>
    <row r="328" spans="5:5" s="414" customFormat="1" x14ac:dyDescent="0.3">
      <c r="E328" s="438"/>
    </row>
    <row r="329" spans="5:5" s="414" customFormat="1" x14ac:dyDescent="0.3">
      <c r="E329" s="438"/>
    </row>
    <row r="330" spans="5:5" s="414" customFormat="1" x14ac:dyDescent="0.3">
      <c r="E330" s="438"/>
    </row>
    <row r="331" spans="5:5" s="414" customFormat="1" x14ac:dyDescent="0.3">
      <c r="E331" s="438"/>
    </row>
    <row r="332" spans="5:5" s="414" customFormat="1" x14ac:dyDescent="0.3">
      <c r="E332" s="438"/>
    </row>
    <row r="333" spans="5:5" s="414" customFormat="1" x14ac:dyDescent="0.3">
      <c r="E333" s="438"/>
    </row>
    <row r="334" spans="5:5" s="414" customFormat="1" x14ac:dyDescent="0.3">
      <c r="E334" s="438"/>
    </row>
    <row r="335" spans="5:5" s="414" customFormat="1" x14ac:dyDescent="0.3">
      <c r="E335" s="438"/>
    </row>
    <row r="336" spans="5:5" s="414" customFormat="1" x14ac:dyDescent="0.3">
      <c r="E336" s="438"/>
    </row>
    <row r="337" spans="5:5" s="414" customFormat="1" x14ac:dyDescent="0.3">
      <c r="E337" s="438"/>
    </row>
    <row r="338" spans="5:5" s="414" customFormat="1" x14ac:dyDescent="0.3">
      <c r="E338" s="438"/>
    </row>
    <row r="339" spans="5:5" s="414" customFormat="1" x14ac:dyDescent="0.3">
      <c r="E339" s="438"/>
    </row>
    <row r="340" spans="5:5" s="414" customFormat="1" x14ac:dyDescent="0.3">
      <c r="E340" s="438"/>
    </row>
    <row r="341" spans="5:5" s="414" customFormat="1" x14ac:dyDescent="0.3">
      <c r="E341" s="438"/>
    </row>
    <row r="342" spans="5:5" s="414" customFormat="1" x14ac:dyDescent="0.3">
      <c r="E342" s="438"/>
    </row>
    <row r="343" spans="5:5" s="414" customFormat="1" x14ac:dyDescent="0.3">
      <c r="E343" s="438"/>
    </row>
    <row r="344" spans="5:5" s="414" customFormat="1" x14ac:dyDescent="0.3">
      <c r="E344" s="438"/>
    </row>
    <row r="345" spans="5:5" s="414" customFormat="1" x14ac:dyDescent="0.3">
      <c r="E345" s="438"/>
    </row>
    <row r="346" spans="5:5" s="414" customFormat="1" x14ac:dyDescent="0.3">
      <c r="E346" s="438"/>
    </row>
    <row r="347" spans="5:5" s="414" customFormat="1" x14ac:dyDescent="0.3">
      <c r="E347" s="438"/>
    </row>
    <row r="348" spans="5:5" s="414" customFormat="1" x14ac:dyDescent="0.3">
      <c r="E348" s="438"/>
    </row>
    <row r="349" spans="5:5" s="414" customFormat="1" x14ac:dyDescent="0.3">
      <c r="E349" s="438"/>
    </row>
    <row r="350" spans="5:5" s="414" customFormat="1" x14ac:dyDescent="0.3">
      <c r="E350" s="438"/>
    </row>
    <row r="351" spans="5:5" s="414" customFormat="1" x14ac:dyDescent="0.3">
      <c r="E351" s="438"/>
    </row>
    <row r="352" spans="5:5" s="414" customFormat="1" x14ac:dyDescent="0.3">
      <c r="E352" s="438"/>
    </row>
    <row r="353" spans="5:5" s="414" customFormat="1" x14ac:dyDescent="0.3">
      <c r="E353" s="438"/>
    </row>
    <row r="354" spans="5:5" s="414" customFormat="1" x14ac:dyDescent="0.3">
      <c r="E354" s="438"/>
    </row>
    <row r="355" spans="5:5" s="414" customFormat="1" x14ac:dyDescent="0.3">
      <c r="E355" s="438"/>
    </row>
    <row r="356" spans="5:5" s="414" customFormat="1" x14ac:dyDescent="0.3">
      <c r="E356" s="438"/>
    </row>
    <row r="357" spans="5:5" s="414" customFormat="1" x14ac:dyDescent="0.3">
      <c r="E357" s="438"/>
    </row>
    <row r="358" spans="5:5" s="414" customFormat="1" x14ac:dyDescent="0.3">
      <c r="E358" s="438"/>
    </row>
    <row r="359" spans="5:5" s="414" customFormat="1" x14ac:dyDescent="0.3">
      <c r="E359" s="438"/>
    </row>
    <row r="360" spans="5:5" s="414" customFormat="1" x14ac:dyDescent="0.3">
      <c r="E360" s="438"/>
    </row>
    <row r="361" spans="5:5" s="414" customFormat="1" x14ac:dyDescent="0.3">
      <c r="E361" s="438"/>
    </row>
    <row r="362" spans="5:5" s="414" customFormat="1" x14ac:dyDescent="0.3">
      <c r="E362" s="438"/>
    </row>
    <row r="363" spans="5:5" s="414" customFormat="1" x14ac:dyDescent="0.3">
      <c r="E363" s="438"/>
    </row>
    <row r="364" spans="5:5" s="414" customFormat="1" x14ac:dyDescent="0.3">
      <c r="E364" s="438"/>
    </row>
    <row r="365" spans="5:5" s="414" customFormat="1" x14ac:dyDescent="0.3">
      <c r="E365" s="438"/>
    </row>
    <row r="366" spans="5:5" s="414" customFormat="1" x14ac:dyDescent="0.3">
      <c r="E366" s="438"/>
    </row>
    <row r="367" spans="5:5" s="414" customFormat="1" x14ac:dyDescent="0.3">
      <c r="E367" s="438"/>
    </row>
    <row r="368" spans="5:5" s="414" customFormat="1" x14ac:dyDescent="0.3">
      <c r="E368" s="438"/>
    </row>
    <row r="369" spans="5:5" s="414" customFormat="1" x14ac:dyDescent="0.3">
      <c r="E369" s="438"/>
    </row>
    <row r="370" spans="5:5" s="414" customFormat="1" x14ac:dyDescent="0.3">
      <c r="E370" s="438"/>
    </row>
    <row r="371" spans="5:5" s="414" customFormat="1" x14ac:dyDescent="0.3">
      <c r="E371" s="438"/>
    </row>
    <row r="372" spans="5:5" s="414" customFormat="1" x14ac:dyDescent="0.3">
      <c r="E372" s="438"/>
    </row>
    <row r="373" spans="5:5" s="414" customFormat="1" x14ac:dyDescent="0.3">
      <c r="E373" s="438"/>
    </row>
    <row r="374" spans="5:5" s="414" customFormat="1" x14ac:dyDescent="0.3">
      <c r="E374" s="438"/>
    </row>
    <row r="375" spans="5:5" s="414" customFormat="1" x14ac:dyDescent="0.3">
      <c r="E375" s="438"/>
    </row>
    <row r="376" spans="5:5" s="414" customFormat="1" x14ac:dyDescent="0.3">
      <c r="E376" s="438"/>
    </row>
    <row r="377" spans="5:5" s="414" customFormat="1" x14ac:dyDescent="0.3">
      <c r="E377" s="438"/>
    </row>
    <row r="378" spans="5:5" s="414" customFormat="1" x14ac:dyDescent="0.3">
      <c r="E378" s="438"/>
    </row>
    <row r="379" spans="5:5" s="414" customFormat="1" x14ac:dyDescent="0.3">
      <c r="E379" s="438"/>
    </row>
    <row r="380" spans="5:5" s="414" customFormat="1" x14ac:dyDescent="0.3">
      <c r="E380" s="438"/>
    </row>
    <row r="381" spans="5:5" s="414" customFormat="1" x14ac:dyDescent="0.3">
      <c r="E381" s="438"/>
    </row>
    <row r="382" spans="5:5" s="414" customFormat="1" x14ac:dyDescent="0.3">
      <c r="E382" s="438"/>
    </row>
    <row r="383" spans="5:5" s="414" customFormat="1" x14ac:dyDescent="0.3">
      <c r="E383" s="438"/>
    </row>
    <row r="384" spans="5:5" s="414" customFormat="1" x14ac:dyDescent="0.3">
      <c r="E384" s="438"/>
    </row>
    <row r="385" spans="5:5" s="414" customFormat="1" x14ac:dyDescent="0.3">
      <c r="E385" s="438"/>
    </row>
    <row r="386" spans="5:5" s="414" customFormat="1" x14ac:dyDescent="0.3">
      <c r="E386" s="438"/>
    </row>
    <row r="387" spans="5:5" s="414" customFormat="1" x14ac:dyDescent="0.3">
      <c r="E387" s="438"/>
    </row>
    <row r="388" spans="5:5" s="414" customFormat="1" x14ac:dyDescent="0.3">
      <c r="E388" s="438"/>
    </row>
    <row r="389" spans="5:5" s="414" customFormat="1" x14ac:dyDescent="0.3">
      <c r="E389" s="438"/>
    </row>
    <row r="390" spans="5:5" s="414" customFormat="1" x14ac:dyDescent="0.3">
      <c r="E390" s="438"/>
    </row>
    <row r="391" spans="5:5" s="414" customFormat="1" x14ac:dyDescent="0.3">
      <c r="E391" s="438"/>
    </row>
    <row r="392" spans="5:5" s="414" customFormat="1" x14ac:dyDescent="0.3">
      <c r="E392" s="438"/>
    </row>
    <row r="393" spans="5:5" s="414" customFormat="1" x14ac:dyDescent="0.3">
      <c r="E393" s="438"/>
    </row>
    <row r="394" spans="5:5" s="414" customFormat="1" x14ac:dyDescent="0.3">
      <c r="E394" s="438"/>
    </row>
    <row r="395" spans="5:5" s="414" customFormat="1" x14ac:dyDescent="0.3">
      <c r="E395" s="438"/>
    </row>
    <row r="396" spans="5:5" s="414" customFormat="1" x14ac:dyDescent="0.3">
      <c r="E396" s="438"/>
    </row>
    <row r="397" spans="5:5" s="414" customFormat="1" x14ac:dyDescent="0.3">
      <c r="E397" s="438"/>
    </row>
    <row r="398" spans="5:5" s="414" customFormat="1" x14ac:dyDescent="0.3">
      <c r="E398" s="438"/>
    </row>
    <row r="399" spans="5:5" s="414" customFormat="1" x14ac:dyDescent="0.3">
      <c r="E399" s="438"/>
    </row>
    <row r="400" spans="5:5" s="414" customFormat="1" x14ac:dyDescent="0.3">
      <c r="E400" s="438"/>
    </row>
    <row r="401" spans="5:5" s="414" customFormat="1" x14ac:dyDescent="0.3">
      <c r="E401" s="438"/>
    </row>
    <row r="402" spans="5:5" s="414" customFormat="1" x14ac:dyDescent="0.3">
      <c r="E402" s="438"/>
    </row>
    <row r="403" spans="5:5" s="414" customFormat="1" x14ac:dyDescent="0.3">
      <c r="E403" s="438"/>
    </row>
    <row r="404" spans="5:5" s="414" customFormat="1" x14ac:dyDescent="0.3">
      <c r="E404" s="438"/>
    </row>
    <row r="405" spans="5:5" s="414" customFormat="1" x14ac:dyDescent="0.3">
      <c r="E405" s="438"/>
    </row>
    <row r="406" spans="5:5" s="414" customFormat="1" x14ac:dyDescent="0.3">
      <c r="E406" s="438"/>
    </row>
    <row r="407" spans="5:5" s="414" customFormat="1" x14ac:dyDescent="0.3">
      <c r="E407" s="438"/>
    </row>
    <row r="408" spans="5:5" s="414" customFormat="1" x14ac:dyDescent="0.3">
      <c r="E408" s="438"/>
    </row>
    <row r="409" spans="5:5" s="414" customFormat="1" x14ac:dyDescent="0.3">
      <c r="E409" s="438"/>
    </row>
    <row r="410" spans="5:5" s="414" customFormat="1" x14ac:dyDescent="0.3">
      <c r="E410" s="438"/>
    </row>
    <row r="411" spans="5:5" s="414" customFormat="1" x14ac:dyDescent="0.3">
      <c r="E411" s="438"/>
    </row>
    <row r="412" spans="5:5" s="414" customFormat="1" x14ac:dyDescent="0.3">
      <c r="E412" s="438"/>
    </row>
    <row r="413" spans="5:5" s="414" customFormat="1" x14ac:dyDescent="0.3">
      <c r="E413" s="438"/>
    </row>
    <row r="414" spans="5:5" s="414" customFormat="1" x14ac:dyDescent="0.3">
      <c r="E414" s="438"/>
    </row>
    <row r="415" spans="5:5" s="414" customFormat="1" x14ac:dyDescent="0.3">
      <c r="E415" s="438"/>
    </row>
    <row r="416" spans="5:5" s="414" customFormat="1" x14ac:dyDescent="0.3">
      <c r="E416" s="438"/>
    </row>
    <row r="417" spans="5:5" s="414" customFormat="1" x14ac:dyDescent="0.3">
      <c r="E417" s="438"/>
    </row>
    <row r="418" spans="5:5" s="414" customFormat="1" x14ac:dyDescent="0.3">
      <c r="E418" s="438"/>
    </row>
    <row r="419" spans="5:5" s="414" customFormat="1" x14ac:dyDescent="0.3">
      <c r="E419" s="438"/>
    </row>
    <row r="420" spans="5:5" s="414" customFormat="1" x14ac:dyDescent="0.3">
      <c r="E420" s="438"/>
    </row>
    <row r="421" spans="5:5" s="414" customFormat="1" x14ac:dyDescent="0.3">
      <c r="E421" s="438"/>
    </row>
    <row r="422" spans="5:5" s="414" customFormat="1" x14ac:dyDescent="0.3">
      <c r="E422" s="438"/>
    </row>
    <row r="423" spans="5:5" s="414" customFormat="1" x14ac:dyDescent="0.3">
      <c r="E423" s="438"/>
    </row>
    <row r="424" spans="5:5" s="414" customFormat="1" x14ac:dyDescent="0.3">
      <c r="E424" s="438"/>
    </row>
    <row r="425" spans="5:5" s="414" customFormat="1" x14ac:dyDescent="0.3">
      <c r="E425" s="438"/>
    </row>
    <row r="426" spans="5:5" s="414" customFormat="1" x14ac:dyDescent="0.3">
      <c r="E426" s="438"/>
    </row>
    <row r="427" spans="5:5" s="414" customFormat="1" x14ac:dyDescent="0.3">
      <c r="E427" s="438"/>
    </row>
    <row r="428" spans="5:5" s="414" customFormat="1" x14ac:dyDescent="0.3">
      <c r="E428" s="438"/>
    </row>
    <row r="429" spans="5:5" s="414" customFormat="1" x14ac:dyDescent="0.3">
      <c r="E429" s="438"/>
    </row>
    <row r="430" spans="5:5" s="414" customFormat="1" x14ac:dyDescent="0.3">
      <c r="E430" s="438"/>
    </row>
    <row r="431" spans="5:5" s="414" customFormat="1" x14ac:dyDescent="0.3">
      <c r="E431" s="438"/>
    </row>
    <row r="432" spans="5:5" s="414" customFormat="1" x14ac:dyDescent="0.3">
      <c r="E432" s="438"/>
    </row>
    <row r="433" spans="5:5" s="414" customFormat="1" x14ac:dyDescent="0.3">
      <c r="E433" s="438"/>
    </row>
    <row r="434" spans="5:5" s="414" customFormat="1" x14ac:dyDescent="0.3">
      <c r="E434" s="438"/>
    </row>
    <row r="435" spans="5:5" s="414" customFormat="1" x14ac:dyDescent="0.3">
      <c r="E435" s="438"/>
    </row>
    <row r="436" spans="5:5" s="414" customFormat="1" x14ac:dyDescent="0.3">
      <c r="E436" s="438"/>
    </row>
    <row r="437" spans="5:5" s="414" customFormat="1" x14ac:dyDescent="0.3">
      <c r="E437" s="438"/>
    </row>
    <row r="438" spans="5:5" s="414" customFormat="1" x14ac:dyDescent="0.3">
      <c r="E438" s="438"/>
    </row>
    <row r="439" spans="5:5" s="414" customFormat="1" x14ac:dyDescent="0.3">
      <c r="E439" s="438"/>
    </row>
    <row r="440" spans="5:5" s="414" customFormat="1" x14ac:dyDescent="0.3">
      <c r="E440" s="438"/>
    </row>
    <row r="441" spans="5:5" s="414" customFormat="1" x14ac:dyDescent="0.3">
      <c r="E441" s="438"/>
    </row>
    <row r="442" spans="5:5" s="414" customFormat="1" x14ac:dyDescent="0.3">
      <c r="E442" s="438"/>
    </row>
    <row r="443" spans="5:5" s="414" customFormat="1" x14ac:dyDescent="0.3">
      <c r="E443" s="438"/>
    </row>
    <row r="444" spans="5:5" s="414" customFormat="1" x14ac:dyDescent="0.3">
      <c r="E444" s="438"/>
    </row>
    <row r="445" spans="5:5" s="414" customFormat="1" x14ac:dyDescent="0.3">
      <c r="E445" s="438"/>
    </row>
    <row r="446" spans="5:5" s="414" customFormat="1" x14ac:dyDescent="0.3">
      <c r="E446" s="438"/>
    </row>
    <row r="447" spans="5:5" s="414" customFormat="1" x14ac:dyDescent="0.3">
      <c r="E447" s="438"/>
    </row>
    <row r="448" spans="5:5" s="414" customFormat="1" x14ac:dyDescent="0.3">
      <c r="E448" s="438"/>
    </row>
    <row r="449" spans="5:5" s="414" customFormat="1" x14ac:dyDescent="0.3">
      <c r="E449" s="438"/>
    </row>
    <row r="450" spans="5:5" s="414" customFormat="1" x14ac:dyDescent="0.3">
      <c r="E450" s="438"/>
    </row>
    <row r="451" spans="5:5" s="414" customFormat="1" x14ac:dyDescent="0.3">
      <c r="E451" s="438"/>
    </row>
    <row r="452" spans="5:5" s="414" customFormat="1" x14ac:dyDescent="0.3">
      <c r="E452" s="438"/>
    </row>
    <row r="453" spans="5:5" s="414" customFormat="1" x14ac:dyDescent="0.3">
      <c r="E453" s="438"/>
    </row>
    <row r="454" spans="5:5" s="414" customFormat="1" x14ac:dyDescent="0.3">
      <c r="E454" s="438"/>
    </row>
    <row r="455" spans="5:5" s="414" customFormat="1" x14ac:dyDescent="0.3">
      <c r="E455" s="438"/>
    </row>
    <row r="456" spans="5:5" s="414" customFormat="1" x14ac:dyDescent="0.3">
      <c r="E456" s="438"/>
    </row>
    <row r="457" spans="5:5" s="414" customFormat="1" x14ac:dyDescent="0.3">
      <c r="E457" s="438"/>
    </row>
    <row r="458" spans="5:5" s="414" customFormat="1" x14ac:dyDescent="0.3">
      <c r="E458" s="438"/>
    </row>
    <row r="459" spans="5:5" s="414" customFormat="1" x14ac:dyDescent="0.3">
      <c r="E459" s="438"/>
    </row>
    <row r="460" spans="5:5" s="414" customFormat="1" x14ac:dyDescent="0.3">
      <c r="E460" s="438"/>
    </row>
    <row r="461" spans="5:5" s="414" customFormat="1" x14ac:dyDescent="0.3">
      <c r="E461" s="438"/>
    </row>
    <row r="462" spans="5:5" s="414" customFormat="1" x14ac:dyDescent="0.3">
      <c r="E462" s="438"/>
    </row>
    <row r="463" spans="5:5" s="414" customFormat="1" x14ac:dyDescent="0.3">
      <c r="E463" s="438"/>
    </row>
    <row r="464" spans="5:5" s="414" customFormat="1" x14ac:dyDescent="0.3">
      <c r="E464" s="438"/>
    </row>
    <row r="465" spans="5:5" s="414" customFormat="1" x14ac:dyDescent="0.3">
      <c r="E465" s="438"/>
    </row>
    <row r="466" spans="5:5" s="414" customFormat="1" x14ac:dyDescent="0.3">
      <c r="E466" s="438"/>
    </row>
    <row r="467" spans="5:5" s="414" customFormat="1" x14ac:dyDescent="0.3">
      <c r="E467" s="438"/>
    </row>
    <row r="468" spans="5:5" s="414" customFormat="1" x14ac:dyDescent="0.3">
      <c r="E468" s="438"/>
    </row>
    <row r="469" spans="5:5" s="414" customFormat="1" x14ac:dyDescent="0.3">
      <c r="E469" s="438"/>
    </row>
    <row r="470" spans="5:5" s="414" customFormat="1" x14ac:dyDescent="0.3">
      <c r="E470" s="438"/>
    </row>
    <row r="471" spans="5:5" s="414" customFormat="1" x14ac:dyDescent="0.3">
      <c r="E471" s="438"/>
    </row>
    <row r="472" spans="5:5" s="414" customFormat="1" x14ac:dyDescent="0.3">
      <c r="E472" s="438"/>
    </row>
    <row r="473" spans="5:5" s="414" customFormat="1" x14ac:dyDescent="0.3">
      <c r="E473" s="438"/>
    </row>
    <row r="474" spans="5:5" s="414" customFormat="1" x14ac:dyDescent="0.3">
      <c r="E474" s="438"/>
    </row>
    <row r="475" spans="5:5" s="414" customFormat="1" x14ac:dyDescent="0.3">
      <c r="E475" s="438"/>
    </row>
    <row r="476" spans="5:5" s="414" customFormat="1" x14ac:dyDescent="0.3">
      <c r="E476" s="438"/>
    </row>
    <row r="477" spans="5:5" s="414" customFormat="1" x14ac:dyDescent="0.3">
      <c r="E477" s="438"/>
    </row>
    <row r="478" spans="5:5" s="414" customFormat="1" x14ac:dyDescent="0.3">
      <c r="E478" s="438"/>
    </row>
    <row r="479" spans="5:5" s="414" customFormat="1" x14ac:dyDescent="0.3">
      <c r="E479" s="438"/>
    </row>
    <row r="480" spans="5:5" s="414" customFormat="1" x14ac:dyDescent="0.3">
      <c r="E480" s="438"/>
    </row>
    <row r="481" spans="5:5" s="414" customFormat="1" x14ac:dyDescent="0.3">
      <c r="E481" s="438"/>
    </row>
    <row r="482" spans="5:5" s="414" customFormat="1" x14ac:dyDescent="0.3">
      <c r="E482" s="438"/>
    </row>
    <row r="483" spans="5:5" s="414" customFormat="1" x14ac:dyDescent="0.3">
      <c r="E483" s="438"/>
    </row>
    <row r="484" spans="5:5" s="414" customFormat="1" x14ac:dyDescent="0.3">
      <c r="E484" s="438"/>
    </row>
    <row r="485" spans="5:5" s="414" customFormat="1" x14ac:dyDescent="0.3">
      <c r="E485" s="438"/>
    </row>
    <row r="486" spans="5:5" s="414" customFormat="1" x14ac:dyDescent="0.3">
      <c r="E486" s="438"/>
    </row>
    <row r="487" spans="5:5" s="414" customFormat="1" x14ac:dyDescent="0.3">
      <c r="E487" s="438"/>
    </row>
    <row r="488" spans="5:5" s="414" customFormat="1" x14ac:dyDescent="0.3">
      <c r="E488" s="438"/>
    </row>
    <row r="489" spans="5:5" s="414" customFormat="1" x14ac:dyDescent="0.3">
      <c r="E489" s="438"/>
    </row>
    <row r="490" spans="5:5" s="414" customFormat="1" x14ac:dyDescent="0.3">
      <c r="E490" s="438"/>
    </row>
    <row r="491" spans="5:5" s="414" customFormat="1" x14ac:dyDescent="0.3">
      <c r="E491" s="438"/>
    </row>
    <row r="492" spans="5:5" s="414" customFormat="1" x14ac:dyDescent="0.3">
      <c r="E492" s="438"/>
    </row>
    <row r="493" spans="5:5" s="414" customFormat="1" x14ac:dyDescent="0.3">
      <c r="E493" s="438"/>
    </row>
    <row r="494" spans="5:5" s="414" customFormat="1" x14ac:dyDescent="0.3">
      <c r="E494" s="438"/>
    </row>
    <row r="495" spans="5:5" s="414" customFormat="1" x14ac:dyDescent="0.3">
      <c r="E495" s="438"/>
    </row>
    <row r="496" spans="5:5" s="414" customFormat="1" x14ac:dyDescent="0.3">
      <c r="E496" s="438"/>
    </row>
    <row r="497" spans="5:5" s="414" customFormat="1" x14ac:dyDescent="0.3">
      <c r="E497" s="438"/>
    </row>
    <row r="498" spans="5:5" s="414" customFormat="1" x14ac:dyDescent="0.3">
      <c r="E498" s="438"/>
    </row>
    <row r="499" spans="5:5" s="414" customFormat="1" x14ac:dyDescent="0.3">
      <c r="E499" s="438"/>
    </row>
    <row r="500" spans="5:5" s="414" customFormat="1" x14ac:dyDescent="0.3">
      <c r="E500" s="438"/>
    </row>
    <row r="501" spans="5:5" s="414" customFormat="1" x14ac:dyDescent="0.3">
      <c r="E501" s="438"/>
    </row>
    <row r="502" spans="5:5" s="414" customFormat="1" x14ac:dyDescent="0.3">
      <c r="E502" s="438"/>
    </row>
    <row r="503" spans="5:5" s="414" customFormat="1" x14ac:dyDescent="0.3">
      <c r="E503" s="438"/>
    </row>
    <row r="504" spans="5:5" s="414" customFormat="1" x14ac:dyDescent="0.3">
      <c r="E504" s="438"/>
    </row>
    <row r="505" spans="5:5" s="414" customFormat="1" x14ac:dyDescent="0.3">
      <c r="E505" s="438"/>
    </row>
    <row r="506" spans="5:5" s="414" customFormat="1" x14ac:dyDescent="0.3">
      <c r="E506" s="438"/>
    </row>
    <row r="507" spans="5:5" s="414" customFormat="1" x14ac:dyDescent="0.3">
      <c r="E507" s="438"/>
    </row>
    <row r="508" spans="5:5" s="414" customFormat="1" x14ac:dyDescent="0.3">
      <c r="E508" s="438"/>
    </row>
    <row r="509" spans="5:5" s="414" customFormat="1" x14ac:dyDescent="0.3">
      <c r="E509" s="438"/>
    </row>
    <row r="510" spans="5:5" s="414" customFormat="1" x14ac:dyDescent="0.3">
      <c r="E510" s="438"/>
    </row>
    <row r="511" spans="5:5" s="414" customFormat="1" x14ac:dyDescent="0.3">
      <c r="E511" s="438"/>
    </row>
    <row r="512" spans="5:5" s="414" customFormat="1" x14ac:dyDescent="0.3">
      <c r="E512" s="438"/>
    </row>
    <row r="513" spans="5:5" s="414" customFormat="1" x14ac:dyDescent="0.3">
      <c r="E513" s="438"/>
    </row>
    <row r="514" spans="5:5" s="414" customFormat="1" x14ac:dyDescent="0.3">
      <c r="E514" s="438"/>
    </row>
    <row r="515" spans="5:5" s="414" customFormat="1" x14ac:dyDescent="0.3">
      <c r="E515" s="438"/>
    </row>
    <row r="516" spans="5:5" s="414" customFormat="1" x14ac:dyDescent="0.3">
      <c r="E516" s="438"/>
    </row>
    <row r="517" spans="5:5" s="414" customFormat="1" x14ac:dyDescent="0.3">
      <c r="E517" s="438"/>
    </row>
    <row r="518" spans="5:5" s="414" customFormat="1" x14ac:dyDescent="0.3">
      <c r="E518" s="438"/>
    </row>
    <row r="519" spans="5:5" s="414" customFormat="1" x14ac:dyDescent="0.3">
      <c r="E519" s="438"/>
    </row>
    <row r="520" spans="5:5" s="414" customFormat="1" x14ac:dyDescent="0.3">
      <c r="E520" s="438"/>
    </row>
    <row r="521" spans="5:5" s="414" customFormat="1" x14ac:dyDescent="0.3">
      <c r="E521" s="438"/>
    </row>
    <row r="522" spans="5:5" s="414" customFormat="1" x14ac:dyDescent="0.3">
      <c r="E522" s="438"/>
    </row>
    <row r="523" spans="5:5" s="414" customFormat="1" x14ac:dyDescent="0.3">
      <c r="E523" s="438"/>
    </row>
    <row r="524" spans="5:5" s="414" customFormat="1" x14ac:dyDescent="0.3">
      <c r="E524" s="438"/>
    </row>
    <row r="525" spans="5:5" s="414" customFormat="1" x14ac:dyDescent="0.3">
      <c r="E525" s="438"/>
    </row>
    <row r="526" spans="5:5" s="414" customFormat="1" x14ac:dyDescent="0.3">
      <c r="E526" s="438"/>
    </row>
    <row r="527" spans="5:5" s="414" customFormat="1" x14ac:dyDescent="0.3">
      <c r="E527" s="438"/>
    </row>
    <row r="528" spans="5:5" s="414" customFormat="1" x14ac:dyDescent="0.3">
      <c r="E528" s="438"/>
    </row>
    <row r="529" spans="5:5" s="414" customFormat="1" x14ac:dyDescent="0.3">
      <c r="E529" s="438"/>
    </row>
    <row r="530" spans="5:5" s="414" customFormat="1" x14ac:dyDescent="0.3">
      <c r="E530" s="438"/>
    </row>
    <row r="531" spans="5:5" s="414" customFormat="1" x14ac:dyDescent="0.3">
      <c r="E531" s="438"/>
    </row>
    <row r="532" spans="5:5" s="414" customFormat="1" x14ac:dyDescent="0.3">
      <c r="E532" s="438"/>
    </row>
    <row r="533" spans="5:5" s="414" customFormat="1" x14ac:dyDescent="0.3">
      <c r="E533" s="438"/>
    </row>
    <row r="534" spans="5:5" s="414" customFormat="1" x14ac:dyDescent="0.3">
      <c r="E534" s="438"/>
    </row>
    <row r="535" spans="5:5" s="414" customFormat="1" x14ac:dyDescent="0.3">
      <c r="E535" s="438"/>
    </row>
    <row r="536" spans="5:5" s="414" customFormat="1" x14ac:dyDescent="0.3">
      <c r="E536" s="438"/>
    </row>
    <row r="537" spans="5:5" s="414" customFormat="1" x14ac:dyDescent="0.3">
      <c r="E537" s="438"/>
    </row>
    <row r="538" spans="5:5" s="414" customFormat="1" x14ac:dyDescent="0.3">
      <c r="E538" s="438"/>
    </row>
    <row r="539" spans="5:5" s="414" customFormat="1" x14ac:dyDescent="0.3">
      <c r="E539" s="438"/>
    </row>
    <row r="540" spans="5:5" s="414" customFormat="1" x14ac:dyDescent="0.3">
      <c r="E540" s="438"/>
    </row>
    <row r="541" spans="5:5" s="414" customFormat="1" x14ac:dyDescent="0.3">
      <c r="E541" s="438"/>
    </row>
    <row r="542" spans="5:5" s="414" customFormat="1" x14ac:dyDescent="0.3">
      <c r="E542" s="438"/>
    </row>
    <row r="543" spans="5:5" s="414" customFormat="1" x14ac:dyDescent="0.3">
      <c r="E543" s="438"/>
    </row>
    <row r="544" spans="5:5" s="414" customFormat="1" x14ac:dyDescent="0.3">
      <c r="E544" s="438"/>
    </row>
    <row r="545" spans="5:5" s="414" customFormat="1" x14ac:dyDescent="0.3">
      <c r="E545" s="438"/>
    </row>
    <row r="546" spans="5:5" s="414" customFormat="1" x14ac:dyDescent="0.3">
      <c r="E546" s="438"/>
    </row>
    <row r="547" spans="5:5" s="414" customFormat="1" x14ac:dyDescent="0.3">
      <c r="E547" s="438"/>
    </row>
    <row r="548" spans="5:5" s="414" customFormat="1" x14ac:dyDescent="0.3">
      <c r="E548" s="438"/>
    </row>
    <row r="549" spans="5:5" s="414" customFormat="1" x14ac:dyDescent="0.3">
      <c r="E549" s="438"/>
    </row>
    <row r="550" spans="5:5" s="414" customFormat="1" x14ac:dyDescent="0.3">
      <c r="E550" s="438"/>
    </row>
    <row r="551" spans="5:5" s="414" customFormat="1" x14ac:dyDescent="0.3">
      <c r="E551" s="438"/>
    </row>
    <row r="552" spans="5:5" s="414" customFormat="1" x14ac:dyDescent="0.3">
      <c r="E552" s="438"/>
    </row>
    <row r="553" spans="5:5" s="414" customFormat="1" x14ac:dyDescent="0.3">
      <c r="E553" s="438"/>
    </row>
    <row r="554" spans="5:5" s="414" customFormat="1" x14ac:dyDescent="0.3">
      <c r="E554" s="438"/>
    </row>
    <row r="555" spans="5:5" s="414" customFormat="1" x14ac:dyDescent="0.3">
      <c r="E555" s="438"/>
    </row>
    <row r="556" spans="5:5" s="414" customFormat="1" x14ac:dyDescent="0.3">
      <c r="E556" s="438"/>
    </row>
    <row r="557" spans="5:5" s="414" customFormat="1" x14ac:dyDescent="0.3">
      <c r="E557" s="438"/>
    </row>
    <row r="558" spans="5:5" s="414" customFormat="1" x14ac:dyDescent="0.3">
      <c r="E558" s="438"/>
    </row>
    <row r="559" spans="5:5" s="414" customFormat="1" x14ac:dyDescent="0.3">
      <c r="E559" s="438"/>
    </row>
    <row r="560" spans="5:5" s="414" customFormat="1" x14ac:dyDescent="0.3">
      <c r="E560" s="438"/>
    </row>
    <row r="561" spans="5:5" s="414" customFormat="1" x14ac:dyDescent="0.3">
      <c r="E561" s="438"/>
    </row>
    <row r="562" spans="5:5" s="414" customFormat="1" x14ac:dyDescent="0.3">
      <c r="E562" s="438"/>
    </row>
    <row r="563" spans="5:5" s="414" customFormat="1" x14ac:dyDescent="0.3">
      <c r="E563" s="438"/>
    </row>
    <row r="564" spans="5:5" s="414" customFormat="1" x14ac:dyDescent="0.3">
      <c r="E564" s="438"/>
    </row>
    <row r="565" spans="5:5" s="414" customFormat="1" x14ac:dyDescent="0.3">
      <c r="E565" s="438"/>
    </row>
    <row r="566" spans="5:5" s="414" customFormat="1" x14ac:dyDescent="0.3">
      <c r="E566" s="438"/>
    </row>
    <row r="567" spans="5:5" s="414" customFormat="1" x14ac:dyDescent="0.3">
      <c r="E567" s="438"/>
    </row>
    <row r="568" spans="5:5" s="414" customFormat="1" x14ac:dyDescent="0.3">
      <c r="E568" s="438"/>
    </row>
    <row r="569" spans="5:5" s="414" customFormat="1" x14ac:dyDescent="0.3">
      <c r="E569" s="438"/>
    </row>
    <row r="570" spans="5:5" s="414" customFormat="1" x14ac:dyDescent="0.3">
      <c r="E570" s="438"/>
    </row>
    <row r="571" spans="5:5" s="414" customFormat="1" x14ac:dyDescent="0.3">
      <c r="E571" s="438"/>
    </row>
    <row r="572" spans="5:5" s="414" customFormat="1" x14ac:dyDescent="0.3">
      <c r="E572" s="438"/>
    </row>
    <row r="573" spans="5:5" s="414" customFormat="1" x14ac:dyDescent="0.3">
      <c r="E573" s="438"/>
    </row>
    <row r="574" spans="5:5" s="414" customFormat="1" x14ac:dyDescent="0.3">
      <c r="E574" s="438"/>
    </row>
    <row r="575" spans="5:5" s="414" customFormat="1" x14ac:dyDescent="0.3">
      <c r="E575" s="438"/>
    </row>
    <row r="576" spans="5:5" s="414" customFormat="1" x14ac:dyDescent="0.3">
      <c r="E576" s="438"/>
    </row>
    <row r="577" spans="5:5" s="414" customFormat="1" x14ac:dyDescent="0.3">
      <c r="E577" s="438"/>
    </row>
    <row r="578" spans="5:5" s="414" customFormat="1" x14ac:dyDescent="0.3">
      <c r="E578" s="438"/>
    </row>
    <row r="579" spans="5:5" s="414" customFormat="1" x14ac:dyDescent="0.3">
      <c r="E579" s="438"/>
    </row>
    <row r="580" spans="5:5" s="414" customFormat="1" x14ac:dyDescent="0.3">
      <c r="E580" s="438"/>
    </row>
    <row r="581" spans="5:5" s="414" customFormat="1" x14ac:dyDescent="0.3">
      <c r="E581" s="438"/>
    </row>
    <row r="582" spans="5:5" s="414" customFormat="1" x14ac:dyDescent="0.3">
      <c r="E582" s="438"/>
    </row>
    <row r="583" spans="5:5" s="414" customFormat="1" x14ac:dyDescent="0.3">
      <c r="E583" s="438"/>
    </row>
    <row r="584" spans="5:5" s="414" customFormat="1" x14ac:dyDescent="0.3">
      <c r="E584" s="438"/>
    </row>
    <row r="585" spans="5:5" s="414" customFormat="1" x14ac:dyDescent="0.3">
      <c r="E585" s="438"/>
    </row>
    <row r="586" spans="5:5" s="414" customFormat="1" x14ac:dyDescent="0.3">
      <c r="E586" s="438"/>
    </row>
    <row r="587" spans="5:5" s="414" customFormat="1" x14ac:dyDescent="0.3">
      <c r="E587" s="438"/>
    </row>
    <row r="588" spans="5:5" s="414" customFormat="1" x14ac:dyDescent="0.3">
      <c r="E588" s="438"/>
    </row>
    <row r="589" spans="5:5" s="414" customFormat="1" x14ac:dyDescent="0.3">
      <c r="E589" s="438"/>
    </row>
    <row r="590" spans="5:5" s="414" customFormat="1" x14ac:dyDescent="0.3">
      <c r="E590" s="438"/>
    </row>
    <row r="591" spans="5:5" s="414" customFormat="1" x14ac:dyDescent="0.3">
      <c r="E591" s="438"/>
    </row>
    <row r="592" spans="5:5" s="414" customFormat="1" x14ac:dyDescent="0.3">
      <c r="E592" s="438"/>
    </row>
    <row r="593" spans="5:5" s="414" customFormat="1" x14ac:dyDescent="0.3">
      <c r="E593" s="438"/>
    </row>
    <row r="594" spans="5:5" s="414" customFormat="1" x14ac:dyDescent="0.3">
      <c r="E594" s="438"/>
    </row>
    <row r="595" spans="5:5" s="414" customFormat="1" x14ac:dyDescent="0.3">
      <c r="E595" s="438"/>
    </row>
    <row r="596" spans="5:5" s="414" customFormat="1" x14ac:dyDescent="0.3">
      <c r="E596" s="438"/>
    </row>
    <row r="597" spans="5:5" s="414" customFormat="1" x14ac:dyDescent="0.3">
      <c r="E597" s="438"/>
    </row>
    <row r="598" spans="5:5" s="414" customFormat="1" x14ac:dyDescent="0.3">
      <c r="E598" s="438"/>
    </row>
    <row r="599" spans="5:5" s="414" customFormat="1" x14ac:dyDescent="0.3">
      <c r="E599" s="438"/>
    </row>
    <row r="600" spans="5:5" s="414" customFormat="1" x14ac:dyDescent="0.3">
      <c r="E600" s="438"/>
    </row>
    <row r="601" spans="5:5" s="414" customFormat="1" x14ac:dyDescent="0.3">
      <c r="E601" s="438"/>
    </row>
    <row r="602" spans="5:5" s="414" customFormat="1" x14ac:dyDescent="0.3">
      <c r="E602" s="438"/>
    </row>
    <row r="603" spans="5:5" s="414" customFormat="1" x14ac:dyDescent="0.3">
      <c r="E603" s="438"/>
    </row>
    <row r="604" spans="5:5" s="414" customFormat="1" x14ac:dyDescent="0.3">
      <c r="E604" s="438"/>
    </row>
    <row r="605" spans="5:5" s="414" customFormat="1" x14ac:dyDescent="0.3">
      <c r="E605" s="438"/>
    </row>
    <row r="606" spans="5:5" s="414" customFormat="1" x14ac:dyDescent="0.3">
      <c r="E606" s="438"/>
    </row>
    <row r="607" spans="5:5" s="414" customFormat="1" x14ac:dyDescent="0.3">
      <c r="E607" s="438"/>
    </row>
    <row r="608" spans="5:5" s="414" customFormat="1" x14ac:dyDescent="0.3">
      <c r="E608" s="438"/>
    </row>
    <row r="609" spans="5:5" s="414" customFormat="1" x14ac:dyDescent="0.3">
      <c r="E609" s="438"/>
    </row>
    <row r="610" spans="5:5" s="414" customFormat="1" x14ac:dyDescent="0.3">
      <c r="E610" s="438"/>
    </row>
    <row r="611" spans="5:5" s="414" customFormat="1" x14ac:dyDescent="0.3">
      <c r="E611" s="438"/>
    </row>
    <row r="612" spans="5:5" s="414" customFormat="1" x14ac:dyDescent="0.3">
      <c r="E612" s="438"/>
    </row>
    <row r="613" spans="5:5" s="414" customFormat="1" x14ac:dyDescent="0.3">
      <c r="E613" s="438"/>
    </row>
    <row r="614" spans="5:5" s="414" customFormat="1" x14ac:dyDescent="0.3">
      <c r="E614" s="438"/>
    </row>
    <row r="615" spans="5:5" s="414" customFormat="1" x14ac:dyDescent="0.3">
      <c r="E615" s="438"/>
    </row>
    <row r="616" spans="5:5" s="414" customFormat="1" x14ac:dyDescent="0.3">
      <c r="E616" s="438"/>
    </row>
    <row r="617" spans="5:5" s="414" customFormat="1" x14ac:dyDescent="0.3">
      <c r="E617" s="438"/>
    </row>
    <row r="618" spans="5:5" s="414" customFormat="1" x14ac:dyDescent="0.3">
      <c r="E618" s="438"/>
    </row>
    <row r="619" spans="5:5" s="414" customFormat="1" x14ac:dyDescent="0.3">
      <c r="E619" s="438"/>
    </row>
    <row r="620" spans="5:5" s="414" customFormat="1" x14ac:dyDescent="0.3">
      <c r="E620" s="438"/>
    </row>
    <row r="621" spans="5:5" s="414" customFormat="1" x14ac:dyDescent="0.3">
      <c r="E621" s="438"/>
    </row>
    <row r="622" spans="5:5" s="414" customFormat="1" x14ac:dyDescent="0.3">
      <c r="E622" s="438"/>
    </row>
    <row r="623" spans="5:5" s="414" customFormat="1" x14ac:dyDescent="0.3">
      <c r="E623" s="438"/>
    </row>
    <row r="624" spans="5:5" s="414" customFormat="1" x14ac:dyDescent="0.3">
      <c r="E624" s="438"/>
    </row>
    <row r="625" spans="5:5" s="414" customFormat="1" x14ac:dyDescent="0.3">
      <c r="E625" s="438"/>
    </row>
    <row r="626" spans="5:5" s="414" customFormat="1" x14ac:dyDescent="0.3">
      <c r="E626" s="438"/>
    </row>
    <row r="627" spans="5:5" s="414" customFormat="1" x14ac:dyDescent="0.3">
      <c r="E627" s="438"/>
    </row>
    <row r="628" spans="5:5" s="414" customFormat="1" x14ac:dyDescent="0.3">
      <c r="E628" s="438"/>
    </row>
    <row r="629" spans="5:5" s="414" customFormat="1" x14ac:dyDescent="0.3">
      <c r="E629" s="438"/>
    </row>
    <row r="630" spans="5:5" s="414" customFormat="1" x14ac:dyDescent="0.3">
      <c r="E630" s="438"/>
    </row>
    <row r="631" spans="5:5" s="414" customFormat="1" x14ac:dyDescent="0.3">
      <c r="E631" s="438"/>
    </row>
    <row r="632" spans="5:5" s="414" customFormat="1" x14ac:dyDescent="0.3">
      <c r="E632" s="438"/>
    </row>
    <row r="633" spans="5:5" s="414" customFormat="1" x14ac:dyDescent="0.3">
      <c r="E633" s="438"/>
    </row>
    <row r="634" spans="5:5" s="414" customFormat="1" x14ac:dyDescent="0.3">
      <c r="E634" s="438"/>
    </row>
    <row r="635" spans="5:5" s="414" customFormat="1" x14ac:dyDescent="0.3">
      <c r="E635" s="438"/>
    </row>
    <row r="636" spans="5:5" s="414" customFormat="1" x14ac:dyDescent="0.3">
      <c r="E636" s="438"/>
    </row>
    <row r="637" spans="5:5" s="414" customFormat="1" x14ac:dyDescent="0.3">
      <c r="E637" s="438"/>
    </row>
    <row r="638" spans="5:5" s="414" customFormat="1" x14ac:dyDescent="0.3">
      <c r="E638" s="438"/>
    </row>
    <row r="639" spans="5:5" s="414" customFormat="1" x14ac:dyDescent="0.3">
      <c r="E639" s="438"/>
    </row>
    <row r="640" spans="5:5" s="414" customFormat="1" x14ac:dyDescent="0.3">
      <c r="E640" s="438"/>
    </row>
    <row r="641" spans="5:5" s="414" customFormat="1" x14ac:dyDescent="0.3">
      <c r="E641" s="438"/>
    </row>
    <row r="642" spans="5:5" s="414" customFormat="1" x14ac:dyDescent="0.3">
      <c r="E642" s="438"/>
    </row>
    <row r="643" spans="5:5" s="414" customFormat="1" x14ac:dyDescent="0.3">
      <c r="E643" s="438"/>
    </row>
    <row r="644" spans="5:5" s="414" customFormat="1" x14ac:dyDescent="0.3">
      <c r="E644" s="438"/>
    </row>
    <row r="645" spans="5:5" s="414" customFormat="1" x14ac:dyDescent="0.3">
      <c r="E645" s="438"/>
    </row>
    <row r="646" spans="5:5" s="414" customFormat="1" x14ac:dyDescent="0.3">
      <c r="E646" s="438"/>
    </row>
    <row r="647" spans="5:5" s="414" customFormat="1" x14ac:dyDescent="0.3">
      <c r="E647" s="438"/>
    </row>
    <row r="648" spans="5:5" s="414" customFormat="1" x14ac:dyDescent="0.3">
      <c r="E648" s="438"/>
    </row>
    <row r="649" spans="5:5" s="414" customFormat="1" x14ac:dyDescent="0.3">
      <c r="E649" s="438"/>
    </row>
    <row r="650" spans="5:5" s="414" customFormat="1" x14ac:dyDescent="0.3">
      <c r="E650" s="438"/>
    </row>
    <row r="651" spans="5:5" s="414" customFormat="1" x14ac:dyDescent="0.3">
      <c r="E651" s="438"/>
    </row>
    <row r="652" spans="5:5" s="414" customFormat="1" x14ac:dyDescent="0.3">
      <c r="E652" s="438"/>
    </row>
    <row r="653" spans="5:5" s="414" customFormat="1" x14ac:dyDescent="0.3">
      <c r="E653" s="438"/>
    </row>
    <row r="654" spans="5:5" s="414" customFormat="1" x14ac:dyDescent="0.3">
      <c r="E654" s="438"/>
    </row>
    <row r="655" spans="5:5" s="414" customFormat="1" x14ac:dyDescent="0.3">
      <c r="E655" s="438"/>
    </row>
    <row r="656" spans="5:5" s="414" customFormat="1" x14ac:dyDescent="0.3">
      <c r="E656" s="438"/>
    </row>
    <row r="657" spans="5:5" s="414" customFormat="1" x14ac:dyDescent="0.3">
      <c r="E657" s="438"/>
    </row>
    <row r="658" spans="5:5" s="414" customFormat="1" x14ac:dyDescent="0.3">
      <c r="E658" s="438"/>
    </row>
    <row r="659" spans="5:5" s="414" customFormat="1" x14ac:dyDescent="0.3">
      <c r="E659" s="438"/>
    </row>
    <row r="660" spans="5:5" s="414" customFormat="1" x14ac:dyDescent="0.3">
      <c r="E660" s="438"/>
    </row>
    <row r="661" spans="5:5" s="414" customFormat="1" x14ac:dyDescent="0.3">
      <c r="E661" s="438"/>
    </row>
    <row r="662" spans="5:5" s="414" customFormat="1" x14ac:dyDescent="0.3">
      <c r="E662" s="438"/>
    </row>
    <row r="663" spans="5:5" s="414" customFormat="1" x14ac:dyDescent="0.3">
      <c r="E663" s="438"/>
    </row>
    <row r="664" spans="5:5" s="414" customFormat="1" x14ac:dyDescent="0.3">
      <c r="E664" s="438"/>
    </row>
    <row r="665" spans="5:5" s="414" customFormat="1" x14ac:dyDescent="0.3">
      <c r="E665" s="438"/>
    </row>
    <row r="666" spans="5:5" s="414" customFormat="1" x14ac:dyDescent="0.3">
      <c r="E666" s="438"/>
    </row>
    <row r="667" spans="5:5" s="414" customFormat="1" x14ac:dyDescent="0.3">
      <c r="E667" s="438"/>
    </row>
    <row r="668" spans="5:5" s="414" customFormat="1" x14ac:dyDescent="0.3">
      <c r="E668" s="438"/>
    </row>
    <row r="669" spans="5:5" s="414" customFormat="1" x14ac:dyDescent="0.3">
      <c r="E669" s="438"/>
    </row>
    <row r="670" spans="5:5" s="414" customFormat="1" x14ac:dyDescent="0.3">
      <c r="E670" s="438"/>
    </row>
    <row r="671" spans="5:5" s="414" customFormat="1" x14ac:dyDescent="0.3">
      <c r="E671" s="438"/>
    </row>
    <row r="672" spans="5:5" s="414" customFormat="1" x14ac:dyDescent="0.3">
      <c r="E672" s="438"/>
    </row>
    <row r="673" spans="5:5" s="414" customFormat="1" x14ac:dyDescent="0.3">
      <c r="E673" s="438"/>
    </row>
    <row r="674" spans="5:5" s="414" customFormat="1" x14ac:dyDescent="0.3">
      <c r="E674" s="438"/>
    </row>
    <row r="675" spans="5:5" s="414" customFormat="1" x14ac:dyDescent="0.3">
      <c r="E675" s="438"/>
    </row>
    <row r="676" spans="5:5" s="414" customFormat="1" x14ac:dyDescent="0.3">
      <c r="E676" s="438"/>
    </row>
    <row r="677" spans="5:5" s="414" customFormat="1" x14ac:dyDescent="0.3">
      <c r="E677" s="438"/>
    </row>
    <row r="678" spans="5:5" s="414" customFormat="1" x14ac:dyDescent="0.3">
      <c r="E678" s="438"/>
    </row>
    <row r="679" spans="5:5" s="414" customFormat="1" x14ac:dyDescent="0.3">
      <c r="E679" s="438"/>
    </row>
    <row r="680" spans="5:5" s="414" customFormat="1" x14ac:dyDescent="0.3">
      <c r="E680" s="438"/>
    </row>
    <row r="681" spans="5:5" s="414" customFormat="1" x14ac:dyDescent="0.3">
      <c r="E681" s="438"/>
    </row>
    <row r="682" spans="5:5" s="414" customFormat="1" x14ac:dyDescent="0.3">
      <c r="E682" s="438"/>
    </row>
    <row r="683" spans="5:5" s="414" customFormat="1" x14ac:dyDescent="0.3">
      <c r="E683" s="438"/>
    </row>
    <row r="684" spans="5:5" s="414" customFormat="1" x14ac:dyDescent="0.3">
      <c r="E684" s="438"/>
    </row>
    <row r="685" spans="5:5" s="414" customFormat="1" x14ac:dyDescent="0.3">
      <c r="E685" s="438"/>
    </row>
    <row r="686" spans="5:5" s="414" customFormat="1" x14ac:dyDescent="0.3">
      <c r="E686" s="438"/>
    </row>
    <row r="687" spans="5:5" s="414" customFormat="1" x14ac:dyDescent="0.3">
      <c r="E687" s="438"/>
    </row>
    <row r="688" spans="5:5" s="414" customFormat="1" x14ac:dyDescent="0.3">
      <c r="E688" s="438"/>
    </row>
    <row r="689" spans="5:5" s="414" customFormat="1" x14ac:dyDescent="0.3">
      <c r="E689" s="438"/>
    </row>
    <row r="690" spans="5:5" s="414" customFormat="1" x14ac:dyDescent="0.3">
      <c r="E690" s="438"/>
    </row>
    <row r="691" spans="5:5" s="414" customFormat="1" x14ac:dyDescent="0.3">
      <c r="E691" s="438"/>
    </row>
    <row r="692" spans="5:5" s="414" customFormat="1" x14ac:dyDescent="0.3">
      <c r="E692" s="438"/>
    </row>
    <row r="693" spans="5:5" s="414" customFormat="1" x14ac:dyDescent="0.3">
      <c r="E693" s="438"/>
    </row>
    <row r="694" spans="5:5" s="414" customFormat="1" x14ac:dyDescent="0.3">
      <c r="E694" s="438"/>
    </row>
    <row r="695" spans="5:5" s="414" customFormat="1" x14ac:dyDescent="0.3">
      <c r="E695" s="438"/>
    </row>
    <row r="696" spans="5:5" s="414" customFormat="1" x14ac:dyDescent="0.3">
      <c r="E696" s="438"/>
    </row>
    <row r="697" spans="5:5" s="414" customFormat="1" x14ac:dyDescent="0.3">
      <c r="E697" s="438"/>
    </row>
    <row r="698" spans="5:5" s="414" customFormat="1" x14ac:dyDescent="0.3">
      <c r="E698" s="438"/>
    </row>
    <row r="699" spans="5:5" s="414" customFormat="1" x14ac:dyDescent="0.3">
      <c r="E699" s="438"/>
    </row>
    <row r="700" spans="5:5" s="414" customFormat="1" x14ac:dyDescent="0.3">
      <c r="E700" s="438"/>
    </row>
    <row r="701" spans="5:5" s="414" customFormat="1" x14ac:dyDescent="0.3">
      <c r="E701" s="438"/>
    </row>
    <row r="702" spans="5:5" s="414" customFormat="1" x14ac:dyDescent="0.3">
      <c r="E702" s="438"/>
    </row>
    <row r="703" spans="5:5" s="414" customFormat="1" x14ac:dyDescent="0.3">
      <c r="E703" s="438"/>
    </row>
    <row r="704" spans="5:5" s="414" customFormat="1" x14ac:dyDescent="0.3">
      <c r="E704" s="438"/>
    </row>
    <row r="705" spans="5:5" s="414" customFormat="1" x14ac:dyDescent="0.3">
      <c r="E705" s="438"/>
    </row>
    <row r="706" spans="5:5" s="414" customFormat="1" x14ac:dyDescent="0.3">
      <c r="E706" s="438"/>
    </row>
    <row r="707" spans="5:5" s="414" customFormat="1" x14ac:dyDescent="0.3">
      <c r="E707" s="438"/>
    </row>
    <row r="708" spans="5:5" s="414" customFormat="1" x14ac:dyDescent="0.3">
      <c r="E708" s="438"/>
    </row>
    <row r="709" spans="5:5" s="414" customFormat="1" x14ac:dyDescent="0.3">
      <c r="E709" s="438"/>
    </row>
    <row r="710" spans="5:5" s="414" customFormat="1" x14ac:dyDescent="0.3">
      <c r="E710" s="438"/>
    </row>
    <row r="711" spans="5:5" s="414" customFormat="1" x14ac:dyDescent="0.3">
      <c r="E711" s="438"/>
    </row>
    <row r="712" spans="5:5" s="414" customFormat="1" x14ac:dyDescent="0.3">
      <c r="E712" s="438"/>
    </row>
    <row r="713" spans="5:5" s="414" customFormat="1" x14ac:dyDescent="0.3">
      <c r="E713" s="438"/>
    </row>
    <row r="714" spans="5:5" s="414" customFormat="1" x14ac:dyDescent="0.3">
      <c r="E714" s="438"/>
    </row>
    <row r="715" spans="5:5" s="414" customFormat="1" x14ac:dyDescent="0.3">
      <c r="E715" s="438"/>
    </row>
    <row r="716" spans="5:5" s="414" customFormat="1" x14ac:dyDescent="0.3">
      <c r="E716" s="438"/>
    </row>
    <row r="717" spans="5:5" s="414" customFormat="1" x14ac:dyDescent="0.3">
      <c r="E717" s="438"/>
    </row>
    <row r="718" spans="5:5" s="414" customFormat="1" x14ac:dyDescent="0.3">
      <c r="E718" s="438"/>
    </row>
    <row r="719" spans="5:5" s="414" customFormat="1" x14ac:dyDescent="0.3">
      <c r="E719" s="438"/>
    </row>
    <row r="720" spans="5:5" s="414" customFormat="1" x14ac:dyDescent="0.3">
      <c r="E720" s="438"/>
    </row>
    <row r="721" spans="5:5" s="414" customFormat="1" x14ac:dyDescent="0.3">
      <c r="E721" s="438"/>
    </row>
    <row r="722" spans="5:5" s="414" customFormat="1" x14ac:dyDescent="0.3">
      <c r="E722" s="438"/>
    </row>
    <row r="723" spans="5:5" s="414" customFormat="1" x14ac:dyDescent="0.3">
      <c r="E723" s="438"/>
    </row>
    <row r="724" spans="5:5" s="414" customFormat="1" x14ac:dyDescent="0.3">
      <c r="E724" s="438"/>
    </row>
    <row r="725" spans="5:5" s="414" customFormat="1" x14ac:dyDescent="0.3">
      <c r="E725" s="438"/>
    </row>
    <row r="726" spans="5:5" s="414" customFormat="1" x14ac:dyDescent="0.3">
      <c r="E726" s="438"/>
    </row>
    <row r="727" spans="5:5" s="414" customFormat="1" x14ac:dyDescent="0.3">
      <c r="E727" s="438"/>
    </row>
    <row r="728" spans="5:5" s="414" customFormat="1" x14ac:dyDescent="0.3">
      <c r="E728" s="438"/>
    </row>
    <row r="729" spans="5:5" s="414" customFormat="1" x14ac:dyDescent="0.3">
      <c r="E729" s="438"/>
    </row>
    <row r="730" spans="5:5" s="414" customFormat="1" x14ac:dyDescent="0.3">
      <c r="E730" s="438"/>
    </row>
    <row r="731" spans="5:5" s="414" customFormat="1" x14ac:dyDescent="0.3">
      <c r="E731" s="438"/>
    </row>
    <row r="732" spans="5:5" s="414" customFormat="1" x14ac:dyDescent="0.3">
      <c r="E732" s="438"/>
    </row>
    <row r="733" spans="5:5" s="414" customFormat="1" x14ac:dyDescent="0.3">
      <c r="E733" s="438"/>
    </row>
    <row r="734" spans="5:5" s="414" customFormat="1" x14ac:dyDescent="0.3">
      <c r="E734" s="438"/>
    </row>
    <row r="735" spans="5:5" s="414" customFormat="1" x14ac:dyDescent="0.3">
      <c r="E735" s="438"/>
    </row>
    <row r="736" spans="5:5" s="414" customFormat="1" x14ac:dyDescent="0.3">
      <c r="E736" s="438"/>
    </row>
    <row r="737" spans="5:5" s="414" customFormat="1" x14ac:dyDescent="0.3">
      <c r="E737" s="438"/>
    </row>
    <row r="738" spans="5:5" s="414" customFormat="1" x14ac:dyDescent="0.3">
      <c r="E738" s="438"/>
    </row>
    <row r="739" spans="5:5" s="414" customFormat="1" x14ac:dyDescent="0.3">
      <c r="E739" s="438"/>
    </row>
    <row r="740" spans="5:5" s="414" customFormat="1" x14ac:dyDescent="0.3">
      <c r="E740" s="438"/>
    </row>
    <row r="741" spans="5:5" s="414" customFormat="1" x14ac:dyDescent="0.3">
      <c r="E741" s="438"/>
    </row>
    <row r="742" spans="5:5" s="414" customFormat="1" x14ac:dyDescent="0.3">
      <c r="E742" s="438"/>
    </row>
    <row r="743" spans="5:5" s="414" customFormat="1" x14ac:dyDescent="0.3">
      <c r="E743" s="438"/>
    </row>
    <row r="744" spans="5:5" s="414" customFormat="1" x14ac:dyDescent="0.3">
      <c r="E744" s="438"/>
    </row>
    <row r="745" spans="5:5" s="414" customFormat="1" x14ac:dyDescent="0.3">
      <c r="E745" s="438"/>
    </row>
    <row r="746" spans="5:5" s="414" customFormat="1" x14ac:dyDescent="0.3">
      <c r="E746" s="438"/>
    </row>
    <row r="747" spans="5:5" s="414" customFormat="1" x14ac:dyDescent="0.3">
      <c r="E747" s="438"/>
    </row>
    <row r="748" spans="5:5" s="414" customFormat="1" x14ac:dyDescent="0.3">
      <c r="E748" s="438"/>
    </row>
    <row r="749" spans="5:5" s="414" customFormat="1" x14ac:dyDescent="0.3">
      <c r="E749" s="438"/>
    </row>
    <row r="750" spans="5:5" s="414" customFormat="1" x14ac:dyDescent="0.3">
      <c r="E750" s="438"/>
    </row>
    <row r="751" spans="5:5" s="414" customFormat="1" x14ac:dyDescent="0.3">
      <c r="E751" s="438"/>
    </row>
    <row r="752" spans="5:5" s="414" customFormat="1" x14ac:dyDescent="0.3">
      <c r="E752" s="438"/>
    </row>
    <row r="753" spans="5:5" s="414" customFormat="1" x14ac:dyDescent="0.3">
      <c r="E753" s="438"/>
    </row>
    <row r="754" spans="5:5" s="414" customFormat="1" x14ac:dyDescent="0.3">
      <c r="E754" s="438"/>
    </row>
    <row r="755" spans="5:5" s="414" customFormat="1" x14ac:dyDescent="0.3">
      <c r="E755" s="438"/>
    </row>
    <row r="756" spans="5:5" s="414" customFormat="1" x14ac:dyDescent="0.3">
      <c r="E756" s="438"/>
    </row>
    <row r="757" spans="5:5" s="414" customFormat="1" x14ac:dyDescent="0.3">
      <c r="E757" s="438"/>
    </row>
    <row r="758" spans="5:5" s="414" customFormat="1" x14ac:dyDescent="0.3">
      <c r="E758" s="438"/>
    </row>
    <row r="759" spans="5:5" s="414" customFormat="1" x14ac:dyDescent="0.3">
      <c r="E759" s="438"/>
    </row>
    <row r="760" spans="5:5" s="414" customFormat="1" x14ac:dyDescent="0.3">
      <c r="E760" s="438"/>
    </row>
    <row r="761" spans="5:5" s="414" customFormat="1" x14ac:dyDescent="0.3">
      <c r="E761" s="438"/>
    </row>
    <row r="762" spans="5:5" s="414" customFormat="1" x14ac:dyDescent="0.3">
      <c r="E762" s="438"/>
    </row>
    <row r="763" spans="5:5" s="414" customFormat="1" x14ac:dyDescent="0.3">
      <c r="E763" s="438"/>
    </row>
    <row r="764" spans="5:5" s="414" customFormat="1" x14ac:dyDescent="0.3">
      <c r="E764" s="438"/>
    </row>
    <row r="765" spans="5:5" s="414" customFormat="1" x14ac:dyDescent="0.3">
      <c r="E765" s="438"/>
    </row>
    <row r="766" spans="5:5" s="414" customFormat="1" x14ac:dyDescent="0.3">
      <c r="E766" s="438"/>
    </row>
    <row r="767" spans="5:5" s="414" customFormat="1" x14ac:dyDescent="0.3">
      <c r="E767" s="438"/>
    </row>
    <row r="768" spans="5:5" s="414" customFormat="1" x14ac:dyDescent="0.3">
      <c r="E768" s="438"/>
    </row>
    <row r="769" spans="5:5" s="414" customFormat="1" x14ac:dyDescent="0.3">
      <c r="E769" s="438"/>
    </row>
    <row r="770" spans="5:5" s="414" customFormat="1" x14ac:dyDescent="0.3">
      <c r="E770" s="438"/>
    </row>
    <row r="771" spans="5:5" s="414" customFormat="1" x14ac:dyDescent="0.3">
      <c r="E771" s="438"/>
    </row>
    <row r="772" spans="5:5" s="414" customFormat="1" x14ac:dyDescent="0.3">
      <c r="E772" s="438"/>
    </row>
    <row r="773" spans="5:5" s="414" customFormat="1" x14ac:dyDescent="0.3">
      <c r="E773" s="438"/>
    </row>
    <row r="774" spans="5:5" s="414" customFormat="1" x14ac:dyDescent="0.3">
      <c r="E774" s="438"/>
    </row>
    <row r="775" spans="5:5" s="414" customFormat="1" x14ac:dyDescent="0.3">
      <c r="E775" s="438"/>
    </row>
    <row r="776" spans="5:5" s="414" customFormat="1" x14ac:dyDescent="0.3">
      <c r="E776" s="438"/>
    </row>
    <row r="777" spans="5:5" s="414" customFormat="1" x14ac:dyDescent="0.3">
      <c r="E777" s="438"/>
    </row>
    <row r="778" spans="5:5" s="414" customFormat="1" x14ac:dyDescent="0.3">
      <c r="E778" s="438"/>
    </row>
    <row r="779" spans="5:5" s="414" customFormat="1" x14ac:dyDescent="0.3">
      <c r="E779" s="438"/>
    </row>
    <row r="780" spans="5:5" s="414" customFormat="1" x14ac:dyDescent="0.3">
      <c r="E780" s="438"/>
    </row>
    <row r="781" spans="5:5" s="414" customFormat="1" x14ac:dyDescent="0.3">
      <c r="E781" s="438"/>
    </row>
    <row r="782" spans="5:5" s="414" customFormat="1" x14ac:dyDescent="0.3">
      <c r="E782" s="438"/>
    </row>
    <row r="783" spans="5:5" s="414" customFormat="1" x14ac:dyDescent="0.3">
      <c r="E783" s="438"/>
    </row>
    <row r="784" spans="5:5" s="414" customFormat="1" x14ac:dyDescent="0.3">
      <c r="E784" s="438"/>
    </row>
    <row r="785" spans="5:5" s="414" customFormat="1" x14ac:dyDescent="0.3">
      <c r="E785" s="438"/>
    </row>
    <row r="786" spans="5:5" s="414" customFormat="1" x14ac:dyDescent="0.3">
      <c r="E786" s="438"/>
    </row>
    <row r="787" spans="5:5" s="414" customFormat="1" x14ac:dyDescent="0.3">
      <c r="E787" s="438"/>
    </row>
    <row r="788" spans="5:5" s="414" customFormat="1" x14ac:dyDescent="0.3">
      <c r="E788" s="438"/>
    </row>
    <row r="789" spans="5:5" s="414" customFormat="1" x14ac:dyDescent="0.3">
      <c r="E789" s="438"/>
    </row>
    <row r="790" spans="5:5" s="414" customFormat="1" x14ac:dyDescent="0.3">
      <c r="E790" s="438"/>
    </row>
    <row r="791" spans="5:5" s="414" customFormat="1" x14ac:dyDescent="0.3">
      <c r="E791" s="438"/>
    </row>
    <row r="792" spans="5:5" s="414" customFormat="1" x14ac:dyDescent="0.3">
      <c r="E792" s="438"/>
    </row>
    <row r="793" spans="5:5" s="414" customFormat="1" x14ac:dyDescent="0.3">
      <c r="E793" s="438"/>
    </row>
    <row r="794" spans="5:5" s="414" customFormat="1" x14ac:dyDescent="0.3">
      <c r="E794" s="438"/>
    </row>
    <row r="795" spans="5:5" s="414" customFormat="1" x14ac:dyDescent="0.3">
      <c r="E795" s="438"/>
    </row>
    <row r="796" spans="5:5" s="414" customFormat="1" x14ac:dyDescent="0.3">
      <c r="E796" s="438"/>
    </row>
    <row r="797" spans="5:5" s="414" customFormat="1" x14ac:dyDescent="0.3">
      <c r="E797" s="438"/>
    </row>
    <row r="798" spans="5:5" s="414" customFormat="1" x14ac:dyDescent="0.3">
      <c r="E798" s="438"/>
    </row>
    <row r="799" spans="5:5" s="414" customFormat="1" x14ac:dyDescent="0.3">
      <c r="E799" s="438"/>
    </row>
    <row r="800" spans="5:5" s="414" customFormat="1" x14ac:dyDescent="0.3">
      <c r="E800" s="438"/>
    </row>
    <row r="801" spans="5:5" s="414" customFormat="1" x14ac:dyDescent="0.3">
      <c r="E801" s="438"/>
    </row>
    <row r="802" spans="5:5" s="414" customFormat="1" x14ac:dyDescent="0.3">
      <c r="E802" s="438"/>
    </row>
    <row r="803" spans="5:5" s="414" customFormat="1" x14ac:dyDescent="0.3">
      <c r="E803" s="438"/>
    </row>
    <row r="804" spans="5:5" s="414" customFormat="1" x14ac:dyDescent="0.3">
      <c r="E804" s="438"/>
    </row>
    <row r="805" spans="5:5" s="414" customFormat="1" x14ac:dyDescent="0.3">
      <c r="E805" s="438"/>
    </row>
    <row r="806" spans="5:5" s="414" customFormat="1" x14ac:dyDescent="0.3">
      <c r="E806" s="438"/>
    </row>
    <row r="807" spans="5:5" s="414" customFormat="1" x14ac:dyDescent="0.3">
      <c r="E807" s="438"/>
    </row>
    <row r="808" spans="5:5" s="414" customFormat="1" x14ac:dyDescent="0.3">
      <c r="E808" s="438"/>
    </row>
    <row r="809" spans="5:5" s="414" customFormat="1" x14ac:dyDescent="0.3">
      <c r="E809" s="438"/>
    </row>
    <row r="810" spans="5:5" s="414" customFormat="1" x14ac:dyDescent="0.3">
      <c r="E810" s="438"/>
    </row>
    <row r="811" spans="5:5" s="414" customFormat="1" x14ac:dyDescent="0.3">
      <c r="E811" s="438"/>
    </row>
    <row r="812" spans="5:5" s="414" customFormat="1" x14ac:dyDescent="0.3">
      <c r="E812" s="438"/>
    </row>
    <row r="813" spans="5:5" s="414" customFormat="1" x14ac:dyDescent="0.3">
      <c r="E813" s="438"/>
    </row>
    <row r="814" spans="5:5" s="414" customFormat="1" x14ac:dyDescent="0.3">
      <c r="E814" s="438"/>
    </row>
    <row r="815" spans="5:5" s="414" customFormat="1" x14ac:dyDescent="0.3">
      <c r="E815" s="438"/>
    </row>
    <row r="816" spans="5:5" s="414" customFormat="1" x14ac:dyDescent="0.3">
      <c r="E816" s="438"/>
    </row>
    <row r="817" spans="5:5" s="414" customFormat="1" x14ac:dyDescent="0.3">
      <c r="E817" s="438"/>
    </row>
    <row r="818" spans="5:5" s="414" customFormat="1" x14ac:dyDescent="0.3">
      <c r="E818" s="438"/>
    </row>
    <row r="819" spans="5:5" s="414" customFormat="1" x14ac:dyDescent="0.3">
      <c r="E819" s="438"/>
    </row>
    <row r="820" spans="5:5" s="414" customFormat="1" x14ac:dyDescent="0.3">
      <c r="E820" s="438"/>
    </row>
    <row r="821" spans="5:5" s="414" customFormat="1" x14ac:dyDescent="0.3">
      <c r="E821" s="438"/>
    </row>
    <row r="822" spans="5:5" s="414" customFormat="1" x14ac:dyDescent="0.3">
      <c r="E822" s="438"/>
    </row>
    <row r="823" spans="5:5" s="414" customFormat="1" x14ac:dyDescent="0.3">
      <c r="E823" s="438"/>
    </row>
    <row r="824" spans="5:5" s="414" customFormat="1" x14ac:dyDescent="0.3">
      <c r="E824" s="438"/>
    </row>
    <row r="825" spans="5:5" s="414" customFormat="1" x14ac:dyDescent="0.3">
      <c r="E825" s="438"/>
    </row>
    <row r="826" spans="5:5" s="414" customFormat="1" x14ac:dyDescent="0.3">
      <c r="E826" s="438"/>
    </row>
    <row r="827" spans="5:5" s="414" customFormat="1" x14ac:dyDescent="0.3">
      <c r="E827" s="438"/>
    </row>
    <row r="828" spans="5:5" s="414" customFormat="1" x14ac:dyDescent="0.3">
      <c r="E828" s="438"/>
    </row>
    <row r="829" spans="5:5" s="414" customFormat="1" x14ac:dyDescent="0.3">
      <c r="E829" s="438"/>
    </row>
    <row r="830" spans="5:5" s="414" customFormat="1" x14ac:dyDescent="0.3">
      <c r="E830" s="438"/>
    </row>
    <row r="831" spans="5:5" s="414" customFormat="1" x14ac:dyDescent="0.3">
      <c r="E831" s="438"/>
    </row>
    <row r="832" spans="5:5" s="414" customFormat="1" x14ac:dyDescent="0.3">
      <c r="E832" s="438"/>
    </row>
    <row r="833" spans="5:5" s="414" customFormat="1" x14ac:dyDescent="0.3">
      <c r="E833" s="438"/>
    </row>
    <row r="834" spans="5:5" s="414" customFormat="1" x14ac:dyDescent="0.3">
      <c r="E834" s="438"/>
    </row>
    <row r="835" spans="5:5" s="414" customFormat="1" x14ac:dyDescent="0.3">
      <c r="E835" s="438"/>
    </row>
    <row r="836" spans="5:5" s="414" customFormat="1" x14ac:dyDescent="0.3">
      <c r="E836" s="438"/>
    </row>
    <row r="837" spans="5:5" s="414" customFormat="1" x14ac:dyDescent="0.3">
      <c r="E837" s="438"/>
    </row>
    <row r="838" spans="5:5" s="414" customFormat="1" x14ac:dyDescent="0.3">
      <c r="E838" s="438"/>
    </row>
    <row r="839" spans="5:5" s="414" customFormat="1" x14ac:dyDescent="0.3">
      <c r="E839" s="438"/>
    </row>
    <row r="840" spans="5:5" s="414" customFormat="1" x14ac:dyDescent="0.3">
      <c r="E840" s="438"/>
    </row>
    <row r="841" spans="5:5" s="414" customFormat="1" x14ac:dyDescent="0.3">
      <c r="E841" s="438"/>
    </row>
    <row r="842" spans="5:5" s="414" customFormat="1" x14ac:dyDescent="0.3">
      <c r="E842" s="438"/>
    </row>
    <row r="843" spans="5:5" s="414" customFormat="1" x14ac:dyDescent="0.3">
      <c r="E843" s="438"/>
    </row>
    <row r="844" spans="5:5" s="414" customFormat="1" x14ac:dyDescent="0.3">
      <c r="E844" s="438"/>
    </row>
    <row r="845" spans="5:5" s="414" customFormat="1" x14ac:dyDescent="0.3">
      <c r="E845" s="438"/>
    </row>
    <row r="846" spans="5:5" s="414" customFormat="1" x14ac:dyDescent="0.3">
      <c r="E846" s="438"/>
    </row>
    <row r="847" spans="5:5" s="414" customFormat="1" x14ac:dyDescent="0.3">
      <c r="E847" s="438"/>
    </row>
    <row r="848" spans="5:5" s="414" customFormat="1" x14ac:dyDescent="0.3">
      <c r="E848" s="438"/>
    </row>
    <row r="849" spans="5:5" s="414" customFormat="1" x14ac:dyDescent="0.3">
      <c r="E849" s="438"/>
    </row>
    <row r="850" spans="5:5" s="414" customFormat="1" x14ac:dyDescent="0.3">
      <c r="E850" s="438"/>
    </row>
    <row r="851" spans="5:5" s="414" customFormat="1" x14ac:dyDescent="0.3">
      <c r="E851" s="438"/>
    </row>
    <row r="852" spans="5:5" s="414" customFormat="1" x14ac:dyDescent="0.3">
      <c r="E852" s="438"/>
    </row>
    <row r="853" spans="5:5" s="414" customFormat="1" x14ac:dyDescent="0.3">
      <c r="E853" s="438"/>
    </row>
    <row r="854" spans="5:5" s="414" customFormat="1" x14ac:dyDescent="0.3">
      <c r="E854" s="438"/>
    </row>
    <row r="855" spans="5:5" s="414" customFormat="1" x14ac:dyDescent="0.3">
      <c r="E855" s="438"/>
    </row>
    <row r="856" spans="5:5" s="414" customFormat="1" x14ac:dyDescent="0.3">
      <c r="E856" s="438"/>
    </row>
    <row r="857" spans="5:5" s="414" customFormat="1" x14ac:dyDescent="0.3">
      <c r="E857" s="438"/>
    </row>
    <row r="858" spans="5:5" s="414" customFormat="1" x14ac:dyDescent="0.3">
      <c r="E858" s="438"/>
    </row>
    <row r="859" spans="5:5" s="414" customFormat="1" x14ac:dyDescent="0.3">
      <c r="E859" s="438"/>
    </row>
    <row r="860" spans="5:5" s="414" customFormat="1" x14ac:dyDescent="0.3">
      <c r="E860" s="438"/>
    </row>
    <row r="861" spans="5:5" s="414" customFormat="1" x14ac:dyDescent="0.3">
      <c r="E861" s="438"/>
    </row>
    <row r="862" spans="5:5" s="414" customFormat="1" x14ac:dyDescent="0.3">
      <c r="E862" s="438"/>
    </row>
    <row r="863" spans="5:5" s="414" customFormat="1" x14ac:dyDescent="0.3">
      <c r="E863" s="438"/>
    </row>
    <row r="864" spans="5:5" s="414" customFormat="1" x14ac:dyDescent="0.3">
      <c r="E864" s="438"/>
    </row>
    <row r="865" spans="5:5" s="414" customFormat="1" x14ac:dyDescent="0.3">
      <c r="E865" s="438"/>
    </row>
    <row r="866" spans="5:5" s="414" customFormat="1" x14ac:dyDescent="0.3">
      <c r="E866" s="438"/>
    </row>
    <row r="867" spans="5:5" s="414" customFormat="1" x14ac:dyDescent="0.3">
      <c r="E867" s="438"/>
    </row>
    <row r="868" spans="5:5" s="414" customFormat="1" x14ac:dyDescent="0.3">
      <c r="E868" s="438"/>
    </row>
    <row r="869" spans="5:5" s="414" customFormat="1" x14ac:dyDescent="0.3">
      <c r="E869" s="438"/>
    </row>
    <row r="870" spans="5:5" s="414" customFormat="1" x14ac:dyDescent="0.3">
      <c r="E870" s="438"/>
    </row>
    <row r="871" spans="5:5" s="414" customFormat="1" x14ac:dyDescent="0.3">
      <c r="E871" s="438"/>
    </row>
    <row r="872" spans="5:5" s="414" customFormat="1" x14ac:dyDescent="0.3">
      <c r="E872" s="438"/>
    </row>
    <row r="873" spans="5:5" s="414" customFormat="1" x14ac:dyDescent="0.3">
      <c r="E873" s="438"/>
    </row>
    <row r="874" spans="5:5" s="414" customFormat="1" x14ac:dyDescent="0.3">
      <c r="E874" s="438"/>
    </row>
    <row r="875" spans="5:5" s="414" customFormat="1" x14ac:dyDescent="0.3">
      <c r="E875" s="438"/>
    </row>
    <row r="876" spans="5:5" s="414" customFormat="1" x14ac:dyDescent="0.3">
      <c r="E876" s="438"/>
    </row>
    <row r="877" spans="5:5" s="414" customFormat="1" x14ac:dyDescent="0.3">
      <c r="E877" s="438"/>
    </row>
    <row r="878" spans="5:5" s="414" customFormat="1" x14ac:dyDescent="0.3">
      <c r="E878" s="438"/>
    </row>
    <row r="879" spans="5:5" s="414" customFormat="1" x14ac:dyDescent="0.3">
      <c r="E879" s="438"/>
    </row>
    <row r="880" spans="5:5" s="414" customFormat="1" x14ac:dyDescent="0.3">
      <c r="E880" s="438"/>
    </row>
    <row r="881" spans="5:5" s="414" customFormat="1" x14ac:dyDescent="0.3">
      <c r="E881" s="438"/>
    </row>
    <row r="882" spans="5:5" s="414" customFormat="1" x14ac:dyDescent="0.3">
      <c r="E882" s="438"/>
    </row>
    <row r="883" spans="5:5" s="414" customFormat="1" x14ac:dyDescent="0.3">
      <c r="E883" s="438"/>
    </row>
    <row r="884" spans="5:5" s="414" customFormat="1" x14ac:dyDescent="0.3">
      <c r="E884" s="438"/>
    </row>
    <row r="885" spans="5:5" s="414" customFormat="1" x14ac:dyDescent="0.3">
      <c r="E885" s="438"/>
    </row>
    <row r="886" spans="5:5" s="414" customFormat="1" x14ac:dyDescent="0.3">
      <c r="E886" s="438"/>
    </row>
    <row r="887" spans="5:5" s="414" customFormat="1" x14ac:dyDescent="0.3">
      <c r="E887" s="438"/>
    </row>
    <row r="888" spans="5:5" s="414" customFormat="1" x14ac:dyDescent="0.3">
      <c r="E888" s="438"/>
    </row>
    <row r="889" spans="5:5" s="414" customFormat="1" x14ac:dyDescent="0.3">
      <c r="E889" s="438"/>
    </row>
    <row r="890" spans="5:5" s="414" customFormat="1" x14ac:dyDescent="0.3">
      <c r="E890" s="438"/>
    </row>
    <row r="891" spans="5:5" s="414" customFormat="1" x14ac:dyDescent="0.3">
      <c r="E891" s="438"/>
    </row>
    <row r="892" spans="5:5" s="414" customFormat="1" x14ac:dyDescent="0.3">
      <c r="E892" s="438"/>
    </row>
    <row r="893" spans="5:5" s="414" customFormat="1" x14ac:dyDescent="0.3">
      <c r="E893" s="438"/>
    </row>
    <row r="894" spans="5:5" s="414" customFormat="1" x14ac:dyDescent="0.3">
      <c r="E894" s="438"/>
    </row>
    <row r="895" spans="5:5" s="414" customFormat="1" x14ac:dyDescent="0.3">
      <c r="E895" s="438"/>
    </row>
    <row r="896" spans="5:5" s="414" customFormat="1" x14ac:dyDescent="0.3">
      <c r="E896" s="438"/>
    </row>
    <row r="897" spans="5:5" s="414" customFormat="1" x14ac:dyDescent="0.3">
      <c r="E897" s="438"/>
    </row>
    <row r="898" spans="5:5" s="414" customFormat="1" x14ac:dyDescent="0.3">
      <c r="E898" s="438"/>
    </row>
    <row r="899" spans="5:5" s="414" customFormat="1" x14ac:dyDescent="0.3">
      <c r="E899" s="438"/>
    </row>
    <row r="900" spans="5:5" s="414" customFormat="1" x14ac:dyDescent="0.3">
      <c r="E900" s="438"/>
    </row>
    <row r="901" spans="5:5" s="414" customFormat="1" x14ac:dyDescent="0.3">
      <c r="E901" s="438"/>
    </row>
    <row r="902" spans="5:5" s="414" customFormat="1" x14ac:dyDescent="0.3">
      <c r="E902" s="438"/>
    </row>
    <row r="903" spans="5:5" s="414" customFormat="1" x14ac:dyDescent="0.3">
      <c r="E903" s="438"/>
    </row>
    <row r="904" spans="5:5" s="414" customFormat="1" x14ac:dyDescent="0.3">
      <c r="E904" s="438"/>
    </row>
    <row r="905" spans="5:5" s="414" customFormat="1" x14ac:dyDescent="0.3">
      <c r="E905" s="438"/>
    </row>
    <row r="906" spans="5:5" s="414" customFormat="1" x14ac:dyDescent="0.3">
      <c r="E906" s="438"/>
    </row>
    <row r="907" spans="5:5" s="414" customFormat="1" x14ac:dyDescent="0.3">
      <c r="E907" s="438"/>
    </row>
    <row r="908" spans="5:5" s="414" customFormat="1" x14ac:dyDescent="0.3">
      <c r="E908" s="438"/>
    </row>
    <row r="909" spans="5:5" s="414" customFormat="1" x14ac:dyDescent="0.3">
      <c r="E909" s="438"/>
    </row>
    <row r="910" spans="5:5" s="414" customFormat="1" x14ac:dyDescent="0.3">
      <c r="E910" s="438"/>
    </row>
    <row r="911" spans="5:5" s="414" customFormat="1" x14ac:dyDescent="0.3">
      <c r="E911" s="438"/>
    </row>
    <row r="912" spans="5:5" s="414" customFormat="1" x14ac:dyDescent="0.3">
      <c r="E912" s="438"/>
    </row>
    <row r="913" spans="5:5" s="414" customFormat="1" x14ac:dyDescent="0.3">
      <c r="E913" s="438"/>
    </row>
    <row r="914" spans="5:5" s="414" customFormat="1" x14ac:dyDescent="0.3">
      <c r="E914" s="438"/>
    </row>
    <row r="915" spans="5:5" s="414" customFormat="1" x14ac:dyDescent="0.3">
      <c r="E915" s="438"/>
    </row>
    <row r="916" spans="5:5" s="414" customFormat="1" x14ac:dyDescent="0.3">
      <c r="E916" s="438"/>
    </row>
    <row r="917" spans="5:5" s="414" customFormat="1" x14ac:dyDescent="0.3">
      <c r="E917" s="438"/>
    </row>
    <row r="918" spans="5:5" s="414" customFormat="1" x14ac:dyDescent="0.3">
      <c r="E918" s="438"/>
    </row>
    <row r="919" spans="5:5" s="414" customFormat="1" x14ac:dyDescent="0.3">
      <c r="E919" s="438"/>
    </row>
    <row r="920" spans="5:5" s="414" customFormat="1" x14ac:dyDescent="0.3">
      <c r="E920" s="438"/>
    </row>
    <row r="921" spans="5:5" s="414" customFormat="1" x14ac:dyDescent="0.3">
      <c r="E921" s="438"/>
    </row>
    <row r="922" spans="5:5" s="414" customFormat="1" x14ac:dyDescent="0.3">
      <c r="E922" s="438"/>
    </row>
    <row r="923" spans="5:5" s="414" customFormat="1" x14ac:dyDescent="0.3">
      <c r="E923" s="438"/>
    </row>
    <row r="924" spans="5:5" s="414" customFormat="1" x14ac:dyDescent="0.3">
      <c r="E924" s="438"/>
    </row>
    <row r="925" spans="5:5" s="414" customFormat="1" x14ac:dyDescent="0.3">
      <c r="E925" s="438"/>
    </row>
    <row r="926" spans="5:5" s="414" customFormat="1" x14ac:dyDescent="0.3">
      <c r="E926" s="438"/>
    </row>
    <row r="927" spans="5:5" s="414" customFormat="1" x14ac:dyDescent="0.3">
      <c r="E927" s="438"/>
    </row>
    <row r="928" spans="5:5" s="414" customFormat="1" x14ac:dyDescent="0.3">
      <c r="E928" s="438"/>
    </row>
    <row r="929" spans="5:5" s="414" customFormat="1" x14ac:dyDescent="0.3">
      <c r="E929" s="438"/>
    </row>
    <row r="930" spans="5:5" s="414" customFormat="1" x14ac:dyDescent="0.3">
      <c r="E930" s="438"/>
    </row>
    <row r="931" spans="5:5" s="414" customFormat="1" x14ac:dyDescent="0.3">
      <c r="E931" s="438"/>
    </row>
    <row r="932" spans="5:5" s="414" customFormat="1" x14ac:dyDescent="0.3">
      <c r="E932" s="438"/>
    </row>
    <row r="933" spans="5:5" s="414" customFormat="1" x14ac:dyDescent="0.3">
      <c r="E933" s="438"/>
    </row>
    <row r="934" spans="5:5" s="414" customFormat="1" x14ac:dyDescent="0.3">
      <c r="E934" s="438"/>
    </row>
    <row r="935" spans="5:5" s="414" customFormat="1" x14ac:dyDescent="0.3">
      <c r="E935" s="438"/>
    </row>
    <row r="936" spans="5:5" s="414" customFormat="1" x14ac:dyDescent="0.3">
      <c r="E936" s="438"/>
    </row>
    <row r="937" spans="5:5" s="414" customFormat="1" x14ac:dyDescent="0.3">
      <c r="E937" s="438"/>
    </row>
    <row r="938" spans="5:5" s="414" customFormat="1" x14ac:dyDescent="0.3">
      <c r="E938" s="438"/>
    </row>
    <row r="939" spans="5:5" s="414" customFormat="1" x14ac:dyDescent="0.3">
      <c r="E939" s="438"/>
    </row>
    <row r="940" spans="5:5" s="414" customFormat="1" x14ac:dyDescent="0.3">
      <c r="E940" s="438"/>
    </row>
    <row r="941" spans="5:5" s="414" customFormat="1" x14ac:dyDescent="0.3">
      <c r="E941" s="438"/>
    </row>
    <row r="942" spans="5:5" s="414" customFormat="1" x14ac:dyDescent="0.3">
      <c r="E942" s="438"/>
    </row>
    <row r="943" spans="5:5" s="414" customFormat="1" x14ac:dyDescent="0.3">
      <c r="E943" s="438"/>
    </row>
    <row r="944" spans="5:5" s="414" customFormat="1" x14ac:dyDescent="0.3">
      <c r="E944" s="438"/>
    </row>
    <row r="945" spans="5:5" s="414" customFormat="1" x14ac:dyDescent="0.3">
      <c r="E945" s="438"/>
    </row>
    <row r="946" spans="5:5" s="414" customFormat="1" x14ac:dyDescent="0.3">
      <c r="E946" s="438"/>
    </row>
    <row r="947" spans="5:5" s="414" customFormat="1" x14ac:dyDescent="0.3">
      <c r="E947" s="438"/>
    </row>
    <row r="948" spans="5:5" s="414" customFormat="1" x14ac:dyDescent="0.3">
      <c r="E948" s="438"/>
    </row>
    <row r="949" spans="5:5" s="414" customFormat="1" x14ac:dyDescent="0.3">
      <c r="E949" s="438"/>
    </row>
    <row r="950" spans="5:5" s="414" customFormat="1" x14ac:dyDescent="0.3">
      <c r="E950" s="438"/>
    </row>
    <row r="951" spans="5:5" s="414" customFormat="1" x14ac:dyDescent="0.3">
      <c r="E951" s="438"/>
    </row>
    <row r="952" spans="5:5" s="414" customFormat="1" x14ac:dyDescent="0.3">
      <c r="E952" s="438"/>
    </row>
    <row r="953" spans="5:5" s="414" customFormat="1" x14ac:dyDescent="0.3">
      <c r="E953" s="438"/>
    </row>
    <row r="954" spans="5:5" s="414" customFormat="1" x14ac:dyDescent="0.3">
      <c r="E954" s="438"/>
    </row>
    <row r="955" spans="5:5" s="414" customFormat="1" x14ac:dyDescent="0.3">
      <c r="E955" s="438"/>
    </row>
    <row r="956" spans="5:5" s="414" customFormat="1" x14ac:dyDescent="0.3">
      <c r="E956" s="438"/>
    </row>
    <row r="957" spans="5:5" s="414" customFormat="1" x14ac:dyDescent="0.3">
      <c r="E957" s="438"/>
    </row>
    <row r="958" spans="5:5" s="414" customFormat="1" x14ac:dyDescent="0.3">
      <c r="E958" s="438"/>
    </row>
    <row r="959" spans="5:5" s="414" customFormat="1" x14ac:dyDescent="0.3">
      <c r="E959" s="438"/>
    </row>
    <row r="960" spans="5:5" s="414" customFormat="1" x14ac:dyDescent="0.3">
      <c r="E960" s="438"/>
    </row>
    <row r="961" spans="5:5" s="414" customFormat="1" x14ac:dyDescent="0.3">
      <c r="E961" s="438"/>
    </row>
    <row r="962" spans="5:5" s="414" customFormat="1" x14ac:dyDescent="0.3">
      <c r="E962" s="438"/>
    </row>
    <row r="963" spans="5:5" s="414" customFormat="1" x14ac:dyDescent="0.3">
      <c r="E963" s="438"/>
    </row>
    <row r="964" spans="5:5" s="414" customFormat="1" x14ac:dyDescent="0.3">
      <c r="E964" s="438"/>
    </row>
    <row r="965" spans="5:5" s="414" customFormat="1" x14ac:dyDescent="0.3">
      <c r="E965" s="438"/>
    </row>
    <row r="966" spans="5:5" s="414" customFormat="1" x14ac:dyDescent="0.3">
      <c r="E966" s="438"/>
    </row>
    <row r="967" spans="5:5" s="414" customFormat="1" x14ac:dyDescent="0.3">
      <c r="E967" s="438"/>
    </row>
    <row r="968" spans="5:5" s="414" customFormat="1" x14ac:dyDescent="0.3">
      <c r="E968" s="438"/>
    </row>
    <row r="969" spans="5:5" s="414" customFormat="1" x14ac:dyDescent="0.3">
      <c r="E969" s="438"/>
    </row>
    <row r="970" spans="5:5" s="414" customFormat="1" x14ac:dyDescent="0.3">
      <c r="E970" s="438"/>
    </row>
    <row r="971" spans="5:5" s="414" customFormat="1" x14ac:dyDescent="0.3">
      <c r="E971" s="438"/>
    </row>
    <row r="972" spans="5:5" s="414" customFormat="1" x14ac:dyDescent="0.3">
      <c r="E972" s="438"/>
    </row>
    <row r="973" spans="5:5" s="414" customFormat="1" x14ac:dyDescent="0.3">
      <c r="E973" s="438"/>
    </row>
    <row r="974" spans="5:5" s="414" customFormat="1" x14ac:dyDescent="0.3">
      <c r="E974" s="438"/>
    </row>
    <row r="975" spans="5:5" s="414" customFormat="1" x14ac:dyDescent="0.3">
      <c r="E975" s="438"/>
    </row>
    <row r="976" spans="5:5" s="414" customFormat="1" x14ac:dyDescent="0.3">
      <c r="E976" s="438"/>
    </row>
    <row r="977" spans="5:5" s="414" customFormat="1" x14ac:dyDescent="0.3">
      <c r="E977" s="438"/>
    </row>
    <row r="978" spans="5:5" s="414" customFormat="1" x14ac:dyDescent="0.3">
      <c r="E978" s="438"/>
    </row>
    <row r="979" spans="5:5" s="414" customFormat="1" x14ac:dyDescent="0.3">
      <c r="E979" s="438"/>
    </row>
    <row r="980" spans="5:5" s="414" customFormat="1" x14ac:dyDescent="0.3">
      <c r="E980" s="438"/>
    </row>
    <row r="981" spans="5:5" s="414" customFormat="1" x14ac:dyDescent="0.3">
      <c r="E981" s="438"/>
    </row>
    <row r="982" spans="5:5" s="414" customFormat="1" x14ac:dyDescent="0.3">
      <c r="E982" s="438"/>
    </row>
    <row r="983" spans="5:5" s="414" customFormat="1" x14ac:dyDescent="0.3">
      <c r="E983" s="438"/>
    </row>
    <row r="984" spans="5:5" s="414" customFormat="1" x14ac:dyDescent="0.3">
      <c r="E984" s="438"/>
    </row>
    <row r="985" spans="5:5" s="414" customFormat="1" x14ac:dyDescent="0.3">
      <c r="E985" s="438"/>
    </row>
    <row r="986" spans="5:5" s="414" customFormat="1" x14ac:dyDescent="0.3">
      <c r="E986" s="438"/>
    </row>
    <row r="987" spans="5:5" s="414" customFormat="1" x14ac:dyDescent="0.3">
      <c r="E987" s="438"/>
    </row>
    <row r="988" spans="5:5" s="414" customFormat="1" x14ac:dyDescent="0.3">
      <c r="E988" s="438"/>
    </row>
    <row r="989" spans="5:5" s="414" customFormat="1" x14ac:dyDescent="0.3">
      <c r="E989" s="438"/>
    </row>
    <row r="990" spans="5:5" s="414" customFormat="1" x14ac:dyDescent="0.3">
      <c r="E990" s="438"/>
    </row>
    <row r="991" spans="5:5" s="414" customFormat="1" x14ac:dyDescent="0.3">
      <c r="E991" s="438"/>
    </row>
    <row r="992" spans="5:5" s="414" customFormat="1" x14ac:dyDescent="0.3">
      <c r="E992" s="438"/>
    </row>
    <row r="993" spans="5:5" s="414" customFormat="1" x14ac:dyDescent="0.3">
      <c r="E993" s="438"/>
    </row>
    <row r="994" spans="5:5" s="414" customFormat="1" x14ac:dyDescent="0.3">
      <c r="E994" s="438"/>
    </row>
    <row r="995" spans="5:5" s="414" customFormat="1" x14ac:dyDescent="0.3">
      <c r="E995" s="438"/>
    </row>
    <row r="996" spans="5:5" s="414" customFormat="1" x14ac:dyDescent="0.3">
      <c r="E996" s="438"/>
    </row>
    <row r="997" spans="5:5" s="414" customFormat="1" x14ac:dyDescent="0.3">
      <c r="E997" s="438"/>
    </row>
    <row r="998" spans="5:5" s="414" customFormat="1" x14ac:dyDescent="0.3">
      <c r="E998" s="438"/>
    </row>
    <row r="999" spans="5:5" s="414" customFormat="1" x14ac:dyDescent="0.3">
      <c r="E999" s="438"/>
    </row>
    <row r="1000" spans="5:5" s="414" customFormat="1" x14ac:dyDescent="0.3">
      <c r="E1000" s="438"/>
    </row>
    <row r="1001" spans="5:5" s="414" customFormat="1" x14ac:dyDescent="0.3">
      <c r="E1001" s="438"/>
    </row>
    <row r="1002" spans="5:5" s="414" customFormat="1" x14ac:dyDescent="0.3">
      <c r="E1002" s="438"/>
    </row>
    <row r="1003" spans="5:5" s="414" customFormat="1" x14ac:dyDescent="0.3">
      <c r="E1003" s="438"/>
    </row>
    <row r="1004" spans="5:5" s="414" customFormat="1" x14ac:dyDescent="0.3">
      <c r="E1004" s="438"/>
    </row>
    <row r="1005" spans="5:5" s="414" customFormat="1" x14ac:dyDescent="0.3">
      <c r="E1005" s="438"/>
    </row>
    <row r="1006" spans="5:5" s="414" customFormat="1" x14ac:dyDescent="0.3">
      <c r="E1006" s="438"/>
    </row>
    <row r="1007" spans="5:5" s="414" customFormat="1" x14ac:dyDescent="0.3">
      <c r="E1007" s="438"/>
    </row>
    <row r="1008" spans="5:5" s="414" customFormat="1" x14ac:dyDescent="0.3">
      <c r="E1008" s="438"/>
    </row>
    <row r="1009" spans="5:5" s="414" customFormat="1" x14ac:dyDescent="0.3">
      <c r="E1009" s="438"/>
    </row>
    <row r="1010" spans="5:5" s="414" customFormat="1" x14ac:dyDescent="0.3">
      <c r="E1010" s="438"/>
    </row>
    <row r="1011" spans="5:5" s="414" customFormat="1" x14ac:dyDescent="0.3">
      <c r="E1011" s="438"/>
    </row>
    <row r="1012" spans="5:5" s="414" customFormat="1" x14ac:dyDescent="0.3">
      <c r="E1012" s="438"/>
    </row>
    <row r="1013" spans="5:5" s="414" customFormat="1" x14ac:dyDescent="0.3">
      <c r="E1013" s="438"/>
    </row>
    <row r="1014" spans="5:5" s="414" customFormat="1" x14ac:dyDescent="0.3">
      <c r="E1014" s="438"/>
    </row>
    <row r="1015" spans="5:5" s="414" customFormat="1" x14ac:dyDescent="0.3">
      <c r="E1015" s="438"/>
    </row>
    <row r="1016" spans="5:5" s="414" customFormat="1" x14ac:dyDescent="0.3">
      <c r="E1016" s="438"/>
    </row>
    <row r="1017" spans="5:5" s="414" customFormat="1" x14ac:dyDescent="0.3">
      <c r="E1017" s="438"/>
    </row>
    <row r="1018" spans="5:5" s="414" customFormat="1" x14ac:dyDescent="0.3">
      <c r="E1018" s="438"/>
    </row>
    <row r="1019" spans="5:5" s="414" customFormat="1" x14ac:dyDescent="0.3">
      <c r="E1019" s="438"/>
    </row>
    <row r="1020" spans="5:5" s="414" customFormat="1" x14ac:dyDescent="0.3">
      <c r="E1020" s="438"/>
    </row>
    <row r="1021" spans="5:5" s="414" customFormat="1" x14ac:dyDescent="0.3">
      <c r="E1021" s="438"/>
    </row>
    <row r="1022" spans="5:5" s="414" customFormat="1" x14ac:dyDescent="0.3">
      <c r="E1022" s="438"/>
    </row>
    <row r="1023" spans="5:5" s="414" customFormat="1" x14ac:dyDescent="0.3">
      <c r="E1023" s="438"/>
    </row>
    <row r="1024" spans="5:5" s="414" customFormat="1" x14ac:dyDescent="0.3">
      <c r="E1024" s="438"/>
    </row>
    <row r="1025" spans="5:5" s="414" customFormat="1" x14ac:dyDescent="0.3">
      <c r="E1025" s="438"/>
    </row>
    <row r="1026" spans="5:5" s="414" customFormat="1" x14ac:dyDescent="0.3">
      <c r="E1026" s="438"/>
    </row>
    <row r="1027" spans="5:5" s="414" customFormat="1" x14ac:dyDescent="0.3">
      <c r="E1027" s="438"/>
    </row>
    <row r="1028" spans="5:5" s="414" customFormat="1" x14ac:dyDescent="0.3">
      <c r="E1028" s="438"/>
    </row>
    <row r="1029" spans="5:5" s="414" customFormat="1" x14ac:dyDescent="0.3">
      <c r="E1029" s="438"/>
    </row>
    <row r="1030" spans="5:5" s="414" customFormat="1" x14ac:dyDescent="0.3">
      <c r="E1030" s="438"/>
    </row>
    <row r="1031" spans="5:5" s="414" customFormat="1" x14ac:dyDescent="0.3">
      <c r="E1031" s="438"/>
    </row>
    <row r="1032" spans="5:5" s="414" customFormat="1" x14ac:dyDescent="0.3">
      <c r="E1032" s="438"/>
    </row>
    <row r="1033" spans="5:5" s="414" customFormat="1" x14ac:dyDescent="0.3">
      <c r="E1033" s="438"/>
    </row>
    <row r="1034" spans="5:5" s="414" customFormat="1" x14ac:dyDescent="0.3">
      <c r="E1034" s="438"/>
    </row>
    <row r="1035" spans="5:5" s="414" customFormat="1" x14ac:dyDescent="0.3">
      <c r="E1035" s="438"/>
    </row>
    <row r="1036" spans="5:5" s="414" customFormat="1" x14ac:dyDescent="0.3">
      <c r="E1036" s="438"/>
    </row>
    <row r="1037" spans="5:5" s="414" customFormat="1" x14ac:dyDescent="0.3">
      <c r="E1037" s="438"/>
    </row>
    <row r="1038" spans="5:5" s="414" customFormat="1" x14ac:dyDescent="0.3">
      <c r="E1038" s="438"/>
    </row>
    <row r="1039" spans="5:5" s="414" customFormat="1" x14ac:dyDescent="0.3">
      <c r="E1039" s="438"/>
    </row>
    <row r="1040" spans="5:5" s="414" customFormat="1" x14ac:dyDescent="0.3">
      <c r="E1040" s="438"/>
    </row>
    <row r="1041" spans="5:5" s="414" customFormat="1" x14ac:dyDescent="0.3">
      <c r="E1041" s="438"/>
    </row>
    <row r="1042" spans="5:5" s="414" customFormat="1" x14ac:dyDescent="0.3">
      <c r="E1042" s="438"/>
    </row>
    <row r="1043" spans="5:5" s="414" customFormat="1" x14ac:dyDescent="0.3">
      <c r="E1043" s="438"/>
    </row>
    <row r="1044" spans="5:5" s="414" customFormat="1" x14ac:dyDescent="0.3">
      <c r="E1044" s="438"/>
    </row>
    <row r="1045" spans="5:5" s="414" customFormat="1" x14ac:dyDescent="0.3">
      <c r="E1045" s="438"/>
    </row>
    <row r="1046" spans="5:5" s="414" customFormat="1" x14ac:dyDescent="0.3">
      <c r="E1046" s="438"/>
    </row>
    <row r="1047" spans="5:5" s="414" customFormat="1" x14ac:dyDescent="0.3">
      <c r="E1047" s="438"/>
    </row>
    <row r="1048" spans="5:5" s="414" customFormat="1" x14ac:dyDescent="0.3">
      <c r="E1048" s="438"/>
    </row>
    <row r="1049" spans="5:5" s="414" customFormat="1" x14ac:dyDescent="0.3">
      <c r="E1049" s="438"/>
    </row>
    <row r="1050" spans="5:5" s="414" customFormat="1" x14ac:dyDescent="0.3">
      <c r="E1050" s="438"/>
    </row>
    <row r="1051" spans="5:5" s="414" customFormat="1" x14ac:dyDescent="0.3">
      <c r="E1051" s="438"/>
    </row>
    <row r="1052" spans="5:5" s="414" customFormat="1" x14ac:dyDescent="0.3">
      <c r="E1052" s="438"/>
    </row>
    <row r="1053" spans="5:5" s="414" customFormat="1" x14ac:dyDescent="0.3">
      <c r="E1053" s="438"/>
    </row>
    <row r="1054" spans="5:5" s="414" customFormat="1" x14ac:dyDescent="0.3">
      <c r="E1054" s="438"/>
    </row>
    <row r="1055" spans="5:5" s="414" customFormat="1" x14ac:dyDescent="0.3">
      <c r="E1055" s="438"/>
    </row>
    <row r="1056" spans="5:5" s="414" customFormat="1" x14ac:dyDescent="0.3">
      <c r="E1056" s="438"/>
    </row>
    <row r="1057" spans="5:5" s="414" customFormat="1" x14ac:dyDescent="0.3">
      <c r="E1057" s="438"/>
    </row>
    <row r="1058" spans="5:5" s="414" customFormat="1" x14ac:dyDescent="0.3">
      <c r="E1058" s="438"/>
    </row>
    <row r="1059" spans="5:5" s="414" customFormat="1" x14ac:dyDescent="0.3">
      <c r="E1059" s="438"/>
    </row>
    <row r="1060" spans="5:5" s="414" customFormat="1" x14ac:dyDescent="0.3">
      <c r="E1060" s="438"/>
    </row>
    <row r="1061" spans="5:5" s="414" customFormat="1" x14ac:dyDescent="0.3">
      <c r="E1061" s="438"/>
    </row>
    <row r="1062" spans="5:5" s="414" customFormat="1" x14ac:dyDescent="0.3">
      <c r="E1062" s="438"/>
    </row>
    <row r="1063" spans="5:5" s="414" customFormat="1" x14ac:dyDescent="0.3">
      <c r="E1063" s="438"/>
    </row>
    <row r="1064" spans="5:5" s="414" customFormat="1" x14ac:dyDescent="0.3">
      <c r="E1064" s="438"/>
    </row>
    <row r="1065" spans="5:5" s="414" customFormat="1" x14ac:dyDescent="0.3">
      <c r="E1065" s="438"/>
    </row>
    <row r="1066" spans="5:5" s="414" customFormat="1" x14ac:dyDescent="0.3">
      <c r="E1066" s="438"/>
    </row>
    <row r="1067" spans="5:5" s="414" customFormat="1" x14ac:dyDescent="0.3">
      <c r="E1067" s="438"/>
    </row>
    <row r="1068" spans="5:5" s="414" customFormat="1" x14ac:dyDescent="0.3">
      <c r="E1068" s="438"/>
    </row>
    <row r="1069" spans="5:5" s="414" customFormat="1" x14ac:dyDescent="0.3">
      <c r="E1069" s="438"/>
    </row>
    <row r="1070" spans="5:5" s="414" customFormat="1" x14ac:dyDescent="0.3">
      <c r="E1070" s="438"/>
    </row>
    <row r="1071" spans="5:5" s="414" customFormat="1" x14ac:dyDescent="0.3">
      <c r="E1071" s="438"/>
    </row>
    <row r="1072" spans="5:5" s="414" customFormat="1" x14ac:dyDescent="0.3">
      <c r="E1072" s="438"/>
    </row>
    <row r="1073" spans="5:5" s="414" customFormat="1" x14ac:dyDescent="0.3">
      <c r="E1073" s="438"/>
    </row>
    <row r="1074" spans="5:5" s="414" customFormat="1" x14ac:dyDescent="0.3">
      <c r="E1074" s="438"/>
    </row>
    <row r="1075" spans="5:5" s="414" customFormat="1" x14ac:dyDescent="0.3">
      <c r="E1075" s="438"/>
    </row>
    <row r="1076" spans="5:5" s="414" customFormat="1" x14ac:dyDescent="0.3">
      <c r="E1076" s="438"/>
    </row>
    <row r="1077" spans="5:5" s="414" customFormat="1" x14ac:dyDescent="0.3">
      <c r="E1077" s="438"/>
    </row>
    <row r="1078" spans="5:5" s="414" customFormat="1" x14ac:dyDescent="0.3">
      <c r="E1078" s="438"/>
    </row>
    <row r="1079" spans="5:5" s="414" customFormat="1" x14ac:dyDescent="0.3">
      <c r="E1079" s="438"/>
    </row>
    <row r="1080" spans="5:5" s="414" customFormat="1" x14ac:dyDescent="0.3">
      <c r="E1080" s="438"/>
    </row>
    <row r="1081" spans="5:5" s="414" customFormat="1" x14ac:dyDescent="0.3">
      <c r="E1081" s="438"/>
    </row>
    <row r="1082" spans="5:5" s="414" customFormat="1" x14ac:dyDescent="0.3">
      <c r="E1082" s="438"/>
    </row>
    <row r="1083" spans="5:5" s="414" customFormat="1" x14ac:dyDescent="0.3">
      <c r="E1083" s="438"/>
    </row>
    <row r="1084" spans="5:5" s="414" customFormat="1" x14ac:dyDescent="0.3">
      <c r="E1084" s="438"/>
    </row>
    <row r="1085" spans="5:5" s="414" customFormat="1" x14ac:dyDescent="0.3">
      <c r="E1085" s="438"/>
    </row>
    <row r="1086" spans="5:5" s="414" customFormat="1" x14ac:dyDescent="0.3">
      <c r="E1086" s="438"/>
    </row>
    <row r="1087" spans="5:5" s="414" customFormat="1" x14ac:dyDescent="0.3">
      <c r="E1087" s="438"/>
    </row>
    <row r="1088" spans="5:5" s="414" customFormat="1" x14ac:dyDescent="0.3">
      <c r="E1088" s="438"/>
    </row>
    <row r="1089" spans="5:5" s="414" customFormat="1" x14ac:dyDescent="0.3">
      <c r="E1089" s="438"/>
    </row>
    <row r="1090" spans="5:5" s="414" customFormat="1" x14ac:dyDescent="0.3">
      <c r="E1090" s="438"/>
    </row>
    <row r="1091" spans="5:5" s="414" customFormat="1" x14ac:dyDescent="0.3">
      <c r="E1091" s="438"/>
    </row>
    <row r="1092" spans="5:5" s="414" customFormat="1" x14ac:dyDescent="0.3">
      <c r="E1092" s="438"/>
    </row>
    <row r="1093" spans="5:5" s="414" customFormat="1" x14ac:dyDescent="0.3">
      <c r="E1093" s="438"/>
    </row>
    <row r="1094" spans="5:5" s="414" customFormat="1" x14ac:dyDescent="0.3">
      <c r="E1094" s="438"/>
    </row>
    <row r="1095" spans="5:5" s="414" customFormat="1" x14ac:dyDescent="0.3">
      <c r="E1095" s="438"/>
    </row>
    <row r="1096" spans="5:5" s="414" customFormat="1" x14ac:dyDescent="0.3">
      <c r="E1096" s="438"/>
    </row>
    <row r="1097" spans="5:5" s="414" customFormat="1" x14ac:dyDescent="0.3">
      <c r="E1097" s="438"/>
    </row>
    <row r="1098" spans="5:5" s="414" customFormat="1" x14ac:dyDescent="0.3">
      <c r="E1098" s="438"/>
    </row>
    <row r="1099" spans="5:5" s="414" customFormat="1" x14ac:dyDescent="0.3">
      <c r="E1099" s="438"/>
    </row>
    <row r="1100" spans="5:5" s="414" customFormat="1" x14ac:dyDescent="0.3">
      <c r="E1100" s="438"/>
    </row>
    <row r="1101" spans="5:5" s="414" customFormat="1" x14ac:dyDescent="0.3">
      <c r="E1101" s="438"/>
    </row>
    <row r="1102" spans="5:5" s="414" customFormat="1" x14ac:dyDescent="0.3">
      <c r="E1102" s="438"/>
    </row>
    <row r="1103" spans="5:5" s="414" customFormat="1" x14ac:dyDescent="0.3">
      <c r="E1103" s="438"/>
    </row>
    <row r="1104" spans="5:5" s="414" customFormat="1" x14ac:dyDescent="0.3">
      <c r="E1104" s="438"/>
    </row>
    <row r="1105" spans="5:5" s="414" customFormat="1" x14ac:dyDescent="0.3">
      <c r="E1105" s="438"/>
    </row>
    <row r="1106" spans="5:5" s="414" customFormat="1" x14ac:dyDescent="0.3">
      <c r="E1106" s="438"/>
    </row>
    <row r="1107" spans="5:5" s="414" customFormat="1" x14ac:dyDescent="0.3">
      <c r="E1107" s="438"/>
    </row>
    <row r="1108" spans="5:5" s="414" customFormat="1" x14ac:dyDescent="0.3">
      <c r="E1108" s="438"/>
    </row>
    <row r="1109" spans="5:5" s="414" customFormat="1" x14ac:dyDescent="0.3">
      <c r="E1109" s="438"/>
    </row>
    <row r="1110" spans="5:5" s="414" customFormat="1" x14ac:dyDescent="0.3">
      <c r="E1110" s="438"/>
    </row>
    <row r="1111" spans="5:5" s="414" customFormat="1" x14ac:dyDescent="0.3">
      <c r="E1111" s="438"/>
    </row>
    <row r="1112" spans="5:5" s="414" customFormat="1" x14ac:dyDescent="0.3">
      <c r="E1112" s="438"/>
    </row>
    <row r="1113" spans="5:5" s="414" customFormat="1" x14ac:dyDescent="0.3">
      <c r="E1113" s="438"/>
    </row>
    <row r="1114" spans="5:5" s="414" customFormat="1" x14ac:dyDescent="0.3">
      <c r="E1114" s="438"/>
    </row>
    <row r="1115" spans="5:5" s="414" customFormat="1" x14ac:dyDescent="0.3">
      <c r="E1115" s="438"/>
    </row>
    <row r="1116" spans="5:5" s="414" customFormat="1" x14ac:dyDescent="0.3">
      <c r="E1116" s="438"/>
    </row>
    <row r="1117" spans="5:5" s="414" customFormat="1" x14ac:dyDescent="0.3">
      <c r="E1117" s="438"/>
    </row>
    <row r="1118" spans="5:5" s="414" customFormat="1" x14ac:dyDescent="0.3">
      <c r="E1118" s="438"/>
    </row>
    <row r="1119" spans="5:5" s="414" customFormat="1" x14ac:dyDescent="0.3">
      <c r="E1119" s="438"/>
    </row>
    <row r="1120" spans="5:5" s="414" customFormat="1" x14ac:dyDescent="0.3">
      <c r="E1120" s="438"/>
    </row>
    <row r="1121" spans="5:5" s="414" customFormat="1" x14ac:dyDescent="0.3">
      <c r="E1121" s="438"/>
    </row>
    <row r="1122" spans="5:5" s="414" customFormat="1" x14ac:dyDescent="0.3">
      <c r="E1122" s="438"/>
    </row>
    <row r="1123" spans="5:5" s="414" customFormat="1" x14ac:dyDescent="0.3">
      <c r="E1123" s="438"/>
    </row>
    <row r="1124" spans="5:5" s="414" customFormat="1" x14ac:dyDescent="0.3">
      <c r="E1124" s="438"/>
    </row>
    <row r="1125" spans="5:5" s="414" customFormat="1" x14ac:dyDescent="0.3">
      <c r="E1125" s="438"/>
    </row>
    <row r="1126" spans="5:5" s="414" customFormat="1" x14ac:dyDescent="0.3">
      <c r="E1126" s="438"/>
    </row>
    <row r="1127" spans="5:5" s="414" customFormat="1" x14ac:dyDescent="0.3">
      <c r="E1127" s="438"/>
    </row>
    <row r="1128" spans="5:5" s="414" customFormat="1" x14ac:dyDescent="0.3">
      <c r="E1128" s="438"/>
    </row>
    <row r="1129" spans="5:5" s="414" customFormat="1" x14ac:dyDescent="0.3">
      <c r="E1129" s="438"/>
    </row>
    <row r="1130" spans="5:5" s="414" customFormat="1" x14ac:dyDescent="0.3">
      <c r="E1130" s="438"/>
    </row>
    <row r="1131" spans="5:5" s="414" customFormat="1" x14ac:dyDescent="0.3">
      <c r="E1131" s="438"/>
    </row>
    <row r="1132" spans="5:5" s="414" customFormat="1" x14ac:dyDescent="0.3">
      <c r="E1132" s="438"/>
    </row>
    <row r="1133" spans="5:5" s="414" customFormat="1" x14ac:dyDescent="0.3">
      <c r="E1133" s="438"/>
    </row>
    <row r="1134" spans="5:5" s="414" customFormat="1" x14ac:dyDescent="0.3">
      <c r="E1134" s="438"/>
    </row>
    <row r="1135" spans="5:5" s="414" customFormat="1" x14ac:dyDescent="0.3">
      <c r="E1135" s="438"/>
    </row>
    <row r="1136" spans="5:5" s="414" customFormat="1" x14ac:dyDescent="0.3">
      <c r="E1136" s="438"/>
    </row>
    <row r="1137" spans="5:5" s="414" customFormat="1" x14ac:dyDescent="0.3">
      <c r="E1137" s="438"/>
    </row>
    <row r="1138" spans="5:5" s="414" customFormat="1" x14ac:dyDescent="0.3">
      <c r="E1138" s="438"/>
    </row>
    <row r="1139" spans="5:5" s="414" customFormat="1" x14ac:dyDescent="0.3">
      <c r="E1139" s="438"/>
    </row>
    <row r="1140" spans="5:5" s="414" customFormat="1" x14ac:dyDescent="0.3">
      <c r="E1140" s="438"/>
    </row>
    <row r="1141" spans="5:5" s="414" customFormat="1" x14ac:dyDescent="0.3">
      <c r="E1141" s="438"/>
    </row>
    <row r="1142" spans="5:5" s="414" customFormat="1" x14ac:dyDescent="0.3">
      <c r="E1142" s="438"/>
    </row>
    <row r="1143" spans="5:5" s="414" customFormat="1" x14ac:dyDescent="0.3">
      <c r="E1143" s="438"/>
    </row>
    <row r="1144" spans="5:5" s="414" customFormat="1" x14ac:dyDescent="0.3">
      <c r="E1144" s="438"/>
    </row>
    <row r="1145" spans="5:5" s="414" customFormat="1" x14ac:dyDescent="0.3">
      <c r="E1145" s="438"/>
    </row>
    <row r="1146" spans="5:5" s="414" customFormat="1" x14ac:dyDescent="0.3">
      <c r="E1146" s="438"/>
    </row>
    <row r="1147" spans="5:5" s="414" customFormat="1" x14ac:dyDescent="0.3">
      <c r="E1147" s="438"/>
    </row>
    <row r="1148" spans="5:5" s="414" customFormat="1" x14ac:dyDescent="0.3">
      <c r="E1148" s="438"/>
    </row>
    <row r="1149" spans="5:5" s="414" customFormat="1" x14ac:dyDescent="0.3">
      <c r="E1149" s="438"/>
    </row>
    <row r="1150" spans="5:5" s="414" customFormat="1" x14ac:dyDescent="0.3">
      <c r="E1150" s="438"/>
    </row>
    <row r="1151" spans="5:5" s="414" customFormat="1" x14ac:dyDescent="0.3">
      <c r="E1151" s="438"/>
    </row>
    <row r="1152" spans="5:5" s="414" customFormat="1" x14ac:dyDescent="0.3">
      <c r="E1152" s="438"/>
    </row>
    <row r="1153" spans="5:5" s="414" customFormat="1" x14ac:dyDescent="0.3">
      <c r="E1153" s="438"/>
    </row>
    <row r="1154" spans="5:5" s="414" customFormat="1" x14ac:dyDescent="0.3">
      <c r="E1154" s="438"/>
    </row>
    <row r="1155" spans="5:5" s="414" customFormat="1" x14ac:dyDescent="0.3">
      <c r="E1155" s="438"/>
    </row>
    <row r="1156" spans="5:5" s="414" customFormat="1" x14ac:dyDescent="0.3">
      <c r="E1156" s="438"/>
    </row>
    <row r="1157" spans="5:5" s="414" customFormat="1" x14ac:dyDescent="0.3">
      <c r="E1157" s="438"/>
    </row>
    <row r="1158" spans="5:5" s="414" customFormat="1" x14ac:dyDescent="0.3">
      <c r="E1158" s="438"/>
    </row>
    <row r="1159" spans="5:5" s="414" customFormat="1" x14ac:dyDescent="0.3">
      <c r="E1159" s="438"/>
    </row>
    <row r="1160" spans="5:5" s="414" customFormat="1" x14ac:dyDescent="0.3">
      <c r="E1160" s="438"/>
    </row>
    <row r="1161" spans="5:5" s="414" customFormat="1" x14ac:dyDescent="0.3">
      <c r="E1161" s="438"/>
    </row>
    <row r="1162" spans="5:5" s="414" customFormat="1" x14ac:dyDescent="0.3">
      <c r="E1162" s="438"/>
    </row>
    <row r="1163" spans="5:5" s="414" customFormat="1" x14ac:dyDescent="0.3">
      <c r="E1163" s="438"/>
    </row>
    <row r="1164" spans="5:5" s="414" customFormat="1" x14ac:dyDescent="0.3">
      <c r="E1164" s="438"/>
    </row>
    <row r="1165" spans="5:5" s="414" customFormat="1" x14ac:dyDescent="0.3">
      <c r="E1165" s="438"/>
    </row>
    <row r="1166" spans="5:5" s="414" customFormat="1" x14ac:dyDescent="0.3">
      <c r="E1166" s="438"/>
    </row>
    <row r="1167" spans="5:5" s="414" customFormat="1" x14ac:dyDescent="0.3">
      <c r="E1167" s="438"/>
    </row>
    <row r="1168" spans="5:5" s="414" customFormat="1" x14ac:dyDescent="0.3">
      <c r="E1168" s="438"/>
    </row>
    <row r="1169" spans="5:5" s="414" customFormat="1" x14ac:dyDescent="0.3">
      <c r="E1169" s="438"/>
    </row>
    <row r="1170" spans="5:5" s="414" customFormat="1" x14ac:dyDescent="0.3">
      <c r="E1170" s="438"/>
    </row>
    <row r="1171" spans="5:5" s="414" customFormat="1" x14ac:dyDescent="0.3">
      <c r="E1171" s="438"/>
    </row>
    <row r="1172" spans="5:5" s="414" customFormat="1" x14ac:dyDescent="0.3">
      <c r="E1172" s="438"/>
    </row>
    <row r="1173" spans="5:5" s="414" customFormat="1" x14ac:dyDescent="0.3">
      <c r="E1173" s="438"/>
    </row>
    <row r="1174" spans="5:5" s="414" customFormat="1" x14ac:dyDescent="0.3">
      <c r="E1174" s="438"/>
    </row>
    <row r="1175" spans="5:5" s="414" customFormat="1" x14ac:dyDescent="0.3">
      <c r="E1175" s="438"/>
    </row>
    <row r="1176" spans="5:5" s="414" customFormat="1" x14ac:dyDescent="0.3">
      <c r="E1176" s="438"/>
    </row>
    <row r="1177" spans="5:5" s="414" customFormat="1" x14ac:dyDescent="0.3">
      <c r="E1177" s="438"/>
    </row>
    <row r="1178" spans="5:5" s="414" customFormat="1" x14ac:dyDescent="0.3">
      <c r="E1178" s="438"/>
    </row>
    <row r="1179" spans="5:5" s="414" customFormat="1" x14ac:dyDescent="0.3">
      <c r="E1179" s="438"/>
    </row>
    <row r="1180" spans="5:5" s="414" customFormat="1" x14ac:dyDescent="0.3">
      <c r="E1180" s="438"/>
    </row>
    <row r="1181" spans="5:5" s="414" customFormat="1" x14ac:dyDescent="0.3">
      <c r="E1181" s="438"/>
    </row>
    <row r="1182" spans="5:5" s="414" customFormat="1" x14ac:dyDescent="0.3">
      <c r="E1182" s="438"/>
    </row>
    <row r="1183" spans="5:5" s="414" customFormat="1" x14ac:dyDescent="0.3">
      <c r="E1183" s="438"/>
    </row>
    <row r="1184" spans="5:5" s="414" customFormat="1" x14ac:dyDescent="0.3">
      <c r="E1184" s="438"/>
    </row>
    <row r="1185" spans="5:5" s="414" customFormat="1" x14ac:dyDescent="0.3">
      <c r="E1185" s="438"/>
    </row>
    <row r="1186" spans="5:5" s="414" customFormat="1" x14ac:dyDescent="0.3">
      <c r="E1186" s="438"/>
    </row>
    <row r="1187" spans="5:5" s="414" customFormat="1" x14ac:dyDescent="0.3">
      <c r="E1187" s="438"/>
    </row>
    <row r="1188" spans="5:5" s="414" customFormat="1" x14ac:dyDescent="0.3">
      <c r="E1188" s="438"/>
    </row>
    <row r="1189" spans="5:5" s="414" customFormat="1" x14ac:dyDescent="0.3">
      <c r="E1189" s="438"/>
    </row>
    <row r="1190" spans="5:5" s="414" customFormat="1" x14ac:dyDescent="0.3">
      <c r="E1190" s="438"/>
    </row>
    <row r="1191" spans="5:5" s="414" customFormat="1" x14ac:dyDescent="0.3">
      <c r="E1191" s="438"/>
    </row>
    <row r="1192" spans="5:5" s="414" customFormat="1" x14ac:dyDescent="0.3">
      <c r="E1192" s="438"/>
    </row>
    <row r="1193" spans="5:5" s="414" customFormat="1" x14ac:dyDescent="0.3">
      <c r="E1193" s="438"/>
    </row>
    <row r="1194" spans="5:5" s="414" customFormat="1" x14ac:dyDescent="0.3">
      <c r="E1194" s="438"/>
    </row>
    <row r="1195" spans="5:5" s="414" customFormat="1" x14ac:dyDescent="0.3">
      <c r="E1195" s="438"/>
    </row>
    <row r="1196" spans="5:5" s="414" customFormat="1" x14ac:dyDescent="0.3">
      <c r="E1196" s="438"/>
    </row>
    <row r="1197" spans="5:5" s="414" customFormat="1" x14ac:dyDescent="0.3">
      <c r="E1197" s="438"/>
    </row>
    <row r="1198" spans="5:5" s="414" customFormat="1" x14ac:dyDescent="0.3">
      <c r="E1198" s="438"/>
    </row>
    <row r="1199" spans="5:5" s="414" customFormat="1" x14ac:dyDescent="0.3">
      <c r="E1199" s="438"/>
    </row>
    <row r="1200" spans="5:5" s="414" customFormat="1" x14ac:dyDescent="0.3">
      <c r="E1200" s="438"/>
    </row>
    <row r="1201" spans="5:5" s="414" customFormat="1" x14ac:dyDescent="0.3">
      <c r="E1201" s="438"/>
    </row>
    <row r="1202" spans="5:5" s="414" customFormat="1" x14ac:dyDescent="0.3">
      <c r="E1202" s="438"/>
    </row>
    <row r="1203" spans="5:5" s="414" customFormat="1" x14ac:dyDescent="0.3">
      <c r="E1203" s="438"/>
    </row>
    <row r="1204" spans="5:5" s="414" customFormat="1" x14ac:dyDescent="0.3">
      <c r="E1204" s="438"/>
    </row>
    <row r="1205" spans="5:5" s="414" customFormat="1" x14ac:dyDescent="0.3">
      <c r="E1205" s="438"/>
    </row>
    <row r="1206" spans="5:5" s="414" customFormat="1" x14ac:dyDescent="0.3">
      <c r="E1206" s="438"/>
    </row>
    <row r="1207" spans="5:5" s="414" customFormat="1" x14ac:dyDescent="0.3">
      <c r="E1207" s="438"/>
    </row>
    <row r="1208" spans="5:5" s="414" customFormat="1" x14ac:dyDescent="0.3">
      <c r="E1208" s="438"/>
    </row>
    <row r="1209" spans="5:5" s="414" customFormat="1" x14ac:dyDescent="0.3">
      <c r="E1209" s="438"/>
    </row>
    <row r="1210" spans="5:5" s="414" customFormat="1" x14ac:dyDescent="0.3">
      <c r="E1210" s="438"/>
    </row>
    <row r="1211" spans="5:5" s="414" customFormat="1" x14ac:dyDescent="0.3">
      <c r="E1211" s="438"/>
    </row>
    <row r="1212" spans="5:5" s="414" customFormat="1" x14ac:dyDescent="0.3">
      <c r="E1212" s="438"/>
    </row>
    <row r="1213" spans="5:5" s="414" customFormat="1" x14ac:dyDescent="0.3">
      <c r="E1213" s="438"/>
    </row>
    <row r="1214" spans="5:5" s="414" customFormat="1" x14ac:dyDescent="0.3">
      <c r="E1214" s="438"/>
    </row>
    <row r="1215" spans="5:5" s="414" customFormat="1" x14ac:dyDescent="0.3">
      <c r="E1215" s="438"/>
    </row>
    <row r="1216" spans="5:5" s="414" customFormat="1" x14ac:dyDescent="0.3">
      <c r="E1216" s="438"/>
    </row>
    <row r="1217" spans="5:5" s="414" customFormat="1" x14ac:dyDescent="0.3">
      <c r="E1217" s="438"/>
    </row>
    <row r="1218" spans="5:5" s="414" customFormat="1" x14ac:dyDescent="0.3">
      <c r="E1218" s="438"/>
    </row>
    <row r="1219" spans="5:5" s="414" customFormat="1" x14ac:dyDescent="0.3">
      <c r="E1219" s="438"/>
    </row>
    <row r="1220" spans="5:5" s="414" customFormat="1" x14ac:dyDescent="0.3">
      <c r="E1220" s="438"/>
    </row>
    <row r="1221" spans="5:5" s="414" customFormat="1" x14ac:dyDescent="0.3">
      <c r="E1221" s="438"/>
    </row>
    <row r="1222" spans="5:5" s="414" customFormat="1" x14ac:dyDescent="0.3">
      <c r="E1222" s="438"/>
    </row>
    <row r="1223" spans="5:5" s="414" customFormat="1" x14ac:dyDescent="0.3">
      <c r="E1223" s="438"/>
    </row>
    <row r="1224" spans="5:5" s="414" customFormat="1" x14ac:dyDescent="0.3">
      <c r="E1224" s="438"/>
    </row>
    <row r="1225" spans="5:5" s="414" customFormat="1" x14ac:dyDescent="0.3">
      <c r="E1225" s="438"/>
    </row>
    <row r="1226" spans="5:5" s="414" customFormat="1" x14ac:dyDescent="0.3">
      <c r="E1226" s="438"/>
    </row>
    <row r="1227" spans="5:5" s="414" customFormat="1" x14ac:dyDescent="0.3">
      <c r="E1227" s="438"/>
    </row>
    <row r="1228" spans="5:5" s="414" customFormat="1" x14ac:dyDescent="0.3">
      <c r="E1228" s="438"/>
    </row>
    <row r="1229" spans="5:5" s="414" customFormat="1" x14ac:dyDescent="0.3">
      <c r="E1229" s="438"/>
    </row>
    <row r="1230" spans="5:5" s="414" customFormat="1" x14ac:dyDescent="0.3">
      <c r="E1230" s="438"/>
    </row>
    <row r="1231" spans="5:5" s="414" customFormat="1" x14ac:dyDescent="0.3">
      <c r="E1231" s="438"/>
    </row>
    <row r="1232" spans="5:5" s="414" customFormat="1" x14ac:dyDescent="0.3">
      <c r="E1232" s="438"/>
    </row>
    <row r="1233" spans="5:5" s="414" customFormat="1" x14ac:dyDescent="0.3">
      <c r="E1233" s="438"/>
    </row>
    <row r="1234" spans="5:5" s="414" customFormat="1" x14ac:dyDescent="0.3">
      <c r="E1234" s="438"/>
    </row>
    <row r="1235" spans="5:5" s="414" customFormat="1" x14ac:dyDescent="0.3">
      <c r="E1235" s="438"/>
    </row>
    <row r="1236" spans="5:5" s="414" customFormat="1" x14ac:dyDescent="0.3">
      <c r="E1236" s="438"/>
    </row>
    <row r="1237" spans="5:5" s="414" customFormat="1" x14ac:dyDescent="0.3">
      <c r="E1237" s="438"/>
    </row>
    <row r="1238" spans="5:5" s="414" customFormat="1" x14ac:dyDescent="0.3">
      <c r="E1238" s="438"/>
    </row>
    <row r="1239" spans="5:5" s="414" customFormat="1" x14ac:dyDescent="0.3">
      <c r="E1239" s="438"/>
    </row>
    <row r="1240" spans="5:5" s="414" customFormat="1" x14ac:dyDescent="0.3">
      <c r="E1240" s="438"/>
    </row>
    <row r="1241" spans="5:5" s="414" customFormat="1" x14ac:dyDescent="0.3">
      <c r="E1241" s="438"/>
    </row>
    <row r="1242" spans="5:5" s="414" customFormat="1" x14ac:dyDescent="0.3">
      <c r="E1242" s="438"/>
    </row>
    <row r="1243" spans="5:5" s="414" customFormat="1" x14ac:dyDescent="0.3">
      <c r="E1243" s="438"/>
    </row>
    <row r="1244" spans="5:5" s="414" customFormat="1" x14ac:dyDescent="0.3">
      <c r="E1244" s="438"/>
    </row>
    <row r="1245" spans="5:5" s="414" customFormat="1" x14ac:dyDescent="0.3">
      <c r="E1245" s="438"/>
    </row>
    <row r="1246" spans="5:5" s="414" customFormat="1" x14ac:dyDescent="0.3">
      <c r="E1246" s="438"/>
    </row>
    <row r="1247" spans="5:5" s="414" customFormat="1" x14ac:dyDescent="0.3">
      <c r="E1247" s="438"/>
    </row>
    <row r="1248" spans="5:5" s="414" customFormat="1" x14ac:dyDescent="0.3">
      <c r="E1248" s="438"/>
    </row>
    <row r="1249" spans="5:5" s="414" customFormat="1" x14ac:dyDescent="0.3">
      <c r="E1249" s="438"/>
    </row>
    <row r="1250" spans="5:5" s="414" customFormat="1" x14ac:dyDescent="0.3">
      <c r="E1250" s="438"/>
    </row>
    <row r="1251" spans="5:5" s="414" customFormat="1" x14ac:dyDescent="0.3">
      <c r="E1251" s="438"/>
    </row>
    <row r="1252" spans="5:5" s="414" customFormat="1" x14ac:dyDescent="0.3">
      <c r="E1252" s="438"/>
    </row>
    <row r="1253" spans="5:5" s="414" customFormat="1" x14ac:dyDescent="0.3">
      <c r="E1253" s="438"/>
    </row>
    <row r="1254" spans="5:5" s="414" customFormat="1" x14ac:dyDescent="0.3">
      <c r="E1254" s="438"/>
    </row>
    <row r="1255" spans="5:5" s="414" customFormat="1" x14ac:dyDescent="0.3">
      <c r="E1255" s="438"/>
    </row>
    <row r="1256" spans="5:5" s="414" customFormat="1" x14ac:dyDescent="0.3">
      <c r="E1256" s="438"/>
    </row>
    <row r="1257" spans="5:5" s="414" customFormat="1" x14ac:dyDescent="0.3">
      <c r="E1257" s="438"/>
    </row>
    <row r="1258" spans="5:5" s="414" customFormat="1" x14ac:dyDescent="0.3">
      <c r="E1258" s="438"/>
    </row>
    <row r="1259" spans="5:5" s="414" customFormat="1" x14ac:dyDescent="0.3">
      <c r="E1259" s="438"/>
    </row>
    <row r="1260" spans="5:5" s="414" customFormat="1" x14ac:dyDescent="0.3">
      <c r="E1260" s="438"/>
    </row>
    <row r="1261" spans="5:5" s="414" customFormat="1" x14ac:dyDescent="0.3">
      <c r="E1261" s="438"/>
    </row>
    <row r="1262" spans="5:5" s="414" customFormat="1" x14ac:dyDescent="0.3">
      <c r="E1262" s="438"/>
    </row>
    <row r="1263" spans="5:5" s="414" customFormat="1" x14ac:dyDescent="0.3">
      <c r="E1263" s="438"/>
    </row>
    <row r="1264" spans="5:5" s="414" customFormat="1" x14ac:dyDescent="0.3">
      <c r="E1264" s="438"/>
    </row>
    <row r="1265" spans="5:5" s="414" customFormat="1" x14ac:dyDescent="0.3">
      <c r="E1265" s="438"/>
    </row>
    <row r="1266" spans="5:5" s="414" customFormat="1" x14ac:dyDescent="0.3">
      <c r="E1266" s="438"/>
    </row>
    <row r="1267" spans="5:5" s="414" customFormat="1" x14ac:dyDescent="0.3">
      <c r="E1267" s="438"/>
    </row>
    <row r="1268" spans="5:5" s="414" customFormat="1" x14ac:dyDescent="0.3">
      <c r="E1268" s="438"/>
    </row>
    <row r="1269" spans="5:5" s="414" customFormat="1" x14ac:dyDescent="0.3">
      <c r="E1269" s="438"/>
    </row>
    <row r="1270" spans="5:5" s="414" customFormat="1" x14ac:dyDescent="0.3">
      <c r="E1270" s="438"/>
    </row>
    <row r="1271" spans="5:5" s="414" customFormat="1" x14ac:dyDescent="0.3">
      <c r="E1271" s="438"/>
    </row>
    <row r="1272" spans="5:5" s="414" customFormat="1" x14ac:dyDescent="0.3">
      <c r="E1272" s="438"/>
    </row>
    <row r="1273" spans="5:5" s="414" customFormat="1" x14ac:dyDescent="0.3">
      <c r="E1273" s="438"/>
    </row>
    <row r="1274" spans="5:5" s="414" customFormat="1" x14ac:dyDescent="0.3">
      <c r="E1274" s="438"/>
    </row>
    <row r="1275" spans="5:5" s="414" customFormat="1" x14ac:dyDescent="0.3">
      <c r="E1275" s="438"/>
    </row>
    <row r="1276" spans="5:5" s="414" customFormat="1" x14ac:dyDescent="0.3">
      <c r="E1276" s="438"/>
    </row>
    <row r="1277" spans="5:5" s="414" customFormat="1" x14ac:dyDescent="0.3">
      <c r="E1277" s="438"/>
    </row>
    <row r="1278" spans="5:5" s="414" customFormat="1" x14ac:dyDescent="0.3">
      <c r="E1278" s="438"/>
    </row>
    <row r="1279" spans="5:5" s="414" customFormat="1" x14ac:dyDescent="0.3">
      <c r="E1279" s="438"/>
    </row>
    <row r="1280" spans="5:5" s="414" customFormat="1" x14ac:dyDescent="0.3">
      <c r="E1280" s="438"/>
    </row>
    <row r="1281" spans="5:5" s="414" customFormat="1" x14ac:dyDescent="0.3">
      <c r="E1281" s="438"/>
    </row>
    <row r="1282" spans="5:5" s="414" customFormat="1" x14ac:dyDescent="0.3">
      <c r="E1282" s="438"/>
    </row>
    <row r="1283" spans="5:5" s="414" customFormat="1" x14ac:dyDescent="0.3">
      <c r="E1283" s="438"/>
    </row>
    <row r="1284" spans="5:5" s="414" customFormat="1" x14ac:dyDescent="0.3">
      <c r="E1284" s="438"/>
    </row>
    <row r="1285" spans="5:5" s="414" customFormat="1" x14ac:dyDescent="0.3">
      <c r="E1285" s="438"/>
    </row>
    <row r="1286" spans="5:5" s="414" customFormat="1" x14ac:dyDescent="0.3">
      <c r="E1286" s="438"/>
    </row>
    <row r="1287" spans="5:5" s="414" customFormat="1" x14ac:dyDescent="0.3">
      <c r="E1287" s="438"/>
    </row>
    <row r="1288" spans="5:5" s="414" customFormat="1" x14ac:dyDescent="0.3">
      <c r="E1288" s="438"/>
    </row>
    <row r="1289" spans="5:5" s="414" customFormat="1" x14ac:dyDescent="0.3">
      <c r="E1289" s="438"/>
    </row>
    <row r="1290" spans="5:5" s="414" customFormat="1" x14ac:dyDescent="0.3">
      <c r="E1290" s="438"/>
    </row>
    <row r="1291" spans="5:5" s="414" customFormat="1" x14ac:dyDescent="0.3">
      <c r="E1291" s="438"/>
    </row>
    <row r="1292" spans="5:5" s="414" customFormat="1" x14ac:dyDescent="0.3">
      <c r="E1292" s="438"/>
    </row>
    <row r="1293" spans="5:5" s="414" customFormat="1" x14ac:dyDescent="0.3">
      <c r="E1293" s="438"/>
    </row>
    <row r="1294" spans="5:5" s="414" customFormat="1" x14ac:dyDescent="0.3">
      <c r="E1294" s="438"/>
    </row>
    <row r="1295" spans="5:5" s="414" customFormat="1" x14ac:dyDescent="0.3">
      <c r="E1295" s="438"/>
    </row>
    <row r="1296" spans="5:5" s="414" customFormat="1" x14ac:dyDescent="0.3">
      <c r="E1296" s="438"/>
    </row>
    <row r="1297" spans="5:5" s="414" customFormat="1" x14ac:dyDescent="0.3">
      <c r="E1297" s="438"/>
    </row>
    <row r="1298" spans="5:5" s="414" customFormat="1" x14ac:dyDescent="0.3">
      <c r="E1298" s="438"/>
    </row>
    <row r="1299" spans="5:5" s="414" customFormat="1" x14ac:dyDescent="0.3">
      <c r="E1299" s="438"/>
    </row>
    <row r="1300" spans="5:5" s="414" customFormat="1" x14ac:dyDescent="0.3">
      <c r="E1300" s="438"/>
    </row>
    <row r="1301" spans="5:5" s="414" customFormat="1" x14ac:dyDescent="0.3">
      <c r="E1301" s="438"/>
    </row>
    <row r="1302" spans="5:5" s="414" customFormat="1" x14ac:dyDescent="0.3">
      <c r="E1302" s="438"/>
    </row>
    <row r="1303" spans="5:5" s="414" customFormat="1" x14ac:dyDescent="0.3">
      <c r="E1303" s="438"/>
    </row>
    <row r="1304" spans="5:5" s="414" customFormat="1" x14ac:dyDescent="0.3">
      <c r="E1304" s="438"/>
    </row>
    <row r="1305" spans="5:5" s="414" customFormat="1" x14ac:dyDescent="0.3">
      <c r="E1305" s="438"/>
    </row>
    <row r="1306" spans="5:5" s="414" customFormat="1" x14ac:dyDescent="0.3">
      <c r="E1306" s="438"/>
    </row>
    <row r="1307" spans="5:5" s="414" customFormat="1" x14ac:dyDescent="0.3">
      <c r="E1307" s="438"/>
    </row>
    <row r="1308" spans="5:5" s="414" customFormat="1" x14ac:dyDescent="0.3">
      <c r="E1308" s="438"/>
    </row>
    <row r="1309" spans="5:5" s="414" customFormat="1" x14ac:dyDescent="0.3">
      <c r="E1309" s="438"/>
    </row>
    <row r="1310" spans="5:5" s="414" customFormat="1" x14ac:dyDescent="0.3">
      <c r="E1310" s="438"/>
    </row>
    <row r="1311" spans="5:5" s="414" customFormat="1" x14ac:dyDescent="0.3">
      <c r="E1311" s="438"/>
    </row>
    <row r="1312" spans="5:5" s="414" customFormat="1" x14ac:dyDescent="0.3">
      <c r="E1312" s="438"/>
    </row>
    <row r="1313" spans="5:5" s="414" customFormat="1" x14ac:dyDescent="0.3">
      <c r="E1313" s="438"/>
    </row>
    <row r="1314" spans="5:5" s="414" customFormat="1" x14ac:dyDescent="0.3">
      <c r="E1314" s="438"/>
    </row>
    <row r="1315" spans="5:5" s="414" customFormat="1" x14ac:dyDescent="0.3">
      <c r="E1315" s="438"/>
    </row>
    <row r="1316" spans="5:5" s="414" customFormat="1" x14ac:dyDescent="0.3">
      <c r="E1316" s="438"/>
    </row>
    <row r="1317" spans="5:5" s="414" customFormat="1" x14ac:dyDescent="0.3">
      <c r="E1317" s="438"/>
    </row>
    <row r="1318" spans="5:5" s="414" customFormat="1" x14ac:dyDescent="0.3">
      <c r="E1318" s="438"/>
    </row>
    <row r="1319" spans="5:5" s="414" customFormat="1" x14ac:dyDescent="0.3">
      <c r="E1319" s="438"/>
    </row>
    <row r="1320" spans="5:5" s="414" customFormat="1" x14ac:dyDescent="0.3">
      <c r="E1320" s="438"/>
    </row>
    <row r="1321" spans="5:5" s="414" customFormat="1" x14ac:dyDescent="0.3">
      <c r="E1321" s="438"/>
    </row>
    <row r="1322" spans="5:5" s="414" customFormat="1" x14ac:dyDescent="0.3">
      <c r="E1322" s="438"/>
    </row>
    <row r="1323" spans="5:5" s="414" customFormat="1" x14ac:dyDescent="0.3">
      <c r="E1323" s="438"/>
    </row>
    <row r="1324" spans="5:5" s="414" customFormat="1" x14ac:dyDescent="0.3">
      <c r="E1324" s="438"/>
    </row>
    <row r="1325" spans="5:5" s="414" customFormat="1" x14ac:dyDescent="0.3">
      <c r="E1325" s="438"/>
    </row>
    <row r="1326" spans="5:5" s="414" customFormat="1" x14ac:dyDescent="0.3">
      <c r="E1326" s="438"/>
    </row>
    <row r="1327" spans="5:5" s="414" customFormat="1" x14ac:dyDescent="0.3">
      <c r="E1327" s="438"/>
    </row>
    <row r="1328" spans="5:5" s="414" customFormat="1" x14ac:dyDescent="0.3">
      <c r="E1328" s="438"/>
    </row>
    <row r="1329" spans="5:5" s="414" customFormat="1" x14ac:dyDescent="0.3">
      <c r="E1329" s="438"/>
    </row>
    <row r="1330" spans="5:5" s="414" customFormat="1" x14ac:dyDescent="0.3">
      <c r="E1330" s="438"/>
    </row>
    <row r="1331" spans="5:5" s="414" customFormat="1" x14ac:dyDescent="0.3">
      <c r="E1331" s="438"/>
    </row>
    <row r="1332" spans="5:5" s="414" customFormat="1" x14ac:dyDescent="0.3">
      <c r="E1332" s="438"/>
    </row>
    <row r="1333" spans="5:5" s="414" customFormat="1" x14ac:dyDescent="0.3">
      <c r="E1333" s="438"/>
    </row>
    <row r="1334" spans="5:5" s="414" customFormat="1" x14ac:dyDescent="0.3">
      <c r="E1334" s="438"/>
    </row>
    <row r="1335" spans="5:5" s="414" customFormat="1" x14ac:dyDescent="0.3">
      <c r="E1335" s="438"/>
    </row>
    <row r="1336" spans="5:5" s="414" customFormat="1" x14ac:dyDescent="0.3">
      <c r="E1336" s="438"/>
    </row>
    <row r="1337" spans="5:5" s="414" customFormat="1" x14ac:dyDescent="0.3">
      <c r="E1337" s="438"/>
    </row>
    <row r="1338" spans="5:5" s="414" customFormat="1" x14ac:dyDescent="0.3">
      <c r="E1338" s="438"/>
    </row>
    <row r="1339" spans="5:5" s="414" customFormat="1" x14ac:dyDescent="0.3">
      <c r="E1339" s="438"/>
    </row>
    <row r="1340" spans="5:5" s="414" customFormat="1" x14ac:dyDescent="0.3">
      <c r="E1340" s="438"/>
    </row>
    <row r="1341" spans="5:5" s="414" customFormat="1" x14ac:dyDescent="0.3">
      <c r="E1341" s="438"/>
    </row>
    <row r="1342" spans="5:5" s="414" customFormat="1" x14ac:dyDescent="0.3">
      <c r="E1342" s="438"/>
    </row>
    <row r="1343" spans="5:5" s="414" customFormat="1" x14ac:dyDescent="0.3">
      <c r="E1343" s="438"/>
    </row>
    <row r="1344" spans="5:5" s="414" customFormat="1" x14ac:dyDescent="0.3">
      <c r="E1344" s="438"/>
    </row>
    <row r="1345" spans="5:5" s="414" customFormat="1" x14ac:dyDescent="0.3">
      <c r="E1345" s="438"/>
    </row>
    <row r="1346" spans="5:5" s="414" customFormat="1" x14ac:dyDescent="0.3">
      <c r="E1346" s="438"/>
    </row>
    <row r="1347" spans="5:5" s="414" customFormat="1" x14ac:dyDescent="0.3">
      <c r="E1347" s="438"/>
    </row>
    <row r="1348" spans="5:5" s="414" customFormat="1" x14ac:dyDescent="0.3">
      <c r="E1348" s="438"/>
    </row>
    <row r="1349" spans="5:5" s="414" customFormat="1" x14ac:dyDescent="0.3">
      <c r="E1349" s="438"/>
    </row>
    <row r="1350" spans="5:5" s="414" customFormat="1" x14ac:dyDescent="0.3">
      <c r="E1350" s="438"/>
    </row>
    <row r="1351" spans="5:5" s="414" customFormat="1" x14ac:dyDescent="0.3">
      <c r="E1351" s="438"/>
    </row>
    <row r="1352" spans="5:5" s="414" customFormat="1" x14ac:dyDescent="0.3">
      <c r="E1352" s="438"/>
    </row>
    <row r="1353" spans="5:5" s="414" customFormat="1" x14ac:dyDescent="0.3">
      <c r="E1353" s="438"/>
    </row>
    <row r="1354" spans="5:5" s="414" customFormat="1" x14ac:dyDescent="0.3">
      <c r="E1354" s="438"/>
    </row>
    <row r="1355" spans="5:5" s="414" customFormat="1" x14ac:dyDescent="0.3">
      <c r="E1355" s="438"/>
    </row>
    <row r="1356" spans="5:5" s="414" customFormat="1" x14ac:dyDescent="0.3">
      <c r="E1356" s="438"/>
    </row>
    <row r="1357" spans="5:5" s="414" customFormat="1" x14ac:dyDescent="0.3">
      <c r="E1357" s="438"/>
    </row>
    <row r="1358" spans="5:5" s="414" customFormat="1" x14ac:dyDescent="0.3">
      <c r="E1358" s="438"/>
    </row>
    <row r="1359" spans="5:5" s="414" customFormat="1" x14ac:dyDescent="0.3">
      <c r="E1359" s="438"/>
    </row>
    <row r="1360" spans="5:5" s="414" customFormat="1" x14ac:dyDescent="0.3">
      <c r="E1360" s="438"/>
    </row>
    <row r="1361" spans="5:5" s="414" customFormat="1" x14ac:dyDescent="0.3">
      <c r="E1361" s="438"/>
    </row>
    <row r="1362" spans="5:5" s="414" customFormat="1" x14ac:dyDescent="0.3">
      <c r="E1362" s="438"/>
    </row>
    <row r="1363" spans="5:5" s="414" customFormat="1" x14ac:dyDescent="0.3">
      <c r="E1363" s="438"/>
    </row>
    <row r="1364" spans="5:5" s="414" customFormat="1" x14ac:dyDescent="0.3">
      <c r="E1364" s="438"/>
    </row>
    <row r="1365" spans="5:5" s="414" customFormat="1" x14ac:dyDescent="0.3">
      <c r="E1365" s="438"/>
    </row>
    <row r="1366" spans="5:5" s="414" customFormat="1" x14ac:dyDescent="0.3">
      <c r="E1366" s="438"/>
    </row>
    <row r="1367" spans="5:5" s="414" customFormat="1" x14ac:dyDescent="0.3">
      <c r="E1367" s="438"/>
    </row>
    <row r="1368" spans="5:5" s="414" customFormat="1" x14ac:dyDescent="0.3">
      <c r="E1368" s="438"/>
    </row>
    <row r="1369" spans="5:5" s="414" customFormat="1" x14ac:dyDescent="0.3">
      <c r="E1369" s="438"/>
    </row>
    <row r="1370" spans="5:5" s="414" customFormat="1" x14ac:dyDescent="0.3">
      <c r="E1370" s="438"/>
    </row>
    <row r="1371" spans="5:5" s="414" customFormat="1" x14ac:dyDescent="0.3">
      <c r="E1371" s="438"/>
    </row>
    <row r="1372" spans="5:5" s="414" customFormat="1" x14ac:dyDescent="0.3">
      <c r="E1372" s="438"/>
    </row>
    <row r="1373" spans="5:5" s="414" customFormat="1" x14ac:dyDescent="0.3">
      <c r="E1373" s="438"/>
    </row>
    <row r="1374" spans="5:5" s="414" customFormat="1" x14ac:dyDescent="0.3">
      <c r="E1374" s="438"/>
    </row>
    <row r="1375" spans="5:5" s="414" customFormat="1" x14ac:dyDescent="0.3">
      <c r="E1375" s="438"/>
    </row>
    <row r="1376" spans="5:5" s="414" customFormat="1" x14ac:dyDescent="0.3">
      <c r="E1376" s="438"/>
    </row>
    <row r="1377" spans="5:5" s="414" customFormat="1" x14ac:dyDescent="0.3">
      <c r="E1377" s="438"/>
    </row>
    <row r="1378" spans="5:5" s="414" customFormat="1" x14ac:dyDescent="0.3">
      <c r="E1378" s="438"/>
    </row>
    <row r="1379" spans="5:5" s="414" customFormat="1" x14ac:dyDescent="0.3">
      <c r="E1379" s="438"/>
    </row>
    <row r="1380" spans="5:5" s="414" customFormat="1" x14ac:dyDescent="0.3">
      <c r="E1380" s="438"/>
    </row>
    <row r="1381" spans="5:5" s="414" customFormat="1" x14ac:dyDescent="0.3">
      <c r="E1381" s="438"/>
    </row>
    <row r="1382" spans="5:5" s="414" customFormat="1" x14ac:dyDescent="0.3">
      <c r="E1382" s="438"/>
    </row>
    <row r="1383" spans="5:5" s="414" customFormat="1" x14ac:dyDescent="0.3">
      <c r="E1383" s="438"/>
    </row>
    <row r="1384" spans="5:5" s="414" customFormat="1" x14ac:dyDescent="0.3">
      <c r="E1384" s="438"/>
    </row>
    <row r="1385" spans="5:5" s="414" customFormat="1" x14ac:dyDescent="0.3">
      <c r="E1385" s="438"/>
    </row>
    <row r="1386" spans="5:5" s="414" customFormat="1" x14ac:dyDescent="0.3">
      <c r="E1386" s="438"/>
    </row>
    <row r="1387" spans="5:5" s="414" customFormat="1" x14ac:dyDescent="0.3">
      <c r="E1387" s="438"/>
    </row>
    <row r="1388" spans="5:5" s="414" customFormat="1" x14ac:dyDescent="0.3">
      <c r="E1388" s="438"/>
    </row>
    <row r="1389" spans="5:5" s="414" customFormat="1" x14ac:dyDescent="0.3">
      <c r="E1389" s="438"/>
    </row>
    <row r="1390" spans="5:5" s="414" customFormat="1" x14ac:dyDescent="0.3">
      <c r="E1390" s="438"/>
    </row>
    <row r="1391" spans="5:5" s="414" customFormat="1" x14ac:dyDescent="0.3">
      <c r="E1391" s="438"/>
    </row>
    <row r="1392" spans="5:5" s="414" customFormat="1" x14ac:dyDescent="0.3">
      <c r="E1392" s="438"/>
    </row>
    <row r="1393" spans="5:5" s="414" customFormat="1" x14ac:dyDescent="0.3">
      <c r="E1393" s="438"/>
    </row>
    <row r="1394" spans="5:5" s="414" customFormat="1" x14ac:dyDescent="0.3">
      <c r="E1394" s="438"/>
    </row>
    <row r="1395" spans="5:5" s="414" customFormat="1" x14ac:dyDescent="0.3">
      <c r="E1395" s="438"/>
    </row>
    <row r="1396" spans="5:5" s="414" customFormat="1" x14ac:dyDescent="0.3">
      <c r="E1396" s="438"/>
    </row>
    <row r="1397" spans="5:5" s="414" customFormat="1" x14ac:dyDescent="0.3">
      <c r="E1397" s="438"/>
    </row>
    <row r="1398" spans="5:5" s="414" customFormat="1" x14ac:dyDescent="0.3">
      <c r="E1398" s="438"/>
    </row>
    <row r="1399" spans="5:5" s="414" customFormat="1" x14ac:dyDescent="0.3">
      <c r="E1399" s="438"/>
    </row>
    <row r="1400" spans="5:5" s="414" customFormat="1" x14ac:dyDescent="0.3">
      <c r="E1400" s="438"/>
    </row>
    <row r="1401" spans="5:5" s="414" customFormat="1" x14ac:dyDescent="0.3">
      <c r="E1401" s="438"/>
    </row>
    <row r="1402" spans="5:5" s="414" customFormat="1" x14ac:dyDescent="0.3">
      <c r="E1402" s="438"/>
    </row>
    <row r="1403" spans="5:5" s="414" customFormat="1" x14ac:dyDescent="0.3">
      <c r="E1403" s="438"/>
    </row>
    <row r="1404" spans="5:5" s="414" customFormat="1" x14ac:dyDescent="0.3">
      <c r="E1404" s="438"/>
    </row>
    <row r="1405" spans="5:5" s="414" customFormat="1" x14ac:dyDescent="0.3">
      <c r="E1405" s="438"/>
    </row>
    <row r="1406" spans="5:5" s="414" customFormat="1" x14ac:dyDescent="0.3">
      <c r="E1406" s="438"/>
    </row>
    <row r="1407" spans="5:5" s="414" customFormat="1" x14ac:dyDescent="0.3">
      <c r="E1407" s="438"/>
    </row>
    <row r="1408" spans="5:5" s="414" customFormat="1" x14ac:dyDescent="0.3">
      <c r="E1408" s="438"/>
    </row>
    <row r="1409" spans="5:5" s="414" customFormat="1" x14ac:dyDescent="0.3">
      <c r="E1409" s="438"/>
    </row>
    <row r="1410" spans="5:5" s="414" customFormat="1" x14ac:dyDescent="0.3">
      <c r="E1410" s="438"/>
    </row>
    <row r="1411" spans="5:5" s="414" customFormat="1" x14ac:dyDescent="0.3">
      <c r="E1411" s="438"/>
    </row>
    <row r="1412" spans="5:5" s="414" customFormat="1" x14ac:dyDescent="0.3">
      <c r="E1412" s="438"/>
    </row>
    <row r="1413" spans="5:5" s="414" customFormat="1" x14ac:dyDescent="0.3">
      <c r="E1413" s="438"/>
    </row>
    <row r="1414" spans="5:5" s="414" customFormat="1" x14ac:dyDescent="0.3">
      <c r="E1414" s="438"/>
    </row>
    <row r="1415" spans="5:5" s="414" customFormat="1" x14ac:dyDescent="0.3">
      <c r="E1415" s="438"/>
    </row>
    <row r="1416" spans="5:5" s="414" customFormat="1" x14ac:dyDescent="0.3">
      <c r="E1416" s="438"/>
    </row>
    <row r="1417" spans="5:5" s="414" customFormat="1" x14ac:dyDescent="0.3">
      <c r="E1417" s="438"/>
    </row>
    <row r="1418" spans="5:5" s="414" customFormat="1" x14ac:dyDescent="0.3">
      <c r="E1418" s="438"/>
    </row>
    <row r="1419" spans="5:5" s="414" customFormat="1" x14ac:dyDescent="0.3">
      <c r="E1419" s="438"/>
    </row>
    <row r="1420" spans="5:5" s="414" customFormat="1" x14ac:dyDescent="0.3">
      <c r="E1420" s="438"/>
    </row>
    <row r="1421" spans="5:5" s="414" customFormat="1" x14ac:dyDescent="0.3">
      <c r="E1421" s="438"/>
    </row>
    <row r="1422" spans="5:5" s="414" customFormat="1" x14ac:dyDescent="0.3">
      <c r="E1422" s="438"/>
    </row>
    <row r="1423" spans="5:5" s="414" customFormat="1" x14ac:dyDescent="0.3">
      <c r="E1423" s="438"/>
    </row>
    <row r="1424" spans="5:5" s="414" customFormat="1" x14ac:dyDescent="0.3">
      <c r="E1424" s="438"/>
    </row>
    <row r="1425" spans="5:5" s="414" customFormat="1" x14ac:dyDescent="0.3">
      <c r="E1425" s="438"/>
    </row>
    <row r="1426" spans="5:5" s="414" customFormat="1" x14ac:dyDescent="0.3">
      <c r="E1426" s="438"/>
    </row>
    <row r="1427" spans="5:5" s="414" customFormat="1" x14ac:dyDescent="0.3">
      <c r="E1427" s="438"/>
    </row>
    <row r="1428" spans="5:5" s="414" customFormat="1" x14ac:dyDescent="0.3">
      <c r="E1428" s="438"/>
    </row>
    <row r="1429" spans="5:5" s="414" customFormat="1" x14ac:dyDescent="0.3">
      <c r="E1429" s="438"/>
    </row>
    <row r="1430" spans="5:5" s="414" customFormat="1" x14ac:dyDescent="0.3">
      <c r="E1430" s="438"/>
    </row>
    <row r="1431" spans="5:5" s="414" customFormat="1" x14ac:dyDescent="0.3">
      <c r="E1431" s="438"/>
    </row>
    <row r="1432" spans="5:5" s="414" customFormat="1" x14ac:dyDescent="0.3">
      <c r="E1432" s="438"/>
    </row>
    <row r="1433" spans="5:5" s="414" customFormat="1" x14ac:dyDescent="0.3">
      <c r="E1433" s="438"/>
    </row>
    <row r="1434" spans="5:5" s="414" customFormat="1" x14ac:dyDescent="0.3">
      <c r="E1434" s="438"/>
    </row>
    <row r="1435" spans="5:5" s="414" customFormat="1" x14ac:dyDescent="0.3">
      <c r="E1435" s="438"/>
    </row>
    <row r="1436" spans="5:5" s="414" customFormat="1" x14ac:dyDescent="0.3">
      <c r="E1436" s="438"/>
    </row>
    <row r="1437" spans="5:5" s="414" customFormat="1" x14ac:dyDescent="0.3">
      <c r="E1437" s="438"/>
    </row>
    <row r="1438" spans="5:5" s="414" customFormat="1" x14ac:dyDescent="0.3">
      <c r="E1438" s="438"/>
    </row>
    <row r="1439" spans="5:5" s="414" customFormat="1" x14ac:dyDescent="0.3">
      <c r="E1439" s="438"/>
    </row>
    <row r="1440" spans="5:5" s="414" customFormat="1" x14ac:dyDescent="0.3">
      <c r="E1440" s="438"/>
    </row>
    <row r="1441" spans="5:5" s="414" customFormat="1" x14ac:dyDescent="0.3">
      <c r="E1441" s="438"/>
    </row>
    <row r="1442" spans="5:5" s="414" customFormat="1" x14ac:dyDescent="0.3">
      <c r="E1442" s="438"/>
    </row>
    <row r="1443" spans="5:5" s="414" customFormat="1" x14ac:dyDescent="0.3">
      <c r="E1443" s="438"/>
    </row>
    <row r="1444" spans="5:5" s="414" customFormat="1" x14ac:dyDescent="0.3">
      <c r="E1444" s="438"/>
    </row>
    <row r="1445" spans="5:5" s="414" customFormat="1" x14ac:dyDescent="0.3">
      <c r="E1445" s="438"/>
    </row>
    <row r="1446" spans="5:5" s="414" customFormat="1" x14ac:dyDescent="0.3">
      <c r="E1446" s="438"/>
    </row>
    <row r="1447" spans="5:5" s="414" customFormat="1" x14ac:dyDescent="0.3">
      <c r="E1447" s="438"/>
    </row>
    <row r="1448" spans="5:5" s="414" customFormat="1" x14ac:dyDescent="0.3">
      <c r="E1448" s="438"/>
    </row>
    <row r="1449" spans="5:5" s="414" customFormat="1" x14ac:dyDescent="0.3">
      <c r="E1449" s="438"/>
    </row>
    <row r="1450" spans="5:5" s="414" customFormat="1" x14ac:dyDescent="0.3">
      <c r="E1450" s="438"/>
    </row>
    <row r="1451" spans="5:5" s="414" customFormat="1" x14ac:dyDescent="0.3">
      <c r="E1451" s="438"/>
    </row>
    <row r="1452" spans="5:5" s="414" customFormat="1" x14ac:dyDescent="0.3">
      <c r="E1452" s="438"/>
    </row>
    <row r="1453" spans="5:5" s="414" customFormat="1" x14ac:dyDescent="0.3">
      <c r="E1453" s="438"/>
    </row>
    <row r="1454" spans="5:5" s="414" customFormat="1" x14ac:dyDescent="0.3">
      <c r="E1454" s="438"/>
    </row>
    <row r="1455" spans="5:5" s="414" customFormat="1" x14ac:dyDescent="0.3">
      <c r="E1455" s="438"/>
    </row>
    <row r="1456" spans="5:5" s="414" customFormat="1" x14ac:dyDescent="0.3">
      <c r="E1456" s="438"/>
    </row>
    <row r="1457" spans="5:5" s="414" customFormat="1" x14ac:dyDescent="0.3">
      <c r="E1457" s="438"/>
    </row>
    <row r="1458" spans="5:5" s="414" customFormat="1" x14ac:dyDescent="0.3">
      <c r="E1458" s="438"/>
    </row>
    <row r="1459" spans="5:5" s="414" customFormat="1" x14ac:dyDescent="0.3">
      <c r="E1459" s="438"/>
    </row>
    <row r="1460" spans="5:5" s="414" customFormat="1" x14ac:dyDescent="0.3">
      <c r="E1460" s="438"/>
    </row>
    <row r="1461" spans="5:5" s="414" customFormat="1" x14ac:dyDescent="0.3">
      <c r="E1461" s="438"/>
    </row>
    <row r="1462" spans="5:5" s="414" customFormat="1" x14ac:dyDescent="0.3">
      <c r="E1462" s="438"/>
    </row>
    <row r="1463" spans="5:5" s="414" customFormat="1" x14ac:dyDescent="0.3">
      <c r="E1463" s="438"/>
    </row>
    <row r="1464" spans="5:5" s="414" customFormat="1" x14ac:dyDescent="0.3">
      <c r="E1464" s="438"/>
    </row>
    <row r="1465" spans="5:5" s="414" customFormat="1" x14ac:dyDescent="0.3">
      <c r="E1465" s="438"/>
    </row>
    <row r="1466" spans="5:5" s="414" customFormat="1" x14ac:dyDescent="0.3">
      <c r="E1466" s="438"/>
    </row>
    <row r="1467" spans="5:5" s="414" customFormat="1" x14ac:dyDescent="0.3">
      <c r="E1467" s="438"/>
    </row>
    <row r="1468" spans="5:5" s="414" customFormat="1" x14ac:dyDescent="0.3">
      <c r="E1468" s="438"/>
    </row>
    <row r="1469" spans="5:5" s="414" customFormat="1" x14ac:dyDescent="0.3">
      <c r="E1469" s="438"/>
    </row>
    <row r="1470" spans="5:5" s="414" customFormat="1" x14ac:dyDescent="0.3">
      <c r="E1470" s="438"/>
    </row>
    <row r="1471" spans="5:5" s="414" customFormat="1" x14ac:dyDescent="0.3">
      <c r="E1471" s="438"/>
    </row>
    <row r="1472" spans="5:5" s="414" customFormat="1" x14ac:dyDescent="0.3">
      <c r="E1472" s="438"/>
    </row>
    <row r="1473" spans="5:5" s="414" customFormat="1" x14ac:dyDescent="0.3">
      <c r="E1473" s="438"/>
    </row>
    <row r="1474" spans="5:5" s="414" customFormat="1" x14ac:dyDescent="0.3">
      <c r="E1474" s="438"/>
    </row>
    <row r="1475" spans="5:5" s="414" customFormat="1" x14ac:dyDescent="0.3">
      <c r="E1475" s="438"/>
    </row>
    <row r="1476" spans="5:5" s="414" customFormat="1" x14ac:dyDescent="0.3">
      <c r="E1476" s="438"/>
    </row>
    <row r="1477" spans="5:5" s="414" customFormat="1" x14ac:dyDescent="0.3">
      <c r="E1477" s="438"/>
    </row>
    <row r="1478" spans="5:5" s="414" customFormat="1" x14ac:dyDescent="0.3">
      <c r="E1478" s="438"/>
    </row>
    <row r="1479" spans="5:5" s="414" customFormat="1" x14ac:dyDescent="0.3">
      <c r="E1479" s="438"/>
    </row>
    <row r="1480" spans="5:5" s="414" customFormat="1" x14ac:dyDescent="0.3">
      <c r="E1480" s="438"/>
    </row>
    <row r="1481" spans="5:5" s="414" customFormat="1" x14ac:dyDescent="0.3">
      <c r="E1481" s="438"/>
    </row>
    <row r="1482" spans="5:5" s="414" customFormat="1" x14ac:dyDescent="0.3">
      <c r="E1482" s="438"/>
    </row>
    <row r="1483" spans="5:5" s="414" customFormat="1" x14ac:dyDescent="0.3">
      <c r="E1483" s="438"/>
    </row>
    <row r="1484" spans="5:5" s="414" customFormat="1" x14ac:dyDescent="0.3">
      <c r="E1484" s="438"/>
    </row>
    <row r="1485" spans="5:5" s="414" customFormat="1" x14ac:dyDescent="0.3">
      <c r="E1485" s="438"/>
    </row>
    <row r="1486" spans="5:5" s="414" customFormat="1" x14ac:dyDescent="0.3">
      <c r="E1486" s="438"/>
    </row>
    <row r="1487" spans="5:5" s="414" customFormat="1" x14ac:dyDescent="0.3">
      <c r="E1487" s="438"/>
    </row>
    <row r="1488" spans="5:5" s="414" customFormat="1" x14ac:dyDescent="0.3">
      <c r="E1488" s="438"/>
    </row>
    <row r="1489" spans="5:5" s="414" customFormat="1" x14ac:dyDescent="0.3">
      <c r="E1489" s="438"/>
    </row>
    <row r="1490" spans="5:5" s="414" customFormat="1" x14ac:dyDescent="0.3">
      <c r="E1490" s="438"/>
    </row>
    <row r="1491" spans="5:5" s="414" customFormat="1" x14ac:dyDescent="0.3">
      <c r="E1491" s="438"/>
    </row>
    <row r="1492" spans="5:5" s="414" customFormat="1" x14ac:dyDescent="0.3">
      <c r="E1492" s="438"/>
    </row>
    <row r="1493" spans="5:5" s="414" customFormat="1" x14ac:dyDescent="0.3">
      <c r="E1493" s="438"/>
    </row>
    <row r="1494" spans="5:5" s="414" customFormat="1" x14ac:dyDescent="0.3">
      <c r="E1494" s="438"/>
    </row>
    <row r="1495" spans="5:5" s="414" customFormat="1" x14ac:dyDescent="0.3">
      <c r="E1495" s="438"/>
    </row>
    <row r="1496" spans="5:5" s="414" customFormat="1" x14ac:dyDescent="0.3">
      <c r="E1496" s="438"/>
    </row>
    <row r="1497" spans="5:5" s="414" customFormat="1" x14ac:dyDescent="0.3">
      <c r="E1497" s="438"/>
    </row>
    <row r="1498" spans="5:5" s="414" customFormat="1" x14ac:dyDescent="0.3">
      <c r="E1498" s="438"/>
    </row>
    <row r="1499" spans="5:5" s="414" customFormat="1" x14ac:dyDescent="0.3">
      <c r="E1499" s="438"/>
    </row>
    <row r="1500" spans="5:5" s="414" customFormat="1" x14ac:dyDescent="0.3">
      <c r="E1500" s="438"/>
    </row>
    <row r="1501" spans="5:5" s="414" customFormat="1" x14ac:dyDescent="0.3">
      <c r="E1501" s="438"/>
    </row>
    <row r="1502" spans="5:5" s="414" customFormat="1" x14ac:dyDescent="0.3">
      <c r="E1502" s="438"/>
    </row>
    <row r="1503" spans="5:5" s="414" customFormat="1" x14ac:dyDescent="0.3">
      <c r="E1503" s="438"/>
    </row>
    <row r="1504" spans="5:5" s="414" customFormat="1" x14ac:dyDescent="0.3">
      <c r="E1504" s="438"/>
    </row>
    <row r="1505" spans="5:5" s="414" customFormat="1" x14ac:dyDescent="0.3">
      <c r="E1505" s="438"/>
    </row>
    <row r="1506" spans="5:5" s="414" customFormat="1" x14ac:dyDescent="0.3">
      <c r="E1506" s="438"/>
    </row>
    <row r="1507" spans="5:5" s="414" customFormat="1" x14ac:dyDescent="0.3">
      <c r="E1507" s="438"/>
    </row>
    <row r="1508" spans="5:5" s="414" customFormat="1" x14ac:dyDescent="0.3">
      <c r="E1508" s="438"/>
    </row>
    <row r="1509" spans="5:5" s="414" customFormat="1" x14ac:dyDescent="0.3">
      <c r="E1509" s="438"/>
    </row>
    <row r="1510" spans="5:5" s="414" customFormat="1" x14ac:dyDescent="0.3">
      <c r="E1510" s="438"/>
    </row>
    <row r="1511" spans="5:5" s="414" customFormat="1" x14ac:dyDescent="0.3">
      <c r="E1511" s="438"/>
    </row>
    <row r="1512" spans="5:5" s="414" customFormat="1" x14ac:dyDescent="0.3">
      <c r="E1512" s="438"/>
    </row>
    <row r="1513" spans="5:5" s="414" customFormat="1" x14ac:dyDescent="0.3">
      <c r="E1513" s="438"/>
    </row>
    <row r="1514" spans="5:5" s="414" customFormat="1" x14ac:dyDescent="0.3">
      <c r="E1514" s="438"/>
    </row>
    <row r="1515" spans="5:5" s="414" customFormat="1" x14ac:dyDescent="0.3">
      <c r="E1515" s="438"/>
    </row>
    <row r="1516" spans="5:5" s="414" customFormat="1" x14ac:dyDescent="0.3">
      <c r="E1516" s="438"/>
    </row>
    <row r="1517" spans="5:5" s="414" customFormat="1" x14ac:dyDescent="0.3">
      <c r="E1517" s="438"/>
    </row>
    <row r="1518" spans="5:5" s="414" customFormat="1" x14ac:dyDescent="0.3">
      <c r="E1518" s="438"/>
    </row>
    <row r="1519" spans="5:5" s="414" customFormat="1" x14ac:dyDescent="0.3">
      <c r="E1519" s="438"/>
    </row>
    <row r="1520" spans="5:5" s="414" customFormat="1" x14ac:dyDescent="0.3">
      <c r="E1520" s="438"/>
    </row>
    <row r="1521" spans="5:5" s="414" customFormat="1" x14ac:dyDescent="0.3">
      <c r="E1521" s="438"/>
    </row>
    <row r="1522" spans="5:5" s="414" customFormat="1" x14ac:dyDescent="0.3">
      <c r="E1522" s="438"/>
    </row>
    <row r="1523" spans="5:5" s="414" customFormat="1" x14ac:dyDescent="0.3">
      <c r="E1523" s="438"/>
    </row>
    <row r="1524" spans="5:5" s="414" customFormat="1" x14ac:dyDescent="0.3">
      <c r="E1524" s="438"/>
    </row>
    <row r="1525" spans="5:5" s="414" customFormat="1" x14ac:dyDescent="0.3">
      <c r="E1525" s="438"/>
    </row>
    <row r="1526" spans="5:5" s="414" customFormat="1" x14ac:dyDescent="0.3">
      <c r="E1526" s="438"/>
    </row>
    <row r="1527" spans="5:5" s="414" customFormat="1" x14ac:dyDescent="0.3">
      <c r="E1527" s="438"/>
    </row>
    <row r="1528" spans="5:5" s="414" customFormat="1" x14ac:dyDescent="0.3">
      <c r="E1528" s="438"/>
    </row>
    <row r="1529" spans="5:5" s="414" customFormat="1" x14ac:dyDescent="0.3">
      <c r="E1529" s="438"/>
    </row>
    <row r="1530" spans="5:5" s="414" customFormat="1" x14ac:dyDescent="0.3">
      <c r="E1530" s="438"/>
    </row>
    <row r="1531" spans="5:5" s="414" customFormat="1" x14ac:dyDescent="0.3">
      <c r="E1531" s="438"/>
    </row>
    <row r="1532" spans="5:5" s="414" customFormat="1" x14ac:dyDescent="0.3">
      <c r="E1532" s="438"/>
    </row>
    <row r="1533" spans="5:5" s="414" customFormat="1" x14ac:dyDescent="0.3">
      <c r="E1533" s="438"/>
    </row>
    <row r="1534" spans="5:5" s="414" customFormat="1" x14ac:dyDescent="0.3">
      <c r="E1534" s="438"/>
    </row>
    <row r="1535" spans="5:5" s="414" customFormat="1" x14ac:dyDescent="0.3">
      <c r="E1535" s="438"/>
    </row>
    <row r="1536" spans="5:5" s="414" customFormat="1" x14ac:dyDescent="0.3">
      <c r="E1536" s="438"/>
    </row>
    <row r="1537" spans="5:5" s="414" customFormat="1" x14ac:dyDescent="0.3">
      <c r="E1537" s="438"/>
    </row>
    <row r="1538" spans="5:5" s="414" customFormat="1" x14ac:dyDescent="0.3">
      <c r="E1538" s="438"/>
    </row>
    <row r="1539" spans="5:5" s="414" customFormat="1" x14ac:dyDescent="0.3">
      <c r="E1539" s="438"/>
    </row>
    <row r="1540" spans="5:5" s="414" customFormat="1" x14ac:dyDescent="0.3">
      <c r="E1540" s="438"/>
    </row>
    <row r="1541" spans="5:5" s="414" customFormat="1" x14ac:dyDescent="0.3">
      <c r="E1541" s="438"/>
    </row>
    <row r="1542" spans="5:5" s="414" customFormat="1" x14ac:dyDescent="0.3">
      <c r="E1542" s="438"/>
    </row>
    <row r="1543" spans="5:5" s="414" customFormat="1" x14ac:dyDescent="0.3">
      <c r="E1543" s="438"/>
    </row>
    <row r="1544" spans="5:5" s="414" customFormat="1" x14ac:dyDescent="0.3">
      <c r="E1544" s="438"/>
    </row>
    <row r="1545" spans="5:5" s="414" customFormat="1" x14ac:dyDescent="0.3">
      <c r="E1545" s="438"/>
    </row>
    <row r="1546" spans="5:5" s="414" customFormat="1" x14ac:dyDescent="0.3">
      <c r="E1546" s="438"/>
    </row>
    <row r="1547" spans="5:5" s="414" customFormat="1" x14ac:dyDescent="0.3">
      <c r="E1547" s="438"/>
    </row>
    <row r="1548" spans="5:5" s="414" customFormat="1" x14ac:dyDescent="0.3">
      <c r="E1548" s="438"/>
    </row>
    <row r="1549" spans="5:5" s="414" customFormat="1" x14ac:dyDescent="0.3">
      <c r="E1549" s="438"/>
    </row>
    <row r="1550" spans="5:5" s="414" customFormat="1" x14ac:dyDescent="0.3">
      <c r="E1550" s="438"/>
    </row>
    <row r="1551" spans="5:5" s="414" customFormat="1" x14ac:dyDescent="0.3">
      <c r="E1551" s="438"/>
    </row>
    <row r="1552" spans="5:5" s="414" customFormat="1" x14ac:dyDescent="0.3">
      <c r="E1552" s="438"/>
    </row>
    <row r="1553" spans="5:5" s="414" customFormat="1" x14ac:dyDescent="0.3">
      <c r="E1553" s="438"/>
    </row>
    <row r="1554" spans="5:5" s="414" customFormat="1" x14ac:dyDescent="0.3">
      <c r="E1554" s="438"/>
    </row>
    <row r="1555" spans="5:5" s="414" customFormat="1" x14ac:dyDescent="0.3">
      <c r="E1555" s="438"/>
    </row>
    <row r="1556" spans="5:5" s="414" customFormat="1" x14ac:dyDescent="0.3">
      <c r="E1556" s="438"/>
    </row>
    <row r="1557" spans="5:5" s="414" customFormat="1" x14ac:dyDescent="0.3">
      <c r="E1557" s="438"/>
    </row>
    <row r="1558" spans="5:5" s="414" customFormat="1" x14ac:dyDescent="0.3">
      <c r="E1558" s="438"/>
    </row>
    <row r="1559" spans="5:5" s="414" customFormat="1" x14ac:dyDescent="0.3">
      <c r="E1559" s="438"/>
    </row>
    <row r="1560" spans="5:5" s="414" customFormat="1" x14ac:dyDescent="0.3">
      <c r="E1560" s="438"/>
    </row>
    <row r="1561" spans="5:5" s="414" customFormat="1" x14ac:dyDescent="0.3">
      <c r="E1561" s="438"/>
    </row>
    <row r="1562" spans="5:5" s="414" customFormat="1" x14ac:dyDescent="0.3">
      <c r="E1562" s="438"/>
    </row>
    <row r="1563" spans="5:5" s="414" customFormat="1" x14ac:dyDescent="0.3">
      <c r="E1563" s="438"/>
    </row>
    <row r="1564" spans="5:5" s="414" customFormat="1" x14ac:dyDescent="0.3">
      <c r="E1564" s="438"/>
    </row>
    <row r="1565" spans="5:5" s="414" customFormat="1" x14ac:dyDescent="0.3">
      <c r="E1565" s="438"/>
    </row>
    <row r="1566" spans="5:5" s="414" customFormat="1" x14ac:dyDescent="0.3">
      <c r="E1566" s="438"/>
    </row>
    <row r="1567" spans="5:5" s="414" customFormat="1" x14ac:dyDescent="0.3">
      <c r="E1567" s="438"/>
    </row>
    <row r="1568" spans="5:5" s="414" customFormat="1" x14ac:dyDescent="0.3">
      <c r="E1568" s="438"/>
    </row>
    <row r="1569" spans="5:5" s="414" customFormat="1" x14ac:dyDescent="0.3">
      <c r="E1569" s="438"/>
    </row>
    <row r="1570" spans="5:5" s="414" customFormat="1" x14ac:dyDescent="0.3">
      <c r="E1570" s="438"/>
    </row>
    <row r="1571" spans="5:5" s="414" customFormat="1" x14ac:dyDescent="0.3">
      <c r="E1571" s="438"/>
    </row>
    <row r="1572" spans="5:5" s="414" customFormat="1" x14ac:dyDescent="0.3">
      <c r="E1572" s="438"/>
    </row>
    <row r="1573" spans="5:5" s="414" customFormat="1" x14ac:dyDescent="0.3">
      <c r="E1573" s="438"/>
    </row>
    <row r="1574" spans="5:5" s="414" customFormat="1" x14ac:dyDescent="0.3">
      <c r="E1574" s="438"/>
    </row>
    <row r="1575" spans="5:5" s="414" customFormat="1" x14ac:dyDescent="0.3">
      <c r="E1575" s="438"/>
    </row>
    <row r="1576" spans="5:5" s="414" customFormat="1" x14ac:dyDescent="0.3">
      <c r="E1576" s="438"/>
    </row>
    <row r="1577" spans="5:5" s="414" customFormat="1" x14ac:dyDescent="0.3">
      <c r="E1577" s="438"/>
    </row>
    <row r="1578" spans="5:5" s="414" customFormat="1" x14ac:dyDescent="0.3">
      <c r="E1578" s="438"/>
    </row>
    <row r="1579" spans="5:5" s="414" customFormat="1" x14ac:dyDescent="0.3">
      <c r="E1579" s="438"/>
    </row>
    <row r="1580" spans="5:5" s="414" customFormat="1" x14ac:dyDescent="0.3">
      <c r="E1580" s="438"/>
    </row>
    <row r="1581" spans="5:5" s="414" customFormat="1" x14ac:dyDescent="0.3">
      <c r="E1581" s="438"/>
    </row>
    <row r="1582" spans="5:5" s="414" customFormat="1" x14ac:dyDescent="0.3">
      <c r="E1582" s="438"/>
    </row>
    <row r="1583" spans="5:5" s="414" customFormat="1" x14ac:dyDescent="0.3">
      <c r="E1583" s="438"/>
    </row>
    <row r="1584" spans="5:5" s="414" customFormat="1" x14ac:dyDescent="0.3">
      <c r="E1584" s="438"/>
    </row>
    <row r="1585" spans="5:5" s="414" customFormat="1" x14ac:dyDescent="0.3">
      <c r="E1585" s="438"/>
    </row>
    <row r="1586" spans="5:5" s="414" customFormat="1" x14ac:dyDescent="0.3">
      <c r="E1586" s="438"/>
    </row>
    <row r="1587" spans="5:5" s="414" customFormat="1" x14ac:dyDescent="0.3">
      <c r="E1587" s="438"/>
    </row>
    <row r="1588" spans="5:5" s="414" customFormat="1" x14ac:dyDescent="0.3">
      <c r="E1588" s="438"/>
    </row>
    <row r="1589" spans="5:5" s="414" customFormat="1" x14ac:dyDescent="0.3">
      <c r="E1589" s="438"/>
    </row>
    <row r="1590" spans="5:5" s="414" customFormat="1" x14ac:dyDescent="0.3">
      <c r="E1590" s="438"/>
    </row>
    <row r="1591" spans="5:5" s="414" customFormat="1" x14ac:dyDescent="0.3">
      <c r="E1591" s="438"/>
    </row>
    <row r="1592" spans="5:5" s="414" customFormat="1" x14ac:dyDescent="0.3">
      <c r="E1592" s="438"/>
    </row>
    <row r="1593" spans="5:5" s="414" customFormat="1" x14ac:dyDescent="0.3">
      <c r="E1593" s="438"/>
    </row>
    <row r="1594" spans="5:5" s="414" customFormat="1" x14ac:dyDescent="0.3">
      <c r="E1594" s="438"/>
    </row>
    <row r="1595" spans="5:5" s="414" customFormat="1" x14ac:dyDescent="0.3">
      <c r="E1595" s="438"/>
    </row>
    <row r="1596" spans="5:5" s="414" customFormat="1" x14ac:dyDescent="0.3">
      <c r="E1596" s="438"/>
    </row>
    <row r="1597" spans="5:5" s="414" customFormat="1" x14ac:dyDescent="0.3">
      <c r="E1597" s="438"/>
    </row>
    <row r="1598" spans="5:5" s="414" customFormat="1" x14ac:dyDescent="0.3">
      <c r="E1598" s="438"/>
    </row>
    <row r="1599" spans="5:5" s="414" customFormat="1" x14ac:dyDescent="0.3">
      <c r="E1599" s="438"/>
    </row>
    <row r="1600" spans="5:5" s="414" customFormat="1" x14ac:dyDescent="0.3">
      <c r="E1600" s="438"/>
    </row>
    <row r="1601" spans="5:5" s="414" customFormat="1" x14ac:dyDescent="0.3">
      <c r="E1601" s="438"/>
    </row>
    <row r="1602" spans="5:5" s="414" customFormat="1" x14ac:dyDescent="0.3">
      <c r="E1602" s="438"/>
    </row>
    <row r="1603" spans="5:5" s="414" customFormat="1" x14ac:dyDescent="0.3">
      <c r="E1603" s="438"/>
    </row>
    <row r="1604" spans="5:5" s="414" customFormat="1" x14ac:dyDescent="0.3">
      <c r="E1604" s="438"/>
    </row>
    <row r="1605" spans="5:5" s="414" customFormat="1" x14ac:dyDescent="0.3">
      <c r="E1605" s="438"/>
    </row>
    <row r="1606" spans="5:5" s="414" customFormat="1" x14ac:dyDescent="0.3">
      <c r="E1606" s="438"/>
    </row>
    <row r="1607" spans="5:5" s="414" customFormat="1" x14ac:dyDescent="0.3">
      <c r="E1607" s="438"/>
    </row>
    <row r="1608" spans="5:5" s="414" customFormat="1" x14ac:dyDescent="0.3">
      <c r="E1608" s="438"/>
    </row>
    <row r="1609" spans="5:5" s="414" customFormat="1" x14ac:dyDescent="0.3">
      <c r="E1609" s="438"/>
    </row>
    <row r="1610" spans="5:5" s="414" customFormat="1" x14ac:dyDescent="0.3">
      <c r="E1610" s="438"/>
    </row>
    <row r="1611" spans="5:5" s="414" customFormat="1" x14ac:dyDescent="0.3">
      <c r="E1611" s="438"/>
    </row>
    <row r="1612" spans="5:5" s="414" customFormat="1" x14ac:dyDescent="0.3">
      <c r="E1612" s="438"/>
    </row>
    <row r="1613" spans="5:5" s="414" customFormat="1" x14ac:dyDescent="0.3">
      <c r="E1613" s="438"/>
    </row>
    <row r="1614" spans="5:5" s="414" customFormat="1" x14ac:dyDescent="0.3">
      <c r="E1614" s="438"/>
    </row>
    <row r="1615" spans="5:5" s="414" customFormat="1" x14ac:dyDescent="0.3">
      <c r="E1615" s="438"/>
    </row>
    <row r="1616" spans="5:5" s="414" customFormat="1" x14ac:dyDescent="0.3">
      <c r="E1616" s="438"/>
    </row>
    <row r="1617" spans="5:5" s="414" customFormat="1" x14ac:dyDescent="0.3">
      <c r="E1617" s="438"/>
    </row>
    <row r="1618" spans="5:5" s="414" customFormat="1" x14ac:dyDescent="0.3">
      <c r="E1618" s="438"/>
    </row>
    <row r="1619" spans="5:5" s="414" customFormat="1" x14ac:dyDescent="0.3">
      <c r="E1619" s="438"/>
    </row>
    <row r="1620" spans="5:5" s="414" customFormat="1" x14ac:dyDescent="0.3">
      <c r="E1620" s="438"/>
    </row>
    <row r="1621" spans="5:5" s="414" customFormat="1" x14ac:dyDescent="0.3">
      <c r="E1621" s="438"/>
    </row>
    <row r="1622" spans="5:5" s="414" customFormat="1" x14ac:dyDescent="0.3">
      <c r="E1622" s="438"/>
    </row>
    <row r="1623" spans="5:5" s="414" customFormat="1" x14ac:dyDescent="0.3">
      <c r="E1623" s="438"/>
    </row>
    <row r="1624" spans="5:5" s="414" customFormat="1" x14ac:dyDescent="0.3">
      <c r="E1624" s="438"/>
    </row>
    <row r="1625" spans="5:5" s="414" customFormat="1" x14ac:dyDescent="0.3">
      <c r="E1625" s="438"/>
    </row>
    <row r="1626" spans="5:5" s="414" customFormat="1" x14ac:dyDescent="0.3">
      <c r="E1626" s="438"/>
    </row>
    <row r="1627" spans="5:5" s="414" customFormat="1" x14ac:dyDescent="0.3">
      <c r="E1627" s="438"/>
    </row>
    <row r="1628" spans="5:5" s="414" customFormat="1" x14ac:dyDescent="0.3">
      <c r="E1628" s="438"/>
    </row>
    <row r="1629" spans="5:5" s="414" customFormat="1" x14ac:dyDescent="0.3">
      <c r="E1629" s="438"/>
    </row>
    <row r="1630" spans="5:5" s="414" customFormat="1" x14ac:dyDescent="0.3">
      <c r="E1630" s="438"/>
    </row>
    <row r="1631" spans="5:5" s="414" customFormat="1" x14ac:dyDescent="0.3">
      <c r="E1631" s="438"/>
    </row>
    <row r="1632" spans="5:5" s="414" customFormat="1" x14ac:dyDescent="0.3">
      <c r="E1632" s="438"/>
    </row>
    <row r="1633" spans="5:5" s="414" customFormat="1" x14ac:dyDescent="0.3">
      <c r="E1633" s="438"/>
    </row>
    <row r="1634" spans="5:5" s="414" customFormat="1" x14ac:dyDescent="0.3">
      <c r="E1634" s="438"/>
    </row>
    <row r="1635" spans="5:5" s="414" customFormat="1" x14ac:dyDescent="0.3">
      <c r="E1635" s="438"/>
    </row>
    <row r="1636" spans="5:5" s="414" customFormat="1" x14ac:dyDescent="0.3">
      <c r="E1636" s="438"/>
    </row>
    <row r="1637" spans="5:5" s="414" customFormat="1" x14ac:dyDescent="0.3">
      <c r="E1637" s="438"/>
    </row>
    <row r="1638" spans="5:5" s="414" customFormat="1" x14ac:dyDescent="0.3">
      <c r="E1638" s="438"/>
    </row>
    <row r="1639" spans="5:5" s="414" customFormat="1" x14ac:dyDescent="0.3">
      <c r="E1639" s="438"/>
    </row>
    <row r="1640" spans="5:5" s="414" customFormat="1" x14ac:dyDescent="0.3">
      <c r="E1640" s="438"/>
    </row>
    <row r="1641" spans="5:5" s="414" customFormat="1" x14ac:dyDescent="0.3">
      <c r="E1641" s="438"/>
    </row>
    <row r="1642" spans="5:5" s="414" customFormat="1" x14ac:dyDescent="0.3">
      <c r="E1642" s="438"/>
    </row>
    <row r="1643" spans="5:5" s="414" customFormat="1" x14ac:dyDescent="0.3">
      <c r="E1643" s="438"/>
    </row>
    <row r="1644" spans="5:5" s="414" customFormat="1" x14ac:dyDescent="0.3">
      <c r="E1644" s="438"/>
    </row>
    <row r="1645" spans="5:5" s="414" customFormat="1" x14ac:dyDescent="0.3">
      <c r="E1645" s="438"/>
    </row>
    <row r="1646" spans="5:5" s="414" customFormat="1" x14ac:dyDescent="0.3">
      <c r="E1646" s="438"/>
    </row>
    <row r="1647" spans="5:5" s="414" customFormat="1" x14ac:dyDescent="0.3">
      <c r="E1647" s="438"/>
    </row>
    <row r="1648" spans="5:5" s="414" customFormat="1" x14ac:dyDescent="0.3">
      <c r="E1648" s="438"/>
    </row>
    <row r="1649" spans="5:5" s="414" customFormat="1" x14ac:dyDescent="0.3">
      <c r="E1649" s="438"/>
    </row>
    <row r="1650" spans="5:5" s="414" customFormat="1" x14ac:dyDescent="0.3">
      <c r="E1650" s="438"/>
    </row>
    <row r="1651" spans="5:5" s="414" customFormat="1" x14ac:dyDescent="0.3">
      <c r="E1651" s="438"/>
    </row>
    <row r="1652" spans="5:5" s="414" customFormat="1" x14ac:dyDescent="0.3">
      <c r="E1652" s="438"/>
    </row>
  </sheetData>
  <sheetProtection algorithmName="SHA-512" hashValue="yyXcRYKbrNHxPmGS0rYpmy5koMxOp+gPQ7Ogws+eqH57I+LrCyfcr5YppeFbU7QOw3xaBvMdRIFctdA+90eJ+w==" saltValue="s9jGkWAL2lcNSbNJklO51A==" spinCount="100000" sheet="1" selectLockedCells="1"/>
  <mergeCells count="22">
    <mergeCell ref="F1:J1"/>
    <mergeCell ref="I5:J5"/>
    <mergeCell ref="E6:F6"/>
    <mergeCell ref="B9:O9"/>
    <mergeCell ref="B10:E10"/>
    <mergeCell ref="F10:I10"/>
    <mergeCell ref="J10:L10"/>
    <mergeCell ref="M10:N10"/>
    <mergeCell ref="J37:J38"/>
    <mergeCell ref="K37:K38"/>
    <mergeCell ref="M37:N37"/>
    <mergeCell ref="O37:O38"/>
    <mergeCell ref="B35:O35"/>
    <mergeCell ref="B36:E38"/>
    <mergeCell ref="F36:I36"/>
    <mergeCell ref="J36:K36"/>
    <mergeCell ref="L36:L38"/>
    <mergeCell ref="M36:O36"/>
    <mergeCell ref="F37:F38"/>
    <mergeCell ref="G37:G38"/>
    <mergeCell ref="H37:H38"/>
    <mergeCell ref="I37:I38"/>
  </mergeCells>
  <printOptions horizontalCentered="1"/>
  <pageMargins left="0.70866141732283472" right="0.15748031496062992" top="0.59055118110236227" bottom="0.39370078740157483" header="0.51181102362204722" footer="0.51181102362204722"/>
  <pageSetup paperSize="9"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J1252"/>
  <sheetViews>
    <sheetView workbookViewId="0">
      <selection activeCell="J14" sqref="J14"/>
    </sheetView>
  </sheetViews>
  <sheetFormatPr baseColWidth="10" defaultColWidth="11.44140625" defaultRowHeight="14.4" x14ac:dyDescent="0.3"/>
  <cols>
    <col min="1" max="6" width="11.44140625" style="1005"/>
    <col min="7" max="16384" width="11.44140625" style="1"/>
  </cols>
  <sheetData>
    <row r="1" spans="1:10" x14ac:dyDescent="0.3">
      <c r="A1" s="1041"/>
      <c r="B1" s="1041"/>
      <c r="C1" s="1041"/>
      <c r="D1" s="1041"/>
      <c r="E1" s="1041"/>
      <c r="F1" s="1041"/>
      <c r="G1" s="1041"/>
      <c r="H1" s="1041"/>
      <c r="I1" s="1041"/>
      <c r="J1" s="1041"/>
    </row>
    <row r="2" spans="1:10" x14ac:dyDescent="0.3">
      <c r="A2" s="1041"/>
      <c r="B2" s="1041"/>
      <c r="C2" s="1041"/>
      <c r="D2" s="1041"/>
      <c r="E2" s="1041"/>
      <c r="F2" s="1041"/>
      <c r="G2" s="1041"/>
      <c r="H2" s="1041"/>
      <c r="I2" s="1041"/>
      <c r="J2" s="1041"/>
    </row>
    <row r="3" spans="1:10" x14ac:dyDescent="0.3">
      <c r="A3" s="1041"/>
      <c r="B3" s="1041"/>
      <c r="C3" s="1041"/>
      <c r="D3" s="1041"/>
      <c r="E3" s="1041"/>
      <c r="F3" s="1041"/>
      <c r="G3" s="1041"/>
      <c r="H3" s="1041"/>
      <c r="I3" s="1041"/>
      <c r="J3" s="1041"/>
    </row>
    <row r="4" spans="1:10" x14ac:dyDescent="0.3">
      <c r="A4" s="1041"/>
      <c r="B4" s="1041"/>
      <c r="C4" s="1041"/>
      <c r="D4" s="1041"/>
      <c r="E4" s="1041"/>
      <c r="F4" s="1041"/>
      <c r="G4" s="1041"/>
      <c r="H4" s="1041"/>
      <c r="I4" s="1041"/>
      <c r="J4" s="1041"/>
    </row>
    <row r="5" spans="1:10" x14ac:dyDescent="0.3">
      <c r="A5" s="1041"/>
      <c r="B5" s="1041"/>
      <c r="C5" s="1041"/>
      <c r="D5" s="1041"/>
      <c r="E5" s="1041"/>
      <c r="F5" s="1041"/>
      <c r="G5" s="1041"/>
      <c r="H5" s="1041"/>
      <c r="I5" s="1041"/>
      <c r="J5" s="1041"/>
    </row>
    <row r="6" spans="1:10" x14ac:dyDescent="0.3">
      <c r="A6" s="1041"/>
      <c r="B6" s="3513" t="s">
        <v>1733</v>
      </c>
      <c r="C6" s="3513"/>
      <c r="D6" s="3513"/>
      <c r="E6" s="3513"/>
      <c r="F6" s="3513"/>
      <c r="G6" s="1041"/>
      <c r="H6" s="1041"/>
      <c r="I6" s="1041"/>
      <c r="J6" s="1041"/>
    </row>
    <row r="7" spans="1:10" x14ac:dyDescent="0.3">
      <c r="A7" s="1041"/>
      <c r="B7" s="3513"/>
      <c r="C7" s="3513"/>
      <c r="D7" s="3513"/>
      <c r="E7" s="3513"/>
      <c r="F7" s="3513"/>
      <c r="G7" s="1041"/>
      <c r="H7" s="1041"/>
      <c r="I7" s="1041"/>
      <c r="J7" s="1041"/>
    </row>
    <row r="8" spans="1:10" x14ac:dyDescent="0.3">
      <c r="A8" s="1041"/>
      <c r="B8" s="3513"/>
      <c r="C8" s="3513"/>
      <c r="D8" s="3513"/>
      <c r="E8" s="3513"/>
      <c r="F8" s="3513"/>
      <c r="G8" s="1041"/>
      <c r="H8" s="1041"/>
      <c r="I8" s="1041"/>
      <c r="J8" s="1041"/>
    </row>
    <row r="9" spans="1:10" x14ac:dyDescent="0.3">
      <c r="A9" s="1041"/>
      <c r="B9" s="3513"/>
      <c r="C9" s="3513"/>
      <c r="D9" s="3513"/>
      <c r="E9" s="3513"/>
      <c r="F9" s="3513"/>
      <c r="G9" s="1041"/>
      <c r="H9" s="1041"/>
      <c r="I9" s="1041"/>
      <c r="J9" s="1041"/>
    </row>
    <row r="10" spans="1:10" x14ac:dyDescent="0.3">
      <c r="A10" s="1041"/>
      <c r="B10" s="3513"/>
      <c r="C10" s="3513"/>
      <c r="D10" s="3513"/>
      <c r="E10" s="3513"/>
      <c r="F10" s="3513"/>
      <c r="G10" s="1041"/>
      <c r="H10" s="1041"/>
      <c r="I10" s="1041"/>
      <c r="J10" s="1041"/>
    </row>
    <row r="11" spans="1:10" x14ac:dyDescent="0.3">
      <c r="A11" s="1041"/>
      <c r="B11" s="3513"/>
      <c r="C11" s="3513"/>
      <c r="D11" s="3513"/>
      <c r="E11" s="3513"/>
      <c r="F11" s="3513"/>
      <c r="G11" s="1041"/>
      <c r="H11" s="1041"/>
      <c r="I11" s="1041"/>
      <c r="J11" s="1041"/>
    </row>
    <row r="12" spans="1:10" x14ac:dyDescent="0.3">
      <c r="A12" s="1041"/>
      <c r="B12" s="3513"/>
      <c r="C12" s="3513"/>
      <c r="D12" s="3513"/>
      <c r="E12" s="3513"/>
      <c r="F12" s="3513"/>
      <c r="G12" s="1041"/>
      <c r="H12" s="1041"/>
      <c r="I12" s="1041"/>
      <c r="J12" s="1041"/>
    </row>
    <row r="13" spans="1:10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0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</row>
    <row r="15" spans="1:10" x14ac:dyDescent="0.3">
      <c r="A15" s="1041"/>
      <c r="B15" s="1041"/>
      <c r="C15" s="1041"/>
      <c r="D15" s="1041"/>
      <c r="E15" s="1041"/>
      <c r="F15" s="1041"/>
      <c r="G15" s="1041"/>
      <c r="H15" s="1041"/>
      <c r="I15" s="1041"/>
      <c r="J15" s="1041"/>
    </row>
    <row r="16" spans="1:10" x14ac:dyDescent="0.3">
      <c r="A16" s="1041"/>
      <c r="B16" s="1041"/>
      <c r="C16" s="1041"/>
      <c r="D16" s="1041"/>
      <c r="E16" s="1041"/>
      <c r="F16" s="1041"/>
      <c r="G16" s="1041"/>
      <c r="H16" s="1041"/>
      <c r="I16" s="1041"/>
      <c r="J16" s="1041"/>
    </row>
    <row r="17" spans="1:10" x14ac:dyDescent="0.3">
      <c r="A17" s="1041"/>
      <c r="B17" s="1041"/>
      <c r="C17" s="1041"/>
      <c r="D17" s="1041"/>
      <c r="E17" s="1041"/>
      <c r="F17" s="1041"/>
      <c r="G17" s="1041"/>
      <c r="H17" s="1041"/>
      <c r="I17" s="1041"/>
      <c r="J17" s="1041"/>
    </row>
    <row r="18" spans="1:10" x14ac:dyDescent="0.3">
      <c r="A18" s="1041"/>
      <c r="B18" s="1041"/>
      <c r="C18" s="1041"/>
      <c r="D18" s="1041"/>
      <c r="E18" s="1041"/>
      <c r="F18" s="1041"/>
      <c r="G18" s="1041"/>
      <c r="H18" s="1041"/>
      <c r="I18" s="1041"/>
      <c r="J18" s="1041"/>
    </row>
    <row r="19" spans="1:10" x14ac:dyDescent="0.3">
      <c r="A19" s="1041"/>
      <c r="B19" s="1041"/>
      <c r="C19" s="13"/>
      <c r="D19" s="1041"/>
      <c r="E19" s="1041"/>
      <c r="F19" s="1041"/>
      <c r="G19" s="1041"/>
      <c r="H19" s="1041"/>
      <c r="I19" s="1041"/>
      <c r="J19" s="1041"/>
    </row>
    <row r="20" spans="1:10" x14ac:dyDescent="0.3">
      <c r="A20" s="1041"/>
      <c r="B20" s="1041"/>
      <c r="C20" s="1041"/>
      <c r="D20" s="1041"/>
      <c r="E20" s="1041"/>
      <c r="F20" s="1041"/>
      <c r="G20" s="1041"/>
      <c r="H20" s="1041"/>
      <c r="I20" s="1041"/>
      <c r="J20" s="1041"/>
    </row>
    <row r="21" spans="1:10" x14ac:dyDescent="0.3">
      <c r="A21" s="1041"/>
      <c r="B21" s="1041"/>
      <c r="C21" s="1041"/>
      <c r="D21" s="1041"/>
      <c r="E21" s="1041"/>
      <c r="F21" s="1041"/>
      <c r="G21" s="1041"/>
      <c r="H21" s="1041"/>
      <c r="I21" s="1041"/>
      <c r="J21" s="1041"/>
    </row>
    <row r="22" spans="1:10" x14ac:dyDescent="0.3">
      <c r="A22" s="1041"/>
      <c r="B22" s="1041"/>
      <c r="C22" s="1041"/>
      <c r="D22" s="1041"/>
      <c r="E22" s="1041"/>
      <c r="F22" s="1041"/>
      <c r="G22" s="1041"/>
      <c r="H22" s="1041"/>
      <c r="I22" s="1041"/>
      <c r="J22" s="1041"/>
    </row>
    <row r="23" spans="1:10" x14ac:dyDescent="0.3">
      <c r="A23" s="1041"/>
      <c r="B23" s="1041"/>
      <c r="C23" s="1041"/>
      <c r="D23" s="1041"/>
      <c r="E23" s="1041"/>
      <c r="F23" s="1041"/>
      <c r="G23" s="1041"/>
      <c r="H23" s="1041"/>
      <c r="I23" s="1041"/>
      <c r="J23" s="1041"/>
    </row>
    <row r="24" spans="1:10" x14ac:dyDescent="0.3">
      <c r="A24" s="1041"/>
      <c r="B24" s="1041"/>
      <c r="C24" s="1041"/>
      <c r="D24" s="1041"/>
      <c r="E24" s="1041"/>
      <c r="F24" s="1041"/>
      <c r="G24" s="1041"/>
      <c r="H24" s="1041"/>
      <c r="I24" s="1041"/>
      <c r="J24" s="1041"/>
    </row>
    <row r="25" spans="1:10" x14ac:dyDescent="0.3">
      <c r="A25" s="1041"/>
      <c r="B25" s="1041"/>
      <c r="C25" s="1041"/>
      <c r="D25" s="1041"/>
      <c r="E25" s="1041"/>
      <c r="F25" s="1041"/>
      <c r="G25" s="1041"/>
      <c r="H25" s="1041"/>
      <c r="I25" s="1041"/>
      <c r="J25" s="1041"/>
    </row>
    <row r="26" spans="1:10" x14ac:dyDescent="0.3">
      <c r="A26" s="1041"/>
      <c r="B26" s="1041"/>
      <c r="C26" s="1041"/>
      <c r="D26" s="1041"/>
      <c r="E26" s="1041"/>
      <c r="F26" s="1041"/>
      <c r="G26" s="1041"/>
      <c r="H26" s="1041"/>
      <c r="I26" s="1041"/>
      <c r="J26" s="1041"/>
    </row>
    <row r="27" spans="1:10" x14ac:dyDescent="0.3">
      <c r="A27" s="1041"/>
      <c r="B27" s="1041"/>
      <c r="C27" s="1041"/>
      <c r="D27" s="1041"/>
      <c r="E27" s="1041"/>
      <c r="F27" s="1041"/>
      <c r="G27" s="1041"/>
      <c r="H27" s="1041"/>
      <c r="I27" s="1041"/>
      <c r="J27" s="1041"/>
    </row>
    <row r="28" spans="1:10" x14ac:dyDescent="0.3">
      <c r="A28" s="1041"/>
      <c r="B28" s="1041"/>
      <c r="C28" s="1041"/>
      <c r="D28" s="1041"/>
      <c r="E28" s="1041"/>
      <c r="F28" s="1041"/>
      <c r="G28" s="1041"/>
      <c r="H28" s="1041"/>
      <c r="I28" s="1041"/>
      <c r="J28" s="1041"/>
    </row>
    <row r="29" spans="1:10" x14ac:dyDescent="0.3">
      <c r="A29" s="1041"/>
      <c r="B29" s="1041"/>
      <c r="C29" s="1041"/>
      <c r="D29" s="1041"/>
      <c r="E29" s="1041"/>
      <c r="F29" s="1041"/>
      <c r="G29" s="1041"/>
      <c r="H29" s="1041"/>
      <c r="I29" s="1041"/>
      <c r="J29" s="1041"/>
    </row>
    <row r="30" spans="1:10" x14ac:dyDescent="0.3">
      <c r="A30" s="1041"/>
      <c r="B30" s="1041"/>
      <c r="C30" s="1041"/>
      <c r="D30" s="1041"/>
      <c r="E30" s="1041"/>
      <c r="F30" s="1041"/>
      <c r="G30" s="1041"/>
      <c r="H30" s="1041"/>
      <c r="I30" s="1041"/>
      <c r="J30" s="1041"/>
    </row>
    <row r="31" spans="1:10" x14ac:dyDescent="0.3">
      <c r="A31" s="1"/>
      <c r="B31" s="1"/>
      <c r="C31" s="1"/>
      <c r="D31" s="1"/>
      <c r="E31" s="1"/>
      <c r="F31" s="1"/>
    </row>
    <row r="32" spans="1:10" x14ac:dyDescent="0.3">
      <c r="A32" s="1"/>
      <c r="B32" s="1"/>
      <c r="C32" s="1"/>
      <c r="D32" s="1"/>
      <c r="E32" s="1"/>
      <c r="F32" s="1"/>
    </row>
    <row r="33" spans="1:6" x14ac:dyDescent="0.3">
      <c r="A33" s="1"/>
      <c r="B33" s="1"/>
      <c r="C33" s="1"/>
      <c r="D33" s="1"/>
      <c r="E33" s="1"/>
      <c r="F33" s="1"/>
    </row>
    <row r="34" spans="1:6" x14ac:dyDescent="0.3">
      <c r="A34" s="1"/>
      <c r="B34" s="1"/>
      <c r="C34" s="1"/>
      <c r="D34" s="1"/>
      <c r="E34" s="1"/>
      <c r="F34" s="1"/>
    </row>
    <row r="35" spans="1:6" x14ac:dyDescent="0.3">
      <c r="A35" s="1"/>
      <c r="B35" s="1"/>
      <c r="C35" s="1"/>
      <c r="D35" s="1"/>
      <c r="E35" s="1"/>
      <c r="F35" s="1"/>
    </row>
    <row r="36" spans="1:6" x14ac:dyDescent="0.3">
      <c r="A36" s="1"/>
      <c r="B36" s="1"/>
      <c r="C36" s="1"/>
      <c r="D36" s="1"/>
      <c r="E36" s="1"/>
      <c r="F36" s="1"/>
    </row>
    <row r="37" spans="1:6" x14ac:dyDescent="0.3">
      <c r="A37" s="1"/>
      <c r="B37" s="1"/>
      <c r="C37" s="1"/>
      <c r="D37" s="1"/>
      <c r="E37" s="1"/>
      <c r="F37" s="1"/>
    </row>
    <row r="38" spans="1:6" x14ac:dyDescent="0.3">
      <c r="A38" s="1"/>
      <c r="B38" s="1"/>
      <c r="C38" s="1"/>
      <c r="D38" s="1"/>
      <c r="E38" s="1"/>
      <c r="F38" s="1"/>
    </row>
    <row r="39" spans="1:6" x14ac:dyDescent="0.3">
      <c r="A39" s="1"/>
      <c r="B39" s="1"/>
      <c r="C39" s="1"/>
      <c r="D39" s="1"/>
      <c r="E39" s="1"/>
      <c r="F39" s="1"/>
    </row>
    <row r="40" spans="1:6" x14ac:dyDescent="0.3">
      <c r="A40" s="1"/>
      <c r="B40" s="1"/>
      <c r="C40" s="1"/>
      <c r="D40" s="1"/>
      <c r="E40" s="1"/>
      <c r="F40" s="1"/>
    </row>
    <row r="41" spans="1:6" x14ac:dyDescent="0.3">
      <c r="A41" s="1"/>
      <c r="B41" s="1"/>
      <c r="C41" s="1"/>
      <c r="D41" s="1"/>
      <c r="E41" s="1"/>
      <c r="F41" s="1"/>
    </row>
    <row r="42" spans="1:6" x14ac:dyDescent="0.3">
      <c r="A42" s="1"/>
      <c r="B42" s="1"/>
      <c r="C42" s="1"/>
      <c r="D42" s="1"/>
      <c r="E42" s="1"/>
      <c r="F42" s="1"/>
    </row>
    <row r="43" spans="1:6" x14ac:dyDescent="0.3">
      <c r="A43" s="1"/>
      <c r="B43" s="1"/>
      <c r="C43" s="1"/>
      <c r="D43" s="1"/>
      <c r="E43" s="1"/>
      <c r="F43" s="1"/>
    </row>
    <row r="44" spans="1:6" x14ac:dyDescent="0.3">
      <c r="A44" s="1"/>
      <c r="B44" s="1"/>
      <c r="C44" s="1"/>
      <c r="D44" s="1"/>
      <c r="E44" s="1"/>
      <c r="F44" s="1"/>
    </row>
    <row r="45" spans="1:6" x14ac:dyDescent="0.3">
      <c r="A45" s="1"/>
      <c r="B45" s="1"/>
      <c r="C45" s="1"/>
      <c r="D45" s="1"/>
      <c r="E45" s="1"/>
      <c r="F45" s="1"/>
    </row>
    <row r="46" spans="1:6" x14ac:dyDescent="0.3">
      <c r="A46" s="1"/>
      <c r="B46" s="1"/>
      <c r="C46" s="1"/>
      <c r="D46" s="1"/>
      <c r="E46" s="1"/>
      <c r="F46" s="1"/>
    </row>
    <row r="47" spans="1:6" x14ac:dyDescent="0.3">
      <c r="A47" s="1"/>
      <c r="B47" s="1"/>
      <c r="C47" s="1"/>
      <c r="D47" s="1"/>
      <c r="E47" s="1"/>
      <c r="F47" s="1"/>
    </row>
    <row r="48" spans="1:6" x14ac:dyDescent="0.3">
      <c r="A48" s="1"/>
      <c r="B48" s="1"/>
      <c r="C48" s="1"/>
      <c r="D48" s="1"/>
      <c r="E48" s="1"/>
      <c r="F48" s="1"/>
    </row>
    <row r="49" spans="1:6" x14ac:dyDescent="0.3">
      <c r="A49" s="1"/>
      <c r="B49" s="1"/>
      <c r="C49" s="1"/>
      <c r="D49" s="1"/>
      <c r="E49" s="1"/>
      <c r="F49" s="1"/>
    </row>
    <row r="50" spans="1:6" x14ac:dyDescent="0.3">
      <c r="A50" s="1"/>
      <c r="B50" s="1"/>
      <c r="C50" s="1"/>
      <c r="D50" s="1"/>
      <c r="E50" s="1"/>
      <c r="F50" s="1"/>
    </row>
    <row r="51" spans="1:6" x14ac:dyDescent="0.3">
      <c r="A51" s="1"/>
      <c r="B51" s="1"/>
      <c r="C51" s="1"/>
      <c r="D51" s="1"/>
      <c r="E51" s="1"/>
      <c r="F51" s="1"/>
    </row>
    <row r="52" spans="1:6" x14ac:dyDescent="0.3">
      <c r="A52" s="1"/>
      <c r="B52" s="1"/>
      <c r="C52" s="1"/>
      <c r="D52" s="1"/>
      <c r="E52" s="1"/>
      <c r="F52" s="1"/>
    </row>
    <row r="53" spans="1:6" x14ac:dyDescent="0.3">
      <c r="A53" s="1"/>
      <c r="B53" s="1"/>
      <c r="C53" s="1"/>
      <c r="D53" s="1"/>
      <c r="E53" s="1"/>
      <c r="F53" s="1"/>
    </row>
    <row r="54" spans="1:6" x14ac:dyDescent="0.3">
      <c r="A54" s="1"/>
      <c r="B54" s="1"/>
      <c r="C54" s="1"/>
      <c r="D54" s="1"/>
      <c r="E54" s="1"/>
      <c r="F54" s="1"/>
    </row>
    <row r="55" spans="1:6" x14ac:dyDescent="0.3">
      <c r="A55" s="1"/>
      <c r="B55" s="1"/>
      <c r="C55" s="1"/>
      <c r="D55" s="1"/>
      <c r="E55" s="1"/>
      <c r="F55" s="1"/>
    </row>
    <row r="56" spans="1:6" x14ac:dyDescent="0.3">
      <c r="A56" s="1"/>
      <c r="B56" s="1"/>
      <c r="C56" s="1"/>
      <c r="D56" s="1"/>
      <c r="E56" s="1"/>
      <c r="F56" s="1"/>
    </row>
    <row r="57" spans="1:6" x14ac:dyDescent="0.3">
      <c r="A57" s="1"/>
      <c r="B57" s="1"/>
      <c r="C57" s="1"/>
      <c r="D57" s="1"/>
      <c r="E57" s="1"/>
      <c r="F57" s="1"/>
    </row>
    <row r="58" spans="1:6" x14ac:dyDescent="0.3">
      <c r="A58" s="1"/>
      <c r="B58" s="1"/>
      <c r="C58" s="1"/>
      <c r="D58" s="1"/>
      <c r="E58" s="1"/>
      <c r="F58" s="1"/>
    </row>
    <row r="59" spans="1:6" x14ac:dyDescent="0.3">
      <c r="A59" s="1"/>
      <c r="B59" s="1"/>
      <c r="C59" s="1"/>
      <c r="D59" s="1"/>
      <c r="E59" s="1"/>
      <c r="F59" s="1"/>
    </row>
    <row r="60" spans="1:6" x14ac:dyDescent="0.3">
      <c r="A60" s="1"/>
      <c r="B60" s="1"/>
      <c r="C60" s="1"/>
      <c r="D60" s="1"/>
      <c r="E60" s="1"/>
      <c r="F60" s="1"/>
    </row>
    <row r="61" spans="1:6" x14ac:dyDescent="0.3">
      <c r="A61" s="1"/>
      <c r="B61" s="1"/>
      <c r="C61" s="1"/>
      <c r="D61" s="1"/>
      <c r="E61" s="1"/>
      <c r="F61" s="1"/>
    </row>
    <row r="62" spans="1:6" x14ac:dyDescent="0.3">
      <c r="A62" s="1"/>
      <c r="B62" s="1"/>
      <c r="C62" s="1"/>
      <c r="D62" s="1"/>
      <c r="E62" s="1"/>
      <c r="F62" s="1"/>
    </row>
    <row r="63" spans="1:6" x14ac:dyDescent="0.3">
      <c r="A63" s="1"/>
      <c r="B63" s="1"/>
      <c r="C63" s="1"/>
      <c r="D63" s="1"/>
      <c r="E63" s="1"/>
      <c r="F63" s="1"/>
    </row>
    <row r="64" spans="1:6" x14ac:dyDescent="0.3">
      <c r="A64" s="1"/>
      <c r="B64" s="1"/>
      <c r="C64" s="1"/>
      <c r="D64" s="1"/>
      <c r="E64" s="1"/>
      <c r="F64" s="1"/>
    </row>
    <row r="65" spans="1:6" x14ac:dyDescent="0.3">
      <c r="A65" s="1"/>
      <c r="B65" s="1"/>
      <c r="C65" s="1"/>
      <c r="D65" s="1"/>
      <c r="E65" s="1"/>
      <c r="F65" s="1"/>
    </row>
    <row r="66" spans="1:6" x14ac:dyDescent="0.3">
      <c r="A66" s="1"/>
      <c r="B66" s="1"/>
      <c r="C66" s="1"/>
      <c r="D66" s="1"/>
      <c r="E66" s="1"/>
      <c r="F66" s="1"/>
    </row>
    <row r="67" spans="1:6" x14ac:dyDescent="0.3">
      <c r="A67" s="1"/>
      <c r="B67" s="1"/>
      <c r="C67" s="1"/>
      <c r="D67" s="1"/>
      <c r="E67" s="1"/>
      <c r="F67" s="1"/>
    </row>
    <row r="68" spans="1:6" x14ac:dyDescent="0.3">
      <c r="A68" s="1"/>
      <c r="B68" s="1"/>
      <c r="C68" s="1"/>
      <c r="D68" s="1"/>
      <c r="E68" s="1"/>
      <c r="F68" s="1"/>
    </row>
    <row r="69" spans="1:6" x14ac:dyDescent="0.3">
      <c r="A69" s="1"/>
      <c r="B69" s="1"/>
      <c r="C69" s="1"/>
      <c r="D69" s="1"/>
      <c r="E69" s="1"/>
      <c r="F69" s="1"/>
    </row>
    <row r="70" spans="1:6" x14ac:dyDescent="0.3">
      <c r="A70" s="1"/>
      <c r="B70" s="1"/>
      <c r="C70" s="1"/>
      <c r="D70" s="1"/>
      <c r="E70" s="1"/>
      <c r="F70" s="1"/>
    </row>
    <row r="71" spans="1:6" x14ac:dyDescent="0.3">
      <c r="A71" s="1"/>
      <c r="B71" s="1"/>
      <c r="C71" s="1"/>
      <c r="D71" s="1"/>
      <c r="E71" s="1"/>
      <c r="F71" s="1"/>
    </row>
    <row r="72" spans="1:6" x14ac:dyDescent="0.3">
      <c r="A72" s="1"/>
      <c r="B72" s="1"/>
      <c r="C72" s="1"/>
      <c r="D72" s="1"/>
      <c r="E72" s="1"/>
      <c r="F72" s="1"/>
    </row>
    <row r="73" spans="1:6" x14ac:dyDescent="0.3">
      <c r="A73" s="1"/>
      <c r="B73" s="1"/>
      <c r="C73" s="1"/>
      <c r="D73" s="1"/>
      <c r="E73" s="1"/>
      <c r="F73" s="1"/>
    </row>
    <row r="74" spans="1:6" x14ac:dyDescent="0.3">
      <c r="A74" s="1"/>
      <c r="B74" s="1"/>
      <c r="C74" s="1"/>
      <c r="D74" s="1"/>
      <c r="E74" s="1"/>
      <c r="F74" s="1"/>
    </row>
    <row r="75" spans="1:6" x14ac:dyDescent="0.3">
      <c r="A75" s="1"/>
      <c r="B75" s="1"/>
      <c r="C75" s="1"/>
      <c r="D75" s="1"/>
      <c r="E75" s="1"/>
      <c r="F75" s="1"/>
    </row>
    <row r="76" spans="1:6" x14ac:dyDescent="0.3">
      <c r="A76" s="1"/>
      <c r="B76" s="1"/>
      <c r="C76" s="1"/>
      <c r="D76" s="1"/>
      <c r="E76" s="1"/>
      <c r="F76" s="1"/>
    </row>
    <row r="77" spans="1:6" x14ac:dyDescent="0.3">
      <c r="A77" s="1"/>
      <c r="B77" s="1"/>
      <c r="C77" s="1"/>
      <c r="D77" s="1"/>
      <c r="E77" s="1"/>
      <c r="F77" s="1"/>
    </row>
    <row r="78" spans="1:6" x14ac:dyDescent="0.3">
      <c r="A78" s="1"/>
      <c r="B78" s="1"/>
      <c r="C78" s="1"/>
      <c r="D78" s="1"/>
      <c r="E78" s="1"/>
      <c r="F78" s="1"/>
    </row>
    <row r="79" spans="1:6" x14ac:dyDescent="0.3">
      <c r="A79" s="1"/>
      <c r="B79" s="1"/>
      <c r="C79" s="1"/>
      <c r="D79" s="1"/>
      <c r="E79" s="1"/>
      <c r="F79" s="1"/>
    </row>
    <row r="80" spans="1:6" x14ac:dyDescent="0.3">
      <c r="A80" s="1"/>
      <c r="B80" s="1"/>
      <c r="C80" s="1"/>
      <c r="D80" s="1"/>
      <c r="E80" s="1"/>
      <c r="F80" s="1"/>
    </row>
    <row r="81" spans="1:6" x14ac:dyDescent="0.3">
      <c r="A81" s="1"/>
      <c r="B81" s="1"/>
      <c r="C81" s="1"/>
      <c r="D81" s="1"/>
      <c r="E81" s="1"/>
      <c r="F81" s="1"/>
    </row>
    <row r="82" spans="1:6" x14ac:dyDescent="0.3">
      <c r="A82" s="1"/>
      <c r="B82" s="1"/>
      <c r="C82" s="1"/>
      <c r="D82" s="1"/>
      <c r="E82" s="1"/>
      <c r="F82" s="1"/>
    </row>
    <row r="83" spans="1:6" x14ac:dyDescent="0.3">
      <c r="A83" s="1"/>
      <c r="B83" s="1"/>
      <c r="C83" s="1"/>
      <c r="D83" s="1"/>
      <c r="E83" s="1"/>
      <c r="F83" s="1"/>
    </row>
    <row r="84" spans="1:6" x14ac:dyDescent="0.3">
      <c r="A84" s="1"/>
      <c r="B84" s="1"/>
      <c r="C84" s="1"/>
      <c r="D84" s="1"/>
      <c r="E84" s="1"/>
      <c r="F84" s="1"/>
    </row>
    <row r="85" spans="1:6" x14ac:dyDescent="0.3">
      <c r="A85" s="1"/>
      <c r="B85" s="1"/>
      <c r="C85" s="1"/>
      <c r="D85" s="1"/>
      <c r="E85" s="1"/>
      <c r="F85" s="1"/>
    </row>
    <row r="86" spans="1:6" x14ac:dyDescent="0.3">
      <c r="A86" s="1"/>
      <c r="B86" s="1"/>
      <c r="C86" s="1"/>
      <c r="D86" s="1"/>
      <c r="E86" s="1"/>
      <c r="F86" s="1"/>
    </row>
    <row r="87" spans="1:6" x14ac:dyDescent="0.3">
      <c r="A87" s="1"/>
      <c r="B87" s="1"/>
      <c r="C87" s="1"/>
      <c r="D87" s="1"/>
      <c r="E87" s="1"/>
      <c r="F87" s="1"/>
    </row>
    <row r="88" spans="1:6" x14ac:dyDescent="0.3">
      <c r="A88" s="1"/>
      <c r="B88" s="1"/>
      <c r="C88" s="1"/>
      <c r="D88" s="1"/>
      <c r="E88" s="1"/>
      <c r="F88" s="1"/>
    </row>
    <row r="89" spans="1:6" x14ac:dyDescent="0.3">
      <c r="A89" s="1"/>
      <c r="B89" s="1"/>
      <c r="C89" s="1"/>
      <c r="D89" s="1"/>
      <c r="E89" s="1"/>
      <c r="F89" s="1"/>
    </row>
    <row r="90" spans="1:6" x14ac:dyDescent="0.3">
      <c r="A90" s="1"/>
      <c r="B90" s="1"/>
      <c r="C90" s="1"/>
      <c r="D90" s="1"/>
      <c r="E90" s="1"/>
      <c r="F90" s="1"/>
    </row>
    <row r="91" spans="1:6" x14ac:dyDescent="0.3">
      <c r="A91" s="1"/>
      <c r="B91" s="1"/>
      <c r="C91" s="1"/>
      <c r="D91" s="1"/>
      <c r="E91" s="1"/>
      <c r="F91" s="1"/>
    </row>
    <row r="92" spans="1:6" x14ac:dyDescent="0.3">
      <c r="A92" s="1"/>
      <c r="B92" s="1"/>
      <c r="C92" s="1"/>
      <c r="D92" s="1"/>
      <c r="E92" s="1"/>
      <c r="F92" s="1"/>
    </row>
    <row r="93" spans="1:6" x14ac:dyDescent="0.3">
      <c r="A93" s="1"/>
      <c r="B93" s="1"/>
      <c r="C93" s="1"/>
      <c r="D93" s="1"/>
      <c r="E93" s="1"/>
      <c r="F93" s="1"/>
    </row>
    <row r="94" spans="1:6" x14ac:dyDescent="0.3">
      <c r="A94" s="1"/>
      <c r="B94" s="1"/>
      <c r="C94" s="1"/>
      <c r="D94" s="1"/>
      <c r="E94" s="1"/>
      <c r="F94" s="1"/>
    </row>
    <row r="95" spans="1:6" x14ac:dyDescent="0.3">
      <c r="A95" s="1"/>
      <c r="B95" s="1"/>
      <c r="C95" s="1"/>
      <c r="D95" s="1"/>
      <c r="E95" s="1"/>
      <c r="F95" s="1"/>
    </row>
    <row r="96" spans="1:6" x14ac:dyDescent="0.3">
      <c r="A96" s="1"/>
      <c r="B96" s="1"/>
      <c r="C96" s="1"/>
      <c r="D96" s="1"/>
      <c r="E96" s="1"/>
      <c r="F96" s="1"/>
    </row>
    <row r="97" spans="1:6" x14ac:dyDescent="0.3">
      <c r="A97" s="1"/>
      <c r="B97" s="1"/>
      <c r="C97" s="1"/>
      <c r="D97" s="1"/>
      <c r="E97" s="1"/>
      <c r="F97" s="1"/>
    </row>
    <row r="98" spans="1:6" x14ac:dyDescent="0.3">
      <c r="A98" s="1"/>
      <c r="B98" s="1"/>
      <c r="C98" s="1"/>
      <c r="D98" s="1"/>
      <c r="E98" s="1"/>
      <c r="F98" s="1"/>
    </row>
    <row r="99" spans="1:6" x14ac:dyDescent="0.3">
      <c r="A99" s="1"/>
      <c r="B99" s="1"/>
      <c r="C99" s="1"/>
      <c r="D99" s="1"/>
      <c r="E99" s="1"/>
      <c r="F99" s="1"/>
    </row>
    <row r="100" spans="1:6" x14ac:dyDescent="0.3">
      <c r="A100" s="1"/>
      <c r="B100" s="1"/>
      <c r="C100" s="1"/>
      <c r="D100" s="1"/>
      <c r="E100" s="1"/>
      <c r="F100" s="1"/>
    </row>
    <row r="101" spans="1:6" x14ac:dyDescent="0.3">
      <c r="A101" s="1"/>
      <c r="B101" s="1"/>
      <c r="C101" s="1"/>
      <c r="D101" s="1"/>
      <c r="E101" s="1"/>
      <c r="F101" s="1"/>
    </row>
    <row r="102" spans="1:6" x14ac:dyDescent="0.3">
      <c r="A102" s="1"/>
      <c r="B102" s="1"/>
      <c r="C102" s="1"/>
      <c r="D102" s="1"/>
      <c r="E102" s="1"/>
      <c r="F102" s="1"/>
    </row>
    <row r="103" spans="1:6" x14ac:dyDescent="0.3">
      <c r="A103" s="1"/>
      <c r="B103" s="1"/>
      <c r="C103" s="1"/>
      <c r="D103" s="1"/>
      <c r="E103" s="1"/>
      <c r="F103" s="1"/>
    </row>
    <row r="104" spans="1:6" x14ac:dyDescent="0.3">
      <c r="A104" s="1"/>
      <c r="B104" s="1"/>
      <c r="C104" s="1"/>
      <c r="D104" s="1"/>
      <c r="E104" s="1"/>
      <c r="F104" s="1"/>
    </row>
    <row r="105" spans="1:6" x14ac:dyDescent="0.3">
      <c r="A105" s="1"/>
      <c r="B105" s="1"/>
      <c r="C105" s="1"/>
      <c r="D105" s="1"/>
      <c r="E105" s="1"/>
      <c r="F105" s="1"/>
    </row>
    <row r="106" spans="1:6" x14ac:dyDescent="0.3">
      <c r="A106" s="1"/>
      <c r="B106" s="1"/>
      <c r="C106" s="1"/>
      <c r="D106" s="1"/>
      <c r="E106" s="1"/>
      <c r="F106" s="1"/>
    </row>
    <row r="107" spans="1:6" x14ac:dyDescent="0.3">
      <c r="A107" s="1"/>
      <c r="B107" s="1"/>
      <c r="C107" s="1"/>
      <c r="D107" s="1"/>
      <c r="E107" s="1"/>
      <c r="F107" s="1"/>
    </row>
    <row r="108" spans="1:6" x14ac:dyDescent="0.3">
      <c r="A108" s="1"/>
      <c r="B108" s="1"/>
      <c r="C108" s="1"/>
      <c r="D108" s="1"/>
      <c r="E108" s="1"/>
      <c r="F108" s="1"/>
    </row>
    <row r="109" spans="1:6" x14ac:dyDescent="0.3">
      <c r="A109" s="1"/>
      <c r="B109" s="1"/>
      <c r="C109" s="1"/>
      <c r="D109" s="1"/>
      <c r="E109" s="1"/>
      <c r="F109" s="1"/>
    </row>
    <row r="110" spans="1:6" x14ac:dyDescent="0.3">
      <c r="A110" s="1"/>
      <c r="B110" s="1"/>
      <c r="C110" s="1"/>
      <c r="D110" s="1"/>
      <c r="E110" s="1"/>
      <c r="F110" s="1"/>
    </row>
    <row r="111" spans="1:6" x14ac:dyDescent="0.3">
      <c r="A111" s="1"/>
      <c r="B111" s="1"/>
      <c r="C111" s="1"/>
      <c r="D111" s="1"/>
      <c r="E111" s="1"/>
      <c r="F111" s="1"/>
    </row>
    <row r="112" spans="1:6" x14ac:dyDescent="0.3">
      <c r="A112" s="1"/>
      <c r="B112" s="1"/>
      <c r="C112" s="1"/>
      <c r="D112" s="1"/>
      <c r="E112" s="1"/>
      <c r="F112" s="1"/>
    </row>
    <row r="113" spans="1:6" x14ac:dyDescent="0.3">
      <c r="A113" s="1"/>
      <c r="B113" s="1"/>
      <c r="C113" s="1"/>
      <c r="D113" s="1"/>
      <c r="E113" s="1"/>
      <c r="F113" s="1"/>
    </row>
    <row r="114" spans="1:6" x14ac:dyDescent="0.3">
      <c r="A114" s="1"/>
      <c r="B114" s="1"/>
      <c r="C114" s="1"/>
      <c r="D114" s="1"/>
      <c r="E114" s="1"/>
      <c r="F114" s="1"/>
    </row>
    <row r="115" spans="1:6" x14ac:dyDescent="0.3">
      <c r="A115" s="1"/>
      <c r="B115" s="1"/>
      <c r="C115" s="1"/>
      <c r="D115" s="1"/>
      <c r="E115" s="1"/>
      <c r="F115" s="1"/>
    </row>
    <row r="116" spans="1:6" x14ac:dyDescent="0.3">
      <c r="A116" s="1"/>
      <c r="B116" s="1"/>
      <c r="C116" s="1"/>
      <c r="D116" s="1"/>
      <c r="E116" s="1"/>
      <c r="F116" s="1"/>
    </row>
    <row r="117" spans="1:6" x14ac:dyDescent="0.3">
      <c r="A117" s="1"/>
      <c r="B117" s="1"/>
      <c r="C117" s="1"/>
      <c r="D117" s="1"/>
      <c r="E117" s="1"/>
      <c r="F117" s="1"/>
    </row>
    <row r="118" spans="1:6" x14ac:dyDescent="0.3">
      <c r="A118" s="1"/>
      <c r="B118" s="1"/>
      <c r="C118" s="1"/>
      <c r="D118" s="1"/>
      <c r="E118" s="1"/>
      <c r="F118" s="1"/>
    </row>
    <row r="119" spans="1:6" x14ac:dyDescent="0.3">
      <c r="A119" s="1"/>
      <c r="B119" s="1"/>
      <c r="C119" s="1"/>
      <c r="D119" s="1"/>
      <c r="E119" s="1"/>
      <c r="F119" s="1"/>
    </row>
    <row r="120" spans="1:6" x14ac:dyDescent="0.3">
      <c r="A120" s="1"/>
      <c r="B120" s="1"/>
      <c r="C120" s="1"/>
      <c r="D120" s="1"/>
      <c r="E120" s="1"/>
      <c r="F120" s="1"/>
    </row>
    <row r="121" spans="1:6" x14ac:dyDescent="0.3">
      <c r="A121" s="1"/>
      <c r="B121" s="1"/>
      <c r="C121" s="1"/>
      <c r="D121" s="1"/>
      <c r="E121" s="1"/>
      <c r="F121" s="1"/>
    </row>
    <row r="122" spans="1:6" x14ac:dyDescent="0.3">
      <c r="A122" s="1"/>
      <c r="B122" s="1"/>
      <c r="C122" s="1"/>
      <c r="D122" s="1"/>
      <c r="E122" s="1"/>
      <c r="F122" s="1"/>
    </row>
    <row r="123" spans="1:6" x14ac:dyDescent="0.3">
      <c r="A123" s="1"/>
      <c r="B123" s="1"/>
      <c r="C123" s="1"/>
      <c r="D123" s="1"/>
      <c r="E123" s="1"/>
      <c r="F123" s="1"/>
    </row>
    <row r="124" spans="1:6" x14ac:dyDescent="0.3">
      <c r="A124" s="1"/>
      <c r="B124" s="1"/>
      <c r="C124" s="1"/>
      <c r="D124" s="1"/>
      <c r="E124" s="1"/>
      <c r="F124" s="1"/>
    </row>
    <row r="125" spans="1:6" x14ac:dyDescent="0.3">
      <c r="A125" s="1"/>
      <c r="B125" s="1"/>
      <c r="C125" s="1"/>
      <c r="D125" s="1"/>
      <c r="E125" s="1"/>
      <c r="F125" s="1"/>
    </row>
    <row r="126" spans="1:6" x14ac:dyDescent="0.3">
      <c r="A126" s="1"/>
      <c r="B126" s="1"/>
      <c r="C126" s="1"/>
      <c r="D126" s="1"/>
      <c r="E126" s="1"/>
      <c r="F126" s="1"/>
    </row>
    <row r="127" spans="1:6" x14ac:dyDescent="0.3">
      <c r="A127" s="1"/>
      <c r="B127" s="1"/>
      <c r="C127" s="1"/>
      <c r="D127" s="1"/>
      <c r="E127" s="1"/>
      <c r="F127" s="1"/>
    </row>
    <row r="128" spans="1:6" x14ac:dyDescent="0.3">
      <c r="A128" s="1"/>
      <c r="B128" s="1"/>
      <c r="C128" s="1"/>
      <c r="D128" s="1"/>
      <c r="E128" s="1"/>
      <c r="F128" s="1"/>
    </row>
    <row r="129" spans="1:6" x14ac:dyDescent="0.3">
      <c r="A129" s="1"/>
      <c r="B129" s="1"/>
      <c r="C129" s="1"/>
      <c r="D129" s="1"/>
      <c r="E129" s="1"/>
      <c r="F129" s="1"/>
    </row>
    <row r="130" spans="1:6" x14ac:dyDescent="0.3">
      <c r="A130" s="1"/>
      <c r="B130" s="1"/>
      <c r="C130" s="1"/>
      <c r="D130" s="1"/>
      <c r="E130" s="1"/>
      <c r="F130" s="1"/>
    </row>
    <row r="131" spans="1:6" x14ac:dyDescent="0.3">
      <c r="A131" s="1"/>
      <c r="B131" s="1"/>
      <c r="C131" s="1"/>
      <c r="D131" s="1"/>
      <c r="E131" s="1"/>
      <c r="F131" s="1"/>
    </row>
    <row r="132" spans="1:6" x14ac:dyDescent="0.3">
      <c r="A132" s="1"/>
      <c r="B132" s="1"/>
      <c r="C132" s="1"/>
      <c r="D132" s="1"/>
      <c r="E132" s="1"/>
      <c r="F132" s="1"/>
    </row>
    <row r="133" spans="1:6" x14ac:dyDescent="0.3">
      <c r="A133" s="1"/>
      <c r="B133" s="1"/>
      <c r="C133" s="1"/>
      <c r="D133" s="1"/>
      <c r="E133" s="1"/>
      <c r="F133" s="1"/>
    </row>
    <row r="134" spans="1:6" x14ac:dyDescent="0.3">
      <c r="A134" s="1"/>
      <c r="B134" s="1"/>
      <c r="C134" s="1"/>
      <c r="D134" s="1"/>
      <c r="E134" s="1"/>
      <c r="F134" s="1"/>
    </row>
    <row r="135" spans="1:6" x14ac:dyDescent="0.3">
      <c r="A135" s="1"/>
      <c r="B135" s="1"/>
      <c r="C135" s="1"/>
      <c r="D135" s="1"/>
      <c r="E135" s="1"/>
      <c r="F135" s="1"/>
    </row>
    <row r="136" spans="1:6" x14ac:dyDescent="0.3">
      <c r="A136" s="1"/>
      <c r="B136" s="1"/>
      <c r="C136" s="1"/>
      <c r="D136" s="1"/>
      <c r="E136" s="1"/>
      <c r="F136" s="1"/>
    </row>
    <row r="137" spans="1:6" x14ac:dyDescent="0.3">
      <c r="A137" s="1"/>
      <c r="B137" s="1"/>
      <c r="C137" s="1"/>
      <c r="D137" s="1"/>
      <c r="E137" s="1"/>
      <c r="F137" s="1"/>
    </row>
    <row r="138" spans="1:6" x14ac:dyDescent="0.3">
      <c r="A138" s="1"/>
      <c r="B138" s="1"/>
      <c r="C138" s="1"/>
      <c r="D138" s="1"/>
      <c r="E138" s="1"/>
      <c r="F138" s="1"/>
    </row>
    <row r="139" spans="1:6" x14ac:dyDescent="0.3">
      <c r="A139" s="1"/>
      <c r="B139" s="1"/>
      <c r="C139" s="1"/>
      <c r="D139" s="1"/>
      <c r="E139" s="1"/>
      <c r="F139" s="1"/>
    </row>
    <row r="140" spans="1:6" x14ac:dyDescent="0.3">
      <c r="A140" s="1"/>
      <c r="B140" s="1"/>
      <c r="C140" s="1"/>
      <c r="D140" s="1"/>
      <c r="E140" s="1"/>
      <c r="F140" s="1"/>
    </row>
    <row r="141" spans="1:6" x14ac:dyDescent="0.3">
      <c r="A141" s="1"/>
      <c r="B141" s="1"/>
      <c r="C141" s="1"/>
      <c r="D141" s="1"/>
      <c r="E141" s="1"/>
      <c r="F141" s="1"/>
    </row>
    <row r="142" spans="1:6" x14ac:dyDescent="0.3">
      <c r="A142" s="1"/>
      <c r="B142" s="1"/>
      <c r="C142" s="1"/>
      <c r="D142" s="1"/>
      <c r="E142" s="1"/>
      <c r="F142" s="1"/>
    </row>
    <row r="143" spans="1:6" x14ac:dyDescent="0.3">
      <c r="A143" s="1"/>
      <c r="B143" s="1"/>
      <c r="C143" s="1"/>
      <c r="D143" s="1"/>
      <c r="E143" s="1"/>
      <c r="F143" s="1"/>
    </row>
    <row r="144" spans="1:6" x14ac:dyDescent="0.3">
      <c r="A144" s="1"/>
      <c r="B144" s="1"/>
      <c r="C144" s="1"/>
      <c r="D144" s="1"/>
      <c r="E144" s="1"/>
      <c r="F144" s="1"/>
    </row>
    <row r="145" spans="1:6" x14ac:dyDescent="0.3">
      <c r="A145" s="1"/>
      <c r="B145" s="1"/>
      <c r="C145" s="1"/>
      <c r="D145" s="1"/>
      <c r="E145" s="1"/>
      <c r="F145" s="1"/>
    </row>
    <row r="146" spans="1:6" x14ac:dyDescent="0.3">
      <c r="A146" s="1"/>
      <c r="B146" s="1"/>
      <c r="C146" s="1"/>
      <c r="D146" s="1"/>
      <c r="E146" s="1"/>
      <c r="F146" s="1"/>
    </row>
    <row r="147" spans="1:6" x14ac:dyDescent="0.3">
      <c r="A147" s="1"/>
      <c r="B147" s="1"/>
      <c r="C147" s="1"/>
      <c r="D147" s="1"/>
      <c r="E147" s="1"/>
      <c r="F147" s="1"/>
    </row>
    <row r="148" spans="1:6" x14ac:dyDescent="0.3">
      <c r="A148" s="1"/>
      <c r="B148" s="1"/>
      <c r="C148" s="1"/>
      <c r="D148" s="1"/>
      <c r="E148" s="1"/>
      <c r="F148" s="1"/>
    </row>
    <row r="149" spans="1:6" x14ac:dyDescent="0.3">
      <c r="A149" s="1"/>
      <c r="B149" s="1"/>
      <c r="C149" s="1"/>
      <c r="D149" s="1"/>
      <c r="E149" s="1"/>
      <c r="F149" s="1"/>
    </row>
    <row r="150" spans="1:6" x14ac:dyDescent="0.3">
      <c r="A150" s="1"/>
      <c r="B150" s="1"/>
      <c r="C150" s="1"/>
      <c r="D150" s="1"/>
      <c r="E150" s="1"/>
      <c r="F150" s="1"/>
    </row>
    <row r="151" spans="1:6" x14ac:dyDescent="0.3">
      <c r="A151" s="1"/>
      <c r="B151" s="1"/>
      <c r="C151" s="1"/>
      <c r="D151" s="1"/>
      <c r="E151" s="1"/>
      <c r="F151" s="1"/>
    </row>
    <row r="152" spans="1:6" x14ac:dyDescent="0.3">
      <c r="A152" s="1"/>
      <c r="B152" s="1"/>
      <c r="C152" s="1"/>
      <c r="D152" s="1"/>
      <c r="E152" s="1"/>
      <c r="F152" s="1"/>
    </row>
    <row r="153" spans="1:6" x14ac:dyDescent="0.3">
      <c r="A153" s="1"/>
      <c r="B153" s="1"/>
      <c r="C153" s="1"/>
      <c r="D153" s="1"/>
      <c r="E153" s="1"/>
      <c r="F153" s="1"/>
    </row>
    <row r="154" spans="1:6" x14ac:dyDescent="0.3">
      <c r="A154" s="1"/>
      <c r="B154" s="1"/>
      <c r="C154" s="1"/>
      <c r="D154" s="1"/>
      <c r="E154" s="1"/>
      <c r="F154" s="1"/>
    </row>
    <row r="155" spans="1:6" x14ac:dyDescent="0.3">
      <c r="A155" s="1"/>
      <c r="B155" s="1"/>
      <c r="C155" s="1"/>
      <c r="D155" s="1"/>
      <c r="E155" s="1"/>
      <c r="F155" s="1"/>
    </row>
    <row r="156" spans="1:6" x14ac:dyDescent="0.3">
      <c r="A156" s="1"/>
      <c r="B156" s="1"/>
      <c r="C156" s="1"/>
      <c r="D156" s="1"/>
      <c r="E156" s="1"/>
      <c r="F156" s="1"/>
    </row>
    <row r="157" spans="1:6" x14ac:dyDescent="0.3">
      <c r="A157" s="1"/>
      <c r="B157" s="1"/>
      <c r="C157" s="1"/>
      <c r="D157" s="1"/>
      <c r="E157" s="1"/>
      <c r="F157" s="1"/>
    </row>
    <row r="158" spans="1:6" x14ac:dyDescent="0.3">
      <c r="A158" s="1"/>
      <c r="B158" s="1"/>
      <c r="C158" s="1"/>
      <c r="D158" s="1"/>
      <c r="E158" s="1"/>
      <c r="F158" s="1"/>
    </row>
    <row r="159" spans="1:6" x14ac:dyDescent="0.3">
      <c r="A159" s="1"/>
      <c r="B159" s="1"/>
      <c r="C159" s="1"/>
      <c r="D159" s="1"/>
      <c r="E159" s="1"/>
      <c r="F159" s="1"/>
    </row>
    <row r="160" spans="1:6" x14ac:dyDescent="0.3">
      <c r="A160" s="1"/>
      <c r="B160" s="1"/>
      <c r="C160" s="1"/>
      <c r="D160" s="1"/>
      <c r="E160" s="1"/>
      <c r="F160" s="1"/>
    </row>
    <row r="161" spans="1:6" x14ac:dyDescent="0.3">
      <c r="A161" s="1"/>
      <c r="B161" s="1"/>
      <c r="C161" s="1"/>
      <c r="D161" s="1"/>
      <c r="E161" s="1"/>
      <c r="F161" s="1"/>
    </row>
    <row r="162" spans="1:6" x14ac:dyDescent="0.3">
      <c r="A162" s="1"/>
      <c r="B162" s="1"/>
      <c r="C162" s="1"/>
      <c r="D162" s="1"/>
      <c r="E162" s="1"/>
      <c r="F162" s="1"/>
    </row>
    <row r="163" spans="1:6" x14ac:dyDescent="0.3">
      <c r="A163" s="1"/>
      <c r="B163" s="1"/>
      <c r="C163" s="1"/>
      <c r="D163" s="1"/>
      <c r="E163" s="1"/>
      <c r="F163" s="1"/>
    </row>
    <row r="164" spans="1:6" x14ac:dyDescent="0.3">
      <c r="A164" s="1"/>
      <c r="B164" s="1"/>
      <c r="C164" s="1"/>
      <c r="D164" s="1"/>
      <c r="E164" s="1"/>
      <c r="F164" s="1"/>
    </row>
    <row r="165" spans="1:6" x14ac:dyDescent="0.3">
      <c r="A165" s="1"/>
      <c r="B165" s="1"/>
      <c r="C165" s="1"/>
      <c r="D165" s="1"/>
      <c r="E165" s="1"/>
      <c r="F165" s="1"/>
    </row>
    <row r="166" spans="1:6" x14ac:dyDescent="0.3">
      <c r="A166" s="1"/>
      <c r="B166" s="1"/>
      <c r="C166" s="1"/>
      <c r="D166" s="1"/>
      <c r="E166" s="1"/>
      <c r="F166" s="1"/>
    </row>
    <row r="167" spans="1:6" x14ac:dyDescent="0.3">
      <c r="A167" s="1"/>
      <c r="B167" s="1"/>
      <c r="C167" s="1"/>
      <c r="D167" s="1"/>
      <c r="E167" s="1"/>
      <c r="F167" s="1"/>
    </row>
    <row r="168" spans="1:6" x14ac:dyDescent="0.3">
      <c r="A168" s="1"/>
      <c r="B168" s="1"/>
      <c r="C168" s="1"/>
      <c r="D168" s="1"/>
      <c r="E168" s="1"/>
      <c r="F168" s="1"/>
    </row>
    <row r="169" spans="1:6" x14ac:dyDescent="0.3">
      <c r="A169" s="1"/>
      <c r="B169" s="1"/>
      <c r="C169" s="1"/>
      <c r="D169" s="1"/>
      <c r="E169" s="1"/>
      <c r="F169" s="1"/>
    </row>
    <row r="170" spans="1:6" x14ac:dyDescent="0.3">
      <c r="A170" s="1"/>
      <c r="B170" s="1"/>
      <c r="C170" s="1"/>
      <c r="D170" s="1"/>
      <c r="E170" s="1"/>
      <c r="F170" s="1"/>
    </row>
    <row r="171" spans="1:6" x14ac:dyDescent="0.3">
      <c r="A171" s="1"/>
      <c r="B171" s="1"/>
      <c r="C171" s="1"/>
      <c r="D171" s="1"/>
      <c r="E171" s="1"/>
      <c r="F171" s="1"/>
    </row>
    <row r="172" spans="1:6" x14ac:dyDescent="0.3">
      <c r="A172" s="1"/>
      <c r="B172" s="1"/>
      <c r="C172" s="1"/>
      <c r="D172" s="1"/>
      <c r="E172" s="1"/>
      <c r="F172" s="1"/>
    </row>
    <row r="173" spans="1:6" x14ac:dyDescent="0.3">
      <c r="A173" s="1"/>
      <c r="B173" s="1"/>
      <c r="C173" s="1"/>
      <c r="D173" s="1"/>
      <c r="E173" s="1"/>
      <c r="F173" s="1"/>
    </row>
    <row r="174" spans="1:6" x14ac:dyDescent="0.3">
      <c r="A174" s="1"/>
      <c r="B174" s="1"/>
      <c r="C174" s="1"/>
      <c r="D174" s="1"/>
      <c r="E174" s="1"/>
      <c r="F174" s="1"/>
    </row>
    <row r="175" spans="1:6" x14ac:dyDescent="0.3">
      <c r="A175" s="1"/>
      <c r="B175" s="1"/>
      <c r="C175" s="1"/>
      <c r="D175" s="1"/>
      <c r="E175" s="1"/>
      <c r="F175" s="1"/>
    </row>
    <row r="176" spans="1:6" x14ac:dyDescent="0.3">
      <c r="A176" s="1"/>
      <c r="B176" s="1"/>
      <c r="C176" s="1"/>
      <c r="D176" s="1"/>
      <c r="E176" s="1"/>
      <c r="F176" s="1"/>
    </row>
    <row r="177" spans="1:6" x14ac:dyDescent="0.3">
      <c r="A177" s="1"/>
      <c r="B177" s="1"/>
      <c r="C177" s="1"/>
      <c r="D177" s="1"/>
      <c r="E177" s="1"/>
      <c r="F177" s="1"/>
    </row>
    <row r="178" spans="1:6" x14ac:dyDescent="0.3">
      <c r="A178" s="1"/>
      <c r="B178" s="1"/>
      <c r="C178" s="1"/>
      <c r="D178" s="1"/>
      <c r="E178" s="1"/>
      <c r="F178" s="1"/>
    </row>
    <row r="179" spans="1:6" x14ac:dyDescent="0.3">
      <c r="A179" s="1"/>
      <c r="B179" s="1"/>
      <c r="C179" s="1"/>
      <c r="D179" s="1"/>
      <c r="E179" s="1"/>
      <c r="F179" s="1"/>
    </row>
    <row r="180" spans="1:6" x14ac:dyDescent="0.3">
      <c r="A180" s="1"/>
      <c r="B180" s="1"/>
      <c r="C180" s="1"/>
      <c r="D180" s="1"/>
      <c r="E180" s="1"/>
      <c r="F180" s="1"/>
    </row>
    <row r="181" spans="1:6" x14ac:dyDescent="0.3">
      <c r="A181" s="1"/>
      <c r="B181" s="1"/>
      <c r="C181" s="1"/>
      <c r="D181" s="1"/>
      <c r="E181" s="1"/>
      <c r="F181" s="1"/>
    </row>
    <row r="182" spans="1:6" x14ac:dyDescent="0.3">
      <c r="A182" s="1"/>
      <c r="B182" s="1"/>
      <c r="C182" s="1"/>
      <c r="D182" s="1"/>
      <c r="E182" s="1"/>
      <c r="F182" s="1"/>
    </row>
    <row r="183" spans="1:6" x14ac:dyDescent="0.3">
      <c r="A183" s="1"/>
      <c r="B183" s="1"/>
      <c r="C183" s="1"/>
      <c r="D183" s="1"/>
      <c r="E183" s="1"/>
      <c r="F183" s="1"/>
    </row>
    <row r="184" spans="1:6" x14ac:dyDescent="0.3">
      <c r="A184" s="1"/>
      <c r="B184" s="1"/>
      <c r="C184" s="1"/>
      <c r="D184" s="1"/>
      <c r="E184" s="1"/>
      <c r="F184" s="1"/>
    </row>
    <row r="185" spans="1:6" x14ac:dyDescent="0.3">
      <c r="A185" s="1"/>
      <c r="B185" s="1"/>
      <c r="C185" s="1"/>
      <c r="D185" s="1"/>
      <c r="E185" s="1"/>
      <c r="F185" s="1"/>
    </row>
    <row r="186" spans="1:6" x14ac:dyDescent="0.3">
      <c r="A186" s="1"/>
      <c r="B186" s="1"/>
      <c r="C186" s="1"/>
      <c r="D186" s="1"/>
      <c r="E186" s="1"/>
      <c r="F186" s="1"/>
    </row>
    <row r="187" spans="1:6" x14ac:dyDescent="0.3">
      <c r="A187" s="1"/>
      <c r="B187" s="1"/>
      <c r="C187" s="1"/>
      <c r="D187" s="1"/>
      <c r="E187" s="1"/>
      <c r="F187" s="1"/>
    </row>
    <row r="188" spans="1:6" x14ac:dyDescent="0.3">
      <c r="A188" s="1"/>
      <c r="B188" s="1"/>
      <c r="C188" s="1"/>
      <c r="D188" s="1"/>
      <c r="E188" s="1"/>
      <c r="F188" s="1"/>
    </row>
    <row r="189" spans="1:6" x14ac:dyDescent="0.3">
      <c r="A189" s="1"/>
      <c r="B189" s="1"/>
      <c r="C189" s="1"/>
      <c r="D189" s="1"/>
      <c r="E189" s="1"/>
      <c r="F189" s="1"/>
    </row>
    <row r="190" spans="1:6" x14ac:dyDescent="0.3">
      <c r="A190" s="1"/>
      <c r="B190" s="1"/>
      <c r="C190" s="1"/>
      <c r="D190" s="1"/>
      <c r="E190" s="1"/>
      <c r="F190" s="1"/>
    </row>
    <row r="191" spans="1:6" x14ac:dyDescent="0.3">
      <c r="A191" s="1"/>
      <c r="B191" s="1"/>
      <c r="C191" s="1"/>
      <c r="D191" s="1"/>
      <c r="E191" s="1"/>
      <c r="F191" s="1"/>
    </row>
    <row r="192" spans="1:6" x14ac:dyDescent="0.3">
      <c r="A192" s="1"/>
      <c r="B192" s="1"/>
      <c r="C192" s="1"/>
      <c r="D192" s="1"/>
      <c r="E192" s="1"/>
      <c r="F192" s="1"/>
    </row>
    <row r="193" spans="1:6" x14ac:dyDescent="0.3">
      <c r="A193" s="1"/>
      <c r="B193" s="1"/>
      <c r="C193" s="1"/>
      <c r="D193" s="1"/>
      <c r="E193" s="1"/>
      <c r="F193" s="1"/>
    </row>
    <row r="194" spans="1:6" x14ac:dyDescent="0.3">
      <c r="A194" s="1"/>
      <c r="B194" s="1"/>
      <c r="C194" s="1"/>
      <c r="D194" s="1"/>
      <c r="E194" s="1"/>
      <c r="F194" s="1"/>
    </row>
    <row r="195" spans="1:6" x14ac:dyDescent="0.3">
      <c r="A195" s="1"/>
      <c r="B195" s="1"/>
      <c r="C195" s="1"/>
      <c r="D195" s="1"/>
      <c r="E195" s="1"/>
      <c r="F195" s="1"/>
    </row>
    <row r="196" spans="1:6" x14ac:dyDescent="0.3">
      <c r="A196" s="1"/>
      <c r="B196" s="1"/>
      <c r="C196" s="1"/>
      <c r="D196" s="1"/>
      <c r="E196" s="1"/>
      <c r="F196" s="1"/>
    </row>
    <row r="197" spans="1:6" x14ac:dyDescent="0.3">
      <c r="A197" s="1"/>
      <c r="B197" s="1"/>
      <c r="C197" s="1"/>
      <c r="D197" s="1"/>
      <c r="E197" s="1"/>
      <c r="F197" s="1"/>
    </row>
    <row r="198" spans="1:6" x14ac:dyDescent="0.3">
      <c r="A198" s="1"/>
      <c r="B198" s="1"/>
      <c r="C198" s="1"/>
      <c r="D198" s="1"/>
      <c r="E198" s="1"/>
      <c r="F198" s="1"/>
    </row>
    <row r="199" spans="1:6" x14ac:dyDescent="0.3">
      <c r="A199" s="1"/>
      <c r="B199" s="1"/>
      <c r="C199" s="1"/>
      <c r="D199" s="1"/>
      <c r="E199" s="1"/>
      <c r="F199" s="1"/>
    </row>
    <row r="200" spans="1:6" x14ac:dyDescent="0.3">
      <c r="A200" s="1"/>
      <c r="B200" s="1"/>
      <c r="C200" s="1"/>
      <c r="D200" s="1"/>
      <c r="E200" s="1"/>
      <c r="F200" s="1"/>
    </row>
    <row r="201" spans="1:6" x14ac:dyDescent="0.3">
      <c r="A201" s="1"/>
      <c r="B201" s="1"/>
      <c r="C201" s="1"/>
      <c r="D201" s="1"/>
      <c r="E201" s="1"/>
      <c r="F201" s="1"/>
    </row>
    <row r="202" spans="1:6" x14ac:dyDescent="0.3">
      <c r="A202" s="1"/>
      <c r="B202" s="1"/>
      <c r="C202" s="1"/>
      <c r="D202" s="1"/>
      <c r="E202" s="1"/>
      <c r="F202" s="1"/>
    </row>
    <row r="203" spans="1:6" x14ac:dyDescent="0.3">
      <c r="A203" s="1"/>
      <c r="B203" s="1"/>
      <c r="C203" s="1"/>
      <c r="D203" s="1"/>
      <c r="E203" s="1"/>
      <c r="F203" s="1"/>
    </row>
    <row r="204" spans="1:6" x14ac:dyDescent="0.3">
      <c r="A204" s="1"/>
      <c r="B204" s="1"/>
      <c r="C204" s="1"/>
      <c r="D204" s="1"/>
      <c r="E204" s="1"/>
      <c r="F204" s="1"/>
    </row>
    <row r="205" spans="1:6" x14ac:dyDescent="0.3">
      <c r="A205" s="1"/>
      <c r="B205" s="1"/>
      <c r="C205" s="1"/>
      <c r="D205" s="1"/>
      <c r="E205" s="1"/>
      <c r="F205" s="1"/>
    </row>
    <row r="206" spans="1:6" x14ac:dyDescent="0.3">
      <c r="A206" s="1"/>
      <c r="B206" s="1"/>
      <c r="C206" s="1"/>
      <c r="D206" s="1"/>
      <c r="E206" s="1"/>
      <c r="F206" s="1"/>
    </row>
    <row r="207" spans="1:6" x14ac:dyDescent="0.3">
      <c r="A207" s="1"/>
      <c r="B207" s="1"/>
      <c r="C207" s="1"/>
      <c r="D207" s="1"/>
      <c r="E207" s="1"/>
      <c r="F207" s="1"/>
    </row>
    <row r="208" spans="1:6" x14ac:dyDescent="0.3">
      <c r="A208" s="1"/>
      <c r="B208" s="1"/>
      <c r="C208" s="1"/>
      <c r="D208" s="1"/>
      <c r="E208" s="1"/>
      <c r="F208" s="1"/>
    </row>
    <row r="209" spans="1:6" x14ac:dyDescent="0.3">
      <c r="A209" s="1"/>
      <c r="B209" s="1"/>
      <c r="C209" s="1"/>
      <c r="D209" s="1"/>
      <c r="E209" s="1"/>
      <c r="F209" s="1"/>
    </row>
    <row r="210" spans="1:6" x14ac:dyDescent="0.3">
      <c r="A210" s="1"/>
      <c r="B210" s="1"/>
      <c r="C210" s="1"/>
      <c r="D210" s="1"/>
      <c r="E210" s="1"/>
      <c r="F210" s="1"/>
    </row>
    <row r="211" spans="1:6" x14ac:dyDescent="0.3">
      <c r="A211" s="1"/>
      <c r="B211" s="1"/>
      <c r="C211" s="1"/>
      <c r="D211" s="1"/>
      <c r="E211" s="1"/>
      <c r="F211" s="1"/>
    </row>
    <row r="212" spans="1:6" x14ac:dyDescent="0.3">
      <c r="A212" s="1"/>
      <c r="B212" s="1"/>
      <c r="C212" s="1"/>
      <c r="D212" s="1"/>
      <c r="E212" s="1"/>
      <c r="F212" s="1"/>
    </row>
    <row r="213" spans="1:6" x14ac:dyDescent="0.3">
      <c r="A213" s="1"/>
      <c r="B213" s="1"/>
      <c r="C213" s="1"/>
      <c r="D213" s="1"/>
      <c r="E213" s="1"/>
      <c r="F213" s="1"/>
    </row>
    <row r="214" spans="1:6" x14ac:dyDescent="0.3">
      <c r="A214" s="1"/>
      <c r="B214" s="1"/>
      <c r="C214" s="1"/>
      <c r="D214" s="1"/>
      <c r="E214" s="1"/>
      <c r="F214" s="1"/>
    </row>
    <row r="215" spans="1:6" x14ac:dyDescent="0.3">
      <c r="A215" s="1"/>
      <c r="B215" s="1"/>
      <c r="C215" s="1"/>
      <c r="D215" s="1"/>
      <c r="E215" s="1"/>
      <c r="F215" s="1"/>
    </row>
    <row r="216" spans="1:6" x14ac:dyDescent="0.3">
      <c r="A216" s="1"/>
      <c r="B216" s="1"/>
      <c r="C216" s="1"/>
      <c r="D216" s="1"/>
      <c r="E216" s="1"/>
      <c r="F216" s="1"/>
    </row>
    <row r="217" spans="1:6" x14ac:dyDescent="0.3">
      <c r="A217" s="1"/>
      <c r="B217" s="1"/>
      <c r="C217" s="1"/>
      <c r="D217" s="1"/>
      <c r="E217" s="1"/>
      <c r="F217" s="1"/>
    </row>
    <row r="218" spans="1:6" x14ac:dyDescent="0.3">
      <c r="A218" s="1"/>
      <c r="B218" s="1"/>
      <c r="C218" s="1"/>
      <c r="D218" s="1"/>
      <c r="E218" s="1"/>
      <c r="F218" s="1"/>
    </row>
    <row r="219" spans="1:6" x14ac:dyDescent="0.3">
      <c r="A219" s="1"/>
      <c r="B219" s="1"/>
      <c r="C219" s="1"/>
      <c r="D219" s="1"/>
      <c r="E219" s="1"/>
      <c r="F219" s="1"/>
    </row>
    <row r="220" spans="1:6" x14ac:dyDescent="0.3">
      <c r="A220" s="1"/>
      <c r="B220" s="1"/>
      <c r="C220" s="1"/>
      <c r="D220" s="1"/>
      <c r="E220" s="1"/>
      <c r="F220" s="1"/>
    </row>
    <row r="221" spans="1:6" x14ac:dyDescent="0.3">
      <c r="A221" s="1"/>
      <c r="B221" s="1"/>
      <c r="C221" s="1"/>
      <c r="D221" s="1"/>
      <c r="E221" s="1"/>
      <c r="F221" s="1"/>
    </row>
    <row r="222" spans="1:6" x14ac:dyDescent="0.3">
      <c r="A222" s="1"/>
      <c r="B222" s="1"/>
      <c r="C222" s="1"/>
      <c r="D222" s="1"/>
      <c r="E222" s="1"/>
      <c r="F222" s="1"/>
    </row>
    <row r="223" spans="1:6" x14ac:dyDescent="0.3">
      <c r="A223" s="1"/>
      <c r="B223" s="1"/>
      <c r="C223" s="1"/>
      <c r="D223" s="1"/>
      <c r="E223" s="1"/>
      <c r="F223" s="1"/>
    </row>
    <row r="224" spans="1:6" x14ac:dyDescent="0.3">
      <c r="A224" s="1"/>
      <c r="B224" s="1"/>
      <c r="C224" s="1"/>
      <c r="D224" s="1"/>
      <c r="E224" s="1"/>
      <c r="F224" s="1"/>
    </row>
    <row r="225" spans="1:6" x14ac:dyDescent="0.3">
      <c r="A225" s="1"/>
      <c r="B225" s="1"/>
      <c r="C225" s="1"/>
      <c r="D225" s="1"/>
      <c r="E225" s="1"/>
      <c r="F225" s="1"/>
    </row>
    <row r="226" spans="1:6" x14ac:dyDescent="0.3">
      <c r="A226" s="1"/>
      <c r="B226" s="1"/>
      <c r="C226" s="1"/>
      <c r="D226" s="1"/>
      <c r="E226" s="1"/>
      <c r="F226" s="1"/>
    </row>
    <row r="227" spans="1:6" x14ac:dyDescent="0.3">
      <c r="A227" s="1"/>
      <c r="B227" s="1"/>
      <c r="C227" s="1"/>
      <c r="D227" s="1"/>
      <c r="E227" s="1"/>
      <c r="F227" s="1"/>
    </row>
    <row r="228" spans="1:6" x14ac:dyDescent="0.3">
      <c r="A228" s="1"/>
      <c r="B228" s="1"/>
      <c r="C228" s="1"/>
      <c r="D228" s="1"/>
      <c r="E228" s="1"/>
      <c r="F228" s="1"/>
    </row>
    <row r="229" spans="1:6" x14ac:dyDescent="0.3">
      <c r="A229" s="1"/>
      <c r="B229" s="1"/>
      <c r="C229" s="1"/>
      <c r="D229" s="1"/>
      <c r="E229" s="1"/>
      <c r="F229" s="1"/>
    </row>
    <row r="230" spans="1:6" x14ac:dyDescent="0.3">
      <c r="A230" s="1"/>
      <c r="B230" s="1"/>
      <c r="C230" s="1"/>
      <c r="D230" s="1"/>
      <c r="E230" s="1"/>
      <c r="F230" s="1"/>
    </row>
    <row r="231" spans="1:6" x14ac:dyDescent="0.3">
      <c r="A231" s="1"/>
      <c r="B231" s="1"/>
      <c r="C231" s="1"/>
      <c r="D231" s="1"/>
      <c r="E231" s="1"/>
      <c r="F231" s="1"/>
    </row>
    <row r="232" spans="1:6" x14ac:dyDescent="0.3">
      <c r="A232" s="1"/>
      <c r="B232" s="1"/>
      <c r="C232" s="1"/>
      <c r="D232" s="1"/>
      <c r="E232" s="1"/>
      <c r="F232" s="1"/>
    </row>
    <row r="233" spans="1:6" x14ac:dyDescent="0.3">
      <c r="A233" s="1"/>
      <c r="B233" s="1"/>
      <c r="C233" s="1"/>
      <c r="D233" s="1"/>
      <c r="E233" s="1"/>
      <c r="F233" s="1"/>
    </row>
    <row r="234" spans="1:6" x14ac:dyDescent="0.3">
      <c r="A234" s="1"/>
      <c r="B234" s="1"/>
      <c r="C234" s="1"/>
      <c r="D234" s="1"/>
      <c r="E234" s="1"/>
      <c r="F234" s="1"/>
    </row>
    <row r="235" spans="1:6" x14ac:dyDescent="0.3">
      <c r="A235" s="1"/>
      <c r="B235" s="1"/>
      <c r="C235" s="1"/>
      <c r="D235" s="1"/>
      <c r="E235" s="1"/>
      <c r="F235" s="1"/>
    </row>
    <row r="236" spans="1:6" x14ac:dyDescent="0.3">
      <c r="A236" s="1"/>
      <c r="B236" s="1"/>
      <c r="C236" s="1"/>
      <c r="D236" s="1"/>
      <c r="E236" s="1"/>
      <c r="F236" s="1"/>
    </row>
    <row r="237" spans="1:6" x14ac:dyDescent="0.3">
      <c r="A237" s="1"/>
      <c r="B237" s="1"/>
      <c r="C237" s="1"/>
      <c r="D237" s="1"/>
      <c r="E237" s="1"/>
      <c r="F237" s="1"/>
    </row>
    <row r="238" spans="1:6" x14ac:dyDescent="0.3">
      <c r="A238" s="1"/>
      <c r="B238" s="1"/>
      <c r="C238" s="1"/>
      <c r="D238" s="1"/>
      <c r="E238" s="1"/>
      <c r="F238" s="1"/>
    </row>
    <row r="239" spans="1:6" x14ac:dyDescent="0.3">
      <c r="A239" s="1"/>
      <c r="B239" s="1"/>
      <c r="C239" s="1"/>
      <c r="D239" s="1"/>
      <c r="E239" s="1"/>
      <c r="F239" s="1"/>
    </row>
    <row r="240" spans="1:6" x14ac:dyDescent="0.3">
      <c r="A240" s="1"/>
      <c r="B240" s="1"/>
      <c r="C240" s="1"/>
      <c r="D240" s="1"/>
      <c r="E240" s="1"/>
      <c r="F240" s="1"/>
    </row>
    <row r="241" spans="1:6" x14ac:dyDescent="0.3">
      <c r="A241" s="1"/>
      <c r="B241" s="1"/>
      <c r="C241" s="1"/>
      <c r="D241" s="1"/>
      <c r="E241" s="1"/>
      <c r="F241" s="1"/>
    </row>
    <row r="242" spans="1:6" x14ac:dyDescent="0.3">
      <c r="A242" s="1"/>
      <c r="B242" s="1"/>
      <c r="C242" s="1"/>
      <c r="D242" s="1"/>
      <c r="E242" s="1"/>
      <c r="F242" s="1"/>
    </row>
    <row r="243" spans="1:6" x14ac:dyDescent="0.3">
      <c r="A243" s="1"/>
      <c r="B243" s="1"/>
      <c r="C243" s="1"/>
      <c r="D243" s="1"/>
      <c r="E243" s="1"/>
      <c r="F243" s="1"/>
    </row>
    <row r="244" spans="1:6" x14ac:dyDescent="0.3">
      <c r="A244" s="1"/>
      <c r="B244" s="1"/>
      <c r="C244" s="1"/>
      <c r="D244" s="1"/>
      <c r="E244" s="1"/>
      <c r="F244" s="1"/>
    </row>
    <row r="245" spans="1:6" x14ac:dyDescent="0.3">
      <c r="A245" s="1"/>
      <c r="B245" s="1"/>
      <c r="C245" s="1"/>
      <c r="D245" s="1"/>
      <c r="E245" s="1"/>
      <c r="F245" s="1"/>
    </row>
    <row r="246" spans="1:6" x14ac:dyDescent="0.3">
      <c r="A246" s="1"/>
      <c r="B246" s="1"/>
      <c r="C246" s="1"/>
      <c r="D246" s="1"/>
      <c r="E246" s="1"/>
      <c r="F246" s="1"/>
    </row>
    <row r="247" spans="1:6" x14ac:dyDescent="0.3">
      <c r="A247" s="1"/>
      <c r="B247" s="1"/>
      <c r="C247" s="1"/>
      <c r="D247" s="1"/>
      <c r="E247" s="1"/>
      <c r="F247" s="1"/>
    </row>
    <row r="248" spans="1:6" x14ac:dyDescent="0.3">
      <c r="A248" s="1"/>
      <c r="B248" s="1"/>
      <c r="C248" s="1"/>
      <c r="D248" s="1"/>
      <c r="E248" s="1"/>
      <c r="F248" s="1"/>
    </row>
    <row r="249" spans="1:6" x14ac:dyDescent="0.3">
      <c r="A249" s="1"/>
      <c r="B249" s="1"/>
      <c r="C249" s="1"/>
      <c r="D249" s="1"/>
      <c r="E249" s="1"/>
      <c r="F249" s="1"/>
    </row>
    <row r="250" spans="1:6" x14ac:dyDescent="0.3">
      <c r="A250" s="1"/>
      <c r="B250" s="1"/>
      <c r="C250" s="1"/>
      <c r="D250" s="1"/>
      <c r="E250" s="1"/>
      <c r="F250" s="1"/>
    </row>
    <row r="251" spans="1:6" x14ac:dyDescent="0.3">
      <c r="A251" s="1"/>
      <c r="B251" s="1"/>
      <c r="C251" s="1"/>
      <c r="D251" s="1"/>
      <c r="E251" s="1"/>
      <c r="F251" s="1"/>
    </row>
    <row r="252" spans="1:6" x14ac:dyDescent="0.3">
      <c r="A252" s="1"/>
      <c r="B252" s="1"/>
      <c r="C252" s="1"/>
      <c r="D252" s="1"/>
      <c r="E252" s="1"/>
      <c r="F252" s="1"/>
    </row>
    <row r="253" spans="1:6" x14ac:dyDescent="0.3">
      <c r="A253" s="1"/>
      <c r="B253" s="1"/>
      <c r="C253" s="1"/>
      <c r="D253" s="1"/>
      <c r="E253" s="1"/>
      <c r="F253" s="1"/>
    </row>
    <row r="254" spans="1:6" x14ac:dyDescent="0.3">
      <c r="A254" s="1"/>
      <c r="B254" s="1"/>
      <c r="C254" s="1"/>
      <c r="D254" s="1"/>
      <c r="E254" s="1"/>
      <c r="F254" s="1"/>
    </row>
    <row r="255" spans="1:6" x14ac:dyDescent="0.3">
      <c r="A255" s="1"/>
      <c r="B255" s="1"/>
      <c r="C255" s="1"/>
      <c r="D255" s="1"/>
      <c r="E255" s="1"/>
      <c r="F255" s="1"/>
    </row>
    <row r="256" spans="1:6" x14ac:dyDescent="0.3">
      <c r="A256" s="1"/>
      <c r="B256" s="1"/>
      <c r="C256" s="1"/>
      <c r="D256" s="1"/>
      <c r="E256" s="1"/>
      <c r="F256" s="1"/>
    </row>
    <row r="257" spans="1:6" x14ac:dyDescent="0.3">
      <c r="A257" s="1"/>
      <c r="B257" s="1"/>
      <c r="C257" s="1"/>
      <c r="D257" s="1"/>
      <c r="E257" s="1"/>
      <c r="F257" s="1"/>
    </row>
    <row r="258" spans="1:6" x14ac:dyDescent="0.3">
      <c r="A258" s="1"/>
      <c r="B258" s="1"/>
      <c r="C258" s="1"/>
      <c r="D258" s="1"/>
      <c r="E258" s="1"/>
      <c r="F258" s="1"/>
    </row>
    <row r="259" spans="1:6" x14ac:dyDescent="0.3">
      <c r="A259" s="1"/>
      <c r="B259" s="1"/>
      <c r="C259" s="1"/>
      <c r="D259" s="1"/>
      <c r="E259" s="1"/>
      <c r="F259" s="1"/>
    </row>
    <row r="260" spans="1:6" x14ac:dyDescent="0.3">
      <c r="A260" s="1"/>
      <c r="B260" s="1"/>
      <c r="C260" s="1"/>
      <c r="D260" s="1"/>
      <c r="E260" s="1"/>
      <c r="F260" s="1"/>
    </row>
    <row r="261" spans="1:6" x14ac:dyDescent="0.3">
      <c r="A261" s="1"/>
      <c r="B261" s="1"/>
      <c r="C261" s="1"/>
      <c r="D261" s="1"/>
      <c r="E261" s="1"/>
      <c r="F261" s="1"/>
    </row>
    <row r="262" spans="1:6" x14ac:dyDescent="0.3">
      <c r="A262" s="1"/>
      <c r="B262" s="1"/>
      <c r="C262" s="1"/>
      <c r="D262" s="1"/>
      <c r="E262" s="1"/>
      <c r="F262" s="1"/>
    </row>
    <row r="263" spans="1:6" x14ac:dyDescent="0.3">
      <c r="A263" s="1"/>
      <c r="B263" s="1"/>
      <c r="C263" s="1"/>
      <c r="D263" s="1"/>
      <c r="E263" s="1"/>
      <c r="F263" s="1"/>
    </row>
    <row r="264" spans="1:6" x14ac:dyDescent="0.3">
      <c r="A264" s="1"/>
      <c r="B264" s="1"/>
      <c r="C264" s="1"/>
      <c r="D264" s="1"/>
      <c r="E264" s="1"/>
      <c r="F264" s="1"/>
    </row>
    <row r="265" spans="1:6" x14ac:dyDescent="0.3">
      <c r="A265" s="1"/>
      <c r="B265" s="1"/>
      <c r="C265" s="1"/>
      <c r="D265" s="1"/>
      <c r="E265" s="1"/>
      <c r="F265" s="1"/>
    </row>
    <row r="266" spans="1:6" x14ac:dyDescent="0.3">
      <c r="A266" s="1"/>
      <c r="B266" s="1"/>
      <c r="C266" s="1"/>
      <c r="D266" s="1"/>
      <c r="E266" s="1"/>
      <c r="F266" s="1"/>
    </row>
    <row r="267" spans="1:6" x14ac:dyDescent="0.3">
      <c r="A267" s="1"/>
      <c r="B267" s="1"/>
      <c r="C267" s="1"/>
      <c r="D267" s="1"/>
      <c r="E267" s="1"/>
      <c r="F267" s="1"/>
    </row>
    <row r="268" spans="1:6" x14ac:dyDescent="0.3">
      <c r="A268" s="1"/>
      <c r="B268" s="1"/>
      <c r="C268" s="1"/>
      <c r="D268" s="1"/>
      <c r="E268" s="1"/>
      <c r="F268" s="1"/>
    </row>
    <row r="269" spans="1:6" x14ac:dyDescent="0.3">
      <c r="A269" s="1"/>
      <c r="B269" s="1"/>
      <c r="C269" s="1"/>
      <c r="D269" s="1"/>
      <c r="E269" s="1"/>
      <c r="F269" s="1"/>
    </row>
    <row r="270" spans="1:6" x14ac:dyDescent="0.3">
      <c r="A270" s="1"/>
      <c r="B270" s="1"/>
      <c r="C270" s="1"/>
      <c r="D270" s="1"/>
      <c r="E270" s="1"/>
      <c r="F270" s="1"/>
    </row>
    <row r="271" spans="1:6" x14ac:dyDescent="0.3">
      <c r="A271" s="1"/>
      <c r="B271" s="1"/>
      <c r="C271" s="1"/>
      <c r="D271" s="1"/>
      <c r="E271" s="1"/>
      <c r="F271" s="1"/>
    </row>
    <row r="272" spans="1:6" x14ac:dyDescent="0.3">
      <c r="A272" s="1"/>
      <c r="B272" s="1"/>
      <c r="C272" s="1"/>
      <c r="D272" s="1"/>
      <c r="E272" s="1"/>
      <c r="F272" s="1"/>
    </row>
    <row r="273" spans="1:6" x14ac:dyDescent="0.3">
      <c r="A273" s="1"/>
      <c r="B273" s="1"/>
      <c r="C273" s="1"/>
      <c r="D273" s="1"/>
      <c r="E273" s="1"/>
      <c r="F273" s="1"/>
    </row>
    <row r="274" spans="1:6" x14ac:dyDescent="0.3">
      <c r="A274" s="1"/>
      <c r="B274" s="1"/>
      <c r="C274" s="1"/>
      <c r="D274" s="1"/>
      <c r="E274" s="1"/>
      <c r="F274" s="1"/>
    </row>
    <row r="275" spans="1:6" x14ac:dyDescent="0.3">
      <c r="A275" s="1"/>
      <c r="B275" s="1"/>
      <c r="C275" s="1"/>
      <c r="D275" s="1"/>
      <c r="E275" s="1"/>
      <c r="F275" s="1"/>
    </row>
    <row r="276" spans="1:6" x14ac:dyDescent="0.3">
      <c r="A276" s="1"/>
      <c r="B276" s="1"/>
      <c r="C276" s="1"/>
      <c r="D276" s="1"/>
      <c r="E276" s="1"/>
      <c r="F276" s="1"/>
    </row>
    <row r="277" spans="1:6" x14ac:dyDescent="0.3">
      <c r="A277" s="1"/>
      <c r="B277" s="1"/>
      <c r="C277" s="1"/>
      <c r="D277" s="1"/>
      <c r="E277" s="1"/>
      <c r="F277" s="1"/>
    </row>
    <row r="278" spans="1:6" x14ac:dyDescent="0.3">
      <c r="A278" s="1"/>
      <c r="B278" s="1"/>
      <c r="C278" s="1"/>
      <c r="D278" s="1"/>
      <c r="E278" s="1"/>
      <c r="F278" s="1"/>
    </row>
    <row r="279" spans="1:6" x14ac:dyDescent="0.3">
      <c r="A279" s="1"/>
      <c r="B279" s="1"/>
      <c r="C279" s="1"/>
      <c r="D279" s="1"/>
      <c r="E279" s="1"/>
      <c r="F279" s="1"/>
    </row>
    <row r="280" spans="1:6" x14ac:dyDescent="0.3">
      <c r="A280" s="1"/>
      <c r="B280" s="1"/>
      <c r="C280" s="1"/>
      <c r="D280" s="1"/>
      <c r="E280" s="1"/>
      <c r="F280" s="1"/>
    </row>
    <row r="281" spans="1:6" x14ac:dyDescent="0.3">
      <c r="A281" s="1"/>
      <c r="B281" s="1"/>
      <c r="C281" s="1"/>
      <c r="D281" s="1"/>
      <c r="E281" s="1"/>
      <c r="F281" s="1"/>
    </row>
    <row r="282" spans="1:6" x14ac:dyDescent="0.3">
      <c r="A282" s="1"/>
      <c r="B282" s="1"/>
      <c r="C282" s="1"/>
      <c r="D282" s="1"/>
      <c r="E282" s="1"/>
      <c r="F282" s="1"/>
    </row>
    <row r="283" spans="1:6" x14ac:dyDescent="0.3">
      <c r="A283" s="1"/>
      <c r="B283" s="1"/>
      <c r="C283" s="1"/>
      <c r="D283" s="1"/>
      <c r="E283" s="1"/>
      <c r="F283" s="1"/>
    </row>
    <row r="284" spans="1:6" x14ac:dyDescent="0.3">
      <c r="A284" s="1"/>
      <c r="B284" s="1"/>
      <c r="C284" s="1"/>
      <c r="D284" s="1"/>
      <c r="E284" s="1"/>
      <c r="F284" s="1"/>
    </row>
    <row r="285" spans="1:6" x14ac:dyDescent="0.3">
      <c r="A285" s="1"/>
      <c r="B285" s="1"/>
      <c r="C285" s="1"/>
      <c r="D285" s="1"/>
      <c r="E285" s="1"/>
      <c r="F285" s="1"/>
    </row>
    <row r="286" spans="1:6" x14ac:dyDescent="0.3">
      <c r="A286" s="1"/>
      <c r="B286" s="1"/>
      <c r="C286" s="1"/>
      <c r="D286" s="1"/>
      <c r="E286" s="1"/>
      <c r="F286" s="1"/>
    </row>
    <row r="287" spans="1:6" x14ac:dyDescent="0.3">
      <c r="A287" s="1"/>
      <c r="B287" s="1"/>
      <c r="C287" s="1"/>
      <c r="D287" s="1"/>
      <c r="E287" s="1"/>
      <c r="F287" s="1"/>
    </row>
    <row r="288" spans="1:6" x14ac:dyDescent="0.3">
      <c r="A288" s="1"/>
      <c r="B288" s="1"/>
      <c r="C288" s="1"/>
      <c r="D288" s="1"/>
      <c r="E288" s="1"/>
      <c r="F288" s="1"/>
    </row>
    <row r="289" spans="1:6" x14ac:dyDescent="0.3">
      <c r="A289" s="1"/>
      <c r="B289" s="1"/>
      <c r="C289" s="1"/>
      <c r="D289" s="1"/>
      <c r="E289" s="1"/>
      <c r="F289" s="1"/>
    </row>
    <row r="290" spans="1:6" x14ac:dyDescent="0.3">
      <c r="A290" s="1"/>
      <c r="B290" s="1"/>
      <c r="C290" s="1"/>
      <c r="D290" s="1"/>
      <c r="E290" s="1"/>
      <c r="F290" s="1"/>
    </row>
    <row r="291" spans="1:6" x14ac:dyDescent="0.3">
      <c r="A291" s="1"/>
      <c r="B291" s="1"/>
      <c r="C291" s="1"/>
      <c r="D291" s="1"/>
      <c r="E291" s="1"/>
      <c r="F291" s="1"/>
    </row>
    <row r="292" spans="1:6" x14ac:dyDescent="0.3">
      <c r="A292" s="1"/>
      <c r="B292" s="1"/>
      <c r="C292" s="1"/>
      <c r="D292" s="1"/>
      <c r="E292" s="1"/>
      <c r="F292" s="1"/>
    </row>
    <row r="293" spans="1:6" x14ac:dyDescent="0.3">
      <c r="A293" s="1"/>
      <c r="B293" s="1"/>
      <c r="C293" s="1"/>
      <c r="D293" s="1"/>
      <c r="E293" s="1"/>
      <c r="F293" s="1"/>
    </row>
    <row r="294" spans="1:6" x14ac:dyDescent="0.3">
      <c r="A294" s="1"/>
      <c r="B294" s="1"/>
      <c r="C294" s="1"/>
      <c r="D294" s="1"/>
      <c r="E294" s="1"/>
      <c r="F294" s="1"/>
    </row>
    <row r="295" spans="1:6" x14ac:dyDescent="0.3">
      <c r="A295" s="1"/>
      <c r="B295" s="1"/>
      <c r="C295" s="1"/>
      <c r="D295" s="1"/>
      <c r="E295" s="1"/>
      <c r="F295" s="1"/>
    </row>
    <row r="296" spans="1:6" x14ac:dyDescent="0.3">
      <c r="A296" s="1"/>
      <c r="B296" s="1"/>
      <c r="C296" s="1"/>
      <c r="D296" s="1"/>
      <c r="E296" s="1"/>
      <c r="F296" s="1"/>
    </row>
    <row r="297" spans="1:6" x14ac:dyDescent="0.3">
      <c r="A297" s="1"/>
      <c r="B297" s="1"/>
      <c r="C297" s="1"/>
      <c r="D297" s="1"/>
      <c r="E297" s="1"/>
      <c r="F297" s="1"/>
    </row>
    <row r="298" spans="1:6" x14ac:dyDescent="0.3">
      <c r="A298" s="1"/>
      <c r="B298" s="1"/>
      <c r="C298" s="1"/>
      <c r="D298" s="1"/>
      <c r="E298" s="1"/>
      <c r="F298" s="1"/>
    </row>
    <row r="299" spans="1:6" x14ac:dyDescent="0.3">
      <c r="A299" s="1"/>
      <c r="B299" s="1"/>
      <c r="C299" s="1"/>
      <c r="D299" s="1"/>
      <c r="E299" s="1"/>
      <c r="F299" s="1"/>
    </row>
    <row r="300" spans="1:6" x14ac:dyDescent="0.3">
      <c r="A300" s="1"/>
      <c r="B300" s="1"/>
      <c r="C300" s="1"/>
      <c r="D300" s="1"/>
      <c r="E300" s="1"/>
      <c r="F300" s="1"/>
    </row>
    <row r="301" spans="1:6" x14ac:dyDescent="0.3">
      <c r="A301" s="1"/>
      <c r="B301" s="1"/>
      <c r="C301" s="1"/>
      <c r="D301" s="1"/>
      <c r="E301" s="1"/>
      <c r="F301" s="1"/>
    </row>
    <row r="302" spans="1:6" x14ac:dyDescent="0.3">
      <c r="A302" s="1"/>
      <c r="B302" s="1"/>
      <c r="C302" s="1"/>
      <c r="D302" s="1"/>
      <c r="E302" s="1"/>
      <c r="F302" s="1"/>
    </row>
    <row r="303" spans="1:6" x14ac:dyDescent="0.3">
      <c r="A303" s="1"/>
      <c r="B303" s="1"/>
      <c r="C303" s="1"/>
      <c r="D303" s="1"/>
      <c r="E303" s="1"/>
      <c r="F303" s="1"/>
    </row>
    <row r="304" spans="1:6" x14ac:dyDescent="0.3">
      <c r="A304" s="1"/>
      <c r="B304" s="1"/>
      <c r="C304" s="1"/>
      <c r="D304" s="1"/>
      <c r="E304" s="1"/>
      <c r="F304" s="1"/>
    </row>
    <row r="305" spans="1:6" x14ac:dyDescent="0.3">
      <c r="A305" s="1"/>
      <c r="B305" s="1"/>
      <c r="C305" s="1"/>
      <c r="D305" s="1"/>
      <c r="E305" s="1"/>
      <c r="F305" s="1"/>
    </row>
    <row r="306" spans="1:6" x14ac:dyDescent="0.3">
      <c r="A306" s="1"/>
      <c r="B306" s="1"/>
      <c r="C306" s="1"/>
      <c r="D306" s="1"/>
      <c r="E306" s="1"/>
      <c r="F306" s="1"/>
    </row>
    <row r="307" spans="1:6" x14ac:dyDescent="0.3">
      <c r="A307" s="1"/>
      <c r="B307" s="1"/>
      <c r="C307" s="1"/>
      <c r="D307" s="1"/>
      <c r="E307" s="1"/>
      <c r="F307" s="1"/>
    </row>
    <row r="308" spans="1:6" x14ac:dyDescent="0.3">
      <c r="A308" s="1"/>
      <c r="B308" s="1"/>
      <c r="C308" s="1"/>
      <c r="D308" s="1"/>
      <c r="E308" s="1"/>
      <c r="F308" s="1"/>
    </row>
    <row r="309" spans="1:6" x14ac:dyDescent="0.3">
      <c r="A309" s="1"/>
      <c r="B309" s="1"/>
      <c r="C309" s="1"/>
      <c r="D309" s="1"/>
      <c r="E309" s="1"/>
      <c r="F309" s="1"/>
    </row>
    <row r="310" spans="1:6" x14ac:dyDescent="0.3">
      <c r="A310" s="1"/>
      <c r="B310" s="1"/>
      <c r="C310" s="1"/>
      <c r="D310" s="1"/>
      <c r="E310" s="1"/>
      <c r="F310" s="1"/>
    </row>
    <row r="311" spans="1:6" x14ac:dyDescent="0.3">
      <c r="A311" s="1"/>
      <c r="B311" s="1"/>
      <c r="C311" s="1"/>
      <c r="D311" s="1"/>
      <c r="E311" s="1"/>
      <c r="F311" s="1"/>
    </row>
    <row r="312" spans="1:6" x14ac:dyDescent="0.3">
      <c r="A312" s="1"/>
      <c r="B312" s="1"/>
      <c r="C312" s="1"/>
      <c r="D312" s="1"/>
      <c r="E312" s="1"/>
      <c r="F312" s="1"/>
    </row>
    <row r="313" spans="1:6" x14ac:dyDescent="0.3">
      <c r="A313" s="1"/>
      <c r="B313" s="1"/>
      <c r="C313" s="1"/>
      <c r="D313" s="1"/>
      <c r="E313" s="1"/>
      <c r="F313" s="1"/>
    </row>
    <row r="314" spans="1:6" x14ac:dyDescent="0.3">
      <c r="A314" s="1"/>
      <c r="B314" s="1"/>
      <c r="C314" s="1"/>
      <c r="D314" s="1"/>
      <c r="E314" s="1"/>
      <c r="F314" s="1"/>
    </row>
    <row r="315" spans="1:6" x14ac:dyDescent="0.3">
      <c r="A315" s="1"/>
      <c r="B315" s="1"/>
      <c r="C315" s="1"/>
      <c r="D315" s="1"/>
      <c r="E315" s="1"/>
      <c r="F315" s="1"/>
    </row>
    <row r="316" spans="1:6" x14ac:dyDescent="0.3">
      <c r="A316" s="1"/>
      <c r="B316" s="1"/>
      <c r="C316" s="1"/>
      <c r="D316" s="1"/>
      <c r="E316" s="1"/>
      <c r="F316" s="1"/>
    </row>
    <row r="317" spans="1:6" x14ac:dyDescent="0.3">
      <c r="A317" s="1"/>
      <c r="B317" s="1"/>
      <c r="C317" s="1"/>
      <c r="D317" s="1"/>
      <c r="E317" s="1"/>
      <c r="F317" s="1"/>
    </row>
    <row r="318" spans="1:6" x14ac:dyDescent="0.3">
      <c r="A318" s="1"/>
      <c r="B318" s="1"/>
      <c r="C318" s="1"/>
      <c r="D318" s="1"/>
      <c r="E318" s="1"/>
      <c r="F318" s="1"/>
    </row>
    <row r="319" spans="1:6" x14ac:dyDescent="0.3">
      <c r="A319" s="1"/>
      <c r="B319" s="1"/>
      <c r="C319" s="1"/>
      <c r="D319" s="1"/>
      <c r="E319" s="1"/>
      <c r="F319" s="1"/>
    </row>
    <row r="320" spans="1:6" x14ac:dyDescent="0.3">
      <c r="A320" s="1"/>
      <c r="B320" s="1"/>
      <c r="C320" s="1"/>
      <c r="D320" s="1"/>
      <c r="E320" s="1"/>
      <c r="F320" s="1"/>
    </row>
    <row r="321" spans="1:6" x14ac:dyDescent="0.3">
      <c r="A321" s="1"/>
      <c r="B321" s="1"/>
      <c r="C321" s="1"/>
      <c r="D321" s="1"/>
      <c r="E321" s="1"/>
      <c r="F321" s="1"/>
    </row>
    <row r="322" spans="1:6" x14ac:dyDescent="0.3">
      <c r="A322" s="1"/>
      <c r="B322" s="1"/>
      <c r="C322" s="1"/>
      <c r="D322" s="1"/>
      <c r="E322" s="1"/>
      <c r="F322" s="1"/>
    </row>
    <row r="323" spans="1:6" x14ac:dyDescent="0.3">
      <c r="A323" s="1"/>
      <c r="B323" s="1"/>
      <c r="C323" s="1"/>
      <c r="D323" s="1"/>
      <c r="E323" s="1"/>
      <c r="F323" s="1"/>
    </row>
    <row r="324" spans="1:6" x14ac:dyDescent="0.3">
      <c r="A324" s="1"/>
      <c r="B324" s="1"/>
      <c r="C324" s="1"/>
      <c r="D324" s="1"/>
      <c r="E324" s="1"/>
      <c r="F324" s="1"/>
    </row>
    <row r="325" spans="1:6" x14ac:dyDescent="0.3">
      <c r="A325" s="1"/>
      <c r="B325" s="1"/>
      <c r="C325" s="1"/>
      <c r="D325" s="1"/>
      <c r="E325" s="1"/>
      <c r="F325" s="1"/>
    </row>
    <row r="326" spans="1:6" x14ac:dyDescent="0.3">
      <c r="A326" s="1"/>
      <c r="B326" s="1"/>
      <c r="C326" s="1"/>
      <c r="D326" s="1"/>
      <c r="E326" s="1"/>
      <c r="F326" s="1"/>
    </row>
    <row r="327" spans="1:6" x14ac:dyDescent="0.3">
      <c r="A327" s="1"/>
      <c r="B327" s="1"/>
      <c r="C327" s="1"/>
      <c r="D327" s="1"/>
      <c r="E327" s="1"/>
      <c r="F327" s="1"/>
    </row>
    <row r="328" spans="1:6" x14ac:dyDescent="0.3">
      <c r="A328" s="1"/>
      <c r="B328" s="1"/>
      <c r="C328" s="1"/>
      <c r="D328" s="1"/>
      <c r="E328" s="1"/>
      <c r="F328" s="1"/>
    </row>
    <row r="329" spans="1:6" x14ac:dyDescent="0.3">
      <c r="A329" s="1"/>
      <c r="B329" s="1"/>
      <c r="C329" s="1"/>
      <c r="D329" s="1"/>
      <c r="E329" s="1"/>
      <c r="F329" s="1"/>
    </row>
    <row r="330" spans="1:6" x14ac:dyDescent="0.3">
      <c r="A330" s="1"/>
      <c r="B330" s="1"/>
      <c r="C330" s="1"/>
      <c r="D330" s="1"/>
      <c r="E330" s="1"/>
      <c r="F330" s="1"/>
    </row>
    <row r="331" spans="1:6" x14ac:dyDescent="0.3">
      <c r="A331" s="1"/>
      <c r="B331" s="1"/>
      <c r="C331" s="1"/>
      <c r="D331" s="1"/>
      <c r="E331" s="1"/>
      <c r="F331" s="1"/>
    </row>
    <row r="332" spans="1:6" x14ac:dyDescent="0.3">
      <c r="A332" s="1"/>
      <c r="B332" s="1"/>
      <c r="C332" s="1"/>
      <c r="D332" s="1"/>
      <c r="E332" s="1"/>
      <c r="F332" s="1"/>
    </row>
    <row r="333" spans="1:6" x14ac:dyDescent="0.3">
      <c r="A333" s="1"/>
      <c r="B333" s="1"/>
      <c r="C333" s="1"/>
      <c r="D333" s="1"/>
      <c r="E333" s="1"/>
      <c r="F333" s="1"/>
    </row>
    <row r="334" spans="1:6" x14ac:dyDescent="0.3">
      <c r="A334" s="1"/>
      <c r="B334" s="1"/>
      <c r="C334" s="1"/>
      <c r="D334" s="1"/>
      <c r="E334" s="1"/>
      <c r="F334" s="1"/>
    </row>
    <row r="335" spans="1:6" x14ac:dyDescent="0.3">
      <c r="A335" s="1"/>
      <c r="B335" s="1"/>
      <c r="C335" s="1"/>
      <c r="D335" s="1"/>
      <c r="E335" s="1"/>
      <c r="F335" s="1"/>
    </row>
    <row r="336" spans="1:6" x14ac:dyDescent="0.3">
      <c r="A336" s="1"/>
      <c r="B336" s="1"/>
      <c r="C336" s="1"/>
      <c r="D336" s="1"/>
      <c r="E336" s="1"/>
      <c r="F336" s="1"/>
    </row>
    <row r="337" spans="1:6" x14ac:dyDescent="0.3">
      <c r="A337" s="1"/>
      <c r="B337" s="1"/>
      <c r="C337" s="1"/>
      <c r="D337" s="1"/>
      <c r="E337" s="1"/>
      <c r="F337" s="1"/>
    </row>
    <row r="338" spans="1:6" x14ac:dyDescent="0.3">
      <c r="A338" s="1"/>
      <c r="B338" s="1"/>
      <c r="C338" s="1"/>
      <c r="D338" s="1"/>
      <c r="E338" s="1"/>
      <c r="F338" s="1"/>
    </row>
    <row r="339" spans="1:6" x14ac:dyDescent="0.3">
      <c r="A339" s="1"/>
      <c r="B339" s="1"/>
      <c r="C339" s="1"/>
      <c r="D339" s="1"/>
      <c r="E339" s="1"/>
      <c r="F339" s="1"/>
    </row>
    <row r="340" spans="1:6" x14ac:dyDescent="0.3">
      <c r="A340" s="1"/>
      <c r="B340" s="1"/>
      <c r="C340" s="1"/>
      <c r="D340" s="1"/>
      <c r="E340" s="1"/>
      <c r="F340" s="1"/>
    </row>
    <row r="341" spans="1:6" x14ac:dyDescent="0.3">
      <c r="A341" s="1"/>
      <c r="B341" s="1"/>
      <c r="C341" s="1"/>
      <c r="D341" s="1"/>
      <c r="E341" s="1"/>
      <c r="F341" s="1"/>
    </row>
    <row r="342" spans="1:6" x14ac:dyDescent="0.3">
      <c r="A342" s="1"/>
      <c r="B342" s="1"/>
      <c r="C342" s="1"/>
      <c r="D342" s="1"/>
      <c r="E342" s="1"/>
      <c r="F342" s="1"/>
    </row>
    <row r="343" spans="1:6" x14ac:dyDescent="0.3">
      <c r="A343" s="1"/>
      <c r="B343" s="1"/>
      <c r="C343" s="1"/>
      <c r="D343" s="1"/>
      <c r="E343" s="1"/>
      <c r="F343" s="1"/>
    </row>
    <row r="344" spans="1:6" x14ac:dyDescent="0.3">
      <c r="A344" s="1"/>
      <c r="B344" s="1"/>
      <c r="C344" s="1"/>
      <c r="D344" s="1"/>
      <c r="E344" s="1"/>
      <c r="F344" s="1"/>
    </row>
    <row r="345" spans="1:6" x14ac:dyDescent="0.3">
      <c r="A345" s="1"/>
      <c r="B345" s="1"/>
      <c r="C345" s="1"/>
      <c r="D345" s="1"/>
      <c r="E345" s="1"/>
      <c r="F345" s="1"/>
    </row>
    <row r="346" spans="1:6" x14ac:dyDescent="0.3">
      <c r="A346" s="1"/>
      <c r="B346" s="1"/>
      <c r="C346" s="1"/>
      <c r="D346" s="1"/>
      <c r="E346" s="1"/>
      <c r="F346" s="1"/>
    </row>
    <row r="347" spans="1:6" x14ac:dyDescent="0.3">
      <c r="A347" s="1"/>
      <c r="B347" s="1"/>
      <c r="C347" s="1"/>
      <c r="D347" s="1"/>
      <c r="E347" s="1"/>
      <c r="F347" s="1"/>
    </row>
    <row r="348" spans="1:6" x14ac:dyDescent="0.3">
      <c r="A348" s="1"/>
      <c r="B348" s="1"/>
      <c r="C348" s="1"/>
      <c r="D348" s="1"/>
      <c r="E348" s="1"/>
      <c r="F348" s="1"/>
    </row>
    <row r="349" spans="1:6" x14ac:dyDescent="0.3">
      <c r="A349" s="1"/>
      <c r="B349" s="1"/>
      <c r="C349" s="1"/>
      <c r="D349" s="1"/>
      <c r="E349" s="1"/>
      <c r="F349" s="1"/>
    </row>
    <row r="350" spans="1:6" x14ac:dyDescent="0.3">
      <c r="A350" s="1"/>
      <c r="B350" s="1"/>
      <c r="C350" s="1"/>
      <c r="D350" s="1"/>
      <c r="E350" s="1"/>
      <c r="F350" s="1"/>
    </row>
    <row r="351" spans="1:6" x14ac:dyDescent="0.3">
      <c r="A351" s="1"/>
      <c r="B351" s="1"/>
      <c r="C351" s="1"/>
      <c r="D351" s="1"/>
      <c r="E351" s="1"/>
      <c r="F351" s="1"/>
    </row>
    <row r="352" spans="1:6" x14ac:dyDescent="0.3">
      <c r="A352" s="1"/>
      <c r="B352" s="1"/>
      <c r="C352" s="1"/>
      <c r="D352" s="1"/>
      <c r="E352" s="1"/>
      <c r="F352" s="1"/>
    </row>
    <row r="353" spans="1:6" x14ac:dyDescent="0.3">
      <c r="A353" s="1"/>
      <c r="B353" s="1"/>
      <c r="C353" s="1"/>
      <c r="D353" s="1"/>
      <c r="E353" s="1"/>
      <c r="F353" s="1"/>
    </row>
    <row r="354" spans="1:6" x14ac:dyDescent="0.3">
      <c r="A354" s="1"/>
      <c r="B354" s="1"/>
      <c r="C354" s="1"/>
      <c r="D354" s="1"/>
      <c r="E354" s="1"/>
      <c r="F354" s="1"/>
    </row>
    <row r="355" spans="1:6" x14ac:dyDescent="0.3">
      <c r="A355" s="1"/>
      <c r="B355" s="1"/>
      <c r="C355" s="1"/>
      <c r="D355" s="1"/>
      <c r="E355" s="1"/>
      <c r="F355" s="1"/>
    </row>
    <row r="356" spans="1:6" x14ac:dyDescent="0.3">
      <c r="A356" s="1"/>
      <c r="B356" s="1"/>
      <c r="C356" s="1"/>
      <c r="D356" s="1"/>
      <c r="E356" s="1"/>
      <c r="F356" s="1"/>
    </row>
    <row r="357" spans="1:6" x14ac:dyDescent="0.3">
      <c r="A357" s="1"/>
      <c r="B357" s="1"/>
      <c r="C357" s="1"/>
      <c r="D357" s="1"/>
      <c r="E357" s="1"/>
      <c r="F357" s="1"/>
    </row>
    <row r="358" spans="1:6" x14ac:dyDescent="0.3">
      <c r="A358" s="1"/>
      <c r="B358" s="1"/>
      <c r="C358" s="1"/>
      <c r="D358" s="1"/>
      <c r="E358" s="1"/>
      <c r="F358" s="1"/>
    </row>
    <row r="359" spans="1:6" x14ac:dyDescent="0.3">
      <c r="A359" s="1"/>
      <c r="B359" s="1"/>
      <c r="C359" s="1"/>
      <c r="D359" s="1"/>
      <c r="E359" s="1"/>
      <c r="F359" s="1"/>
    </row>
    <row r="360" spans="1:6" x14ac:dyDescent="0.3">
      <c r="A360" s="1"/>
      <c r="B360" s="1"/>
      <c r="C360" s="1"/>
      <c r="D360" s="1"/>
      <c r="E360" s="1"/>
      <c r="F360" s="1"/>
    </row>
    <row r="361" spans="1:6" x14ac:dyDescent="0.3">
      <c r="A361" s="1"/>
      <c r="B361" s="1"/>
      <c r="C361" s="1"/>
      <c r="D361" s="1"/>
      <c r="E361" s="1"/>
      <c r="F361" s="1"/>
    </row>
    <row r="362" spans="1:6" x14ac:dyDescent="0.3">
      <c r="A362" s="1"/>
      <c r="B362" s="1"/>
      <c r="C362" s="1"/>
      <c r="D362" s="1"/>
      <c r="E362" s="1"/>
      <c r="F362" s="1"/>
    </row>
    <row r="363" spans="1:6" x14ac:dyDescent="0.3">
      <c r="A363" s="1"/>
      <c r="B363" s="1"/>
      <c r="C363" s="1"/>
      <c r="D363" s="1"/>
      <c r="E363" s="1"/>
      <c r="F363" s="1"/>
    </row>
    <row r="364" spans="1:6" x14ac:dyDescent="0.3">
      <c r="A364" s="1"/>
      <c r="B364" s="1"/>
      <c r="C364" s="1"/>
      <c r="D364" s="1"/>
      <c r="E364" s="1"/>
      <c r="F364" s="1"/>
    </row>
    <row r="365" spans="1:6" x14ac:dyDescent="0.3">
      <c r="A365" s="1"/>
      <c r="B365" s="1"/>
      <c r="C365" s="1"/>
      <c r="D365" s="1"/>
      <c r="E365" s="1"/>
      <c r="F365" s="1"/>
    </row>
    <row r="366" spans="1:6" x14ac:dyDescent="0.3">
      <c r="A366" s="1"/>
      <c r="B366" s="1"/>
      <c r="C366" s="1"/>
      <c r="D366" s="1"/>
      <c r="E366" s="1"/>
      <c r="F366" s="1"/>
    </row>
    <row r="367" spans="1:6" x14ac:dyDescent="0.3">
      <c r="A367" s="1"/>
      <c r="B367" s="1"/>
      <c r="C367" s="1"/>
      <c r="D367" s="1"/>
      <c r="E367" s="1"/>
      <c r="F367" s="1"/>
    </row>
    <row r="368" spans="1:6" x14ac:dyDescent="0.3">
      <c r="A368" s="1"/>
      <c r="B368" s="1"/>
      <c r="C368" s="1"/>
      <c r="D368" s="1"/>
      <c r="E368" s="1"/>
      <c r="F368" s="1"/>
    </row>
    <row r="369" spans="1:6" x14ac:dyDescent="0.3">
      <c r="A369" s="1"/>
      <c r="B369" s="1"/>
      <c r="C369" s="1"/>
      <c r="D369" s="1"/>
      <c r="E369" s="1"/>
      <c r="F369" s="1"/>
    </row>
    <row r="370" spans="1:6" x14ac:dyDescent="0.3">
      <c r="A370" s="1"/>
      <c r="B370" s="1"/>
      <c r="C370" s="1"/>
      <c r="D370" s="1"/>
      <c r="E370" s="1"/>
      <c r="F370" s="1"/>
    </row>
    <row r="371" spans="1:6" x14ac:dyDescent="0.3">
      <c r="A371" s="1"/>
      <c r="B371" s="1"/>
      <c r="C371" s="1"/>
      <c r="D371" s="1"/>
      <c r="E371" s="1"/>
      <c r="F371" s="1"/>
    </row>
    <row r="372" spans="1:6" x14ac:dyDescent="0.3">
      <c r="A372" s="1"/>
      <c r="B372" s="1"/>
      <c r="C372" s="1"/>
      <c r="D372" s="1"/>
      <c r="E372" s="1"/>
      <c r="F372" s="1"/>
    </row>
    <row r="373" spans="1:6" x14ac:dyDescent="0.3">
      <c r="A373" s="1"/>
      <c r="B373" s="1"/>
      <c r="C373" s="1"/>
      <c r="D373" s="1"/>
      <c r="E373" s="1"/>
      <c r="F373" s="1"/>
    </row>
    <row r="374" spans="1:6" x14ac:dyDescent="0.3">
      <c r="A374" s="1"/>
      <c r="B374" s="1"/>
      <c r="C374" s="1"/>
      <c r="D374" s="1"/>
      <c r="E374" s="1"/>
      <c r="F374" s="1"/>
    </row>
    <row r="375" spans="1:6" x14ac:dyDescent="0.3">
      <c r="A375" s="1"/>
      <c r="B375" s="1"/>
      <c r="C375" s="1"/>
      <c r="D375" s="1"/>
      <c r="E375" s="1"/>
      <c r="F375" s="1"/>
    </row>
    <row r="376" spans="1:6" x14ac:dyDescent="0.3">
      <c r="A376" s="1"/>
      <c r="B376" s="1"/>
      <c r="C376" s="1"/>
      <c r="D376" s="1"/>
      <c r="E376" s="1"/>
      <c r="F376" s="1"/>
    </row>
    <row r="377" spans="1:6" x14ac:dyDescent="0.3">
      <c r="A377" s="1"/>
      <c r="B377" s="1"/>
      <c r="C377" s="1"/>
      <c r="D377" s="1"/>
      <c r="E377" s="1"/>
      <c r="F377" s="1"/>
    </row>
    <row r="378" spans="1:6" x14ac:dyDescent="0.3">
      <c r="A378" s="1"/>
      <c r="B378" s="1"/>
      <c r="C378" s="1"/>
      <c r="D378" s="1"/>
      <c r="E378" s="1"/>
      <c r="F378" s="1"/>
    </row>
    <row r="379" spans="1:6" x14ac:dyDescent="0.3">
      <c r="A379" s="1"/>
      <c r="B379" s="1"/>
      <c r="C379" s="1"/>
      <c r="D379" s="1"/>
      <c r="E379" s="1"/>
      <c r="F379" s="1"/>
    </row>
    <row r="380" spans="1:6" x14ac:dyDescent="0.3">
      <c r="A380" s="1"/>
      <c r="B380" s="1"/>
      <c r="C380" s="1"/>
      <c r="D380" s="1"/>
      <c r="E380" s="1"/>
      <c r="F380" s="1"/>
    </row>
    <row r="381" spans="1:6" x14ac:dyDescent="0.3">
      <c r="A381" s="1"/>
      <c r="B381" s="1"/>
      <c r="C381" s="1"/>
      <c r="D381" s="1"/>
      <c r="E381" s="1"/>
      <c r="F381" s="1"/>
    </row>
    <row r="382" spans="1:6" x14ac:dyDescent="0.3">
      <c r="A382" s="1"/>
      <c r="B382" s="1"/>
      <c r="C382" s="1"/>
      <c r="D382" s="1"/>
      <c r="E382" s="1"/>
      <c r="F382" s="1"/>
    </row>
    <row r="383" spans="1:6" x14ac:dyDescent="0.3">
      <c r="A383" s="1"/>
      <c r="B383" s="1"/>
      <c r="C383" s="1"/>
      <c r="D383" s="1"/>
      <c r="E383" s="1"/>
      <c r="F383" s="1"/>
    </row>
    <row r="384" spans="1:6" x14ac:dyDescent="0.3">
      <c r="A384" s="1"/>
      <c r="B384" s="1"/>
      <c r="C384" s="1"/>
      <c r="D384" s="1"/>
      <c r="E384" s="1"/>
      <c r="F384" s="1"/>
    </row>
    <row r="385" spans="1:6" x14ac:dyDescent="0.3">
      <c r="A385" s="1"/>
      <c r="B385" s="1"/>
      <c r="C385" s="1"/>
      <c r="D385" s="1"/>
      <c r="E385" s="1"/>
      <c r="F385" s="1"/>
    </row>
    <row r="386" spans="1:6" x14ac:dyDescent="0.3">
      <c r="A386" s="1"/>
      <c r="B386" s="1"/>
      <c r="C386" s="1"/>
      <c r="D386" s="1"/>
      <c r="E386" s="1"/>
      <c r="F386" s="1"/>
    </row>
    <row r="387" spans="1:6" x14ac:dyDescent="0.3">
      <c r="A387" s="1"/>
      <c r="B387" s="1"/>
      <c r="C387" s="1"/>
      <c r="D387" s="1"/>
      <c r="E387" s="1"/>
      <c r="F387" s="1"/>
    </row>
    <row r="388" spans="1:6" x14ac:dyDescent="0.3">
      <c r="A388" s="1"/>
      <c r="B388" s="1"/>
      <c r="C388" s="1"/>
      <c r="D388" s="1"/>
      <c r="E388" s="1"/>
      <c r="F388" s="1"/>
    </row>
    <row r="389" spans="1:6" x14ac:dyDescent="0.3">
      <c r="A389" s="1"/>
      <c r="B389" s="1"/>
      <c r="C389" s="1"/>
      <c r="D389" s="1"/>
      <c r="E389" s="1"/>
      <c r="F389" s="1"/>
    </row>
    <row r="390" spans="1:6" x14ac:dyDescent="0.3">
      <c r="A390" s="1"/>
      <c r="B390" s="1"/>
      <c r="C390" s="1"/>
      <c r="D390" s="1"/>
      <c r="E390" s="1"/>
      <c r="F390" s="1"/>
    </row>
    <row r="391" spans="1:6" x14ac:dyDescent="0.3">
      <c r="A391" s="1"/>
      <c r="B391" s="1"/>
      <c r="C391" s="1"/>
      <c r="D391" s="1"/>
      <c r="E391" s="1"/>
      <c r="F391" s="1"/>
    </row>
    <row r="392" spans="1:6" x14ac:dyDescent="0.3">
      <c r="A392" s="1"/>
      <c r="B392" s="1"/>
      <c r="C392" s="1"/>
      <c r="D392" s="1"/>
      <c r="E392" s="1"/>
      <c r="F392" s="1"/>
    </row>
    <row r="393" spans="1:6" x14ac:dyDescent="0.3">
      <c r="A393" s="1"/>
      <c r="B393" s="1"/>
      <c r="C393" s="1"/>
      <c r="D393" s="1"/>
      <c r="E393" s="1"/>
      <c r="F393" s="1"/>
    </row>
    <row r="394" spans="1:6" x14ac:dyDescent="0.3">
      <c r="A394" s="1"/>
      <c r="B394" s="1"/>
      <c r="C394" s="1"/>
      <c r="D394" s="1"/>
      <c r="E394" s="1"/>
      <c r="F394" s="1"/>
    </row>
    <row r="395" spans="1:6" x14ac:dyDescent="0.3">
      <c r="A395" s="1"/>
      <c r="B395" s="1"/>
      <c r="C395" s="1"/>
      <c r="D395" s="1"/>
      <c r="E395" s="1"/>
      <c r="F395" s="1"/>
    </row>
    <row r="396" spans="1:6" x14ac:dyDescent="0.3">
      <c r="A396" s="1"/>
      <c r="B396" s="1"/>
      <c r="C396" s="1"/>
      <c r="D396" s="1"/>
      <c r="E396" s="1"/>
      <c r="F396" s="1"/>
    </row>
    <row r="397" spans="1:6" x14ac:dyDescent="0.3">
      <c r="A397" s="1"/>
      <c r="B397" s="1"/>
      <c r="C397" s="1"/>
      <c r="D397" s="1"/>
      <c r="E397" s="1"/>
      <c r="F397" s="1"/>
    </row>
    <row r="398" spans="1:6" x14ac:dyDescent="0.3">
      <c r="A398" s="1"/>
      <c r="B398" s="1"/>
      <c r="C398" s="1"/>
      <c r="D398" s="1"/>
      <c r="E398" s="1"/>
      <c r="F398" s="1"/>
    </row>
    <row r="399" spans="1:6" x14ac:dyDescent="0.3">
      <c r="A399" s="1"/>
      <c r="B399" s="1"/>
      <c r="C399" s="1"/>
      <c r="D399" s="1"/>
      <c r="E399" s="1"/>
      <c r="F399" s="1"/>
    </row>
    <row r="400" spans="1:6" x14ac:dyDescent="0.3">
      <c r="A400" s="1"/>
      <c r="B400" s="1"/>
      <c r="C400" s="1"/>
      <c r="D400" s="1"/>
      <c r="E400" s="1"/>
      <c r="F400" s="1"/>
    </row>
    <row r="401" spans="1:6" x14ac:dyDescent="0.3">
      <c r="A401" s="1"/>
      <c r="B401" s="1"/>
      <c r="C401" s="1"/>
      <c r="D401" s="1"/>
      <c r="E401" s="1"/>
      <c r="F401" s="1"/>
    </row>
    <row r="402" spans="1:6" x14ac:dyDescent="0.3">
      <c r="A402" s="1"/>
      <c r="B402" s="1"/>
      <c r="C402" s="1"/>
      <c r="D402" s="1"/>
      <c r="E402" s="1"/>
      <c r="F402" s="1"/>
    </row>
    <row r="403" spans="1:6" x14ac:dyDescent="0.3">
      <c r="A403" s="1"/>
      <c r="B403" s="1"/>
      <c r="C403" s="1"/>
      <c r="D403" s="1"/>
      <c r="E403" s="1"/>
      <c r="F403" s="1"/>
    </row>
    <row r="404" spans="1:6" x14ac:dyDescent="0.3">
      <c r="A404" s="1"/>
      <c r="B404" s="1"/>
      <c r="C404" s="1"/>
      <c r="D404" s="1"/>
      <c r="E404" s="1"/>
      <c r="F404" s="1"/>
    </row>
    <row r="405" spans="1:6" x14ac:dyDescent="0.3">
      <c r="A405" s="1"/>
      <c r="B405" s="1"/>
      <c r="C405" s="1"/>
      <c r="D405" s="1"/>
      <c r="E405" s="1"/>
      <c r="F405" s="1"/>
    </row>
    <row r="406" spans="1:6" x14ac:dyDescent="0.3">
      <c r="A406" s="1"/>
      <c r="B406" s="1"/>
      <c r="C406" s="1"/>
      <c r="D406" s="1"/>
      <c r="E406" s="1"/>
      <c r="F406" s="1"/>
    </row>
    <row r="407" spans="1:6" x14ac:dyDescent="0.3">
      <c r="A407" s="1"/>
      <c r="B407" s="1"/>
      <c r="C407" s="1"/>
      <c r="D407" s="1"/>
      <c r="E407" s="1"/>
      <c r="F407" s="1"/>
    </row>
    <row r="408" spans="1:6" x14ac:dyDescent="0.3">
      <c r="A408" s="1"/>
      <c r="B408" s="1"/>
      <c r="C408" s="1"/>
      <c r="D408" s="1"/>
      <c r="E408" s="1"/>
      <c r="F408" s="1"/>
    </row>
    <row r="409" spans="1:6" x14ac:dyDescent="0.3">
      <c r="A409" s="1"/>
      <c r="B409" s="1"/>
      <c r="C409" s="1"/>
      <c r="D409" s="1"/>
      <c r="E409" s="1"/>
      <c r="F409" s="1"/>
    </row>
    <row r="410" spans="1:6" x14ac:dyDescent="0.3">
      <c r="A410" s="1"/>
      <c r="B410" s="1"/>
      <c r="C410" s="1"/>
      <c r="D410" s="1"/>
      <c r="E410" s="1"/>
      <c r="F410" s="1"/>
    </row>
    <row r="411" spans="1:6" x14ac:dyDescent="0.3">
      <c r="A411" s="1"/>
      <c r="B411" s="1"/>
      <c r="C411" s="1"/>
      <c r="D411" s="1"/>
      <c r="E411" s="1"/>
      <c r="F411" s="1"/>
    </row>
    <row r="412" spans="1:6" x14ac:dyDescent="0.3">
      <c r="A412" s="1"/>
      <c r="B412" s="1"/>
      <c r="C412" s="1"/>
      <c r="D412" s="1"/>
      <c r="E412" s="1"/>
      <c r="F412" s="1"/>
    </row>
    <row r="413" spans="1:6" x14ac:dyDescent="0.3">
      <c r="A413" s="1"/>
      <c r="B413" s="1"/>
      <c r="C413" s="1"/>
      <c r="D413" s="1"/>
      <c r="E413" s="1"/>
      <c r="F413" s="1"/>
    </row>
    <row r="414" spans="1:6" x14ac:dyDescent="0.3">
      <c r="A414" s="1"/>
      <c r="B414" s="1"/>
      <c r="C414" s="1"/>
      <c r="D414" s="1"/>
      <c r="E414" s="1"/>
      <c r="F414" s="1"/>
    </row>
    <row r="415" spans="1:6" x14ac:dyDescent="0.3">
      <c r="A415" s="1"/>
      <c r="B415" s="1"/>
      <c r="C415" s="1"/>
      <c r="D415" s="1"/>
      <c r="E415" s="1"/>
      <c r="F415" s="1"/>
    </row>
    <row r="416" spans="1:6" x14ac:dyDescent="0.3">
      <c r="A416" s="1"/>
      <c r="B416" s="1"/>
      <c r="C416" s="1"/>
      <c r="D416" s="1"/>
      <c r="E416" s="1"/>
      <c r="F416" s="1"/>
    </row>
    <row r="417" spans="1:6" x14ac:dyDescent="0.3">
      <c r="A417" s="1"/>
      <c r="B417" s="1"/>
      <c r="C417" s="1"/>
      <c r="D417" s="1"/>
      <c r="E417" s="1"/>
      <c r="F417" s="1"/>
    </row>
    <row r="418" spans="1:6" x14ac:dyDescent="0.3">
      <c r="A418" s="1"/>
      <c r="B418" s="1"/>
      <c r="C418" s="1"/>
      <c r="D418" s="1"/>
      <c r="E418" s="1"/>
      <c r="F418" s="1"/>
    </row>
    <row r="419" spans="1:6" x14ac:dyDescent="0.3">
      <c r="A419" s="1"/>
      <c r="B419" s="1"/>
      <c r="C419" s="1"/>
      <c r="D419" s="1"/>
      <c r="E419" s="1"/>
      <c r="F419" s="1"/>
    </row>
    <row r="420" spans="1:6" x14ac:dyDescent="0.3">
      <c r="A420" s="1"/>
      <c r="B420" s="1"/>
      <c r="C420" s="1"/>
      <c r="D420" s="1"/>
      <c r="E420" s="1"/>
      <c r="F420" s="1"/>
    </row>
    <row r="421" spans="1:6" x14ac:dyDescent="0.3">
      <c r="A421" s="1"/>
      <c r="B421" s="1"/>
      <c r="C421" s="1"/>
      <c r="D421" s="1"/>
      <c r="E421" s="1"/>
      <c r="F421" s="1"/>
    </row>
    <row r="422" spans="1:6" x14ac:dyDescent="0.3">
      <c r="A422" s="1"/>
      <c r="B422" s="1"/>
      <c r="C422" s="1"/>
      <c r="D422" s="1"/>
      <c r="E422" s="1"/>
      <c r="F422" s="1"/>
    </row>
    <row r="423" spans="1:6" x14ac:dyDescent="0.3">
      <c r="A423" s="1"/>
      <c r="B423" s="1"/>
      <c r="C423" s="1"/>
      <c r="D423" s="1"/>
      <c r="E423" s="1"/>
      <c r="F423" s="1"/>
    </row>
    <row r="424" spans="1:6" x14ac:dyDescent="0.3">
      <c r="A424" s="1"/>
      <c r="B424" s="1"/>
      <c r="C424" s="1"/>
      <c r="D424" s="1"/>
      <c r="E424" s="1"/>
      <c r="F424" s="1"/>
    </row>
    <row r="425" spans="1:6" x14ac:dyDescent="0.3">
      <c r="A425" s="1"/>
      <c r="B425" s="1"/>
      <c r="C425" s="1"/>
      <c r="D425" s="1"/>
      <c r="E425" s="1"/>
      <c r="F425" s="1"/>
    </row>
    <row r="426" spans="1:6" x14ac:dyDescent="0.3">
      <c r="A426" s="1"/>
      <c r="B426" s="1"/>
      <c r="C426" s="1"/>
      <c r="D426" s="1"/>
      <c r="E426" s="1"/>
      <c r="F426" s="1"/>
    </row>
    <row r="427" spans="1:6" x14ac:dyDescent="0.3">
      <c r="A427" s="1"/>
      <c r="B427" s="1"/>
      <c r="C427" s="1"/>
      <c r="D427" s="1"/>
      <c r="E427" s="1"/>
      <c r="F427" s="1"/>
    </row>
    <row r="428" spans="1:6" x14ac:dyDescent="0.3">
      <c r="A428" s="1"/>
      <c r="B428" s="1"/>
      <c r="C428" s="1"/>
      <c r="D428" s="1"/>
      <c r="E428" s="1"/>
      <c r="F428" s="1"/>
    </row>
    <row r="429" spans="1:6" x14ac:dyDescent="0.3">
      <c r="A429" s="1"/>
      <c r="B429" s="1"/>
      <c r="C429" s="1"/>
      <c r="D429" s="1"/>
      <c r="E429" s="1"/>
      <c r="F429" s="1"/>
    </row>
    <row r="430" spans="1:6" x14ac:dyDescent="0.3">
      <c r="A430" s="1"/>
      <c r="B430" s="1"/>
      <c r="C430" s="1"/>
      <c r="D430" s="1"/>
      <c r="E430" s="1"/>
      <c r="F430" s="1"/>
    </row>
    <row r="431" spans="1:6" x14ac:dyDescent="0.3">
      <c r="A431" s="1"/>
      <c r="B431" s="1"/>
      <c r="C431" s="1"/>
      <c r="D431" s="1"/>
      <c r="E431" s="1"/>
      <c r="F431" s="1"/>
    </row>
    <row r="432" spans="1:6" x14ac:dyDescent="0.3">
      <c r="A432" s="1"/>
      <c r="B432" s="1"/>
      <c r="C432" s="1"/>
      <c r="D432" s="1"/>
      <c r="E432" s="1"/>
      <c r="F432" s="1"/>
    </row>
    <row r="433" spans="1:6" x14ac:dyDescent="0.3">
      <c r="A433" s="1"/>
      <c r="B433" s="1"/>
      <c r="C433" s="1"/>
      <c r="D433" s="1"/>
      <c r="E433" s="1"/>
      <c r="F433" s="1"/>
    </row>
    <row r="434" spans="1:6" x14ac:dyDescent="0.3">
      <c r="A434" s="1"/>
      <c r="B434" s="1"/>
      <c r="C434" s="1"/>
      <c r="D434" s="1"/>
      <c r="E434" s="1"/>
      <c r="F434" s="1"/>
    </row>
    <row r="435" spans="1:6" x14ac:dyDescent="0.3">
      <c r="A435" s="1"/>
      <c r="B435" s="1"/>
      <c r="C435" s="1"/>
      <c r="D435" s="1"/>
      <c r="E435" s="1"/>
      <c r="F435" s="1"/>
    </row>
    <row r="436" spans="1:6" x14ac:dyDescent="0.3">
      <c r="A436" s="1"/>
      <c r="B436" s="1"/>
      <c r="C436" s="1"/>
      <c r="D436" s="1"/>
      <c r="E436" s="1"/>
      <c r="F436" s="1"/>
    </row>
    <row r="437" spans="1:6" x14ac:dyDescent="0.3">
      <c r="A437" s="1"/>
      <c r="B437" s="1"/>
      <c r="C437" s="1"/>
      <c r="D437" s="1"/>
      <c r="E437" s="1"/>
      <c r="F437" s="1"/>
    </row>
    <row r="438" spans="1:6" x14ac:dyDescent="0.3">
      <c r="A438" s="1"/>
      <c r="B438" s="1"/>
      <c r="C438" s="1"/>
      <c r="D438" s="1"/>
      <c r="E438" s="1"/>
      <c r="F438" s="1"/>
    </row>
    <row r="439" spans="1:6" x14ac:dyDescent="0.3">
      <c r="A439" s="1"/>
      <c r="B439" s="1"/>
      <c r="C439" s="1"/>
      <c r="D439" s="1"/>
      <c r="E439" s="1"/>
      <c r="F439" s="1"/>
    </row>
    <row r="440" spans="1:6" x14ac:dyDescent="0.3">
      <c r="A440" s="1"/>
      <c r="B440" s="1"/>
      <c r="C440" s="1"/>
      <c r="D440" s="1"/>
      <c r="E440" s="1"/>
      <c r="F440" s="1"/>
    </row>
    <row r="441" spans="1:6" x14ac:dyDescent="0.3">
      <c r="A441" s="1"/>
      <c r="B441" s="1"/>
      <c r="C441" s="1"/>
      <c r="D441" s="1"/>
      <c r="E441" s="1"/>
      <c r="F441" s="1"/>
    </row>
    <row r="442" spans="1:6" x14ac:dyDescent="0.3">
      <c r="A442" s="1"/>
      <c r="B442" s="1"/>
      <c r="C442" s="1"/>
      <c r="D442" s="1"/>
      <c r="E442" s="1"/>
      <c r="F442" s="1"/>
    </row>
    <row r="443" spans="1:6" x14ac:dyDescent="0.3">
      <c r="A443" s="1"/>
      <c r="B443" s="1"/>
      <c r="C443" s="1"/>
      <c r="D443" s="1"/>
      <c r="E443" s="1"/>
      <c r="F443" s="1"/>
    </row>
    <row r="444" spans="1:6" x14ac:dyDescent="0.3">
      <c r="A444" s="1"/>
      <c r="B444" s="1"/>
      <c r="C444" s="1"/>
      <c r="D444" s="1"/>
      <c r="E444" s="1"/>
      <c r="F444" s="1"/>
    </row>
    <row r="445" spans="1:6" x14ac:dyDescent="0.3">
      <c r="A445" s="1"/>
      <c r="B445" s="1"/>
      <c r="C445" s="1"/>
      <c r="D445" s="1"/>
      <c r="E445" s="1"/>
      <c r="F445" s="1"/>
    </row>
    <row r="446" spans="1:6" x14ac:dyDescent="0.3">
      <c r="A446" s="1"/>
      <c r="B446" s="1"/>
      <c r="C446" s="1"/>
      <c r="D446" s="1"/>
      <c r="E446" s="1"/>
      <c r="F446" s="1"/>
    </row>
    <row r="447" spans="1:6" x14ac:dyDescent="0.3">
      <c r="A447" s="1"/>
      <c r="B447" s="1"/>
      <c r="C447" s="1"/>
      <c r="D447" s="1"/>
      <c r="E447" s="1"/>
      <c r="F447" s="1"/>
    </row>
    <row r="448" spans="1:6" x14ac:dyDescent="0.3">
      <c r="A448" s="1"/>
      <c r="B448" s="1"/>
      <c r="C448" s="1"/>
      <c r="D448" s="1"/>
      <c r="E448" s="1"/>
      <c r="F448" s="1"/>
    </row>
    <row r="449" spans="1:6" x14ac:dyDescent="0.3">
      <c r="A449" s="1"/>
      <c r="B449" s="1"/>
      <c r="C449" s="1"/>
      <c r="D449" s="1"/>
      <c r="E449" s="1"/>
      <c r="F449" s="1"/>
    </row>
    <row r="450" spans="1:6" x14ac:dyDescent="0.3">
      <c r="A450" s="1"/>
      <c r="B450" s="1"/>
      <c r="C450" s="1"/>
      <c r="D450" s="1"/>
      <c r="E450" s="1"/>
      <c r="F450" s="1"/>
    </row>
    <row r="451" spans="1:6" x14ac:dyDescent="0.3">
      <c r="A451" s="1"/>
      <c r="B451" s="1"/>
      <c r="C451" s="1"/>
      <c r="D451" s="1"/>
      <c r="E451" s="1"/>
      <c r="F451" s="1"/>
    </row>
    <row r="452" spans="1:6" x14ac:dyDescent="0.3">
      <c r="A452" s="1"/>
      <c r="B452" s="1"/>
      <c r="C452" s="1"/>
      <c r="D452" s="1"/>
      <c r="E452" s="1"/>
      <c r="F452" s="1"/>
    </row>
    <row r="453" spans="1:6" x14ac:dyDescent="0.3">
      <c r="A453" s="1"/>
      <c r="B453" s="1"/>
      <c r="C453" s="1"/>
      <c r="D453" s="1"/>
      <c r="E453" s="1"/>
      <c r="F453" s="1"/>
    </row>
    <row r="454" spans="1:6" x14ac:dyDescent="0.3">
      <c r="A454" s="1"/>
      <c r="B454" s="1"/>
      <c r="C454" s="1"/>
      <c r="D454" s="1"/>
      <c r="E454" s="1"/>
      <c r="F454" s="1"/>
    </row>
    <row r="455" spans="1:6" x14ac:dyDescent="0.3">
      <c r="A455" s="1"/>
      <c r="B455" s="1"/>
      <c r="C455" s="1"/>
      <c r="D455" s="1"/>
      <c r="E455" s="1"/>
      <c r="F455" s="1"/>
    </row>
    <row r="456" spans="1:6" x14ac:dyDescent="0.3">
      <c r="A456" s="1"/>
      <c r="B456" s="1"/>
      <c r="C456" s="1"/>
      <c r="D456" s="1"/>
      <c r="E456" s="1"/>
      <c r="F456" s="1"/>
    </row>
    <row r="457" spans="1:6" x14ac:dyDescent="0.3">
      <c r="A457" s="1"/>
      <c r="B457" s="1"/>
      <c r="C457" s="1"/>
      <c r="D457" s="1"/>
      <c r="E457" s="1"/>
      <c r="F457" s="1"/>
    </row>
    <row r="458" spans="1:6" x14ac:dyDescent="0.3">
      <c r="A458" s="1"/>
      <c r="B458" s="1"/>
      <c r="C458" s="1"/>
      <c r="D458" s="1"/>
      <c r="E458" s="1"/>
      <c r="F458" s="1"/>
    </row>
    <row r="459" spans="1:6" x14ac:dyDescent="0.3">
      <c r="A459" s="1"/>
      <c r="B459" s="1"/>
      <c r="C459" s="1"/>
      <c r="D459" s="1"/>
      <c r="E459" s="1"/>
      <c r="F459" s="1"/>
    </row>
    <row r="460" spans="1:6" x14ac:dyDescent="0.3">
      <c r="A460" s="1"/>
      <c r="B460" s="1"/>
      <c r="C460" s="1"/>
      <c r="D460" s="1"/>
      <c r="E460" s="1"/>
      <c r="F460" s="1"/>
    </row>
    <row r="461" spans="1:6" x14ac:dyDescent="0.3">
      <c r="A461" s="1"/>
      <c r="B461" s="1"/>
      <c r="C461" s="1"/>
      <c r="D461" s="1"/>
      <c r="E461" s="1"/>
      <c r="F461" s="1"/>
    </row>
    <row r="462" spans="1:6" x14ac:dyDescent="0.3">
      <c r="A462" s="1"/>
      <c r="B462" s="1"/>
      <c r="C462" s="1"/>
      <c r="D462" s="1"/>
      <c r="E462" s="1"/>
      <c r="F462" s="1"/>
    </row>
    <row r="463" spans="1:6" x14ac:dyDescent="0.3">
      <c r="A463" s="1"/>
      <c r="B463" s="1"/>
      <c r="C463" s="1"/>
      <c r="D463" s="1"/>
      <c r="E463" s="1"/>
      <c r="F463" s="1"/>
    </row>
    <row r="464" spans="1:6" x14ac:dyDescent="0.3">
      <c r="A464" s="1"/>
      <c r="B464" s="1"/>
      <c r="C464" s="1"/>
      <c r="D464" s="1"/>
      <c r="E464" s="1"/>
      <c r="F464" s="1"/>
    </row>
    <row r="465" spans="1:6" x14ac:dyDescent="0.3">
      <c r="A465" s="1"/>
      <c r="B465" s="1"/>
      <c r="C465" s="1"/>
      <c r="D465" s="1"/>
      <c r="E465" s="1"/>
      <c r="F465" s="1"/>
    </row>
    <row r="466" spans="1:6" x14ac:dyDescent="0.3">
      <c r="A466" s="1"/>
      <c r="B466" s="1"/>
      <c r="C466" s="1"/>
      <c r="D466" s="1"/>
      <c r="E466" s="1"/>
      <c r="F466" s="1"/>
    </row>
    <row r="467" spans="1:6" x14ac:dyDescent="0.3">
      <c r="A467" s="1"/>
      <c r="B467" s="1"/>
      <c r="C467" s="1"/>
      <c r="D467" s="1"/>
      <c r="E467" s="1"/>
      <c r="F467" s="1"/>
    </row>
    <row r="468" spans="1:6" x14ac:dyDescent="0.3">
      <c r="A468" s="1"/>
      <c r="B468" s="1"/>
      <c r="C468" s="1"/>
      <c r="D468" s="1"/>
      <c r="E468" s="1"/>
      <c r="F468" s="1"/>
    </row>
    <row r="469" spans="1:6" x14ac:dyDescent="0.3">
      <c r="A469" s="1"/>
      <c r="B469" s="1"/>
      <c r="C469" s="1"/>
      <c r="D469" s="1"/>
      <c r="E469" s="1"/>
      <c r="F469" s="1"/>
    </row>
    <row r="470" spans="1:6" x14ac:dyDescent="0.3">
      <c r="A470" s="1"/>
      <c r="B470" s="1"/>
      <c r="C470" s="1"/>
      <c r="D470" s="1"/>
      <c r="E470" s="1"/>
      <c r="F470" s="1"/>
    </row>
    <row r="471" spans="1:6" x14ac:dyDescent="0.3">
      <c r="A471" s="1"/>
      <c r="B471" s="1"/>
      <c r="C471" s="1"/>
      <c r="D471" s="1"/>
      <c r="E471" s="1"/>
      <c r="F471" s="1"/>
    </row>
    <row r="472" spans="1:6" x14ac:dyDescent="0.3">
      <c r="A472" s="1"/>
      <c r="B472" s="1"/>
      <c r="C472" s="1"/>
      <c r="D472" s="1"/>
      <c r="E472" s="1"/>
      <c r="F472" s="1"/>
    </row>
    <row r="473" spans="1:6" x14ac:dyDescent="0.3">
      <c r="A473" s="1"/>
      <c r="B473" s="1"/>
      <c r="C473" s="1"/>
      <c r="D473" s="1"/>
      <c r="E473" s="1"/>
      <c r="F473" s="1"/>
    </row>
    <row r="474" spans="1:6" x14ac:dyDescent="0.3">
      <c r="A474" s="1"/>
      <c r="B474" s="1"/>
      <c r="C474" s="1"/>
      <c r="D474" s="1"/>
      <c r="E474" s="1"/>
      <c r="F474" s="1"/>
    </row>
    <row r="475" spans="1:6" x14ac:dyDescent="0.3">
      <c r="A475" s="1"/>
      <c r="B475" s="1"/>
      <c r="C475" s="1"/>
      <c r="D475" s="1"/>
      <c r="E475" s="1"/>
      <c r="F475" s="1"/>
    </row>
    <row r="476" spans="1:6" x14ac:dyDescent="0.3">
      <c r="A476" s="1"/>
      <c r="B476" s="1"/>
      <c r="C476" s="1"/>
      <c r="D476" s="1"/>
      <c r="E476" s="1"/>
      <c r="F476" s="1"/>
    </row>
    <row r="477" spans="1:6" x14ac:dyDescent="0.3">
      <c r="A477" s="1"/>
      <c r="B477" s="1"/>
      <c r="C477" s="1"/>
      <c r="D477" s="1"/>
      <c r="E477" s="1"/>
      <c r="F477" s="1"/>
    </row>
    <row r="478" spans="1:6" x14ac:dyDescent="0.3">
      <c r="A478" s="1"/>
      <c r="B478" s="1"/>
      <c r="C478" s="1"/>
      <c r="D478" s="1"/>
      <c r="E478" s="1"/>
      <c r="F478" s="1"/>
    </row>
    <row r="479" spans="1:6" x14ac:dyDescent="0.3">
      <c r="A479" s="1"/>
      <c r="B479" s="1"/>
      <c r="C479" s="1"/>
      <c r="D479" s="1"/>
      <c r="E479" s="1"/>
      <c r="F479" s="1"/>
    </row>
    <row r="480" spans="1:6" x14ac:dyDescent="0.3">
      <c r="A480" s="1"/>
      <c r="B480" s="1"/>
      <c r="C480" s="1"/>
      <c r="D480" s="1"/>
      <c r="E480" s="1"/>
      <c r="F480" s="1"/>
    </row>
    <row r="481" spans="1:6" x14ac:dyDescent="0.3">
      <c r="A481" s="1"/>
      <c r="B481" s="1"/>
      <c r="C481" s="1"/>
      <c r="D481" s="1"/>
      <c r="E481" s="1"/>
      <c r="F481" s="1"/>
    </row>
    <row r="482" spans="1:6" x14ac:dyDescent="0.3">
      <c r="A482" s="1"/>
      <c r="B482" s="1"/>
      <c r="C482" s="1"/>
      <c r="D482" s="1"/>
      <c r="E482" s="1"/>
      <c r="F482" s="1"/>
    </row>
    <row r="483" spans="1:6" x14ac:dyDescent="0.3">
      <c r="A483" s="1"/>
      <c r="B483" s="1"/>
      <c r="C483" s="1"/>
      <c r="D483" s="1"/>
      <c r="E483" s="1"/>
      <c r="F483" s="1"/>
    </row>
    <row r="484" spans="1:6" x14ac:dyDescent="0.3">
      <c r="A484" s="1"/>
      <c r="B484" s="1"/>
      <c r="C484" s="1"/>
      <c r="D484" s="1"/>
      <c r="E484" s="1"/>
      <c r="F484" s="1"/>
    </row>
    <row r="485" spans="1:6" x14ac:dyDescent="0.3">
      <c r="A485" s="1"/>
      <c r="B485" s="1"/>
      <c r="C485" s="1"/>
      <c r="D485" s="1"/>
      <c r="E485" s="1"/>
      <c r="F485" s="1"/>
    </row>
    <row r="486" spans="1:6" x14ac:dyDescent="0.3">
      <c r="A486" s="1"/>
      <c r="B486" s="1"/>
      <c r="C486" s="1"/>
      <c r="D486" s="1"/>
      <c r="E486" s="1"/>
      <c r="F486" s="1"/>
    </row>
    <row r="487" spans="1:6" x14ac:dyDescent="0.3">
      <c r="A487" s="1"/>
      <c r="B487" s="1"/>
      <c r="C487" s="1"/>
      <c r="D487" s="1"/>
      <c r="E487" s="1"/>
      <c r="F487" s="1"/>
    </row>
    <row r="488" spans="1:6" x14ac:dyDescent="0.3">
      <c r="A488" s="1"/>
      <c r="B488" s="1"/>
      <c r="C488" s="1"/>
      <c r="D488" s="1"/>
      <c r="E488" s="1"/>
      <c r="F488" s="1"/>
    </row>
    <row r="489" spans="1:6" x14ac:dyDescent="0.3">
      <c r="A489" s="1"/>
      <c r="B489" s="1"/>
      <c r="C489" s="1"/>
      <c r="D489" s="1"/>
      <c r="E489" s="1"/>
      <c r="F489" s="1"/>
    </row>
    <row r="490" spans="1:6" x14ac:dyDescent="0.3">
      <c r="A490" s="1"/>
      <c r="B490" s="1"/>
      <c r="C490" s="1"/>
      <c r="D490" s="1"/>
      <c r="E490" s="1"/>
      <c r="F490" s="1"/>
    </row>
    <row r="491" spans="1:6" x14ac:dyDescent="0.3">
      <c r="A491" s="1"/>
      <c r="B491" s="1"/>
      <c r="C491" s="1"/>
      <c r="D491" s="1"/>
      <c r="E491" s="1"/>
      <c r="F491" s="1"/>
    </row>
    <row r="492" spans="1:6" x14ac:dyDescent="0.3">
      <c r="A492" s="1"/>
      <c r="B492" s="1"/>
      <c r="C492" s="1"/>
      <c r="D492" s="1"/>
      <c r="E492" s="1"/>
      <c r="F492" s="1"/>
    </row>
    <row r="493" spans="1:6" x14ac:dyDescent="0.3">
      <c r="A493" s="1"/>
      <c r="B493" s="1"/>
      <c r="C493" s="1"/>
      <c r="D493" s="1"/>
      <c r="E493" s="1"/>
      <c r="F493" s="1"/>
    </row>
    <row r="494" spans="1:6" x14ac:dyDescent="0.3">
      <c r="A494" s="1"/>
      <c r="B494" s="1"/>
      <c r="C494" s="1"/>
      <c r="D494" s="1"/>
      <c r="E494" s="1"/>
      <c r="F494" s="1"/>
    </row>
    <row r="495" spans="1:6" x14ac:dyDescent="0.3">
      <c r="A495" s="1"/>
      <c r="B495" s="1"/>
      <c r="C495" s="1"/>
      <c r="D495" s="1"/>
      <c r="E495" s="1"/>
      <c r="F495" s="1"/>
    </row>
    <row r="496" spans="1:6" x14ac:dyDescent="0.3">
      <c r="A496" s="1"/>
      <c r="B496" s="1"/>
      <c r="C496" s="1"/>
      <c r="D496" s="1"/>
      <c r="E496" s="1"/>
      <c r="F496" s="1"/>
    </row>
    <row r="497" spans="1:6" x14ac:dyDescent="0.3">
      <c r="A497" s="1"/>
      <c r="B497" s="1"/>
      <c r="C497" s="1"/>
      <c r="D497" s="1"/>
      <c r="E497" s="1"/>
      <c r="F497" s="1"/>
    </row>
    <row r="498" spans="1:6" x14ac:dyDescent="0.3">
      <c r="A498" s="1"/>
      <c r="B498" s="1"/>
      <c r="C498" s="1"/>
      <c r="D498" s="1"/>
      <c r="E498" s="1"/>
      <c r="F498" s="1"/>
    </row>
    <row r="499" spans="1:6" x14ac:dyDescent="0.3">
      <c r="A499" s="1"/>
      <c r="B499" s="1"/>
      <c r="C499" s="1"/>
      <c r="D499" s="1"/>
      <c r="E499" s="1"/>
      <c r="F499" s="1"/>
    </row>
    <row r="500" spans="1:6" x14ac:dyDescent="0.3">
      <c r="A500" s="1"/>
      <c r="B500" s="1"/>
      <c r="C500" s="1"/>
      <c r="D500" s="1"/>
      <c r="E500" s="1"/>
      <c r="F500" s="1"/>
    </row>
    <row r="501" spans="1:6" x14ac:dyDescent="0.3">
      <c r="A501" s="1"/>
      <c r="B501" s="1"/>
      <c r="C501" s="1"/>
      <c r="D501" s="1"/>
      <c r="E501" s="1"/>
      <c r="F501" s="1"/>
    </row>
    <row r="502" spans="1:6" x14ac:dyDescent="0.3">
      <c r="A502" s="1"/>
      <c r="B502" s="1"/>
      <c r="C502" s="1"/>
      <c r="D502" s="1"/>
      <c r="E502" s="1"/>
      <c r="F502" s="1"/>
    </row>
    <row r="503" spans="1:6" x14ac:dyDescent="0.3">
      <c r="A503" s="1"/>
      <c r="B503" s="1"/>
      <c r="C503" s="1"/>
      <c r="D503" s="1"/>
      <c r="E503" s="1"/>
      <c r="F503" s="1"/>
    </row>
    <row r="504" spans="1:6" x14ac:dyDescent="0.3">
      <c r="A504" s="1"/>
      <c r="B504" s="1"/>
      <c r="C504" s="1"/>
      <c r="D504" s="1"/>
      <c r="E504" s="1"/>
      <c r="F504" s="1"/>
    </row>
    <row r="505" spans="1:6" x14ac:dyDescent="0.3">
      <c r="A505" s="1"/>
      <c r="B505" s="1"/>
      <c r="C505" s="1"/>
      <c r="D505" s="1"/>
      <c r="E505" s="1"/>
      <c r="F505" s="1"/>
    </row>
    <row r="506" spans="1:6" x14ac:dyDescent="0.3">
      <c r="A506" s="1"/>
      <c r="B506" s="1"/>
      <c r="C506" s="1"/>
      <c r="D506" s="1"/>
      <c r="E506" s="1"/>
      <c r="F506" s="1"/>
    </row>
    <row r="507" spans="1:6" x14ac:dyDescent="0.3">
      <c r="A507" s="1"/>
      <c r="B507" s="1"/>
      <c r="C507" s="1"/>
      <c r="D507" s="1"/>
      <c r="E507" s="1"/>
      <c r="F507" s="1"/>
    </row>
    <row r="508" spans="1:6" x14ac:dyDescent="0.3">
      <c r="A508" s="1"/>
      <c r="B508" s="1"/>
      <c r="C508" s="1"/>
      <c r="D508" s="1"/>
      <c r="E508" s="1"/>
      <c r="F508" s="1"/>
    </row>
    <row r="509" spans="1:6" x14ac:dyDescent="0.3">
      <c r="A509" s="1"/>
      <c r="B509" s="1"/>
      <c r="C509" s="1"/>
      <c r="D509" s="1"/>
      <c r="E509" s="1"/>
      <c r="F509" s="1"/>
    </row>
    <row r="510" spans="1:6" x14ac:dyDescent="0.3">
      <c r="A510" s="1"/>
      <c r="B510" s="1"/>
      <c r="C510" s="1"/>
      <c r="D510" s="1"/>
      <c r="E510" s="1"/>
      <c r="F510" s="1"/>
    </row>
    <row r="511" spans="1:6" x14ac:dyDescent="0.3">
      <c r="A511" s="1"/>
      <c r="B511" s="1"/>
      <c r="C511" s="1"/>
      <c r="D511" s="1"/>
      <c r="E511" s="1"/>
      <c r="F511" s="1"/>
    </row>
    <row r="512" spans="1:6" x14ac:dyDescent="0.3">
      <c r="A512" s="1"/>
      <c r="B512" s="1"/>
      <c r="C512" s="1"/>
      <c r="D512" s="1"/>
      <c r="E512" s="1"/>
      <c r="F512" s="1"/>
    </row>
    <row r="513" spans="1:6" x14ac:dyDescent="0.3">
      <c r="A513" s="1"/>
      <c r="B513" s="1"/>
      <c r="C513" s="1"/>
      <c r="D513" s="1"/>
      <c r="E513" s="1"/>
      <c r="F513" s="1"/>
    </row>
    <row r="514" spans="1:6" x14ac:dyDescent="0.3">
      <c r="A514" s="1"/>
      <c r="B514" s="1"/>
      <c r="C514" s="1"/>
      <c r="D514" s="1"/>
      <c r="E514" s="1"/>
      <c r="F514" s="1"/>
    </row>
    <row r="515" spans="1:6" x14ac:dyDescent="0.3">
      <c r="A515" s="1"/>
      <c r="B515" s="1"/>
      <c r="C515" s="1"/>
      <c r="D515" s="1"/>
      <c r="E515" s="1"/>
      <c r="F515" s="1"/>
    </row>
    <row r="516" spans="1:6" x14ac:dyDescent="0.3">
      <c r="A516" s="1"/>
      <c r="B516" s="1"/>
      <c r="C516" s="1"/>
      <c r="D516" s="1"/>
      <c r="E516" s="1"/>
      <c r="F516" s="1"/>
    </row>
    <row r="517" spans="1:6" x14ac:dyDescent="0.3">
      <c r="A517" s="1"/>
      <c r="B517" s="1"/>
      <c r="C517" s="1"/>
      <c r="D517" s="1"/>
      <c r="E517" s="1"/>
      <c r="F517" s="1"/>
    </row>
    <row r="518" spans="1:6" x14ac:dyDescent="0.3">
      <c r="A518" s="1"/>
      <c r="B518" s="1"/>
      <c r="C518" s="1"/>
      <c r="D518" s="1"/>
      <c r="E518" s="1"/>
      <c r="F518" s="1"/>
    </row>
    <row r="519" spans="1:6" x14ac:dyDescent="0.3">
      <c r="A519" s="1"/>
      <c r="B519" s="1"/>
      <c r="C519" s="1"/>
      <c r="D519" s="1"/>
      <c r="E519" s="1"/>
      <c r="F519" s="1"/>
    </row>
    <row r="520" spans="1:6" x14ac:dyDescent="0.3">
      <c r="A520" s="1"/>
      <c r="B520" s="1"/>
      <c r="C520" s="1"/>
      <c r="D520" s="1"/>
      <c r="E520" s="1"/>
      <c r="F520" s="1"/>
    </row>
    <row r="521" spans="1:6" x14ac:dyDescent="0.3">
      <c r="A521" s="1"/>
      <c r="B521" s="1"/>
      <c r="C521" s="1"/>
      <c r="D521" s="1"/>
      <c r="E521" s="1"/>
      <c r="F521" s="1"/>
    </row>
    <row r="522" spans="1:6" x14ac:dyDescent="0.3">
      <c r="A522" s="1"/>
      <c r="B522" s="1"/>
      <c r="C522" s="1"/>
      <c r="D522" s="1"/>
      <c r="E522" s="1"/>
      <c r="F522" s="1"/>
    </row>
    <row r="523" spans="1:6" x14ac:dyDescent="0.3">
      <c r="A523" s="1"/>
      <c r="B523" s="1"/>
      <c r="C523" s="1"/>
      <c r="D523" s="1"/>
      <c r="E523" s="1"/>
      <c r="F523" s="1"/>
    </row>
    <row r="524" spans="1:6" x14ac:dyDescent="0.3">
      <c r="A524" s="1"/>
      <c r="B524" s="1"/>
      <c r="C524" s="1"/>
      <c r="D524" s="1"/>
      <c r="E524" s="1"/>
      <c r="F524" s="1"/>
    </row>
    <row r="525" spans="1:6" x14ac:dyDescent="0.3">
      <c r="A525" s="1"/>
      <c r="B525" s="1"/>
      <c r="C525" s="1"/>
      <c r="D525" s="1"/>
      <c r="E525" s="1"/>
      <c r="F525" s="1"/>
    </row>
    <row r="526" spans="1:6" x14ac:dyDescent="0.3">
      <c r="A526" s="1"/>
      <c r="B526" s="1"/>
      <c r="C526" s="1"/>
      <c r="D526" s="1"/>
      <c r="E526" s="1"/>
      <c r="F526" s="1"/>
    </row>
    <row r="527" spans="1:6" x14ac:dyDescent="0.3">
      <c r="A527" s="1"/>
      <c r="B527" s="1"/>
      <c r="C527" s="1"/>
      <c r="D527" s="1"/>
      <c r="E527" s="1"/>
      <c r="F527" s="1"/>
    </row>
    <row r="528" spans="1:6" x14ac:dyDescent="0.3">
      <c r="A528" s="1"/>
      <c r="B528" s="1"/>
      <c r="C528" s="1"/>
      <c r="D528" s="1"/>
      <c r="E528" s="1"/>
      <c r="F528" s="1"/>
    </row>
    <row r="529" spans="1:6" x14ac:dyDescent="0.3">
      <c r="A529" s="1"/>
      <c r="B529" s="1"/>
      <c r="C529" s="1"/>
      <c r="D529" s="1"/>
      <c r="E529" s="1"/>
      <c r="F529" s="1"/>
    </row>
    <row r="530" spans="1:6" x14ac:dyDescent="0.3">
      <c r="A530" s="1"/>
      <c r="B530" s="1"/>
      <c r="C530" s="1"/>
      <c r="D530" s="1"/>
      <c r="E530" s="1"/>
      <c r="F530" s="1"/>
    </row>
    <row r="531" spans="1:6" x14ac:dyDescent="0.3">
      <c r="A531" s="1"/>
      <c r="B531" s="1"/>
      <c r="C531" s="1"/>
      <c r="D531" s="1"/>
      <c r="E531" s="1"/>
      <c r="F531" s="1"/>
    </row>
    <row r="532" spans="1:6" x14ac:dyDescent="0.3">
      <c r="A532" s="1"/>
      <c r="B532" s="1"/>
      <c r="C532" s="1"/>
      <c r="D532" s="1"/>
      <c r="E532" s="1"/>
      <c r="F532" s="1"/>
    </row>
    <row r="533" spans="1:6" x14ac:dyDescent="0.3">
      <c r="A533" s="1"/>
      <c r="B533" s="1"/>
      <c r="C533" s="1"/>
      <c r="D533" s="1"/>
      <c r="E533" s="1"/>
      <c r="F533" s="1"/>
    </row>
    <row r="534" spans="1:6" x14ac:dyDescent="0.3">
      <c r="A534" s="1"/>
      <c r="B534" s="1"/>
      <c r="C534" s="1"/>
      <c r="D534" s="1"/>
      <c r="E534" s="1"/>
      <c r="F534" s="1"/>
    </row>
    <row r="535" spans="1:6" x14ac:dyDescent="0.3">
      <c r="A535" s="1"/>
      <c r="B535" s="1"/>
      <c r="C535" s="1"/>
      <c r="D535" s="1"/>
      <c r="E535" s="1"/>
      <c r="F535" s="1"/>
    </row>
    <row r="536" spans="1:6" x14ac:dyDescent="0.3">
      <c r="A536" s="1"/>
      <c r="B536" s="1"/>
      <c r="C536" s="1"/>
      <c r="D536" s="1"/>
      <c r="E536" s="1"/>
      <c r="F536" s="1"/>
    </row>
    <row r="537" spans="1:6" x14ac:dyDescent="0.3">
      <c r="A537" s="1"/>
      <c r="B537" s="1"/>
      <c r="C537" s="1"/>
      <c r="D537" s="1"/>
      <c r="E537" s="1"/>
      <c r="F537" s="1"/>
    </row>
    <row r="538" spans="1:6" x14ac:dyDescent="0.3">
      <c r="A538" s="1"/>
      <c r="B538" s="1"/>
      <c r="C538" s="1"/>
      <c r="D538" s="1"/>
      <c r="E538" s="1"/>
      <c r="F538" s="1"/>
    </row>
    <row r="539" spans="1:6" x14ac:dyDescent="0.3">
      <c r="A539" s="1"/>
      <c r="B539" s="1"/>
      <c r="C539" s="1"/>
      <c r="D539" s="1"/>
      <c r="E539" s="1"/>
      <c r="F539" s="1"/>
    </row>
    <row r="540" spans="1:6" x14ac:dyDescent="0.3">
      <c r="A540" s="1"/>
      <c r="B540" s="1"/>
      <c r="C540" s="1"/>
      <c r="D540" s="1"/>
      <c r="E540" s="1"/>
      <c r="F540" s="1"/>
    </row>
    <row r="541" spans="1:6" x14ac:dyDescent="0.3">
      <c r="A541" s="1"/>
      <c r="B541" s="1"/>
      <c r="C541" s="1"/>
      <c r="D541" s="1"/>
      <c r="E541" s="1"/>
      <c r="F541" s="1"/>
    </row>
    <row r="542" spans="1:6" x14ac:dyDescent="0.3">
      <c r="A542" s="1"/>
      <c r="B542" s="1"/>
      <c r="C542" s="1"/>
      <c r="D542" s="1"/>
      <c r="E542" s="1"/>
      <c r="F542" s="1"/>
    </row>
    <row r="543" spans="1:6" x14ac:dyDescent="0.3">
      <c r="A543" s="1"/>
      <c r="B543" s="1"/>
      <c r="C543" s="1"/>
      <c r="D543" s="1"/>
      <c r="E543" s="1"/>
      <c r="F543" s="1"/>
    </row>
    <row r="544" spans="1:6" x14ac:dyDescent="0.3">
      <c r="A544" s="1"/>
      <c r="B544" s="1"/>
      <c r="C544" s="1"/>
      <c r="D544" s="1"/>
      <c r="E544" s="1"/>
      <c r="F544" s="1"/>
    </row>
    <row r="545" spans="1:6" x14ac:dyDescent="0.3">
      <c r="A545" s="1"/>
      <c r="B545" s="1"/>
      <c r="C545" s="1"/>
      <c r="D545" s="1"/>
      <c r="E545" s="1"/>
      <c r="F545" s="1"/>
    </row>
    <row r="546" spans="1:6" x14ac:dyDescent="0.3">
      <c r="A546" s="1"/>
      <c r="B546" s="1"/>
      <c r="C546" s="1"/>
      <c r="D546" s="1"/>
      <c r="E546" s="1"/>
      <c r="F546" s="1"/>
    </row>
    <row r="547" spans="1:6" x14ac:dyDescent="0.3">
      <c r="A547" s="1"/>
      <c r="B547" s="1"/>
      <c r="C547" s="1"/>
      <c r="D547" s="1"/>
      <c r="E547" s="1"/>
      <c r="F547" s="1"/>
    </row>
    <row r="548" spans="1:6" x14ac:dyDescent="0.3">
      <c r="A548" s="1"/>
      <c r="B548" s="1"/>
      <c r="C548" s="1"/>
      <c r="D548" s="1"/>
      <c r="E548" s="1"/>
      <c r="F548" s="1"/>
    </row>
    <row r="549" spans="1:6" x14ac:dyDescent="0.3">
      <c r="A549" s="1"/>
      <c r="B549" s="1"/>
      <c r="C549" s="1"/>
      <c r="D549" s="1"/>
      <c r="E549" s="1"/>
      <c r="F549" s="1"/>
    </row>
    <row r="550" spans="1:6" x14ac:dyDescent="0.3">
      <c r="A550" s="1"/>
      <c r="B550" s="1"/>
      <c r="C550" s="1"/>
      <c r="D550" s="1"/>
      <c r="E550" s="1"/>
      <c r="F550" s="1"/>
    </row>
    <row r="551" spans="1:6" x14ac:dyDescent="0.3">
      <c r="A551" s="1"/>
      <c r="B551" s="1"/>
      <c r="C551" s="1"/>
      <c r="D551" s="1"/>
      <c r="E551" s="1"/>
      <c r="F551" s="1"/>
    </row>
    <row r="552" spans="1:6" x14ac:dyDescent="0.3">
      <c r="A552" s="1"/>
      <c r="B552" s="1"/>
      <c r="C552" s="1"/>
      <c r="D552" s="1"/>
      <c r="E552" s="1"/>
      <c r="F552" s="1"/>
    </row>
    <row r="553" spans="1:6" x14ac:dyDescent="0.3">
      <c r="A553" s="1"/>
      <c r="B553" s="1"/>
      <c r="C553" s="1"/>
      <c r="D553" s="1"/>
      <c r="E553" s="1"/>
      <c r="F553" s="1"/>
    </row>
    <row r="554" spans="1:6" x14ac:dyDescent="0.3">
      <c r="A554" s="1"/>
      <c r="B554" s="1"/>
      <c r="C554" s="1"/>
      <c r="D554" s="1"/>
      <c r="E554" s="1"/>
      <c r="F554" s="1"/>
    </row>
    <row r="555" spans="1:6" x14ac:dyDescent="0.3">
      <c r="A555" s="1"/>
      <c r="B555" s="1"/>
      <c r="C555" s="1"/>
      <c r="D555" s="1"/>
      <c r="E555" s="1"/>
      <c r="F555" s="1"/>
    </row>
    <row r="556" spans="1:6" x14ac:dyDescent="0.3">
      <c r="A556" s="1"/>
      <c r="B556" s="1"/>
      <c r="C556" s="1"/>
      <c r="D556" s="1"/>
      <c r="E556" s="1"/>
      <c r="F556" s="1"/>
    </row>
    <row r="557" spans="1:6" x14ac:dyDescent="0.3">
      <c r="A557" s="1"/>
      <c r="B557" s="1"/>
      <c r="C557" s="1"/>
      <c r="D557" s="1"/>
      <c r="E557" s="1"/>
      <c r="F557" s="1"/>
    </row>
    <row r="558" spans="1:6" x14ac:dyDescent="0.3">
      <c r="A558" s="1"/>
      <c r="B558" s="1"/>
      <c r="C558" s="1"/>
      <c r="D558" s="1"/>
      <c r="E558" s="1"/>
      <c r="F558" s="1"/>
    </row>
    <row r="559" spans="1:6" x14ac:dyDescent="0.3">
      <c r="A559" s="1"/>
      <c r="B559" s="1"/>
      <c r="C559" s="1"/>
      <c r="D559" s="1"/>
      <c r="E559" s="1"/>
      <c r="F559" s="1"/>
    </row>
    <row r="560" spans="1:6" x14ac:dyDescent="0.3">
      <c r="A560" s="1"/>
      <c r="B560" s="1"/>
      <c r="C560" s="1"/>
      <c r="D560" s="1"/>
      <c r="E560" s="1"/>
      <c r="F560" s="1"/>
    </row>
    <row r="561" spans="1:6" x14ac:dyDescent="0.3">
      <c r="A561" s="1"/>
      <c r="B561" s="1"/>
      <c r="C561" s="1"/>
      <c r="D561" s="1"/>
      <c r="E561" s="1"/>
      <c r="F561" s="1"/>
    </row>
    <row r="562" spans="1:6" x14ac:dyDescent="0.3">
      <c r="A562" s="1"/>
      <c r="B562" s="1"/>
      <c r="C562" s="1"/>
      <c r="D562" s="1"/>
      <c r="E562" s="1"/>
      <c r="F562" s="1"/>
    </row>
    <row r="563" spans="1:6" x14ac:dyDescent="0.3">
      <c r="A563" s="1"/>
      <c r="B563" s="1"/>
      <c r="C563" s="1"/>
      <c r="D563" s="1"/>
      <c r="E563" s="1"/>
      <c r="F563" s="1"/>
    </row>
    <row r="564" spans="1:6" x14ac:dyDescent="0.3">
      <c r="A564" s="1"/>
      <c r="B564" s="1"/>
      <c r="C564" s="1"/>
      <c r="D564" s="1"/>
      <c r="E564" s="1"/>
      <c r="F564" s="1"/>
    </row>
    <row r="565" spans="1:6" x14ac:dyDescent="0.3">
      <c r="A565" s="1"/>
      <c r="B565" s="1"/>
      <c r="C565" s="1"/>
      <c r="D565" s="1"/>
      <c r="E565" s="1"/>
      <c r="F565" s="1"/>
    </row>
    <row r="566" spans="1:6" x14ac:dyDescent="0.3">
      <c r="A566" s="1"/>
      <c r="B566" s="1"/>
      <c r="C566" s="1"/>
      <c r="D566" s="1"/>
      <c r="E566" s="1"/>
      <c r="F566" s="1"/>
    </row>
    <row r="567" spans="1:6" x14ac:dyDescent="0.3">
      <c r="A567" s="1"/>
      <c r="B567" s="1"/>
      <c r="C567" s="1"/>
      <c r="D567" s="1"/>
      <c r="E567" s="1"/>
      <c r="F567" s="1"/>
    </row>
    <row r="568" spans="1:6" x14ac:dyDescent="0.3">
      <c r="A568" s="1"/>
      <c r="B568" s="1"/>
      <c r="C568" s="1"/>
      <c r="D568" s="1"/>
      <c r="E568" s="1"/>
      <c r="F568" s="1"/>
    </row>
    <row r="569" spans="1:6" x14ac:dyDescent="0.3">
      <c r="A569" s="1"/>
      <c r="B569" s="1"/>
      <c r="C569" s="1"/>
      <c r="D569" s="1"/>
      <c r="E569" s="1"/>
      <c r="F569" s="1"/>
    </row>
    <row r="570" spans="1:6" x14ac:dyDescent="0.3">
      <c r="A570" s="1"/>
      <c r="B570" s="1"/>
      <c r="C570" s="1"/>
      <c r="D570" s="1"/>
      <c r="E570" s="1"/>
      <c r="F570" s="1"/>
    </row>
    <row r="571" spans="1:6" x14ac:dyDescent="0.3">
      <c r="A571" s="1"/>
      <c r="B571" s="1"/>
      <c r="C571" s="1"/>
      <c r="D571" s="1"/>
      <c r="E571" s="1"/>
      <c r="F571" s="1"/>
    </row>
    <row r="572" spans="1:6" x14ac:dyDescent="0.3">
      <c r="A572" s="1"/>
      <c r="B572" s="1"/>
      <c r="C572" s="1"/>
      <c r="D572" s="1"/>
      <c r="E572" s="1"/>
      <c r="F572" s="1"/>
    </row>
    <row r="573" spans="1:6" x14ac:dyDescent="0.3">
      <c r="A573" s="1"/>
      <c r="B573" s="1"/>
      <c r="C573" s="1"/>
      <c r="D573" s="1"/>
      <c r="E573" s="1"/>
      <c r="F573" s="1"/>
    </row>
    <row r="574" spans="1:6" x14ac:dyDescent="0.3">
      <c r="A574" s="1"/>
      <c r="B574" s="1"/>
      <c r="C574" s="1"/>
      <c r="D574" s="1"/>
      <c r="E574" s="1"/>
      <c r="F574" s="1"/>
    </row>
    <row r="575" spans="1:6" x14ac:dyDescent="0.3">
      <c r="A575" s="1"/>
      <c r="B575" s="1"/>
      <c r="C575" s="1"/>
      <c r="D575" s="1"/>
      <c r="E575" s="1"/>
      <c r="F575" s="1"/>
    </row>
    <row r="576" spans="1:6" x14ac:dyDescent="0.3">
      <c r="A576" s="1"/>
      <c r="B576" s="1"/>
      <c r="C576" s="1"/>
      <c r="D576" s="1"/>
      <c r="E576" s="1"/>
      <c r="F576" s="1"/>
    </row>
    <row r="577" spans="1:6" x14ac:dyDescent="0.3">
      <c r="A577" s="1"/>
      <c r="B577" s="1"/>
      <c r="C577" s="1"/>
      <c r="D577" s="1"/>
      <c r="E577" s="1"/>
      <c r="F577" s="1"/>
    </row>
    <row r="578" spans="1:6" x14ac:dyDescent="0.3">
      <c r="A578" s="1"/>
      <c r="B578" s="1"/>
      <c r="C578" s="1"/>
      <c r="D578" s="1"/>
      <c r="E578" s="1"/>
      <c r="F578" s="1"/>
    </row>
    <row r="579" spans="1:6" x14ac:dyDescent="0.3">
      <c r="A579" s="1"/>
      <c r="B579" s="1"/>
      <c r="C579" s="1"/>
      <c r="D579" s="1"/>
      <c r="E579" s="1"/>
      <c r="F579" s="1"/>
    </row>
    <row r="580" spans="1:6" x14ac:dyDescent="0.3">
      <c r="A580" s="1"/>
      <c r="B580" s="1"/>
      <c r="C580" s="1"/>
      <c r="D580" s="1"/>
      <c r="E580" s="1"/>
      <c r="F580" s="1"/>
    </row>
    <row r="581" spans="1:6" x14ac:dyDescent="0.3">
      <c r="A581" s="1"/>
      <c r="B581" s="1"/>
      <c r="C581" s="1"/>
      <c r="D581" s="1"/>
      <c r="E581" s="1"/>
      <c r="F581" s="1"/>
    </row>
    <row r="582" spans="1:6" x14ac:dyDescent="0.3">
      <c r="A582" s="1"/>
      <c r="B582" s="1"/>
      <c r="C582" s="1"/>
      <c r="D582" s="1"/>
      <c r="E582" s="1"/>
      <c r="F582" s="1"/>
    </row>
    <row r="583" spans="1:6" x14ac:dyDescent="0.3">
      <c r="A583" s="1"/>
      <c r="B583" s="1"/>
      <c r="C583" s="1"/>
      <c r="D583" s="1"/>
      <c r="E583" s="1"/>
      <c r="F583" s="1"/>
    </row>
    <row r="584" spans="1:6" x14ac:dyDescent="0.3">
      <c r="A584" s="1"/>
      <c r="B584" s="1"/>
      <c r="C584" s="1"/>
      <c r="D584" s="1"/>
      <c r="E584" s="1"/>
      <c r="F584" s="1"/>
    </row>
    <row r="585" spans="1:6" x14ac:dyDescent="0.3">
      <c r="A585" s="1"/>
      <c r="B585" s="1"/>
      <c r="C585" s="1"/>
      <c r="D585" s="1"/>
      <c r="E585" s="1"/>
      <c r="F585" s="1"/>
    </row>
    <row r="586" spans="1:6" x14ac:dyDescent="0.3">
      <c r="A586" s="1"/>
      <c r="B586" s="1"/>
      <c r="C586" s="1"/>
      <c r="D586" s="1"/>
      <c r="E586" s="1"/>
      <c r="F586" s="1"/>
    </row>
    <row r="587" spans="1:6" x14ac:dyDescent="0.3">
      <c r="A587" s="1"/>
      <c r="B587" s="1"/>
      <c r="C587" s="1"/>
      <c r="D587" s="1"/>
      <c r="E587" s="1"/>
      <c r="F587" s="1"/>
    </row>
    <row r="588" spans="1:6" x14ac:dyDescent="0.3">
      <c r="A588" s="1"/>
      <c r="B588" s="1"/>
      <c r="C588" s="1"/>
      <c r="D588" s="1"/>
      <c r="E588" s="1"/>
      <c r="F588" s="1"/>
    </row>
    <row r="589" spans="1:6" x14ac:dyDescent="0.3">
      <c r="A589" s="1"/>
      <c r="B589" s="1"/>
      <c r="C589" s="1"/>
      <c r="D589" s="1"/>
      <c r="E589" s="1"/>
      <c r="F589" s="1"/>
    </row>
    <row r="590" spans="1:6" x14ac:dyDescent="0.3">
      <c r="A590" s="1"/>
      <c r="B590" s="1"/>
      <c r="C590" s="1"/>
      <c r="D590" s="1"/>
      <c r="E590" s="1"/>
      <c r="F590" s="1"/>
    </row>
    <row r="591" spans="1:6" x14ac:dyDescent="0.3">
      <c r="A591" s="1"/>
      <c r="B591" s="1"/>
      <c r="C591" s="1"/>
      <c r="D591" s="1"/>
      <c r="E591" s="1"/>
      <c r="F591" s="1"/>
    </row>
    <row r="592" spans="1:6" x14ac:dyDescent="0.3">
      <c r="A592" s="1"/>
      <c r="B592" s="1"/>
      <c r="C592" s="1"/>
      <c r="D592" s="1"/>
      <c r="E592" s="1"/>
      <c r="F592" s="1"/>
    </row>
    <row r="593" spans="1:6" x14ac:dyDescent="0.3">
      <c r="A593" s="1"/>
      <c r="B593" s="1"/>
      <c r="C593" s="1"/>
      <c r="D593" s="1"/>
      <c r="E593" s="1"/>
      <c r="F593" s="1"/>
    </row>
    <row r="594" spans="1:6" x14ac:dyDescent="0.3">
      <c r="A594" s="1"/>
      <c r="B594" s="1"/>
      <c r="C594" s="1"/>
      <c r="D594" s="1"/>
      <c r="E594" s="1"/>
      <c r="F594" s="1"/>
    </row>
    <row r="595" spans="1:6" x14ac:dyDescent="0.3">
      <c r="A595" s="1"/>
      <c r="B595" s="1"/>
      <c r="C595" s="1"/>
      <c r="D595" s="1"/>
      <c r="E595" s="1"/>
      <c r="F595" s="1"/>
    </row>
    <row r="596" spans="1:6" x14ac:dyDescent="0.3">
      <c r="A596" s="1"/>
      <c r="B596" s="1"/>
      <c r="C596" s="1"/>
      <c r="D596" s="1"/>
      <c r="E596" s="1"/>
      <c r="F596" s="1"/>
    </row>
    <row r="597" spans="1:6" x14ac:dyDescent="0.3">
      <c r="A597" s="1"/>
      <c r="B597" s="1"/>
      <c r="C597" s="1"/>
      <c r="D597" s="1"/>
      <c r="E597" s="1"/>
      <c r="F597" s="1"/>
    </row>
    <row r="598" spans="1:6" x14ac:dyDescent="0.3">
      <c r="A598" s="1"/>
      <c r="B598" s="1"/>
      <c r="C598" s="1"/>
      <c r="D598" s="1"/>
      <c r="E598" s="1"/>
      <c r="F598" s="1"/>
    </row>
    <row r="599" spans="1:6" x14ac:dyDescent="0.3">
      <c r="A599" s="1"/>
      <c r="B599" s="1"/>
      <c r="C599" s="1"/>
      <c r="D599" s="1"/>
      <c r="E599" s="1"/>
      <c r="F599" s="1"/>
    </row>
    <row r="600" spans="1:6" x14ac:dyDescent="0.3">
      <c r="A600" s="1"/>
      <c r="B600" s="1"/>
      <c r="C600" s="1"/>
      <c r="D600" s="1"/>
      <c r="E600" s="1"/>
      <c r="F600" s="1"/>
    </row>
    <row r="601" spans="1:6" x14ac:dyDescent="0.3">
      <c r="A601" s="1"/>
      <c r="B601" s="1"/>
      <c r="C601" s="1"/>
      <c r="D601" s="1"/>
      <c r="E601" s="1"/>
      <c r="F601" s="1"/>
    </row>
    <row r="602" spans="1:6" x14ac:dyDescent="0.3">
      <c r="A602" s="1"/>
      <c r="B602" s="1"/>
      <c r="C602" s="1"/>
      <c r="D602" s="1"/>
      <c r="E602" s="1"/>
      <c r="F602" s="1"/>
    </row>
    <row r="603" spans="1:6" x14ac:dyDescent="0.3">
      <c r="A603" s="1"/>
      <c r="B603" s="1"/>
      <c r="C603" s="1"/>
      <c r="D603" s="1"/>
      <c r="E603" s="1"/>
      <c r="F603" s="1"/>
    </row>
    <row r="604" spans="1:6" x14ac:dyDescent="0.3">
      <c r="A604" s="1"/>
      <c r="B604" s="1"/>
      <c r="C604" s="1"/>
      <c r="D604" s="1"/>
      <c r="E604" s="1"/>
      <c r="F604" s="1"/>
    </row>
    <row r="605" spans="1:6" x14ac:dyDescent="0.3">
      <c r="A605" s="1"/>
      <c r="B605" s="1"/>
      <c r="C605" s="1"/>
      <c r="D605" s="1"/>
      <c r="E605" s="1"/>
      <c r="F605" s="1"/>
    </row>
    <row r="606" spans="1:6" x14ac:dyDescent="0.3">
      <c r="A606" s="1"/>
      <c r="B606" s="1"/>
      <c r="C606" s="1"/>
      <c r="D606" s="1"/>
      <c r="E606" s="1"/>
      <c r="F606" s="1"/>
    </row>
    <row r="607" spans="1:6" x14ac:dyDescent="0.3">
      <c r="A607" s="1"/>
      <c r="B607" s="1"/>
      <c r="C607" s="1"/>
      <c r="D607" s="1"/>
      <c r="E607" s="1"/>
      <c r="F607" s="1"/>
    </row>
    <row r="608" spans="1:6" x14ac:dyDescent="0.3">
      <c r="A608" s="1"/>
      <c r="B608" s="1"/>
      <c r="C608" s="1"/>
      <c r="D608" s="1"/>
      <c r="E608" s="1"/>
      <c r="F608" s="1"/>
    </row>
    <row r="609" spans="1:6" x14ac:dyDescent="0.3">
      <c r="A609" s="1"/>
      <c r="B609" s="1"/>
      <c r="C609" s="1"/>
      <c r="D609" s="1"/>
      <c r="E609" s="1"/>
      <c r="F609" s="1"/>
    </row>
    <row r="610" spans="1:6" x14ac:dyDescent="0.3">
      <c r="A610" s="1"/>
      <c r="B610" s="1"/>
      <c r="C610" s="1"/>
      <c r="D610" s="1"/>
      <c r="E610" s="1"/>
      <c r="F610" s="1"/>
    </row>
    <row r="611" spans="1:6" x14ac:dyDescent="0.3">
      <c r="A611" s="1"/>
      <c r="B611" s="1"/>
      <c r="C611" s="1"/>
      <c r="D611" s="1"/>
      <c r="E611" s="1"/>
      <c r="F611" s="1"/>
    </row>
    <row r="612" spans="1:6" x14ac:dyDescent="0.3">
      <c r="A612" s="1"/>
      <c r="B612" s="1"/>
      <c r="C612" s="1"/>
      <c r="D612" s="1"/>
      <c r="E612" s="1"/>
      <c r="F612" s="1"/>
    </row>
    <row r="613" spans="1:6" x14ac:dyDescent="0.3">
      <c r="A613" s="1"/>
      <c r="B613" s="1"/>
      <c r="C613" s="1"/>
      <c r="D613" s="1"/>
      <c r="E613" s="1"/>
      <c r="F613" s="1"/>
    </row>
    <row r="614" spans="1:6" x14ac:dyDescent="0.3">
      <c r="A614" s="1"/>
      <c r="B614" s="1"/>
      <c r="C614" s="1"/>
      <c r="D614" s="1"/>
      <c r="E614" s="1"/>
      <c r="F614" s="1"/>
    </row>
    <row r="615" spans="1:6" x14ac:dyDescent="0.3">
      <c r="A615" s="1"/>
      <c r="B615" s="1"/>
      <c r="C615" s="1"/>
      <c r="D615" s="1"/>
      <c r="E615" s="1"/>
      <c r="F615" s="1"/>
    </row>
    <row r="616" spans="1:6" x14ac:dyDescent="0.3">
      <c r="A616" s="1"/>
      <c r="B616" s="1"/>
      <c r="C616" s="1"/>
      <c r="D616" s="1"/>
      <c r="E616" s="1"/>
      <c r="F616" s="1"/>
    </row>
    <row r="617" spans="1:6" x14ac:dyDescent="0.3">
      <c r="A617" s="1"/>
      <c r="B617" s="1"/>
      <c r="C617" s="1"/>
      <c r="D617" s="1"/>
      <c r="E617" s="1"/>
      <c r="F617" s="1"/>
    </row>
    <row r="618" spans="1:6" x14ac:dyDescent="0.3">
      <c r="A618" s="1"/>
      <c r="B618" s="1"/>
      <c r="C618" s="1"/>
      <c r="D618" s="1"/>
      <c r="E618" s="1"/>
      <c r="F618" s="1"/>
    </row>
    <row r="619" spans="1:6" x14ac:dyDescent="0.3">
      <c r="A619" s="1"/>
      <c r="B619" s="1"/>
      <c r="C619" s="1"/>
      <c r="D619" s="1"/>
      <c r="E619" s="1"/>
      <c r="F619" s="1"/>
    </row>
    <row r="620" spans="1:6" x14ac:dyDescent="0.3">
      <c r="A620" s="1"/>
      <c r="B620" s="1"/>
      <c r="C620" s="1"/>
      <c r="D620" s="1"/>
      <c r="E620" s="1"/>
      <c r="F620" s="1"/>
    </row>
    <row r="621" spans="1:6" x14ac:dyDescent="0.3">
      <c r="A621" s="1"/>
      <c r="B621" s="1"/>
      <c r="C621" s="1"/>
      <c r="D621" s="1"/>
      <c r="E621" s="1"/>
      <c r="F621" s="1"/>
    </row>
    <row r="622" spans="1:6" x14ac:dyDescent="0.3">
      <c r="A622" s="1"/>
      <c r="B622" s="1"/>
      <c r="C622" s="1"/>
      <c r="D622" s="1"/>
      <c r="E622" s="1"/>
      <c r="F622" s="1"/>
    </row>
    <row r="623" spans="1:6" x14ac:dyDescent="0.3">
      <c r="A623" s="1"/>
      <c r="B623" s="1"/>
      <c r="C623" s="1"/>
      <c r="D623" s="1"/>
      <c r="E623" s="1"/>
      <c r="F623" s="1"/>
    </row>
    <row r="624" spans="1:6" x14ac:dyDescent="0.3">
      <c r="A624" s="1"/>
      <c r="B624" s="1"/>
      <c r="C624" s="1"/>
      <c r="D624" s="1"/>
      <c r="E624" s="1"/>
      <c r="F624" s="1"/>
    </row>
    <row r="625" spans="1:6" x14ac:dyDescent="0.3">
      <c r="A625" s="1"/>
      <c r="B625" s="1"/>
      <c r="C625" s="1"/>
      <c r="D625" s="1"/>
      <c r="E625" s="1"/>
      <c r="F625" s="1"/>
    </row>
    <row r="626" spans="1:6" x14ac:dyDescent="0.3">
      <c r="A626" s="1"/>
      <c r="B626" s="1"/>
      <c r="C626" s="1"/>
      <c r="D626" s="1"/>
      <c r="E626" s="1"/>
      <c r="F626" s="1"/>
    </row>
    <row r="627" spans="1:6" x14ac:dyDescent="0.3">
      <c r="A627" s="1"/>
      <c r="B627" s="1"/>
      <c r="C627" s="1"/>
      <c r="D627" s="1"/>
      <c r="E627" s="1"/>
      <c r="F627" s="1"/>
    </row>
    <row r="628" spans="1:6" x14ac:dyDescent="0.3">
      <c r="A628" s="1"/>
      <c r="B628" s="1"/>
      <c r="C628" s="1"/>
      <c r="D628" s="1"/>
      <c r="E628" s="1"/>
      <c r="F628" s="1"/>
    </row>
    <row r="629" spans="1:6" x14ac:dyDescent="0.3">
      <c r="A629" s="1"/>
      <c r="B629" s="1"/>
      <c r="C629" s="1"/>
      <c r="D629" s="1"/>
      <c r="E629" s="1"/>
      <c r="F629" s="1"/>
    </row>
    <row r="630" spans="1:6" x14ac:dyDescent="0.3">
      <c r="A630" s="1"/>
      <c r="B630" s="1"/>
      <c r="C630" s="1"/>
      <c r="D630" s="1"/>
      <c r="E630" s="1"/>
      <c r="F630" s="1"/>
    </row>
    <row r="631" spans="1:6" x14ac:dyDescent="0.3">
      <c r="A631" s="1"/>
      <c r="B631" s="1"/>
      <c r="C631" s="1"/>
      <c r="D631" s="1"/>
      <c r="E631" s="1"/>
      <c r="F631" s="1"/>
    </row>
    <row r="632" spans="1:6" x14ac:dyDescent="0.3">
      <c r="A632" s="1"/>
      <c r="B632" s="1"/>
      <c r="C632" s="1"/>
      <c r="D632" s="1"/>
      <c r="E632" s="1"/>
      <c r="F632" s="1"/>
    </row>
    <row r="633" spans="1:6" x14ac:dyDescent="0.3">
      <c r="A633" s="1"/>
      <c r="B633" s="1"/>
      <c r="C633" s="1"/>
      <c r="D633" s="1"/>
      <c r="E633" s="1"/>
      <c r="F633" s="1"/>
    </row>
    <row r="634" spans="1:6" x14ac:dyDescent="0.3">
      <c r="A634" s="1"/>
      <c r="B634" s="1"/>
      <c r="C634" s="1"/>
      <c r="D634" s="1"/>
      <c r="E634" s="1"/>
      <c r="F634" s="1"/>
    </row>
    <row r="635" spans="1:6" x14ac:dyDescent="0.3">
      <c r="A635" s="1"/>
      <c r="B635" s="1"/>
      <c r="C635" s="1"/>
      <c r="D635" s="1"/>
      <c r="E635" s="1"/>
      <c r="F635" s="1"/>
    </row>
    <row r="636" spans="1:6" x14ac:dyDescent="0.3">
      <c r="A636" s="1"/>
      <c r="B636" s="1"/>
      <c r="C636" s="1"/>
      <c r="D636" s="1"/>
      <c r="E636" s="1"/>
      <c r="F636" s="1"/>
    </row>
    <row r="637" spans="1:6" x14ac:dyDescent="0.3">
      <c r="A637" s="1"/>
      <c r="B637" s="1"/>
      <c r="C637" s="1"/>
      <c r="D637" s="1"/>
      <c r="E637" s="1"/>
      <c r="F637" s="1"/>
    </row>
    <row r="638" spans="1:6" x14ac:dyDescent="0.3">
      <c r="A638" s="1"/>
      <c r="B638" s="1"/>
      <c r="C638" s="1"/>
      <c r="D638" s="1"/>
      <c r="E638" s="1"/>
      <c r="F638" s="1"/>
    </row>
    <row r="639" spans="1:6" x14ac:dyDescent="0.3">
      <c r="A639" s="1"/>
      <c r="B639" s="1"/>
      <c r="C639" s="1"/>
      <c r="D639" s="1"/>
      <c r="E639" s="1"/>
      <c r="F639" s="1"/>
    </row>
    <row r="640" spans="1:6" x14ac:dyDescent="0.3">
      <c r="A640" s="1"/>
      <c r="B640" s="1"/>
      <c r="C640" s="1"/>
      <c r="D640" s="1"/>
      <c r="E640" s="1"/>
      <c r="F640" s="1"/>
    </row>
    <row r="641" spans="1:6" x14ac:dyDescent="0.3">
      <c r="A641" s="1"/>
      <c r="B641" s="1"/>
      <c r="C641" s="1"/>
      <c r="D641" s="1"/>
      <c r="E641" s="1"/>
      <c r="F641" s="1"/>
    </row>
    <row r="642" spans="1:6" x14ac:dyDescent="0.3">
      <c r="A642" s="1"/>
      <c r="B642" s="1"/>
      <c r="C642" s="1"/>
      <c r="D642" s="1"/>
      <c r="E642" s="1"/>
      <c r="F642" s="1"/>
    </row>
    <row r="643" spans="1:6" x14ac:dyDescent="0.3">
      <c r="A643" s="1"/>
      <c r="B643" s="1"/>
      <c r="C643" s="1"/>
      <c r="D643" s="1"/>
      <c r="E643" s="1"/>
      <c r="F643" s="1"/>
    </row>
    <row r="644" spans="1:6" x14ac:dyDescent="0.3">
      <c r="A644" s="1"/>
      <c r="B644" s="1"/>
      <c r="C644" s="1"/>
      <c r="D644" s="1"/>
      <c r="E644" s="1"/>
      <c r="F644" s="1"/>
    </row>
    <row r="645" spans="1:6" x14ac:dyDescent="0.3">
      <c r="A645" s="1"/>
      <c r="B645" s="1"/>
      <c r="C645" s="1"/>
      <c r="D645" s="1"/>
      <c r="E645" s="1"/>
      <c r="F645" s="1"/>
    </row>
    <row r="646" spans="1:6" x14ac:dyDescent="0.3">
      <c r="A646" s="1"/>
      <c r="B646" s="1"/>
      <c r="C646" s="1"/>
      <c r="D646" s="1"/>
      <c r="E646" s="1"/>
      <c r="F646" s="1"/>
    </row>
    <row r="647" spans="1:6" x14ac:dyDescent="0.3">
      <c r="A647" s="1"/>
      <c r="B647" s="1"/>
      <c r="C647" s="1"/>
      <c r="D647" s="1"/>
      <c r="E647" s="1"/>
      <c r="F647" s="1"/>
    </row>
    <row r="648" spans="1:6" x14ac:dyDescent="0.3">
      <c r="A648" s="1"/>
      <c r="B648" s="1"/>
      <c r="C648" s="1"/>
      <c r="D648" s="1"/>
      <c r="E648" s="1"/>
      <c r="F648" s="1"/>
    </row>
    <row r="649" spans="1:6" x14ac:dyDescent="0.3">
      <c r="A649" s="1"/>
      <c r="B649" s="1"/>
      <c r="C649" s="1"/>
      <c r="D649" s="1"/>
      <c r="E649" s="1"/>
      <c r="F649" s="1"/>
    </row>
    <row r="650" spans="1:6" x14ac:dyDescent="0.3">
      <c r="A650" s="1"/>
      <c r="B650" s="1"/>
      <c r="C650" s="1"/>
      <c r="D650" s="1"/>
      <c r="E650" s="1"/>
      <c r="F650" s="1"/>
    </row>
    <row r="651" spans="1:6" x14ac:dyDescent="0.3">
      <c r="A651" s="1"/>
      <c r="B651" s="1"/>
      <c r="C651" s="1"/>
      <c r="D651" s="1"/>
      <c r="E651" s="1"/>
      <c r="F651" s="1"/>
    </row>
    <row r="652" spans="1:6" x14ac:dyDescent="0.3">
      <c r="A652" s="1"/>
      <c r="B652" s="1"/>
      <c r="C652" s="1"/>
      <c r="D652" s="1"/>
      <c r="E652" s="1"/>
      <c r="F652" s="1"/>
    </row>
    <row r="653" spans="1:6" x14ac:dyDescent="0.3">
      <c r="A653" s="1"/>
      <c r="B653" s="1"/>
      <c r="C653" s="1"/>
      <c r="D653" s="1"/>
      <c r="E653" s="1"/>
      <c r="F653" s="1"/>
    </row>
    <row r="654" spans="1:6" x14ac:dyDescent="0.3">
      <c r="A654" s="1"/>
      <c r="B654" s="1"/>
      <c r="C654" s="1"/>
      <c r="D654" s="1"/>
      <c r="E654" s="1"/>
      <c r="F654" s="1"/>
    </row>
    <row r="655" spans="1:6" x14ac:dyDescent="0.3">
      <c r="A655" s="1"/>
      <c r="B655" s="1"/>
      <c r="C655" s="1"/>
      <c r="D655" s="1"/>
      <c r="E655" s="1"/>
      <c r="F655" s="1"/>
    </row>
    <row r="656" spans="1:6" x14ac:dyDescent="0.3">
      <c r="A656" s="1"/>
      <c r="B656" s="1"/>
      <c r="C656" s="1"/>
      <c r="D656" s="1"/>
      <c r="E656" s="1"/>
      <c r="F656" s="1"/>
    </row>
    <row r="657" spans="1:6" x14ac:dyDescent="0.3">
      <c r="A657" s="1"/>
      <c r="B657" s="1"/>
      <c r="C657" s="1"/>
      <c r="D657" s="1"/>
      <c r="E657" s="1"/>
      <c r="F657" s="1"/>
    </row>
    <row r="658" spans="1:6" x14ac:dyDescent="0.3">
      <c r="A658" s="1"/>
      <c r="B658" s="1"/>
      <c r="C658" s="1"/>
      <c r="D658" s="1"/>
      <c r="E658" s="1"/>
      <c r="F658" s="1"/>
    </row>
    <row r="659" spans="1:6" x14ac:dyDescent="0.3">
      <c r="A659" s="1"/>
      <c r="B659" s="1"/>
      <c r="C659" s="1"/>
      <c r="D659" s="1"/>
      <c r="E659" s="1"/>
      <c r="F659" s="1"/>
    </row>
    <row r="660" spans="1:6" x14ac:dyDescent="0.3">
      <c r="A660" s="1"/>
      <c r="B660" s="1"/>
      <c r="C660" s="1"/>
      <c r="D660" s="1"/>
      <c r="E660" s="1"/>
      <c r="F660" s="1"/>
    </row>
    <row r="661" spans="1:6" x14ac:dyDescent="0.3">
      <c r="A661" s="1"/>
      <c r="B661" s="1"/>
      <c r="C661" s="1"/>
      <c r="D661" s="1"/>
      <c r="E661" s="1"/>
      <c r="F661" s="1"/>
    </row>
    <row r="662" spans="1:6" x14ac:dyDescent="0.3">
      <c r="A662" s="1"/>
      <c r="B662" s="1"/>
      <c r="C662" s="1"/>
      <c r="D662" s="1"/>
      <c r="E662" s="1"/>
      <c r="F662" s="1"/>
    </row>
    <row r="663" spans="1:6" x14ac:dyDescent="0.3">
      <c r="A663" s="1"/>
      <c r="B663" s="1"/>
      <c r="C663" s="1"/>
      <c r="D663" s="1"/>
      <c r="E663" s="1"/>
      <c r="F663" s="1"/>
    </row>
    <row r="664" spans="1:6" x14ac:dyDescent="0.3">
      <c r="A664" s="1"/>
      <c r="B664" s="1"/>
      <c r="C664" s="1"/>
      <c r="D664" s="1"/>
      <c r="E664" s="1"/>
      <c r="F664" s="1"/>
    </row>
    <row r="665" spans="1:6" x14ac:dyDescent="0.3">
      <c r="A665" s="1"/>
      <c r="B665" s="1"/>
      <c r="C665" s="1"/>
      <c r="D665" s="1"/>
      <c r="E665" s="1"/>
      <c r="F665" s="1"/>
    </row>
    <row r="666" spans="1:6" x14ac:dyDescent="0.3">
      <c r="A666" s="1"/>
      <c r="B666" s="1"/>
      <c r="C666" s="1"/>
      <c r="D666" s="1"/>
      <c r="E666" s="1"/>
      <c r="F666" s="1"/>
    </row>
    <row r="667" spans="1:6" x14ac:dyDescent="0.3">
      <c r="A667" s="1"/>
      <c r="B667" s="1"/>
      <c r="C667" s="1"/>
      <c r="D667" s="1"/>
      <c r="E667" s="1"/>
      <c r="F667" s="1"/>
    </row>
    <row r="668" spans="1:6" x14ac:dyDescent="0.3">
      <c r="A668" s="1"/>
      <c r="B668" s="1"/>
      <c r="C668" s="1"/>
      <c r="D668" s="1"/>
      <c r="E668" s="1"/>
      <c r="F668" s="1"/>
    </row>
    <row r="669" spans="1:6" x14ac:dyDescent="0.3">
      <c r="A669" s="1"/>
      <c r="B669" s="1"/>
      <c r="C669" s="1"/>
      <c r="D669" s="1"/>
      <c r="E669" s="1"/>
      <c r="F669" s="1"/>
    </row>
    <row r="670" spans="1:6" x14ac:dyDescent="0.3">
      <c r="A670" s="1"/>
      <c r="B670" s="1"/>
      <c r="C670" s="1"/>
      <c r="D670" s="1"/>
      <c r="E670" s="1"/>
      <c r="F670" s="1"/>
    </row>
    <row r="671" spans="1:6" x14ac:dyDescent="0.3">
      <c r="A671" s="1"/>
      <c r="B671" s="1"/>
      <c r="C671" s="1"/>
      <c r="D671" s="1"/>
      <c r="E671" s="1"/>
      <c r="F671" s="1"/>
    </row>
    <row r="672" spans="1:6" x14ac:dyDescent="0.3">
      <c r="A672" s="1"/>
      <c r="B672" s="1"/>
      <c r="C672" s="1"/>
      <c r="D672" s="1"/>
      <c r="E672" s="1"/>
      <c r="F672" s="1"/>
    </row>
    <row r="673" spans="1:6" x14ac:dyDescent="0.3">
      <c r="A673" s="1"/>
      <c r="B673" s="1"/>
      <c r="C673" s="1"/>
      <c r="D673" s="1"/>
      <c r="E673" s="1"/>
      <c r="F673" s="1"/>
    </row>
    <row r="674" spans="1:6" x14ac:dyDescent="0.3">
      <c r="A674" s="1"/>
      <c r="B674" s="1"/>
      <c r="C674" s="1"/>
      <c r="D674" s="1"/>
      <c r="E674" s="1"/>
      <c r="F674" s="1"/>
    </row>
    <row r="675" spans="1:6" x14ac:dyDescent="0.3">
      <c r="A675" s="1"/>
      <c r="B675" s="1"/>
      <c r="C675" s="1"/>
      <c r="D675" s="1"/>
      <c r="E675" s="1"/>
      <c r="F675" s="1"/>
    </row>
    <row r="676" spans="1:6" x14ac:dyDescent="0.3">
      <c r="A676" s="1"/>
      <c r="B676" s="1"/>
      <c r="C676" s="1"/>
      <c r="D676" s="1"/>
      <c r="E676" s="1"/>
      <c r="F676" s="1"/>
    </row>
    <row r="677" spans="1:6" x14ac:dyDescent="0.3">
      <c r="A677" s="1"/>
      <c r="B677" s="1"/>
      <c r="C677" s="1"/>
      <c r="D677" s="1"/>
      <c r="E677" s="1"/>
      <c r="F677" s="1"/>
    </row>
    <row r="678" spans="1:6" x14ac:dyDescent="0.3">
      <c r="A678" s="1"/>
      <c r="B678" s="1"/>
      <c r="C678" s="1"/>
      <c r="D678" s="1"/>
      <c r="E678" s="1"/>
      <c r="F678" s="1"/>
    </row>
    <row r="679" spans="1:6" x14ac:dyDescent="0.3">
      <c r="A679" s="1"/>
      <c r="B679" s="1"/>
      <c r="C679" s="1"/>
      <c r="D679" s="1"/>
      <c r="E679" s="1"/>
      <c r="F679" s="1"/>
    </row>
    <row r="680" spans="1:6" x14ac:dyDescent="0.3">
      <c r="A680" s="1"/>
      <c r="B680" s="1"/>
      <c r="C680" s="1"/>
      <c r="D680" s="1"/>
      <c r="E680" s="1"/>
      <c r="F680" s="1"/>
    </row>
    <row r="681" spans="1:6" x14ac:dyDescent="0.3">
      <c r="A681" s="1"/>
      <c r="B681" s="1"/>
      <c r="C681" s="1"/>
      <c r="D681" s="1"/>
      <c r="E681" s="1"/>
      <c r="F681" s="1"/>
    </row>
    <row r="682" spans="1:6" x14ac:dyDescent="0.3">
      <c r="A682" s="1"/>
      <c r="B682" s="1"/>
      <c r="C682" s="1"/>
      <c r="D682" s="1"/>
      <c r="E682" s="1"/>
      <c r="F682" s="1"/>
    </row>
    <row r="683" spans="1:6" x14ac:dyDescent="0.3">
      <c r="A683" s="1"/>
      <c r="B683" s="1"/>
      <c r="C683" s="1"/>
      <c r="D683" s="1"/>
      <c r="E683" s="1"/>
      <c r="F683" s="1"/>
    </row>
    <row r="684" spans="1:6" x14ac:dyDescent="0.3">
      <c r="A684" s="1"/>
      <c r="B684" s="1"/>
      <c r="C684" s="1"/>
      <c r="D684" s="1"/>
      <c r="E684" s="1"/>
      <c r="F684" s="1"/>
    </row>
    <row r="685" spans="1:6" x14ac:dyDescent="0.3">
      <c r="A685" s="1"/>
      <c r="B685" s="1"/>
      <c r="C685" s="1"/>
      <c r="D685" s="1"/>
      <c r="E685" s="1"/>
      <c r="F685" s="1"/>
    </row>
    <row r="686" spans="1:6" x14ac:dyDescent="0.3">
      <c r="A686" s="1"/>
      <c r="B686" s="1"/>
      <c r="C686" s="1"/>
      <c r="D686" s="1"/>
      <c r="E686" s="1"/>
      <c r="F686" s="1"/>
    </row>
    <row r="687" spans="1:6" x14ac:dyDescent="0.3">
      <c r="A687" s="1"/>
      <c r="B687" s="1"/>
      <c r="C687" s="1"/>
      <c r="D687" s="1"/>
      <c r="E687" s="1"/>
      <c r="F687" s="1"/>
    </row>
    <row r="688" spans="1:6" x14ac:dyDescent="0.3">
      <c r="A688" s="1"/>
      <c r="B688" s="1"/>
      <c r="C688" s="1"/>
      <c r="D688" s="1"/>
      <c r="E688" s="1"/>
      <c r="F688" s="1"/>
    </row>
    <row r="689" spans="1:6" x14ac:dyDescent="0.3">
      <c r="A689" s="1"/>
      <c r="B689" s="1"/>
      <c r="C689" s="1"/>
      <c r="D689" s="1"/>
      <c r="E689" s="1"/>
      <c r="F689" s="1"/>
    </row>
    <row r="690" spans="1:6" x14ac:dyDescent="0.3">
      <c r="A690" s="1"/>
      <c r="B690" s="1"/>
      <c r="C690" s="1"/>
      <c r="D690" s="1"/>
      <c r="E690" s="1"/>
      <c r="F690" s="1"/>
    </row>
    <row r="691" spans="1:6" x14ac:dyDescent="0.3">
      <c r="A691" s="1"/>
      <c r="B691" s="1"/>
      <c r="C691" s="1"/>
      <c r="D691" s="1"/>
      <c r="E691" s="1"/>
      <c r="F691" s="1"/>
    </row>
    <row r="692" spans="1:6" x14ac:dyDescent="0.3">
      <c r="A692" s="1"/>
      <c r="B692" s="1"/>
      <c r="C692" s="1"/>
      <c r="D692" s="1"/>
      <c r="E692" s="1"/>
      <c r="F692" s="1"/>
    </row>
    <row r="693" spans="1:6" x14ac:dyDescent="0.3">
      <c r="A693" s="1"/>
      <c r="B693" s="1"/>
      <c r="C693" s="1"/>
      <c r="D693" s="1"/>
      <c r="E693" s="1"/>
      <c r="F693" s="1"/>
    </row>
    <row r="694" spans="1:6" x14ac:dyDescent="0.3">
      <c r="A694" s="1"/>
      <c r="B694" s="1"/>
      <c r="C694" s="1"/>
      <c r="D694" s="1"/>
      <c r="E694" s="1"/>
      <c r="F694" s="1"/>
    </row>
    <row r="695" spans="1:6" x14ac:dyDescent="0.3">
      <c r="A695" s="1"/>
      <c r="B695" s="1"/>
      <c r="C695" s="1"/>
      <c r="D695" s="1"/>
      <c r="E695" s="1"/>
      <c r="F695" s="1"/>
    </row>
    <row r="696" spans="1:6" x14ac:dyDescent="0.3">
      <c r="A696" s="1"/>
      <c r="B696" s="1"/>
      <c r="C696" s="1"/>
      <c r="D696" s="1"/>
      <c r="E696" s="1"/>
      <c r="F696" s="1"/>
    </row>
    <row r="697" spans="1:6" x14ac:dyDescent="0.3">
      <c r="A697" s="1"/>
      <c r="B697" s="1"/>
      <c r="C697" s="1"/>
      <c r="D697" s="1"/>
      <c r="E697" s="1"/>
      <c r="F697" s="1"/>
    </row>
    <row r="698" spans="1:6" x14ac:dyDescent="0.3">
      <c r="A698" s="1"/>
      <c r="B698" s="1"/>
      <c r="C698" s="1"/>
      <c r="D698" s="1"/>
      <c r="E698" s="1"/>
      <c r="F698" s="1"/>
    </row>
    <row r="699" spans="1:6" x14ac:dyDescent="0.3">
      <c r="A699" s="1"/>
      <c r="B699" s="1"/>
      <c r="C699" s="1"/>
      <c r="D699" s="1"/>
      <c r="E699" s="1"/>
      <c r="F699" s="1"/>
    </row>
    <row r="700" spans="1:6" x14ac:dyDescent="0.3">
      <c r="A700" s="1"/>
      <c r="B700" s="1"/>
      <c r="C700" s="1"/>
      <c r="D700" s="1"/>
      <c r="E700" s="1"/>
      <c r="F700" s="1"/>
    </row>
    <row r="701" spans="1:6" x14ac:dyDescent="0.3">
      <c r="A701" s="1"/>
      <c r="B701" s="1"/>
      <c r="C701" s="1"/>
      <c r="D701" s="1"/>
      <c r="E701" s="1"/>
      <c r="F701" s="1"/>
    </row>
    <row r="702" spans="1:6" x14ac:dyDescent="0.3">
      <c r="A702" s="1"/>
      <c r="B702" s="1"/>
      <c r="C702" s="1"/>
      <c r="D702" s="1"/>
      <c r="E702" s="1"/>
      <c r="F702" s="1"/>
    </row>
    <row r="703" spans="1:6" x14ac:dyDescent="0.3">
      <c r="A703" s="1"/>
      <c r="B703" s="1"/>
      <c r="C703" s="1"/>
      <c r="D703" s="1"/>
      <c r="E703" s="1"/>
      <c r="F703" s="1"/>
    </row>
    <row r="704" spans="1:6" x14ac:dyDescent="0.3">
      <c r="A704" s="1"/>
      <c r="B704" s="1"/>
      <c r="C704" s="1"/>
      <c r="D704" s="1"/>
      <c r="E704" s="1"/>
      <c r="F704" s="1"/>
    </row>
    <row r="705" spans="1:6" x14ac:dyDescent="0.3">
      <c r="A705" s="1"/>
      <c r="B705" s="1"/>
      <c r="C705" s="1"/>
      <c r="D705" s="1"/>
      <c r="E705" s="1"/>
      <c r="F705" s="1"/>
    </row>
    <row r="706" spans="1:6" x14ac:dyDescent="0.3">
      <c r="A706" s="1"/>
      <c r="B706" s="1"/>
      <c r="C706" s="1"/>
      <c r="D706" s="1"/>
      <c r="E706" s="1"/>
      <c r="F706" s="1"/>
    </row>
    <row r="707" spans="1:6" x14ac:dyDescent="0.3">
      <c r="A707" s="1"/>
      <c r="B707" s="1"/>
      <c r="C707" s="1"/>
      <c r="D707" s="1"/>
      <c r="E707" s="1"/>
      <c r="F707" s="1"/>
    </row>
    <row r="708" spans="1:6" x14ac:dyDescent="0.3">
      <c r="A708" s="1"/>
      <c r="B708" s="1"/>
      <c r="C708" s="1"/>
      <c r="D708" s="1"/>
      <c r="E708" s="1"/>
      <c r="F708" s="1"/>
    </row>
    <row r="709" spans="1:6" x14ac:dyDescent="0.3">
      <c r="A709" s="1"/>
      <c r="B709" s="1"/>
      <c r="C709" s="1"/>
      <c r="D709" s="1"/>
      <c r="E709" s="1"/>
      <c r="F709" s="1"/>
    </row>
    <row r="710" spans="1:6" x14ac:dyDescent="0.3">
      <c r="A710" s="1"/>
      <c r="B710" s="1"/>
      <c r="C710" s="1"/>
      <c r="D710" s="1"/>
      <c r="E710" s="1"/>
      <c r="F710" s="1"/>
    </row>
    <row r="711" spans="1:6" x14ac:dyDescent="0.3">
      <c r="A711" s="1"/>
      <c r="B711" s="1"/>
      <c r="C711" s="1"/>
      <c r="D711" s="1"/>
      <c r="E711" s="1"/>
      <c r="F711" s="1"/>
    </row>
    <row r="712" spans="1:6" x14ac:dyDescent="0.3">
      <c r="A712" s="1"/>
      <c r="B712" s="1"/>
      <c r="C712" s="1"/>
      <c r="D712" s="1"/>
      <c r="E712" s="1"/>
      <c r="F712" s="1"/>
    </row>
    <row r="713" spans="1:6" x14ac:dyDescent="0.3">
      <c r="A713" s="1"/>
      <c r="B713" s="1"/>
      <c r="C713" s="1"/>
      <c r="D713" s="1"/>
      <c r="E713" s="1"/>
      <c r="F713" s="1"/>
    </row>
    <row r="714" spans="1:6" x14ac:dyDescent="0.3">
      <c r="A714" s="1"/>
      <c r="B714" s="1"/>
      <c r="C714" s="1"/>
      <c r="D714" s="1"/>
      <c r="E714" s="1"/>
      <c r="F714" s="1"/>
    </row>
    <row r="715" spans="1:6" x14ac:dyDescent="0.3">
      <c r="A715" s="1"/>
      <c r="B715" s="1"/>
      <c r="C715" s="1"/>
      <c r="D715" s="1"/>
      <c r="E715" s="1"/>
      <c r="F715" s="1"/>
    </row>
    <row r="716" spans="1:6" x14ac:dyDescent="0.3">
      <c r="A716" s="1"/>
      <c r="B716" s="1"/>
      <c r="C716" s="1"/>
      <c r="D716" s="1"/>
      <c r="E716" s="1"/>
      <c r="F716" s="1"/>
    </row>
    <row r="717" spans="1:6" x14ac:dyDescent="0.3">
      <c r="A717" s="1"/>
      <c r="B717" s="1"/>
      <c r="C717" s="1"/>
      <c r="D717" s="1"/>
      <c r="E717" s="1"/>
      <c r="F717" s="1"/>
    </row>
    <row r="718" spans="1:6" x14ac:dyDescent="0.3">
      <c r="A718" s="1"/>
      <c r="B718" s="1"/>
      <c r="C718" s="1"/>
      <c r="D718" s="1"/>
      <c r="E718" s="1"/>
      <c r="F718" s="1"/>
    </row>
    <row r="719" spans="1:6" x14ac:dyDescent="0.3">
      <c r="A719" s="1"/>
      <c r="B719" s="1"/>
      <c r="C719" s="1"/>
      <c r="D719" s="1"/>
      <c r="E719" s="1"/>
      <c r="F719" s="1"/>
    </row>
    <row r="720" spans="1:6" x14ac:dyDescent="0.3">
      <c r="A720" s="1"/>
      <c r="B720" s="1"/>
      <c r="C720" s="1"/>
      <c r="D720" s="1"/>
      <c r="E720" s="1"/>
      <c r="F720" s="1"/>
    </row>
    <row r="721" spans="1:6" x14ac:dyDescent="0.3">
      <c r="A721" s="1"/>
      <c r="B721" s="1"/>
      <c r="C721" s="1"/>
      <c r="D721" s="1"/>
      <c r="E721" s="1"/>
      <c r="F721" s="1"/>
    </row>
    <row r="722" spans="1:6" x14ac:dyDescent="0.3">
      <c r="A722" s="1"/>
      <c r="B722" s="1"/>
      <c r="C722" s="1"/>
      <c r="D722" s="1"/>
      <c r="E722" s="1"/>
      <c r="F722" s="1"/>
    </row>
    <row r="723" spans="1:6" x14ac:dyDescent="0.3">
      <c r="A723" s="1"/>
      <c r="B723" s="1"/>
      <c r="C723" s="1"/>
      <c r="D723" s="1"/>
      <c r="E723" s="1"/>
      <c r="F723" s="1"/>
    </row>
    <row r="724" spans="1:6" x14ac:dyDescent="0.3">
      <c r="A724" s="1"/>
      <c r="B724" s="1"/>
      <c r="C724" s="1"/>
      <c r="D724" s="1"/>
      <c r="E724" s="1"/>
      <c r="F724" s="1"/>
    </row>
    <row r="725" spans="1:6" x14ac:dyDescent="0.3">
      <c r="A725" s="1"/>
      <c r="B725" s="1"/>
      <c r="C725" s="1"/>
      <c r="D725" s="1"/>
      <c r="E725" s="1"/>
      <c r="F725" s="1"/>
    </row>
    <row r="726" spans="1:6" x14ac:dyDescent="0.3">
      <c r="A726" s="1"/>
      <c r="B726" s="1"/>
      <c r="C726" s="1"/>
      <c r="D726" s="1"/>
      <c r="E726" s="1"/>
      <c r="F726" s="1"/>
    </row>
    <row r="727" spans="1:6" x14ac:dyDescent="0.3">
      <c r="A727" s="1"/>
      <c r="B727" s="1"/>
      <c r="C727" s="1"/>
      <c r="D727" s="1"/>
      <c r="E727" s="1"/>
      <c r="F727" s="1"/>
    </row>
    <row r="728" spans="1:6" x14ac:dyDescent="0.3">
      <c r="A728" s="1"/>
      <c r="B728" s="1"/>
      <c r="C728" s="1"/>
      <c r="D728" s="1"/>
      <c r="E728" s="1"/>
      <c r="F728" s="1"/>
    </row>
    <row r="729" spans="1:6" x14ac:dyDescent="0.3">
      <c r="A729" s="1"/>
      <c r="B729" s="1"/>
      <c r="C729" s="1"/>
      <c r="D729" s="1"/>
      <c r="E729" s="1"/>
      <c r="F729" s="1"/>
    </row>
    <row r="730" spans="1:6" x14ac:dyDescent="0.3">
      <c r="A730" s="1"/>
      <c r="B730" s="1"/>
      <c r="C730" s="1"/>
      <c r="D730" s="1"/>
      <c r="E730" s="1"/>
      <c r="F730" s="1"/>
    </row>
    <row r="731" spans="1:6" x14ac:dyDescent="0.3">
      <c r="A731" s="1"/>
      <c r="B731" s="1"/>
      <c r="C731" s="1"/>
      <c r="D731" s="1"/>
      <c r="E731" s="1"/>
      <c r="F731" s="1"/>
    </row>
    <row r="732" spans="1:6" x14ac:dyDescent="0.3">
      <c r="A732" s="1"/>
      <c r="B732" s="1"/>
      <c r="C732" s="1"/>
      <c r="D732" s="1"/>
      <c r="E732" s="1"/>
      <c r="F732" s="1"/>
    </row>
    <row r="733" spans="1:6" x14ac:dyDescent="0.3">
      <c r="A733" s="1"/>
      <c r="B733" s="1"/>
      <c r="C733" s="1"/>
      <c r="D733" s="1"/>
      <c r="E733" s="1"/>
      <c r="F733" s="1"/>
    </row>
    <row r="734" spans="1:6" x14ac:dyDescent="0.3">
      <c r="A734" s="1"/>
      <c r="B734" s="1"/>
      <c r="C734" s="1"/>
      <c r="D734" s="1"/>
      <c r="E734" s="1"/>
      <c r="F734" s="1"/>
    </row>
    <row r="735" spans="1:6" x14ac:dyDescent="0.3">
      <c r="A735" s="1"/>
      <c r="B735" s="1"/>
      <c r="C735" s="1"/>
      <c r="D735" s="1"/>
      <c r="E735" s="1"/>
      <c r="F735" s="1"/>
    </row>
    <row r="736" spans="1:6" x14ac:dyDescent="0.3">
      <c r="A736" s="1"/>
      <c r="B736" s="1"/>
      <c r="C736" s="1"/>
      <c r="D736" s="1"/>
      <c r="E736" s="1"/>
      <c r="F736" s="1"/>
    </row>
    <row r="737" spans="1:6" x14ac:dyDescent="0.3">
      <c r="A737" s="1"/>
      <c r="B737" s="1"/>
      <c r="C737" s="1"/>
      <c r="D737" s="1"/>
      <c r="E737" s="1"/>
      <c r="F737" s="1"/>
    </row>
    <row r="738" spans="1:6" x14ac:dyDescent="0.3">
      <c r="A738" s="1"/>
      <c r="B738" s="1"/>
      <c r="C738" s="1"/>
      <c r="D738" s="1"/>
      <c r="E738" s="1"/>
      <c r="F738" s="1"/>
    </row>
    <row r="739" spans="1:6" x14ac:dyDescent="0.3">
      <c r="A739" s="1"/>
      <c r="B739" s="1"/>
      <c r="C739" s="1"/>
      <c r="D739" s="1"/>
      <c r="E739" s="1"/>
      <c r="F739" s="1"/>
    </row>
    <row r="740" spans="1:6" x14ac:dyDescent="0.3">
      <c r="A740" s="1"/>
      <c r="B740" s="1"/>
      <c r="C740" s="1"/>
      <c r="D740" s="1"/>
      <c r="E740" s="1"/>
      <c r="F740" s="1"/>
    </row>
    <row r="741" spans="1:6" x14ac:dyDescent="0.3">
      <c r="A741" s="1"/>
      <c r="B741" s="1"/>
      <c r="C741" s="1"/>
      <c r="D741" s="1"/>
      <c r="E741" s="1"/>
      <c r="F741" s="1"/>
    </row>
    <row r="742" spans="1:6" x14ac:dyDescent="0.3">
      <c r="A742" s="1"/>
      <c r="B742" s="1"/>
      <c r="C742" s="1"/>
      <c r="D742" s="1"/>
      <c r="E742" s="1"/>
      <c r="F742" s="1"/>
    </row>
    <row r="743" spans="1:6" x14ac:dyDescent="0.3">
      <c r="A743" s="1"/>
      <c r="B743" s="1"/>
      <c r="C743" s="1"/>
      <c r="D743" s="1"/>
      <c r="E743" s="1"/>
      <c r="F743" s="1"/>
    </row>
    <row r="744" spans="1:6" x14ac:dyDescent="0.3">
      <c r="A744" s="1"/>
      <c r="B744" s="1"/>
      <c r="C744" s="1"/>
      <c r="D744" s="1"/>
      <c r="E744" s="1"/>
      <c r="F744" s="1"/>
    </row>
    <row r="745" spans="1:6" x14ac:dyDescent="0.3">
      <c r="A745" s="1"/>
      <c r="B745" s="1"/>
      <c r="C745" s="1"/>
      <c r="D745" s="1"/>
      <c r="E745" s="1"/>
      <c r="F745" s="1"/>
    </row>
    <row r="746" spans="1:6" x14ac:dyDescent="0.3">
      <c r="A746" s="1"/>
      <c r="B746" s="1"/>
      <c r="C746" s="1"/>
      <c r="D746" s="1"/>
      <c r="E746" s="1"/>
      <c r="F746" s="1"/>
    </row>
    <row r="747" spans="1:6" x14ac:dyDescent="0.3">
      <c r="A747" s="1"/>
      <c r="B747" s="1"/>
      <c r="C747" s="1"/>
      <c r="D747" s="1"/>
      <c r="E747" s="1"/>
      <c r="F747" s="1"/>
    </row>
    <row r="748" spans="1:6" x14ac:dyDescent="0.3">
      <c r="A748" s="1"/>
      <c r="B748" s="1"/>
      <c r="C748" s="1"/>
      <c r="D748" s="1"/>
      <c r="E748" s="1"/>
      <c r="F748" s="1"/>
    </row>
    <row r="749" spans="1:6" x14ac:dyDescent="0.3">
      <c r="A749" s="1"/>
      <c r="B749" s="1"/>
      <c r="C749" s="1"/>
      <c r="D749" s="1"/>
      <c r="E749" s="1"/>
      <c r="F749" s="1"/>
    </row>
    <row r="750" spans="1:6" x14ac:dyDescent="0.3">
      <c r="A750" s="1"/>
      <c r="B750" s="1"/>
      <c r="C750" s="1"/>
      <c r="D750" s="1"/>
      <c r="E750" s="1"/>
      <c r="F750" s="1"/>
    </row>
    <row r="751" spans="1:6" x14ac:dyDescent="0.3">
      <c r="A751" s="1"/>
      <c r="B751" s="1"/>
      <c r="C751" s="1"/>
      <c r="D751" s="1"/>
      <c r="E751" s="1"/>
      <c r="F751" s="1"/>
    </row>
    <row r="752" spans="1:6" x14ac:dyDescent="0.3">
      <c r="A752" s="1"/>
      <c r="B752" s="1"/>
      <c r="C752" s="1"/>
      <c r="D752" s="1"/>
      <c r="E752" s="1"/>
      <c r="F752" s="1"/>
    </row>
    <row r="753" spans="1:6" x14ac:dyDescent="0.3">
      <c r="A753" s="1"/>
      <c r="B753" s="1"/>
      <c r="C753" s="1"/>
      <c r="D753" s="1"/>
      <c r="E753" s="1"/>
      <c r="F753" s="1"/>
    </row>
    <row r="754" spans="1:6" x14ac:dyDescent="0.3">
      <c r="A754" s="1"/>
      <c r="B754" s="1"/>
      <c r="C754" s="1"/>
      <c r="D754" s="1"/>
      <c r="E754" s="1"/>
      <c r="F754" s="1"/>
    </row>
    <row r="755" spans="1:6" x14ac:dyDescent="0.3">
      <c r="A755" s="1"/>
      <c r="B755" s="1"/>
      <c r="C755" s="1"/>
      <c r="D755" s="1"/>
      <c r="E755" s="1"/>
      <c r="F755" s="1"/>
    </row>
    <row r="756" spans="1:6" x14ac:dyDescent="0.3">
      <c r="A756" s="1"/>
      <c r="B756" s="1"/>
      <c r="C756" s="1"/>
      <c r="D756" s="1"/>
      <c r="E756" s="1"/>
      <c r="F756" s="1"/>
    </row>
    <row r="757" spans="1:6" x14ac:dyDescent="0.3">
      <c r="A757" s="1"/>
      <c r="B757" s="1"/>
      <c r="C757" s="1"/>
      <c r="D757" s="1"/>
      <c r="E757" s="1"/>
      <c r="F757" s="1"/>
    </row>
    <row r="758" spans="1:6" x14ac:dyDescent="0.3">
      <c r="A758" s="1"/>
      <c r="B758" s="1"/>
      <c r="C758" s="1"/>
      <c r="D758" s="1"/>
      <c r="E758" s="1"/>
      <c r="F758" s="1"/>
    </row>
    <row r="759" spans="1:6" x14ac:dyDescent="0.3">
      <c r="A759" s="1"/>
      <c r="B759" s="1"/>
      <c r="C759" s="1"/>
      <c r="D759" s="1"/>
      <c r="E759" s="1"/>
      <c r="F759" s="1"/>
    </row>
    <row r="760" spans="1:6" x14ac:dyDescent="0.3">
      <c r="A760" s="1"/>
      <c r="B760" s="1"/>
      <c r="C760" s="1"/>
      <c r="D760" s="1"/>
      <c r="E760" s="1"/>
      <c r="F760" s="1"/>
    </row>
    <row r="761" spans="1:6" x14ac:dyDescent="0.3">
      <c r="A761" s="1"/>
      <c r="B761" s="1"/>
      <c r="C761" s="1"/>
      <c r="D761" s="1"/>
      <c r="E761" s="1"/>
      <c r="F761" s="1"/>
    </row>
    <row r="762" spans="1:6" x14ac:dyDescent="0.3">
      <c r="A762" s="1"/>
      <c r="B762" s="1"/>
      <c r="C762" s="1"/>
      <c r="D762" s="1"/>
      <c r="E762" s="1"/>
      <c r="F762" s="1"/>
    </row>
    <row r="763" spans="1:6" x14ac:dyDescent="0.3">
      <c r="A763" s="1"/>
      <c r="B763" s="1"/>
      <c r="C763" s="1"/>
      <c r="D763" s="1"/>
      <c r="E763" s="1"/>
      <c r="F763" s="1"/>
    </row>
    <row r="764" spans="1:6" x14ac:dyDescent="0.3">
      <c r="A764" s="1"/>
      <c r="B764" s="1"/>
      <c r="C764" s="1"/>
      <c r="D764" s="1"/>
      <c r="E764" s="1"/>
      <c r="F764" s="1"/>
    </row>
    <row r="765" spans="1:6" x14ac:dyDescent="0.3">
      <c r="A765" s="1"/>
      <c r="B765" s="1"/>
      <c r="C765" s="1"/>
      <c r="D765" s="1"/>
      <c r="E765" s="1"/>
      <c r="F765" s="1"/>
    </row>
    <row r="766" spans="1:6" x14ac:dyDescent="0.3">
      <c r="A766" s="1"/>
      <c r="B766" s="1"/>
      <c r="C766" s="1"/>
      <c r="D766" s="1"/>
      <c r="E766" s="1"/>
      <c r="F766" s="1"/>
    </row>
    <row r="767" spans="1:6" x14ac:dyDescent="0.3">
      <c r="A767" s="1"/>
      <c r="B767" s="1"/>
      <c r="C767" s="1"/>
      <c r="D767" s="1"/>
      <c r="E767" s="1"/>
      <c r="F767" s="1"/>
    </row>
    <row r="768" spans="1:6" x14ac:dyDescent="0.3">
      <c r="A768" s="1"/>
      <c r="B768" s="1"/>
      <c r="C768" s="1"/>
      <c r="D768" s="1"/>
      <c r="E768" s="1"/>
      <c r="F768" s="1"/>
    </row>
    <row r="769" spans="1:6" x14ac:dyDescent="0.3">
      <c r="A769" s="1"/>
      <c r="B769" s="1"/>
      <c r="C769" s="1"/>
      <c r="D769" s="1"/>
      <c r="E769" s="1"/>
      <c r="F769" s="1"/>
    </row>
    <row r="770" spans="1:6" x14ac:dyDescent="0.3">
      <c r="A770" s="1"/>
      <c r="B770" s="1"/>
      <c r="C770" s="1"/>
      <c r="D770" s="1"/>
      <c r="E770" s="1"/>
      <c r="F770" s="1"/>
    </row>
    <row r="771" spans="1:6" x14ac:dyDescent="0.3">
      <c r="A771" s="1"/>
      <c r="B771" s="1"/>
      <c r="C771" s="1"/>
      <c r="D771" s="1"/>
      <c r="E771" s="1"/>
      <c r="F771" s="1"/>
    </row>
    <row r="772" spans="1:6" x14ac:dyDescent="0.3">
      <c r="A772" s="1"/>
      <c r="B772" s="1"/>
      <c r="C772" s="1"/>
      <c r="D772" s="1"/>
      <c r="E772" s="1"/>
      <c r="F772" s="1"/>
    </row>
    <row r="773" spans="1:6" x14ac:dyDescent="0.3">
      <c r="A773" s="1"/>
      <c r="B773" s="1"/>
      <c r="C773" s="1"/>
      <c r="D773" s="1"/>
      <c r="E773" s="1"/>
      <c r="F773" s="1"/>
    </row>
    <row r="774" spans="1:6" x14ac:dyDescent="0.3">
      <c r="A774" s="1"/>
      <c r="B774" s="1"/>
      <c r="C774" s="1"/>
      <c r="D774" s="1"/>
      <c r="E774" s="1"/>
      <c r="F774" s="1"/>
    </row>
    <row r="775" spans="1:6" x14ac:dyDescent="0.3">
      <c r="A775" s="1"/>
      <c r="B775" s="1"/>
      <c r="C775" s="1"/>
      <c r="D775" s="1"/>
      <c r="E775" s="1"/>
      <c r="F775" s="1"/>
    </row>
    <row r="776" spans="1:6" x14ac:dyDescent="0.3">
      <c r="A776" s="1"/>
      <c r="B776" s="1"/>
      <c r="C776" s="1"/>
      <c r="D776" s="1"/>
      <c r="E776" s="1"/>
      <c r="F776" s="1"/>
    </row>
    <row r="777" spans="1:6" x14ac:dyDescent="0.3">
      <c r="A777" s="1"/>
      <c r="B777" s="1"/>
      <c r="C777" s="1"/>
      <c r="D777" s="1"/>
      <c r="E777" s="1"/>
      <c r="F777" s="1"/>
    </row>
    <row r="778" spans="1:6" x14ac:dyDescent="0.3">
      <c r="A778" s="1"/>
      <c r="B778" s="1"/>
      <c r="C778" s="1"/>
      <c r="D778" s="1"/>
      <c r="E778" s="1"/>
      <c r="F778" s="1"/>
    </row>
    <row r="779" spans="1:6" x14ac:dyDescent="0.3">
      <c r="A779" s="1"/>
      <c r="B779" s="1"/>
      <c r="C779" s="1"/>
      <c r="D779" s="1"/>
      <c r="E779" s="1"/>
      <c r="F779" s="1"/>
    </row>
    <row r="780" spans="1:6" x14ac:dyDescent="0.3">
      <c r="A780" s="1"/>
      <c r="B780" s="1"/>
      <c r="C780" s="1"/>
      <c r="D780" s="1"/>
      <c r="E780" s="1"/>
      <c r="F780" s="1"/>
    </row>
    <row r="781" spans="1:6" x14ac:dyDescent="0.3">
      <c r="A781" s="1"/>
      <c r="B781" s="1"/>
      <c r="C781" s="1"/>
      <c r="D781" s="1"/>
      <c r="E781" s="1"/>
      <c r="F781" s="1"/>
    </row>
    <row r="782" spans="1:6" x14ac:dyDescent="0.3">
      <c r="A782" s="1"/>
      <c r="B782" s="1"/>
      <c r="C782" s="1"/>
      <c r="D782" s="1"/>
      <c r="E782" s="1"/>
      <c r="F782" s="1"/>
    </row>
    <row r="783" spans="1:6" x14ac:dyDescent="0.3">
      <c r="A783" s="1"/>
      <c r="B783" s="1"/>
      <c r="C783" s="1"/>
      <c r="D783" s="1"/>
      <c r="E783" s="1"/>
      <c r="F783" s="1"/>
    </row>
    <row r="784" spans="1:6" x14ac:dyDescent="0.3">
      <c r="A784" s="1"/>
      <c r="B784" s="1"/>
      <c r="C784" s="1"/>
      <c r="D784" s="1"/>
      <c r="E784" s="1"/>
      <c r="F784" s="1"/>
    </row>
    <row r="785" spans="1:6" x14ac:dyDescent="0.3">
      <c r="A785" s="1"/>
      <c r="B785" s="1"/>
      <c r="C785" s="1"/>
      <c r="D785" s="1"/>
      <c r="E785" s="1"/>
      <c r="F785" s="1"/>
    </row>
    <row r="786" spans="1:6" x14ac:dyDescent="0.3">
      <c r="A786" s="1"/>
      <c r="B786" s="1"/>
      <c r="C786" s="1"/>
      <c r="D786" s="1"/>
      <c r="E786" s="1"/>
      <c r="F786" s="1"/>
    </row>
    <row r="787" spans="1:6" x14ac:dyDescent="0.3">
      <c r="A787" s="1"/>
      <c r="B787" s="1"/>
      <c r="C787" s="1"/>
      <c r="D787" s="1"/>
      <c r="E787" s="1"/>
      <c r="F787" s="1"/>
    </row>
    <row r="788" spans="1:6" x14ac:dyDescent="0.3">
      <c r="A788" s="1"/>
      <c r="B788" s="1"/>
      <c r="C788" s="1"/>
      <c r="D788" s="1"/>
      <c r="E788" s="1"/>
      <c r="F788" s="1"/>
    </row>
    <row r="789" spans="1:6" x14ac:dyDescent="0.3">
      <c r="A789" s="1"/>
      <c r="B789" s="1"/>
      <c r="C789" s="1"/>
      <c r="D789" s="1"/>
      <c r="E789" s="1"/>
      <c r="F789" s="1"/>
    </row>
    <row r="790" spans="1:6" x14ac:dyDescent="0.3">
      <c r="A790" s="1"/>
      <c r="B790" s="1"/>
      <c r="C790" s="1"/>
      <c r="D790" s="1"/>
      <c r="E790" s="1"/>
      <c r="F790" s="1"/>
    </row>
    <row r="791" spans="1:6" x14ac:dyDescent="0.3">
      <c r="A791" s="1"/>
      <c r="B791" s="1"/>
      <c r="C791" s="1"/>
      <c r="D791" s="1"/>
      <c r="E791" s="1"/>
      <c r="F791" s="1"/>
    </row>
    <row r="792" spans="1:6" x14ac:dyDescent="0.3">
      <c r="A792" s="1"/>
      <c r="B792" s="1"/>
      <c r="C792" s="1"/>
      <c r="D792" s="1"/>
      <c r="E792" s="1"/>
      <c r="F792" s="1"/>
    </row>
    <row r="793" spans="1:6" x14ac:dyDescent="0.3">
      <c r="A793" s="1"/>
      <c r="B793" s="1"/>
      <c r="C793" s="1"/>
      <c r="D793" s="1"/>
      <c r="E793" s="1"/>
      <c r="F793" s="1"/>
    </row>
    <row r="794" spans="1:6" x14ac:dyDescent="0.3">
      <c r="A794" s="1"/>
      <c r="B794" s="1"/>
      <c r="C794" s="1"/>
      <c r="D794" s="1"/>
      <c r="E794" s="1"/>
      <c r="F794" s="1"/>
    </row>
    <row r="795" spans="1:6" x14ac:dyDescent="0.3">
      <c r="A795" s="1"/>
      <c r="B795" s="1"/>
      <c r="C795" s="1"/>
      <c r="D795" s="1"/>
      <c r="E795" s="1"/>
      <c r="F795" s="1"/>
    </row>
    <row r="796" spans="1:6" x14ac:dyDescent="0.3">
      <c r="A796" s="1"/>
      <c r="B796" s="1"/>
      <c r="C796" s="1"/>
      <c r="D796" s="1"/>
      <c r="E796" s="1"/>
      <c r="F796" s="1"/>
    </row>
    <row r="797" spans="1:6" x14ac:dyDescent="0.3">
      <c r="A797" s="1"/>
      <c r="B797" s="1"/>
      <c r="C797" s="1"/>
      <c r="D797" s="1"/>
      <c r="E797" s="1"/>
      <c r="F797" s="1"/>
    </row>
    <row r="798" spans="1:6" x14ac:dyDescent="0.3">
      <c r="A798" s="1"/>
      <c r="B798" s="1"/>
      <c r="C798" s="1"/>
      <c r="D798" s="1"/>
      <c r="E798" s="1"/>
      <c r="F798" s="1"/>
    </row>
    <row r="799" spans="1:6" x14ac:dyDescent="0.3">
      <c r="A799" s="1"/>
      <c r="B799" s="1"/>
      <c r="C799" s="1"/>
      <c r="D799" s="1"/>
      <c r="E799" s="1"/>
      <c r="F799" s="1"/>
    </row>
    <row r="800" spans="1:6" x14ac:dyDescent="0.3">
      <c r="A800" s="1"/>
      <c r="B800" s="1"/>
      <c r="C800" s="1"/>
      <c r="D800" s="1"/>
      <c r="E800" s="1"/>
      <c r="F800" s="1"/>
    </row>
    <row r="801" spans="1:6" x14ac:dyDescent="0.3">
      <c r="A801" s="1"/>
      <c r="B801" s="1"/>
      <c r="C801" s="1"/>
      <c r="D801" s="1"/>
      <c r="E801" s="1"/>
      <c r="F801" s="1"/>
    </row>
    <row r="802" spans="1:6" x14ac:dyDescent="0.3">
      <c r="A802" s="1"/>
      <c r="B802" s="1"/>
      <c r="C802" s="1"/>
      <c r="D802" s="1"/>
      <c r="E802" s="1"/>
      <c r="F802" s="1"/>
    </row>
    <row r="803" spans="1:6" x14ac:dyDescent="0.3">
      <c r="A803" s="1"/>
      <c r="B803" s="1"/>
      <c r="C803" s="1"/>
      <c r="D803" s="1"/>
      <c r="E803" s="1"/>
      <c r="F803" s="1"/>
    </row>
    <row r="804" spans="1:6" x14ac:dyDescent="0.3">
      <c r="A804" s="1"/>
      <c r="B804" s="1"/>
      <c r="C804" s="1"/>
      <c r="D804" s="1"/>
      <c r="E804" s="1"/>
      <c r="F804" s="1"/>
    </row>
    <row r="805" spans="1:6" x14ac:dyDescent="0.3">
      <c r="A805" s="1"/>
      <c r="B805" s="1"/>
      <c r="C805" s="1"/>
      <c r="D805" s="1"/>
      <c r="E805" s="1"/>
      <c r="F805" s="1"/>
    </row>
    <row r="806" spans="1:6" x14ac:dyDescent="0.3">
      <c r="A806" s="1"/>
      <c r="B806" s="1"/>
      <c r="C806" s="1"/>
      <c r="D806" s="1"/>
      <c r="E806" s="1"/>
      <c r="F806" s="1"/>
    </row>
    <row r="807" spans="1:6" x14ac:dyDescent="0.3">
      <c r="A807" s="1"/>
      <c r="B807" s="1"/>
      <c r="C807" s="1"/>
      <c r="D807" s="1"/>
      <c r="E807" s="1"/>
      <c r="F807" s="1"/>
    </row>
    <row r="808" spans="1:6" x14ac:dyDescent="0.3">
      <c r="A808" s="1"/>
      <c r="B808" s="1"/>
      <c r="C808" s="1"/>
      <c r="D808" s="1"/>
      <c r="E808" s="1"/>
      <c r="F808" s="1"/>
    </row>
    <row r="809" spans="1:6" x14ac:dyDescent="0.3">
      <c r="A809" s="1"/>
      <c r="B809" s="1"/>
      <c r="C809" s="1"/>
      <c r="D809" s="1"/>
      <c r="E809" s="1"/>
      <c r="F809" s="1"/>
    </row>
    <row r="810" spans="1:6" x14ac:dyDescent="0.3">
      <c r="A810" s="1"/>
      <c r="B810" s="1"/>
      <c r="C810" s="1"/>
      <c r="D810" s="1"/>
      <c r="E810" s="1"/>
      <c r="F810" s="1"/>
    </row>
    <row r="811" spans="1:6" x14ac:dyDescent="0.3">
      <c r="A811" s="1"/>
      <c r="B811" s="1"/>
      <c r="C811" s="1"/>
      <c r="D811" s="1"/>
      <c r="E811" s="1"/>
      <c r="F811" s="1"/>
    </row>
    <row r="812" spans="1:6" x14ac:dyDescent="0.3">
      <c r="A812" s="1"/>
      <c r="B812" s="1"/>
      <c r="C812" s="1"/>
      <c r="D812" s="1"/>
      <c r="E812" s="1"/>
      <c r="F812" s="1"/>
    </row>
    <row r="813" spans="1:6" x14ac:dyDescent="0.3">
      <c r="A813" s="1"/>
      <c r="B813" s="1"/>
      <c r="C813" s="1"/>
      <c r="D813" s="1"/>
      <c r="E813" s="1"/>
      <c r="F813" s="1"/>
    </row>
    <row r="814" spans="1:6" x14ac:dyDescent="0.3">
      <c r="A814" s="1"/>
      <c r="B814" s="1"/>
      <c r="C814" s="1"/>
      <c r="D814" s="1"/>
      <c r="E814" s="1"/>
      <c r="F814" s="1"/>
    </row>
    <row r="815" spans="1:6" x14ac:dyDescent="0.3">
      <c r="A815" s="1"/>
      <c r="B815" s="1"/>
      <c r="C815" s="1"/>
      <c r="D815" s="1"/>
      <c r="E815" s="1"/>
      <c r="F815" s="1"/>
    </row>
    <row r="816" spans="1:6" x14ac:dyDescent="0.3">
      <c r="A816" s="1"/>
      <c r="B816" s="1"/>
      <c r="C816" s="1"/>
      <c r="D816" s="1"/>
      <c r="E816" s="1"/>
      <c r="F816" s="1"/>
    </row>
    <row r="817" spans="1:6" x14ac:dyDescent="0.3">
      <c r="A817" s="1"/>
      <c r="B817" s="1"/>
      <c r="C817" s="1"/>
      <c r="D817" s="1"/>
      <c r="E817" s="1"/>
      <c r="F817" s="1"/>
    </row>
    <row r="818" spans="1:6" x14ac:dyDescent="0.3">
      <c r="A818" s="1"/>
      <c r="B818" s="1"/>
      <c r="C818" s="1"/>
      <c r="D818" s="1"/>
      <c r="E818" s="1"/>
      <c r="F818" s="1"/>
    </row>
    <row r="819" spans="1:6" x14ac:dyDescent="0.3">
      <c r="A819" s="1"/>
      <c r="B819" s="1"/>
      <c r="C819" s="1"/>
      <c r="D819" s="1"/>
      <c r="E819" s="1"/>
      <c r="F819" s="1"/>
    </row>
    <row r="820" spans="1:6" x14ac:dyDescent="0.3">
      <c r="A820" s="1"/>
      <c r="B820" s="1"/>
      <c r="C820" s="1"/>
      <c r="D820" s="1"/>
      <c r="E820" s="1"/>
      <c r="F820" s="1"/>
    </row>
    <row r="821" spans="1:6" x14ac:dyDescent="0.3">
      <c r="A821" s="1"/>
      <c r="B821" s="1"/>
      <c r="C821" s="1"/>
      <c r="D821" s="1"/>
      <c r="E821" s="1"/>
      <c r="F821" s="1"/>
    </row>
    <row r="822" spans="1:6" x14ac:dyDescent="0.3">
      <c r="A822" s="1"/>
      <c r="B822" s="1"/>
      <c r="C822" s="1"/>
      <c r="D822" s="1"/>
      <c r="E822" s="1"/>
      <c r="F822" s="1"/>
    </row>
    <row r="823" spans="1:6" x14ac:dyDescent="0.3">
      <c r="A823" s="1"/>
      <c r="B823" s="1"/>
      <c r="C823" s="1"/>
      <c r="D823" s="1"/>
      <c r="E823" s="1"/>
      <c r="F823" s="1"/>
    </row>
    <row r="824" spans="1:6" x14ac:dyDescent="0.3">
      <c r="A824" s="1"/>
      <c r="B824" s="1"/>
      <c r="C824" s="1"/>
      <c r="D824" s="1"/>
      <c r="E824" s="1"/>
      <c r="F824" s="1"/>
    </row>
    <row r="825" spans="1:6" x14ac:dyDescent="0.3">
      <c r="A825" s="1"/>
      <c r="B825" s="1"/>
      <c r="C825" s="1"/>
      <c r="D825" s="1"/>
      <c r="E825" s="1"/>
      <c r="F825" s="1"/>
    </row>
    <row r="826" spans="1:6" x14ac:dyDescent="0.3">
      <c r="A826" s="1"/>
      <c r="B826" s="1"/>
      <c r="C826" s="1"/>
      <c r="D826" s="1"/>
      <c r="E826" s="1"/>
      <c r="F826" s="1"/>
    </row>
    <row r="827" spans="1:6" x14ac:dyDescent="0.3">
      <c r="A827" s="1"/>
      <c r="B827" s="1"/>
      <c r="C827" s="1"/>
      <c r="D827" s="1"/>
      <c r="E827" s="1"/>
      <c r="F827" s="1"/>
    </row>
    <row r="828" spans="1:6" x14ac:dyDescent="0.3">
      <c r="A828" s="1"/>
      <c r="B828" s="1"/>
      <c r="C828" s="1"/>
      <c r="D828" s="1"/>
      <c r="E828" s="1"/>
      <c r="F828" s="1"/>
    </row>
    <row r="829" spans="1:6" x14ac:dyDescent="0.3">
      <c r="A829" s="1"/>
      <c r="B829" s="1"/>
      <c r="C829" s="1"/>
      <c r="D829" s="1"/>
      <c r="E829" s="1"/>
      <c r="F829" s="1"/>
    </row>
    <row r="830" spans="1:6" x14ac:dyDescent="0.3">
      <c r="A830" s="1"/>
      <c r="B830" s="1"/>
      <c r="C830" s="1"/>
      <c r="D830" s="1"/>
      <c r="E830" s="1"/>
      <c r="F830" s="1"/>
    </row>
    <row r="831" spans="1:6" x14ac:dyDescent="0.3">
      <c r="A831" s="1"/>
      <c r="B831" s="1"/>
      <c r="C831" s="1"/>
      <c r="D831" s="1"/>
      <c r="E831" s="1"/>
      <c r="F831" s="1"/>
    </row>
    <row r="832" spans="1:6" x14ac:dyDescent="0.3">
      <c r="A832" s="1"/>
      <c r="B832" s="1"/>
      <c r="C832" s="1"/>
      <c r="D832" s="1"/>
      <c r="E832" s="1"/>
      <c r="F832" s="1"/>
    </row>
    <row r="833" spans="1:6" x14ac:dyDescent="0.3">
      <c r="A833" s="1"/>
      <c r="B833" s="1"/>
      <c r="C833" s="1"/>
      <c r="D833" s="1"/>
      <c r="E833" s="1"/>
      <c r="F833" s="1"/>
    </row>
    <row r="834" spans="1:6" x14ac:dyDescent="0.3">
      <c r="A834" s="1"/>
      <c r="B834" s="1"/>
      <c r="C834" s="1"/>
      <c r="D834" s="1"/>
      <c r="E834" s="1"/>
      <c r="F834" s="1"/>
    </row>
    <row r="835" spans="1:6" x14ac:dyDescent="0.3">
      <c r="A835" s="1"/>
      <c r="B835" s="1"/>
      <c r="C835" s="1"/>
      <c r="D835" s="1"/>
      <c r="E835" s="1"/>
      <c r="F835" s="1"/>
    </row>
    <row r="836" spans="1:6" x14ac:dyDescent="0.3">
      <c r="A836" s="1"/>
      <c r="B836" s="1"/>
      <c r="C836" s="1"/>
      <c r="D836" s="1"/>
      <c r="E836" s="1"/>
      <c r="F836" s="1"/>
    </row>
    <row r="837" spans="1:6" x14ac:dyDescent="0.3">
      <c r="A837" s="1"/>
      <c r="B837" s="1"/>
      <c r="C837" s="1"/>
      <c r="D837" s="1"/>
      <c r="E837" s="1"/>
      <c r="F837" s="1"/>
    </row>
    <row r="838" spans="1:6" x14ac:dyDescent="0.3">
      <c r="A838" s="1"/>
      <c r="B838" s="1"/>
      <c r="C838" s="1"/>
      <c r="D838" s="1"/>
      <c r="E838" s="1"/>
      <c r="F838" s="1"/>
    </row>
    <row r="839" spans="1:6" x14ac:dyDescent="0.3">
      <c r="A839" s="1"/>
      <c r="B839" s="1"/>
      <c r="C839" s="1"/>
      <c r="D839" s="1"/>
      <c r="E839" s="1"/>
      <c r="F839" s="1"/>
    </row>
    <row r="840" spans="1:6" x14ac:dyDescent="0.3">
      <c r="A840" s="1"/>
      <c r="B840" s="1"/>
      <c r="C840" s="1"/>
      <c r="D840" s="1"/>
      <c r="E840" s="1"/>
      <c r="F840" s="1"/>
    </row>
    <row r="841" spans="1:6" x14ac:dyDescent="0.3">
      <c r="A841" s="1"/>
      <c r="B841" s="1"/>
      <c r="C841" s="1"/>
      <c r="D841" s="1"/>
      <c r="E841" s="1"/>
      <c r="F841" s="1"/>
    </row>
    <row r="842" spans="1:6" x14ac:dyDescent="0.3">
      <c r="A842" s="1"/>
      <c r="B842" s="1"/>
      <c r="C842" s="1"/>
      <c r="D842" s="1"/>
      <c r="E842" s="1"/>
      <c r="F842" s="1"/>
    </row>
    <row r="843" spans="1:6" x14ac:dyDescent="0.3">
      <c r="A843" s="1"/>
      <c r="B843" s="1"/>
      <c r="C843" s="1"/>
      <c r="D843" s="1"/>
      <c r="E843" s="1"/>
      <c r="F843" s="1"/>
    </row>
    <row r="844" spans="1:6" x14ac:dyDescent="0.3">
      <c r="A844" s="1"/>
      <c r="B844" s="1"/>
      <c r="C844" s="1"/>
      <c r="D844" s="1"/>
      <c r="E844" s="1"/>
      <c r="F844" s="1"/>
    </row>
    <row r="845" spans="1:6" x14ac:dyDescent="0.3">
      <c r="A845" s="1"/>
      <c r="B845" s="1"/>
      <c r="C845" s="1"/>
      <c r="D845" s="1"/>
      <c r="E845" s="1"/>
      <c r="F845" s="1"/>
    </row>
    <row r="846" spans="1:6" x14ac:dyDescent="0.3">
      <c r="A846" s="1"/>
      <c r="B846" s="1"/>
      <c r="C846" s="1"/>
      <c r="D846" s="1"/>
      <c r="E846" s="1"/>
      <c r="F846" s="1"/>
    </row>
    <row r="847" spans="1:6" x14ac:dyDescent="0.3">
      <c r="A847" s="1"/>
      <c r="B847" s="1"/>
      <c r="C847" s="1"/>
      <c r="D847" s="1"/>
      <c r="E847" s="1"/>
      <c r="F847" s="1"/>
    </row>
    <row r="848" spans="1:6" x14ac:dyDescent="0.3">
      <c r="A848" s="1"/>
      <c r="B848" s="1"/>
      <c r="C848" s="1"/>
      <c r="D848" s="1"/>
      <c r="E848" s="1"/>
      <c r="F848" s="1"/>
    </row>
    <row r="849" spans="1:6" x14ac:dyDescent="0.3">
      <c r="A849" s="1"/>
      <c r="B849" s="1"/>
      <c r="C849" s="1"/>
      <c r="D849" s="1"/>
      <c r="E849" s="1"/>
      <c r="F849" s="1"/>
    </row>
    <row r="850" spans="1:6" x14ac:dyDescent="0.3">
      <c r="A850" s="1"/>
      <c r="B850" s="1"/>
      <c r="C850" s="1"/>
      <c r="D850" s="1"/>
      <c r="E850" s="1"/>
      <c r="F850" s="1"/>
    </row>
    <row r="851" spans="1:6" x14ac:dyDescent="0.3">
      <c r="A851" s="1"/>
      <c r="B851" s="1"/>
      <c r="C851" s="1"/>
      <c r="D851" s="1"/>
      <c r="E851" s="1"/>
      <c r="F851" s="1"/>
    </row>
    <row r="852" spans="1:6" x14ac:dyDescent="0.3">
      <c r="A852" s="1"/>
      <c r="B852" s="1"/>
      <c r="C852" s="1"/>
      <c r="D852" s="1"/>
      <c r="E852" s="1"/>
      <c r="F852" s="1"/>
    </row>
    <row r="853" spans="1:6" x14ac:dyDescent="0.3">
      <c r="A853" s="1"/>
      <c r="B853" s="1"/>
      <c r="C853" s="1"/>
      <c r="D853" s="1"/>
      <c r="E853" s="1"/>
      <c r="F853" s="1"/>
    </row>
    <row r="854" spans="1:6" x14ac:dyDescent="0.3">
      <c r="A854" s="1"/>
      <c r="B854" s="1"/>
      <c r="C854" s="1"/>
      <c r="D854" s="1"/>
      <c r="E854" s="1"/>
      <c r="F854" s="1"/>
    </row>
    <row r="855" spans="1:6" x14ac:dyDescent="0.3">
      <c r="A855" s="1"/>
      <c r="B855" s="1"/>
      <c r="C855" s="1"/>
      <c r="D855" s="1"/>
      <c r="E855" s="1"/>
      <c r="F855" s="1"/>
    </row>
    <row r="856" spans="1:6" x14ac:dyDescent="0.3">
      <c r="A856" s="1"/>
      <c r="B856" s="1"/>
      <c r="C856" s="1"/>
      <c r="D856" s="1"/>
      <c r="E856" s="1"/>
      <c r="F856" s="1"/>
    </row>
    <row r="857" spans="1:6" x14ac:dyDescent="0.3">
      <c r="A857" s="1"/>
      <c r="B857" s="1"/>
      <c r="C857" s="1"/>
      <c r="D857" s="1"/>
      <c r="E857" s="1"/>
      <c r="F857" s="1"/>
    </row>
    <row r="858" spans="1:6" x14ac:dyDescent="0.3">
      <c r="A858" s="1"/>
      <c r="B858" s="1"/>
      <c r="C858" s="1"/>
      <c r="D858" s="1"/>
      <c r="E858" s="1"/>
      <c r="F858" s="1"/>
    </row>
    <row r="859" spans="1:6" x14ac:dyDescent="0.3">
      <c r="A859" s="1"/>
      <c r="B859" s="1"/>
      <c r="C859" s="1"/>
      <c r="D859" s="1"/>
      <c r="E859" s="1"/>
      <c r="F859" s="1"/>
    </row>
    <row r="860" spans="1:6" x14ac:dyDescent="0.3">
      <c r="A860" s="1"/>
      <c r="B860" s="1"/>
      <c r="C860" s="1"/>
      <c r="D860" s="1"/>
      <c r="E860" s="1"/>
      <c r="F860" s="1"/>
    </row>
    <row r="861" spans="1:6" x14ac:dyDescent="0.3">
      <c r="A861" s="1"/>
      <c r="B861" s="1"/>
      <c r="C861" s="1"/>
      <c r="D861" s="1"/>
      <c r="E861" s="1"/>
      <c r="F861" s="1"/>
    </row>
    <row r="862" spans="1:6" x14ac:dyDescent="0.3">
      <c r="A862" s="1"/>
      <c r="B862" s="1"/>
      <c r="C862" s="1"/>
      <c r="D862" s="1"/>
      <c r="E862" s="1"/>
      <c r="F862" s="1"/>
    </row>
    <row r="863" spans="1:6" x14ac:dyDescent="0.3">
      <c r="A863" s="1"/>
      <c r="B863" s="1"/>
      <c r="C863" s="1"/>
      <c r="D863" s="1"/>
      <c r="E863" s="1"/>
      <c r="F863" s="1"/>
    </row>
    <row r="864" spans="1:6" x14ac:dyDescent="0.3">
      <c r="A864" s="1"/>
      <c r="B864" s="1"/>
      <c r="C864" s="1"/>
      <c r="D864" s="1"/>
      <c r="E864" s="1"/>
      <c r="F864" s="1"/>
    </row>
    <row r="865" spans="1:6" x14ac:dyDescent="0.3">
      <c r="A865" s="1"/>
      <c r="B865" s="1"/>
      <c r="C865" s="1"/>
      <c r="D865" s="1"/>
      <c r="E865" s="1"/>
      <c r="F865" s="1"/>
    </row>
    <row r="866" spans="1:6" x14ac:dyDescent="0.3">
      <c r="A866" s="1"/>
      <c r="B866" s="1"/>
      <c r="C866" s="1"/>
      <c r="D866" s="1"/>
      <c r="E866" s="1"/>
      <c r="F866" s="1"/>
    </row>
    <row r="867" spans="1:6" x14ac:dyDescent="0.3">
      <c r="A867" s="1"/>
      <c r="B867" s="1"/>
      <c r="C867" s="1"/>
      <c r="D867" s="1"/>
      <c r="E867" s="1"/>
      <c r="F867" s="1"/>
    </row>
    <row r="868" spans="1:6" x14ac:dyDescent="0.3">
      <c r="A868" s="1"/>
      <c r="B868" s="1"/>
      <c r="C868" s="1"/>
      <c r="D868" s="1"/>
      <c r="E868" s="1"/>
      <c r="F868" s="1"/>
    </row>
    <row r="869" spans="1:6" x14ac:dyDescent="0.3">
      <c r="A869" s="1"/>
      <c r="B869" s="1"/>
      <c r="C869" s="1"/>
      <c r="D869" s="1"/>
      <c r="E869" s="1"/>
      <c r="F869" s="1"/>
    </row>
    <row r="870" spans="1:6" x14ac:dyDescent="0.3">
      <c r="A870" s="1"/>
      <c r="B870" s="1"/>
      <c r="C870" s="1"/>
      <c r="D870" s="1"/>
      <c r="E870" s="1"/>
      <c r="F870" s="1"/>
    </row>
    <row r="871" spans="1:6" x14ac:dyDescent="0.3">
      <c r="A871" s="1"/>
      <c r="B871" s="1"/>
      <c r="C871" s="1"/>
      <c r="D871" s="1"/>
      <c r="E871" s="1"/>
      <c r="F871" s="1"/>
    </row>
    <row r="872" spans="1:6" x14ac:dyDescent="0.3">
      <c r="A872" s="1"/>
      <c r="B872" s="1"/>
      <c r="C872" s="1"/>
      <c r="D872" s="1"/>
      <c r="E872" s="1"/>
      <c r="F872" s="1"/>
    </row>
    <row r="873" spans="1:6" x14ac:dyDescent="0.3">
      <c r="A873" s="1"/>
      <c r="B873" s="1"/>
      <c r="C873" s="1"/>
      <c r="D873" s="1"/>
      <c r="E873" s="1"/>
      <c r="F873" s="1"/>
    </row>
    <row r="874" spans="1:6" x14ac:dyDescent="0.3">
      <c r="A874" s="1"/>
      <c r="B874" s="1"/>
      <c r="C874" s="1"/>
      <c r="D874" s="1"/>
      <c r="E874" s="1"/>
      <c r="F874" s="1"/>
    </row>
    <row r="875" spans="1:6" x14ac:dyDescent="0.3">
      <c r="A875" s="1"/>
      <c r="B875" s="1"/>
      <c r="C875" s="1"/>
      <c r="D875" s="1"/>
      <c r="E875" s="1"/>
      <c r="F875" s="1"/>
    </row>
    <row r="876" spans="1:6" x14ac:dyDescent="0.3">
      <c r="A876" s="1"/>
      <c r="B876" s="1"/>
      <c r="C876" s="1"/>
      <c r="D876" s="1"/>
      <c r="E876" s="1"/>
      <c r="F876" s="1"/>
    </row>
    <row r="877" spans="1:6" x14ac:dyDescent="0.3">
      <c r="A877" s="1"/>
      <c r="B877" s="1"/>
      <c r="C877" s="1"/>
      <c r="D877" s="1"/>
      <c r="E877" s="1"/>
      <c r="F877" s="1"/>
    </row>
    <row r="878" spans="1:6" x14ac:dyDescent="0.3">
      <c r="A878" s="1"/>
      <c r="B878" s="1"/>
      <c r="C878" s="1"/>
      <c r="D878" s="1"/>
      <c r="E878" s="1"/>
      <c r="F878" s="1"/>
    </row>
    <row r="879" spans="1:6" x14ac:dyDescent="0.3">
      <c r="A879" s="1"/>
      <c r="B879" s="1"/>
      <c r="C879" s="1"/>
      <c r="D879" s="1"/>
      <c r="E879" s="1"/>
      <c r="F879" s="1"/>
    </row>
    <row r="880" spans="1:6" x14ac:dyDescent="0.3">
      <c r="A880" s="1"/>
      <c r="B880" s="1"/>
      <c r="C880" s="1"/>
      <c r="D880" s="1"/>
      <c r="E880" s="1"/>
      <c r="F880" s="1"/>
    </row>
    <row r="881" spans="1:6" x14ac:dyDescent="0.3">
      <c r="A881" s="1"/>
      <c r="B881" s="1"/>
      <c r="C881" s="1"/>
      <c r="D881" s="1"/>
      <c r="E881" s="1"/>
      <c r="F881" s="1"/>
    </row>
    <row r="882" spans="1:6" x14ac:dyDescent="0.3">
      <c r="A882" s="1"/>
      <c r="B882" s="1"/>
      <c r="C882" s="1"/>
      <c r="D882" s="1"/>
      <c r="E882" s="1"/>
      <c r="F882" s="1"/>
    </row>
    <row r="883" spans="1:6" x14ac:dyDescent="0.3">
      <c r="A883" s="1"/>
      <c r="B883" s="1"/>
      <c r="C883" s="1"/>
      <c r="D883" s="1"/>
      <c r="E883" s="1"/>
      <c r="F883" s="1"/>
    </row>
    <row r="884" spans="1:6" x14ac:dyDescent="0.3">
      <c r="A884" s="1"/>
      <c r="B884" s="1"/>
      <c r="C884" s="1"/>
      <c r="D884" s="1"/>
      <c r="E884" s="1"/>
      <c r="F884" s="1"/>
    </row>
    <row r="885" spans="1:6" x14ac:dyDescent="0.3">
      <c r="A885" s="1"/>
      <c r="B885" s="1"/>
      <c r="C885" s="1"/>
      <c r="D885" s="1"/>
      <c r="E885" s="1"/>
      <c r="F885" s="1"/>
    </row>
    <row r="886" spans="1:6" x14ac:dyDescent="0.3">
      <c r="A886" s="1"/>
      <c r="B886" s="1"/>
      <c r="C886" s="1"/>
      <c r="D886" s="1"/>
      <c r="E886" s="1"/>
      <c r="F886" s="1"/>
    </row>
    <row r="887" spans="1:6" x14ac:dyDescent="0.3">
      <c r="A887" s="1"/>
      <c r="B887" s="1"/>
      <c r="C887" s="1"/>
      <c r="D887" s="1"/>
      <c r="E887" s="1"/>
      <c r="F887" s="1"/>
    </row>
    <row r="888" spans="1:6" x14ac:dyDescent="0.3">
      <c r="A888" s="1"/>
      <c r="B888" s="1"/>
      <c r="C888" s="1"/>
      <c r="D888" s="1"/>
      <c r="E888" s="1"/>
      <c r="F888" s="1"/>
    </row>
    <row r="889" spans="1:6" x14ac:dyDescent="0.3">
      <c r="A889" s="1"/>
      <c r="B889" s="1"/>
      <c r="C889" s="1"/>
      <c r="D889" s="1"/>
      <c r="E889" s="1"/>
      <c r="F889" s="1"/>
    </row>
    <row r="890" spans="1:6" x14ac:dyDescent="0.3">
      <c r="A890" s="1"/>
      <c r="B890" s="1"/>
      <c r="C890" s="1"/>
      <c r="D890" s="1"/>
      <c r="E890" s="1"/>
      <c r="F890" s="1"/>
    </row>
    <row r="891" spans="1:6" x14ac:dyDescent="0.3">
      <c r="A891" s="1"/>
      <c r="B891" s="1"/>
      <c r="C891" s="1"/>
      <c r="D891" s="1"/>
      <c r="E891" s="1"/>
      <c r="F891" s="1"/>
    </row>
    <row r="892" spans="1:6" x14ac:dyDescent="0.3">
      <c r="A892" s="1"/>
      <c r="B892" s="1"/>
      <c r="C892" s="1"/>
      <c r="D892" s="1"/>
      <c r="E892" s="1"/>
      <c r="F892" s="1"/>
    </row>
    <row r="893" spans="1:6" x14ac:dyDescent="0.3">
      <c r="A893" s="1"/>
      <c r="B893" s="1"/>
      <c r="C893" s="1"/>
      <c r="D893" s="1"/>
      <c r="E893" s="1"/>
      <c r="F893" s="1"/>
    </row>
    <row r="894" spans="1:6" x14ac:dyDescent="0.3">
      <c r="A894" s="1"/>
      <c r="B894" s="1"/>
      <c r="C894" s="1"/>
      <c r="D894" s="1"/>
      <c r="E894" s="1"/>
      <c r="F894" s="1"/>
    </row>
    <row r="895" spans="1:6" x14ac:dyDescent="0.3">
      <c r="A895" s="1"/>
      <c r="B895" s="1"/>
      <c r="C895" s="1"/>
      <c r="D895" s="1"/>
      <c r="E895" s="1"/>
      <c r="F895" s="1"/>
    </row>
    <row r="896" spans="1:6" x14ac:dyDescent="0.3">
      <c r="A896" s="1"/>
      <c r="B896" s="1"/>
      <c r="C896" s="1"/>
      <c r="D896" s="1"/>
      <c r="E896" s="1"/>
      <c r="F896" s="1"/>
    </row>
    <row r="897" spans="1:6" x14ac:dyDescent="0.3">
      <c r="A897" s="1"/>
      <c r="B897" s="1"/>
      <c r="C897" s="1"/>
      <c r="D897" s="1"/>
      <c r="E897" s="1"/>
      <c r="F897" s="1"/>
    </row>
    <row r="898" spans="1:6" x14ac:dyDescent="0.3">
      <c r="A898" s="1"/>
      <c r="B898" s="1"/>
      <c r="C898" s="1"/>
      <c r="D898" s="1"/>
      <c r="E898" s="1"/>
      <c r="F898" s="1"/>
    </row>
    <row r="899" spans="1:6" x14ac:dyDescent="0.3">
      <c r="A899" s="1"/>
      <c r="B899" s="1"/>
      <c r="C899" s="1"/>
      <c r="D899" s="1"/>
      <c r="E899" s="1"/>
      <c r="F899" s="1"/>
    </row>
    <row r="900" spans="1:6" x14ac:dyDescent="0.3">
      <c r="A900" s="1"/>
      <c r="B900" s="1"/>
      <c r="C900" s="1"/>
      <c r="D900" s="1"/>
      <c r="E900" s="1"/>
      <c r="F900" s="1"/>
    </row>
    <row r="901" spans="1:6" x14ac:dyDescent="0.3">
      <c r="A901" s="1"/>
      <c r="B901" s="1"/>
      <c r="C901" s="1"/>
      <c r="D901" s="1"/>
      <c r="E901" s="1"/>
      <c r="F901" s="1"/>
    </row>
    <row r="902" spans="1:6" x14ac:dyDescent="0.3">
      <c r="A902" s="1"/>
      <c r="B902" s="1"/>
      <c r="C902" s="1"/>
      <c r="D902" s="1"/>
      <c r="E902" s="1"/>
      <c r="F902" s="1"/>
    </row>
    <row r="903" spans="1:6" x14ac:dyDescent="0.3">
      <c r="A903" s="1"/>
      <c r="B903" s="1"/>
      <c r="C903" s="1"/>
      <c r="D903" s="1"/>
      <c r="E903" s="1"/>
      <c r="F903" s="1"/>
    </row>
    <row r="904" spans="1:6" x14ac:dyDescent="0.3">
      <c r="A904" s="1"/>
      <c r="B904" s="1"/>
      <c r="C904" s="1"/>
      <c r="D904" s="1"/>
      <c r="E904" s="1"/>
      <c r="F904" s="1"/>
    </row>
    <row r="905" spans="1:6" x14ac:dyDescent="0.3">
      <c r="A905" s="1"/>
      <c r="B905" s="1"/>
      <c r="C905" s="1"/>
      <c r="D905" s="1"/>
      <c r="E905" s="1"/>
      <c r="F905" s="1"/>
    </row>
    <row r="906" spans="1:6" x14ac:dyDescent="0.3">
      <c r="A906" s="1"/>
      <c r="B906" s="1"/>
      <c r="C906" s="1"/>
      <c r="D906" s="1"/>
      <c r="E906" s="1"/>
      <c r="F906" s="1"/>
    </row>
    <row r="907" spans="1:6" x14ac:dyDescent="0.3">
      <c r="A907" s="1"/>
      <c r="B907" s="1"/>
      <c r="C907" s="1"/>
      <c r="D907" s="1"/>
      <c r="E907" s="1"/>
      <c r="F907" s="1"/>
    </row>
    <row r="908" spans="1:6" x14ac:dyDescent="0.3">
      <c r="A908" s="1"/>
      <c r="B908" s="1"/>
      <c r="C908" s="1"/>
      <c r="D908" s="1"/>
      <c r="E908" s="1"/>
      <c r="F908" s="1"/>
    </row>
    <row r="909" spans="1:6" x14ac:dyDescent="0.3">
      <c r="A909" s="1"/>
      <c r="B909" s="1"/>
      <c r="C909" s="1"/>
      <c r="D909" s="1"/>
      <c r="E909" s="1"/>
      <c r="F909" s="1"/>
    </row>
    <row r="910" spans="1:6" x14ac:dyDescent="0.3">
      <c r="A910" s="1"/>
      <c r="B910" s="1"/>
      <c r="C910" s="1"/>
      <c r="D910" s="1"/>
      <c r="E910" s="1"/>
      <c r="F910" s="1"/>
    </row>
    <row r="911" spans="1:6" x14ac:dyDescent="0.3">
      <c r="A911" s="1"/>
      <c r="B911" s="1"/>
      <c r="C911" s="1"/>
      <c r="D911" s="1"/>
      <c r="E911" s="1"/>
      <c r="F911" s="1"/>
    </row>
    <row r="912" spans="1:6" x14ac:dyDescent="0.3">
      <c r="A912" s="1"/>
      <c r="B912" s="1"/>
      <c r="C912" s="1"/>
      <c r="D912" s="1"/>
      <c r="E912" s="1"/>
      <c r="F912" s="1"/>
    </row>
    <row r="913" spans="1:6" x14ac:dyDescent="0.3">
      <c r="A913" s="1"/>
      <c r="B913" s="1"/>
      <c r="C913" s="1"/>
      <c r="D913" s="1"/>
      <c r="E913" s="1"/>
      <c r="F913" s="1"/>
    </row>
    <row r="914" spans="1:6" x14ac:dyDescent="0.3">
      <c r="A914" s="1"/>
      <c r="B914" s="1"/>
      <c r="C914" s="1"/>
      <c r="D914" s="1"/>
      <c r="E914" s="1"/>
      <c r="F914" s="1"/>
    </row>
    <row r="915" spans="1:6" x14ac:dyDescent="0.3">
      <c r="A915" s="1"/>
      <c r="B915" s="1"/>
      <c r="C915" s="1"/>
      <c r="D915" s="1"/>
      <c r="E915" s="1"/>
      <c r="F915" s="1"/>
    </row>
    <row r="916" spans="1:6" x14ac:dyDescent="0.3">
      <c r="A916" s="1"/>
      <c r="B916" s="1"/>
      <c r="C916" s="1"/>
      <c r="D916" s="1"/>
      <c r="E916" s="1"/>
      <c r="F916" s="1"/>
    </row>
    <row r="917" spans="1:6" x14ac:dyDescent="0.3">
      <c r="A917" s="1"/>
      <c r="B917" s="1"/>
      <c r="C917" s="1"/>
      <c r="D917" s="1"/>
      <c r="E917" s="1"/>
      <c r="F917" s="1"/>
    </row>
    <row r="918" spans="1:6" x14ac:dyDescent="0.3">
      <c r="A918" s="1"/>
      <c r="B918" s="1"/>
      <c r="C918" s="1"/>
      <c r="D918" s="1"/>
      <c r="E918" s="1"/>
      <c r="F918" s="1"/>
    </row>
    <row r="919" spans="1:6" x14ac:dyDescent="0.3">
      <c r="A919" s="1"/>
      <c r="B919" s="1"/>
      <c r="C919" s="1"/>
      <c r="D919" s="1"/>
      <c r="E919" s="1"/>
      <c r="F919" s="1"/>
    </row>
    <row r="920" spans="1:6" x14ac:dyDescent="0.3">
      <c r="A920" s="1"/>
      <c r="B920" s="1"/>
      <c r="C920" s="1"/>
      <c r="D920" s="1"/>
      <c r="E920" s="1"/>
      <c r="F920" s="1"/>
    </row>
    <row r="921" spans="1:6" x14ac:dyDescent="0.3">
      <c r="A921" s="1"/>
      <c r="B921" s="1"/>
      <c r="C921" s="1"/>
      <c r="D921" s="1"/>
      <c r="E921" s="1"/>
      <c r="F921" s="1"/>
    </row>
    <row r="922" spans="1:6" x14ac:dyDescent="0.3">
      <c r="A922" s="1"/>
      <c r="B922" s="1"/>
      <c r="C922" s="1"/>
      <c r="D922" s="1"/>
      <c r="E922" s="1"/>
      <c r="F922" s="1"/>
    </row>
    <row r="923" spans="1:6" x14ac:dyDescent="0.3">
      <c r="A923" s="1"/>
      <c r="B923" s="1"/>
      <c r="C923" s="1"/>
      <c r="D923" s="1"/>
      <c r="E923" s="1"/>
      <c r="F923" s="1"/>
    </row>
    <row r="924" spans="1:6" x14ac:dyDescent="0.3">
      <c r="A924" s="1"/>
      <c r="B924" s="1"/>
      <c r="C924" s="1"/>
      <c r="D924" s="1"/>
      <c r="E924" s="1"/>
      <c r="F924" s="1"/>
    </row>
    <row r="925" spans="1:6" x14ac:dyDescent="0.3">
      <c r="A925" s="1"/>
      <c r="B925" s="1"/>
      <c r="C925" s="1"/>
      <c r="D925" s="1"/>
      <c r="E925" s="1"/>
      <c r="F925" s="1"/>
    </row>
    <row r="926" spans="1:6" x14ac:dyDescent="0.3">
      <c r="A926" s="1"/>
      <c r="B926" s="1"/>
      <c r="C926" s="1"/>
      <c r="D926" s="1"/>
      <c r="E926" s="1"/>
      <c r="F926" s="1"/>
    </row>
    <row r="927" spans="1:6" x14ac:dyDescent="0.3">
      <c r="A927" s="1"/>
      <c r="B927" s="1"/>
      <c r="C927" s="1"/>
      <c r="D927" s="1"/>
      <c r="E927" s="1"/>
      <c r="F927" s="1"/>
    </row>
    <row r="928" spans="1:6" x14ac:dyDescent="0.3">
      <c r="A928" s="1"/>
      <c r="B928" s="1"/>
      <c r="C928" s="1"/>
      <c r="D928" s="1"/>
      <c r="E928" s="1"/>
      <c r="F928" s="1"/>
    </row>
    <row r="929" spans="1:6" x14ac:dyDescent="0.3">
      <c r="A929" s="1"/>
      <c r="B929" s="1"/>
      <c r="C929" s="1"/>
      <c r="D929" s="1"/>
      <c r="E929" s="1"/>
      <c r="F929" s="1"/>
    </row>
    <row r="930" spans="1:6" x14ac:dyDescent="0.3">
      <c r="A930" s="1"/>
      <c r="B930" s="1"/>
      <c r="C930" s="1"/>
      <c r="D930" s="1"/>
      <c r="E930" s="1"/>
      <c r="F930" s="1"/>
    </row>
    <row r="931" spans="1:6" x14ac:dyDescent="0.3">
      <c r="A931" s="1"/>
      <c r="B931" s="1"/>
      <c r="C931" s="1"/>
      <c r="D931" s="1"/>
      <c r="E931" s="1"/>
      <c r="F931" s="1"/>
    </row>
    <row r="932" spans="1:6" x14ac:dyDescent="0.3">
      <c r="A932" s="1"/>
      <c r="B932" s="1"/>
      <c r="C932" s="1"/>
      <c r="D932" s="1"/>
      <c r="E932" s="1"/>
      <c r="F932" s="1"/>
    </row>
    <row r="933" spans="1:6" x14ac:dyDescent="0.3">
      <c r="A933" s="1"/>
      <c r="B933" s="1"/>
      <c r="C933" s="1"/>
      <c r="D933" s="1"/>
      <c r="E933" s="1"/>
      <c r="F933" s="1"/>
    </row>
    <row r="934" spans="1:6" x14ac:dyDescent="0.3">
      <c r="A934" s="1"/>
      <c r="B934" s="1"/>
      <c r="C934" s="1"/>
      <c r="D934" s="1"/>
      <c r="E934" s="1"/>
      <c r="F934" s="1"/>
    </row>
    <row r="935" spans="1:6" x14ac:dyDescent="0.3">
      <c r="A935" s="1"/>
      <c r="B935" s="1"/>
      <c r="C935" s="1"/>
      <c r="D935" s="1"/>
      <c r="E935" s="1"/>
      <c r="F935" s="1"/>
    </row>
    <row r="936" spans="1:6" x14ac:dyDescent="0.3">
      <c r="A936" s="1"/>
      <c r="B936" s="1"/>
      <c r="C936" s="1"/>
      <c r="D936" s="1"/>
      <c r="E936" s="1"/>
      <c r="F936" s="1"/>
    </row>
    <row r="937" spans="1:6" x14ac:dyDescent="0.3">
      <c r="A937" s="1"/>
      <c r="B937" s="1"/>
      <c r="C937" s="1"/>
      <c r="D937" s="1"/>
      <c r="E937" s="1"/>
      <c r="F937" s="1"/>
    </row>
    <row r="938" spans="1:6" x14ac:dyDescent="0.3">
      <c r="A938" s="1"/>
      <c r="B938" s="1"/>
      <c r="C938" s="1"/>
      <c r="D938" s="1"/>
      <c r="E938" s="1"/>
      <c r="F938" s="1"/>
    </row>
    <row r="939" spans="1:6" x14ac:dyDescent="0.3">
      <c r="A939" s="1"/>
      <c r="B939" s="1"/>
      <c r="C939" s="1"/>
      <c r="D939" s="1"/>
      <c r="E939" s="1"/>
      <c r="F939" s="1"/>
    </row>
    <row r="940" spans="1:6" x14ac:dyDescent="0.3">
      <c r="A940" s="1"/>
      <c r="B940" s="1"/>
      <c r="C940" s="1"/>
      <c r="D940" s="1"/>
      <c r="E940" s="1"/>
      <c r="F940" s="1"/>
    </row>
    <row r="941" spans="1:6" x14ac:dyDescent="0.3">
      <c r="A941" s="1"/>
      <c r="B941" s="1"/>
      <c r="C941" s="1"/>
      <c r="D941" s="1"/>
      <c r="E941" s="1"/>
      <c r="F941" s="1"/>
    </row>
    <row r="942" spans="1:6" x14ac:dyDescent="0.3">
      <c r="A942" s="1"/>
      <c r="B942" s="1"/>
      <c r="C942" s="1"/>
      <c r="D942" s="1"/>
      <c r="E942" s="1"/>
      <c r="F942" s="1"/>
    </row>
    <row r="943" spans="1:6" x14ac:dyDescent="0.3">
      <c r="A943" s="1"/>
      <c r="B943" s="1"/>
      <c r="C943" s="1"/>
      <c r="D943" s="1"/>
      <c r="E943" s="1"/>
      <c r="F943" s="1"/>
    </row>
    <row r="944" spans="1:6" x14ac:dyDescent="0.3">
      <c r="A944" s="1"/>
      <c r="B944" s="1"/>
      <c r="C944" s="1"/>
      <c r="D944" s="1"/>
      <c r="E944" s="1"/>
      <c r="F944" s="1"/>
    </row>
    <row r="945" spans="1:6" x14ac:dyDescent="0.3">
      <c r="A945" s="1"/>
      <c r="B945" s="1"/>
      <c r="C945" s="1"/>
      <c r="D945" s="1"/>
      <c r="E945" s="1"/>
      <c r="F945" s="1"/>
    </row>
    <row r="946" spans="1:6" x14ac:dyDescent="0.3">
      <c r="A946" s="1"/>
      <c r="B946" s="1"/>
      <c r="C946" s="1"/>
      <c r="D946" s="1"/>
      <c r="E946" s="1"/>
      <c r="F946" s="1"/>
    </row>
    <row r="947" spans="1:6" x14ac:dyDescent="0.3">
      <c r="A947" s="1"/>
      <c r="B947" s="1"/>
      <c r="C947" s="1"/>
      <c r="D947" s="1"/>
      <c r="E947" s="1"/>
      <c r="F947" s="1"/>
    </row>
    <row r="948" spans="1:6" x14ac:dyDescent="0.3">
      <c r="A948" s="1"/>
      <c r="B948" s="1"/>
      <c r="C948" s="1"/>
      <c r="D948" s="1"/>
      <c r="E948" s="1"/>
      <c r="F948" s="1"/>
    </row>
    <row r="949" spans="1:6" x14ac:dyDescent="0.3">
      <c r="A949" s="1"/>
      <c r="B949" s="1"/>
      <c r="C949" s="1"/>
      <c r="D949" s="1"/>
      <c r="E949" s="1"/>
      <c r="F949" s="1"/>
    </row>
    <row r="950" spans="1:6" x14ac:dyDescent="0.3">
      <c r="A950" s="1"/>
      <c r="B950" s="1"/>
      <c r="C950" s="1"/>
      <c r="D950" s="1"/>
      <c r="E950" s="1"/>
      <c r="F950" s="1"/>
    </row>
    <row r="951" spans="1:6" x14ac:dyDescent="0.3">
      <c r="A951" s="1"/>
      <c r="B951" s="1"/>
      <c r="C951" s="1"/>
      <c r="D951" s="1"/>
      <c r="E951" s="1"/>
      <c r="F951" s="1"/>
    </row>
    <row r="952" spans="1:6" x14ac:dyDescent="0.3">
      <c r="A952" s="1"/>
      <c r="B952" s="1"/>
      <c r="C952" s="1"/>
      <c r="D952" s="1"/>
      <c r="E952" s="1"/>
      <c r="F952" s="1"/>
    </row>
    <row r="953" spans="1:6" x14ac:dyDescent="0.3">
      <c r="A953" s="1"/>
      <c r="B953" s="1"/>
      <c r="C953" s="1"/>
      <c r="D953" s="1"/>
      <c r="E953" s="1"/>
      <c r="F953" s="1"/>
    </row>
    <row r="954" spans="1:6" x14ac:dyDescent="0.3">
      <c r="A954" s="1"/>
      <c r="B954" s="1"/>
      <c r="C954" s="1"/>
      <c r="D954" s="1"/>
      <c r="E954" s="1"/>
      <c r="F954" s="1"/>
    </row>
    <row r="955" spans="1:6" x14ac:dyDescent="0.3">
      <c r="A955" s="1"/>
      <c r="B955" s="1"/>
      <c r="C955" s="1"/>
      <c r="D955" s="1"/>
      <c r="E955" s="1"/>
      <c r="F955" s="1"/>
    </row>
    <row r="956" spans="1:6" x14ac:dyDescent="0.3">
      <c r="A956" s="1"/>
      <c r="B956" s="1"/>
      <c r="C956" s="1"/>
      <c r="D956" s="1"/>
      <c r="E956" s="1"/>
      <c r="F956" s="1"/>
    </row>
    <row r="957" spans="1:6" x14ac:dyDescent="0.3">
      <c r="A957" s="1"/>
      <c r="B957" s="1"/>
      <c r="C957" s="1"/>
      <c r="D957" s="1"/>
      <c r="E957" s="1"/>
      <c r="F957" s="1"/>
    </row>
    <row r="958" spans="1:6" x14ac:dyDescent="0.3">
      <c r="A958" s="1"/>
      <c r="B958" s="1"/>
      <c r="C958" s="1"/>
      <c r="D958" s="1"/>
      <c r="E958" s="1"/>
      <c r="F958" s="1"/>
    </row>
    <row r="959" spans="1:6" x14ac:dyDescent="0.3">
      <c r="A959" s="1"/>
      <c r="B959" s="1"/>
      <c r="C959" s="1"/>
      <c r="D959" s="1"/>
      <c r="E959" s="1"/>
      <c r="F959" s="1"/>
    </row>
    <row r="960" spans="1:6" x14ac:dyDescent="0.3">
      <c r="A960" s="1"/>
      <c r="B960" s="1"/>
      <c r="C960" s="1"/>
      <c r="D960" s="1"/>
      <c r="E960" s="1"/>
      <c r="F960" s="1"/>
    </row>
    <row r="961" spans="1:6" x14ac:dyDescent="0.3">
      <c r="A961" s="1"/>
      <c r="B961" s="1"/>
      <c r="C961" s="1"/>
      <c r="D961" s="1"/>
      <c r="E961" s="1"/>
      <c r="F961" s="1"/>
    </row>
    <row r="962" spans="1:6" x14ac:dyDescent="0.3">
      <c r="A962" s="1"/>
      <c r="B962" s="1"/>
      <c r="C962" s="1"/>
      <c r="D962" s="1"/>
      <c r="E962" s="1"/>
      <c r="F962" s="1"/>
    </row>
    <row r="963" spans="1:6" x14ac:dyDescent="0.3">
      <c r="A963" s="1"/>
      <c r="B963" s="1"/>
      <c r="C963" s="1"/>
      <c r="D963" s="1"/>
      <c r="E963" s="1"/>
      <c r="F963" s="1"/>
    </row>
    <row r="964" spans="1:6" x14ac:dyDescent="0.3">
      <c r="A964" s="1"/>
      <c r="B964" s="1"/>
      <c r="C964" s="1"/>
      <c r="D964" s="1"/>
      <c r="E964" s="1"/>
      <c r="F964" s="1"/>
    </row>
    <row r="965" spans="1:6" x14ac:dyDescent="0.3">
      <c r="A965" s="1"/>
      <c r="B965" s="1"/>
      <c r="C965" s="1"/>
      <c r="D965" s="1"/>
      <c r="E965" s="1"/>
      <c r="F965" s="1"/>
    </row>
    <row r="966" spans="1:6" x14ac:dyDescent="0.3">
      <c r="A966" s="1"/>
      <c r="B966" s="1"/>
      <c r="C966" s="1"/>
      <c r="D966" s="1"/>
      <c r="E966" s="1"/>
      <c r="F966" s="1"/>
    </row>
    <row r="967" spans="1:6" x14ac:dyDescent="0.3">
      <c r="A967" s="1"/>
      <c r="B967" s="1"/>
      <c r="C967" s="1"/>
      <c r="D967" s="1"/>
      <c r="E967" s="1"/>
      <c r="F967" s="1"/>
    </row>
    <row r="968" spans="1:6" x14ac:dyDescent="0.3">
      <c r="A968" s="1"/>
      <c r="B968" s="1"/>
      <c r="C968" s="1"/>
      <c r="D968" s="1"/>
      <c r="E968" s="1"/>
      <c r="F968" s="1"/>
    </row>
    <row r="969" spans="1:6" x14ac:dyDescent="0.3">
      <c r="A969" s="1"/>
      <c r="B969" s="1"/>
      <c r="C969" s="1"/>
      <c r="D969" s="1"/>
      <c r="E969" s="1"/>
      <c r="F969" s="1"/>
    </row>
    <row r="970" spans="1:6" x14ac:dyDescent="0.3">
      <c r="A970" s="1"/>
      <c r="B970" s="1"/>
      <c r="C970" s="1"/>
      <c r="D970" s="1"/>
      <c r="E970" s="1"/>
      <c r="F970" s="1"/>
    </row>
    <row r="971" spans="1:6" x14ac:dyDescent="0.3">
      <c r="A971" s="1"/>
      <c r="B971" s="1"/>
      <c r="C971" s="1"/>
      <c r="D971" s="1"/>
      <c r="E971" s="1"/>
      <c r="F971" s="1"/>
    </row>
    <row r="972" spans="1:6" x14ac:dyDescent="0.3">
      <c r="A972" s="1"/>
      <c r="B972" s="1"/>
      <c r="C972" s="1"/>
      <c r="D972" s="1"/>
      <c r="E972" s="1"/>
      <c r="F972" s="1"/>
    </row>
    <row r="973" spans="1:6" x14ac:dyDescent="0.3">
      <c r="A973" s="1"/>
      <c r="B973" s="1"/>
      <c r="C973" s="1"/>
      <c r="D973" s="1"/>
      <c r="E973" s="1"/>
      <c r="F973" s="1"/>
    </row>
    <row r="974" spans="1:6" x14ac:dyDescent="0.3">
      <c r="A974" s="1"/>
      <c r="B974" s="1"/>
      <c r="C974" s="1"/>
      <c r="D974" s="1"/>
      <c r="E974" s="1"/>
      <c r="F974" s="1"/>
    </row>
    <row r="975" spans="1:6" x14ac:dyDescent="0.3">
      <c r="A975" s="1"/>
      <c r="B975" s="1"/>
      <c r="C975" s="1"/>
      <c r="D975" s="1"/>
      <c r="E975" s="1"/>
      <c r="F975" s="1"/>
    </row>
    <row r="976" spans="1:6" x14ac:dyDescent="0.3">
      <c r="A976" s="1"/>
      <c r="B976" s="1"/>
      <c r="C976" s="1"/>
      <c r="D976" s="1"/>
      <c r="E976" s="1"/>
      <c r="F976" s="1"/>
    </row>
    <row r="977" spans="1:6" x14ac:dyDescent="0.3">
      <c r="A977" s="1"/>
      <c r="B977" s="1"/>
      <c r="C977" s="1"/>
      <c r="D977" s="1"/>
      <c r="E977" s="1"/>
      <c r="F977" s="1"/>
    </row>
    <row r="978" spans="1:6" x14ac:dyDescent="0.3">
      <c r="A978" s="1"/>
      <c r="B978" s="1"/>
      <c r="C978" s="1"/>
      <c r="D978" s="1"/>
      <c r="E978" s="1"/>
      <c r="F978" s="1"/>
    </row>
    <row r="979" spans="1:6" x14ac:dyDescent="0.3">
      <c r="A979" s="1"/>
      <c r="B979" s="1"/>
      <c r="C979" s="1"/>
      <c r="D979" s="1"/>
      <c r="E979" s="1"/>
      <c r="F979" s="1"/>
    </row>
    <row r="980" spans="1:6" x14ac:dyDescent="0.3">
      <c r="A980" s="1"/>
      <c r="B980" s="1"/>
      <c r="C980" s="1"/>
      <c r="D980" s="1"/>
      <c r="E980" s="1"/>
      <c r="F980" s="1"/>
    </row>
    <row r="981" spans="1:6" x14ac:dyDescent="0.3">
      <c r="A981" s="1"/>
      <c r="B981" s="1"/>
      <c r="C981" s="1"/>
      <c r="D981" s="1"/>
      <c r="E981" s="1"/>
      <c r="F981" s="1"/>
    </row>
    <row r="982" spans="1:6" x14ac:dyDescent="0.3">
      <c r="A982" s="1"/>
      <c r="B982" s="1"/>
      <c r="C982" s="1"/>
      <c r="D982" s="1"/>
      <c r="E982" s="1"/>
      <c r="F982" s="1"/>
    </row>
    <row r="983" spans="1:6" x14ac:dyDescent="0.3">
      <c r="A983" s="1"/>
      <c r="B983" s="1"/>
      <c r="C983" s="1"/>
      <c r="D983" s="1"/>
      <c r="E983" s="1"/>
      <c r="F983" s="1"/>
    </row>
    <row r="984" spans="1:6" x14ac:dyDescent="0.3">
      <c r="A984" s="1"/>
      <c r="B984" s="1"/>
      <c r="C984" s="1"/>
      <c r="D984" s="1"/>
      <c r="E984" s="1"/>
      <c r="F984" s="1"/>
    </row>
    <row r="985" spans="1:6" x14ac:dyDescent="0.3">
      <c r="A985" s="1"/>
      <c r="B985" s="1"/>
      <c r="C985" s="1"/>
      <c r="D985" s="1"/>
      <c r="E985" s="1"/>
      <c r="F985" s="1"/>
    </row>
    <row r="986" spans="1:6" x14ac:dyDescent="0.3">
      <c r="A986" s="1"/>
      <c r="B986" s="1"/>
      <c r="C986" s="1"/>
      <c r="D986" s="1"/>
      <c r="E986" s="1"/>
      <c r="F986" s="1"/>
    </row>
    <row r="987" spans="1:6" x14ac:dyDescent="0.3">
      <c r="A987" s="1"/>
      <c r="B987" s="1"/>
      <c r="C987" s="1"/>
      <c r="D987" s="1"/>
      <c r="E987" s="1"/>
      <c r="F987" s="1"/>
    </row>
    <row r="988" spans="1:6" x14ac:dyDescent="0.3">
      <c r="A988" s="1"/>
      <c r="B988" s="1"/>
      <c r="C988" s="1"/>
      <c r="D988" s="1"/>
      <c r="E988" s="1"/>
      <c r="F988" s="1"/>
    </row>
    <row r="989" spans="1:6" x14ac:dyDescent="0.3">
      <c r="A989" s="1"/>
      <c r="B989" s="1"/>
      <c r="C989" s="1"/>
      <c r="D989" s="1"/>
      <c r="E989" s="1"/>
      <c r="F989" s="1"/>
    </row>
    <row r="990" spans="1:6" x14ac:dyDescent="0.3">
      <c r="A990" s="1"/>
      <c r="B990" s="1"/>
      <c r="C990" s="1"/>
      <c r="D990" s="1"/>
      <c r="E990" s="1"/>
      <c r="F990" s="1"/>
    </row>
    <row r="991" spans="1:6" x14ac:dyDescent="0.3">
      <c r="A991" s="1"/>
      <c r="B991" s="1"/>
      <c r="C991" s="1"/>
      <c r="D991" s="1"/>
      <c r="E991" s="1"/>
      <c r="F991" s="1"/>
    </row>
    <row r="992" spans="1:6" x14ac:dyDescent="0.3">
      <c r="A992" s="1"/>
      <c r="B992" s="1"/>
      <c r="C992" s="1"/>
      <c r="D992" s="1"/>
      <c r="E992" s="1"/>
      <c r="F992" s="1"/>
    </row>
    <row r="993" spans="1:6" x14ac:dyDescent="0.3">
      <c r="A993" s="1"/>
      <c r="B993" s="1"/>
      <c r="C993" s="1"/>
      <c r="D993" s="1"/>
      <c r="E993" s="1"/>
      <c r="F993" s="1"/>
    </row>
    <row r="994" spans="1:6" x14ac:dyDescent="0.3">
      <c r="A994" s="1"/>
      <c r="B994" s="1"/>
      <c r="C994" s="1"/>
      <c r="D994" s="1"/>
      <c r="E994" s="1"/>
      <c r="F994" s="1"/>
    </row>
    <row r="995" spans="1:6" x14ac:dyDescent="0.3">
      <c r="A995" s="1"/>
      <c r="B995" s="1"/>
      <c r="C995" s="1"/>
      <c r="D995" s="1"/>
      <c r="E995" s="1"/>
      <c r="F995" s="1"/>
    </row>
    <row r="996" spans="1:6" x14ac:dyDescent="0.3">
      <c r="A996" s="1"/>
      <c r="B996" s="1"/>
      <c r="C996" s="1"/>
      <c r="D996" s="1"/>
      <c r="E996" s="1"/>
      <c r="F996" s="1"/>
    </row>
    <row r="997" spans="1:6" x14ac:dyDescent="0.3">
      <c r="A997" s="1"/>
      <c r="B997" s="1"/>
      <c r="C997" s="1"/>
      <c r="D997" s="1"/>
      <c r="E997" s="1"/>
      <c r="F997" s="1"/>
    </row>
    <row r="998" spans="1:6" x14ac:dyDescent="0.3">
      <c r="A998" s="1"/>
      <c r="B998" s="1"/>
      <c r="C998" s="1"/>
      <c r="D998" s="1"/>
      <c r="E998" s="1"/>
      <c r="F998" s="1"/>
    </row>
    <row r="999" spans="1:6" x14ac:dyDescent="0.3">
      <c r="A999" s="1"/>
      <c r="B999" s="1"/>
      <c r="C999" s="1"/>
      <c r="D999" s="1"/>
      <c r="E999" s="1"/>
      <c r="F999" s="1"/>
    </row>
    <row r="1000" spans="1:6" x14ac:dyDescent="0.3">
      <c r="A1000" s="1"/>
      <c r="B1000" s="1"/>
      <c r="C1000" s="1"/>
      <c r="D1000" s="1"/>
      <c r="E1000" s="1"/>
      <c r="F1000" s="1"/>
    </row>
    <row r="1001" spans="1:6" x14ac:dyDescent="0.3">
      <c r="A1001" s="1"/>
      <c r="B1001" s="1"/>
      <c r="C1001" s="1"/>
      <c r="D1001" s="1"/>
      <c r="E1001" s="1"/>
      <c r="F1001" s="1"/>
    </row>
    <row r="1002" spans="1:6" x14ac:dyDescent="0.3">
      <c r="A1002" s="1"/>
      <c r="B1002" s="1"/>
      <c r="C1002" s="1"/>
      <c r="D1002" s="1"/>
      <c r="E1002" s="1"/>
      <c r="F1002" s="1"/>
    </row>
    <row r="1003" spans="1:6" x14ac:dyDescent="0.3">
      <c r="A1003" s="1"/>
      <c r="B1003" s="1"/>
      <c r="C1003" s="1"/>
      <c r="D1003" s="1"/>
      <c r="E1003" s="1"/>
      <c r="F1003" s="1"/>
    </row>
    <row r="1004" spans="1:6" x14ac:dyDescent="0.3">
      <c r="A1004" s="1"/>
      <c r="B1004" s="1"/>
      <c r="C1004" s="1"/>
      <c r="D1004" s="1"/>
      <c r="E1004" s="1"/>
      <c r="F1004" s="1"/>
    </row>
    <row r="1005" spans="1:6" x14ac:dyDescent="0.3">
      <c r="A1005" s="1"/>
      <c r="B1005" s="1"/>
      <c r="C1005" s="1"/>
      <c r="D1005" s="1"/>
      <c r="E1005" s="1"/>
      <c r="F1005" s="1"/>
    </row>
    <row r="1006" spans="1:6" x14ac:dyDescent="0.3">
      <c r="A1006" s="1"/>
      <c r="B1006" s="1"/>
      <c r="C1006" s="1"/>
      <c r="D1006" s="1"/>
      <c r="E1006" s="1"/>
      <c r="F1006" s="1"/>
    </row>
    <row r="1007" spans="1:6" x14ac:dyDescent="0.3">
      <c r="A1007" s="1"/>
      <c r="B1007" s="1"/>
      <c r="C1007" s="1"/>
      <c r="D1007" s="1"/>
      <c r="E1007" s="1"/>
      <c r="F1007" s="1"/>
    </row>
    <row r="1008" spans="1:6" x14ac:dyDescent="0.3">
      <c r="A1008" s="1"/>
      <c r="B1008" s="1"/>
      <c r="C1008" s="1"/>
      <c r="D1008" s="1"/>
      <c r="E1008" s="1"/>
      <c r="F1008" s="1"/>
    </row>
    <row r="1009" spans="1:6" x14ac:dyDescent="0.3">
      <c r="A1009" s="1"/>
      <c r="B1009" s="1"/>
      <c r="C1009" s="1"/>
      <c r="D1009" s="1"/>
      <c r="E1009" s="1"/>
      <c r="F1009" s="1"/>
    </row>
    <row r="1010" spans="1:6" x14ac:dyDescent="0.3">
      <c r="A1010" s="1"/>
      <c r="B1010" s="1"/>
      <c r="C1010" s="1"/>
      <c r="D1010" s="1"/>
      <c r="E1010" s="1"/>
      <c r="F1010" s="1"/>
    </row>
    <row r="1011" spans="1:6" x14ac:dyDescent="0.3">
      <c r="A1011" s="1"/>
      <c r="B1011" s="1"/>
      <c r="C1011" s="1"/>
      <c r="D1011" s="1"/>
      <c r="E1011" s="1"/>
      <c r="F1011" s="1"/>
    </row>
    <row r="1012" spans="1:6" x14ac:dyDescent="0.3">
      <c r="A1012" s="1"/>
      <c r="B1012" s="1"/>
      <c r="C1012" s="1"/>
      <c r="D1012" s="1"/>
      <c r="E1012" s="1"/>
      <c r="F1012" s="1"/>
    </row>
    <row r="1013" spans="1:6" x14ac:dyDescent="0.3">
      <c r="A1013" s="1"/>
      <c r="B1013" s="1"/>
      <c r="C1013" s="1"/>
      <c r="D1013" s="1"/>
      <c r="E1013" s="1"/>
      <c r="F1013" s="1"/>
    </row>
    <row r="1014" spans="1:6" x14ac:dyDescent="0.3">
      <c r="A1014" s="1"/>
      <c r="B1014" s="1"/>
      <c r="C1014" s="1"/>
      <c r="D1014" s="1"/>
      <c r="E1014" s="1"/>
      <c r="F1014" s="1"/>
    </row>
    <row r="1015" spans="1:6" x14ac:dyDescent="0.3">
      <c r="A1015" s="1"/>
      <c r="B1015" s="1"/>
      <c r="C1015" s="1"/>
      <c r="D1015" s="1"/>
      <c r="E1015" s="1"/>
      <c r="F1015" s="1"/>
    </row>
    <row r="1016" spans="1:6" x14ac:dyDescent="0.3">
      <c r="A1016" s="1"/>
      <c r="B1016" s="1"/>
      <c r="C1016" s="1"/>
      <c r="D1016" s="1"/>
      <c r="E1016" s="1"/>
      <c r="F1016" s="1"/>
    </row>
    <row r="1017" spans="1:6" x14ac:dyDescent="0.3">
      <c r="A1017" s="1"/>
      <c r="B1017" s="1"/>
      <c r="C1017" s="1"/>
      <c r="D1017" s="1"/>
      <c r="E1017" s="1"/>
      <c r="F1017" s="1"/>
    </row>
    <row r="1018" spans="1:6" x14ac:dyDescent="0.3">
      <c r="A1018" s="1"/>
      <c r="B1018" s="1"/>
      <c r="C1018" s="1"/>
      <c r="D1018" s="1"/>
      <c r="E1018" s="1"/>
      <c r="F1018" s="1"/>
    </row>
    <row r="1019" spans="1:6" x14ac:dyDescent="0.3">
      <c r="A1019" s="1"/>
      <c r="B1019" s="1"/>
      <c r="C1019" s="1"/>
      <c r="D1019" s="1"/>
      <c r="E1019" s="1"/>
      <c r="F1019" s="1"/>
    </row>
    <row r="1020" spans="1:6" x14ac:dyDescent="0.3">
      <c r="A1020" s="1"/>
      <c r="B1020" s="1"/>
      <c r="C1020" s="1"/>
      <c r="D1020" s="1"/>
      <c r="E1020" s="1"/>
      <c r="F1020" s="1"/>
    </row>
    <row r="1021" spans="1:6" x14ac:dyDescent="0.3">
      <c r="A1021" s="1"/>
      <c r="B1021" s="1"/>
      <c r="C1021" s="1"/>
      <c r="D1021" s="1"/>
      <c r="E1021" s="1"/>
      <c r="F1021" s="1"/>
    </row>
    <row r="1022" spans="1:6" x14ac:dyDescent="0.3">
      <c r="A1022" s="1"/>
      <c r="B1022" s="1"/>
      <c r="C1022" s="1"/>
      <c r="D1022" s="1"/>
      <c r="E1022" s="1"/>
      <c r="F1022" s="1"/>
    </row>
    <row r="1023" spans="1:6" x14ac:dyDescent="0.3">
      <c r="A1023" s="1"/>
      <c r="B1023" s="1"/>
      <c r="C1023" s="1"/>
      <c r="D1023" s="1"/>
      <c r="E1023" s="1"/>
      <c r="F1023" s="1"/>
    </row>
    <row r="1024" spans="1:6" x14ac:dyDescent="0.3">
      <c r="A1024" s="1"/>
      <c r="B1024" s="1"/>
      <c r="C1024" s="1"/>
      <c r="D1024" s="1"/>
      <c r="E1024" s="1"/>
      <c r="F1024" s="1"/>
    </row>
    <row r="1025" spans="1:6" x14ac:dyDescent="0.3">
      <c r="A1025" s="1"/>
      <c r="B1025" s="1"/>
      <c r="C1025" s="1"/>
      <c r="D1025" s="1"/>
      <c r="E1025" s="1"/>
      <c r="F1025" s="1"/>
    </row>
    <row r="1026" spans="1:6" x14ac:dyDescent="0.3">
      <c r="A1026" s="1"/>
      <c r="B1026" s="1"/>
      <c r="C1026" s="1"/>
      <c r="D1026" s="1"/>
      <c r="E1026" s="1"/>
      <c r="F1026" s="1"/>
    </row>
    <row r="1027" spans="1:6" x14ac:dyDescent="0.3">
      <c r="A1027" s="1"/>
      <c r="B1027" s="1"/>
      <c r="C1027" s="1"/>
      <c r="D1027" s="1"/>
      <c r="E1027" s="1"/>
      <c r="F1027" s="1"/>
    </row>
    <row r="1028" spans="1:6" x14ac:dyDescent="0.3">
      <c r="A1028" s="1"/>
      <c r="B1028" s="1"/>
      <c r="C1028" s="1"/>
      <c r="D1028" s="1"/>
      <c r="E1028" s="1"/>
      <c r="F1028" s="1"/>
    </row>
    <row r="1029" spans="1:6" x14ac:dyDescent="0.3">
      <c r="A1029" s="1"/>
      <c r="B1029" s="1"/>
      <c r="C1029" s="1"/>
      <c r="D1029" s="1"/>
      <c r="E1029" s="1"/>
      <c r="F1029" s="1"/>
    </row>
    <row r="1030" spans="1:6" x14ac:dyDescent="0.3">
      <c r="A1030" s="1"/>
      <c r="B1030" s="1"/>
      <c r="C1030" s="1"/>
      <c r="D1030" s="1"/>
      <c r="E1030" s="1"/>
      <c r="F1030" s="1"/>
    </row>
    <row r="1031" spans="1:6" x14ac:dyDescent="0.3">
      <c r="A1031" s="1"/>
      <c r="B1031" s="1"/>
      <c r="C1031" s="1"/>
      <c r="D1031" s="1"/>
      <c r="E1031" s="1"/>
      <c r="F1031" s="1"/>
    </row>
    <row r="1032" spans="1:6" x14ac:dyDescent="0.3">
      <c r="A1032" s="1"/>
      <c r="B1032" s="1"/>
      <c r="C1032" s="1"/>
      <c r="D1032" s="1"/>
      <c r="E1032" s="1"/>
      <c r="F1032" s="1"/>
    </row>
    <row r="1033" spans="1:6" x14ac:dyDescent="0.3">
      <c r="A1033" s="1"/>
      <c r="B1033" s="1"/>
      <c r="C1033" s="1"/>
      <c r="D1033" s="1"/>
      <c r="E1033" s="1"/>
      <c r="F1033" s="1"/>
    </row>
    <row r="1034" spans="1:6" x14ac:dyDescent="0.3">
      <c r="A1034" s="1"/>
      <c r="B1034" s="1"/>
      <c r="C1034" s="1"/>
      <c r="D1034" s="1"/>
      <c r="E1034" s="1"/>
      <c r="F1034" s="1"/>
    </row>
    <row r="1035" spans="1:6" x14ac:dyDescent="0.3">
      <c r="A1035" s="1"/>
      <c r="B1035" s="1"/>
      <c r="C1035" s="1"/>
      <c r="D1035" s="1"/>
      <c r="E1035" s="1"/>
      <c r="F1035" s="1"/>
    </row>
    <row r="1036" spans="1:6" x14ac:dyDescent="0.3">
      <c r="A1036" s="1"/>
      <c r="B1036" s="1"/>
      <c r="C1036" s="1"/>
      <c r="D1036" s="1"/>
      <c r="E1036" s="1"/>
      <c r="F1036" s="1"/>
    </row>
    <row r="1037" spans="1:6" x14ac:dyDescent="0.3">
      <c r="A1037" s="1"/>
      <c r="B1037" s="1"/>
      <c r="C1037" s="1"/>
      <c r="D1037" s="1"/>
      <c r="E1037" s="1"/>
      <c r="F1037" s="1"/>
    </row>
    <row r="1038" spans="1:6" x14ac:dyDescent="0.3">
      <c r="A1038" s="1"/>
      <c r="B1038" s="1"/>
      <c r="C1038" s="1"/>
      <c r="D1038" s="1"/>
      <c r="E1038" s="1"/>
      <c r="F1038" s="1"/>
    </row>
    <row r="1039" spans="1:6" x14ac:dyDescent="0.3">
      <c r="A1039" s="1"/>
      <c r="B1039" s="1"/>
      <c r="C1039" s="1"/>
      <c r="D1039" s="1"/>
      <c r="E1039" s="1"/>
      <c r="F1039" s="1"/>
    </row>
    <row r="1040" spans="1:6" x14ac:dyDescent="0.3">
      <c r="A1040" s="1"/>
      <c r="B1040" s="1"/>
      <c r="C1040" s="1"/>
      <c r="D1040" s="1"/>
      <c r="E1040" s="1"/>
      <c r="F1040" s="1"/>
    </row>
    <row r="1041" spans="1:6" x14ac:dyDescent="0.3">
      <c r="A1041" s="1"/>
      <c r="B1041" s="1"/>
      <c r="C1041" s="1"/>
      <c r="D1041" s="1"/>
      <c r="E1041" s="1"/>
      <c r="F1041" s="1"/>
    </row>
    <row r="1042" spans="1:6" x14ac:dyDescent="0.3">
      <c r="A1042" s="1"/>
      <c r="B1042" s="1"/>
      <c r="C1042" s="1"/>
      <c r="D1042" s="1"/>
      <c r="E1042" s="1"/>
      <c r="F1042" s="1"/>
    </row>
    <row r="1043" spans="1:6" x14ac:dyDescent="0.3">
      <c r="A1043" s="1"/>
      <c r="B1043" s="1"/>
      <c r="C1043" s="1"/>
      <c r="D1043" s="1"/>
      <c r="E1043" s="1"/>
      <c r="F1043" s="1"/>
    </row>
    <row r="1044" spans="1:6" x14ac:dyDescent="0.3">
      <c r="A1044" s="1"/>
      <c r="B1044" s="1"/>
      <c r="C1044" s="1"/>
      <c r="D1044" s="1"/>
      <c r="E1044" s="1"/>
      <c r="F1044" s="1"/>
    </row>
    <row r="1045" spans="1:6" x14ac:dyDescent="0.3">
      <c r="A1045" s="1"/>
      <c r="B1045" s="1"/>
      <c r="C1045" s="1"/>
      <c r="D1045" s="1"/>
      <c r="E1045" s="1"/>
      <c r="F1045" s="1"/>
    </row>
    <row r="1046" spans="1:6" x14ac:dyDescent="0.3">
      <c r="A1046" s="1"/>
      <c r="B1046" s="1"/>
      <c r="C1046" s="1"/>
      <c r="D1046" s="1"/>
      <c r="E1046" s="1"/>
      <c r="F1046" s="1"/>
    </row>
    <row r="1047" spans="1:6" x14ac:dyDescent="0.3">
      <c r="A1047" s="1"/>
      <c r="B1047" s="1"/>
      <c r="C1047" s="1"/>
      <c r="D1047" s="1"/>
      <c r="E1047" s="1"/>
      <c r="F1047" s="1"/>
    </row>
    <row r="1048" spans="1:6" x14ac:dyDescent="0.3">
      <c r="A1048" s="1"/>
      <c r="B1048" s="1"/>
      <c r="C1048" s="1"/>
      <c r="D1048" s="1"/>
      <c r="E1048" s="1"/>
      <c r="F1048" s="1"/>
    </row>
    <row r="1049" spans="1:6" x14ac:dyDescent="0.3">
      <c r="A1049" s="1"/>
      <c r="B1049" s="1"/>
      <c r="C1049" s="1"/>
      <c r="D1049" s="1"/>
      <c r="E1049" s="1"/>
      <c r="F1049" s="1"/>
    </row>
    <row r="1050" spans="1:6" x14ac:dyDescent="0.3">
      <c r="A1050" s="1"/>
      <c r="B1050" s="1"/>
      <c r="C1050" s="1"/>
      <c r="D1050" s="1"/>
      <c r="E1050" s="1"/>
      <c r="F1050" s="1"/>
    </row>
    <row r="1051" spans="1:6" x14ac:dyDescent="0.3">
      <c r="A1051" s="1"/>
      <c r="B1051" s="1"/>
      <c r="C1051" s="1"/>
      <c r="D1051" s="1"/>
      <c r="E1051" s="1"/>
      <c r="F1051" s="1"/>
    </row>
    <row r="1052" spans="1:6" x14ac:dyDescent="0.3">
      <c r="A1052" s="1"/>
      <c r="B1052" s="1"/>
      <c r="C1052" s="1"/>
      <c r="D1052" s="1"/>
      <c r="E1052" s="1"/>
      <c r="F1052" s="1"/>
    </row>
    <row r="1053" spans="1:6" x14ac:dyDescent="0.3">
      <c r="A1053" s="1"/>
      <c r="B1053" s="1"/>
      <c r="C1053" s="1"/>
      <c r="D1053" s="1"/>
      <c r="E1053" s="1"/>
      <c r="F1053" s="1"/>
    </row>
    <row r="1054" spans="1:6" x14ac:dyDescent="0.3">
      <c r="A1054" s="1"/>
      <c r="B1054" s="1"/>
      <c r="C1054" s="1"/>
      <c r="D1054" s="1"/>
      <c r="E1054" s="1"/>
      <c r="F1054" s="1"/>
    </row>
    <row r="1055" spans="1:6" x14ac:dyDescent="0.3">
      <c r="A1055" s="1"/>
      <c r="B1055" s="1"/>
      <c r="C1055" s="1"/>
      <c r="D1055" s="1"/>
      <c r="E1055" s="1"/>
      <c r="F1055" s="1"/>
    </row>
    <row r="1056" spans="1:6" x14ac:dyDescent="0.3">
      <c r="A1056" s="1"/>
      <c r="B1056" s="1"/>
      <c r="C1056" s="1"/>
      <c r="D1056" s="1"/>
      <c r="E1056" s="1"/>
      <c r="F1056" s="1"/>
    </row>
    <row r="1057" spans="1:6" x14ac:dyDescent="0.3">
      <c r="A1057" s="1"/>
      <c r="B1057" s="1"/>
      <c r="C1057" s="1"/>
      <c r="D1057" s="1"/>
      <c r="E1057" s="1"/>
      <c r="F1057" s="1"/>
    </row>
    <row r="1058" spans="1:6" x14ac:dyDescent="0.3">
      <c r="A1058" s="1"/>
      <c r="B1058" s="1"/>
      <c r="C1058" s="1"/>
      <c r="D1058" s="1"/>
      <c r="E1058" s="1"/>
      <c r="F1058" s="1"/>
    </row>
    <row r="1059" spans="1:6" x14ac:dyDescent="0.3">
      <c r="A1059" s="1"/>
      <c r="B1059" s="1"/>
      <c r="C1059" s="1"/>
      <c r="D1059" s="1"/>
      <c r="E1059" s="1"/>
      <c r="F1059" s="1"/>
    </row>
    <row r="1060" spans="1:6" x14ac:dyDescent="0.3">
      <c r="A1060" s="1"/>
      <c r="B1060" s="1"/>
      <c r="C1060" s="1"/>
      <c r="D1060" s="1"/>
      <c r="E1060" s="1"/>
      <c r="F1060" s="1"/>
    </row>
    <row r="1061" spans="1:6" x14ac:dyDescent="0.3">
      <c r="A1061" s="1"/>
      <c r="B1061" s="1"/>
      <c r="C1061" s="1"/>
      <c r="D1061" s="1"/>
      <c r="E1061" s="1"/>
      <c r="F1061" s="1"/>
    </row>
    <row r="1062" spans="1:6" x14ac:dyDescent="0.3">
      <c r="A1062" s="1"/>
      <c r="B1062" s="1"/>
      <c r="C1062" s="1"/>
      <c r="D1062" s="1"/>
      <c r="E1062" s="1"/>
      <c r="F1062" s="1"/>
    </row>
    <row r="1063" spans="1:6" x14ac:dyDescent="0.3">
      <c r="A1063" s="1"/>
      <c r="B1063" s="1"/>
      <c r="C1063" s="1"/>
      <c r="D1063" s="1"/>
      <c r="E1063" s="1"/>
      <c r="F1063" s="1"/>
    </row>
    <row r="1064" spans="1:6" x14ac:dyDescent="0.3">
      <c r="A1064" s="1"/>
      <c r="B1064" s="1"/>
      <c r="C1064" s="1"/>
      <c r="D1064" s="1"/>
      <c r="E1064" s="1"/>
      <c r="F1064" s="1"/>
    </row>
    <row r="1065" spans="1:6" x14ac:dyDescent="0.3">
      <c r="A1065" s="1"/>
      <c r="B1065" s="1"/>
      <c r="C1065" s="1"/>
      <c r="D1065" s="1"/>
      <c r="E1065" s="1"/>
      <c r="F1065" s="1"/>
    </row>
    <row r="1066" spans="1:6" x14ac:dyDescent="0.3">
      <c r="A1066" s="1"/>
      <c r="B1066" s="1"/>
      <c r="C1066" s="1"/>
      <c r="D1066" s="1"/>
      <c r="E1066" s="1"/>
      <c r="F1066" s="1"/>
    </row>
    <row r="1067" spans="1:6" x14ac:dyDescent="0.3">
      <c r="A1067" s="1"/>
      <c r="B1067" s="1"/>
      <c r="C1067" s="1"/>
      <c r="D1067" s="1"/>
      <c r="E1067" s="1"/>
      <c r="F1067" s="1"/>
    </row>
    <row r="1068" spans="1:6" x14ac:dyDescent="0.3">
      <c r="A1068" s="1"/>
      <c r="B1068" s="1"/>
      <c r="C1068" s="1"/>
      <c r="D1068" s="1"/>
      <c r="E1068" s="1"/>
      <c r="F1068" s="1"/>
    </row>
    <row r="1069" spans="1:6" x14ac:dyDescent="0.3">
      <c r="A1069" s="1"/>
      <c r="B1069" s="1"/>
      <c r="C1069" s="1"/>
      <c r="D1069" s="1"/>
      <c r="E1069" s="1"/>
      <c r="F1069" s="1"/>
    </row>
    <row r="1070" spans="1:6" x14ac:dyDescent="0.3">
      <c r="A1070" s="1"/>
      <c r="B1070" s="1"/>
      <c r="C1070" s="1"/>
      <c r="D1070" s="1"/>
      <c r="E1070" s="1"/>
      <c r="F1070" s="1"/>
    </row>
    <row r="1071" spans="1:6" x14ac:dyDescent="0.3">
      <c r="A1071" s="1"/>
      <c r="B1071" s="1"/>
      <c r="C1071" s="1"/>
      <c r="D1071" s="1"/>
      <c r="E1071" s="1"/>
      <c r="F1071" s="1"/>
    </row>
    <row r="1072" spans="1:6" x14ac:dyDescent="0.3">
      <c r="A1072" s="1"/>
      <c r="B1072" s="1"/>
      <c r="C1072" s="1"/>
      <c r="D1072" s="1"/>
      <c r="E1072" s="1"/>
      <c r="F1072" s="1"/>
    </row>
    <row r="1073" spans="1:6" x14ac:dyDescent="0.3">
      <c r="A1073" s="1"/>
      <c r="B1073" s="1"/>
      <c r="C1073" s="1"/>
      <c r="D1073" s="1"/>
      <c r="E1073" s="1"/>
      <c r="F1073" s="1"/>
    </row>
    <row r="1074" spans="1:6" x14ac:dyDescent="0.3">
      <c r="A1074" s="1"/>
      <c r="B1074" s="1"/>
      <c r="C1074" s="1"/>
      <c r="D1074" s="1"/>
      <c r="E1074" s="1"/>
      <c r="F1074" s="1"/>
    </row>
    <row r="1075" spans="1:6" x14ac:dyDescent="0.3">
      <c r="A1075" s="1"/>
      <c r="B1075" s="1"/>
      <c r="C1075" s="1"/>
      <c r="D1075" s="1"/>
      <c r="E1075" s="1"/>
      <c r="F1075" s="1"/>
    </row>
    <row r="1076" spans="1:6" x14ac:dyDescent="0.3">
      <c r="A1076" s="1"/>
      <c r="B1076" s="1"/>
      <c r="C1076" s="1"/>
      <c r="D1076" s="1"/>
      <c r="E1076" s="1"/>
      <c r="F1076" s="1"/>
    </row>
    <row r="1077" spans="1:6" x14ac:dyDescent="0.3">
      <c r="A1077" s="1"/>
      <c r="B1077" s="1"/>
      <c r="C1077" s="1"/>
      <c r="D1077" s="1"/>
      <c r="E1077" s="1"/>
      <c r="F1077" s="1"/>
    </row>
    <row r="1078" spans="1:6" x14ac:dyDescent="0.3">
      <c r="A1078" s="1"/>
      <c r="B1078" s="1"/>
      <c r="C1078" s="1"/>
      <c r="D1078" s="1"/>
      <c r="E1078" s="1"/>
      <c r="F1078" s="1"/>
    </row>
    <row r="1079" spans="1:6" x14ac:dyDescent="0.3">
      <c r="A1079" s="1"/>
      <c r="B1079" s="1"/>
      <c r="C1079" s="1"/>
      <c r="D1079" s="1"/>
      <c r="E1079" s="1"/>
      <c r="F1079" s="1"/>
    </row>
    <row r="1080" spans="1:6" x14ac:dyDescent="0.3">
      <c r="A1080" s="1"/>
      <c r="B1080" s="1"/>
      <c r="C1080" s="1"/>
      <c r="D1080" s="1"/>
      <c r="E1080" s="1"/>
      <c r="F1080" s="1"/>
    </row>
    <row r="1081" spans="1:6" x14ac:dyDescent="0.3">
      <c r="A1081" s="1"/>
      <c r="B1081" s="1"/>
      <c r="C1081" s="1"/>
      <c r="D1081" s="1"/>
      <c r="E1081" s="1"/>
      <c r="F1081" s="1"/>
    </row>
    <row r="1082" spans="1:6" x14ac:dyDescent="0.3">
      <c r="A1082" s="1"/>
      <c r="B1082" s="1"/>
      <c r="C1082" s="1"/>
      <c r="D1082" s="1"/>
      <c r="E1082" s="1"/>
      <c r="F1082" s="1"/>
    </row>
    <row r="1083" spans="1:6" x14ac:dyDescent="0.3">
      <c r="A1083" s="1"/>
      <c r="B1083" s="1"/>
      <c r="C1083" s="1"/>
      <c r="D1083" s="1"/>
      <c r="E1083" s="1"/>
      <c r="F1083" s="1"/>
    </row>
    <row r="1084" spans="1:6" x14ac:dyDescent="0.3">
      <c r="A1084" s="1"/>
      <c r="B1084" s="1"/>
      <c r="C1084" s="1"/>
      <c r="D1084" s="1"/>
      <c r="E1084" s="1"/>
      <c r="F1084" s="1"/>
    </row>
    <row r="1085" spans="1:6" x14ac:dyDescent="0.3">
      <c r="A1085" s="1"/>
      <c r="B1085" s="1"/>
      <c r="C1085" s="1"/>
      <c r="D1085" s="1"/>
      <c r="E1085" s="1"/>
      <c r="F1085" s="1"/>
    </row>
    <row r="1086" spans="1:6" x14ac:dyDescent="0.3">
      <c r="A1086" s="1"/>
      <c r="B1086" s="1"/>
      <c r="C1086" s="1"/>
      <c r="D1086" s="1"/>
      <c r="E1086" s="1"/>
      <c r="F1086" s="1"/>
    </row>
    <row r="1087" spans="1:6" x14ac:dyDescent="0.3">
      <c r="A1087" s="1"/>
      <c r="B1087" s="1"/>
      <c r="C1087" s="1"/>
      <c r="D1087" s="1"/>
      <c r="E1087" s="1"/>
      <c r="F1087" s="1"/>
    </row>
    <row r="1088" spans="1:6" x14ac:dyDescent="0.3">
      <c r="A1088" s="1"/>
      <c r="B1088" s="1"/>
      <c r="C1088" s="1"/>
      <c r="D1088" s="1"/>
      <c r="E1088" s="1"/>
      <c r="F1088" s="1"/>
    </row>
    <row r="1089" spans="1:6" x14ac:dyDescent="0.3">
      <c r="A1089" s="1"/>
      <c r="B1089" s="1"/>
      <c r="C1089" s="1"/>
      <c r="D1089" s="1"/>
      <c r="E1089" s="1"/>
      <c r="F1089" s="1"/>
    </row>
    <row r="1090" spans="1:6" x14ac:dyDescent="0.3">
      <c r="A1090" s="1"/>
      <c r="B1090" s="1"/>
      <c r="C1090" s="1"/>
      <c r="D1090" s="1"/>
      <c r="E1090" s="1"/>
      <c r="F1090" s="1"/>
    </row>
    <row r="1091" spans="1:6" x14ac:dyDescent="0.3">
      <c r="A1091" s="1"/>
      <c r="B1091" s="1"/>
      <c r="C1091" s="1"/>
      <c r="D1091" s="1"/>
      <c r="E1091" s="1"/>
      <c r="F1091" s="1"/>
    </row>
    <row r="1092" spans="1:6" x14ac:dyDescent="0.3">
      <c r="A1092" s="1"/>
      <c r="B1092" s="1"/>
      <c r="C1092" s="1"/>
      <c r="D1092" s="1"/>
      <c r="E1092" s="1"/>
      <c r="F1092" s="1"/>
    </row>
    <row r="1093" spans="1:6" x14ac:dyDescent="0.3">
      <c r="A1093" s="1"/>
      <c r="B1093" s="1"/>
      <c r="C1093" s="1"/>
      <c r="D1093" s="1"/>
      <c r="E1093" s="1"/>
      <c r="F1093" s="1"/>
    </row>
    <row r="1094" spans="1:6" x14ac:dyDescent="0.3">
      <c r="A1094" s="1"/>
      <c r="B1094" s="1"/>
      <c r="C1094" s="1"/>
      <c r="D1094" s="1"/>
      <c r="E1094" s="1"/>
      <c r="F1094" s="1"/>
    </row>
    <row r="1095" spans="1:6" x14ac:dyDescent="0.3">
      <c r="A1095" s="1"/>
      <c r="B1095" s="1"/>
      <c r="C1095" s="1"/>
      <c r="D1095" s="1"/>
      <c r="E1095" s="1"/>
      <c r="F1095" s="1"/>
    </row>
    <row r="1096" spans="1:6" x14ac:dyDescent="0.3">
      <c r="A1096" s="1"/>
      <c r="B1096" s="1"/>
      <c r="C1096" s="1"/>
      <c r="D1096" s="1"/>
      <c r="E1096" s="1"/>
      <c r="F1096" s="1"/>
    </row>
    <row r="1097" spans="1:6" x14ac:dyDescent="0.3">
      <c r="A1097" s="1"/>
      <c r="B1097" s="1"/>
      <c r="C1097" s="1"/>
      <c r="D1097" s="1"/>
      <c r="E1097" s="1"/>
      <c r="F1097" s="1"/>
    </row>
    <row r="1098" spans="1:6" x14ac:dyDescent="0.3">
      <c r="A1098" s="1"/>
      <c r="B1098" s="1"/>
      <c r="C1098" s="1"/>
      <c r="D1098" s="1"/>
      <c r="E1098" s="1"/>
      <c r="F1098" s="1"/>
    </row>
    <row r="1099" spans="1:6" x14ac:dyDescent="0.3">
      <c r="A1099" s="1"/>
      <c r="B1099" s="1"/>
      <c r="C1099" s="1"/>
      <c r="D1099" s="1"/>
      <c r="E1099" s="1"/>
      <c r="F1099" s="1"/>
    </row>
    <row r="1100" spans="1:6" x14ac:dyDescent="0.3">
      <c r="A1100" s="1"/>
      <c r="B1100" s="1"/>
      <c r="C1100" s="1"/>
      <c r="D1100" s="1"/>
      <c r="E1100" s="1"/>
      <c r="F1100" s="1"/>
    </row>
    <row r="1101" spans="1:6" x14ac:dyDescent="0.3">
      <c r="A1101" s="1"/>
      <c r="B1101" s="1"/>
      <c r="C1101" s="1"/>
      <c r="D1101" s="1"/>
      <c r="E1101" s="1"/>
      <c r="F1101" s="1"/>
    </row>
    <row r="1102" spans="1:6" x14ac:dyDescent="0.3">
      <c r="A1102" s="1"/>
      <c r="B1102" s="1"/>
      <c r="C1102" s="1"/>
      <c r="D1102" s="1"/>
      <c r="E1102" s="1"/>
      <c r="F1102" s="1"/>
    </row>
    <row r="1103" spans="1:6" x14ac:dyDescent="0.3">
      <c r="A1103" s="1"/>
      <c r="B1103" s="1"/>
      <c r="C1103" s="1"/>
      <c r="D1103" s="1"/>
      <c r="E1103" s="1"/>
      <c r="F1103" s="1"/>
    </row>
    <row r="1104" spans="1:6" x14ac:dyDescent="0.3">
      <c r="A1104" s="1"/>
      <c r="B1104" s="1"/>
      <c r="C1104" s="1"/>
      <c r="D1104" s="1"/>
      <c r="E1104" s="1"/>
      <c r="F1104" s="1"/>
    </row>
    <row r="1105" spans="1:6" x14ac:dyDescent="0.3">
      <c r="A1105" s="1"/>
      <c r="B1105" s="1"/>
      <c r="C1105" s="1"/>
      <c r="D1105" s="1"/>
      <c r="E1105" s="1"/>
      <c r="F1105" s="1"/>
    </row>
    <row r="1106" spans="1:6" x14ac:dyDescent="0.3">
      <c r="A1106" s="1"/>
      <c r="B1106" s="1"/>
      <c r="C1106" s="1"/>
      <c r="D1106" s="1"/>
      <c r="E1106" s="1"/>
      <c r="F1106" s="1"/>
    </row>
    <row r="1107" spans="1:6" x14ac:dyDescent="0.3">
      <c r="A1107" s="1"/>
      <c r="B1107" s="1"/>
      <c r="C1107" s="1"/>
      <c r="D1107" s="1"/>
      <c r="E1107" s="1"/>
      <c r="F1107" s="1"/>
    </row>
    <row r="1108" spans="1:6" x14ac:dyDescent="0.3">
      <c r="A1108" s="1"/>
      <c r="B1108" s="1"/>
      <c r="C1108" s="1"/>
      <c r="D1108" s="1"/>
      <c r="E1108" s="1"/>
      <c r="F1108" s="1"/>
    </row>
    <row r="1109" spans="1:6" x14ac:dyDescent="0.3">
      <c r="A1109" s="1"/>
      <c r="B1109" s="1"/>
      <c r="C1109" s="1"/>
      <c r="D1109" s="1"/>
      <c r="E1109" s="1"/>
      <c r="F1109" s="1"/>
    </row>
    <row r="1110" spans="1:6" x14ac:dyDescent="0.3">
      <c r="A1110" s="1"/>
      <c r="B1110" s="1"/>
      <c r="C1110" s="1"/>
      <c r="D1110" s="1"/>
      <c r="E1110" s="1"/>
      <c r="F1110" s="1"/>
    </row>
    <row r="1111" spans="1:6" x14ac:dyDescent="0.3">
      <c r="A1111" s="1"/>
      <c r="B1111" s="1"/>
      <c r="C1111" s="1"/>
      <c r="D1111" s="1"/>
      <c r="E1111" s="1"/>
      <c r="F1111" s="1"/>
    </row>
    <row r="1112" spans="1:6" x14ac:dyDescent="0.3">
      <c r="A1112" s="1"/>
      <c r="B1112" s="1"/>
      <c r="C1112" s="1"/>
      <c r="D1112" s="1"/>
      <c r="E1112" s="1"/>
      <c r="F1112" s="1"/>
    </row>
    <row r="1113" spans="1:6" x14ac:dyDescent="0.3">
      <c r="A1113" s="1"/>
      <c r="B1113" s="1"/>
      <c r="C1113" s="1"/>
      <c r="D1113" s="1"/>
      <c r="E1113" s="1"/>
      <c r="F1113" s="1"/>
    </row>
    <row r="1114" spans="1:6" x14ac:dyDescent="0.3">
      <c r="A1114" s="1"/>
      <c r="B1114" s="1"/>
      <c r="C1114" s="1"/>
      <c r="D1114" s="1"/>
      <c r="E1114" s="1"/>
      <c r="F1114" s="1"/>
    </row>
    <row r="1115" spans="1:6" x14ac:dyDescent="0.3">
      <c r="A1115" s="1"/>
      <c r="B1115" s="1"/>
      <c r="C1115" s="1"/>
      <c r="D1115" s="1"/>
      <c r="E1115" s="1"/>
      <c r="F1115" s="1"/>
    </row>
    <row r="1116" spans="1:6" x14ac:dyDescent="0.3">
      <c r="A1116" s="1"/>
      <c r="B1116" s="1"/>
      <c r="C1116" s="1"/>
      <c r="D1116" s="1"/>
      <c r="E1116" s="1"/>
      <c r="F1116" s="1"/>
    </row>
    <row r="1117" spans="1:6" x14ac:dyDescent="0.3">
      <c r="A1117" s="1"/>
      <c r="B1117" s="1"/>
      <c r="C1117" s="1"/>
      <c r="D1117" s="1"/>
      <c r="E1117" s="1"/>
      <c r="F1117" s="1"/>
    </row>
    <row r="1118" spans="1:6" x14ac:dyDescent="0.3">
      <c r="A1118" s="1"/>
      <c r="B1118" s="1"/>
      <c r="C1118" s="1"/>
      <c r="D1118" s="1"/>
      <c r="E1118" s="1"/>
      <c r="F1118" s="1"/>
    </row>
    <row r="1119" spans="1:6" x14ac:dyDescent="0.3">
      <c r="A1119" s="1"/>
      <c r="B1119" s="1"/>
      <c r="C1119" s="1"/>
      <c r="D1119" s="1"/>
      <c r="E1119" s="1"/>
      <c r="F1119" s="1"/>
    </row>
    <row r="1120" spans="1:6" x14ac:dyDescent="0.3">
      <c r="A1120" s="1"/>
      <c r="B1120" s="1"/>
      <c r="C1120" s="1"/>
      <c r="D1120" s="1"/>
      <c r="E1120" s="1"/>
      <c r="F1120" s="1"/>
    </row>
    <row r="1121" spans="1:6" x14ac:dyDescent="0.3">
      <c r="A1121" s="1"/>
      <c r="B1121" s="1"/>
      <c r="C1121" s="1"/>
      <c r="D1121" s="1"/>
      <c r="E1121" s="1"/>
      <c r="F1121" s="1"/>
    </row>
    <row r="1122" spans="1:6" x14ac:dyDescent="0.3">
      <c r="A1122" s="1"/>
      <c r="B1122" s="1"/>
      <c r="C1122" s="1"/>
      <c r="D1122" s="1"/>
      <c r="E1122" s="1"/>
      <c r="F1122" s="1"/>
    </row>
    <row r="1123" spans="1:6" x14ac:dyDescent="0.3">
      <c r="A1123" s="1"/>
      <c r="B1123" s="1"/>
      <c r="C1123" s="1"/>
      <c r="D1123" s="1"/>
      <c r="E1123" s="1"/>
      <c r="F1123" s="1"/>
    </row>
    <row r="1124" spans="1:6" x14ac:dyDescent="0.3">
      <c r="A1124" s="1"/>
      <c r="B1124" s="1"/>
      <c r="C1124" s="1"/>
      <c r="D1124" s="1"/>
      <c r="E1124" s="1"/>
      <c r="F1124" s="1"/>
    </row>
    <row r="1125" spans="1:6" x14ac:dyDescent="0.3">
      <c r="A1125" s="1"/>
      <c r="B1125" s="1"/>
      <c r="C1125" s="1"/>
      <c r="D1125" s="1"/>
      <c r="E1125" s="1"/>
      <c r="F1125" s="1"/>
    </row>
    <row r="1126" spans="1:6" x14ac:dyDescent="0.3">
      <c r="A1126" s="1"/>
      <c r="B1126" s="1"/>
      <c r="C1126" s="1"/>
      <c r="D1126" s="1"/>
      <c r="E1126" s="1"/>
      <c r="F1126" s="1"/>
    </row>
    <row r="1127" spans="1:6" x14ac:dyDescent="0.3">
      <c r="A1127" s="1"/>
      <c r="B1127" s="1"/>
      <c r="C1127" s="1"/>
      <c r="D1127" s="1"/>
      <c r="E1127" s="1"/>
      <c r="F1127" s="1"/>
    </row>
    <row r="1128" spans="1:6" x14ac:dyDescent="0.3">
      <c r="A1128" s="1"/>
      <c r="B1128" s="1"/>
      <c r="C1128" s="1"/>
      <c r="D1128" s="1"/>
      <c r="E1128" s="1"/>
      <c r="F1128" s="1"/>
    </row>
    <row r="1129" spans="1:6" x14ac:dyDescent="0.3">
      <c r="A1129" s="1"/>
      <c r="B1129" s="1"/>
      <c r="C1129" s="1"/>
      <c r="D1129" s="1"/>
      <c r="E1129" s="1"/>
      <c r="F1129" s="1"/>
    </row>
    <row r="1130" spans="1:6" x14ac:dyDescent="0.3">
      <c r="A1130" s="1"/>
      <c r="B1130" s="1"/>
      <c r="C1130" s="1"/>
      <c r="D1130" s="1"/>
      <c r="E1130" s="1"/>
      <c r="F1130" s="1"/>
    </row>
    <row r="1131" spans="1:6" x14ac:dyDescent="0.3">
      <c r="A1131" s="1"/>
      <c r="B1131" s="1"/>
      <c r="C1131" s="1"/>
      <c r="D1131" s="1"/>
      <c r="E1131" s="1"/>
      <c r="F1131" s="1"/>
    </row>
    <row r="1132" spans="1:6" x14ac:dyDescent="0.3">
      <c r="A1132" s="1"/>
      <c r="B1132" s="1"/>
      <c r="C1132" s="1"/>
      <c r="D1132" s="1"/>
      <c r="E1132" s="1"/>
      <c r="F1132" s="1"/>
    </row>
    <row r="1133" spans="1:6" x14ac:dyDescent="0.3">
      <c r="A1133" s="1"/>
      <c r="B1133" s="1"/>
      <c r="C1133" s="1"/>
      <c r="D1133" s="1"/>
      <c r="E1133" s="1"/>
      <c r="F1133" s="1"/>
    </row>
    <row r="1134" spans="1:6" x14ac:dyDescent="0.3">
      <c r="A1134" s="1"/>
      <c r="B1134" s="1"/>
      <c r="C1134" s="1"/>
      <c r="D1134" s="1"/>
      <c r="E1134" s="1"/>
      <c r="F1134" s="1"/>
    </row>
    <row r="1135" spans="1:6" x14ac:dyDescent="0.3">
      <c r="A1135" s="1"/>
      <c r="B1135" s="1"/>
      <c r="C1135" s="1"/>
      <c r="D1135" s="1"/>
      <c r="E1135" s="1"/>
      <c r="F1135" s="1"/>
    </row>
    <row r="1136" spans="1:6" x14ac:dyDescent="0.3">
      <c r="A1136" s="1"/>
      <c r="B1136" s="1"/>
      <c r="C1136" s="1"/>
      <c r="D1136" s="1"/>
      <c r="E1136" s="1"/>
      <c r="F1136" s="1"/>
    </row>
    <row r="1137" spans="1:6" x14ac:dyDescent="0.3">
      <c r="A1137" s="1"/>
      <c r="B1137" s="1"/>
      <c r="C1137" s="1"/>
      <c r="D1137" s="1"/>
      <c r="E1137" s="1"/>
      <c r="F1137" s="1"/>
    </row>
    <row r="1138" spans="1:6" x14ac:dyDescent="0.3">
      <c r="A1138" s="1"/>
      <c r="B1138" s="1"/>
      <c r="C1138" s="1"/>
      <c r="D1138" s="1"/>
      <c r="E1138" s="1"/>
      <c r="F1138" s="1"/>
    </row>
    <row r="1139" spans="1:6" x14ac:dyDescent="0.3">
      <c r="A1139" s="1"/>
      <c r="B1139" s="1"/>
      <c r="C1139" s="1"/>
      <c r="D1139" s="1"/>
      <c r="E1139" s="1"/>
      <c r="F1139" s="1"/>
    </row>
    <row r="1140" spans="1:6" x14ac:dyDescent="0.3">
      <c r="A1140" s="1"/>
      <c r="B1140" s="1"/>
      <c r="C1140" s="1"/>
      <c r="D1140" s="1"/>
      <c r="E1140" s="1"/>
      <c r="F1140" s="1"/>
    </row>
    <row r="1141" spans="1:6" x14ac:dyDescent="0.3">
      <c r="A1141" s="1"/>
      <c r="B1141" s="1"/>
      <c r="C1141" s="1"/>
      <c r="D1141" s="1"/>
      <c r="E1141" s="1"/>
      <c r="F1141" s="1"/>
    </row>
    <row r="1142" spans="1:6" x14ac:dyDescent="0.3">
      <c r="A1142" s="1"/>
      <c r="B1142" s="1"/>
      <c r="C1142" s="1"/>
      <c r="D1142" s="1"/>
      <c r="E1142" s="1"/>
      <c r="F1142" s="1"/>
    </row>
    <row r="1143" spans="1:6" x14ac:dyDescent="0.3">
      <c r="A1143" s="1"/>
      <c r="B1143" s="1"/>
      <c r="C1143" s="1"/>
      <c r="D1143" s="1"/>
      <c r="E1143" s="1"/>
      <c r="F1143" s="1"/>
    </row>
    <row r="1144" spans="1:6" x14ac:dyDescent="0.3">
      <c r="A1144" s="1"/>
      <c r="B1144" s="1"/>
      <c r="C1144" s="1"/>
      <c r="D1144" s="1"/>
      <c r="E1144" s="1"/>
      <c r="F1144" s="1"/>
    </row>
    <row r="1145" spans="1:6" x14ac:dyDescent="0.3">
      <c r="A1145" s="1"/>
      <c r="B1145" s="1"/>
      <c r="C1145" s="1"/>
      <c r="D1145" s="1"/>
      <c r="E1145" s="1"/>
      <c r="F1145" s="1"/>
    </row>
    <row r="1146" spans="1:6" x14ac:dyDescent="0.3">
      <c r="A1146" s="1"/>
      <c r="B1146" s="1"/>
      <c r="C1146" s="1"/>
      <c r="D1146" s="1"/>
      <c r="E1146" s="1"/>
      <c r="F1146" s="1"/>
    </row>
    <row r="1147" spans="1:6" x14ac:dyDescent="0.3">
      <c r="A1147" s="1"/>
      <c r="B1147" s="1"/>
      <c r="C1147" s="1"/>
      <c r="D1147" s="1"/>
      <c r="E1147" s="1"/>
      <c r="F1147" s="1"/>
    </row>
    <row r="1148" spans="1:6" x14ac:dyDescent="0.3">
      <c r="A1148" s="1"/>
      <c r="B1148" s="1"/>
      <c r="C1148" s="1"/>
      <c r="D1148" s="1"/>
      <c r="E1148" s="1"/>
      <c r="F1148" s="1"/>
    </row>
    <row r="1149" spans="1:6" x14ac:dyDescent="0.3">
      <c r="A1149" s="1"/>
      <c r="B1149" s="1"/>
      <c r="C1149" s="1"/>
      <c r="D1149" s="1"/>
      <c r="E1149" s="1"/>
      <c r="F1149" s="1"/>
    </row>
    <row r="1150" spans="1:6" x14ac:dyDescent="0.3">
      <c r="A1150" s="1"/>
      <c r="B1150" s="1"/>
      <c r="C1150" s="1"/>
      <c r="D1150" s="1"/>
      <c r="E1150" s="1"/>
      <c r="F1150" s="1"/>
    </row>
    <row r="1151" spans="1:6" x14ac:dyDescent="0.3">
      <c r="A1151" s="1"/>
      <c r="B1151" s="1"/>
      <c r="C1151" s="1"/>
      <c r="D1151" s="1"/>
      <c r="E1151" s="1"/>
      <c r="F1151" s="1"/>
    </row>
    <row r="1152" spans="1:6" x14ac:dyDescent="0.3">
      <c r="A1152" s="1"/>
      <c r="B1152" s="1"/>
      <c r="C1152" s="1"/>
      <c r="D1152" s="1"/>
      <c r="E1152" s="1"/>
      <c r="F1152" s="1"/>
    </row>
    <row r="1153" spans="1:6" x14ac:dyDescent="0.3">
      <c r="A1153" s="1"/>
      <c r="B1153" s="1"/>
      <c r="C1153" s="1"/>
      <c r="D1153" s="1"/>
      <c r="E1153" s="1"/>
      <c r="F1153" s="1"/>
    </row>
    <row r="1154" spans="1:6" x14ac:dyDescent="0.3">
      <c r="A1154" s="1"/>
      <c r="B1154" s="1"/>
      <c r="C1154" s="1"/>
      <c r="D1154" s="1"/>
      <c r="E1154" s="1"/>
      <c r="F1154" s="1"/>
    </row>
    <row r="1155" spans="1:6" x14ac:dyDescent="0.3">
      <c r="A1155" s="1"/>
      <c r="B1155" s="1"/>
      <c r="C1155" s="1"/>
      <c r="D1155" s="1"/>
      <c r="E1155" s="1"/>
      <c r="F1155" s="1"/>
    </row>
    <row r="1156" spans="1:6" x14ac:dyDescent="0.3">
      <c r="A1156" s="1"/>
      <c r="B1156" s="1"/>
      <c r="C1156" s="1"/>
      <c r="D1156" s="1"/>
      <c r="E1156" s="1"/>
      <c r="F1156" s="1"/>
    </row>
    <row r="1157" spans="1:6" x14ac:dyDescent="0.3">
      <c r="A1157" s="1"/>
      <c r="B1157" s="1"/>
      <c r="C1157" s="1"/>
      <c r="D1157" s="1"/>
      <c r="E1157" s="1"/>
      <c r="F1157" s="1"/>
    </row>
    <row r="1158" spans="1:6" x14ac:dyDescent="0.3">
      <c r="A1158" s="1"/>
      <c r="B1158" s="1"/>
      <c r="C1158" s="1"/>
      <c r="D1158" s="1"/>
      <c r="E1158" s="1"/>
      <c r="F1158" s="1"/>
    </row>
    <row r="1159" spans="1:6" x14ac:dyDescent="0.3">
      <c r="A1159" s="1"/>
      <c r="B1159" s="1"/>
      <c r="C1159" s="1"/>
      <c r="D1159" s="1"/>
      <c r="E1159" s="1"/>
      <c r="F1159" s="1"/>
    </row>
    <row r="1160" spans="1:6" x14ac:dyDescent="0.3">
      <c r="A1160" s="1"/>
      <c r="B1160" s="1"/>
      <c r="C1160" s="1"/>
      <c r="D1160" s="1"/>
      <c r="E1160" s="1"/>
      <c r="F1160" s="1"/>
    </row>
    <row r="1161" spans="1:6" x14ac:dyDescent="0.3">
      <c r="A1161" s="1"/>
      <c r="B1161" s="1"/>
      <c r="C1161" s="1"/>
      <c r="D1161" s="1"/>
      <c r="E1161" s="1"/>
      <c r="F1161" s="1"/>
    </row>
    <row r="1162" spans="1:6" x14ac:dyDescent="0.3">
      <c r="A1162" s="1"/>
      <c r="B1162" s="1"/>
      <c r="C1162" s="1"/>
      <c r="D1162" s="1"/>
      <c r="E1162" s="1"/>
      <c r="F1162" s="1"/>
    </row>
    <row r="1163" spans="1:6" x14ac:dyDescent="0.3">
      <c r="A1163" s="1"/>
      <c r="B1163" s="1"/>
      <c r="C1163" s="1"/>
      <c r="D1163" s="1"/>
      <c r="E1163" s="1"/>
      <c r="F1163" s="1"/>
    </row>
    <row r="1164" spans="1:6" x14ac:dyDescent="0.3">
      <c r="A1164" s="1"/>
      <c r="B1164" s="1"/>
      <c r="C1164" s="1"/>
      <c r="D1164" s="1"/>
      <c r="E1164" s="1"/>
      <c r="F1164" s="1"/>
    </row>
    <row r="1165" spans="1:6" x14ac:dyDescent="0.3">
      <c r="A1165" s="1"/>
      <c r="B1165" s="1"/>
      <c r="C1165" s="1"/>
      <c r="D1165" s="1"/>
      <c r="E1165" s="1"/>
      <c r="F1165" s="1"/>
    </row>
    <row r="1166" spans="1:6" x14ac:dyDescent="0.3">
      <c r="A1166" s="1"/>
      <c r="B1166" s="1"/>
      <c r="C1166" s="1"/>
      <c r="D1166" s="1"/>
      <c r="E1166" s="1"/>
      <c r="F1166" s="1"/>
    </row>
    <row r="1167" spans="1:6" x14ac:dyDescent="0.3">
      <c r="A1167" s="1"/>
      <c r="B1167" s="1"/>
      <c r="C1167" s="1"/>
      <c r="D1167" s="1"/>
      <c r="E1167" s="1"/>
      <c r="F1167" s="1"/>
    </row>
    <row r="1168" spans="1:6" x14ac:dyDescent="0.3">
      <c r="A1168" s="1"/>
      <c r="B1168" s="1"/>
      <c r="C1168" s="1"/>
      <c r="D1168" s="1"/>
      <c r="E1168" s="1"/>
      <c r="F1168" s="1"/>
    </row>
    <row r="1169" spans="1:6" x14ac:dyDescent="0.3">
      <c r="A1169" s="1"/>
      <c r="B1169" s="1"/>
      <c r="C1169" s="1"/>
      <c r="D1169" s="1"/>
      <c r="E1169" s="1"/>
      <c r="F1169" s="1"/>
    </row>
    <row r="1170" spans="1:6" x14ac:dyDescent="0.3">
      <c r="A1170" s="1"/>
      <c r="B1170" s="1"/>
      <c r="C1170" s="1"/>
      <c r="D1170" s="1"/>
      <c r="E1170" s="1"/>
      <c r="F1170" s="1"/>
    </row>
    <row r="1171" spans="1:6" x14ac:dyDescent="0.3">
      <c r="A1171" s="1"/>
      <c r="B1171" s="1"/>
      <c r="C1171" s="1"/>
      <c r="D1171" s="1"/>
      <c r="E1171" s="1"/>
      <c r="F1171" s="1"/>
    </row>
    <row r="1172" spans="1:6" x14ac:dyDescent="0.3">
      <c r="A1172" s="1"/>
      <c r="B1172" s="1"/>
      <c r="C1172" s="1"/>
      <c r="D1172" s="1"/>
      <c r="E1172" s="1"/>
      <c r="F1172" s="1"/>
    </row>
    <row r="1173" spans="1:6" x14ac:dyDescent="0.3">
      <c r="A1173" s="1"/>
      <c r="B1173" s="1"/>
      <c r="C1173" s="1"/>
      <c r="D1173" s="1"/>
      <c r="E1173" s="1"/>
      <c r="F1173" s="1"/>
    </row>
    <row r="1174" spans="1:6" x14ac:dyDescent="0.3">
      <c r="A1174" s="1"/>
      <c r="B1174" s="1"/>
      <c r="C1174" s="1"/>
      <c r="D1174" s="1"/>
      <c r="E1174" s="1"/>
      <c r="F1174" s="1"/>
    </row>
    <row r="1175" spans="1:6" x14ac:dyDescent="0.3">
      <c r="A1175" s="1"/>
      <c r="B1175" s="1"/>
      <c r="C1175" s="1"/>
      <c r="D1175" s="1"/>
      <c r="E1175" s="1"/>
      <c r="F1175" s="1"/>
    </row>
    <row r="1176" spans="1:6" x14ac:dyDescent="0.3">
      <c r="A1176" s="1"/>
      <c r="B1176" s="1"/>
      <c r="C1176" s="1"/>
      <c r="D1176" s="1"/>
      <c r="E1176" s="1"/>
      <c r="F1176" s="1"/>
    </row>
    <row r="1177" spans="1:6" x14ac:dyDescent="0.3">
      <c r="A1177" s="1"/>
      <c r="B1177" s="1"/>
      <c r="C1177" s="1"/>
      <c r="D1177" s="1"/>
      <c r="E1177" s="1"/>
      <c r="F1177" s="1"/>
    </row>
    <row r="1178" spans="1:6" x14ac:dyDescent="0.3">
      <c r="A1178" s="1"/>
      <c r="B1178" s="1"/>
      <c r="C1178" s="1"/>
      <c r="D1178" s="1"/>
      <c r="E1178" s="1"/>
      <c r="F1178" s="1"/>
    </row>
    <row r="1179" spans="1:6" x14ac:dyDescent="0.3">
      <c r="A1179" s="1"/>
      <c r="B1179" s="1"/>
      <c r="C1179" s="1"/>
      <c r="D1179" s="1"/>
      <c r="E1179" s="1"/>
      <c r="F1179" s="1"/>
    </row>
    <row r="1180" spans="1:6" x14ac:dyDescent="0.3">
      <c r="A1180" s="1"/>
      <c r="B1180" s="1"/>
      <c r="C1180" s="1"/>
      <c r="D1180" s="1"/>
      <c r="E1180" s="1"/>
      <c r="F1180" s="1"/>
    </row>
    <row r="1181" spans="1:6" x14ac:dyDescent="0.3">
      <c r="A1181" s="1"/>
      <c r="B1181" s="1"/>
      <c r="C1181" s="1"/>
      <c r="D1181" s="1"/>
      <c r="E1181" s="1"/>
      <c r="F1181" s="1"/>
    </row>
    <row r="1182" spans="1:6" x14ac:dyDescent="0.3">
      <c r="A1182" s="1"/>
      <c r="B1182" s="1"/>
      <c r="C1182" s="1"/>
      <c r="D1182" s="1"/>
      <c r="E1182" s="1"/>
      <c r="F1182" s="1"/>
    </row>
    <row r="1183" spans="1:6" x14ac:dyDescent="0.3">
      <c r="A1183" s="1"/>
      <c r="B1183" s="1"/>
      <c r="C1183" s="1"/>
      <c r="D1183" s="1"/>
      <c r="E1183" s="1"/>
      <c r="F1183" s="1"/>
    </row>
    <row r="1184" spans="1:6" x14ac:dyDescent="0.3">
      <c r="A1184" s="1"/>
      <c r="B1184" s="1"/>
      <c r="C1184" s="1"/>
      <c r="D1184" s="1"/>
      <c r="E1184" s="1"/>
      <c r="F1184" s="1"/>
    </row>
    <row r="1185" spans="1:6" x14ac:dyDescent="0.3">
      <c r="A1185" s="1"/>
      <c r="B1185" s="1"/>
      <c r="C1185" s="1"/>
      <c r="D1185" s="1"/>
      <c r="E1185" s="1"/>
      <c r="F1185" s="1"/>
    </row>
    <row r="1186" spans="1:6" x14ac:dyDescent="0.3">
      <c r="A1186" s="1"/>
      <c r="B1186" s="1"/>
      <c r="C1186" s="1"/>
      <c r="D1186" s="1"/>
      <c r="E1186" s="1"/>
      <c r="F1186" s="1"/>
    </row>
    <row r="1187" spans="1:6" x14ac:dyDescent="0.3">
      <c r="A1187" s="1"/>
      <c r="B1187" s="1"/>
      <c r="C1187" s="1"/>
      <c r="D1187" s="1"/>
      <c r="E1187" s="1"/>
      <c r="F1187" s="1"/>
    </row>
    <row r="1188" spans="1:6" x14ac:dyDescent="0.3">
      <c r="A1188" s="1"/>
      <c r="B1188" s="1"/>
      <c r="C1188" s="1"/>
      <c r="D1188" s="1"/>
      <c r="E1188" s="1"/>
      <c r="F1188" s="1"/>
    </row>
    <row r="1189" spans="1:6" x14ac:dyDescent="0.3">
      <c r="A1189" s="1"/>
      <c r="B1189" s="1"/>
      <c r="C1189" s="1"/>
      <c r="D1189" s="1"/>
      <c r="E1189" s="1"/>
      <c r="F1189" s="1"/>
    </row>
    <row r="1190" spans="1:6" x14ac:dyDescent="0.3">
      <c r="A1190" s="1"/>
      <c r="B1190" s="1"/>
      <c r="C1190" s="1"/>
      <c r="D1190" s="1"/>
      <c r="E1190" s="1"/>
      <c r="F1190" s="1"/>
    </row>
    <row r="1191" spans="1:6" x14ac:dyDescent="0.3">
      <c r="A1191" s="1"/>
      <c r="B1191" s="1"/>
      <c r="C1191" s="1"/>
      <c r="D1191" s="1"/>
      <c r="E1191" s="1"/>
      <c r="F1191" s="1"/>
    </row>
    <row r="1192" spans="1:6" x14ac:dyDescent="0.3">
      <c r="A1192" s="1"/>
      <c r="B1192" s="1"/>
      <c r="C1192" s="1"/>
      <c r="D1192" s="1"/>
      <c r="E1192" s="1"/>
      <c r="F1192" s="1"/>
    </row>
    <row r="1193" spans="1:6" x14ac:dyDescent="0.3">
      <c r="A1193" s="1"/>
      <c r="B1193" s="1"/>
      <c r="C1193" s="1"/>
      <c r="D1193" s="1"/>
      <c r="E1193" s="1"/>
      <c r="F1193" s="1"/>
    </row>
    <row r="1194" spans="1:6" x14ac:dyDescent="0.3">
      <c r="A1194" s="1"/>
      <c r="B1194" s="1"/>
      <c r="C1194" s="1"/>
      <c r="D1194" s="1"/>
      <c r="E1194" s="1"/>
      <c r="F1194" s="1"/>
    </row>
    <row r="1195" spans="1:6" x14ac:dyDescent="0.3">
      <c r="A1195" s="1"/>
      <c r="B1195" s="1"/>
      <c r="C1195" s="1"/>
      <c r="D1195" s="1"/>
      <c r="E1195" s="1"/>
      <c r="F1195" s="1"/>
    </row>
    <row r="1196" spans="1:6" x14ac:dyDescent="0.3">
      <c r="A1196" s="1"/>
      <c r="B1196" s="1"/>
      <c r="C1196" s="1"/>
      <c r="D1196" s="1"/>
      <c r="E1196" s="1"/>
      <c r="F1196" s="1"/>
    </row>
    <row r="1197" spans="1:6" x14ac:dyDescent="0.3">
      <c r="A1197" s="1"/>
      <c r="B1197" s="1"/>
      <c r="C1197" s="1"/>
      <c r="D1197" s="1"/>
      <c r="E1197" s="1"/>
      <c r="F1197" s="1"/>
    </row>
    <row r="1198" spans="1:6" x14ac:dyDescent="0.3">
      <c r="A1198" s="1"/>
      <c r="B1198" s="1"/>
      <c r="C1198" s="1"/>
      <c r="D1198" s="1"/>
      <c r="E1198" s="1"/>
      <c r="F1198" s="1"/>
    </row>
    <row r="1199" spans="1:6" x14ac:dyDescent="0.3">
      <c r="A1199" s="1"/>
      <c r="B1199" s="1"/>
      <c r="C1199" s="1"/>
      <c r="D1199" s="1"/>
      <c r="E1199" s="1"/>
      <c r="F1199" s="1"/>
    </row>
    <row r="1200" spans="1:6" x14ac:dyDescent="0.3">
      <c r="A1200" s="1"/>
      <c r="B1200" s="1"/>
      <c r="C1200" s="1"/>
      <c r="D1200" s="1"/>
      <c r="E1200" s="1"/>
      <c r="F1200" s="1"/>
    </row>
    <row r="1201" spans="1:6" x14ac:dyDescent="0.3">
      <c r="A1201" s="1"/>
      <c r="B1201" s="1"/>
      <c r="C1201" s="1"/>
      <c r="D1201" s="1"/>
      <c r="E1201" s="1"/>
      <c r="F1201" s="1"/>
    </row>
    <row r="1202" spans="1:6" x14ac:dyDescent="0.3">
      <c r="A1202" s="1"/>
      <c r="B1202" s="1"/>
      <c r="C1202" s="1"/>
      <c r="D1202" s="1"/>
      <c r="E1202" s="1"/>
      <c r="F1202" s="1"/>
    </row>
    <row r="1203" spans="1:6" x14ac:dyDescent="0.3">
      <c r="A1203" s="1"/>
      <c r="B1203" s="1"/>
      <c r="C1203" s="1"/>
      <c r="D1203" s="1"/>
      <c r="E1203" s="1"/>
      <c r="F1203" s="1"/>
    </row>
    <row r="1204" spans="1:6" x14ac:dyDescent="0.3">
      <c r="A1204" s="1"/>
      <c r="B1204" s="1"/>
      <c r="C1204" s="1"/>
      <c r="D1204" s="1"/>
      <c r="E1204" s="1"/>
      <c r="F1204" s="1"/>
    </row>
    <row r="1205" spans="1:6" x14ac:dyDescent="0.3">
      <c r="A1205" s="1"/>
      <c r="B1205" s="1"/>
      <c r="C1205" s="1"/>
      <c r="D1205" s="1"/>
      <c r="E1205" s="1"/>
      <c r="F1205" s="1"/>
    </row>
    <row r="1206" spans="1:6" x14ac:dyDescent="0.3">
      <c r="A1206" s="1"/>
      <c r="B1206" s="1"/>
      <c r="C1206" s="1"/>
      <c r="D1206" s="1"/>
      <c r="E1206" s="1"/>
      <c r="F1206" s="1"/>
    </row>
    <row r="1207" spans="1:6" x14ac:dyDescent="0.3">
      <c r="A1207" s="1"/>
      <c r="B1207" s="1"/>
      <c r="C1207" s="1"/>
      <c r="D1207" s="1"/>
      <c r="E1207" s="1"/>
      <c r="F1207" s="1"/>
    </row>
    <row r="1208" spans="1:6" x14ac:dyDescent="0.3">
      <c r="A1208" s="1"/>
      <c r="B1208" s="1"/>
      <c r="C1208" s="1"/>
      <c r="D1208" s="1"/>
      <c r="E1208" s="1"/>
      <c r="F1208" s="1"/>
    </row>
    <row r="1209" spans="1:6" x14ac:dyDescent="0.3">
      <c r="A1209" s="1"/>
      <c r="B1209" s="1"/>
      <c r="C1209" s="1"/>
      <c r="D1209" s="1"/>
      <c r="E1209" s="1"/>
      <c r="F1209" s="1"/>
    </row>
    <row r="1210" spans="1:6" x14ac:dyDescent="0.3">
      <c r="A1210" s="1"/>
      <c r="B1210" s="1"/>
      <c r="C1210" s="1"/>
      <c r="D1210" s="1"/>
      <c r="E1210" s="1"/>
      <c r="F1210" s="1"/>
    </row>
    <row r="1211" spans="1:6" x14ac:dyDescent="0.3">
      <c r="A1211" s="1"/>
      <c r="B1211" s="1"/>
      <c r="C1211" s="1"/>
      <c r="D1211" s="1"/>
      <c r="E1211" s="1"/>
      <c r="F1211" s="1"/>
    </row>
    <row r="1212" spans="1:6" x14ac:dyDescent="0.3">
      <c r="A1212" s="1"/>
      <c r="B1212" s="1"/>
      <c r="C1212" s="1"/>
      <c r="D1212" s="1"/>
      <c r="E1212" s="1"/>
      <c r="F1212" s="1"/>
    </row>
    <row r="1213" spans="1:6" x14ac:dyDescent="0.3">
      <c r="A1213" s="1"/>
      <c r="B1213" s="1"/>
      <c r="C1213" s="1"/>
      <c r="D1213" s="1"/>
      <c r="E1213" s="1"/>
      <c r="F1213" s="1"/>
    </row>
    <row r="1214" spans="1:6" x14ac:dyDescent="0.3">
      <c r="A1214" s="1"/>
      <c r="B1214" s="1"/>
      <c r="C1214" s="1"/>
      <c r="D1214" s="1"/>
      <c r="E1214" s="1"/>
      <c r="F1214" s="1"/>
    </row>
    <row r="1215" spans="1:6" x14ac:dyDescent="0.3">
      <c r="A1215" s="1"/>
      <c r="B1215" s="1"/>
      <c r="C1215" s="1"/>
      <c r="D1215" s="1"/>
      <c r="E1215" s="1"/>
      <c r="F1215" s="1"/>
    </row>
    <row r="1216" spans="1:6" x14ac:dyDescent="0.3">
      <c r="A1216" s="1"/>
      <c r="B1216" s="1"/>
      <c r="C1216" s="1"/>
      <c r="D1216" s="1"/>
      <c r="E1216" s="1"/>
      <c r="F1216" s="1"/>
    </row>
    <row r="1217" spans="1:6" x14ac:dyDescent="0.3">
      <c r="A1217" s="1"/>
      <c r="B1217" s="1"/>
      <c r="C1217" s="1"/>
      <c r="D1217" s="1"/>
      <c r="E1217" s="1"/>
      <c r="F1217" s="1"/>
    </row>
    <row r="1218" spans="1:6" x14ac:dyDescent="0.3">
      <c r="A1218" s="1"/>
      <c r="B1218" s="1"/>
      <c r="C1218" s="1"/>
      <c r="D1218" s="1"/>
      <c r="E1218" s="1"/>
      <c r="F1218" s="1"/>
    </row>
    <row r="1219" spans="1:6" x14ac:dyDescent="0.3">
      <c r="A1219" s="1"/>
      <c r="B1219" s="1"/>
      <c r="C1219" s="1"/>
      <c r="D1219" s="1"/>
      <c r="E1219" s="1"/>
      <c r="F1219" s="1"/>
    </row>
    <row r="1220" spans="1:6" x14ac:dyDescent="0.3">
      <c r="A1220" s="1"/>
      <c r="B1220" s="1"/>
      <c r="C1220" s="1"/>
      <c r="D1220" s="1"/>
      <c r="E1220" s="1"/>
      <c r="F1220" s="1"/>
    </row>
    <row r="1221" spans="1:6" x14ac:dyDescent="0.3">
      <c r="A1221" s="1"/>
      <c r="B1221" s="1"/>
      <c r="C1221" s="1"/>
      <c r="D1221" s="1"/>
      <c r="E1221" s="1"/>
      <c r="F1221" s="1"/>
    </row>
    <row r="1222" spans="1:6" x14ac:dyDescent="0.3">
      <c r="A1222" s="1"/>
      <c r="B1222" s="1"/>
      <c r="C1222" s="1"/>
      <c r="D1222" s="1"/>
      <c r="E1222" s="1"/>
      <c r="F1222" s="1"/>
    </row>
    <row r="1223" spans="1:6" x14ac:dyDescent="0.3">
      <c r="A1223" s="1"/>
      <c r="B1223" s="1"/>
      <c r="C1223" s="1"/>
      <c r="D1223" s="1"/>
      <c r="E1223" s="1"/>
      <c r="F1223" s="1"/>
    </row>
    <row r="1224" spans="1:6" x14ac:dyDescent="0.3">
      <c r="A1224" s="1"/>
      <c r="B1224" s="1"/>
      <c r="C1224" s="1"/>
      <c r="D1224" s="1"/>
      <c r="E1224" s="1"/>
      <c r="F1224" s="1"/>
    </row>
    <row r="1225" spans="1:6" x14ac:dyDescent="0.3">
      <c r="A1225" s="1"/>
      <c r="B1225" s="1"/>
      <c r="C1225" s="1"/>
      <c r="D1225" s="1"/>
      <c r="E1225" s="1"/>
      <c r="F1225" s="1"/>
    </row>
    <row r="1226" spans="1:6" x14ac:dyDescent="0.3">
      <c r="A1226" s="1"/>
      <c r="B1226" s="1"/>
      <c r="C1226" s="1"/>
      <c r="D1226" s="1"/>
      <c r="E1226" s="1"/>
      <c r="F1226" s="1"/>
    </row>
    <row r="1227" spans="1:6" x14ac:dyDescent="0.3">
      <c r="A1227" s="1"/>
      <c r="B1227" s="1"/>
      <c r="C1227" s="1"/>
      <c r="D1227" s="1"/>
      <c r="E1227" s="1"/>
      <c r="F1227" s="1"/>
    </row>
    <row r="1228" spans="1:6" x14ac:dyDescent="0.3">
      <c r="A1228" s="1"/>
      <c r="B1228" s="1"/>
      <c r="C1228" s="1"/>
      <c r="D1228" s="1"/>
      <c r="E1228" s="1"/>
      <c r="F1228" s="1"/>
    </row>
    <row r="1229" spans="1:6" x14ac:dyDescent="0.3">
      <c r="A1229" s="1"/>
      <c r="B1229" s="1"/>
      <c r="C1229" s="1"/>
      <c r="D1229" s="1"/>
      <c r="E1229" s="1"/>
      <c r="F1229" s="1"/>
    </row>
    <row r="1230" spans="1:6" x14ac:dyDescent="0.3">
      <c r="A1230" s="1"/>
      <c r="B1230" s="1"/>
      <c r="C1230" s="1"/>
      <c r="D1230" s="1"/>
      <c r="E1230" s="1"/>
      <c r="F1230" s="1"/>
    </row>
    <row r="1231" spans="1:6" x14ac:dyDescent="0.3">
      <c r="A1231" s="1"/>
      <c r="B1231" s="1"/>
      <c r="C1231" s="1"/>
      <c r="D1231" s="1"/>
      <c r="E1231" s="1"/>
      <c r="F1231" s="1"/>
    </row>
    <row r="1232" spans="1:6" x14ac:dyDescent="0.3">
      <c r="A1232" s="1"/>
      <c r="B1232" s="1"/>
      <c r="C1232" s="1"/>
      <c r="D1232" s="1"/>
      <c r="E1232" s="1"/>
      <c r="F1232" s="1"/>
    </row>
    <row r="1233" spans="1:6" x14ac:dyDescent="0.3">
      <c r="A1233" s="1"/>
      <c r="B1233" s="1"/>
      <c r="C1233" s="1"/>
      <c r="D1233" s="1"/>
      <c r="E1233" s="1"/>
      <c r="F1233" s="1"/>
    </row>
    <row r="1234" spans="1:6" x14ac:dyDescent="0.3">
      <c r="A1234" s="1"/>
      <c r="B1234" s="1"/>
      <c r="C1234" s="1"/>
      <c r="D1234" s="1"/>
      <c r="E1234" s="1"/>
      <c r="F1234" s="1"/>
    </row>
    <row r="1235" spans="1:6" x14ac:dyDescent="0.3">
      <c r="A1235" s="1"/>
      <c r="B1235" s="1"/>
      <c r="C1235" s="1"/>
      <c r="D1235" s="1"/>
      <c r="E1235" s="1"/>
      <c r="F1235" s="1"/>
    </row>
    <row r="1236" spans="1:6" x14ac:dyDescent="0.3">
      <c r="A1236" s="1"/>
      <c r="B1236" s="1"/>
      <c r="C1236" s="1"/>
      <c r="D1236" s="1"/>
      <c r="E1236" s="1"/>
      <c r="F1236" s="1"/>
    </row>
    <row r="1237" spans="1:6" x14ac:dyDescent="0.3">
      <c r="A1237" s="1"/>
      <c r="B1237" s="1"/>
      <c r="C1237" s="1"/>
      <c r="D1237" s="1"/>
      <c r="E1237" s="1"/>
      <c r="F1237" s="1"/>
    </row>
    <row r="1238" spans="1:6" x14ac:dyDescent="0.3">
      <c r="A1238" s="1"/>
      <c r="B1238" s="1"/>
      <c r="C1238" s="1"/>
      <c r="D1238" s="1"/>
      <c r="E1238" s="1"/>
      <c r="F1238" s="1"/>
    </row>
    <row r="1239" spans="1:6" x14ac:dyDescent="0.3">
      <c r="A1239" s="1"/>
      <c r="B1239" s="1"/>
      <c r="C1239" s="1"/>
      <c r="D1239" s="1"/>
      <c r="E1239" s="1"/>
      <c r="F1239" s="1"/>
    </row>
    <row r="1240" spans="1:6" x14ac:dyDescent="0.3">
      <c r="A1240" s="1"/>
      <c r="B1240" s="1"/>
      <c r="C1240" s="1"/>
      <c r="D1240" s="1"/>
      <c r="E1240" s="1"/>
      <c r="F1240" s="1"/>
    </row>
    <row r="1241" spans="1:6" x14ac:dyDescent="0.3">
      <c r="A1241" s="1"/>
      <c r="B1241" s="1"/>
      <c r="C1241" s="1"/>
      <c r="D1241" s="1"/>
      <c r="E1241" s="1"/>
      <c r="F1241" s="1"/>
    </row>
    <row r="1242" spans="1:6" x14ac:dyDescent="0.3">
      <c r="A1242" s="1"/>
      <c r="B1242" s="1"/>
      <c r="C1242" s="1"/>
      <c r="D1242" s="1"/>
      <c r="E1242" s="1"/>
      <c r="F1242" s="1"/>
    </row>
    <row r="1243" spans="1:6" x14ac:dyDescent="0.3">
      <c r="A1243" s="1"/>
      <c r="B1243" s="1"/>
      <c r="C1243" s="1"/>
      <c r="D1243" s="1"/>
      <c r="E1243" s="1"/>
      <c r="F1243" s="1"/>
    </row>
    <row r="1244" spans="1:6" x14ac:dyDescent="0.3">
      <c r="A1244" s="1"/>
      <c r="B1244" s="1"/>
      <c r="C1244" s="1"/>
      <c r="D1244" s="1"/>
      <c r="E1244" s="1"/>
      <c r="F1244" s="1"/>
    </row>
    <row r="1245" spans="1:6" x14ac:dyDescent="0.3">
      <c r="A1245" s="1"/>
      <c r="B1245" s="1"/>
      <c r="C1245" s="1"/>
      <c r="D1245" s="1"/>
      <c r="E1245" s="1"/>
      <c r="F1245" s="1"/>
    </row>
    <row r="1246" spans="1:6" x14ac:dyDescent="0.3">
      <c r="A1246" s="1"/>
      <c r="B1246" s="1"/>
      <c r="C1246" s="1"/>
      <c r="D1246" s="1"/>
      <c r="E1246" s="1"/>
      <c r="F1246" s="1"/>
    </row>
    <row r="1247" spans="1:6" x14ac:dyDescent="0.3">
      <c r="A1247" s="1"/>
      <c r="B1247" s="1"/>
      <c r="C1247" s="1"/>
      <c r="D1247" s="1"/>
      <c r="E1247" s="1"/>
      <c r="F1247" s="1"/>
    </row>
    <row r="1248" spans="1:6" x14ac:dyDescent="0.3">
      <c r="A1248" s="1"/>
      <c r="B1248" s="1"/>
      <c r="C1248" s="1"/>
      <c r="D1248" s="1"/>
      <c r="E1248" s="1"/>
      <c r="F1248" s="1"/>
    </row>
    <row r="1249" spans="1:6" x14ac:dyDescent="0.3">
      <c r="A1249" s="1"/>
      <c r="B1249" s="1"/>
      <c r="C1249" s="1"/>
      <c r="D1249" s="1"/>
      <c r="E1249" s="1"/>
      <c r="F1249" s="1"/>
    </row>
    <row r="1250" spans="1:6" x14ac:dyDescent="0.3">
      <c r="A1250" s="1"/>
      <c r="B1250" s="1"/>
      <c r="C1250" s="1"/>
      <c r="D1250" s="1"/>
      <c r="E1250" s="1"/>
      <c r="F1250" s="1"/>
    </row>
    <row r="1251" spans="1:6" x14ac:dyDescent="0.3">
      <c r="A1251" s="1"/>
      <c r="B1251" s="1"/>
      <c r="C1251" s="1"/>
      <c r="D1251" s="1"/>
      <c r="E1251" s="1"/>
      <c r="F1251" s="1"/>
    </row>
    <row r="1252" spans="1:6" x14ac:dyDescent="0.3">
      <c r="A1252" s="1"/>
      <c r="B1252" s="1"/>
      <c r="C1252" s="1"/>
      <c r="D1252" s="1"/>
      <c r="E1252" s="1"/>
      <c r="F1252" s="1"/>
    </row>
  </sheetData>
  <sheetProtection algorithmName="SHA-512" hashValue="1bXtfqGRAxbiLHEBH1v9g2cU3oY3SUAiazfNOjfZdxVUmdAnHTPyzT8jLl+LsnEmeQ4nVfkP+xp21A5/gejgCg==" saltValue="P5Hgm0bJPBTxfCoszva3AQ==" spinCount="100000" sheet="1" selectLockedCells="1"/>
  <mergeCells count="1">
    <mergeCell ref="B6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>
    <tabColor theme="0"/>
    <pageSetUpPr fitToPage="1"/>
  </sheetPr>
  <dimension ref="A1:G1627"/>
  <sheetViews>
    <sheetView zoomScale="145" zoomScaleNormal="77" workbookViewId="0">
      <selection activeCell="F18" sqref="F18"/>
    </sheetView>
  </sheetViews>
  <sheetFormatPr baseColWidth="10" defaultColWidth="11.44140625" defaultRowHeight="13.8" x14ac:dyDescent="0.3"/>
  <cols>
    <col min="1" max="1" width="6.88671875" style="1038" customWidth="1"/>
    <col min="2" max="2" width="23" style="1038" customWidth="1"/>
    <col min="3" max="3" width="1.44140625" style="1038" customWidth="1"/>
    <col min="4" max="4" width="26.88671875" style="1038" customWidth="1"/>
    <col min="5" max="5" width="8.44140625" style="1038" customWidth="1"/>
    <col min="6" max="6" width="20.5546875" style="1038" customWidth="1"/>
    <col min="7" max="256" width="11.44140625" style="919"/>
    <col min="257" max="257" width="6.88671875" style="919" customWidth="1"/>
    <col min="258" max="258" width="23" style="919" customWidth="1"/>
    <col min="259" max="259" width="1.44140625" style="919" customWidth="1"/>
    <col min="260" max="260" width="26.88671875" style="919" customWidth="1"/>
    <col min="261" max="261" width="8.44140625" style="919" customWidth="1"/>
    <col min="262" max="262" width="20.5546875" style="919" customWidth="1"/>
    <col min="263" max="512" width="11.44140625" style="919"/>
    <col min="513" max="513" width="6.88671875" style="919" customWidth="1"/>
    <col min="514" max="514" width="23" style="919" customWidth="1"/>
    <col min="515" max="515" width="1.44140625" style="919" customWidth="1"/>
    <col min="516" max="516" width="26.88671875" style="919" customWidth="1"/>
    <col min="517" max="517" width="8.44140625" style="919" customWidth="1"/>
    <col min="518" max="518" width="20.5546875" style="919" customWidth="1"/>
    <col min="519" max="768" width="11.44140625" style="919"/>
    <col min="769" max="769" width="6.88671875" style="919" customWidth="1"/>
    <col min="770" max="770" width="23" style="919" customWidth="1"/>
    <col min="771" max="771" width="1.44140625" style="919" customWidth="1"/>
    <col min="772" max="772" width="26.88671875" style="919" customWidth="1"/>
    <col min="773" max="773" width="8.44140625" style="919" customWidth="1"/>
    <col min="774" max="774" width="20.5546875" style="919" customWidth="1"/>
    <col min="775" max="1024" width="11.44140625" style="919"/>
    <col min="1025" max="1025" width="6.88671875" style="919" customWidth="1"/>
    <col min="1026" max="1026" width="23" style="919" customWidth="1"/>
    <col min="1027" max="1027" width="1.44140625" style="919" customWidth="1"/>
    <col min="1028" max="1028" width="26.88671875" style="919" customWidth="1"/>
    <col min="1029" max="1029" width="8.44140625" style="919" customWidth="1"/>
    <col min="1030" max="1030" width="20.5546875" style="919" customWidth="1"/>
    <col min="1031" max="1280" width="11.44140625" style="919"/>
    <col min="1281" max="1281" width="6.88671875" style="919" customWidth="1"/>
    <col min="1282" max="1282" width="23" style="919" customWidth="1"/>
    <col min="1283" max="1283" width="1.44140625" style="919" customWidth="1"/>
    <col min="1284" max="1284" width="26.88671875" style="919" customWidth="1"/>
    <col min="1285" max="1285" width="8.44140625" style="919" customWidth="1"/>
    <col min="1286" max="1286" width="20.5546875" style="919" customWidth="1"/>
    <col min="1287" max="1536" width="11.44140625" style="919"/>
    <col min="1537" max="1537" width="6.88671875" style="919" customWidth="1"/>
    <col min="1538" max="1538" width="23" style="919" customWidth="1"/>
    <col min="1539" max="1539" width="1.44140625" style="919" customWidth="1"/>
    <col min="1540" max="1540" width="26.88671875" style="919" customWidth="1"/>
    <col min="1541" max="1541" width="8.44140625" style="919" customWidth="1"/>
    <col min="1542" max="1542" width="20.5546875" style="919" customWidth="1"/>
    <col min="1543" max="1792" width="11.44140625" style="919"/>
    <col min="1793" max="1793" width="6.88671875" style="919" customWidth="1"/>
    <col min="1794" max="1794" width="23" style="919" customWidth="1"/>
    <col min="1795" max="1795" width="1.44140625" style="919" customWidth="1"/>
    <col min="1796" max="1796" width="26.88671875" style="919" customWidth="1"/>
    <col min="1797" max="1797" width="8.44140625" style="919" customWidth="1"/>
    <col min="1798" max="1798" width="20.5546875" style="919" customWidth="1"/>
    <col min="1799" max="2048" width="11.44140625" style="919"/>
    <col min="2049" max="2049" width="6.88671875" style="919" customWidth="1"/>
    <col min="2050" max="2050" width="23" style="919" customWidth="1"/>
    <col min="2051" max="2051" width="1.44140625" style="919" customWidth="1"/>
    <col min="2052" max="2052" width="26.88671875" style="919" customWidth="1"/>
    <col min="2053" max="2053" width="8.44140625" style="919" customWidth="1"/>
    <col min="2054" max="2054" width="20.5546875" style="919" customWidth="1"/>
    <col min="2055" max="2304" width="11.44140625" style="919"/>
    <col min="2305" max="2305" width="6.88671875" style="919" customWidth="1"/>
    <col min="2306" max="2306" width="23" style="919" customWidth="1"/>
    <col min="2307" max="2307" width="1.44140625" style="919" customWidth="1"/>
    <col min="2308" max="2308" width="26.88671875" style="919" customWidth="1"/>
    <col min="2309" max="2309" width="8.44140625" style="919" customWidth="1"/>
    <col min="2310" max="2310" width="20.5546875" style="919" customWidth="1"/>
    <col min="2311" max="2560" width="11.44140625" style="919"/>
    <col min="2561" max="2561" width="6.88671875" style="919" customWidth="1"/>
    <col min="2562" max="2562" width="23" style="919" customWidth="1"/>
    <col min="2563" max="2563" width="1.44140625" style="919" customWidth="1"/>
    <col min="2564" max="2564" width="26.88671875" style="919" customWidth="1"/>
    <col min="2565" max="2565" width="8.44140625" style="919" customWidth="1"/>
    <col min="2566" max="2566" width="20.5546875" style="919" customWidth="1"/>
    <col min="2567" max="2816" width="11.44140625" style="919"/>
    <col min="2817" max="2817" width="6.88671875" style="919" customWidth="1"/>
    <col min="2818" max="2818" width="23" style="919" customWidth="1"/>
    <col min="2819" max="2819" width="1.44140625" style="919" customWidth="1"/>
    <col min="2820" max="2820" width="26.88671875" style="919" customWidth="1"/>
    <col min="2821" max="2821" width="8.44140625" style="919" customWidth="1"/>
    <col min="2822" max="2822" width="20.5546875" style="919" customWidth="1"/>
    <col min="2823" max="3072" width="11.44140625" style="919"/>
    <col min="3073" max="3073" width="6.88671875" style="919" customWidth="1"/>
    <col min="3074" max="3074" width="23" style="919" customWidth="1"/>
    <col min="3075" max="3075" width="1.44140625" style="919" customWidth="1"/>
    <col min="3076" max="3076" width="26.88671875" style="919" customWidth="1"/>
    <col min="3077" max="3077" width="8.44140625" style="919" customWidth="1"/>
    <col min="3078" max="3078" width="20.5546875" style="919" customWidth="1"/>
    <col min="3079" max="3328" width="11.44140625" style="919"/>
    <col min="3329" max="3329" width="6.88671875" style="919" customWidth="1"/>
    <col min="3330" max="3330" width="23" style="919" customWidth="1"/>
    <col min="3331" max="3331" width="1.44140625" style="919" customWidth="1"/>
    <col min="3332" max="3332" width="26.88671875" style="919" customWidth="1"/>
    <col min="3333" max="3333" width="8.44140625" style="919" customWidth="1"/>
    <col min="3334" max="3334" width="20.5546875" style="919" customWidth="1"/>
    <col min="3335" max="3584" width="11.44140625" style="919"/>
    <col min="3585" max="3585" width="6.88671875" style="919" customWidth="1"/>
    <col min="3586" max="3586" width="23" style="919" customWidth="1"/>
    <col min="3587" max="3587" width="1.44140625" style="919" customWidth="1"/>
    <col min="3588" max="3588" width="26.88671875" style="919" customWidth="1"/>
    <col min="3589" max="3589" width="8.44140625" style="919" customWidth="1"/>
    <col min="3590" max="3590" width="20.5546875" style="919" customWidth="1"/>
    <col min="3591" max="3840" width="11.44140625" style="919"/>
    <col min="3841" max="3841" width="6.88671875" style="919" customWidth="1"/>
    <col min="3842" max="3842" width="23" style="919" customWidth="1"/>
    <col min="3843" max="3843" width="1.44140625" style="919" customWidth="1"/>
    <col min="3844" max="3844" width="26.88671875" style="919" customWidth="1"/>
    <col min="3845" max="3845" width="8.44140625" style="919" customWidth="1"/>
    <col min="3846" max="3846" width="20.5546875" style="919" customWidth="1"/>
    <col min="3847" max="4096" width="11.44140625" style="919"/>
    <col min="4097" max="4097" width="6.88671875" style="919" customWidth="1"/>
    <col min="4098" max="4098" width="23" style="919" customWidth="1"/>
    <col min="4099" max="4099" width="1.44140625" style="919" customWidth="1"/>
    <col min="4100" max="4100" width="26.88671875" style="919" customWidth="1"/>
    <col min="4101" max="4101" width="8.44140625" style="919" customWidth="1"/>
    <col min="4102" max="4102" width="20.5546875" style="919" customWidth="1"/>
    <col min="4103" max="4352" width="11.44140625" style="919"/>
    <col min="4353" max="4353" width="6.88671875" style="919" customWidth="1"/>
    <col min="4354" max="4354" width="23" style="919" customWidth="1"/>
    <col min="4355" max="4355" width="1.44140625" style="919" customWidth="1"/>
    <col min="4356" max="4356" width="26.88671875" style="919" customWidth="1"/>
    <col min="4357" max="4357" width="8.44140625" style="919" customWidth="1"/>
    <col min="4358" max="4358" width="20.5546875" style="919" customWidth="1"/>
    <col min="4359" max="4608" width="11.44140625" style="919"/>
    <col min="4609" max="4609" width="6.88671875" style="919" customWidth="1"/>
    <col min="4610" max="4610" width="23" style="919" customWidth="1"/>
    <col min="4611" max="4611" width="1.44140625" style="919" customWidth="1"/>
    <col min="4612" max="4612" width="26.88671875" style="919" customWidth="1"/>
    <col min="4613" max="4613" width="8.44140625" style="919" customWidth="1"/>
    <col min="4614" max="4614" width="20.5546875" style="919" customWidth="1"/>
    <col min="4615" max="4864" width="11.44140625" style="919"/>
    <col min="4865" max="4865" width="6.88671875" style="919" customWidth="1"/>
    <col min="4866" max="4866" width="23" style="919" customWidth="1"/>
    <col min="4867" max="4867" width="1.44140625" style="919" customWidth="1"/>
    <col min="4868" max="4868" width="26.88671875" style="919" customWidth="1"/>
    <col min="4869" max="4869" width="8.44140625" style="919" customWidth="1"/>
    <col min="4870" max="4870" width="20.5546875" style="919" customWidth="1"/>
    <col min="4871" max="5120" width="11.44140625" style="919"/>
    <col min="5121" max="5121" width="6.88671875" style="919" customWidth="1"/>
    <col min="5122" max="5122" width="23" style="919" customWidth="1"/>
    <col min="5123" max="5123" width="1.44140625" style="919" customWidth="1"/>
    <col min="5124" max="5124" width="26.88671875" style="919" customWidth="1"/>
    <col min="5125" max="5125" width="8.44140625" style="919" customWidth="1"/>
    <col min="5126" max="5126" width="20.5546875" style="919" customWidth="1"/>
    <col min="5127" max="5376" width="11.44140625" style="919"/>
    <col min="5377" max="5377" width="6.88671875" style="919" customWidth="1"/>
    <col min="5378" max="5378" width="23" style="919" customWidth="1"/>
    <col min="5379" max="5379" width="1.44140625" style="919" customWidth="1"/>
    <col min="5380" max="5380" width="26.88671875" style="919" customWidth="1"/>
    <col min="5381" max="5381" width="8.44140625" style="919" customWidth="1"/>
    <col min="5382" max="5382" width="20.5546875" style="919" customWidth="1"/>
    <col min="5383" max="5632" width="11.44140625" style="919"/>
    <col min="5633" max="5633" width="6.88671875" style="919" customWidth="1"/>
    <col min="5634" max="5634" width="23" style="919" customWidth="1"/>
    <col min="5635" max="5635" width="1.44140625" style="919" customWidth="1"/>
    <col min="5636" max="5636" width="26.88671875" style="919" customWidth="1"/>
    <col min="5637" max="5637" width="8.44140625" style="919" customWidth="1"/>
    <col min="5638" max="5638" width="20.5546875" style="919" customWidth="1"/>
    <col min="5639" max="5888" width="11.44140625" style="919"/>
    <col min="5889" max="5889" width="6.88671875" style="919" customWidth="1"/>
    <col min="5890" max="5890" width="23" style="919" customWidth="1"/>
    <col min="5891" max="5891" width="1.44140625" style="919" customWidth="1"/>
    <col min="5892" max="5892" width="26.88671875" style="919" customWidth="1"/>
    <col min="5893" max="5893" width="8.44140625" style="919" customWidth="1"/>
    <col min="5894" max="5894" width="20.5546875" style="919" customWidth="1"/>
    <col min="5895" max="6144" width="11.44140625" style="919"/>
    <col min="6145" max="6145" width="6.88671875" style="919" customWidth="1"/>
    <col min="6146" max="6146" width="23" style="919" customWidth="1"/>
    <col min="6147" max="6147" width="1.44140625" style="919" customWidth="1"/>
    <col min="6148" max="6148" width="26.88671875" style="919" customWidth="1"/>
    <col min="6149" max="6149" width="8.44140625" style="919" customWidth="1"/>
    <col min="6150" max="6150" width="20.5546875" style="919" customWidth="1"/>
    <col min="6151" max="6400" width="11.44140625" style="919"/>
    <col min="6401" max="6401" width="6.88671875" style="919" customWidth="1"/>
    <col min="6402" max="6402" width="23" style="919" customWidth="1"/>
    <col min="6403" max="6403" width="1.44140625" style="919" customWidth="1"/>
    <col min="6404" max="6404" width="26.88671875" style="919" customWidth="1"/>
    <col min="6405" max="6405" width="8.44140625" style="919" customWidth="1"/>
    <col min="6406" max="6406" width="20.5546875" style="919" customWidth="1"/>
    <col min="6407" max="6656" width="11.44140625" style="919"/>
    <col min="6657" max="6657" width="6.88671875" style="919" customWidth="1"/>
    <col min="6658" max="6658" width="23" style="919" customWidth="1"/>
    <col min="6659" max="6659" width="1.44140625" style="919" customWidth="1"/>
    <col min="6660" max="6660" width="26.88671875" style="919" customWidth="1"/>
    <col min="6661" max="6661" width="8.44140625" style="919" customWidth="1"/>
    <col min="6662" max="6662" width="20.5546875" style="919" customWidth="1"/>
    <col min="6663" max="6912" width="11.44140625" style="919"/>
    <col min="6913" max="6913" width="6.88671875" style="919" customWidth="1"/>
    <col min="6914" max="6914" width="23" style="919" customWidth="1"/>
    <col min="6915" max="6915" width="1.44140625" style="919" customWidth="1"/>
    <col min="6916" max="6916" width="26.88671875" style="919" customWidth="1"/>
    <col min="6917" max="6917" width="8.44140625" style="919" customWidth="1"/>
    <col min="6918" max="6918" width="20.5546875" style="919" customWidth="1"/>
    <col min="6919" max="7168" width="11.44140625" style="919"/>
    <col min="7169" max="7169" width="6.88671875" style="919" customWidth="1"/>
    <col min="7170" max="7170" width="23" style="919" customWidth="1"/>
    <col min="7171" max="7171" width="1.44140625" style="919" customWidth="1"/>
    <col min="7172" max="7172" width="26.88671875" style="919" customWidth="1"/>
    <col min="7173" max="7173" width="8.44140625" style="919" customWidth="1"/>
    <col min="7174" max="7174" width="20.5546875" style="919" customWidth="1"/>
    <col min="7175" max="7424" width="11.44140625" style="919"/>
    <col min="7425" max="7425" width="6.88671875" style="919" customWidth="1"/>
    <col min="7426" max="7426" width="23" style="919" customWidth="1"/>
    <col min="7427" max="7427" width="1.44140625" style="919" customWidth="1"/>
    <col min="7428" max="7428" width="26.88671875" style="919" customWidth="1"/>
    <col min="7429" max="7429" width="8.44140625" style="919" customWidth="1"/>
    <col min="7430" max="7430" width="20.5546875" style="919" customWidth="1"/>
    <col min="7431" max="7680" width="11.44140625" style="919"/>
    <col min="7681" max="7681" width="6.88671875" style="919" customWidth="1"/>
    <col min="7682" max="7682" width="23" style="919" customWidth="1"/>
    <col min="7683" max="7683" width="1.44140625" style="919" customWidth="1"/>
    <col min="7684" max="7684" width="26.88671875" style="919" customWidth="1"/>
    <col min="7685" max="7685" width="8.44140625" style="919" customWidth="1"/>
    <col min="7686" max="7686" width="20.5546875" style="919" customWidth="1"/>
    <col min="7687" max="7936" width="11.44140625" style="919"/>
    <col min="7937" max="7937" width="6.88671875" style="919" customWidth="1"/>
    <col min="7938" max="7938" width="23" style="919" customWidth="1"/>
    <col min="7939" max="7939" width="1.44140625" style="919" customWidth="1"/>
    <col min="7940" max="7940" width="26.88671875" style="919" customWidth="1"/>
    <col min="7941" max="7941" width="8.44140625" style="919" customWidth="1"/>
    <col min="7942" max="7942" width="20.5546875" style="919" customWidth="1"/>
    <col min="7943" max="8192" width="11.44140625" style="919"/>
    <col min="8193" max="8193" width="6.88671875" style="919" customWidth="1"/>
    <col min="8194" max="8194" width="23" style="919" customWidth="1"/>
    <col min="8195" max="8195" width="1.44140625" style="919" customWidth="1"/>
    <col min="8196" max="8196" width="26.88671875" style="919" customWidth="1"/>
    <col min="8197" max="8197" width="8.44140625" style="919" customWidth="1"/>
    <col min="8198" max="8198" width="20.5546875" style="919" customWidth="1"/>
    <col min="8199" max="8448" width="11.44140625" style="919"/>
    <col min="8449" max="8449" width="6.88671875" style="919" customWidth="1"/>
    <col min="8450" max="8450" width="23" style="919" customWidth="1"/>
    <col min="8451" max="8451" width="1.44140625" style="919" customWidth="1"/>
    <col min="8452" max="8452" width="26.88671875" style="919" customWidth="1"/>
    <col min="8453" max="8453" width="8.44140625" style="919" customWidth="1"/>
    <col min="8454" max="8454" width="20.5546875" style="919" customWidth="1"/>
    <col min="8455" max="8704" width="11.44140625" style="919"/>
    <col min="8705" max="8705" width="6.88671875" style="919" customWidth="1"/>
    <col min="8706" max="8706" width="23" style="919" customWidth="1"/>
    <col min="8707" max="8707" width="1.44140625" style="919" customWidth="1"/>
    <col min="8708" max="8708" width="26.88671875" style="919" customWidth="1"/>
    <col min="8709" max="8709" width="8.44140625" style="919" customWidth="1"/>
    <col min="8710" max="8710" width="20.5546875" style="919" customWidth="1"/>
    <col min="8711" max="8960" width="11.44140625" style="919"/>
    <col min="8961" max="8961" width="6.88671875" style="919" customWidth="1"/>
    <col min="8962" max="8962" width="23" style="919" customWidth="1"/>
    <col min="8963" max="8963" width="1.44140625" style="919" customWidth="1"/>
    <col min="8964" max="8964" width="26.88671875" style="919" customWidth="1"/>
    <col min="8965" max="8965" width="8.44140625" style="919" customWidth="1"/>
    <col min="8966" max="8966" width="20.5546875" style="919" customWidth="1"/>
    <col min="8967" max="9216" width="11.44140625" style="919"/>
    <col min="9217" max="9217" width="6.88671875" style="919" customWidth="1"/>
    <col min="9218" max="9218" width="23" style="919" customWidth="1"/>
    <col min="9219" max="9219" width="1.44140625" style="919" customWidth="1"/>
    <col min="9220" max="9220" width="26.88671875" style="919" customWidth="1"/>
    <col min="9221" max="9221" width="8.44140625" style="919" customWidth="1"/>
    <col min="9222" max="9222" width="20.5546875" style="919" customWidth="1"/>
    <col min="9223" max="9472" width="11.44140625" style="919"/>
    <col min="9473" max="9473" width="6.88671875" style="919" customWidth="1"/>
    <col min="9474" max="9474" width="23" style="919" customWidth="1"/>
    <col min="9475" max="9475" width="1.44140625" style="919" customWidth="1"/>
    <col min="9476" max="9476" width="26.88671875" style="919" customWidth="1"/>
    <col min="9477" max="9477" width="8.44140625" style="919" customWidth="1"/>
    <col min="9478" max="9478" width="20.5546875" style="919" customWidth="1"/>
    <col min="9479" max="9728" width="11.44140625" style="919"/>
    <col min="9729" max="9729" width="6.88671875" style="919" customWidth="1"/>
    <col min="9730" max="9730" width="23" style="919" customWidth="1"/>
    <col min="9731" max="9731" width="1.44140625" style="919" customWidth="1"/>
    <col min="9732" max="9732" width="26.88671875" style="919" customWidth="1"/>
    <col min="9733" max="9733" width="8.44140625" style="919" customWidth="1"/>
    <col min="9734" max="9734" width="20.5546875" style="919" customWidth="1"/>
    <col min="9735" max="9984" width="11.44140625" style="919"/>
    <col min="9985" max="9985" width="6.88671875" style="919" customWidth="1"/>
    <col min="9986" max="9986" width="23" style="919" customWidth="1"/>
    <col min="9987" max="9987" width="1.44140625" style="919" customWidth="1"/>
    <col min="9988" max="9988" width="26.88671875" style="919" customWidth="1"/>
    <col min="9989" max="9989" width="8.44140625" style="919" customWidth="1"/>
    <col min="9990" max="9990" width="20.5546875" style="919" customWidth="1"/>
    <col min="9991" max="10240" width="11.44140625" style="919"/>
    <col min="10241" max="10241" width="6.88671875" style="919" customWidth="1"/>
    <col min="10242" max="10242" width="23" style="919" customWidth="1"/>
    <col min="10243" max="10243" width="1.44140625" style="919" customWidth="1"/>
    <col min="10244" max="10244" width="26.88671875" style="919" customWidth="1"/>
    <col min="10245" max="10245" width="8.44140625" style="919" customWidth="1"/>
    <col min="10246" max="10246" width="20.5546875" style="919" customWidth="1"/>
    <col min="10247" max="10496" width="11.44140625" style="919"/>
    <col min="10497" max="10497" width="6.88671875" style="919" customWidth="1"/>
    <col min="10498" max="10498" width="23" style="919" customWidth="1"/>
    <col min="10499" max="10499" width="1.44140625" style="919" customWidth="1"/>
    <col min="10500" max="10500" width="26.88671875" style="919" customWidth="1"/>
    <col min="10501" max="10501" width="8.44140625" style="919" customWidth="1"/>
    <col min="10502" max="10502" width="20.5546875" style="919" customWidth="1"/>
    <col min="10503" max="10752" width="11.44140625" style="919"/>
    <col min="10753" max="10753" width="6.88671875" style="919" customWidth="1"/>
    <col min="10754" max="10754" width="23" style="919" customWidth="1"/>
    <col min="10755" max="10755" width="1.44140625" style="919" customWidth="1"/>
    <col min="10756" max="10756" width="26.88671875" style="919" customWidth="1"/>
    <col min="10757" max="10757" width="8.44140625" style="919" customWidth="1"/>
    <col min="10758" max="10758" width="20.5546875" style="919" customWidth="1"/>
    <col min="10759" max="11008" width="11.44140625" style="919"/>
    <col min="11009" max="11009" width="6.88671875" style="919" customWidth="1"/>
    <col min="11010" max="11010" width="23" style="919" customWidth="1"/>
    <col min="11011" max="11011" width="1.44140625" style="919" customWidth="1"/>
    <col min="11012" max="11012" width="26.88671875" style="919" customWidth="1"/>
    <col min="11013" max="11013" width="8.44140625" style="919" customWidth="1"/>
    <col min="11014" max="11014" width="20.5546875" style="919" customWidth="1"/>
    <col min="11015" max="11264" width="11.44140625" style="919"/>
    <col min="11265" max="11265" width="6.88671875" style="919" customWidth="1"/>
    <col min="11266" max="11266" width="23" style="919" customWidth="1"/>
    <col min="11267" max="11267" width="1.44140625" style="919" customWidth="1"/>
    <col min="11268" max="11268" width="26.88671875" style="919" customWidth="1"/>
    <col min="11269" max="11269" width="8.44140625" style="919" customWidth="1"/>
    <col min="11270" max="11270" width="20.5546875" style="919" customWidth="1"/>
    <col min="11271" max="11520" width="11.44140625" style="919"/>
    <col min="11521" max="11521" width="6.88671875" style="919" customWidth="1"/>
    <col min="11522" max="11522" width="23" style="919" customWidth="1"/>
    <col min="11523" max="11523" width="1.44140625" style="919" customWidth="1"/>
    <col min="11524" max="11524" width="26.88671875" style="919" customWidth="1"/>
    <col min="11525" max="11525" width="8.44140625" style="919" customWidth="1"/>
    <col min="11526" max="11526" width="20.5546875" style="919" customWidth="1"/>
    <col min="11527" max="11776" width="11.44140625" style="919"/>
    <col min="11777" max="11777" width="6.88671875" style="919" customWidth="1"/>
    <col min="11778" max="11778" width="23" style="919" customWidth="1"/>
    <col min="11779" max="11779" width="1.44140625" style="919" customWidth="1"/>
    <col min="11780" max="11780" width="26.88671875" style="919" customWidth="1"/>
    <col min="11781" max="11781" width="8.44140625" style="919" customWidth="1"/>
    <col min="11782" max="11782" width="20.5546875" style="919" customWidth="1"/>
    <col min="11783" max="12032" width="11.44140625" style="919"/>
    <col min="12033" max="12033" width="6.88671875" style="919" customWidth="1"/>
    <col min="12034" max="12034" width="23" style="919" customWidth="1"/>
    <col min="12035" max="12035" width="1.44140625" style="919" customWidth="1"/>
    <col min="12036" max="12036" width="26.88671875" style="919" customWidth="1"/>
    <col min="12037" max="12037" width="8.44140625" style="919" customWidth="1"/>
    <col min="12038" max="12038" width="20.5546875" style="919" customWidth="1"/>
    <col min="12039" max="12288" width="11.44140625" style="919"/>
    <col min="12289" max="12289" width="6.88671875" style="919" customWidth="1"/>
    <col min="12290" max="12290" width="23" style="919" customWidth="1"/>
    <col min="12291" max="12291" width="1.44140625" style="919" customWidth="1"/>
    <col min="12292" max="12292" width="26.88671875" style="919" customWidth="1"/>
    <col min="12293" max="12293" width="8.44140625" style="919" customWidth="1"/>
    <col min="12294" max="12294" width="20.5546875" style="919" customWidth="1"/>
    <col min="12295" max="12544" width="11.44140625" style="919"/>
    <col min="12545" max="12545" width="6.88671875" style="919" customWidth="1"/>
    <col min="12546" max="12546" width="23" style="919" customWidth="1"/>
    <col min="12547" max="12547" width="1.44140625" style="919" customWidth="1"/>
    <col min="12548" max="12548" width="26.88671875" style="919" customWidth="1"/>
    <col min="12549" max="12549" width="8.44140625" style="919" customWidth="1"/>
    <col min="12550" max="12550" width="20.5546875" style="919" customWidth="1"/>
    <col min="12551" max="12800" width="11.44140625" style="919"/>
    <col min="12801" max="12801" width="6.88671875" style="919" customWidth="1"/>
    <col min="12802" max="12802" width="23" style="919" customWidth="1"/>
    <col min="12803" max="12803" width="1.44140625" style="919" customWidth="1"/>
    <col min="12804" max="12804" width="26.88671875" style="919" customWidth="1"/>
    <col min="12805" max="12805" width="8.44140625" style="919" customWidth="1"/>
    <col min="12806" max="12806" width="20.5546875" style="919" customWidth="1"/>
    <col min="12807" max="13056" width="11.44140625" style="919"/>
    <col min="13057" max="13057" width="6.88671875" style="919" customWidth="1"/>
    <col min="13058" max="13058" width="23" style="919" customWidth="1"/>
    <col min="13059" max="13059" width="1.44140625" style="919" customWidth="1"/>
    <col min="13060" max="13060" width="26.88671875" style="919" customWidth="1"/>
    <col min="13061" max="13061" width="8.44140625" style="919" customWidth="1"/>
    <col min="13062" max="13062" width="20.5546875" style="919" customWidth="1"/>
    <col min="13063" max="13312" width="11.44140625" style="919"/>
    <col min="13313" max="13313" width="6.88671875" style="919" customWidth="1"/>
    <col min="13314" max="13314" width="23" style="919" customWidth="1"/>
    <col min="13315" max="13315" width="1.44140625" style="919" customWidth="1"/>
    <col min="13316" max="13316" width="26.88671875" style="919" customWidth="1"/>
    <col min="13317" max="13317" width="8.44140625" style="919" customWidth="1"/>
    <col min="13318" max="13318" width="20.5546875" style="919" customWidth="1"/>
    <col min="13319" max="13568" width="11.44140625" style="919"/>
    <col min="13569" max="13569" width="6.88671875" style="919" customWidth="1"/>
    <col min="13570" max="13570" width="23" style="919" customWidth="1"/>
    <col min="13571" max="13571" width="1.44140625" style="919" customWidth="1"/>
    <col min="13572" max="13572" width="26.88671875" style="919" customWidth="1"/>
    <col min="13573" max="13573" width="8.44140625" style="919" customWidth="1"/>
    <col min="13574" max="13574" width="20.5546875" style="919" customWidth="1"/>
    <col min="13575" max="13824" width="11.44140625" style="919"/>
    <col min="13825" max="13825" width="6.88671875" style="919" customWidth="1"/>
    <col min="13826" max="13826" width="23" style="919" customWidth="1"/>
    <col min="13827" max="13827" width="1.44140625" style="919" customWidth="1"/>
    <col min="13828" max="13828" width="26.88671875" style="919" customWidth="1"/>
    <col min="13829" max="13829" width="8.44140625" style="919" customWidth="1"/>
    <col min="13830" max="13830" width="20.5546875" style="919" customWidth="1"/>
    <col min="13831" max="14080" width="11.44140625" style="919"/>
    <col min="14081" max="14081" width="6.88671875" style="919" customWidth="1"/>
    <col min="14082" max="14082" width="23" style="919" customWidth="1"/>
    <col min="14083" max="14083" width="1.44140625" style="919" customWidth="1"/>
    <col min="14084" max="14084" width="26.88671875" style="919" customWidth="1"/>
    <col min="14085" max="14085" width="8.44140625" style="919" customWidth="1"/>
    <col min="14086" max="14086" width="20.5546875" style="919" customWidth="1"/>
    <col min="14087" max="14336" width="11.44140625" style="919"/>
    <col min="14337" max="14337" width="6.88671875" style="919" customWidth="1"/>
    <col min="14338" max="14338" width="23" style="919" customWidth="1"/>
    <col min="14339" max="14339" width="1.44140625" style="919" customWidth="1"/>
    <col min="14340" max="14340" width="26.88671875" style="919" customWidth="1"/>
    <col min="14341" max="14341" width="8.44140625" style="919" customWidth="1"/>
    <col min="14342" max="14342" width="20.5546875" style="919" customWidth="1"/>
    <col min="14343" max="14592" width="11.44140625" style="919"/>
    <col min="14593" max="14593" width="6.88671875" style="919" customWidth="1"/>
    <col min="14594" max="14594" width="23" style="919" customWidth="1"/>
    <col min="14595" max="14595" width="1.44140625" style="919" customWidth="1"/>
    <col min="14596" max="14596" width="26.88671875" style="919" customWidth="1"/>
    <col min="14597" max="14597" width="8.44140625" style="919" customWidth="1"/>
    <col min="14598" max="14598" width="20.5546875" style="919" customWidth="1"/>
    <col min="14599" max="14848" width="11.44140625" style="919"/>
    <col min="14849" max="14849" width="6.88671875" style="919" customWidth="1"/>
    <col min="14850" max="14850" width="23" style="919" customWidth="1"/>
    <col min="14851" max="14851" width="1.44140625" style="919" customWidth="1"/>
    <col min="14852" max="14852" width="26.88671875" style="919" customWidth="1"/>
    <col min="14853" max="14853" width="8.44140625" style="919" customWidth="1"/>
    <col min="14854" max="14854" width="20.5546875" style="919" customWidth="1"/>
    <col min="14855" max="15104" width="11.44140625" style="919"/>
    <col min="15105" max="15105" width="6.88671875" style="919" customWidth="1"/>
    <col min="15106" max="15106" width="23" style="919" customWidth="1"/>
    <col min="15107" max="15107" width="1.44140625" style="919" customWidth="1"/>
    <col min="15108" max="15108" width="26.88671875" style="919" customWidth="1"/>
    <col min="15109" max="15109" width="8.44140625" style="919" customWidth="1"/>
    <col min="15110" max="15110" width="20.5546875" style="919" customWidth="1"/>
    <col min="15111" max="15360" width="11.44140625" style="919"/>
    <col min="15361" max="15361" width="6.88671875" style="919" customWidth="1"/>
    <col min="15362" max="15362" width="23" style="919" customWidth="1"/>
    <col min="15363" max="15363" width="1.44140625" style="919" customWidth="1"/>
    <col min="15364" max="15364" width="26.88671875" style="919" customWidth="1"/>
    <col min="15365" max="15365" width="8.44140625" style="919" customWidth="1"/>
    <col min="15366" max="15366" width="20.5546875" style="919" customWidth="1"/>
    <col min="15367" max="15616" width="11.44140625" style="919"/>
    <col min="15617" max="15617" width="6.88671875" style="919" customWidth="1"/>
    <col min="15618" max="15618" width="23" style="919" customWidth="1"/>
    <col min="15619" max="15619" width="1.44140625" style="919" customWidth="1"/>
    <col min="15620" max="15620" width="26.88671875" style="919" customWidth="1"/>
    <col min="15621" max="15621" width="8.44140625" style="919" customWidth="1"/>
    <col min="15622" max="15622" width="20.5546875" style="919" customWidth="1"/>
    <col min="15623" max="15872" width="11.44140625" style="919"/>
    <col min="15873" max="15873" width="6.88671875" style="919" customWidth="1"/>
    <col min="15874" max="15874" width="23" style="919" customWidth="1"/>
    <col min="15875" max="15875" width="1.44140625" style="919" customWidth="1"/>
    <col min="15876" max="15876" width="26.88671875" style="919" customWidth="1"/>
    <col min="15877" max="15877" width="8.44140625" style="919" customWidth="1"/>
    <col min="15878" max="15878" width="20.5546875" style="919" customWidth="1"/>
    <col min="15879" max="16128" width="11.44140625" style="919"/>
    <col min="16129" max="16129" width="6.88671875" style="919" customWidth="1"/>
    <col min="16130" max="16130" width="23" style="919" customWidth="1"/>
    <col min="16131" max="16131" width="1.44140625" style="919" customWidth="1"/>
    <col min="16132" max="16132" width="26.88671875" style="919" customWidth="1"/>
    <col min="16133" max="16133" width="8.44140625" style="919" customWidth="1"/>
    <col min="16134" max="16134" width="20.5546875" style="919" customWidth="1"/>
    <col min="16135" max="16384" width="11.44140625" style="919"/>
  </cols>
  <sheetData>
    <row r="1" spans="1:7" ht="13.5" customHeight="1" x14ac:dyDescent="0.3">
      <c r="A1" s="3514" t="s">
        <v>793</v>
      </c>
      <c r="B1" s="3515"/>
      <c r="C1" s="3515"/>
      <c r="D1" s="3515"/>
      <c r="E1" s="3515"/>
      <c r="F1" s="3516"/>
    </row>
    <row r="2" spans="1:7" ht="13.5" customHeight="1" thickBot="1" x14ac:dyDescent="0.35">
      <c r="A2" s="3517" t="s">
        <v>794</v>
      </c>
      <c r="B2" s="3518"/>
      <c r="C2" s="3518"/>
      <c r="D2" s="3518"/>
      <c r="E2" s="3518"/>
      <c r="F2" s="3519"/>
    </row>
    <row r="3" spans="1:7" ht="3" customHeight="1" x14ac:dyDescent="0.3">
      <c r="A3" s="2111"/>
      <c r="B3" s="2112"/>
      <c r="C3" s="2113"/>
      <c r="D3" s="2114"/>
      <c r="E3" s="2112"/>
      <c r="F3" s="2115"/>
    </row>
    <row r="4" spans="1:7" ht="14.1" customHeight="1" x14ac:dyDescent="0.3">
      <c r="A4" s="2116"/>
      <c r="B4" s="920" t="s">
        <v>161</v>
      </c>
      <c r="C4" s="921" t="s">
        <v>132</v>
      </c>
      <c r="D4" s="922"/>
      <c r="E4" s="920"/>
      <c r="F4" s="923"/>
      <c r="G4" s="924"/>
    </row>
    <row r="5" spans="1:7" ht="15" customHeight="1" x14ac:dyDescent="0.3">
      <c r="A5" s="2116"/>
      <c r="B5" s="925" t="s">
        <v>405</v>
      </c>
      <c r="C5" s="921" t="s">
        <v>132</v>
      </c>
      <c r="D5" s="922"/>
      <c r="E5" s="920"/>
      <c r="F5" s="926" t="s">
        <v>795</v>
      </c>
      <c r="G5" s="924"/>
    </row>
    <row r="6" spans="1:7" ht="14.1" customHeight="1" x14ac:dyDescent="0.3">
      <c r="A6" s="2116"/>
      <c r="B6" s="920" t="s">
        <v>519</v>
      </c>
      <c r="C6" s="921" t="s">
        <v>132</v>
      </c>
      <c r="D6" s="922"/>
      <c r="E6" s="920"/>
      <c r="F6" s="927" t="s">
        <v>796</v>
      </c>
      <c r="G6" s="924"/>
    </row>
    <row r="7" spans="1:7" ht="15.75" customHeight="1" thickBot="1" x14ac:dyDescent="0.35">
      <c r="A7" s="2117"/>
      <c r="B7" s="920" t="s">
        <v>165</v>
      </c>
      <c r="C7" s="928" t="s">
        <v>132</v>
      </c>
      <c r="D7" s="929"/>
      <c r="E7" s="929" t="s">
        <v>797</v>
      </c>
      <c r="F7" s="930"/>
      <c r="G7" s="924"/>
    </row>
    <row r="8" spans="1:7" ht="13.5" customHeight="1" x14ac:dyDescent="0.25">
      <c r="A8" s="2118">
        <v>60</v>
      </c>
      <c r="B8" s="2119" t="s">
        <v>798</v>
      </c>
      <c r="C8" s="2120"/>
      <c r="D8" s="2121"/>
      <c r="E8" s="2120"/>
      <c r="F8" s="1740">
        <f>+F9+F16+F25+F34+F40</f>
        <v>0</v>
      </c>
    </row>
    <row r="9" spans="1:7" ht="13.5" customHeight="1" x14ac:dyDescent="0.25">
      <c r="A9" s="2122">
        <v>601</v>
      </c>
      <c r="B9" s="2123" t="s">
        <v>799</v>
      </c>
      <c r="C9" s="2124"/>
      <c r="D9" s="2124"/>
      <c r="E9" s="2125"/>
      <c r="F9" s="1740">
        <f>+SUM(F10:F14)</f>
        <v>0</v>
      </c>
    </row>
    <row r="10" spans="1:7" ht="13.5" customHeight="1" x14ac:dyDescent="0.3">
      <c r="A10" s="2126"/>
      <c r="B10" s="2127" t="s">
        <v>800</v>
      </c>
      <c r="C10" s="2128"/>
      <c r="D10" s="2128"/>
      <c r="E10" s="2129"/>
      <c r="F10" s="234"/>
    </row>
    <row r="11" spans="1:7" ht="13.5" customHeight="1" x14ac:dyDescent="0.3">
      <c r="A11" s="2126"/>
      <c r="B11" s="2130" t="s">
        <v>801</v>
      </c>
      <c r="C11" s="2131"/>
      <c r="D11" s="2131"/>
      <c r="E11" s="2132"/>
      <c r="F11" s="235"/>
    </row>
    <row r="12" spans="1:7" ht="13.5" customHeight="1" x14ac:dyDescent="0.3">
      <c r="A12" s="2126"/>
      <c r="B12" s="2130" t="s">
        <v>802</v>
      </c>
      <c r="C12" s="2131"/>
      <c r="D12" s="2131"/>
      <c r="E12" s="2132"/>
      <c r="F12" s="235"/>
    </row>
    <row r="13" spans="1:7" ht="13.5" customHeight="1" x14ac:dyDescent="0.3">
      <c r="A13" s="2126"/>
      <c r="B13" s="2130" t="s">
        <v>803</v>
      </c>
      <c r="C13" s="2131"/>
      <c r="D13" s="2131"/>
      <c r="E13" s="2132"/>
      <c r="F13" s="235"/>
    </row>
    <row r="14" spans="1:7" ht="13.5" customHeight="1" x14ac:dyDescent="0.3">
      <c r="A14" s="2126"/>
      <c r="B14" s="2130" t="s">
        <v>804</v>
      </c>
      <c r="C14" s="2131"/>
      <c r="D14" s="2131"/>
      <c r="E14" s="2132"/>
      <c r="F14" s="235"/>
    </row>
    <row r="15" spans="1:7" ht="0.75" customHeight="1" x14ac:dyDescent="0.3">
      <c r="A15" s="2126"/>
      <c r="B15" s="2133"/>
      <c r="C15" s="2134"/>
      <c r="D15" s="2134"/>
      <c r="E15" s="2135"/>
      <c r="F15" s="2136"/>
    </row>
    <row r="16" spans="1:7" ht="13.5" customHeight="1" x14ac:dyDescent="0.25">
      <c r="A16" s="2122">
        <v>602</v>
      </c>
      <c r="B16" s="2123" t="s">
        <v>805</v>
      </c>
      <c r="C16" s="2124"/>
      <c r="D16" s="2124"/>
      <c r="E16" s="2125"/>
      <c r="F16" s="1740">
        <f>+SUM(F17:F23)</f>
        <v>0</v>
      </c>
    </row>
    <row r="17" spans="1:6" ht="13.5" customHeight="1" x14ac:dyDescent="0.3">
      <c r="A17" s="2126"/>
      <c r="B17" s="2133" t="s">
        <v>806</v>
      </c>
      <c r="C17" s="2134"/>
      <c r="D17" s="2134"/>
      <c r="E17" s="2135"/>
      <c r="F17" s="236"/>
    </row>
    <row r="18" spans="1:6" ht="13.5" customHeight="1" x14ac:dyDescent="0.3">
      <c r="A18" s="2126"/>
      <c r="B18" s="2130" t="s">
        <v>807</v>
      </c>
      <c r="C18" s="2131"/>
      <c r="D18" s="2131"/>
      <c r="E18" s="2132"/>
      <c r="F18" s="235"/>
    </row>
    <row r="19" spans="1:6" ht="13.5" customHeight="1" x14ac:dyDescent="0.3">
      <c r="A19" s="2126"/>
      <c r="B19" s="2130" t="s">
        <v>808</v>
      </c>
      <c r="C19" s="2137"/>
      <c r="D19" s="2131"/>
      <c r="E19" s="2132"/>
      <c r="F19" s="235"/>
    </row>
    <row r="20" spans="1:6" ht="13.5" customHeight="1" x14ac:dyDescent="0.3">
      <c r="A20" s="2126"/>
      <c r="B20" s="2130" t="s">
        <v>809</v>
      </c>
      <c r="C20" s="2131"/>
      <c r="D20" s="2131"/>
      <c r="E20" s="2132"/>
      <c r="F20" s="235"/>
    </row>
    <row r="21" spans="1:6" ht="13.5" customHeight="1" x14ac:dyDescent="0.3">
      <c r="A21" s="2126"/>
      <c r="B21" s="2130" t="s">
        <v>810</v>
      </c>
      <c r="C21" s="2131"/>
      <c r="D21" s="2131"/>
      <c r="E21" s="2132"/>
      <c r="F21" s="235"/>
    </row>
    <row r="22" spans="1:6" ht="13.5" customHeight="1" x14ac:dyDescent="0.3">
      <c r="A22" s="2126"/>
      <c r="B22" s="2130" t="s">
        <v>811</v>
      </c>
      <c r="C22" s="2131"/>
      <c r="D22" s="2131"/>
      <c r="E22" s="2132"/>
      <c r="F22" s="235"/>
    </row>
    <row r="23" spans="1:6" ht="13.5" customHeight="1" x14ac:dyDescent="0.3">
      <c r="A23" s="2126"/>
      <c r="B23" s="2130" t="s">
        <v>812</v>
      </c>
      <c r="C23" s="2131"/>
      <c r="D23" s="2131"/>
      <c r="E23" s="2132"/>
      <c r="F23" s="235"/>
    </row>
    <row r="24" spans="1:6" ht="0.75" customHeight="1" x14ac:dyDescent="0.3">
      <c r="A24" s="2126"/>
      <c r="B24" s="2133"/>
      <c r="C24" s="2134"/>
      <c r="D24" s="2134"/>
      <c r="E24" s="2135"/>
      <c r="F24" s="2136"/>
    </row>
    <row r="25" spans="1:6" ht="13.5" customHeight="1" x14ac:dyDescent="0.25">
      <c r="A25" s="2122">
        <v>604</v>
      </c>
      <c r="B25" s="2123" t="s">
        <v>813</v>
      </c>
      <c r="C25" s="2124"/>
      <c r="D25" s="2124"/>
      <c r="E25" s="2125"/>
      <c r="F25" s="1740">
        <f>+SUM(F26:F32)</f>
        <v>0</v>
      </c>
    </row>
    <row r="26" spans="1:6" ht="13.5" customHeight="1" x14ac:dyDescent="0.3">
      <c r="A26" s="2126"/>
      <c r="B26" s="2133" t="s">
        <v>814</v>
      </c>
      <c r="C26" s="2134"/>
      <c r="D26" s="2134"/>
      <c r="E26" s="2135"/>
      <c r="F26" s="236"/>
    </row>
    <row r="27" spans="1:6" ht="13.5" customHeight="1" x14ac:dyDescent="0.3">
      <c r="A27" s="2126"/>
      <c r="B27" s="2130" t="s">
        <v>815</v>
      </c>
      <c r="C27" s="2131"/>
      <c r="D27" s="2131"/>
      <c r="E27" s="2138"/>
      <c r="F27" s="235"/>
    </row>
    <row r="28" spans="1:6" ht="13.5" customHeight="1" x14ac:dyDescent="0.3">
      <c r="A28" s="2126"/>
      <c r="B28" s="2130" t="s">
        <v>1744</v>
      </c>
      <c r="C28" s="2131"/>
      <c r="D28" s="2131"/>
      <c r="E28" s="2138"/>
      <c r="F28" s="235"/>
    </row>
    <row r="29" spans="1:6" ht="13.5" customHeight="1" x14ac:dyDescent="0.3">
      <c r="A29" s="2126"/>
      <c r="B29" s="2130" t="s">
        <v>816</v>
      </c>
      <c r="C29" s="2131"/>
      <c r="D29" s="2131"/>
      <c r="E29" s="2138"/>
      <c r="F29" s="235"/>
    </row>
    <row r="30" spans="1:6" ht="13.5" customHeight="1" x14ac:dyDescent="0.3">
      <c r="A30" s="2126"/>
      <c r="B30" s="2130" t="s">
        <v>817</v>
      </c>
      <c r="C30" s="2131"/>
      <c r="D30" s="2131"/>
      <c r="E30" s="2138"/>
      <c r="F30" s="235"/>
    </row>
    <row r="31" spans="1:6" ht="13.5" customHeight="1" x14ac:dyDescent="0.3">
      <c r="A31" s="2126"/>
      <c r="B31" s="2130" t="s">
        <v>818</v>
      </c>
      <c r="C31" s="2131"/>
      <c r="D31" s="2131"/>
      <c r="E31" s="2138"/>
      <c r="F31" s="235"/>
    </row>
    <row r="32" spans="1:6" ht="12.75" customHeight="1" x14ac:dyDescent="0.3">
      <c r="A32" s="2126"/>
      <c r="B32" s="2130" t="s">
        <v>819</v>
      </c>
      <c r="C32" s="2131"/>
      <c r="D32" s="2131"/>
      <c r="E32" s="2132"/>
      <c r="F32" s="235"/>
    </row>
    <row r="33" spans="1:6" hidden="1" x14ac:dyDescent="0.3">
      <c r="A33" s="2126"/>
      <c r="B33" s="2133"/>
      <c r="C33" s="2134"/>
      <c r="D33" s="2134"/>
      <c r="E33" s="2135"/>
      <c r="F33" s="2136"/>
    </row>
    <row r="34" spans="1:6" ht="13.5" customHeight="1" x14ac:dyDescent="0.25">
      <c r="A34" s="2122">
        <v>605</v>
      </c>
      <c r="B34" s="2123" t="s">
        <v>820</v>
      </c>
      <c r="C34" s="2124"/>
      <c r="D34" s="2124"/>
      <c r="E34" s="2125"/>
      <c r="F34" s="1740">
        <f>+SUM(F35:F38)</f>
        <v>0</v>
      </c>
    </row>
    <row r="35" spans="1:6" ht="13.5" customHeight="1" x14ac:dyDescent="0.3">
      <c r="A35" s="2139"/>
      <c r="B35" s="2133" t="s">
        <v>821</v>
      </c>
      <c r="C35" s="2140"/>
      <c r="D35" s="2140"/>
      <c r="E35" s="2135"/>
      <c r="F35" s="236"/>
    </row>
    <row r="36" spans="1:6" ht="13.5" customHeight="1" x14ac:dyDescent="0.3">
      <c r="A36" s="2139"/>
      <c r="B36" s="2130" t="s">
        <v>822</v>
      </c>
      <c r="C36" s="2141"/>
      <c r="D36" s="2141"/>
      <c r="E36" s="2132"/>
      <c r="F36" s="235"/>
    </row>
    <row r="37" spans="1:6" ht="13.5" customHeight="1" x14ac:dyDescent="0.3">
      <c r="A37" s="2139"/>
      <c r="B37" s="2130" t="s">
        <v>823</v>
      </c>
      <c r="C37" s="2141"/>
      <c r="D37" s="2141"/>
      <c r="E37" s="2132"/>
      <c r="F37" s="235"/>
    </row>
    <row r="38" spans="1:6" ht="12.75" customHeight="1" x14ac:dyDescent="0.3">
      <c r="A38" s="2139"/>
      <c r="B38" s="2130" t="s">
        <v>824</v>
      </c>
      <c r="C38" s="2141"/>
      <c r="D38" s="2141"/>
      <c r="E38" s="2132"/>
      <c r="F38" s="235"/>
    </row>
    <row r="39" spans="1:6" ht="12.75" hidden="1" customHeight="1" x14ac:dyDescent="0.3">
      <c r="A39" s="2139"/>
      <c r="B39" s="2133"/>
      <c r="C39" s="2140"/>
      <c r="D39" s="2140"/>
      <c r="E39" s="2135"/>
      <c r="F39" s="2136"/>
    </row>
    <row r="40" spans="1:6" ht="13.5" customHeight="1" x14ac:dyDescent="0.25">
      <c r="A40" s="2122">
        <v>609</v>
      </c>
      <c r="B40" s="2123" t="s">
        <v>825</v>
      </c>
      <c r="C40" s="2124"/>
      <c r="D40" s="2124"/>
      <c r="E40" s="2125"/>
      <c r="F40" s="1740">
        <f>+F41+F49+F50+F58</f>
        <v>0</v>
      </c>
    </row>
    <row r="41" spans="1:6" ht="13.5" customHeight="1" x14ac:dyDescent="0.25">
      <c r="A41" s="2126"/>
      <c r="B41" s="2123" t="s">
        <v>826</v>
      </c>
      <c r="C41" s="2124"/>
      <c r="D41" s="2124"/>
      <c r="E41" s="2125"/>
      <c r="F41" s="1740">
        <f>+SUM(F42:F48)</f>
        <v>0</v>
      </c>
    </row>
    <row r="42" spans="1:6" ht="13.5" customHeight="1" x14ac:dyDescent="0.3">
      <c r="A42" s="2126"/>
      <c r="B42" s="2130" t="s">
        <v>827</v>
      </c>
      <c r="C42" s="2131"/>
      <c r="D42" s="2131"/>
      <c r="E42" s="2132"/>
      <c r="F42" s="235"/>
    </row>
    <row r="43" spans="1:6" ht="13.5" customHeight="1" x14ac:dyDescent="0.3">
      <c r="A43" s="2126"/>
      <c r="B43" s="2130" t="s">
        <v>1741</v>
      </c>
      <c r="C43" s="2131"/>
      <c r="D43" s="2131"/>
      <c r="E43" s="2132"/>
      <c r="F43" s="235"/>
    </row>
    <row r="44" spans="1:6" ht="13.5" customHeight="1" x14ac:dyDescent="0.3">
      <c r="A44" s="2126"/>
      <c r="B44" s="2130" t="s">
        <v>828</v>
      </c>
      <c r="C44" s="2131"/>
      <c r="D44" s="2131"/>
      <c r="E44" s="2132"/>
      <c r="F44" s="235"/>
    </row>
    <row r="45" spans="1:6" ht="13.5" customHeight="1" x14ac:dyDescent="0.3">
      <c r="A45" s="2126"/>
      <c r="B45" s="2130" t="s">
        <v>829</v>
      </c>
      <c r="C45" s="2131"/>
      <c r="D45" s="2131"/>
      <c r="E45" s="2132"/>
      <c r="F45" s="235"/>
    </row>
    <row r="46" spans="1:6" ht="13.5" customHeight="1" x14ac:dyDescent="0.3">
      <c r="A46" s="2126"/>
      <c r="B46" s="2130" t="s">
        <v>830</v>
      </c>
      <c r="C46" s="2131"/>
      <c r="D46" s="2131"/>
      <c r="E46" s="2132"/>
      <c r="F46" s="235"/>
    </row>
    <row r="47" spans="1:6" ht="13.5" customHeight="1" x14ac:dyDescent="0.3">
      <c r="A47" s="2126"/>
      <c r="B47" s="2130" t="s">
        <v>831</v>
      </c>
      <c r="C47" s="2131"/>
      <c r="D47" s="2131"/>
      <c r="E47" s="2132"/>
      <c r="F47" s="235"/>
    </row>
    <row r="48" spans="1:6" ht="13.5" customHeight="1" x14ac:dyDescent="0.3">
      <c r="A48" s="2126"/>
      <c r="B48" s="2130" t="s">
        <v>832</v>
      </c>
      <c r="C48" s="2131"/>
      <c r="D48" s="2131"/>
      <c r="E48" s="2132"/>
      <c r="F48" s="235"/>
    </row>
    <row r="49" spans="1:6" ht="13.5" customHeight="1" x14ac:dyDescent="0.3">
      <c r="A49" s="2139"/>
      <c r="B49" s="2123" t="s">
        <v>833</v>
      </c>
      <c r="C49" s="2124"/>
      <c r="D49" s="2124"/>
      <c r="E49" s="2125"/>
      <c r="F49" s="233"/>
    </row>
    <row r="50" spans="1:6" ht="13.5" customHeight="1" x14ac:dyDescent="0.25">
      <c r="A50" s="2139"/>
      <c r="B50" s="2123" t="s">
        <v>834</v>
      </c>
      <c r="C50" s="2124"/>
      <c r="D50" s="2124"/>
      <c r="E50" s="2125"/>
      <c r="F50" s="1740">
        <f>+SUM(F51:F57)</f>
        <v>0</v>
      </c>
    </row>
    <row r="51" spans="1:6" ht="13.5" customHeight="1" x14ac:dyDescent="0.3">
      <c r="A51" s="2126"/>
      <c r="B51" s="2130" t="s">
        <v>835</v>
      </c>
      <c r="C51" s="2131"/>
      <c r="D51" s="2131"/>
      <c r="E51" s="2132"/>
      <c r="F51" s="235"/>
    </row>
    <row r="52" spans="1:6" ht="13.5" customHeight="1" x14ac:dyDescent="0.3">
      <c r="A52" s="2126"/>
      <c r="B52" s="2130" t="s">
        <v>836</v>
      </c>
      <c r="C52" s="2131"/>
      <c r="D52" s="2131"/>
      <c r="E52" s="2132"/>
      <c r="F52" s="235"/>
    </row>
    <row r="53" spans="1:6" ht="13.5" customHeight="1" x14ac:dyDescent="0.3">
      <c r="A53" s="2126"/>
      <c r="B53" s="2130" t="s">
        <v>837</v>
      </c>
      <c r="C53" s="2131"/>
      <c r="D53" s="2131"/>
      <c r="E53" s="2132"/>
      <c r="F53" s="235"/>
    </row>
    <row r="54" spans="1:6" ht="13.5" customHeight="1" x14ac:dyDescent="0.3">
      <c r="A54" s="2126"/>
      <c r="B54" s="2130" t="s">
        <v>838</v>
      </c>
      <c r="C54" s="2131"/>
      <c r="D54" s="2131"/>
      <c r="E54" s="2132"/>
      <c r="F54" s="235"/>
    </row>
    <row r="55" spans="1:6" ht="13.5" customHeight="1" x14ac:dyDescent="0.3">
      <c r="A55" s="2126"/>
      <c r="B55" s="2130" t="s">
        <v>839</v>
      </c>
      <c r="C55" s="2131"/>
      <c r="D55" s="2131"/>
      <c r="E55" s="2132"/>
      <c r="F55" s="235"/>
    </row>
    <row r="56" spans="1:6" ht="13.5" customHeight="1" x14ac:dyDescent="0.3">
      <c r="A56" s="2126"/>
      <c r="B56" s="2130" t="s">
        <v>840</v>
      </c>
      <c r="C56" s="2131"/>
      <c r="D56" s="2131"/>
      <c r="E56" s="2132"/>
      <c r="F56" s="235"/>
    </row>
    <row r="57" spans="1:6" ht="13.5" customHeight="1" x14ac:dyDescent="0.3">
      <c r="A57" s="2126"/>
      <c r="B57" s="2130" t="s">
        <v>841</v>
      </c>
      <c r="C57" s="2131"/>
      <c r="D57" s="2131"/>
      <c r="E57" s="2132"/>
      <c r="F57" s="235"/>
    </row>
    <row r="58" spans="1:6" ht="13.5" customHeight="1" x14ac:dyDescent="0.25">
      <c r="A58" s="2139"/>
      <c r="B58" s="2123" t="s">
        <v>842</v>
      </c>
      <c r="C58" s="2124"/>
      <c r="D58" s="2124"/>
      <c r="E58" s="2125"/>
      <c r="F58" s="1740">
        <f>+SUM(F59:F62)</f>
        <v>0</v>
      </c>
    </row>
    <row r="59" spans="1:6" ht="13.5" customHeight="1" x14ac:dyDescent="0.3">
      <c r="A59" s="2126"/>
      <c r="B59" s="2130" t="s">
        <v>843</v>
      </c>
      <c r="C59" s="2131"/>
      <c r="D59" s="2131"/>
      <c r="E59" s="2132"/>
      <c r="F59" s="235"/>
    </row>
    <row r="60" spans="1:6" ht="13.5" customHeight="1" x14ac:dyDescent="0.3">
      <c r="A60" s="2126"/>
      <c r="B60" s="2130" t="s">
        <v>844</v>
      </c>
      <c r="C60" s="2131"/>
      <c r="D60" s="2131"/>
      <c r="E60" s="2132"/>
      <c r="F60" s="235"/>
    </row>
    <row r="61" spans="1:6" ht="13.5" customHeight="1" x14ac:dyDescent="0.3">
      <c r="A61" s="2126"/>
      <c r="B61" s="2130" t="s">
        <v>845</v>
      </c>
      <c r="C61" s="2131"/>
      <c r="D61" s="2131"/>
      <c r="E61" s="2132"/>
      <c r="F61" s="235"/>
    </row>
    <row r="62" spans="1:6" ht="13.5" customHeight="1" thickBot="1" x14ac:dyDescent="0.35">
      <c r="A62" s="2142"/>
      <c r="B62" s="2143" t="s">
        <v>846</v>
      </c>
      <c r="C62" s="2144"/>
      <c r="D62" s="2144"/>
      <c r="E62" s="2145"/>
      <c r="F62" s="237"/>
    </row>
    <row r="63" spans="1:6" ht="14.4" thickTop="1" x14ac:dyDescent="0.3">
      <c r="A63" s="919"/>
      <c r="B63" s="919"/>
      <c r="C63" s="919"/>
      <c r="D63" s="919"/>
      <c r="E63" s="919"/>
      <c r="F63" s="919"/>
    </row>
    <row r="64" spans="1:6" x14ac:dyDescent="0.3">
      <c r="A64" s="919"/>
      <c r="B64" s="919"/>
      <c r="C64" s="919"/>
      <c r="D64" s="919"/>
      <c r="E64" s="919"/>
      <c r="F64" s="919"/>
    </row>
    <row r="65" s="919" customFormat="1" x14ac:dyDescent="0.3"/>
    <row r="66" s="919" customFormat="1" x14ac:dyDescent="0.3"/>
    <row r="67" s="919" customFormat="1" x14ac:dyDescent="0.3"/>
    <row r="68" s="919" customFormat="1" x14ac:dyDescent="0.3"/>
    <row r="69" s="919" customFormat="1" x14ac:dyDescent="0.3"/>
    <row r="70" s="919" customFormat="1" x14ac:dyDescent="0.3"/>
    <row r="71" s="919" customFormat="1" x14ac:dyDescent="0.3"/>
    <row r="72" s="919" customFormat="1" x14ac:dyDescent="0.3"/>
    <row r="73" s="919" customFormat="1" x14ac:dyDescent="0.3"/>
    <row r="74" s="919" customFormat="1" x14ac:dyDescent="0.3"/>
    <row r="75" s="919" customFormat="1" x14ac:dyDescent="0.3"/>
    <row r="76" s="919" customFormat="1" x14ac:dyDescent="0.3"/>
    <row r="77" s="919" customFormat="1" x14ac:dyDescent="0.3"/>
    <row r="78" s="919" customFormat="1" x14ac:dyDescent="0.3"/>
    <row r="79" s="919" customFormat="1" x14ac:dyDescent="0.3"/>
    <row r="80" s="919" customFormat="1" x14ac:dyDescent="0.3"/>
    <row r="81" s="919" customFormat="1" x14ac:dyDescent="0.3"/>
    <row r="82" s="919" customFormat="1" x14ac:dyDescent="0.3"/>
    <row r="83" s="919" customFormat="1" x14ac:dyDescent="0.3"/>
    <row r="84" s="919" customFormat="1" x14ac:dyDescent="0.3"/>
    <row r="85" s="919" customFormat="1" x14ac:dyDescent="0.3"/>
    <row r="86" s="919" customFormat="1" x14ac:dyDescent="0.3"/>
    <row r="87" s="919" customFormat="1" x14ac:dyDescent="0.3"/>
    <row r="88" s="919" customFormat="1" x14ac:dyDescent="0.3"/>
    <row r="89" s="919" customFormat="1" x14ac:dyDescent="0.3"/>
    <row r="90" s="919" customFormat="1" x14ac:dyDescent="0.3"/>
    <row r="91" s="919" customFormat="1" x14ac:dyDescent="0.3"/>
    <row r="92" s="919" customFormat="1" x14ac:dyDescent="0.3"/>
    <row r="93" s="919" customFormat="1" x14ac:dyDescent="0.3"/>
    <row r="94" s="919" customFormat="1" x14ac:dyDescent="0.3"/>
    <row r="95" s="919" customFormat="1" x14ac:dyDescent="0.3"/>
    <row r="96" s="919" customFormat="1" x14ac:dyDescent="0.3"/>
    <row r="97" s="919" customFormat="1" x14ac:dyDescent="0.3"/>
    <row r="98" s="919" customFormat="1" x14ac:dyDescent="0.3"/>
    <row r="99" s="919" customFormat="1" x14ac:dyDescent="0.3"/>
    <row r="100" s="919" customFormat="1" x14ac:dyDescent="0.3"/>
    <row r="101" s="919" customFormat="1" x14ac:dyDescent="0.3"/>
    <row r="102" s="919" customFormat="1" x14ac:dyDescent="0.3"/>
    <row r="103" s="919" customFormat="1" x14ac:dyDescent="0.3"/>
    <row r="104" s="919" customFormat="1" x14ac:dyDescent="0.3"/>
    <row r="105" s="919" customFormat="1" x14ac:dyDescent="0.3"/>
    <row r="106" s="919" customFormat="1" x14ac:dyDescent="0.3"/>
    <row r="107" s="919" customFormat="1" x14ac:dyDescent="0.3"/>
    <row r="108" s="919" customFormat="1" x14ac:dyDescent="0.3"/>
    <row r="109" s="919" customFormat="1" x14ac:dyDescent="0.3"/>
    <row r="110" s="919" customFormat="1" x14ac:dyDescent="0.3"/>
    <row r="111" s="919" customFormat="1" x14ac:dyDescent="0.3"/>
    <row r="112" s="919" customFormat="1" x14ac:dyDescent="0.3"/>
    <row r="113" s="919" customFormat="1" x14ac:dyDescent="0.3"/>
    <row r="114" s="919" customFormat="1" x14ac:dyDescent="0.3"/>
    <row r="115" s="919" customFormat="1" x14ac:dyDescent="0.3"/>
    <row r="116" s="919" customFormat="1" x14ac:dyDescent="0.3"/>
    <row r="117" s="919" customFormat="1" x14ac:dyDescent="0.3"/>
    <row r="118" s="919" customFormat="1" x14ac:dyDescent="0.3"/>
    <row r="119" s="919" customFormat="1" x14ac:dyDescent="0.3"/>
    <row r="120" s="919" customFormat="1" x14ac:dyDescent="0.3"/>
    <row r="121" s="919" customFormat="1" x14ac:dyDescent="0.3"/>
    <row r="122" s="919" customFormat="1" x14ac:dyDescent="0.3"/>
    <row r="123" s="919" customFormat="1" x14ac:dyDescent="0.3"/>
    <row r="124" s="919" customFormat="1" x14ac:dyDescent="0.3"/>
    <row r="125" s="919" customFormat="1" x14ac:dyDescent="0.3"/>
    <row r="126" s="919" customFormat="1" x14ac:dyDescent="0.3"/>
    <row r="127" s="919" customFormat="1" x14ac:dyDescent="0.3"/>
    <row r="128" s="919" customFormat="1" x14ac:dyDescent="0.3"/>
    <row r="129" s="919" customFormat="1" x14ac:dyDescent="0.3"/>
    <row r="130" s="919" customFormat="1" x14ac:dyDescent="0.3"/>
    <row r="131" s="919" customFormat="1" x14ac:dyDescent="0.3"/>
    <row r="132" s="919" customFormat="1" x14ac:dyDescent="0.3"/>
    <row r="133" s="919" customFormat="1" x14ac:dyDescent="0.3"/>
    <row r="134" s="919" customFormat="1" x14ac:dyDescent="0.3"/>
    <row r="135" s="919" customFormat="1" x14ac:dyDescent="0.3"/>
    <row r="136" s="919" customFormat="1" x14ac:dyDescent="0.3"/>
    <row r="137" s="919" customFormat="1" x14ac:dyDescent="0.3"/>
    <row r="138" s="919" customFormat="1" x14ac:dyDescent="0.3"/>
    <row r="139" s="919" customFormat="1" x14ac:dyDescent="0.3"/>
    <row r="140" s="919" customFormat="1" x14ac:dyDescent="0.3"/>
    <row r="141" s="919" customFormat="1" x14ac:dyDescent="0.3"/>
    <row r="142" s="919" customFormat="1" x14ac:dyDescent="0.3"/>
    <row r="143" s="919" customFormat="1" x14ac:dyDescent="0.3"/>
    <row r="144" s="919" customFormat="1" x14ac:dyDescent="0.3"/>
    <row r="145" s="919" customFormat="1" x14ac:dyDescent="0.3"/>
    <row r="146" s="919" customFormat="1" x14ac:dyDescent="0.3"/>
    <row r="147" s="919" customFormat="1" x14ac:dyDescent="0.3"/>
    <row r="148" s="919" customFormat="1" x14ac:dyDescent="0.3"/>
    <row r="149" s="919" customFormat="1" x14ac:dyDescent="0.3"/>
    <row r="150" s="919" customFormat="1" x14ac:dyDescent="0.3"/>
    <row r="151" s="919" customFormat="1" x14ac:dyDescent="0.3"/>
    <row r="152" s="919" customFormat="1" x14ac:dyDescent="0.3"/>
    <row r="153" s="919" customFormat="1" x14ac:dyDescent="0.3"/>
    <row r="154" s="919" customFormat="1" x14ac:dyDescent="0.3"/>
    <row r="155" s="919" customFormat="1" x14ac:dyDescent="0.3"/>
    <row r="156" s="919" customFormat="1" x14ac:dyDescent="0.3"/>
    <row r="157" s="919" customFormat="1" x14ac:dyDescent="0.3"/>
    <row r="158" s="919" customFormat="1" x14ac:dyDescent="0.3"/>
    <row r="159" s="919" customFormat="1" x14ac:dyDescent="0.3"/>
    <row r="160" s="919" customFormat="1" x14ac:dyDescent="0.3"/>
    <row r="161" s="919" customFormat="1" x14ac:dyDescent="0.3"/>
    <row r="162" s="919" customFormat="1" x14ac:dyDescent="0.3"/>
    <row r="163" s="919" customFormat="1" x14ac:dyDescent="0.3"/>
    <row r="164" s="919" customFormat="1" x14ac:dyDescent="0.3"/>
    <row r="165" s="919" customFormat="1" x14ac:dyDescent="0.3"/>
    <row r="166" s="919" customFormat="1" x14ac:dyDescent="0.3"/>
    <row r="167" s="919" customFormat="1" x14ac:dyDescent="0.3"/>
    <row r="168" s="919" customFormat="1" x14ac:dyDescent="0.3"/>
    <row r="169" s="919" customFormat="1" x14ac:dyDescent="0.3"/>
    <row r="170" s="919" customFormat="1" x14ac:dyDescent="0.3"/>
    <row r="171" s="919" customFormat="1" x14ac:dyDescent="0.3"/>
    <row r="172" s="919" customFormat="1" x14ac:dyDescent="0.3"/>
    <row r="173" s="919" customFormat="1" x14ac:dyDescent="0.3"/>
    <row r="174" s="919" customFormat="1" x14ac:dyDescent="0.3"/>
    <row r="175" s="919" customFormat="1" x14ac:dyDescent="0.3"/>
    <row r="176" s="919" customFormat="1" x14ac:dyDescent="0.3"/>
    <row r="177" s="919" customFormat="1" x14ac:dyDescent="0.3"/>
    <row r="178" s="919" customFormat="1" x14ac:dyDescent="0.3"/>
    <row r="179" s="919" customFormat="1" x14ac:dyDescent="0.3"/>
    <row r="180" s="919" customFormat="1" x14ac:dyDescent="0.3"/>
    <row r="181" s="919" customFormat="1" x14ac:dyDescent="0.3"/>
    <row r="182" s="919" customFormat="1" x14ac:dyDescent="0.3"/>
    <row r="183" s="919" customFormat="1" x14ac:dyDescent="0.3"/>
    <row r="184" s="919" customFormat="1" x14ac:dyDescent="0.3"/>
    <row r="185" s="919" customFormat="1" x14ac:dyDescent="0.3"/>
    <row r="186" s="919" customFormat="1" x14ac:dyDescent="0.3"/>
    <row r="187" s="919" customFormat="1" x14ac:dyDescent="0.3"/>
    <row r="188" s="919" customFormat="1" x14ac:dyDescent="0.3"/>
    <row r="189" s="919" customFormat="1" x14ac:dyDescent="0.3"/>
    <row r="190" s="919" customFormat="1" x14ac:dyDescent="0.3"/>
    <row r="191" s="919" customFormat="1" x14ac:dyDescent="0.3"/>
    <row r="192" s="919" customFormat="1" x14ac:dyDescent="0.3"/>
    <row r="193" s="919" customFormat="1" x14ac:dyDescent="0.3"/>
    <row r="194" s="919" customFormat="1" x14ac:dyDescent="0.3"/>
    <row r="195" s="919" customFormat="1" x14ac:dyDescent="0.3"/>
    <row r="196" s="919" customFormat="1" x14ac:dyDescent="0.3"/>
    <row r="197" s="919" customFormat="1" x14ac:dyDescent="0.3"/>
    <row r="198" s="919" customFormat="1" x14ac:dyDescent="0.3"/>
    <row r="199" s="919" customFormat="1" x14ac:dyDescent="0.3"/>
    <row r="200" s="919" customFormat="1" x14ac:dyDescent="0.3"/>
    <row r="201" s="919" customFormat="1" x14ac:dyDescent="0.3"/>
    <row r="202" s="919" customFormat="1" x14ac:dyDescent="0.3"/>
    <row r="203" s="919" customFormat="1" x14ac:dyDescent="0.3"/>
    <row r="204" s="919" customFormat="1" x14ac:dyDescent="0.3"/>
    <row r="205" s="919" customFormat="1" x14ac:dyDescent="0.3"/>
    <row r="206" s="919" customFormat="1" x14ac:dyDescent="0.3"/>
    <row r="207" s="919" customFormat="1" x14ac:dyDescent="0.3"/>
    <row r="208" s="919" customFormat="1" x14ac:dyDescent="0.3"/>
    <row r="209" s="919" customFormat="1" x14ac:dyDescent="0.3"/>
    <row r="210" s="919" customFormat="1" x14ac:dyDescent="0.3"/>
    <row r="211" s="919" customFormat="1" x14ac:dyDescent="0.3"/>
    <row r="212" s="919" customFormat="1" x14ac:dyDescent="0.3"/>
    <row r="213" s="919" customFormat="1" x14ac:dyDescent="0.3"/>
    <row r="214" s="919" customFormat="1" x14ac:dyDescent="0.3"/>
    <row r="215" s="919" customFormat="1" x14ac:dyDescent="0.3"/>
    <row r="216" s="919" customFormat="1" x14ac:dyDescent="0.3"/>
    <row r="217" s="919" customFormat="1" x14ac:dyDescent="0.3"/>
    <row r="218" s="919" customFormat="1" x14ac:dyDescent="0.3"/>
    <row r="219" s="919" customFormat="1" x14ac:dyDescent="0.3"/>
    <row r="220" s="919" customFormat="1" x14ac:dyDescent="0.3"/>
    <row r="221" s="919" customFormat="1" x14ac:dyDescent="0.3"/>
    <row r="222" s="919" customFormat="1" x14ac:dyDescent="0.3"/>
    <row r="223" s="919" customFormat="1" x14ac:dyDescent="0.3"/>
    <row r="224" s="919" customFormat="1" x14ac:dyDescent="0.3"/>
    <row r="225" s="919" customFormat="1" x14ac:dyDescent="0.3"/>
    <row r="226" s="919" customFormat="1" x14ac:dyDescent="0.3"/>
    <row r="227" s="919" customFormat="1" x14ac:dyDescent="0.3"/>
    <row r="228" s="919" customFormat="1" x14ac:dyDescent="0.3"/>
    <row r="229" s="919" customFormat="1" x14ac:dyDescent="0.3"/>
    <row r="230" s="919" customFormat="1" x14ac:dyDescent="0.3"/>
    <row r="231" s="919" customFormat="1" x14ac:dyDescent="0.3"/>
    <row r="232" s="919" customFormat="1" x14ac:dyDescent="0.3"/>
    <row r="233" s="919" customFormat="1" x14ac:dyDescent="0.3"/>
    <row r="234" s="919" customFormat="1" x14ac:dyDescent="0.3"/>
    <row r="235" s="919" customFormat="1" x14ac:dyDescent="0.3"/>
    <row r="236" s="919" customFormat="1" x14ac:dyDescent="0.3"/>
    <row r="237" s="919" customFormat="1" x14ac:dyDescent="0.3"/>
    <row r="238" s="919" customFormat="1" x14ac:dyDescent="0.3"/>
    <row r="239" s="919" customFormat="1" x14ac:dyDescent="0.3"/>
    <row r="240" s="919" customFormat="1" x14ac:dyDescent="0.3"/>
    <row r="241" s="919" customFormat="1" x14ac:dyDescent="0.3"/>
    <row r="242" s="919" customFormat="1" x14ac:dyDescent="0.3"/>
    <row r="243" s="919" customFormat="1" x14ac:dyDescent="0.3"/>
    <row r="244" s="919" customFormat="1" x14ac:dyDescent="0.3"/>
    <row r="245" s="919" customFormat="1" x14ac:dyDescent="0.3"/>
    <row r="246" s="919" customFormat="1" x14ac:dyDescent="0.3"/>
    <row r="247" s="919" customFormat="1" x14ac:dyDescent="0.3"/>
    <row r="248" s="919" customFormat="1" x14ac:dyDescent="0.3"/>
    <row r="249" s="919" customFormat="1" x14ac:dyDescent="0.3"/>
    <row r="250" s="919" customFormat="1" x14ac:dyDescent="0.3"/>
    <row r="251" s="919" customFormat="1" x14ac:dyDescent="0.3"/>
    <row r="252" s="919" customFormat="1" x14ac:dyDescent="0.3"/>
    <row r="253" s="919" customFormat="1" x14ac:dyDescent="0.3"/>
    <row r="254" s="919" customFormat="1" x14ac:dyDescent="0.3"/>
    <row r="255" s="919" customFormat="1" x14ac:dyDescent="0.3"/>
    <row r="256" s="919" customFormat="1" x14ac:dyDescent="0.3"/>
    <row r="257" s="919" customFormat="1" x14ac:dyDescent="0.3"/>
    <row r="258" s="919" customFormat="1" x14ac:dyDescent="0.3"/>
    <row r="259" s="919" customFormat="1" x14ac:dyDescent="0.3"/>
    <row r="260" s="919" customFormat="1" x14ac:dyDescent="0.3"/>
    <row r="261" s="919" customFormat="1" x14ac:dyDescent="0.3"/>
    <row r="262" s="919" customFormat="1" x14ac:dyDescent="0.3"/>
    <row r="263" s="919" customFormat="1" x14ac:dyDescent="0.3"/>
    <row r="264" s="919" customFormat="1" x14ac:dyDescent="0.3"/>
    <row r="265" s="919" customFormat="1" x14ac:dyDescent="0.3"/>
    <row r="266" s="919" customFormat="1" x14ac:dyDescent="0.3"/>
    <row r="267" s="919" customFormat="1" x14ac:dyDescent="0.3"/>
    <row r="268" s="919" customFormat="1" x14ac:dyDescent="0.3"/>
    <row r="269" s="919" customFormat="1" x14ac:dyDescent="0.3"/>
    <row r="270" s="919" customFormat="1" x14ac:dyDescent="0.3"/>
    <row r="271" s="919" customFormat="1" x14ac:dyDescent="0.3"/>
    <row r="272" s="919" customFormat="1" x14ac:dyDescent="0.3"/>
    <row r="273" s="919" customFormat="1" x14ac:dyDescent="0.3"/>
    <row r="274" s="919" customFormat="1" x14ac:dyDescent="0.3"/>
    <row r="275" s="919" customFormat="1" x14ac:dyDescent="0.3"/>
    <row r="276" s="919" customFormat="1" x14ac:dyDescent="0.3"/>
    <row r="277" s="919" customFormat="1" x14ac:dyDescent="0.3"/>
    <row r="278" s="919" customFormat="1" x14ac:dyDescent="0.3"/>
    <row r="279" s="919" customFormat="1" x14ac:dyDescent="0.3"/>
    <row r="280" s="919" customFormat="1" x14ac:dyDescent="0.3"/>
    <row r="281" s="919" customFormat="1" x14ac:dyDescent="0.3"/>
    <row r="282" s="919" customFormat="1" x14ac:dyDescent="0.3"/>
    <row r="283" s="919" customFormat="1" x14ac:dyDescent="0.3"/>
    <row r="284" s="919" customFormat="1" x14ac:dyDescent="0.3"/>
    <row r="285" s="919" customFormat="1" x14ac:dyDescent="0.3"/>
    <row r="286" s="919" customFormat="1" x14ac:dyDescent="0.3"/>
    <row r="287" s="919" customFormat="1" x14ac:dyDescent="0.3"/>
    <row r="288" s="919" customFormat="1" x14ac:dyDescent="0.3"/>
    <row r="289" s="919" customFormat="1" x14ac:dyDescent="0.3"/>
    <row r="290" s="919" customFormat="1" x14ac:dyDescent="0.3"/>
    <row r="291" s="919" customFormat="1" x14ac:dyDescent="0.3"/>
    <row r="292" s="919" customFormat="1" x14ac:dyDescent="0.3"/>
    <row r="293" s="919" customFormat="1" x14ac:dyDescent="0.3"/>
    <row r="294" s="919" customFormat="1" x14ac:dyDescent="0.3"/>
    <row r="295" s="919" customFormat="1" x14ac:dyDescent="0.3"/>
    <row r="296" s="919" customFormat="1" x14ac:dyDescent="0.3"/>
    <row r="297" s="919" customFormat="1" x14ac:dyDescent="0.3"/>
    <row r="298" s="919" customFormat="1" x14ac:dyDescent="0.3"/>
    <row r="299" s="919" customFormat="1" x14ac:dyDescent="0.3"/>
    <row r="300" s="919" customFormat="1" x14ac:dyDescent="0.3"/>
    <row r="301" s="919" customFormat="1" x14ac:dyDescent="0.3"/>
    <row r="302" s="919" customFormat="1" x14ac:dyDescent="0.3"/>
    <row r="303" s="919" customFormat="1" x14ac:dyDescent="0.3"/>
    <row r="304" s="919" customFormat="1" x14ac:dyDescent="0.3"/>
    <row r="305" s="919" customFormat="1" x14ac:dyDescent="0.3"/>
    <row r="306" s="919" customFormat="1" x14ac:dyDescent="0.3"/>
    <row r="307" s="919" customFormat="1" x14ac:dyDescent="0.3"/>
    <row r="308" s="919" customFormat="1" x14ac:dyDescent="0.3"/>
    <row r="309" s="919" customFormat="1" x14ac:dyDescent="0.3"/>
    <row r="310" s="919" customFormat="1" x14ac:dyDescent="0.3"/>
    <row r="311" s="919" customFormat="1" x14ac:dyDescent="0.3"/>
    <row r="312" s="919" customFormat="1" x14ac:dyDescent="0.3"/>
    <row r="313" s="919" customFormat="1" x14ac:dyDescent="0.3"/>
    <row r="314" s="919" customFormat="1" x14ac:dyDescent="0.3"/>
    <row r="315" s="919" customFormat="1" x14ac:dyDescent="0.3"/>
    <row r="316" s="919" customFormat="1" x14ac:dyDescent="0.3"/>
    <row r="317" s="919" customFormat="1" x14ac:dyDescent="0.3"/>
    <row r="318" s="919" customFormat="1" x14ac:dyDescent="0.3"/>
    <row r="319" s="919" customFormat="1" x14ac:dyDescent="0.3"/>
    <row r="320" s="919" customFormat="1" x14ac:dyDescent="0.3"/>
    <row r="321" s="919" customFormat="1" x14ac:dyDescent="0.3"/>
    <row r="322" s="919" customFormat="1" x14ac:dyDescent="0.3"/>
    <row r="323" s="919" customFormat="1" x14ac:dyDescent="0.3"/>
    <row r="324" s="919" customFormat="1" x14ac:dyDescent="0.3"/>
    <row r="325" s="919" customFormat="1" x14ac:dyDescent="0.3"/>
    <row r="326" s="919" customFormat="1" x14ac:dyDescent="0.3"/>
    <row r="327" s="919" customFormat="1" x14ac:dyDescent="0.3"/>
    <row r="328" s="919" customFormat="1" x14ac:dyDescent="0.3"/>
    <row r="329" s="919" customFormat="1" x14ac:dyDescent="0.3"/>
    <row r="330" s="919" customFormat="1" x14ac:dyDescent="0.3"/>
    <row r="331" s="919" customFormat="1" x14ac:dyDescent="0.3"/>
    <row r="332" s="919" customFormat="1" x14ac:dyDescent="0.3"/>
    <row r="333" s="919" customFormat="1" x14ac:dyDescent="0.3"/>
    <row r="334" s="919" customFormat="1" x14ac:dyDescent="0.3"/>
    <row r="335" s="919" customFormat="1" x14ac:dyDescent="0.3"/>
    <row r="336" s="919" customFormat="1" x14ac:dyDescent="0.3"/>
    <row r="337" s="919" customFormat="1" x14ac:dyDescent="0.3"/>
    <row r="338" s="919" customFormat="1" x14ac:dyDescent="0.3"/>
    <row r="339" s="919" customFormat="1" x14ac:dyDescent="0.3"/>
    <row r="340" s="919" customFormat="1" x14ac:dyDescent="0.3"/>
    <row r="341" s="919" customFormat="1" x14ac:dyDescent="0.3"/>
    <row r="342" s="919" customFormat="1" x14ac:dyDescent="0.3"/>
    <row r="343" s="919" customFormat="1" x14ac:dyDescent="0.3"/>
    <row r="344" s="919" customFormat="1" x14ac:dyDescent="0.3"/>
    <row r="345" s="919" customFormat="1" x14ac:dyDescent="0.3"/>
    <row r="346" s="919" customFormat="1" x14ac:dyDescent="0.3"/>
    <row r="347" s="919" customFormat="1" x14ac:dyDescent="0.3"/>
    <row r="348" s="919" customFormat="1" x14ac:dyDescent="0.3"/>
    <row r="349" s="919" customFormat="1" x14ac:dyDescent="0.3"/>
    <row r="350" s="919" customFormat="1" x14ac:dyDescent="0.3"/>
    <row r="351" s="919" customFormat="1" x14ac:dyDescent="0.3"/>
    <row r="352" s="919" customFormat="1" x14ac:dyDescent="0.3"/>
    <row r="353" s="919" customFormat="1" x14ac:dyDescent="0.3"/>
    <row r="354" s="919" customFormat="1" x14ac:dyDescent="0.3"/>
    <row r="355" s="919" customFormat="1" x14ac:dyDescent="0.3"/>
    <row r="356" s="919" customFormat="1" x14ac:dyDescent="0.3"/>
    <row r="357" s="919" customFormat="1" x14ac:dyDescent="0.3"/>
    <row r="358" s="919" customFormat="1" x14ac:dyDescent="0.3"/>
    <row r="359" s="919" customFormat="1" x14ac:dyDescent="0.3"/>
    <row r="360" s="919" customFormat="1" x14ac:dyDescent="0.3"/>
    <row r="361" s="919" customFormat="1" x14ac:dyDescent="0.3"/>
    <row r="362" s="919" customFormat="1" x14ac:dyDescent="0.3"/>
    <row r="363" s="919" customFormat="1" x14ac:dyDescent="0.3"/>
    <row r="364" s="919" customFormat="1" x14ac:dyDescent="0.3"/>
    <row r="365" s="919" customFormat="1" x14ac:dyDescent="0.3"/>
    <row r="366" s="919" customFormat="1" x14ac:dyDescent="0.3"/>
    <row r="367" s="919" customFormat="1" x14ac:dyDescent="0.3"/>
    <row r="368" s="919" customFormat="1" x14ac:dyDescent="0.3"/>
    <row r="369" s="919" customFormat="1" x14ac:dyDescent="0.3"/>
    <row r="370" s="919" customFormat="1" x14ac:dyDescent="0.3"/>
    <row r="371" s="919" customFormat="1" x14ac:dyDescent="0.3"/>
    <row r="372" s="919" customFormat="1" x14ac:dyDescent="0.3"/>
    <row r="373" s="919" customFormat="1" x14ac:dyDescent="0.3"/>
    <row r="374" s="919" customFormat="1" x14ac:dyDescent="0.3"/>
    <row r="375" s="919" customFormat="1" x14ac:dyDescent="0.3"/>
    <row r="376" s="919" customFormat="1" x14ac:dyDescent="0.3"/>
    <row r="377" s="919" customFormat="1" x14ac:dyDescent="0.3"/>
    <row r="378" s="919" customFormat="1" x14ac:dyDescent="0.3"/>
    <row r="379" s="919" customFormat="1" x14ac:dyDescent="0.3"/>
    <row r="380" s="919" customFormat="1" x14ac:dyDescent="0.3"/>
    <row r="381" s="919" customFormat="1" x14ac:dyDescent="0.3"/>
    <row r="382" s="919" customFormat="1" x14ac:dyDescent="0.3"/>
    <row r="383" s="919" customFormat="1" x14ac:dyDescent="0.3"/>
    <row r="384" s="919" customFormat="1" x14ac:dyDescent="0.3"/>
    <row r="385" s="919" customFormat="1" x14ac:dyDescent="0.3"/>
    <row r="386" s="919" customFormat="1" x14ac:dyDescent="0.3"/>
    <row r="387" s="919" customFormat="1" x14ac:dyDescent="0.3"/>
    <row r="388" s="919" customFormat="1" x14ac:dyDescent="0.3"/>
    <row r="389" s="919" customFormat="1" x14ac:dyDescent="0.3"/>
    <row r="390" s="919" customFormat="1" x14ac:dyDescent="0.3"/>
    <row r="391" s="919" customFormat="1" x14ac:dyDescent="0.3"/>
    <row r="392" s="919" customFormat="1" x14ac:dyDescent="0.3"/>
    <row r="393" s="919" customFormat="1" x14ac:dyDescent="0.3"/>
    <row r="394" s="919" customFormat="1" x14ac:dyDescent="0.3"/>
    <row r="395" s="919" customFormat="1" x14ac:dyDescent="0.3"/>
    <row r="396" s="919" customFormat="1" x14ac:dyDescent="0.3"/>
    <row r="397" s="919" customFormat="1" x14ac:dyDescent="0.3"/>
    <row r="398" s="919" customFormat="1" x14ac:dyDescent="0.3"/>
    <row r="399" s="919" customFormat="1" x14ac:dyDescent="0.3"/>
    <row r="400" s="919" customFormat="1" x14ac:dyDescent="0.3"/>
    <row r="401" s="919" customFormat="1" x14ac:dyDescent="0.3"/>
    <row r="402" s="919" customFormat="1" x14ac:dyDescent="0.3"/>
    <row r="403" s="919" customFormat="1" x14ac:dyDescent="0.3"/>
    <row r="404" s="919" customFormat="1" x14ac:dyDescent="0.3"/>
    <row r="405" s="919" customFormat="1" x14ac:dyDescent="0.3"/>
    <row r="406" s="919" customFormat="1" x14ac:dyDescent="0.3"/>
    <row r="407" s="919" customFormat="1" x14ac:dyDescent="0.3"/>
    <row r="408" s="919" customFormat="1" x14ac:dyDescent="0.3"/>
    <row r="409" s="919" customFormat="1" x14ac:dyDescent="0.3"/>
    <row r="410" s="919" customFormat="1" x14ac:dyDescent="0.3"/>
    <row r="411" s="919" customFormat="1" x14ac:dyDescent="0.3"/>
    <row r="412" s="919" customFormat="1" x14ac:dyDescent="0.3"/>
    <row r="413" s="919" customFormat="1" x14ac:dyDescent="0.3"/>
    <row r="414" s="919" customFormat="1" x14ac:dyDescent="0.3"/>
    <row r="415" s="919" customFormat="1" x14ac:dyDescent="0.3"/>
    <row r="416" s="919" customFormat="1" x14ac:dyDescent="0.3"/>
    <row r="417" s="919" customFormat="1" x14ac:dyDescent="0.3"/>
    <row r="418" s="919" customFormat="1" x14ac:dyDescent="0.3"/>
    <row r="419" s="919" customFormat="1" x14ac:dyDescent="0.3"/>
    <row r="420" s="919" customFormat="1" x14ac:dyDescent="0.3"/>
    <row r="421" s="919" customFormat="1" x14ac:dyDescent="0.3"/>
    <row r="422" s="919" customFormat="1" x14ac:dyDescent="0.3"/>
    <row r="423" s="919" customFormat="1" x14ac:dyDescent="0.3"/>
    <row r="424" s="919" customFormat="1" x14ac:dyDescent="0.3"/>
    <row r="425" s="919" customFormat="1" x14ac:dyDescent="0.3"/>
    <row r="426" s="919" customFormat="1" x14ac:dyDescent="0.3"/>
    <row r="427" s="919" customFormat="1" x14ac:dyDescent="0.3"/>
    <row r="428" s="919" customFormat="1" x14ac:dyDescent="0.3"/>
    <row r="429" s="919" customFormat="1" x14ac:dyDescent="0.3"/>
    <row r="430" s="919" customFormat="1" x14ac:dyDescent="0.3"/>
    <row r="431" s="919" customFormat="1" x14ac:dyDescent="0.3"/>
    <row r="432" s="919" customFormat="1" x14ac:dyDescent="0.3"/>
    <row r="433" s="919" customFormat="1" x14ac:dyDescent="0.3"/>
    <row r="434" s="919" customFormat="1" x14ac:dyDescent="0.3"/>
    <row r="435" s="919" customFormat="1" x14ac:dyDescent="0.3"/>
    <row r="436" s="919" customFormat="1" x14ac:dyDescent="0.3"/>
    <row r="437" s="919" customFormat="1" x14ac:dyDescent="0.3"/>
    <row r="438" s="919" customFormat="1" x14ac:dyDescent="0.3"/>
    <row r="439" s="919" customFormat="1" x14ac:dyDescent="0.3"/>
    <row r="440" s="919" customFormat="1" x14ac:dyDescent="0.3"/>
    <row r="441" s="919" customFormat="1" x14ac:dyDescent="0.3"/>
    <row r="442" s="919" customFormat="1" x14ac:dyDescent="0.3"/>
    <row r="443" s="919" customFormat="1" x14ac:dyDescent="0.3"/>
    <row r="444" s="919" customFormat="1" x14ac:dyDescent="0.3"/>
    <row r="445" s="919" customFormat="1" x14ac:dyDescent="0.3"/>
    <row r="446" s="919" customFormat="1" x14ac:dyDescent="0.3"/>
    <row r="447" s="919" customFormat="1" x14ac:dyDescent="0.3"/>
    <row r="448" s="919" customFormat="1" x14ac:dyDescent="0.3"/>
    <row r="449" s="919" customFormat="1" x14ac:dyDescent="0.3"/>
    <row r="450" s="919" customFormat="1" x14ac:dyDescent="0.3"/>
    <row r="451" s="919" customFormat="1" x14ac:dyDescent="0.3"/>
    <row r="452" s="919" customFormat="1" x14ac:dyDescent="0.3"/>
    <row r="453" s="919" customFormat="1" x14ac:dyDescent="0.3"/>
    <row r="454" s="919" customFormat="1" x14ac:dyDescent="0.3"/>
    <row r="455" s="919" customFormat="1" x14ac:dyDescent="0.3"/>
    <row r="456" s="919" customFormat="1" x14ac:dyDescent="0.3"/>
    <row r="457" s="919" customFormat="1" x14ac:dyDescent="0.3"/>
    <row r="458" s="919" customFormat="1" x14ac:dyDescent="0.3"/>
    <row r="459" s="919" customFormat="1" x14ac:dyDescent="0.3"/>
    <row r="460" s="919" customFormat="1" x14ac:dyDescent="0.3"/>
    <row r="461" s="919" customFormat="1" x14ac:dyDescent="0.3"/>
    <row r="462" s="919" customFormat="1" x14ac:dyDescent="0.3"/>
    <row r="463" s="919" customFormat="1" x14ac:dyDescent="0.3"/>
    <row r="464" s="919" customFormat="1" x14ac:dyDescent="0.3"/>
    <row r="465" s="919" customFormat="1" x14ac:dyDescent="0.3"/>
    <row r="466" s="919" customFormat="1" x14ac:dyDescent="0.3"/>
    <row r="467" s="919" customFormat="1" x14ac:dyDescent="0.3"/>
    <row r="468" s="919" customFormat="1" x14ac:dyDescent="0.3"/>
    <row r="469" s="919" customFormat="1" x14ac:dyDescent="0.3"/>
    <row r="470" s="919" customFormat="1" x14ac:dyDescent="0.3"/>
    <row r="471" s="919" customFormat="1" x14ac:dyDescent="0.3"/>
    <row r="472" s="919" customFormat="1" x14ac:dyDescent="0.3"/>
    <row r="473" s="919" customFormat="1" x14ac:dyDescent="0.3"/>
    <row r="474" s="919" customFormat="1" x14ac:dyDescent="0.3"/>
    <row r="475" s="919" customFormat="1" x14ac:dyDescent="0.3"/>
    <row r="476" s="919" customFormat="1" x14ac:dyDescent="0.3"/>
    <row r="477" s="919" customFormat="1" x14ac:dyDescent="0.3"/>
    <row r="478" s="919" customFormat="1" x14ac:dyDescent="0.3"/>
    <row r="479" s="919" customFormat="1" x14ac:dyDescent="0.3"/>
    <row r="480" s="919" customFormat="1" x14ac:dyDescent="0.3"/>
    <row r="481" s="919" customFormat="1" x14ac:dyDescent="0.3"/>
    <row r="482" s="919" customFormat="1" x14ac:dyDescent="0.3"/>
    <row r="483" s="919" customFormat="1" x14ac:dyDescent="0.3"/>
    <row r="484" s="919" customFormat="1" x14ac:dyDescent="0.3"/>
    <row r="485" s="919" customFormat="1" x14ac:dyDescent="0.3"/>
    <row r="486" s="919" customFormat="1" x14ac:dyDescent="0.3"/>
    <row r="487" s="919" customFormat="1" x14ac:dyDescent="0.3"/>
    <row r="488" s="919" customFormat="1" x14ac:dyDescent="0.3"/>
    <row r="489" s="919" customFormat="1" x14ac:dyDescent="0.3"/>
    <row r="490" s="919" customFormat="1" x14ac:dyDescent="0.3"/>
    <row r="491" s="919" customFormat="1" x14ac:dyDescent="0.3"/>
    <row r="492" s="919" customFormat="1" x14ac:dyDescent="0.3"/>
    <row r="493" s="919" customFormat="1" x14ac:dyDescent="0.3"/>
    <row r="494" s="919" customFormat="1" x14ac:dyDescent="0.3"/>
    <row r="495" s="919" customFormat="1" x14ac:dyDescent="0.3"/>
    <row r="496" s="919" customFormat="1" x14ac:dyDescent="0.3"/>
    <row r="497" s="919" customFormat="1" x14ac:dyDescent="0.3"/>
    <row r="498" s="919" customFormat="1" x14ac:dyDescent="0.3"/>
    <row r="499" s="919" customFormat="1" x14ac:dyDescent="0.3"/>
    <row r="500" s="919" customFormat="1" x14ac:dyDescent="0.3"/>
    <row r="501" s="919" customFormat="1" x14ac:dyDescent="0.3"/>
    <row r="502" s="919" customFormat="1" x14ac:dyDescent="0.3"/>
    <row r="503" s="919" customFormat="1" x14ac:dyDescent="0.3"/>
    <row r="504" s="919" customFormat="1" x14ac:dyDescent="0.3"/>
    <row r="505" s="919" customFormat="1" x14ac:dyDescent="0.3"/>
    <row r="506" s="919" customFormat="1" x14ac:dyDescent="0.3"/>
    <row r="507" s="919" customFormat="1" x14ac:dyDescent="0.3"/>
    <row r="508" s="919" customFormat="1" x14ac:dyDescent="0.3"/>
    <row r="509" s="919" customFormat="1" x14ac:dyDescent="0.3"/>
    <row r="510" s="919" customFormat="1" x14ac:dyDescent="0.3"/>
    <row r="511" s="919" customFormat="1" x14ac:dyDescent="0.3"/>
    <row r="512" s="919" customFormat="1" x14ac:dyDescent="0.3"/>
    <row r="513" s="919" customFormat="1" x14ac:dyDescent="0.3"/>
    <row r="514" s="919" customFormat="1" x14ac:dyDescent="0.3"/>
    <row r="515" s="919" customFormat="1" x14ac:dyDescent="0.3"/>
    <row r="516" s="919" customFormat="1" x14ac:dyDescent="0.3"/>
    <row r="517" s="919" customFormat="1" x14ac:dyDescent="0.3"/>
    <row r="518" s="919" customFormat="1" x14ac:dyDescent="0.3"/>
    <row r="519" s="919" customFormat="1" x14ac:dyDescent="0.3"/>
    <row r="520" s="919" customFormat="1" x14ac:dyDescent="0.3"/>
    <row r="521" s="919" customFormat="1" x14ac:dyDescent="0.3"/>
    <row r="522" s="919" customFormat="1" x14ac:dyDescent="0.3"/>
    <row r="523" s="919" customFormat="1" x14ac:dyDescent="0.3"/>
    <row r="524" s="919" customFormat="1" x14ac:dyDescent="0.3"/>
    <row r="525" s="919" customFormat="1" x14ac:dyDescent="0.3"/>
    <row r="526" s="919" customFormat="1" x14ac:dyDescent="0.3"/>
    <row r="527" s="919" customFormat="1" x14ac:dyDescent="0.3"/>
    <row r="528" s="919" customFormat="1" x14ac:dyDescent="0.3"/>
    <row r="529" s="919" customFormat="1" x14ac:dyDescent="0.3"/>
    <row r="530" s="919" customFormat="1" x14ac:dyDescent="0.3"/>
    <row r="531" s="919" customFormat="1" x14ac:dyDescent="0.3"/>
    <row r="532" s="919" customFormat="1" x14ac:dyDescent="0.3"/>
    <row r="533" s="919" customFormat="1" x14ac:dyDescent="0.3"/>
    <row r="534" s="919" customFormat="1" x14ac:dyDescent="0.3"/>
    <row r="535" s="919" customFormat="1" x14ac:dyDescent="0.3"/>
    <row r="536" s="919" customFormat="1" x14ac:dyDescent="0.3"/>
    <row r="537" s="919" customFormat="1" x14ac:dyDescent="0.3"/>
    <row r="538" s="919" customFormat="1" x14ac:dyDescent="0.3"/>
    <row r="539" s="919" customFormat="1" x14ac:dyDescent="0.3"/>
    <row r="540" s="919" customFormat="1" x14ac:dyDescent="0.3"/>
    <row r="541" s="919" customFormat="1" x14ac:dyDescent="0.3"/>
    <row r="542" s="919" customFormat="1" x14ac:dyDescent="0.3"/>
    <row r="543" s="919" customFormat="1" x14ac:dyDescent="0.3"/>
    <row r="544" s="919" customFormat="1" x14ac:dyDescent="0.3"/>
    <row r="545" s="919" customFormat="1" x14ac:dyDescent="0.3"/>
    <row r="546" s="919" customFormat="1" x14ac:dyDescent="0.3"/>
    <row r="547" s="919" customFormat="1" x14ac:dyDescent="0.3"/>
    <row r="548" s="919" customFormat="1" x14ac:dyDescent="0.3"/>
    <row r="549" s="919" customFormat="1" x14ac:dyDescent="0.3"/>
    <row r="550" s="919" customFormat="1" x14ac:dyDescent="0.3"/>
    <row r="551" s="919" customFormat="1" x14ac:dyDescent="0.3"/>
    <row r="552" s="919" customFormat="1" x14ac:dyDescent="0.3"/>
    <row r="553" s="919" customFormat="1" x14ac:dyDescent="0.3"/>
    <row r="554" s="919" customFormat="1" x14ac:dyDescent="0.3"/>
    <row r="555" s="919" customFormat="1" x14ac:dyDescent="0.3"/>
    <row r="556" s="919" customFormat="1" x14ac:dyDescent="0.3"/>
    <row r="557" s="919" customFormat="1" x14ac:dyDescent="0.3"/>
    <row r="558" s="919" customFormat="1" x14ac:dyDescent="0.3"/>
    <row r="559" s="919" customFormat="1" x14ac:dyDescent="0.3"/>
    <row r="560" s="919" customFormat="1" x14ac:dyDescent="0.3"/>
    <row r="561" s="919" customFormat="1" x14ac:dyDescent="0.3"/>
    <row r="562" s="919" customFormat="1" x14ac:dyDescent="0.3"/>
    <row r="563" s="919" customFormat="1" x14ac:dyDescent="0.3"/>
    <row r="564" s="919" customFormat="1" x14ac:dyDescent="0.3"/>
    <row r="565" s="919" customFormat="1" x14ac:dyDescent="0.3"/>
    <row r="566" s="919" customFormat="1" x14ac:dyDescent="0.3"/>
    <row r="567" s="919" customFormat="1" x14ac:dyDescent="0.3"/>
    <row r="568" s="919" customFormat="1" x14ac:dyDescent="0.3"/>
    <row r="569" s="919" customFormat="1" x14ac:dyDescent="0.3"/>
    <row r="570" s="919" customFormat="1" x14ac:dyDescent="0.3"/>
    <row r="571" s="919" customFormat="1" x14ac:dyDescent="0.3"/>
    <row r="572" s="919" customFormat="1" x14ac:dyDescent="0.3"/>
    <row r="573" s="919" customFormat="1" x14ac:dyDescent="0.3"/>
    <row r="574" s="919" customFormat="1" x14ac:dyDescent="0.3"/>
    <row r="575" s="919" customFormat="1" x14ac:dyDescent="0.3"/>
    <row r="576" s="919" customFormat="1" x14ac:dyDescent="0.3"/>
    <row r="577" s="919" customFormat="1" x14ac:dyDescent="0.3"/>
    <row r="578" s="919" customFormat="1" x14ac:dyDescent="0.3"/>
    <row r="579" s="919" customFormat="1" x14ac:dyDescent="0.3"/>
    <row r="580" s="919" customFormat="1" x14ac:dyDescent="0.3"/>
    <row r="581" s="919" customFormat="1" x14ac:dyDescent="0.3"/>
    <row r="582" s="919" customFormat="1" x14ac:dyDescent="0.3"/>
    <row r="583" s="919" customFormat="1" x14ac:dyDescent="0.3"/>
    <row r="584" s="919" customFormat="1" x14ac:dyDescent="0.3"/>
    <row r="585" s="919" customFormat="1" x14ac:dyDescent="0.3"/>
    <row r="586" s="919" customFormat="1" x14ac:dyDescent="0.3"/>
    <row r="587" s="919" customFormat="1" x14ac:dyDescent="0.3"/>
    <row r="588" s="919" customFormat="1" x14ac:dyDescent="0.3"/>
    <row r="589" s="919" customFormat="1" x14ac:dyDescent="0.3"/>
    <row r="590" s="919" customFormat="1" x14ac:dyDescent="0.3"/>
    <row r="591" s="919" customFormat="1" x14ac:dyDescent="0.3"/>
    <row r="592" s="919" customFormat="1" x14ac:dyDescent="0.3"/>
    <row r="593" s="919" customFormat="1" x14ac:dyDescent="0.3"/>
    <row r="594" s="919" customFormat="1" x14ac:dyDescent="0.3"/>
    <row r="595" s="919" customFormat="1" x14ac:dyDescent="0.3"/>
    <row r="596" s="919" customFormat="1" x14ac:dyDescent="0.3"/>
    <row r="597" s="919" customFormat="1" x14ac:dyDescent="0.3"/>
    <row r="598" s="919" customFormat="1" x14ac:dyDescent="0.3"/>
    <row r="599" s="919" customFormat="1" x14ac:dyDescent="0.3"/>
    <row r="600" s="919" customFormat="1" x14ac:dyDescent="0.3"/>
    <row r="601" s="919" customFormat="1" x14ac:dyDescent="0.3"/>
    <row r="602" s="919" customFormat="1" x14ac:dyDescent="0.3"/>
    <row r="603" s="919" customFormat="1" x14ac:dyDescent="0.3"/>
    <row r="604" s="919" customFormat="1" x14ac:dyDescent="0.3"/>
    <row r="605" s="919" customFormat="1" x14ac:dyDescent="0.3"/>
    <row r="606" s="919" customFormat="1" x14ac:dyDescent="0.3"/>
    <row r="607" s="919" customFormat="1" x14ac:dyDescent="0.3"/>
    <row r="608" s="919" customFormat="1" x14ac:dyDescent="0.3"/>
    <row r="609" s="919" customFormat="1" x14ac:dyDescent="0.3"/>
    <row r="610" s="919" customFormat="1" x14ac:dyDescent="0.3"/>
    <row r="611" s="919" customFormat="1" x14ac:dyDescent="0.3"/>
    <row r="612" s="919" customFormat="1" x14ac:dyDescent="0.3"/>
    <row r="613" s="919" customFormat="1" x14ac:dyDescent="0.3"/>
    <row r="614" s="919" customFormat="1" x14ac:dyDescent="0.3"/>
    <row r="615" s="919" customFormat="1" x14ac:dyDescent="0.3"/>
    <row r="616" s="919" customFormat="1" x14ac:dyDescent="0.3"/>
    <row r="617" s="919" customFormat="1" x14ac:dyDescent="0.3"/>
    <row r="618" s="919" customFormat="1" x14ac:dyDescent="0.3"/>
    <row r="619" s="919" customFormat="1" x14ac:dyDescent="0.3"/>
    <row r="620" s="919" customFormat="1" x14ac:dyDescent="0.3"/>
    <row r="621" s="919" customFormat="1" x14ac:dyDescent="0.3"/>
    <row r="622" s="919" customFormat="1" x14ac:dyDescent="0.3"/>
    <row r="623" s="919" customFormat="1" x14ac:dyDescent="0.3"/>
    <row r="624" s="919" customFormat="1" x14ac:dyDescent="0.3"/>
    <row r="625" s="919" customFormat="1" x14ac:dyDescent="0.3"/>
    <row r="626" s="919" customFormat="1" x14ac:dyDescent="0.3"/>
    <row r="627" s="919" customFormat="1" x14ac:dyDescent="0.3"/>
    <row r="628" s="919" customFormat="1" x14ac:dyDescent="0.3"/>
    <row r="629" s="919" customFormat="1" x14ac:dyDescent="0.3"/>
    <row r="630" s="919" customFormat="1" x14ac:dyDescent="0.3"/>
    <row r="631" s="919" customFormat="1" x14ac:dyDescent="0.3"/>
    <row r="632" s="919" customFormat="1" x14ac:dyDescent="0.3"/>
    <row r="633" s="919" customFormat="1" x14ac:dyDescent="0.3"/>
    <row r="634" s="919" customFormat="1" x14ac:dyDescent="0.3"/>
    <row r="635" s="919" customFormat="1" x14ac:dyDescent="0.3"/>
    <row r="636" s="919" customFormat="1" x14ac:dyDescent="0.3"/>
    <row r="637" s="919" customFormat="1" x14ac:dyDescent="0.3"/>
    <row r="638" s="919" customFormat="1" x14ac:dyDescent="0.3"/>
    <row r="639" s="919" customFormat="1" x14ac:dyDescent="0.3"/>
    <row r="640" s="919" customFormat="1" x14ac:dyDescent="0.3"/>
    <row r="641" s="919" customFormat="1" x14ac:dyDescent="0.3"/>
    <row r="642" s="919" customFormat="1" x14ac:dyDescent="0.3"/>
    <row r="643" s="919" customFormat="1" x14ac:dyDescent="0.3"/>
    <row r="644" s="919" customFormat="1" x14ac:dyDescent="0.3"/>
    <row r="645" s="919" customFormat="1" x14ac:dyDescent="0.3"/>
    <row r="646" s="919" customFormat="1" x14ac:dyDescent="0.3"/>
    <row r="647" s="919" customFormat="1" x14ac:dyDescent="0.3"/>
    <row r="648" s="919" customFormat="1" x14ac:dyDescent="0.3"/>
    <row r="649" s="919" customFormat="1" x14ac:dyDescent="0.3"/>
    <row r="650" s="919" customFormat="1" x14ac:dyDescent="0.3"/>
    <row r="651" s="919" customFormat="1" x14ac:dyDescent="0.3"/>
    <row r="652" s="919" customFormat="1" x14ac:dyDescent="0.3"/>
    <row r="653" s="919" customFormat="1" x14ac:dyDescent="0.3"/>
    <row r="654" s="919" customFormat="1" x14ac:dyDescent="0.3"/>
    <row r="655" s="919" customFormat="1" x14ac:dyDescent="0.3"/>
    <row r="656" s="919" customFormat="1" x14ac:dyDescent="0.3"/>
    <row r="657" s="919" customFormat="1" x14ac:dyDescent="0.3"/>
    <row r="658" s="919" customFormat="1" x14ac:dyDescent="0.3"/>
    <row r="659" s="919" customFormat="1" x14ac:dyDescent="0.3"/>
    <row r="660" s="919" customFormat="1" x14ac:dyDescent="0.3"/>
    <row r="661" s="919" customFormat="1" x14ac:dyDescent="0.3"/>
    <row r="662" s="919" customFormat="1" x14ac:dyDescent="0.3"/>
    <row r="663" s="919" customFormat="1" x14ac:dyDescent="0.3"/>
    <row r="664" s="919" customFormat="1" x14ac:dyDescent="0.3"/>
    <row r="665" s="919" customFormat="1" x14ac:dyDescent="0.3"/>
    <row r="666" s="919" customFormat="1" x14ac:dyDescent="0.3"/>
    <row r="667" s="919" customFormat="1" x14ac:dyDescent="0.3"/>
    <row r="668" s="919" customFormat="1" x14ac:dyDescent="0.3"/>
    <row r="669" s="919" customFormat="1" x14ac:dyDescent="0.3"/>
    <row r="670" s="919" customFormat="1" x14ac:dyDescent="0.3"/>
    <row r="671" s="919" customFormat="1" x14ac:dyDescent="0.3"/>
    <row r="672" s="919" customFormat="1" x14ac:dyDescent="0.3"/>
    <row r="673" s="919" customFormat="1" x14ac:dyDescent="0.3"/>
    <row r="674" s="919" customFormat="1" x14ac:dyDescent="0.3"/>
    <row r="675" s="919" customFormat="1" x14ac:dyDescent="0.3"/>
    <row r="676" s="919" customFormat="1" x14ac:dyDescent="0.3"/>
    <row r="677" s="919" customFormat="1" x14ac:dyDescent="0.3"/>
    <row r="678" s="919" customFormat="1" x14ac:dyDescent="0.3"/>
    <row r="679" s="919" customFormat="1" x14ac:dyDescent="0.3"/>
    <row r="680" s="919" customFormat="1" x14ac:dyDescent="0.3"/>
    <row r="681" s="919" customFormat="1" x14ac:dyDescent="0.3"/>
    <row r="682" s="919" customFormat="1" x14ac:dyDescent="0.3"/>
    <row r="683" s="919" customFormat="1" x14ac:dyDescent="0.3"/>
    <row r="684" s="919" customFormat="1" x14ac:dyDescent="0.3"/>
    <row r="685" s="919" customFormat="1" x14ac:dyDescent="0.3"/>
    <row r="686" s="919" customFormat="1" x14ac:dyDescent="0.3"/>
    <row r="687" s="919" customFormat="1" x14ac:dyDescent="0.3"/>
    <row r="688" s="919" customFormat="1" x14ac:dyDescent="0.3"/>
    <row r="689" s="919" customFormat="1" x14ac:dyDescent="0.3"/>
    <row r="690" s="919" customFormat="1" x14ac:dyDescent="0.3"/>
    <row r="691" s="919" customFormat="1" x14ac:dyDescent="0.3"/>
    <row r="692" s="919" customFormat="1" x14ac:dyDescent="0.3"/>
    <row r="693" s="919" customFormat="1" x14ac:dyDescent="0.3"/>
    <row r="694" s="919" customFormat="1" x14ac:dyDescent="0.3"/>
    <row r="695" s="919" customFormat="1" x14ac:dyDescent="0.3"/>
    <row r="696" s="919" customFormat="1" x14ac:dyDescent="0.3"/>
    <row r="697" s="919" customFormat="1" x14ac:dyDescent="0.3"/>
    <row r="698" s="919" customFormat="1" x14ac:dyDescent="0.3"/>
    <row r="699" s="919" customFormat="1" x14ac:dyDescent="0.3"/>
    <row r="700" s="919" customFormat="1" x14ac:dyDescent="0.3"/>
    <row r="701" s="919" customFormat="1" x14ac:dyDescent="0.3"/>
    <row r="702" s="919" customFormat="1" x14ac:dyDescent="0.3"/>
    <row r="703" s="919" customFormat="1" x14ac:dyDescent="0.3"/>
    <row r="704" s="919" customFormat="1" x14ac:dyDescent="0.3"/>
    <row r="705" s="919" customFormat="1" x14ac:dyDescent="0.3"/>
    <row r="706" s="919" customFormat="1" x14ac:dyDescent="0.3"/>
    <row r="707" s="919" customFormat="1" x14ac:dyDescent="0.3"/>
    <row r="708" s="919" customFormat="1" x14ac:dyDescent="0.3"/>
    <row r="709" s="919" customFormat="1" x14ac:dyDescent="0.3"/>
    <row r="710" s="919" customFormat="1" x14ac:dyDescent="0.3"/>
    <row r="711" s="919" customFormat="1" x14ac:dyDescent="0.3"/>
    <row r="712" s="919" customFormat="1" x14ac:dyDescent="0.3"/>
    <row r="713" s="919" customFormat="1" x14ac:dyDescent="0.3"/>
    <row r="714" s="919" customFormat="1" x14ac:dyDescent="0.3"/>
    <row r="715" s="919" customFormat="1" x14ac:dyDescent="0.3"/>
    <row r="716" s="919" customFormat="1" x14ac:dyDescent="0.3"/>
    <row r="717" s="919" customFormat="1" x14ac:dyDescent="0.3"/>
    <row r="718" s="919" customFormat="1" x14ac:dyDescent="0.3"/>
    <row r="719" s="919" customFormat="1" x14ac:dyDescent="0.3"/>
    <row r="720" s="919" customFormat="1" x14ac:dyDescent="0.3"/>
    <row r="721" s="919" customFormat="1" x14ac:dyDescent="0.3"/>
    <row r="722" s="919" customFormat="1" x14ac:dyDescent="0.3"/>
    <row r="723" s="919" customFormat="1" x14ac:dyDescent="0.3"/>
    <row r="724" s="919" customFormat="1" x14ac:dyDescent="0.3"/>
    <row r="725" s="919" customFormat="1" x14ac:dyDescent="0.3"/>
    <row r="726" s="919" customFormat="1" x14ac:dyDescent="0.3"/>
    <row r="727" s="919" customFormat="1" x14ac:dyDescent="0.3"/>
    <row r="728" s="919" customFormat="1" x14ac:dyDescent="0.3"/>
    <row r="729" s="919" customFormat="1" x14ac:dyDescent="0.3"/>
    <row r="730" s="919" customFormat="1" x14ac:dyDescent="0.3"/>
    <row r="731" s="919" customFormat="1" x14ac:dyDescent="0.3"/>
    <row r="732" s="919" customFormat="1" x14ac:dyDescent="0.3"/>
    <row r="733" s="919" customFormat="1" x14ac:dyDescent="0.3"/>
    <row r="734" s="919" customFormat="1" x14ac:dyDescent="0.3"/>
    <row r="735" s="919" customFormat="1" x14ac:dyDescent="0.3"/>
    <row r="736" s="919" customFormat="1" x14ac:dyDescent="0.3"/>
    <row r="737" s="919" customFormat="1" x14ac:dyDescent="0.3"/>
    <row r="738" s="919" customFormat="1" x14ac:dyDescent="0.3"/>
    <row r="739" s="919" customFormat="1" x14ac:dyDescent="0.3"/>
    <row r="740" s="919" customFormat="1" x14ac:dyDescent="0.3"/>
    <row r="741" s="919" customFormat="1" x14ac:dyDescent="0.3"/>
    <row r="742" s="919" customFormat="1" x14ac:dyDescent="0.3"/>
    <row r="743" s="919" customFormat="1" x14ac:dyDescent="0.3"/>
    <row r="744" s="919" customFormat="1" x14ac:dyDescent="0.3"/>
    <row r="745" s="919" customFormat="1" x14ac:dyDescent="0.3"/>
    <row r="746" s="919" customFormat="1" x14ac:dyDescent="0.3"/>
    <row r="747" s="919" customFormat="1" x14ac:dyDescent="0.3"/>
    <row r="748" s="919" customFormat="1" x14ac:dyDescent="0.3"/>
    <row r="749" s="919" customFormat="1" x14ac:dyDescent="0.3"/>
    <row r="750" s="919" customFormat="1" x14ac:dyDescent="0.3"/>
    <row r="751" s="919" customFormat="1" x14ac:dyDescent="0.3"/>
    <row r="752" s="919" customFormat="1" x14ac:dyDescent="0.3"/>
    <row r="753" s="919" customFormat="1" x14ac:dyDescent="0.3"/>
    <row r="754" s="919" customFormat="1" x14ac:dyDescent="0.3"/>
    <row r="755" s="919" customFormat="1" x14ac:dyDescent="0.3"/>
    <row r="756" s="919" customFormat="1" x14ac:dyDescent="0.3"/>
    <row r="757" s="919" customFormat="1" x14ac:dyDescent="0.3"/>
    <row r="758" s="919" customFormat="1" x14ac:dyDescent="0.3"/>
    <row r="759" s="919" customFormat="1" x14ac:dyDescent="0.3"/>
    <row r="760" s="919" customFormat="1" x14ac:dyDescent="0.3"/>
    <row r="761" s="919" customFormat="1" x14ac:dyDescent="0.3"/>
    <row r="762" s="919" customFormat="1" x14ac:dyDescent="0.3"/>
    <row r="763" s="919" customFormat="1" x14ac:dyDescent="0.3"/>
    <row r="764" s="919" customFormat="1" x14ac:dyDescent="0.3"/>
    <row r="765" s="919" customFormat="1" x14ac:dyDescent="0.3"/>
    <row r="766" s="919" customFormat="1" x14ac:dyDescent="0.3"/>
    <row r="767" s="919" customFormat="1" x14ac:dyDescent="0.3"/>
    <row r="768" s="919" customFormat="1" x14ac:dyDescent="0.3"/>
    <row r="769" s="919" customFormat="1" x14ac:dyDescent="0.3"/>
    <row r="770" s="919" customFormat="1" x14ac:dyDescent="0.3"/>
    <row r="771" s="919" customFormat="1" x14ac:dyDescent="0.3"/>
    <row r="772" s="919" customFormat="1" x14ac:dyDescent="0.3"/>
    <row r="773" s="919" customFormat="1" x14ac:dyDescent="0.3"/>
    <row r="774" s="919" customFormat="1" x14ac:dyDescent="0.3"/>
    <row r="775" s="919" customFormat="1" x14ac:dyDescent="0.3"/>
    <row r="776" s="919" customFormat="1" x14ac:dyDescent="0.3"/>
    <row r="777" s="919" customFormat="1" x14ac:dyDescent="0.3"/>
    <row r="778" s="919" customFormat="1" x14ac:dyDescent="0.3"/>
    <row r="779" s="919" customFormat="1" x14ac:dyDescent="0.3"/>
    <row r="780" s="919" customFormat="1" x14ac:dyDescent="0.3"/>
    <row r="781" s="919" customFormat="1" x14ac:dyDescent="0.3"/>
    <row r="782" s="919" customFormat="1" x14ac:dyDescent="0.3"/>
    <row r="783" s="919" customFormat="1" x14ac:dyDescent="0.3"/>
    <row r="784" s="919" customFormat="1" x14ac:dyDescent="0.3"/>
    <row r="785" s="919" customFormat="1" x14ac:dyDescent="0.3"/>
    <row r="786" s="919" customFormat="1" x14ac:dyDescent="0.3"/>
    <row r="787" s="919" customFormat="1" x14ac:dyDescent="0.3"/>
    <row r="788" s="919" customFormat="1" x14ac:dyDescent="0.3"/>
    <row r="789" s="919" customFormat="1" x14ac:dyDescent="0.3"/>
    <row r="790" s="919" customFormat="1" x14ac:dyDescent="0.3"/>
    <row r="791" s="919" customFormat="1" x14ac:dyDescent="0.3"/>
    <row r="792" s="919" customFormat="1" x14ac:dyDescent="0.3"/>
    <row r="793" s="919" customFormat="1" x14ac:dyDescent="0.3"/>
    <row r="794" s="919" customFormat="1" x14ac:dyDescent="0.3"/>
    <row r="795" s="919" customFormat="1" x14ac:dyDescent="0.3"/>
    <row r="796" s="919" customFormat="1" x14ac:dyDescent="0.3"/>
    <row r="797" s="919" customFormat="1" x14ac:dyDescent="0.3"/>
    <row r="798" s="919" customFormat="1" x14ac:dyDescent="0.3"/>
    <row r="799" s="919" customFormat="1" x14ac:dyDescent="0.3"/>
    <row r="800" s="919" customFormat="1" x14ac:dyDescent="0.3"/>
    <row r="801" s="919" customFormat="1" x14ac:dyDescent="0.3"/>
    <row r="802" s="919" customFormat="1" x14ac:dyDescent="0.3"/>
    <row r="803" s="919" customFormat="1" x14ac:dyDescent="0.3"/>
    <row r="804" s="919" customFormat="1" x14ac:dyDescent="0.3"/>
    <row r="805" s="919" customFormat="1" x14ac:dyDescent="0.3"/>
    <row r="806" s="919" customFormat="1" x14ac:dyDescent="0.3"/>
    <row r="807" s="919" customFormat="1" x14ac:dyDescent="0.3"/>
    <row r="808" s="919" customFormat="1" x14ac:dyDescent="0.3"/>
    <row r="809" s="919" customFormat="1" x14ac:dyDescent="0.3"/>
    <row r="810" s="919" customFormat="1" x14ac:dyDescent="0.3"/>
    <row r="811" s="919" customFormat="1" x14ac:dyDescent="0.3"/>
    <row r="812" s="919" customFormat="1" x14ac:dyDescent="0.3"/>
    <row r="813" s="919" customFormat="1" x14ac:dyDescent="0.3"/>
    <row r="814" s="919" customFormat="1" x14ac:dyDescent="0.3"/>
    <row r="815" s="919" customFormat="1" x14ac:dyDescent="0.3"/>
    <row r="816" s="919" customFormat="1" x14ac:dyDescent="0.3"/>
    <row r="817" s="919" customFormat="1" x14ac:dyDescent="0.3"/>
    <row r="818" s="919" customFormat="1" x14ac:dyDescent="0.3"/>
    <row r="819" s="919" customFormat="1" x14ac:dyDescent="0.3"/>
    <row r="820" s="919" customFormat="1" x14ac:dyDescent="0.3"/>
    <row r="821" s="919" customFormat="1" x14ac:dyDescent="0.3"/>
    <row r="822" s="919" customFormat="1" x14ac:dyDescent="0.3"/>
    <row r="823" s="919" customFormat="1" x14ac:dyDescent="0.3"/>
    <row r="824" s="919" customFormat="1" x14ac:dyDescent="0.3"/>
    <row r="825" s="919" customFormat="1" x14ac:dyDescent="0.3"/>
    <row r="826" s="919" customFormat="1" x14ac:dyDescent="0.3"/>
    <row r="827" s="919" customFormat="1" x14ac:dyDescent="0.3"/>
    <row r="828" s="919" customFormat="1" x14ac:dyDescent="0.3"/>
    <row r="829" s="919" customFormat="1" x14ac:dyDescent="0.3"/>
    <row r="830" s="919" customFormat="1" x14ac:dyDescent="0.3"/>
    <row r="831" s="919" customFormat="1" x14ac:dyDescent="0.3"/>
    <row r="832" s="919" customFormat="1" x14ac:dyDescent="0.3"/>
    <row r="833" s="919" customFormat="1" x14ac:dyDescent="0.3"/>
    <row r="834" s="919" customFormat="1" x14ac:dyDescent="0.3"/>
    <row r="835" s="919" customFormat="1" x14ac:dyDescent="0.3"/>
    <row r="836" s="919" customFormat="1" x14ac:dyDescent="0.3"/>
    <row r="837" s="919" customFormat="1" x14ac:dyDescent="0.3"/>
    <row r="838" s="919" customFormat="1" x14ac:dyDescent="0.3"/>
    <row r="839" s="919" customFormat="1" x14ac:dyDescent="0.3"/>
    <row r="840" s="919" customFormat="1" x14ac:dyDescent="0.3"/>
    <row r="841" s="919" customFormat="1" x14ac:dyDescent="0.3"/>
    <row r="842" s="919" customFormat="1" x14ac:dyDescent="0.3"/>
    <row r="843" s="919" customFormat="1" x14ac:dyDescent="0.3"/>
    <row r="844" s="919" customFormat="1" x14ac:dyDescent="0.3"/>
    <row r="845" s="919" customFormat="1" x14ac:dyDescent="0.3"/>
    <row r="846" s="919" customFormat="1" x14ac:dyDescent="0.3"/>
    <row r="847" s="919" customFormat="1" x14ac:dyDescent="0.3"/>
    <row r="848" s="919" customFormat="1" x14ac:dyDescent="0.3"/>
    <row r="849" s="919" customFormat="1" x14ac:dyDescent="0.3"/>
    <row r="850" s="919" customFormat="1" x14ac:dyDescent="0.3"/>
    <row r="851" s="919" customFormat="1" x14ac:dyDescent="0.3"/>
    <row r="852" s="919" customFormat="1" x14ac:dyDescent="0.3"/>
    <row r="853" s="919" customFormat="1" x14ac:dyDescent="0.3"/>
    <row r="854" s="919" customFormat="1" x14ac:dyDescent="0.3"/>
    <row r="855" s="919" customFormat="1" x14ac:dyDescent="0.3"/>
    <row r="856" s="919" customFormat="1" x14ac:dyDescent="0.3"/>
    <row r="857" s="919" customFormat="1" x14ac:dyDescent="0.3"/>
    <row r="858" s="919" customFormat="1" x14ac:dyDescent="0.3"/>
    <row r="859" s="919" customFormat="1" x14ac:dyDescent="0.3"/>
    <row r="860" s="919" customFormat="1" x14ac:dyDescent="0.3"/>
    <row r="861" s="919" customFormat="1" x14ac:dyDescent="0.3"/>
    <row r="862" s="919" customFormat="1" x14ac:dyDescent="0.3"/>
    <row r="863" s="919" customFormat="1" x14ac:dyDescent="0.3"/>
    <row r="864" s="919" customFormat="1" x14ac:dyDescent="0.3"/>
    <row r="865" s="919" customFormat="1" x14ac:dyDescent="0.3"/>
    <row r="866" s="919" customFormat="1" x14ac:dyDescent="0.3"/>
    <row r="867" s="919" customFormat="1" x14ac:dyDescent="0.3"/>
    <row r="868" s="919" customFormat="1" x14ac:dyDescent="0.3"/>
    <row r="869" s="919" customFormat="1" x14ac:dyDescent="0.3"/>
    <row r="870" s="919" customFormat="1" x14ac:dyDescent="0.3"/>
    <row r="871" s="919" customFormat="1" x14ac:dyDescent="0.3"/>
    <row r="872" s="919" customFormat="1" x14ac:dyDescent="0.3"/>
    <row r="873" s="919" customFormat="1" x14ac:dyDescent="0.3"/>
    <row r="874" s="919" customFormat="1" x14ac:dyDescent="0.3"/>
    <row r="875" s="919" customFormat="1" x14ac:dyDescent="0.3"/>
    <row r="876" s="919" customFormat="1" x14ac:dyDescent="0.3"/>
    <row r="877" s="919" customFormat="1" x14ac:dyDescent="0.3"/>
    <row r="878" s="919" customFormat="1" x14ac:dyDescent="0.3"/>
    <row r="879" s="919" customFormat="1" x14ac:dyDescent="0.3"/>
    <row r="880" s="919" customFormat="1" x14ac:dyDescent="0.3"/>
    <row r="881" s="919" customFormat="1" x14ac:dyDescent="0.3"/>
    <row r="882" s="919" customFormat="1" x14ac:dyDescent="0.3"/>
    <row r="883" s="919" customFormat="1" x14ac:dyDescent="0.3"/>
    <row r="884" s="919" customFormat="1" x14ac:dyDescent="0.3"/>
    <row r="885" s="919" customFormat="1" x14ac:dyDescent="0.3"/>
    <row r="886" s="919" customFormat="1" x14ac:dyDescent="0.3"/>
    <row r="887" s="919" customFormat="1" x14ac:dyDescent="0.3"/>
    <row r="888" s="919" customFormat="1" x14ac:dyDescent="0.3"/>
    <row r="889" s="919" customFormat="1" x14ac:dyDescent="0.3"/>
    <row r="890" s="919" customFormat="1" x14ac:dyDescent="0.3"/>
    <row r="891" s="919" customFormat="1" x14ac:dyDescent="0.3"/>
    <row r="892" s="919" customFormat="1" x14ac:dyDescent="0.3"/>
    <row r="893" s="919" customFormat="1" x14ac:dyDescent="0.3"/>
    <row r="894" s="919" customFormat="1" x14ac:dyDescent="0.3"/>
    <row r="895" s="919" customFormat="1" x14ac:dyDescent="0.3"/>
    <row r="896" s="919" customFormat="1" x14ac:dyDescent="0.3"/>
    <row r="897" s="919" customFormat="1" x14ac:dyDescent="0.3"/>
    <row r="898" s="919" customFormat="1" x14ac:dyDescent="0.3"/>
    <row r="899" s="919" customFormat="1" x14ac:dyDescent="0.3"/>
    <row r="900" s="919" customFormat="1" x14ac:dyDescent="0.3"/>
    <row r="901" s="919" customFormat="1" x14ac:dyDescent="0.3"/>
    <row r="902" s="919" customFormat="1" x14ac:dyDescent="0.3"/>
    <row r="903" s="919" customFormat="1" x14ac:dyDescent="0.3"/>
    <row r="904" s="919" customFormat="1" x14ac:dyDescent="0.3"/>
    <row r="905" s="919" customFormat="1" x14ac:dyDescent="0.3"/>
    <row r="906" s="919" customFormat="1" x14ac:dyDescent="0.3"/>
    <row r="907" s="919" customFormat="1" x14ac:dyDescent="0.3"/>
    <row r="908" s="919" customFormat="1" x14ac:dyDescent="0.3"/>
    <row r="909" s="919" customFormat="1" x14ac:dyDescent="0.3"/>
    <row r="910" s="919" customFormat="1" x14ac:dyDescent="0.3"/>
    <row r="911" s="919" customFormat="1" x14ac:dyDescent="0.3"/>
    <row r="912" s="919" customFormat="1" x14ac:dyDescent="0.3"/>
    <row r="913" s="919" customFormat="1" x14ac:dyDescent="0.3"/>
    <row r="914" s="919" customFormat="1" x14ac:dyDescent="0.3"/>
    <row r="915" s="919" customFormat="1" x14ac:dyDescent="0.3"/>
    <row r="916" s="919" customFormat="1" x14ac:dyDescent="0.3"/>
    <row r="917" s="919" customFormat="1" x14ac:dyDescent="0.3"/>
    <row r="918" s="919" customFormat="1" x14ac:dyDescent="0.3"/>
    <row r="919" s="919" customFormat="1" x14ac:dyDescent="0.3"/>
    <row r="920" s="919" customFormat="1" x14ac:dyDescent="0.3"/>
    <row r="921" s="919" customFormat="1" x14ac:dyDescent="0.3"/>
    <row r="922" s="919" customFormat="1" x14ac:dyDescent="0.3"/>
    <row r="923" s="919" customFormat="1" x14ac:dyDescent="0.3"/>
    <row r="924" s="919" customFormat="1" x14ac:dyDescent="0.3"/>
    <row r="925" s="919" customFormat="1" x14ac:dyDescent="0.3"/>
    <row r="926" s="919" customFormat="1" x14ac:dyDescent="0.3"/>
    <row r="927" s="919" customFormat="1" x14ac:dyDescent="0.3"/>
    <row r="928" s="919" customFormat="1" x14ac:dyDescent="0.3"/>
    <row r="929" s="919" customFormat="1" x14ac:dyDescent="0.3"/>
    <row r="930" s="919" customFormat="1" x14ac:dyDescent="0.3"/>
    <row r="931" s="919" customFormat="1" x14ac:dyDescent="0.3"/>
    <row r="932" s="919" customFormat="1" x14ac:dyDescent="0.3"/>
    <row r="933" s="919" customFormat="1" x14ac:dyDescent="0.3"/>
    <row r="934" s="919" customFormat="1" x14ac:dyDescent="0.3"/>
    <row r="935" s="919" customFormat="1" x14ac:dyDescent="0.3"/>
    <row r="936" s="919" customFormat="1" x14ac:dyDescent="0.3"/>
    <row r="937" s="919" customFormat="1" x14ac:dyDescent="0.3"/>
    <row r="938" s="919" customFormat="1" x14ac:dyDescent="0.3"/>
    <row r="939" s="919" customFormat="1" x14ac:dyDescent="0.3"/>
    <row r="940" s="919" customFormat="1" x14ac:dyDescent="0.3"/>
    <row r="941" s="919" customFormat="1" x14ac:dyDescent="0.3"/>
    <row r="942" s="919" customFormat="1" x14ac:dyDescent="0.3"/>
    <row r="943" s="919" customFormat="1" x14ac:dyDescent="0.3"/>
    <row r="944" s="919" customFormat="1" x14ac:dyDescent="0.3"/>
    <row r="945" s="919" customFormat="1" x14ac:dyDescent="0.3"/>
    <row r="946" s="919" customFormat="1" x14ac:dyDescent="0.3"/>
    <row r="947" s="919" customFormat="1" x14ac:dyDescent="0.3"/>
    <row r="948" s="919" customFormat="1" x14ac:dyDescent="0.3"/>
    <row r="949" s="919" customFormat="1" x14ac:dyDescent="0.3"/>
    <row r="950" s="919" customFormat="1" x14ac:dyDescent="0.3"/>
    <row r="951" s="919" customFormat="1" x14ac:dyDescent="0.3"/>
    <row r="952" s="919" customFormat="1" x14ac:dyDescent="0.3"/>
    <row r="953" s="919" customFormat="1" x14ac:dyDescent="0.3"/>
    <row r="954" s="919" customFormat="1" x14ac:dyDescent="0.3"/>
    <row r="955" s="919" customFormat="1" x14ac:dyDescent="0.3"/>
    <row r="956" s="919" customFormat="1" x14ac:dyDescent="0.3"/>
    <row r="957" s="919" customFormat="1" x14ac:dyDescent="0.3"/>
    <row r="958" s="919" customFormat="1" x14ac:dyDescent="0.3"/>
    <row r="959" s="919" customFormat="1" x14ac:dyDescent="0.3"/>
    <row r="960" s="919" customFormat="1" x14ac:dyDescent="0.3"/>
    <row r="961" s="919" customFormat="1" x14ac:dyDescent="0.3"/>
    <row r="962" s="919" customFormat="1" x14ac:dyDescent="0.3"/>
    <row r="963" s="919" customFormat="1" x14ac:dyDescent="0.3"/>
    <row r="964" s="919" customFormat="1" x14ac:dyDescent="0.3"/>
    <row r="965" s="919" customFormat="1" x14ac:dyDescent="0.3"/>
    <row r="966" s="919" customFormat="1" x14ac:dyDescent="0.3"/>
    <row r="967" s="919" customFormat="1" x14ac:dyDescent="0.3"/>
    <row r="968" s="919" customFormat="1" x14ac:dyDescent="0.3"/>
    <row r="969" s="919" customFormat="1" x14ac:dyDescent="0.3"/>
    <row r="970" s="919" customFormat="1" x14ac:dyDescent="0.3"/>
    <row r="971" s="919" customFormat="1" x14ac:dyDescent="0.3"/>
    <row r="972" s="919" customFormat="1" x14ac:dyDescent="0.3"/>
    <row r="973" s="919" customFormat="1" x14ac:dyDescent="0.3"/>
    <row r="974" s="919" customFormat="1" x14ac:dyDescent="0.3"/>
    <row r="975" s="919" customFormat="1" x14ac:dyDescent="0.3"/>
    <row r="976" s="919" customFormat="1" x14ac:dyDescent="0.3"/>
    <row r="977" s="919" customFormat="1" x14ac:dyDescent="0.3"/>
    <row r="978" s="919" customFormat="1" x14ac:dyDescent="0.3"/>
    <row r="979" s="919" customFormat="1" x14ac:dyDescent="0.3"/>
    <row r="980" s="919" customFormat="1" x14ac:dyDescent="0.3"/>
    <row r="981" s="919" customFormat="1" x14ac:dyDescent="0.3"/>
    <row r="982" s="919" customFormat="1" x14ac:dyDescent="0.3"/>
    <row r="983" s="919" customFormat="1" x14ac:dyDescent="0.3"/>
    <row r="984" s="919" customFormat="1" x14ac:dyDescent="0.3"/>
    <row r="985" s="919" customFormat="1" x14ac:dyDescent="0.3"/>
    <row r="986" s="919" customFormat="1" x14ac:dyDescent="0.3"/>
    <row r="987" s="919" customFormat="1" x14ac:dyDescent="0.3"/>
    <row r="988" s="919" customFormat="1" x14ac:dyDescent="0.3"/>
    <row r="989" s="919" customFormat="1" x14ac:dyDescent="0.3"/>
    <row r="990" s="919" customFormat="1" x14ac:dyDescent="0.3"/>
    <row r="991" s="919" customFormat="1" x14ac:dyDescent="0.3"/>
    <row r="992" s="919" customFormat="1" x14ac:dyDescent="0.3"/>
    <row r="993" s="919" customFormat="1" x14ac:dyDescent="0.3"/>
    <row r="994" s="919" customFormat="1" x14ac:dyDescent="0.3"/>
    <row r="995" s="919" customFormat="1" x14ac:dyDescent="0.3"/>
    <row r="996" s="919" customFormat="1" x14ac:dyDescent="0.3"/>
    <row r="997" s="919" customFormat="1" x14ac:dyDescent="0.3"/>
    <row r="998" s="919" customFormat="1" x14ac:dyDescent="0.3"/>
    <row r="999" s="919" customFormat="1" x14ac:dyDescent="0.3"/>
    <row r="1000" s="919" customFormat="1" x14ac:dyDescent="0.3"/>
    <row r="1001" s="919" customFormat="1" x14ac:dyDescent="0.3"/>
    <row r="1002" s="919" customFormat="1" x14ac:dyDescent="0.3"/>
    <row r="1003" s="919" customFormat="1" x14ac:dyDescent="0.3"/>
    <row r="1004" s="919" customFormat="1" x14ac:dyDescent="0.3"/>
    <row r="1005" s="919" customFormat="1" x14ac:dyDescent="0.3"/>
    <row r="1006" s="919" customFormat="1" x14ac:dyDescent="0.3"/>
    <row r="1007" s="919" customFormat="1" x14ac:dyDescent="0.3"/>
    <row r="1008" s="919" customFormat="1" x14ac:dyDescent="0.3"/>
    <row r="1009" s="919" customFormat="1" x14ac:dyDescent="0.3"/>
    <row r="1010" s="919" customFormat="1" x14ac:dyDescent="0.3"/>
    <row r="1011" s="919" customFormat="1" x14ac:dyDescent="0.3"/>
    <row r="1012" s="919" customFormat="1" x14ac:dyDescent="0.3"/>
    <row r="1013" s="919" customFormat="1" x14ac:dyDescent="0.3"/>
    <row r="1014" s="919" customFormat="1" x14ac:dyDescent="0.3"/>
    <row r="1015" s="919" customFormat="1" x14ac:dyDescent="0.3"/>
    <row r="1016" s="919" customFormat="1" x14ac:dyDescent="0.3"/>
    <row r="1017" s="919" customFormat="1" x14ac:dyDescent="0.3"/>
    <row r="1018" s="919" customFormat="1" x14ac:dyDescent="0.3"/>
    <row r="1019" s="919" customFormat="1" x14ac:dyDescent="0.3"/>
    <row r="1020" s="919" customFormat="1" x14ac:dyDescent="0.3"/>
    <row r="1021" s="919" customFormat="1" x14ac:dyDescent="0.3"/>
    <row r="1022" s="919" customFormat="1" x14ac:dyDescent="0.3"/>
    <row r="1023" s="919" customFormat="1" x14ac:dyDescent="0.3"/>
    <row r="1024" s="919" customFormat="1" x14ac:dyDescent="0.3"/>
    <row r="1025" s="919" customFormat="1" x14ac:dyDescent="0.3"/>
    <row r="1026" s="919" customFormat="1" x14ac:dyDescent="0.3"/>
    <row r="1027" s="919" customFormat="1" x14ac:dyDescent="0.3"/>
    <row r="1028" s="919" customFormat="1" x14ac:dyDescent="0.3"/>
    <row r="1029" s="919" customFormat="1" x14ac:dyDescent="0.3"/>
    <row r="1030" s="919" customFormat="1" x14ac:dyDescent="0.3"/>
    <row r="1031" s="919" customFormat="1" x14ac:dyDescent="0.3"/>
    <row r="1032" s="919" customFormat="1" x14ac:dyDescent="0.3"/>
    <row r="1033" s="919" customFormat="1" x14ac:dyDescent="0.3"/>
    <row r="1034" s="919" customFormat="1" x14ac:dyDescent="0.3"/>
    <row r="1035" s="919" customFormat="1" x14ac:dyDescent="0.3"/>
    <row r="1036" s="919" customFormat="1" x14ac:dyDescent="0.3"/>
    <row r="1037" s="919" customFormat="1" x14ac:dyDescent="0.3"/>
    <row r="1038" s="919" customFormat="1" x14ac:dyDescent="0.3"/>
    <row r="1039" s="919" customFormat="1" x14ac:dyDescent="0.3"/>
    <row r="1040" s="919" customFormat="1" x14ac:dyDescent="0.3"/>
    <row r="1041" s="919" customFormat="1" x14ac:dyDescent="0.3"/>
    <row r="1042" s="919" customFormat="1" x14ac:dyDescent="0.3"/>
    <row r="1043" s="919" customFormat="1" x14ac:dyDescent="0.3"/>
    <row r="1044" s="919" customFormat="1" x14ac:dyDescent="0.3"/>
    <row r="1045" s="919" customFormat="1" x14ac:dyDescent="0.3"/>
    <row r="1046" s="919" customFormat="1" x14ac:dyDescent="0.3"/>
    <row r="1047" s="919" customFormat="1" x14ac:dyDescent="0.3"/>
    <row r="1048" s="919" customFormat="1" x14ac:dyDescent="0.3"/>
    <row r="1049" s="919" customFormat="1" x14ac:dyDescent="0.3"/>
    <row r="1050" s="919" customFormat="1" x14ac:dyDescent="0.3"/>
    <row r="1051" s="919" customFormat="1" x14ac:dyDescent="0.3"/>
    <row r="1052" s="919" customFormat="1" x14ac:dyDescent="0.3"/>
    <row r="1053" s="919" customFormat="1" x14ac:dyDescent="0.3"/>
    <row r="1054" s="919" customFormat="1" x14ac:dyDescent="0.3"/>
    <row r="1055" s="919" customFormat="1" x14ac:dyDescent="0.3"/>
    <row r="1056" s="919" customFormat="1" x14ac:dyDescent="0.3"/>
    <row r="1057" s="919" customFormat="1" x14ac:dyDescent="0.3"/>
    <row r="1058" s="919" customFormat="1" x14ac:dyDescent="0.3"/>
    <row r="1059" s="919" customFormat="1" x14ac:dyDescent="0.3"/>
    <row r="1060" s="919" customFormat="1" x14ac:dyDescent="0.3"/>
    <row r="1061" s="919" customFormat="1" x14ac:dyDescent="0.3"/>
    <row r="1062" s="919" customFormat="1" x14ac:dyDescent="0.3"/>
    <row r="1063" s="919" customFormat="1" x14ac:dyDescent="0.3"/>
    <row r="1064" s="919" customFormat="1" x14ac:dyDescent="0.3"/>
    <row r="1065" s="919" customFormat="1" x14ac:dyDescent="0.3"/>
    <row r="1066" s="919" customFormat="1" x14ac:dyDescent="0.3"/>
    <row r="1067" s="919" customFormat="1" x14ac:dyDescent="0.3"/>
    <row r="1068" s="919" customFormat="1" x14ac:dyDescent="0.3"/>
    <row r="1069" s="919" customFormat="1" x14ac:dyDescent="0.3"/>
    <row r="1070" s="919" customFormat="1" x14ac:dyDescent="0.3"/>
    <row r="1071" s="919" customFormat="1" x14ac:dyDescent="0.3"/>
    <row r="1072" s="919" customFormat="1" x14ac:dyDescent="0.3"/>
    <row r="1073" s="919" customFormat="1" x14ac:dyDescent="0.3"/>
    <row r="1074" s="919" customFormat="1" x14ac:dyDescent="0.3"/>
    <row r="1075" s="919" customFormat="1" x14ac:dyDescent="0.3"/>
    <row r="1076" s="919" customFormat="1" x14ac:dyDescent="0.3"/>
    <row r="1077" s="919" customFormat="1" x14ac:dyDescent="0.3"/>
    <row r="1078" s="919" customFormat="1" x14ac:dyDescent="0.3"/>
    <row r="1079" s="919" customFormat="1" x14ac:dyDescent="0.3"/>
    <row r="1080" s="919" customFormat="1" x14ac:dyDescent="0.3"/>
    <row r="1081" s="919" customFormat="1" x14ac:dyDescent="0.3"/>
    <row r="1082" s="919" customFormat="1" x14ac:dyDescent="0.3"/>
    <row r="1083" s="919" customFormat="1" x14ac:dyDescent="0.3"/>
    <row r="1084" s="919" customFormat="1" x14ac:dyDescent="0.3"/>
    <row r="1085" s="919" customFormat="1" x14ac:dyDescent="0.3"/>
    <row r="1086" s="919" customFormat="1" x14ac:dyDescent="0.3"/>
    <row r="1087" s="919" customFormat="1" x14ac:dyDescent="0.3"/>
    <row r="1088" s="919" customFormat="1" x14ac:dyDescent="0.3"/>
    <row r="1089" s="919" customFormat="1" x14ac:dyDescent="0.3"/>
    <row r="1090" s="919" customFormat="1" x14ac:dyDescent="0.3"/>
    <row r="1091" s="919" customFormat="1" x14ac:dyDescent="0.3"/>
    <row r="1092" s="919" customFormat="1" x14ac:dyDescent="0.3"/>
    <row r="1093" s="919" customFormat="1" x14ac:dyDescent="0.3"/>
    <row r="1094" s="919" customFormat="1" x14ac:dyDescent="0.3"/>
    <row r="1095" s="919" customFormat="1" x14ac:dyDescent="0.3"/>
    <row r="1096" s="919" customFormat="1" x14ac:dyDescent="0.3"/>
    <row r="1097" s="919" customFormat="1" x14ac:dyDescent="0.3"/>
    <row r="1098" s="919" customFormat="1" x14ac:dyDescent="0.3"/>
    <row r="1099" s="919" customFormat="1" x14ac:dyDescent="0.3"/>
    <row r="1100" s="919" customFormat="1" x14ac:dyDescent="0.3"/>
    <row r="1101" s="919" customFormat="1" x14ac:dyDescent="0.3"/>
    <row r="1102" s="919" customFormat="1" x14ac:dyDescent="0.3"/>
    <row r="1103" s="919" customFormat="1" x14ac:dyDescent="0.3"/>
    <row r="1104" s="919" customFormat="1" x14ac:dyDescent="0.3"/>
    <row r="1105" s="919" customFormat="1" x14ac:dyDescent="0.3"/>
    <row r="1106" s="919" customFormat="1" x14ac:dyDescent="0.3"/>
    <row r="1107" s="919" customFormat="1" x14ac:dyDescent="0.3"/>
    <row r="1108" s="919" customFormat="1" x14ac:dyDescent="0.3"/>
    <row r="1109" s="919" customFormat="1" x14ac:dyDescent="0.3"/>
    <row r="1110" s="919" customFormat="1" x14ac:dyDescent="0.3"/>
    <row r="1111" s="919" customFormat="1" x14ac:dyDescent="0.3"/>
    <row r="1112" s="919" customFormat="1" x14ac:dyDescent="0.3"/>
    <row r="1113" s="919" customFormat="1" x14ac:dyDescent="0.3"/>
    <row r="1114" s="919" customFormat="1" x14ac:dyDescent="0.3"/>
    <row r="1115" s="919" customFormat="1" x14ac:dyDescent="0.3"/>
    <row r="1116" s="919" customFormat="1" x14ac:dyDescent="0.3"/>
    <row r="1117" s="919" customFormat="1" x14ac:dyDescent="0.3"/>
    <row r="1118" s="919" customFormat="1" x14ac:dyDescent="0.3"/>
    <row r="1119" s="919" customFormat="1" x14ac:dyDescent="0.3"/>
    <row r="1120" s="919" customFormat="1" x14ac:dyDescent="0.3"/>
    <row r="1121" s="919" customFormat="1" x14ac:dyDescent="0.3"/>
    <row r="1122" s="919" customFormat="1" x14ac:dyDescent="0.3"/>
    <row r="1123" s="919" customFormat="1" x14ac:dyDescent="0.3"/>
    <row r="1124" s="919" customFormat="1" x14ac:dyDescent="0.3"/>
    <row r="1125" s="919" customFormat="1" x14ac:dyDescent="0.3"/>
    <row r="1126" s="919" customFormat="1" x14ac:dyDescent="0.3"/>
    <row r="1127" s="919" customFormat="1" x14ac:dyDescent="0.3"/>
    <row r="1128" s="919" customFormat="1" x14ac:dyDescent="0.3"/>
    <row r="1129" s="919" customFormat="1" x14ac:dyDescent="0.3"/>
    <row r="1130" s="919" customFormat="1" x14ac:dyDescent="0.3"/>
    <row r="1131" s="919" customFormat="1" x14ac:dyDescent="0.3"/>
    <row r="1132" s="919" customFormat="1" x14ac:dyDescent="0.3"/>
    <row r="1133" s="919" customFormat="1" x14ac:dyDescent="0.3"/>
    <row r="1134" s="919" customFormat="1" x14ac:dyDescent="0.3"/>
    <row r="1135" s="919" customFormat="1" x14ac:dyDescent="0.3"/>
    <row r="1136" s="919" customFormat="1" x14ac:dyDescent="0.3"/>
    <row r="1137" s="919" customFormat="1" x14ac:dyDescent="0.3"/>
    <row r="1138" s="919" customFormat="1" x14ac:dyDescent="0.3"/>
    <row r="1139" s="919" customFormat="1" x14ac:dyDescent="0.3"/>
    <row r="1140" s="919" customFormat="1" x14ac:dyDescent="0.3"/>
    <row r="1141" s="919" customFormat="1" x14ac:dyDescent="0.3"/>
    <row r="1142" s="919" customFormat="1" x14ac:dyDescent="0.3"/>
    <row r="1143" s="919" customFormat="1" x14ac:dyDescent="0.3"/>
    <row r="1144" s="919" customFormat="1" x14ac:dyDescent="0.3"/>
    <row r="1145" s="919" customFormat="1" x14ac:dyDescent="0.3"/>
    <row r="1146" s="919" customFormat="1" x14ac:dyDescent="0.3"/>
    <row r="1147" s="919" customFormat="1" x14ac:dyDescent="0.3"/>
    <row r="1148" s="919" customFormat="1" x14ac:dyDescent="0.3"/>
    <row r="1149" s="919" customFormat="1" x14ac:dyDescent="0.3"/>
    <row r="1150" s="919" customFormat="1" x14ac:dyDescent="0.3"/>
    <row r="1151" s="919" customFormat="1" x14ac:dyDescent="0.3"/>
    <row r="1152" s="919" customFormat="1" x14ac:dyDescent="0.3"/>
    <row r="1153" s="919" customFormat="1" x14ac:dyDescent="0.3"/>
    <row r="1154" s="919" customFormat="1" x14ac:dyDescent="0.3"/>
    <row r="1155" s="919" customFormat="1" x14ac:dyDescent="0.3"/>
    <row r="1156" s="919" customFormat="1" x14ac:dyDescent="0.3"/>
    <row r="1157" s="919" customFormat="1" x14ac:dyDescent="0.3"/>
    <row r="1158" s="919" customFormat="1" x14ac:dyDescent="0.3"/>
    <row r="1159" s="919" customFormat="1" x14ac:dyDescent="0.3"/>
    <row r="1160" s="919" customFormat="1" x14ac:dyDescent="0.3"/>
    <row r="1161" s="919" customFormat="1" x14ac:dyDescent="0.3"/>
    <row r="1162" s="919" customFormat="1" x14ac:dyDescent="0.3"/>
    <row r="1163" s="919" customFormat="1" x14ac:dyDescent="0.3"/>
    <row r="1164" s="919" customFormat="1" x14ac:dyDescent="0.3"/>
    <row r="1165" s="919" customFormat="1" x14ac:dyDescent="0.3"/>
    <row r="1166" s="919" customFormat="1" x14ac:dyDescent="0.3"/>
    <row r="1167" s="919" customFormat="1" x14ac:dyDescent="0.3"/>
    <row r="1168" s="919" customFormat="1" x14ac:dyDescent="0.3"/>
    <row r="1169" s="919" customFormat="1" x14ac:dyDescent="0.3"/>
    <row r="1170" s="919" customFormat="1" x14ac:dyDescent="0.3"/>
    <row r="1171" s="919" customFormat="1" x14ac:dyDescent="0.3"/>
    <row r="1172" s="919" customFormat="1" x14ac:dyDescent="0.3"/>
    <row r="1173" s="919" customFormat="1" x14ac:dyDescent="0.3"/>
    <row r="1174" s="919" customFormat="1" x14ac:dyDescent="0.3"/>
    <row r="1175" s="919" customFormat="1" x14ac:dyDescent="0.3"/>
    <row r="1176" s="919" customFormat="1" x14ac:dyDescent="0.3"/>
    <row r="1177" s="919" customFormat="1" x14ac:dyDescent="0.3"/>
    <row r="1178" s="919" customFormat="1" x14ac:dyDescent="0.3"/>
    <row r="1179" s="919" customFormat="1" x14ac:dyDescent="0.3"/>
    <row r="1180" s="919" customFormat="1" x14ac:dyDescent="0.3"/>
    <row r="1181" s="919" customFormat="1" x14ac:dyDescent="0.3"/>
    <row r="1182" s="919" customFormat="1" x14ac:dyDescent="0.3"/>
    <row r="1183" s="919" customFormat="1" x14ac:dyDescent="0.3"/>
    <row r="1184" s="919" customFormat="1" x14ac:dyDescent="0.3"/>
    <row r="1185" s="919" customFormat="1" x14ac:dyDescent="0.3"/>
    <row r="1186" s="919" customFormat="1" x14ac:dyDescent="0.3"/>
    <row r="1187" s="919" customFormat="1" x14ac:dyDescent="0.3"/>
    <row r="1188" s="919" customFormat="1" x14ac:dyDescent="0.3"/>
    <row r="1189" s="919" customFormat="1" x14ac:dyDescent="0.3"/>
    <row r="1190" s="919" customFormat="1" x14ac:dyDescent="0.3"/>
    <row r="1191" s="919" customFormat="1" x14ac:dyDescent="0.3"/>
    <row r="1192" s="919" customFormat="1" x14ac:dyDescent="0.3"/>
    <row r="1193" s="919" customFormat="1" x14ac:dyDescent="0.3"/>
    <row r="1194" s="919" customFormat="1" x14ac:dyDescent="0.3"/>
    <row r="1195" s="919" customFormat="1" x14ac:dyDescent="0.3"/>
    <row r="1196" s="919" customFormat="1" x14ac:dyDescent="0.3"/>
    <row r="1197" s="919" customFormat="1" x14ac:dyDescent="0.3"/>
    <row r="1198" s="919" customFormat="1" x14ac:dyDescent="0.3"/>
    <row r="1199" s="919" customFormat="1" x14ac:dyDescent="0.3"/>
    <row r="1200" s="919" customFormat="1" x14ac:dyDescent="0.3"/>
    <row r="1201" s="919" customFormat="1" x14ac:dyDescent="0.3"/>
    <row r="1202" s="919" customFormat="1" x14ac:dyDescent="0.3"/>
    <row r="1203" s="919" customFormat="1" x14ac:dyDescent="0.3"/>
    <row r="1204" s="919" customFormat="1" x14ac:dyDescent="0.3"/>
    <row r="1205" s="919" customFormat="1" x14ac:dyDescent="0.3"/>
    <row r="1206" s="919" customFormat="1" x14ac:dyDescent="0.3"/>
    <row r="1207" s="919" customFormat="1" x14ac:dyDescent="0.3"/>
    <row r="1208" s="919" customFormat="1" x14ac:dyDescent="0.3"/>
    <row r="1209" s="919" customFormat="1" x14ac:dyDescent="0.3"/>
    <row r="1210" s="919" customFormat="1" x14ac:dyDescent="0.3"/>
    <row r="1211" s="919" customFormat="1" x14ac:dyDescent="0.3"/>
    <row r="1212" s="919" customFormat="1" x14ac:dyDescent="0.3"/>
    <row r="1213" s="919" customFormat="1" x14ac:dyDescent="0.3"/>
    <row r="1214" s="919" customFormat="1" x14ac:dyDescent="0.3"/>
    <row r="1215" s="919" customFormat="1" x14ac:dyDescent="0.3"/>
    <row r="1216" s="919" customFormat="1" x14ac:dyDescent="0.3"/>
    <row r="1217" s="919" customFormat="1" x14ac:dyDescent="0.3"/>
    <row r="1218" s="919" customFormat="1" x14ac:dyDescent="0.3"/>
    <row r="1219" s="919" customFormat="1" x14ac:dyDescent="0.3"/>
    <row r="1220" s="919" customFormat="1" x14ac:dyDescent="0.3"/>
    <row r="1221" s="919" customFormat="1" x14ac:dyDescent="0.3"/>
    <row r="1222" s="919" customFormat="1" x14ac:dyDescent="0.3"/>
    <row r="1223" s="919" customFormat="1" x14ac:dyDescent="0.3"/>
    <row r="1224" s="919" customFormat="1" x14ac:dyDescent="0.3"/>
    <row r="1225" s="919" customFormat="1" x14ac:dyDescent="0.3"/>
    <row r="1226" s="919" customFormat="1" x14ac:dyDescent="0.3"/>
    <row r="1227" s="919" customFormat="1" x14ac:dyDescent="0.3"/>
    <row r="1228" s="919" customFormat="1" x14ac:dyDescent="0.3"/>
    <row r="1229" s="919" customFormat="1" x14ac:dyDescent="0.3"/>
    <row r="1230" s="919" customFormat="1" x14ac:dyDescent="0.3"/>
    <row r="1231" s="919" customFormat="1" x14ac:dyDescent="0.3"/>
    <row r="1232" s="919" customFormat="1" x14ac:dyDescent="0.3"/>
    <row r="1233" s="919" customFormat="1" x14ac:dyDescent="0.3"/>
    <row r="1234" s="919" customFormat="1" x14ac:dyDescent="0.3"/>
    <row r="1235" s="919" customFormat="1" x14ac:dyDescent="0.3"/>
    <row r="1236" s="919" customFormat="1" x14ac:dyDescent="0.3"/>
    <row r="1237" s="919" customFormat="1" x14ac:dyDescent="0.3"/>
    <row r="1238" s="919" customFormat="1" x14ac:dyDescent="0.3"/>
    <row r="1239" s="919" customFormat="1" x14ac:dyDescent="0.3"/>
    <row r="1240" s="919" customFormat="1" x14ac:dyDescent="0.3"/>
    <row r="1241" s="919" customFormat="1" x14ac:dyDescent="0.3"/>
    <row r="1242" s="919" customFormat="1" x14ac:dyDescent="0.3"/>
    <row r="1243" s="919" customFormat="1" x14ac:dyDescent="0.3"/>
    <row r="1244" s="919" customFormat="1" x14ac:dyDescent="0.3"/>
    <row r="1245" s="919" customFormat="1" x14ac:dyDescent="0.3"/>
    <row r="1246" s="919" customFormat="1" x14ac:dyDescent="0.3"/>
    <row r="1247" s="919" customFormat="1" x14ac:dyDescent="0.3"/>
    <row r="1248" s="919" customFormat="1" x14ac:dyDescent="0.3"/>
    <row r="1249" s="919" customFormat="1" x14ac:dyDescent="0.3"/>
    <row r="1250" s="919" customFormat="1" x14ac:dyDescent="0.3"/>
    <row r="1251" s="919" customFormat="1" x14ac:dyDescent="0.3"/>
    <row r="1252" s="919" customFormat="1" x14ac:dyDescent="0.3"/>
    <row r="1253" s="919" customFormat="1" x14ac:dyDescent="0.3"/>
    <row r="1254" s="919" customFormat="1" x14ac:dyDescent="0.3"/>
    <row r="1255" s="919" customFormat="1" x14ac:dyDescent="0.3"/>
    <row r="1256" s="919" customFormat="1" x14ac:dyDescent="0.3"/>
    <row r="1257" s="919" customFormat="1" x14ac:dyDescent="0.3"/>
    <row r="1258" s="919" customFormat="1" x14ac:dyDescent="0.3"/>
    <row r="1259" s="919" customFormat="1" x14ac:dyDescent="0.3"/>
    <row r="1260" s="919" customFormat="1" x14ac:dyDescent="0.3"/>
    <row r="1261" s="919" customFormat="1" x14ac:dyDescent="0.3"/>
    <row r="1262" s="919" customFormat="1" x14ac:dyDescent="0.3"/>
    <row r="1263" s="919" customFormat="1" x14ac:dyDescent="0.3"/>
    <row r="1264" s="919" customFormat="1" x14ac:dyDescent="0.3"/>
    <row r="1265" s="919" customFormat="1" x14ac:dyDescent="0.3"/>
    <row r="1266" s="919" customFormat="1" x14ac:dyDescent="0.3"/>
    <row r="1267" s="919" customFormat="1" x14ac:dyDescent="0.3"/>
    <row r="1268" s="919" customFormat="1" x14ac:dyDescent="0.3"/>
    <row r="1269" s="919" customFormat="1" x14ac:dyDescent="0.3"/>
    <row r="1270" s="919" customFormat="1" x14ac:dyDescent="0.3"/>
    <row r="1271" s="919" customFormat="1" x14ac:dyDescent="0.3"/>
    <row r="1272" s="919" customFormat="1" x14ac:dyDescent="0.3"/>
    <row r="1273" s="919" customFormat="1" x14ac:dyDescent="0.3"/>
    <row r="1274" s="919" customFormat="1" x14ac:dyDescent="0.3"/>
    <row r="1275" s="919" customFormat="1" x14ac:dyDescent="0.3"/>
    <row r="1276" s="919" customFormat="1" x14ac:dyDescent="0.3"/>
    <row r="1277" s="919" customFormat="1" x14ac:dyDescent="0.3"/>
    <row r="1278" s="919" customFormat="1" x14ac:dyDescent="0.3"/>
    <row r="1279" s="919" customFormat="1" x14ac:dyDescent="0.3"/>
    <row r="1280" s="919" customFormat="1" x14ac:dyDescent="0.3"/>
    <row r="1281" s="919" customFormat="1" x14ac:dyDescent="0.3"/>
    <row r="1282" s="919" customFormat="1" x14ac:dyDescent="0.3"/>
    <row r="1283" s="919" customFormat="1" x14ac:dyDescent="0.3"/>
    <row r="1284" s="919" customFormat="1" x14ac:dyDescent="0.3"/>
    <row r="1285" s="919" customFormat="1" x14ac:dyDescent="0.3"/>
    <row r="1286" s="919" customFormat="1" x14ac:dyDescent="0.3"/>
    <row r="1287" s="919" customFormat="1" x14ac:dyDescent="0.3"/>
    <row r="1288" s="919" customFormat="1" x14ac:dyDescent="0.3"/>
    <row r="1289" s="919" customFormat="1" x14ac:dyDescent="0.3"/>
    <row r="1290" s="919" customFormat="1" x14ac:dyDescent="0.3"/>
    <row r="1291" s="919" customFormat="1" x14ac:dyDescent="0.3"/>
    <row r="1292" s="919" customFormat="1" x14ac:dyDescent="0.3"/>
    <row r="1293" s="919" customFormat="1" x14ac:dyDescent="0.3"/>
    <row r="1294" s="919" customFormat="1" x14ac:dyDescent="0.3"/>
    <row r="1295" s="919" customFormat="1" x14ac:dyDescent="0.3"/>
    <row r="1296" s="919" customFormat="1" x14ac:dyDescent="0.3"/>
    <row r="1297" s="919" customFormat="1" x14ac:dyDescent="0.3"/>
    <row r="1298" s="919" customFormat="1" x14ac:dyDescent="0.3"/>
    <row r="1299" s="919" customFormat="1" x14ac:dyDescent="0.3"/>
    <row r="1300" s="919" customFormat="1" x14ac:dyDescent="0.3"/>
    <row r="1301" s="919" customFormat="1" x14ac:dyDescent="0.3"/>
    <row r="1302" s="919" customFormat="1" x14ac:dyDescent="0.3"/>
    <row r="1303" s="919" customFormat="1" x14ac:dyDescent="0.3"/>
    <row r="1304" s="919" customFormat="1" x14ac:dyDescent="0.3"/>
    <row r="1305" s="919" customFormat="1" x14ac:dyDescent="0.3"/>
    <row r="1306" s="919" customFormat="1" x14ac:dyDescent="0.3"/>
    <row r="1307" s="919" customFormat="1" x14ac:dyDescent="0.3"/>
    <row r="1308" s="919" customFormat="1" x14ac:dyDescent="0.3"/>
    <row r="1309" s="919" customFormat="1" x14ac:dyDescent="0.3"/>
    <row r="1310" s="919" customFormat="1" x14ac:dyDescent="0.3"/>
    <row r="1311" s="919" customFormat="1" x14ac:dyDescent="0.3"/>
    <row r="1312" s="919" customFormat="1" x14ac:dyDescent="0.3"/>
    <row r="1313" s="919" customFormat="1" x14ac:dyDescent="0.3"/>
    <row r="1314" s="919" customFormat="1" x14ac:dyDescent="0.3"/>
    <row r="1315" s="919" customFormat="1" x14ac:dyDescent="0.3"/>
    <row r="1316" s="919" customFormat="1" x14ac:dyDescent="0.3"/>
    <row r="1317" s="919" customFormat="1" x14ac:dyDescent="0.3"/>
    <row r="1318" s="919" customFormat="1" x14ac:dyDescent="0.3"/>
    <row r="1319" s="919" customFormat="1" x14ac:dyDescent="0.3"/>
    <row r="1320" s="919" customFormat="1" x14ac:dyDescent="0.3"/>
    <row r="1321" s="919" customFormat="1" x14ac:dyDescent="0.3"/>
    <row r="1322" s="919" customFormat="1" x14ac:dyDescent="0.3"/>
    <row r="1323" s="919" customFormat="1" x14ac:dyDescent="0.3"/>
    <row r="1324" s="919" customFormat="1" x14ac:dyDescent="0.3"/>
    <row r="1325" s="919" customFormat="1" x14ac:dyDescent="0.3"/>
    <row r="1326" s="919" customFormat="1" x14ac:dyDescent="0.3"/>
    <row r="1327" s="919" customFormat="1" x14ac:dyDescent="0.3"/>
    <row r="1328" s="919" customFormat="1" x14ac:dyDescent="0.3"/>
    <row r="1329" s="919" customFormat="1" x14ac:dyDescent="0.3"/>
    <row r="1330" s="919" customFormat="1" x14ac:dyDescent="0.3"/>
    <row r="1331" s="919" customFormat="1" x14ac:dyDescent="0.3"/>
    <row r="1332" s="919" customFormat="1" x14ac:dyDescent="0.3"/>
    <row r="1333" s="919" customFormat="1" x14ac:dyDescent="0.3"/>
    <row r="1334" s="919" customFormat="1" x14ac:dyDescent="0.3"/>
    <row r="1335" s="919" customFormat="1" x14ac:dyDescent="0.3"/>
    <row r="1336" s="919" customFormat="1" x14ac:dyDescent="0.3"/>
    <row r="1337" s="919" customFormat="1" x14ac:dyDescent="0.3"/>
    <row r="1338" s="919" customFormat="1" x14ac:dyDescent="0.3"/>
    <row r="1339" s="919" customFormat="1" x14ac:dyDescent="0.3"/>
    <row r="1340" s="919" customFormat="1" x14ac:dyDescent="0.3"/>
    <row r="1341" s="919" customFormat="1" x14ac:dyDescent="0.3"/>
    <row r="1342" s="919" customFormat="1" x14ac:dyDescent="0.3"/>
    <row r="1343" s="919" customFormat="1" x14ac:dyDescent="0.3"/>
    <row r="1344" s="919" customFormat="1" x14ac:dyDescent="0.3"/>
    <row r="1345" s="919" customFormat="1" x14ac:dyDescent="0.3"/>
    <row r="1346" s="919" customFormat="1" x14ac:dyDescent="0.3"/>
    <row r="1347" s="919" customFormat="1" x14ac:dyDescent="0.3"/>
    <row r="1348" s="919" customFormat="1" x14ac:dyDescent="0.3"/>
    <row r="1349" s="919" customFormat="1" x14ac:dyDescent="0.3"/>
    <row r="1350" s="919" customFormat="1" x14ac:dyDescent="0.3"/>
    <row r="1351" s="919" customFormat="1" x14ac:dyDescent="0.3"/>
    <row r="1352" s="919" customFormat="1" x14ac:dyDescent="0.3"/>
    <row r="1353" s="919" customFormat="1" x14ac:dyDescent="0.3"/>
    <row r="1354" s="919" customFormat="1" x14ac:dyDescent="0.3"/>
    <row r="1355" s="919" customFormat="1" x14ac:dyDescent="0.3"/>
    <row r="1356" s="919" customFormat="1" x14ac:dyDescent="0.3"/>
    <row r="1357" s="919" customFormat="1" x14ac:dyDescent="0.3"/>
    <row r="1358" s="919" customFormat="1" x14ac:dyDescent="0.3"/>
    <row r="1359" s="919" customFormat="1" x14ac:dyDescent="0.3"/>
    <row r="1360" s="919" customFormat="1" x14ac:dyDescent="0.3"/>
    <row r="1361" s="919" customFormat="1" x14ac:dyDescent="0.3"/>
    <row r="1362" s="919" customFormat="1" x14ac:dyDescent="0.3"/>
    <row r="1363" s="919" customFormat="1" x14ac:dyDescent="0.3"/>
    <row r="1364" s="919" customFormat="1" x14ac:dyDescent="0.3"/>
    <row r="1365" s="919" customFormat="1" x14ac:dyDescent="0.3"/>
    <row r="1366" s="919" customFormat="1" x14ac:dyDescent="0.3"/>
    <row r="1367" s="919" customFormat="1" x14ac:dyDescent="0.3"/>
    <row r="1368" s="919" customFormat="1" x14ac:dyDescent="0.3"/>
    <row r="1369" s="919" customFormat="1" x14ac:dyDescent="0.3"/>
    <row r="1370" s="919" customFormat="1" x14ac:dyDescent="0.3"/>
    <row r="1371" s="919" customFormat="1" x14ac:dyDescent="0.3"/>
    <row r="1372" s="919" customFormat="1" x14ac:dyDescent="0.3"/>
    <row r="1373" s="919" customFormat="1" x14ac:dyDescent="0.3"/>
    <row r="1374" s="919" customFormat="1" x14ac:dyDescent="0.3"/>
    <row r="1375" s="919" customFormat="1" x14ac:dyDescent="0.3"/>
    <row r="1376" s="919" customFormat="1" x14ac:dyDescent="0.3"/>
    <row r="1377" s="919" customFormat="1" x14ac:dyDescent="0.3"/>
    <row r="1378" s="919" customFormat="1" x14ac:dyDescent="0.3"/>
    <row r="1379" s="919" customFormat="1" x14ac:dyDescent="0.3"/>
    <row r="1380" s="919" customFormat="1" x14ac:dyDescent="0.3"/>
    <row r="1381" s="919" customFormat="1" x14ac:dyDescent="0.3"/>
    <row r="1382" s="919" customFormat="1" x14ac:dyDescent="0.3"/>
    <row r="1383" s="919" customFormat="1" x14ac:dyDescent="0.3"/>
    <row r="1384" s="919" customFormat="1" x14ac:dyDescent="0.3"/>
    <row r="1385" s="919" customFormat="1" x14ac:dyDescent="0.3"/>
    <row r="1386" s="919" customFormat="1" x14ac:dyDescent="0.3"/>
    <row r="1387" s="919" customFormat="1" x14ac:dyDescent="0.3"/>
    <row r="1388" s="919" customFormat="1" x14ac:dyDescent="0.3"/>
    <row r="1389" s="919" customFormat="1" x14ac:dyDescent="0.3"/>
    <row r="1390" s="919" customFormat="1" x14ac:dyDescent="0.3"/>
    <row r="1391" s="919" customFormat="1" x14ac:dyDescent="0.3"/>
    <row r="1392" s="919" customFormat="1" x14ac:dyDescent="0.3"/>
    <row r="1393" s="919" customFormat="1" x14ac:dyDescent="0.3"/>
    <row r="1394" s="919" customFormat="1" x14ac:dyDescent="0.3"/>
    <row r="1395" s="919" customFormat="1" x14ac:dyDescent="0.3"/>
    <row r="1396" s="919" customFormat="1" x14ac:dyDescent="0.3"/>
    <row r="1397" s="919" customFormat="1" x14ac:dyDescent="0.3"/>
    <row r="1398" s="919" customFormat="1" x14ac:dyDescent="0.3"/>
    <row r="1399" s="919" customFormat="1" x14ac:dyDescent="0.3"/>
    <row r="1400" s="919" customFormat="1" x14ac:dyDescent="0.3"/>
    <row r="1401" s="919" customFormat="1" x14ac:dyDescent="0.3"/>
    <row r="1402" s="919" customFormat="1" x14ac:dyDescent="0.3"/>
    <row r="1403" s="919" customFormat="1" x14ac:dyDescent="0.3"/>
    <row r="1404" s="919" customFormat="1" x14ac:dyDescent="0.3"/>
    <row r="1405" s="919" customFormat="1" x14ac:dyDescent="0.3"/>
    <row r="1406" s="919" customFormat="1" x14ac:dyDescent="0.3"/>
    <row r="1407" s="919" customFormat="1" x14ac:dyDescent="0.3"/>
    <row r="1408" s="919" customFormat="1" x14ac:dyDescent="0.3"/>
    <row r="1409" s="919" customFormat="1" x14ac:dyDescent="0.3"/>
    <row r="1410" s="919" customFormat="1" x14ac:dyDescent="0.3"/>
    <row r="1411" s="919" customFormat="1" x14ac:dyDescent="0.3"/>
    <row r="1412" s="919" customFormat="1" x14ac:dyDescent="0.3"/>
    <row r="1413" s="919" customFormat="1" x14ac:dyDescent="0.3"/>
    <row r="1414" s="919" customFormat="1" x14ac:dyDescent="0.3"/>
    <row r="1415" s="919" customFormat="1" x14ac:dyDescent="0.3"/>
    <row r="1416" s="919" customFormat="1" x14ac:dyDescent="0.3"/>
    <row r="1417" s="919" customFormat="1" x14ac:dyDescent="0.3"/>
    <row r="1418" s="919" customFormat="1" x14ac:dyDescent="0.3"/>
    <row r="1419" s="919" customFormat="1" x14ac:dyDescent="0.3"/>
    <row r="1420" s="919" customFormat="1" x14ac:dyDescent="0.3"/>
    <row r="1421" s="919" customFormat="1" x14ac:dyDescent="0.3"/>
    <row r="1422" s="919" customFormat="1" x14ac:dyDescent="0.3"/>
    <row r="1423" s="919" customFormat="1" x14ac:dyDescent="0.3"/>
    <row r="1424" s="919" customFormat="1" x14ac:dyDescent="0.3"/>
    <row r="1425" s="919" customFormat="1" x14ac:dyDescent="0.3"/>
    <row r="1426" s="919" customFormat="1" x14ac:dyDescent="0.3"/>
    <row r="1427" s="919" customFormat="1" x14ac:dyDescent="0.3"/>
    <row r="1428" s="919" customFormat="1" x14ac:dyDescent="0.3"/>
    <row r="1429" s="919" customFormat="1" x14ac:dyDescent="0.3"/>
    <row r="1430" s="919" customFormat="1" x14ac:dyDescent="0.3"/>
    <row r="1431" s="919" customFormat="1" x14ac:dyDescent="0.3"/>
    <row r="1432" s="919" customFormat="1" x14ac:dyDescent="0.3"/>
    <row r="1433" s="919" customFormat="1" x14ac:dyDescent="0.3"/>
    <row r="1434" s="919" customFormat="1" x14ac:dyDescent="0.3"/>
    <row r="1435" s="919" customFormat="1" x14ac:dyDescent="0.3"/>
    <row r="1436" s="919" customFormat="1" x14ac:dyDescent="0.3"/>
    <row r="1437" s="919" customFormat="1" x14ac:dyDescent="0.3"/>
    <row r="1438" s="919" customFormat="1" x14ac:dyDescent="0.3"/>
    <row r="1439" s="919" customFormat="1" x14ac:dyDescent="0.3"/>
    <row r="1440" s="919" customFormat="1" x14ac:dyDescent="0.3"/>
    <row r="1441" s="919" customFormat="1" x14ac:dyDescent="0.3"/>
    <row r="1442" s="919" customFormat="1" x14ac:dyDescent="0.3"/>
    <row r="1443" s="919" customFormat="1" x14ac:dyDescent="0.3"/>
    <row r="1444" s="919" customFormat="1" x14ac:dyDescent="0.3"/>
    <row r="1445" s="919" customFormat="1" x14ac:dyDescent="0.3"/>
    <row r="1446" s="919" customFormat="1" x14ac:dyDescent="0.3"/>
    <row r="1447" s="919" customFormat="1" x14ac:dyDescent="0.3"/>
    <row r="1448" s="919" customFormat="1" x14ac:dyDescent="0.3"/>
    <row r="1449" s="919" customFormat="1" x14ac:dyDescent="0.3"/>
    <row r="1450" s="919" customFormat="1" x14ac:dyDescent="0.3"/>
    <row r="1451" s="919" customFormat="1" x14ac:dyDescent="0.3"/>
    <row r="1452" s="919" customFormat="1" x14ac:dyDescent="0.3"/>
    <row r="1453" s="919" customFormat="1" x14ac:dyDescent="0.3"/>
    <row r="1454" s="919" customFormat="1" x14ac:dyDescent="0.3"/>
    <row r="1455" s="919" customFormat="1" x14ac:dyDescent="0.3"/>
    <row r="1456" s="919" customFormat="1" x14ac:dyDescent="0.3"/>
    <row r="1457" s="919" customFormat="1" x14ac:dyDescent="0.3"/>
    <row r="1458" s="919" customFormat="1" x14ac:dyDescent="0.3"/>
    <row r="1459" s="919" customFormat="1" x14ac:dyDescent="0.3"/>
    <row r="1460" s="919" customFormat="1" x14ac:dyDescent="0.3"/>
    <row r="1461" s="919" customFormat="1" x14ac:dyDescent="0.3"/>
    <row r="1462" s="919" customFormat="1" x14ac:dyDescent="0.3"/>
    <row r="1463" s="919" customFormat="1" x14ac:dyDescent="0.3"/>
    <row r="1464" s="919" customFormat="1" x14ac:dyDescent="0.3"/>
    <row r="1465" s="919" customFormat="1" x14ac:dyDescent="0.3"/>
    <row r="1466" s="919" customFormat="1" x14ac:dyDescent="0.3"/>
    <row r="1467" s="919" customFormat="1" x14ac:dyDescent="0.3"/>
    <row r="1468" s="919" customFormat="1" x14ac:dyDescent="0.3"/>
    <row r="1469" s="919" customFormat="1" x14ac:dyDescent="0.3"/>
    <row r="1470" s="919" customFormat="1" x14ac:dyDescent="0.3"/>
    <row r="1471" s="919" customFormat="1" x14ac:dyDescent="0.3"/>
    <row r="1472" s="919" customFormat="1" x14ac:dyDescent="0.3"/>
    <row r="1473" s="919" customFormat="1" x14ac:dyDescent="0.3"/>
    <row r="1474" s="919" customFormat="1" x14ac:dyDescent="0.3"/>
    <row r="1475" s="919" customFormat="1" x14ac:dyDescent="0.3"/>
    <row r="1476" s="919" customFormat="1" x14ac:dyDescent="0.3"/>
    <row r="1477" s="919" customFormat="1" x14ac:dyDescent="0.3"/>
    <row r="1478" s="919" customFormat="1" x14ac:dyDescent="0.3"/>
    <row r="1479" s="919" customFormat="1" x14ac:dyDescent="0.3"/>
    <row r="1480" s="919" customFormat="1" x14ac:dyDescent="0.3"/>
    <row r="1481" s="919" customFormat="1" x14ac:dyDescent="0.3"/>
    <row r="1482" s="919" customFormat="1" x14ac:dyDescent="0.3"/>
    <row r="1483" s="919" customFormat="1" x14ac:dyDescent="0.3"/>
    <row r="1484" s="919" customFormat="1" x14ac:dyDescent="0.3"/>
    <row r="1485" s="919" customFormat="1" x14ac:dyDescent="0.3"/>
    <row r="1486" s="919" customFormat="1" x14ac:dyDescent="0.3"/>
    <row r="1487" s="919" customFormat="1" x14ac:dyDescent="0.3"/>
    <row r="1488" s="919" customFormat="1" x14ac:dyDescent="0.3"/>
    <row r="1489" s="919" customFormat="1" x14ac:dyDescent="0.3"/>
    <row r="1490" s="919" customFormat="1" x14ac:dyDescent="0.3"/>
    <row r="1491" s="919" customFormat="1" x14ac:dyDescent="0.3"/>
    <row r="1492" s="919" customFormat="1" x14ac:dyDescent="0.3"/>
    <row r="1493" s="919" customFormat="1" x14ac:dyDescent="0.3"/>
    <row r="1494" s="919" customFormat="1" x14ac:dyDescent="0.3"/>
    <row r="1495" s="919" customFormat="1" x14ac:dyDescent="0.3"/>
    <row r="1496" s="919" customFormat="1" x14ac:dyDescent="0.3"/>
    <row r="1497" s="919" customFormat="1" x14ac:dyDescent="0.3"/>
    <row r="1498" s="919" customFormat="1" x14ac:dyDescent="0.3"/>
    <row r="1499" s="919" customFormat="1" x14ac:dyDescent="0.3"/>
    <row r="1500" s="919" customFormat="1" x14ac:dyDescent="0.3"/>
    <row r="1501" s="919" customFormat="1" x14ac:dyDescent="0.3"/>
    <row r="1502" s="919" customFormat="1" x14ac:dyDescent="0.3"/>
    <row r="1503" s="919" customFormat="1" x14ac:dyDescent="0.3"/>
    <row r="1504" s="919" customFormat="1" x14ac:dyDescent="0.3"/>
    <row r="1505" s="919" customFormat="1" x14ac:dyDescent="0.3"/>
    <row r="1506" s="919" customFormat="1" x14ac:dyDescent="0.3"/>
    <row r="1507" s="919" customFormat="1" x14ac:dyDescent="0.3"/>
    <row r="1508" s="919" customFormat="1" x14ac:dyDescent="0.3"/>
    <row r="1509" s="919" customFormat="1" x14ac:dyDescent="0.3"/>
    <row r="1510" s="919" customFormat="1" x14ac:dyDescent="0.3"/>
    <row r="1511" s="919" customFormat="1" x14ac:dyDescent="0.3"/>
    <row r="1512" s="919" customFormat="1" x14ac:dyDescent="0.3"/>
    <row r="1513" s="919" customFormat="1" x14ac:dyDescent="0.3"/>
    <row r="1514" s="919" customFormat="1" x14ac:dyDescent="0.3"/>
    <row r="1515" s="919" customFormat="1" x14ac:dyDescent="0.3"/>
    <row r="1516" s="919" customFormat="1" x14ac:dyDescent="0.3"/>
    <row r="1517" s="919" customFormat="1" x14ac:dyDescent="0.3"/>
    <row r="1518" s="919" customFormat="1" x14ac:dyDescent="0.3"/>
    <row r="1519" s="919" customFormat="1" x14ac:dyDescent="0.3"/>
    <row r="1520" s="919" customFormat="1" x14ac:dyDescent="0.3"/>
    <row r="1521" s="919" customFormat="1" x14ac:dyDescent="0.3"/>
    <row r="1522" s="919" customFormat="1" x14ac:dyDescent="0.3"/>
    <row r="1523" s="919" customFormat="1" x14ac:dyDescent="0.3"/>
    <row r="1524" s="919" customFormat="1" x14ac:dyDescent="0.3"/>
    <row r="1525" s="919" customFormat="1" x14ac:dyDescent="0.3"/>
    <row r="1526" s="919" customFormat="1" x14ac:dyDescent="0.3"/>
    <row r="1527" s="919" customFormat="1" x14ac:dyDescent="0.3"/>
    <row r="1528" s="919" customFormat="1" x14ac:dyDescent="0.3"/>
    <row r="1529" s="919" customFormat="1" x14ac:dyDescent="0.3"/>
    <row r="1530" s="919" customFormat="1" x14ac:dyDescent="0.3"/>
    <row r="1531" s="919" customFormat="1" x14ac:dyDescent="0.3"/>
    <row r="1532" s="919" customFormat="1" x14ac:dyDescent="0.3"/>
    <row r="1533" s="919" customFormat="1" x14ac:dyDescent="0.3"/>
    <row r="1534" s="919" customFormat="1" x14ac:dyDescent="0.3"/>
    <row r="1535" s="919" customFormat="1" x14ac:dyDescent="0.3"/>
    <row r="1536" s="919" customFormat="1" x14ac:dyDescent="0.3"/>
    <row r="1537" s="919" customFormat="1" x14ac:dyDescent="0.3"/>
    <row r="1538" s="919" customFormat="1" x14ac:dyDescent="0.3"/>
    <row r="1539" s="919" customFormat="1" x14ac:dyDescent="0.3"/>
    <row r="1540" s="919" customFormat="1" x14ac:dyDescent="0.3"/>
    <row r="1541" s="919" customFormat="1" x14ac:dyDescent="0.3"/>
    <row r="1542" s="919" customFormat="1" x14ac:dyDescent="0.3"/>
    <row r="1543" s="919" customFormat="1" x14ac:dyDescent="0.3"/>
    <row r="1544" s="919" customFormat="1" x14ac:dyDescent="0.3"/>
    <row r="1545" s="919" customFormat="1" x14ac:dyDescent="0.3"/>
    <row r="1546" s="919" customFormat="1" x14ac:dyDescent="0.3"/>
    <row r="1547" s="919" customFormat="1" x14ac:dyDescent="0.3"/>
    <row r="1548" s="919" customFormat="1" x14ac:dyDescent="0.3"/>
    <row r="1549" s="919" customFormat="1" x14ac:dyDescent="0.3"/>
    <row r="1550" s="919" customFormat="1" x14ac:dyDescent="0.3"/>
    <row r="1551" s="919" customFormat="1" x14ac:dyDescent="0.3"/>
    <row r="1552" s="919" customFormat="1" x14ac:dyDescent="0.3"/>
    <row r="1553" s="919" customFormat="1" x14ac:dyDescent="0.3"/>
    <row r="1554" s="919" customFormat="1" x14ac:dyDescent="0.3"/>
    <row r="1555" s="919" customFormat="1" x14ac:dyDescent="0.3"/>
    <row r="1556" s="919" customFormat="1" x14ac:dyDescent="0.3"/>
    <row r="1557" s="919" customFormat="1" x14ac:dyDescent="0.3"/>
    <row r="1558" s="919" customFormat="1" x14ac:dyDescent="0.3"/>
    <row r="1559" s="919" customFormat="1" x14ac:dyDescent="0.3"/>
    <row r="1560" s="919" customFormat="1" x14ac:dyDescent="0.3"/>
    <row r="1561" s="919" customFormat="1" x14ac:dyDescent="0.3"/>
    <row r="1562" s="919" customFormat="1" x14ac:dyDescent="0.3"/>
    <row r="1563" s="919" customFormat="1" x14ac:dyDescent="0.3"/>
    <row r="1564" s="919" customFormat="1" x14ac:dyDescent="0.3"/>
    <row r="1565" s="919" customFormat="1" x14ac:dyDescent="0.3"/>
    <row r="1566" s="919" customFormat="1" x14ac:dyDescent="0.3"/>
    <row r="1567" s="919" customFormat="1" x14ac:dyDescent="0.3"/>
    <row r="1568" s="919" customFormat="1" x14ac:dyDescent="0.3"/>
    <row r="1569" s="919" customFormat="1" x14ac:dyDescent="0.3"/>
    <row r="1570" s="919" customFormat="1" x14ac:dyDescent="0.3"/>
    <row r="1571" s="919" customFormat="1" x14ac:dyDescent="0.3"/>
    <row r="1572" s="919" customFormat="1" x14ac:dyDescent="0.3"/>
    <row r="1573" s="919" customFormat="1" x14ac:dyDescent="0.3"/>
    <row r="1574" s="919" customFormat="1" x14ac:dyDescent="0.3"/>
    <row r="1575" s="919" customFormat="1" x14ac:dyDescent="0.3"/>
    <row r="1576" s="919" customFormat="1" x14ac:dyDescent="0.3"/>
    <row r="1577" s="919" customFormat="1" x14ac:dyDescent="0.3"/>
    <row r="1578" s="919" customFormat="1" x14ac:dyDescent="0.3"/>
    <row r="1579" s="919" customFormat="1" x14ac:dyDescent="0.3"/>
    <row r="1580" s="919" customFormat="1" x14ac:dyDescent="0.3"/>
    <row r="1581" s="919" customFormat="1" x14ac:dyDescent="0.3"/>
    <row r="1582" s="919" customFormat="1" x14ac:dyDescent="0.3"/>
    <row r="1583" s="919" customFormat="1" x14ac:dyDescent="0.3"/>
    <row r="1584" s="919" customFormat="1" x14ac:dyDescent="0.3"/>
    <row r="1585" s="919" customFormat="1" x14ac:dyDescent="0.3"/>
    <row r="1586" s="919" customFormat="1" x14ac:dyDescent="0.3"/>
    <row r="1587" s="919" customFormat="1" x14ac:dyDescent="0.3"/>
    <row r="1588" s="919" customFormat="1" x14ac:dyDescent="0.3"/>
    <row r="1589" s="919" customFormat="1" x14ac:dyDescent="0.3"/>
    <row r="1590" s="919" customFormat="1" x14ac:dyDescent="0.3"/>
    <row r="1591" s="919" customFormat="1" x14ac:dyDescent="0.3"/>
    <row r="1592" s="919" customFormat="1" x14ac:dyDescent="0.3"/>
    <row r="1593" s="919" customFormat="1" x14ac:dyDescent="0.3"/>
    <row r="1594" s="919" customFormat="1" x14ac:dyDescent="0.3"/>
    <row r="1595" s="919" customFormat="1" x14ac:dyDescent="0.3"/>
    <row r="1596" s="919" customFormat="1" x14ac:dyDescent="0.3"/>
    <row r="1597" s="919" customFormat="1" x14ac:dyDescent="0.3"/>
    <row r="1598" s="919" customFormat="1" x14ac:dyDescent="0.3"/>
    <row r="1599" s="919" customFormat="1" x14ac:dyDescent="0.3"/>
    <row r="1600" s="919" customFormat="1" x14ac:dyDescent="0.3"/>
    <row r="1601" s="919" customFormat="1" x14ac:dyDescent="0.3"/>
    <row r="1602" s="919" customFormat="1" x14ac:dyDescent="0.3"/>
    <row r="1603" s="919" customFormat="1" x14ac:dyDescent="0.3"/>
    <row r="1604" s="919" customFormat="1" x14ac:dyDescent="0.3"/>
    <row r="1605" s="919" customFormat="1" x14ac:dyDescent="0.3"/>
    <row r="1606" s="919" customFormat="1" x14ac:dyDescent="0.3"/>
    <row r="1607" s="919" customFormat="1" x14ac:dyDescent="0.3"/>
    <row r="1608" s="919" customFormat="1" x14ac:dyDescent="0.3"/>
    <row r="1609" s="919" customFormat="1" x14ac:dyDescent="0.3"/>
    <row r="1610" s="919" customFormat="1" x14ac:dyDescent="0.3"/>
    <row r="1611" s="919" customFormat="1" x14ac:dyDescent="0.3"/>
    <row r="1612" s="919" customFormat="1" x14ac:dyDescent="0.3"/>
    <row r="1613" s="919" customFormat="1" x14ac:dyDescent="0.3"/>
    <row r="1614" s="919" customFormat="1" x14ac:dyDescent="0.3"/>
    <row r="1615" s="919" customFormat="1" x14ac:dyDescent="0.3"/>
    <row r="1616" s="919" customFormat="1" x14ac:dyDescent="0.3"/>
    <row r="1617" s="919" customFormat="1" x14ac:dyDescent="0.3"/>
    <row r="1618" s="919" customFormat="1" x14ac:dyDescent="0.3"/>
    <row r="1619" s="919" customFormat="1" x14ac:dyDescent="0.3"/>
    <row r="1620" s="919" customFormat="1" x14ac:dyDescent="0.3"/>
    <row r="1621" s="919" customFormat="1" x14ac:dyDescent="0.3"/>
    <row r="1622" s="919" customFormat="1" x14ac:dyDescent="0.3"/>
    <row r="1623" s="919" customFormat="1" x14ac:dyDescent="0.3"/>
    <row r="1624" s="919" customFormat="1" x14ac:dyDescent="0.3"/>
    <row r="1625" s="919" customFormat="1" x14ac:dyDescent="0.3"/>
    <row r="1626" s="919" customFormat="1" x14ac:dyDescent="0.3"/>
    <row r="1627" s="919" customFormat="1" x14ac:dyDescent="0.3"/>
  </sheetData>
  <sheetProtection algorithmName="SHA-512" hashValue="fpoi6L+2pd7CHRBsbZ0hcQwnbkX/BZbZbA9L8C7z8LoYK+uMfDXzLdMv1fGj+81pTxrdMtTrrz07utAxkO4tkA==" saltValue="w/mLKC7fvMeqrVK6xUzCwA==" spinCount="100000" sheet="1" selectLockedCells="1"/>
  <mergeCells count="2">
    <mergeCell ref="A1:F1"/>
    <mergeCell ref="A2:F2"/>
  </mergeCells>
  <printOptions horizontalCentered="1"/>
  <pageMargins left="0.70866141732283472" right="0.15748031496062992" top="0.35433070866141736" bottom="0.31496062992125984" header="0.31496062992125984" footer="0.31496062992125984"/>
  <pageSetup paperSize="9" orientation="portrait" r:id="rId1"/>
  <ignoredErrors>
    <ignoredError sqref="F8:F62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E1618"/>
  <sheetViews>
    <sheetView topLeftCell="A43" zoomScale="130" zoomScaleNormal="85" workbookViewId="0">
      <selection activeCell="E48" sqref="E48"/>
    </sheetView>
  </sheetViews>
  <sheetFormatPr baseColWidth="10" defaultColWidth="11.44140625" defaultRowHeight="13.8" x14ac:dyDescent="0.3"/>
  <cols>
    <col min="1" max="1" width="6.109375" style="1039" customWidth="1"/>
    <col min="2" max="2" width="56" style="1039" customWidth="1"/>
    <col min="3" max="3" width="9.44140625" style="1039" customWidth="1"/>
    <col min="4" max="4" width="4.554687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4.554687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4.554687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4.554687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4.554687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4.554687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4.554687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4.554687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4.554687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4.554687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4.554687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4.554687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4.554687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4.554687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4.554687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4.554687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4.554687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4.554687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4.554687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4.554687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4.554687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4.554687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4.554687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4.554687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4.554687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4.554687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4.554687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4.554687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4.554687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4.554687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4.554687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4.554687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4.554687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4.554687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4.554687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4.554687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4.554687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4.554687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4.554687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4.554687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4.554687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4.554687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4.554687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4.554687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4.554687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4.554687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4.554687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4.554687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4.554687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4.554687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4.554687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4.554687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4.554687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4.554687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4.554687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4.554687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4.554687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4.554687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4.554687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4.554687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4.554687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4.554687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4.554687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4.554687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847</v>
      </c>
      <c r="B1" s="932"/>
      <c r="C1" s="932"/>
      <c r="D1" s="932"/>
      <c r="E1" s="932"/>
    </row>
    <row r="2" spans="1:5" s="933" customFormat="1" ht="18" x14ac:dyDescent="0.3">
      <c r="A2" s="932" t="s">
        <v>34</v>
      </c>
      <c r="B2" s="932"/>
      <c r="C2" s="932"/>
      <c r="D2" s="934" t="s">
        <v>848</v>
      </c>
      <c r="E2" s="932"/>
    </row>
    <row r="3" spans="1:5" s="933" customFormat="1" x14ac:dyDescent="0.3">
      <c r="A3" s="932" t="s">
        <v>849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5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5.9" customHeight="1" thickTop="1" x14ac:dyDescent="0.25">
      <c r="A6" s="2147">
        <v>61</v>
      </c>
      <c r="B6" s="2148" t="s">
        <v>852</v>
      </c>
      <c r="C6" s="2149"/>
      <c r="D6" s="2150"/>
      <c r="E6" s="1740">
        <f>+E7+E14+E15+E16+E18+E22+E29</f>
        <v>0</v>
      </c>
    </row>
    <row r="7" spans="1:5" ht="15.9" customHeight="1" x14ac:dyDescent="0.25">
      <c r="A7" s="2151">
        <v>610</v>
      </c>
      <c r="B7" s="2152" t="s">
        <v>853</v>
      </c>
      <c r="C7" s="2153"/>
      <c r="D7" s="2153"/>
      <c r="E7" s="1740">
        <f>+SUM(E8:E12)</f>
        <v>0</v>
      </c>
    </row>
    <row r="8" spans="1:5" ht="15.9" customHeight="1" x14ac:dyDescent="0.3">
      <c r="A8" s="2154"/>
      <c r="B8" s="2155" t="s">
        <v>854</v>
      </c>
      <c r="C8" s="2156"/>
      <c r="D8" s="2156"/>
      <c r="E8" s="1060"/>
    </row>
    <row r="9" spans="1:5" ht="15.9" customHeight="1" x14ac:dyDescent="0.3">
      <c r="A9" s="2154"/>
      <c r="B9" s="2157" t="s">
        <v>855</v>
      </c>
      <c r="C9" s="2158"/>
      <c r="D9" s="2158"/>
      <c r="E9" s="1061"/>
    </row>
    <row r="10" spans="1:5" ht="15.9" customHeight="1" x14ac:dyDescent="0.3">
      <c r="A10" s="2154"/>
      <c r="B10" s="2159" t="s">
        <v>856</v>
      </c>
      <c r="C10" s="2158"/>
      <c r="D10" s="2158"/>
      <c r="E10" s="1061"/>
    </row>
    <row r="11" spans="1:5" ht="15.9" customHeight="1" x14ac:dyDescent="0.3">
      <c r="A11" s="2154"/>
      <c r="B11" s="2157" t="s">
        <v>857</v>
      </c>
      <c r="C11" s="2158"/>
      <c r="D11" s="2158"/>
      <c r="E11" s="1061"/>
    </row>
    <row r="12" spans="1:5" ht="15.9" customHeight="1" x14ac:dyDescent="0.3">
      <c r="A12" s="2154"/>
      <c r="B12" s="2157" t="s">
        <v>858</v>
      </c>
      <c r="C12" s="2158"/>
      <c r="D12" s="2158"/>
      <c r="E12" s="1061"/>
    </row>
    <row r="13" spans="1:5" ht="8.25" customHeight="1" x14ac:dyDescent="0.3">
      <c r="A13" s="2154"/>
      <c r="B13" s="2160"/>
      <c r="C13" s="2161"/>
      <c r="D13" s="2161"/>
      <c r="E13" s="2162"/>
    </row>
    <row r="14" spans="1:5" ht="15.9" customHeight="1" x14ac:dyDescent="0.3">
      <c r="A14" s="2151">
        <v>612</v>
      </c>
      <c r="B14" s="2152" t="s">
        <v>859</v>
      </c>
      <c r="C14" s="2153"/>
      <c r="D14" s="2153"/>
      <c r="E14" s="1059"/>
    </row>
    <row r="15" spans="1:5" ht="15" customHeight="1" x14ac:dyDescent="0.3">
      <c r="A15" s="2163">
        <v>613</v>
      </c>
      <c r="B15" s="2164" t="s">
        <v>860</v>
      </c>
      <c r="C15" s="2165"/>
      <c r="D15" s="2165"/>
      <c r="E15" s="1063"/>
    </row>
    <row r="16" spans="1:5" ht="15.9" customHeight="1" x14ac:dyDescent="0.3">
      <c r="A16" s="2151">
        <v>615</v>
      </c>
      <c r="B16" s="2152" t="s">
        <v>861</v>
      </c>
      <c r="C16" s="2153"/>
      <c r="D16" s="2153"/>
      <c r="E16" s="1059"/>
    </row>
    <row r="17" spans="1:5" ht="7.5" customHeight="1" x14ac:dyDescent="0.3">
      <c r="A17" s="2163"/>
      <c r="B17" s="2164"/>
      <c r="C17" s="2146"/>
      <c r="D17" s="2146"/>
      <c r="E17" s="2166"/>
    </row>
    <row r="18" spans="1:5" ht="15.9" customHeight="1" x14ac:dyDescent="0.25">
      <c r="A18" s="2151">
        <v>616</v>
      </c>
      <c r="B18" s="2152" t="s">
        <v>862</v>
      </c>
      <c r="C18" s="2153"/>
      <c r="D18" s="2153"/>
      <c r="E18" s="1740">
        <f>+SUM(E19:E20)</f>
        <v>0</v>
      </c>
    </row>
    <row r="19" spans="1:5" ht="15.9" customHeight="1" x14ac:dyDescent="0.3">
      <c r="A19" s="2154"/>
      <c r="B19" s="2155" t="s">
        <v>863</v>
      </c>
      <c r="C19" s="2167"/>
      <c r="D19" s="2156"/>
      <c r="E19" s="1060"/>
    </row>
    <row r="20" spans="1:5" ht="15.9" customHeight="1" x14ac:dyDescent="0.3">
      <c r="A20" s="2154"/>
      <c r="B20" s="2157" t="s">
        <v>864</v>
      </c>
      <c r="C20" s="2158"/>
      <c r="D20" s="2158"/>
      <c r="E20" s="1061"/>
    </row>
    <row r="21" spans="1:5" ht="7.5" customHeight="1" x14ac:dyDescent="0.3">
      <c r="A21" s="2154"/>
      <c r="B21" s="2160"/>
      <c r="C21" s="2161"/>
      <c r="D21" s="2161"/>
      <c r="E21" s="2162"/>
    </row>
    <row r="22" spans="1:5" ht="15.9" customHeight="1" x14ac:dyDescent="0.25">
      <c r="A22" s="2151">
        <v>617</v>
      </c>
      <c r="B22" s="2152" t="s">
        <v>865</v>
      </c>
      <c r="C22" s="2153"/>
      <c r="D22" s="2153"/>
      <c r="E22" s="1740">
        <f>+SUM(E23:E27)</f>
        <v>0</v>
      </c>
    </row>
    <row r="23" spans="1:5" ht="15.9" customHeight="1" x14ac:dyDescent="0.3">
      <c r="A23" s="2154"/>
      <c r="B23" s="2155" t="s">
        <v>866</v>
      </c>
      <c r="C23" s="2156"/>
      <c r="D23" s="2156"/>
      <c r="E23" s="1060"/>
    </row>
    <row r="24" spans="1:5" ht="15.9" customHeight="1" x14ac:dyDescent="0.3">
      <c r="A24" s="2154"/>
      <c r="B24" s="2157" t="s">
        <v>867</v>
      </c>
      <c r="C24" s="2158"/>
      <c r="D24" s="2158"/>
      <c r="E24" s="1061"/>
    </row>
    <row r="25" spans="1:5" ht="15.9" customHeight="1" x14ac:dyDescent="0.3">
      <c r="A25" s="2154"/>
      <c r="B25" s="2157" t="s">
        <v>868</v>
      </c>
      <c r="C25" s="2158"/>
      <c r="D25" s="2158"/>
      <c r="E25" s="1061"/>
    </row>
    <row r="26" spans="1:5" ht="15.9" customHeight="1" x14ac:dyDescent="0.3">
      <c r="A26" s="2154"/>
      <c r="B26" s="2157" t="s">
        <v>869</v>
      </c>
      <c r="C26" s="2158"/>
      <c r="D26" s="2158"/>
      <c r="E26" s="1061"/>
    </row>
    <row r="27" spans="1:5" ht="15.9" customHeight="1" x14ac:dyDescent="0.3">
      <c r="A27" s="2154"/>
      <c r="B27" s="2157" t="s">
        <v>870</v>
      </c>
      <c r="C27" s="2158"/>
      <c r="D27" s="2158"/>
      <c r="E27" s="1061"/>
    </row>
    <row r="28" spans="1:5" ht="5.25" customHeight="1" x14ac:dyDescent="0.3">
      <c r="A28" s="2154"/>
      <c r="B28" s="2160"/>
      <c r="C28" s="2161"/>
      <c r="D28" s="2161"/>
      <c r="E28" s="2162"/>
    </row>
    <row r="29" spans="1:5" ht="15.9" customHeight="1" x14ac:dyDescent="0.25">
      <c r="A29" s="2151">
        <v>618</v>
      </c>
      <c r="B29" s="2152" t="s">
        <v>871</v>
      </c>
      <c r="C29" s="2153"/>
      <c r="D29" s="2153"/>
      <c r="E29" s="1740">
        <f>+SUM(E30:E31)</f>
        <v>0</v>
      </c>
    </row>
    <row r="30" spans="1:5" ht="15.9" customHeight="1" x14ac:dyDescent="0.3">
      <c r="A30" s="2154"/>
      <c r="B30" s="2155" t="s">
        <v>872</v>
      </c>
      <c r="C30" s="2156"/>
      <c r="D30" s="2156"/>
      <c r="E30" s="1060"/>
    </row>
    <row r="31" spans="1:5" ht="15.9" customHeight="1" x14ac:dyDescent="0.3">
      <c r="A31" s="2154"/>
      <c r="B31" s="2157" t="s">
        <v>873</v>
      </c>
      <c r="C31" s="2158"/>
      <c r="D31" s="2158"/>
      <c r="E31" s="1061"/>
    </row>
    <row r="32" spans="1:5" ht="4.5" customHeight="1" x14ac:dyDescent="0.3">
      <c r="A32" s="2154"/>
      <c r="B32" s="2160"/>
      <c r="C32" s="2161"/>
      <c r="D32" s="2161"/>
      <c r="E32" s="2162"/>
    </row>
    <row r="33" spans="1:5" ht="15.9" customHeight="1" x14ac:dyDescent="0.25">
      <c r="A33" s="2151">
        <v>62</v>
      </c>
      <c r="B33" s="2152" t="s">
        <v>874</v>
      </c>
      <c r="C33" s="2153"/>
      <c r="D33" s="2153"/>
      <c r="E33" s="1740">
        <f>+E34+E43+E46+E50+E52+'3'!E7+'3'!E10</f>
        <v>0</v>
      </c>
    </row>
    <row r="34" spans="1:5" ht="15.9" customHeight="1" x14ac:dyDescent="0.25">
      <c r="A34" s="2151">
        <v>620</v>
      </c>
      <c r="B34" s="2152" t="s">
        <v>875</v>
      </c>
      <c r="C34" s="2153"/>
      <c r="D34" s="2153"/>
      <c r="E34" s="1740">
        <f>+SUM(E35:E41)</f>
        <v>0</v>
      </c>
    </row>
    <row r="35" spans="1:5" ht="15.9" customHeight="1" x14ac:dyDescent="0.3">
      <c r="A35" s="2154"/>
      <c r="B35" s="2155" t="s">
        <v>876</v>
      </c>
      <c r="C35" s="2156"/>
      <c r="D35" s="2156"/>
      <c r="E35" s="1060"/>
    </row>
    <row r="36" spans="1:5" ht="15.9" customHeight="1" x14ac:dyDescent="0.3">
      <c r="A36" s="2154"/>
      <c r="B36" s="2157" t="s">
        <v>877</v>
      </c>
      <c r="C36" s="2158"/>
      <c r="D36" s="2158"/>
      <c r="E36" s="1061"/>
    </row>
    <row r="37" spans="1:5" ht="15.9" customHeight="1" x14ac:dyDescent="0.3">
      <c r="A37" s="2154"/>
      <c r="B37" s="2157" t="s">
        <v>878</v>
      </c>
      <c r="C37" s="2158"/>
      <c r="D37" s="2158"/>
      <c r="E37" s="1061"/>
    </row>
    <row r="38" spans="1:5" ht="15.9" customHeight="1" x14ac:dyDescent="0.3">
      <c r="A38" s="2154"/>
      <c r="B38" s="2157" t="s">
        <v>879</v>
      </c>
      <c r="C38" s="2158"/>
      <c r="D38" s="2158"/>
      <c r="E38" s="1061"/>
    </row>
    <row r="39" spans="1:5" ht="15.9" customHeight="1" x14ac:dyDescent="0.3">
      <c r="A39" s="2154"/>
      <c r="B39" s="2157" t="s">
        <v>880</v>
      </c>
      <c r="C39" s="2158"/>
      <c r="D39" s="2158"/>
      <c r="E39" s="1061"/>
    </row>
    <row r="40" spans="1:5" ht="15.9" customHeight="1" x14ac:dyDescent="0.3">
      <c r="A40" s="2154"/>
      <c r="B40" s="2157" t="s">
        <v>881</v>
      </c>
      <c r="C40" s="2158"/>
      <c r="D40" s="2158"/>
      <c r="E40" s="1061"/>
    </row>
    <row r="41" spans="1:5" ht="15.9" customHeight="1" x14ac:dyDescent="0.3">
      <c r="A41" s="2154"/>
      <c r="B41" s="2157" t="s">
        <v>882</v>
      </c>
      <c r="C41" s="2158"/>
      <c r="D41" s="2158"/>
      <c r="E41" s="1061"/>
    </row>
    <row r="42" spans="1:5" ht="6.75" customHeight="1" x14ac:dyDescent="0.3">
      <c r="A42" s="2154"/>
      <c r="B42" s="2160"/>
      <c r="C42" s="2161"/>
      <c r="D42" s="2161"/>
      <c r="E42" s="2162"/>
    </row>
    <row r="43" spans="1:5" ht="15.9" customHeight="1" x14ac:dyDescent="0.25">
      <c r="A43" s="2151">
        <v>622</v>
      </c>
      <c r="B43" s="2152" t="s">
        <v>883</v>
      </c>
      <c r="C43" s="2153"/>
      <c r="D43" s="2153"/>
      <c r="E43" s="1740">
        <f>+SUM(E44:E45)</f>
        <v>0</v>
      </c>
    </row>
    <row r="44" spans="1:5" ht="15.9" customHeight="1" x14ac:dyDescent="0.3">
      <c r="A44" s="2154"/>
      <c r="B44" s="2155" t="s">
        <v>884</v>
      </c>
      <c r="C44" s="2156"/>
      <c r="D44" s="2156"/>
      <c r="E44" s="1060"/>
    </row>
    <row r="45" spans="1:5" x14ac:dyDescent="0.3">
      <c r="A45" s="2154"/>
      <c r="B45" s="2168" t="s">
        <v>885</v>
      </c>
      <c r="C45" s="2161"/>
      <c r="D45" s="2161"/>
      <c r="E45" s="1062"/>
    </row>
    <row r="46" spans="1:5" ht="15.9" customHeight="1" x14ac:dyDescent="0.25">
      <c r="A46" s="2151">
        <v>624</v>
      </c>
      <c r="B46" s="2152" t="s">
        <v>886</v>
      </c>
      <c r="C46" s="2153"/>
      <c r="D46" s="2153"/>
      <c r="E46" s="1740">
        <f>+SUM(E47:E48)</f>
        <v>0</v>
      </c>
    </row>
    <row r="47" spans="1:5" ht="15.9" customHeight="1" x14ac:dyDescent="0.3">
      <c r="A47" s="2154"/>
      <c r="B47" s="2155" t="s">
        <v>887</v>
      </c>
      <c r="C47" s="2156"/>
      <c r="D47" s="2156"/>
      <c r="E47" s="1060"/>
    </row>
    <row r="48" spans="1:5" ht="15.9" customHeight="1" x14ac:dyDescent="0.3">
      <c r="A48" s="2154"/>
      <c r="B48" s="2157" t="s">
        <v>888</v>
      </c>
      <c r="C48" s="2158"/>
      <c r="D48" s="2158"/>
      <c r="E48" s="1061"/>
    </row>
    <row r="49" spans="1:5" ht="6.75" customHeight="1" x14ac:dyDescent="0.3">
      <c r="A49" s="2154"/>
      <c r="B49" s="2160"/>
      <c r="C49" s="2161"/>
      <c r="D49" s="2161"/>
      <c r="E49" s="2162"/>
    </row>
    <row r="50" spans="1:5" ht="15.9" customHeight="1" x14ac:dyDescent="0.3">
      <c r="A50" s="2151">
        <v>625</v>
      </c>
      <c r="B50" s="2152" t="s">
        <v>889</v>
      </c>
      <c r="C50" s="2153"/>
      <c r="D50" s="2153"/>
      <c r="E50" s="1059"/>
    </row>
    <row r="51" spans="1:5" ht="6.75" customHeight="1" x14ac:dyDescent="0.3">
      <c r="A51" s="2163"/>
      <c r="B51" s="2164"/>
      <c r="C51" s="2146"/>
      <c r="D51" s="2146"/>
      <c r="E51" s="2166"/>
    </row>
    <row r="52" spans="1:5" ht="15.9" customHeight="1" thickBot="1" x14ac:dyDescent="0.35">
      <c r="A52" s="2169">
        <v>626</v>
      </c>
      <c r="B52" s="2170" t="s">
        <v>890</v>
      </c>
      <c r="C52" s="2171"/>
      <c r="D52" s="2171"/>
      <c r="E52" s="1064"/>
    </row>
    <row r="53" spans="1:5" ht="14.4" thickTop="1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  <row r="1355" s="939" customFormat="1" x14ac:dyDescent="0.3"/>
    <row r="1356" s="939" customFormat="1" x14ac:dyDescent="0.3"/>
    <row r="1357" s="939" customFormat="1" x14ac:dyDescent="0.3"/>
    <row r="1358" s="939" customFormat="1" x14ac:dyDescent="0.3"/>
    <row r="1359" s="939" customFormat="1" x14ac:dyDescent="0.3"/>
    <row r="1360" s="939" customFormat="1" x14ac:dyDescent="0.3"/>
    <row r="1361" s="939" customFormat="1" x14ac:dyDescent="0.3"/>
    <row r="1362" s="939" customFormat="1" x14ac:dyDescent="0.3"/>
    <row r="1363" s="939" customFormat="1" x14ac:dyDescent="0.3"/>
    <row r="1364" s="939" customFormat="1" x14ac:dyDescent="0.3"/>
    <row r="1365" s="939" customFormat="1" x14ac:dyDescent="0.3"/>
    <row r="1366" s="939" customFormat="1" x14ac:dyDescent="0.3"/>
    <row r="1367" s="939" customFormat="1" x14ac:dyDescent="0.3"/>
    <row r="1368" s="939" customFormat="1" x14ac:dyDescent="0.3"/>
    <row r="1369" s="939" customFormat="1" x14ac:dyDescent="0.3"/>
    <row r="1370" s="939" customFormat="1" x14ac:dyDescent="0.3"/>
    <row r="1371" s="939" customFormat="1" x14ac:dyDescent="0.3"/>
    <row r="1372" s="939" customFormat="1" x14ac:dyDescent="0.3"/>
    <row r="1373" s="939" customFormat="1" x14ac:dyDescent="0.3"/>
    <row r="1374" s="939" customFormat="1" x14ac:dyDescent="0.3"/>
    <row r="1375" s="939" customFormat="1" x14ac:dyDescent="0.3"/>
    <row r="1376" s="939" customFormat="1" x14ac:dyDescent="0.3"/>
    <row r="1377" s="939" customFormat="1" x14ac:dyDescent="0.3"/>
    <row r="1378" s="939" customFormat="1" x14ac:dyDescent="0.3"/>
    <row r="1379" s="939" customFormat="1" x14ac:dyDescent="0.3"/>
    <row r="1380" s="939" customFormat="1" x14ac:dyDescent="0.3"/>
    <row r="1381" s="939" customFormat="1" x14ac:dyDescent="0.3"/>
    <row r="1382" s="939" customFormat="1" x14ac:dyDescent="0.3"/>
    <row r="1383" s="939" customFormat="1" x14ac:dyDescent="0.3"/>
    <row r="1384" s="939" customFormat="1" x14ac:dyDescent="0.3"/>
    <row r="1385" s="939" customFormat="1" x14ac:dyDescent="0.3"/>
    <row r="1386" s="939" customFormat="1" x14ac:dyDescent="0.3"/>
    <row r="1387" s="939" customFormat="1" x14ac:dyDescent="0.3"/>
    <row r="1388" s="939" customFormat="1" x14ac:dyDescent="0.3"/>
    <row r="1389" s="939" customFormat="1" x14ac:dyDescent="0.3"/>
    <row r="1390" s="939" customFormat="1" x14ac:dyDescent="0.3"/>
    <row r="1391" s="939" customFormat="1" x14ac:dyDescent="0.3"/>
    <row r="1392" s="939" customFormat="1" x14ac:dyDescent="0.3"/>
    <row r="1393" s="939" customFormat="1" x14ac:dyDescent="0.3"/>
    <row r="1394" s="939" customFormat="1" x14ac:dyDescent="0.3"/>
    <row r="1395" s="939" customFormat="1" x14ac:dyDescent="0.3"/>
    <row r="1396" s="939" customFormat="1" x14ac:dyDescent="0.3"/>
    <row r="1397" s="939" customFormat="1" x14ac:dyDescent="0.3"/>
    <row r="1398" s="939" customFormat="1" x14ac:dyDescent="0.3"/>
    <row r="1399" s="939" customFormat="1" x14ac:dyDescent="0.3"/>
    <row r="1400" s="939" customFormat="1" x14ac:dyDescent="0.3"/>
    <row r="1401" s="939" customFormat="1" x14ac:dyDescent="0.3"/>
    <row r="1402" s="939" customFormat="1" x14ac:dyDescent="0.3"/>
    <row r="1403" s="939" customFormat="1" x14ac:dyDescent="0.3"/>
    <row r="1404" s="939" customFormat="1" x14ac:dyDescent="0.3"/>
    <row r="1405" s="939" customFormat="1" x14ac:dyDescent="0.3"/>
    <row r="1406" s="939" customFormat="1" x14ac:dyDescent="0.3"/>
    <row r="1407" s="939" customFormat="1" x14ac:dyDescent="0.3"/>
    <row r="1408" s="939" customFormat="1" x14ac:dyDescent="0.3"/>
    <row r="1409" s="939" customFormat="1" x14ac:dyDescent="0.3"/>
    <row r="1410" s="939" customFormat="1" x14ac:dyDescent="0.3"/>
    <row r="1411" s="939" customFormat="1" x14ac:dyDescent="0.3"/>
    <row r="1412" s="939" customFormat="1" x14ac:dyDescent="0.3"/>
    <row r="1413" s="939" customFormat="1" x14ac:dyDescent="0.3"/>
    <row r="1414" s="939" customFormat="1" x14ac:dyDescent="0.3"/>
    <row r="1415" s="939" customFormat="1" x14ac:dyDescent="0.3"/>
    <row r="1416" s="939" customFormat="1" x14ac:dyDescent="0.3"/>
    <row r="1417" s="939" customFormat="1" x14ac:dyDescent="0.3"/>
    <row r="1418" s="939" customFormat="1" x14ac:dyDescent="0.3"/>
    <row r="1419" s="939" customFormat="1" x14ac:dyDescent="0.3"/>
    <row r="1420" s="939" customFormat="1" x14ac:dyDescent="0.3"/>
    <row r="1421" s="939" customFormat="1" x14ac:dyDescent="0.3"/>
    <row r="1422" s="939" customFormat="1" x14ac:dyDescent="0.3"/>
    <row r="1423" s="939" customFormat="1" x14ac:dyDescent="0.3"/>
    <row r="1424" s="939" customFormat="1" x14ac:dyDescent="0.3"/>
    <row r="1425" s="939" customFormat="1" x14ac:dyDescent="0.3"/>
    <row r="1426" s="939" customFormat="1" x14ac:dyDescent="0.3"/>
    <row r="1427" s="939" customFormat="1" x14ac:dyDescent="0.3"/>
    <row r="1428" s="939" customFormat="1" x14ac:dyDescent="0.3"/>
    <row r="1429" s="939" customFormat="1" x14ac:dyDescent="0.3"/>
    <row r="1430" s="939" customFormat="1" x14ac:dyDescent="0.3"/>
    <row r="1431" s="939" customFormat="1" x14ac:dyDescent="0.3"/>
    <row r="1432" s="939" customFormat="1" x14ac:dyDescent="0.3"/>
    <row r="1433" s="939" customFormat="1" x14ac:dyDescent="0.3"/>
    <row r="1434" s="939" customFormat="1" x14ac:dyDescent="0.3"/>
    <row r="1435" s="939" customFormat="1" x14ac:dyDescent="0.3"/>
    <row r="1436" s="939" customFormat="1" x14ac:dyDescent="0.3"/>
    <row r="1437" s="939" customFormat="1" x14ac:dyDescent="0.3"/>
    <row r="1438" s="939" customFormat="1" x14ac:dyDescent="0.3"/>
    <row r="1439" s="939" customFormat="1" x14ac:dyDescent="0.3"/>
    <row r="1440" s="939" customFormat="1" x14ac:dyDescent="0.3"/>
    <row r="1441" s="939" customFormat="1" x14ac:dyDescent="0.3"/>
    <row r="1442" s="939" customFormat="1" x14ac:dyDescent="0.3"/>
    <row r="1443" s="939" customFormat="1" x14ac:dyDescent="0.3"/>
    <row r="1444" s="939" customFormat="1" x14ac:dyDescent="0.3"/>
    <row r="1445" s="939" customFormat="1" x14ac:dyDescent="0.3"/>
    <row r="1446" s="939" customFormat="1" x14ac:dyDescent="0.3"/>
    <row r="1447" s="939" customFormat="1" x14ac:dyDescent="0.3"/>
    <row r="1448" s="939" customFormat="1" x14ac:dyDescent="0.3"/>
    <row r="1449" s="939" customFormat="1" x14ac:dyDescent="0.3"/>
    <row r="1450" s="939" customFormat="1" x14ac:dyDescent="0.3"/>
    <row r="1451" s="939" customFormat="1" x14ac:dyDescent="0.3"/>
    <row r="1452" s="939" customFormat="1" x14ac:dyDescent="0.3"/>
    <row r="1453" s="939" customFormat="1" x14ac:dyDescent="0.3"/>
    <row r="1454" s="939" customFormat="1" x14ac:dyDescent="0.3"/>
    <row r="1455" s="939" customFormat="1" x14ac:dyDescent="0.3"/>
    <row r="1456" s="939" customFormat="1" x14ac:dyDescent="0.3"/>
    <row r="1457" s="939" customFormat="1" x14ac:dyDescent="0.3"/>
    <row r="1458" s="939" customFormat="1" x14ac:dyDescent="0.3"/>
    <row r="1459" s="939" customFormat="1" x14ac:dyDescent="0.3"/>
    <row r="1460" s="939" customFormat="1" x14ac:dyDescent="0.3"/>
    <row r="1461" s="939" customFormat="1" x14ac:dyDescent="0.3"/>
    <row r="1462" s="939" customFormat="1" x14ac:dyDescent="0.3"/>
    <row r="1463" s="939" customFormat="1" x14ac:dyDescent="0.3"/>
    <row r="1464" s="939" customFormat="1" x14ac:dyDescent="0.3"/>
    <row r="1465" s="939" customFormat="1" x14ac:dyDescent="0.3"/>
    <row r="1466" s="939" customFormat="1" x14ac:dyDescent="0.3"/>
    <row r="1467" s="939" customFormat="1" x14ac:dyDescent="0.3"/>
    <row r="1468" s="939" customFormat="1" x14ac:dyDescent="0.3"/>
    <row r="1469" s="939" customFormat="1" x14ac:dyDescent="0.3"/>
    <row r="1470" s="939" customFormat="1" x14ac:dyDescent="0.3"/>
    <row r="1471" s="939" customFormat="1" x14ac:dyDescent="0.3"/>
    <row r="1472" s="939" customFormat="1" x14ac:dyDescent="0.3"/>
    <row r="1473" s="939" customFormat="1" x14ac:dyDescent="0.3"/>
    <row r="1474" s="939" customFormat="1" x14ac:dyDescent="0.3"/>
    <row r="1475" s="939" customFormat="1" x14ac:dyDescent="0.3"/>
    <row r="1476" s="939" customFormat="1" x14ac:dyDescent="0.3"/>
    <row r="1477" s="939" customFormat="1" x14ac:dyDescent="0.3"/>
    <row r="1478" s="939" customFormat="1" x14ac:dyDescent="0.3"/>
    <row r="1479" s="939" customFormat="1" x14ac:dyDescent="0.3"/>
    <row r="1480" s="939" customFormat="1" x14ac:dyDescent="0.3"/>
    <row r="1481" s="939" customFormat="1" x14ac:dyDescent="0.3"/>
    <row r="1482" s="939" customFormat="1" x14ac:dyDescent="0.3"/>
    <row r="1483" s="939" customFormat="1" x14ac:dyDescent="0.3"/>
    <row r="1484" s="939" customFormat="1" x14ac:dyDescent="0.3"/>
    <row r="1485" s="939" customFormat="1" x14ac:dyDescent="0.3"/>
    <row r="1486" s="939" customFormat="1" x14ac:dyDescent="0.3"/>
    <row r="1487" s="939" customFormat="1" x14ac:dyDescent="0.3"/>
    <row r="1488" s="939" customFormat="1" x14ac:dyDescent="0.3"/>
    <row r="1489" s="939" customFormat="1" x14ac:dyDescent="0.3"/>
    <row r="1490" s="939" customFormat="1" x14ac:dyDescent="0.3"/>
    <row r="1491" s="939" customFormat="1" x14ac:dyDescent="0.3"/>
    <row r="1492" s="939" customFormat="1" x14ac:dyDescent="0.3"/>
    <row r="1493" s="939" customFormat="1" x14ac:dyDescent="0.3"/>
    <row r="1494" s="939" customFormat="1" x14ac:dyDescent="0.3"/>
    <row r="1495" s="939" customFormat="1" x14ac:dyDescent="0.3"/>
    <row r="1496" s="939" customFormat="1" x14ac:dyDescent="0.3"/>
    <row r="1497" s="939" customFormat="1" x14ac:dyDescent="0.3"/>
    <row r="1498" s="939" customFormat="1" x14ac:dyDescent="0.3"/>
    <row r="1499" s="939" customFormat="1" x14ac:dyDescent="0.3"/>
    <row r="1500" s="939" customFormat="1" x14ac:dyDescent="0.3"/>
    <row r="1501" s="939" customFormat="1" x14ac:dyDescent="0.3"/>
    <row r="1502" s="939" customFormat="1" x14ac:dyDescent="0.3"/>
    <row r="1503" s="939" customFormat="1" x14ac:dyDescent="0.3"/>
    <row r="1504" s="939" customFormat="1" x14ac:dyDescent="0.3"/>
    <row r="1505" s="939" customFormat="1" x14ac:dyDescent="0.3"/>
    <row r="1506" s="939" customFormat="1" x14ac:dyDescent="0.3"/>
    <row r="1507" s="939" customFormat="1" x14ac:dyDescent="0.3"/>
    <row r="1508" s="939" customFormat="1" x14ac:dyDescent="0.3"/>
    <row r="1509" s="939" customFormat="1" x14ac:dyDescent="0.3"/>
    <row r="1510" s="939" customFormat="1" x14ac:dyDescent="0.3"/>
    <row r="1511" s="939" customFormat="1" x14ac:dyDescent="0.3"/>
    <row r="1512" s="939" customFormat="1" x14ac:dyDescent="0.3"/>
    <row r="1513" s="939" customFormat="1" x14ac:dyDescent="0.3"/>
    <row r="1514" s="939" customFormat="1" x14ac:dyDescent="0.3"/>
    <row r="1515" s="939" customFormat="1" x14ac:dyDescent="0.3"/>
    <row r="1516" s="939" customFormat="1" x14ac:dyDescent="0.3"/>
    <row r="1517" s="939" customFormat="1" x14ac:dyDescent="0.3"/>
    <row r="1518" s="939" customFormat="1" x14ac:dyDescent="0.3"/>
    <row r="1519" s="939" customFormat="1" x14ac:dyDescent="0.3"/>
    <row r="1520" s="939" customFormat="1" x14ac:dyDescent="0.3"/>
    <row r="1521" s="939" customFormat="1" x14ac:dyDescent="0.3"/>
    <row r="1522" s="939" customFormat="1" x14ac:dyDescent="0.3"/>
    <row r="1523" s="939" customFormat="1" x14ac:dyDescent="0.3"/>
    <row r="1524" s="939" customFormat="1" x14ac:dyDescent="0.3"/>
    <row r="1525" s="939" customFormat="1" x14ac:dyDescent="0.3"/>
    <row r="1526" s="939" customFormat="1" x14ac:dyDescent="0.3"/>
    <row r="1527" s="939" customFormat="1" x14ac:dyDescent="0.3"/>
    <row r="1528" s="939" customFormat="1" x14ac:dyDescent="0.3"/>
    <row r="1529" s="939" customFormat="1" x14ac:dyDescent="0.3"/>
    <row r="1530" s="939" customFormat="1" x14ac:dyDescent="0.3"/>
    <row r="1531" s="939" customFormat="1" x14ac:dyDescent="0.3"/>
    <row r="1532" s="939" customFormat="1" x14ac:dyDescent="0.3"/>
    <row r="1533" s="939" customFormat="1" x14ac:dyDescent="0.3"/>
    <row r="1534" s="939" customFormat="1" x14ac:dyDescent="0.3"/>
    <row r="1535" s="939" customFormat="1" x14ac:dyDescent="0.3"/>
    <row r="1536" s="939" customFormat="1" x14ac:dyDescent="0.3"/>
    <row r="1537" s="939" customFormat="1" x14ac:dyDescent="0.3"/>
    <row r="1538" s="939" customFormat="1" x14ac:dyDescent="0.3"/>
    <row r="1539" s="939" customFormat="1" x14ac:dyDescent="0.3"/>
    <row r="1540" s="939" customFormat="1" x14ac:dyDescent="0.3"/>
    <row r="1541" s="939" customFormat="1" x14ac:dyDescent="0.3"/>
    <row r="1542" s="939" customFormat="1" x14ac:dyDescent="0.3"/>
    <row r="1543" s="939" customFormat="1" x14ac:dyDescent="0.3"/>
    <row r="1544" s="939" customFormat="1" x14ac:dyDescent="0.3"/>
    <row r="1545" s="939" customFormat="1" x14ac:dyDescent="0.3"/>
    <row r="1546" s="939" customFormat="1" x14ac:dyDescent="0.3"/>
    <row r="1547" s="939" customFormat="1" x14ac:dyDescent="0.3"/>
    <row r="1548" s="939" customFormat="1" x14ac:dyDescent="0.3"/>
    <row r="1549" s="939" customFormat="1" x14ac:dyDescent="0.3"/>
    <row r="1550" s="939" customFormat="1" x14ac:dyDescent="0.3"/>
    <row r="1551" s="939" customFormat="1" x14ac:dyDescent="0.3"/>
    <row r="1552" s="939" customFormat="1" x14ac:dyDescent="0.3"/>
    <row r="1553" s="939" customFormat="1" x14ac:dyDescent="0.3"/>
    <row r="1554" s="939" customFormat="1" x14ac:dyDescent="0.3"/>
    <row r="1555" s="939" customFormat="1" x14ac:dyDescent="0.3"/>
    <row r="1556" s="939" customFormat="1" x14ac:dyDescent="0.3"/>
    <row r="1557" s="939" customFormat="1" x14ac:dyDescent="0.3"/>
    <row r="1558" s="939" customFormat="1" x14ac:dyDescent="0.3"/>
    <row r="1559" s="939" customFormat="1" x14ac:dyDescent="0.3"/>
    <row r="1560" s="939" customFormat="1" x14ac:dyDescent="0.3"/>
    <row r="1561" s="939" customFormat="1" x14ac:dyDescent="0.3"/>
    <row r="1562" s="939" customFormat="1" x14ac:dyDescent="0.3"/>
    <row r="1563" s="939" customFormat="1" x14ac:dyDescent="0.3"/>
    <row r="1564" s="939" customFormat="1" x14ac:dyDescent="0.3"/>
    <row r="1565" s="939" customFormat="1" x14ac:dyDescent="0.3"/>
    <row r="1566" s="939" customFormat="1" x14ac:dyDescent="0.3"/>
    <row r="1567" s="939" customFormat="1" x14ac:dyDescent="0.3"/>
    <row r="1568" s="939" customFormat="1" x14ac:dyDescent="0.3"/>
    <row r="1569" s="939" customFormat="1" x14ac:dyDescent="0.3"/>
    <row r="1570" s="939" customFormat="1" x14ac:dyDescent="0.3"/>
    <row r="1571" s="939" customFormat="1" x14ac:dyDescent="0.3"/>
    <row r="1572" s="939" customFormat="1" x14ac:dyDescent="0.3"/>
    <row r="1573" s="939" customFormat="1" x14ac:dyDescent="0.3"/>
    <row r="1574" s="939" customFormat="1" x14ac:dyDescent="0.3"/>
    <row r="1575" s="939" customFormat="1" x14ac:dyDescent="0.3"/>
    <row r="1576" s="939" customFormat="1" x14ac:dyDescent="0.3"/>
    <row r="1577" s="939" customFormat="1" x14ac:dyDescent="0.3"/>
    <row r="1578" s="939" customFormat="1" x14ac:dyDescent="0.3"/>
    <row r="1579" s="939" customFormat="1" x14ac:dyDescent="0.3"/>
    <row r="1580" s="939" customFormat="1" x14ac:dyDescent="0.3"/>
    <row r="1581" s="939" customFormat="1" x14ac:dyDescent="0.3"/>
    <row r="1582" s="939" customFormat="1" x14ac:dyDescent="0.3"/>
    <row r="1583" s="939" customFormat="1" x14ac:dyDescent="0.3"/>
    <row r="1584" s="939" customFormat="1" x14ac:dyDescent="0.3"/>
    <row r="1585" s="939" customFormat="1" x14ac:dyDescent="0.3"/>
    <row r="1586" s="939" customFormat="1" x14ac:dyDescent="0.3"/>
    <row r="1587" s="939" customFormat="1" x14ac:dyDescent="0.3"/>
    <row r="1588" s="939" customFormat="1" x14ac:dyDescent="0.3"/>
    <row r="1589" s="939" customFormat="1" x14ac:dyDescent="0.3"/>
    <row r="1590" s="939" customFormat="1" x14ac:dyDescent="0.3"/>
    <row r="1591" s="939" customFormat="1" x14ac:dyDescent="0.3"/>
    <row r="1592" s="939" customFormat="1" x14ac:dyDescent="0.3"/>
    <row r="1593" s="939" customFormat="1" x14ac:dyDescent="0.3"/>
    <row r="1594" s="939" customFormat="1" x14ac:dyDescent="0.3"/>
    <row r="1595" s="939" customFormat="1" x14ac:dyDescent="0.3"/>
    <row r="1596" s="939" customFormat="1" x14ac:dyDescent="0.3"/>
    <row r="1597" s="939" customFormat="1" x14ac:dyDescent="0.3"/>
    <row r="1598" s="939" customFormat="1" x14ac:dyDescent="0.3"/>
    <row r="1599" s="939" customFormat="1" x14ac:dyDescent="0.3"/>
    <row r="1600" s="939" customFormat="1" x14ac:dyDescent="0.3"/>
    <row r="1601" s="939" customFormat="1" x14ac:dyDescent="0.3"/>
    <row r="1602" s="939" customFormat="1" x14ac:dyDescent="0.3"/>
    <row r="1603" s="939" customFormat="1" x14ac:dyDescent="0.3"/>
    <row r="1604" s="939" customFormat="1" x14ac:dyDescent="0.3"/>
    <row r="1605" s="939" customFormat="1" x14ac:dyDescent="0.3"/>
    <row r="1606" s="939" customFormat="1" x14ac:dyDescent="0.3"/>
    <row r="1607" s="939" customFormat="1" x14ac:dyDescent="0.3"/>
    <row r="1608" s="939" customFormat="1" x14ac:dyDescent="0.3"/>
    <row r="1609" s="939" customFormat="1" x14ac:dyDescent="0.3"/>
    <row r="1610" s="939" customFormat="1" x14ac:dyDescent="0.3"/>
    <row r="1611" s="939" customFormat="1" x14ac:dyDescent="0.3"/>
    <row r="1612" s="939" customFormat="1" x14ac:dyDescent="0.3"/>
    <row r="1613" s="939" customFormat="1" x14ac:dyDescent="0.3"/>
    <row r="1614" s="939" customFormat="1" x14ac:dyDescent="0.3"/>
    <row r="1615" s="939" customFormat="1" x14ac:dyDescent="0.3"/>
    <row r="1616" s="939" customFormat="1" x14ac:dyDescent="0.3"/>
    <row r="1617" s="939" customFormat="1" x14ac:dyDescent="0.3"/>
    <row r="1618" s="939" customFormat="1" x14ac:dyDescent="0.3"/>
  </sheetData>
  <sheetProtection algorithmName="SHA-512" hashValue="Vq06JBykzwmfMk43vqreaJXicLugjfuvPap8dugBza29bjvgWXFnnc7T7pc0VqPF50T76ZzT71j2iboXzV0k+A==" saltValue="YJExt/wdpIipeLisuXnlhA==" spinCount="100000" sheet="1" selectLockedCells="1"/>
  <printOptions horizontalCentered="1"/>
  <pageMargins left="0.70866141732283472" right="0.15748031496062992" top="0.74803149606299213" bottom="0.74803149606299213" header="0.31496062992125984" footer="0.31496062992125984"/>
  <pageSetup paperSize="9" scale="98" orientation="portrait" r:id="rId1"/>
  <ignoredErrors>
    <ignoredError sqref="E6:E21 E34:E82 E23:E33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>
    <pageSetUpPr fitToPage="1"/>
  </sheetPr>
  <dimension ref="A1:E1445"/>
  <sheetViews>
    <sheetView zoomScale="89" zoomScaleNormal="89" workbookViewId="0">
      <selection activeCell="E11" sqref="E11"/>
    </sheetView>
  </sheetViews>
  <sheetFormatPr baseColWidth="10" defaultColWidth="11.44140625" defaultRowHeight="13.8" x14ac:dyDescent="0.3"/>
  <cols>
    <col min="1" max="1" width="6.109375" style="1039" customWidth="1"/>
    <col min="2" max="2" width="64.6640625" style="1039" customWidth="1"/>
    <col min="3" max="3" width="9.44140625" style="1039" customWidth="1"/>
    <col min="4" max="4" width="4.554687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4.554687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4.554687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4.554687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4.554687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4.554687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4.554687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4.554687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4.554687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4.554687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4.554687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4.554687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4.554687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4.554687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4.554687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4.554687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4.554687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4.554687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4.554687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4.554687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4.554687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4.554687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4.554687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4.554687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4.554687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4.554687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4.554687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4.554687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4.554687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4.554687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4.554687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4.554687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4.554687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4.554687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4.554687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4.554687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4.554687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4.554687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4.554687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4.554687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4.554687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4.554687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4.554687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4.554687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4.554687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4.554687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4.554687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4.554687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4.554687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4.554687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4.554687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4.554687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4.554687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4.554687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4.554687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4.554687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4.554687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4.554687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4.554687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4.554687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4.554687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4.554687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4.554687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4.554687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847</v>
      </c>
      <c r="B1" s="932"/>
      <c r="C1" s="932"/>
      <c r="D1" s="932"/>
      <c r="E1" s="932"/>
    </row>
    <row r="2" spans="1:5" s="933" customFormat="1" ht="18" x14ac:dyDescent="0.3">
      <c r="A2" s="932" t="s">
        <v>891</v>
      </c>
      <c r="B2" s="932"/>
      <c r="C2" s="932"/>
      <c r="D2" s="934" t="s">
        <v>892</v>
      </c>
      <c r="E2" s="932"/>
    </row>
    <row r="3" spans="1:5" s="933" customFormat="1" x14ac:dyDescent="0.3">
      <c r="A3" s="932" t="s">
        <v>893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5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5.9" customHeight="1" thickTop="1" x14ac:dyDescent="0.3">
      <c r="A6" s="2172"/>
      <c r="B6" s="2173"/>
      <c r="C6" s="2174"/>
      <c r="D6" s="2175"/>
      <c r="E6" s="2176" t="s">
        <v>894</v>
      </c>
    </row>
    <row r="7" spans="1:5" ht="15.9" customHeight="1" x14ac:dyDescent="0.25">
      <c r="A7" s="2151">
        <v>627</v>
      </c>
      <c r="B7" s="2177" t="s">
        <v>895</v>
      </c>
      <c r="C7" s="2153"/>
      <c r="D7" s="2153"/>
      <c r="E7" s="1740">
        <f>SUM(E8:E9)</f>
        <v>0</v>
      </c>
    </row>
    <row r="8" spans="1:5" ht="15.9" customHeight="1" x14ac:dyDescent="0.3">
      <c r="A8" s="2178"/>
      <c r="B8" s="2179" t="s">
        <v>896</v>
      </c>
      <c r="C8" s="2180"/>
      <c r="D8" s="2180"/>
      <c r="E8" s="239"/>
    </row>
    <row r="9" spans="1:5" ht="16.5" customHeight="1" x14ac:dyDescent="0.3">
      <c r="A9" s="2178"/>
      <c r="B9" s="2181" t="s">
        <v>897</v>
      </c>
      <c r="C9" s="2158"/>
      <c r="D9" s="2158"/>
      <c r="E9" s="240"/>
    </row>
    <row r="10" spans="1:5" ht="15.9" customHeight="1" x14ac:dyDescent="0.25">
      <c r="A10" s="2151">
        <v>628</v>
      </c>
      <c r="B10" s="2177" t="s">
        <v>898</v>
      </c>
      <c r="C10" s="2182"/>
      <c r="D10" s="2182"/>
      <c r="E10" s="1740">
        <f>+SUM(E11:E16)</f>
        <v>0</v>
      </c>
    </row>
    <row r="11" spans="1:5" ht="15.9" customHeight="1" x14ac:dyDescent="0.3">
      <c r="A11" s="2178"/>
      <c r="B11" s="2183" t="s">
        <v>899</v>
      </c>
      <c r="C11" s="2156"/>
      <c r="D11" s="2156"/>
      <c r="E11" s="239"/>
    </row>
    <row r="12" spans="1:5" ht="15.9" customHeight="1" x14ac:dyDescent="0.3">
      <c r="A12" s="2178"/>
      <c r="B12" s="2184" t="s">
        <v>900</v>
      </c>
      <c r="C12" s="2158"/>
      <c r="D12" s="2158"/>
      <c r="E12" s="240"/>
    </row>
    <row r="13" spans="1:5" ht="15.9" customHeight="1" x14ac:dyDescent="0.3">
      <c r="A13" s="2178"/>
      <c r="B13" s="2184" t="s">
        <v>901</v>
      </c>
      <c r="C13" s="2158"/>
      <c r="D13" s="2158"/>
      <c r="E13" s="240"/>
    </row>
    <row r="14" spans="1:5" ht="15.9" customHeight="1" x14ac:dyDescent="0.3">
      <c r="A14" s="2178"/>
      <c r="B14" s="2181" t="s">
        <v>902</v>
      </c>
      <c r="C14" s="2185"/>
      <c r="D14" s="2185"/>
      <c r="E14" s="240"/>
    </row>
    <row r="15" spans="1:5" ht="15.9" customHeight="1" x14ac:dyDescent="0.3">
      <c r="A15" s="2178"/>
      <c r="B15" s="2181" t="s">
        <v>903</v>
      </c>
      <c r="C15" s="2158"/>
      <c r="D15" s="2158"/>
      <c r="E15" s="240"/>
    </row>
    <row r="16" spans="1:5" ht="16.5" customHeight="1" x14ac:dyDescent="0.3">
      <c r="A16" s="2178"/>
      <c r="B16" s="2181" t="s">
        <v>904</v>
      </c>
      <c r="C16" s="2185"/>
      <c r="D16" s="2185"/>
      <c r="E16" s="240"/>
    </row>
    <row r="17" spans="1:5" ht="15.75" customHeight="1" x14ac:dyDescent="0.25">
      <c r="A17" s="2151">
        <v>63</v>
      </c>
      <c r="B17" s="2152" t="s">
        <v>905</v>
      </c>
      <c r="C17" s="2153"/>
      <c r="D17" s="2153"/>
      <c r="E17" s="1740">
        <f>+E18+E22+E27+E32+E33+E38+E39+E40+E41</f>
        <v>0</v>
      </c>
    </row>
    <row r="18" spans="1:5" ht="15.9" customHeight="1" x14ac:dyDescent="0.25">
      <c r="A18" s="2151">
        <v>630</v>
      </c>
      <c r="B18" s="2152" t="s">
        <v>906</v>
      </c>
      <c r="C18" s="2182"/>
      <c r="D18" s="2182"/>
      <c r="E18" s="1740">
        <f>+E19+E20+E21</f>
        <v>0</v>
      </c>
    </row>
    <row r="19" spans="1:5" ht="15.9" customHeight="1" x14ac:dyDescent="0.3">
      <c r="A19" s="2178"/>
      <c r="B19" s="2183" t="s">
        <v>907</v>
      </c>
      <c r="C19" s="2167"/>
      <c r="D19" s="2156"/>
      <c r="E19" s="239"/>
    </row>
    <row r="20" spans="1:5" ht="15.9" customHeight="1" x14ac:dyDescent="0.3">
      <c r="A20" s="2178"/>
      <c r="B20" s="2184" t="s">
        <v>908</v>
      </c>
      <c r="C20" s="2158"/>
      <c r="D20" s="2158"/>
      <c r="E20" s="240"/>
    </row>
    <row r="21" spans="1:5" ht="17.25" customHeight="1" x14ac:dyDescent="0.3">
      <c r="A21" s="2178"/>
      <c r="B21" s="2184" t="s">
        <v>909</v>
      </c>
      <c r="C21" s="2185"/>
      <c r="D21" s="2185"/>
      <c r="E21" s="240"/>
    </row>
    <row r="22" spans="1:5" ht="15.9" customHeight="1" x14ac:dyDescent="0.25">
      <c r="A22" s="2151">
        <v>631</v>
      </c>
      <c r="B22" s="2152" t="s">
        <v>1742</v>
      </c>
      <c r="C22" s="2182"/>
      <c r="D22" s="2182"/>
      <c r="E22" s="1740">
        <f>+E23+E24+E25+E26</f>
        <v>0</v>
      </c>
    </row>
    <row r="23" spans="1:5" ht="15.9" customHeight="1" x14ac:dyDescent="0.3">
      <c r="A23" s="2178"/>
      <c r="B23" s="2183" t="s">
        <v>910</v>
      </c>
      <c r="C23" s="2156"/>
      <c r="D23" s="2156"/>
      <c r="E23" s="239"/>
    </row>
    <row r="24" spans="1:5" ht="15.9" customHeight="1" x14ac:dyDescent="0.3">
      <c r="A24" s="2178"/>
      <c r="B24" s="2186" t="s">
        <v>911</v>
      </c>
      <c r="C24" s="2158"/>
      <c r="D24" s="2158"/>
      <c r="E24" s="240"/>
    </row>
    <row r="25" spans="1:5" ht="15.9" customHeight="1" x14ac:dyDescent="0.3">
      <c r="A25" s="2178"/>
      <c r="B25" s="2186" t="s">
        <v>912</v>
      </c>
      <c r="C25" s="2158"/>
      <c r="D25" s="2158"/>
      <c r="E25" s="240"/>
    </row>
    <row r="26" spans="1:5" ht="17.25" customHeight="1" x14ac:dyDescent="0.3">
      <c r="A26" s="2178"/>
      <c r="B26" s="2181" t="s">
        <v>913</v>
      </c>
      <c r="C26" s="2158"/>
      <c r="D26" s="2158"/>
      <c r="E26" s="240"/>
    </row>
    <row r="27" spans="1:5" ht="15.9" customHeight="1" x14ac:dyDescent="0.25">
      <c r="A27" s="2151">
        <v>632</v>
      </c>
      <c r="B27" s="2177" t="s">
        <v>914</v>
      </c>
      <c r="C27" s="2182"/>
      <c r="D27" s="2182"/>
      <c r="E27" s="1740">
        <f>+E28+E29+E30+E31</f>
        <v>0</v>
      </c>
    </row>
    <row r="28" spans="1:5" ht="15.9" customHeight="1" x14ac:dyDescent="0.3">
      <c r="A28" s="2178"/>
      <c r="B28" s="2179" t="s">
        <v>915</v>
      </c>
      <c r="C28" s="2156"/>
      <c r="D28" s="2156"/>
      <c r="E28" s="239"/>
    </row>
    <row r="29" spans="1:5" ht="15.9" customHeight="1" x14ac:dyDescent="0.3">
      <c r="A29" s="2178"/>
      <c r="B29" s="2181" t="s">
        <v>916</v>
      </c>
      <c r="C29" s="2158"/>
      <c r="D29" s="2158"/>
      <c r="E29" s="240"/>
    </row>
    <row r="30" spans="1:5" ht="15.9" customHeight="1" x14ac:dyDescent="0.3">
      <c r="A30" s="2178"/>
      <c r="B30" s="2184" t="s">
        <v>917</v>
      </c>
      <c r="C30" s="2185"/>
      <c r="D30" s="2185"/>
      <c r="E30" s="240"/>
    </row>
    <row r="31" spans="1:5" ht="15.75" customHeight="1" x14ac:dyDescent="0.3">
      <c r="A31" s="2178"/>
      <c r="B31" s="2181" t="s">
        <v>918</v>
      </c>
      <c r="C31" s="2185"/>
      <c r="D31" s="2185"/>
      <c r="E31" s="240"/>
    </row>
    <row r="32" spans="1:5" ht="14.25" customHeight="1" x14ac:dyDescent="0.3">
      <c r="A32" s="2151">
        <v>633</v>
      </c>
      <c r="B32" s="2177" t="s">
        <v>919</v>
      </c>
      <c r="C32" s="2182"/>
      <c r="D32" s="2182"/>
      <c r="E32" s="238"/>
    </row>
    <row r="33" spans="1:5" ht="15.9" customHeight="1" x14ac:dyDescent="0.25">
      <c r="A33" s="2151">
        <v>634</v>
      </c>
      <c r="B33" s="2177" t="s">
        <v>920</v>
      </c>
      <c r="C33" s="2182"/>
      <c r="D33" s="2182"/>
      <c r="E33" s="1740">
        <f>+E34+E35+E36+E37</f>
        <v>0</v>
      </c>
    </row>
    <row r="34" spans="1:5" ht="15.9" customHeight="1" x14ac:dyDescent="0.3">
      <c r="A34" s="2178"/>
      <c r="B34" s="2179" t="s">
        <v>921</v>
      </c>
      <c r="C34" s="2156"/>
      <c r="D34" s="2156"/>
      <c r="E34" s="239"/>
    </row>
    <row r="35" spans="1:5" ht="15.9" customHeight="1" x14ac:dyDescent="0.3">
      <c r="A35" s="2178"/>
      <c r="B35" s="2181" t="s">
        <v>922</v>
      </c>
      <c r="C35" s="2158"/>
      <c r="D35" s="2158"/>
      <c r="E35" s="240"/>
    </row>
    <row r="36" spans="1:5" ht="15.9" customHeight="1" x14ac:dyDescent="0.3">
      <c r="A36" s="2178"/>
      <c r="B36" s="2181" t="s">
        <v>923</v>
      </c>
      <c r="C36" s="2158"/>
      <c r="D36" s="2158"/>
      <c r="E36" s="240"/>
    </row>
    <row r="37" spans="1:5" ht="15" customHeight="1" x14ac:dyDescent="0.3">
      <c r="A37" s="2178"/>
      <c r="B37" s="2181" t="s">
        <v>924</v>
      </c>
      <c r="C37" s="2158"/>
      <c r="D37" s="2158"/>
      <c r="E37" s="240"/>
    </row>
    <row r="38" spans="1:5" ht="15" customHeight="1" x14ac:dyDescent="0.3">
      <c r="A38" s="2151">
        <v>635</v>
      </c>
      <c r="B38" s="2177" t="s">
        <v>925</v>
      </c>
      <c r="C38" s="2182"/>
      <c r="D38" s="2182"/>
      <c r="E38" s="238"/>
    </row>
    <row r="39" spans="1:5" ht="18" customHeight="1" x14ac:dyDescent="0.3">
      <c r="A39" s="2151">
        <v>636</v>
      </c>
      <c r="B39" s="2177" t="s">
        <v>926</v>
      </c>
      <c r="C39" s="2153"/>
      <c r="D39" s="2153"/>
      <c r="E39" s="238"/>
    </row>
    <row r="40" spans="1:5" ht="18" customHeight="1" x14ac:dyDescent="0.3">
      <c r="A40" s="2151">
        <v>637</v>
      </c>
      <c r="B40" s="2177" t="s">
        <v>927</v>
      </c>
      <c r="C40" s="2182"/>
      <c r="D40" s="2182"/>
      <c r="E40" s="238"/>
    </row>
    <row r="41" spans="1:5" ht="15.9" customHeight="1" x14ac:dyDescent="0.25">
      <c r="A41" s="2151">
        <v>638</v>
      </c>
      <c r="B41" s="2177" t="s">
        <v>928</v>
      </c>
      <c r="C41" s="2153"/>
      <c r="D41" s="2153"/>
      <c r="E41" s="1740">
        <f>+E42+E43+E44+E45+E46+E47</f>
        <v>0</v>
      </c>
    </row>
    <row r="42" spans="1:5" ht="15.9" customHeight="1" x14ac:dyDescent="0.3">
      <c r="A42" s="2178"/>
      <c r="B42" s="2179" t="s">
        <v>929</v>
      </c>
      <c r="C42" s="2180"/>
      <c r="D42" s="2180"/>
      <c r="E42" s="239"/>
    </row>
    <row r="43" spans="1:5" ht="15.9" customHeight="1" x14ac:dyDescent="0.3">
      <c r="A43" s="2178"/>
      <c r="B43" s="2181" t="s">
        <v>930</v>
      </c>
      <c r="C43" s="2185"/>
      <c r="D43" s="2185"/>
      <c r="E43" s="240"/>
    </row>
    <row r="44" spans="1:5" ht="15.9" customHeight="1" x14ac:dyDescent="0.3">
      <c r="A44" s="2178"/>
      <c r="B44" s="2181" t="s">
        <v>931</v>
      </c>
      <c r="C44" s="2187"/>
      <c r="D44" s="2187"/>
      <c r="E44" s="240"/>
    </row>
    <row r="45" spans="1:5" ht="15.9" customHeight="1" x14ac:dyDescent="0.3">
      <c r="A45" s="2178"/>
      <c r="B45" s="2181" t="s">
        <v>932</v>
      </c>
      <c r="C45" s="2187"/>
      <c r="D45" s="2187"/>
      <c r="E45" s="240"/>
    </row>
    <row r="46" spans="1:5" ht="15.9" customHeight="1" x14ac:dyDescent="0.3">
      <c r="A46" s="2178"/>
      <c r="B46" s="2181" t="s">
        <v>933</v>
      </c>
      <c r="C46" s="2187"/>
      <c r="D46" s="2187"/>
      <c r="E46" s="240"/>
    </row>
    <row r="47" spans="1:5" ht="14.4" thickBot="1" x14ac:dyDescent="0.35">
      <c r="A47" s="2188"/>
      <c r="B47" s="2189" t="s">
        <v>934</v>
      </c>
      <c r="C47" s="2190"/>
      <c r="D47" s="2190"/>
      <c r="E47" s="241"/>
    </row>
    <row r="48" spans="1:5" ht="14.4" thickTop="1" x14ac:dyDescent="0.3">
      <c r="A48" s="939"/>
      <c r="B48" s="939"/>
      <c r="C48" s="939"/>
      <c r="D48" s="939"/>
      <c r="E48" s="939"/>
    </row>
    <row r="49" s="939" customFormat="1" x14ac:dyDescent="0.3"/>
    <row r="50" s="939" customFormat="1" x14ac:dyDescent="0.3"/>
    <row r="51" s="939" customFormat="1" x14ac:dyDescent="0.3"/>
    <row r="52" s="939" customFormat="1" x14ac:dyDescent="0.3"/>
    <row r="53" s="939" customFormat="1" x14ac:dyDescent="0.3"/>
    <row r="54" s="939" customFormat="1" x14ac:dyDescent="0.3"/>
    <row r="55" s="939" customFormat="1" x14ac:dyDescent="0.3"/>
    <row r="56" s="939" customFormat="1" x14ac:dyDescent="0.3"/>
    <row r="57" s="939" customFormat="1" x14ac:dyDescent="0.3"/>
    <row r="58" s="939" customFormat="1" x14ac:dyDescent="0.3"/>
    <row r="59" s="939" customFormat="1" x14ac:dyDescent="0.3"/>
    <row r="60" s="939" customFormat="1" x14ac:dyDescent="0.3"/>
    <row r="61" s="939" customFormat="1" x14ac:dyDescent="0.3"/>
    <row r="62" s="939" customFormat="1" x14ac:dyDescent="0.3"/>
    <row r="63" s="939" customFormat="1" x14ac:dyDescent="0.3"/>
    <row r="64" s="939" customFormat="1" x14ac:dyDescent="0.3"/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  <row r="1355" s="939" customFormat="1" x14ac:dyDescent="0.3"/>
    <row r="1356" s="939" customFormat="1" x14ac:dyDescent="0.3"/>
    <row r="1357" s="939" customFormat="1" x14ac:dyDescent="0.3"/>
    <row r="1358" s="939" customFormat="1" x14ac:dyDescent="0.3"/>
    <row r="1359" s="939" customFormat="1" x14ac:dyDescent="0.3"/>
    <row r="1360" s="939" customFormat="1" x14ac:dyDescent="0.3"/>
    <row r="1361" s="939" customFormat="1" x14ac:dyDescent="0.3"/>
    <row r="1362" s="939" customFormat="1" x14ac:dyDescent="0.3"/>
    <row r="1363" s="939" customFormat="1" x14ac:dyDescent="0.3"/>
    <row r="1364" s="939" customFormat="1" x14ac:dyDescent="0.3"/>
    <row r="1365" s="939" customFormat="1" x14ac:dyDescent="0.3"/>
    <row r="1366" s="939" customFormat="1" x14ac:dyDescent="0.3"/>
    <row r="1367" s="939" customFormat="1" x14ac:dyDescent="0.3"/>
    <row r="1368" s="939" customFormat="1" x14ac:dyDescent="0.3"/>
    <row r="1369" s="939" customFormat="1" x14ac:dyDescent="0.3"/>
    <row r="1370" s="939" customFormat="1" x14ac:dyDescent="0.3"/>
    <row r="1371" s="939" customFormat="1" x14ac:dyDescent="0.3"/>
    <row r="1372" s="939" customFormat="1" x14ac:dyDescent="0.3"/>
    <row r="1373" s="939" customFormat="1" x14ac:dyDescent="0.3"/>
    <row r="1374" s="939" customFormat="1" x14ac:dyDescent="0.3"/>
    <row r="1375" s="939" customFormat="1" x14ac:dyDescent="0.3"/>
    <row r="1376" s="939" customFormat="1" x14ac:dyDescent="0.3"/>
    <row r="1377" s="939" customFormat="1" x14ac:dyDescent="0.3"/>
    <row r="1378" s="939" customFormat="1" x14ac:dyDescent="0.3"/>
    <row r="1379" s="939" customFormat="1" x14ac:dyDescent="0.3"/>
    <row r="1380" s="939" customFormat="1" x14ac:dyDescent="0.3"/>
    <row r="1381" s="939" customFormat="1" x14ac:dyDescent="0.3"/>
    <row r="1382" s="939" customFormat="1" x14ac:dyDescent="0.3"/>
    <row r="1383" s="939" customFormat="1" x14ac:dyDescent="0.3"/>
    <row r="1384" s="939" customFormat="1" x14ac:dyDescent="0.3"/>
    <row r="1385" s="939" customFormat="1" x14ac:dyDescent="0.3"/>
    <row r="1386" s="939" customFormat="1" x14ac:dyDescent="0.3"/>
    <row r="1387" s="939" customFormat="1" x14ac:dyDescent="0.3"/>
    <row r="1388" s="939" customFormat="1" x14ac:dyDescent="0.3"/>
    <row r="1389" s="939" customFormat="1" x14ac:dyDescent="0.3"/>
    <row r="1390" s="939" customFormat="1" x14ac:dyDescent="0.3"/>
    <row r="1391" s="939" customFormat="1" x14ac:dyDescent="0.3"/>
    <row r="1392" s="939" customFormat="1" x14ac:dyDescent="0.3"/>
    <row r="1393" s="939" customFormat="1" x14ac:dyDescent="0.3"/>
    <row r="1394" s="939" customFormat="1" x14ac:dyDescent="0.3"/>
    <row r="1395" s="939" customFormat="1" x14ac:dyDescent="0.3"/>
    <row r="1396" s="939" customFormat="1" x14ac:dyDescent="0.3"/>
    <row r="1397" s="939" customFormat="1" x14ac:dyDescent="0.3"/>
    <row r="1398" s="939" customFormat="1" x14ac:dyDescent="0.3"/>
    <row r="1399" s="939" customFormat="1" x14ac:dyDescent="0.3"/>
    <row r="1400" s="939" customFormat="1" x14ac:dyDescent="0.3"/>
    <row r="1401" s="939" customFormat="1" x14ac:dyDescent="0.3"/>
    <row r="1402" s="939" customFormat="1" x14ac:dyDescent="0.3"/>
    <row r="1403" s="939" customFormat="1" x14ac:dyDescent="0.3"/>
    <row r="1404" s="939" customFormat="1" x14ac:dyDescent="0.3"/>
    <row r="1405" s="939" customFormat="1" x14ac:dyDescent="0.3"/>
    <row r="1406" s="939" customFormat="1" x14ac:dyDescent="0.3"/>
    <row r="1407" s="939" customFormat="1" x14ac:dyDescent="0.3"/>
    <row r="1408" s="939" customFormat="1" x14ac:dyDescent="0.3"/>
    <row r="1409" s="939" customFormat="1" x14ac:dyDescent="0.3"/>
    <row r="1410" s="939" customFormat="1" x14ac:dyDescent="0.3"/>
    <row r="1411" s="939" customFormat="1" x14ac:dyDescent="0.3"/>
    <row r="1412" s="939" customFormat="1" x14ac:dyDescent="0.3"/>
    <row r="1413" s="939" customFormat="1" x14ac:dyDescent="0.3"/>
    <row r="1414" s="939" customFormat="1" x14ac:dyDescent="0.3"/>
    <row r="1415" s="939" customFormat="1" x14ac:dyDescent="0.3"/>
    <row r="1416" s="939" customFormat="1" x14ac:dyDescent="0.3"/>
    <row r="1417" s="939" customFormat="1" x14ac:dyDescent="0.3"/>
    <row r="1418" s="939" customFormat="1" x14ac:dyDescent="0.3"/>
    <row r="1419" s="939" customFormat="1" x14ac:dyDescent="0.3"/>
    <row r="1420" s="939" customFormat="1" x14ac:dyDescent="0.3"/>
    <row r="1421" s="939" customFormat="1" x14ac:dyDescent="0.3"/>
    <row r="1422" s="939" customFormat="1" x14ac:dyDescent="0.3"/>
    <row r="1423" s="939" customFormat="1" x14ac:dyDescent="0.3"/>
    <row r="1424" s="939" customFormat="1" x14ac:dyDescent="0.3"/>
    <row r="1425" s="939" customFormat="1" x14ac:dyDescent="0.3"/>
    <row r="1426" s="939" customFormat="1" x14ac:dyDescent="0.3"/>
    <row r="1427" s="939" customFormat="1" x14ac:dyDescent="0.3"/>
    <row r="1428" s="939" customFormat="1" x14ac:dyDescent="0.3"/>
    <row r="1429" s="939" customFormat="1" x14ac:dyDescent="0.3"/>
    <row r="1430" s="939" customFormat="1" x14ac:dyDescent="0.3"/>
    <row r="1431" s="939" customFormat="1" x14ac:dyDescent="0.3"/>
    <row r="1432" s="939" customFormat="1" x14ac:dyDescent="0.3"/>
    <row r="1433" s="939" customFormat="1" x14ac:dyDescent="0.3"/>
    <row r="1434" s="939" customFormat="1" x14ac:dyDescent="0.3"/>
    <row r="1435" s="939" customFormat="1" x14ac:dyDescent="0.3"/>
    <row r="1436" s="939" customFormat="1" x14ac:dyDescent="0.3"/>
    <row r="1437" s="939" customFormat="1" x14ac:dyDescent="0.3"/>
    <row r="1438" s="939" customFormat="1" x14ac:dyDescent="0.3"/>
    <row r="1439" s="939" customFormat="1" x14ac:dyDescent="0.3"/>
    <row r="1440" s="939" customFormat="1" x14ac:dyDescent="0.3"/>
    <row r="1441" s="939" customFormat="1" x14ac:dyDescent="0.3"/>
    <row r="1442" s="939" customFormat="1" x14ac:dyDescent="0.3"/>
    <row r="1443" s="939" customFormat="1" x14ac:dyDescent="0.3"/>
    <row r="1444" s="939" customFormat="1" x14ac:dyDescent="0.3"/>
    <row r="1445" s="939" customFormat="1" x14ac:dyDescent="0.3"/>
  </sheetData>
  <sheetProtection algorithmName="SHA-512" hashValue="IhcnfUDpB4llfzacyMjeQyQ/scCXWCTzAP1gpD84fE3R2KQdwhcoeKuIPhvlI0a/bo3LLRrKihqwkrP3PHbgHA==" saltValue="80BsSc+HfJZWF6PtyZ2YcA==" spinCount="100000" sheet="1" selectLockedCells="1"/>
  <printOptions horizontalCentered="1"/>
  <pageMargins left="0.70866141732283472" right="0.19685039370078741" top="0.74803149606299213" bottom="0.55118110236220474" header="0.31496062992125984" footer="0.31496062992125984"/>
  <pageSetup paperSize="9" orientation="portrait" r:id="rId1"/>
  <ignoredErrors>
    <ignoredError sqref="E10:E47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pageSetUpPr fitToPage="1"/>
  </sheetPr>
  <dimension ref="A1:E1399"/>
  <sheetViews>
    <sheetView zoomScale="160" zoomScaleNormal="86" workbookViewId="0">
      <selection activeCell="E48" sqref="E48"/>
    </sheetView>
  </sheetViews>
  <sheetFormatPr baseColWidth="10" defaultColWidth="11.44140625" defaultRowHeight="13.8" x14ac:dyDescent="0.3"/>
  <cols>
    <col min="1" max="1" width="6.109375" style="1039" customWidth="1"/>
    <col min="2" max="2" width="49.5546875" style="1039" customWidth="1"/>
    <col min="3" max="3" width="9.44140625" style="1039" customWidth="1"/>
    <col min="4" max="4" width="4.554687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4.554687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4.554687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4.554687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4.554687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4.554687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4.554687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4.554687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4.554687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4.554687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4.554687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4.554687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4.554687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4.554687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4.554687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4.554687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4.554687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4.554687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4.554687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4.554687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4.554687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4.554687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4.554687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4.554687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4.554687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4.554687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4.554687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4.554687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4.554687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4.554687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4.554687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4.554687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4.554687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4.554687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4.554687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4.554687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4.554687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4.554687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4.554687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4.554687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4.554687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4.554687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4.554687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4.554687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4.554687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4.554687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4.554687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4.554687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4.554687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4.554687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4.554687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4.554687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4.554687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4.554687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4.554687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4.554687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4.554687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4.554687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4.554687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4.554687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4.554687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4.554687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4.554687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4.554687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935</v>
      </c>
      <c r="B1" s="932"/>
      <c r="C1" s="932"/>
      <c r="D1" s="932"/>
      <c r="E1" s="932"/>
    </row>
    <row r="2" spans="1:5" s="933" customFormat="1" ht="18" x14ac:dyDescent="0.3">
      <c r="A2" s="932" t="s">
        <v>34</v>
      </c>
      <c r="B2" s="932"/>
      <c r="C2" s="932"/>
      <c r="D2" s="934" t="s">
        <v>936</v>
      </c>
      <c r="E2" s="932"/>
    </row>
    <row r="3" spans="1:5" s="933" customFormat="1" x14ac:dyDescent="0.3">
      <c r="A3" s="932" t="s">
        <v>849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5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25">
      <c r="A6" s="2147">
        <v>64</v>
      </c>
      <c r="B6" s="2148" t="s">
        <v>937</v>
      </c>
      <c r="C6" s="2191"/>
      <c r="D6" s="2192"/>
      <c r="E6" s="1740">
        <f>+E7+E8+E18</f>
        <v>0</v>
      </c>
    </row>
    <row r="7" spans="1:5" x14ac:dyDescent="0.3">
      <c r="A7" s="2193">
        <v>640</v>
      </c>
      <c r="B7" s="2152" t="s">
        <v>938</v>
      </c>
      <c r="C7" s="2194"/>
      <c r="D7" s="2195"/>
      <c r="E7" s="243"/>
    </row>
    <row r="8" spans="1:5" x14ac:dyDescent="0.25">
      <c r="A8" s="2193">
        <v>641</v>
      </c>
      <c r="B8" s="2152" t="s">
        <v>939</v>
      </c>
      <c r="C8" s="2194"/>
      <c r="D8" s="2195"/>
      <c r="E8" s="1740">
        <f>+SUM(E9:E17)</f>
        <v>0</v>
      </c>
    </row>
    <row r="9" spans="1:5" x14ac:dyDescent="0.3">
      <c r="A9" s="2196"/>
      <c r="B9" s="2183" t="s">
        <v>940</v>
      </c>
      <c r="C9" s="2197"/>
      <c r="D9" s="2198"/>
      <c r="E9" s="244"/>
    </row>
    <row r="10" spans="1:5" x14ac:dyDescent="0.3">
      <c r="A10" s="2199"/>
      <c r="B10" s="2184" t="s">
        <v>941</v>
      </c>
      <c r="C10" s="2187"/>
      <c r="D10" s="2200"/>
      <c r="E10" s="245"/>
    </row>
    <row r="11" spans="1:5" x14ac:dyDescent="0.3">
      <c r="A11" s="2199"/>
      <c r="B11" s="2184" t="s">
        <v>942</v>
      </c>
      <c r="C11" s="2187"/>
      <c r="D11" s="2200"/>
      <c r="E11" s="245"/>
    </row>
    <row r="12" spans="1:5" x14ac:dyDescent="0.3">
      <c r="A12" s="2199"/>
      <c r="B12" s="2184" t="s">
        <v>943</v>
      </c>
      <c r="C12" s="2187"/>
      <c r="D12" s="2200"/>
      <c r="E12" s="245"/>
    </row>
    <row r="13" spans="1:5" x14ac:dyDescent="0.3">
      <c r="A13" s="2199"/>
      <c r="B13" s="2184" t="s">
        <v>944</v>
      </c>
      <c r="C13" s="2187"/>
      <c r="D13" s="2200"/>
      <c r="E13" s="245"/>
    </row>
    <row r="14" spans="1:5" x14ac:dyDescent="0.3">
      <c r="A14" s="2199"/>
      <c r="B14" s="2184" t="s">
        <v>945</v>
      </c>
      <c r="C14" s="2187"/>
      <c r="D14" s="2200"/>
      <c r="E14" s="245"/>
    </row>
    <row r="15" spans="1:5" x14ac:dyDescent="0.3">
      <c r="A15" s="2199"/>
      <c r="B15" s="2184" t="s">
        <v>946</v>
      </c>
      <c r="C15" s="2187"/>
      <c r="D15" s="2200"/>
      <c r="E15" s="245"/>
    </row>
    <row r="16" spans="1:5" x14ac:dyDescent="0.3">
      <c r="A16" s="2199"/>
      <c r="B16" s="2184" t="s">
        <v>947</v>
      </c>
      <c r="C16" s="2187"/>
      <c r="D16" s="2200"/>
      <c r="E16" s="245"/>
    </row>
    <row r="17" spans="1:5" x14ac:dyDescent="0.3">
      <c r="A17" s="2201"/>
      <c r="B17" s="2202" t="s">
        <v>948</v>
      </c>
      <c r="C17" s="2203"/>
      <c r="D17" s="2204"/>
      <c r="E17" s="246"/>
    </row>
    <row r="18" spans="1:5" x14ac:dyDescent="0.3">
      <c r="A18" s="2193">
        <v>648</v>
      </c>
      <c r="B18" s="2152" t="s">
        <v>949</v>
      </c>
      <c r="C18" s="2194"/>
      <c r="D18" s="2195"/>
      <c r="E18" s="243"/>
    </row>
    <row r="19" spans="1:5" x14ac:dyDescent="0.3">
      <c r="A19" s="2196"/>
      <c r="B19" s="2183"/>
      <c r="C19" s="2167"/>
      <c r="D19" s="2198"/>
      <c r="E19" s="244"/>
    </row>
    <row r="20" spans="1:5" x14ac:dyDescent="0.25">
      <c r="A20" s="2205">
        <v>65</v>
      </c>
      <c r="B20" s="2206" t="s">
        <v>950</v>
      </c>
      <c r="C20" s="2203"/>
      <c r="D20" s="2204"/>
      <c r="E20" s="1740">
        <f>+E21+E23+E25+E27+E29+E31+E33+E36+E37</f>
        <v>0</v>
      </c>
    </row>
    <row r="21" spans="1:5" x14ac:dyDescent="0.3">
      <c r="A21" s="2193">
        <v>651</v>
      </c>
      <c r="B21" s="2152" t="s">
        <v>951</v>
      </c>
      <c r="C21" s="2194"/>
      <c r="D21" s="2195"/>
      <c r="E21" s="243"/>
    </row>
    <row r="22" spans="1:5" x14ac:dyDescent="0.3">
      <c r="A22" s="2207"/>
      <c r="B22" s="2164"/>
      <c r="C22" s="2208"/>
      <c r="D22" s="2209"/>
      <c r="E22" s="248"/>
    </row>
    <row r="23" spans="1:5" x14ac:dyDescent="0.3">
      <c r="A23" s="2193">
        <v>652</v>
      </c>
      <c r="B23" s="2152" t="s">
        <v>952</v>
      </c>
      <c r="C23" s="2194"/>
      <c r="D23" s="2195"/>
      <c r="E23" s="243"/>
    </row>
    <row r="24" spans="1:5" x14ac:dyDescent="0.3">
      <c r="A24" s="2207"/>
      <c r="B24" s="2164"/>
      <c r="C24" s="2208"/>
      <c r="D24" s="2209"/>
      <c r="E24" s="248"/>
    </row>
    <row r="25" spans="1:5" x14ac:dyDescent="0.3">
      <c r="A25" s="2193">
        <v>653</v>
      </c>
      <c r="B25" s="2152" t="s">
        <v>953</v>
      </c>
      <c r="C25" s="2194"/>
      <c r="D25" s="2195"/>
      <c r="E25" s="243"/>
    </row>
    <row r="26" spans="1:5" x14ac:dyDescent="0.3">
      <c r="A26" s="2207"/>
      <c r="B26" s="2164"/>
      <c r="C26" s="2208"/>
      <c r="D26" s="2209"/>
      <c r="E26" s="248"/>
    </row>
    <row r="27" spans="1:5" x14ac:dyDescent="0.3">
      <c r="A27" s="2193">
        <v>654</v>
      </c>
      <c r="B27" s="2152" t="s">
        <v>954</v>
      </c>
      <c r="C27" s="2194"/>
      <c r="D27" s="2195"/>
      <c r="E27" s="243"/>
    </row>
    <row r="28" spans="1:5" x14ac:dyDescent="0.3">
      <c r="A28" s="2207"/>
      <c r="B28" s="2164"/>
      <c r="C28" s="2208"/>
      <c r="D28" s="2209"/>
      <c r="E28" s="248"/>
    </row>
    <row r="29" spans="1:5" x14ac:dyDescent="0.3">
      <c r="A29" s="2193">
        <v>655</v>
      </c>
      <c r="B29" s="2152" t="s">
        <v>955</v>
      </c>
      <c r="C29" s="2194"/>
      <c r="D29" s="2195"/>
      <c r="E29" s="243"/>
    </row>
    <row r="30" spans="1:5" x14ac:dyDescent="0.3">
      <c r="A30" s="2207"/>
      <c r="B30" s="2164"/>
      <c r="C30" s="2208"/>
      <c r="D30" s="2209"/>
      <c r="E30" s="248"/>
    </row>
    <row r="31" spans="1:5" x14ac:dyDescent="0.3">
      <c r="A31" s="2193">
        <v>656</v>
      </c>
      <c r="B31" s="2152" t="s">
        <v>956</v>
      </c>
      <c r="C31" s="2194"/>
      <c r="D31" s="2195"/>
      <c r="E31" s="243"/>
    </row>
    <row r="32" spans="1:5" x14ac:dyDescent="0.3">
      <c r="A32" s="2207"/>
      <c r="B32" s="2164"/>
      <c r="C32" s="2208"/>
      <c r="D32" s="2209"/>
      <c r="E32" s="248"/>
    </row>
    <row r="33" spans="1:5" x14ac:dyDescent="0.25">
      <c r="A33" s="2193">
        <v>657</v>
      </c>
      <c r="B33" s="2152" t="s">
        <v>957</v>
      </c>
      <c r="C33" s="2194"/>
      <c r="D33" s="2195"/>
      <c r="E33" s="1740">
        <f>+E34+E35</f>
        <v>0</v>
      </c>
    </row>
    <row r="34" spans="1:5" x14ac:dyDescent="0.3">
      <c r="A34" s="2196"/>
      <c r="B34" s="2183" t="s">
        <v>958</v>
      </c>
      <c r="C34" s="2197"/>
      <c r="D34" s="2198"/>
      <c r="E34" s="244"/>
    </row>
    <row r="35" spans="1:5" x14ac:dyDescent="0.3">
      <c r="A35" s="2201"/>
      <c r="B35" s="2202" t="s">
        <v>959</v>
      </c>
      <c r="C35" s="2203"/>
      <c r="D35" s="2204"/>
      <c r="E35" s="246"/>
    </row>
    <row r="36" spans="1:5" x14ac:dyDescent="0.3">
      <c r="A36" s="2193">
        <v>658</v>
      </c>
      <c r="B36" s="2152" t="s">
        <v>960</v>
      </c>
      <c r="C36" s="2194"/>
      <c r="D36" s="2195"/>
      <c r="E36" s="243"/>
    </row>
    <row r="37" spans="1:5" x14ac:dyDescent="0.3">
      <c r="A37" s="2193">
        <v>659</v>
      </c>
      <c r="B37" s="2152" t="s">
        <v>961</v>
      </c>
      <c r="C37" s="2194"/>
      <c r="D37" s="2195"/>
      <c r="E37" s="243"/>
    </row>
    <row r="38" spans="1:5" x14ac:dyDescent="0.25">
      <c r="A38" s="2207">
        <v>66</v>
      </c>
      <c r="B38" s="2164" t="s">
        <v>962</v>
      </c>
      <c r="C38" s="2208"/>
      <c r="D38" s="2209"/>
      <c r="E38" s="1740">
        <f>E39+E45+E46+E50+'5'!E6+'5'!E11+'5'!E15+'5'!E20+'5'!E22</f>
        <v>0</v>
      </c>
    </row>
    <row r="39" spans="1:5" x14ac:dyDescent="0.25">
      <c r="A39" s="2193">
        <v>660</v>
      </c>
      <c r="B39" s="2152" t="s">
        <v>963</v>
      </c>
      <c r="C39" s="2194"/>
      <c r="D39" s="2195"/>
      <c r="E39" s="1740">
        <f>+SUM(E40:E44)</f>
        <v>0</v>
      </c>
    </row>
    <row r="40" spans="1:5" x14ac:dyDescent="0.3">
      <c r="A40" s="2196"/>
      <c r="B40" s="2183" t="s">
        <v>964</v>
      </c>
      <c r="C40" s="2197"/>
      <c r="D40" s="2198"/>
      <c r="E40" s="244"/>
    </row>
    <row r="41" spans="1:5" x14ac:dyDescent="0.3">
      <c r="A41" s="2199"/>
      <c r="B41" s="2184" t="s">
        <v>965</v>
      </c>
      <c r="C41" s="2187"/>
      <c r="D41" s="2200"/>
      <c r="E41" s="245"/>
    </row>
    <row r="42" spans="1:5" x14ac:dyDescent="0.3">
      <c r="A42" s="2199"/>
      <c r="B42" s="2184" t="s">
        <v>966</v>
      </c>
      <c r="C42" s="2187"/>
      <c r="D42" s="2200"/>
      <c r="E42" s="245"/>
    </row>
    <row r="43" spans="1:5" x14ac:dyDescent="0.3">
      <c r="A43" s="2199"/>
      <c r="B43" s="2184" t="s">
        <v>967</v>
      </c>
      <c r="C43" s="2187"/>
      <c r="D43" s="2200"/>
      <c r="E43" s="245"/>
    </row>
    <row r="44" spans="1:5" x14ac:dyDescent="0.3">
      <c r="A44" s="2201"/>
      <c r="B44" s="2160" t="s">
        <v>968</v>
      </c>
      <c r="C44" s="2203"/>
      <c r="D44" s="2204"/>
      <c r="E44" s="246"/>
    </row>
    <row r="45" spans="1:5" x14ac:dyDescent="0.3">
      <c r="A45" s="2193">
        <v>661</v>
      </c>
      <c r="B45" s="2152" t="s">
        <v>969</v>
      </c>
      <c r="C45" s="2194"/>
      <c r="D45" s="2195"/>
      <c r="E45" s="243"/>
    </row>
    <row r="46" spans="1:5" x14ac:dyDescent="0.25">
      <c r="A46" s="2193">
        <v>662</v>
      </c>
      <c r="B46" s="2152" t="s">
        <v>970</v>
      </c>
      <c r="C46" s="2194"/>
      <c r="D46" s="2195"/>
      <c r="E46" s="1740">
        <f>+SUM(E47:E49)</f>
        <v>0</v>
      </c>
    </row>
    <row r="47" spans="1:5" x14ac:dyDescent="0.3">
      <c r="A47" s="2196"/>
      <c r="B47" s="2155" t="s">
        <v>971</v>
      </c>
      <c r="C47" s="2197"/>
      <c r="D47" s="2198"/>
      <c r="E47" s="244"/>
    </row>
    <row r="48" spans="1:5" x14ac:dyDescent="0.3">
      <c r="A48" s="2199"/>
      <c r="B48" s="2157" t="s">
        <v>972</v>
      </c>
      <c r="C48" s="2187"/>
      <c r="D48" s="2200"/>
      <c r="E48" s="245"/>
    </row>
    <row r="49" spans="1:5" x14ac:dyDescent="0.3">
      <c r="A49" s="2201"/>
      <c r="B49" s="2160" t="s">
        <v>973</v>
      </c>
      <c r="C49" s="2203"/>
      <c r="D49" s="2204"/>
      <c r="E49" s="246"/>
    </row>
    <row r="50" spans="1:5" x14ac:dyDescent="0.3">
      <c r="A50" s="2193">
        <v>663</v>
      </c>
      <c r="B50" s="2152" t="s">
        <v>974</v>
      </c>
      <c r="C50" s="2194"/>
      <c r="D50" s="2195"/>
      <c r="E50" s="243"/>
    </row>
    <row r="51" spans="1:5" x14ac:dyDescent="0.3">
      <c r="A51" s="939"/>
      <c r="B51" s="939"/>
      <c r="C51" s="939"/>
      <c r="D51" s="939"/>
      <c r="E51" s="939"/>
    </row>
    <row r="52" spans="1:5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  <row r="1355" s="939" customFormat="1" x14ac:dyDescent="0.3"/>
    <row r="1356" s="939" customFormat="1" x14ac:dyDescent="0.3"/>
    <row r="1357" s="939" customFormat="1" x14ac:dyDescent="0.3"/>
    <row r="1358" s="939" customFormat="1" x14ac:dyDescent="0.3"/>
    <row r="1359" s="939" customFormat="1" x14ac:dyDescent="0.3"/>
    <row r="1360" s="939" customFormat="1" x14ac:dyDescent="0.3"/>
    <row r="1361" s="939" customFormat="1" x14ac:dyDescent="0.3"/>
    <row r="1362" s="939" customFormat="1" x14ac:dyDescent="0.3"/>
    <row r="1363" s="939" customFormat="1" x14ac:dyDescent="0.3"/>
    <row r="1364" s="939" customFormat="1" x14ac:dyDescent="0.3"/>
    <row r="1365" s="939" customFormat="1" x14ac:dyDescent="0.3"/>
    <row r="1366" s="939" customFormat="1" x14ac:dyDescent="0.3"/>
    <row r="1367" s="939" customFormat="1" x14ac:dyDescent="0.3"/>
    <row r="1368" s="939" customFormat="1" x14ac:dyDescent="0.3"/>
    <row r="1369" s="939" customFormat="1" x14ac:dyDescent="0.3"/>
    <row r="1370" s="939" customFormat="1" x14ac:dyDescent="0.3"/>
    <row r="1371" s="939" customFormat="1" x14ac:dyDescent="0.3"/>
    <row r="1372" s="939" customFormat="1" x14ac:dyDescent="0.3"/>
    <row r="1373" s="939" customFormat="1" x14ac:dyDescent="0.3"/>
    <row r="1374" s="939" customFormat="1" x14ac:dyDescent="0.3"/>
    <row r="1375" s="939" customFormat="1" x14ac:dyDescent="0.3"/>
    <row r="1376" s="939" customFormat="1" x14ac:dyDescent="0.3"/>
    <row r="1377" s="939" customFormat="1" x14ac:dyDescent="0.3"/>
    <row r="1378" s="939" customFormat="1" x14ac:dyDescent="0.3"/>
    <row r="1379" s="939" customFormat="1" x14ac:dyDescent="0.3"/>
    <row r="1380" s="939" customFormat="1" x14ac:dyDescent="0.3"/>
    <row r="1381" s="939" customFormat="1" x14ac:dyDescent="0.3"/>
    <row r="1382" s="939" customFormat="1" x14ac:dyDescent="0.3"/>
    <row r="1383" s="939" customFormat="1" x14ac:dyDescent="0.3"/>
    <row r="1384" s="939" customFormat="1" x14ac:dyDescent="0.3"/>
    <row r="1385" s="939" customFormat="1" x14ac:dyDescent="0.3"/>
    <row r="1386" s="939" customFormat="1" x14ac:dyDescent="0.3"/>
    <row r="1387" s="939" customFormat="1" x14ac:dyDescent="0.3"/>
    <row r="1388" s="939" customFormat="1" x14ac:dyDescent="0.3"/>
    <row r="1389" s="939" customFormat="1" x14ac:dyDescent="0.3"/>
    <row r="1390" s="939" customFormat="1" x14ac:dyDescent="0.3"/>
    <row r="1391" s="939" customFormat="1" x14ac:dyDescent="0.3"/>
    <row r="1392" s="939" customFormat="1" x14ac:dyDescent="0.3"/>
    <row r="1393" s="939" customFormat="1" x14ac:dyDescent="0.3"/>
    <row r="1394" s="939" customFormat="1" x14ac:dyDescent="0.3"/>
    <row r="1395" s="939" customFormat="1" x14ac:dyDescent="0.3"/>
    <row r="1396" s="939" customFormat="1" x14ac:dyDescent="0.3"/>
    <row r="1397" s="939" customFormat="1" x14ac:dyDescent="0.3"/>
    <row r="1398" s="939" customFormat="1" x14ac:dyDescent="0.3"/>
    <row r="1399" s="939" customFormat="1" x14ac:dyDescent="0.3"/>
  </sheetData>
  <sheetProtection algorithmName="SHA-512" hashValue="epPBR1kFgV7IwyHo4a5Dz2WPLOtyDgxu7GwdcnohKKtLNFFxKW5Lyeh6fIbNMjCUKqv1fLRaIrmBlgJYgpLRuQ==" saltValue="QDSzjJzcS5K4zEhfbxbQWQ==" spinCount="100000" sheet="1" selectLockedCells="1"/>
  <printOptions horizontalCentered="1"/>
  <pageMargins left="0.70866141732283472" right="0.19685039370078741" top="0.53" bottom="0.35433070866141736" header="0.31496062992125984" footer="0.31496062992125984"/>
  <pageSetup paperSize="9" orientation="portrait" r:id="rId1"/>
  <ignoredErrors>
    <ignoredError sqref="E6:E53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1260"/>
  <sheetViews>
    <sheetView workbookViewId="0">
      <selection activeCell="I8" sqref="I8"/>
    </sheetView>
  </sheetViews>
  <sheetFormatPr baseColWidth="10" defaultColWidth="11.44140625" defaultRowHeight="13.8" x14ac:dyDescent="0.25"/>
  <cols>
    <col min="1" max="6" width="11.44140625" style="12"/>
    <col min="7" max="7" width="11.44140625" style="7"/>
    <col min="8" max="8" width="11.44140625" style="23"/>
    <col min="9" max="16384" width="11.44140625" style="7"/>
  </cols>
  <sheetData>
    <row r="1" spans="1:7" x14ac:dyDescent="0.25">
      <c r="A1" s="13"/>
      <c r="B1" s="13"/>
      <c r="C1" s="13"/>
      <c r="D1" s="13"/>
      <c r="E1" s="13"/>
      <c r="F1" s="13"/>
      <c r="G1" s="13"/>
    </row>
    <row r="2" spans="1:7" x14ac:dyDescent="0.25">
      <c r="A2" s="13"/>
      <c r="B2" s="13"/>
      <c r="C2" s="13"/>
      <c r="D2" s="13"/>
      <c r="E2" s="13"/>
      <c r="F2" s="13"/>
      <c r="G2" s="13"/>
    </row>
    <row r="3" spans="1:7" x14ac:dyDescent="0.25">
      <c r="A3" s="13"/>
      <c r="B3" s="13"/>
      <c r="C3" s="13"/>
      <c r="D3" s="13"/>
      <c r="E3" s="13"/>
      <c r="F3" s="13"/>
      <c r="G3" s="13"/>
    </row>
    <row r="4" spans="1:7" x14ac:dyDescent="0.25">
      <c r="A4" s="13"/>
      <c r="B4" s="13"/>
      <c r="C4" s="13"/>
      <c r="D4" s="13"/>
      <c r="E4" s="13"/>
      <c r="F4" s="13"/>
      <c r="G4" s="13"/>
    </row>
    <row r="5" spans="1:7" x14ac:dyDescent="0.25">
      <c r="A5" s="13"/>
      <c r="B5" s="13"/>
      <c r="C5" s="13"/>
      <c r="D5" s="13"/>
      <c r="E5" s="13"/>
      <c r="F5" s="13"/>
      <c r="G5" s="13"/>
    </row>
    <row r="6" spans="1:7" x14ac:dyDescent="0.25">
      <c r="A6" s="13"/>
      <c r="B6" s="13"/>
      <c r="C6" s="13"/>
      <c r="D6" s="13"/>
      <c r="E6" s="13"/>
      <c r="F6" s="13"/>
      <c r="G6" s="13"/>
    </row>
    <row r="7" spans="1:7" x14ac:dyDescent="0.25">
      <c r="A7" s="13"/>
      <c r="B7" s="13"/>
      <c r="C7" s="13"/>
      <c r="D7" s="13"/>
      <c r="E7" s="13"/>
      <c r="F7" s="13"/>
      <c r="G7" s="13"/>
    </row>
    <row r="8" spans="1:7" x14ac:dyDescent="0.25">
      <c r="A8" s="13"/>
      <c r="B8" s="2988" t="s">
        <v>149</v>
      </c>
      <c r="C8" s="2988"/>
      <c r="D8" s="2988"/>
      <c r="E8" s="2988"/>
      <c r="F8" s="2988"/>
      <c r="G8" s="13"/>
    </row>
    <row r="9" spans="1:7" x14ac:dyDescent="0.25">
      <c r="A9" s="13"/>
      <c r="B9" s="2988"/>
      <c r="C9" s="2988"/>
      <c r="D9" s="2988"/>
      <c r="E9" s="2988"/>
      <c r="F9" s="2988"/>
      <c r="G9" s="13"/>
    </row>
    <row r="10" spans="1:7" x14ac:dyDescent="0.25">
      <c r="A10" s="13"/>
      <c r="B10" s="2988"/>
      <c r="C10" s="2988"/>
      <c r="D10" s="2988"/>
      <c r="E10" s="2988"/>
      <c r="F10" s="2988"/>
      <c r="G10" s="13"/>
    </row>
    <row r="11" spans="1:7" x14ac:dyDescent="0.25">
      <c r="A11" s="13"/>
      <c r="B11" s="2988"/>
      <c r="C11" s="2988"/>
      <c r="D11" s="2988"/>
      <c r="E11" s="2988"/>
      <c r="F11" s="2988"/>
      <c r="G11" s="13"/>
    </row>
    <row r="12" spans="1:7" x14ac:dyDescent="0.25">
      <c r="A12" s="13"/>
      <c r="B12" s="2988"/>
      <c r="C12" s="2988"/>
      <c r="D12" s="2988"/>
      <c r="E12" s="2988"/>
      <c r="F12" s="2988"/>
      <c r="G12" s="13"/>
    </row>
    <row r="13" spans="1:7" x14ac:dyDescent="0.25">
      <c r="A13" s="13"/>
      <c r="B13" s="13"/>
      <c r="C13" s="13"/>
      <c r="D13" s="13"/>
      <c r="E13" s="13"/>
      <c r="F13" s="13"/>
      <c r="G13" s="13"/>
    </row>
    <row r="14" spans="1:7" x14ac:dyDescent="0.25">
      <c r="A14" s="13"/>
      <c r="B14" s="13"/>
      <c r="C14" s="13"/>
      <c r="D14" s="13"/>
      <c r="E14" s="13"/>
      <c r="F14" s="13"/>
      <c r="G14" s="13"/>
    </row>
    <row r="15" spans="1:7" x14ac:dyDescent="0.25">
      <c r="A15" s="13"/>
      <c r="B15" s="13"/>
      <c r="C15" s="13"/>
      <c r="D15" s="13"/>
      <c r="E15" s="13"/>
      <c r="F15" s="13"/>
      <c r="G15" s="13"/>
    </row>
    <row r="16" spans="1:7" x14ac:dyDescent="0.25">
      <c r="A16" s="13"/>
      <c r="B16" s="13"/>
      <c r="C16" s="13"/>
      <c r="D16" s="13"/>
      <c r="E16" s="13"/>
      <c r="F16" s="13"/>
      <c r="G16" s="13"/>
    </row>
    <row r="17" spans="1:7" x14ac:dyDescent="0.25">
      <c r="A17" s="13"/>
      <c r="B17" s="13"/>
      <c r="C17" s="13"/>
      <c r="D17" s="13"/>
      <c r="E17" s="13"/>
      <c r="F17" s="13"/>
      <c r="G17" s="13"/>
    </row>
    <row r="18" spans="1:7" x14ac:dyDescent="0.25">
      <c r="A18" s="13"/>
      <c r="B18" s="13"/>
      <c r="C18" s="13"/>
      <c r="D18" s="13"/>
      <c r="E18" s="13"/>
      <c r="F18" s="13"/>
      <c r="G18" s="13"/>
    </row>
    <row r="19" spans="1:7" x14ac:dyDescent="0.25">
      <c r="A19" s="13"/>
      <c r="B19" s="13"/>
      <c r="C19" s="13"/>
      <c r="D19" s="13"/>
      <c r="E19" s="13"/>
      <c r="F19" s="13"/>
      <c r="G19" s="13"/>
    </row>
    <row r="20" spans="1:7" x14ac:dyDescent="0.25">
      <c r="A20" s="13"/>
      <c r="B20" s="13"/>
      <c r="C20" s="13"/>
      <c r="D20" s="13"/>
      <c r="E20" s="13"/>
      <c r="F20" s="13"/>
      <c r="G20" s="13"/>
    </row>
    <row r="21" spans="1:7" x14ac:dyDescent="0.25">
      <c r="A21" s="13"/>
      <c r="B21" s="13"/>
      <c r="C21" s="13"/>
      <c r="D21" s="13"/>
      <c r="E21" s="13"/>
      <c r="F21" s="13"/>
      <c r="G21" s="13"/>
    </row>
    <row r="22" spans="1:7" x14ac:dyDescent="0.25">
      <c r="A22" s="13"/>
      <c r="B22" s="13"/>
      <c r="C22" s="13"/>
      <c r="D22" s="13"/>
      <c r="E22" s="13"/>
      <c r="F22" s="13"/>
      <c r="G22" s="13"/>
    </row>
    <row r="23" spans="1:7" x14ac:dyDescent="0.25">
      <c r="A23" s="13"/>
      <c r="B23" s="13"/>
      <c r="C23" s="13"/>
      <c r="D23" s="13"/>
      <c r="E23" s="13"/>
      <c r="F23" s="13"/>
      <c r="G23" s="13"/>
    </row>
    <row r="24" spans="1:7" x14ac:dyDescent="0.25">
      <c r="A24" s="13"/>
      <c r="B24" s="13"/>
      <c r="C24" s="13"/>
      <c r="D24" s="13"/>
      <c r="E24" s="13"/>
      <c r="F24" s="13"/>
      <c r="G24" s="13"/>
    </row>
    <row r="25" spans="1:7" x14ac:dyDescent="0.25">
      <c r="A25" s="13"/>
      <c r="B25" s="13"/>
      <c r="C25" s="13"/>
      <c r="D25" s="13"/>
      <c r="E25" s="13"/>
      <c r="F25" s="13"/>
      <c r="G25" s="13"/>
    </row>
    <row r="26" spans="1:7" x14ac:dyDescent="0.25">
      <c r="A26" s="13"/>
      <c r="B26" s="13"/>
      <c r="C26" s="13"/>
      <c r="D26" s="13"/>
      <c r="E26" s="13"/>
      <c r="F26" s="13"/>
      <c r="G26" s="13"/>
    </row>
    <row r="27" spans="1:7" x14ac:dyDescent="0.25">
      <c r="A27" s="13"/>
      <c r="B27" s="13"/>
      <c r="C27" s="13"/>
      <c r="D27" s="13"/>
      <c r="E27" s="13"/>
      <c r="F27" s="13"/>
      <c r="G27" s="13"/>
    </row>
    <row r="28" spans="1:7" x14ac:dyDescent="0.25">
      <c r="A28" s="13"/>
      <c r="B28" s="13"/>
      <c r="C28" s="13"/>
      <c r="D28" s="13"/>
      <c r="E28" s="13"/>
      <c r="F28" s="13"/>
      <c r="G28" s="13"/>
    </row>
    <row r="29" spans="1:7" x14ac:dyDescent="0.25">
      <c r="A29" s="13"/>
      <c r="B29" s="13"/>
      <c r="C29" s="13"/>
      <c r="D29" s="13"/>
      <c r="E29" s="13"/>
      <c r="F29" s="13"/>
      <c r="G29" s="13"/>
    </row>
    <row r="30" spans="1:7" x14ac:dyDescent="0.25">
      <c r="A30" s="13"/>
      <c r="B30" s="13"/>
      <c r="C30" s="13"/>
      <c r="D30" s="13"/>
      <c r="E30" s="13"/>
      <c r="F30" s="13"/>
      <c r="G30" s="13"/>
    </row>
    <row r="31" spans="1:7" x14ac:dyDescent="0.25">
      <c r="A31" s="13"/>
      <c r="B31" s="13"/>
      <c r="C31" s="13"/>
      <c r="D31" s="13"/>
      <c r="E31" s="13"/>
      <c r="F31" s="13"/>
      <c r="G31" s="13"/>
    </row>
    <row r="32" spans="1:7" x14ac:dyDescent="0.25">
      <c r="A32" s="13"/>
      <c r="B32" s="13"/>
      <c r="C32" s="13"/>
      <c r="D32" s="13"/>
      <c r="E32" s="13"/>
      <c r="F32" s="13"/>
      <c r="G32" s="13"/>
    </row>
    <row r="33" spans="1:7" x14ac:dyDescent="0.25">
      <c r="A33" s="13"/>
      <c r="B33" s="13"/>
      <c r="C33" s="13"/>
      <c r="D33" s="13"/>
      <c r="E33" s="13"/>
      <c r="F33" s="13"/>
      <c r="G33" s="13"/>
    </row>
    <row r="34" spans="1:7" x14ac:dyDescent="0.25">
      <c r="A34" s="13"/>
      <c r="B34" s="13"/>
      <c r="C34" s="13"/>
      <c r="D34" s="13"/>
      <c r="E34" s="13"/>
      <c r="F34" s="13"/>
      <c r="G34" s="13"/>
    </row>
    <row r="35" spans="1:7" x14ac:dyDescent="0.25">
      <c r="A35" s="13"/>
      <c r="B35" s="13"/>
      <c r="C35" s="13"/>
      <c r="D35" s="13"/>
      <c r="E35" s="13"/>
      <c r="F35" s="13"/>
      <c r="G35" s="13"/>
    </row>
    <row r="36" spans="1:7" x14ac:dyDescent="0.25">
      <c r="A36" s="13"/>
      <c r="B36" s="13"/>
      <c r="C36" s="13"/>
      <c r="D36" s="13"/>
      <c r="E36" s="13"/>
      <c r="F36" s="13"/>
      <c r="G36" s="13"/>
    </row>
    <row r="37" spans="1:7" x14ac:dyDescent="0.25">
      <c r="A37" s="13"/>
      <c r="B37" s="13"/>
      <c r="C37" s="13"/>
      <c r="D37" s="13"/>
      <c r="E37" s="13"/>
      <c r="F37" s="13"/>
      <c r="G37" s="13"/>
    </row>
    <row r="38" spans="1:7" x14ac:dyDescent="0.25">
      <c r="A38" s="13"/>
      <c r="B38" s="13"/>
      <c r="C38" s="13"/>
      <c r="D38" s="13"/>
      <c r="E38" s="13"/>
      <c r="F38" s="13"/>
      <c r="G38" s="13"/>
    </row>
    <row r="39" spans="1:7" x14ac:dyDescent="0.25">
      <c r="A39" s="13"/>
      <c r="B39" s="13"/>
      <c r="C39" s="13"/>
      <c r="D39" s="13"/>
      <c r="E39" s="13"/>
      <c r="F39" s="13"/>
      <c r="G39" s="13"/>
    </row>
    <row r="40" spans="1:7" x14ac:dyDescent="0.25">
      <c r="A40" s="13"/>
      <c r="B40" s="13"/>
      <c r="C40" s="13"/>
      <c r="D40" s="13"/>
      <c r="E40" s="13"/>
      <c r="F40" s="13"/>
      <c r="G40" s="13"/>
    </row>
    <row r="41" spans="1:7" x14ac:dyDescent="0.25">
      <c r="A41" s="7"/>
      <c r="B41" s="7"/>
      <c r="C41" s="7"/>
      <c r="D41" s="7"/>
      <c r="E41" s="7"/>
      <c r="F41" s="7"/>
    </row>
    <row r="42" spans="1:7" x14ac:dyDescent="0.25">
      <c r="A42" s="7"/>
      <c r="B42" s="7"/>
      <c r="C42" s="7"/>
      <c r="D42" s="7"/>
      <c r="E42" s="7"/>
      <c r="F42" s="7"/>
    </row>
    <row r="43" spans="1:7" x14ac:dyDescent="0.25">
      <c r="A43" s="7"/>
      <c r="B43" s="7"/>
      <c r="C43" s="7"/>
      <c r="D43" s="7"/>
      <c r="E43" s="7"/>
      <c r="F43" s="7"/>
    </row>
    <row r="44" spans="1:7" x14ac:dyDescent="0.25">
      <c r="A44" s="7"/>
      <c r="B44" s="7"/>
      <c r="C44" s="7"/>
      <c r="D44" s="7"/>
      <c r="E44" s="7"/>
      <c r="F44" s="7"/>
    </row>
    <row r="45" spans="1:7" x14ac:dyDescent="0.25">
      <c r="A45" s="7"/>
      <c r="B45" s="7"/>
      <c r="C45" s="7"/>
      <c r="D45" s="7"/>
      <c r="E45" s="7"/>
      <c r="F45" s="7"/>
    </row>
    <row r="46" spans="1:7" x14ac:dyDescent="0.25">
      <c r="A46" s="7"/>
      <c r="B46" s="7"/>
      <c r="C46" s="7"/>
      <c r="D46" s="7"/>
      <c r="E46" s="7"/>
      <c r="F46" s="7"/>
    </row>
    <row r="47" spans="1:7" x14ac:dyDescent="0.25">
      <c r="A47" s="7"/>
      <c r="B47" s="7"/>
      <c r="C47" s="7"/>
      <c r="D47" s="7"/>
      <c r="E47" s="7"/>
      <c r="F47" s="7"/>
    </row>
    <row r="48" spans="1:7" x14ac:dyDescent="0.25">
      <c r="A48" s="7"/>
      <c r="B48" s="7"/>
      <c r="C48" s="7"/>
      <c r="D48" s="7"/>
      <c r="E48" s="7"/>
      <c r="F48" s="7"/>
    </row>
    <row r="49" spans="1:6" x14ac:dyDescent="0.25">
      <c r="A49" s="7"/>
      <c r="B49" s="7"/>
      <c r="C49" s="7"/>
      <c r="D49" s="7"/>
      <c r="E49" s="7"/>
      <c r="F49" s="7"/>
    </row>
    <row r="50" spans="1:6" x14ac:dyDescent="0.25">
      <c r="A50" s="7"/>
      <c r="B50" s="7"/>
      <c r="C50" s="7"/>
      <c r="D50" s="7"/>
      <c r="E50" s="7"/>
      <c r="F50" s="7"/>
    </row>
    <row r="51" spans="1:6" x14ac:dyDescent="0.25">
      <c r="A51" s="7"/>
      <c r="B51" s="7"/>
      <c r="C51" s="7"/>
      <c r="D51" s="7"/>
      <c r="E51" s="7"/>
      <c r="F51" s="7"/>
    </row>
    <row r="52" spans="1:6" x14ac:dyDescent="0.25">
      <c r="A52" s="7"/>
      <c r="B52" s="7"/>
      <c r="C52" s="7"/>
      <c r="D52" s="7"/>
      <c r="E52" s="7"/>
      <c r="F52" s="7"/>
    </row>
    <row r="53" spans="1:6" x14ac:dyDescent="0.25">
      <c r="A53" s="7"/>
      <c r="B53" s="7"/>
      <c r="C53" s="7"/>
      <c r="D53" s="7"/>
      <c r="E53" s="7"/>
      <c r="F53" s="7"/>
    </row>
    <row r="54" spans="1:6" x14ac:dyDescent="0.25">
      <c r="A54" s="7"/>
      <c r="B54" s="7"/>
      <c r="C54" s="7"/>
      <c r="D54" s="7"/>
      <c r="E54" s="7"/>
      <c r="F54" s="7"/>
    </row>
    <row r="55" spans="1:6" x14ac:dyDescent="0.25">
      <c r="A55" s="7"/>
      <c r="B55" s="7"/>
      <c r="C55" s="7"/>
      <c r="D55" s="7"/>
      <c r="E55" s="7"/>
      <c r="F55" s="7"/>
    </row>
    <row r="56" spans="1:6" x14ac:dyDescent="0.25">
      <c r="A56" s="7"/>
      <c r="B56" s="7"/>
      <c r="C56" s="7"/>
      <c r="D56" s="7"/>
      <c r="E56" s="7"/>
      <c r="F56" s="7"/>
    </row>
    <row r="57" spans="1:6" x14ac:dyDescent="0.25">
      <c r="A57" s="7"/>
      <c r="B57" s="7"/>
      <c r="C57" s="7"/>
      <c r="D57" s="7"/>
      <c r="E57" s="7"/>
      <c r="F57" s="7"/>
    </row>
    <row r="58" spans="1:6" x14ac:dyDescent="0.25">
      <c r="A58" s="7"/>
      <c r="B58" s="7"/>
      <c r="C58" s="7"/>
      <c r="D58" s="7"/>
      <c r="E58" s="7"/>
      <c r="F58" s="7"/>
    </row>
    <row r="59" spans="1:6" x14ac:dyDescent="0.25">
      <c r="A59" s="7"/>
      <c r="B59" s="7"/>
      <c r="C59" s="7"/>
      <c r="D59" s="7"/>
      <c r="E59" s="7"/>
      <c r="F59" s="7"/>
    </row>
    <row r="60" spans="1:6" x14ac:dyDescent="0.25">
      <c r="A60" s="7"/>
      <c r="B60" s="7"/>
      <c r="C60" s="7"/>
      <c r="D60" s="7"/>
      <c r="E60" s="7"/>
      <c r="F60" s="7"/>
    </row>
    <row r="61" spans="1:6" x14ac:dyDescent="0.25">
      <c r="A61" s="7"/>
      <c r="B61" s="7"/>
      <c r="C61" s="7"/>
      <c r="D61" s="7"/>
      <c r="E61" s="7"/>
      <c r="F61" s="7"/>
    </row>
    <row r="62" spans="1:6" x14ac:dyDescent="0.25">
      <c r="A62" s="7"/>
      <c r="B62" s="7"/>
      <c r="C62" s="7"/>
      <c r="D62" s="7"/>
      <c r="E62" s="7"/>
      <c r="F62" s="7"/>
    </row>
    <row r="63" spans="1:6" x14ac:dyDescent="0.25">
      <c r="A63" s="7"/>
      <c r="B63" s="7"/>
      <c r="C63" s="7"/>
      <c r="D63" s="7"/>
      <c r="E63" s="7"/>
      <c r="F63" s="7"/>
    </row>
    <row r="64" spans="1:6" x14ac:dyDescent="0.25">
      <c r="A64" s="7"/>
      <c r="B64" s="7"/>
      <c r="C64" s="7"/>
      <c r="D64" s="7"/>
      <c r="E64" s="7"/>
      <c r="F64" s="7"/>
    </row>
    <row r="65" spans="1:6" x14ac:dyDescent="0.25">
      <c r="A65" s="7"/>
      <c r="B65" s="7"/>
      <c r="C65" s="7"/>
      <c r="D65" s="7"/>
      <c r="E65" s="7"/>
      <c r="F65" s="7"/>
    </row>
    <row r="66" spans="1:6" x14ac:dyDescent="0.25">
      <c r="A66" s="7"/>
      <c r="B66" s="7"/>
      <c r="C66" s="7"/>
      <c r="D66" s="7"/>
      <c r="E66" s="7"/>
      <c r="F66" s="7"/>
    </row>
    <row r="67" spans="1:6" x14ac:dyDescent="0.25">
      <c r="A67" s="7"/>
      <c r="B67" s="7"/>
      <c r="C67" s="7"/>
      <c r="D67" s="7"/>
      <c r="E67" s="7"/>
      <c r="F67" s="7"/>
    </row>
    <row r="68" spans="1:6" x14ac:dyDescent="0.25">
      <c r="A68" s="7"/>
      <c r="B68" s="7"/>
      <c r="C68" s="7"/>
      <c r="D68" s="7"/>
      <c r="E68" s="7"/>
      <c r="F68" s="7"/>
    </row>
    <row r="69" spans="1:6" x14ac:dyDescent="0.25">
      <c r="A69" s="7"/>
      <c r="B69" s="7"/>
      <c r="C69" s="7"/>
      <c r="D69" s="7"/>
      <c r="E69" s="7"/>
      <c r="F69" s="7"/>
    </row>
    <row r="70" spans="1:6" x14ac:dyDescent="0.25">
      <c r="A70" s="7"/>
      <c r="B70" s="7"/>
      <c r="C70" s="7"/>
      <c r="D70" s="7"/>
      <c r="E70" s="7"/>
      <c r="F70" s="7"/>
    </row>
    <row r="71" spans="1:6" x14ac:dyDescent="0.25">
      <c r="A71" s="7"/>
      <c r="B71" s="7"/>
      <c r="C71" s="7"/>
      <c r="D71" s="7"/>
      <c r="E71" s="7"/>
      <c r="F71" s="7"/>
    </row>
    <row r="72" spans="1:6" x14ac:dyDescent="0.25">
      <c r="A72" s="7"/>
      <c r="B72" s="7"/>
      <c r="C72" s="7"/>
      <c r="D72" s="7"/>
      <c r="E72" s="7"/>
      <c r="F72" s="7"/>
    </row>
    <row r="73" spans="1:6" x14ac:dyDescent="0.25">
      <c r="A73" s="7"/>
      <c r="B73" s="7"/>
      <c r="C73" s="7"/>
      <c r="D73" s="7"/>
      <c r="E73" s="7"/>
      <c r="F73" s="7"/>
    </row>
    <row r="74" spans="1:6" x14ac:dyDescent="0.25">
      <c r="A74" s="7"/>
      <c r="B74" s="7"/>
      <c r="C74" s="7"/>
      <c r="D74" s="7"/>
      <c r="E74" s="7"/>
      <c r="F74" s="7"/>
    </row>
    <row r="75" spans="1:6" x14ac:dyDescent="0.25">
      <c r="A75" s="7"/>
      <c r="B75" s="7"/>
      <c r="C75" s="7"/>
      <c r="D75" s="7"/>
      <c r="E75" s="7"/>
      <c r="F75" s="7"/>
    </row>
    <row r="76" spans="1:6" x14ac:dyDescent="0.25">
      <c r="A76" s="7"/>
      <c r="B76" s="7"/>
      <c r="C76" s="7"/>
      <c r="D76" s="7"/>
      <c r="E76" s="7"/>
      <c r="F76" s="7"/>
    </row>
    <row r="77" spans="1:6" x14ac:dyDescent="0.25">
      <c r="A77" s="7"/>
      <c r="B77" s="7"/>
      <c r="C77" s="7"/>
      <c r="D77" s="7"/>
      <c r="E77" s="7"/>
      <c r="F77" s="7"/>
    </row>
    <row r="78" spans="1:6" x14ac:dyDescent="0.25">
      <c r="A78" s="7"/>
      <c r="B78" s="7"/>
      <c r="C78" s="7"/>
      <c r="D78" s="7"/>
      <c r="E78" s="7"/>
      <c r="F78" s="7"/>
    </row>
    <row r="79" spans="1:6" x14ac:dyDescent="0.25">
      <c r="A79" s="7"/>
      <c r="B79" s="7"/>
      <c r="C79" s="7"/>
      <c r="D79" s="7"/>
      <c r="E79" s="7"/>
      <c r="F79" s="7"/>
    </row>
    <row r="80" spans="1:6" x14ac:dyDescent="0.25">
      <c r="A80" s="7"/>
      <c r="B80" s="7"/>
      <c r="C80" s="7"/>
      <c r="D80" s="7"/>
      <c r="E80" s="7"/>
      <c r="F80" s="7"/>
    </row>
    <row r="81" spans="1:6" x14ac:dyDescent="0.25">
      <c r="A81" s="7"/>
      <c r="B81" s="7"/>
      <c r="C81" s="7"/>
      <c r="D81" s="7"/>
      <c r="E81" s="7"/>
      <c r="F81" s="7"/>
    </row>
    <row r="82" spans="1:6" x14ac:dyDescent="0.25">
      <c r="A82" s="7"/>
      <c r="B82" s="7"/>
      <c r="C82" s="7"/>
      <c r="D82" s="7"/>
      <c r="E82" s="7"/>
      <c r="F82" s="7"/>
    </row>
    <row r="83" spans="1:6" x14ac:dyDescent="0.25">
      <c r="A83" s="7"/>
      <c r="B83" s="7"/>
      <c r="C83" s="7"/>
      <c r="D83" s="7"/>
      <c r="E83" s="7"/>
      <c r="F83" s="7"/>
    </row>
    <row r="84" spans="1:6" x14ac:dyDescent="0.25">
      <c r="A84" s="7"/>
      <c r="B84" s="7"/>
      <c r="C84" s="7"/>
      <c r="D84" s="7"/>
      <c r="E84" s="7"/>
      <c r="F84" s="7"/>
    </row>
    <row r="85" spans="1:6" x14ac:dyDescent="0.25">
      <c r="A85" s="7"/>
      <c r="B85" s="7"/>
      <c r="C85" s="7"/>
      <c r="D85" s="7"/>
      <c r="E85" s="7"/>
      <c r="F85" s="7"/>
    </row>
    <row r="86" spans="1:6" x14ac:dyDescent="0.25">
      <c r="A86" s="7"/>
      <c r="B86" s="7"/>
      <c r="C86" s="7"/>
      <c r="D86" s="7"/>
      <c r="E86" s="7"/>
      <c r="F86" s="7"/>
    </row>
    <row r="87" spans="1:6" x14ac:dyDescent="0.25">
      <c r="A87" s="7"/>
      <c r="B87" s="7"/>
      <c r="C87" s="7"/>
      <c r="D87" s="7"/>
      <c r="E87" s="7"/>
      <c r="F87" s="7"/>
    </row>
    <row r="88" spans="1:6" x14ac:dyDescent="0.25">
      <c r="A88" s="7"/>
      <c r="B88" s="7"/>
      <c r="C88" s="7"/>
      <c r="D88" s="7"/>
      <c r="E88" s="7"/>
      <c r="F88" s="7"/>
    </row>
    <row r="89" spans="1:6" x14ac:dyDescent="0.25">
      <c r="A89" s="7"/>
      <c r="B89" s="7"/>
      <c r="C89" s="7"/>
      <c r="D89" s="7"/>
      <c r="E89" s="7"/>
      <c r="F89" s="7"/>
    </row>
    <row r="90" spans="1:6" x14ac:dyDescent="0.25">
      <c r="A90" s="7"/>
      <c r="B90" s="7"/>
      <c r="C90" s="7"/>
      <c r="D90" s="7"/>
      <c r="E90" s="7"/>
      <c r="F90" s="7"/>
    </row>
    <row r="91" spans="1:6" x14ac:dyDescent="0.25">
      <c r="A91" s="7"/>
      <c r="B91" s="7"/>
      <c r="C91" s="7"/>
      <c r="D91" s="7"/>
      <c r="E91" s="7"/>
      <c r="F91" s="7"/>
    </row>
    <row r="92" spans="1:6" x14ac:dyDescent="0.25">
      <c r="A92" s="7"/>
      <c r="B92" s="7"/>
      <c r="C92" s="7"/>
      <c r="D92" s="7"/>
      <c r="E92" s="7"/>
      <c r="F92" s="7"/>
    </row>
    <row r="93" spans="1:6" x14ac:dyDescent="0.25">
      <c r="A93" s="7"/>
      <c r="B93" s="7"/>
      <c r="C93" s="7"/>
      <c r="D93" s="7"/>
      <c r="E93" s="7"/>
      <c r="F93" s="7"/>
    </row>
    <row r="94" spans="1:6" x14ac:dyDescent="0.25">
      <c r="A94" s="7"/>
      <c r="B94" s="7"/>
      <c r="C94" s="7"/>
      <c r="D94" s="7"/>
      <c r="E94" s="7"/>
      <c r="F94" s="7"/>
    </row>
    <row r="95" spans="1:6" x14ac:dyDescent="0.25">
      <c r="A95" s="7"/>
      <c r="B95" s="7"/>
      <c r="C95" s="7"/>
      <c r="D95" s="7"/>
      <c r="E95" s="7"/>
      <c r="F95" s="7"/>
    </row>
    <row r="96" spans="1:6" x14ac:dyDescent="0.25">
      <c r="A96" s="7"/>
      <c r="B96" s="7"/>
      <c r="C96" s="7"/>
      <c r="D96" s="7"/>
      <c r="E96" s="7"/>
      <c r="F96" s="7"/>
    </row>
    <row r="97" spans="1:6" x14ac:dyDescent="0.25">
      <c r="A97" s="7"/>
      <c r="B97" s="7"/>
      <c r="C97" s="7"/>
      <c r="D97" s="7"/>
      <c r="E97" s="7"/>
      <c r="F97" s="7"/>
    </row>
    <row r="98" spans="1:6" x14ac:dyDescent="0.25">
      <c r="A98" s="7"/>
      <c r="B98" s="7"/>
      <c r="C98" s="7"/>
      <c r="D98" s="7"/>
      <c r="E98" s="7"/>
      <c r="F98" s="7"/>
    </row>
    <row r="99" spans="1:6" x14ac:dyDescent="0.25">
      <c r="A99" s="7"/>
      <c r="B99" s="7"/>
      <c r="C99" s="7"/>
      <c r="D99" s="7"/>
      <c r="E99" s="7"/>
      <c r="F99" s="7"/>
    </row>
    <row r="100" spans="1:6" x14ac:dyDescent="0.25">
      <c r="A100" s="7"/>
      <c r="B100" s="7"/>
      <c r="C100" s="7"/>
      <c r="D100" s="7"/>
      <c r="E100" s="7"/>
      <c r="F100" s="7"/>
    </row>
    <row r="101" spans="1:6" x14ac:dyDescent="0.25">
      <c r="A101" s="7"/>
      <c r="B101" s="7"/>
      <c r="C101" s="7"/>
      <c r="D101" s="7"/>
      <c r="E101" s="7"/>
      <c r="F101" s="7"/>
    </row>
    <row r="102" spans="1:6" x14ac:dyDescent="0.25">
      <c r="A102" s="7"/>
      <c r="B102" s="7"/>
      <c r="C102" s="7"/>
      <c r="D102" s="7"/>
      <c r="E102" s="7"/>
      <c r="F102" s="7"/>
    </row>
    <row r="103" spans="1:6" x14ac:dyDescent="0.25">
      <c r="A103" s="7"/>
      <c r="B103" s="7"/>
      <c r="C103" s="7"/>
      <c r="D103" s="7"/>
      <c r="E103" s="7"/>
      <c r="F103" s="7"/>
    </row>
    <row r="104" spans="1:6" x14ac:dyDescent="0.25">
      <c r="A104" s="7"/>
      <c r="B104" s="7"/>
      <c r="C104" s="7"/>
      <c r="D104" s="7"/>
      <c r="E104" s="7"/>
      <c r="F104" s="7"/>
    </row>
    <row r="105" spans="1:6" x14ac:dyDescent="0.25">
      <c r="A105" s="7"/>
      <c r="B105" s="7"/>
      <c r="C105" s="7"/>
      <c r="D105" s="7"/>
      <c r="E105" s="7"/>
      <c r="F105" s="7"/>
    </row>
    <row r="106" spans="1:6" x14ac:dyDescent="0.25">
      <c r="A106" s="7"/>
      <c r="B106" s="7"/>
      <c r="C106" s="7"/>
      <c r="D106" s="7"/>
      <c r="E106" s="7"/>
      <c r="F106" s="7"/>
    </row>
    <row r="107" spans="1:6" x14ac:dyDescent="0.25">
      <c r="A107" s="7"/>
      <c r="B107" s="7"/>
      <c r="C107" s="7"/>
      <c r="D107" s="7"/>
      <c r="E107" s="7"/>
      <c r="F107" s="7"/>
    </row>
    <row r="108" spans="1:6" x14ac:dyDescent="0.25">
      <c r="A108" s="7"/>
      <c r="B108" s="7"/>
      <c r="C108" s="7"/>
      <c r="D108" s="7"/>
      <c r="E108" s="7"/>
      <c r="F108" s="7"/>
    </row>
    <row r="109" spans="1:6" x14ac:dyDescent="0.25">
      <c r="A109" s="7"/>
      <c r="B109" s="7"/>
      <c r="C109" s="7"/>
      <c r="D109" s="7"/>
      <c r="E109" s="7"/>
      <c r="F109" s="7"/>
    </row>
    <row r="110" spans="1:6" x14ac:dyDescent="0.25">
      <c r="A110" s="7"/>
      <c r="B110" s="7"/>
      <c r="C110" s="7"/>
      <c r="D110" s="7"/>
      <c r="E110" s="7"/>
      <c r="F110" s="7"/>
    </row>
    <row r="111" spans="1:6" x14ac:dyDescent="0.25">
      <c r="A111" s="7"/>
      <c r="B111" s="7"/>
      <c r="C111" s="7"/>
      <c r="D111" s="7"/>
      <c r="E111" s="7"/>
      <c r="F111" s="7"/>
    </row>
    <row r="112" spans="1:6" x14ac:dyDescent="0.25">
      <c r="A112" s="7"/>
      <c r="B112" s="7"/>
      <c r="C112" s="7"/>
      <c r="D112" s="7"/>
      <c r="E112" s="7"/>
      <c r="F112" s="7"/>
    </row>
    <row r="113" spans="1:6" x14ac:dyDescent="0.25">
      <c r="A113" s="7"/>
      <c r="B113" s="7"/>
      <c r="C113" s="7"/>
      <c r="D113" s="7"/>
      <c r="E113" s="7"/>
      <c r="F113" s="7"/>
    </row>
    <row r="114" spans="1:6" x14ac:dyDescent="0.25">
      <c r="A114" s="7"/>
      <c r="B114" s="7"/>
      <c r="C114" s="7"/>
      <c r="D114" s="7"/>
      <c r="E114" s="7"/>
      <c r="F114" s="7"/>
    </row>
    <row r="115" spans="1:6" x14ac:dyDescent="0.25">
      <c r="A115" s="7"/>
      <c r="B115" s="7"/>
      <c r="C115" s="7"/>
      <c r="D115" s="7"/>
      <c r="E115" s="7"/>
      <c r="F115" s="7"/>
    </row>
    <row r="116" spans="1:6" x14ac:dyDescent="0.25">
      <c r="A116" s="7"/>
      <c r="B116" s="7"/>
      <c r="C116" s="7"/>
      <c r="D116" s="7"/>
      <c r="E116" s="7"/>
      <c r="F116" s="7"/>
    </row>
    <row r="117" spans="1:6" x14ac:dyDescent="0.25">
      <c r="A117" s="7"/>
      <c r="B117" s="7"/>
      <c r="C117" s="7"/>
      <c r="D117" s="7"/>
      <c r="E117" s="7"/>
      <c r="F117" s="7"/>
    </row>
    <row r="118" spans="1:6" x14ac:dyDescent="0.25">
      <c r="A118" s="7"/>
      <c r="B118" s="7"/>
      <c r="C118" s="7"/>
      <c r="D118" s="7"/>
      <c r="E118" s="7"/>
      <c r="F118" s="7"/>
    </row>
    <row r="119" spans="1:6" x14ac:dyDescent="0.25">
      <c r="A119" s="7"/>
      <c r="B119" s="7"/>
      <c r="C119" s="7"/>
      <c r="D119" s="7"/>
      <c r="E119" s="7"/>
      <c r="F119" s="7"/>
    </row>
    <row r="120" spans="1:6" x14ac:dyDescent="0.25">
      <c r="A120" s="7"/>
      <c r="B120" s="7"/>
      <c r="C120" s="7"/>
      <c r="D120" s="7"/>
      <c r="E120" s="7"/>
      <c r="F120" s="7"/>
    </row>
    <row r="121" spans="1:6" x14ac:dyDescent="0.25">
      <c r="A121" s="7"/>
      <c r="B121" s="7"/>
      <c r="C121" s="7"/>
      <c r="D121" s="7"/>
      <c r="E121" s="7"/>
      <c r="F121" s="7"/>
    </row>
    <row r="122" spans="1:6" x14ac:dyDescent="0.25">
      <c r="A122" s="7"/>
      <c r="B122" s="7"/>
      <c r="C122" s="7"/>
      <c r="D122" s="7"/>
      <c r="E122" s="7"/>
      <c r="F122" s="7"/>
    </row>
    <row r="123" spans="1:6" x14ac:dyDescent="0.25">
      <c r="A123" s="7"/>
      <c r="B123" s="7"/>
      <c r="C123" s="7"/>
      <c r="D123" s="7"/>
      <c r="E123" s="7"/>
      <c r="F123" s="7"/>
    </row>
    <row r="124" spans="1:6" x14ac:dyDescent="0.25">
      <c r="A124" s="7"/>
      <c r="B124" s="7"/>
      <c r="C124" s="7"/>
      <c r="D124" s="7"/>
      <c r="E124" s="7"/>
      <c r="F124" s="7"/>
    </row>
    <row r="125" spans="1:6" x14ac:dyDescent="0.25">
      <c r="A125" s="7"/>
      <c r="B125" s="7"/>
      <c r="C125" s="7"/>
      <c r="D125" s="7"/>
      <c r="E125" s="7"/>
      <c r="F125" s="7"/>
    </row>
    <row r="126" spans="1:6" x14ac:dyDescent="0.25">
      <c r="A126" s="7"/>
      <c r="B126" s="7"/>
      <c r="C126" s="7"/>
      <c r="D126" s="7"/>
      <c r="E126" s="7"/>
      <c r="F126" s="7"/>
    </row>
    <row r="127" spans="1:6" x14ac:dyDescent="0.25">
      <c r="A127" s="7"/>
      <c r="B127" s="7"/>
      <c r="C127" s="7"/>
      <c r="D127" s="7"/>
      <c r="E127" s="7"/>
      <c r="F127" s="7"/>
    </row>
    <row r="128" spans="1:6" x14ac:dyDescent="0.25">
      <c r="A128" s="7"/>
      <c r="B128" s="7"/>
      <c r="C128" s="7"/>
      <c r="D128" s="7"/>
      <c r="E128" s="7"/>
      <c r="F128" s="7"/>
    </row>
    <row r="129" spans="1:6" x14ac:dyDescent="0.25">
      <c r="A129" s="7"/>
      <c r="B129" s="7"/>
      <c r="C129" s="7"/>
      <c r="D129" s="7"/>
      <c r="E129" s="7"/>
      <c r="F129" s="7"/>
    </row>
    <row r="130" spans="1:6" x14ac:dyDescent="0.25">
      <c r="A130" s="7"/>
      <c r="B130" s="7"/>
      <c r="C130" s="7"/>
      <c r="D130" s="7"/>
      <c r="E130" s="7"/>
      <c r="F130" s="7"/>
    </row>
    <row r="131" spans="1:6" x14ac:dyDescent="0.25">
      <c r="A131" s="7"/>
      <c r="B131" s="7"/>
      <c r="C131" s="7"/>
      <c r="D131" s="7"/>
      <c r="E131" s="7"/>
      <c r="F131" s="7"/>
    </row>
    <row r="132" spans="1:6" x14ac:dyDescent="0.25">
      <c r="A132" s="7"/>
      <c r="B132" s="7"/>
      <c r="C132" s="7"/>
      <c r="D132" s="7"/>
      <c r="E132" s="7"/>
      <c r="F132" s="7"/>
    </row>
    <row r="133" spans="1:6" x14ac:dyDescent="0.25">
      <c r="A133" s="7"/>
      <c r="B133" s="7"/>
      <c r="C133" s="7"/>
      <c r="D133" s="7"/>
      <c r="E133" s="7"/>
      <c r="F133" s="7"/>
    </row>
    <row r="134" spans="1:6" x14ac:dyDescent="0.25">
      <c r="A134" s="7"/>
      <c r="B134" s="7"/>
      <c r="C134" s="7"/>
      <c r="D134" s="7"/>
      <c r="E134" s="7"/>
      <c r="F134" s="7"/>
    </row>
    <row r="135" spans="1:6" x14ac:dyDescent="0.25">
      <c r="A135" s="7"/>
      <c r="B135" s="7"/>
      <c r="C135" s="7"/>
      <c r="D135" s="7"/>
      <c r="E135" s="7"/>
      <c r="F135" s="7"/>
    </row>
    <row r="136" spans="1:6" x14ac:dyDescent="0.25">
      <c r="A136" s="7"/>
      <c r="B136" s="7"/>
      <c r="C136" s="7"/>
      <c r="D136" s="7"/>
      <c r="E136" s="7"/>
      <c r="F136" s="7"/>
    </row>
    <row r="137" spans="1:6" x14ac:dyDescent="0.25">
      <c r="A137" s="7"/>
      <c r="B137" s="7"/>
      <c r="C137" s="7"/>
      <c r="D137" s="7"/>
      <c r="E137" s="7"/>
      <c r="F137" s="7"/>
    </row>
    <row r="138" spans="1:6" x14ac:dyDescent="0.25">
      <c r="A138" s="7"/>
      <c r="B138" s="7"/>
      <c r="C138" s="7"/>
      <c r="D138" s="7"/>
      <c r="E138" s="7"/>
      <c r="F138" s="7"/>
    </row>
    <row r="139" spans="1:6" x14ac:dyDescent="0.25">
      <c r="A139" s="7"/>
      <c r="B139" s="7"/>
      <c r="C139" s="7"/>
      <c r="D139" s="7"/>
      <c r="E139" s="7"/>
      <c r="F139" s="7"/>
    </row>
    <row r="140" spans="1:6" x14ac:dyDescent="0.25">
      <c r="A140" s="7"/>
      <c r="B140" s="7"/>
      <c r="C140" s="7"/>
      <c r="D140" s="7"/>
      <c r="E140" s="7"/>
      <c r="F140" s="7"/>
    </row>
    <row r="141" spans="1:6" x14ac:dyDescent="0.25">
      <c r="A141" s="7"/>
      <c r="B141" s="7"/>
      <c r="C141" s="7"/>
      <c r="D141" s="7"/>
      <c r="E141" s="7"/>
      <c r="F141" s="7"/>
    </row>
    <row r="142" spans="1:6" x14ac:dyDescent="0.25">
      <c r="A142" s="7"/>
      <c r="B142" s="7"/>
      <c r="C142" s="7"/>
      <c r="D142" s="7"/>
      <c r="E142" s="7"/>
      <c r="F142" s="7"/>
    </row>
    <row r="143" spans="1:6" x14ac:dyDescent="0.25">
      <c r="A143" s="7"/>
      <c r="B143" s="7"/>
      <c r="C143" s="7"/>
      <c r="D143" s="7"/>
      <c r="E143" s="7"/>
      <c r="F143" s="7"/>
    </row>
    <row r="144" spans="1:6" x14ac:dyDescent="0.25">
      <c r="A144" s="7"/>
      <c r="B144" s="7"/>
      <c r="C144" s="7"/>
      <c r="D144" s="7"/>
      <c r="E144" s="7"/>
      <c r="F144" s="7"/>
    </row>
    <row r="145" spans="1:6" x14ac:dyDescent="0.25">
      <c r="A145" s="7"/>
      <c r="B145" s="7"/>
      <c r="C145" s="7"/>
      <c r="D145" s="7"/>
      <c r="E145" s="7"/>
      <c r="F145" s="7"/>
    </row>
    <row r="146" spans="1:6" x14ac:dyDescent="0.25">
      <c r="A146" s="7"/>
      <c r="B146" s="7"/>
      <c r="C146" s="7"/>
      <c r="D146" s="7"/>
      <c r="E146" s="7"/>
      <c r="F146" s="7"/>
    </row>
    <row r="147" spans="1:6" x14ac:dyDescent="0.25">
      <c r="A147" s="7"/>
      <c r="B147" s="7"/>
      <c r="C147" s="7"/>
      <c r="D147" s="7"/>
      <c r="E147" s="7"/>
      <c r="F147" s="7"/>
    </row>
    <row r="148" spans="1:6" x14ac:dyDescent="0.25">
      <c r="A148" s="7"/>
      <c r="B148" s="7"/>
      <c r="C148" s="7"/>
      <c r="D148" s="7"/>
      <c r="E148" s="7"/>
      <c r="F148" s="7"/>
    </row>
    <row r="149" spans="1:6" x14ac:dyDescent="0.25">
      <c r="A149" s="7"/>
      <c r="B149" s="7"/>
      <c r="C149" s="7"/>
      <c r="D149" s="7"/>
      <c r="E149" s="7"/>
      <c r="F149" s="7"/>
    </row>
    <row r="150" spans="1:6" x14ac:dyDescent="0.25">
      <c r="A150" s="7"/>
      <c r="B150" s="7"/>
      <c r="C150" s="7"/>
      <c r="D150" s="7"/>
      <c r="E150" s="7"/>
      <c r="F150" s="7"/>
    </row>
    <row r="151" spans="1:6" x14ac:dyDescent="0.25">
      <c r="A151" s="7"/>
      <c r="B151" s="7"/>
      <c r="C151" s="7"/>
      <c r="D151" s="7"/>
      <c r="E151" s="7"/>
      <c r="F151" s="7"/>
    </row>
    <row r="152" spans="1:6" x14ac:dyDescent="0.25">
      <c r="A152" s="7"/>
      <c r="B152" s="7"/>
      <c r="C152" s="7"/>
      <c r="D152" s="7"/>
      <c r="E152" s="7"/>
      <c r="F152" s="7"/>
    </row>
    <row r="153" spans="1:6" x14ac:dyDescent="0.25">
      <c r="A153" s="7"/>
      <c r="B153" s="7"/>
      <c r="C153" s="7"/>
      <c r="D153" s="7"/>
      <c r="E153" s="7"/>
      <c r="F153" s="7"/>
    </row>
    <row r="154" spans="1:6" x14ac:dyDescent="0.25">
      <c r="A154" s="7"/>
      <c r="B154" s="7"/>
      <c r="C154" s="7"/>
      <c r="D154" s="7"/>
      <c r="E154" s="7"/>
      <c r="F154" s="7"/>
    </row>
    <row r="155" spans="1:6" x14ac:dyDescent="0.25">
      <c r="A155" s="7"/>
      <c r="B155" s="7"/>
      <c r="C155" s="7"/>
      <c r="D155" s="7"/>
      <c r="E155" s="7"/>
      <c r="F155" s="7"/>
    </row>
    <row r="156" spans="1:6" x14ac:dyDescent="0.25">
      <c r="A156" s="7"/>
      <c r="B156" s="7"/>
      <c r="C156" s="7"/>
      <c r="D156" s="7"/>
      <c r="E156" s="7"/>
      <c r="F156" s="7"/>
    </row>
    <row r="157" spans="1:6" x14ac:dyDescent="0.25">
      <c r="A157" s="7"/>
      <c r="B157" s="7"/>
      <c r="C157" s="7"/>
      <c r="D157" s="7"/>
      <c r="E157" s="7"/>
      <c r="F157" s="7"/>
    </row>
    <row r="158" spans="1:6" x14ac:dyDescent="0.25">
      <c r="A158" s="7"/>
      <c r="B158" s="7"/>
      <c r="C158" s="7"/>
      <c r="D158" s="7"/>
      <c r="E158" s="7"/>
      <c r="F158" s="7"/>
    </row>
    <row r="159" spans="1:6" x14ac:dyDescent="0.25">
      <c r="A159" s="7"/>
      <c r="B159" s="7"/>
      <c r="C159" s="7"/>
      <c r="D159" s="7"/>
      <c r="E159" s="7"/>
      <c r="F159" s="7"/>
    </row>
    <row r="160" spans="1:6" x14ac:dyDescent="0.25">
      <c r="A160" s="7"/>
      <c r="B160" s="7"/>
      <c r="C160" s="7"/>
      <c r="D160" s="7"/>
      <c r="E160" s="7"/>
      <c r="F160" s="7"/>
    </row>
    <row r="161" spans="1:6" x14ac:dyDescent="0.25">
      <c r="A161" s="7"/>
      <c r="B161" s="7"/>
      <c r="C161" s="7"/>
      <c r="D161" s="7"/>
      <c r="E161" s="7"/>
      <c r="F161" s="7"/>
    </row>
    <row r="162" spans="1:6" x14ac:dyDescent="0.25">
      <c r="A162" s="7"/>
      <c r="B162" s="7"/>
      <c r="C162" s="7"/>
      <c r="D162" s="7"/>
      <c r="E162" s="7"/>
      <c r="F162" s="7"/>
    </row>
    <row r="163" spans="1:6" x14ac:dyDescent="0.25">
      <c r="A163" s="7"/>
      <c r="B163" s="7"/>
      <c r="C163" s="7"/>
      <c r="D163" s="7"/>
      <c r="E163" s="7"/>
      <c r="F163" s="7"/>
    </row>
    <row r="164" spans="1:6" x14ac:dyDescent="0.25">
      <c r="A164" s="7"/>
      <c r="B164" s="7"/>
      <c r="C164" s="7"/>
      <c r="D164" s="7"/>
      <c r="E164" s="7"/>
      <c r="F164" s="7"/>
    </row>
    <row r="165" spans="1:6" x14ac:dyDescent="0.25">
      <c r="A165" s="7"/>
      <c r="B165" s="7"/>
      <c r="C165" s="7"/>
      <c r="D165" s="7"/>
      <c r="E165" s="7"/>
      <c r="F165" s="7"/>
    </row>
    <row r="166" spans="1:6" x14ac:dyDescent="0.25">
      <c r="A166" s="7"/>
      <c r="B166" s="7"/>
      <c r="C166" s="7"/>
      <c r="D166" s="7"/>
      <c r="E166" s="7"/>
      <c r="F166" s="7"/>
    </row>
    <row r="167" spans="1:6" x14ac:dyDescent="0.25">
      <c r="A167" s="7"/>
      <c r="B167" s="7"/>
      <c r="C167" s="7"/>
      <c r="D167" s="7"/>
      <c r="E167" s="7"/>
      <c r="F167" s="7"/>
    </row>
    <row r="168" spans="1:6" x14ac:dyDescent="0.25">
      <c r="A168" s="7"/>
      <c r="B168" s="7"/>
      <c r="C168" s="7"/>
      <c r="D168" s="7"/>
      <c r="E168" s="7"/>
      <c r="F168" s="7"/>
    </row>
    <row r="169" spans="1:6" x14ac:dyDescent="0.25">
      <c r="A169" s="7"/>
      <c r="B169" s="7"/>
      <c r="C169" s="7"/>
      <c r="D169" s="7"/>
      <c r="E169" s="7"/>
      <c r="F169" s="7"/>
    </row>
    <row r="170" spans="1:6" x14ac:dyDescent="0.25">
      <c r="A170" s="7"/>
      <c r="B170" s="7"/>
      <c r="C170" s="7"/>
      <c r="D170" s="7"/>
      <c r="E170" s="7"/>
      <c r="F170" s="7"/>
    </row>
    <row r="171" spans="1:6" x14ac:dyDescent="0.25">
      <c r="A171" s="7"/>
      <c r="B171" s="7"/>
      <c r="C171" s="7"/>
      <c r="D171" s="7"/>
      <c r="E171" s="7"/>
      <c r="F171" s="7"/>
    </row>
    <row r="172" spans="1:6" x14ac:dyDescent="0.25">
      <c r="A172" s="7"/>
      <c r="B172" s="7"/>
      <c r="C172" s="7"/>
      <c r="D172" s="7"/>
      <c r="E172" s="7"/>
      <c r="F172" s="7"/>
    </row>
    <row r="173" spans="1:6" x14ac:dyDescent="0.25">
      <c r="A173" s="7"/>
      <c r="B173" s="7"/>
      <c r="C173" s="7"/>
      <c r="D173" s="7"/>
      <c r="E173" s="7"/>
      <c r="F173" s="7"/>
    </row>
    <row r="174" spans="1:6" x14ac:dyDescent="0.25">
      <c r="A174" s="7"/>
      <c r="B174" s="7"/>
      <c r="C174" s="7"/>
      <c r="D174" s="7"/>
      <c r="E174" s="7"/>
      <c r="F174" s="7"/>
    </row>
    <row r="175" spans="1:6" x14ac:dyDescent="0.25">
      <c r="A175" s="7"/>
      <c r="B175" s="7"/>
      <c r="C175" s="7"/>
      <c r="D175" s="7"/>
      <c r="E175" s="7"/>
      <c r="F175" s="7"/>
    </row>
    <row r="176" spans="1:6" x14ac:dyDescent="0.25">
      <c r="A176" s="7"/>
      <c r="B176" s="7"/>
      <c r="C176" s="7"/>
      <c r="D176" s="7"/>
      <c r="E176" s="7"/>
      <c r="F176" s="7"/>
    </row>
    <row r="177" spans="1:6" x14ac:dyDescent="0.25">
      <c r="A177" s="7"/>
      <c r="B177" s="7"/>
      <c r="C177" s="7"/>
      <c r="D177" s="7"/>
      <c r="E177" s="7"/>
      <c r="F177" s="7"/>
    </row>
    <row r="178" spans="1:6" x14ac:dyDescent="0.25">
      <c r="A178" s="7"/>
      <c r="B178" s="7"/>
      <c r="C178" s="7"/>
      <c r="D178" s="7"/>
      <c r="E178" s="7"/>
      <c r="F178" s="7"/>
    </row>
    <row r="179" spans="1:6" x14ac:dyDescent="0.25">
      <c r="A179" s="7"/>
      <c r="B179" s="7"/>
      <c r="C179" s="7"/>
      <c r="D179" s="7"/>
      <c r="E179" s="7"/>
      <c r="F179" s="7"/>
    </row>
    <row r="180" spans="1:6" x14ac:dyDescent="0.25">
      <c r="A180" s="7"/>
      <c r="B180" s="7"/>
      <c r="C180" s="7"/>
      <c r="D180" s="7"/>
      <c r="E180" s="7"/>
      <c r="F180" s="7"/>
    </row>
    <row r="181" spans="1:6" x14ac:dyDescent="0.25">
      <c r="A181" s="7"/>
      <c r="B181" s="7"/>
      <c r="C181" s="7"/>
      <c r="D181" s="7"/>
      <c r="E181" s="7"/>
      <c r="F181" s="7"/>
    </row>
    <row r="182" spans="1:6" x14ac:dyDescent="0.25">
      <c r="A182" s="7"/>
      <c r="B182" s="7"/>
      <c r="C182" s="7"/>
      <c r="D182" s="7"/>
      <c r="E182" s="7"/>
      <c r="F182" s="7"/>
    </row>
    <row r="183" spans="1:6" x14ac:dyDescent="0.25">
      <c r="A183" s="7"/>
      <c r="B183" s="7"/>
      <c r="C183" s="7"/>
      <c r="D183" s="7"/>
      <c r="E183" s="7"/>
      <c r="F183" s="7"/>
    </row>
    <row r="184" spans="1:6" x14ac:dyDescent="0.25">
      <c r="A184" s="7"/>
      <c r="B184" s="7"/>
      <c r="C184" s="7"/>
      <c r="D184" s="7"/>
      <c r="E184" s="7"/>
      <c r="F184" s="7"/>
    </row>
    <row r="185" spans="1:6" x14ac:dyDescent="0.25">
      <c r="A185" s="7"/>
      <c r="B185" s="7"/>
      <c r="C185" s="7"/>
      <c r="D185" s="7"/>
      <c r="E185" s="7"/>
      <c r="F185" s="7"/>
    </row>
    <row r="186" spans="1:6" x14ac:dyDescent="0.25">
      <c r="A186" s="7"/>
      <c r="B186" s="7"/>
      <c r="C186" s="7"/>
      <c r="D186" s="7"/>
      <c r="E186" s="7"/>
      <c r="F186" s="7"/>
    </row>
    <row r="187" spans="1:6" x14ac:dyDescent="0.25">
      <c r="A187" s="7"/>
      <c r="B187" s="7"/>
      <c r="C187" s="7"/>
      <c r="D187" s="7"/>
      <c r="E187" s="7"/>
      <c r="F187" s="7"/>
    </row>
    <row r="188" spans="1:6" x14ac:dyDescent="0.25">
      <c r="A188" s="7"/>
      <c r="B188" s="7"/>
      <c r="C188" s="7"/>
      <c r="D188" s="7"/>
      <c r="E188" s="7"/>
      <c r="F188" s="7"/>
    </row>
    <row r="189" spans="1:6" x14ac:dyDescent="0.25">
      <c r="A189" s="7"/>
      <c r="B189" s="7"/>
      <c r="C189" s="7"/>
      <c r="D189" s="7"/>
      <c r="E189" s="7"/>
      <c r="F189" s="7"/>
    </row>
    <row r="190" spans="1:6" x14ac:dyDescent="0.25">
      <c r="A190" s="7"/>
      <c r="B190" s="7"/>
      <c r="C190" s="7"/>
      <c r="D190" s="7"/>
      <c r="E190" s="7"/>
      <c r="F190" s="7"/>
    </row>
    <row r="191" spans="1:6" x14ac:dyDescent="0.25">
      <c r="A191" s="7"/>
      <c r="B191" s="7"/>
      <c r="C191" s="7"/>
      <c r="D191" s="7"/>
      <c r="E191" s="7"/>
      <c r="F191" s="7"/>
    </row>
    <row r="192" spans="1:6" x14ac:dyDescent="0.25">
      <c r="A192" s="7"/>
      <c r="B192" s="7"/>
      <c r="C192" s="7"/>
      <c r="D192" s="7"/>
      <c r="E192" s="7"/>
      <c r="F192" s="7"/>
    </row>
    <row r="193" spans="1:6" x14ac:dyDescent="0.25">
      <c r="A193" s="7"/>
      <c r="B193" s="7"/>
      <c r="C193" s="7"/>
      <c r="D193" s="7"/>
      <c r="E193" s="7"/>
      <c r="F193" s="7"/>
    </row>
    <row r="194" spans="1:6" x14ac:dyDescent="0.25">
      <c r="A194" s="7"/>
      <c r="B194" s="7"/>
      <c r="C194" s="7"/>
      <c r="D194" s="7"/>
      <c r="E194" s="7"/>
      <c r="F194" s="7"/>
    </row>
    <row r="195" spans="1:6" x14ac:dyDescent="0.25">
      <c r="A195" s="7"/>
      <c r="B195" s="7"/>
      <c r="C195" s="7"/>
      <c r="D195" s="7"/>
      <c r="E195" s="7"/>
      <c r="F195" s="7"/>
    </row>
    <row r="196" spans="1:6" x14ac:dyDescent="0.25">
      <c r="A196" s="7"/>
      <c r="B196" s="7"/>
      <c r="C196" s="7"/>
      <c r="D196" s="7"/>
      <c r="E196" s="7"/>
      <c r="F196" s="7"/>
    </row>
    <row r="197" spans="1:6" x14ac:dyDescent="0.25">
      <c r="A197" s="7"/>
      <c r="B197" s="7"/>
      <c r="C197" s="7"/>
      <c r="D197" s="7"/>
      <c r="E197" s="7"/>
      <c r="F197" s="7"/>
    </row>
    <row r="198" spans="1:6" x14ac:dyDescent="0.25">
      <c r="A198" s="7"/>
      <c r="B198" s="7"/>
      <c r="C198" s="7"/>
      <c r="D198" s="7"/>
      <c r="E198" s="7"/>
      <c r="F198" s="7"/>
    </row>
    <row r="199" spans="1:6" x14ac:dyDescent="0.25">
      <c r="A199" s="7"/>
      <c r="B199" s="7"/>
      <c r="C199" s="7"/>
      <c r="D199" s="7"/>
      <c r="E199" s="7"/>
      <c r="F199" s="7"/>
    </row>
    <row r="200" spans="1:6" x14ac:dyDescent="0.25">
      <c r="A200" s="7"/>
      <c r="B200" s="7"/>
      <c r="C200" s="7"/>
      <c r="D200" s="7"/>
      <c r="E200" s="7"/>
      <c r="F200" s="7"/>
    </row>
    <row r="201" spans="1:6" x14ac:dyDescent="0.25">
      <c r="A201" s="7"/>
      <c r="B201" s="7"/>
      <c r="C201" s="7"/>
      <c r="D201" s="7"/>
      <c r="E201" s="7"/>
      <c r="F201" s="7"/>
    </row>
    <row r="202" spans="1:6" x14ac:dyDescent="0.25">
      <c r="A202" s="7"/>
      <c r="B202" s="7"/>
      <c r="C202" s="7"/>
      <c r="D202" s="7"/>
      <c r="E202" s="7"/>
      <c r="F202" s="7"/>
    </row>
    <row r="203" spans="1:6" x14ac:dyDescent="0.25">
      <c r="A203" s="7"/>
      <c r="B203" s="7"/>
      <c r="C203" s="7"/>
      <c r="D203" s="7"/>
      <c r="E203" s="7"/>
      <c r="F203" s="7"/>
    </row>
    <row r="204" spans="1:6" x14ac:dyDescent="0.25">
      <c r="A204" s="7"/>
      <c r="B204" s="7"/>
      <c r="C204" s="7"/>
      <c r="D204" s="7"/>
      <c r="E204" s="7"/>
      <c r="F204" s="7"/>
    </row>
    <row r="205" spans="1:6" x14ac:dyDescent="0.25">
      <c r="A205" s="7"/>
      <c r="B205" s="7"/>
      <c r="C205" s="7"/>
      <c r="D205" s="7"/>
      <c r="E205" s="7"/>
      <c r="F205" s="7"/>
    </row>
    <row r="206" spans="1:6" x14ac:dyDescent="0.25">
      <c r="A206" s="7"/>
      <c r="B206" s="7"/>
      <c r="C206" s="7"/>
      <c r="D206" s="7"/>
      <c r="E206" s="7"/>
      <c r="F206" s="7"/>
    </row>
    <row r="207" spans="1:6" x14ac:dyDescent="0.25">
      <c r="A207" s="7"/>
      <c r="B207" s="7"/>
      <c r="C207" s="7"/>
      <c r="D207" s="7"/>
      <c r="E207" s="7"/>
      <c r="F207" s="7"/>
    </row>
    <row r="208" spans="1:6" x14ac:dyDescent="0.25">
      <c r="A208" s="7"/>
      <c r="B208" s="7"/>
      <c r="C208" s="7"/>
      <c r="D208" s="7"/>
      <c r="E208" s="7"/>
      <c r="F208" s="7"/>
    </row>
    <row r="209" spans="1:6" x14ac:dyDescent="0.25">
      <c r="A209" s="7"/>
      <c r="B209" s="7"/>
      <c r="C209" s="7"/>
      <c r="D209" s="7"/>
      <c r="E209" s="7"/>
      <c r="F209" s="7"/>
    </row>
    <row r="210" spans="1:6" x14ac:dyDescent="0.25">
      <c r="A210" s="7"/>
      <c r="B210" s="7"/>
      <c r="C210" s="7"/>
      <c r="D210" s="7"/>
      <c r="E210" s="7"/>
      <c r="F210" s="7"/>
    </row>
    <row r="211" spans="1:6" x14ac:dyDescent="0.25">
      <c r="A211" s="7"/>
      <c r="B211" s="7"/>
      <c r="C211" s="7"/>
      <c r="D211" s="7"/>
      <c r="E211" s="7"/>
      <c r="F211" s="7"/>
    </row>
    <row r="212" spans="1:6" x14ac:dyDescent="0.25">
      <c r="A212" s="7"/>
      <c r="B212" s="7"/>
      <c r="C212" s="7"/>
      <c r="D212" s="7"/>
      <c r="E212" s="7"/>
      <c r="F212" s="7"/>
    </row>
    <row r="213" spans="1:6" x14ac:dyDescent="0.25">
      <c r="A213" s="7"/>
      <c r="B213" s="7"/>
      <c r="C213" s="7"/>
      <c r="D213" s="7"/>
      <c r="E213" s="7"/>
      <c r="F213" s="7"/>
    </row>
    <row r="214" spans="1:6" x14ac:dyDescent="0.25">
      <c r="A214" s="7"/>
      <c r="B214" s="7"/>
      <c r="C214" s="7"/>
      <c r="D214" s="7"/>
      <c r="E214" s="7"/>
      <c r="F214" s="7"/>
    </row>
    <row r="215" spans="1:6" x14ac:dyDescent="0.25">
      <c r="A215" s="7"/>
      <c r="B215" s="7"/>
      <c r="C215" s="7"/>
      <c r="D215" s="7"/>
      <c r="E215" s="7"/>
      <c r="F215" s="7"/>
    </row>
    <row r="216" spans="1:6" x14ac:dyDescent="0.25">
      <c r="A216" s="7"/>
      <c r="B216" s="7"/>
      <c r="C216" s="7"/>
      <c r="D216" s="7"/>
      <c r="E216" s="7"/>
      <c r="F216" s="7"/>
    </row>
    <row r="217" spans="1:6" x14ac:dyDescent="0.25">
      <c r="A217" s="7"/>
      <c r="B217" s="7"/>
      <c r="C217" s="7"/>
      <c r="D217" s="7"/>
      <c r="E217" s="7"/>
      <c r="F217" s="7"/>
    </row>
    <row r="218" spans="1:6" x14ac:dyDescent="0.25">
      <c r="A218" s="7"/>
      <c r="B218" s="7"/>
      <c r="C218" s="7"/>
      <c r="D218" s="7"/>
      <c r="E218" s="7"/>
      <c r="F218" s="7"/>
    </row>
    <row r="219" spans="1:6" x14ac:dyDescent="0.25">
      <c r="A219" s="7"/>
      <c r="B219" s="7"/>
      <c r="C219" s="7"/>
      <c r="D219" s="7"/>
      <c r="E219" s="7"/>
      <c r="F219" s="7"/>
    </row>
    <row r="220" spans="1:6" x14ac:dyDescent="0.25">
      <c r="A220" s="7"/>
      <c r="B220" s="7"/>
      <c r="C220" s="7"/>
      <c r="D220" s="7"/>
      <c r="E220" s="7"/>
      <c r="F220" s="7"/>
    </row>
    <row r="221" spans="1:6" x14ac:dyDescent="0.25">
      <c r="A221" s="7"/>
      <c r="B221" s="7"/>
      <c r="C221" s="7"/>
      <c r="D221" s="7"/>
      <c r="E221" s="7"/>
      <c r="F221" s="7"/>
    </row>
    <row r="222" spans="1:6" x14ac:dyDescent="0.25">
      <c r="A222" s="7"/>
      <c r="B222" s="7"/>
      <c r="C222" s="7"/>
      <c r="D222" s="7"/>
      <c r="E222" s="7"/>
      <c r="F222" s="7"/>
    </row>
    <row r="223" spans="1:6" x14ac:dyDescent="0.25">
      <c r="A223" s="7"/>
      <c r="B223" s="7"/>
      <c r="C223" s="7"/>
      <c r="D223" s="7"/>
      <c r="E223" s="7"/>
      <c r="F223" s="7"/>
    </row>
    <row r="224" spans="1:6" x14ac:dyDescent="0.25">
      <c r="A224" s="7"/>
      <c r="B224" s="7"/>
      <c r="C224" s="7"/>
      <c r="D224" s="7"/>
      <c r="E224" s="7"/>
      <c r="F224" s="7"/>
    </row>
    <row r="225" spans="1:6" x14ac:dyDescent="0.25">
      <c r="A225" s="7"/>
      <c r="B225" s="7"/>
      <c r="C225" s="7"/>
      <c r="D225" s="7"/>
      <c r="E225" s="7"/>
      <c r="F225" s="7"/>
    </row>
    <row r="226" spans="1:6" x14ac:dyDescent="0.25">
      <c r="A226" s="7"/>
      <c r="B226" s="7"/>
      <c r="C226" s="7"/>
      <c r="D226" s="7"/>
      <c r="E226" s="7"/>
      <c r="F226" s="7"/>
    </row>
    <row r="227" spans="1:6" x14ac:dyDescent="0.25">
      <c r="A227" s="7"/>
      <c r="B227" s="7"/>
      <c r="C227" s="7"/>
      <c r="D227" s="7"/>
      <c r="E227" s="7"/>
      <c r="F227" s="7"/>
    </row>
    <row r="228" spans="1:6" x14ac:dyDescent="0.25">
      <c r="A228" s="7"/>
      <c r="B228" s="7"/>
      <c r="C228" s="7"/>
      <c r="D228" s="7"/>
      <c r="E228" s="7"/>
      <c r="F228" s="7"/>
    </row>
    <row r="229" spans="1:6" x14ac:dyDescent="0.25">
      <c r="A229" s="7"/>
      <c r="B229" s="7"/>
      <c r="C229" s="7"/>
      <c r="D229" s="7"/>
      <c r="E229" s="7"/>
      <c r="F229" s="7"/>
    </row>
    <row r="230" spans="1:6" x14ac:dyDescent="0.25">
      <c r="A230" s="7"/>
      <c r="B230" s="7"/>
      <c r="C230" s="7"/>
      <c r="D230" s="7"/>
      <c r="E230" s="7"/>
      <c r="F230" s="7"/>
    </row>
    <row r="231" spans="1:6" x14ac:dyDescent="0.25">
      <c r="A231" s="7"/>
      <c r="B231" s="7"/>
      <c r="C231" s="7"/>
      <c r="D231" s="7"/>
      <c r="E231" s="7"/>
      <c r="F231" s="7"/>
    </row>
    <row r="232" spans="1:6" x14ac:dyDescent="0.25">
      <c r="A232" s="7"/>
      <c r="B232" s="7"/>
      <c r="C232" s="7"/>
      <c r="D232" s="7"/>
      <c r="E232" s="7"/>
      <c r="F232" s="7"/>
    </row>
    <row r="233" spans="1:6" x14ac:dyDescent="0.25">
      <c r="A233" s="7"/>
      <c r="B233" s="7"/>
      <c r="C233" s="7"/>
      <c r="D233" s="7"/>
      <c r="E233" s="7"/>
      <c r="F233" s="7"/>
    </row>
    <row r="234" spans="1:6" x14ac:dyDescent="0.25">
      <c r="A234" s="7"/>
      <c r="B234" s="7"/>
      <c r="C234" s="7"/>
      <c r="D234" s="7"/>
      <c r="E234" s="7"/>
      <c r="F234" s="7"/>
    </row>
    <row r="235" spans="1:6" x14ac:dyDescent="0.25">
      <c r="A235" s="7"/>
      <c r="B235" s="7"/>
      <c r="C235" s="7"/>
      <c r="D235" s="7"/>
      <c r="E235" s="7"/>
      <c r="F235" s="7"/>
    </row>
    <row r="236" spans="1:6" x14ac:dyDescent="0.25">
      <c r="A236" s="7"/>
      <c r="B236" s="7"/>
      <c r="C236" s="7"/>
      <c r="D236" s="7"/>
      <c r="E236" s="7"/>
      <c r="F236" s="7"/>
    </row>
    <row r="237" spans="1:6" x14ac:dyDescent="0.25">
      <c r="A237" s="7"/>
      <c r="B237" s="7"/>
      <c r="C237" s="7"/>
      <c r="D237" s="7"/>
      <c r="E237" s="7"/>
      <c r="F237" s="7"/>
    </row>
    <row r="238" spans="1:6" x14ac:dyDescent="0.25">
      <c r="A238" s="7"/>
      <c r="B238" s="7"/>
      <c r="C238" s="7"/>
      <c r="D238" s="7"/>
      <c r="E238" s="7"/>
      <c r="F238" s="7"/>
    </row>
    <row r="239" spans="1:6" x14ac:dyDescent="0.25">
      <c r="A239" s="7"/>
      <c r="B239" s="7"/>
      <c r="C239" s="7"/>
      <c r="D239" s="7"/>
      <c r="E239" s="7"/>
      <c r="F239" s="7"/>
    </row>
    <row r="240" spans="1:6" x14ac:dyDescent="0.25">
      <c r="A240" s="7"/>
      <c r="B240" s="7"/>
      <c r="C240" s="7"/>
      <c r="D240" s="7"/>
      <c r="E240" s="7"/>
      <c r="F240" s="7"/>
    </row>
    <row r="241" spans="1:6" x14ac:dyDescent="0.25">
      <c r="A241" s="7"/>
      <c r="B241" s="7"/>
      <c r="C241" s="7"/>
      <c r="D241" s="7"/>
      <c r="E241" s="7"/>
      <c r="F241" s="7"/>
    </row>
    <row r="242" spans="1:6" x14ac:dyDescent="0.25">
      <c r="A242" s="7"/>
      <c r="B242" s="7"/>
      <c r="C242" s="7"/>
      <c r="D242" s="7"/>
      <c r="E242" s="7"/>
      <c r="F242" s="7"/>
    </row>
    <row r="243" spans="1:6" x14ac:dyDescent="0.25">
      <c r="A243" s="7"/>
      <c r="B243" s="7"/>
      <c r="C243" s="7"/>
      <c r="D243" s="7"/>
      <c r="E243" s="7"/>
      <c r="F243" s="7"/>
    </row>
    <row r="244" spans="1:6" x14ac:dyDescent="0.25">
      <c r="A244" s="7"/>
      <c r="B244" s="7"/>
      <c r="C244" s="7"/>
      <c r="D244" s="7"/>
      <c r="E244" s="7"/>
      <c r="F244" s="7"/>
    </row>
    <row r="245" spans="1:6" x14ac:dyDescent="0.25">
      <c r="A245" s="7"/>
      <c r="B245" s="7"/>
      <c r="C245" s="7"/>
      <c r="D245" s="7"/>
      <c r="E245" s="7"/>
      <c r="F245" s="7"/>
    </row>
    <row r="246" spans="1:6" x14ac:dyDescent="0.25">
      <c r="A246" s="7"/>
      <c r="B246" s="7"/>
      <c r="C246" s="7"/>
      <c r="D246" s="7"/>
      <c r="E246" s="7"/>
      <c r="F246" s="7"/>
    </row>
    <row r="247" spans="1:6" x14ac:dyDescent="0.25">
      <c r="A247" s="7"/>
      <c r="B247" s="7"/>
      <c r="C247" s="7"/>
      <c r="D247" s="7"/>
      <c r="E247" s="7"/>
      <c r="F247" s="7"/>
    </row>
    <row r="248" spans="1:6" x14ac:dyDescent="0.25">
      <c r="A248" s="7"/>
      <c r="B248" s="7"/>
      <c r="C248" s="7"/>
      <c r="D248" s="7"/>
      <c r="E248" s="7"/>
      <c r="F248" s="7"/>
    </row>
    <row r="249" spans="1:6" x14ac:dyDescent="0.25">
      <c r="A249" s="7"/>
      <c r="B249" s="7"/>
      <c r="C249" s="7"/>
      <c r="D249" s="7"/>
      <c r="E249" s="7"/>
      <c r="F249" s="7"/>
    </row>
    <row r="250" spans="1:6" x14ac:dyDescent="0.25">
      <c r="A250" s="7"/>
      <c r="B250" s="7"/>
      <c r="C250" s="7"/>
      <c r="D250" s="7"/>
      <c r="E250" s="7"/>
      <c r="F250" s="7"/>
    </row>
    <row r="251" spans="1:6" x14ac:dyDescent="0.25">
      <c r="A251" s="7"/>
      <c r="B251" s="7"/>
      <c r="C251" s="7"/>
      <c r="D251" s="7"/>
      <c r="E251" s="7"/>
      <c r="F251" s="7"/>
    </row>
    <row r="252" spans="1:6" x14ac:dyDescent="0.25">
      <c r="A252" s="7"/>
      <c r="B252" s="7"/>
      <c r="C252" s="7"/>
      <c r="D252" s="7"/>
      <c r="E252" s="7"/>
      <c r="F252" s="7"/>
    </row>
    <row r="253" spans="1:6" x14ac:dyDescent="0.25">
      <c r="A253" s="7"/>
      <c r="B253" s="7"/>
      <c r="C253" s="7"/>
      <c r="D253" s="7"/>
      <c r="E253" s="7"/>
      <c r="F253" s="7"/>
    </row>
    <row r="254" spans="1:6" x14ac:dyDescent="0.25">
      <c r="A254" s="7"/>
      <c r="B254" s="7"/>
      <c r="C254" s="7"/>
      <c r="D254" s="7"/>
      <c r="E254" s="7"/>
      <c r="F254" s="7"/>
    </row>
    <row r="255" spans="1:6" x14ac:dyDescent="0.25">
      <c r="A255" s="7"/>
      <c r="B255" s="7"/>
      <c r="C255" s="7"/>
      <c r="D255" s="7"/>
      <c r="E255" s="7"/>
      <c r="F255" s="7"/>
    </row>
    <row r="256" spans="1:6" x14ac:dyDescent="0.25">
      <c r="A256" s="7"/>
      <c r="B256" s="7"/>
      <c r="C256" s="7"/>
      <c r="D256" s="7"/>
      <c r="E256" s="7"/>
      <c r="F256" s="7"/>
    </row>
    <row r="257" spans="1:6" x14ac:dyDescent="0.25">
      <c r="A257" s="7"/>
      <c r="B257" s="7"/>
      <c r="C257" s="7"/>
      <c r="D257" s="7"/>
      <c r="E257" s="7"/>
      <c r="F257" s="7"/>
    </row>
    <row r="258" spans="1:6" x14ac:dyDescent="0.25">
      <c r="A258" s="7"/>
      <c r="B258" s="7"/>
      <c r="C258" s="7"/>
      <c r="D258" s="7"/>
      <c r="E258" s="7"/>
      <c r="F258" s="7"/>
    </row>
    <row r="259" spans="1:6" x14ac:dyDescent="0.25">
      <c r="A259" s="7"/>
      <c r="B259" s="7"/>
      <c r="C259" s="7"/>
      <c r="D259" s="7"/>
      <c r="E259" s="7"/>
      <c r="F259" s="7"/>
    </row>
    <row r="260" spans="1:6" x14ac:dyDescent="0.25">
      <c r="A260" s="7"/>
      <c r="B260" s="7"/>
      <c r="C260" s="7"/>
      <c r="D260" s="7"/>
      <c r="E260" s="7"/>
      <c r="F260" s="7"/>
    </row>
    <row r="261" spans="1:6" x14ac:dyDescent="0.25">
      <c r="A261" s="7"/>
      <c r="B261" s="7"/>
      <c r="C261" s="7"/>
      <c r="D261" s="7"/>
      <c r="E261" s="7"/>
      <c r="F261" s="7"/>
    </row>
    <row r="262" spans="1:6" x14ac:dyDescent="0.25">
      <c r="A262" s="7"/>
      <c r="B262" s="7"/>
      <c r="C262" s="7"/>
      <c r="D262" s="7"/>
      <c r="E262" s="7"/>
      <c r="F262" s="7"/>
    </row>
    <row r="263" spans="1:6" x14ac:dyDescent="0.25">
      <c r="A263" s="7"/>
      <c r="B263" s="7"/>
      <c r="C263" s="7"/>
      <c r="D263" s="7"/>
      <c r="E263" s="7"/>
      <c r="F263" s="7"/>
    </row>
    <row r="264" spans="1:6" x14ac:dyDescent="0.25">
      <c r="A264" s="7"/>
      <c r="B264" s="7"/>
      <c r="C264" s="7"/>
      <c r="D264" s="7"/>
      <c r="E264" s="7"/>
      <c r="F264" s="7"/>
    </row>
    <row r="265" spans="1:6" x14ac:dyDescent="0.25">
      <c r="A265" s="7"/>
      <c r="B265" s="7"/>
      <c r="C265" s="7"/>
      <c r="D265" s="7"/>
      <c r="E265" s="7"/>
      <c r="F265" s="7"/>
    </row>
    <row r="266" spans="1:6" x14ac:dyDescent="0.25">
      <c r="A266" s="7"/>
      <c r="B266" s="7"/>
      <c r="C266" s="7"/>
      <c r="D266" s="7"/>
      <c r="E266" s="7"/>
      <c r="F266" s="7"/>
    </row>
    <row r="267" spans="1:6" x14ac:dyDescent="0.25">
      <c r="A267" s="7"/>
      <c r="B267" s="7"/>
      <c r="C267" s="7"/>
      <c r="D267" s="7"/>
      <c r="E267" s="7"/>
      <c r="F267" s="7"/>
    </row>
    <row r="268" spans="1:6" x14ac:dyDescent="0.25">
      <c r="A268" s="7"/>
      <c r="B268" s="7"/>
      <c r="C268" s="7"/>
      <c r="D268" s="7"/>
      <c r="E268" s="7"/>
      <c r="F268" s="7"/>
    </row>
    <row r="269" spans="1:6" x14ac:dyDescent="0.25">
      <c r="A269" s="7"/>
      <c r="B269" s="7"/>
      <c r="C269" s="7"/>
      <c r="D269" s="7"/>
      <c r="E269" s="7"/>
      <c r="F269" s="7"/>
    </row>
    <row r="270" spans="1:6" x14ac:dyDescent="0.25">
      <c r="A270" s="7"/>
      <c r="B270" s="7"/>
      <c r="C270" s="7"/>
      <c r="D270" s="7"/>
      <c r="E270" s="7"/>
      <c r="F270" s="7"/>
    </row>
    <row r="271" spans="1:6" x14ac:dyDescent="0.25">
      <c r="A271" s="7"/>
      <c r="B271" s="7"/>
      <c r="C271" s="7"/>
      <c r="D271" s="7"/>
      <c r="E271" s="7"/>
      <c r="F271" s="7"/>
    </row>
    <row r="272" spans="1:6" x14ac:dyDescent="0.25">
      <c r="A272" s="7"/>
      <c r="B272" s="7"/>
      <c r="C272" s="7"/>
      <c r="D272" s="7"/>
      <c r="E272" s="7"/>
      <c r="F272" s="7"/>
    </row>
    <row r="273" spans="1:6" x14ac:dyDescent="0.25">
      <c r="A273" s="7"/>
      <c r="B273" s="7"/>
      <c r="C273" s="7"/>
      <c r="D273" s="7"/>
      <c r="E273" s="7"/>
      <c r="F273" s="7"/>
    </row>
    <row r="274" spans="1:6" x14ac:dyDescent="0.25">
      <c r="A274" s="7"/>
      <c r="B274" s="7"/>
      <c r="C274" s="7"/>
      <c r="D274" s="7"/>
      <c r="E274" s="7"/>
      <c r="F274" s="7"/>
    </row>
    <row r="275" spans="1:6" x14ac:dyDescent="0.25">
      <c r="A275" s="7"/>
      <c r="B275" s="7"/>
      <c r="C275" s="7"/>
      <c r="D275" s="7"/>
      <c r="E275" s="7"/>
      <c r="F275" s="7"/>
    </row>
    <row r="276" spans="1:6" x14ac:dyDescent="0.25">
      <c r="A276" s="7"/>
      <c r="B276" s="7"/>
      <c r="C276" s="7"/>
      <c r="D276" s="7"/>
      <c r="E276" s="7"/>
      <c r="F276" s="7"/>
    </row>
    <row r="277" spans="1:6" x14ac:dyDescent="0.25">
      <c r="A277" s="7"/>
      <c r="B277" s="7"/>
      <c r="C277" s="7"/>
      <c r="D277" s="7"/>
      <c r="E277" s="7"/>
      <c r="F277" s="7"/>
    </row>
    <row r="278" spans="1:6" x14ac:dyDescent="0.25">
      <c r="A278" s="7"/>
      <c r="B278" s="7"/>
      <c r="C278" s="7"/>
      <c r="D278" s="7"/>
      <c r="E278" s="7"/>
      <c r="F278" s="7"/>
    </row>
    <row r="279" spans="1:6" x14ac:dyDescent="0.25">
      <c r="A279" s="7"/>
      <c r="B279" s="7"/>
      <c r="C279" s="7"/>
      <c r="D279" s="7"/>
      <c r="E279" s="7"/>
      <c r="F279" s="7"/>
    </row>
    <row r="280" spans="1:6" x14ac:dyDescent="0.25">
      <c r="A280" s="7"/>
      <c r="B280" s="7"/>
      <c r="C280" s="7"/>
      <c r="D280" s="7"/>
      <c r="E280" s="7"/>
      <c r="F280" s="7"/>
    </row>
    <row r="281" spans="1:6" x14ac:dyDescent="0.25">
      <c r="A281" s="7"/>
      <c r="B281" s="7"/>
      <c r="C281" s="7"/>
      <c r="D281" s="7"/>
      <c r="E281" s="7"/>
      <c r="F281" s="7"/>
    </row>
    <row r="282" spans="1:6" x14ac:dyDescent="0.25">
      <c r="A282" s="7"/>
      <c r="B282" s="7"/>
      <c r="C282" s="7"/>
      <c r="D282" s="7"/>
      <c r="E282" s="7"/>
      <c r="F282" s="7"/>
    </row>
    <row r="283" spans="1:6" x14ac:dyDescent="0.25">
      <c r="A283" s="7"/>
      <c r="B283" s="7"/>
      <c r="C283" s="7"/>
      <c r="D283" s="7"/>
      <c r="E283" s="7"/>
      <c r="F283" s="7"/>
    </row>
    <row r="284" spans="1:6" x14ac:dyDescent="0.25">
      <c r="A284" s="7"/>
      <c r="B284" s="7"/>
      <c r="C284" s="7"/>
      <c r="D284" s="7"/>
      <c r="E284" s="7"/>
      <c r="F284" s="7"/>
    </row>
    <row r="285" spans="1:6" x14ac:dyDescent="0.25">
      <c r="A285" s="7"/>
      <c r="B285" s="7"/>
      <c r="C285" s="7"/>
      <c r="D285" s="7"/>
      <c r="E285" s="7"/>
      <c r="F285" s="7"/>
    </row>
    <row r="286" spans="1:6" x14ac:dyDescent="0.25">
      <c r="A286" s="7"/>
      <c r="B286" s="7"/>
      <c r="C286" s="7"/>
      <c r="D286" s="7"/>
      <c r="E286" s="7"/>
      <c r="F286" s="7"/>
    </row>
    <row r="287" spans="1:6" x14ac:dyDescent="0.25">
      <c r="A287" s="7"/>
      <c r="B287" s="7"/>
      <c r="C287" s="7"/>
      <c r="D287" s="7"/>
      <c r="E287" s="7"/>
      <c r="F287" s="7"/>
    </row>
    <row r="288" spans="1:6" x14ac:dyDescent="0.25">
      <c r="A288" s="7"/>
      <c r="B288" s="7"/>
      <c r="C288" s="7"/>
      <c r="D288" s="7"/>
      <c r="E288" s="7"/>
      <c r="F288" s="7"/>
    </row>
    <row r="289" spans="1:6" x14ac:dyDescent="0.25">
      <c r="A289" s="7"/>
      <c r="B289" s="7"/>
      <c r="C289" s="7"/>
      <c r="D289" s="7"/>
      <c r="E289" s="7"/>
      <c r="F289" s="7"/>
    </row>
    <row r="290" spans="1:6" x14ac:dyDescent="0.25">
      <c r="A290" s="7"/>
      <c r="B290" s="7"/>
      <c r="C290" s="7"/>
      <c r="D290" s="7"/>
      <c r="E290" s="7"/>
      <c r="F290" s="7"/>
    </row>
    <row r="291" spans="1:6" x14ac:dyDescent="0.25">
      <c r="A291" s="7"/>
      <c r="B291" s="7"/>
      <c r="C291" s="7"/>
      <c r="D291" s="7"/>
      <c r="E291" s="7"/>
      <c r="F291" s="7"/>
    </row>
    <row r="292" spans="1:6" x14ac:dyDescent="0.25">
      <c r="A292" s="7"/>
      <c r="B292" s="7"/>
      <c r="C292" s="7"/>
      <c r="D292" s="7"/>
      <c r="E292" s="7"/>
      <c r="F292" s="7"/>
    </row>
    <row r="293" spans="1:6" x14ac:dyDescent="0.25">
      <c r="A293" s="7"/>
      <c r="B293" s="7"/>
      <c r="C293" s="7"/>
      <c r="D293" s="7"/>
      <c r="E293" s="7"/>
      <c r="F293" s="7"/>
    </row>
    <row r="294" spans="1:6" x14ac:dyDescent="0.25">
      <c r="A294" s="7"/>
      <c r="B294" s="7"/>
      <c r="C294" s="7"/>
      <c r="D294" s="7"/>
      <c r="E294" s="7"/>
      <c r="F294" s="7"/>
    </row>
    <row r="295" spans="1:6" x14ac:dyDescent="0.25">
      <c r="A295" s="7"/>
      <c r="B295" s="7"/>
      <c r="C295" s="7"/>
      <c r="D295" s="7"/>
      <c r="E295" s="7"/>
      <c r="F295" s="7"/>
    </row>
    <row r="296" spans="1:6" x14ac:dyDescent="0.25">
      <c r="A296" s="7"/>
      <c r="B296" s="7"/>
      <c r="C296" s="7"/>
      <c r="D296" s="7"/>
      <c r="E296" s="7"/>
      <c r="F296" s="7"/>
    </row>
    <row r="297" spans="1:6" x14ac:dyDescent="0.25">
      <c r="A297" s="7"/>
      <c r="B297" s="7"/>
      <c r="C297" s="7"/>
      <c r="D297" s="7"/>
      <c r="E297" s="7"/>
      <c r="F297" s="7"/>
    </row>
    <row r="298" spans="1:6" x14ac:dyDescent="0.25">
      <c r="A298" s="7"/>
      <c r="B298" s="7"/>
      <c r="C298" s="7"/>
      <c r="D298" s="7"/>
      <c r="E298" s="7"/>
      <c r="F298" s="7"/>
    </row>
    <row r="299" spans="1:6" x14ac:dyDescent="0.25">
      <c r="A299" s="7"/>
      <c r="B299" s="7"/>
      <c r="C299" s="7"/>
      <c r="D299" s="7"/>
      <c r="E299" s="7"/>
      <c r="F299" s="7"/>
    </row>
    <row r="300" spans="1:6" x14ac:dyDescent="0.25">
      <c r="A300" s="7"/>
      <c r="B300" s="7"/>
      <c r="C300" s="7"/>
      <c r="D300" s="7"/>
      <c r="E300" s="7"/>
      <c r="F300" s="7"/>
    </row>
    <row r="301" spans="1:6" x14ac:dyDescent="0.25">
      <c r="A301" s="7"/>
      <c r="B301" s="7"/>
      <c r="C301" s="7"/>
      <c r="D301" s="7"/>
      <c r="E301" s="7"/>
      <c r="F301" s="7"/>
    </row>
    <row r="302" spans="1:6" x14ac:dyDescent="0.25">
      <c r="A302" s="7"/>
      <c r="B302" s="7"/>
      <c r="C302" s="7"/>
      <c r="D302" s="7"/>
      <c r="E302" s="7"/>
      <c r="F302" s="7"/>
    </row>
    <row r="303" spans="1:6" x14ac:dyDescent="0.25">
      <c r="A303" s="7"/>
      <c r="B303" s="7"/>
      <c r="C303" s="7"/>
      <c r="D303" s="7"/>
      <c r="E303" s="7"/>
      <c r="F303" s="7"/>
    </row>
    <row r="304" spans="1:6" x14ac:dyDescent="0.25">
      <c r="A304" s="7"/>
      <c r="B304" s="7"/>
      <c r="C304" s="7"/>
      <c r="D304" s="7"/>
      <c r="E304" s="7"/>
      <c r="F304" s="7"/>
    </row>
    <row r="305" spans="1:6" x14ac:dyDescent="0.25">
      <c r="A305" s="7"/>
      <c r="B305" s="7"/>
      <c r="C305" s="7"/>
      <c r="D305" s="7"/>
      <c r="E305" s="7"/>
      <c r="F305" s="7"/>
    </row>
    <row r="306" spans="1:6" x14ac:dyDescent="0.25">
      <c r="A306" s="7"/>
      <c r="B306" s="7"/>
      <c r="C306" s="7"/>
      <c r="D306" s="7"/>
      <c r="E306" s="7"/>
      <c r="F306" s="7"/>
    </row>
    <row r="307" spans="1:6" x14ac:dyDescent="0.25">
      <c r="A307" s="7"/>
      <c r="B307" s="7"/>
      <c r="C307" s="7"/>
      <c r="D307" s="7"/>
      <c r="E307" s="7"/>
      <c r="F307" s="7"/>
    </row>
    <row r="308" spans="1:6" x14ac:dyDescent="0.25">
      <c r="A308" s="7"/>
      <c r="B308" s="7"/>
      <c r="C308" s="7"/>
      <c r="D308" s="7"/>
      <c r="E308" s="7"/>
      <c r="F308" s="7"/>
    </row>
    <row r="309" spans="1:6" x14ac:dyDescent="0.25">
      <c r="A309" s="7"/>
      <c r="B309" s="7"/>
      <c r="C309" s="7"/>
      <c r="D309" s="7"/>
      <c r="E309" s="7"/>
      <c r="F309" s="7"/>
    </row>
    <row r="310" spans="1:6" x14ac:dyDescent="0.25">
      <c r="A310" s="7"/>
      <c r="B310" s="7"/>
      <c r="C310" s="7"/>
      <c r="D310" s="7"/>
      <c r="E310" s="7"/>
      <c r="F310" s="7"/>
    </row>
    <row r="311" spans="1:6" x14ac:dyDescent="0.25">
      <c r="A311" s="7"/>
      <c r="B311" s="7"/>
      <c r="C311" s="7"/>
      <c r="D311" s="7"/>
      <c r="E311" s="7"/>
      <c r="F311" s="7"/>
    </row>
    <row r="312" spans="1:6" x14ac:dyDescent="0.25">
      <c r="A312" s="7"/>
      <c r="B312" s="7"/>
      <c r="C312" s="7"/>
      <c r="D312" s="7"/>
      <c r="E312" s="7"/>
      <c r="F312" s="7"/>
    </row>
    <row r="313" spans="1:6" x14ac:dyDescent="0.25">
      <c r="A313" s="7"/>
      <c r="B313" s="7"/>
      <c r="C313" s="7"/>
      <c r="D313" s="7"/>
      <c r="E313" s="7"/>
      <c r="F313" s="7"/>
    </row>
    <row r="314" spans="1:6" x14ac:dyDescent="0.25">
      <c r="A314" s="7"/>
      <c r="B314" s="7"/>
      <c r="C314" s="7"/>
      <c r="D314" s="7"/>
      <c r="E314" s="7"/>
      <c r="F314" s="7"/>
    </row>
    <row r="315" spans="1:6" x14ac:dyDescent="0.25">
      <c r="A315" s="7"/>
      <c r="B315" s="7"/>
      <c r="C315" s="7"/>
      <c r="D315" s="7"/>
      <c r="E315" s="7"/>
      <c r="F315" s="7"/>
    </row>
    <row r="316" spans="1:6" x14ac:dyDescent="0.25">
      <c r="A316" s="7"/>
      <c r="B316" s="7"/>
      <c r="C316" s="7"/>
      <c r="D316" s="7"/>
      <c r="E316" s="7"/>
      <c r="F316" s="7"/>
    </row>
    <row r="317" spans="1:6" x14ac:dyDescent="0.25">
      <c r="A317" s="7"/>
      <c r="B317" s="7"/>
      <c r="C317" s="7"/>
      <c r="D317" s="7"/>
      <c r="E317" s="7"/>
      <c r="F317" s="7"/>
    </row>
    <row r="318" spans="1:6" x14ac:dyDescent="0.25">
      <c r="A318" s="7"/>
      <c r="B318" s="7"/>
      <c r="C318" s="7"/>
      <c r="D318" s="7"/>
      <c r="E318" s="7"/>
      <c r="F318" s="7"/>
    </row>
    <row r="319" spans="1:6" x14ac:dyDescent="0.25">
      <c r="A319" s="7"/>
      <c r="B319" s="7"/>
      <c r="C319" s="7"/>
      <c r="D319" s="7"/>
      <c r="E319" s="7"/>
      <c r="F319" s="7"/>
    </row>
    <row r="320" spans="1:6" x14ac:dyDescent="0.25">
      <c r="A320" s="7"/>
      <c r="B320" s="7"/>
      <c r="C320" s="7"/>
      <c r="D320" s="7"/>
      <c r="E320" s="7"/>
      <c r="F320" s="7"/>
    </row>
    <row r="321" spans="1:6" x14ac:dyDescent="0.25">
      <c r="A321" s="7"/>
      <c r="B321" s="7"/>
      <c r="C321" s="7"/>
      <c r="D321" s="7"/>
      <c r="E321" s="7"/>
      <c r="F321" s="7"/>
    </row>
    <row r="322" spans="1:6" x14ac:dyDescent="0.25">
      <c r="A322" s="7"/>
      <c r="B322" s="7"/>
      <c r="C322" s="7"/>
      <c r="D322" s="7"/>
      <c r="E322" s="7"/>
      <c r="F322" s="7"/>
    </row>
    <row r="323" spans="1:6" x14ac:dyDescent="0.25">
      <c r="A323" s="7"/>
      <c r="B323" s="7"/>
      <c r="C323" s="7"/>
      <c r="D323" s="7"/>
      <c r="E323" s="7"/>
      <c r="F323" s="7"/>
    </row>
    <row r="324" spans="1:6" x14ac:dyDescent="0.25">
      <c r="A324" s="7"/>
      <c r="B324" s="7"/>
      <c r="C324" s="7"/>
      <c r="D324" s="7"/>
      <c r="E324" s="7"/>
      <c r="F324" s="7"/>
    </row>
    <row r="325" spans="1:6" x14ac:dyDescent="0.25">
      <c r="A325" s="7"/>
      <c r="B325" s="7"/>
      <c r="C325" s="7"/>
      <c r="D325" s="7"/>
      <c r="E325" s="7"/>
      <c r="F325" s="7"/>
    </row>
    <row r="326" spans="1:6" x14ac:dyDescent="0.25">
      <c r="A326" s="7"/>
      <c r="B326" s="7"/>
      <c r="C326" s="7"/>
      <c r="D326" s="7"/>
      <c r="E326" s="7"/>
      <c r="F326" s="7"/>
    </row>
    <row r="327" spans="1:6" x14ac:dyDescent="0.25">
      <c r="A327" s="7"/>
      <c r="B327" s="7"/>
      <c r="C327" s="7"/>
      <c r="D327" s="7"/>
      <c r="E327" s="7"/>
      <c r="F327" s="7"/>
    </row>
    <row r="328" spans="1:6" x14ac:dyDescent="0.25">
      <c r="A328" s="7"/>
      <c r="B328" s="7"/>
      <c r="C328" s="7"/>
      <c r="D328" s="7"/>
      <c r="E328" s="7"/>
      <c r="F328" s="7"/>
    </row>
    <row r="329" spans="1:6" x14ac:dyDescent="0.25">
      <c r="A329" s="7"/>
      <c r="B329" s="7"/>
      <c r="C329" s="7"/>
      <c r="D329" s="7"/>
      <c r="E329" s="7"/>
      <c r="F329" s="7"/>
    </row>
    <row r="330" spans="1:6" x14ac:dyDescent="0.25">
      <c r="A330" s="7"/>
      <c r="B330" s="7"/>
      <c r="C330" s="7"/>
      <c r="D330" s="7"/>
      <c r="E330" s="7"/>
      <c r="F330" s="7"/>
    </row>
    <row r="331" spans="1:6" x14ac:dyDescent="0.25">
      <c r="A331" s="7"/>
      <c r="B331" s="7"/>
      <c r="C331" s="7"/>
      <c r="D331" s="7"/>
      <c r="E331" s="7"/>
      <c r="F331" s="7"/>
    </row>
    <row r="332" spans="1:6" x14ac:dyDescent="0.25">
      <c r="A332" s="7"/>
      <c r="B332" s="7"/>
      <c r="C332" s="7"/>
      <c r="D332" s="7"/>
      <c r="E332" s="7"/>
      <c r="F332" s="7"/>
    </row>
    <row r="333" spans="1:6" x14ac:dyDescent="0.25">
      <c r="A333" s="7"/>
      <c r="B333" s="7"/>
      <c r="C333" s="7"/>
      <c r="D333" s="7"/>
      <c r="E333" s="7"/>
      <c r="F333" s="7"/>
    </row>
    <row r="334" spans="1:6" x14ac:dyDescent="0.25">
      <c r="A334" s="7"/>
      <c r="B334" s="7"/>
      <c r="C334" s="7"/>
      <c r="D334" s="7"/>
      <c r="E334" s="7"/>
      <c r="F334" s="7"/>
    </row>
    <row r="335" spans="1:6" x14ac:dyDescent="0.25">
      <c r="A335" s="7"/>
      <c r="B335" s="7"/>
      <c r="C335" s="7"/>
      <c r="D335" s="7"/>
      <c r="E335" s="7"/>
      <c r="F335" s="7"/>
    </row>
    <row r="336" spans="1:6" x14ac:dyDescent="0.25">
      <c r="A336" s="7"/>
      <c r="B336" s="7"/>
      <c r="C336" s="7"/>
      <c r="D336" s="7"/>
      <c r="E336" s="7"/>
      <c r="F336" s="7"/>
    </row>
    <row r="337" spans="1:6" x14ac:dyDescent="0.25">
      <c r="A337" s="7"/>
      <c r="B337" s="7"/>
      <c r="C337" s="7"/>
      <c r="D337" s="7"/>
      <c r="E337" s="7"/>
      <c r="F337" s="7"/>
    </row>
    <row r="338" spans="1:6" x14ac:dyDescent="0.25">
      <c r="A338" s="7"/>
      <c r="B338" s="7"/>
      <c r="C338" s="7"/>
      <c r="D338" s="7"/>
      <c r="E338" s="7"/>
      <c r="F338" s="7"/>
    </row>
    <row r="339" spans="1:6" x14ac:dyDescent="0.25">
      <c r="A339" s="7"/>
      <c r="B339" s="7"/>
      <c r="C339" s="7"/>
      <c r="D339" s="7"/>
      <c r="E339" s="7"/>
      <c r="F339" s="7"/>
    </row>
    <row r="340" spans="1:6" x14ac:dyDescent="0.25">
      <c r="A340" s="7"/>
      <c r="B340" s="7"/>
      <c r="C340" s="7"/>
      <c r="D340" s="7"/>
      <c r="E340" s="7"/>
      <c r="F340" s="7"/>
    </row>
    <row r="341" spans="1:6" x14ac:dyDescent="0.25">
      <c r="A341" s="7"/>
      <c r="B341" s="7"/>
      <c r="C341" s="7"/>
      <c r="D341" s="7"/>
      <c r="E341" s="7"/>
      <c r="F341" s="7"/>
    </row>
    <row r="342" spans="1:6" x14ac:dyDescent="0.25">
      <c r="A342" s="7"/>
      <c r="B342" s="7"/>
      <c r="C342" s="7"/>
      <c r="D342" s="7"/>
      <c r="E342" s="7"/>
      <c r="F342" s="7"/>
    </row>
    <row r="343" spans="1:6" x14ac:dyDescent="0.25">
      <c r="A343" s="7"/>
      <c r="B343" s="7"/>
      <c r="C343" s="7"/>
      <c r="D343" s="7"/>
      <c r="E343" s="7"/>
      <c r="F343" s="7"/>
    </row>
    <row r="344" spans="1:6" x14ac:dyDescent="0.25">
      <c r="A344" s="7"/>
      <c r="B344" s="7"/>
      <c r="C344" s="7"/>
      <c r="D344" s="7"/>
      <c r="E344" s="7"/>
      <c r="F344" s="7"/>
    </row>
    <row r="345" spans="1:6" x14ac:dyDescent="0.25">
      <c r="A345" s="7"/>
      <c r="B345" s="7"/>
      <c r="C345" s="7"/>
      <c r="D345" s="7"/>
      <c r="E345" s="7"/>
      <c r="F345" s="7"/>
    </row>
    <row r="346" spans="1:6" x14ac:dyDescent="0.25">
      <c r="A346" s="7"/>
      <c r="B346" s="7"/>
      <c r="C346" s="7"/>
      <c r="D346" s="7"/>
      <c r="E346" s="7"/>
      <c r="F346" s="7"/>
    </row>
    <row r="347" spans="1:6" x14ac:dyDescent="0.25">
      <c r="A347" s="7"/>
      <c r="B347" s="7"/>
      <c r="C347" s="7"/>
      <c r="D347" s="7"/>
      <c r="E347" s="7"/>
      <c r="F347" s="7"/>
    </row>
    <row r="348" spans="1:6" x14ac:dyDescent="0.25">
      <c r="A348" s="7"/>
      <c r="B348" s="7"/>
      <c r="C348" s="7"/>
      <c r="D348" s="7"/>
      <c r="E348" s="7"/>
      <c r="F348" s="7"/>
    </row>
    <row r="349" spans="1:6" x14ac:dyDescent="0.25">
      <c r="A349" s="7"/>
      <c r="B349" s="7"/>
      <c r="C349" s="7"/>
      <c r="D349" s="7"/>
      <c r="E349" s="7"/>
      <c r="F349" s="7"/>
    </row>
    <row r="350" spans="1:6" x14ac:dyDescent="0.25">
      <c r="A350" s="7"/>
      <c r="B350" s="7"/>
      <c r="C350" s="7"/>
      <c r="D350" s="7"/>
      <c r="E350" s="7"/>
      <c r="F350" s="7"/>
    </row>
    <row r="351" spans="1:6" x14ac:dyDescent="0.25">
      <c r="A351" s="7"/>
      <c r="B351" s="7"/>
      <c r="C351" s="7"/>
      <c r="D351" s="7"/>
      <c r="E351" s="7"/>
      <c r="F351" s="7"/>
    </row>
    <row r="352" spans="1:6" x14ac:dyDescent="0.25">
      <c r="A352" s="7"/>
      <c r="B352" s="7"/>
      <c r="C352" s="7"/>
      <c r="D352" s="7"/>
      <c r="E352" s="7"/>
      <c r="F352" s="7"/>
    </row>
    <row r="353" spans="1:6" x14ac:dyDescent="0.25">
      <c r="A353" s="7"/>
      <c r="B353" s="7"/>
      <c r="C353" s="7"/>
      <c r="D353" s="7"/>
      <c r="E353" s="7"/>
      <c r="F353" s="7"/>
    </row>
    <row r="354" spans="1:6" x14ac:dyDescent="0.25">
      <c r="A354" s="7"/>
      <c r="B354" s="7"/>
      <c r="C354" s="7"/>
      <c r="D354" s="7"/>
      <c r="E354" s="7"/>
      <c r="F354" s="7"/>
    </row>
    <row r="355" spans="1:6" x14ac:dyDescent="0.25">
      <c r="A355" s="7"/>
      <c r="B355" s="7"/>
      <c r="C355" s="7"/>
      <c r="D355" s="7"/>
      <c r="E355" s="7"/>
      <c r="F355" s="7"/>
    </row>
    <row r="356" spans="1:6" x14ac:dyDescent="0.25">
      <c r="A356" s="7"/>
      <c r="B356" s="7"/>
      <c r="C356" s="7"/>
      <c r="D356" s="7"/>
      <c r="E356" s="7"/>
      <c r="F356" s="7"/>
    </row>
    <row r="357" spans="1:6" x14ac:dyDescent="0.25">
      <c r="A357" s="7"/>
      <c r="B357" s="7"/>
      <c r="C357" s="7"/>
      <c r="D357" s="7"/>
      <c r="E357" s="7"/>
      <c r="F357" s="7"/>
    </row>
    <row r="358" spans="1:6" x14ac:dyDescent="0.25">
      <c r="A358" s="7"/>
      <c r="B358" s="7"/>
      <c r="C358" s="7"/>
      <c r="D358" s="7"/>
      <c r="E358" s="7"/>
      <c r="F358" s="7"/>
    </row>
    <row r="359" spans="1:6" x14ac:dyDescent="0.25">
      <c r="A359" s="7"/>
      <c r="B359" s="7"/>
      <c r="C359" s="7"/>
      <c r="D359" s="7"/>
      <c r="E359" s="7"/>
      <c r="F359" s="7"/>
    </row>
    <row r="360" spans="1:6" x14ac:dyDescent="0.25">
      <c r="A360" s="7"/>
      <c r="B360" s="7"/>
      <c r="C360" s="7"/>
      <c r="D360" s="7"/>
      <c r="E360" s="7"/>
      <c r="F360" s="7"/>
    </row>
    <row r="361" spans="1:6" x14ac:dyDescent="0.25">
      <c r="A361" s="7"/>
      <c r="B361" s="7"/>
      <c r="C361" s="7"/>
      <c r="D361" s="7"/>
      <c r="E361" s="7"/>
      <c r="F361" s="7"/>
    </row>
    <row r="362" spans="1:6" x14ac:dyDescent="0.25">
      <c r="A362" s="7"/>
      <c r="B362" s="7"/>
      <c r="C362" s="7"/>
      <c r="D362" s="7"/>
      <c r="E362" s="7"/>
      <c r="F362" s="7"/>
    </row>
    <row r="363" spans="1:6" x14ac:dyDescent="0.25">
      <c r="A363" s="7"/>
      <c r="B363" s="7"/>
      <c r="C363" s="7"/>
      <c r="D363" s="7"/>
      <c r="E363" s="7"/>
      <c r="F363" s="7"/>
    </row>
    <row r="364" spans="1:6" x14ac:dyDescent="0.25">
      <c r="A364" s="7"/>
      <c r="B364" s="7"/>
      <c r="C364" s="7"/>
      <c r="D364" s="7"/>
      <c r="E364" s="7"/>
      <c r="F364" s="7"/>
    </row>
    <row r="365" spans="1:6" x14ac:dyDescent="0.25">
      <c r="A365" s="7"/>
      <c r="B365" s="7"/>
      <c r="C365" s="7"/>
      <c r="D365" s="7"/>
      <c r="E365" s="7"/>
      <c r="F365" s="7"/>
    </row>
    <row r="366" spans="1:6" x14ac:dyDescent="0.25">
      <c r="A366" s="7"/>
      <c r="B366" s="7"/>
      <c r="C366" s="7"/>
      <c r="D366" s="7"/>
      <c r="E366" s="7"/>
      <c r="F366" s="7"/>
    </row>
    <row r="367" spans="1:6" x14ac:dyDescent="0.25">
      <c r="A367" s="7"/>
      <c r="B367" s="7"/>
      <c r="C367" s="7"/>
      <c r="D367" s="7"/>
      <c r="E367" s="7"/>
      <c r="F367" s="7"/>
    </row>
    <row r="368" spans="1:6" x14ac:dyDescent="0.25">
      <c r="A368" s="7"/>
      <c r="B368" s="7"/>
      <c r="C368" s="7"/>
      <c r="D368" s="7"/>
      <c r="E368" s="7"/>
      <c r="F368" s="7"/>
    </row>
    <row r="369" spans="1:6" x14ac:dyDescent="0.25">
      <c r="A369" s="7"/>
      <c r="B369" s="7"/>
      <c r="C369" s="7"/>
      <c r="D369" s="7"/>
      <c r="E369" s="7"/>
      <c r="F369" s="7"/>
    </row>
    <row r="370" spans="1:6" x14ac:dyDescent="0.25">
      <c r="A370" s="7"/>
      <c r="B370" s="7"/>
      <c r="C370" s="7"/>
      <c r="D370" s="7"/>
      <c r="E370" s="7"/>
      <c r="F370" s="7"/>
    </row>
    <row r="371" spans="1:6" x14ac:dyDescent="0.25">
      <c r="A371" s="7"/>
      <c r="B371" s="7"/>
      <c r="C371" s="7"/>
      <c r="D371" s="7"/>
      <c r="E371" s="7"/>
      <c r="F371" s="7"/>
    </row>
    <row r="372" spans="1:6" x14ac:dyDescent="0.25">
      <c r="A372" s="7"/>
      <c r="B372" s="7"/>
      <c r="C372" s="7"/>
      <c r="D372" s="7"/>
      <c r="E372" s="7"/>
      <c r="F372" s="7"/>
    </row>
    <row r="373" spans="1:6" x14ac:dyDescent="0.25">
      <c r="A373" s="7"/>
      <c r="B373" s="7"/>
      <c r="C373" s="7"/>
      <c r="D373" s="7"/>
      <c r="E373" s="7"/>
      <c r="F373" s="7"/>
    </row>
    <row r="374" spans="1:6" x14ac:dyDescent="0.25">
      <c r="A374" s="7"/>
      <c r="B374" s="7"/>
      <c r="C374" s="7"/>
      <c r="D374" s="7"/>
      <c r="E374" s="7"/>
      <c r="F374" s="7"/>
    </row>
    <row r="375" spans="1:6" x14ac:dyDescent="0.25">
      <c r="A375" s="7"/>
      <c r="B375" s="7"/>
      <c r="C375" s="7"/>
      <c r="D375" s="7"/>
      <c r="E375" s="7"/>
      <c r="F375" s="7"/>
    </row>
    <row r="376" spans="1:6" x14ac:dyDescent="0.25">
      <c r="A376" s="7"/>
      <c r="B376" s="7"/>
      <c r="C376" s="7"/>
      <c r="D376" s="7"/>
      <c r="E376" s="7"/>
      <c r="F376" s="7"/>
    </row>
    <row r="377" spans="1:6" x14ac:dyDescent="0.25">
      <c r="A377" s="7"/>
      <c r="B377" s="7"/>
      <c r="C377" s="7"/>
      <c r="D377" s="7"/>
      <c r="E377" s="7"/>
      <c r="F377" s="7"/>
    </row>
    <row r="378" spans="1:6" x14ac:dyDescent="0.25">
      <c r="A378" s="7"/>
      <c r="B378" s="7"/>
      <c r="C378" s="7"/>
      <c r="D378" s="7"/>
      <c r="E378" s="7"/>
      <c r="F378" s="7"/>
    </row>
    <row r="379" spans="1:6" x14ac:dyDescent="0.25">
      <c r="A379" s="7"/>
      <c r="B379" s="7"/>
      <c r="C379" s="7"/>
      <c r="D379" s="7"/>
      <c r="E379" s="7"/>
      <c r="F379" s="7"/>
    </row>
    <row r="380" spans="1:6" x14ac:dyDescent="0.25">
      <c r="A380" s="7"/>
      <c r="B380" s="7"/>
      <c r="C380" s="7"/>
      <c r="D380" s="7"/>
      <c r="E380" s="7"/>
      <c r="F380" s="7"/>
    </row>
    <row r="381" spans="1:6" x14ac:dyDescent="0.25">
      <c r="A381" s="7"/>
      <c r="B381" s="7"/>
      <c r="C381" s="7"/>
      <c r="D381" s="7"/>
      <c r="E381" s="7"/>
      <c r="F381" s="7"/>
    </row>
    <row r="382" spans="1:6" x14ac:dyDescent="0.25">
      <c r="A382" s="7"/>
      <c r="B382" s="7"/>
      <c r="C382" s="7"/>
      <c r="D382" s="7"/>
      <c r="E382" s="7"/>
      <c r="F382" s="7"/>
    </row>
    <row r="383" spans="1:6" x14ac:dyDescent="0.25">
      <c r="A383" s="7"/>
      <c r="B383" s="7"/>
      <c r="C383" s="7"/>
      <c r="D383" s="7"/>
      <c r="E383" s="7"/>
      <c r="F383" s="7"/>
    </row>
    <row r="384" spans="1:6" x14ac:dyDescent="0.25">
      <c r="A384" s="7"/>
      <c r="B384" s="7"/>
      <c r="C384" s="7"/>
      <c r="D384" s="7"/>
      <c r="E384" s="7"/>
      <c r="F384" s="7"/>
    </row>
    <row r="385" spans="1:6" x14ac:dyDescent="0.25">
      <c r="A385" s="7"/>
      <c r="B385" s="7"/>
      <c r="C385" s="7"/>
      <c r="D385" s="7"/>
      <c r="E385" s="7"/>
      <c r="F385" s="7"/>
    </row>
    <row r="386" spans="1:6" x14ac:dyDescent="0.25">
      <c r="A386" s="7"/>
      <c r="B386" s="7"/>
      <c r="C386" s="7"/>
      <c r="D386" s="7"/>
      <c r="E386" s="7"/>
      <c r="F386" s="7"/>
    </row>
    <row r="387" spans="1:6" x14ac:dyDescent="0.25">
      <c r="A387" s="7"/>
      <c r="B387" s="7"/>
      <c r="C387" s="7"/>
      <c r="D387" s="7"/>
      <c r="E387" s="7"/>
      <c r="F387" s="7"/>
    </row>
    <row r="388" spans="1:6" x14ac:dyDescent="0.25">
      <c r="A388" s="7"/>
      <c r="B388" s="7"/>
      <c r="C388" s="7"/>
      <c r="D388" s="7"/>
      <c r="E388" s="7"/>
      <c r="F388" s="7"/>
    </row>
    <row r="389" spans="1:6" x14ac:dyDescent="0.25">
      <c r="A389" s="7"/>
      <c r="B389" s="7"/>
      <c r="C389" s="7"/>
      <c r="D389" s="7"/>
      <c r="E389" s="7"/>
      <c r="F389" s="7"/>
    </row>
    <row r="390" spans="1:6" x14ac:dyDescent="0.25">
      <c r="A390" s="7"/>
      <c r="B390" s="7"/>
      <c r="C390" s="7"/>
      <c r="D390" s="7"/>
      <c r="E390" s="7"/>
      <c r="F390" s="7"/>
    </row>
    <row r="391" spans="1:6" x14ac:dyDescent="0.25">
      <c r="A391" s="7"/>
      <c r="B391" s="7"/>
      <c r="C391" s="7"/>
      <c r="D391" s="7"/>
      <c r="E391" s="7"/>
      <c r="F391" s="7"/>
    </row>
    <row r="392" spans="1:6" x14ac:dyDescent="0.25">
      <c r="A392" s="7"/>
      <c r="B392" s="7"/>
      <c r="C392" s="7"/>
      <c r="D392" s="7"/>
      <c r="E392" s="7"/>
      <c r="F392" s="7"/>
    </row>
    <row r="393" spans="1:6" x14ac:dyDescent="0.25">
      <c r="A393" s="7"/>
      <c r="B393" s="7"/>
      <c r="C393" s="7"/>
      <c r="D393" s="7"/>
      <c r="E393" s="7"/>
      <c r="F393" s="7"/>
    </row>
    <row r="394" spans="1:6" x14ac:dyDescent="0.25">
      <c r="A394" s="7"/>
      <c r="B394" s="7"/>
      <c r="C394" s="7"/>
      <c r="D394" s="7"/>
      <c r="E394" s="7"/>
      <c r="F394" s="7"/>
    </row>
    <row r="395" spans="1:6" x14ac:dyDescent="0.25">
      <c r="A395" s="7"/>
      <c r="B395" s="7"/>
      <c r="C395" s="7"/>
      <c r="D395" s="7"/>
      <c r="E395" s="7"/>
      <c r="F395" s="7"/>
    </row>
    <row r="396" spans="1:6" x14ac:dyDescent="0.25">
      <c r="A396" s="7"/>
      <c r="B396" s="7"/>
      <c r="C396" s="7"/>
      <c r="D396" s="7"/>
      <c r="E396" s="7"/>
      <c r="F396" s="7"/>
    </row>
    <row r="397" spans="1:6" x14ac:dyDescent="0.25">
      <c r="A397" s="7"/>
      <c r="B397" s="7"/>
      <c r="C397" s="7"/>
      <c r="D397" s="7"/>
      <c r="E397" s="7"/>
      <c r="F397" s="7"/>
    </row>
    <row r="398" spans="1:6" x14ac:dyDescent="0.25">
      <c r="A398" s="7"/>
      <c r="B398" s="7"/>
      <c r="C398" s="7"/>
      <c r="D398" s="7"/>
      <c r="E398" s="7"/>
      <c r="F398" s="7"/>
    </row>
    <row r="399" spans="1:6" x14ac:dyDescent="0.25">
      <c r="A399" s="7"/>
      <c r="B399" s="7"/>
      <c r="C399" s="7"/>
      <c r="D399" s="7"/>
      <c r="E399" s="7"/>
      <c r="F399" s="7"/>
    </row>
    <row r="400" spans="1:6" x14ac:dyDescent="0.25">
      <c r="A400" s="7"/>
      <c r="B400" s="7"/>
      <c r="C400" s="7"/>
      <c r="D400" s="7"/>
      <c r="E400" s="7"/>
      <c r="F400" s="7"/>
    </row>
    <row r="401" spans="1:6" x14ac:dyDescent="0.25">
      <c r="A401" s="7"/>
      <c r="B401" s="7"/>
      <c r="C401" s="7"/>
      <c r="D401" s="7"/>
      <c r="E401" s="7"/>
      <c r="F401" s="7"/>
    </row>
    <row r="402" spans="1:6" x14ac:dyDescent="0.25">
      <c r="A402" s="7"/>
      <c r="B402" s="7"/>
      <c r="C402" s="7"/>
      <c r="D402" s="7"/>
      <c r="E402" s="7"/>
      <c r="F402" s="7"/>
    </row>
    <row r="403" spans="1:6" x14ac:dyDescent="0.25">
      <c r="A403" s="7"/>
      <c r="B403" s="7"/>
      <c r="C403" s="7"/>
      <c r="D403" s="7"/>
      <c r="E403" s="7"/>
      <c r="F403" s="7"/>
    </row>
    <row r="404" spans="1:6" x14ac:dyDescent="0.25">
      <c r="A404" s="7"/>
      <c r="B404" s="7"/>
      <c r="C404" s="7"/>
      <c r="D404" s="7"/>
      <c r="E404" s="7"/>
      <c r="F404" s="7"/>
    </row>
    <row r="405" spans="1:6" x14ac:dyDescent="0.25">
      <c r="A405" s="7"/>
      <c r="B405" s="7"/>
      <c r="C405" s="7"/>
      <c r="D405" s="7"/>
      <c r="E405" s="7"/>
      <c r="F405" s="7"/>
    </row>
    <row r="406" spans="1:6" x14ac:dyDescent="0.25">
      <c r="A406" s="7"/>
      <c r="B406" s="7"/>
      <c r="C406" s="7"/>
      <c r="D406" s="7"/>
      <c r="E406" s="7"/>
      <c r="F406" s="7"/>
    </row>
    <row r="407" spans="1:6" x14ac:dyDescent="0.25">
      <c r="A407" s="7"/>
      <c r="B407" s="7"/>
      <c r="C407" s="7"/>
      <c r="D407" s="7"/>
      <c r="E407" s="7"/>
      <c r="F407" s="7"/>
    </row>
    <row r="408" spans="1:6" x14ac:dyDescent="0.25">
      <c r="A408" s="7"/>
      <c r="B408" s="7"/>
      <c r="C408" s="7"/>
      <c r="D408" s="7"/>
      <c r="E408" s="7"/>
      <c r="F408" s="7"/>
    </row>
    <row r="409" spans="1:6" x14ac:dyDescent="0.25">
      <c r="A409" s="7"/>
      <c r="B409" s="7"/>
      <c r="C409" s="7"/>
      <c r="D409" s="7"/>
      <c r="E409" s="7"/>
      <c r="F409" s="7"/>
    </row>
    <row r="410" spans="1:6" x14ac:dyDescent="0.25">
      <c r="A410" s="7"/>
      <c r="B410" s="7"/>
      <c r="C410" s="7"/>
      <c r="D410" s="7"/>
      <c r="E410" s="7"/>
      <c r="F410" s="7"/>
    </row>
    <row r="411" spans="1:6" x14ac:dyDescent="0.25">
      <c r="A411" s="7"/>
      <c r="B411" s="7"/>
      <c r="C411" s="7"/>
      <c r="D411" s="7"/>
      <c r="E411" s="7"/>
      <c r="F411" s="7"/>
    </row>
    <row r="412" spans="1:6" x14ac:dyDescent="0.25">
      <c r="A412" s="7"/>
      <c r="B412" s="7"/>
      <c r="C412" s="7"/>
      <c r="D412" s="7"/>
      <c r="E412" s="7"/>
      <c r="F412" s="7"/>
    </row>
    <row r="413" spans="1:6" x14ac:dyDescent="0.25">
      <c r="A413" s="7"/>
      <c r="B413" s="7"/>
      <c r="C413" s="7"/>
      <c r="D413" s="7"/>
      <c r="E413" s="7"/>
      <c r="F413" s="7"/>
    </row>
    <row r="414" spans="1:6" x14ac:dyDescent="0.25">
      <c r="A414" s="7"/>
      <c r="B414" s="7"/>
      <c r="C414" s="7"/>
      <c r="D414" s="7"/>
      <c r="E414" s="7"/>
      <c r="F414" s="7"/>
    </row>
    <row r="415" spans="1:6" x14ac:dyDescent="0.25">
      <c r="A415" s="7"/>
      <c r="B415" s="7"/>
      <c r="C415" s="7"/>
      <c r="D415" s="7"/>
      <c r="E415" s="7"/>
      <c r="F415" s="7"/>
    </row>
    <row r="416" spans="1:6" x14ac:dyDescent="0.25">
      <c r="A416" s="7"/>
      <c r="B416" s="7"/>
      <c r="C416" s="7"/>
      <c r="D416" s="7"/>
      <c r="E416" s="7"/>
      <c r="F416" s="7"/>
    </row>
    <row r="417" spans="1:6" x14ac:dyDescent="0.25">
      <c r="A417" s="7"/>
      <c r="B417" s="7"/>
      <c r="C417" s="7"/>
      <c r="D417" s="7"/>
      <c r="E417" s="7"/>
      <c r="F417" s="7"/>
    </row>
    <row r="418" spans="1:6" x14ac:dyDescent="0.25">
      <c r="A418" s="7"/>
      <c r="B418" s="7"/>
      <c r="C418" s="7"/>
      <c r="D418" s="7"/>
      <c r="E418" s="7"/>
      <c r="F418" s="7"/>
    </row>
    <row r="419" spans="1:6" x14ac:dyDescent="0.25">
      <c r="A419" s="7"/>
      <c r="B419" s="7"/>
      <c r="C419" s="7"/>
      <c r="D419" s="7"/>
      <c r="E419" s="7"/>
      <c r="F419" s="7"/>
    </row>
    <row r="420" spans="1:6" x14ac:dyDescent="0.25">
      <c r="A420" s="7"/>
      <c r="B420" s="7"/>
      <c r="C420" s="7"/>
      <c r="D420" s="7"/>
      <c r="E420" s="7"/>
      <c r="F420" s="7"/>
    </row>
    <row r="421" spans="1:6" x14ac:dyDescent="0.25">
      <c r="A421" s="7"/>
      <c r="B421" s="7"/>
      <c r="C421" s="7"/>
      <c r="D421" s="7"/>
      <c r="E421" s="7"/>
      <c r="F421" s="7"/>
    </row>
    <row r="422" spans="1:6" x14ac:dyDescent="0.25">
      <c r="A422" s="7"/>
      <c r="B422" s="7"/>
      <c r="C422" s="7"/>
      <c r="D422" s="7"/>
      <c r="E422" s="7"/>
      <c r="F422" s="7"/>
    </row>
    <row r="423" spans="1:6" x14ac:dyDescent="0.25">
      <c r="A423" s="7"/>
      <c r="B423" s="7"/>
      <c r="C423" s="7"/>
      <c r="D423" s="7"/>
      <c r="E423" s="7"/>
      <c r="F423" s="7"/>
    </row>
    <row r="424" spans="1:6" x14ac:dyDescent="0.25">
      <c r="A424" s="7"/>
      <c r="B424" s="7"/>
      <c r="C424" s="7"/>
      <c r="D424" s="7"/>
      <c r="E424" s="7"/>
      <c r="F424" s="7"/>
    </row>
    <row r="425" spans="1:6" x14ac:dyDescent="0.25">
      <c r="A425" s="7"/>
      <c r="B425" s="7"/>
      <c r="C425" s="7"/>
      <c r="D425" s="7"/>
      <c r="E425" s="7"/>
      <c r="F425" s="7"/>
    </row>
    <row r="426" spans="1:6" x14ac:dyDescent="0.25">
      <c r="A426" s="7"/>
      <c r="B426" s="7"/>
      <c r="C426" s="7"/>
      <c r="D426" s="7"/>
      <c r="E426" s="7"/>
      <c r="F426" s="7"/>
    </row>
    <row r="427" spans="1:6" x14ac:dyDescent="0.25">
      <c r="A427" s="7"/>
      <c r="B427" s="7"/>
      <c r="C427" s="7"/>
      <c r="D427" s="7"/>
      <c r="E427" s="7"/>
      <c r="F427" s="7"/>
    </row>
    <row r="428" spans="1:6" x14ac:dyDescent="0.25">
      <c r="A428" s="7"/>
      <c r="B428" s="7"/>
      <c r="C428" s="7"/>
      <c r="D428" s="7"/>
      <c r="E428" s="7"/>
      <c r="F428" s="7"/>
    </row>
    <row r="429" spans="1:6" x14ac:dyDescent="0.25">
      <c r="A429" s="7"/>
      <c r="B429" s="7"/>
      <c r="C429" s="7"/>
      <c r="D429" s="7"/>
      <c r="E429" s="7"/>
      <c r="F429" s="7"/>
    </row>
    <row r="430" spans="1:6" x14ac:dyDescent="0.25">
      <c r="A430" s="7"/>
      <c r="B430" s="7"/>
      <c r="C430" s="7"/>
      <c r="D430" s="7"/>
      <c r="E430" s="7"/>
      <c r="F430" s="7"/>
    </row>
    <row r="431" spans="1:6" x14ac:dyDescent="0.25">
      <c r="A431" s="7"/>
      <c r="B431" s="7"/>
      <c r="C431" s="7"/>
      <c r="D431" s="7"/>
      <c r="E431" s="7"/>
      <c r="F431" s="7"/>
    </row>
    <row r="432" spans="1:6" x14ac:dyDescent="0.25">
      <c r="A432" s="7"/>
      <c r="B432" s="7"/>
      <c r="C432" s="7"/>
      <c r="D432" s="7"/>
      <c r="E432" s="7"/>
      <c r="F432" s="7"/>
    </row>
    <row r="433" spans="1:6" x14ac:dyDescent="0.25">
      <c r="A433" s="7"/>
      <c r="B433" s="7"/>
      <c r="C433" s="7"/>
      <c r="D433" s="7"/>
      <c r="E433" s="7"/>
      <c r="F433" s="7"/>
    </row>
    <row r="434" spans="1:6" x14ac:dyDescent="0.25">
      <c r="A434" s="7"/>
      <c r="B434" s="7"/>
      <c r="C434" s="7"/>
      <c r="D434" s="7"/>
      <c r="E434" s="7"/>
      <c r="F434" s="7"/>
    </row>
    <row r="435" spans="1:6" x14ac:dyDescent="0.25">
      <c r="A435" s="7"/>
      <c r="B435" s="7"/>
      <c r="C435" s="7"/>
      <c r="D435" s="7"/>
      <c r="E435" s="7"/>
      <c r="F435" s="7"/>
    </row>
    <row r="436" spans="1:6" x14ac:dyDescent="0.25">
      <c r="A436" s="7"/>
      <c r="B436" s="7"/>
      <c r="C436" s="7"/>
      <c r="D436" s="7"/>
      <c r="E436" s="7"/>
      <c r="F436" s="7"/>
    </row>
    <row r="437" spans="1:6" x14ac:dyDescent="0.25">
      <c r="A437" s="7"/>
      <c r="B437" s="7"/>
      <c r="C437" s="7"/>
      <c r="D437" s="7"/>
      <c r="E437" s="7"/>
      <c r="F437" s="7"/>
    </row>
    <row r="438" spans="1:6" x14ac:dyDescent="0.25">
      <c r="A438" s="7"/>
      <c r="B438" s="7"/>
      <c r="C438" s="7"/>
      <c r="D438" s="7"/>
      <c r="E438" s="7"/>
      <c r="F438" s="7"/>
    </row>
    <row r="439" spans="1:6" x14ac:dyDescent="0.25">
      <c r="A439" s="7"/>
      <c r="B439" s="7"/>
      <c r="C439" s="7"/>
      <c r="D439" s="7"/>
      <c r="E439" s="7"/>
      <c r="F439" s="7"/>
    </row>
    <row r="440" spans="1:6" x14ac:dyDescent="0.25">
      <c r="A440" s="7"/>
      <c r="B440" s="7"/>
      <c r="C440" s="7"/>
      <c r="D440" s="7"/>
      <c r="E440" s="7"/>
      <c r="F440" s="7"/>
    </row>
    <row r="441" spans="1:6" x14ac:dyDescent="0.25">
      <c r="A441" s="7"/>
      <c r="B441" s="7"/>
      <c r="C441" s="7"/>
      <c r="D441" s="7"/>
      <c r="E441" s="7"/>
      <c r="F441" s="7"/>
    </row>
    <row r="442" spans="1:6" x14ac:dyDescent="0.25">
      <c r="A442" s="7"/>
      <c r="B442" s="7"/>
      <c r="C442" s="7"/>
      <c r="D442" s="7"/>
      <c r="E442" s="7"/>
      <c r="F442" s="7"/>
    </row>
    <row r="443" spans="1:6" x14ac:dyDescent="0.25">
      <c r="A443" s="7"/>
      <c r="B443" s="7"/>
      <c r="C443" s="7"/>
      <c r="D443" s="7"/>
      <c r="E443" s="7"/>
      <c r="F443" s="7"/>
    </row>
    <row r="444" spans="1:6" x14ac:dyDescent="0.25">
      <c r="A444" s="7"/>
      <c r="B444" s="7"/>
      <c r="C444" s="7"/>
      <c r="D444" s="7"/>
      <c r="E444" s="7"/>
      <c r="F444" s="7"/>
    </row>
    <row r="445" spans="1:6" x14ac:dyDescent="0.25">
      <c r="A445" s="7"/>
      <c r="B445" s="7"/>
      <c r="C445" s="7"/>
      <c r="D445" s="7"/>
      <c r="E445" s="7"/>
      <c r="F445" s="7"/>
    </row>
    <row r="446" spans="1:6" x14ac:dyDescent="0.25">
      <c r="A446" s="7"/>
      <c r="B446" s="7"/>
      <c r="C446" s="7"/>
      <c r="D446" s="7"/>
      <c r="E446" s="7"/>
      <c r="F446" s="7"/>
    </row>
    <row r="447" spans="1:6" x14ac:dyDescent="0.25">
      <c r="A447" s="7"/>
      <c r="B447" s="7"/>
      <c r="C447" s="7"/>
      <c r="D447" s="7"/>
      <c r="E447" s="7"/>
      <c r="F447" s="7"/>
    </row>
    <row r="448" spans="1:6" x14ac:dyDescent="0.25">
      <c r="A448" s="7"/>
      <c r="B448" s="7"/>
      <c r="C448" s="7"/>
      <c r="D448" s="7"/>
      <c r="E448" s="7"/>
      <c r="F448" s="7"/>
    </row>
    <row r="449" spans="1:6" x14ac:dyDescent="0.25">
      <c r="A449" s="7"/>
      <c r="B449" s="7"/>
      <c r="C449" s="7"/>
      <c r="D449" s="7"/>
      <c r="E449" s="7"/>
      <c r="F449" s="7"/>
    </row>
    <row r="450" spans="1:6" x14ac:dyDescent="0.25">
      <c r="A450" s="7"/>
      <c r="B450" s="7"/>
      <c r="C450" s="7"/>
      <c r="D450" s="7"/>
      <c r="E450" s="7"/>
      <c r="F450" s="7"/>
    </row>
    <row r="451" spans="1:6" x14ac:dyDescent="0.25">
      <c r="A451" s="7"/>
      <c r="B451" s="7"/>
      <c r="C451" s="7"/>
      <c r="D451" s="7"/>
      <c r="E451" s="7"/>
      <c r="F451" s="7"/>
    </row>
    <row r="452" spans="1:6" x14ac:dyDescent="0.25">
      <c r="A452" s="7"/>
      <c r="B452" s="7"/>
      <c r="C452" s="7"/>
      <c r="D452" s="7"/>
      <c r="E452" s="7"/>
      <c r="F452" s="7"/>
    </row>
    <row r="453" spans="1:6" x14ac:dyDescent="0.25">
      <c r="A453" s="7"/>
      <c r="B453" s="7"/>
      <c r="C453" s="7"/>
      <c r="D453" s="7"/>
      <c r="E453" s="7"/>
      <c r="F453" s="7"/>
    </row>
    <row r="454" spans="1:6" x14ac:dyDescent="0.25">
      <c r="A454" s="7"/>
      <c r="B454" s="7"/>
      <c r="C454" s="7"/>
      <c r="D454" s="7"/>
      <c r="E454" s="7"/>
      <c r="F454" s="7"/>
    </row>
    <row r="455" spans="1:6" x14ac:dyDescent="0.25">
      <c r="A455" s="7"/>
      <c r="B455" s="7"/>
      <c r="C455" s="7"/>
      <c r="D455" s="7"/>
      <c r="E455" s="7"/>
      <c r="F455" s="7"/>
    </row>
    <row r="456" spans="1:6" x14ac:dyDescent="0.25">
      <c r="A456" s="7"/>
      <c r="B456" s="7"/>
      <c r="C456" s="7"/>
      <c r="D456" s="7"/>
      <c r="E456" s="7"/>
      <c r="F456" s="7"/>
    </row>
    <row r="457" spans="1:6" x14ac:dyDescent="0.25">
      <c r="A457" s="7"/>
      <c r="B457" s="7"/>
      <c r="C457" s="7"/>
      <c r="D457" s="7"/>
      <c r="E457" s="7"/>
      <c r="F457" s="7"/>
    </row>
    <row r="458" spans="1:6" x14ac:dyDescent="0.25">
      <c r="A458" s="7"/>
      <c r="B458" s="7"/>
      <c r="C458" s="7"/>
      <c r="D458" s="7"/>
      <c r="E458" s="7"/>
      <c r="F458" s="7"/>
    </row>
    <row r="459" spans="1:6" x14ac:dyDescent="0.25">
      <c r="A459" s="7"/>
      <c r="B459" s="7"/>
      <c r="C459" s="7"/>
      <c r="D459" s="7"/>
      <c r="E459" s="7"/>
      <c r="F459" s="7"/>
    </row>
    <row r="460" spans="1:6" x14ac:dyDescent="0.25">
      <c r="A460" s="7"/>
      <c r="B460" s="7"/>
      <c r="C460" s="7"/>
      <c r="D460" s="7"/>
      <c r="E460" s="7"/>
      <c r="F460" s="7"/>
    </row>
    <row r="461" spans="1:6" x14ac:dyDescent="0.25">
      <c r="A461" s="7"/>
      <c r="B461" s="7"/>
      <c r="C461" s="7"/>
      <c r="D461" s="7"/>
      <c r="E461" s="7"/>
      <c r="F461" s="7"/>
    </row>
    <row r="462" spans="1:6" x14ac:dyDescent="0.25">
      <c r="A462" s="7"/>
      <c r="B462" s="7"/>
      <c r="C462" s="7"/>
      <c r="D462" s="7"/>
      <c r="E462" s="7"/>
      <c r="F462" s="7"/>
    </row>
    <row r="463" spans="1:6" x14ac:dyDescent="0.25">
      <c r="A463" s="7"/>
      <c r="B463" s="7"/>
      <c r="C463" s="7"/>
      <c r="D463" s="7"/>
      <c r="E463" s="7"/>
      <c r="F463" s="7"/>
    </row>
    <row r="464" spans="1:6" x14ac:dyDescent="0.25">
      <c r="A464" s="7"/>
      <c r="B464" s="7"/>
      <c r="C464" s="7"/>
      <c r="D464" s="7"/>
      <c r="E464" s="7"/>
      <c r="F464" s="7"/>
    </row>
    <row r="465" spans="1:6" x14ac:dyDescent="0.25">
      <c r="A465" s="7"/>
      <c r="B465" s="7"/>
      <c r="C465" s="7"/>
      <c r="D465" s="7"/>
      <c r="E465" s="7"/>
      <c r="F465" s="7"/>
    </row>
    <row r="466" spans="1:6" x14ac:dyDescent="0.25">
      <c r="A466" s="7"/>
      <c r="B466" s="7"/>
      <c r="C466" s="7"/>
      <c r="D466" s="7"/>
      <c r="E466" s="7"/>
      <c r="F466" s="7"/>
    </row>
    <row r="467" spans="1:6" x14ac:dyDescent="0.25">
      <c r="A467" s="7"/>
      <c r="B467" s="7"/>
      <c r="C467" s="7"/>
      <c r="D467" s="7"/>
      <c r="E467" s="7"/>
      <c r="F467" s="7"/>
    </row>
    <row r="468" spans="1:6" x14ac:dyDescent="0.25">
      <c r="A468" s="7"/>
      <c r="B468" s="7"/>
      <c r="C468" s="7"/>
      <c r="D468" s="7"/>
      <c r="E468" s="7"/>
      <c r="F468" s="7"/>
    </row>
    <row r="469" spans="1:6" x14ac:dyDescent="0.25">
      <c r="A469" s="7"/>
      <c r="B469" s="7"/>
      <c r="C469" s="7"/>
      <c r="D469" s="7"/>
      <c r="E469" s="7"/>
      <c r="F469" s="7"/>
    </row>
    <row r="470" spans="1:6" x14ac:dyDescent="0.25">
      <c r="A470" s="7"/>
      <c r="B470" s="7"/>
      <c r="C470" s="7"/>
      <c r="D470" s="7"/>
      <c r="E470" s="7"/>
      <c r="F470" s="7"/>
    </row>
    <row r="471" spans="1:6" x14ac:dyDescent="0.25">
      <c r="A471" s="7"/>
      <c r="B471" s="7"/>
      <c r="C471" s="7"/>
      <c r="D471" s="7"/>
      <c r="E471" s="7"/>
      <c r="F471" s="7"/>
    </row>
    <row r="472" spans="1:6" x14ac:dyDescent="0.25">
      <c r="A472" s="7"/>
      <c r="B472" s="7"/>
      <c r="C472" s="7"/>
      <c r="D472" s="7"/>
      <c r="E472" s="7"/>
      <c r="F472" s="7"/>
    </row>
    <row r="473" spans="1:6" x14ac:dyDescent="0.25">
      <c r="A473" s="7"/>
      <c r="B473" s="7"/>
      <c r="C473" s="7"/>
      <c r="D473" s="7"/>
      <c r="E473" s="7"/>
      <c r="F473" s="7"/>
    </row>
    <row r="474" spans="1:6" x14ac:dyDescent="0.25">
      <c r="A474" s="7"/>
      <c r="B474" s="7"/>
      <c r="C474" s="7"/>
      <c r="D474" s="7"/>
      <c r="E474" s="7"/>
      <c r="F474" s="7"/>
    </row>
    <row r="475" spans="1:6" x14ac:dyDescent="0.25">
      <c r="A475" s="7"/>
      <c r="B475" s="7"/>
      <c r="C475" s="7"/>
      <c r="D475" s="7"/>
      <c r="E475" s="7"/>
      <c r="F475" s="7"/>
    </row>
    <row r="476" spans="1:6" x14ac:dyDescent="0.25">
      <c r="A476" s="7"/>
      <c r="B476" s="7"/>
      <c r="C476" s="7"/>
      <c r="D476" s="7"/>
      <c r="E476" s="7"/>
      <c r="F476" s="7"/>
    </row>
    <row r="477" spans="1:6" x14ac:dyDescent="0.25">
      <c r="A477" s="7"/>
      <c r="B477" s="7"/>
      <c r="C477" s="7"/>
      <c r="D477" s="7"/>
      <c r="E477" s="7"/>
      <c r="F477" s="7"/>
    </row>
    <row r="478" spans="1:6" x14ac:dyDescent="0.25">
      <c r="A478" s="7"/>
      <c r="B478" s="7"/>
      <c r="C478" s="7"/>
      <c r="D478" s="7"/>
      <c r="E478" s="7"/>
      <c r="F478" s="7"/>
    </row>
    <row r="479" spans="1:6" x14ac:dyDescent="0.25">
      <c r="A479" s="7"/>
      <c r="B479" s="7"/>
      <c r="C479" s="7"/>
      <c r="D479" s="7"/>
      <c r="E479" s="7"/>
      <c r="F479" s="7"/>
    </row>
    <row r="480" spans="1:6" x14ac:dyDescent="0.25">
      <c r="A480" s="7"/>
      <c r="B480" s="7"/>
      <c r="C480" s="7"/>
      <c r="D480" s="7"/>
      <c r="E480" s="7"/>
      <c r="F480" s="7"/>
    </row>
    <row r="481" spans="1:6" x14ac:dyDescent="0.25">
      <c r="A481" s="7"/>
      <c r="B481" s="7"/>
      <c r="C481" s="7"/>
      <c r="D481" s="7"/>
      <c r="E481" s="7"/>
      <c r="F481" s="7"/>
    </row>
    <row r="482" spans="1:6" x14ac:dyDescent="0.25">
      <c r="A482" s="7"/>
      <c r="B482" s="7"/>
      <c r="C482" s="7"/>
      <c r="D482" s="7"/>
      <c r="E482" s="7"/>
      <c r="F482" s="7"/>
    </row>
    <row r="483" spans="1:6" x14ac:dyDescent="0.25">
      <c r="A483" s="7"/>
      <c r="B483" s="7"/>
      <c r="C483" s="7"/>
      <c r="D483" s="7"/>
      <c r="E483" s="7"/>
      <c r="F483" s="7"/>
    </row>
    <row r="484" spans="1:6" x14ac:dyDescent="0.25">
      <c r="A484" s="7"/>
      <c r="B484" s="7"/>
      <c r="C484" s="7"/>
      <c r="D484" s="7"/>
      <c r="E484" s="7"/>
      <c r="F484" s="7"/>
    </row>
    <row r="485" spans="1:6" x14ac:dyDescent="0.25">
      <c r="A485" s="7"/>
      <c r="B485" s="7"/>
      <c r="C485" s="7"/>
      <c r="D485" s="7"/>
      <c r="E485" s="7"/>
      <c r="F485" s="7"/>
    </row>
    <row r="486" spans="1:6" x14ac:dyDescent="0.25">
      <c r="A486" s="7"/>
      <c r="B486" s="7"/>
      <c r="C486" s="7"/>
      <c r="D486" s="7"/>
      <c r="E486" s="7"/>
      <c r="F486" s="7"/>
    </row>
    <row r="487" spans="1:6" x14ac:dyDescent="0.25">
      <c r="A487" s="7"/>
      <c r="B487" s="7"/>
      <c r="C487" s="7"/>
      <c r="D487" s="7"/>
      <c r="E487" s="7"/>
      <c r="F487" s="7"/>
    </row>
    <row r="488" spans="1:6" x14ac:dyDescent="0.25">
      <c r="A488" s="7"/>
      <c r="B488" s="7"/>
      <c r="C488" s="7"/>
      <c r="D488" s="7"/>
      <c r="E488" s="7"/>
      <c r="F488" s="7"/>
    </row>
    <row r="489" spans="1:6" x14ac:dyDescent="0.25">
      <c r="A489" s="7"/>
      <c r="B489" s="7"/>
      <c r="C489" s="7"/>
      <c r="D489" s="7"/>
      <c r="E489" s="7"/>
      <c r="F489" s="7"/>
    </row>
    <row r="490" spans="1:6" x14ac:dyDescent="0.25">
      <c r="A490" s="7"/>
      <c r="B490" s="7"/>
      <c r="C490" s="7"/>
      <c r="D490" s="7"/>
      <c r="E490" s="7"/>
      <c r="F490" s="7"/>
    </row>
    <row r="491" spans="1:6" x14ac:dyDescent="0.25">
      <c r="A491" s="7"/>
      <c r="B491" s="7"/>
      <c r="C491" s="7"/>
      <c r="D491" s="7"/>
      <c r="E491" s="7"/>
      <c r="F491" s="7"/>
    </row>
    <row r="492" spans="1:6" x14ac:dyDescent="0.25">
      <c r="A492" s="7"/>
      <c r="B492" s="7"/>
      <c r="C492" s="7"/>
      <c r="D492" s="7"/>
      <c r="E492" s="7"/>
      <c r="F492" s="7"/>
    </row>
    <row r="493" spans="1:6" x14ac:dyDescent="0.25">
      <c r="A493" s="7"/>
      <c r="B493" s="7"/>
      <c r="C493" s="7"/>
      <c r="D493" s="7"/>
      <c r="E493" s="7"/>
      <c r="F493" s="7"/>
    </row>
    <row r="494" spans="1:6" x14ac:dyDescent="0.25">
      <c r="A494" s="7"/>
      <c r="B494" s="7"/>
      <c r="C494" s="7"/>
      <c r="D494" s="7"/>
      <c r="E494" s="7"/>
      <c r="F494" s="7"/>
    </row>
    <row r="495" spans="1:6" x14ac:dyDescent="0.25">
      <c r="A495" s="7"/>
      <c r="B495" s="7"/>
      <c r="C495" s="7"/>
      <c r="D495" s="7"/>
      <c r="E495" s="7"/>
      <c r="F495" s="7"/>
    </row>
    <row r="496" spans="1:6" x14ac:dyDescent="0.25">
      <c r="A496" s="7"/>
      <c r="B496" s="7"/>
      <c r="C496" s="7"/>
      <c r="D496" s="7"/>
      <c r="E496" s="7"/>
      <c r="F496" s="7"/>
    </row>
    <row r="497" spans="1:6" x14ac:dyDescent="0.25">
      <c r="A497" s="7"/>
      <c r="B497" s="7"/>
      <c r="C497" s="7"/>
      <c r="D497" s="7"/>
      <c r="E497" s="7"/>
      <c r="F497" s="7"/>
    </row>
    <row r="498" spans="1:6" x14ac:dyDescent="0.25">
      <c r="A498" s="7"/>
      <c r="B498" s="7"/>
      <c r="C498" s="7"/>
      <c r="D498" s="7"/>
      <c r="E498" s="7"/>
      <c r="F498" s="7"/>
    </row>
    <row r="499" spans="1:6" x14ac:dyDescent="0.25">
      <c r="A499" s="7"/>
      <c r="B499" s="7"/>
      <c r="C499" s="7"/>
      <c r="D499" s="7"/>
      <c r="E499" s="7"/>
      <c r="F499" s="7"/>
    </row>
    <row r="500" spans="1:6" x14ac:dyDescent="0.25">
      <c r="A500" s="7"/>
      <c r="B500" s="7"/>
      <c r="C500" s="7"/>
      <c r="D500" s="7"/>
      <c r="E500" s="7"/>
      <c r="F500" s="7"/>
    </row>
    <row r="501" spans="1:6" x14ac:dyDescent="0.25">
      <c r="A501" s="7"/>
      <c r="B501" s="7"/>
      <c r="C501" s="7"/>
      <c r="D501" s="7"/>
      <c r="E501" s="7"/>
      <c r="F501" s="7"/>
    </row>
    <row r="502" spans="1:6" x14ac:dyDescent="0.25">
      <c r="A502" s="7"/>
      <c r="B502" s="7"/>
      <c r="C502" s="7"/>
      <c r="D502" s="7"/>
      <c r="E502" s="7"/>
      <c r="F502" s="7"/>
    </row>
    <row r="503" spans="1:6" x14ac:dyDescent="0.25">
      <c r="A503" s="7"/>
      <c r="B503" s="7"/>
      <c r="C503" s="7"/>
      <c r="D503" s="7"/>
      <c r="E503" s="7"/>
      <c r="F503" s="7"/>
    </row>
    <row r="504" spans="1:6" x14ac:dyDescent="0.25">
      <c r="A504" s="7"/>
      <c r="B504" s="7"/>
      <c r="C504" s="7"/>
      <c r="D504" s="7"/>
      <c r="E504" s="7"/>
      <c r="F504" s="7"/>
    </row>
    <row r="505" spans="1:6" x14ac:dyDescent="0.25">
      <c r="A505" s="7"/>
      <c r="B505" s="7"/>
      <c r="C505" s="7"/>
      <c r="D505" s="7"/>
      <c r="E505" s="7"/>
      <c r="F505" s="7"/>
    </row>
    <row r="506" spans="1:6" x14ac:dyDescent="0.25">
      <c r="A506" s="7"/>
      <c r="B506" s="7"/>
      <c r="C506" s="7"/>
      <c r="D506" s="7"/>
      <c r="E506" s="7"/>
      <c r="F506" s="7"/>
    </row>
    <row r="507" spans="1:6" x14ac:dyDescent="0.25">
      <c r="A507" s="7"/>
      <c r="B507" s="7"/>
      <c r="C507" s="7"/>
      <c r="D507" s="7"/>
      <c r="E507" s="7"/>
      <c r="F507" s="7"/>
    </row>
    <row r="508" spans="1:6" x14ac:dyDescent="0.25">
      <c r="A508" s="7"/>
      <c r="B508" s="7"/>
      <c r="C508" s="7"/>
      <c r="D508" s="7"/>
      <c r="E508" s="7"/>
      <c r="F508" s="7"/>
    </row>
    <row r="509" spans="1:6" x14ac:dyDescent="0.25">
      <c r="A509" s="7"/>
      <c r="B509" s="7"/>
      <c r="C509" s="7"/>
      <c r="D509" s="7"/>
      <c r="E509" s="7"/>
      <c r="F509" s="7"/>
    </row>
    <row r="510" spans="1:6" x14ac:dyDescent="0.25">
      <c r="A510" s="7"/>
      <c r="B510" s="7"/>
      <c r="C510" s="7"/>
      <c r="D510" s="7"/>
      <c r="E510" s="7"/>
      <c r="F510" s="7"/>
    </row>
    <row r="511" spans="1:6" x14ac:dyDescent="0.25">
      <c r="A511" s="7"/>
      <c r="B511" s="7"/>
      <c r="C511" s="7"/>
      <c r="D511" s="7"/>
      <c r="E511" s="7"/>
      <c r="F511" s="7"/>
    </row>
    <row r="512" spans="1:6" x14ac:dyDescent="0.25">
      <c r="A512" s="7"/>
      <c r="B512" s="7"/>
      <c r="C512" s="7"/>
      <c r="D512" s="7"/>
      <c r="E512" s="7"/>
      <c r="F512" s="7"/>
    </row>
    <row r="513" spans="1:6" x14ac:dyDescent="0.25">
      <c r="A513" s="7"/>
      <c r="B513" s="7"/>
      <c r="C513" s="7"/>
      <c r="D513" s="7"/>
      <c r="E513" s="7"/>
      <c r="F513" s="7"/>
    </row>
    <row r="514" spans="1:6" x14ac:dyDescent="0.25">
      <c r="A514" s="7"/>
      <c r="B514" s="7"/>
      <c r="C514" s="7"/>
      <c r="D514" s="7"/>
      <c r="E514" s="7"/>
      <c r="F514" s="7"/>
    </row>
    <row r="515" spans="1:6" x14ac:dyDescent="0.25">
      <c r="A515" s="7"/>
      <c r="B515" s="7"/>
      <c r="C515" s="7"/>
      <c r="D515" s="7"/>
      <c r="E515" s="7"/>
      <c r="F515" s="7"/>
    </row>
    <row r="516" spans="1:6" x14ac:dyDescent="0.25">
      <c r="A516" s="7"/>
      <c r="B516" s="7"/>
      <c r="C516" s="7"/>
      <c r="D516" s="7"/>
      <c r="E516" s="7"/>
      <c r="F516" s="7"/>
    </row>
    <row r="517" spans="1:6" x14ac:dyDescent="0.25">
      <c r="A517" s="7"/>
      <c r="B517" s="7"/>
      <c r="C517" s="7"/>
      <c r="D517" s="7"/>
      <c r="E517" s="7"/>
      <c r="F517" s="7"/>
    </row>
    <row r="518" spans="1:6" x14ac:dyDescent="0.25">
      <c r="A518" s="7"/>
      <c r="B518" s="7"/>
      <c r="C518" s="7"/>
      <c r="D518" s="7"/>
      <c r="E518" s="7"/>
      <c r="F518" s="7"/>
    </row>
    <row r="519" spans="1:6" x14ac:dyDescent="0.25">
      <c r="A519" s="7"/>
      <c r="B519" s="7"/>
      <c r="C519" s="7"/>
      <c r="D519" s="7"/>
      <c r="E519" s="7"/>
      <c r="F519" s="7"/>
    </row>
    <row r="520" spans="1:6" x14ac:dyDescent="0.25">
      <c r="A520" s="7"/>
      <c r="B520" s="7"/>
      <c r="C520" s="7"/>
      <c r="D520" s="7"/>
      <c r="E520" s="7"/>
      <c r="F520" s="7"/>
    </row>
    <row r="521" spans="1:6" x14ac:dyDescent="0.25">
      <c r="A521" s="7"/>
      <c r="B521" s="7"/>
      <c r="C521" s="7"/>
      <c r="D521" s="7"/>
      <c r="E521" s="7"/>
      <c r="F521" s="7"/>
    </row>
    <row r="522" spans="1:6" x14ac:dyDescent="0.25">
      <c r="A522" s="7"/>
      <c r="B522" s="7"/>
      <c r="C522" s="7"/>
      <c r="D522" s="7"/>
      <c r="E522" s="7"/>
      <c r="F522" s="7"/>
    </row>
    <row r="523" spans="1:6" x14ac:dyDescent="0.25">
      <c r="A523" s="7"/>
      <c r="B523" s="7"/>
      <c r="C523" s="7"/>
      <c r="D523" s="7"/>
      <c r="E523" s="7"/>
      <c r="F523" s="7"/>
    </row>
    <row r="524" spans="1:6" x14ac:dyDescent="0.25">
      <c r="A524" s="7"/>
      <c r="B524" s="7"/>
      <c r="C524" s="7"/>
      <c r="D524" s="7"/>
      <c r="E524" s="7"/>
      <c r="F524" s="7"/>
    </row>
    <row r="525" spans="1:6" x14ac:dyDescent="0.25">
      <c r="A525" s="7"/>
      <c r="B525" s="7"/>
      <c r="C525" s="7"/>
      <c r="D525" s="7"/>
      <c r="E525" s="7"/>
      <c r="F525" s="7"/>
    </row>
    <row r="526" spans="1:6" x14ac:dyDescent="0.25">
      <c r="A526" s="7"/>
      <c r="B526" s="7"/>
      <c r="C526" s="7"/>
      <c r="D526" s="7"/>
      <c r="E526" s="7"/>
      <c r="F526" s="7"/>
    </row>
    <row r="527" spans="1:6" x14ac:dyDescent="0.25">
      <c r="A527" s="7"/>
      <c r="B527" s="7"/>
      <c r="C527" s="7"/>
      <c r="D527" s="7"/>
      <c r="E527" s="7"/>
      <c r="F527" s="7"/>
    </row>
    <row r="528" spans="1:6" x14ac:dyDescent="0.25">
      <c r="A528" s="7"/>
      <c r="B528" s="7"/>
      <c r="C528" s="7"/>
      <c r="D528" s="7"/>
      <c r="E528" s="7"/>
      <c r="F528" s="7"/>
    </row>
    <row r="529" spans="1:6" x14ac:dyDescent="0.25">
      <c r="A529" s="7"/>
      <c r="B529" s="7"/>
      <c r="C529" s="7"/>
      <c r="D529" s="7"/>
      <c r="E529" s="7"/>
      <c r="F529" s="7"/>
    </row>
    <row r="530" spans="1:6" x14ac:dyDescent="0.25">
      <c r="A530" s="7"/>
      <c r="B530" s="7"/>
      <c r="C530" s="7"/>
      <c r="D530" s="7"/>
      <c r="E530" s="7"/>
      <c r="F530" s="7"/>
    </row>
    <row r="531" spans="1:6" x14ac:dyDescent="0.25">
      <c r="A531" s="7"/>
      <c r="B531" s="7"/>
      <c r="C531" s="7"/>
      <c r="D531" s="7"/>
      <c r="E531" s="7"/>
      <c r="F531" s="7"/>
    </row>
    <row r="532" spans="1:6" x14ac:dyDescent="0.25">
      <c r="A532" s="7"/>
      <c r="B532" s="7"/>
      <c r="C532" s="7"/>
      <c r="D532" s="7"/>
      <c r="E532" s="7"/>
      <c r="F532" s="7"/>
    </row>
    <row r="533" spans="1:6" x14ac:dyDescent="0.25">
      <c r="A533" s="7"/>
      <c r="B533" s="7"/>
      <c r="C533" s="7"/>
      <c r="D533" s="7"/>
      <c r="E533" s="7"/>
      <c r="F533" s="7"/>
    </row>
    <row r="534" spans="1:6" x14ac:dyDescent="0.25">
      <c r="A534" s="7"/>
      <c r="B534" s="7"/>
      <c r="C534" s="7"/>
      <c r="D534" s="7"/>
      <c r="E534" s="7"/>
      <c r="F534" s="7"/>
    </row>
    <row r="535" spans="1:6" x14ac:dyDescent="0.25">
      <c r="A535" s="7"/>
      <c r="B535" s="7"/>
      <c r="C535" s="7"/>
      <c r="D535" s="7"/>
      <c r="E535" s="7"/>
      <c r="F535" s="7"/>
    </row>
    <row r="536" spans="1:6" x14ac:dyDescent="0.25">
      <c r="A536" s="7"/>
      <c r="B536" s="7"/>
      <c r="C536" s="7"/>
      <c r="D536" s="7"/>
      <c r="E536" s="7"/>
      <c r="F536" s="7"/>
    </row>
    <row r="537" spans="1:6" x14ac:dyDescent="0.25">
      <c r="A537" s="7"/>
      <c r="B537" s="7"/>
      <c r="C537" s="7"/>
      <c r="D537" s="7"/>
      <c r="E537" s="7"/>
      <c r="F537" s="7"/>
    </row>
    <row r="538" spans="1:6" x14ac:dyDescent="0.25">
      <c r="A538" s="7"/>
      <c r="B538" s="7"/>
      <c r="C538" s="7"/>
      <c r="D538" s="7"/>
      <c r="E538" s="7"/>
      <c r="F538" s="7"/>
    </row>
    <row r="539" spans="1:6" x14ac:dyDescent="0.25">
      <c r="A539" s="7"/>
      <c r="B539" s="7"/>
      <c r="C539" s="7"/>
      <c r="D539" s="7"/>
      <c r="E539" s="7"/>
      <c r="F539" s="7"/>
    </row>
    <row r="540" spans="1:6" x14ac:dyDescent="0.25">
      <c r="A540" s="7"/>
      <c r="B540" s="7"/>
      <c r="C540" s="7"/>
      <c r="D540" s="7"/>
      <c r="E540" s="7"/>
      <c r="F540" s="7"/>
    </row>
    <row r="541" spans="1:6" x14ac:dyDescent="0.25">
      <c r="A541" s="7"/>
      <c r="B541" s="7"/>
      <c r="C541" s="7"/>
      <c r="D541" s="7"/>
      <c r="E541" s="7"/>
      <c r="F541" s="7"/>
    </row>
    <row r="542" spans="1:6" x14ac:dyDescent="0.25">
      <c r="A542" s="7"/>
      <c r="B542" s="7"/>
      <c r="C542" s="7"/>
      <c r="D542" s="7"/>
      <c r="E542" s="7"/>
      <c r="F542" s="7"/>
    </row>
    <row r="543" spans="1:6" x14ac:dyDescent="0.25">
      <c r="A543" s="7"/>
      <c r="B543" s="7"/>
      <c r="C543" s="7"/>
      <c r="D543" s="7"/>
      <c r="E543" s="7"/>
      <c r="F543" s="7"/>
    </row>
    <row r="544" spans="1:6" x14ac:dyDescent="0.25">
      <c r="A544" s="7"/>
      <c r="B544" s="7"/>
      <c r="C544" s="7"/>
      <c r="D544" s="7"/>
      <c r="E544" s="7"/>
      <c r="F544" s="7"/>
    </row>
    <row r="545" spans="1:6" x14ac:dyDescent="0.25">
      <c r="A545" s="7"/>
      <c r="B545" s="7"/>
      <c r="C545" s="7"/>
      <c r="D545" s="7"/>
      <c r="E545" s="7"/>
      <c r="F545" s="7"/>
    </row>
    <row r="546" spans="1:6" x14ac:dyDescent="0.25">
      <c r="A546" s="7"/>
      <c r="B546" s="7"/>
      <c r="C546" s="7"/>
      <c r="D546" s="7"/>
      <c r="E546" s="7"/>
      <c r="F546" s="7"/>
    </row>
    <row r="547" spans="1:6" x14ac:dyDescent="0.25">
      <c r="A547" s="7"/>
      <c r="B547" s="7"/>
      <c r="C547" s="7"/>
      <c r="D547" s="7"/>
      <c r="E547" s="7"/>
      <c r="F547" s="7"/>
    </row>
    <row r="548" spans="1:6" x14ac:dyDescent="0.25">
      <c r="A548" s="7"/>
      <c r="B548" s="7"/>
      <c r="C548" s="7"/>
      <c r="D548" s="7"/>
      <c r="E548" s="7"/>
      <c r="F548" s="7"/>
    </row>
    <row r="549" spans="1:6" x14ac:dyDescent="0.25">
      <c r="A549" s="7"/>
      <c r="B549" s="7"/>
      <c r="C549" s="7"/>
      <c r="D549" s="7"/>
      <c r="E549" s="7"/>
      <c r="F549" s="7"/>
    </row>
    <row r="550" spans="1:6" x14ac:dyDescent="0.25">
      <c r="A550" s="7"/>
      <c r="B550" s="7"/>
      <c r="C550" s="7"/>
      <c r="D550" s="7"/>
      <c r="E550" s="7"/>
      <c r="F550" s="7"/>
    </row>
    <row r="551" spans="1:6" x14ac:dyDescent="0.25">
      <c r="A551" s="7"/>
      <c r="B551" s="7"/>
      <c r="C551" s="7"/>
      <c r="D551" s="7"/>
      <c r="E551" s="7"/>
      <c r="F551" s="7"/>
    </row>
    <row r="552" spans="1:6" x14ac:dyDescent="0.25">
      <c r="A552" s="7"/>
      <c r="B552" s="7"/>
      <c r="C552" s="7"/>
      <c r="D552" s="7"/>
      <c r="E552" s="7"/>
      <c r="F552" s="7"/>
    </row>
    <row r="553" spans="1:6" x14ac:dyDescent="0.25">
      <c r="A553" s="7"/>
      <c r="B553" s="7"/>
      <c r="C553" s="7"/>
      <c r="D553" s="7"/>
      <c r="E553" s="7"/>
      <c r="F553" s="7"/>
    </row>
    <row r="554" spans="1:6" x14ac:dyDescent="0.25">
      <c r="A554" s="7"/>
      <c r="B554" s="7"/>
      <c r="C554" s="7"/>
      <c r="D554" s="7"/>
      <c r="E554" s="7"/>
      <c r="F554" s="7"/>
    </row>
    <row r="555" spans="1:6" x14ac:dyDescent="0.25">
      <c r="A555" s="7"/>
      <c r="B555" s="7"/>
      <c r="C555" s="7"/>
      <c r="D555" s="7"/>
      <c r="E555" s="7"/>
      <c r="F555" s="7"/>
    </row>
    <row r="556" spans="1:6" x14ac:dyDescent="0.25">
      <c r="A556" s="7"/>
      <c r="B556" s="7"/>
      <c r="C556" s="7"/>
      <c r="D556" s="7"/>
      <c r="E556" s="7"/>
      <c r="F556" s="7"/>
    </row>
    <row r="557" spans="1:6" x14ac:dyDescent="0.25">
      <c r="A557" s="7"/>
      <c r="B557" s="7"/>
      <c r="C557" s="7"/>
      <c r="D557" s="7"/>
      <c r="E557" s="7"/>
      <c r="F557" s="7"/>
    </row>
    <row r="558" spans="1:6" x14ac:dyDescent="0.25">
      <c r="A558" s="7"/>
      <c r="B558" s="7"/>
      <c r="C558" s="7"/>
      <c r="D558" s="7"/>
      <c r="E558" s="7"/>
      <c r="F558" s="7"/>
    </row>
    <row r="559" spans="1:6" x14ac:dyDescent="0.25">
      <c r="A559" s="7"/>
      <c r="B559" s="7"/>
      <c r="C559" s="7"/>
      <c r="D559" s="7"/>
      <c r="E559" s="7"/>
      <c r="F559" s="7"/>
    </row>
    <row r="560" spans="1:6" x14ac:dyDescent="0.25">
      <c r="A560" s="7"/>
      <c r="B560" s="7"/>
      <c r="C560" s="7"/>
      <c r="D560" s="7"/>
      <c r="E560" s="7"/>
      <c r="F560" s="7"/>
    </row>
    <row r="561" spans="1:6" x14ac:dyDescent="0.25">
      <c r="A561" s="7"/>
      <c r="B561" s="7"/>
      <c r="C561" s="7"/>
      <c r="D561" s="7"/>
      <c r="E561" s="7"/>
      <c r="F561" s="7"/>
    </row>
    <row r="562" spans="1:6" x14ac:dyDescent="0.25">
      <c r="A562" s="7"/>
      <c r="B562" s="7"/>
      <c r="C562" s="7"/>
      <c r="D562" s="7"/>
      <c r="E562" s="7"/>
      <c r="F562" s="7"/>
    </row>
    <row r="563" spans="1:6" x14ac:dyDescent="0.25">
      <c r="A563" s="7"/>
      <c r="B563" s="7"/>
      <c r="C563" s="7"/>
      <c r="D563" s="7"/>
      <c r="E563" s="7"/>
      <c r="F563" s="7"/>
    </row>
    <row r="564" spans="1:6" x14ac:dyDescent="0.25">
      <c r="A564" s="7"/>
      <c r="B564" s="7"/>
      <c r="C564" s="7"/>
      <c r="D564" s="7"/>
      <c r="E564" s="7"/>
      <c r="F564" s="7"/>
    </row>
    <row r="565" spans="1:6" x14ac:dyDescent="0.25">
      <c r="A565" s="7"/>
      <c r="B565" s="7"/>
      <c r="C565" s="7"/>
      <c r="D565" s="7"/>
      <c r="E565" s="7"/>
      <c r="F565" s="7"/>
    </row>
    <row r="566" spans="1:6" x14ac:dyDescent="0.25">
      <c r="A566" s="7"/>
      <c r="B566" s="7"/>
      <c r="C566" s="7"/>
      <c r="D566" s="7"/>
      <c r="E566" s="7"/>
      <c r="F566" s="7"/>
    </row>
    <row r="567" spans="1:6" x14ac:dyDescent="0.25">
      <c r="A567" s="7"/>
      <c r="B567" s="7"/>
      <c r="C567" s="7"/>
      <c r="D567" s="7"/>
      <c r="E567" s="7"/>
      <c r="F567" s="7"/>
    </row>
    <row r="568" spans="1:6" x14ac:dyDescent="0.25">
      <c r="A568" s="7"/>
      <c r="B568" s="7"/>
      <c r="C568" s="7"/>
      <c r="D568" s="7"/>
      <c r="E568" s="7"/>
      <c r="F568" s="7"/>
    </row>
    <row r="569" spans="1:6" x14ac:dyDescent="0.25">
      <c r="A569" s="7"/>
      <c r="B569" s="7"/>
      <c r="C569" s="7"/>
      <c r="D569" s="7"/>
      <c r="E569" s="7"/>
      <c r="F569" s="7"/>
    </row>
    <row r="570" spans="1:6" x14ac:dyDescent="0.25">
      <c r="A570" s="7"/>
      <c r="B570" s="7"/>
      <c r="C570" s="7"/>
      <c r="D570" s="7"/>
      <c r="E570" s="7"/>
      <c r="F570" s="7"/>
    </row>
    <row r="571" spans="1:6" x14ac:dyDescent="0.25">
      <c r="A571" s="7"/>
      <c r="B571" s="7"/>
      <c r="C571" s="7"/>
      <c r="D571" s="7"/>
      <c r="E571" s="7"/>
      <c r="F571" s="7"/>
    </row>
    <row r="572" spans="1:6" x14ac:dyDescent="0.25">
      <c r="A572" s="7"/>
      <c r="B572" s="7"/>
      <c r="C572" s="7"/>
      <c r="D572" s="7"/>
      <c r="E572" s="7"/>
      <c r="F572" s="7"/>
    </row>
    <row r="573" spans="1:6" x14ac:dyDescent="0.25">
      <c r="A573" s="7"/>
      <c r="B573" s="7"/>
      <c r="C573" s="7"/>
      <c r="D573" s="7"/>
      <c r="E573" s="7"/>
      <c r="F573" s="7"/>
    </row>
    <row r="574" spans="1:6" x14ac:dyDescent="0.25">
      <c r="A574" s="7"/>
      <c r="B574" s="7"/>
      <c r="C574" s="7"/>
      <c r="D574" s="7"/>
      <c r="E574" s="7"/>
      <c r="F574" s="7"/>
    </row>
    <row r="575" spans="1:6" x14ac:dyDescent="0.25">
      <c r="A575" s="7"/>
      <c r="B575" s="7"/>
      <c r="C575" s="7"/>
      <c r="D575" s="7"/>
      <c r="E575" s="7"/>
      <c r="F575" s="7"/>
    </row>
    <row r="576" spans="1:6" x14ac:dyDescent="0.25">
      <c r="A576" s="7"/>
      <c r="B576" s="7"/>
      <c r="C576" s="7"/>
      <c r="D576" s="7"/>
      <c r="E576" s="7"/>
      <c r="F576" s="7"/>
    </row>
    <row r="577" spans="1:6" x14ac:dyDescent="0.25">
      <c r="A577" s="7"/>
      <c r="B577" s="7"/>
      <c r="C577" s="7"/>
      <c r="D577" s="7"/>
      <c r="E577" s="7"/>
      <c r="F577" s="7"/>
    </row>
    <row r="578" spans="1:6" x14ac:dyDescent="0.25">
      <c r="A578" s="7"/>
      <c r="B578" s="7"/>
      <c r="C578" s="7"/>
      <c r="D578" s="7"/>
      <c r="E578" s="7"/>
      <c r="F578" s="7"/>
    </row>
    <row r="579" spans="1:6" x14ac:dyDescent="0.25">
      <c r="A579" s="7"/>
      <c r="B579" s="7"/>
      <c r="C579" s="7"/>
      <c r="D579" s="7"/>
      <c r="E579" s="7"/>
      <c r="F579" s="7"/>
    </row>
    <row r="580" spans="1:6" x14ac:dyDescent="0.25">
      <c r="A580" s="7"/>
      <c r="B580" s="7"/>
      <c r="C580" s="7"/>
      <c r="D580" s="7"/>
      <c r="E580" s="7"/>
      <c r="F580" s="7"/>
    </row>
    <row r="581" spans="1:6" x14ac:dyDescent="0.25">
      <c r="A581" s="7"/>
      <c r="B581" s="7"/>
      <c r="C581" s="7"/>
      <c r="D581" s="7"/>
      <c r="E581" s="7"/>
      <c r="F581" s="7"/>
    </row>
    <row r="582" spans="1:6" x14ac:dyDescent="0.25">
      <c r="A582" s="7"/>
      <c r="B582" s="7"/>
      <c r="C582" s="7"/>
      <c r="D582" s="7"/>
      <c r="E582" s="7"/>
      <c r="F582" s="7"/>
    </row>
    <row r="583" spans="1:6" x14ac:dyDescent="0.25">
      <c r="A583" s="7"/>
      <c r="B583" s="7"/>
      <c r="C583" s="7"/>
      <c r="D583" s="7"/>
      <c r="E583" s="7"/>
      <c r="F583" s="7"/>
    </row>
    <row r="584" spans="1:6" x14ac:dyDescent="0.25">
      <c r="A584" s="7"/>
      <c r="B584" s="7"/>
      <c r="C584" s="7"/>
      <c r="D584" s="7"/>
      <c r="E584" s="7"/>
      <c r="F584" s="7"/>
    </row>
    <row r="585" spans="1:6" x14ac:dyDescent="0.25">
      <c r="A585" s="7"/>
      <c r="B585" s="7"/>
      <c r="C585" s="7"/>
      <c r="D585" s="7"/>
      <c r="E585" s="7"/>
      <c r="F585" s="7"/>
    </row>
    <row r="586" spans="1:6" x14ac:dyDescent="0.25">
      <c r="A586" s="7"/>
      <c r="B586" s="7"/>
      <c r="C586" s="7"/>
      <c r="D586" s="7"/>
      <c r="E586" s="7"/>
      <c r="F586" s="7"/>
    </row>
    <row r="587" spans="1:6" x14ac:dyDescent="0.25">
      <c r="A587" s="7"/>
      <c r="B587" s="7"/>
      <c r="C587" s="7"/>
      <c r="D587" s="7"/>
      <c r="E587" s="7"/>
      <c r="F587" s="7"/>
    </row>
    <row r="588" spans="1:6" x14ac:dyDescent="0.25">
      <c r="A588" s="7"/>
      <c r="B588" s="7"/>
      <c r="C588" s="7"/>
      <c r="D588" s="7"/>
      <c r="E588" s="7"/>
      <c r="F588" s="7"/>
    </row>
    <row r="589" spans="1:6" x14ac:dyDescent="0.25">
      <c r="A589" s="7"/>
      <c r="B589" s="7"/>
      <c r="C589" s="7"/>
      <c r="D589" s="7"/>
      <c r="E589" s="7"/>
      <c r="F589" s="7"/>
    </row>
    <row r="590" spans="1:6" x14ac:dyDescent="0.25">
      <c r="A590" s="7"/>
      <c r="B590" s="7"/>
      <c r="C590" s="7"/>
      <c r="D590" s="7"/>
      <c r="E590" s="7"/>
      <c r="F590" s="7"/>
    </row>
    <row r="591" spans="1:6" x14ac:dyDescent="0.25">
      <c r="A591" s="7"/>
      <c r="B591" s="7"/>
      <c r="C591" s="7"/>
      <c r="D591" s="7"/>
      <c r="E591" s="7"/>
      <c r="F591" s="7"/>
    </row>
    <row r="592" spans="1:6" x14ac:dyDescent="0.25">
      <c r="A592" s="7"/>
      <c r="B592" s="7"/>
      <c r="C592" s="7"/>
      <c r="D592" s="7"/>
      <c r="E592" s="7"/>
      <c r="F592" s="7"/>
    </row>
    <row r="593" spans="1:6" x14ac:dyDescent="0.25">
      <c r="A593" s="7"/>
      <c r="B593" s="7"/>
      <c r="C593" s="7"/>
      <c r="D593" s="7"/>
      <c r="E593" s="7"/>
      <c r="F593" s="7"/>
    </row>
    <row r="594" spans="1:6" x14ac:dyDescent="0.25">
      <c r="A594" s="7"/>
      <c r="B594" s="7"/>
      <c r="C594" s="7"/>
      <c r="D594" s="7"/>
      <c r="E594" s="7"/>
      <c r="F594" s="7"/>
    </row>
    <row r="595" spans="1:6" x14ac:dyDescent="0.25">
      <c r="A595" s="7"/>
      <c r="B595" s="7"/>
      <c r="C595" s="7"/>
      <c r="D595" s="7"/>
      <c r="E595" s="7"/>
      <c r="F595" s="7"/>
    </row>
    <row r="596" spans="1:6" x14ac:dyDescent="0.25">
      <c r="A596" s="7"/>
      <c r="B596" s="7"/>
      <c r="C596" s="7"/>
      <c r="D596" s="7"/>
      <c r="E596" s="7"/>
      <c r="F596" s="7"/>
    </row>
    <row r="597" spans="1:6" x14ac:dyDescent="0.25">
      <c r="A597" s="7"/>
      <c r="B597" s="7"/>
      <c r="C597" s="7"/>
      <c r="D597" s="7"/>
      <c r="E597" s="7"/>
      <c r="F597" s="7"/>
    </row>
    <row r="598" spans="1:6" x14ac:dyDescent="0.25">
      <c r="A598" s="7"/>
      <c r="B598" s="7"/>
      <c r="C598" s="7"/>
      <c r="D598" s="7"/>
      <c r="E598" s="7"/>
      <c r="F598" s="7"/>
    </row>
    <row r="599" spans="1:6" x14ac:dyDescent="0.25">
      <c r="A599" s="7"/>
      <c r="B599" s="7"/>
      <c r="C599" s="7"/>
      <c r="D599" s="7"/>
      <c r="E599" s="7"/>
      <c r="F599" s="7"/>
    </row>
    <row r="600" spans="1:6" x14ac:dyDescent="0.25">
      <c r="A600" s="7"/>
      <c r="B600" s="7"/>
      <c r="C600" s="7"/>
      <c r="D600" s="7"/>
      <c r="E600" s="7"/>
      <c r="F600" s="7"/>
    </row>
    <row r="601" spans="1:6" x14ac:dyDescent="0.25">
      <c r="A601" s="7"/>
      <c r="B601" s="7"/>
      <c r="C601" s="7"/>
      <c r="D601" s="7"/>
      <c r="E601" s="7"/>
      <c r="F601" s="7"/>
    </row>
    <row r="602" spans="1:6" x14ac:dyDescent="0.25">
      <c r="A602" s="7"/>
      <c r="B602" s="7"/>
      <c r="C602" s="7"/>
      <c r="D602" s="7"/>
      <c r="E602" s="7"/>
      <c r="F602" s="7"/>
    </row>
    <row r="603" spans="1:6" x14ac:dyDescent="0.25">
      <c r="A603" s="7"/>
      <c r="B603" s="7"/>
      <c r="C603" s="7"/>
      <c r="D603" s="7"/>
      <c r="E603" s="7"/>
      <c r="F603" s="7"/>
    </row>
    <row r="604" spans="1:6" x14ac:dyDescent="0.25">
      <c r="A604" s="7"/>
      <c r="B604" s="7"/>
      <c r="C604" s="7"/>
      <c r="D604" s="7"/>
      <c r="E604" s="7"/>
      <c r="F604" s="7"/>
    </row>
    <row r="605" spans="1:6" x14ac:dyDescent="0.25">
      <c r="A605" s="7"/>
      <c r="B605" s="7"/>
      <c r="C605" s="7"/>
      <c r="D605" s="7"/>
      <c r="E605" s="7"/>
      <c r="F605" s="7"/>
    </row>
    <row r="606" spans="1:6" x14ac:dyDescent="0.25">
      <c r="A606" s="7"/>
      <c r="B606" s="7"/>
      <c r="C606" s="7"/>
      <c r="D606" s="7"/>
      <c r="E606" s="7"/>
      <c r="F606" s="7"/>
    </row>
    <row r="607" spans="1:6" x14ac:dyDescent="0.25">
      <c r="A607" s="7"/>
      <c r="B607" s="7"/>
      <c r="C607" s="7"/>
      <c r="D607" s="7"/>
      <c r="E607" s="7"/>
      <c r="F607" s="7"/>
    </row>
    <row r="608" spans="1:6" x14ac:dyDescent="0.25">
      <c r="A608" s="7"/>
      <c r="B608" s="7"/>
      <c r="C608" s="7"/>
      <c r="D608" s="7"/>
      <c r="E608" s="7"/>
      <c r="F608" s="7"/>
    </row>
    <row r="609" spans="1:6" x14ac:dyDescent="0.25">
      <c r="A609" s="7"/>
      <c r="B609" s="7"/>
      <c r="C609" s="7"/>
      <c r="D609" s="7"/>
      <c r="E609" s="7"/>
      <c r="F609" s="7"/>
    </row>
    <row r="610" spans="1:6" x14ac:dyDescent="0.25">
      <c r="A610" s="7"/>
      <c r="B610" s="7"/>
      <c r="C610" s="7"/>
      <c r="D610" s="7"/>
      <c r="E610" s="7"/>
      <c r="F610" s="7"/>
    </row>
    <row r="611" spans="1:6" x14ac:dyDescent="0.25">
      <c r="A611" s="7"/>
      <c r="B611" s="7"/>
      <c r="C611" s="7"/>
      <c r="D611" s="7"/>
      <c r="E611" s="7"/>
      <c r="F611" s="7"/>
    </row>
    <row r="612" spans="1:6" x14ac:dyDescent="0.25">
      <c r="A612" s="7"/>
      <c r="B612" s="7"/>
      <c r="C612" s="7"/>
      <c r="D612" s="7"/>
      <c r="E612" s="7"/>
      <c r="F612" s="7"/>
    </row>
    <row r="613" spans="1:6" x14ac:dyDescent="0.25">
      <c r="A613" s="7"/>
      <c r="B613" s="7"/>
      <c r="C613" s="7"/>
      <c r="D613" s="7"/>
      <c r="E613" s="7"/>
      <c r="F613" s="7"/>
    </row>
    <row r="614" spans="1:6" x14ac:dyDescent="0.25">
      <c r="A614" s="7"/>
      <c r="B614" s="7"/>
      <c r="C614" s="7"/>
      <c r="D614" s="7"/>
      <c r="E614" s="7"/>
      <c r="F614" s="7"/>
    </row>
    <row r="615" spans="1:6" x14ac:dyDescent="0.25">
      <c r="A615" s="7"/>
      <c r="B615" s="7"/>
      <c r="C615" s="7"/>
      <c r="D615" s="7"/>
      <c r="E615" s="7"/>
      <c r="F615" s="7"/>
    </row>
    <row r="616" spans="1:6" x14ac:dyDescent="0.25">
      <c r="A616" s="7"/>
      <c r="B616" s="7"/>
      <c r="C616" s="7"/>
      <c r="D616" s="7"/>
      <c r="E616" s="7"/>
      <c r="F616" s="7"/>
    </row>
    <row r="617" spans="1:6" x14ac:dyDescent="0.25">
      <c r="A617" s="7"/>
      <c r="B617" s="7"/>
      <c r="C617" s="7"/>
      <c r="D617" s="7"/>
      <c r="E617" s="7"/>
      <c r="F617" s="7"/>
    </row>
    <row r="618" spans="1:6" x14ac:dyDescent="0.25">
      <c r="A618" s="7"/>
      <c r="B618" s="7"/>
      <c r="C618" s="7"/>
      <c r="D618" s="7"/>
      <c r="E618" s="7"/>
      <c r="F618" s="7"/>
    </row>
    <row r="619" spans="1:6" x14ac:dyDescent="0.25">
      <c r="A619" s="7"/>
      <c r="B619" s="7"/>
      <c r="C619" s="7"/>
      <c r="D619" s="7"/>
      <c r="E619" s="7"/>
      <c r="F619" s="7"/>
    </row>
    <row r="620" spans="1:6" x14ac:dyDescent="0.25">
      <c r="A620" s="7"/>
      <c r="B620" s="7"/>
      <c r="C620" s="7"/>
      <c r="D620" s="7"/>
      <c r="E620" s="7"/>
      <c r="F620" s="7"/>
    </row>
    <row r="621" spans="1:6" x14ac:dyDescent="0.25">
      <c r="A621" s="7"/>
      <c r="B621" s="7"/>
      <c r="C621" s="7"/>
      <c r="D621" s="7"/>
      <c r="E621" s="7"/>
      <c r="F621" s="7"/>
    </row>
    <row r="622" spans="1:6" x14ac:dyDescent="0.25">
      <c r="A622" s="7"/>
      <c r="B622" s="7"/>
      <c r="C622" s="7"/>
      <c r="D622" s="7"/>
      <c r="E622" s="7"/>
      <c r="F622" s="7"/>
    </row>
    <row r="623" spans="1:6" x14ac:dyDescent="0.25">
      <c r="A623" s="7"/>
      <c r="B623" s="7"/>
      <c r="C623" s="7"/>
      <c r="D623" s="7"/>
      <c r="E623" s="7"/>
      <c r="F623" s="7"/>
    </row>
    <row r="624" spans="1:6" x14ac:dyDescent="0.25">
      <c r="A624" s="7"/>
      <c r="B624" s="7"/>
      <c r="C624" s="7"/>
      <c r="D624" s="7"/>
      <c r="E624" s="7"/>
      <c r="F624" s="7"/>
    </row>
    <row r="625" spans="1:6" x14ac:dyDescent="0.25">
      <c r="A625" s="7"/>
      <c r="B625" s="7"/>
      <c r="C625" s="7"/>
      <c r="D625" s="7"/>
      <c r="E625" s="7"/>
      <c r="F625" s="7"/>
    </row>
    <row r="626" spans="1:6" x14ac:dyDescent="0.25">
      <c r="A626" s="7"/>
      <c r="B626" s="7"/>
      <c r="C626" s="7"/>
      <c r="D626" s="7"/>
      <c r="E626" s="7"/>
      <c r="F626" s="7"/>
    </row>
    <row r="627" spans="1:6" x14ac:dyDescent="0.25">
      <c r="A627" s="7"/>
      <c r="B627" s="7"/>
      <c r="C627" s="7"/>
      <c r="D627" s="7"/>
      <c r="E627" s="7"/>
      <c r="F627" s="7"/>
    </row>
    <row r="628" spans="1:6" x14ac:dyDescent="0.25">
      <c r="A628" s="7"/>
      <c r="B628" s="7"/>
      <c r="C628" s="7"/>
      <c r="D628" s="7"/>
      <c r="E628" s="7"/>
      <c r="F628" s="7"/>
    </row>
    <row r="629" spans="1:6" x14ac:dyDescent="0.25">
      <c r="A629" s="7"/>
      <c r="B629" s="7"/>
      <c r="C629" s="7"/>
      <c r="D629" s="7"/>
      <c r="E629" s="7"/>
      <c r="F629" s="7"/>
    </row>
    <row r="630" spans="1:6" x14ac:dyDescent="0.25">
      <c r="A630" s="7"/>
      <c r="B630" s="7"/>
      <c r="C630" s="7"/>
      <c r="D630" s="7"/>
      <c r="E630" s="7"/>
      <c r="F630" s="7"/>
    </row>
    <row r="631" spans="1:6" x14ac:dyDescent="0.25">
      <c r="A631" s="7"/>
      <c r="B631" s="7"/>
      <c r="C631" s="7"/>
      <c r="D631" s="7"/>
      <c r="E631" s="7"/>
      <c r="F631" s="7"/>
    </row>
    <row r="632" spans="1:6" x14ac:dyDescent="0.25">
      <c r="A632" s="7"/>
      <c r="B632" s="7"/>
      <c r="C632" s="7"/>
      <c r="D632" s="7"/>
      <c r="E632" s="7"/>
      <c r="F632" s="7"/>
    </row>
    <row r="633" spans="1:6" x14ac:dyDescent="0.25">
      <c r="A633" s="7"/>
      <c r="B633" s="7"/>
      <c r="C633" s="7"/>
      <c r="D633" s="7"/>
      <c r="E633" s="7"/>
      <c r="F633" s="7"/>
    </row>
    <row r="634" spans="1:6" x14ac:dyDescent="0.25">
      <c r="A634" s="7"/>
      <c r="B634" s="7"/>
      <c r="C634" s="7"/>
      <c r="D634" s="7"/>
      <c r="E634" s="7"/>
      <c r="F634" s="7"/>
    </row>
    <row r="635" spans="1:6" x14ac:dyDescent="0.25">
      <c r="A635" s="7"/>
      <c r="B635" s="7"/>
      <c r="C635" s="7"/>
      <c r="D635" s="7"/>
      <c r="E635" s="7"/>
      <c r="F635" s="7"/>
    </row>
    <row r="636" spans="1:6" x14ac:dyDescent="0.25">
      <c r="A636" s="7"/>
      <c r="B636" s="7"/>
      <c r="C636" s="7"/>
      <c r="D636" s="7"/>
      <c r="E636" s="7"/>
      <c r="F636" s="7"/>
    </row>
    <row r="637" spans="1:6" x14ac:dyDescent="0.25">
      <c r="A637" s="7"/>
      <c r="B637" s="7"/>
      <c r="C637" s="7"/>
      <c r="D637" s="7"/>
      <c r="E637" s="7"/>
      <c r="F637" s="7"/>
    </row>
    <row r="638" spans="1:6" x14ac:dyDescent="0.25">
      <c r="A638" s="7"/>
      <c r="B638" s="7"/>
      <c r="C638" s="7"/>
      <c r="D638" s="7"/>
      <c r="E638" s="7"/>
      <c r="F638" s="7"/>
    </row>
    <row r="639" spans="1:6" x14ac:dyDescent="0.25">
      <c r="A639" s="7"/>
      <c r="B639" s="7"/>
      <c r="C639" s="7"/>
      <c r="D639" s="7"/>
      <c r="E639" s="7"/>
      <c r="F639" s="7"/>
    </row>
    <row r="640" spans="1:6" x14ac:dyDescent="0.25">
      <c r="A640" s="7"/>
      <c r="B640" s="7"/>
      <c r="C640" s="7"/>
      <c r="D640" s="7"/>
      <c r="E640" s="7"/>
      <c r="F640" s="7"/>
    </row>
    <row r="641" spans="1:6" x14ac:dyDescent="0.25">
      <c r="A641" s="7"/>
      <c r="B641" s="7"/>
      <c r="C641" s="7"/>
      <c r="D641" s="7"/>
      <c r="E641" s="7"/>
      <c r="F641" s="7"/>
    </row>
    <row r="642" spans="1:6" x14ac:dyDescent="0.25">
      <c r="A642" s="7"/>
      <c r="B642" s="7"/>
      <c r="C642" s="7"/>
      <c r="D642" s="7"/>
      <c r="E642" s="7"/>
      <c r="F642" s="7"/>
    </row>
    <row r="643" spans="1:6" x14ac:dyDescent="0.25">
      <c r="A643" s="7"/>
      <c r="B643" s="7"/>
      <c r="C643" s="7"/>
      <c r="D643" s="7"/>
      <c r="E643" s="7"/>
      <c r="F643" s="7"/>
    </row>
    <row r="644" spans="1:6" x14ac:dyDescent="0.25">
      <c r="A644" s="7"/>
      <c r="B644" s="7"/>
      <c r="C644" s="7"/>
      <c r="D644" s="7"/>
      <c r="E644" s="7"/>
      <c r="F644" s="7"/>
    </row>
    <row r="645" spans="1:6" x14ac:dyDescent="0.25">
      <c r="A645" s="7"/>
      <c r="B645" s="7"/>
      <c r="C645" s="7"/>
      <c r="D645" s="7"/>
      <c r="E645" s="7"/>
      <c r="F645" s="7"/>
    </row>
    <row r="646" spans="1:6" x14ac:dyDescent="0.25">
      <c r="A646" s="7"/>
      <c r="B646" s="7"/>
      <c r="C646" s="7"/>
      <c r="D646" s="7"/>
      <c r="E646" s="7"/>
      <c r="F646" s="7"/>
    </row>
    <row r="647" spans="1:6" x14ac:dyDescent="0.25">
      <c r="A647" s="7"/>
      <c r="B647" s="7"/>
      <c r="C647" s="7"/>
      <c r="D647" s="7"/>
      <c r="E647" s="7"/>
      <c r="F647" s="7"/>
    </row>
    <row r="648" spans="1:6" x14ac:dyDescent="0.25">
      <c r="A648" s="7"/>
      <c r="B648" s="7"/>
      <c r="C648" s="7"/>
      <c r="D648" s="7"/>
      <c r="E648" s="7"/>
      <c r="F648" s="7"/>
    </row>
    <row r="649" spans="1:6" x14ac:dyDescent="0.25">
      <c r="A649" s="7"/>
      <c r="B649" s="7"/>
      <c r="C649" s="7"/>
      <c r="D649" s="7"/>
      <c r="E649" s="7"/>
      <c r="F649" s="7"/>
    </row>
    <row r="650" spans="1:6" x14ac:dyDescent="0.25">
      <c r="A650" s="7"/>
      <c r="B650" s="7"/>
      <c r="C650" s="7"/>
      <c r="D650" s="7"/>
      <c r="E650" s="7"/>
      <c r="F650" s="7"/>
    </row>
    <row r="651" spans="1:6" x14ac:dyDescent="0.25">
      <c r="A651" s="7"/>
      <c r="B651" s="7"/>
      <c r="C651" s="7"/>
      <c r="D651" s="7"/>
      <c r="E651" s="7"/>
      <c r="F651" s="7"/>
    </row>
    <row r="652" spans="1:6" x14ac:dyDescent="0.25">
      <c r="A652" s="7"/>
      <c r="B652" s="7"/>
      <c r="C652" s="7"/>
      <c r="D652" s="7"/>
      <c r="E652" s="7"/>
      <c r="F652" s="7"/>
    </row>
    <row r="653" spans="1:6" x14ac:dyDescent="0.25">
      <c r="A653" s="7"/>
      <c r="B653" s="7"/>
      <c r="C653" s="7"/>
      <c r="D653" s="7"/>
      <c r="E653" s="7"/>
      <c r="F653" s="7"/>
    </row>
    <row r="654" spans="1:6" x14ac:dyDescent="0.25">
      <c r="A654" s="7"/>
      <c r="B654" s="7"/>
      <c r="C654" s="7"/>
      <c r="D654" s="7"/>
      <c r="E654" s="7"/>
      <c r="F654" s="7"/>
    </row>
    <row r="655" spans="1:6" x14ac:dyDescent="0.25">
      <c r="A655" s="7"/>
      <c r="B655" s="7"/>
      <c r="C655" s="7"/>
      <c r="D655" s="7"/>
      <c r="E655" s="7"/>
      <c r="F655" s="7"/>
    </row>
    <row r="656" spans="1:6" x14ac:dyDescent="0.25">
      <c r="A656" s="7"/>
      <c r="B656" s="7"/>
      <c r="C656" s="7"/>
      <c r="D656" s="7"/>
      <c r="E656" s="7"/>
      <c r="F656" s="7"/>
    </row>
    <row r="657" spans="1:6" x14ac:dyDescent="0.25">
      <c r="A657" s="7"/>
      <c r="B657" s="7"/>
      <c r="C657" s="7"/>
      <c r="D657" s="7"/>
      <c r="E657" s="7"/>
      <c r="F657" s="7"/>
    </row>
    <row r="658" spans="1:6" x14ac:dyDescent="0.25">
      <c r="A658" s="7"/>
      <c r="B658" s="7"/>
      <c r="C658" s="7"/>
      <c r="D658" s="7"/>
      <c r="E658" s="7"/>
      <c r="F658" s="7"/>
    </row>
    <row r="659" spans="1:6" x14ac:dyDescent="0.25">
      <c r="A659" s="7"/>
      <c r="B659" s="7"/>
      <c r="C659" s="7"/>
      <c r="D659" s="7"/>
      <c r="E659" s="7"/>
      <c r="F659" s="7"/>
    </row>
    <row r="660" spans="1:6" x14ac:dyDescent="0.25">
      <c r="A660" s="7"/>
      <c r="B660" s="7"/>
      <c r="C660" s="7"/>
      <c r="D660" s="7"/>
      <c r="E660" s="7"/>
      <c r="F660" s="7"/>
    </row>
    <row r="661" spans="1:6" x14ac:dyDescent="0.25">
      <c r="A661" s="7"/>
      <c r="B661" s="7"/>
      <c r="C661" s="7"/>
      <c r="D661" s="7"/>
      <c r="E661" s="7"/>
      <c r="F661" s="7"/>
    </row>
    <row r="662" spans="1:6" x14ac:dyDescent="0.25">
      <c r="A662" s="7"/>
      <c r="B662" s="7"/>
      <c r="C662" s="7"/>
      <c r="D662" s="7"/>
      <c r="E662" s="7"/>
      <c r="F662" s="7"/>
    </row>
    <row r="663" spans="1:6" x14ac:dyDescent="0.25">
      <c r="A663" s="7"/>
      <c r="B663" s="7"/>
      <c r="C663" s="7"/>
      <c r="D663" s="7"/>
      <c r="E663" s="7"/>
      <c r="F663" s="7"/>
    </row>
    <row r="664" spans="1:6" x14ac:dyDescent="0.25">
      <c r="A664" s="7"/>
      <c r="B664" s="7"/>
      <c r="C664" s="7"/>
      <c r="D664" s="7"/>
      <c r="E664" s="7"/>
      <c r="F664" s="7"/>
    </row>
    <row r="665" spans="1:6" x14ac:dyDescent="0.25">
      <c r="A665" s="7"/>
      <c r="B665" s="7"/>
      <c r="C665" s="7"/>
      <c r="D665" s="7"/>
      <c r="E665" s="7"/>
      <c r="F665" s="7"/>
    </row>
    <row r="666" spans="1:6" x14ac:dyDescent="0.25">
      <c r="A666" s="7"/>
      <c r="B666" s="7"/>
      <c r="C666" s="7"/>
      <c r="D666" s="7"/>
      <c r="E666" s="7"/>
      <c r="F666" s="7"/>
    </row>
    <row r="667" spans="1:6" x14ac:dyDescent="0.25">
      <c r="A667" s="7"/>
      <c r="B667" s="7"/>
      <c r="C667" s="7"/>
      <c r="D667" s="7"/>
      <c r="E667" s="7"/>
      <c r="F667" s="7"/>
    </row>
    <row r="668" spans="1:6" x14ac:dyDescent="0.25">
      <c r="A668" s="7"/>
      <c r="B668" s="7"/>
      <c r="C668" s="7"/>
      <c r="D668" s="7"/>
      <c r="E668" s="7"/>
      <c r="F668" s="7"/>
    </row>
    <row r="669" spans="1:6" x14ac:dyDescent="0.25">
      <c r="A669" s="7"/>
      <c r="B669" s="7"/>
      <c r="C669" s="7"/>
      <c r="D669" s="7"/>
      <c r="E669" s="7"/>
      <c r="F669" s="7"/>
    </row>
    <row r="670" spans="1:6" x14ac:dyDescent="0.25">
      <c r="A670" s="7"/>
      <c r="B670" s="7"/>
      <c r="C670" s="7"/>
      <c r="D670" s="7"/>
      <c r="E670" s="7"/>
      <c r="F670" s="7"/>
    </row>
    <row r="671" spans="1:6" x14ac:dyDescent="0.25">
      <c r="A671" s="7"/>
      <c r="B671" s="7"/>
      <c r="C671" s="7"/>
      <c r="D671" s="7"/>
      <c r="E671" s="7"/>
      <c r="F671" s="7"/>
    </row>
    <row r="672" spans="1:6" x14ac:dyDescent="0.25">
      <c r="A672" s="7"/>
      <c r="B672" s="7"/>
      <c r="C672" s="7"/>
      <c r="D672" s="7"/>
      <c r="E672" s="7"/>
      <c r="F672" s="7"/>
    </row>
    <row r="673" spans="1:6" x14ac:dyDescent="0.25">
      <c r="A673" s="7"/>
      <c r="B673" s="7"/>
      <c r="C673" s="7"/>
      <c r="D673" s="7"/>
      <c r="E673" s="7"/>
      <c r="F673" s="7"/>
    </row>
    <row r="674" spans="1:6" x14ac:dyDescent="0.25">
      <c r="A674" s="7"/>
      <c r="B674" s="7"/>
      <c r="C674" s="7"/>
      <c r="D674" s="7"/>
      <c r="E674" s="7"/>
      <c r="F674" s="7"/>
    </row>
    <row r="675" spans="1:6" x14ac:dyDescent="0.25">
      <c r="A675" s="7"/>
      <c r="B675" s="7"/>
      <c r="C675" s="7"/>
      <c r="D675" s="7"/>
      <c r="E675" s="7"/>
      <c r="F675" s="7"/>
    </row>
    <row r="676" spans="1:6" x14ac:dyDescent="0.25">
      <c r="A676" s="7"/>
      <c r="B676" s="7"/>
      <c r="C676" s="7"/>
      <c r="D676" s="7"/>
      <c r="E676" s="7"/>
      <c r="F676" s="7"/>
    </row>
    <row r="677" spans="1:6" x14ac:dyDescent="0.25">
      <c r="A677" s="7"/>
      <c r="B677" s="7"/>
      <c r="C677" s="7"/>
      <c r="D677" s="7"/>
      <c r="E677" s="7"/>
      <c r="F677" s="7"/>
    </row>
    <row r="678" spans="1:6" x14ac:dyDescent="0.25">
      <c r="A678" s="7"/>
      <c r="B678" s="7"/>
      <c r="C678" s="7"/>
      <c r="D678" s="7"/>
      <c r="E678" s="7"/>
      <c r="F678" s="7"/>
    </row>
    <row r="679" spans="1:6" x14ac:dyDescent="0.25">
      <c r="A679" s="7"/>
      <c r="B679" s="7"/>
      <c r="C679" s="7"/>
      <c r="D679" s="7"/>
      <c r="E679" s="7"/>
      <c r="F679" s="7"/>
    </row>
    <row r="680" spans="1:6" x14ac:dyDescent="0.25">
      <c r="A680" s="7"/>
      <c r="B680" s="7"/>
      <c r="C680" s="7"/>
      <c r="D680" s="7"/>
      <c r="E680" s="7"/>
      <c r="F680" s="7"/>
    </row>
    <row r="681" spans="1:6" x14ac:dyDescent="0.25">
      <c r="A681" s="7"/>
      <c r="B681" s="7"/>
      <c r="C681" s="7"/>
      <c r="D681" s="7"/>
      <c r="E681" s="7"/>
      <c r="F681" s="7"/>
    </row>
    <row r="682" spans="1:6" x14ac:dyDescent="0.25">
      <c r="A682" s="7"/>
      <c r="B682" s="7"/>
      <c r="C682" s="7"/>
      <c r="D682" s="7"/>
      <c r="E682" s="7"/>
      <c r="F682" s="7"/>
    </row>
    <row r="683" spans="1:6" x14ac:dyDescent="0.25">
      <c r="A683" s="7"/>
      <c r="B683" s="7"/>
      <c r="C683" s="7"/>
      <c r="D683" s="7"/>
      <c r="E683" s="7"/>
      <c r="F683" s="7"/>
    </row>
    <row r="684" spans="1:6" x14ac:dyDescent="0.25">
      <c r="A684" s="7"/>
      <c r="B684" s="7"/>
      <c r="C684" s="7"/>
      <c r="D684" s="7"/>
      <c r="E684" s="7"/>
      <c r="F684" s="7"/>
    </row>
    <row r="685" spans="1:6" x14ac:dyDescent="0.25">
      <c r="A685" s="7"/>
      <c r="B685" s="7"/>
      <c r="C685" s="7"/>
      <c r="D685" s="7"/>
      <c r="E685" s="7"/>
      <c r="F685" s="7"/>
    </row>
    <row r="686" spans="1:6" x14ac:dyDescent="0.25">
      <c r="A686" s="7"/>
      <c r="B686" s="7"/>
      <c r="C686" s="7"/>
      <c r="D686" s="7"/>
      <c r="E686" s="7"/>
      <c r="F686" s="7"/>
    </row>
    <row r="687" spans="1:6" x14ac:dyDescent="0.25">
      <c r="A687" s="7"/>
      <c r="B687" s="7"/>
      <c r="C687" s="7"/>
      <c r="D687" s="7"/>
      <c r="E687" s="7"/>
      <c r="F687" s="7"/>
    </row>
    <row r="688" spans="1:6" x14ac:dyDescent="0.25">
      <c r="A688" s="7"/>
      <c r="B688" s="7"/>
      <c r="C688" s="7"/>
      <c r="D688" s="7"/>
      <c r="E688" s="7"/>
      <c r="F688" s="7"/>
    </row>
    <row r="689" spans="1:6" x14ac:dyDescent="0.25">
      <c r="A689" s="7"/>
      <c r="B689" s="7"/>
      <c r="C689" s="7"/>
      <c r="D689" s="7"/>
      <c r="E689" s="7"/>
      <c r="F689" s="7"/>
    </row>
    <row r="690" spans="1:6" x14ac:dyDescent="0.25">
      <c r="A690" s="7"/>
      <c r="B690" s="7"/>
      <c r="C690" s="7"/>
      <c r="D690" s="7"/>
      <c r="E690" s="7"/>
      <c r="F690" s="7"/>
    </row>
    <row r="691" spans="1:6" x14ac:dyDescent="0.25">
      <c r="A691" s="7"/>
      <c r="B691" s="7"/>
      <c r="C691" s="7"/>
      <c r="D691" s="7"/>
      <c r="E691" s="7"/>
      <c r="F691" s="7"/>
    </row>
    <row r="692" spans="1:6" x14ac:dyDescent="0.25">
      <c r="A692" s="7"/>
      <c r="B692" s="7"/>
      <c r="C692" s="7"/>
      <c r="D692" s="7"/>
      <c r="E692" s="7"/>
      <c r="F692" s="7"/>
    </row>
    <row r="693" spans="1:6" x14ac:dyDescent="0.25">
      <c r="A693" s="7"/>
      <c r="B693" s="7"/>
      <c r="C693" s="7"/>
      <c r="D693" s="7"/>
      <c r="E693" s="7"/>
      <c r="F693" s="7"/>
    </row>
    <row r="694" spans="1:6" x14ac:dyDescent="0.25">
      <c r="A694" s="7"/>
      <c r="B694" s="7"/>
      <c r="C694" s="7"/>
      <c r="D694" s="7"/>
      <c r="E694" s="7"/>
      <c r="F694" s="7"/>
    </row>
    <row r="695" spans="1:6" x14ac:dyDescent="0.25">
      <c r="A695" s="7"/>
      <c r="B695" s="7"/>
      <c r="C695" s="7"/>
      <c r="D695" s="7"/>
      <c r="E695" s="7"/>
      <c r="F695" s="7"/>
    </row>
    <row r="696" spans="1:6" x14ac:dyDescent="0.25">
      <c r="A696" s="7"/>
      <c r="B696" s="7"/>
      <c r="C696" s="7"/>
      <c r="D696" s="7"/>
      <c r="E696" s="7"/>
      <c r="F696" s="7"/>
    </row>
    <row r="697" spans="1:6" x14ac:dyDescent="0.25">
      <c r="A697" s="7"/>
      <c r="B697" s="7"/>
      <c r="C697" s="7"/>
      <c r="D697" s="7"/>
      <c r="E697" s="7"/>
      <c r="F697" s="7"/>
    </row>
    <row r="698" spans="1:6" x14ac:dyDescent="0.25">
      <c r="A698" s="7"/>
      <c r="B698" s="7"/>
      <c r="C698" s="7"/>
      <c r="D698" s="7"/>
      <c r="E698" s="7"/>
      <c r="F698" s="7"/>
    </row>
    <row r="699" spans="1:6" x14ac:dyDescent="0.25">
      <c r="A699" s="7"/>
      <c r="B699" s="7"/>
      <c r="C699" s="7"/>
      <c r="D699" s="7"/>
      <c r="E699" s="7"/>
      <c r="F699" s="7"/>
    </row>
    <row r="700" spans="1:6" x14ac:dyDescent="0.25">
      <c r="A700" s="7"/>
      <c r="B700" s="7"/>
      <c r="C700" s="7"/>
      <c r="D700" s="7"/>
      <c r="E700" s="7"/>
      <c r="F700" s="7"/>
    </row>
    <row r="701" spans="1:6" x14ac:dyDescent="0.25">
      <c r="A701" s="7"/>
      <c r="B701" s="7"/>
      <c r="C701" s="7"/>
      <c r="D701" s="7"/>
      <c r="E701" s="7"/>
      <c r="F701" s="7"/>
    </row>
    <row r="702" spans="1:6" x14ac:dyDescent="0.25">
      <c r="A702" s="7"/>
      <c r="B702" s="7"/>
      <c r="C702" s="7"/>
      <c r="D702" s="7"/>
      <c r="E702" s="7"/>
      <c r="F702" s="7"/>
    </row>
    <row r="703" spans="1:6" x14ac:dyDescent="0.25">
      <c r="A703" s="7"/>
      <c r="B703" s="7"/>
      <c r="C703" s="7"/>
      <c r="D703" s="7"/>
      <c r="E703" s="7"/>
      <c r="F703" s="7"/>
    </row>
    <row r="704" spans="1:6" x14ac:dyDescent="0.25">
      <c r="A704" s="7"/>
      <c r="B704" s="7"/>
      <c r="C704" s="7"/>
      <c r="D704" s="7"/>
      <c r="E704" s="7"/>
      <c r="F704" s="7"/>
    </row>
    <row r="705" spans="1:6" x14ac:dyDescent="0.25">
      <c r="A705" s="7"/>
      <c r="B705" s="7"/>
      <c r="C705" s="7"/>
      <c r="D705" s="7"/>
      <c r="E705" s="7"/>
      <c r="F705" s="7"/>
    </row>
    <row r="706" spans="1:6" x14ac:dyDescent="0.25">
      <c r="A706" s="7"/>
      <c r="B706" s="7"/>
      <c r="C706" s="7"/>
      <c r="D706" s="7"/>
      <c r="E706" s="7"/>
      <c r="F706" s="7"/>
    </row>
    <row r="707" spans="1:6" x14ac:dyDescent="0.25">
      <c r="A707" s="7"/>
      <c r="B707" s="7"/>
      <c r="C707" s="7"/>
      <c r="D707" s="7"/>
      <c r="E707" s="7"/>
      <c r="F707" s="7"/>
    </row>
    <row r="708" spans="1:6" x14ac:dyDescent="0.25">
      <c r="A708" s="7"/>
      <c r="B708" s="7"/>
      <c r="C708" s="7"/>
      <c r="D708" s="7"/>
      <c r="E708" s="7"/>
      <c r="F708" s="7"/>
    </row>
    <row r="709" spans="1:6" x14ac:dyDescent="0.25">
      <c r="A709" s="7"/>
      <c r="B709" s="7"/>
      <c r="C709" s="7"/>
      <c r="D709" s="7"/>
      <c r="E709" s="7"/>
      <c r="F709" s="7"/>
    </row>
    <row r="710" spans="1:6" x14ac:dyDescent="0.25">
      <c r="A710" s="7"/>
      <c r="B710" s="7"/>
      <c r="C710" s="7"/>
      <c r="D710" s="7"/>
      <c r="E710" s="7"/>
      <c r="F710" s="7"/>
    </row>
    <row r="711" spans="1:6" x14ac:dyDescent="0.25">
      <c r="A711" s="7"/>
      <c r="B711" s="7"/>
      <c r="C711" s="7"/>
      <c r="D711" s="7"/>
      <c r="E711" s="7"/>
      <c r="F711" s="7"/>
    </row>
    <row r="712" spans="1:6" x14ac:dyDescent="0.25">
      <c r="A712" s="7"/>
      <c r="B712" s="7"/>
      <c r="C712" s="7"/>
      <c r="D712" s="7"/>
      <c r="E712" s="7"/>
      <c r="F712" s="7"/>
    </row>
    <row r="713" spans="1:6" x14ac:dyDescent="0.25">
      <c r="A713" s="7"/>
      <c r="B713" s="7"/>
      <c r="C713" s="7"/>
      <c r="D713" s="7"/>
      <c r="E713" s="7"/>
      <c r="F713" s="7"/>
    </row>
    <row r="714" spans="1:6" x14ac:dyDescent="0.25">
      <c r="A714" s="7"/>
      <c r="B714" s="7"/>
      <c r="C714" s="7"/>
      <c r="D714" s="7"/>
      <c r="E714" s="7"/>
      <c r="F714" s="7"/>
    </row>
    <row r="715" spans="1:6" x14ac:dyDescent="0.25">
      <c r="A715" s="7"/>
      <c r="B715" s="7"/>
      <c r="C715" s="7"/>
      <c r="D715" s="7"/>
      <c r="E715" s="7"/>
      <c r="F715" s="7"/>
    </row>
    <row r="716" spans="1:6" x14ac:dyDescent="0.25">
      <c r="A716" s="7"/>
      <c r="B716" s="7"/>
      <c r="C716" s="7"/>
      <c r="D716" s="7"/>
      <c r="E716" s="7"/>
      <c r="F716" s="7"/>
    </row>
    <row r="717" spans="1:6" x14ac:dyDescent="0.25">
      <c r="A717" s="7"/>
      <c r="B717" s="7"/>
      <c r="C717" s="7"/>
      <c r="D717" s="7"/>
      <c r="E717" s="7"/>
      <c r="F717" s="7"/>
    </row>
    <row r="718" spans="1:6" x14ac:dyDescent="0.25">
      <c r="A718" s="7"/>
      <c r="B718" s="7"/>
      <c r="C718" s="7"/>
      <c r="D718" s="7"/>
      <c r="E718" s="7"/>
      <c r="F718" s="7"/>
    </row>
    <row r="719" spans="1:6" x14ac:dyDescent="0.25">
      <c r="A719" s="7"/>
      <c r="B719" s="7"/>
      <c r="C719" s="7"/>
      <c r="D719" s="7"/>
      <c r="E719" s="7"/>
      <c r="F719" s="7"/>
    </row>
    <row r="720" spans="1:6" x14ac:dyDescent="0.25">
      <c r="A720" s="7"/>
      <c r="B720" s="7"/>
      <c r="C720" s="7"/>
      <c r="D720" s="7"/>
      <c r="E720" s="7"/>
      <c r="F720" s="7"/>
    </row>
    <row r="721" spans="1:6" x14ac:dyDescent="0.25">
      <c r="A721" s="7"/>
      <c r="B721" s="7"/>
      <c r="C721" s="7"/>
      <c r="D721" s="7"/>
      <c r="E721" s="7"/>
      <c r="F721" s="7"/>
    </row>
    <row r="722" spans="1:6" x14ac:dyDescent="0.25">
      <c r="A722" s="7"/>
      <c r="B722" s="7"/>
      <c r="C722" s="7"/>
      <c r="D722" s="7"/>
      <c r="E722" s="7"/>
      <c r="F722" s="7"/>
    </row>
    <row r="723" spans="1:6" x14ac:dyDescent="0.25">
      <c r="A723" s="7"/>
      <c r="B723" s="7"/>
      <c r="C723" s="7"/>
      <c r="D723" s="7"/>
      <c r="E723" s="7"/>
      <c r="F723" s="7"/>
    </row>
    <row r="724" spans="1:6" x14ac:dyDescent="0.25">
      <c r="A724" s="7"/>
      <c r="B724" s="7"/>
      <c r="C724" s="7"/>
      <c r="D724" s="7"/>
      <c r="E724" s="7"/>
      <c r="F724" s="7"/>
    </row>
    <row r="725" spans="1:6" x14ac:dyDescent="0.25">
      <c r="A725" s="7"/>
      <c r="B725" s="7"/>
      <c r="C725" s="7"/>
      <c r="D725" s="7"/>
      <c r="E725" s="7"/>
      <c r="F725" s="7"/>
    </row>
    <row r="726" spans="1:6" x14ac:dyDescent="0.25">
      <c r="A726" s="7"/>
      <c r="B726" s="7"/>
      <c r="C726" s="7"/>
      <c r="D726" s="7"/>
      <c r="E726" s="7"/>
      <c r="F726" s="7"/>
    </row>
    <row r="727" spans="1:6" x14ac:dyDescent="0.25">
      <c r="A727" s="7"/>
      <c r="B727" s="7"/>
      <c r="C727" s="7"/>
      <c r="D727" s="7"/>
      <c r="E727" s="7"/>
      <c r="F727" s="7"/>
    </row>
    <row r="728" spans="1:6" x14ac:dyDescent="0.25">
      <c r="A728" s="7"/>
      <c r="B728" s="7"/>
      <c r="C728" s="7"/>
      <c r="D728" s="7"/>
      <c r="E728" s="7"/>
      <c r="F728" s="7"/>
    </row>
    <row r="729" spans="1:6" x14ac:dyDescent="0.25">
      <c r="A729" s="7"/>
      <c r="B729" s="7"/>
      <c r="C729" s="7"/>
      <c r="D729" s="7"/>
      <c r="E729" s="7"/>
      <c r="F729" s="7"/>
    </row>
    <row r="730" spans="1:6" x14ac:dyDescent="0.25">
      <c r="A730" s="7"/>
      <c r="B730" s="7"/>
      <c r="C730" s="7"/>
      <c r="D730" s="7"/>
      <c r="E730" s="7"/>
      <c r="F730" s="7"/>
    </row>
    <row r="731" spans="1:6" x14ac:dyDescent="0.25">
      <c r="A731" s="7"/>
      <c r="B731" s="7"/>
      <c r="C731" s="7"/>
      <c r="D731" s="7"/>
      <c r="E731" s="7"/>
      <c r="F731" s="7"/>
    </row>
    <row r="732" spans="1:6" x14ac:dyDescent="0.25">
      <c r="A732" s="7"/>
      <c r="B732" s="7"/>
      <c r="C732" s="7"/>
      <c r="D732" s="7"/>
      <c r="E732" s="7"/>
      <c r="F732" s="7"/>
    </row>
    <row r="733" spans="1:6" x14ac:dyDescent="0.25">
      <c r="A733" s="7"/>
      <c r="B733" s="7"/>
      <c r="C733" s="7"/>
      <c r="D733" s="7"/>
      <c r="E733" s="7"/>
      <c r="F733" s="7"/>
    </row>
    <row r="734" spans="1:6" x14ac:dyDescent="0.25">
      <c r="A734" s="7"/>
      <c r="B734" s="7"/>
      <c r="C734" s="7"/>
      <c r="D734" s="7"/>
      <c r="E734" s="7"/>
      <c r="F734" s="7"/>
    </row>
    <row r="735" spans="1:6" x14ac:dyDescent="0.25">
      <c r="A735" s="7"/>
      <c r="B735" s="7"/>
      <c r="C735" s="7"/>
      <c r="D735" s="7"/>
      <c r="E735" s="7"/>
      <c r="F735" s="7"/>
    </row>
    <row r="736" spans="1:6" x14ac:dyDescent="0.25">
      <c r="A736" s="7"/>
      <c r="B736" s="7"/>
      <c r="C736" s="7"/>
      <c r="D736" s="7"/>
      <c r="E736" s="7"/>
      <c r="F736" s="7"/>
    </row>
    <row r="737" spans="1:6" x14ac:dyDescent="0.25">
      <c r="A737" s="7"/>
      <c r="B737" s="7"/>
      <c r="C737" s="7"/>
      <c r="D737" s="7"/>
      <c r="E737" s="7"/>
      <c r="F737" s="7"/>
    </row>
    <row r="738" spans="1:6" x14ac:dyDescent="0.25">
      <c r="A738" s="7"/>
      <c r="B738" s="7"/>
      <c r="C738" s="7"/>
      <c r="D738" s="7"/>
      <c r="E738" s="7"/>
      <c r="F738" s="7"/>
    </row>
    <row r="739" spans="1:6" x14ac:dyDescent="0.25">
      <c r="A739" s="7"/>
      <c r="B739" s="7"/>
      <c r="C739" s="7"/>
      <c r="D739" s="7"/>
      <c r="E739" s="7"/>
      <c r="F739" s="7"/>
    </row>
    <row r="740" spans="1:6" x14ac:dyDescent="0.25">
      <c r="A740" s="7"/>
      <c r="B740" s="7"/>
      <c r="C740" s="7"/>
      <c r="D740" s="7"/>
      <c r="E740" s="7"/>
      <c r="F740" s="7"/>
    </row>
    <row r="741" spans="1:6" x14ac:dyDescent="0.25">
      <c r="A741" s="7"/>
      <c r="B741" s="7"/>
      <c r="C741" s="7"/>
      <c r="D741" s="7"/>
      <c r="E741" s="7"/>
      <c r="F741" s="7"/>
    </row>
    <row r="742" spans="1:6" x14ac:dyDescent="0.25">
      <c r="A742" s="7"/>
      <c r="B742" s="7"/>
      <c r="C742" s="7"/>
      <c r="D742" s="7"/>
      <c r="E742" s="7"/>
      <c r="F742" s="7"/>
    </row>
    <row r="743" spans="1:6" x14ac:dyDescent="0.25">
      <c r="A743" s="7"/>
      <c r="B743" s="7"/>
      <c r="C743" s="7"/>
      <c r="D743" s="7"/>
      <c r="E743" s="7"/>
      <c r="F743" s="7"/>
    </row>
    <row r="744" spans="1:6" x14ac:dyDescent="0.25">
      <c r="A744" s="7"/>
      <c r="B744" s="7"/>
      <c r="C744" s="7"/>
      <c r="D744" s="7"/>
      <c r="E744" s="7"/>
      <c r="F744" s="7"/>
    </row>
    <row r="745" spans="1:6" x14ac:dyDescent="0.25">
      <c r="A745" s="7"/>
      <c r="B745" s="7"/>
      <c r="C745" s="7"/>
      <c r="D745" s="7"/>
      <c r="E745" s="7"/>
      <c r="F745" s="7"/>
    </row>
    <row r="746" spans="1:6" x14ac:dyDescent="0.25">
      <c r="A746" s="7"/>
      <c r="B746" s="7"/>
      <c r="C746" s="7"/>
      <c r="D746" s="7"/>
      <c r="E746" s="7"/>
      <c r="F746" s="7"/>
    </row>
    <row r="747" spans="1:6" x14ac:dyDescent="0.25">
      <c r="A747" s="7"/>
      <c r="B747" s="7"/>
      <c r="C747" s="7"/>
      <c r="D747" s="7"/>
      <c r="E747" s="7"/>
      <c r="F747" s="7"/>
    </row>
    <row r="748" spans="1:6" x14ac:dyDescent="0.25">
      <c r="A748" s="7"/>
      <c r="B748" s="7"/>
      <c r="C748" s="7"/>
      <c r="D748" s="7"/>
      <c r="E748" s="7"/>
      <c r="F748" s="7"/>
    </row>
    <row r="749" spans="1:6" x14ac:dyDescent="0.25">
      <c r="A749" s="7"/>
      <c r="B749" s="7"/>
      <c r="C749" s="7"/>
      <c r="D749" s="7"/>
      <c r="E749" s="7"/>
      <c r="F749" s="7"/>
    </row>
    <row r="750" spans="1:6" x14ac:dyDescent="0.25">
      <c r="A750" s="7"/>
      <c r="B750" s="7"/>
      <c r="C750" s="7"/>
      <c r="D750" s="7"/>
      <c r="E750" s="7"/>
      <c r="F750" s="7"/>
    </row>
    <row r="751" spans="1:6" x14ac:dyDescent="0.25">
      <c r="A751" s="7"/>
      <c r="B751" s="7"/>
      <c r="C751" s="7"/>
      <c r="D751" s="7"/>
      <c r="E751" s="7"/>
      <c r="F751" s="7"/>
    </row>
    <row r="752" spans="1:6" x14ac:dyDescent="0.25">
      <c r="A752" s="7"/>
      <c r="B752" s="7"/>
      <c r="C752" s="7"/>
      <c r="D752" s="7"/>
      <c r="E752" s="7"/>
      <c r="F752" s="7"/>
    </row>
    <row r="753" spans="1:6" x14ac:dyDescent="0.25">
      <c r="A753" s="7"/>
      <c r="B753" s="7"/>
      <c r="C753" s="7"/>
      <c r="D753" s="7"/>
      <c r="E753" s="7"/>
      <c r="F753" s="7"/>
    </row>
    <row r="754" spans="1:6" x14ac:dyDescent="0.25">
      <c r="A754" s="7"/>
      <c r="B754" s="7"/>
      <c r="C754" s="7"/>
      <c r="D754" s="7"/>
      <c r="E754" s="7"/>
      <c r="F754" s="7"/>
    </row>
    <row r="755" spans="1:6" x14ac:dyDescent="0.25">
      <c r="A755" s="7"/>
      <c r="B755" s="7"/>
      <c r="C755" s="7"/>
      <c r="D755" s="7"/>
      <c r="E755" s="7"/>
      <c r="F755" s="7"/>
    </row>
    <row r="756" spans="1:6" x14ac:dyDescent="0.25">
      <c r="A756" s="7"/>
      <c r="B756" s="7"/>
      <c r="C756" s="7"/>
      <c r="D756" s="7"/>
      <c r="E756" s="7"/>
      <c r="F756" s="7"/>
    </row>
    <row r="757" spans="1:6" x14ac:dyDescent="0.25">
      <c r="A757" s="7"/>
      <c r="B757" s="7"/>
      <c r="C757" s="7"/>
      <c r="D757" s="7"/>
      <c r="E757" s="7"/>
      <c r="F757" s="7"/>
    </row>
    <row r="758" spans="1:6" x14ac:dyDescent="0.25">
      <c r="A758" s="7"/>
      <c r="B758" s="7"/>
      <c r="C758" s="7"/>
      <c r="D758" s="7"/>
      <c r="E758" s="7"/>
      <c r="F758" s="7"/>
    </row>
    <row r="759" spans="1:6" x14ac:dyDescent="0.25">
      <c r="A759" s="7"/>
      <c r="B759" s="7"/>
      <c r="C759" s="7"/>
      <c r="D759" s="7"/>
      <c r="E759" s="7"/>
      <c r="F759" s="7"/>
    </row>
    <row r="760" spans="1:6" x14ac:dyDescent="0.25">
      <c r="A760" s="7"/>
      <c r="B760" s="7"/>
      <c r="C760" s="7"/>
      <c r="D760" s="7"/>
      <c r="E760" s="7"/>
      <c r="F760" s="7"/>
    </row>
    <row r="761" spans="1:6" x14ac:dyDescent="0.25">
      <c r="A761" s="7"/>
      <c r="B761" s="7"/>
      <c r="C761" s="7"/>
      <c r="D761" s="7"/>
      <c r="E761" s="7"/>
      <c r="F761" s="7"/>
    </row>
    <row r="762" spans="1:6" x14ac:dyDescent="0.25">
      <c r="A762" s="7"/>
      <c r="B762" s="7"/>
      <c r="C762" s="7"/>
      <c r="D762" s="7"/>
      <c r="E762" s="7"/>
      <c r="F762" s="7"/>
    </row>
    <row r="763" spans="1:6" x14ac:dyDescent="0.25">
      <c r="A763" s="7"/>
      <c r="B763" s="7"/>
      <c r="C763" s="7"/>
      <c r="D763" s="7"/>
      <c r="E763" s="7"/>
      <c r="F763" s="7"/>
    </row>
    <row r="764" spans="1:6" x14ac:dyDescent="0.25">
      <c r="A764" s="7"/>
      <c r="B764" s="7"/>
      <c r="C764" s="7"/>
      <c r="D764" s="7"/>
      <c r="E764" s="7"/>
      <c r="F764" s="7"/>
    </row>
    <row r="765" spans="1:6" x14ac:dyDescent="0.25">
      <c r="A765" s="7"/>
      <c r="B765" s="7"/>
      <c r="C765" s="7"/>
      <c r="D765" s="7"/>
      <c r="E765" s="7"/>
      <c r="F765" s="7"/>
    </row>
    <row r="766" spans="1:6" x14ac:dyDescent="0.25">
      <c r="A766" s="7"/>
      <c r="B766" s="7"/>
      <c r="C766" s="7"/>
      <c r="D766" s="7"/>
      <c r="E766" s="7"/>
      <c r="F766" s="7"/>
    </row>
    <row r="767" spans="1:6" x14ac:dyDescent="0.25">
      <c r="A767" s="7"/>
      <c r="B767" s="7"/>
      <c r="C767" s="7"/>
      <c r="D767" s="7"/>
      <c r="E767" s="7"/>
      <c r="F767" s="7"/>
    </row>
    <row r="768" spans="1:6" x14ac:dyDescent="0.25">
      <c r="A768" s="7"/>
      <c r="B768" s="7"/>
      <c r="C768" s="7"/>
      <c r="D768" s="7"/>
      <c r="E768" s="7"/>
      <c r="F768" s="7"/>
    </row>
    <row r="769" spans="1:6" x14ac:dyDescent="0.25">
      <c r="A769" s="7"/>
      <c r="B769" s="7"/>
      <c r="C769" s="7"/>
      <c r="D769" s="7"/>
      <c r="E769" s="7"/>
      <c r="F769" s="7"/>
    </row>
    <row r="770" spans="1:6" x14ac:dyDescent="0.25">
      <c r="A770" s="7"/>
      <c r="B770" s="7"/>
      <c r="C770" s="7"/>
      <c r="D770" s="7"/>
      <c r="E770" s="7"/>
      <c r="F770" s="7"/>
    </row>
    <row r="771" spans="1:6" x14ac:dyDescent="0.25">
      <c r="A771" s="7"/>
      <c r="B771" s="7"/>
      <c r="C771" s="7"/>
      <c r="D771" s="7"/>
      <c r="E771" s="7"/>
      <c r="F771" s="7"/>
    </row>
    <row r="772" spans="1:6" x14ac:dyDescent="0.25">
      <c r="A772" s="7"/>
      <c r="B772" s="7"/>
      <c r="C772" s="7"/>
      <c r="D772" s="7"/>
      <c r="E772" s="7"/>
      <c r="F772" s="7"/>
    </row>
    <row r="773" spans="1:6" x14ac:dyDescent="0.25">
      <c r="A773" s="7"/>
      <c r="B773" s="7"/>
      <c r="C773" s="7"/>
      <c r="D773" s="7"/>
      <c r="E773" s="7"/>
      <c r="F773" s="7"/>
    </row>
    <row r="774" spans="1:6" x14ac:dyDescent="0.25">
      <c r="A774" s="7"/>
      <c r="B774" s="7"/>
      <c r="C774" s="7"/>
      <c r="D774" s="7"/>
      <c r="E774" s="7"/>
      <c r="F774" s="7"/>
    </row>
    <row r="775" spans="1:6" x14ac:dyDescent="0.25">
      <c r="A775" s="7"/>
      <c r="B775" s="7"/>
      <c r="C775" s="7"/>
      <c r="D775" s="7"/>
      <c r="E775" s="7"/>
      <c r="F775" s="7"/>
    </row>
    <row r="776" spans="1:6" x14ac:dyDescent="0.25">
      <c r="A776" s="7"/>
      <c r="B776" s="7"/>
      <c r="C776" s="7"/>
      <c r="D776" s="7"/>
      <c r="E776" s="7"/>
      <c r="F776" s="7"/>
    </row>
    <row r="777" spans="1:6" x14ac:dyDescent="0.25">
      <c r="A777" s="7"/>
      <c r="B777" s="7"/>
      <c r="C777" s="7"/>
      <c r="D777" s="7"/>
      <c r="E777" s="7"/>
      <c r="F777" s="7"/>
    </row>
    <row r="778" spans="1:6" x14ac:dyDescent="0.25">
      <c r="A778" s="7"/>
      <c r="B778" s="7"/>
      <c r="C778" s="7"/>
      <c r="D778" s="7"/>
      <c r="E778" s="7"/>
      <c r="F778" s="7"/>
    </row>
    <row r="779" spans="1:6" x14ac:dyDescent="0.25">
      <c r="A779" s="7"/>
      <c r="B779" s="7"/>
      <c r="C779" s="7"/>
      <c r="D779" s="7"/>
      <c r="E779" s="7"/>
      <c r="F779" s="7"/>
    </row>
    <row r="780" spans="1:6" x14ac:dyDescent="0.25">
      <c r="A780" s="7"/>
      <c r="B780" s="7"/>
      <c r="C780" s="7"/>
      <c r="D780" s="7"/>
      <c r="E780" s="7"/>
      <c r="F780" s="7"/>
    </row>
    <row r="781" spans="1:6" x14ac:dyDescent="0.25">
      <c r="A781" s="7"/>
      <c r="B781" s="7"/>
      <c r="C781" s="7"/>
      <c r="D781" s="7"/>
      <c r="E781" s="7"/>
      <c r="F781" s="7"/>
    </row>
    <row r="782" spans="1:6" x14ac:dyDescent="0.25">
      <c r="A782" s="7"/>
      <c r="B782" s="7"/>
      <c r="C782" s="7"/>
      <c r="D782" s="7"/>
      <c r="E782" s="7"/>
      <c r="F782" s="7"/>
    </row>
    <row r="783" spans="1:6" x14ac:dyDescent="0.25">
      <c r="A783" s="7"/>
      <c r="B783" s="7"/>
      <c r="C783" s="7"/>
      <c r="D783" s="7"/>
      <c r="E783" s="7"/>
      <c r="F783" s="7"/>
    </row>
    <row r="784" spans="1:6" x14ac:dyDescent="0.25">
      <c r="A784" s="7"/>
      <c r="B784" s="7"/>
      <c r="C784" s="7"/>
      <c r="D784" s="7"/>
      <c r="E784" s="7"/>
      <c r="F784" s="7"/>
    </row>
    <row r="785" spans="1:6" x14ac:dyDescent="0.25">
      <c r="A785" s="7"/>
      <c r="B785" s="7"/>
      <c r="C785" s="7"/>
      <c r="D785" s="7"/>
      <c r="E785" s="7"/>
      <c r="F785" s="7"/>
    </row>
    <row r="786" spans="1:6" x14ac:dyDescent="0.25">
      <c r="A786" s="7"/>
      <c r="B786" s="7"/>
      <c r="C786" s="7"/>
      <c r="D786" s="7"/>
      <c r="E786" s="7"/>
      <c r="F786" s="7"/>
    </row>
    <row r="787" spans="1:6" x14ac:dyDescent="0.25">
      <c r="A787" s="7"/>
      <c r="B787" s="7"/>
      <c r="C787" s="7"/>
      <c r="D787" s="7"/>
      <c r="E787" s="7"/>
      <c r="F787" s="7"/>
    </row>
    <row r="788" spans="1:6" x14ac:dyDescent="0.25">
      <c r="A788" s="7"/>
      <c r="B788" s="7"/>
      <c r="C788" s="7"/>
      <c r="D788" s="7"/>
      <c r="E788" s="7"/>
      <c r="F788" s="7"/>
    </row>
    <row r="789" spans="1:6" x14ac:dyDescent="0.25">
      <c r="A789" s="7"/>
      <c r="B789" s="7"/>
      <c r="C789" s="7"/>
      <c r="D789" s="7"/>
      <c r="E789" s="7"/>
      <c r="F789" s="7"/>
    </row>
    <row r="790" spans="1:6" x14ac:dyDescent="0.25">
      <c r="A790" s="7"/>
      <c r="B790" s="7"/>
      <c r="C790" s="7"/>
      <c r="D790" s="7"/>
      <c r="E790" s="7"/>
      <c r="F790" s="7"/>
    </row>
    <row r="791" spans="1:6" x14ac:dyDescent="0.25">
      <c r="A791" s="7"/>
      <c r="B791" s="7"/>
      <c r="C791" s="7"/>
      <c r="D791" s="7"/>
      <c r="E791" s="7"/>
      <c r="F791" s="7"/>
    </row>
    <row r="792" spans="1:6" x14ac:dyDescent="0.25">
      <c r="A792" s="7"/>
      <c r="B792" s="7"/>
      <c r="C792" s="7"/>
      <c r="D792" s="7"/>
      <c r="E792" s="7"/>
      <c r="F792" s="7"/>
    </row>
    <row r="793" spans="1:6" x14ac:dyDescent="0.25">
      <c r="A793" s="7"/>
      <c r="B793" s="7"/>
      <c r="C793" s="7"/>
      <c r="D793" s="7"/>
      <c r="E793" s="7"/>
      <c r="F793" s="7"/>
    </row>
    <row r="794" spans="1:6" x14ac:dyDescent="0.25">
      <c r="A794" s="7"/>
      <c r="B794" s="7"/>
      <c r="C794" s="7"/>
      <c r="D794" s="7"/>
      <c r="E794" s="7"/>
      <c r="F794" s="7"/>
    </row>
    <row r="795" spans="1:6" x14ac:dyDescent="0.25">
      <c r="A795" s="7"/>
      <c r="B795" s="7"/>
      <c r="C795" s="7"/>
      <c r="D795" s="7"/>
      <c r="E795" s="7"/>
      <c r="F795" s="7"/>
    </row>
    <row r="796" spans="1:6" x14ac:dyDescent="0.25">
      <c r="A796" s="7"/>
      <c r="B796" s="7"/>
      <c r="C796" s="7"/>
      <c r="D796" s="7"/>
      <c r="E796" s="7"/>
      <c r="F796" s="7"/>
    </row>
    <row r="797" spans="1:6" x14ac:dyDescent="0.25">
      <c r="A797" s="7"/>
      <c r="B797" s="7"/>
      <c r="C797" s="7"/>
      <c r="D797" s="7"/>
      <c r="E797" s="7"/>
      <c r="F797" s="7"/>
    </row>
    <row r="798" spans="1:6" x14ac:dyDescent="0.25">
      <c r="A798" s="7"/>
      <c r="B798" s="7"/>
      <c r="C798" s="7"/>
      <c r="D798" s="7"/>
      <c r="E798" s="7"/>
      <c r="F798" s="7"/>
    </row>
    <row r="799" spans="1:6" x14ac:dyDescent="0.25">
      <c r="A799" s="7"/>
      <c r="B799" s="7"/>
      <c r="C799" s="7"/>
      <c r="D799" s="7"/>
      <c r="E799" s="7"/>
      <c r="F799" s="7"/>
    </row>
    <row r="800" spans="1:6" x14ac:dyDescent="0.25">
      <c r="A800" s="7"/>
      <c r="B800" s="7"/>
      <c r="C800" s="7"/>
      <c r="D800" s="7"/>
      <c r="E800" s="7"/>
      <c r="F800" s="7"/>
    </row>
    <row r="801" spans="1:6" x14ac:dyDescent="0.25">
      <c r="A801" s="7"/>
      <c r="B801" s="7"/>
      <c r="C801" s="7"/>
      <c r="D801" s="7"/>
      <c r="E801" s="7"/>
      <c r="F801" s="7"/>
    </row>
    <row r="802" spans="1:6" x14ac:dyDescent="0.25">
      <c r="A802" s="7"/>
      <c r="B802" s="7"/>
      <c r="C802" s="7"/>
      <c r="D802" s="7"/>
      <c r="E802" s="7"/>
      <c r="F802" s="7"/>
    </row>
    <row r="803" spans="1:6" x14ac:dyDescent="0.25">
      <c r="A803" s="7"/>
      <c r="B803" s="7"/>
      <c r="C803" s="7"/>
      <c r="D803" s="7"/>
      <c r="E803" s="7"/>
      <c r="F803" s="7"/>
    </row>
    <row r="804" spans="1:6" x14ac:dyDescent="0.25">
      <c r="A804" s="7"/>
      <c r="B804" s="7"/>
      <c r="C804" s="7"/>
      <c r="D804" s="7"/>
      <c r="E804" s="7"/>
      <c r="F804" s="7"/>
    </row>
    <row r="805" spans="1:6" x14ac:dyDescent="0.25">
      <c r="A805" s="7"/>
      <c r="B805" s="7"/>
      <c r="C805" s="7"/>
      <c r="D805" s="7"/>
      <c r="E805" s="7"/>
      <c r="F805" s="7"/>
    </row>
    <row r="806" spans="1:6" x14ac:dyDescent="0.25">
      <c r="A806" s="7"/>
      <c r="B806" s="7"/>
      <c r="C806" s="7"/>
      <c r="D806" s="7"/>
      <c r="E806" s="7"/>
      <c r="F806" s="7"/>
    </row>
    <row r="807" spans="1:6" x14ac:dyDescent="0.25">
      <c r="A807" s="7"/>
      <c r="B807" s="7"/>
      <c r="C807" s="7"/>
      <c r="D807" s="7"/>
      <c r="E807" s="7"/>
      <c r="F807" s="7"/>
    </row>
    <row r="808" spans="1:6" x14ac:dyDescent="0.25">
      <c r="A808" s="7"/>
      <c r="B808" s="7"/>
      <c r="C808" s="7"/>
      <c r="D808" s="7"/>
      <c r="E808" s="7"/>
      <c r="F808" s="7"/>
    </row>
    <row r="809" spans="1:6" x14ac:dyDescent="0.25">
      <c r="A809" s="7"/>
      <c r="B809" s="7"/>
      <c r="C809" s="7"/>
      <c r="D809" s="7"/>
      <c r="E809" s="7"/>
      <c r="F809" s="7"/>
    </row>
    <row r="810" spans="1:6" x14ac:dyDescent="0.25">
      <c r="A810" s="7"/>
      <c r="B810" s="7"/>
      <c r="C810" s="7"/>
      <c r="D810" s="7"/>
      <c r="E810" s="7"/>
      <c r="F810" s="7"/>
    </row>
    <row r="811" spans="1:6" x14ac:dyDescent="0.25">
      <c r="A811" s="7"/>
      <c r="B811" s="7"/>
      <c r="C811" s="7"/>
      <c r="D811" s="7"/>
      <c r="E811" s="7"/>
      <c r="F811" s="7"/>
    </row>
    <row r="812" spans="1:6" x14ac:dyDescent="0.25">
      <c r="A812" s="7"/>
      <c r="B812" s="7"/>
      <c r="C812" s="7"/>
      <c r="D812" s="7"/>
      <c r="E812" s="7"/>
      <c r="F812" s="7"/>
    </row>
    <row r="813" spans="1:6" x14ac:dyDescent="0.25">
      <c r="A813" s="7"/>
      <c r="B813" s="7"/>
      <c r="C813" s="7"/>
      <c r="D813" s="7"/>
      <c r="E813" s="7"/>
      <c r="F813" s="7"/>
    </row>
    <row r="814" spans="1:6" x14ac:dyDescent="0.25">
      <c r="A814" s="7"/>
      <c r="B814" s="7"/>
      <c r="C814" s="7"/>
      <c r="D814" s="7"/>
      <c r="E814" s="7"/>
      <c r="F814" s="7"/>
    </row>
    <row r="815" spans="1:6" x14ac:dyDescent="0.25">
      <c r="A815" s="7"/>
      <c r="B815" s="7"/>
      <c r="C815" s="7"/>
      <c r="D815" s="7"/>
      <c r="E815" s="7"/>
      <c r="F815" s="7"/>
    </row>
    <row r="816" spans="1:6" x14ac:dyDescent="0.25">
      <c r="A816" s="7"/>
      <c r="B816" s="7"/>
      <c r="C816" s="7"/>
      <c r="D816" s="7"/>
      <c r="E816" s="7"/>
      <c r="F816" s="7"/>
    </row>
    <row r="817" spans="1:6" x14ac:dyDescent="0.25">
      <c r="A817" s="7"/>
      <c r="B817" s="7"/>
      <c r="C817" s="7"/>
      <c r="D817" s="7"/>
      <c r="E817" s="7"/>
      <c r="F817" s="7"/>
    </row>
    <row r="818" spans="1:6" x14ac:dyDescent="0.25">
      <c r="A818" s="7"/>
      <c r="B818" s="7"/>
      <c r="C818" s="7"/>
      <c r="D818" s="7"/>
      <c r="E818" s="7"/>
      <c r="F818" s="7"/>
    </row>
    <row r="819" spans="1:6" x14ac:dyDescent="0.25">
      <c r="A819" s="7"/>
      <c r="B819" s="7"/>
      <c r="C819" s="7"/>
      <c r="D819" s="7"/>
      <c r="E819" s="7"/>
      <c r="F819" s="7"/>
    </row>
    <row r="820" spans="1:6" x14ac:dyDescent="0.25">
      <c r="A820" s="7"/>
      <c r="B820" s="7"/>
      <c r="C820" s="7"/>
      <c r="D820" s="7"/>
      <c r="E820" s="7"/>
      <c r="F820" s="7"/>
    </row>
    <row r="821" spans="1:6" x14ac:dyDescent="0.25">
      <c r="A821" s="7"/>
      <c r="B821" s="7"/>
      <c r="C821" s="7"/>
      <c r="D821" s="7"/>
      <c r="E821" s="7"/>
      <c r="F821" s="7"/>
    </row>
    <row r="822" spans="1:6" x14ac:dyDescent="0.25">
      <c r="A822" s="7"/>
      <c r="B822" s="7"/>
      <c r="C822" s="7"/>
      <c r="D822" s="7"/>
      <c r="E822" s="7"/>
      <c r="F822" s="7"/>
    </row>
    <row r="823" spans="1:6" x14ac:dyDescent="0.25">
      <c r="A823" s="7"/>
      <c r="B823" s="7"/>
      <c r="C823" s="7"/>
      <c r="D823" s="7"/>
      <c r="E823" s="7"/>
      <c r="F823" s="7"/>
    </row>
    <row r="824" spans="1:6" x14ac:dyDescent="0.25">
      <c r="A824" s="7"/>
      <c r="B824" s="7"/>
      <c r="C824" s="7"/>
      <c r="D824" s="7"/>
      <c r="E824" s="7"/>
      <c r="F824" s="7"/>
    </row>
    <row r="825" spans="1:6" x14ac:dyDescent="0.25">
      <c r="A825" s="7"/>
      <c r="B825" s="7"/>
      <c r="C825" s="7"/>
      <c r="D825" s="7"/>
      <c r="E825" s="7"/>
      <c r="F825" s="7"/>
    </row>
    <row r="826" spans="1:6" x14ac:dyDescent="0.25">
      <c r="A826" s="7"/>
      <c r="B826" s="7"/>
      <c r="C826" s="7"/>
      <c r="D826" s="7"/>
      <c r="E826" s="7"/>
      <c r="F826" s="7"/>
    </row>
    <row r="827" spans="1:6" x14ac:dyDescent="0.25">
      <c r="A827" s="7"/>
      <c r="B827" s="7"/>
      <c r="C827" s="7"/>
      <c r="D827" s="7"/>
      <c r="E827" s="7"/>
      <c r="F827" s="7"/>
    </row>
    <row r="828" spans="1:6" x14ac:dyDescent="0.25">
      <c r="A828" s="7"/>
      <c r="B828" s="7"/>
      <c r="C828" s="7"/>
      <c r="D828" s="7"/>
      <c r="E828" s="7"/>
      <c r="F828" s="7"/>
    </row>
    <row r="829" spans="1:6" x14ac:dyDescent="0.25">
      <c r="A829" s="7"/>
      <c r="B829" s="7"/>
      <c r="C829" s="7"/>
      <c r="D829" s="7"/>
      <c r="E829" s="7"/>
      <c r="F829" s="7"/>
    </row>
    <row r="830" spans="1:6" x14ac:dyDescent="0.25">
      <c r="A830" s="7"/>
      <c r="B830" s="7"/>
      <c r="C830" s="7"/>
      <c r="D830" s="7"/>
      <c r="E830" s="7"/>
      <c r="F830" s="7"/>
    </row>
    <row r="831" spans="1:6" x14ac:dyDescent="0.25">
      <c r="A831" s="7"/>
      <c r="B831" s="7"/>
      <c r="C831" s="7"/>
      <c r="D831" s="7"/>
      <c r="E831" s="7"/>
      <c r="F831" s="7"/>
    </row>
    <row r="832" spans="1:6" x14ac:dyDescent="0.25">
      <c r="A832" s="7"/>
      <c r="B832" s="7"/>
      <c r="C832" s="7"/>
      <c r="D832" s="7"/>
      <c r="E832" s="7"/>
      <c r="F832" s="7"/>
    </row>
    <row r="833" spans="1:6" x14ac:dyDescent="0.25">
      <c r="A833" s="7"/>
      <c r="B833" s="7"/>
      <c r="C833" s="7"/>
      <c r="D833" s="7"/>
      <c r="E833" s="7"/>
      <c r="F833" s="7"/>
    </row>
    <row r="834" spans="1:6" x14ac:dyDescent="0.25">
      <c r="A834" s="7"/>
      <c r="B834" s="7"/>
      <c r="C834" s="7"/>
      <c r="D834" s="7"/>
      <c r="E834" s="7"/>
      <c r="F834" s="7"/>
    </row>
    <row r="835" spans="1:6" x14ac:dyDescent="0.25">
      <c r="A835" s="7"/>
      <c r="B835" s="7"/>
      <c r="C835" s="7"/>
      <c r="D835" s="7"/>
      <c r="E835" s="7"/>
      <c r="F835" s="7"/>
    </row>
    <row r="836" spans="1:6" x14ac:dyDescent="0.25">
      <c r="A836" s="7"/>
      <c r="B836" s="7"/>
      <c r="C836" s="7"/>
      <c r="D836" s="7"/>
      <c r="E836" s="7"/>
      <c r="F836" s="7"/>
    </row>
    <row r="837" spans="1:6" x14ac:dyDescent="0.25">
      <c r="A837" s="7"/>
      <c r="B837" s="7"/>
      <c r="C837" s="7"/>
      <c r="D837" s="7"/>
      <c r="E837" s="7"/>
      <c r="F837" s="7"/>
    </row>
    <row r="838" spans="1:6" x14ac:dyDescent="0.25">
      <c r="A838" s="7"/>
      <c r="B838" s="7"/>
      <c r="C838" s="7"/>
      <c r="D838" s="7"/>
      <c r="E838" s="7"/>
      <c r="F838" s="7"/>
    </row>
    <row r="839" spans="1:6" x14ac:dyDescent="0.25">
      <c r="A839" s="7"/>
      <c r="B839" s="7"/>
      <c r="C839" s="7"/>
      <c r="D839" s="7"/>
      <c r="E839" s="7"/>
      <c r="F839" s="7"/>
    </row>
    <row r="840" spans="1:6" x14ac:dyDescent="0.25">
      <c r="A840" s="7"/>
      <c r="B840" s="7"/>
      <c r="C840" s="7"/>
      <c r="D840" s="7"/>
      <c r="E840" s="7"/>
      <c r="F840" s="7"/>
    </row>
    <row r="841" spans="1:6" x14ac:dyDescent="0.25">
      <c r="A841" s="7"/>
      <c r="B841" s="7"/>
      <c r="C841" s="7"/>
      <c r="D841" s="7"/>
      <c r="E841" s="7"/>
      <c r="F841" s="7"/>
    </row>
    <row r="842" spans="1:6" x14ac:dyDescent="0.25">
      <c r="A842" s="7"/>
      <c r="B842" s="7"/>
      <c r="C842" s="7"/>
      <c r="D842" s="7"/>
      <c r="E842" s="7"/>
      <c r="F842" s="7"/>
    </row>
    <row r="843" spans="1:6" x14ac:dyDescent="0.25">
      <c r="A843" s="7"/>
      <c r="B843" s="7"/>
      <c r="C843" s="7"/>
      <c r="D843" s="7"/>
      <c r="E843" s="7"/>
      <c r="F843" s="7"/>
    </row>
    <row r="844" spans="1:6" x14ac:dyDescent="0.25">
      <c r="A844" s="7"/>
      <c r="B844" s="7"/>
      <c r="C844" s="7"/>
      <c r="D844" s="7"/>
      <c r="E844" s="7"/>
      <c r="F844" s="7"/>
    </row>
    <row r="845" spans="1:6" x14ac:dyDescent="0.25">
      <c r="A845" s="7"/>
      <c r="B845" s="7"/>
      <c r="C845" s="7"/>
      <c r="D845" s="7"/>
      <c r="E845" s="7"/>
      <c r="F845" s="7"/>
    </row>
    <row r="846" spans="1:6" x14ac:dyDescent="0.25">
      <c r="A846" s="7"/>
      <c r="B846" s="7"/>
      <c r="C846" s="7"/>
      <c r="D846" s="7"/>
      <c r="E846" s="7"/>
      <c r="F846" s="7"/>
    </row>
    <row r="847" spans="1:6" x14ac:dyDescent="0.25">
      <c r="A847" s="7"/>
      <c r="B847" s="7"/>
      <c r="C847" s="7"/>
      <c r="D847" s="7"/>
      <c r="E847" s="7"/>
      <c r="F847" s="7"/>
    </row>
    <row r="848" spans="1:6" x14ac:dyDescent="0.25">
      <c r="A848" s="7"/>
      <c r="B848" s="7"/>
      <c r="C848" s="7"/>
      <c r="D848" s="7"/>
      <c r="E848" s="7"/>
      <c r="F848" s="7"/>
    </row>
    <row r="849" spans="1:6" x14ac:dyDescent="0.25">
      <c r="A849" s="7"/>
      <c r="B849" s="7"/>
      <c r="C849" s="7"/>
      <c r="D849" s="7"/>
      <c r="E849" s="7"/>
      <c r="F849" s="7"/>
    </row>
    <row r="850" spans="1:6" x14ac:dyDescent="0.25">
      <c r="A850" s="7"/>
      <c r="B850" s="7"/>
      <c r="C850" s="7"/>
      <c r="D850" s="7"/>
      <c r="E850" s="7"/>
      <c r="F850" s="7"/>
    </row>
    <row r="851" spans="1:6" x14ac:dyDescent="0.25">
      <c r="A851" s="7"/>
      <c r="B851" s="7"/>
      <c r="C851" s="7"/>
      <c r="D851" s="7"/>
      <c r="E851" s="7"/>
      <c r="F851" s="7"/>
    </row>
    <row r="852" spans="1:6" x14ac:dyDescent="0.25">
      <c r="A852" s="7"/>
      <c r="B852" s="7"/>
      <c r="C852" s="7"/>
      <c r="D852" s="7"/>
      <c r="E852" s="7"/>
      <c r="F852" s="7"/>
    </row>
    <row r="853" spans="1:6" x14ac:dyDescent="0.25">
      <c r="A853" s="7"/>
      <c r="B853" s="7"/>
      <c r="C853" s="7"/>
      <c r="D853" s="7"/>
      <c r="E853" s="7"/>
      <c r="F853" s="7"/>
    </row>
    <row r="854" spans="1:6" x14ac:dyDescent="0.25">
      <c r="A854" s="7"/>
      <c r="B854" s="7"/>
      <c r="C854" s="7"/>
      <c r="D854" s="7"/>
      <c r="E854" s="7"/>
      <c r="F854" s="7"/>
    </row>
    <row r="855" spans="1:6" x14ac:dyDescent="0.25">
      <c r="A855" s="7"/>
      <c r="B855" s="7"/>
      <c r="C855" s="7"/>
      <c r="D855" s="7"/>
      <c r="E855" s="7"/>
      <c r="F855" s="7"/>
    </row>
    <row r="856" spans="1:6" x14ac:dyDescent="0.25">
      <c r="A856" s="7"/>
      <c r="B856" s="7"/>
      <c r="C856" s="7"/>
      <c r="D856" s="7"/>
      <c r="E856" s="7"/>
      <c r="F856" s="7"/>
    </row>
    <row r="857" spans="1:6" x14ac:dyDescent="0.25">
      <c r="A857" s="7"/>
      <c r="B857" s="7"/>
      <c r="C857" s="7"/>
      <c r="D857" s="7"/>
      <c r="E857" s="7"/>
      <c r="F857" s="7"/>
    </row>
    <row r="858" spans="1:6" x14ac:dyDescent="0.25">
      <c r="A858" s="7"/>
      <c r="B858" s="7"/>
      <c r="C858" s="7"/>
      <c r="D858" s="7"/>
      <c r="E858" s="7"/>
      <c r="F858" s="7"/>
    </row>
    <row r="859" spans="1:6" x14ac:dyDescent="0.25">
      <c r="A859" s="7"/>
      <c r="B859" s="7"/>
      <c r="C859" s="7"/>
      <c r="D859" s="7"/>
      <c r="E859" s="7"/>
      <c r="F859" s="7"/>
    </row>
    <row r="860" spans="1:6" x14ac:dyDescent="0.25">
      <c r="A860" s="7"/>
      <c r="B860" s="7"/>
      <c r="C860" s="7"/>
      <c r="D860" s="7"/>
      <c r="E860" s="7"/>
      <c r="F860" s="7"/>
    </row>
    <row r="861" spans="1:6" x14ac:dyDescent="0.25">
      <c r="A861" s="7"/>
      <c r="B861" s="7"/>
      <c r="C861" s="7"/>
      <c r="D861" s="7"/>
      <c r="E861" s="7"/>
      <c r="F861" s="7"/>
    </row>
    <row r="862" spans="1:6" x14ac:dyDescent="0.25">
      <c r="A862" s="7"/>
      <c r="B862" s="7"/>
      <c r="C862" s="7"/>
      <c r="D862" s="7"/>
      <c r="E862" s="7"/>
      <c r="F862" s="7"/>
    </row>
    <row r="863" spans="1:6" x14ac:dyDescent="0.25">
      <c r="A863" s="7"/>
      <c r="B863" s="7"/>
      <c r="C863" s="7"/>
      <c r="D863" s="7"/>
      <c r="E863" s="7"/>
      <c r="F863" s="7"/>
    </row>
    <row r="864" spans="1:6" x14ac:dyDescent="0.25">
      <c r="A864" s="7"/>
      <c r="B864" s="7"/>
      <c r="C864" s="7"/>
      <c r="D864" s="7"/>
      <c r="E864" s="7"/>
      <c r="F864" s="7"/>
    </row>
    <row r="865" spans="1:6" x14ac:dyDescent="0.25">
      <c r="A865" s="7"/>
      <c r="B865" s="7"/>
      <c r="C865" s="7"/>
      <c r="D865" s="7"/>
      <c r="E865" s="7"/>
      <c r="F865" s="7"/>
    </row>
    <row r="866" spans="1:6" x14ac:dyDescent="0.25">
      <c r="A866" s="7"/>
      <c r="B866" s="7"/>
      <c r="C866" s="7"/>
      <c r="D866" s="7"/>
      <c r="E866" s="7"/>
      <c r="F866" s="7"/>
    </row>
    <row r="867" spans="1:6" x14ac:dyDescent="0.25">
      <c r="A867" s="7"/>
      <c r="B867" s="7"/>
      <c r="C867" s="7"/>
      <c r="D867" s="7"/>
      <c r="E867" s="7"/>
      <c r="F867" s="7"/>
    </row>
    <row r="868" spans="1:6" x14ac:dyDescent="0.25">
      <c r="A868" s="7"/>
      <c r="B868" s="7"/>
      <c r="C868" s="7"/>
      <c r="D868" s="7"/>
      <c r="E868" s="7"/>
      <c r="F868" s="7"/>
    </row>
    <row r="869" spans="1:6" x14ac:dyDescent="0.25">
      <c r="A869" s="7"/>
      <c r="B869" s="7"/>
      <c r="C869" s="7"/>
      <c r="D869" s="7"/>
      <c r="E869" s="7"/>
      <c r="F869" s="7"/>
    </row>
    <row r="870" spans="1:6" x14ac:dyDescent="0.25">
      <c r="A870" s="7"/>
      <c r="B870" s="7"/>
      <c r="C870" s="7"/>
      <c r="D870" s="7"/>
      <c r="E870" s="7"/>
      <c r="F870" s="7"/>
    </row>
    <row r="871" spans="1:6" x14ac:dyDescent="0.25">
      <c r="A871" s="7"/>
      <c r="B871" s="7"/>
      <c r="C871" s="7"/>
      <c r="D871" s="7"/>
      <c r="E871" s="7"/>
      <c r="F871" s="7"/>
    </row>
    <row r="872" spans="1:6" x14ac:dyDescent="0.25">
      <c r="A872" s="7"/>
      <c r="B872" s="7"/>
      <c r="C872" s="7"/>
      <c r="D872" s="7"/>
      <c r="E872" s="7"/>
      <c r="F872" s="7"/>
    </row>
    <row r="873" spans="1:6" x14ac:dyDescent="0.25">
      <c r="A873" s="7"/>
      <c r="B873" s="7"/>
      <c r="C873" s="7"/>
      <c r="D873" s="7"/>
      <c r="E873" s="7"/>
      <c r="F873" s="7"/>
    </row>
    <row r="874" spans="1:6" x14ac:dyDescent="0.25">
      <c r="A874" s="7"/>
      <c r="B874" s="7"/>
      <c r="C874" s="7"/>
      <c r="D874" s="7"/>
      <c r="E874" s="7"/>
      <c r="F874" s="7"/>
    </row>
    <row r="875" spans="1:6" x14ac:dyDescent="0.25">
      <c r="A875" s="7"/>
      <c r="B875" s="7"/>
      <c r="C875" s="7"/>
      <c r="D875" s="7"/>
      <c r="E875" s="7"/>
      <c r="F875" s="7"/>
    </row>
    <row r="876" spans="1:6" x14ac:dyDescent="0.25">
      <c r="A876" s="7"/>
      <c r="B876" s="7"/>
      <c r="C876" s="7"/>
      <c r="D876" s="7"/>
      <c r="E876" s="7"/>
      <c r="F876" s="7"/>
    </row>
    <row r="877" spans="1:6" x14ac:dyDescent="0.25">
      <c r="A877" s="7"/>
      <c r="B877" s="7"/>
      <c r="C877" s="7"/>
      <c r="D877" s="7"/>
      <c r="E877" s="7"/>
      <c r="F877" s="7"/>
    </row>
    <row r="878" spans="1:6" x14ac:dyDescent="0.25">
      <c r="A878" s="7"/>
      <c r="B878" s="7"/>
      <c r="C878" s="7"/>
      <c r="D878" s="7"/>
      <c r="E878" s="7"/>
      <c r="F878" s="7"/>
    </row>
    <row r="879" spans="1:6" x14ac:dyDescent="0.25">
      <c r="A879" s="7"/>
      <c r="B879" s="7"/>
      <c r="C879" s="7"/>
      <c r="D879" s="7"/>
      <c r="E879" s="7"/>
      <c r="F879" s="7"/>
    </row>
    <row r="880" spans="1:6" x14ac:dyDescent="0.25">
      <c r="A880" s="7"/>
      <c r="B880" s="7"/>
      <c r="C880" s="7"/>
      <c r="D880" s="7"/>
      <c r="E880" s="7"/>
      <c r="F880" s="7"/>
    </row>
    <row r="881" spans="1:6" x14ac:dyDescent="0.25">
      <c r="A881" s="7"/>
      <c r="B881" s="7"/>
      <c r="C881" s="7"/>
      <c r="D881" s="7"/>
      <c r="E881" s="7"/>
      <c r="F881" s="7"/>
    </row>
    <row r="882" spans="1:6" x14ac:dyDescent="0.25">
      <c r="A882" s="7"/>
      <c r="B882" s="7"/>
      <c r="C882" s="7"/>
      <c r="D882" s="7"/>
      <c r="E882" s="7"/>
      <c r="F882" s="7"/>
    </row>
    <row r="883" spans="1:6" x14ac:dyDescent="0.25">
      <c r="A883" s="7"/>
      <c r="B883" s="7"/>
      <c r="C883" s="7"/>
      <c r="D883" s="7"/>
      <c r="E883" s="7"/>
      <c r="F883" s="7"/>
    </row>
    <row r="884" spans="1:6" x14ac:dyDescent="0.25">
      <c r="A884" s="7"/>
      <c r="B884" s="7"/>
      <c r="C884" s="7"/>
      <c r="D884" s="7"/>
      <c r="E884" s="7"/>
      <c r="F884" s="7"/>
    </row>
    <row r="885" spans="1:6" x14ac:dyDescent="0.25">
      <c r="A885" s="7"/>
      <c r="B885" s="7"/>
      <c r="C885" s="7"/>
      <c r="D885" s="7"/>
      <c r="E885" s="7"/>
      <c r="F885" s="7"/>
    </row>
    <row r="886" spans="1:6" x14ac:dyDescent="0.25">
      <c r="A886" s="7"/>
      <c r="B886" s="7"/>
      <c r="C886" s="7"/>
      <c r="D886" s="7"/>
      <c r="E886" s="7"/>
      <c r="F886" s="7"/>
    </row>
    <row r="887" spans="1:6" x14ac:dyDescent="0.25">
      <c r="A887" s="7"/>
      <c r="B887" s="7"/>
      <c r="C887" s="7"/>
      <c r="D887" s="7"/>
      <c r="E887" s="7"/>
      <c r="F887" s="7"/>
    </row>
    <row r="888" spans="1:6" x14ac:dyDescent="0.25">
      <c r="A888" s="7"/>
      <c r="B888" s="7"/>
      <c r="C888" s="7"/>
      <c r="D888" s="7"/>
      <c r="E888" s="7"/>
      <c r="F888" s="7"/>
    </row>
    <row r="889" spans="1:6" x14ac:dyDescent="0.25">
      <c r="A889" s="7"/>
      <c r="B889" s="7"/>
      <c r="C889" s="7"/>
      <c r="D889" s="7"/>
      <c r="E889" s="7"/>
      <c r="F889" s="7"/>
    </row>
    <row r="890" spans="1:6" x14ac:dyDescent="0.25">
      <c r="A890" s="7"/>
      <c r="B890" s="7"/>
      <c r="C890" s="7"/>
      <c r="D890" s="7"/>
      <c r="E890" s="7"/>
      <c r="F890" s="7"/>
    </row>
    <row r="891" spans="1:6" x14ac:dyDescent="0.25">
      <c r="A891" s="7"/>
      <c r="B891" s="7"/>
      <c r="C891" s="7"/>
      <c r="D891" s="7"/>
      <c r="E891" s="7"/>
      <c r="F891" s="7"/>
    </row>
    <row r="892" spans="1:6" x14ac:dyDescent="0.25">
      <c r="A892" s="7"/>
      <c r="B892" s="7"/>
      <c r="C892" s="7"/>
      <c r="D892" s="7"/>
      <c r="E892" s="7"/>
      <c r="F892" s="7"/>
    </row>
    <row r="893" spans="1:6" x14ac:dyDescent="0.25">
      <c r="A893" s="7"/>
      <c r="B893" s="7"/>
      <c r="C893" s="7"/>
      <c r="D893" s="7"/>
      <c r="E893" s="7"/>
      <c r="F893" s="7"/>
    </row>
    <row r="894" spans="1:6" x14ac:dyDescent="0.25">
      <c r="A894" s="7"/>
      <c r="B894" s="7"/>
      <c r="C894" s="7"/>
      <c r="D894" s="7"/>
      <c r="E894" s="7"/>
      <c r="F894" s="7"/>
    </row>
    <row r="895" spans="1:6" x14ac:dyDescent="0.25">
      <c r="A895" s="7"/>
      <c r="B895" s="7"/>
      <c r="C895" s="7"/>
      <c r="D895" s="7"/>
      <c r="E895" s="7"/>
      <c r="F895" s="7"/>
    </row>
    <row r="896" spans="1:6" x14ac:dyDescent="0.25">
      <c r="A896" s="7"/>
      <c r="B896" s="7"/>
      <c r="C896" s="7"/>
      <c r="D896" s="7"/>
      <c r="E896" s="7"/>
      <c r="F896" s="7"/>
    </row>
    <row r="897" spans="1:6" x14ac:dyDescent="0.25">
      <c r="A897" s="7"/>
      <c r="B897" s="7"/>
      <c r="C897" s="7"/>
      <c r="D897" s="7"/>
      <c r="E897" s="7"/>
      <c r="F897" s="7"/>
    </row>
    <row r="898" spans="1:6" x14ac:dyDescent="0.25">
      <c r="A898" s="7"/>
      <c r="B898" s="7"/>
      <c r="C898" s="7"/>
      <c r="D898" s="7"/>
      <c r="E898" s="7"/>
      <c r="F898" s="7"/>
    </row>
    <row r="899" spans="1:6" x14ac:dyDescent="0.25">
      <c r="A899" s="7"/>
      <c r="B899" s="7"/>
      <c r="C899" s="7"/>
      <c r="D899" s="7"/>
      <c r="E899" s="7"/>
      <c r="F899" s="7"/>
    </row>
    <row r="900" spans="1:6" x14ac:dyDescent="0.25">
      <c r="A900" s="7"/>
      <c r="B900" s="7"/>
      <c r="C900" s="7"/>
      <c r="D900" s="7"/>
      <c r="E900" s="7"/>
      <c r="F900" s="7"/>
    </row>
    <row r="901" spans="1:6" x14ac:dyDescent="0.25">
      <c r="A901" s="7"/>
      <c r="B901" s="7"/>
      <c r="C901" s="7"/>
      <c r="D901" s="7"/>
      <c r="E901" s="7"/>
      <c r="F901" s="7"/>
    </row>
    <row r="902" spans="1:6" x14ac:dyDescent="0.25">
      <c r="A902" s="7"/>
      <c r="B902" s="7"/>
      <c r="C902" s="7"/>
      <c r="D902" s="7"/>
      <c r="E902" s="7"/>
      <c r="F902" s="7"/>
    </row>
    <row r="903" spans="1:6" x14ac:dyDescent="0.25">
      <c r="A903" s="7"/>
      <c r="B903" s="7"/>
      <c r="C903" s="7"/>
      <c r="D903" s="7"/>
      <c r="E903" s="7"/>
      <c r="F903" s="7"/>
    </row>
    <row r="904" spans="1:6" x14ac:dyDescent="0.25">
      <c r="A904" s="7"/>
      <c r="B904" s="7"/>
      <c r="C904" s="7"/>
      <c r="D904" s="7"/>
      <c r="E904" s="7"/>
      <c r="F904" s="7"/>
    </row>
    <row r="905" spans="1:6" x14ac:dyDescent="0.25">
      <c r="A905" s="7"/>
      <c r="B905" s="7"/>
      <c r="C905" s="7"/>
      <c r="D905" s="7"/>
      <c r="E905" s="7"/>
      <c r="F905" s="7"/>
    </row>
    <row r="906" spans="1:6" x14ac:dyDescent="0.25">
      <c r="A906" s="7"/>
      <c r="B906" s="7"/>
      <c r="C906" s="7"/>
      <c r="D906" s="7"/>
      <c r="E906" s="7"/>
      <c r="F906" s="7"/>
    </row>
    <row r="907" spans="1:6" x14ac:dyDescent="0.25">
      <c r="A907" s="7"/>
      <c r="B907" s="7"/>
      <c r="C907" s="7"/>
      <c r="D907" s="7"/>
      <c r="E907" s="7"/>
      <c r="F907" s="7"/>
    </row>
    <row r="908" spans="1:6" x14ac:dyDescent="0.25">
      <c r="A908" s="7"/>
      <c r="B908" s="7"/>
      <c r="C908" s="7"/>
      <c r="D908" s="7"/>
      <c r="E908" s="7"/>
      <c r="F908" s="7"/>
    </row>
    <row r="909" spans="1:6" x14ac:dyDescent="0.25">
      <c r="A909" s="7"/>
      <c r="B909" s="7"/>
      <c r="C909" s="7"/>
      <c r="D909" s="7"/>
      <c r="E909" s="7"/>
      <c r="F909" s="7"/>
    </row>
    <row r="910" spans="1:6" x14ac:dyDescent="0.25">
      <c r="A910" s="7"/>
      <c r="B910" s="7"/>
      <c r="C910" s="7"/>
      <c r="D910" s="7"/>
      <c r="E910" s="7"/>
      <c r="F910" s="7"/>
    </row>
    <row r="911" spans="1:6" x14ac:dyDescent="0.25">
      <c r="A911" s="7"/>
      <c r="B911" s="7"/>
      <c r="C911" s="7"/>
      <c r="D911" s="7"/>
      <c r="E911" s="7"/>
      <c r="F911" s="7"/>
    </row>
    <row r="912" spans="1:6" x14ac:dyDescent="0.25">
      <c r="A912" s="7"/>
      <c r="B912" s="7"/>
      <c r="C912" s="7"/>
      <c r="D912" s="7"/>
      <c r="E912" s="7"/>
      <c r="F912" s="7"/>
    </row>
    <row r="913" spans="1:6" x14ac:dyDescent="0.25">
      <c r="A913" s="7"/>
      <c r="B913" s="7"/>
      <c r="C913" s="7"/>
      <c r="D913" s="7"/>
      <c r="E913" s="7"/>
      <c r="F913" s="7"/>
    </row>
    <row r="914" spans="1:6" x14ac:dyDescent="0.25">
      <c r="A914" s="7"/>
      <c r="B914" s="7"/>
      <c r="C914" s="7"/>
      <c r="D914" s="7"/>
      <c r="E914" s="7"/>
      <c r="F914" s="7"/>
    </row>
    <row r="915" spans="1:6" x14ac:dyDescent="0.25">
      <c r="A915" s="7"/>
      <c r="B915" s="7"/>
      <c r="C915" s="7"/>
      <c r="D915" s="7"/>
      <c r="E915" s="7"/>
      <c r="F915" s="7"/>
    </row>
    <row r="916" spans="1:6" x14ac:dyDescent="0.25">
      <c r="A916" s="7"/>
      <c r="B916" s="7"/>
      <c r="C916" s="7"/>
      <c r="D916" s="7"/>
      <c r="E916" s="7"/>
      <c r="F916" s="7"/>
    </row>
    <row r="917" spans="1:6" x14ac:dyDescent="0.25">
      <c r="A917" s="7"/>
      <c r="B917" s="7"/>
      <c r="C917" s="7"/>
      <c r="D917" s="7"/>
      <c r="E917" s="7"/>
      <c r="F917" s="7"/>
    </row>
    <row r="918" spans="1:6" x14ac:dyDescent="0.25">
      <c r="A918" s="7"/>
      <c r="B918" s="7"/>
      <c r="C918" s="7"/>
      <c r="D918" s="7"/>
      <c r="E918" s="7"/>
      <c r="F918" s="7"/>
    </row>
    <row r="919" spans="1:6" x14ac:dyDescent="0.25">
      <c r="A919" s="7"/>
      <c r="B919" s="7"/>
      <c r="C919" s="7"/>
      <c r="D919" s="7"/>
      <c r="E919" s="7"/>
      <c r="F919" s="7"/>
    </row>
    <row r="920" spans="1:6" x14ac:dyDescent="0.25">
      <c r="A920" s="7"/>
      <c r="B920" s="7"/>
      <c r="C920" s="7"/>
      <c r="D920" s="7"/>
      <c r="E920" s="7"/>
      <c r="F920" s="7"/>
    </row>
    <row r="921" spans="1:6" x14ac:dyDescent="0.25">
      <c r="A921" s="7"/>
      <c r="B921" s="7"/>
      <c r="C921" s="7"/>
      <c r="D921" s="7"/>
      <c r="E921" s="7"/>
      <c r="F921" s="7"/>
    </row>
    <row r="922" spans="1:6" x14ac:dyDescent="0.25">
      <c r="A922" s="7"/>
      <c r="B922" s="7"/>
      <c r="C922" s="7"/>
      <c r="D922" s="7"/>
      <c r="E922" s="7"/>
      <c r="F922" s="7"/>
    </row>
    <row r="923" spans="1:6" x14ac:dyDescent="0.25">
      <c r="A923" s="7"/>
      <c r="B923" s="7"/>
      <c r="C923" s="7"/>
      <c r="D923" s="7"/>
      <c r="E923" s="7"/>
      <c r="F923" s="7"/>
    </row>
    <row r="924" spans="1:6" x14ac:dyDescent="0.25">
      <c r="A924" s="7"/>
      <c r="B924" s="7"/>
      <c r="C924" s="7"/>
      <c r="D924" s="7"/>
      <c r="E924" s="7"/>
      <c r="F924" s="7"/>
    </row>
    <row r="925" spans="1:6" x14ac:dyDescent="0.25">
      <c r="A925" s="7"/>
      <c r="B925" s="7"/>
      <c r="C925" s="7"/>
      <c r="D925" s="7"/>
      <c r="E925" s="7"/>
      <c r="F925" s="7"/>
    </row>
    <row r="926" spans="1:6" x14ac:dyDescent="0.25">
      <c r="A926" s="7"/>
      <c r="B926" s="7"/>
      <c r="C926" s="7"/>
      <c r="D926" s="7"/>
      <c r="E926" s="7"/>
      <c r="F926" s="7"/>
    </row>
    <row r="927" spans="1:6" x14ac:dyDescent="0.25">
      <c r="A927" s="7"/>
      <c r="B927" s="7"/>
      <c r="C927" s="7"/>
      <c r="D927" s="7"/>
      <c r="E927" s="7"/>
      <c r="F927" s="7"/>
    </row>
    <row r="928" spans="1:6" x14ac:dyDescent="0.25">
      <c r="A928" s="7"/>
      <c r="B928" s="7"/>
      <c r="C928" s="7"/>
      <c r="D928" s="7"/>
      <c r="E928" s="7"/>
      <c r="F928" s="7"/>
    </row>
    <row r="929" spans="1:6" x14ac:dyDescent="0.25">
      <c r="A929" s="7"/>
      <c r="B929" s="7"/>
      <c r="C929" s="7"/>
      <c r="D929" s="7"/>
      <c r="E929" s="7"/>
      <c r="F929" s="7"/>
    </row>
    <row r="930" spans="1:6" x14ac:dyDescent="0.25">
      <c r="A930" s="7"/>
      <c r="B930" s="7"/>
      <c r="C930" s="7"/>
      <c r="D930" s="7"/>
      <c r="E930" s="7"/>
      <c r="F930" s="7"/>
    </row>
    <row r="931" spans="1:6" x14ac:dyDescent="0.25">
      <c r="A931" s="7"/>
      <c r="B931" s="7"/>
      <c r="C931" s="7"/>
      <c r="D931" s="7"/>
      <c r="E931" s="7"/>
      <c r="F931" s="7"/>
    </row>
    <row r="932" spans="1:6" x14ac:dyDescent="0.25">
      <c r="A932" s="7"/>
      <c r="B932" s="7"/>
      <c r="C932" s="7"/>
      <c r="D932" s="7"/>
      <c r="E932" s="7"/>
      <c r="F932" s="7"/>
    </row>
    <row r="933" spans="1:6" x14ac:dyDescent="0.25">
      <c r="A933" s="7"/>
      <c r="B933" s="7"/>
      <c r="C933" s="7"/>
      <c r="D933" s="7"/>
      <c r="E933" s="7"/>
      <c r="F933" s="7"/>
    </row>
    <row r="934" spans="1:6" x14ac:dyDescent="0.25">
      <c r="A934" s="7"/>
      <c r="B934" s="7"/>
      <c r="C934" s="7"/>
      <c r="D934" s="7"/>
      <c r="E934" s="7"/>
      <c r="F934" s="7"/>
    </row>
    <row r="935" spans="1:6" x14ac:dyDescent="0.25">
      <c r="A935" s="7"/>
      <c r="B935" s="7"/>
      <c r="C935" s="7"/>
      <c r="D935" s="7"/>
      <c r="E935" s="7"/>
      <c r="F935" s="7"/>
    </row>
    <row r="936" spans="1:6" x14ac:dyDescent="0.25">
      <c r="A936" s="7"/>
      <c r="B936" s="7"/>
      <c r="C936" s="7"/>
      <c r="D936" s="7"/>
      <c r="E936" s="7"/>
      <c r="F936" s="7"/>
    </row>
    <row r="937" spans="1:6" x14ac:dyDescent="0.25">
      <c r="A937" s="7"/>
      <c r="B937" s="7"/>
      <c r="C937" s="7"/>
      <c r="D937" s="7"/>
      <c r="E937" s="7"/>
      <c r="F937" s="7"/>
    </row>
    <row r="938" spans="1:6" x14ac:dyDescent="0.25">
      <c r="A938" s="7"/>
      <c r="B938" s="7"/>
      <c r="C938" s="7"/>
      <c r="D938" s="7"/>
      <c r="E938" s="7"/>
      <c r="F938" s="7"/>
    </row>
    <row r="939" spans="1:6" x14ac:dyDescent="0.25">
      <c r="A939" s="7"/>
      <c r="B939" s="7"/>
      <c r="C939" s="7"/>
      <c r="D939" s="7"/>
      <c r="E939" s="7"/>
      <c r="F939" s="7"/>
    </row>
    <row r="940" spans="1:6" x14ac:dyDescent="0.25">
      <c r="A940" s="7"/>
      <c r="B940" s="7"/>
      <c r="C940" s="7"/>
      <c r="D940" s="7"/>
      <c r="E940" s="7"/>
      <c r="F940" s="7"/>
    </row>
    <row r="941" spans="1:6" x14ac:dyDescent="0.25">
      <c r="A941" s="7"/>
      <c r="B941" s="7"/>
      <c r="C941" s="7"/>
      <c r="D941" s="7"/>
      <c r="E941" s="7"/>
      <c r="F941" s="7"/>
    </row>
    <row r="942" spans="1:6" x14ac:dyDescent="0.25">
      <c r="A942" s="7"/>
      <c r="B942" s="7"/>
      <c r="C942" s="7"/>
      <c r="D942" s="7"/>
      <c r="E942" s="7"/>
      <c r="F942" s="7"/>
    </row>
    <row r="943" spans="1:6" x14ac:dyDescent="0.25">
      <c r="A943" s="7"/>
      <c r="B943" s="7"/>
      <c r="C943" s="7"/>
      <c r="D943" s="7"/>
      <c r="E943" s="7"/>
      <c r="F943" s="7"/>
    </row>
    <row r="944" spans="1:6" x14ac:dyDescent="0.25">
      <c r="A944" s="7"/>
      <c r="B944" s="7"/>
      <c r="C944" s="7"/>
      <c r="D944" s="7"/>
      <c r="E944" s="7"/>
      <c r="F944" s="7"/>
    </row>
    <row r="945" spans="1:6" x14ac:dyDescent="0.25">
      <c r="A945" s="7"/>
      <c r="B945" s="7"/>
      <c r="C945" s="7"/>
      <c r="D945" s="7"/>
      <c r="E945" s="7"/>
      <c r="F945" s="7"/>
    </row>
    <row r="946" spans="1:6" x14ac:dyDescent="0.25">
      <c r="A946" s="7"/>
      <c r="B946" s="7"/>
      <c r="C946" s="7"/>
      <c r="D946" s="7"/>
      <c r="E946" s="7"/>
      <c r="F946" s="7"/>
    </row>
    <row r="947" spans="1:6" x14ac:dyDescent="0.25">
      <c r="A947" s="7"/>
      <c r="B947" s="7"/>
      <c r="C947" s="7"/>
      <c r="D947" s="7"/>
      <c r="E947" s="7"/>
      <c r="F947" s="7"/>
    </row>
    <row r="948" spans="1:6" x14ac:dyDescent="0.25">
      <c r="A948" s="7"/>
      <c r="B948" s="7"/>
      <c r="C948" s="7"/>
      <c r="D948" s="7"/>
      <c r="E948" s="7"/>
      <c r="F948" s="7"/>
    </row>
    <row r="949" spans="1:6" x14ac:dyDescent="0.25">
      <c r="A949" s="7"/>
      <c r="B949" s="7"/>
      <c r="C949" s="7"/>
      <c r="D949" s="7"/>
      <c r="E949" s="7"/>
      <c r="F949" s="7"/>
    </row>
    <row r="950" spans="1:6" x14ac:dyDescent="0.25">
      <c r="A950" s="7"/>
      <c r="B950" s="7"/>
      <c r="C950" s="7"/>
      <c r="D950" s="7"/>
      <c r="E950" s="7"/>
      <c r="F950" s="7"/>
    </row>
    <row r="951" spans="1:6" x14ac:dyDescent="0.25">
      <c r="A951" s="7"/>
      <c r="B951" s="7"/>
      <c r="C951" s="7"/>
      <c r="D951" s="7"/>
      <c r="E951" s="7"/>
      <c r="F951" s="7"/>
    </row>
    <row r="952" spans="1:6" x14ac:dyDescent="0.25">
      <c r="A952" s="7"/>
      <c r="B952" s="7"/>
      <c r="C952" s="7"/>
      <c r="D952" s="7"/>
      <c r="E952" s="7"/>
      <c r="F952" s="7"/>
    </row>
    <row r="953" spans="1:6" x14ac:dyDescent="0.25">
      <c r="A953" s="7"/>
      <c r="B953" s="7"/>
      <c r="C953" s="7"/>
      <c r="D953" s="7"/>
      <c r="E953" s="7"/>
      <c r="F953" s="7"/>
    </row>
    <row r="954" spans="1:6" x14ac:dyDescent="0.25">
      <c r="A954" s="7"/>
      <c r="B954" s="7"/>
      <c r="C954" s="7"/>
      <c r="D954" s="7"/>
      <c r="E954" s="7"/>
      <c r="F954" s="7"/>
    </row>
    <row r="955" spans="1:6" x14ac:dyDescent="0.25">
      <c r="A955" s="7"/>
      <c r="B955" s="7"/>
      <c r="C955" s="7"/>
      <c r="D955" s="7"/>
      <c r="E955" s="7"/>
      <c r="F955" s="7"/>
    </row>
    <row r="956" spans="1:6" x14ac:dyDescent="0.25">
      <c r="A956" s="7"/>
      <c r="B956" s="7"/>
      <c r="C956" s="7"/>
      <c r="D956" s="7"/>
      <c r="E956" s="7"/>
      <c r="F956" s="7"/>
    </row>
    <row r="957" spans="1:6" x14ac:dyDescent="0.25">
      <c r="A957" s="7"/>
      <c r="B957" s="7"/>
      <c r="C957" s="7"/>
      <c r="D957" s="7"/>
      <c r="E957" s="7"/>
      <c r="F957" s="7"/>
    </row>
    <row r="958" spans="1:6" x14ac:dyDescent="0.25">
      <c r="A958" s="7"/>
      <c r="B958" s="7"/>
      <c r="C958" s="7"/>
      <c r="D958" s="7"/>
      <c r="E958" s="7"/>
      <c r="F958" s="7"/>
    </row>
    <row r="959" spans="1:6" x14ac:dyDescent="0.25">
      <c r="A959" s="7"/>
      <c r="B959" s="7"/>
      <c r="C959" s="7"/>
      <c r="D959" s="7"/>
      <c r="E959" s="7"/>
      <c r="F959" s="7"/>
    </row>
    <row r="960" spans="1:6" x14ac:dyDescent="0.25">
      <c r="A960" s="7"/>
      <c r="B960" s="7"/>
      <c r="C960" s="7"/>
      <c r="D960" s="7"/>
      <c r="E960" s="7"/>
      <c r="F960" s="7"/>
    </row>
    <row r="961" spans="1:6" x14ac:dyDescent="0.25">
      <c r="A961" s="7"/>
      <c r="B961" s="7"/>
      <c r="C961" s="7"/>
      <c r="D961" s="7"/>
      <c r="E961" s="7"/>
      <c r="F961" s="7"/>
    </row>
    <row r="962" spans="1:6" x14ac:dyDescent="0.25">
      <c r="A962" s="7"/>
      <c r="B962" s="7"/>
      <c r="C962" s="7"/>
      <c r="D962" s="7"/>
      <c r="E962" s="7"/>
      <c r="F962" s="7"/>
    </row>
    <row r="963" spans="1:6" x14ac:dyDescent="0.25">
      <c r="A963" s="7"/>
      <c r="B963" s="7"/>
      <c r="C963" s="7"/>
      <c r="D963" s="7"/>
      <c r="E963" s="7"/>
      <c r="F963" s="7"/>
    </row>
    <row r="964" spans="1:6" x14ac:dyDescent="0.25">
      <c r="A964" s="7"/>
      <c r="B964" s="7"/>
      <c r="C964" s="7"/>
      <c r="D964" s="7"/>
      <c r="E964" s="7"/>
      <c r="F964" s="7"/>
    </row>
    <row r="965" spans="1:6" x14ac:dyDescent="0.25">
      <c r="A965" s="7"/>
      <c r="B965" s="7"/>
      <c r="C965" s="7"/>
      <c r="D965" s="7"/>
      <c r="E965" s="7"/>
      <c r="F965" s="7"/>
    </row>
    <row r="966" spans="1:6" x14ac:dyDescent="0.25">
      <c r="A966" s="7"/>
      <c r="B966" s="7"/>
      <c r="C966" s="7"/>
      <c r="D966" s="7"/>
      <c r="E966" s="7"/>
      <c r="F966" s="7"/>
    </row>
    <row r="967" spans="1:6" x14ac:dyDescent="0.25">
      <c r="A967" s="7"/>
      <c r="B967" s="7"/>
      <c r="C967" s="7"/>
      <c r="D967" s="7"/>
      <c r="E967" s="7"/>
      <c r="F967" s="7"/>
    </row>
    <row r="968" spans="1:6" x14ac:dyDescent="0.25">
      <c r="A968" s="7"/>
      <c r="B968" s="7"/>
      <c r="C968" s="7"/>
      <c r="D968" s="7"/>
      <c r="E968" s="7"/>
      <c r="F968" s="7"/>
    </row>
    <row r="969" spans="1:6" x14ac:dyDescent="0.25">
      <c r="A969" s="7"/>
      <c r="B969" s="7"/>
      <c r="C969" s="7"/>
      <c r="D969" s="7"/>
      <c r="E969" s="7"/>
      <c r="F969" s="7"/>
    </row>
    <row r="970" spans="1:6" x14ac:dyDescent="0.25">
      <c r="A970" s="7"/>
      <c r="B970" s="7"/>
      <c r="C970" s="7"/>
      <c r="D970" s="7"/>
      <c r="E970" s="7"/>
      <c r="F970" s="7"/>
    </row>
    <row r="971" spans="1:6" x14ac:dyDescent="0.25">
      <c r="A971" s="7"/>
      <c r="B971" s="7"/>
      <c r="C971" s="7"/>
      <c r="D971" s="7"/>
      <c r="E971" s="7"/>
      <c r="F971" s="7"/>
    </row>
    <row r="972" spans="1:6" x14ac:dyDescent="0.25">
      <c r="A972" s="7"/>
      <c r="B972" s="7"/>
      <c r="C972" s="7"/>
      <c r="D972" s="7"/>
      <c r="E972" s="7"/>
      <c r="F972" s="7"/>
    </row>
    <row r="973" spans="1:6" x14ac:dyDescent="0.25">
      <c r="A973" s="7"/>
      <c r="B973" s="7"/>
      <c r="C973" s="7"/>
      <c r="D973" s="7"/>
      <c r="E973" s="7"/>
      <c r="F973" s="7"/>
    </row>
    <row r="974" spans="1:6" x14ac:dyDescent="0.25">
      <c r="A974" s="7"/>
      <c r="B974" s="7"/>
      <c r="C974" s="7"/>
      <c r="D974" s="7"/>
      <c r="E974" s="7"/>
      <c r="F974" s="7"/>
    </row>
    <row r="975" spans="1:6" x14ac:dyDescent="0.25">
      <c r="A975" s="7"/>
      <c r="B975" s="7"/>
      <c r="C975" s="7"/>
      <c r="D975" s="7"/>
      <c r="E975" s="7"/>
      <c r="F975" s="7"/>
    </row>
    <row r="976" spans="1:6" x14ac:dyDescent="0.25">
      <c r="A976" s="7"/>
      <c r="B976" s="7"/>
      <c r="C976" s="7"/>
      <c r="D976" s="7"/>
      <c r="E976" s="7"/>
      <c r="F976" s="7"/>
    </row>
    <row r="977" spans="1:6" x14ac:dyDescent="0.25">
      <c r="A977" s="7"/>
      <c r="B977" s="7"/>
      <c r="C977" s="7"/>
      <c r="D977" s="7"/>
      <c r="E977" s="7"/>
      <c r="F977" s="7"/>
    </row>
    <row r="978" spans="1:6" x14ac:dyDescent="0.25">
      <c r="A978" s="7"/>
      <c r="B978" s="7"/>
      <c r="C978" s="7"/>
      <c r="D978" s="7"/>
      <c r="E978" s="7"/>
      <c r="F978" s="7"/>
    </row>
    <row r="979" spans="1:6" x14ac:dyDescent="0.25">
      <c r="A979" s="7"/>
      <c r="B979" s="7"/>
      <c r="C979" s="7"/>
      <c r="D979" s="7"/>
      <c r="E979" s="7"/>
      <c r="F979" s="7"/>
    </row>
    <row r="980" spans="1:6" x14ac:dyDescent="0.25">
      <c r="A980" s="7"/>
      <c r="B980" s="7"/>
      <c r="C980" s="7"/>
      <c r="D980" s="7"/>
      <c r="E980" s="7"/>
      <c r="F980" s="7"/>
    </row>
    <row r="981" spans="1:6" x14ac:dyDescent="0.25">
      <c r="A981" s="7"/>
      <c r="B981" s="7"/>
      <c r="C981" s="7"/>
      <c r="D981" s="7"/>
      <c r="E981" s="7"/>
      <c r="F981" s="7"/>
    </row>
    <row r="982" spans="1:6" x14ac:dyDescent="0.25">
      <c r="A982" s="7"/>
      <c r="B982" s="7"/>
      <c r="C982" s="7"/>
      <c r="D982" s="7"/>
      <c r="E982" s="7"/>
      <c r="F982" s="7"/>
    </row>
    <row r="983" spans="1:6" x14ac:dyDescent="0.25">
      <c r="A983" s="7"/>
      <c r="B983" s="7"/>
      <c r="C983" s="7"/>
      <c r="D983" s="7"/>
      <c r="E983" s="7"/>
      <c r="F983" s="7"/>
    </row>
    <row r="984" spans="1:6" x14ac:dyDescent="0.25">
      <c r="A984" s="7"/>
      <c r="B984" s="7"/>
      <c r="C984" s="7"/>
      <c r="D984" s="7"/>
      <c r="E984" s="7"/>
      <c r="F984" s="7"/>
    </row>
    <row r="985" spans="1:6" x14ac:dyDescent="0.25">
      <c r="A985" s="7"/>
      <c r="B985" s="7"/>
      <c r="C985" s="7"/>
      <c r="D985" s="7"/>
      <c r="E985" s="7"/>
      <c r="F985" s="7"/>
    </row>
    <row r="986" spans="1:6" x14ac:dyDescent="0.25">
      <c r="A986" s="7"/>
      <c r="B986" s="7"/>
      <c r="C986" s="7"/>
      <c r="D986" s="7"/>
      <c r="E986" s="7"/>
      <c r="F986" s="7"/>
    </row>
    <row r="987" spans="1:6" x14ac:dyDescent="0.25">
      <c r="A987" s="7"/>
      <c r="B987" s="7"/>
      <c r="C987" s="7"/>
      <c r="D987" s="7"/>
      <c r="E987" s="7"/>
      <c r="F987" s="7"/>
    </row>
    <row r="988" spans="1:6" x14ac:dyDescent="0.25">
      <c r="A988" s="7"/>
      <c r="B988" s="7"/>
      <c r="C988" s="7"/>
      <c r="D988" s="7"/>
      <c r="E988" s="7"/>
      <c r="F988" s="7"/>
    </row>
    <row r="989" spans="1:6" x14ac:dyDescent="0.25">
      <c r="A989" s="7"/>
      <c r="B989" s="7"/>
      <c r="C989" s="7"/>
      <c r="D989" s="7"/>
      <c r="E989" s="7"/>
      <c r="F989" s="7"/>
    </row>
    <row r="990" spans="1:6" x14ac:dyDescent="0.25">
      <c r="A990" s="7"/>
      <c r="B990" s="7"/>
      <c r="C990" s="7"/>
      <c r="D990" s="7"/>
      <c r="E990" s="7"/>
      <c r="F990" s="7"/>
    </row>
    <row r="991" spans="1:6" x14ac:dyDescent="0.25">
      <c r="A991" s="7"/>
      <c r="B991" s="7"/>
      <c r="C991" s="7"/>
      <c r="D991" s="7"/>
      <c r="E991" s="7"/>
      <c r="F991" s="7"/>
    </row>
    <row r="992" spans="1:6" x14ac:dyDescent="0.25">
      <c r="A992" s="7"/>
      <c r="B992" s="7"/>
      <c r="C992" s="7"/>
      <c r="D992" s="7"/>
      <c r="E992" s="7"/>
      <c r="F992" s="7"/>
    </row>
    <row r="993" spans="1:6" x14ac:dyDescent="0.25">
      <c r="A993" s="7"/>
      <c r="B993" s="7"/>
      <c r="C993" s="7"/>
      <c r="D993" s="7"/>
      <c r="E993" s="7"/>
      <c r="F993" s="7"/>
    </row>
    <row r="994" spans="1:6" x14ac:dyDescent="0.25">
      <c r="A994" s="7"/>
      <c r="B994" s="7"/>
      <c r="C994" s="7"/>
      <c r="D994" s="7"/>
      <c r="E994" s="7"/>
      <c r="F994" s="7"/>
    </row>
    <row r="995" spans="1:6" x14ac:dyDescent="0.25">
      <c r="A995" s="7"/>
      <c r="B995" s="7"/>
      <c r="C995" s="7"/>
      <c r="D995" s="7"/>
      <c r="E995" s="7"/>
      <c r="F995" s="7"/>
    </row>
    <row r="996" spans="1:6" x14ac:dyDescent="0.25">
      <c r="A996" s="7"/>
      <c r="B996" s="7"/>
      <c r="C996" s="7"/>
      <c r="D996" s="7"/>
      <c r="E996" s="7"/>
      <c r="F996" s="7"/>
    </row>
    <row r="997" spans="1:6" x14ac:dyDescent="0.25">
      <c r="A997" s="7"/>
      <c r="B997" s="7"/>
      <c r="C997" s="7"/>
      <c r="D997" s="7"/>
      <c r="E997" s="7"/>
      <c r="F997" s="7"/>
    </row>
    <row r="998" spans="1:6" x14ac:dyDescent="0.25">
      <c r="A998" s="7"/>
      <c r="B998" s="7"/>
      <c r="C998" s="7"/>
      <c r="D998" s="7"/>
      <c r="E998" s="7"/>
      <c r="F998" s="7"/>
    </row>
    <row r="999" spans="1:6" x14ac:dyDescent="0.25">
      <c r="A999" s="7"/>
      <c r="B999" s="7"/>
      <c r="C999" s="7"/>
      <c r="D999" s="7"/>
      <c r="E999" s="7"/>
      <c r="F999" s="7"/>
    </row>
    <row r="1000" spans="1:6" x14ac:dyDescent="0.25">
      <c r="A1000" s="7"/>
      <c r="B1000" s="7"/>
      <c r="C1000" s="7"/>
      <c r="D1000" s="7"/>
      <c r="E1000" s="7"/>
      <c r="F1000" s="7"/>
    </row>
    <row r="1001" spans="1:6" x14ac:dyDescent="0.25">
      <c r="A1001" s="7"/>
      <c r="B1001" s="7"/>
      <c r="C1001" s="7"/>
      <c r="D1001" s="7"/>
      <c r="E1001" s="7"/>
      <c r="F1001" s="7"/>
    </row>
    <row r="1002" spans="1:6" x14ac:dyDescent="0.25">
      <c r="A1002" s="7"/>
      <c r="B1002" s="7"/>
      <c r="C1002" s="7"/>
      <c r="D1002" s="7"/>
      <c r="E1002" s="7"/>
      <c r="F1002" s="7"/>
    </row>
    <row r="1003" spans="1:6" x14ac:dyDescent="0.25">
      <c r="A1003" s="7"/>
      <c r="B1003" s="7"/>
      <c r="C1003" s="7"/>
      <c r="D1003" s="7"/>
      <c r="E1003" s="7"/>
      <c r="F1003" s="7"/>
    </row>
    <row r="1004" spans="1:6" x14ac:dyDescent="0.25">
      <c r="A1004" s="7"/>
      <c r="B1004" s="7"/>
      <c r="C1004" s="7"/>
      <c r="D1004" s="7"/>
      <c r="E1004" s="7"/>
      <c r="F1004" s="7"/>
    </row>
    <row r="1005" spans="1:6" x14ac:dyDescent="0.25">
      <c r="A1005" s="7"/>
      <c r="B1005" s="7"/>
      <c r="C1005" s="7"/>
      <c r="D1005" s="7"/>
      <c r="E1005" s="7"/>
      <c r="F1005" s="7"/>
    </row>
    <row r="1006" spans="1:6" x14ac:dyDescent="0.25">
      <c r="A1006" s="7"/>
      <c r="B1006" s="7"/>
      <c r="C1006" s="7"/>
      <c r="D1006" s="7"/>
      <c r="E1006" s="7"/>
      <c r="F1006" s="7"/>
    </row>
    <row r="1007" spans="1:6" x14ac:dyDescent="0.25">
      <c r="A1007" s="7"/>
      <c r="B1007" s="7"/>
      <c r="C1007" s="7"/>
      <c r="D1007" s="7"/>
      <c r="E1007" s="7"/>
      <c r="F1007" s="7"/>
    </row>
    <row r="1008" spans="1:6" x14ac:dyDescent="0.25">
      <c r="A1008" s="7"/>
      <c r="B1008" s="7"/>
      <c r="C1008" s="7"/>
      <c r="D1008" s="7"/>
      <c r="E1008" s="7"/>
      <c r="F1008" s="7"/>
    </row>
    <row r="1009" spans="1:6" x14ac:dyDescent="0.25">
      <c r="A1009" s="7"/>
      <c r="B1009" s="7"/>
      <c r="C1009" s="7"/>
      <c r="D1009" s="7"/>
      <c r="E1009" s="7"/>
      <c r="F1009" s="7"/>
    </row>
    <row r="1010" spans="1:6" x14ac:dyDescent="0.25">
      <c r="A1010" s="7"/>
      <c r="B1010" s="7"/>
      <c r="C1010" s="7"/>
      <c r="D1010" s="7"/>
      <c r="E1010" s="7"/>
      <c r="F1010" s="7"/>
    </row>
    <row r="1011" spans="1:6" x14ac:dyDescent="0.25">
      <c r="A1011" s="7"/>
      <c r="B1011" s="7"/>
      <c r="C1011" s="7"/>
      <c r="D1011" s="7"/>
      <c r="E1011" s="7"/>
      <c r="F1011" s="7"/>
    </row>
    <row r="1012" spans="1:6" x14ac:dyDescent="0.25">
      <c r="A1012" s="7"/>
      <c r="B1012" s="7"/>
      <c r="C1012" s="7"/>
      <c r="D1012" s="7"/>
      <c r="E1012" s="7"/>
      <c r="F1012" s="7"/>
    </row>
    <row r="1013" spans="1:6" x14ac:dyDescent="0.25">
      <c r="A1013" s="7"/>
      <c r="B1013" s="7"/>
      <c r="C1013" s="7"/>
      <c r="D1013" s="7"/>
      <c r="E1013" s="7"/>
      <c r="F1013" s="7"/>
    </row>
    <row r="1014" spans="1:6" x14ac:dyDescent="0.25">
      <c r="A1014" s="7"/>
      <c r="B1014" s="7"/>
      <c r="C1014" s="7"/>
      <c r="D1014" s="7"/>
      <c r="E1014" s="7"/>
      <c r="F1014" s="7"/>
    </row>
    <row r="1015" spans="1:6" x14ac:dyDescent="0.25">
      <c r="A1015" s="7"/>
      <c r="B1015" s="7"/>
      <c r="C1015" s="7"/>
      <c r="D1015" s="7"/>
      <c r="E1015" s="7"/>
      <c r="F1015" s="7"/>
    </row>
    <row r="1016" spans="1:6" x14ac:dyDescent="0.25">
      <c r="A1016" s="7"/>
      <c r="B1016" s="7"/>
      <c r="C1016" s="7"/>
      <c r="D1016" s="7"/>
      <c r="E1016" s="7"/>
      <c r="F1016" s="7"/>
    </row>
    <row r="1017" spans="1:6" x14ac:dyDescent="0.25">
      <c r="A1017" s="7"/>
      <c r="B1017" s="7"/>
      <c r="C1017" s="7"/>
      <c r="D1017" s="7"/>
      <c r="E1017" s="7"/>
      <c r="F1017" s="7"/>
    </row>
    <row r="1018" spans="1:6" x14ac:dyDescent="0.25">
      <c r="A1018" s="7"/>
      <c r="B1018" s="7"/>
      <c r="C1018" s="7"/>
      <c r="D1018" s="7"/>
      <c r="E1018" s="7"/>
      <c r="F1018" s="7"/>
    </row>
    <row r="1019" spans="1:6" x14ac:dyDescent="0.25">
      <c r="A1019" s="7"/>
      <c r="B1019" s="7"/>
      <c r="C1019" s="7"/>
      <c r="D1019" s="7"/>
      <c r="E1019" s="7"/>
      <c r="F1019" s="7"/>
    </row>
    <row r="1020" spans="1:6" x14ac:dyDescent="0.25">
      <c r="A1020" s="7"/>
      <c r="B1020" s="7"/>
      <c r="C1020" s="7"/>
      <c r="D1020" s="7"/>
      <c r="E1020" s="7"/>
      <c r="F1020" s="7"/>
    </row>
    <row r="1021" spans="1:6" x14ac:dyDescent="0.25">
      <c r="A1021" s="7"/>
      <c r="B1021" s="7"/>
      <c r="C1021" s="7"/>
      <c r="D1021" s="7"/>
      <c r="E1021" s="7"/>
      <c r="F1021" s="7"/>
    </row>
    <row r="1022" spans="1:6" x14ac:dyDescent="0.25">
      <c r="A1022" s="7"/>
      <c r="B1022" s="7"/>
      <c r="C1022" s="7"/>
      <c r="D1022" s="7"/>
      <c r="E1022" s="7"/>
      <c r="F1022" s="7"/>
    </row>
    <row r="1023" spans="1:6" x14ac:dyDescent="0.25">
      <c r="A1023" s="7"/>
      <c r="B1023" s="7"/>
      <c r="C1023" s="7"/>
      <c r="D1023" s="7"/>
      <c r="E1023" s="7"/>
      <c r="F1023" s="7"/>
    </row>
    <row r="1024" spans="1:6" x14ac:dyDescent="0.25">
      <c r="A1024" s="7"/>
      <c r="B1024" s="7"/>
      <c r="C1024" s="7"/>
      <c r="D1024" s="7"/>
      <c r="E1024" s="7"/>
      <c r="F1024" s="7"/>
    </row>
    <row r="1025" spans="1:6" x14ac:dyDescent="0.25">
      <c r="A1025" s="7"/>
      <c r="B1025" s="7"/>
      <c r="C1025" s="7"/>
      <c r="D1025" s="7"/>
      <c r="E1025" s="7"/>
      <c r="F1025" s="7"/>
    </row>
    <row r="1026" spans="1:6" x14ac:dyDescent="0.25">
      <c r="A1026" s="7"/>
      <c r="B1026" s="7"/>
      <c r="C1026" s="7"/>
      <c r="D1026" s="7"/>
      <c r="E1026" s="7"/>
      <c r="F1026" s="7"/>
    </row>
    <row r="1027" spans="1:6" x14ac:dyDescent="0.25">
      <c r="A1027" s="7"/>
      <c r="B1027" s="7"/>
      <c r="C1027" s="7"/>
      <c r="D1027" s="7"/>
      <c r="E1027" s="7"/>
      <c r="F1027" s="7"/>
    </row>
    <row r="1028" spans="1:6" x14ac:dyDescent="0.25">
      <c r="A1028" s="7"/>
      <c r="B1028" s="7"/>
      <c r="C1028" s="7"/>
      <c r="D1028" s="7"/>
      <c r="E1028" s="7"/>
      <c r="F1028" s="7"/>
    </row>
    <row r="1029" spans="1:6" x14ac:dyDescent="0.25">
      <c r="A1029" s="7"/>
      <c r="B1029" s="7"/>
      <c r="C1029" s="7"/>
      <c r="D1029" s="7"/>
      <c r="E1029" s="7"/>
      <c r="F1029" s="7"/>
    </row>
    <row r="1030" spans="1:6" x14ac:dyDescent="0.25">
      <c r="A1030" s="7"/>
      <c r="B1030" s="7"/>
      <c r="C1030" s="7"/>
      <c r="D1030" s="7"/>
      <c r="E1030" s="7"/>
      <c r="F1030" s="7"/>
    </row>
    <row r="1031" spans="1:6" x14ac:dyDescent="0.25">
      <c r="A1031" s="7"/>
      <c r="B1031" s="7"/>
      <c r="C1031" s="7"/>
      <c r="D1031" s="7"/>
      <c r="E1031" s="7"/>
      <c r="F1031" s="7"/>
    </row>
    <row r="1032" spans="1:6" x14ac:dyDescent="0.25">
      <c r="A1032" s="7"/>
      <c r="B1032" s="7"/>
      <c r="C1032" s="7"/>
      <c r="D1032" s="7"/>
      <c r="E1032" s="7"/>
      <c r="F1032" s="7"/>
    </row>
    <row r="1033" spans="1:6" x14ac:dyDescent="0.25">
      <c r="A1033" s="7"/>
      <c r="B1033" s="7"/>
      <c r="C1033" s="7"/>
      <c r="D1033" s="7"/>
      <c r="E1033" s="7"/>
      <c r="F1033" s="7"/>
    </row>
    <row r="1034" spans="1:6" x14ac:dyDescent="0.25">
      <c r="A1034" s="7"/>
      <c r="B1034" s="7"/>
      <c r="C1034" s="7"/>
      <c r="D1034" s="7"/>
      <c r="E1034" s="7"/>
      <c r="F1034" s="7"/>
    </row>
    <row r="1035" spans="1:6" x14ac:dyDescent="0.25">
      <c r="A1035" s="7"/>
      <c r="B1035" s="7"/>
      <c r="C1035" s="7"/>
      <c r="D1035" s="7"/>
      <c r="E1035" s="7"/>
      <c r="F1035" s="7"/>
    </row>
    <row r="1036" spans="1:6" x14ac:dyDescent="0.25">
      <c r="A1036" s="7"/>
      <c r="B1036" s="7"/>
      <c r="C1036" s="7"/>
      <c r="D1036" s="7"/>
      <c r="E1036" s="7"/>
      <c r="F1036" s="7"/>
    </row>
    <row r="1037" spans="1:6" x14ac:dyDescent="0.25">
      <c r="A1037" s="7"/>
      <c r="B1037" s="7"/>
      <c r="C1037" s="7"/>
      <c r="D1037" s="7"/>
      <c r="E1037" s="7"/>
      <c r="F1037" s="7"/>
    </row>
    <row r="1038" spans="1:6" x14ac:dyDescent="0.25">
      <c r="A1038" s="7"/>
      <c r="B1038" s="7"/>
      <c r="C1038" s="7"/>
      <c r="D1038" s="7"/>
      <c r="E1038" s="7"/>
      <c r="F1038" s="7"/>
    </row>
    <row r="1039" spans="1:6" x14ac:dyDescent="0.25">
      <c r="A1039" s="7"/>
      <c r="B1039" s="7"/>
      <c r="C1039" s="7"/>
      <c r="D1039" s="7"/>
      <c r="E1039" s="7"/>
      <c r="F1039" s="7"/>
    </row>
    <row r="1040" spans="1:6" x14ac:dyDescent="0.25">
      <c r="A1040" s="7"/>
      <c r="B1040" s="7"/>
      <c r="C1040" s="7"/>
      <c r="D1040" s="7"/>
      <c r="E1040" s="7"/>
      <c r="F1040" s="7"/>
    </row>
    <row r="1041" spans="1:6" x14ac:dyDescent="0.25">
      <c r="A1041" s="7"/>
      <c r="B1041" s="7"/>
      <c r="C1041" s="7"/>
      <c r="D1041" s="7"/>
      <c r="E1041" s="7"/>
      <c r="F1041" s="7"/>
    </row>
    <row r="1042" spans="1:6" x14ac:dyDescent="0.25">
      <c r="A1042" s="7"/>
      <c r="B1042" s="7"/>
      <c r="C1042" s="7"/>
      <c r="D1042" s="7"/>
      <c r="E1042" s="7"/>
      <c r="F1042" s="7"/>
    </row>
    <row r="1043" spans="1:6" x14ac:dyDescent="0.25">
      <c r="A1043" s="7"/>
      <c r="B1043" s="7"/>
      <c r="C1043" s="7"/>
      <c r="D1043" s="7"/>
      <c r="E1043" s="7"/>
      <c r="F1043" s="7"/>
    </row>
    <row r="1044" spans="1:6" x14ac:dyDescent="0.25">
      <c r="A1044" s="7"/>
      <c r="B1044" s="7"/>
      <c r="C1044" s="7"/>
      <c r="D1044" s="7"/>
      <c r="E1044" s="7"/>
      <c r="F1044" s="7"/>
    </row>
    <row r="1045" spans="1:6" x14ac:dyDescent="0.25">
      <c r="A1045" s="7"/>
      <c r="B1045" s="7"/>
      <c r="C1045" s="7"/>
      <c r="D1045" s="7"/>
      <c r="E1045" s="7"/>
      <c r="F1045" s="7"/>
    </row>
    <row r="1046" spans="1:6" x14ac:dyDescent="0.25">
      <c r="A1046" s="7"/>
      <c r="B1046" s="7"/>
      <c r="C1046" s="7"/>
      <c r="D1046" s="7"/>
      <c r="E1046" s="7"/>
      <c r="F1046" s="7"/>
    </row>
    <row r="1047" spans="1:6" x14ac:dyDescent="0.25">
      <c r="A1047" s="7"/>
      <c r="B1047" s="7"/>
      <c r="C1047" s="7"/>
      <c r="D1047" s="7"/>
      <c r="E1047" s="7"/>
      <c r="F1047" s="7"/>
    </row>
    <row r="1048" spans="1:6" x14ac:dyDescent="0.25">
      <c r="A1048" s="7"/>
      <c r="B1048" s="7"/>
      <c r="C1048" s="7"/>
      <c r="D1048" s="7"/>
      <c r="E1048" s="7"/>
      <c r="F1048" s="7"/>
    </row>
    <row r="1049" spans="1:6" x14ac:dyDescent="0.25">
      <c r="A1049" s="7"/>
      <c r="B1049" s="7"/>
      <c r="C1049" s="7"/>
      <c r="D1049" s="7"/>
      <c r="E1049" s="7"/>
      <c r="F1049" s="7"/>
    </row>
    <row r="1050" spans="1:6" x14ac:dyDescent="0.25">
      <c r="A1050" s="7"/>
      <c r="B1050" s="7"/>
      <c r="C1050" s="7"/>
      <c r="D1050" s="7"/>
      <c r="E1050" s="7"/>
      <c r="F1050" s="7"/>
    </row>
    <row r="1051" spans="1:6" x14ac:dyDescent="0.25">
      <c r="A1051" s="7"/>
      <c r="B1051" s="7"/>
      <c r="C1051" s="7"/>
      <c r="D1051" s="7"/>
      <c r="E1051" s="7"/>
      <c r="F1051" s="7"/>
    </row>
    <row r="1052" spans="1:6" x14ac:dyDescent="0.25">
      <c r="A1052" s="7"/>
      <c r="B1052" s="7"/>
      <c r="C1052" s="7"/>
      <c r="D1052" s="7"/>
      <c r="E1052" s="7"/>
      <c r="F1052" s="7"/>
    </row>
    <row r="1053" spans="1:6" x14ac:dyDescent="0.25">
      <c r="A1053" s="7"/>
      <c r="B1053" s="7"/>
      <c r="C1053" s="7"/>
      <c r="D1053" s="7"/>
      <c r="E1053" s="7"/>
      <c r="F1053" s="7"/>
    </row>
    <row r="1054" spans="1:6" x14ac:dyDescent="0.25">
      <c r="A1054" s="7"/>
      <c r="B1054" s="7"/>
      <c r="C1054" s="7"/>
      <c r="D1054" s="7"/>
      <c r="E1054" s="7"/>
      <c r="F1054" s="7"/>
    </row>
    <row r="1055" spans="1:6" x14ac:dyDescent="0.25">
      <c r="A1055" s="7"/>
      <c r="B1055" s="7"/>
      <c r="C1055" s="7"/>
      <c r="D1055" s="7"/>
      <c r="E1055" s="7"/>
      <c r="F1055" s="7"/>
    </row>
    <row r="1056" spans="1:6" x14ac:dyDescent="0.25">
      <c r="A1056" s="7"/>
      <c r="B1056" s="7"/>
      <c r="C1056" s="7"/>
      <c r="D1056" s="7"/>
      <c r="E1056" s="7"/>
      <c r="F1056" s="7"/>
    </row>
    <row r="1057" spans="1:6" x14ac:dyDescent="0.25">
      <c r="A1057" s="7"/>
      <c r="B1057" s="7"/>
      <c r="C1057" s="7"/>
      <c r="D1057" s="7"/>
      <c r="E1057" s="7"/>
      <c r="F1057" s="7"/>
    </row>
    <row r="1058" spans="1:6" x14ac:dyDescent="0.25">
      <c r="A1058" s="7"/>
      <c r="B1058" s="7"/>
      <c r="C1058" s="7"/>
      <c r="D1058" s="7"/>
      <c r="E1058" s="7"/>
      <c r="F1058" s="7"/>
    </row>
    <row r="1059" spans="1:6" x14ac:dyDescent="0.25">
      <c r="A1059" s="7"/>
      <c r="B1059" s="7"/>
      <c r="C1059" s="7"/>
      <c r="D1059" s="7"/>
      <c r="E1059" s="7"/>
      <c r="F1059" s="7"/>
    </row>
    <row r="1060" spans="1:6" x14ac:dyDescent="0.25">
      <c r="A1060" s="7"/>
      <c r="B1060" s="7"/>
      <c r="C1060" s="7"/>
      <c r="D1060" s="7"/>
      <c r="E1060" s="7"/>
      <c r="F1060" s="7"/>
    </row>
    <row r="1061" spans="1:6" x14ac:dyDescent="0.25">
      <c r="A1061" s="7"/>
      <c r="B1061" s="7"/>
      <c r="C1061" s="7"/>
      <c r="D1061" s="7"/>
      <c r="E1061" s="7"/>
      <c r="F1061" s="7"/>
    </row>
    <row r="1062" spans="1:6" x14ac:dyDescent="0.25">
      <c r="A1062" s="7"/>
      <c r="B1062" s="7"/>
      <c r="C1062" s="7"/>
      <c r="D1062" s="7"/>
      <c r="E1062" s="7"/>
      <c r="F1062" s="7"/>
    </row>
    <row r="1063" spans="1:6" x14ac:dyDescent="0.25">
      <c r="A1063" s="7"/>
      <c r="B1063" s="7"/>
      <c r="C1063" s="7"/>
      <c r="D1063" s="7"/>
      <c r="E1063" s="7"/>
      <c r="F1063" s="7"/>
    </row>
    <row r="1064" spans="1:6" x14ac:dyDescent="0.25">
      <c r="A1064" s="7"/>
      <c r="B1064" s="7"/>
      <c r="C1064" s="7"/>
      <c r="D1064" s="7"/>
      <c r="E1064" s="7"/>
      <c r="F1064" s="7"/>
    </row>
    <row r="1065" spans="1:6" x14ac:dyDescent="0.25">
      <c r="A1065" s="7"/>
      <c r="B1065" s="7"/>
      <c r="C1065" s="7"/>
      <c r="D1065" s="7"/>
      <c r="E1065" s="7"/>
      <c r="F1065" s="7"/>
    </row>
    <row r="1066" spans="1:6" x14ac:dyDescent="0.25">
      <c r="A1066" s="7"/>
      <c r="B1066" s="7"/>
      <c r="C1066" s="7"/>
      <c r="D1066" s="7"/>
      <c r="E1066" s="7"/>
      <c r="F1066" s="7"/>
    </row>
    <row r="1067" spans="1:6" x14ac:dyDescent="0.25">
      <c r="A1067" s="7"/>
      <c r="B1067" s="7"/>
      <c r="C1067" s="7"/>
      <c r="D1067" s="7"/>
      <c r="E1067" s="7"/>
      <c r="F1067" s="7"/>
    </row>
    <row r="1068" spans="1:6" x14ac:dyDescent="0.25">
      <c r="A1068" s="7"/>
      <c r="B1068" s="7"/>
      <c r="C1068" s="7"/>
      <c r="D1068" s="7"/>
      <c r="E1068" s="7"/>
      <c r="F1068" s="7"/>
    </row>
    <row r="1069" spans="1:6" x14ac:dyDescent="0.25">
      <c r="A1069" s="7"/>
      <c r="B1069" s="7"/>
      <c r="C1069" s="7"/>
      <c r="D1069" s="7"/>
      <c r="E1069" s="7"/>
      <c r="F1069" s="7"/>
    </row>
    <row r="1070" spans="1:6" x14ac:dyDescent="0.25">
      <c r="A1070" s="7"/>
      <c r="B1070" s="7"/>
      <c r="C1070" s="7"/>
      <c r="D1070" s="7"/>
      <c r="E1070" s="7"/>
      <c r="F1070" s="7"/>
    </row>
    <row r="1071" spans="1:6" x14ac:dyDescent="0.25">
      <c r="A1071" s="7"/>
      <c r="B1071" s="7"/>
      <c r="C1071" s="7"/>
      <c r="D1071" s="7"/>
      <c r="E1071" s="7"/>
      <c r="F1071" s="7"/>
    </row>
    <row r="1072" spans="1:6" x14ac:dyDescent="0.25">
      <c r="A1072" s="7"/>
      <c r="B1072" s="7"/>
      <c r="C1072" s="7"/>
      <c r="D1072" s="7"/>
      <c r="E1072" s="7"/>
      <c r="F1072" s="7"/>
    </row>
    <row r="1073" spans="1:6" x14ac:dyDescent="0.25">
      <c r="A1073" s="7"/>
      <c r="B1073" s="7"/>
      <c r="C1073" s="7"/>
      <c r="D1073" s="7"/>
      <c r="E1073" s="7"/>
      <c r="F1073" s="7"/>
    </row>
    <row r="1074" spans="1:6" x14ac:dyDescent="0.25">
      <c r="A1074" s="7"/>
      <c r="B1074" s="7"/>
      <c r="C1074" s="7"/>
      <c r="D1074" s="7"/>
      <c r="E1074" s="7"/>
      <c r="F1074" s="7"/>
    </row>
    <row r="1075" spans="1:6" x14ac:dyDescent="0.25">
      <c r="A1075" s="7"/>
      <c r="B1075" s="7"/>
      <c r="C1075" s="7"/>
      <c r="D1075" s="7"/>
      <c r="E1075" s="7"/>
      <c r="F1075" s="7"/>
    </row>
    <row r="1076" spans="1:6" x14ac:dyDescent="0.25">
      <c r="A1076" s="7"/>
      <c r="B1076" s="7"/>
      <c r="C1076" s="7"/>
      <c r="D1076" s="7"/>
      <c r="E1076" s="7"/>
      <c r="F1076" s="7"/>
    </row>
    <row r="1077" spans="1:6" x14ac:dyDescent="0.25">
      <c r="A1077" s="7"/>
      <c r="B1077" s="7"/>
      <c r="C1077" s="7"/>
      <c r="D1077" s="7"/>
      <c r="E1077" s="7"/>
      <c r="F1077" s="7"/>
    </row>
    <row r="1078" spans="1:6" x14ac:dyDescent="0.25">
      <c r="A1078" s="7"/>
      <c r="B1078" s="7"/>
      <c r="C1078" s="7"/>
      <c r="D1078" s="7"/>
      <c r="E1078" s="7"/>
      <c r="F1078" s="7"/>
    </row>
    <row r="1079" spans="1:6" x14ac:dyDescent="0.25">
      <c r="A1079" s="7"/>
      <c r="B1079" s="7"/>
      <c r="C1079" s="7"/>
      <c r="D1079" s="7"/>
      <c r="E1079" s="7"/>
      <c r="F1079" s="7"/>
    </row>
    <row r="1080" spans="1:6" x14ac:dyDescent="0.25">
      <c r="A1080" s="7"/>
      <c r="B1080" s="7"/>
      <c r="C1080" s="7"/>
      <c r="D1080" s="7"/>
      <c r="E1080" s="7"/>
      <c r="F1080" s="7"/>
    </row>
    <row r="1081" spans="1:6" x14ac:dyDescent="0.25">
      <c r="A1081" s="7"/>
      <c r="B1081" s="7"/>
      <c r="C1081" s="7"/>
      <c r="D1081" s="7"/>
      <c r="E1081" s="7"/>
      <c r="F1081" s="7"/>
    </row>
    <row r="1082" spans="1:6" x14ac:dyDescent="0.25">
      <c r="A1082" s="7"/>
      <c r="B1082" s="7"/>
      <c r="C1082" s="7"/>
      <c r="D1082" s="7"/>
      <c r="E1082" s="7"/>
      <c r="F1082" s="7"/>
    </row>
    <row r="1083" spans="1:6" x14ac:dyDescent="0.25">
      <c r="A1083" s="7"/>
      <c r="B1083" s="7"/>
      <c r="C1083" s="7"/>
      <c r="D1083" s="7"/>
      <c r="E1083" s="7"/>
      <c r="F1083" s="7"/>
    </row>
    <row r="1084" spans="1:6" x14ac:dyDescent="0.25">
      <c r="A1084" s="7"/>
      <c r="B1084" s="7"/>
      <c r="C1084" s="7"/>
      <c r="D1084" s="7"/>
      <c r="E1084" s="7"/>
      <c r="F1084" s="7"/>
    </row>
    <row r="1085" spans="1:6" x14ac:dyDescent="0.25">
      <c r="A1085" s="7"/>
      <c r="B1085" s="7"/>
      <c r="C1085" s="7"/>
      <c r="D1085" s="7"/>
      <c r="E1085" s="7"/>
      <c r="F1085" s="7"/>
    </row>
    <row r="1086" spans="1:6" x14ac:dyDescent="0.25">
      <c r="A1086" s="7"/>
      <c r="B1086" s="7"/>
      <c r="C1086" s="7"/>
      <c r="D1086" s="7"/>
      <c r="E1086" s="7"/>
      <c r="F1086" s="7"/>
    </row>
    <row r="1087" spans="1:6" x14ac:dyDescent="0.25">
      <c r="A1087" s="7"/>
      <c r="B1087" s="7"/>
      <c r="C1087" s="7"/>
      <c r="D1087" s="7"/>
      <c r="E1087" s="7"/>
      <c r="F1087" s="7"/>
    </row>
    <row r="1088" spans="1:6" x14ac:dyDescent="0.25">
      <c r="A1088" s="7"/>
      <c r="B1088" s="7"/>
      <c r="C1088" s="7"/>
      <c r="D1088" s="7"/>
      <c r="E1088" s="7"/>
      <c r="F1088" s="7"/>
    </row>
    <row r="1089" spans="1:6" x14ac:dyDescent="0.25">
      <c r="A1089" s="7"/>
      <c r="B1089" s="7"/>
      <c r="C1089" s="7"/>
      <c r="D1089" s="7"/>
      <c r="E1089" s="7"/>
      <c r="F1089" s="7"/>
    </row>
    <row r="1090" spans="1:6" x14ac:dyDescent="0.25">
      <c r="A1090" s="7"/>
      <c r="B1090" s="7"/>
      <c r="C1090" s="7"/>
      <c r="D1090" s="7"/>
      <c r="E1090" s="7"/>
      <c r="F1090" s="7"/>
    </row>
    <row r="1091" spans="1:6" x14ac:dyDescent="0.25">
      <c r="A1091" s="7"/>
      <c r="B1091" s="7"/>
      <c r="C1091" s="7"/>
      <c r="D1091" s="7"/>
      <c r="E1091" s="7"/>
      <c r="F1091" s="7"/>
    </row>
    <row r="1092" spans="1:6" x14ac:dyDescent="0.25">
      <c r="A1092" s="7"/>
      <c r="B1092" s="7"/>
      <c r="C1092" s="7"/>
      <c r="D1092" s="7"/>
      <c r="E1092" s="7"/>
      <c r="F1092" s="7"/>
    </row>
    <row r="1093" spans="1:6" x14ac:dyDescent="0.25">
      <c r="A1093" s="7"/>
      <c r="B1093" s="7"/>
      <c r="C1093" s="7"/>
      <c r="D1093" s="7"/>
      <c r="E1093" s="7"/>
      <c r="F1093" s="7"/>
    </row>
    <row r="1094" spans="1:6" x14ac:dyDescent="0.25">
      <c r="A1094" s="7"/>
      <c r="B1094" s="7"/>
      <c r="C1094" s="7"/>
      <c r="D1094" s="7"/>
      <c r="E1094" s="7"/>
      <c r="F1094" s="7"/>
    </row>
    <row r="1095" spans="1:6" x14ac:dyDescent="0.25">
      <c r="A1095" s="7"/>
      <c r="B1095" s="7"/>
      <c r="C1095" s="7"/>
      <c r="D1095" s="7"/>
      <c r="E1095" s="7"/>
      <c r="F1095" s="7"/>
    </row>
    <row r="1096" spans="1:6" x14ac:dyDescent="0.25">
      <c r="A1096" s="7"/>
      <c r="B1096" s="7"/>
      <c r="C1096" s="7"/>
      <c r="D1096" s="7"/>
      <c r="E1096" s="7"/>
      <c r="F1096" s="7"/>
    </row>
    <row r="1097" spans="1:6" x14ac:dyDescent="0.25">
      <c r="A1097" s="7"/>
      <c r="B1097" s="7"/>
      <c r="C1097" s="7"/>
      <c r="D1097" s="7"/>
      <c r="E1097" s="7"/>
      <c r="F1097" s="7"/>
    </row>
    <row r="1098" spans="1:6" x14ac:dyDescent="0.25">
      <c r="A1098" s="7"/>
      <c r="B1098" s="7"/>
      <c r="C1098" s="7"/>
      <c r="D1098" s="7"/>
      <c r="E1098" s="7"/>
      <c r="F1098" s="7"/>
    </row>
    <row r="1099" spans="1:6" x14ac:dyDescent="0.25">
      <c r="A1099" s="7"/>
      <c r="B1099" s="7"/>
      <c r="C1099" s="7"/>
      <c r="D1099" s="7"/>
      <c r="E1099" s="7"/>
      <c r="F1099" s="7"/>
    </row>
    <row r="1100" spans="1:6" x14ac:dyDescent="0.25">
      <c r="A1100" s="7"/>
      <c r="B1100" s="7"/>
      <c r="C1100" s="7"/>
      <c r="D1100" s="7"/>
      <c r="E1100" s="7"/>
      <c r="F1100" s="7"/>
    </row>
    <row r="1101" spans="1:6" x14ac:dyDescent="0.25">
      <c r="A1101" s="7"/>
      <c r="B1101" s="7"/>
      <c r="C1101" s="7"/>
      <c r="D1101" s="7"/>
      <c r="E1101" s="7"/>
      <c r="F1101" s="7"/>
    </row>
    <row r="1102" spans="1:6" x14ac:dyDescent="0.25">
      <c r="A1102" s="7"/>
      <c r="B1102" s="7"/>
      <c r="C1102" s="7"/>
      <c r="D1102" s="7"/>
      <c r="E1102" s="7"/>
      <c r="F1102" s="7"/>
    </row>
    <row r="1103" spans="1:6" x14ac:dyDescent="0.25">
      <c r="A1103" s="7"/>
      <c r="B1103" s="7"/>
      <c r="C1103" s="7"/>
      <c r="D1103" s="7"/>
      <c r="E1103" s="7"/>
      <c r="F1103" s="7"/>
    </row>
    <row r="1104" spans="1:6" x14ac:dyDescent="0.25">
      <c r="A1104" s="7"/>
      <c r="B1104" s="7"/>
      <c r="C1104" s="7"/>
      <c r="D1104" s="7"/>
      <c r="E1104" s="7"/>
      <c r="F1104" s="7"/>
    </row>
    <row r="1105" spans="1:6" x14ac:dyDescent="0.25">
      <c r="A1105" s="7"/>
      <c r="B1105" s="7"/>
      <c r="C1105" s="7"/>
      <c r="D1105" s="7"/>
      <c r="E1105" s="7"/>
      <c r="F1105" s="7"/>
    </row>
    <row r="1106" spans="1:6" x14ac:dyDescent="0.25">
      <c r="A1106" s="7"/>
      <c r="B1106" s="7"/>
      <c r="C1106" s="7"/>
      <c r="D1106" s="7"/>
      <c r="E1106" s="7"/>
      <c r="F1106" s="7"/>
    </row>
    <row r="1107" spans="1:6" x14ac:dyDescent="0.25">
      <c r="A1107" s="7"/>
      <c r="B1107" s="7"/>
      <c r="C1107" s="7"/>
      <c r="D1107" s="7"/>
      <c r="E1107" s="7"/>
      <c r="F1107" s="7"/>
    </row>
    <row r="1108" spans="1:6" x14ac:dyDescent="0.25">
      <c r="A1108" s="7"/>
      <c r="B1108" s="7"/>
      <c r="C1108" s="7"/>
      <c r="D1108" s="7"/>
      <c r="E1108" s="7"/>
      <c r="F1108" s="7"/>
    </row>
    <row r="1109" spans="1:6" x14ac:dyDescent="0.25">
      <c r="A1109" s="7"/>
      <c r="B1109" s="7"/>
      <c r="C1109" s="7"/>
      <c r="D1109" s="7"/>
      <c r="E1109" s="7"/>
      <c r="F1109" s="7"/>
    </row>
    <row r="1110" spans="1:6" x14ac:dyDescent="0.25">
      <c r="A1110" s="7"/>
      <c r="B1110" s="7"/>
      <c r="C1110" s="7"/>
      <c r="D1110" s="7"/>
      <c r="E1110" s="7"/>
      <c r="F1110" s="7"/>
    </row>
    <row r="1111" spans="1:6" x14ac:dyDescent="0.25">
      <c r="A1111" s="7"/>
      <c r="B1111" s="7"/>
      <c r="C1111" s="7"/>
      <c r="D1111" s="7"/>
      <c r="E1111" s="7"/>
      <c r="F1111" s="7"/>
    </row>
    <row r="1112" spans="1:6" x14ac:dyDescent="0.25">
      <c r="A1112" s="7"/>
      <c r="B1112" s="7"/>
      <c r="C1112" s="7"/>
      <c r="D1112" s="7"/>
      <c r="E1112" s="7"/>
      <c r="F1112" s="7"/>
    </row>
    <row r="1113" spans="1:6" x14ac:dyDescent="0.25">
      <c r="A1113" s="7"/>
      <c r="B1113" s="7"/>
      <c r="C1113" s="7"/>
      <c r="D1113" s="7"/>
      <c r="E1113" s="7"/>
      <c r="F1113" s="7"/>
    </row>
    <row r="1114" spans="1:6" x14ac:dyDescent="0.25">
      <c r="A1114" s="7"/>
      <c r="B1114" s="7"/>
      <c r="C1114" s="7"/>
      <c r="D1114" s="7"/>
      <c r="E1114" s="7"/>
      <c r="F1114" s="7"/>
    </row>
    <row r="1115" spans="1:6" x14ac:dyDescent="0.25">
      <c r="A1115" s="7"/>
      <c r="B1115" s="7"/>
      <c r="C1115" s="7"/>
      <c r="D1115" s="7"/>
      <c r="E1115" s="7"/>
      <c r="F1115" s="7"/>
    </row>
    <row r="1116" spans="1:6" x14ac:dyDescent="0.25">
      <c r="A1116" s="7"/>
      <c r="B1116" s="7"/>
      <c r="C1116" s="7"/>
      <c r="D1116" s="7"/>
      <c r="E1116" s="7"/>
      <c r="F1116" s="7"/>
    </row>
    <row r="1117" spans="1:6" x14ac:dyDescent="0.25">
      <c r="A1117" s="7"/>
      <c r="B1117" s="7"/>
      <c r="C1117" s="7"/>
      <c r="D1117" s="7"/>
      <c r="E1117" s="7"/>
      <c r="F1117" s="7"/>
    </row>
    <row r="1118" spans="1:6" x14ac:dyDescent="0.25">
      <c r="A1118" s="7"/>
      <c r="B1118" s="7"/>
      <c r="C1118" s="7"/>
      <c r="D1118" s="7"/>
      <c r="E1118" s="7"/>
      <c r="F1118" s="7"/>
    </row>
    <row r="1119" spans="1:6" x14ac:dyDescent="0.25">
      <c r="A1119" s="7"/>
      <c r="B1119" s="7"/>
      <c r="C1119" s="7"/>
      <c r="D1119" s="7"/>
      <c r="E1119" s="7"/>
      <c r="F1119" s="7"/>
    </row>
    <row r="1120" spans="1:6" x14ac:dyDescent="0.25">
      <c r="A1120" s="7"/>
      <c r="B1120" s="7"/>
      <c r="C1120" s="7"/>
      <c r="D1120" s="7"/>
      <c r="E1120" s="7"/>
      <c r="F1120" s="7"/>
    </row>
    <row r="1121" spans="1:6" x14ac:dyDescent="0.25">
      <c r="A1121" s="7"/>
      <c r="B1121" s="7"/>
      <c r="C1121" s="7"/>
      <c r="D1121" s="7"/>
      <c r="E1121" s="7"/>
      <c r="F1121" s="7"/>
    </row>
    <row r="1122" spans="1:6" x14ac:dyDescent="0.25">
      <c r="A1122" s="7"/>
      <c r="B1122" s="7"/>
      <c r="C1122" s="7"/>
      <c r="D1122" s="7"/>
      <c r="E1122" s="7"/>
      <c r="F1122" s="7"/>
    </row>
    <row r="1123" spans="1:6" x14ac:dyDescent="0.25">
      <c r="A1123" s="7"/>
      <c r="B1123" s="7"/>
      <c r="C1123" s="7"/>
      <c r="D1123" s="7"/>
      <c r="E1123" s="7"/>
      <c r="F1123" s="7"/>
    </row>
    <row r="1124" spans="1:6" x14ac:dyDescent="0.25">
      <c r="A1124" s="7"/>
      <c r="B1124" s="7"/>
      <c r="C1124" s="7"/>
      <c r="D1124" s="7"/>
      <c r="E1124" s="7"/>
      <c r="F1124" s="7"/>
    </row>
    <row r="1125" spans="1:6" x14ac:dyDescent="0.25">
      <c r="A1125" s="7"/>
      <c r="B1125" s="7"/>
      <c r="C1125" s="7"/>
      <c r="D1125" s="7"/>
      <c r="E1125" s="7"/>
      <c r="F1125" s="7"/>
    </row>
    <row r="1126" spans="1:6" x14ac:dyDescent="0.25">
      <c r="A1126" s="7"/>
      <c r="B1126" s="7"/>
      <c r="C1126" s="7"/>
      <c r="D1126" s="7"/>
      <c r="E1126" s="7"/>
      <c r="F1126" s="7"/>
    </row>
    <row r="1127" spans="1:6" x14ac:dyDescent="0.25">
      <c r="A1127" s="7"/>
      <c r="B1127" s="7"/>
      <c r="C1127" s="7"/>
      <c r="D1127" s="7"/>
      <c r="E1127" s="7"/>
      <c r="F1127" s="7"/>
    </row>
    <row r="1128" spans="1:6" x14ac:dyDescent="0.25">
      <c r="A1128" s="7"/>
      <c r="B1128" s="7"/>
      <c r="C1128" s="7"/>
      <c r="D1128" s="7"/>
      <c r="E1128" s="7"/>
      <c r="F1128" s="7"/>
    </row>
    <row r="1129" spans="1:6" x14ac:dyDescent="0.25">
      <c r="A1129" s="7"/>
      <c r="B1129" s="7"/>
      <c r="C1129" s="7"/>
      <c r="D1129" s="7"/>
      <c r="E1129" s="7"/>
      <c r="F1129" s="7"/>
    </row>
    <row r="1130" spans="1:6" x14ac:dyDescent="0.25">
      <c r="A1130" s="7"/>
      <c r="B1130" s="7"/>
      <c r="C1130" s="7"/>
      <c r="D1130" s="7"/>
      <c r="E1130" s="7"/>
      <c r="F1130" s="7"/>
    </row>
    <row r="1131" spans="1:6" x14ac:dyDescent="0.25">
      <c r="A1131" s="7"/>
      <c r="B1131" s="7"/>
      <c r="C1131" s="7"/>
      <c r="D1131" s="7"/>
      <c r="E1131" s="7"/>
      <c r="F1131" s="7"/>
    </row>
    <row r="1132" spans="1:6" x14ac:dyDescent="0.25">
      <c r="A1132" s="7"/>
      <c r="B1132" s="7"/>
      <c r="C1132" s="7"/>
      <c r="D1132" s="7"/>
      <c r="E1132" s="7"/>
      <c r="F1132" s="7"/>
    </row>
    <row r="1133" spans="1:6" x14ac:dyDescent="0.25">
      <c r="A1133" s="7"/>
      <c r="B1133" s="7"/>
      <c r="C1133" s="7"/>
      <c r="D1133" s="7"/>
      <c r="E1133" s="7"/>
      <c r="F1133" s="7"/>
    </row>
    <row r="1134" spans="1:6" x14ac:dyDescent="0.25">
      <c r="A1134" s="7"/>
      <c r="B1134" s="7"/>
      <c r="C1134" s="7"/>
      <c r="D1134" s="7"/>
      <c r="E1134" s="7"/>
      <c r="F1134" s="7"/>
    </row>
    <row r="1135" spans="1:6" x14ac:dyDescent="0.25">
      <c r="A1135" s="7"/>
      <c r="B1135" s="7"/>
      <c r="C1135" s="7"/>
      <c r="D1135" s="7"/>
      <c r="E1135" s="7"/>
      <c r="F1135" s="7"/>
    </row>
    <row r="1136" spans="1:6" x14ac:dyDescent="0.25">
      <c r="A1136" s="7"/>
      <c r="B1136" s="7"/>
      <c r="C1136" s="7"/>
      <c r="D1136" s="7"/>
      <c r="E1136" s="7"/>
      <c r="F1136" s="7"/>
    </row>
    <row r="1137" spans="1:6" x14ac:dyDescent="0.25">
      <c r="A1137" s="7"/>
      <c r="B1137" s="7"/>
      <c r="C1137" s="7"/>
      <c r="D1137" s="7"/>
      <c r="E1137" s="7"/>
      <c r="F1137" s="7"/>
    </row>
    <row r="1138" spans="1:6" x14ac:dyDescent="0.25">
      <c r="A1138" s="7"/>
      <c r="B1138" s="7"/>
      <c r="C1138" s="7"/>
      <c r="D1138" s="7"/>
      <c r="E1138" s="7"/>
      <c r="F1138" s="7"/>
    </row>
    <row r="1139" spans="1:6" x14ac:dyDescent="0.25">
      <c r="A1139" s="7"/>
      <c r="B1139" s="7"/>
      <c r="C1139" s="7"/>
      <c r="D1139" s="7"/>
      <c r="E1139" s="7"/>
      <c r="F1139" s="7"/>
    </row>
    <row r="1140" spans="1:6" x14ac:dyDescent="0.25">
      <c r="A1140" s="7"/>
      <c r="B1140" s="7"/>
      <c r="C1140" s="7"/>
      <c r="D1140" s="7"/>
      <c r="E1140" s="7"/>
      <c r="F1140" s="7"/>
    </row>
    <row r="1141" spans="1:6" x14ac:dyDescent="0.25">
      <c r="A1141" s="7"/>
      <c r="B1141" s="7"/>
      <c r="C1141" s="7"/>
      <c r="D1141" s="7"/>
      <c r="E1141" s="7"/>
      <c r="F1141" s="7"/>
    </row>
    <row r="1142" spans="1:6" x14ac:dyDescent="0.25">
      <c r="A1142" s="7"/>
      <c r="B1142" s="7"/>
      <c r="C1142" s="7"/>
      <c r="D1142" s="7"/>
      <c r="E1142" s="7"/>
      <c r="F1142" s="7"/>
    </row>
    <row r="1143" spans="1:6" x14ac:dyDescent="0.25">
      <c r="A1143" s="7"/>
      <c r="B1143" s="7"/>
      <c r="C1143" s="7"/>
      <c r="D1143" s="7"/>
      <c r="E1143" s="7"/>
      <c r="F1143" s="7"/>
    </row>
    <row r="1144" spans="1:6" x14ac:dyDescent="0.25">
      <c r="A1144" s="7"/>
      <c r="B1144" s="7"/>
      <c r="C1144" s="7"/>
      <c r="D1144" s="7"/>
      <c r="E1144" s="7"/>
      <c r="F1144" s="7"/>
    </row>
    <row r="1145" spans="1:6" x14ac:dyDescent="0.25">
      <c r="A1145" s="7"/>
      <c r="B1145" s="7"/>
      <c r="C1145" s="7"/>
      <c r="D1145" s="7"/>
      <c r="E1145" s="7"/>
      <c r="F1145" s="7"/>
    </row>
    <row r="1146" spans="1:6" x14ac:dyDescent="0.25">
      <c r="A1146" s="7"/>
      <c r="B1146" s="7"/>
      <c r="C1146" s="7"/>
      <c r="D1146" s="7"/>
      <c r="E1146" s="7"/>
      <c r="F1146" s="7"/>
    </row>
    <row r="1147" spans="1:6" x14ac:dyDescent="0.25">
      <c r="A1147" s="7"/>
      <c r="B1147" s="7"/>
      <c r="C1147" s="7"/>
      <c r="D1147" s="7"/>
      <c r="E1147" s="7"/>
      <c r="F1147" s="7"/>
    </row>
    <row r="1148" spans="1:6" x14ac:dyDescent="0.25">
      <c r="A1148" s="7"/>
      <c r="B1148" s="7"/>
      <c r="C1148" s="7"/>
      <c r="D1148" s="7"/>
      <c r="E1148" s="7"/>
      <c r="F1148" s="7"/>
    </row>
    <row r="1149" spans="1:6" x14ac:dyDescent="0.25">
      <c r="A1149" s="7"/>
      <c r="B1149" s="7"/>
      <c r="C1149" s="7"/>
      <c r="D1149" s="7"/>
      <c r="E1149" s="7"/>
      <c r="F1149" s="7"/>
    </row>
    <row r="1150" spans="1:6" x14ac:dyDescent="0.25">
      <c r="A1150" s="7"/>
      <c r="B1150" s="7"/>
      <c r="C1150" s="7"/>
      <c r="D1150" s="7"/>
      <c r="E1150" s="7"/>
      <c r="F1150" s="7"/>
    </row>
    <row r="1151" spans="1:6" x14ac:dyDescent="0.25">
      <c r="A1151" s="7"/>
      <c r="B1151" s="7"/>
      <c r="C1151" s="7"/>
      <c r="D1151" s="7"/>
      <c r="E1151" s="7"/>
      <c r="F1151" s="7"/>
    </row>
    <row r="1152" spans="1:6" x14ac:dyDescent="0.25">
      <c r="A1152" s="7"/>
      <c r="B1152" s="7"/>
      <c r="C1152" s="7"/>
      <c r="D1152" s="7"/>
      <c r="E1152" s="7"/>
      <c r="F1152" s="7"/>
    </row>
    <row r="1153" spans="1:6" x14ac:dyDescent="0.25">
      <c r="A1153" s="7"/>
      <c r="B1153" s="7"/>
      <c r="C1153" s="7"/>
      <c r="D1153" s="7"/>
      <c r="E1153" s="7"/>
      <c r="F1153" s="7"/>
    </row>
    <row r="1154" spans="1:6" x14ac:dyDescent="0.25">
      <c r="A1154" s="7"/>
      <c r="B1154" s="7"/>
      <c r="C1154" s="7"/>
      <c r="D1154" s="7"/>
      <c r="E1154" s="7"/>
      <c r="F1154" s="7"/>
    </row>
    <row r="1155" spans="1:6" x14ac:dyDescent="0.25">
      <c r="A1155" s="7"/>
      <c r="B1155" s="7"/>
      <c r="C1155" s="7"/>
      <c r="D1155" s="7"/>
      <c r="E1155" s="7"/>
      <c r="F1155" s="7"/>
    </row>
    <row r="1156" spans="1:6" x14ac:dyDescent="0.25">
      <c r="A1156" s="7"/>
      <c r="B1156" s="7"/>
      <c r="C1156" s="7"/>
      <c r="D1156" s="7"/>
      <c r="E1156" s="7"/>
      <c r="F1156" s="7"/>
    </row>
    <row r="1157" spans="1:6" x14ac:dyDescent="0.25">
      <c r="A1157" s="7"/>
      <c r="B1157" s="7"/>
      <c r="C1157" s="7"/>
      <c r="D1157" s="7"/>
      <c r="E1157" s="7"/>
      <c r="F1157" s="7"/>
    </row>
    <row r="1158" spans="1:6" x14ac:dyDescent="0.25">
      <c r="A1158" s="7"/>
      <c r="B1158" s="7"/>
      <c r="C1158" s="7"/>
      <c r="D1158" s="7"/>
      <c r="E1158" s="7"/>
      <c r="F1158" s="7"/>
    </row>
    <row r="1159" spans="1:6" x14ac:dyDescent="0.25">
      <c r="A1159" s="7"/>
      <c r="B1159" s="7"/>
      <c r="C1159" s="7"/>
      <c r="D1159" s="7"/>
      <c r="E1159" s="7"/>
      <c r="F1159" s="7"/>
    </row>
    <row r="1160" spans="1:6" x14ac:dyDescent="0.25">
      <c r="A1160" s="7"/>
      <c r="B1160" s="7"/>
      <c r="C1160" s="7"/>
      <c r="D1160" s="7"/>
      <c r="E1160" s="7"/>
      <c r="F1160" s="7"/>
    </row>
    <row r="1161" spans="1:6" x14ac:dyDescent="0.25">
      <c r="A1161" s="7"/>
      <c r="B1161" s="7"/>
      <c r="C1161" s="7"/>
      <c r="D1161" s="7"/>
      <c r="E1161" s="7"/>
      <c r="F1161" s="7"/>
    </row>
    <row r="1162" spans="1:6" x14ac:dyDescent="0.25">
      <c r="A1162" s="7"/>
      <c r="B1162" s="7"/>
      <c r="C1162" s="7"/>
      <c r="D1162" s="7"/>
      <c r="E1162" s="7"/>
      <c r="F1162" s="7"/>
    </row>
    <row r="1163" spans="1:6" x14ac:dyDescent="0.25">
      <c r="A1163" s="7"/>
      <c r="B1163" s="7"/>
      <c r="C1163" s="7"/>
      <c r="D1163" s="7"/>
      <c r="E1163" s="7"/>
      <c r="F1163" s="7"/>
    </row>
    <row r="1164" spans="1:6" x14ac:dyDescent="0.25">
      <c r="A1164" s="7"/>
      <c r="B1164" s="7"/>
      <c r="C1164" s="7"/>
      <c r="D1164" s="7"/>
      <c r="E1164" s="7"/>
      <c r="F1164" s="7"/>
    </row>
    <row r="1165" spans="1:6" x14ac:dyDescent="0.25">
      <c r="A1165" s="7"/>
      <c r="B1165" s="7"/>
      <c r="C1165" s="7"/>
      <c r="D1165" s="7"/>
      <c r="E1165" s="7"/>
      <c r="F1165" s="7"/>
    </row>
    <row r="1166" spans="1:6" x14ac:dyDescent="0.25">
      <c r="A1166" s="7"/>
      <c r="B1166" s="7"/>
      <c r="C1166" s="7"/>
      <c r="D1166" s="7"/>
      <c r="E1166" s="7"/>
      <c r="F1166" s="7"/>
    </row>
    <row r="1167" spans="1:6" x14ac:dyDescent="0.25">
      <c r="A1167" s="7"/>
      <c r="B1167" s="7"/>
      <c r="C1167" s="7"/>
      <c r="D1167" s="7"/>
      <c r="E1167" s="7"/>
      <c r="F1167" s="7"/>
    </row>
    <row r="1168" spans="1:6" x14ac:dyDescent="0.25">
      <c r="A1168" s="7"/>
      <c r="B1168" s="7"/>
      <c r="C1168" s="7"/>
      <c r="D1168" s="7"/>
      <c r="E1168" s="7"/>
      <c r="F1168" s="7"/>
    </row>
    <row r="1169" spans="1:6" x14ac:dyDescent="0.25">
      <c r="A1169" s="7"/>
      <c r="B1169" s="7"/>
      <c r="C1169" s="7"/>
      <c r="D1169" s="7"/>
      <c r="E1169" s="7"/>
      <c r="F1169" s="7"/>
    </row>
    <row r="1170" spans="1:6" x14ac:dyDescent="0.25">
      <c r="A1170" s="7"/>
      <c r="B1170" s="7"/>
      <c r="C1170" s="7"/>
      <c r="D1170" s="7"/>
      <c r="E1170" s="7"/>
      <c r="F1170" s="7"/>
    </row>
    <row r="1171" spans="1:6" x14ac:dyDescent="0.25">
      <c r="A1171" s="7"/>
      <c r="B1171" s="7"/>
      <c r="C1171" s="7"/>
      <c r="D1171" s="7"/>
      <c r="E1171" s="7"/>
      <c r="F1171" s="7"/>
    </row>
    <row r="1172" spans="1:6" x14ac:dyDescent="0.25">
      <c r="A1172" s="7"/>
      <c r="B1172" s="7"/>
      <c r="C1172" s="7"/>
      <c r="D1172" s="7"/>
      <c r="E1172" s="7"/>
      <c r="F1172" s="7"/>
    </row>
    <row r="1173" spans="1:6" x14ac:dyDescent="0.25">
      <c r="A1173" s="7"/>
      <c r="B1173" s="7"/>
      <c r="C1173" s="7"/>
      <c r="D1173" s="7"/>
      <c r="E1173" s="7"/>
      <c r="F1173" s="7"/>
    </row>
    <row r="1174" spans="1:6" x14ac:dyDescent="0.25">
      <c r="A1174" s="7"/>
      <c r="B1174" s="7"/>
      <c r="C1174" s="7"/>
      <c r="D1174" s="7"/>
      <c r="E1174" s="7"/>
      <c r="F1174" s="7"/>
    </row>
    <row r="1175" spans="1:6" x14ac:dyDescent="0.25">
      <c r="A1175" s="7"/>
      <c r="B1175" s="7"/>
      <c r="C1175" s="7"/>
      <c r="D1175" s="7"/>
      <c r="E1175" s="7"/>
      <c r="F1175" s="7"/>
    </row>
    <row r="1176" spans="1:6" x14ac:dyDescent="0.25">
      <c r="A1176" s="7"/>
      <c r="B1176" s="7"/>
      <c r="C1176" s="7"/>
      <c r="D1176" s="7"/>
      <c r="E1176" s="7"/>
      <c r="F1176" s="7"/>
    </row>
    <row r="1177" spans="1:6" x14ac:dyDescent="0.25">
      <c r="A1177" s="7"/>
      <c r="B1177" s="7"/>
      <c r="C1177" s="7"/>
      <c r="D1177" s="7"/>
      <c r="E1177" s="7"/>
      <c r="F1177" s="7"/>
    </row>
    <row r="1178" spans="1:6" x14ac:dyDescent="0.25">
      <c r="A1178" s="7"/>
      <c r="B1178" s="7"/>
      <c r="C1178" s="7"/>
      <c r="D1178" s="7"/>
      <c r="E1178" s="7"/>
      <c r="F1178" s="7"/>
    </row>
    <row r="1179" spans="1:6" x14ac:dyDescent="0.25">
      <c r="A1179" s="7"/>
      <c r="B1179" s="7"/>
      <c r="C1179" s="7"/>
      <c r="D1179" s="7"/>
      <c r="E1179" s="7"/>
      <c r="F1179" s="7"/>
    </row>
    <row r="1180" spans="1:6" x14ac:dyDescent="0.25">
      <c r="A1180" s="7"/>
      <c r="B1180" s="7"/>
      <c r="C1180" s="7"/>
      <c r="D1180" s="7"/>
      <c r="E1180" s="7"/>
      <c r="F1180" s="7"/>
    </row>
    <row r="1181" spans="1:6" x14ac:dyDescent="0.25">
      <c r="A1181" s="7"/>
      <c r="B1181" s="7"/>
      <c r="C1181" s="7"/>
      <c r="D1181" s="7"/>
      <c r="E1181" s="7"/>
      <c r="F1181" s="7"/>
    </row>
    <row r="1182" spans="1:6" x14ac:dyDescent="0.25">
      <c r="A1182" s="7"/>
      <c r="B1182" s="7"/>
      <c r="C1182" s="7"/>
      <c r="D1182" s="7"/>
      <c r="E1182" s="7"/>
      <c r="F1182" s="7"/>
    </row>
    <row r="1183" spans="1:6" x14ac:dyDescent="0.25">
      <c r="A1183" s="7"/>
      <c r="B1183" s="7"/>
      <c r="C1183" s="7"/>
      <c r="D1183" s="7"/>
      <c r="E1183" s="7"/>
      <c r="F1183" s="7"/>
    </row>
    <row r="1184" spans="1:6" x14ac:dyDescent="0.25">
      <c r="A1184" s="7"/>
      <c r="B1184" s="7"/>
      <c r="C1184" s="7"/>
      <c r="D1184" s="7"/>
      <c r="E1184" s="7"/>
      <c r="F1184" s="7"/>
    </row>
    <row r="1185" spans="1:6" x14ac:dyDescent="0.25">
      <c r="A1185" s="7"/>
      <c r="B1185" s="7"/>
      <c r="C1185" s="7"/>
      <c r="D1185" s="7"/>
      <c r="E1185" s="7"/>
      <c r="F1185" s="7"/>
    </row>
    <row r="1186" spans="1:6" x14ac:dyDescent="0.25">
      <c r="A1186" s="7"/>
      <c r="B1186" s="7"/>
      <c r="C1186" s="7"/>
      <c r="D1186" s="7"/>
      <c r="E1186" s="7"/>
      <c r="F1186" s="7"/>
    </row>
    <row r="1187" spans="1:6" x14ac:dyDescent="0.25">
      <c r="A1187" s="7"/>
      <c r="B1187" s="7"/>
      <c r="C1187" s="7"/>
      <c r="D1187" s="7"/>
      <c r="E1187" s="7"/>
      <c r="F1187" s="7"/>
    </row>
    <row r="1188" spans="1:6" x14ac:dyDescent="0.25">
      <c r="A1188" s="7"/>
      <c r="B1188" s="7"/>
      <c r="C1188" s="7"/>
      <c r="D1188" s="7"/>
      <c r="E1188" s="7"/>
      <c r="F1188" s="7"/>
    </row>
    <row r="1189" spans="1:6" x14ac:dyDescent="0.25">
      <c r="A1189" s="7"/>
      <c r="B1189" s="7"/>
      <c r="C1189" s="7"/>
      <c r="D1189" s="7"/>
      <c r="E1189" s="7"/>
      <c r="F1189" s="7"/>
    </row>
    <row r="1190" spans="1:6" x14ac:dyDescent="0.25">
      <c r="A1190" s="7"/>
      <c r="B1190" s="7"/>
      <c r="C1190" s="7"/>
      <c r="D1190" s="7"/>
      <c r="E1190" s="7"/>
      <c r="F1190" s="7"/>
    </row>
    <row r="1191" spans="1:6" x14ac:dyDescent="0.25">
      <c r="A1191" s="7"/>
      <c r="B1191" s="7"/>
      <c r="C1191" s="7"/>
      <c r="D1191" s="7"/>
      <c r="E1191" s="7"/>
      <c r="F1191" s="7"/>
    </row>
    <row r="1192" spans="1:6" x14ac:dyDescent="0.25">
      <c r="A1192" s="7"/>
      <c r="B1192" s="7"/>
      <c r="C1192" s="7"/>
      <c r="D1192" s="7"/>
      <c r="E1192" s="7"/>
      <c r="F1192" s="7"/>
    </row>
    <row r="1193" spans="1:6" x14ac:dyDescent="0.25">
      <c r="A1193" s="7"/>
      <c r="B1193" s="7"/>
      <c r="C1193" s="7"/>
      <c r="D1193" s="7"/>
      <c r="E1193" s="7"/>
      <c r="F1193" s="7"/>
    </row>
    <row r="1194" spans="1:6" x14ac:dyDescent="0.25">
      <c r="A1194" s="7"/>
      <c r="B1194" s="7"/>
      <c r="C1194" s="7"/>
      <c r="D1194" s="7"/>
      <c r="E1194" s="7"/>
      <c r="F1194" s="7"/>
    </row>
    <row r="1195" spans="1:6" x14ac:dyDescent="0.25">
      <c r="A1195" s="7"/>
      <c r="B1195" s="7"/>
      <c r="C1195" s="7"/>
      <c r="D1195" s="7"/>
      <c r="E1195" s="7"/>
      <c r="F1195" s="7"/>
    </row>
    <row r="1196" spans="1:6" x14ac:dyDescent="0.25">
      <c r="A1196" s="7"/>
      <c r="B1196" s="7"/>
      <c r="C1196" s="7"/>
      <c r="D1196" s="7"/>
      <c r="E1196" s="7"/>
      <c r="F1196" s="7"/>
    </row>
    <row r="1197" spans="1:6" x14ac:dyDescent="0.25">
      <c r="A1197" s="7"/>
      <c r="B1197" s="7"/>
      <c r="C1197" s="7"/>
      <c r="D1197" s="7"/>
      <c r="E1197" s="7"/>
      <c r="F1197" s="7"/>
    </row>
    <row r="1198" spans="1:6" x14ac:dyDescent="0.25">
      <c r="A1198" s="7"/>
      <c r="B1198" s="7"/>
      <c r="C1198" s="7"/>
      <c r="D1198" s="7"/>
      <c r="E1198" s="7"/>
      <c r="F1198" s="7"/>
    </row>
    <row r="1199" spans="1:6" x14ac:dyDescent="0.25">
      <c r="A1199" s="7"/>
      <c r="B1199" s="7"/>
      <c r="C1199" s="7"/>
      <c r="D1199" s="7"/>
      <c r="E1199" s="7"/>
      <c r="F1199" s="7"/>
    </row>
    <row r="1200" spans="1:6" x14ac:dyDescent="0.25">
      <c r="A1200" s="7"/>
      <c r="B1200" s="7"/>
      <c r="C1200" s="7"/>
      <c r="D1200" s="7"/>
      <c r="E1200" s="7"/>
      <c r="F1200" s="7"/>
    </row>
    <row r="1201" spans="1:6" x14ac:dyDescent="0.25">
      <c r="A1201" s="7"/>
      <c r="B1201" s="7"/>
      <c r="C1201" s="7"/>
      <c r="D1201" s="7"/>
      <c r="E1201" s="7"/>
      <c r="F1201" s="7"/>
    </row>
    <row r="1202" spans="1:6" x14ac:dyDescent="0.25">
      <c r="A1202" s="7"/>
      <c r="B1202" s="7"/>
      <c r="C1202" s="7"/>
      <c r="D1202" s="7"/>
      <c r="E1202" s="7"/>
      <c r="F1202" s="7"/>
    </row>
    <row r="1203" spans="1:6" x14ac:dyDescent="0.25">
      <c r="A1203" s="7"/>
      <c r="B1203" s="7"/>
      <c r="C1203" s="7"/>
      <c r="D1203" s="7"/>
      <c r="E1203" s="7"/>
      <c r="F1203" s="7"/>
    </row>
    <row r="1204" spans="1:6" x14ac:dyDescent="0.25">
      <c r="A1204" s="7"/>
      <c r="B1204" s="7"/>
      <c r="C1204" s="7"/>
      <c r="D1204" s="7"/>
      <c r="E1204" s="7"/>
      <c r="F1204" s="7"/>
    </row>
    <row r="1205" spans="1:6" x14ac:dyDescent="0.25">
      <c r="A1205" s="7"/>
      <c r="B1205" s="7"/>
      <c r="C1205" s="7"/>
      <c r="D1205" s="7"/>
      <c r="E1205" s="7"/>
      <c r="F1205" s="7"/>
    </row>
    <row r="1206" spans="1:6" x14ac:dyDescent="0.25">
      <c r="A1206" s="7"/>
      <c r="B1206" s="7"/>
      <c r="C1206" s="7"/>
      <c r="D1206" s="7"/>
      <c r="E1206" s="7"/>
      <c r="F1206" s="7"/>
    </row>
    <row r="1207" spans="1:6" x14ac:dyDescent="0.25">
      <c r="A1207" s="7"/>
      <c r="B1207" s="7"/>
      <c r="C1207" s="7"/>
      <c r="D1207" s="7"/>
      <c r="E1207" s="7"/>
      <c r="F1207" s="7"/>
    </row>
    <row r="1208" spans="1:6" x14ac:dyDescent="0.25">
      <c r="A1208" s="7"/>
      <c r="B1208" s="7"/>
      <c r="C1208" s="7"/>
      <c r="D1208" s="7"/>
      <c r="E1208" s="7"/>
      <c r="F1208" s="7"/>
    </row>
    <row r="1209" spans="1:6" x14ac:dyDescent="0.25">
      <c r="A1209" s="7"/>
      <c r="B1209" s="7"/>
      <c r="C1209" s="7"/>
      <c r="D1209" s="7"/>
      <c r="E1209" s="7"/>
      <c r="F1209" s="7"/>
    </row>
    <row r="1210" spans="1:6" x14ac:dyDescent="0.25">
      <c r="A1210" s="7"/>
      <c r="B1210" s="7"/>
      <c r="C1210" s="7"/>
      <c r="D1210" s="7"/>
      <c r="E1210" s="7"/>
      <c r="F1210" s="7"/>
    </row>
    <row r="1211" spans="1:6" x14ac:dyDescent="0.25">
      <c r="A1211" s="7"/>
      <c r="B1211" s="7"/>
      <c r="C1211" s="7"/>
      <c r="D1211" s="7"/>
      <c r="E1211" s="7"/>
      <c r="F1211" s="7"/>
    </row>
    <row r="1212" spans="1:6" x14ac:dyDescent="0.25">
      <c r="A1212" s="7"/>
      <c r="B1212" s="7"/>
      <c r="C1212" s="7"/>
      <c r="D1212" s="7"/>
      <c r="E1212" s="7"/>
      <c r="F1212" s="7"/>
    </row>
    <row r="1213" spans="1:6" x14ac:dyDescent="0.25">
      <c r="A1213" s="7"/>
      <c r="B1213" s="7"/>
      <c r="C1213" s="7"/>
      <c r="D1213" s="7"/>
      <c r="E1213" s="7"/>
      <c r="F1213" s="7"/>
    </row>
    <row r="1214" spans="1:6" x14ac:dyDescent="0.25">
      <c r="A1214" s="7"/>
      <c r="B1214" s="7"/>
      <c r="C1214" s="7"/>
      <c r="D1214" s="7"/>
      <c r="E1214" s="7"/>
      <c r="F1214" s="7"/>
    </row>
    <row r="1215" spans="1:6" x14ac:dyDescent="0.25">
      <c r="A1215" s="7"/>
      <c r="B1215" s="7"/>
      <c r="C1215" s="7"/>
      <c r="D1215" s="7"/>
      <c r="E1215" s="7"/>
      <c r="F1215" s="7"/>
    </row>
    <row r="1216" spans="1:6" x14ac:dyDescent="0.25">
      <c r="A1216" s="7"/>
      <c r="B1216" s="7"/>
      <c r="C1216" s="7"/>
      <c r="D1216" s="7"/>
      <c r="E1216" s="7"/>
      <c r="F1216" s="7"/>
    </row>
    <row r="1217" spans="1:6" x14ac:dyDescent="0.25">
      <c r="A1217" s="7"/>
      <c r="B1217" s="7"/>
      <c r="C1217" s="7"/>
      <c r="D1217" s="7"/>
      <c r="E1217" s="7"/>
      <c r="F1217" s="7"/>
    </row>
    <row r="1218" spans="1:6" x14ac:dyDescent="0.25">
      <c r="A1218" s="7"/>
      <c r="B1218" s="7"/>
      <c r="C1218" s="7"/>
      <c r="D1218" s="7"/>
      <c r="E1218" s="7"/>
      <c r="F1218" s="7"/>
    </row>
    <row r="1219" spans="1:6" x14ac:dyDescent="0.25">
      <c r="A1219" s="7"/>
      <c r="B1219" s="7"/>
      <c r="C1219" s="7"/>
      <c r="D1219" s="7"/>
      <c r="E1219" s="7"/>
      <c r="F1219" s="7"/>
    </row>
    <row r="1220" spans="1:6" x14ac:dyDescent="0.25">
      <c r="A1220" s="7"/>
      <c r="B1220" s="7"/>
      <c r="C1220" s="7"/>
      <c r="D1220" s="7"/>
      <c r="E1220" s="7"/>
      <c r="F1220" s="7"/>
    </row>
    <row r="1221" spans="1:6" x14ac:dyDescent="0.25">
      <c r="A1221" s="7"/>
      <c r="B1221" s="7"/>
      <c r="C1221" s="7"/>
      <c r="D1221" s="7"/>
      <c r="E1221" s="7"/>
      <c r="F1221" s="7"/>
    </row>
    <row r="1222" spans="1:6" x14ac:dyDescent="0.25">
      <c r="A1222" s="7"/>
      <c r="B1222" s="7"/>
      <c r="C1222" s="7"/>
      <c r="D1222" s="7"/>
      <c r="E1222" s="7"/>
      <c r="F1222" s="7"/>
    </row>
    <row r="1223" spans="1:6" x14ac:dyDescent="0.25">
      <c r="A1223" s="7"/>
      <c r="B1223" s="7"/>
      <c r="C1223" s="7"/>
      <c r="D1223" s="7"/>
      <c r="E1223" s="7"/>
      <c r="F1223" s="7"/>
    </row>
    <row r="1224" spans="1:6" x14ac:dyDescent="0.25">
      <c r="A1224" s="7"/>
      <c r="B1224" s="7"/>
      <c r="C1224" s="7"/>
      <c r="D1224" s="7"/>
      <c r="E1224" s="7"/>
      <c r="F1224" s="7"/>
    </row>
    <row r="1225" spans="1:6" x14ac:dyDescent="0.25">
      <c r="A1225" s="7"/>
      <c r="B1225" s="7"/>
      <c r="C1225" s="7"/>
      <c r="D1225" s="7"/>
      <c r="E1225" s="7"/>
      <c r="F1225" s="7"/>
    </row>
    <row r="1226" spans="1:6" x14ac:dyDescent="0.25">
      <c r="A1226" s="7"/>
      <c r="B1226" s="7"/>
      <c r="C1226" s="7"/>
      <c r="D1226" s="7"/>
      <c r="E1226" s="7"/>
      <c r="F1226" s="7"/>
    </row>
    <row r="1227" spans="1:6" x14ac:dyDescent="0.25">
      <c r="A1227" s="7"/>
      <c r="B1227" s="7"/>
      <c r="C1227" s="7"/>
      <c r="D1227" s="7"/>
      <c r="E1227" s="7"/>
      <c r="F1227" s="7"/>
    </row>
    <row r="1228" spans="1:6" x14ac:dyDescent="0.25">
      <c r="A1228" s="7"/>
      <c r="B1228" s="7"/>
      <c r="C1228" s="7"/>
      <c r="D1228" s="7"/>
      <c r="E1228" s="7"/>
      <c r="F1228" s="7"/>
    </row>
    <row r="1229" spans="1:6" x14ac:dyDescent="0.25">
      <c r="A1229" s="7"/>
      <c r="B1229" s="7"/>
      <c r="C1229" s="7"/>
      <c r="D1229" s="7"/>
      <c r="E1229" s="7"/>
      <c r="F1229" s="7"/>
    </row>
    <row r="1230" spans="1:6" x14ac:dyDescent="0.25">
      <c r="A1230" s="7"/>
      <c r="B1230" s="7"/>
      <c r="C1230" s="7"/>
      <c r="D1230" s="7"/>
      <c r="E1230" s="7"/>
      <c r="F1230" s="7"/>
    </row>
    <row r="1231" spans="1:6" x14ac:dyDescent="0.25">
      <c r="A1231" s="7"/>
      <c r="B1231" s="7"/>
      <c r="C1231" s="7"/>
      <c r="D1231" s="7"/>
      <c r="E1231" s="7"/>
      <c r="F1231" s="7"/>
    </row>
    <row r="1232" spans="1:6" x14ac:dyDescent="0.25">
      <c r="A1232" s="7"/>
      <c r="B1232" s="7"/>
      <c r="C1232" s="7"/>
      <c r="D1232" s="7"/>
      <c r="E1232" s="7"/>
      <c r="F1232" s="7"/>
    </row>
    <row r="1233" spans="1:6" x14ac:dyDescent="0.25">
      <c r="A1233" s="7"/>
      <c r="B1233" s="7"/>
      <c r="C1233" s="7"/>
      <c r="D1233" s="7"/>
      <c r="E1233" s="7"/>
      <c r="F1233" s="7"/>
    </row>
    <row r="1234" spans="1:6" x14ac:dyDescent="0.25">
      <c r="A1234" s="7"/>
      <c r="B1234" s="7"/>
      <c r="C1234" s="7"/>
      <c r="D1234" s="7"/>
      <c r="E1234" s="7"/>
      <c r="F1234" s="7"/>
    </row>
    <row r="1235" spans="1:6" x14ac:dyDescent="0.25">
      <c r="A1235" s="7"/>
      <c r="B1235" s="7"/>
      <c r="C1235" s="7"/>
      <c r="D1235" s="7"/>
      <c r="E1235" s="7"/>
      <c r="F1235" s="7"/>
    </row>
    <row r="1236" spans="1:6" x14ac:dyDescent="0.25">
      <c r="A1236" s="7"/>
      <c r="B1236" s="7"/>
      <c r="C1236" s="7"/>
      <c r="D1236" s="7"/>
      <c r="E1236" s="7"/>
      <c r="F1236" s="7"/>
    </row>
    <row r="1237" spans="1:6" x14ac:dyDescent="0.25">
      <c r="A1237" s="7"/>
      <c r="B1237" s="7"/>
      <c r="C1237" s="7"/>
      <c r="D1237" s="7"/>
      <c r="E1237" s="7"/>
      <c r="F1237" s="7"/>
    </row>
    <row r="1238" spans="1:6" x14ac:dyDescent="0.25">
      <c r="A1238" s="7"/>
      <c r="B1238" s="7"/>
      <c r="C1238" s="7"/>
      <c r="D1238" s="7"/>
      <c r="E1238" s="7"/>
      <c r="F1238" s="7"/>
    </row>
    <row r="1239" spans="1:6" x14ac:dyDescent="0.25">
      <c r="A1239" s="7"/>
      <c r="B1239" s="7"/>
      <c r="C1239" s="7"/>
      <c r="D1239" s="7"/>
      <c r="E1239" s="7"/>
      <c r="F1239" s="7"/>
    </row>
    <row r="1240" spans="1:6" x14ac:dyDescent="0.25">
      <c r="A1240" s="7"/>
      <c r="B1240" s="7"/>
      <c r="C1240" s="7"/>
      <c r="D1240" s="7"/>
      <c r="E1240" s="7"/>
      <c r="F1240" s="7"/>
    </row>
    <row r="1241" spans="1:6" x14ac:dyDescent="0.25">
      <c r="A1241" s="7"/>
      <c r="B1241" s="7"/>
      <c r="C1241" s="7"/>
      <c r="D1241" s="7"/>
      <c r="E1241" s="7"/>
      <c r="F1241" s="7"/>
    </row>
    <row r="1242" spans="1:6" x14ac:dyDescent="0.25">
      <c r="A1242" s="7"/>
      <c r="B1242" s="7"/>
      <c r="C1242" s="7"/>
      <c r="D1242" s="7"/>
      <c r="E1242" s="7"/>
      <c r="F1242" s="7"/>
    </row>
    <row r="1243" spans="1:6" x14ac:dyDescent="0.25">
      <c r="A1243" s="7"/>
      <c r="B1243" s="7"/>
      <c r="C1243" s="7"/>
      <c r="D1243" s="7"/>
      <c r="E1243" s="7"/>
      <c r="F1243" s="7"/>
    </row>
    <row r="1244" spans="1:6" x14ac:dyDescent="0.25">
      <c r="A1244" s="7"/>
      <c r="B1244" s="7"/>
      <c r="C1244" s="7"/>
      <c r="D1244" s="7"/>
      <c r="E1244" s="7"/>
      <c r="F1244" s="7"/>
    </row>
    <row r="1245" spans="1:6" x14ac:dyDescent="0.25">
      <c r="A1245" s="7"/>
      <c r="B1245" s="7"/>
      <c r="C1245" s="7"/>
      <c r="D1245" s="7"/>
      <c r="E1245" s="7"/>
      <c r="F1245" s="7"/>
    </row>
    <row r="1246" spans="1:6" x14ac:dyDescent="0.25">
      <c r="A1246" s="7"/>
      <c r="B1246" s="7"/>
      <c r="C1246" s="7"/>
      <c r="D1246" s="7"/>
      <c r="E1246" s="7"/>
      <c r="F1246" s="7"/>
    </row>
    <row r="1247" spans="1:6" x14ac:dyDescent="0.25">
      <c r="A1247" s="7"/>
      <c r="B1247" s="7"/>
      <c r="C1247" s="7"/>
      <c r="D1247" s="7"/>
      <c r="E1247" s="7"/>
      <c r="F1247" s="7"/>
    </row>
    <row r="1248" spans="1:6" x14ac:dyDescent="0.25">
      <c r="A1248" s="7"/>
      <c r="B1248" s="7"/>
      <c r="C1248" s="7"/>
      <c r="D1248" s="7"/>
      <c r="E1248" s="7"/>
      <c r="F1248" s="7"/>
    </row>
    <row r="1249" spans="1:6" x14ac:dyDescent="0.25">
      <c r="A1249" s="7"/>
      <c r="B1249" s="7"/>
      <c r="C1249" s="7"/>
      <c r="D1249" s="7"/>
      <c r="E1249" s="7"/>
      <c r="F1249" s="7"/>
    </row>
    <row r="1250" spans="1:6" x14ac:dyDescent="0.25">
      <c r="A1250" s="7"/>
      <c r="B1250" s="7"/>
      <c r="C1250" s="7"/>
      <c r="D1250" s="7"/>
      <c r="E1250" s="7"/>
      <c r="F1250" s="7"/>
    </row>
    <row r="1251" spans="1:6" x14ac:dyDescent="0.25">
      <c r="A1251" s="7"/>
      <c r="B1251" s="7"/>
      <c r="C1251" s="7"/>
      <c r="D1251" s="7"/>
      <c r="E1251" s="7"/>
      <c r="F1251" s="7"/>
    </row>
    <row r="1252" spans="1:6" x14ac:dyDescent="0.25">
      <c r="A1252" s="7"/>
      <c r="B1252" s="7"/>
      <c r="C1252" s="7"/>
      <c r="D1252" s="7"/>
      <c r="E1252" s="7"/>
      <c r="F1252" s="7"/>
    </row>
    <row r="1253" spans="1:6" x14ac:dyDescent="0.25">
      <c r="A1253" s="7"/>
      <c r="B1253" s="7"/>
      <c r="C1253" s="7"/>
      <c r="D1253" s="7"/>
      <c r="E1253" s="7"/>
      <c r="F1253" s="7"/>
    </row>
    <row r="1254" spans="1:6" x14ac:dyDescent="0.25">
      <c r="A1254" s="7"/>
      <c r="B1254" s="7"/>
      <c r="C1254" s="7"/>
      <c r="D1254" s="7"/>
      <c r="E1254" s="7"/>
      <c r="F1254" s="7"/>
    </row>
    <row r="1255" spans="1:6" x14ac:dyDescent="0.25">
      <c r="A1255" s="7"/>
      <c r="B1255" s="7"/>
      <c r="C1255" s="7"/>
      <c r="D1255" s="7"/>
      <c r="E1255" s="7"/>
      <c r="F1255" s="7"/>
    </row>
    <row r="1256" spans="1:6" x14ac:dyDescent="0.25">
      <c r="A1256" s="7"/>
      <c r="B1256" s="7"/>
      <c r="C1256" s="7"/>
      <c r="D1256" s="7"/>
      <c r="E1256" s="7"/>
      <c r="F1256" s="7"/>
    </row>
    <row r="1257" spans="1:6" x14ac:dyDescent="0.25">
      <c r="A1257" s="7"/>
      <c r="B1257" s="7"/>
      <c r="C1257" s="7"/>
      <c r="D1257" s="7"/>
      <c r="E1257" s="7"/>
      <c r="F1257" s="7"/>
    </row>
    <row r="1258" spans="1:6" x14ac:dyDescent="0.25">
      <c r="A1258" s="7"/>
      <c r="B1258" s="7"/>
      <c r="C1258" s="7"/>
      <c r="D1258" s="7"/>
      <c r="E1258" s="7"/>
      <c r="F1258" s="7"/>
    </row>
    <row r="1259" spans="1:6" x14ac:dyDescent="0.25">
      <c r="A1259" s="7"/>
      <c r="B1259" s="7"/>
      <c r="C1259" s="7"/>
      <c r="D1259" s="7"/>
      <c r="E1259" s="7"/>
      <c r="F1259" s="7"/>
    </row>
    <row r="1260" spans="1:6" x14ac:dyDescent="0.25">
      <c r="A1260" s="7"/>
      <c r="B1260" s="7"/>
      <c r="C1260" s="7"/>
      <c r="D1260" s="7"/>
      <c r="E1260" s="7"/>
      <c r="F1260" s="7"/>
    </row>
  </sheetData>
  <sheetProtection algorithmName="SHA-512" hashValue="mVsUuwHOy+Nb6MyR3ko+ydk3kZlszcnrRWKXa6dOhjz2FVWGnlZK1YwBBSjzIsmTZuBK53pXSLNPgsnT6t0PGQ==" saltValue="XYNXi+b+xxDH+UG8Cnnciw==" spinCount="100000" sheet="1" selectLockedCells="1"/>
  <mergeCells count="1">
    <mergeCell ref="B8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pageSetUpPr fitToPage="1"/>
  </sheetPr>
  <dimension ref="A1:E1314"/>
  <sheetViews>
    <sheetView zoomScale="102" zoomScaleNormal="102" workbookViewId="0">
      <selection activeCell="E17" sqref="E17"/>
    </sheetView>
  </sheetViews>
  <sheetFormatPr baseColWidth="10" defaultColWidth="11.44140625" defaultRowHeight="13.8" x14ac:dyDescent="0.3"/>
  <cols>
    <col min="1" max="1" width="6.109375" style="1038" customWidth="1"/>
    <col min="2" max="2" width="49.5546875" style="1038" customWidth="1"/>
    <col min="3" max="3" width="9.44140625" style="1038" customWidth="1"/>
    <col min="4" max="4" width="4.5546875" style="1038" customWidth="1"/>
    <col min="5" max="5" width="16.5546875" style="1038" customWidth="1"/>
    <col min="6" max="256" width="11.44140625" style="919"/>
    <col min="257" max="257" width="6.109375" style="919" customWidth="1"/>
    <col min="258" max="258" width="49.5546875" style="919" customWidth="1"/>
    <col min="259" max="259" width="9.44140625" style="919" customWidth="1"/>
    <col min="260" max="260" width="4.5546875" style="919" customWidth="1"/>
    <col min="261" max="261" width="16.5546875" style="919" customWidth="1"/>
    <col min="262" max="512" width="11.44140625" style="919"/>
    <col min="513" max="513" width="6.109375" style="919" customWidth="1"/>
    <col min="514" max="514" width="49.5546875" style="919" customWidth="1"/>
    <col min="515" max="515" width="9.44140625" style="919" customWidth="1"/>
    <col min="516" max="516" width="4.5546875" style="919" customWidth="1"/>
    <col min="517" max="517" width="16.5546875" style="919" customWidth="1"/>
    <col min="518" max="768" width="11.44140625" style="919"/>
    <col min="769" max="769" width="6.109375" style="919" customWidth="1"/>
    <col min="770" max="770" width="49.5546875" style="919" customWidth="1"/>
    <col min="771" max="771" width="9.44140625" style="919" customWidth="1"/>
    <col min="772" max="772" width="4.5546875" style="919" customWidth="1"/>
    <col min="773" max="773" width="16.5546875" style="919" customWidth="1"/>
    <col min="774" max="1024" width="11.44140625" style="919"/>
    <col min="1025" max="1025" width="6.109375" style="919" customWidth="1"/>
    <col min="1026" max="1026" width="49.5546875" style="919" customWidth="1"/>
    <col min="1027" max="1027" width="9.44140625" style="919" customWidth="1"/>
    <col min="1028" max="1028" width="4.5546875" style="919" customWidth="1"/>
    <col min="1029" max="1029" width="16.5546875" style="919" customWidth="1"/>
    <col min="1030" max="1280" width="11.44140625" style="919"/>
    <col min="1281" max="1281" width="6.109375" style="919" customWidth="1"/>
    <col min="1282" max="1282" width="49.5546875" style="919" customWidth="1"/>
    <col min="1283" max="1283" width="9.44140625" style="919" customWidth="1"/>
    <col min="1284" max="1284" width="4.5546875" style="919" customWidth="1"/>
    <col min="1285" max="1285" width="16.5546875" style="919" customWidth="1"/>
    <col min="1286" max="1536" width="11.44140625" style="919"/>
    <col min="1537" max="1537" width="6.109375" style="919" customWidth="1"/>
    <col min="1538" max="1538" width="49.5546875" style="919" customWidth="1"/>
    <col min="1539" max="1539" width="9.44140625" style="919" customWidth="1"/>
    <col min="1540" max="1540" width="4.5546875" style="919" customWidth="1"/>
    <col min="1541" max="1541" width="16.5546875" style="919" customWidth="1"/>
    <col min="1542" max="1792" width="11.44140625" style="919"/>
    <col min="1793" max="1793" width="6.109375" style="919" customWidth="1"/>
    <col min="1794" max="1794" width="49.5546875" style="919" customWidth="1"/>
    <col min="1795" max="1795" width="9.44140625" style="919" customWidth="1"/>
    <col min="1796" max="1796" width="4.5546875" style="919" customWidth="1"/>
    <col min="1797" max="1797" width="16.5546875" style="919" customWidth="1"/>
    <col min="1798" max="2048" width="11.44140625" style="919"/>
    <col min="2049" max="2049" width="6.109375" style="919" customWidth="1"/>
    <col min="2050" max="2050" width="49.5546875" style="919" customWidth="1"/>
    <col min="2051" max="2051" width="9.44140625" style="919" customWidth="1"/>
    <col min="2052" max="2052" width="4.5546875" style="919" customWidth="1"/>
    <col min="2053" max="2053" width="16.5546875" style="919" customWidth="1"/>
    <col min="2054" max="2304" width="11.44140625" style="919"/>
    <col min="2305" max="2305" width="6.109375" style="919" customWidth="1"/>
    <col min="2306" max="2306" width="49.5546875" style="919" customWidth="1"/>
    <col min="2307" max="2307" width="9.44140625" style="919" customWidth="1"/>
    <col min="2308" max="2308" width="4.5546875" style="919" customWidth="1"/>
    <col min="2309" max="2309" width="16.5546875" style="919" customWidth="1"/>
    <col min="2310" max="2560" width="11.44140625" style="919"/>
    <col min="2561" max="2561" width="6.109375" style="919" customWidth="1"/>
    <col min="2562" max="2562" width="49.5546875" style="919" customWidth="1"/>
    <col min="2563" max="2563" width="9.44140625" style="919" customWidth="1"/>
    <col min="2564" max="2564" width="4.5546875" style="919" customWidth="1"/>
    <col min="2565" max="2565" width="16.5546875" style="919" customWidth="1"/>
    <col min="2566" max="2816" width="11.44140625" style="919"/>
    <col min="2817" max="2817" width="6.109375" style="919" customWidth="1"/>
    <col min="2818" max="2818" width="49.5546875" style="919" customWidth="1"/>
    <col min="2819" max="2819" width="9.44140625" style="919" customWidth="1"/>
    <col min="2820" max="2820" width="4.5546875" style="919" customWidth="1"/>
    <col min="2821" max="2821" width="16.5546875" style="919" customWidth="1"/>
    <col min="2822" max="3072" width="11.44140625" style="919"/>
    <col min="3073" max="3073" width="6.109375" style="919" customWidth="1"/>
    <col min="3074" max="3074" width="49.5546875" style="919" customWidth="1"/>
    <col min="3075" max="3075" width="9.44140625" style="919" customWidth="1"/>
    <col min="3076" max="3076" width="4.5546875" style="919" customWidth="1"/>
    <col min="3077" max="3077" width="16.5546875" style="919" customWidth="1"/>
    <col min="3078" max="3328" width="11.44140625" style="919"/>
    <col min="3329" max="3329" width="6.109375" style="919" customWidth="1"/>
    <col min="3330" max="3330" width="49.5546875" style="919" customWidth="1"/>
    <col min="3331" max="3331" width="9.44140625" style="919" customWidth="1"/>
    <col min="3332" max="3332" width="4.5546875" style="919" customWidth="1"/>
    <col min="3333" max="3333" width="16.5546875" style="919" customWidth="1"/>
    <col min="3334" max="3584" width="11.44140625" style="919"/>
    <col min="3585" max="3585" width="6.109375" style="919" customWidth="1"/>
    <col min="3586" max="3586" width="49.5546875" style="919" customWidth="1"/>
    <col min="3587" max="3587" width="9.44140625" style="919" customWidth="1"/>
    <col min="3588" max="3588" width="4.5546875" style="919" customWidth="1"/>
    <col min="3589" max="3589" width="16.5546875" style="919" customWidth="1"/>
    <col min="3590" max="3840" width="11.44140625" style="919"/>
    <col min="3841" max="3841" width="6.109375" style="919" customWidth="1"/>
    <col min="3842" max="3842" width="49.5546875" style="919" customWidth="1"/>
    <col min="3843" max="3843" width="9.44140625" style="919" customWidth="1"/>
    <col min="3844" max="3844" width="4.5546875" style="919" customWidth="1"/>
    <col min="3845" max="3845" width="16.5546875" style="919" customWidth="1"/>
    <col min="3846" max="4096" width="11.44140625" style="919"/>
    <col min="4097" max="4097" width="6.109375" style="919" customWidth="1"/>
    <col min="4098" max="4098" width="49.5546875" style="919" customWidth="1"/>
    <col min="4099" max="4099" width="9.44140625" style="919" customWidth="1"/>
    <col min="4100" max="4100" width="4.5546875" style="919" customWidth="1"/>
    <col min="4101" max="4101" width="16.5546875" style="919" customWidth="1"/>
    <col min="4102" max="4352" width="11.44140625" style="919"/>
    <col min="4353" max="4353" width="6.109375" style="919" customWidth="1"/>
    <col min="4354" max="4354" width="49.5546875" style="919" customWidth="1"/>
    <col min="4355" max="4355" width="9.44140625" style="919" customWidth="1"/>
    <col min="4356" max="4356" width="4.5546875" style="919" customWidth="1"/>
    <col min="4357" max="4357" width="16.5546875" style="919" customWidth="1"/>
    <col min="4358" max="4608" width="11.44140625" style="919"/>
    <col min="4609" max="4609" width="6.109375" style="919" customWidth="1"/>
    <col min="4610" max="4610" width="49.5546875" style="919" customWidth="1"/>
    <col min="4611" max="4611" width="9.44140625" style="919" customWidth="1"/>
    <col min="4612" max="4612" width="4.5546875" style="919" customWidth="1"/>
    <col min="4613" max="4613" width="16.5546875" style="919" customWidth="1"/>
    <col min="4614" max="4864" width="11.44140625" style="919"/>
    <col min="4865" max="4865" width="6.109375" style="919" customWidth="1"/>
    <col min="4866" max="4866" width="49.5546875" style="919" customWidth="1"/>
    <col min="4867" max="4867" width="9.44140625" style="919" customWidth="1"/>
    <col min="4868" max="4868" width="4.5546875" style="919" customWidth="1"/>
    <col min="4869" max="4869" width="16.5546875" style="919" customWidth="1"/>
    <col min="4870" max="5120" width="11.44140625" style="919"/>
    <col min="5121" max="5121" width="6.109375" style="919" customWidth="1"/>
    <col min="5122" max="5122" width="49.5546875" style="919" customWidth="1"/>
    <col min="5123" max="5123" width="9.44140625" style="919" customWidth="1"/>
    <col min="5124" max="5124" width="4.5546875" style="919" customWidth="1"/>
    <col min="5125" max="5125" width="16.5546875" style="919" customWidth="1"/>
    <col min="5126" max="5376" width="11.44140625" style="919"/>
    <col min="5377" max="5377" width="6.109375" style="919" customWidth="1"/>
    <col min="5378" max="5378" width="49.5546875" style="919" customWidth="1"/>
    <col min="5379" max="5379" width="9.44140625" style="919" customWidth="1"/>
    <col min="5380" max="5380" width="4.5546875" style="919" customWidth="1"/>
    <col min="5381" max="5381" width="16.5546875" style="919" customWidth="1"/>
    <col min="5382" max="5632" width="11.44140625" style="919"/>
    <col min="5633" max="5633" width="6.109375" style="919" customWidth="1"/>
    <col min="5634" max="5634" width="49.5546875" style="919" customWidth="1"/>
    <col min="5635" max="5635" width="9.44140625" style="919" customWidth="1"/>
    <col min="5636" max="5636" width="4.5546875" style="919" customWidth="1"/>
    <col min="5637" max="5637" width="16.5546875" style="919" customWidth="1"/>
    <col min="5638" max="5888" width="11.44140625" style="919"/>
    <col min="5889" max="5889" width="6.109375" style="919" customWidth="1"/>
    <col min="5890" max="5890" width="49.5546875" style="919" customWidth="1"/>
    <col min="5891" max="5891" width="9.44140625" style="919" customWidth="1"/>
    <col min="5892" max="5892" width="4.5546875" style="919" customWidth="1"/>
    <col min="5893" max="5893" width="16.5546875" style="919" customWidth="1"/>
    <col min="5894" max="6144" width="11.44140625" style="919"/>
    <col min="6145" max="6145" width="6.109375" style="919" customWidth="1"/>
    <col min="6146" max="6146" width="49.5546875" style="919" customWidth="1"/>
    <col min="6147" max="6147" width="9.44140625" style="919" customWidth="1"/>
    <col min="6148" max="6148" width="4.5546875" style="919" customWidth="1"/>
    <col min="6149" max="6149" width="16.5546875" style="919" customWidth="1"/>
    <col min="6150" max="6400" width="11.44140625" style="919"/>
    <col min="6401" max="6401" width="6.109375" style="919" customWidth="1"/>
    <col min="6402" max="6402" width="49.5546875" style="919" customWidth="1"/>
    <col min="6403" max="6403" width="9.44140625" style="919" customWidth="1"/>
    <col min="6404" max="6404" width="4.5546875" style="919" customWidth="1"/>
    <col min="6405" max="6405" width="16.5546875" style="919" customWidth="1"/>
    <col min="6406" max="6656" width="11.44140625" style="919"/>
    <col min="6657" max="6657" width="6.109375" style="919" customWidth="1"/>
    <col min="6658" max="6658" width="49.5546875" style="919" customWidth="1"/>
    <col min="6659" max="6659" width="9.44140625" style="919" customWidth="1"/>
    <col min="6660" max="6660" width="4.5546875" style="919" customWidth="1"/>
    <col min="6661" max="6661" width="16.5546875" style="919" customWidth="1"/>
    <col min="6662" max="6912" width="11.44140625" style="919"/>
    <col min="6913" max="6913" width="6.109375" style="919" customWidth="1"/>
    <col min="6914" max="6914" width="49.5546875" style="919" customWidth="1"/>
    <col min="6915" max="6915" width="9.44140625" style="919" customWidth="1"/>
    <col min="6916" max="6916" width="4.5546875" style="919" customWidth="1"/>
    <col min="6917" max="6917" width="16.5546875" style="919" customWidth="1"/>
    <col min="6918" max="7168" width="11.44140625" style="919"/>
    <col min="7169" max="7169" width="6.109375" style="919" customWidth="1"/>
    <col min="7170" max="7170" width="49.5546875" style="919" customWidth="1"/>
    <col min="7171" max="7171" width="9.44140625" style="919" customWidth="1"/>
    <col min="7172" max="7172" width="4.5546875" style="919" customWidth="1"/>
    <col min="7173" max="7173" width="16.5546875" style="919" customWidth="1"/>
    <col min="7174" max="7424" width="11.44140625" style="919"/>
    <col min="7425" max="7425" width="6.109375" style="919" customWidth="1"/>
    <col min="7426" max="7426" width="49.5546875" style="919" customWidth="1"/>
    <col min="7427" max="7427" width="9.44140625" style="919" customWidth="1"/>
    <col min="7428" max="7428" width="4.5546875" style="919" customWidth="1"/>
    <col min="7429" max="7429" width="16.5546875" style="919" customWidth="1"/>
    <col min="7430" max="7680" width="11.44140625" style="919"/>
    <col min="7681" max="7681" width="6.109375" style="919" customWidth="1"/>
    <col min="7682" max="7682" width="49.5546875" style="919" customWidth="1"/>
    <col min="7683" max="7683" width="9.44140625" style="919" customWidth="1"/>
    <col min="7684" max="7684" width="4.5546875" style="919" customWidth="1"/>
    <col min="7685" max="7685" width="16.5546875" style="919" customWidth="1"/>
    <col min="7686" max="7936" width="11.44140625" style="919"/>
    <col min="7937" max="7937" width="6.109375" style="919" customWidth="1"/>
    <col min="7938" max="7938" width="49.5546875" style="919" customWidth="1"/>
    <col min="7939" max="7939" width="9.44140625" style="919" customWidth="1"/>
    <col min="7940" max="7940" width="4.5546875" style="919" customWidth="1"/>
    <col min="7941" max="7941" width="16.5546875" style="919" customWidth="1"/>
    <col min="7942" max="8192" width="11.44140625" style="919"/>
    <col min="8193" max="8193" width="6.109375" style="919" customWidth="1"/>
    <col min="8194" max="8194" width="49.5546875" style="919" customWidth="1"/>
    <col min="8195" max="8195" width="9.44140625" style="919" customWidth="1"/>
    <col min="8196" max="8196" width="4.5546875" style="919" customWidth="1"/>
    <col min="8197" max="8197" width="16.5546875" style="919" customWidth="1"/>
    <col min="8198" max="8448" width="11.44140625" style="919"/>
    <col min="8449" max="8449" width="6.109375" style="919" customWidth="1"/>
    <col min="8450" max="8450" width="49.5546875" style="919" customWidth="1"/>
    <col min="8451" max="8451" width="9.44140625" style="919" customWidth="1"/>
    <col min="8452" max="8452" width="4.5546875" style="919" customWidth="1"/>
    <col min="8453" max="8453" width="16.5546875" style="919" customWidth="1"/>
    <col min="8454" max="8704" width="11.44140625" style="919"/>
    <col min="8705" max="8705" width="6.109375" style="919" customWidth="1"/>
    <col min="8706" max="8706" width="49.5546875" style="919" customWidth="1"/>
    <col min="8707" max="8707" width="9.44140625" style="919" customWidth="1"/>
    <col min="8708" max="8708" width="4.5546875" style="919" customWidth="1"/>
    <col min="8709" max="8709" width="16.5546875" style="919" customWidth="1"/>
    <col min="8710" max="8960" width="11.44140625" style="919"/>
    <col min="8961" max="8961" width="6.109375" style="919" customWidth="1"/>
    <col min="8962" max="8962" width="49.5546875" style="919" customWidth="1"/>
    <col min="8963" max="8963" width="9.44140625" style="919" customWidth="1"/>
    <col min="8964" max="8964" width="4.5546875" style="919" customWidth="1"/>
    <col min="8965" max="8965" width="16.5546875" style="919" customWidth="1"/>
    <col min="8966" max="9216" width="11.44140625" style="919"/>
    <col min="9217" max="9217" width="6.109375" style="919" customWidth="1"/>
    <col min="9218" max="9218" width="49.5546875" style="919" customWidth="1"/>
    <col min="9219" max="9219" width="9.44140625" style="919" customWidth="1"/>
    <col min="9220" max="9220" width="4.5546875" style="919" customWidth="1"/>
    <col min="9221" max="9221" width="16.5546875" style="919" customWidth="1"/>
    <col min="9222" max="9472" width="11.44140625" style="919"/>
    <col min="9473" max="9473" width="6.109375" style="919" customWidth="1"/>
    <col min="9474" max="9474" width="49.5546875" style="919" customWidth="1"/>
    <col min="9475" max="9475" width="9.44140625" style="919" customWidth="1"/>
    <col min="9476" max="9476" width="4.5546875" style="919" customWidth="1"/>
    <col min="9477" max="9477" width="16.5546875" style="919" customWidth="1"/>
    <col min="9478" max="9728" width="11.44140625" style="919"/>
    <col min="9729" max="9729" width="6.109375" style="919" customWidth="1"/>
    <col min="9730" max="9730" width="49.5546875" style="919" customWidth="1"/>
    <col min="9731" max="9731" width="9.44140625" style="919" customWidth="1"/>
    <col min="9732" max="9732" width="4.5546875" style="919" customWidth="1"/>
    <col min="9733" max="9733" width="16.5546875" style="919" customWidth="1"/>
    <col min="9734" max="9984" width="11.44140625" style="919"/>
    <col min="9985" max="9985" width="6.109375" style="919" customWidth="1"/>
    <col min="9986" max="9986" width="49.5546875" style="919" customWidth="1"/>
    <col min="9987" max="9987" width="9.44140625" style="919" customWidth="1"/>
    <col min="9988" max="9988" width="4.5546875" style="919" customWidth="1"/>
    <col min="9989" max="9989" width="16.5546875" style="919" customWidth="1"/>
    <col min="9990" max="10240" width="11.44140625" style="919"/>
    <col min="10241" max="10241" width="6.109375" style="919" customWidth="1"/>
    <col min="10242" max="10242" width="49.5546875" style="919" customWidth="1"/>
    <col min="10243" max="10243" width="9.44140625" style="919" customWidth="1"/>
    <col min="10244" max="10244" width="4.5546875" style="919" customWidth="1"/>
    <col min="10245" max="10245" width="16.5546875" style="919" customWidth="1"/>
    <col min="10246" max="10496" width="11.44140625" style="919"/>
    <col min="10497" max="10497" width="6.109375" style="919" customWidth="1"/>
    <col min="10498" max="10498" width="49.5546875" style="919" customWidth="1"/>
    <col min="10499" max="10499" width="9.44140625" style="919" customWidth="1"/>
    <col min="10500" max="10500" width="4.5546875" style="919" customWidth="1"/>
    <col min="10501" max="10501" width="16.5546875" style="919" customWidth="1"/>
    <col min="10502" max="10752" width="11.44140625" style="919"/>
    <col min="10753" max="10753" width="6.109375" style="919" customWidth="1"/>
    <col min="10754" max="10754" width="49.5546875" style="919" customWidth="1"/>
    <col min="10755" max="10755" width="9.44140625" style="919" customWidth="1"/>
    <col min="10756" max="10756" width="4.5546875" style="919" customWidth="1"/>
    <col min="10757" max="10757" width="16.5546875" style="919" customWidth="1"/>
    <col min="10758" max="11008" width="11.44140625" style="919"/>
    <col min="11009" max="11009" width="6.109375" style="919" customWidth="1"/>
    <col min="11010" max="11010" width="49.5546875" style="919" customWidth="1"/>
    <col min="11011" max="11011" width="9.44140625" style="919" customWidth="1"/>
    <col min="11012" max="11012" width="4.5546875" style="919" customWidth="1"/>
    <col min="11013" max="11013" width="16.5546875" style="919" customWidth="1"/>
    <col min="11014" max="11264" width="11.44140625" style="919"/>
    <col min="11265" max="11265" width="6.109375" style="919" customWidth="1"/>
    <col min="11266" max="11266" width="49.5546875" style="919" customWidth="1"/>
    <col min="11267" max="11267" width="9.44140625" style="919" customWidth="1"/>
    <col min="11268" max="11268" width="4.5546875" style="919" customWidth="1"/>
    <col min="11269" max="11269" width="16.5546875" style="919" customWidth="1"/>
    <col min="11270" max="11520" width="11.44140625" style="919"/>
    <col min="11521" max="11521" width="6.109375" style="919" customWidth="1"/>
    <col min="11522" max="11522" width="49.5546875" style="919" customWidth="1"/>
    <col min="11523" max="11523" width="9.44140625" style="919" customWidth="1"/>
    <col min="11524" max="11524" width="4.5546875" style="919" customWidth="1"/>
    <col min="11525" max="11525" width="16.5546875" style="919" customWidth="1"/>
    <col min="11526" max="11776" width="11.44140625" style="919"/>
    <col min="11777" max="11777" width="6.109375" style="919" customWidth="1"/>
    <col min="11778" max="11778" width="49.5546875" style="919" customWidth="1"/>
    <col min="11779" max="11779" width="9.44140625" style="919" customWidth="1"/>
    <col min="11780" max="11780" width="4.5546875" style="919" customWidth="1"/>
    <col min="11781" max="11781" width="16.5546875" style="919" customWidth="1"/>
    <col min="11782" max="12032" width="11.44140625" style="919"/>
    <col min="12033" max="12033" width="6.109375" style="919" customWidth="1"/>
    <col min="12034" max="12034" width="49.5546875" style="919" customWidth="1"/>
    <col min="12035" max="12035" width="9.44140625" style="919" customWidth="1"/>
    <col min="12036" max="12036" width="4.5546875" style="919" customWidth="1"/>
    <col min="12037" max="12037" width="16.5546875" style="919" customWidth="1"/>
    <col min="12038" max="12288" width="11.44140625" style="919"/>
    <col min="12289" max="12289" width="6.109375" style="919" customWidth="1"/>
    <col min="12290" max="12290" width="49.5546875" style="919" customWidth="1"/>
    <col min="12291" max="12291" width="9.44140625" style="919" customWidth="1"/>
    <col min="12292" max="12292" width="4.5546875" style="919" customWidth="1"/>
    <col min="12293" max="12293" width="16.5546875" style="919" customWidth="1"/>
    <col min="12294" max="12544" width="11.44140625" style="919"/>
    <col min="12545" max="12545" width="6.109375" style="919" customWidth="1"/>
    <col min="12546" max="12546" width="49.5546875" style="919" customWidth="1"/>
    <col min="12547" max="12547" width="9.44140625" style="919" customWidth="1"/>
    <col min="12548" max="12548" width="4.5546875" style="919" customWidth="1"/>
    <col min="12549" max="12549" width="16.5546875" style="919" customWidth="1"/>
    <col min="12550" max="12800" width="11.44140625" style="919"/>
    <col min="12801" max="12801" width="6.109375" style="919" customWidth="1"/>
    <col min="12802" max="12802" width="49.5546875" style="919" customWidth="1"/>
    <col min="12803" max="12803" width="9.44140625" style="919" customWidth="1"/>
    <col min="12804" max="12804" width="4.5546875" style="919" customWidth="1"/>
    <col min="12805" max="12805" width="16.5546875" style="919" customWidth="1"/>
    <col min="12806" max="13056" width="11.44140625" style="919"/>
    <col min="13057" max="13057" width="6.109375" style="919" customWidth="1"/>
    <col min="13058" max="13058" width="49.5546875" style="919" customWidth="1"/>
    <col min="13059" max="13059" width="9.44140625" style="919" customWidth="1"/>
    <col min="13060" max="13060" width="4.5546875" style="919" customWidth="1"/>
    <col min="13061" max="13061" width="16.5546875" style="919" customWidth="1"/>
    <col min="13062" max="13312" width="11.44140625" style="919"/>
    <col min="13313" max="13313" width="6.109375" style="919" customWidth="1"/>
    <col min="13314" max="13314" width="49.5546875" style="919" customWidth="1"/>
    <col min="13315" max="13315" width="9.44140625" style="919" customWidth="1"/>
    <col min="13316" max="13316" width="4.5546875" style="919" customWidth="1"/>
    <col min="13317" max="13317" width="16.5546875" style="919" customWidth="1"/>
    <col min="13318" max="13568" width="11.44140625" style="919"/>
    <col min="13569" max="13569" width="6.109375" style="919" customWidth="1"/>
    <col min="13570" max="13570" width="49.5546875" style="919" customWidth="1"/>
    <col min="13571" max="13571" width="9.44140625" style="919" customWidth="1"/>
    <col min="13572" max="13572" width="4.5546875" style="919" customWidth="1"/>
    <col min="13573" max="13573" width="16.5546875" style="919" customWidth="1"/>
    <col min="13574" max="13824" width="11.44140625" style="919"/>
    <col min="13825" max="13825" width="6.109375" style="919" customWidth="1"/>
    <col min="13826" max="13826" width="49.5546875" style="919" customWidth="1"/>
    <col min="13827" max="13827" width="9.44140625" style="919" customWidth="1"/>
    <col min="13828" max="13828" width="4.5546875" style="919" customWidth="1"/>
    <col min="13829" max="13829" width="16.5546875" style="919" customWidth="1"/>
    <col min="13830" max="14080" width="11.44140625" style="919"/>
    <col min="14081" max="14081" width="6.109375" style="919" customWidth="1"/>
    <col min="14082" max="14082" width="49.5546875" style="919" customWidth="1"/>
    <col min="14083" max="14083" width="9.44140625" style="919" customWidth="1"/>
    <col min="14084" max="14084" width="4.5546875" style="919" customWidth="1"/>
    <col min="14085" max="14085" width="16.5546875" style="919" customWidth="1"/>
    <col min="14086" max="14336" width="11.44140625" style="919"/>
    <col min="14337" max="14337" width="6.109375" style="919" customWidth="1"/>
    <col min="14338" max="14338" width="49.5546875" style="919" customWidth="1"/>
    <col min="14339" max="14339" width="9.44140625" style="919" customWidth="1"/>
    <col min="14340" max="14340" width="4.5546875" style="919" customWidth="1"/>
    <col min="14341" max="14341" width="16.5546875" style="919" customWidth="1"/>
    <col min="14342" max="14592" width="11.44140625" style="919"/>
    <col min="14593" max="14593" width="6.109375" style="919" customWidth="1"/>
    <col min="14594" max="14594" width="49.5546875" style="919" customWidth="1"/>
    <col min="14595" max="14595" width="9.44140625" style="919" customWidth="1"/>
    <col min="14596" max="14596" width="4.5546875" style="919" customWidth="1"/>
    <col min="14597" max="14597" width="16.5546875" style="919" customWidth="1"/>
    <col min="14598" max="14848" width="11.44140625" style="919"/>
    <col min="14849" max="14849" width="6.109375" style="919" customWidth="1"/>
    <col min="14850" max="14850" width="49.5546875" style="919" customWidth="1"/>
    <col min="14851" max="14851" width="9.44140625" style="919" customWidth="1"/>
    <col min="14852" max="14852" width="4.5546875" style="919" customWidth="1"/>
    <col min="14853" max="14853" width="16.5546875" style="919" customWidth="1"/>
    <col min="14854" max="15104" width="11.44140625" style="919"/>
    <col min="15105" max="15105" width="6.109375" style="919" customWidth="1"/>
    <col min="15106" max="15106" width="49.5546875" style="919" customWidth="1"/>
    <col min="15107" max="15107" width="9.44140625" style="919" customWidth="1"/>
    <col min="15108" max="15108" width="4.5546875" style="919" customWidth="1"/>
    <col min="15109" max="15109" width="16.5546875" style="919" customWidth="1"/>
    <col min="15110" max="15360" width="11.44140625" style="919"/>
    <col min="15361" max="15361" width="6.109375" style="919" customWidth="1"/>
    <col min="15362" max="15362" width="49.5546875" style="919" customWidth="1"/>
    <col min="15363" max="15363" width="9.44140625" style="919" customWidth="1"/>
    <col min="15364" max="15364" width="4.5546875" style="919" customWidth="1"/>
    <col min="15365" max="15365" width="16.5546875" style="919" customWidth="1"/>
    <col min="15366" max="15616" width="11.44140625" style="919"/>
    <col min="15617" max="15617" width="6.109375" style="919" customWidth="1"/>
    <col min="15618" max="15618" width="49.5546875" style="919" customWidth="1"/>
    <col min="15619" max="15619" width="9.44140625" style="919" customWidth="1"/>
    <col min="15620" max="15620" width="4.5546875" style="919" customWidth="1"/>
    <col min="15621" max="15621" width="16.5546875" style="919" customWidth="1"/>
    <col min="15622" max="15872" width="11.44140625" style="919"/>
    <col min="15873" max="15873" width="6.109375" style="919" customWidth="1"/>
    <col min="15874" max="15874" width="49.5546875" style="919" customWidth="1"/>
    <col min="15875" max="15875" width="9.44140625" style="919" customWidth="1"/>
    <col min="15876" max="15876" width="4.5546875" style="919" customWidth="1"/>
    <col min="15877" max="15877" width="16.5546875" style="919" customWidth="1"/>
    <col min="15878" max="16128" width="11.44140625" style="919"/>
    <col min="16129" max="16129" width="6.109375" style="919" customWidth="1"/>
    <col min="16130" max="16130" width="49.5546875" style="919" customWidth="1"/>
    <col min="16131" max="16131" width="9.44140625" style="919" customWidth="1"/>
    <col min="16132" max="16132" width="4.5546875" style="919" customWidth="1"/>
    <col min="16133" max="16133" width="16.5546875" style="919" customWidth="1"/>
    <col min="16134" max="16384" width="11.44140625" style="919"/>
  </cols>
  <sheetData>
    <row r="1" spans="1:5" x14ac:dyDescent="0.3">
      <c r="A1" s="931" t="s">
        <v>975</v>
      </c>
      <c r="B1" s="931"/>
      <c r="C1" s="931"/>
      <c r="D1" s="931"/>
      <c r="E1" s="931"/>
    </row>
    <row r="2" spans="1:5" ht="17.399999999999999" x14ac:dyDescent="0.3">
      <c r="A2" s="931" t="s">
        <v>976</v>
      </c>
      <c r="B2" s="931"/>
      <c r="C2" s="931"/>
      <c r="D2" s="943" t="s">
        <v>977</v>
      </c>
      <c r="E2" s="931"/>
    </row>
    <row r="3" spans="1:5" x14ac:dyDescent="0.3">
      <c r="A3" s="931" t="s">
        <v>978</v>
      </c>
      <c r="B3" s="931"/>
      <c r="C3" s="931"/>
      <c r="D3" s="931"/>
      <c r="E3" s="931"/>
    </row>
    <row r="4" spans="1:5" x14ac:dyDescent="0.3">
      <c r="A4" s="931" t="s">
        <v>850</v>
      </c>
      <c r="B4" s="931"/>
      <c r="C4" s="944" t="s">
        <v>851</v>
      </c>
      <c r="D4" s="944"/>
      <c r="E4" s="945"/>
    </row>
    <row r="5" spans="1:5" ht="14.4" thickBot="1" x14ac:dyDescent="0.35">
      <c r="A5" s="931"/>
      <c r="B5" s="931"/>
      <c r="C5" s="931" t="s">
        <v>470</v>
      </c>
      <c r="D5" s="931"/>
      <c r="E5" s="946">
        <v>12</v>
      </c>
    </row>
    <row r="6" spans="1:5" ht="14.4" thickTop="1" x14ac:dyDescent="0.25">
      <c r="A6" s="2210">
        <v>664</v>
      </c>
      <c r="B6" s="2211" t="s">
        <v>979</v>
      </c>
      <c r="C6" s="2212"/>
      <c r="D6" s="2213"/>
      <c r="E6" s="1740">
        <f>+E7+E8+E9+E10</f>
        <v>0</v>
      </c>
    </row>
    <row r="7" spans="1:5" x14ac:dyDescent="0.3">
      <c r="A7" s="2214"/>
      <c r="B7" s="2133" t="s">
        <v>980</v>
      </c>
      <c r="C7" s="2135"/>
      <c r="D7" s="2215"/>
      <c r="E7" s="255"/>
    </row>
    <row r="8" spans="1:5" x14ac:dyDescent="0.3">
      <c r="A8" s="2214"/>
      <c r="B8" s="2133" t="s">
        <v>981</v>
      </c>
      <c r="C8" s="2135"/>
      <c r="D8" s="2215"/>
      <c r="E8" s="255"/>
    </row>
    <row r="9" spans="1:5" x14ac:dyDescent="0.3">
      <c r="A9" s="2216"/>
      <c r="B9" s="2217" t="s">
        <v>982</v>
      </c>
      <c r="C9" s="2129"/>
      <c r="D9" s="2218"/>
      <c r="E9" s="251"/>
    </row>
    <row r="10" spans="1:5" x14ac:dyDescent="0.3">
      <c r="A10" s="2219"/>
      <c r="B10" s="2220" t="s">
        <v>983</v>
      </c>
      <c r="C10" s="2132"/>
      <c r="D10" s="2138"/>
      <c r="E10" s="252"/>
    </row>
    <row r="11" spans="1:5" x14ac:dyDescent="0.25">
      <c r="A11" s="2221">
        <v>665</v>
      </c>
      <c r="B11" s="2222" t="s">
        <v>984</v>
      </c>
      <c r="C11" s="2223"/>
      <c r="D11" s="2224"/>
      <c r="E11" s="1740">
        <f>+E12+E13+E14</f>
        <v>0</v>
      </c>
    </row>
    <row r="12" spans="1:5" x14ac:dyDescent="0.3">
      <c r="A12" s="2216"/>
      <c r="B12" s="2217" t="s">
        <v>985</v>
      </c>
      <c r="C12" s="2129"/>
      <c r="D12" s="2218"/>
      <c r="E12" s="251"/>
    </row>
    <row r="13" spans="1:5" x14ac:dyDescent="0.3">
      <c r="A13" s="2219"/>
      <c r="B13" s="2220" t="s">
        <v>986</v>
      </c>
      <c r="C13" s="2132"/>
      <c r="D13" s="2138"/>
      <c r="E13" s="252"/>
    </row>
    <row r="14" spans="1:5" x14ac:dyDescent="0.3">
      <c r="A14" s="2219"/>
      <c r="B14" s="2220" t="s">
        <v>987</v>
      </c>
      <c r="C14" s="2132"/>
      <c r="D14" s="2138"/>
      <c r="E14" s="252"/>
    </row>
    <row r="15" spans="1:5" x14ac:dyDescent="0.25">
      <c r="A15" s="2221">
        <v>666</v>
      </c>
      <c r="B15" s="2222" t="s">
        <v>988</v>
      </c>
      <c r="C15" s="2223"/>
      <c r="D15" s="2224"/>
      <c r="E15" s="1740">
        <f>+E16+E17+E18+E19</f>
        <v>0</v>
      </c>
    </row>
    <row r="16" spans="1:5" x14ac:dyDescent="0.3">
      <c r="A16" s="2225"/>
      <c r="B16" s="2127" t="s">
        <v>989</v>
      </c>
      <c r="C16" s="2129"/>
      <c r="D16" s="2218"/>
      <c r="E16" s="251"/>
    </row>
    <row r="17" spans="1:5" x14ac:dyDescent="0.3">
      <c r="A17" s="2219"/>
      <c r="B17" s="2220" t="s">
        <v>990</v>
      </c>
      <c r="C17" s="2132"/>
      <c r="D17" s="2138"/>
      <c r="E17" s="252"/>
    </row>
    <row r="18" spans="1:5" x14ac:dyDescent="0.3">
      <c r="A18" s="2226"/>
      <c r="B18" s="2130" t="s">
        <v>991</v>
      </c>
      <c r="C18" s="2132"/>
      <c r="D18" s="2138"/>
      <c r="E18" s="252"/>
    </row>
    <row r="19" spans="1:5" x14ac:dyDescent="0.3">
      <c r="A19" s="2226"/>
      <c r="B19" s="2130" t="s">
        <v>992</v>
      </c>
      <c r="C19" s="2137"/>
      <c r="D19" s="2138"/>
      <c r="E19" s="252"/>
    </row>
    <row r="20" spans="1:5" x14ac:dyDescent="0.3">
      <c r="A20" s="2227">
        <v>667</v>
      </c>
      <c r="B20" s="2123" t="s">
        <v>993</v>
      </c>
      <c r="C20" s="2223"/>
      <c r="D20" s="2224"/>
      <c r="E20" s="253"/>
    </row>
    <row r="21" spans="1:5" x14ac:dyDescent="0.3">
      <c r="A21" s="2228"/>
      <c r="B21" s="2229"/>
      <c r="C21" s="2230"/>
      <c r="D21" s="2231"/>
      <c r="E21" s="2232"/>
    </row>
    <row r="22" spans="1:5" x14ac:dyDescent="0.3">
      <c r="A22" s="2227">
        <v>668</v>
      </c>
      <c r="B22" s="2123" t="s">
        <v>994</v>
      </c>
      <c r="C22" s="2223"/>
      <c r="D22" s="2224"/>
      <c r="E22" s="253"/>
    </row>
    <row r="23" spans="1:5" x14ac:dyDescent="0.3">
      <c r="A23" s="2228"/>
      <c r="B23" s="2229"/>
      <c r="C23" s="2230"/>
      <c r="D23" s="2231"/>
      <c r="E23" s="2232"/>
    </row>
    <row r="24" spans="1:5" x14ac:dyDescent="0.25">
      <c r="A24" s="2233">
        <v>67</v>
      </c>
      <c r="B24" s="2234" t="s">
        <v>995</v>
      </c>
      <c r="C24" s="2235"/>
      <c r="D24" s="2236"/>
      <c r="E24" s="1740">
        <f>+E25+E28+E35+E36+E37+E42+E44+E45+E47+E51</f>
        <v>0</v>
      </c>
    </row>
    <row r="25" spans="1:5" x14ac:dyDescent="0.25">
      <c r="A25" s="2237">
        <v>670</v>
      </c>
      <c r="B25" s="2238" t="s">
        <v>996</v>
      </c>
      <c r="C25" s="2239"/>
      <c r="D25" s="2240"/>
      <c r="E25" s="1740">
        <f>SUM(E26:E27)</f>
        <v>0</v>
      </c>
    </row>
    <row r="26" spans="1:5" x14ac:dyDescent="0.25">
      <c r="A26" s="2225"/>
      <c r="B26" s="2127" t="s">
        <v>997</v>
      </c>
      <c r="C26" s="2129"/>
      <c r="D26" s="2218"/>
      <c r="E26" s="2250"/>
    </row>
    <row r="27" spans="1:5" x14ac:dyDescent="0.25">
      <c r="A27" s="2226"/>
      <c r="B27" s="2130" t="s">
        <v>998</v>
      </c>
      <c r="C27" s="2132"/>
      <c r="D27" s="2138"/>
      <c r="E27" s="2250"/>
    </row>
    <row r="28" spans="1:5" x14ac:dyDescent="0.25">
      <c r="A28" s="2227">
        <v>671</v>
      </c>
      <c r="B28" s="2123" t="s">
        <v>999</v>
      </c>
      <c r="C28" s="2223"/>
      <c r="D28" s="2224"/>
      <c r="E28" s="1740">
        <f>SUM(E29:E34)</f>
        <v>0</v>
      </c>
    </row>
    <row r="29" spans="1:5" x14ac:dyDescent="0.3">
      <c r="A29" s="2225"/>
      <c r="B29" s="2127" t="s">
        <v>1000</v>
      </c>
      <c r="C29" s="2129"/>
      <c r="D29" s="2218"/>
      <c r="E29" s="251"/>
    </row>
    <row r="30" spans="1:5" x14ac:dyDescent="0.3">
      <c r="A30" s="2219"/>
      <c r="B30" s="2220" t="s">
        <v>1001</v>
      </c>
      <c r="C30" s="2132"/>
      <c r="D30" s="2138"/>
      <c r="E30" s="252"/>
    </row>
    <row r="31" spans="1:5" x14ac:dyDescent="0.3">
      <c r="A31" s="2219"/>
      <c r="B31" s="2220" t="s">
        <v>1002</v>
      </c>
      <c r="C31" s="2132"/>
      <c r="D31" s="2138"/>
      <c r="E31" s="252"/>
    </row>
    <row r="32" spans="1:5" x14ac:dyDescent="0.3">
      <c r="A32" s="2226"/>
      <c r="B32" s="2130" t="s">
        <v>1003</v>
      </c>
      <c r="C32" s="2132"/>
      <c r="D32" s="2138"/>
      <c r="E32" s="252"/>
    </row>
    <row r="33" spans="1:5" x14ac:dyDescent="0.3">
      <c r="A33" s="2226"/>
      <c r="B33" s="2130" t="s">
        <v>1004</v>
      </c>
      <c r="C33" s="2132"/>
      <c r="D33" s="2138"/>
      <c r="E33" s="252"/>
    </row>
    <row r="34" spans="1:5" x14ac:dyDescent="0.3">
      <c r="A34" s="2226"/>
      <c r="B34" s="2130" t="s">
        <v>1005</v>
      </c>
      <c r="C34" s="2132"/>
      <c r="D34" s="2138"/>
      <c r="E34" s="252"/>
    </row>
    <row r="35" spans="1:5" x14ac:dyDescent="0.3">
      <c r="A35" s="2221">
        <v>672</v>
      </c>
      <c r="B35" s="2241" t="s">
        <v>1006</v>
      </c>
      <c r="C35" s="2223"/>
      <c r="D35" s="2224"/>
      <c r="E35" s="253"/>
    </row>
    <row r="36" spans="1:5" x14ac:dyDescent="0.3">
      <c r="A36" s="2221">
        <v>673</v>
      </c>
      <c r="B36" s="2222" t="s">
        <v>1007</v>
      </c>
      <c r="C36" s="2223"/>
      <c r="D36" s="2224"/>
      <c r="E36" s="253"/>
    </row>
    <row r="37" spans="1:5" x14ac:dyDescent="0.25">
      <c r="A37" s="2221">
        <v>674</v>
      </c>
      <c r="B37" s="2123" t="s">
        <v>1008</v>
      </c>
      <c r="C37" s="2223"/>
      <c r="D37" s="2224"/>
      <c r="E37" s="1740">
        <f>SUM(E38:E41)</f>
        <v>0</v>
      </c>
    </row>
    <row r="38" spans="1:5" x14ac:dyDescent="0.3">
      <c r="A38" s="2225"/>
      <c r="B38" s="2127" t="s">
        <v>1009</v>
      </c>
      <c r="C38" s="2129"/>
      <c r="D38" s="2218"/>
      <c r="E38" s="251"/>
    </row>
    <row r="39" spans="1:5" x14ac:dyDescent="0.3">
      <c r="A39" s="2226"/>
      <c r="B39" s="2130" t="s">
        <v>1010</v>
      </c>
      <c r="C39" s="2132"/>
      <c r="D39" s="2138"/>
      <c r="E39" s="252"/>
    </row>
    <row r="40" spans="1:5" x14ac:dyDescent="0.3">
      <c r="A40" s="2219"/>
      <c r="B40" s="2130" t="s">
        <v>1011</v>
      </c>
      <c r="C40" s="2132"/>
      <c r="D40" s="2138"/>
      <c r="E40" s="252"/>
    </row>
    <row r="41" spans="1:5" x14ac:dyDescent="0.3">
      <c r="A41" s="2219"/>
      <c r="B41" s="2130" t="s">
        <v>1012</v>
      </c>
      <c r="C41" s="2132"/>
      <c r="D41" s="2138"/>
      <c r="E41" s="252"/>
    </row>
    <row r="42" spans="1:5" x14ac:dyDescent="0.3">
      <c r="A42" s="2227">
        <v>675</v>
      </c>
      <c r="B42" s="2123" t="s">
        <v>1013</v>
      </c>
      <c r="C42" s="2223"/>
      <c r="D42" s="2224"/>
      <c r="E42" s="253"/>
    </row>
    <row r="43" spans="1:5" x14ac:dyDescent="0.3">
      <c r="A43" s="2228"/>
      <c r="B43" s="2229"/>
      <c r="C43" s="2230"/>
      <c r="D43" s="2231"/>
      <c r="E43" s="2232"/>
    </row>
    <row r="44" spans="1:5" x14ac:dyDescent="0.25">
      <c r="A44" s="2227">
        <v>676</v>
      </c>
      <c r="B44" s="2123" t="s">
        <v>1014</v>
      </c>
      <c r="C44" s="2223"/>
      <c r="D44" s="2224"/>
      <c r="E44" s="2250"/>
    </row>
    <row r="45" spans="1:5" x14ac:dyDescent="0.25">
      <c r="A45" s="2227">
        <v>677</v>
      </c>
      <c r="B45" s="2123" t="s">
        <v>1015</v>
      </c>
      <c r="C45" s="2223"/>
      <c r="D45" s="2224"/>
      <c r="E45" s="2250"/>
    </row>
    <row r="46" spans="1:5" x14ac:dyDescent="0.3">
      <c r="A46" s="2228"/>
      <c r="B46" s="2229"/>
      <c r="C46" s="2230"/>
      <c r="D46" s="2231"/>
      <c r="E46" s="2232"/>
    </row>
    <row r="47" spans="1:5" x14ac:dyDescent="0.25">
      <c r="A47" s="2227">
        <v>678</v>
      </c>
      <c r="B47" s="2123" t="s">
        <v>1016</v>
      </c>
      <c r="C47" s="2223"/>
      <c r="D47" s="2224"/>
      <c r="E47" s="1740">
        <f>SUM(E48:E50)</f>
        <v>0</v>
      </c>
    </row>
    <row r="48" spans="1:5" x14ac:dyDescent="0.3">
      <c r="A48" s="2225"/>
      <c r="B48" s="2127" t="s">
        <v>1017</v>
      </c>
      <c r="C48" s="2129"/>
      <c r="D48" s="2218"/>
      <c r="E48" s="251"/>
    </row>
    <row r="49" spans="1:5" x14ac:dyDescent="0.3">
      <c r="A49" s="2226"/>
      <c r="B49" s="2130" t="s">
        <v>1018</v>
      </c>
      <c r="C49" s="2132"/>
      <c r="D49" s="2138"/>
      <c r="E49" s="252"/>
    </row>
    <row r="50" spans="1:5" x14ac:dyDescent="0.3">
      <c r="A50" s="2242"/>
      <c r="B50" s="2243" t="s">
        <v>1019</v>
      </c>
      <c r="C50" s="2244"/>
      <c r="D50" s="2245"/>
      <c r="E50" s="254"/>
    </row>
    <row r="51" spans="1:5" ht="14.4" thickBot="1" x14ac:dyDescent="0.35">
      <c r="A51" s="2246">
        <v>679</v>
      </c>
      <c r="B51" s="2247" t="s">
        <v>1020</v>
      </c>
      <c r="C51" s="2248"/>
      <c r="D51" s="2249"/>
      <c r="E51" s="947"/>
    </row>
    <row r="52" spans="1:5" ht="14.4" thickTop="1" x14ac:dyDescent="0.3">
      <c r="A52" s="919"/>
      <c r="B52" s="919"/>
      <c r="C52" s="919"/>
      <c r="D52" s="919"/>
      <c r="E52" s="919"/>
    </row>
    <row r="53" spans="1:5" x14ac:dyDescent="0.3">
      <c r="A53" s="919"/>
      <c r="B53" s="919"/>
      <c r="C53" s="919"/>
      <c r="D53" s="919"/>
      <c r="E53" s="919"/>
    </row>
    <row r="54" spans="1:5" x14ac:dyDescent="0.3">
      <c r="A54" s="919"/>
      <c r="B54" s="919"/>
      <c r="C54" s="919"/>
      <c r="D54" s="919"/>
      <c r="E54" s="919"/>
    </row>
    <row r="55" spans="1:5" x14ac:dyDescent="0.3">
      <c r="A55" s="919"/>
      <c r="B55" s="919"/>
      <c r="C55" s="919"/>
      <c r="D55" s="919"/>
      <c r="E55" s="919"/>
    </row>
    <row r="56" spans="1:5" x14ac:dyDescent="0.3">
      <c r="A56" s="919"/>
      <c r="B56" s="919"/>
      <c r="C56" s="919"/>
      <c r="D56" s="919"/>
      <c r="E56" s="919"/>
    </row>
    <row r="57" spans="1:5" x14ac:dyDescent="0.3">
      <c r="A57" s="919"/>
      <c r="B57" s="919"/>
      <c r="C57" s="919"/>
      <c r="D57" s="919"/>
      <c r="E57" s="919"/>
    </row>
    <row r="58" spans="1:5" x14ac:dyDescent="0.3">
      <c r="A58" s="919"/>
      <c r="B58" s="919"/>
      <c r="C58" s="919"/>
      <c r="D58" s="919"/>
      <c r="E58" s="919"/>
    </row>
    <row r="59" spans="1:5" x14ac:dyDescent="0.3">
      <c r="A59" s="919"/>
      <c r="B59" s="919"/>
      <c r="C59" s="919"/>
      <c r="D59" s="919"/>
      <c r="E59" s="919"/>
    </row>
    <row r="60" spans="1:5" x14ac:dyDescent="0.3">
      <c r="A60" s="919"/>
      <c r="B60" s="919"/>
      <c r="C60" s="919"/>
      <c r="D60" s="919"/>
      <c r="E60" s="919"/>
    </row>
    <row r="61" spans="1:5" x14ac:dyDescent="0.3">
      <c r="A61" s="919"/>
      <c r="B61" s="919"/>
      <c r="C61" s="919"/>
      <c r="D61" s="919"/>
      <c r="E61" s="919"/>
    </row>
    <row r="62" spans="1:5" x14ac:dyDescent="0.3">
      <c r="A62" s="919"/>
      <c r="B62" s="919"/>
      <c r="C62" s="919"/>
      <c r="D62" s="919"/>
      <c r="E62" s="919"/>
    </row>
    <row r="63" spans="1:5" x14ac:dyDescent="0.3">
      <c r="A63" s="919"/>
      <c r="B63" s="919"/>
      <c r="C63" s="919"/>
      <c r="D63" s="919"/>
      <c r="E63" s="919"/>
    </row>
    <row r="64" spans="1:5" x14ac:dyDescent="0.3">
      <c r="A64" s="919"/>
      <c r="B64" s="919"/>
      <c r="C64" s="919"/>
      <c r="D64" s="919"/>
      <c r="E64" s="919"/>
    </row>
    <row r="65" s="919" customFormat="1" x14ac:dyDescent="0.3"/>
    <row r="66" s="919" customFormat="1" x14ac:dyDescent="0.3"/>
    <row r="67" s="919" customFormat="1" x14ac:dyDescent="0.3"/>
    <row r="68" s="919" customFormat="1" x14ac:dyDescent="0.3"/>
    <row r="69" s="919" customFormat="1" x14ac:dyDescent="0.3"/>
    <row r="70" s="919" customFormat="1" x14ac:dyDescent="0.3"/>
    <row r="71" s="919" customFormat="1" x14ac:dyDescent="0.3"/>
    <row r="72" s="919" customFormat="1" x14ac:dyDescent="0.3"/>
    <row r="73" s="919" customFormat="1" x14ac:dyDescent="0.3"/>
    <row r="74" s="919" customFormat="1" x14ac:dyDescent="0.3"/>
    <row r="75" s="919" customFormat="1" x14ac:dyDescent="0.3"/>
    <row r="76" s="919" customFormat="1" x14ac:dyDescent="0.3"/>
    <row r="77" s="919" customFormat="1" x14ac:dyDescent="0.3"/>
    <row r="78" s="919" customFormat="1" x14ac:dyDescent="0.3"/>
    <row r="79" s="919" customFormat="1" x14ac:dyDescent="0.3"/>
    <row r="80" s="919" customFormat="1" x14ac:dyDescent="0.3"/>
    <row r="81" s="919" customFormat="1" x14ac:dyDescent="0.3"/>
    <row r="82" s="919" customFormat="1" x14ac:dyDescent="0.3"/>
    <row r="83" s="919" customFormat="1" x14ac:dyDescent="0.3"/>
    <row r="84" s="919" customFormat="1" x14ac:dyDescent="0.3"/>
    <row r="85" s="919" customFormat="1" x14ac:dyDescent="0.3"/>
    <row r="86" s="919" customFormat="1" x14ac:dyDescent="0.3"/>
    <row r="87" s="919" customFormat="1" x14ac:dyDescent="0.3"/>
    <row r="88" s="919" customFormat="1" x14ac:dyDescent="0.3"/>
    <row r="89" s="919" customFormat="1" x14ac:dyDescent="0.3"/>
    <row r="90" s="919" customFormat="1" x14ac:dyDescent="0.3"/>
    <row r="91" s="919" customFormat="1" x14ac:dyDescent="0.3"/>
    <row r="92" s="919" customFormat="1" x14ac:dyDescent="0.3"/>
    <row r="93" s="919" customFormat="1" x14ac:dyDescent="0.3"/>
    <row r="94" s="919" customFormat="1" x14ac:dyDescent="0.3"/>
    <row r="95" s="919" customFormat="1" x14ac:dyDescent="0.3"/>
    <row r="96" s="919" customFormat="1" x14ac:dyDescent="0.3"/>
    <row r="97" s="919" customFormat="1" x14ac:dyDescent="0.3"/>
    <row r="98" s="919" customFormat="1" x14ac:dyDescent="0.3"/>
    <row r="99" s="919" customFormat="1" x14ac:dyDescent="0.3"/>
    <row r="100" s="919" customFormat="1" x14ac:dyDescent="0.3"/>
    <row r="101" s="919" customFormat="1" x14ac:dyDescent="0.3"/>
    <row r="102" s="919" customFormat="1" x14ac:dyDescent="0.3"/>
    <row r="103" s="919" customFormat="1" x14ac:dyDescent="0.3"/>
    <row r="104" s="919" customFormat="1" x14ac:dyDescent="0.3"/>
    <row r="105" s="919" customFormat="1" x14ac:dyDescent="0.3"/>
    <row r="106" s="919" customFormat="1" x14ac:dyDescent="0.3"/>
    <row r="107" s="919" customFormat="1" x14ac:dyDescent="0.3"/>
    <row r="108" s="919" customFormat="1" x14ac:dyDescent="0.3"/>
    <row r="109" s="919" customFormat="1" x14ac:dyDescent="0.3"/>
    <row r="110" s="919" customFormat="1" x14ac:dyDescent="0.3"/>
    <row r="111" s="919" customFormat="1" x14ac:dyDescent="0.3"/>
    <row r="112" s="919" customFormat="1" x14ac:dyDescent="0.3"/>
    <row r="113" s="919" customFormat="1" x14ac:dyDescent="0.3"/>
    <row r="114" s="919" customFormat="1" x14ac:dyDescent="0.3"/>
    <row r="115" s="919" customFormat="1" x14ac:dyDescent="0.3"/>
    <row r="116" s="919" customFormat="1" x14ac:dyDescent="0.3"/>
    <row r="117" s="919" customFormat="1" x14ac:dyDescent="0.3"/>
    <row r="118" s="919" customFormat="1" x14ac:dyDescent="0.3"/>
    <row r="119" s="919" customFormat="1" x14ac:dyDescent="0.3"/>
    <row r="120" s="919" customFormat="1" x14ac:dyDescent="0.3"/>
    <row r="121" s="919" customFormat="1" x14ac:dyDescent="0.3"/>
    <row r="122" s="919" customFormat="1" x14ac:dyDescent="0.3"/>
    <row r="123" s="919" customFormat="1" x14ac:dyDescent="0.3"/>
    <row r="124" s="919" customFormat="1" x14ac:dyDescent="0.3"/>
    <row r="125" s="919" customFormat="1" x14ac:dyDescent="0.3"/>
    <row r="126" s="919" customFormat="1" x14ac:dyDescent="0.3"/>
    <row r="127" s="919" customFormat="1" x14ac:dyDescent="0.3"/>
    <row r="128" s="919" customFormat="1" x14ac:dyDescent="0.3"/>
    <row r="129" s="919" customFormat="1" x14ac:dyDescent="0.3"/>
    <row r="130" s="919" customFormat="1" x14ac:dyDescent="0.3"/>
    <row r="131" s="919" customFormat="1" x14ac:dyDescent="0.3"/>
    <row r="132" s="919" customFormat="1" x14ac:dyDescent="0.3"/>
    <row r="133" s="919" customFormat="1" x14ac:dyDescent="0.3"/>
    <row r="134" s="919" customFormat="1" x14ac:dyDescent="0.3"/>
    <row r="135" s="919" customFormat="1" x14ac:dyDescent="0.3"/>
    <row r="136" s="919" customFormat="1" x14ac:dyDescent="0.3"/>
    <row r="137" s="919" customFormat="1" x14ac:dyDescent="0.3"/>
    <row r="138" s="919" customFormat="1" x14ac:dyDescent="0.3"/>
    <row r="139" s="919" customFormat="1" x14ac:dyDescent="0.3"/>
    <row r="140" s="919" customFormat="1" x14ac:dyDescent="0.3"/>
    <row r="141" s="919" customFormat="1" x14ac:dyDescent="0.3"/>
    <row r="142" s="919" customFormat="1" x14ac:dyDescent="0.3"/>
    <row r="143" s="919" customFormat="1" x14ac:dyDescent="0.3"/>
    <row r="144" s="919" customFormat="1" x14ac:dyDescent="0.3"/>
    <row r="145" s="919" customFormat="1" x14ac:dyDescent="0.3"/>
    <row r="146" s="919" customFormat="1" x14ac:dyDescent="0.3"/>
    <row r="147" s="919" customFormat="1" x14ac:dyDescent="0.3"/>
    <row r="148" s="919" customFormat="1" x14ac:dyDescent="0.3"/>
    <row r="149" s="919" customFormat="1" x14ac:dyDescent="0.3"/>
    <row r="150" s="919" customFormat="1" x14ac:dyDescent="0.3"/>
    <row r="151" s="919" customFormat="1" x14ac:dyDescent="0.3"/>
    <row r="152" s="919" customFormat="1" x14ac:dyDescent="0.3"/>
    <row r="153" s="919" customFormat="1" x14ac:dyDescent="0.3"/>
    <row r="154" s="919" customFormat="1" x14ac:dyDescent="0.3"/>
    <row r="155" s="919" customFormat="1" x14ac:dyDescent="0.3"/>
    <row r="156" s="919" customFormat="1" x14ac:dyDescent="0.3"/>
    <row r="157" s="919" customFormat="1" x14ac:dyDescent="0.3"/>
    <row r="158" s="919" customFormat="1" x14ac:dyDescent="0.3"/>
    <row r="159" s="919" customFormat="1" x14ac:dyDescent="0.3"/>
    <row r="160" s="919" customFormat="1" x14ac:dyDescent="0.3"/>
    <row r="161" s="919" customFormat="1" x14ac:dyDescent="0.3"/>
    <row r="162" s="919" customFormat="1" x14ac:dyDescent="0.3"/>
    <row r="163" s="919" customFormat="1" x14ac:dyDescent="0.3"/>
    <row r="164" s="919" customFormat="1" x14ac:dyDescent="0.3"/>
    <row r="165" s="919" customFormat="1" x14ac:dyDescent="0.3"/>
    <row r="166" s="919" customFormat="1" x14ac:dyDescent="0.3"/>
    <row r="167" s="919" customFormat="1" x14ac:dyDescent="0.3"/>
    <row r="168" s="919" customFormat="1" x14ac:dyDescent="0.3"/>
    <row r="169" s="919" customFormat="1" x14ac:dyDescent="0.3"/>
    <row r="170" s="919" customFormat="1" x14ac:dyDescent="0.3"/>
    <row r="171" s="919" customFormat="1" x14ac:dyDescent="0.3"/>
    <row r="172" s="919" customFormat="1" x14ac:dyDescent="0.3"/>
    <row r="173" s="919" customFormat="1" x14ac:dyDescent="0.3"/>
    <row r="174" s="919" customFormat="1" x14ac:dyDescent="0.3"/>
    <row r="175" s="919" customFormat="1" x14ac:dyDescent="0.3"/>
    <row r="176" s="919" customFormat="1" x14ac:dyDescent="0.3"/>
    <row r="177" s="919" customFormat="1" x14ac:dyDescent="0.3"/>
    <row r="178" s="919" customFormat="1" x14ac:dyDescent="0.3"/>
    <row r="179" s="919" customFormat="1" x14ac:dyDescent="0.3"/>
    <row r="180" s="919" customFormat="1" x14ac:dyDescent="0.3"/>
    <row r="181" s="919" customFormat="1" x14ac:dyDescent="0.3"/>
    <row r="182" s="919" customFormat="1" x14ac:dyDescent="0.3"/>
    <row r="183" s="919" customFormat="1" x14ac:dyDescent="0.3"/>
    <row r="184" s="919" customFormat="1" x14ac:dyDescent="0.3"/>
    <row r="185" s="919" customFormat="1" x14ac:dyDescent="0.3"/>
    <row r="186" s="919" customFormat="1" x14ac:dyDescent="0.3"/>
    <row r="187" s="919" customFormat="1" x14ac:dyDescent="0.3"/>
    <row r="188" s="919" customFormat="1" x14ac:dyDescent="0.3"/>
    <row r="189" s="919" customFormat="1" x14ac:dyDescent="0.3"/>
    <row r="190" s="919" customFormat="1" x14ac:dyDescent="0.3"/>
    <row r="191" s="919" customFormat="1" x14ac:dyDescent="0.3"/>
    <row r="192" s="919" customFormat="1" x14ac:dyDescent="0.3"/>
    <row r="193" s="919" customFormat="1" x14ac:dyDescent="0.3"/>
    <row r="194" s="919" customFormat="1" x14ac:dyDescent="0.3"/>
    <row r="195" s="919" customFormat="1" x14ac:dyDescent="0.3"/>
    <row r="196" s="919" customFormat="1" x14ac:dyDescent="0.3"/>
    <row r="197" s="919" customFormat="1" x14ac:dyDescent="0.3"/>
    <row r="198" s="919" customFormat="1" x14ac:dyDescent="0.3"/>
    <row r="199" s="919" customFormat="1" x14ac:dyDescent="0.3"/>
    <row r="200" s="919" customFormat="1" x14ac:dyDescent="0.3"/>
    <row r="201" s="919" customFormat="1" x14ac:dyDescent="0.3"/>
    <row r="202" s="919" customFormat="1" x14ac:dyDescent="0.3"/>
    <row r="203" s="919" customFormat="1" x14ac:dyDescent="0.3"/>
    <row r="204" s="919" customFormat="1" x14ac:dyDescent="0.3"/>
    <row r="205" s="919" customFormat="1" x14ac:dyDescent="0.3"/>
    <row r="206" s="919" customFormat="1" x14ac:dyDescent="0.3"/>
    <row r="207" s="919" customFormat="1" x14ac:dyDescent="0.3"/>
    <row r="208" s="919" customFormat="1" x14ac:dyDescent="0.3"/>
    <row r="209" s="919" customFormat="1" x14ac:dyDescent="0.3"/>
    <row r="210" s="919" customFormat="1" x14ac:dyDescent="0.3"/>
    <row r="211" s="919" customFormat="1" x14ac:dyDescent="0.3"/>
    <row r="212" s="919" customFormat="1" x14ac:dyDescent="0.3"/>
    <row r="213" s="919" customFormat="1" x14ac:dyDescent="0.3"/>
    <row r="214" s="919" customFormat="1" x14ac:dyDescent="0.3"/>
    <row r="215" s="919" customFormat="1" x14ac:dyDescent="0.3"/>
    <row r="216" s="919" customFormat="1" x14ac:dyDescent="0.3"/>
    <row r="217" s="919" customFormat="1" x14ac:dyDescent="0.3"/>
    <row r="218" s="919" customFormat="1" x14ac:dyDescent="0.3"/>
    <row r="219" s="919" customFormat="1" x14ac:dyDescent="0.3"/>
    <row r="220" s="919" customFormat="1" x14ac:dyDescent="0.3"/>
    <row r="221" s="919" customFormat="1" x14ac:dyDescent="0.3"/>
    <row r="222" s="919" customFormat="1" x14ac:dyDescent="0.3"/>
    <row r="223" s="919" customFormat="1" x14ac:dyDescent="0.3"/>
    <row r="224" s="919" customFormat="1" x14ac:dyDescent="0.3"/>
    <row r="225" s="919" customFormat="1" x14ac:dyDescent="0.3"/>
    <row r="226" s="919" customFormat="1" x14ac:dyDescent="0.3"/>
    <row r="227" s="919" customFormat="1" x14ac:dyDescent="0.3"/>
    <row r="228" s="919" customFormat="1" x14ac:dyDescent="0.3"/>
    <row r="229" s="919" customFormat="1" x14ac:dyDescent="0.3"/>
    <row r="230" s="919" customFormat="1" x14ac:dyDescent="0.3"/>
    <row r="231" s="919" customFormat="1" x14ac:dyDescent="0.3"/>
    <row r="232" s="919" customFormat="1" x14ac:dyDescent="0.3"/>
    <row r="233" s="919" customFormat="1" x14ac:dyDescent="0.3"/>
    <row r="234" s="919" customFormat="1" x14ac:dyDescent="0.3"/>
    <row r="235" s="919" customFormat="1" x14ac:dyDescent="0.3"/>
    <row r="236" s="919" customFormat="1" x14ac:dyDescent="0.3"/>
    <row r="237" s="919" customFormat="1" x14ac:dyDescent="0.3"/>
    <row r="238" s="919" customFormat="1" x14ac:dyDescent="0.3"/>
    <row r="239" s="919" customFormat="1" x14ac:dyDescent="0.3"/>
    <row r="240" s="919" customFormat="1" x14ac:dyDescent="0.3"/>
    <row r="241" s="919" customFormat="1" x14ac:dyDescent="0.3"/>
    <row r="242" s="919" customFormat="1" x14ac:dyDescent="0.3"/>
    <row r="243" s="919" customFormat="1" x14ac:dyDescent="0.3"/>
    <row r="244" s="919" customFormat="1" x14ac:dyDescent="0.3"/>
    <row r="245" s="919" customFormat="1" x14ac:dyDescent="0.3"/>
    <row r="246" s="919" customFormat="1" x14ac:dyDescent="0.3"/>
    <row r="247" s="919" customFormat="1" x14ac:dyDescent="0.3"/>
    <row r="248" s="919" customFormat="1" x14ac:dyDescent="0.3"/>
    <row r="249" s="919" customFormat="1" x14ac:dyDescent="0.3"/>
    <row r="250" s="919" customFormat="1" x14ac:dyDescent="0.3"/>
    <row r="251" s="919" customFormat="1" x14ac:dyDescent="0.3"/>
    <row r="252" s="919" customFormat="1" x14ac:dyDescent="0.3"/>
    <row r="253" s="919" customFormat="1" x14ac:dyDescent="0.3"/>
    <row r="254" s="919" customFormat="1" x14ac:dyDescent="0.3"/>
    <row r="255" s="919" customFormat="1" x14ac:dyDescent="0.3"/>
    <row r="256" s="919" customFormat="1" x14ac:dyDescent="0.3"/>
    <row r="257" s="919" customFormat="1" x14ac:dyDescent="0.3"/>
    <row r="258" s="919" customFormat="1" x14ac:dyDescent="0.3"/>
    <row r="259" s="919" customFormat="1" x14ac:dyDescent="0.3"/>
    <row r="260" s="919" customFormat="1" x14ac:dyDescent="0.3"/>
    <row r="261" s="919" customFormat="1" x14ac:dyDescent="0.3"/>
    <row r="262" s="919" customFormat="1" x14ac:dyDescent="0.3"/>
    <row r="263" s="919" customFormat="1" x14ac:dyDescent="0.3"/>
    <row r="264" s="919" customFormat="1" x14ac:dyDescent="0.3"/>
    <row r="265" s="919" customFormat="1" x14ac:dyDescent="0.3"/>
    <row r="266" s="919" customFormat="1" x14ac:dyDescent="0.3"/>
    <row r="267" s="919" customFormat="1" x14ac:dyDescent="0.3"/>
    <row r="268" s="919" customFormat="1" x14ac:dyDescent="0.3"/>
    <row r="269" s="919" customFormat="1" x14ac:dyDescent="0.3"/>
    <row r="270" s="919" customFormat="1" x14ac:dyDescent="0.3"/>
    <row r="271" s="919" customFormat="1" x14ac:dyDescent="0.3"/>
    <row r="272" s="919" customFormat="1" x14ac:dyDescent="0.3"/>
    <row r="273" s="919" customFormat="1" x14ac:dyDescent="0.3"/>
    <row r="274" s="919" customFormat="1" x14ac:dyDescent="0.3"/>
    <row r="275" s="919" customFormat="1" x14ac:dyDescent="0.3"/>
    <row r="276" s="919" customFormat="1" x14ac:dyDescent="0.3"/>
    <row r="277" s="919" customFormat="1" x14ac:dyDescent="0.3"/>
    <row r="278" s="919" customFormat="1" x14ac:dyDescent="0.3"/>
    <row r="279" s="919" customFormat="1" x14ac:dyDescent="0.3"/>
    <row r="280" s="919" customFormat="1" x14ac:dyDescent="0.3"/>
    <row r="281" s="919" customFormat="1" x14ac:dyDescent="0.3"/>
    <row r="282" s="919" customFormat="1" x14ac:dyDescent="0.3"/>
    <row r="283" s="919" customFormat="1" x14ac:dyDescent="0.3"/>
    <row r="284" s="919" customFormat="1" x14ac:dyDescent="0.3"/>
    <row r="285" s="919" customFormat="1" x14ac:dyDescent="0.3"/>
    <row r="286" s="919" customFormat="1" x14ac:dyDescent="0.3"/>
    <row r="287" s="919" customFormat="1" x14ac:dyDescent="0.3"/>
    <row r="288" s="919" customFormat="1" x14ac:dyDescent="0.3"/>
    <row r="289" s="919" customFormat="1" x14ac:dyDescent="0.3"/>
    <row r="290" s="919" customFormat="1" x14ac:dyDescent="0.3"/>
    <row r="291" s="919" customFormat="1" x14ac:dyDescent="0.3"/>
    <row r="292" s="919" customFormat="1" x14ac:dyDescent="0.3"/>
    <row r="293" s="919" customFormat="1" x14ac:dyDescent="0.3"/>
    <row r="294" s="919" customFormat="1" x14ac:dyDescent="0.3"/>
    <row r="295" s="919" customFormat="1" x14ac:dyDescent="0.3"/>
    <row r="296" s="919" customFormat="1" x14ac:dyDescent="0.3"/>
    <row r="297" s="919" customFormat="1" x14ac:dyDescent="0.3"/>
    <row r="298" s="919" customFormat="1" x14ac:dyDescent="0.3"/>
    <row r="299" s="919" customFormat="1" x14ac:dyDescent="0.3"/>
    <row r="300" s="919" customFormat="1" x14ac:dyDescent="0.3"/>
    <row r="301" s="919" customFormat="1" x14ac:dyDescent="0.3"/>
    <row r="302" s="919" customFormat="1" x14ac:dyDescent="0.3"/>
    <row r="303" s="919" customFormat="1" x14ac:dyDescent="0.3"/>
    <row r="304" s="919" customFormat="1" x14ac:dyDescent="0.3"/>
    <row r="305" s="919" customFormat="1" x14ac:dyDescent="0.3"/>
    <row r="306" s="919" customFormat="1" x14ac:dyDescent="0.3"/>
    <row r="307" s="919" customFormat="1" x14ac:dyDescent="0.3"/>
    <row r="308" s="919" customFormat="1" x14ac:dyDescent="0.3"/>
    <row r="309" s="919" customFormat="1" x14ac:dyDescent="0.3"/>
    <row r="310" s="919" customFormat="1" x14ac:dyDescent="0.3"/>
    <row r="311" s="919" customFormat="1" x14ac:dyDescent="0.3"/>
    <row r="312" s="919" customFormat="1" x14ac:dyDescent="0.3"/>
    <row r="313" s="919" customFormat="1" x14ac:dyDescent="0.3"/>
    <row r="314" s="919" customFormat="1" x14ac:dyDescent="0.3"/>
    <row r="315" s="919" customFormat="1" x14ac:dyDescent="0.3"/>
    <row r="316" s="919" customFormat="1" x14ac:dyDescent="0.3"/>
    <row r="317" s="919" customFormat="1" x14ac:dyDescent="0.3"/>
    <row r="318" s="919" customFormat="1" x14ac:dyDescent="0.3"/>
    <row r="319" s="919" customFormat="1" x14ac:dyDescent="0.3"/>
    <row r="320" s="919" customFormat="1" x14ac:dyDescent="0.3"/>
    <row r="321" s="919" customFormat="1" x14ac:dyDescent="0.3"/>
    <row r="322" s="919" customFormat="1" x14ac:dyDescent="0.3"/>
    <row r="323" s="919" customFormat="1" x14ac:dyDescent="0.3"/>
    <row r="324" s="919" customFormat="1" x14ac:dyDescent="0.3"/>
    <row r="325" s="919" customFormat="1" x14ac:dyDescent="0.3"/>
    <row r="326" s="919" customFormat="1" x14ac:dyDescent="0.3"/>
    <row r="327" s="919" customFormat="1" x14ac:dyDescent="0.3"/>
    <row r="328" s="919" customFormat="1" x14ac:dyDescent="0.3"/>
    <row r="329" s="919" customFormat="1" x14ac:dyDescent="0.3"/>
    <row r="330" s="919" customFormat="1" x14ac:dyDescent="0.3"/>
    <row r="331" s="919" customFormat="1" x14ac:dyDescent="0.3"/>
    <row r="332" s="919" customFormat="1" x14ac:dyDescent="0.3"/>
    <row r="333" s="919" customFormat="1" x14ac:dyDescent="0.3"/>
    <row r="334" s="919" customFormat="1" x14ac:dyDescent="0.3"/>
    <row r="335" s="919" customFormat="1" x14ac:dyDescent="0.3"/>
    <row r="336" s="919" customFormat="1" x14ac:dyDescent="0.3"/>
    <row r="337" s="919" customFormat="1" x14ac:dyDescent="0.3"/>
    <row r="338" s="919" customFormat="1" x14ac:dyDescent="0.3"/>
    <row r="339" s="919" customFormat="1" x14ac:dyDescent="0.3"/>
    <row r="340" s="919" customFormat="1" x14ac:dyDescent="0.3"/>
    <row r="341" s="919" customFormat="1" x14ac:dyDescent="0.3"/>
    <row r="342" s="919" customFormat="1" x14ac:dyDescent="0.3"/>
    <row r="343" s="919" customFormat="1" x14ac:dyDescent="0.3"/>
    <row r="344" s="919" customFormat="1" x14ac:dyDescent="0.3"/>
    <row r="345" s="919" customFormat="1" x14ac:dyDescent="0.3"/>
    <row r="346" s="919" customFormat="1" x14ac:dyDescent="0.3"/>
    <row r="347" s="919" customFormat="1" x14ac:dyDescent="0.3"/>
    <row r="348" s="919" customFormat="1" x14ac:dyDescent="0.3"/>
    <row r="349" s="919" customFormat="1" x14ac:dyDescent="0.3"/>
    <row r="350" s="919" customFormat="1" x14ac:dyDescent="0.3"/>
    <row r="351" s="919" customFormat="1" x14ac:dyDescent="0.3"/>
    <row r="352" s="919" customFormat="1" x14ac:dyDescent="0.3"/>
    <row r="353" s="919" customFormat="1" x14ac:dyDescent="0.3"/>
    <row r="354" s="919" customFormat="1" x14ac:dyDescent="0.3"/>
    <row r="355" s="919" customFormat="1" x14ac:dyDescent="0.3"/>
    <row r="356" s="919" customFormat="1" x14ac:dyDescent="0.3"/>
    <row r="357" s="919" customFormat="1" x14ac:dyDescent="0.3"/>
    <row r="358" s="919" customFormat="1" x14ac:dyDescent="0.3"/>
    <row r="359" s="919" customFormat="1" x14ac:dyDescent="0.3"/>
    <row r="360" s="919" customFormat="1" x14ac:dyDescent="0.3"/>
    <row r="361" s="919" customFormat="1" x14ac:dyDescent="0.3"/>
    <row r="362" s="919" customFormat="1" x14ac:dyDescent="0.3"/>
    <row r="363" s="919" customFormat="1" x14ac:dyDescent="0.3"/>
    <row r="364" s="919" customFormat="1" x14ac:dyDescent="0.3"/>
    <row r="365" s="919" customFormat="1" x14ac:dyDescent="0.3"/>
    <row r="366" s="919" customFormat="1" x14ac:dyDescent="0.3"/>
    <row r="367" s="919" customFormat="1" x14ac:dyDescent="0.3"/>
    <row r="368" s="919" customFormat="1" x14ac:dyDescent="0.3"/>
    <row r="369" s="919" customFormat="1" x14ac:dyDescent="0.3"/>
    <row r="370" s="919" customFormat="1" x14ac:dyDescent="0.3"/>
    <row r="371" s="919" customFormat="1" x14ac:dyDescent="0.3"/>
    <row r="372" s="919" customFormat="1" x14ac:dyDescent="0.3"/>
    <row r="373" s="919" customFormat="1" x14ac:dyDescent="0.3"/>
    <row r="374" s="919" customFormat="1" x14ac:dyDescent="0.3"/>
    <row r="375" s="919" customFormat="1" x14ac:dyDescent="0.3"/>
    <row r="376" s="919" customFormat="1" x14ac:dyDescent="0.3"/>
    <row r="377" s="919" customFormat="1" x14ac:dyDescent="0.3"/>
    <row r="378" s="919" customFormat="1" x14ac:dyDescent="0.3"/>
    <row r="379" s="919" customFormat="1" x14ac:dyDescent="0.3"/>
    <row r="380" s="919" customFormat="1" x14ac:dyDescent="0.3"/>
    <row r="381" s="919" customFormat="1" x14ac:dyDescent="0.3"/>
    <row r="382" s="919" customFormat="1" x14ac:dyDescent="0.3"/>
    <row r="383" s="919" customFormat="1" x14ac:dyDescent="0.3"/>
    <row r="384" s="919" customFormat="1" x14ac:dyDescent="0.3"/>
    <row r="385" s="919" customFormat="1" x14ac:dyDescent="0.3"/>
    <row r="386" s="919" customFormat="1" x14ac:dyDescent="0.3"/>
    <row r="387" s="919" customFormat="1" x14ac:dyDescent="0.3"/>
    <row r="388" s="919" customFormat="1" x14ac:dyDescent="0.3"/>
    <row r="389" s="919" customFormat="1" x14ac:dyDescent="0.3"/>
    <row r="390" s="919" customFormat="1" x14ac:dyDescent="0.3"/>
    <row r="391" s="919" customFormat="1" x14ac:dyDescent="0.3"/>
    <row r="392" s="919" customFormat="1" x14ac:dyDescent="0.3"/>
    <row r="393" s="919" customFormat="1" x14ac:dyDescent="0.3"/>
    <row r="394" s="919" customFormat="1" x14ac:dyDescent="0.3"/>
    <row r="395" s="919" customFormat="1" x14ac:dyDescent="0.3"/>
    <row r="396" s="919" customFormat="1" x14ac:dyDescent="0.3"/>
    <row r="397" s="919" customFormat="1" x14ac:dyDescent="0.3"/>
    <row r="398" s="919" customFormat="1" x14ac:dyDescent="0.3"/>
    <row r="399" s="919" customFormat="1" x14ac:dyDescent="0.3"/>
    <row r="400" s="919" customFormat="1" x14ac:dyDescent="0.3"/>
    <row r="401" s="919" customFormat="1" x14ac:dyDescent="0.3"/>
    <row r="402" s="919" customFormat="1" x14ac:dyDescent="0.3"/>
    <row r="403" s="919" customFormat="1" x14ac:dyDescent="0.3"/>
    <row r="404" s="919" customFormat="1" x14ac:dyDescent="0.3"/>
    <row r="405" s="919" customFormat="1" x14ac:dyDescent="0.3"/>
    <row r="406" s="919" customFormat="1" x14ac:dyDescent="0.3"/>
    <row r="407" s="919" customFormat="1" x14ac:dyDescent="0.3"/>
    <row r="408" s="919" customFormat="1" x14ac:dyDescent="0.3"/>
    <row r="409" s="919" customFormat="1" x14ac:dyDescent="0.3"/>
    <row r="410" s="919" customFormat="1" x14ac:dyDescent="0.3"/>
    <row r="411" s="919" customFormat="1" x14ac:dyDescent="0.3"/>
    <row r="412" s="919" customFormat="1" x14ac:dyDescent="0.3"/>
    <row r="413" s="919" customFormat="1" x14ac:dyDescent="0.3"/>
    <row r="414" s="919" customFormat="1" x14ac:dyDescent="0.3"/>
    <row r="415" s="919" customFormat="1" x14ac:dyDescent="0.3"/>
    <row r="416" s="919" customFormat="1" x14ac:dyDescent="0.3"/>
    <row r="417" s="919" customFormat="1" x14ac:dyDescent="0.3"/>
    <row r="418" s="919" customFormat="1" x14ac:dyDescent="0.3"/>
    <row r="419" s="919" customFormat="1" x14ac:dyDescent="0.3"/>
    <row r="420" s="919" customFormat="1" x14ac:dyDescent="0.3"/>
    <row r="421" s="919" customFormat="1" x14ac:dyDescent="0.3"/>
    <row r="422" s="919" customFormat="1" x14ac:dyDescent="0.3"/>
    <row r="423" s="919" customFormat="1" x14ac:dyDescent="0.3"/>
    <row r="424" s="919" customFormat="1" x14ac:dyDescent="0.3"/>
    <row r="425" s="919" customFormat="1" x14ac:dyDescent="0.3"/>
    <row r="426" s="919" customFormat="1" x14ac:dyDescent="0.3"/>
    <row r="427" s="919" customFormat="1" x14ac:dyDescent="0.3"/>
    <row r="428" s="919" customFormat="1" x14ac:dyDescent="0.3"/>
    <row r="429" s="919" customFormat="1" x14ac:dyDescent="0.3"/>
    <row r="430" s="919" customFormat="1" x14ac:dyDescent="0.3"/>
    <row r="431" s="919" customFormat="1" x14ac:dyDescent="0.3"/>
    <row r="432" s="919" customFormat="1" x14ac:dyDescent="0.3"/>
    <row r="433" s="919" customFormat="1" x14ac:dyDescent="0.3"/>
    <row r="434" s="919" customFormat="1" x14ac:dyDescent="0.3"/>
    <row r="435" s="919" customFormat="1" x14ac:dyDescent="0.3"/>
    <row r="436" s="919" customFormat="1" x14ac:dyDescent="0.3"/>
    <row r="437" s="919" customFormat="1" x14ac:dyDescent="0.3"/>
    <row r="438" s="919" customFormat="1" x14ac:dyDescent="0.3"/>
    <row r="439" s="919" customFormat="1" x14ac:dyDescent="0.3"/>
    <row r="440" s="919" customFormat="1" x14ac:dyDescent="0.3"/>
    <row r="441" s="919" customFormat="1" x14ac:dyDescent="0.3"/>
    <row r="442" s="919" customFormat="1" x14ac:dyDescent="0.3"/>
    <row r="443" s="919" customFormat="1" x14ac:dyDescent="0.3"/>
    <row r="444" s="919" customFormat="1" x14ac:dyDescent="0.3"/>
    <row r="445" s="919" customFormat="1" x14ac:dyDescent="0.3"/>
    <row r="446" s="919" customFormat="1" x14ac:dyDescent="0.3"/>
    <row r="447" s="919" customFormat="1" x14ac:dyDescent="0.3"/>
    <row r="448" s="919" customFormat="1" x14ac:dyDescent="0.3"/>
    <row r="449" s="919" customFormat="1" x14ac:dyDescent="0.3"/>
    <row r="450" s="919" customFormat="1" x14ac:dyDescent="0.3"/>
    <row r="451" s="919" customFormat="1" x14ac:dyDescent="0.3"/>
    <row r="452" s="919" customFormat="1" x14ac:dyDescent="0.3"/>
    <row r="453" s="919" customFormat="1" x14ac:dyDescent="0.3"/>
    <row r="454" s="919" customFormat="1" x14ac:dyDescent="0.3"/>
    <row r="455" s="919" customFormat="1" x14ac:dyDescent="0.3"/>
    <row r="456" s="919" customFormat="1" x14ac:dyDescent="0.3"/>
    <row r="457" s="919" customFormat="1" x14ac:dyDescent="0.3"/>
    <row r="458" s="919" customFormat="1" x14ac:dyDescent="0.3"/>
    <row r="459" s="919" customFormat="1" x14ac:dyDescent="0.3"/>
    <row r="460" s="919" customFormat="1" x14ac:dyDescent="0.3"/>
    <row r="461" s="919" customFormat="1" x14ac:dyDescent="0.3"/>
    <row r="462" s="919" customFormat="1" x14ac:dyDescent="0.3"/>
    <row r="463" s="919" customFormat="1" x14ac:dyDescent="0.3"/>
    <row r="464" s="919" customFormat="1" x14ac:dyDescent="0.3"/>
    <row r="465" s="919" customFormat="1" x14ac:dyDescent="0.3"/>
    <row r="466" s="919" customFormat="1" x14ac:dyDescent="0.3"/>
    <row r="467" s="919" customFormat="1" x14ac:dyDescent="0.3"/>
    <row r="468" s="919" customFormat="1" x14ac:dyDescent="0.3"/>
    <row r="469" s="919" customFormat="1" x14ac:dyDescent="0.3"/>
    <row r="470" s="919" customFormat="1" x14ac:dyDescent="0.3"/>
    <row r="471" s="919" customFormat="1" x14ac:dyDescent="0.3"/>
    <row r="472" s="919" customFormat="1" x14ac:dyDescent="0.3"/>
    <row r="473" s="919" customFormat="1" x14ac:dyDescent="0.3"/>
    <row r="474" s="919" customFormat="1" x14ac:dyDescent="0.3"/>
    <row r="475" s="919" customFormat="1" x14ac:dyDescent="0.3"/>
    <row r="476" s="919" customFormat="1" x14ac:dyDescent="0.3"/>
    <row r="477" s="919" customFormat="1" x14ac:dyDescent="0.3"/>
    <row r="478" s="919" customFormat="1" x14ac:dyDescent="0.3"/>
    <row r="479" s="919" customFormat="1" x14ac:dyDescent="0.3"/>
    <row r="480" s="919" customFormat="1" x14ac:dyDescent="0.3"/>
    <row r="481" s="919" customFormat="1" x14ac:dyDescent="0.3"/>
    <row r="482" s="919" customFormat="1" x14ac:dyDescent="0.3"/>
    <row r="483" s="919" customFormat="1" x14ac:dyDescent="0.3"/>
    <row r="484" s="919" customFormat="1" x14ac:dyDescent="0.3"/>
    <row r="485" s="919" customFormat="1" x14ac:dyDescent="0.3"/>
    <row r="486" s="919" customFormat="1" x14ac:dyDescent="0.3"/>
    <row r="487" s="919" customFormat="1" x14ac:dyDescent="0.3"/>
    <row r="488" s="919" customFormat="1" x14ac:dyDescent="0.3"/>
    <row r="489" s="919" customFormat="1" x14ac:dyDescent="0.3"/>
    <row r="490" s="919" customFormat="1" x14ac:dyDescent="0.3"/>
    <row r="491" s="919" customFormat="1" x14ac:dyDescent="0.3"/>
    <row r="492" s="919" customFormat="1" x14ac:dyDescent="0.3"/>
    <row r="493" s="919" customFormat="1" x14ac:dyDescent="0.3"/>
    <row r="494" s="919" customFormat="1" x14ac:dyDescent="0.3"/>
    <row r="495" s="919" customFormat="1" x14ac:dyDescent="0.3"/>
    <row r="496" s="919" customFormat="1" x14ac:dyDescent="0.3"/>
    <row r="497" s="919" customFormat="1" x14ac:dyDescent="0.3"/>
    <row r="498" s="919" customFormat="1" x14ac:dyDescent="0.3"/>
    <row r="499" s="919" customFormat="1" x14ac:dyDescent="0.3"/>
    <row r="500" s="919" customFormat="1" x14ac:dyDescent="0.3"/>
    <row r="501" s="919" customFormat="1" x14ac:dyDescent="0.3"/>
    <row r="502" s="919" customFormat="1" x14ac:dyDescent="0.3"/>
    <row r="503" s="919" customFormat="1" x14ac:dyDescent="0.3"/>
    <row r="504" s="919" customFormat="1" x14ac:dyDescent="0.3"/>
    <row r="505" s="919" customFormat="1" x14ac:dyDescent="0.3"/>
    <row r="506" s="919" customFormat="1" x14ac:dyDescent="0.3"/>
    <row r="507" s="919" customFormat="1" x14ac:dyDescent="0.3"/>
    <row r="508" s="919" customFormat="1" x14ac:dyDescent="0.3"/>
    <row r="509" s="919" customFormat="1" x14ac:dyDescent="0.3"/>
    <row r="510" s="919" customFormat="1" x14ac:dyDescent="0.3"/>
    <row r="511" s="919" customFormat="1" x14ac:dyDescent="0.3"/>
    <row r="512" s="919" customFormat="1" x14ac:dyDescent="0.3"/>
    <row r="513" s="919" customFormat="1" x14ac:dyDescent="0.3"/>
    <row r="514" s="919" customFormat="1" x14ac:dyDescent="0.3"/>
    <row r="515" s="919" customFormat="1" x14ac:dyDescent="0.3"/>
    <row r="516" s="919" customFormat="1" x14ac:dyDescent="0.3"/>
    <row r="517" s="919" customFormat="1" x14ac:dyDescent="0.3"/>
    <row r="518" s="919" customFormat="1" x14ac:dyDescent="0.3"/>
    <row r="519" s="919" customFormat="1" x14ac:dyDescent="0.3"/>
    <row r="520" s="919" customFormat="1" x14ac:dyDescent="0.3"/>
    <row r="521" s="919" customFormat="1" x14ac:dyDescent="0.3"/>
    <row r="522" s="919" customFormat="1" x14ac:dyDescent="0.3"/>
    <row r="523" s="919" customFormat="1" x14ac:dyDescent="0.3"/>
    <row r="524" s="919" customFormat="1" x14ac:dyDescent="0.3"/>
    <row r="525" s="919" customFormat="1" x14ac:dyDescent="0.3"/>
    <row r="526" s="919" customFormat="1" x14ac:dyDescent="0.3"/>
    <row r="527" s="919" customFormat="1" x14ac:dyDescent="0.3"/>
    <row r="528" s="919" customFormat="1" x14ac:dyDescent="0.3"/>
    <row r="529" s="919" customFormat="1" x14ac:dyDescent="0.3"/>
    <row r="530" s="919" customFormat="1" x14ac:dyDescent="0.3"/>
    <row r="531" s="919" customFormat="1" x14ac:dyDescent="0.3"/>
    <row r="532" s="919" customFormat="1" x14ac:dyDescent="0.3"/>
    <row r="533" s="919" customFormat="1" x14ac:dyDescent="0.3"/>
    <row r="534" s="919" customFormat="1" x14ac:dyDescent="0.3"/>
    <row r="535" s="919" customFormat="1" x14ac:dyDescent="0.3"/>
    <row r="536" s="919" customFormat="1" x14ac:dyDescent="0.3"/>
    <row r="537" s="919" customFormat="1" x14ac:dyDescent="0.3"/>
    <row r="538" s="919" customFormat="1" x14ac:dyDescent="0.3"/>
    <row r="539" s="919" customFormat="1" x14ac:dyDescent="0.3"/>
    <row r="540" s="919" customFormat="1" x14ac:dyDescent="0.3"/>
    <row r="541" s="919" customFormat="1" x14ac:dyDescent="0.3"/>
    <row r="542" s="919" customFormat="1" x14ac:dyDescent="0.3"/>
    <row r="543" s="919" customFormat="1" x14ac:dyDescent="0.3"/>
    <row r="544" s="919" customFormat="1" x14ac:dyDescent="0.3"/>
    <row r="545" s="919" customFormat="1" x14ac:dyDescent="0.3"/>
    <row r="546" s="919" customFormat="1" x14ac:dyDescent="0.3"/>
    <row r="547" s="919" customFormat="1" x14ac:dyDescent="0.3"/>
    <row r="548" s="919" customFormat="1" x14ac:dyDescent="0.3"/>
    <row r="549" s="919" customFormat="1" x14ac:dyDescent="0.3"/>
    <row r="550" s="919" customFormat="1" x14ac:dyDescent="0.3"/>
    <row r="551" s="919" customFormat="1" x14ac:dyDescent="0.3"/>
    <row r="552" s="919" customFormat="1" x14ac:dyDescent="0.3"/>
    <row r="553" s="919" customFormat="1" x14ac:dyDescent="0.3"/>
    <row r="554" s="919" customFormat="1" x14ac:dyDescent="0.3"/>
    <row r="555" s="919" customFormat="1" x14ac:dyDescent="0.3"/>
    <row r="556" s="919" customFormat="1" x14ac:dyDescent="0.3"/>
    <row r="557" s="919" customFormat="1" x14ac:dyDescent="0.3"/>
    <row r="558" s="919" customFormat="1" x14ac:dyDescent="0.3"/>
    <row r="559" s="919" customFormat="1" x14ac:dyDescent="0.3"/>
    <row r="560" s="919" customFormat="1" x14ac:dyDescent="0.3"/>
    <row r="561" s="919" customFormat="1" x14ac:dyDescent="0.3"/>
    <row r="562" s="919" customFormat="1" x14ac:dyDescent="0.3"/>
    <row r="563" s="919" customFormat="1" x14ac:dyDescent="0.3"/>
    <row r="564" s="919" customFormat="1" x14ac:dyDescent="0.3"/>
    <row r="565" s="919" customFormat="1" x14ac:dyDescent="0.3"/>
    <row r="566" s="919" customFormat="1" x14ac:dyDescent="0.3"/>
    <row r="567" s="919" customFormat="1" x14ac:dyDescent="0.3"/>
    <row r="568" s="919" customFormat="1" x14ac:dyDescent="0.3"/>
    <row r="569" s="919" customFormat="1" x14ac:dyDescent="0.3"/>
    <row r="570" s="919" customFormat="1" x14ac:dyDescent="0.3"/>
    <row r="571" s="919" customFormat="1" x14ac:dyDescent="0.3"/>
    <row r="572" s="919" customFormat="1" x14ac:dyDescent="0.3"/>
    <row r="573" s="919" customFormat="1" x14ac:dyDescent="0.3"/>
    <row r="574" s="919" customFormat="1" x14ac:dyDescent="0.3"/>
    <row r="575" s="919" customFormat="1" x14ac:dyDescent="0.3"/>
    <row r="576" s="919" customFormat="1" x14ac:dyDescent="0.3"/>
    <row r="577" s="919" customFormat="1" x14ac:dyDescent="0.3"/>
    <row r="578" s="919" customFormat="1" x14ac:dyDescent="0.3"/>
    <row r="579" s="919" customFormat="1" x14ac:dyDescent="0.3"/>
    <row r="580" s="919" customFormat="1" x14ac:dyDescent="0.3"/>
    <row r="581" s="919" customFormat="1" x14ac:dyDescent="0.3"/>
    <row r="582" s="919" customFormat="1" x14ac:dyDescent="0.3"/>
    <row r="583" s="919" customFormat="1" x14ac:dyDescent="0.3"/>
    <row r="584" s="919" customFormat="1" x14ac:dyDescent="0.3"/>
    <row r="585" s="919" customFormat="1" x14ac:dyDescent="0.3"/>
    <row r="586" s="919" customFormat="1" x14ac:dyDescent="0.3"/>
    <row r="587" s="919" customFormat="1" x14ac:dyDescent="0.3"/>
    <row r="588" s="919" customFormat="1" x14ac:dyDescent="0.3"/>
    <row r="589" s="919" customFormat="1" x14ac:dyDescent="0.3"/>
    <row r="590" s="919" customFormat="1" x14ac:dyDescent="0.3"/>
    <row r="591" s="919" customFormat="1" x14ac:dyDescent="0.3"/>
    <row r="592" s="919" customFormat="1" x14ac:dyDescent="0.3"/>
    <row r="593" s="919" customFormat="1" x14ac:dyDescent="0.3"/>
    <row r="594" s="919" customFormat="1" x14ac:dyDescent="0.3"/>
    <row r="595" s="919" customFormat="1" x14ac:dyDescent="0.3"/>
    <row r="596" s="919" customFormat="1" x14ac:dyDescent="0.3"/>
    <row r="597" s="919" customFormat="1" x14ac:dyDescent="0.3"/>
    <row r="598" s="919" customFormat="1" x14ac:dyDescent="0.3"/>
    <row r="599" s="919" customFormat="1" x14ac:dyDescent="0.3"/>
    <row r="600" s="919" customFormat="1" x14ac:dyDescent="0.3"/>
    <row r="601" s="919" customFormat="1" x14ac:dyDescent="0.3"/>
    <row r="602" s="919" customFormat="1" x14ac:dyDescent="0.3"/>
    <row r="603" s="919" customFormat="1" x14ac:dyDescent="0.3"/>
    <row r="604" s="919" customFormat="1" x14ac:dyDescent="0.3"/>
    <row r="605" s="919" customFormat="1" x14ac:dyDescent="0.3"/>
    <row r="606" s="919" customFormat="1" x14ac:dyDescent="0.3"/>
    <row r="607" s="919" customFormat="1" x14ac:dyDescent="0.3"/>
    <row r="608" s="919" customFormat="1" x14ac:dyDescent="0.3"/>
    <row r="609" s="919" customFormat="1" x14ac:dyDescent="0.3"/>
    <row r="610" s="919" customFormat="1" x14ac:dyDescent="0.3"/>
    <row r="611" s="919" customFormat="1" x14ac:dyDescent="0.3"/>
    <row r="612" s="919" customFormat="1" x14ac:dyDescent="0.3"/>
    <row r="613" s="919" customFormat="1" x14ac:dyDescent="0.3"/>
    <row r="614" s="919" customFormat="1" x14ac:dyDescent="0.3"/>
    <row r="615" s="919" customFormat="1" x14ac:dyDescent="0.3"/>
    <row r="616" s="919" customFormat="1" x14ac:dyDescent="0.3"/>
    <row r="617" s="919" customFormat="1" x14ac:dyDescent="0.3"/>
    <row r="618" s="919" customFormat="1" x14ac:dyDescent="0.3"/>
    <row r="619" s="919" customFormat="1" x14ac:dyDescent="0.3"/>
    <row r="620" s="919" customFormat="1" x14ac:dyDescent="0.3"/>
    <row r="621" s="919" customFormat="1" x14ac:dyDescent="0.3"/>
    <row r="622" s="919" customFormat="1" x14ac:dyDescent="0.3"/>
    <row r="623" s="919" customFormat="1" x14ac:dyDescent="0.3"/>
    <row r="624" s="919" customFormat="1" x14ac:dyDescent="0.3"/>
    <row r="625" s="919" customFormat="1" x14ac:dyDescent="0.3"/>
    <row r="626" s="919" customFormat="1" x14ac:dyDescent="0.3"/>
    <row r="627" s="919" customFormat="1" x14ac:dyDescent="0.3"/>
    <row r="628" s="919" customFormat="1" x14ac:dyDescent="0.3"/>
    <row r="629" s="919" customFormat="1" x14ac:dyDescent="0.3"/>
    <row r="630" s="919" customFormat="1" x14ac:dyDescent="0.3"/>
    <row r="631" s="919" customFormat="1" x14ac:dyDescent="0.3"/>
    <row r="632" s="919" customFormat="1" x14ac:dyDescent="0.3"/>
    <row r="633" s="919" customFormat="1" x14ac:dyDescent="0.3"/>
    <row r="634" s="919" customFormat="1" x14ac:dyDescent="0.3"/>
    <row r="635" s="919" customFormat="1" x14ac:dyDescent="0.3"/>
    <row r="636" s="919" customFormat="1" x14ac:dyDescent="0.3"/>
    <row r="637" s="919" customFormat="1" x14ac:dyDescent="0.3"/>
    <row r="638" s="919" customFormat="1" x14ac:dyDescent="0.3"/>
    <row r="639" s="919" customFormat="1" x14ac:dyDescent="0.3"/>
    <row r="640" s="919" customFormat="1" x14ac:dyDescent="0.3"/>
    <row r="641" s="919" customFormat="1" x14ac:dyDescent="0.3"/>
    <row r="642" s="919" customFormat="1" x14ac:dyDescent="0.3"/>
    <row r="643" s="919" customFormat="1" x14ac:dyDescent="0.3"/>
    <row r="644" s="919" customFormat="1" x14ac:dyDescent="0.3"/>
    <row r="645" s="919" customFormat="1" x14ac:dyDescent="0.3"/>
    <row r="646" s="919" customFormat="1" x14ac:dyDescent="0.3"/>
    <row r="647" s="919" customFormat="1" x14ac:dyDescent="0.3"/>
    <row r="648" s="919" customFormat="1" x14ac:dyDescent="0.3"/>
    <row r="649" s="919" customFormat="1" x14ac:dyDescent="0.3"/>
    <row r="650" s="919" customFormat="1" x14ac:dyDescent="0.3"/>
    <row r="651" s="919" customFormat="1" x14ac:dyDescent="0.3"/>
    <row r="652" s="919" customFormat="1" x14ac:dyDescent="0.3"/>
    <row r="653" s="919" customFormat="1" x14ac:dyDescent="0.3"/>
    <row r="654" s="919" customFormat="1" x14ac:dyDescent="0.3"/>
    <row r="655" s="919" customFormat="1" x14ac:dyDescent="0.3"/>
    <row r="656" s="919" customFormat="1" x14ac:dyDescent="0.3"/>
    <row r="657" s="919" customFormat="1" x14ac:dyDescent="0.3"/>
    <row r="658" s="919" customFormat="1" x14ac:dyDescent="0.3"/>
    <row r="659" s="919" customFormat="1" x14ac:dyDescent="0.3"/>
    <row r="660" s="919" customFormat="1" x14ac:dyDescent="0.3"/>
    <row r="661" s="919" customFormat="1" x14ac:dyDescent="0.3"/>
    <row r="662" s="919" customFormat="1" x14ac:dyDescent="0.3"/>
    <row r="663" s="919" customFormat="1" x14ac:dyDescent="0.3"/>
    <row r="664" s="919" customFormat="1" x14ac:dyDescent="0.3"/>
    <row r="665" s="919" customFormat="1" x14ac:dyDescent="0.3"/>
    <row r="666" s="919" customFormat="1" x14ac:dyDescent="0.3"/>
    <row r="667" s="919" customFormat="1" x14ac:dyDescent="0.3"/>
    <row r="668" s="919" customFormat="1" x14ac:dyDescent="0.3"/>
    <row r="669" s="919" customFormat="1" x14ac:dyDescent="0.3"/>
    <row r="670" s="919" customFormat="1" x14ac:dyDescent="0.3"/>
    <row r="671" s="919" customFormat="1" x14ac:dyDescent="0.3"/>
    <row r="672" s="919" customFormat="1" x14ac:dyDescent="0.3"/>
    <row r="673" s="919" customFormat="1" x14ac:dyDescent="0.3"/>
    <row r="674" s="919" customFormat="1" x14ac:dyDescent="0.3"/>
    <row r="675" s="919" customFormat="1" x14ac:dyDescent="0.3"/>
    <row r="676" s="919" customFormat="1" x14ac:dyDescent="0.3"/>
    <row r="677" s="919" customFormat="1" x14ac:dyDescent="0.3"/>
    <row r="678" s="919" customFormat="1" x14ac:dyDescent="0.3"/>
    <row r="679" s="919" customFormat="1" x14ac:dyDescent="0.3"/>
    <row r="680" s="919" customFormat="1" x14ac:dyDescent="0.3"/>
    <row r="681" s="919" customFormat="1" x14ac:dyDescent="0.3"/>
    <row r="682" s="919" customFormat="1" x14ac:dyDescent="0.3"/>
    <row r="683" s="919" customFormat="1" x14ac:dyDescent="0.3"/>
    <row r="684" s="919" customFormat="1" x14ac:dyDescent="0.3"/>
    <row r="685" s="919" customFormat="1" x14ac:dyDescent="0.3"/>
    <row r="686" s="919" customFormat="1" x14ac:dyDescent="0.3"/>
    <row r="687" s="919" customFormat="1" x14ac:dyDescent="0.3"/>
    <row r="688" s="919" customFormat="1" x14ac:dyDescent="0.3"/>
    <row r="689" s="919" customFormat="1" x14ac:dyDescent="0.3"/>
    <row r="690" s="919" customFormat="1" x14ac:dyDescent="0.3"/>
    <row r="691" s="919" customFormat="1" x14ac:dyDescent="0.3"/>
    <row r="692" s="919" customFormat="1" x14ac:dyDescent="0.3"/>
    <row r="693" s="919" customFormat="1" x14ac:dyDescent="0.3"/>
    <row r="694" s="919" customFormat="1" x14ac:dyDescent="0.3"/>
    <row r="695" s="919" customFormat="1" x14ac:dyDescent="0.3"/>
    <row r="696" s="919" customFormat="1" x14ac:dyDescent="0.3"/>
    <row r="697" s="919" customFormat="1" x14ac:dyDescent="0.3"/>
    <row r="698" s="919" customFormat="1" x14ac:dyDescent="0.3"/>
    <row r="699" s="919" customFormat="1" x14ac:dyDescent="0.3"/>
    <row r="700" s="919" customFormat="1" x14ac:dyDescent="0.3"/>
    <row r="701" s="919" customFormat="1" x14ac:dyDescent="0.3"/>
    <row r="702" s="919" customFormat="1" x14ac:dyDescent="0.3"/>
    <row r="703" s="919" customFormat="1" x14ac:dyDescent="0.3"/>
    <row r="704" s="919" customFormat="1" x14ac:dyDescent="0.3"/>
    <row r="705" s="919" customFormat="1" x14ac:dyDescent="0.3"/>
    <row r="706" s="919" customFormat="1" x14ac:dyDescent="0.3"/>
    <row r="707" s="919" customFormat="1" x14ac:dyDescent="0.3"/>
    <row r="708" s="919" customFormat="1" x14ac:dyDescent="0.3"/>
    <row r="709" s="919" customFormat="1" x14ac:dyDescent="0.3"/>
    <row r="710" s="919" customFormat="1" x14ac:dyDescent="0.3"/>
    <row r="711" s="919" customFormat="1" x14ac:dyDescent="0.3"/>
    <row r="712" s="919" customFormat="1" x14ac:dyDescent="0.3"/>
    <row r="713" s="919" customFormat="1" x14ac:dyDescent="0.3"/>
    <row r="714" s="919" customFormat="1" x14ac:dyDescent="0.3"/>
    <row r="715" s="919" customFormat="1" x14ac:dyDescent="0.3"/>
    <row r="716" s="919" customFormat="1" x14ac:dyDescent="0.3"/>
    <row r="717" s="919" customFormat="1" x14ac:dyDescent="0.3"/>
    <row r="718" s="919" customFormat="1" x14ac:dyDescent="0.3"/>
    <row r="719" s="919" customFormat="1" x14ac:dyDescent="0.3"/>
    <row r="720" s="919" customFormat="1" x14ac:dyDescent="0.3"/>
    <row r="721" s="919" customFormat="1" x14ac:dyDescent="0.3"/>
    <row r="722" s="919" customFormat="1" x14ac:dyDescent="0.3"/>
    <row r="723" s="919" customFormat="1" x14ac:dyDescent="0.3"/>
    <row r="724" s="919" customFormat="1" x14ac:dyDescent="0.3"/>
    <row r="725" s="919" customFormat="1" x14ac:dyDescent="0.3"/>
    <row r="726" s="919" customFormat="1" x14ac:dyDescent="0.3"/>
    <row r="727" s="919" customFormat="1" x14ac:dyDescent="0.3"/>
    <row r="728" s="919" customFormat="1" x14ac:dyDescent="0.3"/>
    <row r="729" s="919" customFormat="1" x14ac:dyDescent="0.3"/>
    <row r="730" s="919" customFormat="1" x14ac:dyDescent="0.3"/>
    <row r="731" s="919" customFormat="1" x14ac:dyDescent="0.3"/>
    <row r="732" s="919" customFormat="1" x14ac:dyDescent="0.3"/>
    <row r="733" s="919" customFormat="1" x14ac:dyDescent="0.3"/>
    <row r="734" s="919" customFormat="1" x14ac:dyDescent="0.3"/>
    <row r="735" s="919" customFormat="1" x14ac:dyDescent="0.3"/>
    <row r="736" s="919" customFormat="1" x14ac:dyDescent="0.3"/>
    <row r="737" s="919" customFormat="1" x14ac:dyDescent="0.3"/>
    <row r="738" s="919" customFormat="1" x14ac:dyDescent="0.3"/>
    <row r="739" s="919" customFormat="1" x14ac:dyDescent="0.3"/>
    <row r="740" s="919" customFormat="1" x14ac:dyDescent="0.3"/>
    <row r="741" s="919" customFormat="1" x14ac:dyDescent="0.3"/>
    <row r="742" s="919" customFormat="1" x14ac:dyDescent="0.3"/>
    <row r="743" s="919" customFormat="1" x14ac:dyDescent="0.3"/>
    <row r="744" s="919" customFormat="1" x14ac:dyDescent="0.3"/>
    <row r="745" s="919" customFormat="1" x14ac:dyDescent="0.3"/>
    <row r="746" s="919" customFormat="1" x14ac:dyDescent="0.3"/>
    <row r="747" s="919" customFormat="1" x14ac:dyDescent="0.3"/>
    <row r="748" s="919" customFormat="1" x14ac:dyDescent="0.3"/>
    <row r="749" s="919" customFormat="1" x14ac:dyDescent="0.3"/>
    <row r="750" s="919" customFormat="1" x14ac:dyDescent="0.3"/>
    <row r="751" s="919" customFormat="1" x14ac:dyDescent="0.3"/>
    <row r="752" s="919" customFormat="1" x14ac:dyDescent="0.3"/>
    <row r="753" s="919" customFormat="1" x14ac:dyDescent="0.3"/>
    <row r="754" s="919" customFormat="1" x14ac:dyDescent="0.3"/>
    <row r="755" s="919" customFormat="1" x14ac:dyDescent="0.3"/>
    <row r="756" s="919" customFormat="1" x14ac:dyDescent="0.3"/>
    <row r="757" s="919" customFormat="1" x14ac:dyDescent="0.3"/>
    <row r="758" s="919" customFormat="1" x14ac:dyDescent="0.3"/>
    <row r="759" s="919" customFormat="1" x14ac:dyDescent="0.3"/>
    <row r="760" s="919" customFormat="1" x14ac:dyDescent="0.3"/>
    <row r="761" s="919" customFormat="1" x14ac:dyDescent="0.3"/>
    <row r="762" s="919" customFormat="1" x14ac:dyDescent="0.3"/>
    <row r="763" s="919" customFormat="1" x14ac:dyDescent="0.3"/>
    <row r="764" s="919" customFormat="1" x14ac:dyDescent="0.3"/>
    <row r="765" s="919" customFormat="1" x14ac:dyDescent="0.3"/>
    <row r="766" s="919" customFormat="1" x14ac:dyDescent="0.3"/>
    <row r="767" s="919" customFormat="1" x14ac:dyDescent="0.3"/>
    <row r="768" s="919" customFormat="1" x14ac:dyDescent="0.3"/>
    <row r="769" s="919" customFormat="1" x14ac:dyDescent="0.3"/>
    <row r="770" s="919" customFormat="1" x14ac:dyDescent="0.3"/>
    <row r="771" s="919" customFormat="1" x14ac:dyDescent="0.3"/>
    <row r="772" s="919" customFormat="1" x14ac:dyDescent="0.3"/>
    <row r="773" s="919" customFormat="1" x14ac:dyDescent="0.3"/>
    <row r="774" s="919" customFormat="1" x14ac:dyDescent="0.3"/>
    <row r="775" s="919" customFormat="1" x14ac:dyDescent="0.3"/>
    <row r="776" s="919" customFormat="1" x14ac:dyDescent="0.3"/>
    <row r="777" s="919" customFormat="1" x14ac:dyDescent="0.3"/>
    <row r="778" s="919" customFormat="1" x14ac:dyDescent="0.3"/>
    <row r="779" s="919" customFormat="1" x14ac:dyDescent="0.3"/>
    <row r="780" s="919" customFormat="1" x14ac:dyDescent="0.3"/>
    <row r="781" s="919" customFormat="1" x14ac:dyDescent="0.3"/>
    <row r="782" s="919" customFormat="1" x14ac:dyDescent="0.3"/>
    <row r="783" s="919" customFormat="1" x14ac:dyDescent="0.3"/>
    <row r="784" s="919" customFormat="1" x14ac:dyDescent="0.3"/>
    <row r="785" s="919" customFormat="1" x14ac:dyDescent="0.3"/>
    <row r="786" s="919" customFormat="1" x14ac:dyDescent="0.3"/>
    <row r="787" s="919" customFormat="1" x14ac:dyDescent="0.3"/>
    <row r="788" s="919" customFormat="1" x14ac:dyDescent="0.3"/>
    <row r="789" s="919" customFormat="1" x14ac:dyDescent="0.3"/>
    <row r="790" s="919" customFormat="1" x14ac:dyDescent="0.3"/>
    <row r="791" s="919" customFormat="1" x14ac:dyDescent="0.3"/>
    <row r="792" s="919" customFormat="1" x14ac:dyDescent="0.3"/>
    <row r="793" s="919" customFormat="1" x14ac:dyDescent="0.3"/>
    <row r="794" s="919" customFormat="1" x14ac:dyDescent="0.3"/>
    <row r="795" s="919" customFormat="1" x14ac:dyDescent="0.3"/>
    <row r="796" s="919" customFormat="1" x14ac:dyDescent="0.3"/>
    <row r="797" s="919" customFormat="1" x14ac:dyDescent="0.3"/>
    <row r="798" s="919" customFormat="1" x14ac:dyDescent="0.3"/>
    <row r="799" s="919" customFormat="1" x14ac:dyDescent="0.3"/>
    <row r="800" s="919" customFormat="1" x14ac:dyDescent="0.3"/>
    <row r="801" s="919" customFormat="1" x14ac:dyDescent="0.3"/>
    <row r="802" s="919" customFormat="1" x14ac:dyDescent="0.3"/>
    <row r="803" s="919" customFormat="1" x14ac:dyDescent="0.3"/>
    <row r="804" s="919" customFormat="1" x14ac:dyDescent="0.3"/>
    <row r="805" s="919" customFormat="1" x14ac:dyDescent="0.3"/>
    <row r="806" s="919" customFormat="1" x14ac:dyDescent="0.3"/>
    <row r="807" s="919" customFormat="1" x14ac:dyDescent="0.3"/>
    <row r="808" s="919" customFormat="1" x14ac:dyDescent="0.3"/>
    <row r="809" s="919" customFormat="1" x14ac:dyDescent="0.3"/>
    <row r="810" s="919" customFormat="1" x14ac:dyDescent="0.3"/>
    <row r="811" s="919" customFormat="1" x14ac:dyDescent="0.3"/>
    <row r="812" s="919" customFormat="1" x14ac:dyDescent="0.3"/>
    <row r="813" s="919" customFormat="1" x14ac:dyDescent="0.3"/>
    <row r="814" s="919" customFormat="1" x14ac:dyDescent="0.3"/>
    <row r="815" s="919" customFormat="1" x14ac:dyDescent="0.3"/>
    <row r="816" s="919" customFormat="1" x14ac:dyDescent="0.3"/>
    <row r="817" s="919" customFormat="1" x14ac:dyDescent="0.3"/>
    <row r="818" s="919" customFormat="1" x14ac:dyDescent="0.3"/>
    <row r="819" s="919" customFormat="1" x14ac:dyDescent="0.3"/>
    <row r="820" s="919" customFormat="1" x14ac:dyDescent="0.3"/>
    <row r="821" s="919" customFormat="1" x14ac:dyDescent="0.3"/>
    <row r="822" s="919" customFormat="1" x14ac:dyDescent="0.3"/>
    <row r="823" s="919" customFormat="1" x14ac:dyDescent="0.3"/>
    <row r="824" s="919" customFormat="1" x14ac:dyDescent="0.3"/>
    <row r="825" s="919" customFormat="1" x14ac:dyDescent="0.3"/>
    <row r="826" s="919" customFormat="1" x14ac:dyDescent="0.3"/>
    <row r="827" s="919" customFormat="1" x14ac:dyDescent="0.3"/>
    <row r="828" s="919" customFormat="1" x14ac:dyDescent="0.3"/>
    <row r="829" s="919" customFormat="1" x14ac:dyDescent="0.3"/>
    <row r="830" s="919" customFormat="1" x14ac:dyDescent="0.3"/>
    <row r="831" s="919" customFormat="1" x14ac:dyDescent="0.3"/>
    <row r="832" s="919" customFormat="1" x14ac:dyDescent="0.3"/>
    <row r="833" s="919" customFormat="1" x14ac:dyDescent="0.3"/>
    <row r="834" s="919" customFormat="1" x14ac:dyDescent="0.3"/>
    <row r="835" s="919" customFormat="1" x14ac:dyDescent="0.3"/>
    <row r="836" s="919" customFormat="1" x14ac:dyDescent="0.3"/>
    <row r="837" s="919" customFormat="1" x14ac:dyDescent="0.3"/>
    <row r="838" s="919" customFormat="1" x14ac:dyDescent="0.3"/>
    <row r="839" s="919" customFormat="1" x14ac:dyDescent="0.3"/>
    <row r="840" s="919" customFormat="1" x14ac:dyDescent="0.3"/>
    <row r="841" s="919" customFormat="1" x14ac:dyDescent="0.3"/>
    <row r="842" s="919" customFormat="1" x14ac:dyDescent="0.3"/>
    <row r="843" s="919" customFormat="1" x14ac:dyDescent="0.3"/>
    <row r="844" s="919" customFormat="1" x14ac:dyDescent="0.3"/>
    <row r="845" s="919" customFormat="1" x14ac:dyDescent="0.3"/>
    <row r="846" s="919" customFormat="1" x14ac:dyDescent="0.3"/>
    <row r="847" s="919" customFormat="1" x14ac:dyDescent="0.3"/>
    <row r="848" s="919" customFormat="1" x14ac:dyDescent="0.3"/>
    <row r="849" s="919" customFormat="1" x14ac:dyDescent="0.3"/>
    <row r="850" s="919" customFormat="1" x14ac:dyDescent="0.3"/>
    <row r="851" s="919" customFormat="1" x14ac:dyDescent="0.3"/>
    <row r="852" s="919" customFormat="1" x14ac:dyDescent="0.3"/>
    <row r="853" s="919" customFormat="1" x14ac:dyDescent="0.3"/>
    <row r="854" s="919" customFormat="1" x14ac:dyDescent="0.3"/>
    <row r="855" s="919" customFormat="1" x14ac:dyDescent="0.3"/>
    <row r="856" s="919" customFormat="1" x14ac:dyDescent="0.3"/>
    <row r="857" s="919" customFormat="1" x14ac:dyDescent="0.3"/>
    <row r="858" s="919" customFormat="1" x14ac:dyDescent="0.3"/>
    <row r="859" s="919" customFormat="1" x14ac:dyDescent="0.3"/>
    <row r="860" s="919" customFormat="1" x14ac:dyDescent="0.3"/>
    <row r="861" s="919" customFormat="1" x14ac:dyDescent="0.3"/>
    <row r="862" s="919" customFormat="1" x14ac:dyDescent="0.3"/>
    <row r="863" s="919" customFormat="1" x14ac:dyDescent="0.3"/>
    <row r="864" s="919" customFormat="1" x14ac:dyDescent="0.3"/>
    <row r="865" s="919" customFormat="1" x14ac:dyDescent="0.3"/>
    <row r="866" s="919" customFormat="1" x14ac:dyDescent="0.3"/>
    <row r="867" s="919" customFormat="1" x14ac:dyDescent="0.3"/>
    <row r="868" s="919" customFormat="1" x14ac:dyDescent="0.3"/>
    <row r="869" s="919" customFormat="1" x14ac:dyDescent="0.3"/>
    <row r="870" s="919" customFormat="1" x14ac:dyDescent="0.3"/>
    <row r="871" s="919" customFormat="1" x14ac:dyDescent="0.3"/>
    <row r="872" s="919" customFormat="1" x14ac:dyDescent="0.3"/>
    <row r="873" s="919" customFormat="1" x14ac:dyDescent="0.3"/>
    <row r="874" s="919" customFormat="1" x14ac:dyDescent="0.3"/>
    <row r="875" s="919" customFormat="1" x14ac:dyDescent="0.3"/>
    <row r="876" s="919" customFormat="1" x14ac:dyDescent="0.3"/>
    <row r="877" s="919" customFormat="1" x14ac:dyDescent="0.3"/>
    <row r="878" s="919" customFormat="1" x14ac:dyDescent="0.3"/>
    <row r="879" s="919" customFormat="1" x14ac:dyDescent="0.3"/>
    <row r="880" s="919" customFormat="1" x14ac:dyDescent="0.3"/>
    <row r="881" s="919" customFormat="1" x14ac:dyDescent="0.3"/>
    <row r="882" s="919" customFormat="1" x14ac:dyDescent="0.3"/>
    <row r="883" s="919" customFormat="1" x14ac:dyDescent="0.3"/>
    <row r="884" s="919" customFormat="1" x14ac:dyDescent="0.3"/>
    <row r="885" s="919" customFormat="1" x14ac:dyDescent="0.3"/>
    <row r="886" s="919" customFormat="1" x14ac:dyDescent="0.3"/>
    <row r="887" s="919" customFormat="1" x14ac:dyDescent="0.3"/>
    <row r="888" s="919" customFormat="1" x14ac:dyDescent="0.3"/>
    <row r="889" s="919" customFormat="1" x14ac:dyDescent="0.3"/>
    <row r="890" s="919" customFormat="1" x14ac:dyDescent="0.3"/>
    <row r="891" s="919" customFormat="1" x14ac:dyDescent="0.3"/>
    <row r="892" s="919" customFormat="1" x14ac:dyDescent="0.3"/>
    <row r="893" s="919" customFormat="1" x14ac:dyDescent="0.3"/>
    <row r="894" s="919" customFormat="1" x14ac:dyDescent="0.3"/>
    <row r="895" s="919" customFormat="1" x14ac:dyDescent="0.3"/>
    <row r="896" s="919" customFormat="1" x14ac:dyDescent="0.3"/>
    <row r="897" s="919" customFormat="1" x14ac:dyDescent="0.3"/>
    <row r="898" s="919" customFormat="1" x14ac:dyDescent="0.3"/>
    <row r="899" s="919" customFormat="1" x14ac:dyDescent="0.3"/>
    <row r="900" s="919" customFormat="1" x14ac:dyDescent="0.3"/>
    <row r="901" s="919" customFormat="1" x14ac:dyDescent="0.3"/>
    <row r="902" s="919" customFormat="1" x14ac:dyDescent="0.3"/>
    <row r="903" s="919" customFormat="1" x14ac:dyDescent="0.3"/>
    <row r="904" s="919" customFormat="1" x14ac:dyDescent="0.3"/>
    <row r="905" s="919" customFormat="1" x14ac:dyDescent="0.3"/>
    <row r="906" s="919" customFormat="1" x14ac:dyDescent="0.3"/>
    <row r="907" s="919" customFormat="1" x14ac:dyDescent="0.3"/>
    <row r="908" s="919" customFormat="1" x14ac:dyDescent="0.3"/>
    <row r="909" s="919" customFormat="1" x14ac:dyDescent="0.3"/>
    <row r="910" s="919" customFormat="1" x14ac:dyDescent="0.3"/>
    <row r="911" s="919" customFormat="1" x14ac:dyDescent="0.3"/>
    <row r="912" s="919" customFormat="1" x14ac:dyDescent="0.3"/>
    <row r="913" s="919" customFormat="1" x14ac:dyDescent="0.3"/>
    <row r="914" s="919" customFormat="1" x14ac:dyDescent="0.3"/>
    <row r="915" s="919" customFormat="1" x14ac:dyDescent="0.3"/>
    <row r="916" s="919" customFormat="1" x14ac:dyDescent="0.3"/>
    <row r="917" s="919" customFormat="1" x14ac:dyDescent="0.3"/>
    <row r="918" s="919" customFormat="1" x14ac:dyDescent="0.3"/>
    <row r="919" s="919" customFormat="1" x14ac:dyDescent="0.3"/>
    <row r="920" s="919" customFormat="1" x14ac:dyDescent="0.3"/>
    <row r="921" s="919" customFormat="1" x14ac:dyDescent="0.3"/>
    <row r="922" s="919" customFormat="1" x14ac:dyDescent="0.3"/>
    <row r="923" s="919" customFormat="1" x14ac:dyDescent="0.3"/>
    <row r="924" s="919" customFormat="1" x14ac:dyDescent="0.3"/>
    <row r="925" s="919" customFormat="1" x14ac:dyDescent="0.3"/>
    <row r="926" s="919" customFormat="1" x14ac:dyDescent="0.3"/>
    <row r="927" s="919" customFormat="1" x14ac:dyDescent="0.3"/>
    <row r="928" s="919" customFormat="1" x14ac:dyDescent="0.3"/>
    <row r="929" s="919" customFormat="1" x14ac:dyDescent="0.3"/>
    <row r="930" s="919" customFormat="1" x14ac:dyDescent="0.3"/>
    <row r="931" s="919" customFormat="1" x14ac:dyDescent="0.3"/>
    <row r="932" s="919" customFormat="1" x14ac:dyDescent="0.3"/>
    <row r="933" s="919" customFormat="1" x14ac:dyDescent="0.3"/>
    <row r="934" s="919" customFormat="1" x14ac:dyDescent="0.3"/>
    <row r="935" s="919" customFormat="1" x14ac:dyDescent="0.3"/>
    <row r="936" s="919" customFormat="1" x14ac:dyDescent="0.3"/>
    <row r="937" s="919" customFormat="1" x14ac:dyDescent="0.3"/>
    <row r="938" s="919" customFormat="1" x14ac:dyDescent="0.3"/>
    <row r="939" s="919" customFormat="1" x14ac:dyDescent="0.3"/>
    <row r="940" s="919" customFormat="1" x14ac:dyDescent="0.3"/>
    <row r="941" s="919" customFormat="1" x14ac:dyDescent="0.3"/>
    <row r="942" s="919" customFormat="1" x14ac:dyDescent="0.3"/>
    <row r="943" s="919" customFormat="1" x14ac:dyDescent="0.3"/>
    <row r="944" s="919" customFormat="1" x14ac:dyDescent="0.3"/>
    <row r="945" s="919" customFormat="1" x14ac:dyDescent="0.3"/>
    <row r="946" s="919" customFormat="1" x14ac:dyDescent="0.3"/>
    <row r="947" s="919" customFormat="1" x14ac:dyDescent="0.3"/>
    <row r="948" s="919" customFormat="1" x14ac:dyDescent="0.3"/>
    <row r="949" s="919" customFormat="1" x14ac:dyDescent="0.3"/>
    <row r="950" s="919" customFormat="1" x14ac:dyDescent="0.3"/>
    <row r="951" s="919" customFormat="1" x14ac:dyDescent="0.3"/>
    <row r="952" s="919" customFormat="1" x14ac:dyDescent="0.3"/>
    <row r="953" s="919" customFormat="1" x14ac:dyDescent="0.3"/>
    <row r="954" s="919" customFormat="1" x14ac:dyDescent="0.3"/>
    <row r="955" s="919" customFormat="1" x14ac:dyDescent="0.3"/>
    <row r="956" s="919" customFormat="1" x14ac:dyDescent="0.3"/>
    <row r="957" s="919" customFormat="1" x14ac:dyDescent="0.3"/>
    <row r="958" s="919" customFormat="1" x14ac:dyDescent="0.3"/>
    <row r="959" s="919" customFormat="1" x14ac:dyDescent="0.3"/>
    <row r="960" s="919" customFormat="1" x14ac:dyDescent="0.3"/>
    <row r="961" s="919" customFormat="1" x14ac:dyDescent="0.3"/>
    <row r="962" s="919" customFormat="1" x14ac:dyDescent="0.3"/>
    <row r="963" s="919" customFormat="1" x14ac:dyDescent="0.3"/>
    <row r="964" s="919" customFormat="1" x14ac:dyDescent="0.3"/>
    <row r="965" s="919" customFormat="1" x14ac:dyDescent="0.3"/>
    <row r="966" s="919" customFormat="1" x14ac:dyDescent="0.3"/>
    <row r="967" s="919" customFormat="1" x14ac:dyDescent="0.3"/>
    <row r="968" s="919" customFormat="1" x14ac:dyDescent="0.3"/>
    <row r="969" s="919" customFormat="1" x14ac:dyDescent="0.3"/>
    <row r="970" s="919" customFormat="1" x14ac:dyDescent="0.3"/>
    <row r="971" s="919" customFormat="1" x14ac:dyDescent="0.3"/>
    <row r="972" s="919" customFormat="1" x14ac:dyDescent="0.3"/>
    <row r="973" s="919" customFormat="1" x14ac:dyDescent="0.3"/>
    <row r="974" s="919" customFormat="1" x14ac:dyDescent="0.3"/>
    <row r="975" s="919" customFormat="1" x14ac:dyDescent="0.3"/>
    <row r="976" s="919" customFormat="1" x14ac:dyDescent="0.3"/>
    <row r="977" s="919" customFormat="1" x14ac:dyDescent="0.3"/>
    <row r="978" s="919" customFormat="1" x14ac:dyDescent="0.3"/>
    <row r="979" s="919" customFormat="1" x14ac:dyDescent="0.3"/>
    <row r="980" s="919" customFormat="1" x14ac:dyDescent="0.3"/>
    <row r="981" s="919" customFormat="1" x14ac:dyDescent="0.3"/>
    <row r="982" s="919" customFormat="1" x14ac:dyDescent="0.3"/>
    <row r="983" s="919" customFormat="1" x14ac:dyDescent="0.3"/>
    <row r="984" s="919" customFormat="1" x14ac:dyDescent="0.3"/>
    <row r="985" s="919" customFormat="1" x14ac:dyDescent="0.3"/>
    <row r="986" s="919" customFormat="1" x14ac:dyDescent="0.3"/>
    <row r="987" s="919" customFormat="1" x14ac:dyDescent="0.3"/>
    <row r="988" s="919" customFormat="1" x14ac:dyDescent="0.3"/>
    <row r="989" s="919" customFormat="1" x14ac:dyDescent="0.3"/>
    <row r="990" s="919" customFormat="1" x14ac:dyDescent="0.3"/>
    <row r="991" s="919" customFormat="1" x14ac:dyDescent="0.3"/>
    <row r="992" s="919" customFormat="1" x14ac:dyDescent="0.3"/>
    <row r="993" s="919" customFormat="1" x14ac:dyDescent="0.3"/>
    <row r="994" s="919" customFormat="1" x14ac:dyDescent="0.3"/>
    <row r="995" s="919" customFormat="1" x14ac:dyDescent="0.3"/>
    <row r="996" s="919" customFormat="1" x14ac:dyDescent="0.3"/>
    <row r="997" s="919" customFormat="1" x14ac:dyDescent="0.3"/>
    <row r="998" s="919" customFormat="1" x14ac:dyDescent="0.3"/>
    <row r="999" s="919" customFormat="1" x14ac:dyDescent="0.3"/>
    <row r="1000" s="919" customFormat="1" x14ac:dyDescent="0.3"/>
    <row r="1001" s="919" customFormat="1" x14ac:dyDescent="0.3"/>
    <row r="1002" s="919" customFormat="1" x14ac:dyDescent="0.3"/>
    <row r="1003" s="919" customFormat="1" x14ac:dyDescent="0.3"/>
    <row r="1004" s="919" customFormat="1" x14ac:dyDescent="0.3"/>
    <row r="1005" s="919" customFormat="1" x14ac:dyDescent="0.3"/>
    <row r="1006" s="919" customFormat="1" x14ac:dyDescent="0.3"/>
    <row r="1007" s="919" customFormat="1" x14ac:dyDescent="0.3"/>
    <row r="1008" s="919" customFormat="1" x14ac:dyDescent="0.3"/>
    <row r="1009" s="919" customFormat="1" x14ac:dyDescent="0.3"/>
    <row r="1010" s="919" customFormat="1" x14ac:dyDescent="0.3"/>
    <row r="1011" s="919" customFormat="1" x14ac:dyDescent="0.3"/>
    <row r="1012" s="919" customFormat="1" x14ac:dyDescent="0.3"/>
    <row r="1013" s="919" customFormat="1" x14ac:dyDescent="0.3"/>
    <row r="1014" s="919" customFormat="1" x14ac:dyDescent="0.3"/>
    <row r="1015" s="919" customFormat="1" x14ac:dyDescent="0.3"/>
    <row r="1016" s="919" customFormat="1" x14ac:dyDescent="0.3"/>
    <row r="1017" s="919" customFormat="1" x14ac:dyDescent="0.3"/>
    <row r="1018" s="919" customFormat="1" x14ac:dyDescent="0.3"/>
    <row r="1019" s="919" customFormat="1" x14ac:dyDescent="0.3"/>
    <row r="1020" s="919" customFormat="1" x14ac:dyDescent="0.3"/>
    <row r="1021" s="919" customFormat="1" x14ac:dyDescent="0.3"/>
    <row r="1022" s="919" customFormat="1" x14ac:dyDescent="0.3"/>
    <row r="1023" s="919" customFormat="1" x14ac:dyDescent="0.3"/>
    <row r="1024" s="919" customFormat="1" x14ac:dyDescent="0.3"/>
    <row r="1025" s="919" customFormat="1" x14ac:dyDescent="0.3"/>
    <row r="1026" s="919" customFormat="1" x14ac:dyDescent="0.3"/>
    <row r="1027" s="919" customFormat="1" x14ac:dyDescent="0.3"/>
    <row r="1028" s="919" customFormat="1" x14ac:dyDescent="0.3"/>
    <row r="1029" s="919" customFormat="1" x14ac:dyDescent="0.3"/>
    <row r="1030" s="919" customFormat="1" x14ac:dyDescent="0.3"/>
    <row r="1031" s="919" customFormat="1" x14ac:dyDescent="0.3"/>
    <row r="1032" s="919" customFormat="1" x14ac:dyDescent="0.3"/>
    <row r="1033" s="919" customFormat="1" x14ac:dyDescent="0.3"/>
    <row r="1034" s="919" customFormat="1" x14ac:dyDescent="0.3"/>
    <row r="1035" s="919" customFormat="1" x14ac:dyDescent="0.3"/>
    <row r="1036" s="919" customFormat="1" x14ac:dyDescent="0.3"/>
    <row r="1037" s="919" customFormat="1" x14ac:dyDescent="0.3"/>
    <row r="1038" s="919" customFormat="1" x14ac:dyDescent="0.3"/>
    <row r="1039" s="919" customFormat="1" x14ac:dyDescent="0.3"/>
    <row r="1040" s="919" customFormat="1" x14ac:dyDescent="0.3"/>
    <row r="1041" s="919" customFormat="1" x14ac:dyDescent="0.3"/>
    <row r="1042" s="919" customFormat="1" x14ac:dyDescent="0.3"/>
    <row r="1043" s="919" customFormat="1" x14ac:dyDescent="0.3"/>
    <row r="1044" s="919" customFormat="1" x14ac:dyDescent="0.3"/>
    <row r="1045" s="919" customFormat="1" x14ac:dyDescent="0.3"/>
    <row r="1046" s="919" customFormat="1" x14ac:dyDescent="0.3"/>
    <row r="1047" s="919" customFormat="1" x14ac:dyDescent="0.3"/>
    <row r="1048" s="919" customFormat="1" x14ac:dyDescent="0.3"/>
    <row r="1049" s="919" customFormat="1" x14ac:dyDescent="0.3"/>
    <row r="1050" s="919" customFormat="1" x14ac:dyDescent="0.3"/>
    <row r="1051" s="919" customFormat="1" x14ac:dyDescent="0.3"/>
    <row r="1052" s="919" customFormat="1" x14ac:dyDescent="0.3"/>
    <row r="1053" s="919" customFormat="1" x14ac:dyDescent="0.3"/>
    <row r="1054" s="919" customFormat="1" x14ac:dyDescent="0.3"/>
    <row r="1055" s="919" customFormat="1" x14ac:dyDescent="0.3"/>
    <row r="1056" s="919" customFormat="1" x14ac:dyDescent="0.3"/>
    <row r="1057" s="919" customFormat="1" x14ac:dyDescent="0.3"/>
    <row r="1058" s="919" customFormat="1" x14ac:dyDescent="0.3"/>
    <row r="1059" s="919" customFormat="1" x14ac:dyDescent="0.3"/>
    <row r="1060" s="919" customFormat="1" x14ac:dyDescent="0.3"/>
    <row r="1061" s="919" customFormat="1" x14ac:dyDescent="0.3"/>
    <row r="1062" s="919" customFormat="1" x14ac:dyDescent="0.3"/>
    <row r="1063" s="919" customFormat="1" x14ac:dyDescent="0.3"/>
    <row r="1064" s="919" customFormat="1" x14ac:dyDescent="0.3"/>
    <row r="1065" s="919" customFormat="1" x14ac:dyDescent="0.3"/>
    <row r="1066" s="919" customFormat="1" x14ac:dyDescent="0.3"/>
    <row r="1067" s="919" customFormat="1" x14ac:dyDescent="0.3"/>
    <row r="1068" s="919" customFormat="1" x14ac:dyDescent="0.3"/>
    <row r="1069" s="919" customFormat="1" x14ac:dyDescent="0.3"/>
    <row r="1070" s="919" customFormat="1" x14ac:dyDescent="0.3"/>
    <row r="1071" s="919" customFormat="1" x14ac:dyDescent="0.3"/>
    <row r="1072" s="919" customFormat="1" x14ac:dyDescent="0.3"/>
    <row r="1073" s="919" customFormat="1" x14ac:dyDescent="0.3"/>
    <row r="1074" s="919" customFormat="1" x14ac:dyDescent="0.3"/>
    <row r="1075" s="919" customFormat="1" x14ac:dyDescent="0.3"/>
    <row r="1076" s="919" customFormat="1" x14ac:dyDescent="0.3"/>
    <row r="1077" s="919" customFormat="1" x14ac:dyDescent="0.3"/>
    <row r="1078" s="919" customFormat="1" x14ac:dyDescent="0.3"/>
    <row r="1079" s="919" customFormat="1" x14ac:dyDescent="0.3"/>
    <row r="1080" s="919" customFormat="1" x14ac:dyDescent="0.3"/>
    <row r="1081" s="919" customFormat="1" x14ac:dyDescent="0.3"/>
    <row r="1082" s="919" customFormat="1" x14ac:dyDescent="0.3"/>
    <row r="1083" s="919" customFormat="1" x14ac:dyDescent="0.3"/>
    <row r="1084" s="919" customFormat="1" x14ac:dyDescent="0.3"/>
    <row r="1085" s="919" customFormat="1" x14ac:dyDescent="0.3"/>
    <row r="1086" s="919" customFormat="1" x14ac:dyDescent="0.3"/>
    <row r="1087" s="919" customFormat="1" x14ac:dyDescent="0.3"/>
    <row r="1088" s="919" customFormat="1" x14ac:dyDescent="0.3"/>
    <row r="1089" s="919" customFormat="1" x14ac:dyDescent="0.3"/>
    <row r="1090" s="919" customFormat="1" x14ac:dyDescent="0.3"/>
    <row r="1091" s="919" customFormat="1" x14ac:dyDescent="0.3"/>
    <row r="1092" s="919" customFormat="1" x14ac:dyDescent="0.3"/>
    <row r="1093" s="919" customFormat="1" x14ac:dyDescent="0.3"/>
    <row r="1094" s="919" customFormat="1" x14ac:dyDescent="0.3"/>
    <row r="1095" s="919" customFormat="1" x14ac:dyDescent="0.3"/>
    <row r="1096" s="919" customFormat="1" x14ac:dyDescent="0.3"/>
    <row r="1097" s="919" customFormat="1" x14ac:dyDescent="0.3"/>
    <row r="1098" s="919" customFormat="1" x14ac:dyDescent="0.3"/>
    <row r="1099" s="919" customFormat="1" x14ac:dyDescent="0.3"/>
    <row r="1100" s="919" customFormat="1" x14ac:dyDescent="0.3"/>
    <row r="1101" s="919" customFormat="1" x14ac:dyDescent="0.3"/>
    <row r="1102" s="919" customFormat="1" x14ac:dyDescent="0.3"/>
    <row r="1103" s="919" customFormat="1" x14ac:dyDescent="0.3"/>
    <row r="1104" s="919" customFormat="1" x14ac:dyDescent="0.3"/>
    <row r="1105" s="919" customFormat="1" x14ac:dyDescent="0.3"/>
    <row r="1106" s="919" customFormat="1" x14ac:dyDescent="0.3"/>
    <row r="1107" s="919" customFormat="1" x14ac:dyDescent="0.3"/>
    <row r="1108" s="919" customFormat="1" x14ac:dyDescent="0.3"/>
    <row r="1109" s="919" customFormat="1" x14ac:dyDescent="0.3"/>
    <row r="1110" s="919" customFormat="1" x14ac:dyDescent="0.3"/>
    <row r="1111" s="919" customFormat="1" x14ac:dyDescent="0.3"/>
    <row r="1112" s="919" customFormat="1" x14ac:dyDescent="0.3"/>
    <row r="1113" s="919" customFormat="1" x14ac:dyDescent="0.3"/>
    <row r="1114" s="919" customFormat="1" x14ac:dyDescent="0.3"/>
    <row r="1115" s="919" customFormat="1" x14ac:dyDescent="0.3"/>
    <row r="1116" s="919" customFormat="1" x14ac:dyDescent="0.3"/>
    <row r="1117" s="919" customFormat="1" x14ac:dyDescent="0.3"/>
    <row r="1118" s="919" customFormat="1" x14ac:dyDescent="0.3"/>
    <row r="1119" s="919" customFormat="1" x14ac:dyDescent="0.3"/>
    <row r="1120" s="919" customFormat="1" x14ac:dyDescent="0.3"/>
    <row r="1121" s="919" customFormat="1" x14ac:dyDescent="0.3"/>
    <row r="1122" s="919" customFormat="1" x14ac:dyDescent="0.3"/>
    <row r="1123" s="919" customFormat="1" x14ac:dyDescent="0.3"/>
    <row r="1124" s="919" customFormat="1" x14ac:dyDescent="0.3"/>
    <row r="1125" s="919" customFormat="1" x14ac:dyDescent="0.3"/>
    <row r="1126" s="919" customFormat="1" x14ac:dyDescent="0.3"/>
    <row r="1127" s="919" customFormat="1" x14ac:dyDescent="0.3"/>
    <row r="1128" s="919" customFormat="1" x14ac:dyDescent="0.3"/>
    <row r="1129" s="919" customFormat="1" x14ac:dyDescent="0.3"/>
    <row r="1130" s="919" customFormat="1" x14ac:dyDescent="0.3"/>
    <row r="1131" s="919" customFormat="1" x14ac:dyDescent="0.3"/>
    <row r="1132" s="919" customFormat="1" x14ac:dyDescent="0.3"/>
    <row r="1133" s="919" customFormat="1" x14ac:dyDescent="0.3"/>
    <row r="1134" s="919" customFormat="1" x14ac:dyDescent="0.3"/>
    <row r="1135" s="919" customFormat="1" x14ac:dyDescent="0.3"/>
    <row r="1136" s="919" customFormat="1" x14ac:dyDescent="0.3"/>
    <row r="1137" s="919" customFormat="1" x14ac:dyDescent="0.3"/>
    <row r="1138" s="919" customFormat="1" x14ac:dyDescent="0.3"/>
    <row r="1139" s="919" customFormat="1" x14ac:dyDescent="0.3"/>
    <row r="1140" s="919" customFormat="1" x14ac:dyDescent="0.3"/>
    <row r="1141" s="919" customFormat="1" x14ac:dyDescent="0.3"/>
    <row r="1142" s="919" customFormat="1" x14ac:dyDescent="0.3"/>
    <row r="1143" s="919" customFormat="1" x14ac:dyDescent="0.3"/>
    <row r="1144" s="919" customFormat="1" x14ac:dyDescent="0.3"/>
    <row r="1145" s="919" customFormat="1" x14ac:dyDescent="0.3"/>
    <row r="1146" s="919" customFormat="1" x14ac:dyDescent="0.3"/>
    <row r="1147" s="919" customFormat="1" x14ac:dyDescent="0.3"/>
    <row r="1148" s="919" customFormat="1" x14ac:dyDescent="0.3"/>
    <row r="1149" s="919" customFormat="1" x14ac:dyDescent="0.3"/>
    <row r="1150" s="919" customFormat="1" x14ac:dyDescent="0.3"/>
    <row r="1151" s="919" customFormat="1" x14ac:dyDescent="0.3"/>
    <row r="1152" s="919" customFormat="1" x14ac:dyDescent="0.3"/>
    <row r="1153" s="919" customFormat="1" x14ac:dyDescent="0.3"/>
    <row r="1154" s="919" customFormat="1" x14ac:dyDescent="0.3"/>
    <row r="1155" s="919" customFormat="1" x14ac:dyDescent="0.3"/>
    <row r="1156" s="919" customFormat="1" x14ac:dyDescent="0.3"/>
    <row r="1157" s="919" customFormat="1" x14ac:dyDescent="0.3"/>
    <row r="1158" s="919" customFormat="1" x14ac:dyDescent="0.3"/>
    <row r="1159" s="919" customFormat="1" x14ac:dyDescent="0.3"/>
    <row r="1160" s="919" customFormat="1" x14ac:dyDescent="0.3"/>
    <row r="1161" s="919" customFormat="1" x14ac:dyDescent="0.3"/>
    <row r="1162" s="919" customFormat="1" x14ac:dyDescent="0.3"/>
    <row r="1163" s="919" customFormat="1" x14ac:dyDescent="0.3"/>
    <row r="1164" s="919" customFormat="1" x14ac:dyDescent="0.3"/>
    <row r="1165" s="919" customFormat="1" x14ac:dyDescent="0.3"/>
    <row r="1166" s="919" customFormat="1" x14ac:dyDescent="0.3"/>
    <row r="1167" s="919" customFormat="1" x14ac:dyDescent="0.3"/>
    <row r="1168" s="919" customFormat="1" x14ac:dyDescent="0.3"/>
    <row r="1169" s="919" customFormat="1" x14ac:dyDescent="0.3"/>
    <row r="1170" s="919" customFormat="1" x14ac:dyDescent="0.3"/>
    <row r="1171" s="919" customFormat="1" x14ac:dyDescent="0.3"/>
    <row r="1172" s="919" customFormat="1" x14ac:dyDescent="0.3"/>
    <row r="1173" s="919" customFormat="1" x14ac:dyDescent="0.3"/>
    <row r="1174" s="919" customFormat="1" x14ac:dyDescent="0.3"/>
    <row r="1175" s="919" customFormat="1" x14ac:dyDescent="0.3"/>
    <row r="1176" s="919" customFormat="1" x14ac:dyDescent="0.3"/>
    <row r="1177" s="919" customFormat="1" x14ac:dyDescent="0.3"/>
    <row r="1178" s="919" customFormat="1" x14ac:dyDescent="0.3"/>
    <row r="1179" s="919" customFormat="1" x14ac:dyDescent="0.3"/>
    <row r="1180" s="919" customFormat="1" x14ac:dyDescent="0.3"/>
    <row r="1181" s="919" customFormat="1" x14ac:dyDescent="0.3"/>
    <row r="1182" s="919" customFormat="1" x14ac:dyDescent="0.3"/>
    <row r="1183" s="919" customFormat="1" x14ac:dyDescent="0.3"/>
    <row r="1184" s="919" customFormat="1" x14ac:dyDescent="0.3"/>
    <row r="1185" s="919" customFormat="1" x14ac:dyDescent="0.3"/>
    <row r="1186" s="919" customFormat="1" x14ac:dyDescent="0.3"/>
    <row r="1187" s="919" customFormat="1" x14ac:dyDescent="0.3"/>
    <row r="1188" s="919" customFormat="1" x14ac:dyDescent="0.3"/>
    <row r="1189" s="919" customFormat="1" x14ac:dyDescent="0.3"/>
    <row r="1190" s="919" customFormat="1" x14ac:dyDescent="0.3"/>
    <row r="1191" s="919" customFormat="1" x14ac:dyDescent="0.3"/>
    <row r="1192" s="919" customFormat="1" x14ac:dyDescent="0.3"/>
    <row r="1193" s="919" customFormat="1" x14ac:dyDescent="0.3"/>
    <row r="1194" s="919" customFormat="1" x14ac:dyDescent="0.3"/>
    <row r="1195" s="919" customFormat="1" x14ac:dyDescent="0.3"/>
    <row r="1196" s="919" customFormat="1" x14ac:dyDescent="0.3"/>
    <row r="1197" s="919" customFormat="1" x14ac:dyDescent="0.3"/>
    <row r="1198" s="919" customFormat="1" x14ac:dyDescent="0.3"/>
    <row r="1199" s="919" customFormat="1" x14ac:dyDescent="0.3"/>
    <row r="1200" s="919" customFormat="1" x14ac:dyDescent="0.3"/>
    <row r="1201" s="919" customFormat="1" x14ac:dyDescent="0.3"/>
    <row r="1202" s="919" customFormat="1" x14ac:dyDescent="0.3"/>
    <row r="1203" s="919" customFormat="1" x14ac:dyDescent="0.3"/>
    <row r="1204" s="919" customFormat="1" x14ac:dyDescent="0.3"/>
    <row r="1205" s="919" customFormat="1" x14ac:dyDescent="0.3"/>
    <row r="1206" s="919" customFormat="1" x14ac:dyDescent="0.3"/>
    <row r="1207" s="919" customFormat="1" x14ac:dyDescent="0.3"/>
    <row r="1208" s="919" customFormat="1" x14ac:dyDescent="0.3"/>
    <row r="1209" s="919" customFormat="1" x14ac:dyDescent="0.3"/>
    <row r="1210" s="919" customFormat="1" x14ac:dyDescent="0.3"/>
    <row r="1211" s="919" customFormat="1" x14ac:dyDescent="0.3"/>
    <row r="1212" s="919" customFormat="1" x14ac:dyDescent="0.3"/>
    <row r="1213" s="919" customFormat="1" x14ac:dyDescent="0.3"/>
    <row r="1214" s="919" customFormat="1" x14ac:dyDescent="0.3"/>
    <row r="1215" s="919" customFormat="1" x14ac:dyDescent="0.3"/>
    <row r="1216" s="919" customFormat="1" x14ac:dyDescent="0.3"/>
    <row r="1217" s="919" customFormat="1" x14ac:dyDescent="0.3"/>
    <row r="1218" s="919" customFormat="1" x14ac:dyDescent="0.3"/>
    <row r="1219" s="919" customFormat="1" x14ac:dyDescent="0.3"/>
    <row r="1220" s="919" customFormat="1" x14ac:dyDescent="0.3"/>
    <row r="1221" s="919" customFormat="1" x14ac:dyDescent="0.3"/>
    <row r="1222" s="919" customFormat="1" x14ac:dyDescent="0.3"/>
    <row r="1223" s="919" customFormat="1" x14ac:dyDescent="0.3"/>
    <row r="1224" s="919" customFormat="1" x14ac:dyDescent="0.3"/>
    <row r="1225" s="919" customFormat="1" x14ac:dyDescent="0.3"/>
    <row r="1226" s="919" customFormat="1" x14ac:dyDescent="0.3"/>
    <row r="1227" s="919" customFormat="1" x14ac:dyDescent="0.3"/>
    <row r="1228" s="919" customFormat="1" x14ac:dyDescent="0.3"/>
    <row r="1229" s="919" customFormat="1" x14ac:dyDescent="0.3"/>
    <row r="1230" s="919" customFormat="1" x14ac:dyDescent="0.3"/>
    <row r="1231" s="919" customFormat="1" x14ac:dyDescent="0.3"/>
    <row r="1232" s="919" customFormat="1" x14ac:dyDescent="0.3"/>
    <row r="1233" s="919" customFormat="1" x14ac:dyDescent="0.3"/>
    <row r="1234" s="919" customFormat="1" x14ac:dyDescent="0.3"/>
    <row r="1235" s="919" customFormat="1" x14ac:dyDescent="0.3"/>
    <row r="1236" s="919" customFormat="1" x14ac:dyDescent="0.3"/>
    <row r="1237" s="919" customFormat="1" x14ac:dyDescent="0.3"/>
    <row r="1238" s="919" customFormat="1" x14ac:dyDescent="0.3"/>
    <row r="1239" s="919" customFormat="1" x14ac:dyDescent="0.3"/>
    <row r="1240" s="919" customFormat="1" x14ac:dyDescent="0.3"/>
    <row r="1241" s="919" customFormat="1" x14ac:dyDescent="0.3"/>
    <row r="1242" s="919" customFormat="1" x14ac:dyDescent="0.3"/>
    <row r="1243" s="919" customFormat="1" x14ac:dyDescent="0.3"/>
    <row r="1244" s="919" customFormat="1" x14ac:dyDescent="0.3"/>
    <row r="1245" s="919" customFormat="1" x14ac:dyDescent="0.3"/>
    <row r="1246" s="919" customFormat="1" x14ac:dyDescent="0.3"/>
    <row r="1247" s="919" customFormat="1" x14ac:dyDescent="0.3"/>
    <row r="1248" s="919" customFormat="1" x14ac:dyDescent="0.3"/>
    <row r="1249" s="919" customFormat="1" x14ac:dyDescent="0.3"/>
    <row r="1250" s="919" customFormat="1" x14ac:dyDescent="0.3"/>
    <row r="1251" s="919" customFormat="1" x14ac:dyDescent="0.3"/>
    <row r="1252" s="919" customFormat="1" x14ac:dyDescent="0.3"/>
    <row r="1253" s="919" customFormat="1" x14ac:dyDescent="0.3"/>
    <row r="1254" s="919" customFormat="1" x14ac:dyDescent="0.3"/>
    <row r="1255" s="919" customFormat="1" x14ac:dyDescent="0.3"/>
    <row r="1256" s="919" customFormat="1" x14ac:dyDescent="0.3"/>
    <row r="1257" s="919" customFormat="1" x14ac:dyDescent="0.3"/>
    <row r="1258" s="919" customFormat="1" x14ac:dyDescent="0.3"/>
    <row r="1259" s="919" customFormat="1" x14ac:dyDescent="0.3"/>
    <row r="1260" s="919" customFormat="1" x14ac:dyDescent="0.3"/>
    <row r="1261" s="919" customFormat="1" x14ac:dyDescent="0.3"/>
    <row r="1262" s="919" customFormat="1" x14ac:dyDescent="0.3"/>
    <row r="1263" s="919" customFormat="1" x14ac:dyDescent="0.3"/>
    <row r="1264" s="919" customFormat="1" x14ac:dyDescent="0.3"/>
    <row r="1265" s="919" customFormat="1" x14ac:dyDescent="0.3"/>
    <row r="1266" s="919" customFormat="1" x14ac:dyDescent="0.3"/>
    <row r="1267" s="919" customFormat="1" x14ac:dyDescent="0.3"/>
    <row r="1268" s="919" customFormat="1" x14ac:dyDescent="0.3"/>
    <row r="1269" s="919" customFormat="1" x14ac:dyDescent="0.3"/>
    <row r="1270" s="919" customFormat="1" x14ac:dyDescent="0.3"/>
    <row r="1271" s="919" customFormat="1" x14ac:dyDescent="0.3"/>
    <row r="1272" s="919" customFormat="1" x14ac:dyDescent="0.3"/>
    <row r="1273" s="919" customFormat="1" x14ac:dyDescent="0.3"/>
    <row r="1274" s="919" customFormat="1" x14ac:dyDescent="0.3"/>
    <row r="1275" s="919" customFormat="1" x14ac:dyDescent="0.3"/>
    <row r="1276" s="919" customFormat="1" x14ac:dyDescent="0.3"/>
    <row r="1277" s="919" customFormat="1" x14ac:dyDescent="0.3"/>
    <row r="1278" s="919" customFormat="1" x14ac:dyDescent="0.3"/>
    <row r="1279" s="919" customFormat="1" x14ac:dyDescent="0.3"/>
    <row r="1280" s="919" customFormat="1" x14ac:dyDescent="0.3"/>
    <row r="1281" s="919" customFormat="1" x14ac:dyDescent="0.3"/>
    <row r="1282" s="919" customFormat="1" x14ac:dyDescent="0.3"/>
    <row r="1283" s="919" customFormat="1" x14ac:dyDescent="0.3"/>
    <row r="1284" s="919" customFormat="1" x14ac:dyDescent="0.3"/>
    <row r="1285" s="919" customFormat="1" x14ac:dyDescent="0.3"/>
    <row r="1286" s="919" customFormat="1" x14ac:dyDescent="0.3"/>
    <row r="1287" s="919" customFormat="1" x14ac:dyDescent="0.3"/>
    <row r="1288" s="919" customFormat="1" x14ac:dyDescent="0.3"/>
    <row r="1289" s="919" customFormat="1" x14ac:dyDescent="0.3"/>
    <row r="1290" s="919" customFormat="1" x14ac:dyDescent="0.3"/>
    <row r="1291" s="919" customFormat="1" x14ac:dyDescent="0.3"/>
    <row r="1292" s="919" customFormat="1" x14ac:dyDescent="0.3"/>
    <row r="1293" s="919" customFormat="1" x14ac:dyDescent="0.3"/>
    <row r="1294" s="919" customFormat="1" x14ac:dyDescent="0.3"/>
    <row r="1295" s="919" customFormat="1" x14ac:dyDescent="0.3"/>
    <row r="1296" s="919" customFormat="1" x14ac:dyDescent="0.3"/>
    <row r="1297" s="919" customFormat="1" x14ac:dyDescent="0.3"/>
    <row r="1298" s="919" customFormat="1" x14ac:dyDescent="0.3"/>
    <row r="1299" s="919" customFormat="1" x14ac:dyDescent="0.3"/>
    <row r="1300" s="919" customFormat="1" x14ac:dyDescent="0.3"/>
    <row r="1301" s="919" customFormat="1" x14ac:dyDescent="0.3"/>
    <row r="1302" s="919" customFormat="1" x14ac:dyDescent="0.3"/>
    <row r="1303" s="919" customFormat="1" x14ac:dyDescent="0.3"/>
    <row r="1304" s="919" customFormat="1" x14ac:dyDescent="0.3"/>
    <row r="1305" s="919" customFormat="1" x14ac:dyDescent="0.3"/>
    <row r="1306" s="919" customFormat="1" x14ac:dyDescent="0.3"/>
    <row r="1307" s="919" customFormat="1" x14ac:dyDescent="0.3"/>
    <row r="1308" s="919" customFormat="1" x14ac:dyDescent="0.3"/>
    <row r="1309" s="919" customFormat="1" x14ac:dyDescent="0.3"/>
    <row r="1310" s="919" customFormat="1" x14ac:dyDescent="0.3"/>
    <row r="1311" s="919" customFormat="1" x14ac:dyDescent="0.3"/>
    <row r="1312" s="919" customFormat="1" x14ac:dyDescent="0.3"/>
    <row r="1313" s="919" customFormat="1" x14ac:dyDescent="0.3"/>
    <row r="1314" s="919" customFormat="1" x14ac:dyDescent="0.3"/>
  </sheetData>
  <sheetProtection algorithmName="SHA-512" hashValue="vodCTGsC3xwXNjp5GezmH7oN8pLDyXliqjD+SVzqJVmcEKTWR2sePW2mHaoD/h2yzEBedvrATYsyRoetKpzS4Q==" saltValue="PSHO7uIRyFDbvQFULlSzPw==" spinCount="100000" sheet="1" selectLockedCells="1"/>
  <printOptions horizontalCentered="1"/>
  <pageMargins left="0.70866141732283472" right="0.23622047244094491" top="0.74803149606299213" bottom="0.55118110236220474" header="0.31496062992125984" footer="0.31496062992125984"/>
  <pageSetup paperSize="9" orientation="portrait" r:id="rId1"/>
  <ignoredErrors>
    <ignoredError sqref="E11:E25 E6 E28:E43 E46:E89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>
    <pageSetUpPr fitToPage="1"/>
  </sheetPr>
  <dimension ref="A1:E1354"/>
  <sheetViews>
    <sheetView topLeftCell="A21" zoomScale="120" zoomScaleNormal="120" workbookViewId="0">
      <selection activeCell="E38" sqref="E38"/>
    </sheetView>
  </sheetViews>
  <sheetFormatPr baseColWidth="10" defaultColWidth="11.44140625" defaultRowHeight="13.8" x14ac:dyDescent="0.3"/>
  <cols>
    <col min="1" max="1" width="6.109375" style="1039" customWidth="1"/>
    <col min="2" max="2" width="49.5546875" style="1039" customWidth="1"/>
    <col min="3" max="3" width="9.44140625" style="1039" customWidth="1"/>
    <col min="4" max="4" width="5.4414062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5.4414062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5.4414062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5.4414062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5.4414062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5.4414062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5.4414062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5.4414062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5.4414062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5.4414062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5.4414062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5.4414062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5.4414062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5.4414062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5.4414062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5.4414062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5.4414062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5.4414062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5.4414062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5.4414062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5.4414062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5.4414062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5.4414062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5.4414062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5.4414062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5.4414062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5.4414062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5.4414062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5.4414062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5.4414062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5.4414062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5.4414062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5.4414062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5.4414062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5.4414062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5.4414062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5.4414062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5.4414062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5.4414062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5.4414062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5.4414062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5.4414062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5.4414062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5.4414062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5.4414062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5.4414062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5.4414062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5.4414062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5.4414062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5.4414062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5.4414062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5.4414062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5.4414062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5.4414062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5.4414062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5.4414062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5.4414062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5.4414062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5.4414062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5.4414062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5.4414062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5.4414062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5.4414062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5.44140625" style="939" customWidth="1"/>
    <col min="16133" max="16133" width="16.5546875" style="939" customWidth="1"/>
    <col min="16134" max="16384" width="11.44140625" style="939"/>
  </cols>
  <sheetData>
    <row r="1" spans="1:5" x14ac:dyDescent="0.3">
      <c r="A1" s="941" t="s">
        <v>1021</v>
      </c>
      <c r="B1" s="941"/>
      <c r="C1" s="941"/>
      <c r="D1" s="941"/>
      <c r="E1" s="941"/>
    </row>
    <row r="2" spans="1:5" ht="18" x14ac:dyDescent="0.3">
      <c r="A2" s="941" t="s">
        <v>1022</v>
      </c>
      <c r="B2" s="941"/>
      <c r="C2" s="941"/>
      <c r="D2" s="934" t="s">
        <v>1023</v>
      </c>
      <c r="E2" s="941"/>
    </row>
    <row r="3" spans="1:5" x14ac:dyDescent="0.3">
      <c r="A3" s="941" t="s">
        <v>849</v>
      </c>
      <c r="B3" s="941"/>
      <c r="C3" s="941"/>
      <c r="D3" s="941"/>
      <c r="E3" s="941"/>
    </row>
    <row r="4" spans="1:5" x14ac:dyDescent="0.3">
      <c r="A4" s="941" t="s">
        <v>1024</v>
      </c>
      <c r="B4" s="941"/>
      <c r="C4" s="942" t="s">
        <v>851</v>
      </c>
      <c r="D4" s="942"/>
      <c r="E4" s="948"/>
    </row>
    <row r="5" spans="1:5" ht="14.4" thickBot="1" x14ac:dyDescent="0.35">
      <c r="A5" s="941"/>
      <c r="B5" s="941"/>
      <c r="C5" s="941" t="s">
        <v>470</v>
      </c>
      <c r="D5" s="941"/>
      <c r="E5" s="949">
        <v>12</v>
      </c>
    </row>
    <row r="6" spans="1:5" ht="14.4" thickTop="1" x14ac:dyDescent="0.25">
      <c r="A6" s="2147">
        <v>68</v>
      </c>
      <c r="B6" s="2251" t="s">
        <v>1025</v>
      </c>
      <c r="C6" s="2191"/>
      <c r="D6" s="2192"/>
      <c r="E6" s="1740">
        <f>E7+E16+E24+E30</f>
        <v>0</v>
      </c>
    </row>
    <row r="7" spans="1:5" x14ac:dyDescent="0.25">
      <c r="A7" s="2193">
        <v>680</v>
      </c>
      <c r="B7" s="2252" t="s">
        <v>1026</v>
      </c>
      <c r="C7" s="2253"/>
      <c r="D7" s="2254"/>
      <c r="E7" s="1740">
        <f>SUM(E8:E14)</f>
        <v>0</v>
      </c>
    </row>
    <row r="8" spans="1:5" x14ac:dyDescent="0.3">
      <c r="A8" s="2196"/>
      <c r="B8" s="2155" t="s">
        <v>1027</v>
      </c>
      <c r="C8" s="2197"/>
      <c r="D8" s="2198"/>
      <c r="E8" s="244"/>
    </row>
    <row r="9" spans="1:5" x14ac:dyDescent="0.3">
      <c r="A9" s="2199"/>
      <c r="B9" s="2157" t="s">
        <v>1028</v>
      </c>
      <c r="C9" s="2255"/>
      <c r="D9" s="2256"/>
      <c r="E9" s="245"/>
    </row>
    <row r="10" spans="1:5" x14ac:dyDescent="0.3">
      <c r="A10" s="2199"/>
      <c r="B10" s="2157" t="s">
        <v>1029</v>
      </c>
      <c r="C10" s="2187"/>
      <c r="D10" s="2200"/>
      <c r="E10" s="245"/>
    </row>
    <row r="11" spans="1:5" x14ac:dyDescent="0.3">
      <c r="A11" s="2199"/>
      <c r="B11" s="2157" t="s">
        <v>1030</v>
      </c>
      <c r="C11" s="2187"/>
      <c r="D11" s="2200"/>
      <c r="E11" s="245"/>
    </row>
    <row r="12" spans="1:5" x14ac:dyDescent="0.3">
      <c r="A12" s="2199"/>
      <c r="B12" s="2184" t="s">
        <v>1031</v>
      </c>
      <c r="C12" s="2187"/>
      <c r="D12" s="2200"/>
      <c r="E12" s="245"/>
    </row>
    <row r="13" spans="1:5" x14ac:dyDescent="0.3">
      <c r="A13" s="2199"/>
      <c r="B13" s="2184" t="s">
        <v>1032</v>
      </c>
      <c r="C13" s="2255"/>
      <c r="D13" s="2256"/>
      <c r="E13" s="245"/>
    </row>
    <row r="14" spans="1:5" x14ac:dyDescent="0.3">
      <c r="A14" s="2199"/>
      <c r="B14" s="2184" t="s">
        <v>1033</v>
      </c>
      <c r="C14" s="2187"/>
      <c r="D14" s="2200"/>
      <c r="E14" s="245"/>
    </row>
    <row r="15" spans="1:5" x14ac:dyDescent="0.3">
      <c r="A15" s="2257"/>
      <c r="B15" s="2258"/>
      <c r="C15" s="2259"/>
      <c r="D15" s="2260"/>
      <c r="E15" s="2261"/>
    </row>
    <row r="16" spans="1:5" x14ac:dyDescent="0.25">
      <c r="A16" s="2193">
        <v>681</v>
      </c>
      <c r="B16" s="2152" t="s">
        <v>1034</v>
      </c>
      <c r="C16" s="2253"/>
      <c r="D16" s="2254"/>
      <c r="E16" s="1740">
        <f>SUM(E17:E22)</f>
        <v>0</v>
      </c>
    </row>
    <row r="17" spans="1:5" x14ac:dyDescent="0.3">
      <c r="A17" s="2196"/>
      <c r="B17" s="2183" t="s">
        <v>1035</v>
      </c>
      <c r="C17" s="2197"/>
      <c r="D17" s="2198"/>
      <c r="E17" s="244"/>
    </row>
    <row r="18" spans="1:5" x14ac:dyDescent="0.3">
      <c r="A18" s="2199"/>
      <c r="B18" s="2184" t="s">
        <v>1036</v>
      </c>
      <c r="C18" s="2255"/>
      <c r="D18" s="2256"/>
      <c r="E18" s="245"/>
    </row>
    <row r="19" spans="1:5" x14ac:dyDescent="0.3">
      <c r="A19" s="2199"/>
      <c r="B19" s="2184" t="s">
        <v>1037</v>
      </c>
      <c r="C19" s="2137"/>
      <c r="D19" s="2200"/>
      <c r="E19" s="245"/>
    </row>
    <row r="20" spans="1:5" x14ac:dyDescent="0.3">
      <c r="A20" s="2199"/>
      <c r="B20" s="2184" t="s">
        <v>1038</v>
      </c>
      <c r="C20" s="2255"/>
      <c r="D20" s="2256"/>
      <c r="E20" s="245"/>
    </row>
    <row r="21" spans="1:5" x14ac:dyDescent="0.3">
      <c r="A21" s="2199"/>
      <c r="B21" s="2184" t="s">
        <v>1039</v>
      </c>
      <c r="C21" s="2187"/>
      <c r="D21" s="2200"/>
      <c r="E21" s="245"/>
    </row>
    <row r="22" spans="1:5" x14ac:dyDescent="0.3">
      <c r="A22" s="2199"/>
      <c r="B22" s="2184" t="s">
        <v>1040</v>
      </c>
      <c r="C22" s="2255"/>
      <c r="D22" s="2256"/>
      <c r="E22" s="245"/>
    </row>
    <row r="23" spans="1:5" x14ac:dyDescent="0.3">
      <c r="A23" s="2257"/>
      <c r="B23" s="2258"/>
      <c r="C23" s="2262"/>
      <c r="D23" s="2263"/>
      <c r="E23" s="2264"/>
    </row>
    <row r="24" spans="1:5" x14ac:dyDescent="0.25">
      <c r="A24" s="2193">
        <v>685</v>
      </c>
      <c r="B24" s="2152" t="s">
        <v>1041</v>
      </c>
      <c r="C24" s="2253"/>
      <c r="D24" s="2254"/>
      <c r="E24" s="1740">
        <f>+SUM(E25:E29)</f>
        <v>0</v>
      </c>
    </row>
    <row r="25" spans="1:5" x14ac:dyDescent="0.3">
      <c r="A25" s="2196"/>
      <c r="B25" s="2183" t="s">
        <v>1042</v>
      </c>
      <c r="C25" s="2197"/>
      <c r="D25" s="2198"/>
      <c r="E25" s="244"/>
    </row>
    <row r="26" spans="1:5" x14ac:dyDescent="0.3">
      <c r="A26" s="2199"/>
      <c r="B26" s="2184" t="s">
        <v>1043</v>
      </c>
      <c r="C26" s="2255"/>
      <c r="D26" s="2256"/>
      <c r="E26" s="245"/>
    </row>
    <row r="27" spans="1:5" x14ac:dyDescent="0.3">
      <c r="A27" s="2199"/>
      <c r="B27" s="2184" t="s">
        <v>1044</v>
      </c>
      <c r="C27" s="2187"/>
      <c r="D27" s="2200"/>
      <c r="E27" s="245"/>
    </row>
    <row r="28" spans="1:5" x14ac:dyDescent="0.3">
      <c r="A28" s="2199"/>
      <c r="B28" s="2184" t="s">
        <v>1045</v>
      </c>
      <c r="C28" s="2187"/>
      <c r="D28" s="2200"/>
      <c r="E28" s="245"/>
    </row>
    <row r="29" spans="1:5" x14ac:dyDescent="0.3">
      <c r="A29" s="2265"/>
      <c r="B29" s="2266"/>
      <c r="C29" s="2259"/>
      <c r="D29" s="2260"/>
      <c r="E29" s="2261"/>
    </row>
    <row r="30" spans="1:5" x14ac:dyDescent="0.25">
      <c r="A30" s="2267">
        <v>689</v>
      </c>
      <c r="B30" s="2152" t="s">
        <v>1046</v>
      </c>
      <c r="C30" s="2253"/>
      <c r="D30" s="2254"/>
      <c r="E30" s="1740">
        <f>+SUM(E31:E35)</f>
        <v>0</v>
      </c>
    </row>
    <row r="31" spans="1:5" x14ac:dyDescent="0.3">
      <c r="A31" s="2196"/>
      <c r="B31" s="2155" t="s">
        <v>1047</v>
      </c>
      <c r="C31" s="2197"/>
      <c r="D31" s="2198"/>
      <c r="E31" s="244"/>
    </row>
    <row r="32" spans="1:5" x14ac:dyDescent="0.3">
      <c r="A32" s="2199"/>
      <c r="B32" s="2157" t="s">
        <v>1048</v>
      </c>
      <c r="C32" s="2187"/>
      <c r="D32" s="2200"/>
      <c r="E32" s="245"/>
    </row>
    <row r="33" spans="1:5" x14ac:dyDescent="0.3">
      <c r="A33" s="2199"/>
      <c r="B33" s="2157" t="s">
        <v>1049</v>
      </c>
      <c r="C33" s="2255"/>
      <c r="D33" s="2256"/>
      <c r="E33" s="245"/>
    </row>
    <row r="34" spans="1:5" x14ac:dyDescent="0.3">
      <c r="A34" s="2199"/>
      <c r="B34" s="2157" t="s">
        <v>1050</v>
      </c>
      <c r="C34" s="2255"/>
      <c r="D34" s="2256"/>
      <c r="E34" s="245"/>
    </row>
    <row r="35" spans="1:5" x14ac:dyDescent="0.3">
      <c r="A35" s="2257"/>
      <c r="B35" s="2258"/>
      <c r="C35" s="2262"/>
      <c r="D35" s="2263"/>
      <c r="E35" s="2264"/>
    </row>
    <row r="36" spans="1:5" x14ac:dyDescent="0.25">
      <c r="A36" s="2193">
        <v>69</v>
      </c>
      <c r="B36" s="2152" t="s">
        <v>1051</v>
      </c>
      <c r="C36" s="2253"/>
      <c r="D36" s="2254"/>
      <c r="E36" s="1740">
        <f>E37+E44+'7'!E6+'7'!E11+'7'!E15+'7'!E16+'7'!E22+'7'!E23+'7'!E31</f>
        <v>0</v>
      </c>
    </row>
    <row r="37" spans="1:5" x14ac:dyDescent="0.25">
      <c r="A37" s="2193">
        <v>690</v>
      </c>
      <c r="B37" s="2152" t="s">
        <v>1052</v>
      </c>
      <c r="C37" s="2253"/>
      <c r="D37" s="2254"/>
      <c r="E37" s="1740">
        <f>+SUM(E38:E42)</f>
        <v>0</v>
      </c>
    </row>
    <row r="38" spans="1:5" x14ac:dyDescent="0.3">
      <c r="A38" s="2196"/>
      <c r="B38" s="2155" t="s">
        <v>1053</v>
      </c>
      <c r="C38" s="2197"/>
      <c r="D38" s="2198"/>
      <c r="E38" s="244"/>
    </row>
    <row r="39" spans="1:5" x14ac:dyDescent="0.3">
      <c r="A39" s="2199"/>
      <c r="B39" s="2157" t="s">
        <v>1054</v>
      </c>
      <c r="C39" s="2187"/>
      <c r="D39" s="2200"/>
      <c r="E39" s="245"/>
    </row>
    <row r="40" spans="1:5" x14ac:dyDescent="0.3">
      <c r="A40" s="2199"/>
      <c r="B40" s="2157" t="s">
        <v>1055</v>
      </c>
      <c r="C40" s="2255"/>
      <c r="D40" s="2256"/>
      <c r="E40" s="245"/>
    </row>
    <row r="41" spans="1:5" x14ac:dyDescent="0.3">
      <c r="A41" s="2199"/>
      <c r="B41" s="2157" t="s">
        <v>1056</v>
      </c>
      <c r="C41" s="2187"/>
      <c r="D41" s="2200"/>
      <c r="E41" s="245"/>
    </row>
    <row r="42" spans="1:5" x14ac:dyDescent="0.3">
      <c r="A42" s="2199"/>
      <c r="B42" s="2157" t="s">
        <v>1057</v>
      </c>
      <c r="C42" s="2255"/>
      <c r="D42" s="2256"/>
      <c r="E42" s="245"/>
    </row>
    <row r="43" spans="1:5" x14ac:dyDescent="0.3">
      <c r="A43" s="2257"/>
      <c r="B43" s="2258"/>
      <c r="C43" s="2262"/>
      <c r="D43" s="2263"/>
      <c r="E43" s="2264"/>
    </row>
    <row r="44" spans="1:5" x14ac:dyDescent="0.25">
      <c r="A44" s="2193">
        <v>691</v>
      </c>
      <c r="B44" s="2152" t="s">
        <v>307</v>
      </c>
      <c r="C44" s="2253"/>
      <c r="D44" s="2254"/>
      <c r="E44" s="1740">
        <f>+SUM(E45:E49)</f>
        <v>0</v>
      </c>
    </row>
    <row r="45" spans="1:5" x14ac:dyDescent="0.3">
      <c r="A45" s="2196"/>
      <c r="B45" s="2155" t="s">
        <v>1058</v>
      </c>
      <c r="C45" s="2268"/>
      <c r="D45" s="2269"/>
      <c r="E45" s="244"/>
    </row>
    <row r="46" spans="1:5" x14ac:dyDescent="0.3">
      <c r="A46" s="2199"/>
      <c r="B46" s="2157" t="s">
        <v>1059</v>
      </c>
      <c r="C46" s="2187"/>
      <c r="D46" s="2200"/>
      <c r="E46" s="245"/>
    </row>
    <row r="47" spans="1:5" x14ac:dyDescent="0.3">
      <c r="A47" s="2199"/>
      <c r="B47" s="2157" t="s">
        <v>1060</v>
      </c>
      <c r="C47" s="2187"/>
      <c r="D47" s="2200"/>
      <c r="E47" s="245"/>
    </row>
    <row r="48" spans="1:5" x14ac:dyDescent="0.3">
      <c r="A48" s="2270"/>
      <c r="B48" s="2271"/>
      <c r="C48" s="2208"/>
      <c r="D48" s="2209"/>
      <c r="E48" s="248"/>
    </row>
    <row r="49" spans="1:5" ht="14.4" thickBot="1" x14ac:dyDescent="0.35">
      <c r="A49" s="2272"/>
      <c r="B49" s="2273"/>
      <c r="C49" s="2274"/>
      <c r="D49" s="2275"/>
      <c r="E49" s="250"/>
    </row>
    <row r="50" spans="1:5" ht="14.4" thickTop="1" x14ac:dyDescent="0.3">
      <c r="A50" s="939"/>
      <c r="B50" s="939"/>
      <c r="C50" s="939"/>
      <c r="D50" s="939"/>
      <c r="E50" s="939"/>
    </row>
    <row r="51" spans="1:5" x14ac:dyDescent="0.3">
      <c r="A51" s="939"/>
      <c r="B51" s="939"/>
      <c r="C51" s="939"/>
      <c r="D51" s="939"/>
      <c r="E51" s="939"/>
    </row>
    <row r="52" spans="1:5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</sheetData>
  <sheetProtection algorithmName="SHA-512" hashValue="dPozj5GriR4dtCTxfxt9i4ILZvai4QEnbtBX1RLfJY12/NLvhQ1t7nMSsOd0It7pmh4Ls2gdNy2ck2w+Jc+MTQ==" saltValue="s6Ejzq+av2yhRENh5xP1zQ==" spinCount="100000" sheet="1" selectLockedCells="1"/>
  <printOptions horizontalCentered="1"/>
  <pageMargins left="0.70866141732283472" right="0.15748031496062992" top="0.52" bottom="0.55118110236220474" header="0.31496062992125984" footer="0.31496062992125984"/>
  <pageSetup paperSize="9" orientation="portrait" r:id="rId1"/>
  <ignoredErrors>
    <ignoredError sqref="E6:E16 E24:E30 E36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>
    <pageSetUpPr fitToPage="1"/>
  </sheetPr>
  <dimension ref="A1:E1466"/>
  <sheetViews>
    <sheetView zoomScaleNormal="100" workbookViewId="0">
      <selection activeCell="E20" sqref="E20"/>
    </sheetView>
  </sheetViews>
  <sheetFormatPr baseColWidth="10" defaultColWidth="11.44140625" defaultRowHeight="13.8" x14ac:dyDescent="0.3"/>
  <cols>
    <col min="1" max="1" width="6.109375" style="1039" customWidth="1"/>
    <col min="2" max="2" width="48" style="1039" customWidth="1"/>
    <col min="3" max="3" width="9.44140625" style="1039" customWidth="1"/>
    <col min="4" max="4" width="4.44140625" style="1039" customWidth="1"/>
    <col min="5" max="5" width="18.44140625" style="1039" bestFit="1" customWidth="1"/>
    <col min="6" max="256" width="11.44140625" style="939"/>
    <col min="257" max="257" width="6.109375" style="939" customWidth="1"/>
    <col min="258" max="258" width="48" style="939" customWidth="1"/>
    <col min="259" max="259" width="9.44140625" style="939" customWidth="1"/>
    <col min="260" max="260" width="4.44140625" style="939" customWidth="1"/>
    <col min="261" max="261" width="18.44140625" style="939" bestFit="1" customWidth="1"/>
    <col min="262" max="512" width="11.44140625" style="939"/>
    <col min="513" max="513" width="6.109375" style="939" customWidth="1"/>
    <col min="514" max="514" width="48" style="939" customWidth="1"/>
    <col min="515" max="515" width="9.44140625" style="939" customWidth="1"/>
    <col min="516" max="516" width="4.44140625" style="939" customWidth="1"/>
    <col min="517" max="517" width="18.44140625" style="939" bestFit="1" customWidth="1"/>
    <col min="518" max="768" width="11.44140625" style="939"/>
    <col min="769" max="769" width="6.109375" style="939" customWidth="1"/>
    <col min="770" max="770" width="48" style="939" customWidth="1"/>
    <col min="771" max="771" width="9.44140625" style="939" customWidth="1"/>
    <col min="772" max="772" width="4.44140625" style="939" customWidth="1"/>
    <col min="773" max="773" width="18.44140625" style="939" bestFit="1" customWidth="1"/>
    <col min="774" max="1024" width="11.44140625" style="939"/>
    <col min="1025" max="1025" width="6.109375" style="939" customWidth="1"/>
    <col min="1026" max="1026" width="48" style="939" customWidth="1"/>
    <col min="1027" max="1027" width="9.44140625" style="939" customWidth="1"/>
    <col min="1028" max="1028" width="4.44140625" style="939" customWidth="1"/>
    <col min="1029" max="1029" width="18.44140625" style="939" bestFit="1" customWidth="1"/>
    <col min="1030" max="1280" width="11.44140625" style="939"/>
    <col min="1281" max="1281" width="6.109375" style="939" customWidth="1"/>
    <col min="1282" max="1282" width="48" style="939" customWidth="1"/>
    <col min="1283" max="1283" width="9.44140625" style="939" customWidth="1"/>
    <col min="1284" max="1284" width="4.44140625" style="939" customWidth="1"/>
    <col min="1285" max="1285" width="18.44140625" style="939" bestFit="1" customWidth="1"/>
    <col min="1286" max="1536" width="11.44140625" style="939"/>
    <col min="1537" max="1537" width="6.109375" style="939" customWidth="1"/>
    <col min="1538" max="1538" width="48" style="939" customWidth="1"/>
    <col min="1539" max="1539" width="9.44140625" style="939" customWidth="1"/>
    <col min="1540" max="1540" width="4.44140625" style="939" customWidth="1"/>
    <col min="1541" max="1541" width="18.44140625" style="939" bestFit="1" customWidth="1"/>
    <col min="1542" max="1792" width="11.44140625" style="939"/>
    <col min="1793" max="1793" width="6.109375" style="939" customWidth="1"/>
    <col min="1794" max="1794" width="48" style="939" customWidth="1"/>
    <col min="1795" max="1795" width="9.44140625" style="939" customWidth="1"/>
    <col min="1796" max="1796" width="4.44140625" style="939" customWidth="1"/>
    <col min="1797" max="1797" width="18.44140625" style="939" bestFit="1" customWidth="1"/>
    <col min="1798" max="2048" width="11.44140625" style="939"/>
    <col min="2049" max="2049" width="6.109375" style="939" customWidth="1"/>
    <col min="2050" max="2050" width="48" style="939" customWidth="1"/>
    <col min="2051" max="2051" width="9.44140625" style="939" customWidth="1"/>
    <col min="2052" max="2052" width="4.44140625" style="939" customWidth="1"/>
    <col min="2053" max="2053" width="18.44140625" style="939" bestFit="1" customWidth="1"/>
    <col min="2054" max="2304" width="11.44140625" style="939"/>
    <col min="2305" max="2305" width="6.109375" style="939" customWidth="1"/>
    <col min="2306" max="2306" width="48" style="939" customWidth="1"/>
    <col min="2307" max="2307" width="9.44140625" style="939" customWidth="1"/>
    <col min="2308" max="2308" width="4.44140625" style="939" customWidth="1"/>
    <col min="2309" max="2309" width="18.44140625" style="939" bestFit="1" customWidth="1"/>
    <col min="2310" max="2560" width="11.44140625" style="939"/>
    <col min="2561" max="2561" width="6.109375" style="939" customWidth="1"/>
    <col min="2562" max="2562" width="48" style="939" customWidth="1"/>
    <col min="2563" max="2563" width="9.44140625" style="939" customWidth="1"/>
    <col min="2564" max="2564" width="4.44140625" style="939" customWidth="1"/>
    <col min="2565" max="2565" width="18.44140625" style="939" bestFit="1" customWidth="1"/>
    <col min="2566" max="2816" width="11.44140625" style="939"/>
    <col min="2817" max="2817" width="6.109375" style="939" customWidth="1"/>
    <col min="2818" max="2818" width="48" style="939" customWidth="1"/>
    <col min="2819" max="2819" width="9.44140625" style="939" customWidth="1"/>
    <col min="2820" max="2820" width="4.44140625" style="939" customWidth="1"/>
    <col min="2821" max="2821" width="18.44140625" style="939" bestFit="1" customWidth="1"/>
    <col min="2822" max="3072" width="11.44140625" style="939"/>
    <col min="3073" max="3073" width="6.109375" style="939" customWidth="1"/>
    <col min="3074" max="3074" width="48" style="939" customWidth="1"/>
    <col min="3075" max="3075" width="9.44140625" style="939" customWidth="1"/>
    <col min="3076" max="3076" width="4.44140625" style="939" customWidth="1"/>
    <col min="3077" max="3077" width="18.44140625" style="939" bestFit="1" customWidth="1"/>
    <col min="3078" max="3328" width="11.44140625" style="939"/>
    <col min="3329" max="3329" width="6.109375" style="939" customWidth="1"/>
    <col min="3330" max="3330" width="48" style="939" customWidth="1"/>
    <col min="3331" max="3331" width="9.44140625" style="939" customWidth="1"/>
    <col min="3332" max="3332" width="4.44140625" style="939" customWidth="1"/>
    <col min="3333" max="3333" width="18.44140625" style="939" bestFit="1" customWidth="1"/>
    <col min="3334" max="3584" width="11.44140625" style="939"/>
    <col min="3585" max="3585" width="6.109375" style="939" customWidth="1"/>
    <col min="3586" max="3586" width="48" style="939" customWidth="1"/>
    <col min="3587" max="3587" width="9.44140625" style="939" customWidth="1"/>
    <col min="3588" max="3588" width="4.44140625" style="939" customWidth="1"/>
    <col min="3589" max="3589" width="18.44140625" style="939" bestFit="1" customWidth="1"/>
    <col min="3590" max="3840" width="11.44140625" style="939"/>
    <col min="3841" max="3841" width="6.109375" style="939" customWidth="1"/>
    <col min="3842" max="3842" width="48" style="939" customWidth="1"/>
    <col min="3843" max="3843" width="9.44140625" style="939" customWidth="1"/>
    <col min="3844" max="3844" width="4.44140625" style="939" customWidth="1"/>
    <col min="3845" max="3845" width="18.44140625" style="939" bestFit="1" customWidth="1"/>
    <col min="3846" max="4096" width="11.44140625" style="939"/>
    <col min="4097" max="4097" width="6.109375" style="939" customWidth="1"/>
    <col min="4098" max="4098" width="48" style="939" customWidth="1"/>
    <col min="4099" max="4099" width="9.44140625" style="939" customWidth="1"/>
    <col min="4100" max="4100" width="4.44140625" style="939" customWidth="1"/>
    <col min="4101" max="4101" width="18.44140625" style="939" bestFit="1" customWidth="1"/>
    <col min="4102" max="4352" width="11.44140625" style="939"/>
    <col min="4353" max="4353" width="6.109375" style="939" customWidth="1"/>
    <col min="4354" max="4354" width="48" style="939" customWidth="1"/>
    <col min="4355" max="4355" width="9.44140625" style="939" customWidth="1"/>
    <col min="4356" max="4356" width="4.44140625" style="939" customWidth="1"/>
    <col min="4357" max="4357" width="18.44140625" style="939" bestFit="1" customWidth="1"/>
    <col min="4358" max="4608" width="11.44140625" style="939"/>
    <col min="4609" max="4609" width="6.109375" style="939" customWidth="1"/>
    <col min="4610" max="4610" width="48" style="939" customWidth="1"/>
    <col min="4611" max="4611" width="9.44140625" style="939" customWidth="1"/>
    <col min="4612" max="4612" width="4.44140625" style="939" customWidth="1"/>
    <col min="4613" max="4613" width="18.44140625" style="939" bestFit="1" customWidth="1"/>
    <col min="4614" max="4864" width="11.44140625" style="939"/>
    <col min="4865" max="4865" width="6.109375" style="939" customWidth="1"/>
    <col min="4866" max="4866" width="48" style="939" customWidth="1"/>
    <col min="4867" max="4867" width="9.44140625" style="939" customWidth="1"/>
    <col min="4868" max="4868" width="4.44140625" style="939" customWidth="1"/>
    <col min="4869" max="4869" width="18.44140625" style="939" bestFit="1" customWidth="1"/>
    <col min="4870" max="5120" width="11.44140625" style="939"/>
    <col min="5121" max="5121" width="6.109375" style="939" customWidth="1"/>
    <col min="5122" max="5122" width="48" style="939" customWidth="1"/>
    <col min="5123" max="5123" width="9.44140625" style="939" customWidth="1"/>
    <col min="5124" max="5124" width="4.44140625" style="939" customWidth="1"/>
    <col min="5125" max="5125" width="18.44140625" style="939" bestFit="1" customWidth="1"/>
    <col min="5126" max="5376" width="11.44140625" style="939"/>
    <col min="5377" max="5377" width="6.109375" style="939" customWidth="1"/>
    <col min="5378" max="5378" width="48" style="939" customWidth="1"/>
    <col min="5379" max="5379" width="9.44140625" style="939" customWidth="1"/>
    <col min="5380" max="5380" width="4.44140625" style="939" customWidth="1"/>
    <col min="5381" max="5381" width="18.44140625" style="939" bestFit="1" customWidth="1"/>
    <col min="5382" max="5632" width="11.44140625" style="939"/>
    <col min="5633" max="5633" width="6.109375" style="939" customWidth="1"/>
    <col min="5634" max="5634" width="48" style="939" customWidth="1"/>
    <col min="5635" max="5635" width="9.44140625" style="939" customWidth="1"/>
    <col min="5636" max="5636" width="4.44140625" style="939" customWidth="1"/>
    <col min="5637" max="5637" width="18.44140625" style="939" bestFit="1" customWidth="1"/>
    <col min="5638" max="5888" width="11.44140625" style="939"/>
    <col min="5889" max="5889" width="6.109375" style="939" customWidth="1"/>
    <col min="5890" max="5890" width="48" style="939" customWidth="1"/>
    <col min="5891" max="5891" width="9.44140625" style="939" customWidth="1"/>
    <col min="5892" max="5892" width="4.44140625" style="939" customWidth="1"/>
    <col min="5893" max="5893" width="18.44140625" style="939" bestFit="1" customWidth="1"/>
    <col min="5894" max="6144" width="11.44140625" style="939"/>
    <col min="6145" max="6145" width="6.109375" style="939" customWidth="1"/>
    <col min="6146" max="6146" width="48" style="939" customWidth="1"/>
    <col min="6147" max="6147" width="9.44140625" style="939" customWidth="1"/>
    <col min="6148" max="6148" width="4.44140625" style="939" customWidth="1"/>
    <col min="6149" max="6149" width="18.44140625" style="939" bestFit="1" customWidth="1"/>
    <col min="6150" max="6400" width="11.44140625" style="939"/>
    <col min="6401" max="6401" width="6.109375" style="939" customWidth="1"/>
    <col min="6402" max="6402" width="48" style="939" customWidth="1"/>
    <col min="6403" max="6403" width="9.44140625" style="939" customWidth="1"/>
    <col min="6404" max="6404" width="4.44140625" style="939" customWidth="1"/>
    <col min="6405" max="6405" width="18.44140625" style="939" bestFit="1" customWidth="1"/>
    <col min="6406" max="6656" width="11.44140625" style="939"/>
    <col min="6657" max="6657" width="6.109375" style="939" customWidth="1"/>
    <col min="6658" max="6658" width="48" style="939" customWidth="1"/>
    <col min="6659" max="6659" width="9.44140625" style="939" customWidth="1"/>
    <col min="6660" max="6660" width="4.44140625" style="939" customWidth="1"/>
    <col min="6661" max="6661" width="18.44140625" style="939" bestFit="1" customWidth="1"/>
    <col min="6662" max="6912" width="11.44140625" style="939"/>
    <col min="6913" max="6913" width="6.109375" style="939" customWidth="1"/>
    <col min="6914" max="6914" width="48" style="939" customWidth="1"/>
    <col min="6915" max="6915" width="9.44140625" style="939" customWidth="1"/>
    <col min="6916" max="6916" width="4.44140625" style="939" customWidth="1"/>
    <col min="6917" max="6917" width="18.44140625" style="939" bestFit="1" customWidth="1"/>
    <col min="6918" max="7168" width="11.44140625" style="939"/>
    <col min="7169" max="7169" width="6.109375" style="939" customWidth="1"/>
    <col min="7170" max="7170" width="48" style="939" customWidth="1"/>
    <col min="7171" max="7171" width="9.44140625" style="939" customWidth="1"/>
    <col min="7172" max="7172" width="4.44140625" style="939" customWidth="1"/>
    <col min="7173" max="7173" width="18.44140625" style="939" bestFit="1" customWidth="1"/>
    <col min="7174" max="7424" width="11.44140625" style="939"/>
    <col min="7425" max="7425" width="6.109375" style="939" customWidth="1"/>
    <col min="7426" max="7426" width="48" style="939" customWidth="1"/>
    <col min="7427" max="7427" width="9.44140625" style="939" customWidth="1"/>
    <col min="7428" max="7428" width="4.44140625" style="939" customWidth="1"/>
    <col min="7429" max="7429" width="18.44140625" style="939" bestFit="1" customWidth="1"/>
    <col min="7430" max="7680" width="11.44140625" style="939"/>
    <col min="7681" max="7681" width="6.109375" style="939" customWidth="1"/>
    <col min="7682" max="7682" width="48" style="939" customWidth="1"/>
    <col min="7683" max="7683" width="9.44140625" style="939" customWidth="1"/>
    <col min="7684" max="7684" width="4.44140625" style="939" customWidth="1"/>
    <col min="7685" max="7685" width="18.44140625" style="939" bestFit="1" customWidth="1"/>
    <col min="7686" max="7936" width="11.44140625" style="939"/>
    <col min="7937" max="7937" width="6.109375" style="939" customWidth="1"/>
    <col min="7938" max="7938" width="48" style="939" customWidth="1"/>
    <col min="7939" max="7939" width="9.44140625" style="939" customWidth="1"/>
    <col min="7940" max="7940" width="4.44140625" style="939" customWidth="1"/>
    <col min="7941" max="7941" width="18.44140625" style="939" bestFit="1" customWidth="1"/>
    <col min="7942" max="8192" width="11.44140625" style="939"/>
    <col min="8193" max="8193" width="6.109375" style="939" customWidth="1"/>
    <col min="8194" max="8194" width="48" style="939" customWidth="1"/>
    <col min="8195" max="8195" width="9.44140625" style="939" customWidth="1"/>
    <col min="8196" max="8196" width="4.44140625" style="939" customWidth="1"/>
    <col min="8197" max="8197" width="18.44140625" style="939" bestFit="1" customWidth="1"/>
    <col min="8198" max="8448" width="11.44140625" style="939"/>
    <col min="8449" max="8449" width="6.109375" style="939" customWidth="1"/>
    <col min="8450" max="8450" width="48" style="939" customWidth="1"/>
    <col min="8451" max="8451" width="9.44140625" style="939" customWidth="1"/>
    <col min="8452" max="8452" width="4.44140625" style="939" customWidth="1"/>
    <col min="8453" max="8453" width="18.44140625" style="939" bestFit="1" customWidth="1"/>
    <col min="8454" max="8704" width="11.44140625" style="939"/>
    <col min="8705" max="8705" width="6.109375" style="939" customWidth="1"/>
    <col min="8706" max="8706" width="48" style="939" customWidth="1"/>
    <col min="8707" max="8707" width="9.44140625" style="939" customWidth="1"/>
    <col min="8708" max="8708" width="4.44140625" style="939" customWidth="1"/>
    <col min="8709" max="8709" width="18.44140625" style="939" bestFit="1" customWidth="1"/>
    <col min="8710" max="8960" width="11.44140625" style="939"/>
    <col min="8961" max="8961" width="6.109375" style="939" customWidth="1"/>
    <col min="8962" max="8962" width="48" style="939" customWidth="1"/>
    <col min="8963" max="8963" width="9.44140625" style="939" customWidth="1"/>
    <col min="8964" max="8964" width="4.44140625" style="939" customWidth="1"/>
    <col min="8965" max="8965" width="18.44140625" style="939" bestFit="1" customWidth="1"/>
    <col min="8966" max="9216" width="11.44140625" style="939"/>
    <col min="9217" max="9217" width="6.109375" style="939" customWidth="1"/>
    <col min="9218" max="9218" width="48" style="939" customWidth="1"/>
    <col min="9219" max="9219" width="9.44140625" style="939" customWidth="1"/>
    <col min="9220" max="9220" width="4.44140625" style="939" customWidth="1"/>
    <col min="9221" max="9221" width="18.44140625" style="939" bestFit="1" customWidth="1"/>
    <col min="9222" max="9472" width="11.44140625" style="939"/>
    <col min="9473" max="9473" width="6.109375" style="939" customWidth="1"/>
    <col min="9474" max="9474" width="48" style="939" customWidth="1"/>
    <col min="9475" max="9475" width="9.44140625" style="939" customWidth="1"/>
    <col min="9476" max="9476" width="4.44140625" style="939" customWidth="1"/>
    <col min="9477" max="9477" width="18.44140625" style="939" bestFit="1" customWidth="1"/>
    <col min="9478" max="9728" width="11.44140625" style="939"/>
    <col min="9729" max="9729" width="6.109375" style="939" customWidth="1"/>
    <col min="9730" max="9730" width="48" style="939" customWidth="1"/>
    <col min="9731" max="9731" width="9.44140625" style="939" customWidth="1"/>
    <col min="9732" max="9732" width="4.44140625" style="939" customWidth="1"/>
    <col min="9733" max="9733" width="18.44140625" style="939" bestFit="1" customWidth="1"/>
    <col min="9734" max="9984" width="11.44140625" style="939"/>
    <col min="9985" max="9985" width="6.109375" style="939" customWidth="1"/>
    <col min="9986" max="9986" width="48" style="939" customWidth="1"/>
    <col min="9987" max="9987" width="9.44140625" style="939" customWidth="1"/>
    <col min="9988" max="9988" width="4.44140625" style="939" customWidth="1"/>
    <col min="9989" max="9989" width="18.44140625" style="939" bestFit="1" customWidth="1"/>
    <col min="9990" max="10240" width="11.44140625" style="939"/>
    <col min="10241" max="10241" width="6.109375" style="939" customWidth="1"/>
    <col min="10242" max="10242" width="48" style="939" customWidth="1"/>
    <col min="10243" max="10243" width="9.44140625" style="939" customWidth="1"/>
    <col min="10244" max="10244" width="4.44140625" style="939" customWidth="1"/>
    <col min="10245" max="10245" width="18.44140625" style="939" bestFit="1" customWidth="1"/>
    <col min="10246" max="10496" width="11.44140625" style="939"/>
    <col min="10497" max="10497" width="6.109375" style="939" customWidth="1"/>
    <col min="10498" max="10498" width="48" style="939" customWidth="1"/>
    <col min="10499" max="10499" width="9.44140625" style="939" customWidth="1"/>
    <col min="10500" max="10500" width="4.44140625" style="939" customWidth="1"/>
    <col min="10501" max="10501" width="18.44140625" style="939" bestFit="1" customWidth="1"/>
    <col min="10502" max="10752" width="11.44140625" style="939"/>
    <col min="10753" max="10753" width="6.109375" style="939" customWidth="1"/>
    <col min="10754" max="10754" width="48" style="939" customWidth="1"/>
    <col min="10755" max="10755" width="9.44140625" style="939" customWidth="1"/>
    <col min="10756" max="10756" width="4.44140625" style="939" customWidth="1"/>
    <col min="10757" max="10757" width="18.44140625" style="939" bestFit="1" customWidth="1"/>
    <col min="10758" max="11008" width="11.44140625" style="939"/>
    <col min="11009" max="11009" width="6.109375" style="939" customWidth="1"/>
    <col min="11010" max="11010" width="48" style="939" customWidth="1"/>
    <col min="11011" max="11011" width="9.44140625" style="939" customWidth="1"/>
    <col min="11012" max="11012" width="4.44140625" style="939" customWidth="1"/>
    <col min="11013" max="11013" width="18.44140625" style="939" bestFit="1" customWidth="1"/>
    <col min="11014" max="11264" width="11.44140625" style="939"/>
    <col min="11265" max="11265" width="6.109375" style="939" customWidth="1"/>
    <col min="11266" max="11266" width="48" style="939" customWidth="1"/>
    <col min="11267" max="11267" width="9.44140625" style="939" customWidth="1"/>
    <col min="11268" max="11268" width="4.44140625" style="939" customWidth="1"/>
    <col min="11269" max="11269" width="18.44140625" style="939" bestFit="1" customWidth="1"/>
    <col min="11270" max="11520" width="11.44140625" style="939"/>
    <col min="11521" max="11521" width="6.109375" style="939" customWidth="1"/>
    <col min="11522" max="11522" width="48" style="939" customWidth="1"/>
    <col min="11523" max="11523" width="9.44140625" style="939" customWidth="1"/>
    <col min="11524" max="11524" width="4.44140625" style="939" customWidth="1"/>
    <col min="11525" max="11525" width="18.44140625" style="939" bestFit="1" customWidth="1"/>
    <col min="11526" max="11776" width="11.44140625" style="939"/>
    <col min="11777" max="11777" width="6.109375" style="939" customWidth="1"/>
    <col min="11778" max="11778" width="48" style="939" customWidth="1"/>
    <col min="11779" max="11779" width="9.44140625" style="939" customWidth="1"/>
    <col min="11780" max="11780" width="4.44140625" style="939" customWidth="1"/>
    <col min="11781" max="11781" width="18.44140625" style="939" bestFit="1" customWidth="1"/>
    <col min="11782" max="12032" width="11.44140625" style="939"/>
    <col min="12033" max="12033" width="6.109375" style="939" customWidth="1"/>
    <col min="12034" max="12034" width="48" style="939" customWidth="1"/>
    <col min="12035" max="12035" width="9.44140625" style="939" customWidth="1"/>
    <col min="12036" max="12036" width="4.44140625" style="939" customWidth="1"/>
    <col min="12037" max="12037" width="18.44140625" style="939" bestFit="1" customWidth="1"/>
    <col min="12038" max="12288" width="11.44140625" style="939"/>
    <col min="12289" max="12289" width="6.109375" style="939" customWidth="1"/>
    <col min="12290" max="12290" width="48" style="939" customWidth="1"/>
    <col min="12291" max="12291" width="9.44140625" style="939" customWidth="1"/>
    <col min="12292" max="12292" width="4.44140625" style="939" customWidth="1"/>
    <col min="12293" max="12293" width="18.44140625" style="939" bestFit="1" customWidth="1"/>
    <col min="12294" max="12544" width="11.44140625" style="939"/>
    <col min="12545" max="12545" width="6.109375" style="939" customWidth="1"/>
    <col min="12546" max="12546" width="48" style="939" customWidth="1"/>
    <col min="12547" max="12547" width="9.44140625" style="939" customWidth="1"/>
    <col min="12548" max="12548" width="4.44140625" style="939" customWidth="1"/>
    <col min="12549" max="12549" width="18.44140625" style="939" bestFit="1" customWidth="1"/>
    <col min="12550" max="12800" width="11.44140625" style="939"/>
    <col min="12801" max="12801" width="6.109375" style="939" customWidth="1"/>
    <col min="12802" max="12802" width="48" style="939" customWidth="1"/>
    <col min="12803" max="12803" width="9.44140625" style="939" customWidth="1"/>
    <col min="12804" max="12804" width="4.44140625" style="939" customWidth="1"/>
    <col min="12805" max="12805" width="18.44140625" style="939" bestFit="1" customWidth="1"/>
    <col min="12806" max="13056" width="11.44140625" style="939"/>
    <col min="13057" max="13057" width="6.109375" style="939" customWidth="1"/>
    <col min="13058" max="13058" width="48" style="939" customWidth="1"/>
    <col min="13059" max="13059" width="9.44140625" style="939" customWidth="1"/>
    <col min="13060" max="13060" width="4.44140625" style="939" customWidth="1"/>
    <col min="13061" max="13061" width="18.44140625" style="939" bestFit="1" customWidth="1"/>
    <col min="13062" max="13312" width="11.44140625" style="939"/>
    <col min="13313" max="13313" width="6.109375" style="939" customWidth="1"/>
    <col min="13314" max="13314" width="48" style="939" customWidth="1"/>
    <col min="13315" max="13315" width="9.44140625" style="939" customWidth="1"/>
    <col min="13316" max="13316" width="4.44140625" style="939" customWidth="1"/>
    <col min="13317" max="13317" width="18.44140625" style="939" bestFit="1" customWidth="1"/>
    <col min="13318" max="13568" width="11.44140625" style="939"/>
    <col min="13569" max="13569" width="6.109375" style="939" customWidth="1"/>
    <col min="13570" max="13570" width="48" style="939" customWidth="1"/>
    <col min="13571" max="13571" width="9.44140625" style="939" customWidth="1"/>
    <col min="13572" max="13572" width="4.44140625" style="939" customWidth="1"/>
    <col min="13573" max="13573" width="18.44140625" style="939" bestFit="1" customWidth="1"/>
    <col min="13574" max="13824" width="11.44140625" style="939"/>
    <col min="13825" max="13825" width="6.109375" style="939" customWidth="1"/>
    <col min="13826" max="13826" width="48" style="939" customWidth="1"/>
    <col min="13827" max="13827" width="9.44140625" style="939" customWidth="1"/>
    <col min="13828" max="13828" width="4.44140625" style="939" customWidth="1"/>
    <col min="13829" max="13829" width="18.44140625" style="939" bestFit="1" customWidth="1"/>
    <col min="13830" max="14080" width="11.44140625" style="939"/>
    <col min="14081" max="14081" width="6.109375" style="939" customWidth="1"/>
    <col min="14082" max="14082" width="48" style="939" customWidth="1"/>
    <col min="14083" max="14083" width="9.44140625" style="939" customWidth="1"/>
    <col min="14084" max="14084" width="4.44140625" style="939" customWidth="1"/>
    <col min="14085" max="14085" width="18.44140625" style="939" bestFit="1" customWidth="1"/>
    <col min="14086" max="14336" width="11.44140625" style="939"/>
    <col min="14337" max="14337" width="6.109375" style="939" customWidth="1"/>
    <col min="14338" max="14338" width="48" style="939" customWidth="1"/>
    <col min="14339" max="14339" width="9.44140625" style="939" customWidth="1"/>
    <col min="14340" max="14340" width="4.44140625" style="939" customWidth="1"/>
    <col min="14341" max="14341" width="18.44140625" style="939" bestFit="1" customWidth="1"/>
    <col min="14342" max="14592" width="11.44140625" style="939"/>
    <col min="14593" max="14593" width="6.109375" style="939" customWidth="1"/>
    <col min="14594" max="14594" width="48" style="939" customWidth="1"/>
    <col min="14595" max="14595" width="9.44140625" style="939" customWidth="1"/>
    <col min="14596" max="14596" width="4.44140625" style="939" customWidth="1"/>
    <col min="14597" max="14597" width="18.44140625" style="939" bestFit="1" customWidth="1"/>
    <col min="14598" max="14848" width="11.44140625" style="939"/>
    <col min="14849" max="14849" width="6.109375" style="939" customWidth="1"/>
    <col min="14850" max="14850" width="48" style="939" customWidth="1"/>
    <col min="14851" max="14851" width="9.44140625" style="939" customWidth="1"/>
    <col min="14852" max="14852" width="4.44140625" style="939" customWidth="1"/>
    <col min="14853" max="14853" width="18.44140625" style="939" bestFit="1" customWidth="1"/>
    <col min="14854" max="15104" width="11.44140625" style="939"/>
    <col min="15105" max="15105" width="6.109375" style="939" customWidth="1"/>
    <col min="15106" max="15106" width="48" style="939" customWidth="1"/>
    <col min="15107" max="15107" width="9.44140625" style="939" customWidth="1"/>
    <col min="15108" max="15108" width="4.44140625" style="939" customWidth="1"/>
    <col min="15109" max="15109" width="18.44140625" style="939" bestFit="1" customWidth="1"/>
    <col min="15110" max="15360" width="11.44140625" style="939"/>
    <col min="15361" max="15361" width="6.109375" style="939" customWidth="1"/>
    <col min="15362" max="15362" width="48" style="939" customWidth="1"/>
    <col min="15363" max="15363" width="9.44140625" style="939" customWidth="1"/>
    <col min="15364" max="15364" width="4.44140625" style="939" customWidth="1"/>
    <col min="15365" max="15365" width="18.44140625" style="939" bestFit="1" customWidth="1"/>
    <col min="15366" max="15616" width="11.44140625" style="939"/>
    <col min="15617" max="15617" width="6.109375" style="939" customWidth="1"/>
    <col min="15618" max="15618" width="48" style="939" customWidth="1"/>
    <col min="15619" max="15619" width="9.44140625" style="939" customWidth="1"/>
    <col min="15620" max="15620" width="4.44140625" style="939" customWidth="1"/>
    <col min="15621" max="15621" width="18.44140625" style="939" bestFit="1" customWidth="1"/>
    <col min="15622" max="15872" width="11.44140625" style="939"/>
    <col min="15873" max="15873" width="6.109375" style="939" customWidth="1"/>
    <col min="15874" max="15874" width="48" style="939" customWidth="1"/>
    <col min="15875" max="15875" width="9.44140625" style="939" customWidth="1"/>
    <col min="15876" max="15876" width="4.44140625" style="939" customWidth="1"/>
    <col min="15877" max="15877" width="18.44140625" style="939" bestFit="1" customWidth="1"/>
    <col min="15878" max="16128" width="11.44140625" style="939"/>
    <col min="16129" max="16129" width="6.109375" style="939" customWidth="1"/>
    <col min="16130" max="16130" width="48" style="939" customWidth="1"/>
    <col min="16131" max="16131" width="9.44140625" style="939" customWidth="1"/>
    <col min="16132" max="16132" width="4.44140625" style="939" customWidth="1"/>
    <col min="16133" max="16133" width="18.44140625" style="939" bestFit="1" customWidth="1"/>
    <col min="16134" max="16384" width="11.44140625" style="939"/>
  </cols>
  <sheetData>
    <row r="1" spans="1:5" s="933" customFormat="1" x14ac:dyDescent="0.3">
      <c r="A1" s="932" t="s">
        <v>847</v>
      </c>
      <c r="B1" s="932"/>
      <c r="C1" s="932"/>
      <c r="D1" s="932"/>
      <c r="E1" s="932"/>
    </row>
    <row r="2" spans="1:5" s="933" customFormat="1" ht="18" x14ac:dyDescent="0.3">
      <c r="A2" s="932" t="s">
        <v>1061</v>
      </c>
      <c r="B2" s="932"/>
      <c r="C2" s="932"/>
      <c r="D2" s="934" t="s">
        <v>1062</v>
      </c>
      <c r="E2" s="932"/>
    </row>
    <row r="3" spans="1:5" s="933" customFormat="1" x14ac:dyDescent="0.3">
      <c r="A3" s="932" t="s">
        <v>893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6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25">
      <c r="A6" s="2276">
        <v>692</v>
      </c>
      <c r="B6" s="2277" t="s">
        <v>308</v>
      </c>
      <c r="C6" s="2278"/>
      <c r="D6" s="2279"/>
      <c r="E6" s="1740">
        <f>+SUM(E7:E10)</f>
        <v>0</v>
      </c>
    </row>
    <row r="7" spans="1:5" x14ac:dyDescent="0.3">
      <c r="A7" s="2196"/>
      <c r="B7" s="2155" t="s">
        <v>1063</v>
      </c>
      <c r="C7" s="2197"/>
      <c r="D7" s="2198"/>
      <c r="E7" s="244"/>
    </row>
    <row r="8" spans="1:5" x14ac:dyDescent="0.3">
      <c r="A8" s="2196"/>
      <c r="B8" s="2155" t="s">
        <v>1064</v>
      </c>
      <c r="C8" s="2197"/>
      <c r="D8" s="2198"/>
      <c r="E8" s="244"/>
    </row>
    <row r="9" spans="1:5" x14ac:dyDescent="0.3">
      <c r="A9" s="2199"/>
      <c r="B9" s="2157" t="s">
        <v>1065</v>
      </c>
      <c r="C9" s="2255"/>
      <c r="D9" s="2256"/>
      <c r="E9" s="257"/>
    </row>
    <row r="10" spans="1:5" x14ac:dyDescent="0.3">
      <c r="A10" s="2199"/>
      <c r="B10" s="2157" t="s">
        <v>1066</v>
      </c>
      <c r="C10" s="2187"/>
      <c r="D10" s="2200"/>
      <c r="E10" s="245"/>
    </row>
    <row r="11" spans="1:5" x14ac:dyDescent="0.25">
      <c r="A11" s="2193">
        <v>693</v>
      </c>
      <c r="B11" s="2152" t="s">
        <v>1067</v>
      </c>
      <c r="C11" s="2253"/>
      <c r="D11" s="2254"/>
      <c r="E11" s="1740">
        <f>+SUM(E12:E14)</f>
        <v>0</v>
      </c>
    </row>
    <row r="12" spans="1:5" x14ac:dyDescent="0.3">
      <c r="A12" s="2196"/>
      <c r="B12" s="2183" t="s">
        <v>1068</v>
      </c>
      <c r="C12" s="2268"/>
      <c r="D12" s="2269"/>
      <c r="E12" s="244"/>
    </row>
    <row r="13" spans="1:5" x14ac:dyDescent="0.3">
      <c r="A13" s="2199"/>
      <c r="B13" s="2184" t="s">
        <v>1743</v>
      </c>
      <c r="C13" s="2187"/>
      <c r="D13" s="2200"/>
      <c r="E13" s="245"/>
    </row>
    <row r="14" spans="1:5" x14ac:dyDescent="0.3">
      <c r="A14" s="2257"/>
      <c r="B14" s="2258"/>
      <c r="C14" s="2259"/>
      <c r="D14" s="2260"/>
      <c r="E14" s="2261"/>
    </row>
    <row r="15" spans="1:5" x14ac:dyDescent="0.3">
      <c r="A15" s="2193">
        <v>694</v>
      </c>
      <c r="B15" s="2152" t="s">
        <v>1069</v>
      </c>
      <c r="C15" s="2253"/>
      <c r="D15" s="2254"/>
      <c r="E15" s="243"/>
    </row>
    <row r="16" spans="1:5" x14ac:dyDescent="0.25">
      <c r="A16" s="2193">
        <v>695</v>
      </c>
      <c r="B16" s="2152" t="s">
        <v>1070</v>
      </c>
      <c r="C16" s="2253"/>
      <c r="D16" s="2254"/>
      <c r="E16" s="1740">
        <f>+SUM(E17:E20)</f>
        <v>0</v>
      </c>
    </row>
    <row r="17" spans="1:5" x14ac:dyDescent="0.3">
      <c r="A17" s="2199"/>
      <c r="B17" s="2184" t="s">
        <v>1071</v>
      </c>
      <c r="C17" s="2187"/>
      <c r="D17" s="2200"/>
      <c r="E17" s="245"/>
    </row>
    <row r="18" spans="1:5" x14ac:dyDescent="0.3">
      <c r="A18" s="2199"/>
      <c r="B18" s="2184" t="s">
        <v>1072</v>
      </c>
      <c r="C18" s="2255"/>
      <c r="D18" s="2256"/>
      <c r="E18" s="243"/>
    </row>
    <row r="19" spans="1:5" x14ac:dyDescent="0.3">
      <c r="A19" s="2199"/>
      <c r="B19" s="2184" t="s">
        <v>1073</v>
      </c>
      <c r="C19" s="2137"/>
      <c r="D19" s="2200"/>
      <c r="E19" s="245"/>
    </row>
    <row r="20" spans="1:5" x14ac:dyDescent="0.3">
      <c r="A20" s="2199"/>
      <c r="B20" s="2184" t="s">
        <v>1074</v>
      </c>
      <c r="C20" s="2255"/>
      <c r="D20" s="2256"/>
      <c r="E20" s="245"/>
    </row>
    <row r="21" spans="1:5" x14ac:dyDescent="0.3">
      <c r="A21" s="2257"/>
      <c r="B21" s="2258"/>
      <c r="C21" s="2262"/>
      <c r="D21" s="2263"/>
      <c r="E21" s="2264"/>
    </row>
    <row r="22" spans="1:5" x14ac:dyDescent="0.3">
      <c r="A22" s="2193">
        <v>696</v>
      </c>
      <c r="B22" s="2152" t="s">
        <v>1075</v>
      </c>
      <c r="C22" s="2253"/>
      <c r="D22" s="2254"/>
      <c r="E22" s="243"/>
    </row>
    <row r="23" spans="1:5" x14ac:dyDescent="0.25">
      <c r="A23" s="2193">
        <v>697</v>
      </c>
      <c r="B23" s="2152" t="s">
        <v>1076</v>
      </c>
      <c r="C23" s="2253"/>
      <c r="D23" s="2254"/>
      <c r="E23" s="1740">
        <f>+SUM(E24:E29)</f>
        <v>0</v>
      </c>
    </row>
    <row r="24" spans="1:5" ht="27" customHeight="1" x14ac:dyDescent="0.3">
      <c r="A24" s="2199"/>
      <c r="B24" s="3520" t="s">
        <v>1077</v>
      </c>
      <c r="C24" s="3521"/>
      <c r="D24" s="3522"/>
      <c r="E24" s="245"/>
    </row>
    <row r="25" spans="1:5" x14ac:dyDescent="0.3">
      <c r="A25" s="2199"/>
      <c r="B25" s="2184" t="s">
        <v>1078</v>
      </c>
      <c r="C25" s="2187"/>
      <c r="D25" s="2200"/>
      <c r="E25" s="245"/>
    </row>
    <row r="26" spans="1:5" x14ac:dyDescent="0.3">
      <c r="A26" s="2280"/>
      <c r="B26" s="2160" t="s">
        <v>1079</v>
      </c>
      <c r="C26" s="2203"/>
      <c r="D26" s="2204"/>
      <c r="E26" s="246"/>
    </row>
    <row r="27" spans="1:5" x14ac:dyDescent="0.3">
      <c r="A27" s="2201"/>
      <c r="B27" s="2184" t="s">
        <v>1080</v>
      </c>
      <c r="C27" s="2255"/>
      <c r="D27" s="2256"/>
      <c r="E27" s="257"/>
    </row>
    <row r="28" spans="1:5" x14ac:dyDescent="0.3">
      <c r="A28" s="2196"/>
      <c r="B28" s="2155" t="s">
        <v>1081</v>
      </c>
      <c r="C28" s="2197"/>
      <c r="D28" s="2198"/>
      <c r="E28" s="244"/>
    </row>
    <row r="29" spans="1:5" x14ac:dyDescent="0.3">
      <c r="A29" s="2199"/>
      <c r="B29" s="2157" t="s">
        <v>1082</v>
      </c>
      <c r="C29" s="2187"/>
      <c r="D29" s="2200"/>
      <c r="E29" s="245"/>
    </row>
    <row r="30" spans="1:5" x14ac:dyDescent="0.3">
      <c r="A30" s="2281"/>
      <c r="B30" s="2282"/>
      <c r="C30" s="2283"/>
      <c r="D30" s="2284"/>
      <c r="E30" s="2285"/>
    </row>
    <row r="31" spans="1:5" x14ac:dyDescent="0.25">
      <c r="A31" s="2193">
        <v>698</v>
      </c>
      <c r="B31" s="2286" t="s">
        <v>1083</v>
      </c>
      <c r="C31" s="2253"/>
      <c r="D31" s="2254"/>
      <c r="E31" s="1740">
        <f>+SUM(E32:E35)</f>
        <v>0</v>
      </c>
    </row>
    <row r="32" spans="1:5" x14ac:dyDescent="0.3">
      <c r="A32" s="2201"/>
      <c r="B32" s="2202" t="s">
        <v>1084</v>
      </c>
      <c r="C32" s="2287"/>
      <c r="D32" s="2288"/>
      <c r="E32" s="246"/>
    </row>
    <row r="33" spans="1:5" x14ac:dyDescent="0.3">
      <c r="A33" s="2201"/>
      <c r="B33" s="2202" t="s">
        <v>1085</v>
      </c>
      <c r="C33" s="2287"/>
      <c r="D33" s="2288"/>
      <c r="E33" s="246"/>
    </row>
    <row r="34" spans="1:5" x14ac:dyDescent="0.3">
      <c r="A34" s="2201"/>
      <c r="B34" s="2184" t="s">
        <v>1086</v>
      </c>
      <c r="C34" s="2255"/>
      <c r="D34" s="2256"/>
      <c r="E34" s="245"/>
    </row>
    <row r="35" spans="1:5" x14ac:dyDescent="0.3">
      <c r="A35" s="2196"/>
      <c r="B35" s="2155" t="s">
        <v>1087</v>
      </c>
      <c r="C35" s="2197"/>
      <c r="D35" s="2198"/>
      <c r="E35" s="244"/>
    </row>
    <row r="36" spans="1:5" x14ac:dyDescent="0.3">
      <c r="A36" s="2281"/>
      <c r="B36" s="2282"/>
      <c r="C36" s="2289"/>
      <c r="D36" s="2290"/>
      <c r="E36" s="2291"/>
    </row>
    <row r="37" spans="1:5" x14ac:dyDescent="0.25">
      <c r="A37" s="2193">
        <v>70</v>
      </c>
      <c r="B37" s="2152" t="s">
        <v>1088</v>
      </c>
      <c r="C37" s="2253"/>
      <c r="D37" s="2254"/>
      <c r="E37" s="1740">
        <f>+E38+E44+'8'!E6+'8'!E11+'8'!E16</f>
        <v>0</v>
      </c>
    </row>
    <row r="38" spans="1:5" x14ac:dyDescent="0.25">
      <c r="A38" s="2193">
        <v>701</v>
      </c>
      <c r="B38" s="2152" t="s">
        <v>1089</v>
      </c>
      <c r="C38" s="2253"/>
      <c r="D38" s="2254"/>
      <c r="E38" s="1740">
        <f>+SUM(E39:E42)</f>
        <v>0</v>
      </c>
    </row>
    <row r="39" spans="1:5" x14ac:dyDescent="0.3">
      <c r="A39" s="2199"/>
      <c r="B39" s="2157" t="s">
        <v>1090</v>
      </c>
      <c r="C39" s="2255"/>
      <c r="D39" s="2256"/>
      <c r="E39" s="245"/>
    </row>
    <row r="40" spans="1:5" x14ac:dyDescent="0.3">
      <c r="A40" s="2201"/>
      <c r="B40" s="2202" t="s">
        <v>1091</v>
      </c>
      <c r="C40" s="2287"/>
      <c r="D40" s="2288"/>
      <c r="E40" s="246"/>
    </row>
    <row r="41" spans="1:5" x14ac:dyDescent="0.3">
      <c r="A41" s="2201"/>
      <c r="B41" s="2184" t="s">
        <v>1092</v>
      </c>
      <c r="C41" s="2255"/>
      <c r="D41" s="2256"/>
      <c r="E41" s="245"/>
    </row>
    <row r="42" spans="1:5" x14ac:dyDescent="0.3">
      <c r="A42" s="2196"/>
      <c r="B42" s="2155" t="s">
        <v>1093</v>
      </c>
      <c r="C42" s="2268"/>
      <c r="D42" s="2269"/>
      <c r="E42" s="244"/>
    </row>
    <row r="43" spans="1:5" x14ac:dyDescent="0.3">
      <c r="A43" s="2281"/>
      <c r="B43" s="2282"/>
      <c r="C43" s="2289"/>
      <c r="D43" s="2290"/>
      <c r="E43" s="2291"/>
    </row>
    <row r="44" spans="1:5" x14ac:dyDescent="0.25">
      <c r="A44" s="2193">
        <v>702</v>
      </c>
      <c r="B44" s="2152" t="s">
        <v>1094</v>
      </c>
      <c r="C44" s="2253"/>
      <c r="D44" s="2254"/>
      <c r="E44" s="1740">
        <f>+SUM(E45:E50)</f>
        <v>0</v>
      </c>
    </row>
    <row r="45" spans="1:5" x14ac:dyDescent="0.3">
      <c r="A45" s="2270"/>
      <c r="B45" s="2271" t="s">
        <v>1095</v>
      </c>
      <c r="C45" s="2208"/>
      <c r="D45" s="2209"/>
      <c r="E45" s="248"/>
    </row>
    <row r="46" spans="1:5" x14ac:dyDescent="0.3">
      <c r="A46" s="2201"/>
      <c r="B46" s="2202" t="s">
        <v>1096</v>
      </c>
      <c r="C46" s="2287"/>
      <c r="D46" s="2288"/>
      <c r="E46" s="246"/>
    </row>
    <row r="47" spans="1:5" x14ac:dyDescent="0.3">
      <c r="A47" s="2201"/>
      <c r="B47" s="2202" t="s">
        <v>1097</v>
      </c>
      <c r="C47" s="2287"/>
      <c r="D47" s="2288"/>
      <c r="E47" s="246"/>
    </row>
    <row r="48" spans="1:5" x14ac:dyDescent="0.3">
      <c r="A48" s="2201"/>
      <c r="B48" s="2202" t="s">
        <v>1098</v>
      </c>
      <c r="C48" s="2287"/>
      <c r="D48" s="2288"/>
      <c r="E48" s="246"/>
    </row>
    <row r="49" spans="1:5" x14ac:dyDescent="0.3">
      <c r="A49" s="2201"/>
      <c r="B49" s="2202" t="s">
        <v>1099</v>
      </c>
      <c r="C49" s="2287"/>
      <c r="D49" s="2288"/>
      <c r="E49" s="246"/>
    </row>
    <row r="50" spans="1:5" x14ac:dyDescent="0.3">
      <c r="A50" s="2201"/>
      <c r="B50" s="2202" t="s">
        <v>1100</v>
      </c>
      <c r="C50" s="2287"/>
      <c r="D50" s="2288"/>
      <c r="E50" s="246"/>
    </row>
    <row r="51" spans="1:5" ht="14.4" thickBot="1" x14ac:dyDescent="0.35">
      <c r="A51" s="2272"/>
      <c r="B51" s="2273"/>
      <c r="C51" s="2292"/>
      <c r="D51" s="2293"/>
      <c r="E51" s="258"/>
    </row>
    <row r="52" spans="1:5" ht="14.4" thickTop="1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  <row r="1355" s="939" customFormat="1" x14ac:dyDescent="0.3"/>
    <row r="1356" s="939" customFormat="1" x14ac:dyDescent="0.3"/>
    <row r="1357" s="939" customFormat="1" x14ac:dyDescent="0.3"/>
    <row r="1358" s="939" customFormat="1" x14ac:dyDescent="0.3"/>
    <row r="1359" s="939" customFormat="1" x14ac:dyDescent="0.3"/>
    <row r="1360" s="939" customFormat="1" x14ac:dyDescent="0.3"/>
    <row r="1361" s="939" customFormat="1" x14ac:dyDescent="0.3"/>
    <row r="1362" s="939" customFormat="1" x14ac:dyDescent="0.3"/>
    <row r="1363" s="939" customFormat="1" x14ac:dyDescent="0.3"/>
    <row r="1364" s="939" customFormat="1" x14ac:dyDescent="0.3"/>
    <row r="1365" s="939" customFormat="1" x14ac:dyDescent="0.3"/>
    <row r="1366" s="939" customFormat="1" x14ac:dyDescent="0.3"/>
    <row r="1367" s="939" customFormat="1" x14ac:dyDescent="0.3"/>
    <row r="1368" s="939" customFormat="1" x14ac:dyDescent="0.3"/>
    <row r="1369" s="939" customFormat="1" x14ac:dyDescent="0.3"/>
    <row r="1370" s="939" customFormat="1" x14ac:dyDescent="0.3"/>
    <row r="1371" s="939" customFormat="1" x14ac:dyDescent="0.3"/>
    <row r="1372" s="939" customFormat="1" x14ac:dyDescent="0.3"/>
    <row r="1373" s="939" customFormat="1" x14ac:dyDescent="0.3"/>
    <row r="1374" s="939" customFormat="1" x14ac:dyDescent="0.3"/>
    <row r="1375" s="939" customFormat="1" x14ac:dyDescent="0.3"/>
    <row r="1376" s="939" customFormat="1" x14ac:dyDescent="0.3"/>
    <row r="1377" s="939" customFormat="1" x14ac:dyDescent="0.3"/>
    <row r="1378" s="939" customFormat="1" x14ac:dyDescent="0.3"/>
    <row r="1379" s="939" customFormat="1" x14ac:dyDescent="0.3"/>
    <row r="1380" s="939" customFormat="1" x14ac:dyDescent="0.3"/>
    <row r="1381" s="939" customFormat="1" x14ac:dyDescent="0.3"/>
    <row r="1382" s="939" customFormat="1" x14ac:dyDescent="0.3"/>
    <row r="1383" s="939" customFormat="1" x14ac:dyDescent="0.3"/>
    <row r="1384" s="939" customFormat="1" x14ac:dyDescent="0.3"/>
    <row r="1385" s="939" customFormat="1" x14ac:dyDescent="0.3"/>
    <row r="1386" s="939" customFormat="1" x14ac:dyDescent="0.3"/>
    <row r="1387" s="939" customFormat="1" x14ac:dyDescent="0.3"/>
    <row r="1388" s="939" customFormat="1" x14ac:dyDescent="0.3"/>
    <row r="1389" s="939" customFormat="1" x14ac:dyDescent="0.3"/>
    <row r="1390" s="939" customFormat="1" x14ac:dyDescent="0.3"/>
    <row r="1391" s="939" customFormat="1" x14ac:dyDescent="0.3"/>
    <row r="1392" s="939" customFormat="1" x14ac:dyDescent="0.3"/>
    <row r="1393" s="939" customFormat="1" x14ac:dyDescent="0.3"/>
    <row r="1394" s="939" customFormat="1" x14ac:dyDescent="0.3"/>
    <row r="1395" s="939" customFormat="1" x14ac:dyDescent="0.3"/>
    <row r="1396" s="939" customFormat="1" x14ac:dyDescent="0.3"/>
    <row r="1397" s="939" customFormat="1" x14ac:dyDescent="0.3"/>
    <row r="1398" s="939" customFormat="1" x14ac:dyDescent="0.3"/>
    <row r="1399" s="939" customFormat="1" x14ac:dyDescent="0.3"/>
    <row r="1400" s="939" customFormat="1" x14ac:dyDescent="0.3"/>
    <row r="1401" s="939" customFormat="1" x14ac:dyDescent="0.3"/>
    <row r="1402" s="939" customFormat="1" x14ac:dyDescent="0.3"/>
    <row r="1403" s="939" customFormat="1" x14ac:dyDescent="0.3"/>
    <row r="1404" s="939" customFormat="1" x14ac:dyDescent="0.3"/>
    <row r="1405" s="939" customFormat="1" x14ac:dyDescent="0.3"/>
    <row r="1406" s="939" customFormat="1" x14ac:dyDescent="0.3"/>
    <row r="1407" s="939" customFormat="1" x14ac:dyDescent="0.3"/>
    <row r="1408" s="939" customFormat="1" x14ac:dyDescent="0.3"/>
    <row r="1409" s="939" customFormat="1" x14ac:dyDescent="0.3"/>
    <row r="1410" s="939" customFormat="1" x14ac:dyDescent="0.3"/>
    <row r="1411" s="939" customFormat="1" x14ac:dyDescent="0.3"/>
    <row r="1412" s="939" customFormat="1" x14ac:dyDescent="0.3"/>
    <row r="1413" s="939" customFormat="1" x14ac:dyDescent="0.3"/>
    <row r="1414" s="939" customFormat="1" x14ac:dyDescent="0.3"/>
    <row r="1415" s="939" customFormat="1" x14ac:dyDescent="0.3"/>
    <row r="1416" s="939" customFormat="1" x14ac:dyDescent="0.3"/>
    <row r="1417" s="939" customFormat="1" x14ac:dyDescent="0.3"/>
    <row r="1418" s="939" customFormat="1" x14ac:dyDescent="0.3"/>
    <row r="1419" s="939" customFormat="1" x14ac:dyDescent="0.3"/>
    <row r="1420" s="939" customFormat="1" x14ac:dyDescent="0.3"/>
    <row r="1421" s="939" customFormat="1" x14ac:dyDescent="0.3"/>
    <row r="1422" s="939" customFormat="1" x14ac:dyDescent="0.3"/>
    <row r="1423" s="939" customFormat="1" x14ac:dyDescent="0.3"/>
    <row r="1424" s="939" customFormat="1" x14ac:dyDescent="0.3"/>
    <row r="1425" s="939" customFormat="1" x14ac:dyDescent="0.3"/>
    <row r="1426" s="939" customFormat="1" x14ac:dyDescent="0.3"/>
    <row r="1427" s="939" customFormat="1" x14ac:dyDescent="0.3"/>
    <row r="1428" s="939" customFormat="1" x14ac:dyDescent="0.3"/>
    <row r="1429" s="939" customFormat="1" x14ac:dyDescent="0.3"/>
    <row r="1430" s="939" customFormat="1" x14ac:dyDescent="0.3"/>
    <row r="1431" s="939" customFormat="1" x14ac:dyDescent="0.3"/>
    <row r="1432" s="939" customFormat="1" x14ac:dyDescent="0.3"/>
    <row r="1433" s="939" customFormat="1" x14ac:dyDescent="0.3"/>
    <row r="1434" s="939" customFormat="1" x14ac:dyDescent="0.3"/>
    <row r="1435" s="939" customFormat="1" x14ac:dyDescent="0.3"/>
    <row r="1436" s="939" customFormat="1" x14ac:dyDescent="0.3"/>
    <row r="1437" s="939" customFormat="1" x14ac:dyDescent="0.3"/>
    <row r="1438" s="939" customFormat="1" x14ac:dyDescent="0.3"/>
    <row r="1439" s="939" customFormat="1" x14ac:dyDescent="0.3"/>
    <row r="1440" s="939" customFormat="1" x14ac:dyDescent="0.3"/>
    <row r="1441" s="939" customFormat="1" x14ac:dyDescent="0.3"/>
    <row r="1442" s="939" customFormat="1" x14ac:dyDescent="0.3"/>
    <row r="1443" s="939" customFormat="1" x14ac:dyDescent="0.3"/>
    <row r="1444" s="939" customFormat="1" x14ac:dyDescent="0.3"/>
    <row r="1445" s="939" customFormat="1" x14ac:dyDescent="0.3"/>
    <row r="1446" s="939" customFormat="1" x14ac:dyDescent="0.3"/>
    <row r="1447" s="939" customFormat="1" x14ac:dyDescent="0.3"/>
    <row r="1448" s="939" customFormat="1" x14ac:dyDescent="0.3"/>
    <row r="1449" s="939" customFormat="1" x14ac:dyDescent="0.3"/>
    <row r="1450" s="939" customFormat="1" x14ac:dyDescent="0.3"/>
    <row r="1451" s="939" customFormat="1" x14ac:dyDescent="0.3"/>
    <row r="1452" s="939" customFormat="1" x14ac:dyDescent="0.3"/>
    <row r="1453" s="939" customFormat="1" x14ac:dyDescent="0.3"/>
    <row r="1454" s="939" customFormat="1" x14ac:dyDescent="0.3"/>
    <row r="1455" s="939" customFormat="1" x14ac:dyDescent="0.3"/>
    <row r="1456" s="939" customFormat="1" x14ac:dyDescent="0.3"/>
    <row r="1457" s="939" customFormat="1" x14ac:dyDescent="0.3"/>
    <row r="1458" s="939" customFormat="1" x14ac:dyDescent="0.3"/>
    <row r="1459" s="939" customFormat="1" x14ac:dyDescent="0.3"/>
    <row r="1460" s="939" customFormat="1" x14ac:dyDescent="0.3"/>
    <row r="1461" s="939" customFormat="1" x14ac:dyDescent="0.3"/>
    <row r="1462" s="939" customFormat="1" x14ac:dyDescent="0.3"/>
    <row r="1463" s="939" customFormat="1" x14ac:dyDescent="0.3"/>
    <row r="1464" s="939" customFormat="1" x14ac:dyDescent="0.3"/>
    <row r="1465" s="939" customFormat="1" x14ac:dyDescent="0.3"/>
    <row r="1466" s="939" customFormat="1" x14ac:dyDescent="0.3"/>
  </sheetData>
  <sheetProtection algorithmName="SHA-512" hashValue="nUWMPaLZyFu3rDcu/OVM7EJynKrrEHNQIxrxvBlbbjB/CLg/NWITL/q8jEvb3O3/CGT56c3s0grf9LaQialYHg==" saltValue="inQfbCTqPSa/7C58fRyc8w==" spinCount="100000" sheet="1" selectLockedCells="1"/>
  <mergeCells count="1">
    <mergeCell ref="B24:D24"/>
  </mergeCells>
  <printOptions horizontalCentered="1"/>
  <pageMargins left="0.70866141732283472" right="0.15748031496062992" top="0.53" bottom="0.55118110236220474" header="0.31496062992125984" footer="0.31496062992125984"/>
  <pageSetup paperSize="9" orientation="portrait" r:id="rId1"/>
  <ignoredErrors>
    <ignoredError sqref="E6:E15 E39:E43 E17:E22 E24:E30 E32:E37 E45:E51" unlocked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E1386"/>
  <sheetViews>
    <sheetView topLeftCell="A31" zoomScaleNormal="100" workbookViewId="0">
      <selection activeCell="E50" sqref="E50"/>
    </sheetView>
  </sheetViews>
  <sheetFormatPr baseColWidth="10" defaultColWidth="11.44140625" defaultRowHeight="13.8" x14ac:dyDescent="0.3"/>
  <cols>
    <col min="1" max="1" width="6.109375" style="1039" customWidth="1"/>
    <col min="2" max="2" width="49.5546875" style="1039" customWidth="1"/>
    <col min="3" max="3" width="9.44140625" style="1039" customWidth="1"/>
    <col min="4" max="4" width="5.4414062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5.4414062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5.4414062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5.4414062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5.4414062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5.4414062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5.4414062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5.4414062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5.4414062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5.4414062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5.4414062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5.4414062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5.4414062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5.4414062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5.4414062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5.4414062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5.4414062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5.4414062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5.4414062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5.4414062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5.4414062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5.4414062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5.4414062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5.4414062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5.4414062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5.4414062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5.4414062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5.4414062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5.4414062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5.4414062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5.4414062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5.4414062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5.4414062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5.4414062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5.4414062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5.4414062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5.4414062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5.4414062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5.4414062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5.4414062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5.4414062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5.4414062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5.4414062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5.4414062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5.4414062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5.4414062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5.4414062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5.4414062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5.4414062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5.4414062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5.4414062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5.4414062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5.4414062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5.4414062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5.4414062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5.4414062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5.4414062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5.4414062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5.4414062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5.4414062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5.4414062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5.4414062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5.4414062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5.4414062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847</v>
      </c>
      <c r="B1" s="932"/>
      <c r="C1" s="932"/>
      <c r="D1" s="932"/>
      <c r="E1" s="932"/>
    </row>
    <row r="2" spans="1:5" s="933" customFormat="1" ht="18" x14ac:dyDescent="0.3">
      <c r="A2" s="932" t="s">
        <v>34</v>
      </c>
      <c r="B2" s="932"/>
      <c r="C2" s="932"/>
      <c r="D2" s="934" t="s">
        <v>1101</v>
      </c>
      <c r="E2" s="932"/>
    </row>
    <row r="3" spans="1:5" s="933" customFormat="1" x14ac:dyDescent="0.3">
      <c r="A3" s="932" t="s">
        <v>893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6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25">
      <c r="A6" s="2276">
        <v>704</v>
      </c>
      <c r="B6" s="2277" t="s">
        <v>1102</v>
      </c>
      <c r="C6" s="2278"/>
      <c r="D6" s="2279"/>
      <c r="E6" s="1740">
        <f>+E7+E8+E9</f>
        <v>0</v>
      </c>
    </row>
    <row r="7" spans="1:5" x14ac:dyDescent="0.3">
      <c r="A7" s="2196"/>
      <c r="B7" s="2155" t="s">
        <v>1103</v>
      </c>
      <c r="C7" s="2197"/>
      <c r="D7" s="2198"/>
      <c r="E7" s="244"/>
    </row>
    <row r="8" spans="1:5" x14ac:dyDescent="0.3">
      <c r="A8" s="2196"/>
      <c r="B8" s="2155" t="s">
        <v>1104</v>
      </c>
      <c r="C8" s="2197"/>
      <c r="D8" s="2198"/>
      <c r="E8" s="244"/>
    </row>
    <row r="9" spans="1:5" x14ac:dyDescent="0.3">
      <c r="A9" s="2199"/>
      <c r="B9" s="2157" t="s">
        <v>1105</v>
      </c>
      <c r="C9" s="2255"/>
      <c r="D9" s="2256"/>
      <c r="E9" s="245"/>
    </row>
    <row r="10" spans="1:5" x14ac:dyDescent="0.3">
      <c r="A10" s="2281"/>
      <c r="B10" s="2282"/>
      <c r="C10" s="2289"/>
      <c r="D10" s="2290"/>
      <c r="E10" s="2291"/>
    </row>
    <row r="11" spans="1:5" x14ac:dyDescent="0.25">
      <c r="A11" s="2193">
        <v>705</v>
      </c>
      <c r="B11" s="2152" t="s">
        <v>1106</v>
      </c>
      <c r="C11" s="2253"/>
      <c r="D11" s="2254"/>
      <c r="E11" s="1740">
        <f>+E12+E13+E14</f>
        <v>0</v>
      </c>
    </row>
    <row r="12" spans="1:5" x14ac:dyDescent="0.3">
      <c r="A12" s="2196"/>
      <c r="B12" s="2183" t="s">
        <v>1107</v>
      </c>
      <c r="C12" s="2268"/>
      <c r="D12" s="2269"/>
      <c r="E12" s="244"/>
    </row>
    <row r="13" spans="1:5" x14ac:dyDescent="0.3">
      <c r="A13" s="2199"/>
      <c r="B13" s="2184" t="s">
        <v>1108</v>
      </c>
      <c r="C13" s="2187"/>
      <c r="D13" s="2200"/>
      <c r="E13" s="245"/>
    </row>
    <row r="14" spans="1:5" x14ac:dyDescent="0.3">
      <c r="A14" s="2199"/>
      <c r="B14" s="2184" t="s">
        <v>1109</v>
      </c>
      <c r="C14" s="2187"/>
      <c r="D14" s="2200"/>
      <c r="E14" s="245"/>
    </row>
    <row r="15" spans="1:5" x14ac:dyDescent="0.3">
      <c r="A15" s="2294"/>
      <c r="B15" s="2295"/>
      <c r="C15" s="2296"/>
      <c r="D15" s="2297"/>
      <c r="E15" s="2298"/>
    </row>
    <row r="16" spans="1:5" x14ac:dyDescent="0.25">
      <c r="A16" s="2193">
        <v>709</v>
      </c>
      <c r="B16" s="2152" t="s">
        <v>1110</v>
      </c>
      <c r="C16" s="2253"/>
      <c r="D16" s="2254"/>
      <c r="E16" s="1740">
        <f>+E17+E18+E19+E20</f>
        <v>0</v>
      </c>
    </row>
    <row r="17" spans="1:5" x14ac:dyDescent="0.3">
      <c r="A17" s="2199"/>
      <c r="B17" s="2184" t="s">
        <v>1111</v>
      </c>
      <c r="C17" s="2187"/>
      <c r="D17" s="2200"/>
      <c r="E17" s="245"/>
    </row>
    <row r="18" spans="1:5" x14ac:dyDescent="0.3">
      <c r="A18" s="2199"/>
      <c r="B18" s="2184" t="s">
        <v>1112</v>
      </c>
      <c r="C18" s="2255"/>
      <c r="D18" s="2256"/>
      <c r="E18" s="245"/>
    </row>
    <row r="19" spans="1:5" x14ac:dyDescent="0.3">
      <c r="A19" s="2199"/>
      <c r="B19" s="2184" t="s">
        <v>1113</v>
      </c>
      <c r="C19" s="2137"/>
      <c r="D19" s="2200"/>
      <c r="E19" s="245"/>
    </row>
    <row r="20" spans="1:5" x14ac:dyDescent="0.3">
      <c r="A20" s="2199"/>
      <c r="B20" s="2184" t="s">
        <v>1114</v>
      </c>
      <c r="C20" s="2255"/>
      <c r="D20" s="2256"/>
      <c r="E20" s="245"/>
    </row>
    <row r="21" spans="1:5" x14ac:dyDescent="0.3">
      <c r="A21" s="2257"/>
      <c r="B21" s="2258"/>
      <c r="C21" s="2262"/>
      <c r="D21" s="2263"/>
      <c r="E21" s="2264"/>
    </row>
    <row r="22" spans="1:5" x14ac:dyDescent="0.3">
      <c r="A22" s="2193">
        <v>71</v>
      </c>
      <c r="B22" s="2152" t="s">
        <v>1115</v>
      </c>
      <c r="C22" s="2253"/>
      <c r="D22" s="2254"/>
      <c r="E22" s="243"/>
    </row>
    <row r="23" spans="1:5" x14ac:dyDescent="0.3">
      <c r="A23" s="2299"/>
      <c r="B23" s="2300"/>
      <c r="C23" s="2301"/>
      <c r="D23" s="2302"/>
      <c r="E23" s="2303"/>
    </row>
    <row r="24" spans="1:5" x14ac:dyDescent="0.3">
      <c r="A24" s="2193">
        <v>73</v>
      </c>
      <c r="B24" s="2152" t="s">
        <v>1116</v>
      </c>
      <c r="C24" s="2253"/>
      <c r="D24" s="2254"/>
      <c r="E24" s="243"/>
    </row>
    <row r="25" spans="1:5" x14ac:dyDescent="0.3">
      <c r="A25" s="2281"/>
      <c r="B25" s="2304"/>
      <c r="C25" s="2289"/>
      <c r="D25" s="2290"/>
      <c r="E25" s="2291"/>
    </row>
    <row r="26" spans="1:5" x14ac:dyDescent="0.3">
      <c r="A26" s="2193">
        <v>74</v>
      </c>
      <c r="B26" s="2152" t="s">
        <v>1117</v>
      </c>
      <c r="C26" s="2253"/>
      <c r="D26" s="2254"/>
      <c r="E26" s="243"/>
    </row>
    <row r="27" spans="1:5" x14ac:dyDescent="0.3">
      <c r="A27" s="2257"/>
      <c r="B27" s="2258"/>
      <c r="C27" s="2262"/>
      <c r="D27" s="2263"/>
      <c r="E27" s="2264"/>
    </row>
    <row r="28" spans="1:5" x14ac:dyDescent="0.25">
      <c r="A28" s="2193">
        <v>75</v>
      </c>
      <c r="B28" s="2152" t="s">
        <v>950</v>
      </c>
      <c r="C28" s="2253"/>
      <c r="D28" s="2254"/>
      <c r="E28" s="1740">
        <f>+E29+E30+E31+E32</f>
        <v>0</v>
      </c>
    </row>
    <row r="29" spans="1:5" x14ac:dyDescent="0.3">
      <c r="A29" s="2305">
        <v>751</v>
      </c>
      <c r="B29" s="2306" t="s">
        <v>1118</v>
      </c>
      <c r="C29" s="2255"/>
      <c r="D29" s="2256"/>
      <c r="E29" s="257"/>
    </row>
    <row r="30" spans="1:5" x14ac:dyDescent="0.3">
      <c r="A30" s="2305">
        <v>752</v>
      </c>
      <c r="B30" s="2306" t="s">
        <v>1119</v>
      </c>
      <c r="C30" s="2255"/>
      <c r="D30" s="2256"/>
      <c r="E30" s="257"/>
    </row>
    <row r="31" spans="1:5" x14ac:dyDescent="0.3">
      <c r="A31" s="2305">
        <v>754</v>
      </c>
      <c r="B31" s="2306" t="s">
        <v>1120</v>
      </c>
      <c r="C31" s="2255"/>
      <c r="D31" s="2256"/>
      <c r="E31" s="257"/>
    </row>
    <row r="32" spans="1:5" x14ac:dyDescent="0.3">
      <c r="A32" s="2305">
        <v>755</v>
      </c>
      <c r="B32" s="2306" t="s">
        <v>1121</v>
      </c>
      <c r="C32" s="2255"/>
      <c r="D32" s="2256"/>
      <c r="E32" s="257"/>
    </row>
    <row r="33" spans="1:5" x14ac:dyDescent="0.3">
      <c r="A33" s="2281"/>
      <c r="B33" s="2282"/>
      <c r="C33" s="2289"/>
      <c r="D33" s="2290"/>
      <c r="E33" s="2291"/>
    </row>
    <row r="34" spans="1:5" x14ac:dyDescent="0.25">
      <c r="A34" s="2193">
        <v>76</v>
      </c>
      <c r="B34" s="2152" t="s">
        <v>341</v>
      </c>
      <c r="C34" s="2253"/>
      <c r="D34" s="2254"/>
      <c r="E34" s="1740">
        <f>+E35+E38+E39</f>
        <v>0</v>
      </c>
    </row>
    <row r="35" spans="1:5" x14ac:dyDescent="0.25">
      <c r="A35" s="2193">
        <v>760</v>
      </c>
      <c r="B35" s="2152" t="s">
        <v>1122</v>
      </c>
      <c r="C35" s="2253"/>
      <c r="D35" s="2254"/>
      <c r="E35" s="1740">
        <f>+SUM(E36:E37)</f>
        <v>0</v>
      </c>
    </row>
    <row r="36" spans="1:5" x14ac:dyDescent="0.3">
      <c r="A36" s="2199"/>
      <c r="B36" s="2157" t="s">
        <v>1123</v>
      </c>
      <c r="C36" s="2255"/>
      <c r="D36" s="2256"/>
      <c r="E36" s="245"/>
    </row>
    <row r="37" spans="1:5" x14ac:dyDescent="0.3">
      <c r="A37" s="2199"/>
      <c r="B37" s="2184" t="s">
        <v>1124</v>
      </c>
      <c r="C37" s="2187"/>
      <c r="D37" s="2200"/>
      <c r="E37" s="245"/>
    </row>
    <row r="38" spans="1:5" x14ac:dyDescent="0.3">
      <c r="A38" s="2199">
        <v>762</v>
      </c>
      <c r="B38" s="2184" t="s">
        <v>1125</v>
      </c>
      <c r="C38" s="2187"/>
      <c r="D38" s="2200"/>
      <c r="E38" s="245"/>
    </row>
    <row r="39" spans="1:5" x14ac:dyDescent="0.3">
      <c r="A39" s="2199">
        <v>765</v>
      </c>
      <c r="B39" s="2184" t="s">
        <v>1126</v>
      </c>
      <c r="C39" s="2187"/>
      <c r="D39" s="2200"/>
      <c r="E39" s="245"/>
    </row>
    <row r="40" spans="1:5" x14ac:dyDescent="0.3">
      <c r="A40" s="2307"/>
      <c r="B40" s="2308"/>
      <c r="C40" s="2309"/>
      <c r="D40" s="2310"/>
      <c r="E40" s="2311"/>
    </row>
    <row r="41" spans="1:5" x14ac:dyDescent="0.25">
      <c r="A41" s="2193">
        <v>77</v>
      </c>
      <c r="B41" s="2152" t="s">
        <v>1127</v>
      </c>
      <c r="C41" s="2253"/>
      <c r="D41" s="2254"/>
      <c r="E41" s="1740">
        <f>E42+E43+E47+E51+'9'!E6+'9'!E14+'9'!E16+'9'!E17</f>
        <v>0</v>
      </c>
    </row>
    <row r="42" spans="1:5" x14ac:dyDescent="0.3">
      <c r="A42" s="2312">
        <v>771</v>
      </c>
      <c r="B42" s="2313" t="s">
        <v>1128</v>
      </c>
      <c r="C42" s="2314"/>
      <c r="D42" s="2315"/>
      <c r="E42" s="248"/>
    </row>
    <row r="43" spans="1:5" x14ac:dyDescent="0.25">
      <c r="A43" s="2193">
        <v>773</v>
      </c>
      <c r="B43" s="2152" t="s">
        <v>1129</v>
      </c>
      <c r="C43" s="2253"/>
      <c r="D43" s="2254"/>
      <c r="E43" s="1740">
        <f>SUM(E44:E45)</f>
        <v>0</v>
      </c>
    </row>
    <row r="44" spans="1:5" x14ac:dyDescent="0.3">
      <c r="A44" s="2270"/>
      <c r="B44" s="2271" t="s">
        <v>1130</v>
      </c>
      <c r="C44" s="2208"/>
      <c r="D44" s="2209"/>
      <c r="E44" s="248"/>
    </row>
    <row r="45" spans="1:5" x14ac:dyDescent="0.3">
      <c r="A45" s="2199"/>
      <c r="B45" s="2184" t="s">
        <v>1131</v>
      </c>
      <c r="C45" s="2187"/>
      <c r="D45" s="2200"/>
      <c r="E45" s="245"/>
    </row>
    <row r="46" spans="1:5" x14ac:dyDescent="0.3">
      <c r="A46" s="2307"/>
      <c r="B46" s="2308"/>
      <c r="C46" s="2309"/>
      <c r="D46" s="2310"/>
      <c r="E46" s="2311"/>
    </row>
    <row r="47" spans="1:5" x14ac:dyDescent="0.25">
      <c r="A47" s="2193">
        <v>774</v>
      </c>
      <c r="B47" s="2152" t="s">
        <v>1132</v>
      </c>
      <c r="C47" s="2253"/>
      <c r="D47" s="2254"/>
      <c r="E47" s="1740">
        <f>SUM(E48:E50)</f>
        <v>0</v>
      </c>
    </row>
    <row r="48" spans="1:5" x14ac:dyDescent="0.3">
      <c r="A48" s="2270"/>
      <c r="B48" s="2271" t="s">
        <v>1133</v>
      </c>
      <c r="C48" s="2208"/>
      <c r="D48" s="2209"/>
      <c r="E48" s="248"/>
    </row>
    <row r="49" spans="1:5" x14ac:dyDescent="0.3">
      <c r="A49" s="2199"/>
      <c r="B49" s="2184" t="s">
        <v>1134</v>
      </c>
      <c r="C49" s="2187"/>
      <c r="D49" s="2200"/>
      <c r="E49" s="245"/>
    </row>
    <row r="50" spans="1:5" x14ac:dyDescent="0.3">
      <c r="A50" s="2199"/>
      <c r="B50" s="2184" t="s">
        <v>1135</v>
      </c>
      <c r="C50" s="2187"/>
      <c r="D50" s="2200"/>
      <c r="E50" s="245"/>
    </row>
    <row r="51" spans="1:5" x14ac:dyDescent="0.3">
      <c r="A51" s="2312">
        <v>775</v>
      </c>
      <c r="B51" s="2313" t="s">
        <v>1136</v>
      </c>
      <c r="C51" s="2314"/>
      <c r="D51" s="2315"/>
      <c r="E51" s="249"/>
    </row>
    <row r="52" spans="1:5" ht="14.4" thickBot="1" x14ac:dyDescent="0.35">
      <c r="A52" s="2316"/>
      <c r="B52" s="2317"/>
      <c r="C52" s="2292"/>
      <c r="D52" s="2293"/>
      <c r="E52" s="258"/>
    </row>
    <row r="53" spans="1:5" ht="14.4" thickTop="1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="939" customFormat="1" x14ac:dyDescent="0.3"/>
    <row r="482" s="939" customFormat="1" x14ac:dyDescent="0.3"/>
    <row r="483" s="939" customFormat="1" x14ac:dyDescent="0.3"/>
    <row r="484" s="939" customFormat="1" x14ac:dyDescent="0.3"/>
    <row r="485" s="939" customFormat="1" x14ac:dyDescent="0.3"/>
    <row r="486" s="939" customFormat="1" x14ac:dyDescent="0.3"/>
    <row r="487" s="939" customFormat="1" x14ac:dyDescent="0.3"/>
    <row r="488" s="939" customFormat="1" x14ac:dyDescent="0.3"/>
    <row r="489" s="939" customFormat="1" x14ac:dyDescent="0.3"/>
    <row r="490" s="939" customFormat="1" x14ac:dyDescent="0.3"/>
    <row r="491" s="939" customFormat="1" x14ac:dyDescent="0.3"/>
    <row r="492" s="939" customFormat="1" x14ac:dyDescent="0.3"/>
    <row r="493" s="939" customFormat="1" x14ac:dyDescent="0.3"/>
    <row r="494" s="939" customFormat="1" x14ac:dyDescent="0.3"/>
    <row r="495" s="939" customFormat="1" x14ac:dyDescent="0.3"/>
    <row r="496" s="939" customFormat="1" x14ac:dyDescent="0.3"/>
    <row r="497" s="939" customFormat="1" x14ac:dyDescent="0.3"/>
    <row r="498" s="939" customFormat="1" x14ac:dyDescent="0.3"/>
    <row r="499" s="939" customFormat="1" x14ac:dyDescent="0.3"/>
    <row r="500" s="939" customFormat="1" x14ac:dyDescent="0.3"/>
    <row r="501" s="939" customFormat="1" x14ac:dyDescent="0.3"/>
    <row r="502" s="939" customFormat="1" x14ac:dyDescent="0.3"/>
    <row r="503" s="939" customFormat="1" x14ac:dyDescent="0.3"/>
    <row r="504" s="939" customFormat="1" x14ac:dyDescent="0.3"/>
    <row r="505" s="939" customFormat="1" x14ac:dyDescent="0.3"/>
    <row r="506" s="939" customFormat="1" x14ac:dyDescent="0.3"/>
    <row r="507" s="939" customFormat="1" x14ac:dyDescent="0.3"/>
    <row r="508" s="939" customFormat="1" x14ac:dyDescent="0.3"/>
    <row r="509" s="939" customFormat="1" x14ac:dyDescent="0.3"/>
    <row r="510" s="939" customFormat="1" x14ac:dyDescent="0.3"/>
    <row r="511" s="939" customFormat="1" x14ac:dyDescent="0.3"/>
    <row r="512" s="939" customFormat="1" x14ac:dyDescent="0.3"/>
    <row r="513" s="939" customFormat="1" x14ac:dyDescent="0.3"/>
    <row r="514" s="939" customFormat="1" x14ac:dyDescent="0.3"/>
    <row r="515" s="939" customFormat="1" x14ac:dyDescent="0.3"/>
    <row r="516" s="939" customFormat="1" x14ac:dyDescent="0.3"/>
    <row r="517" s="939" customFormat="1" x14ac:dyDescent="0.3"/>
    <row r="518" s="939" customFormat="1" x14ac:dyDescent="0.3"/>
    <row r="519" s="939" customFormat="1" x14ac:dyDescent="0.3"/>
    <row r="520" s="939" customFormat="1" x14ac:dyDescent="0.3"/>
    <row r="521" s="939" customFormat="1" x14ac:dyDescent="0.3"/>
    <row r="522" s="939" customFormat="1" x14ac:dyDescent="0.3"/>
    <row r="523" s="939" customFormat="1" x14ac:dyDescent="0.3"/>
    <row r="524" s="939" customFormat="1" x14ac:dyDescent="0.3"/>
    <row r="525" s="939" customFormat="1" x14ac:dyDescent="0.3"/>
    <row r="526" s="939" customFormat="1" x14ac:dyDescent="0.3"/>
    <row r="527" s="939" customFormat="1" x14ac:dyDescent="0.3"/>
    <row r="528" s="939" customFormat="1" x14ac:dyDescent="0.3"/>
    <row r="529" s="939" customFormat="1" x14ac:dyDescent="0.3"/>
    <row r="530" s="939" customFormat="1" x14ac:dyDescent="0.3"/>
    <row r="531" s="939" customFormat="1" x14ac:dyDescent="0.3"/>
    <row r="532" s="939" customFormat="1" x14ac:dyDescent="0.3"/>
    <row r="533" s="939" customFormat="1" x14ac:dyDescent="0.3"/>
    <row r="534" s="939" customFormat="1" x14ac:dyDescent="0.3"/>
    <row r="535" s="939" customFormat="1" x14ac:dyDescent="0.3"/>
    <row r="536" s="939" customFormat="1" x14ac:dyDescent="0.3"/>
    <row r="537" s="939" customFormat="1" x14ac:dyDescent="0.3"/>
    <row r="538" s="939" customFormat="1" x14ac:dyDescent="0.3"/>
    <row r="539" s="939" customFormat="1" x14ac:dyDescent="0.3"/>
    <row r="540" s="939" customFormat="1" x14ac:dyDescent="0.3"/>
    <row r="541" s="939" customFormat="1" x14ac:dyDescent="0.3"/>
    <row r="542" s="939" customFormat="1" x14ac:dyDescent="0.3"/>
    <row r="543" s="939" customFormat="1" x14ac:dyDescent="0.3"/>
    <row r="544" s="939" customFormat="1" x14ac:dyDescent="0.3"/>
    <row r="545" s="939" customFormat="1" x14ac:dyDescent="0.3"/>
    <row r="546" s="939" customFormat="1" x14ac:dyDescent="0.3"/>
    <row r="547" s="939" customFormat="1" x14ac:dyDescent="0.3"/>
    <row r="548" s="939" customFormat="1" x14ac:dyDescent="0.3"/>
    <row r="549" s="939" customFormat="1" x14ac:dyDescent="0.3"/>
    <row r="550" s="939" customFormat="1" x14ac:dyDescent="0.3"/>
    <row r="551" s="939" customFormat="1" x14ac:dyDescent="0.3"/>
    <row r="552" s="939" customFormat="1" x14ac:dyDescent="0.3"/>
    <row r="553" s="939" customFormat="1" x14ac:dyDescent="0.3"/>
    <row r="554" s="939" customFormat="1" x14ac:dyDescent="0.3"/>
    <row r="555" s="939" customFormat="1" x14ac:dyDescent="0.3"/>
    <row r="556" s="939" customFormat="1" x14ac:dyDescent="0.3"/>
    <row r="557" s="939" customFormat="1" x14ac:dyDescent="0.3"/>
    <row r="558" s="939" customFormat="1" x14ac:dyDescent="0.3"/>
    <row r="559" s="939" customFormat="1" x14ac:dyDescent="0.3"/>
    <row r="560" s="939" customFormat="1" x14ac:dyDescent="0.3"/>
    <row r="561" s="939" customFormat="1" x14ac:dyDescent="0.3"/>
    <row r="562" s="939" customFormat="1" x14ac:dyDescent="0.3"/>
    <row r="563" s="939" customFormat="1" x14ac:dyDescent="0.3"/>
    <row r="564" s="939" customFormat="1" x14ac:dyDescent="0.3"/>
    <row r="565" s="939" customFormat="1" x14ac:dyDescent="0.3"/>
    <row r="566" s="939" customFormat="1" x14ac:dyDescent="0.3"/>
    <row r="567" s="939" customFormat="1" x14ac:dyDescent="0.3"/>
    <row r="568" s="939" customFormat="1" x14ac:dyDescent="0.3"/>
    <row r="569" s="939" customFormat="1" x14ac:dyDescent="0.3"/>
    <row r="570" s="939" customFormat="1" x14ac:dyDescent="0.3"/>
    <row r="571" s="939" customFormat="1" x14ac:dyDescent="0.3"/>
    <row r="572" s="939" customFormat="1" x14ac:dyDescent="0.3"/>
    <row r="573" s="939" customFormat="1" x14ac:dyDescent="0.3"/>
    <row r="574" s="939" customFormat="1" x14ac:dyDescent="0.3"/>
    <row r="575" s="939" customFormat="1" x14ac:dyDescent="0.3"/>
    <row r="576" s="939" customFormat="1" x14ac:dyDescent="0.3"/>
    <row r="577" s="939" customFormat="1" x14ac:dyDescent="0.3"/>
    <row r="578" s="939" customFormat="1" x14ac:dyDescent="0.3"/>
    <row r="579" s="939" customFormat="1" x14ac:dyDescent="0.3"/>
    <row r="580" s="939" customFormat="1" x14ac:dyDescent="0.3"/>
    <row r="581" s="939" customFormat="1" x14ac:dyDescent="0.3"/>
    <row r="582" s="939" customFormat="1" x14ac:dyDescent="0.3"/>
    <row r="583" s="939" customFormat="1" x14ac:dyDescent="0.3"/>
    <row r="584" s="939" customFormat="1" x14ac:dyDescent="0.3"/>
    <row r="585" s="939" customFormat="1" x14ac:dyDescent="0.3"/>
    <row r="586" s="939" customFormat="1" x14ac:dyDescent="0.3"/>
    <row r="587" s="939" customFormat="1" x14ac:dyDescent="0.3"/>
    <row r="588" s="939" customFormat="1" x14ac:dyDescent="0.3"/>
    <row r="589" s="939" customFormat="1" x14ac:dyDescent="0.3"/>
    <row r="590" s="939" customFormat="1" x14ac:dyDescent="0.3"/>
    <row r="591" s="939" customFormat="1" x14ac:dyDescent="0.3"/>
    <row r="592" s="939" customFormat="1" x14ac:dyDescent="0.3"/>
    <row r="593" s="939" customFormat="1" x14ac:dyDescent="0.3"/>
    <row r="594" s="939" customFormat="1" x14ac:dyDescent="0.3"/>
    <row r="595" s="939" customFormat="1" x14ac:dyDescent="0.3"/>
    <row r="596" s="939" customFormat="1" x14ac:dyDescent="0.3"/>
    <row r="597" s="939" customFormat="1" x14ac:dyDescent="0.3"/>
    <row r="598" s="939" customFormat="1" x14ac:dyDescent="0.3"/>
    <row r="599" s="939" customFormat="1" x14ac:dyDescent="0.3"/>
    <row r="600" s="939" customFormat="1" x14ac:dyDescent="0.3"/>
    <row r="601" s="939" customFormat="1" x14ac:dyDescent="0.3"/>
    <row r="602" s="939" customFormat="1" x14ac:dyDescent="0.3"/>
    <row r="603" s="939" customFormat="1" x14ac:dyDescent="0.3"/>
    <row r="604" s="939" customFormat="1" x14ac:dyDescent="0.3"/>
    <row r="605" s="939" customFormat="1" x14ac:dyDescent="0.3"/>
    <row r="606" s="939" customFormat="1" x14ac:dyDescent="0.3"/>
    <row r="607" s="939" customFormat="1" x14ac:dyDescent="0.3"/>
    <row r="608" s="939" customFormat="1" x14ac:dyDescent="0.3"/>
    <row r="609" s="939" customFormat="1" x14ac:dyDescent="0.3"/>
    <row r="610" s="939" customFormat="1" x14ac:dyDescent="0.3"/>
    <row r="611" s="939" customFormat="1" x14ac:dyDescent="0.3"/>
    <row r="612" s="939" customFormat="1" x14ac:dyDescent="0.3"/>
    <row r="613" s="939" customFormat="1" x14ac:dyDescent="0.3"/>
    <row r="614" s="939" customFormat="1" x14ac:dyDescent="0.3"/>
    <row r="615" s="939" customFormat="1" x14ac:dyDescent="0.3"/>
    <row r="616" s="939" customFormat="1" x14ac:dyDescent="0.3"/>
    <row r="617" s="939" customFormat="1" x14ac:dyDescent="0.3"/>
    <row r="618" s="939" customFormat="1" x14ac:dyDescent="0.3"/>
    <row r="619" s="939" customFormat="1" x14ac:dyDescent="0.3"/>
    <row r="620" s="939" customFormat="1" x14ac:dyDescent="0.3"/>
    <row r="621" s="939" customFormat="1" x14ac:dyDescent="0.3"/>
    <row r="622" s="939" customFormat="1" x14ac:dyDescent="0.3"/>
    <row r="623" s="939" customFormat="1" x14ac:dyDescent="0.3"/>
    <row r="624" s="939" customFormat="1" x14ac:dyDescent="0.3"/>
    <row r="625" s="939" customFormat="1" x14ac:dyDescent="0.3"/>
    <row r="626" s="939" customFormat="1" x14ac:dyDescent="0.3"/>
    <row r="627" s="939" customFormat="1" x14ac:dyDescent="0.3"/>
    <row r="628" s="939" customFormat="1" x14ac:dyDescent="0.3"/>
    <row r="629" s="939" customFormat="1" x14ac:dyDescent="0.3"/>
    <row r="630" s="939" customFormat="1" x14ac:dyDescent="0.3"/>
    <row r="631" s="939" customFormat="1" x14ac:dyDescent="0.3"/>
    <row r="632" s="939" customFormat="1" x14ac:dyDescent="0.3"/>
    <row r="633" s="939" customFormat="1" x14ac:dyDescent="0.3"/>
    <row r="634" s="939" customFormat="1" x14ac:dyDescent="0.3"/>
    <row r="635" s="939" customFormat="1" x14ac:dyDescent="0.3"/>
    <row r="636" s="939" customFormat="1" x14ac:dyDescent="0.3"/>
    <row r="637" s="939" customFormat="1" x14ac:dyDescent="0.3"/>
    <row r="638" s="939" customFormat="1" x14ac:dyDescent="0.3"/>
    <row r="639" s="939" customFormat="1" x14ac:dyDescent="0.3"/>
    <row r="640" s="939" customFormat="1" x14ac:dyDescent="0.3"/>
    <row r="641" s="939" customFormat="1" x14ac:dyDescent="0.3"/>
    <row r="642" s="939" customFormat="1" x14ac:dyDescent="0.3"/>
    <row r="643" s="939" customFormat="1" x14ac:dyDescent="0.3"/>
    <row r="644" s="939" customFormat="1" x14ac:dyDescent="0.3"/>
    <row r="645" s="939" customFormat="1" x14ac:dyDescent="0.3"/>
    <row r="646" s="939" customFormat="1" x14ac:dyDescent="0.3"/>
    <row r="647" s="939" customFormat="1" x14ac:dyDescent="0.3"/>
    <row r="648" s="939" customFormat="1" x14ac:dyDescent="0.3"/>
    <row r="649" s="939" customFormat="1" x14ac:dyDescent="0.3"/>
    <row r="650" s="939" customFormat="1" x14ac:dyDescent="0.3"/>
    <row r="651" s="939" customFormat="1" x14ac:dyDescent="0.3"/>
    <row r="652" s="939" customFormat="1" x14ac:dyDescent="0.3"/>
    <row r="653" s="939" customFormat="1" x14ac:dyDescent="0.3"/>
    <row r="654" s="939" customFormat="1" x14ac:dyDescent="0.3"/>
    <row r="655" s="939" customFormat="1" x14ac:dyDescent="0.3"/>
    <row r="656" s="939" customFormat="1" x14ac:dyDescent="0.3"/>
    <row r="657" s="939" customFormat="1" x14ac:dyDescent="0.3"/>
    <row r="658" s="939" customFormat="1" x14ac:dyDescent="0.3"/>
    <row r="659" s="939" customFormat="1" x14ac:dyDescent="0.3"/>
    <row r="660" s="939" customFormat="1" x14ac:dyDescent="0.3"/>
    <row r="661" s="939" customFormat="1" x14ac:dyDescent="0.3"/>
    <row r="662" s="939" customFormat="1" x14ac:dyDescent="0.3"/>
    <row r="663" s="939" customFormat="1" x14ac:dyDescent="0.3"/>
    <row r="664" s="939" customFormat="1" x14ac:dyDescent="0.3"/>
    <row r="665" s="939" customFormat="1" x14ac:dyDescent="0.3"/>
    <row r="666" s="939" customFormat="1" x14ac:dyDescent="0.3"/>
    <row r="667" s="939" customFormat="1" x14ac:dyDescent="0.3"/>
    <row r="668" s="939" customFormat="1" x14ac:dyDescent="0.3"/>
    <row r="669" s="939" customFormat="1" x14ac:dyDescent="0.3"/>
    <row r="670" s="939" customFormat="1" x14ac:dyDescent="0.3"/>
    <row r="671" s="939" customFormat="1" x14ac:dyDescent="0.3"/>
    <row r="672" s="939" customFormat="1" x14ac:dyDescent="0.3"/>
    <row r="673" s="939" customFormat="1" x14ac:dyDescent="0.3"/>
    <row r="674" s="939" customFormat="1" x14ac:dyDescent="0.3"/>
    <row r="675" s="939" customFormat="1" x14ac:dyDescent="0.3"/>
    <row r="676" s="939" customFormat="1" x14ac:dyDescent="0.3"/>
    <row r="677" s="939" customFormat="1" x14ac:dyDescent="0.3"/>
    <row r="678" s="939" customFormat="1" x14ac:dyDescent="0.3"/>
    <row r="679" s="939" customFormat="1" x14ac:dyDescent="0.3"/>
    <row r="680" s="939" customFormat="1" x14ac:dyDescent="0.3"/>
    <row r="681" s="939" customFormat="1" x14ac:dyDescent="0.3"/>
    <row r="682" s="939" customFormat="1" x14ac:dyDescent="0.3"/>
    <row r="683" s="939" customFormat="1" x14ac:dyDescent="0.3"/>
    <row r="684" s="939" customFormat="1" x14ac:dyDescent="0.3"/>
    <row r="685" s="939" customFormat="1" x14ac:dyDescent="0.3"/>
    <row r="686" s="939" customFormat="1" x14ac:dyDescent="0.3"/>
    <row r="687" s="939" customFormat="1" x14ac:dyDescent="0.3"/>
    <row r="688" s="939" customFormat="1" x14ac:dyDescent="0.3"/>
    <row r="689" s="939" customFormat="1" x14ac:dyDescent="0.3"/>
    <row r="690" s="939" customFormat="1" x14ac:dyDescent="0.3"/>
    <row r="691" s="939" customFormat="1" x14ac:dyDescent="0.3"/>
    <row r="692" s="939" customFormat="1" x14ac:dyDescent="0.3"/>
    <row r="693" s="939" customFormat="1" x14ac:dyDescent="0.3"/>
    <row r="694" s="939" customFormat="1" x14ac:dyDescent="0.3"/>
    <row r="695" s="939" customFormat="1" x14ac:dyDescent="0.3"/>
    <row r="696" s="939" customFormat="1" x14ac:dyDescent="0.3"/>
    <row r="697" s="939" customFormat="1" x14ac:dyDescent="0.3"/>
    <row r="698" s="939" customFormat="1" x14ac:dyDescent="0.3"/>
    <row r="699" s="939" customFormat="1" x14ac:dyDescent="0.3"/>
    <row r="700" s="939" customFormat="1" x14ac:dyDescent="0.3"/>
    <row r="701" s="939" customFormat="1" x14ac:dyDescent="0.3"/>
    <row r="702" s="939" customFormat="1" x14ac:dyDescent="0.3"/>
    <row r="703" s="939" customFormat="1" x14ac:dyDescent="0.3"/>
    <row r="704" s="939" customFormat="1" x14ac:dyDescent="0.3"/>
    <row r="705" s="939" customFormat="1" x14ac:dyDescent="0.3"/>
    <row r="706" s="939" customFormat="1" x14ac:dyDescent="0.3"/>
    <row r="707" s="939" customFormat="1" x14ac:dyDescent="0.3"/>
    <row r="708" s="939" customFormat="1" x14ac:dyDescent="0.3"/>
    <row r="709" s="939" customFormat="1" x14ac:dyDescent="0.3"/>
    <row r="710" s="939" customFormat="1" x14ac:dyDescent="0.3"/>
    <row r="711" s="939" customFormat="1" x14ac:dyDescent="0.3"/>
    <row r="712" s="939" customFormat="1" x14ac:dyDescent="0.3"/>
    <row r="713" s="939" customFormat="1" x14ac:dyDescent="0.3"/>
    <row r="714" s="939" customFormat="1" x14ac:dyDescent="0.3"/>
    <row r="715" s="939" customFormat="1" x14ac:dyDescent="0.3"/>
    <row r="716" s="939" customFormat="1" x14ac:dyDescent="0.3"/>
    <row r="717" s="939" customFormat="1" x14ac:dyDescent="0.3"/>
    <row r="718" s="939" customFormat="1" x14ac:dyDescent="0.3"/>
    <row r="719" s="939" customFormat="1" x14ac:dyDescent="0.3"/>
    <row r="720" s="939" customFormat="1" x14ac:dyDescent="0.3"/>
    <row r="721" s="939" customFormat="1" x14ac:dyDescent="0.3"/>
    <row r="722" s="939" customFormat="1" x14ac:dyDescent="0.3"/>
    <row r="723" s="939" customFormat="1" x14ac:dyDescent="0.3"/>
    <row r="724" s="939" customFormat="1" x14ac:dyDescent="0.3"/>
    <row r="725" s="939" customFormat="1" x14ac:dyDescent="0.3"/>
    <row r="726" s="939" customFormat="1" x14ac:dyDescent="0.3"/>
    <row r="727" s="939" customFormat="1" x14ac:dyDescent="0.3"/>
    <row r="728" s="939" customFormat="1" x14ac:dyDescent="0.3"/>
    <row r="729" s="939" customFormat="1" x14ac:dyDescent="0.3"/>
    <row r="730" s="939" customFormat="1" x14ac:dyDescent="0.3"/>
    <row r="731" s="939" customFormat="1" x14ac:dyDescent="0.3"/>
    <row r="732" s="939" customFormat="1" x14ac:dyDescent="0.3"/>
    <row r="733" s="939" customFormat="1" x14ac:dyDescent="0.3"/>
    <row r="734" s="939" customFormat="1" x14ac:dyDescent="0.3"/>
    <row r="735" s="939" customFormat="1" x14ac:dyDescent="0.3"/>
    <row r="736" s="939" customFormat="1" x14ac:dyDescent="0.3"/>
    <row r="737" s="939" customFormat="1" x14ac:dyDescent="0.3"/>
    <row r="738" s="939" customFormat="1" x14ac:dyDescent="0.3"/>
    <row r="739" s="939" customFormat="1" x14ac:dyDescent="0.3"/>
    <row r="740" s="939" customFormat="1" x14ac:dyDescent="0.3"/>
    <row r="741" s="939" customFormat="1" x14ac:dyDescent="0.3"/>
    <row r="742" s="939" customFormat="1" x14ac:dyDescent="0.3"/>
    <row r="743" s="939" customFormat="1" x14ac:dyDescent="0.3"/>
    <row r="744" s="939" customFormat="1" x14ac:dyDescent="0.3"/>
    <row r="745" s="939" customFormat="1" x14ac:dyDescent="0.3"/>
    <row r="746" s="939" customFormat="1" x14ac:dyDescent="0.3"/>
    <row r="747" s="939" customFormat="1" x14ac:dyDescent="0.3"/>
    <row r="748" s="939" customFormat="1" x14ac:dyDescent="0.3"/>
    <row r="749" s="939" customFormat="1" x14ac:dyDescent="0.3"/>
    <row r="750" s="939" customFormat="1" x14ac:dyDescent="0.3"/>
    <row r="751" s="939" customFormat="1" x14ac:dyDescent="0.3"/>
    <row r="752" s="939" customFormat="1" x14ac:dyDescent="0.3"/>
    <row r="753" s="939" customFormat="1" x14ac:dyDescent="0.3"/>
    <row r="754" s="939" customFormat="1" x14ac:dyDescent="0.3"/>
    <row r="755" s="939" customFormat="1" x14ac:dyDescent="0.3"/>
    <row r="756" s="939" customFormat="1" x14ac:dyDescent="0.3"/>
    <row r="757" s="939" customFormat="1" x14ac:dyDescent="0.3"/>
    <row r="758" s="939" customFormat="1" x14ac:dyDescent="0.3"/>
    <row r="759" s="939" customFormat="1" x14ac:dyDescent="0.3"/>
    <row r="760" s="939" customFormat="1" x14ac:dyDescent="0.3"/>
    <row r="761" s="939" customFormat="1" x14ac:dyDescent="0.3"/>
    <row r="762" s="939" customFormat="1" x14ac:dyDescent="0.3"/>
    <row r="763" s="939" customFormat="1" x14ac:dyDescent="0.3"/>
    <row r="764" s="939" customFormat="1" x14ac:dyDescent="0.3"/>
    <row r="765" s="939" customFormat="1" x14ac:dyDescent="0.3"/>
    <row r="766" s="939" customFormat="1" x14ac:dyDescent="0.3"/>
    <row r="767" s="939" customFormat="1" x14ac:dyDescent="0.3"/>
    <row r="768" s="939" customFormat="1" x14ac:dyDescent="0.3"/>
    <row r="769" s="939" customFormat="1" x14ac:dyDescent="0.3"/>
    <row r="770" s="939" customFormat="1" x14ac:dyDescent="0.3"/>
    <row r="771" s="939" customFormat="1" x14ac:dyDescent="0.3"/>
    <row r="772" s="939" customFormat="1" x14ac:dyDescent="0.3"/>
    <row r="773" s="939" customFormat="1" x14ac:dyDescent="0.3"/>
    <row r="774" s="939" customFormat="1" x14ac:dyDescent="0.3"/>
    <row r="775" s="939" customFormat="1" x14ac:dyDescent="0.3"/>
    <row r="776" s="939" customFormat="1" x14ac:dyDescent="0.3"/>
    <row r="777" s="939" customFormat="1" x14ac:dyDescent="0.3"/>
    <row r="778" s="939" customFormat="1" x14ac:dyDescent="0.3"/>
    <row r="779" s="939" customFormat="1" x14ac:dyDescent="0.3"/>
    <row r="780" s="939" customFormat="1" x14ac:dyDescent="0.3"/>
    <row r="781" s="939" customFormat="1" x14ac:dyDescent="0.3"/>
    <row r="782" s="939" customFormat="1" x14ac:dyDescent="0.3"/>
    <row r="783" s="939" customFormat="1" x14ac:dyDescent="0.3"/>
    <row r="784" s="939" customFormat="1" x14ac:dyDescent="0.3"/>
    <row r="785" s="939" customFormat="1" x14ac:dyDescent="0.3"/>
    <row r="786" s="939" customFormat="1" x14ac:dyDescent="0.3"/>
    <row r="787" s="939" customFormat="1" x14ac:dyDescent="0.3"/>
    <row r="788" s="939" customFormat="1" x14ac:dyDescent="0.3"/>
    <row r="789" s="939" customFormat="1" x14ac:dyDescent="0.3"/>
    <row r="790" s="939" customFormat="1" x14ac:dyDescent="0.3"/>
    <row r="791" s="939" customFormat="1" x14ac:dyDescent="0.3"/>
    <row r="792" s="939" customFormat="1" x14ac:dyDescent="0.3"/>
    <row r="793" s="939" customFormat="1" x14ac:dyDescent="0.3"/>
    <row r="794" s="939" customFormat="1" x14ac:dyDescent="0.3"/>
    <row r="795" s="939" customFormat="1" x14ac:dyDescent="0.3"/>
    <row r="796" s="939" customFormat="1" x14ac:dyDescent="0.3"/>
    <row r="797" s="939" customFormat="1" x14ac:dyDescent="0.3"/>
    <row r="798" s="939" customFormat="1" x14ac:dyDescent="0.3"/>
    <row r="799" s="939" customFormat="1" x14ac:dyDescent="0.3"/>
    <row r="800" s="939" customFormat="1" x14ac:dyDescent="0.3"/>
    <row r="801" s="939" customFormat="1" x14ac:dyDescent="0.3"/>
    <row r="802" s="939" customFormat="1" x14ac:dyDescent="0.3"/>
    <row r="803" s="939" customFormat="1" x14ac:dyDescent="0.3"/>
    <row r="804" s="939" customFormat="1" x14ac:dyDescent="0.3"/>
    <row r="805" s="939" customFormat="1" x14ac:dyDescent="0.3"/>
    <row r="806" s="939" customFormat="1" x14ac:dyDescent="0.3"/>
    <row r="807" s="939" customFormat="1" x14ac:dyDescent="0.3"/>
    <row r="808" s="939" customFormat="1" x14ac:dyDescent="0.3"/>
    <row r="809" s="939" customFormat="1" x14ac:dyDescent="0.3"/>
    <row r="810" s="939" customFormat="1" x14ac:dyDescent="0.3"/>
    <row r="811" s="939" customFormat="1" x14ac:dyDescent="0.3"/>
    <row r="812" s="939" customFormat="1" x14ac:dyDescent="0.3"/>
    <row r="813" s="939" customFormat="1" x14ac:dyDescent="0.3"/>
    <row r="814" s="939" customFormat="1" x14ac:dyDescent="0.3"/>
    <row r="815" s="939" customFormat="1" x14ac:dyDescent="0.3"/>
    <row r="816" s="939" customFormat="1" x14ac:dyDescent="0.3"/>
    <row r="817" s="939" customFormat="1" x14ac:dyDescent="0.3"/>
    <row r="818" s="939" customFormat="1" x14ac:dyDescent="0.3"/>
    <row r="819" s="939" customFormat="1" x14ac:dyDescent="0.3"/>
    <row r="820" s="939" customFormat="1" x14ac:dyDescent="0.3"/>
    <row r="821" s="939" customFormat="1" x14ac:dyDescent="0.3"/>
    <row r="822" s="939" customFormat="1" x14ac:dyDescent="0.3"/>
    <row r="823" s="939" customFormat="1" x14ac:dyDescent="0.3"/>
    <row r="824" s="939" customFormat="1" x14ac:dyDescent="0.3"/>
    <row r="825" s="939" customFormat="1" x14ac:dyDescent="0.3"/>
    <row r="826" s="939" customFormat="1" x14ac:dyDescent="0.3"/>
    <row r="827" s="939" customFormat="1" x14ac:dyDescent="0.3"/>
    <row r="828" s="939" customFormat="1" x14ac:dyDescent="0.3"/>
    <row r="829" s="939" customFormat="1" x14ac:dyDescent="0.3"/>
    <row r="830" s="939" customFormat="1" x14ac:dyDescent="0.3"/>
    <row r="831" s="939" customFormat="1" x14ac:dyDescent="0.3"/>
    <row r="832" s="939" customFormat="1" x14ac:dyDescent="0.3"/>
    <row r="833" s="939" customFormat="1" x14ac:dyDescent="0.3"/>
    <row r="834" s="939" customFormat="1" x14ac:dyDescent="0.3"/>
    <row r="835" s="939" customFormat="1" x14ac:dyDescent="0.3"/>
    <row r="836" s="939" customFormat="1" x14ac:dyDescent="0.3"/>
    <row r="837" s="939" customFormat="1" x14ac:dyDescent="0.3"/>
    <row r="838" s="939" customFormat="1" x14ac:dyDescent="0.3"/>
    <row r="839" s="939" customFormat="1" x14ac:dyDescent="0.3"/>
    <row r="840" s="939" customFormat="1" x14ac:dyDescent="0.3"/>
    <row r="841" s="939" customFormat="1" x14ac:dyDescent="0.3"/>
    <row r="842" s="939" customFormat="1" x14ac:dyDescent="0.3"/>
    <row r="843" s="939" customFormat="1" x14ac:dyDescent="0.3"/>
    <row r="844" s="939" customFormat="1" x14ac:dyDescent="0.3"/>
    <row r="845" s="939" customFormat="1" x14ac:dyDescent="0.3"/>
    <row r="846" s="939" customFormat="1" x14ac:dyDescent="0.3"/>
    <row r="847" s="939" customFormat="1" x14ac:dyDescent="0.3"/>
    <row r="848" s="939" customFormat="1" x14ac:dyDescent="0.3"/>
    <row r="849" s="939" customFormat="1" x14ac:dyDescent="0.3"/>
    <row r="850" s="939" customFormat="1" x14ac:dyDescent="0.3"/>
    <row r="851" s="939" customFormat="1" x14ac:dyDescent="0.3"/>
    <row r="852" s="939" customFormat="1" x14ac:dyDescent="0.3"/>
    <row r="853" s="939" customFormat="1" x14ac:dyDescent="0.3"/>
    <row r="854" s="939" customFormat="1" x14ac:dyDescent="0.3"/>
    <row r="855" s="939" customFormat="1" x14ac:dyDescent="0.3"/>
    <row r="856" s="939" customFormat="1" x14ac:dyDescent="0.3"/>
    <row r="857" s="939" customFormat="1" x14ac:dyDescent="0.3"/>
    <row r="858" s="939" customFormat="1" x14ac:dyDescent="0.3"/>
    <row r="859" s="939" customFormat="1" x14ac:dyDescent="0.3"/>
    <row r="860" s="939" customFormat="1" x14ac:dyDescent="0.3"/>
    <row r="861" s="939" customFormat="1" x14ac:dyDescent="0.3"/>
    <row r="862" s="939" customFormat="1" x14ac:dyDescent="0.3"/>
    <row r="863" s="939" customFormat="1" x14ac:dyDescent="0.3"/>
    <row r="864" s="939" customFormat="1" x14ac:dyDescent="0.3"/>
    <row r="865" s="939" customFormat="1" x14ac:dyDescent="0.3"/>
    <row r="866" s="939" customFormat="1" x14ac:dyDescent="0.3"/>
    <row r="867" s="939" customFormat="1" x14ac:dyDescent="0.3"/>
    <row r="868" s="939" customFormat="1" x14ac:dyDescent="0.3"/>
    <row r="869" s="939" customFormat="1" x14ac:dyDescent="0.3"/>
    <row r="870" s="939" customFormat="1" x14ac:dyDescent="0.3"/>
    <row r="871" s="939" customFormat="1" x14ac:dyDescent="0.3"/>
    <row r="872" s="939" customFormat="1" x14ac:dyDescent="0.3"/>
    <row r="873" s="939" customFormat="1" x14ac:dyDescent="0.3"/>
    <row r="874" s="939" customFormat="1" x14ac:dyDescent="0.3"/>
    <row r="875" s="939" customFormat="1" x14ac:dyDescent="0.3"/>
    <row r="876" s="939" customFormat="1" x14ac:dyDescent="0.3"/>
    <row r="877" s="939" customFormat="1" x14ac:dyDescent="0.3"/>
    <row r="878" s="939" customFormat="1" x14ac:dyDescent="0.3"/>
    <row r="879" s="939" customFormat="1" x14ac:dyDescent="0.3"/>
    <row r="880" s="939" customFormat="1" x14ac:dyDescent="0.3"/>
    <row r="881" s="939" customFormat="1" x14ac:dyDescent="0.3"/>
    <row r="882" s="939" customFormat="1" x14ac:dyDescent="0.3"/>
    <row r="883" s="939" customFormat="1" x14ac:dyDescent="0.3"/>
    <row r="884" s="939" customFormat="1" x14ac:dyDescent="0.3"/>
    <row r="885" s="939" customFormat="1" x14ac:dyDescent="0.3"/>
    <row r="886" s="939" customFormat="1" x14ac:dyDescent="0.3"/>
    <row r="887" s="939" customFormat="1" x14ac:dyDescent="0.3"/>
    <row r="888" s="939" customFormat="1" x14ac:dyDescent="0.3"/>
    <row r="889" s="939" customFormat="1" x14ac:dyDescent="0.3"/>
    <row r="890" s="939" customFormat="1" x14ac:dyDescent="0.3"/>
    <row r="891" s="939" customFormat="1" x14ac:dyDescent="0.3"/>
    <row r="892" s="939" customFormat="1" x14ac:dyDescent="0.3"/>
    <row r="893" s="939" customFormat="1" x14ac:dyDescent="0.3"/>
    <row r="894" s="939" customFormat="1" x14ac:dyDescent="0.3"/>
    <row r="895" s="939" customFormat="1" x14ac:dyDescent="0.3"/>
    <row r="896" s="939" customFormat="1" x14ac:dyDescent="0.3"/>
    <row r="897" s="939" customFormat="1" x14ac:dyDescent="0.3"/>
    <row r="898" s="939" customFormat="1" x14ac:dyDescent="0.3"/>
    <row r="899" s="939" customFormat="1" x14ac:dyDescent="0.3"/>
    <row r="900" s="939" customFormat="1" x14ac:dyDescent="0.3"/>
    <row r="901" s="939" customFormat="1" x14ac:dyDescent="0.3"/>
    <row r="902" s="939" customFormat="1" x14ac:dyDescent="0.3"/>
    <row r="903" s="939" customFormat="1" x14ac:dyDescent="0.3"/>
    <row r="904" s="939" customFormat="1" x14ac:dyDescent="0.3"/>
    <row r="905" s="939" customFormat="1" x14ac:dyDescent="0.3"/>
    <row r="906" s="939" customFormat="1" x14ac:dyDescent="0.3"/>
    <row r="907" s="939" customFormat="1" x14ac:dyDescent="0.3"/>
    <row r="908" s="939" customFormat="1" x14ac:dyDescent="0.3"/>
    <row r="909" s="939" customFormat="1" x14ac:dyDescent="0.3"/>
    <row r="910" s="939" customFormat="1" x14ac:dyDescent="0.3"/>
    <row r="911" s="939" customFormat="1" x14ac:dyDescent="0.3"/>
    <row r="912" s="939" customFormat="1" x14ac:dyDescent="0.3"/>
    <row r="913" s="939" customFormat="1" x14ac:dyDescent="0.3"/>
    <row r="914" s="939" customFormat="1" x14ac:dyDescent="0.3"/>
    <row r="915" s="939" customFormat="1" x14ac:dyDescent="0.3"/>
    <row r="916" s="939" customFormat="1" x14ac:dyDescent="0.3"/>
    <row r="917" s="939" customFormat="1" x14ac:dyDescent="0.3"/>
    <row r="918" s="939" customFormat="1" x14ac:dyDescent="0.3"/>
    <row r="919" s="939" customFormat="1" x14ac:dyDescent="0.3"/>
    <row r="920" s="939" customFormat="1" x14ac:dyDescent="0.3"/>
    <row r="921" s="939" customFormat="1" x14ac:dyDescent="0.3"/>
    <row r="922" s="939" customFormat="1" x14ac:dyDescent="0.3"/>
    <row r="923" s="939" customFormat="1" x14ac:dyDescent="0.3"/>
    <row r="924" s="939" customFormat="1" x14ac:dyDescent="0.3"/>
    <row r="925" s="939" customFormat="1" x14ac:dyDescent="0.3"/>
    <row r="926" s="939" customFormat="1" x14ac:dyDescent="0.3"/>
    <row r="927" s="939" customFormat="1" x14ac:dyDescent="0.3"/>
    <row r="928" s="939" customFormat="1" x14ac:dyDescent="0.3"/>
    <row r="929" s="939" customFormat="1" x14ac:dyDescent="0.3"/>
    <row r="930" s="939" customFormat="1" x14ac:dyDescent="0.3"/>
    <row r="931" s="939" customFormat="1" x14ac:dyDescent="0.3"/>
    <row r="932" s="939" customFormat="1" x14ac:dyDescent="0.3"/>
    <row r="933" s="939" customFormat="1" x14ac:dyDescent="0.3"/>
    <row r="934" s="939" customFormat="1" x14ac:dyDescent="0.3"/>
    <row r="935" s="939" customFormat="1" x14ac:dyDescent="0.3"/>
    <row r="936" s="939" customFormat="1" x14ac:dyDescent="0.3"/>
    <row r="937" s="939" customFormat="1" x14ac:dyDescent="0.3"/>
    <row r="938" s="939" customFormat="1" x14ac:dyDescent="0.3"/>
    <row r="939" s="939" customFormat="1" x14ac:dyDescent="0.3"/>
    <row r="940" s="939" customFormat="1" x14ac:dyDescent="0.3"/>
    <row r="941" s="939" customFormat="1" x14ac:dyDescent="0.3"/>
    <row r="942" s="939" customFormat="1" x14ac:dyDescent="0.3"/>
    <row r="943" s="939" customFormat="1" x14ac:dyDescent="0.3"/>
    <row r="944" s="939" customFormat="1" x14ac:dyDescent="0.3"/>
    <row r="945" s="939" customFormat="1" x14ac:dyDescent="0.3"/>
    <row r="946" s="939" customFormat="1" x14ac:dyDescent="0.3"/>
    <row r="947" s="939" customFormat="1" x14ac:dyDescent="0.3"/>
    <row r="948" s="939" customFormat="1" x14ac:dyDescent="0.3"/>
    <row r="949" s="939" customFormat="1" x14ac:dyDescent="0.3"/>
    <row r="950" s="939" customFormat="1" x14ac:dyDescent="0.3"/>
    <row r="951" s="939" customFormat="1" x14ac:dyDescent="0.3"/>
    <row r="952" s="939" customFormat="1" x14ac:dyDescent="0.3"/>
    <row r="953" s="939" customFormat="1" x14ac:dyDescent="0.3"/>
    <row r="954" s="939" customFormat="1" x14ac:dyDescent="0.3"/>
    <row r="955" s="939" customFormat="1" x14ac:dyDescent="0.3"/>
    <row r="956" s="939" customFormat="1" x14ac:dyDescent="0.3"/>
    <row r="957" s="939" customFormat="1" x14ac:dyDescent="0.3"/>
    <row r="958" s="939" customFormat="1" x14ac:dyDescent="0.3"/>
    <row r="959" s="939" customFormat="1" x14ac:dyDescent="0.3"/>
    <row r="960" s="939" customFormat="1" x14ac:dyDescent="0.3"/>
    <row r="961" s="939" customFormat="1" x14ac:dyDescent="0.3"/>
    <row r="962" s="939" customFormat="1" x14ac:dyDescent="0.3"/>
    <row r="963" s="939" customFormat="1" x14ac:dyDescent="0.3"/>
    <row r="964" s="939" customFormat="1" x14ac:dyDescent="0.3"/>
    <row r="965" s="939" customFormat="1" x14ac:dyDescent="0.3"/>
    <row r="966" s="939" customFormat="1" x14ac:dyDescent="0.3"/>
    <row r="967" s="939" customFormat="1" x14ac:dyDescent="0.3"/>
    <row r="968" s="939" customFormat="1" x14ac:dyDescent="0.3"/>
    <row r="969" s="939" customFormat="1" x14ac:dyDescent="0.3"/>
    <row r="970" s="939" customFormat="1" x14ac:dyDescent="0.3"/>
    <row r="971" s="939" customFormat="1" x14ac:dyDescent="0.3"/>
    <row r="972" s="939" customFormat="1" x14ac:dyDescent="0.3"/>
    <row r="973" s="939" customFormat="1" x14ac:dyDescent="0.3"/>
    <row r="974" s="939" customFormat="1" x14ac:dyDescent="0.3"/>
    <row r="975" s="939" customFormat="1" x14ac:dyDescent="0.3"/>
    <row r="976" s="939" customFormat="1" x14ac:dyDescent="0.3"/>
    <row r="977" s="939" customFormat="1" x14ac:dyDescent="0.3"/>
    <row r="978" s="939" customFormat="1" x14ac:dyDescent="0.3"/>
    <row r="979" s="939" customFormat="1" x14ac:dyDescent="0.3"/>
    <row r="980" s="939" customFormat="1" x14ac:dyDescent="0.3"/>
    <row r="981" s="939" customFormat="1" x14ac:dyDescent="0.3"/>
    <row r="982" s="939" customFormat="1" x14ac:dyDescent="0.3"/>
    <row r="983" s="939" customFormat="1" x14ac:dyDescent="0.3"/>
    <row r="984" s="939" customFormat="1" x14ac:dyDescent="0.3"/>
    <row r="985" s="939" customFormat="1" x14ac:dyDescent="0.3"/>
    <row r="986" s="939" customFormat="1" x14ac:dyDescent="0.3"/>
    <row r="987" s="939" customFormat="1" x14ac:dyDescent="0.3"/>
    <row r="988" s="939" customFormat="1" x14ac:dyDescent="0.3"/>
    <row r="989" s="939" customFormat="1" x14ac:dyDescent="0.3"/>
    <row r="990" s="939" customFormat="1" x14ac:dyDescent="0.3"/>
    <row r="991" s="939" customFormat="1" x14ac:dyDescent="0.3"/>
    <row r="992" s="939" customFormat="1" x14ac:dyDescent="0.3"/>
    <row r="993" s="939" customFormat="1" x14ac:dyDescent="0.3"/>
    <row r="994" s="939" customFormat="1" x14ac:dyDescent="0.3"/>
    <row r="995" s="939" customFormat="1" x14ac:dyDescent="0.3"/>
    <row r="996" s="939" customFormat="1" x14ac:dyDescent="0.3"/>
    <row r="997" s="939" customFormat="1" x14ac:dyDescent="0.3"/>
    <row r="998" s="939" customFormat="1" x14ac:dyDescent="0.3"/>
    <row r="999" s="939" customFormat="1" x14ac:dyDescent="0.3"/>
    <row r="1000" s="939" customFormat="1" x14ac:dyDescent="0.3"/>
    <row r="1001" s="939" customFormat="1" x14ac:dyDescent="0.3"/>
    <row r="1002" s="939" customFormat="1" x14ac:dyDescent="0.3"/>
    <row r="1003" s="939" customFormat="1" x14ac:dyDescent="0.3"/>
    <row r="1004" s="939" customFormat="1" x14ac:dyDescent="0.3"/>
    <row r="1005" s="939" customFormat="1" x14ac:dyDescent="0.3"/>
    <row r="1006" s="939" customFormat="1" x14ac:dyDescent="0.3"/>
    <row r="1007" s="939" customFormat="1" x14ac:dyDescent="0.3"/>
    <row r="1008" s="939" customFormat="1" x14ac:dyDescent="0.3"/>
    <row r="1009" s="939" customFormat="1" x14ac:dyDescent="0.3"/>
    <row r="1010" s="939" customFormat="1" x14ac:dyDescent="0.3"/>
    <row r="1011" s="939" customFormat="1" x14ac:dyDescent="0.3"/>
    <row r="1012" s="939" customFormat="1" x14ac:dyDescent="0.3"/>
    <row r="1013" s="939" customFormat="1" x14ac:dyDescent="0.3"/>
    <row r="1014" s="939" customFormat="1" x14ac:dyDescent="0.3"/>
    <row r="1015" s="939" customFormat="1" x14ac:dyDescent="0.3"/>
    <row r="1016" s="939" customFormat="1" x14ac:dyDescent="0.3"/>
    <row r="1017" s="939" customFormat="1" x14ac:dyDescent="0.3"/>
    <row r="1018" s="939" customFormat="1" x14ac:dyDescent="0.3"/>
    <row r="1019" s="939" customFormat="1" x14ac:dyDescent="0.3"/>
    <row r="1020" s="939" customFormat="1" x14ac:dyDescent="0.3"/>
    <row r="1021" s="939" customFormat="1" x14ac:dyDescent="0.3"/>
    <row r="1022" s="939" customFormat="1" x14ac:dyDescent="0.3"/>
    <row r="1023" s="939" customFormat="1" x14ac:dyDescent="0.3"/>
    <row r="1024" s="939" customFormat="1" x14ac:dyDescent="0.3"/>
    <row r="1025" s="939" customFormat="1" x14ac:dyDescent="0.3"/>
    <row r="1026" s="939" customFormat="1" x14ac:dyDescent="0.3"/>
    <row r="1027" s="939" customFormat="1" x14ac:dyDescent="0.3"/>
    <row r="1028" s="939" customFormat="1" x14ac:dyDescent="0.3"/>
    <row r="1029" s="939" customFormat="1" x14ac:dyDescent="0.3"/>
    <row r="1030" s="939" customFormat="1" x14ac:dyDescent="0.3"/>
    <row r="1031" s="939" customFormat="1" x14ac:dyDescent="0.3"/>
    <row r="1032" s="939" customFormat="1" x14ac:dyDescent="0.3"/>
    <row r="1033" s="939" customFormat="1" x14ac:dyDescent="0.3"/>
    <row r="1034" s="939" customFormat="1" x14ac:dyDescent="0.3"/>
    <row r="1035" s="939" customFormat="1" x14ac:dyDescent="0.3"/>
    <row r="1036" s="939" customFormat="1" x14ac:dyDescent="0.3"/>
    <row r="1037" s="939" customFormat="1" x14ac:dyDescent="0.3"/>
    <row r="1038" s="939" customFormat="1" x14ac:dyDescent="0.3"/>
    <row r="1039" s="939" customFormat="1" x14ac:dyDescent="0.3"/>
    <row r="1040" s="939" customFormat="1" x14ac:dyDescent="0.3"/>
    <row r="1041" s="939" customFormat="1" x14ac:dyDescent="0.3"/>
    <row r="1042" s="939" customFormat="1" x14ac:dyDescent="0.3"/>
    <row r="1043" s="939" customFormat="1" x14ac:dyDescent="0.3"/>
    <row r="1044" s="939" customFormat="1" x14ac:dyDescent="0.3"/>
    <row r="1045" s="939" customFormat="1" x14ac:dyDescent="0.3"/>
    <row r="1046" s="939" customFormat="1" x14ac:dyDescent="0.3"/>
    <row r="1047" s="939" customFormat="1" x14ac:dyDescent="0.3"/>
    <row r="1048" s="939" customFormat="1" x14ac:dyDescent="0.3"/>
    <row r="1049" s="939" customFormat="1" x14ac:dyDescent="0.3"/>
    <row r="1050" s="939" customFormat="1" x14ac:dyDescent="0.3"/>
    <row r="1051" s="939" customFormat="1" x14ac:dyDescent="0.3"/>
    <row r="1052" s="939" customFormat="1" x14ac:dyDescent="0.3"/>
    <row r="1053" s="939" customFormat="1" x14ac:dyDescent="0.3"/>
    <row r="1054" s="939" customFormat="1" x14ac:dyDescent="0.3"/>
    <row r="1055" s="939" customFormat="1" x14ac:dyDescent="0.3"/>
    <row r="1056" s="939" customFormat="1" x14ac:dyDescent="0.3"/>
    <row r="1057" s="939" customFormat="1" x14ac:dyDescent="0.3"/>
    <row r="1058" s="939" customFormat="1" x14ac:dyDescent="0.3"/>
    <row r="1059" s="939" customFormat="1" x14ac:dyDescent="0.3"/>
    <row r="1060" s="939" customFormat="1" x14ac:dyDescent="0.3"/>
    <row r="1061" s="939" customFormat="1" x14ac:dyDescent="0.3"/>
    <row r="1062" s="939" customFormat="1" x14ac:dyDescent="0.3"/>
    <row r="1063" s="939" customFormat="1" x14ac:dyDescent="0.3"/>
    <row r="1064" s="939" customFormat="1" x14ac:dyDescent="0.3"/>
    <row r="1065" s="939" customFormat="1" x14ac:dyDescent="0.3"/>
    <row r="1066" s="939" customFormat="1" x14ac:dyDescent="0.3"/>
    <row r="1067" s="939" customFormat="1" x14ac:dyDescent="0.3"/>
    <row r="1068" s="939" customFormat="1" x14ac:dyDescent="0.3"/>
    <row r="1069" s="939" customFormat="1" x14ac:dyDescent="0.3"/>
    <row r="1070" s="939" customFormat="1" x14ac:dyDescent="0.3"/>
    <row r="1071" s="939" customFormat="1" x14ac:dyDescent="0.3"/>
    <row r="1072" s="939" customFormat="1" x14ac:dyDescent="0.3"/>
    <row r="1073" s="939" customFormat="1" x14ac:dyDescent="0.3"/>
    <row r="1074" s="939" customFormat="1" x14ac:dyDescent="0.3"/>
    <row r="1075" s="939" customFormat="1" x14ac:dyDescent="0.3"/>
    <row r="1076" s="939" customFormat="1" x14ac:dyDescent="0.3"/>
    <row r="1077" s="939" customFormat="1" x14ac:dyDescent="0.3"/>
    <row r="1078" s="939" customFormat="1" x14ac:dyDescent="0.3"/>
    <row r="1079" s="939" customFormat="1" x14ac:dyDescent="0.3"/>
    <row r="1080" s="939" customFormat="1" x14ac:dyDescent="0.3"/>
    <row r="1081" s="939" customFormat="1" x14ac:dyDescent="0.3"/>
    <row r="1082" s="939" customFormat="1" x14ac:dyDescent="0.3"/>
    <row r="1083" s="939" customFormat="1" x14ac:dyDescent="0.3"/>
    <row r="1084" s="939" customFormat="1" x14ac:dyDescent="0.3"/>
    <row r="1085" s="939" customFormat="1" x14ac:dyDescent="0.3"/>
    <row r="1086" s="939" customFormat="1" x14ac:dyDescent="0.3"/>
    <row r="1087" s="939" customFormat="1" x14ac:dyDescent="0.3"/>
    <row r="1088" s="939" customFormat="1" x14ac:dyDescent="0.3"/>
    <row r="1089" s="939" customFormat="1" x14ac:dyDescent="0.3"/>
    <row r="1090" s="939" customFormat="1" x14ac:dyDescent="0.3"/>
    <row r="1091" s="939" customFormat="1" x14ac:dyDescent="0.3"/>
    <row r="1092" s="939" customFormat="1" x14ac:dyDescent="0.3"/>
    <row r="1093" s="939" customFormat="1" x14ac:dyDescent="0.3"/>
    <row r="1094" s="939" customFormat="1" x14ac:dyDescent="0.3"/>
    <row r="1095" s="939" customFormat="1" x14ac:dyDescent="0.3"/>
    <row r="1096" s="939" customFormat="1" x14ac:dyDescent="0.3"/>
    <row r="1097" s="939" customFormat="1" x14ac:dyDescent="0.3"/>
    <row r="1098" s="939" customFormat="1" x14ac:dyDescent="0.3"/>
    <row r="1099" s="939" customFormat="1" x14ac:dyDescent="0.3"/>
    <row r="1100" s="939" customFormat="1" x14ac:dyDescent="0.3"/>
    <row r="1101" s="939" customFormat="1" x14ac:dyDescent="0.3"/>
    <row r="1102" s="939" customFormat="1" x14ac:dyDescent="0.3"/>
    <row r="1103" s="939" customFormat="1" x14ac:dyDescent="0.3"/>
    <row r="1104" s="939" customFormat="1" x14ac:dyDescent="0.3"/>
    <row r="1105" s="939" customFormat="1" x14ac:dyDescent="0.3"/>
    <row r="1106" s="939" customFormat="1" x14ac:dyDescent="0.3"/>
    <row r="1107" s="939" customFormat="1" x14ac:dyDescent="0.3"/>
    <row r="1108" s="939" customFormat="1" x14ac:dyDescent="0.3"/>
    <row r="1109" s="939" customFormat="1" x14ac:dyDescent="0.3"/>
    <row r="1110" s="939" customFormat="1" x14ac:dyDescent="0.3"/>
    <row r="1111" s="939" customFormat="1" x14ac:dyDescent="0.3"/>
    <row r="1112" s="939" customFormat="1" x14ac:dyDescent="0.3"/>
    <row r="1113" s="939" customFormat="1" x14ac:dyDescent="0.3"/>
    <row r="1114" s="939" customFormat="1" x14ac:dyDescent="0.3"/>
    <row r="1115" s="939" customFormat="1" x14ac:dyDescent="0.3"/>
    <row r="1116" s="939" customFormat="1" x14ac:dyDescent="0.3"/>
    <row r="1117" s="939" customFormat="1" x14ac:dyDescent="0.3"/>
    <row r="1118" s="939" customFormat="1" x14ac:dyDescent="0.3"/>
    <row r="1119" s="939" customFormat="1" x14ac:dyDescent="0.3"/>
    <row r="1120" s="939" customFormat="1" x14ac:dyDescent="0.3"/>
    <row r="1121" s="939" customFormat="1" x14ac:dyDescent="0.3"/>
    <row r="1122" s="939" customFormat="1" x14ac:dyDescent="0.3"/>
    <row r="1123" s="939" customFormat="1" x14ac:dyDescent="0.3"/>
    <row r="1124" s="939" customFormat="1" x14ac:dyDescent="0.3"/>
    <row r="1125" s="939" customFormat="1" x14ac:dyDescent="0.3"/>
    <row r="1126" s="939" customFormat="1" x14ac:dyDescent="0.3"/>
    <row r="1127" s="939" customFormat="1" x14ac:dyDescent="0.3"/>
    <row r="1128" s="939" customFormat="1" x14ac:dyDescent="0.3"/>
    <row r="1129" s="939" customFormat="1" x14ac:dyDescent="0.3"/>
    <row r="1130" s="939" customFormat="1" x14ac:dyDescent="0.3"/>
    <row r="1131" s="939" customFormat="1" x14ac:dyDescent="0.3"/>
    <row r="1132" s="939" customFormat="1" x14ac:dyDescent="0.3"/>
    <row r="1133" s="939" customFormat="1" x14ac:dyDescent="0.3"/>
    <row r="1134" s="939" customFormat="1" x14ac:dyDescent="0.3"/>
    <row r="1135" s="939" customFormat="1" x14ac:dyDescent="0.3"/>
    <row r="1136" s="939" customFormat="1" x14ac:dyDescent="0.3"/>
    <row r="1137" s="939" customFormat="1" x14ac:dyDescent="0.3"/>
    <row r="1138" s="939" customFormat="1" x14ac:dyDescent="0.3"/>
    <row r="1139" s="939" customFormat="1" x14ac:dyDescent="0.3"/>
    <row r="1140" s="939" customFormat="1" x14ac:dyDescent="0.3"/>
    <row r="1141" s="939" customFormat="1" x14ac:dyDescent="0.3"/>
    <row r="1142" s="939" customFormat="1" x14ac:dyDescent="0.3"/>
    <row r="1143" s="939" customFormat="1" x14ac:dyDescent="0.3"/>
    <row r="1144" s="939" customFormat="1" x14ac:dyDescent="0.3"/>
    <row r="1145" s="939" customFormat="1" x14ac:dyDescent="0.3"/>
    <row r="1146" s="939" customFormat="1" x14ac:dyDescent="0.3"/>
    <row r="1147" s="939" customFormat="1" x14ac:dyDescent="0.3"/>
    <row r="1148" s="939" customFormat="1" x14ac:dyDescent="0.3"/>
    <row r="1149" s="939" customFormat="1" x14ac:dyDescent="0.3"/>
    <row r="1150" s="939" customFormat="1" x14ac:dyDescent="0.3"/>
    <row r="1151" s="939" customFormat="1" x14ac:dyDescent="0.3"/>
    <row r="1152" s="939" customFormat="1" x14ac:dyDescent="0.3"/>
    <row r="1153" s="939" customFormat="1" x14ac:dyDescent="0.3"/>
    <row r="1154" s="939" customFormat="1" x14ac:dyDescent="0.3"/>
    <row r="1155" s="939" customFormat="1" x14ac:dyDescent="0.3"/>
    <row r="1156" s="939" customFormat="1" x14ac:dyDescent="0.3"/>
    <row r="1157" s="939" customFormat="1" x14ac:dyDescent="0.3"/>
    <row r="1158" s="939" customFormat="1" x14ac:dyDescent="0.3"/>
    <row r="1159" s="939" customFormat="1" x14ac:dyDescent="0.3"/>
    <row r="1160" s="939" customFormat="1" x14ac:dyDescent="0.3"/>
    <row r="1161" s="939" customFormat="1" x14ac:dyDescent="0.3"/>
    <row r="1162" s="939" customFormat="1" x14ac:dyDescent="0.3"/>
    <row r="1163" s="939" customFormat="1" x14ac:dyDescent="0.3"/>
    <row r="1164" s="939" customFormat="1" x14ac:dyDescent="0.3"/>
    <row r="1165" s="939" customFormat="1" x14ac:dyDescent="0.3"/>
    <row r="1166" s="939" customFormat="1" x14ac:dyDescent="0.3"/>
    <row r="1167" s="939" customFormat="1" x14ac:dyDescent="0.3"/>
    <row r="1168" s="939" customFormat="1" x14ac:dyDescent="0.3"/>
    <row r="1169" s="939" customFormat="1" x14ac:dyDescent="0.3"/>
    <row r="1170" s="939" customFormat="1" x14ac:dyDescent="0.3"/>
    <row r="1171" s="939" customFormat="1" x14ac:dyDescent="0.3"/>
    <row r="1172" s="939" customFormat="1" x14ac:dyDescent="0.3"/>
    <row r="1173" s="939" customFormat="1" x14ac:dyDescent="0.3"/>
    <row r="1174" s="939" customFormat="1" x14ac:dyDescent="0.3"/>
    <row r="1175" s="939" customFormat="1" x14ac:dyDescent="0.3"/>
    <row r="1176" s="939" customFormat="1" x14ac:dyDescent="0.3"/>
    <row r="1177" s="939" customFormat="1" x14ac:dyDescent="0.3"/>
    <row r="1178" s="939" customFormat="1" x14ac:dyDescent="0.3"/>
    <row r="1179" s="939" customFormat="1" x14ac:dyDescent="0.3"/>
    <row r="1180" s="939" customFormat="1" x14ac:dyDescent="0.3"/>
    <row r="1181" s="939" customFormat="1" x14ac:dyDescent="0.3"/>
    <row r="1182" s="939" customFormat="1" x14ac:dyDescent="0.3"/>
    <row r="1183" s="939" customFormat="1" x14ac:dyDescent="0.3"/>
    <row r="1184" s="939" customFormat="1" x14ac:dyDescent="0.3"/>
    <row r="1185" s="939" customFormat="1" x14ac:dyDescent="0.3"/>
    <row r="1186" s="939" customFormat="1" x14ac:dyDescent="0.3"/>
    <row r="1187" s="939" customFormat="1" x14ac:dyDescent="0.3"/>
    <row r="1188" s="939" customFormat="1" x14ac:dyDescent="0.3"/>
    <row r="1189" s="939" customFormat="1" x14ac:dyDescent="0.3"/>
    <row r="1190" s="939" customFormat="1" x14ac:dyDescent="0.3"/>
    <row r="1191" s="939" customFormat="1" x14ac:dyDescent="0.3"/>
    <row r="1192" s="939" customFormat="1" x14ac:dyDescent="0.3"/>
    <row r="1193" s="939" customFormat="1" x14ac:dyDescent="0.3"/>
    <row r="1194" s="939" customFormat="1" x14ac:dyDescent="0.3"/>
    <row r="1195" s="939" customFormat="1" x14ac:dyDescent="0.3"/>
    <row r="1196" s="939" customFormat="1" x14ac:dyDescent="0.3"/>
    <row r="1197" s="939" customFormat="1" x14ac:dyDescent="0.3"/>
    <row r="1198" s="939" customFormat="1" x14ac:dyDescent="0.3"/>
    <row r="1199" s="939" customFormat="1" x14ac:dyDescent="0.3"/>
    <row r="1200" s="939" customFormat="1" x14ac:dyDescent="0.3"/>
    <row r="1201" s="939" customFormat="1" x14ac:dyDescent="0.3"/>
    <row r="1202" s="939" customFormat="1" x14ac:dyDescent="0.3"/>
    <row r="1203" s="939" customFormat="1" x14ac:dyDescent="0.3"/>
    <row r="1204" s="939" customFormat="1" x14ac:dyDescent="0.3"/>
    <row r="1205" s="939" customFormat="1" x14ac:dyDescent="0.3"/>
    <row r="1206" s="939" customFormat="1" x14ac:dyDescent="0.3"/>
    <row r="1207" s="939" customFormat="1" x14ac:dyDescent="0.3"/>
    <row r="1208" s="939" customFormat="1" x14ac:dyDescent="0.3"/>
    <row r="1209" s="939" customFormat="1" x14ac:dyDescent="0.3"/>
    <row r="1210" s="939" customFormat="1" x14ac:dyDescent="0.3"/>
    <row r="1211" s="939" customFormat="1" x14ac:dyDescent="0.3"/>
    <row r="1212" s="939" customFormat="1" x14ac:dyDescent="0.3"/>
    <row r="1213" s="939" customFormat="1" x14ac:dyDescent="0.3"/>
    <row r="1214" s="939" customFormat="1" x14ac:dyDescent="0.3"/>
    <row r="1215" s="939" customFormat="1" x14ac:dyDescent="0.3"/>
    <row r="1216" s="939" customFormat="1" x14ac:dyDescent="0.3"/>
    <row r="1217" s="939" customFormat="1" x14ac:dyDescent="0.3"/>
    <row r="1218" s="939" customFormat="1" x14ac:dyDescent="0.3"/>
    <row r="1219" s="939" customFormat="1" x14ac:dyDescent="0.3"/>
    <row r="1220" s="939" customFormat="1" x14ac:dyDescent="0.3"/>
    <row r="1221" s="939" customFormat="1" x14ac:dyDescent="0.3"/>
    <row r="1222" s="939" customFormat="1" x14ac:dyDescent="0.3"/>
    <row r="1223" s="939" customFormat="1" x14ac:dyDescent="0.3"/>
    <row r="1224" s="939" customFormat="1" x14ac:dyDescent="0.3"/>
    <row r="1225" s="939" customFormat="1" x14ac:dyDescent="0.3"/>
    <row r="1226" s="939" customFormat="1" x14ac:dyDescent="0.3"/>
    <row r="1227" s="939" customFormat="1" x14ac:dyDescent="0.3"/>
    <row r="1228" s="939" customFormat="1" x14ac:dyDescent="0.3"/>
    <row r="1229" s="939" customFormat="1" x14ac:dyDescent="0.3"/>
    <row r="1230" s="939" customFormat="1" x14ac:dyDescent="0.3"/>
    <row r="1231" s="939" customFormat="1" x14ac:dyDescent="0.3"/>
    <row r="1232" s="939" customFormat="1" x14ac:dyDescent="0.3"/>
    <row r="1233" s="939" customFormat="1" x14ac:dyDescent="0.3"/>
    <row r="1234" s="939" customFormat="1" x14ac:dyDescent="0.3"/>
    <row r="1235" s="939" customFormat="1" x14ac:dyDescent="0.3"/>
    <row r="1236" s="939" customFormat="1" x14ac:dyDescent="0.3"/>
    <row r="1237" s="939" customFormat="1" x14ac:dyDescent="0.3"/>
    <row r="1238" s="939" customFormat="1" x14ac:dyDescent="0.3"/>
    <row r="1239" s="939" customFormat="1" x14ac:dyDescent="0.3"/>
    <row r="1240" s="939" customFormat="1" x14ac:dyDescent="0.3"/>
    <row r="1241" s="939" customFormat="1" x14ac:dyDescent="0.3"/>
    <row r="1242" s="939" customFormat="1" x14ac:dyDescent="0.3"/>
    <row r="1243" s="939" customFormat="1" x14ac:dyDescent="0.3"/>
    <row r="1244" s="939" customFormat="1" x14ac:dyDescent="0.3"/>
    <row r="1245" s="939" customFormat="1" x14ac:dyDescent="0.3"/>
    <row r="1246" s="939" customFormat="1" x14ac:dyDescent="0.3"/>
    <row r="1247" s="939" customFormat="1" x14ac:dyDescent="0.3"/>
    <row r="1248" s="939" customFormat="1" x14ac:dyDescent="0.3"/>
    <row r="1249" s="939" customFormat="1" x14ac:dyDescent="0.3"/>
    <row r="1250" s="939" customFormat="1" x14ac:dyDescent="0.3"/>
    <row r="1251" s="939" customFormat="1" x14ac:dyDescent="0.3"/>
    <row r="1252" s="939" customFormat="1" x14ac:dyDescent="0.3"/>
    <row r="1253" s="939" customFormat="1" x14ac:dyDescent="0.3"/>
    <row r="1254" s="939" customFormat="1" x14ac:dyDescent="0.3"/>
    <row r="1255" s="939" customFormat="1" x14ac:dyDescent="0.3"/>
    <row r="1256" s="939" customFormat="1" x14ac:dyDescent="0.3"/>
    <row r="1257" s="939" customFormat="1" x14ac:dyDescent="0.3"/>
    <row r="1258" s="939" customFormat="1" x14ac:dyDescent="0.3"/>
    <row r="1259" s="939" customFormat="1" x14ac:dyDescent="0.3"/>
    <row r="1260" s="939" customFormat="1" x14ac:dyDescent="0.3"/>
    <row r="1261" s="939" customFormat="1" x14ac:dyDescent="0.3"/>
    <row r="1262" s="939" customFormat="1" x14ac:dyDescent="0.3"/>
    <row r="1263" s="939" customFormat="1" x14ac:dyDescent="0.3"/>
    <row r="1264" s="939" customFormat="1" x14ac:dyDescent="0.3"/>
    <row r="1265" s="939" customFormat="1" x14ac:dyDescent="0.3"/>
    <row r="1266" s="939" customFormat="1" x14ac:dyDescent="0.3"/>
    <row r="1267" s="939" customFormat="1" x14ac:dyDescent="0.3"/>
    <row r="1268" s="939" customFormat="1" x14ac:dyDescent="0.3"/>
    <row r="1269" s="939" customFormat="1" x14ac:dyDescent="0.3"/>
    <row r="1270" s="939" customFormat="1" x14ac:dyDescent="0.3"/>
    <row r="1271" s="939" customFormat="1" x14ac:dyDescent="0.3"/>
    <row r="1272" s="939" customFormat="1" x14ac:dyDescent="0.3"/>
    <row r="1273" s="939" customFormat="1" x14ac:dyDescent="0.3"/>
    <row r="1274" s="939" customFormat="1" x14ac:dyDescent="0.3"/>
    <row r="1275" s="939" customFormat="1" x14ac:dyDescent="0.3"/>
    <row r="1276" s="939" customFormat="1" x14ac:dyDescent="0.3"/>
    <row r="1277" s="939" customFormat="1" x14ac:dyDescent="0.3"/>
    <row r="1278" s="939" customFormat="1" x14ac:dyDescent="0.3"/>
    <row r="1279" s="939" customFormat="1" x14ac:dyDescent="0.3"/>
    <row r="1280" s="939" customFormat="1" x14ac:dyDescent="0.3"/>
    <row r="1281" s="939" customFormat="1" x14ac:dyDescent="0.3"/>
    <row r="1282" s="939" customFormat="1" x14ac:dyDescent="0.3"/>
    <row r="1283" s="939" customFormat="1" x14ac:dyDescent="0.3"/>
    <row r="1284" s="939" customFormat="1" x14ac:dyDescent="0.3"/>
    <row r="1285" s="939" customFormat="1" x14ac:dyDescent="0.3"/>
    <row r="1286" s="939" customFormat="1" x14ac:dyDescent="0.3"/>
    <row r="1287" s="939" customFormat="1" x14ac:dyDescent="0.3"/>
    <row r="1288" s="939" customFormat="1" x14ac:dyDescent="0.3"/>
    <row r="1289" s="939" customFormat="1" x14ac:dyDescent="0.3"/>
    <row r="1290" s="939" customFormat="1" x14ac:dyDescent="0.3"/>
    <row r="1291" s="939" customFormat="1" x14ac:dyDescent="0.3"/>
    <row r="1292" s="939" customFormat="1" x14ac:dyDescent="0.3"/>
    <row r="1293" s="939" customFormat="1" x14ac:dyDescent="0.3"/>
    <row r="1294" s="939" customFormat="1" x14ac:dyDescent="0.3"/>
    <row r="1295" s="939" customFormat="1" x14ac:dyDescent="0.3"/>
    <row r="1296" s="939" customFormat="1" x14ac:dyDescent="0.3"/>
    <row r="1297" s="939" customFormat="1" x14ac:dyDescent="0.3"/>
    <row r="1298" s="939" customFormat="1" x14ac:dyDescent="0.3"/>
    <row r="1299" s="939" customFormat="1" x14ac:dyDescent="0.3"/>
    <row r="1300" s="939" customFormat="1" x14ac:dyDescent="0.3"/>
    <row r="1301" s="939" customFormat="1" x14ac:dyDescent="0.3"/>
    <row r="1302" s="939" customFormat="1" x14ac:dyDescent="0.3"/>
    <row r="1303" s="939" customFormat="1" x14ac:dyDescent="0.3"/>
    <row r="1304" s="939" customFormat="1" x14ac:dyDescent="0.3"/>
    <row r="1305" s="939" customFormat="1" x14ac:dyDescent="0.3"/>
    <row r="1306" s="939" customFormat="1" x14ac:dyDescent="0.3"/>
    <row r="1307" s="939" customFormat="1" x14ac:dyDescent="0.3"/>
    <row r="1308" s="939" customFormat="1" x14ac:dyDescent="0.3"/>
    <row r="1309" s="939" customFormat="1" x14ac:dyDescent="0.3"/>
    <row r="1310" s="939" customFormat="1" x14ac:dyDescent="0.3"/>
    <row r="1311" s="939" customFormat="1" x14ac:dyDescent="0.3"/>
    <row r="1312" s="939" customFormat="1" x14ac:dyDescent="0.3"/>
    <row r="1313" s="939" customFormat="1" x14ac:dyDescent="0.3"/>
    <row r="1314" s="939" customFormat="1" x14ac:dyDescent="0.3"/>
    <row r="1315" s="939" customFormat="1" x14ac:dyDescent="0.3"/>
    <row r="1316" s="939" customFormat="1" x14ac:dyDescent="0.3"/>
    <row r="1317" s="939" customFormat="1" x14ac:dyDescent="0.3"/>
    <row r="1318" s="939" customFormat="1" x14ac:dyDescent="0.3"/>
    <row r="1319" s="939" customFormat="1" x14ac:dyDescent="0.3"/>
    <row r="1320" s="939" customFormat="1" x14ac:dyDescent="0.3"/>
    <row r="1321" s="939" customFormat="1" x14ac:dyDescent="0.3"/>
    <row r="1322" s="939" customFormat="1" x14ac:dyDescent="0.3"/>
    <row r="1323" s="939" customFormat="1" x14ac:dyDescent="0.3"/>
    <row r="1324" s="939" customFormat="1" x14ac:dyDescent="0.3"/>
    <row r="1325" s="939" customFormat="1" x14ac:dyDescent="0.3"/>
    <row r="1326" s="939" customFormat="1" x14ac:dyDescent="0.3"/>
    <row r="1327" s="939" customFormat="1" x14ac:dyDescent="0.3"/>
    <row r="1328" s="939" customFormat="1" x14ac:dyDescent="0.3"/>
    <row r="1329" s="939" customFormat="1" x14ac:dyDescent="0.3"/>
    <row r="1330" s="939" customFormat="1" x14ac:dyDescent="0.3"/>
    <row r="1331" s="939" customFormat="1" x14ac:dyDescent="0.3"/>
    <row r="1332" s="939" customFormat="1" x14ac:dyDescent="0.3"/>
    <row r="1333" s="939" customFormat="1" x14ac:dyDescent="0.3"/>
    <row r="1334" s="939" customFormat="1" x14ac:dyDescent="0.3"/>
    <row r="1335" s="939" customFormat="1" x14ac:dyDescent="0.3"/>
    <row r="1336" s="939" customFormat="1" x14ac:dyDescent="0.3"/>
    <row r="1337" s="939" customFormat="1" x14ac:dyDescent="0.3"/>
    <row r="1338" s="939" customFormat="1" x14ac:dyDescent="0.3"/>
    <row r="1339" s="939" customFormat="1" x14ac:dyDescent="0.3"/>
    <row r="1340" s="939" customFormat="1" x14ac:dyDescent="0.3"/>
    <row r="1341" s="939" customFormat="1" x14ac:dyDescent="0.3"/>
    <row r="1342" s="939" customFormat="1" x14ac:dyDescent="0.3"/>
    <row r="1343" s="939" customFormat="1" x14ac:dyDescent="0.3"/>
    <row r="1344" s="939" customFormat="1" x14ac:dyDescent="0.3"/>
    <row r="1345" s="939" customFormat="1" x14ac:dyDescent="0.3"/>
    <row r="1346" s="939" customFormat="1" x14ac:dyDescent="0.3"/>
    <row r="1347" s="939" customFormat="1" x14ac:dyDescent="0.3"/>
    <row r="1348" s="939" customFormat="1" x14ac:dyDescent="0.3"/>
    <row r="1349" s="939" customFormat="1" x14ac:dyDescent="0.3"/>
    <row r="1350" s="939" customFormat="1" x14ac:dyDescent="0.3"/>
    <row r="1351" s="939" customFormat="1" x14ac:dyDescent="0.3"/>
    <row r="1352" s="939" customFormat="1" x14ac:dyDescent="0.3"/>
    <row r="1353" s="939" customFormat="1" x14ac:dyDescent="0.3"/>
    <row r="1354" s="939" customFormat="1" x14ac:dyDescent="0.3"/>
    <row r="1355" s="939" customFormat="1" x14ac:dyDescent="0.3"/>
    <row r="1356" s="939" customFormat="1" x14ac:dyDescent="0.3"/>
    <row r="1357" s="939" customFormat="1" x14ac:dyDescent="0.3"/>
    <row r="1358" s="939" customFormat="1" x14ac:dyDescent="0.3"/>
    <row r="1359" s="939" customFormat="1" x14ac:dyDescent="0.3"/>
    <row r="1360" s="939" customFormat="1" x14ac:dyDescent="0.3"/>
    <row r="1361" s="939" customFormat="1" x14ac:dyDescent="0.3"/>
    <row r="1362" s="939" customFormat="1" x14ac:dyDescent="0.3"/>
    <row r="1363" s="939" customFormat="1" x14ac:dyDescent="0.3"/>
    <row r="1364" s="939" customFormat="1" x14ac:dyDescent="0.3"/>
    <row r="1365" s="939" customFormat="1" x14ac:dyDescent="0.3"/>
    <row r="1366" s="939" customFormat="1" x14ac:dyDescent="0.3"/>
    <row r="1367" s="939" customFormat="1" x14ac:dyDescent="0.3"/>
    <row r="1368" s="939" customFormat="1" x14ac:dyDescent="0.3"/>
    <row r="1369" s="939" customFormat="1" x14ac:dyDescent="0.3"/>
    <row r="1370" s="939" customFormat="1" x14ac:dyDescent="0.3"/>
    <row r="1371" s="939" customFormat="1" x14ac:dyDescent="0.3"/>
    <row r="1372" s="939" customFormat="1" x14ac:dyDescent="0.3"/>
    <row r="1373" s="939" customFormat="1" x14ac:dyDescent="0.3"/>
    <row r="1374" s="939" customFormat="1" x14ac:dyDescent="0.3"/>
    <row r="1375" s="939" customFormat="1" x14ac:dyDescent="0.3"/>
    <row r="1376" s="939" customFormat="1" x14ac:dyDescent="0.3"/>
    <row r="1377" s="939" customFormat="1" x14ac:dyDescent="0.3"/>
    <row r="1378" s="939" customFormat="1" x14ac:dyDescent="0.3"/>
    <row r="1379" s="939" customFormat="1" x14ac:dyDescent="0.3"/>
    <row r="1380" s="939" customFormat="1" x14ac:dyDescent="0.3"/>
    <row r="1381" s="939" customFormat="1" x14ac:dyDescent="0.3"/>
    <row r="1382" s="939" customFormat="1" x14ac:dyDescent="0.3"/>
    <row r="1383" s="939" customFormat="1" x14ac:dyDescent="0.3"/>
    <row r="1384" s="939" customFormat="1" x14ac:dyDescent="0.3"/>
    <row r="1385" s="939" customFormat="1" x14ac:dyDescent="0.3"/>
    <row r="1386" s="939" customFormat="1" x14ac:dyDescent="0.3"/>
  </sheetData>
  <sheetProtection algorithmName="SHA-512" hashValue="usqYJjR4mYpHd0HZX3j5h0kteiAOtpuxsEpmunVpc/L7BYOZ/hBWk5oTUqPjRt9sJYucobO5v6xa3mOyjiaZTQ==" saltValue="sGIOyhDSlES5kIV6BJhUhg==" spinCount="100000" sheet="1" selectLockedCells="1"/>
  <printOptions horizontalCentered="1"/>
  <pageMargins left="0.70866141732283472" right="0.11811023622047245" top="0.47244094488188981" bottom="0.55118110236220474" header="0.31496062992125984" footer="0.31496062992125984"/>
  <pageSetup paperSize="9" orientation="portrait" r:id="rId1"/>
  <ignoredErrors>
    <ignoredError sqref="E6:E44 E47" unlocked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E1482"/>
  <sheetViews>
    <sheetView topLeftCell="A27" zoomScale="145" zoomScaleNormal="87" workbookViewId="0">
      <selection activeCell="E40" sqref="E40"/>
    </sheetView>
  </sheetViews>
  <sheetFormatPr baseColWidth="10" defaultColWidth="11.44140625" defaultRowHeight="13.8" x14ac:dyDescent="0.3"/>
  <cols>
    <col min="1" max="1" width="6.109375" style="1040" customWidth="1"/>
    <col min="2" max="2" width="49.5546875" style="1039" customWidth="1"/>
    <col min="3" max="3" width="9.44140625" style="1039" customWidth="1"/>
    <col min="4" max="4" width="5.4414062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5.4414062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5.4414062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5.4414062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5.4414062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5.4414062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5.4414062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5.4414062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5.4414062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5.4414062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5.4414062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5.4414062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5.4414062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5.4414062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5.4414062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5.4414062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5.4414062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5.4414062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5.4414062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5.4414062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5.4414062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5.4414062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5.4414062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5.4414062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5.4414062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5.4414062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5.4414062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5.4414062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5.4414062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5.4414062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5.4414062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5.4414062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5.4414062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5.4414062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5.4414062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5.4414062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5.4414062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5.4414062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5.4414062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5.4414062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5.4414062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5.4414062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5.4414062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5.4414062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5.4414062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5.4414062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5.4414062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5.4414062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5.4414062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5.4414062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5.4414062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5.4414062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5.4414062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5.4414062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5.4414062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5.4414062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5.4414062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5.4414062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5.4414062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5.4414062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5.4414062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5.4414062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5.4414062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5.4414062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1137</v>
      </c>
      <c r="B1" s="932"/>
      <c r="C1" s="932"/>
      <c r="D1" s="932"/>
      <c r="E1" s="932"/>
    </row>
    <row r="2" spans="1:5" s="933" customFormat="1" ht="18" x14ac:dyDescent="0.3">
      <c r="A2" s="932" t="s">
        <v>1138</v>
      </c>
      <c r="B2" s="932"/>
      <c r="C2" s="932"/>
      <c r="D2" s="934" t="s">
        <v>1139</v>
      </c>
      <c r="E2" s="932"/>
    </row>
    <row r="3" spans="1:5" s="933" customFormat="1" x14ac:dyDescent="0.3">
      <c r="A3" s="932" t="s">
        <v>893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6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25">
      <c r="A6" s="2318">
        <v>776</v>
      </c>
      <c r="B6" s="2277" t="s">
        <v>1140</v>
      </c>
      <c r="C6" s="2319"/>
      <c r="D6" s="2320"/>
      <c r="E6" s="1740">
        <f>+E7+E8+E9+E10+E11+E12</f>
        <v>0</v>
      </c>
    </row>
    <row r="7" spans="1:5" x14ac:dyDescent="0.3">
      <c r="A7" s="2207"/>
      <c r="B7" s="2155" t="s">
        <v>1141</v>
      </c>
      <c r="C7" s="2321"/>
      <c r="D7" s="2322"/>
      <c r="E7" s="244"/>
    </row>
    <row r="8" spans="1:5" x14ac:dyDescent="0.3">
      <c r="A8" s="2323"/>
      <c r="B8" s="2155" t="s">
        <v>1142</v>
      </c>
      <c r="C8" s="2321"/>
      <c r="D8" s="2322"/>
      <c r="E8" s="244"/>
    </row>
    <row r="9" spans="1:5" x14ac:dyDescent="0.3">
      <c r="A9" s="2323"/>
      <c r="B9" s="2157" t="s">
        <v>1143</v>
      </c>
      <c r="C9" s="2324"/>
      <c r="D9" s="2325"/>
      <c r="E9" s="245"/>
    </row>
    <row r="10" spans="1:5" x14ac:dyDescent="0.3">
      <c r="A10" s="2323"/>
      <c r="B10" s="2157" t="s">
        <v>1144</v>
      </c>
      <c r="C10" s="2326"/>
      <c r="D10" s="2327"/>
      <c r="E10" s="244"/>
    </row>
    <row r="11" spans="1:5" x14ac:dyDescent="0.3">
      <c r="A11" s="2323"/>
      <c r="B11" s="2157" t="s">
        <v>1145</v>
      </c>
      <c r="C11" s="2324"/>
      <c r="D11" s="2325"/>
      <c r="E11" s="245"/>
    </row>
    <row r="12" spans="1:5" x14ac:dyDescent="0.3">
      <c r="A12" s="2323"/>
      <c r="B12" s="2183" t="s">
        <v>1146</v>
      </c>
      <c r="C12" s="2326"/>
      <c r="D12" s="2327"/>
      <c r="E12" s="244"/>
    </row>
    <row r="13" spans="1:5" ht="8.25" customHeight="1" x14ac:dyDescent="0.3">
      <c r="A13" s="2294"/>
      <c r="B13" s="2328"/>
      <c r="C13" s="2329"/>
      <c r="D13" s="2330"/>
      <c r="E13" s="2331"/>
    </row>
    <row r="14" spans="1:5" x14ac:dyDescent="0.3">
      <c r="A14" s="1040">
        <v>777</v>
      </c>
      <c r="B14" s="2152" t="s">
        <v>1147</v>
      </c>
      <c r="C14" s="2332"/>
      <c r="D14" s="2333"/>
      <c r="E14" s="243"/>
    </row>
    <row r="15" spans="1:5" ht="8.25" customHeight="1" x14ac:dyDescent="0.3">
      <c r="A15" s="2294"/>
      <c r="B15" s="2328"/>
      <c r="C15" s="2329"/>
      <c r="D15" s="2330"/>
      <c r="E15" s="2331"/>
    </row>
    <row r="16" spans="1:5" x14ac:dyDescent="0.3">
      <c r="A16" s="1040">
        <v>778</v>
      </c>
      <c r="B16" s="2152" t="s">
        <v>1148</v>
      </c>
      <c r="C16" s="2332"/>
      <c r="D16" s="2333"/>
      <c r="E16" s="243"/>
    </row>
    <row r="17" spans="1:5" x14ac:dyDescent="0.3">
      <c r="A17" s="1040">
        <v>779</v>
      </c>
      <c r="B17" s="3523" t="s">
        <v>1149</v>
      </c>
      <c r="C17" s="3524"/>
      <c r="D17" s="3525"/>
      <c r="E17" s="257"/>
    </row>
    <row r="18" spans="1:5" x14ac:dyDescent="0.25">
      <c r="A18" s="1040">
        <v>78</v>
      </c>
      <c r="B18" s="3523" t="s">
        <v>1150</v>
      </c>
      <c r="C18" s="3524"/>
      <c r="D18" s="3525"/>
      <c r="E18" s="1740">
        <f>+E19+E22</f>
        <v>0</v>
      </c>
    </row>
    <row r="19" spans="1:5" x14ac:dyDescent="0.25">
      <c r="A19" s="1040">
        <v>780</v>
      </c>
      <c r="B19" s="2202" t="s">
        <v>343</v>
      </c>
      <c r="C19" s="2334"/>
      <c r="D19" s="2335"/>
      <c r="E19" s="1740">
        <f>+E20+E21</f>
        <v>0</v>
      </c>
    </row>
    <row r="20" spans="1:5" x14ac:dyDescent="0.3">
      <c r="B20" s="2184" t="s">
        <v>1151</v>
      </c>
      <c r="C20" s="2336"/>
      <c r="D20" s="2337"/>
      <c r="E20" s="245"/>
    </row>
    <row r="21" spans="1:5" ht="8.25" customHeight="1" x14ac:dyDescent="0.3">
      <c r="A21" s="2294"/>
      <c r="B21" s="2328"/>
      <c r="C21" s="2329"/>
      <c r="D21" s="2330"/>
      <c r="E21" s="2331"/>
    </row>
    <row r="22" spans="1:5" x14ac:dyDescent="0.25">
      <c r="A22" s="1040">
        <v>785</v>
      </c>
      <c r="B22" s="2152" t="s">
        <v>1152</v>
      </c>
      <c r="C22" s="2332"/>
      <c r="D22" s="2333"/>
      <c r="E22" s="1740">
        <f>+E23+E24+E25</f>
        <v>0</v>
      </c>
    </row>
    <row r="23" spans="1:5" x14ac:dyDescent="0.3">
      <c r="B23" s="2184" t="s">
        <v>1153</v>
      </c>
      <c r="C23" s="2336"/>
      <c r="D23" s="2337"/>
      <c r="E23" s="245"/>
    </row>
    <row r="24" spans="1:5" x14ac:dyDescent="0.3">
      <c r="B24" s="2184" t="s">
        <v>1154</v>
      </c>
      <c r="C24" s="2336"/>
      <c r="D24" s="2337"/>
      <c r="E24" s="245"/>
    </row>
    <row r="25" spans="1:5" ht="8.25" customHeight="1" x14ac:dyDescent="0.3">
      <c r="A25" s="2294"/>
      <c r="B25" s="2328"/>
      <c r="C25" s="2329"/>
      <c r="D25" s="2330"/>
      <c r="E25" s="2331"/>
    </row>
    <row r="26" spans="1:5" x14ac:dyDescent="0.25">
      <c r="A26" s="1040">
        <v>79</v>
      </c>
      <c r="B26" s="2152" t="s">
        <v>1155</v>
      </c>
      <c r="C26" s="2332"/>
      <c r="D26" s="2333"/>
      <c r="E26" s="1740">
        <f>+E27+E34+E35+E37+E40+E38+E41+E49</f>
        <v>0</v>
      </c>
    </row>
    <row r="27" spans="1:5" x14ac:dyDescent="0.25">
      <c r="A27" s="1040">
        <v>790</v>
      </c>
      <c r="B27" s="2152" t="s">
        <v>198</v>
      </c>
      <c r="C27" s="2332"/>
      <c r="D27" s="2333"/>
      <c r="E27" s="1740">
        <f>+E28+E29+E30+E31+E32</f>
        <v>0</v>
      </c>
    </row>
    <row r="28" spans="1:5" x14ac:dyDescent="0.3">
      <c r="B28" s="2184" t="s">
        <v>1156</v>
      </c>
      <c r="C28" s="2324"/>
      <c r="D28" s="2325"/>
      <c r="E28" s="245"/>
    </row>
    <row r="29" spans="1:5" x14ac:dyDescent="0.3">
      <c r="B29" s="2184" t="s">
        <v>1157</v>
      </c>
      <c r="C29" s="2324"/>
      <c r="D29" s="2325"/>
      <c r="E29" s="245"/>
    </row>
    <row r="30" spans="1:5" x14ac:dyDescent="0.3">
      <c r="B30" s="2184" t="s">
        <v>1158</v>
      </c>
      <c r="C30" s="2324"/>
      <c r="D30" s="2325"/>
      <c r="E30" s="245"/>
    </row>
    <row r="31" spans="1:5" x14ac:dyDescent="0.3">
      <c r="B31" s="2157" t="s">
        <v>1159</v>
      </c>
      <c r="C31" s="2336"/>
      <c r="D31" s="2337"/>
      <c r="E31" s="245"/>
    </row>
    <row r="32" spans="1:5" x14ac:dyDescent="0.3">
      <c r="B32" s="2184" t="s">
        <v>1160</v>
      </c>
      <c r="C32" s="2324"/>
      <c r="D32" s="2325"/>
      <c r="E32" s="245"/>
    </row>
    <row r="33" spans="1:5" ht="8.25" customHeight="1" x14ac:dyDescent="0.3">
      <c r="A33" s="2294"/>
      <c r="B33" s="2328"/>
      <c r="C33" s="2329"/>
      <c r="D33" s="2330"/>
      <c r="E33" s="2331"/>
    </row>
    <row r="34" spans="1:5" x14ac:dyDescent="0.3">
      <c r="A34" s="1040">
        <v>791</v>
      </c>
      <c r="B34" s="2152" t="s">
        <v>1161</v>
      </c>
      <c r="C34" s="2332"/>
      <c r="D34" s="2333"/>
      <c r="E34" s="243"/>
    </row>
    <row r="35" spans="1:5" x14ac:dyDescent="0.3">
      <c r="A35" s="1040">
        <v>793</v>
      </c>
      <c r="B35" s="2152" t="s">
        <v>1162</v>
      </c>
      <c r="C35" s="2332"/>
      <c r="D35" s="2333"/>
      <c r="E35" s="243"/>
    </row>
    <row r="36" spans="1:5" ht="8.25" customHeight="1" x14ac:dyDescent="0.3">
      <c r="A36" s="2294"/>
      <c r="B36" s="2328"/>
      <c r="C36" s="2329"/>
      <c r="D36" s="2330"/>
      <c r="E36" s="2331"/>
    </row>
    <row r="37" spans="1:5" x14ac:dyDescent="0.3">
      <c r="A37" s="1040">
        <v>794</v>
      </c>
      <c r="B37" s="2152" t="s">
        <v>1117</v>
      </c>
      <c r="C37" s="2332"/>
      <c r="D37" s="2333"/>
      <c r="E37" s="243"/>
    </row>
    <row r="38" spans="1:5" x14ac:dyDescent="0.3">
      <c r="A38" s="1040">
        <v>795</v>
      </c>
      <c r="B38" s="2152" t="s">
        <v>1163</v>
      </c>
      <c r="C38" s="2332"/>
      <c r="D38" s="2333"/>
      <c r="E38" s="243"/>
    </row>
    <row r="39" spans="1:5" ht="8.25" customHeight="1" x14ac:dyDescent="0.3">
      <c r="A39" s="2294"/>
      <c r="B39" s="2328"/>
      <c r="C39" s="2329"/>
      <c r="D39" s="2330"/>
      <c r="E39" s="2331"/>
    </row>
    <row r="40" spans="1:5" x14ac:dyDescent="0.3">
      <c r="A40" s="1040">
        <v>796</v>
      </c>
      <c r="B40" s="2152" t="s">
        <v>341</v>
      </c>
      <c r="C40" s="2332"/>
      <c r="D40" s="2333"/>
      <c r="E40" s="243"/>
    </row>
    <row r="41" spans="1:5" x14ac:dyDescent="0.25">
      <c r="A41" s="1040">
        <v>797</v>
      </c>
      <c r="B41" s="2152" t="s">
        <v>1127</v>
      </c>
      <c r="C41" s="2332"/>
      <c r="D41" s="2333"/>
      <c r="E41" s="1740">
        <f>+SUM(E42:E48)</f>
        <v>0</v>
      </c>
    </row>
    <row r="42" spans="1:5" x14ac:dyDescent="0.3">
      <c r="A42" s="2207"/>
      <c r="B42" s="2157" t="s">
        <v>1164</v>
      </c>
      <c r="C42" s="2324"/>
      <c r="D42" s="2325"/>
      <c r="E42" s="245"/>
    </row>
    <row r="43" spans="1:5" x14ac:dyDescent="0.3">
      <c r="A43" s="2323"/>
      <c r="B43" s="2157" t="s">
        <v>1165</v>
      </c>
      <c r="C43" s="2324"/>
      <c r="D43" s="2325"/>
      <c r="E43" s="245"/>
    </row>
    <row r="44" spans="1:5" x14ac:dyDescent="0.3">
      <c r="A44" s="2323"/>
      <c r="B44" s="2157" t="s">
        <v>1166</v>
      </c>
      <c r="C44" s="2324"/>
      <c r="D44" s="2325"/>
      <c r="E44" s="245"/>
    </row>
    <row r="45" spans="1:5" x14ac:dyDescent="0.3">
      <c r="A45" s="2323"/>
      <c r="B45" s="2157" t="s">
        <v>1167</v>
      </c>
      <c r="C45" s="2324"/>
      <c r="D45" s="2325"/>
      <c r="E45" s="245"/>
    </row>
    <row r="46" spans="1:5" x14ac:dyDescent="0.3">
      <c r="A46" s="2323"/>
      <c r="B46" s="2157" t="s">
        <v>1168</v>
      </c>
      <c r="C46" s="2324"/>
      <c r="D46" s="2325"/>
      <c r="E46" s="245"/>
    </row>
    <row r="47" spans="1:5" x14ac:dyDescent="0.3">
      <c r="A47" s="2323"/>
      <c r="B47" s="2157" t="s">
        <v>1169</v>
      </c>
      <c r="C47" s="2324"/>
      <c r="D47" s="2325"/>
      <c r="E47" s="245"/>
    </row>
    <row r="48" spans="1:5" x14ac:dyDescent="0.3">
      <c r="A48" s="2163"/>
      <c r="B48" s="2338" t="s">
        <v>1170</v>
      </c>
      <c r="C48" s="2339"/>
      <c r="D48" s="2340"/>
      <c r="E48" s="248"/>
    </row>
    <row r="49" spans="1:5" ht="24" customHeight="1" x14ac:dyDescent="0.3">
      <c r="A49" s="2163">
        <v>798</v>
      </c>
      <c r="B49" s="3523" t="s">
        <v>1171</v>
      </c>
      <c r="C49" s="3524"/>
      <c r="D49" s="3525"/>
      <c r="E49" s="249"/>
    </row>
    <row r="50" spans="1:5" ht="15" customHeight="1" thickBot="1" x14ac:dyDescent="0.35">
      <c r="A50" s="2341"/>
      <c r="B50" s="2189"/>
      <c r="C50" s="2342"/>
      <c r="D50" s="2343"/>
      <c r="E50" s="258"/>
    </row>
    <row r="51" spans="1:5" ht="14.4" thickTop="1" x14ac:dyDescent="0.3">
      <c r="A51" s="939"/>
      <c r="B51" s="939"/>
      <c r="C51" s="939"/>
      <c r="D51" s="939"/>
      <c r="E51" s="939"/>
    </row>
    <row r="52" spans="1:5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pans="1:1" s="939" customFormat="1" x14ac:dyDescent="0.3"/>
    <row r="482" spans="1:1" s="939" customFormat="1" x14ac:dyDescent="0.3"/>
    <row r="483" spans="1:1" s="939" customFormat="1" x14ac:dyDescent="0.3"/>
    <row r="484" spans="1:1" s="939" customFormat="1" x14ac:dyDescent="0.3"/>
    <row r="485" spans="1:1" s="939" customFormat="1" x14ac:dyDescent="0.3"/>
    <row r="486" spans="1:1" s="939" customFormat="1" x14ac:dyDescent="0.3"/>
    <row r="487" spans="1:1" s="939" customFormat="1" x14ac:dyDescent="0.3"/>
    <row r="488" spans="1:1" s="939" customFormat="1" x14ac:dyDescent="0.3"/>
    <row r="489" spans="1:1" s="939" customFormat="1" x14ac:dyDescent="0.3"/>
    <row r="490" spans="1:1" s="939" customFormat="1" x14ac:dyDescent="0.3"/>
    <row r="491" spans="1:1" s="939" customFormat="1" x14ac:dyDescent="0.3">
      <c r="A491" s="950"/>
    </row>
    <row r="492" spans="1:1" s="939" customFormat="1" x14ac:dyDescent="0.3">
      <c r="A492" s="950"/>
    </row>
    <row r="493" spans="1:1" s="939" customFormat="1" x14ac:dyDescent="0.3">
      <c r="A493" s="950"/>
    </row>
    <row r="494" spans="1:1" s="939" customFormat="1" x14ac:dyDescent="0.3">
      <c r="A494" s="950"/>
    </row>
    <row r="495" spans="1:1" s="939" customFormat="1" x14ac:dyDescent="0.3">
      <c r="A495" s="950"/>
    </row>
    <row r="496" spans="1:1" s="939" customFormat="1" x14ac:dyDescent="0.3">
      <c r="A496" s="950"/>
    </row>
    <row r="497" spans="1:1" s="939" customFormat="1" x14ac:dyDescent="0.3">
      <c r="A497" s="950"/>
    </row>
    <row r="498" spans="1:1" s="939" customFormat="1" x14ac:dyDescent="0.3">
      <c r="A498" s="950"/>
    </row>
    <row r="499" spans="1:1" s="939" customFormat="1" x14ac:dyDescent="0.3">
      <c r="A499" s="950"/>
    </row>
    <row r="500" spans="1:1" s="939" customFormat="1" x14ac:dyDescent="0.3">
      <c r="A500" s="950"/>
    </row>
    <row r="501" spans="1:1" s="939" customFormat="1" x14ac:dyDescent="0.3">
      <c r="A501" s="950"/>
    </row>
    <row r="502" spans="1:1" s="939" customFormat="1" x14ac:dyDescent="0.3">
      <c r="A502" s="950"/>
    </row>
    <row r="503" spans="1:1" s="939" customFormat="1" x14ac:dyDescent="0.3">
      <c r="A503" s="950"/>
    </row>
    <row r="504" spans="1:1" s="939" customFormat="1" x14ac:dyDescent="0.3">
      <c r="A504" s="950"/>
    </row>
    <row r="505" spans="1:1" s="939" customFormat="1" x14ac:dyDescent="0.3">
      <c r="A505" s="950"/>
    </row>
    <row r="506" spans="1:1" s="939" customFormat="1" x14ac:dyDescent="0.3">
      <c r="A506" s="950"/>
    </row>
    <row r="507" spans="1:1" s="939" customFormat="1" x14ac:dyDescent="0.3">
      <c r="A507" s="950"/>
    </row>
    <row r="508" spans="1:1" s="939" customFormat="1" x14ac:dyDescent="0.3">
      <c r="A508" s="950"/>
    </row>
    <row r="509" spans="1:1" s="939" customFormat="1" x14ac:dyDescent="0.3">
      <c r="A509" s="950"/>
    </row>
    <row r="510" spans="1:1" s="939" customFormat="1" x14ac:dyDescent="0.3">
      <c r="A510" s="950"/>
    </row>
    <row r="511" spans="1:1" s="939" customFormat="1" x14ac:dyDescent="0.3">
      <c r="A511" s="950"/>
    </row>
    <row r="512" spans="1:1" s="939" customFormat="1" x14ac:dyDescent="0.3">
      <c r="A512" s="950"/>
    </row>
    <row r="513" spans="1:1" s="939" customFormat="1" x14ac:dyDescent="0.3">
      <c r="A513" s="950"/>
    </row>
    <row r="514" spans="1:1" s="939" customFormat="1" x14ac:dyDescent="0.3">
      <c r="A514" s="950"/>
    </row>
    <row r="515" spans="1:1" s="939" customFormat="1" x14ac:dyDescent="0.3">
      <c r="A515" s="950"/>
    </row>
    <row r="516" spans="1:1" s="939" customFormat="1" x14ac:dyDescent="0.3">
      <c r="A516" s="950"/>
    </row>
    <row r="517" spans="1:1" s="939" customFormat="1" x14ac:dyDescent="0.3">
      <c r="A517" s="950"/>
    </row>
    <row r="518" spans="1:1" s="939" customFormat="1" x14ac:dyDescent="0.3">
      <c r="A518" s="950"/>
    </row>
    <row r="519" spans="1:1" s="939" customFormat="1" x14ac:dyDescent="0.3">
      <c r="A519" s="950"/>
    </row>
    <row r="520" spans="1:1" s="939" customFormat="1" x14ac:dyDescent="0.3">
      <c r="A520" s="950"/>
    </row>
    <row r="521" spans="1:1" s="939" customFormat="1" x14ac:dyDescent="0.3">
      <c r="A521" s="950"/>
    </row>
    <row r="522" spans="1:1" s="939" customFormat="1" x14ac:dyDescent="0.3">
      <c r="A522" s="950"/>
    </row>
    <row r="523" spans="1:1" s="939" customFormat="1" x14ac:dyDescent="0.3">
      <c r="A523" s="950"/>
    </row>
    <row r="524" spans="1:1" s="939" customFormat="1" x14ac:dyDescent="0.3">
      <c r="A524" s="950"/>
    </row>
    <row r="525" spans="1:1" s="939" customFormat="1" x14ac:dyDescent="0.3">
      <c r="A525" s="950"/>
    </row>
    <row r="526" spans="1:1" s="939" customFormat="1" x14ac:dyDescent="0.3">
      <c r="A526" s="950"/>
    </row>
    <row r="527" spans="1:1" s="939" customFormat="1" x14ac:dyDescent="0.3">
      <c r="A527" s="950"/>
    </row>
    <row r="528" spans="1:1" s="939" customFormat="1" x14ac:dyDescent="0.3">
      <c r="A528" s="950"/>
    </row>
    <row r="529" spans="1:1" s="939" customFormat="1" x14ac:dyDescent="0.3">
      <c r="A529" s="950"/>
    </row>
    <row r="530" spans="1:1" s="939" customFormat="1" x14ac:dyDescent="0.3">
      <c r="A530" s="950"/>
    </row>
    <row r="531" spans="1:1" s="939" customFormat="1" x14ac:dyDescent="0.3">
      <c r="A531" s="950"/>
    </row>
    <row r="532" spans="1:1" s="939" customFormat="1" x14ac:dyDescent="0.3">
      <c r="A532" s="950"/>
    </row>
    <row r="533" spans="1:1" s="939" customFormat="1" x14ac:dyDescent="0.3">
      <c r="A533" s="950"/>
    </row>
    <row r="534" spans="1:1" s="939" customFormat="1" x14ac:dyDescent="0.3">
      <c r="A534" s="950"/>
    </row>
    <row r="535" spans="1:1" s="939" customFormat="1" x14ac:dyDescent="0.3">
      <c r="A535" s="950"/>
    </row>
    <row r="536" spans="1:1" s="939" customFormat="1" x14ac:dyDescent="0.3">
      <c r="A536" s="950"/>
    </row>
    <row r="537" spans="1:1" s="939" customFormat="1" x14ac:dyDescent="0.3">
      <c r="A537" s="950"/>
    </row>
    <row r="538" spans="1:1" s="939" customFormat="1" x14ac:dyDescent="0.3">
      <c r="A538" s="950"/>
    </row>
    <row r="539" spans="1:1" s="939" customFormat="1" x14ac:dyDescent="0.3">
      <c r="A539" s="950"/>
    </row>
    <row r="540" spans="1:1" s="939" customFormat="1" x14ac:dyDescent="0.3">
      <c r="A540" s="950"/>
    </row>
    <row r="541" spans="1:1" s="939" customFormat="1" x14ac:dyDescent="0.3">
      <c r="A541" s="950"/>
    </row>
    <row r="542" spans="1:1" s="939" customFormat="1" x14ac:dyDescent="0.3">
      <c r="A542" s="950"/>
    </row>
    <row r="543" spans="1:1" s="939" customFormat="1" x14ac:dyDescent="0.3">
      <c r="A543" s="950"/>
    </row>
    <row r="544" spans="1:1" s="939" customFormat="1" x14ac:dyDescent="0.3">
      <c r="A544" s="950"/>
    </row>
    <row r="545" spans="1:1" s="939" customFormat="1" x14ac:dyDescent="0.3">
      <c r="A545" s="950"/>
    </row>
    <row r="546" spans="1:1" s="939" customFormat="1" x14ac:dyDescent="0.3">
      <c r="A546" s="950"/>
    </row>
    <row r="547" spans="1:1" s="939" customFormat="1" x14ac:dyDescent="0.3">
      <c r="A547" s="950"/>
    </row>
    <row r="548" spans="1:1" s="939" customFormat="1" x14ac:dyDescent="0.3">
      <c r="A548" s="950"/>
    </row>
    <row r="549" spans="1:1" s="939" customFormat="1" x14ac:dyDescent="0.3">
      <c r="A549" s="950"/>
    </row>
    <row r="550" spans="1:1" s="939" customFormat="1" x14ac:dyDescent="0.3">
      <c r="A550" s="950"/>
    </row>
    <row r="551" spans="1:1" s="939" customFormat="1" x14ac:dyDescent="0.3">
      <c r="A551" s="950"/>
    </row>
    <row r="552" spans="1:1" s="939" customFormat="1" x14ac:dyDescent="0.3">
      <c r="A552" s="950"/>
    </row>
    <row r="553" spans="1:1" s="939" customFormat="1" x14ac:dyDescent="0.3">
      <c r="A553" s="950"/>
    </row>
    <row r="554" spans="1:1" s="939" customFormat="1" x14ac:dyDescent="0.3">
      <c r="A554" s="950"/>
    </row>
    <row r="555" spans="1:1" s="939" customFormat="1" x14ac:dyDescent="0.3">
      <c r="A555" s="950"/>
    </row>
    <row r="556" spans="1:1" s="939" customFormat="1" x14ac:dyDescent="0.3">
      <c r="A556" s="950"/>
    </row>
    <row r="557" spans="1:1" s="939" customFormat="1" x14ac:dyDescent="0.3">
      <c r="A557" s="950"/>
    </row>
    <row r="558" spans="1:1" s="939" customFormat="1" x14ac:dyDescent="0.3">
      <c r="A558" s="950"/>
    </row>
    <row r="559" spans="1:1" s="939" customFormat="1" x14ac:dyDescent="0.3">
      <c r="A559" s="950"/>
    </row>
    <row r="560" spans="1:1" s="939" customFormat="1" x14ac:dyDescent="0.3">
      <c r="A560" s="950"/>
    </row>
    <row r="561" spans="1:1" s="939" customFormat="1" x14ac:dyDescent="0.3">
      <c r="A561" s="950"/>
    </row>
    <row r="562" spans="1:1" s="939" customFormat="1" x14ac:dyDescent="0.3">
      <c r="A562" s="950"/>
    </row>
    <row r="563" spans="1:1" s="939" customFormat="1" x14ac:dyDescent="0.3">
      <c r="A563" s="950"/>
    </row>
    <row r="564" spans="1:1" s="939" customFormat="1" x14ac:dyDescent="0.3">
      <c r="A564" s="950"/>
    </row>
    <row r="565" spans="1:1" s="939" customFormat="1" x14ac:dyDescent="0.3">
      <c r="A565" s="950"/>
    </row>
    <row r="566" spans="1:1" s="939" customFormat="1" x14ac:dyDescent="0.3">
      <c r="A566" s="950"/>
    </row>
    <row r="567" spans="1:1" s="939" customFormat="1" x14ac:dyDescent="0.3">
      <c r="A567" s="950"/>
    </row>
    <row r="568" spans="1:1" s="939" customFormat="1" x14ac:dyDescent="0.3">
      <c r="A568" s="950"/>
    </row>
    <row r="569" spans="1:1" s="939" customFormat="1" x14ac:dyDescent="0.3">
      <c r="A569" s="950"/>
    </row>
    <row r="570" spans="1:1" s="939" customFormat="1" x14ac:dyDescent="0.3">
      <c r="A570" s="950"/>
    </row>
    <row r="571" spans="1:1" s="939" customFormat="1" x14ac:dyDescent="0.3">
      <c r="A571" s="950"/>
    </row>
    <row r="572" spans="1:1" s="939" customFormat="1" x14ac:dyDescent="0.3">
      <c r="A572" s="950"/>
    </row>
    <row r="573" spans="1:1" s="939" customFormat="1" x14ac:dyDescent="0.3">
      <c r="A573" s="950"/>
    </row>
    <row r="574" spans="1:1" s="939" customFormat="1" x14ac:dyDescent="0.3">
      <c r="A574" s="950"/>
    </row>
    <row r="575" spans="1:1" s="939" customFormat="1" x14ac:dyDescent="0.3">
      <c r="A575" s="950"/>
    </row>
    <row r="576" spans="1:1" s="939" customFormat="1" x14ac:dyDescent="0.3">
      <c r="A576" s="950"/>
    </row>
    <row r="577" spans="1:1" s="939" customFormat="1" x14ac:dyDescent="0.3">
      <c r="A577" s="950"/>
    </row>
    <row r="578" spans="1:1" s="939" customFormat="1" x14ac:dyDescent="0.3">
      <c r="A578" s="950"/>
    </row>
    <row r="579" spans="1:1" s="939" customFormat="1" x14ac:dyDescent="0.3">
      <c r="A579" s="950"/>
    </row>
    <row r="580" spans="1:1" s="939" customFormat="1" x14ac:dyDescent="0.3">
      <c r="A580" s="950"/>
    </row>
    <row r="581" spans="1:1" s="939" customFormat="1" x14ac:dyDescent="0.3">
      <c r="A581" s="950"/>
    </row>
    <row r="582" spans="1:1" s="939" customFormat="1" x14ac:dyDescent="0.3">
      <c r="A582" s="950"/>
    </row>
    <row r="583" spans="1:1" s="939" customFormat="1" x14ac:dyDescent="0.3">
      <c r="A583" s="950"/>
    </row>
    <row r="584" spans="1:1" s="939" customFormat="1" x14ac:dyDescent="0.3">
      <c r="A584" s="950"/>
    </row>
    <row r="585" spans="1:1" s="939" customFormat="1" x14ac:dyDescent="0.3">
      <c r="A585" s="950"/>
    </row>
    <row r="586" spans="1:1" s="939" customFormat="1" x14ac:dyDescent="0.3">
      <c r="A586" s="950"/>
    </row>
    <row r="587" spans="1:1" s="939" customFormat="1" x14ac:dyDescent="0.3">
      <c r="A587" s="950"/>
    </row>
    <row r="588" spans="1:1" s="939" customFormat="1" x14ac:dyDescent="0.3">
      <c r="A588" s="950"/>
    </row>
    <row r="589" spans="1:1" s="939" customFormat="1" x14ac:dyDescent="0.3">
      <c r="A589" s="950"/>
    </row>
    <row r="590" spans="1:1" s="939" customFormat="1" x14ac:dyDescent="0.3">
      <c r="A590" s="950"/>
    </row>
    <row r="591" spans="1:1" s="939" customFormat="1" x14ac:dyDescent="0.3">
      <c r="A591" s="950"/>
    </row>
    <row r="592" spans="1:1" s="939" customFormat="1" x14ac:dyDescent="0.3">
      <c r="A592" s="950"/>
    </row>
    <row r="593" spans="1:1" s="939" customFormat="1" x14ac:dyDescent="0.3">
      <c r="A593" s="950"/>
    </row>
    <row r="594" spans="1:1" s="939" customFormat="1" x14ac:dyDescent="0.3">
      <c r="A594" s="950"/>
    </row>
    <row r="595" spans="1:1" s="939" customFormat="1" x14ac:dyDescent="0.3">
      <c r="A595" s="950"/>
    </row>
    <row r="596" spans="1:1" s="939" customFormat="1" x14ac:dyDescent="0.3">
      <c r="A596" s="950"/>
    </row>
    <row r="597" spans="1:1" s="939" customFormat="1" x14ac:dyDescent="0.3">
      <c r="A597" s="950"/>
    </row>
    <row r="598" spans="1:1" s="939" customFormat="1" x14ac:dyDescent="0.3">
      <c r="A598" s="950"/>
    </row>
    <row r="599" spans="1:1" s="939" customFormat="1" x14ac:dyDescent="0.3">
      <c r="A599" s="950"/>
    </row>
    <row r="600" spans="1:1" s="939" customFormat="1" x14ac:dyDescent="0.3">
      <c r="A600" s="950"/>
    </row>
    <row r="601" spans="1:1" s="939" customFormat="1" x14ac:dyDescent="0.3">
      <c r="A601" s="950"/>
    </row>
    <row r="602" spans="1:1" s="939" customFormat="1" x14ac:dyDescent="0.3">
      <c r="A602" s="950"/>
    </row>
    <row r="603" spans="1:1" s="939" customFormat="1" x14ac:dyDescent="0.3">
      <c r="A603" s="950"/>
    </row>
    <row r="604" spans="1:1" s="939" customFormat="1" x14ac:dyDescent="0.3">
      <c r="A604" s="950"/>
    </row>
    <row r="605" spans="1:1" s="939" customFormat="1" x14ac:dyDescent="0.3">
      <c r="A605" s="950"/>
    </row>
    <row r="606" spans="1:1" s="939" customFormat="1" x14ac:dyDescent="0.3">
      <c r="A606" s="950"/>
    </row>
    <row r="607" spans="1:1" s="939" customFormat="1" x14ac:dyDescent="0.3">
      <c r="A607" s="950"/>
    </row>
    <row r="608" spans="1:1" s="939" customFormat="1" x14ac:dyDescent="0.3">
      <c r="A608" s="950"/>
    </row>
    <row r="609" spans="1:1" s="939" customFormat="1" x14ac:dyDescent="0.3">
      <c r="A609" s="950"/>
    </row>
    <row r="610" spans="1:1" s="939" customFormat="1" x14ac:dyDescent="0.3">
      <c r="A610" s="950"/>
    </row>
    <row r="611" spans="1:1" s="939" customFormat="1" x14ac:dyDescent="0.3">
      <c r="A611" s="950"/>
    </row>
    <row r="612" spans="1:1" s="939" customFormat="1" x14ac:dyDescent="0.3">
      <c r="A612" s="950"/>
    </row>
    <row r="613" spans="1:1" s="939" customFormat="1" x14ac:dyDescent="0.3">
      <c r="A613" s="950"/>
    </row>
    <row r="614" spans="1:1" s="939" customFormat="1" x14ac:dyDescent="0.3">
      <c r="A614" s="950"/>
    </row>
    <row r="615" spans="1:1" s="939" customFormat="1" x14ac:dyDescent="0.3">
      <c r="A615" s="950"/>
    </row>
    <row r="616" spans="1:1" s="939" customFormat="1" x14ac:dyDescent="0.3">
      <c r="A616" s="950"/>
    </row>
    <row r="617" spans="1:1" s="939" customFormat="1" x14ac:dyDescent="0.3">
      <c r="A617" s="950"/>
    </row>
    <row r="618" spans="1:1" s="939" customFormat="1" x14ac:dyDescent="0.3">
      <c r="A618" s="950"/>
    </row>
    <row r="619" spans="1:1" s="939" customFormat="1" x14ac:dyDescent="0.3">
      <c r="A619" s="950"/>
    </row>
    <row r="620" spans="1:1" s="939" customFormat="1" x14ac:dyDescent="0.3">
      <c r="A620" s="950"/>
    </row>
    <row r="621" spans="1:1" s="939" customFormat="1" x14ac:dyDescent="0.3">
      <c r="A621" s="950"/>
    </row>
    <row r="622" spans="1:1" s="939" customFormat="1" x14ac:dyDescent="0.3">
      <c r="A622" s="950"/>
    </row>
    <row r="623" spans="1:1" s="939" customFormat="1" x14ac:dyDescent="0.3">
      <c r="A623" s="950"/>
    </row>
    <row r="624" spans="1:1" s="939" customFormat="1" x14ac:dyDescent="0.3">
      <c r="A624" s="950"/>
    </row>
    <row r="625" spans="1:1" s="939" customFormat="1" x14ac:dyDescent="0.3">
      <c r="A625" s="950"/>
    </row>
    <row r="626" spans="1:1" s="939" customFormat="1" x14ac:dyDescent="0.3">
      <c r="A626" s="950"/>
    </row>
    <row r="627" spans="1:1" s="939" customFormat="1" x14ac:dyDescent="0.3">
      <c r="A627" s="950"/>
    </row>
    <row r="628" spans="1:1" s="939" customFormat="1" x14ac:dyDescent="0.3">
      <c r="A628" s="950"/>
    </row>
    <row r="629" spans="1:1" s="939" customFormat="1" x14ac:dyDescent="0.3">
      <c r="A629" s="950"/>
    </row>
    <row r="630" spans="1:1" s="939" customFormat="1" x14ac:dyDescent="0.3">
      <c r="A630" s="950"/>
    </row>
    <row r="631" spans="1:1" s="939" customFormat="1" x14ac:dyDescent="0.3">
      <c r="A631" s="950"/>
    </row>
    <row r="632" spans="1:1" s="939" customFormat="1" x14ac:dyDescent="0.3">
      <c r="A632" s="950"/>
    </row>
    <row r="633" spans="1:1" s="939" customFormat="1" x14ac:dyDescent="0.3">
      <c r="A633" s="950"/>
    </row>
    <row r="634" spans="1:1" s="939" customFormat="1" x14ac:dyDescent="0.3">
      <c r="A634" s="950"/>
    </row>
    <row r="635" spans="1:1" s="939" customFormat="1" x14ac:dyDescent="0.3">
      <c r="A635" s="950"/>
    </row>
    <row r="636" spans="1:1" s="939" customFormat="1" x14ac:dyDescent="0.3">
      <c r="A636" s="950"/>
    </row>
    <row r="637" spans="1:1" s="939" customFormat="1" x14ac:dyDescent="0.3">
      <c r="A637" s="950"/>
    </row>
    <row r="638" spans="1:1" s="939" customFormat="1" x14ac:dyDescent="0.3">
      <c r="A638" s="950"/>
    </row>
    <row r="639" spans="1:1" s="939" customFormat="1" x14ac:dyDescent="0.3">
      <c r="A639" s="950"/>
    </row>
    <row r="640" spans="1:1" s="939" customFormat="1" x14ac:dyDescent="0.3">
      <c r="A640" s="950"/>
    </row>
    <row r="641" spans="1:1" s="939" customFormat="1" x14ac:dyDescent="0.3">
      <c r="A641" s="950"/>
    </row>
    <row r="642" spans="1:1" s="939" customFormat="1" x14ac:dyDescent="0.3">
      <c r="A642" s="950"/>
    </row>
    <row r="643" spans="1:1" s="939" customFormat="1" x14ac:dyDescent="0.3">
      <c r="A643" s="950"/>
    </row>
    <row r="644" spans="1:1" s="939" customFormat="1" x14ac:dyDescent="0.3">
      <c r="A644" s="950"/>
    </row>
    <row r="645" spans="1:1" s="939" customFormat="1" x14ac:dyDescent="0.3">
      <c r="A645" s="950"/>
    </row>
    <row r="646" spans="1:1" s="939" customFormat="1" x14ac:dyDescent="0.3">
      <c r="A646" s="950"/>
    </row>
    <row r="647" spans="1:1" s="939" customFormat="1" x14ac:dyDescent="0.3">
      <c r="A647" s="950"/>
    </row>
    <row r="648" spans="1:1" s="939" customFormat="1" x14ac:dyDescent="0.3">
      <c r="A648" s="950"/>
    </row>
    <row r="649" spans="1:1" s="939" customFormat="1" x14ac:dyDescent="0.3">
      <c r="A649" s="950"/>
    </row>
    <row r="650" spans="1:1" s="939" customFormat="1" x14ac:dyDescent="0.3">
      <c r="A650" s="950"/>
    </row>
    <row r="651" spans="1:1" s="939" customFormat="1" x14ac:dyDescent="0.3">
      <c r="A651" s="950"/>
    </row>
    <row r="652" spans="1:1" s="939" customFormat="1" x14ac:dyDescent="0.3">
      <c r="A652" s="950"/>
    </row>
    <row r="653" spans="1:1" s="939" customFormat="1" x14ac:dyDescent="0.3">
      <c r="A653" s="950"/>
    </row>
    <row r="654" spans="1:1" s="939" customFormat="1" x14ac:dyDescent="0.3">
      <c r="A654" s="950"/>
    </row>
    <row r="655" spans="1:1" s="939" customFormat="1" x14ac:dyDescent="0.3">
      <c r="A655" s="950"/>
    </row>
    <row r="656" spans="1:1" s="939" customFormat="1" x14ac:dyDescent="0.3">
      <c r="A656" s="950"/>
    </row>
    <row r="657" spans="1:1" s="939" customFormat="1" x14ac:dyDescent="0.3">
      <c r="A657" s="950"/>
    </row>
    <row r="658" spans="1:1" s="939" customFormat="1" x14ac:dyDescent="0.3">
      <c r="A658" s="950"/>
    </row>
    <row r="659" spans="1:1" s="939" customFormat="1" x14ac:dyDescent="0.3">
      <c r="A659" s="950"/>
    </row>
    <row r="660" spans="1:1" s="939" customFormat="1" x14ac:dyDescent="0.3">
      <c r="A660" s="950"/>
    </row>
    <row r="661" spans="1:1" s="939" customFormat="1" x14ac:dyDescent="0.3">
      <c r="A661" s="950"/>
    </row>
    <row r="662" spans="1:1" s="939" customFormat="1" x14ac:dyDescent="0.3">
      <c r="A662" s="950"/>
    </row>
    <row r="663" spans="1:1" s="939" customFormat="1" x14ac:dyDescent="0.3">
      <c r="A663" s="950"/>
    </row>
    <row r="664" spans="1:1" s="939" customFormat="1" x14ac:dyDescent="0.3">
      <c r="A664" s="950"/>
    </row>
    <row r="665" spans="1:1" s="939" customFormat="1" x14ac:dyDescent="0.3">
      <c r="A665" s="950"/>
    </row>
    <row r="666" spans="1:1" s="939" customFormat="1" x14ac:dyDescent="0.3">
      <c r="A666" s="950"/>
    </row>
    <row r="667" spans="1:1" s="939" customFormat="1" x14ac:dyDescent="0.3">
      <c r="A667" s="950"/>
    </row>
    <row r="668" spans="1:1" s="939" customFormat="1" x14ac:dyDescent="0.3">
      <c r="A668" s="950"/>
    </row>
    <row r="669" spans="1:1" s="939" customFormat="1" x14ac:dyDescent="0.3">
      <c r="A669" s="950"/>
    </row>
    <row r="670" spans="1:1" s="939" customFormat="1" x14ac:dyDescent="0.3">
      <c r="A670" s="950"/>
    </row>
    <row r="671" spans="1:1" s="939" customFormat="1" x14ac:dyDescent="0.3">
      <c r="A671" s="950"/>
    </row>
    <row r="672" spans="1:1" s="939" customFormat="1" x14ac:dyDescent="0.3">
      <c r="A672" s="950"/>
    </row>
    <row r="673" spans="1:1" s="939" customFormat="1" x14ac:dyDescent="0.3">
      <c r="A673" s="950"/>
    </row>
    <row r="674" spans="1:1" s="939" customFormat="1" x14ac:dyDescent="0.3">
      <c r="A674" s="950"/>
    </row>
    <row r="675" spans="1:1" s="939" customFormat="1" x14ac:dyDescent="0.3">
      <c r="A675" s="950"/>
    </row>
    <row r="676" spans="1:1" s="939" customFormat="1" x14ac:dyDescent="0.3">
      <c r="A676" s="950"/>
    </row>
    <row r="677" spans="1:1" s="939" customFormat="1" x14ac:dyDescent="0.3">
      <c r="A677" s="950"/>
    </row>
    <row r="678" spans="1:1" s="939" customFormat="1" x14ac:dyDescent="0.3">
      <c r="A678" s="950"/>
    </row>
    <row r="679" spans="1:1" s="939" customFormat="1" x14ac:dyDescent="0.3">
      <c r="A679" s="950"/>
    </row>
    <row r="680" spans="1:1" s="939" customFormat="1" x14ac:dyDescent="0.3">
      <c r="A680" s="950"/>
    </row>
    <row r="681" spans="1:1" s="939" customFormat="1" x14ac:dyDescent="0.3">
      <c r="A681" s="950"/>
    </row>
    <row r="682" spans="1:1" s="939" customFormat="1" x14ac:dyDescent="0.3">
      <c r="A682" s="950"/>
    </row>
    <row r="683" spans="1:1" s="939" customFormat="1" x14ac:dyDescent="0.3">
      <c r="A683" s="950"/>
    </row>
    <row r="684" spans="1:1" s="939" customFormat="1" x14ac:dyDescent="0.3">
      <c r="A684" s="950"/>
    </row>
    <row r="685" spans="1:1" s="939" customFormat="1" x14ac:dyDescent="0.3">
      <c r="A685" s="950"/>
    </row>
    <row r="686" spans="1:1" s="939" customFormat="1" x14ac:dyDescent="0.3">
      <c r="A686" s="950"/>
    </row>
    <row r="687" spans="1:1" s="939" customFormat="1" x14ac:dyDescent="0.3">
      <c r="A687" s="950"/>
    </row>
    <row r="688" spans="1:1" s="939" customFormat="1" x14ac:dyDescent="0.3">
      <c r="A688" s="950"/>
    </row>
    <row r="689" spans="1:1" s="939" customFormat="1" x14ac:dyDescent="0.3">
      <c r="A689" s="950"/>
    </row>
    <row r="690" spans="1:1" s="939" customFormat="1" x14ac:dyDescent="0.3">
      <c r="A690" s="950"/>
    </row>
    <row r="691" spans="1:1" s="939" customFormat="1" x14ac:dyDescent="0.3">
      <c r="A691" s="950"/>
    </row>
    <row r="692" spans="1:1" s="939" customFormat="1" x14ac:dyDescent="0.3">
      <c r="A692" s="950"/>
    </row>
    <row r="693" spans="1:1" s="939" customFormat="1" x14ac:dyDescent="0.3">
      <c r="A693" s="950"/>
    </row>
    <row r="694" spans="1:1" s="939" customFormat="1" x14ac:dyDescent="0.3">
      <c r="A694" s="950"/>
    </row>
    <row r="695" spans="1:1" s="939" customFormat="1" x14ac:dyDescent="0.3">
      <c r="A695" s="950"/>
    </row>
    <row r="696" spans="1:1" s="939" customFormat="1" x14ac:dyDescent="0.3">
      <c r="A696" s="950"/>
    </row>
    <row r="697" spans="1:1" s="939" customFormat="1" x14ac:dyDescent="0.3">
      <c r="A697" s="950"/>
    </row>
    <row r="698" spans="1:1" s="939" customFormat="1" x14ac:dyDescent="0.3">
      <c r="A698" s="950"/>
    </row>
    <row r="699" spans="1:1" s="939" customFormat="1" x14ac:dyDescent="0.3">
      <c r="A699" s="950"/>
    </row>
    <row r="700" spans="1:1" s="939" customFormat="1" x14ac:dyDescent="0.3">
      <c r="A700" s="950"/>
    </row>
    <row r="701" spans="1:1" s="939" customFormat="1" x14ac:dyDescent="0.3">
      <c r="A701" s="950"/>
    </row>
    <row r="702" spans="1:1" s="939" customFormat="1" x14ac:dyDescent="0.3">
      <c r="A702" s="950"/>
    </row>
    <row r="703" spans="1:1" s="939" customFormat="1" x14ac:dyDescent="0.3">
      <c r="A703" s="950"/>
    </row>
    <row r="704" spans="1:1" s="939" customFormat="1" x14ac:dyDescent="0.3">
      <c r="A704" s="950"/>
    </row>
    <row r="705" spans="1:1" s="939" customFormat="1" x14ac:dyDescent="0.3">
      <c r="A705" s="950"/>
    </row>
    <row r="706" spans="1:1" s="939" customFormat="1" x14ac:dyDescent="0.3">
      <c r="A706" s="950"/>
    </row>
    <row r="707" spans="1:1" s="939" customFormat="1" x14ac:dyDescent="0.3">
      <c r="A707" s="950"/>
    </row>
    <row r="708" spans="1:1" s="939" customFormat="1" x14ac:dyDescent="0.3">
      <c r="A708" s="950"/>
    </row>
    <row r="709" spans="1:1" s="939" customFormat="1" x14ac:dyDescent="0.3">
      <c r="A709" s="950"/>
    </row>
    <row r="710" spans="1:1" s="939" customFormat="1" x14ac:dyDescent="0.3">
      <c r="A710" s="950"/>
    </row>
    <row r="711" spans="1:1" s="939" customFormat="1" x14ac:dyDescent="0.3">
      <c r="A711" s="950"/>
    </row>
    <row r="712" spans="1:1" s="939" customFormat="1" x14ac:dyDescent="0.3">
      <c r="A712" s="950"/>
    </row>
    <row r="713" spans="1:1" s="939" customFormat="1" x14ac:dyDescent="0.3">
      <c r="A713" s="950"/>
    </row>
    <row r="714" spans="1:1" s="939" customFormat="1" x14ac:dyDescent="0.3">
      <c r="A714" s="950"/>
    </row>
    <row r="715" spans="1:1" s="939" customFormat="1" x14ac:dyDescent="0.3">
      <c r="A715" s="950"/>
    </row>
    <row r="716" spans="1:1" s="939" customFormat="1" x14ac:dyDescent="0.3">
      <c r="A716" s="950"/>
    </row>
    <row r="717" spans="1:1" s="939" customFormat="1" x14ac:dyDescent="0.3">
      <c r="A717" s="950"/>
    </row>
    <row r="718" spans="1:1" s="939" customFormat="1" x14ac:dyDescent="0.3">
      <c r="A718" s="950"/>
    </row>
    <row r="719" spans="1:1" s="939" customFormat="1" x14ac:dyDescent="0.3">
      <c r="A719" s="950"/>
    </row>
    <row r="720" spans="1:1" s="939" customFormat="1" x14ac:dyDescent="0.3">
      <c r="A720" s="950"/>
    </row>
    <row r="721" spans="1:1" s="939" customFormat="1" x14ac:dyDescent="0.3">
      <c r="A721" s="950"/>
    </row>
    <row r="722" spans="1:1" s="939" customFormat="1" x14ac:dyDescent="0.3">
      <c r="A722" s="950"/>
    </row>
    <row r="723" spans="1:1" s="939" customFormat="1" x14ac:dyDescent="0.3">
      <c r="A723" s="950"/>
    </row>
    <row r="724" spans="1:1" s="939" customFormat="1" x14ac:dyDescent="0.3">
      <c r="A724" s="950"/>
    </row>
    <row r="725" spans="1:1" s="939" customFormat="1" x14ac:dyDescent="0.3">
      <c r="A725" s="950"/>
    </row>
    <row r="726" spans="1:1" s="939" customFormat="1" x14ac:dyDescent="0.3">
      <c r="A726" s="950"/>
    </row>
    <row r="727" spans="1:1" s="939" customFormat="1" x14ac:dyDescent="0.3">
      <c r="A727" s="950"/>
    </row>
    <row r="728" spans="1:1" s="939" customFormat="1" x14ac:dyDescent="0.3">
      <c r="A728" s="950"/>
    </row>
    <row r="729" spans="1:1" s="939" customFormat="1" x14ac:dyDescent="0.3">
      <c r="A729" s="950"/>
    </row>
    <row r="730" spans="1:1" s="939" customFormat="1" x14ac:dyDescent="0.3">
      <c r="A730" s="950"/>
    </row>
    <row r="731" spans="1:1" s="939" customFormat="1" x14ac:dyDescent="0.3">
      <c r="A731" s="950"/>
    </row>
    <row r="732" spans="1:1" s="939" customFormat="1" x14ac:dyDescent="0.3">
      <c r="A732" s="950"/>
    </row>
    <row r="733" spans="1:1" s="939" customFormat="1" x14ac:dyDescent="0.3">
      <c r="A733" s="950"/>
    </row>
    <row r="734" spans="1:1" s="939" customFormat="1" x14ac:dyDescent="0.3">
      <c r="A734" s="950"/>
    </row>
    <row r="735" spans="1:1" s="939" customFormat="1" x14ac:dyDescent="0.3">
      <c r="A735" s="950"/>
    </row>
    <row r="736" spans="1:1" s="939" customFormat="1" x14ac:dyDescent="0.3">
      <c r="A736" s="950"/>
    </row>
    <row r="737" spans="1:1" s="939" customFormat="1" x14ac:dyDescent="0.3">
      <c r="A737" s="950"/>
    </row>
    <row r="738" spans="1:1" s="939" customFormat="1" x14ac:dyDescent="0.3">
      <c r="A738" s="950"/>
    </row>
    <row r="739" spans="1:1" s="939" customFormat="1" x14ac:dyDescent="0.3">
      <c r="A739" s="950"/>
    </row>
    <row r="740" spans="1:1" s="939" customFormat="1" x14ac:dyDescent="0.3">
      <c r="A740" s="950"/>
    </row>
    <row r="741" spans="1:1" s="939" customFormat="1" x14ac:dyDescent="0.3">
      <c r="A741" s="950"/>
    </row>
    <row r="742" spans="1:1" s="939" customFormat="1" x14ac:dyDescent="0.3">
      <c r="A742" s="950"/>
    </row>
    <row r="743" spans="1:1" s="939" customFormat="1" x14ac:dyDescent="0.3">
      <c r="A743" s="950"/>
    </row>
    <row r="744" spans="1:1" s="939" customFormat="1" x14ac:dyDescent="0.3">
      <c r="A744" s="950"/>
    </row>
    <row r="745" spans="1:1" s="939" customFormat="1" x14ac:dyDescent="0.3">
      <c r="A745" s="950"/>
    </row>
    <row r="746" spans="1:1" s="939" customFormat="1" x14ac:dyDescent="0.3">
      <c r="A746" s="950"/>
    </row>
    <row r="747" spans="1:1" s="939" customFormat="1" x14ac:dyDescent="0.3">
      <c r="A747" s="950"/>
    </row>
    <row r="748" spans="1:1" s="939" customFormat="1" x14ac:dyDescent="0.3">
      <c r="A748" s="950"/>
    </row>
    <row r="749" spans="1:1" s="939" customFormat="1" x14ac:dyDescent="0.3">
      <c r="A749" s="950"/>
    </row>
    <row r="750" spans="1:1" s="939" customFormat="1" x14ac:dyDescent="0.3">
      <c r="A750" s="950"/>
    </row>
    <row r="751" spans="1:1" s="939" customFormat="1" x14ac:dyDescent="0.3">
      <c r="A751" s="950"/>
    </row>
    <row r="752" spans="1:1" s="939" customFormat="1" x14ac:dyDescent="0.3">
      <c r="A752" s="950"/>
    </row>
    <row r="753" spans="1:1" s="939" customFormat="1" x14ac:dyDescent="0.3">
      <c r="A753" s="950"/>
    </row>
    <row r="754" spans="1:1" s="939" customFormat="1" x14ac:dyDescent="0.3">
      <c r="A754" s="950"/>
    </row>
    <row r="755" spans="1:1" s="939" customFormat="1" x14ac:dyDescent="0.3">
      <c r="A755" s="950"/>
    </row>
    <row r="756" spans="1:1" s="939" customFormat="1" x14ac:dyDescent="0.3">
      <c r="A756" s="950"/>
    </row>
    <row r="757" spans="1:1" s="939" customFormat="1" x14ac:dyDescent="0.3">
      <c r="A757" s="950"/>
    </row>
    <row r="758" spans="1:1" s="939" customFormat="1" x14ac:dyDescent="0.3">
      <c r="A758" s="950"/>
    </row>
    <row r="759" spans="1:1" s="939" customFormat="1" x14ac:dyDescent="0.3">
      <c r="A759" s="950"/>
    </row>
    <row r="760" spans="1:1" s="939" customFormat="1" x14ac:dyDescent="0.3">
      <c r="A760" s="950"/>
    </row>
    <row r="761" spans="1:1" s="939" customFormat="1" x14ac:dyDescent="0.3">
      <c r="A761" s="950"/>
    </row>
    <row r="762" spans="1:1" s="939" customFormat="1" x14ac:dyDescent="0.3">
      <c r="A762" s="950"/>
    </row>
    <row r="763" spans="1:1" s="939" customFormat="1" x14ac:dyDescent="0.3">
      <c r="A763" s="950"/>
    </row>
    <row r="764" spans="1:1" s="939" customFormat="1" x14ac:dyDescent="0.3">
      <c r="A764" s="950"/>
    </row>
    <row r="765" spans="1:1" s="939" customFormat="1" x14ac:dyDescent="0.3">
      <c r="A765" s="950"/>
    </row>
    <row r="766" spans="1:1" s="939" customFormat="1" x14ac:dyDescent="0.3">
      <c r="A766" s="950"/>
    </row>
    <row r="767" spans="1:1" s="939" customFormat="1" x14ac:dyDescent="0.3">
      <c r="A767" s="950"/>
    </row>
    <row r="768" spans="1:1" s="939" customFormat="1" x14ac:dyDescent="0.3">
      <c r="A768" s="950"/>
    </row>
    <row r="769" spans="1:1" s="939" customFormat="1" x14ac:dyDescent="0.3">
      <c r="A769" s="950"/>
    </row>
    <row r="770" spans="1:1" s="939" customFormat="1" x14ac:dyDescent="0.3">
      <c r="A770" s="950"/>
    </row>
    <row r="771" spans="1:1" s="939" customFormat="1" x14ac:dyDescent="0.3">
      <c r="A771" s="950"/>
    </row>
    <row r="772" spans="1:1" s="939" customFormat="1" x14ac:dyDescent="0.3">
      <c r="A772" s="950"/>
    </row>
    <row r="773" spans="1:1" s="939" customFormat="1" x14ac:dyDescent="0.3">
      <c r="A773" s="950"/>
    </row>
    <row r="774" spans="1:1" s="939" customFormat="1" x14ac:dyDescent="0.3">
      <c r="A774" s="950"/>
    </row>
    <row r="775" spans="1:1" s="939" customFormat="1" x14ac:dyDescent="0.3">
      <c r="A775" s="950"/>
    </row>
    <row r="776" spans="1:1" s="939" customFormat="1" x14ac:dyDescent="0.3">
      <c r="A776" s="950"/>
    </row>
    <row r="777" spans="1:1" s="939" customFormat="1" x14ac:dyDescent="0.3">
      <c r="A777" s="950"/>
    </row>
    <row r="778" spans="1:1" s="939" customFormat="1" x14ac:dyDescent="0.3">
      <c r="A778" s="950"/>
    </row>
    <row r="779" spans="1:1" s="939" customFormat="1" x14ac:dyDescent="0.3">
      <c r="A779" s="950"/>
    </row>
    <row r="780" spans="1:1" s="939" customFormat="1" x14ac:dyDescent="0.3">
      <c r="A780" s="950"/>
    </row>
    <row r="781" spans="1:1" s="939" customFormat="1" x14ac:dyDescent="0.3">
      <c r="A781" s="950"/>
    </row>
    <row r="782" spans="1:1" s="939" customFormat="1" x14ac:dyDescent="0.3">
      <c r="A782" s="950"/>
    </row>
    <row r="783" spans="1:1" s="939" customFormat="1" x14ac:dyDescent="0.3">
      <c r="A783" s="950"/>
    </row>
    <row r="784" spans="1:1" s="939" customFormat="1" x14ac:dyDescent="0.3">
      <c r="A784" s="950"/>
    </row>
    <row r="785" spans="1:1" s="939" customFormat="1" x14ac:dyDescent="0.3">
      <c r="A785" s="950"/>
    </row>
    <row r="786" spans="1:1" s="939" customFormat="1" x14ac:dyDescent="0.3">
      <c r="A786" s="950"/>
    </row>
    <row r="787" spans="1:1" s="939" customFormat="1" x14ac:dyDescent="0.3">
      <c r="A787" s="950"/>
    </row>
    <row r="788" spans="1:1" s="939" customFormat="1" x14ac:dyDescent="0.3">
      <c r="A788" s="950"/>
    </row>
    <row r="789" spans="1:1" s="939" customFormat="1" x14ac:dyDescent="0.3">
      <c r="A789" s="950"/>
    </row>
    <row r="790" spans="1:1" s="939" customFormat="1" x14ac:dyDescent="0.3">
      <c r="A790" s="950"/>
    </row>
    <row r="791" spans="1:1" s="939" customFormat="1" x14ac:dyDescent="0.3">
      <c r="A791" s="950"/>
    </row>
    <row r="792" spans="1:1" s="939" customFormat="1" x14ac:dyDescent="0.3">
      <c r="A792" s="950"/>
    </row>
    <row r="793" spans="1:1" s="939" customFormat="1" x14ac:dyDescent="0.3">
      <c r="A793" s="950"/>
    </row>
    <row r="794" spans="1:1" s="939" customFormat="1" x14ac:dyDescent="0.3">
      <c r="A794" s="950"/>
    </row>
    <row r="795" spans="1:1" s="939" customFormat="1" x14ac:dyDescent="0.3">
      <c r="A795" s="950"/>
    </row>
    <row r="796" spans="1:1" s="939" customFormat="1" x14ac:dyDescent="0.3">
      <c r="A796" s="950"/>
    </row>
    <row r="797" spans="1:1" s="939" customFormat="1" x14ac:dyDescent="0.3">
      <c r="A797" s="950"/>
    </row>
    <row r="798" spans="1:1" s="939" customFormat="1" x14ac:dyDescent="0.3">
      <c r="A798" s="950"/>
    </row>
    <row r="799" spans="1:1" s="939" customFormat="1" x14ac:dyDescent="0.3">
      <c r="A799" s="950"/>
    </row>
    <row r="800" spans="1:1" s="939" customFormat="1" x14ac:dyDescent="0.3">
      <c r="A800" s="950"/>
    </row>
    <row r="801" spans="1:1" s="939" customFormat="1" x14ac:dyDescent="0.3">
      <c r="A801" s="950"/>
    </row>
    <row r="802" spans="1:1" s="939" customFormat="1" x14ac:dyDescent="0.3">
      <c r="A802" s="950"/>
    </row>
    <row r="803" spans="1:1" s="939" customFormat="1" x14ac:dyDescent="0.3">
      <c r="A803" s="950"/>
    </row>
    <row r="804" spans="1:1" s="939" customFormat="1" x14ac:dyDescent="0.3">
      <c r="A804" s="950"/>
    </row>
    <row r="805" spans="1:1" s="939" customFormat="1" x14ac:dyDescent="0.3">
      <c r="A805" s="950"/>
    </row>
    <row r="806" spans="1:1" s="939" customFormat="1" x14ac:dyDescent="0.3">
      <c r="A806" s="950"/>
    </row>
    <row r="807" spans="1:1" s="939" customFormat="1" x14ac:dyDescent="0.3">
      <c r="A807" s="950"/>
    </row>
    <row r="808" spans="1:1" s="939" customFormat="1" x14ac:dyDescent="0.3">
      <c r="A808" s="950"/>
    </row>
    <row r="809" spans="1:1" s="939" customFormat="1" x14ac:dyDescent="0.3">
      <c r="A809" s="950"/>
    </row>
    <row r="810" spans="1:1" s="939" customFormat="1" x14ac:dyDescent="0.3">
      <c r="A810" s="950"/>
    </row>
    <row r="811" spans="1:1" s="939" customFormat="1" x14ac:dyDescent="0.3">
      <c r="A811" s="950"/>
    </row>
    <row r="812" spans="1:1" s="939" customFormat="1" x14ac:dyDescent="0.3">
      <c r="A812" s="950"/>
    </row>
    <row r="813" spans="1:1" s="939" customFormat="1" x14ac:dyDescent="0.3">
      <c r="A813" s="950"/>
    </row>
    <row r="814" spans="1:1" s="939" customFormat="1" x14ac:dyDescent="0.3">
      <c r="A814" s="950"/>
    </row>
    <row r="815" spans="1:1" s="939" customFormat="1" x14ac:dyDescent="0.3">
      <c r="A815" s="950"/>
    </row>
    <row r="816" spans="1:1" s="939" customFormat="1" x14ac:dyDescent="0.3">
      <c r="A816" s="950"/>
    </row>
    <row r="817" spans="1:1" s="939" customFormat="1" x14ac:dyDescent="0.3">
      <c r="A817" s="950"/>
    </row>
    <row r="818" spans="1:1" s="939" customFormat="1" x14ac:dyDescent="0.3">
      <c r="A818" s="950"/>
    </row>
    <row r="819" spans="1:1" s="939" customFormat="1" x14ac:dyDescent="0.3">
      <c r="A819" s="950"/>
    </row>
    <row r="820" spans="1:1" s="939" customFormat="1" x14ac:dyDescent="0.3">
      <c r="A820" s="950"/>
    </row>
    <row r="821" spans="1:1" s="939" customFormat="1" x14ac:dyDescent="0.3">
      <c r="A821" s="950"/>
    </row>
    <row r="822" spans="1:1" s="939" customFormat="1" x14ac:dyDescent="0.3">
      <c r="A822" s="950"/>
    </row>
    <row r="823" spans="1:1" s="939" customFormat="1" x14ac:dyDescent="0.3">
      <c r="A823" s="950"/>
    </row>
    <row r="824" spans="1:1" s="939" customFormat="1" x14ac:dyDescent="0.3">
      <c r="A824" s="950"/>
    </row>
    <row r="825" spans="1:1" s="939" customFormat="1" x14ac:dyDescent="0.3">
      <c r="A825" s="950"/>
    </row>
    <row r="826" spans="1:1" s="939" customFormat="1" x14ac:dyDescent="0.3">
      <c r="A826" s="950"/>
    </row>
    <row r="827" spans="1:1" s="939" customFormat="1" x14ac:dyDescent="0.3">
      <c r="A827" s="950"/>
    </row>
    <row r="828" spans="1:1" s="939" customFormat="1" x14ac:dyDescent="0.3">
      <c r="A828" s="950"/>
    </row>
    <row r="829" spans="1:1" s="939" customFormat="1" x14ac:dyDescent="0.3">
      <c r="A829" s="950"/>
    </row>
    <row r="830" spans="1:1" s="939" customFormat="1" x14ac:dyDescent="0.3">
      <c r="A830" s="950"/>
    </row>
    <row r="831" spans="1:1" s="939" customFormat="1" x14ac:dyDescent="0.3">
      <c r="A831" s="950"/>
    </row>
    <row r="832" spans="1:1" s="939" customFormat="1" x14ac:dyDescent="0.3">
      <c r="A832" s="950"/>
    </row>
    <row r="833" spans="1:1" s="939" customFormat="1" x14ac:dyDescent="0.3">
      <c r="A833" s="950"/>
    </row>
    <row r="834" spans="1:1" s="939" customFormat="1" x14ac:dyDescent="0.3">
      <c r="A834" s="950"/>
    </row>
    <row r="835" spans="1:1" s="939" customFormat="1" x14ac:dyDescent="0.3">
      <c r="A835" s="950"/>
    </row>
    <row r="836" spans="1:1" s="939" customFormat="1" x14ac:dyDescent="0.3">
      <c r="A836" s="950"/>
    </row>
    <row r="837" spans="1:1" s="939" customFormat="1" x14ac:dyDescent="0.3">
      <c r="A837" s="950"/>
    </row>
    <row r="838" spans="1:1" s="939" customFormat="1" x14ac:dyDescent="0.3">
      <c r="A838" s="950"/>
    </row>
    <row r="839" spans="1:1" s="939" customFormat="1" x14ac:dyDescent="0.3">
      <c r="A839" s="950"/>
    </row>
    <row r="840" spans="1:1" s="939" customFormat="1" x14ac:dyDescent="0.3">
      <c r="A840" s="950"/>
    </row>
    <row r="841" spans="1:1" s="939" customFormat="1" x14ac:dyDescent="0.3">
      <c r="A841" s="950"/>
    </row>
    <row r="842" spans="1:1" s="939" customFormat="1" x14ac:dyDescent="0.3">
      <c r="A842" s="950"/>
    </row>
    <row r="843" spans="1:1" s="939" customFormat="1" x14ac:dyDescent="0.3">
      <c r="A843" s="950"/>
    </row>
    <row r="844" spans="1:1" s="939" customFormat="1" x14ac:dyDescent="0.3">
      <c r="A844" s="950"/>
    </row>
    <row r="845" spans="1:1" s="939" customFormat="1" x14ac:dyDescent="0.3">
      <c r="A845" s="950"/>
    </row>
    <row r="846" spans="1:1" s="939" customFormat="1" x14ac:dyDescent="0.3">
      <c r="A846" s="950"/>
    </row>
    <row r="847" spans="1:1" s="939" customFormat="1" x14ac:dyDescent="0.3">
      <c r="A847" s="950"/>
    </row>
    <row r="848" spans="1:1" s="939" customFormat="1" x14ac:dyDescent="0.3">
      <c r="A848" s="950"/>
    </row>
    <row r="849" spans="1:1" s="939" customFormat="1" x14ac:dyDescent="0.3">
      <c r="A849" s="950"/>
    </row>
    <row r="850" spans="1:1" s="939" customFormat="1" x14ac:dyDescent="0.3">
      <c r="A850" s="950"/>
    </row>
    <row r="851" spans="1:1" s="939" customFormat="1" x14ac:dyDescent="0.3">
      <c r="A851" s="950"/>
    </row>
    <row r="852" spans="1:1" s="939" customFormat="1" x14ac:dyDescent="0.3">
      <c r="A852" s="950"/>
    </row>
    <row r="853" spans="1:1" s="939" customFormat="1" x14ac:dyDescent="0.3">
      <c r="A853" s="950"/>
    </row>
    <row r="854" spans="1:1" s="939" customFormat="1" x14ac:dyDescent="0.3">
      <c r="A854" s="950"/>
    </row>
    <row r="855" spans="1:1" s="939" customFormat="1" x14ac:dyDescent="0.3">
      <c r="A855" s="950"/>
    </row>
    <row r="856" spans="1:1" s="939" customFormat="1" x14ac:dyDescent="0.3">
      <c r="A856" s="950"/>
    </row>
    <row r="857" spans="1:1" s="939" customFormat="1" x14ac:dyDescent="0.3">
      <c r="A857" s="950"/>
    </row>
    <row r="858" spans="1:1" s="939" customFormat="1" x14ac:dyDescent="0.3">
      <c r="A858" s="950"/>
    </row>
    <row r="859" spans="1:1" s="939" customFormat="1" x14ac:dyDescent="0.3">
      <c r="A859" s="950"/>
    </row>
    <row r="860" spans="1:1" s="939" customFormat="1" x14ac:dyDescent="0.3">
      <c r="A860" s="950"/>
    </row>
    <row r="861" spans="1:1" s="939" customFormat="1" x14ac:dyDescent="0.3">
      <c r="A861" s="950"/>
    </row>
    <row r="862" spans="1:1" s="939" customFormat="1" x14ac:dyDescent="0.3">
      <c r="A862" s="950"/>
    </row>
    <row r="863" spans="1:1" s="939" customFormat="1" x14ac:dyDescent="0.3">
      <c r="A863" s="950"/>
    </row>
    <row r="864" spans="1:1" s="939" customFormat="1" x14ac:dyDescent="0.3">
      <c r="A864" s="950"/>
    </row>
    <row r="865" spans="1:1" s="939" customFormat="1" x14ac:dyDescent="0.3">
      <c r="A865" s="950"/>
    </row>
    <row r="866" spans="1:1" s="939" customFormat="1" x14ac:dyDescent="0.3">
      <c r="A866" s="950"/>
    </row>
    <row r="867" spans="1:1" s="939" customFormat="1" x14ac:dyDescent="0.3">
      <c r="A867" s="950"/>
    </row>
    <row r="868" spans="1:1" s="939" customFormat="1" x14ac:dyDescent="0.3">
      <c r="A868" s="950"/>
    </row>
    <row r="869" spans="1:1" s="939" customFormat="1" x14ac:dyDescent="0.3">
      <c r="A869" s="950"/>
    </row>
    <row r="870" spans="1:1" s="939" customFormat="1" x14ac:dyDescent="0.3">
      <c r="A870" s="950"/>
    </row>
    <row r="871" spans="1:1" s="939" customFormat="1" x14ac:dyDescent="0.3">
      <c r="A871" s="950"/>
    </row>
    <row r="872" spans="1:1" s="939" customFormat="1" x14ac:dyDescent="0.3">
      <c r="A872" s="950"/>
    </row>
    <row r="873" spans="1:1" s="939" customFormat="1" x14ac:dyDescent="0.3">
      <c r="A873" s="950"/>
    </row>
    <row r="874" spans="1:1" s="939" customFormat="1" x14ac:dyDescent="0.3">
      <c r="A874" s="950"/>
    </row>
    <row r="875" spans="1:1" s="939" customFormat="1" x14ac:dyDescent="0.3">
      <c r="A875" s="950"/>
    </row>
    <row r="876" spans="1:1" s="939" customFormat="1" x14ac:dyDescent="0.3">
      <c r="A876" s="950"/>
    </row>
    <row r="877" spans="1:1" s="939" customFormat="1" x14ac:dyDescent="0.3">
      <c r="A877" s="950"/>
    </row>
    <row r="878" spans="1:1" s="939" customFormat="1" x14ac:dyDescent="0.3">
      <c r="A878" s="950"/>
    </row>
    <row r="879" spans="1:1" s="939" customFormat="1" x14ac:dyDescent="0.3">
      <c r="A879" s="950"/>
    </row>
    <row r="880" spans="1:1" s="939" customFormat="1" x14ac:dyDescent="0.3">
      <c r="A880" s="950"/>
    </row>
    <row r="881" spans="1:1" s="939" customFormat="1" x14ac:dyDescent="0.3">
      <c r="A881" s="950"/>
    </row>
    <row r="882" spans="1:1" s="939" customFormat="1" x14ac:dyDescent="0.3">
      <c r="A882" s="950"/>
    </row>
    <row r="883" spans="1:1" s="939" customFormat="1" x14ac:dyDescent="0.3">
      <c r="A883" s="950"/>
    </row>
    <row r="884" spans="1:1" s="939" customFormat="1" x14ac:dyDescent="0.3">
      <c r="A884" s="950"/>
    </row>
    <row r="885" spans="1:1" s="939" customFormat="1" x14ac:dyDescent="0.3">
      <c r="A885" s="950"/>
    </row>
    <row r="886" spans="1:1" s="939" customFormat="1" x14ac:dyDescent="0.3">
      <c r="A886" s="950"/>
    </row>
    <row r="887" spans="1:1" s="939" customFormat="1" x14ac:dyDescent="0.3">
      <c r="A887" s="950"/>
    </row>
    <row r="888" spans="1:1" s="939" customFormat="1" x14ac:dyDescent="0.3">
      <c r="A888" s="950"/>
    </row>
    <row r="889" spans="1:1" s="939" customFormat="1" x14ac:dyDescent="0.3">
      <c r="A889" s="950"/>
    </row>
    <row r="890" spans="1:1" s="939" customFormat="1" x14ac:dyDescent="0.3">
      <c r="A890" s="950"/>
    </row>
    <row r="891" spans="1:1" s="939" customFormat="1" x14ac:dyDescent="0.3">
      <c r="A891" s="950"/>
    </row>
    <row r="892" spans="1:1" s="939" customFormat="1" x14ac:dyDescent="0.3">
      <c r="A892" s="950"/>
    </row>
    <row r="893" spans="1:1" s="939" customFormat="1" x14ac:dyDescent="0.3">
      <c r="A893" s="950"/>
    </row>
    <row r="894" spans="1:1" s="939" customFormat="1" x14ac:dyDescent="0.3">
      <c r="A894" s="950"/>
    </row>
    <row r="895" spans="1:1" s="939" customFormat="1" x14ac:dyDescent="0.3">
      <c r="A895" s="950"/>
    </row>
    <row r="896" spans="1:1" s="939" customFormat="1" x14ac:dyDescent="0.3">
      <c r="A896" s="950"/>
    </row>
    <row r="897" spans="1:1" s="939" customFormat="1" x14ac:dyDescent="0.3">
      <c r="A897" s="950"/>
    </row>
    <row r="898" spans="1:1" s="939" customFormat="1" x14ac:dyDescent="0.3">
      <c r="A898" s="950"/>
    </row>
    <row r="899" spans="1:1" s="939" customFormat="1" x14ac:dyDescent="0.3">
      <c r="A899" s="950"/>
    </row>
    <row r="900" spans="1:1" s="939" customFormat="1" x14ac:dyDescent="0.3">
      <c r="A900" s="950"/>
    </row>
    <row r="901" spans="1:1" s="939" customFormat="1" x14ac:dyDescent="0.3">
      <c r="A901" s="950"/>
    </row>
    <row r="902" spans="1:1" s="939" customFormat="1" x14ac:dyDescent="0.3">
      <c r="A902" s="950"/>
    </row>
    <row r="903" spans="1:1" s="939" customFormat="1" x14ac:dyDescent="0.3">
      <c r="A903" s="950"/>
    </row>
    <row r="904" spans="1:1" s="939" customFormat="1" x14ac:dyDescent="0.3">
      <c r="A904" s="950"/>
    </row>
    <row r="905" spans="1:1" s="939" customFormat="1" x14ac:dyDescent="0.3">
      <c r="A905" s="950"/>
    </row>
    <row r="906" spans="1:1" s="939" customFormat="1" x14ac:dyDescent="0.3">
      <c r="A906" s="950"/>
    </row>
    <row r="907" spans="1:1" s="939" customFormat="1" x14ac:dyDescent="0.3">
      <c r="A907" s="950"/>
    </row>
    <row r="908" spans="1:1" s="939" customFormat="1" x14ac:dyDescent="0.3">
      <c r="A908" s="950"/>
    </row>
    <row r="909" spans="1:1" s="939" customFormat="1" x14ac:dyDescent="0.3">
      <c r="A909" s="950"/>
    </row>
    <row r="910" spans="1:1" s="939" customFormat="1" x14ac:dyDescent="0.3">
      <c r="A910" s="950"/>
    </row>
    <row r="911" spans="1:1" s="939" customFormat="1" x14ac:dyDescent="0.3">
      <c r="A911" s="950"/>
    </row>
    <row r="912" spans="1:1" s="939" customFormat="1" x14ac:dyDescent="0.3">
      <c r="A912" s="950"/>
    </row>
    <row r="913" spans="1:1" s="939" customFormat="1" x14ac:dyDescent="0.3">
      <c r="A913" s="950"/>
    </row>
    <row r="914" spans="1:1" s="939" customFormat="1" x14ac:dyDescent="0.3">
      <c r="A914" s="950"/>
    </row>
    <row r="915" spans="1:1" s="939" customFormat="1" x14ac:dyDescent="0.3">
      <c r="A915" s="950"/>
    </row>
    <row r="916" spans="1:1" s="939" customFormat="1" x14ac:dyDescent="0.3">
      <c r="A916" s="950"/>
    </row>
    <row r="917" spans="1:1" s="939" customFormat="1" x14ac:dyDescent="0.3">
      <c r="A917" s="950"/>
    </row>
    <row r="918" spans="1:1" s="939" customFormat="1" x14ac:dyDescent="0.3">
      <c r="A918" s="950"/>
    </row>
    <row r="919" spans="1:1" s="939" customFormat="1" x14ac:dyDescent="0.3">
      <c r="A919" s="950"/>
    </row>
    <row r="920" spans="1:1" s="939" customFormat="1" x14ac:dyDescent="0.3">
      <c r="A920" s="950"/>
    </row>
    <row r="921" spans="1:1" s="939" customFormat="1" x14ac:dyDescent="0.3">
      <c r="A921" s="950"/>
    </row>
    <row r="922" spans="1:1" s="939" customFormat="1" x14ac:dyDescent="0.3">
      <c r="A922" s="950"/>
    </row>
    <row r="923" spans="1:1" s="939" customFormat="1" x14ac:dyDescent="0.3">
      <c r="A923" s="950"/>
    </row>
    <row r="924" spans="1:1" s="939" customFormat="1" x14ac:dyDescent="0.3">
      <c r="A924" s="950"/>
    </row>
    <row r="925" spans="1:1" s="939" customFormat="1" x14ac:dyDescent="0.3">
      <c r="A925" s="950"/>
    </row>
    <row r="926" spans="1:1" s="939" customFormat="1" x14ac:dyDescent="0.3">
      <c r="A926" s="950"/>
    </row>
    <row r="927" spans="1:1" s="939" customFormat="1" x14ac:dyDescent="0.3">
      <c r="A927" s="950"/>
    </row>
    <row r="928" spans="1:1" s="939" customFormat="1" x14ac:dyDescent="0.3">
      <c r="A928" s="950"/>
    </row>
    <row r="929" spans="1:1" s="939" customFormat="1" x14ac:dyDescent="0.3">
      <c r="A929" s="950"/>
    </row>
    <row r="930" spans="1:1" s="939" customFormat="1" x14ac:dyDescent="0.3">
      <c r="A930" s="950"/>
    </row>
    <row r="931" spans="1:1" s="939" customFormat="1" x14ac:dyDescent="0.3">
      <c r="A931" s="950"/>
    </row>
    <row r="932" spans="1:1" s="939" customFormat="1" x14ac:dyDescent="0.3">
      <c r="A932" s="950"/>
    </row>
    <row r="933" spans="1:1" s="939" customFormat="1" x14ac:dyDescent="0.3">
      <c r="A933" s="950"/>
    </row>
    <row r="934" spans="1:1" s="939" customFormat="1" x14ac:dyDescent="0.3">
      <c r="A934" s="950"/>
    </row>
    <row r="935" spans="1:1" s="939" customFormat="1" x14ac:dyDescent="0.3">
      <c r="A935" s="950"/>
    </row>
    <row r="936" spans="1:1" s="939" customFormat="1" x14ac:dyDescent="0.3">
      <c r="A936" s="950"/>
    </row>
    <row r="937" spans="1:1" s="939" customFormat="1" x14ac:dyDescent="0.3">
      <c r="A937" s="950"/>
    </row>
    <row r="938" spans="1:1" s="939" customFormat="1" x14ac:dyDescent="0.3">
      <c r="A938" s="950"/>
    </row>
    <row r="939" spans="1:1" s="939" customFormat="1" x14ac:dyDescent="0.3">
      <c r="A939" s="950"/>
    </row>
    <row r="940" spans="1:1" s="939" customFormat="1" x14ac:dyDescent="0.3">
      <c r="A940" s="950"/>
    </row>
    <row r="941" spans="1:1" s="939" customFormat="1" x14ac:dyDescent="0.3">
      <c r="A941" s="950"/>
    </row>
    <row r="942" spans="1:1" s="939" customFormat="1" x14ac:dyDescent="0.3">
      <c r="A942" s="950"/>
    </row>
    <row r="943" spans="1:1" s="939" customFormat="1" x14ac:dyDescent="0.3">
      <c r="A943" s="950"/>
    </row>
    <row r="944" spans="1:1" s="939" customFormat="1" x14ac:dyDescent="0.3">
      <c r="A944" s="950"/>
    </row>
    <row r="945" spans="1:1" s="939" customFormat="1" x14ac:dyDescent="0.3">
      <c r="A945" s="950"/>
    </row>
    <row r="946" spans="1:1" s="939" customFormat="1" x14ac:dyDescent="0.3">
      <c r="A946" s="950"/>
    </row>
    <row r="947" spans="1:1" s="939" customFormat="1" x14ac:dyDescent="0.3">
      <c r="A947" s="950"/>
    </row>
    <row r="948" spans="1:1" s="939" customFormat="1" x14ac:dyDescent="0.3">
      <c r="A948" s="950"/>
    </row>
    <row r="949" spans="1:1" s="939" customFormat="1" x14ac:dyDescent="0.3">
      <c r="A949" s="950"/>
    </row>
    <row r="950" spans="1:1" s="939" customFormat="1" x14ac:dyDescent="0.3">
      <c r="A950" s="950"/>
    </row>
    <row r="951" spans="1:1" s="939" customFormat="1" x14ac:dyDescent="0.3">
      <c r="A951" s="950"/>
    </row>
    <row r="952" spans="1:1" s="939" customFormat="1" x14ac:dyDescent="0.3">
      <c r="A952" s="950"/>
    </row>
    <row r="953" spans="1:1" s="939" customFormat="1" x14ac:dyDescent="0.3">
      <c r="A953" s="950"/>
    </row>
    <row r="954" spans="1:1" s="939" customFormat="1" x14ac:dyDescent="0.3">
      <c r="A954" s="950"/>
    </row>
    <row r="955" spans="1:1" s="939" customFormat="1" x14ac:dyDescent="0.3">
      <c r="A955" s="950"/>
    </row>
    <row r="956" spans="1:1" s="939" customFormat="1" x14ac:dyDescent="0.3">
      <c r="A956" s="950"/>
    </row>
    <row r="957" spans="1:1" s="939" customFormat="1" x14ac:dyDescent="0.3">
      <c r="A957" s="950"/>
    </row>
    <row r="958" spans="1:1" s="939" customFormat="1" x14ac:dyDescent="0.3">
      <c r="A958" s="950"/>
    </row>
    <row r="959" spans="1:1" s="939" customFormat="1" x14ac:dyDescent="0.3">
      <c r="A959" s="950"/>
    </row>
    <row r="960" spans="1:1" s="939" customFormat="1" x14ac:dyDescent="0.3">
      <c r="A960" s="950"/>
    </row>
    <row r="961" spans="1:1" s="939" customFormat="1" x14ac:dyDescent="0.3">
      <c r="A961" s="950"/>
    </row>
    <row r="962" spans="1:1" s="939" customFormat="1" x14ac:dyDescent="0.3">
      <c r="A962" s="950"/>
    </row>
    <row r="963" spans="1:1" s="939" customFormat="1" x14ac:dyDescent="0.3">
      <c r="A963" s="950"/>
    </row>
    <row r="964" spans="1:1" s="939" customFormat="1" x14ac:dyDescent="0.3">
      <c r="A964" s="950"/>
    </row>
    <row r="965" spans="1:1" s="939" customFormat="1" x14ac:dyDescent="0.3">
      <c r="A965" s="950"/>
    </row>
    <row r="966" spans="1:1" s="939" customFormat="1" x14ac:dyDescent="0.3">
      <c r="A966" s="950"/>
    </row>
    <row r="967" spans="1:1" s="939" customFormat="1" x14ac:dyDescent="0.3">
      <c r="A967" s="950"/>
    </row>
    <row r="968" spans="1:1" s="939" customFormat="1" x14ac:dyDescent="0.3">
      <c r="A968" s="950"/>
    </row>
    <row r="969" spans="1:1" s="939" customFormat="1" x14ac:dyDescent="0.3">
      <c r="A969" s="950"/>
    </row>
    <row r="970" spans="1:1" s="939" customFormat="1" x14ac:dyDescent="0.3">
      <c r="A970" s="950"/>
    </row>
    <row r="971" spans="1:1" s="939" customFormat="1" x14ac:dyDescent="0.3">
      <c r="A971" s="950"/>
    </row>
    <row r="972" spans="1:1" s="939" customFormat="1" x14ac:dyDescent="0.3">
      <c r="A972" s="950"/>
    </row>
    <row r="973" spans="1:1" s="939" customFormat="1" x14ac:dyDescent="0.3">
      <c r="A973" s="950"/>
    </row>
    <row r="974" spans="1:1" s="939" customFormat="1" x14ac:dyDescent="0.3">
      <c r="A974" s="950"/>
    </row>
    <row r="975" spans="1:1" s="939" customFormat="1" x14ac:dyDescent="0.3">
      <c r="A975" s="950"/>
    </row>
    <row r="976" spans="1:1" s="939" customFormat="1" x14ac:dyDescent="0.3">
      <c r="A976" s="950"/>
    </row>
    <row r="977" spans="1:1" s="939" customFormat="1" x14ac:dyDescent="0.3">
      <c r="A977" s="950"/>
    </row>
    <row r="978" spans="1:1" s="939" customFormat="1" x14ac:dyDescent="0.3">
      <c r="A978" s="950"/>
    </row>
    <row r="979" spans="1:1" s="939" customFormat="1" x14ac:dyDescent="0.3">
      <c r="A979" s="950"/>
    </row>
    <row r="980" spans="1:1" s="939" customFormat="1" x14ac:dyDescent="0.3">
      <c r="A980" s="950"/>
    </row>
    <row r="981" spans="1:1" s="939" customFormat="1" x14ac:dyDescent="0.3">
      <c r="A981" s="950"/>
    </row>
    <row r="982" spans="1:1" s="939" customFormat="1" x14ac:dyDescent="0.3">
      <c r="A982" s="950"/>
    </row>
    <row r="983" spans="1:1" s="939" customFormat="1" x14ac:dyDescent="0.3">
      <c r="A983" s="950"/>
    </row>
    <row r="984" spans="1:1" s="939" customFormat="1" x14ac:dyDescent="0.3">
      <c r="A984" s="950"/>
    </row>
    <row r="985" spans="1:1" s="939" customFormat="1" x14ac:dyDescent="0.3">
      <c r="A985" s="950"/>
    </row>
    <row r="986" spans="1:1" s="939" customFormat="1" x14ac:dyDescent="0.3">
      <c r="A986" s="950"/>
    </row>
    <row r="987" spans="1:1" s="939" customFormat="1" x14ac:dyDescent="0.3">
      <c r="A987" s="950"/>
    </row>
    <row r="988" spans="1:1" s="939" customFormat="1" x14ac:dyDescent="0.3">
      <c r="A988" s="950"/>
    </row>
    <row r="989" spans="1:1" s="939" customFormat="1" x14ac:dyDescent="0.3">
      <c r="A989" s="950"/>
    </row>
    <row r="990" spans="1:1" s="939" customFormat="1" x14ac:dyDescent="0.3">
      <c r="A990" s="950"/>
    </row>
    <row r="991" spans="1:1" s="939" customFormat="1" x14ac:dyDescent="0.3">
      <c r="A991" s="950"/>
    </row>
    <row r="992" spans="1:1" s="939" customFormat="1" x14ac:dyDescent="0.3">
      <c r="A992" s="950"/>
    </row>
    <row r="993" spans="1:1" s="939" customFormat="1" x14ac:dyDescent="0.3">
      <c r="A993" s="950"/>
    </row>
    <row r="994" spans="1:1" s="939" customFormat="1" x14ac:dyDescent="0.3">
      <c r="A994" s="950"/>
    </row>
    <row r="995" spans="1:1" s="939" customFormat="1" x14ac:dyDescent="0.3">
      <c r="A995" s="950"/>
    </row>
    <row r="996" spans="1:1" s="939" customFormat="1" x14ac:dyDescent="0.3">
      <c r="A996" s="950"/>
    </row>
    <row r="997" spans="1:1" s="939" customFormat="1" x14ac:dyDescent="0.3">
      <c r="A997" s="950"/>
    </row>
    <row r="998" spans="1:1" s="939" customFormat="1" x14ac:dyDescent="0.3">
      <c r="A998" s="950"/>
    </row>
    <row r="999" spans="1:1" s="939" customFormat="1" x14ac:dyDescent="0.3">
      <c r="A999" s="950"/>
    </row>
    <row r="1000" spans="1:1" s="939" customFormat="1" x14ac:dyDescent="0.3">
      <c r="A1000" s="950"/>
    </row>
    <row r="1001" spans="1:1" s="939" customFormat="1" x14ac:dyDescent="0.3">
      <c r="A1001" s="950"/>
    </row>
    <row r="1002" spans="1:1" s="939" customFormat="1" x14ac:dyDescent="0.3">
      <c r="A1002" s="950"/>
    </row>
    <row r="1003" spans="1:1" s="939" customFormat="1" x14ac:dyDescent="0.3">
      <c r="A1003" s="950"/>
    </row>
    <row r="1004" spans="1:1" s="939" customFormat="1" x14ac:dyDescent="0.3">
      <c r="A1004" s="950"/>
    </row>
    <row r="1005" spans="1:1" s="939" customFormat="1" x14ac:dyDescent="0.3">
      <c r="A1005" s="950"/>
    </row>
    <row r="1006" spans="1:1" s="939" customFormat="1" x14ac:dyDescent="0.3">
      <c r="A1006" s="950"/>
    </row>
    <row r="1007" spans="1:1" s="939" customFormat="1" x14ac:dyDescent="0.3">
      <c r="A1007" s="950"/>
    </row>
    <row r="1008" spans="1:1" s="939" customFormat="1" x14ac:dyDescent="0.3">
      <c r="A1008" s="950"/>
    </row>
    <row r="1009" spans="1:1" s="939" customFormat="1" x14ac:dyDescent="0.3">
      <c r="A1009" s="950"/>
    </row>
    <row r="1010" spans="1:1" s="939" customFormat="1" x14ac:dyDescent="0.3">
      <c r="A1010" s="950"/>
    </row>
    <row r="1011" spans="1:1" s="939" customFormat="1" x14ac:dyDescent="0.3">
      <c r="A1011" s="950"/>
    </row>
    <row r="1012" spans="1:1" s="939" customFormat="1" x14ac:dyDescent="0.3">
      <c r="A1012" s="950"/>
    </row>
    <row r="1013" spans="1:1" s="939" customFormat="1" x14ac:dyDescent="0.3">
      <c r="A1013" s="950"/>
    </row>
    <row r="1014" spans="1:1" s="939" customFormat="1" x14ac:dyDescent="0.3">
      <c r="A1014" s="950"/>
    </row>
    <row r="1015" spans="1:1" s="939" customFormat="1" x14ac:dyDescent="0.3">
      <c r="A1015" s="950"/>
    </row>
    <row r="1016" spans="1:1" s="939" customFormat="1" x14ac:dyDescent="0.3">
      <c r="A1016" s="950"/>
    </row>
    <row r="1017" spans="1:1" s="939" customFormat="1" x14ac:dyDescent="0.3">
      <c r="A1017" s="950"/>
    </row>
    <row r="1018" spans="1:1" s="939" customFormat="1" x14ac:dyDescent="0.3">
      <c r="A1018" s="950"/>
    </row>
    <row r="1019" spans="1:1" s="939" customFormat="1" x14ac:dyDescent="0.3">
      <c r="A1019" s="950"/>
    </row>
    <row r="1020" spans="1:1" s="939" customFormat="1" x14ac:dyDescent="0.3">
      <c r="A1020" s="950"/>
    </row>
    <row r="1021" spans="1:1" s="939" customFormat="1" x14ac:dyDescent="0.3">
      <c r="A1021" s="950"/>
    </row>
    <row r="1022" spans="1:1" s="939" customFormat="1" x14ac:dyDescent="0.3">
      <c r="A1022" s="950"/>
    </row>
    <row r="1023" spans="1:1" s="939" customFormat="1" x14ac:dyDescent="0.3">
      <c r="A1023" s="950"/>
    </row>
    <row r="1024" spans="1:1" s="939" customFormat="1" x14ac:dyDescent="0.3">
      <c r="A1024" s="950"/>
    </row>
    <row r="1025" spans="1:1" s="939" customFormat="1" x14ac:dyDescent="0.3">
      <c r="A1025" s="950"/>
    </row>
    <row r="1026" spans="1:1" s="939" customFormat="1" x14ac:dyDescent="0.3">
      <c r="A1026" s="950"/>
    </row>
    <row r="1027" spans="1:1" s="939" customFormat="1" x14ac:dyDescent="0.3">
      <c r="A1027" s="950"/>
    </row>
    <row r="1028" spans="1:1" s="939" customFormat="1" x14ac:dyDescent="0.3">
      <c r="A1028" s="950"/>
    </row>
    <row r="1029" spans="1:1" s="939" customFormat="1" x14ac:dyDescent="0.3">
      <c r="A1029" s="950"/>
    </row>
    <row r="1030" spans="1:1" s="939" customFormat="1" x14ac:dyDescent="0.3">
      <c r="A1030" s="950"/>
    </row>
    <row r="1031" spans="1:1" s="939" customFormat="1" x14ac:dyDescent="0.3">
      <c r="A1031" s="950"/>
    </row>
    <row r="1032" spans="1:1" s="939" customFormat="1" x14ac:dyDescent="0.3">
      <c r="A1032" s="950"/>
    </row>
    <row r="1033" spans="1:1" s="939" customFormat="1" x14ac:dyDescent="0.3">
      <c r="A1033" s="950"/>
    </row>
    <row r="1034" spans="1:1" s="939" customFormat="1" x14ac:dyDescent="0.3">
      <c r="A1034" s="950"/>
    </row>
    <row r="1035" spans="1:1" s="939" customFormat="1" x14ac:dyDescent="0.3">
      <c r="A1035" s="950"/>
    </row>
    <row r="1036" spans="1:1" s="939" customFormat="1" x14ac:dyDescent="0.3">
      <c r="A1036" s="950"/>
    </row>
    <row r="1037" spans="1:1" s="939" customFormat="1" x14ac:dyDescent="0.3">
      <c r="A1037" s="950"/>
    </row>
    <row r="1038" spans="1:1" s="939" customFormat="1" x14ac:dyDescent="0.3">
      <c r="A1038" s="950"/>
    </row>
    <row r="1039" spans="1:1" s="939" customFormat="1" x14ac:dyDescent="0.3">
      <c r="A1039" s="950"/>
    </row>
    <row r="1040" spans="1:1" s="939" customFormat="1" x14ac:dyDescent="0.3">
      <c r="A1040" s="950"/>
    </row>
    <row r="1041" spans="1:1" s="939" customFormat="1" x14ac:dyDescent="0.3">
      <c r="A1041" s="950"/>
    </row>
    <row r="1042" spans="1:1" s="939" customFormat="1" x14ac:dyDescent="0.3">
      <c r="A1042" s="950"/>
    </row>
    <row r="1043" spans="1:1" s="939" customFormat="1" x14ac:dyDescent="0.3">
      <c r="A1043" s="950"/>
    </row>
    <row r="1044" spans="1:1" s="939" customFormat="1" x14ac:dyDescent="0.3">
      <c r="A1044" s="950"/>
    </row>
    <row r="1045" spans="1:1" s="939" customFormat="1" x14ac:dyDescent="0.3">
      <c r="A1045" s="950"/>
    </row>
    <row r="1046" spans="1:1" s="939" customFormat="1" x14ac:dyDescent="0.3">
      <c r="A1046" s="950"/>
    </row>
    <row r="1047" spans="1:1" s="939" customFormat="1" x14ac:dyDescent="0.3">
      <c r="A1047" s="950"/>
    </row>
    <row r="1048" spans="1:1" s="939" customFormat="1" x14ac:dyDescent="0.3">
      <c r="A1048" s="950"/>
    </row>
    <row r="1049" spans="1:1" s="939" customFormat="1" x14ac:dyDescent="0.3">
      <c r="A1049" s="950"/>
    </row>
    <row r="1050" spans="1:1" s="939" customFormat="1" x14ac:dyDescent="0.3">
      <c r="A1050" s="950"/>
    </row>
    <row r="1051" spans="1:1" s="939" customFormat="1" x14ac:dyDescent="0.3">
      <c r="A1051" s="950"/>
    </row>
    <row r="1052" spans="1:1" s="939" customFormat="1" x14ac:dyDescent="0.3">
      <c r="A1052" s="950"/>
    </row>
    <row r="1053" spans="1:1" s="939" customFormat="1" x14ac:dyDescent="0.3">
      <c r="A1053" s="950"/>
    </row>
    <row r="1054" spans="1:1" s="939" customFormat="1" x14ac:dyDescent="0.3">
      <c r="A1054" s="950"/>
    </row>
    <row r="1055" spans="1:1" s="939" customFormat="1" x14ac:dyDescent="0.3">
      <c r="A1055" s="950"/>
    </row>
    <row r="1056" spans="1:1" s="939" customFormat="1" x14ac:dyDescent="0.3">
      <c r="A1056" s="950"/>
    </row>
    <row r="1057" spans="1:1" s="939" customFormat="1" x14ac:dyDescent="0.3">
      <c r="A1057" s="950"/>
    </row>
    <row r="1058" spans="1:1" s="939" customFormat="1" x14ac:dyDescent="0.3">
      <c r="A1058" s="950"/>
    </row>
    <row r="1059" spans="1:1" s="939" customFormat="1" x14ac:dyDescent="0.3">
      <c r="A1059" s="950"/>
    </row>
    <row r="1060" spans="1:1" s="939" customFormat="1" x14ac:dyDescent="0.3">
      <c r="A1060" s="950"/>
    </row>
    <row r="1061" spans="1:1" s="939" customFormat="1" x14ac:dyDescent="0.3">
      <c r="A1061" s="950"/>
    </row>
    <row r="1062" spans="1:1" s="939" customFormat="1" x14ac:dyDescent="0.3">
      <c r="A1062" s="950"/>
    </row>
    <row r="1063" spans="1:1" s="939" customFormat="1" x14ac:dyDescent="0.3">
      <c r="A1063" s="950"/>
    </row>
    <row r="1064" spans="1:1" s="939" customFormat="1" x14ac:dyDescent="0.3">
      <c r="A1064" s="950"/>
    </row>
    <row r="1065" spans="1:1" s="939" customFormat="1" x14ac:dyDescent="0.3">
      <c r="A1065" s="950"/>
    </row>
    <row r="1066" spans="1:1" s="939" customFormat="1" x14ac:dyDescent="0.3">
      <c r="A1066" s="950"/>
    </row>
    <row r="1067" spans="1:1" s="939" customFormat="1" x14ac:dyDescent="0.3">
      <c r="A1067" s="950"/>
    </row>
    <row r="1068" spans="1:1" s="939" customFormat="1" x14ac:dyDescent="0.3">
      <c r="A1068" s="950"/>
    </row>
    <row r="1069" spans="1:1" s="939" customFormat="1" x14ac:dyDescent="0.3">
      <c r="A1069" s="950"/>
    </row>
    <row r="1070" spans="1:1" s="939" customFormat="1" x14ac:dyDescent="0.3">
      <c r="A1070" s="950"/>
    </row>
    <row r="1071" spans="1:1" s="939" customFormat="1" x14ac:dyDescent="0.3">
      <c r="A1071" s="950"/>
    </row>
    <row r="1072" spans="1:1" s="939" customFormat="1" x14ac:dyDescent="0.3">
      <c r="A1072" s="950"/>
    </row>
    <row r="1073" spans="1:1" s="939" customFormat="1" x14ac:dyDescent="0.3">
      <c r="A1073" s="950"/>
    </row>
    <row r="1074" spans="1:1" s="939" customFormat="1" x14ac:dyDescent="0.3">
      <c r="A1074" s="950"/>
    </row>
    <row r="1075" spans="1:1" s="939" customFormat="1" x14ac:dyDescent="0.3">
      <c r="A1075" s="950"/>
    </row>
    <row r="1076" spans="1:1" s="939" customFormat="1" x14ac:dyDescent="0.3">
      <c r="A1076" s="950"/>
    </row>
    <row r="1077" spans="1:1" s="939" customFormat="1" x14ac:dyDescent="0.3">
      <c r="A1077" s="950"/>
    </row>
    <row r="1078" spans="1:1" s="939" customFormat="1" x14ac:dyDescent="0.3">
      <c r="A1078" s="950"/>
    </row>
    <row r="1079" spans="1:1" s="939" customFormat="1" x14ac:dyDescent="0.3">
      <c r="A1079" s="950"/>
    </row>
    <row r="1080" spans="1:1" s="939" customFormat="1" x14ac:dyDescent="0.3">
      <c r="A1080" s="950"/>
    </row>
    <row r="1081" spans="1:1" s="939" customFormat="1" x14ac:dyDescent="0.3">
      <c r="A1081" s="950"/>
    </row>
    <row r="1082" spans="1:1" s="939" customFormat="1" x14ac:dyDescent="0.3">
      <c r="A1082" s="950"/>
    </row>
    <row r="1083" spans="1:1" s="939" customFormat="1" x14ac:dyDescent="0.3">
      <c r="A1083" s="950"/>
    </row>
    <row r="1084" spans="1:1" s="939" customFormat="1" x14ac:dyDescent="0.3">
      <c r="A1084" s="950"/>
    </row>
    <row r="1085" spans="1:1" s="939" customFormat="1" x14ac:dyDescent="0.3">
      <c r="A1085" s="950"/>
    </row>
    <row r="1086" spans="1:1" s="939" customFormat="1" x14ac:dyDescent="0.3">
      <c r="A1086" s="950"/>
    </row>
    <row r="1087" spans="1:1" s="939" customFormat="1" x14ac:dyDescent="0.3">
      <c r="A1087" s="950"/>
    </row>
    <row r="1088" spans="1:1" s="939" customFormat="1" x14ac:dyDescent="0.3">
      <c r="A1088" s="950"/>
    </row>
    <row r="1089" spans="1:1" s="939" customFormat="1" x14ac:dyDescent="0.3">
      <c r="A1089" s="950"/>
    </row>
    <row r="1090" spans="1:1" s="939" customFormat="1" x14ac:dyDescent="0.3">
      <c r="A1090" s="950"/>
    </row>
    <row r="1091" spans="1:1" s="939" customFormat="1" x14ac:dyDescent="0.3">
      <c r="A1091" s="950"/>
    </row>
    <row r="1092" spans="1:1" s="939" customFormat="1" x14ac:dyDescent="0.3">
      <c r="A1092" s="950"/>
    </row>
    <row r="1093" spans="1:1" s="939" customFormat="1" x14ac:dyDescent="0.3">
      <c r="A1093" s="950"/>
    </row>
    <row r="1094" spans="1:1" s="939" customFormat="1" x14ac:dyDescent="0.3">
      <c r="A1094" s="950"/>
    </row>
    <row r="1095" spans="1:1" s="939" customFormat="1" x14ac:dyDescent="0.3">
      <c r="A1095" s="950"/>
    </row>
    <row r="1096" spans="1:1" s="939" customFormat="1" x14ac:dyDescent="0.3">
      <c r="A1096" s="950"/>
    </row>
    <row r="1097" spans="1:1" s="939" customFormat="1" x14ac:dyDescent="0.3">
      <c r="A1097" s="950"/>
    </row>
    <row r="1098" spans="1:1" s="939" customFormat="1" x14ac:dyDescent="0.3">
      <c r="A1098" s="950"/>
    </row>
    <row r="1099" spans="1:1" s="939" customFormat="1" x14ac:dyDescent="0.3">
      <c r="A1099" s="950"/>
    </row>
    <row r="1100" spans="1:1" s="939" customFormat="1" x14ac:dyDescent="0.3">
      <c r="A1100" s="950"/>
    </row>
    <row r="1101" spans="1:1" s="939" customFormat="1" x14ac:dyDescent="0.3">
      <c r="A1101" s="950"/>
    </row>
    <row r="1102" spans="1:1" s="939" customFormat="1" x14ac:dyDescent="0.3">
      <c r="A1102" s="950"/>
    </row>
    <row r="1103" spans="1:1" s="939" customFormat="1" x14ac:dyDescent="0.3">
      <c r="A1103" s="950"/>
    </row>
    <row r="1104" spans="1:1" s="939" customFormat="1" x14ac:dyDescent="0.3">
      <c r="A1104" s="950"/>
    </row>
    <row r="1105" spans="1:1" s="939" customFormat="1" x14ac:dyDescent="0.3">
      <c r="A1105" s="950"/>
    </row>
    <row r="1106" spans="1:1" s="939" customFormat="1" x14ac:dyDescent="0.3">
      <c r="A1106" s="950"/>
    </row>
    <row r="1107" spans="1:1" s="939" customFormat="1" x14ac:dyDescent="0.3">
      <c r="A1107" s="950"/>
    </row>
    <row r="1108" spans="1:1" s="939" customFormat="1" x14ac:dyDescent="0.3">
      <c r="A1108" s="950"/>
    </row>
    <row r="1109" spans="1:1" s="939" customFormat="1" x14ac:dyDescent="0.3">
      <c r="A1109" s="950"/>
    </row>
    <row r="1110" spans="1:1" s="939" customFormat="1" x14ac:dyDescent="0.3">
      <c r="A1110" s="950"/>
    </row>
    <row r="1111" spans="1:1" s="939" customFormat="1" x14ac:dyDescent="0.3">
      <c r="A1111" s="950"/>
    </row>
    <row r="1112" spans="1:1" s="939" customFormat="1" x14ac:dyDescent="0.3">
      <c r="A1112" s="950"/>
    </row>
    <row r="1113" spans="1:1" s="939" customFormat="1" x14ac:dyDescent="0.3">
      <c r="A1113" s="950"/>
    </row>
    <row r="1114" spans="1:1" s="939" customFormat="1" x14ac:dyDescent="0.3">
      <c r="A1114" s="950"/>
    </row>
    <row r="1115" spans="1:1" s="939" customFormat="1" x14ac:dyDescent="0.3">
      <c r="A1115" s="950"/>
    </row>
    <row r="1116" spans="1:1" s="939" customFormat="1" x14ac:dyDescent="0.3">
      <c r="A1116" s="950"/>
    </row>
    <row r="1117" spans="1:1" s="939" customFormat="1" x14ac:dyDescent="0.3">
      <c r="A1117" s="950"/>
    </row>
    <row r="1118" spans="1:1" s="939" customFormat="1" x14ac:dyDescent="0.3">
      <c r="A1118" s="950"/>
    </row>
    <row r="1119" spans="1:1" s="939" customFormat="1" x14ac:dyDescent="0.3">
      <c r="A1119" s="950"/>
    </row>
    <row r="1120" spans="1:1" s="939" customFormat="1" x14ac:dyDescent="0.3">
      <c r="A1120" s="950"/>
    </row>
    <row r="1121" spans="1:1" s="939" customFormat="1" x14ac:dyDescent="0.3">
      <c r="A1121" s="950"/>
    </row>
    <row r="1122" spans="1:1" s="939" customFormat="1" x14ac:dyDescent="0.3">
      <c r="A1122" s="950"/>
    </row>
    <row r="1123" spans="1:1" s="939" customFormat="1" x14ac:dyDescent="0.3">
      <c r="A1123" s="950"/>
    </row>
    <row r="1124" spans="1:1" s="939" customFormat="1" x14ac:dyDescent="0.3">
      <c r="A1124" s="950"/>
    </row>
    <row r="1125" spans="1:1" s="939" customFormat="1" x14ac:dyDescent="0.3">
      <c r="A1125" s="950"/>
    </row>
    <row r="1126" spans="1:1" s="939" customFormat="1" x14ac:dyDescent="0.3">
      <c r="A1126" s="950"/>
    </row>
    <row r="1127" spans="1:1" s="939" customFormat="1" x14ac:dyDescent="0.3">
      <c r="A1127" s="950"/>
    </row>
    <row r="1128" spans="1:1" s="939" customFormat="1" x14ac:dyDescent="0.3">
      <c r="A1128" s="950"/>
    </row>
    <row r="1129" spans="1:1" s="939" customFormat="1" x14ac:dyDescent="0.3">
      <c r="A1129" s="950"/>
    </row>
    <row r="1130" spans="1:1" s="939" customFormat="1" x14ac:dyDescent="0.3">
      <c r="A1130" s="950"/>
    </row>
    <row r="1131" spans="1:1" s="939" customFormat="1" x14ac:dyDescent="0.3">
      <c r="A1131" s="950"/>
    </row>
    <row r="1132" spans="1:1" s="939" customFormat="1" x14ac:dyDescent="0.3">
      <c r="A1132" s="950"/>
    </row>
    <row r="1133" spans="1:1" s="939" customFormat="1" x14ac:dyDescent="0.3">
      <c r="A1133" s="950"/>
    </row>
    <row r="1134" spans="1:1" s="939" customFormat="1" x14ac:dyDescent="0.3">
      <c r="A1134" s="950"/>
    </row>
    <row r="1135" spans="1:1" s="939" customFormat="1" x14ac:dyDescent="0.3">
      <c r="A1135" s="950"/>
    </row>
    <row r="1136" spans="1:1" s="939" customFormat="1" x14ac:dyDescent="0.3">
      <c r="A1136" s="950"/>
    </row>
    <row r="1137" spans="1:1" s="939" customFormat="1" x14ac:dyDescent="0.3">
      <c r="A1137" s="950"/>
    </row>
    <row r="1138" spans="1:1" s="939" customFormat="1" x14ac:dyDescent="0.3">
      <c r="A1138" s="950"/>
    </row>
    <row r="1139" spans="1:1" s="939" customFormat="1" x14ac:dyDescent="0.3">
      <c r="A1139" s="950"/>
    </row>
    <row r="1140" spans="1:1" s="939" customFormat="1" x14ac:dyDescent="0.3">
      <c r="A1140" s="950"/>
    </row>
    <row r="1141" spans="1:1" s="939" customFormat="1" x14ac:dyDescent="0.3">
      <c r="A1141" s="950"/>
    </row>
    <row r="1142" spans="1:1" s="939" customFormat="1" x14ac:dyDescent="0.3">
      <c r="A1142" s="950"/>
    </row>
    <row r="1143" spans="1:1" s="939" customFormat="1" x14ac:dyDescent="0.3">
      <c r="A1143" s="950"/>
    </row>
    <row r="1144" spans="1:1" s="939" customFormat="1" x14ac:dyDescent="0.3">
      <c r="A1144" s="950"/>
    </row>
    <row r="1145" spans="1:1" s="939" customFormat="1" x14ac:dyDescent="0.3">
      <c r="A1145" s="950"/>
    </row>
    <row r="1146" spans="1:1" s="939" customFormat="1" x14ac:dyDescent="0.3">
      <c r="A1146" s="950"/>
    </row>
    <row r="1147" spans="1:1" s="939" customFormat="1" x14ac:dyDescent="0.3">
      <c r="A1147" s="950"/>
    </row>
    <row r="1148" spans="1:1" s="939" customFormat="1" x14ac:dyDescent="0.3">
      <c r="A1148" s="950"/>
    </row>
    <row r="1149" spans="1:1" s="939" customFormat="1" x14ac:dyDescent="0.3">
      <c r="A1149" s="950"/>
    </row>
    <row r="1150" spans="1:1" s="939" customFormat="1" x14ac:dyDescent="0.3">
      <c r="A1150" s="950"/>
    </row>
    <row r="1151" spans="1:1" s="939" customFormat="1" x14ac:dyDescent="0.3">
      <c r="A1151" s="950"/>
    </row>
    <row r="1152" spans="1:1" s="939" customFormat="1" x14ac:dyDescent="0.3">
      <c r="A1152" s="950"/>
    </row>
    <row r="1153" spans="1:1" s="939" customFormat="1" x14ac:dyDescent="0.3">
      <c r="A1153" s="950"/>
    </row>
    <row r="1154" spans="1:1" s="939" customFormat="1" x14ac:dyDescent="0.3">
      <c r="A1154" s="950"/>
    </row>
    <row r="1155" spans="1:1" s="939" customFormat="1" x14ac:dyDescent="0.3">
      <c r="A1155" s="950"/>
    </row>
    <row r="1156" spans="1:1" s="939" customFormat="1" x14ac:dyDescent="0.3">
      <c r="A1156" s="950"/>
    </row>
    <row r="1157" spans="1:1" s="939" customFormat="1" x14ac:dyDescent="0.3">
      <c r="A1157" s="950"/>
    </row>
    <row r="1158" spans="1:1" s="939" customFormat="1" x14ac:dyDescent="0.3">
      <c r="A1158" s="950"/>
    </row>
    <row r="1159" spans="1:1" s="939" customFormat="1" x14ac:dyDescent="0.3">
      <c r="A1159" s="950"/>
    </row>
    <row r="1160" spans="1:1" s="939" customFormat="1" x14ac:dyDescent="0.3">
      <c r="A1160" s="950"/>
    </row>
    <row r="1161" spans="1:1" s="939" customFormat="1" x14ac:dyDescent="0.3">
      <c r="A1161" s="950"/>
    </row>
    <row r="1162" spans="1:1" s="939" customFormat="1" x14ac:dyDescent="0.3">
      <c r="A1162" s="950"/>
    </row>
    <row r="1163" spans="1:1" s="939" customFormat="1" x14ac:dyDescent="0.3">
      <c r="A1163" s="950"/>
    </row>
    <row r="1164" spans="1:1" s="939" customFormat="1" x14ac:dyDescent="0.3">
      <c r="A1164" s="950"/>
    </row>
    <row r="1165" spans="1:1" s="939" customFormat="1" x14ac:dyDescent="0.3">
      <c r="A1165" s="950"/>
    </row>
    <row r="1166" spans="1:1" s="939" customFormat="1" x14ac:dyDescent="0.3">
      <c r="A1166" s="950"/>
    </row>
    <row r="1167" spans="1:1" s="939" customFormat="1" x14ac:dyDescent="0.3">
      <c r="A1167" s="950"/>
    </row>
    <row r="1168" spans="1:1" s="939" customFormat="1" x14ac:dyDescent="0.3">
      <c r="A1168" s="950"/>
    </row>
    <row r="1169" spans="1:1" s="939" customFormat="1" x14ac:dyDescent="0.3">
      <c r="A1169" s="950"/>
    </row>
    <row r="1170" spans="1:1" s="939" customFormat="1" x14ac:dyDescent="0.3">
      <c r="A1170" s="950"/>
    </row>
    <row r="1171" spans="1:1" s="939" customFormat="1" x14ac:dyDescent="0.3">
      <c r="A1171" s="950"/>
    </row>
    <row r="1172" spans="1:1" s="939" customFormat="1" x14ac:dyDescent="0.3">
      <c r="A1172" s="950"/>
    </row>
    <row r="1173" spans="1:1" s="939" customFormat="1" x14ac:dyDescent="0.3">
      <c r="A1173" s="950"/>
    </row>
    <row r="1174" spans="1:1" s="939" customFormat="1" x14ac:dyDescent="0.3">
      <c r="A1174" s="950"/>
    </row>
    <row r="1175" spans="1:1" s="939" customFormat="1" x14ac:dyDescent="0.3">
      <c r="A1175" s="950"/>
    </row>
    <row r="1176" spans="1:1" s="939" customFormat="1" x14ac:dyDescent="0.3">
      <c r="A1176" s="950"/>
    </row>
    <row r="1177" spans="1:1" s="939" customFormat="1" x14ac:dyDescent="0.3">
      <c r="A1177" s="950"/>
    </row>
    <row r="1178" spans="1:1" s="939" customFormat="1" x14ac:dyDescent="0.3">
      <c r="A1178" s="950"/>
    </row>
    <row r="1179" spans="1:1" s="939" customFormat="1" x14ac:dyDescent="0.3">
      <c r="A1179" s="950"/>
    </row>
    <row r="1180" spans="1:1" s="939" customFormat="1" x14ac:dyDescent="0.3">
      <c r="A1180" s="950"/>
    </row>
    <row r="1181" spans="1:1" s="939" customFormat="1" x14ac:dyDescent="0.3">
      <c r="A1181" s="950"/>
    </row>
    <row r="1182" spans="1:1" s="939" customFormat="1" x14ac:dyDescent="0.3">
      <c r="A1182" s="950"/>
    </row>
    <row r="1183" spans="1:1" s="939" customFormat="1" x14ac:dyDescent="0.3">
      <c r="A1183" s="950"/>
    </row>
    <row r="1184" spans="1:1" s="939" customFormat="1" x14ac:dyDescent="0.3">
      <c r="A1184" s="950"/>
    </row>
    <row r="1185" spans="1:1" s="939" customFormat="1" x14ac:dyDescent="0.3">
      <c r="A1185" s="950"/>
    </row>
    <row r="1186" spans="1:1" s="939" customFormat="1" x14ac:dyDescent="0.3">
      <c r="A1186" s="950"/>
    </row>
    <row r="1187" spans="1:1" s="939" customFormat="1" x14ac:dyDescent="0.3">
      <c r="A1187" s="950"/>
    </row>
    <row r="1188" spans="1:1" s="939" customFormat="1" x14ac:dyDescent="0.3">
      <c r="A1188" s="950"/>
    </row>
    <row r="1189" spans="1:1" s="939" customFormat="1" x14ac:dyDescent="0.3">
      <c r="A1189" s="950"/>
    </row>
    <row r="1190" spans="1:1" s="939" customFormat="1" x14ac:dyDescent="0.3">
      <c r="A1190" s="950"/>
    </row>
    <row r="1191" spans="1:1" s="939" customFormat="1" x14ac:dyDescent="0.3">
      <c r="A1191" s="950"/>
    </row>
    <row r="1192" spans="1:1" s="939" customFormat="1" x14ac:dyDescent="0.3">
      <c r="A1192" s="950"/>
    </row>
    <row r="1193" spans="1:1" s="939" customFormat="1" x14ac:dyDescent="0.3">
      <c r="A1193" s="950"/>
    </row>
    <row r="1194" spans="1:1" s="939" customFormat="1" x14ac:dyDescent="0.3">
      <c r="A1194" s="950"/>
    </row>
    <row r="1195" spans="1:1" s="939" customFormat="1" x14ac:dyDescent="0.3">
      <c r="A1195" s="950"/>
    </row>
    <row r="1196" spans="1:1" s="939" customFormat="1" x14ac:dyDescent="0.3">
      <c r="A1196" s="950"/>
    </row>
    <row r="1197" spans="1:1" s="939" customFormat="1" x14ac:dyDescent="0.3">
      <c r="A1197" s="950"/>
    </row>
    <row r="1198" spans="1:1" s="939" customFormat="1" x14ac:dyDescent="0.3">
      <c r="A1198" s="950"/>
    </row>
    <row r="1199" spans="1:1" s="939" customFormat="1" x14ac:dyDescent="0.3">
      <c r="A1199" s="950"/>
    </row>
    <row r="1200" spans="1:1" s="939" customFormat="1" x14ac:dyDescent="0.3">
      <c r="A1200" s="950"/>
    </row>
    <row r="1201" spans="1:1" s="939" customFormat="1" x14ac:dyDescent="0.3">
      <c r="A1201" s="950"/>
    </row>
    <row r="1202" spans="1:1" s="939" customFormat="1" x14ac:dyDescent="0.3">
      <c r="A1202" s="950"/>
    </row>
    <row r="1203" spans="1:1" s="939" customFormat="1" x14ac:dyDescent="0.3">
      <c r="A1203" s="950"/>
    </row>
    <row r="1204" spans="1:1" s="939" customFormat="1" x14ac:dyDescent="0.3">
      <c r="A1204" s="950"/>
    </row>
    <row r="1205" spans="1:1" s="939" customFormat="1" x14ac:dyDescent="0.3">
      <c r="A1205" s="950"/>
    </row>
    <row r="1206" spans="1:1" s="939" customFormat="1" x14ac:dyDescent="0.3">
      <c r="A1206" s="950"/>
    </row>
    <row r="1207" spans="1:1" s="939" customFormat="1" x14ac:dyDescent="0.3">
      <c r="A1207" s="950"/>
    </row>
    <row r="1208" spans="1:1" s="939" customFormat="1" x14ac:dyDescent="0.3">
      <c r="A1208" s="950"/>
    </row>
    <row r="1209" spans="1:1" s="939" customFormat="1" x14ac:dyDescent="0.3">
      <c r="A1209" s="950"/>
    </row>
    <row r="1210" spans="1:1" s="939" customFormat="1" x14ac:dyDescent="0.3">
      <c r="A1210" s="950"/>
    </row>
    <row r="1211" spans="1:1" s="939" customFormat="1" x14ac:dyDescent="0.3">
      <c r="A1211" s="950"/>
    </row>
    <row r="1212" spans="1:1" s="939" customFormat="1" x14ac:dyDescent="0.3">
      <c r="A1212" s="950"/>
    </row>
    <row r="1213" spans="1:1" s="939" customFormat="1" x14ac:dyDescent="0.3">
      <c r="A1213" s="950"/>
    </row>
    <row r="1214" spans="1:1" s="939" customFormat="1" x14ac:dyDescent="0.3">
      <c r="A1214" s="950"/>
    </row>
    <row r="1215" spans="1:1" s="939" customFormat="1" x14ac:dyDescent="0.3">
      <c r="A1215" s="950"/>
    </row>
    <row r="1216" spans="1:1" s="939" customFormat="1" x14ac:dyDescent="0.3">
      <c r="A1216" s="950"/>
    </row>
    <row r="1217" spans="1:1" s="939" customFormat="1" x14ac:dyDescent="0.3">
      <c r="A1217" s="950"/>
    </row>
    <row r="1218" spans="1:1" s="939" customFormat="1" x14ac:dyDescent="0.3">
      <c r="A1218" s="950"/>
    </row>
    <row r="1219" spans="1:1" s="939" customFormat="1" x14ac:dyDescent="0.3">
      <c r="A1219" s="950"/>
    </row>
    <row r="1220" spans="1:1" s="939" customFormat="1" x14ac:dyDescent="0.3">
      <c r="A1220" s="950"/>
    </row>
    <row r="1221" spans="1:1" s="939" customFormat="1" x14ac:dyDescent="0.3">
      <c r="A1221" s="950"/>
    </row>
    <row r="1222" spans="1:1" s="939" customFormat="1" x14ac:dyDescent="0.3">
      <c r="A1222" s="950"/>
    </row>
    <row r="1223" spans="1:1" s="939" customFormat="1" x14ac:dyDescent="0.3">
      <c r="A1223" s="950"/>
    </row>
    <row r="1224" spans="1:1" s="939" customFormat="1" x14ac:dyDescent="0.3">
      <c r="A1224" s="950"/>
    </row>
    <row r="1225" spans="1:1" s="939" customFormat="1" x14ac:dyDescent="0.3">
      <c r="A1225" s="950"/>
    </row>
    <row r="1226" spans="1:1" s="939" customFormat="1" x14ac:dyDescent="0.3">
      <c r="A1226" s="950"/>
    </row>
    <row r="1227" spans="1:1" s="939" customFormat="1" x14ac:dyDescent="0.3">
      <c r="A1227" s="950"/>
    </row>
    <row r="1228" spans="1:1" s="939" customFormat="1" x14ac:dyDescent="0.3">
      <c r="A1228" s="950"/>
    </row>
    <row r="1229" spans="1:1" s="939" customFormat="1" x14ac:dyDescent="0.3">
      <c r="A1229" s="950"/>
    </row>
    <row r="1230" spans="1:1" s="939" customFormat="1" x14ac:dyDescent="0.3">
      <c r="A1230" s="950"/>
    </row>
    <row r="1231" spans="1:1" s="939" customFormat="1" x14ac:dyDescent="0.3">
      <c r="A1231" s="950"/>
    </row>
    <row r="1232" spans="1:1" s="939" customFormat="1" x14ac:dyDescent="0.3">
      <c r="A1232" s="950"/>
    </row>
    <row r="1233" spans="1:1" s="939" customFormat="1" x14ac:dyDescent="0.3">
      <c r="A1233" s="950"/>
    </row>
    <row r="1234" spans="1:1" s="939" customFormat="1" x14ac:dyDescent="0.3">
      <c r="A1234" s="950"/>
    </row>
    <row r="1235" spans="1:1" s="939" customFormat="1" x14ac:dyDescent="0.3">
      <c r="A1235" s="950"/>
    </row>
    <row r="1236" spans="1:1" s="939" customFormat="1" x14ac:dyDescent="0.3">
      <c r="A1236" s="950"/>
    </row>
    <row r="1237" spans="1:1" s="939" customFormat="1" x14ac:dyDescent="0.3">
      <c r="A1237" s="950"/>
    </row>
    <row r="1238" spans="1:1" s="939" customFormat="1" x14ac:dyDescent="0.3">
      <c r="A1238" s="950"/>
    </row>
    <row r="1239" spans="1:1" s="939" customFormat="1" x14ac:dyDescent="0.3">
      <c r="A1239" s="950"/>
    </row>
    <row r="1240" spans="1:1" s="939" customFormat="1" x14ac:dyDescent="0.3">
      <c r="A1240" s="950"/>
    </row>
    <row r="1241" spans="1:1" s="939" customFormat="1" x14ac:dyDescent="0.3">
      <c r="A1241" s="950"/>
    </row>
    <row r="1242" spans="1:1" s="939" customFormat="1" x14ac:dyDescent="0.3">
      <c r="A1242" s="950"/>
    </row>
    <row r="1243" spans="1:1" s="939" customFormat="1" x14ac:dyDescent="0.3">
      <c r="A1243" s="950"/>
    </row>
    <row r="1244" spans="1:1" s="939" customFormat="1" x14ac:dyDescent="0.3">
      <c r="A1244" s="950"/>
    </row>
    <row r="1245" spans="1:1" s="939" customFormat="1" x14ac:dyDescent="0.3">
      <c r="A1245" s="950"/>
    </row>
    <row r="1246" spans="1:1" s="939" customFormat="1" x14ac:dyDescent="0.3">
      <c r="A1246" s="950"/>
    </row>
    <row r="1247" spans="1:1" s="939" customFormat="1" x14ac:dyDescent="0.3">
      <c r="A1247" s="950"/>
    </row>
    <row r="1248" spans="1:1" s="939" customFormat="1" x14ac:dyDescent="0.3">
      <c r="A1248" s="950"/>
    </row>
    <row r="1249" spans="1:1" s="939" customFormat="1" x14ac:dyDescent="0.3">
      <c r="A1249" s="950"/>
    </row>
    <row r="1250" spans="1:1" s="939" customFormat="1" x14ac:dyDescent="0.3">
      <c r="A1250" s="950"/>
    </row>
    <row r="1251" spans="1:1" s="939" customFormat="1" x14ac:dyDescent="0.3">
      <c r="A1251" s="950"/>
    </row>
    <row r="1252" spans="1:1" s="939" customFormat="1" x14ac:dyDescent="0.3">
      <c r="A1252" s="950"/>
    </row>
    <row r="1253" spans="1:1" s="939" customFormat="1" x14ac:dyDescent="0.3">
      <c r="A1253" s="950"/>
    </row>
    <row r="1254" spans="1:1" s="939" customFormat="1" x14ac:dyDescent="0.3">
      <c r="A1254" s="950"/>
    </row>
    <row r="1255" spans="1:1" s="939" customFormat="1" x14ac:dyDescent="0.3">
      <c r="A1255" s="950"/>
    </row>
    <row r="1256" spans="1:1" s="939" customFormat="1" x14ac:dyDescent="0.3">
      <c r="A1256" s="950"/>
    </row>
    <row r="1257" spans="1:1" s="939" customFormat="1" x14ac:dyDescent="0.3">
      <c r="A1257" s="950"/>
    </row>
    <row r="1258" spans="1:1" s="939" customFormat="1" x14ac:dyDescent="0.3">
      <c r="A1258" s="950"/>
    </row>
    <row r="1259" spans="1:1" s="939" customFormat="1" x14ac:dyDescent="0.3">
      <c r="A1259" s="950"/>
    </row>
    <row r="1260" spans="1:1" s="939" customFormat="1" x14ac:dyDescent="0.3">
      <c r="A1260" s="950"/>
    </row>
    <row r="1261" spans="1:1" s="939" customFormat="1" x14ac:dyDescent="0.3">
      <c r="A1261" s="950"/>
    </row>
    <row r="1262" spans="1:1" s="939" customFormat="1" x14ac:dyDescent="0.3">
      <c r="A1262" s="950"/>
    </row>
    <row r="1263" spans="1:1" s="939" customFormat="1" x14ac:dyDescent="0.3">
      <c r="A1263" s="950"/>
    </row>
    <row r="1264" spans="1:1" s="939" customFormat="1" x14ac:dyDescent="0.3">
      <c r="A1264" s="950"/>
    </row>
    <row r="1265" spans="1:1" s="939" customFormat="1" x14ac:dyDescent="0.3">
      <c r="A1265" s="950"/>
    </row>
    <row r="1266" spans="1:1" s="939" customFormat="1" x14ac:dyDescent="0.3">
      <c r="A1266" s="950"/>
    </row>
    <row r="1267" spans="1:1" s="939" customFormat="1" x14ac:dyDescent="0.3">
      <c r="A1267" s="950"/>
    </row>
    <row r="1268" spans="1:1" s="939" customFormat="1" x14ac:dyDescent="0.3">
      <c r="A1268" s="950"/>
    </row>
    <row r="1269" spans="1:1" s="939" customFormat="1" x14ac:dyDescent="0.3">
      <c r="A1269" s="950"/>
    </row>
    <row r="1270" spans="1:1" s="939" customFormat="1" x14ac:dyDescent="0.3">
      <c r="A1270" s="950"/>
    </row>
    <row r="1271" spans="1:1" s="939" customFormat="1" x14ac:dyDescent="0.3">
      <c r="A1271" s="950"/>
    </row>
    <row r="1272" spans="1:1" s="939" customFormat="1" x14ac:dyDescent="0.3">
      <c r="A1272" s="950"/>
    </row>
    <row r="1273" spans="1:1" s="939" customFormat="1" x14ac:dyDescent="0.3">
      <c r="A1273" s="950"/>
    </row>
    <row r="1274" spans="1:1" s="939" customFormat="1" x14ac:dyDescent="0.3">
      <c r="A1274" s="950"/>
    </row>
    <row r="1275" spans="1:1" s="939" customFormat="1" x14ac:dyDescent="0.3">
      <c r="A1275" s="950"/>
    </row>
    <row r="1276" spans="1:1" s="939" customFormat="1" x14ac:dyDescent="0.3">
      <c r="A1276" s="950"/>
    </row>
    <row r="1277" spans="1:1" s="939" customFormat="1" x14ac:dyDescent="0.3">
      <c r="A1277" s="950"/>
    </row>
    <row r="1278" spans="1:1" s="939" customFormat="1" x14ac:dyDescent="0.3">
      <c r="A1278" s="950"/>
    </row>
    <row r="1279" spans="1:1" s="939" customFormat="1" x14ac:dyDescent="0.3">
      <c r="A1279" s="950"/>
    </row>
    <row r="1280" spans="1:1" s="939" customFormat="1" x14ac:dyDescent="0.3">
      <c r="A1280" s="950"/>
    </row>
    <row r="1281" spans="1:1" s="939" customFormat="1" x14ac:dyDescent="0.3">
      <c r="A1281" s="950"/>
    </row>
    <row r="1282" spans="1:1" s="939" customFormat="1" x14ac:dyDescent="0.3">
      <c r="A1282" s="950"/>
    </row>
    <row r="1283" spans="1:1" s="939" customFormat="1" x14ac:dyDescent="0.3">
      <c r="A1283" s="950"/>
    </row>
    <row r="1284" spans="1:1" s="939" customFormat="1" x14ac:dyDescent="0.3">
      <c r="A1284" s="950"/>
    </row>
    <row r="1285" spans="1:1" s="939" customFormat="1" x14ac:dyDescent="0.3">
      <c r="A1285" s="950"/>
    </row>
    <row r="1286" spans="1:1" s="939" customFormat="1" x14ac:dyDescent="0.3">
      <c r="A1286" s="950"/>
    </row>
    <row r="1287" spans="1:1" s="939" customFormat="1" x14ac:dyDescent="0.3">
      <c r="A1287" s="950"/>
    </row>
    <row r="1288" spans="1:1" s="939" customFormat="1" x14ac:dyDescent="0.3">
      <c r="A1288" s="950"/>
    </row>
    <row r="1289" spans="1:1" s="939" customFormat="1" x14ac:dyDescent="0.3">
      <c r="A1289" s="950"/>
    </row>
    <row r="1290" spans="1:1" s="939" customFormat="1" x14ac:dyDescent="0.3">
      <c r="A1290" s="950"/>
    </row>
    <row r="1291" spans="1:1" s="939" customFormat="1" x14ac:dyDescent="0.3">
      <c r="A1291" s="950"/>
    </row>
    <row r="1292" spans="1:1" s="939" customFormat="1" x14ac:dyDescent="0.3">
      <c r="A1292" s="950"/>
    </row>
    <row r="1293" spans="1:1" s="939" customFormat="1" x14ac:dyDescent="0.3">
      <c r="A1293" s="950"/>
    </row>
    <row r="1294" spans="1:1" s="939" customFormat="1" x14ac:dyDescent="0.3">
      <c r="A1294" s="950"/>
    </row>
    <row r="1295" spans="1:1" s="939" customFormat="1" x14ac:dyDescent="0.3">
      <c r="A1295" s="950"/>
    </row>
    <row r="1296" spans="1:1" s="939" customFormat="1" x14ac:dyDescent="0.3">
      <c r="A1296" s="950"/>
    </row>
    <row r="1297" spans="1:1" s="939" customFormat="1" x14ac:dyDescent="0.3">
      <c r="A1297" s="950"/>
    </row>
    <row r="1298" spans="1:1" s="939" customFormat="1" x14ac:dyDescent="0.3">
      <c r="A1298" s="950"/>
    </row>
    <row r="1299" spans="1:1" s="939" customFormat="1" x14ac:dyDescent="0.3">
      <c r="A1299" s="950"/>
    </row>
    <row r="1300" spans="1:1" s="939" customFormat="1" x14ac:dyDescent="0.3">
      <c r="A1300" s="950"/>
    </row>
    <row r="1301" spans="1:1" s="939" customFormat="1" x14ac:dyDescent="0.3">
      <c r="A1301" s="950"/>
    </row>
    <row r="1302" spans="1:1" s="939" customFormat="1" x14ac:dyDescent="0.3">
      <c r="A1302" s="950"/>
    </row>
    <row r="1303" spans="1:1" s="939" customFormat="1" x14ac:dyDescent="0.3">
      <c r="A1303" s="950"/>
    </row>
    <row r="1304" spans="1:1" s="939" customFormat="1" x14ac:dyDescent="0.3">
      <c r="A1304" s="950"/>
    </row>
    <row r="1305" spans="1:1" s="939" customFormat="1" x14ac:dyDescent="0.3">
      <c r="A1305" s="950"/>
    </row>
    <row r="1306" spans="1:1" s="939" customFormat="1" x14ac:dyDescent="0.3">
      <c r="A1306" s="950"/>
    </row>
    <row r="1307" spans="1:1" s="939" customFormat="1" x14ac:dyDescent="0.3">
      <c r="A1307" s="950"/>
    </row>
    <row r="1308" spans="1:1" s="939" customFormat="1" x14ac:dyDescent="0.3">
      <c r="A1308" s="950"/>
    </row>
    <row r="1309" spans="1:1" s="939" customFormat="1" x14ac:dyDescent="0.3">
      <c r="A1309" s="950"/>
    </row>
    <row r="1310" spans="1:1" s="939" customFormat="1" x14ac:dyDescent="0.3">
      <c r="A1310" s="950"/>
    </row>
    <row r="1311" spans="1:1" s="939" customFormat="1" x14ac:dyDescent="0.3">
      <c r="A1311" s="950"/>
    </row>
    <row r="1312" spans="1:1" s="939" customFormat="1" x14ac:dyDescent="0.3">
      <c r="A1312" s="950"/>
    </row>
    <row r="1313" spans="1:1" s="939" customFormat="1" x14ac:dyDescent="0.3">
      <c r="A1313" s="950"/>
    </row>
    <row r="1314" spans="1:1" s="939" customFormat="1" x14ac:dyDescent="0.3">
      <c r="A1314" s="950"/>
    </row>
    <row r="1315" spans="1:1" s="939" customFormat="1" x14ac:dyDescent="0.3">
      <c r="A1315" s="950"/>
    </row>
    <row r="1316" spans="1:1" s="939" customFormat="1" x14ac:dyDescent="0.3">
      <c r="A1316" s="950"/>
    </row>
    <row r="1317" spans="1:1" s="939" customFormat="1" x14ac:dyDescent="0.3">
      <c r="A1317" s="950"/>
    </row>
    <row r="1318" spans="1:1" s="939" customFormat="1" x14ac:dyDescent="0.3">
      <c r="A1318" s="950"/>
    </row>
    <row r="1319" spans="1:1" s="939" customFormat="1" x14ac:dyDescent="0.3">
      <c r="A1319" s="950"/>
    </row>
    <row r="1320" spans="1:1" s="939" customFormat="1" x14ac:dyDescent="0.3">
      <c r="A1320" s="950"/>
    </row>
    <row r="1321" spans="1:1" s="939" customFormat="1" x14ac:dyDescent="0.3">
      <c r="A1321" s="950"/>
    </row>
    <row r="1322" spans="1:1" s="939" customFormat="1" x14ac:dyDescent="0.3">
      <c r="A1322" s="950"/>
    </row>
    <row r="1323" spans="1:1" s="939" customFormat="1" x14ac:dyDescent="0.3">
      <c r="A1323" s="950"/>
    </row>
    <row r="1324" spans="1:1" s="939" customFormat="1" x14ac:dyDescent="0.3">
      <c r="A1324" s="950"/>
    </row>
    <row r="1325" spans="1:1" s="939" customFormat="1" x14ac:dyDescent="0.3">
      <c r="A1325" s="950"/>
    </row>
    <row r="1326" spans="1:1" s="939" customFormat="1" x14ac:dyDescent="0.3">
      <c r="A1326" s="950"/>
    </row>
    <row r="1327" spans="1:1" s="939" customFormat="1" x14ac:dyDescent="0.3">
      <c r="A1327" s="950"/>
    </row>
    <row r="1328" spans="1:1" s="939" customFormat="1" x14ac:dyDescent="0.3">
      <c r="A1328" s="950"/>
    </row>
    <row r="1329" spans="1:1" s="939" customFormat="1" x14ac:dyDescent="0.3">
      <c r="A1329" s="950"/>
    </row>
    <row r="1330" spans="1:1" s="939" customFormat="1" x14ac:dyDescent="0.3">
      <c r="A1330" s="950"/>
    </row>
    <row r="1331" spans="1:1" s="939" customFormat="1" x14ac:dyDescent="0.3">
      <c r="A1331" s="950"/>
    </row>
    <row r="1332" spans="1:1" s="939" customFormat="1" x14ac:dyDescent="0.3">
      <c r="A1332" s="950"/>
    </row>
    <row r="1333" spans="1:1" s="939" customFormat="1" x14ac:dyDescent="0.3">
      <c r="A1333" s="950"/>
    </row>
    <row r="1334" spans="1:1" s="939" customFormat="1" x14ac:dyDescent="0.3">
      <c r="A1334" s="950"/>
    </row>
    <row r="1335" spans="1:1" s="939" customFormat="1" x14ac:dyDescent="0.3">
      <c r="A1335" s="950"/>
    </row>
    <row r="1336" spans="1:1" s="939" customFormat="1" x14ac:dyDescent="0.3">
      <c r="A1336" s="950"/>
    </row>
    <row r="1337" spans="1:1" s="939" customFormat="1" x14ac:dyDescent="0.3">
      <c r="A1337" s="950"/>
    </row>
    <row r="1338" spans="1:1" s="939" customFormat="1" x14ac:dyDescent="0.3">
      <c r="A1338" s="950"/>
    </row>
    <row r="1339" spans="1:1" s="939" customFormat="1" x14ac:dyDescent="0.3">
      <c r="A1339" s="950"/>
    </row>
    <row r="1340" spans="1:1" s="939" customFormat="1" x14ac:dyDescent="0.3">
      <c r="A1340" s="950"/>
    </row>
    <row r="1341" spans="1:1" s="939" customFormat="1" x14ac:dyDescent="0.3">
      <c r="A1341" s="950"/>
    </row>
    <row r="1342" spans="1:1" s="939" customFormat="1" x14ac:dyDescent="0.3">
      <c r="A1342" s="950"/>
    </row>
    <row r="1343" spans="1:1" s="939" customFormat="1" x14ac:dyDescent="0.3">
      <c r="A1343" s="950"/>
    </row>
    <row r="1344" spans="1:1" s="939" customFormat="1" x14ac:dyDescent="0.3">
      <c r="A1344" s="950"/>
    </row>
    <row r="1345" spans="1:1" s="939" customFormat="1" x14ac:dyDescent="0.3">
      <c r="A1345" s="950"/>
    </row>
    <row r="1346" spans="1:1" s="939" customFormat="1" x14ac:dyDescent="0.3">
      <c r="A1346" s="950"/>
    </row>
    <row r="1347" spans="1:1" s="939" customFormat="1" x14ac:dyDescent="0.3">
      <c r="A1347" s="950"/>
    </row>
    <row r="1348" spans="1:1" s="939" customFormat="1" x14ac:dyDescent="0.3">
      <c r="A1348" s="950"/>
    </row>
    <row r="1349" spans="1:1" s="939" customFormat="1" x14ac:dyDescent="0.3">
      <c r="A1349" s="950"/>
    </row>
    <row r="1350" spans="1:1" s="939" customFormat="1" x14ac:dyDescent="0.3">
      <c r="A1350" s="950"/>
    </row>
    <row r="1351" spans="1:1" s="939" customFormat="1" x14ac:dyDescent="0.3">
      <c r="A1351" s="950"/>
    </row>
    <row r="1352" spans="1:1" s="939" customFormat="1" x14ac:dyDescent="0.3">
      <c r="A1352" s="950"/>
    </row>
    <row r="1353" spans="1:1" s="939" customFormat="1" x14ac:dyDescent="0.3">
      <c r="A1353" s="950"/>
    </row>
    <row r="1354" spans="1:1" s="939" customFormat="1" x14ac:dyDescent="0.3">
      <c r="A1354" s="950"/>
    </row>
    <row r="1355" spans="1:1" s="939" customFormat="1" x14ac:dyDescent="0.3">
      <c r="A1355" s="950"/>
    </row>
    <row r="1356" spans="1:1" s="939" customFormat="1" x14ac:dyDescent="0.3">
      <c r="A1356" s="950"/>
    </row>
    <row r="1357" spans="1:1" s="939" customFormat="1" x14ac:dyDescent="0.3">
      <c r="A1357" s="950"/>
    </row>
    <row r="1358" spans="1:1" s="939" customFormat="1" x14ac:dyDescent="0.3">
      <c r="A1358" s="950"/>
    </row>
    <row r="1359" spans="1:1" s="939" customFormat="1" x14ac:dyDescent="0.3">
      <c r="A1359" s="950"/>
    </row>
    <row r="1360" spans="1:1" s="939" customFormat="1" x14ac:dyDescent="0.3">
      <c r="A1360" s="950"/>
    </row>
    <row r="1361" spans="1:1" s="939" customFormat="1" x14ac:dyDescent="0.3">
      <c r="A1361" s="950"/>
    </row>
    <row r="1362" spans="1:1" s="939" customFormat="1" x14ac:dyDescent="0.3">
      <c r="A1362" s="950"/>
    </row>
    <row r="1363" spans="1:1" s="939" customFormat="1" x14ac:dyDescent="0.3">
      <c r="A1363" s="950"/>
    </row>
    <row r="1364" spans="1:1" s="939" customFormat="1" x14ac:dyDescent="0.3">
      <c r="A1364" s="950"/>
    </row>
    <row r="1365" spans="1:1" s="939" customFormat="1" x14ac:dyDescent="0.3">
      <c r="A1365" s="950"/>
    </row>
    <row r="1366" spans="1:1" s="939" customFormat="1" x14ac:dyDescent="0.3">
      <c r="A1366" s="950"/>
    </row>
    <row r="1367" spans="1:1" s="939" customFormat="1" x14ac:dyDescent="0.3">
      <c r="A1367" s="950"/>
    </row>
    <row r="1368" spans="1:1" s="939" customFormat="1" x14ac:dyDescent="0.3">
      <c r="A1368" s="950"/>
    </row>
    <row r="1369" spans="1:1" s="939" customFormat="1" x14ac:dyDescent="0.3">
      <c r="A1369" s="950"/>
    </row>
    <row r="1370" spans="1:1" s="939" customFormat="1" x14ac:dyDescent="0.3">
      <c r="A1370" s="950"/>
    </row>
    <row r="1371" spans="1:1" s="939" customFormat="1" x14ac:dyDescent="0.3">
      <c r="A1371" s="950"/>
    </row>
    <row r="1372" spans="1:1" s="939" customFormat="1" x14ac:dyDescent="0.3">
      <c r="A1372" s="950"/>
    </row>
    <row r="1373" spans="1:1" s="939" customFormat="1" x14ac:dyDescent="0.3">
      <c r="A1373" s="950"/>
    </row>
    <row r="1374" spans="1:1" s="939" customFormat="1" x14ac:dyDescent="0.3">
      <c r="A1374" s="950"/>
    </row>
    <row r="1375" spans="1:1" s="939" customFormat="1" x14ac:dyDescent="0.3">
      <c r="A1375" s="950"/>
    </row>
    <row r="1376" spans="1:1" s="939" customFormat="1" x14ac:dyDescent="0.3">
      <c r="A1376" s="950"/>
    </row>
    <row r="1377" spans="1:1" s="939" customFormat="1" x14ac:dyDescent="0.3">
      <c r="A1377" s="950"/>
    </row>
    <row r="1378" spans="1:1" s="939" customFormat="1" x14ac:dyDescent="0.3">
      <c r="A1378" s="950"/>
    </row>
    <row r="1379" spans="1:1" s="939" customFormat="1" x14ac:dyDescent="0.3">
      <c r="A1379" s="950"/>
    </row>
    <row r="1380" spans="1:1" s="939" customFormat="1" x14ac:dyDescent="0.3">
      <c r="A1380" s="950"/>
    </row>
    <row r="1381" spans="1:1" s="939" customFormat="1" x14ac:dyDescent="0.3">
      <c r="A1381" s="950"/>
    </row>
    <row r="1382" spans="1:1" s="939" customFormat="1" x14ac:dyDescent="0.3">
      <c r="A1382" s="950"/>
    </row>
    <row r="1383" spans="1:1" s="939" customFormat="1" x14ac:dyDescent="0.3">
      <c r="A1383" s="950"/>
    </row>
    <row r="1384" spans="1:1" s="939" customFormat="1" x14ac:dyDescent="0.3">
      <c r="A1384" s="950"/>
    </row>
    <row r="1385" spans="1:1" s="939" customFormat="1" x14ac:dyDescent="0.3">
      <c r="A1385" s="950"/>
    </row>
    <row r="1386" spans="1:1" s="939" customFormat="1" x14ac:dyDescent="0.3">
      <c r="A1386" s="950"/>
    </row>
    <row r="1387" spans="1:1" s="939" customFormat="1" x14ac:dyDescent="0.3">
      <c r="A1387" s="950"/>
    </row>
    <row r="1388" spans="1:1" s="939" customFormat="1" x14ac:dyDescent="0.3">
      <c r="A1388" s="950"/>
    </row>
    <row r="1389" spans="1:1" s="939" customFormat="1" x14ac:dyDescent="0.3">
      <c r="A1389" s="950"/>
    </row>
    <row r="1390" spans="1:1" s="939" customFormat="1" x14ac:dyDescent="0.3">
      <c r="A1390" s="950"/>
    </row>
    <row r="1391" spans="1:1" s="939" customFormat="1" x14ac:dyDescent="0.3">
      <c r="A1391" s="950"/>
    </row>
    <row r="1392" spans="1:1" s="939" customFormat="1" x14ac:dyDescent="0.3">
      <c r="A1392" s="950"/>
    </row>
    <row r="1393" spans="1:1" s="939" customFormat="1" x14ac:dyDescent="0.3">
      <c r="A1393" s="950"/>
    </row>
    <row r="1394" spans="1:1" s="939" customFormat="1" x14ac:dyDescent="0.3">
      <c r="A1394" s="950"/>
    </row>
    <row r="1395" spans="1:1" s="939" customFormat="1" x14ac:dyDescent="0.3">
      <c r="A1395" s="950"/>
    </row>
    <row r="1396" spans="1:1" s="939" customFormat="1" x14ac:dyDescent="0.3">
      <c r="A1396" s="950"/>
    </row>
    <row r="1397" spans="1:1" s="939" customFormat="1" x14ac:dyDescent="0.3">
      <c r="A1397" s="950"/>
    </row>
    <row r="1398" spans="1:1" s="939" customFormat="1" x14ac:dyDescent="0.3">
      <c r="A1398" s="950"/>
    </row>
    <row r="1399" spans="1:1" s="939" customFormat="1" x14ac:dyDescent="0.3">
      <c r="A1399" s="950"/>
    </row>
    <row r="1400" spans="1:1" s="939" customFormat="1" x14ac:dyDescent="0.3">
      <c r="A1400" s="950"/>
    </row>
    <row r="1401" spans="1:1" s="939" customFormat="1" x14ac:dyDescent="0.3">
      <c r="A1401" s="950"/>
    </row>
    <row r="1402" spans="1:1" s="939" customFormat="1" x14ac:dyDescent="0.3">
      <c r="A1402" s="950"/>
    </row>
    <row r="1403" spans="1:1" s="939" customFormat="1" x14ac:dyDescent="0.3">
      <c r="A1403" s="950"/>
    </row>
    <row r="1404" spans="1:1" s="939" customFormat="1" x14ac:dyDescent="0.3">
      <c r="A1404" s="950"/>
    </row>
    <row r="1405" spans="1:1" s="939" customFormat="1" x14ac:dyDescent="0.3">
      <c r="A1405" s="950"/>
    </row>
    <row r="1406" spans="1:1" s="939" customFormat="1" x14ac:dyDescent="0.3">
      <c r="A1406" s="950"/>
    </row>
    <row r="1407" spans="1:1" s="939" customFormat="1" x14ac:dyDescent="0.3">
      <c r="A1407" s="950"/>
    </row>
    <row r="1408" spans="1:1" s="939" customFormat="1" x14ac:dyDescent="0.3">
      <c r="A1408" s="950"/>
    </row>
    <row r="1409" spans="1:1" s="939" customFormat="1" x14ac:dyDescent="0.3">
      <c r="A1409" s="950"/>
    </row>
    <row r="1410" spans="1:1" s="939" customFormat="1" x14ac:dyDescent="0.3">
      <c r="A1410" s="950"/>
    </row>
    <row r="1411" spans="1:1" s="939" customFormat="1" x14ac:dyDescent="0.3">
      <c r="A1411" s="950"/>
    </row>
    <row r="1412" spans="1:1" s="939" customFormat="1" x14ac:dyDescent="0.3">
      <c r="A1412" s="950"/>
    </row>
    <row r="1413" spans="1:1" s="939" customFormat="1" x14ac:dyDescent="0.3">
      <c r="A1413" s="950"/>
    </row>
    <row r="1414" spans="1:1" s="939" customFormat="1" x14ac:dyDescent="0.3">
      <c r="A1414" s="950"/>
    </row>
    <row r="1415" spans="1:1" s="939" customFormat="1" x14ac:dyDescent="0.3">
      <c r="A1415" s="950"/>
    </row>
    <row r="1416" spans="1:1" s="939" customFormat="1" x14ac:dyDescent="0.3">
      <c r="A1416" s="950"/>
    </row>
    <row r="1417" spans="1:1" s="939" customFormat="1" x14ac:dyDescent="0.3">
      <c r="A1417" s="950"/>
    </row>
    <row r="1418" spans="1:1" s="939" customFormat="1" x14ac:dyDescent="0.3">
      <c r="A1418" s="950"/>
    </row>
    <row r="1419" spans="1:1" s="939" customFormat="1" x14ac:dyDescent="0.3">
      <c r="A1419" s="950"/>
    </row>
    <row r="1420" spans="1:1" s="939" customFormat="1" x14ac:dyDescent="0.3">
      <c r="A1420" s="950"/>
    </row>
    <row r="1421" spans="1:1" s="939" customFormat="1" x14ac:dyDescent="0.3">
      <c r="A1421" s="950"/>
    </row>
    <row r="1422" spans="1:1" s="939" customFormat="1" x14ac:dyDescent="0.3">
      <c r="A1422" s="950"/>
    </row>
    <row r="1423" spans="1:1" s="939" customFormat="1" x14ac:dyDescent="0.3">
      <c r="A1423" s="950"/>
    </row>
    <row r="1424" spans="1:1" s="939" customFormat="1" x14ac:dyDescent="0.3">
      <c r="A1424" s="950"/>
    </row>
    <row r="1425" spans="1:1" s="939" customFormat="1" x14ac:dyDescent="0.3">
      <c r="A1425" s="950"/>
    </row>
    <row r="1426" spans="1:1" s="939" customFormat="1" x14ac:dyDescent="0.3">
      <c r="A1426" s="950"/>
    </row>
    <row r="1427" spans="1:1" s="939" customFormat="1" x14ac:dyDescent="0.3">
      <c r="A1427" s="950"/>
    </row>
    <row r="1428" spans="1:1" s="939" customFormat="1" x14ac:dyDescent="0.3">
      <c r="A1428" s="950"/>
    </row>
    <row r="1429" spans="1:1" s="939" customFormat="1" x14ac:dyDescent="0.3">
      <c r="A1429" s="950"/>
    </row>
    <row r="1430" spans="1:1" s="939" customFormat="1" x14ac:dyDescent="0.3">
      <c r="A1430" s="950"/>
    </row>
    <row r="1431" spans="1:1" s="939" customFormat="1" x14ac:dyDescent="0.3">
      <c r="A1431" s="950"/>
    </row>
    <row r="1432" spans="1:1" s="939" customFormat="1" x14ac:dyDescent="0.3">
      <c r="A1432" s="950"/>
    </row>
    <row r="1433" spans="1:1" s="939" customFormat="1" x14ac:dyDescent="0.3">
      <c r="A1433" s="950"/>
    </row>
    <row r="1434" spans="1:1" s="939" customFormat="1" x14ac:dyDescent="0.3">
      <c r="A1434" s="950"/>
    </row>
    <row r="1435" spans="1:1" s="939" customFormat="1" x14ac:dyDescent="0.3">
      <c r="A1435" s="950"/>
    </row>
    <row r="1436" spans="1:1" s="939" customFormat="1" x14ac:dyDescent="0.3">
      <c r="A1436" s="950"/>
    </row>
    <row r="1437" spans="1:1" s="939" customFormat="1" x14ac:dyDescent="0.3">
      <c r="A1437" s="950"/>
    </row>
    <row r="1438" spans="1:1" s="939" customFormat="1" x14ac:dyDescent="0.3">
      <c r="A1438" s="950"/>
    </row>
    <row r="1439" spans="1:1" s="939" customFormat="1" x14ac:dyDescent="0.3">
      <c r="A1439" s="950"/>
    </row>
    <row r="1440" spans="1:1" s="939" customFormat="1" x14ac:dyDescent="0.3">
      <c r="A1440" s="950"/>
    </row>
    <row r="1441" spans="1:1" s="939" customFormat="1" x14ac:dyDescent="0.3">
      <c r="A1441" s="950"/>
    </row>
    <row r="1442" spans="1:1" s="939" customFormat="1" x14ac:dyDescent="0.3">
      <c r="A1442" s="950"/>
    </row>
    <row r="1443" spans="1:1" s="939" customFormat="1" x14ac:dyDescent="0.3">
      <c r="A1443" s="950"/>
    </row>
    <row r="1444" spans="1:1" s="939" customFormat="1" x14ac:dyDescent="0.3">
      <c r="A1444" s="950"/>
    </row>
    <row r="1445" spans="1:1" s="939" customFormat="1" x14ac:dyDescent="0.3">
      <c r="A1445" s="950"/>
    </row>
    <row r="1446" spans="1:1" s="939" customFormat="1" x14ac:dyDescent="0.3">
      <c r="A1446" s="950"/>
    </row>
    <row r="1447" spans="1:1" s="939" customFormat="1" x14ac:dyDescent="0.3">
      <c r="A1447" s="950"/>
    </row>
    <row r="1448" spans="1:1" s="939" customFormat="1" x14ac:dyDescent="0.3">
      <c r="A1448" s="950"/>
    </row>
    <row r="1449" spans="1:1" s="939" customFormat="1" x14ac:dyDescent="0.3">
      <c r="A1449" s="950"/>
    </row>
    <row r="1450" spans="1:1" s="939" customFormat="1" x14ac:dyDescent="0.3">
      <c r="A1450" s="950"/>
    </row>
    <row r="1451" spans="1:1" s="939" customFormat="1" x14ac:dyDescent="0.3">
      <c r="A1451" s="950"/>
    </row>
    <row r="1452" spans="1:1" s="939" customFormat="1" x14ac:dyDescent="0.3">
      <c r="A1452" s="950"/>
    </row>
    <row r="1453" spans="1:1" s="939" customFormat="1" x14ac:dyDescent="0.3">
      <c r="A1453" s="950"/>
    </row>
    <row r="1454" spans="1:1" s="939" customFormat="1" x14ac:dyDescent="0.3">
      <c r="A1454" s="950"/>
    </row>
    <row r="1455" spans="1:1" s="939" customFormat="1" x14ac:dyDescent="0.3">
      <c r="A1455" s="950"/>
    </row>
    <row r="1456" spans="1:1" s="939" customFormat="1" x14ac:dyDescent="0.3">
      <c r="A1456" s="950"/>
    </row>
    <row r="1457" spans="1:1" s="939" customFormat="1" x14ac:dyDescent="0.3">
      <c r="A1457" s="950"/>
    </row>
    <row r="1458" spans="1:1" s="939" customFormat="1" x14ac:dyDescent="0.3">
      <c r="A1458" s="950"/>
    </row>
    <row r="1459" spans="1:1" s="939" customFormat="1" x14ac:dyDescent="0.3">
      <c r="A1459" s="950"/>
    </row>
    <row r="1460" spans="1:1" s="939" customFormat="1" x14ac:dyDescent="0.3">
      <c r="A1460" s="950"/>
    </row>
    <row r="1461" spans="1:1" s="939" customFormat="1" x14ac:dyDescent="0.3">
      <c r="A1461" s="950"/>
    </row>
    <row r="1462" spans="1:1" s="939" customFormat="1" x14ac:dyDescent="0.3">
      <c r="A1462" s="950"/>
    </row>
    <row r="1463" spans="1:1" s="939" customFormat="1" x14ac:dyDescent="0.3">
      <c r="A1463" s="950"/>
    </row>
    <row r="1464" spans="1:1" s="939" customFormat="1" x14ac:dyDescent="0.3">
      <c r="A1464" s="950"/>
    </row>
    <row r="1465" spans="1:1" s="939" customFormat="1" x14ac:dyDescent="0.3">
      <c r="A1465" s="950"/>
    </row>
    <row r="1466" spans="1:1" s="939" customFormat="1" x14ac:dyDescent="0.3">
      <c r="A1466" s="950"/>
    </row>
    <row r="1467" spans="1:1" s="939" customFormat="1" x14ac:dyDescent="0.3">
      <c r="A1467" s="950"/>
    </row>
    <row r="1468" spans="1:1" s="939" customFormat="1" x14ac:dyDescent="0.3">
      <c r="A1468" s="950"/>
    </row>
    <row r="1469" spans="1:1" s="939" customFormat="1" x14ac:dyDescent="0.3">
      <c r="A1469" s="950"/>
    </row>
    <row r="1470" spans="1:1" s="939" customFormat="1" x14ac:dyDescent="0.3">
      <c r="A1470" s="950"/>
    </row>
    <row r="1471" spans="1:1" s="939" customFormat="1" x14ac:dyDescent="0.3">
      <c r="A1471" s="950"/>
    </row>
    <row r="1472" spans="1:1" s="939" customFormat="1" x14ac:dyDescent="0.3">
      <c r="A1472" s="950"/>
    </row>
    <row r="1473" spans="1:1" s="939" customFormat="1" x14ac:dyDescent="0.3">
      <c r="A1473" s="950"/>
    </row>
    <row r="1474" spans="1:1" s="939" customFormat="1" x14ac:dyDescent="0.3">
      <c r="A1474" s="950"/>
    </row>
    <row r="1475" spans="1:1" s="939" customFormat="1" x14ac:dyDescent="0.3">
      <c r="A1475" s="950"/>
    </row>
    <row r="1476" spans="1:1" s="939" customFormat="1" x14ac:dyDescent="0.3">
      <c r="A1476" s="950"/>
    </row>
    <row r="1477" spans="1:1" s="939" customFormat="1" x14ac:dyDescent="0.3">
      <c r="A1477" s="950"/>
    </row>
    <row r="1478" spans="1:1" s="939" customFormat="1" x14ac:dyDescent="0.3">
      <c r="A1478" s="950"/>
    </row>
    <row r="1479" spans="1:1" s="939" customFormat="1" x14ac:dyDescent="0.3">
      <c r="A1479" s="950"/>
    </row>
    <row r="1480" spans="1:1" s="939" customFormat="1" x14ac:dyDescent="0.3">
      <c r="A1480" s="950"/>
    </row>
    <row r="1481" spans="1:1" s="939" customFormat="1" x14ac:dyDescent="0.3">
      <c r="A1481" s="950"/>
    </row>
    <row r="1482" spans="1:1" s="939" customFormat="1" x14ac:dyDescent="0.3">
      <c r="A1482" s="950"/>
    </row>
  </sheetData>
  <sheetProtection algorithmName="SHA-512" hashValue="kZ6VxU2/JmGySs5w1wv89+0Vj69hafwgkvoUMaXsDkN1dUa9hnYuYBAh+2w+6QBa0nocFUh9l0JDVOllJNlNkQ==" saltValue="V+WrORmqBZYxcpnmA653MQ==" spinCount="100000" sheet="1" selectLockedCells="1"/>
  <mergeCells count="3">
    <mergeCell ref="B17:D17"/>
    <mergeCell ref="B18:D18"/>
    <mergeCell ref="B49:D49"/>
  </mergeCells>
  <printOptions horizontalCentered="1"/>
  <pageMargins left="0.70866141732283472" right="0.23622047244094491" top="0.47244094488188981" bottom="0.39370078740157483" header="0.31496062992125984" footer="0.31496062992125984"/>
  <pageSetup paperSize="9" orientation="portrait" r:id="rId1"/>
  <ignoredErrors>
    <ignoredError sqref="E6:E18 E20:E73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1:E1400"/>
  <sheetViews>
    <sheetView topLeftCell="A22" zoomScale="102" zoomScaleNormal="102" workbookViewId="0">
      <selection activeCell="E10" sqref="E10"/>
    </sheetView>
  </sheetViews>
  <sheetFormatPr baseColWidth="10" defaultColWidth="11.44140625" defaultRowHeight="13.8" x14ac:dyDescent="0.3"/>
  <cols>
    <col min="1" max="1" width="6.109375" style="1040" customWidth="1"/>
    <col min="2" max="2" width="49.5546875" style="1039" customWidth="1"/>
    <col min="3" max="3" width="9.44140625" style="1039" customWidth="1"/>
    <col min="4" max="4" width="5.4414062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5.4414062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5.4414062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5.4414062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5.4414062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5.4414062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5.4414062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5.4414062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5.4414062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5.4414062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5.4414062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5.4414062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5.4414062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5.4414062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5.4414062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5.4414062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5.4414062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5.4414062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5.4414062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5.4414062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5.4414062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5.4414062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5.4414062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5.4414062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5.4414062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5.4414062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5.4414062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5.4414062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5.4414062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5.4414062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5.4414062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5.4414062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5.4414062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5.4414062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5.4414062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5.4414062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5.4414062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5.4414062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5.4414062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5.4414062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5.4414062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5.4414062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5.4414062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5.4414062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5.4414062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5.4414062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5.4414062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5.4414062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5.4414062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5.4414062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5.4414062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5.4414062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5.4414062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5.4414062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5.4414062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5.4414062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5.4414062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5.4414062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5.4414062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5.4414062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5.4414062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5.4414062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5.4414062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5.4414062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1137</v>
      </c>
      <c r="B1" s="932"/>
      <c r="C1" s="932"/>
      <c r="D1" s="932"/>
      <c r="E1" s="932"/>
    </row>
    <row r="2" spans="1:5" s="933" customFormat="1" ht="18" x14ac:dyDescent="0.3">
      <c r="A2" s="932" t="s">
        <v>1138</v>
      </c>
      <c r="B2" s="932"/>
      <c r="C2" s="932"/>
      <c r="D2" s="934" t="s">
        <v>1172</v>
      </c>
      <c r="E2" s="932"/>
    </row>
    <row r="3" spans="1:5" s="933" customFormat="1" x14ac:dyDescent="0.3">
      <c r="A3" s="932" t="s">
        <v>1173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6" t="s">
        <v>851</v>
      </c>
      <c r="D4" s="936"/>
      <c r="E4" s="937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3">
      <c r="A6" s="2344">
        <v>80</v>
      </c>
      <c r="B6" s="2148" t="s">
        <v>1174</v>
      </c>
      <c r="C6" s="2345"/>
      <c r="D6" s="2346"/>
      <c r="E6" s="242"/>
    </row>
    <row r="7" spans="1:5" x14ac:dyDescent="0.3">
      <c r="A7" s="951"/>
      <c r="B7" s="940"/>
      <c r="C7" s="2347"/>
      <c r="D7" s="2335"/>
      <c r="E7" s="247"/>
    </row>
    <row r="8" spans="1:5" x14ac:dyDescent="0.25">
      <c r="A8" s="2151">
        <v>82</v>
      </c>
      <c r="B8" s="2152" t="s">
        <v>1175</v>
      </c>
      <c r="C8" s="2348"/>
      <c r="D8" s="2349"/>
      <c r="E8" s="1740">
        <f>+E13+E17+E19-E9</f>
        <v>0</v>
      </c>
    </row>
    <row r="9" spans="1:5" x14ac:dyDescent="0.25">
      <c r="A9" s="2151">
        <v>820</v>
      </c>
      <c r="B9" s="2152" t="s">
        <v>1176</v>
      </c>
      <c r="C9" s="2348"/>
      <c r="D9" s="2349"/>
      <c r="E9" s="1740">
        <f>+E10+E11</f>
        <v>0</v>
      </c>
    </row>
    <row r="10" spans="1:5" x14ac:dyDescent="0.3">
      <c r="A10" s="2350"/>
      <c r="B10" s="2183" t="s">
        <v>1177</v>
      </c>
      <c r="C10" s="2326"/>
      <c r="D10" s="2327"/>
      <c r="E10" s="244"/>
    </row>
    <row r="11" spans="1:5" x14ac:dyDescent="0.3">
      <c r="A11" s="2351"/>
      <c r="B11" s="2184" t="s">
        <v>1178</v>
      </c>
      <c r="C11" s="2336"/>
      <c r="D11" s="2337"/>
      <c r="E11" s="245"/>
    </row>
    <row r="12" spans="1:5" x14ac:dyDescent="0.3">
      <c r="A12" s="2352"/>
      <c r="B12" s="2353"/>
      <c r="C12" s="2354"/>
      <c r="D12" s="2355"/>
      <c r="E12" s="2261"/>
    </row>
    <row r="13" spans="1:5" x14ac:dyDescent="0.25">
      <c r="A13" s="2193">
        <v>822</v>
      </c>
      <c r="B13" s="2152" t="s">
        <v>1179</v>
      </c>
      <c r="C13" s="2332"/>
      <c r="D13" s="2333"/>
      <c r="E13" s="1740">
        <f>+E14+E15+E16</f>
        <v>0</v>
      </c>
    </row>
    <row r="14" spans="1:5" x14ac:dyDescent="0.3">
      <c r="A14" s="2356"/>
      <c r="B14" s="2155" t="s">
        <v>1180</v>
      </c>
      <c r="C14" s="2321"/>
      <c r="D14" s="2322"/>
      <c r="E14" s="244"/>
    </row>
    <row r="15" spans="1:5" x14ac:dyDescent="0.3">
      <c r="A15" s="2351"/>
      <c r="B15" s="2186" t="s">
        <v>1181</v>
      </c>
      <c r="C15" s="2357"/>
      <c r="D15" s="2358"/>
      <c r="E15" s="245"/>
    </row>
    <row r="16" spans="1:5" ht="26.25" customHeight="1" x14ac:dyDescent="0.3">
      <c r="A16" s="2205"/>
      <c r="B16" s="2359" t="s">
        <v>1182</v>
      </c>
      <c r="C16" s="2360"/>
      <c r="D16" s="2361"/>
      <c r="E16" s="246"/>
    </row>
    <row r="17" spans="1:5" ht="16.5" customHeight="1" x14ac:dyDescent="0.3">
      <c r="A17" s="2193">
        <v>828</v>
      </c>
      <c r="B17" s="2362" t="s">
        <v>1183</v>
      </c>
      <c r="C17" s="2332"/>
      <c r="D17" s="2333"/>
      <c r="E17" s="243"/>
    </row>
    <row r="18" spans="1:5" x14ac:dyDescent="0.3">
      <c r="A18" s="2363"/>
      <c r="B18" s="2308"/>
      <c r="C18" s="2364"/>
      <c r="D18" s="2365"/>
      <c r="E18" s="2311"/>
    </row>
    <row r="19" spans="1:5" ht="28.5" customHeight="1" x14ac:dyDescent="0.3">
      <c r="A19" s="2193">
        <v>829</v>
      </c>
      <c r="B19" s="3526" t="s">
        <v>1184</v>
      </c>
      <c r="C19" s="3527"/>
      <c r="D19" s="3528"/>
      <c r="E19" s="243"/>
    </row>
    <row r="20" spans="1:5" x14ac:dyDescent="0.3">
      <c r="A20" s="2363"/>
      <c r="B20" s="2308"/>
      <c r="C20" s="2364"/>
      <c r="D20" s="2365"/>
      <c r="E20" s="2311"/>
    </row>
    <row r="21" spans="1:5" ht="28.5" customHeight="1" x14ac:dyDescent="0.25">
      <c r="A21" s="2193">
        <v>83</v>
      </c>
      <c r="B21" s="3526" t="s">
        <v>1185</v>
      </c>
      <c r="C21" s="3529"/>
      <c r="D21" s="3528"/>
      <c r="E21" s="1740">
        <f>+E22+E24+E29</f>
        <v>0</v>
      </c>
    </row>
    <row r="22" spans="1:5" x14ac:dyDescent="0.3">
      <c r="A22" s="2193">
        <v>831</v>
      </c>
      <c r="B22" s="2362" t="s">
        <v>1186</v>
      </c>
      <c r="C22" s="2348"/>
      <c r="D22" s="2349"/>
      <c r="E22" s="243"/>
    </row>
    <row r="23" spans="1:5" x14ac:dyDescent="0.3">
      <c r="A23" s="2363"/>
      <c r="B23" s="2366"/>
      <c r="C23" s="2364"/>
      <c r="D23" s="2365"/>
      <c r="E23" s="2311"/>
    </row>
    <row r="24" spans="1:5" x14ac:dyDescent="0.25">
      <c r="A24" s="2193">
        <v>833</v>
      </c>
      <c r="B24" s="2152" t="s">
        <v>1187</v>
      </c>
      <c r="C24" s="2332"/>
      <c r="D24" s="2333"/>
      <c r="E24" s="1740">
        <f>+E25+E26+E27</f>
        <v>0</v>
      </c>
    </row>
    <row r="25" spans="1:5" x14ac:dyDescent="0.3">
      <c r="A25" s="2356"/>
      <c r="B25" s="2183" t="s">
        <v>1188</v>
      </c>
      <c r="C25" s="2326"/>
      <c r="D25" s="2327"/>
      <c r="E25" s="244"/>
    </row>
    <row r="26" spans="1:5" x14ac:dyDescent="0.3">
      <c r="A26" s="2351"/>
      <c r="B26" s="2184" t="s">
        <v>1189</v>
      </c>
      <c r="C26" s="2324"/>
      <c r="D26" s="2325"/>
      <c r="E26" s="245"/>
    </row>
    <row r="27" spans="1:5" x14ac:dyDescent="0.3">
      <c r="A27" s="2351"/>
      <c r="B27" s="2184" t="s">
        <v>1190</v>
      </c>
      <c r="C27" s="2324"/>
      <c r="D27" s="2325"/>
      <c r="E27" s="245"/>
    </row>
    <row r="28" spans="1:5" x14ac:dyDescent="0.3">
      <c r="A28" s="2352"/>
      <c r="B28" s="2266"/>
      <c r="C28" s="2354"/>
      <c r="D28" s="2355"/>
      <c r="E28" s="2261"/>
    </row>
    <row r="29" spans="1:5" x14ac:dyDescent="0.25">
      <c r="A29" s="2193">
        <v>839</v>
      </c>
      <c r="B29" s="2362" t="s">
        <v>1191</v>
      </c>
      <c r="C29" s="2348"/>
      <c r="D29" s="2349"/>
      <c r="E29" s="1740">
        <f>+E30+E31+E32+E33+E34</f>
        <v>0</v>
      </c>
    </row>
    <row r="30" spans="1:5" x14ac:dyDescent="0.3">
      <c r="A30" s="2356"/>
      <c r="B30" s="2183" t="s">
        <v>1192</v>
      </c>
      <c r="C30" s="2326"/>
      <c r="D30" s="2327"/>
      <c r="E30" s="244"/>
    </row>
    <row r="31" spans="1:5" x14ac:dyDescent="0.3">
      <c r="A31" s="2351"/>
      <c r="B31" s="2157" t="s">
        <v>1193</v>
      </c>
      <c r="C31" s="2336"/>
      <c r="D31" s="2337"/>
      <c r="E31" s="245"/>
    </row>
    <row r="32" spans="1:5" x14ac:dyDescent="0.3">
      <c r="A32" s="2351"/>
      <c r="B32" s="2184" t="s">
        <v>1194</v>
      </c>
      <c r="C32" s="2324"/>
      <c r="D32" s="2325"/>
      <c r="E32" s="245"/>
    </row>
    <row r="33" spans="1:5" x14ac:dyDescent="0.3">
      <c r="A33" s="2351"/>
      <c r="B33" s="2157" t="s">
        <v>1195</v>
      </c>
      <c r="C33" s="2336"/>
      <c r="D33" s="2337"/>
      <c r="E33" s="245"/>
    </row>
    <row r="34" spans="1:5" x14ac:dyDescent="0.3">
      <c r="A34" s="2351"/>
      <c r="B34" s="2157" t="s">
        <v>1196</v>
      </c>
      <c r="C34" s="2336"/>
      <c r="D34" s="2337"/>
      <c r="E34" s="245"/>
    </row>
    <row r="35" spans="1:5" x14ac:dyDescent="0.3">
      <c r="A35" s="2352"/>
      <c r="B35" s="2353"/>
      <c r="C35" s="2354"/>
      <c r="D35" s="2355"/>
      <c r="E35" s="2261"/>
    </row>
    <row r="36" spans="1:5" x14ac:dyDescent="0.25">
      <c r="A36" s="2193">
        <v>84</v>
      </c>
      <c r="B36" s="2152" t="s">
        <v>1197</v>
      </c>
      <c r="C36" s="2332"/>
      <c r="D36" s="2333"/>
      <c r="E36" s="1740">
        <f>+(E45+'11'!E13+'11'!E17+'11'!E21+'11'!E23+'11'!E25)-(E37+E41+'11'!E6+'11'!E8)</f>
        <v>0</v>
      </c>
    </row>
    <row r="37" spans="1:5" x14ac:dyDescent="0.25">
      <c r="A37" s="2193">
        <v>840</v>
      </c>
      <c r="B37" s="2152" t="s">
        <v>1198</v>
      </c>
      <c r="C37" s="2332"/>
      <c r="D37" s="2333"/>
      <c r="E37" s="1740">
        <f>+E38+E39</f>
        <v>0</v>
      </c>
    </row>
    <row r="38" spans="1:5" x14ac:dyDescent="0.3">
      <c r="A38" s="2356"/>
      <c r="B38" s="2155" t="s">
        <v>1199</v>
      </c>
      <c r="C38" s="2321"/>
      <c r="D38" s="2322"/>
      <c r="E38" s="244"/>
    </row>
    <row r="39" spans="1:5" x14ac:dyDescent="0.3">
      <c r="A39" s="2351"/>
      <c r="B39" s="2157" t="s">
        <v>1200</v>
      </c>
      <c r="C39" s="2336"/>
      <c r="D39" s="2337"/>
      <c r="E39" s="245"/>
    </row>
    <row r="40" spans="1:5" x14ac:dyDescent="0.3">
      <c r="A40" s="2352"/>
      <c r="B40" s="2353"/>
      <c r="C40" s="2354"/>
      <c r="D40" s="2355"/>
      <c r="E40" s="2261"/>
    </row>
    <row r="41" spans="1:5" x14ac:dyDescent="0.25">
      <c r="A41" s="2193">
        <v>841</v>
      </c>
      <c r="B41" s="2152" t="s">
        <v>1201</v>
      </c>
      <c r="C41" s="2332"/>
      <c r="D41" s="2333"/>
      <c r="E41" s="1740">
        <f>+E42+E43</f>
        <v>0</v>
      </c>
    </row>
    <row r="42" spans="1:5" x14ac:dyDescent="0.3">
      <c r="A42" s="2356"/>
      <c r="B42" s="2155" t="s">
        <v>1202</v>
      </c>
      <c r="C42" s="2326"/>
      <c r="D42" s="2327"/>
      <c r="E42" s="244"/>
    </row>
    <row r="43" spans="1:5" x14ac:dyDescent="0.3">
      <c r="A43" s="2323"/>
      <c r="B43" s="2157" t="s">
        <v>1203</v>
      </c>
      <c r="C43" s="2324"/>
      <c r="D43" s="2325"/>
      <c r="E43" s="245"/>
    </row>
    <row r="44" spans="1:5" x14ac:dyDescent="0.3">
      <c r="A44" s="2367"/>
      <c r="B44" s="2266"/>
      <c r="C44" s="2368"/>
      <c r="D44" s="2369"/>
      <c r="E44" s="2261"/>
    </row>
    <row r="45" spans="1:5" x14ac:dyDescent="0.25">
      <c r="A45" s="2151">
        <v>842</v>
      </c>
      <c r="B45" s="2152" t="s">
        <v>1204</v>
      </c>
      <c r="C45" s="2348"/>
      <c r="D45" s="2349"/>
      <c r="E45" s="1740">
        <f>+E46+E47+E48+E49+E50</f>
        <v>0</v>
      </c>
    </row>
    <row r="46" spans="1:5" x14ac:dyDescent="0.3">
      <c r="A46" s="2350"/>
      <c r="B46" s="2155" t="s">
        <v>1205</v>
      </c>
      <c r="C46" s="2326"/>
      <c r="D46" s="2327"/>
      <c r="E46" s="244"/>
    </row>
    <row r="47" spans="1:5" x14ac:dyDescent="0.3">
      <c r="A47" s="2323"/>
      <c r="B47" s="2157" t="s">
        <v>1206</v>
      </c>
      <c r="C47" s="2324"/>
      <c r="D47" s="2325"/>
      <c r="E47" s="245"/>
    </row>
    <row r="48" spans="1:5" x14ac:dyDescent="0.3">
      <c r="A48" s="2323"/>
      <c r="B48" s="2184" t="s">
        <v>1207</v>
      </c>
      <c r="C48" s="2336"/>
      <c r="D48" s="2337"/>
      <c r="E48" s="245"/>
    </row>
    <row r="49" spans="1:5" x14ac:dyDescent="0.3">
      <c r="A49" s="2323"/>
      <c r="B49" s="2336" t="s">
        <v>1208</v>
      </c>
      <c r="C49" s="2336"/>
      <c r="D49" s="2336"/>
      <c r="E49" s="260"/>
    </row>
    <row r="50" spans="1:5" ht="14.4" thickBot="1" x14ac:dyDescent="0.35">
      <c r="A50" s="2370"/>
      <c r="B50" s="2342" t="s">
        <v>1209</v>
      </c>
      <c r="C50" s="2342"/>
      <c r="D50" s="2342"/>
      <c r="E50" s="261"/>
    </row>
    <row r="51" spans="1:5" ht="14.4" thickTop="1" x14ac:dyDescent="0.3">
      <c r="A51" s="952"/>
      <c r="B51" s="952"/>
      <c r="C51" s="952"/>
      <c r="D51" s="952"/>
      <c r="E51" s="952"/>
    </row>
    <row r="52" spans="1:5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pans="1:1" s="939" customFormat="1" x14ac:dyDescent="0.3"/>
    <row r="482" spans="1:1" s="939" customFormat="1" x14ac:dyDescent="0.3"/>
    <row r="483" spans="1:1" s="939" customFormat="1" x14ac:dyDescent="0.3"/>
    <row r="484" spans="1:1" s="939" customFormat="1" x14ac:dyDescent="0.3"/>
    <row r="485" spans="1:1" s="939" customFormat="1" x14ac:dyDescent="0.3"/>
    <row r="486" spans="1:1" s="939" customFormat="1" x14ac:dyDescent="0.3"/>
    <row r="487" spans="1:1" s="939" customFormat="1" x14ac:dyDescent="0.3"/>
    <row r="488" spans="1:1" s="939" customFormat="1" x14ac:dyDescent="0.3"/>
    <row r="489" spans="1:1" s="939" customFormat="1" x14ac:dyDescent="0.3">
      <c r="A489" s="950"/>
    </row>
    <row r="490" spans="1:1" s="939" customFormat="1" x14ac:dyDescent="0.3">
      <c r="A490" s="950"/>
    </row>
    <row r="491" spans="1:1" s="939" customFormat="1" x14ac:dyDescent="0.3">
      <c r="A491" s="950"/>
    </row>
    <row r="492" spans="1:1" s="939" customFormat="1" x14ac:dyDescent="0.3">
      <c r="A492" s="950"/>
    </row>
    <row r="493" spans="1:1" s="939" customFormat="1" x14ac:dyDescent="0.3">
      <c r="A493" s="950"/>
    </row>
    <row r="494" spans="1:1" s="939" customFormat="1" x14ac:dyDescent="0.3">
      <c r="A494" s="950"/>
    </row>
    <row r="495" spans="1:1" s="939" customFormat="1" x14ac:dyDescent="0.3">
      <c r="A495" s="950"/>
    </row>
    <row r="496" spans="1:1" s="939" customFormat="1" x14ac:dyDescent="0.3">
      <c r="A496" s="950"/>
    </row>
    <row r="497" spans="1:1" s="939" customFormat="1" x14ac:dyDescent="0.3">
      <c r="A497" s="950"/>
    </row>
    <row r="498" spans="1:1" s="939" customFormat="1" x14ac:dyDescent="0.3">
      <c r="A498" s="950"/>
    </row>
    <row r="499" spans="1:1" s="939" customFormat="1" x14ac:dyDescent="0.3">
      <c r="A499" s="950"/>
    </row>
    <row r="500" spans="1:1" s="939" customFormat="1" x14ac:dyDescent="0.3">
      <c r="A500" s="950"/>
    </row>
    <row r="501" spans="1:1" s="939" customFormat="1" x14ac:dyDescent="0.3">
      <c r="A501" s="950"/>
    </row>
    <row r="502" spans="1:1" s="939" customFormat="1" x14ac:dyDescent="0.3">
      <c r="A502" s="950"/>
    </row>
    <row r="503" spans="1:1" s="939" customFormat="1" x14ac:dyDescent="0.3">
      <c r="A503" s="950"/>
    </row>
    <row r="504" spans="1:1" s="939" customFormat="1" x14ac:dyDescent="0.3">
      <c r="A504" s="950"/>
    </row>
    <row r="505" spans="1:1" s="939" customFormat="1" x14ac:dyDescent="0.3">
      <c r="A505" s="950"/>
    </row>
    <row r="506" spans="1:1" s="939" customFormat="1" x14ac:dyDescent="0.3">
      <c r="A506" s="950"/>
    </row>
    <row r="507" spans="1:1" s="939" customFormat="1" x14ac:dyDescent="0.3">
      <c r="A507" s="950"/>
    </row>
    <row r="508" spans="1:1" s="939" customFormat="1" x14ac:dyDescent="0.3">
      <c r="A508" s="950"/>
    </row>
    <row r="509" spans="1:1" s="939" customFormat="1" x14ac:dyDescent="0.3">
      <c r="A509" s="950"/>
    </row>
    <row r="510" spans="1:1" s="939" customFormat="1" x14ac:dyDescent="0.3">
      <c r="A510" s="950"/>
    </row>
    <row r="511" spans="1:1" s="939" customFormat="1" x14ac:dyDescent="0.3">
      <c r="A511" s="950"/>
    </row>
    <row r="512" spans="1:1" s="939" customFormat="1" x14ac:dyDescent="0.3">
      <c r="A512" s="950"/>
    </row>
    <row r="513" spans="1:1" s="939" customFormat="1" x14ac:dyDescent="0.3">
      <c r="A513" s="950"/>
    </row>
    <row r="514" spans="1:1" s="939" customFormat="1" x14ac:dyDescent="0.3">
      <c r="A514" s="950"/>
    </row>
    <row r="515" spans="1:1" s="939" customFormat="1" x14ac:dyDescent="0.3">
      <c r="A515" s="950"/>
    </row>
    <row r="516" spans="1:1" s="939" customFormat="1" x14ac:dyDescent="0.3">
      <c r="A516" s="950"/>
    </row>
    <row r="517" spans="1:1" s="939" customFormat="1" x14ac:dyDescent="0.3">
      <c r="A517" s="950"/>
    </row>
    <row r="518" spans="1:1" s="939" customFormat="1" x14ac:dyDescent="0.3">
      <c r="A518" s="950"/>
    </row>
    <row r="519" spans="1:1" s="939" customFormat="1" x14ac:dyDescent="0.3">
      <c r="A519" s="950"/>
    </row>
    <row r="520" spans="1:1" s="939" customFormat="1" x14ac:dyDescent="0.3">
      <c r="A520" s="950"/>
    </row>
    <row r="521" spans="1:1" s="939" customFormat="1" x14ac:dyDescent="0.3">
      <c r="A521" s="950"/>
    </row>
    <row r="522" spans="1:1" s="939" customFormat="1" x14ac:dyDescent="0.3">
      <c r="A522" s="950"/>
    </row>
    <row r="523" spans="1:1" s="939" customFormat="1" x14ac:dyDescent="0.3">
      <c r="A523" s="950"/>
    </row>
    <row r="524" spans="1:1" s="939" customFormat="1" x14ac:dyDescent="0.3">
      <c r="A524" s="950"/>
    </row>
    <row r="525" spans="1:1" s="939" customFormat="1" x14ac:dyDescent="0.3">
      <c r="A525" s="950"/>
    </row>
    <row r="526" spans="1:1" s="939" customFormat="1" x14ac:dyDescent="0.3">
      <c r="A526" s="950"/>
    </row>
    <row r="527" spans="1:1" s="939" customFormat="1" x14ac:dyDescent="0.3">
      <c r="A527" s="950"/>
    </row>
    <row r="528" spans="1:1" s="939" customFormat="1" x14ac:dyDescent="0.3">
      <c r="A528" s="950"/>
    </row>
    <row r="529" spans="1:1" s="939" customFormat="1" x14ac:dyDescent="0.3">
      <c r="A529" s="950"/>
    </row>
    <row r="530" spans="1:1" s="939" customFormat="1" x14ac:dyDescent="0.3">
      <c r="A530" s="950"/>
    </row>
    <row r="531" spans="1:1" s="939" customFormat="1" x14ac:dyDescent="0.3">
      <c r="A531" s="950"/>
    </row>
    <row r="532" spans="1:1" s="939" customFormat="1" x14ac:dyDescent="0.3">
      <c r="A532" s="950"/>
    </row>
    <row r="533" spans="1:1" s="939" customFormat="1" x14ac:dyDescent="0.3">
      <c r="A533" s="950"/>
    </row>
    <row r="534" spans="1:1" s="939" customFormat="1" x14ac:dyDescent="0.3">
      <c r="A534" s="950"/>
    </row>
    <row r="535" spans="1:1" s="939" customFormat="1" x14ac:dyDescent="0.3">
      <c r="A535" s="950"/>
    </row>
    <row r="536" spans="1:1" s="939" customFormat="1" x14ac:dyDescent="0.3">
      <c r="A536" s="950"/>
    </row>
    <row r="537" spans="1:1" s="939" customFormat="1" x14ac:dyDescent="0.3">
      <c r="A537" s="950"/>
    </row>
    <row r="538" spans="1:1" s="939" customFormat="1" x14ac:dyDescent="0.3">
      <c r="A538" s="950"/>
    </row>
    <row r="539" spans="1:1" s="939" customFormat="1" x14ac:dyDescent="0.3">
      <c r="A539" s="950"/>
    </row>
    <row r="540" spans="1:1" s="939" customFormat="1" x14ac:dyDescent="0.3">
      <c r="A540" s="950"/>
    </row>
    <row r="541" spans="1:1" s="939" customFormat="1" x14ac:dyDescent="0.3">
      <c r="A541" s="950"/>
    </row>
    <row r="542" spans="1:1" s="939" customFormat="1" x14ac:dyDescent="0.3">
      <c r="A542" s="950"/>
    </row>
    <row r="543" spans="1:1" s="939" customFormat="1" x14ac:dyDescent="0.3">
      <c r="A543" s="950"/>
    </row>
    <row r="544" spans="1:1" s="939" customFormat="1" x14ac:dyDescent="0.3">
      <c r="A544" s="950"/>
    </row>
    <row r="545" spans="1:1" s="939" customFormat="1" x14ac:dyDescent="0.3">
      <c r="A545" s="950"/>
    </row>
    <row r="546" spans="1:1" s="939" customFormat="1" x14ac:dyDescent="0.3">
      <c r="A546" s="950"/>
    </row>
    <row r="547" spans="1:1" s="939" customFormat="1" x14ac:dyDescent="0.3">
      <c r="A547" s="950"/>
    </row>
    <row r="548" spans="1:1" s="939" customFormat="1" x14ac:dyDescent="0.3">
      <c r="A548" s="950"/>
    </row>
    <row r="549" spans="1:1" s="939" customFormat="1" x14ac:dyDescent="0.3">
      <c r="A549" s="950"/>
    </row>
    <row r="550" spans="1:1" s="939" customFormat="1" x14ac:dyDescent="0.3">
      <c r="A550" s="950"/>
    </row>
    <row r="551" spans="1:1" s="939" customFormat="1" x14ac:dyDescent="0.3">
      <c r="A551" s="950"/>
    </row>
    <row r="552" spans="1:1" s="939" customFormat="1" x14ac:dyDescent="0.3">
      <c r="A552" s="950"/>
    </row>
    <row r="553" spans="1:1" s="939" customFormat="1" x14ac:dyDescent="0.3">
      <c r="A553" s="950"/>
    </row>
    <row r="554" spans="1:1" s="939" customFormat="1" x14ac:dyDescent="0.3">
      <c r="A554" s="950"/>
    </row>
    <row r="555" spans="1:1" s="939" customFormat="1" x14ac:dyDescent="0.3">
      <c r="A555" s="950"/>
    </row>
    <row r="556" spans="1:1" s="939" customFormat="1" x14ac:dyDescent="0.3">
      <c r="A556" s="950"/>
    </row>
    <row r="557" spans="1:1" s="939" customFormat="1" x14ac:dyDescent="0.3">
      <c r="A557" s="950"/>
    </row>
    <row r="558" spans="1:1" s="939" customFormat="1" x14ac:dyDescent="0.3">
      <c r="A558" s="950"/>
    </row>
    <row r="559" spans="1:1" s="939" customFormat="1" x14ac:dyDescent="0.3">
      <c r="A559" s="950"/>
    </row>
    <row r="560" spans="1:1" s="939" customFormat="1" x14ac:dyDescent="0.3">
      <c r="A560" s="950"/>
    </row>
    <row r="561" spans="1:1" s="939" customFormat="1" x14ac:dyDescent="0.3">
      <c r="A561" s="950"/>
    </row>
    <row r="562" spans="1:1" s="939" customFormat="1" x14ac:dyDescent="0.3">
      <c r="A562" s="950"/>
    </row>
    <row r="563" spans="1:1" s="939" customFormat="1" x14ac:dyDescent="0.3">
      <c r="A563" s="950"/>
    </row>
    <row r="564" spans="1:1" s="939" customFormat="1" x14ac:dyDescent="0.3">
      <c r="A564" s="950"/>
    </row>
    <row r="565" spans="1:1" s="939" customFormat="1" x14ac:dyDescent="0.3">
      <c r="A565" s="950"/>
    </row>
    <row r="566" spans="1:1" s="939" customFormat="1" x14ac:dyDescent="0.3">
      <c r="A566" s="950"/>
    </row>
    <row r="567" spans="1:1" s="939" customFormat="1" x14ac:dyDescent="0.3">
      <c r="A567" s="950"/>
    </row>
    <row r="568" spans="1:1" s="939" customFormat="1" x14ac:dyDescent="0.3">
      <c r="A568" s="950"/>
    </row>
    <row r="569" spans="1:1" s="939" customFormat="1" x14ac:dyDescent="0.3">
      <c r="A569" s="950"/>
    </row>
    <row r="570" spans="1:1" s="939" customFormat="1" x14ac:dyDescent="0.3">
      <c r="A570" s="950"/>
    </row>
    <row r="571" spans="1:1" s="939" customFormat="1" x14ac:dyDescent="0.3">
      <c r="A571" s="950"/>
    </row>
    <row r="572" spans="1:1" s="939" customFormat="1" x14ac:dyDescent="0.3">
      <c r="A572" s="950"/>
    </row>
    <row r="573" spans="1:1" s="939" customFormat="1" x14ac:dyDescent="0.3">
      <c r="A573" s="950"/>
    </row>
    <row r="574" spans="1:1" s="939" customFormat="1" x14ac:dyDescent="0.3">
      <c r="A574" s="950"/>
    </row>
    <row r="575" spans="1:1" s="939" customFormat="1" x14ac:dyDescent="0.3">
      <c r="A575" s="950"/>
    </row>
    <row r="576" spans="1:1" s="939" customFormat="1" x14ac:dyDescent="0.3">
      <c r="A576" s="950"/>
    </row>
    <row r="577" spans="1:1" s="939" customFormat="1" x14ac:dyDescent="0.3">
      <c r="A577" s="950"/>
    </row>
    <row r="578" spans="1:1" s="939" customFormat="1" x14ac:dyDescent="0.3">
      <c r="A578" s="950"/>
    </row>
    <row r="579" spans="1:1" s="939" customFormat="1" x14ac:dyDescent="0.3">
      <c r="A579" s="950"/>
    </row>
    <row r="580" spans="1:1" s="939" customFormat="1" x14ac:dyDescent="0.3">
      <c r="A580" s="950"/>
    </row>
    <row r="581" spans="1:1" s="939" customFormat="1" x14ac:dyDescent="0.3">
      <c r="A581" s="950"/>
    </row>
    <row r="582" spans="1:1" s="939" customFormat="1" x14ac:dyDescent="0.3">
      <c r="A582" s="950"/>
    </row>
    <row r="583" spans="1:1" s="939" customFormat="1" x14ac:dyDescent="0.3">
      <c r="A583" s="950"/>
    </row>
    <row r="584" spans="1:1" s="939" customFormat="1" x14ac:dyDescent="0.3">
      <c r="A584" s="950"/>
    </row>
    <row r="585" spans="1:1" s="939" customFormat="1" x14ac:dyDescent="0.3">
      <c r="A585" s="950"/>
    </row>
    <row r="586" spans="1:1" s="939" customFormat="1" x14ac:dyDescent="0.3">
      <c r="A586" s="950"/>
    </row>
    <row r="587" spans="1:1" s="939" customFormat="1" x14ac:dyDescent="0.3">
      <c r="A587" s="950"/>
    </row>
    <row r="588" spans="1:1" s="939" customFormat="1" x14ac:dyDescent="0.3">
      <c r="A588" s="950"/>
    </row>
    <row r="589" spans="1:1" s="939" customFormat="1" x14ac:dyDescent="0.3">
      <c r="A589" s="950"/>
    </row>
    <row r="590" spans="1:1" s="939" customFormat="1" x14ac:dyDescent="0.3">
      <c r="A590" s="950"/>
    </row>
    <row r="591" spans="1:1" s="939" customFormat="1" x14ac:dyDescent="0.3">
      <c r="A591" s="950"/>
    </row>
    <row r="592" spans="1:1" s="939" customFormat="1" x14ac:dyDescent="0.3">
      <c r="A592" s="950"/>
    </row>
    <row r="593" spans="1:1" s="939" customFormat="1" x14ac:dyDescent="0.3">
      <c r="A593" s="950"/>
    </row>
    <row r="594" spans="1:1" s="939" customFormat="1" x14ac:dyDescent="0.3">
      <c r="A594" s="950"/>
    </row>
    <row r="595" spans="1:1" s="939" customFormat="1" x14ac:dyDescent="0.3">
      <c r="A595" s="950"/>
    </row>
    <row r="596" spans="1:1" s="939" customFormat="1" x14ac:dyDescent="0.3">
      <c r="A596" s="950"/>
    </row>
    <row r="597" spans="1:1" s="939" customFormat="1" x14ac:dyDescent="0.3">
      <c r="A597" s="950"/>
    </row>
    <row r="598" spans="1:1" s="939" customFormat="1" x14ac:dyDescent="0.3">
      <c r="A598" s="950"/>
    </row>
    <row r="599" spans="1:1" s="939" customFormat="1" x14ac:dyDescent="0.3">
      <c r="A599" s="950"/>
    </row>
    <row r="600" spans="1:1" s="939" customFormat="1" x14ac:dyDescent="0.3">
      <c r="A600" s="950"/>
    </row>
    <row r="601" spans="1:1" s="939" customFormat="1" x14ac:dyDescent="0.3">
      <c r="A601" s="950"/>
    </row>
    <row r="602" spans="1:1" s="939" customFormat="1" x14ac:dyDescent="0.3">
      <c r="A602" s="950"/>
    </row>
    <row r="603" spans="1:1" s="939" customFormat="1" x14ac:dyDescent="0.3">
      <c r="A603" s="950"/>
    </row>
    <row r="604" spans="1:1" s="939" customFormat="1" x14ac:dyDescent="0.3">
      <c r="A604" s="950"/>
    </row>
    <row r="605" spans="1:1" s="939" customFormat="1" x14ac:dyDescent="0.3">
      <c r="A605" s="950"/>
    </row>
    <row r="606" spans="1:1" s="939" customFormat="1" x14ac:dyDescent="0.3">
      <c r="A606" s="950"/>
    </row>
    <row r="607" spans="1:1" s="939" customFormat="1" x14ac:dyDescent="0.3">
      <c r="A607" s="950"/>
    </row>
    <row r="608" spans="1:1" s="939" customFormat="1" x14ac:dyDescent="0.3">
      <c r="A608" s="950"/>
    </row>
    <row r="609" spans="1:1" s="939" customFormat="1" x14ac:dyDescent="0.3">
      <c r="A609" s="950"/>
    </row>
    <row r="610" spans="1:1" s="939" customFormat="1" x14ac:dyDescent="0.3">
      <c r="A610" s="950"/>
    </row>
    <row r="611" spans="1:1" s="939" customFormat="1" x14ac:dyDescent="0.3">
      <c r="A611" s="950"/>
    </row>
    <row r="612" spans="1:1" s="939" customFormat="1" x14ac:dyDescent="0.3">
      <c r="A612" s="950"/>
    </row>
    <row r="613" spans="1:1" s="939" customFormat="1" x14ac:dyDescent="0.3">
      <c r="A613" s="950"/>
    </row>
    <row r="614" spans="1:1" s="939" customFormat="1" x14ac:dyDescent="0.3">
      <c r="A614" s="950"/>
    </row>
    <row r="615" spans="1:1" s="939" customFormat="1" x14ac:dyDescent="0.3">
      <c r="A615" s="950"/>
    </row>
    <row r="616" spans="1:1" s="939" customFormat="1" x14ac:dyDescent="0.3">
      <c r="A616" s="950"/>
    </row>
    <row r="617" spans="1:1" s="939" customFormat="1" x14ac:dyDescent="0.3">
      <c r="A617" s="950"/>
    </row>
    <row r="618" spans="1:1" s="939" customFormat="1" x14ac:dyDescent="0.3">
      <c r="A618" s="950"/>
    </row>
    <row r="619" spans="1:1" s="939" customFormat="1" x14ac:dyDescent="0.3">
      <c r="A619" s="950"/>
    </row>
    <row r="620" spans="1:1" s="939" customFormat="1" x14ac:dyDescent="0.3">
      <c r="A620" s="950"/>
    </row>
    <row r="621" spans="1:1" s="939" customFormat="1" x14ac:dyDescent="0.3">
      <c r="A621" s="950"/>
    </row>
    <row r="622" spans="1:1" s="939" customFormat="1" x14ac:dyDescent="0.3">
      <c r="A622" s="950"/>
    </row>
    <row r="623" spans="1:1" s="939" customFormat="1" x14ac:dyDescent="0.3">
      <c r="A623" s="950"/>
    </row>
    <row r="624" spans="1:1" s="939" customFormat="1" x14ac:dyDescent="0.3">
      <c r="A624" s="950"/>
    </row>
    <row r="625" spans="1:1" s="939" customFormat="1" x14ac:dyDescent="0.3">
      <c r="A625" s="950"/>
    </row>
    <row r="626" spans="1:1" s="939" customFormat="1" x14ac:dyDescent="0.3">
      <c r="A626" s="950"/>
    </row>
    <row r="627" spans="1:1" s="939" customFormat="1" x14ac:dyDescent="0.3">
      <c r="A627" s="950"/>
    </row>
    <row r="628" spans="1:1" s="939" customFormat="1" x14ac:dyDescent="0.3">
      <c r="A628" s="950"/>
    </row>
    <row r="629" spans="1:1" s="939" customFormat="1" x14ac:dyDescent="0.3">
      <c r="A629" s="950"/>
    </row>
    <row r="630" spans="1:1" s="939" customFormat="1" x14ac:dyDescent="0.3">
      <c r="A630" s="950"/>
    </row>
    <row r="631" spans="1:1" s="939" customFormat="1" x14ac:dyDescent="0.3">
      <c r="A631" s="950"/>
    </row>
    <row r="632" spans="1:1" s="939" customFormat="1" x14ac:dyDescent="0.3">
      <c r="A632" s="950"/>
    </row>
    <row r="633" spans="1:1" s="939" customFormat="1" x14ac:dyDescent="0.3">
      <c r="A633" s="950"/>
    </row>
    <row r="634" spans="1:1" s="939" customFormat="1" x14ac:dyDescent="0.3">
      <c r="A634" s="950"/>
    </row>
    <row r="635" spans="1:1" s="939" customFormat="1" x14ac:dyDescent="0.3">
      <c r="A635" s="950"/>
    </row>
    <row r="636" spans="1:1" s="939" customFormat="1" x14ac:dyDescent="0.3">
      <c r="A636" s="950"/>
    </row>
    <row r="637" spans="1:1" s="939" customFormat="1" x14ac:dyDescent="0.3">
      <c r="A637" s="950"/>
    </row>
    <row r="638" spans="1:1" s="939" customFormat="1" x14ac:dyDescent="0.3">
      <c r="A638" s="950"/>
    </row>
    <row r="639" spans="1:1" s="939" customFormat="1" x14ac:dyDescent="0.3">
      <c r="A639" s="950"/>
    </row>
    <row r="640" spans="1:1" s="939" customFormat="1" x14ac:dyDescent="0.3">
      <c r="A640" s="950"/>
    </row>
    <row r="641" spans="1:1" s="939" customFormat="1" x14ac:dyDescent="0.3">
      <c r="A641" s="950"/>
    </row>
    <row r="642" spans="1:1" s="939" customFormat="1" x14ac:dyDescent="0.3">
      <c r="A642" s="950"/>
    </row>
    <row r="643" spans="1:1" s="939" customFormat="1" x14ac:dyDescent="0.3">
      <c r="A643" s="950"/>
    </row>
    <row r="644" spans="1:1" s="939" customFormat="1" x14ac:dyDescent="0.3">
      <c r="A644" s="950"/>
    </row>
    <row r="645" spans="1:1" s="939" customFormat="1" x14ac:dyDescent="0.3">
      <c r="A645" s="950"/>
    </row>
    <row r="646" spans="1:1" s="939" customFormat="1" x14ac:dyDescent="0.3">
      <c r="A646" s="950"/>
    </row>
    <row r="647" spans="1:1" s="939" customFormat="1" x14ac:dyDescent="0.3">
      <c r="A647" s="950"/>
    </row>
    <row r="648" spans="1:1" s="939" customFormat="1" x14ac:dyDescent="0.3">
      <c r="A648" s="950"/>
    </row>
    <row r="649" spans="1:1" s="939" customFormat="1" x14ac:dyDescent="0.3">
      <c r="A649" s="950"/>
    </row>
    <row r="650" spans="1:1" s="939" customFormat="1" x14ac:dyDescent="0.3">
      <c r="A650" s="950"/>
    </row>
    <row r="651" spans="1:1" s="939" customFormat="1" x14ac:dyDescent="0.3">
      <c r="A651" s="950"/>
    </row>
    <row r="652" spans="1:1" s="939" customFormat="1" x14ac:dyDescent="0.3">
      <c r="A652" s="950"/>
    </row>
    <row r="653" spans="1:1" s="939" customFormat="1" x14ac:dyDescent="0.3">
      <c r="A653" s="950"/>
    </row>
    <row r="654" spans="1:1" s="939" customFormat="1" x14ac:dyDescent="0.3">
      <c r="A654" s="950"/>
    </row>
    <row r="655" spans="1:1" s="939" customFormat="1" x14ac:dyDescent="0.3">
      <c r="A655" s="950"/>
    </row>
    <row r="656" spans="1:1" s="939" customFormat="1" x14ac:dyDescent="0.3">
      <c r="A656" s="950"/>
    </row>
    <row r="657" spans="1:1" s="939" customFormat="1" x14ac:dyDescent="0.3">
      <c r="A657" s="950"/>
    </row>
    <row r="658" spans="1:1" s="939" customFormat="1" x14ac:dyDescent="0.3">
      <c r="A658" s="950"/>
    </row>
    <row r="659" spans="1:1" s="939" customFormat="1" x14ac:dyDescent="0.3">
      <c r="A659" s="950"/>
    </row>
    <row r="660" spans="1:1" s="939" customFormat="1" x14ac:dyDescent="0.3">
      <c r="A660" s="950"/>
    </row>
    <row r="661" spans="1:1" s="939" customFormat="1" x14ac:dyDescent="0.3">
      <c r="A661" s="950"/>
    </row>
    <row r="662" spans="1:1" s="939" customFormat="1" x14ac:dyDescent="0.3">
      <c r="A662" s="950"/>
    </row>
    <row r="663" spans="1:1" s="939" customFormat="1" x14ac:dyDescent="0.3">
      <c r="A663" s="950"/>
    </row>
    <row r="664" spans="1:1" s="939" customFormat="1" x14ac:dyDescent="0.3">
      <c r="A664" s="950"/>
    </row>
    <row r="665" spans="1:1" s="939" customFormat="1" x14ac:dyDescent="0.3">
      <c r="A665" s="950"/>
    </row>
    <row r="666" spans="1:1" s="939" customFormat="1" x14ac:dyDescent="0.3">
      <c r="A666" s="950"/>
    </row>
    <row r="667" spans="1:1" s="939" customFormat="1" x14ac:dyDescent="0.3">
      <c r="A667" s="950"/>
    </row>
    <row r="668" spans="1:1" s="939" customFormat="1" x14ac:dyDescent="0.3">
      <c r="A668" s="950"/>
    </row>
    <row r="669" spans="1:1" s="939" customFormat="1" x14ac:dyDescent="0.3">
      <c r="A669" s="950"/>
    </row>
    <row r="670" spans="1:1" s="939" customFormat="1" x14ac:dyDescent="0.3">
      <c r="A670" s="950"/>
    </row>
    <row r="671" spans="1:1" s="939" customFormat="1" x14ac:dyDescent="0.3">
      <c r="A671" s="950"/>
    </row>
    <row r="672" spans="1:1" s="939" customFormat="1" x14ac:dyDescent="0.3">
      <c r="A672" s="950"/>
    </row>
    <row r="673" spans="1:1" s="939" customFormat="1" x14ac:dyDescent="0.3">
      <c r="A673" s="950"/>
    </row>
    <row r="674" spans="1:1" s="939" customFormat="1" x14ac:dyDescent="0.3">
      <c r="A674" s="950"/>
    </row>
    <row r="675" spans="1:1" s="939" customFormat="1" x14ac:dyDescent="0.3">
      <c r="A675" s="950"/>
    </row>
    <row r="676" spans="1:1" s="939" customFormat="1" x14ac:dyDescent="0.3">
      <c r="A676" s="950"/>
    </row>
    <row r="677" spans="1:1" s="939" customFormat="1" x14ac:dyDescent="0.3">
      <c r="A677" s="950"/>
    </row>
    <row r="678" spans="1:1" s="939" customFormat="1" x14ac:dyDescent="0.3">
      <c r="A678" s="950"/>
    </row>
    <row r="679" spans="1:1" s="939" customFormat="1" x14ac:dyDescent="0.3">
      <c r="A679" s="950"/>
    </row>
    <row r="680" spans="1:1" s="939" customFormat="1" x14ac:dyDescent="0.3">
      <c r="A680" s="950"/>
    </row>
    <row r="681" spans="1:1" s="939" customFormat="1" x14ac:dyDescent="0.3">
      <c r="A681" s="950"/>
    </row>
    <row r="682" spans="1:1" s="939" customFormat="1" x14ac:dyDescent="0.3">
      <c r="A682" s="950"/>
    </row>
    <row r="683" spans="1:1" s="939" customFormat="1" x14ac:dyDescent="0.3">
      <c r="A683" s="950"/>
    </row>
    <row r="684" spans="1:1" s="939" customFormat="1" x14ac:dyDescent="0.3">
      <c r="A684" s="950"/>
    </row>
    <row r="685" spans="1:1" s="939" customFormat="1" x14ac:dyDescent="0.3">
      <c r="A685" s="950"/>
    </row>
    <row r="686" spans="1:1" s="939" customFormat="1" x14ac:dyDescent="0.3">
      <c r="A686" s="950"/>
    </row>
    <row r="687" spans="1:1" s="939" customFormat="1" x14ac:dyDescent="0.3">
      <c r="A687" s="950"/>
    </row>
    <row r="688" spans="1:1" s="939" customFormat="1" x14ac:dyDescent="0.3">
      <c r="A688" s="950"/>
    </row>
    <row r="689" spans="1:1" s="939" customFormat="1" x14ac:dyDescent="0.3">
      <c r="A689" s="950"/>
    </row>
    <row r="690" spans="1:1" s="939" customFormat="1" x14ac:dyDescent="0.3">
      <c r="A690" s="950"/>
    </row>
    <row r="691" spans="1:1" s="939" customFormat="1" x14ac:dyDescent="0.3">
      <c r="A691" s="950"/>
    </row>
    <row r="692" spans="1:1" s="939" customFormat="1" x14ac:dyDescent="0.3">
      <c r="A692" s="950"/>
    </row>
    <row r="693" spans="1:1" s="939" customFormat="1" x14ac:dyDescent="0.3">
      <c r="A693" s="950"/>
    </row>
    <row r="694" spans="1:1" s="939" customFormat="1" x14ac:dyDescent="0.3">
      <c r="A694" s="950"/>
    </row>
    <row r="695" spans="1:1" s="939" customFormat="1" x14ac:dyDescent="0.3">
      <c r="A695" s="950"/>
    </row>
    <row r="696" spans="1:1" s="939" customFormat="1" x14ac:dyDescent="0.3">
      <c r="A696" s="950"/>
    </row>
    <row r="697" spans="1:1" s="939" customFormat="1" x14ac:dyDescent="0.3">
      <c r="A697" s="950"/>
    </row>
    <row r="698" spans="1:1" s="939" customFormat="1" x14ac:dyDescent="0.3">
      <c r="A698" s="950"/>
    </row>
    <row r="699" spans="1:1" s="939" customFormat="1" x14ac:dyDescent="0.3">
      <c r="A699" s="950"/>
    </row>
    <row r="700" spans="1:1" s="939" customFormat="1" x14ac:dyDescent="0.3">
      <c r="A700" s="950"/>
    </row>
    <row r="701" spans="1:1" s="939" customFormat="1" x14ac:dyDescent="0.3">
      <c r="A701" s="950"/>
    </row>
    <row r="702" spans="1:1" s="939" customFormat="1" x14ac:dyDescent="0.3">
      <c r="A702" s="950"/>
    </row>
    <row r="703" spans="1:1" s="939" customFormat="1" x14ac:dyDescent="0.3">
      <c r="A703" s="950"/>
    </row>
    <row r="704" spans="1:1" s="939" customFormat="1" x14ac:dyDescent="0.3">
      <c r="A704" s="950"/>
    </row>
    <row r="705" spans="1:1" s="939" customFormat="1" x14ac:dyDescent="0.3">
      <c r="A705" s="950"/>
    </row>
    <row r="706" spans="1:1" s="939" customFormat="1" x14ac:dyDescent="0.3">
      <c r="A706" s="950"/>
    </row>
    <row r="707" spans="1:1" s="939" customFormat="1" x14ac:dyDescent="0.3">
      <c r="A707" s="950"/>
    </row>
    <row r="708" spans="1:1" s="939" customFormat="1" x14ac:dyDescent="0.3">
      <c r="A708" s="950"/>
    </row>
    <row r="709" spans="1:1" s="939" customFormat="1" x14ac:dyDescent="0.3">
      <c r="A709" s="950"/>
    </row>
    <row r="710" spans="1:1" s="939" customFormat="1" x14ac:dyDescent="0.3">
      <c r="A710" s="950"/>
    </row>
    <row r="711" spans="1:1" s="939" customFormat="1" x14ac:dyDescent="0.3">
      <c r="A711" s="950"/>
    </row>
    <row r="712" spans="1:1" s="939" customFormat="1" x14ac:dyDescent="0.3">
      <c r="A712" s="950"/>
    </row>
    <row r="713" spans="1:1" s="939" customFormat="1" x14ac:dyDescent="0.3">
      <c r="A713" s="950"/>
    </row>
    <row r="714" spans="1:1" s="939" customFormat="1" x14ac:dyDescent="0.3">
      <c r="A714" s="950"/>
    </row>
    <row r="715" spans="1:1" s="939" customFormat="1" x14ac:dyDescent="0.3">
      <c r="A715" s="950"/>
    </row>
    <row r="716" spans="1:1" s="939" customFormat="1" x14ac:dyDescent="0.3">
      <c r="A716" s="950"/>
    </row>
    <row r="717" spans="1:1" s="939" customFormat="1" x14ac:dyDescent="0.3">
      <c r="A717" s="950"/>
    </row>
    <row r="718" spans="1:1" s="939" customFormat="1" x14ac:dyDescent="0.3">
      <c r="A718" s="950"/>
    </row>
    <row r="719" spans="1:1" s="939" customFormat="1" x14ac:dyDescent="0.3">
      <c r="A719" s="950"/>
    </row>
    <row r="720" spans="1:1" s="939" customFormat="1" x14ac:dyDescent="0.3">
      <c r="A720" s="950"/>
    </row>
    <row r="721" spans="1:1" s="939" customFormat="1" x14ac:dyDescent="0.3">
      <c r="A721" s="950"/>
    </row>
    <row r="722" spans="1:1" s="939" customFormat="1" x14ac:dyDescent="0.3">
      <c r="A722" s="950"/>
    </row>
    <row r="723" spans="1:1" s="939" customFormat="1" x14ac:dyDescent="0.3">
      <c r="A723" s="950"/>
    </row>
    <row r="724" spans="1:1" s="939" customFormat="1" x14ac:dyDescent="0.3">
      <c r="A724" s="950"/>
    </row>
    <row r="725" spans="1:1" s="939" customFormat="1" x14ac:dyDescent="0.3">
      <c r="A725" s="950"/>
    </row>
    <row r="726" spans="1:1" s="939" customFormat="1" x14ac:dyDescent="0.3">
      <c r="A726" s="950"/>
    </row>
    <row r="727" spans="1:1" s="939" customFormat="1" x14ac:dyDescent="0.3">
      <c r="A727" s="950"/>
    </row>
    <row r="728" spans="1:1" s="939" customFormat="1" x14ac:dyDescent="0.3">
      <c r="A728" s="950"/>
    </row>
    <row r="729" spans="1:1" s="939" customFormat="1" x14ac:dyDescent="0.3">
      <c r="A729" s="950"/>
    </row>
    <row r="730" spans="1:1" s="939" customFormat="1" x14ac:dyDescent="0.3">
      <c r="A730" s="950"/>
    </row>
    <row r="731" spans="1:1" s="939" customFormat="1" x14ac:dyDescent="0.3">
      <c r="A731" s="950"/>
    </row>
    <row r="732" spans="1:1" s="939" customFormat="1" x14ac:dyDescent="0.3">
      <c r="A732" s="950"/>
    </row>
    <row r="733" spans="1:1" s="939" customFormat="1" x14ac:dyDescent="0.3">
      <c r="A733" s="950"/>
    </row>
    <row r="734" spans="1:1" s="939" customFormat="1" x14ac:dyDescent="0.3">
      <c r="A734" s="950"/>
    </row>
    <row r="735" spans="1:1" s="939" customFormat="1" x14ac:dyDescent="0.3">
      <c r="A735" s="950"/>
    </row>
    <row r="736" spans="1:1" s="939" customFormat="1" x14ac:dyDescent="0.3">
      <c r="A736" s="950"/>
    </row>
    <row r="737" spans="1:1" s="939" customFormat="1" x14ac:dyDescent="0.3">
      <c r="A737" s="950"/>
    </row>
    <row r="738" spans="1:1" s="939" customFormat="1" x14ac:dyDescent="0.3">
      <c r="A738" s="950"/>
    </row>
    <row r="739" spans="1:1" s="939" customFormat="1" x14ac:dyDescent="0.3">
      <c r="A739" s="950"/>
    </row>
    <row r="740" spans="1:1" s="939" customFormat="1" x14ac:dyDescent="0.3">
      <c r="A740" s="950"/>
    </row>
    <row r="741" spans="1:1" s="939" customFormat="1" x14ac:dyDescent="0.3">
      <c r="A741" s="950"/>
    </row>
    <row r="742" spans="1:1" s="939" customFormat="1" x14ac:dyDescent="0.3">
      <c r="A742" s="950"/>
    </row>
    <row r="743" spans="1:1" s="939" customFormat="1" x14ac:dyDescent="0.3">
      <c r="A743" s="950"/>
    </row>
    <row r="744" spans="1:1" s="939" customFormat="1" x14ac:dyDescent="0.3">
      <c r="A744" s="950"/>
    </row>
    <row r="745" spans="1:1" s="939" customFormat="1" x14ac:dyDescent="0.3">
      <c r="A745" s="950"/>
    </row>
    <row r="746" spans="1:1" s="939" customFormat="1" x14ac:dyDescent="0.3">
      <c r="A746" s="950"/>
    </row>
    <row r="747" spans="1:1" s="939" customFormat="1" x14ac:dyDescent="0.3">
      <c r="A747" s="950"/>
    </row>
    <row r="748" spans="1:1" s="939" customFormat="1" x14ac:dyDescent="0.3">
      <c r="A748" s="950"/>
    </row>
    <row r="749" spans="1:1" s="939" customFormat="1" x14ac:dyDescent="0.3">
      <c r="A749" s="950"/>
    </row>
    <row r="750" spans="1:1" s="939" customFormat="1" x14ac:dyDescent="0.3">
      <c r="A750" s="950"/>
    </row>
    <row r="751" spans="1:1" s="939" customFormat="1" x14ac:dyDescent="0.3">
      <c r="A751" s="950"/>
    </row>
    <row r="752" spans="1:1" s="939" customFormat="1" x14ac:dyDescent="0.3">
      <c r="A752" s="950"/>
    </row>
    <row r="753" spans="1:1" s="939" customFormat="1" x14ac:dyDescent="0.3">
      <c r="A753" s="950"/>
    </row>
    <row r="754" spans="1:1" s="939" customFormat="1" x14ac:dyDescent="0.3">
      <c r="A754" s="950"/>
    </row>
    <row r="755" spans="1:1" s="939" customFormat="1" x14ac:dyDescent="0.3">
      <c r="A755" s="950"/>
    </row>
    <row r="756" spans="1:1" s="939" customFormat="1" x14ac:dyDescent="0.3">
      <c r="A756" s="950"/>
    </row>
    <row r="757" spans="1:1" s="939" customFormat="1" x14ac:dyDescent="0.3">
      <c r="A757" s="950"/>
    </row>
    <row r="758" spans="1:1" s="939" customFormat="1" x14ac:dyDescent="0.3">
      <c r="A758" s="950"/>
    </row>
    <row r="759" spans="1:1" s="939" customFormat="1" x14ac:dyDescent="0.3">
      <c r="A759" s="950"/>
    </row>
    <row r="760" spans="1:1" s="939" customFormat="1" x14ac:dyDescent="0.3">
      <c r="A760" s="950"/>
    </row>
    <row r="761" spans="1:1" s="939" customFormat="1" x14ac:dyDescent="0.3">
      <c r="A761" s="950"/>
    </row>
    <row r="762" spans="1:1" s="939" customFormat="1" x14ac:dyDescent="0.3">
      <c r="A762" s="950"/>
    </row>
    <row r="763" spans="1:1" s="939" customFormat="1" x14ac:dyDescent="0.3">
      <c r="A763" s="950"/>
    </row>
    <row r="764" spans="1:1" s="939" customFormat="1" x14ac:dyDescent="0.3">
      <c r="A764" s="950"/>
    </row>
    <row r="765" spans="1:1" s="939" customFormat="1" x14ac:dyDescent="0.3">
      <c r="A765" s="950"/>
    </row>
    <row r="766" spans="1:1" s="939" customFormat="1" x14ac:dyDescent="0.3">
      <c r="A766" s="950"/>
    </row>
    <row r="767" spans="1:1" s="939" customFormat="1" x14ac:dyDescent="0.3">
      <c r="A767" s="950"/>
    </row>
    <row r="768" spans="1:1" s="939" customFormat="1" x14ac:dyDescent="0.3">
      <c r="A768" s="950"/>
    </row>
    <row r="769" spans="1:1" s="939" customFormat="1" x14ac:dyDescent="0.3">
      <c r="A769" s="950"/>
    </row>
    <row r="770" spans="1:1" s="939" customFormat="1" x14ac:dyDescent="0.3">
      <c r="A770" s="950"/>
    </row>
    <row r="771" spans="1:1" s="939" customFormat="1" x14ac:dyDescent="0.3">
      <c r="A771" s="950"/>
    </row>
    <row r="772" spans="1:1" s="939" customFormat="1" x14ac:dyDescent="0.3">
      <c r="A772" s="950"/>
    </row>
    <row r="773" spans="1:1" s="939" customFormat="1" x14ac:dyDescent="0.3">
      <c r="A773" s="950"/>
    </row>
    <row r="774" spans="1:1" s="939" customFormat="1" x14ac:dyDescent="0.3">
      <c r="A774" s="950"/>
    </row>
    <row r="775" spans="1:1" s="939" customFormat="1" x14ac:dyDescent="0.3">
      <c r="A775" s="950"/>
    </row>
    <row r="776" spans="1:1" s="939" customFormat="1" x14ac:dyDescent="0.3">
      <c r="A776" s="950"/>
    </row>
    <row r="777" spans="1:1" s="939" customFormat="1" x14ac:dyDescent="0.3">
      <c r="A777" s="950"/>
    </row>
    <row r="778" spans="1:1" s="939" customFormat="1" x14ac:dyDescent="0.3">
      <c r="A778" s="950"/>
    </row>
    <row r="779" spans="1:1" s="939" customFormat="1" x14ac:dyDescent="0.3">
      <c r="A779" s="950"/>
    </row>
    <row r="780" spans="1:1" s="939" customFormat="1" x14ac:dyDescent="0.3">
      <c r="A780" s="950"/>
    </row>
    <row r="781" spans="1:1" s="939" customFormat="1" x14ac:dyDescent="0.3">
      <c r="A781" s="950"/>
    </row>
    <row r="782" spans="1:1" s="939" customFormat="1" x14ac:dyDescent="0.3">
      <c r="A782" s="950"/>
    </row>
    <row r="783" spans="1:1" s="939" customFormat="1" x14ac:dyDescent="0.3">
      <c r="A783" s="950"/>
    </row>
    <row r="784" spans="1:1" s="939" customFormat="1" x14ac:dyDescent="0.3">
      <c r="A784" s="950"/>
    </row>
    <row r="785" spans="1:1" s="939" customFormat="1" x14ac:dyDescent="0.3">
      <c r="A785" s="950"/>
    </row>
    <row r="786" spans="1:1" s="939" customFormat="1" x14ac:dyDescent="0.3">
      <c r="A786" s="950"/>
    </row>
    <row r="787" spans="1:1" s="939" customFormat="1" x14ac:dyDescent="0.3">
      <c r="A787" s="950"/>
    </row>
    <row r="788" spans="1:1" s="939" customFormat="1" x14ac:dyDescent="0.3">
      <c r="A788" s="950"/>
    </row>
    <row r="789" spans="1:1" s="939" customFormat="1" x14ac:dyDescent="0.3">
      <c r="A789" s="950"/>
    </row>
    <row r="790" spans="1:1" s="939" customFormat="1" x14ac:dyDescent="0.3">
      <c r="A790" s="950"/>
    </row>
    <row r="791" spans="1:1" s="939" customFormat="1" x14ac:dyDescent="0.3">
      <c r="A791" s="950"/>
    </row>
    <row r="792" spans="1:1" s="939" customFormat="1" x14ac:dyDescent="0.3">
      <c r="A792" s="950"/>
    </row>
    <row r="793" spans="1:1" s="939" customFormat="1" x14ac:dyDescent="0.3">
      <c r="A793" s="950"/>
    </row>
    <row r="794" spans="1:1" s="939" customFormat="1" x14ac:dyDescent="0.3">
      <c r="A794" s="950"/>
    </row>
    <row r="795" spans="1:1" s="939" customFormat="1" x14ac:dyDescent="0.3">
      <c r="A795" s="950"/>
    </row>
    <row r="796" spans="1:1" s="939" customFormat="1" x14ac:dyDescent="0.3">
      <c r="A796" s="950"/>
    </row>
    <row r="797" spans="1:1" s="939" customFormat="1" x14ac:dyDescent="0.3">
      <c r="A797" s="950"/>
    </row>
    <row r="798" spans="1:1" s="939" customFormat="1" x14ac:dyDescent="0.3">
      <c r="A798" s="950"/>
    </row>
    <row r="799" spans="1:1" s="939" customFormat="1" x14ac:dyDescent="0.3">
      <c r="A799" s="950"/>
    </row>
    <row r="800" spans="1:1" s="939" customFormat="1" x14ac:dyDescent="0.3">
      <c r="A800" s="950"/>
    </row>
    <row r="801" spans="1:1" s="939" customFormat="1" x14ac:dyDescent="0.3">
      <c r="A801" s="950"/>
    </row>
    <row r="802" spans="1:1" s="939" customFormat="1" x14ac:dyDescent="0.3">
      <c r="A802" s="950"/>
    </row>
    <row r="803" spans="1:1" s="939" customFormat="1" x14ac:dyDescent="0.3">
      <c r="A803" s="950"/>
    </row>
    <row r="804" spans="1:1" s="939" customFormat="1" x14ac:dyDescent="0.3">
      <c r="A804" s="950"/>
    </row>
    <row r="805" spans="1:1" s="939" customFormat="1" x14ac:dyDescent="0.3">
      <c r="A805" s="950"/>
    </row>
    <row r="806" spans="1:1" s="939" customFormat="1" x14ac:dyDescent="0.3">
      <c r="A806" s="950"/>
    </row>
    <row r="807" spans="1:1" s="939" customFormat="1" x14ac:dyDescent="0.3">
      <c r="A807" s="950"/>
    </row>
    <row r="808" spans="1:1" s="939" customFormat="1" x14ac:dyDescent="0.3">
      <c r="A808" s="950"/>
    </row>
    <row r="809" spans="1:1" s="939" customFormat="1" x14ac:dyDescent="0.3">
      <c r="A809" s="950"/>
    </row>
    <row r="810" spans="1:1" s="939" customFormat="1" x14ac:dyDescent="0.3">
      <c r="A810" s="950"/>
    </row>
    <row r="811" spans="1:1" s="939" customFormat="1" x14ac:dyDescent="0.3">
      <c r="A811" s="950"/>
    </row>
    <row r="812" spans="1:1" s="939" customFormat="1" x14ac:dyDescent="0.3">
      <c r="A812" s="950"/>
    </row>
    <row r="813" spans="1:1" s="939" customFormat="1" x14ac:dyDescent="0.3">
      <c r="A813" s="950"/>
    </row>
    <row r="814" spans="1:1" s="939" customFormat="1" x14ac:dyDescent="0.3">
      <c r="A814" s="950"/>
    </row>
    <row r="815" spans="1:1" s="939" customFormat="1" x14ac:dyDescent="0.3">
      <c r="A815" s="950"/>
    </row>
    <row r="816" spans="1:1" s="939" customFormat="1" x14ac:dyDescent="0.3">
      <c r="A816" s="950"/>
    </row>
    <row r="817" spans="1:1" s="939" customFormat="1" x14ac:dyDescent="0.3">
      <c r="A817" s="950"/>
    </row>
    <row r="818" spans="1:1" s="939" customFormat="1" x14ac:dyDescent="0.3">
      <c r="A818" s="950"/>
    </row>
    <row r="819" spans="1:1" s="939" customFormat="1" x14ac:dyDescent="0.3">
      <c r="A819" s="950"/>
    </row>
    <row r="820" spans="1:1" s="939" customFormat="1" x14ac:dyDescent="0.3">
      <c r="A820" s="950"/>
    </row>
    <row r="821" spans="1:1" s="939" customFormat="1" x14ac:dyDescent="0.3">
      <c r="A821" s="950"/>
    </row>
    <row r="822" spans="1:1" s="939" customFormat="1" x14ac:dyDescent="0.3">
      <c r="A822" s="950"/>
    </row>
    <row r="823" spans="1:1" s="939" customFormat="1" x14ac:dyDescent="0.3">
      <c r="A823" s="950"/>
    </row>
    <row r="824" spans="1:1" s="939" customFormat="1" x14ac:dyDescent="0.3">
      <c r="A824" s="950"/>
    </row>
    <row r="825" spans="1:1" s="939" customFormat="1" x14ac:dyDescent="0.3">
      <c r="A825" s="950"/>
    </row>
    <row r="826" spans="1:1" s="939" customFormat="1" x14ac:dyDescent="0.3">
      <c r="A826" s="950"/>
    </row>
    <row r="827" spans="1:1" s="939" customFormat="1" x14ac:dyDescent="0.3">
      <c r="A827" s="950"/>
    </row>
    <row r="828" spans="1:1" s="939" customFormat="1" x14ac:dyDescent="0.3">
      <c r="A828" s="950"/>
    </row>
    <row r="829" spans="1:1" s="939" customFormat="1" x14ac:dyDescent="0.3">
      <c r="A829" s="950"/>
    </row>
    <row r="830" spans="1:1" s="939" customFormat="1" x14ac:dyDescent="0.3">
      <c r="A830" s="950"/>
    </row>
    <row r="831" spans="1:1" s="939" customFormat="1" x14ac:dyDescent="0.3">
      <c r="A831" s="950"/>
    </row>
    <row r="832" spans="1:1" s="939" customFormat="1" x14ac:dyDescent="0.3">
      <c r="A832" s="950"/>
    </row>
    <row r="833" spans="1:1" s="939" customFormat="1" x14ac:dyDescent="0.3">
      <c r="A833" s="950"/>
    </row>
    <row r="834" spans="1:1" s="939" customFormat="1" x14ac:dyDescent="0.3">
      <c r="A834" s="950"/>
    </row>
    <row r="835" spans="1:1" s="939" customFormat="1" x14ac:dyDescent="0.3">
      <c r="A835" s="950"/>
    </row>
    <row r="836" spans="1:1" s="939" customFormat="1" x14ac:dyDescent="0.3">
      <c r="A836" s="950"/>
    </row>
    <row r="837" spans="1:1" s="939" customFormat="1" x14ac:dyDescent="0.3">
      <c r="A837" s="950"/>
    </row>
    <row r="838" spans="1:1" s="939" customFormat="1" x14ac:dyDescent="0.3">
      <c r="A838" s="950"/>
    </row>
    <row r="839" spans="1:1" s="939" customFormat="1" x14ac:dyDescent="0.3">
      <c r="A839" s="950"/>
    </row>
    <row r="840" spans="1:1" s="939" customFormat="1" x14ac:dyDescent="0.3">
      <c r="A840" s="950"/>
    </row>
    <row r="841" spans="1:1" s="939" customFormat="1" x14ac:dyDescent="0.3">
      <c r="A841" s="950"/>
    </row>
    <row r="842" spans="1:1" s="939" customFormat="1" x14ac:dyDescent="0.3">
      <c r="A842" s="950"/>
    </row>
    <row r="843" spans="1:1" s="939" customFormat="1" x14ac:dyDescent="0.3">
      <c r="A843" s="950"/>
    </row>
    <row r="844" spans="1:1" s="939" customFormat="1" x14ac:dyDescent="0.3">
      <c r="A844" s="950"/>
    </row>
    <row r="845" spans="1:1" s="939" customFormat="1" x14ac:dyDescent="0.3">
      <c r="A845" s="950"/>
    </row>
    <row r="846" spans="1:1" s="939" customFormat="1" x14ac:dyDescent="0.3">
      <c r="A846" s="950"/>
    </row>
    <row r="847" spans="1:1" s="939" customFormat="1" x14ac:dyDescent="0.3">
      <c r="A847" s="950"/>
    </row>
    <row r="848" spans="1:1" s="939" customFormat="1" x14ac:dyDescent="0.3">
      <c r="A848" s="950"/>
    </row>
    <row r="849" spans="1:1" s="939" customFormat="1" x14ac:dyDescent="0.3">
      <c r="A849" s="950"/>
    </row>
    <row r="850" spans="1:1" s="939" customFormat="1" x14ac:dyDescent="0.3">
      <c r="A850" s="950"/>
    </row>
    <row r="851" spans="1:1" s="939" customFormat="1" x14ac:dyDescent="0.3">
      <c r="A851" s="950"/>
    </row>
    <row r="852" spans="1:1" s="939" customFormat="1" x14ac:dyDescent="0.3">
      <c r="A852" s="950"/>
    </row>
    <row r="853" spans="1:1" s="939" customFormat="1" x14ac:dyDescent="0.3">
      <c r="A853" s="950"/>
    </row>
    <row r="854" spans="1:1" s="939" customFormat="1" x14ac:dyDescent="0.3">
      <c r="A854" s="950"/>
    </row>
    <row r="855" spans="1:1" s="939" customFormat="1" x14ac:dyDescent="0.3">
      <c r="A855" s="950"/>
    </row>
    <row r="856" spans="1:1" s="939" customFormat="1" x14ac:dyDescent="0.3">
      <c r="A856" s="950"/>
    </row>
    <row r="857" spans="1:1" s="939" customFormat="1" x14ac:dyDescent="0.3">
      <c r="A857" s="950"/>
    </row>
    <row r="858" spans="1:1" s="939" customFormat="1" x14ac:dyDescent="0.3">
      <c r="A858" s="950"/>
    </row>
    <row r="859" spans="1:1" s="939" customFormat="1" x14ac:dyDescent="0.3">
      <c r="A859" s="950"/>
    </row>
    <row r="860" spans="1:1" s="939" customFormat="1" x14ac:dyDescent="0.3">
      <c r="A860" s="950"/>
    </row>
    <row r="861" spans="1:1" s="939" customFormat="1" x14ac:dyDescent="0.3">
      <c r="A861" s="950"/>
    </row>
    <row r="862" spans="1:1" s="939" customFormat="1" x14ac:dyDescent="0.3">
      <c r="A862" s="950"/>
    </row>
    <row r="863" spans="1:1" s="939" customFormat="1" x14ac:dyDescent="0.3">
      <c r="A863" s="950"/>
    </row>
    <row r="864" spans="1:1" s="939" customFormat="1" x14ac:dyDescent="0.3">
      <c r="A864" s="950"/>
    </row>
    <row r="865" spans="1:1" s="939" customFormat="1" x14ac:dyDescent="0.3">
      <c r="A865" s="950"/>
    </row>
    <row r="866" spans="1:1" s="939" customFormat="1" x14ac:dyDescent="0.3">
      <c r="A866" s="950"/>
    </row>
    <row r="867" spans="1:1" s="939" customFormat="1" x14ac:dyDescent="0.3">
      <c r="A867" s="950"/>
    </row>
    <row r="868" spans="1:1" s="939" customFormat="1" x14ac:dyDescent="0.3">
      <c r="A868" s="950"/>
    </row>
    <row r="869" spans="1:1" s="939" customFormat="1" x14ac:dyDescent="0.3">
      <c r="A869" s="950"/>
    </row>
    <row r="870" spans="1:1" s="939" customFormat="1" x14ac:dyDescent="0.3">
      <c r="A870" s="950"/>
    </row>
    <row r="871" spans="1:1" s="939" customFormat="1" x14ac:dyDescent="0.3">
      <c r="A871" s="950"/>
    </row>
    <row r="872" spans="1:1" s="939" customFormat="1" x14ac:dyDescent="0.3">
      <c r="A872" s="950"/>
    </row>
    <row r="873" spans="1:1" s="939" customFormat="1" x14ac:dyDescent="0.3">
      <c r="A873" s="950"/>
    </row>
    <row r="874" spans="1:1" s="939" customFormat="1" x14ac:dyDescent="0.3">
      <c r="A874" s="950"/>
    </row>
    <row r="875" spans="1:1" s="939" customFormat="1" x14ac:dyDescent="0.3">
      <c r="A875" s="950"/>
    </row>
    <row r="876" spans="1:1" s="939" customFormat="1" x14ac:dyDescent="0.3">
      <c r="A876" s="950"/>
    </row>
    <row r="877" spans="1:1" s="939" customFormat="1" x14ac:dyDescent="0.3">
      <c r="A877" s="950"/>
    </row>
    <row r="878" spans="1:1" s="939" customFormat="1" x14ac:dyDescent="0.3">
      <c r="A878" s="950"/>
    </row>
    <row r="879" spans="1:1" s="939" customFormat="1" x14ac:dyDescent="0.3">
      <c r="A879" s="950"/>
    </row>
    <row r="880" spans="1:1" s="939" customFormat="1" x14ac:dyDescent="0.3">
      <c r="A880" s="950"/>
    </row>
    <row r="881" spans="1:1" s="939" customFormat="1" x14ac:dyDescent="0.3">
      <c r="A881" s="950"/>
    </row>
    <row r="882" spans="1:1" s="939" customFormat="1" x14ac:dyDescent="0.3">
      <c r="A882" s="950"/>
    </row>
    <row r="883" spans="1:1" s="939" customFormat="1" x14ac:dyDescent="0.3">
      <c r="A883" s="950"/>
    </row>
    <row r="884" spans="1:1" s="939" customFormat="1" x14ac:dyDescent="0.3">
      <c r="A884" s="950"/>
    </row>
    <row r="885" spans="1:1" s="939" customFormat="1" x14ac:dyDescent="0.3">
      <c r="A885" s="950"/>
    </row>
    <row r="886" spans="1:1" s="939" customFormat="1" x14ac:dyDescent="0.3">
      <c r="A886" s="950"/>
    </row>
    <row r="887" spans="1:1" s="939" customFormat="1" x14ac:dyDescent="0.3">
      <c r="A887" s="950"/>
    </row>
    <row r="888" spans="1:1" s="939" customFormat="1" x14ac:dyDescent="0.3">
      <c r="A888" s="950"/>
    </row>
    <row r="889" spans="1:1" s="939" customFormat="1" x14ac:dyDescent="0.3">
      <c r="A889" s="950"/>
    </row>
    <row r="890" spans="1:1" s="939" customFormat="1" x14ac:dyDescent="0.3">
      <c r="A890" s="950"/>
    </row>
    <row r="891" spans="1:1" s="939" customFormat="1" x14ac:dyDescent="0.3">
      <c r="A891" s="950"/>
    </row>
    <row r="892" spans="1:1" s="939" customFormat="1" x14ac:dyDescent="0.3">
      <c r="A892" s="950"/>
    </row>
    <row r="893" spans="1:1" s="939" customFormat="1" x14ac:dyDescent="0.3">
      <c r="A893" s="950"/>
    </row>
    <row r="894" spans="1:1" s="939" customFormat="1" x14ac:dyDescent="0.3">
      <c r="A894" s="950"/>
    </row>
    <row r="895" spans="1:1" s="939" customFormat="1" x14ac:dyDescent="0.3">
      <c r="A895" s="950"/>
    </row>
    <row r="896" spans="1:1" s="939" customFormat="1" x14ac:dyDescent="0.3">
      <c r="A896" s="950"/>
    </row>
    <row r="897" spans="1:1" s="939" customFormat="1" x14ac:dyDescent="0.3">
      <c r="A897" s="950"/>
    </row>
    <row r="898" spans="1:1" s="939" customFormat="1" x14ac:dyDescent="0.3">
      <c r="A898" s="950"/>
    </row>
    <row r="899" spans="1:1" s="939" customFormat="1" x14ac:dyDescent="0.3">
      <c r="A899" s="950"/>
    </row>
    <row r="900" spans="1:1" s="939" customFormat="1" x14ac:dyDescent="0.3">
      <c r="A900" s="950"/>
    </row>
    <row r="901" spans="1:1" s="939" customFormat="1" x14ac:dyDescent="0.3">
      <c r="A901" s="950"/>
    </row>
    <row r="902" spans="1:1" s="939" customFormat="1" x14ac:dyDescent="0.3">
      <c r="A902" s="950"/>
    </row>
    <row r="903" spans="1:1" s="939" customFormat="1" x14ac:dyDescent="0.3">
      <c r="A903" s="950"/>
    </row>
    <row r="904" spans="1:1" s="939" customFormat="1" x14ac:dyDescent="0.3">
      <c r="A904" s="950"/>
    </row>
    <row r="905" spans="1:1" s="939" customFormat="1" x14ac:dyDescent="0.3">
      <c r="A905" s="950"/>
    </row>
    <row r="906" spans="1:1" s="939" customFormat="1" x14ac:dyDescent="0.3">
      <c r="A906" s="950"/>
    </row>
    <row r="907" spans="1:1" s="939" customFormat="1" x14ac:dyDescent="0.3">
      <c r="A907" s="950"/>
    </row>
    <row r="908" spans="1:1" s="939" customFormat="1" x14ac:dyDescent="0.3">
      <c r="A908" s="950"/>
    </row>
    <row r="909" spans="1:1" s="939" customFormat="1" x14ac:dyDescent="0.3">
      <c r="A909" s="950"/>
    </row>
    <row r="910" spans="1:1" s="939" customFormat="1" x14ac:dyDescent="0.3">
      <c r="A910" s="950"/>
    </row>
    <row r="911" spans="1:1" s="939" customFormat="1" x14ac:dyDescent="0.3">
      <c r="A911" s="950"/>
    </row>
    <row r="912" spans="1:1" s="939" customFormat="1" x14ac:dyDescent="0.3">
      <c r="A912" s="950"/>
    </row>
    <row r="913" spans="1:1" s="939" customFormat="1" x14ac:dyDescent="0.3">
      <c r="A913" s="950"/>
    </row>
    <row r="914" spans="1:1" s="939" customFormat="1" x14ac:dyDescent="0.3">
      <c r="A914" s="950"/>
    </row>
    <row r="915" spans="1:1" s="939" customFormat="1" x14ac:dyDescent="0.3">
      <c r="A915" s="950"/>
    </row>
    <row r="916" spans="1:1" s="939" customFormat="1" x14ac:dyDescent="0.3">
      <c r="A916" s="950"/>
    </row>
    <row r="917" spans="1:1" s="939" customFormat="1" x14ac:dyDescent="0.3">
      <c r="A917" s="950"/>
    </row>
    <row r="918" spans="1:1" s="939" customFormat="1" x14ac:dyDescent="0.3">
      <c r="A918" s="950"/>
    </row>
    <row r="919" spans="1:1" s="939" customFormat="1" x14ac:dyDescent="0.3">
      <c r="A919" s="950"/>
    </row>
    <row r="920" spans="1:1" s="939" customFormat="1" x14ac:dyDescent="0.3">
      <c r="A920" s="950"/>
    </row>
    <row r="921" spans="1:1" s="939" customFormat="1" x14ac:dyDescent="0.3">
      <c r="A921" s="950"/>
    </row>
    <row r="922" spans="1:1" s="939" customFormat="1" x14ac:dyDescent="0.3">
      <c r="A922" s="950"/>
    </row>
    <row r="923" spans="1:1" s="939" customFormat="1" x14ac:dyDescent="0.3">
      <c r="A923" s="950"/>
    </row>
    <row r="924" spans="1:1" s="939" customFormat="1" x14ac:dyDescent="0.3">
      <c r="A924" s="950"/>
    </row>
    <row r="925" spans="1:1" s="939" customFormat="1" x14ac:dyDescent="0.3">
      <c r="A925" s="950"/>
    </row>
    <row r="926" spans="1:1" s="939" customFormat="1" x14ac:dyDescent="0.3">
      <c r="A926" s="950"/>
    </row>
    <row r="927" spans="1:1" s="939" customFormat="1" x14ac:dyDescent="0.3">
      <c r="A927" s="950"/>
    </row>
    <row r="928" spans="1:1" s="939" customFormat="1" x14ac:dyDescent="0.3">
      <c r="A928" s="950"/>
    </row>
    <row r="929" spans="1:1" s="939" customFormat="1" x14ac:dyDescent="0.3">
      <c r="A929" s="950"/>
    </row>
    <row r="930" spans="1:1" s="939" customFormat="1" x14ac:dyDescent="0.3">
      <c r="A930" s="950"/>
    </row>
    <row r="931" spans="1:1" s="939" customFormat="1" x14ac:dyDescent="0.3">
      <c r="A931" s="950"/>
    </row>
    <row r="932" spans="1:1" s="939" customFormat="1" x14ac:dyDescent="0.3">
      <c r="A932" s="950"/>
    </row>
    <row r="933" spans="1:1" s="939" customFormat="1" x14ac:dyDescent="0.3">
      <c r="A933" s="950"/>
    </row>
    <row r="934" spans="1:1" s="939" customFormat="1" x14ac:dyDescent="0.3">
      <c r="A934" s="950"/>
    </row>
    <row r="935" spans="1:1" s="939" customFormat="1" x14ac:dyDescent="0.3">
      <c r="A935" s="950"/>
    </row>
    <row r="936" spans="1:1" s="939" customFormat="1" x14ac:dyDescent="0.3">
      <c r="A936" s="950"/>
    </row>
    <row r="937" spans="1:1" s="939" customFormat="1" x14ac:dyDescent="0.3">
      <c r="A937" s="950"/>
    </row>
    <row r="938" spans="1:1" s="939" customFormat="1" x14ac:dyDescent="0.3">
      <c r="A938" s="950"/>
    </row>
    <row r="939" spans="1:1" s="939" customFormat="1" x14ac:dyDescent="0.3">
      <c r="A939" s="950"/>
    </row>
    <row r="940" spans="1:1" s="939" customFormat="1" x14ac:dyDescent="0.3">
      <c r="A940" s="950"/>
    </row>
    <row r="941" spans="1:1" s="939" customFormat="1" x14ac:dyDescent="0.3">
      <c r="A941" s="950"/>
    </row>
    <row r="942" spans="1:1" s="939" customFormat="1" x14ac:dyDescent="0.3">
      <c r="A942" s="950"/>
    </row>
    <row r="943" spans="1:1" s="939" customFormat="1" x14ac:dyDescent="0.3">
      <c r="A943" s="950"/>
    </row>
    <row r="944" spans="1:1" s="939" customFormat="1" x14ac:dyDescent="0.3">
      <c r="A944" s="950"/>
    </row>
    <row r="945" spans="1:1" s="939" customFormat="1" x14ac:dyDescent="0.3">
      <c r="A945" s="950"/>
    </row>
    <row r="946" spans="1:1" s="939" customFormat="1" x14ac:dyDescent="0.3">
      <c r="A946" s="950"/>
    </row>
    <row r="947" spans="1:1" s="939" customFormat="1" x14ac:dyDescent="0.3">
      <c r="A947" s="950"/>
    </row>
    <row r="948" spans="1:1" s="939" customFormat="1" x14ac:dyDescent="0.3">
      <c r="A948" s="950"/>
    </row>
    <row r="949" spans="1:1" s="939" customFormat="1" x14ac:dyDescent="0.3">
      <c r="A949" s="950"/>
    </row>
    <row r="950" spans="1:1" s="939" customFormat="1" x14ac:dyDescent="0.3">
      <c r="A950" s="950"/>
    </row>
    <row r="951" spans="1:1" s="939" customFormat="1" x14ac:dyDescent="0.3">
      <c r="A951" s="950"/>
    </row>
    <row r="952" spans="1:1" s="939" customFormat="1" x14ac:dyDescent="0.3">
      <c r="A952" s="950"/>
    </row>
    <row r="953" spans="1:1" s="939" customFormat="1" x14ac:dyDescent="0.3">
      <c r="A953" s="950"/>
    </row>
    <row r="954" spans="1:1" s="939" customFormat="1" x14ac:dyDescent="0.3">
      <c r="A954" s="950"/>
    </row>
    <row r="955" spans="1:1" s="939" customFormat="1" x14ac:dyDescent="0.3">
      <c r="A955" s="950"/>
    </row>
    <row r="956" spans="1:1" s="939" customFormat="1" x14ac:dyDescent="0.3">
      <c r="A956" s="950"/>
    </row>
    <row r="957" spans="1:1" s="939" customFormat="1" x14ac:dyDescent="0.3">
      <c r="A957" s="950"/>
    </row>
    <row r="958" spans="1:1" s="939" customFormat="1" x14ac:dyDescent="0.3">
      <c r="A958" s="950"/>
    </row>
    <row r="959" spans="1:1" s="939" customFormat="1" x14ac:dyDescent="0.3">
      <c r="A959" s="950"/>
    </row>
    <row r="960" spans="1:1" s="939" customFormat="1" x14ac:dyDescent="0.3">
      <c r="A960" s="950"/>
    </row>
    <row r="961" spans="1:1" s="939" customFormat="1" x14ac:dyDescent="0.3">
      <c r="A961" s="950"/>
    </row>
    <row r="962" spans="1:1" s="939" customFormat="1" x14ac:dyDescent="0.3">
      <c r="A962" s="950"/>
    </row>
    <row r="963" spans="1:1" s="939" customFormat="1" x14ac:dyDescent="0.3">
      <c r="A963" s="950"/>
    </row>
    <row r="964" spans="1:1" s="939" customFormat="1" x14ac:dyDescent="0.3">
      <c r="A964" s="950"/>
    </row>
    <row r="965" spans="1:1" s="939" customFormat="1" x14ac:dyDescent="0.3">
      <c r="A965" s="950"/>
    </row>
    <row r="966" spans="1:1" s="939" customFormat="1" x14ac:dyDescent="0.3">
      <c r="A966" s="950"/>
    </row>
    <row r="967" spans="1:1" s="939" customFormat="1" x14ac:dyDescent="0.3">
      <c r="A967" s="950"/>
    </row>
    <row r="968" spans="1:1" s="939" customFormat="1" x14ac:dyDescent="0.3">
      <c r="A968" s="950"/>
    </row>
    <row r="969" spans="1:1" s="939" customFormat="1" x14ac:dyDescent="0.3">
      <c r="A969" s="950"/>
    </row>
    <row r="970" spans="1:1" s="939" customFormat="1" x14ac:dyDescent="0.3">
      <c r="A970" s="950"/>
    </row>
    <row r="971" spans="1:1" s="939" customFormat="1" x14ac:dyDescent="0.3">
      <c r="A971" s="950"/>
    </row>
    <row r="972" spans="1:1" s="939" customFormat="1" x14ac:dyDescent="0.3">
      <c r="A972" s="950"/>
    </row>
    <row r="973" spans="1:1" s="939" customFormat="1" x14ac:dyDescent="0.3">
      <c r="A973" s="950"/>
    </row>
    <row r="974" spans="1:1" s="939" customFormat="1" x14ac:dyDescent="0.3">
      <c r="A974" s="950"/>
    </row>
    <row r="975" spans="1:1" s="939" customFormat="1" x14ac:dyDescent="0.3">
      <c r="A975" s="950"/>
    </row>
    <row r="976" spans="1:1" s="939" customFormat="1" x14ac:dyDescent="0.3">
      <c r="A976" s="950"/>
    </row>
    <row r="977" spans="1:1" s="939" customFormat="1" x14ac:dyDescent="0.3">
      <c r="A977" s="950"/>
    </row>
    <row r="978" spans="1:1" s="939" customFormat="1" x14ac:dyDescent="0.3">
      <c r="A978" s="950"/>
    </row>
    <row r="979" spans="1:1" s="939" customFormat="1" x14ac:dyDescent="0.3">
      <c r="A979" s="950"/>
    </row>
    <row r="980" spans="1:1" s="939" customFormat="1" x14ac:dyDescent="0.3">
      <c r="A980" s="950"/>
    </row>
    <row r="981" spans="1:1" s="939" customFormat="1" x14ac:dyDescent="0.3">
      <c r="A981" s="950"/>
    </row>
    <row r="982" spans="1:1" s="939" customFormat="1" x14ac:dyDescent="0.3">
      <c r="A982" s="950"/>
    </row>
    <row r="983" spans="1:1" s="939" customFormat="1" x14ac:dyDescent="0.3">
      <c r="A983" s="950"/>
    </row>
    <row r="984" spans="1:1" s="939" customFormat="1" x14ac:dyDescent="0.3">
      <c r="A984" s="950"/>
    </row>
    <row r="985" spans="1:1" s="939" customFormat="1" x14ac:dyDescent="0.3">
      <c r="A985" s="950"/>
    </row>
    <row r="986" spans="1:1" s="939" customFormat="1" x14ac:dyDescent="0.3">
      <c r="A986" s="950"/>
    </row>
    <row r="987" spans="1:1" s="939" customFormat="1" x14ac:dyDescent="0.3">
      <c r="A987" s="950"/>
    </row>
    <row r="988" spans="1:1" s="939" customFormat="1" x14ac:dyDescent="0.3">
      <c r="A988" s="950"/>
    </row>
    <row r="989" spans="1:1" s="939" customFormat="1" x14ac:dyDescent="0.3">
      <c r="A989" s="950"/>
    </row>
    <row r="990" spans="1:1" s="939" customFormat="1" x14ac:dyDescent="0.3">
      <c r="A990" s="950"/>
    </row>
    <row r="991" spans="1:1" s="939" customFormat="1" x14ac:dyDescent="0.3">
      <c r="A991" s="950"/>
    </row>
    <row r="992" spans="1:1" s="939" customFormat="1" x14ac:dyDescent="0.3">
      <c r="A992" s="950"/>
    </row>
    <row r="993" spans="1:1" s="939" customFormat="1" x14ac:dyDescent="0.3">
      <c r="A993" s="950"/>
    </row>
    <row r="994" spans="1:1" s="939" customFormat="1" x14ac:dyDescent="0.3">
      <c r="A994" s="950"/>
    </row>
    <row r="995" spans="1:1" s="939" customFormat="1" x14ac:dyDescent="0.3">
      <c r="A995" s="950"/>
    </row>
    <row r="996" spans="1:1" s="939" customFormat="1" x14ac:dyDescent="0.3">
      <c r="A996" s="950"/>
    </row>
    <row r="997" spans="1:1" s="939" customFormat="1" x14ac:dyDescent="0.3">
      <c r="A997" s="950"/>
    </row>
    <row r="998" spans="1:1" s="939" customFormat="1" x14ac:dyDescent="0.3">
      <c r="A998" s="950"/>
    </row>
    <row r="999" spans="1:1" s="939" customFormat="1" x14ac:dyDescent="0.3">
      <c r="A999" s="950"/>
    </row>
    <row r="1000" spans="1:1" s="939" customFormat="1" x14ac:dyDescent="0.3">
      <c r="A1000" s="950"/>
    </row>
    <row r="1001" spans="1:1" s="939" customFormat="1" x14ac:dyDescent="0.3">
      <c r="A1001" s="950"/>
    </row>
    <row r="1002" spans="1:1" s="939" customFormat="1" x14ac:dyDescent="0.3">
      <c r="A1002" s="950"/>
    </row>
    <row r="1003" spans="1:1" s="939" customFormat="1" x14ac:dyDescent="0.3">
      <c r="A1003" s="950"/>
    </row>
    <row r="1004" spans="1:1" s="939" customFormat="1" x14ac:dyDescent="0.3">
      <c r="A1004" s="950"/>
    </row>
    <row r="1005" spans="1:1" s="939" customFormat="1" x14ac:dyDescent="0.3">
      <c r="A1005" s="950"/>
    </row>
    <row r="1006" spans="1:1" s="939" customFormat="1" x14ac:dyDescent="0.3">
      <c r="A1006" s="950"/>
    </row>
    <row r="1007" spans="1:1" s="939" customFormat="1" x14ac:dyDescent="0.3">
      <c r="A1007" s="950"/>
    </row>
    <row r="1008" spans="1:1" s="939" customFormat="1" x14ac:dyDescent="0.3">
      <c r="A1008" s="950"/>
    </row>
    <row r="1009" spans="1:1" s="939" customFormat="1" x14ac:dyDescent="0.3">
      <c r="A1009" s="950"/>
    </row>
    <row r="1010" spans="1:1" s="939" customFormat="1" x14ac:dyDescent="0.3">
      <c r="A1010" s="950"/>
    </row>
    <row r="1011" spans="1:1" s="939" customFormat="1" x14ac:dyDescent="0.3">
      <c r="A1011" s="950"/>
    </row>
    <row r="1012" spans="1:1" s="939" customFormat="1" x14ac:dyDescent="0.3">
      <c r="A1012" s="950"/>
    </row>
    <row r="1013" spans="1:1" s="939" customFormat="1" x14ac:dyDescent="0.3">
      <c r="A1013" s="950"/>
    </row>
    <row r="1014" spans="1:1" s="939" customFormat="1" x14ac:dyDescent="0.3">
      <c r="A1014" s="950"/>
    </row>
    <row r="1015" spans="1:1" s="939" customFormat="1" x14ac:dyDescent="0.3">
      <c r="A1015" s="950"/>
    </row>
    <row r="1016" spans="1:1" s="939" customFormat="1" x14ac:dyDescent="0.3">
      <c r="A1016" s="950"/>
    </row>
    <row r="1017" spans="1:1" s="939" customFormat="1" x14ac:dyDescent="0.3">
      <c r="A1017" s="950"/>
    </row>
    <row r="1018" spans="1:1" s="939" customFormat="1" x14ac:dyDescent="0.3">
      <c r="A1018" s="950"/>
    </row>
    <row r="1019" spans="1:1" s="939" customFormat="1" x14ac:dyDescent="0.3">
      <c r="A1019" s="950"/>
    </row>
    <row r="1020" spans="1:1" s="939" customFormat="1" x14ac:dyDescent="0.3">
      <c r="A1020" s="950"/>
    </row>
    <row r="1021" spans="1:1" s="939" customFormat="1" x14ac:dyDescent="0.3">
      <c r="A1021" s="950"/>
    </row>
    <row r="1022" spans="1:1" s="939" customFormat="1" x14ac:dyDescent="0.3">
      <c r="A1022" s="950"/>
    </row>
    <row r="1023" spans="1:1" s="939" customFormat="1" x14ac:dyDescent="0.3">
      <c r="A1023" s="950"/>
    </row>
    <row r="1024" spans="1:1" s="939" customFormat="1" x14ac:dyDescent="0.3">
      <c r="A1024" s="950"/>
    </row>
    <row r="1025" spans="1:1" s="939" customFormat="1" x14ac:dyDescent="0.3">
      <c r="A1025" s="950"/>
    </row>
    <row r="1026" spans="1:1" s="939" customFormat="1" x14ac:dyDescent="0.3">
      <c r="A1026" s="950"/>
    </row>
    <row r="1027" spans="1:1" s="939" customFormat="1" x14ac:dyDescent="0.3">
      <c r="A1027" s="950"/>
    </row>
    <row r="1028" spans="1:1" s="939" customFormat="1" x14ac:dyDescent="0.3">
      <c r="A1028" s="950"/>
    </row>
    <row r="1029" spans="1:1" s="939" customFormat="1" x14ac:dyDescent="0.3">
      <c r="A1029" s="950"/>
    </row>
    <row r="1030" spans="1:1" s="939" customFormat="1" x14ac:dyDescent="0.3">
      <c r="A1030" s="950"/>
    </row>
    <row r="1031" spans="1:1" s="939" customFormat="1" x14ac:dyDescent="0.3">
      <c r="A1031" s="950"/>
    </row>
    <row r="1032" spans="1:1" s="939" customFormat="1" x14ac:dyDescent="0.3">
      <c r="A1032" s="950"/>
    </row>
    <row r="1033" spans="1:1" s="939" customFormat="1" x14ac:dyDescent="0.3">
      <c r="A1033" s="950"/>
    </row>
    <row r="1034" spans="1:1" s="939" customFormat="1" x14ac:dyDescent="0.3">
      <c r="A1034" s="950"/>
    </row>
    <row r="1035" spans="1:1" s="939" customFormat="1" x14ac:dyDescent="0.3">
      <c r="A1035" s="950"/>
    </row>
    <row r="1036" spans="1:1" s="939" customFormat="1" x14ac:dyDescent="0.3">
      <c r="A1036" s="950"/>
    </row>
    <row r="1037" spans="1:1" s="939" customFormat="1" x14ac:dyDescent="0.3">
      <c r="A1037" s="950"/>
    </row>
    <row r="1038" spans="1:1" s="939" customFormat="1" x14ac:dyDescent="0.3">
      <c r="A1038" s="950"/>
    </row>
    <row r="1039" spans="1:1" s="939" customFormat="1" x14ac:dyDescent="0.3">
      <c r="A1039" s="950"/>
    </row>
    <row r="1040" spans="1:1" s="939" customFormat="1" x14ac:dyDescent="0.3">
      <c r="A1040" s="950"/>
    </row>
    <row r="1041" spans="1:1" s="939" customFormat="1" x14ac:dyDescent="0.3">
      <c r="A1041" s="950"/>
    </row>
    <row r="1042" spans="1:1" s="939" customFormat="1" x14ac:dyDescent="0.3">
      <c r="A1042" s="950"/>
    </row>
    <row r="1043" spans="1:1" s="939" customFormat="1" x14ac:dyDescent="0.3">
      <c r="A1043" s="950"/>
    </row>
    <row r="1044" spans="1:1" s="939" customFormat="1" x14ac:dyDescent="0.3">
      <c r="A1044" s="950"/>
    </row>
    <row r="1045" spans="1:1" s="939" customFormat="1" x14ac:dyDescent="0.3">
      <c r="A1045" s="950"/>
    </row>
    <row r="1046" spans="1:1" s="939" customFormat="1" x14ac:dyDescent="0.3">
      <c r="A1046" s="950"/>
    </row>
    <row r="1047" spans="1:1" s="939" customFormat="1" x14ac:dyDescent="0.3">
      <c r="A1047" s="950"/>
    </row>
    <row r="1048" spans="1:1" s="939" customFormat="1" x14ac:dyDescent="0.3">
      <c r="A1048" s="950"/>
    </row>
    <row r="1049" spans="1:1" s="939" customFormat="1" x14ac:dyDescent="0.3">
      <c r="A1049" s="950"/>
    </row>
    <row r="1050" spans="1:1" s="939" customFormat="1" x14ac:dyDescent="0.3">
      <c r="A1050" s="950"/>
    </row>
    <row r="1051" spans="1:1" s="939" customFormat="1" x14ac:dyDescent="0.3">
      <c r="A1051" s="950"/>
    </row>
    <row r="1052" spans="1:1" s="939" customFormat="1" x14ac:dyDescent="0.3">
      <c r="A1052" s="950"/>
    </row>
    <row r="1053" spans="1:1" s="939" customFormat="1" x14ac:dyDescent="0.3">
      <c r="A1053" s="950"/>
    </row>
    <row r="1054" spans="1:1" s="939" customFormat="1" x14ac:dyDescent="0.3">
      <c r="A1054" s="950"/>
    </row>
    <row r="1055" spans="1:1" s="939" customFormat="1" x14ac:dyDescent="0.3">
      <c r="A1055" s="950"/>
    </row>
    <row r="1056" spans="1:1" s="939" customFormat="1" x14ac:dyDescent="0.3">
      <c r="A1056" s="950"/>
    </row>
    <row r="1057" spans="1:1" s="939" customFormat="1" x14ac:dyDescent="0.3">
      <c r="A1057" s="950"/>
    </row>
    <row r="1058" spans="1:1" s="939" customFormat="1" x14ac:dyDescent="0.3">
      <c r="A1058" s="950"/>
    </row>
    <row r="1059" spans="1:1" s="939" customFormat="1" x14ac:dyDescent="0.3">
      <c r="A1059" s="950"/>
    </row>
    <row r="1060" spans="1:1" s="939" customFormat="1" x14ac:dyDescent="0.3">
      <c r="A1060" s="950"/>
    </row>
    <row r="1061" spans="1:1" s="939" customFormat="1" x14ac:dyDescent="0.3">
      <c r="A1061" s="950"/>
    </row>
    <row r="1062" spans="1:1" s="939" customFormat="1" x14ac:dyDescent="0.3">
      <c r="A1062" s="950"/>
    </row>
    <row r="1063" spans="1:1" s="939" customFormat="1" x14ac:dyDescent="0.3">
      <c r="A1063" s="950"/>
    </row>
    <row r="1064" spans="1:1" s="939" customFormat="1" x14ac:dyDescent="0.3">
      <c r="A1064" s="950"/>
    </row>
    <row r="1065" spans="1:1" s="939" customFormat="1" x14ac:dyDescent="0.3">
      <c r="A1065" s="950"/>
    </row>
    <row r="1066" spans="1:1" s="939" customFormat="1" x14ac:dyDescent="0.3">
      <c r="A1066" s="950"/>
    </row>
    <row r="1067" spans="1:1" s="939" customFormat="1" x14ac:dyDescent="0.3">
      <c r="A1067" s="950"/>
    </row>
    <row r="1068" spans="1:1" s="939" customFormat="1" x14ac:dyDescent="0.3">
      <c r="A1068" s="950"/>
    </row>
    <row r="1069" spans="1:1" s="939" customFormat="1" x14ac:dyDescent="0.3">
      <c r="A1069" s="950"/>
    </row>
    <row r="1070" spans="1:1" s="939" customFormat="1" x14ac:dyDescent="0.3">
      <c r="A1070" s="950"/>
    </row>
    <row r="1071" spans="1:1" s="939" customFormat="1" x14ac:dyDescent="0.3">
      <c r="A1071" s="950"/>
    </row>
    <row r="1072" spans="1:1" s="939" customFormat="1" x14ac:dyDescent="0.3">
      <c r="A1072" s="950"/>
    </row>
    <row r="1073" spans="1:1" s="939" customFormat="1" x14ac:dyDescent="0.3">
      <c r="A1073" s="950"/>
    </row>
    <row r="1074" spans="1:1" s="939" customFormat="1" x14ac:dyDescent="0.3">
      <c r="A1074" s="950"/>
    </row>
    <row r="1075" spans="1:1" s="939" customFormat="1" x14ac:dyDescent="0.3">
      <c r="A1075" s="950"/>
    </row>
    <row r="1076" spans="1:1" s="939" customFormat="1" x14ac:dyDescent="0.3">
      <c r="A1076" s="950"/>
    </row>
    <row r="1077" spans="1:1" s="939" customFormat="1" x14ac:dyDescent="0.3">
      <c r="A1077" s="950"/>
    </row>
    <row r="1078" spans="1:1" s="939" customFormat="1" x14ac:dyDescent="0.3">
      <c r="A1078" s="950"/>
    </row>
    <row r="1079" spans="1:1" s="939" customFormat="1" x14ac:dyDescent="0.3">
      <c r="A1079" s="950"/>
    </row>
    <row r="1080" spans="1:1" s="939" customFormat="1" x14ac:dyDescent="0.3">
      <c r="A1080" s="950"/>
    </row>
    <row r="1081" spans="1:1" s="939" customFormat="1" x14ac:dyDescent="0.3">
      <c r="A1081" s="950"/>
    </row>
    <row r="1082" spans="1:1" s="939" customFormat="1" x14ac:dyDescent="0.3">
      <c r="A1082" s="950"/>
    </row>
    <row r="1083" spans="1:1" s="939" customFormat="1" x14ac:dyDescent="0.3">
      <c r="A1083" s="950"/>
    </row>
    <row r="1084" spans="1:1" s="939" customFormat="1" x14ac:dyDescent="0.3">
      <c r="A1084" s="950"/>
    </row>
    <row r="1085" spans="1:1" s="939" customFormat="1" x14ac:dyDescent="0.3">
      <c r="A1085" s="950"/>
    </row>
    <row r="1086" spans="1:1" s="939" customFormat="1" x14ac:dyDescent="0.3">
      <c r="A1086" s="950"/>
    </row>
    <row r="1087" spans="1:1" s="939" customFormat="1" x14ac:dyDescent="0.3">
      <c r="A1087" s="950"/>
    </row>
    <row r="1088" spans="1:1" s="939" customFormat="1" x14ac:dyDescent="0.3">
      <c r="A1088" s="950"/>
    </row>
    <row r="1089" spans="1:1" s="939" customFormat="1" x14ac:dyDescent="0.3">
      <c r="A1089" s="950"/>
    </row>
    <row r="1090" spans="1:1" s="939" customFormat="1" x14ac:dyDescent="0.3">
      <c r="A1090" s="950"/>
    </row>
    <row r="1091" spans="1:1" s="939" customFormat="1" x14ac:dyDescent="0.3">
      <c r="A1091" s="950"/>
    </row>
    <row r="1092" spans="1:1" s="939" customFormat="1" x14ac:dyDescent="0.3">
      <c r="A1092" s="950"/>
    </row>
    <row r="1093" spans="1:1" s="939" customFormat="1" x14ac:dyDescent="0.3">
      <c r="A1093" s="950"/>
    </row>
    <row r="1094" spans="1:1" s="939" customFormat="1" x14ac:dyDescent="0.3">
      <c r="A1094" s="950"/>
    </row>
    <row r="1095" spans="1:1" s="939" customFormat="1" x14ac:dyDescent="0.3">
      <c r="A1095" s="950"/>
    </row>
    <row r="1096" spans="1:1" s="939" customFormat="1" x14ac:dyDescent="0.3">
      <c r="A1096" s="950"/>
    </row>
    <row r="1097" spans="1:1" s="939" customFormat="1" x14ac:dyDescent="0.3">
      <c r="A1097" s="950"/>
    </row>
    <row r="1098" spans="1:1" s="939" customFormat="1" x14ac:dyDescent="0.3">
      <c r="A1098" s="950"/>
    </row>
    <row r="1099" spans="1:1" s="939" customFormat="1" x14ac:dyDescent="0.3">
      <c r="A1099" s="950"/>
    </row>
    <row r="1100" spans="1:1" s="939" customFormat="1" x14ac:dyDescent="0.3">
      <c r="A1100" s="950"/>
    </row>
    <row r="1101" spans="1:1" s="939" customFormat="1" x14ac:dyDescent="0.3">
      <c r="A1101" s="950"/>
    </row>
    <row r="1102" spans="1:1" s="939" customFormat="1" x14ac:dyDescent="0.3">
      <c r="A1102" s="950"/>
    </row>
    <row r="1103" spans="1:1" s="939" customFormat="1" x14ac:dyDescent="0.3">
      <c r="A1103" s="950"/>
    </row>
    <row r="1104" spans="1:1" s="939" customFormat="1" x14ac:dyDescent="0.3">
      <c r="A1104" s="950"/>
    </row>
    <row r="1105" spans="1:1" s="939" customFormat="1" x14ac:dyDescent="0.3">
      <c r="A1105" s="950"/>
    </row>
    <row r="1106" spans="1:1" s="939" customFormat="1" x14ac:dyDescent="0.3">
      <c r="A1106" s="950"/>
    </row>
    <row r="1107" spans="1:1" s="939" customFormat="1" x14ac:dyDescent="0.3">
      <c r="A1107" s="950"/>
    </row>
    <row r="1108" spans="1:1" s="939" customFormat="1" x14ac:dyDescent="0.3">
      <c r="A1108" s="950"/>
    </row>
    <row r="1109" spans="1:1" s="939" customFormat="1" x14ac:dyDescent="0.3">
      <c r="A1109" s="950"/>
    </row>
    <row r="1110" spans="1:1" s="939" customFormat="1" x14ac:dyDescent="0.3">
      <c r="A1110" s="950"/>
    </row>
    <row r="1111" spans="1:1" s="939" customFormat="1" x14ac:dyDescent="0.3">
      <c r="A1111" s="950"/>
    </row>
    <row r="1112" spans="1:1" s="939" customFormat="1" x14ac:dyDescent="0.3">
      <c r="A1112" s="950"/>
    </row>
    <row r="1113" spans="1:1" s="939" customFormat="1" x14ac:dyDescent="0.3">
      <c r="A1113" s="950"/>
    </row>
    <row r="1114" spans="1:1" s="939" customFormat="1" x14ac:dyDescent="0.3">
      <c r="A1114" s="950"/>
    </row>
    <row r="1115" spans="1:1" s="939" customFormat="1" x14ac:dyDescent="0.3">
      <c r="A1115" s="950"/>
    </row>
    <row r="1116" spans="1:1" s="939" customFormat="1" x14ac:dyDescent="0.3">
      <c r="A1116" s="950"/>
    </row>
    <row r="1117" spans="1:1" s="939" customFormat="1" x14ac:dyDescent="0.3">
      <c r="A1117" s="950"/>
    </row>
    <row r="1118" spans="1:1" s="939" customFormat="1" x14ac:dyDescent="0.3">
      <c r="A1118" s="950"/>
    </row>
    <row r="1119" spans="1:1" s="939" customFormat="1" x14ac:dyDescent="0.3">
      <c r="A1119" s="950"/>
    </row>
    <row r="1120" spans="1:1" s="939" customFormat="1" x14ac:dyDescent="0.3">
      <c r="A1120" s="950"/>
    </row>
    <row r="1121" spans="1:1" s="939" customFormat="1" x14ac:dyDescent="0.3">
      <c r="A1121" s="950"/>
    </row>
    <row r="1122" spans="1:1" s="939" customFormat="1" x14ac:dyDescent="0.3">
      <c r="A1122" s="950"/>
    </row>
    <row r="1123" spans="1:1" s="939" customFormat="1" x14ac:dyDescent="0.3">
      <c r="A1123" s="950"/>
    </row>
    <row r="1124" spans="1:1" s="939" customFormat="1" x14ac:dyDescent="0.3">
      <c r="A1124" s="950"/>
    </row>
    <row r="1125" spans="1:1" s="939" customFormat="1" x14ac:dyDescent="0.3">
      <c r="A1125" s="950"/>
    </row>
    <row r="1126" spans="1:1" s="939" customFormat="1" x14ac:dyDescent="0.3">
      <c r="A1126" s="950"/>
    </row>
    <row r="1127" spans="1:1" s="939" customFormat="1" x14ac:dyDescent="0.3">
      <c r="A1127" s="950"/>
    </row>
    <row r="1128" spans="1:1" s="939" customFormat="1" x14ac:dyDescent="0.3">
      <c r="A1128" s="950"/>
    </row>
    <row r="1129" spans="1:1" s="939" customFormat="1" x14ac:dyDescent="0.3">
      <c r="A1129" s="950"/>
    </row>
    <row r="1130" spans="1:1" s="939" customFormat="1" x14ac:dyDescent="0.3">
      <c r="A1130" s="950"/>
    </row>
    <row r="1131" spans="1:1" s="939" customFormat="1" x14ac:dyDescent="0.3">
      <c r="A1131" s="950"/>
    </row>
    <row r="1132" spans="1:1" s="939" customFormat="1" x14ac:dyDescent="0.3">
      <c r="A1132" s="950"/>
    </row>
    <row r="1133" spans="1:1" s="939" customFormat="1" x14ac:dyDescent="0.3">
      <c r="A1133" s="950"/>
    </row>
    <row r="1134" spans="1:1" s="939" customFormat="1" x14ac:dyDescent="0.3">
      <c r="A1134" s="950"/>
    </row>
    <row r="1135" spans="1:1" s="939" customFormat="1" x14ac:dyDescent="0.3">
      <c r="A1135" s="950"/>
    </row>
    <row r="1136" spans="1:1" s="939" customFormat="1" x14ac:dyDescent="0.3">
      <c r="A1136" s="950"/>
    </row>
    <row r="1137" spans="1:1" s="939" customFormat="1" x14ac:dyDescent="0.3">
      <c r="A1137" s="950"/>
    </row>
    <row r="1138" spans="1:1" s="939" customFormat="1" x14ac:dyDescent="0.3">
      <c r="A1138" s="950"/>
    </row>
    <row r="1139" spans="1:1" s="939" customFormat="1" x14ac:dyDescent="0.3">
      <c r="A1139" s="950"/>
    </row>
    <row r="1140" spans="1:1" s="939" customFormat="1" x14ac:dyDescent="0.3">
      <c r="A1140" s="950"/>
    </row>
    <row r="1141" spans="1:1" s="939" customFormat="1" x14ac:dyDescent="0.3">
      <c r="A1141" s="950"/>
    </row>
    <row r="1142" spans="1:1" s="939" customFormat="1" x14ac:dyDescent="0.3">
      <c r="A1142" s="950"/>
    </row>
    <row r="1143" spans="1:1" s="939" customFormat="1" x14ac:dyDescent="0.3">
      <c r="A1143" s="950"/>
    </row>
    <row r="1144" spans="1:1" s="939" customFormat="1" x14ac:dyDescent="0.3">
      <c r="A1144" s="950"/>
    </row>
    <row r="1145" spans="1:1" s="939" customFormat="1" x14ac:dyDescent="0.3">
      <c r="A1145" s="950"/>
    </row>
    <row r="1146" spans="1:1" s="939" customFormat="1" x14ac:dyDescent="0.3">
      <c r="A1146" s="950"/>
    </row>
    <row r="1147" spans="1:1" s="939" customFormat="1" x14ac:dyDescent="0.3">
      <c r="A1147" s="950"/>
    </row>
    <row r="1148" spans="1:1" s="939" customFormat="1" x14ac:dyDescent="0.3">
      <c r="A1148" s="950"/>
    </row>
    <row r="1149" spans="1:1" s="939" customFormat="1" x14ac:dyDescent="0.3">
      <c r="A1149" s="950"/>
    </row>
    <row r="1150" spans="1:1" s="939" customFormat="1" x14ac:dyDescent="0.3">
      <c r="A1150" s="950"/>
    </row>
    <row r="1151" spans="1:1" s="939" customFormat="1" x14ac:dyDescent="0.3">
      <c r="A1151" s="950"/>
    </row>
    <row r="1152" spans="1:1" s="939" customFormat="1" x14ac:dyDescent="0.3">
      <c r="A1152" s="950"/>
    </row>
    <row r="1153" spans="1:1" s="939" customFormat="1" x14ac:dyDescent="0.3">
      <c r="A1153" s="950"/>
    </row>
    <row r="1154" spans="1:1" s="939" customFormat="1" x14ac:dyDescent="0.3">
      <c r="A1154" s="950"/>
    </row>
    <row r="1155" spans="1:1" s="939" customFormat="1" x14ac:dyDescent="0.3">
      <c r="A1155" s="950"/>
    </row>
    <row r="1156" spans="1:1" s="939" customFormat="1" x14ac:dyDescent="0.3">
      <c r="A1156" s="950"/>
    </row>
    <row r="1157" spans="1:1" s="939" customFormat="1" x14ac:dyDescent="0.3">
      <c r="A1157" s="950"/>
    </row>
    <row r="1158" spans="1:1" s="939" customFormat="1" x14ac:dyDescent="0.3">
      <c r="A1158" s="950"/>
    </row>
    <row r="1159" spans="1:1" s="939" customFormat="1" x14ac:dyDescent="0.3">
      <c r="A1159" s="950"/>
    </row>
    <row r="1160" spans="1:1" s="939" customFormat="1" x14ac:dyDescent="0.3">
      <c r="A1160" s="950"/>
    </row>
    <row r="1161" spans="1:1" s="939" customFormat="1" x14ac:dyDescent="0.3">
      <c r="A1161" s="950"/>
    </row>
    <row r="1162" spans="1:1" s="939" customFormat="1" x14ac:dyDescent="0.3">
      <c r="A1162" s="950"/>
    </row>
    <row r="1163" spans="1:1" s="939" customFormat="1" x14ac:dyDescent="0.3">
      <c r="A1163" s="950"/>
    </row>
    <row r="1164" spans="1:1" s="939" customFormat="1" x14ac:dyDescent="0.3">
      <c r="A1164" s="950"/>
    </row>
    <row r="1165" spans="1:1" s="939" customFormat="1" x14ac:dyDescent="0.3">
      <c r="A1165" s="950"/>
    </row>
    <row r="1166" spans="1:1" s="939" customFormat="1" x14ac:dyDescent="0.3">
      <c r="A1166" s="950"/>
    </row>
    <row r="1167" spans="1:1" s="939" customFormat="1" x14ac:dyDescent="0.3">
      <c r="A1167" s="950"/>
    </row>
    <row r="1168" spans="1:1" s="939" customFormat="1" x14ac:dyDescent="0.3">
      <c r="A1168" s="950"/>
    </row>
    <row r="1169" spans="1:1" s="939" customFormat="1" x14ac:dyDescent="0.3">
      <c r="A1169" s="950"/>
    </row>
    <row r="1170" spans="1:1" s="939" customFormat="1" x14ac:dyDescent="0.3">
      <c r="A1170" s="950"/>
    </row>
    <row r="1171" spans="1:1" s="939" customFormat="1" x14ac:dyDescent="0.3">
      <c r="A1171" s="950"/>
    </row>
    <row r="1172" spans="1:1" s="939" customFormat="1" x14ac:dyDescent="0.3">
      <c r="A1172" s="950"/>
    </row>
    <row r="1173" spans="1:1" s="939" customFormat="1" x14ac:dyDescent="0.3">
      <c r="A1173" s="950"/>
    </row>
    <row r="1174" spans="1:1" s="939" customFormat="1" x14ac:dyDescent="0.3">
      <c r="A1174" s="950"/>
    </row>
    <row r="1175" spans="1:1" s="939" customFormat="1" x14ac:dyDescent="0.3">
      <c r="A1175" s="950"/>
    </row>
    <row r="1176" spans="1:1" s="939" customFormat="1" x14ac:dyDescent="0.3">
      <c r="A1176" s="950"/>
    </row>
    <row r="1177" spans="1:1" s="939" customFormat="1" x14ac:dyDescent="0.3">
      <c r="A1177" s="950"/>
    </row>
    <row r="1178" spans="1:1" s="939" customFormat="1" x14ac:dyDescent="0.3">
      <c r="A1178" s="950"/>
    </row>
    <row r="1179" spans="1:1" s="939" customFormat="1" x14ac:dyDescent="0.3">
      <c r="A1179" s="950"/>
    </row>
    <row r="1180" spans="1:1" s="939" customFormat="1" x14ac:dyDescent="0.3">
      <c r="A1180" s="950"/>
    </row>
    <row r="1181" spans="1:1" s="939" customFormat="1" x14ac:dyDescent="0.3">
      <c r="A1181" s="950"/>
    </row>
    <row r="1182" spans="1:1" s="939" customFormat="1" x14ac:dyDescent="0.3">
      <c r="A1182" s="950"/>
    </row>
    <row r="1183" spans="1:1" s="939" customFormat="1" x14ac:dyDescent="0.3">
      <c r="A1183" s="950"/>
    </row>
    <row r="1184" spans="1:1" s="939" customFormat="1" x14ac:dyDescent="0.3">
      <c r="A1184" s="950"/>
    </row>
    <row r="1185" spans="1:1" s="939" customFormat="1" x14ac:dyDescent="0.3">
      <c r="A1185" s="950"/>
    </row>
    <row r="1186" spans="1:1" s="939" customFormat="1" x14ac:dyDescent="0.3">
      <c r="A1186" s="950"/>
    </row>
    <row r="1187" spans="1:1" s="939" customFormat="1" x14ac:dyDescent="0.3">
      <c r="A1187" s="950"/>
    </row>
    <row r="1188" spans="1:1" s="939" customFormat="1" x14ac:dyDescent="0.3">
      <c r="A1188" s="950"/>
    </row>
    <row r="1189" spans="1:1" s="939" customFormat="1" x14ac:dyDescent="0.3">
      <c r="A1189" s="950"/>
    </row>
    <row r="1190" spans="1:1" s="939" customFormat="1" x14ac:dyDescent="0.3">
      <c r="A1190" s="950"/>
    </row>
    <row r="1191" spans="1:1" s="939" customFormat="1" x14ac:dyDescent="0.3">
      <c r="A1191" s="950"/>
    </row>
    <row r="1192" spans="1:1" s="939" customFormat="1" x14ac:dyDescent="0.3">
      <c r="A1192" s="950"/>
    </row>
    <row r="1193" spans="1:1" s="939" customFormat="1" x14ac:dyDescent="0.3">
      <c r="A1193" s="950"/>
    </row>
    <row r="1194" spans="1:1" s="939" customFormat="1" x14ac:dyDescent="0.3">
      <c r="A1194" s="950"/>
    </row>
    <row r="1195" spans="1:1" s="939" customFormat="1" x14ac:dyDescent="0.3">
      <c r="A1195" s="950"/>
    </row>
    <row r="1196" spans="1:1" s="939" customFormat="1" x14ac:dyDescent="0.3">
      <c r="A1196" s="950"/>
    </row>
    <row r="1197" spans="1:1" s="939" customFormat="1" x14ac:dyDescent="0.3">
      <c r="A1197" s="950"/>
    </row>
    <row r="1198" spans="1:1" s="939" customFormat="1" x14ac:dyDescent="0.3">
      <c r="A1198" s="950"/>
    </row>
    <row r="1199" spans="1:1" s="939" customFormat="1" x14ac:dyDescent="0.3">
      <c r="A1199" s="950"/>
    </row>
    <row r="1200" spans="1:1" s="939" customFormat="1" x14ac:dyDescent="0.3">
      <c r="A1200" s="950"/>
    </row>
    <row r="1201" spans="1:1" s="939" customFormat="1" x14ac:dyDescent="0.3">
      <c r="A1201" s="950"/>
    </row>
    <row r="1202" spans="1:1" s="939" customFormat="1" x14ac:dyDescent="0.3">
      <c r="A1202" s="950"/>
    </row>
    <row r="1203" spans="1:1" s="939" customFormat="1" x14ac:dyDescent="0.3">
      <c r="A1203" s="950"/>
    </row>
    <row r="1204" spans="1:1" s="939" customFormat="1" x14ac:dyDescent="0.3">
      <c r="A1204" s="950"/>
    </row>
    <row r="1205" spans="1:1" s="939" customFormat="1" x14ac:dyDescent="0.3">
      <c r="A1205" s="950"/>
    </row>
    <row r="1206" spans="1:1" s="939" customFormat="1" x14ac:dyDescent="0.3">
      <c r="A1206" s="950"/>
    </row>
    <row r="1207" spans="1:1" s="939" customFormat="1" x14ac:dyDescent="0.3">
      <c r="A1207" s="950"/>
    </row>
    <row r="1208" spans="1:1" s="939" customFormat="1" x14ac:dyDescent="0.3">
      <c r="A1208" s="950"/>
    </row>
    <row r="1209" spans="1:1" s="939" customFormat="1" x14ac:dyDescent="0.3">
      <c r="A1209" s="950"/>
    </row>
    <row r="1210" spans="1:1" s="939" customFormat="1" x14ac:dyDescent="0.3">
      <c r="A1210" s="950"/>
    </row>
    <row r="1211" spans="1:1" s="939" customFormat="1" x14ac:dyDescent="0.3">
      <c r="A1211" s="950"/>
    </row>
    <row r="1212" spans="1:1" s="939" customFormat="1" x14ac:dyDescent="0.3">
      <c r="A1212" s="950"/>
    </row>
    <row r="1213" spans="1:1" s="939" customFormat="1" x14ac:dyDescent="0.3">
      <c r="A1213" s="950"/>
    </row>
    <row r="1214" spans="1:1" s="939" customFormat="1" x14ac:dyDescent="0.3">
      <c r="A1214" s="950"/>
    </row>
    <row r="1215" spans="1:1" s="939" customFormat="1" x14ac:dyDescent="0.3">
      <c r="A1215" s="950"/>
    </row>
    <row r="1216" spans="1:1" s="939" customFormat="1" x14ac:dyDescent="0.3">
      <c r="A1216" s="950"/>
    </row>
    <row r="1217" spans="1:1" s="939" customFormat="1" x14ac:dyDescent="0.3">
      <c r="A1217" s="950"/>
    </row>
    <row r="1218" spans="1:1" s="939" customFormat="1" x14ac:dyDescent="0.3">
      <c r="A1218" s="950"/>
    </row>
    <row r="1219" spans="1:1" s="939" customFormat="1" x14ac:dyDescent="0.3">
      <c r="A1219" s="950"/>
    </row>
    <row r="1220" spans="1:1" s="939" customFormat="1" x14ac:dyDescent="0.3">
      <c r="A1220" s="950"/>
    </row>
    <row r="1221" spans="1:1" s="939" customFormat="1" x14ac:dyDescent="0.3">
      <c r="A1221" s="950"/>
    </row>
    <row r="1222" spans="1:1" s="939" customFormat="1" x14ac:dyDescent="0.3">
      <c r="A1222" s="950"/>
    </row>
    <row r="1223" spans="1:1" s="939" customFormat="1" x14ac:dyDescent="0.3">
      <c r="A1223" s="950"/>
    </row>
    <row r="1224" spans="1:1" s="939" customFormat="1" x14ac:dyDescent="0.3">
      <c r="A1224" s="950"/>
    </row>
    <row r="1225" spans="1:1" s="939" customFormat="1" x14ac:dyDescent="0.3">
      <c r="A1225" s="950"/>
    </row>
    <row r="1226" spans="1:1" s="939" customFormat="1" x14ac:dyDescent="0.3">
      <c r="A1226" s="950"/>
    </row>
    <row r="1227" spans="1:1" s="939" customFormat="1" x14ac:dyDescent="0.3">
      <c r="A1227" s="950"/>
    </row>
    <row r="1228" spans="1:1" s="939" customFormat="1" x14ac:dyDescent="0.3">
      <c r="A1228" s="950"/>
    </row>
    <row r="1229" spans="1:1" s="939" customFormat="1" x14ac:dyDescent="0.3">
      <c r="A1229" s="950"/>
    </row>
    <row r="1230" spans="1:1" s="939" customFormat="1" x14ac:dyDescent="0.3">
      <c r="A1230" s="950"/>
    </row>
    <row r="1231" spans="1:1" s="939" customFormat="1" x14ac:dyDescent="0.3">
      <c r="A1231" s="950"/>
    </row>
    <row r="1232" spans="1:1" s="939" customFormat="1" x14ac:dyDescent="0.3">
      <c r="A1232" s="950"/>
    </row>
    <row r="1233" spans="1:1" s="939" customFormat="1" x14ac:dyDescent="0.3">
      <c r="A1233" s="950"/>
    </row>
    <row r="1234" spans="1:1" s="939" customFormat="1" x14ac:dyDescent="0.3">
      <c r="A1234" s="950"/>
    </row>
    <row r="1235" spans="1:1" s="939" customFormat="1" x14ac:dyDescent="0.3">
      <c r="A1235" s="950"/>
    </row>
    <row r="1236" spans="1:1" s="939" customFormat="1" x14ac:dyDescent="0.3">
      <c r="A1236" s="950"/>
    </row>
    <row r="1237" spans="1:1" s="939" customFormat="1" x14ac:dyDescent="0.3">
      <c r="A1237" s="950"/>
    </row>
    <row r="1238" spans="1:1" s="939" customFormat="1" x14ac:dyDescent="0.3">
      <c r="A1238" s="950"/>
    </row>
    <row r="1239" spans="1:1" s="939" customFormat="1" x14ac:dyDescent="0.3">
      <c r="A1239" s="950"/>
    </row>
    <row r="1240" spans="1:1" s="939" customFormat="1" x14ac:dyDescent="0.3">
      <c r="A1240" s="950"/>
    </row>
    <row r="1241" spans="1:1" s="939" customFormat="1" x14ac:dyDescent="0.3">
      <c r="A1241" s="950"/>
    </row>
    <row r="1242" spans="1:1" s="939" customFormat="1" x14ac:dyDescent="0.3">
      <c r="A1242" s="950"/>
    </row>
    <row r="1243" spans="1:1" s="939" customFormat="1" x14ac:dyDescent="0.3">
      <c r="A1243" s="950"/>
    </row>
    <row r="1244" spans="1:1" s="939" customFormat="1" x14ac:dyDescent="0.3">
      <c r="A1244" s="950"/>
    </row>
    <row r="1245" spans="1:1" s="939" customFormat="1" x14ac:dyDescent="0.3">
      <c r="A1245" s="950"/>
    </row>
    <row r="1246" spans="1:1" s="939" customFormat="1" x14ac:dyDescent="0.3">
      <c r="A1246" s="950"/>
    </row>
    <row r="1247" spans="1:1" s="939" customFormat="1" x14ac:dyDescent="0.3">
      <c r="A1247" s="950"/>
    </row>
    <row r="1248" spans="1:1" s="939" customFormat="1" x14ac:dyDescent="0.3">
      <c r="A1248" s="950"/>
    </row>
    <row r="1249" spans="1:1" s="939" customFormat="1" x14ac:dyDescent="0.3">
      <c r="A1249" s="950"/>
    </row>
    <row r="1250" spans="1:1" s="939" customFormat="1" x14ac:dyDescent="0.3">
      <c r="A1250" s="950"/>
    </row>
    <row r="1251" spans="1:1" s="939" customFormat="1" x14ac:dyDescent="0.3">
      <c r="A1251" s="950"/>
    </row>
    <row r="1252" spans="1:1" s="939" customFormat="1" x14ac:dyDescent="0.3">
      <c r="A1252" s="950"/>
    </row>
    <row r="1253" spans="1:1" s="939" customFormat="1" x14ac:dyDescent="0.3">
      <c r="A1253" s="950"/>
    </row>
    <row r="1254" spans="1:1" s="939" customFormat="1" x14ac:dyDescent="0.3">
      <c r="A1254" s="950"/>
    </row>
    <row r="1255" spans="1:1" s="939" customFormat="1" x14ac:dyDescent="0.3">
      <c r="A1255" s="950"/>
    </row>
    <row r="1256" spans="1:1" s="939" customFormat="1" x14ac:dyDescent="0.3">
      <c r="A1256" s="950"/>
    </row>
    <row r="1257" spans="1:1" s="939" customFormat="1" x14ac:dyDescent="0.3">
      <c r="A1257" s="950"/>
    </row>
    <row r="1258" spans="1:1" s="939" customFormat="1" x14ac:dyDescent="0.3">
      <c r="A1258" s="950"/>
    </row>
    <row r="1259" spans="1:1" s="939" customFormat="1" x14ac:dyDescent="0.3">
      <c r="A1259" s="950"/>
    </row>
    <row r="1260" spans="1:1" s="939" customFormat="1" x14ac:dyDescent="0.3">
      <c r="A1260" s="950"/>
    </row>
    <row r="1261" spans="1:1" s="939" customFormat="1" x14ac:dyDescent="0.3">
      <c r="A1261" s="950"/>
    </row>
    <row r="1262" spans="1:1" s="939" customFormat="1" x14ac:dyDescent="0.3">
      <c r="A1262" s="950"/>
    </row>
    <row r="1263" spans="1:1" s="939" customFormat="1" x14ac:dyDescent="0.3">
      <c r="A1263" s="950"/>
    </row>
    <row r="1264" spans="1:1" s="939" customFormat="1" x14ac:dyDescent="0.3">
      <c r="A1264" s="950"/>
    </row>
    <row r="1265" spans="1:1" s="939" customFormat="1" x14ac:dyDescent="0.3">
      <c r="A1265" s="950"/>
    </row>
    <row r="1266" spans="1:1" s="939" customFormat="1" x14ac:dyDescent="0.3">
      <c r="A1266" s="950"/>
    </row>
    <row r="1267" spans="1:1" s="939" customFormat="1" x14ac:dyDescent="0.3">
      <c r="A1267" s="950"/>
    </row>
    <row r="1268" spans="1:1" s="939" customFormat="1" x14ac:dyDescent="0.3">
      <c r="A1268" s="950"/>
    </row>
    <row r="1269" spans="1:1" s="939" customFormat="1" x14ac:dyDescent="0.3">
      <c r="A1269" s="950"/>
    </row>
    <row r="1270" spans="1:1" s="939" customFormat="1" x14ac:dyDescent="0.3">
      <c r="A1270" s="950"/>
    </row>
    <row r="1271" spans="1:1" s="939" customFormat="1" x14ac:dyDescent="0.3">
      <c r="A1271" s="950"/>
    </row>
    <row r="1272" spans="1:1" s="939" customFormat="1" x14ac:dyDescent="0.3">
      <c r="A1272" s="950"/>
    </row>
    <row r="1273" spans="1:1" s="939" customFormat="1" x14ac:dyDescent="0.3">
      <c r="A1273" s="950"/>
    </row>
    <row r="1274" spans="1:1" s="939" customFormat="1" x14ac:dyDescent="0.3">
      <c r="A1274" s="950"/>
    </row>
    <row r="1275" spans="1:1" s="939" customFormat="1" x14ac:dyDescent="0.3">
      <c r="A1275" s="950"/>
    </row>
    <row r="1276" spans="1:1" s="939" customFormat="1" x14ac:dyDescent="0.3">
      <c r="A1276" s="950"/>
    </row>
    <row r="1277" spans="1:1" s="939" customFormat="1" x14ac:dyDescent="0.3">
      <c r="A1277" s="950"/>
    </row>
    <row r="1278" spans="1:1" s="939" customFormat="1" x14ac:dyDescent="0.3">
      <c r="A1278" s="950"/>
    </row>
    <row r="1279" spans="1:1" s="939" customFormat="1" x14ac:dyDescent="0.3">
      <c r="A1279" s="950"/>
    </row>
    <row r="1280" spans="1:1" s="939" customFormat="1" x14ac:dyDescent="0.3">
      <c r="A1280" s="950"/>
    </row>
    <row r="1281" spans="1:1" s="939" customFormat="1" x14ac:dyDescent="0.3">
      <c r="A1281" s="950"/>
    </row>
    <row r="1282" spans="1:1" s="939" customFormat="1" x14ac:dyDescent="0.3">
      <c r="A1282" s="950"/>
    </row>
    <row r="1283" spans="1:1" s="939" customFormat="1" x14ac:dyDescent="0.3">
      <c r="A1283" s="950"/>
    </row>
    <row r="1284" spans="1:1" s="939" customFormat="1" x14ac:dyDescent="0.3">
      <c r="A1284" s="950"/>
    </row>
    <row r="1285" spans="1:1" s="939" customFormat="1" x14ac:dyDescent="0.3">
      <c r="A1285" s="950"/>
    </row>
    <row r="1286" spans="1:1" s="939" customFormat="1" x14ac:dyDescent="0.3">
      <c r="A1286" s="950"/>
    </row>
    <row r="1287" spans="1:1" s="939" customFormat="1" x14ac:dyDescent="0.3">
      <c r="A1287" s="950"/>
    </row>
    <row r="1288" spans="1:1" s="939" customFormat="1" x14ac:dyDescent="0.3">
      <c r="A1288" s="950"/>
    </row>
    <row r="1289" spans="1:1" s="939" customFormat="1" x14ac:dyDescent="0.3">
      <c r="A1289" s="950"/>
    </row>
    <row r="1290" spans="1:1" s="939" customFormat="1" x14ac:dyDescent="0.3">
      <c r="A1290" s="950"/>
    </row>
    <row r="1291" spans="1:1" s="939" customFormat="1" x14ac:dyDescent="0.3">
      <c r="A1291" s="950"/>
    </row>
    <row r="1292" spans="1:1" s="939" customFormat="1" x14ac:dyDescent="0.3">
      <c r="A1292" s="950"/>
    </row>
    <row r="1293" spans="1:1" s="939" customFormat="1" x14ac:dyDescent="0.3">
      <c r="A1293" s="950"/>
    </row>
    <row r="1294" spans="1:1" s="939" customFormat="1" x14ac:dyDescent="0.3">
      <c r="A1294" s="950"/>
    </row>
    <row r="1295" spans="1:1" s="939" customFormat="1" x14ac:dyDescent="0.3">
      <c r="A1295" s="950"/>
    </row>
    <row r="1296" spans="1:1" s="939" customFormat="1" x14ac:dyDescent="0.3">
      <c r="A1296" s="950"/>
    </row>
    <row r="1297" spans="1:1" s="939" customFormat="1" x14ac:dyDescent="0.3">
      <c r="A1297" s="950"/>
    </row>
    <row r="1298" spans="1:1" s="939" customFormat="1" x14ac:dyDescent="0.3">
      <c r="A1298" s="950"/>
    </row>
    <row r="1299" spans="1:1" s="939" customFormat="1" x14ac:dyDescent="0.3">
      <c r="A1299" s="950"/>
    </row>
    <row r="1300" spans="1:1" s="939" customFormat="1" x14ac:dyDescent="0.3">
      <c r="A1300" s="950"/>
    </row>
    <row r="1301" spans="1:1" s="939" customFormat="1" x14ac:dyDescent="0.3">
      <c r="A1301" s="950"/>
    </row>
    <row r="1302" spans="1:1" s="939" customFormat="1" x14ac:dyDescent="0.3">
      <c r="A1302" s="950"/>
    </row>
    <row r="1303" spans="1:1" s="939" customFormat="1" x14ac:dyDescent="0.3">
      <c r="A1303" s="950"/>
    </row>
    <row r="1304" spans="1:1" s="939" customFormat="1" x14ac:dyDescent="0.3">
      <c r="A1304" s="950"/>
    </row>
    <row r="1305" spans="1:1" s="939" customFormat="1" x14ac:dyDescent="0.3">
      <c r="A1305" s="950"/>
    </row>
    <row r="1306" spans="1:1" s="939" customFormat="1" x14ac:dyDescent="0.3">
      <c r="A1306" s="950"/>
    </row>
    <row r="1307" spans="1:1" s="939" customFormat="1" x14ac:dyDescent="0.3">
      <c r="A1307" s="950"/>
    </row>
    <row r="1308" spans="1:1" s="939" customFormat="1" x14ac:dyDescent="0.3">
      <c r="A1308" s="950"/>
    </row>
    <row r="1309" spans="1:1" s="939" customFormat="1" x14ac:dyDescent="0.3">
      <c r="A1309" s="950"/>
    </row>
    <row r="1310" spans="1:1" s="939" customFormat="1" x14ac:dyDescent="0.3">
      <c r="A1310" s="950"/>
    </row>
    <row r="1311" spans="1:1" s="939" customFormat="1" x14ac:dyDescent="0.3">
      <c r="A1311" s="950"/>
    </row>
    <row r="1312" spans="1:1" s="939" customFormat="1" x14ac:dyDescent="0.3">
      <c r="A1312" s="950"/>
    </row>
    <row r="1313" spans="1:1" s="939" customFormat="1" x14ac:dyDescent="0.3">
      <c r="A1313" s="950"/>
    </row>
    <row r="1314" spans="1:1" s="939" customFormat="1" x14ac:dyDescent="0.3">
      <c r="A1314" s="950"/>
    </row>
    <row r="1315" spans="1:1" s="939" customFormat="1" x14ac:dyDescent="0.3">
      <c r="A1315" s="950"/>
    </row>
    <row r="1316" spans="1:1" s="939" customFormat="1" x14ac:dyDescent="0.3">
      <c r="A1316" s="950"/>
    </row>
    <row r="1317" spans="1:1" s="939" customFormat="1" x14ac:dyDescent="0.3">
      <c r="A1317" s="950"/>
    </row>
    <row r="1318" spans="1:1" s="939" customFormat="1" x14ac:dyDescent="0.3">
      <c r="A1318" s="950"/>
    </row>
    <row r="1319" spans="1:1" s="939" customFormat="1" x14ac:dyDescent="0.3">
      <c r="A1319" s="950"/>
    </row>
    <row r="1320" spans="1:1" s="939" customFormat="1" x14ac:dyDescent="0.3">
      <c r="A1320" s="950"/>
    </row>
    <row r="1321" spans="1:1" s="939" customFormat="1" x14ac:dyDescent="0.3">
      <c r="A1321" s="950"/>
    </row>
    <row r="1322" spans="1:1" s="939" customFormat="1" x14ac:dyDescent="0.3">
      <c r="A1322" s="950"/>
    </row>
    <row r="1323" spans="1:1" s="939" customFormat="1" x14ac:dyDescent="0.3">
      <c r="A1323" s="950"/>
    </row>
    <row r="1324" spans="1:1" s="939" customFormat="1" x14ac:dyDescent="0.3">
      <c r="A1324" s="950"/>
    </row>
    <row r="1325" spans="1:1" s="939" customFormat="1" x14ac:dyDescent="0.3">
      <c r="A1325" s="950"/>
    </row>
    <row r="1326" spans="1:1" s="939" customFormat="1" x14ac:dyDescent="0.3">
      <c r="A1326" s="950"/>
    </row>
    <row r="1327" spans="1:1" s="939" customFormat="1" x14ac:dyDescent="0.3">
      <c r="A1327" s="950"/>
    </row>
    <row r="1328" spans="1:1" s="939" customFormat="1" x14ac:dyDescent="0.3">
      <c r="A1328" s="950"/>
    </row>
    <row r="1329" spans="1:1" s="939" customFormat="1" x14ac:dyDescent="0.3">
      <c r="A1329" s="950"/>
    </row>
    <row r="1330" spans="1:1" s="939" customFormat="1" x14ac:dyDescent="0.3">
      <c r="A1330" s="950"/>
    </row>
    <row r="1331" spans="1:1" s="939" customFormat="1" x14ac:dyDescent="0.3">
      <c r="A1331" s="950"/>
    </row>
    <row r="1332" spans="1:1" s="939" customFormat="1" x14ac:dyDescent="0.3">
      <c r="A1332" s="950"/>
    </row>
    <row r="1333" spans="1:1" s="939" customFormat="1" x14ac:dyDescent="0.3">
      <c r="A1333" s="950"/>
    </row>
    <row r="1334" spans="1:1" s="939" customFormat="1" x14ac:dyDescent="0.3">
      <c r="A1334" s="950"/>
    </row>
    <row r="1335" spans="1:1" s="939" customFormat="1" x14ac:dyDescent="0.3">
      <c r="A1335" s="950"/>
    </row>
    <row r="1336" spans="1:1" s="939" customFormat="1" x14ac:dyDescent="0.3">
      <c r="A1336" s="950"/>
    </row>
    <row r="1337" spans="1:1" s="939" customFormat="1" x14ac:dyDescent="0.3">
      <c r="A1337" s="950"/>
    </row>
    <row r="1338" spans="1:1" s="939" customFormat="1" x14ac:dyDescent="0.3">
      <c r="A1338" s="950"/>
    </row>
    <row r="1339" spans="1:1" s="939" customFormat="1" x14ac:dyDescent="0.3">
      <c r="A1339" s="950"/>
    </row>
    <row r="1340" spans="1:1" s="939" customFormat="1" x14ac:dyDescent="0.3">
      <c r="A1340" s="950"/>
    </row>
    <row r="1341" spans="1:1" s="939" customFormat="1" x14ac:dyDescent="0.3">
      <c r="A1341" s="950"/>
    </row>
    <row r="1342" spans="1:1" s="939" customFormat="1" x14ac:dyDescent="0.3">
      <c r="A1342" s="950"/>
    </row>
    <row r="1343" spans="1:1" s="939" customFormat="1" x14ac:dyDescent="0.3">
      <c r="A1343" s="950"/>
    </row>
    <row r="1344" spans="1:1" s="939" customFormat="1" x14ac:dyDescent="0.3">
      <c r="A1344" s="950"/>
    </row>
    <row r="1345" spans="1:1" s="939" customFormat="1" x14ac:dyDescent="0.3">
      <c r="A1345" s="950"/>
    </row>
    <row r="1346" spans="1:1" s="939" customFormat="1" x14ac:dyDescent="0.3">
      <c r="A1346" s="950"/>
    </row>
    <row r="1347" spans="1:1" s="939" customFormat="1" x14ac:dyDescent="0.3">
      <c r="A1347" s="950"/>
    </row>
    <row r="1348" spans="1:1" s="939" customFormat="1" x14ac:dyDescent="0.3">
      <c r="A1348" s="950"/>
    </row>
    <row r="1349" spans="1:1" s="939" customFormat="1" x14ac:dyDescent="0.3">
      <c r="A1349" s="950"/>
    </row>
    <row r="1350" spans="1:1" s="939" customFormat="1" x14ac:dyDescent="0.3">
      <c r="A1350" s="950"/>
    </row>
    <row r="1351" spans="1:1" s="939" customFormat="1" x14ac:dyDescent="0.3">
      <c r="A1351" s="950"/>
    </row>
    <row r="1352" spans="1:1" s="939" customFormat="1" x14ac:dyDescent="0.3">
      <c r="A1352" s="950"/>
    </row>
    <row r="1353" spans="1:1" s="939" customFormat="1" x14ac:dyDescent="0.3">
      <c r="A1353" s="950"/>
    </row>
    <row r="1354" spans="1:1" s="939" customFormat="1" x14ac:dyDescent="0.3">
      <c r="A1354" s="950"/>
    </row>
    <row r="1355" spans="1:1" s="939" customFormat="1" x14ac:dyDescent="0.3">
      <c r="A1355" s="950"/>
    </row>
    <row r="1356" spans="1:1" s="939" customFormat="1" x14ac:dyDescent="0.3">
      <c r="A1356" s="950"/>
    </row>
    <row r="1357" spans="1:1" s="939" customFormat="1" x14ac:dyDescent="0.3">
      <c r="A1357" s="950"/>
    </row>
    <row r="1358" spans="1:1" s="939" customFormat="1" x14ac:dyDescent="0.3">
      <c r="A1358" s="950"/>
    </row>
    <row r="1359" spans="1:1" s="939" customFormat="1" x14ac:dyDescent="0.3">
      <c r="A1359" s="950"/>
    </row>
    <row r="1360" spans="1:1" s="939" customFormat="1" x14ac:dyDescent="0.3">
      <c r="A1360" s="950"/>
    </row>
    <row r="1361" spans="1:1" s="939" customFormat="1" x14ac:dyDescent="0.3">
      <c r="A1361" s="950"/>
    </row>
    <row r="1362" spans="1:1" s="939" customFormat="1" x14ac:dyDescent="0.3">
      <c r="A1362" s="950"/>
    </row>
    <row r="1363" spans="1:1" s="939" customFormat="1" x14ac:dyDescent="0.3">
      <c r="A1363" s="950"/>
    </row>
    <row r="1364" spans="1:1" s="939" customFormat="1" x14ac:dyDescent="0.3">
      <c r="A1364" s="950"/>
    </row>
    <row r="1365" spans="1:1" s="939" customFormat="1" x14ac:dyDescent="0.3">
      <c r="A1365" s="950"/>
    </row>
    <row r="1366" spans="1:1" s="939" customFormat="1" x14ac:dyDescent="0.3">
      <c r="A1366" s="950"/>
    </row>
    <row r="1367" spans="1:1" s="939" customFormat="1" x14ac:dyDescent="0.3">
      <c r="A1367" s="950"/>
    </row>
    <row r="1368" spans="1:1" s="939" customFormat="1" x14ac:dyDescent="0.3">
      <c r="A1368" s="950"/>
    </row>
    <row r="1369" spans="1:1" s="939" customFormat="1" x14ac:dyDescent="0.3">
      <c r="A1369" s="950"/>
    </row>
    <row r="1370" spans="1:1" s="939" customFormat="1" x14ac:dyDescent="0.3">
      <c r="A1370" s="950"/>
    </row>
    <row r="1371" spans="1:1" s="939" customFormat="1" x14ac:dyDescent="0.3">
      <c r="A1371" s="950"/>
    </row>
    <row r="1372" spans="1:1" s="939" customFormat="1" x14ac:dyDescent="0.3">
      <c r="A1372" s="950"/>
    </row>
    <row r="1373" spans="1:1" s="939" customFormat="1" x14ac:dyDescent="0.3">
      <c r="A1373" s="950"/>
    </row>
    <row r="1374" spans="1:1" s="939" customFormat="1" x14ac:dyDescent="0.3">
      <c r="A1374" s="950"/>
    </row>
    <row r="1375" spans="1:1" s="939" customFormat="1" x14ac:dyDescent="0.3">
      <c r="A1375" s="950"/>
    </row>
    <row r="1376" spans="1:1" s="939" customFormat="1" x14ac:dyDescent="0.3">
      <c r="A1376" s="950"/>
    </row>
    <row r="1377" spans="1:1" s="939" customFormat="1" x14ac:dyDescent="0.3">
      <c r="A1377" s="950"/>
    </row>
    <row r="1378" spans="1:1" s="939" customFormat="1" x14ac:dyDescent="0.3">
      <c r="A1378" s="950"/>
    </row>
    <row r="1379" spans="1:1" s="939" customFormat="1" x14ac:dyDescent="0.3">
      <c r="A1379" s="950"/>
    </row>
    <row r="1380" spans="1:1" s="939" customFormat="1" x14ac:dyDescent="0.3">
      <c r="A1380" s="950"/>
    </row>
    <row r="1381" spans="1:1" s="939" customFormat="1" x14ac:dyDescent="0.3">
      <c r="A1381" s="950"/>
    </row>
    <row r="1382" spans="1:1" s="939" customFormat="1" x14ac:dyDescent="0.3">
      <c r="A1382" s="950"/>
    </row>
    <row r="1383" spans="1:1" s="939" customFormat="1" x14ac:dyDescent="0.3">
      <c r="A1383" s="950"/>
    </row>
    <row r="1384" spans="1:1" s="939" customFormat="1" x14ac:dyDescent="0.3">
      <c r="A1384" s="950"/>
    </row>
    <row r="1385" spans="1:1" s="939" customFormat="1" x14ac:dyDescent="0.3">
      <c r="A1385" s="950"/>
    </row>
    <row r="1386" spans="1:1" s="939" customFormat="1" x14ac:dyDescent="0.3">
      <c r="A1386" s="950"/>
    </row>
    <row r="1387" spans="1:1" s="939" customFormat="1" x14ac:dyDescent="0.3">
      <c r="A1387" s="950"/>
    </row>
    <row r="1388" spans="1:1" s="939" customFormat="1" x14ac:dyDescent="0.3">
      <c r="A1388" s="950"/>
    </row>
    <row r="1389" spans="1:1" s="939" customFormat="1" x14ac:dyDescent="0.3">
      <c r="A1389" s="950"/>
    </row>
    <row r="1390" spans="1:1" s="939" customFormat="1" x14ac:dyDescent="0.3">
      <c r="A1390" s="950"/>
    </row>
    <row r="1391" spans="1:1" s="939" customFormat="1" x14ac:dyDescent="0.3">
      <c r="A1391" s="950"/>
    </row>
    <row r="1392" spans="1:1" s="939" customFormat="1" x14ac:dyDescent="0.3">
      <c r="A1392" s="950"/>
    </row>
    <row r="1393" spans="1:1" s="939" customFormat="1" x14ac:dyDescent="0.3">
      <c r="A1393" s="950"/>
    </row>
    <row r="1394" spans="1:1" s="939" customFormat="1" x14ac:dyDescent="0.3">
      <c r="A1394" s="950"/>
    </row>
    <row r="1395" spans="1:1" s="939" customFormat="1" x14ac:dyDescent="0.3">
      <c r="A1395" s="950"/>
    </row>
    <row r="1396" spans="1:1" s="939" customFormat="1" x14ac:dyDescent="0.3">
      <c r="A1396" s="950"/>
    </row>
    <row r="1397" spans="1:1" s="939" customFormat="1" x14ac:dyDescent="0.3">
      <c r="A1397" s="950"/>
    </row>
    <row r="1398" spans="1:1" s="939" customFormat="1" x14ac:dyDescent="0.3">
      <c r="A1398" s="950"/>
    </row>
    <row r="1399" spans="1:1" s="939" customFormat="1" x14ac:dyDescent="0.3">
      <c r="A1399" s="950"/>
    </row>
    <row r="1400" spans="1:1" s="939" customFormat="1" x14ac:dyDescent="0.3">
      <c r="A1400" s="950"/>
    </row>
  </sheetData>
  <sheetProtection algorithmName="SHA-512" hashValue="EEqmFHJM3m47LfxuxR+slbt7LUmMQYy0VvIvix+ePRpwz8tPF58coizNjcB+tZYcIklfYqjKcOwYoQoT94LgCg==" saltValue="Q6s7GERl2pCgtzwPT3V6Pg==" spinCount="100000" sheet="1" selectLockedCells="1"/>
  <mergeCells count="2">
    <mergeCell ref="B19:D19"/>
    <mergeCell ref="B21:D21"/>
  </mergeCells>
  <printOptions horizontalCentered="1"/>
  <pageMargins left="0.70866141732283472" right="0.23622047244094491" top="0.47244094488188981" bottom="0.39370078740157483" header="0.31496062992125984" footer="0.31496062992125984"/>
  <pageSetup paperSize="9" orientation="portrait" r:id="rId1"/>
  <ignoredErrors>
    <ignoredError sqref="E7 E9:E35 E37:E50" unlocked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>
    <pageSetUpPr fitToPage="1"/>
  </sheetPr>
  <dimension ref="A1:E1540"/>
  <sheetViews>
    <sheetView zoomScaleNormal="100" workbookViewId="0">
      <selection activeCell="E18" sqref="E18"/>
    </sheetView>
  </sheetViews>
  <sheetFormatPr baseColWidth="10" defaultColWidth="11.44140625" defaultRowHeight="13.8" x14ac:dyDescent="0.3"/>
  <cols>
    <col min="1" max="1" width="6.109375" style="1040" customWidth="1"/>
    <col min="2" max="2" width="49.5546875" style="1039" customWidth="1"/>
    <col min="3" max="3" width="9.44140625" style="1039" customWidth="1"/>
    <col min="4" max="4" width="5.44140625" style="1039" customWidth="1"/>
    <col min="5" max="5" width="16.5546875" style="1039" customWidth="1"/>
    <col min="6" max="256" width="11.44140625" style="939"/>
    <col min="257" max="257" width="6.109375" style="939" customWidth="1"/>
    <col min="258" max="258" width="49.5546875" style="939" customWidth="1"/>
    <col min="259" max="259" width="9.44140625" style="939" customWidth="1"/>
    <col min="260" max="260" width="5.44140625" style="939" customWidth="1"/>
    <col min="261" max="261" width="16.5546875" style="939" customWidth="1"/>
    <col min="262" max="512" width="11.44140625" style="939"/>
    <col min="513" max="513" width="6.109375" style="939" customWidth="1"/>
    <col min="514" max="514" width="49.5546875" style="939" customWidth="1"/>
    <col min="515" max="515" width="9.44140625" style="939" customWidth="1"/>
    <col min="516" max="516" width="5.44140625" style="939" customWidth="1"/>
    <col min="517" max="517" width="16.5546875" style="939" customWidth="1"/>
    <col min="518" max="768" width="11.44140625" style="939"/>
    <col min="769" max="769" width="6.109375" style="939" customWidth="1"/>
    <col min="770" max="770" width="49.5546875" style="939" customWidth="1"/>
    <col min="771" max="771" width="9.44140625" style="939" customWidth="1"/>
    <col min="772" max="772" width="5.44140625" style="939" customWidth="1"/>
    <col min="773" max="773" width="16.5546875" style="939" customWidth="1"/>
    <col min="774" max="1024" width="11.44140625" style="939"/>
    <col min="1025" max="1025" width="6.109375" style="939" customWidth="1"/>
    <col min="1026" max="1026" width="49.5546875" style="939" customWidth="1"/>
    <col min="1027" max="1027" width="9.44140625" style="939" customWidth="1"/>
    <col min="1028" max="1028" width="5.44140625" style="939" customWidth="1"/>
    <col min="1029" max="1029" width="16.5546875" style="939" customWidth="1"/>
    <col min="1030" max="1280" width="11.44140625" style="939"/>
    <col min="1281" max="1281" width="6.109375" style="939" customWidth="1"/>
    <col min="1282" max="1282" width="49.5546875" style="939" customWidth="1"/>
    <col min="1283" max="1283" width="9.44140625" style="939" customWidth="1"/>
    <col min="1284" max="1284" width="5.44140625" style="939" customWidth="1"/>
    <col min="1285" max="1285" width="16.5546875" style="939" customWidth="1"/>
    <col min="1286" max="1536" width="11.44140625" style="939"/>
    <col min="1537" max="1537" width="6.109375" style="939" customWidth="1"/>
    <col min="1538" max="1538" width="49.5546875" style="939" customWidth="1"/>
    <col min="1539" max="1539" width="9.44140625" style="939" customWidth="1"/>
    <col min="1540" max="1540" width="5.44140625" style="939" customWidth="1"/>
    <col min="1541" max="1541" width="16.5546875" style="939" customWidth="1"/>
    <col min="1542" max="1792" width="11.44140625" style="939"/>
    <col min="1793" max="1793" width="6.109375" style="939" customWidth="1"/>
    <col min="1794" max="1794" width="49.5546875" style="939" customWidth="1"/>
    <col min="1795" max="1795" width="9.44140625" style="939" customWidth="1"/>
    <col min="1796" max="1796" width="5.44140625" style="939" customWidth="1"/>
    <col min="1797" max="1797" width="16.5546875" style="939" customWidth="1"/>
    <col min="1798" max="2048" width="11.44140625" style="939"/>
    <col min="2049" max="2049" width="6.109375" style="939" customWidth="1"/>
    <col min="2050" max="2050" width="49.5546875" style="939" customWidth="1"/>
    <col min="2051" max="2051" width="9.44140625" style="939" customWidth="1"/>
    <col min="2052" max="2052" width="5.44140625" style="939" customWidth="1"/>
    <col min="2053" max="2053" width="16.5546875" style="939" customWidth="1"/>
    <col min="2054" max="2304" width="11.44140625" style="939"/>
    <col min="2305" max="2305" width="6.109375" style="939" customWidth="1"/>
    <col min="2306" max="2306" width="49.5546875" style="939" customWidth="1"/>
    <col min="2307" max="2307" width="9.44140625" style="939" customWidth="1"/>
    <col min="2308" max="2308" width="5.44140625" style="939" customWidth="1"/>
    <col min="2309" max="2309" width="16.5546875" style="939" customWidth="1"/>
    <col min="2310" max="2560" width="11.44140625" style="939"/>
    <col min="2561" max="2561" width="6.109375" style="939" customWidth="1"/>
    <col min="2562" max="2562" width="49.5546875" style="939" customWidth="1"/>
    <col min="2563" max="2563" width="9.44140625" style="939" customWidth="1"/>
    <col min="2564" max="2564" width="5.44140625" style="939" customWidth="1"/>
    <col min="2565" max="2565" width="16.5546875" style="939" customWidth="1"/>
    <col min="2566" max="2816" width="11.44140625" style="939"/>
    <col min="2817" max="2817" width="6.109375" style="939" customWidth="1"/>
    <col min="2818" max="2818" width="49.5546875" style="939" customWidth="1"/>
    <col min="2819" max="2819" width="9.44140625" style="939" customWidth="1"/>
    <col min="2820" max="2820" width="5.44140625" style="939" customWidth="1"/>
    <col min="2821" max="2821" width="16.5546875" style="939" customWidth="1"/>
    <col min="2822" max="3072" width="11.44140625" style="939"/>
    <col min="3073" max="3073" width="6.109375" style="939" customWidth="1"/>
    <col min="3074" max="3074" width="49.5546875" style="939" customWidth="1"/>
    <col min="3075" max="3075" width="9.44140625" style="939" customWidth="1"/>
    <col min="3076" max="3076" width="5.44140625" style="939" customWidth="1"/>
    <col min="3077" max="3077" width="16.5546875" style="939" customWidth="1"/>
    <col min="3078" max="3328" width="11.44140625" style="939"/>
    <col min="3329" max="3329" width="6.109375" style="939" customWidth="1"/>
    <col min="3330" max="3330" width="49.5546875" style="939" customWidth="1"/>
    <col min="3331" max="3331" width="9.44140625" style="939" customWidth="1"/>
    <col min="3332" max="3332" width="5.44140625" style="939" customWidth="1"/>
    <col min="3333" max="3333" width="16.5546875" style="939" customWidth="1"/>
    <col min="3334" max="3584" width="11.44140625" style="939"/>
    <col min="3585" max="3585" width="6.109375" style="939" customWidth="1"/>
    <col min="3586" max="3586" width="49.5546875" style="939" customWidth="1"/>
    <col min="3587" max="3587" width="9.44140625" style="939" customWidth="1"/>
    <col min="3588" max="3588" width="5.44140625" style="939" customWidth="1"/>
    <col min="3589" max="3589" width="16.5546875" style="939" customWidth="1"/>
    <col min="3590" max="3840" width="11.44140625" style="939"/>
    <col min="3841" max="3841" width="6.109375" style="939" customWidth="1"/>
    <col min="3842" max="3842" width="49.5546875" style="939" customWidth="1"/>
    <col min="3843" max="3843" width="9.44140625" style="939" customWidth="1"/>
    <col min="3844" max="3844" width="5.44140625" style="939" customWidth="1"/>
    <col min="3845" max="3845" width="16.5546875" style="939" customWidth="1"/>
    <col min="3846" max="4096" width="11.44140625" style="939"/>
    <col min="4097" max="4097" width="6.109375" style="939" customWidth="1"/>
    <col min="4098" max="4098" width="49.5546875" style="939" customWidth="1"/>
    <col min="4099" max="4099" width="9.44140625" style="939" customWidth="1"/>
    <col min="4100" max="4100" width="5.44140625" style="939" customWidth="1"/>
    <col min="4101" max="4101" width="16.5546875" style="939" customWidth="1"/>
    <col min="4102" max="4352" width="11.44140625" style="939"/>
    <col min="4353" max="4353" width="6.109375" style="939" customWidth="1"/>
    <col min="4354" max="4354" width="49.5546875" style="939" customWidth="1"/>
    <col min="4355" max="4355" width="9.44140625" style="939" customWidth="1"/>
    <col min="4356" max="4356" width="5.44140625" style="939" customWidth="1"/>
    <col min="4357" max="4357" width="16.5546875" style="939" customWidth="1"/>
    <col min="4358" max="4608" width="11.44140625" style="939"/>
    <col min="4609" max="4609" width="6.109375" style="939" customWidth="1"/>
    <col min="4610" max="4610" width="49.5546875" style="939" customWidth="1"/>
    <col min="4611" max="4611" width="9.44140625" style="939" customWidth="1"/>
    <col min="4612" max="4612" width="5.44140625" style="939" customWidth="1"/>
    <col min="4613" max="4613" width="16.5546875" style="939" customWidth="1"/>
    <col min="4614" max="4864" width="11.44140625" style="939"/>
    <col min="4865" max="4865" width="6.109375" style="939" customWidth="1"/>
    <col min="4866" max="4866" width="49.5546875" style="939" customWidth="1"/>
    <col min="4867" max="4867" width="9.44140625" style="939" customWidth="1"/>
    <col min="4868" max="4868" width="5.44140625" style="939" customWidth="1"/>
    <col min="4869" max="4869" width="16.5546875" style="939" customWidth="1"/>
    <col min="4870" max="5120" width="11.44140625" style="939"/>
    <col min="5121" max="5121" width="6.109375" style="939" customWidth="1"/>
    <col min="5122" max="5122" width="49.5546875" style="939" customWidth="1"/>
    <col min="5123" max="5123" width="9.44140625" style="939" customWidth="1"/>
    <col min="5124" max="5124" width="5.44140625" style="939" customWidth="1"/>
    <col min="5125" max="5125" width="16.5546875" style="939" customWidth="1"/>
    <col min="5126" max="5376" width="11.44140625" style="939"/>
    <col min="5377" max="5377" width="6.109375" style="939" customWidth="1"/>
    <col min="5378" max="5378" width="49.5546875" style="939" customWidth="1"/>
    <col min="5379" max="5379" width="9.44140625" style="939" customWidth="1"/>
    <col min="5380" max="5380" width="5.44140625" style="939" customWidth="1"/>
    <col min="5381" max="5381" width="16.5546875" style="939" customWidth="1"/>
    <col min="5382" max="5632" width="11.44140625" style="939"/>
    <col min="5633" max="5633" width="6.109375" style="939" customWidth="1"/>
    <col min="5634" max="5634" width="49.5546875" style="939" customWidth="1"/>
    <col min="5635" max="5635" width="9.44140625" style="939" customWidth="1"/>
    <col min="5636" max="5636" width="5.44140625" style="939" customWidth="1"/>
    <col min="5637" max="5637" width="16.5546875" style="939" customWidth="1"/>
    <col min="5638" max="5888" width="11.44140625" style="939"/>
    <col min="5889" max="5889" width="6.109375" style="939" customWidth="1"/>
    <col min="5890" max="5890" width="49.5546875" style="939" customWidth="1"/>
    <col min="5891" max="5891" width="9.44140625" style="939" customWidth="1"/>
    <col min="5892" max="5892" width="5.44140625" style="939" customWidth="1"/>
    <col min="5893" max="5893" width="16.5546875" style="939" customWidth="1"/>
    <col min="5894" max="6144" width="11.44140625" style="939"/>
    <col min="6145" max="6145" width="6.109375" style="939" customWidth="1"/>
    <col min="6146" max="6146" width="49.5546875" style="939" customWidth="1"/>
    <col min="6147" max="6147" width="9.44140625" style="939" customWidth="1"/>
    <col min="6148" max="6148" width="5.44140625" style="939" customWidth="1"/>
    <col min="6149" max="6149" width="16.5546875" style="939" customWidth="1"/>
    <col min="6150" max="6400" width="11.44140625" style="939"/>
    <col min="6401" max="6401" width="6.109375" style="939" customWidth="1"/>
    <col min="6402" max="6402" width="49.5546875" style="939" customWidth="1"/>
    <col min="6403" max="6403" width="9.44140625" style="939" customWidth="1"/>
    <col min="6404" max="6404" width="5.44140625" style="939" customWidth="1"/>
    <col min="6405" max="6405" width="16.5546875" style="939" customWidth="1"/>
    <col min="6406" max="6656" width="11.44140625" style="939"/>
    <col min="6657" max="6657" width="6.109375" style="939" customWidth="1"/>
    <col min="6658" max="6658" width="49.5546875" style="939" customWidth="1"/>
    <col min="6659" max="6659" width="9.44140625" style="939" customWidth="1"/>
    <col min="6660" max="6660" width="5.44140625" style="939" customWidth="1"/>
    <col min="6661" max="6661" width="16.5546875" style="939" customWidth="1"/>
    <col min="6662" max="6912" width="11.44140625" style="939"/>
    <col min="6913" max="6913" width="6.109375" style="939" customWidth="1"/>
    <col min="6914" max="6914" width="49.5546875" style="939" customWidth="1"/>
    <col min="6915" max="6915" width="9.44140625" style="939" customWidth="1"/>
    <col min="6916" max="6916" width="5.44140625" style="939" customWidth="1"/>
    <col min="6917" max="6917" width="16.5546875" style="939" customWidth="1"/>
    <col min="6918" max="7168" width="11.44140625" style="939"/>
    <col min="7169" max="7169" width="6.109375" style="939" customWidth="1"/>
    <col min="7170" max="7170" width="49.5546875" style="939" customWidth="1"/>
    <col min="7171" max="7171" width="9.44140625" style="939" customWidth="1"/>
    <col min="7172" max="7172" width="5.44140625" style="939" customWidth="1"/>
    <col min="7173" max="7173" width="16.5546875" style="939" customWidth="1"/>
    <col min="7174" max="7424" width="11.44140625" style="939"/>
    <col min="7425" max="7425" width="6.109375" style="939" customWidth="1"/>
    <col min="7426" max="7426" width="49.5546875" style="939" customWidth="1"/>
    <col min="7427" max="7427" width="9.44140625" style="939" customWidth="1"/>
    <col min="7428" max="7428" width="5.44140625" style="939" customWidth="1"/>
    <col min="7429" max="7429" width="16.5546875" style="939" customWidth="1"/>
    <col min="7430" max="7680" width="11.44140625" style="939"/>
    <col min="7681" max="7681" width="6.109375" style="939" customWidth="1"/>
    <col min="7682" max="7682" width="49.5546875" style="939" customWidth="1"/>
    <col min="7683" max="7683" width="9.44140625" style="939" customWidth="1"/>
    <col min="7684" max="7684" width="5.44140625" style="939" customWidth="1"/>
    <col min="7685" max="7685" width="16.5546875" style="939" customWidth="1"/>
    <col min="7686" max="7936" width="11.44140625" style="939"/>
    <col min="7937" max="7937" width="6.109375" style="939" customWidth="1"/>
    <col min="7938" max="7938" width="49.5546875" style="939" customWidth="1"/>
    <col min="7939" max="7939" width="9.44140625" style="939" customWidth="1"/>
    <col min="7940" max="7940" width="5.44140625" style="939" customWidth="1"/>
    <col min="7941" max="7941" width="16.5546875" style="939" customWidth="1"/>
    <col min="7942" max="8192" width="11.44140625" style="939"/>
    <col min="8193" max="8193" width="6.109375" style="939" customWidth="1"/>
    <col min="8194" max="8194" width="49.5546875" style="939" customWidth="1"/>
    <col min="8195" max="8195" width="9.44140625" style="939" customWidth="1"/>
    <col min="8196" max="8196" width="5.44140625" style="939" customWidth="1"/>
    <col min="8197" max="8197" width="16.5546875" style="939" customWidth="1"/>
    <col min="8198" max="8448" width="11.44140625" style="939"/>
    <col min="8449" max="8449" width="6.109375" style="939" customWidth="1"/>
    <col min="8450" max="8450" width="49.5546875" style="939" customWidth="1"/>
    <col min="8451" max="8451" width="9.44140625" style="939" customWidth="1"/>
    <col min="8452" max="8452" width="5.44140625" style="939" customWidth="1"/>
    <col min="8453" max="8453" width="16.5546875" style="939" customWidth="1"/>
    <col min="8454" max="8704" width="11.44140625" style="939"/>
    <col min="8705" max="8705" width="6.109375" style="939" customWidth="1"/>
    <col min="8706" max="8706" width="49.5546875" style="939" customWidth="1"/>
    <col min="8707" max="8707" width="9.44140625" style="939" customWidth="1"/>
    <col min="8708" max="8708" width="5.44140625" style="939" customWidth="1"/>
    <col min="8709" max="8709" width="16.5546875" style="939" customWidth="1"/>
    <col min="8710" max="8960" width="11.44140625" style="939"/>
    <col min="8961" max="8961" width="6.109375" style="939" customWidth="1"/>
    <col min="8962" max="8962" width="49.5546875" style="939" customWidth="1"/>
    <col min="8963" max="8963" width="9.44140625" style="939" customWidth="1"/>
    <col min="8964" max="8964" width="5.44140625" style="939" customWidth="1"/>
    <col min="8965" max="8965" width="16.5546875" style="939" customWidth="1"/>
    <col min="8966" max="9216" width="11.44140625" style="939"/>
    <col min="9217" max="9217" width="6.109375" style="939" customWidth="1"/>
    <col min="9218" max="9218" width="49.5546875" style="939" customWidth="1"/>
    <col min="9219" max="9219" width="9.44140625" style="939" customWidth="1"/>
    <col min="9220" max="9220" width="5.44140625" style="939" customWidth="1"/>
    <col min="9221" max="9221" width="16.5546875" style="939" customWidth="1"/>
    <col min="9222" max="9472" width="11.44140625" style="939"/>
    <col min="9473" max="9473" width="6.109375" style="939" customWidth="1"/>
    <col min="9474" max="9474" width="49.5546875" style="939" customWidth="1"/>
    <col min="9475" max="9475" width="9.44140625" style="939" customWidth="1"/>
    <col min="9476" max="9476" width="5.44140625" style="939" customWidth="1"/>
    <col min="9477" max="9477" width="16.5546875" style="939" customWidth="1"/>
    <col min="9478" max="9728" width="11.44140625" style="939"/>
    <col min="9729" max="9729" width="6.109375" style="939" customWidth="1"/>
    <col min="9730" max="9730" width="49.5546875" style="939" customWidth="1"/>
    <col min="9731" max="9731" width="9.44140625" style="939" customWidth="1"/>
    <col min="9732" max="9732" width="5.44140625" style="939" customWidth="1"/>
    <col min="9733" max="9733" width="16.5546875" style="939" customWidth="1"/>
    <col min="9734" max="9984" width="11.44140625" style="939"/>
    <col min="9985" max="9985" width="6.109375" style="939" customWidth="1"/>
    <col min="9986" max="9986" width="49.5546875" style="939" customWidth="1"/>
    <col min="9987" max="9987" width="9.44140625" style="939" customWidth="1"/>
    <col min="9988" max="9988" width="5.44140625" style="939" customWidth="1"/>
    <col min="9989" max="9989" width="16.5546875" style="939" customWidth="1"/>
    <col min="9990" max="10240" width="11.44140625" style="939"/>
    <col min="10241" max="10241" width="6.109375" style="939" customWidth="1"/>
    <col min="10242" max="10242" width="49.5546875" style="939" customWidth="1"/>
    <col min="10243" max="10243" width="9.44140625" style="939" customWidth="1"/>
    <col min="10244" max="10244" width="5.44140625" style="939" customWidth="1"/>
    <col min="10245" max="10245" width="16.5546875" style="939" customWidth="1"/>
    <col min="10246" max="10496" width="11.44140625" style="939"/>
    <col min="10497" max="10497" width="6.109375" style="939" customWidth="1"/>
    <col min="10498" max="10498" width="49.5546875" style="939" customWidth="1"/>
    <col min="10499" max="10499" width="9.44140625" style="939" customWidth="1"/>
    <col min="10500" max="10500" width="5.44140625" style="939" customWidth="1"/>
    <col min="10501" max="10501" width="16.5546875" style="939" customWidth="1"/>
    <col min="10502" max="10752" width="11.44140625" style="939"/>
    <col min="10753" max="10753" width="6.109375" style="939" customWidth="1"/>
    <col min="10754" max="10754" width="49.5546875" style="939" customWidth="1"/>
    <col min="10755" max="10755" width="9.44140625" style="939" customWidth="1"/>
    <col min="10756" max="10756" width="5.44140625" style="939" customWidth="1"/>
    <col min="10757" max="10757" width="16.5546875" style="939" customWidth="1"/>
    <col min="10758" max="11008" width="11.44140625" style="939"/>
    <col min="11009" max="11009" width="6.109375" style="939" customWidth="1"/>
    <col min="11010" max="11010" width="49.5546875" style="939" customWidth="1"/>
    <col min="11011" max="11011" width="9.44140625" style="939" customWidth="1"/>
    <col min="11012" max="11012" width="5.44140625" style="939" customWidth="1"/>
    <col min="11013" max="11013" width="16.5546875" style="939" customWidth="1"/>
    <col min="11014" max="11264" width="11.44140625" style="939"/>
    <col min="11265" max="11265" width="6.109375" style="939" customWidth="1"/>
    <col min="11266" max="11266" width="49.5546875" style="939" customWidth="1"/>
    <col min="11267" max="11267" width="9.44140625" style="939" customWidth="1"/>
    <col min="11268" max="11268" width="5.44140625" style="939" customWidth="1"/>
    <col min="11269" max="11269" width="16.5546875" style="939" customWidth="1"/>
    <col min="11270" max="11520" width="11.44140625" style="939"/>
    <col min="11521" max="11521" width="6.109375" style="939" customWidth="1"/>
    <col min="11522" max="11522" width="49.5546875" style="939" customWidth="1"/>
    <col min="11523" max="11523" width="9.44140625" style="939" customWidth="1"/>
    <col min="11524" max="11524" width="5.44140625" style="939" customWidth="1"/>
    <col min="11525" max="11525" width="16.5546875" style="939" customWidth="1"/>
    <col min="11526" max="11776" width="11.44140625" style="939"/>
    <col min="11777" max="11777" width="6.109375" style="939" customWidth="1"/>
    <col min="11778" max="11778" width="49.5546875" style="939" customWidth="1"/>
    <col min="11779" max="11779" width="9.44140625" style="939" customWidth="1"/>
    <col min="11780" max="11780" width="5.44140625" style="939" customWidth="1"/>
    <col min="11781" max="11781" width="16.5546875" style="939" customWidth="1"/>
    <col min="11782" max="12032" width="11.44140625" style="939"/>
    <col min="12033" max="12033" width="6.109375" style="939" customWidth="1"/>
    <col min="12034" max="12034" width="49.5546875" style="939" customWidth="1"/>
    <col min="12035" max="12035" width="9.44140625" style="939" customWidth="1"/>
    <col min="12036" max="12036" width="5.44140625" style="939" customWidth="1"/>
    <col min="12037" max="12037" width="16.5546875" style="939" customWidth="1"/>
    <col min="12038" max="12288" width="11.44140625" style="939"/>
    <col min="12289" max="12289" width="6.109375" style="939" customWidth="1"/>
    <col min="12290" max="12290" width="49.5546875" style="939" customWidth="1"/>
    <col min="12291" max="12291" width="9.44140625" style="939" customWidth="1"/>
    <col min="12292" max="12292" width="5.44140625" style="939" customWidth="1"/>
    <col min="12293" max="12293" width="16.5546875" style="939" customWidth="1"/>
    <col min="12294" max="12544" width="11.44140625" style="939"/>
    <col min="12545" max="12545" width="6.109375" style="939" customWidth="1"/>
    <col min="12546" max="12546" width="49.5546875" style="939" customWidth="1"/>
    <col min="12547" max="12547" width="9.44140625" style="939" customWidth="1"/>
    <col min="12548" max="12548" width="5.44140625" style="939" customWidth="1"/>
    <col min="12549" max="12549" width="16.5546875" style="939" customWidth="1"/>
    <col min="12550" max="12800" width="11.44140625" style="939"/>
    <col min="12801" max="12801" width="6.109375" style="939" customWidth="1"/>
    <col min="12802" max="12802" width="49.5546875" style="939" customWidth="1"/>
    <col min="12803" max="12803" width="9.44140625" style="939" customWidth="1"/>
    <col min="12804" max="12804" width="5.44140625" style="939" customWidth="1"/>
    <col min="12805" max="12805" width="16.5546875" style="939" customWidth="1"/>
    <col min="12806" max="13056" width="11.44140625" style="939"/>
    <col min="13057" max="13057" width="6.109375" style="939" customWidth="1"/>
    <col min="13058" max="13058" width="49.5546875" style="939" customWidth="1"/>
    <col min="13059" max="13059" width="9.44140625" style="939" customWidth="1"/>
    <col min="13060" max="13060" width="5.44140625" style="939" customWidth="1"/>
    <col min="13061" max="13061" width="16.5546875" style="939" customWidth="1"/>
    <col min="13062" max="13312" width="11.44140625" style="939"/>
    <col min="13313" max="13313" width="6.109375" style="939" customWidth="1"/>
    <col min="13314" max="13314" width="49.5546875" style="939" customWidth="1"/>
    <col min="13315" max="13315" width="9.44140625" style="939" customWidth="1"/>
    <col min="13316" max="13316" width="5.44140625" style="939" customWidth="1"/>
    <col min="13317" max="13317" width="16.5546875" style="939" customWidth="1"/>
    <col min="13318" max="13568" width="11.44140625" style="939"/>
    <col min="13569" max="13569" width="6.109375" style="939" customWidth="1"/>
    <col min="13570" max="13570" width="49.5546875" style="939" customWidth="1"/>
    <col min="13571" max="13571" width="9.44140625" style="939" customWidth="1"/>
    <col min="13572" max="13572" width="5.44140625" style="939" customWidth="1"/>
    <col min="13573" max="13573" width="16.5546875" style="939" customWidth="1"/>
    <col min="13574" max="13824" width="11.44140625" style="939"/>
    <col min="13825" max="13825" width="6.109375" style="939" customWidth="1"/>
    <col min="13826" max="13826" width="49.5546875" style="939" customWidth="1"/>
    <col min="13827" max="13827" width="9.44140625" style="939" customWidth="1"/>
    <col min="13828" max="13828" width="5.44140625" style="939" customWidth="1"/>
    <col min="13829" max="13829" width="16.5546875" style="939" customWidth="1"/>
    <col min="13830" max="14080" width="11.44140625" style="939"/>
    <col min="14081" max="14081" width="6.109375" style="939" customWidth="1"/>
    <col min="14082" max="14082" width="49.5546875" style="939" customWidth="1"/>
    <col min="14083" max="14083" width="9.44140625" style="939" customWidth="1"/>
    <col min="14084" max="14084" width="5.44140625" style="939" customWidth="1"/>
    <col min="14085" max="14085" width="16.5546875" style="939" customWidth="1"/>
    <col min="14086" max="14336" width="11.44140625" style="939"/>
    <col min="14337" max="14337" width="6.109375" style="939" customWidth="1"/>
    <col min="14338" max="14338" width="49.5546875" style="939" customWidth="1"/>
    <col min="14339" max="14339" width="9.44140625" style="939" customWidth="1"/>
    <col min="14340" max="14340" width="5.44140625" style="939" customWidth="1"/>
    <col min="14341" max="14341" width="16.5546875" style="939" customWidth="1"/>
    <col min="14342" max="14592" width="11.44140625" style="939"/>
    <col min="14593" max="14593" width="6.109375" style="939" customWidth="1"/>
    <col min="14594" max="14594" width="49.5546875" style="939" customWidth="1"/>
    <col min="14595" max="14595" width="9.44140625" style="939" customWidth="1"/>
    <col min="14596" max="14596" width="5.44140625" style="939" customWidth="1"/>
    <col min="14597" max="14597" width="16.5546875" style="939" customWidth="1"/>
    <col min="14598" max="14848" width="11.44140625" style="939"/>
    <col min="14849" max="14849" width="6.109375" style="939" customWidth="1"/>
    <col min="14850" max="14850" width="49.5546875" style="939" customWidth="1"/>
    <col min="14851" max="14851" width="9.44140625" style="939" customWidth="1"/>
    <col min="14852" max="14852" width="5.44140625" style="939" customWidth="1"/>
    <col min="14853" max="14853" width="16.5546875" style="939" customWidth="1"/>
    <col min="14854" max="15104" width="11.44140625" style="939"/>
    <col min="15105" max="15105" width="6.109375" style="939" customWidth="1"/>
    <col min="15106" max="15106" width="49.5546875" style="939" customWidth="1"/>
    <col min="15107" max="15107" width="9.44140625" style="939" customWidth="1"/>
    <col min="15108" max="15108" width="5.44140625" style="939" customWidth="1"/>
    <col min="15109" max="15109" width="16.5546875" style="939" customWidth="1"/>
    <col min="15110" max="15360" width="11.44140625" style="939"/>
    <col min="15361" max="15361" width="6.109375" style="939" customWidth="1"/>
    <col min="15362" max="15362" width="49.5546875" style="939" customWidth="1"/>
    <col min="15363" max="15363" width="9.44140625" style="939" customWidth="1"/>
    <col min="15364" max="15364" width="5.44140625" style="939" customWidth="1"/>
    <col min="15365" max="15365" width="16.5546875" style="939" customWidth="1"/>
    <col min="15366" max="15616" width="11.44140625" style="939"/>
    <col min="15617" max="15617" width="6.109375" style="939" customWidth="1"/>
    <col min="15618" max="15618" width="49.5546875" style="939" customWidth="1"/>
    <col min="15619" max="15619" width="9.44140625" style="939" customWidth="1"/>
    <col min="15620" max="15620" width="5.44140625" style="939" customWidth="1"/>
    <col min="15621" max="15621" width="16.5546875" style="939" customWidth="1"/>
    <col min="15622" max="15872" width="11.44140625" style="939"/>
    <col min="15873" max="15873" width="6.109375" style="939" customWidth="1"/>
    <col min="15874" max="15874" width="49.5546875" style="939" customWidth="1"/>
    <col min="15875" max="15875" width="9.44140625" style="939" customWidth="1"/>
    <col min="15876" max="15876" width="5.44140625" style="939" customWidth="1"/>
    <col min="15877" max="15877" width="16.5546875" style="939" customWidth="1"/>
    <col min="15878" max="16128" width="11.44140625" style="939"/>
    <col min="16129" max="16129" width="6.109375" style="939" customWidth="1"/>
    <col min="16130" max="16130" width="49.5546875" style="939" customWidth="1"/>
    <col min="16131" max="16131" width="9.44140625" style="939" customWidth="1"/>
    <col min="16132" max="16132" width="5.44140625" style="939" customWidth="1"/>
    <col min="16133" max="16133" width="16.5546875" style="939" customWidth="1"/>
    <col min="16134" max="16384" width="11.44140625" style="939"/>
  </cols>
  <sheetData>
    <row r="1" spans="1:5" s="933" customFormat="1" x14ac:dyDescent="0.3">
      <c r="A1" s="932" t="s">
        <v>1137</v>
      </c>
      <c r="B1" s="932"/>
      <c r="C1" s="932"/>
      <c r="D1" s="932"/>
      <c r="E1" s="932"/>
    </row>
    <row r="2" spans="1:5" s="933" customFormat="1" ht="18" x14ac:dyDescent="0.3">
      <c r="A2" s="932" t="s">
        <v>976</v>
      </c>
      <c r="B2" s="932"/>
      <c r="C2" s="932"/>
      <c r="D2" s="934" t="s">
        <v>1210</v>
      </c>
      <c r="E2" s="932"/>
    </row>
    <row r="3" spans="1:5" s="933" customFormat="1" x14ac:dyDescent="0.3">
      <c r="A3" s="932" t="s">
        <v>978</v>
      </c>
      <c r="B3" s="932"/>
      <c r="C3" s="932"/>
      <c r="D3" s="932"/>
      <c r="E3" s="932"/>
    </row>
    <row r="4" spans="1:5" s="933" customFormat="1" x14ac:dyDescent="0.3">
      <c r="A4" s="932" t="s">
        <v>850</v>
      </c>
      <c r="B4" s="932"/>
      <c r="C4" s="936" t="s">
        <v>851</v>
      </c>
      <c r="D4" s="936"/>
      <c r="E4" s="953"/>
    </row>
    <row r="5" spans="1:5" s="933" customFormat="1" ht="14.4" thickBot="1" x14ac:dyDescent="0.35">
      <c r="A5" s="932"/>
      <c r="B5" s="932"/>
      <c r="C5" s="932" t="s">
        <v>470</v>
      </c>
      <c r="D5" s="932"/>
      <c r="E5" s="938">
        <v>12</v>
      </c>
    </row>
    <row r="6" spans="1:5" ht="14.4" thickTop="1" x14ac:dyDescent="0.3">
      <c r="A6" s="2371">
        <v>843</v>
      </c>
      <c r="B6" s="2277" t="s">
        <v>1211</v>
      </c>
      <c r="C6" s="2319"/>
      <c r="D6" s="2320"/>
      <c r="E6" s="256"/>
    </row>
    <row r="7" spans="1:5" x14ac:dyDescent="0.3">
      <c r="A7" s="2363"/>
      <c r="B7" s="2372"/>
      <c r="C7" s="2373"/>
      <c r="D7" s="2374"/>
      <c r="E7" s="2375"/>
    </row>
    <row r="8" spans="1:5" x14ac:dyDescent="0.25">
      <c r="A8" s="2193">
        <v>844</v>
      </c>
      <c r="B8" s="2152" t="s">
        <v>1212</v>
      </c>
      <c r="C8" s="2348"/>
      <c r="D8" s="2349"/>
      <c r="E8" s="1740">
        <f>+E9+E10+E11</f>
        <v>0</v>
      </c>
    </row>
    <row r="9" spans="1:5" x14ac:dyDescent="0.3">
      <c r="A9" s="2356"/>
      <c r="B9" s="2155" t="s">
        <v>1213</v>
      </c>
      <c r="C9" s="2326"/>
      <c r="D9" s="2327"/>
      <c r="E9" s="244"/>
    </row>
    <row r="10" spans="1:5" x14ac:dyDescent="0.3">
      <c r="A10" s="2351"/>
      <c r="B10" s="2184" t="s">
        <v>1214</v>
      </c>
      <c r="C10" s="2324"/>
      <c r="D10" s="2325"/>
      <c r="E10" s="245"/>
    </row>
    <row r="11" spans="1:5" x14ac:dyDescent="0.3">
      <c r="A11" s="2351"/>
      <c r="B11" s="2184" t="s">
        <v>1215</v>
      </c>
      <c r="C11" s="2336"/>
      <c r="D11" s="2337"/>
      <c r="E11" s="245"/>
    </row>
    <row r="12" spans="1:5" x14ac:dyDescent="0.3">
      <c r="A12" s="2352"/>
      <c r="B12" s="2353"/>
      <c r="C12" s="2354"/>
      <c r="D12" s="2355"/>
      <c r="E12" s="2261"/>
    </row>
    <row r="13" spans="1:5" x14ac:dyDescent="0.25">
      <c r="A13" s="2193">
        <v>845</v>
      </c>
      <c r="B13" s="2152" t="s">
        <v>1216</v>
      </c>
      <c r="C13" s="2332"/>
      <c r="D13" s="2333"/>
      <c r="E13" s="1740">
        <f>+E14+E15</f>
        <v>0</v>
      </c>
    </row>
    <row r="14" spans="1:5" x14ac:dyDescent="0.3">
      <c r="A14" s="2356"/>
      <c r="B14" s="2155" t="s">
        <v>1217</v>
      </c>
      <c r="C14" s="2321"/>
      <c r="D14" s="2322"/>
      <c r="E14" s="244"/>
    </row>
    <row r="15" spans="1:5" x14ac:dyDescent="0.3">
      <c r="A15" s="2351"/>
      <c r="B15" s="2186" t="s">
        <v>1218</v>
      </c>
      <c r="C15" s="2357"/>
      <c r="D15" s="2358"/>
      <c r="E15" s="245"/>
    </row>
    <row r="16" spans="1:5" x14ac:dyDescent="0.3">
      <c r="A16" s="2352"/>
      <c r="B16" s="2376"/>
      <c r="C16" s="2377"/>
      <c r="D16" s="2378"/>
      <c r="E16" s="2264"/>
    </row>
    <row r="17" spans="1:5" ht="16.5" customHeight="1" x14ac:dyDescent="0.25">
      <c r="A17" s="2193">
        <v>846</v>
      </c>
      <c r="B17" s="2362" t="s">
        <v>1219</v>
      </c>
      <c r="C17" s="2332"/>
      <c r="D17" s="2333"/>
      <c r="E17" s="1740">
        <f>+E18+E19</f>
        <v>0</v>
      </c>
    </row>
    <row r="18" spans="1:5" x14ac:dyDescent="0.3">
      <c r="A18" s="2356"/>
      <c r="B18" s="2183" t="s">
        <v>1220</v>
      </c>
      <c r="C18" s="2321"/>
      <c r="D18" s="2322"/>
      <c r="E18" s="244"/>
    </row>
    <row r="19" spans="1:5" ht="15" customHeight="1" x14ac:dyDescent="0.3">
      <c r="A19" s="2351"/>
      <c r="B19" s="2186" t="s">
        <v>1221</v>
      </c>
      <c r="C19" s="2379"/>
      <c r="D19" s="2358"/>
      <c r="E19" s="245"/>
    </row>
    <row r="20" spans="1:5" x14ac:dyDescent="0.3">
      <c r="A20" s="2352"/>
      <c r="B20" s="2258"/>
      <c r="C20" s="2354"/>
      <c r="D20" s="2355"/>
      <c r="E20" s="2261"/>
    </row>
    <row r="21" spans="1:5" ht="28.5" customHeight="1" x14ac:dyDescent="0.3">
      <c r="A21" s="2193">
        <v>847</v>
      </c>
      <c r="B21" s="2380" t="s">
        <v>1222</v>
      </c>
      <c r="C21" s="2381"/>
      <c r="D21" s="2382"/>
      <c r="E21" s="243"/>
    </row>
    <row r="22" spans="1:5" x14ac:dyDescent="0.3">
      <c r="A22" s="2363"/>
      <c r="B22" s="2383"/>
      <c r="C22" s="2384"/>
      <c r="D22" s="2385"/>
      <c r="E22" s="2375"/>
    </row>
    <row r="23" spans="1:5" x14ac:dyDescent="0.3">
      <c r="A23" s="2193">
        <v>848</v>
      </c>
      <c r="B23" s="2152" t="s">
        <v>1223</v>
      </c>
      <c r="C23" s="2332"/>
      <c r="D23" s="2333"/>
      <c r="E23" s="243"/>
    </row>
    <row r="24" spans="1:5" x14ac:dyDescent="0.3">
      <c r="A24" s="2363"/>
      <c r="B24" s="2366"/>
      <c r="C24" s="2364"/>
      <c r="D24" s="2365"/>
      <c r="E24" s="2311"/>
    </row>
    <row r="25" spans="1:5" x14ac:dyDescent="0.25">
      <c r="A25" s="2193">
        <v>849</v>
      </c>
      <c r="B25" s="2362" t="s">
        <v>1224</v>
      </c>
      <c r="C25" s="2348"/>
      <c r="D25" s="2349"/>
      <c r="E25" s="1740">
        <f>+E26+E27</f>
        <v>0</v>
      </c>
    </row>
    <row r="26" spans="1:5" x14ac:dyDescent="0.3">
      <c r="A26" s="2356"/>
      <c r="B26" s="2183" t="s">
        <v>1225</v>
      </c>
      <c r="C26" s="2326"/>
      <c r="D26" s="2327"/>
      <c r="E26" s="244"/>
    </row>
    <row r="27" spans="1:5" x14ac:dyDescent="0.3">
      <c r="A27" s="2351"/>
      <c r="B27" s="2184" t="s">
        <v>1226</v>
      </c>
      <c r="C27" s="2324"/>
      <c r="D27" s="2325"/>
      <c r="E27" s="245"/>
    </row>
    <row r="28" spans="1:5" x14ac:dyDescent="0.3">
      <c r="A28" s="2352"/>
      <c r="B28" s="2266"/>
      <c r="C28" s="2354"/>
      <c r="D28" s="2355"/>
      <c r="E28" s="2261"/>
    </row>
    <row r="29" spans="1:5" x14ac:dyDescent="0.3">
      <c r="A29" s="2193">
        <v>85</v>
      </c>
      <c r="B29" s="2362" t="s">
        <v>1227</v>
      </c>
      <c r="C29" s="2348"/>
      <c r="D29" s="2349"/>
      <c r="E29" s="243"/>
    </row>
    <row r="30" spans="1:5" x14ac:dyDescent="0.3">
      <c r="A30" s="2363"/>
      <c r="B30" s="2308"/>
      <c r="C30" s="2384"/>
      <c r="D30" s="2385"/>
      <c r="E30" s="2375"/>
    </row>
    <row r="31" spans="1:5" x14ac:dyDescent="0.3">
      <c r="A31" s="2193">
        <v>86</v>
      </c>
      <c r="B31" s="2286" t="s">
        <v>1228</v>
      </c>
      <c r="C31" s="2332"/>
      <c r="D31" s="2333"/>
      <c r="E31" s="243"/>
    </row>
    <row r="32" spans="1:5" x14ac:dyDescent="0.3">
      <c r="A32" s="2363"/>
      <c r="B32" s="2308"/>
      <c r="C32" s="2384"/>
      <c r="D32" s="2385"/>
      <c r="E32" s="2375"/>
    </row>
    <row r="33" spans="1:5" x14ac:dyDescent="0.3">
      <c r="A33" s="2193">
        <v>87</v>
      </c>
      <c r="B33" s="2152" t="s">
        <v>1229</v>
      </c>
      <c r="C33" s="2332"/>
      <c r="D33" s="2333"/>
      <c r="E33" s="243"/>
    </row>
    <row r="34" spans="1:5" x14ac:dyDescent="0.3">
      <c r="A34" s="2363"/>
      <c r="B34" s="2386"/>
      <c r="C34" s="2364"/>
      <c r="D34" s="2365"/>
      <c r="E34" s="2311"/>
    </row>
    <row r="35" spans="1:5" x14ac:dyDescent="0.3">
      <c r="A35" s="2193">
        <v>88</v>
      </c>
      <c r="B35" s="2152" t="s">
        <v>1230</v>
      </c>
      <c r="C35" s="2332"/>
      <c r="D35" s="2333"/>
      <c r="E35" s="243"/>
    </row>
    <row r="36" spans="1:5" x14ac:dyDescent="0.3">
      <c r="A36" s="2363"/>
      <c r="B36" s="2366"/>
      <c r="C36" s="2364"/>
      <c r="D36" s="2365"/>
      <c r="E36" s="2311"/>
    </row>
    <row r="37" spans="1:5" x14ac:dyDescent="0.3">
      <c r="A37" s="2193">
        <v>89</v>
      </c>
      <c r="B37" s="2152" t="s">
        <v>1231</v>
      </c>
      <c r="C37" s="2332"/>
      <c r="D37" s="2333"/>
      <c r="E37" s="243"/>
    </row>
    <row r="38" spans="1:5" x14ac:dyDescent="0.3">
      <c r="A38" s="2193">
        <v>890</v>
      </c>
      <c r="B38" s="2387" t="s">
        <v>1232</v>
      </c>
      <c r="C38" s="2332"/>
      <c r="D38" s="2333"/>
      <c r="E38" s="259"/>
    </row>
    <row r="39" spans="1:5" x14ac:dyDescent="0.3">
      <c r="A39" s="2193">
        <v>891</v>
      </c>
      <c r="B39" s="2387" t="s">
        <v>1233</v>
      </c>
      <c r="C39" s="2332"/>
      <c r="D39" s="2333"/>
      <c r="E39" s="259"/>
    </row>
    <row r="40" spans="1:5" x14ac:dyDescent="0.3">
      <c r="A40" s="2388"/>
      <c r="B40" s="2389"/>
      <c r="C40" s="2390"/>
      <c r="D40" s="2391"/>
      <c r="E40" s="2392"/>
    </row>
    <row r="41" spans="1:5" x14ac:dyDescent="0.3">
      <c r="A41" s="2393"/>
      <c r="B41" s="2394"/>
      <c r="C41" s="2395"/>
      <c r="D41" s="2396"/>
      <c r="E41" s="2397"/>
    </row>
    <row r="42" spans="1:5" x14ac:dyDescent="0.3">
      <c r="A42" s="2393"/>
      <c r="B42" s="2398"/>
      <c r="C42" s="2399"/>
      <c r="D42" s="2400"/>
      <c r="E42" s="2401"/>
    </row>
    <row r="43" spans="1:5" x14ac:dyDescent="0.3">
      <c r="A43" s="2402"/>
      <c r="B43" s="2398"/>
      <c r="C43" s="2399"/>
      <c r="D43" s="2400"/>
      <c r="E43" s="2401"/>
    </row>
    <row r="44" spans="1:5" x14ac:dyDescent="0.3">
      <c r="A44" s="2402"/>
      <c r="B44" s="2398"/>
      <c r="C44" s="2399"/>
      <c r="D44" s="2400"/>
      <c r="E44" s="2401"/>
    </row>
    <row r="45" spans="1:5" x14ac:dyDescent="0.3">
      <c r="A45" s="2402"/>
      <c r="B45" s="2394"/>
      <c r="C45" s="2403"/>
      <c r="D45" s="2404"/>
      <c r="E45" s="2405"/>
    </row>
    <row r="46" spans="1:5" x14ac:dyDescent="0.3">
      <c r="A46" s="2402"/>
      <c r="B46" s="2398"/>
      <c r="C46" s="2403"/>
      <c r="D46" s="2404"/>
      <c r="E46" s="2405"/>
    </row>
    <row r="47" spans="1:5" x14ac:dyDescent="0.3">
      <c r="A47" s="2402"/>
      <c r="B47" s="2398"/>
      <c r="C47" s="2403"/>
      <c r="D47" s="2404"/>
      <c r="E47" s="2405"/>
    </row>
    <row r="48" spans="1:5" x14ac:dyDescent="0.3">
      <c r="A48" s="2402"/>
      <c r="B48" s="2406"/>
      <c r="C48" s="2407"/>
      <c r="D48" s="2408"/>
      <c r="E48" s="2405"/>
    </row>
    <row r="49" spans="1:5" x14ac:dyDescent="0.3">
      <c r="A49" s="2402"/>
      <c r="B49" s="2407"/>
      <c r="C49" s="2407"/>
      <c r="D49" s="2407"/>
      <c r="E49" s="2409"/>
    </row>
    <row r="50" spans="1:5" ht="14.4" thickBot="1" x14ac:dyDescent="0.35">
      <c r="A50" s="2410"/>
      <c r="B50" s="2411"/>
      <c r="C50" s="2411"/>
      <c r="D50" s="2411"/>
      <c r="E50" s="2412"/>
    </row>
    <row r="51" spans="1:5" ht="14.4" thickTop="1" x14ac:dyDescent="0.3">
      <c r="A51" s="939"/>
      <c r="B51" s="939"/>
      <c r="C51" s="939"/>
      <c r="D51" s="939"/>
      <c r="E51" s="939"/>
    </row>
    <row r="52" spans="1:5" x14ac:dyDescent="0.3">
      <c r="A52" s="939"/>
      <c r="B52" s="939"/>
      <c r="C52" s="939"/>
      <c r="D52" s="939"/>
      <c r="E52" s="939"/>
    </row>
    <row r="53" spans="1:5" x14ac:dyDescent="0.3">
      <c r="A53" s="939"/>
      <c r="B53" s="939"/>
      <c r="C53" s="939"/>
      <c r="D53" s="939"/>
      <c r="E53" s="939"/>
    </row>
    <row r="54" spans="1:5" x14ac:dyDescent="0.3">
      <c r="A54" s="939"/>
      <c r="B54" s="939"/>
      <c r="C54" s="939"/>
      <c r="D54" s="939"/>
      <c r="E54" s="939"/>
    </row>
    <row r="55" spans="1:5" x14ac:dyDescent="0.3">
      <c r="A55" s="939"/>
      <c r="B55" s="939"/>
      <c r="C55" s="939"/>
      <c r="D55" s="939"/>
      <c r="E55" s="939"/>
    </row>
    <row r="56" spans="1:5" x14ac:dyDescent="0.3">
      <c r="A56" s="939"/>
      <c r="B56" s="939"/>
      <c r="C56" s="939"/>
      <c r="D56" s="939"/>
      <c r="E56" s="939"/>
    </row>
    <row r="57" spans="1:5" x14ac:dyDescent="0.3">
      <c r="A57" s="939"/>
      <c r="B57" s="939"/>
      <c r="C57" s="939"/>
      <c r="D57" s="939"/>
      <c r="E57" s="939"/>
    </row>
    <row r="58" spans="1:5" x14ac:dyDescent="0.3">
      <c r="A58" s="939"/>
      <c r="B58" s="939"/>
      <c r="C58" s="939"/>
      <c r="D58" s="939"/>
      <c r="E58" s="939"/>
    </row>
    <row r="59" spans="1:5" x14ac:dyDescent="0.3">
      <c r="A59" s="939"/>
      <c r="B59" s="939"/>
      <c r="C59" s="939"/>
      <c r="D59" s="939"/>
      <c r="E59" s="939"/>
    </row>
    <row r="60" spans="1:5" x14ac:dyDescent="0.3">
      <c r="A60" s="939"/>
      <c r="B60" s="939"/>
      <c r="C60" s="939"/>
      <c r="D60" s="939"/>
      <c r="E60" s="939"/>
    </row>
    <row r="61" spans="1:5" x14ac:dyDescent="0.3">
      <c r="A61" s="939"/>
      <c r="B61" s="939"/>
      <c r="C61" s="939"/>
      <c r="D61" s="939"/>
      <c r="E61" s="939"/>
    </row>
    <row r="62" spans="1:5" x14ac:dyDescent="0.3">
      <c r="A62" s="939"/>
      <c r="B62" s="939"/>
      <c r="C62" s="939"/>
      <c r="D62" s="939"/>
      <c r="E62" s="939"/>
    </row>
    <row r="63" spans="1:5" x14ac:dyDescent="0.3">
      <c r="A63" s="939"/>
      <c r="B63" s="939"/>
      <c r="C63" s="939"/>
      <c r="D63" s="939"/>
      <c r="E63" s="939"/>
    </row>
    <row r="64" spans="1:5" x14ac:dyDescent="0.3">
      <c r="A64" s="939"/>
      <c r="B64" s="939"/>
      <c r="C64" s="939"/>
      <c r="D64" s="939"/>
      <c r="E64" s="939"/>
    </row>
    <row r="65" s="939" customFormat="1" x14ac:dyDescent="0.3"/>
    <row r="66" s="939" customFormat="1" x14ac:dyDescent="0.3"/>
    <row r="67" s="939" customFormat="1" x14ac:dyDescent="0.3"/>
    <row r="68" s="939" customFormat="1" x14ac:dyDescent="0.3"/>
    <row r="69" s="939" customFormat="1" x14ac:dyDescent="0.3"/>
    <row r="70" s="939" customFormat="1" x14ac:dyDescent="0.3"/>
    <row r="71" s="939" customFormat="1" x14ac:dyDescent="0.3"/>
    <row r="72" s="939" customFormat="1" x14ac:dyDescent="0.3"/>
    <row r="73" s="939" customFormat="1" x14ac:dyDescent="0.3"/>
    <row r="74" s="939" customFormat="1" x14ac:dyDescent="0.3"/>
    <row r="75" s="939" customFormat="1" x14ac:dyDescent="0.3"/>
    <row r="76" s="939" customFormat="1" x14ac:dyDescent="0.3"/>
    <row r="77" s="939" customFormat="1" x14ac:dyDescent="0.3"/>
    <row r="78" s="939" customFormat="1" x14ac:dyDescent="0.3"/>
    <row r="79" s="939" customFormat="1" x14ac:dyDescent="0.3"/>
    <row r="80" s="939" customFormat="1" x14ac:dyDescent="0.3"/>
    <row r="81" s="939" customFormat="1" x14ac:dyDescent="0.3"/>
    <row r="82" s="939" customFormat="1" x14ac:dyDescent="0.3"/>
    <row r="83" s="939" customFormat="1" x14ac:dyDescent="0.3"/>
    <row r="84" s="939" customFormat="1" x14ac:dyDescent="0.3"/>
    <row r="85" s="939" customFormat="1" x14ac:dyDescent="0.3"/>
    <row r="86" s="939" customFormat="1" x14ac:dyDescent="0.3"/>
    <row r="87" s="939" customFormat="1" x14ac:dyDescent="0.3"/>
    <row r="88" s="939" customFormat="1" x14ac:dyDescent="0.3"/>
    <row r="89" s="939" customFormat="1" x14ac:dyDescent="0.3"/>
    <row r="90" s="939" customFormat="1" x14ac:dyDescent="0.3"/>
    <row r="91" s="939" customFormat="1" x14ac:dyDescent="0.3"/>
    <row r="92" s="939" customFormat="1" x14ac:dyDescent="0.3"/>
    <row r="93" s="939" customFormat="1" x14ac:dyDescent="0.3"/>
    <row r="94" s="939" customFormat="1" x14ac:dyDescent="0.3"/>
    <row r="95" s="939" customFormat="1" x14ac:dyDescent="0.3"/>
    <row r="96" s="939" customFormat="1" x14ac:dyDescent="0.3"/>
    <row r="97" s="939" customFormat="1" x14ac:dyDescent="0.3"/>
    <row r="98" s="939" customFormat="1" x14ac:dyDescent="0.3"/>
    <row r="99" s="939" customFormat="1" x14ac:dyDescent="0.3"/>
    <row r="100" s="939" customFormat="1" x14ac:dyDescent="0.3"/>
    <row r="101" s="939" customFormat="1" x14ac:dyDescent="0.3"/>
    <row r="102" s="939" customFormat="1" x14ac:dyDescent="0.3"/>
    <row r="103" s="939" customFormat="1" x14ac:dyDescent="0.3"/>
    <row r="104" s="939" customFormat="1" x14ac:dyDescent="0.3"/>
    <row r="105" s="939" customFormat="1" x14ac:dyDescent="0.3"/>
    <row r="106" s="939" customFormat="1" x14ac:dyDescent="0.3"/>
    <row r="107" s="939" customFormat="1" x14ac:dyDescent="0.3"/>
    <row r="108" s="939" customFormat="1" x14ac:dyDescent="0.3"/>
    <row r="109" s="939" customFormat="1" x14ac:dyDescent="0.3"/>
    <row r="110" s="939" customFormat="1" x14ac:dyDescent="0.3"/>
    <row r="111" s="939" customFormat="1" x14ac:dyDescent="0.3"/>
    <row r="112" s="939" customFormat="1" x14ac:dyDescent="0.3"/>
    <row r="113" s="939" customFormat="1" x14ac:dyDescent="0.3"/>
    <row r="114" s="939" customFormat="1" x14ac:dyDescent="0.3"/>
    <row r="115" s="939" customFormat="1" x14ac:dyDescent="0.3"/>
    <row r="116" s="939" customFormat="1" x14ac:dyDescent="0.3"/>
    <row r="117" s="939" customFormat="1" x14ac:dyDescent="0.3"/>
    <row r="118" s="939" customFormat="1" x14ac:dyDescent="0.3"/>
    <row r="119" s="939" customFormat="1" x14ac:dyDescent="0.3"/>
    <row r="120" s="939" customFormat="1" x14ac:dyDescent="0.3"/>
    <row r="121" s="939" customFormat="1" x14ac:dyDescent="0.3"/>
    <row r="122" s="939" customFormat="1" x14ac:dyDescent="0.3"/>
    <row r="123" s="939" customFormat="1" x14ac:dyDescent="0.3"/>
    <row r="124" s="939" customFormat="1" x14ac:dyDescent="0.3"/>
    <row r="125" s="939" customFormat="1" x14ac:dyDescent="0.3"/>
    <row r="126" s="939" customFormat="1" x14ac:dyDescent="0.3"/>
    <row r="127" s="939" customFormat="1" x14ac:dyDescent="0.3"/>
    <row r="128" s="939" customFormat="1" x14ac:dyDescent="0.3"/>
    <row r="129" s="939" customFormat="1" x14ac:dyDescent="0.3"/>
    <row r="130" s="939" customFormat="1" x14ac:dyDescent="0.3"/>
    <row r="131" s="939" customFormat="1" x14ac:dyDescent="0.3"/>
    <row r="132" s="939" customFormat="1" x14ac:dyDescent="0.3"/>
    <row r="133" s="939" customFormat="1" x14ac:dyDescent="0.3"/>
    <row r="134" s="939" customFormat="1" x14ac:dyDescent="0.3"/>
    <row r="135" s="939" customFormat="1" x14ac:dyDescent="0.3"/>
    <row r="136" s="939" customFormat="1" x14ac:dyDescent="0.3"/>
    <row r="137" s="939" customFormat="1" x14ac:dyDescent="0.3"/>
    <row r="138" s="939" customFormat="1" x14ac:dyDescent="0.3"/>
    <row r="139" s="939" customFormat="1" x14ac:dyDescent="0.3"/>
    <row r="140" s="939" customFormat="1" x14ac:dyDescent="0.3"/>
    <row r="141" s="939" customFormat="1" x14ac:dyDescent="0.3"/>
    <row r="142" s="939" customFormat="1" x14ac:dyDescent="0.3"/>
    <row r="143" s="939" customFormat="1" x14ac:dyDescent="0.3"/>
    <row r="144" s="939" customFormat="1" x14ac:dyDescent="0.3"/>
    <row r="145" s="939" customFormat="1" x14ac:dyDescent="0.3"/>
    <row r="146" s="939" customFormat="1" x14ac:dyDescent="0.3"/>
    <row r="147" s="939" customFormat="1" x14ac:dyDescent="0.3"/>
    <row r="148" s="939" customFormat="1" x14ac:dyDescent="0.3"/>
    <row r="149" s="939" customFormat="1" x14ac:dyDescent="0.3"/>
    <row r="150" s="939" customFormat="1" x14ac:dyDescent="0.3"/>
    <row r="151" s="939" customFormat="1" x14ac:dyDescent="0.3"/>
    <row r="152" s="939" customFormat="1" x14ac:dyDescent="0.3"/>
    <row r="153" s="939" customFormat="1" x14ac:dyDescent="0.3"/>
    <row r="154" s="939" customFormat="1" x14ac:dyDescent="0.3"/>
    <row r="155" s="939" customFormat="1" x14ac:dyDescent="0.3"/>
    <row r="156" s="939" customFormat="1" x14ac:dyDescent="0.3"/>
    <row r="157" s="939" customFormat="1" x14ac:dyDescent="0.3"/>
    <row r="158" s="939" customFormat="1" x14ac:dyDescent="0.3"/>
    <row r="159" s="939" customFormat="1" x14ac:dyDescent="0.3"/>
    <row r="160" s="939" customFormat="1" x14ac:dyDescent="0.3"/>
    <row r="161" s="939" customFormat="1" x14ac:dyDescent="0.3"/>
    <row r="162" s="939" customFormat="1" x14ac:dyDescent="0.3"/>
    <row r="163" s="939" customFormat="1" x14ac:dyDescent="0.3"/>
    <row r="164" s="939" customFormat="1" x14ac:dyDescent="0.3"/>
    <row r="165" s="939" customFormat="1" x14ac:dyDescent="0.3"/>
    <row r="166" s="939" customFormat="1" x14ac:dyDescent="0.3"/>
    <row r="167" s="939" customFormat="1" x14ac:dyDescent="0.3"/>
    <row r="168" s="939" customFormat="1" x14ac:dyDescent="0.3"/>
    <row r="169" s="939" customFormat="1" x14ac:dyDescent="0.3"/>
    <row r="170" s="939" customFormat="1" x14ac:dyDescent="0.3"/>
    <row r="171" s="939" customFormat="1" x14ac:dyDescent="0.3"/>
    <row r="172" s="939" customFormat="1" x14ac:dyDescent="0.3"/>
    <row r="173" s="939" customFormat="1" x14ac:dyDescent="0.3"/>
    <row r="174" s="939" customFormat="1" x14ac:dyDescent="0.3"/>
    <row r="175" s="939" customFormat="1" x14ac:dyDescent="0.3"/>
    <row r="176" s="939" customFormat="1" x14ac:dyDescent="0.3"/>
    <row r="177" s="939" customFormat="1" x14ac:dyDescent="0.3"/>
    <row r="178" s="939" customFormat="1" x14ac:dyDescent="0.3"/>
    <row r="179" s="939" customFormat="1" x14ac:dyDescent="0.3"/>
    <row r="180" s="939" customFormat="1" x14ac:dyDescent="0.3"/>
    <row r="181" s="939" customFormat="1" x14ac:dyDescent="0.3"/>
    <row r="182" s="939" customFormat="1" x14ac:dyDescent="0.3"/>
    <row r="183" s="939" customFormat="1" x14ac:dyDescent="0.3"/>
    <row r="184" s="939" customFormat="1" x14ac:dyDescent="0.3"/>
    <row r="185" s="939" customFormat="1" x14ac:dyDescent="0.3"/>
    <row r="186" s="939" customFormat="1" x14ac:dyDescent="0.3"/>
    <row r="187" s="939" customFormat="1" x14ac:dyDescent="0.3"/>
    <row r="188" s="939" customFormat="1" x14ac:dyDescent="0.3"/>
    <row r="189" s="939" customFormat="1" x14ac:dyDescent="0.3"/>
    <row r="190" s="939" customFormat="1" x14ac:dyDescent="0.3"/>
    <row r="191" s="939" customFormat="1" x14ac:dyDescent="0.3"/>
    <row r="192" s="939" customFormat="1" x14ac:dyDescent="0.3"/>
    <row r="193" s="939" customFormat="1" x14ac:dyDescent="0.3"/>
    <row r="194" s="939" customFormat="1" x14ac:dyDescent="0.3"/>
    <row r="195" s="939" customFormat="1" x14ac:dyDescent="0.3"/>
    <row r="196" s="939" customFormat="1" x14ac:dyDescent="0.3"/>
    <row r="197" s="939" customFormat="1" x14ac:dyDescent="0.3"/>
    <row r="198" s="939" customFormat="1" x14ac:dyDescent="0.3"/>
    <row r="199" s="939" customFormat="1" x14ac:dyDescent="0.3"/>
    <row r="200" s="939" customFormat="1" x14ac:dyDescent="0.3"/>
    <row r="201" s="939" customFormat="1" x14ac:dyDescent="0.3"/>
    <row r="202" s="939" customFormat="1" x14ac:dyDescent="0.3"/>
    <row r="203" s="939" customFormat="1" x14ac:dyDescent="0.3"/>
    <row r="204" s="939" customFormat="1" x14ac:dyDescent="0.3"/>
    <row r="205" s="939" customFormat="1" x14ac:dyDescent="0.3"/>
    <row r="206" s="939" customFormat="1" x14ac:dyDescent="0.3"/>
    <row r="207" s="939" customFormat="1" x14ac:dyDescent="0.3"/>
    <row r="208" s="939" customFormat="1" x14ac:dyDescent="0.3"/>
    <row r="209" s="939" customFormat="1" x14ac:dyDescent="0.3"/>
    <row r="210" s="939" customFormat="1" x14ac:dyDescent="0.3"/>
    <row r="211" s="939" customFormat="1" x14ac:dyDescent="0.3"/>
    <row r="212" s="939" customFormat="1" x14ac:dyDescent="0.3"/>
    <row r="213" s="939" customFormat="1" x14ac:dyDescent="0.3"/>
    <row r="214" s="939" customFormat="1" x14ac:dyDescent="0.3"/>
    <row r="215" s="939" customFormat="1" x14ac:dyDescent="0.3"/>
    <row r="216" s="939" customFormat="1" x14ac:dyDescent="0.3"/>
    <row r="217" s="939" customFormat="1" x14ac:dyDescent="0.3"/>
    <row r="218" s="939" customFormat="1" x14ac:dyDescent="0.3"/>
    <row r="219" s="939" customFormat="1" x14ac:dyDescent="0.3"/>
    <row r="220" s="939" customFormat="1" x14ac:dyDescent="0.3"/>
    <row r="221" s="939" customFormat="1" x14ac:dyDescent="0.3"/>
    <row r="222" s="939" customFormat="1" x14ac:dyDescent="0.3"/>
    <row r="223" s="939" customFormat="1" x14ac:dyDescent="0.3"/>
    <row r="224" s="939" customFormat="1" x14ac:dyDescent="0.3"/>
    <row r="225" s="939" customFormat="1" x14ac:dyDescent="0.3"/>
    <row r="226" s="939" customFormat="1" x14ac:dyDescent="0.3"/>
    <row r="227" s="939" customFormat="1" x14ac:dyDescent="0.3"/>
    <row r="228" s="939" customFormat="1" x14ac:dyDescent="0.3"/>
    <row r="229" s="939" customFormat="1" x14ac:dyDescent="0.3"/>
    <row r="230" s="939" customFormat="1" x14ac:dyDescent="0.3"/>
    <row r="231" s="939" customFormat="1" x14ac:dyDescent="0.3"/>
    <row r="232" s="939" customFormat="1" x14ac:dyDescent="0.3"/>
    <row r="233" s="939" customFormat="1" x14ac:dyDescent="0.3"/>
    <row r="234" s="939" customFormat="1" x14ac:dyDescent="0.3"/>
    <row r="235" s="939" customFormat="1" x14ac:dyDescent="0.3"/>
    <row r="236" s="939" customFormat="1" x14ac:dyDescent="0.3"/>
    <row r="237" s="939" customFormat="1" x14ac:dyDescent="0.3"/>
    <row r="238" s="939" customFormat="1" x14ac:dyDescent="0.3"/>
    <row r="239" s="939" customFormat="1" x14ac:dyDescent="0.3"/>
    <row r="240" s="939" customFormat="1" x14ac:dyDescent="0.3"/>
    <row r="241" s="939" customFormat="1" x14ac:dyDescent="0.3"/>
    <row r="242" s="939" customFormat="1" x14ac:dyDescent="0.3"/>
    <row r="243" s="939" customFormat="1" x14ac:dyDescent="0.3"/>
    <row r="244" s="939" customFormat="1" x14ac:dyDescent="0.3"/>
    <row r="245" s="939" customFormat="1" x14ac:dyDescent="0.3"/>
    <row r="246" s="939" customFormat="1" x14ac:dyDescent="0.3"/>
    <row r="247" s="939" customFormat="1" x14ac:dyDescent="0.3"/>
    <row r="248" s="939" customFormat="1" x14ac:dyDescent="0.3"/>
    <row r="249" s="939" customFormat="1" x14ac:dyDescent="0.3"/>
    <row r="250" s="939" customFormat="1" x14ac:dyDescent="0.3"/>
    <row r="251" s="939" customFormat="1" x14ac:dyDescent="0.3"/>
    <row r="252" s="939" customFormat="1" x14ac:dyDescent="0.3"/>
    <row r="253" s="939" customFormat="1" x14ac:dyDescent="0.3"/>
    <row r="254" s="939" customFormat="1" x14ac:dyDescent="0.3"/>
    <row r="255" s="939" customFormat="1" x14ac:dyDescent="0.3"/>
    <row r="256" s="939" customFormat="1" x14ac:dyDescent="0.3"/>
    <row r="257" s="939" customFormat="1" x14ac:dyDescent="0.3"/>
    <row r="258" s="939" customFormat="1" x14ac:dyDescent="0.3"/>
    <row r="259" s="939" customFormat="1" x14ac:dyDescent="0.3"/>
    <row r="260" s="939" customFormat="1" x14ac:dyDescent="0.3"/>
    <row r="261" s="939" customFormat="1" x14ac:dyDescent="0.3"/>
    <row r="262" s="939" customFormat="1" x14ac:dyDescent="0.3"/>
    <row r="263" s="939" customFormat="1" x14ac:dyDescent="0.3"/>
    <row r="264" s="939" customFormat="1" x14ac:dyDescent="0.3"/>
    <row r="265" s="939" customFormat="1" x14ac:dyDescent="0.3"/>
    <row r="266" s="939" customFormat="1" x14ac:dyDescent="0.3"/>
    <row r="267" s="939" customFormat="1" x14ac:dyDescent="0.3"/>
    <row r="268" s="939" customFormat="1" x14ac:dyDescent="0.3"/>
    <row r="269" s="939" customFormat="1" x14ac:dyDescent="0.3"/>
    <row r="270" s="939" customFormat="1" x14ac:dyDescent="0.3"/>
    <row r="271" s="939" customFormat="1" x14ac:dyDescent="0.3"/>
    <row r="272" s="939" customFormat="1" x14ac:dyDescent="0.3"/>
    <row r="273" s="939" customFormat="1" x14ac:dyDescent="0.3"/>
    <row r="274" s="939" customFormat="1" x14ac:dyDescent="0.3"/>
    <row r="275" s="939" customFormat="1" x14ac:dyDescent="0.3"/>
    <row r="276" s="939" customFormat="1" x14ac:dyDescent="0.3"/>
    <row r="277" s="939" customFormat="1" x14ac:dyDescent="0.3"/>
    <row r="278" s="939" customFormat="1" x14ac:dyDescent="0.3"/>
    <row r="279" s="939" customFormat="1" x14ac:dyDescent="0.3"/>
    <row r="280" s="939" customFormat="1" x14ac:dyDescent="0.3"/>
    <row r="281" s="939" customFormat="1" x14ac:dyDescent="0.3"/>
    <row r="282" s="939" customFormat="1" x14ac:dyDescent="0.3"/>
    <row r="283" s="939" customFormat="1" x14ac:dyDescent="0.3"/>
    <row r="284" s="939" customFormat="1" x14ac:dyDescent="0.3"/>
    <row r="285" s="939" customFormat="1" x14ac:dyDescent="0.3"/>
    <row r="286" s="939" customFormat="1" x14ac:dyDescent="0.3"/>
    <row r="287" s="939" customFormat="1" x14ac:dyDescent="0.3"/>
    <row r="288" s="939" customFormat="1" x14ac:dyDescent="0.3"/>
    <row r="289" s="939" customFormat="1" x14ac:dyDescent="0.3"/>
    <row r="290" s="939" customFormat="1" x14ac:dyDescent="0.3"/>
    <row r="291" s="939" customFormat="1" x14ac:dyDescent="0.3"/>
    <row r="292" s="939" customFormat="1" x14ac:dyDescent="0.3"/>
    <row r="293" s="939" customFormat="1" x14ac:dyDescent="0.3"/>
    <row r="294" s="939" customFormat="1" x14ac:dyDescent="0.3"/>
    <row r="295" s="939" customFormat="1" x14ac:dyDescent="0.3"/>
    <row r="296" s="939" customFormat="1" x14ac:dyDescent="0.3"/>
    <row r="297" s="939" customFormat="1" x14ac:dyDescent="0.3"/>
    <row r="298" s="939" customFormat="1" x14ac:dyDescent="0.3"/>
    <row r="299" s="939" customFormat="1" x14ac:dyDescent="0.3"/>
    <row r="300" s="939" customFormat="1" x14ac:dyDescent="0.3"/>
    <row r="301" s="939" customFormat="1" x14ac:dyDescent="0.3"/>
    <row r="302" s="939" customFormat="1" x14ac:dyDescent="0.3"/>
    <row r="303" s="939" customFormat="1" x14ac:dyDescent="0.3"/>
    <row r="304" s="939" customFormat="1" x14ac:dyDescent="0.3"/>
    <row r="305" s="939" customFormat="1" x14ac:dyDescent="0.3"/>
    <row r="306" s="939" customFormat="1" x14ac:dyDescent="0.3"/>
    <row r="307" s="939" customFormat="1" x14ac:dyDescent="0.3"/>
    <row r="308" s="939" customFormat="1" x14ac:dyDescent="0.3"/>
    <row r="309" s="939" customFormat="1" x14ac:dyDescent="0.3"/>
    <row r="310" s="939" customFormat="1" x14ac:dyDescent="0.3"/>
    <row r="311" s="939" customFormat="1" x14ac:dyDescent="0.3"/>
    <row r="312" s="939" customFormat="1" x14ac:dyDescent="0.3"/>
    <row r="313" s="939" customFormat="1" x14ac:dyDescent="0.3"/>
    <row r="314" s="939" customFormat="1" x14ac:dyDescent="0.3"/>
    <row r="315" s="939" customFormat="1" x14ac:dyDescent="0.3"/>
    <row r="316" s="939" customFormat="1" x14ac:dyDescent="0.3"/>
    <row r="317" s="939" customFormat="1" x14ac:dyDescent="0.3"/>
    <row r="318" s="939" customFormat="1" x14ac:dyDescent="0.3"/>
    <row r="319" s="939" customFormat="1" x14ac:dyDescent="0.3"/>
    <row r="320" s="939" customFormat="1" x14ac:dyDescent="0.3"/>
    <row r="321" s="939" customFormat="1" x14ac:dyDescent="0.3"/>
    <row r="322" s="939" customFormat="1" x14ac:dyDescent="0.3"/>
    <row r="323" s="939" customFormat="1" x14ac:dyDescent="0.3"/>
    <row r="324" s="939" customFormat="1" x14ac:dyDescent="0.3"/>
    <row r="325" s="939" customFormat="1" x14ac:dyDescent="0.3"/>
    <row r="326" s="939" customFormat="1" x14ac:dyDescent="0.3"/>
    <row r="327" s="939" customFormat="1" x14ac:dyDescent="0.3"/>
    <row r="328" s="939" customFormat="1" x14ac:dyDescent="0.3"/>
    <row r="329" s="939" customFormat="1" x14ac:dyDescent="0.3"/>
    <row r="330" s="939" customFormat="1" x14ac:dyDescent="0.3"/>
    <row r="331" s="939" customFormat="1" x14ac:dyDescent="0.3"/>
    <row r="332" s="939" customFormat="1" x14ac:dyDescent="0.3"/>
    <row r="333" s="939" customFormat="1" x14ac:dyDescent="0.3"/>
    <row r="334" s="939" customFormat="1" x14ac:dyDescent="0.3"/>
    <row r="335" s="939" customFormat="1" x14ac:dyDescent="0.3"/>
    <row r="336" s="939" customFormat="1" x14ac:dyDescent="0.3"/>
    <row r="337" s="939" customFormat="1" x14ac:dyDescent="0.3"/>
    <row r="338" s="939" customFormat="1" x14ac:dyDescent="0.3"/>
    <row r="339" s="939" customFormat="1" x14ac:dyDescent="0.3"/>
    <row r="340" s="939" customFormat="1" x14ac:dyDescent="0.3"/>
    <row r="341" s="939" customFormat="1" x14ac:dyDescent="0.3"/>
    <row r="342" s="939" customFormat="1" x14ac:dyDescent="0.3"/>
    <row r="343" s="939" customFormat="1" x14ac:dyDescent="0.3"/>
    <row r="344" s="939" customFormat="1" x14ac:dyDescent="0.3"/>
    <row r="345" s="939" customFormat="1" x14ac:dyDescent="0.3"/>
    <row r="346" s="939" customFormat="1" x14ac:dyDescent="0.3"/>
    <row r="347" s="939" customFormat="1" x14ac:dyDescent="0.3"/>
    <row r="348" s="939" customFormat="1" x14ac:dyDescent="0.3"/>
    <row r="349" s="939" customFormat="1" x14ac:dyDescent="0.3"/>
    <row r="350" s="939" customFormat="1" x14ac:dyDescent="0.3"/>
    <row r="351" s="939" customFormat="1" x14ac:dyDescent="0.3"/>
    <row r="352" s="939" customFormat="1" x14ac:dyDescent="0.3"/>
    <row r="353" s="939" customFormat="1" x14ac:dyDescent="0.3"/>
    <row r="354" s="939" customFormat="1" x14ac:dyDescent="0.3"/>
    <row r="355" s="939" customFormat="1" x14ac:dyDescent="0.3"/>
    <row r="356" s="939" customFormat="1" x14ac:dyDescent="0.3"/>
    <row r="357" s="939" customFormat="1" x14ac:dyDescent="0.3"/>
    <row r="358" s="939" customFormat="1" x14ac:dyDescent="0.3"/>
    <row r="359" s="939" customFormat="1" x14ac:dyDescent="0.3"/>
    <row r="360" s="939" customFormat="1" x14ac:dyDescent="0.3"/>
    <row r="361" s="939" customFormat="1" x14ac:dyDescent="0.3"/>
    <row r="362" s="939" customFormat="1" x14ac:dyDescent="0.3"/>
    <row r="363" s="939" customFormat="1" x14ac:dyDescent="0.3"/>
    <row r="364" s="939" customFormat="1" x14ac:dyDescent="0.3"/>
    <row r="365" s="939" customFormat="1" x14ac:dyDescent="0.3"/>
    <row r="366" s="939" customFormat="1" x14ac:dyDescent="0.3"/>
    <row r="367" s="939" customFormat="1" x14ac:dyDescent="0.3"/>
    <row r="368" s="939" customFormat="1" x14ac:dyDescent="0.3"/>
    <row r="369" s="939" customFormat="1" x14ac:dyDescent="0.3"/>
    <row r="370" s="939" customFormat="1" x14ac:dyDescent="0.3"/>
    <row r="371" s="939" customFormat="1" x14ac:dyDescent="0.3"/>
    <row r="372" s="939" customFormat="1" x14ac:dyDescent="0.3"/>
    <row r="373" s="939" customFormat="1" x14ac:dyDescent="0.3"/>
    <row r="374" s="939" customFormat="1" x14ac:dyDescent="0.3"/>
    <row r="375" s="939" customFormat="1" x14ac:dyDescent="0.3"/>
    <row r="376" s="939" customFormat="1" x14ac:dyDescent="0.3"/>
    <row r="377" s="939" customFormat="1" x14ac:dyDescent="0.3"/>
    <row r="378" s="939" customFormat="1" x14ac:dyDescent="0.3"/>
    <row r="379" s="939" customFormat="1" x14ac:dyDescent="0.3"/>
    <row r="380" s="939" customFormat="1" x14ac:dyDescent="0.3"/>
    <row r="381" s="939" customFormat="1" x14ac:dyDescent="0.3"/>
    <row r="382" s="939" customFormat="1" x14ac:dyDescent="0.3"/>
    <row r="383" s="939" customFormat="1" x14ac:dyDescent="0.3"/>
    <row r="384" s="939" customFormat="1" x14ac:dyDescent="0.3"/>
    <row r="385" s="939" customFormat="1" x14ac:dyDescent="0.3"/>
    <row r="386" s="939" customFormat="1" x14ac:dyDescent="0.3"/>
    <row r="387" s="939" customFormat="1" x14ac:dyDescent="0.3"/>
    <row r="388" s="939" customFormat="1" x14ac:dyDescent="0.3"/>
    <row r="389" s="939" customFormat="1" x14ac:dyDescent="0.3"/>
    <row r="390" s="939" customFormat="1" x14ac:dyDescent="0.3"/>
    <row r="391" s="939" customFormat="1" x14ac:dyDescent="0.3"/>
    <row r="392" s="939" customFormat="1" x14ac:dyDescent="0.3"/>
    <row r="393" s="939" customFormat="1" x14ac:dyDescent="0.3"/>
    <row r="394" s="939" customFormat="1" x14ac:dyDescent="0.3"/>
    <row r="395" s="939" customFormat="1" x14ac:dyDescent="0.3"/>
    <row r="396" s="939" customFormat="1" x14ac:dyDescent="0.3"/>
    <row r="397" s="939" customFormat="1" x14ac:dyDescent="0.3"/>
    <row r="398" s="939" customFormat="1" x14ac:dyDescent="0.3"/>
    <row r="399" s="939" customFormat="1" x14ac:dyDescent="0.3"/>
    <row r="400" s="939" customFormat="1" x14ac:dyDescent="0.3"/>
    <row r="401" s="939" customFormat="1" x14ac:dyDescent="0.3"/>
    <row r="402" s="939" customFormat="1" x14ac:dyDescent="0.3"/>
    <row r="403" s="939" customFormat="1" x14ac:dyDescent="0.3"/>
    <row r="404" s="939" customFormat="1" x14ac:dyDescent="0.3"/>
    <row r="405" s="939" customFormat="1" x14ac:dyDescent="0.3"/>
    <row r="406" s="939" customFormat="1" x14ac:dyDescent="0.3"/>
    <row r="407" s="939" customFormat="1" x14ac:dyDescent="0.3"/>
    <row r="408" s="939" customFormat="1" x14ac:dyDescent="0.3"/>
    <row r="409" s="939" customFormat="1" x14ac:dyDescent="0.3"/>
    <row r="410" s="939" customFormat="1" x14ac:dyDescent="0.3"/>
    <row r="411" s="939" customFormat="1" x14ac:dyDescent="0.3"/>
    <row r="412" s="939" customFormat="1" x14ac:dyDescent="0.3"/>
    <row r="413" s="939" customFormat="1" x14ac:dyDescent="0.3"/>
    <row r="414" s="939" customFormat="1" x14ac:dyDescent="0.3"/>
    <row r="415" s="939" customFormat="1" x14ac:dyDescent="0.3"/>
    <row r="416" s="939" customFormat="1" x14ac:dyDescent="0.3"/>
    <row r="417" s="939" customFormat="1" x14ac:dyDescent="0.3"/>
    <row r="418" s="939" customFormat="1" x14ac:dyDescent="0.3"/>
    <row r="419" s="939" customFormat="1" x14ac:dyDescent="0.3"/>
    <row r="420" s="939" customFormat="1" x14ac:dyDescent="0.3"/>
    <row r="421" s="939" customFormat="1" x14ac:dyDescent="0.3"/>
    <row r="422" s="939" customFormat="1" x14ac:dyDescent="0.3"/>
    <row r="423" s="939" customFormat="1" x14ac:dyDescent="0.3"/>
    <row r="424" s="939" customFormat="1" x14ac:dyDescent="0.3"/>
    <row r="425" s="939" customFormat="1" x14ac:dyDescent="0.3"/>
    <row r="426" s="939" customFormat="1" x14ac:dyDescent="0.3"/>
    <row r="427" s="939" customFormat="1" x14ac:dyDescent="0.3"/>
    <row r="428" s="939" customFormat="1" x14ac:dyDescent="0.3"/>
    <row r="429" s="939" customFormat="1" x14ac:dyDescent="0.3"/>
    <row r="430" s="939" customFormat="1" x14ac:dyDescent="0.3"/>
    <row r="431" s="939" customFormat="1" x14ac:dyDescent="0.3"/>
    <row r="432" s="939" customFormat="1" x14ac:dyDescent="0.3"/>
    <row r="433" s="939" customFormat="1" x14ac:dyDescent="0.3"/>
    <row r="434" s="939" customFormat="1" x14ac:dyDescent="0.3"/>
    <row r="435" s="939" customFormat="1" x14ac:dyDescent="0.3"/>
    <row r="436" s="939" customFormat="1" x14ac:dyDescent="0.3"/>
    <row r="437" s="939" customFormat="1" x14ac:dyDescent="0.3"/>
    <row r="438" s="939" customFormat="1" x14ac:dyDescent="0.3"/>
    <row r="439" s="939" customFormat="1" x14ac:dyDescent="0.3"/>
    <row r="440" s="939" customFormat="1" x14ac:dyDescent="0.3"/>
    <row r="441" s="939" customFormat="1" x14ac:dyDescent="0.3"/>
    <row r="442" s="939" customFormat="1" x14ac:dyDescent="0.3"/>
    <row r="443" s="939" customFormat="1" x14ac:dyDescent="0.3"/>
    <row r="444" s="939" customFormat="1" x14ac:dyDescent="0.3"/>
    <row r="445" s="939" customFormat="1" x14ac:dyDescent="0.3"/>
    <row r="446" s="939" customFormat="1" x14ac:dyDescent="0.3"/>
    <row r="447" s="939" customFormat="1" x14ac:dyDescent="0.3"/>
    <row r="448" s="939" customFormat="1" x14ac:dyDescent="0.3"/>
    <row r="449" s="939" customFormat="1" x14ac:dyDescent="0.3"/>
    <row r="450" s="939" customFormat="1" x14ac:dyDescent="0.3"/>
    <row r="451" s="939" customFormat="1" x14ac:dyDescent="0.3"/>
    <row r="452" s="939" customFormat="1" x14ac:dyDescent="0.3"/>
    <row r="453" s="939" customFormat="1" x14ac:dyDescent="0.3"/>
    <row r="454" s="939" customFormat="1" x14ac:dyDescent="0.3"/>
    <row r="455" s="939" customFormat="1" x14ac:dyDescent="0.3"/>
    <row r="456" s="939" customFormat="1" x14ac:dyDescent="0.3"/>
    <row r="457" s="939" customFormat="1" x14ac:dyDescent="0.3"/>
    <row r="458" s="939" customFormat="1" x14ac:dyDescent="0.3"/>
    <row r="459" s="939" customFormat="1" x14ac:dyDescent="0.3"/>
    <row r="460" s="939" customFormat="1" x14ac:dyDescent="0.3"/>
    <row r="461" s="939" customFormat="1" x14ac:dyDescent="0.3"/>
    <row r="462" s="939" customFormat="1" x14ac:dyDescent="0.3"/>
    <row r="463" s="939" customFormat="1" x14ac:dyDescent="0.3"/>
    <row r="464" s="939" customFormat="1" x14ac:dyDescent="0.3"/>
    <row r="465" s="939" customFormat="1" x14ac:dyDescent="0.3"/>
    <row r="466" s="939" customFormat="1" x14ac:dyDescent="0.3"/>
    <row r="467" s="939" customFormat="1" x14ac:dyDescent="0.3"/>
    <row r="468" s="939" customFormat="1" x14ac:dyDescent="0.3"/>
    <row r="469" s="939" customFormat="1" x14ac:dyDescent="0.3"/>
    <row r="470" s="939" customFormat="1" x14ac:dyDescent="0.3"/>
    <row r="471" s="939" customFormat="1" x14ac:dyDescent="0.3"/>
    <row r="472" s="939" customFormat="1" x14ac:dyDescent="0.3"/>
    <row r="473" s="939" customFormat="1" x14ac:dyDescent="0.3"/>
    <row r="474" s="939" customFormat="1" x14ac:dyDescent="0.3"/>
    <row r="475" s="939" customFormat="1" x14ac:dyDescent="0.3"/>
    <row r="476" s="939" customFormat="1" x14ac:dyDescent="0.3"/>
    <row r="477" s="939" customFormat="1" x14ac:dyDescent="0.3"/>
    <row r="478" s="939" customFormat="1" x14ac:dyDescent="0.3"/>
    <row r="479" s="939" customFormat="1" x14ac:dyDescent="0.3"/>
    <row r="480" s="939" customFormat="1" x14ac:dyDescent="0.3"/>
    <row r="481" spans="1:1" s="939" customFormat="1" x14ac:dyDescent="0.3"/>
    <row r="482" spans="1:1" s="939" customFormat="1" x14ac:dyDescent="0.3"/>
    <row r="483" spans="1:1" s="939" customFormat="1" x14ac:dyDescent="0.3"/>
    <row r="484" spans="1:1" s="939" customFormat="1" x14ac:dyDescent="0.3"/>
    <row r="485" spans="1:1" s="939" customFormat="1" x14ac:dyDescent="0.3"/>
    <row r="486" spans="1:1" s="939" customFormat="1" x14ac:dyDescent="0.3"/>
    <row r="487" spans="1:1" s="939" customFormat="1" x14ac:dyDescent="0.3"/>
    <row r="488" spans="1:1" s="939" customFormat="1" x14ac:dyDescent="0.3"/>
    <row r="489" spans="1:1" s="939" customFormat="1" x14ac:dyDescent="0.3">
      <c r="A489" s="950"/>
    </row>
    <row r="490" spans="1:1" s="939" customFormat="1" x14ac:dyDescent="0.3">
      <c r="A490" s="950"/>
    </row>
    <row r="491" spans="1:1" s="939" customFormat="1" x14ac:dyDescent="0.3">
      <c r="A491" s="950"/>
    </row>
    <row r="492" spans="1:1" s="939" customFormat="1" x14ac:dyDescent="0.3">
      <c r="A492" s="950"/>
    </row>
    <row r="493" spans="1:1" s="939" customFormat="1" x14ac:dyDescent="0.3">
      <c r="A493" s="950"/>
    </row>
    <row r="494" spans="1:1" s="939" customFormat="1" x14ac:dyDescent="0.3">
      <c r="A494" s="950"/>
    </row>
    <row r="495" spans="1:1" s="939" customFormat="1" x14ac:dyDescent="0.3">
      <c r="A495" s="950"/>
    </row>
    <row r="496" spans="1:1" s="939" customFormat="1" x14ac:dyDescent="0.3">
      <c r="A496" s="950"/>
    </row>
    <row r="497" spans="1:1" s="939" customFormat="1" x14ac:dyDescent="0.3">
      <c r="A497" s="950"/>
    </row>
    <row r="498" spans="1:1" s="939" customFormat="1" x14ac:dyDescent="0.3">
      <c r="A498" s="950"/>
    </row>
    <row r="499" spans="1:1" s="939" customFormat="1" x14ac:dyDescent="0.3">
      <c r="A499" s="950"/>
    </row>
    <row r="500" spans="1:1" s="939" customFormat="1" x14ac:dyDescent="0.3">
      <c r="A500" s="950"/>
    </row>
    <row r="501" spans="1:1" s="939" customFormat="1" x14ac:dyDescent="0.3">
      <c r="A501" s="950"/>
    </row>
    <row r="502" spans="1:1" s="939" customFormat="1" x14ac:dyDescent="0.3">
      <c r="A502" s="950"/>
    </row>
    <row r="503" spans="1:1" s="939" customFormat="1" x14ac:dyDescent="0.3">
      <c r="A503" s="950"/>
    </row>
    <row r="504" spans="1:1" s="939" customFormat="1" x14ac:dyDescent="0.3">
      <c r="A504" s="950"/>
    </row>
    <row r="505" spans="1:1" s="939" customFormat="1" x14ac:dyDescent="0.3">
      <c r="A505" s="950"/>
    </row>
    <row r="506" spans="1:1" s="939" customFormat="1" x14ac:dyDescent="0.3">
      <c r="A506" s="950"/>
    </row>
    <row r="507" spans="1:1" s="939" customFormat="1" x14ac:dyDescent="0.3">
      <c r="A507" s="950"/>
    </row>
    <row r="508" spans="1:1" s="939" customFormat="1" x14ac:dyDescent="0.3">
      <c r="A508" s="950"/>
    </row>
    <row r="509" spans="1:1" s="939" customFormat="1" x14ac:dyDescent="0.3">
      <c r="A509" s="950"/>
    </row>
    <row r="510" spans="1:1" s="939" customFormat="1" x14ac:dyDescent="0.3">
      <c r="A510" s="950"/>
    </row>
    <row r="511" spans="1:1" s="939" customFormat="1" x14ac:dyDescent="0.3">
      <c r="A511" s="950"/>
    </row>
    <row r="512" spans="1:1" s="939" customFormat="1" x14ac:dyDescent="0.3">
      <c r="A512" s="950"/>
    </row>
    <row r="513" spans="1:1" s="939" customFormat="1" x14ac:dyDescent="0.3">
      <c r="A513" s="950"/>
    </row>
    <row r="514" spans="1:1" s="939" customFormat="1" x14ac:dyDescent="0.3">
      <c r="A514" s="950"/>
    </row>
    <row r="515" spans="1:1" s="939" customFormat="1" x14ac:dyDescent="0.3">
      <c r="A515" s="950"/>
    </row>
    <row r="516" spans="1:1" s="939" customFormat="1" x14ac:dyDescent="0.3">
      <c r="A516" s="950"/>
    </row>
    <row r="517" spans="1:1" s="939" customFormat="1" x14ac:dyDescent="0.3">
      <c r="A517" s="950"/>
    </row>
    <row r="518" spans="1:1" s="939" customFormat="1" x14ac:dyDescent="0.3">
      <c r="A518" s="950"/>
    </row>
    <row r="519" spans="1:1" s="939" customFormat="1" x14ac:dyDescent="0.3">
      <c r="A519" s="950"/>
    </row>
    <row r="520" spans="1:1" s="939" customFormat="1" x14ac:dyDescent="0.3">
      <c r="A520" s="950"/>
    </row>
    <row r="521" spans="1:1" s="939" customFormat="1" x14ac:dyDescent="0.3">
      <c r="A521" s="950"/>
    </row>
    <row r="522" spans="1:1" s="939" customFormat="1" x14ac:dyDescent="0.3">
      <c r="A522" s="950"/>
    </row>
    <row r="523" spans="1:1" s="939" customFormat="1" x14ac:dyDescent="0.3">
      <c r="A523" s="950"/>
    </row>
    <row r="524" spans="1:1" s="939" customFormat="1" x14ac:dyDescent="0.3">
      <c r="A524" s="950"/>
    </row>
    <row r="525" spans="1:1" s="939" customFormat="1" x14ac:dyDescent="0.3">
      <c r="A525" s="950"/>
    </row>
    <row r="526" spans="1:1" s="939" customFormat="1" x14ac:dyDescent="0.3">
      <c r="A526" s="950"/>
    </row>
    <row r="527" spans="1:1" s="939" customFormat="1" x14ac:dyDescent="0.3">
      <c r="A527" s="950"/>
    </row>
    <row r="528" spans="1:1" s="939" customFormat="1" x14ac:dyDescent="0.3">
      <c r="A528" s="950"/>
    </row>
    <row r="529" spans="1:1" s="939" customFormat="1" x14ac:dyDescent="0.3">
      <c r="A529" s="950"/>
    </row>
    <row r="530" spans="1:1" s="939" customFormat="1" x14ac:dyDescent="0.3">
      <c r="A530" s="950"/>
    </row>
    <row r="531" spans="1:1" s="939" customFormat="1" x14ac:dyDescent="0.3">
      <c r="A531" s="950"/>
    </row>
    <row r="532" spans="1:1" s="939" customFormat="1" x14ac:dyDescent="0.3">
      <c r="A532" s="950"/>
    </row>
    <row r="533" spans="1:1" s="939" customFormat="1" x14ac:dyDescent="0.3">
      <c r="A533" s="950"/>
    </row>
    <row r="534" spans="1:1" s="939" customFormat="1" x14ac:dyDescent="0.3">
      <c r="A534" s="950"/>
    </row>
    <row r="535" spans="1:1" s="939" customFormat="1" x14ac:dyDescent="0.3">
      <c r="A535" s="950"/>
    </row>
    <row r="536" spans="1:1" s="939" customFormat="1" x14ac:dyDescent="0.3">
      <c r="A536" s="950"/>
    </row>
    <row r="537" spans="1:1" s="939" customFormat="1" x14ac:dyDescent="0.3">
      <c r="A537" s="950"/>
    </row>
    <row r="538" spans="1:1" s="939" customFormat="1" x14ac:dyDescent="0.3">
      <c r="A538" s="950"/>
    </row>
    <row r="539" spans="1:1" s="939" customFormat="1" x14ac:dyDescent="0.3">
      <c r="A539" s="950"/>
    </row>
    <row r="540" spans="1:1" s="939" customFormat="1" x14ac:dyDescent="0.3">
      <c r="A540" s="950"/>
    </row>
    <row r="541" spans="1:1" s="939" customFormat="1" x14ac:dyDescent="0.3">
      <c r="A541" s="950"/>
    </row>
    <row r="542" spans="1:1" s="939" customFormat="1" x14ac:dyDescent="0.3">
      <c r="A542" s="950"/>
    </row>
    <row r="543" spans="1:1" s="939" customFormat="1" x14ac:dyDescent="0.3">
      <c r="A543" s="950"/>
    </row>
    <row r="544" spans="1:1" s="939" customFormat="1" x14ac:dyDescent="0.3">
      <c r="A544" s="950"/>
    </row>
    <row r="545" spans="1:1" s="939" customFormat="1" x14ac:dyDescent="0.3">
      <c r="A545" s="950"/>
    </row>
    <row r="546" spans="1:1" s="939" customFormat="1" x14ac:dyDescent="0.3">
      <c r="A546" s="950"/>
    </row>
    <row r="547" spans="1:1" s="939" customFormat="1" x14ac:dyDescent="0.3">
      <c r="A547" s="950"/>
    </row>
    <row r="548" spans="1:1" s="939" customFormat="1" x14ac:dyDescent="0.3">
      <c r="A548" s="950"/>
    </row>
    <row r="549" spans="1:1" s="939" customFormat="1" x14ac:dyDescent="0.3">
      <c r="A549" s="950"/>
    </row>
    <row r="550" spans="1:1" s="939" customFormat="1" x14ac:dyDescent="0.3">
      <c r="A550" s="950"/>
    </row>
    <row r="551" spans="1:1" s="939" customFormat="1" x14ac:dyDescent="0.3">
      <c r="A551" s="950"/>
    </row>
    <row r="552" spans="1:1" s="939" customFormat="1" x14ac:dyDescent="0.3">
      <c r="A552" s="950"/>
    </row>
    <row r="553" spans="1:1" s="939" customFormat="1" x14ac:dyDescent="0.3">
      <c r="A553" s="950"/>
    </row>
    <row r="554" spans="1:1" s="939" customFormat="1" x14ac:dyDescent="0.3">
      <c r="A554" s="950"/>
    </row>
    <row r="555" spans="1:1" s="939" customFormat="1" x14ac:dyDescent="0.3">
      <c r="A555" s="950"/>
    </row>
    <row r="556" spans="1:1" s="939" customFormat="1" x14ac:dyDescent="0.3">
      <c r="A556" s="950"/>
    </row>
    <row r="557" spans="1:1" s="939" customFormat="1" x14ac:dyDescent="0.3">
      <c r="A557" s="950"/>
    </row>
    <row r="558" spans="1:1" s="939" customFormat="1" x14ac:dyDescent="0.3">
      <c r="A558" s="950"/>
    </row>
    <row r="559" spans="1:1" s="939" customFormat="1" x14ac:dyDescent="0.3">
      <c r="A559" s="950"/>
    </row>
    <row r="560" spans="1:1" s="939" customFormat="1" x14ac:dyDescent="0.3">
      <c r="A560" s="950"/>
    </row>
    <row r="561" spans="1:1" s="939" customFormat="1" x14ac:dyDescent="0.3">
      <c r="A561" s="950"/>
    </row>
    <row r="562" spans="1:1" s="939" customFormat="1" x14ac:dyDescent="0.3">
      <c r="A562" s="950"/>
    </row>
    <row r="563" spans="1:1" s="939" customFormat="1" x14ac:dyDescent="0.3">
      <c r="A563" s="950"/>
    </row>
    <row r="564" spans="1:1" s="939" customFormat="1" x14ac:dyDescent="0.3">
      <c r="A564" s="950"/>
    </row>
    <row r="565" spans="1:1" s="939" customFormat="1" x14ac:dyDescent="0.3">
      <c r="A565" s="950"/>
    </row>
    <row r="566" spans="1:1" s="939" customFormat="1" x14ac:dyDescent="0.3">
      <c r="A566" s="950"/>
    </row>
    <row r="567" spans="1:1" s="939" customFormat="1" x14ac:dyDescent="0.3">
      <c r="A567" s="950"/>
    </row>
    <row r="568" spans="1:1" s="939" customFormat="1" x14ac:dyDescent="0.3">
      <c r="A568" s="950"/>
    </row>
    <row r="569" spans="1:1" s="939" customFormat="1" x14ac:dyDescent="0.3">
      <c r="A569" s="950"/>
    </row>
    <row r="570" spans="1:1" s="939" customFormat="1" x14ac:dyDescent="0.3">
      <c r="A570" s="950"/>
    </row>
    <row r="571" spans="1:1" s="939" customFormat="1" x14ac:dyDescent="0.3">
      <c r="A571" s="950"/>
    </row>
    <row r="572" spans="1:1" s="939" customFormat="1" x14ac:dyDescent="0.3">
      <c r="A572" s="950"/>
    </row>
    <row r="573" spans="1:1" s="939" customFormat="1" x14ac:dyDescent="0.3">
      <c r="A573" s="950"/>
    </row>
    <row r="574" spans="1:1" s="939" customFormat="1" x14ac:dyDescent="0.3">
      <c r="A574" s="950"/>
    </row>
    <row r="575" spans="1:1" s="939" customFormat="1" x14ac:dyDescent="0.3">
      <c r="A575" s="950"/>
    </row>
    <row r="576" spans="1:1" s="939" customFormat="1" x14ac:dyDescent="0.3">
      <c r="A576" s="950"/>
    </row>
    <row r="577" spans="1:1" s="939" customFormat="1" x14ac:dyDescent="0.3">
      <c r="A577" s="950"/>
    </row>
    <row r="578" spans="1:1" s="939" customFormat="1" x14ac:dyDescent="0.3">
      <c r="A578" s="950"/>
    </row>
    <row r="579" spans="1:1" s="939" customFormat="1" x14ac:dyDescent="0.3">
      <c r="A579" s="950"/>
    </row>
    <row r="580" spans="1:1" s="939" customFormat="1" x14ac:dyDescent="0.3">
      <c r="A580" s="950"/>
    </row>
    <row r="581" spans="1:1" s="939" customFormat="1" x14ac:dyDescent="0.3">
      <c r="A581" s="950"/>
    </row>
    <row r="582" spans="1:1" s="939" customFormat="1" x14ac:dyDescent="0.3">
      <c r="A582" s="950"/>
    </row>
    <row r="583" spans="1:1" s="939" customFormat="1" x14ac:dyDescent="0.3">
      <c r="A583" s="950"/>
    </row>
    <row r="584" spans="1:1" s="939" customFormat="1" x14ac:dyDescent="0.3">
      <c r="A584" s="950"/>
    </row>
    <row r="585" spans="1:1" s="939" customFormat="1" x14ac:dyDescent="0.3">
      <c r="A585" s="950"/>
    </row>
    <row r="586" spans="1:1" s="939" customFormat="1" x14ac:dyDescent="0.3">
      <c r="A586" s="950"/>
    </row>
    <row r="587" spans="1:1" s="939" customFormat="1" x14ac:dyDescent="0.3">
      <c r="A587" s="950"/>
    </row>
    <row r="588" spans="1:1" s="939" customFormat="1" x14ac:dyDescent="0.3">
      <c r="A588" s="950"/>
    </row>
    <row r="589" spans="1:1" s="939" customFormat="1" x14ac:dyDescent="0.3">
      <c r="A589" s="950"/>
    </row>
    <row r="590" spans="1:1" s="939" customFormat="1" x14ac:dyDescent="0.3">
      <c r="A590" s="950"/>
    </row>
    <row r="591" spans="1:1" s="939" customFormat="1" x14ac:dyDescent="0.3">
      <c r="A591" s="950"/>
    </row>
    <row r="592" spans="1:1" s="939" customFormat="1" x14ac:dyDescent="0.3">
      <c r="A592" s="950"/>
    </row>
    <row r="593" spans="1:1" s="939" customFormat="1" x14ac:dyDescent="0.3">
      <c r="A593" s="950"/>
    </row>
    <row r="594" spans="1:1" s="939" customFormat="1" x14ac:dyDescent="0.3">
      <c r="A594" s="950"/>
    </row>
    <row r="595" spans="1:1" s="939" customFormat="1" x14ac:dyDescent="0.3">
      <c r="A595" s="950"/>
    </row>
    <row r="596" spans="1:1" s="939" customFormat="1" x14ac:dyDescent="0.3">
      <c r="A596" s="950"/>
    </row>
    <row r="597" spans="1:1" s="939" customFormat="1" x14ac:dyDescent="0.3">
      <c r="A597" s="950"/>
    </row>
    <row r="598" spans="1:1" s="939" customFormat="1" x14ac:dyDescent="0.3">
      <c r="A598" s="950"/>
    </row>
    <row r="599" spans="1:1" s="939" customFormat="1" x14ac:dyDescent="0.3">
      <c r="A599" s="950"/>
    </row>
    <row r="600" spans="1:1" s="939" customFormat="1" x14ac:dyDescent="0.3">
      <c r="A600" s="950"/>
    </row>
    <row r="601" spans="1:1" s="939" customFormat="1" x14ac:dyDescent="0.3">
      <c r="A601" s="950"/>
    </row>
    <row r="602" spans="1:1" s="939" customFormat="1" x14ac:dyDescent="0.3">
      <c r="A602" s="950"/>
    </row>
    <row r="603" spans="1:1" s="939" customFormat="1" x14ac:dyDescent="0.3">
      <c r="A603" s="950"/>
    </row>
    <row r="604" spans="1:1" s="939" customFormat="1" x14ac:dyDescent="0.3">
      <c r="A604" s="950"/>
    </row>
    <row r="605" spans="1:1" s="939" customFormat="1" x14ac:dyDescent="0.3">
      <c r="A605" s="950"/>
    </row>
    <row r="606" spans="1:1" s="939" customFormat="1" x14ac:dyDescent="0.3">
      <c r="A606" s="950"/>
    </row>
    <row r="607" spans="1:1" s="939" customFormat="1" x14ac:dyDescent="0.3">
      <c r="A607" s="950"/>
    </row>
    <row r="608" spans="1:1" s="939" customFormat="1" x14ac:dyDescent="0.3">
      <c r="A608" s="950"/>
    </row>
    <row r="609" spans="1:1" s="939" customFormat="1" x14ac:dyDescent="0.3">
      <c r="A609" s="950"/>
    </row>
    <row r="610" spans="1:1" s="939" customFormat="1" x14ac:dyDescent="0.3">
      <c r="A610" s="950"/>
    </row>
    <row r="611" spans="1:1" s="939" customFormat="1" x14ac:dyDescent="0.3">
      <c r="A611" s="950"/>
    </row>
    <row r="612" spans="1:1" s="939" customFormat="1" x14ac:dyDescent="0.3">
      <c r="A612" s="950"/>
    </row>
    <row r="613" spans="1:1" s="939" customFormat="1" x14ac:dyDescent="0.3">
      <c r="A613" s="950"/>
    </row>
    <row r="614" spans="1:1" s="939" customFormat="1" x14ac:dyDescent="0.3">
      <c r="A614" s="950"/>
    </row>
    <row r="615" spans="1:1" s="939" customFormat="1" x14ac:dyDescent="0.3">
      <c r="A615" s="950"/>
    </row>
    <row r="616" spans="1:1" s="939" customFormat="1" x14ac:dyDescent="0.3">
      <c r="A616" s="950"/>
    </row>
    <row r="617" spans="1:1" s="939" customFormat="1" x14ac:dyDescent="0.3">
      <c r="A617" s="950"/>
    </row>
    <row r="618" spans="1:1" s="939" customFormat="1" x14ac:dyDescent="0.3">
      <c r="A618" s="950"/>
    </row>
    <row r="619" spans="1:1" s="939" customFormat="1" x14ac:dyDescent="0.3">
      <c r="A619" s="950"/>
    </row>
    <row r="620" spans="1:1" s="939" customFormat="1" x14ac:dyDescent="0.3">
      <c r="A620" s="950"/>
    </row>
    <row r="621" spans="1:1" s="939" customFormat="1" x14ac:dyDescent="0.3">
      <c r="A621" s="950"/>
    </row>
    <row r="622" spans="1:1" s="939" customFormat="1" x14ac:dyDescent="0.3">
      <c r="A622" s="950"/>
    </row>
    <row r="623" spans="1:1" s="939" customFormat="1" x14ac:dyDescent="0.3">
      <c r="A623" s="950"/>
    </row>
    <row r="624" spans="1:1" s="939" customFormat="1" x14ac:dyDescent="0.3">
      <c r="A624" s="950"/>
    </row>
    <row r="625" spans="1:1" s="939" customFormat="1" x14ac:dyDescent="0.3">
      <c r="A625" s="950"/>
    </row>
    <row r="626" spans="1:1" s="939" customFormat="1" x14ac:dyDescent="0.3">
      <c r="A626" s="950"/>
    </row>
    <row r="627" spans="1:1" s="939" customFormat="1" x14ac:dyDescent="0.3">
      <c r="A627" s="950"/>
    </row>
    <row r="628" spans="1:1" s="939" customFormat="1" x14ac:dyDescent="0.3">
      <c r="A628" s="950"/>
    </row>
    <row r="629" spans="1:1" s="939" customFormat="1" x14ac:dyDescent="0.3">
      <c r="A629" s="950"/>
    </row>
    <row r="630" spans="1:1" s="939" customFormat="1" x14ac:dyDescent="0.3">
      <c r="A630" s="950"/>
    </row>
    <row r="631" spans="1:1" s="939" customFormat="1" x14ac:dyDescent="0.3">
      <c r="A631" s="950"/>
    </row>
    <row r="632" spans="1:1" s="939" customFormat="1" x14ac:dyDescent="0.3">
      <c r="A632" s="950"/>
    </row>
    <row r="633" spans="1:1" s="939" customFormat="1" x14ac:dyDescent="0.3">
      <c r="A633" s="950"/>
    </row>
    <row r="634" spans="1:1" s="939" customFormat="1" x14ac:dyDescent="0.3">
      <c r="A634" s="950"/>
    </row>
    <row r="635" spans="1:1" s="939" customFormat="1" x14ac:dyDescent="0.3">
      <c r="A635" s="950"/>
    </row>
    <row r="636" spans="1:1" s="939" customFormat="1" x14ac:dyDescent="0.3">
      <c r="A636" s="950"/>
    </row>
    <row r="637" spans="1:1" s="939" customFormat="1" x14ac:dyDescent="0.3">
      <c r="A637" s="950"/>
    </row>
    <row r="638" spans="1:1" s="939" customFormat="1" x14ac:dyDescent="0.3">
      <c r="A638" s="950"/>
    </row>
    <row r="639" spans="1:1" s="939" customFormat="1" x14ac:dyDescent="0.3">
      <c r="A639" s="950"/>
    </row>
    <row r="640" spans="1:1" s="939" customFormat="1" x14ac:dyDescent="0.3">
      <c r="A640" s="950"/>
    </row>
    <row r="641" spans="1:1" s="939" customFormat="1" x14ac:dyDescent="0.3">
      <c r="A641" s="950"/>
    </row>
    <row r="642" spans="1:1" s="939" customFormat="1" x14ac:dyDescent="0.3">
      <c r="A642" s="950"/>
    </row>
    <row r="643" spans="1:1" s="939" customFormat="1" x14ac:dyDescent="0.3">
      <c r="A643" s="950"/>
    </row>
    <row r="644" spans="1:1" s="939" customFormat="1" x14ac:dyDescent="0.3">
      <c r="A644" s="950"/>
    </row>
    <row r="645" spans="1:1" s="939" customFormat="1" x14ac:dyDescent="0.3">
      <c r="A645" s="950"/>
    </row>
    <row r="646" spans="1:1" s="939" customFormat="1" x14ac:dyDescent="0.3">
      <c r="A646" s="950"/>
    </row>
    <row r="647" spans="1:1" s="939" customFormat="1" x14ac:dyDescent="0.3">
      <c r="A647" s="950"/>
    </row>
    <row r="648" spans="1:1" s="939" customFormat="1" x14ac:dyDescent="0.3">
      <c r="A648" s="950"/>
    </row>
    <row r="649" spans="1:1" s="939" customFormat="1" x14ac:dyDescent="0.3">
      <c r="A649" s="950"/>
    </row>
    <row r="650" spans="1:1" s="939" customFormat="1" x14ac:dyDescent="0.3">
      <c r="A650" s="950"/>
    </row>
    <row r="651" spans="1:1" s="939" customFormat="1" x14ac:dyDescent="0.3">
      <c r="A651" s="950"/>
    </row>
    <row r="652" spans="1:1" s="939" customFormat="1" x14ac:dyDescent="0.3">
      <c r="A652" s="950"/>
    </row>
    <row r="653" spans="1:1" s="939" customFormat="1" x14ac:dyDescent="0.3">
      <c r="A653" s="950"/>
    </row>
    <row r="654" spans="1:1" s="939" customFormat="1" x14ac:dyDescent="0.3">
      <c r="A654" s="950"/>
    </row>
    <row r="655" spans="1:1" s="939" customFormat="1" x14ac:dyDescent="0.3">
      <c r="A655" s="950"/>
    </row>
    <row r="656" spans="1:1" s="939" customFormat="1" x14ac:dyDescent="0.3">
      <c r="A656" s="950"/>
    </row>
    <row r="657" spans="1:1" s="939" customFormat="1" x14ac:dyDescent="0.3">
      <c r="A657" s="950"/>
    </row>
    <row r="658" spans="1:1" s="939" customFormat="1" x14ac:dyDescent="0.3">
      <c r="A658" s="950"/>
    </row>
    <row r="659" spans="1:1" s="939" customFormat="1" x14ac:dyDescent="0.3">
      <c r="A659" s="950"/>
    </row>
    <row r="660" spans="1:1" s="939" customFormat="1" x14ac:dyDescent="0.3">
      <c r="A660" s="950"/>
    </row>
    <row r="661" spans="1:1" s="939" customFormat="1" x14ac:dyDescent="0.3">
      <c r="A661" s="950"/>
    </row>
    <row r="662" spans="1:1" s="939" customFormat="1" x14ac:dyDescent="0.3">
      <c r="A662" s="950"/>
    </row>
    <row r="663" spans="1:1" s="939" customFormat="1" x14ac:dyDescent="0.3">
      <c r="A663" s="950"/>
    </row>
    <row r="664" spans="1:1" s="939" customFormat="1" x14ac:dyDescent="0.3">
      <c r="A664" s="950"/>
    </row>
    <row r="665" spans="1:1" s="939" customFormat="1" x14ac:dyDescent="0.3">
      <c r="A665" s="950"/>
    </row>
    <row r="666" spans="1:1" s="939" customFormat="1" x14ac:dyDescent="0.3">
      <c r="A666" s="950"/>
    </row>
    <row r="667" spans="1:1" s="939" customFormat="1" x14ac:dyDescent="0.3">
      <c r="A667" s="950"/>
    </row>
    <row r="668" spans="1:1" s="939" customFormat="1" x14ac:dyDescent="0.3">
      <c r="A668" s="950"/>
    </row>
    <row r="669" spans="1:1" s="939" customFormat="1" x14ac:dyDescent="0.3">
      <c r="A669" s="950"/>
    </row>
    <row r="670" spans="1:1" s="939" customFormat="1" x14ac:dyDescent="0.3">
      <c r="A670" s="950"/>
    </row>
    <row r="671" spans="1:1" s="939" customFormat="1" x14ac:dyDescent="0.3">
      <c r="A671" s="950"/>
    </row>
    <row r="672" spans="1:1" s="939" customFormat="1" x14ac:dyDescent="0.3">
      <c r="A672" s="950"/>
    </row>
    <row r="673" spans="1:1" s="939" customFormat="1" x14ac:dyDescent="0.3">
      <c r="A673" s="950"/>
    </row>
    <row r="674" spans="1:1" s="939" customFormat="1" x14ac:dyDescent="0.3">
      <c r="A674" s="950"/>
    </row>
    <row r="675" spans="1:1" s="939" customFormat="1" x14ac:dyDescent="0.3">
      <c r="A675" s="950"/>
    </row>
    <row r="676" spans="1:1" s="939" customFormat="1" x14ac:dyDescent="0.3">
      <c r="A676" s="950"/>
    </row>
    <row r="677" spans="1:1" s="939" customFormat="1" x14ac:dyDescent="0.3">
      <c r="A677" s="950"/>
    </row>
    <row r="678" spans="1:1" s="939" customFormat="1" x14ac:dyDescent="0.3">
      <c r="A678" s="950"/>
    </row>
    <row r="679" spans="1:1" s="939" customFormat="1" x14ac:dyDescent="0.3">
      <c r="A679" s="950"/>
    </row>
    <row r="680" spans="1:1" s="939" customFormat="1" x14ac:dyDescent="0.3">
      <c r="A680" s="950"/>
    </row>
    <row r="681" spans="1:1" s="939" customFormat="1" x14ac:dyDescent="0.3">
      <c r="A681" s="950"/>
    </row>
    <row r="682" spans="1:1" s="939" customFormat="1" x14ac:dyDescent="0.3">
      <c r="A682" s="950"/>
    </row>
    <row r="683" spans="1:1" s="939" customFormat="1" x14ac:dyDescent="0.3">
      <c r="A683" s="950"/>
    </row>
    <row r="684" spans="1:1" s="939" customFormat="1" x14ac:dyDescent="0.3">
      <c r="A684" s="950"/>
    </row>
    <row r="685" spans="1:1" s="939" customFormat="1" x14ac:dyDescent="0.3">
      <c r="A685" s="950"/>
    </row>
    <row r="686" spans="1:1" s="939" customFormat="1" x14ac:dyDescent="0.3">
      <c r="A686" s="950"/>
    </row>
    <row r="687" spans="1:1" s="939" customFormat="1" x14ac:dyDescent="0.3">
      <c r="A687" s="950"/>
    </row>
    <row r="688" spans="1:1" s="939" customFormat="1" x14ac:dyDescent="0.3">
      <c r="A688" s="950"/>
    </row>
    <row r="689" spans="1:1" s="939" customFormat="1" x14ac:dyDescent="0.3">
      <c r="A689" s="950"/>
    </row>
    <row r="690" spans="1:1" s="939" customFormat="1" x14ac:dyDescent="0.3">
      <c r="A690" s="950"/>
    </row>
    <row r="691" spans="1:1" s="939" customFormat="1" x14ac:dyDescent="0.3">
      <c r="A691" s="950"/>
    </row>
    <row r="692" spans="1:1" s="939" customFormat="1" x14ac:dyDescent="0.3">
      <c r="A692" s="950"/>
    </row>
    <row r="693" spans="1:1" s="939" customFormat="1" x14ac:dyDescent="0.3">
      <c r="A693" s="950"/>
    </row>
    <row r="694" spans="1:1" s="939" customFormat="1" x14ac:dyDescent="0.3">
      <c r="A694" s="950"/>
    </row>
    <row r="695" spans="1:1" s="939" customFormat="1" x14ac:dyDescent="0.3">
      <c r="A695" s="950"/>
    </row>
    <row r="696" spans="1:1" s="939" customFormat="1" x14ac:dyDescent="0.3">
      <c r="A696" s="950"/>
    </row>
    <row r="697" spans="1:1" s="939" customFormat="1" x14ac:dyDescent="0.3">
      <c r="A697" s="950"/>
    </row>
    <row r="698" spans="1:1" s="939" customFormat="1" x14ac:dyDescent="0.3">
      <c r="A698" s="950"/>
    </row>
    <row r="699" spans="1:1" s="939" customFormat="1" x14ac:dyDescent="0.3">
      <c r="A699" s="950"/>
    </row>
    <row r="700" spans="1:1" s="939" customFormat="1" x14ac:dyDescent="0.3">
      <c r="A700" s="950"/>
    </row>
    <row r="701" spans="1:1" s="939" customFormat="1" x14ac:dyDescent="0.3">
      <c r="A701" s="950"/>
    </row>
    <row r="702" spans="1:1" s="939" customFormat="1" x14ac:dyDescent="0.3">
      <c r="A702" s="950"/>
    </row>
    <row r="703" spans="1:1" s="939" customFormat="1" x14ac:dyDescent="0.3">
      <c r="A703" s="950"/>
    </row>
    <row r="704" spans="1:1" s="939" customFormat="1" x14ac:dyDescent="0.3">
      <c r="A704" s="950"/>
    </row>
    <row r="705" spans="1:1" s="939" customFormat="1" x14ac:dyDescent="0.3">
      <c r="A705" s="950"/>
    </row>
    <row r="706" spans="1:1" s="939" customFormat="1" x14ac:dyDescent="0.3">
      <c r="A706" s="950"/>
    </row>
    <row r="707" spans="1:1" s="939" customFormat="1" x14ac:dyDescent="0.3">
      <c r="A707" s="950"/>
    </row>
    <row r="708" spans="1:1" s="939" customFormat="1" x14ac:dyDescent="0.3">
      <c r="A708" s="950"/>
    </row>
    <row r="709" spans="1:1" s="939" customFormat="1" x14ac:dyDescent="0.3">
      <c r="A709" s="950"/>
    </row>
    <row r="710" spans="1:1" s="939" customFormat="1" x14ac:dyDescent="0.3">
      <c r="A710" s="950"/>
    </row>
    <row r="711" spans="1:1" s="939" customFormat="1" x14ac:dyDescent="0.3">
      <c r="A711" s="950"/>
    </row>
    <row r="712" spans="1:1" s="939" customFormat="1" x14ac:dyDescent="0.3">
      <c r="A712" s="950"/>
    </row>
    <row r="713" spans="1:1" s="939" customFormat="1" x14ac:dyDescent="0.3">
      <c r="A713" s="950"/>
    </row>
    <row r="714" spans="1:1" s="939" customFormat="1" x14ac:dyDescent="0.3">
      <c r="A714" s="950"/>
    </row>
    <row r="715" spans="1:1" s="939" customFormat="1" x14ac:dyDescent="0.3">
      <c r="A715" s="950"/>
    </row>
    <row r="716" spans="1:1" s="939" customFormat="1" x14ac:dyDescent="0.3">
      <c r="A716" s="950"/>
    </row>
    <row r="717" spans="1:1" s="939" customFormat="1" x14ac:dyDescent="0.3">
      <c r="A717" s="950"/>
    </row>
    <row r="718" spans="1:1" s="939" customFormat="1" x14ac:dyDescent="0.3">
      <c r="A718" s="950"/>
    </row>
    <row r="719" spans="1:1" s="939" customFormat="1" x14ac:dyDescent="0.3">
      <c r="A719" s="950"/>
    </row>
    <row r="720" spans="1:1" s="939" customFormat="1" x14ac:dyDescent="0.3">
      <c r="A720" s="950"/>
    </row>
    <row r="721" spans="1:1" s="939" customFormat="1" x14ac:dyDescent="0.3">
      <c r="A721" s="950"/>
    </row>
    <row r="722" spans="1:1" s="939" customFormat="1" x14ac:dyDescent="0.3">
      <c r="A722" s="950"/>
    </row>
    <row r="723" spans="1:1" s="939" customFormat="1" x14ac:dyDescent="0.3">
      <c r="A723" s="950"/>
    </row>
    <row r="724" spans="1:1" s="939" customFormat="1" x14ac:dyDescent="0.3">
      <c r="A724" s="950"/>
    </row>
    <row r="725" spans="1:1" s="939" customFormat="1" x14ac:dyDescent="0.3">
      <c r="A725" s="950"/>
    </row>
    <row r="726" spans="1:1" s="939" customFormat="1" x14ac:dyDescent="0.3">
      <c r="A726" s="950"/>
    </row>
    <row r="727" spans="1:1" s="939" customFormat="1" x14ac:dyDescent="0.3">
      <c r="A727" s="950"/>
    </row>
    <row r="728" spans="1:1" s="939" customFormat="1" x14ac:dyDescent="0.3">
      <c r="A728" s="950"/>
    </row>
    <row r="729" spans="1:1" s="939" customFormat="1" x14ac:dyDescent="0.3">
      <c r="A729" s="950"/>
    </row>
    <row r="730" spans="1:1" s="939" customFormat="1" x14ac:dyDescent="0.3">
      <c r="A730" s="950"/>
    </row>
    <row r="731" spans="1:1" s="939" customFormat="1" x14ac:dyDescent="0.3">
      <c r="A731" s="950"/>
    </row>
    <row r="732" spans="1:1" s="939" customFormat="1" x14ac:dyDescent="0.3">
      <c r="A732" s="950"/>
    </row>
    <row r="733" spans="1:1" s="939" customFormat="1" x14ac:dyDescent="0.3">
      <c r="A733" s="950"/>
    </row>
    <row r="734" spans="1:1" s="939" customFormat="1" x14ac:dyDescent="0.3">
      <c r="A734" s="950"/>
    </row>
    <row r="735" spans="1:1" s="939" customFormat="1" x14ac:dyDescent="0.3">
      <c r="A735" s="950"/>
    </row>
    <row r="736" spans="1:1" s="939" customFormat="1" x14ac:dyDescent="0.3">
      <c r="A736" s="950"/>
    </row>
    <row r="737" spans="1:1" s="939" customFormat="1" x14ac:dyDescent="0.3">
      <c r="A737" s="950"/>
    </row>
    <row r="738" spans="1:1" s="939" customFormat="1" x14ac:dyDescent="0.3">
      <c r="A738" s="950"/>
    </row>
    <row r="739" spans="1:1" s="939" customFormat="1" x14ac:dyDescent="0.3">
      <c r="A739" s="950"/>
    </row>
    <row r="740" spans="1:1" s="939" customFormat="1" x14ac:dyDescent="0.3">
      <c r="A740" s="950"/>
    </row>
    <row r="741" spans="1:1" s="939" customFormat="1" x14ac:dyDescent="0.3">
      <c r="A741" s="950"/>
    </row>
    <row r="742" spans="1:1" s="939" customFormat="1" x14ac:dyDescent="0.3">
      <c r="A742" s="950"/>
    </row>
    <row r="743" spans="1:1" s="939" customFormat="1" x14ac:dyDescent="0.3">
      <c r="A743" s="950"/>
    </row>
    <row r="744" spans="1:1" s="939" customFormat="1" x14ac:dyDescent="0.3">
      <c r="A744" s="950"/>
    </row>
    <row r="745" spans="1:1" s="939" customFormat="1" x14ac:dyDescent="0.3">
      <c r="A745" s="950"/>
    </row>
    <row r="746" spans="1:1" s="939" customFormat="1" x14ac:dyDescent="0.3">
      <c r="A746" s="950"/>
    </row>
    <row r="747" spans="1:1" s="939" customFormat="1" x14ac:dyDescent="0.3">
      <c r="A747" s="950"/>
    </row>
    <row r="748" spans="1:1" s="939" customFormat="1" x14ac:dyDescent="0.3">
      <c r="A748" s="950"/>
    </row>
    <row r="749" spans="1:1" s="939" customFormat="1" x14ac:dyDescent="0.3">
      <c r="A749" s="950"/>
    </row>
    <row r="750" spans="1:1" s="939" customFormat="1" x14ac:dyDescent="0.3">
      <c r="A750" s="950"/>
    </row>
    <row r="751" spans="1:1" s="939" customFormat="1" x14ac:dyDescent="0.3">
      <c r="A751" s="950"/>
    </row>
    <row r="752" spans="1:1" s="939" customFormat="1" x14ac:dyDescent="0.3">
      <c r="A752" s="950"/>
    </row>
    <row r="753" spans="1:1" s="939" customFormat="1" x14ac:dyDescent="0.3">
      <c r="A753" s="950"/>
    </row>
    <row r="754" spans="1:1" s="939" customFormat="1" x14ac:dyDescent="0.3">
      <c r="A754" s="950"/>
    </row>
    <row r="755" spans="1:1" s="939" customFormat="1" x14ac:dyDescent="0.3">
      <c r="A755" s="950"/>
    </row>
    <row r="756" spans="1:1" s="939" customFormat="1" x14ac:dyDescent="0.3">
      <c r="A756" s="950"/>
    </row>
    <row r="757" spans="1:1" s="939" customFormat="1" x14ac:dyDescent="0.3">
      <c r="A757" s="950"/>
    </row>
    <row r="758" spans="1:1" s="939" customFormat="1" x14ac:dyDescent="0.3">
      <c r="A758" s="950"/>
    </row>
    <row r="759" spans="1:1" s="939" customFormat="1" x14ac:dyDescent="0.3">
      <c r="A759" s="950"/>
    </row>
    <row r="760" spans="1:1" s="939" customFormat="1" x14ac:dyDescent="0.3">
      <c r="A760" s="950"/>
    </row>
    <row r="761" spans="1:1" s="939" customFormat="1" x14ac:dyDescent="0.3">
      <c r="A761" s="950"/>
    </row>
    <row r="762" spans="1:1" s="939" customFormat="1" x14ac:dyDescent="0.3">
      <c r="A762" s="950"/>
    </row>
    <row r="763" spans="1:1" s="939" customFormat="1" x14ac:dyDescent="0.3">
      <c r="A763" s="950"/>
    </row>
    <row r="764" spans="1:1" s="939" customFormat="1" x14ac:dyDescent="0.3">
      <c r="A764" s="950"/>
    </row>
    <row r="765" spans="1:1" s="939" customFormat="1" x14ac:dyDescent="0.3">
      <c r="A765" s="950"/>
    </row>
    <row r="766" spans="1:1" s="939" customFormat="1" x14ac:dyDescent="0.3">
      <c r="A766" s="950"/>
    </row>
    <row r="767" spans="1:1" s="939" customFormat="1" x14ac:dyDescent="0.3">
      <c r="A767" s="950"/>
    </row>
    <row r="768" spans="1:1" s="939" customFormat="1" x14ac:dyDescent="0.3">
      <c r="A768" s="950"/>
    </row>
    <row r="769" spans="1:1" s="939" customFormat="1" x14ac:dyDescent="0.3">
      <c r="A769" s="950"/>
    </row>
    <row r="770" spans="1:1" s="939" customFormat="1" x14ac:dyDescent="0.3">
      <c r="A770" s="950"/>
    </row>
    <row r="771" spans="1:1" s="939" customFormat="1" x14ac:dyDescent="0.3">
      <c r="A771" s="950"/>
    </row>
    <row r="772" spans="1:1" s="939" customFormat="1" x14ac:dyDescent="0.3">
      <c r="A772" s="950"/>
    </row>
    <row r="773" spans="1:1" s="939" customFormat="1" x14ac:dyDescent="0.3">
      <c r="A773" s="950"/>
    </row>
    <row r="774" spans="1:1" s="939" customFormat="1" x14ac:dyDescent="0.3">
      <c r="A774" s="950"/>
    </row>
    <row r="775" spans="1:1" s="939" customFormat="1" x14ac:dyDescent="0.3">
      <c r="A775" s="950"/>
    </row>
    <row r="776" spans="1:1" s="939" customFormat="1" x14ac:dyDescent="0.3">
      <c r="A776" s="950"/>
    </row>
    <row r="777" spans="1:1" s="939" customFormat="1" x14ac:dyDescent="0.3">
      <c r="A777" s="950"/>
    </row>
    <row r="778" spans="1:1" s="939" customFormat="1" x14ac:dyDescent="0.3">
      <c r="A778" s="950"/>
    </row>
    <row r="779" spans="1:1" s="939" customFormat="1" x14ac:dyDescent="0.3">
      <c r="A779" s="950"/>
    </row>
    <row r="780" spans="1:1" s="939" customFormat="1" x14ac:dyDescent="0.3">
      <c r="A780" s="950"/>
    </row>
    <row r="781" spans="1:1" s="939" customFormat="1" x14ac:dyDescent="0.3">
      <c r="A781" s="950"/>
    </row>
    <row r="782" spans="1:1" s="939" customFormat="1" x14ac:dyDescent="0.3">
      <c r="A782" s="950"/>
    </row>
    <row r="783" spans="1:1" s="939" customFormat="1" x14ac:dyDescent="0.3">
      <c r="A783" s="950"/>
    </row>
    <row r="784" spans="1:1" s="939" customFormat="1" x14ac:dyDescent="0.3">
      <c r="A784" s="950"/>
    </row>
    <row r="785" spans="1:1" s="939" customFormat="1" x14ac:dyDescent="0.3">
      <c r="A785" s="950"/>
    </row>
    <row r="786" spans="1:1" s="939" customFormat="1" x14ac:dyDescent="0.3">
      <c r="A786" s="950"/>
    </row>
    <row r="787" spans="1:1" s="939" customFormat="1" x14ac:dyDescent="0.3">
      <c r="A787" s="950"/>
    </row>
    <row r="788" spans="1:1" s="939" customFormat="1" x14ac:dyDescent="0.3">
      <c r="A788" s="950"/>
    </row>
    <row r="789" spans="1:1" s="939" customFormat="1" x14ac:dyDescent="0.3">
      <c r="A789" s="950"/>
    </row>
    <row r="790" spans="1:1" s="939" customFormat="1" x14ac:dyDescent="0.3">
      <c r="A790" s="950"/>
    </row>
    <row r="791" spans="1:1" s="939" customFormat="1" x14ac:dyDescent="0.3">
      <c r="A791" s="950"/>
    </row>
    <row r="792" spans="1:1" s="939" customFormat="1" x14ac:dyDescent="0.3">
      <c r="A792" s="950"/>
    </row>
    <row r="793" spans="1:1" s="939" customFormat="1" x14ac:dyDescent="0.3">
      <c r="A793" s="950"/>
    </row>
    <row r="794" spans="1:1" s="939" customFormat="1" x14ac:dyDescent="0.3">
      <c r="A794" s="950"/>
    </row>
    <row r="795" spans="1:1" s="939" customFormat="1" x14ac:dyDescent="0.3">
      <c r="A795" s="950"/>
    </row>
    <row r="796" spans="1:1" s="939" customFormat="1" x14ac:dyDescent="0.3">
      <c r="A796" s="950"/>
    </row>
    <row r="797" spans="1:1" s="939" customFormat="1" x14ac:dyDescent="0.3">
      <c r="A797" s="950"/>
    </row>
    <row r="798" spans="1:1" s="939" customFormat="1" x14ac:dyDescent="0.3">
      <c r="A798" s="950"/>
    </row>
    <row r="799" spans="1:1" s="939" customFormat="1" x14ac:dyDescent="0.3">
      <c r="A799" s="950"/>
    </row>
    <row r="800" spans="1:1" s="939" customFormat="1" x14ac:dyDescent="0.3">
      <c r="A800" s="950"/>
    </row>
    <row r="801" spans="1:1" s="939" customFormat="1" x14ac:dyDescent="0.3">
      <c r="A801" s="950"/>
    </row>
    <row r="802" spans="1:1" s="939" customFormat="1" x14ac:dyDescent="0.3">
      <c r="A802" s="950"/>
    </row>
    <row r="803" spans="1:1" s="939" customFormat="1" x14ac:dyDescent="0.3">
      <c r="A803" s="950"/>
    </row>
    <row r="804" spans="1:1" s="939" customFormat="1" x14ac:dyDescent="0.3">
      <c r="A804" s="950"/>
    </row>
    <row r="805" spans="1:1" s="939" customFormat="1" x14ac:dyDescent="0.3">
      <c r="A805" s="950"/>
    </row>
    <row r="806" spans="1:1" s="939" customFormat="1" x14ac:dyDescent="0.3">
      <c r="A806" s="950"/>
    </row>
    <row r="807" spans="1:1" s="939" customFormat="1" x14ac:dyDescent="0.3">
      <c r="A807" s="950"/>
    </row>
    <row r="808" spans="1:1" s="939" customFormat="1" x14ac:dyDescent="0.3">
      <c r="A808" s="950"/>
    </row>
    <row r="809" spans="1:1" s="939" customFormat="1" x14ac:dyDescent="0.3">
      <c r="A809" s="950"/>
    </row>
    <row r="810" spans="1:1" s="939" customFormat="1" x14ac:dyDescent="0.3">
      <c r="A810" s="950"/>
    </row>
    <row r="811" spans="1:1" s="939" customFormat="1" x14ac:dyDescent="0.3">
      <c r="A811" s="950"/>
    </row>
    <row r="812" spans="1:1" s="939" customFormat="1" x14ac:dyDescent="0.3">
      <c r="A812" s="950"/>
    </row>
    <row r="813" spans="1:1" s="939" customFormat="1" x14ac:dyDescent="0.3">
      <c r="A813" s="950"/>
    </row>
    <row r="814" spans="1:1" s="939" customFormat="1" x14ac:dyDescent="0.3">
      <c r="A814" s="950"/>
    </row>
    <row r="815" spans="1:1" s="939" customFormat="1" x14ac:dyDescent="0.3">
      <c r="A815" s="950"/>
    </row>
    <row r="816" spans="1:1" s="939" customFormat="1" x14ac:dyDescent="0.3">
      <c r="A816" s="950"/>
    </row>
    <row r="817" spans="1:1" s="939" customFormat="1" x14ac:dyDescent="0.3">
      <c r="A817" s="950"/>
    </row>
    <row r="818" spans="1:1" s="939" customFormat="1" x14ac:dyDescent="0.3">
      <c r="A818" s="950"/>
    </row>
    <row r="819" spans="1:1" s="939" customFormat="1" x14ac:dyDescent="0.3">
      <c r="A819" s="950"/>
    </row>
    <row r="820" spans="1:1" s="939" customFormat="1" x14ac:dyDescent="0.3">
      <c r="A820" s="950"/>
    </row>
    <row r="821" spans="1:1" s="939" customFormat="1" x14ac:dyDescent="0.3">
      <c r="A821" s="950"/>
    </row>
    <row r="822" spans="1:1" s="939" customFormat="1" x14ac:dyDescent="0.3">
      <c r="A822" s="950"/>
    </row>
    <row r="823" spans="1:1" s="939" customFormat="1" x14ac:dyDescent="0.3">
      <c r="A823" s="950"/>
    </row>
    <row r="824" spans="1:1" s="939" customFormat="1" x14ac:dyDescent="0.3">
      <c r="A824" s="950"/>
    </row>
    <row r="825" spans="1:1" s="939" customFormat="1" x14ac:dyDescent="0.3">
      <c r="A825" s="950"/>
    </row>
    <row r="826" spans="1:1" s="939" customFormat="1" x14ac:dyDescent="0.3">
      <c r="A826" s="950"/>
    </row>
    <row r="827" spans="1:1" s="939" customFormat="1" x14ac:dyDescent="0.3">
      <c r="A827" s="950"/>
    </row>
    <row r="828" spans="1:1" s="939" customFormat="1" x14ac:dyDescent="0.3">
      <c r="A828" s="950"/>
    </row>
    <row r="829" spans="1:1" s="939" customFormat="1" x14ac:dyDescent="0.3">
      <c r="A829" s="950"/>
    </row>
    <row r="830" spans="1:1" s="939" customFormat="1" x14ac:dyDescent="0.3">
      <c r="A830" s="950"/>
    </row>
    <row r="831" spans="1:1" s="939" customFormat="1" x14ac:dyDescent="0.3">
      <c r="A831" s="950"/>
    </row>
    <row r="832" spans="1:1" s="939" customFormat="1" x14ac:dyDescent="0.3">
      <c r="A832" s="950"/>
    </row>
    <row r="833" spans="1:1" s="939" customFormat="1" x14ac:dyDescent="0.3">
      <c r="A833" s="950"/>
    </row>
    <row r="834" spans="1:1" s="939" customFormat="1" x14ac:dyDescent="0.3">
      <c r="A834" s="950"/>
    </row>
    <row r="835" spans="1:1" s="939" customFormat="1" x14ac:dyDescent="0.3">
      <c r="A835" s="950"/>
    </row>
    <row r="836" spans="1:1" s="939" customFormat="1" x14ac:dyDescent="0.3">
      <c r="A836" s="950"/>
    </row>
    <row r="837" spans="1:1" s="939" customFormat="1" x14ac:dyDescent="0.3">
      <c r="A837" s="950"/>
    </row>
    <row r="838" spans="1:1" s="939" customFormat="1" x14ac:dyDescent="0.3">
      <c r="A838" s="950"/>
    </row>
    <row r="839" spans="1:1" s="939" customFormat="1" x14ac:dyDescent="0.3">
      <c r="A839" s="950"/>
    </row>
    <row r="840" spans="1:1" s="939" customFormat="1" x14ac:dyDescent="0.3">
      <c r="A840" s="950"/>
    </row>
    <row r="841" spans="1:1" s="939" customFormat="1" x14ac:dyDescent="0.3">
      <c r="A841" s="950"/>
    </row>
    <row r="842" spans="1:1" s="939" customFormat="1" x14ac:dyDescent="0.3">
      <c r="A842" s="950"/>
    </row>
    <row r="843" spans="1:1" s="939" customFormat="1" x14ac:dyDescent="0.3">
      <c r="A843" s="950"/>
    </row>
    <row r="844" spans="1:1" s="939" customFormat="1" x14ac:dyDescent="0.3">
      <c r="A844" s="950"/>
    </row>
    <row r="845" spans="1:1" s="939" customFormat="1" x14ac:dyDescent="0.3">
      <c r="A845" s="950"/>
    </row>
    <row r="846" spans="1:1" s="939" customFormat="1" x14ac:dyDescent="0.3">
      <c r="A846" s="950"/>
    </row>
    <row r="847" spans="1:1" s="939" customFormat="1" x14ac:dyDescent="0.3">
      <c r="A847" s="950"/>
    </row>
    <row r="848" spans="1:1" s="939" customFormat="1" x14ac:dyDescent="0.3">
      <c r="A848" s="950"/>
    </row>
    <row r="849" spans="1:1" s="939" customFormat="1" x14ac:dyDescent="0.3">
      <c r="A849" s="950"/>
    </row>
    <row r="850" spans="1:1" s="939" customFormat="1" x14ac:dyDescent="0.3">
      <c r="A850" s="950"/>
    </row>
    <row r="851" spans="1:1" s="939" customFormat="1" x14ac:dyDescent="0.3">
      <c r="A851" s="950"/>
    </row>
    <row r="852" spans="1:1" s="939" customFormat="1" x14ac:dyDescent="0.3">
      <c r="A852" s="950"/>
    </row>
    <row r="853" spans="1:1" s="939" customFormat="1" x14ac:dyDescent="0.3">
      <c r="A853" s="950"/>
    </row>
    <row r="854" spans="1:1" s="939" customFormat="1" x14ac:dyDescent="0.3">
      <c r="A854" s="950"/>
    </row>
    <row r="855" spans="1:1" s="939" customFormat="1" x14ac:dyDescent="0.3">
      <c r="A855" s="950"/>
    </row>
    <row r="856" spans="1:1" s="939" customFormat="1" x14ac:dyDescent="0.3">
      <c r="A856" s="950"/>
    </row>
    <row r="857" spans="1:1" s="939" customFormat="1" x14ac:dyDescent="0.3">
      <c r="A857" s="950"/>
    </row>
    <row r="858" spans="1:1" s="939" customFormat="1" x14ac:dyDescent="0.3">
      <c r="A858" s="950"/>
    </row>
    <row r="859" spans="1:1" s="939" customFormat="1" x14ac:dyDescent="0.3">
      <c r="A859" s="950"/>
    </row>
    <row r="860" spans="1:1" s="939" customFormat="1" x14ac:dyDescent="0.3">
      <c r="A860" s="950"/>
    </row>
    <row r="861" spans="1:1" s="939" customFormat="1" x14ac:dyDescent="0.3">
      <c r="A861" s="950"/>
    </row>
    <row r="862" spans="1:1" s="939" customFormat="1" x14ac:dyDescent="0.3">
      <c r="A862" s="950"/>
    </row>
    <row r="863" spans="1:1" s="939" customFormat="1" x14ac:dyDescent="0.3">
      <c r="A863" s="950"/>
    </row>
    <row r="864" spans="1:1" s="939" customFormat="1" x14ac:dyDescent="0.3">
      <c r="A864" s="950"/>
    </row>
    <row r="865" spans="1:1" s="939" customFormat="1" x14ac:dyDescent="0.3">
      <c r="A865" s="950"/>
    </row>
    <row r="866" spans="1:1" s="939" customFormat="1" x14ac:dyDescent="0.3">
      <c r="A866" s="950"/>
    </row>
    <row r="867" spans="1:1" s="939" customFormat="1" x14ac:dyDescent="0.3">
      <c r="A867" s="950"/>
    </row>
    <row r="868" spans="1:1" s="939" customFormat="1" x14ac:dyDescent="0.3">
      <c r="A868" s="950"/>
    </row>
    <row r="869" spans="1:1" s="939" customFormat="1" x14ac:dyDescent="0.3">
      <c r="A869" s="950"/>
    </row>
    <row r="870" spans="1:1" s="939" customFormat="1" x14ac:dyDescent="0.3">
      <c r="A870" s="950"/>
    </row>
    <row r="871" spans="1:1" s="939" customFormat="1" x14ac:dyDescent="0.3">
      <c r="A871" s="950"/>
    </row>
    <row r="872" spans="1:1" s="939" customFormat="1" x14ac:dyDescent="0.3">
      <c r="A872" s="950"/>
    </row>
    <row r="873" spans="1:1" s="939" customFormat="1" x14ac:dyDescent="0.3">
      <c r="A873" s="950"/>
    </row>
    <row r="874" spans="1:1" s="939" customFormat="1" x14ac:dyDescent="0.3">
      <c r="A874" s="950"/>
    </row>
    <row r="875" spans="1:1" s="939" customFormat="1" x14ac:dyDescent="0.3">
      <c r="A875" s="950"/>
    </row>
    <row r="876" spans="1:1" s="939" customFormat="1" x14ac:dyDescent="0.3">
      <c r="A876" s="950"/>
    </row>
    <row r="877" spans="1:1" s="939" customFormat="1" x14ac:dyDescent="0.3">
      <c r="A877" s="950"/>
    </row>
    <row r="878" spans="1:1" s="939" customFormat="1" x14ac:dyDescent="0.3">
      <c r="A878" s="950"/>
    </row>
    <row r="879" spans="1:1" s="939" customFormat="1" x14ac:dyDescent="0.3">
      <c r="A879" s="950"/>
    </row>
    <row r="880" spans="1:1" s="939" customFormat="1" x14ac:dyDescent="0.3">
      <c r="A880" s="950"/>
    </row>
    <row r="881" spans="1:1" s="939" customFormat="1" x14ac:dyDescent="0.3">
      <c r="A881" s="950"/>
    </row>
    <row r="882" spans="1:1" s="939" customFormat="1" x14ac:dyDescent="0.3">
      <c r="A882" s="950"/>
    </row>
    <row r="883" spans="1:1" s="939" customFormat="1" x14ac:dyDescent="0.3">
      <c r="A883" s="950"/>
    </row>
    <row r="884" spans="1:1" s="939" customFormat="1" x14ac:dyDescent="0.3">
      <c r="A884" s="950"/>
    </row>
    <row r="885" spans="1:1" s="939" customFormat="1" x14ac:dyDescent="0.3">
      <c r="A885" s="950"/>
    </row>
    <row r="886" spans="1:1" s="939" customFormat="1" x14ac:dyDescent="0.3">
      <c r="A886" s="950"/>
    </row>
    <row r="887" spans="1:1" s="939" customFormat="1" x14ac:dyDescent="0.3">
      <c r="A887" s="950"/>
    </row>
    <row r="888" spans="1:1" s="939" customFormat="1" x14ac:dyDescent="0.3">
      <c r="A888" s="950"/>
    </row>
    <row r="889" spans="1:1" s="939" customFormat="1" x14ac:dyDescent="0.3">
      <c r="A889" s="950"/>
    </row>
    <row r="890" spans="1:1" s="939" customFormat="1" x14ac:dyDescent="0.3">
      <c r="A890" s="950"/>
    </row>
    <row r="891" spans="1:1" s="939" customFormat="1" x14ac:dyDescent="0.3">
      <c r="A891" s="950"/>
    </row>
    <row r="892" spans="1:1" s="939" customFormat="1" x14ac:dyDescent="0.3">
      <c r="A892" s="950"/>
    </row>
    <row r="893" spans="1:1" s="939" customFormat="1" x14ac:dyDescent="0.3">
      <c r="A893" s="950"/>
    </row>
    <row r="894" spans="1:1" s="939" customFormat="1" x14ac:dyDescent="0.3">
      <c r="A894" s="950"/>
    </row>
    <row r="895" spans="1:1" s="939" customFormat="1" x14ac:dyDescent="0.3">
      <c r="A895" s="950"/>
    </row>
    <row r="896" spans="1:1" s="939" customFormat="1" x14ac:dyDescent="0.3">
      <c r="A896" s="950"/>
    </row>
    <row r="897" spans="1:1" s="939" customFormat="1" x14ac:dyDescent="0.3">
      <c r="A897" s="950"/>
    </row>
    <row r="898" spans="1:1" s="939" customFormat="1" x14ac:dyDescent="0.3">
      <c r="A898" s="950"/>
    </row>
    <row r="899" spans="1:1" s="939" customFormat="1" x14ac:dyDescent="0.3">
      <c r="A899" s="950"/>
    </row>
    <row r="900" spans="1:1" s="939" customFormat="1" x14ac:dyDescent="0.3">
      <c r="A900" s="950"/>
    </row>
    <row r="901" spans="1:1" s="939" customFormat="1" x14ac:dyDescent="0.3">
      <c r="A901" s="950"/>
    </row>
    <row r="902" spans="1:1" s="939" customFormat="1" x14ac:dyDescent="0.3">
      <c r="A902" s="950"/>
    </row>
    <row r="903" spans="1:1" s="939" customFormat="1" x14ac:dyDescent="0.3">
      <c r="A903" s="950"/>
    </row>
    <row r="904" spans="1:1" s="939" customFormat="1" x14ac:dyDescent="0.3">
      <c r="A904" s="950"/>
    </row>
    <row r="905" spans="1:1" s="939" customFormat="1" x14ac:dyDescent="0.3">
      <c r="A905" s="950"/>
    </row>
    <row r="906" spans="1:1" s="939" customFormat="1" x14ac:dyDescent="0.3">
      <c r="A906" s="950"/>
    </row>
    <row r="907" spans="1:1" s="939" customFormat="1" x14ac:dyDescent="0.3">
      <c r="A907" s="950"/>
    </row>
    <row r="908" spans="1:1" s="939" customFormat="1" x14ac:dyDescent="0.3">
      <c r="A908" s="950"/>
    </row>
    <row r="909" spans="1:1" s="939" customFormat="1" x14ac:dyDescent="0.3">
      <c r="A909" s="950"/>
    </row>
    <row r="910" spans="1:1" s="939" customFormat="1" x14ac:dyDescent="0.3">
      <c r="A910" s="950"/>
    </row>
    <row r="911" spans="1:1" s="939" customFormat="1" x14ac:dyDescent="0.3">
      <c r="A911" s="950"/>
    </row>
    <row r="912" spans="1:1" s="939" customFormat="1" x14ac:dyDescent="0.3">
      <c r="A912" s="950"/>
    </row>
    <row r="913" spans="1:1" s="939" customFormat="1" x14ac:dyDescent="0.3">
      <c r="A913" s="950"/>
    </row>
    <row r="914" spans="1:1" s="939" customFormat="1" x14ac:dyDescent="0.3">
      <c r="A914" s="950"/>
    </row>
    <row r="915" spans="1:1" s="939" customFormat="1" x14ac:dyDescent="0.3">
      <c r="A915" s="950"/>
    </row>
    <row r="916" spans="1:1" s="939" customFormat="1" x14ac:dyDescent="0.3">
      <c r="A916" s="950"/>
    </row>
    <row r="917" spans="1:1" s="939" customFormat="1" x14ac:dyDescent="0.3">
      <c r="A917" s="950"/>
    </row>
    <row r="918" spans="1:1" s="939" customFormat="1" x14ac:dyDescent="0.3">
      <c r="A918" s="950"/>
    </row>
    <row r="919" spans="1:1" s="939" customFormat="1" x14ac:dyDescent="0.3">
      <c r="A919" s="950"/>
    </row>
    <row r="920" spans="1:1" s="939" customFormat="1" x14ac:dyDescent="0.3">
      <c r="A920" s="950"/>
    </row>
    <row r="921" spans="1:1" s="939" customFormat="1" x14ac:dyDescent="0.3">
      <c r="A921" s="950"/>
    </row>
    <row r="922" spans="1:1" s="939" customFormat="1" x14ac:dyDescent="0.3">
      <c r="A922" s="950"/>
    </row>
    <row r="923" spans="1:1" s="939" customFormat="1" x14ac:dyDescent="0.3">
      <c r="A923" s="950"/>
    </row>
    <row r="924" spans="1:1" s="939" customFormat="1" x14ac:dyDescent="0.3">
      <c r="A924" s="950"/>
    </row>
    <row r="925" spans="1:1" s="939" customFormat="1" x14ac:dyDescent="0.3">
      <c r="A925" s="950"/>
    </row>
    <row r="926" spans="1:1" s="939" customFormat="1" x14ac:dyDescent="0.3">
      <c r="A926" s="950"/>
    </row>
    <row r="927" spans="1:1" s="939" customFormat="1" x14ac:dyDescent="0.3">
      <c r="A927" s="950"/>
    </row>
    <row r="928" spans="1:1" s="939" customFormat="1" x14ac:dyDescent="0.3">
      <c r="A928" s="950"/>
    </row>
    <row r="929" spans="1:1" s="939" customFormat="1" x14ac:dyDescent="0.3">
      <c r="A929" s="950"/>
    </row>
    <row r="930" spans="1:1" s="939" customFormat="1" x14ac:dyDescent="0.3">
      <c r="A930" s="950"/>
    </row>
    <row r="931" spans="1:1" s="939" customFormat="1" x14ac:dyDescent="0.3">
      <c r="A931" s="950"/>
    </row>
    <row r="932" spans="1:1" s="939" customFormat="1" x14ac:dyDescent="0.3">
      <c r="A932" s="950"/>
    </row>
    <row r="933" spans="1:1" s="939" customFormat="1" x14ac:dyDescent="0.3">
      <c r="A933" s="950"/>
    </row>
    <row r="934" spans="1:1" s="939" customFormat="1" x14ac:dyDescent="0.3">
      <c r="A934" s="950"/>
    </row>
    <row r="935" spans="1:1" s="939" customFormat="1" x14ac:dyDescent="0.3">
      <c r="A935" s="950"/>
    </row>
    <row r="936" spans="1:1" s="939" customFormat="1" x14ac:dyDescent="0.3">
      <c r="A936" s="950"/>
    </row>
    <row r="937" spans="1:1" s="939" customFormat="1" x14ac:dyDescent="0.3">
      <c r="A937" s="950"/>
    </row>
    <row r="938" spans="1:1" s="939" customFormat="1" x14ac:dyDescent="0.3">
      <c r="A938" s="950"/>
    </row>
    <row r="939" spans="1:1" s="939" customFormat="1" x14ac:dyDescent="0.3">
      <c r="A939" s="950"/>
    </row>
    <row r="940" spans="1:1" s="939" customFormat="1" x14ac:dyDescent="0.3">
      <c r="A940" s="950"/>
    </row>
    <row r="941" spans="1:1" s="939" customFormat="1" x14ac:dyDescent="0.3">
      <c r="A941" s="950"/>
    </row>
    <row r="942" spans="1:1" s="939" customFormat="1" x14ac:dyDescent="0.3">
      <c r="A942" s="950"/>
    </row>
    <row r="943" spans="1:1" s="939" customFormat="1" x14ac:dyDescent="0.3">
      <c r="A943" s="950"/>
    </row>
    <row r="944" spans="1:1" s="939" customFormat="1" x14ac:dyDescent="0.3">
      <c r="A944" s="950"/>
    </row>
    <row r="945" spans="1:1" s="939" customFormat="1" x14ac:dyDescent="0.3">
      <c r="A945" s="950"/>
    </row>
    <row r="946" spans="1:1" s="939" customFormat="1" x14ac:dyDescent="0.3">
      <c r="A946" s="950"/>
    </row>
    <row r="947" spans="1:1" s="939" customFormat="1" x14ac:dyDescent="0.3">
      <c r="A947" s="950"/>
    </row>
    <row r="948" spans="1:1" s="939" customFormat="1" x14ac:dyDescent="0.3">
      <c r="A948" s="950"/>
    </row>
    <row r="949" spans="1:1" s="939" customFormat="1" x14ac:dyDescent="0.3">
      <c r="A949" s="950"/>
    </row>
    <row r="950" spans="1:1" s="939" customFormat="1" x14ac:dyDescent="0.3">
      <c r="A950" s="950"/>
    </row>
    <row r="951" spans="1:1" s="939" customFormat="1" x14ac:dyDescent="0.3">
      <c r="A951" s="950"/>
    </row>
    <row r="952" spans="1:1" s="939" customFormat="1" x14ac:dyDescent="0.3">
      <c r="A952" s="950"/>
    </row>
    <row r="953" spans="1:1" s="939" customFormat="1" x14ac:dyDescent="0.3">
      <c r="A953" s="950"/>
    </row>
    <row r="954" spans="1:1" s="939" customFormat="1" x14ac:dyDescent="0.3">
      <c r="A954" s="950"/>
    </row>
    <row r="955" spans="1:1" s="939" customFormat="1" x14ac:dyDescent="0.3">
      <c r="A955" s="950"/>
    </row>
    <row r="956" spans="1:1" s="939" customFormat="1" x14ac:dyDescent="0.3">
      <c r="A956" s="950"/>
    </row>
    <row r="957" spans="1:1" s="939" customFormat="1" x14ac:dyDescent="0.3">
      <c r="A957" s="950"/>
    </row>
    <row r="958" spans="1:1" s="939" customFormat="1" x14ac:dyDescent="0.3">
      <c r="A958" s="950"/>
    </row>
    <row r="959" spans="1:1" s="939" customFormat="1" x14ac:dyDescent="0.3">
      <c r="A959" s="950"/>
    </row>
    <row r="960" spans="1:1" s="939" customFormat="1" x14ac:dyDescent="0.3">
      <c r="A960" s="950"/>
    </row>
    <row r="961" spans="1:1" s="939" customFormat="1" x14ac:dyDescent="0.3">
      <c r="A961" s="950"/>
    </row>
    <row r="962" spans="1:1" s="939" customFormat="1" x14ac:dyDescent="0.3">
      <c r="A962" s="950"/>
    </row>
    <row r="963" spans="1:1" s="939" customFormat="1" x14ac:dyDescent="0.3">
      <c r="A963" s="950"/>
    </row>
    <row r="964" spans="1:1" s="939" customFormat="1" x14ac:dyDescent="0.3">
      <c r="A964" s="950"/>
    </row>
    <row r="965" spans="1:1" s="939" customFormat="1" x14ac:dyDescent="0.3">
      <c r="A965" s="950"/>
    </row>
    <row r="966" spans="1:1" s="939" customFormat="1" x14ac:dyDescent="0.3">
      <c r="A966" s="950"/>
    </row>
    <row r="967" spans="1:1" s="939" customFormat="1" x14ac:dyDescent="0.3">
      <c r="A967" s="950"/>
    </row>
    <row r="968" spans="1:1" s="939" customFormat="1" x14ac:dyDescent="0.3">
      <c r="A968" s="950"/>
    </row>
    <row r="969" spans="1:1" s="939" customFormat="1" x14ac:dyDescent="0.3">
      <c r="A969" s="950"/>
    </row>
    <row r="970" spans="1:1" s="939" customFormat="1" x14ac:dyDescent="0.3">
      <c r="A970" s="950"/>
    </row>
    <row r="971" spans="1:1" s="939" customFormat="1" x14ac:dyDescent="0.3">
      <c r="A971" s="950"/>
    </row>
    <row r="972" spans="1:1" s="939" customFormat="1" x14ac:dyDescent="0.3">
      <c r="A972" s="950"/>
    </row>
    <row r="973" spans="1:1" s="939" customFormat="1" x14ac:dyDescent="0.3">
      <c r="A973" s="950"/>
    </row>
    <row r="974" spans="1:1" s="939" customFormat="1" x14ac:dyDescent="0.3">
      <c r="A974" s="950"/>
    </row>
    <row r="975" spans="1:1" s="939" customFormat="1" x14ac:dyDescent="0.3">
      <c r="A975" s="950"/>
    </row>
    <row r="976" spans="1:1" s="939" customFormat="1" x14ac:dyDescent="0.3">
      <c r="A976" s="950"/>
    </row>
    <row r="977" spans="1:1" s="939" customFormat="1" x14ac:dyDescent="0.3">
      <c r="A977" s="950"/>
    </row>
    <row r="978" spans="1:1" s="939" customFormat="1" x14ac:dyDescent="0.3">
      <c r="A978" s="950"/>
    </row>
    <row r="979" spans="1:1" s="939" customFormat="1" x14ac:dyDescent="0.3">
      <c r="A979" s="950"/>
    </row>
    <row r="980" spans="1:1" s="939" customFormat="1" x14ac:dyDescent="0.3">
      <c r="A980" s="950"/>
    </row>
    <row r="981" spans="1:1" s="939" customFormat="1" x14ac:dyDescent="0.3">
      <c r="A981" s="950"/>
    </row>
    <row r="982" spans="1:1" s="939" customFormat="1" x14ac:dyDescent="0.3">
      <c r="A982" s="950"/>
    </row>
    <row r="983" spans="1:1" s="939" customFormat="1" x14ac:dyDescent="0.3">
      <c r="A983" s="950"/>
    </row>
    <row r="984" spans="1:1" s="939" customFormat="1" x14ac:dyDescent="0.3">
      <c r="A984" s="950"/>
    </row>
    <row r="985" spans="1:1" s="939" customFormat="1" x14ac:dyDescent="0.3">
      <c r="A985" s="950"/>
    </row>
    <row r="986" spans="1:1" s="939" customFormat="1" x14ac:dyDescent="0.3">
      <c r="A986" s="950"/>
    </row>
    <row r="987" spans="1:1" s="939" customFormat="1" x14ac:dyDescent="0.3">
      <c r="A987" s="950"/>
    </row>
    <row r="988" spans="1:1" s="939" customFormat="1" x14ac:dyDescent="0.3">
      <c r="A988" s="950"/>
    </row>
    <row r="989" spans="1:1" s="939" customFormat="1" x14ac:dyDescent="0.3">
      <c r="A989" s="950"/>
    </row>
    <row r="990" spans="1:1" s="939" customFormat="1" x14ac:dyDescent="0.3">
      <c r="A990" s="950"/>
    </row>
    <row r="991" spans="1:1" s="939" customFormat="1" x14ac:dyDescent="0.3">
      <c r="A991" s="950"/>
    </row>
    <row r="992" spans="1:1" s="939" customFormat="1" x14ac:dyDescent="0.3">
      <c r="A992" s="950"/>
    </row>
    <row r="993" spans="1:1" s="939" customFormat="1" x14ac:dyDescent="0.3">
      <c r="A993" s="950"/>
    </row>
    <row r="994" spans="1:1" s="939" customFormat="1" x14ac:dyDescent="0.3">
      <c r="A994" s="950"/>
    </row>
    <row r="995" spans="1:1" s="939" customFormat="1" x14ac:dyDescent="0.3">
      <c r="A995" s="950"/>
    </row>
    <row r="996" spans="1:1" s="939" customFormat="1" x14ac:dyDescent="0.3">
      <c r="A996" s="950"/>
    </row>
    <row r="997" spans="1:1" s="939" customFormat="1" x14ac:dyDescent="0.3">
      <c r="A997" s="950"/>
    </row>
    <row r="998" spans="1:1" s="939" customFormat="1" x14ac:dyDescent="0.3">
      <c r="A998" s="950"/>
    </row>
    <row r="999" spans="1:1" s="939" customFormat="1" x14ac:dyDescent="0.3">
      <c r="A999" s="950"/>
    </row>
    <row r="1000" spans="1:1" s="939" customFormat="1" x14ac:dyDescent="0.3">
      <c r="A1000" s="950"/>
    </row>
    <row r="1001" spans="1:1" s="939" customFormat="1" x14ac:dyDescent="0.3">
      <c r="A1001" s="950"/>
    </row>
    <row r="1002" spans="1:1" s="939" customFormat="1" x14ac:dyDescent="0.3">
      <c r="A1002" s="950"/>
    </row>
    <row r="1003" spans="1:1" s="939" customFormat="1" x14ac:dyDescent="0.3">
      <c r="A1003" s="950"/>
    </row>
    <row r="1004" spans="1:1" s="939" customFormat="1" x14ac:dyDescent="0.3">
      <c r="A1004" s="950"/>
    </row>
    <row r="1005" spans="1:1" s="939" customFormat="1" x14ac:dyDescent="0.3">
      <c r="A1005" s="950"/>
    </row>
    <row r="1006" spans="1:1" s="939" customFormat="1" x14ac:dyDescent="0.3">
      <c r="A1006" s="950"/>
    </row>
    <row r="1007" spans="1:1" s="939" customFormat="1" x14ac:dyDescent="0.3">
      <c r="A1007" s="950"/>
    </row>
    <row r="1008" spans="1:1" s="939" customFormat="1" x14ac:dyDescent="0.3">
      <c r="A1008" s="950"/>
    </row>
    <row r="1009" spans="1:1" s="939" customFormat="1" x14ac:dyDescent="0.3">
      <c r="A1009" s="950"/>
    </row>
    <row r="1010" spans="1:1" s="939" customFormat="1" x14ac:dyDescent="0.3">
      <c r="A1010" s="950"/>
    </row>
    <row r="1011" spans="1:1" s="939" customFormat="1" x14ac:dyDescent="0.3">
      <c r="A1011" s="950"/>
    </row>
    <row r="1012" spans="1:1" s="939" customFormat="1" x14ac:dyDescent="0.3">
      <c r="A1012" s="950"/>
    </row>
    <row r="1013" spans="1:1" s="939" customFormat="1" x14ac:dyDescent="0.3">
      <c r="A1013" s="950"/>
    </row>
    <row r="1014" spans="1:1" s="939" customFormat="1" x14ac:dyDescent="0.3">
      <c r="A1014" s="950"/>
    </row>
    <row r="1015" spans="1:1" s="939" customFormat="1" x14ac:dyDescent="0.3">
      <c r="A1015" s="950"/>
    </row>
    <row r="1016" spans="1:1" s="939" customFormat="1" x14ac:dyDescent="0.3">
      <c r="A1016" s="950"/>
    </row>
    <row r="1017" spans="1:1" s="939" customFormat="1" x14ac:dyDescent="0.3">
      <c r="A1017" s="950"/>
    </row>
    <row r="1018" spans="1:1" s="939" customFormat="1" x14ac:dyDescent="0.3">
      <c r="A1018" s="950"/>
    </row>
    <row r="1019" spans="1:1" s="939" customFormat="1" x14ac:dyDescent="0.3">
      <c r="A1019" s="950"/>
    </row>
    <row r="1020" spans="1:1" s="939" customFormat="1" x14ac:dyDescent="0.3">
      <c r="A1020" s="950"/>
    </row>
    <row r="1021" spans="1:1" s="939" customFormat="1" x14ac:dyDescent="0.3">
      <c r="A1021" s="950"/>
    </row>
    <row r="1022" spans="1:1" s="939" customFormat="1" x14ac:dyDescent="0.3">
      <c r="A1022" s="950"/>
    </row>
    <row r="1023" spans="1:1" s="939" customFormat="1" x14ac:dyDescent="0.3">
      <c r="A1023" s="950"/>
    </row>
    <row r="1024" spans="1:1" s="939" customFormat="1" x14ac:dyDescent="0.3">
      <c r="A1024" s="950"/>
    </row>
    <row r="1025" spans="1:1" s="939" customFormat="1" x14ac:dyDescent="0.3">
      <c r="A1025" s="950"/>
    </row>
    <row r="1026" spans="1:1" s="939" customFormat="1" x14ac:dyDescent="0.3">
      <c r="A1026" s="950"/>
    </row>
    <row r="1027" spans="1:1" s="939" customFormat="1" x14ac:dyDescent="0.3">
      <c r="A1027" s="950"/>
    </row>
    <row r="1028" spans="1:1" s="939" customFormat="1" x14ac:dyDescent="0.3">
      <c r="A1028" s="950"/>
    </row>
    <row r="1029" spans="1:1" s="939" customFormat="1" x14ac:dyDescent="0.3">
      <c r="A1029" s="950"/>
    </row>
    <row r="1030" spans="1:1" s="939" customFormat="1" x14ac:dyDescent="0.3">
      <c r="A1030" s="950"/>
    </row>
    <row r="1031" spans="1:1" s="939" customFormat="1" x14ac:dyDescent="0.3">
      <c r="A1031" s="950"/>
    </row>
    <row r="1032" spans="1:1" s="939" customFormat="1" x14ac:dyDescent="0.3">
      <c r="A1032" s="950"/>
    </row>
    <row r="1033" spans="1:1" s="939" customFormat="1" x14ac:dyDescent="0.3">
      <c r="A1033" s="950"/>
    </row>
    <row r="1034" spans="1:1" s="939" customFormat="1" x14ac:dyDescent="0.3">
      <c r="A1034" s="950"/>
    </row>
    <row r="1035" spans="1:1" s="939" customFormat="1" x14ac:dyDescent="0.3">
      <c r="A1035" s="950"/>
    </row>
    <row r="1036" spans="1:1" s="939" customFormat="1" x14ac:dyDescent="0.3">
      <c r="A1036" s="950"/>
    </row>
    <row r="1037" spans="1:1" s="939" customFormat="1" x14ac:dyDescent="0.3">
      <c r="A1037" s="950"/>
    </row>
    <row r="1038" spans="1:1" s="939" customFormat="1" x14ac:dyDescent="0.3">
      <c r="A1038" s="950"/>
    </row>
    <row r="1039" spans="1:1" s="939" customFormat="1" x14ac:dyDescent="0.3">
      <c r="A1039" s="950"/>
    </row>
    <row r="1040" spans="1:1" s="939" customFormat="1" x14ac:dyDescent="0.3">
      <c r="A1040" s="950"/>
    </row>
    <row r="1041" spans="1:1" s="939" customFormat="1" x14ac:dyDescent="0.3">
      <c r="A1041" s="950"/>
    </row>
    <row r="1042" spans="1:1" s="939" customFormat="1" x14ac:dyDescent="0.3">
      <c r="A1042" s="950"/>
    </row>
    <row r="1043" spans="1:1" s="939" customFormat="1" x14ac:dyDescent="0.3">
      <c r="A1043" s="950"/>
    </row>
    <row r="1044" spans="1:1" s="939" customFormat="1" x14ac:dyDescent="0.3">
      <c r="A1044" s="950"/>
    </row>
    <row r="1045" spans="1:1" s="939" customFormat="1" x14ac:dyDescent="0.3">
      <c r="A1045" s="950"/>
    </row>
    <row r="1046" spans="1:1" s="939" customFormat="1" x14ac:dyDescent="0.3">
      <c r="A1046" s="950"/>
    </row>
    <row r="1047" spans="1:1" s="939" customFormat="1" x14ac:dyDescent="0.3">
      <c r="A1047" s="950"/>
    </row>
    <row r="1048" spans="1:1" s="939" customFormat="1" x14ac:dyDescent="0.3">
      <c r="A1048" s="950"/>
    </row>
    <row r="1049" spans="1:1" s="939" customFormat="1" x14ac:dyDescent="0.3">
      <c r="A1049" s="950"/>
    </row>
    <row r="1050" spans="1:1" s="939" customFormat="1" x14ac:dyDescent="0.3">
      <c r="A1050" s="950"/>
    </row>
    <row r="1051" spans="1:1" s="939" customFormat="1" x14ac:dyDescent="0.3">
      <c r="A1051" s="950"/>
    </row>
    <row r="1052" spans="1:1" s="939" customFormat="1" x14ac:dyDescent="0.3">
      <c r="A1052" s="950"/>
    </row>
    <row r="1053" spans="1:1" s="939" customFormat="1" x14ac:dyDescent="0.3">
      <c r="A1053" s="950"/>
    </row>
    <row r="1054" spans="1:1" s="939" customFormat="1" x14ac:dyDescent="0.3">
      <c r="A1054" s="950"/>
    </row>
    <row r="1055" spans="1:1" s="939" customFormat="1" x14ac:dyDescent="0.3">
      <c r="A1055" s="950"/>
    </row>
    <row r="1056" spans="1:1" s="939" customFormat="1" x14ac:dyDescent="0.3">
      <c r="A1056" s="950"/>
    </row>
    <row r="1057" spans="1:1" s="939" customFormat="1" x14ac:dyDescent="0.3">
      <c r="A1057" s="950"/>
    </row>
    <row r="1058" spans="1:1" s="939" customFormat="1" x14ac:dyDescent="0.3">
      <c r="A1058" s="950"/>
    </row>
    <row r="1059" spans="1:1" s="939" customFormat="1" x14ac:dyDescent="0.3">
      <c r="A1059" s="950"/>
    </row>
    <row r="1060" spans="1:1" s="939" customFormat="1" x14ac:dyDescent="0.3">
      <c r="A1060" s="950"/>
    </row>
    <row r="1061" spans="1:1" s="939" customFormat="1" x14ac:dyDescent="0.3">
      <c r="A1061" s="950"/>
    </row>
    <row r="1062" spans="1:1" s="939" customFormat="1" x14ac:dyDescent="0.3">
      <c r="A1062" s="950"/>
    </row>
    <row r="1063" spans="1:1" s="939" customFormat="1" x14ac:dyDescent="0.3">
      <c r="A1063" s="950"/>
    </row>
    <row r="1064" spans="1:1" s="939" customFormat="1" x14ac:dyDescent="0.3">
      <c r="A1064" s="950"/>
    </row>
    <row r="1065" spans="1:1" s="939" customFormat="1" x14ac:dyDescent="0.3">
      <c r="A1065" s="950"/>
    </row>
    <row r="1066" spans="1:1" s="939" customFormat="1" x14ac:dyDescent="0.3">
      <c r="A1066" s="950"/>
    </row>
    <row r="1067" spans="1:1" s="939" customFormat="1" x14ac:dyDescent="0.3">
      <c r="A1067" s="950"/>
    </row>
    <row r="1068" spans="1:1" s="939" customFormat="1" x14ac:dyDescent="0.3">
      <c r="A1068" s="950"/>
    </row>
    <row r="1069" spans="1:1" s="939" customFormat="1" x14ac:dyDescent="0.3">
      <c r="A1069" s="950"/>
    </row>
    <row r="1070" spans="1:1" s="939" customFormat="1" x14ac:dyDescent="0.3">
      <c r="A1070" s="950"/>
    </row>
    <row r="1071" spans="1:1" s="939" customFormat="1" x14ac:dyDescent="0.3">
      <c r="A1071" s="950"/>
    </row>
    <row r="1072" spans="1:1" s="939" customFormat="1" x14ac:dyDescent="0.3">
      <c r="A1072" s="950"/>
    </row>
    <row r="1073" spans="1:1" s="939" customFormat="1" x14ac:dyDescent="0.3">
      <c r="A1073" s="950"/>
    </row>
    <row r="1074" spans="1:1" s="939" customFormat="1" x14ac:dyDescent="0.3">
      <c r="A1074" s="950"/>
    </row>
    <row r="1075" spans="1:1" s="939" customFormat="1" x14ac:dyDescent="0.3">
      <c r="A1075" s="950"/>
    </row>
    <row r="1076" spans="1:1" s="939" customFormat="1" x14ac:dyDescent="0.3">
      <c r="A1076" s="950"/>
    </row>
    <row r="1077" spans="1:1" s="939" customFormat="1" x14ac:dyDescent="0.3">
      <c r="A1077" s="950"/>
    </row>
    <row r="1078" spans="1:1" s="939" customFormat="1" x14ac:dyDescent="0.3">
      <c r="A1078" s="950"/>
    </row>
    <row r="1079" spans="1:1" s="939" customFormat="1" x14ac:dyDescent="0.3">
      <c r="A1079" s="950"/>
    </row>
    <row r="1080" spans="1:1" s="939" customFormat="1" x14ac:dyDescent="0.3">
      <c r="A1080" s="950"/>
    </row>
    <row r="1081" spans="1:1" s="939" customFormat="1" x14ac:dyDescent="0.3">
      <c r="A1081" s="950"/>
    </row>
    <row r="1082" spans="1:1" s="939" customFormat="1" x14ac:dyDescent="0.3">
      <c r="A1082" s="950"/>
    </row>
    <row r="1083" spans="1:1" s="939" customFormat="1" x14ac:dyDescent="0.3">
      <c r="A1083" s="950"/>
    </row>
    <row r="1084" spans="1:1" s="939" customFormat="1" x14ac:dyDescent="0.3">
      <c r="A1084" s="950"/>
    </row>
    <row r="1085" spans="1:1" s="939" customFormat="1" x14ac:dyDescent="0.3">
      <c r="A1085" s="950"/>
    </row>
    <row r="1086" spans="1:1" s="939" customFormat="1" x14ac:dyDescent="0.3">
      <c r="A1086" s="950"/>
    </row>
    <row r="1087" spans="1:1" s="939" customFormat="1" x14ac:dyDescent="0.3">
      <c r="A1087" s="950"/>
    </row>
    <row r="1088" spans="1:1" s="939" customFormat="1" x14ac:dyDescent="0.3">
      <c r="A1088" s="950"/>
    </row>
    <row r="1089" spans="1:1" s="939" customFormat="1" x14ac:dyDescent="0.3">
      <c r="A1089" s="950"/>
    </row>
    <row r="1090" spans="1:1" s="939" customFormat="1" x14ac:dyDescent="0.3">
      <c r="A1090" s="950"/>
    </row>
    <row r="1091" spans="1:1" s="939" customFormat="1" x14ac:dyDescent="0.3">
      <c r="A1091" s="950"/>
    </row>
    <row r="1092" spans="1:1" s="939" customFormat="1" x14ac:dyDescent="0.3">
      <c r="A1092" s="950"/>
    </row>
    <row r="1093" spans="1:1" s="939" customFormat="1" x14ac:dyDescent="0.3">
      <c r="A1093" s="950"/>
    </row>
    <row r="1094" spans="1:1" s="939" customFormat="1" x14ac:dyDescent="0.3">
      <c r="A1094" s="950"/>
    </row>
    <row r="1095" spans="1:1" s="939" customFormat="1" x14ac:dyDescent="0.3">
      <c r="A1095" s="950"/>
    </row>
    <row r="1096" spans="1:1" s="939" customFormat="1" x14ac:dyDescent="0.3">
      <c r="A1096" s="950"/>
    </row>
    <row r="1097" spans="1:1" s="939" customFormat="1" x14ac:dyDescent="0.3">
      <c r="A1097" s="950"/>
    </row>
    <row r="1098" spans="1:1" s="939" customFormat="1" x14ac:dyDescent="0.3">
      <c r="A1098" s="950"/>
    </row>
    <row r="1099" spans="1:1" s="939" customFormat="1" x14ac:dyDescent="0.3">
      <c r="A1099" s="950"/>
    </row>
    <row r="1100" spans="1:1" s="939" customFormat="1" x14ac:dyDescent="0.3">
      <c r="A1100" s="950"/>
    </row>
    <row r="1101" spans="1:1" s="939" customFormat="1" x14ac:dyDescent="0.3">
      <c r="A1101" s="950"/>
    </row>
    <row r="1102" spans="1:1" s="939" customFormat="1" x14ac:dyDescent="0.3">
      <c r="A1102" s="950"/>
    </row>
    <row r="1103" spans="1:1" s="939" customFormat="1" x14ac:dyDescent="0.3">
      <c r="A1103" s="950"/>
    </row>
    <row r="1104" spans="1:1" s="939" customFormat="1" x14ac:dyDescent="0.3">
      <c r="A1104" s="950"/>
    </row>
    <row r="1105" spans="1:1" s="939" customFormat="1" x14ac:dyDescent="0.3">
      <c r="A1105" s="950"/>
    </row>
    <row r="1106" spans="1:1" s="939" customFormat="1" x14ac:dyDescent="0.3">
      <c r="A1106" s="950"/>
    </row>
    <row r="1107" spans="1:1" s="939" customFormat="1" x14ac:dyDescent="0.3">
      <c r="A1107" s="950"/>
    </row>
    <row r="1108" spans="1:1" s="939" customFormat="1" x14ac:dyDescent="0.3">
      <c r="A1108" s="950"/>
    </row>
    <row r="1109" spans="1:1" s="939" customFormat="1" x14ac:dyDescent="0.3">
      <c r="A1109" s="950"/>
    </row>
    <row r="1110" spans="1:1" s="939" customFormat="1" x14ac:dyDescent="0.3">
      <c r="A1110" s="950"/>
    </row>
    <row r="1111" spans="1:1" s="939" customFormat="1" x14ac:dyDescent="0.3">
      <c r="A1111" s="950"/>
    </row>
    <row r="1112" spans="1:1" s="939" customFormat="1" x14ac:dyDescent="0.3">
      <c r="A1112" s="950"/>
    </row>
    <row r="1113" spans="1:1" s="939" customFormat="1" x14ac:dyDescent="0.3">
      <c r="A1113" s="950"/>
    </row>
    <row r="1114" spans="1:1" s="939" customFormat="1" x14ac:dyDescent="0.3">
      <c r="A1114" s="950"/>
    </row>
    <row r="1115" spans="1:1" s="939" customFormat="1" x14ac:dyDescent="0.3">
      <c r="A1115" s="950"/>
    </row>
    <row r="1116" spans="1:1" s="939" customFormat="1" x14ac:dyDescent="0.3">
      <c r="A1116" s="950"/>
    </row>
    <row r="1117" spans="1:1" s="939" customFormat="1" x14ac:dyDescent="0.3">
      <c r="A1117" s="950"/>
    </row>
    <row r="1118" spans="1:1" s="939" customFormat="1" x14ac:dyDescent="0.3">
      <c r="A1118" s="950"/>
    </row>
    <row r="1119" spans="1:1" s="939" customFormat="1" x14ac:dyDescent="0.3">
      <c r="A1119" s="950"/>
    </row>
    <row r="1120" spans="1:1" s="939" customFormat="1" x14ac:dyDescent="0.3">
      <c r="A1120" s="950"/>
    </row>
    <row r="1121" spans="1:1" s="939" customFormat="1" x14ac:dyDescent="0.3">
      <c r="A1121" s="950"/>
    </row>
    <row r="1122" spans="1:1" s="939" customFormat="1" x14ac:dyDescent="0.3">
      <c r="A1122" s="950"/>
    </row>
    <row r="1123" spans="1:1" s="939" customFormat="1" x14ac:dyDescent="0.3">
      <c r="A1123" s="950"/>
    </row>
    <row r="1124" spans="1:1" s="939" customFormat="1" x14ac:dyDescent="0.3">
      <c r="A1124" s="950"/>
    </row>
    <row r="1125" spans="1:1" s="939" customFormat="1" x14ac:dyDescent="0.3">
      <c r="A1125" s="950"/>
    </row>
    <row r="1126" spans="1:1" s="939" customFormat="1" x14ac:dyDescent="0.3">
      <c r="A1126" s="950"/>
    </row>
    <row r="1127" spans="1:1" s="939" customFormat="1" x14ac:dyDescent="0.3">
      <c r="A1127" s="950"/>
    </row>
    <row r="1128" spans="1:1" s="939" customFormat="1" x14ac:dyDescent="0.3">
      <c r="A1128" s="950"/>
    </row>
    <row r="1129" spans="1:1" s="939" customFormat="1" x14ac:dyDescent="0.3">
      <c r="A1129" s="950"/>
    </row>
    <row r="1130" spans="1:1" s="939" customFormat="1" x14ac:dyDescent="0.3">
      <c r="A1130" s="950"/>
    </row>
    <row r="1131" spans="1:1" s="939" customFormat="1" x14ac:dyDescent="0.3">
      <c r="A1131" s="950"/>
    </row>
    <row r="1132" spans="1:1" s="939" customFormat="1" x14ac:dyDescent="0.3">
      <c r="A1132" s="950"/>
    </row>
    <row r="1133" spans="1:1" s="939" customFormat="1" x14ac:dyDescent="0.3">
      <c r="A1133" s="950"/>
    </row>
    <row r="1134" spans="1:1" s="939" customFormat="1" x14ac:dyDescent="0.3">
      <c r="A1134" s="950"/>
    </row>
    <row r="1135" spans="1:1" s="939" customFormat="1" x14ac:dyDescent="0.3">
      <c r="A1135" s="950"/>
    </row>
    <row r="1136" spans="1:1" s="939" customFormat="1" x14ac:dyDescent="0.3">
      <c r="A1136" s="950"/>
    </row>
    <row r="1137" spans="1:1" s="939" customFormat="1" x14ac:dyDescent="0.3">
      <c r="A1137" s="950"/>
    </row>
    <row r="1138" spans="1:1" s="939" customFormat="1" x14ac:dyDescent="0.3">
      <c r="A1138" s="950"/>
    </row>
    <row r="1139" spans="1:1" s="939" customFormat="1" x14ac:dyDescent="0.3">
      <c r="A1139" s="950"/>
    </row>
    <row r="1140" spans="1:1" s="939" customFormat="1" x14ac:dyDescent="0.3">
      <c r="A1140" s="950"/>
    </row>
    <row r="1141" spans="1:1" s="939" customFormat="1" x14ac:dyDescent="0.3">
      <c r="A1141" s="950"/>
    </row>
    <row r="1142" spans="1:1" s="939" customFormat="1" x14ac:dyDescent="0.3">
      <c r="A1142" s="950"/>
    </row>
    <row r="1143" spans="1:1" s="939" customFormat="1" x14ac:dyDescent="0.3">
      <c r="A1143" s="950"/>
    </row>
    <row r="1144" spans="1:1" s="939" customFormat="1" x14ac:dyDescent="0.3">
      <c r="A1144" s="950"/>
    </row>
    <row r="1145" spans="1:1" s="939" customFormat="1" x14ac:dyDescent="0.3">
      <c r="A1145" s="950"/>
    </row>
    <row r="1146" spans="1:1" s="939" customFormat="1" x14ac:dyDescent="0.3">
      <c r="A1146" s="950"/>
    </row>
    <row r="1147" spans="1:1" s="939" customFormat="1" x14ac:dyDescent="0.3">
      <c r="A1147" s="950"/>
    </row>
    <row r="1148" spans="1:1" s="939" customFormat="1" x14ac:dyDescent="0.3">
      <c r="A1148" s="950"/>
    </row>
    <row r="1149" spans="1:1" s="939" customFormat="1" x14ac:dyDescent="0.3">
      <c r="A1149" s="950"/>
    </row>
    <row r="1150" spans="1:1" s="939" customFormat="1" x14ac:dyDescent="0.3">
      <c r="A1150" s="950"/>
    </row>
    <row r="1151" spans="1:1" s="939" customFormat="1" x14ac:dyDescent="0.3">
      <c r="A1151" s="950"/>
    </row>
    <row r="1152" spans="1:1" s="939" customFormat="1" x14ac:dyDescent="0.3">
      <c r="A1152" s="950"/>
    </row>
    <row r="1153" spans="1:1" s="939" customFormat="1" x14ac:dyDescent="0.3">
      <c r="A1153" s="950"/>
    </row>
    <row r="1154" spans="1:1" s="939" customFormat="1" x14ac:dyDescent="0.3">
      <c r="A1154" s="950"/>
    </row>
    <row r="1155" spans="1:1" s="939" customFormat="1" x14ac:dyDescent="0.3">
      <c r="A1155" s="950"/>
    </row>
    <row r="1156" spans="1:1" s="939" customFormat="1" x14ac:dyDescent="0.3">
      <c r="A1156" s="950"/>
    </row>
    <row r="1157" spans="1:1" s="939" customFormat="1" x14ac:dyDescent="0.3">
      <c r="A1157" s="950"/>
    </row>
    <row r="1158" spans="1:1" s="939" customFormat="1" x14ac:dyDescent="0.3">
      <c r="A1158" s="950"/>
    </row>
    <row r="1159" spans="1:1" s="939" customFormat="1" x14ac:dyDescent="0.3">
      <c r="A1159" s="950"/>
    </row>
    <row r="1160" spans="1:1" s="939" customFormat="1" x14ac:dyDescent="0.3">
      <c r="A1160" s="950"/>
    </row>
    <row r="1161" spans="1:1" s="939" customFormat="1" x14ac:dyDescent="0.3">
      <c r="A1161" s="950"/>
    </row>
    <row r="1162" spans="1:1" s="939" customFormat="1" x14ac:dyDescent="0.3">
      <c r="A1162" s="950"/>
    </row>
    <row r="1163" spans="1:1" s="939" customFormat="1" x14ac:dyDescent="0.3">
      <c r="A1163" s="950"/>
    </row>
    <row r="1164" spans="1:1" s="939" customFormat="1" x14ac:dyDescent="0.3">
      <c r="A1164" s="950"/>
    </row>
    <row r="1165" spans="1:1" s="939" customFormat="1" x14ac:dyDescent="0.3">
      <c r="A1165" s="950"/>
    </row>
    <row r="1166" spans="1:1" s="939" customFormat="1" x14ac:dyDescent="0.3">
      <c r="A1166" s="950"/>
    </row>
    <row r="1167" spans="1:1" s="939" customFormat="1" x14ac:dyDescent="0.3">
      <c r="A1167" s="950"/>
    </row>
    <row r="1168" spans="1:1" s="939" customFormat="1" x14ac:dyDescent="0.3">
      <c r="A1168" s="950"/>
    </row>
    <row r="1169" spans="1:1" s="939" customFormat="1" x14ac:dyDescent="0.3">
      <c r="A1169" s="950"/>
    </row>
    <row r="1170" spans="1:1" s="939" customFormat="1" x14ac:dyDescent="0.3">
      <c r="A1170" s="950"/>
    </row>
    <row r="1171" spans="1:1" s="939" customFormat="1" x14ac:dyDescent="0.3">
      <c r="A1171" s="950"/>
    </row>
    <row r="1172" spans="1:1" s="939" customFormat="1" x14ac:dyDescent="0.3">
      <c r="A1172" s="950"/>
    </row>
    <row r="1173" spans="1:1" s="939" customFormat="1" x14ac:dyDescent="0.3">
      <c r="A1173" s="950"/>
    </row>
    <row r="1174" spans="1:1" s="939" customFormat="1" x14ac:dyDescent="0.3">
      <c r="A1174" s="950"/>
    </row>
    <row r="1175" spans="1:1" s="939" customFormat="1" x14ac:dyDescent="0.3">
      <c r="A1175" s="950"/>
    </row>
    <row r="1176" spans="1:1" s="939" customFormat="1" x14ac:dyDescent="0.3">
      <c r="A1176" s="950"/>
    </row>
    <row r="1177" spans="1:1" s="939" customFormat="1" x14ac:dyDescent="0.3">
      <c r="A1177" s="950"/>
    </row>
    <row r="1178" spans="1:1" s="939" customFormat="1" x14ac:dyDescent="0.3">
      <c r="A1178" s="950"/>
    </row>
    <row r="1179" spans="1:1" s="939" customFormat="1" x14ac:dyDescent="0.3">
      <c r="A1179" s="950"/>
    </row>
    <row r="1180" spans="1:1" s="939" customFormat="1" x14ac:dyDescent="0.3">
      <c r="A1180" s="950"/>
    </row>
    <row r="1181" spans="1:1" s="939" customFormat="1" x14ac:dyDescent="0.3">
      <c r="A1181" s="950"/>
    </row>
    <row r="1182" spans="1:1" s="939" customFormat="1" x14ac:dyDescent="0.3">
      <c r="A1182" s="950"/>
    </row>
    <row r="1183" spans="1:1" s="939" customFormat="1" x14ac:dyDescent="0.3">
      <c r="A1183" s="950"/>
    </row>
    <row r="1184" spans="1:1" s="939" customFormat="1" x14ac:dyDescent="0.3">
      <c r="A1184" s="950"/>
    </row>
    <row r="1185" spans="1:1" s="939" customFormat="1" x14ac:dyDescent="0.3">
      <c r="A1185" s="950"/>
    </row>
    <row r="1186" spans="1:1" s="939" customFormat="1" x14ac:dyDescent="0.3">
      <c r="A1186" s="950"/>
    </row>
    <row r="1187" spans="1:1" s="939" customFormat="1" x14ac:dyDescent="0.3">
      <c r="A1187" s="950"/>
    </row>
    <row r="1188" spans="1:1" s="939" customFormat="1" x14ac:dyDescent="0.3">
      <c r="A1188" s="950"/>
    </row>
    <row r="1189" spans="1:1" s="939" customFormat="1" x14ac:dyDescent="0.3">
      <c r="A1189" s="950"/>
    </row>
    <row r="1190" spans="1:1" s="939" customFormat="1" x14ac:dyDescent="0.3">
      <c r="A1190" s="950"/>
    </row>
    <row r="1191" spans="1:1" s="939" customFormat="1" x14ac:dyDescent="0.3">
      <c r="A1191" s="950"/>
    </row>
    <row r="1192" spans="1:1" s="939" customFormat="1" x14ac:dyDescent="0.3">
      <c r="A1192" s="950"/>
    </row>
    <row r="1193" spans="1:1" s="939" customFormat="1" x14ac:dyDescent="0.3">
      <c r="A1193" s="950"/>
    </row>
    <row r="1194" spans="1:1" s="939" customFormat="1" x14ac:dyDescent="0.3">
      <c r="A1194" s="950"/>
    </row>
    <row r="1195" spans="1:1" s="939" customFormat="1" x14ac:dyDescent="0.3">
      <c r="A1195" s="950"/>
    </row>
    <row r="1196" spans="1:1" s="939" customFormat="1" x14ac:dyDescent="0.3">
      <c r="A1196" s="950"/>
    </row>
    <row r="1197" spans="1:1" s="939" customFormat="1" x14ac:dyDescent="0.3">
      <c r="A1197" s="950"/>
    </row>
    <row r="1198" spans="1:1" s="939" customFormat="1" x14ac:dyDescent="0.3">
      <c r="A1198" s="950"/>
    </row>
    <row r="1199" spans="1:1" s="939" customFormat="1" x14ac:dyDescent="0.3">
      <c r="A1199" s="950"/>
    </row>
    <row r="1200" spans="1:1" s="939" customFormat="1" x14ac:dyDescent="0.3">
      <c r="A1200" s="950"/>
    </row>
    <row r="1201" spans="1:1" s="939" customFormat="1" x14ac:dyDescent="0.3">
      <c r="A1201" s="950"/>
    </row>
    <row r="1202" spans="1:1" s="939" customFormat="1" x14ac:dyDescent="0.3">
      <c r="A1202" s="950"/>
    </row>
    <row r="1203" spans="1:1" s="939" customFormat="1" x14ac:dyDescent="0.3">
      <c r="A1203" s="950"/>
    </row>
    <row r="1204" spans="1:1" s="939" customFormat="1" x14ac:dyDescent="0.3">
      <c r="A1204" s="950"/>
    </row>
    <row r="1205" spans="1:1" s="939" customFormat="1" x14ac:dyDescent="0.3">
      <c r="A1205" s="950"/>
    </row>
    <row r="1206" spans="1:1" s="939" customFormat="1" x14ac:dyDescent="0.3">
      <c r="A1206" s="950"/>
    </row>
    <row r="1207" spans="1:1" s="939" customFormat="1" x14ac:dyDescent="0.3">
      <c r="A1207" s="950"/>
    </row>
    <row r="1208" spans="1:1" s="939" customFormat="1" x14ac:dyDescent="0.3">
      <c r="A1208" s="950"/>
    </row>
    <row r="1209" spans="1:1" s="939" customFormat="1" x14ac:dyDescent="0.3">
      <c r="A1209" s="950"/>
    </row>
    <row r="1210" spans="1:1" s="939" customFormat="1" x14ac:dyDescent="0.3">
      <c r="A1210" s="950"/>
    </row>
    <row r="1211" spans="1:1" s="939" customFormat="1" x14ac:dyDescent="0.3">
      <c r="A1211" s="950"/>
    </row>
    <row r="1212" spans="1:1" s="939" customFormat="1" x14ac:dyDescent="0.3">
      <c r="A1212" s="950"/>
    </row>
    <row r="1213" spans="1:1" s="939" customFormat="1" x14ac:dyDescent="0.3">
      <c r="A1213" s="950"/>
    </row>
    <row r="1214" spans="1:1" s="939" customFormat="1" x14ac:dyDescent="0.3">
      <c r="A1214" s="950"/>
    </row>
    <row r="1215" spans="1:1" s="939" customFormat="1" x14ac:dyDescent="0.3">
      <c r="A1215" s="950"/>
    </row>
    <row r="1216" spans="1:1" s="939" customFormat="1" x14ac:dyDescent="0.3">
      <c r="A1216" s="950"/>
    </row>
    <row r="1217" spans="1:1" s="939" customFormat="1" x14ac:dyDescent="0.3">
      <c r="A1217" s="950"/>
    </row>
    <row r="1218" spans="1:1" s="939" customFormat="1" x14ac:dyDescent="0.3">
      <c r="A1218" s="950"/>
    </row>
    <row r="1219" spans="1:1" s="939" customFormat="1" x14ac:dyDescent="0.3">
      <c r="A1219" s="950"/>
    </row>
    <row r="1220" spans="1:1" s="939" customFormat="1" x14ac:dyDescent="0.3">
      <c r="A1220" s="950"/>
    </row>
    <row r="1221" spans="1:1" s="939" customFormat="1" x14ac:dyDescent="0.3">
      <c r="A1221" s="950"/>
    </row>
    <row r="1222" spans="1:1" s="939" customFormat="1" x14ac:dyDescent="0.3">
      <c r="A1222" s="950"/>
    </row>
    <row r="1223" spans="1:1" s="939" customFormat="1" x14ac:dyDescent="0.3">
      <c r="A1223" s="950"/>
    </row>
    <row r="1224" spans="1:1" s="939" customFormat="1" x14ac:dyDescent="0.3">
      <c r="A1224" s="950"/>
    </row>
    <row r="1225" spans="1:1" s="939" customFormat="1" x14ac:dyDescent="0.3">
      <c r="A1225" s="950"/>
    </row>
    <row r="1226" spans="1:1" s="939" customFormat="1" x14ac:dyDescent="0.3">
      <c r="A1226" s="950"/>
    </row>
    <row r="1227" spans="1:1" s="939" customFormat="1" x14ac:dyDescent="0.3">
      <c r="A1227" s="950"/>
    </row>
    <row r="1228" spans="1:1" s="939" customFormat="1" x14ac:dyDescent="0.3">
      <c r="A1228" s="950"/>
    </row>
    <row r="1229" spans="1:1" s="939" customFormat="1" x14ac:dyDescent="0.3">
      <c r="A1229" s="950"/>
    </row>
    <row r="1230" spans="1:1" s="939" customFormat="1" x14ac:dyDescent="0.3">
      <c r="A1230" s="950"/>
    </row>
    <row r="1231" spans="1:1" s="939" customFormat="1" x14ac:dyDescent="0.3">
      <c r="A1231" s="950"/>
    </row>
    <row r="1232" spans="1:1" s="939" customFormat="1" x14ac:dyDescent="0.3">
      <c r="A1232" s="950"/>
    </row>
    <row r="1233" spans="1:1" s="939" customFormat="1" x14ac:dyDescent="0.3">
      <c r="A1233" s="950"/>
    </row>
    <row r="1234" spans="1:1" s="939" customFormat="1" x14ac:dyDescent="0.3">
      <c r="A1234" s="950"/>
    </row>
    <row r="1235" spans="1:1" s="939" customFormat="1" x14ac:dyDescent="0.3">
      <c r="A1235" s="950"/>
    </row>
    <row r="1236" spans="1:1" s="939" customFormat="1" x14ac:dyDescent="0.3">
      <c r="A1236" s="950"/>
    </row>
    <row r="1237" spans="1:1" s="939" customFormat="1" x14ac:dyDescent="0.3">
      <c r="A1237" s="950"/>
    </row>
    <row r="1238" spans="1:1" s="939" customFormat="1" x14ac:dyDescent="0.3">
      <c r="A1238" s="950"/>
    </row>
    <row r="1239" spans="1:1" s="939" customFormat="1" x14ac:dyDescent="0.3">
      <c r="A1239" s="950"/>
    </row>
    <row r="1240" spans="1:1" s="939" customFormat="1" x14ac:dyDescent="0.3">
      <c r="A1240" s="950"/>
    </row>
    <row r="1241" spans="1:1" s="939" customFormat="1" x14ac:dyDescent="0.3">
      <c r="A1241" s="950"/>
    </row>
    <row r="1242" spans="1:1" s="939" customFormat="1" x14ac:dyDescent="0.3">
      <c r="A1242" s="950"/>
    </row>
    <row r="1243" spans="1:1" s="939" customFormat="1" x14ac:dyDescent="0.3">
      <c r="A1243" s="950"/>
    </row>
    <row r="1244" spans="1:1" s="939" customFormat="1" x14ac:dyDescent="0.3">
      <c r="A1244" s="950"/>
    </row>
    <row r="1245" spans="1:1" s="939" customFormat="1" x14ac:dyDescent="0.3">
      <c r="A1245" s="950"/>
    </row>
    <row r="1246" spans="1:1" s="939" customFormat="1" x14ac:dyDescent="0.3">
      <c r="A1246" s="950"/>
    </row>
    <row r="1247" spans="1:1" s="939" customFormat="1" x14ac:dyDescent="0.3">
      <c r="A1247" s="950"/>
    </row>
    <row r="1248" spans="1:1" s="939" customFormat="1" x14ac:dyDescent="0.3">
      <c r="A1248" s="950"/>
    </row>
    <row r="1249" spans="1:1" s="939" customFormat="1" x14ac:dyDescent="0.3">
      <c r="A1249" s="950"/>
    </row>
    <row r="1250" spans="1:1" s="939" customFormat="1" x14ac:dyDescent="0.3">
      <c r="A1250" s="950"/>
    </row>
    <row r="1251" spans="1:1" s="939" customFormat="1" x14ac:dyDescent="0.3">
      <c r="A1251" s="950"/>
    </row>
    <row r="1252" spans="1:1" s="939" customFormat="1" x14ac:dyDescent="0.3">
      <c r="A1252" s="950"/>
    </row>
    <row r="1253" spans="1:1" s="939" customFormat="1" x14ac:dyDescent="0.3">
      <c r="A1253" s="950"/>
    </row>
    <row r="1254" spans="1:1" s="939" customFormat="1" x14ac:dyDescent="0.3">
      <c r="A1254" s="950"/>
    </row>
    <row r="1255" spans="1:1" s="939" customFormat="1" x14ac:dyDescent="0.3">
      <c r="A1255" s="950"/>
    </row>
    <row r="1256" spans="1:1" s="939" customFormat="1" x14ac:dyDescent="0.3">
      <c r="A1256" s="950"/>
    </row>
    <row r="1257" spans="1:1" s="939" customFormat="1" x14ac:dyDescent="0.3">
      <c r="A1257" s="950"/>
    </row>
    <row r="1258" spans="1:1" s="939" customFormat="1" x14ac:dyDescent="0.3">
      <c r="A1258" s="950"/>
    </row>
    <row r="1259" spans="1:1" s="939" customFormat="1" x14ac:dyDescent="0.3">
      <c r="A1259" s="950"/>
    </row>
    <row r="1260" spans="1:1" s="939" customFormat="1" x14ac:dyDescent="0.3">
      <c r="A1260" s="950"/>
    </row>
    <row r="1261" spans="1:1" s="939" customFormat="1" x14ac:dyDescent="0.3">
      <c r="A1261" s="950"/>
    </row>
    <row r="1262" spans="1:1" s="939" customFormat="1" x14ac:dyDescent="0.3">
      <c r="A1262" s="950"/>
    </row>
    <row r="1263" spans="1:1" s="939" customFormat="1" x14ac:dyDescent="0.3">
      <c r="A1263" s="950"/>
    </row>
    <row r="1264" spans="1:1" s="939" customFormat="1" x14ac:dyDescent="0.3">
      <c r="A1264" s="950"/>
    </row>
    <row r="1265" spans="1:1" s="939" customFormat="1" x14ac:dyDescent="0.3">
      <c r="A1265" s="950"/>
    </row>
    <row r="1266" spans="1:1" s="939" customFormat="1" x14ac:dyDescent="0.3">
      <c r="A1266" s="950"/>
    </row>
    <row r="1267" spans="1:1" s="939" customFormat="1" x14ac:dyDescent="0.3">
      <c r="A1267" s="950"/>
    </row>
    <row r="1268" spans="1:1" s="939" customFormat="1" x14ac:dyDescent="0.3">
      <c r="A1268" s="950"/>
    </row>
    <row r="1269" spans="1:1" s="939" customFormat="1" x14ac:dyDescent="0.3">
      <c r="A1269" s="950"/>
    </row>
    <row r="1270" spans="1:1" s="939" customFormat="1" x14ac:dyDescent="0.3">
      <c r="A1270" s="950"/>
    </row>
    <row r="1271" spans="1:1" s="939" customFormat="1" x14ac:dyDescent="0.3">
      <c r="A1271" s="950"/>
    </row>
    <row r="1272" spans="1:1" s="939" customFormat="1" x14ac:dyDescent="0.3">
      <c r="A1272" s="950"/>
    </row>
    <row r="1273" spans="1:1" s="939" customFormat="1" x14ac:dyDescent="0.3">
      <c r="A1273" s="950"/>
    </row>
    <row r="1274" spans="1:1" s="939" customFormat="1" x14ac:dyDescent="0.3">
      <c r="A1274" s="950"/>
    </row>
    <row r="1275" spans="1:1" s="939" customFormat="1" x14ac:dyDescent="0.3">
      <c r="A1275" s="950"/>
    </row>
    <row r="1276" spans="1:1" s="939" customFormat="1" x14ac:dyDescent="0.3">
      <c r="A1276" s="950"/>
    </row>
    <row r="1277" spans="1:1" s="939" customFormat="1" x14ac:dyDescent="0.3">
      <c r="A1277" s="950"/>
    </row>
    <row r="1278" spans="1:1" s="939" customFormat="1" x14ac:dyDescent="0.3">
      <c r="A1278" s="950"/>
    </row>
    <row r="1279" spans="1:1" s="939" customFormat="1" x14ac:dyDescent="0.3">
      <c r="A1279" s="950"/>
    </row>
    <row r="1280" spans="1:1" s="939" customFormat="1" x14ac:dyDescent="0.3">
      <c r="A1280" s="950"/>
    </row>
    <row r="1281" spans="1:1" s="939" customFormat="1" x14ac:dyDescent="0.3">
      <c r="A1281" s="950"/>
    </row>
    <row r="1282" spans="1:1" s="939" customFormat="1" x14ac:dyDescent="0.3">
      <c r="A1282" s="950"/>
    </row>
    <row r="1283" spans="1:1" s="939" customFormat="1" x14ac:dyDescent="0.3">
      <c r="A1283" s="950"/>
    </row>
    <row r="1284" spans="1:1" s="939" customFormat="1" x14ac:dyDescent="0.3">
      <c r="A1284" s="950"/>
    </row>
    <row r="1285" spans="1:1" s="939" customFormat="1" x14ac:dyDescent="0.3">
      <c r="A1285" s="950"/>
    </row>
    <row r="1286" spans="1:1" s="939" customFormat="1" x14ac:dyDescent="0.3">
      <c r="A1286" s="950"/>
    </row>
    <row r="1287" spans="1:1" s="939" customFormat="1" x14ac:dyDescent="0.3">
      <c r="A1287" s="950"/>
    </row>
    <row r="1288" spans="1:1" s="939" customFormat="1" x14ac:dyDescent="0.3">
      <c r="A1288" s="950"/>
    </row>
    <row r="1289" spans="1:1" s="939" customFormat="1" x14ac:dyDescent="0.3">
      <c r="A1289" s="950"/>
    </row>
    <row r="1290" spans="1:1" s="939" customFormat="1" x14ac:dyDescent="0.3">
      <c r="A1290" s="950"/>
    </row>
    <row r="1291" spans="1:1" s="939" customFormat="1" x14ac:dyDescent="0.3">
      <c r="A1291" s="950"/>
    </row>
    <row r="1292" spans="1:1" s="939" customFormat="1" x14ac:dyDescent="0.3">
      <c r="A1292" s="950"/>
    </row>
    <row r="1293" spans="1:1" s="939" customFormat="1" x14ac:dyDescent="0.3">
      <c r="A1293" s="950"/>
    </row>
    <row r="1294" spans="1:1" s="939" customFormat="1" x14ac:dyDescent="0.3">
      <c r="A1294" s="950"/>
    </row>
    <row r="1295" spans="1:1" s="939" customFormat="1" x14ac:dyDescent="0.3">
      <c r="A1295" s="950"/>
    </row>
    <row r="1296" spans="1:1" s="939" customFormat="1" x14ac:dyDescent="0.3">
      <c r="A1296" s="950"/>
    </row>
    <row r="1297" spans="1:1" s="939" customFormat="1" x14ac:dyDescent="0.3">
      <c r="A1297" s="950"/>
    </row>
    <row r="1298" spans="1:1" s="939" customFormat="1" x14ac:dyDescent="0.3">
      <c r="A1298" s="950"/>
    </row>
    <row r="1299" spans="1:1" s="939" customFormat="1" x14ac:dyDescent="0.3">
      <c r="A1299" s="950"/>
    </row>
    <row r="1300" spans="1:1" s="939" customFormat="1" x14ac:dyDescent="0.3">
      <c r="A1300" s="950"/>
    </row>
    <row r="1301" spans="1:1" s="939" customFormat="1" x14ac:dyDescent="0.3">
      <c r="A1301" s="950"/>
    </row>
    <row r="1302" spans="1:1" s="939" customFormat="1" x14ac:dyDescent="0.3">
      <c r="A1302" s="950"/>
    </row>
    <row r="1303" spans="1:1" s="939" customFormat="1" x14ac:dyDescent="0.3">
      <c r="A1303" s="950"/>
    </row>
    <row r="1304" spans="1:1" s="939" customFormat="1" x14ac:dyDescent="0.3">
      <c r="A1304" s="950"/>
    </row>
    <row r="1305" spans="1:1" s="939" customFormat="1" x14ac:dyDescent="0.3">
      <c r="A1305" s="950"/>
    </row>
    <row r="1306" spans="1:1" s="939" customFormat="1" x14ac:dyDescent="0.3">
      <c r="A1306" s="950"/>
    </row>
    <row r="1307" spans="1:1" s="939" customFormat="1" x14ac:dyDescent="0.3">
      <c r="A1307" s="950"/>
    </row>
    <row r="1308" spans="1:1" s="939" customFormat="1" x14ac:dyDescent="0.3">
      <c r="A1308" s="950"/>
    </row>
    <row r="1309" spans="1:1" s="939" customFormat="1" x14ac:dyDescent="0.3">
      <c r="A1309" s="950"/>
    </row>
    <row r="1310" spans="1:1" s="939" customFormat="1" x14ac:dyDescent="0.3">
      <c r="A1310" s="950"/>
    </row>
    <row r="1311" spans="1:1" s="939" customFormat="1" x14ac:dyDescent="0.3">
      <c r="A1311" s="950"/>
    </row>
    <row r="1312" spans="1:1" s="939" customFormat="1" x14ac:dyDescent="0.3">
      <c r="A1312" s="950"/>
    </row>
    <row r="1313" spans="1:1" s="939" customFormat="1" x14ac:dyDescent="0.3">
      <c r="A1313" s="950"/>
    </row>
    <row r="1314" spans="1:1" s="939" customFormat="1" x14ac:dyDescent="0.3">
      <c r="A1314" s="950"/>
    </row>
    <row r="1315" spans="1:1" s="939" customFormat="1" x14ac:dyDescent="0.3">
      <c r="A1315" s="950"/>
    </row>
    <row r="1316" spans="1:1" s="939" customFormat="1" x14ac:dyDescent="0.3">
      <c r="A1316" s="950"/>
    </row>
    <row r="1317" spans="1:1" s="939" customFormat="1" x14ac:dyDescent="0.3">
      <c r="A1317" s="950"/>
    </row>
    <row r="1318" spans="1:1" s="939" customFormat="1" x14ac:dyDescent="0.3">
      <c r="A1318" s="950"/>
    </row>
    <row r="1319" spans="1:1" s="939" customFormat="1" x14ac:dyDescent="0.3">
      <c r="A1319" s="950"/>
    </row>
    <row r="1320" spans="1:1" s="939" customFormat="1" x14ac:dyDescent="0.3">
      <c r="A1320" s="950"/>
    </row>
    <row r="1321" spans="1:1" s="939" customFormat="1" x14ac:dyDescent="0.3">
      <c r="A1321" s="950"/>
    </row>
    <row r="1322" spans="1:1" s="939" customFormat="1" x14ac:dyDescent="0.3">
      <c r="A1322" s="950"/>
    </row>
    <row r="1323" spans="1:1" s="939" customFormat="1" x14ac:dyDescent="0.3">
      <c r="A1323" s="950"/>
    </row>
    <row r="1324" spans="1:1" s="939" customFormat="1" x14ac:dyDescent="0.3">
      <c r="A1324" s="950"/>
    </row>
    <row r="1325" spans="1:1" s="939" customFormat="1" x14ac:dyDescent="0.3">
      <c r="A1325" s="950"/>
    </row>
    <row r="1326" spans="1:1" s="939" customFormat="1" x14ac:dyDescent="0.3">
      <c r="A1326" s="950"/>
    </row>
    <row r="1327" spans="1:1" s="939" customFormat="1" x14ac:dyDescent="0.3">
      <c r="A1327" s="950"/>
    </row>
    <row r="1328" spans="1:1" s="939" customFormat="1" x14ac:dyDescent="0.3">
      <c r="A1328" s="950"/>
    </row>
    <row r="1329" spans="1:1" s="939" customFormat="1" x14ac:dyDescent="0.3">
      <c r="A1329" s="950"/>
    </row>
    <row r="1330" spans="1:1" s="939" customFormat="1" x14ac:dyDescent="0.3">
      <c r="A1330" s="950"/>
    </row>
    <row r="1331" spans="1:1" s="939" customFormat="1" x14ac:dyDescent="0.3">
      <c r="A1331" s="950"/>
    </row>
    <row r="1332" spans="1:1" s="939" customFormat="1" x14ac:dyDescent="0.3">
      <c r="A1332" s="950"/>
    </row>
    <row r="1333" spans="1:1" s="939" customFormat="1" x14ac:dyDescent="0.3">
      <c r="A1333" s="950"/>
    </row>
    <row r="1334" spans="1:1" s="939" customFormat="1" x14ac:dyDescent="0.3">
      <c r="A1334" s="950"/>
    </row>
    <row r="1335" spans="1:1" s="939" customFormat="1" x14ac:dyDescent="0.3">
      <c r="A1335" s="950"/>
    </row>
    <row r="1336" spans="1:1" s="939" customFormat="1" x14ac:dyDescent="0.3">
      <c r="A1336" s="950"/>
    </row>
    <row r="1337" spans="1:1" s="939" customFormat="1" x14ac:dyDescent="0.3">
      <c r="A1337" s="950"/>
    </row>
    <row r="1338" spans="1:1" s="939" customFormat="1" x14ac:dyDescent="0.3">
      <c r="A1338" s="950"/>
    </row>
    <row r="1339" spans="1:1" s="939" customFormat="1" x14ac:dyDescent="0.3">
      <c r="A1339" s="950"/>
    </row>
    <row r="1340" spans="1:1" s="939" customFormat="1" x14ac:dyDescent="0.3">
      <c r="A1340" s="950"/>
    </row>
    <row r="1341" spans="1:1" s="939" customFormat="1" x14ac:dyDescent="0.3">
      <c r="A1341" s="950"/>
    </row>
    <row r="1342" spans="1:1" s="939" customFormat="1" x14ac:dyDescent="0.3">
      <c r="A1342" s="950"/>
    </row>
    <row r="1343" spans="1:1" s="939" customFormat="1" x14ac:dyDescent="0.3">
      <c r="A1343" s="950"/>
    </row>
    <row r="1344" spans="1:1" s="939" customFormat="1" x14ac:dyDescent="0.3">
      <c r="A1344" s="950"/>
    </row>
    <row r="1345" spans="1:1" s="939" customFormat="1" x14ac:dyDescent="0.3">
      <c r="A1345" s="950"/>
    </row>
    <row r="1346" spans="1:1" s="939" customFormat="1" x14ac:dyDescent="0.3">
      <c r="A1346" s="950"/>
    </row>
    <row r="1347" spans="1:1" s="939" customFormat="1" x14ac:dyDescent="0.3">
      <c r="A1347" s="950"/>
    </row>
    <row r="1348" spans="1:1" s="939" customFormat="1" x14ac:dyDescent="0.3">
      <c r="A1348" s="950"/>
    </row>
    <row r="1349" spans="1:1" s="939" customFormat="1" x14ac:dyDescent="0.3">
      <c r="A1349" s="950"/>
    </row>
    <row r="1350" spans="1:1" s="939" customFormat="1" x14ac:dyDescent="0.3">
      <c r="A1350" s="950"/>
    </row>
    <row r="1351" spans="1:1" s="939" customFormat="1" x14ac:dyDescent="0.3">
      <c r="A1351" s="950"/>
    </row>
    <row r="1352" spans="1:1" s="939" customFormat="1" x14ac:dyDescent="0.3">
      <c r="A1352" s="950"/>
    </row>
    <row r="1353" spans="1:1" s="939" customFormat="1" x14ac:dyDescent="0.3">
      <c r="A1353" s="950"/>
    </row>
    <row r="1354" spans="1:1" s="939" customFormat="1" x14ac:dyDescent="0.3">
      <c r="A1354" s="950"/>
    </row>
    <row r="1355" spans="1:1" s="939" customFormat="1" x14ac:dyDescent="0.3">
      <c r="A1355" s="950"/>
    </row>
    <row r="1356" spans="1:1" s="939" customFormat="1" x14ac:dyDescent="0.3">
      <c r="A1356" s="950"/>
    </row>
    <row r="1357" spans="1:1" s="939" customFormat="1" x14ac:dyDescent="0.3">
      <c r="A1357" s="950"/>
    </row>
    <row r="1358" spans="1:1" s="939" customFormat="1" x14ac:dyDescent="0.3">
      <c r="A1358" s="950"/>
    </row>
    <row r="1359" spans="1:1" s="939" customFormat="1" x14ac:dyDescent="0.3">
      <c r="A1359" s="950"/>
    </row>
    <row r="1360" spans="1:1" s="939" customFormat="1" x14ac:dyDescent="0.3">
      <c r="A1360" s="950"/>
    </row>
    <row r="1361" spans="1:1" s="939" customFormat="1" x14ac:dyDescent="0.3">
      <c r="A1361" s="950"/>
    </row>
    <row r="1362" spans="1:1" s="939" customFormat="1" x14ac:dyDescent="0.3">
      <c r="A1362" s="950"/>
    </row>
    <row r="1363" spans="1:1" s="939" customFormat="1" x14ac:dyDescent="0.3">
      <c r="A1363" s="950"/>
    </row>
    <row r="1364" spans="1:1" s="939" customFormat="1" x14ac:dyDescent="0.3">
      <c r="A1364" s="950"/>
    </row>
    <row r="1365" spans="1:1" s="939" customFormat="1" x14ac:dyDescent="0.3">
      <c r="A1365" s="950"/>
    </row>
    <row r="1366" spans="1:1" s="939" customFormat="1" x14ac:dyDescent="0.3">
      <c r="A1366" s="950"/>
    </row>
    <row r="1367" spans="1:1" s="939" customFormat="1" x14ac:dyDescent="0.3">
      <c r="A1367" s="950"/>
    </row>
    <row r="1368" spans="1:1" s="939" customFormat="1" x14ac:dyDescent="0.3">
      <c r="A1368" s="950"/>
    </row>
    <row r="1369" spans="1:1" s="939" customFormat="1" x14ac:dyDescent="0.3">
      <c r="A1369" s="950"/>
    </row>
    <row r="1370" spans="1:1" s="939" customFormat="1" x14ac:dyDescent="0.3">
      <c r="A1370" s="950"/>
    </row>
    <row r="1371" spans="1:1" s="939" customFormat="1" x14ac:dyDescent="0.3">
      <c r="A1371" s="950"/>
    </row>
    <row r="1372" spans="1:1" s="939" customFormat="1" x14ac:dyDescent="0.3">
      <c r="A1372" s="950"/>
    </row>
    <row r="1373" spans="1:1" s="939" customFormat="1" x14ac:dyDescent="0.3">
      <c r="A1373" s="950"/>
    </row>
    <row r="1374" spans="1:1" s="939" customFormat="1" x14ac:dyDescent="0.3">
      <c r="A1374" s="950"/>
    </row>
    <row r="1375" spans="1:1" s="939" customFormat="1" x14ac:dyDescent="0.3">
      <c r="A1375" s="950"/>
    </row>
    <row r="1376" spans="1:1" s="939" customFormat="1" x14ac:dyDescent="0.3">
      <c r="A1376" s="950"/>
    </row>
    <row r="1377" spans="1:1" s="939" customFormat="1" x14ac:dyDescent="0.3">
      <c r="A1377" s="950"/>
    </row>
    <row r="1378" spans="1:1" s="939" customFormat="1" x14ac:dyDescent="0.3">
      <c r="A1378" s="950"/>
    </row>
    <row r="1379" spans="1:1" s="939" customFormat="1" x14ac:dyDescent="0.3">
      <c r="A1379" s="950"/>
    </row>
    <row r="1380" spans="1:1" s="939" customFormat="1" x14ac:dyDescent="0.3">
      <c r="A1380" s="950"/>
    </row>
    <row r="1381" spans="1:1" s="939" customFormat="1" x14ac:dyDescent="0.3">
      <c r="A1381" s="950"/>
    </row>
    <row r="1382" spans="1:1" s="939" customFormat="1" x14ac:dyDescent="0.3">
      <c r="A1382" s="950"/>
    </row>
    <row r="1383" spans="1:1" s="939" customFormat="1" x14ac:dyDescent="0.3">
      <c r="A1383" s="950"/>
    </row>
    <row r="1384" spans="1:1" s="939" customFormat="1" x14ac:dyDescent="0.3">
      <c r="A1384" s="950"/>
    </row>
    <row r="1385" spans="1:1" s="939" customFormat="1" x14ac:dyDescent="0.3">
      <c r="A1385" s="950"/>
    </row>
    <row r="1386" spans="1:1" s="939" customFormat="1" x14ac:dyDescent="0.3">
      <c r="A1386" s="950"/>
    </row>
    <row r="1387" spans="1:1" s="939" customFormat="1" x14ac:dyDescent="0.3">
      <c r="A1387" s="950"/>
    </row>
    <row r="1388" spans="1:1" s="939" customFormat="1" x14ac:dyDescent="0.3">
      <c r="A1388" s="950"/>
    </row>
    <row r="1389" spans="1:1" s="939" customFormat="1" x14ac:dyDescent="0.3">
      <c r="A1389" s="950"/>
    </row>
    <row r="1390" spans="1:1" s="939" customFormat="1" x14ac:dyDescent="0.3">
      <c r="A1390" s="950"/>
    </row>
    <row r="1391" spans="1:1" s="939" customFormat="1" x14ac:dyDescent="0.3">
      <c r="A1391" s="950"/>
    </row>
    <row r="1392" spans="1:1" s="939" customFormat="1" x14ac:dyDescent="0.3">
      <c r="A1392" s="950"/>
    </row>
    <row r="1393" spans="1:1" s="939" customFormat="1" x14ac:dyDescent="0.3">
      <c r="A1393" s="950"/>
    </row>
    <row r="1394" spans="1:1" s="939" customFormat="1" x14ac:dyDescent="0.3">
      <c r="A1394" s="950"/>
    </row>
    <row r="1395" spans="1:1" s="939" customFormat="1" x14ac:dyDescent="0.3">
      <c r="A1395" s="950"/>
    </row>
    <row r="1396" spans="1:1" s="939" customFormat="1" x14ac:dyDescent="0.3">
      <c r="A1396" s="950"/>
    </row>
    <row r="1397" spans="1:1" s="939" customFormat="1" x14ac:dyDescent="0.3">
      <c r="A1397" s="950"/>
    </row>
    <row r="1398" spans="1:1" s="939" customFormat="1" x14ac:dyDescent="0.3">
      <c r="A1398" s="950"/>
    </row>
    <row r="1399" spans="1:1" s="939" customFormat="1" x14ac:dyDescent="0.3">
      <c r="A1399" s="950"/>
    </row>
    <row r="1400" spans="1:1" s="939" customFormat="1" x14ac:dyDescent="0.3">
      <c r="A1400" s="950"/>
    </row>
    <row r="1401" spans="1:1" s="939" customFormat="1" x14ac:dyDescent="0.3">
      <c r="A1401" s="950"/>
    </row>
    <row r="1402" spans="1:1" s="939" customFormat="1" x14ac:dyDescent="0.3">
      <c r="A1402" s="950"/>
    </row>
    <row r="1403" spans="1:1" s="939" customFormat="1" x14ac:dyDescent="0.3">
      <c r="A1403" s="950"/>
    </row>
    <row r="1404" spans="1:1" s="939" customFormat="1" x14ac:dyDescent="0.3">
      <c r="A1404" s="950"/>
    </row>
    <row r="1405" spans="1:1" s="939" customFormat="1" x14ac:dyDescent="0.3">
      <c r="A1405" s="950"/>
    </row>
    <row r="1406" spans="1:1" s="939" customFormat="1" x14ac:dyDescent="0.3">
      <c r="A1406" s="950"/>
    </row>
    <row r="1407" spans="1:1" s="939" customFormat="1" x14ac:dyDescent="0.3">
      <c r="A1407" s="950"/>
    </row>
    <row r="1408" spans="1:1" s="939" customFormat="1" x14ac:dyDescent="0.3">
      <c r="A1408" s="950"/>
    </row>
    <row r="1409" spans="1:1" s="939" customFormat="1" x14ac:dyDescent="0.3">
      <c r="A1409" s="950"/>
    </row>
    <row r="1410" spans="1:1" s="939" customFormat="1" x14ac:dyDescent="0.3">
      <c r="A1410" s="950"/>
    </row>
    <row r="1411" spans="1:1" s="939" customFormat="1" x14ac:dyDescent="0.3">
      <c r="A1411" s="950"/>
    </row>
    <row r="1412" spans="1:1" s="939" customFormat="1" x14ac:dyDescent="0.3">
      <c r="A1412" s="950"/>
    </row>
    <row r="1413" spans="1:1" s="939" customFormat="1" x14ac:dyDescent="0.3">
      <c r="A1413" s="950"/>
    </row>
    <row r="1414" spans="1:1" s="939" customFormat="1" x14ac:dyDescent="0.3">
      <c r="A1414" s="950"/>
    </row>
    <row r="1415" spans="1:1" s="939" customFormat="1" x14ac:dyDescent="0.3">
      <c r="A1415" s="950"/>
    </row>
    <row r="1416" spans="1:1" s="939" customFormat="1" x14ac:dyDescent="0.3">
      <c r="A1416" s="950"/>
    </row>
    <row r="1417" spans="1:1" s="939" customFormat="1" x14ac:dyDescent="0.3">
      <c r="A1417" s="950"/>
    </row>
    <row r="1418" spans="1:1" s="939" customFormat="1" x14ac:dyDescent="0.3">
      <c r="A1418" s="950"/>
    </row>
    <row r="1419" spans="1:1" s="939" customFormat="1" x14ac:dyDescent="0.3">
      <c r="A1419" s="950"/>
    </row>
    <row r="1420" spans="1:1" s="939" customFormat="1" x14ac:dyDescent="0.3">
      <c r="A1420" s="950"/>
    </row>
    <row r="1421" spans="1:1" s="939" customFormat="1" x14ac:dyDescent="0.3">
      <c r="A1421" s="950"/>
    </row>
    <row r="1422" spans="1:1" s="939" customFormat="1" x14ac:dyDescent="0.3">
      <c r="A1422" s="950"/>
    </row>
    <row r="1423" spans="1:1" s="939" customFormat="1" x14ac:dyDescent="0.3">
      <c r="A1423" s="950"/>
    </row>
    <row r="1424" spans="1:1" s="939" customFormat="1" x14ac:dyDescent="0.3">
      <c r="A1424" s="950"/>
    </row>
    <row r="1425" spans="1:1" s="939" customFormat="1" x14ac:dyDescent="0.3">
      <c r="A1425" s="950"/>
    </row>
    <row r="1426" spans="1:1" s="939" customFormat="1" x14ac:dyDescent="0.3">
      <c r="A1426" s="950"/>
    </row>
    <row r="1427" spans="1:1" s="939" customFormat="1" x14ac:dyDescent="0.3">
      <c r="A1427" s="950"/>
    </row>
    <row r="1428" spans="1:1" s="939" customFormat="1" x14ac:dyDescent="0.3">
      <c r="A1428" s="950"/>
    </row>
    <row r="1429" spans="1:1" s="939" customFormat="1" x14ac:dyDescent="0.3">
      <c r="A1429" s="950"/>
    </row>
    <row r="1430" spans="1:1" s="939" customFormat="1" x14ac:dyDescent="0.3">
      <c r="A1430" s="950"/>
    </row>
    <row r="1431" spans="1:1" s="939" customFormat="1" x14ac:dyDescent="0.3">
      <c r="A1431" s="950"/>
    </row>
    <row r="1432" spans="1:1" s="939" customFormat="1" x14ac:dyDescent="0.3">
      <c r="A1432" s="950"/>
    </row>
    <row r="1433" spans="1:1" s="939" customFormat="1" x14ac:dyDescent="0.3">
      <c r="A1433" s="950"/>
    </row>
    <row r="1434" spans="1:1" s="939" customFormat="1" x14ac:dyDescent="0.3">
      <c r="A1434" s="950"/>
    </row>
    <row r="1435" spans="1:1" s="939" customFormat="1" x14ac:dyDescent="0.3">
      <c r="A1435" s="950"/>
    </row>
    <row r="1436" spans="1:1" s="939" customFormat="1" x14ac:dyDescent="0.3">
      <c r="A1436" s="950"/>
    </row>
    <row r="1437" spans="1:1" s="939" customFormat="1" x14ac:dyDescent="0.3">
      <c r="A1437" s="950"/>
    </row>
    <row r="1438" spans="1:1" s="939" customFormat="1" x14ac:dyDescent="0.3">
      <c r="A1438" s="950"/>
    </row>
    <row r="1439" spans="1:1" s="939" customFormat="1" x14ac:dyDescent="0.3">
      <c r="A1439" s="950"/>
    </row>
    <row r="1440" spans="1:1" s="939" customFormat="1" x14ac:dyDescent="0.3">
      <c r="A1440" s="950"/>
    </row>
    <row r="1441" spans="1:1" s="939" customFormat="1" x14ac:dyDescent="0.3">
      <c r="A1441" s="950"/>
    </row>
    <row r="1442" spans="1:1" s="939" customFormat="1" x14ac:dyDescent="0.3">
      <c r="A1442" s="950"/>
    </row>
    <row r="1443" spans="1:1" s="939" customFormat="1" x14ac:dyDescent="0.3">
      <c r="A1443" s="950"/>
    </row>
    <row r="1444" spans="1:1" s="939" customFormat="1" x14ac:dyDescent="0.3">
      <c r="A1444" s="950"/>
    </row>
    <row r="1445" spans="1:1" s="939" customFormat="1" x14ac:dyDescent="0.3">
      <c r="A1445" s="950"/>
    </row>
    <row r="1446" spans="1:1" s="939" customFormat="1" x14ac:dyDescent="0.3">
      <c r="A1446" s="950"/>
    </row>
    <row r="1447" spans="1:1" s="939" customFormat="1" x14ac:dyDescent="0.3">
      <c r="A1447" s="950"/>
    </row>
    <row r="1448" spans="1:1" s="939" customFormat="1" x14ac:dyDescent="0.3">
      <c r="A1448" s="950"/>
    </row>
    <row r="1449" spans="1:1" s="939" customFormat="1" x14ac:dyDescent="0.3">
      <c r="A1449" s="950"/>
    </row>
    <row r="1450" spans="1:1" s="939" customFormat="1" x14ac:dyDescent="0.3">
      <c r="A1450" s="950"/>
    </row>
    <row r="1451" spans="1:1" s="939" customFormat="1" x14ac:dyDescent="0.3">
      <c r="A1451" s="950"/>
    </row>
    <row r="1452" spans="1:1" s="939" customFormat="1" x14ac:dyDescent="0.3">
      <c r="A1452" s="950"/>
    </row>
    <row r="1453" spans="1:1" s="939" customFormat="1" x14ac:dyDescent="0.3">
      <c r="A1453" s="950"/>
    </row>
    <row r="1454" spans="1:1" s="939" customFormat="1" x14ac:dyDescent="0.3">
      <c r="A1454" s="950"/>
    </row>
    <row r="1455" spans="1:1" s="939" customFormat="1" x14ac:dyDescent="0.3">
      <c r="A1455" s="950"/>
    </row>
    <row r="1456" spans="1:1" s="939" customFormat="1" x14ac:dyDescent="0.3">
      <c r="A1456" s="950"/>
    </row>
    <row r="1457" spans="1:1" s="939" customFormat="1" x14ac:dyDescent="0.3">
      <c r="A1457" s="950"/>
    </row>
    <row r="1458" spans="1:1" s="939" customFormat="1" x14ac:dyDescent="0.3">
      <c r="A1458" s="950"/>
    </row>
    <row r="1459" spans="1:1" s="939" customFormat="1" x14ac:dyDescent="0.3">
      <c r="A1459" s="950"/>
    </row>
    <row r="1460" spans="1:1" s="939" customFormat="1" x14ac:dyDescent="0.3">
      <c r="A1460" s="950"/>
    </row>
    <row r="1461" spans="1:1" s="939" customFormat="1" x14ac:dyDescent="0.3">
      <c r="A1461" s="950"/>
    </row>
    <row r="1462" spans="1:1" s="939" customFormat="1" x14ac:dyDescent="0.3">
      <c r="A1462" s="950"/>
    </row>
    <row r="1463" spans="1:1" s="939" customFormat="1" x14ac:dyDescent="0.3">
      <c r="A1463" s="950"/>
    </row>
    <row r="1464" spans="1:1" s="939" customFormat="1" x14ac:dyDescent="0.3">
      <c r="A1464" s="950"/>
    </row>
    <row r="1465" spans="1:1" s="939" customFormat="1" x14ac:dyDescent="0.3">
      <c r="A1465" s="950"/>
    </row>
    <row r="1466" spans="1:1" s="939" customFormat="1" x14ac:dyDescent="0.3">
      <c r="A1466" s="950"/>
    </row>
    <row r="1467" spans="1:1" s="939" customFormat="1" x14ac:dyDescent="0.3">
      <c r="A1467" s="950"/>
    </row>
    <row r="1468" spans="1:1" s="939" customFormat="1" x14ac:dyDescent="0.3">
      <c r="A1468" s="950"/>
    </row>
    <row r="1469" spans="1:1" s="939" customFormat="1" x14ac:dyDescent="0.3">
      <c r="A1469" s="950"/>
    </row>
    <row r="1470" spans="1:1" s="939" customFormat="1" x14ac:dyDescent="0.3">
      <c r="A1470" s="950"/>
    </row>
    <row r="1471" spans="1:1" s="939" customFormat="1" x14ac:dyDescent="0.3">
      <c r="A1471" s="950"/>
    </row>
    <row r="1472" spans="1:1" s="939" customFormat="1" x14ac:dyDescent="0.3">
      <c r="A1472" s="950"/>
    </row>
    <row r="1473" spans="1:1" s="939" customFormat="1" x14ac:dyDescent="0.3">
      <c r="A1473" s="950"/>
    </row>
    <row r="1474" spans="1:1" s="939" customFormat="1" x14ac:dyDescent="0.3">
      <c r="A1474" s="950"/>
    </row>
    <row r="1475" spans="1:1" s="939" customFormat="1" x14ac:dyDescent="0.3">
      <c r="A1475" s="950"/>
    </row>
    <row r="1476" spans="1:1" s="939" customFormat="1" x14ac:dyDescent="0.3">
      <c r="A1476" s="950"/>
    </row>
    <row r="1477" spans="1:1" s="939" customFormat="1" x14ac:dyDescent="0.3">
      <c r="A1477" s="950"/>
    </row>
    <row r="1478" spans="1:1" s="939" customFormat="1" x14ac:dyDescent="0.3">
      <c r="A1478" s="950"/>
    </row>
    <row r="1479" spans="1:1" s="939" customFormat="1" x14ac:dyDescent="0.3">
      <c r="A1479" s="950"/>
    </row>
    <row r="1480" spans="1:1" s="939" customFormat="1" x14ac:dyDescent="0.3">
      <c r="A1480" s="950"/>
    </row>
    <row r="1481" spans="1:1" s="939" customFormat="1" x14ac:dyDescent="0.3">
      <c r="A1481" s="950"/>
    </row>
    <row r="1482" spans="1:1" s="939" customFormat="1" x14ac:dyDescent="0.3">
      <c r="A1482" s="950"/>
    </row>
    <row r="1483" spans="1:1" s="939" customFormat="1" x14ac:dyDescent="0.3">
      <c r="A1483" s="950"/>
    </row>
    <row r="1484" spans="1:1" s="939" customFormat="1" x14ac:dyDescent="0.3">
      <c r="A1484" s="950"/>
    </row>
    <row r="1485" spans="1:1" s="939" customFormat="1" x14ac:dyDescent="0.3">
      <c r="A1485" s="950"/>
    </row>
    <row r="1486" spans="1:1" s="939" customFormat="1" x14ac:dyDescent="0.3">
      <c r="A1486" s="950"/>
    </row>
    <row r="1487" spans="1:1" s="939" customFormat="1" x14ac:dyDescent="0.3">
      <c r="A1487" s="950"/>
    </row>
    <row r="1488" spans="1:1" s="939" customFormat="1" x14ac:dyDescent="0.3">
      <c r="A1488" s="950"/>
    </row>
    <row r="1489" spans="1:1" s="939" customFormat="1" x14ac:dyDescent="0.3">
      <c r="A1489" s="950"/>
    </row>
    <row r="1490" spans="1:1" s="939" customFormat="1" x14ac:dyDescent="0.3">
      <c r="A1490" s="950"/>
    </row>
    <row r="1491" spans="1:1" s="939" customFormat="1" x14ac:dyDescent="0.3">
      <c r="A1491" s="950"/>
    </row>
    <row r="1492" spans="1:1" s="939" customFormat="1" x14ac:dyDescent="0.3">
      <c r="A1492" s="950"/>
    </row>
    <row r="1493" spans="1:1" s="939" customFormat="1" x14ac:dyDescent="0.3">
      <c r="A1493" s="950"/>
    </row>
    <row r="1494" spans="1:1" s="939" customFormat="1" x14ac:dyDescent="0.3">
      <c r="A1494" s="950"/>
    </row>
    <row r="1495" spans="1:1" s="939" customFormat="1" x14ac:dyDescent="0.3">
      <c r="A1495" s="950"/>
    </row>
    <row r="1496" spans="1:1" s="939" customFormat="1" x14ac:dyDescent="0.3">
      <c r="A1496" s="950"/>
    </row>
    <row r="1497" spans="1:1" s="939" customFormat="1" x14ac:dyDescent="0.3">
      <c r="A1497" s="950"/>
    </row>
    <row r="1498" spans="1:1" s="939" customFormat="1" x14ac:dyDescent="0.3">
      <c r="A1498" s="950"/>
    </row>
    <row r="1499" spans="1:1" s="939" customFormat="1" x14ac:dyDescent="0.3">
      <c r="A1499" s="950"/>
    </row>
    <row r="1500" spans="1:1" s="939" customFormat="1" x14ac:dyDescent="0.3">
      <c r="A1500" s="950"/>
    </row>
    <row r="1501" spans="1:1" s="939" customFormat="1" x14ac:dyDescent="0.3">
      <c r="A1501" s="950"/>
    </row>
    <row r="1502" spans="1:1" s="939" customFormat="1" x14ac:dyDescent="0.3">
      <c r="A1502" s="950"/>
    </row>
    <row r="1503" spans="1:1" s="939" customFormat="1" x14ac:dyDescent="0.3">
      <c r="A1503" s="950"/>
    </row>
    <row r="1504" spans="1:1" s="939" customFormat="1" x14ac:dyDescent="0.3">
      <c r="A1504" s="950"/>
    </row>
    <row r="1505" spans="1:1" s="939" customFormat="1" x14ac:dyDescent="0.3">
      <c r="A1505" s="950"/>
    </row>
    <row r="1506" spans="1:1" s="939" customFormat="1" x14ac:dyDescent="0.3">
      <c r="A1506" s="950"/>
    </row>
    <row r="1507" spans="1:1" s="939" customFormat="1" x14ac:dyDescent="0.3">
      <c r="A1507" s="950"/>
    </row>
    <row r="1508" spans="1:1" s="939" customFormat="1" x14ac:dyDescent="0.3">
      <c r="A1508" s="950"/>
    </row>
    <row r="1509" spans="1:1" s="939" customFormat="1" x14ac:dyDescent="0.3">
      <c r="A1509" s="950"/>
    </row>
    <row r="1510" spans="1:1" s="939" customFormat="1" x14ac:dyDescent="0.3">
      <c r="A1510" s="950"/>
    </row>
    <row r="1511" spans="1:1" s="939" customFormat="1" x14ac:dyDescent="0.3">
      <c r="A1511" s="950"/>
    </row>
    <row r="1512" spans="1:1" s="939" customFormat="1" x14ac:dyDescent="0.3">
      <c r="A1512" s="950"/>
    </row>
    <row r="1513" spans="1:1" s="939" customFormat="1" x14ac:dyDescent="0.3">
      <c r="A1513" s="950"/>
    </row>
    <row r="1514" spans="1:1" s="939" customFormat="1" x14ac:dyDescent="0.3">
      <c r="A1514" s="950"/>
    </row>
    <row r="1515" spans="1:1" s="939" customFormat="1" x14ac:dyDescent="0.3">
      <c r="A1515" s="950"/>
    </row>
    <row r="1516" spans="1:1" s="939" customFormat="1" x14ac:dyDescent="0.3">
      <c r="A1516" s="950"/>
    </row>
    <row r="1517" spans="1:1" s="939" customFormat="1" x14ac:dyDescent="0.3">
      <c r="A1517" s="950"/>
    </row>
    <row r="1518" spans="1:1" s="939" customFormat="1" x14ac:dyDescent="0.3">
      <c r="A1518" s="950"/>
    </row>
    <row r="1519" spans="1:1" s="939" customFormat="1" x14ac:dyDescent="0.3">
      <c r="A1519" s="950"/>
    </row>
    <row r="1520" spans="1:1" s="939" customFormat="1" x14ac:dyDescent="0.3">
      <c r="A1520" s="950"/>
    </row>
    <row r="1521" spans="1:1" s="939" customFormat="1" x14ac:dyDescent="0.3">
      <c r="A1521" s="950"/>
    </row>
    <row r="1522" spans="1:1" s="939" customFormat="1" x14ac:dyDescent="0.3">
      <c r="A1522" s="950"/>
    </row>
    <row r="1523" spans="1:1" s="939" customFormat="1" x14ac:dyDescent="0.3">
      <c r="A1523" s="950"/>
    </row>
    <row r="1524" spans="1:1" s="939" customFormat="1" x14ac:dyDescent="0.3">
      <c r="A1524" s="950"/>
    </row>
    <row r="1525" spans="1:1" s="939" customFormat="1" x14ac:dyDescent="0.3">
      <c r="A1525" s="950"/>
    </row>
    <row r="1526" spans="1:1" s="939" customFormat="1" x14ac:dyDescent="0.3">
      <c r="A1526" s="950"/>
    </row>
    <row r="1527" spans="1:1" s="939" customFormat="1" x14ac:dyDescent="0.3">
      <c r="A1527" s="950"/>
    </row>
    <row r="1528" spans="1:1" s="939" customFormat="1" x14ac:dyDescent="0.3">
      <c r="A1528" s="950"/>
    </row>
    <row r="1529" spans="1:1" s="939" customFormat="1" x14ac:dyDescent="0.3">
      <c r="A1529" s="950"/>
    </row>
    <row r="1530" spans="1:1" s="939" customFormat="1" x14ac:dyDescent="0.3">
      <c r="A1530" s="950"/>
    </row>
    <row r="1531" spans="1:1" s="939" customFormat="1" x14ac:dyDescent="0.3">
      <c r="A1531" s="950"/>
    </row>
    <row r="1532" spans="1:1" s="939" customFormat="1" x14ac:dyDescent="0.3">
      <c r="A1532" s="950"/>
    </row>
    <row r="1533" spans="1:1" s="939" customFormat="1" x14ac:dyDescent="0.3">
      <c r="A1533" s="950"/>
    </row>
    <row r="1534" spans="1:1" s="939" customFormat="1" x14ac:dyDescent="0.3">
      <c r="A1534" s="950"/>
    </row>
    <row r="1535" spans="1:1" s="939" customFormat="1" x14ac:dyDescent="0.3">
      <c r="A1535" s="950"/>
    </row>
    <row r="1536" spans="1:1" s="939" customFormat="1" x14ac:dyDescent="0.3">
      <c r="A1536" s="950"/>
    </row>
    <row r="1537" spans="1:1" s="939" customFormat="1" x14ac:dyDescent="0.3">
      <c r="A1537" s="950"/>
    </row>
    <row r="1538" spans="1:1" s="939" customFormat="1" x14ac:dyDescent="0.3">
      <c r="A1538" s="950"/>
    </row>
    <row r="1539" spans="1:1" s="939" customFormat="1" x14ac:dyDescent="0.3">
      <c r="A1539" s="950"/>
    </row>
    <row r="1540" spans="1:1" s="939" customFormat="1" x14ac:dyDescent="0.3">
      <c r="A1540" s="950"/>
    </row>
  </sheetData>
  <sheetProtection algorithmName="SHA-512" hashValue="L6Cb88gFqcg6pYL28gjygejsSdlDFr6C9znPCeZ43dBu3Arz7HPjl+0vYfB5gbPMohdKTPQjAqPmJxI0cix9SA==" saltValue="4t+oN9YAerDA8nixIkT+rw==" spinCount="100000" sheet="1" selectLockedCells="1"/>
  <printOptions horizontalCentered="1"/>
  <pageMargins left="0.70866141732283472" right="0.19685039370078741" top="0.47244094488188981" bottom="0.39370078740157483" header="0.31496062992125984" footer="0.31496062992125984"/>
  <pageSetup paperSize="9" orientation="portrait" r:id="rId1"/>
  <ignoredErrors>
    <ignoredError sqref="E8:E42" unlocked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J1742"/>
  <sheetViews>
    <sheetView workbookViewId="0">
      <selection activeCell="N17" sqref="N17"/>
    </sheetView>
  </sheetViews>
  <sheetFormatPr baseColWidth="10" defaultColWidth="11.44140625" defaultRowHeight="14.4" x14ac:dyDescent="0.3"/>
  <cols>
    <col min="1" max="6" width="11.44140625" style="1005"/>
    <col min="7" max="16384" width="11.44140625" style="1"/>
  </cols>
  <sheetData>
    <row r="1" spans="1:10" x14ac:dyDescent="0.3">
      <c r="A1" s="1041"/>
      <c r="B1" s="1041"/>
      <c r="C1" s="1041"/>
      <c r="D1" s="1041"/>
      <c r="E1" s="1041"/>
      <c r="F1" s="1041"/>
      <c r="G1" s="1041"/>
      <c r="H1" s="1041"/>
      <c r="I1" s="1041"/>
      <c r="J1" s="1041"/>
    </row>
    <row r="2" spans="1:10" x14ac:dyDescent="0.3">
      <c r="A2" s="1041"/>
      <c r="B2" s="1041"/>
      <c r="C2" s="1041"/>
      <c r="D2" s="1041"/>
      <c r="E2" s="1041"/>
      <c r="F2" s="1041"/>
      <c r="G2" s="1041"/>
      <c r="H2" s="1041"/>
      <c r="I2" s="1041"/>
      <c r="J2" s="1041"/>
    </row>
    <row r="3" spans="1:10" x14ac:dyDescent="0.3">
      <c r="A3" s="1041"/>
      <c r="B3" s="1041"/>
      <c r="C3" s="1041"/>
      <c r="D3" s="1041"/>
      <c r="E3" s="1041"/>
      <c r="F3" s="1041"/>
      <c r="G3" s="1041"/>
      <c r="H3" s="1041"/>
      <c r="I3" s="1041"/>
      <c r="J3" s="1041"/>
    </row>
    <row r="4" spans="1:10" x14ac:dyDescent="0.3">
      <c r="A4" s="1041"/>
      <c r="B4" s="1041"/>
      <c r="C4" s="1041"/>
      <c r="D4" s="1041"/>
      <c r="E4" s="1041"/>
      <c r="F4" s="1041"/>
      <c r="G4" s="1041"/>
      <c r="H4" s="1041"/>
      <c r="I4" s="1041"/>
      <c r="J4" s="1041"/>
    </row>
    <row r="5" spans="1:10" x14ac:dyDescent="0.3">
      <c r="A5" s="1041"/>
      <c r="B5" s="1041"/>
      <c r="C5" s="1041"/>
      <c r="D5" s="1041"/>
      <c r="E5" s="1041"/>
      <c r="F5" s="1041"/>
      <c r="G5" s="1041"/>
      <c r="H5" s="1041"/>
      <c r="I5" s="1041"/>
      <c r="J5" s="1041"/>
    </row>
    <row r="6" spans="1:10" x14ac:dyDescent="0.3">
      <c r="A6" s="1041"/>
      <c r="B6" s="1041"/>
      <c r="C6" s="1041"/>
      <c r="D6" s="1041"/>
      <c r="E6" s="1041"/>
      <c r="F6" s="1041"/>
      <c r="G6" s="1041"/>
      <c r="H6" s="1041"/>
      <c r="I6" s="1041"/>
      <c r="J6" s="1041"/>
    </row>
    <row r="7" spans="1:10" x14ac:dyDescent="0.3">
      <c r="A7" s="1041"/>
      <c r="B7" s="3530" t="s">
        <v>1713</v>
      </c>
      <c r="C7" s="3530"/>
      <c r="D7" s="3530"/>
      <c r="E7" s="3530"/>
      <c r="F7" s="3530"/>
      <c r="G7" s="1041"/>
      <c r="H7" s="1041"/>
      <c r="I7" s="1041"/>
      <c r="J7" s="1041"/>
    </row>
    <row r="8" spans="1:10" x14ac:dyDescent="0.3">
      <c r="A8" s="1041"/>
      <c r="B8" s="3530"/>
      <c r="C8" s="3530"/>
      <c r="D8" s="3530"/>
      <c r="E8" s="3530"/>
      <c r="F8" s="3530"/>
      <c r="G8" s="1041"/>
      <c r="H8" s="1041"/>
      <c r="I8" s="1041"/>
      <c r="J8" s="1041"/>
    </row>
    <row r="9" spans="1:10" x14ac:dyDescent="0.3">
      <c r="A9" s="1041"/>
      <c r="B9" s="3530"/>
      <c r="C9" s="3530"/>
      <c r="D9" s="3530"/>
      <c r="E9" s="3530"/>
      <c r="F9" s="3530"/>
      <c r="G9" s="1041"/>
      <c r="H9" s="1041"/>
      <c r="I9" s="1041"/>
      <c r="J9" s="1041"/>
    </row>
    <row r="10" spans="1:10" x14ac:dyDescent="0.3">
      <c r="A10" s="1041"/>
      <c r="B10" s="3530"/>
      <c r="C10" s="3530"/>
      <c r="D10" s="3530"/>
      <c r="E10" s="3530"/>
      <c r="F10" s="3530"/>
      <c r="G10" s="1041"/>
      <c r="H10" s="1041"/>
      <c r="I10" s="1041"/>
      <c r="J10" s="1041"/>
    </row>
    <row r="11" spans="1:10" x14ac:dyDescent="0.3">
      <c r="A11" s="1041"/>
      <c r="B11" s="3530"/>
      <c r="C11" s="3530"/>
      <c r="D11" s="3530"/>
      <c r="E11" s="3530"/>
      <c r="F11" s="3530"/>
      <c r="G11" s="1041"/>
      <c r="H11" s="1041"/>
      <c r="I11" s="1041"/>
      <c r="J11" s="1041"/>
    </row>
    <row r="12" spans="1:10" x14ac:dyDescent="0.3">
      <c r="A12" s="1041"/>
      <c r="B12" s="3530"/>
      <c r="C12" s="3530"/>
      <c r="D12" s="3530"/>
      <c r="E12" s="3530"/>
      <c r="F12" s="3530"/>
      <c r="G12" s="1041"/>
      <c r="H12" s="1041"/>
      <c r="I12" s="1041"/>
      <c r="J12" s="1041"/>
    </row>
    <row r="13" spans="1:10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0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</row>
    <row r="15" spans="1:10" x14ac:dyDescent="0.3">
      <c r="A15" s="1041"/>
      <c r="B15" s="1041"/>
      <c r="C15" s="1041"/>
      <c r="D15" s="1041"/>
      <c r="E15" s="1041"/>
      <c r="F15" s="1041"/>
      <c r="G15" s="1041"/>
      <c r="H15" s="1041"/>
      <c r="I15" s="1041"/>
      <c r="J15" s="1041"/>
    </row>
    <row r="16" spans="1:10" x14ac:dyDescent="0.3">
      <c r="A16" s="1041"/>
      <c r="B16" s="1041"/>
      <c r="C16" s="1041"/>
      <c r="D16" s="1041"/>
      <c r="E16" s="1041"/>
      <c r="F16" s="1041"/>
      <c r="G16" s="1041"/>
      <c r="H16" s="1041"/>
      <c r="I16" s="1041"/>
      <c r="J16" s="1041"/>
    </row>
    <row r="17" spans="1:10" x14ac:dyDescent="0.3">
      <c r="A17" s="1041"/>
      <c r="B17" s="1041"/>
      <c r="C17" s="1041"/>
      <c r="D17" s="1041"/>
      <c r="E17" s="1041"/>
      <c r="F17" s="1041"/>
      <c r="G17" s="1041"/>
      <c r="H17" s="1041"/>
      <c r="I17" s="1041"/>
      <c r="J17" s="1041"/>
    </row>
    <row r="18" spans="1:10" x14ac:dyDescent="0.3">
      <c r="A18" s="1041"/>
      <c r="B18" s="1041"/>
      <c r="C18" s="1041"/>
      <c r="D18" s="1041"/>
      <c r="E18" s="1041"/>
      <c r="F18" s="1041"/>
      <c r="G18" s="1041"/>
      <c r="H18" s="1041"/>
      <c r="I18" s="1041"/>
      <c r="J18" s="1041"/>
    </row>
    <row r="19" spans="1:10" x14ac:dyDescent="0.3">
      <c r="A19" s="1041"/>
      <c r="B19" s="1041"/>
      <c r="C19" s="13"/>
      <c r="D19" s="1041"/>
      <c r="E19" s="1041"/>
      <c r="F19" s="1041"/>
      <c r="G19" s="1041"/>
      <c r="H19" s="1041"/>
      <c r="I19" s="1041"/>
      <c r="J19" s="1041"/>
    </row>
    <row r="20" spans="1:10" x14ac:dyDescent="0.3">
      <c r="A20" s="1041"/>
      <c r="B20" s="1041"/>
      <c r="C20" s="1041"/>
      <c r="D20" s="1041"/>
      <c r="E20" s="1041"/>
      <c r="F20" s="1041"/>
      <c r="G20" s="1041"/>
      <c r="H20" s="1041"/>
      <c r="I20" s="1041"/>
      <c r="J20" s="1041"/>
    </row>
    <row r="21" spans="1:10" x14ac:dyDescent="0.3">
      <c r="A21" s="1041"/>
      <c r="B21" s="1041"/>
      <c r="C21" s="1041"/>
      <c r="D21" s="1041"/>
      <c r="E21" s="1041"/>
      <c r="F21" s="1041"/>
      <c r="G21" s="1041"/>
      <c r="H21" s="1041"/>
      <c r="I21" s="1041"/>
      <c r="J21" s="1041"/>
    </row>
    <row r="22" spans="1:10" x14ac:dyDescent="0.3">
      <c r="A22" s="1041"/>
      <c r="B22" s="1041"/>
      <c r="C22" s="1041"/>
      <c r="D22" s="1041"/>
      <c r="E22" s="1041"/>
      <c r="F22" s="1041"/>
      <c r="G22" s="1041"/>
      <c r="H22" s="1041"/>
      <c r="I22" s="1041"/>
      <c r="J22" s="1041"/>
    </row>
    <row r="23" spans="1:10" x14ac:dyDescent="0.3">
      <c r="A23" s="1041"/>
      <c r="B23" s="1041"/>
      <c r="C23" s="1041"/>
      <c r="D23" s="1041"/>
      <c r="E23" s="1041"/>
      <c r="F23" s="1041"/>
      <c r="G23" s="1041"/>
      <c r="H23" s="1041"/>
      <c r="I23" s="1041"/>
      <c r="J23" s="1041"/>
    </row>
    <row r="24" spans="1:10" x14ac:dyDescent="0.3">
      <c r="A24" s="1041"/>
      <c r="B24" s="1041"/>
      <c r="C24" s="1041"/>
      <c r="D24" s="1041"/>
      <c r="E24" s="1041"/>
      <c r="F24" s="1041"/>
      <c r="G24" s="1041"/>
      <c r="H24" s="1041"/>
      <c r="I24" s="1041"/>
      <c r="J24" s="1041"/>
    </row>
    <row r="25" spans="1:10" x14ac:dyDescent="0.3">
      <c r="A25" s="1041"/>
      <c r="B25" s="1041"/>
      <c r="C25" s="1041"/>
      <c r="D25" s="1041"/>
      <c r="E25" s="1041"/>
      <c r="F25" s="1041"/>
      <c r="G25" s="1041"/>
      <c r="H25" s="1041"/>
      <c r="I25" s="1041"/>
      <c r="J25" s="1041"/>
    </row>
    <row r="26" spans="1:10" x14ac:dyDescent="0.3">
      <c r="A26" s="1041"/>
      <c r="B26" s="1041"/>
      <c r="C26" s="1041"/>
      <c r="D26" s="1041"/>
      <c r="E26" s="1041"/>
      <c r="F26" s="1041"/>
      <c r="G26" s="1041"/>
      <c r="H26" s="1041"/>
      <c r="I26" s="1041"/>
      <c r="J26" s="1041"/>
    </row>
    <row r="27" spans="1:10" x14ac:dyDescent="0.3">
      <c r="A27" s="1"/>
      <c r="B27" s="1"/>
      <c r="C27" s="1"/>
      <c r="D27" s="1"/>
      <c r="E27" s="1"/>
      <c r="F27" s="1"/>
    </row>
    <row r="28" spans="1:10" x14ac:dyDescent="0.3">
      <c r="A28" s="1"/>
      <c r="B28" s="1"/>
      <c r="C28" s="1"/>
      <c r="D28" s="1"/>
      <c r="E28" s="1"/>
      <c r="F28" s="1"/>
    </row>
    <row r="29" spans="1:10" x14ac:dyDescent="0.3">
      <c r="A29" s="1"/>
      <c r="B29" s="1"/>
      <c r="C29" s="1"/>
      <c r="D29" s="1"/>
      <c r="E29" s="1"/>
      <c r="F29" s="1"/>
    </row>
    <row r="30" spans="1:10" x14ac:dyDescent="0.3">
      <c r="A30" s="1"/>
      <c r="B30" s="1"/>
      <c r="C30" s="1"/>
      <c r="D30" s="1"/>
      <c r="E30" s="1"/>
      <c r="F30" s="1"/>
    </row>
    <row r="31" spans="1:10" x14ac:dyDescent="0.3">
      <c r="A31" s="1"/>
      <c r="B31" s="1"/>
      <c r="C31" s="1"/>
      <c r="D31" s="1"/>
      <c r="E31" s="1"/>
      <c r="F31" s="1"/>
    </row>
    <row r="32" spans="1:10" x14ac:dyDescent="0.3">
      <c r="A32" s="1"/>
      <c r="B32" s="1"/>
      <c r="C32" s="1"/>
      <c r="D32" s="1"/>
      <c r="E32" s="1"/>
      <c r="F32" s="1"/>
    </row>
    <row r="33" spans="1:6" x14ac:dyDescent="0.3">
      <c r="A33" s="1"/>
      <c r="B33" s="1"/>
      <c r="C33" s="1"/>
      <c r="D33" s="1"/>
      <c r="E33" s="1"/>
      <c r="F33" s="1"/>
    </row>
    <row r="34" spans="1:6" x14ac:dyDescent="0.3">
      <c r="A34" s="1"/>
      <c r="B34" s="1"/>
      <c r="C34" s="1"/>
      <c r="D34" s="1"/>
      <c r="E34" s="1"/>
      <c r="F34" s="1"/>
    </row>
    <row r="35" spans="1:6" x14ac:dyDescent="0.3">
      <c r="A35" s="1"/>
      <c r="B35" s="1"/>
      <c r="C35" s="1"/>
      <c r="D35" s="1"/>
      <c r="E35" s="1"/>
      <c r="F35" s="1"/>
    </row>
    <row r="36" spans="1:6" x14ac:dyDescent="0.3">
      <c r="A36" s="1"/>
      <c r="B36" s="1"/>
      <c r="C36" s="1"/>
      <c r="D36" s="1"/>
      <c r="E36" s="1"/>
      <c r="F36" s="1"/>
    </row>
    <row r="37" spans="1:6" x14ac:dyDescent="0.3">
      <c r="A37" s="1"/>
      <c r="B37" s="1"/>
      <c r="C37" s="1"/>
      <c r="D37" s="1"/>
      <c r="E37" s="1"/>
      <c r="F37" s="1"/>
    </row>
    <row r="38" spans="1:6" x14ac:dyDescent="0.3">
      <c r="A38" s="1"/>
      <c r="B38" s="1"/>
      <c r="C38" s="1"/>
      <c r="D38" s="1"/>
      <c r="E38" s="1"/>
      <c r="F38" s="1"/>
    </row>
    <row r="39" spans="1:6" x14ac:dyDescent="0.3">
      <c r="A39" s="1"/>
      <c r="B39" s="1"/>
      <c r="C39" s="1"/>
      <c r="D39" s="1"/>
      <c r="E39" s="1"/>
      <c r="F39" s="1"/>
    </row>
    <row r="40" spans="1:6" x14ac:dyDescent="0.3">
      <c r="A40" s="1"/>
      <c r="B40" s="1"/>
      <c r="C40" s="1"/>
      <c r="D40" s="1"/>
      <c r="E40" s="1"/>
      <c r="F40" s="1"/>
    </row>
    <row r="41" spans="1:6" x14ac:dyDescent="0.3">
      <c r="A41" s="1"/>
      <c r="B41" s="1"/>
      <c r="C41" s="1"/>
      <c r="D41" s="1"/>
      <c r="E41" s="1"/>
      <c r="F41" s="1"/>
    </row>
    <row r="42" spans="1:6" x14ac:dyDescent="0.3">
      <c r="A42" s="1"/>
      <c r="B42" s="1"/>
      <c r="C42" s="1"/>
      <c r="D42" s="1"/>
      <c r="E42" s="1"/>
      <c r="F42" s="1"/>
    </row>
    <row r="43" spans="1:6" x14ac:dyDescent="0.3">
      <c r="A43" s="1"/>
      <c r="B43" s="1"/>
      <c r="C43" s="1"/>
      <c r="D43" s="1"/>
      <c r="E43" s="1"/>
      <c r="F43" s="1"/>
    </row>
    <row r="44" spans="1:6" x14ac:dyDescent="0.3">
      <c r="A44" s="1"/>
      <c r="B44" s="1"/>
      <c r="C44" s="1"/>
      <c r="D44" s="1"/>
      <c r="E44" s="1"/>
      <c r="F44" s="1"/>
    </row>
    <row r="45" spans="1:6" x14ac:dyDescent="0.3">
      <c r="A45" s="1"/>
      <c r="B45" s="1"/>
      <c r="C45" s="1"/>
      <c r="D45" s="1"/>
      <c r="E45" s="1"/>
      <c r="F45" s="1"/>
    </row>
    <row r="46" spans="1:6" x14ac:dyDescent="0.3">
      <c r="A46" s="1"/>
      <c r="B46" s="1"/>
      <c r="C46" s="1"/>
      <c r="D46" s="1"/>
      <c r="E46" s="1"/>
      <c r="F46" s="1"/>
    </row>
    <row r="47" spans="1:6" x14ac:dyDescent="0.3">
      <c r="A47" s="1"/>
      <c r="B47" s="1"/>
      <c r="C47" s="1"/>
      <c r="D47" s="1"/>
      <c r="E47" s="1"/>
      <c r="F47" s="1"/>
    </row>
    <row r="48" spans="1:6" x14ac:dyDescent="0.3">
      <c r="A48" s="1"/>
      <c r="B48" s="1"/>
      <c r="C48" s="1"/>
      <c r="D48" s="1"/>
      <c r="E48" s="1"/>
      <c r="F48" s="1"/>
    </row>
    <row r="49" spans="1:6" x14ac:dyDescent="0.3">
      <c r="A49" s="1"/>
      <c r="B49" s="1"/>
      <c r="C49" s="1"/>
      <c r="D49" s="1"/>
      <c r="E49" s="1"/>
      <c r="F49" s="1"/>
    </row>
    <row r="50" spans="1:6" x14ac:dyDescent="0.3">
      <c r="A50" s="1"/>
      <c r="B50" s="1"/>
      <c r="C50" s="1"/>
      <c r="D50" s="1"/>
      <c r="E50" s="1"/>
      <c r="F50" s="1"/>
    </row>
    <row r="51" spans="1:6" x14ac:dyDescent="0.3">
      <c r="A51" s="1"/>
      <c r="B51" s="1"/>
      <c r="C51" s="1"/>
      <c r="D51" s="1"/>
      <c r="E51" s="1"/>
      <c r="F51" s="1"/>
    </row>
    <row r="52" spans="1:6" x14ac:dyDescent="0.3">
      <c r="A52" s="1"/>
      <c r="B52" s="1"/>
      <c r="C52" s="1"/>
      <c r="D52" s="1"/>
      <c r="E52" s="1"/>
      <c r="F52" s="1"/>
    </row>
    <row r="53" spans="1:6" x14ac:dyDescent="0.3">
      <c r="A53" s="1"/>
      <c r="B53" s="1"/>
      <c r="C53" s="1"/>
      <c r="D53" s="1"/>
      <c r="E53" s="1"/>
      <c r="F53" s="1"/>
    </row>
    <row r="54" spans="1:6" x14ac:dyDescent="0.3">
      <c r="A54" s="1"/>
      <c r="B54" s="1"/>
      <c r="C54" s="1"/>
      <c r="D54" s="1"/>
      <c r="E54" s="1"/>
      <c r="F54" s="1"/>
    </row>
    <row r="55" spans="1:6" x14ac:dyDescent="0.3">
      <c r="A55" s="1"/>
      <c r="B55" s="1"/>
      <c r="C55" s="1"/>
      <c r="D55" s="1"/>
      <c r="E55" s="1"/>
      <c r="F55" s="1"/>
    </row>
    <row r="56" spans="1:6" x14ac:dyDescent="0.3">
      <c r="A56" s="1"/>
      <c r="B56" s="1"/>
      <c r="C56" s="1"/>
      <c r="D56" s="1"/>
      <c r="E56" s="1"/>
      <c r="F56" s="1"/>
    </row>
    <row r="57" spans="1:6" x14ac:dyDescent="0.3">
      <c r="A57" s="1"/>
      <c r="B57" s="1"/>
      <c r="C57" s="1"/>
      <c r="D57" s="1"/>
      <c r="E57" s="1"/>
      <c r="F57" s="1"/>
    </row>
    <row r="58" spans="1:6" x14ac:dyDescent="0.3">
      <c r="A58" s="1"/>
      <c r="B58" s="1"/>
      <c r="C58" s="1"/>
      <c r="D58" s="1"/>
      <c r="E58" s="1"/>
      <c r="F58" s="1"/>
    </row>
    <row r="59" spans="1:6" x14ac:dyDescent="0.3">
      <c r="A59" s="1"/>
      <c r="B59" s="1"/>
      <c r="C59" s="1"/>
      <c r="D59" s="1"/>
      <c r="E59" s="1"/>
      <c r="F59" s="1"/>
    </row>
    <row r="60" spans="1:6" x14ac:dyDescent="0.3">
      <c r="A60" s="1"/>
      <c r="B60" s="1"/>
      <c r="C60" s="1"/>
      <c r="D60" s="1"/>
      <c r="E60" s="1"/>
      <c r="F60" s="1"/>
    </row>
    <row r="61" spans="1:6" x14ac:dyDescent="0.3">
      <c r="A61" s="1"/>
      <c r="B61" s="1"/>
      <c r="C61" s="1"/>
      <c r="D61" s="1"/>
      <c r="E61" s="1"/>
      <c r="F61" s="1"/>
    </row>
    <row r="62" spans="1:6" x14ac:dyDescent="0.3">
      <c r="A62" s="1"/>
      <c r="B62" s="1"/>
      <c r="C62" s="1"/>
      <c r="D62" s="1"/>
      <c r="E62" s="1"/>
      <c r="F62" s="1"/>
    </row>
    <row r="63" spans="1:6" x14ac:dyDescent="0.3">
      <c r="A63" s="1"/>
      <c r="B63" s="1"/>
      <c r="C63" s="1"/>
      <c r="D63" s="1"/>
      <c r="E63" s="1"/>
      <c r="F63" s="1"/>
    </row>
    <row r="64" spans="1:6" x14ac:dyDescent="0.3">
      <c r="A64" s="1"/>
      <c r="B64" s="1"/>
      <c r="C64" s="1"/>
      <c r="D64" s="1"/>
      <c r="E64" s="1"/>
      <c r="F64" s="1"/>
    </row>
    <row r="65" spans="1:6" x14ac:dyDescent="0.3">
      <c r="A65" s="1"/>
      <c r="B65" s="1"/>
      <c r="C65" s="1"/>
      <c r="D65" s="1"/>
      <c r="E65" s="1"/>
      <c r="F65" s="1"/>
    </row>
    <row r="66" spans="1:6" x14ac:dyDescent="0.3">
      <c r="A66" s="1"/>
      <c r="B66" s="1"/>
      <c r="C66" s="1"/>
      <c r="D66" s="1"/>
      <c r="E66" s="1"/>
      <c r="F66" s="1"/>
    </row>
    <row r="67" spans="1:6" x14ac:dyDescent="0.3">
      <c r="A67" s="1"/>
      <c r="B67" s="1"/>
      <c r="C67" s="1"/>
      <c r="D67" s="1"/>
      <c r="E67" s="1"/>
      <c r="F67" s="1"/>
    </row>
    <row r="68" spans="1:6" x14ac:dyDescent="0.3">
      <c r="A68" s="1"/>
      <c r="B68" s="1"/>
      <c r="C68" s="1"/>
      <c r="D68" s="1"/>
      <c r="E68" s="1"/>
      <c r="F68" s="1"/>
    </row>
    <row r="69" spans="1:6" x14ac:dyDescent="0.3">
      <c r="A69" s="1"/>
      <c r="B69" s="1"/>
      <c r="C69" s="1"/>
      <c r="D69" s="1"/>
      <c r="E69" s="1"/>
      <c r="F69" s="1"/>
    </row>
    <row r="70" spans="1:6" x14ac:dyDescent="0.3">
      <c r="A70" s="1"/>
      <c r="B70" s="1"/>
      <c r="C70" s="1"/>
      <c r="D70" s="1"/>
      <c r="E70" s="1"/>
      <c r="F70" s="1"/>
    </row>
    <row r="71" spans="1:6" x14ac:dyDescent="0.3">
      <c r="A71" s="1"/>
      <c r="B71" s="1"/>
      <c r="C71" s="1"/>
      <c r="D71" s="1"/>
      <c r="E71" s="1"/>
      <c r="F71" s="1"/>
    </row>
    <row r="72" spans="1:6" x14ac:dyDescent="0.3">
      <c r="A72" s="1"/>
      <c r="B72" s="1"/>
      <c r="C72" s="1"/>
      <c r="D72" s="1"/>
      <c r="E72" s="1"/>
      <c r="F72" s="1"/>
    </row>
    <row r="73" spans="1:6" x14ac:dyDescent="0.3">
      <c r="A73" s="1"/>
      <c r="B73" s="1"/>
      <c r="C73" s="1"/>
      <c r="D73" s="1"/>
      <c r="E73" s="1"/>
      <c r="F73" s="1"/>
    </row>
    <row r="74" spans="1:6" x14ac:dyDescent="0.3">
      <c r="A74" s="1"/>
      <c r="B74" s="1"/>
      <c r="C74" s="1"/>
      <c r="D74" s="1"/>
      <c r="E74" s="1"/>
      <c r="F74" s="1"/>
    </row>
    <row r="75" spans="1:6" x14ac:dyDescent="0.3">
      <c r="A75" s="1"/>
      <c r="B75" s="1"/>
      <c r="C75" s="1"/>
      <c r="D75" s="1"/>
      <c r="E75" s="1"/>
      <c r="F75" s="1"/>
    </row>
    <row r="76" spans="1:6" x14ac:dyDescent="0.3">
      <c r="A76" s="1"/>
      <c r="B76" s="1"/>
      <c r="C76" s="1"/>
      <c r="D76" s="1"/>
      <c r="E76" s="1"/>
      <c r="F76" s="1"/>
    </row>
    <row r="77" spans="1:6" x14ac:dyDescent="0.3">
      <c r="A77" s="1"/>
      <c r="B77" s="1"/>
      <c r="C77" s="1"/>
      <c r="D77" s="1"/>
      <c r="E77" s="1"/>
      <c r="F77" s="1"/>
    </row>
    <row r="78" spans="1:6" x14ac:dyDescent="0.3">
      <c r="A78" s="1"/>
      <c r="B78" s="1"/>
      <c r="C78" s="1"/>
      <c r="D78" s="1"/>
      <c r="E78" s="1"/>
      <c r="F78" s="1"/>
    </row>
    <row r="79" spans="1:6" x14ac:dyDescent="0.3">
      <c r="A79" s="1"/>
      <c r="B79" s="1"/>
      <c r="C79" s="1"/>
      <c r="D79" s="1"/>
      <c r="E79" s="1"/>
      <c r="F79" s="1"/>
    </row>
    <row r="80" spans="1:6" x14ac:dyDescent="0.3">
      <c r="A80" s="1"/>
      <c r="B80" s="1"/>
      <c r="C80" s="1"/>
      <c r="D80" s="1"/>
      <c r="E80" s="1"/>
      <c r="F80" s="1"/>
    </row>
    <row r="81" spans="1:6" x14ac:dyDescent="0.3">
      <c r="A81" s="1"/>
      <c r="B81" s="1"/>
      <c r="C81" s="1"/>
      <c r="D81" s="1"/>
      <c r="E81" s="1"/>
      <c r="F81" s="1"/>
    </row>
    <row r="82" spans="1:6" x14ac:dyDescent="0.3">
      <c r="A82" s="1"/>
      <c r="B82" s="1"/>
      <c r="C82" s="1"/>
      <c r="D82" s="1"/>
      <c r="E82" s="1"/>
      <c r="F82" s="1"/>
    </row>
    <row r="83" spans="1:6" x14ac:dyDescent="0.3">
      <c r="A83" s="1"/>
      <c r="B83" s="1"/>
      <c r="C83" s="1"/>
      <c r="D83" s="1"/>
      <c r="E83" s="1"/>
      <c r="F83" s="1"/>
    </row>
    <row r="84" spans="1:6" x14ac:dyDescent="0.3">
      <c r="A84" s="1"/>
      <c r="B84" s="1"/>
      <c r="C84" s="1"/>
      <c r="D84" s="1"/>
      <c r="E84" s="1"/>
      <c r="F84" s="1"/>
    </row>
    <row r="85" spans="1:6" x14ac:dyDescent="0.3">
      <c r="A85" s="1"/>
      <c r="B85" s="1"/>
      <c r="C85" s="1"/>
      <c r="D85" s="1"/>
      <c r="E85" s="1"/>
      <c r="F85" s="1"/>
    </row>
    <row r="86" spans="1:6" x14ac:dyDescent="0.3">
      <c r="A86" s="1"/>
      <c r="B86" s="1"/>
      <c r="C86" s="1"/>
      <c r="D86" s="1"/>
      <c r="E86" s="1"/>
      <c r="F86" s="1"/>
    </row>
    <row r="87" spans="1:6" x14ac:dyDescent="0.3">
      <c r="A87" s="1"/>
      <c r="B87" s="1"/>
      <c r="C87" s="1"/>
      <c r="D87" s="1"/>
      <c r="E87" s="1"/>
      <c r="F87" s="1"/>
    </row>
    <row r="88" spans="1:6" x14ac:dyDescent="0.3">
      <c r="A88" s="1"/>
      <c r="B88" s="1"/>
      <c r="C88" s="1"/>
      <c r="D88" s="1"/>
      <c r="E88" s="1"/>
      <c r="F88" s="1"/>
    </row>
    <row r="89" spans="1:6" x14ac:dyDescent="0.3">
      <c r="A89" s="1"/>
      <c r="B89" s="1"/>
      <c r="C89" s="1"/>
      <c r="D89" s="1"/>
      <c r="E89" s="1"/>
      <c r="F89" s="1"/>
    </row>
    <row r="90" spans="1:6" x14ac:dyDescent="0.3">
      <c r="A90" s="1"/>
      <c r="B90" s="1"/>
      <c r="C90" s="1"/>
      <c r="D90" s="1"/>
      <c r="E90" s="1"/>
      <c r="F90" s="1"/>
    </row>
    <row r="91" spans="1:6" x14ac:dyDescent="0.3">
      <c r="A91" s="1"/>
      <c r="B91" s="1"/>
      <c r="C91" s="1"/>
      <c r="D91" s="1"/>
      <c r="E91" s="1"/>
      <c r="F91" s="1"/>
    </row>
    <row r="92" spans="1:6" x14ac:dyDescent="0.3">
      <c r="A92" s="1"/>
      <c r="B92" s="1"/>
      <c r="C92" s="1"/>
      <c r="D92" s="1"/>
      <c r="E92" s="1"/>
      <c r="F92" s="1"/>
    </row>
    <row r="93" spans="1:6" x14ac:dyDescent="0.3">
      <c r="A93" s="1"/>
      <c r="B93" s="1"/>
      <c r="C93" s="1"/>
      <c r="D93" s="1"/>
      <c r="E93" s="1"/>
      <c r="F93" s="1"/>
    </row>
    <row r="94" spans="1:6" x14ac:dyDescent="0.3">
      <c r="A94" s="1"/>
      <c r="B94" s="1"/>
      <c r="C94" s="1"/>
      <c r="D94" s="1"/>
      <c r="E94" s="1"/>
      <c r="F94" s="1"/>
    </row>
    <row r="95" spans="1:6" x14ac:dyDescent="0.3">
      <c r="A95" s="1"/>
      <c r="B95" s="1"/>
      <c r="C95" s="1"/>
      <c r="D95" s="1"/>
      <c r="E95" s="1"/>
      <c r="F95" s="1"/>
    </row>
    <row r="96" spans="1:6" x14ac:dyDescent="0.3">
      <c r="A96" s="1"/>
      <c r="B96" s="1"/>
      <c r="C96" s="1"/>
      <c r="D96" s="1"/>
      <c r="E96" s="1"/>
      <c r="F96" s="1"/>
    </row>
    <row r="97" spans="1:6" x14ac:dyDescent="0.3">
      <c r="A97" s="1"/>
      <c r="B97" s="1"/>
      <c r="C97" s="1"/>
      <c r="D97" s="1"/>
      <c r="E97" s="1"/>
      <c r="F97" s="1"/>
    </row>
    <row r="98" spans="1:6" x14ac:dyDescent="0.3">
      <c r="A98" s="1"/>
      <c r="B98" s="1"/>
      <c r="C98" s="1"/>
      <c r="D98" s="1"/>
      <c r="E98" s="1"/>
      <c r="F98" s="1"/>
    </row>
    <row r="99" spans="1:6" x14ac:dyDescent="0.3">
      <c r="A99" s="1"/>
      <c r="B99" s="1"/>
      <c r="C99" s="1"/>
      <c r="D99" s="1"/>
      <c r="E99" s="1"/>
      <c r="F99" s="1"/>
    </row>
    <row r="100" spans="1:6" x14ac:dyDescent="0.3">
      <c r="A100" s="1"/>
      <c r="B100" s="1"/>
      <c r="C100" s="1"/>
      <c r="D100" s="1"/>
      <c r="E100" s="1"/>
      <c r="F100" s="1"/>
    </row>
    <row r="101" spans="1:6" x14ac:dyDescent="0.3">
      <c r="A101" s="1"/>
      <c r="B101" s="1"/>
      <c r="C101" s="1"/>
      <c r="D101" s="1"/>
      <c r="E101" s="1"/>
      <c r="F101" s="1"/>
    </row>
    <row r="102" spans="1:6" x14ac:dyDescent="0.3">
      <c r="A102" s="1"/>
      <c r="B102" s="1"/>
      <c r="C102" s="1"/>
      <c r="D102" s="1"/>
      <c r="E102" s="1"/>
      <c r="F102" s="1"/>
    </row>
    <row r="103" spans="1:6" x14ac:dyDescent="0.3">
      <c r="A103" s="1"/>
      <c r="B103" s="1"/>
      <c r="C103" s="1"/>
      <c r="D103" s="1"/>
      <c r="E103" s="1"/>
      <c r="F103" s="1"/>
    </row>
    <row r="104" spans="1:6" x14ac:dyDescent="0.3">
      <c r="A104" s="1"/>
      <c r="B104" s="1"/>
      <c r="C104" s="1"/>
      <c r="D104" s="1"/>
      <c r="E104" s="1"/>
      <c r="F104" s="1"/>
    </row>
    <row r="105" spans="1:6" x14ac:dyDescent="0.3">
      <c r="A105" s="1"/>
      <c r="B105" s="1"/>
      <c r="C105" s="1"/>
      <c r="D105" s="1"/>
      <c r="E105" s="1"/>
      <c r="F105" s="1"/>
    </row>
    <row r="106" spans="1:6" x14ac:dyDescent="0.3">
      <c r="A106" s="1"/>
      <c r="B106" s="1"/>
      <c r="C106" s="1"/>
      <c r="D106" s="1"/>
      <c r="E106" s="1"/>
      <c r="F106" s="1"/>
    </row>
    <row r="107" spans="1:6" x14ac:dyDescent="0.3">
      <c r="A107" s="1"/>
      <c r="B107" s="1"/>
      <c r="C107" s="1"/>
      <c r="D107" s="1"/>
      <c r="E107" s="1"/>
      <c r="F107" s="1"/>
    </row>
    <row r="108" spans="1:6" x14ac:dyDescent="0.3">
      <c r="A108" s="1"/>
      <c r="B108" s="1"/>
      <c r="C108" s="1"/>
      <c r="D108" s="1"/>
      <c r="E108" s="1"/>
      <c r="F108" s="1"/>
    </row>
    <row r="109" spans="1:6" x14ac:dyDescent="0.3">
      <c r="A109" s="1"/>
      <c r="B109" s="1"/>
      <c r="C109" s="1"/>
      <c r="D109" s="1"/>
      <c r="E109" s="1"/>
      <c r="F109" s="1"/>
    </row>
    <row r="110" spans="1:6" x14ac:dyDescent="0.3">
      <c r="A110" s="1"/>
      <c r="B110" s="1"/>
      <c r="C110" s="1"/>
      <c r="D110" s="1"/>
      <c r="E110" s="1"/>
      <c r="F110" s="1"/>
    </row>
    <row r="111" spans="1:6" x14ac:dyDescent="0.3">
      <c r="A111" s="1"/>
      <c r="B111" s="1"/>
      <c r="C111" s="1"/>
      <c r="D111" s="1"/>
      <c r="E111" s="1"/>
      <c r="F111" s="1"/>
    </row>
    <row r="112" spans="1:6" x14ac:dyDescent="0.3">
      <c r="A112" s="1"/>
      <c r="B112" s="1"/>
      <c r="C112" s="1"/>
      <c r="D112" s="1"/>
      <c r="E112" s="1"/>
      <c r="F112" s="1"/>
    </row>
    <row r="113" spans="1:6" x14ac:dyDescent="0.3">
      <c r="A113" s="1"/>
      <c r="B113" s="1"/>
      <c r="C113" s="1"/>
      <c r="D113" s="1"/>
      <c r="E113" s="1"/>
      <c r="F113" s="1"/>
    </row>
    <row r="114" spans="1:6" x14ac:dyDescent="0.3">
      <c r="A114" s="1"/>
      <c r="B114" s="1"/>
      <c r="C114" s="1"/>
      <c r="D114" s="1"/>
      <c r="E114" s="1"/>
      <c r="F114" s="1"/>
    </row>
    <row r="115" spans="1:6" x14ac:dyDescent="0.3">
      <c r="A115" s="1"/>
      <c r="B115" s="1"/>
      <c r="C115" s="1"/>
      <c r="D115" s="1"/>
      <c r="E115" s="1"/>
      <c r="F115" s="1"/>
    </row>
    <row r="116" spans="1:6" x14ac:dyDescent="0.3">
      <c r="A116" s="1"/>
      <c r="B116" s="1"/>
      <c r="C116" s="1"/>
      <c r="D116" s="1"/>
      <c r="E116" s="1"/>
      <c r="F116" s="1"/>
    </row>
    <row r="117" spans="1:6" x14ac:dyDescent="0.3">
      <c r="A117" s="1"/>
      <c r="B117" s="1"/>
      <c r="C117" s="1"/>
      <c r="D117" s="1"/>
      <c r="E117" s="1"/>
      <c r="F117" s="1"/>
    </row>
    <row r="118" spans="1:6" x14ac:dyDescent="0.3">
      <c r="A118" s="1"/>
      <c r="B118" s="1"/>
      <c r="C118" s="1"/>
      <c r="D118" s="1"/>
      <c r="E118" s="1"/>
      <c r="F118" s="1"/>
    </row>
    <row r="119" spans="1:6" x14ac:dyDescent="0.3">
      <c r="A119" s="1"/>
      <c r="B119" s="1"/>
      <c r="C119" s="1"/>
      <c r="D119" s="1"/>
      <c r="E119" s="1"/>
      <c r="F119" s="1"/>
    </row>
    <row r="120" spans="1:6" x14ac:dyDescent="0.3">
      <c r="A120" s="1"/>
      <c r="B120" s="1"/>
      <c r="C120" s="1"/>
      <c r="D120" s="1"/>
      <c r="E120" s="1"/>
      <c r="F120" s="1"/>
    </row>
    <row r="121" spans="1:6" x14ac:dyDescent="0.3">
      <c r="A121" s="1"/>
      <c r="B121" s="1"/>
      <c r="C121" s="1"/>
      <c r="D121" s="1"/>
      <c r="E121" s="1"/>
      <c r="F121" s="1"/>
    </row>
    <row r="122" spans="1:6" x14ac:dyDescent="0.3">
      <c r="A122" s="1"/>
      <c r="B122" s="1"/>
      <c r="C122" s="1"/>
      <c r="D122" s="1"/>
      <c r="E122" s="1"/>
      <c r="F122" s="1"/>
    </row>
    <row r="123" spans="1:6" x14ac:dyDescent="0.3">
      <c r="A123" s="1"/>
      <c r="B123" s="1"/>
      <c r="C123" s="1"/>
      <c r="D123" s="1"/>
      <c r="E123" s="1"/>
      <c r="F123" s="1"/>
    </row>
    <row r="124" spans="1:6" x14ac:dyDescent="0.3">
      <c r="A124" s="1"/>
      <c r="B124" s="1"/>
      <c r="C124" s="1"/>
      <c r="D124" s="1"/>
      <c r="E124" s="1"/>
      <c r="F124" s="1"/>
    </row>
    <row r="125" spans="1:6" x14ac:dyDescent="0.3">
      <c r="A125" s="1"/>
      <c r="B125" s="1"/>
      <c r="C125" s="1"/>
      <c r="D125" s="1"/>
      <c r="E125" s="1"/>
      <c r="F125" s="1"/>
    </row>
    <row r="126" spans="1:6" x14ac:dyDescent="0.3">
      <c r="A126" s="1"/>
      <c r="B126" s="1"/>
      <c r="C126" s="1"/>
      <c r="D126" s="1"/>
      <c r="E126" s="1"/>
      <c r="F126" s="1"/>
    </row>
    <row r="127" spans="1:6" x14ac:dyDescent="0.3">
      <c r="A127" s="1"/>
      <c r="B127" s="1"/>
      <c r="C127" s="1"/>
      <c r="D127" s="1"/>
      <c r="E127" s="1"/>
      <c r="F127" s="1"/>
    </row>
    <row r="128" spans="1:6" x14ac:dyDescent="0.3">
      <c r="A128" s="1"/>
      <c r="B128" s="1"/>
      <c r="C128" s="1"/>
      <c r="D128" s="1"/>
      <c r="E128" s="1"/>
      <c r="F128" s="1"/>
    </row>
    <row r="129" spans="1:6" x14ac:dyDescent="0.3">
      <c r="A129" s="1"/>
      <c r="B129" s="1"/>
      <c r="C129" s="1"/>
      <c r="D129" s="1"/>
      <c r="E129" s="1"/>
      <c r="F129" s="1"/>
    </row>
    <row r="130" spans="1:6" x14ac:dyDescent="0.3">
      <c r="A130" s="1"/>
      <c r="B130" s="1"/>
      <c r="C130" s="1"/>
      <c r="D130" s="1"/>
      <c r="E130" s="1"/>
      <c r="F130" s="1"/>
    </row>
    <row r="131" spans="1:6" x14ac:dyDescent="0.3">
      <c r="A131" s="1"/>
      <c r="B131" s="1"/>
      <c r="C131" s="1"/>
      <c r="D131" s="1"/>
      <c r="E131" s="1"/>
      <c r="F131" s="1"/>
    </row>
    <row r="132" spans="1:6" x14ac:dyDescent="0.3">
      <c r="A132" s="1"/>
      <c r="B132" s="1"/>
      <c r="C132" s="1"/>
      <c r="D132" s="1"/>
      <c r="E132" s="1"/>
      <c r="F132" s="1"/>
    </row>
    <row r="133" spans="1:6" x14ac:dyDescent="0.3">
      <c r="A133" s="1"/>
      <c r="B133" s="1"/>
      <c r="C133" s="1"/>
      <c r="D133" s="1"/>
      <c r="E133" s="1"/>
      <c r="F133" s="1"/>
    </row>
    <row r="134" spans="1:6" x14ac:dyDescent="0.3">
      <c r="A134" s="1"/>
      <c r="B134" s="1"/>
      <c r="C134" s="1"/>
      <c r="D134" s="1"/>
      <c r="E134" s="1"/>
      <c r="F134" s="1"/>
    </row>
    <row r="135" spans="1:6" x14ac:dyDescent="0.3">
      <c r="A135" s="1"/>
      <c r="B135" s="1"/>
      <c r="C135" s="1"/>
      <c r="D135" s="1"/>
      <c r="E135" s="1"/>
      <c r="F135" s="1"/>
    </row>
    <row r="136" spans="1:6" x14ac:dyDescent="0.3">
      <c r="A136" s="1"/>
      <c r="B136" s="1"/>
      <c r="C136" s="1"/>
      <c r="D136" s="1"/>
      <c r="E136" s="1"/>
      <c r="F136" s="1"/>
    </row>
    <row r="137" spans="1:6" x14ac:dyDescent="0.3">
      <c r="A137" s="1"/>
      <c r="B137" s="1"/>
      <c r="C137" s="1"/>
      <c r="D137" s="1"/>
      <c r="E137" s="1"/>
      <c r="F137" s="1"/>
    </row>
    <row r="138" spans="1:6" x14ac:dyDescent="0.3">
      <c r="A138" s="1"/>
      <c r="B138" s="1"/>
      <c r="C138" s="1"/>
      <c r="D138" s="1"/>
      <c r="E138" s="1"/>
      <c r="F138" s="1"/>
    </row>
    <row r="139" spans="1:6" x14ac:dyDescent="0.3">
      <c r="A139" s="1"/>
      <c r="B139" s="1"/>
      <c r="C139" s="1"/>
      <c r="D139" s="1"/>
      <c r="E139" s="1"/>
      <c r="F139" s="1"/>
    </row>
    <row r="140" spans="1:6" x14ac:dyDescent="0.3">
      <c r="A140" s="1"/>
      <c r="B140" s="1"/>
      <c r="C140" s="1"/>
      <c r="D140" s="1"/>
      <c r="E140" s="1"/>
      <c r="F140" s="1"/>
    </row>
    <row r="141" spans="1:6" x14ac:dyDescent="0.3">
      <c r="A141" s="1"/>
      <c r="B141" s="1"/>
      <c r="C141" s="1"/>
      <c r="D141" s="1"/>
      <c r="E141" s="1"/>
      <c r="F141" s="1"/>
    </row>
    <row r="142" spans="1:6" x14ac:dyDescent="0.3">
      <c r="A142" s="1"/>
      <c r="B142" s="1"/>
      <c r="C142" s="1"/>
      <c r="D142" s="1"/>
      <c r="E142" s="1"/>
      <c r="F142" s="1"/>
    </row>
    <row r="143" spans="1:6" x14ac:dyDescent="0.3">
      <c r="A143" s="1"/>
      <c r="B143" s="1"/>
      <c r="C143" s="1"/>
      <c r="D143" s="1"/>
      <c r="E143" s="1"/>
      <c r="F143" s="1"/>
    </row>
    <row r="144" spans="1:6" x14ac:dyDescent="0.3">
      <c r="A144" s="1"/>
      <c r="B144" s="1"/>
      <c r="C144" s="1"/>
      <c r="D144" s="1"/>
      <c r="E144" s="1"/>
      <c r="F144" s="1"/>
    </row>
    <row r="145" spans="1:6" x14ac:dyDescent="0.3">
      <c r="A145" s="1"/>
      <c r="B145" s="1"/>
      <c r="C145" s="1"/>
      <c r="D145" s="1"/>
      <c r="E145" s="1"/>
      <c r="F145" s="1"/>
    </row>
    <row r="146" spans="1:6" x14ac:dyDescent="0.3">
      <c r="A146" s="1"/>
      <c r="B146" s="1"/>
      <c r="C146" s="1"/>
      <c r="D146" s="1"/>
      <c r="E146" s="1"/>
      <c r="F146" s="1"/>
    </row>
    <row r="147" spans="1:6" x14ac:dyDescent="0.3">
      <c r="A147" s="1"/>
      <c r="B147" s="1"/>
      <c r="C147" s="1"/>
      <c r="D147" s="1"/>
      <c r="E147" s="1"/>
      <c r="F147" s="1"/>
    </row>
    <row r="148" spans="1:6" x14ac:dyDescent="0.3">
      <c r="A148" s="1"/>
      <c r="B148" s="1"/>
      <c r="C148" s="1"/>
      <c r="D148" s="1"/>
      <c r="E148" s="1"/>
      <c r="F148" s="1"/>
    </row>
    <row r="149" spans="1:6" x14ac:dyDescent="0.3">
      <c r="A149" s="1"/>
      <c r="B149" s="1"/>
      <c r="C149" s="1"/>
      <c r="D149" s="1"/>
      <c r="E149" s="1"/>
      <c r="F149" s="1"/>
    </row>
    <row r="150" spans="1:6" x14ac:dyDescent="0.3">
      <c r="A150" s="1"/>
      <c r="B150" s="1"/>
      <c r="C150" s="1"/>
      <c r="D150" s="1"/>
      <c r="E150" s="1"/>
      <c r="F150" s="1"/>
    </row>
    <row r="151" spans="1:6" x14ac:dyDescent="0.3">
      <c r="A151" s="1"/>
      <c r="B151" s="1"/>
      <c r="C151" s="1"/>
      <c r="D151" s="1"/>
      <c r="E151" s="1"/>
      <c r="F151" s="1"/>
    </row>
    <row r="152" spans="1:6" x14ac:dyDescent="0.3">
      <c r="A152" s="1"/>
      <c r="B152" s="1"/>
      <c r="C152" s="1"/>
      <c r="D152" s="1"/>
      <c r="E152" s="1"/>
      <c r="F152" s="1"/>
    </row>
    <row r="153" spans="1:6" x14ac:dyDescent="0.3">
      <c r="A153" s="1"/>
      <c r="B153" s="1"/>
      <c r="C153" s="1"/>
      <c r="D153" s="1"/>
      <c r="E153" s="1"/>
      <c r="F153" s="1"/>
    </row>
    <row r="154" spans="1:6" x14ac:dyDescent="0.3">
      <c r="A154" s="1"/>
      <c r="B154" s="1"/>
      <c r="C154" s="1"/>
      <c r="D154" s="1"/>
      <c r="E154" s="1"/>
      <c r="F154" s="1"/>
    </row>
    <row r="155" spans="1:6" x14ac:dyDescent="0.3">
      <c r="A155" s="1"/>
      <c r="B155" s="1"/>
      <c r="C155" s="1"/>
      <c r="D155" s="1"/>
      <c r="E155" s="1"/>
      <c r="F155" s="1"/>
    </row>
    <row r="156" spans="1:6" x14ac:dyDescent="0.3">
      <c r="A156" s="1"/>
      <c r="B156" s="1"/>
      <c r="C156" s="1"/>
      <c r="D156" s="1"/>
      <c r="E156" s="1"/>
      <c r="F156" s="1"/>
    </row>
    <row r="157" spans="1:6" x14ac:dyDescent="0.3">
      <c r="A157" s="1"/>
      <c r="B157" s="1"/>
      <c r="C157" s="1"/>
      <c r="D157" s="1"/>
      <c r="E157" s="1"/>
      <c r="F157" s="1"/>
    </row>
    <row r="158" spans="1:6" x14ac:dyDescent="0.3">
      <c r="A158" s="1"/>
      <c r="B158" s="1"/>
      <c r="C158" s="1"/>
      <c r="D158" s="1"/>
      <c r="E158" s="1"/>
      <c r="F158" s="1"/>
    </row>
    <row r="159" spans="1:6" x14ac:dyDescent="0.3">
      <c r="A159" s="1"/>
      <c r="B159" s="1"/>
      <c r="C159" s="1"/>
      <c r="D159" s="1"/>
      <c r="E159" s="1"/>
      <c r="F159" s="1"/>
    </row>
    <row r="160" spans="1:6" x14ac:dyDescent="0.3">
      <c r="A160" s="1"/>
      <c r="B160" s="1"/>
      <c r="C160" s="1"/>
      <c r="D160" s="1"/>
      <c r="E160" s="1"/>
      <c r="F160" s="1"/>
    </row>
    <row r="161" spans="1:6" x14ac:dyDescent="0.3">
      <c r="A161" s="1"/>
      <c r="B161" s="1"/>
      <c r="C161" s="1"/>
      <c r="D161" s="1"/>
      <c r="E161" s="1"/>
      <c r="F161" s="1"/>
    </row>
    <row r="162" spans="1:6" x14ac:dyDescent="0.3">
      <c r="A162" s="1"/>
      <c r="B162" s="1"/>
      <c r="C162" s="1"/>
      <c r="D162" s="1"/>
      <c r="E162" s="1"/>
      <c r="F162" s="1"/>
    </row>
    <row r="163" spans="1:6" x14ac:dyDescent="0.3">
      <c r="A163" s="1"/>
      <c r="B163" s="1"/>
      <c r="C163" s="1"/>
      <c r="D163" s="1"/>
      <c r="E163" s="1"/>
      <c r="F163" s="1"/>
    </row>
    <row r="164" spans="1:6" x14ac:dyDescent="0.3">
      <c r="A164" s="1"/>
      <c r="B164" s="1"/>
      <c r="C164" s="1"/>
      <c r="D164" s="1"/>
      <c r="E164" s="1"/>
      <c r="F164" s="1"/>
    </row>
    <row r="165" spans="1:6" x14ac:dyDescent="0.3">
      <c r="A165" s="1"/>
      <c r="B165" s="1"/>
      <c r="C165" s="1"/>
      <c r="D165" s="1"/>
      <c r="E165" s="1"/>
      <c r="F165" s="1"/>
    </row>
    <row r="166" spans="1:6" x14ac:dyDescent="0.3">
      <c r="A166" s="1"/>
      <c r="B166" s="1"/>
      <c r="C166" s="1"/>
      <c r="D166" s="1"/>
      <c r="E166" s="1"/>
      <c r="F166" s="1"/>
    </row>
    <row r="167" spans="1:6" x14ac:dyDescent="0.3">
      <c r="A167" s="1"/>
      <c r="B167" s="1"/>
      <c r="C167" s="1"/>
      <c r="D167" s="1"/>
      <c r="E167" s="1"/>
      <c r="F167" s="1"/>
    </row>
    <row r="168" spans="1:6" x14ac:dyDescent="0.3">
      <c r="A168" s="1"/>
      <c r="B168" s="1"/>
      <c r="C168" s="1"/>
      <c r="D168" s="1"/>
      <c r="E168" s="1"/>
      <c r="F168" s="1"/>
    </row>
    <row r="169" spans="1:6" x14ac:dyDescent="0.3">
      <c r="A169" s="1"/>
      <c r="B169" s="1"/>
      <c r="C169" s="1"/>
      <c r="D169" s="1"/>
      <c r="E169" s="1"/>
      <c r="F169" s="1"/>
    </row>
    <row r="170" spans="1:6" x14ac:dyDescent="0.3">
      <c r="A170" s="1"/>
      <c r="B170" s="1"/>
      <c r="C170" s="1"/>
      <c r="D170" s="1"/>
      <c r="E170" s="1"/>
      <c r="F170" s="1"/>
    </row>
    <row r="171" spans="1:6" x14ac:dyDescent="0.3">
      <c r="A171" s="1"/>
      <c r="B171" s="1"/>
      <c r="C171" s="1"/>
      <c r="D171" s="1"/>
      <c r="E171" s="1"/>
      <c r="F171" s="1"/>
    </row>
    <row r="172" spans="1:6" x14ac:dyDescent="0.3">
      <c r="A172" s="1"/>
      <c r="B172" s="1"/>
      <c r="C172" s="1"/>
      <c r="D172" s="1"/>
      <c r="E172" s="1"/>
      <c r="F172" s="1"/>
    </row>
    <row r="173" spans="1:6" x14ac:dyDescent="0.3">
      <c r="A173" s="1"/>
      <c r="B173" s="1"/>
      <c r="C173" s="1"/>
      <c r="D173" s="1"/>
      <c r="E173" s="1"/>
      <c r="F173" s="1"/>
    </row>
    <row r="174" spans="1:6" x14ac:dyDescent="0.3">
      <c r="A174" s="1"/>
      <c r="B174" s="1"/>
      <c r="C174" s="1"/>
      <c r="D174" s="1"/>
      <c r="E174" s="1"/>
      <c r="F174" s="1"/>
    </row>
    <row r="175" spans="1:6" x14ac:dyDescent="0.3">
      <c r="A175" s="1"/>
      <c r="B175" s="1"/>
      <c r="C175" s="1"/>
      <c r="D175" s="1"/>
      <c r="E175" s="1"/>
      <c r="F175" s="1"/>
    </row>
    <row r="176" spans="1:6" x14ac:dyDescent="0.3">
      <c r="A176" s="1"/>
      <c r="B176" s="1"/>
      <c r="C176" s="1"/>
      <c r="D176" s="1"/>
      <c r="E176" s="1"/>
      <c r="F176" s="1"/>
    </row>
    <row r="177" spans="1:6" x14ac:dyDescent="0.3">
      <c r="A177" s="1"/>
      <c r="B177" s="1"/>
      <c r="C177" s="1"/>
      <c r="D177" s="1"/>
      <c r="E177" s="1"/>
      <c r="F177" s="1"/>
    </row>
    <row r="178" spans="1:6" x14ac:dyDescent="0.3">
      <c r="A178" s="1"/>
      <c r="B178" s="1"/>
      <c r="C178" s="1"/>
      <c r="D178" s="1"/>
      <c r="E178" s="1"/>
      <c r="F178" s="1"/>
    </row>
    <row r="179" spans="1:6" x14ac:dyDescent="0.3">
      <c r="A179" s="1"/>
      <c r="B179" s="1"/>
      <c r="C179" s="1"/>
      <c r="D179" s="1"/>
      <c r="E179" s="1"/>
      <c r="F179" s="1"/>
    </row>
    <row r="180" spans="1:6" x14ac:dyDescent="0.3">
      <c r="A180" s="1"/>
      <c r="B180" s="1"/>
      <c r="C180" s="1"/>
      <c r="D180" s="1"/>
      <c r="E180" s="1"/>
      <c r="F180" s="1"/>
    </row>
    <row r="181" spans="1:6" x14ac:dyDescent="0.3">
      <c r="A181" s="1"/>
      <c r="B181" s="1"/>
      <c r="C181" s="1"/>
      <c r="D181" s="1"/>
      <c r="E181" s="1"/>
      <c r="F181" s="1"/>
    </row>
    <row r="182" spans="1:6" x14ac:dyDescent="0.3">
      <c r="A182" s="1"/>
      <c r="B182" s="1"/>
      <c r="C182" s="1"/>
      <c r="D182" s="1"/>
      <c r="E182" s="1"/>
      <c r="F182" s="1"/>
    </row>
    <row r="183" spans="1:6" x14ac:dyDescent="0.3">
      <c r="A183" s="1"/>
      <c r="B183" s="1"/>
      <c r="C183" s="1"/>
      <c r="D183" s="1"/>
      <c r="E183" s="1"/>
      <c r="F183" s="1"/>
    </row>
    <row r="184" spans="1:6" x14ac:dyDescent="0.3">
      <c r="A184" s="1"/>
      <c r="B184" s="1"/>
      <c r="C184" s="1"/>
      <c r="D184" s="1"/>
      <c r="E184" s="1"/>
      <c r="F184" s="1"/>
    </row>
    <row r="185" spans="1:6" x14ac:dyDescent="0.3">
      <c r="A185" s="1"/>
      <c r="B185" s="1"/>
      <c r="C185" s="1"/>
      <c r="D185" s="1"/>
      <c r="E185" s="1"/>
      <c r="F185" s="1"/>
    </row>
    <row r="186" spans="1:6" x14ac:dyDescent="0.3">
      <c r="A186" s="1"/>
      <c r="B186" s="1"/>
      <c r="C186" s="1"/>
      <c r="D186" s="1"/>
      <c r="E186" s="1"/>
      <c r="F186" s="1"/>
    </row>
    <row r="187" spans="1:6" x14ac:dyDescent="0.3">
      <c r="A187" s="1"/>
      <c r="B187" s="1"/>
      <c r="C187" s="1"/>
      <c r="D187" s="1"/>
      <c r="E187" s="1"/>
      <c r="F187" s="1"/>
    </row>
    <row r="188" spans="1:6" x14ac:dyDescent="0.3">
      <c r="A188" s="1"/>
      <c r="B188" s="1"/>
      <c r="C188" s="1"/>
      <c r="D188" s="1"/>
      <c r="E188" s="1"/>
      <c r="F188" s="1"/>
    </row>
    <row r="189" spans="1:6" x14ac:dyDescent="0.3">
      <c r="A189" s="1"/>
      <c r="B189" s="1"/>
      <c r="C189" s="1"/>
      <c r="D189" s="1"/>
      <c r="E189" s="1"/>
      <c r="F189" s="1"/>
    </row>
    <row r="190" spans="1:6" x14ac:dyDescent="0.3">
      <c r="A190" s="1"/>
      <c r="B190" s="1"/>
      <c r="C190" s="1"/>
      <c r="D190" s="1"/>
      <c r="E190" s="1"/>
      <c r="F190" s="1"/>
    </row>
    <row r="191" spans="1:6" x14ac:dyDescent="0.3">
      <c r="A191" s="1"/>
      <c r="B191" s="1"/>
      <c r="C191" s="1"/>
      <c r="D191" s="1"/>
      <c r="E191" s="1"/>
      <c r="F191" s="1"/>
    </row>
    <row r="192" spans="1:6" x14ac:dyDescent="0.3">
      <c r="A192" s="1"/>
      <c r="B192" s="1"/>
      <c r="C192" s="1"/>
      <c r="D192" s="1"/>
      <c r="E192" s="1"/>
      <c r="F192" s="1"/>
    </row>
    <row r="193" spans="1:6" x14ac:dyDescent="0.3">
      <c r="A193" s="1"/>
      <c r="B193" s="1"/>
      <c r="C193" s="1"/>
      <c r="D193" s="1"/>
      <c r="E193" s="1"/>
      <c r="F193" s="1"/>
    </row>
    <row r="194" spans="1:6" x14ac:dyDescent="0.3">
      <c r="A194" s="1"/>
      <c r="B194" s="1"/>
      <c r="C194" s="1"/>
      <c r="D194" s="1"/>
      <c r="E194" s="1"/>
      <c r="F194" s="1"/>
    </row>
    <row r="195" spans="1:6" x14ac:dyDescent="0.3">
      <c r="A195" s="1"/>
      <c r="B195" s="1"/>
      <c r="C195" s="1"/>
      <c r="D195" s="1"/>
      <c r="E195" s="1"/>
      <c r="F195" s="1"/>
    </row>
    <row r="196" spans="1:6" x14ac:dyDescent="0.3">
      <c r="A196" s="1"/>
      <c r="B196" s="1"/>
      <c r="C196" s="1"/>
      <c r="D196" s="1"/>
      <c r="E196" s="1"/>
      <c r="F196" s="1"/>
    </row>
    <row r="197" spans="1:6" x14ac:dyDescent="0.3">
      <c r="A197" s="1"/>
      <c r="B197" s="1"/>
      <c r="C197" s="1"/>
      <c r="D197" s="1"/>
      <c r="E197" s="1"/>
      <c r="F197" s="1"/>
    </row>
    <row r="198" spans="1:6" x14ac:dyDescent="0.3">
      <c r="A198" s="1"/>
      <c r="B198" s="1"/>
      <c r="C198" s="1"/>
      <c r="D198" s="1"/>
      <c r="E198" s="1"/>
      <c r="F198" s="1"/>
    </row>
    <row r="199" spans="1:6" x14ac:dyDescent="0.3">
      <c r="A199" s="1"/>
      <c r="B199" s="1"/>
      <c r="C199" s="1"/>
      <c r="D199" s="1"/>
      <c r="E199" s="1"/>
      <c r="F199" s="1"/>
    </row>
    <row r="200" spans="1:6" x14ac:dyDescent="0.3">
      <c r="A200" s="1"/>
      <c r="B200" s="1"/>
      <c r="C200" s="1"/>
      <c r="D200" s="1"/>
      <c r="E200" s="1"/>
      <c r="F200" s="1"/>
    </row>
    <row r="201" spans="1:6" x14ac:dyDescent="0.3">
      <c r="A201" s="1"/>
      <c r="B201" s="1"/>
      <c r="C201" s="1"/>
      <c r="D201" s="1"/>
      <c r="E201" s="1"/>
      <c r="F201" s="1"/>
    </row>
    <row r="202" spans="1:6" x14ac:dyDescent="0.3">
      <c r="A202" s="1"/>
      <c r="B202" s="1"/>
      <c r="C202" s="1"/>
      <c r="D202" s="1"/>
      <c r="E202" s="1"/>
      <c r="F202" s="1"/>
    </row>
    <row r="203" spans="1:6" x14ac:dyDescent="0.3">
      <c r="A203" s="1"/>
      <c r="B203" s="1"/>
      <c r="C203" s="1"/>
      <c r="D203" s="1"/>
      <c r="E203" s="1"/>
      <c r="F203" s="1"/>
    </row>
    <row r="204" spans="1:6" x14ac:dyDescent="0.3">
      <c r="A204" s="1"/>
      <c r="B204" s="1"/>
      <c r="C204" s="1"/>
      <c r="D204" s="1"/>
      <c r="E204" s="1"/>
      <c r="F204" s="1"/>
    </row>
    <row r="205" spans="1:6" x14ac:dyDescent="0.3">
      <c r="A205" s="1"/>
      <c r="B205" s="1"/>
      <c r="C205" s="1"/>
      <c r="D205" s="1"/>
      <c r="E205" s="1"/>
      <c r="F205" s="1"/>
    </row>
    <row r="206" spans="1:6" x14ac:dyDescent="0.3">
      <c r="A206" s="1"/>
      <c r="B206" s="1"/>
      <c r="C206" s="1"/>
      <c r="D206" s="1"/>
      <c r="E206" s="1"/>
      <c r="F206" s="1"/>
    </row>
    <row r="207" spans="1:6" x14ac:dyDescent="0.3">
      <c r="A207" s="1"/>
      <c r="B207" s="1"/>
      <c r="C207" s="1"/>
      <c r="D207" s="1"/>
      <c r="E207" s="1"/>
      <c r="F207" s="1"/>
    </row>
    <row r="208" spans="1:6" x14ac:dyDescent="0.3">
      <c r="A208" s="1"/>
      <c r="B208" s="1"/>
      <c r="C208" s="1"/>
      <c r="D208" s="1"/>
      <c r="E208" s="1"/>
      <c r="F208" s="1"/>
    </row>
    <row r="209" spans="1:6" x14ac:dyDescent="0.3">
      <c r="A209" s="1"/>
      <c r="B209" s="1"/>
      <c r="C209" s="1"/>
      <c r="D209" s="1"/>
      <c r="E209" s="1"/>
      <c r="F209" s="1"/>
    </row>
    <row r="210" spans="1:6" x14ac:dyDescent="0.3">
      <c r="A210" s="1"/>
      <c r="B210" s="1"/>
      <c r="C210" s="1"/>
      <c r="D210" s="1"/>
      <c r="E210" s="1"/>
      <c r="F210" s="1"/>
    </row>
    <row r="211" spans="1:6" x14ac:dyDescent="0.3">
      <c r="A211" s="1"/>
      <c r="B211" s="1"/>
      <c r="C211" s="1"/>
      <c r="D211" s="1"/>
      <c r="E211" s="1"/>
      <c r="F211" s="1"/>
    </row>
    <row r="212" spans="1:6" x14ac:dyDescent="0.3">
      <c r="A212" s="1"/>
      <c r="B212" s="1"/>
      <c r="C212" s="1"/>
      <c r="D212" s="1"/>
      <c r="E212" s="1"/>
      <c r="F212" s="1"/>
    </row>
    <row r="213" spans="1:6" x14ac:dyDescent="0.3">
      <c r="A213" s="1"/>
      <c r="B213" s="1"/>
      <c r="C213" s="1"/>
      <c r="D213" s="1"/>
      <c r="E213" s="1"/>
      <c r="F213" s="1"/>
    </row>
    <row r="214" spans="1:6" x14ac:dyDescent="0.3">
      <c r="A214" s="1"/>
      <c r="B214" s="1"/>
      <c r="C214" s="1"/>
      <c r="D214" s="1"/>
      <c r="E214" s="1"/>
      <c r="F214" s="1"/>
    </row>
    <row r="215" spans="1:6" x14ac:dyDescent="0.3">
      <c r="A215" s="1"/>
      <c r="B215" s="1"/>
      <c r="C215" s="1"/>
      <c r="D215" s="1"/>
      <c r="E215" s="1"/>
      <c r="F215" s="1"/>
    </row>
    <row r="216" spans="1:6" x14ac:dyDescent="0.3">
      <c r="A216" s="1"/>
      <c r="B216" s="1"/>
      <c r="C216" s="1"/>
      <c r="D216" s="1"/>
      <c r="E216" s="1"/>
      <c r="F216" s="1"/>
    </row>
    <row r="217" spans="1:6" x14ac:dyDescent="0.3">
      <c r="A217" s="1"/>
      <c r="B217" s="1"/>
      <c r="C217" s="1"/>
      <c r="D217" s="1"/>
      <c r="E217" s="1"/>
      <c r="F217" s="1"/>
    </row>
    <row r="218" spans="1:6" x14ac:dyDescent="0.3">
      <c r="A218" s="1"/>
      <c r="B218" s="1"/>
      <c r="C218" s="1"/>
      <c r="D218" s="1"/>
      <c r="E218" s="1"/>
      <c r="F218" s="1"/>
    </row>
    <row r="219" spans="1:6" x14ac:dyDescent="0.3">
      <c r="A219" s="1"/>
      <c r="B219" s="1"/>
      <c r="C219" s="1"/>
      <c r="D219" s="1"/>
      <c r="E219" s="1"/>
      <c r="F219" s="1"/>
    </row>
    <row r="220" spans="1:6" x14ac:dyDescent="0.3">
      <c r="A220" s="1"/>
      <c r="B220" s="1"/>
      <c r="C220" s="1"/>
      <c r="D220" s="1"/>
      <c r="E220" s="1"/>
      <c r="F220" s="1"/>
    </row>
    <row r="221" spans="1:6" x14ac:dyDescent="0.3">
      <c r="A221" s="1"/>
      <c r="B221" s="1"/>
      <c r="C221" s="1"/>
      <c r="D221" s="1"/>
      <c r="E221" s="1"/>
      <c r="F221" s="1"/>
    </row>
    <row r="222" spans="1:6" x14ac:dyDescent="0.3">
      <c r="A222" s="1"/>
      <c r="B222" s="1"/>
      <c r="C222" s="1"/>
      <c r="D222" s="1"/>
      <c r="E222" s="1"/>
      <c r="F222" s="1"/>
    </row>
    <row r="223" spans="1:6" x14ac:dyDescent="0.3">
      <c r="A223" s="1"/>
      <c r="B223" s="1"/>
      <c r="C223" s="1"/>
      <c r="D223" s="1"/>
      <c r="E223" s="1"/>
      <c r="F223" s="1"/>
    </row>
    <row r="224" spans="1:6" x14ac:dyDescent="0.3">
      <c r="A224" s="1"/>
      <c r="B224" s="1"/>
      <c r="C224" s="1"/>
      <c r="D224" s="1"/>
      <c r="E224" s="1"/>
      <c r="F224" s="1"/>
    </row>
    <row r="225" spans="1:6" x14ac:dyDescent="0.3">
      <c r="A225" s="1"/>
      <c r="B225" s="1"/>
      <c r="C225" s="1"/>
      <c r="D225" s="1"/>
      <c r="E225" s="1"/>
      <c r="F225" s="1"/>
    </row>
    <row r="226" spans="1:6" x14ac:dyDescent="0.3">
      <c r="A226" s="1"/>
      <c r="B226" s="1"/>
      <c r="C226" s="1"/>
      <c r="D226" s="1"/>
      <c r="E226" s="1"/>
      <c r="F226" s="1"/>
    </row>
    <row r="227" spans="1:6" x14ac:dyDescent="0.3">
      <c r="A227" s="1"/>
      <c r="B227" s="1"/>
      <c r="C227" s="1"/>
      <c r="D227" s="1"/>
      <c r="E227" s="1"/>
      <c r="F227" s="1"/>
    </row>
    <row r="228" spans="1:6" x14ac:dyDescent="0.3">
      <c r="A228" s="1"/>
      <c r="B228" s="1"/>
      <c r="C228" s="1"/>
      <c r="D228" s="1"/>
      <c r="E228" s="1"/>
      <c r="F228" s="1"/>
    </row>
    <row r="229" spans="1:6" x14ac:dyDescent="0.3">
      <c r="A229" s="1"/>
      <c r="B229" s="1"/>
      <c r="C229" s="1"/>
      <c r="D229" s="1"/>
      <c r="E229" s="1"/>
      <c r="F229" s="1"/>
    </row>
    <row r="230" spans="1:6" x14ac:dyDescent="0.3">
      <c r="A230" s="1"/>
      <c r="B230" s="1"/>
      <c r="C230" s="1"/>
      <c r="D230" s="1"/>
      <c r="E230" s="1"/>
      <c r="F230" s="1"/>
    </row>
    <row r="231" spans="1:6" x14ac:dyDescent="0.3">
      <c r="A231" s="1"/>
      <c r="B231" s="1"/>
      <c r="C231" s="1"/>
      <c r="D231" s="1"/>
      <c r="E231" s="1"/>
      <c r="F231" s="1"/>
    </row>
    <row r="232" spans="1:6" x14ac:dyDescent="0.3">
      <c r="A232" s="1"/>
      <c r="B232" s="1"/>
      <c r="C232" s="1"/>
      <c r="D232" s="1"/>
      <c r="E232" s="1"/>
      <c r="F232" s="1"/>
    </row>
    <row r="233" spans="1:6" x14ac:dyDescent="0.3">
      <c r="A233" s="1"/>
      <c r="B233" s="1"/>
      <c r="C233" s="1"/>
      <c r="D233" s="1"/>
      <c r="E233" s="1"/>
      <c r="F233" s="1"/>
    </row>
    <row r="234" spans="1:6" x14ac:dyDescent="0.3">
      <c r="A234" s="1"/>
      <c r="B234" s="1"/>
      <c r="C234" s="1"/>
      <c r="D234" s="1"/>
      <c r="E234" s="1"/>
      <c r="F234" s="1"/>
    </row>
    <row r="235" spans="1:6" x14ac:dyDescent="0.3">
      <c r="A235" s="1"/>
      <c r="B235" s="1"/>
      <c r="C235" s="1"/>
      <c r="D235" s="1"/>
      <c r="E235" s="1"/>
      <c r="F235" s="1"/>
    </row>
    <row r="236" spans="1:6" x14ac:dyDescent="0.3">
      <c r="A236" s="1"/>
      <c r="B236" s="1"/>
      <c r="C236" s="1"/>
      <c r="D236" s="1"/>
      <c r="E236" s="1"/>
      <c r="F236" s="1"/>
    </row>
    <row r="237" spans="1:6" x14ac:dyDescent="0.3">
      <c r="A237" s="1"/>
      <c r="B237" s="1"/>
      <c r="C237" s="1"/>
      <c r="D237" s="1"/>
      <c r="E237" s="1"/>
      <c r="F237" s="1"/>
    </row>
    <row r="238" spans="1:6" x14ac:dyDescent="0.3">
      <c r="A238" s="1"/>
      <c r="B238" s="1"/>
      <c r="C238" s="1"/>
      <c r="D238" s="1"/>
      <c r="E238" s="1"/>
      <c r="F238" s="1"/>
    </row>
    <row r="239" spans="1:6" x14ac:dyDescent="0.3">
      <c r="A239" s="1"/>
      <c r="B239" s="1"/>
      <c r="C239" s="1"/>
      <c r="D239" s="1"/>
      <c r="E239" s="1"/>
      <c r="F239" s="1"/>
    </row>
    <row r="240" spans="1:6" x14ac:dyDescent="0.3">
      <c r="A240" s="1"/>
      <c r="B240" s="1"/>
      <c r="C240" s="1"/>
      <c r="D240" s="1"/>
      <c r="E240" s="1"/>
      <c r="F240" s="1"/>
    </row>
    <row r="241" spans="1:6" x14ac:dyDescent="0.3">
      <c r="A241" s="1"/>
      <c r="B241" s="1"/>
      <c r="C241" s="1"/>
      <c r="D241" s="1"/>
      <c r="E241" s="1"/>
      <c r="F241" s="1"/>
    </row>
    <row r="242" spans="1:6" x14ac:dyDescent="0.3">
      <c r="A242" s="1"/>
      <c r="B242" s="1"/>
      <c r="C242" s="1"/>
      <c r="D242" s="1"/>
      <c r="E242" s="1"/>
      <c r="F242" s="1"/>
    </row>
    <row r="243" spans="1:6" x14ac:dyDescent="0.3">
      <c r="A243" s="1"/>
      <c r="B243" s="1"/>
      <c r="C243" s="1"/>
      <c r="D243" s="1"/>
      <c r="E243" s="1"/>
      <c r="F243" s="1"/>
    </row>
    <row r="244" spans="1:6" x14ac:dyDescent="0.3">
      <c r="A244" s="1"/>
      <c r="B244" s="1"/>
      <c r="C244" s="1"/>
      <c r="D244" s="1"/>
      <c r="E244" s="1"/>
      <c r="F244" s="1"/>
    </row>
    <row r="245" spans="1:6" x14ac:dyDescent="0.3">
      <c r="A245" s="1"/>
      <c r="B245" s="1"/>
      <c r="C245" s="1"/>
      <c r="D245" s="1"/>
      <c r="E245" s="1"/>
      <c r="F245" s="1"/>
    </row>
    <row r="246" spans="1:6" x14ac:dyDescent="0.3">
      <c r="A246" s="1"/>
      <c r="B246" s="1"/>
      <c r="C246" s="1"/>
      <c r="D246" s="1"/>
      <c r="E246" s="1"/>
      <c r="F246" s="1"/>
    </row>
    <row r="247" spans="1:6" x14ac:dyDescent="0.3">
      <c r="A247" s="1"/>
      <c r="B247" s="1"/>
      <c r="C247" s="1"/>
      <c r="D247" s="1"/>
      <c r="E247" s="1"/>
      <c r="F247" s="1"/>
    </row>
    <row r="248" spans="1:6" x14ac:dyDescent="0.3">
      <c r="A248" s="1"/>
      <c r="B248" s="1"/>
      <c r="C248" s="1"/>
      <c r="D248" s="1"/>
      <c r="E248" s="1"/>
      <c r="F248" s="1"/>
    </row>
    <row r="249" spans="1:6" x14ac:dyDescent="0.3">
      <c r="A249" s="1"/>
      <c r="B249" s="1"/>
      <c r="C249" s="1"/>
      <c r="D249" s="1"/>
      <c r="E249" s="1"/>
      <c r="F249" s="1"/>
    </row>
    <row r="250" spans="1:6" x14ac:dyDescent="0.3">
      <c r="A250" s="1"/>
      <c r="B250" s="1"/>
      <c r="C250" s="1"/>
      <c r="D250" s="1"/>
      <c r="E250" s="1"/>
      <c r="F250" s="1"/>
    </row>
    <row r="251" spans="1:6" x14ac:dyDescent="0.3">
      <c r="A251" s="1"/>
      <c r="B251" s="1"/>
      <c r="C251" s="1"/>
      <c r="D251" s="1"/>
      <c r="E251" s="1"/>
      <c r="F251" s="1"/>
    </row>
    <row r="252" spans="1:6" x14ac:dyDescent="0.3">
      <c r="A252" s="1"/>
      <c r="B252" s="1"/>
      <c r="C252" s="1"/>
      <c r="D252" s="1"/>
      <c r="E252" s="1"/>
      <c r="F252" s="1"/>
    </row>
    <row r="253" spans="1:6" x14ac:dyDescent="0.3">
      <c r="A253" s="1"/>
      <c r="B253" s="1"/>
      <c r="C253" s="1"/>
      <c r="D253" s="1"/>
      <c r="E253" s="1"/>
      <c r="F253" s="1"/>
    </row>
    <row r="254" spans="1:6" x14ac:dyDescent="0.3">
      <c r="A254" s="1"/>
      <c r="B254" s="1"/>
      <c r="C254" s="1"/>
      <c r="D254" s="1"/>
      <c r="E254" s="1"/>
      <c r="F254" s="1"/>
    </row>
    <row r="255" spans="1:6" x14ac:dyDescent="0.3">
      <c r="A255" s="1"/>
      <c r="B255" s="1"/>
      <c r="C255" s="1"/>
      <c r="D255" s="1"/>
      <c r="E255" s="1"/>
      <c r="F255" s="1"/>
    </row>
    <row r="256" spans="1:6" x14ac:dyDescent="0.3">
      <c r="A256" s="1"/>
      <c r="B256" s="1"/>
      <c r="C256" s="1"/>
      <c r="D256" s="1"/>
      <c r="E256" s="1"/>
      <c r="F256" s="1"/>
    </row>
    <row r="257" spans="1:6" x14ac:dyDescent="0.3">
      <c r="A257" s="1"/>
      <c r="B257" s="1"/>
      <c r="C257" s="1"/>
      <c r="D257" s="1"/>
      <c r="E257" s="1"/>
      <c r="F257" s="1"/>
    </row>
    <row r="258" spans="1:6" x14ac:dyDescent="0.3">
      <c r="A258" s="1"/>
      <c r="B258" s="1"/>
      <c r="C258" s="1"/>
      <c r="D258" s="1"/>
      <c r="E258" s="1"/>
      <c r="F258" s="1"/>
    </row>
    <row r="259" spans="1:6" x14ac:dyDescent="0.3">
      <c r="A259" s="1"/>
      <c r="B259" s="1"/>
      <c r="C259" s="1"/>
      <c r="D259" s="1"/>
      <c r="E259" s="1"/>
      <c r="F259" s="1"/>
    </row>
    <row r="260" spans="1:6" x14ac:dyDescent="0.3">
      <c r="A260" s="1"/>
      <c r="B260" s="1"/>
      <c r="C260" s="1"/>
      <c r="D260" s="1"/>
      <c r="E260" s="1"/>
      <c r="F260" s="1"/>
    </row>
    <row r="261" spans="1:6" x14ac:dyDescent="0.3">
      <c r="A261" s="1"/>
      <c r="B261" s="1"/>
      <c r="C261" s="1"/>
      <c r="D261" s="1"/>
      <c r="E261" s="1"/>
      <c r="F261" s="1"/>
    </row>
    <row r="262" spans="1:6" x14ac:dyDescent="0.3">
      <c r="A262" s="1"/>
      <c r="B262" s="1"/>
      <c r="C262" s="1"/>
      <c r="D262" s="1"/>
      <c r="E262" s="1"/>
      <c r="F262" s="1"/>
    </row>
    <row r="263" spans="1:6" x14ac:dyDescent="0.3">
      <c r="A263" s="1"/>
      <c r="B263" s="1"/>
      <c r="C263" s="1"/>
      <c r="D263" s="1"/>
      <c r="E263" s="1"/>
      <c r="F263" s="1"/>
    </row>
    <row r="264" spans="1:6" x14ac:dyDescent="0.3">
      <c r="A264" s="1"/>
      <c r="B264" s="1"/>
      <c r="C264" s="1"/>
      <c r="D264" s="1"/>
      <c r="E264" s="1"/>
      <c r="F264" s="1"/>
    </row>
    <row r="265" spans="1:6" x14ac:dyDescent="0.3">
      <c r="A265" s="1"/>
      <c r="B265" s="1"/>
      <c r="C265" s="1"/>
      <c r="D265" s="1"/>
      <c r="E265" s="1"/>
      <c r="F265" s="1"/>
    </row>
    <row r="266" spans="1:6" x14ac:dyDescent="0.3">
      <c r="A266" s="1"/>
      <c r="B266" s="1"/>
      <c r="C266" s="1"/>
      <c r="D266" s="1"/>
      <c r="E266" s="1"/>
      <c r="F266" s="1"/>
    </row>
    <row r="267" spans="1:6" x14ac:dyDescent="0.3">
      <c r="A267" s="1"/>
      <c r="B267" s="1"/>
      <c r="C267" s="1"/>
      <c r="D267" s="1"/>
      <c r="E267" s="1"/>
      <c r="F267" s="1"/>
    </row>
    <row r="268" spans="1:6" x14ac:dyDescent="0.3">
      <c r="A268" s="1"/>
      <c r="B268" s="1"/>
      <c r="C268" s="1"/>
      <c r="D268" s="1"/>
      <c r="E268" s="1"/>
      <c r="F268" s="1"/>
    </row>
    <row r="269" spans="1:6" x14ac:dyDescent="0.3">
      <c r="A269" s="1"/>
      <c r="B269" s="1"/>
      <c r="C269" s="1"/>
      <c r="D269" s="1"/>
      <c r="E269" s="1"/>
      <c r="F269" s="1"/>
    </row>
    <row r="270" spans="1:6" x14ac:dyDescent="0.3">
      <c r="A270" s="1"/>
      <c r="B270" s="1"/>
      <c r="C270" s="1"/>
      <c r="D270" s="1"/>
      <c r="E270" s="1"/>
      <c r="F270" s="1"/>
    </row>
    <row r="271" spans="1:6" x14ac:dyDescent="0.3">
      <c r="A271" s="1"/>
      <c r="B271" s="1"/>
      <c r="C271" s="1"/>
      <c r="D271" s="1"/>
      <c r="E271" s="1"/>
      <c r="F271" s="1"/>
    </row>
    <row r="272" spans="1:6" x14ac:dyDescent="0.3">
      <c r="A272" s="1"/>
      <c r="B272" s="1"/>
      <c r="C272" s="1"/>
      <c r="D272" s="1"/>
      <c r="E272" s="1"/>
      <c r="F272" s="1"/>
    </row>
    <row r="273" spans="1:6" x14ac:dyDescent="0.3">
      <c r="A273" s="1"/>
      <c r="B273" s="1"/>
      <c r="C273" s="1"/>
      <c r="D273" s="1"/>
      <c r="E273" s="1"/>
      <c r="F273" s="1"/>
    </row>
    <row r="274" spans="1:6" x14ac:dyDescent="0.3">
      <c r="A274" s="1"/>
      <c r="B274" s="1"/>
      <c r="C274" s="1"/>
      <c r="D274" s="1"/>
      <c r="E274" s="1"/>
      <c r="F274" s="1"/>
    </row>
    <row r="275" spans="1:6" x14ac:dyDescent="0.3">
      <c r="A275" s="1"/>
      <c r="B275" s="1"/>
      <c r="C275" s="1"/>
      <c r="D275" s="1"/>
      <c r="E275" s="1"/>
      <c r="F275" s="1"/>
    </row>
    <row r="276" spans="1:6" x14ac:dyDescent="0.3">
      <c r="A276" s="1"/>
      <c r="B276" s="1"/>
      <c r="C276" s="1"/>
      <c r="D276" s="1"/>
      <c r="E276" s="1"/>
      <c r="F276" s="1"/>
    </row>
    <row r="277" spans="1:6" x14ac:dyDescent="0.3">
      <c r="A277" s="1"/>
      <c r="B277" s="1"/>
      <c r="C277" s="1"/>
      <c r="D277" s="1"/>
      <c r="E277" s="1"/>
      <c r="F277" s="1"/>
    </row>
    <row r="278" spans="1:6" x14ac:dyDescent="0.3">
      <c r="A278" s="1"/>
      <c r="B278" s="1"/>
      <c r="C278" s="1"/>
      <c r="D278" s="1"/>
      <c r="E278" s="1"/>
      <c r="F278" s="1"/>
    </row>
    <row r="279" spans="1:6" x14ac:dyDescent="0.3">
      <c r="A279" s="1"/>
      <c r="B279" s="1"/>
      <c r="C279" s="1"/>
      <c r="D279" s="1"/>
      <c r="E279" s="1"/>
      <c r="F279" s="1"/>
    </row>
    <row r="280" spans="1:6" x14ac:dyDescent="0.3">
      <c r="A280" s="1"/>
      <c r="B280" s="1"/>
      <c r="C280" s="1"/>
      <c r="D280" s="1"/>
      <c r="E280" s="1"/>
      <c r="F280" s="1"/>
    </row>
    <row r="281" spans="1:6" x14ac:dyDescent="0.3">
      <c r="A281" s="1"/>
      <c r="B281" s="1"/>
      <c r="C281" s="1"/>
      <c r="D281" s="1"/>
      <c r="E281" s="1"/>
      <c r="F281" s="1"/>
    </row>
    <row r="282" spans="1:6" x14ac:dyDescent="0.3">
      <c r="A282" s="1"/>
      <c r="B282" s="1"/>
      <c r="C282" s="1"/>
      <c r="D282" s="1"/>
      <c r="E282" s="1"/>
      <c r="F282" s="1"/>
    </row>
    <row r="283" spans="1:6" x14ac:dyDescent="0.3">
      <c r="A283" s="1"/>
      <c r="B283" s="1"/>
      <c r="C283" s="1"/>
      <c r="D283" s="1"/>
      <c r="E283" s="1"/>
      <c r="F283" s="1"/>
    </row>
    <row r="284" spans="1:6" x14ac:dyDescent="0.3">
      <c r="A284" s="1"/>
      <c r="B284" s="1"/>
      <c r="C284" s="1"/>
      <c r="D284" s="1"/>
      <c r="E284" s="1"/>
      <c r="F284" s="1"/>
    </row>
    <row r="285" spans="1:6" x14ac:dyDescent="0.3">
      <c r="A285" s="1"/>
      <c r="B285" s="1"/>
      <c r="C285" s="1"/>
      <c r="D285" s="1"/>
      <c r="E285" s="1"/>
      <c r="F285" s="1"/>
    </row>
    <row r="286" spans="1:6" x14ac:dyDescent="0.3">
      <c r="A286" s="1"/>
      <c r="B286" s="1"/>
      <c r="C286" s="1"/>
      <c r="D286" s="1"/>
      <c r="E286" s="1"/>
      <c r="F286" s="1"/>
    </row>
    <row r="287" spans="1:6" x14ac:dyDescent="0.3">
      <c r="A287" s="1"/>
      <c r="B287" s="1"/>
      <c r="C287" s="1"/>
      <c r="D287" s="1"/>
      <c r="E287" s="1"/>
      <c r="F287" s="1"/>
    </row>
    <row r="288" spans="1:6" x14ac:dyDescent="0.3">
      <c r="A288" s="1"/>
      <c r="B288" s="1"/>
      <c r="C288" s="1"/>
      <c r="D288" s="1"/>
      <c r="E288" s="1"/>
      <c r="F288" s="1"/>
    </row>
    <row r="289" spans="1:6" x14ac:dyDescent="0.3">
      <c r="A289" s="1"/>
      <c r="B289" s="1"/>
      <c r="C289" s="1"/>
      <c r="D289" s="1"/>
      <c r="E289" s="1"/>
      <c r="F289" s="1"/>
    </row>
    <row r="290" spans="1:6" x14ac:dyDescent="0.3">
      <c r="A290" s="1"/>
      <c r="B290" s="1"/>
      <c r="C290" s="1"/>
      <c r="D290" s="1"/>
      <c r="E290" s="1"/>
      <c r="F290" s="1"/>
    </row>
    <row r="291" spans="1:6" x14ac:dyDescent="0.3">
      <c r="A291" s="1"/>
      <c r="B291" s="1"/>
      <c r="C291" s="1"/>
      <c r="D291" s="1"/>
      <c r="E291" s="1"/>
      <c r="F291" s="1"/>
    </row>
    <row r="292" spans="1:6" x14ac:dyDescent="0.3">
      <c r="A292" s="1"/>
      <c r="B292" s="1"/>
      <c r="C292" s="1"/>
      <c r="D292" s="1"/>
      <c r="E292" s="1"/>
      <c r="F292" s="1"/>
    </row>
    <row r="293" spans="1:6" x14ac:dyDescent="0.3">
      <c r="A293" s="1"/>
      <c r="B293" s="1"/>
      <c r="C293" s="1"/>
      <c r="D293" s="1"/>
      <c r="E293" s="1"/>
      <c r="F293" s="1"/>
    </row>
    <row r="294" spans="1:6" x14ac:dyDescent="0.3">
      <c r="A294" s="1"/>
      <c r="B294" s="1"/>
      <c r="C294" s="1"/>
      <c r="D294" s="1"/>
      <c r="E294" s="1"/>
      <c r="F294" s="1"/>
    </row>
    <row r="295" spans="1:6" x14ac:dyDescent="0.3">
      <c r="A295" s="1"/>
      <c r="B295" s="1"/>
      <c r="C295" s="1"/>
      <c r="D295" s="1"/>
      <c r="E295" s="1"/>
      <c r="F295" s="1"/>
    </row>
    <row r="296" spans="1:6" x14ac:dyDescent="0.3">
      <c r="A296" s="1"/>
      <c r="B296" s="1"/>
      <c r="C296" s="1"/>
      <c r="D296" s="1"/>
      <c r="E296" s="1"/>
      <c r="F296" s="1"/>
    </row>
    <row r="297" spans="1:6" x14ac:dyDescent="0.3">
      <c r="A297" s="1"/>
      <c r="B297" s="1"/>
      <c r="C297" s="1"/>
      <c r="D297" s="1"/>
      <c r="E297" s="1"/>
      <c r="F297" s="1"/>
    </row>
    <row r="298" spans="1:6" x14ac:dyDescent="0.3">
      <c r="A298" s="1"/>
      <c r="B298" s="1"/>
      <c r="C298" s="1"/>
      <c r="D298" s="1"/>
      <c r="E298" s="1"/>
      <c r="F298" s="1"/>
    </row>
    <row r="299" spans="1:6" x14ac:dyDescent="0.3">
      <c r="A299" s="1"/>
      <c r="B299" s="1"/>
      <c r="C299" s="1"/>
      <c r="D299" s="1"/>
      <c r="E299" s="1"/>
      <c r="F299" s="1"/>
    </row>
    <row r="300" spans="1:6" x14ac:dyDescent="0.3">
      <c r="A300" s="1"/>
      <c r="B300" s="1"/>
      <c r="C300" s="1"/>
      <c r="D300" s="1"/>
      <c r="E300" s="1"/>
      <c r="F300" s="1"/>
    </row>
    <row r="301" spans="1:6" x14ac:dyDescent="0.3">
      <c r="A301" s="1"/>
      <c r="B301" s="1"/>
      <c r="C301" s="1"/>
      <c r="D301" s="1"/>
      <c r="E301" s="1"/>
      <c r="F301" s="1"/>
    </row>
    <row r="302" spans="1:6" x14ac:dyDescent="0.3">
      <c r="A302" s="1"/>
      <c r="B302" s="1"/>
      <c r="C302" s="1"/>
      <c r="D302" s="1"/>
      <c r="E302" s="1"/>
      <c r="F302" s="1"/>
    </row>
    <row r="303" spans="1:6" x14ac:dyDescent="0.3">
      <c r="A303" s="1"/>
      <c r="B303" s="1"/>
      <c r="C303" s="1"/>
      <c r="D303" s="1"/>
      <c r="E303" s="1"/>
      <c r="F303" s="1"/>
    </row>
    <row r="304" spans="1:6" x14ac:dyDescent="0.3">
      <c r="A304" s="1"/>
      <c r="B304" s="1"/>
      <c r="C304" s="1"/>
      <c r="D304" s="1"/>
      <c r="E304" s="1"/>
      <c r="F304" s="1"/>
    </row>
    <row r="305" spans="1:6" x14ac:dyDescent="0.3">
      <c r="A305" s="1"/>
      <c r="B305" s="1"/>
      <c r="C305" s="1"/>
      <c r="D305" s="1"/>
      <c r="E305" s="1"/>
      <c r="F305" s="1"/>
    </row>
    <row r="306" spans="1:6" x14ac:dyDescent="0.3">
      <c r="A306" s="1"/>
      <c r="B306" s="1"/>
      <c r="C306" s="1"/>
      <c r="D306" s="1"/>
      <c r="E306" s="1"/>
      <c r="F306" s="1"/>
    </row>
    <row r="307" spans="1:6" x14ac:dyDescent="0.3">
      <c r="A307" s="1"/>
      <c r="B307" s="1"/>
      <c r="C307" s="1"/>
      <c r="D307" s="1"/>
      <c r="E307" s="1"/>
      <c r="F307" s="1"/>
    </row>
    <row r="308" spans="1:6" x14ac:dyDescent="0.3">
      <c r="A308" s="1"/>
      <c r="B308" s="1"/>
      <c r="C308" s="1"/>
      <c r="D308" s="1"/>
      <c r="E308" s="1"/>
      <c r="F308" s="1"/>
    </row>
    <row r="309" spans="1:6" x14ac:dyDescent="0.3">
      <c r="A309" s="1"/>
      <c r="B309" s="1"/>
      <c r="C309" s="1"/>
      <c r="D309" s="1"/>
      <c r="E309" s="1"/>
      <c r="F309" s="1"/>
    </row>
    <row r="310" spans="1:6" x14ac:dyDescent="0.3">
      <c r="A310" s="1"/>
      <c r="B310" s="1"/>
      <c r="C310" s="1"/>
      <c r="D310" s="1"/>
      <c r="E310" s="1"/>
      <c r="F310" s="1"/>
    </row>
    <row r="311" spans="1:6" x14ac:dyDescent="0.3">
      <c r="A311" s="1"/>
      <c r="B311" s="1"/>
      <c r="C311" s="1"/>
      <c r="D311" s="1"/>
      <c r="E311" s="1"/>
      <c r="F311" s="1"/>
    </row>
    <row r="312" spans="1:6" x14ac:dyDescent="0.3">
      <c r="A312" s="1"/>
      <c r="B312" s="1"/>
      <c r="C312" s="1"/>
      <c r="D312" s="1"/>
      <c r="E312" s="1"/>
      <c r="F312" s="1"/>
    </row>
    <row r="313" spans="1:6" x14ac:dyDescent="0.3">
      <c r="A313" s="1"/>
      <c r="B313" s="1"/>
      <c r="C313" s="1"/>
      <c r="D313" s="1"/>
      <c r="E313" s="1"/>
      <c r="F313" s="1"/>
    </row>
    <row r="314" spans="1:6" x14ac:dyDescent="0.3">
      <c r="A314" s="1"/>
      <c r="B314" s="1"/>
      <c r="C314" s="1"/>
      <c r="D314" s="1"/>
      <c r="E314" s="1"/>
      <c r="F314" s="1"/>
    </row>
    <row r="315" spans="1:6" x14ac:dyDescent="0.3">
      <c r="A315" s="1"/>
      <c r="B315" s="1"/>
      <c r="C315" s="1"/>
      <c r="D315" s="1"/>
      <c r="E315" s="1"/>
      <c r="F315" s="1"/>
    </row>
    <row r="316" spans="1:6" x14ac:dyDescent="0.3">
      <c r="A316" s="1"/>
      <c r="B316" s="1"/>
      <c r="C316" s="1"/>
      <c r="D316" s="1"/>
      <c r="E316" s="1"/>
      <c r="F316" s="1"/>
    </row>
    <row r="317" spans="1:6" x14ac:dyDescent="0.3">
      <c r="A317" s="1"/>
      <c r="B317" s="1"/>
      <c r="C317" s="1"/>
      <c r="D317" s="1"/>
      <c r="E317" s="1"/>
      <c r="F317" s="1"/>
    </row>
    <row r="318" spans="1:6" x14ac:dyDescent="0.3">
      <c r="A318" s="1"/>
      <c r="B318" s="1"/>
      <c r="C318" s="1"/>
      <c r="D318" s="1"/>
      <c r="E318" s="1"/>
      <c r="F318" s="1"/>
    </row>
    <row r="319" spans="1:6" x14ac:dyDescent="0.3">
      <c r="A319" s="1"/>
      <c r="B319" s="1"/>
      <c r="C319" s="1"/>
      <c r="D319" s="1"/>
      <c r="E319" s="1"/>
      <c r="F319" s="1"/>
    </row>
    <row r="320" spans="1:6" x14ac:dyDescent="0.3">
      <c r="A320" s="1"/>
      <c r="B320" s="1"/>
      <c r="C320" s="1"/>
      <c r="D320" s="1"/>
      <c r="E320" s="1"/>
      <c r="F320" s="1"/>
    </row>
    <row r="321" spans="1:6" x14ac:dyDescent="0.3">
      <c r="A321" s="1"/>
      <c r="B321" s="1"/>
      <c r="C321" s="1"/>
      <c r="D321" s="1"/>
      <c r="E321" s="1"/>
      <c r="F321" s="1"/>
    </row>
    <row r="322" spans="1:6" x14ac:dyDescent="0.3">
      <c r="A322" s="1"/>
      <c r="B322" s="1"/>
      <c r="C322" s="1"/>
      <c r="D322" s="1"/>
      <c r="E322" s="1"/>
      <c r="F322" s="1"/>
    </row>
    <row r="323" spans="1:6" x14ac:dyDescent="0.3">
      <c r="A323" s="1"/>
      <c r="B323" s="1"/>
      <c r="C323" s="1"/>
      <c r="D323" s="1"/>
      <c r="E323" s="1"/>
      <c r="F323" s="1"/>
    </row>
    <row r="324" spans="1:6" x14ac:dyDescent="0.3">
      <c r="A324" s="1"/>
      <c r="B324" s="1"/>
      <c r="C324" s="1"/>
      <c r="D324" s="1"/>
      <c r="E324" s="1"/>
      <c r="F324" s="1"/>
    </row>
    <row r="325" spans="1:6" x14ac:dyDescent="0.3">
      <c r="A325" s="1"/>
      <c r="B325" s="1"/>
      <c r="C325" s="1"/>
      <c r="D325" s="1"/>
      <c r="E325" s="1"/>
      <c r="F325" s="1"/>
    </row>
    <row r="326" spans="1:6" x14ac:dyDescent="0.3">
      <c r="A326" s="1"/>
      <c r="B326" s="1"/>
      <c r="C326" s="1"/>
      <c r="D326" s="1"/>
      <c r="E326" s="1"/>
      <c r="F326" s="1"/>
    </row>
    <row r="327" spans="1:6" x14ac:dyDescent="0.3">
      <c r="A327" s="1"/>
      <c r="B327" s="1"/>
      <c r="C327" s="1"/>
      <c r="D327" s="1"/>
      <c r="E327" s="1"/>
      <c r="F327" s="1"/>
    </row>
    <row r="328" spans="1:6" x14ac:dyDescent="0.3">
      <c r="A328" s="1"/>
      <c r="B328" s="1"/>
      <c r="C328" s="1"/>
      <c r="D328" s="1"/>
      <c r="E328" s="1"/>
      <c r="F328" s="1"/>
    </row>
    <row r="329" spans="1:6" x14ac:dyDescent="0.3">
      <c r="A329" s="1"/>
      <c r="B329" s="1"/>
      <c r="C329" s="1"/>
      <c r="D329" s="1"/>
      <c r="E329" s="1"/>
      <c r="F329" s="1"/>
    </row>
    <row r="330" spans="1:6" x14ac:dyDescent="0.3">
      <c r="A330" s="1"/>
      <c r="B330" s="1"/>
      <c r="C330" s="1"/>
      <c r="D330" s="1"/>
      <c r="E330" s="1"/>
      <c r="F330" s="1"/>
    </row>
    <row r="331" spans="1:6" x14ac:dyDescent="0.3">
      <c r="A331" s="1"/>
      <c r="B331" s="1"/>
      <c r="C331" s="1"/>
      <c r="D331" s="1"/>
      <c r="E331" s="1"/>
      <c r="F331" s="1"/>
    </row>
    <row r="332" spans="1:6" x14ac:dyDescent="0.3">
      <c r="A332" s="1"/>
      <c r="B332" s="1"/>
      <c r="C332" s="1"/>
      <c r="D332" s="1"/>
      <c r="E332" s="1"/>
      <c r="F332" s="1"/>
    </row>
    <row r="333" spans="1:6" x14ac:dyDescent="0.3">
      <c r="A333" s="1"/>
      <c r="B333" s="1"/>
      <c r="C333" s="1"/>
      <c r="D333" s="1"/>
      <c r="E333" s="1"/>
      <c r="F333" s="1"/>
    </row>
    <row r="334" spans="1:6" x14ac:dyDescent="0.3">
      <c r="A334" s="1"/>
      <c r="B334" s="1"/>
      <c r="C334" s="1"/>
      <c r="D334" s="1"/>
      <c r="E334" s="1"/>
      <c r="F334" s="1"/>
    </row>
    <row r="335" spans="1:6" x14ac:dyDescent="0.3">
      <c r="A335" s="1"/>
      <c r="B335" s="1"/>
      <c r="C335" s="1"/>
      <c r="D335" s="1"/>
      <c r="E335" s="1"/>
      <c r="F335" s="1"/>
    </row>
    <row r="336" spans="1:6" x14ac:dyDescent="0.3">
      <c r="A336" s="1"/>
      <c r="B336" s="1"/>
      <c r="C336" s="1"/>
      <c r="D336" s="1"/>
      <c r="E336" s="1"/>
      <c r="F336" s="1"/>
    </row>
    <row r="337" spans="1:6" x14ac:dyDescent="0.3">
      <c r="A337" s="1"/>
      <c r="B337" s="1"/>
      <c r="C337" s="1"/>
      <c r="D337" s="1"/>
      <c r="E337" s="1"/>
      <c r="F337" s="1"/>
    </row>
    <row r="338" spans="1:6" x14ac:dyDescent="0.3">
      <c r="A338" s="1"/>
      <c r="B338" s="1"/>
      <c r="C338" s="1"/>
      <c r="D338" s="1"/>
      <c r="E338" s="1"/>
      <c r="F338" s="1"/>
    </row>
    <row r="339" spans="1:6" x14ac:dyDescent="0.3">
      <c r="A339" s="1"/>
      <c r="B339" s="1"/>
      <c r="C339" s="1"/>
      <c r="D339" s="1"/>
      <c r="E339" s="1"/>
      <c r="F339" s="1"/>
    </row>
    <row r="340" spans="1:6" x14ac:dyDescent="0.3">
      <c r="A340" s="1"/>
      <c r="B340" s="1"/>
      <c r="C340" s="1"/>
      <c r="D340" s="1"/>
      <c r="E340" s="1"/>
      <c r="F340" s="1"/>
    </row>
    <row r="341" spans="1:6" x14ac:dyDescent="0.3">
      <c r="A341" s="1"/>
      <c r="B341" s="1"/>
      <c r="C341" s="1"/>
      <c r="D341" s="1"/>
      <c r="E341" s="1"/>
      <c r="F341" s="1"/>
    </row>
    <row r="342" spans="1:6" x14ac:dyDescent="0.3">
      <c r="A342" s="1"/>
      <c r="B342" s="1"/>
      <c r="C342" s="1"/>
      <c r="D342" s="1"/>
      <c r="E342" s="1"/>
      <c r="F342" s="1"/>
    </row>
    <row r="343" spans="1:6" x14ac:dyDescent="0.3">
      <c r="A343" s="1"/>
      <c r="B343" s="1"/>
      <c r="C343" s="1"/>
      <c r="D343" s="1"/>
      <c r="E343" s="1"/>
      <c r="F343" s="1"/>
    </row>
    <row r="344" spans="1:6" x14ac:dyDescent="0.3">
      <c r="A344" s="1"/>
      <c r="B344" s="1"/>
      <c r="C344" s="1"/>
      <c r="D344" s="1"/>
      <c r="E344" s="1"/>
      <c r="F344" s="1"/>
    </row>
    <row r="345" spans="1:6" x14ac:dyDescent="0.3">
      <c r="A345" s="1"/>
      <c r="B345" s="1"/>
      <c r="C345" s="1"/>
      <c r="D345" s="1"/>
      <c r="E345" s="1"/>
      <c r="F345" s="1"/>
    </row>
    <row r="346" spans="1:6" x14ac:dyDescent="0.3">
      <c r="A346" s="1"/>
      <c r="B346" s="1"/>
      <c r="C346" s="1"/>
      <c r="D346" s="1"/>
      <c r="E346" s="1"/>
      <c r="F346" s="1"/>
    </row>
    <row r="347" spans="1:6" x14ac:dyDescent="0.3">
      <c r="A347" s="1"/>
      <c r="B347" s="1"/>
      <c r="C347" s="1"/>
      <c r="D347" s="1"/>
      <c r="E347" s="1"/>
      <c r="F347" s="1"/>
    </row>
    <row r="348" spans="1:6" x14ac:dyDescent="0.3">
      <c r="A348" s="1"/>
      <c r="B348" s="1"/>
      <c r="C348" s="1"/>
      <c r="D348" s="1"/>
      <c r="E348" s="1"/>
      <c r="F348" s="1"/>
    </row>
    <row r="349" spans="1:6" x14ac:dyDescent="0.3">
      <c r="A349" s="1"/>
      <c r="B349" s="1"/>
      <c r="C349" s="1"/>
      <c r="D349" s="1"/>
      <c r="E349" s="1"/>
      <c r="F349" s="1"/>
    </row>
    <row r="350" spans="1:6" x14ac:dyDescent="0.3">
      <c r="A350" s="1"/>
      <c r="B350" s="1"/>
      <c r="C350" s="1"/>
      <c r="D350" s="1"/>
      <c r="E350" s="1"/>
      <c r="F350" s="1"/>
    </row>
    <row r="351" spans="1:6" x14ac:dyDescent="0.3">
      <c r="A351" s="1"/>
      <c r="B351" s="1"/>
      <c r="C351" s="1"/>
      <c r="D351" s="1"/>
      <c r="E351" s="1"/>
      <c r="F351" s="1"/>
    </row>
    <row r="352" spans="1:6" x14ac:dyDescent="0.3">
      <c r="A352" s="1"/>
      <c r="B352" s="1"/>
      <c r="C352" s="1"/>
      <c r="D352" s="1"/>
      <c r="E352" s="1"/>
      <c r="F352" s="1"/>
    </row>
    <row r="353" spans="1:6" x14ac:dyDescent="0.3">
      <c r="A353" s="1"/>
      <c r="B353" s="1"/>
      <c r="C353" s="1"/>
      <c r="D353" s="1"/>
      <c r="E353" s="1"/>
      <c r="F353" s="1"/>
    </row>
    <row r="354" spans="1:6" x14ac:dyDescent="0.3">
      <c r="A354" s="1"/>
      <c r="B354" s="1"/>
      <c r="C354" s="1"/>
      <c r="D354" s="1"/>
      <c r="E354" s="1"/>
      <c r="F354" s="1"/>
    </row>
    <row r="355" spans="1:6" x14ac:dyDescent="0.3">
      <c r="A355" s="1"/>
      <c r="B355" s="1"/>
      <c r="C355" s="1"/>
      <c r="D355" s="1"/>
      <c r="E355" s="1"/>
      <c r="F355" s="1"/>
    </row>
    <row r="356" spans="1:6" x14ac:dyDescent="0.3">
      <c r="A356" s="1"/>
      <c r="B356" s="1"/>
      <c r="C356" s="1"/>
      <c r="D356" s="1"/>
      <c r="E356" s="1"/>
      <c r="F356" s="1"/>
    </row>
    <row r="357" spans="1:6" x14ac:dyDescent="0.3">
      <c r="A357" s="1"/>
      <c r="B357" s="1"/>
      <c r="C357" s="1"/>
      <c r="D357" s="1"/>
      <c r="E357" s="1"/>
      <c r="F357" s="1"/>
    </row>
    <row r="358" spans="1:6" x14ac:dyDescent="0.3">
      <c r="A358" s="1"/>
      <c r="B358" s="1"/>
      <c r="C358" s="1"/>
      <c r="D358" s="1"/>
      <c r="E358" s="1"/>
      <c r="F358" s="1"/>
    </row>
    <row r="359" spans="1:6" x14ac:dyDescent="0.3">
      <c r="A359" s="1"/>
      <c r="B359" s="1"/>
      <c r="C359" s="1"/>
      <c r="D359" s="1"/>
      <c r="E359" s="1"/>
      <c r="F359" s="1"/>
    </row>
    <row r="360" spans="1:6" x14ac:dyDescent="0.3">
      <c r="A360" s="1"/>
      <c r="B360" s="1"/>
      <c r="C360" s="1"/>
      <c r="D360" s="1"/>
      <c r="E360" s="1"/>
      <c r="F360" s="1"/>
    </row>
    <row r="361" spans="1:6" x14ac:dyDescent="0.3">
      <c r="A361" s="1"/>
      <c r="B361" s="1"/>
      <c r="C361" s="1"/>
      <c r="D361" s="1"/>
      <c r="E361" s="1"/>
      <c r="F361" s="1"/>
    </row>
    <row r="362" spans="1:6" x14ac:dyDescent="0.3">
      <c r="A362" s="1"/>
      <c r="B362" s="1"/>
      <c r="C362" s="1"/>
      <c r="D362" s="1"/>
      <c r="E362" s="1"/>
      <c r="F362" s="1"/>
    </row>
    <row r="363" spans="1:6" x14ac:dyDescent="0.3">
      <c r="A363" s="1"/>
      <c r="B363" s="1"/>
      <c r="C363" s="1"/>
      <c r="D363" s="1"/>
      <c r="E363" s="1"/>
      <c r="F363" s="1"/>
    </row>
    <row r="364" spans="1:6" x14ac:dyDescent="0.3">
      <c r="A364" s="1"/>
      <c r="B364" s="1"/>
      <c r="C364" s="1"/>
      <c r="D364" s="1"/>
      <c r="E364" s="1"/>
      <c r="F364" s="1"/>
    </row>
    <row r="365" spans="1:6" x14ac:dyDescent="0.3">
      <c r="A365" s="1"/>
      <c r="B365" s="1"/>
      <c r="C365" s="1"/>
      <c r="D365" s="1"/>
      <c r="E365" s="1"/>
      <c r="F365" s="1"/>
    </row>
    <row r="366" spans="1:6" x14ac:dyDescent="0.3">
      <c r="A366" s="1"/>
      <c r="B366" s="1"/>
      <c r="C366" s="1"/>
      <c r="D366" s="1"/>
      <c r="E366" s="1"/>
      <c r="F366" s="1"/>
    </row>
    <row r="367" spans="1:6" x14ac:dyDescent="0.3">
      <c r="A367" s="1"/>
      <c r="B367" s="1"/>
      <c r="C367" s="1"/>
      <c r="D367" s="1"/>
      <c r="E367" s="1"/>
      <c r="F367" s="1"/>
    </row>
    <row r="368" spans="1:6" x14ac:dyDescent="0.3">
      <c r="A368" s="1"/>
      <c r="B368" s="1"/>
      <c r="C368" s="1"/>
      <c r="D368" s="1"/>
      <c r="E368" s="1"/>
      <c r="F368" s="1"/>
    </row>
    <row r="369" spans="1:6" x14ac:dyDescent="0.3">
      <c r="A369" s="1"/>
      <c r="B369" s="1"/>
      <c r="C369" s="1"/>
      <c r="D369" s="1"/>
      <c r="E369" s="1"/>
      <c r="F369" s="1"/>
    </row>
    <row r="370" spans="1:6" x14ac:dyDescent="0.3">
      <c r="A370" s="1"/>
      <c r="B370" s="1"/>
      <c r="C370" s="1"/>
      <c r="D370" s="1"/>
      <c r="E370" s="1"/>
      <c r="F370" s="1"/>
    </row>
    <row r="371" spans="1:6" x14ac:dyDescent="0.3">
      <c r="A371" s="1"/>
      <c r="B371" s="1"/>
      <c r="C371" s="1"/>
      <c r="D371" s="1"/>
      <c r="E371" s="1"/>
      <c r="F371" s="1"/>
    </row>
    <row r="372" spans="1:6" x14ac:dyDescent="0.3">
      <c r="A372" s="1"/>
      <c r="B372" s="1"/>
      <c r="C372" s="1"/>
      <c r="D372" s="1"/>
      <c r="E372" s="1"/>
      <c r="F372" s="1"/>
    </row>
    <row r="373" spans="1:6" x14ac:dyDescent="0.3">
      <c r="A373" s="1"/>
      <c r="B373" s="1"/>
      <c r="C373" s="1"/>
      <c r="D373" s="1"/>
      <c r="E373" s="1"/>
      <c r="F373" s="1"/>
    </row>
    <row r="374" spans="1:6" x14ac:dyDescent="0.3">
      <c r="A374" s="1"/>
      <c r="B374" s="1"/>
      <c r="C374" s="1"/>
      <c r="D374" s="1"/>
      <c r="E374" s="1"/>
      <c r="F374" s="1"/>
    </row>
    <row r="375" spans="1:6" x14ac:dyDescent="0.3">
      <c r="A375" s="1"/>
      <c r="B375" s="1"/>
      <c r="C375" s="1"/>
      <c r="D375" s="1"/>
      <c r="E375" s="1"/>
      <c r="F375" s="1"/>
    </row>
    <row r="376" spans="1:6" x14ac:dyDescent="0.3">
      <c r="A376" s="1"/>
      <c r="B376" s="1"/>
      <c r="C376" s="1"/>
      <c r="D376" s="1"/>
      <c r="E376" s="1"/>
      <c r="F376" s="1"/>
    </row>
    <row r="377" spans="1:6" x14ac:dyDescent="0.3">
      <c r="A377" s="1"/>
      <c r="B377" s="1"/>
      <c r="C377" s="1"/>
      <c r="D377" s="1"/>
      <c r="E377" s="1"/>
      <c r="F377" s="1"/>
    </row>
    <row r="378" spans="1:6" x14ac:dyDescent="0.3">
      <c r="A378" s="1"/>
      <c r="B378" s="1"/>
      <c r="C378" s="1"/>
      <c r="D378" s="1"/>
      <c r="E378" s="1"/>
      <c r="F378" s="1"/>
    </row>
    <row r="379" spans="1:6" x14ac:dyDescent="0.3">
      <c r="A379" s="1"/>
      <c r="B379" s="1"/>
      <c r="C379" s="1"/>
      <c r="D379" s="1"/>
      <c r="E379" s="1"/>
      <c r="F379" s="1"/>
    </row>
    <row r="380" spans="1:6" x14ac:dyDescent="0.3">
      <c r="A380" s="1"/>
      <c r="B380" s="1"/>
      <c r="C380" s="1"/>
      <c r="D380" s="1"/>
      <c r="E380" s="1"/>
      <c r="F380" s="1"/>
    </row>
    <row r="381" spans="1:6" x14ac:dyDescent="0.3">
      <c r="A381" s="1"/>
      <c r="B381" s="1"/>
      <c r="C381" s="1"/>
      <c r="D381" s="1"/>
      <c r="E381" s="1"/>
      <c r="F381" s="1"/>
    </row>
    <row r="382" spans="1:6" x14ac:dyDescent="0.3">
      <c r="A382" s="1"/>
      <c r="B382" s="1"/>
      <c r="C382" s="1"/>
      <c r="D382" s="1"/>
      <c r="E382" s="1"/>
      <c r="F382" s="1"/>
    </row>
    <row r="383" spans="1:6" x14ac:dyDescent="0.3">
      <c r="A383" s="1"/>
      <c r="B383" s="1"/>
      <c r="C383" s="1"/>
      <c r="D383" s="1"/>
      <c r="E383" s="1"/>
      <c r="F383" s="1"/>
    </row>
    <row r="384" spans="1:6" x14ac:dyDescent="0.3">
      <c r="A384" s="1"/>
      <c r="B384" s="1"/>
      <c r="C384" s="1"/>
      <c r="D384" s="1"/>
      <c r="E384" s="1"/>
      <c r="F384" s="1"/>
    </row>
    <row r="385" spans="1:6" x14ac:dyDescent="0.3">
      <c r="A385" s="1"/>
      <c r="B385" s="1"/>
      <c r="C385" s="1"/>
      <c r="D385" s="1"/>
      <c r="E385" s="1"/>
      <c r="F385" s="1"/>
    </row>
    <row r="386" spans="1:6" x14ac:dyDescent="0.3">
      <c r="A386" s="1"/>
      <c r="B386" s="1"/>
      <c r="C386" s="1"/>
      <c r="D386" s="1"/>
      <c r="E386" s="1"/>
      <c r="F386" s="1"/>
    </row>
    <row r="387" spans="1:6" x14ac:dyDescent="0.3">
      <c r="A387" s="1"/>
      <c r="B387" s="1"/>
      <c r="C387" s="1"/>
      <c r="D387" s="1"/>
      <c r="E387" s="1"/>
      <c r="F387" s="1"/>
    </row>
    <row r="388" spans="1:6" x14ac:dyDescent="0.3">
      <c r="A388" s="1"/>
      <c r="B388" s="1"/>
      <c r="C388" s="1"/>
      <c r="D388" s="1"/>
      <c r="E388" s="1"/>
      <c r="F388" s="1"/>
    </row>
    <row r="389" spans="1:6" x14ac:dyDescent="0.3">
      <c r="A389" s="1"/>
      <c r="B389" s="1"/>
      <c r="C389" s="1"/>
      <c r="D389" s="1"/>
      <c r="E389" s="1"/>
      <c r="F389" s="1"/>
    </row>
    <row r="390" spans="1:6" x14ac:dyDescent="0.3">
      <c r="A390" s="1"/>
      <c r="B390" s="1"/>
      <c r="C390" s="1"/>
      <c r="D390" s="1"/>
      <c r="E390" s="1"/>
      <c r="F390" s="1"/>
    </row>
    <row r="391" spans="1:6" x14ac:dyDescent="0.3">
      <c r="A391" s="1"/>
      <c r="B391" s="1"/>
      <c r="C391" s="1"/>
      <c r="D391" s="1"/>
      <c r="E391" s="1"/>
      <c r="F391" s="1"/>
    </row>
    <row r="392" spans="1:6" x14ac:dyDescent="0.3">
      <c r="A392" s="1"/>
      <c r="B392" s="1"/>
      <c r="C392" s="1"/>
      <c r="D392" s="1"/>
      <c r="E392" s="1"/>
      <c r="F392" s="1"/>
    </row>
    <row r="393" spans="1:6" x14ac:dyDescent="0.3">
      <c r="A393" s="1"/>
      <c r="B393" s="1"/>
      <c r="C393" s="1"/>
      <c r="D393" s="1"/>
      <c r="E393" s="1"/>
      <c r="F393" s="1"/>
    </row>
    <row r="394" spans="1:6" x14ac:dyDescent="0.3">
      <c r="A394" s="1"/>
      <c r="B394" s="1"/>
      <c r="C394" s="1"/>
      <c r="D394" s="1"/>
      <c r="E394" s="1"/>
      <c r="F394" s="1"/>
    </row>
    <row r="395" spans="1:6" x14ac:dyDescent="0.3">
      <c r="A395" s="1"/>
      <c r="B395" s="1"/>
      <c r="C395" s="1"/>
      <c r="D395" s="1"/>
      <c r="E395" s="1"/>
      <c r="F395" s="1"/>
    </row>
    <row r="396" spans="1:6" x14ac:dyDescent="0.3">
      <c r="A396" s="1"/>
      <c r="B396" s="1"/>
      <c r="C396" s="1"/>
      <c r="D396" s="1"/>
      <c r="E396" s="1"/>
      <c r="F396" s="1"/>
    </row>
    <row r="397" spans="1:6" x14ac:dyDescent="0.3">
      <c r="A397" s="1"/>
      <c r="B397" s="1"/>
      <c r="C397" s="1"/>
      <c r="D397" s="1"/>
      <c r="E397" s="1"/>
      <c r="F397" s="1"/>
    </row>
    <row r="398" spans="1:6" x14ac:dyDescent="0.3">
      <c r="A398" s="1"/>
      <c r="B398" s="1"/>
      <c r="C398" s="1"/>
      <c r="D398" s="1"/>
      <c r="E398" s="1"/>
      <c r="F398" s="1"/>
    </row>
    <row r="399" spans="1:6" x14ac:dyDescent="0.3">
      <c r="A399" s="1"/>
      <c r="B399" s="1"/>
      <c r="C399" s="1"/>
      <c r="D399" s="1"/>
      <c r="E399" s="1"/>
      <c r="F399" s="1"/>
    </row>
    <row r="400" spans="1:6" x14ac:dyDescent="0.3">
      <c r="A400" s="1"/>
      <c r="B400" s="1"/>
      <c r="C400" s="1"/>
      <c r="D400" s="1"/>
      <c r="E400" s="1"/>
      <c r="F400" s="1"/>
    </row>
    <row r="401" spans="1:6" x14ac:dyDescent="0.3">
      <c r="A401" s="1"/>
      <c r="B401" s="1"/>
      <c r="C401" s="1"/>
      <c r="D401" s="1"/>
      <c r="E401" s="1"/>
      <c r="F401" s="1"/>
    </row>
    <row r="402" spans="1:6" x14ac:dyDescent="0.3">
      <c r="A402" s="1"/>
      <c r="B402" s="1"/>
      <c r="C402" s="1"/>
      <c r="D402" s="1"/>
      <c r="E402" s="1"/>
      <c r="F402" s="1"/>
    </row>
    <row r="403" spans="1:6" x14ac:dyDescent="0.3">
      <c r="A403" s="1"/>
      <c r="B403" s="1"/>
      <c r="C403" s="1"/>
      <c r="D403" s="1"/>
      <c r="E403" s="1"/>
      <c r="F403" s="1"/>
    </row>
    <row r="404" spans="1:6" x14ac:dyDescent="0.3">
      <c r="A404" s="1"/>
      <c r="B404" s="1"/>
      <c r="C404" s="1"/>
      <c r="D404" s="1"/>
      <c r="E404" s="1"/>
      <c r="F404" s="1"/>
    </row>
    <row r="405" spans="1:6" x14ac:dyDescent="0.3">
      <c r="A405" s="1"/>
      <c r="B405" s="1"/>
      <c r="C405" s="1"/>
      <c r="D405" s="1"/>
      <c r="E405" s="1"/>
      <c r="F405" s="1"/>
    </row>
    <row r="406" spans="1:6" x14ac:dyDescent="0.3">
      <c r="A406" s="1"/>
      <c r="B406" s="1"/>
      <c r="C406" s="1"/>
      <c r="D406" s="1"/>
      <c r="E406" s="1"/>
      <c r="F406" s="1"/>
    </row>
    <row r="407" spans="1:6" x14ac:dyDescent="0.3">
      <c r="A407" s="1"/>
      <c r="B407" s="1"/>
      <c r="C407" s="1"/>
      <c r="D407" s="1"/>
      <c r="E407" s="1"/>
      <c r="F407" s="1"/>
    </row>
    <row r="408" spans="1:6" x14ac:dyDescent="0.3">
      <c r="A408" s="1"/>
      <c r="B408" s="1"/>
      <c r="C408" s="1"/>
      <c r="D408" s="1"/>
      <c r="E408" s="1"/>
      <c r="F408" s="1"/>
    </row>
    <row r="409" spans="1:6" x14ac:dyDescent="0.3">
      <c r="A409" s="1"/>
      <c r="B409" s="1"/>
      <c r="C409" s="1"/>
      <c r="D409" s="1"/>
      <c r="E409" s="1"/>
      <c r="F409" s="1"/>
    </row>
    <row r="410" spans="1:6" x14ac:dyDescent="0.3">
      <c r="A410" s="1"/>
      <c r="B410" s="1"/>
      <c r="C410" s="1"/>
      <c r="D410" s="1"/>
      <c r="E410" s="1"/>
      <c r="F410" s="1"/>
    </row>
    <row r="411" spans="1:6" x14ac:dyDescent="0.3">
      <c r="A411" s="1"/>
      <c r="B411" s="1"/>
      <c r="C411" s="1"/>
      <c r="D411" s="1"/>
      <c r="E411" s="1"/>
      <c r="F411" s="1"/>
    </row>
    <row r="412" spans="1:6" x14ac:dyDescent="0.3">
      <c r="A412" s="1"/>
      <c r="B412" s="1"/>
      <c r="C412" s="1"/>
      <c r="D412" s="1"/>
      <c r="E412" s="1"/>
      <c r="F412" s="1"/>
    </row>
    <row r="413" spans="1:6" x14ac:dyDescent="0.3">
      <c r="A413" s="1"/>
      <c r="B413" s="1"/>
      <c r="C413" s="1"/>
      <c r="D413" s="1"/>
      <c r="E413" s="1"/>
      <c r="F413" s="1"/>
    </row>
    <row r="414" spans="1:6" x14ac:dyDescent="0.3">
      <c r="A414" s="1"/>
      <c r="B414" s="1"/>
      <c r="C414" s="1"/>
      <c r="D414" s="1"/>
      <c r="E414" s="1"/>
      <c r="F414" s="1"/>
    </row>
    <row r="415" spans="1:6" x14ac:dyDescent="0.3">
      <c r="A415" s="1"/>
      <c r="B415" s="1"/>
      <c r="C415" s="1"/>
      <c r="D415" s="1"/>
      <c r="E415" s="1"/>
      <c r="F415" s="1"/>
    </row>
    <row r="416" spans="1:6" x14ac:dyDescent="0.3">
      <c r="A416" s="1"/>
      <c r="B416" s="1"/>
      <c r="C416" s="1"/>
      <c r="D416" s="1"/>
      <c r="E416" s="1"/>
      <c r="F416" s="1"/>
    </row>
    <row r="417" spans="1:6" x14ac:dyDescent="0.3">
      <c r="A417" s="1"/>
      <c r="B417" s="1"/>
      <c r="C417" s="1"/>
      <c r="D417" s="1"/>
      <c r="E417" s="1"/>
      <c r="F417" s="1"/>
    </row>
    <row r="418" spans="1:6" x14ac:dyDescent="0.3">
      <c r="A418" s="1"/>
      <c r="B418" s="1"/>
      <c r="C418" s="1"/>
      <c r="D418" s="1"/>
      <c r="E418" s="1"/>
      <c r="F418" s="1"/>
    </row>
    <row r="419" spans="1:6" x14ac:dyDescent="0.3">
      <c r="A419" s="1"/>
      <c r="B419" s="1"/>
      <c r="C419" s="1"/>
      <c r="D419" s="1"/>
      <c r="E419" s="1"/>
      <c r="F419" s="1"/>
    </row>
    <row r="420" spans="1:6" x14ac:dyDescent="0.3">
      <c r="A420" s="1"/>
      <c r="B420" s="1"/>
      <c r="C420" s="1"/>
      <c r="D420" s="1"/>
      <c r="E420" s="1"/>
      <c r="F420" s="1"/>
    </row>
    <row r="421" spans="1:6" x14ac:dyDescent="0.3">
      <c r="A421" s="1"/>
      <c r="B421" s="1"/>
      <c r="C421" s="1"/>
      <c r="D421" s="1"/>
      <c r="E421" s="1"/>
      <c r="F421" s="1"/>
    </row>
    <row r="422" spans="1:6" x14ac:dyDescent="0.3">
      <c r="A422" s="1"/>
      <c r="B422" s="1"/>
      <c r="C422" s="1"/>
      <c r="D422" s="1"/>
      <c r="E422" s="1"/>
      <c r="F422" s="1"/>
    </row>
    <row r="423" spans="1:6" x14ac:dyDescent="0.3">
      <c r="A423" s="1"/>
      <c r="B423" s="1"/>
      <c r="C423" s="1"/>
      <c r="D423" s="1"/>
      <c r="E423" s="1"/>
      <c r="F423" s="1"/>
    </row>
    <row r="424" spans="1:6" x14ac:dyDescent="0.3">
      <c r="A424" s="1"/>
      <c r="B424" s="1"/>
      <c r="C424" s="1"/>
      <c r="D424" s="1"/>
      <c r="E424" s="1"/>
      <c r="F424" s="1"/>
    </row>
    <row r="425" spans="1:6" x14ac:dyDescent="0.3">
      <c r="A425" s="1"/>
      <c r="B425" s="1"/>
      <c r="C425" s="1"/>
      <c r="D425" s="1"/>
      <c r="E425" s="1"/>
      <c r="F425" s="1"/>
    </row>
    <row r="426" spans="1:6" x14ac:dyDescent="0.3">
      <c r="A426" s="1"/>
      <c r="B426" s="1"/>
      <c r="C426" s="1"/>
      <c r="D426" s="1"/>
      <c r="E426" s="1"/>
      <c r="F426" s="1"/>
    </row>
    <row r="427" spans="1:6" x14ac:dyDescent="0.3">
      <c r="A427" s="1"/>
      <c r="B427" s="1"/>
      <c r="C427" s="1"/>
      <c r="D427" s="1"/>
      <c r="E427" s="1"/>
      <c r="F427" s="1"/>
    </row>
    <row r="428" spans="1:6" x14ac:dyDescent="0.3">
      <c r="A428" s="1"/>
      <c r="B428" s="1"/>
      <c r="C428" s="1"/>
      <c r="D428" s="1"/>
      <c r="E428" s="1"/>
      <c r="F428" s="1"/>
    </row>
    <row r="429" spans="1:6" x14ac:dyDescent="0.3">
      <c r="A429" s="1"/>
      <c r="B429" s="1"/>
      <c r="C429" s="1"/>
      <c r="D429" s="1"/>
      <c r="E429" s="1"/>
      <c r="F429" s="1"/>
    </row>
    <row r="430" spans="1:6" x14ac:dyDescent="0.3">
      <c r="A430" s="1"/>
      <c r="B430" s="1"/>
      <c r="C430" s="1"/>
      <c r="D430" s="1"/>
      <c r="E430" s="1"/>
      <c r="F430" s="1"/>
    </row>
    <row r="431" spans="1:6" x14ac:dyDescent="0.3">
      <c r="A431" s="1"/>
      <c r="B431" s="1"/>
      <c r="C431" s="1"/>
      <c r="D431" s="1"/>
      <c r="E431" s="1"/>
      <c r="F431" s="1"/>
    </row>
    <row r="432" spans="1:6" x14ac:dyDescent="0.3">
      <c r="A432" s="1"/>
      <c r="B432" s="1"/>
      <c r="C432" s="1"/>
      <c r="D432" s="1"/>
      <c r="E432" s="1"/>
      <c r="F432" s="1"/>
    </row>
    <row r="433" spans="1:6" x14ac:dyDescent="0.3">
      <c r="A433" s="1"/>
      <c r="B433" s="1"/>
      <c r="C433" s="1"/>
      <c r="D433" s="1"/>
      <c r="E433" s="1"/>
      <c r="F433" s="1"/>
    </row>
    <row r="434" spans="1:6" x14ac:dyDescent="0.3">
      <c r="A434" s="1"/>
      <c r="B434" s="1"/>
      <c r="C434" s="1"/>
      <c r="D434" s="1"/>
      <c r="E434" s="1"/>
      <c r="F434" s="1"/>
    </row>
    <row r="435" spans="1:6" x14ac:dyDescent="0.3">
      <c r="A435" s="1"/>
      <c r="B435" s="1"/>
      <c r="C435" s="1"/>
      <c r="D435" s="1"/>
      <c r="E435" s="1"/>
      <c r="F435" s="1"/>
    </row>
    <row r="436" spans="1:6" x14ac:dyDescent="0.3">
      <c r="A436" s="1"/>
      <c r="B436" s="1"/>
      <c r="C436" s="1"/>
      <c r="D436" s="1"/>
      <c r="E436" s="1"/>
      <c r="F436" s="1"/>
    </row>
    <row r="437" spans="1:6" x14ac:dyDescent="0.3">
      <c r="A437" s="1"/>
      <c r="B437" s="1"/>
      <c r="C437" s="1"/>
      <c r="D437" s="1"/>
      <c r="E437" s="1"/>
      <c r="F437" s="1"/>
    </row>
    <row r="438" spans="1:6" x14ac:dyDescent="0.3">
      <c r="A438" s="1"/>
      <c r="B438" s="1"/>
      <c r="C438" s="1"/>
      <c r="D438" s="1"/>
      <c r="E438" s="1"/>
      <c r="F438" s="1"/>
    </row>
    <row r="439" spans="1:6" x14ac:dyDescent="0.3">
      <c r="A439" s="1"/>
      <c r="B439" s="1"/>
      <c r="C439" s="1"/>
      <c r="D439" s="1"/>
      <c r="E439" s="1"/>
      <c r="F439" s="1"/>
    </row>
    <row r="440" spans="1:6" x14ac:dyDescent="0.3">
      <c r="A440" s="1"/>
      <c r="B440" s="1"/>
      <c r="C440" s="1"/>
      <c r="D440" s="1"/>
      <c r="E440" s="1"/>
      <c r="F440" s="1"/>
    </row>
    <row r="441" spans="1:6" x14ac:dyDescent="0.3">
      <c r="A441" s="1"/>
      <c r="B441" s="1"/>
      <c r="C441" s="1"/>
      <c r="D441" s="1"/>
      <c r="E441" s="1"/>
      <c r="F441" s="1"/>
    </row>
    <row r="442" spans="1:6" x14ac:dyDescent="0.3">
      <c r="A442" s="1"/>
      <c r="B442" s="1"/>
      <c r="C442" s="1"/>
      <c r="D442" s="1"/>
      <c r="E442" s="1"/>
      <c r="F442" s="1"/>
    </row>
    <row r="443" spans="1:6" x14ac:dyDescent="0.3">
      <c r="A443" s="1"/>
      <c r="B443" s="1"/>
      <c r="C443" s="1"/>
      <c r="D443" s="1"/>
      <c r="E443" s="1"/>
      <c r="F443" s="1"/>
    </row>
    <row r="444" spans="1:6" x14ac:dyDescent="0.3">
      <c r="A444" s="1"/>
      <c r="B444" s="1"/>
      <c r="C444" s="1"/>
      <c r="D444" s="1"/>
      <c r="E444" s="1"/>
      <c r="F444" s="1"/>
    </row>
    <row r="445" spans="1:6" x14ac:dyDescent="0.3">
      <c r="A445" s="1"/>
      <c r="B445" s="1"/>
      <c r="C445" s="1"/>
      <c r="D445" s="1"/>
      <c r="E445" s="1"/>
      <c r="F445" s="1"/>
    </row>
    <row r="446" spans="1:6" x14ac:dyDescent="0.3">
      <c r="A446" s="1"/>
      <c r="B446" s="1"/>
      <c r="C446" s="1"/>
      <c r="D446" s="1"/>
      <c r="E446" s="1"/>
      <c r="F446" s="1"/>
    </row>
    <row r="447" spans="1:6" x14ac:dyDescent="0.3">
      <c r="A447" s="1"/>
      <c r="B447" s="1"/>
      <c r="C447" s="1"/>
      <c r="D447" s="1"/>
      <c r="E447" s="1"/>
      <c r="F447" s="1"/>
    </row>
    <row r="448" spans="1:6" x14ac:dyDescent="0.3">
      <c r="A448" s="1"/>
      <c r="B448" s="1"/>
      <c r="C448" s="1"/>
      <c r="D448" s="1"/>
      <c r="E448" s="1"/>
      <c r="F448" s="1"/>
    </row>
    <row r="449" spans="1:6" x14ac:dyDescent="0.3">
      <c r="A449" s="1"/>
      <c r="B449" s="1"/>
      <c r="C449" s="1"/>
      <c r="D449" s="1"/>
      <c r="E449" s="1"/>
      <c r="F449" s="1"/>
    </row>
    <row r="450" spans="1:6" x14ac:dyDescent="0.3">
      <c r="A450" s="1"/>
      <c r="B450" s="1"/>
      <c r="C450" s="1"/>
      <c r="D450" s="1"/>
      <c r="E450" s="1"/>
      <c r="F450" s="1"/>
    </row>
    <row r="451" spans="1:6" x14ac:dyDescent="0.3">
      <c r="A451" s="1"/>
      <c r="B451" s="1"/>
      <c r="C451" s="1"/>
      <c r="D451" s="1"/>
      <c r="E451" s="1"/>
      <c r="F451" s="1"/>
    </row>
    <row r="452" spans="1:6" x14ac:dyDescent="0.3">
      <c r="A452" s="1"/>
      <c r="B452" s="1"/>
      <c r="C452" s="1"/>
      <c r="D452" s="1"/>
      <c r="E452" s="1"/>
      <c r="F452" s="1"/>
    </row>
    <row r="453" spans="1:6" x14ac:dyDescent="0.3">
      <c r="A453" s="1"/>
      <c r="B453" s="1"/>
      <c r="C453" s="1"/>
      <c r="D453" s="1"/>
      <c r="E453" s="1"/>
      <c r="F453" s="1"/>
    </row>
    <row r="454" spans="1:6" x14ac:dyDescent="0.3">
      <c r="A454" s="1"/>
      <c r="B454" s="1"/>
      <c r="C454" s="1"/>
      <c r="D454" s="1"/>
      <c r="E454" s="1"/>
      <c r="F454" s="1"/>
    </row>
    <row r="455" spans="1:6" x14ac:dyDescent="0.3">
      <c r="A455" s="1"/>
      <c r="B455" s="1"/>
      <c r="C455" s="1"/>
      <c r="D455" s="1"/>
      <c r="E455" s="1"/>
      <c r="F455" s="1"/>
    </row>
    <row r="456" spans="1:6" x14ac:dyDescent="0.3">
      <c r="A456" s="1"/>
      <c r="B456" s="1"/>
      <c r="C456" s="1"/>
      <c r="D456" s="1"/>
      <c r="E456" s="1"/>
      <c r="F456" s="1"/>
    </row>
    <row r="457" spans="1:6" x14ac:dyDescent="0.3">
      <c r="A457" s="1"/>
      <c r="B457" s="1"/>
      <c r="C457" s="1"/>
      <c r="D457" s="1"/>
      <c r="E457" s="1"/>
      <c r="F457" s="1"/>
    </row>
    <row r="458" spans="1:6" x14ac:dyDescent="0.3">
      <c r="A458" s="1"/>
      <c r="B458" s="1"/>
      <c r="C458" s="1"/>
      <c r="D458" s="1"/>
      <c r="E458" s="1"/>
      <c r="F458" s="1"/>
    </row>
    <row r="459" spans="1:6" x14ac:dyDescent="0.3">
      <c r="A459" s="1"/>
      <c r="B459" s="1"/>
      <c r="C459" s="1"/>
      <c r="D459" s="1"/>
      <c r="E459" s="1"/>
      <c r="F459" s="1"/>
    </row>
    <row r="460" spans="1:6" x14ac:dyDescent="0.3">
      <c r="A460" s="1"/>
      <c r="B460" s="1"/>
      <c r="C460" s="1"/>
      <c r="D460" s="1"/>
      <c r="E460" s="1"/>
      <c r="F460" s="1"/>
    </row>
    <row r="461" spans="1:6" x14ac:dyDescent="0.3">
      <c r="A461" s="1"/>
      <c r="B461" s="1"/>
      <c r="C461" s="1"/>
      <c r="D461" s="1"/>
      <c r="E461" s="1"/>
      <c r="F461" s="1"/>
    </row>
    <row r="462" spans="1:6" x14ac:dyDescent="0.3">
      <c r="A462" s="1"/>
      <c r="B462" s="1"/>
      <c r="C462" s="1"/>
      <c r="D462" s="1"/>
      <c r="E462" s="1"/>
      <c r="F462" s="1"/>
    </row>
    <row r="463" spans="1:6" x14ac:dyDescent="0.3">
      <c r="A463" s="1"/>
      <c r="B463" s="1"/>
      <c r="C463" s="1"/>
      <c r="D463" s="1"/>
      <c r="E463" s="1"/>
      <c r="F463" s="1"/>
    </row>
    <row r="464" spans="1:6" x14ac:dyDescent="0.3">
      <c r="A464" s="1"/>
      <c r="B464" s="1"/>
      <c r="C464" s="1"/>
      <c r="D464" s="1"/>
      <c r="E464" s="1"/>
      <c r="F464" s="1"/>
    </row>
    <row r="465" spans="1:6" x14ac:dyDescent="0.3">
      <c r="A465" s="1"/>
      <c r="B465" s="1"/>
      <c r="C465" s="1"/>
      <c r="D465" s="1"/>
      <c r="E465" s="1"/>
      <c r="F465" s="1"/>
    </row>
    <row r="466" spans="1:6" x14ac:dyDescent="0.3">
      <c r="A466" s="1"/>
      <c r="B466" s="1"/>
      <c r="C466" s="1"/>
      <c r="D466" s="1"/>
      <c r="E466" s="1"/>
      <c r="F466" s="1"/>
    </row>
    <row r="467" spans="1:6" x14ac:dyDescent="0.3">
      <c r="A467" s="1"/>
      <c r="B467" s="1"/>
      <c r="C467" s="1"/>
      <c r="D467" s="1"/>
      <c r="E467" s="1"/>
      <c r="F467" s="1"/>
    </row>
    <row r="468" spans="1:6" x14ac:dyDescent="0.3">
      <c r="A468" s="1"/>
      <c r="B468" s="1"/>
      <c r="C468" s="1"/>
      <c r="D468" s="1"/>
      <c r="E468" s="1"/>
      <c r="F468" s="1"/>
    </row>
    <row r="469" spans="1:6" x14ac:dyDescent="0.3">
      <c r="A469" s="1"/>
      <c r="B469" s="1"/>
      <c r="C469" s="1"/>
      <c r="D469" s="1"/>
      <c r="E469" s="1"/>
      <c r="F469" s="1"/>
    </row>
    <row r="470" spans="1:6" x14ac:dyDescent="0.3">
      <c r="A470" s="1"/>
      <c r="B470" s="1"/>
      <c r="C470" s="1"/>
      <c r="D470" s="1"/>
      <c r="E470" s="1"/>
      <c r="F470" s="1"/>
    </row>
    <row r="471" spans="1:6" x14ac:dyDescent="0.3">
      <c r="A471" s="1"/>
      <c r="B471" s="1"/>
      <c r="C471" s="1"/>
      <c r="D471" s="1"/>
      <c r="E471" s="1"/>
      <c r="F471" s="1"/>
    </row>
    <row r="472" spans="1:6" x14ac:dyDescent="0.3">
      <c r="A472" s="1"/>
      <c r="B472" s="1"/>
      <c r="C472" s="1"/>
      <c r="D472" s="1"/>
      <c r="E472" s="1"/>
      <c r="F472" s="1"/>
    </row>
    <row r="473" spans="1:6" x14ac:dyDescent="0.3">
      <c r="A473" s="1"/>
      <c r="B473" s="1"/>
      <c r="C473" s="1"/>
      <c r="D473" s="1"/>
      <c r="E473" s="1"/>
      <c r="F473" s="1"/>
    </row>
    <row r="474" spans="1:6" x14ac:dyDescent="0.3">
      <c r="A474" s="1"/>
      <c r="B474" s="1"/>
      <c r="C474" s="1"/>
      <c r="D474" s="1"/>
      <c r="E474" s="1"/>
      <c r="F474" s="1"/>
    </row>
    <row r="475" spans="1:6" x14ac:dyDescent="0.3">
      <c r="A475" s="1"/>
      <c r="B475" s="1"/>
      <c r="C475" s="1"/>
      <c r="D475" s="1"/>
      <c r="E475" s="1"/>
      <c r="F475" s="1"/>
    </row>
    <row r="476" spans="1:6" x14ac:dyDescent="0.3">
      <c r="A476" s="1"/>
      <c r="B476" s="1"/>
      <c r="C476" s="1"/>
      <c r="D476" s="1"/>
      <c r="E476" s="1"/>
      <c r="F476" s="1"/>
    </row>
    <row r="477" spans="1:6" x14ac:dyDescent="0.3">
      <c r="A477" s="1"/>
      <c r="B477" s="1"/>
      <c r="C477" s="1"/>
      <c r="D477" s="1"/>
      <c r="E477" s="1"/>
      <c r="F477" s="1"/>
    </row>
    <row r="478" spans="1:6" x14ac:dyDescent="0.3">
      <c r="A478" s="1"/>
      <c r="B478" s="1"/>
      <c r="C478" s="1"/>
      <c r="D478" s="1"/>
      <c r="E478" s="1"/>
      <c r="F478" s="1"/>
    </row>
    <row r="479" spans="1:6" x14ac:dyDescent="0.3">
      <c r="A479" s="1"/>
      <c r="B479" s="1"/>
      <c r="C479" s="1"/>
      <c r="D479" s="1"/>
      <c r="E479" s="1"/>
      <c r="F479" s="1"/>
    </row>
    <row r="480" spans="1:6" x14ac:dyDescent="0.3">
      <c r="A480" s="1"/>
      <c r="B480" s="1"/>
      <c r="C480" s="1"/>
      <c r="D480" s="1"/>
      <c r="E480" s="1"/>
      <c r="F480" s="1"/>
    </row>
    <row r="481" spans="1:6" x14ac:dyDescent="0.3">
      <c r="A481" s="1"/>
      <c r="B481" s="1"/>
      <c r="C481" s="1"/>
      <c r="D481" s="1"/>
      <c r="E481" s="1"/>
      <c r="F481" s="1"/>
    </row>
    <row r="482" spans="1:6" x14ac:dyDescent="0.3">
      <c r="A482" s="1"/>
      <c r="B482" s="1"/>
      <c r="C482" s="1"/>
      <c r="D482" s="1"/>
      <c r="E482" s="1"/>
      <c r="F482" s="1"/>
    </row>
    <row r="483" spans="1:6" x14ac:dyDescent="0.3">
      <c r="A483" s="1"/>
      <c r="B483" s="1"/>
      <c r="C483" s="1"/>
      <c r="D483" s="1"/>
      <c r="E483" s="1"/>
      <c r="F483" s="1"/>
    </row>
    <row r="484" spans="1:6" x14ac:dyDescent="0.3">
      <c r="A484" s="1"/>
      <c r="B484" s="1"/>
      <c r="C484" s="1"/>
      <c r="D484" s="1"/>
      <c r="E484" s="1"/>
      <c r="F484" s="1"/>
    </row>
    <row r="485" spans="1:6" x14ac:dyDescent="0.3">
      <c r="A485" s="1"/>
      <c r="B485" s="1"/>
      <c r="C485" s="1"/>
      <c r="D485" s="1"/>
      <c r="E485" s="1"/>
      <c r="F485" s="1"/>
    </row>
    <row r="486" spans="1:6" x14ac:dyDescent="0.3">
      <c r="A486" s="1"/>
      <c r="B486" s="1"/>
      <c r="C486" s="1"/>
      <c r="D486" s="1"/>
      <c r="E486" s="1"/>
      <c r="F486" s="1"/>
    </row>
    <row r="487" spans="1:6" x14ac:dyDescent="0.3">
      <c r="A487" s="1"/>
      <c r="B487" s="1"/>
      <c r="C487" s="1"/>
      <c r="D487" s="1"/>
      <c r="E487" s="1"/>
      <c r="F487" s="1"/>
    </row>
    <row r="488" spans="1:6" x14ac:dyDescent="0.3">
      <c r="A488" s="1"/>
      <c r="B488" s="1"/>
      <c r="C488" s="1"/>
      <c r="D488" s="1"/>
      <c r="E488" s="1"/>
      <c r="F488" s="1"/>
    </row>
    <row r="489" spans="1:6" x14ac:dyDescent="0.3">
      <c r="A489" s="1"/>
      <c r="B489" s="1"/>
      <c r="C489" s="1"/>
      <c r="D489" s="1"/>
      <c r="E489" s="1"/>
      <c r="F489" s="1"/>
    </row>
    <row r="490" spans="1:6" x14ac:dyDescent="0.3">
      <c r="A490" s="1"/>
      <c r="B490" s="1"/>
      <c r="C490" s="1"/>
      <c r="D490" s="1"/>
      <c r="E490" s="1"/>
      <c r="F490" s="1"/>
    </row>
    <row r="491" spans="1:6" x14ac:dyDescent="0.3">
      <c r="A491" s="1"/>
      <c r="B491" s="1"/>
      <c r="C491" s="1"/>
      <c r="D491" s="1"/>
      <c r="E491" s="1"/>
      <c r="F491" s="1"/>
    </row>
    <row r="492" spans="1:6" x14ac:dyDescent="0.3">
      <c r="A492" s="1"/>
      <c r="B492" s="1"/>
      <c r="C492" s="1"/>
      <c r="D492" s="1"/>
      <c r="E492" s="1"/>
      <c r="F492" s="1"/>
    </row>
    <row r="493" spans="1:6" x14ac:dyDescent="0.3">
      <c r="A493" s="1"/>
      <c r="B493" s="1"/>
      <c r="C493" s="1"/>
      <c r="D493" s="1"/>
      <c r="E493" s="1"/>
      <c r="F493" s="1"/>
    </row>
    <row r="494" spans="1:6" x14ac:dyDescent="0.3">
      <c r="A494" s="1"/>
      <c r="B494" s="1"/>
      <c r="C494" s="1"/>
      <c r="D494" s="1"/>
      <c r="E494" s="1"/>
      <c r="F494" s="1"/>
    </row>
    <row r="495" spans="1:6" x14ac:dyDescent="0.3">
      <c r="A495" s="1"/>
      <c r="B495" s="1"/>
      <c r="C495" s="1"/>
      <c r="D495" s="1"/>
      <c r="E495" s="1"/>
      <c r="F495" s="1"/>
    </row>
    <row r="496" spans="1:6" x14ac:dyDescent="0.3">
      <c r="A496" s="1"/>
      <c r="B496" s="1"/>
      <c r="C496" s="1"/>
      <c r="D496" s="1"/>
      <c r="E496" s="1"/>
      <c r="F496" s="1"/>
    </row>
    <row r="497" spans="1:6" x14ac:dyDescent="0.3">
      <c r="A497" s="1"/>
      <c r="B497" s="1"/>
      <c r="C497" s="1"/>
      <c r="D497" s="1"/>
      <c r="E497" s="1"/>
      <c r="F497" s="1"/>
    </row>
    <row r="498" spans="1:6" x14ac:dyDescent="0.3">
      <c r="A498" s="1"/>
      <c r="B498" s="1"/>
      <c r="C498" s="1"/>
      <c r="D498" s="1"/>
      <c r="E498" s="1"/>
      <c r="F498" s="1"/>
    </row>
    <row r="499" spans="1:6" x14ac:dyDescent="0.3">
      <c r="A499" s="1"/>
      <c r="B499" s="1"/>
      <c r="C499" s="1"/>
      <c r="D499" s="1"/>
      <c r="E499" s="1"/>
      <c r="F499" s="1"/>
    </row>
    <row r="500" spans="1:6" x14ac:dyDescent="0.3">
      <c r="A500" s="1"/>
      <c r="B500" s="1"/>
      <c r="C500" s="1"/>
      <c r="D500" s="1"/>
      <c r="E500" s="1"/>
      <c r="F500" s="1"/>
    </row>
    <row r="501" spans="1:6" x14ac:dyDescent="0.3">
      <c r="A501" s="1"/>
      <c r="B501" s="1"/>
      <c r="C501" s="1"/>
      <c r="D501" s="1"/>
      <c r="E501" s="1"/>
      <c r="F501" s="1"/>
    </row>
    <row r="502" spans="1:6" x14ac:dyDescent="0.3">
      <c r="A502" s="1"/>
      <c r="B502" s="1"/>
      <c r="C502" s="1"/>
      <c r="D502" s="1"/>
      <c r="E502" s="1"/>
      <c r="F502" s="1"/>
    </row>
    <row r="503" spans="1:6" x14ac:dyDescent="0.3">
      <c r="A503" s="1"/>
      <c r="B503" s="1"/>
      <c r="C503" s="1"/>
      <c r="D503" s="1"/>
      <c r="E503" s="1"/>
      <c r="F503" s="1"/>
    </row>
    <row r="504" spans="1:6" x14ac:dyDescent="0.3">
      <c r="A504" s="1"/>
      <c r="B504" s="1"/>
      <c r="C504" s="1"/>
      <c r="D504" s="1"/>
      <c r="E504" s="1"/>
      <c r="F504" s="1"/>
    </row>
    <row r="505" spans="1:6" x14ac:dyDescent="0.3">
      <c r="A505" s="1"/>
      <c r="B505" s="1"/>
      <c r="C505" s="1"/>
      <c r="D505" s="1"/>
      <c r="E505" s="1"/>
      <c r="F505" s="1"/>
    </row>
    <row r="506" spans="1:6" x14ac:dyDescent="0.3">
      <c r="A506" s="1"/>
      <c r="B506" s="1"/>
      <c r="C506" s="1"/>
      <c r="D506" s="1"/>
      <c r="E506" s="1"/>
      <c r="F506" s="1"/>
    </row>
    <row r="507" spans="1:6" x14ac:dyDescent="0.3">
      <c r="A507" s="1"/>
      <c r="B507" s="1"/>
      <c r="C507" s="1"/>
      <c r="D507" s="1"/>
      <c r="E507" s="1"/>
      <c r="F507" s="1"/>
    </row>
    <row r="508" spans="1:6" x14ac:dyDescent="0.3">
      <c r="A508" s="1"/>
      <c r="B508" s="1"/>
      <c r="C508" s="1"/>
      <c r="D508" s="1"/>
      <c r="E508" s="1"/>
      <c r="F508" s="1"/>
    </row>
    <row r="509" spans="1:6" x14ac:dyDescent="0.3">
      <c r="A509" s="1"/>
      <c r="B509" s="1"/>
      <c r="C509" s="1"/>
      <c r="D509" s="1"/>
      <c r="E509" s="1"/>
      <c r="F509" s="1"/>
    </row>
    <row r="510" spans="1:6" x14ac:dyDescent="0.3">
      <c r="A510" s="1"/>
      <c r="B510" s="1"/>
      <c r="C510" s="1"/>
      <c r="D510" s="1"/>
      <c r="E510" s="1"/>
      <c r="F510" s="1"/>
    </row>
    <row r="511" spans="1:6" x14ac:dyDescent="0.3">
      <c r="A511" s="1"/>
      <c r="B511" s="1"/>
      <c r="C511" s="1"/>
      <c r="D511" s="1"/>
      <c r="E511" s="1"/>
      <c r="F511" s="1"/>
    </row>
    <row r="512" spans="1:6" x14ac:dyDescent="0.3">
      <c r="A512" s="1"/>
      <c r="B512" s="1"/>
      <c r="C512" s="1"/>
      <c r="D512" s="1"/>
      <c r="E512" s="1"/>
      <c r="F512" s="1"/>
    </row>
    <row r="513" spans="1:6" x14ac:dyDescent="0.3">
      <c r="A513" s="1"/>
      <c r="B513" s="1"/>
      <c r="C513" s="1"/>
      <c r="D513" s="1"/>
      <c r="E513" s="1"/>
      <c r="F513" s="1"/>
    </row>
    <row r="514" spans="1:6" x14ac:dyDescent="0.3">
      <c r="A514" s="1"/>
      <c r="B514" s="1"/>
      <c r="C514" s="1"/>
      <c r="D514" s="1"/>
      <c r="E514" s="1"/>
      <c r="F514" s="1"/>
    </row>
    <row r="515" spans="1:6" x14ac:dyDescent="0.3">
      <c r="A515" s="1"/>
      <c r="B515" s="1"/>
      <c r="C515" s="1"/>
      <c r="D515" s="1"/>
      <c r="E515" s="1"/>
      <c r="F515" s="1"/>
    </row>
    <row r="516" spans="1:6" x14ac:dyDescent="0.3">
      <c r="A516" s="1"/>
      <c r="B516" s="1"/>
      <c r="C516" s="1"/>
      <c r="D516" s="1"/>
      <c r="E516" s="1"/>
      <c r="F516" s="1"/>
    </row>
    <row r="517" spans="1:6" x14ac:dyDescent="0.3">
      <c r="A517" s="1"/>
      <c r="B517" s="1"/>
      <c r="C517" s="1"/>
      <c r="D517" s="1"/>
      <c r="E517" s="1"/>
      <c r="F517" s="1"/>
    </row>
    <row r="518" spans="1:6" x14ac:dyDescent="0.3">
      <c r="A518" s="1"/>
      <c r="B518" s="1"/>
      <c r="C518" s="1"/>
      <c r="D518" s="1"/>
      <c r="E518" s="1"/>
      <c r="F518" s="1"/>
    </row>
    <row r="519" spans="1:6" x14ac:dyDescent="0.3">
      <c r="A519" s="1"/>
      <c r="B519" s="1"/>
      <c r="C519" s="1"/>
      <c r="D519" s="1"/>
      <c r="E519" s="1"/>
      <c r="F519" s="1"/>
    </row>
    <row r="520" spans="1:6" x14ac:dyDescent="0.3">
      <c r="A520" s="1"/>
      <c r="B520" s="1"/>
      <c r="C520" s="1"/>
      <c r="D520" s="1"/>
      <c r="E520" s="1"/>
      <c r="F520" s="1"/>
    </row>
    <row r="521" spans="1:6" x14ac:dyDescent="0.3">
      <c r="A521" s="1"/>
      <c r="B521" s="1"/>
      <c r="C521" s="1"/>
      <c r="D521" s="1"/>
      <c r="E521" s="1"/>
      <c r="F521" s="1"/>
    </row>
    <row r="522" spans="1:6" x14ac:dyDescent="0.3">
      <c r="A522" s="1"/>
      <c r="B522" s="1"/>
      <c r="C522" s="1"/>
      <c r="D522" s="1"/>
      <c r="E522" s="1"/>
      <c r="F522" s="1"/>
    </row>
    <row r="523" spans="1:6" x14ac:dyDescent="0.3">
      <c r="A523" s="1"/>
      <c r="B523" s="1"/>
      <c r="C523" s="1"/>
      <c r="D523" s="1"/>
      <c r="E523" s="1"/>
      <c r="F523" s="1"/>
    </row>
    <row r="524" spans="1:6" x14ac:dyDescent="0.3">
      <c r="A524" s="1"/>
      <c r="B524" s="1"/>
      <c r="C524" s="1"/>
      <c r="D524" s="1"/>
      <c r="E524" s="1"/>
      <c r="F524" s="1"/>
    </row>
    <row r="525" spans="1:6" x14ac:dyDescent="0.3">
      <c r="A525" s="1"/>
      <c r="B525" s="1"/>
      <c r="C525" s="1"/>
      <c r="D525" s="1"/>
      <c r="E525" s="1"/>
      <c r="F525" s="1"/>
    </row>
    <row r="526" spans="1:6" x14ac:dyDescent="0.3">
      <c r="A526" s="1"/>
      <c r="B526" s="1"/>
      <c r="C526" s="1"/>
      <c r="D526" s="1"/>
      <c r="E526" s="1"/>
      <c r="F526" s="1"/>
    </row>
    <row r="527" spans="1:6" x14ac:dyDescent="0.3">
      <c r="A527" s="1"/>
      <c r="B527" s="1"/>
      <c r="C527" s="1"/>
      <c r="D527" s="1"/>
      <c r="E527" s="1"/>
      <c r="F527" s="1"/>
    </row>
    <row r="528" spans="1:6" x14ac:dyDescent="0.3">
      <c r="A528" s="1"/>
      <c r="B528" s="1"/>
      <c r="C528" s="1"/>
      <c r="D528" s="1"/>
      <c r="E528" s="1"/>
      <c r="F528" s="1"/>
    </row>
    <row r="529" spans="1:6" x14ac:dyDescent="0.3">
      <c r="A529" s="1"/>
      <c r="B529" s="1"/>
      <c r="C529" s="1"/>
      <c r="D529" s="1"/>
      <c r="E529" s="1"/>
      <c r="F529" s="1"/>
    </row>
    <row r="530" spans="1:6" x14ac:dyDescent="0.3">
      <c r="A530" s="1"/>
      <c r="B530" s="1"/>
      <c r="C530" s="1"/>
      <c r="D530" s="1"/>
      <c r="E530" s="1"/>
      <c r="F530" s="1"/>
    </row>
    <row r="531" spans="1:6" x14ac:dyDescent="0.3">
      <c r="A531" s="1"/>
      <c r="B531" s="1"/>
      <c r="C531" s="1"/>
      <c r="D531" s="1"/>
      <c r="E531" s="1"/>
      <c r="F531" s="1"/>
    </row>
    <row r="532" spans="1:6" x14ac:dyDescent="0.3">
      <c r="A532" s="1"/>
      <c r="B532" s="1"/>
      <c r="C532" s="1"/>
      <c r="D532" s="1"/>
      <c r="E532" s="1"/>
      <c r="F532" s="1"/>
    </row>
    <row r="533" spans="1:6" x14ac:dyDescent="0.3">
      <c r="A533" s="1"/>
      <c r="B533" s="1"/>
      <c r="C533" s="1"/>
      <c r="D533" s="1"/>
      <c r="E533" s="1"/>
      <c r="F533" s="1"/>
    </row>
    <row r="534" spans="1:6" x14ac:dyDescent="0.3">
      <c r="A534" s="1"/>
      <c r="B534" s="1"/>
      <c r="C534" s="1"/>
      <c r="D534" s="1"/>
      <c r="E534" s="1"/>
      <c r="F534" s="1"/>
    </row>
    <row r="535" spans="1:6" x14ac:dyDescent="0.3">
      <c r="A535" s="1"/>
      <c r="B535" s="1"/>
      <c r="C535" s="1"/>
      <c r="D535" s="1"/>
      <c r="E535" s="1"/>
      <c r="F535" s="1"/>
    </row>
    <row r="536" spans="1:6" x14ac:dyDescent="0.3">
      <c r="A536" s="1"/>
      <c r="B536" s="1"/>
      <c r="C536" s="1"/>
      <c r="D536" s="1"/>
      <c r="E536" s="1"/>
      <c r="F536" s="1"/>
    </row>
    <row r="537" spans="1:6" x14ac:dyDescent="0.3">
      <c r="A537" s="1"/>
      <c r="B537" s="1"/>
      <c r="C537" s="1"/>
      <c r="D537" s="1"/>
      <c r="E537" s="1"/>
      <c r="F537" s="1"/>
    </row>
    <row r="538" spans="1:6" x14ac:dyDescent="0.3">
      <c r="A538" s="1"/>
      <c r="B538" s="1"/>
      <c r="C538" s="1"/>
      <c r="D538" s="1"/>
      <c r="E538" s="1"/>
      <c r="F538" s="1"/>
    </row>
    <row r="539" spans="1:6" x14ac:dyDescent="0.3">
      <c r="A539" s="1"/>
      <c r="B539" s="1"/>
      <c r="C539" s="1"/>
      <c r="D539" s="1"/>
      <c r="E539" s="1"/>
      <c r="F539" s="1"/>
    </row>
    <row r="540" spans="1:6" x14ac:dyDescent="0.3">
      <c r="A540" s="1"/>
      <c r="B540" s="1"/>
      <c r="C540" s="1"/>
      <c r="D540" s="1"/>
      <c r="E540" s="1"/>
      <c r="F540" s="1"/>
    </row>
    <row r="541" spans="1:6" x14ac:dyDescent="0.3">
      <c r="A541" s="1"/>
      <c r="B541" s="1"/>
      <c r="C541" s="1"/>
      <c r="D541" s="1"/>
      <c r="E541" s="1"/>
      <c r="F541" s="1"/>
    </row>
    <row r="542" spans="1:6" x14ac:dyDescent="0.3">
      <c r="A542" s="1"/>
      <c r="B542" s="1"/>
      <c r="C542" s="1"/>
      <c r="D542" s="1"/>
      <c r="E542" s="1"/>
      <c r="F542" s="1"/>
    </row>
    <row r="543" spans="1:6" x14ac:dyDescent="0.3">
      <c r="A543" s="1"/>
      <c r="B543" s="1"/>
      <c r="C543" s="1"/>
      <c r="D543" s="1"/>
      <c r="E543" s="1"/>
      <c r="F543" s="1"/>
    </row>
    <row r="544" spans="1:6" x14ac:dyDescent="0.3">
      <c r="A544" s="1"/>
      <c r="B544" s="1"/>
      <c r="C544" s="1"/>
      <c r="D544" s="1"/>
      <c r="E544" s="1"/>
      <c r="F544" s="1"/>
    </row>
    <row r="545" spans="1:6" x14ac:dyDescent="0.3">
      <c r="A545" s="1"/>
      <c r="B545" s="1"/>
      <c r="C545" s="1"/>
      <c r="D545" s="1"/>
      <c r="E545" s="1"/>
      <c r="F545" s="1"/>
    </row>
    <row r="546" spans="1:6" x14ac:dyDescent="0.3">
      <c r="A546" s="1"/>
      <c r="B546" s="1"/>
      <c r="C546" s="1"/>
      <c r="D546" s="1"/>
      <c r="E546" s="1"/>
      <c r="F546" s="1"/>
    </row>
    <row r="547" spans="1:6" x14ac:dyDescent="0.3">
      <c r="A547" s="1"/>
      <c r="B547" s="1"/>
      <c r="C547" s="1"/>
      <c r="D547" s="1"/>
      <c r="E547" s="1"/>
      <c r="F547" s="1"/>
    </row>
    <row r="548" spans="1:6" x14ac:dyDescent="0.3">
      <c r="A548" s="1"/>
      <c r="B548" s="1"/>
      <c r="C548" s="1"/>
      <c r="D548" s="1"/>
      <c r="E548" s="1"/>
      <c r="F548" s="1"/>
    </row>
    <row r="549" spans="1:6" x14ac:dyDescent="0.3">
      <c r="A549" s="1"/>
      <c r="B549" s="1"/>
      <c r="C549" s="1"/>
      <c r="D549" s="1"/>
      <c r="E549" s="1"/>
      <c r="F549" s="1"/>
    </row>
    <row r="550" spans="1:6" x14ac:dyDescent="0.3">
      <c r="A550" s="1"/>
      <c r="B550" s="1"/>
      <c r="C550" s="1"/>
      <c r="D550" s="1"/>
      <c r="E550" s="1"/>
      <c r="F550" s="1"/>
    </row>
    <row r="551" spans="1:6" x14ac:dyDescent="0.3">
      <c r="A551" s="1"/>
      <c r="B551" s="1"/>
      <c r="C551" s="1"/>
      <c r="D551" s="1"/>
      <c r="E551" s="1"/>
      <c r="F551" s="1"/>
    </row>
    <row r="552" spans="1:6" x14ac:dyDescent="0.3">
      <c r="A552" s="1"/>
      <c r="B552" s="1"/>
      <c r="C552" s="1"/>
      <c r="D552" s="1"/>
      <c r="E552" s="1"/>
      <c r="F552" s="1"/>
    </row>
    <row r="553" spans="1:6" x14ac:dyDescent="0.3">
      <c r="A553" s="1"/>
      <c r="B553" s="1"/>
      <c r="C553" s="1"/>
      <c r="D553" s="1"/>
      <c r="E553" s="1"/>
      <c r="F553" s="1"/>
    </row>
    <row r="554" spans="1:6" x14ac:dyDescent="0.3">
      <c r="A554" s="1"/>
      <c r="B554" s="1"/>
      <c r="C554" s="1"/>
      <c r="D554" s="1"/>
      <c r="E554" s="1"/>
      <c r="F554" s="1"/>
    </row>
    <row r="555" spans="1:6" x14ac:dyDescent="0.3">
      <c r="A555" s="1"/>
      <c r="B555" s="1"/>
      <c r="C555" s="1"/>
      <c r="D555" s="1"/>
      <c r="E555" s="1"/>
      <c r="F555" s="1"/>
    </row>
    <row r="556" spans="1:6" x14ac:dyDescent="0.3">
      <c r="A556" s="1"/>
      <c r="B556" s="1"/>
      <c r="C556" s="1"/>
      <c r="D556" s="1"/>
      <c r="E556" s="1"/>
      <c r="F556" s="1"/>
    </row>
    <row r="557" spans="1:6" x14ac:dyDescent="0.3">
      <c r="A557" s="1"/>
      <c r="B557" s="1"/>
      <c r="C557" s="1"/>
      <c r="D557" s="1"/>
      <c r="E557" s="1"/>
      <c r="F557" s="1"/>
    </row>
    <row r="558" spans="1:6" x14ac:dyDescent="0.3">
      <c r="A558" s="1"/>
      <c r="B558" s="1"/>
      <c r="C558" s="1"/>
      <c r="D558" s="1"/>
      <c r="E558" s="1"/>
      <c r="F558" s="1"/>
    </row>
    <row r="559" spans="1:6" x14ac:dyDescent="0.3">
      <c r="A559" s="1"/>
      <c r="B559" s="1"/>
      <c r="C559" s="1"/>
      <c r="D559" s="1"/>
      <c r="E559" s="1"/>
      <c r="F559" s="1"/>
    </row>
    <row r="560" spans="1:6" x14ac:dyDescent="0.3">
      <c r="A560" s="1"/>
      <c r="B560" s="1"/>
      <c r="C560" s="1"/>
      <c r="D560" s="1"/>
      <c r="E560" s="1"/>
      <c r="F560" s="1"/>
    </row>
    <row r="561" spans="1:6" x14ac:dyDescent="0.3">
      <c r="A561" s="1"/>
      <c r="B561" s="1"/>
      <c r="C561" s="1"/>
      <c r="D561" s="1"/>
      <c r="E561" s="1"/>
      <c r="F561" s="1"/>
    </row>
    <row r="562" spans="1:6" x14ac:dyDescent="0.3">
      <c r="A562" s="1"/>
      <c r="B562" s="1"/>
      <c r="C562" s="1"/>
      <c r="D562" s="1"/>
      <c r="E562" s="1"/>
      <c r="F562" s="1"/>
    </row>
    <row r="563" spans="1:6" x14ac:dyDescent="0.3">
      <c r="A563" s="1"/>
      <c r="B563" s="1"/>
      <c r="C563" s="1"/>
      <c r="D563" s="1"/>
      <c r="E563" s="1"/>
      <c r="F563" s="1"/>
    </row>
    <row r="564" spans="1:6" x14ac:dyDescent="0.3">
      <c r="A564" s="1"/>
      <c r="B564" s="1"/>
      <c r="C564" s="1"/>
      <c r="D564" s="1"/>
      <c r="E564" s="1"/>
      <c r="F564" s="1"/>
    </row>
    <row r="565" spans="1:6" x14ac:dyDescent="0.3">
      <c r="A565" s="1"/>
      <c r="B565" s="1"/>
      <c r="C565" s="1"/>
      <c r="D565" s="1"/>
      <c r="E565" s="1"/>
      <c r="F565" s="1"/>
    </row>
    <row r="566" spans="1:6" x14ac:dyDescent="0.3">
      <c r="A566" s="1"/>
      <c r="B566" s="1"/>
      <c r="C566" s="1"/>
      <c r="D566" s="1"/>
      <c r="E566" s="1"/>
      <c r="F566" s="1"/>
    </row>
    <row r="567" spans="1:6" x14ac:dyDescent="0.3">
      <c r="A567" s="1"/>
      <c r="B567" s="1"/>
      <c r="C567" s="1"/>
      <c r="D567" s="1"/>
      <c r="E567" s="1"/>
      <c r="F567" s="1"/>
    </row>
    <row r="568" spans="1:6" x14ac:dyDescent="0.3">
      <c r="A568" s="1"/>
      <c r="B568" s="1"/>
      <c r="C568" s="1"/>
      <c r="D568" s="1"/>
      <c r="E568" s="1"/>
      <c r="F568" s="1"/>
    </row>
    <row r="569" spans="1:6" x14ac:dyDescent="0.3">
      <c r="A569" s="1"/>
      <c r="B569" s="1"/>
      <c r="C569" s="1"/>
      <c r="D569" s="1"/>
      <c r="E569" s="1"/>
      <c r="F569" s="1"/>
    </row>
    <row r="570" spans="1:6" x14ac:dyDescent="0.3">
      <c r="A570" s="1"/>
      <c r="B570" s="1"/>
      <c r="C570" s="1"/>
      <c r="D570" s="1"/>
      <c r="E570" s="1"/>
      <c r="F570" s="1"/>
    </row>
    <row r="571" spans="1:6" x14ac:dyDescent="0.3">
      <c r="A571" s="1"/>
      <c r="B571" s="1"/>
      <c r="C571" s="1"/>
      <c r="D571" s="1"/>
      <c r="E571" s="1"/>
      <c r="F571" s="1"/>
    </row>
    <row r="572" spans="1:6" x14ac:dyDescent="0.3">
      <c r="A572" s="1"/>
      <c r="B572" s="1"/>
      <c r="C572" s="1"/>
      <c r="D572" s="1"/>
      <c r="E572" s="1"/>
      <c r="F572" s="1"/>
    </row>
    <row r="573" spans="1:6" x14ac:dyDescent="0.3">
      <c r="A573" s="1"/>
      <c r="B573" s="1"/>
      <c r="C573" s="1"/>
      <c r="D573" s="1"/>
      <c r="E573" s="1"/>
      <c r="F573" s="1"/>
    </row>
    <row r="574" spans="1:6" x14ac:dyDescent="0.3">
      <c r="A574" s="1"/>
      <c r="B574" s="1"/>
      <c r="C574" s="1"/>
      <c r="D574" s="1"/>
      <c r="E574" s="1"/>
      <c r="F574" s="1"/>
    </row>
    <row r="575" spans="1:6" x14ac:dyDescent="0.3">
      <c r="A575" s="1"/>
      <c r="B575" s="1"/>
      <c r="C575" s="1"/>
      <c r="D575" s="1"/>
      <c r="E575" s="1"/>
      <c r="F575" s="1"/>
    </row>
    <row r="576" spans="1:6" x14ac:dyDescent="0.3">
      <c r="A576" s="1"/>
      <c r="B576" s="1"/>
      <c r="C576" s="1"/>
      <c r="D576" s="1"/>
      <c r="E576" s="1"/>
      <c r="F576" s="1"/>
    </row>
    <row r="577" spans="1:6" x14ac:dyDescent="0.3">
      <c r="A577" s="1"/>
      <c r="B577" s="1"/>
      <c r="C577" s="1"/>
      <c r="D577" s="1"/>
      <c r="E577" s="1"/>
      <c r="F577" s="1"/>
    </row>
    <row r="578" spans="1:6" x14ac:dyDescent="0.3">
      <c r="A578" s="1"/>
      <c r="B578" s="1"/>
      <c r="C578" s="1"/>
      <c r="D578" s="1"/>
      <c r="E578" s="1"/>
      <c r="F578" s="1"/>
    </row>
    <row r="579" spans="1:6" x14ac:dyDescent="0.3">
      <c r="A579" s="1"/>
      <c r="B579" s="1"/>
      <c r="C579" s="1"/>
      <c r="D579" s="1"/>
      <c r="E579" s="1"/>
      <c r="F579" s="1"/>
    </row>
    <row r="580" spans="1:6" x14ac:dyDescent="0.3">
      <c r="A580" s="1"/>
      <c r="B580" s="1"/>
      <c r="C580" s="1"/>
      <c r="D580" s="1"/>
      <c r="E580" s="1"/>
      <c r="F580" s="1"/>
    </row>
    <row r="581" spans="1:6" x14ac:dyDescent="0.3">
      <c r="A581" s="1"/>
      <c r="B581" s="1"/>
      <c r="C581" s="1"/>
      <c r="D581" s="1"/>
      <c r="E581" s="1"/>
      <c r="F581" s="1"/>
    </row>
    <row r="582" spans="1:6" x14ac:dyDescent="0.3">
      <c r="A582" s="1"/>
      <c r="B582" s="1"/>
      <c r="C582" s="1"/>
      <c r="D582" s="1"/>
      <c r="E582" s="1"/>
      <c r="F582" s="1"/>
    </row>
    <row r="583" spans="1:6" x14ac:dyDescent="0.3">
      <c r="A583" s="1"/>
      <c r="B583" s="1"/>
      <c r="C583" s="1"/>
      <c r="D583" s="1"/>
      <c r="E583" s="1"/>
      <c r="F583" s="1"/>
    </row>
    <row r="584" spans="1:6" x14ac:dyDescent="0.3">
      <c r="A584" s="1"/>
      <c r="B584" s="1"/>
      <c r="C584" s="1"/>
      <c r="D584" s="1"/>
      <c r="E584" s="1"/>
      <c r="F584" s="1"/>
    </row>
    <row r="585" spans="1:6" x14ac:dyDescent="0.3">
      <c r="A585" s="1"/>
      <c r="B585" s="1"/>
      <c r="C585" s="1"/>
      <c r="D585" s="1"/>
      <c r="E585" s="1"/>
      <c r="F585" s="1"/>
    </row>
    <row r="586" spans="1:6" x14ac:dyDescent="0.3">
      <c r="A586" s="1"/>
      <c r="B586" s="1"/>
      <c r="C586" s="1"/>
      <c r="D586" s="1"/>
      <c r="E586" s="1"/>
      <c r="F586" s="1"/>
    </row>
    <row r="587" spans="1:6" x14ac:dyDescent="0.3">
      <c r="A587" s="1"/>
      <c r="B587" s="1"/>
      <c r="C587" s="1"/>
      <c r="D587" s="1"/>
      <c r="E587" s="1"/>
      <c r="F587" s="1"/>
    </row>
    <row r="588" spans="1:6" x14ac:dyDescent="0.3">
      <c r="A588" s="1"/>
      <c r="B588" s="1"/>
      <c r="C588" s="1"/>
      <c r="D588" s="1"/>
      <c r="E588" s="1"/>
      <c r="F588" s="1"/>
    </row>
    <row r="589" spans="1:6" x14ac:dyDescent="0.3">
      <c r="A589" s="1"/>
      <c r="B589" s="1"/>
      <c r="C589" s="1"/>
      <c r="D589" s="1"/>
      <c r="E589" s="1"/>
      <c r="F589" s="1"/>
    </row>
    <row r="590" spans="1:6" x14ac:dyDescent="0.3">
      <c r="A590" s="1"/>
      <c r="B590" s="1"/>
      <c r="C590" s="1"/>
      <c r="D590" s="1"/>
      <c r="E590" s="1"/>
      <c r="F590" s="1"/>
    </row>
    <row r="591" spans="1:6" x14ac:dyDescent="0.3">
      <c r="A591" s="1"/>
      <c r="B591" s="1"/>
      <c r="C591" s="1"/>
      <c r="D591" s="1"/>
      <c r="E591" s="1"/>
      <c r="F591" s="1"/>
    </row>
    <row r="592" spans="1:6" x14ac:dyDescent="0.3">
      <c r="A592" s="1"/>
      <c r="B592" s="1"/>
      <c r="C592" s="1"/>
      <c r="D592" s="1"/>
      <c r="E592" s="1"/>
      <c r="F592" s="1"/>
    </row>
    <row r="593" spans="1:6" x14ac:dyDescent="0.3">
      <c r="A593" s="1"/>
      <c r="B593" s="1"/>
      <c r="C593" s="1"/>
      <c r="D593" s="1"/>
      <c r="E593" s="1"/>
      <c r="F593" s="1"/>
    </row>
    <row r="594" spans="1:6" x14ac:dyDescent="0.3">
      <c r="A594" s="1"/>
      <c r="B594" s="1"/>
      <c r="C594" s="1"/>
      <c r="D594" s="1"/>
      <c r="E594" s="1"/>
      <c r="F594" s="1"/>
    </row>
    <row r="595" spans="1:6" x14ac:dyDescent="0.3">
      <c r="A595" s="1"/>
      <c r="B595" s="1"/>
      <c r="C595" s="1"/>
      <c r="D595" s="1"/>
      <c r="E595" s="1"/>
      <c r="F595" s="1"/>
    </row>
    <row r="596" spans="1:6" x14ac:dyDescent="0.3">
      <c r="A596" s="1"/>
      <c r="B596" s="1"/>
      <c r="C596" s="1"/>
      <c r="D596" s="1"/>
      <c r="E596" s="1"/>
      <c r="F596" s="1"/>
    </row>
    <row r="597" spans="1:6" x14ac:dyDescent="0.3">
      <c r="A597" s="1"/>
      <c r="B597" s="1"/>
      <c r="C597" s="1"/>
      <c r="D597" s="1"/>
      <c r="E597" s="1"/>
      <c r="F597" s="1"/>
    </row>
    <row r="598" spans="1:6" x14ac:dyDescent="0.3">
      <c r="A598" s="1"/>
      <c r="B598" s="1"/>
      <c r="C598" s="1"/>
      <c r="D598" s="1"/>
      <c r="E598" s="1"/>
      <c r="F598" s="1"/>
    </row>
    <row r="599" spans="1:6" x14ac:dyDescent="0.3">
      <c r="A599" s="1"/>
      <c r="B599" s="1"/>
      <c r="C599" s="1"/>
      <c r="D599" s="1"/>
      <c r="E599" s="1"/>
      <c r="F599" s="1"/>
    </row>
    <row r="600" spans="1:6" x14ac:dyDescent="0.3">
      <c r="A600" s="1"/>
      <c r="B600" s="1"/>
      <c r="C600" s="1"/>
      <c r="D600" s="1"/>
      <c r="E600" s="1"/>
      <c r="F600" s="1"/>
    </row>
    <row r="601" spans="1:6" x14ac:dyDescent="0.3">
      <c r="A601" s="1"/>
      <c r="B601" s="1"/>
      <c r="C601" s="1"/>
      <c r="D601" s="1"/>
      <c r="E601" s="1"/>
      <c r="F601" s="1"/>
    </row>
    <row r="602" spans="1:6" x14ac:dyDescent="0.3">
      <c r="A602" s="1"/>
      <c r="B602" s="1"/>
      <c r="C602" s="1"/>
      <c r="D602" s="1"/>
      <c r="E602" s="1"/>
      <c r="F602" s="1"/>
    </row>
    <row r="603" spans="1:6" x14ac:dyDescent="0.3">
      <c r="A603" s="1"/>
      <c r="B603" s="1"/>
      <c r="C603" s="1"/>
      <c r="D603" s="1"/>
      <c r="E603" s="1"/>
      <c r="F603" s="1"/>
    </row>
    <row r="604" spans="1:6" x14ac:dyDescent="0.3">
      <c r="A604" s="1"/>
      <c r="B604" s="1"/>
      <c r="C604" s="1"/>
      <c r="D604" s="1"/>
      <c r="E604" s="1"/>
      <c r="F604" s="1"/>
    </row>
    <row r="605" spans="1:6" x14ac:dyDescent="0.3">
      <c r="A605" s="1"/>
      <c r="B605" s="1"/>
      <c r="C605" s="1"/>
      <c r="D605" s="1"/>
      <c r="E605" s="1"/>
      <c r="F605" s="1"/>
    </row>
    <row r="606" spans="1:6" x14ac:dyDescent="0.3">
      <c r="A606" s="1"/>
      <c r="B606" s="1"/>
      <c r="C606" s="1"/>
      <c r="D606" s="1"/>
      <c r="E606" s="1"/>
      <c r="F606" s="1"/>
    </row>
    <row r="607" spans="1:6" x14ac:dyDescent="0.3">
      <c r="A607" s="1"/>
      <c r="B607" s="1"/>
      <c r="C607" s="1"/>
      <c r="D607" s="1"/>
      <c r="E607" s="1"/>
      <c r="F607" s="1"/>
    </row>
    <row r="608" spans="1:6" x14ac:dyDescent="0.3">
      <c r="A608" s="1"/>
      <c r="B608" s="1"/>
      <c r="C608" s="1"/>
      <c r="D608" s="1"/>
      <c r="E608" s="1"/>
      <c r="F608" s="1"/>
    </row>
    <row r="609" spans="1:6" x14ac:dyDescent="0.3">
      <c r="A609" s="1"/>
      <c r="B609" s="1"/>
      <c r="C609" s="1"/>
      <c r="D609" s="1"/>
      <c r="E609" s="1"/>
      <c r="F609" s="1"/>
    </row>
    <row r="610" spans="1:6" x14ac:dyDescent="0.3">
      <c r="A610" s="1"/>
      <c r="B610" s="1"/>
      <c r="C610" s="1"/>
      <c r="D610" s="1"/>
      <c r="E610" s="1"/>
      <c r="F610" s="1"/>
    </row>
    <row r="611" spans="1:6" x14ac:dyDescent="0.3">
      <c r="A611" s="1"/>
      <c r="B611" s="1"/>
      <c r="C611" s="1"/>
      <c r="D611" s="1"/>
      <c r="E611" s="1"/>
      <c r="F611" s="1"/>
    </row>
    <row r="612" spans="1:6" x14ac:dyDescent="0.3">
      <c r="A612" s="1"/>
      <c r="B612" s="1"/>
      <c r="C612" s="1"/>
      <c r="D612" s="1"/>
      <c r="E612" s="1"/>
      <c r="F612" s="1"/>
    </row>
    <row r="613" spans="1:6" x14ac:dyDescent="0.3">
      <c r="A613" s="1"/>
      <c r="B613" s="1"/>
      <c r="C613" s="1"/>
      <c r="D613" s="1"/>
      <c r="E613" s="1"/>
      <c r="F613" s="1"/>
    </row>
    <row r="614" spans="1:6" x14ac:dyDescent="0.3">
      <c r="A614" s="1"/>
      <c r="B614" s="1"/>
      <c r="C614" s="1"/>
      <c r="D614" s="1"/>
      <c r="E614" s="1"/>
      <c r="F614" s="1"/>
    </row>
    <row r="615" spans="1:6" x14ac:dyDescent="0.3">
      <c r="A615" s="1"/>
      <c r="B615" s="1"/>
      <c r="C615" s="1"/>
      <c r="D615" s="1"/>
      <c r="E615" s="1"/>
      <c r="F615" s="1"/>
    </row>
    <row r="616" spans="1:6" x14ac:dyDescent="0.3">
      <c r="A616" s="1"/>
      <c r="B616" s="1"/>
      <c r="C616" s="1"/>
      <c r="D616" s="1"/>
      <c r="E616" s="1"/>
      <c r="F616" s="1"/>
    </row>
    <row r="617" spans="1:6" x14ac:dyDescent="0.3">
      <c r="A617" s="1"/>
      <c r="B617" s="1"/>
      <c r="C617" s="1"/>
      <c r="D617" s="1"/>
      <c r="E617" s="1"/>
      <c r="F617" s="1"/>
    </row>
    <row r="618" spans="1:6" x14ac:dyDescent="0.3">
      <c r="A618" s="1"/>
      <c r="B618" s="1"/>
      <c r="C618" s="1"/>
      <c r="D618" s="1"/>
      <c r="E618" s="1"/>
      <c r="F618" s="1"/>
    </row>
    <row r="619" spans="1:6" x14ac:dyDescent="0.3">
      <c r="A619" s="1"/>
      <c r="B619" s="1"/>
      <c r="C619" s="1"/>
      <c r="D619" s="1"/>
      <c r="E619" s="1"/>
      <c r="F619" s="1"/>
    </row>
    <row r="620" spans="1:6" x14ac:dyDescent="0.3">
      <c r="A620" s="1"/>
      <c r="B620" s="1"/>
      <c r="C620" s="1"/>
      <c r="D620" s="1"/>
      <c r="E620" s="1"/>
      <c r="F620" s="1"/>
    </row>
    <row r="621" spans="1:6" x14ac:dyDescent="0.3">
      <c r="A621" s="1"/>
      <c r="B621" s="1"/>
      <c r="C621" s="1"/>
      <c r="D621" s="1"/>
      <c r="E621" s="1"/>
      <c r="F621" s="1"/>
    </row>
    <row r="622" spans="1:6" x14ac:dyDescent="0.3">
      <c r="A622" s="1"/>
      <c r="B622" s="1"/>
      <c r="C622" s="1"/>
      <c r="D622" s="1"/>
      <c r="E622" s="1"/>
      <c r="F622" s="1"/>
    </row>
    <row r="623" spans="1:6" x14ac:dyDescent="0.3">
      <c r="A623" s="1"/>
      <c r="B623" s="1"/>
      <c r="C623" s="1"/>
      <c r="D623" s="1"/>
      <c r="E623" s="1"/>
      <c r="F623" s="1"/>
    </row>
    <row r="624" spans="1:6" x14ac:dyDescent="0.3">
      <c r="A624" s="1"/>
      <c r="B624" s="1"/>
      <c r="C624" s="1"/>
      <c r="D624" s="1"/>
      <c r="E624" s="1"/>
      <c r="F624" s="1"/>
    </row>
    <row r="625" spans="1:6" x14ac:dyDescent="0.3">
      <c r="A625" s="1"/>
      <c r="B625" s="1"/>
      <c r="C625" s="1"/>
      <c r="D625" s="1"/>
      <c r="E625" s="1"/>
      <c r="F625" s="1"/>
    </row>
    <row r="626" spans="1:6" x14ac:dyDescent="0.3">
      <c r="A626" s="1"/>
      <c r="B626" s="1"/>
      <c r="C626" s="1"/>
      <c r="D626" s="1"/>
      <c r="E626" s="1"/>
      <c r="F626" s="1"/>
    </row>
    <row r="627" spans="1:6" x14ac:dyDescent="0.3">
      <c r="A627" s="1"/>
      <c r="B627" s="1"/>
      <c r="C627" s="1"/>
      <c r="D627" s="1"/>
      <c r="E627" s="1"/>
      <c r="F627" s="1"/>
    </row>
    <row r="628" spans="1:6" x14ac:dyDescent="0.3">
      <c r="A628" s="1"/>
      <c r="B628" s="1"/>
      <c r="C628" s="1"/>
      <c r="D628" s="1"/>
      <c r="E628" s="1"/>
      <c r="F628" s="1"/>
    </row>
    <row r="629" spans="1:6" x14ac:dyDescent="0.3">
      <c r="A629" s="1"/>
      <c r="B629" s="1"/>
      <c r="C629" s="1"/>
      <c r="D629" s="1"/>
      <c r="E629" s="1"/>
      <c r="F629" s="1"/>
    </row>
    <row r="630" spans="1:6" x14ac:dyDescent="0.3">
      <c r="A630" s="1"/>
      <c r="B630" s="1"/>
      <c r="C630" s="1"/>
      <c r="D630" s="1"/>
      <c r="E630" s="1"/>
      <c r="F630" s="1"/>
    </row>
    <row r="631" spans="1:6" x14ac:dyDescent="0.3">
      <c r="A631" s="1"/>
      <c r="B631" s="1"/>
      <c r="C631" s="1"/>
      <c r="D631" s="1"/>
      <c r="E631" s="1"/>
      <c r="F631" s="1"/>
    </row>
    <row r="632" spans="1:6" x14ac:dyDescent="0.3">
      <c r="A632" s="1"/>
      <c r="B632" s="1"/>
      <c r="C632" s="1"/>
      <c r="D632" s="1"/>
      <c r="E632" s="1"/>
      <c r="F632" s="1"/>
    </row>
    <row r="633" spans="1:6" x14ac:dyDescent="0.3">
      <c r="A633" s="1"/>
      <c r="B633" s="1"/>
      <c r="C633" s="1"/>
      <c r="D633" s="1"/>
      <c r="E633" s="1"/>
      <c r="F633" s="1"/>
    </row>
    <row r="634" spans="1:6" x14ac:dyDescent="0.3">
      <c r="A634" s="1"/>
      <c r="B634" s="1"/>
      <c r="C634" s="1"/>
      <c r="D634" s="1"/>
      <c r="E634" s="1"/>
      <c r="F634" s="1"/>
    </row>
    <row r="635" spans="1:6" x14ac:dyDescent="0.3">
      <c r="A635" s="1"/>
      <c r="B635" s="1"/>
      <c r="C635" s="1"/>
      <c r="D635" s="1"/>
      <c r="E635" s="1"/>
      <c r="F635" s="1"/>
    </row>
    <row r="636" spans="1:6" x14ac:dyDescent="0.3">
      <c r="A636" s="1"/>
      <c r="B636" s="1"/>
      <c r="C636" s="1"/>
      <c r="D636" s="1"/>
      <c r="E636" s="1"/>
      <c r="F636" s="1"/>
    </row>
    <row r="637" spans="1:6" x14ac:dyDescent="0.3">
      <c r="A637" s="1"/>
      <c r="B637" s="1"/>
      <c r="C637" s="1"/>
      <c r="D637" s="1"/>
      <c r="E637" s="1"/>
      <c r="F637" s="1"/>
    </row>
    <row r="638" spans="1:6" x14ac:dyDescent="0.3">
      <c r="A638" s="1"/>
      <c r="B638" s="1"/>
      <c r="C638" s="1"/>
      <c r="D638" s="1"/>
      <c r="E638" s="1"/>
      <c r="F638" s="1"/>
    </row>
    <row r="639" spans="1:6" x14ac:dyDescent="0.3">
      <c r="A639" s="1"/>
      <c r="B639" s="1"/>
      <c r="C639" s="1"/>
      <c r="D639" s="1"/>
      <c r="E639" s="1"/>
      <c r="F639" s="1"/>
    </row>
    <row r="640" spans="1:6" x14ac:dyDescent="0.3">
      <c r="A640" s="1"/>
      <c r="B640" s="1"/>
      <c r="C640" s="1"/>
      <c r="D640" s="1"/>
      <c r="E640" s="1"/>
      <c r="F640" s="1"/>
    </row>
    <row r="641" spans="1:6" x14ac:dyDescent="0.3">
      <c r="A641" s="1"/>
      <c r="B641" s="1"/>
      <c r="C641" s="1"/>
      <c r="D641" s="1"/>
      <c r="E641" s="1"/>
      <c r="F641" s="1"/>
    </row>
    <row r="642" spans="1:6" x14ac:dyDescent="0.3">
      <c r="A642" s="1"/>
      <c r="B642" s="1"/>
      <c r="C642" s="1"/>
      <c r="D642" s="1"/>
      <c r="E642" s="1"/>
      <c r="F642" s="1"/>
    </row>
    <row r="643" spans="1:6" x14ac:dyDescent="0.3">
      <c r="A643" s="1"/>
      <c r="B643" s="1"/>
      <c r="C643" s="1"/>
      <c r="D643" s="1"/>
      <c r="E643" s="1"/>
      <c r="F643" s="1"/>
    </row>
    <row r="644" spans="1:6" x14ac:dyDescent="0.3">
      <c r="A644" s="1"/>
      <c r="B644" s="1"/>
      <c r="C644" s="1"/>
      <c r="D644" s="1"/>
      <c r="E644" s="1"/>
      <c r="F644" s="1"/>
    </row>
    <row r="645" spans="1:6" x14ac:dyDescent="0.3">
      <c r="A645" s="1"/>
      <c r="B645" s="1"/>
      <c r="C645" s="1"/>
      <c r="D645" s="1"/>
      <c r="E645" s="1"/>
      <c r="F645" s="1"/>
    </row>
    <row r="646" spans="1:6" x14ac:dyDescent="0.3">
      <c r="A646" s="1"/>
      <c r="B646" s="1"/>
      <c r="C646" s="1"/>
      <c r="D646" s="1"/>
      <c r="E646" s="1"/>
      <c r="F646" s="1"/>
    </row>
    <row r="647" spans="1:6" x14ac:dyDescent="0.3">
      <c r="A647" s="1"/>
      <c r="B647" s="1"/>
      <c r="C647" s="1"/>
      <c r="D647" s="1"/>
      <c r="E647" s="1"/>
      <c r="F647" s="1"/>
    </row>
    <row r="648" spans="1:6" x14ac:dyDescent="0.3">
      <c r="A648" s="1"/>
      <c r="B648" s="1"/>
      <c r="C648" s="1"/>
      <c r="D648" s="1"/>
      <c r="E648" s="1"/>
      <c r="F648" s="1"/>
    </row>
    <row r="649" spans="1:6" x14ac:dyDescent="0.3">
      <c r="A649" s="1"/>
      <c r="B649" s="1"/>
      <c r="C649" s="1"/>
      <c r="D649" s="1"/>
      <c r="E649" s="1"/>
      <c r="F649" s="1"/>
    </row>
    <row r="650" spans="1:6" x14ac:dyDescent="0.3">
      <c r="A650" s="1"/>
      <c r="B650" s="1"/>
      <c r="C650" s="1"/>
      <c r="D650" s="1"/>
      <c r="E650" s="1"/>
      <c r="F650" s="1"/>
    </row>
    <row r="651" spans="1:6" x14ac:dyDescent="0.3">
      <c r="A651" s="1"/>
      <c r="B651" s="1"/>
      <c r="C651" s="1"/>
      <c r="D651" s="1"/>
      <c r="E651" s="1"/>
      <c r="F651" s="1"/>
    </row>
    <row r="652" spans="1:6" x14ac:dyDescent="0.3">
      <c r="A652" s="1"/>
      <c r="B652" s="1"/>
      <c r="C652" s="1"/>
      <c r="D652" s="1"/>
      <c r="E652" s="1"/>
      <c r="F652" s="1"/>
    </row>
    <row r="653" spans="1:6" x14ac:dyDescent="0.3">
      <c r="A653" s="1"/>
      <c r="B653" s="1"/>
      <c r="C653" s="1"/>
      <c r="D653" s="1"/>
      <c r="E653" s="1"/>
      <c r="F653" s="1"/>
    </row>
    <row r="654" spans="1:6" x14ac:dyDescent="0.3">
      <c r="A654" s="1"/>
      <c r="B654" s="1"/>
      <c r="C654" s="1"/>
      <c r="D654" s="1"/>
      <c r="E654" s="1"/>
      <c r="F654" s="1"/>
    </row>
    <row r="655" spans="1:6" x14ac:dyDescent="0.3">
      <c r="A655" s="1"/>
      <c r="B655" s="1"/>
      <c r="C655" s="1"/>
      <c r="D655" s="1"/>
      <c r="E655" s="1"/>
      <c r="F655" s="1"/>
    </row>
    <row r="656" spans="1:6" x14ac:dyDescent="0.3">
      <c r="A656" s="1"/>
      <c r="B656" s="1"/>
      <c r="C656" s="1"/>
      <c r="D656" s="1"/>
      <c r="E656" s="1"/>
      <c r="F656" s="1"/>
    </row>
    <row r="657" spans="1:6" x14ac:dyDescent="0.3">
      <c r="A657" s="1"/>
      <c r="B657" s="1"/>
      <c r="C657" s="1"/>
      <c r="D657" s="1"/>
      <c r="E657" s="1"/>
      <c r="F657" s="1"/>
    </row>
    <row r="658" spans="1:6" x14ac:dyDescent="0.3">
      <c r="A658" s="1"/>
      <c r="B658" s="1"/>
      <c r="C658" s="1"/>
      <c r="D658" s="1"/>
      <c r="E658" s="1"/>
      <c r="F658" s="1"/>
    </row>
    <row r="659" spans="1:6" x14ac:dyDescent="0.3">
      <c r="A659" s="1"/>
      <c r="B659" s="1"/>
      <c r="C659" s="1"/>
      <c r="D659" s="1"/>
      <c r="E659" s="1"/>
      <c r="F659" s="1"/>
    </row>
    <row r="660" spans="1:6" x14ac:dyDescent="0.3">
      <c r="A660" s="1"/>
      <c r="B660" s="1"/>
      <c r="C660" s="1"/>
      <c r="D660" s="1"/>
      <c r="E660" s="1"/>
      <c r="F660" s="1"/>
    </row>
    <row r="661" spans="1:6" x14ac:dyDescent="0.3">
      <c r="A661" s="1"/>
      <c r="B661" s="1"/>
      <c r="C661" s="1"/>
      <c r="D661" s="1"/>
      <c r="E661" s="1"/>
      <c r="F661" s="1"/>
    </row>
    <row r="662" spans="1:6" x14ac:dyDescent="0.3">
      <c r="A662" s="1"/>
      <c r="B662" s="1"/>
      <c r="C662" s="1"/>
      <c r="D662" s="1"/>
      <c r="E662" s="1"/>
      <c r="F662" s="1"/>
    </row>
    <row r="663" spans="1:6" x14ac:dyDescent="0.3">
      <c r="A663" s="1"/>
      <c r="B663" s="1"/>
      <c r="C663" s="1"/>
      <c r="D663" s="1"/>
      <c r="E663" s="1"/>
      <c r="F663" s="1"/>
    </row>
    <row r="664" spans="1:6" x14ac:dyDescent="0.3">
      <c r="A664" s="1"/>
      <c r="B664" s="1"/>
      <c r="C664" s="1"/>
      <c r="D664" s="1"/>
      <c r="E664" s="1"/>
      <c r="F664" s="1"/>
    </row>
    <row r="665" spans="1:6" x14ac:dyDescent="0.3">
      <c r="A665" s="1"/>
      <c r="B665" s="1"/>
      <c r="C665" s="1"/>
      <c r="D665" s="1"/>
      <c r="E665" s="1"/>
      <c r="F665" s="1"/>
    </row>
    <row r="666" spans="1:6" x14ac:dyDescent="0.3">
      <c r="A666" s="1"/>
      <c r="B666" s="1"/>
      <c r="C666" s="1"/>
      <c r="D666" s="1"/>
      <c r="E666" s="1"/>
      <c r="F666" s="1"/>
    </row>
    <row r="667" spans="1:6" x14ac:dyDescent="0.3">
      <c r="A667" s="1"/>
      <c r="B667" s="1"/>
      <c r="C667" s="1"/>
      <c r="D667" s="1"/>
      <c r="E667" s="1"/>
      <c r="F667" s="1"/>
    </row>
    <row r="668" spans="1:6" x14ac:dyDescent="0.3">
      <c r="A668" s="1"/>
      <c r="B668" s="1"/>
      <c r="C668" s="1"/>
      <c r="D668" s="1"/>
      <c r="E668" s="1"/>
      <c r="F668" s="1"/>
    </row>
    <row r="669" spans="1:6" x14ac:dyDescent="0.3">
      <c r="A669" s="1"/>
      <c r="B669" s="1"/>
      <c r="C669" s="1"/>
      <c r="D669" s="1"/>
      <c r="E669" s="1"/>
      <c r="F669" s="1"/>
    </row>
    <row r="670" spans="1:6" x14ac:dyDescent="0.3">
      <c r="A670" s="1"/>
      <c r="B670" s="1"/>
      <c r="C670" s="1"/>
      <c r="D670" s="1"/>
      <c r="E670" s="1"/>
      <c r="F670" s="1"/>
    </row>
    <row r="671" spans="1:6" x14ac:dyDescent="0.3">
      <c r="A671" s="1"/>
      <c r="B671" s="1"/>
      <c r="C671" s="1"/>
      <c r="D671" s="1"/>
      <c r="E671" s="1"/>
      <c r="F671" s="1"/>
    </row>
    <row r="672" spans="1:6" x14ac:dyDescent="0.3">
      <c r="A672" s="1"/>
      <c r="B672" s="1"/>
      <c r="C672" s="1"/>
      <c r="D672" s="1"/>
      <c r="E672" s="1"/>
      <c r="F672" s="1"/>
    </row>
    <row r="673" spans="1:6" x14ac:dyDescent="0.3">
      <c r="A673" s="1"/>
      <c r="B673" s="1"/>
      <c r="C673" s="1"/>
      <c r="D673" s="1"/>
      <c r="E673" s="1"/>
      <c r="F673" s="1"/>
    </row>
    <row r="674" spans="1:6" x14ac:dyDescent="0.3">
      <c r="A674" s="1"/>
      <c r="B674" s="1"/>
      <c r="C674" s="1"/>
      <c r="D674" s="1"/>
      <c r="E674" s="1"/>
      <c r="F674" s="1"/>
    </row>
    <row r="675" spans="1:6" x14ac:dyDescent="0.3">
      <c r="A675" s="1"/>
      <c r="B675" s="1"/>
      <c r="C675" s="1"/>
      <c r="D675" s="1"/>
      <c r="E675" s="1"/>
      <c r="F675" s="1"/>
    </row>
    <row r="676" spans="1:6" x14ac:dyDescent="0.3">
      <c r="A676" s="1"/>
      <c r="B676" s="1"/>
      <c r="C676" s="1"/>
      <c r="D676" s="1"/>
      <c r="E676" s="1"/>
      <c r="F676" s="1"/>
    </row>
    <row r="677" spans="1:6" x14ac:dyDescent="0.3">
      <c r="A677" s="1"/>
      <c r="B677" s="1"/>
      <c r="C677" s="1"/>
      <c r="D677" s="1"/>
      <c r="E677" s="1"/>
      <c r="F677" s="1"/>
    </row>
    <row r="678" spans="1:6" x14ac:dyDescent="0.3">
      <c r="A678" s="1"/>
      <c r="B678" s="1"/>
      <c r="C678" s="1"/>
      <c r="D678" s="1"/>
      <c r="E678" s="1"/>
      <c r="F678" s="1"/>
    </row>
    <row r="679" spans="1:6" x14ac:dyDescent="0.3">
      <c r="A679" s="1"/>
      <c r="B679" s="1"/>
      <c r="C679" s="1"/>
      <c r="D679" s="1"/>
      <c r="E679" s="1"/>
      <c r="F679" s="1"/>
    </row>
    <row r="680" spans="1:6" x14ac:dyDescent="0.3">
      <c r="A680" s="1"/>
      <c r="B680" s="1"/>
      <c r="C680" s="1"/>
      <c r="D680" s="1"/>
      <c r="E680" s="1"/>
      <c r="F680" s="1"/>
    </row>
    <row r="681" spans="1:6" x14ac:dyDescent="0.3">
      <c r="A681" s="1"/>
      <c r="B681" s="1"/>
      <c r="C681" s="1"/>
      <c r="D681" s="1"/>
      <c r="E681" s="1"/>
      <c r="F681" s="1"/>
    </row>
    <row r="682" spans="1:6" x14ac:dyDescent="0.3">
      <c r="A682" s="1"/>
      <c r="B682" s="1"/>
      <c r="C682" s="1"/>
      <c r="D682" s="1"/>
      <c r="E682" s="1"/>
      <c r="F682" s="1"/>
    </row>
    <row r="683" spans="1:6" x14ac:dyDescent="0.3">
      <c r="A683" s="1"/>
      <c r="B683" s="1"/>
      <c r="C683" s="1"/>
      <c r="D683" s="1"/>
      <c r="E683" s="1"/>
      <c r="F683" s="1"/>
    </row>
    <row r="684" spans="1:6" x14ac:dyDescent="0.3">
      <c r="A684" s="1"/>
      <c r="B684" s="1"/>
      <c r="C684" s="1"/>
      <c r="D684" s="1"/>
      <c r="E684" s="1"/>
      <c r="F684" s="1"/>
    </row>
    <row r="685" spans="1:6" x14ac:dyDescent="0.3">
      <c r="A685" s="1"/>
      <c r="B685" s="1"/>
      <c r="C685" s="1"/>
      <c r="D685" s="1"/>
      <c r="E685" s="1"/>
      <c r="F685" s="1"/>
    </row>
    <row r="686" spans="1:6" x14ac:dyDescent="0.3">
      <c r="A686" s="1"/>
      <c r="B686" s="1"/>
      <c r="C686" s="1"/>
      <c r="D686" s="1"/>
      <c r="E686" s="1"/>
      <c r="F686" s="1"/>
    </row>
    <row r="687" spans="1:6" x14ac:dyDescent="0.3">
      <c r="A687" s="1"/>
      <c r="B687" s="1"/>
      <c r="C687" s="1"/>
      <c r="D687" s="1"/>
      <c r="E687" s="1"/>
      <c r="F687" s="1"/>
    </row>
    <row r="688" spans="1:6" x14ac:dyDescent="0.3">
      <c r="A688" s="1"/>
      <c r="B688" s="1"/>
      <c r="C688" s="1"/>
      <c r="D688" s="1"/>
      <c r="E688" s="1"/>
      <c r="F688" s="1"/>
    </row>
    <row r="689" spans="1:6" x14ac:dyDescent="0.3">
      <c r="A689" s="1"/>
      <c r="B689" s="1"/>
      <c r="C689" s="1"/>
      <c r="D689" s="1"/>
      <c r="E689" s="1"/>
      <c r="F689" s="1"/>
    </row>
    <row r="690" spans="1:6" x14ac:dyDescent="0.3">
      <c r="A690" s="1"/>
      <c r="B690" s="1"/>
      <c r="C690" s="1"/>
      <c r="D690" s="1"/>
      <c r="E690" s="1"/>
      <c r="F690" s="1"/>
    </row>
    <row r="691" spans="1:6" x14ac:dyDescent="0.3">
      <c r="A691" s="1"/>
      <c r="B691" s="1"/>
      <c r="C691" s="1"/>
      <c r="D691" s="1"/>
      <c r="E691" s="1"/>
      <c r="F691" s="1"/>
    </row>
    <row r="692" spans="1:6" x14ac:dyDescent="0.3">
      <c r="A692" s="1"/>
      <c r="B692" s="1"/>
      <c r="C692" s="1"/>
      <c r="D692" s="1"/>
      <c r="E692" s="1"/>
      <c r="F692" s="1"/>
    </row>
    <row r="693" spans="1:6" x14ac:dyDescent="0.3">
      <c r="A693" s="1"/>
      <c r="B693" s="1"/>
      <c r="C693" s="1"/>
      <c r="D693" s="1"/>
      <c r="E693" s="1"/>
      <c r="F693" s="1"/>
    </row>
    <row r="694" spans="1:6" x14ac:dyDescent="0.3">
      <c r="A694" s="1"/>
      <c r="B694" s="1"/>
      <c r="C694" s="1"/>
      <c r="D694" s="1"/>
      <c r="E694" s="1"/>
      <c r="F694" s="1"/>
    </row>
    <row r="695" spans="1:6" x14ac:dyDescent="0.3">
      <c r="A695" s="1"/>
      <c r="B695" s="1"/>
      <c r="C695" s="1"/>
      <c r="D695" s="1"/>
      <c r="E695" s="1"/>
      <c r="F695" s="1"/>
    </row>
    <row r="696" spans="1:6" x14ac:dyDescent="0.3">
      <c r="A696" s="1"/>
      <c r="B696" s="1"/>
      <c r="C696" s="1"/>
      <c r="D696" s="1"/>
      <c r="E696" s="1"/>
      <c r="F696" s="1"/>
    </row>
    <row r="697" spans="1:6" x14ac:dyDescent="0.3">
      <c r="A697" s="1"/>
      <c r="B697" s="1"/>
      <c r="C697" s="1"/>
      <c r="D697" s="1"/>
      <c r="E697" s="1"/>
      <c r="F697" s="1"/>
    </row>
    <row r="698" spans="1:6" x14ac:dyDescent="0.3">
      <c r="A698" s="1"/>
      <c r="B698" s="1"/>
      <c r="C698" s="1"/>
      <c r="D698" s="1"/>
      <c r="E698" s="1"/>
      <c r="F698" s="1"/>
    </row>
    <row r="699" spans="1:6" x14ac:dyDescent="0.3">
      <c r="A699" s="1"/>
      <c r="B699" s="1"/>
      <c r="C699" s="1"/>
      <c r="D699" s="1"/>
      <c r="E699" s="1"/>
      <c r="F699" s="1"/>
    </row>
    <row r="700" spans="1:6" x14ac:dyDescent="0.3">
      <c r="A700" s="1"/>
      <c r="B700" s="1"/>
      <c r="C700" s="1"/>
      <c r="D700" s="1"/>
      <c r="E700" s="1"/>
      <c r="F700" s="1"/>
    </row>
    <row r="701" spans="1:6" x14ac:dyDescent="0.3">
      <c r="A701" s="1"/>
      <c r="B701" s="1"/>
      <c r="C701" s="1"/>
      <c r="D701" s="1"/>
      <c r="E701" s="1"/>
      <c r="F701" s="1"/>
    </row>
    <row r="702" spans="1:6" x14ac:dyDescent="0.3">
      <c r="A702" s="1"/>
      <c r="B702" s="1"/>
      <c r="C702" s="1"/>
      <c r="D702" s="1"/>
      <c r="E702" s="1"/>
      <c r="F702" s="1"/>
    </row>
    <row r="703" spans="1:6" x14ac:dyDescent="0.3">
      <c r="A703" s="1"/>
      <c r="B703" s="1"/>
      <c r="C703" s="1"/>
      <c r="D703" s="1"/>
      <c r="E703" s="1"/>
      <c r="F703" s="1"/>
    </row>
    <row r="704" spans="1:6" x14ac:dyDescent="0.3">
      <c r="A704" s="1"/>
      <c r="B704" s="1"/>
      <c r="C704" s="1"/>
      <c r="D704" s="1"/>
      <c r="E704" s="1"/>
      <c r="F704" s="1"/>
    </row>
    <row r="705" spans="1:6" x14ac:dyDescent="0.3">
      <c r="A705" s="1"/>
      <c r="B705" s="1"/>
      <c r="C705" s="1"/>
      <c r="D705" s="1"/>
      <c r="E705" s="1"/>
      <c r="F705" s="1"/>
    </row>
    <row r="706" spans="1:6" x14ac:dyDescent="0.3">
      <c r="A706" s="1"/>
      <c r="B706" s="1"/>
      <c r="C706" s="1"/>
      <c r="D706" s="1"/>
      <c r="E706" s="1"/>
      <c r="F706" s="1"/>
    </row>
    <row r="707" spans="1:6" x14ac:dyDescent="0.3">
      <c r="A707" s="1"/>
      <c r="B707" s="1"/>
      <c r="C707" s="1"/>
      <c r="D707" s="1"/>
      <c r="E707" s="1"/>
      <c r="F707" s="1"/>
    </row>
    <row r="708" spans="1:6" x14ac:dyDescent="0.3">
      <c r="A708" s="1"/>
      <c r="B708" s="1"/>
      <c r="C708" s="1"/>
      <c r="D708" s="1"/>
      <c r="E708" s="1"/>
      <c r="F708" s="1"/>
    </row>
    <row r="709" spans="1:6" x14ac:dyDescent="0.3">
      <c r="A709" s="1"/>
      <c r="B709" s="1"/>
      <c r="C709" s="1"/>
      <c r="D709" s="1"/>
      <c r="E709" s="1"/>
      <c r="F709" s="1"/>
    </row>
    <row r="710" spans="1:6" x14ac:dyDescent="0.3">
      <c r="A710" s="1"/>
      <c r="B710" s="1"/>
      <c r="C710" s="1"/>
      <c r="D710" s="1"/>
      <c r="E710" s="1"/>
      <c r="F710" s="1"/>
    </row>
    <row r="711" spans="1:6" x14ac:dyDescent="0.3">
      <c r="A711" s="1"/>
      <c r="B711" s="1"/>
      <c r="C711" s="1"/>
      <c r="D711" s="1"/>
      <c r="E711" s="1"/>
      <c r="F711" s="1"/>
    </row>
    <row r="712" spans="1:6" x14ac:dyDescent="0.3">
      <c r="A712" s="1"/>
      <c r="B712" s="1"/>
      <c r="C712" s="1"/>
      <c r="D712" s="1"/>
      <c r="E712" s="1"/>
      <c r="F712" s="1"/>
    </row>
    <row r="713" spans="1:6" x14ac:dyDescent="0.3">
      <c r="A713" s="1"/>
      <c r="B713" s="1"/>
      <c r="C713" s="1"/>
      <c r="D713" s="1"/>
      <c r="E713" s="1"/>
      <c r="F713" s="1"/>
    </row>
    <row r="714" spans="1:6" x14ac:dyDescent="0.3">
      <c r="A714" s="1"/>
      <c r="B714" s="1"/>
      <c r="C714" s="1"/>
      <c r="D714" s="1"/>
      <c r="E714" s="1"/>
      <c r="F714" s="1"/>
    </row>
    <row r="715" spans="1:6" x14ac:dyDescent="0.3">
      <c r="A715" s="1"/>
      <c r="B715" s="1"/>
      <c r="C715" s="1"/>
      <c r="D715" s="1"/>
      <c r="E715" s="1"/>
      <c r="F715" s="1"/>
    </row>
    <row r="716" spans="1:6" x14ac:dyDescent="0.3">
      <c r="A716" s="1"/>
      <c r="B716" s="1"/>
      <c r="C716" s="1"/>
      <c r="D716" s="1"/>
      <c r="E716" s="1"/>
      <c r="F716" s="1"/>
    </row>
    <row r="717" spans="1:6" x14ac:dyDescent="0.3">
      <c r="A717" s="1"/>
      <c r="B717" s="1"/>
      <c r="C717" s="1"/>
      <c r="D717" s="1"/>
      <c r="E717" s="1"/>
      <c r="F717" s="1"/>
    </row>
    <row r="718" spans="1:6" x14ac:dyDescent="0.3">
      <c r="A718" s="1"/>
      <c r="B718" s="1"/>
      <c r="C718" s="1"/>
      <c r="D718" s="1"/>
      <c r="E718" s="1"/>
      <c r="F718" s="1"/>
    </row>
    <row r="719" spans="1:6" x14ac:dyDescent="0.3">
      <c r="A719" s="1"/>
      <c r="B719" s="1"/>
      <c r="C719" s="1"/>
      <c r="D719" s="1"/>
      <c r="E719" s="1"/>
      <c r="F719" s="1"/>
    </row>
    <row r="720" spans="1:6" x14ac:dyDescent="0.3">
      <c r="A720" s="1"/>
      <c r="B720" s="1"/>
      <c r="C720" s="1"/>
      <c r="D720" s="1"/>
      <c r="E720" s="1"/>
      <c r="F720" s="1"/>
    </row>
    <row r="721" spans="1:6" x14ac:dyDescent="0.3">
      <c r="A721" s="1"/>
      <c r="B721" s="1"/>
      <c r="C721" s="1"/>
      <c r="D721" s="1"/>
      <c r="E721" s="1"/>
      <c r="F721" s="1"/>
    </row>
    <row r="722" spans="1:6" x14ac:dyDescent="0.3">
      <c r="A722" s="1"/>
      <c r="B722" s="1"/>
      <c r="C722" s="1"/>
      <c r="D722" s="1"/>
      <c r="E722" s="1"/>
      <c r="F722" s="1"/>
    </row>
    <row r="723" spans="1:6" x14ac:dyDescent="0.3">
      <c r="A723" s="1"/>
      <c r="B723" s="1"/>
      <c r="C723" s="1"/>
      <c r="D723" s="1"/>
      <c r="E723" s="1"/>
      <c r="F723" s="1"/>
    </row>
    <row r="724" spans="1:6" x14ac:dyDescent="0.3">
      <c r="A724" s="1"/>
      <c r="B724" s="1"/>
      <c r="C724" s="1"/>
      <c r="D724" s="1"/>
      <c r="E724" s="1"/>
      <c r="F724" s="1"/>
    </row>
    <row r="725" spans="1:6" x14ac:dyDescent="0.3">
      <c r="A725" s="1"/>
      <c r="B725" s="1"/>
      <c r="C725" s="1"/>
      <c r="D725" s="1"/>
      <c r="E725" s="1"/>
      <c r="F725" s="1"/>
    </row>
    <row r="726" spans="1:6" x14ac:dyDescent="0.3">
      <c r="A726" s="1"/>
      <c r="B726" s="1"/>
      <c r="C726" s="1"/>
      <c r="D726" s="1"/>
      <c r="E726" s="1"/>
      <c r="F726" s="1"/>
    </row>
    <row r="727" spans="1:6" x14ac:dyDescent="0.3">
      <c r="A727" s="1"/>
      <c r="B727" s="1"/>
      <c r="C727" s="1"/>
      <c r="D727" s="1"/>
      <c r="E727" s="1"/>
      <c r="F727" s="1"/>
    </row>
    <row r="728" spans="1:6" x14ac:dyDescent="0.3">
      <c r="A728" s="1"/>
      <c r="B728" s="1"/>
      <c r="C728" s="1"/>
      <c r="D728" s="1"/>
      <c r="E728" s="1"/>
      <c r="F728" s="1"/>
    </row>
    <row r="729" spans="1:6" x14ac:dyDescent="0.3">
      <c r="A729" s="1"/>
      <c r="B729" s="1"/>
      <c r="C729" s="1"/>
      <c r="D729" s="1"/>
      <c r="E729" s="1"/>
      <c r="F729" s="1"/>
    </row>
    <row r="730" spans="1:6" x14ac:dyDescent="0.3">
      <c r="A730" s="1"/>
      <c r="B730" s="1"/>
      <c r="C730" s="1"/>
      <c r="D730" s="1"/>
      <c r="E730" s="1"/>
      <c r="F730" s="1"/>
    </row>
    <row r="731" spans="1:6" x14ac:dyDescent="0.3">
      <c r="A731" s="1"/>
      <c r="B731" s="1"/>
      <c r="C731" s="1"/>
      <c r="D731" s="1"/>
      <c r="E731" s="1"/>
      <c r="F731" s="1"/>
    </row>
    <row r="732" spans="1:6" x14ac:dyDescent="0.3">
      <c r="A732" s="1"/>
      <c r="B732" s="1"/>
      <c r="C732" s="1"/>
      <c r="D732" s="1"/>
      <c r="E732" s="1"/>
      <c r="F732" s="1"/>
    </row>
    <row r="733" spans="1:6" x14ac:dyDescent="0.3">
      <c r="A733" s="1"/>
      <c r="B733" s="1"/>
      <c r="C733" s="1"/>
      <c r="D733" s="1"/>
      <c r="E733" s="1"/>
      <c r="F733" s="1"/>
    </row>
    <row r="734" spans="1:6" x14ac:dyDescent="0.3">
      <c r="A734" s="1"/>
      <c r="B734" s="1"/>
      <c r="C734" s="1"/>
      <c r="D734" s="1"/>
      <c r="E734" s="1"/>
      <c r="F734" s="1"/>
    </row>
    <row r="735" spans="1:6" x14ac:dyDescent="0.3">
      <c r="A735" s="1"/>
      <c r="B735" s="1"/>
      <c r="C735" s="1"/>
      <c r="D735" s="1"/>
      <c r="E735" s="1"/>
      <c r="F735" s="1"/>
    </row>
    <row r="736" spans="1:6" x14ac:dyDescent="0.3">
      <c r="A736" s="1"/>
      <c r="B736" s="1"/>
      <c r="C736" s="1"/>
      <c r="D736" s="1"/>
      <c r="E736" s="1"/>
      <c r="F736" s="1"/>
    </row>
    <row r="737" spans="1:6" x14ac:dyDescent="0.3">
      <c r="A737" s="1"/>
      <c r="B737" s="1"/>
      <c r="C737" s="1"/>
      <c r="D737" s="1"/>
      <c r="E737" s="1"/>
      <c r="F737" s="1"/>
    </row>
    <row r="738" spans="1:6" x14ac:dyDescent="0.3">
      <c r="A738" s="1"/>
      <c r="B738" s="1"/>
      <c r="C738" s="1"/>
      <c r="D738" s="1"/>
      <c r="E738" s="1"/>
      <c r="F738" s="1"/>
    </row>
    <row r="739" spans="1:6" x14ac:dyDescent="0.3">
      <c r="A739" s="1"/>
      <c r="B739" s="1"/>
      <c r="C739" s="1"/>
      <c r="D739" s="1"/>
      <c r="E739" s="1"/>
      <c r="F739" s="1"/>
    </row>
    <row r="740" spans="1:6" x14ac:dyDescent="0.3">
      <c r="A740" s="1"/>
      <c r="B740" s="1"/>
      <c r="C740" s="1"/>
      <c r="D740" s="1"/>
      <c r="E740" s="1"/>
      <c r="F740" s="1"/>
    </row>
    <row r="741" spans="1:6" x14ac:dyDescent="0.3">
      <c r="A741" s="1"/>
      <c r="B741" s="1"/>
      <c r="C741" s="1"/>
      <c r="D741" s="1"/>
      <c r="E741" s="1"/>
      <c r="F741" s="1"/>
    </row>
    <row r="742" spans="1:6" x14ac:dyDescent="0.3">
      <c r="A742" s="1"/>
      <c r="B742" s="1"/>
      <c r="C742" s="1"/>
      <c r="D742" s="1"/>
      <c r="E742" s="1"/>
      <c r="F742" s="1"/>
    </row>
    <row r="743" spans="1:6" x14ac:dyDescent="0.3">
      <c r="A743" s="1"/>
      <c r="B743" s="1"/>
      <c r="C743" s="1"/>
      <c r="D743" s="1"/>
      <c r="E743" s="1"/>
      <c r="F743" s="1"/>
    </row>
    <row r="744" spans="1:6" x14ac:dyDescent="0.3">
      <c r="A744" s="1"/>
      <c r="B744" s="1"/>
      <c r="C744" s="1"/>
      <c r="D744" s="1"/>
      <c r="E744" s="1"/>
      <c r="F744" s="1"/>
    </row>
    <row r="745" spans="1:6" x14ac:dyDescent="0.3">
      <c r="A745" s="1"/>
      <c r="B745" s="1"/>
      <c r="C745" s="1"/>
      <c r="D745" s="1"/>
      <c r="E745" s="1"/>
      <c r="F745" s="1"/>
    </row>
    <row r="746" spans="1:6" x14ac:dyDescent="0.3">
      <c r="A746" s="1"/>
      <c r="B746" s="1"/>
      <c r="C746" s="1"/>
      <c r="D746" s="1"/>
      <c r="E746" s="1"/>
      <c r="F746" s="1"/>
    </row>
    <row r="747" spans="1:6" x14ac:dyDescent="0.3">
      <c r="A747" s="1"/>
      <c r="B747" s="1"/>
      <c r="C747" s="1"/>
      <c r="D747" s="1"/>
      <c r="E747" s="1"/>
      <c r="F747" s="1"/>
    </row>
    <row r="748" spans="1:6" x14ac:dyDescent="0.3">
      <c r="A748" s="1"/>
      <c r="B748" s="1"/>
      <c r="C748" s="1"/>
      <c r="D748" s="1"/>
      <c r="E748" s="1"/>
      <c r="F748" s="1"/>
    </row>
    <row r="749" spans="1:6" x14ac:dyDescent="0.3">
      <c r="A749" s="1"/>
      <c r="B749" s="1"/>
      <c r="C749" s="1"/>
      <c r="D749" s="1"/>
      <c r="E749" s="1"/>
      <c r="F749" s="1"/>
    </row>
    <row r="750" spans="1:6" x14ac:dyDescent="0.3">
      <c r="A750" s="1"/>
      <c r="B750" s="1"/>
      <c r="C750" s="1"/>
      <c r="D750" s="1"/>
      <c r="E750" s="1"/>
      <c r="F750" s="1"/>
    </row>
    <row r="751" spans="1:6" x14ac:dyDescent="0.3">
      <c r="A751" s="1"/>
      <c r="B751" s="1"/>
      <c r="C751" s="1"/>
      <c r="D751" s="1"/>
      <c r="E751" s="1"/>
      <c r="F751" s="1"/>
    </row>
    <row r="752" spans="1:6" x14ac:dyDescent="0.3">
      <c r="A752" s="1"/>
      <c r="B752" s="1"/>
      <c r="C752" s="1"/>
      <c r="D752" s="1"/>
      <c r="E752" s="1"/>
      <c r="F752" s="1"/>
    </row>
    <row r="753" spans="1:6" x14ac:dyDescent="0.3">
      <c r="A753" s="1"/>
      <c r="B753" s="1"/>
      <c r="C753" s="1"/>
      <c r="D753" s="1"/>
      <c r="E753" s="1"/>
      <c r="F753" s="1"/>
    </row>
    <row r="754" spans="1:6" x14ac:dyDescent="0.3">
      <c r="A754" s="1"/>
      <c r="B754" s="1"/>
      <c r="C754" s="1"/>
      <c r="D754" s="1"/>
      <c r="E754" s="1"/>
      <c r="F754" s="1"/>
    </row>
    <row r="755" spans="1:6" x14ac:dyDescent="0.3">
      <c r="A755" s="1"/>
      <c r="B755" s="1"/>
      <c r="C755" s="1"/>
      <c r="D755" s="1"/>
      <c r="E755" s="1"/>
      <c r="F755" s="1"/>
    </row>
    <row r="756" spans="1:6" x14ac:dyDescent="0.3">
      <c r="A756" s="1"/>
      <c r="B756" s="1"/>
      <c r="C756" s="1"/>
      <c r="D756" s="1"/>
      <c r="E756" s="1"/>
      <c r="F756" s="1"/>
    </row>
    <row r="757" spans="1:6" x14ac:dyDescent="0.3">
      <c r="A757" s="1"/>
      <c r="B757" s="1"/>
      <c r="C757" s="1"/>
      <c r="D757" s="1"/>
      <c r="E757" s="1"/>
      <c r="F757" s="1"/>
    </row>
    <row r="758" spans="1:6" x14ac:dyDescent="0.3">
      <c r="A758" s="1"/>
      <c r="B758" s="1"/>
      <c r="C758" s="1"/>
      <c r="D758" s="1"/>
      <c r="E758" s="1"/>
      <c r="F758" s="1"/>
    </row>
    <row r="759" spans="1:6" x14ac:dyDescent="0.3">
      <c r="A759" s="1"/>
      <c r="B759" s="1"/>
      <c r="C759" s="1"/>
      <c r="D759" s="1"/>
      <c r="E759" s="1"/>
      <c r="F759" s="1"/>
    </row>
    <row r="760" spans="1:6" x14ac:dyDescent="0.3">
      <c r="A760" s="1"/>
      <c r="B760" s="1"/>
      <c r="C760" s="1"/>
      <c r="D760" s="1"/>
      <c r="E760" s="1"/>
      <c r="F760" s="1"/>
    </row>
    <row r="761" spans="1:6" x14ac:dyDescent="0.3">
      <c r="A761" s="1"/>
      <c r="B761" s="1"/>
      <c r="C761" s="1"/>
      <c r="D761" s="1"/>
      <c r="E761" s="1"/>
      <c r="F761" s="1"/>
    </row>
    <row r="762" spans="1:6" x14ac:dyDescent="0.3">
      <c r="A762" s="1"/>
      <c r="B762" s="1"/>
      <c r="C762" s="1"/>
      <c r="D762" s="1"/>
      <c r="E762" s="1"/>
      <c r="F762" s="1"/>
    </row>
    <row r="763" spans="1:6" x14ac:dyDescent="0.3">
      <c r="A763" s="1"/>
      <c r="B763" s="1"/>
      <c r="C763" s="1"/>
      <c r="D763" s="1"/>
      <c r="E763" s="1"/>
      <c r="F763" s="1"/>
    </row>
    <row r="764" spans="1:6" x14ac:dyDescent="0.3">
      <c r="A764" s="1"/>
      <c r="B764" s="1"/>
      <c r="C764" s="1"/>
      <c r="D764" s="1"/>
      <c r="E764" s="1"/>
      <c r="F764" s="1"/>
    </row>
    <row r="765" spans="1:6" x14ac:dyDescent="0.3">
      <c r="A765" s="1"/>
      <c r="B765" s="1"/>
      <c r="C765" s="1"/>
      <c r="D765" s="1"/>
      <c r="E765" s="1"/>
      <c r="F765" s="1"/>
    </row>
    <row r="766" spans="1:6" x14ac:dyDescent="0.3">
      <c r="A766" s="1"/>
      <c r="B766" s="1"/>
      <c r="C766" s="1"/>
      <c r="D766" s="1"/>
      <c r="E766" s="1"/>
      <c r="F766" s="1"/>
    </row>
    <row r="767" spans="1:6" x14ac:dyDescent="0.3">
      <c r="A767" s="1"/>
      <c r="B767" s="1"/>
      <c r="C767" s="1"/>
      <c r="D767" s="1"/>
      <c r="E767" s="1"/>
      <c r="F767" s="1"/>
    </row>
    <row r="768" spans="1:6" x14ac:dyDescent="0.3">
      <c r="A768" s="1"/>
      <c r="B768" s="1"/>
      <c r="C768" s="1"/>
      <c r="D768" s="1"/>
      <c r="E768" s="1"/>
      <c r="F768" s="1"/>
    </row>
    <row r="769" spans="1:6" x14ac:dyDescent="0.3">
      <c r="A769" s="1"/>
      <c r="B769" s="1"/>
      <c r="C769" s="1"/>
      <c r="D769" s="1"/>
      <c r="E769" s="1"/>
      <c r="F769" s="1"/>
    </row>
    <row r="770" spans="1:6" x14ac:dyDescent="0.3">
      <c r="A770" s="1"/>
      <c r="B770" s="1"/>
      <c r="C770" s="1"/>
      <c r="D770" s="1"/>
      <c r="E770" s="1"/>
      <c r="F770" s="1"/>
    </row>
    <row r="771" spans="1:6" x14ac:dyDescent="0.3">
      <c r="A771" s="1"/>
      <c r="B771" s="1"/>
      <c r="C771" s="1"/>
      <c r="D771" s="1"/>
      <c r="E771" s="1"/>
      <c r="F771" s="1"/>
    </row>
    <row r="772" spans="1:6" x14ac:dyDescent="0.3">
      <c r="A772" s="1"/>
      <c r="B772" s="1"/>
      <c r="C772" s="1"/>
      <c r="D772" s="1"/>
      <c r="E772" s="1"/>
      <c r="F772" s="1"/>
    </row>
    <row r="773" spans="1:6" x14ac:dyDescent="0.3">
      <c r="A773" s="1"/>
      <c r="B773" s="1"/>
      <c r="C773" s="1"/>
      <c r="D773" s="1"/>
      <c r="E773" s="1"/>
      <c r="F773" s="1"/>
    </row>
    <row r="774" spans="1:6" x14ac:dyDescent="0.3">
      <c r="A774" s="1"/>
      <c r="B774" s="1"/>
      <c r="C774" s="1"/>
      <c r="D774" s="1"/>
      <c r="E774" s="1"/>
      <c r="F774" s="1"/>
    </row>
    <row r="775" spans="1:6" x14ac:dyDescent="0.3">
      <c r="A775" s="1"/>
      <c r="B775" s="1"/>
      <c r="C775" s="1"/>
      <c r="D775" s="1"/>
      <c r="E775" s="1"/>
      <c r="F775" s="1"/>
    </row>
    <row r="776" spans="1:6" x14ac:dyDescent="0.3">
      <c r="A776" s="1"/>
      <c r="B776" s="1"/>
      <c r="C776" s="1"/>
      <c r="D776" s="1"/>
      <c r="E776" s="1"/>
      <c r="F776" s="1"/>
    </row>
    <row r="777" spans="1:6" x14ac:dyDescent="0.3">
      <c r="A777" s="1"/>
      <c r="B777" s="1"/>
      <c r="C777" s="1"/>
      <c r="D777" s="1"/>
      <c r="E777" s="1"/>
      <c r="F777" s="1"/>
    </row>
    <row r="778" spans="1:6" x14ac:dyDescent="0.3">
      <c r="A778" s="1"/>
      <c r="B778" s="1"/>
      <c r="C778" s="1"/>
      <c r="D778" s="1"/>
      <c r="E778" s="1"/>
      <c r="F778" s="1"/>
    </row>
    <row r="779" spans="1:6" x14ac:dyDescent="0.3">
      <c r="A779" s="1"/>
      <c r="B779" s="1"/>
      <c r="C779" s="1"/>
      <c r="D779" s="1"/>
      <c r="E779" s="1"/>
      <c r="F779" s="1"/>
    </row>
    <row r="780" spans="1:6" x14ac:dyDescent="0.3">
      <c r="A780" s="1"/>
      <c r="B780" s="1"/>
      <c r="C780" s="1"/>
      <c r="D780" s="1"/>
      <c r="E780" s="1"/>
      <c r="F780" s="1"/>
    </row>
    <row r="781" spans="1:6" x14ac:dyDescent="0.3">
      <c r="A781" s="1"/>
      <c r="B781" s="1"/>
      <c r="C781" s="1"/>
      <c r="D781" s="1"/>
      <c r="E781" s="1"/>
      <c r="F781" s="1"/>
    </row>
    <row r="782" spans="1:6" x14ac:dyDescent="0.3">
      <c r="A782" s="1"/>
      <c r="B782" s="1"/>
      <c r="C782" s="1"/>
      <c r="D782" s="1"/>
      <c r="E782" s="1"/>
      <c r="F782" s="1"/>
    </row>
    <row r="783" spans="1:6" x14ac:dyDescent="0.3">
      <c r="A783" s="1"/>
      <c r="B783" s="1"/>
      <c r="C783" s="1"/>
      <c r="D783" s="1"/>
      <c r="E783" s="1"/>
      <c r="F783" s="1"/>
    </row>
    <row r="784" spans="1:6" x14ac:dyDescent="0.3">
      <c r="A784" s="1"/>
      <c r="B784" s="1"/>
      <c r="C784" s="1"/>
      <c r="D784" s="1"/>
      <c r="E784" s="1"/>
      <c r="F784" s="1"/>
    </row>
    <row r="785" spans="1:6" x14ac:dyDescent="0.3">
      <c r="A785" s="1"/>
      <c r="B785" s="1"/>
      <c r="C785" s="1"/>
      <c r="D785" s="1"/>
      <c r="E785" s="1"/>
      <c r="F785" s="1"/>
    </row>
    <row r="786" spans="1:6" x14ac:dyDescent="0.3">
      <c r="A786" s="1"/>
      <c r="B786" s="1"/>
      <c r="C786" s="1"/>
      <c r="D786" s="1"/>
      <c r="E786" s="1"/>
      <c r="F786" s="1"/>
    </row>
    <row r="787" spans="1:6" x14ac:dyDescent="0.3">
      <c r="A787" s="1"/>
      <c r="B787" s="1"/>
      <c r="C787" s="1"/>
      <c r="D787" s="1"/>
      <c r="E787" s="1"/>
      <c r="F787" s="1"/>
    </row>
    <row r="788" spans="1:6" x14ac:dyDescent="0.3">
      <c r="A788" s="1"/>
      <c r="B788" s="1"/>
      <c r="C788" s="1"/>
      <c r="D788" s="1"/>
      <c r="E788" s="1"/>
      <c r="F788" s="1"/>
    </row>
    <row r="789" spans="1:6" x14ac:dyDescent="0.3">
      <c r="A789" s="1"/>
      <c r="B789" s="1"/>
      <c r="C789" s="1"/>
      <c r="D789" s="1"/>
      <c r="E789" s="1"/>
      <c r="F789" s="1"/>
    </row>
    <row r="790" spans="1:6" x14ac:dyDescent="0.3">
      <c r="A790" s="1"/>
      <c r="B790" s="1"/>
      <c r="C790" s="1"/>
      <c r="D790" s="1"/>
      <c r="E790" s="1"/>
      <c r="F790" s="1"/>
    </row>
    <row r="791" spans="1:6" x14ac:dyDescent="0.3">
      <c r="A791" s="1"/>
      <c r="B791" s="1"/>
      <c r="C791" s="1"/>
      <c r="D791" s="1"/>
      <c r="E791" s="1"/>
      <c r="F791" s="1"/>
    </row>
    <row r="792" spans="1:6" x14ac:dyDescent="0.3">
      <c r="A792" s="1"/>
      <c r="B792" s="1"/>
      <c r="C792" s="1"/>
      <c r="D792" s="1"/>
      <c r="E792" s="1"/>
      <c r="F792" s="1"/>
    </row>
    <row r="793" spans="1:6" x14ac:dyDescent="0.3">
      <c r="A793" s="1"/>
      <c r="B793" s="1"/>
      <c r="C793" s="1"/>
      <c r="D793" s="1"/>
      <c r="E793" s="1"/>
      <c r="F793" s="1"/>
    </row>
    <row r="794" spans="1:6" x14ac:dyDescent="0.3">
      <c r="A794" s="1"/>
      <c r="B794" s="1"/>
      <c r="C794" s="1"/>
      <c r="D794" s="1"/>
      <c r="E794" s="1"/>
      <c r="F794" s="1"/>
    </row>
    <row r="795" spans="1:6" x14ac:dyDescent="0.3">
      <c r="A795" s="1"/>
      <c r="B795" s="1"/>
      <c r="C795" s="1"/>
      <c r="D795" s="1"/>
      <c r="E795" s="1"/>
      <c r="F795" s="1"/>
    </row>
    <row r="796" spans="1:6" x14ac:dyDescent="0.3">
      <c r="A796" s="1"/>
      <c r="B796" s="1"/>
      <c r="C796" s="1"/>
      <c r="D796" s="1"/>
      <c r="E796" s="1"/>
      <c r="F796" s="1"/>
    </row>
    <row r="797" spans="1:6" x14ac:dyDescent="0.3">
      <c r="A797" s="1"/>
      <c r="B797" s="1"/>
      <c r="C797" s="1"/>
      <c r="D797" s="1"/>
      <c r="E797" s="1"/>
      <c r="F797" s="1"/>
    </row>
    <row r="798" spans="1:6" x14ac:dyDescent="0.3">
      <c r="A798" s="1"/>
      <c r="B798" s="1"/>
      <c r="C798" s="1"/>
      <c r="D798" s="1"/>
      <c r="E798" s="1"/>
      <c r="F798" s="1"/>
    </row>
    <row r="799" spans="1:6" x14ac:dyDescent="0.3">
      <c r="A799" s="1"/>
      <c r="B799" s="1"/>
      <c r="C799" s="1"/>
      <c r="D799" s="1"/>
      <c r="E799" s="1"/>
      <c r="F799" s="1"/>
    </row>
    <row r="800" spans="1:6" x14ac:dyDescent="0.3">
      <c r="A800" s="1"/>
      <c r="B800" s="1"/>
      <c r="C800" s="1"/>
      <c r="D800" s="1"/>
      <c r="E800" s="1"/>
      <c r="F800" s="1"/>
    </row>
    <row r="801" spans="1:6" x14ac:dyDescent="0.3">
      <c r="A801" s="1"/>
      <c r="B801" s="1"/>
      <c r="C801" s="1"/>
      <c r="D801" s="1"/>
      <c r="E801" s="1"/>
      <c r="F801" s="1"/>
    </row>
    <row r="802" spans="1:6" x14ac:dyDescent="0.3">
      <c r="A802" s="1"/>
      <c r="B802" s="1"/>
      <c r="C802" s="1"/>
      <c r="D802" s="1"/>
      <c r="E802" s="1"/>
      <c r="F802" s="1"/>
    </row>
    <row r="803" spans="1:6" x14ac:dyDescent="0.3">
      <c r="A803" s="1"/>
      <c r="B803" s="1"/>
      <c r="C803" s="1"/>
      <c r="D803" s="1"/>
      <c r="E803" s="1"/>
      <c r="F803" s="1"/>
    </row>
    <row r="804" spans="1:6" x14ac:dyDescent="0.3">
      <c r="A804" s="1"/>
      <c r="B804" s="1"/>
      <c r="C804" s="1"/>
      <c r="D804" s="1"/>
      <c r="E804" s="1"/>
      <c r="F804" s="1"/>
    </row>
    <row r="805" spans="1:6" x14ac:dyDescent="0.3">
      <c r="A805" s="1"/>
      <c r="B805" s="1"/>
      <c r="C805" s="1"/>
      <c r="D805" s="1"/>
      <c r="E805" s="1"/>
      <c r="F805" s="1"/>
    </row>
    <row r="806" spans="1:6" x14ac:dyDescent="0.3">
      <c r="A806" s="1"/>
      <c r="B806" s="1"/>
      <c r="C806" s="1"/>
      <c r="D806" s="1"/>
      <c r="E806" s="1"/>
      <c r="F806" s="1"/>
    </row>
    <row r="807" spans="1:6" x14ac:dyDescent="0.3">
      <c r="A807" s="1"/>
      <c r="B807" s="1"/>
      <c r="C807" s="1"/>
      <c r="D807" s="1"/>
      <c r="E807" s="1"/>
      <c r="F807" s="1"/>
    </row>
    <row r="808" spans="1:6" x14ac:dyDescent="0.3">
      <c r="A808" s="1"/>
      <c r="B808" s="1"/>
      <c r="C808" s="1"/>
      <c r="D808" s="1"/>
      <c r="E808" s="1"/>
      <c r="F808" s="1"/>
    </row>
    <row r="809" spans="1:6" x14ac:dyDescent="0.3">
      <c r="A809" s="1"/>
      <c r="B809" s="1"/>
      <c r="C809" s="1"/>
      <c r="D809" s="1"/>
      <c r="E809" s="1"/>
      <c r="F809" s="1"/>
    </row>
    <row r="810" spans="1:6" x14ac:dyDescent="0.3">
      <c r="A810" s="1"/>
      <c r="B810" s="1"/>
      <c r="C810" s="1"/>
      <c r="D810" s="1"/>
      <c r="E810" s="1"/>
      <c r="F810" s="1"/>
    </row>
    <row r="811" spans="1:6" x14ac:dyDescent="0.3">
      <c r="A811" s="1"/>
      <c r="B811" s="1"/>
      <c r="C811" s="1"/>
      <c r="D811" s="1"/>
      <c r="E811" s="1"/>
      <c r="F811" s="1"/>
    </row>
    <row r="812" spans="1:6" x14ac:dyDescent="0.3">
      <c r="A812" s="1"/>
      <c r="B812" s="1"/>
      <c r="C812" s="1"/>
      <c r="D812" s="1"/>
      <c r="E812" s="1"/>
      <c r="F812" s="1"/>
    </row>
    <row r="813" spans="1:6" x14ac:dyDescent="0.3">
      <c r="A813" s="1"/>
      <c r="B813" s="1"/>
      <c r="C813" s="1"/>
      <c r="D813" s="1"/>
      <c r="E813" s="1"/>
      <c r="F813" s="1"/>
    </row>
    <row r="814" spans="1:6" x14ac:dyDescent="0.3">
      <c r="A814" s="1"/>
      <c r="B814" s="1"/>
      <c r="C814" s="1"/>
      <c r="D814" s="1"/>
      <c r="E814" s="1"/>
      <c r="F814" s="1"/>
    </row>
    <row r="815" spans="1:6" x14ac:dyDescent="0.3">
      <c r="A815" s="1"/>
      <c r="B815" s="1"/>
      <c r="C815" s="1"/>
      <c r="D815" s="1"/>
      <c r="E815" s="1"/>
      <c r="F815" s="1"/>
    </row>
    <row r="816" spans="1:6" x14ac:dyDescent="0.3">
      <c r="A816" s="1"/>
      <c r="B816" s="1"/>
      <c r="C816" s="1"/>
      <c r="D816" s="1"/>
      <c r="E816" s="1"/>
      <c r="F816" s="1"/>
    </row>
    <row r="817" spans="1:6" x14ac:dyDescent="0.3">
      <c r="A817" s="1"/>
      <c r="B817" s="1"/>
      <c r="C817" s="1"/>
      <c r="D817" s="1"/>
      <c r="E817" s="1"/>
      <c r="F817" s="1"/>
    </row>
    <row r="818" spans="1:6" x14ac:dyDescent="0.3">
      <c r="A818" s="1"/>
      <c r="B818" s="1"/>
      <c r="C818" s="1"/>
      <c r="D818" s="1"/>
      <c r="E818" s="1"/>
      <c r="F818" s="1"/>
    </row>
    <row r="819" spans="1:6" x14ac:dyDescent="0.3">
      <c r="A819" s="1"/>
      <c r="B819" s="1"/>
      <c r="C819" s="1"/>
      <c r="D819" s="1"/>
      <c r="E819" s="1"/>
      <c r="F819" s="1"/>
    </row>
    <row r="820" spans="1:6" x14ac:dyDescent="0.3">
      <c r="A820" s="1"/>
      <c r="B820" s="1"/>
      <c r="C820" s="1"/>
      <c r="D820" s="1"/>
      <c r="E820" s="1"/>
      <c r="F820" s="1"/>
    </row>
    <row r="821" spans="1:6" x14ac:dyDescent="0.3">
      <c r="A821" s="1"/>
      <c r="B821" s="1"/>
      <c r="C821" s="1"/>
      <c r="D821" s="1"/>
      <c r="E821" s="1"/>
      <c r="F821" s="1"/>
    </row>
    <row r="822" spans="1:6" x14ac:dyDescent="0.3">
      <c r="A822" s="1"/>
      <c r="B822" s="1"/>
      <c r="C822" s="1"/>
      <c r="D822" s="1"/>
      <c r="E822" s="1"/>
      <c r="F822" s="1"/>
    </row>
    <row r="823" spans="1:6" x14ac:dyDescent="0.3">
      <c r="A823" s="1"/>
      <c r="B823" s="1"/>
      <c r="C823" s="1"/>
      <c r="D823" s="1"/>
      <c r="E823" s="1"/>
      <c r="F823" s="1"/>
    </row>
    <row r="824" spans="1:6" x14ac:dyDescent="0.3">
      <c r="A824" s="1"/>
      <c r="B824" s="1"/>
      <c r="C824" s="1"/>
      <c r="D824" s="1"/>
      <c r="E824" s="1"/>
      <c r="F824" s="1"/>
    </row>
    <row r="825" spans="1:6" x14ac:dyDescent="0.3">
      <c r="A825" s="1"/>
      <c r="B825" s="1"/>
      <c r="C825" s="1"/>
      <c r="D825" s="1"/>
      <c r="E825" s="1"/>
      <c r="F825" s="1"/>
    </row>
    <row r="826" spans="1:6" x14ac:dyDescent="0.3">
      <c r="A826" s="1"/>
      <c r="B826" s="1"/>
      <c r="C826" s="1"/>
      <c r="D826" s="1"/>
      <c r="E826" s="1"/>
      <c r="F826" s="1"/>
    </row>
    <row r="827" spans="1:6" x14ac:dyDescent="0.3">
      <c r="A827" s="1"/>
      <c r="B827" s="1"/>
      <c r="C827" s="1"/>
      <c r="D827" s="1"/>
      <c r="E827" s="1"/>
      <c r="F827" s="1"/>
    </row>
    <row r="828" spans="1:6" x14ac:dyDescent="0.3">
      <c r="A828" s="1"/>
      <c r="B828" s="1"/>
      <c r="C828" s="1"/>
      <c r="D828" s="1"/>
      <c r="E828" s="1"/>
      <c r="F828" s="1"/>
    </row>
    <row r="829" spans="1:6" x14ac:dyDescent="0.3">
      <c r="A829" s="1"/>
      <c r="B829" s="1"/>
      <c r="C829" s="1"/>
      <c r="D829" s="1"/>
      <c r="E829" s="1"/>
      <c r="F829" s="1"/>
    </row>
    <row r="830" spans="1:6" x14ac:dyDescent="0.3">
      <c r="A830" s="1"/>
      <c r="B830" s="1"/>
      <c r="C830" s="1"/>
      <c r="D830" s="1"/>
      <c r="E830" s="1"/>
      <c r="F830" s="1"/>
    </row>
    <row r="831" spans="1:6" x14ac:dyDescent="0.3">
      <c r="A831" s="1"/>
      <c r="B831" s="1"/>
      <c r="C831" s="1"/>
      <c r="D831" s="1"/>
      <c r="E831" s="1"/>
      <c r="F831" s="1"/>
    </row>
    <row r="832" spans="1:6" x14ac:dyDescent="0.3">
      <c r="A832" s="1"/>
      <c r="B832" s="1"/>
      <c r="C832" s="1"/>
      <c r="D832" s="1"/>
      <c r="E832" s="1"/>
      <c r="F832" s="1"/>
    </row>
    <row r="833" spans="1:6" x14ac:dyDescent="0.3">
      <c r="A833" s="1"/>
      <c r="B833" s="1"/>
      <c r="C833" s="1"/>
      <c r="D833" s="1"/>
      <c r="E833" s="1"/>
      <c r="F833" s="1"/>
    </row>
    <row r="834" spans="1:6" x14ac:dyDescent="0.3">
      <c r="A834" s="1"/>
      <c r="B834" s="1"/>
      <c r="C834" s="1"/>
      <c r="D834" s="1"/>
      <c r="E834" s="1"/>
      <c r="F834" s="1"/>
    </row>
    <row r="835" spans="1:6" x14ac:dyDescent="0.3">
      <c r="A835" s="1"/>
      <c r="B835" s="1"/>
      <c r="C835" s="1"/>
      <c r="D835" s="1"/>
      <c r="E835" s="1"/>
      <c r="F835" s="1"/>
    </row>
    <row r="836" spans="1:6" x14ac:dyDescent="0.3">
      <c r="A836" s="1"/>
      <c r="B836" s="1"/>
      <c r="C836" s="1"/>
      <c r="D836" s="1"/>
      <c r="E836" s="1"/>
      <c r="F836" s="1"/>
    </row>
    <row r="837" spans="1:6" x14ac:dyDescent="0.3">
      <c r="A837" s="1"/>
      <c r="B837" s="1"/>
      <c r="C837" s="1"/>
      <c r="D837" s="1"/>
      <c r="E837" s="1"/>
      <c r="F837" s="1"/>
    </row>
    <row r="838" spans="1:6" x14ac:dyDescent="0.3">
      <c r="A838" s="1"/>
      <c r="B838" s="1"/>
      <c r="C838" s="1"/>
      <c r="D838" s="1"/>
      <c r="E838" s="1"/>
      <c r="F838" s="1"/>
    </row>
    <row r="839" spans="1:6" x14ac:dyDescent="0.3">
      <c r="A839" s="1"/>
      <c r="B839" s="1"/>
      <c r="C839" s="1"/>
      <c r="D839" s="1"/>
      <c r="E839" s="1"/>
      <c r="F839" s="1"/>
    </row>
    <row r="840" spans="1:6" x14ac:dyDescent="0.3">
      <c r="A840" s="1"/>
      <c r="B840" s="1"/>
      <c r="C840" s="1"/>
      <c r="D840" s="1"/>
      <c r="E840" s="1"/>
      <c r="F840" s="1"/>
    </row>
    <row r="841" spans="1:6" x14ac:dyDescent="0.3">
      <c r="A841" s="1"/>
      <c r="B841" s="1"/>
      <c r="C841" s="1"/>
      <c r="D841" s="1"/>
      <c r="E841" s="1"/>
      <c r="F841" s="1"/>
    </row>
    <row r="842" spans="1:6" x14ac:dyDescent="0.3">
      <c r="A842" s="1"/>
      <c r="B842" s="1"/>
      <c r="C842" s="1"/>
      <c r="D842" s="1"/>
      <c r="E842" s="1"/>
      <c r="F842" s="1"/>
    </row>
    <row r="843" spans="1:6" x14ac:dyDescent="0.3">
      <c r="A843" s="1"/>
      <c r="B843" s="1"/>
      <c r="C843" s="1"/>
      <c r="D843" s="1"/>
      <c r="E843" s="1"/>
      <c r="F843" s="1"/>
    </row>
    <row r="844" spans="1:6" x14ac:dyDescent="0.3">
      <c r="A844" s="1"/>
      <c r="B844" s="1"/>
      <c r="C844" s="1"/>
      <c r="D844" s="1"/>
      <c r="E844" s="1"/>
      <c r="F844" s="1"/>
    </row>
    <row r="845" spans="1:6" x14ac:dyDescent="0.3">
      <c r="A845" s="1"/>
      <c r="B845" s="1"/>
      <c r="C845" s="1"/>
      <c r="D845" s="1"/>
      <c r="E845" s="1"/>
      <c r="F845" s="1"/>
    </row>
    <row r="846" spans="1:6" x14ac:dyDescent="0.3">
      <c r="A846" s="1"/>
      <c r="B846" s="1"/>
      <c r="C846" s="1"/>
      <c r="D846" s="1"/>
      <c r="E846" s="1"/>
      <c r="F846" s="1"/>
    </row>
    <row r="847" spans="1:6" x14ac:dyDescent="0.3">
      <c r="A847" s="1"/>
      <c r="B847" s="1"/>
      <c r="C847" s="1"/>
      <c r="D847" s="1"/>
      <c r="E847" s="1"/>
      <c r="F847" s="1"/>
    </row>
    <row r="848" spans="1:6" x14ac:dyDescent="0.3">
      <c r="A848" s="1"/>
      <c r="B848" s="1"/>
      <c r="C848" s="1"/>
      <c r="D848" s="1"/>
      <c r="E848" s="1"/>
      <c r="F848" s="1"/>
    </row>
    <row r="849" spans="1:6" x14ac:dyDescent="0.3">
      <c r="A849" s="1"/>
      <c r="B849" s="1"/>
      <c r="C849" s="1"/>
      <c r="D849" s="1"/>
      <c r="E849" s="1"/>
      <c r="F849" s="1"/>
    </row>
    <row r="850" spans="1:6" x14ac:dyDescent="0.3">
      <c r="A850" s="1"/>
      <c r="B850" s="1"/>
      <c r="C850" s="1"/>
      <c r="D850" s="1"/>
      <c r="E850" s="1"/>
      <c r="F850" s="1"/>
    </row>
    <row r="851" spans="1:6" x14ac:dyDescent="0.3">
      <c r="A851" s="1"/>
      <c r="B851" s="1"/>
      <c r="C851" s="1"/>
      <c r="D851" s="1"/>
      <c r="E851" s="1"/>
      <c r="F851" s="1"/>
    </row>
    <row r="852" spans="1:6" x14ac:dyDescent="0.3">
      <c r="A852" s="1"/>
      <c r="B852" s="1"/>
      <c r="C852" s="1"/>
      <c r="D852" s="1"/>
      <c r="E852" s="1"/>
      <c r="F852" s="1"/>
    </row>
    <row r="853" spans="1:6" x14ac:dyDescent="0.3">
      <c r="A853" s="1"/>
      <c r="B853" s="1"/>
      <c r="C853" s="1"/>
      <c r="D853" s="1"/>
      <c r="E853" s="1"/>
      <c r="F853" s="1"/>
    </row>
    <row r="854" spans="1:6" x14ac:dyDescent="0.3">
      <c r="A854" s="1"/>
      <c r="B854" s="1"/>
      <c r="C854" s="1"/>
      <c r="D854" s="1"/>
      <c r="E854" s="1"/>
      <c r="F854" s="1"/>
    </row>
    <row r="855" spans="1:6" x14ac:dyDescent="0.3">
      <c r="A855" s="1"/>
      <c r="B855" s="1"/>
      <c r="C855" s="1"/>
      <c r="D855" s="1"/>
      <c r="E855" s="1"/>
      <c r="F855" s="1"/>
    </row>
    <row r="856" spans="1:6" x14ac:dyDescent="0.3">
      <c r="A856" s="1"/>
      <c r="B856" s="1"/>
      <c r="C856" s="1"/>
      <c r="D856" s="1"/>
      <c r="E856" s="1"/>
      <c r="F856" s="1"/>
    </row>
    <row r="857" spans="1:6" x14ac:dyDescent="0.3">
      <c r="A857" s="1"/>
      <c r="B857" s="1"/>
      <c r="C857" s="1"/>
      <c r="D857" s="1"/>
      <c r="E857" s="1"/>
      <c r="F857" s="1"/>
    </row>
    <row r="858" spans="1:6" x14ac:dyDescent="0.3">
      <c r="A858" s="1"/>
      <c r="B858" s="1"/>
      <c r="C858" s="1"/>
      <c r="D858" s="1"/>
      <c r="E858" s="1"/>
      <c r="F858" s="1"/>
    </row>
    <row r="859" spans="1:6" x14ac:dyDescent="0.3">
      <c r="A859" s="1"/>
      <c r="B859" s="1"/>
      <c r="C859" s="1"/>
      <c r="D859" s="1"/>
      <c r="E859" s="1"/>
      <c r="F859" s="1"/>
    </row>
    <row r="860" spans="1:6" x14ac:dyDescent="0.3">
      <c r="A860" s="1"/>
      <c r="B860" s="1"/>
      <c r="C860" s="1"/>
      <c r="D860" s="1"/>
      <c r="E860" s="1"/>
      <c r="F860" s="1"/>
    </row>
    <row r="861" spans="1:6" x14ac:dyDescent="0.3">
      <c r="A861" s="1"/>
      <c r="B861" s="1"/>
      <c r="C861" s="1"/>
      <c r="D861" s="1"/>
      <c r="E861" s="1"/>
      <c r="F861" s="1"/>
    </row>
    <row r="862" spans="1:6" x14ac:dyDescent="0.3">
      <c r="A862" s="1"/>
      <c r="B862" s="1"/>
      <c r="C862" s="1"/>
      <c r="D862" s="1"/>
      <c r="E862" s="1"/>
      <c r="F862" s="1"/>
    </row>
    <row r="863" spans="1:6" x14ac:dyDescent="0.3">
      <c r="A863" s="1"/>
      <c r="B863" s="1"/>
      <c r="C863" s="1"/>
      <c r="D863" s="1"/>
      <c r="E863" s="1"/>
      <c r="F863" s="1"/>
    </row>
    <row r="864" spans="1:6" x14ac:dyDescent="0.3">
      <c r="A864" s="1"/>
      <c r="B864" s="1"/>
      <c r="C864" s="1"/>
      <c r="D864" s="1"/>
      <c r="E864" s="1"/>
      <c r="F864" s="1"/>
    </row>
    <row r="865" spans="1:6" x14ac:dyDescent="0.3">
      <c r="A865" s="1"/>
      <c r="B865" s="1"/>
      <c r="C865" s="1"/>
      <c r="D865" s="1"/>
      <c r="E865" s="1"/>
      <c r="F865" s="1"/>
    </row>
    <row r="866" spans="1:6" x14ac:dyDescent="0.3">
      <c r="A866" s="1"/>
      <c r="B866" s="1"/>
      <c r="C866" s="1"/>
      <c r="D866" s="1"/>
      <c r="E866" s="1"/>
      <c r="F866" s="1"/>
    </row>
    <row r="867" spans="1:6" x14ac:dyDescent="0.3">
      <c r="A867" s="1"/>
      <c r="B867" s="1"/>
      <c r="C867" s="1"/>
      <c r="D867" s="1"/>
      <c r="E867" s="1"/>
      <c r="F867" s="1"/>
    </row>
    <row r="868" spans="1:6" x14ac:dyDescent="0.3">
      <c r="A868" s="1"/>
      <c r="B868" s="1"/>
      <c r="C868" s="1"/>
      <c r="D868" s="1"/>
      <c r="E868" s="1"/>
      <c r="F868" s="1"/>
    </row>
    <row r="869" spans="1:6" x14ac:dyDescent="0.3">
      <c r="A869" s="1"/>
      <c r="B869" s="1"/>
      <c r="C869" s="1"/>
      <c r="D869" s="1"/>
      <c r="E869" s="1"/>
      <c r="F869" s="1"/>
    </row>
    <row r="870" spans="1:6" x14ac:dyDescent="0.3">
      <c r="A870" s="1"/>
      <c r="B870" s="1"/>
      <c r="C870" s="1"/>
      <c r="D870" s="1"/>
      <c r="E870" s="1"/>
      <c r="F870" s="1"/>
    </row>
    <row r="871" spans="1:6" x14ac:dyDescent="0.3">
      <c r="A871" s="1"/>
      <c r="B871" s="1"/>
      <c r="C871" s="1"/>
      <c r="D871" s="1"/>
      <c r="E871" s="1"/>
      <c r="F871" s="1"/>
    </row>
    <row r="872" spans="1:6" x14ac:dyDescent="0.3">
      <c r="A872" s="1"/>
      <c r="B872" s="1"/>
      <c r="C872" s="1"/>
      <c r="D872" s="1"/>
      <c r="E872" s="1"/>
      <c r="F872" s="1"/>
    </row>
    <row r="873" spans="1:6" x14ac:dyDescent="0.3">
      <c r="A873" s="1"/>
      <c r="B873" s="1"/>
      <c r="C873" s="1"/>
      <c r="D873" s="1"/>
      <c r="E873" s="1"/>
      <c r="F873" s="1"/>
    </row>
    <row r="874" spans="1:6" x14ac:dyDescent="0.3">
      <c r="A874" s="1"/>
      <c r="B874" s="1"/>
      <c r="C874" s="1"/>
      <c r="D874" s="1"/>
      <c r="E874" s="1"/>
      <c r="F874" s="1"/>
    </row>
    <row r="875" spans="1:6" x14ac:dyDescent="0.3">
      <c r="A875" s="1"/>
      <c r="B875" s="1"/>
      <c r="C875" s="1"/>
      <c r="D875" s="1"/>
      <c r="E875" s="1"/>
      <c r="F875" s="1"/>
    </row>
    <row r="876" spans="1:6" x14ac:dyDescent="0.3">
      <c r="A876" s="1"/>
      <c r="B876" s="1"/>
      <c r="C876" s="1"/>
      <c r="D876" s="1"/>
      <c r="E876" s="1"/>
      <c r="F876" s="1"/>
    </row>
    <row r="877" spans="1:6" x14ac:dyDescent="0.3">
      <c r="A877" s="1"/>
      <c r="B877" s="1"/>
      <c r="C877" s="1"/>
      <c r="D877" s="1"/>
      <c r="E877" s="1"/>
      <c r="F877" s="1"/>
    </row>
    <row r="878" spans="1:6" x14ac:dyDescent="0.3">
      <c r="A878" s="1"/>
      <c r="B878" s="1"/>
      <c r="C878" s="1"/>
      <c r="D878" s="1"/>
      <c r="E878" s="1"/>
      <c r="F878" s="1"/>
    </row>
    <row r="879" spans="1:6" x14ac:dyDescent="0.3">
      <c r="A879" s="1"/>
      <c r="B879" s="1"/>
      <c r="C879" s="1"/>
      <c r="D879" s="1"/>
      <c r="E879" s="1"/>
      <c r="F879" s="1"/>
    </row>
    <row r="880" spans="1:6" x14ac:dyDescent="0.3">
      <c r="A880" s="1"/>
      <c r="B880" s="1"/>
      <c r="C880" s="1"/>
      <c r="D880" s="1"/>
      <c r="E880" s="1"/>
      <c r="F880" s="1"/>
    </row>
    <row r="881" spans="1:6" x14ac:dyDescent="0.3">
      <c r="A881" s="1"/>
      <c r="B881" s="1"/>
      <c r="C881" s="1"/>
      <c r="D881" s="1"/>
      <c r="E881" s="1"/>
      <c r="F881" s="1"/>
    </row>
    <row r="882" spans="1:6" x14ac:dyDescent="0.3">
      <c r="A882" s="1"/>
      <c r="B882" s="1"/>
      <c r="C882" s="1"/>
      <c r="D882" s="1"/>
      <c r="E882" s="1"/>
      <c r="F882" s="1"/>
    </row>
    <row r="883" spans="1:6" x14ac:dyDescent="0.3">
      <c r="A883" s="1"/>
      <c r="B883" s="1"/>
      <c r="C883" s="1"/>
      <c r="D883" s="1"/>
      <c r="E883" s="1"/>
      <c r="F883" s="1"/>
    </row>
    <row r="884" spans="1:6" x14ac:dyDescent="0.3">
      <c r="A884" s="1"/>
      <c r="B884" s="1"/>
      <c r="C884" s="1"/>
      <c r="D884" s="1"/>
      <c r="E884" s="1"/>
      <c r="F884" s="1"/>
    </row>
    <row r="885" spans="1:6" x14ac:dyDescent="0.3">
      <c r="A885" s="1"/>
      <c r="B885" s="1"/>
      <c r="C885" s="1"/>
      <c r="D885" s="1"/>
      <c r="E885" s="1"/>
      <c r="F885" s="1"/>
    </row>
    <row r="886" spans="1:6" x14ac:dyDescent="0.3">
      <c r="A886" s="1"/>
      <c r="B886" s="1"/>
      <c r="C886" s="1"/>
      <c r="D886" s="1"/>
      <c r="E886" s="1"/>
      <c r="F886" s="1"/>
    </row>
    <row r="887" spans="1:6" x14ac:dyDescent="0.3">
      <c r="A887" s="1"/>
      <c r="B887" s="1"/>
      <c r="C887" s="1"/>
      <c r="D887" s="1"/>
      <c r="E887" s="1"/>
      <c r="F887" s="1"/>
    </row>
    <row r="888" spans="1:6" x14ac:dyDescent="0.3">
      <c r="A888" s="1"/>
      <c r="B888" s="1"/>
      <c r="C888" s="1"/>
      <c r="D888" s="1"/>
      <c r="E888" s="1"/>
      <c r="F888" s="1"/>
    </row>
    <row r="889" spans="1:6" x14ac:dyDescent="0.3">
      <c r="A889" s="1"/>
      <c r="B889" s="1"/>
      <c r="C889" s="1"/>
      <c r="D889" s="1"/>
      <c r="E889" s="1"/>
      <c r="F889" s="1"/>
    </row>
    <row r="890" spans="1:6" x14ac:dyDescent="0.3">
      <c r="A890" s="1"/>
      <c r="B890" s="1"/>
      <c r="C890" s="1"/>
      <c r="D890" s="1"/>
      <c r="E890" s="1"/>
      <c r="F890" s="1"/>
    </row>
    <row r="891" spans="1:6" x14ac:dyDescent="0.3">
      <c r="A891" s="1"/>
      <c r="B891" s="1"/>
      <c r="C891" s="1"/>
      <c r="D891" s="1"/>
      <c r="E891" s="1"/>
      <c r="F891" s="1"/>
    </row>
    <row r="892" spans="1:6" x14ac:dyDescent="0.3">
      <c r="A892" s="1"/>
      <c r="B892" s="1"/>
      <c r="C892" s="1"/>
      <c r="D892" s="1"/>
      <c r="E892" s="1"/>
      <c r="F892" s="1"/>
    </row>
    <row r="893" spans="1:6" x14ac:dyDescent="0.3">
      <c r="A893" s="1"/>
      <c r="B893" s="1"/>
      <c r="C893" s="1"/>
      <c r="D893" s="1"/>
      <c r="E893" s="1"/>
      <c r="F893" s="1"/>
    </row>
    <row r="894" spans="1:6" x14ac:dyDescent="0.3">
      <c r="A894" s="1"/>
      <c r="B894" s="1"/>
      <c r="C894" s="1"/>
      <c r="D894" s="1"/>
      <c r="E894" s="1"/>
      <c r="F894" s="1"/>
    </row>
    <row r="895" spans="1:6" x14ac:dyDescent="0.3">
      <c r="A895" s="1"/>
      <c r="B895" s="1"/>
      <c r="C895" s="1"/>
      <c r="D895" s="1"/>
      <c r="E895" s="1"/>
      <c r="F895" s="1"/>
    </row>
    <row r="896" spans="1:6" x14ac:dyDescent="0.3">
      <c r="A896" s="1"/>
      <c r="B896" s="1"/>
      <c r="C896" s="1"/>
      <c r="D896" s="1"/>
      <c r="E896" s="1"/>
      <c r="F896" s="1"/>
    </row>
    <row r="897" spans="1:6" x14ac:dyDescent="0.3">
      <c r="A897" s="1"/>
      <c r="B897" s="1"/>
      <c r="C897" s="1"/>
      <c r="D897" s="1"/>
      <c r="E897" s="1"/>
      <c r="F897" s="1"/>
    </row>
    <row r="898" spans="1:6" x14ac:dyDescent="0.3">
      <c r="A898" s="1"/>
      <c r="B898" s="1"/>
      <c r="C898" s="1"/>
      <c r="D898" s="1"/>
      <c r="E898" s="1"/>
      <c r="F898" s="1"/>
    </row>
    <row r="899" spans="1:6" x14ac:dyDescent="0.3">
      <c r="A899" s="1"/>
      <c r="B899" s="1"/>
      <c r="C899" s="1"/>
      <c r="D899" s="1"/>
      <c r="E899" s="1"/>
      <c r="F899" s="1"/>
    </row>
    <row r="900" spans="1:6" x14ac:dyDescent="0.3">
      <c r="A900" s="1"/>
      <c r="B900" s="1"/>
      <c r="C900" s="1"/>
      <c r="D900" s="1"/>
      <c r="E900" s="1"/>
      <c r="F900" s="1"/>
    </row>
    <row r="901" spans="1:6" x14ac:dyDescent="0.3">
      <c r="A901" s="1"/>
      <c r="B901" s="1"/>
      <c r="C901" s="1"/>
      <c r="D901" s="1"/>
      <c r="E901" s="1"/>
      <c r="F901" s="1"/>
    </row>
    <row r="902" spans="1:6" x14ac:dyDescent="0.3">
      <c r="A902" s="1"/>
      <c r="B902" s="1"/>
      <c r="C902" s="1"/>
      <c r="D902" s="1"/>
      <c r="E902" s="1"/>
      <c r="F902" s="1"/>
    </row>
    <row r="903" spans="1:6" x14ac:dyDescent="0.3">
      <c r="A903" s="1"/>
      <c r="B903" s="1"/>
      <c r="C903" s="1"/>
      <c r="D903" s="1"/>
      <c r="E903" s="1"/>
      <c r="F903" s="1"/>
    </row>
    <row r="904" spans="1:6" x14ac:dyDescent="0.3">
      <c r="A904" s="1"/>
      <c r="B904" s="1"/>
      <c r="C904" s="1"/>
      <c r="D904" s="1"/>
      <c r="E904" s="1"/>
      <c r="F904" s="1"/>
    </row>
    <row r="905" spans="1:6" x14ac:dyDescent="0.3">
      <c r="A905" s="1"/>
      <c r="B905" s="1"/>
      <c r="C905" s="1"/>
      <c r="D905" s="1"/>
      <c r="E905" s="1"/>
      <c r="F905" s="1"/>
    </row>
    <row r="906" spans="1:6" x14ac:dyDescent="0.3">
      <c r="A906" s="1"/>
      <c r="B906" s="1"/>
      <c r="C906" s="1"/>
      <c r="D906" s="1"/>
      <c r="E906" s="1"/>
      <c r="F906" s="1"/>
    </row>
    <row r="907" spans="1:6" x14ac:dyDescent="0.3">
      <c r="A907" s="1"/>
      <c r="B907" s="1"/>
      <c r="C907" s="1"/>
      <c r="D907" s="1"/>
      <c r="E907" s="1"/>
      <c r="F907" s="1"/>
    </row>
    <row r="908" spans="1:6" x14ac:dyDescent="0.3">
      <c r="A908" s="1"/>
      <c r="B908" s="1"/>
      <c r="C908" s="1"/>
      <c r="D908" s="1"/>
      <c r="E908" s="1"/>
      <c r="F908" s="1"/>
    </row>
    <row r="909" spans="1:6" x14ac:dyDescent="0.3">
      <c r="A909" s="1"/>
      <c r="B909" s="1"/>
      <c r="C909" s="1"/>
      <c r="D909" s="1"/>
      <c r="E909" s="1"/>
      <c r="F909" s="1"/>
    </row>
    <row r="910" spans="1:6" x14ac:dyDescent="0.3">
      <c r="A910" s="1"/>
      <c r="B910" s="1"/>
      <c r="C910" s="1"/>
      <c r="D910" s="1"/>
      <c r="E910" s="1"/>
      <c r="F910" s="1"/>
    </row>
    <row r="911" spans="1:6" x14ac:dyDescent="0.3">
      <c r="A911" s="1"/>
      <c r="B911" s="1"/>
      <c r="C911" s="1"/>
      <c r="D911" s="1"/>
      <c r="E911" s="1"/>
      <c r="F911" s="1"/>
    </row>
    <row r="912" spans="1:6" x14ac:dyDescent="0.3">
      <c r="A912" s="1"/>
      <c r="B912" s="1"/>
      <c r="C912" s="1"/>
      <c r="D912" s="1"/>
      <c r="E912" s="1"/>
      <c r="F912" s="1"/>
    </row>
    <row r="913" spans="1:6" x14ac:dyDescent="0.3">
      <c r="A913" s="1"/>
      <c r="B913" s="1"/>
      <c r="C913" s="1"/>
      <c r="D913" s="1"/>
      <c r="E913" s="1"/>
      <c r="F913" s="1"/>
    </row>
    <row r="914" spans="1:6" x14ac:dyDescent="0.3">
      <c r="A914" s="1"/>
      <c r="B914" s="1"/>
      <c r="C914" s="1"/>
      <c r="D914" s="1"/>
      <c r="E914" s="1"/>
      <c r="F914" s="1"/>
    </row>
    <row r="915" spans="1:6" x14ac:dyDescent="0.3">
      <c r="A915" s="1"/>
      <c r="B915" s="1"/>
      <c r="C915" s="1"/>
      <c r="D915" s="1"/>
      <c r="E915" s="1"/>
      <c r="F915" s="1"/>
    </row>
    <row r="916" spans="1:6" x14ac:dyDescent="0.3">
      <c r="A916" s="1"/>
      <c r="B916" s="1"/>
      <c r="C916" s="1"/>
      <c r="D916" s="1"/>
      <c r="E916" s="1"/>
      <c r="F916" s="1"/>
    </row>
    <row r="917" spans="1:6" x14ac:dyDescent="0.3">
      <c r="A917" s="1"/>
      <c r="B917" s="1"/>
      <c r="C917" s="1"/>
      <c r="D917" s="1"/>
      <c r="E917" s="1"/>
      <c r="F917" s="1"/>
    </row>
    <row r="918" spans="1:6" x14ac:dyDescent="0.3">
      <c r="A918" s="1"/>
      <c r="B918" s="1"/>
      <c r="C918" s="1"/>
      <c r="D918" s="1"/>
      <c r="E918" s="1"/>
      <c r="F918" s="1"/>
    </row>
    <row r="919" spans="1:6" x14ac:dyDescent="0.3">
      <c r="A919" s="1"/>
      <c r="B919" s="1"/>
      <c r="C919" s="1"/>
      <c r="D919" s="1"/>
      <c r="E919" s="1"/>
      <c r="F919" s="1"/>
    </row>
    <row r="920" spans="1:6" x14ac:dyDescent="0.3">
      <c r="A920" s="1"/>
      <c r="B920" s="1"/>
      <c r="C920" s="1"/>
      <c r="D920" s="1"/>
      <c r="E920" s="1"/>
      <c r="F920" s="1"/>
    </row>
    <row r="921" spans="1:6" x14ac:dyDescent="0.3">
      <c r="A921" s="1"/>
      <c r="B921" s="1"/>
      <c r="C921" s="1"/>
      <c r="D921" s="1"/>
      <c r="E921" s="1"/>
      <c r="F921" s="1"/>
    </row>
    <row r="922" spans="1:6" x14ac:dyDescent="0.3">
      <c r="A922" s="1"/>
      <c r="B922" s="1"/>
      <c r="C922" s="1"/>
      <c r="D922" s="1"/>
      <c r="E922" s="1"/>
      <c r="F922" s="1"/>
    </row>
    <row r="923" spans="1:6" x14ac:dyDescent="0.3">
      <c r="A923" s="1"/>
      <c r="B923" s="1"/>
      <c r="C923" s="1"/>
      <c r="D923" s="1"/>
      <c r="E923" s="1"/>
      <c r="F923" s="1"/>
    </row>
    <row r="924" spans="1:6" x14ac:dyDescent="0.3">
      <c r="A924" s="1"/>
      <c r="B924" s="1"/>
      <c r="C924" s="1"/>
      <c r="D924" s="1"/>
      <c r="E924" s="1"/>
      <c r="F924" s="1"/>
    </row>
    <row r="925" spans="1:6" x14ac:dyDescent="0.3">
      <c r="A925" s="1"/>
      <c r="B925" s="1"/>
      <c r="C925" s="1"/>
      <c r="D925" s="1"/>
      <c r="E925" s="1"/>
      <c r="F925" s="1"/>
    </row>
    <row r="926" spans="1:6" x14ac:dyDescent="0.3">
      <c r="A926" s="1"/>
      <c r="B926" s="1"/>
      <c r="C926" s="1"/>
      <c r="D926" s="1"/>
      <c r="E926" s="1"/>
      <c r="F926" s="1"/>
    </row>
    <row r="927" spans="1:6" x14ac:dyDescent="0.3">
      <c r="A927" s="1"/>
      <c r="B927" s="1"/>
      <c r="C927" s="1"/>
      <c r="D927" s="1"/>
      <c r="E927" s="1"/>
      <c r="F927" s="1"/>
    </row>
    <row r="928" spans="1:6" x14ac:dyDescent="0.3">
      <c r="A928" s="1"/>
      <c r="B928" s="1"/>
      <c r="C928" s="1"/>
      <c r="D928" s="1"/>
      <c r="E928" s="1"/>
      <c r="F928" s="1"/>
    </row>
    <row r="929" spans="1:6" x14ac:dyDescent="0.3">
      <c r="A929" s="1"/>
      <c r="B929" s="1"/>
      <c r="C929" s="1"/>
      <c r="D929" s="1"/>
      <c r="E929" s="1"/>
      <c r="F929" s="1"/>
    </row>
    <row r="930" spans="1:6" x14ac:dyDescent="0.3">
      <c r="A930" s="1"/>
      <c r="B930" s="1"/>
      <c r="C930" s="1"/>
      <c r="D930" s="1"/>
      <c r="E930" s="1"/>
      <c r="F930" s="1"/>
    </row>
    <row r="931" spans="1:6" x14ac:dyDescent="0.3">
      <c r="A931" s="1"/>
      <c r="B931" s="1"/>
      <c r="C931" s="1"/>
      <c r="D931" s="1"/>
      <c r="E931" s="1"/>
      <c r="F931" s="1"/>
    </row>
    <row r="932" spans="1:6" x14ac:dyDescent="0.3">
      <c r="A932" s="1"/>
      <c r="B932" s="1"/>
      <c r="C932" s="1"/>
      <c r="D932" s="1"/>
      <c r="E932" s="1"/>
      <c r="F932" s="1"/>
    </row>
    <row r="933" spans="1:6" x14ac:dyDescent="0.3">
      <c r="A933" s="1"/>
      <c r="B933" s="1"/>
      <c r="C933" s="1"/>
      <c r="D933" s="1"/>
      <c r="E933" s="1"/>
      <c r="F933" s="1"/>
    </row>
    <row r="934" spans="1:6" x14ac:dyDescent="0.3">
      <c r="A934" s="1"/>
      <c r="B934" s="1"/>
      <c r="C934" s="1"/>
      <c r="D934" s="1"/>
      <c r="E934" s="1"/>
      <c r="F934" s="1"/>
    </row>
    <row r="935" spans="1:6" x14ac:dyDescent="0.3">
      <c r="A935" s="1"/>
      <c r="B935" s="1"/>
      <c r="C935" s="1"/>
      <c r="D935" s="1"/>
      <c r="E935" s="1"/>
      <c r="F935" s="1"/>
    </row>
    <row r="936" spans="1:6" x14ac:dyDescent="0.3">
      <c r="A936" s="1"/>
      <c r="B936" s="1"/>
      <c r="C936" s="1"/>
      <c r="D936" s="1"/>
      <c r="E936" s="1"/>
      <c r="F936" s="1"/>
    </row>
    <row r="937" spans="1:6" x14ac:dyDescent="0.3">
      <c r="A937" s="1"/>
      <c r="B937" s="1"/>
      <c r="C937" s="1"/>
      <c r="D937" s="1"/>
      <c r="E937" s="1"/>
      <c r="F937" s="1"/>
    </row>
    <row r="938" spans="1:6" x14ac:dyDescent="0.3">
      <c r="A938" s="1"/>
      <c r="B938" s="1"/>
      <c r="C938" s="1"/>
      <c r="D938" s="1"/>
      <c r="E938" s="1"/>
      <c r="F938" s="1"/>
    </row>
    <row r="939" spans="1:6" x14ac:dyDescent="0.3">
      <c r="A939" s="1"/>
      <c r="B939" s="1"/>
      <c r="C939" s="1"/>
      <c r="D939" s="1"/>
      <c r="E939" s="1"/>
      <c r="F939" s="1"/>
    </row>
    <row r="940" spans="1:6" x14ac:dyDescent="0.3">
      <c r="A940" s="1"/>
      <c r="B940" s="1"/>
      <c r="C940" s="1"/>
      <c r="D940" s="1"/>
      <c r="E940" s="1"/>
      <c r="F940" s="1"/>
    </row>
    <row r="941" spans="1:6" x14ac:dyDescent="0.3">
      <c r="A941" s="1"/>
      <c r="B941" s="1"/>
      <c r="C941" s="1"/>
      <c r="D941" s="1"/>
      <c r="E941" s="1"/>
      <c r="F941" s="1"/>
    </row>
    <row r="942" spans="1:6" x14ac:dyDescent="0.3">
      <c r="A942" s="1"/>
      <c r="B942" s="1"/>
      <c r="C942" s="1"/>
      <c r="D942" s="1"/>
      <c r="E942" s="1"/>
      <c r="F942" s="1"/>
    </row>
    <row r="943" spans="1:6" x14ac:dyDescent="0.3">
      <c r="A943" s="1"/>
      <c r="B943" s="1"/>
      <c r="C943" s="1"/>
      <c r="D943" s="1"/>
      <c r="E943" s="1"/>
      <c r="F943" s="1"/>
    </row>
    <row r="944" spans="1:6" x14ac:dyDescent="0.3">
      <c r="A944" s="1"/>
      <c r="B944" s="1"/>
      <c r="C944" s="1"/>
      <c r="D944" s="1"/>
      <c r="E944" s="1"/>
      <c r="F944" s="1"/>
    </row>
    <row r="945" spans="1:6" x14ac:dyDescent="0.3">
      <c r="A945" s="1"/>
      <c r="B945" s="1"/>
      <c r="C945" s="1"/>
      <c r="D945" s="1"/>
      <c r="E945" s="1"/>
      <c r="F945" s="1"/>
    </row>
    <row r="946" spans="1:6" x14ac:dyDescent="0.3">
      <c r="A946" s="1"/>
      <c r="B946" s="1"/>
      <c r="C946" s="1"/>
      <c r="D946" s="1"/>
      <c r="E946" s="1"/>
      <c r="F946" s="1"/>
    </row>
    <row r="947" spans="1:6" x14ac:dyDescent="0.3">
      <c r="A947" s="1"/>
      <c r="B947" s="1"/>
      <c r="C947" s="1"/>
      <c r="D947" s="1"/>
      <c r="E947" s="1"/>
      <c r="F947" s="1"/>
    </row>
    <row r="948" spans="1:6" x14ac:dyDescent="0.3">
      <c r="A948" s="1"/>
      <c r="B948" s="1"/>
      <c r="C948" s="1"/>
      <c r="D948" s="1"/>
      <c r="E948" s="1"/>
      <c r="F948" s="1"/>
    </row>
    <row r="949" spans="1:6" x14ac:dyDescent="0.3">
      <c r="A949" s="1"/>
      <c r="B949" s="1"/>
      <c r="C949" s="1"/>
      <c r="D949" s="1"/>
      <c r="E949" s="1"/>
      <c r="F949" s="1"/>
    </row>
    <row r="950" spans="1:6" x14ac:dyDescent="0.3">
      <c r="A950" s="1"/>
      <c r="B950" s="1"/>
      <c r="C950" s="1"/>
      <c r="D950" s="1"/>
      <c r="E950" s="1"/>
      <c r="F950" s="1"/>
    </row>
    <row r="951" spans="1:6" x14ac:dyDescent="0.3">
      <c r="A951" s="1"/>
      <c r="B951" s="1"/>
      <c r="C951" s="1"/>
      <c r="D951" s="1"/>
      <c r="E951" s="1"/>
      <c r="F951" s="1"/>
    </row>
    <row r="952" spans="1:6" x14ac:dyDescent="0.3">
      <c r="A952" s="1"/>
      <c r="B952" s="1"/>
      <c r="C952" s="1"/>
      <c r="D952" s="1"/>
      <c r="E952" s="1"/>
      <c r="F952" s="1"/>
    </row>
    <row r="953" spans="1:6" x14ac:dyDescent="0.3">
      <c r="A953" s="1"/>
      <c r="B953" s="1"/>
      <c r="C953" s="1"/>
      <c r="D953" s="1"/>
      <c r="E953" s="1"/>
      <c r="F953" s="1"/>
    </row>
    <row r="954" spans="1:6" x14ac:dyDescent="0.3">
      <c r="A954" s="1"/>
      <c r="B954" s="1"/>
      <c r="C954" s="1"/>
      <c r="D954" s="1"/>
      <c r="E954" s="1"/>
      <c r="F954" s="1"/>
    </row>
    <row r="955" spans="1:6" x14ac:dyDescent="0.3">
      <c r="A955" s="1"/>
      <c r="B955" s="1"/>
      <c r="C955" s="1"/>
      <c r="D955" s="1"/>
      <c r="E955" s="1"/>
      <c r="F955" s="1"/>
    </row>
    <row r="956" spans="1:6" x14ac:dyDescent="0.3">
      <c r="A956" s="1"/>
      <c r="B956" s="1"/>
      <c r="C956" s="1"/>
      <c r="D956" s="1"/>
      <c r="E956" s="1"/>
      <c r="F956" s="1"/>
    </row>
    <row r="957" spans="1:6" x14ac:dyDescent="0.3">
      <c r="A957" s="1"/>
      <c r="B957" s="1"/>
      <c r="C957" s="1"/>
      <c r="D957" s="1"/>
      <c r="E957" s="1"/>
      <c r="F957" s="1"/>
    </row>
    <row r="958" spans="1:6" x14ac:dyDescent="0.3">
      <c r="A958" s="1"/>
      <c r="B958" s="1"/>
      <c r="C958" s="1"/>
      <c r="D958" s="1"/>
      <c r="E958" s="1"/>
      <c r="F958" s="1"/>
    </row>
    <row r="959" spans="1:6" x14ac:dyDescent="0.3">
      <c r="A959" s="1"/>
      <c r="B959" s="1"/>
      <c r="C959" s="1"/>
      <c r="D959" s="1"/>
      <c r="E959" s="1"/>
      <c r="F959" s="1"/>
    </row>
    <row r="960" spans="1:6" x14ac:dyDescent="0.3">
      <c r="A960" s="1"/>
      <c r="B960" s="1"/>
      <c r="C960" s="1"/>
      <c r="D960" s="1"/>
      <c r="E960" s="1"/>
      <c r="F960" s="1"/>
    </row>
    <row r="961" spans="1:6" x14ac:dyDescent="0.3">
      <c r="A961" s="1"/>
      <c r="B961" s="1"/>
      <c r="C961" s="1"/>
      <c r="D961" s="1"/>
      <c r="E961" s="1"/>
      <c r="F961" s="1"/>
    </row>
    <row r="962" spans="1:6" x14ac:dyDescent="0.3">
      <c r="A962" s="1"/>
      <c r="B962" s="1"/>
      <c r="C962" s="1"/>
      <c r="D962" s="1"/>
      <c r="E962" s="1"/>
      <c r="F962" s="1"/>
    </row>
    <row r="963" spans="1:6" x14ac:dyDescent="0.3">
      <c r="A963" s="1"/>
      <c r="B963" s="1"/>
      <c r="C963" s="1"/>
      <c r="D963" s="1"/>
      <c r="E963" s="1"/>
      <c r="F963" s="1"/>
    </row>
    <row r="964" spans="1:6" x14ac:dyDescent="0.3">
      <c r="A964" s="1"/>
      <c r="B964" s="1"/>
      <c r="C964" s="1"/>
      <c r="D964" s="1"/>
      <c r="E964" s="1"/>
      <c r="F964" s="1"/>
    </row>
    <row r="965" spans="1:6" x14ac:dyDescent="0.3">
      <c r="A965" s="1"/>
      <c r="B965" s="1"/>
      <c r="C965" s="1"/>
      <c r="D965" s="1"/>
      <c r="E965" s="1"/>
      <c r="F965" s="1"/>
    </row>
    <row r="966" spans="1:6" x14ac:dyDescent="0.3">
      <c r="A966" s="1"/>
      <c r="B966" s="1"/>
      <c r="C966" s="1"/>
      <c r="D966" s="1"/>
      <c r="E966" s="1"/>
      <c r="F966" s="1"/>
    </row>
    <row r="967" spans="1:6" x14ac:dyDescent="0.3">
      <c r="A967" s="1"/>
      <c r="B967" s="1"/>
      <c r="C967" s="1"/>
      <c r="D967" s="1"/>
      <c r="E967" s="1"/>
      <c r="F967" s="1"/>
    </row>
    <row r="968" spans="1:6" x14ac:dyDescent="0.3">
      <c r="A968" s="1"/>
      <c r="B968" s="1"/>
      <c r="C968" s="1"/>
      <c r="D968" s="1"/>
      <c r="E968" s="1"/>
      <c r="F968" s="1"/>
    </row>
    <row r="969" spans="1:6" x14ac:dyDescent="0.3">
      <c r="A969" s="1"/>
      <c r="B969" s="1"/>
      <c r="C969" s="1"/>
      <c r="D969" s="1"/>
      <c r="E969" s="1"/>
      <c r="F969" s="1"/>
    </row>
    <row r="970" spans="1:6" x14ac:dyDescent="0.3">
      <c r="A970" s="1"/>
      <c r="B970" s="1"/>
      <c r="C970" s="1"/>
      <c r="D970" s="1"/>
      <c r="E970" s="1"/>
      <c r="F970" s="1"/>
    </row>
    <row r="971" spans="1:6" x14ac:dyDescent="0.3">
      <c r="A971" s="1"/>
      <c r="B971" s="1"/>
      <c r="C971" s="1"/>
      <c r="D971" s="1"/>
      <c r="E971" s="1"/>
      <c r="F971" s="1"/>
    </row>
    <row r="972" spans="1:6" x14ac:dyDescent="0.3">
      <c r="A972" s="1"/>
      <c r="B972" s="1"/>
      <c r="C972" s="1"/>
      <c r="D972" s="1"/>
      <c r="E972" s="1"/>
      <c r="F972" s="1"/>
    </row>
    <row r="973" spans="1:6" x14ac:dyDescent="0.3">
      <c r="A973" s="1"/>
      <c r="B973" s="1"/>
      <c r="C973" s="1"/>
      <c r="D973" s="1"/>
      <c r="E973" s="1"/>
      <c r="F973" s="1"/>
    </row>
    <row r="974" spans="1:6" x14ac:dyDescent="0.3">
      <c r="A974" s="1"/>
      <c r="B974" s="1"/>
      <c r="C974" s="1"/>
      <c r="D974" s="1"/>
      <c r="E974" s="1"/>
      <c r="F974" s="1"/>
    </row>
    <row r="975" spans="1:6" x14ac:dyDescent="0.3">
      <c r="A975" s="1"/>
      <c r="B975" s="1"/>
      <c r="C975" s="1"/>
      <c r="D975" s="1"/>
      <c r="E975" s="1"/>
      <c r="F975" s="1"/>
    </row>
    <row r="976" spans="1:6" x14ac:dyDescent="0.3">
      <c r="A976" s="1"/>
      <c r="B976" s="1"/>
      <c r="C976" s="1"/>
      <c r="D976" s="1"/>
      <c r="E976" s="1"/>
      <c r="F976" s="1"/>
    </row>
    <row r="977" spans="1:6" x14ac:dyDescent="0.3">
      <c r="A977" s="1"/>
      <c r="B977" s="1"/>
      <c r="C977" s="1"/>
      <c r="D977" s="1"/>
      <c r="E977" s="1"/>
      <c r="F977" s="1"/>
    </row>
    <row r="978" spans="1:6" x14ac:dyDescent="0.3">
      <c r="A978" s="1"/>
      <c r="B978" s="1"/>
      <c r="C978" s="1"/>
      <c r="D978" s="1"/>
      <c r="E978" s="1"/>
      <c r="F978" s="1"/>
    </row>
    <row r="979" spans="1:6" x14ac:dyDescent="0.3">
      <c r="A979" s="1"/>
      <c r="B979" s="1"/>
      <c r="C979" s="1"/>
      <c r="D979" s="1"/>
      <c r="E979" s="1"/>
      <c r="F979" s="1"/>
    </row>
    <row r="980" spans="1:6" x14ac:dyDescent="0.3">
      <c r="A980" s="1"/>
      <c r="B980" s="1"/>
      <c r="C980" s="1"/>
      <c r="D980" s="1"/>
      <c r="E980" s="1"/>
      <c r="F980" s="1"/>
    </row>
    <row r="981" spans="1:6" x14ac:dyDescent="0.3">
      <c r="A981" s="1"/>
      <c r="B981" s="1"/>
      <c r="C981" s="1"/>
      <c r="D981" s="1"/>
      <c r="E981" s="1"/>
      <c r="F981" s="1"/>
    </row>
    <row r="982" spans="1:6" x14ac:dyDescent="0.3">
      <c r="A982" s="1"/>
      <c r="B982" s="1"/>
      <c r="C982" s="1"/>
      <c r="D982" s="1"/>
      <c r="E982" s="1"/>
      <c r="F982" s="1"/>
    </row>
    <row r="983" spans="1:6" x14ac:dyDescent="0.3">
      <c r="A983" s="1"/>
      <c r="B983" s="1"/>
      <c r="C983" s="1"/>
      <c r="D983" s="1"/>
      <c r="E983" s="1"/>
      <c r="F983" s="1"/>
    </row>
    <row r="984" spans="1:6" x14ac:dyDescent="0.3">
      <c r="A984" s="1"/>
      <c r="B984" s="1"/>
      <c r="C984" s="1"/>
      <c r="D984" s="1"/>
      <c r="E984" s="1"/>
      <c r="F984" s="1"/>
    </row>
    <row r="985" spans="1:6" x14ac:dyDescent="0.3">
      <c r="A985" s="1"/>
      <c r="B985" s="1"/>
      <c r="C985" s="1"/>
      <c r="D985" s="1"/>
      <c r="E985" s="1"/>
      <c r="F985" s="1"/>
    </row>
    <row r="986" spans="1:6" x14ac:dyDescent="0.3">
      <c r="A986" s="1"/>
      <c r="B986" s="1"/>
      <c r="C986" s="1"/>
      <c r="D986" s="1"/>
      <c r="E986" s="1"/>
      <c r="F986" s="1"/>
    </row>
    <row r="987" spans="1:6" x14ac:dyDescent="0.3">
      <c r="A987" s="1"/>
      <c r="B987" s="1"/>
      <c r="C987" s="1"/>
      <c r="D987" s="1"/>
      <c r="E987" s="1"/>
      <c r="F987" s="1"/>
    </row>
    <row r="988" spans="1:6" x14ac:dyDescent="0.3">
      <c r="A988" s="1"/>
      <c r="B988" s="1"/>
      <c r="C988" s="1"/>
      <c r="D988" s="1"/>
      <c r="E988" s="1"/>
      <c r="F988" s="1"/>
    </row>
    <row r="989" spans="1:6" x14ac:dyDescent="0.3">
      <c r="A989" s="1"/>
      <c r="B989" s="1"/>
      <c r="C989" s="1"/>
      <c r="D989" s="1"/>
      <c r="E989" s="1"/>
      <c r="F989" s="1"/>
    </row>
    <row r="990" spans="1:6" x14ac:dyDescent="0.3">
      <c r="A990" s="1"/>
      <c r="B990" s="1"/>
      <c r="C990" s="1"/>
      <c r="D990" s="1"/>
      <c r="E990" s="1"/>
      <c r="F990" s="1"/>
    </row>
    <row r="991" spans="1:6" x14ac:dyDescent="0.3">
      <c r="A991" s="1"/>
      <c r="B991" s="1"/>
      <c r="C991" s="1"/>
      <c r="D991" s="1"/>
      <c r="E991" s="1"/>
      <c r="F991" s="1"/>
    </row>
    <row r="992" spans="1:6" x14ac:dyDescent="0.3">
      <c r="A992" s="1"/>
      <c r="B992" s="1"/>
      <c r="C992" s="1"/>
      <c r="D992" s="1"/>
      <c r="E992" s="1"/>
      <c r="F992" s="1"/>
    </row>
    <row r="993" spans="1:6" x14ac:dyDescent="0.3">
      <c r="A993" s="1"/>
      <c r="B993" s="1"/>
      <c r="C993" s="1"/>
      <c r="D993" s="1"/>
      <c r="E993" s="1"/>
      <c r="F993" s="1"/>
    </row>
    <row r="994" spans="1:6" x14ac:dyDescent="0.3">
      <c r="A994" s="1"/>
      <c r="B994" s="1"/>
      <c r="C994" s="1"/>
      <c r="D994" s="1"/>
      <c r="E994" s="1"/>
      <c r="F994" s="1"/>
    </row>
    <row r="995" spans="1:6" x14ac:dyDescent="0.3">
      <c r="A995" s="1"/>
      <c r="B995" s="1"/>
      <c r="C995" s="1"/>
      <c r="D995" s="1"/>
      <c r="E995" s="1"/>
      <c r="F995" s="1"/>
    </row>
    <row r="996" spans="1:6" x14ac:dyDescent="0.3">
      <c r="A996" s="1"/>
      <c r="B996" s="1"/>
      <c r="C996" s="1"/>
      <c r="D996" s="1"/>
      <c r="E996" s="1"/>
      <c r="F996" s="1"/>
    </row>
    <row r="997" spans="1:6" x14ac:dyDescent="0.3">
      <c r="A997" s="1"/>
      <c r="B997" s="1"/>
      <c r="C997" s="1"/>
      <c r="D997" s="1"/>
      <c r="E997" s="1"/>
      <c r="F997" s="1"/>
    </row>
    <row r="998" spans="1:6" x14ac:dyDescent="0.3">
      <c r="A998" s="1"/>
      <c r="B998" s="1"/>
      <c r="C998" s="1"/>
      <c r="D998" s="1"/>
      <c r="E998" s="1"/>
      <c r="F998" s="1"/>
    </row>
    <row r="999" spans="1:6" x14ac:dyDescent="0.3">
      <c r="A999" s="1"/>
      <c r="B999" s="1"/>
      <c r="C999" s="1"/>
      <c r="D999" s="1"/>
      <c r="E999" s="1"/>
      <c r="F999" s="1"/>
    </row>
    <row r="1000" spans="1:6" x14ac:dyDescent="0.3">
      <c r="A1000" s="1"/>
      <c r="B1000" s="1"/>
      <c r="C1000" s="1"/>
      <c r="D1000" s="1"/>
      <c r="E1000" s="1"/>
      <c r="F1000" s="1"/>
    </row>
    <row r="1001" spans="1:6" x14ac:dyDescent="0.3">
      <c r="A1001" s="1"/>
      <c r="B1001" s="1"/>
      <c r="C1001" s="1"/>
      <c r="D1001" s="1"/>
      <c r="E1001" s="1"/>
      <c r="F1001" s="1"/>
    </row>
    <row r="1002" spans="1:6" x14ac:dyDescent="0.3">
      <c r="A1002" s="1"/>
      <c r="B1002" s="1"/>
      <c r="C1002" s="1"/>
      <c r="D1002" s="1"/>
      <c r="E1002" s="1"/>
      <c r="F1002" s="1"/>
    </row>
    <row r="1003" spans="1:6" x14ac:dyDescent="0.3">
      <c r="A1003" s="1"/>
      <c r="B1003" s="1"/>
      <c r="C1003" s="1"/>
      <c r="D1003" s="1"/>
      <c r="E1003" s="1"/>
      <c r="F1003" s="1"/>
    </row>
    <row r="1004" spans="1:6" x14ac:dyDescent="0.3">
      <c r="A1004" s="1"/>
      <c r="B1004" s="1"/>
      <c r="C1004" s="1"/>
      <c r="D1004" s="1"/>
      <c r="E1004" s="1"/>
      <c r="F1004" s="1"/>
    </row>
    <row r="1005" spans="1:6" x14ac:dyDescent="0.3">
      <c r="A1005" s="1"/>
      <c r="B1005" s="1"/>
      <c r="C1005" s="1"/>
      <c r="D1005" s="1"/>
      <c r="E1005" s="1"/>
      <c r="F1005" s="1"/>
    </row>
    <row r="1006" spans="1:6" x14ac:dyDescent="0.3">
      <c r="A1006" s="1"/>
      <c r="B1006" s="1"/>
      <c r="C1006" s="1"/>
      <c r="D1006" s="1"/>
      <c r="E1006" s="1"/>
      <c r="F1006" s="1"/>
    </row>
    <row r="1007" spans="1:6" x14ac:dyDescent="0.3">
      <c r="A1007" s="1"/>
      <c r="B1007" s="1"/>
      <c r="C1007" s="1"/>
      <c r="D1007" s="1"/>
      <c r="E1007" s="1"/>
      <c r="F1007" s="1"/>
    </row>
    <row r="1008" spans="1:6" x14ac:dyDescent="0.3">
      <c r="A1008" s="1"/>
      <c r="B1008" s="1"/>
      <c r="C1008" s="1"/>
      <c r="D1008" s="1"/>
      <c r="E1008" s="1"/>
      <c r="F1008" s="1"/>
    </row>
    <row r="1009" spans="1:6" x14ac:dyDescent="0.3">
      <c r="A1009" s="1"/>
      <c r="B1009" s="1"/>
      <c r="C1009" s="1"/>
      <c r="D1009" s="1"/>
      <c r="E1009" s="1"/>
      <c r="F1009" s="1"/>
    </row>
    <row r="1010" spans="1:6" x14ac:dyDescent="0.3">
      <c r="A1010" s="1"/>
      <c r="B1010" s="1"/>
      <c r="C1010" s="1"/>
      <c r="D1010" s="1"/>
      <c r="E1010" s="1"/>
      <c r="F1010" s="1"/>
    </row>
    <row r="1011" spans="1:6" x14ac:dyDescent="0.3">
      <c r="A1011" s="1"/>
      <c r="B1011" s="1"/>
      <c r="C1011" s="1"/>
      <c r="D1011" s="1"/>
      <c r="E1011" s="1"/>
      <c r="F1011" s="1"/>
    </row>
    <row r="1012" spans="1:6" x14ac:dyDescent="0.3">
      <c r="A1012" s="1"/>
      <c r="B1012" s="1"/>
      <c r="C1012" s="1"/>
      <c r="D1012" s="1"/>
      <c r="E1012" s="1"/>
      <c r="F1012" s="1"/>
    </row>
    <row r="1013" spans="1:6" x14ac:dyDescent="0.3">
      <c r="A1013" s="1"/>
      <c r="B1013" s="1"/>
      <c r="C1013" s="1"/>
      <c r="D1013" s="1"/>
      <c r="E1013" s="1"/>
      <c r="F1013" s="1"/>
    </row>
    <row r="1014" spans="1:6" x14ac:dyDescent="0.3">
      <c r="A1014" s="1"/>
      <c r="B1014" s="1"/>
      <c r="C1014" s="1"/>
      <c r="D1014" s="1"/>
      <c r="E1014" s="1"/>
      <c r="F1014" s="1"/>
    </row>
    <row r="1015" spans="1:6" x14ac:dyDescent="0.3">
      <c r="A1015" s="1"/>
      <c r="B1015" s="1"/>
      <c r="C1015" s="1"/>
      <c r="D1015" s="1"/>
      <c r="E1015" s="1"/>
      <c r="F1015" s="1"/>
    </row>
    <row r="1016" spans="1:6" x14ac:dyDescent="0.3">
      <c r="A1016" s="1"/>
      <c r="B1016" s="1"/>
      <c r="C1016" s="1"/>
      <c r="D1016" s="1"/>
      <c r="E1016" s="1"/>
      <c r="F1016" s="1"/>
    </row>
    <row r="1017" spans="1:6" x14ac:dyDescent="0.3">
      <c r="A1017" s="1"/>
      <c r="B1017" s="1"/>
      <c r="C1017" s="1"/>
      <c r="D1017" s="1"/>
      <c r="E1017" s="1"/>
      <c r="F1017" s="1"/>
    </row>
    <row r="1018" spans="1:6" x14ac:dyDescent="0.3">
      <c r="A1018" s="1"/>
      <c r="B1018" s="1"/>
      <c r="C1018" s="1"/>
      <c r="D1018" s="1"/>
      <c r="E1018" s="1"/>
      <c r="F1018" s="1"/>
    </row>
    <row r="1019" spans="1:6" x14ac:dyDescent="0.3">
      <c r="A1019" s="1"/>
      <c r="B1019" s="1"/>
      <c r="C1019" s="1"/>
      <c r="D1019" s="1"/>
      <c r="E1019" s="1"/>
      <c r="F1019" s="1"/>
    </row>
    <row r="1020" spans="1:6" x14ac:dyDescent="0.3">
      <c r="A1020" s="1"/>
      <c r="B1020" s="1"/>
      <c r="C1020" s="1"/>
      <c r="D1020" s="1"/>
      <c r="E1020" s="1"/>
      <c r="F1020" s="1"/>
    </row>
    <row r="1021" spans="1:6" x14ac:dyDescent="0.3">
      <c r="A1021" s="1"/>
      <c r="B1021" s="1"/>
      <c r="C1021" s="1"/>
      <c r="D1021" s="1"/>
      <c r="E1021" s="1"/>
      <c r="F1021" s="1"/>
    </row>
    <row r="1022" spans="1:6" x14ac:dyDescent="0.3">
      <c r="A1022" s="1"/>
      <c r="B1022" s="1"/>
      <c r="C1022" s="1"/>
      <c r="D1022" s="1"/>
      <c r="E1022" s="1"/>
      <c r="F1022" s="1"/>
    </row>
    <row r="1023" spans="1:6" x14ac:dyDescent="0.3">
      <c r="A1023" s="1"/>
      <c r="B1023" s="1"/>
      <c r="C1023" s="1"/>
      <c r="D1023" s="1"/>
      <c r="E1023" s="1"/>
      <c r="F1023" s="1"/>
    </row>
    <row r="1024" spans="1:6" x14ac:dyDescent="0.3">
      <c r="A1024" s="1"/>
      <c r="B1024" s="1"/>
      <c r="C1024" s="1"/>
      <c r="D1024" s="1"/>
      <c r="E1024" s="1"/>
      <c r="F1024" s="1"/>
    </row>
    <row r="1025" spans="1:6" x14ac:dyDescent="0.3">
      <c r="A1025" s="1"/>
      <c r="B1025" s="1"/>
      <c r="C1025" s="1"/>
      <c r="D1025" s="1"/>
      <c r="E1025" s="1"/>
      <c r="F1025" s="1"/>
    </row>
    <row r="1026" spans="1:6" x14ac:dyDescent="0.3">
      <c r="A1026" s="1"/>
      <c r="B1026" s="1"/>
      <c r="C1026" s="1"/>
      <c r="D1026" s="1"/>
      <c r="E1026" s="1"/>
      <c r="F1026" s="1"/>
    </row>
    <row r="1027" spans="1:6" x14ac:dyDescent="0.3">
      <c r="A1027" s="1"/>
      <c r="B1027" s="1"/>
      <c r="C1027" s="1"/>
      <c r="D1027" s="1"/>
      <c r="E1027" s="1"/>
      <c r="F1027" s="1"/>
    </row>
    <row r="1028" spans="1:6" x14ac:dyDescent="0.3">
      <c r="A1028" s="1"/>
      <c r="B1028" s="1"/>
      <c r="C1028" s="1"/>
      <c r="D1028" s="1"/>
      <c r="E1028" s="1"/>
      <c r="F1028" s="1"/>
    </row>
    <row r="1029" spans="1:6" x14ac:dyDescent="0.3">
      <c r="A1029" s="1"/>
      <c r="B1029" s="1"/>
      <c r="C1029" s="1"/>
      <c r="D1029" s="1"/>
      <c r="E1029" s="1"/>
      <c r="F1029" s="1"/>
    </row>
    <row r="1030" spans="1:6" x14ac:dyDescent="0.3">
      <c r="A1030" s="1"/>
      <c r="B1030" s="1"/>
      <c r="C1030" s="1"/>
      <c r="D1030" s="1"/>
      <c r="E1030" s="1"/>
      <c r="F1030" s="1"/>
    </row>
    <row r="1031" spans="1:6" x14ac:dyDescent="0.3">
      <c r="A1031" s="1"/>
      <c r="B1031" s="1"/>
      <c r="C1031" s="1"/>
      <c r="D1031" s="1"/>
      <c r="E1031" s="1"/>
      <c r="F1031" s="1"/>
    </row>
    <row r="1032" spans="1:6" x14ac:dyDescent="0.3">
      <c r="A1032" s="1"/>
      <c r="B1032" s="1"/>
      <c r="C1032" s="1"/>
      <c r="D1032" s="1"/>
      <c r="E1032" s="1"/>
      <c r="F1032" s="1"/>
    </row>
    <row r="1033" spans="1:6" x14ac:dyDescent="0.3">
      <c r="A1033" s="1"/>
      <c r="B1033" s="1"/>
      <c r="C1033" s="1"/>
      <c r="D1033" s="1"/>
      <c r="E1033" s="1"/>
      <c r="F1033" s="1"/>
    </row>
    <row r="1034" spans="1:6" x14ac:dyDescent="0.3">
      <c r="A1034" s="1"/>
      <c r="B1034" s="1"/>
      <c r="C1034" s="1"/>
      <c r="D1034" s="1"/>
      <c r="E1034" s="1"/>
      <c r="F1034" s="1"/>
    </row>
    <row r="1035" spans="1:6" x14ac:dyDescent="0.3">
      <c r="A1035" s="1"/>
      <c r="B1035" s="1"/>
      <c r="C1035" s="1"/>
      <c r="D1035" s="1"/>
      <c r="E1035" s="1"/>
      <c r="F1035" s="1"/>
    </row>
    <row r="1036" spans="1:6" x14ac:dyDescent="0.3">
      <c r="A1036" s="1"/>
      <c r="B1036" s="1"/>
      <c r="C1036" s="1"/>
      <c r="D1036" s="1"/>
      <c r="E1036" s="1"/>
      <c r="F1036" s="1"/>
    </row>
    <row r="1037" spans="1:6" x14ac:dyDescent="0.3">
      <c r="A1037" s="1"/>
      <c r="B1037" s="1"/>
      <c r="C1037" s="1"/>
      <c r="D1037" s="1"/>
      <c r="E1037" s="1"/>
      <c r="F1037" s="1"/>
    </row>
    <row r="1038" spans="1:6" x14ac:dyDescent="0.3">
      <c r="A1038" s="1"/>
      <c r="B1038" s="1"/>
      <c r="C1038" s="1"/>
      <c r="D1038" s="1"/>
      <c r="E1038" s="1"/>
      <c r="F1038" s="1"/>
    </row>
    <row r="1039" spans="1:6" x14ac:dyDescent="0.3">
      <c r="A1039" s="1"/>
      <c r="B1039" s="1"/>
      <c r="C1039" s="1"/>
      <c r="D1039" s="1"/>
      <c r="E1039" s="1"/>
      <c r="F1039" s="1"/>
    </row>
    <row r="1040" spans="1:6" x14ac:dyDescent="0.3">
      <c r="A1040" s="1"/>
      <c r="B1040" s="1"/>
      <c r="C1040" s="1"/>
      <c r="D1040" s="1"/>
      <c r="E1040" s="1"/>
      <c r="F1040" s="1"/>
    </row>
    <row r="1041" spans="1:6" x14ac:dyDescent="0.3">
      <c r="A1041" s="1"/>
      <c r="B1041" s="1"/>
      <c r="C1041" s="1"/>
      <c r="D1041" s="1"/>
      <c r="E1041" s="1"/>
      <c r="F1041" s="1"/>
    </row>
    <row r="1042" spans="1:6" x14ac:dyDescent="0.3">
      <c r="A1042" s="1"/>
      <c r="B1042" s="1"/>
      <c r="C1042" s="1"/>
      <c r="D1042" s="1"/>
      <c r="E1042" s="1"/>
      <c r="F1042" s="1"/>
    </row>
    <row r="1043" spans="1:6" x14ac:dyDescent="0.3">
      <c r="A1043" s="1"/>
      <c r="B1043" s="1"/>
      <c r="C1043" s="1"/>
      <c r="D1043" s="1"/>
      <c r="E1043" s="1"/>
      <c r="F1043" s="1"/>
    </row>
    <row r="1044" spans="1:6" x14ac:dyDescent="0.3">
      <c r="A1044" s="1"/>
      <c r="B1044" s="1"/>
      <c r="C1044" s="1"/>
      <c r="D1044" s="1"/>
      <c r="E1044" s="1"/>
      <c r="F1044" s="1"/>
    </row>
    <row r="1045" spans="1:6" x14ac:dyDescent="0.3">
      <c r="A1045" s="1"/>
      <c r="B1045" s="1"/>
      <c r="C1045" s="1"/>
      <c r="D1045" s="1"/>
      <c r="E1045" s="1"/>
      <c r="F1045" s="1"/>
    </row>
    <row r="1046" spans="1:6" x14ac:dyDescent="0.3">
      <c r="A1046" s="1"/>
      <c r="B1046" s="1"/>
      <c r="C1046" s="1"/>
      <c r="D1046" s="1"/>
      <c r="E1046" s="1"/>
      <c r="F1046" s="1"/>
    </row>
    <row r="1047" spans="1:6" x14ac:dyDescent="0.3">
      <c r="A1047" s="1"/>
      <c r="B1047" s="1"/>
      <c r="C1047" s="1"/>
      <c r="D1047" s="1"/>
      <c r="E1047" s="1"/>
      <c r="F1047" s="1"/>
    </row>
    <row r="1048" spans="1:6" x14ac:dyDescent="0.3">
      <c r="A1048" s="1"/>
      <c r="B1048" s="1"/>
      <c r="C1048" s="1"/>
      <c r="D1048" s="1"/>
      <c r="E1048" s="1"/>
      <c r="F1048" s="1"/>
    </row>
    <row r="1049" spans="1:6" x14ac:dyDescent="0.3">
      <c r="A1049" s="1"/>
      <c r="B1049" s="1"/>
      <c r="C1049" s="1"/>
      <c r="D1049" s="1"/>
      <c r="E1049" s="1"/>
      <c r="F1049" s="1"/>
    </row>
    <row r="1050" spans="1:6" x14ac:dyDescent="0.3">
      <c r="A1050" s="1"/>
      <c r="B1050" s="1"/>
      <c r="C1050" s="1"/>
      <c r="D1050" s="1"/>
      <c r="E1050" s="1"/>
      <c r="F1050" s="1"/>
    </row>
    <row r="1051" spans="1:6" x14ac:dyDescent="0.3">
      <c r="A1051" s="1"/>
      <c r="B1051" s="1"/>
      <c r="C1051" s="1"/>
      <c r="D1051" s="1"/>
      <c r="E1051" s="1"/>
      <c r="F1051" s="1"/>
    </row>
    <row r="1052" spans="1:6" x14ac:dyDescent="0.3">
      <c r="A1052" s="1"/>
      <c r="B1052" s="1"/>
      <c r="C1052" s="1"/>
      <c r="D1052" s="1"/>
      <c r="E1052" s="1"/>
      <c r="F1052" s="1"/>
    </row>
    <row r="1053" spans="1:6" x14ac:dyDescent="0.3">
      <c r="A1053" s="1"/>
      <c r="B1053" s="1"/>
      <c r="C1053" s="1"/>
      <c r="D1053" s="1"/>
      <c r="E1053" s="1"/>
      <c r="F1053" s="1"/>
    </row>
    <row r="1054" spans="1:6" x14ac:dyDescent="0.3">
      <c r="A1054" s="1"/>
      <c r="B1054" s="1"/>
      <c r="C1054" s="1"/>
      <c r="D1054" s="1"/>
      <c r="E1054" s="1"/>
      <c r="F1054" s="1"/>
    </row>
    <row r="1055" spans="1:6" x14ac:dyDescent="0.3">
      <c r="A1055" s="1"/>
      <c r="B1055" s="1"/>
      <c r="C1055" s="1"/>
      <c r="D1055" s="1"/>
      <c r="E1055" s="1"/>
      <c r="F1055" s="1"/>
    </row>
    <row r="1056" spans="1:6" x14ac:dyDescent="0.3">
      <c r="A1056" s="1"/>
      <c r="B1056" s="1"/>
      <c r="C1056" s="1"/>
      <c r="D1056" s="1"/>
      <c r="E1056" s="1"/>
      <c r="F1056" s="1"/>
    </row>
    <row r="1057" spans="1:6" x14ac:dyDescent="0.3">
      <c r="A1057" s="1"/>
      <c r="B1057" s="1"/>
      <c r="C1057" s="1"/>
      <c r="D1057" s="1"/>
      <c r="E1057" s="1"/>
      <c r="F1057" s="1"/>
    </row>
    <row r="1058" spans="1:6" x14ac:dyDescent="0.3">
      <c r="A1058" s="1"/>
      <c r="B1058" s="1"/>
      <c r="C1058" s="1"/>
      <c r="D1058" s="1"/>
      <c r="E1058" s="1"/>
      <c r="F1058" s="1"/>
    </row>
    <row r="1059" spans="1:6" x14ac:dyDescent="0.3">
      <c r="A1059" s="1"/>
      <c r="B1059" s="1"/>
      <c r="C1059" s="1"/>
      <c r="D1059" s="1"/>
      <c r="E1059" s="1"/>
      <c r="F1059" s="1"/>
    </row>
    <row r="1060" spans="1:6" x14ac:dyDescent="0.3">
      <c r="A1060" s="1"/>
      <c r="B1060" s="1"/>
      <c r="C1060" s="1"/>
      <c r="D1060" s="1"/>
      <c r="E1060" s="1"/>
      <c r="F1060" s="1"/>
    </row>
    <row r="1061" spans="1:6" x14ac:dyDescent="0.3">
      <c r="A1061" s="1"/>
      <c r="B1061" s="1"/>
      <c r="C1061" s="1"/>
      <c r="D1061" s="1"/>
      <c r="E1061" s="1"/>
      <c r="F1061" s="1"/>
    </row>
    <row r="1062" spans="1:6" x14ac:dyDescent="0.3">
      <c r="A1062" s="1"/>
      <c r="B1062" s="1"/>
      <c r="C1062" s="1"/>
      <c r="D1062" s="1"/>
      <c r="E1062" s="1"/>
      <c r="F1062" s="1"/>
    </row>
    <row r="1063" spans="1:6" x14ac:dyDescent="0.3">
      <c r="A1063" s="1"/>
      <c r="B1063" s="1"/>
      <c r="C1063" s="1"/>
      <c r="D1063" s="1"/>
      <c r="E1063" s="1"/>
      <c r="F1063" s="1"/>
    </row>
    <row r="1064" spans="1:6" x14ac:dyDescent="0.3">
      <c r="A1064" s="1"/>
      <c r="B1064" s="1"/>
      <c r="C1064" s="1"/>
      <c r="D1064" s="1"/>
      <c r="E1064" s="1"/>
      <c r="F1064" s="1"/>
    </row>
    <row r="1065" spans="1:6" x14ac:dyDescent="0.3">
      <c r="A1065" s="1"/>
      <c r="B1065" s="1"/>
      <c r="C1065" s="1"/>
      <c r="D1065" s="1"/>
      <c r="E1065" s="1"/>
      <c r="F1065" s="1"/>
    </row>
    <row r="1066" spans="1:6" x14ac:dyDescent="0.3">
      <c r="A1066" s="1"/>
      <c r="B1066" s="1"/>
      <c r="C1066" s="1"/>
      <c r="D1066" s="1"/>
      <c r="E1066" s="1"/>
      <c r="F1066" s="1"/>
    </row>
    <row r="1067" spans="1:6" x14ac:dyDescent="0.3">
      <c r="A1067" s="1"/>
      <c r="B1067" s="1"/>
      <c r="C1067" s="1"/>
      <c r="D1067" s="1"/>
      <c r="E1067" s="1"/>
      <c r="F1067" s="1"/>
    </row>
    <row r="1068" spans="1:6" x14ac:dyDescent="0.3">
      <c r="A1068" s="1"/>
      <c r="B1068" s="1"/>
      <c r="C1068" s="1"/>
      <c r="D1068" s="1"/>
      <c r="E1068" s="1"/>
      <c r="F1068" s="1"/>
    </row>
    <row r="1069" spans="1:6" x14ac:dyDescent="0.3">
      <c r="A1069" s="1"/>
      <c r="B1069" s="1"/>
      <c r="C1069" s="1"/>
      <c r="D1069" s="1"/>
      <c r="E1069" s="1"/>
      <c r="F1069" s="1"/>
    </row>
    <row r="1070" spans="1:6" x14ac:dyDescent="0.3">
      <c r="A1070" s="1"/>
      <c r="B1070" s="1"/>
      <c r="C1070" s="1"/>
      <c r="D1070" s="1"/>
      <c r="E1070" s="1"/>
      <c r="F1070" s="1"/>
    </row>
    <row r="1071" spans="1:6" x14ac:dyDescent="0.3">
      <c r="A1071" s="1"/>
      <c r="B1071" s="1"/>
      <c r="C1071" s="1"/>
      <c r="D1071" s="1"/>
      <c r="E1071" s="1"/>
      <c r="F1071" s="1"/>
    </row>
    <row r="1072" spans="1:6" x14ac:dyDescent="0.3">
      <c r="A1072" s="1"/>
      <c r="B1072" s="1"/>
      <c r="C1072" s="1"/>
      <c r="D1072" s="1"/>
      <c r="E1072" s="1"/>
      <c r="F1072" s="1"/>
    </row>
    <row r="1073" spans="1:6" x14ac:dyDescent="0.3">
      <c r="A1073" s="1"/>
      <c r="B1073" s="1"/>
      <c r="C1073" s="1"/>
      <c r="D1073" s="1"/>
      <c r="E1073" s="1"/>
      <c r="F1073" s="1"/>
    </row>
    <row r="1074" spans="1:6" x14ac:dyDescent="0.3">
      <c r="A1074" s="1"/>
      <c r="B1074" s="1"/>
      <c r="C1074" s="1"/>
      <c r="D1074" s="1"/>
      <c r="E1074" s="1"/>
      <c r="F1074" s="1"/>
    </row>
    <row r="1075" spans="1:6" x14ac:dyDescent="0.3">
      <c r="A1075" s="1"/>
      <c r="B1075" s="1"/>
      <c r="C1075" s="1"/>
      <c r="D1075" s="1"/>
      <c r="E1075" s="1"/>
      <c r="F1075" s="1"/>
    </row>
    <row r="1076" spans="1:6" x14ac:dyDescent="0.3">
      <c r="A1076" s="1"/>
      <c r="B1076" s="1"/>
      <c r="C1076" s="1"/>
      <c r="D1076" s="1"/>
      <c r="E1076" s="1"/>
      <c r="F1076" s="1"/>
    </row>
    <row r="1077" spans="1:6" x14ac:dyDescent="0.3">
      <c r="A1077" s="1"/>
      <c r="B1077" s="1"/>
      <c r="C1077" s="1"/>
      <c r="D1077" s="1"/>
      <c r="E1077" s="1"/>
      <c r="F1077" s="1"/>
    </row>
    <row r="1078" spans="1:6" x14ac:dyDescent="0.3">
      <c r="A1078" s="1"/>
      <c r="B1078" s="1"/>
      <c r="C1078" s="1"/>
      <c r="D1078" s="1"/>
      <c r="E1078" s="1"/>
      <c r="F1078" s="1"/>
    </row>
    <row r="1079" spans="1:6" x14ac:dyDescent="0.3">
      <c r="A1079" s="1"/>
      <c r="B1079" s="1"/>
      <c r="C1079" s="1"/>
      <c r="D1079" s="1"/>
      <c r="E1079" s="1"/>
      <c r="F1079" s="1"/>
    </row>
    <row r="1080" spans="1:6" x14ac:dyDescent="0.3">
      <c r="A1080" s="1"/>
      <c r="B1080" s="1"/>
      <c r="C1080" s="1"/>
      <c r="D1080" s="1"/>
      <c r="E1080" s="1"/>
      <c r="F1080" s="1"/>
    </row>
    <row r="1081" spans="1:6" x14ac:dyDescent="0.3">
      <c r="A1081" s="1"/>
      <c r="B1081" s="1"/>
      <c r="C1081" s="1"/>
      <c r="D1081" s="1"/>
      <c r="E1081" s="1"/>
      <c r="F1081" s="1"/>
    </row>
    <row r="1082" spans="1:6" x14ac:dyDescent="0.3">
      <c r="A1082" s="1"/>
      <c r="B1082" s="1"/>
      <c r="C1082" s="1"/>
      <c r="D1082" s="1"/>
      <c r="E1082" s="1"/>
      <c r="F1082" s="1"/>
    </row>
    <row r="1083" spans="1:6" x14ac:dyDescent="0.3">
      <c r="A1083" s="1"/>
      <c r="B1083" s="1"/>
      <c r="C1083" s="1"/>
      <c r="D1083" s="1"/>
      <c r="E1083" s="1"/>
      <c r="F1083" s="1"/>
    </row>
    <row r="1084" spans="1:6" x14ac:dyDescent="0.3">
      <c r="A1084" s="1"/>
      <c r="B1084" s="1"/>
      <c r="C1084" s="1"/>
      <c r="D1084" s="1"/>
      <c r="E1084" s="1"/>
      <c r="F1084" s="1"/>
    </row>
    <row r="1085" spans="1:6" x14ac:dyDescent="0.3">
      <c r="A1085" s="1"/>
      <c r="B1085" s="1"/>
      <c r="C1085" s="1"/>
      <c r="D1085" s="1"/>
      <c r="E1085" s="1"/>
      <c r="F1085" s="1"/>
    </row>
    <row r="1086" spans="1:6" x14ac:dyDescent="0.3">
      <c r="A1086" s="1"/>
      <c r="B1086" s="1"/>
      <c r="C1086" s="1"/>
      <c r="D1086" s="1"/>
      <c r="E1086" s="1"/>
      <c r="F1086" s="1"/>
    </row>
    <row r="1087" spans="1:6" x14ac:dyDescent="0.3">
      <c r="A1087" s="1"/>
      <c r="B1087" s="1"/>
      <c r="C1087" s="1"/>
      <c r="D1087" s="1"/>
      <c r="E1087" s="1"/>
      <c r="F1087" s="1"/>
    </row>
    <row r="1088" spans="1:6" x14ac:dyDescent="0.3">
      <c r="A1088" s="1"/>
      <c r="B1088" s="1"/>
      <c r="C1088" s="1"/>
      <c r="D1088" s="1"/>
      <c r="E1088" s="1"/>
      <c r="F1088" s="1"/>
    </row>
    <row r="1089" spans="1:6" x14ac:dyDescent="0.3">
      <c r="A1089" s="1"/>
      <c r="B1089" s="1"/>
      <c r="C1089" s="1"/>
      <c r="D1089" s="1"/>
      <c r="E1089" s="1"/>
      <c r="F1089" s="1"/>
    </row>
    <row r="1090" spans="1:6" x14ac:dyDescent="0.3">
      <c r="A1090" s="1"/>
      <c r="B1090" s="1"/>
      <c r="C1090" s="1"/>
      <c r="D1090" s="1"/>
      <c r="E1090" s="1"/>
      <c r="F1090" s="1"/>
    </row>
    <row r="1091" spans="1:6" x14ac:dyDescent="0.3">
      <c r="A1091" s="1"/>
      <c r="B1091" s="1"/>
      <c r="C1091" s="1"/>
      <c r="D1091" s="1"/>
      <c r="E1091" s="1"/>
      <c r="F1091" s="1"/>
    </row>
    <row r="1092" spans="1:6" x14ac:dyDescent="0.3">
      <c r="A1092" s="1"/>
      <c r="B1092" s="1"/>
      <c r="C1092" s="1"/>
      <c r="D1092" s="1"/>
      <c r="E1092" s="1"/>
      <c r="F1092" s="1"/>
    </row>
    <row r="1093" spans="1:6" x14ac:dyDescent="0.3">
      <c r="A1093" s="1"/>
      <c r="B1093" s="1"/>
      <c r="C1093" s="1"/>
      <c r="D1093" s="1"/>
      <c r="E1093" s="1"/>
      <c r="F1093" s="1"/>
    </row>
    <row r="1094" spans="1:6" x14ac:dyDescent="0.3">
      <c r="A1094" s="1"/>
      <c r="B1094" s="1"/>
      <c r="C1094" s="1"/>
      <c r="D1094" s="1"/>
      <c r="E1094" s="1"/>
      <c r="F1094" s="1"/>
    </row>
    <row r="1095" spans="1:6" x14ac:dyDescent="0.3">
      <c r="A1095" s="1"/>
      <c r="B1095" s="1"/>
      <c r="C1095" s="1"/>
      <c r="D1095" s="1"/>
      <c r="E1095" s="1"/>
      <c r="F1095" s="1"/>
    </row>
    <row r="1096" spans="1:6" x14ac:dyDescent="0.3">
      <c r="A1096" s="1"/>
      <c r="B1096" s="1"/>
      <c r="C1096" s="1"/>
      <c r="D1096" s="1"/>
      <c r="E1096" s="1"/>
      <c r="F1096" s="1"/>
    </row>
    <row r="1097" spans="1:6" x14ac:dyDescent="0.3">
      <c r="A1097" s="1"/>
      <c r="B1097" s="1"/>
      <c r="C1097" s="1"/>
      <c r="D1097" s="1"/>
      <c r="E1097" s="1"/>
      <c r="F1097" s="1"/>
    </row>
    <row r="1098" spans="1:6" x14ac:dyDescent="0.3">
      <c r="A1098" s="1"/>
      <c r="B1098" s="1"/>
      <c r="C1098" s="1"/>
      <c r="D1098" s="1"/>
      <c r="E1098" s="1"/>
      <c r="F1098" s="1"/>
    </row>
    <row r="1099" spans="1:6" x14ac:dyDescent="0.3">
      <c r="A1099" s="1"/>
      <c r="B1099" s="1"/>
      <c r="C1099" s="1"/>
      <c r="D1099" s="1"/>
      <c r="E1099" s="1"/>
      <c r="F1099" s="1"/>
    </row>
    <row r="1100" spans="1:6" x14ac:dyDescent="0.3">
      <c r="A1100" s="1"/>
      <c r="B1100" s="1"/>
      <c r="C1100" s="1"/>
      <c r="D1100" s="1"/>
      <c r="E1100" s="1"/>
      <c r="F1100" s="1"/>
    </row>
    <row r="1101" spans="1:6" x14ac:dyDescent="0.3">
      <c r="A1101" s="1"/>
      <c r="B1101" s="1"/>
      <c r="C1101" s="1"/>
      <c r="D1101" s="1"/>
      <c r="E1101" s="1"/>
      <c r="F1101" s="1"/>
    </row>
    <row r="1102" spans="1:6" x14ac:dyDescent="0.3">
      <c r="A1102" s="1"/>
      <c r="B1102" s="1"/>
      <c r="C1102" s="1"/>
      <c r="D1102" s="1"/>
      <c r="E1102" s="1"/>
      <c r="F1102" s="1"/>
    </row>
    <row r="1103" spans="1:6" x14ac:dyDescent="0.3">
      <c r="A1103" s="1"/>
      <c r="B1103" s="1"/>
      <c r="C1103" s="1"/>
      <c r="D1103" s="1"/>
      <c r="E1103" s="1"/>
      <c r="F1103" s="1"/>
    </row>
    <row r="1104" spans="1:6" x14ac:dyDescent="0.3">
      <c r="A1104" s="1"/>
      <c r="B1104" s="1"/>
      <c r="C1104" s="1"/>
      <c r="D1104" s="1"/>
      <c r="E1104" s="1"/>
      <c r="F1104" s="1"/>
    </row>
    <row r="1105" spans="1:6" x14ac:dyDescent="0.3">
      <c r="A1105" s="1"/>
      <c r="B1105" s="1"/>
      <c r="C1105" s="1"/>
      <c r="D1105" s="1"/>
      <c r="E1105" s="1"/>
      <c r="F1105" s="1"/>
    </row>
    <row r="1106" spans="1:6" x14ac:dyDescent="0.3">
      <c r="A1106" s="1"/>
      <c r="B1106" s="1"/>
      <c r="C1106" s="1"/>
      <c r="D1106" s="1"/>
      <c r="E1106" s="1"/>
      <c r="F1106" s="1"/>
    </row>
    <row r="1107" spans="1:6" x14ac:dyDescent="0.3">
      <c r="A1107" s="1"/>
      <c r="B1107" s="1"/>
      <c r="C1107" s="1"/>
      <c r="D1107" s="1"/>
      <c r="E1107" s="1"/>
      <c r="F1107" s="1"/>
    </row>
    <row r="1108" spans="1:6" x14ac:dyDescent="0.3">
      <c r="A1108" s="1"/>
      <c r="B1108" s="1"/>
      <c r="C1108" s="1"/>
      <c r="D1108" s="1"/>
      <c r="E1108" s="1"/>
      <c r="F1108" s="1"/>
    </row>
    <row r="1109" spans="1:6" x14ac:dyDescent="0.3">
      <c r="A1109" s="1"/>
      <c r="B1109" s="1"/>
      <c r="C1109" s="1"/>
      <c r="D1109" s="1"/>
      <c r="E1109" s="1"/>
      <c r="F1109" s="1"/>
    </row>
    <row r="1110" spans="1:6" x14ac:dyDescent="0.3">
      <c r="A1110" s="1"/>
      <c r="B1110" s="1"/>
      <c r="C1110" s="1"/>
      <c r="D1110" s="1"/>
      <c r="E1110" s="1"/>
      <c r="F1110" s="1"/>
    </row>
    <row r="1111" spans="1:6" x14ac:dyDescent="0.3">
      <c r="A1111" s="1"/>
      <c r="B1111" s="1"/>
      <c r="C1111" s="1"/>
      <c r="D1111" s="1"/>
      <c r="E1111" s="1"/>
      <c r="F1111" s="1"/>
    </row>
    <row r="1112" spans="1:6" x14ac:dyDescent="0.3">
      <c r="A1112" s="1"/>
      <c r="B1112" s="1"/>
      <c r="C1112" s="1"/>
      <c r="D1112" s="1"/>
      <c r="E1112" s="1"/>
      <c r="F1112" s="1"/>
    </row>
    <row r="1113" spans="1:6" x14ac:dyDescent="0.3">
      <c r="A1113" s="1"/>
      <c r="B1113" s="1"/>
      <c r="C1113" s="1"/>
      <c r="D1113" s="1"/>
      <c r="E1113" s="1"/>
      <c r="F1113" s="1"/>
    </row>
    <row r="1114" spans="1:6" x14ac:dyDescent="0.3">
      <c r="A1114" s="1"/>
      <c r="B1114" s="1"/>
      <c r="C1114" s="1"/>
      <c r="D1114" s="1"/>
      <c r="E1114" s="1"/>
      <c r="F1114" s="1"/>
    </row>
    <row r="1115" spans="1:6" x14ac:dyDescent="0.3">
      <c r="A1115" s="1"/>
      <c r="B1115" s="1"/>
      <c r="C1115" s="1"/>
      <c r="D1115" s="1"/>
      <c r="E1115" s="1"/>
      <c r="F1115" s="1"/>
    </row>
    <row r="1116" spans="1:6" x14ac:dyDescent="0.3">
      <c r="A1116" s="1"/>
      <c r="B1116" s="1"/>
      <c r="C1116" s="1"/>
      <c r="D1116" s="1"/>
      <c r="E1116" s="1"/>
      <c r="F1116" s="1"/>
    </row>
    <row r="1117" spans="1:6" x14ac:dyDescent="0.3">
      <c r="A1117" s="1"/>
      <c r="B1117" s="1"/>
      <c r="C1117" s="1"/>
      <c r="D1117" s="1"/>
      <c r="E1117" s="1"/>
      <c r="F1117" s="1"/>
    </row>
    <row r="1118" spans="1:6" x14ac:dyDescent="0.3">
      <c r="A1118" s="1"/>
      <c r="B1118" s="1"/>
      <c r="C1118" s="1"/>
      <c r="D1118" s="1"/>
      <c r="E1118" s="1"/>
      <c r="F1118" s="1"/>
    </row>
    <row r="1119" spans="1:6" x14ac:dyDescent="0.3">
      <c r="A1119" s="1"/>
      <c r="B1119" s="1"/>
      <c r="C1119" s="1"/>
      <c r="D1119" s="1"/>
      <c r="E1119" s="1"/>
      <c r="F1119" s="1"/>
    </row>
    <row r="1120" spans="1:6" x14ac:dyDescent="0.3">
      <c r="A1120" s="1"/>
      <c r="B1120" s="1"/>
      <c r="C1120" s="1"/>
      <c r="D1120" s="1"/>
      <c r="E1120" s="1"/>
      <c r="F1120" s="1"/>
    </row>
    <row r="1121" spans="1:6" x14ac:dyDescent="0.3">
      <c r="A1121" s="1"/>
      <c r="B1121" s="1"/>
      <c r="C1121" s="1"/>
      <c r="D1121" s="1"/>
      <c r="E1121" s="1"/>
      <c r="F1121" s="1"/>
    </row>
    <row r="1122" spans="1:6" x14ac:dyDescent="0.3">
      <c r="A1122" s="1"/>
      <c r="B1122" s="1"/>
      <c r="C1122" s="1"/>
      <c r="D1122" s="1"/>
      <c r="E1122" s="1"/>
      <c r="F1122" s="1"/>
    </row>
    <row r="1123" spans="1:6" x14ac:dyDescent="0.3">
      <c r="A1123" s="1"/>
      <c r="B1123" s="1"/>
      <c r="C1123" s="1"/>
      <c r="D1123" s="1"/>
      <c r="E1123" s="1"/>
      <c r="F1123" s="1"/>
    </row>
    <row r="1124" spans="1:6" x14ac:dyDescent="0.3">
      <c r="A1124" s="1"/>
      <c r="B1124" s="1"/>
      <c r="C1124" s="1"/>
      <c r="D1124" s="1"/>
      <c r="E1124" s="1"/>
      <c r="F1124" s="1"/>
    </row>
    <row r="1125" spans="1:6" x14ac:dyDescent="0.3">
      <c r="A1125" s="1"/>
      <c r="B1125" s="1"/>
      <c r="C1125" s="1"/>
      <c r="D1125" s="1"/>
      <c r="E1125" s="1"/>
      <c r="F1125" s="1"/>
    </row>
    <row r="1126" spans="1:6" x14ac:dyDescent="0.3">
      <c r="A1126" s="1"/>
      <c r="B1126" s="1"/>
      <c r="C1126" s="1"/>
      <c r="D1126" s="1"/>
      <c r="E1126" s="1"/>
      <c r="F1126" s="1"/>
    </row>
    <row r="1127" spans="1:6" x14ac:dyDescent="0.3">
      <c r="A1127" s="1"/>
      <c r="B1127" s="1"/>
      <c r="C1127" s="1"/>
      <c r="D1127" s="1"/>
      <c r="E1127" s="1"/>
      <c r="F1127" s="1"/>
    </row>
    <row r="1128" spans="1:6" x14ac:dyDescent="0.3">
      <c r="A1128" s="1"/>
      <c r="B1128" s="1"/>
      <c r="C1128" s="1"/>
      <c r="D1128" s="1"/>
      <c r="E1128" s="1"/>
      <c r="F1128" s="1"/>
    </row>
    <row r="1129" spans="1:6" x14ac:dyDescent="0.3">
      <c r="A1129" s="1"/>
      <c r="B1129" s="1"/>
      <c r="C1129" s="1"/>
      <c r="D1129" s="1"/>
      <c r="E1129" s="1"/>
      <c r="F1129" s="1"/>
    </row>
    <row r="1130" spans="1:6" x14ac:dyDescent="0.3">
      <c r="A1130" s="1"/>
      <c r="B1130" s="1"/>
      <c r="C1130" s="1"/>
      <c r="D1130" s="1"/>
      <c r="E1130" s="1"/>
      <c r="F1130" s="1"/>
    </row>
    <row r="1131" spans="1:6" x14ac:dyDescent="0.3">
      <c r="A1131" s="1"/>
      <c r="B1131" s="1"/>
      <c r="C1131" s="1"/>
      <c r="D1131" s="1"/>
      <c r="E1131" s="1"/>
      <c r="F1131" s="1"/>
    </row>
    <row r="1132" spans="1:6" x14ac:dyDescent="0.3">
      <c r="A1132" s="1"/>
      <c r="B1132" s="1"/>
      <c r="C1132" s="1"/>
      <c r="D1132" s="1"/>
      <c r="E1132" s="1"/>
      <c r="F1132" s="1"/>
    </row>
    <row r="1133" spans="1:6" x14ac:dyDescent="0.3">
      <c r="A1133" s="1"/>
      <c r="B1133" s="1"/>
      <c r="C1133" s="1"/>
      <c r="D1133" s="1"/>
      <c r="E1133" s="1"/>
      <c r="F1133" s="1"/>
    </row>
    <row r="1134" spans="1:6" x14ac:dyDescent="0.3">
      <c r="A1134" s="1"/>
      <c r="B1134" s="1"/>
      <c r="C1134" s="1"/>
      <c r="D1134" s="1"/>
      <c r="E1134" s="1"/>
      <c r="F1134" s="1"/>
    </row>
    <row r="1135" spans="1:6" x14ac:dyDescent="0.3">
      <c r="A1135" s="1"/>
      <c r="B1135" s="1"/>
      <c r="C1135" s="1"/>
      <c r="D1135" s="1"/>
      <c r="E1135" s="1"/>
      <c r="F1135" s="1"/>
    </row>
    <row r="1136" spans="1:6" x14ac:dyDescent="0.3">
      <c r="A1136" s="1"/>
      <c r="B1136" s="1"/>
      <c r="C1136" s="1"/>
      <c r="D1136" s="1"/>
      <c r="E1136" s="1"/>
      <c r="F1136" s="1"/>
    </row>
    <row r="1137" spans="1:6" x14ac:dyDescent="0.3">
      <c r="A1137" s="1"/>
      <c r="B1137" s="1"/>
      <c r="C1137" s="1"/>
      <c r="D1137" s="1"/>
      <c r="E1137" s="1"/>
      <c r="F1137" s="1"/>
    </row>
    <row r="1138" spans="1:6" x14ac:dyDescent="0.3">
      <c r="A1138" s="1"/>
      <c r="B1138" s="1"/>
      <c r="C1138" s="1"/>
      <c r="D1138" s="1"/>
      <c r="E1138" s="1"/>
      <c r="F1138" s="1"/>
    </row>
    <row r="1139" spans="1:6" x14ac:dyDescent="0.3">
      <c r="A1139" s="1"/>
      <c r="B1139" s="1"/>
      <c r="C1139" s="1"/>
      <c r="D1139" s="1"/>
      <c r="E1139" s="1"/>
      <c r="F1139" s="1"/>
    </row>
    <row r="1140" spans="1:6" x14ac:dyDescent="0.3">
      <c r="A1140" s="1"/>
      <c r="B1140" s="1"/>
      <c r="C1140" s="1"/>
      <c r="D1140" s="1"/>
      <c r="E1140" s="1"/>
      <c r="F1140" s="1"/>
    </row>
    <row r="1141" spans="1:6" x14ac:dyDescent="0.3">
      <c r="A1141" s="1"/>
      <c r="B1141" s="1"/>
      <c r="C1141" s="1"/>
      <c r="D1141" s="1"/>
      <c r="E1141" s="1"/>
      <c r="F1141" s="1"/>
    </row>
    <row r="1142" spans="1:6" x14ac:dyDescent="0.3">
      <c r="A1142" s="1"/>
      <c r="B1142" s="1"/>
      <c r="C1142" s="1"/>
      <c r="D1142" s="1"/>
      <c r="E1142" s="1"/>
      <c r="F1142" s="1"/>
    </row>
    <row r="1143" spans="1:6" x14ac:dyDescent="0.3">
      <c r="A1143" s="1"/>
      <c r="B1143" s="1"/>
      <c r="C1143" s="1"/>
      <c r="D1143" s="1"/>
      <c r="E1143" s="1"/>
      <c r="F1143" s="1"/>
    </row>
    <row r="1144" spans="1:6" x14ac:dyDescent="0.3">
      <c r="A1144" s="1"/>
      <c r="B1144" s="1"/>
      <c r="C1144" s="1"/>
      <c r="D1144" s="1"/>
      <c r="E1144" s="1"/>
      <c r="F1144" s="1"/>
    </row>
    <row r="1145" spans="1:6" x14ac:dyDescent="0.3">
      <c r="A1145" s="1"/>
      <c r="B1145" s="1"/>
      <c r="C1145" s="1"/>
      <c r="D1145" s="1"/>
      <c r="E1145" s="1"/>
      <c r="F1145" s="1"/>
    </row>
    <row r="1146" spans="1:6" x14ac:dyDescent="0.3">
      <c r="A1146" s="1"/>
      <c r="B1146" s="1"/>
      <c r="C1146" s="1"/>
      <c r="D1146" s="1"/>
      <c r="E1146" s="1"/>
      <c r="F1146" s="1"/>
    </row>
    <row r="1147" spans="1:6" x14ac:dyDescent="0.3">
      <c r="A1147" s="1"/>
      <c r="B1147" s="1"/>
      <c r="C1147" s="1"/>
      <c r="D1147" s="1"/>
      <c r="E1147" s="1"/>
      <c r="F1147" s="1"/>
    </row>
    <row r="1148" spans="1:6" x14ac:dyDescent="0.3">
      <c r="A1148" s="1"/>
      <c r="B1148" s="1"/>
      <c r="C1148" s="1"/>
      <c r="D1148" s="1"/>
      <c r="E1148" s="1"/>
      <c r="F1148" s="1"/>
    </row>
    <row r="1149" spans="1:6" x14ac:dyDescent="0.3">
      <c r="A1149" s="1"/>
      <c r="B1149" s="1"/>
      <c r="C1149" s="1"/>
      <c r="D1149" s="1"/>
      <c r="E1149" s="1"/>
      <c r="F1149" s="1"/>
    </row>
    <row r="1150" spans="1:6" x14ac:dyDescent="0.3">
      <c r="A1150" s="1"/>
      <c r="B1150" s="1"/>
      <c r="C1150" s="1"/>
      <c r="D1150" s="1"/>
      <c r="E1150" s="1"/>
      <c r="F1150" s="1"/>
    </row>
    <row r="1151" spans="1:6" x14ac:dyDescent="0.3">
      <c r="A1151" s="1"/>
      <c r="B1151" s="1"/>
      <c r="C1151" s="1"/>
      <c r="D1151" s="1"/>
      <c r="E1151" s="1"/>
      <c r="F1151" s="1"/>
    </row>
    <row r="1152" spans="1:6" x14ac:dyDescent="0.3">
      <c r="A1152" s="1"/>
      <c r="B1152" s="1"/>
      <c r="C1152" s="1"/>
      <c r="D1152" s="1"/>
      <c r="E1152" s="1"/>
      <c r="F1152" s="1"/>
    </row>
    <row r="1153" spans="1:6" x14ac:dyDescent="0.3">
      <c r="A1153" s="1"/>
      <c r="B1153" s="1"/>
      <c r="C1153" s="1"/>
      <c r="D1153" s="1"/>
      <c r="E1153" s="1"/>
      <c r="F1153" s="1"/>
    </row>
    <row r="1154" spans="1:6" x14ac:dyDescent="0.3">
      <c r="A1154" s="1"/>
      <c r="B1154" s="1"/>
      <c r="C1154" s="1"/>
      <c r="D1154" s="1"/>
      <c r="E1154" s="1"/>
      <c r="F1154" s="1"/>
    </row>
    <row r="1155" spans="1:6" x14ac:dyDescent="0.3">
      <c r="A1155" s="1"/>
      <c r="B1155" s="1"/>
      <c r="C1155" s="1"/>
      <c r="D1155" s="1"/>
      <c r="E1155" s="1"/>
      <c r="F1155" s="1"/>
    </row>
    <row r="1156" spans="1:6" x14ac:dyDescent="0.3">
      <c r="A1156" s="1"/>
      <c r="B1156" s="1"/>
      <c r="C1156" s="1"/>
      <c r="D1156" s="1"/>
      <c r="E1156" s="1"/>
      <c r="F1156" s="1"/>
    </row>
    <row r="1157" spans="1:6" x14ac:dyDescent="0.3">
      <c r="A1157" s="1"/>
      <c r="B1157" s="1"/>
      <c r="C1157" s="1"/>
      <c r="D1157" s="1"/>
      <c r="E1157" s="1"/>
      <c r="F1157" s="1"/>
    </row>
    <row r="1158" spans="1:6" x14ac:dyDescent="0.3">
      <c r="A1158" s="1"/>
      <c r="B1158" s="1"/>
      <c r="C1158" s="1"/>
      <c r="D1158" s="1"/>
      <c r="E1158" s="1"/>
      <c r="F1158" s="1"/>
    </row>
    <row r="1159" spans="1:6" x14ac:dyDescent="0.3">
      <c r="A1159" s="1"/>
      <c r="B1159" s="1"/>
      <c r="C1159" s="1"/>
      <c r="D1159" s="1"/>
      <c r="E1159" s="1"/>
      <c r="F1159" s="1"/>
    </row>
    <row r="1160" spans="1:6" x14ac:dyDescent="0.3">
      <c r="A1160" s="1"/>
      <c r="B1160" s="1"/>
      <c r="C1160" s="1"/>
      <c r="D1160" s="1"/>
      <c r="E1160" s="1"/>
      <c r="F1160" s="1"/>
    </row>
    <row r="1161" spans="1:6" x14ac:dyDescent="0.3">
      <c r="A1161" s="1"/>
      <c r="B1161" s="1"/>
      <c r="C1161" s="1"/>
      <c r="D1161" s="1"/>
      <c r="E1161" s="1"/>
      <c r="F1161" s="1"/>
    </row>
    <row r="1162" spans="1:6" x14ac:dyDescent="0.3">
      <c r="A1162" s="1"/>
      <c r="B1162" s="1"/>
      <c r="C1162" s="1"/>
      <c r="D1162" s="1"/>
      <c r="E1162" s="1"/>
      <c r="F1162" s="1"/>
    </row>
    <row r="1163" spans="1:6" x14ac:dyDescent="0.3">
      <c r="A1163" s="1"/>
      <c r="B1163" s="1"/>
      <c r="C1163" s="1"/>
      <c r="D1163" s="1"/>
      <c r="E1163" s="1"/>
      <c r="F1163" s="1"/>
    </row>
    <row r="1164" spans="1:6" x14ac:dyDescent="0.3">
      <c r="A1164" s="1"/>
      <c r="B1164" s="1"/>
      <c r="C1164" s="1"/>
      <c r="D1164" s="1"/>
      <c r="E1164" s="1"/>
      <c r="F1164" s="1"/>
    </row>
    <row r="1165" spans="1:6" x14ac:dyDescent="0.3">
      <c r="A1165" s="1"/>
      <c r="B1165" s="1"/>
      <c r="C1165" s="1"/>
      <c r="D1165" s="1"/>
      <c r="E1165" s="1"/>
      <c r="F1165" s="1"/>
    </row>
    <row r="1166" spans="1:6" x14ac:dyDescent="0.3">
      <c r="A1166" s="1"/>
      <c r="B1166" s="1"/>
      <c r="C1166" s="1"/>
      <c r="D1166" s="1"/>
      <c r="E1166" s="1"/>
      <c r="F1166" s="1"/>
    </row>
    <row r="1167" spans="1:6" x14ac:dyDescent="0.3">
      <c r="A1167" s="1"/>
      <c r="B1167" s="1"/>
      <c r="C1167" s="1"/>
      <c r="D1167" s="1"/>
      <c r="E1167" s="1"/>
      <c r="F1167" s="1"/>
    </row>
    <row r="1168" spans="1:6" x14ac:dyDescent="0.3">
      <c r="A1168" s="1"/>
      <c r="B1168" s="1"/>
      <c r="C1168" s="1"/>
      <c r="D1168" s="1"/>
      <c r="E1168" s="1"/>
      <c r="F1168" s="1"/>
    </row>
    <row r="1169" spans="1:6" x14ac:dyDescent="0.3">
      <c r="A1169" s="1"/>
      <c r="B1169" s="1"/>
      <c r="C1169" s="1"/>
      <c r="D1169" s="1"/>
      <c r="E1169" s="1"/>
      <c r="F1169" s="1"/>
    </row>
    <row r="1170" spans="1:6" x14ac:dyDescent="0.3">
      <c r="A1170" s="1"/>
      <c r="B1170" s="1"/>
      <c r="C1170" s="1"/>
      <c r="D1170" s="1"/>
      <c r="E1170" s="1"/>
      <c r="F1170" s="1"/>
    </row>
    <row r="1171" spans="1:6" x14ac:dyDescent="0.3">
      <c r="A1171" s="1"/>
      <c r="B1171" s="1"/>
      <c r="C1171" s="1"/>
      <c r="D1171" s="1"/>
      <c r="E1171" s="1"/>
      <c r="F1171" s="1"/>
    </row>
    <row r="1172" spans="1:6" x14ac:dyDescent="0.3">
      <c r="A1172" s="1"/>
      <c r="B1172" s="1"/>
      <c r="C1172" s="1"/>
      <c r="D1172" s="1"/>
      <c r="E1172" s="1"/>
      <c r="F1172" s="1"/>
    </row>
    <row r="1173" spans="1:6" x14ac:dyDescent="0.3">
      <c r="A1173" s="1"/>
      <c r="B1173" s="1"/>
      <c r="C1173" s="1"/>
      <c r="D1173" s="1"/>
      <c r="E1173" s="1"/>
      <c r="F1173" s="1"/>
    </row>
    <row r="1174" spans="1:6" x14ac:dyDescent="0.3">
      <c r="A1174" s="1"/>
      <c r="B1174" s="1"/>
      <c r="C1174" s="1"/>
      <c r="D1174" s="1"/>
      <c r="E1174" s="1"/>
      <c r="F1174" s="1"/>
    </row>
    <row r="1175" spans="1:6" x14ac:dyDescent="0.3">
      <c r="A1175" s="1"/>
      <c r="B1175" s="1"/>
      <c r="C1175" s="1"/>
      <c r="D1175" s="1"/>
      <c r="E1175" s="1"/>
      <c r="F1175" s="1"/>
    </row>
    <row r="1176" spans="1:6" x14ac:dyDescent="0.3">
      <c r="A1176" s="1"/>
      <c r="B1176" s="1"/>
      <c r="C1176" s="1"/>
      <c r="D1176" s="1"/>
      <c r="E1176" s="1"/>
      <c r="F1176" s="1"/>
    </row>
    <row r="1177" spans="1:6" x14ac:dyDescent="0.3">
      <c r="A1177" s="1"/>
      <c r="B1177" s="1"/>
      <c r="C1177" s="1"/>
      <c r="D1177" s="1"/>
      <c r="E1177" s="1"/>
      <c r="F1177" s="1"/>
    </row>
    <row r="1178" spans="1:6" x14ac:dyDescent="0.3">
      <c r="A1178" s="1"/>
      <c r="B1178" s="1"/>
      <c r="C1178" s="1"/>
      <c r="D1178" s="1"/>
      <c r="E1178" s="1"/>
      <c r="F1178" s="1"/>
    </row>
    <row r="1179" spans="1:6" x14ac:dyDescent="0.3">
      <c r="A1179" s="1"/>
      <c r="B1179" s="1"/>
      <c r="C1179" s="1"/>
      <c r="D1179" s="1"/>
      <c r="E1179" s="1"/>
      <c r="F1179" s="1"/>
    </row>
    <row r="1180" spans="1:6" x14ac:dyDescent="0.3">
      <c r="A1180" s="1"/>
      <c r="B1180" s="1"/>
      <c r="C1180" s="1"/>
      <c r="D1180" s="1"/>
      <c r="E1180" s="1"/>
      <c r="F1180" s="1"/>
    </row>
    <row r="1181" spans="1:6" x14ac:dyDescent="0.3">
      <c r="A1181" s="1"/>
      <c r="B1181" s="1"/>
      <c r="C1181" s="1"/>
      <c r="D1181" s="1"/>
      <c r="E1181" s="1"/>
      <c r="F1181" s="1"/>
    </row>
    <row r="1182" spans="1:6" x14ac:dyDescent="0.3">
      <c r="A1182" s="1"/>
      <c r="B1182" s="1"/>
      <c r="C1182" s="1"/>
      <c r="D1182" s="1"/>
      <c r="E1182" s="1"/>
      <c r="F1182" s="1"/>
    </row>
    <row r="1183" spans="1:6" x14ac:dyDescent="0.3">
      <c r="A1183" s="1"/>
      <c r="B1183" s="1"/>
      <c r="C1183" s="1"/>
      <c r="D1183" s="1"/>
      <c r="E1183" s="1"/>
      <c r="F1183" s="1"/>
    </row>
    <row r="1184" spans="1:6" x14ac:dyDescent="0.3">
      <c r="A1184" s="1"/>
      <c r="B1184" s="1"/>
      <c r="C1184" s="1"/>
      <c r="D1184" s="1"/>
      <c r="E1184" s="1"/>
      <c r="F1184" s="1"/>
    </row>
    <row r="1185" spans="1:6" x14ac:dyDescent="0.3">
      <c r="A1185" s="1"/>
      <c r="B1185" s="1"/>
      <c r="C1185" s="1"/>
      <c r="D1185" s="1"/>
      <c r="E1185" s="1"/>
      <c r="F1185" s="1"/>
    </row>
    <row r="1186" spans="1:6" x14ac:dyDescent="0.3">
      <c r="A1186" s="1"/>
      <c r="B1186" s="1"/>
      <c r="C1186" s="1"/>
      <c r="D1186" s="1"/>
      <c r="E1186" s="1"/>
      <c r="F1186" s="1"/>
    </row>
    <row r="1187" spans="1:6" x14ac:dyDescent="0.3">
      <c r="A1187" s="1"/>
      <c r="B1187" s="1"/>
      <c r="C1187" s="1"/>
      <c r="D1187" s="1"/>
      <c r="E1187" s="1"/>
      <c r="F1187" s="1"/>
    </row>
    <row r="1188" spans="1:6" x14ac:dyDescent="0.3">
      <c r="A1188" s="1"/>
      <c r="B1188" s="1"/>
      <c r="C1188" s="1"/>
      <c r="D1188" s="1"/>
      <c r="E1188" s="1"/>
      <c r="F1188" s="1"/>
    </row>
    <row r="1189" spans="1:6" x14ac:dyDescent="0.3">
      <c r="A1189" s="1"/>
      <c r="B1189" s="1"/>
      <c r="C1189" s="1"/>
      <c r="D1189" s="1"/>
      <c r="E1189" s="1"/>
      <c r="F1189" s="1"/>
    </row>
    <row r="1190" spans="1:6" x14ac:dyDescent="0.3">
      <c r="A1190" s="1"/>
      <c r="B1190" s="1"/>
      <c r="C1190" s="1"/>
      <c r="D1190" s="1"/>
      <c r="E1190" s="1"/>
      <c r="F1190" s="1"/>
    </row>
    <row r="1191" spans="1:6" x14ac:dyDescent="0.3">
      <c r="A1191" s="1"/>
      <c r="B1191" s="1"/>
      <c r="C1191" s="1"/>
      <c r="D1191" s="1"/>
      <c r="E1191" s="1"/>
      <c r="F1191" s="1"/>
    </row>
    <row r="1192" spans="1:6" x14ac:dyDescent="0.3">
      <c r="A1192" s="1"/>
      <c r="B1192" s="1"/>
      <c r="C1192" s="1"/>
      <c r="D1192" s="1"/>
      <c r="E1192" s="1"/>
      <c r="F1192" s="1"/>
    </row>
    <row r="1193" spans="1:6" x14ac:dyDescent="0.3">
      <c r="A1193" s="1"/>
      <c r="B1193" s="1"/>
      <c r="C1193" s="1"/>
      <c r="D1193" s="1"/>
      <c r="E1193" s="1"/>
      <c r="F1193" s="1"/>
    </row>
    <row r="1194" spans="1:6" x14ac:dyDescent="0.3">
      <c r="A1194" s="1"/>
      <c r="B1194" s="1"/>
      <c r="C1194" s="1"/>
      <c r="D1194" s="1"/>
      <c r="E1194" s="1"/>
      <c r="F1194" s="1"/>
    </row>
    <row r="1195" spans="1:6" x14ac:dyDescent="0.3">
      <c r="A1195" s="1"/>
      <c r="B1195" s="1"/>
      <c r="C1195" s="1"/>
      <c r="D1195" s="1"/>
      <c r="E1195" s="1"/>
      <c r="F1195" s="1"/>
    </row>
    <row r="1196" spans="1:6" x14ac:dyDescent="0.3">
      <c r="A1196" s="1"/>
      <c r="B1196" s="1"/>
      <c r="C1196" s="1"/>
      <c r="D1196" s="1"/>
      <c r="E1196" s="1"/>
      <c r="F1196" s="1"/>
    </row>
    <row r="1197" spans="1:6" x14ac:dyDescent="0.3">
      <c r="A1197" s="1"/>
      <c r="B1197" s="1"/>
      <c r="C1197" s="1"/>
      <c r="D1197" s="1"/>
      <c r="E1197" s="1"/>
      <c r="F1197" s="1"/>
    </row>
    <row r="1198" spans="1:6" x14ac:dyDescent="0.3">
      <c r="A1198" s="1"/>
      <c r="B1198" s="1"/>
      <c r="C1198" s="1"/>
      <c r="D1198" s="1"/>
      <c r="E1198" s="1"/>
      <c r="F1198" s="1"/>
    </row>
    <row r="1199" spans="1:6" x14ac:dyDescent="0.3">
      <c r="A1199" s="1"/>
      <c r="B1199" s="1"/>
      <c r="C1199" s="1"/>
      <c r="D1199" s="1"/>
      <c r="E1199" s="1"/>
      <c r="F1199" s="1"/>
    </row>
    <row r="1200" spans="1:6" x14ac:dyDescent="0.3">
      <c r="A1200" s="1"/>
      <c r="B1200" s="1"/>
      <c r="C1200" s="1"/>
      <c r="D1200" s="1"/>
      <c r="E1200" s="1"/>
      <c r="F1200" s="1"/>
    </row>
    <row r="1201" spans="1:6" x14ac:dyDescent="0.3">
      <c r="A1201" s="1"/>
      <c r="B1201" s="1"/>
      <c r="C1201" s="1"/>
      <c r="D1201" s="1"/>
      <c r="E1201" s="1"/>
      <c r="F1201" s="1"/>
    </row>
    <row r="1202" spans="1:6" x14ac:dyDescent="0.3">
      <c r="A1202" s="1"/>
      <c r="B1202" s="1"/>
      <c r="C1202" s="1"/>
      <c r="D1202" s="1"/>
      <c r="E1202" s="1"/>
      <c r="F1202" s="1"/>
    </row>
    <row r="1203" spans="1:6" x14ac:dyDescent="0.3">
      <c r="A1203" s="1"/>
      <c r="B1203" s="1"/>
      <c r="C1203" s="1"/>
      <c r="D1203" s="1"/>
      <c r="E1203" s="1"/>
      <c r="F1203" s="1"/>
    </row>
    <row r="1204" spans="1:6" x14ac:dyDescent="0.3">
      <c r="A1204" s="1"/>
      <c r="B1204" s="1"/>
      <c r="C1204" s="1"/>
      <c r="D1204" s="1"/>
      <c r="E1204" s="1"/>
      <c r="F1204" s="1"/>
    </row>
    <row r="1205" spans="1:6" x14ac:dyDescent="0.3">
      <c r="A1205" s="1"/>
      <c r="B1205" s="1"/>
      <c r="C1205" s="1"/>
      <c r="D1205" s="1"/>
      <c r="E1205" s="1"/>
      <c r="F1205" s="1"/>
    </row>
    <row r="1206" spans="1:6" x14ac:dyDescent="0.3">
      <c r="A1206" s="1"/>
      <c r="B1206" s="1"/>
      <c r="C1206" s="1"/>
      <c r="D1206" s="1"/>
      <c r="E1206" s="1"/>
      <c r="F1206" s="1"/>
    </row>
    <row r="1207" spans="1:6" x14ac:dyDescent="0.3">
      <c r="A1207" s="1"/>
      <c r="B1207" s="1"/>
      <c r="C1207" s="1"/>
      <c r="D1207" s="1"/>
      <c r="E1207" s="1"/>
      <c r="F1207" s="1"/>
    </row>
    <row r="1208" spans="1:6" x14ac:dyDescent="0.3">
      <c r="A1208" s="1"/>
      <c r="B1208" s="1"/>
      <c r="C1208" s="1"/>
      <c r="D1208" s="1"/>
      <c r="E1208" s="1"/>
      <c r="F1208" s="1"/>
    </row>
    <row r="1209" spans="1:6" x14ac:dyDescent="0.3">
      <c r="A1209" s="1"/>
      <c r="B1209" s="1"/>
      <c r="C1209" s="1"/>
      <c r="D1209" s="1"/>
      <c r="E1209" s="1"/>
      <c r="F1209" s="1"/>
    </row>
    <row r="1210" spans="1:6" x14ac:dyDescent="0.3">
      <c r="A1210" s="1"/>
      <c r="B1210" s="1"/>
      <c r="C1210" s="1"/>
      <c r="D1210" s="1"/>
      <c r="E1210" s="1"/>
      <c r="F1210" s="1"/>
    </row>
    <row r="1211" spans="1:6" x14ac:dyDescent="0.3">
      <c r="A1211" s="1"/>
      <c r="B1211" s="1"/>
      <c r="C1211" s="1"/>
      <c r="D1211" s="1"/>
      <c r="E1211" s="1"/>
      <c r="F1211" s="1"/>
    </row>
    <row r="1212" spans="1:6" x14ac:dyDescent="0.3">
      <c r="A1212" s="1"/>
      <c r="B1212" s="1"/>
      <c r="C1212" s="1"/>
      <c r="D1212" s="1"/>
      <c r="E1212" s="1"/>
      <c r="F1212" s="1"/>
    </row>
    <row r="1213" spans="1:6" x14ac:dyDescent="0.3">
      <c r="A1213" s="1"/>
      <c r="B1213" s="1"/>
      <c r="C1213" s="1"/>
      <c r="D1213" s="1"/>
      <c r="E1213" s="1"/>
      <c r="F1213" s="1"/>
    </row>
    <row r="1214" spans="1:6" x14ac:dyDescent="0.3">
      <c r="A1214" s="1"/>
      <c r="B1214" s="1"/>
      <c r="C1214" s="1"/>
      <c r="D1214" s="1"/>
      <c r="E1214" s="1"/>
      <c r="F1214" s="1"/>
    </row>
    <row r="1215" spans="1:6" x14ac:dyDescent="0.3">
      <c r="A1215" s="1"/>
      <c r="B1215" s="1"/>
      <c r="C1215" s="1"/>
      <c r="D1215" s="1"/>
      <c r="E1215" s="1"/>
      <c r="F1215" s="1"/>
    </row>
    <row r="1216" spans="1:6" x14ac:dyDescent="0.3">
      <c r="A1216" s="1"/>
      <c r="B1216" s="1"/>
      <c r="C1216" s="1"/>
      <c r="D1216" s="1"/>
      <c r="E1216" s="1"/>
      <c r="F1216" s="1"/>
    </row>
    <row r="1217" spans="1:6" x14ac:dyDescent="0.3">
      <c r="A1217" s="1"/>
      <c r="B1217" s="1"/>
      <c r="C1217" s="1"/>
      <c r="D1217" s="1"/>
      <c r="E1217" s="1"/>
      <c r="F1217" s="1"/>
    </row>
    <row r="1218" spans="1:6" x14ac:dyDescent="0.3">
      <c r="A1218" s="1"/>
      <c r="B1218" s="1"/>
      <c r="C1218" s="1"/>
      <c r="D1218" s="1"/>
      <c r="E1218" s="1"/>
      <c r="F1218" s="1"/>
    </row>
    <row r="1219" spans="1:6" x14ac:dyDescent="0.3">
      <c r="A1219" s="1"/>
      <c r="B1219" s="1"/>
      <c r="C1219" s="1"/>
      <c r="D1219" s="1"/>
      <c r="E1219" s="1"/>
      <c r="F1219" s="1"/>
    </row>
    <row r="1220" spans="1:6" x14ac:dyDescent="0.3">
      <c r="A1220" s="1"/>
      <c r="B1220" s="1"/>
      <c r="C1220" s="1"/>
      <c r="D1220" s="1"/>
      <c r="E1220" s="1"/>
      <c r="F1220" s="1"/>
    </row>
    <row r="1221" spans="1:6" x14ac:dyDescent="0.3">
      <c r="A1221" s="1"/>
      <c r="B1221" s="1"/>
      <c r="C1221" s="1"/>
      <c r="D1221" s="1"/>
      <c r="E1221" s="1"/>
      <c r="F1221" s="1"/>
    </row>
    <row r="1222" spans="1:6" x14ac:dyDescent="0.3">
      <c r="A1222" s="1"/>
      <c r="B1222" s="1"/>
      <c r="C1222" s="1"/>
      <c r="D1222" s="1"/>
      <c r="E1222" s="1"/>
      <c r="F1222" s="1"/>
    </row>
    <row r="1223" spans="1:6" x14ac:dyDescent="0.3">
      <c r="A1223" s="1"/>
      <c r="B1223" s="1"/>
      <c r="C1223" s="1"/>
      <c r="D1223" s="1"/>
      <c r="E1223" s="1"/>
      <c r="F1223" s="1"/>
    </row>
    <row r="1224" spans="1:6" x14ac:dyDescent="0.3">
      <c r="A1224" s="1"/>
      <c r="B1224" s="1"/>
      <c r="C1224" s="1"/>
      <c r="D1224" s="1"/>
      <c r="E1224" s="1"/>
      <c r="F1224" s="1"/>
    </row>
    <row r="1225" spans="1:6" x14ac:dyDescent="0.3">
      <c r="A1225" s="1"/>
      <c r="B1225" s="1"/>
      <c r="C1225" s="1"/>
      <c r="D1225" s="1"/>
      <c r="E1225" s="1"/>
      <c r="F1225" s="1"/>
    </row>
    <row r="1226" spans="1:6" x14ac:dyDescent="0.3">
      <c r="A1226" s="1"/>
      <c r="B1226" s="1"/>
      <c r="C1226" s="1"/>
      <c r="D1226" s="1"/>
      <c r="E1226" s="1"/>
      <c r="F1226" s="1"/>
    </row>
    <row r="1227" spans="1:6" x14ac:dyDescent="0.3">
      <c r="A1227" s="1"/>
      <c r="B1227" s="1"/>
      <c r="C1227" s="1"/>
      <c r="D1227" s="1"/>
      <c r="E1227" s="1"/>
      <c r="F1227" s="1"/>
    </row>
    <row r="1228" spans="1:6" x14ac:dyDescent="0.3">
      <c r="A1228" s="1"/>
      <c r="B1228" s="1"/>
      <c r="C1228" s="1"/>
      <c r="D1228" s="1"/>
      <c r="E1228" s="1"/>
      <c r="F1228" s="1"/>
    </row>
    <row r="1229" spans="1:6" x14ac:dyDescent="0.3">
      <c r="A1229" s="1"/>
      <c r="B1229" s="1"/>
      <c r="C1229" s="1"/>
      <c r="D1229" s="1"/>
      <c r="E1229" s="1"/>
      <c r="F1229" s="1"/>
    </row>
    <row r="1230" spans="1:6" x14ac:dyDescent="0.3">
      <c r="A1230" s="1"/>
      <c r="B1230" s="1"/>
      <c r="C1230" s="1"/>
      <c r="D1230" s="1"/>
      <c r="E1230" s="1"/>
      <c r="F1230" s="1"/>
    </row>
    <row r="1231" spans="1:6" x14ac:dyDescent="0.3">
      <c r="A1231" s="1"/>
      <c r="B1231" s="1"/>
      <c r="C1231" s="1"/>
      <c r="D1231" s="1"/>
      <c r="E1231" s="1"/>
      <c r="F1231" s="1"/>
    </row>
    <row r="1232" spans="1:6" x14ac:dyDescent="0.3">
      <c r="A1232" s="1"/>
      <c r="B1232" s="1"/>
      <c r="C1232" s="1"/>
      <c r="D1232" s="1"/>
      <c r="E1232" s="1"/>
      <c r="F1232" s="1"/>
    </row>
    <row r="1233" spans="1:6" x14ac:dyDescent="0.3">
      <c r="A1233" s="1"/>
      <c r="B1233" s="1"/>
      <c r="C1233" s="1"/>
      <c r="D1233" s="1"/>
      <c r="E1233" s="1"/>
      <c r="F1233" s="1"/>
    </row>
    <row r="1234" spans="1:6" x14ac:dyDescent="0.3">
      <c r="A1234" s="1"/>
      <c r="B1234" s="1"/>
      <c r="C1234" s="1"/>
      <c r="D1234" s="1"/>
      <c r="E1234" s="1"/>
      <c r="F1234" s="1"/>
    </row>
    <row r="1235" spans="1:6" x14ac:dyDescent="0.3">
      <c r="A1235" s="1"/>
      <c r="B1235" s="1"/>
      <c r="C1235" s="1"/>
      <c r="D1235" s="1"/>
      <c r="E1235" s="1"/>
      <c r="F1235" s="1"/>
    </row>
    <row r="1236" spans="1:6" x14ac:dyDescent="0.3">
      <c r="A1236" s="1"/>
      <c r="B1236" s="1"/>
      <c r="C1236" s="1"/>
      <c r="D1236" s="1"/>
      <c r="E1236" s="1"/>
      <c r="F1236" s="1"/>
    </row>
    <row r="1237" spans="1:6" x14ac:dyDescent="0.3">
      <c r="A1237" s="1"/>
      <c r="B1237" s="1"/>
      <c r="C1237" s="1"/>
      <c r="D1237" s="1"/>
      <c r="E1237" s="1"/>
      <c r="F1237" s="1"/>
    </row>
    <row r="1238" spans="1:6" x14ac:dyDescent="0.3">
      <c r="A1238" s="1"/>
      <c r="B1238" s="1"/>
      <c r="C1238" s="1"/>
      <c r="D1238" s="1"/>
      <c r="E1238" s="1"/>
      <c r="F1238" s="1"/>
    </row>
    <row r="1239" spans="1:6" x14ac:dyDescent="0.3">
      <c r="A1239" s="1"/>
      <c r="B1239" s="1"/>
      <c r="C1239" s="1"/>
      <c r="D1239" s="1"/>
      <c r="E1239" s="1"/>
      <c r="F1239" s="1"/>
    </row>
    <row r="1240" spans="1:6" x14ac:dyDescent="0.3">
      <c r="A1240" s="1"/>
      <c r="B1240" s="1"/>
      <c r="C1240" s="1"/>
      <c r="D1240" s="1"/>
      <c r="E1240" s="1"/>
      <c r="F1240" s="1"/>
    </row>
    <row r="1241" spans="1:6" x14ac:dyDescent="0.3">
      <c r="A1241" s="1"/>
      <c r="B1241" s="1"/>
      <c r="C1241" s="1"/>
      <c r="D1241" s="1"/>
      <c r="E1241" s="1"/>
      <c r="F1241" s="1"/>
    </row>
    <row r="1242" spans="1:6" x14ac:dyDescent="0.3">
      <c r="A1242" s="1"/>
      <c r="B1242" s="1"/>
      <c r="C1242" s="1"/>
      <c r="D1242" s="1"/>
      <c r="E1242" s="1"/>
      <c r="F1242" s="1"/>
    </row>
    <row r="1243" spans="1:6" x14ac:dyDescent="0.3">
      <c r="A1243" s="1"/>
      <c r="B1243" s="1"/>
      <c r="C1243" s="1"/>
      <c r="D1243" s="1"/>
      <c r="E1243" s="1"/>
      <c r="F1243" s="1"/>
    </row>
    <row r="1244" spans="1:6" x14ac:dyDescent="0.3">
      <c r="A1244" s="1"/>
      <c r="B1244" s="1"/>
      <c r="C1244" s="1"/>
      <c r="D1244" s="1"/>
      <c r="E1244" s="1"/>
      <c r="F1244" s="1"/>
    </row>
    <row r="1245" spans="1:6" x14ac:dyDescent="0.3">
      <c r="A1245" s="1"/>
      <c r="B1245" s="1"/>
      <c r="C1245" s="1"/>
      <c r="D1245" s="1"/>
      <c r="E1245" s="1"/>
      <c r="F1245" s="1"/>
    </row>
    <row r="1246" spans="1:6" x14ac:dyDescent="0.3">
      <c r="A1246" s="1"/>
      <c r="B1246" s="1"/>
      <c r="C1246" s="1"/>
      <c r="D1246" s="1"/>
      <c r="E1246" s="1"/>
      <c r="F1246" s="1"/>
    </row>
    <row r="1247" spans="1:6" x14ac:dyDescent="0.3">
      <c r="A1247" s="1"/>
      <c r="B1247" s="1"/>
      <c r="C1247" s="1"/>
      <c r="D1247" s="1"/>
      <c r="E1247" s="1"/>
      <c r="F1247" s="1"/>
    </row>
    <row r="1248" spans="1:6" x14ac:dyDescent="0.3">
      <c r="A1248" s="1"/>
      <c r="B1248" s="1"/>
      <c r="C1248" s="1"/>
      <c r="D1248" s="1"/>
      <c r="E1248" s="1"/>
      <c r="F1248" s="1"/>
    </row>
    <row r="1249" spans="1:6" x14ac:dyDescent="0.3">
      <c r="A1249" s="1"/>
      <c r="B1249" s="1"/>
      <c r="C1249" s="1"/>
      <c r="D1249" s="1"/>
      <c r="E1249" s="1"/>
      <c r="F1249" s="1"/>
    </row>
    <row r="1250" spans="1:6" x14ac:dyDescent="0.3">
      <c r="A1250" s="1"/>
      <c r="B1250" s="1"/>
      <c r="C1250" s="1"/>
      <c r="D1250" s="1"/>
      <c r="E1250" s="1"/>
      <c r="F1250" s="1"/>
    </row>
    <row r="1251" spans="1:6" x14ac:dyDescent="0.3">
      <c r="A1251" s="1"/>
      <c r="B1251" s="1"/>
      <c r="C1251" s="1"/>
      <c r="D1251" s="1"/>
      <c r="E1251" s="1"/>
      <c r="F1251" s="1"/>
    </row>
    <row r="1252" spans="1:6" x14ac:dyDescent="0.3">
      <c r="A1252" s="1"/>
      <c r="B1252" s="1"/>
      <c r="C1252" s="1"/>
      <c r="D1252" s="1"/>
      <c r="E1252" s="1"/>
      <c r="F1252" s="1"/>
    </row>
    <row r="1253" spans="1:6" x14ac:dyDescent="0.3">
      <c r="A1253" s="1"/>
      <c r="B1253" s="1"/>
      <c r="C1253" s="1"/>
      <c r="D1253" s="1"/>
      <c r="E1253" s="1"/>
      <c r="F1253" s="1"/>
    </row>
    <row r="1254" spans="1:6" x14ac:dyDescent="0.3">
      <c r="A1254" s="1"/>
      <c r="B1254" s="1"/>
      <c r="C1254" s="1"/>
      <c r="D1254" s="1"/>
      <c r="E1254" s="1"/>
      <c r="F1254" s="1"/>
    </row>
    <row r="1255" spans="1:6" x14ac:dyDescent="0.3">
      <c r="A1255" s="1"/>
      <c r="B1255" s="1"/>
      <c r="C1255" s="1"/>
      <c r="D1255" s="1"/>
      <c r="E1255" s="1"/>
      <c r="F1255" s="1"/>
    </row>
    <row r="1256" spans="1:6" x14ac:dyDescent="0.3">
      <c r="A1256" s="1"/>
      <c r="B1256" s="1"/>
      <c r="C1256" s="1"/>
      <c r="D1256" s="1"/>
      <c r="E1256" s="1"/>
      <c r="F1256" s="1"/>
    </row>
    <row r="1257" spans="1:6" x14ac:dyDescent="0.3">
      <c r="A1257" s="1"/>
      <c r="B1257" s="1"/>
      <c r="C1257" s="1"/>
      <c r="D1257" s="1"/>
      <c r="E1257" s="1"/>
      <c r="F1257" s="1"/>
    </row>
    <row r="1258" spans="1:6" x14ac:dyDescent="0.3">
      <c r="A1258" s="1"/>
      <c r="B1258" s="1"/>
      <c r="C1258" s="1"/>
      <c r="D1258" s="1"/>
      <c r="E1258" s="1"/>
      <c r="F1258" s="1"/>
    </row>
    <row r="1259" spans="1:6" x14ac:dyDescent="0.3">
      <c r="A1259" s="1"/>
      <c r="B1259" s="1"/>
      <c r="C1259" s="1"/>
      <c r="D1259" s="1"/>
      <c r="E1259" s="1"/>
      <c r="F1259" s="1"/>
    </row>
    <row r="1260" spans="1:6" x14ac:dyDescent="0.3">
      <c r="A1260" s="1"/>
      <c r="B1260" s="1"/>
      <c r="C1260" s="1"/>
      <c r="D1260" s="1"/>
      <c r="E1260" s="1"/>
      <c r="F1260" s="1"/>
    </row>
    <row r="1261" spans="1:6" x14ac:dyDescent="0.3">
      <c r="A1261" s="1"/>
      <c r="B1261" s="1"/>
      <c r="C1261" s="1"/>
      <c r="D1261" s="1"/>
      <c r="E1261" s="1"/>
      <c r="F1261" s="1"/>
    </row>
    <row r="1262" spans="1:6" x14ac:dyDescent="0.3">
      <c r="A1262" s="1"/>
      <c r="B1262" s="1"/>
      <c r="C1262" s="1"/>
      <c r="D1262" s="1"/>
      <c r="E1262" s="1"/>
      <c r="F1262" s="1"/>
    </row>
    <row r="1263" spans="1:6" x14ac:dyDescent="0.3">
      <c r="A1263" s="1"/>
      <c r="B1263" s="1"/>
      <c r="C1263" s="1"/>
      <c r="D1263" s="1"/>
      <c r="E1263" s="1"/>
      <c r="F1263" s="1"/>
    </row>
    <row r="1264" spans="1:6" x14ac:dyDescent="0.3">
      <c r="A1264" s="1"/>
      <c r="B1264" s="1"/>
      <c r="C1264" s="1"/>
      <c r="D1264" s="1"/>
      <c r="E1264" s="1"/>
      <c r="F1264" s="1"/>
    </row>
    <row r="1265" spans="1:6" x14ac:dyDescent="0.3">
      <c r="A1265" s="1"/>
      <c r="B1265" s="1"/>
      <c r="C1265" s="1"/>
      <c r="D1265" s="1"/>
      <c r="E1265" s="1"/>
      <c r="F1265" s="1"/>
    </row>
    <row r="1266" spans="1:6" x14ac:dyDescent="0.3">
      <c r="A1266" s="1"/>
      <c r="B1266" s="1"/>
      <c r="C1266" s="1"/>
      <c r="D1266" s="1"/>
      <c r="E1266" s="1"/>
      <c r="F1266" s="1"/>
    </row>
    <row r="1267" spans="1:6" x14ac:dyDescent="0.3">
      <c r="A1267" s="1"/>
      <c r="B1267" s="1"/>
      <c r="C1267" s="1"/>
      <c r="D1267" s="1"/>
      <c r="E1267" s="1"/>
      <c r="F1267" s="1"/>
    </row>
    <row r="1268" spans="1:6" x14ac:dyDescent="0.3">
      <c r="A1268" s="1"/>
      <c r="B1268" s="1"/>
      <c r="C1268" s="1"/>
      <c r="D1268" s="1"/>
      <c r="E1268" s="1"/>
      <c r="F1268" s="1"/>
    </row>
    <row r="1269" spans="1:6" x14ac:dyDescent="0.3">
      <c r="A1269" s="1"/>
      <c r="B1269" s="1"/>
      <c r="C1269" s="1"/>
      <c r="D1269" s="1"/>
      <c r="E1269" s="1"/>
      <c r="F1269" s="1"/>
    </row>
    <row r="1270" spans="1:6" x14ac:dyDescent="0.3">
      <c r="A1270" s="1"/>
      <c r="B1270" s="1"/>
      <c r="C1270" s="1"/>
      <c r="D1270" s="1"/>
      <c r="E1270" s="1"/>
      <c r="F1270" s="1"/>
    </row>
    <row r="1271" spans="1:6" x14ac:dyDescent="0.3">
      <c r="A1271" s="1"/>
      <c r="B1271" s="1"/>
      <c r="C1271" s="1"/>
      <c r="D1271" s="1"/>
      <c r="E1271" s="1"/>
      <c r="F1271" s="1"/>
    </row>
    <row r="1272" spans="1:6" x14ac:dyDescent="0.3">
      <c r="A1272" s="1"/>
      <c r="B1272" s="1"/>
      <c r="C1272" s="1"/>
      <c r="D1272" s="1"/>
      <c r="E1272" s="1"/>
      <c r="F1272" s="1"/>
    </row>
    <row r="1273" spans="1:6" x14ac:dyDescent="0.3">
      <c r="A1273" s="1"/>
      <c r="B1273" s="1"/>
      <c r="C1273" s="1"/>
      <c r="D1273" s="1"/>
      <c r="E1273" s="1"/>
      <c r="F1273" s="1"/>
    </row>
    <row r="1274" spans="1:6" x14ac:dyDescent="0.3">
      <c r="A1274" s="1"/>
      <c r="B1274" s="1"/>
      <c r="C1274" s="1"/>
      <c r="D1274" s="1"/>
      <c r="E1274" s="1"/>
      <c r="F1274" s="1"/>
    </row>
    <row r="1275" spans="1:6" x14ac:dyDescent="0.3">
      <c r="A1275" s="1"/>
      <c r="B1275" s="1"/>
      <c r="C1275" s="1"/>
      <c r="D1275" s="1"/>
      <c r="E1275" s="1"/>
      <c r="F1275" s="1"/>
    </row>
    <row r="1276" spans="1:6" x14ac:dyDescent="0.3">
      <c r="A1276" s="1"/>
      <c r="B1276" s="1"/>
      <c r="C1276" s="1"/>
      <c r="D1276" s="1"/>
      <c r="E1276" s="1"/>
      <c r="F1276" s="1"/>
    </row>
    <row r="1277" spans="1:6" x14ac:dyDescent="0.3">
      <c r="A1277" s="1"/>
      <c r="B1277" s="1"/>
      <c r="C1277" s="1"/>
      <c r="D1277" s="1"/>
      <c r="E1277" s="1"/>
      <c r="F1277" s="1"/>
    </row>
    <row r="1278" spans="1:6" x14ac:dyDescent="0.3">
      <c r="A1278" s="1"/>
      <c r="B1278" s="1"/>
      <c r="C1278" s="1"/>
      <c r="D1278" s="1"/>
      <c r="E1278" s="1"/>
      <c r="F1278" s="1"/>
    </row>
    <row r="1279" spans="1:6" x14ac:dyDescent="0.3">
      <c r="A1279" s="1"/>
      <c r="B1279" s="1"/>
      <c r="C1279" s="1"/>
      <c r="D1279" s="1"/>
      <c r="E1279" s="1"/>
      <c r="F1279" s="1"/>
    </row>
    <row r="1280" spans="1:6" x14ac:dyDescent="0.3">
      <c r="A1280" s="1"/>
      <c r="B1280" s="1"/>
      <c r="C1280" s="1"/>
      <c r="D1280" s="1"/>
      <c r="E1280" s="1"/>
      <c r="F1280" s="1"/>
    </row>
    <row r="1281" spans="1:6" x14ac:dyDescent="0.3">
      <c r="A1281" s="1"/>
      <c r="B1281" s="1"/>
      <c r="C1281" s="1"/>
      <c r="D1281" s="1"/>
      <c r="E1281" s="1"/>
      <c r="F1281" s="1"/>
    </row>
    <row r="1282" spans="1:6" x14ac:dyDescent="0.3">
      <c r="A1282" s="1"/>
      <c r="B1282" s="1"/>
      <c r="C1282" s="1"/>
      <c r="D1282" s="1"/>
      <c r="E1282" s="1"/>
      <c r="F1282" s="1"/>
    </row>
    <row r="1283" spans="1:6" x14ac:dyDescent="0.3">
      <c r="A1283" s="1"/>
      <c r="B1283" s="1"/>
      <c r="C1283" s="1"/>
      <c r="D1283" s="1"/>
      <c r="E1283" s="1"/>
      <c r="F1283" s="1"/>
    </row>
    <row r="1284" spans="1:6" x14ac:dyDescent="0.3">
      <c r="A1284" s="1"/>
      <c r="B1284" s="1"/>
      <c r="C1284" s="1"/>
      <c r="D1284" s="1"/>
      <c r="E1284" s="1"/>
      <c r="F1284" s="1"/>
    </row>
    <row r="1285" spans="1:6" x14ac:dyDescent="0.3">
      <c r="A1285" s="1"/>
      <c r="B1285" s="1"/>
      <c r="C1285" s="1"/>
      <c r="D1285" s="1"/>
      <c r="E1285" s="1"/>
      <c r="F1285" s="1"/>
    </row>
    <row r="1286" spans="1:6" x14ac:dyDescent="0.3">
      <c r="A1286" s="1"/>
      <c r="B1286" s="1"/>
      <c r="C1286" s="1"/>
      <c r="D1286" s="1"/>
      <c r="E1286" s="1"/>
      <c r="F1286" s="1"/>
    </row>
    <row r="1287" spans="1:6" x14ac:dyDescent="0.3">
      <c r="A1287" s="1"/>
      <c r="B1287" s="1"/>
      <c r="C1287" s="1"/>
      <c r="D1287" s="1"/>
      <c r="E1287" s="1"/>
      <c r="F1287" s="1"/>
    </row>
    <row r="1288" spans="1:6" x14ac:dyDescent="0.3">
      <c r="A1288" s="1"/>
      <c r="B1288" s="1"/>
      <c r="C1288" s="1"/>
      <c r="D1288" s="1"/>
      <c r="E1288" s="1"/>
      <c r="F1288" s="1"/>
    </row>
    <row r="1289" spans="1:6" x14ac:dyDescent="0.3">
      <c r="A1289" s="1"/>
      <c r="B1289" s="1"/>
      <c r="C1289" s="1"/>
      <c r="D1289" s="1"/>
      <c r="E1289" s="1"/>
      <c r="F1289" s="1"/>
    </row>
    <row r="1290" spans="1:6" x14ac:dyDescent="0.3">
      <c r="A1290" s="1"/>
      <c r="B1290" s="1"/>
      <c r="C1290" s="1"/>
      <c r="D1290" s="1"/>
      <c r="E1290" s="1"/>
      <c r="F1290" s="1"/>
    </row>
    <row r="1291" spans="1:6" x14ac:dyDescent="0.3">
      <c r="A1291" s="1"/>
      <c r="B1291" s="1"/>
      <c r="C1291" s="1"/>
      <c r="D1291" s="1"/>
      <c r="E1291" s="1"/>
      <c r="F1291" s="1"/>
    </row>
    <row r="1292" spans="1:6" x14ac:dyDescent="0.3">
      <c r="A1292" s="1"/>
      <c r="B1292" s="1"/>
      <c r="C1292" s="1"/>
      <c r="D1292" s="1"/>
      <c r="E1292" s="1"/>
      <c r="F1292" s="1"/>
    </row>
    <row r="1293" spans="1:6" x14ac:dyDescent="0.3">
      <c r="A1293" s="1"/>
      <c r="B1293" s="1"/>
      <c r="C1293" s="1"/>
      <c r="D1293" s="1"/>
      <c r="E1293" s="1"/>
      <c r="F1293" s="1"/>
    </row>
    <row r="1294" spans="1:6" x14ac:dyDescent="0.3">
      <c r="A1294" s="1"/>
      <c r="B1294" s="1"/>
      <c r="C1294" s="1"/>
      <c r="D1294" s="1"/>
      <c r="E1294" s="1"/>
      <c r="F1294" s="1"/>
    </row>
    <row r="1295" spans="1:6" x14ac:dyDescent="0.3">
      <c r="A1295" s="1"/>
      <c r="B1295" s="1"/>
      <c r="C1295" s="1"/>
      <c r="D1295" s="1"/>
      <c r="E1295" s="1"/>
      <c r="F1295" s="1"/>
    </row>
    <row r="1296" spans="1:6" x14ac:dyDescent="0.3">
      <c r="A1296" s="1"/>
      <c r="B1296" s="1"/>
      <c r="C1296" s="1"/>
      <c r="D1296" s="1"/>
      <c r="E1296" s="1"/>
      <c r="F1296" s="1"/>
    </row>
    <row r="1297" spans="1:6" x14ac:dyDescent="0.3">
      <c r="A1297" s="1"/>
      <c r="B1297" s="1"/>
      <c r="C1297" s="1"/>
      <c r="D1297" s="1"/>
      <c r="E1297" s="1"/>
      <c r="F1297" s="1"/>
    </row>
    <row r="1298" spans="1:6" x14ac:dyDescent="0.3">
      <c r="A1298" s="1"/>
      <c r="B1298" s="1"/>
      <c r="C1298" s="1"/>
      <c r="D1298" s="1"/>
      <c r="E1298" s="1"/>
      <c r="F1298" s="1"/>
    </row>
    <row r="1299" spans="1:6" x14ac:dyDescent="0.3">
      <c r="A1299" s="1"/>
      <c r="B1299" s="1"/>
      <c r="C1299" s="1"/>
      <c r="D1299" s="1"/>
      <c r="E1299" s="1"/>
      <c r="F1299" s="1"/>
    </row>
    <row r="1300" spans="1:6" x14ac:dyDescent="0.3">
      <c r="A1300" s="1"/>
      <c r="B1300" s="1"/>
      <c r="C1300" s="1"/>
      <c r="D1300" s="1"/>
      <c r="E1300" s="1"/>
      <c r="F1300" s="1"/>
    </row>
    <row r="1301" spans="1:6" x14ac:dyDescent="0.3">
      <c r="A1301" s="1"/>
      <c r="B1301" s="1"/>
      <c r="C1301" s="1"/>
      <c r="D1301" s="1"/>
      <c r="E1301" s="1"/>
      <c r="F1301" s="1"/>
    </row>
    <row r="1302" spans="1:6" x14ac:dyDescent="0.3">
      <c r="A1302" s="1"/>
      <c r="B1302" s="1"/>
      <c r="C1302" s="1"/>
      <c r="D1302" s="1"/>
      <c r="E1302" s="1"/>
      <c r="F1302" s="1"/>
    </row>
    <row r="1303" spans="1:6" x14ac:dyDescent="0.3">
      <c r="A1303" s="1"/>
      <c r="B1303" s="1"/>
      <c r="C1303" s="1"/>
      <c r="D1303" s="1"/>
      <c r="E1303" s="1"/>
      <c r="F1303" s="1"/>
    </row>
    <row r="1304" spans="1:6" x14ac:dyDescent="0.3">
      <c r="A1304" s="1"/>
      <c r="B1304" s="1"/>
      <c r="C1304" s="1"/>
      <c r="D1304" s="1"/>
      <c r="E1304" s="1"/>
      <c r="F1304" s="1"/>
    </row>
    <row r="1305" spans="1:6" x14ac:dyDescent="0.3">
      <c r="A1305" s="1"/>
      <c r="B1305" s="1"/>
      <c r="C1305" s="1"/>
      <c r="D1305" s="1"/>
      <c r="E1305" s="1"/>
      <c r="F1305" s="1"/>
    </row>
    <row r="1306" spans="1:6" x14ac:dyDescent="0.3">
      <c r="A1306" s="1"/>
      <c r="B1306" s="1"/>
      <c r="C1306" s="1"/>
      <c r="D1306" s="1"/>
      <c r="E1306" s="1"/>
      <c r="F1306" s="1"/>
    </row>
    <row r="1307" spans="1:6" x14ac:dyDescent="0.3">
      <c r="A1307" s="1"/>
      <c r="B1307" s="1"/>
      <c r="C1307" s="1"/>
      <c r="D1307" s="1"/>
      <c r="E1307" s="1"/>
      <c r="F1307" s="1"/>
    </row>
    <row r="1308" spans="1:6" x14ac:dyDescent="0.3">
      <c r="A1308" s="1"/>
      <c r="B1308" s="1"/>
      <c r="C1308" s="1"/>
      <c r="D1308" s="1"/>
      <c r="E1308" s="1"/>
      <c r="F1308" s="1"/>
    </row>
    <row r="1309" spans="1:6" x14ac:dyDescent="0.3">
      <c r="A1309" s="1"/>
      <c r="B1309" s="1"/>
      <c r="C1309" s="1"/>
      <c r="D1309" s="1"/>
      <c r="E1309" s="1"/>
      <c r="F1309" s="1"/>
    </row>
    <row r="1310" spans="1:6" x14ac:dyDescent="0.3">
      <c r="A1310" s="1"/>
      <c r="B1310" s="1"/>
      <c r="C1310" s="1"/>
      <c r="D1310" s="1"/>
      <c r="E1310" s="1"/>
      <c r="F1310" s="1"/>
    </row>
    <row r="1311" spans="1:6" x14ac:dyDescent="0.3">
      <c r="A1311" s="1"/>
      <c r="B1311" s="1"/>
      <c r="C1311" s="1"/>
      <c r="D1311" s="1"/>
      <c r="E1311" s="1"/>
      <c r="F1311" s="1"/>
    </row>
    <row r="1312" spans="1:6" x14ac:dyDescent="0.3">
      <c r="A1312" s="1"/>
      <c r="B1312" s="1"/>
      <c r="C1312" s="1"/>
      <c r="D1312" s="1"/>
      <c r="E1312" s="1"/>
      <c r="F1312" s="1"/>
    </row>
    <row r="1313" spans="1:6" x14ac:dyDescent="0.3">
      <c r="A1313" s="1"/>
      <c r="B1313" s="1"/>
      <c r="C1313" s="1"/>
      <c r="D1313" s="1"/>
      <c r="E1313" s="1"/>
      <c r="F1313" s="1"/>
    </row>
    <row r="1314" spans="1:6" x14ac:dyDescent="0.3">
      <c r="A1314" s="1"/>
      <c r="B1314" s="1"/>
      <c r="C1314" s="1"/>
      <c r="D1314" s="1"/>
      <c r="E1314" s="1"/>
      <c r="F1314" s="1"/>
    </row>
    <row r="1315" spans="1:6" x14ac:dyDescent="0.3">
      <c r="A1315" s="1"/>
      <c r="B1315" s="1"/>
      <c r="C1315" s="1"/>
      <c r="D1315" s="1"/>
      <c r="E1315" s="1"/>
      <c r="F1315" s="1"/>
    </row>
    <row r="1316" spans="1:6" x14ac:dyDescent="0.3">
      <c r="A1316" s="1"/>
      <c r="B1316" s="1"/>
      <c r="C1316" s="1"/>
      <c r="D1316" s="1"/>
      <c r="E1316" s="1"/>
      <c r="F1316" s="1"/>
    </row>
    <row r="1317" spans="1:6" x14ac:dyDescent="0.3">
      <c r="A1317" s="1"/>
      <c r="B1317" s="1"/>
      <c r="C1317" s="1"/>
      <c r="D1317" s="1"/>
      <c r="E1317" s="1"/>
      <c r="F1317" s="1"/>
    </row>
    <row r="1318" spans="1:6" x14ac:dyDescent="0.3">
      <c r="A1318" s="1"/>
      <c r="B1318" s="1"/>
      <c r="C1318" s="1"/>
      <c r="D1318" s="1"/>
      <c r="E1318" s="1"/>
      <c r="F1318" s="1"/>
    </row>
    <row r="1319" spans="1:6" x14ac:dyDescent="0.3">
      <c r="A1319" s="1"/>
      <c r="B1319" s="1"/>
      <c r="C1319" s="1"/>
      <c r="D1319" s="1"/>
      <c r="E1319" s="1"/>
      <c r="F1319" s="1"/>
    </row>
    <row r="1320" spans="1:6" x14ac:dyDescent="0.3">
      <c r="A1320" s="1"/>
      <c r="B1320" s="1"/>
      <c r="C1320" s="1"/>
      <c r="D1320" s="1"/>
      <c r="E1320" s="1"/>
      <c r="F1320" s="1"/>
    </row>
    <row r="1321" spans="1:6" x14ac:dyDescent="0.3">
      <c r="A1321" s="1"/>
      <c r="B1321" s="1"/>
      <c r="C1321" s="1"/>
      <c r="D1321" s="1"/>
      <c r="E1321" s="1"/>
      <c r="F1321" s="1"/>
    </row>
    <row r="1322" spans="1:6" x14ac:dyDescent="0.3">
      <c r="A1322" s="1"/>
      <c r="B1322" s="1"/>
      <c r="C1322" s="1"/>
      <c r="D1322" s="1"/>
      <c r="E1322" s="1"/>
      <c r="F1322" s="1"/>
    </row>
    <row r="1323" spans="1:6" x14ac:dyDescent="0.3">
      <c r="A1323" s="1"/>
      <c r="B1323" s="1"/>
      <c r="C1323" s="1"/>
      <c r="D1323" s="1"/>
      <c r="E1323" s="1"/>
      <c r="F1323" s="1"/>
    </row>
    <row r="1324" spans="1:6" x14ac:dyDescent="0.3">
      <c r="A1324" s="1"/>
      <c r="B1324" s="1"/>
      <c r="C1324" s="1"/>
      <c r="D1324" s="1"/>
      <c r="E1324" s="1"/>
      <c r="F1324" s="1"/>
    </row>
    <row r="1325" spans="1:6" x14ac:dyDescent="0.3">
      <c r="A1325" s="1"/>
      <c r="B1325" s="1"/>
      <c r="C1325" s="1"/>
      <c r="D1325" s="1"/>
      <c r="E1325" s="1"/>
      <c r="F1325" s="1"/>
    </row>
    <row r="1326" spans="1:6" x14ac:dyDescent="0.3">
      <c r="A1326" s="1"/>
      <c r="B1326" s="1"/>
      <c r="C1326" s="1"/>
      <c r="D1326" s="1"/>
      <c r="E1326" s="1"/>
      <c r="F1326" s="1"/>
    </row>
    <row r="1327" spans="1:6" x14ac:dyDescent="0.3">
      <c r="A1327" s="1"/>
      <c r="B1327" s="1"/>
      <c r="C1327" s="1"/>
      <c r="D1327" s="1"/>
      <c r="E1327" s="1"/>
      <c r="F1327" s="1"/>
    </row>
    <row r="1328" spans="1:6" x14ac:dyDescent="0.3">
      <c r="A1328" s="1"/>
      <c r="B1328" s="1"/>
      <c r="C1328" s="1"/>
      <c r="D1328" s="1"/>
      <c r="E1328" s="1"/>
      <c r="F1328" s="1"/>
    </row>
    <row r="1329" spans="1:6" x14ac:dyDescent="0.3">
      <c r="A1329" s="1"/>
      <c r="B1329" s="1"/>
      <c r="C1329" s="1"/>
      <c r="D1329" s="1"/>
      <c r="E1329" s="1"/>
      <c r="F1329" s="1"/>
    </row>
    <row r="1330" spans="1:6" x14ac:dyDescent="0.3">
      <c r="A1330" s="1"/>
      <c r="B1330" s="1"/>
      <c r="C1330" s="1"/>
      <c r="D1330" s="1"/>
      <c r="E1330" s="1"/>
      <c r="F1330" s="1"/>
    </row>
    <row r="1331" spans="1:6" x14ac:dyDescent="0.3">
      <c r="A1331" s="1"/>
      <c r="B1331" s="1"/>
      <c r="C1331" s="1"/>
      <c r="D1331" s="1"/>
      <c r="E1331" s="1"/>
      <c r="F1331" s="1"/>
    </row>
    <row r="1332" spans="1:6" x14ac:dyDescent="0.3">
      <c r="A1332" s="1"/>
      <c r="B1332" s="1"/>
      <c r="C1332" s="1"/>
      <c r="D1332" s="1"/>
      <c r="E1332" s="1"/>
      <c r="F1332" s="1"/>
    </row>
    <row r="1333" spans="1:6" x14ac:dyDescent="0.3">
      <c r="A1333" s="1"/>
      <c r="B1333" s="1"/>
      <c r="C1333" s="1"/>
      <c r="D1333" s="1"/>
      <c r="E1333" s="1"/>
      <c r="F1333" s="1"/>
    </row>
    <row r="1334" spans="1:6" x14ac:dyDescent="0.3">
      <c r="A1334" s="1"/>
      <c r="B1334" s="1"/>
      <c r="C1334" s="1"/>
      <c r="D1334" s="1"/>
      <c r="E1334" s="1"/>
      <c r="F1334" s="1"/>
    </row>
    <row r="1335" spans="1:6" x14ac:dyDescent="0.3">
      <c r="A1335" s="1"/>
      <c r="B1335" s="1"/>
      <c r="C1335" s="1"/>
      <c r="D1335" s="1"/>
      <c r="E1335" s="1"/>
      <c r="F1335" s="1"/>
    </row>
    <row r="1336" spans="1:6" x14ac:dyDescent="0.3">
      <c r="A1336" s="1"/>
      <c r="B1336" s="1"/>
      <c r="C1336" s="1"/>
      <c r="D1336" s="1"/>
      <c r="E1336" s="1"/>
      <c r="F1336" s="1"/>
    </row>
    <row r="1337" spans="1:6" x14ac:dyDescent="0.3">
      <c r="A1337" s="1"/>
      <c r="B1337" s="1"/>
      <c r="C1337" s="1"/>
      <c r="D1337" s="1"/>
      <c r="E1337" s="1"/>
      <c r="F1337" s="1"/>
    </row>
    <row r="1338" spans="1:6" x14ac:dyDescent="0.3">
      <c r="A1338" s="1"/>
      <c r="B1338" s="1"/>
      <c r="C1338" s="1"/>
      <c r="D1338" s="1"/>
      <c r="E1338" s="1"/>
      <c r="F1338" s="1"/>
    </row>
    <row r="1339" spans="1:6" x14ac:dyDescent="0.3">
      <c r="A1339" s="1"/>
      <c r="B1339" s="1"/>
      <c r="C1339" s="1"/>
      <c r="D1339" s="1"/>
      <c r="E1339" s="1"/>
      <c r="F1339" s="1"/>
    </row>
    <row r="1340" spans="1:6" x14ac:dyDescent="0.3">
      <c r="A1340" s="1"/>
      <c r="B1340" s="1"/>
      <c r="C1340" s="1"/>
      <c r="D1340" s="1"/>
      <c r="E1340" s="1"/>
      <c r="F1340" s="1"/>
    </row>
    <row r="1341" spans="1:6" x14ac:dyDescent="0.3">
      <c r="A1341" s="1"/>
      <c r="B1341" s="1"/>
      <c r="C1341" s="1"/>
      <c r="D1341" s="1"/>
      <c r="E1341" s="1"/>
      <c r="F1341" s="1"/>
    </row>
    <row r="1342" spans="1:6" x14ac:dyDescent="0.3">
      <c r="A1342" s="1"/>
      <c r="B1342" s="1"/>
      <c r="C1342" s="1"/>
      <c r="D1342" s="1"/>
      <c r="E1342" s="1"/>
      <c r="F1342" s="1"/>
    </row>
    <row r="1343" spans="1:6" x14ac:dyDescent="0.3">
      <c r="A1343" s="1"/>
      <c r="B1343" s="1"/>
      <c r="C1343" s="1"/>
      <c r="D1343" s="1"/>
      <c r="E1343" s="1"/>
      <c r="F1343" s="1"/>
    </row>
    <row r="1344" spans="1:6" x14ac:dyDescent="0.3">
      <c r="A1344" s="1"/>
      <c r="B1344" s="1"/>
      <c r="C1344" s="1"/>
      <c r="D1344" s="1"/>
      <c r="E1344" s="1"/>
      <c r="F1344" s="1"/>
    </row>
    <row r="1345" spans="1:6" x14ac:dyDescent="0.3">
      <c r="A1345" s="1"/>
      <c r="B1345" s="1"/>
      <c r="C1345" s="1"/>
      <c r="D1345" s="1"/>
      <c r="E1345" s="1"/>
      <c r="F1345" s="1"/>
    </row>
    <row r="1346" spans="1:6" x14ac:dyDescent="0.3">
      <c r="A1346" s="1"/>
      <c r="B1346" s="1"/>
      <c r="C1346" s="1"/>
      <c r="D1346" s="1"/>
      <c r="E1346" s="1"/>
      <c r="F1346" s="1"/>
    </row>
    <row r="1347" spans="1:6" x14ac:dyDescent="0.3">
      <c r="A1347" s="1"/>
      <c r="B1347" s="1"/>
      <c r="C1347" s="1"/>
      <c r="D1347" s="1"/>
      <c r="E1347" s="1"/>
      <c r="F1347" s="1"/>
    </row>
    <row r="1348" spans="1:6" x14ac:dyDescent="0.3">
      <c r="A1348" s="1"/>
      <c r="B1348" s="1"/>
      <c r="C1348" s="1"/>
      <c r="D1348" s="1"/>
      <c r="E1348" s="1"/>
      <c r="F1348" s="1"/>
    </row>
    <row r="1349" spans="1:6" x14ac:dyDescent="0.3">
      <c r="A1349" s="1"/>
      <c r="B1349" s="1"/>
      <c r="C1349" s="1"/>
      <c r="D1349" s="1"/>
      <c r="E1349" s="1"/>
      <c r="F1349" s="1"/>
    </row>
    <row r="1350" spans="1:6" x14ac:dyDescent="0.3">
      <c r="A1350" s="1"/>
      <c r="B1350" s="1"/>
      <c r="C1350" s="1"/>
      <c r="D1350" s="1"/>
      <c r="E1350" s="1"/>
      <c r="F1350" s="1"/>
    </row>
    <row r="1351" spans="1:6" x14ac:dyDescent="0.3">
      <c r="A1351" s="1"/>
      <c r="B1351" s="1"/>
      <c r="C1351" s="1"/>
      <c r="D1351" s="1"/>
      <c r="E1351" s="1"/>
      <c r="F1351" s="1"/>
    </row>
    <row r="1352" spans="1:6" x14ac:dyDescent="0.3">
      <c r="A1352" s="1"/>
      <c r="B1352" s="1"/>
      <c r="C1352" s="1"/>
      <c r="D1352" s="1"/>
      <c r="E1352" s="1"/>
      <c r="F1352" s="1"/>
    </row>
    <row r="1353" spans="1:6" x14ac:dyDescent="0.3">
      <c r="A1353" s="1"/>
      <c r="B1353" s="1"/>
      <c r="C1353" s="1"/>
      <c r="D1353" s="1"/>
      <c r="E1353" s="1"/>
      <c r="F1353" s="1"/>
    </row>
    <row r="1354" spans="1:6" x14ac:dyDescent="0.3">
      <c r="A1354" s="1"/>
      <c r="B1354" s="1"/>
      <c r="C1354" s="1"/>
      <c r="D1354" s="1"/>
      <c r="E1354" s="1"/>
      <c r="F1354" s="1"/>
    </row>
    <row r="1355" spans="1:6" x14ac:dyDescent="0.3">
      <c r="A1355" s="1"/>
      <c r="B1355" s="1"/>
      <c r="C1355" s="1"/>
      <c r="D1355" s="1"/>
      <c r="E1355" s="1"/>
      <c r="F1355" s="1"/>
    </row>
    <row r="1356" spans="1:6" x14ac:dyDescent="0.3">
      <c r="A1356" s="1"/>
      <c r="B1356" s="1"/>
      <c r="C1356" s="1"/>
      <c r="D1356" s="1"/>
      <c r="E1356" s="1"/>
      <c r="F1356" s="1"/>
    </row>
    <row r="1357" spans="1:6" x14ac:dyDescent="0.3">
      <c r="A1357" s="1"/>
      <c r="B1357" s="1"/>
      <c r="C1357" s="1"/>
      <c r="D1357" s="1"/>
      <c r="E1357" s="1"/>
      <c r="F1357" s="1"/>
    </row>
    <row r="1358" spans="1:6" x14ac:dyDescent="0.3">
      <c r="A1358" s="1"/>
      <c r="B1358" s="1"/>
      <c r="C1358" s="1"/>
      <c r="D1358" s="1"/>
      <c r="E1358" s="1"/>
      <c r="F1358" s="1"/>
    </row>
    <row r="1359" spans="1:6" x14ac:dyDescent="0.3">
      <c r="A1359" s="1"/>
      <c r="B1359" s="1"/>
      <c r="C1359" s="1"/>
      <c r="D1359" s="1"/>
      <c r="E1359" s="1"/>
      <c r="F1359" s="1"/>
    </row>
    <row r="1360" spans="1:6" x14ac:dyDescent="0.3">
      <c r="A1360" s="1"/>
      <c r="B1360" s="1"/>
      <c r="C1360" s="1"/>
      <c r="D1360" s="1"/>
      <c r="E1360" s="1"/>
      <c r="F1360" s="1"/>
    </row>
    <row r="1361" spans="1:6" x14ac:dyDescent="0.3">
      <c r="A1361" s="1"/>
      <c r="B1361" s="1"/>
      <c r="C1361" s="1"/>
      <c r="D1361" s="1"/>
      <c r="E1361" s="1"/>
      <c r="F1361" s="1"/>
    </row>
    <row r="1362" spans="1:6" x14ac:dyDescent="0.3">
      <c r="A1362" s="1"/>
      <c r="B1362" s="1"/>
      <c r="C1362" s="1"/>
      <c r="D1362" s="1"/>
      <c r="E1362" s="1"/>
      <c r="F1362" s="1"/>
    </row>
    <row r="1363" spans="1:6" x14ac:dyDescent="0.3">
      <c r="A1363" s="1"/>
      <c r="B1363" s="1"/>
      <c r="C1363" s="1"/>
      <c r="D1363" s="1"/>
      <c r="E1363" s="1"/>
      <c r="F1363" s="1"/>
    </row>
    <row r="1364" spans="1:6" x14ac:dyDescent="0.3">
      <c r="A1364" s="1"/>
      <c r="B1364" s="1"/>
      <c r="C1364" s="1"/>
      <c r="D1364" s="1"/>
      <c r="E1364" s="1"/>
      <c r="F1364" s="1"/>
    </row>
    <row r="1365" spans="1:6" x14ac:dyDescent="0.3">
      <c r="A1365" s="1"/>
      <c r="B1365" s="1"/>
      <c r="C1365" s="1"/>
      <c r="D1365" s="1"/>
      <c r="E1365" s="1"/>
      <c r="F1365" s="1"/>
    </row>
    <row r="1366" spans="1:6" x14ac:dyDescent="0.3">
      <c r="A1366" s="1"/>
      <c r="B1366" s="1"/>
      <c r="C1366" s="1"/>
      <c r="D1366" s="1"/>
      <c r="E1366" s="1"/>
      <c r="F1366" s="1"/>
    </row>
    <row r="1367" spans="1:6" x14ac:dyDescent="0.3">
      <c r="A1367" s="1"/>
      <c r="B1367" s="1"/>
      <c r="C1367" s="1"/>
      <c r="D1367" s="1"/>
      <c r="E1367" s="1"/>
      <c r="F1367" s="1"/>
    </row>
    <row r="1368" spans="1:6" x14ac:dyDescent="0.3">
      <c r="A1368" s="1"/>
      <c r="B1368" s="1"/>
      <c r="C1368" s="1"/>
      <c r="D1368" s="1"/>
      <c r="E1368" s="1"/>
      <c r="F1368" s="1"/>
    </row>
    <row r="1369" spans="1:6" x14ac:dyDescent="0.3">
      <c r="A1369" s="1"/>
      <c r="B1369" s="1"/>
      <c r="C1369" s="1"/>
      <c r="D1369" s="1"/>
      <c r="E1369" s="1"/>
      <c r="F1369" s="1"/>
    </row>
    <row r="1370" spans="1:6" x14ac:dyDescent="0.3">
      <c r="A1370" s="1"/>
      <c r="B1370" s="1"/>
      <c r="C1370" s="1"/>
      <c r="D1370" s="1"/>
      <c r="E1370" s="1"/>
      <c r="F1370" s="1"/>
    </row>
    <row r="1371" spans="1:6" x14ac:dyDescent="0.3">
      <c r="A1371" s="1"/>
      <c r="B1371" s="1"/>
      <c r="C1371" s="1"/>
      <c r="D1371" s="1"/>
      <c r="E1371" s="1"/>
      <c r="F1371" s="1"/>
    </row>
    <row r="1372" spans="1:6" x14ac:dyDescent="0.3">
      <c r="A1372" s="1"/>
      <c r="B1372" s="1"/>
      <c r="C1372" s="1"/>
      <c r="D1372" s="1"/>
      <c r="E1372" s="1"/>
      <c r="F1372" s="1"/>
    </row>
    <row r="1373" spans="1:6" x14ac:dyDescent="0.3">
      <c r="A1373" s="1"/>
      <c r="B1373" s="1"/>
      <c r="C1373" s="1"/>
      <c r="D1373" s="1"/>
      <c r="E1373" s="1"/>
      <c r="F1373" s="1"/>
    </row>
    <row r="1374" spans="1:6" x14ac:dyDescent="0.3">
      <c r="A1374" s="1"/>
      <c r="B1374" s="1"/>
      <c r="C1374" s="1"/>
      <c r="D1374" s="1"/>
      <c r="E1374" s="1"/>
      <c r="F1374" s="1"/>
    </row>
    <row r="1375" spans="1:6" x14ac:dyDescent="0.3">
      <c r="A1375" s="1"/>
      <c r="B1375" s="1"/>
      <c r="C1375" s="1"/>
      <c r="D1375" s="1"/>
      <c r="E1375" s="1"/>
      <c r="F1375" s="1"/>
    </row>
    <row r="1376" spans="1:6" x14ac:dyDescent="0.3">
      <c r="A1376" s="1"/>
      <c r="B1376" s="1"/>
      <c r="C1376" s="1"/>
      <c r="D1376" s="1"/>
      <c r="E1376" s="1"/>
      <c r="F1376" s="1"/>
    </row>
    <row r="1377" spans="1:6" x14ac:dyDescent="0.3">
      <c r="A1377" s="1"/>
      <c r="B1377" s="1"/>
      <c r="C1377" s="1"/>
      <c r="D1377" s="1"/>
      <c r="E1377" s="1"/>
      <c r="F1377" s="1"/>
    </row>
    <row r="1378" spans="1:6" x14ac:dyDescent="0.3">
      <c r="A1378" s="1"/>
      <c r="B1378" s="1"/>
      <c r="C1378" s="1"/>
      <c r="D1378" s="1"/>
      <c r="E1378" s="1"/>
      <c r="F1378" s="1"/>
    </row>
    <row r="1379" spans="1:6" x14ac:dyDescent="0.3">
      <c r="A1379" s="1"/>
      <c r="B1379" s="1"/>
      <c r="C1379" s="1"/>
      <c r="D1379" s="1"/>
      <c r="E1379" s="1"/>
      <c r="F1379" s="1"/>
    </row>
    <row r="1380" spans="1:6" x14ac:dyDescent="0.3">
      <c r="A1380" s="1"/>
      <c r="B1380" s="1"/>
      <c r="C1380" s="1"/>
      <c r="D1380" s="1"/>
      <c r="E1380" s="1"/>
      <c r="F1380" s="1"/>
    </row>
    <row r="1381" spans="1:6" x14ac:dyDescent="0.3">
      <c r="A1381" s="1"/>
      <c r="B1381" s="1"/>
      <c r="C1381" s="1"/>
      <c r="D1381" s="1"/>
      <c r="E1381" s="1"/>
      <c r="F1381" s="1"/>
    </row>
    <row r="1382" spans="1:6" x14ac:dyDescent="0.3">
      <c r="A1382" s="1"/>
      <c r="B1382" s="1"/>
      <c r="C1382" s="1"/>
      <c r="D1382" s="1"/>
      <c r="E1382" s="1"/>
      <c r="F1382" s="1"/>
    </row>
    <row r="1383" spans="1:6" x14ac:dyDescent="0.3">
      <c r="A1383" s="1"/>
      <c r="B1383" s="1"/>
      <c r="C1383" s="1"/>
      <c r="D1383" s="1"/>
      <c r="E1383" s="1"/>
      <c r="F1383" s="1"/>
    </row>
    <row r="1384" spans="1:6" x14ac:dyDescent="0.3">
      <c r="A1384" s="1"/>
      <c r="B1384" s="1"/>
      <c r="C1384" s="1"/>
      <c r="D1384" s="1"/>
      <c r="E1384" s="1"/>
      <c r="F1384" s="1"/>
    </row>
    <row r="1385" spans="1:6" x14ac:dyDescent="0.3">
      <c r="A1385" s="1"/>
      <c r="B1385" s="1"/>
      <c r="C1385" s="1"/>
      <c r="D1385" s="1"/>
      <c r="E1385" s="1"/>
      <c r="F1385" s="1"/>
    </row>
    <row r="1386" spans="1:6" x14ac:dyDescent="0.3">
      <c r="A1386" s="1"/>
      <c r="B1386" s="1"/>
      <c r="C1386" s="1"/>
      <c r="D1386" s="1"/>
      <c r="E1386" s="1"/>
      <c r="F1386" s="1"/>
    </row>
    <row r="1387" spans="1:6" x14ac:dyDescent="0.3">
      <c r="A1387" s="1"/>
      <c r="B1387" s="1"/>
      <c r="C1387" s="1"/>
      <c r="D1387" s="1"/>
      <c r="E1387" s="1"/>
      <c r="F1387" s="1"/>
    </row>
    <row r="1388" spans="1:6" x14ac:dyDescent="0.3">
      <c r="A1388" s="1"/>
      <c r="B1388" s="1"/>
      <c r="C1388" s="1"/>
      <c r="D1388" s="1"/>
      <c r="E1388" s="1"/>
      <c r="F1388" s="1"/>
    </row>
    <row r="1389" spans="1:6" x14ac:dyDescent="0.3">
      <c r="A1389" s="1"/>
      <c r="B1389" s="1"/>
      <c r="C1389" s="1"/>
      <c r="D1389" s="1"/>
      <c r="E1389" s="1"/>
      <c r="F1389" s="1"/>
    </row>
    <row r="1390" spans="1:6" x14ac:dyDescent="0.3">
      <c r="A1390" s="1"/>
      <c r="B1390" s="1"/>
      <c r="C1390" s="1"/>
      <c r="D1390" s="1"/>
      <c r="E1390" s="1"/>
      <c r="F1390" s="1"/>
    </row>
    <row r="1391" spans="1:6" x14ac:dyDescent="0.3">
      <c r="A1391" s="1"/>
      <c r="B1391" s="1"/>
      <c r="C1391" s="1"/>
      <c r="D1391" s="1"/>
      <c r="E1391" s="1"/>
      <c r="F1391" s="1"/>
    </row>
    <row r="1392" spans="1:6" x14ac:dyDescent="0.3">
      <c r="A1392" s="1"/>
      <c r="B1392" s="1"/>
      <c r="C1392" s="1"/>
      <c r="D1392" s="1"/>
      <c r="E1392" s="1"/>
      <c r="F1392" s="1"/>
    </row>
    <row r="1393" spans="1:6" x14ac:dyDescent="0.3">
      <c r="A1393" s="1"/>
      <c r="B1393" s="1"/>
      <c r="C1393" s="1"/>
      <c r="D1393" s="1"/>
      <c r="E1393" s="1"/>
      <c r="F1393" s="1"/>
    </row>
    <row r="1394" spans="1:6" x14ac:dyDescent="0.3">
      <c r="A1394" s="1"/>
      <c r="B1394" s="1"/>
      <c r="C1394" s="1"/>
      <c r="D1394" s="1"/>
      <c r="E1394" s="1"/>
      <c r="F1394" s="1"/>
    </row>
    <row r="1395" spans="1:6" x14ac:dyDescent="0.3">
      <c r="A1395" s="1"/>
      <c r="B1395" s="1"/>
      <c r="C1395" s="1"/>
      <c r="D1395" s="1"/>
      <c r="E1395" s="1"/>
      <c r="F1395" s="1"/>
    </row>
    <row r="1396" spans="1:6" x14ac:dyDescent="0.3">
      <c r="A1396" s="1"/>
      <c r="B1396" s="1"/>
      <c r="C1396" s="1"/>
      <c r="D1396" s="1"/>
      <c r="E1396" s="1"/>
      <c r="F1396" s="1"/>
    </row>
    <row r="1397" spans="1:6" x14ac:dyDescent="0.3">
      <c r="A1397" s="1"/>
      <c r="B1397" s="1"/>
      <c r="C1397" s="1"/>
      <c r="D1397" s="1"/>
      <c r="E1397" s="1"/>
      <c r="F1397" s="1"/>
    </row>
    <row r="1398" spans="1:6" x14ac:dyDescent="0.3">
      <c r="A1398" s="1"/>
      <c r="B1398" s="1"/>
      <c r="C1398" s="1"/>
      <c r="D1398" s="1"/>
      <c r="E1398" s="1"/>
      <c r="F1398" s="1"/>
    </row>
    <row r="1399" spans="1:6" x14ac:dyDescent="0.3">
      <c r="A1399" s="1"/>
      <c r="B1399" s="1"/>
      <c r="C1399" s="1"/>
      <c r="D1399" s="1"/>
      <c r="E1399" s="1"/>
      <c r="F1399" s="1"/>
    </row>
    <row r="1400" spans="1:6" x14ac:dyDescent="0.3">
      <c r="A1400" s="1"/>
      <c r="B1400" s="1"/>
      <c r="C1400" s="1"/>
      <c r="D1400" s="1"/>
      <c r="E1400" s="1"/>
      <c r="F1400" s="1"/>
    </row>
    <row r="1401" spans="1:6" x14ac:dyDescent="0.3">
      <c r="A1401" s="1"/>
      <c r="B1401" s="1"/>
      <c r="C1401" s="1"/>
      <c r="D1401" s="1"/>
      <c r="E1401" s="1"/>
      <c r="F1401" s="1"/>
    </row>
    <row r="1402" spans="1:6" x14ac:dyDescent="0.3">
      <c r="A1402" s="1"/>
      <c r="B1402" s="1"/>
      <c r="C1402" s="1"/>
      <c r="D1402" s="1"/>
      <c r="E1402" s="1"/>
      <c r="F1402" s="1"/>
    </row>
    <row r="1403" spans="1:6" x14ac:dyDescent="0.3">
      <c r="A1403" s="1"/>
      <c r="B1403" s="1"/>
      <c r="C1403" s="1"/>
      <c r="D1403" s="1"/>
      <c r="E1403" s="1"/>
      <c r="F1403" s="1"/>
    </row>
    <row r="1404" spans="1:6" x14ac:dyDescent="0.3">
      <c r="A1404" s="1"/>
      <c r="B1404" s="1"/>
      <c r="C1404" s="1"/>
      <c r="D1404" s="1"/>
      <c r="E1404" s="1"/>
      <c r="F1404" s="1"/>
    </row>
    <row r="1405" spans="1:6" x14ac:dyDescent="0.3">
      <c r="A1405" s="1"/>
      <c r="B1405" s="1"/>
      <c r="C1405" s="1"/>
      <c r="D1405" s="1"/>
      <c r="E1405" s="1"/>
      <c r="F1405" s="1"/>
    </row>
    <row r="1406" spans="1:6" x14ac:dyDescent="0.3">
      <c r="A1406" s="1"/>
      <c r="B1406" s="1"/>
      <c r="C1406" s="1"/>
      <c r="D1406" s="1"/>
      <c r="E1406" s="1"/>
      <c r="F1406" s="1"/>
    </row>
    <row r="1407" spans="1:6" x14ac:dyDescent="0.3">
      <c r="A1407" s="1"/>
      <c r="B1407" s="1"/>
      <c r="C1407" s="1"/>
      <c r="D1407" s="1"/>
      <c r="E1407" s="1"/>
      <c r="F1407" s="1"/>
    </row>
    <row r="1408" spans="1:6" x14ac:dyDescent="0.3">
      <c r="A1408" s="1"/>
      <c r="B1408" s="1"/>
      <c r="C1408" s="1"/>
      <c r="D1408" s="1"/>
      <c r="E1408" s="1"/>
      <c r="F1408" s="1"/>
    </row>
    <row r="1409" spans="1:6" x14ac:dyDescent="0.3">
      <c r="A1409" s="1"/>
      <c r="B1409" s="1"/>
      <c r="C1409" s="1"/>
      <c r="D1409" s="1"/>
      <c r="E1409" s="1"/>
      <c r="F1409" s="1"/>
    </row>
    <row r="1410" spans="1:6" x14ac:dyDescent="0.3">
      <c r="A1410" s="1"/>
      <c r="B1410" s="1"/>
      <c r="C1410" s="1"/>
      <c r="D1410" s="1"/>
      <c r="E1410" s="1"/>
      <c r="F1410" s="1"/>
    </row>
    <row r="1411" spans="1:6" x14ac:dyDescent="0.3">
      <c r="A1411" s="1"/>
      <c r="B1411" s="1"/>
      <c r="C1411" s="1"/>
      <c r="D1411" s="1"/>
      <c r="E1411" s="1"/>
      <c r="F1411" s="1"/>
    </row>
    <row r="1412" spans="1:6" x14ac:dyDescent="0.3">
      <c r="A1412" s="1"/>
      <c r="B1412" s="1"/>
      <c r="C1412" s="1"/>
      <c r="D1412" s="1"/>
      <c r="E1412" s="1"/>
      <c r="F1412" s="1"/>
    </row>
    <row r="1413" spans="1:6" x14ac:dyDescent="0.3">
      <c r="A1413" s="1"/>
      <c r="B1413" s="1"/>
      <c r="C1413" s="1"/>
      <c r="D1413" s="1"/>
      <c r="E1413" s="1"/>
      <c r="F1413" s="1"/>
    </row>
    <row r="1414" spans="1:6" x14ac:dyDescent="0.3">
      <c r="A1414" s="1"/>
      <c r="B1414" s="1"/>
      <c r="C1414" s="1"/>
      <c r="D1414" s="1"/>
      <c r="E1414" s="1"/>
      <c r="F1414" s="1"/>
    </row>
    <row r="1415" spans="1:6" x14ac:dyDescent="0.3">
      <c r="A1415" s="1"/>
      <c r="B1415" s="1"/>
      <c r="C1415" s="1"/>
      <c r="D1415" s="1"/>
      <c r="E1415" s="1"/>
      <c r="F1415" s="1"/>
    </row>
    <row r="1416" spans="1:6" x14ac:dyDescent="0.3">
      <c r="A1416" s="1"/>
      <c r="B1416" s="1"/>
      <c r="C1416" s="1"/>
      <c r="D1416" s="1"/>
      <c r="E1416" s="1"/>
      <c r="F1416" s="1"/>
    </row>
    <row r="1417" spans="1:6" x14ac:dyDescent="0.3">
      <c r="A1417" s="1"/>
      <c r="B1417" s="1"/>
      <c r="C1417" s="1"/>
      <c r="D1417" s="1"/>
      <c r="E1417" s="1"/>
      <c r="F1417" s="1"/>
    </row>
    <row r="1418" spans="1:6" x14ac:dyDescent="0.3">
      <c r="A1418" s="1"/>
      <c r="B1418" s="1"/>
      <c r="C1418" s="1"/>
      <c r="D1418" s="1"/>
      <c r="E1418" s="1"/>
      <c r="F1418" s="1"/>
    </row>
    <row r="1419" spans="1:6" x14ac:dyDescent="0.3">
      <c r="A1419" s="1"/>
      <c r="B1419" s="1"/>
      <c r="C1419" s="1"/>
      <c r="D1419" s="1"/>
      <c r="E1419" s="1"/>
      <c r="F1419" s="1"/>
    </row>
    <row r="1420" spans="1:6" x14ac:dyDescent="0.3">
      <c r="A1420" s="1"/>
      <c r="B1420" s="1"/>
      <c r="C1420" s="1"/>
      <c r="D1420" s="1"/>
      <c r="E1420" s="1"/>
      <c r="F1420" s="1"/>
    </row>
    <row r="1421" spans="1:6" x14ac:dyDescent="0.3">
      <c r="A1421" s="1"/>
      <c r="B1421" s="1"/>
      <c r="C1421" s="1"/>
      <c r="D1421" s="1"/>
      <c r="E1421" s="1"/>
      <c r="F1421" s="1"/>
    </row>
    <row r="1422" spans="1:6" x14ac:dyDescent="0.3">
      <c r="A1422" s="1"/>
      <c r="B1422" s="1"/>
      <c r="C1422" s="1"/>
      <c r="D1422" s="1"/>
      <c r="E1422" s="1"/>
      <c r="F1422" s="1"/>
    </row>
    <row r="1423" spans="1:6" x14ac:dyDescent="0.3">
      <c r="A1423" s="1"/>
      <c r="B1423" s="1"/>
      <c r="C1423" s="1"/>
      <c r="D1423" s="1"/>
      <c r="E1423" s="1"/>
      <c r="F1423" s="1"/>
    </row>
    <row r="1424" spans="1:6" x14ac:dyDescent="0.3">
      <c r="A1424" s="1"/>
      <c r="B1424" s="1"/>
      <c r="C1424" s="1"/>
      <c r="D1424" s="1"/>
      <c r="E1424" s="1"/>
      <c r="F1424" s="1"/>
    </row>
    <row r="1425" spans="1:6" x14ac:dyDescent="0.3">
      <c r="A1425" s="1"/>
      <c r="B1425" s="1"/>
      <c r="C1425" s="1"/>
      <c r="D1425" s="1"/>
      <c r="E1425" s="1"/>
      <c r="F1425" s="1"/>
    </row>
    <row r="1426" spans="1:6" x14ac:dyDescent="0.3">
      <c r="A1426" s="1"/>
      <c r="B1426" s="1"/>
      <c r="C1426" s="1"/>
      <c r="D1426" s="1"/>
      <c r="E1426" s="1"/>
      <c r="F1426" s="1"/>
    </row>
    <row r="1427" spans="1:6" x14ac:dyDescent="0.3">
      <c r="A1427" s="1"/>
      <c r="B1427" s="1"/>
      <c r="C1427" s="1"/>
      <c r="D1427" s="1"/>
      <c r="E1427" s="1"/>
      <c r="F1427" s="1"/>
    </row>
    <row r="1428" spans="1:6" x14ac:dyDescent="0.3">
      <c r="A1428" s="1"/>
      <c r="B1428" s="1"/>
      <c r="C1428" s="1"/>
      <c r="D1428" s="1"/>
      <c r="E1428" s="1"/>
      <c r="F1428" s="1"/>
    </row>
    <row r="1429" spans="1:6" x14ac:dyDescent="0.3">
      <c r="A1429" s="1"/>
      <c r="B1429" s="1"/>
      <c r="C1429" s="1"/>
      <c r="D1429" s="1"/>
      <c r="E1429" s="1"/>
      <c r="F1429" s="1"/>
    </row>
    <row r="1430" spans="1:6" x14ac:dyDescent="0.3">
      <c r="A1430" s="1"/>
      <c r="B1430" s="1"/>
      <c r="C1430" s="1"/>
      <c r="D1430" s="1"/>
      <c r="E1430" s="1"/>
      <c r="F1430" s="1"/>
    </row>
    <row r="1431" spans="1:6" x14ac:dyDescent="0.3">
      <c r="A1431" s="1"/>
      <c r="B1431" s="1"/>
      <c r="C1431" s="1"/>
      <c r="D1431" s="1"/>
      <c r="E1431" s="1"/>
      <c r="F1431" s="1"/>
    </row>
    <row r="1432" spans="1:6" x14ac:dyDescent="0.3">
      <c r="A1432" s="1"/>
      <c r="B1432" s="1"/>
      <c r="C1432" s="1"/>
      <c r="D1432" s="1"/>
      <c r="E1432" s="1"/>
      <c r="F1432" s="1"/>
    </row>
    <row r="1433" spans="1:6" x14ac:dyDescent="0.3">
      <c r="A1433" s="1"/>
      <c r="B1433" s="1"/>
      <c r="C1433" s="1"/>
      <c r="D1433" s="1"/>
      <c r="E1433" s="1"/>
      <c r="F1433" s="1"/>
    </row>
    <row r="1434" spans="1:6" x14ac:dyDescent="0.3">
      <c r="A1434" s="1"/>
      <c r="B1434" s="1"/>
      <c r="C1434" s="1"/>
      <c r="D1434" s="1"/>
      <c r="E1434" s="1"/>
      <c r="F1434" s="1"/>
    </row>
    <row r="1435" spans="1:6" x14ac:dyDescent="0.3">
      <c r="A1435" s="1"/>
      <c r="B1435" s="1"/>
      <c r="C1435" s="1"/>
      <c r="D1435" s="1"/>
      <c r="E1435" s="1"/>
      <c r="F1435" s="1"/>
    </row>
    <row r="1436" spans="1:6" x14ac:dyDescent="0.3">
      <c r="A1436" s="1"/>
      <c r="B1436" s="1"/>
      <c r="C1436" s="1"/>
      <c r="D1436" s="1"/>
      <c r="E1436" s="1"/>
      <c r="F1436" s="1"/>
    </row>
    <row r="1437" spans="1:6" x14ac:dyDescent="0.3">
      <c r="A1437" s="1"/>
      <c r="B1437" s="1"/>
      <c r="C1437" s="1"/>
      <c r="D1437" s="1"/>
      <c r="E1437" s="1"/>
      <c r="F1437" s="1"/>
    </row>
    <row r="1438" spans="1:6" x14ac:dyDescent="0.3">
      <c r="A1438" s="1"/>
      <c r="B1438" s="1"/>
      <c r="C1438" s="1"/>
      <c r="D1438" s="1"/>
      <c r="E1438" s="1"/>
      <c r="F1438" s="1"/>
    </row>
    <row r="1439" spans="1:6" x14ac:dyDescent="0.3">
      <c r="A1439" s="1"/>
      <c r="B1439" s="1"/>
      <c r="C1439" s="1"/>
      <c r="D1439" s="1"/>
      <c r="E1439" s="1"/>
      <c r="F1439" s="1"/>
    </row>
    <row r="1440" spans="1:6" x14ac:dyDescent="0.3">
      <c r="A1440" s="1"/>
      <c r="B1440" s="1"/>
      <c r="C1440" s="1"/>
      <c r="D1440" s="1"/>
      <c r="E1440" s="1"/>
      <c r="F1440" s="1"/>
    </row>
    <row r="1441" spans="1:6" x14ac:dyDescent="0.3">
      <c r="A1441" s="1"/>
      <c r="B1441" s="1"/>
      <c r="C1441" s="1"/>
      <c r="D1441" s="1"/>
      <c r="E1441" s="1"/>
      <c r="F1441" s="1"/>
    </row>
    <row r="1442" spans="1:6" x14ac:dyDescent="0.3">
      <c r="A1442" s="1"/>
      <c r="B1442" s="1"/>
      <c r="C1442" s="1"/>
      <c r="D1442" s="1"/>
      <c r="E1442" s="1"/>
      <c r="F1442" s="1"/>
    </row>
    <row r="1443" spans="1:6" x14ac:dyDescent="0.3">
      <c r="A1443" s="1"/>
      <c r="B1443" s="1"/>
      <c r="C1443" s="1"/>
      <c r="D1443" s="1"/>
      <c r="E1443" s="1"/>
      <c r="F1443" s="1"/>
    </row>
    <row r="1444" spans="1:6" x14ac:dyDescent="0.3">
      <c r="A1444" s="1"/>
      <c r="B1444" s="1"/>
      <c r="C1444" s="1"/>
      <c r="D1444" s="1"/>
      <c r="E1444" s="1"/>
      <c r="F1444" s="1"/>
    </row>
    <row r="1445" spans="1:6" x14ac:dyDescent="0.3">
      <c r="A1445" s="1"/>
      <c r="B1445" s="1"/>
      <c r="C1445" s="1"/>
      <c r="D1445" s="1"/>
      <c r="E1445" s="1"/>
      <c r="F1445" s="1"/>
    </row>
    <row r="1446" spans="1:6" x14ac:dyDescent="0.3">
      <c r="A1446" s="1"/>
      <c r="B1446" s="1"/>
      <c r="C1446" s="1"/>
      <c r="D1446" s="1"/>
      <c r="E1446" s="1"/>
      <c r="F1446" s="1"/>
    </row>
    <row r="1447" spans="1:6" x14ac:dyDescent="0.3">
      <c r="A1447" s="1"/>
      <c r="B1447" s="1"/>
      <c r="C1447" s="1"/>
      <c r="D1447" s="1"/>
      <c r="E1447" s="1"/>
      <c r="F1447" s="1"/>
    </row>
    <row r="1448" spans="1:6" x14ac:dyDescent="0.3">
      <c r="A1448" s="1"/>
      <c r="B1448" s="1"/>
      <c r="C1448" s="1"/>
      <c r="D1448" s="1"/>
      <c r="E1448" s="1"/>
      <c r="F1448" s="1"/>
    </row>
    <row r="1449" spans="1:6" x14ac:dyDescent="0.3">
      <c r="A1449" s="1"/>
      <c r="B1449" s="1"/>
      <c r="C1449" s="1"/>
      <c r="D1449" s="1"/>
      <c r="E1449" s="1"/>
      <c r="F1449" s="1"/>
    </row>
    <row r="1450" spans="1:6" x14ac:dyDescent="0.3">
      <c r="A1450" s="1"/>
      <c r="B1450" s="1"/>
      <c r="C1450" s="1"/>
      <c r="D1450" s="1"/>
      <c r="E1450" s="1"/>
      <c r="F1450" s="1"/>
    </row>
    <row r="1451" spans="1:6" x14ac:dyDescent="0.3">
      <c r="A1451" s="1"/>
      <c r="B1451" s="1"/>
      <c r="C1451" s="1"/>
      <c r="D1451" s="1"/>
      <c r="E1451" s="1"/>
      <c r="F1451" s="1"/>
    </row>
    <row r="1452" spans="1:6" x14ac:dyDescent="0.3">
      <c r="A1452" s="1"/>
      <c r="B1452" s="1"/>
      <c r="C1452" s="1"/>
      <c r="D1452" s="1"/>
      <c r="E1452" s="1"/>
      <c r="F1452" s="1"/>
    </row>
    <row r="1453" spans="1:6" x14ac:dyDescent="0.3">
      <c r="A1453" s="1"/>
      <c r="B1453" s="1"/>
      <c r="C1453" s="1"/>
      <c r="D1453" s="1"/>
      <c r="E1453" s="1"/>
      <c r="F1453" s="1"/>
    </row>
    <row r="1454" spans="1:6" x14ac:dyDescent="0.3">
      <c r="A1454" s="1"/>
      <c r="B1454" s="1"/>
      <c r="C1454" s="1"/>
      <c r="D1454" s="1"/>
      <c r="E1454" s="1"/>
      <c r="F1454" s="1"/>
    </row>
    <row r="1455" spans="1:6" x14ac:dyDescent="0.3">
      <c r="A1455" s="1"/>
      <c r="B1455" s="1"/>
      <c r="C1455" s="1"/>
      <c r="D1455" s="1"/>
      <c r="E1455" s="1"/>
      <c r="F1455" s="1"/>
    </row>
    <row r="1456" spans="1:6" x14ac:dyDescent="0.3">
      <c r="A1456" s="1"/>
      <c r="B1456" s="1"/>
      <c r="C1456" s="1"/>
      <c r="D1456" s="1"/>
      <c r="E1456" s="1"/>
      <c r="F1456" s="1"/>
    </row>
    <row r="1457" spans="1:6" x14ac:dyDescent="0.3">
      <c r="A1457" s="1"/>
      <c r="B1457" s="1"/>
      <c r="C1457" s="1"/>
      <c r="D1457" s="1"/>
      <c r="E1457" s="1"/>
      <c r="F1457" s="1"/>
    </row>
    <row r="1458" spans="1:6" x14ac:dyDescent="0.3">
      <c r="A1458" s="1"/>
      <c r="B1458" s="1"/>
      <c r="C1458" s="1"/>
      <c r="D1458" s="1"/>
      <c r="E1458" s="1"/>
      <c r="F1458" s="1"/>
    </row>
    <row r="1459" spans="1:6" x14ac:dyDescent="0.3">
      <c r="A1459" s="1"/>
      <c r="B1459" s="1"/>
      <c r="C1459" s="1"/>
      <c r="D1459" s="1"/>
      <c r="E1459" s="1"/>
      <c r="F1459" s="1"/>
    </row>
    <row r="1460" spans="1:6" x14ac:dyDescent="0.3">
      <c r="A1460" s="1"/>
      <c r="B1460" s="1"/>
      <c r="C1460" s="1"/>
      <c r="D1460" s="1"/>
      <c r="E1460" s="1"/>
      <c r="F1460" s="1"/>
    </row>
    <row r="1461" spans="1:6" x14ac:dyDescent="0.3">
      <c r="A1461" s="1"/>
      <c r="B1461" s="1"/>
      <c r="C1461" s="1"/>
      <c r="D1461" s="1"/>
      <c r="E1461" s="1"/>
      <c r="F1461" s="1"/>
    </row>
    <row r="1462" spans="1:6" x14ac:dyDescent="0.3">
      <c r="A1462" s="1"/>
      <c r="B1462" s="1"/>
      <c r="C1462" s="1"/>
      <c r="D1462" s="1"/>
      <c r="E1462" s="1"/>
      <c r="F1462" s="1"/>
    </row>
    <row r="1463" spans="1:6" x14ac:dyDescent="0.3">
      <c r="A1463" s="1"/>
      <c r="B1463" s="1"/>
      <c r="C1463" s="1"/>
      <c r="D1463" s="1"/>
      <c r="E1463" s="1"/>
      <c r="F1463" s="1"/>
    </row>
    <row r="1464" spans="1:6" x14ac:dyDescent="0.3">
      <c r="A1464" s="1"/>
      <c r="B1464" s="1"/>
      <c r="C1464" s="1"/>
      <c r="D1464" s="1"/>
      <c r="E1464" s="1"/>
      <c r="F1464" s="1"/>
    </row>
    <row r="1465" spans="1:6" x14ac:dyDescent="0.3">
      <c r="A1465" s="1"/>
      <c r="B1465" s="1"/>
      <c r="C1465" s="1"/>
      <c r="D1465" s="1"/>
      <c r="E1465" s="1"/>
      <c r="F1465" s="1"/>
    </row>
    <row r="1466" spans="1:6" x14ac:dyDescent="0.3">
      <c r="A1466" s="1"/>
      <c r="B1466" s="1"/>
      <c r="C1466" s="1"/>
      <c r="D1466" s="1"/>
      <c r="E1466" s="1"/>
      <c r="F1466" s="1"/>
    </row>
    <row r="1467" spans="1:6" x14ac:dyDescent="0.3">
      <c r="A1467" s="1"/>
      <c r="B1467" s="1"/>
      <c r="C1467" s="1"/>
      <c r="D1467" s="1"/>
      <c r="E1467" s="1"/>
      <c r="F1467" s="1"/>
    </row>
    <row r="1468" spans="1:6" x14ac:dyDescent="0.3">
      <c r="A1468" s="1"/>
      <c r="B1468" s="1"/>
      <c r="C1468" s="1"/>
      <c r="D1468" s="1"/>
      <c r="E1468" s="1"/>
      <c r="F1468" s="1"/>
    </row>
    <row r="1469" spans="1:6" x14ac:dyDescent="0.3">
      <c r="A1469" s="1"/>
      <c r="B1469" s="1"/>
      <c r="C1469" s="1"/>
      <c r="D1469" s="1"/>
      <c r="E1469" s="1"/>
      <c r="F1469" s="1"/>
    </row>
    <row r="1470" spans="1:6" x14ac:dyDescent="0.3">
      <c r="A1470" s="1"/>
      <c r="B1470" s="1"/>
      <c r="C1470" s="1"/>
      <c r="D1470" s="1"/>
      <c r="E1470" s="1"/>
      <c r="F1470" s="1"/>
    </row>
    <row r="1471" spans="1:6" x14ac:dyDescent="0.3">
      <c r="A1471" s="1"/>
      <c r="B1471" s="1"/>
      <c r="C1471" s="1"/>
      <c r="D1471" s="1"/>
      <c r="E1471" s="1"/>
      <c r="F1471" s="1"/>
    </row>
    <row r="1472" spans="1:6" x14ac:dyDescent="0.3">
      <c r="A1472" s="1"/>
      <c r="B1472" s="1"/>
      <c r="C1472" s="1"/>
      <c r="D1472" s="1"/>
      <c r="E1472" s="1"/>
      <c r="F1472" s="1"/>
    </row>
    <row r="1473" spans="1:6" x14ac:dyDescent="0.3">
      <c r="A1473" s="1"/>
      <c r="B1473" s="1"/>
      <c r="C1473" s="1"/>
      <c r="D1473" s="1"/>
      <c r="E1473" s="1"/>
      <c r="F1473" s="1"/>
    </row>
    <row r="1474" spans="1:6" x14ac:dyDescent="0.3">
      <c r="A1474" s="1"/>
      <c r="B1474" s="1"/>
      <c r="C1474" s="1"/>
      <c r="D1474" s="1"/>
      <c r="E1474" s="1"/>
      <c r="F1474" s="1"/>
    </row>
    <row r="1475" spans="1:6" x14ac:dyDescent="0.3">
      <c r="A1475" s="1"/>
      <c r="B1475" s="1"/>
      <c r="C1475" s="1"/>
      <c r="D1475" s="1"/>
      <c r="E1475" s="1"/>
      <c r="F1475" s="1"/>
    </row>
    <row r="1476" spans="1:6" x14ac:dyDescent="0.3">
      <c r="A1476" s="1"/>
      <c r="B1476" s="1"/>
      <c r="C1476" s="1"/>
      <c r="D1476" s="1"/>
      <c r="E1476" s="1"/>
      <c r="F1476" s="1"/>
    </row>
    <row r="1477" spans="1:6" x14ac:dyDescent="0.3">
      <c r="A1477" s="1"/>
      <c r="B1477" s="1"/>
      <c r="C1477" s="1"/>
      <c r="D1477" s="1"/>
      <c r="E1477" s="1"/>
      <c r="F1477" s="1"/>
    </row>
    <row r="1478" spans="1:6" x14ac:dyDescent="0.3">
      <c r="A1478" s="1"/>
      <c r="B1478" s="1"/>
      <c r="C1478" s="1"/>
      <c r="D1478" s="1"/>
      <c r="E1478" s="1"/>
      <c r="F1478" s="1"/>
    </row>
    <row r="1479" spans="1:6" x14ac:dyDescent="0.3">
      <c r="A1479" s="1"/>
      <c r="B1479" s="1"/>
      <c r="C1479" s="1"/>
      <c r="D1479" s="1"/>
      <c r="E1479" s="1"/>
      <c r="F1479" s="1"/>
    </row>
    <row r="1480" spans="1:6" x14ac:dyDescent="0.3">
      <c r="A1480" s="1"/>
      <c r="B1480" s="1"/>
      <c r="C1480" s="1"/>
      <c r="D1480" s="1"/>
      <c r="E1480" s="1"/>
      <c r="F1480" s="1"/>
    </row>
    <row r="1481" spans="1:6" x14ac:dyDescent="0.3">
      <c r="A1481" s="1"/>
      <c r="B1481" s="1"/>
      <c r="C1481" s="1"/>
      <c r="D1481" s="1"/>
      <c r="E1481" s="1"/>
      <c r="F1481" s="1"/>
    </row>
    <row r="1482" spans="1:6" x14ac:dyDescent="0.3">
      <c r="A1482" s="1"/>
      <c r="B1482" s="1"/>
      <c r="C1482" s="1"/>
      <c r="D1482" s="1"/>
      <c r="E1482" s="1"/>
      <c r="F1482" s="1"/>
    </row>
    <row r="1483" spans="1:6" x14ac:dyDescent="0.3">
      <c r="A1483" s="1"/>
      <c r="B1483" s="1"/>
      <c r="C1483" s="1"/>
      <c r="D1483" s="1"/>
      <c r="E1483" s="1"/>
      <c r="F1483" s="1"/>
    </row>
    <row r="1484" spans="1:6" x14ac:dyDescent="0.3">
      <c r="A1484" s="1"/>
      <c r="B1484" s="1"/>
      <c r="C1484" s="1"/>
      <c r="D1484" s="1"/>
      <c r="E1484" s="1"/>
      <c r="F1484" s="1"/>
    </row>
    <row r="1485" spans="1:6" x14ac:dyDescent="0.3">
      <c r="A1485" s="1"/>
      <c r="B1485" s="1"/>
      <c r="C1485" s="1"/>
      <c r="D1485" s="1"/>
      <c r="E1485" s="1"/>
      <c r="F1485" s="1"/>
    </row>
    <row r="1486" spans="1:6" x14ac:dyDescent="0.3">
      <c r="A1486" s="1"/>
      <c r="B1486" s="1"/>
      <c r="C1486" s="1"/>
      <c r="D1486" s="1"/>
      <c r="E1486" s="1"/>
      <c r="F1486" s="1"/>
    </row>
    <row r="1487" spans="1:6" x14ac:dyDescent="0.3">
      <c r="A1487" s="1"/>
      <c r="B1487" s="1"/>
      <c r="C1487" s="1"/>
      <c r="D1487" s="1"/>
      <c r="E1487" s="1"/>
      <c r="F1487" s="1"/>
    </row>
    <row r="1488" spans="1:6" x14ac:dyDescent="0.3">
      <c r="A1488" s="1"/>
      <c r="B1488" s="1"/>
      <c r="C1488" s="1"/>
      <c r="D1488" s="1"/>
      <c r="E1488" s="1"/>
      <c r="F1488" s="1"/>
    </row>
    <row r="1489" spans="1:6" x14ac:dyDescent="0.3">
      <c r="A1489" s="1"/>
      <c r="B1489" s="1"/>
      <c r="C1489" s="1"/>
      <c r="D1489" s="1"/>
      <c r="E1489" s="1"/>
      <c r="F1489" s="1"/>
    </row>
    <row r="1490" spans="1:6" x14ac:dyDescent="0.3">
      <c r="A1490" s="1"/>
      <c r="B1490" s="1"/>
      <c r="C1490" s="1"/>
      <c r="D1490" s="1"/>
      <c r="E1490" s="1"/>
      <c r="F1490" s="1"/>
    </row>
    <row r="1491" spans="1:6" x14ac:dyDescent="0.3">
      <c r="A1491" s="1"/>
      <c r="B1491" s="1"/>
      <c r="C1491" s="1"/>
      <c r="D1491" s="1"/>
      <c r="E1491" s="1"/>
      <c r="F1491" s="1"/>
    </row>
    <row r="1492" spans="1:6" x14ac:dyDescent="0.3">
      <c r="A1492" s="1"/>
      <c r="B1492" s="1"/>
      <c r="C1492" s="1"/>
      <c r="D1492" s="1"/>
      <c r="E1492" s="1"/>
      <c r="F1492" s="1"/>
    </row>
    <row r="1493" spans="1:6" x14ac:dyDescent="0.3">
      <c r="A1493" s="1"/>
      <c r="B1493" s="1"/>
      <c r="C1493" s="1"/>
      <c r="D1493" s="1"/>
      <c r="E1493" s="1"/>
      <c r="F1493" s="1"/>
    </row>
    <row r="1494" spans="1:6" x14ac:dyDescent="0.3">
      <c r="A1494" s="1"/>
      <c r="B1494" s="1"/>
      <c r="C1494" s="1"/>
      <c r="D1494" s="1"/>
      <c r="E1494" s="1"/>
      <c r="F1494" s="1"/>
    </row>
    <row r="1495" spans="1:6" x14ac:dyDescent="0.3">
      <c r="A1495" s="1"/>
      <c r="B1495" s="1"/>
      <c r="C1495" s="1"/>
      <c r="D1495" s="1"/>
      <c r="E1495" s="1"/>
      <c r="F1495" s="1"/>
    </row>
    <row r="1496" spans="1:6" x14ac:dyDescent="0.3">
      <c r="A1496" s="1"/>
      <c r="B1496" s="1"/>
      <c r="C1496" s="1"/>
      <c r="D1496" s="1"/>
      <c r="E1496" s="1"/>
      <c r="F1496" s="1"/>
    </row>
    <row r="1497" spans="1:6" x14ac:dyDescent="0.3">
      <c r="A1497" s="1"/>
      <c r="B1497" s="1"/>
      <c r="C1497" s="1"/>
      <c r="D1497" s="1"/>
      <c r="E1497" s="1"/>
      <c r="F1497" s="1"/>
    </row>
    <row r="1498" spans="1:6" x14ac:dyDescent="0.3">
      <c r="A1498" s="1"/>
      <c r="B1498" s="1"/>
      <c r="C1498" s="1"/>
      <c r="D1498" s="1"/>
      <c r="E1498" s="1"/>
      <c r="F1498" s="1"/>
    </row>
    <row r="1499" spans="1:6" x14ac:dyDescent="0.3">
      <c r="A1499" s="1"/>
      <c r="B1499" s="1"/>
      <c r="C1499" s="1"/>
      <c r="D1499" s="1"/>
      <c r="E1499" s="1"/>
      <c r="F1499" s="1"/>
    </row>
    <row r="1500" spans="1:6" x14ac:dyDescent="0.3">
      <c r="A1500" s="1"/>
      <c r="B1500" s="1"/>
      <c r="C1500" s="1"/>
      <c r="D1500" s="1"/>
      <c r="E1500" s="1"/>
      <c r="F1500" s="1"/>
    </row>
    <row r="1501" spans="1:6" x14ac:dyDescent="0.3">
      <c r="A1501" s="1"/>
      <c r="B1501" s="1"/>
      <c r="C1501" s="1"/>
      <c r="D1501" s="1"/>
      <c r="E1501" s="1"/>
      <c r="F1501" s="1"/>
    </row>
    <row r="1502" spans="1:6" x14ac:dyDescent="0.3">
      <c r="A1502" s="1"/>
      <c r="B1502" s="1"/>
      <c r="C1502" s="1"/>
      <c r="D1502" s="1"/>
      <c r="E1502" s="1"/>
      <c r="F1502" s="1"/>
    </row>
    <row r="1503" spans="1:6" x14ac:dyDescent="0.3">
      <c r="A1503" s="1"/>
      <c r="B1503" s="1"/>
      <c r="C1503" s="1"/>
      <c r="D1503" s="1"/>
      <c r="E1503" s="1"/>
      <c r="F1503" s="1"/>
    </row>
    <row r="1504" spans="1:6" x14ac:dyDescent="0.3">
      <c r="A1504" s="1"/>
      <c r="B1504" s="1"/>
      <c r="C1504" s="1"/>
      <c r="D1504" s="1"/>
      <c r="E1504" s="1"/>
      <c r="F1504" s="1"/>
    </row>
    <row r="1505" spans="1:6" x14ac:dyDescent="0.3">
      <c r="A1505" s="1"/>
      <c r="B1505" s="1"/>
      <c r="C1505" s="1"/>
      <c r="D1505" s="1"/>
      <c r="E1505" s="1"/>
      <c r="F1505" s="1"/>
    </row>
    <row r="1506" spans="1:6" x14ac:dyDescent="0.3">
      <c r="A1506" s="1"/>
      <c r="B1506" s="1"/>
      <c r="C1506" s="1"/>
      <c r="D1506" s="1"/>
      <c r="E1506" s="1"/>
      <c r="F1506" s="1"/>
    </row>
    <row r="1507" spans="1:6" x14ac:dyDescent="0.3">
      <c r="A1507" s="1"/>
      <c r="B1507" s="1"/>
      <c r="C1507" s="1"/>
      <c r="D1507" s="1"/>
      <c r="E1507" s="1"/>
      <c r="F1507" s="1"/>
    </row>
    <row r="1508" spans="1:6" x14ac:dyDescent="0.3">
      <c r="A1508" s="1"/>
      <c r="B1508" s="1"/>
      <c r="C1508" s="1"/>
      <c r="D1508" s="1"/>
      <c r="E1508" s="1"/>
      <c r="F1508" s="1"/>
    </row>
    <row r="1509" spans="1:6" x14ac:dyDescent="0.3">
      <c r="A1509" s="1"/>
      <c r="B1509" s="1"/>
      <c r="C1509" s="1"/>
      <c r="D1509" s="1"/>
      <c r="E1509" s="1"/>
      <c r="F1509" s="1"/>
    </row>
    <row r="1510" spans="1:6" x14ac:dyDescent="0.3">
      <c r="A1510" s="1"/>
      <c r="B1510" s="1"/>
      <c r="C1510" s="1"/>
      <c r="D1510" s="1"/>
      <c r="E1510" s="1"/>
      <c r="F1510" s="1"/>
    </row>
    <row r="1511" spans="1:6" x14ac:dyDescent="0.3">
      <c r="A1511" s="1"/>
      <c r="B1511" s="1"/>
      <c r="C1511" s="1"/>
      <c r="D1511" s="1"/>
      <c r="E1511" s="1"/>
      <c r="F1511" s="1"/>
    </row>
    <row r="1512" spans="1:6" x14ac:dyDescent="0.3">
      <c r="A1512" s="1"/>
      <c r="B1512" s="1"/>
      <c r="C1512" s="1"/>
      <c r="D1512" s="1"/>
      <c r="E1512" s="1"/>
      <c r="F1512" s="1"/>
    </row>
    <row r="1513" spans="1:6" x14ac:dyDescent="0.3">
      <c r="A1513" s="1"/>
      <c r="B1513" s="1"/>
      <c r="C1513" s="1"/>
      <c r="D1513" s="1"/>
      <c r="E1513" s="1"/>
      <c r="F1513" s="1"/>
    </row>
    <row r="1514" spans="1:6" x14ac:dyDescent="0.3">
      <c r="A1514" s="1"/>
      <c r="B1514" s="1"/>
      <c r="C1514" s="1"/>
      <c r="D1514" s="1"/>
      <c r="E1514" s="1"/>
      <c r="F1514" s="1"/>
    </row>
    <row r="1515" spans="1:6" x14ac:dyDescent="0.3">
      <c r="A1515" s="1"/>
      <c r="B1515" s="1"/>
      <c r="C1515" s="1"/>
      <c r="D1515" s="1"/>
      <c r="E1515" s="1"/>
      <c r="F1515" s="1"/>
    </row>
    <row r="1516" spans="1:6" x14ac:dyDescent="0.3">
      <c r="A1516" s="1"/>
      <c r="B1516" s="1"/>
      <c r="C1516" s="1"/>
      <c r="D1516" s="1"/>
      <c r="E1516" s="1"/>
      <c r="F1516" s="1"/>
    </row>
    <row r="1517" spans="1:6" x14ac:dyDescent="0.3">
      <c r="A1517" s="1"/>
      <c r="B1517" s="1"/>
      <c r="C1517" s="1"/>
      <c r="D1517" s="1"/>
      <c r="E1517" s="1"/>
      <c r="F1517" s="1"/>
    </row>
    <row r="1518" spans="1:6" x14ac:dyDescent="0.3">
      <c r="A1518" s="1"/>
      <c r="B1518" s="1"/>
      <c r="C1518" s="1"/>
      <c r="D1518" s="1"/>
      <c r="E1518" s="1"/>
      <c r="F1518" s="1"/>
    </row>
    <row r="1519" spans="1:6" x14ac:dyDescent="0.3">
      <c r="A1519" s="1"/>
      <c r="B1519" s="1"/>
      <c r="C1519" s="1"/>
      <c r="D1519" s="1"/>
      <c r="E1519" s="1"/>
      <c r="F1519" s="1"/>
    </row>
    <row r="1520" spans="1:6" x14ac:dyDescent="0.3">
      <c r="A1520" s="1"/>
      <c r="B1520" s="1"/>
      <c r="C1520" s="1"/>
      <c r="D1520" s="1"/>
      <c r="E1520" s="1"/>
      <c r="F1520" s="1"/>
    </row>
    <row r="1521" spans="1:6" x14ac:dyDescent="0.3">
      <c r="A1521" s="1"/>
      <c r="B1521" s="1"/>
      <c r="C1521" s="1"/>
      <c r="D1521" s="1"/>
      <c r="E1521" s="1"/>
      <c r="F1521" s="1"/>
    </row>
    <row r="1522" spans="1:6" x14ac:dyDescent="0.3">
      <c r="A1522" s="1"/>
      <c r="B1522" s="1"/>
      <c r="C1522" s="1"/>
      <c r="D1522" s="1"/>
      <c r="E1522" s="1"/>
      <c r="F1522" s="1"/>
    </row>
    <row r="1523" spans="1:6" x14ac:dyDescent="0.3">
      <c r="A1523" s="1"/>
      <c r="B1523" s="1"/>
      <c r="C1523" s="1"/>
      <c r="D1523" s="1"/>
      <c r="E1523" s="1"/>
      <c r="F1523" s="1"/>
    </row>
    <row r="1524" spans="1:6" x14ac:dyDescent="0.3">
      <c r="A1524" s="1"/>
      <c r="B1524" s="1"/>
      <c r="C1524" s="1"/>
      <c r="D1524" s="1"/>
      <c r="E1524" s="1"/>
      <c r="F1524" s="1"/>
    </row>
    <row r="1525" spans="1:6" x14ac:dyDescent="0.3">
      <c r="A1525" s="1"/>
      <c r="B1525" s="1"/>
      <c r="C1525" s="1"/>
      <c r="D1525" s="1"/>
      <c r="E1525" s="1"/>
      <c r="F1525" s="1"/>
    </row>
    <row r="1526" spans="1:6" x14ac:dyDescent="0.3">
      <c r="A1526" s="1"/>
      <c r="B1526" s="1"/>
      <c r="C1526" s="1"/>
      <c r="D1526" s="1"/>
      <c r="E1526" s="1"/>
      <c r="F1526" s="1"/>
    </row>
    <row r="1527" spans="1:6" x14ac:dyDescent="0.3">
      <c r="A1527" s="1"/>
      <c r="B1527" s="1"/>
      <c r="C1527" s="1"/>
      <c r="D1527" s="1"/>
      <c r="E1527" s="1"/>
      <c r="F1527" s="1"/>
    </row>
    <row r="1528" spans="1:6" x14ac:dyDescent="0.3">
      <c r="A1528" s="1"/>
      <c r="B1528" s="1"/>
      <c r="C1528" s="1"/>
      <c r="D1528" s="1"/>
      <c r="E1528" s="1"/>
      <c r="F1528" s="1"/>
    </row>
    <row r="1529" spans="1:6" x14ac:dyDescent="0.3">
      <c r="A1529" s="1"/>
      <c r="B1529" s="1"/>
      <c r="C1529" s="1"/>
      <c r="D1529" s="1"/>
      <c r="E1529" s="1"/>
      <c r="F1529" s="1"/>
    </row>
    <row r="1530" spans="1:6" x14ac:dyDescent="0.3">
      <c r="A1530" s="1"/>
      <c r="B1530" s="1"/>
      <c r="C1530" s="1"/>
      <c r="D1530" s="1"/>
      <c r="E1530" s="1"/>
      <c r="F1530" s="1"/>
    </row>
    <row r="1531" spans="1:6" x14ac:dyDescent="0.3">
      <c r="A1531" s="1"/>
      <c r="B1531" s="1"/>
      <c r="C1531" s="1"/>
      <c r="D1531" s="1"/>
      <c r="E1531" s="1"/>
      <c r="F1531" s="1"/>
    </row>
    <row r="1532" spans="1:6" x14ac:dyDescent="0.3">
      <c r="A1532" s="1"/>
      <c r="B1532" s="1"/>
      <c r="C1532" s="1"/>
      <c r="D1532" s="1"/>
      <c r="E1532" s="1"/>
      <c r="F1532" s="1"/>
    </row>
    <row r="1533" spans="1:6" x14ac:dyDescent="0.3">
      <c r="A1533" s="1"/>
      <c r="B1533" s="1"/>
      <c r="C1533" s="1"/>
      <c r="D1533" s="1"/>
      <c r="E1533" s="1"/>
      <c r="F1533" s="1"/>
    </row>
    <row r="1534" spans="1:6" x14ac:dyDescent="0.3">
      <c r="A1534" s="1"/>
      <c r="B1534" s="1"/>
      <c r="C1534" s="1"/>
      <c r="D1534" s="1"/>
      <c r="E1534" s="1"/>
      <c r="F1534" s="1"/>
    </row>
    <row r="1535" spans="1:6" x14ac:dyDescent="0.3">
      <c r="A1535" s="1"/>
      <c r="B1535" s="1"/>
      <c r="C1535" s="1"/>
      <c r="D1535" s="1"/>
      <c r="E1535" s="1"/>
      <c r="F1535" s="1"/>
    </row>
    <row r="1536" spans="1:6" x14ac:dyDescent="0.3">
      <c r="A1536" s="1"/>
      <c r="B1536" s="1"/>
      <c r="C1536" s="1"/>
      <c r="D1536" s="1"/>
      <c r="E1536" s="1"/>
      <c r="F1536" s="1"/>
    </row>
    <row r="1537" spans="1:6" x14ac:dyDescent="0.3">
      <c r="A1537" s="1"/>
      <c r="B1537" s="1"/>
      <c r="C1537" s="1"/>
      <c r="D1537" s="1"/>
      <c r="E1537" s="1"/>
      <c r="F1537" s="1"/>
    </row>
    <row r="1538" spans="1:6" x14ac:dyDescent="0.3">
      <c r="A1538" s="1"/>
      <c r="B1538" s="1"/>
      <c r="C1538" s="1"/>
      <c r="D1538" s="1"/>
      <c r="E1538" s="1"/>
      <c r="F1538" s="1"/>
    </row>
    <row r="1539" spans="1:6" x14ac:dyDescent="0.3">
      <c r="A1539" s="1"/>
      <c r="B1539" s="1"/>
      <c r="C1539" s="1"/>
      <c r="D1539" s="1"/>
      <c r="E1539" s="1"/>
      <c r="F1539" s="1"/>
    </row>
    <row r="1540" spans="1:6" x14ac:dyDescent="0.3">
      <c r="A1540" s="1"/>
      <c r="B1540" s="1"/>
      <c r="C1540" s="1"/>
      <c r="D1540" s="1"/>
      <c r="E1540" s="1"/>
      <c r="F1540" s="1"/>
    </row>
    <row r="1541" spans="1:6" x14ac:dyDescent="0.3">
      <c r="A1541" s="1"/>
      <c r="B1541" s="1"/>
      <c r="C1541" s="1"/>
      <c r="D1541" s="1"/>
      <c r="E1541" s="1"/>
      <c r="F1541" s="1"/>
    </row>
    <row r="1542" spans="1:6" x14ac:dyDescent="0.3">
      <c r="A1542" s="1"/>
      <c r="B1542" s="1"/>
      <c r="C1542" s="1"/>
      <c r="D1542" s="1"/>
      <c r="E1542" s="1"/>
      <c r="F1542" s="1"/>
    </row>
    <row r="1543" spans="1:6" x14ac:dyDescent="0.3">
      <c r="A1543" s="1"/>
      <c r="B1543" s="1"/>
      <c r="C1543" s="1"/>
      <c r="D1543" s="1"/>
      <c r="E1543" s="1"/>
      <c r="F1543" s="1"/>
    </row>
    <row r="1544" spans="1:6" x14ac:dyDescent="0.3">
      <c r="A1544" s="1"/>
      <c r="B1544" s="1"/>
      <c r="C1544" s="1"/>
      <c r="D1544" s="1"/>
      <c r="E1544" s="1"/>
      <c r="F1544" s="1"/>
    </row>
    <row r="1545" spans="1:6" x14ac:dyDescent="0.3">
      <c r="A1545" s="1"/>
      <c r="B1545" s="1"/>
      <c r="C1545" s="1"/>
      <c r="D1545" s="1"/>
      <c r="E1545" s="1"/>
      <c r="F1545" s="1"/>
    </row>
    <row r="1546" spans="1:6" x14ac:dyDescent="0.3">
      <c r="A1546" s="1"/>
      <c r="B1546" s="1"/>
      <c r="C1546" s="1"/>
      <c r="D1546" s="1"/>
      <c r="E1546" s="1"/>
      <c r="F1546" s="1"/>
    </row>
    <row r="1547" spans="1:6" x14ac:dyDescent="0.3">
      <c r="A1547" s="1"/>
      <c r="B1547" s="1"/>
      <c r="C1547" s="1"/>
      <c r="D1547" s="1"/>
      <c r="E1547" s="1"/>
      <c r="F1547" s="1"/>
    </row>
    <row r="1548" spans="1:6" x14ac:dyDescent="0.3">
      <c r="A1548" s="1"/>
      <c r="B1548" s="1"/>
      <c r="C1548" s="1"/>
      <c r="D1548" s="1"/>
      <c r="E1548" s="1"/>
      <c r="F1548" s="1"/>
    </row>
    <row r="1549" spans="1:6" x14ac:dyDescent="0.3">
      <c r="A1549" s="1"/>
      <c r="B1549" s="1"/>
      <c r="C1549" s="1"/>
      <c r="D1549" s="1"/>
      <c r="E1549" s="1"/>
      <c r="F1549" s="1"/>
    </row>
    <row r="1550" spans="1:6" x14ac:dyDescent="0.3">
      <c r="A1550" s="1"/>
      <c r="B1550" s="1"/>
      <c r="C1550" s="1"/>
      <c r="D1550" s="1"/>
      <c r="E1550" s="1"/>
      <c r="F1550" s="1"/>
    </row>
    <row r="1551" spans="1:6" x14ac:dyDescent="0.3">
      <c r="A1551" s="1"/>
      <c r="B1551" s="1"/>
      <c r="C1551" s="1"/>
      <c r="D1551" s="1"/>
      <c r="E1551" s="1"/>
      <c r="F1551" s="1"/>
    </row>
    <row r="1552" spans="1:6" x14ac:dyDescent="0.3">
      <c r="A1552" s="1"/>
      <c r="B1552" s="1"/>
      <c r="C1552" s="1"/>
      <c r="D1552" s="1"/>
      <c r="E1552" s="1"/>
      <c r="F1552" s="1"/>
    </row>
    <row r="1553" spans="1:6" x14ac:dyDescent="0.3">
      <c r="A1553" s="1"/>
      <c r="B1553" s="1"/>
      <c r="C1553" s="1"/>
      <c r="D1553" s="1"/>
      <c r="E1553" s="1"/>
      <c r="F1553" s="1"/>
    </row>
    <row r="1554" spans="1:6" x14ac:dyDescent="0.3">
      <c r="A1554" s="1"/>
      <c r="B1554" s="1"/>
      <c r="C1554" s="1"/>
      <c r="D1554" s="1"/>
      <c r="E1554" s="1"/>
      <c r="F1554" s="1"/>
    </row>
    <row r="1555" spans="1:6" x14ac:dyDescent="0.3">
      <c r="A1555" s="1"/>
      <c r="B1555" s="1"/>
      <c r="C1555" s="1"/>
      <c r="D1555" s="1"/>
      <c r="E1555" s="1"/>
      <c r="F1555" s="1"/>
    </row>
    <row r="1556" spans="1:6" x14ac:dyDescent="0.3">
      <c r="A1556" s="1"/>
      <c r="B1556" s="1"/>
      <c r="C1556" s="1"/>
      <c r="D1556" s="1"/>
      <c r="E1556" s="1"/>
      <c r="F1556" s="1"/>
    </row>
    <row r="1557" spans="1:6" x14ac:dyDescent="0.3">
      <c r="A1557" s="1"/>
      <c r="B1557" s="1"/>
      <c r="C1557" s="1"/>
      <c r="D1557" s="1"/>
      <c r="E1557" s="1"/>
      <c r="F1557" s="1"/>
    </row>
    <row r="1558" spans="1:6" x14ac:dyDescent="0.3">
      <c r="A1558" s="1"/>
      <c r="B1558" s="1"/>
      <c r="C1558" s="1"/>
      <c r="D1558" s="1"/>
      <c r="E1558" s="1"/>
      <c r="F1558" s="1"/>
    </row>
    <row r="1559" spans="1:6" x14ac:dyDescent="0.3">
      <c r="A1559" s="1"/>
      <c r="B1559" s="1"/>
      <c r="C1559" s="1"/>
      <c r="D1559" s="1"/>
      <c r="E1559" s="1"/>
      <c r="F1559" s="1"/>
    </row>
    <row r="1560" spans="1:6" x14ac:dyDescent="0.3">
      <c r="A1560" s="1"/>
      <c r="B1560" s="1"/>
      <c r="C1560" s="1"/>
      <c r="D1560" s="1"/>
      <c r="E1560" s="1"/>
      <c r="F1560" s="1"/>
    </row>
    <row r="1561" spans="1:6" x14ac:dyDescent="0.3">
      <c r="A1561" s="1"/>
      <c r="B1561" s="1"/>
      <c r="C1561" s="1"/>
      <c r="D1561" s="1"/>
      <c r="E1561" s="1"/>
      <c r="F1561" s="1"/>
    </row>
    <row r="1562" spans="1:6" x14ac:dyDescent="0.3">
      <c r="A1562" s="1"/>
      <c r="B1562" s="1"/>
      <c r="C1562" s="1"/>
      <c r="D1562" s="1"/>
      <c r="E1562" s="1"/>
      <c r="F1562" s="1"/>
    </row>
    <row r="1563" spans="1:6" x14ac:dyDescent="0.3">
      <c r="A1563" s="1"/>
      <c r="B1563" s="1"/>
      <c r="C1563" s="1"/>
      <c r="D1563" s="1"/>
      <c r="E1563" s="1"/>
      <c r="F1563" s="1"/>
    </row>
    <row r="1564" spans="1:6" x14ac:dyDescent="0.3">
      <c r="A1564" s="1"/>
      <c r="B1564" s="1"/>
      <c r="C1564" s="1"/>
      <c r="D1564" s="1"/>
      <c r="E1564" s="1"/>
      <c r="F1564" s="1"/>
    </row>
    <row r="1565" spans="1:6" x14ac:dyDescent="0.3">
      <c r="A1565" s="1"/>
      <c r="B1565" s="1"/>
      <c r="C1565" s="1"/>
      <c r="D1565" s="1"/>
      <c r="E1565" s="1"/>
      <c r="F1565" s="1"/>
    </row>
    <row r="1566" spans="1:6" x14ac:dyDescent="0.3">
      <c r="A1566" s="1"/>
      <c r="B1566" s="1"/>
      <c r="C1566" s="1"/>
      <c r="D1566" s="1"/>
      <c r="E1566" s="1"/>
      <c r="F1566" s="1"/>
    </row>
    <row r="1567" spans="1:6" x14ac:dyDescent="0.3">
      <c r="A1567" s="1"/>
      <c r="B1567" s="1"/>
      <c r="C1567" s="1"/>
      <c r="D1567" s="1"/>
      <c r="E1567" s="1"/>
      <c r="F1567" s="1"/>
    </row>
    <row r="1568" spans="1:6" x14ac:dyDescent="0.3">
      <c r="A1568" s="1"/>
      <c r="B1568" s="1"/>
      <c r="C1568" s="1"/>
      <c r="D1568" s="1"/>
      <c r="E1568" s="1"/>
      <c r="F1568" s="1"/>
    </row>
    <row r="1569" spans="1:6" x14ac:dyDescent="0.3">
      <c r="A1569" s="1"/>
      <c r="B1569" s="1"/>
      <c r="C1569" s="1"/>
      <c r="D1569" s="1"/>
      <c r="E1569" s="1"/>
      <c r="F1569" s="1"/>
    </row>
    <row r="1570" spans="1:6" x14ac:dyDescent="0.3">
      <c r="A1570" s="1"/>
      <c r="B1570" s="1"/>
      <c r="C1570" s="1"/>
      <c r="D1570" s="1"/>
      <c r="E1570" s="1"/>
      <c r="F1570" s="1"/>
    </row>
    <row r="1571" spans="1:6" x14ac:dyDescent="0.3">
      <c r="A1571" s="1"/>
      <c r="B1571" s="1"/>
      <c r="C1571" s="1"/>
      <c r="D1571" s="1"/>
      <c r="E1571" s="1"/>
      <c r="F1571" s="1"/>
    </row>
    <row r="1572" spans="1:6" x14ac:dyDescent="0.3">
      <c r="A1572" s="1"/>
      <c r="B1572" s="1"/>
      <c r="C1572" s="1"/>
      <c r="D1572" s="1"/>
      <c r="E1572" s="1"/>
      <c r="F1572" s="1"/>
    </row>
    <row r="1573" spans="1:6" x14ac:dyDescent="0.3">
      <c r="A1573" s="1"/>
      <c r="B1573" s="1"/>
      <c r="C1573" s="1"/>
      <c r="D1573" s="1"/>
      <c r="E1573" s="1"/>
      <c r="F1573" s="1"/>
    </row>
    <row r="1574" spans="1:6" x14ac:dyDescent="0.3">
      <c r="A1574" s="1"/>
      <c r="B1574" s="1"/>
      <c r="C1574" s="1"/>
      <c r="D1574" s="1"/>
      <c r="E1574" s="1"/>
      <c r="F1574" s="1"/>
    </row>
    <row r="1575" spans="1:6" x14ac:dyDescent="0.3">
      <c r="A1575" s="1"/>
      <c r="B1575" s="1"/>
      <c r="C1575" s="1"/>
      <c r="D1575" s="1"/>
      <c r="E1575" s="1"/>
      <c r="F1575" s="1"/>
    </row>
    <row r="1576" spans="1:6" x14ac:dyDescent="0.3">
      <c r="A1576" s="1"/>
      <c r="B1576" s="1"/>
      <c r="C1576" s="1"/>
      <c r="D1576" s="1"/>
      <c r="E1576" s="1"/>
      <c r="F1576" s="1"/>
    </row>
    <row r="1577" spans="1:6" x14ac:dyDescent="0.3">
      <c r="A1577" s="1"/>
      <c r="B1577" s="1"/>
      <c r="C1577" s="1"/>
      <c r="D1577" s="1"/>
      <c r="E1577" s="1"/>
      <c r="F1577" s="1"/>
    </row>
    <row r="1578" spans="1:6" x14ac:dyDescent="0.3">
      <c r="A1578" s="1"/>
      <c r="B1578" s="1"/>
      <c r="C1578" s="1"/>
      <c r="D1578" s="1"/>
      <c r="E1578" s="1"/>
      <c r="F1578" s="1"/>
    </row>
    <row r="1579" spans="1:6" x14ac:dyDescent="0.3">
      <c r="A1579" s="1"/>
      <c r="B1579" s="1"/>
      <c r="C1579" s="1"/>
      <c r="D1579" s="1"/>
      <c r="E1579" s="1"/>
      <c r="F1579" s="1"/>
    </row>
    <row r="1580" spans="1:6" x14ac:dyDescent="0.3">
      <c r="A1580" s="1"/>
      <c r="B1580" s="1"/>
      <c r="C1580" s="1"/>
      <c r="D1580" s="1"/>
      <c r="E1580" s="1"/>
      <c r="F1580" s="1"/>
    </row>
    <row r="1581" spans="1:6" x14ac:dyDescent="0.3">
      <c r="A1581" s="1"/>
      <c r="B1581" s="1"/>
      <c r="C1581" s="1"/>
      <c r="D1581" s="1"/>
      <c r="E1581" s="1"/>
      <c r="F1581" s="1"/>
    </row>
    <row r="1582" spans="1:6" x14ac:dyDescent="0.3">
      <c r="A1582" s="1"/>
      <c r="B1582" s="1"/>
      <c r="C1582" s="1"/>
      <c r="D1582" s="1"/>
      <c r="E1582" s="1"/>
      <c r="F1582" s="1"/>
    </row>
    <row r="1583" spans="1:6" x14ac:dyDescent="0.3">
      <c r="A1583" s="1"/>
      <c r="B1583" s="1"/>
      <c r="C1583" s="1"/>
      <c r="D1583" s="1"/>
      <c r="E1583" s="1"/>
      <c r="F1583" s="1"/>
    </row>
    <row r="1584" spans="1:6" x14ac:dyDescent="0.3">
      <c r="A1584" s="1"/>
      <c r="B1584" s="1"/>
      <c r="C1584" s="1"/>
      <c r="D1584" s="1"/>
      <c r="E1584" s="1"/>
      <c r="F1584" s="1"/>
    </row>
    <row r="1585" spans="1:6" x14ac:dyDescent="0.3">
      <c r="A1585" s="1"/>
      <c r="B1585" s="1"/>
      <c r="C1585" s="1"/>
      <c r="D1585" s="1"/>
      <c r="E1585" s="1"/>
      <c r="F1585" s="1"/>
    </row>
    <row r="1586" spans="1:6" x14ac:dyDescent="0.3">
      <c r="A1586" s="1"/>
      <c r="B1586" s="1"/>
      <c r="C1586" s="1"/>
      <c r="D1586" s="1"/>
      <c r="E1586" s="1"/>
      <c r="F1586" s="1"/>
    </row>
    <row r="1587" spans="1:6" x14ac:dyDescent="0.3">
      <c r="A1587" s="1"/>
      <c r="B1587" s="1"/>
      <c r="C1587" s="1"/>
      <c r="D1587" s="1"/>
      <c r="E1587" s="1"/>
      <c r="F1587" s="1"/>
    </row>
    <row r="1588" spans="1:6" x14ac:dyDescent="0.3">
      <c r="A1588" s="1"/>
      <c r="B1588" s="1"/>
      <c r="C1588" s="1"/>
      <c r="D1588" s="1"/>
      <c r="E1588" s="1"/>
      <c r="F1588" s="1"/>
    </row>
    <row r="1589" spans="1:6" x14ac:dyDescent="0.3">
      <c r="A1589" s="1"/>
      <c r="B1589" s="1"/>
      <c r="C1589" s="1"/>
      <c r="D1589" s="1"/>
      <c r="E1589" s="1"/>
      <c r="F1589" s="1"/>
    </row>
    <row r="1590" spans="1:6" x14ac:dyDescent="0.3">
      <c r="A1590" s="1"/>
      <c r="B1590" s="1"/>
      <c r="C1590" s="1"/>
      <c r="D1590" s="1"/>
      <c r="E1590" s="1"/>
      <c r="F1590" s="1"/>
    </row>
    <row r="1591" spans="1:6" x14ac:dyDescent="0.3">
      <c r="A1591" s="1"/>
      <c r="B1591" s="1"/>
      <c r="C1591" s="1"/>
      <c r="D1591" s="1"/>
      <c r="E1591" s="1"/>
      <c r="F1591" s="1"/>
    </row>
    <row r="1592" spans="1:6" x14ac:dyDescent="0.3">
      <c r="A1592" s="1"/>
      <c r="B1592" s="1"/>
      <c r="C1592" s="1"/>
      <c r="D1592" s="1"/>
      <c r="E1592" s="1"/>
      <c r="F1592" s="1"/>
    </row>
    <row r="1593" spans="1:6" x14ac:dyDescent="0.3">
      <c r="A1593" s="1"/>
      <c r="B1593" s="1"/>
      <c r="C1593" s="1"/>
      <c r="D1593" s="1"/>
      <c r="E1593" s="1"/>
      <c r="F1593" s="1"/>
    </row>
    <row r="1594" spans="1:6" x14ac:dyDescent="0.3">
      <c r="A1594" s="1"/>
      <c r="B1594" s="1"/>
      <c r="C1594" s="1"/>
      <c r="D1594" s="1"/>
      <c r="E1594" s="1"/>
      <c r="F1594" s="1"/>
    </row>
    <row r="1595" spans="1:6" x14ac:dyDescent="0.3">
      <c r="A1595" s="1"/>
      <c r="B1595" s="1"/>
      <c r="C1595" s="1"/>
      <c r="D1595" s="1"/>
      <c r="E1595" s="1"/>
      <c r="F1595" s="1"/>
    </row>
    <row r="1596" spans="1:6" x14ac:dyDescent="0.3">
      <c r="A1596" s="1"/>
      <c r="B1596" s="1"/>
      <c r="C1596" s="1"/>
      <c r="D1596" s="1"/>
      <c r="E1596" s="1"/>
      <c r="F1596" s="1"/>
    </row>
    <row r="1597" spans="1:6" x14ac:dyDescent="0.3">
      <c r="A1597" s="1"/>
      <c r="B1597" s="1"/>
      <c r="C1597" s="1"/>
      <c r="D1597" s="1"/>
      <c r="E1597" s="1"/>
      <c r="F1597" s="1"/>
    </row>
    <row r="1598" spans="1:6" x14ac:dyDescent="0.3">
      <c r="A1598" s="1"/>
      <c r="B1598" s="1"/>
      <c r="C1598" s="1"/>
      <c r="D1598" s="1"/>
      <c r="E1598" s="1"/>
      <c r="F1598" s="1"/>
    </row>
    <row r="1599" spans="1:6" x14ac:dyDescent="0.3">
      <c r="A1599" s="1"/>
      <c r="B1599" s="1"/>
      <c r="C1599" s="1"/>
      <c r="D1599" s="1"/>
      <c r="E1599" s="1"/>
      <c r="F1599" s="1"/>
    </row>
    <row r="1600" spans="1:6" x14ac:dyDescent="0.3">
      <c r="A1600" s="1"/>
      <c r="B1600" s="1"/>
      <c r="C1600" s="1"/>
      <c r="D1600" s="1"/>
      <c r="E1600" s="1"/>
      <c r="F1600" s="1"/>
    </row>
    <row r="1601" spans="1:6" x14ac:dyDescent="0.3">
      <c r="A1601" s="1"/>
      <c r="B1601" s="1"/>
      <c r="C1601" s="1"/>
      <c r="D1601" s="1"/>
      <c r="E1601" s="1"/>
      <c r="F1601" s="1"/>
    </row>
    <row r="1602" spans="1:6" x14ac:dyDescent="0.3">
      <c r="A1602" s="1"/>
      <c r="B1602" s="1"/>
      <c r="C1602" s="1"/>
      <c r="D1602" s="1"/>
      <c r="E1602" s="1"/>
      <c r="F1602" s="1"/>
    </row>
    <row r="1603" spans="1:6" x14ac:dyDescent="0.3">
      <c r="A1603" s="1"/>
      <c r="B1603" s="1"/>
      <c r="C1603" s="1"/>
      <c r="D1603" s="1"/>
      <c r="E1603" s="1"/>
      <c r="F1603" s="1"/>
    </row>
    <row r="1604" spans="1:6" x14ac:dyDescent="0.3">
      <c r="A1604" s="1"/>
      <c r="B1604" s="1"/>
      <c r="C1604" s="1"/>
      <c r="D1604" s="1"/>
      <c r="E1604" s="1"/>
      <c r="F1604" s="1"/>
    </row>
    <row r="1605" spans="1:6" x14ac:dyDescent="0.3">
      <c r="A1605" s="1"/>
      <c r="B1605" s="1"/>
      <c r="C1605" s="1"/>
      <c r="D1605" s="1"/>
      <c r="E1605" s="1"/>
      <c r="F1605" s="1"/>
    </row>
    <row r="1606" spans="1:6" x14ac:dyDescent="0.3">
      <c r="A1606" s="1"/>
      <c r="B1606" s="1"/>
      <c r="C1606" s="1"/>
      <c r="D1606" s="1"/>
      <c r="E1606" s="1"/>
      <c r="F1606" s="1"/>
    </row>
    <row r="1607" spans="1:6" x14ac:dyDescent="0.3">
      <c r="A1607" s="1"/>
      <c r="B1607" s="1"/>
      <c r="C1607" s="1"/>
      <c r="D1607" s="1"/>
      <c r="E1607" s="1"/>
      <c r="F1607" s="1"/>
    </row>
    <row r="1608" spans="1:6" x14ac:dyDescent="0.3">
      <c r="A1608" s="1"/>
      <c r="B1608" s="1"/>
      <c r="C1608" s="1"/>
      <c r="D1608" s="1"/>
      <c r="E1608" s="1"/>
      <c r="F1608" s="1"/>
    </row>
    <row r="1609" spans="1:6" x14ac:dyDescent="0.3">
      <c r="A1609" s="1"/>
      <c r="B1609" s="1"/>
      <c r="C1609" s="1"/>
      <c r="D1609" s="1"/>
      <c r="E1609" s="1"/>
      <c r="F1609" s="1"/>
    </row>
    <row r="1610" spans="1:6" x14ac:dyDescent="0.3">
      <c r="A1610" s="1"/>
      <c r="B1610" s="1"/>
      <c r="C1610" s="1"/>
      <c r="D1610" s="1"/>
      <c r="E1610" s="1"/>
      <c r="F1610" s="1"/>
    </row>
    <row r="1611" spans="1:6" x14ac:dyDescent="0.3">
      <c r="A1611" s="1"/>
      <c r="B1611" s="1"/>
      <c r="C1611" s="1"/>
      <c r="D1611" s="1"/>
      <c r="E1611" s="1"/>
      <c r="F1611" s="1"/>
    </row>
    <row r="1612" spans="1:6" x14ac:dyDescent="0.3">
      <c r="A1612" s="1"/>
      <c r="B1612" s="1"/>
      <c r="C1612" s="1"/>
      <c r="D1612" s="1"/>
      <c r="E1612" s="1"/>
      <c r="F1612" s="1"/>
    </row>
    <row r="1613" spans="1:6" x14ac:dyDescent="0.3">
      <c r="A1613" s="1"/>
      <c r="B1613" s="1"/>
      <c r="C1613" s="1"/>
      <c r="D1613" s="1"/>
      <c r="E1613" s="1"/>
      <c r="F1613" s="1"/>
    </row>
    <row r="1614" spans="1:6" x14ac:dyDescent="0.3">
      <c r="A1614" s="1"/>
      <c r="B1614" s="1"/>
      <c r="C1614" s="1"/>
      <c r="D1614" s="1"/>
      <c r="E1614" s="1"/>
      <c r="F1614" s="1"/>
    </row>
    <row r="1615" spans="1:6" x14ac:dyDescent="0.3">
      <c r="A1615" s="1"/>
      <c r="B1615" s="1"/>
      <c r="C1615" s="1"/>
      <c r="D1615" s="1"/>
      <c r="E1615" s="1"/>
      <c r="F1615" s="1"/>
    </row>
    <row r="1616" spans="1:6" x14ac:dyDescent="0.3">
      <c r="A1616" s="1"/>
      <c r="B1616" s="1"/>
      <c r="C1616" s="1"/>
      <c r="D1616" s="1"/>
      <c r="E1616" s="1"/>
      <c r="F1616" s="1"/>
    </row>
    <row r="1617" spans="1:6" x14ac:dyDescent="0.3">
      <c r="A1617" s="1"/>
      <c r="B1617" s="1"/>
      <c r="C1617" s="1"/>
      <c r="D1617" s="1"/>
      <c r="E1617" s="1"/>
      <c r="F1617" s="1"/>
    </row>
    <row r="1618" spans="1:6" x14ac:dyDescent="0.3">
      <c r="A1618" s="1"/>
      <c r="B1618" s="1"/>
      <c r="C1618" s="1"/>
      <c r="D1618" s="1"/>
      <c r="E1618" s="1"/>
      <c r="F1618" s="1"/>
    </row>
    <row r="1619" spans="1:6" x14ac:dyDescent="0.3">
      <c r="A1619" s="1"/>
      <c r="B1619" s="1"/>
      <c r="C1619" s="1"/>
      <c r="D1619" s="1"/>
      <c r="E1619" s="1"/>
      <c r="F1619" s="1"/>
    </row>
    <row r="1620" spans="1:6" x14ac:dyDescent="0.3">
      <c r="A1620" s="1"/>
      <c r="B1620" s="1"/>
      <c r="C1620" s="1"/>
      <c r="D1620" s="1"/>
      <c r="E1620" s="1"/>
      <c r="F1620" s="1"/>
    </row>
    <row r="1621" spans="1:6" x14ac:dyDescent="0.3">
      <c r="A1621" s="1"/>
      <c r="B1621" s="1"/>
      <c r="C1621" s="1"/>
      <c r="D1621" s="1"/>
      <c r="E1621" s="1"/>
      <c r="F1621" s="1"/>
    </row>
    <row r="1622" spans="1:6" x14ac:dyDescent="0.3">
      <c r="A1622" s="1"/>
      <c r="B1622" s="1"/>
      <c r="C1622" s="1"/>
      <c r="D1622" s="1"/>
      <c r="E1622" s="1"/>
      <c r="F1622" s="1"/>
    </row>
    <row r="1623" spans="1:6" x14ac:dyDescent="0.3">
      <c r="A1623" s="1"/>
      <c r="B1623" s="1"/>
      <c r="C1623" s="1"/>
      <c r="D1623" s="1"/>
      <c r="E1623" s="1"/>
      <c r="F1623" s="1"/>
    </row>
    <row r="1624" spans="1:6" x14ac:dyDescent="0.3">
      <c r="A1624" s="1"/>
      <c r="B1624" s="1"/>
      <c r="C1624" s="1"/>
      <c r="D1624" s="1"/>
      <c r="E1624" s="1"/>
      <c r="F1624" s="1"/>
    </row>
    <row r="1625" spans="1:6" x14ac:dyDescent="0.3">
      <c r="A1625" s="1"/>
      <c r="B1625" s="1"/>
      <c r="C1625" s="1"/>
      <c r="D1625" s="1"/>
      <c r="E1625" s="1"/>
      <c r="F1625" s="1"/>
    </row>
    <row r="1626" spans="1:6" x14ac:dyDescent="0.3">
      <c r="A1626" s="1"/>
      <c r="B1626" s="1"/>
      <c r="C1626" s="1"/>
      <c r="D1626" s="1"/>
      <c r="E1626" s="1"/>
      <c r="F1626" s="1"/>
    </row>
    <row r="1627" spans="1:6" x14ac:dyDescent="0.3">
      <c r="A1627" s="1"/>
      <c r="B1627" s="1"/>
      <c r="C1627" s="1"/>
      <c r="D1627" s="1"/>
      <c r="E1627" s="1"/>
      <c r="F1627" s="1"/>
    </row>
    <row r="1628" spans="1:6" x14ac:dyDescent="0.3">
      <c r="A1628" s="1"/>
      <c r="B1628" s="1"/>
      <c r="C1628" s="1"/>
      <c r="D1628" s="1"/>
      <c r="E1628" s="1"/>
      <c r="F1628" s="1"/>
    </row>
    <row r="1629" spans="1:6" x14ac:dyDescent="0.3">
      <c r="A1629" s="1"/>
      <c r="B1629" s="1"/>
      <c r="C1629" s="1"/>
      <c r="D1629" s="1"/>
      <c r="E1629" s="1"/>
      <c r="F1629" s="1"/>
    </row>
    <row r="1630" spans="1:6" x14ac:dyDescent="0.3">
      <c r="A1630" s="1"/>
      <c r="B1630" s="1"/>
      <c r="C1630" s="1"/>
      <c r="D1630" s="1"/>
      <c r="E1630" s="1"/>
      <c r="F1630" s="1"/>
    </row>
    <row r="1631" spans="1:6" x14ac:dyDescent="0.3">
      <c r="A1631" s="1"/>
      <c r="B1631" s="1"/>
      <c r="C1631" s="1"/>
      <c r="D1631" s="1"/>
      <c r="E1631" s="1"/>
      <c r="F1631" s="1"/>
    </row>
    <row r="1632" spans="1:6" x14ac:dyDescent="0.3">
      <c r="A1632" s="1"/>
      <c r="B1632" s="1"/>
      <c r="C1632" s="1"/>
      <c r="D1632" s="1"/>
      <c r="E1632" s="1"/>
      <c r="F1632" s="1"/>
    </row>
    <row r="1633" spans="1:6" x14ac:dyDescent="0.3">
      <c r="A1633" s="1"/>
      <c r="B1633" s="1"/>
      <c r="C1633" s="1"/>
      <c r="D1633" s="1"/>
      <c r="E1633" s="1"/>
      <c r="F1633" s="1"/>
    </row>
    <row r="1634" spans="1:6" x14ac:dyDescent="0.3">
      <c r="A1634" s="1"/>
      <c r="B1634" s="1"/>
      <c r="C1634" s="1"/>
      <c r="D1634" s="1"/>
      <c r="E1634" s="1"/>
      <c r="F1634" s="1"/>
    </row>
    <row r="1635" spans="1:6" x14ac:dyDescent="0.3">
      <c r="A1635" s="1"/>
      <c r="B1635" s="1"/>
      <c r="C1635" s="1"/>
      <c r="D1635" s="1"/>
      <c r="E1635" s="1"/>
      <c r="F1635" s="1"/>
    </row>
    <row r="1636" spans="1:6" x14ac:dyDescent="0.3">
      <c r="A1636" s="1"/>
      <c r="B1636" s="1"/>
      <c r="C1636" s="1"/>
      <c r="D1636" s="1"/>
      <c r="E1636" s="1"/>
      <c r="F1636" s="1"/>
    </row>
    <row r="1637" spans="1:6" x14ac:dyDescent="0.3">
      <c r="A1637" s="1"/>
      <c r="B1637" s="1"/>
      <c r="C1637" s="1"/>
      <c r="D1637" s="1"/>
      <c r="E1637" s="1"/>
      <c r="F1637" s="1"/>
    </row>
    <row r="1638" spans="1:6" x14ac:dyDescent="0.3">
      <c r="A1638" s="1"/>
      <c r="B1638" s="1"/>
      <c r="C1638" s="1"/>
      <c r="D1638" s="1"/>
      <c r="E1638" s="1"/>
      <c r="F1638" s="1"/>
    </row>
    <row r="1639" spans="1:6" x14ac:dyDescent="0.3">
      <c r="A1639" s="1"/>
      <c r="B1639" s="1"/>
      <c r="C1639" s="1"/>
      <c r="D1639" s="1"/>
      <c r="E1639" s="1"/>
      <c r="F1639" s="1"/>
    </row>
    <row r="1640" spans="1:6" x14ac:dyDescent="0.3">
      <c r="A1640" s="1"/>
      <c r="B1640" s="1"/>
      <c r="C1640" s="1"/>
      <c r="D1640" s="1"/>
      <c r="E1640" s="1"/>
      <c r="F1640" s="1"/>
    </row>
    <row r="1641" spans="1:6" x14ac:dyDescent="0.3">
      <c r="A1641" s="1"/>
      <c r="B1641" s="1"/>
      <c r="C1641" s="1"/>
      <c r="D1641" s="1"/>
      <c r="E1641" s="1"/>
      <c r="F1641" s="1"/>
    </row>
    <row r="1642" spans="1:6" x14ac:dyDescent="0.3">
      <c r="A1642" s="1"/>
      <c r="B1642" s="1"/>
      <c r="C1642" s="1"/>
      <c r="D1642" s="1"/>
      <c r="E1642" s="1"/>
      <c r="F1642" s="1"/>
    </row>
    <row r="1643" spans="1:6" x14ac:dyDescent="0.3">
      <c r="A1643" s="1"/>
      <c r="B1643" s="1"/>
      <c r="C1643" s="1"/>
      <c r="D1643" s="1"/>
      <c r="E1643" s="1"/>
      <c r="F1643" s="1"/>
    </row>
    <row r="1644" spans="1:6" x14ac:dyDescent="0.3">
      <c r="A1644" s="1"/>
      <c r="B1644" s="1"/>
      <c r="C1644" s="1"/>
      <c r="D1644" s="1"/>
      <c r="E1644" s="1"/>
      <c r="F1644" s="1"/>
    </row>
    <row r="1645" spans="1:6" x14ac:dyDescent="0.3">
      <c r="A1645" s="1"/>
      <c r="B1645" s="1"/>
      <c r="C1645" s="1"/>
      <c r="D1645" s="1"/>
      <c r="E1645" s="1"/>
      <c r="F1645" s="1"/>
    </row>
    <row r="1646" spans="1:6" x14ac:dyDescent="0.3">
      <c r="A1646" s="1"/>
      <c r="B1646" s="1"/>
      <c r="C1646" s="1"/>
      <c r="D1646" s="1"/>
      <c r="E1646" s="1"/>
      <c r="F1646" s="1"/>
    </row>
    <row r="1647" spans="1:6" x14ac:dyDescent="0.3">
      <c r="A1647" s="1"/>
      <c r="B1647" s="1"/>
      <c r="C1647" s="1"/>
      <c r="D1647" s="1"/>
      <c r="E1647" s="1"/>
      <c r="F1647" s="1"/>
    </row>
    <row r="1648" spans="1:6" x14ac:dyDescent="0.3">
      <c r="A1648" s="1"/>
      <c r="B1648" s="1"/>
      <c r="C1648" s="1"/>
      <c r="D1648" s="1"/>
      <c r="E1648" s="1"/>
      <c r="F1648" s="1"/>
    </row>
    <row r="1649" spans="1:6" x14ac:dyDescent="0.3">
      <c r="A1649" s="1"/>
      <c r="B1649" s="1"/>
      <c r="C1649" s="1"/>
      <c r="D1649" s="1"/>
      <c r="E1649" s="1"/>
      <c r="F1649" s="1"/>
    </row>
    <row r="1650" spans="1:6" x14ac:dyDescent="0.3">
      <c r="A1650" s="1"/>
      <c r="B1650" s="1"/>
      <c r="C1650" s="1"/>
      <c r="D1650" s="1"/>
      <c r="E1650" s="1"/>
      <c r="F1650" s="1"/>
    </row>
    <row r="1651" spans="1:6" x14ac:dyDescent="0.3">
      <c r="A1651" s="1"/>
      <c r="B1651" s="1"/>
      <c r="C1651" s="1"/>
      <c r="D1651" s="1"/>
      <c r="E1651" s="1"/>
      <c r="F1651" s="1"/>
    </row>
    <row r="1652" spans="1:6" x14ac:dyDescent="0.3">
      <c r="A1652" s="1"/>
      <c r="B1652" s="1"/>
      <c r="C1652" s="1"/>
      <c r="D1652" s="1"/>
      <c r="E1652" s="1"/>
      <c r="F1652" s="1"/>
    </row>
    <row r="1653" spans="1:6" x14ac:dyDescent="0.3">
      <c r="A1653" s="1"/>
      <c r="B1653" s="1"/>
      <c r="C1653" s="1"/>
      <c r="D1653" s="1"/>
      <c r="E1653" s="1"/>
      <c r="F1653" s="1"/>
    </row>
    <row r="1654" spans="1:6" x14ac:dyDescent="0.3">
      <c r="A1654" s="1"/>
      <c r="B1654" s="1"/>
      <c r="C1654" s="1"/>
      <c r="D1654" s="1"/>
      <c r="E1654" s="1"/>
      <c r="F1654" s="1"/>
    </row>
    <row r="1655" spans="1:6" x14ac:dyDescent="0.3">
      <c r="A1655" s="1"/>
      <c r="B1655" s="1"/>
      <c r="C1655" s="1"/>
      <c r="D1655" s="1"/>
      <c r="E1655" s="1"/>
      <c r="F1655" s="1"/>
    </row>
    <row r="1656" spans="1:6" x14ac:dyDescent="0.3">
      <c r="A1656" s="1"/>
      <c r="B1656" s="1"/>
      <c r="C1656" s="1"/>
      <c r="D1656" s="1"/>
      <c r="E1656" s="1"/>
      <c r="F1656" s="1"/>
    </row>
    <row r="1657" spans="1:6" x14ac:dyDescent="0.3">
      <c r="A1657" s="1"/>
      <c r="B1657" s="1"/>
      <c r="C1657" s="1"/>
      <c r="D1657" s="1"/>
      <c r="E1657" s="1"/>
      <c r="F1657" s="1"/>
    </row>
    <row r="1658" spans="1:6" x14ac:dyDescent="0.3">
      <c r="A1658" s="1"/>
      <c r="B1658" s="1"/>
      <c r="C1658" s="1"/>
      <c r="D1658" s="1"/>
      <c r="E1658" s="1"/>
      <c r="F1658" s="1"/>
    </row>
    <row r="1659" spans="1:6" x14ac:dyDescent="0.3">
      <c r="A1659" s="1"/>
      <c r="B1659" s="1"/>
      <c r="C1659" s="1"/>
      <c r="D1659" s="1"/>
      <c r="E1659" s="1"/>
      <c r="F1659" s="1"/>
    </row>
    <row r="1660" spans="1:6" x14ac:dyDescent="0.3">
      <c r="A1660" s="1"/>
      <c r="B1660" s="1"/>
      <c r="C1660" s="1"/>
      <c r="D1660" s="1"/>
      <c r="E1660" s="1"/>
      <c r="F1660" s="1"/>
    </row>
    <row r="1661" spans="1:6" x14ac:dyDescent="0.3">
      <c r="A1661" s="1"/>
      <c r="B1661" s="1"/>
      <c r="C1661" s="1"/>
      <c r="D1661" s="1"/>
      <c r="E1661" s="1"/>
      <c r="F1661" s="1"/>
    </row>
    <row r="1662" spans="1:6" x14ac:dyDescent="0.3">
      <c r="A1662" s="1"/>
      <c r="B1662" s="1"/>
      <c r="C1662" s="1"/>
      <c r="D1662" s="1"/>
      <c r="E1662" s="1"/>
      <c r="F1662" s="1"/>
    </row>
    <row r="1663" spans="1:6" x14ac:dyDescent="0.3">
      <c r="A1663" s="1"/>
      <c r="B1663" s="1"/>
      <c r="C1663" s="1"/>
      <c r="D1663" s="1"/>
      <c r="E1663" s="1"/>
      <c r="F1663" s="1"/>
    </row>
    <row r="1664" spans="1:6" x14ac:dyDescent="0.3">
      <c r="A1664" s="1"/>
      <c r="B1664" s="1"/>
      <c r="C1664" s="1"/>
      <c r="D1664" s="1"/>
      <c r="E1664" s="1"/>
      <c r="F1664" s="1"/>
    </row>
    <row r="1665" spans="1:6" x14ac:dyDescent="0.3">
      <c r="A1665" s="1"/>
      <c r="B1665" s="1"/>
      <c r="C1665" s="1"/>
      <c r="D1665" s="1"/>
      <c r="E1665" s="1"/>
      <c r="F1665" s="1"/>
    </row>
    <row r="1666" spans="1:6" x14ac:dyDescent="0.3">
      <c r="A1666" s="1"/>
      <c r="B1666" s="1"/>
      <c r="C1666" s="1"/>
      <c r="D1666" s="1"/>
      <c r="E1666" s="1"/>
      <c r="F1666" s="1"/>
    </row>
    <row r="1667" spans="1:6" x14ac:dyDescent="0.3">
      <c r="A1667" s="1"/>
      <c r="B1667" s="1"/>
      <c r="C1667" s="1"/>
      <c r="D1667" s="1"/>
      <c r="E1667" s="1"/>
      <c r="F1667" s="1"/>
    </row>
    <row r="1668" spans="1:6" x14ac:dyDescent="0.3">
      <c r="A1668" s="1"/>
      <c r="B1668" s="1"/>
      <c r="C1668" s="1"/>
      <c r="D1668" s="1"/>
      <c r="E1668" s="1"/>
      <c r="F1668" s="1"/>
    </row>
    <row r="1669" spans="1:6" x14ac:dyDescent="0.3">
      <c r="A1669" s="1"/>
      <c r="B1669" s="1"/>
      <c r="C1669" s="1"/>
      <c r="D1669" s="1"/>
      <c r="E1669" s="1"/>
      <c r="F1669" s="1"/>
    </row>
    <row r="1670" spans="1:6" x14ac:dyDescent="0.3">
      <c r="A1670" s="1"/>
      <c r="B1670" s="1"/>
      <c r="C1670" s="1"/>
      <c r="D1670" s="1"/>
      <c r="E1670" s="1"/>
      <c r="F1670" s="1"/>
    </row>
    <row r="1671" spans="1:6" x14ac:dyDescent="0.3">
      <c r="A1671" s="1"/>
      <c r="B1671" s="1"/>
      <c r="C1671" s="1"/>
      <c r="D1671" s="1"/>
      <c r="E1671" s="1"/>
      <c r="F1671" s="1"/>
    </row>
    <row r="1672" spans="1:6" x14ac:dyDescent="0.3">
      <c r="A1672" s="1"/>
      <c r="B1672" s="1"/>
      <c r="C1672" s="1"/>
      <c r="D1672" s="1"/>
      <c r="E1672" s="1"/>
      <c r="F1672" s="1"/>
    </row>
    <row r="1673" spans="1:6" x14ac:dyDescent="0.3">
      <c r="A1673" s="1"/>
      <c r="B1673" s="1"/>
      <c r="C1673" s="1"/>
      <c r="D1673" s="1"/>
      <c r="E1673" s="1"/>
      <c r="F1673" s="1"/>
    </row>
    <row r="1674" spans="1:6" x14ac:dyDescent="0.3">
      <c r="A1674" s="1"/>
      <c r="B1674" s="1"/>
      <c r="C1674" s="1"/>
      <c r="D1674" s="1"/>
      <c r="E1674" s="1"/>
      <c r="F1674" s="1"/>
    </row>
    <row r="1675" spans="1:6" x14ac:dyDescent="0.3">
      <c r="A1675" s="1"/>
      <c r="B1675" s="1"/>
      <c r="C1675" s="1"/>
      <c r="D1675" s="1"/>
      <c r="E1675" s="1"/>
      <c r="F1675" s="1"/>
    </row>
    <row r="1676" spans="1:6" x14ac:dyDescent="0.3">
      <c r="A1676" s="1"/>
      <c r="B1676" s="1"/>
      <c r="C1676" s="1"/>
      <c r="D1676" s="1"/>
      <c r="E1676" s="1"/>
      <c r="F1676" s="1"/>
    </row>
    <row r="1677" spans="1:6" x14ac:dyDescent="0.3">
      <c r="A1677" s="1"/>
      <c r="B1677" s="1"/>
      <c r="C1677" s="1"/>
      <c r="D1677" s="1"/>
      <c r="E1677" s="1"/>
      <c r="F1677" s="1"/>
    </row>
    <row r="1678" spans="1:6" x14ac:dyDescent="0.3">
      <c r="A1678" s="1"/>
      <c r="B1678" s="1"/>
      <c r="C1678" s="1"/>
      <c r="D1678" s="1"/>
      <c r="E1678" s="1"/>
      <c r="F1678" s="1"/>
    </row>
    <row r="1679" spans="1:6" x14ac:dyDescent="0.3">
      <c r="A1679" s="1"/>
      <c r="B1679" s="1"/>
      <c r="C1679" s="1"/>
      <c r="D1679" s="1"/>
      <c r="E1679" s="1"/>
      <c r="F1679" s="1"/>
    </row>
    <row r="1680" spans="1:6" x14ac:dyDescent="0.3">
      <c r="A1680" s="1"/>
      <c r="B1680" s="1"/>
      <c r="C1680" s="1"/>
      <c r="D1680" s="1"/>
      <c r="E1680" s="1"/>
      <c r="F1680" s="1"/>
    </row>
    <row r="1681" spans="1:6" x14ac:dyDescent="0.3">
      <c r="A1681" s="1"/>
      <c r="B1681" s="1"/>
      <c r="C1681" s="1"/>
      <c r="D1681" s="1"/>
      <c r="E1681" s="1"/>
      <c r="F1681" s="1"/>
    </row>
    <row r="1682" spans="1:6" x14ac:dyDescent="0.3">
      <c r="A1682" s="1"/>
      <c r="B1682" s="1"/>
      <c r="C1682" s="1"/>
      <c r="D1682" s="1"/>
      <c r="E1682" s="1"/>
      <c r="F1682" s="1"/>
    </row>
    <row r="1683" spans="1:6" x14ac:dyDescent="0.3">
      <c r="A1683" s="1"/>
      <c r="B1683" s="1"/>
      <c r="C1683" s="1"/>
      <c r="D1683" s="1"/>
      <c r="E1683" s="1"/>
      <c r="F1683" s="1"/>
    </row>
    <row r="1684" spans="1:6" x14ac:dyDescent="0.3">
      <c r="A1684" s="1"/>
      <c r="B1684" s="1"/>
      <c r="C1684" s="1"/>
      <c r="D1684" s="1"/>
      <c r="E1684" s="1"/>
      <c r="F1684" s="1"/>
    </row>
    <row r="1685" spans="1:6" x14ac:dyDescent="0.3">
      <c r="A1685" s="1"/>
      <c r="B1685" s="1"/>
      <c r="C1685" s="1"/>
      <c r="D1685" s="1"/>
      <c r="E1685" s="1"/>
      <c r="F1685" s="1"/>
    </row>
    <row r="1686" spans="1:6" x14ac:dyDescent="0.3">
      <c r="A1686" s="1"/>
      <c r="B1686" s="1"/>
      <c r="C1686" s="1"/>
      <c r="D1686" s="1"/>
      <c r="E1686" s="1"/>
      <c r="F1686" s="1"/>
    </row>
    <row r="1687" spans="1:6" x14ac:dyDescent="0.3">
      <c r="A1687" s="1"/>
      <c r="B1687" s="1"/>
      <c r="C1687" s="1"/>
      <c r="D1687" s="1"/>
      <c r="E1687" s="1"/>
      <c r="F1687" s="1"/>
    </row>
    <row r="1688" spans="1:6" x14ac:dyDescent="0.3">
      <c r="A1688" s="1"/>
      <c r="B1688" s="1"/>
      <c r="C1688" s="1"/>
      <c r="D1688" s="1"/>
      <c r="E1688" s="1"/>
      <c r="F1688" s="1"/>
    </row>
    <row r="1689" spans="1:6" x14ac:dyDescent="0.3">
      <c r="A1689" s="1"/>
      <c r="B1689" s="1"/>
      <c r="C1689" s="1"/>
      <c r="D1689" s="1"/>
      <c r="E1689" s="1"/>
      <c r="F1689" s="1"/>
    </row>
    <row r="1690" spans="1:6" x14ac:dyDescent="0.3">
      <c r="A1690" s="1"/>
      <c r="B1690" s="1"/>
      <c r="C1690" s="1"/>
      <c r="D1690" s="1"/>
      <c r="E1690" s="1"/>
      <c r="F1690" s="1"/>
    </row>
    <row r="1691" spans="1:6" x14ac:dyDescent="0.3">
      <c r="A1691" s="1"/>
      <c r="B1691" s="1"/>
      <c r="C1691" s="1"/>
      <c r="D1691" s="1"/>
      <c r="E1691" s="1"/>
      <c r="F1691" s="1"/>
    </row>
    <row r="1692" spans="1:6" x14ac:dyDescent="0.3">
      <c r="A1692" s="1"/>
      <c r="B1692" s="1"/>
      <c r="C1692" s="1"/>
      <c r="D1692" s="1"/>
      <c r="E1692" s="1"/>
      <c r="F1692" s="1"/>
    </row>
    <row r="1693" spans="1:6" x14ac:dyDescent="0.3">
      <c r="A1693" s="1"/>
      <c r="B1693" s="1"/>
      <c r="C1693" s="1"/>
      <c r="D1693" s="1"/>
      <c r="E1693" s="1"/>
      <c r="F1693" s="1"/>
    </row>
    <row r="1694" spans="1:6" x14ac:dyDescent="0.3">
      <c r="A1694" s="1"/>
      <c r="B1694" s="1"/>
      <c r="C1694" s="1"/>
      <c r="D1694" s="1"/>
      <c r="E1694" s="1"/>
      <c r="F1694" s="1"/>
    </row>
    <row r="1695" spans="1:6" x14ac:dyDescent="0.3">
      <c r="A1695" s="1"/>
      <c r="B1695" s="1"/>
      <c r="C1695" s="1"/>
      <c r="D1695" s="1"/>
      <c r="E1695" s="1"/>
      <c r="F1695" s="1"/>
    </row>
    <row r="1696" spans="1:6" x14ac:dyDescent="0.3">
      <c r="A1696" s="1"/>
      <c r="B1696" s="1"/>
      <c r="C1696" s="1"/>
      <c r="D1696" s="1"/>
      <c r="E1696" s="1"/>
      <c r="F1696" s="1"/>
    </row>
    <row r="1697" spans="1:6" x14ac:dyDescent="0.3">
      <c r="A1697" s="1"/>
      <c r="B1697" s="1"/>
      <c r="C1697" s="1"/>
      <c r="D1697" s="1"/>
      <c r="E1697" s="1"/>
      <c r="F1697" s="1"/>
    </row>
    <row r="1698" spans="1:6" x14ac:dyDescent="0.3">
      <c r="A1698" s="1"/>
      <c r="B1698" s="1"/>
      <c r="C1698" s="1"/>
      <c r="D1698" s="1"/>
      <c r="E1698" s="1"/>
      <c r="F1698" s="1"/>
    </row>
    <row r="1699" spans="1:6" x14ac:dyDescent="0.3">
      <c r="A1699" s="1"/>
      <c r="B1699" s="1"/>
      <c r="C1699" s="1"/>
      <c r="D1699" s="1"/>
      <c r="E1699" s="1"/>
      <c r="F1699" s="1"/>
    </row>
    <row r="1700" spans="1:6" x14ac:dyDescent="0.3">
      <c r="A1700" s="1"/>
      <c r="B1700" s="1"/>
      <c r="C1700" s="1"/>
      <c r="D1700" s="1"/>
      <c r="E1700" s="1"/>
      <c r="F1700" s="1"/>
    </row>
    <row r="1701" spans="1:6" x14ac:dyDescent="0.3">
      <c r="A1701" s="1"/>
      <c r="B1701" s="1"/>
      <c r="C1701" s="1"/>
      <c r="D1701" s="1"/>
      <c r="E1701" s="1"/>
      <c r="F1701" s="1"/>
    </row>
    <row r="1702" spans="1:6" x14ac:dyDescent="0.3">
      <c r="A1702" s="1"/>
      <c r="B1702" s="1"/>
      <c r="C1702" s="1"/>
      <c r="D1702" s="1"/>
      <c r="E1702" s="1"/>
      <c r="F1702" s="1"/>
    </row>
    <row r="1703" spans="1:6" x14ac:dyDescent="0.3">
      <c r="A1703" s="1"/>
      <c r="B1703" s="1"/>
      <c r="C1703" s="1"/>
      <c r="D1703" s="1"/>
      <c r="E1703" s="1"/>
      <c r="F1703" s="1"/>
    </row>
    <row r="1704" spans="1:6" x14ac:dyDescent="0.3">
      <c r="A1704" s="1"/>
      <c r="B1704" s="1"/>
      <c r="C1704" s="1"/>
      <c r="D1704" s="1"/>
      <c r="E1704" s="1"/>
      <c r="F1704" s="1"/>
    </row>
    <row r="1705" spans="1:6" x14ac:dyDescent="0.3">
      <c r="A1705" s="1"/>
      <c r="B1705" s="1"/>
      <c r="C1705" s="1"/>
      <c r="D1705" s="1"/>
      <c r="E1705" s="1"/>
      <c r="F1705" s="1"/>
    </row>
    <row r="1706" spans="1:6" x14ac:dyDescent="0.3">
      <c r="A1706" s="1"/>
      <c r="B1706" s="1"/>
      <c r="C1706" s="1"/>
      <c r="D1706" s="1"/>
      <c r="E1706" s="1"/>
      <c r="F1706" s="1"/>
    </row>
    <row r="1707" spans="1:6" x14ac:dyDescent="0.3">
      <c r="A1707" s="1"/>
      <c r="B1707" s="1"/>
      <c r="C1707" s="1"/>
      <c r="D1707" s="1"/>
      <c r="E1707" s="1"/>
      <c r="F1707" s="1"/>
    </row>
    <row r="1708" spans="1:6" x14ac:dyDescent="0.3">
      <c r="A1708" s="1"/>
      <c r="B1708" s="1"/>
      <c r="C1708" s="1"/>
      <c r="D1708" s="1"/>
      <c r="E1708" s="1"/>
      <c r="F1708" s="1"/>
    </row>
    <row r="1709" spans="1:6" x14ac:dyDescent="0.3">
      <c r="A1709" s="1"/>
      <c r="B1709" s="1"/>
      <c r="C1709" s="1"/>
      <c r="D1709" s="1"/>
      <c r="E1709" s="1"/>
      <c r="F1709" s="1"/>
    </row>
    <row r="1710" spans="1:6" x14ac:dyDescent="0.3">
      <c r="A1710" s="1"/>
      <c r="B1710" s="1"/>
      <c r="C1710" s="1"/>
      <c r="D1710" s="1"/>
      <c r="E1710" s="1"/>
      <c r="F1710" s="1"/>
    </row>
    <row r="1711" spans="1:6" x14ac:dyDescent="0.3">
      <c r="A1711" s="1"/>
      <c r="B1711" s="1"/>
      <c r="C1711" s="1"/>
      <c r="D1711" s="1"/>
      <c r="E1711" s="1"/>
      <c r="F1711" s="1"/>
    </row>
    <row r="1712" spans="1:6" x14ac:dyDescent="0.3">
      <c r="A1712" s="1"/>
      <c r="B1712" s="1"/>
      <c r="C1712" s="1"/>
      <c r="D1712" s="1"/>
      <c r="E1712" s="1"/>
      <c r="F1712" s="1"/>
    </row>
    <row r="1713" spans="1:6" x14ac:dyDescent="0.3">
      <c r="A1713" s="1"/>
      <c r="B1713" s="1"/>
      <c r="C1713" s="1"/>
      <c r="D1713" s="1"/>
      <c r="E1713" s="1"/>
      <c r="F1713" s="1"/>
    </row>
    <row r="1714" spans="1:6" x14ac:dyDescent="0.3">
      <c r="A1714" s="1"/>
      <c r="B1714" s="1"/>
      <c r="C1714" s="1"/>
      <c r="D1714" s="1"/>
      <c r="E1714" s="1"/>
      <c r="F1714" s="1"/>
    </row>
    <row r="1715" spans="1:6" x14ac:dyDescent="0.3">
      <c r="A1715" s="1"/>
      <c r="B1715" s="1"/>
      <c r="C1715" s="1"/>
      <c r="D1715" s="1"/>
      <c r="E1715" s="1"/>
      <c r="F1715" s="1"/>
    </row>
    <row r="1716" spans="1:6" x14ac:dyDescent="0.3">
      <c r="A1716" s="1"/>
      <c r="B1716" s="1"/>
      <c r="C1716" s="1"/>
      <c r="D1716" s="1"/>
      <c r="E1716" s="1"/>
      <c r="F1716" s="1"/>
    </row>
    <row r="1717" spans="1:6" x14ac:dyDescent="0.3">
      <c r="A1717" s="1"/>
      <c r="B1717" s="1"/>
      <c r="C1717" s="1"/>
      <c r="D1717" s="1"/>
      <c r="E1717" s="1"/>
      <c r="F1717" s="1"/>
    </row>
    <row r="1718" spans="1:6" x14ac:dyDescent="0.3">
      <c r="A1718" s="1"/>
      <c r="B1718" s="1"/>
      <c r="C1718" s="1"/>
      <c r="D1718" s="1"/>
      <c r="E1718" s="1"/>
      <c r="F1718" s="1"/>
    </row>
    <row r="1719" spans="1:6" x14ac:dyDescent="0.3">
      <c r="A1719" s="1"/>
      <c r="B1719" s="1"/>
      <c r="C1719" s="1"/>
      <c r="D1719" s="1"/>
      <c r="E1719" s="1"/>
      <c r="F1719" s="1"/>
    </row>
    <row r="1720" spans="1:6" x14ac:dyDescent="0.3">
      <c r="A1720" s="1"/>
      <c r="B1720" s="1"/>
      <c r="C1720" s="1"/>
      <c r="D1720" s="1"/>
      <c r="E1720" s="1"/>
      <c r="F1720" s="1"/>
    </row>
    <row r="1721" spans="1:6" x14ac:dyDescent="0.3">
      <c r="A1721" s="1"/>
      <c r="B1721" s="1"/>
      <c r="C1721" s="1"/>
      <c r="D1721" s="1"/>
      <c r="E1721" s="1"/>
      <c r="F1721" s="1"/>
    </row>
    <row r="1722" spans="1:6" x14ac:dyDescent="0.3">
      <c r="A1722" s="1"/>
      <c r="B1722" s="1"/>
      <c r="C1722" s="1"/>
      <c r="D1722" s="1"/>
      <c r="E1722" s="1"/>
      <c r="F1722" s="1"/>
    </row>
    <row r="1723" spans="1:6" x14ac:dyDescent="0.3">
      <c r="A1723" s="1"/>
      <c r="B1723" s="1"/>
      <c r="C1723" s="1"/>
      <c r="D1723" s="1"/>
      <c r="E1723" s="1"/>
      <c r="F1723" s="1"/>
    </row>
    <row r="1724" spans="1:6" x14ac:dyDescent="0.3">
      <c r="A1724" s="1"/>
      <c r="B1724" s="1"/>
      <c r="C1724" s="1"/>
      <c r="D1724" s="1"/>
      <c r="E1724" s="1"/>
      <c r="F1724" s="1"/>
    </row>
    <row r="1725" spans="1:6" x14ac:dyDescent="0.3">
      <c r="A1725" s="1"/>
      <c r="B1725" s="1"/>
      <c r="C1725" s="1"/>
      <c r="D1725" s="1"/>
      <c r="E1725" s="1"/>
      <c r="F1725" s="1"/>
    </row>
    <row r="1726" spans="1:6" x14ac:dyDescent="0.3">
      <c r="A1726" s="1"/>
      <c r="B1726" s="1"/>
      <c r="C1726" s="1"/>
      <c r="D1726" s="1"/>
      <c r="E1726" s="1"/>
      <c r="F1726" s="1"/>
    </row>
    <row r="1727" spans="1:6" x14ac:dyDescent="0.3">
      <c r="A1727" s="1"/>
      <c r="B1727" s="1"/>
      <c r="C1727" s="1"/>
      <c r="D1727" s="1"/>
      <c r="E1727" s="1"/>
      <c r="F1727" s="1"/>
    </row>
    <row r="1728" spans="1:6" x14ac:dyDescent="0.3">
      <c r="A1728" s="1"/>
      <c r="B1728" s="1"/>
      <c r="C1728" s="1"/>
      <c r="D1728" s="1"/>
      <c r="E1728" s="1"/>
      <c r="F1728" s="1"/>
    </row>
    <row r="1729" spans="1:6" x14ac:dyDescent="0.3">
      <c r="A1729" s="1"/>
      <c r="B1729" s="1"/>
      <c r="C1729" s="1"/>
      <c r="D1729" s="1"/>
      <c r="E1729" s="1"/>
      <c r="F1729" s="1"/>
    </row>
    <row r="1730" spans="1:6" x14ac:dyDescent="0.3">
      <c r="A1730" s="1"/>
      <c r="B1730" s="1"/>
      <c r="C1730" s="1"/>
      <c r="D1730" s="1"/>
      <c r="E1730" s="1"/>
      <c r="F1730" s="1"/>
    </row>
    <row r="1731" spans="1:6" x14ac:dyDescent="0.3">
      <c r="A1731" s="1"/>
      <c r="B1731" s="1"/>
      <c r="C1731" s="1"/>
      <c r="D1731" s="1"/>
      <c r="E1731" s="1"/>
      <c r="F1731" s="1"/>
    </row>
    <row r="1732" spans="1:6" x14ac:dyDescent="0.3">
      <c r="A1732" s="1"/>
      <c r="B1732" s="1"/>
      <c r="C1732" s="1"/>
      <c r="D1732" s="1"/>
      <c r="E1732" s="1"/>
      <c r="F1732" s="1"/>
    </row>
    <row r="1733" spans="1:6" x14ac:dyDescent="0.3">
      <c r="A1733" s="1"/>
      <c r="B1733" s="1"/>
      <c r="C1733" s="1"/>
      <c r="D1733" s="1"/>
      <c r="E1733" s="1"/>
      <c r="F1733" s="1"/>
    </row>
    <row r="1734" spans="1:6" x14ac:dyDescent="0.3">
      <c r="A1734" s="1"/>
      <c r="B1734" s="1"/>
      <c r="C1734" s="1"/>
      <c r="D1734" s="1"/>
      <c r="E1734" s="1"/>
      <c r="F1734" s="1"/>
    </row>
    <row r="1735" spans="1:6" x14ac:dyDescent="0.3">
      <c r="A1735" s="1"/>
      <c r="B1735" s="1"/>
      <c r="C1735" s="1"/>
      <c r="D1735" s="1"/>
      <c r="E1735" s="1"/>
      <c r="F1735" s="1"/>
    </row>
    <row r="1736" spans="1:6" x14ac:dyDescent="0.3">
      <c r="A1736" s="1"/>
      <c r="B1736" s="1"/>
      <c r="C1736" s="1"/>
      <c r="D1736" s="1"/>
      <c r="E1736" s="1"/>
      <c r="F1736" s="1"/>
    </row>
    <row r="1737" spans="1:6" x14ac:dyDescent="0.3">
      <c r="A1737" s="1"/>
      <c r="B1737" s="1"/>
      <c r="C1737" s="1"/>
      <c r="D1737" s="1"/>
      <c r="E1737" s="1"/>
      <c r="F1737" s="1"/>
    </row>
    <row r="1738" spans="1:6" x14ac:dyDescent="0.3">
      <c r="A1738" s="1"/>
      <c r="B1738" s="1"/>
      <c r="C1738" s="1"/>
      <c r="D1738" s="1"/>
      <c r="E1738" s="1"/>
      <c r="F1738" s="1"/>
    </row>
    <row r="1739" spans="1:6" x14ac:dyDescent="0.3">
      <c r="A1739" s="1"/>
      <c r="B1739" s="1"/>
      <c r="C1739" s="1"/>
      <c r="D1739" s="1"/>
      <c r="E1739" s="1"/>
      <c r="F1739" s="1"/>
    </row>
    <row r="1740" spans="1:6" x14ac:dyDescent="0.3">
      <c r="A1740" s="1"/>
      <c r="B1740" s="1"/>
      <c r="C1740" s="1"/>
      <c r="D1740" s="1"/>
      <c r="E1740" s="1"/>
      <c r="F1740" s="1"/>
    </row>
    <row r="1741" spans="1:6" x14ac:dyDescent="0.3">
      <c r="A1741" s="1"/>
      <c r="B1741" s="1"/>
      <c r="C1741" s="1"/>
      <c r="D1741" s="1"/>
      <c r="E1741" s="1"/>
      <c r="F1741" s="1"/>
    </row>
    <row r="1742" spans="1:6" x14ac:dyDescent="0.3">
      <c r="A1742" s="1005" t="s">
        <v>59</v>
      </c>
    </row>
  </sheetData>
  <sheetProtection algorithmName="SHA-512" hashValue="BgGeWyy/ZLhMAN7v2liFfw3NGtFdvtEZvc9s/hyiHG2wARFDYDPByF4UJh+3nis/2fAXcajF3v/eLnY0XLzWug==" saltValue="oYSgumIgWduZMTSlHPgUqA==" spinCount="100000" sheet="1" selectLockedCells="1"/>
  <mergeCells count="1">
    <mergeCell ref="B7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>
    <pageSetUpPr fitToPage="1"/>
  </sheetPr>
  <dimension ref="A1:H1637"/>
  <sheetViews>
    <sheetView topLeftCell="A19" zoomScale="104" zoomScaleNormal="104" workbookViewId="0">
      <selection activeCell="H29" sqref="H29"/>
    </sheetView>
  </sheetViews>
  <sheetFormatPr baseColWidth="10" defaultColWidth="12" defaultRowHeight="13.8" x14ac:dyDescent="0.3"/>
  <cols>
    <col min="1" max="1" width="14.33203125" style="1042" customWidth="1"/>
    <col min="2" max="5" width="12.44140625" style="1042" customWidth="1"/>
    <col min="6" max="6" width="17.44140625" style="1042" customWidth="1"/>
    <col min="7" max="7" width="12.44140625" style="1042" customWidth="1"/>
    <col min="8" max="8" width="12" style="1042"/>
    <col min="9" max="256" width="12" style="354"/>
    <col min="257" max="257" width="14.33203125" style="354" customWidth="1"/>
    <col min="258" max="261" width="12.44140625" style="354" customWidth="1"/>
    <col min="262" max="262" width="17.44140625" style="354" customWidth="1"/>
    <col min="263" max="263" width="12.44140625" style="354" customWidth="1"/>
    <col min="264" max="512" width="12" style="354"/>
    <col min="513" max="513" width="14.33203125" style="354" customWidth="1"/>
    <col min="514" max="517" width="12.44140625" style="354" customWidth="1"/>
    <col min="518" max="518" width="17.44140625" style="354" customWidth="1"/>
    <col min="519" max="519" width="12.44140625" style="354" customWidth="1"/>
    <col min="520" max="768" width="12" style="354"/>
    <col min="769" max="769" width="14.33203125" style="354" customWidth="1"/>
    <col min="770" max="773" width="12.44140625" style="354" customWidth="1"/>
    <col min="774" max="774" width="17.44140625" style="354" customWidth="1"/>
    <col min="775" max="775" width="12.44140625" style="354" customWidth="1"/>
    <col min="776" max="1024" width="12" style="354"/>
    <col min="1025" max="1025" width="14.33203125" style="354" customWidth="1"/>
    <col min="1026" max="1029" width="12.44140625" style="354" customWidth="1"/>
    <col min="1030" max="1030" width="17.44140625" style="354" customWidth="1"/>
    <col min="1031" max="1031" width="12.44140625" style="354" customWidth="1"/>
    <col min="1032" max="1280" width="12" style="354"/>
    <col min="1281" max="1281" width="14.33203125" style="354" customWidth="1"/>
    <col min="1282" max="1285" width="12.44140625" style="354" customWidth="1"/>
    <col min="1286" max="1286" width="17.44140625" style="354" customWidth="1"/>
    <col min="1287" max="1287" width="12.44140625" style="354" customWidth="1"/>
    <col min="1288" max="1536" width="12" style="354"/>
    <col min="1537" max="1537" width="14.33203125" style="354" customWidth="1"/>
    <col min="1538" max="1541" width="12.44140625" style="354" customWidth="1"/>
    <col min="1542" max="1542" width="17.44140625" style="354" customWidth="1"/>
    <col min="1543" max="1543" width="12.44140625" style="354" customWidth="1"/>
    <col min="1544" max="1792" width="12" style="354"/>
    <col min="1793" max="1793" width="14.33203125" style="354" customWidth="1"/>
    <col min="1794" max="1797" width="12.44140625" style="354" customWidth="1"/>
    <col min="1798" max="1798" width="17.44140625" style="354" customWidth="1"/>
    <col min="1799" max="1799" width="12.44140625" style="354" customWidth="1"/>
    <col min="1800" max="2048" width="12" style="354"/>
    <col min="2049" max="2049" width="14.33203125" style="354" customWidth="1"/>
    <col min="2050" max="2053" width="12.44140625" style="354" customWidth="1"/>
    <col min="2054" max="2054" width="17.44140625" style="354" customWidth="1"/>
    <col min="2055" max="2055" width="12.44140625" style="354" customWidth="1"/>
    <col min="2056" max="2304" width="12" style="354"/>
    <col min="2305" max="2305" width="14.33203125" style="354" customWidth="1"/>
    <col min="2306" max="2309" width="12.44140625" style="354" customWidth="1"/>
    <col min="2310" max="2310" width="17.44140625" style="354" customWidth="1"/>
    <col min="2311" max="2311" width="12.44140625" style="354" customWidth="1"/>
    <col min="2312" max="2560" width="12" style="354"/>
    <col min="2561" max="2561" width="14.33203125" style="354" customWidth="1"/>
    <col min="2562" max="2565" width="12.44140625" style="354" customWidth="1"/>
    <col min="2566" max="2566" width="17.44140625" style="354" customWidth="1"/>
    <col min="2567" max="2567" width="12.44140625" style="354" customWidth="1"/>
    <col min="2568" max="2816" width="12" style="354"/>
    <col min="2817" max="2817" width="14.33203125" style="354" customWidth="1"/>
    <col min="2818" max="2821" width="12.44140625" style="354" customWidth="1"/>
    <col min="2822" max="2822" width="17.44140625" style="354" customWidth="1"/>
    <col min="2823" max="2823" width="12.44140625" style="354" customWidth="1"/>
    <col min="2824" max="3072" width="12" style="354"/>
    <col min="3073" max="3073" width="14.33203125" style="354" customWidth="1"/>
    <col min="3074" max="3077" width="12.44140625" style="354" customWidth="1"/>
    <col min="3078" max="3078" width="17.44140625" style="354" customWidth="1"/>
    <col min="3079" max="3079" width="12.44140625" style="354" customWidth="1"/>
    <col min="3080" max="3328" width="12" style="354"/>
    <col min="3329" max="3329" width="14.33203125" style="354" customWidth="1"/>
    <col min="3330" max="3333" width="12.44140625" style="354" customWidth="1"/>
    <col min="3334" max="3334" width="17.44140625" style="354" customWidth="1"/>
    <col min="3335" max="3335" width="12.44140625" style="354" customWidth="1"/>
    <col min="3336" max="3584" width="12" style="354"/>
    <col min="3585" max="3585" width="14.33203125" style="354" customWidth="1"/>
    <col min="3586" max="3589" width="12.44140625" style="354" customWidth="1"/>
    <col min="3590" max="3590" width="17.44140625" style="354" customWidth="1"/>
    <col min="3591" max="3591" width="12.44140625" style="354" customWidth="1"/>
    <col min="3592" max="3840" width="12" style="354"/>
    <col min="3841" max="3841" width="14.33203125" style="354" customWidth="1"/>
    <col min="3842" max="3845" width="12.44140625" style="354" customWidth="1"/>
    <col min="3846" max="3846" width="17.44140625" style="354" customWidth="1"/>
    <col min="3847" max="3847" width="12.44140625" style="354" customWidth="1"/>
    <col min="3848" max="4096" width="12" style="354"/>
    <col min="4097" max="4097" width="14.33203125" style="354" customWidth="1"/>
    <col min="4098" max="4101" width="12.44140625" style="354" customWidth="1"/>
    <col min="4102" max="4102" width="17.44140625" style="354" customWidth="1"/>
    <col min="4103" max="4103" width="12.44140625" style="354" customWidth="1"/>
    <col min="4104" max="4352" width="12" style="354"/>
    <col min="4353" max="4353" width="14.33203125" style="354" customWidth="1"/>
    <col min="4354" max="4357" width="12.44140625" style="354" customWidth="1"/>
    <col min="4358" max="4358" width="17.44140625" style="354" customWidth="1"/>
    <col min="4359" max="4359" width="12.44140625" style="354" customWidth="1"/>
    <col min="4360" max="4608" width="12" style="354"/>
    <col min="4609" max="4609" width="14.33203125" style="354" customWidth="1"/>
    <col min="4610" max="4613" width="12.44140625" style="354" customWidth="1"/>
    <col min="4614" max="4614" width="17.44140625" style="354" customWidth="1"/>
    <col min="4615" max="4615" width="12.44140625" style="354" customWidth="1"/>
    <col min="4616" max="4864" width="12" style="354"/>
    <col min="4865" max="4865" width="14.33203125" style="354" customWidth="1"/>
    <col min="4866" max="4869" width="12.44140625" style="354" customWidth="1"/>
    <col min="4870" max="4870" width="17.44140625" style="354" customWidth="1"/>
    <col min="4871" max="4871" width="12.44140625" style="354" customWidth="1"/>
    <col min="4872" max="5120" width="12" style="354"/>
    <col min="5121" max="5121" width="14.33203125" style="354" customWidth="1"/>
    <col min="5122" max="5125" width="12.44140625" style="354" customWidth="1"/>
    <col min="5126" max="5126" width="17.44140625" style="354" customWidth="1"/>
    <col min="5127" max="5127" width="12.44140625" style="354" customWidth="1"/>
    <col min="5128" max="5376" width="12" style="354"/>
    <col min="5377" max="5377" width="14.33203125" style="354" customWidth="1"/>
    <col min="5378" max="5381" width="12.44140625" style="354" customWidth="1"/>
    <col min="5382" max="5382" width="17.44140625" style="354" customWidth="1"/>
    <col min="5383" max="5383" width="12.44140625" style="354" customWidth="1"/>
    <col min="5384" max="5632" width="12" style="354"/>
    <col min="5633" max="5633" width="14.33203125" style="354" customWidth="1"/>
    <col min="5634" max="5637" width="12.44140625" style="354" customWidth="1"/>
    <col min="5638" max="5638" width="17.44140625" style="354" customWidth="1"/>
    <col min="5639" max="5639" width="12.44140625" style="354" customWidth="1"/>
    <col min="5640" max="5888" width="12" style="354"/>
    <col min="5889" max="5889" width="14.33203125" style="354" customWidth="1"/>
    <col min="5890" max="5893" width="12.44140625" style="354" customWidth="1"/>
    <col min="5894" max="5894" width="17.44140625" style="354" customWidth="1"/>
    <col min="5895" max="5895" width="12.44140625" style="354" customWidth="1"/>
    <col min="5896" max="6144" width="12" style="354"/>
    <col min="6145" max="6145" width="14.33203125" style="354" customWidth="1"/>
    <col min="6146" max="6149" width="12.44140625" style="354" customWidth="1"/>
    <col min="6150" max="6150" width="17.44140625" style="354" customWidth="1"/>
    <col min="6151" max="6151" width="12.44140625" style="354" customWidth="1"/>
    <col min="6152" max="6400" width="12" style="354"/>
    <col min="6401" max="6401" width="14.33203125" style="354" customWidth="1"/>
    <col min="6402" max="6405" width="12.44140625" style="354" customWidth="1"/>
    <col min="6406" max="6406" width="17.44140625" style="354" customWidth="1"/>
    <col min="6407" max="6407" width="12.44140625" style="354" customWidth="1"/>
    <col min="6408" max="6656" width="12" style="354"/>
    <col min="6657" max="6657" width="14.33203125" style="354" customWidth="1"/>
    <col min="6658" max="6661" width="12.44140625" style="354" customWidth="1"/>
    <col min="6662" max="6662" width="17.44140625" style="354" customWidth="1"/>
    <col min="6663" max="6663" width="12.44140625" style="354" customWidth="1"/>
    <col min="6664" max="6912" width="12" style="354"/>
    <col min="6913" max="6913" width="14.33203125" style="354" customWidth="1"/>
    <col min="6914" max="6917" width="12.44140625" style="354" customWidth="1"/>
    <col min="6918" max="6918" width="17.44140625" style="354" customWidth="1"/>
    <col min="6919" max="6919" width="12.44140625" style="354" customWidth="1"/>
    <col min="6920" max="7168" width="12" style="354"/>
    <col min="7169" max="7169" width="14.33203125" style="354" customWidth="1"/>
    <col min="7170" max="7173" width="12.44140625" style="354" customWidth="1"/>
    <col min="7174" max="7174" width="17.44140625" style="354" customWidth="1"/>
    <col min="7175" max="7175" width="12.44140625" style="354" customWidth="1"/>
    <col min="7176" max="7424" width="12" style="354"/>
    <col min="7425" max="7425" width="14.33203125" style="354" customWidth="1"/>
    <col min="7426" max="7429" width="12.44140625" style="354" customWidth="1"/>
    <col min="7430" max="7430" width="17.44140625" style="354" customWidth="1"/>
    <col min="7431" max="7431" width="12.44140625" style="354" customWidth="1"/>
    <col min="7432" max="7680" width="12" style="354"/>
    <col min="7681" max="7681" width="14.33203125" style="354" customWidth="1"/>
    <col min="7682" max="7685" width="12.44140625" style="354" customWidth="1"/>
    <col min="7686" max="7686" width="17.44140625" style="354" customWidth="1"/>
    <col min="7687" max="7687" width="12.44140625" style="354" customWidth="1"/>
    <col min="7688" max="7936" width="12" style="354"/>
    <col min="7937" max="7937" width="14.33203125" style="354" customWidth="1"/>
    <col min="7938" max="7941" width="12.44140625" style="354" customWidth="1"/>
    <col min="7942" max="7942" width="17.44140625" style="354" customWidth="1"/>
    <col min="7943" max="7943" width="12.44140625" style="354" customWidth="1"/>
    <col min="7944" max="8192" width="12" style="354"/>
    <col min="8193" max="8193" width="14.33203125" style="354" customWidth="1"/>
    <col min="8194" max="8197" width="12.44140625" style="354" customWidth="1"/>
    <col min="8198" max="8198" width="17.44140625" style="354" customWidth="1"/>
    <col min="8199" max="8199" width="12.44140625" style="354" customWidth="1"/>
    <col min="8200" max="8448" width="12" style="354"/>
    <col min="8449" max="8449" width="14.33203125" style="354" customWidth="1"/>
    <col min="8450" max="8453" width="12.44140625" style="354" customWidth="1"/>
    <col min="8454" max="8454" width="17.44140625" style="354" customWidth="1"/>
    <col min="8455" max="8455" width="12.44140625" style="354" customWidth="1"/>
    <col min="8456" max="8704" width="12" style="354"/>
    <col min="8705" max="8705" width="14.33203125" style="354" customWidth="1"/>
    <col min="8706" max="8709" width="12.44140625" style="354" customWidth="1"/>
    <col min="8710" max="8710" width="17.44140625" style="354" customWidth="1"/>
    <col min="8711" max="8711" width="12.44140625" style="354" customWidth="1"/>
    <col min="8712" max="8960" width="12" style="354"/>
    <col min="8961" max="8961" width="14.33203125" style="354" customWidth="1"/>
    <col min="8962" max="8965" width="12.44140625" style="354" customWidth="1"/>
    <col min="8966" max="8966" width="17.44140625" style="354" customWidth="1"/>
    <col min="8967" max="8967" width="12.44140625" style="354" customWidth="1"/>
    <col min="8968" max="9216" width="12" style="354"/>
    <col min="9217" max="9217" width="14.33203125" style="354" customWidth="1"/>
    <col min="9218" max="9221" width="12.44140625" style="354" customWidth="1"/>
    <col min="9222" max="9222" width="17.44140625" style="354" customWidth="1"/>
    <col min="9223" max="9223" width="12.44140625" style="354" customWidth="1"/>
    <col min="9224" max="9472" width="12" style="354"/>
    <col min="9473" max="9473" width="14.33203125" style="354" customWidth="1"/>
    <col min="9474" max="9477" width="12.44140625" style="354" customWidth="1"/>
    <col min="9478" max="9478" width="17.44140625" style="354" customWidth="1"/>
    <col min="9479" max="9479" width="12.44140625" style="354" customWidth="1"/>
    <col min="9480" max="9728" width="12" style="354"/>
    <col min="9729" max="9729" width="14.33203125" style="354" customWidth="1"/>
    <col min="9730" max="9733" width="12.44140625" style="354" customWidth="1"/>
    <col min="9734" max="9734" width="17.44140625" style="354" customWidth="1"/>
    <col min="9735" max="9735" width="12.44140625" style="354" customWidth="1"/>
    <col min="9736" max="9984" width="12" style="354"/>
    <col min="9985" max="9985" width="14.33203125" style="354" customWidth="1"/>
    <col min="9986" max="9989" width="12.44140625" style="354" customWidth="1"/>
    <col min="9990" max="9990" width="17.44140625" style="354" customWidth="1"/>
    <col min="9991" max="9991" width="12.44140625" style="354" customWidth="1"/>
    <col min="9992" max="10240" width="12" style="354"/>
    <col min="10241" max="10241" width="14.33203125" style="354" customWidth="1"/>
    <col min="10242" max="10245" width="12.44140625" style="354" customWidth="1"/>
    <col min="10246" max="10246" width="17.44140625" style="354" customWidth="1"/>
    <col min="10247" max="10247" width="12.44140625" style="354" customWidth="1"/>
    <col min="10248" max="10496" width="12" style="354"/>
    <col min="10497" max="10497" width="14.33203125" style="354" customWidth="1"/>
    <col min="10498" max="10501" width="12.44140625" style="354" customWidth="1"/>
    <col min="10502" max="10502" width="17.44140625" style="354" customWidth="1"/>
    <col min="10503" max="10503" width="12.44140625" style="354" customWidth="1"/>
    <col min="10504" max="10752" width="12" style="354"/>
    <col min="10753" max="10753" width="14.33203125" style="354" customWidth="1"/>
    <col min="10754" max="10757" width="12.44140625" style="354" customWidth="1"/>
    <col min="10758" max="10758" width="17.44140625" style="354" customWidth="1"/>
    <col min="10759" max="10759" width="12.44140625" style="354" customWidth="1"/>
    <col min="10760" max="11008" width="12" style="354"/>
    <col min="11009" max="11009" width="14.33203125" style="354" customWidth="1"/>
    <col min="11010" max="11013" width="12.44140625" style="354" customWidth="1"/>
    <col min="11014" max="11014" width="17.44140625" style="354" customWidth="1"/>
    <col min="11015" max="11015" width="12.44140625" style="354" customWidth="1"/>
    <col min="11016" max="11264" width="12" style="354"/>
    <col min="11265" max="11265" width="14.33203125" style="354" customWidth="1"/>
    <col min="11266" max="11269" width="12.44140625" style="354" customWidth="1"/>
    <col min="11270" max="11270" width="17.44140625" style="354" customWidth="1"/>
    <col min="11271" max="11271" width="12.44140625" style="354" customWidth="1"/>
    <col min="11272" max="11520" width="12" style="354"/>
    <col min="11521" max="11521" width="14.33203125" style="354" customWidth="1"/>
    <col min="11522" max="11525" width="12.44140625" style="354" customWidth="1"/>
    <col min="11526" max="11526" width="17.44140625" style="354" customWidth="1"/>
    <col min="11527" max="11527" width="12.44140625" style="354" customWidth="1"/>
    <col min="11528" max="11776" width="12" style="354"/>
    <col min="11777" max="11777" width="14.33203125" style="354" customWidth="1"/>
    <col min="11778" max="11781" width="12.44140625" style="354" customWidth="1"/>
    <col min="11782" max="11782" width="17.44140625" style="354" customWidth="1"/>
    <col min="11783" max="11783" width="12.44140625" style="354" customWidth="1"/>
    <col min="11784" max="12032" width="12" style="354"/>
    <col min="12033" max="12033" width="14.33203125" style="354" customWidth="1"/>
    <col min="12034" max="12037" width="12.44140625" style="354" customWidth="1"/>
    <col min="12038" max="12038" width="17.44140625" style="354" customWidth="1"/>
    <col min="12039" max="12039" width="12.44140625" style="354" customWidth="1"/>
    <col min="12040" max="12288" width="12" style="354"/>
    <col min="12289" max="12289" width="14.33203125" style="354" customWidth="1"/>
    <col min="12290" max="12293" width="12.44140625" style="354" customWidth="1"/>
    <col min="12294" max="12294" width="17.44140625" style="354" customWidth="1"/>
    <col min="12295" max="12295" width="12.44140625" style="354" customWidth="1"/>
    <col min="12296" max="12544" width="12" style="354"/>
    <col min="12545" max="12545" width="14.33203125" style="354" customWidth="1"/>
    <col min="12546" max="12549" width="12.44140625" style="354" customWidth="1"/>
    <col min="12550" max="12550" width="17.44140625" style="354" customWidth="1"/>
    <col min="12551" max="12551" width="12.44140625" style="354" customWidth="1"/>
    <col min="12552" max="12800" width="12" style="354"/>
    <col min="12801" max="12801" width="14.33203125" style="354" customWidth="1"/>
    <col min="12802" max="12805" width="12.44140625" style="354" customWidth="1"/>
    <col min="12806" max="12806" width="17.44140625" style="354" customWidth="1"/>
    <col min="12807" max="12807" width="12.44140625" style="354" customWidth="1"/>
    <col min="12808" max="13056" width="12" style="354"/>
    <col min="13057" max="13057" width="14.33203125" style="354" customWidth="1"/>
    <col min="13058" max="13061" width="12.44140625" style="354" customWidth="1"/>
    <col min="13062" max="13062" width="17.44140625" style="354" customWidth="1"/>
    <col min="13063" max="13063" width="12.44140625" style="354" customWidth="1"/>
    <col min="13064" max="13312" width="12" style="354"/>
    <col min="13313" max="13313" width="14.33203125" style="354" customWidth="1"/>
    <col min="13314" max="13317" width="12.44140625" style="354" customWidth="1"/>
    <col min="13318" max="13318" width="17.44140625" style="354" customWidth="1"/>
    <col min="13319" max="13319" width="12.44140625" style="354" customWidth="1"/>
    <col min="13320" max="13568" width="12" style="354"/>
    <col min="13569" max="13569" width="14.33203125" style="354" customWidth="1"/>
    <col min="13570" max="13573" width="12.44140625" style="354" customWidth="1"/>
    <col min="13574" max="13574" width="17.44140625" style="354" customWidth="1"/>
    <col min="13575" max="13575" width="12.44140625" style="354" customWidth="1"/>
    <col min="13576" max="13824" width="12" style="354"/>
    <col min="13825" max="13825" width="14.33203125" style="354" customWidth="1"/>
    <col min="13826" max="13829" width="12.44140625" style="354" customWidth="1"/>
    <col min="13830" max="13830" width="17.44140625" style="354" customWidth="1"/>
    <col min="13831" max="13831" width="12.44140625" style="354" customWidth="1"/>
    <col min="13832" max="14080" width="12" style="354"/>
    <col min="14081" max="14081" width="14.33203125" style="354" customWidth="1"/>
    <col min="14082" max="14085" width="12.44140625" style="354" customWidth="1"/>
    <col min="14086" max="14086" width="17.44140625" style="354" customWidth="1"/>
    <col min="14087" max="14087" width="12.44140625" style="354" customWidth="1"/>
    <col min="14088" max="14336" width="12" style="354"/>
    <col min="14337" max="14337" width="14.33203125" style="354" customWidth="1"/>
    <col min="14338" max="14341" width="12.44140625" style="354" customWidth="1"/>
    <col min="14342" max="14342" width="17.44140625" style="354" customWidth="1"/>
    <col min="14343" max="14343" width="12.44140625" style="354" customWidth="1"/>
    <col min="14344" max="14592" width="12" style="354"/>
    <col min="14593" max="14593" width="14.33203125" style="354" customWidth="1"/>
    <col min="14594" max="14597" width="12.44140625" style="354" customWidth="1"/>
    <col min="14598" max="14598" width="17.44140625" style="354" customWidth="1"/>
    <col min="14599" max="14599" width="12.44140625" style="354" customWidth="1"/>
    <col min="14600" max="14848" width="12" style="354"/>
    <col min="14849" max="14849" width="14.33203125" style="354" customWidth="1"/>
    <col min="14850" max="14853" width="12.44140625" style="354" customWidth="1"/>
    <col min="14854" max="14854" width="17.44140625" style="354" customWidth="1"/>
    <col min="14855" max="14855" width="12.44140625" style="354" customWidth="1"/>
    <col min="14856" max="15104" width="12" style="354"/>
    <col min="15105" max="15105" width="14.33203125" style="354" customWidth="1"/>
    <col min="15106" max="15109" width="12.44140625" style="354" customWidth="1"/>
    <col min="15110" max="15110" width="17.44140625" style="354" customWidth="1"/>
    <col min="15111" max="15111" width="12.44140625" style="354" customWidth="1"/>
    <col min="15112" max="15360" width="12" style="354"/>
    <col min="15361" max="15361" width="14.33203125" style="354" customWidth="1"/>
    <col min="15362" max="15365" width="12.44140625" style="354" customWidth="1"/>
    <col min="15366" max="15366" width="17.44140625" style="354" customWidth="1"/>
    <col min="15367" max="15367" width="12.44140625" style="354" customWidth="1"/>
    <col min="15368" max="15616" width="12" style="354"/>
    <col min="15617" max="15617" width="14.33203125" style="354" customWidth="1"/>
    <col min="15618" max="15621" width="12.44140625" style="354" customWidth="1"/>
    <col min="15622" max="15622" width="17.44140625" style="354" customWidth="1"/>
    <col min="15623" max="15623" width="12.44140625" style="354" customWidth="1"/>
    <col min="15624" max="15872" width="12" style="354"/>
    <col min="15873" max="15873" width="14.33203125" style="354" customWidth="1"/>
    <col min="15874" max="15877" width="12.44140625" style="354" customWidth="1"/>
    <col min="15878" max="15878" width="17.44140625" style="354" customWidth="1"/>
    <col min="15879" max="15879" width="12.44140625" style="354" customWidth="1"/>
    <col min="15880" max="16128" width="12" style="354"/>
    <col min="16129" max="16129" width="14.33203125" style="354" customWidth="1"/>
    <col min="16130" max="16133" width="12.44140625" style="354" customWidth="1"/>
    <col min="16134" max="16134" width="17.44140625" style="354" customWidth="1"/>
    <col min="16135" max="16135" width="12.44140625" style="354" customWidth="1"/>
    <col min="16136" max="16384" width="12" style="354"/>
  </cols>
  <sheetData>
    <row r="1" spans="1:8" ht="24.9" customHeight="1" x14ac:dyDescent="0.3">
      <c r="A1" s="1047" t="s">
        <v>159</v>
      </c>
      <c r="D1" s="1047">
        <v>30</v>
      </c>
    </row>
    <row r="2" spans="1:8" ht="24.9" customHeight="1" x14ac:dyDescent="0.3">
      <c r="A2" s="561" t="s">
        <v>404</v>
      </c>
      <c r="B2" s="353"/>
      <c r="C2" s="353"/>
      <c r="D2" s="561"/>
      <c r="E2" s="561"/>
      <c r="F2" s="561"/>
      <c r="G2" s="561"/>
      <c r="H2" s="353"/>
    </row>
    <row r="3" spans="1:8" ht="24.9" customHeight="1" x14ac:dyDescent="0.3">
      <c r="A3" s="561" t="s">
        <v>405</v>
      </c>
      <c r="B3" s="353"/>
      <c r="C3" s="353"/>
      <c r="D3" s="561"/>
      <c r="E3" s="561"/>
      <c r="F3" s="561"/>
      <c r="G3" s="561"/>
      <c r="H3" s="353"/>
    </row>
    <row r="4" spans="1:8" ht="24.9" customHeight="1" x14ac:dyDescent="0.3">
      <c r="A4" s="561" t="s">
        <v>406</v>
      </c>
      <c r="B4" s="353"/>
      <c r="C4" s="353"/>
      <c r="D4" s="561"/>
      <c r="E4" s="561"/>
      <c r="F4" s="561"/>
      <c r="G4" s="561"/>
      <c r="H4" s="353"/>
    </row>
    <row r="5" spans="1:8" ht="24.9" customHeight="1" x14ac:dyDescent="0.3">
      <c r="A5" s="561" t="s">
        <v>407</v>
      </c>
      <c r="B5" s="353"/>
      <c r="C5" s="353"/>
      <c r="D5" s="561"/>
      <c r="E5" s="561"/>
      <c r="F5" s="561"/>
      <c r="G5" s="561"/>
      <c r="H5" s="353"/>
    </row>
    <row r="6" spans="1:8" ht="24.9" customHeight="1" x14ac:dyDescent="0.3">
      <c r="A6" s="561" t="s">
        <v>1234</v>
      </c>
      <c r="B6" s="353"/>
      <c r="C6" s="353"/>
      <c r="D6" s="954"/>
      <c r="E6" s="561"/>
      <c r="F6" s="561" t="s">
        <v>470</v>
      </c>
      <c r="G6" s="561">
        <v>12</v>
      </c>
      <c r="H6" s="353"/>
    </row>
    <row r="7" spans="1:8" ht="24.9" customHeight="1" x14ac:dyDescent="0.3">
      <c r="A7" s="561"/>
      <c r="B7" s="353"/>
      <c r="C7" s="353"/>
      <c r="D7" s="954"/>
      <c r="E7" s="561"/>
      <c r="F7" s="561"/>
      <c r="G7" s="561"/>
      <c r="H7" s="353"/>
    </row>
    <row r="8" spans="1:8" ht="24.9" customHeight="1" x14ac:dyDescent="0.3">
      <c r="A8" s="2413"/>
      <c r="D8" s="2414"/>
      <c r="E8" s="2413"/>
      <c r="F8" s="2413"/>
      <c r="G8" s="2413"/>
    </row>
    <row r="9" spans="1:8" ht="23.4" x14ac:dyDescent="0.3">
      <c r="A9" s="3531" t="s">
        <v>1734</v>
      </c>
      <c r="B9" s="3531"/>
      <c r="C9" s="3531"/>
      <c r="D9" s="3531"/>
      <c r="E9" s="3531"/>
      <c r="F9" s="3531"/>
      <c r="G9" s="3531"/>
    </row>
    <row r="10" spans="1:8" ht="14.4" thickBot="1" x14ac:dyDescent="0.35"/>
    <row r="11" spans="1:8" x14ac:dyDescent="0.3">
      <c r="A11" s="955"/>
      <c r="B11" s="956"/>
      <c r="C11" s="956"/>
      <c r="D11" s="956"/>
      <c r="E11" s="956"/>
      <c r="F11" s="956"/>
      <c r="G11" s="957"/>
      <c r="H11" s="353"/>
    </row>
    <row r="12" spans="1:8" x14ac:dyDescent="0.3">
      <c r="A12" s="958" t="s">
        <v>1235</v>
      </c>
      <c r="B12" s="615"/>
      <c r="C12" s="615"/>
      <c r="D12" s="615"/>
      <c r="E12" s="615"/>
      <c r="F12" s="615"/>
      <c r="G12" s="959"/>
      <c r="H12" s="353"/>
    </row>
    <row r="13" spans="1:8" x14ac:dyDescent="0.3">
      <c r="A13" s="958"/>
      <c r="B13" s="615"/>
      <c r="C13" s="615"/>
      <c r="D13" s="615"/>
      <c r="E13" s="615"/>
      <c r="F13" s="615"/>
      <c r="G13" s="959"/>
      <c r="H13" s="353"/>
    </row>
    <row r="14" spans="1:8" x14ac:dyDescent="0.3">
      <c r="A14" s="958" t="s">
        <v>1236</v>
      </c>
      <c r="B14" s="615"/>
      <c r="C14" s="615"/>
      <c r="D14" s="615"/>
      <c r="E14" s="615"/>
      <c r="F14" s="615"/>
      <c r="G14" s="959"/>
      <c r="H14" s="353"/>
    </row>
    <row r="15" spans="1:8" x14ac:dyDescent="0.3">
      <c r="A15" s="958"/>
      <c r="B15" s="615"/>
      <c r="C15" s="615"/>
      <c r="D15" s="615"/>
      <c r="E15" s="615"/>
      <c r="F15" s="615"/>
      <c r="G15" s="959"/>
      <c r="H15" s="353"/>
    </row>
    <row r="16" spans="1:8" x14ac:dyDescent="0.3">
      <c r="A16" s="958" t="s">
        <v>1237</v>
      </c>
      <c r="B16" s="615"/>
      <c r="C16" s="615"/>
      <c r="D16" s="615"/>
      <c r="E16" s="615"/>
      <c r="F16" s="615"/>
      <c r="G16" s="959"/>
      <c r="H16" s="353"/>
    </row>
    <row r="17" spans="1:8" x14ac:dyDescent="0.3">
      <c r="A17" s="958"/>
      <c r="B17" s="615"/>
      <c r="C17" s="615"/>
      <c r="D17" s="615"/>
      <c r="E17" s="615"/>
      <c r="F17" s="615"/>
      <c r="G17" s="959"/>
      <c r="H17" s="353"/>
    </row>
    <row r="18" spans="1:8" x14ac:dyDescent="0.3">
      <c r="A18" s="958" t="s">
        <v>1238</v>
      </c>
      <c r="B18" s="615"/>
      <c r="C18" s="615"/>
      <c r="D18" s="615"/>
      <c r="E18" s="615"/>
      <c r="F18" s="615"/>
      <c r="G18" s="959"/>
      <c r="H18" s="353"/>
    </row>
    <row r="19" spans="1:8" x14ac:dyDescent="0.3">
      <c r="A19" s="958"/>
      <c r="B19" s="615"/>
      <c r="C19" s="960"/>
      <c r="D19" s="615"/>
      <c r="E19" s="615"/>
      <c r="F19" s="615"/>
      <c r="G19" s="959"/>
      <c r="H19" s="353"/>
    </row>
    <row r="20" spans="1:8" x14ac:dyDescent="0.3">
      <c r="A20" s="958" t="s">
        <v>1239</v>
      </c>
      <c r="B20" s="615"/>
      <c r="C20" s="615"/>
      <c r="D20" s="615"/>
      <c r="E20" s="615"/>
      <c r="F20" s="615"/>
      <c r="G20" s="959"/>
      <c r="H20" s="353"/>
    </row>
    <row r="21" spans="1:8" x14ac:dyDescent="0.3">
      <c r="A21" s="958"/>
      <c r="B21" s="615"/>
      <c r="C21" s="615"/>
      <c r="D21" s="615"/>
      <c r="E21" s="615"/>
      <c r="F21" s="615"/>
      <c r="G21" s="959"/>
      <c r="H21" s="353"/>
    </row>
    <row r="22" spans="1:8" x14ac:dyDescent="0.3">
      <c r="A22" s="958" t="s">
        <v>1240</v>
      </c>
      <c r="B22" s="615"/>
      <c r="C22" s="615"/>
      <c r="D22" s="615"/>
      <c r="E22" s="615"/>
      <c r="F22" s="615"/>
      <c r="G22" s="959"/>
      <c r="H22" s="353"/>
    </row>
    <row r="23" spans="1:8" x14ac:dyDescent="0.3">
      <c r="A23" s="958"/>
      <c r="B23" s="615"/>
      <c r="C23" s="615"/>
      <c r="D23" s="615"/>
      <c r="E23" s="615"/>
      <c r="F23" s="615"/>
      <c r="G23" s="959"/>
      <c r="H23" s="353"/>
    </row>
    <row r="24" spans="1:8" x14ac:dyDescent="0.3">
      <c r="A24" s="958" t="s">
        <v>1241</v>
      </c>
      <c r="B24" s="615"/>
      <c r="C24" s="615"/>
      <c r="D24" s="615"/>
      <c r="E24" s="615"/>
      <c r="F24" s="615"/>
      <c r="G24" s="959"/>
      <c r="H24" s="353"/>
    </row>
    <row r="25" spans="1:8" x14ac:dyDescent="0.3">
      <c r="A25" s="958"/>
      <c r="B25" s="615"/>
      <c r="C25" s="615"/>
      <c r="D25" s="615"/>
      <c r="E25" s="615"/>
      <c r="F25" s="615"/>
      <c r="G25" s="959"/>
      <c r="H25" s="353"/>
    </row>
    <row r="26" spans="1:8" x14ac:dyDescent="0.3">
      <c r="A26" s="958" t="s">
        <v>1242</v>
      </c>
      <c r="B26" s="615"/>
      <c r="C26" s="615"/>
      <c r="D26" s="615"/>
      <c r="E26" s="615"/>
      <c r="F26" s="615"/>
      <c r="G26" s="959"/>
      <c r="H26" s="353"/>
    </row>
    <row r="27" spans="1:8" x14ac:dyDescent="0.3">
      <c r="A27" s="958"/>
      <c r="B27" s="615"/>
      <c r="C27" s="615"/>
      <c r="D27" s="615"/>
      <c r="E27" s="615"/>
      <c r="F27" s="615"/>
      <c r="G27" s="959"/>
      <c r="H27" s="353"/>
    </row>
    <row r="28" spans="1:8" x14ac:dyDescent="0.3">
      <c r="A28" s="958" t="s">
        <v>1243</v>
      </c>
      <c r="B28" s="615"/>
      <c r="C28" s="615"/>
      <c r="D28" s="615"/>
      <c r="E28" s="615"/>
      <c r="F28" s="615"/>
      <c r="G28" s="959"/>
      <c r="H28" s="353"/>
    </row>
    <row r="29" spans="1:8" x14ac:dyDescent="0.3">
      <c r="A29" s="958"/>
      <c r="B29" s="615"/>
      <c r="C29" s="615"/>
      <c r="D29" s="615"/>
      <c r="E29" s="615"/>
      <c r="F29" s="615"/>
      <c r="G29" s="959"/>
      <c r="H29" s="353"/>
    </row>
    <row r="30" spans="1:8" x14ac:dyDescent="0.3">
      <c r="A30" s="958" t="s">
        <v>1244</v>
      </c>
      <c r="B30" s="615"/>
      <c r="C30" s="615"/>
      <c r="D30" s="615"/>
      <c r="E30" s="615"/>
      <c r="F30" s="615"/>
      <c r="G30" s="959"/>
      <c r="H30" s="353"/>
    </row>
    <row r="31" spans="1:8" x14ac:dyDescent="0.3">
      <c r="A31" s="958" t="s">
        <v>1245</v>
      </c>
      <c r="B31" s="615"/>
      <c r="C31" s="615"/>
      <c r="D31" s="615"/>
      <c r="E31" s="615"/>
      <c r="F31" s="615"/>
      <c r="G31" s="959"/>
      <c r="H31" s="353"/>
    </row>
    <row r="32" spans="1:8" x14ac:dyDescent="0.3">
      <c r="A32" s="958"/>
      <c r="B32" s="615"/>
      <c r="C32" s="615"/>
      <c r="D32" s="615"/>
      <c r="E32" s="615"/>
      <c r="F32" s="615"/>
      <c r="G32" s="959"/>
      <c r="H32" s="353"/>
    </row>
    <row r="33" spans="1:8" x14ac:dyDescent="0.3">
      <c r="A33" s="958" t="s">
        <v>1246</v>
      </c>
      <c r="B33" s="615"/>
      <c r="C33" s="615"/>
      <c r="D33" s="615"/>
      <c r="E33" s="615"/>
      <c r="F33" s="615"/>
      <c r="G33" s="959"/>
      <c r="H33" s="353"/>
    </row>
    <row r="34" spans="1:8" x14ac:dyDescent="0.3">
      <c r="A34" s="958"/>
      <c r="B34" s="615"/>
      <c r="C34" s="615"/>
      <c r="D34" s="615"/>
      <c r="E34" s="615"/>
      <c r="F34" s="615"/>
      <c r="G34" s="959"/>
      <c r="H34" s="353"/>
    </row>
    <row r="35" spans="1:8" x14ac:dyDescent="0.3">
      <c r="A35" s="958" t="s">
        <v>1247</v>
      </c>
      <c r="B35" s="615"/>
      <c r="C35" s="615"/>
      <c r="D35" s="615"/>
      <c r="E35" s="615"/>
      <c r="F35" s="615"/>
      <c r="G35" s="959"/>
      <c r="H35" s="353"/>
    </row>
    <row r="36" spans="1:8" x14ac:dyDescent="0.3">
      <c r="A36" s="958"/>
      <c r="B36" s="615"/>
      <c r="C36" s="615"/>
      <c r="D36" s="615"/>
      <c r="E36" s="615"/>
      <c r="F36" s="615"/>
      <c r="G36" s="959"/>
      <c r="H36" s="353"/>
    </row>
    <row r="37" spans="1:8" x14ac:dyDescent="0.3">
      <c r="A37" s="958" t="s">
        <v>1248</v>
      </c>
      <c r="B37" s="615"/>
      <c r="C37" s="615"/>
      <c r="D37" s="615"/>
      <c r="E37" s="615"/>
      <c r="F37" s="615"/>
      <c r="G37" s="959"/>
      <c r="H37" s="353"/>
    </row>
    <row r="38" spans="1:8" x14ac:dyDescent="0.3">
      <c r="A38" s="958"/>
      <c r="B38" s="615"/>
      <c r="C38" s="615"/>
      <c r="D38" s="615"/>
      <c r="E38" s="615"/>
      <c r="F38" s="615"/>
      <c r="G38" s="959"/>
      <c r="H38" s="353"/>
    </row>
    <row r="39" spans="1:8" x14ac:dyDescent="0.3">
      <c r="A39" s="958" t="s">
        <v>1249</v>
      </c>
      <c r="B39" s="615"/>
      <c r="C39" s="615"/>
      <c r="D39" s="615"/>
      <c r="E39" s="615"/>
      <c r="F39" s="615"/>
      <c r="G39" s="959"/>
      <c r="H39" s="353"/>
    </row>
    <row r="40" spans="1:8" x14ac:dyDescent="0.3">
      <c r="A40" s="958"/>
      <c r="B40" s="615"/>
      <c r="C40" s="615"/>
      <c r="D40" s="615"/>
      <c r="E40" s="615"/>
      <c r="F40" s="615"/>
      <c r="G40" s="959"/>
      <c r="H40" s="353"/>
    </row>
    <row r="41" spans="1:8" x14ac:dyDescent="0.3">
      <c r="A41" s="958" t="s">
        <v>1250</v>
      </c>
      <c r="B41" s="615"/>
      <c r="C41" s="615"/>
      <c r="D41" s="615"/>
      <c r="E41" s="615"/>
      <c r="F41" s="615"/>
      <c r="G41" s="959"/>
      <c r="H41" s="353"/>
    </row>
    <row r="42" spans="1:8" x14ac:dyDescent="0.3">
      <c r="A42" s="958"/>
      <c r="B42" s="615"/>
      <c r="C42" s="615"/>
      <c r="D42" s="615"/>
      <c r="E42" s="615"/>
      <c r="F42" s="615"/>
      <c r="G42" s="959"/>
      <c r="H42" s="353"/>
    </row>
    <row r="43" spans="1:8" x14ac:dyDescent="0.3">
      <c r="A43" s="958" t="s">
        <v>1251</v>
      </c>
      <c r="B43" s="615"/>
      <c r="C43" s="615"/>
      <c r="D43" s="615"/>
      <c r="E43" s="615"/>
      <c r="F43" s="615"/>
      <c r="G43" s="959"/>
      <c r="H43" s="353"/>
    </row>
    <row r="44" spans="1:8" x14ac:dyDescent="0.3">
      <c r="A44" s="958"/>
      <c r="B44" s="615"/>
      <c r="C44" s="615"/>
      <c r="D44" s="615"/>
      <c r="E44" s="615"/>
      <c r="F44" s="615"/>
      <c r="G44" s="959"/>
      <c r="H44" s="353"/>
    </row>
    <row r="45" spans="1:8" x14ac:dyDescent="0.3">
      <c r="A45" s="958" t="s">
        <v>1252</v>
      </c>
      <c r="B45" s="615"/>
      <c r="C45" s="615"/>
      <c r="D45" s="615"/>
      <c r="E45" s="615"/>
      <c r="F45" s="615"/>
      <c r="G45" s="959"/>
      <c r="H45" s="353"/>
    </row>
    <row r="46" spans="1:8" x14ac:dyDescent="0.3">
      <c r="A46" s="958"/>
      <c r="B46" s="615"/>
      <c r="C46" s="615"/>
      <c r="D46" s="615"/>
      <c r="E46" s="615"/>
      <c r="F46" s="615"/>
      <c r="G46" s="959"/>
      <c r="H46" s="353"/>
    </row>
    <row r="47" spans="1:8" x14ac:dyDescent="0.3">
      <c r="A47" s="958" t="s">
        <v>1253</v>
      </c>
      <c r="B47" s="615"/>
      <c r="C47" s="615"/>
      <c r="D47" s="615"/>
      <c r="E47" s="615"/>
      <c r="F47" s="615"/>
      <c r="G47" s="959"/>
      <c r="H47" s="353"/>
    </row>
    <row r="48" spans="1:8" x14ac:dyDescent="0.3">
      <c r="A48" s="958"/>
      <c r="B48" s="615"/>
      <c r="C48" s="615"/>
      <c r="D48" s="615"/>
      <c r="E48" s="615"/>
      <c r="F48" s="615"/>
      <c r="G48" s="959"/>
      <c r="H48" s="353"/>
    </row>
    <row r="49" spans="1:8" x14ac:dyDescent="0.3">
      <c r="A49" s="958" t="s">
        <v>1254</v>
      </c>
      <c r="B49" s="615"/>
      <c r="C49" s="615"/>
      <c r="D49" s="615"/>
      <c r="E49" s="615"/>
      <c r="F49" s="615"/>
      <c r="G49" s="959"/>
      <c r="H49" s="353"/>
    </row>
    <row r="50" spans="1:8" x14ac:dyDescent="0.3">
      <c r="A50" s="958"/>
      <c r="B50" s="615"/>
      <c r="C50" s="615"/>
      <c r="D50" s="615"/>
      <c r="E50" s="615"/>
      <c r="F50" s="615"/>
      <c r="G50" s="959"/>
      <c r="H50" s="353"/>
    </row>
    <row r="51" spans="1:8" x14ac:dyDescent="0.3">
      <c r="A51" s="958" t="s">
        <v>1255</v>
      </c>
      <c r="B51" s="615"/>
      <c r="C51" s="615"/>
      <c r="D51" s="615"/>
      <c r="E51" s="615"/>
      <c r="F51" s="615"/>
      <c r="G51" s="959"/>
      <c r="H51" s="353"/>
    </row>
    <row r="52" spans="1:8" x14ac:dyDescent="0.3">
      <c r="A52" s="958"/>
      <c r="B52" s="615"/>
      <c r="C52" s="615"/>
      <c r="D52" s="615"/>
      <c r="E52" s="615"/>
      <c r="F52" s="615"/>
      <c r="G52" s="959"/>
      <c r="H52" s="353"/>
    </row>
    <row r="53" spans="1:8" x14ac:dyDescent="0.3">
      <c r="A53" s="958" t="s">
        <v>1256</v>
      </c>
      <c r="B53" s="615"/>
      <c r="C53" s="615"/>
      <c r="D53" s="615"/>
      <c r="E53" s="615"/>
      <c r="F53" s="615"/>
      <c r="G53" s="959"/>
      <c r="H53" s="353"/>
    </row>
    <row r="54" spans="1:8" ht="14.4" thickBot="1" x14ac:dyDescent="0.35">
      <c r="A54" s="961"/>
      <c r="B54" s="962"/>
      <c r="C54" s="962"/>
      <c r="D54" s="962"/>
      <c r="E54" s="962"/>
      <c r="F54" s="962"/>
      <c r="G54" s="963"/>
      <c r="H54" s="353"/>
    </row>
    <row r="55" spans="1:8" ht="14.4" thickTop="1" x14ac:dyDescent="0.3">
      <c r="A55" s="354"/>
      <c r="B55" s="618"/>
      <c r="C55" s="354"/>
      <c r="D55" s="354"/>
      <c r="E55" s="354"/>
      <c r="F55" s="354"/>
      <c r="G55" s="354"/>
      <c r="H55" s="354"/>
    </row>
    <row r="56" spans="1:8" x14ac:dyDescent="0.3">
      <c r="A56" s="354"/>
      <c r="B56" s="618"/>
      <c r="C56" s="354"/>
      <c r="D56" s="354"/>
      <c r="E56" s="354"/>
      <c r="F56" s="354"/>
      <c r="G56" s="354"/>
      <c r="H56" s="354"/>
    </row>
    <row r="57" spans="1:8" x14ac:dyDescent="0.3">
      <c r="A57" s="354"/>
      <c r="B57" s="354"/>
      <c r="C57" s="354"/>
      <c r="D57" s="354"/>
      <c r="E57" s="354"/>
      <c r="F57" s="354"/>
      <c r="G57" s="354"/>
      <c r="H57" s="354"/>
    </row>
    <row r="58" spans="1:8" x14ac:dyDescent="0.3">
      <c r="A58" s="354"/>
      <c r="B58" s="354"/>
      <c r="C58" s="354"/>
      <c r="D58" s="354"/>
      <c r="E58" s="354"/>
      <c r="F58" s="354"/>
      <c r="G58" s="354"/>
      <c r="H58" s="354"/>
    </row>
    <row r="59" spans="1:8" x14ac:dyDescent="0.3">
      <c r="A59" s="354"/>
      <c r="B59" s="354"/>
      <c r="C59" s="354"/>
      <c r="D59" s="354"/>
      <c r="E59" s="354"/>
      <c r="F59" s="354"/>
      <c r="G59" s="354"/>
      <c r="H59" s="354"/>
    </row>
    <row r="60" spans="1:8" x14ac:dyDescent="0.3">
      <c r="A60" s="354"/>
      <c r="B60" s="354"/>
      <c r="C60" s="354"/>
      <c r="D60" s="354"/>
      <c r="E60" s="354"/>
      <c r="F60" s="354"/>
      <c r="G60" s="354"/>
      <c r="H60" s="354"/>
    </row>
    <row r="61" spans="1:8" x14ac:dyDescent="0.3">
      <c r="A61" s="354"/>
      <c r="B61" s="354"/>
      <c r="C61" s="354"/>
      <c r="D61" s="354"/>
      <c r="E61" s="354"/>
      <c r="F61" s="354"/>
      <c r="G61" s="354"/>
      <c r="H61" s="354"/>
    </row>
    <row r="62" spans="1:8" x14ac:dyDescent="0.3">
      <c r="A62" s="354"/>
      <c r="B62" s="354"/>
      <c r="C62" s="354"/>
      <c r="D62" s="354"/>
      <c r="E62" s="354"/>
      <c r="F62" s="354"/>
      <c r="G62" s="354"/>
      <c r="H62" s="354"/>
    </row>
    <row r="63" spans="1:8" x14ac:dyDescent="0.3">
      <c r="A63" s="354"/>
      <c r="B63" s="354"/>
      <c r="C63" s="354"/>
      <c r="D63" s="354"/>
      <c r="E63" s="354"/>
      <c r="F63" s="354"/>
      <c r="G63" s="354"/>
      <c r="H63" s="354"/>
    </row>
    <row r="64" spans="1:8" x14ac:dyDescent="0.3">
      <c r="A64" s="354"/>
      <c r="B64" s="354"/>
      <c r="C64" s="354"/>
      <c r="D64" s="354"/>
      <c r="E64" s="354"/>
      <c r="F64" s="354"/>
      <c r="G64" s="354"/>
      <c r="H64" s="354"/>
    </row>
    <row r="65" s="354" customFormat="1" x14ac:dyDescent="0.3"/>
    <row r="66" s="354" customFormat="1" x14ac:dyDescent="0.3"/>
    <row r="67" s="354" customFormat="1" x14ac:dyDescent="0.3"/>
    <row r="68" s="354" customFormat="1" x14ac:dyDescent="0.3"/>
    <row r="69" s="354" customFormat="1" x14ac:dyDescent="0.3"/>
    <row r="70" s="354" customFormat="1" x14ac:dyDescent="0.3"/>
    <row r="71" s="354" customFormat="1" x14ac:dyDescent="0.3"/>
    <row r="72" s="354" customFormat="1" x14ac:dyDescent="0.3"/>
    <row r="73" s="354" customFormat="1" x14ac:dyDescent="0.3"/>
    <row r="74" s="354" customFormat="1" x14ac:dyDescent="0.3"/>
    <row r="75" s="354" customFormat="1" x14ac:dyDescent="0.3"/>
    <row r="76" s="354" customFormat="1" x14ac:dyDescent="0.3"/>
    <row r="77" s="354" customFormat="1" x14ac:dyDescent="0.3"/>
    <row r="78" s="354" customFormat="1" x14ac:dyDescent="0.3"/>
    <row r="79" s="354" customFormat="1" x14ac:dyDescent="0.3"/>
    <row r="80" s="354" customFormat="1" x14ac:dyDescent="0.3"/>
    <row r="81" s="354" customFormat="1" x14ac:dyDescent="0.3"/>
    <row r="82" s="354" customFormat="1" x14ac:dyDescent="0.3"/>
    <row r="83" s="354" customFormat="1" x14ac:dyDescent="0.3"/>
    <row r="84" s="354" customFormat="1" x14ac:dyDescent="0.3"/>
    <row r="85" s="354" customFormat="1" x14ac:dyDescent="0.3"/>
    <row r="86" s="354" customFormat="1" x14ac:dyDescent="0.3"/>
    <row r="87" s="354" customFormat="1" x14ac:dyDescent="0.3"/>
    <row r="88" s="354" customFormat="1" x14ac:dyDescent="0.3"/>
    <row r="89" s="354" customFormat="1" x14ac:dyDescent="0.3"/>
    <row r="90" s="354" customFormat="1" x14ac:dyDescent="0.3"/>
    <row r="91" s="354" customFormat="1" x14ac:dyDescent="0.3"/>
    <row r="92" s="354" customFormat="1" x14ac:dyDescent="0.3"/>
    <row r="93" s="354" customFormat="1" x14ac:dyDescent="0.3"/>
    <row r="94" s="354" customFormat="1" x14ac:dyDescent="0.3"/>
    <row r="95" s="354" customFormat="1" x14ac:dyDescent="0.3"/>
    <row r="96" s="354" customFormat="1" x14ac:dyDescent="0.3"/>
    <row r="97" s="354" customFormat="1" x14ac:dyDescent="0.3"/>
    <row r="98" s="354" customFormat="1" x14ac:dyDescent="0.3"/>
    <row r="99" s="354" customFormat="1" x14ac:dyDescent="0.3"/>
    <row r="100" s="354" customFormat="1" x14ac:dyDescent="0.3"/>
    <row r="101" s="354" customFormat="1" x14ac:dyDescent="0.3"/>
    <row r="102" s="354" customFormat="1" x14ac:dyDescent="0.3"/>
    <row r="103" s="354" customFormat="1" x14ac:dyDescent="0.3"/>
    <row r="104" s="354" customFormat="1" x14ac:dyDescent="0.3"/>
    <row r="105" s="354" customFormat="1" x14ac:dyDescent="0.3"/>
    <row r="106" s="354" customFormat="1" x14ac:dyDescent="0.3"/>
    <row r="107" s="354" customFormat="1" x14ac:dyDescent="0.3"/>
    <row r="108" s="354" customFormat="1" x14ac:dyDescent="0.3"/>
    <row r="109" s="354" customFormat="1" x14ac:dyDescent="0.3"/>
    <row r="110" s="354" customFormat="1" x14ac:dyDescent="0.3"/>
    <row r="111" s="354" customFormat="1" x14ac:dyDescent="0.3"/>
    <row r="112" s="354" customFormat="1" x14ac:dyDescent="0.3"/>
    <row r="113" s="354" customFormat="1" x14ac:dyDescent="0.3"/>
    <row r="114" s="354" customFormat="1" x14ac:dyDescent="0.3"/>
    <row r="115" s="354" customFormat="1" x14ac:dyDescent="0.3"/>
    <row r="116" s="354" customFormat="1" x14ac:dyDescent="0.3"/>
    <row r="117" s="354" customFormat="1" x14ac:dyDescent="0.3"/>
    <row r="118" s="354" customFormat="1" x14ac:dyDescent="0.3"/>
    <row r="119" s="354" customFormat="1" x14ac:dyDescent="0.3"/>
    <row r="120" s="354" customFormat="1" x14ac:dyDescent="0.3"/>
    <row r="121" s="354" customFormat="1" x14ac:dyDescent="0.3"/>
    <row r="122" s="354" customFormat="1" x14ac:dyDescent="0.3"/>
    <row r="123" s="354" customFormat="1" x14ac:dyDescent="0.3"/>
    <row r="124" s="354" customFormat="1" x14ac:dyDescent="0.3"/>
    <row r="125" s="354" customFormat="1" x14ac:dyDescent="0.3"/>
    <row r="126" s="354" customFormat="1" x14ac:dyDescent="0.3"/>
    <row r="127" s="354" customFormat="1" x14ac:dyDescent="0.3"/>
    <row r="128" s="354" customFormat="1" x14ac:dyDescent="0.3"/>
    <row r="129" s="354" customFormat="1" x14ac:dyDescent="0.3"/>
    <row r="130" s="354" customFormat="1" x14ac:dyDescent="0.3"/>
    <row r="131" s="354" customFormat="1" x14ac:dyDescent="0.3"/>
    <row r="132" s="354" customFormat="1" x14ac:dyDescent="0.3"/>
    <row r="133" s="354" customFormat="1" x14ac:dyDescent="0.3"/>
    <row r="134" s="354" customFormat="1" x14ac:dyDescent="0.3"/>
    <row r="135" s="354" customFormat="1" x14ac:dyDescent="0.3"/>
    <row r="136" s="354" customFormat="1" x14ac:dyDescent="0.3"/>
    <row r="137" s="354" customFormat="1" x14ac:dyDescent="0.3"/>
    <row r="138" s="354" customFormat="1" x14ac:dyDescent="0.3"/>
    <row r="139" s="354" customFormat="1" x14ac:dyDescent="0.3"/>
    <row r="140" s="354" customFormat="1" x14ac:dyDescent="0.3"/>
    <row r="141" s="354" customFormat="1" x14ac:dyDescent="0.3"/>
    <row r="142" s="354" customFormat="1" x14ac:dyDescent="0.3"/>
    <row r="143" s="354" customFormat="1" x14ac:dyDescent="0.3"/>
    <row r="144" s="354" customFormat="1" x14ac:dyDescent="0.3"/>
    <row r="145" s="354" customFormat="1" x14ac:dyDescent="0.3"/>
    <row r="146" s="354" customFormat="1" x14ac:dyDescent="0.3"/>
    <row r="147" s="354" customFormat="1" x14ac:dyDescent="0.3"/>
    <row r="148" s="354" customFormat="1" x14ac:dyDescent="0.3"/>
    <row r="149" s="354" customFormat="1" x14ac:dyDescent="0.3"/>
    <row r="150" s="354" customFormat="1" x14ac:dyDescent="0.3"/>
    <row r="151" s="354" customFormat="1" x14ac:dyDescent="0.3"/>
    <row r="152" s="354" customFormat="1" x14ac:dyDescent="0.3"/>
    <row r="153" s="354" customFormat="1" x14ac:dyDescent="0.3"/>
    <row r="154" s="354" customFormat="1" x14ac:dyDescent="0.3"/>
    <row r="155" s="354" customFormat="1" x14ac:dyDescent="0.3"/>
    <row r="156" s="354" customFormat="1" x14ac:dyDescent="0.3"/>
    <row r="157" s="354" customFormat="1" x14ac:dyDescent="0.3"/>
    <row r="158" s="354" customFormat="1" x14ac:dyDescent="0.3"/>
    <row r="159" s="354" customFormat="1" x14ac:dyDescent="0.3"/>
    <row r="160" s="354" customFormat="1" x14ac:dyDescent="0.3"/>
    <row r="161" s="354" customFormat="1" x14ac:dyDescent="0.3"/>
    <row r="162" s="354" customFormat="1" x14ac:dyDescent="0.3"/>
    <row r="163" s="354" customFormat="1" x14ac:dyDescent="0.3"/>
    <row r="164" s="354" customFormat="1" x14ac:dyDescent="0.3"/>
    <row r="165" s="354" customFormat="1" x14ac:dyDescent="0.3"/>
    <row r="166" s="354" customFormat="1" x14ac:dyDescent="0.3"/>
    <row r="167" s="354" customFormat="1" x14ac:dyDescent="0.3"/>
    <row r="168" s="354" customFormat="1" x14ac:dyDescent="0.3"/>
    <row r="169" s="354" customFormat="1" x14ac:dyDescent="0.3"/>
    <row r="170" s="354" customFormat="1" x14ac:dyDescent="0.3"/>
    <row r="171" s="354" customFormat="1" x14ac:dyDescent="0.3"/>
    <row r="172" s="354" customFormat="1" x14ac:dyDescent="0.3"/>
    <row r="173" s="354" customFormat="1" x14ac:dyDescent="0.3"/>
    <row r="174" s="354" customFormat="1" x14ac:dyDescent="0.3"/>
    <row r="175" s="354" customFormat="1" x14ac:dyDescent="0.3"/>
    <row r="176" s="354" customFormat="1" x14ac:dyDescent="0.3"/>
    <row r="177" s="354" customFormat="1" x14ac:dyDescent="0.3"/>
    <row r="178" s="354" customFormat="1" x14ac:dyDescent="0.3"/>
    <row r="179" s="354" customFormat="1" x14ac:dyDescent="0.3"/>
    <row r="180" s="354" customFormat="1" x14ac:dyDescent="0.3"/>
    <row r="181" s="354" customFormat="1" x14ac:dyDescent="0.3"/>
    <row r="182" s="354" customFormat="1" x14ac:dyDescent="0.3"/>
    <row r="183" s="354" customFormat="1" x14ac:dyDescent="0.3"/>
    <row r="184" s="354" customFormat="1" x14ac:dyDescent="0.3"/>
    <row r="185" s="354" customFormat="1" x14ac:dyDescent="0.3"/>
    <row r="186" s="354" customFormat="1" x14ac:dyDescent="0.3"/>
    <row r="187" s="354" customFormat="1" x14ac:dyDescent="0.3"/>
    <row r="188" s="354" customFormat="1" x14ac:dyDescent="0.3"/>
    <row r="189" s="354" customFormat="1" x14ac:dyDescent="0.3"/>
    <row r="190" s="354" customFormat="1" x14ac:dyDescent="0.3"/>
    <row r="191" s="354" customFormat="1" x14ac:dyDescent="0.3"/>
    <row r="192" s="354" customFormat="1" x14ac:dyDescent="0.3"/>
    <row r="193" s="354" customFormat="1" x14ac:dyDescent="0.3"/>
    <row r="194" s="354" customFormat="1" x14ac:dyDescent="0.3"/>
    <row r="195" s="354" customFormat="1" x14ac:dyDescent="0.3"/>
    <row r="196" s="354" customFormat="1" x14ac:dyDescent="0.3"/>
    <row r="197" s="354" customFormat="1" x14ac:dyDescent="0.3"/>
    <row r="198" s="354" customFormat="1" x14ac:dyDescent="0.3"/>
    <row r="199" s="354" customFormat="1" x14ac:dyDescent="0.3"/>
    <row r="200" s="354" customFormat="1" x14ac:dyDescent="0.3"/>
    <row r="201" s="354" customFormat="1" x14ac:dyDescent="0.3"/>
    <row r="202" s="354" customFormat="1" x14ac:dyDescent="0.3"/>
    <row r="203" s="354" customFormat="1" x14ac:dyDescent="0.3"/>
    <row r="204" s="354" customFormat="1" x14ac:dyDescent="0.3"/>
    <row r="205" s="354" customFormat="1" x14ac:dyDescent="0.3"/>
    <row r="206" s="354" customFormat="1" x14ac:dyDescent="0.3"/>
    <row r="207" s="354" customFormat="1" x14ac:dyDescent="0.3"/>
    <row r="208" s="354" customFormat="1" x14ac:dyDescent="0.3"/>
    <row r="209" s="354" customFormat="1" x14ac:dyDescent="0.3"/>
    <row r="210" s="354" customFormat="1" x14ac:dyDescent="0.3"/>
    <row r="211" s="354" customFormat="1" x14ac:dyDescent="0.3"/>
    <row r="212" s="354" customFormat="1" x14ac:dyDescent="0.3"/>
    <row r="213" s="354" customFormat="1" x14ac:dyDescent="0.3"/>
    <row r="214" s="354" customFormat="1" x14ac:dyDescent="0.3"/>
    <row r="215" s="354" customFormat="1" x14ac:dyDescent="0.3"/>
    <row r="216" s="354" customFormat="1" x14ac:dyDescent="0.3"/>
    <row r="217" s="354" customFormat="1" x14ac:dyDescent="0.3"/>
    <row r="218" s="354" customFormat="1" x14ac:dyDescent="0.3"/>
    <row r="219" s="354" customFormat="1" x14ac:dyDescent="0.3"/>
    <row r="220" s="354" customFormat="1" x14ac:dyDescent="0.3"/>
    <row r="221" s="354" customFormat="1" x14ac:dyDescent="0.3"/>
    <row r="222" s="354" customFormat="1" x14ac:dyDescent="0.3"/>
    <row r="223" s="354" customFormat="1" x14ac:dyDescent="0.3"/>
    <row r="224" s="354" customFormat="1" x14ac:dyDescent="0.3"/>
    <row r="225" s="354" customFormat="1" x14ac:dyDescent="0.3"/>
    <row r="226" s="354" customFormat="1" x14ac:dyDescent="0.3"/>
    <row r="227" s="354" customFormat="1" x14ac:dyDescent="0.3"/>
    <row r="228" s="354" customFormat="1" x14ac:dyDescent="0.3"/>
    <row r="229" s="354" customFormat="1" x14ac:dyDescent="0.3"/>
    <row r="230" s="354" customFormat="1" x14ac:dyDescent="0.3"/>
    <row r="231" s="354" customFormat="1" x14ac:dyDescent="0.3"/>
    <row r="232" s="354" customFormat="1" x14ac:dyDescent="0.3"/>
    <row r="233" s="354" customFormat="1" x14ac:dyDescent="0.3"/>
    <row r="234" s="354" customFormat="1" x14ac:dyDescent="0.3"/>
    <row r="235" s="354" customFormat="1" x14ac:dyDescent="0.3"/>
    <row r="236" s="354" customFormat="1" x14ac:dyDescent="0.3"/>
    <row r="237" s="354" customFormat="1" x14ac:dyDescent="0.3"/>
    <row r="238" s="354" customFormat="1" x14ac:dyDescent="0.3"/>
    <row r="239" s="354" customFormat="1" x14ac:dyDescent="0.3"/>
    <row r="240" s="354" customFormat="1" x14ac:dyDescent="0.3"/>
    <row r="241" s="354" customFormat="1" x14ac:dyDescent="0.3"/>
    <row r="242" s="354" customFormat="1" x14ac:dyDescent="0.3"/>
    <row r="243" s="354" customFormat="1" x14ac:dyDescent="0.3"/>
    <row r="244" s="354" customFormat="1" x14ac:dyDescent="0.3"/>
    <row r="245" s="354" customFormat="1" x14ac:dyDescent="0.3"/>
    <row r="246" s="354" customFormat="1" x14ac:dyDescent="0.3"/>
    <row r="247" s="354" customFormat="1" x14ac:dyDescent="0.3"/>
    <row r="248" s="354" customFormat="1" x14ac:dyDescent="0.3"/>
    <row r="249" s="354" customFormat="1" x14ac:dyDescent="0.3"/>
    <row r="250" s="354" customFormat="1" x14ac:dyDescent="0.3"/>
    <row r="251" s="354" customFormat="1" x14ac:dyDescent="0.3"/>
    <row r="252" s="354" customFormat="1" x14ac:dyDescent="0.3"/>
    <row r="253" s="354" customFormat="1" x14ac:dyDescent="0.3"/>
    <row r="254" s="354" customFormat="1" x14ac:dyDescent="0.3"/>
    <row r="255" s="354" customFormat="1" x14ac:dyDescent="0.3"/>
    <row r="256" s="354" customFormat="1" x14ac:dyDescent="0.3"/>
    <row r="257" s="354" customFormat="1" x14ac:dyDescent="0.3"/>
    <row r="258" s="354" customFormat="1" x14ac:dyDescent="0.3"/>
    <row r="259" s="354" customFormat="1" x14ac:dyDescent="0.3"/>
    <row r="260" s="354" customFormat="1" x14ac:dyDescent="0.3"/>
    <row r="261" s="354" customFormat="1" x14ac:dyDescent="0.3"/>
    <row r="262" s="354" customFormat="1" x14ac:dyDescent="0.3"/>
    <row r="263" s="354" customFormat="1" x14ac:dyDescent="0.3"/>
    <row r="264" s="354" customFormat="1" x14ac:dyDescent="0.3"/>
    <row r="265" s="354" customFormat="1" x14ac:dyDescent="0.3"/>
    <row r="266" s="354" customFormat="1" x14ac:dyDescent="0.3"/>
    <row r="267" s="354" customFormat="1" x14ac:dyDescent="0.3"/>
    <row r="268" s="354" customFormat="1" x14ac:dyDescent="0.3"/>
    <row r="269" s="354" customFormat="1" x14ac:dyDescent="0.3"/>
    <row r="270" s="354" customFormat="1" x14ac:dyDescent="0.3"/>
    <row r="271" s="354" customFormat="1" x14ac:dyDescent="0.3"/>
    <row r="272" s="354" customFormat="1" x14ac:dyDescent="0.3"/>
    <row r="273" s="354" customFormat="1" x14ac:dyDescent="0.3"/>
    <row r="274" s="354" customFormat="1" x14ac:dyDescent="0.3"/>
    <row r="275" s="354" customFormat="1" x14ac:dyDescent="0.3"/>
    <row r="276" s="354" customFormat="1" x14ac:dyDescent="0.3"/>
    <row r="277" s="354" customFormat="1" x14ac:dyDescent="0.3"/>
    <row r="278" s="354" customFormat="1" x14ac:dyDescent="0.3"/>
    <row r="279" s="354" customFormat="1" x14ac:dyDescent="0.3"/>
    <row r="280" s="354" customFormat="1" x14ac:dyDescent="0.3"/>
    <row r="281" s="354" customFormat="1" x14ac:dyDescent="0.3"/>
    <row r="282" s="354" customFormat="1" x14ac:dyDescent="0.3"/>
    <row r="283" s="354" customFormat="1" x14ac:dyDescent="0.3"/>
    <row r="284" s="354" customFormat="1" x14ac:dyDescent="0.3"/>
    <row r="285" s="354" customFormat="1" x14ac:dyDescent="0.3"/>
    <row r="286" s="354" customFormat="1" x14ac:dyDescent="0.3"/>
    <row r="287" s="354" customFormat="1" x14ac:dyDescent="0.3"/>
    <row r="288" s="354" customFormat="1" x14ac:dyDescent="0.3"/>
    <row r="289" s="354" customFormat="1" x14ac:dyDescent="0.3"/>
    <row r="290" s="354" customFormat="1" x14ac:dyDescent="0.3"/>
    <row r="291" s="354" customFormat="1" x14ac:dyDescent="0.3"/>
    <row r="292" s="354" customFormat="1" x14ac:dyDescent="0.3"/>
    <row r="293" s="354" customFormat="1" x14ac:dyDescent="0.3"/>
    <row r="294" s="354" customFormat="1" x14ac:dyDescent="0.3"/>
    <row r="295" s="354" customFormat="1" x14ac:dyDescent="0.3"/>
    <row r="296" s="354" customFormat="1" x14ac:dyDescent="0.3"/>
    <row r="297" s="354" customFormat="1" x14ac:dyDescent="0.3"/>
    <row r="298" s="354" customFormat="1" x14ac:dyDescent="0.3"/>
    <row r="299" s="354" customFormat="1" x14ac:dyDescent="0.3"/>
    <row r="300" s="354" customFormat="1" x14ac:dyDescent="0.3"/>
    <row r="301" s="354" customFormat="1" x14ac:dyDescent="0.3"/>
    <row r="302" s="354" customFormat="1" x14ac:dyDescent="0.3"/>
    <row r="303" s="354" customFormat="1" x14ac:dyDescent="0.3"/>
    <row r="304" s="354" customFormat="1" x14ac:dyDescent="0.3"/>
    <row r="305" s="354" customFormat="1" x14ac:dyDescent="0.3"/>
    <row r="306" s="354" customFormat="1" x14ac:dyDescent="0.3"/>
    <row r="307" s="354" customFormat="1" x14ac:dyDescent="0.3"/>
    <row r="308" s="354" customFormat="1" x14ac:dyDescent="0.3"/>
    <row r="309" s="354" customFormat="1" x14ac:dyDescent="0.3"/>
    <row r="310" s="354" customFormat="1" x14ac:dyDescent="0.3"/>
    <row r="311" s="354" customFormat="1" x14ac:dyDescent="0.3"/>
    <row r="312" s="354" customFormat="1" x14ac:dyDescent="0.3"/>
    <row r="313" s="354" customFormat="1" x14ac:dyDescent="0.3"/>
    <row r="314" s="354" customFormat="1" x14ac:dyDescent="0.3"/>
    <row r="315" s="354" customFormat="1" x14ac:dyDescent="0.3"/>
    <row r="316" s="354" customFormat="1" x14ac:dyDescent="0.3"/>
    <row r="317" s="354" customFormat="1" x14ac:dyDescent="0.3"/>
    <row r="318" s="354" customFormat="1" x14ac:dyDescent="0.3"/>
    <row r="319" s="354" customFormat="1" x14ac:dyDescent="0.3"/>
    <row r="320" s="354" customFormat="1" x14ac:dyDescent="0.3"/>
    <row r="321" s="354" customFormat="1" x14ac:dyDescent="0.3"/>
    <row r="322" s="354" customFormat="1" x14ac:dyDescent="0.3"/>
    <row r="323" s="354" customFormat="1" x14ac:dyDescent="0.3"/>
    <row r="324" s="354" customFormat="1" x14ac:dyDescent="0.3"/>
    <row r="325" s="354" customFormat="1" x14ac:dyDescent="0.3"/>
    <row r="326" s="354" customFormat="1" x14ac:dyDescent="0.3"/>
    <row r="327" s="354" customFormat="1" x14ac:dyDescent="0.3"/>
    <row r="328" s="354" customFormat="1" x14ac:dyDescent="0.3"/>
    <row r="329" s="354" customFormat="1" x14ac:dyDescent="0.3"/>
    <row r="330" s="354" customFormat="1" x14ac:dyDescent="0.3"/>
    <row r="331" s="354" customFormat="1" x14ac:dyDescent="0.3"/>
    <row r="332" s="354" customFormat="1" x14ac:dyDescent="0.3"/>
    <row r="333" s="354" customFormat="1" x14ac:dyDescent="0.3"/>
    <row r="334" s="354" customFormat="1" x14ac:dyDescent="0.3"/>
    <row r="335" s="354" customFormat="1" x14ac:dyDescent="0.3"/>
    <row r="336" s="354" customFormat="1" x14ac:dyDescent="0.3"/>
    <row r="337" s="354" customFormat="1" x14ac:dyDescent="0.3"/>
    <row r="338" s="354" customFormat="1" x14ac:dyDescent="0.3"/>
    <row r="339" s="354" customFormat="1" x14ac:dyDescent="0.3"/>
    <row r="340" s="354" customFormat="1" x14ac:dyDescent="0.3"/>
    <row r="341" s="354" customFormat="1" x14ac:dyDescent="0.3"/>
    <row r="342" s="354" customFormat="1" x14ac:dyDescent="0.3"/>
    <row r="343" s="354" customFormat="1" x14ac:dyDescent="0.3"/>
    <row r="344" s="354" customFormat="1" x14ac:dyDescent="0.3"/>
    <row r="345" s="354" customFormat="1" x14ac:dyDescent="0.3"/>
    <row r="346" s="354" customFormat="1" x14ac:dyDescent="0.3"/>
    <row r="347" s="354" customFormat="1" x14ac:dyDescent="0.3"/>
    <row r="348" s="354" customFormat="1" x14ac:dyDescent="0.3"/>
    <row r="349" s="354" customFormat="1" x14ac:dyDescent="0.3"/>
    <row r="350" s="354" customFormat="1" x14ac:dyDescent="0.3"/>
    <row r="351" s="354" customFormat="1" x14ac:dyDescent="0.3"/>
    <row r="352" s="354" customFormat="1" x14ac:dyDescent="0.3"/>
    <row r="353" s="354" customFormat="1" x14ac:dyDescent="0.3"/>
    <row r="354" s="354" customFormat="1" x14ac:dyDescent="0.3"/>
    <row r="355" s="354" customFormat="1" x14ac:dyDescent="0.3"/>
    <row r="356" s="354" customFormat="1" x14ac:dyDescent="0.3"/>
    <row r="357" s="354" customFormat="1" x14ac:dyDescent="0.3"/>
    <row r="358" s="354" customFormat="1" x14ac:dyDescent="0.3"/>
    <row r="359" s="354" customFormat="1" x14ac:dyDescent="0.3"/>
    <row r="360" s="354" customFormat="1" x14ac:dyDescent="0.3"/>
    <row r="361" s="354" customFormat="1" x14ac:dyDescent="0.3"/>
    <row r="362" s="354" customFormat="1" x14ac:dyDescent="0.3"/>
    <row r="363" s="354" customFormat="1" x14ac:dyDescent="0.3"/>
    <row r="364" s="354" customFormat="1" x14ac:dyDescent="0.3"/>
    <row r="365" s="354" customFormat="1" x14ac:dyDescent="0.3"/>
    <row r="366" s="354" customFormat="1" x14ac:dyDescent="0.3"/>
    <row r="367" s="354" customFormat="1" x14ac:dyDescent="0.3"/>
    <row r="368" s="354" customFormat="1" x14ac:dyDescent="0.3"/>
    <row r="369" s="354" customFormat="1" x14ac:dyDescent="0.3"/>
    <row r="370" s="354" customFormat="1" x14ac:dyDescent="0.3"/>
    <row r="371" s="354" customFormat="1" x14ac:dyDescent="0.3"/>
    <row r="372" s="354" customFormat="1" x14ac:dyDescent="0.3"/>
    <row r="373" s="354" customFormat="1" x14ac:dyDescent="0.3"/>
    <row r="374" s="354" customFormat="1" x14ac:dyDescent="0.3"/>
    <row r="375" s="354" customFormat="1" x14ac:dyDescent="0.3"/>
    <row r="376" s="354" customFormat="1" x14ac:dyDescent="0.3"/>
    <row r="377" s="354" customFormat="1" x14ac:dyDescent="0.3"/>
    <row r="378" s="354" customFormat="1" x14ac:dyDescent="0.3"/>
    <row r="379" s="354" customFormat="1" x14ac:dyDescent="0.3"/>
    <row r="380" s="354" customFormat="1" x14ac:dyDescent="0.3"/>
    <row r="381" s="354" customFormat="1" x14ac:dyDescent="0.3"/>
    <row r="382" s="354" customFormat="1" x14ac:dyDescent="0.3"/>
    <row r="383" s="354" customFormat="1" x14ac:dyDescent="0.3"/>
    <row r="384" s="354" customFormat="1" x14ac:dyDescent="0.3"/>
    <row r="385" s="354" customFormat="1" x14ac:dyDescent="0.3"/>
    <row r="386" s="354" customFormat="1" x14ac:dyDescent="0.3"/>
    <row r="387" s="354" customFormat="1" x14ac:dyDescent="0.3"/>
    <row r="388" s="354" customFormat="1" x14ac:dyDescent="0.3"/>
    <row r="389" s="354" customFormat="1" x14ac:dyDescent="0.3"/>
    <row r="390" s="354" customFormat="1" x14ac:dyDescent="0.3"/>
    <row r="391" s="354" customFormat="1" x14ac:dyDescent="0.3"/>
    <row r="392" s="354" customFormat="1" x14ac:dyDescent="0.3"/>
    <row r="393" s="354" customFormat="1" x14ac:dyDescent="0.3"/>
    <row r="394" s="354" customFormat="1" x14ac:dyDescent="0.3"/>
    <row r="395" s="354" customFormat="1" x14ac:dyDescent="0.3"/>
    <row r="396" s="354" customFormat="1" x14ac:dyDescent="0.3"/>
    <row r="397" s="354" customFormat="1" x14ac:dyDescent="0.3"/>
    <row r="398" s="354" customFormat="1" x14ac:dyDescent="0.3"/>
    <row r="399" s="354" customFormat="1" x14ac:dyDescent="0.3"/>
    <row r="400" s="354" customFormat="1" x14ac:dyDescent="0.3"/>
    <row r="401" s="354" customFormat="1" x14ac:dyDescent="0.3"/>
    <row r="402" s="354" customFormat="1" x14ac:dyDescent="0.3"/>
    <row r="403" s="354" customFormat="1" x14ac:dyDescent="0.3"/>
    <row r="404" s="354" customFormat="1" x14ac:dyDescent="0.3"/>
    <row r="405" s="354" customFormat="1" x14ac:dyDescent="0.3"/>
    <row r="406" s="354" customFormat="1" x14ac:dyDescent="0.3"/>
    <row r="407" s="354" customFormat="1" x14ac:dyDescent="0.3"/>
    <row r="408" s="354" customFormat="1" x14ac:dyDescent="0.3"/>
    <row r="409" s="354" customFormat="1" x14ac:dyDescent="0.3"/>
    <row r="410" s="354" customFormat="1" x14ac:dyDescent="0.3"/>
    <row r="411" s="354" customFormat="1" x14ac:dyDescent="0.3"/>
    <row r="412" s="354" customFormat="1" x14ac:dyDescent="0.3"/>
    <row r="413" s="354" customFormat="1" x14ac:dyDescent="0.3"/>
    <row r="414" s="354" customFormat="1" x14ac:dyDescent="0.3"/>
    <row r="415" s="354" customFormat="1" x14ac:dyDescent="0.3"/>
    <row r="416" s="354" customFormat="1" x14ac:dyDescent="0.3"/>
    <row r="417" s="354" customFormat="1" x14ac:dyDescent="0.3"/>
    <row r="418" s="354" customFormat="1" x14ac:dyDescent="0.3"/>
    <row r="419" s="354" customFormat="1" x14ac:dyDescent="0.3"/>
    <row r="420" s="354" customFormat="1" x14ac:dyDescent="0.3"/>
    <row r="421" s="354" customFormat="1" x14ac:dyDescent="0.3"/>
    <row r="422" s="354" customFormat="1" x14ac:dyDescent="0.3"/>
    <row r="423" s="354" customFormat="1" x14ac:dyDescent="0.3"/>
    <row r="424" s="354" customFormat="1" x14ac:dyDescent="0.3"/>
    <row r="425" s="354" customFormat="1" x14ac:dyDescent="0.3"/>
    <row r="426" s="354" customFormat="1" x14ac:dyDescent="0.3"/>
    <row r="427" s="354" customFormat="1" x14ac:dyDescent="0.3"/>
    <row r="428" s="354" customFormat="1" x14ac:dyDescent="0.3"/>
    <row r="429" s="354" customFormat="1" x14ac:dyDescent="0.3"/>
    <row r="430" s="354" customFormat="1" x14ac:dyDescent="0.3"/>
    <row r="431" s="354" customFormat="1" x14ac:dyDescent="0.3"/>
    <row r="432" s="354" customFormat="1" x14ac:dyDescent="0.3"/>
    <row r="433" s="354" customFormat="1" x14ac:dyDescent="0.3"/>
    <row r="434" s="354" customFormat="1" x14ac:dyDescent="0.3"/>
    <row r="435" s="354" customFormat="1" x14ac:dyDescent="0.3"/>
    <row r="436" s="354" customFormat="1" x14ac:dyDescent="0.3"/>
    <row r="437" s="354" customFormat="1" x14ac:dyDescent="0.3"/>
    <row r="438" s="354" customFormat="1" x14ac:dyDescent="0.3"/>
    <row r="439" s="354" customFormat="1" x14ac:dyDescent="0.3"/>
    <row r="440" s="354" customFormat="1" x14ac:dyDescent="0.3"/>
    <row r="441" s="354" customFormat="1" x14ac:dyDescent="0.3"/>
    <row r="442" s="354" customFormat="1" x14ac:dyDescent="0.3"/>
    <row r="443" s="354" customFormat="1" x14ac:dyDescent="0.3"/>
    <row r="444" s="354" customFormat="1" x14ac:dyDescent="0.3"/>
    <row r="445" s="354" customFormat="1" x14ac:dyDescent="0.3"/>
    <row r="446" s="354" customFormat="1" x14ac:dyDescent="0.3"/>
    <row r="447" s="354" customFormat="1" x14ac:dyDescent="0.3"/>
    <row r="448" s="354" customFormat="1" x14ac:dyDescent="0.3"/>
    <row r="449" s="354" customFormat="1" x14ac:dyDescent="0.3"/>
    <row r="450" s="354" customFormat="1" x14ac:dyDescent="0.3"/>
    <row r="451" s="354" customFormat="1" x14ac:dyDescent="0.3"/>
    <row r="452" s="354" customFormat="1" x14ac:dyDescent="0.3"/>
    <row r="453" s="354" customFormat="1" x14ac:dyDescent="0.3"/>
    <row r="454" s="354" customFormat="1" x14ac:dyDescent="0.3"/>
    <row r="455" s="354" customFormat="1" x14ac:dyDescent="0.3"/>
    <row r="456" s="354" customFormat="1" x14ac:dyDescent="0.3"/>
    <row r="457" s="354" customFormat="1" x14ac:dyDescent="0.3"/>
    <row r="458" s="354" customFormat="1" x14ac:dyDescent="0.3"/>
    <row r="459" s="354" customFormat="1" x14ac:dyDescent="0.3"/>
    <row r="460" s="354" customFormat="1" x14ac:dyDescent="0.3"/>
    <row r="461" s="354" customFormat="1" x14ac:dyDescent="0.3"/>
    <row r="462" s="354" customFormat="1" x14ac:dyDescent="0.3"/>
    <row r="463" s="354" customFormat="1" x14ac:dyDescent="0.3"/>
    <row r="464" s="354" customFormat="1" x14ac:dyDescent="0.3"/>
    <row r="465" s="354" customFormat="1" x14ac:dyDescent="0.3"/>
    <row r="466" s="354" customFormat="1" x14ac:dyDescent="0.3"/>
    <row r="467" s="354" customFormat="1" x14ac:dyDescent="0.3"/>
    <row r="468" s="354" customFormat="1" x14ac:dyDescent="0.3"/>
    <row r="469" s="354" customFormat="1" x14ac:dyDescent="0.3"/>
    <row r="470" s="354" customFormat="1" x14ac:dyDescent="0.3"/>
    <row r="471" s="354" customFormat="1" x14ac:dyDescent="0.3"/>
    <row r="472" s="354" customFormat="1" x14ac:dyDescent="0.3"/>
    <row r="473" s="354" customFormat="1" x14ac:dyDescent="0.3"/>
    <row r="474" s="354" customFormat="1" x14ac:dyDescent="0.3"/>
    <row r="475" s="354" customFormat="1" x14ac:dyDescent="0.3"/>
    <row r="476" s="354" customFormat="1" x14ac:dyDescent="0.3"/>
    <row r="477" s="354" customFormat="1" x14ac:dyDescent="0.3"/>
    <row r="478" s="354" customFormat="1" x14ac:dyDescent="0.3"/>
    <row r="479" s="354" customFormat="1" x14ac:dyDescent="0.3"/>
    <row r="480" s="354" customFormat="1" x14ac:dyDescent="0.3"/>
    <row r="481" s="354" customFormat="1" x14ac:dyDescent="0.3"/>
    <row r="482" s="354" customFormat="1" x14ac:dyDescent="0.3"/>
    <row r="483" s="354" customFormat="1" x14ac:dyDescent="0.3"/>
    <row r="484" s="354" customFormat="1" x14ac:dyDescent="0.3"/>
    <row r="485" s="354" customFormat="1" x14ac:dyDescent="0.3"/>
    <row r="486" s="354" customFormat="1" x14ac:dyDescent="0.3"/>
    <row r="487" s="354" customFormat="1" x14ac:dyDescent="0.3"/>
    <row r="488" s="354" customFormat="1" x14ac:dyDescent="0.3"/>
    <row r="489" s="354" customFormat="1" x14ac:dyDescent="0.3"/>
    <row r="490" s="354" customFormat="1" x14ac:dyDescent="0.3"/>
    <row r="491" s="354" customFormat="1" x14ac:dyDescent="0.3"/>
    <row r="492" s="354" customFormat="1" x14ac:dyDescent="0.3"/>
    <row r="493" s="354" customFormat="1" x14ac:dyDescent="0.3"/>
    <row r="494" s="354" customFormat="1" x14ac:dyDescent="0.3"/>
    <row r="495" s="354" customFormat="1" x14ac:dyDescent="0.3"/>
    <row r="496" s="354" customFormat="1" x14ac:dyDescent="0.3"/>
    <row r="497" s="354" customFormat="1" x14ac:dyDescent="0.3"/>
    <row r="498" s="354" customFormat="1" x14ac:dyDescent="0.3"/>
    <row r="499" s="354" customFormat="1" x14ac:dyDescent="0.3"/>
    <row r="500" s="354" customFormat="1" x14ac:dyDescent="0.3"/>
    <row r="501" s="354" customFormat="1" x14ac:dyDescent="0.3"/>
    <row r="502" s="354" customFormat="1" x14ac:dyDescent="0.3"/>
    <row r="503" s="354" customFormat="1" x14ac:dyDescent="0.3"/>
    <row r="504" s="354" customFormat="1" x14ac:dyDescent="0.3"/>
    <row r="505" s="354" customFormat="1" x14ac:dyDescent="0.3"/>
    <row r="506" s="354" customFormat="1" x14ac:dyDescent="0.3"/>
    <row r="507" s="354" customFormat="1" x14ac:dyDescent="0.3"/>
    <row r="508" s="354" customFormat="1" x14ac:dyDescent="0.3"/>
    <row r="509" s="354" customFormat="1" x14ac:dyDescent="0.3"/>
    <row r="510" s="354" customFormat="1" x14ac:dyDescent="0.3"/>
    <row r="511" s="354" customFormat="1" x14ac:dyDescent="0.3"/>
    <row r="512" s="354" customFormat="1" x14ac:dyDescent="0.3"/>
    <row r="513" s="354" customFormat="1" x14ac:dyDescent="0.3"/>
    <row r="514" s="354" customFormat="1" x14ac:dyDescent="0.3"/>
    <row r="515" s="354" customFormat="1" x14ac:dyDescent="0.3"/>
    <row r="516" s="354" customFormat="1" x14ac:dyDescent="0.3"/>
    <row r="517" s="354" customFormat="1" x14ac:dyDescent="0.3"/>
    <row r="518" s="354" customFormat="1" x14ac:dyDescent="0.3"/>
    <row r="519" s="354" customFormat="1" x14ac:dyDescent="0.3"/>
    <row r="520" s="354" customFormat="1" x14ac:dyDescent="0.3"/>
    <row r="521" s="354" customFormat="1" x14ac:dyDescent="0.3"/>
    <row r="522" s="354" customFormat="1" x14ac:dyDescent="0.3"/>
    <row r="523" s="354" customFormat="1" x14ac:dyDescent="0.3"/>
    <row r="524" s="354" customFormat="1" x14ac:dyDescent="0.3"/>
    <row r="525" s="354" customFormat="1" x14ac:dyDescent="0.3"/>
    <row r="526" s="354" customFormat="1" x14ac:dyDescent="0.3"/>
    <row r="527" s="354" customFormat="1" x14ac:dyDescent="0.3"/>
    <row r="528" s="354" customFormat="1" x14ac:dyDescent="0.3"/>
    <row r="529" s="354" customFormat="1" x14ac:dyDescent="0.3"/>
    <row r="530" s="354" customFormat="1" x14ac:dyDescent="0.3"/>
    <row r="531" s="354" customFormat="1" x14ac:dyDescent="0.3"/>
    <row r="532" s="354" customFormat="1" x14ac:dyDescent="0.3"/>
    <row r="533" s="354" customFormat="1" x14ac:dyDescent="0.3"/>
    <row r="534" s="354" customFormat="1" x14ac:dyDescent="0.3"/>
    <row r="535" s="354" customFormat="1" x14ac:dyDescent="0.3"/>
    <row r="536" s="354" customFormat="1" x14ac:dyDescent="0.3"/>
    <row r="537" s="354" customFormat="1" x14ac:dyDescent="0.3"/>
    <row r="538" s="354" customFormat="1" x14ac:dyDescent="0.3"/>
    <row r="539" s="354" customFormat="1" x14ac:dyDescent="0.3"/>
    <row r="540" s="354" customFormat="1" x14ac:dyDescent="0.3"/>
    <row r="541" s="354" customFormat="1" x14ac:dyDescent="0.3"/>
    <row r="542" s="354" customFormat="1" x14ac:dyDescent="0.3"/>
    <row r="543" s="354" customFormat="1" x14ac:dyDescent="0.3"/>
    <row r="544" s="354" customFormat="1" x14ac:dyDescent="0.3"/>
    <row r="545" s="354" customFormat="1" x14ac:dyDescent="0.3"/>
    <row r="546" s="354" customFormat="1" x14ac:dyDescent="0.3"/>
    <row r="547" s="354" customFormat="1" x14ac:dyDescent="0.3"/>
    <row r="548" s="354" customFormat="1" x14ac:dyDescent="0.3"/>
    <row r="549" s="354" customFormat="1" x14ac:dyDescent="0.3"/>
    <row r="550" s="354" customFormat="1" x14ac:dyDescent="0.3"/>
    <row r="551" s="354" customFormat="1" x14ac:dyDescent="0.3"/>
    <row r="552" s="354" customFormat="1" x14ac:dyDescent="0.3"/>
    <row r="553" s="354" customFormat="1" x14ac:dyDescent="0.3"/>
    <row r="554" s="354" customFormat="1" x14ac:dyDescent="0.3"/>
    <row r="555" s="354" customFormat="1" x14ac:dyDescent="0.3"/>
    <row r="556" s="354" customFormat="1" x14ac:dyDescent="0.3"/>
    <row r="557" s="354" customFormat="1" x14ac:dyDescent="0.3"/>
    <row r="558" s="354" customFormat="1" x14ac:dyDescent="0.3"/>
    <row r="559" s="354" customFormat="1" x14ac:dyDescent="0.3"/>
    <row r="560" s="354" customFormat="1" x14ac:dyDescent="0.3"/>
    <row r="561" s="354" customFormat="1" x14ac:dyDescent="0.3"/>
    <row r="562" s="354" customFormat="1" x14ac:dyDescent="0.3"/>
    <row r="563" s="354" customFormat="1" x14ac:dyDescent="0.3"/>
    <row r="564" s="354" customFormat="1" x14ac:dyDescent="0.3"/>
    <row r="565" s="354" customFormat="1" x14ac:dyDescent="0.3"/>
    <row r="566" s="354" customFormat="1" x14ac:dyDescent="0.3"/>
    <row r="567" s="354" customFormat="1" x14ac:dyDescent="0.3"/>
    <row r="568" s="354" customFormat="1" x14ac:dyDescent="0.3"/>
    <row r="569" s="354" customFormat="1" x14ac:dyDescent="0.3"/>
    <row r="570" s="354" customFormat="1" x14ac:dyDescent="0.3"/>
    <row r="571" s="354" customFormat="1" x14ac:dyDescent="0.3"/>
    <row r="572" s="354" customFormat="1" x14ac:dyDescent="0.3"/>
    <row r="573" s="354" customFormat="1" x14ac:dyDescent="0.3"/>
    <row r="574" s="354" customFormat="1" x14ac:dyDescent="0.3"/>
    <row r="575" s="354" customFormat="1" x14ac:dyDescent="0.3"/>
    <row r="576" s="354" customFormat="1" x14ac:dyDescent="0.3"/>
    <row r="577" s="354" customFormat="1" x14ac:dyDescent="0.3"/>
    <row r="578" s="354" customFormat="1" x14ac:dyDescent="0.3"/>
    <row r="579" s="354" customFormat="1" x14ac:dyDescent="0.3"/>
    <row r="580" s="354" customFormat="1" x14ac:dyDescent="0.3"/>
    <row r="581" s="354" customFormat="1" x14ac:dyDescent="0.3"/>
    <row r="582" s="354" customFormat="1" x14ac:dyDescent="0.3"/>
    <row r="583" s="354" customFormat="1" x14ac:dyDescent="0.3"/>
    <row r="584" s="354" customFormat="1" x14ac:dyDescent="0.3"/>
    <row r="585" s="354" customFormat="1" x14ac:dyDescent="0.3"/>
    <row r="586" s="354" customFormat="1" x14ac:dyDescent="0.3"/>
    <row r="587" s="354" customFormat="1" x14ac:dyDescent="0.3"/>
    <row r="588" s="354" customFormat="1" x14ac:dyDescent="0.3"/>
    <row r="589" s="354" customFormat="1" x14ac:dyDescent="0.3"/>
    <row r="590" s="354" customFormat="1" x14ac:dyDescent="0.3"/>
    <row r="591" s="354" customFormat="1" x14ac:dyDescent="0.3"/>
    <row r="592" s="354" customFormat="1" x14ac:dyDescent="0.3"/>
    <row r="593" s="354" customFormat="1" x14ac:dyDescent="0.3"/>
    <row r="594" s="354" customFormat="1" x14ac:dyDescent="0.3"/>
    <row r="595" s="354" customFormat="1" x14ac:dyDescent="0.3"/>
    <row r="596" s="354" customFormat="1" x14ac:dyDescent="0.3"/>
    <row r="597" s="354" customFormat="1" x14ac:dyDescent="0.3"/>
    <row r="598" s="354" customFormat="1" x14ac:dyDescent="0.3"/>
    <row r="599" s="354" customFormat="1" x14ac:dyDescent="0.3"/>
    <row r="600" s="354" customFormat="1" x14ac:dyDescent="0.3"/>
    <row r="601" s="354" customFormat="1" x14ac:dyDescent="0.3"/>
    <row r="602" s="354" customFormat="1" x14ac:dyDescent="0.3"/>
    <row r="603" s="354" customFormat="1" x14ac:dyDescent="0.3"/>
    <row r="604" s="354" customFormat="1" x14ac:dyDescent="0.3"/>
    <row r="605" s="354" customFormat="1" x14ac:dyDescent="0.3"/>
    <row r="606" s="354" customFormat="1" x14ac:dyDescent="0.3"/>
    <row r="607" s="354" customFormat="1" x14ac:dyDescent="0.3"/>
    <row r="608" s="354" customFormat="1" x14ac:dyDescent="0.3"/>
    <row r="609" s="354" customFormat="1" x14ac:dyDescent="0.3"/>
    <row r="610" s="354" customFormat="1" x14ac:dyDescent="0.3"/>
    <row r="611" s="354" customFormat="1" x14ac:dyDescent="0.3"/>
    <row r="612" s="354" customFormat="1" x14ac:dyDescent="0.3"/>
    <row r="613" s="354" customFormat="1" x14ac:dyDescent="0.3"/>
    <row r="614" s="354" customFormat="1" x14ac:dyDescent="0.3"/>
    <row r="615" s="354" customFormat="1" x14ac:dyDescent="0.3"/>
    <row r="616" s="354" customFormat="1" x14ac:dyDescent="0.3"/>
    <row r="617" s="354" customFormat="1" x14ac:dyDescent="0.3"/>
    <row r="618" s="354" customFormat="1" x14ac:dyDescent="0.3"/>
    <row r="619" s="354" customFormat="1" x14ac:dyDescent="0.3"/>
    <row r="620" s="354" customFormat="1" x14ac:dyDescent="0.3"/>
    <row r="621" s="354" customFormat="1" x14ac:dyDescent="0.3"/>
    <row r="622" s="354" customFormat="1" x14ac:dyDescent="0.3"/>
    <row r="623" s="354" customFormat="1" x14ac:dyDescent="0.3"/>
    <row r="624" s="354" customFormat="1" x14ac:dyDescent="0.3"/>
    <row r="625" s="354" customFormat="1" x14ac:dyDescent="0.3"/>
    <row r="626" s="354" customFormat="1" x14ac:dyDescent="0.3"/>
    <row r="627" s="354" customFormat="1" x14ac:dyDescent="0.3"/>
    <row r="628" s="354" customFormat="1" x14ac:dyDescent="0.3"/>
    <row r="629" s="354" customFormat="1" x14ac:dyDescent="0.3"/>
    <row r="630" s="354" customFormat="1" x14ac:dyDescent="0.3"/>
    <row r="631" s="354" customFormat="1" x14ac:dyDescent="0.3"/>
    <row r="632" s="354" customFormat="1" x14ac:dyDescent="0.3"/>
    <row r="633" s="354" customFormat="1" x14ac:dyDescent="0.3"/>
    <row r="634" s="354" customFormat="1" x14ac:dyDescent="0.3"/>
    <row r="635" s="354" customFormat="1" x14ac:dyDescent="0.3"/>
    <row r="636" s="354" customFormat="1" x14ac:dyDescent="0.3"/>
    <row r="637" s="354" customFormat="1" x14ac:dyDescent="0.3"/>
    <row r="638" s="354" customFormat="1" x14ac:dyDescent="0.3"/>
    <row r="639" s="354" customFormat="1" x14ac:dyDescent="0.3"/>
    <row r="640" s="354" customFormat="1" x14ac:dyDescent="0.3"/>
    <row r="641" s="354" customFormat="1" x14ac:dyDescent="0.3"/>
    <row r="642" s="354" customFormat="1" x14ac:dyDescent="0.3"/>
    <row r="643" s="354" customFormat="1" x14ac:dyDescent="0.3"/>
    <row r="644" s="354" customFormat="1" x14ac:dyDescent="0.3"/>
    <row r="645" s="354" customFormat="1" x14ac:dyDescent="0.3"/>
    <row r="646" s="354" customFormat="1" x14ac:dyDescent="0.3"/>
    <row r="647" s="354" customFormat="1" x14ac:dyDescent="0.3"/>
    <row r="648" s="354" customFormat="1" x14ac:dyDescent="0.3"/>
    <row r="649" s="354" customFormat="1" x14ac:dyDescent="0.3"/>
    <row r="650" s="354" customFormat="1" x14ac:dyDescent="0.3"/>
    <row r="651" s="354" customFormat="1" x14ac:dyDescent="0.3"/>
    <row r="652" s="354" customFormat="1" x14ac:dyDescent="0.3"/>
    <row r="653" s="354" customFormat="1" x14ac:dyDescent="0.3"/>
    <row r="654" s="354" customFormat="1" x14ac:dyDescent="0.3"/>
    <row r="655" s="354" customFormat="1" x14ac:dyDescent="0.3"/>
    <row r="656" s="354" customFormat="1" x14ac:dyDescent="0.3"/>
    <row r="657" s="354" customFormat="1" x14ac:dyDescent="0.3"/>
    <row r="658" s="354" customFormat="1" x14ac:dyDescent="0.3"/>
    <row r="659" s="354" customFormat="1" x14ac:dyDescent="0.3"/>
    <row r="660" s="354" customFormat="1" x14ac:dyDescent="0.3"/>
    <row r="661" s="354" customFormat="1" x14ac:dyDescent="0.3"/>
    <row r="662" s="354" customFormat="1" x14ac:dyDescent="0.3"/>
    <row r="663" s="354" customFormat="1" x14ac:dyDescent="0.3"/>
    <row r="664" s="354" customFormat="1" x14ac:dyDescent="0.3"/>
    <row r="665" s="354" customFormat="1" x14ac:dyDescent="0.3"/>
    <row r="666" s="354" customFormat="1" x14ac:dyDescent="0.3"/>
    <row r="667" s="354" customFormat="1" x14ac:dyDescent="0.3"/>
    <row r="668" s="354" customFormat="1" x14ac:dyDescent="0.3"/>
    <row r="669" s="354" customFormat="1" x14ac:dyDescent="0.3"/>
    <row r="670" s="354" customFormat="1" x14ac:dyDescent="0.3"/>
    <row r="671" s="354" customFormat="1" x14ac:dyDescent="0.3"/>
    <row r="672" s="354" customFormat="1" x14ac:dyDescent="0.3"/>
    <row r="673" s="354" customFormat="1" x14ac:dyDescent="0.3"/>
    <row r="674" s="354" customFormat="1" x14ac:dyDescent="0.3"/>
    <row r="675" s="354" customFormat="1" x14ac:dyDescent="0.3"/>
    <row r="676" s="354" customFormat="1" x14ac:dyDescent="0.3"/>
    <row r="677" s="354" customFormat="1" x14ac:dyDescent="0.3"/>
    <row r="678" s="354" customFormat="1" x14ac:dyDescent="0.3"/>
    <row r="679" s="354" customFormat="1" x14ac:dyDescent="0.3"/>
    <row r="680" s="354" customFormat="1" x14ac:dyDescent="0.3"/>
    <row r="681" s="354" customFormat="1" x14ac:dyDescent="0.3"/>
    <row r="682" s="354" customFormat="1" x14ac:dyDescent="0.3"/>
    <row r="683" s="354" customFormat="1" x14ac:dyDescent="0.3"/>
    <row r="684" s="354" customFormat="1" x14ac:dyDescent="0.3"/>
    <row r="685" s="354" customFormat="1" x14ac:dyDescent="0.3"/>
    <row r="686" s="354" customFormat="1" x14ac:dyDescent="0.3"/>
    <row r="687" s="354" customFormat="1" x14ac:dyDescent="0.3"/>
    <row r="688" s="354" customFormat="1" x14ac:dyDescent="0.3"/>
    <row r="689" s="354" customFormat="1" x14ac:dyDescent="0.3"/>
    <row r="690" s="354" customFormat="1" x14ac:dyDescent="0.3"/>
    <row r="691" s="354" customFormat="1" x14ac:dyDescent="0.3"/>
    <row r="692" s="354" customFormat="1" x14ac:dyDescent="0.3"/>
    <row r="693" s="354" customFormat="1" x14ac:dyDescent="0.3"/>
    <row r="694" s="354" customFormat="1" x14ac:dyDescent="0.3"/>
    <row r="695" s="354" customFormat="1" x14ac:dyDescent="0.3"/>
    <row r="696" s="354" customFormat="1" x14ac:dyDescent="0.3"/>
    <row r="697" s="354" customFormat="1" x14ac:dyDescent="0.3"/>
    <row r="698" s="354" customFormat="1" x14ac:dyDescent="0.3"/>
    <row r="699" s="354" customFormat="1" x14ac:dyDescent="0.3"/>
    <row r="700" s="354" customFormat="1" x14ac:dyDescent="0.3"/>
    <row r="701" s="354" customFormat="1" x14ac:dyDescent="0.3"/>
    <row r="702" s="354" customFormat="1" x14ac:dyDescent="0.3"/>
    <row r="703" s="354" customFormat="1" x14ac:dyDescent="0.3"/>
    <row r="704" s="354" customFormat="1" x14ac:dyDescent="0.3"/>
    <row r="705" s="354" customFormat="1" x14ac:dyDescent="0.3"/>
    <row r="706" s="354" customFormat="1" x14ac:dyDescent="0.3"/>
    <row r="707" s="354" customFormat="1" x14ac:dyDescent="0.3"/>
    <row r="708" s="354" customFormat="1" x14ac:dyDescent="0.3"/>
    <row r="709" s="354" customFormat="1" x14ac:dyDescent="0.3"/>
    <row r="710" s="354" customFormat="1" x14ac:dyDescent="0.3"/>
    <row r="711" s="354" customFormat="1" x14ac:dyDescent="0.3"/>
    <row r="712" s="354" customFormat="1" x14ac:dyDescent="0.3"/>
    <row r="713" s="354" customFormat="1" x14ac:dyDescent="0.3"/>
    <row r="714" s="354" customFormat="1" x14ac:dyDescent="0.3"/>
    <row r="715" s="354" customFormat="1" x14ac:dyDescent="0.3"/>
    <row r="716" s="354" customFormat="1" x14ac:dyDescent="0.3"/>
    <row r="717" s="354" customFormat="1" x14ac:dyDescent="0.3"/>
    <row r="718" s="354" customFormat="1" x14ac:dyDescent="0.3"/>
    <row r="719" s="354" customFormat="1" x14ac:dyDescent="0.3"/>
    <row r="720" s="354" customFormat="1" x14ac:dyDescent="0.3"/>
    <row r="721" s="354" customFormat="1" x14ac:dyDescent="0.3"/>
    <row r="722" s="354" customFormat="1" x14ac:dyDescent="0.3"/>
    <row r="723" s="354" customFormat="1" x14ac:dyDescent="0.3"/>
    <row r="724" s="354" customFormat="1" x14ac:dyDescent="0.3"/>
    <row r="725" s="354" customFormat="1" x14ac:dyDescent="0.3"/>
    <row r="726" s="354" customFormat="1" x14ac:dyDescent="0.3"/>
    <row r="727" s="354" customFormat="1" x14ac:dyDescent="0.3"/>
    <row r="728" s="354" customFormat="1" x14ac:dyDescent="0.3"/>
    <row r="729" s="354" customFormat="1" x14ac:dyDescent="0.3"/>
    <row r="730" s="354" customFormat="1" x14ac:dyDescent="0.3"/>
    <row r="731" s="354" customFormat="1" x14ac:dyDescent="0.3"/>
    <row r="732" s="354" customFormat="1" x14ac:dyDescent="0.3"/>
    <row r="733" s="354" customFormat="1" x14ac:dyDescent="0.3"/>
    <row r="734" s="354" customFormat="1" x14ac:dyDescent="0.3"/>
    <row r="735" s="354" customFormat="1" x14ac:dyDescent="0.3"/>
    <row r="736" s="354" customFormat="1" x14ac:dyDescent="0.3"/>
    <row r="737" s="354" customFormat="1" x14ac:dyDescent="0.3"/>
    <row r="738" s="354" customFormat="1" x14ac:dyDescent="0.3"/>
    <row r="739" s="354" customFormat="1" x14ac:dyDescent="0.3"/>
    <row r="740" s="354" customFormat="1" x14ac:dyDescent="0.3"/>
    <row r="741" s="354" customFormat="1" x14ac:dyDescent="0.3"/>
    <row r="742" s="354" customFormat="1" x14ac:dyDescent="0.3"/>
    <row r="743" s="354" customFormat="1" x14ac:dyDescent="0.3"/>
    <row r="744" s="354" customFormat="1" x14ac:dyDescent="0.3"/>
    <row r="745" s="354" customFormat="1" x14ac:dyDescent="0.3"/>
    <row r="746" s="354" customFormat="1" x14ac:dyDescent="0.3"/>
    <row r="747" s="354" customFormat="1" x14ac:dyDescent="0.3"/>
    <row r="748" s="354" customFormat="1" x14ac:dyDescent="0.3"/>
    <row r="749" s="354" customFormat="1" x14ac:dyDescent="0.3"/>
    <row r="750" s="354" customFormat="1" x14ac:dyDescent="0.3"/>
    <row r="751" s="354" customFormat="1" x14ac:dyDescent="0.3"/>
    <row r="752" s="354" customFormat="1" x14ac:dyDescent="0.3"/>
    <row r="753" s="354" customFormat="1" x14ac:dyDescent="0.3"/>
    <row r="754" s="354" customFormat="1" x14ac:dyDescent="0.3"/>
    <row r="755" s="354" customFormat="1" x14ac:dyDescent="0.3"/>
    <row r="756" s="354" customFormat="1" x14ac:dyDescent="0.3"/>
    <row r="757" s="354" customFormat="1" x14ac:dyDescent="0.3"/>
    <row r="758" s="354" customFormat="1" x14ac:dyDescent="0.3"/>
    <row r="759" s="354" customFormat="1" x14ac:dyDescent="0.3"/>
    <row r="760" s="354" customFormat="1" x14ac:dyDescent="0.3"/>
    <row r="761" s="354" customFormat="1" x14ac:dyDescent="0.3"/>
    <row r="762" s="354" customFormat="1" x14ac:dyDescent="0.3"/>
    <row r="763" s="354" customFormat="1" x14ac:dyDescent="0.3"/>
    <row r="764" s="354" customFormat="1" x14ac:dyDescent="0.3"/>
    <row r="765" s="354" customFormat="1" x14ac:dyDescent="0.3"/>
    <row r="766" s="354" customFormat="1" x14ac:dyDescent="0.3"/>
    <row r="767" s="354" customFormat="1" x14ac:dyDescent="0.3"/>
    <row r="768" s="354" customFormat="1" x14ac:dyDescent="0.3"/>
    <row r="769" s="354" customFormat="1" x14ac:dyDescent="0.3"/>
    <row r="770" s="354" customFormat="1" x14ac:dyDescent="0.3"/>
    <row r="771" s="354" customFormat="1" x14ac:dyDescent="0.3"/>
    <row r="772" s="354" customFormat="1" x14ac:dyDescent="0.3"/>
    <row r="773" s="354" customFormat="1" x14ac:dyDescent="0.3"/>
    <row r="774" s="354" customFormat="1" x14ac:dyDescent="0.3"/>
    <row r="775" s="354" customFormat="1" x14ac:dyDescent="0.3"/>
    <row r="776" s="354" customFormat="1" x14ac:dyDescent="0.3"/>
    <row r="777" s="354" customFormat="1" x14ac:dyDescent="0.3"/>
    <row r="778" s="354" customFormat="1" x14ac:dyDescent="0.3"/>
    <row r="779" s="354" customFormat="1" x14ac:dyDescent="0.3"/>
    <row r="780" s="354" customFormat="1" x14ac:dyDescent="0.3"/>
    <row r="781" s="354" customFormat="1" x14ac:dyDescent="0.3"/>
    <row r="782" s="354" customFormat="1" x14ac:dyDescent="0.3"/>
    <row r="783" s="354" customFormat="1" x14ac:dyDescent="0.3"/>
    <row r="784" s="354" customFormat="1" x14ac:dyDescent="0.3"/>
    <row r="785" s="354" customFormat="1" x14ac:dyDescent="0.3"/>
    <row r="786" s="354" customFormat="1" x14ac:dyDescent="0.3"/>
    <row r="787" s="354" customFormat="1" x14ac:dyDescent="0.3"/>
    <row r="788" s="354" customFormat="1" x14ac:dyDescent="0.3"/>
    <row r="789" s="354" customFormat="1" x14ac:dyDescent="0.3"/>
    <row r="790" s="354" customFormat="1" x14ac:dyDescent="0.3"/>
    <row r="791" s="354" customFormat="1" x14ac:dyDescent="0.3"/>
    <row r="792" s="354" customFormat="1" x14ac:dyDescent="0.3"/>
    <row r="793" s="354" customFormat="1" x14ac:dyDescent="0.3"/>
    <row r="794" s="354" customFormat="1" x14ac:dyDescent="0.3"/>
    <row r="795" s="354" customFormat="1" x14ac:dyDescent="0.3"/>
    <row r="796" s="354" customFormat="1" x14ac:dyDescent="0.3"/>
    <row r="797" s="354" customFormat="1" x14ac:dyDescent="0.3"/>
    <row r="798" s="354" customFormat="1" x14ac:dyDescent="0.3"/>
    <row r="799" s="354" customFormat="1" x14ac:dyDescent="0.3"/>
    <row r="800" s="354" customFormat="1" x14ac:dyDescent="0.3"/>
    <row r="801" s="354" customFormat="1" x14ac:dyDescent="0.3"/>
    <row r="802" s="354" customFormat="1" x14ac:dyDescent="0.3"/>
    <row r="803" s="354" customFormat="1" x14ac:dyDescent="0.3"/>
    <row r="804" s="354" customFormat="1" x14ac:dyDescent="0.3"/>
    <row r="805" s="354" customFormat="1" x14ac:dyDescent="0.3"/>
    <row r="806" s="354" customFormat="1" x14ac:dyDescent="0.3"/>
    <row r="807" s="354" customFormat="1" x14ac:dyDescent="0.3"/>
    <row r="808" s="354" customFormat="1" x14ac:dyDescent="0.3"/>
    <row r="809" s="354" customFormat="1" x14ac:dyDescent="0.3"/>
    <row r="810" s="354" customFormat="1" x14ac:dyDescent="0.3"/>
    <row r="811" s="354" customFormat="1" x14ac:dyDescent="0.3"/>
    <row r="812" s="354" customFormat="1" x14ac:dyDescent="0.3"/>
    <row r="813" s="354" customFormat="1" x14ac:dyDescent="0.3"/>
    <row r="814" s="354" customFormat="1" x14ac:dyDescent="0.3"/>
    <row r="815" s="354" customFormat="1" x14ac:dyDescent="0.3"/>
    <row r="816" s="354" customFormat="1" x14ac:dyDescent="0.3"/>
    <row r="817" s="354" customFormat="1" x14ac:dyDescent="0.3"/>
    <row r="818" s="354" customFormat="1" x14ac:dyDescent="0.3"/>
    <row r="819" s="354" customFormat="1" x14ac:dyDescent="0.3"/>
    <row r="820" s="354" customFormat="1" x14ac:dyDescent="0.3"/>
    <row r="821" s="354" customFormat="1" x14ac:dyDescent="0.3"/>
    <row r="822" s="354" customFormat="1" x14ac:dyDescent="0.3"/>
    <row r="823" s="354" customFormat="1" x14ac:dyDescent="0.3"/>
    <row r="824" s="354" customFormat="1" x14ac:dyDescent="0.3"/>
    <row r="825" s="354" customFormat="1" x14ac:dyDescent="0.3"/>
    <row r="826" s="354" customFormat="1" x14ac:dyDescent="0.3"/>
    <row r="827" s="354" customFormat="1" x14ac:dyDescent="0.3"/>
    <row r="828" s="354" customFormat="1" x14ac:dyDescent="0.3"/>
    <row r="829" s="354" customFormat="1" x14ac:dyDescent="0.3"/>
    <row r="830" s="354" customFormat="1" x14ac:dyDescent="0.3"/>
    <row r="831" s="354" customFormat="1" x14ac:dyDescent="0.3"/>
    <row r="832" s="354" customFormat="1" x14ac:dyDescent="0.3"/>
    <row r="833" s="354" customFormat="1" x14ac:dyDescent="0.3"/>
    <row r="834" s="354" customFormat="1" x14ac:dyDescent="0.3"/>
    <row r="835" s="354" customFormat="1" x14ac:dyDescent="0.3"/>
    <row r="836" s="354" customFormat="1" x14ac:dyDescent="0.3"/>
    <row r="837" s="354" customFormat="1" x14ac:dyDescent="0.3"/>
    <row r="838" s="354" customFormat="1" x14ac:dyDescent="0.3"/>
    <row r="839" s="354" customFormat="1" x14ac:dyDescent="0.3"/>
    <row r="840" s="354" customFormat="1" x14ac:dyDescent="0.3"/>
    <row r="841" s="354" customFormat="1" x14ac:dyDescent="0.3"/>
    <row r="842" s="354" customFormat="1" x14ac:dyDescent="0.3"/>
    <row r="843" s="354" customFormat="1" x14ac:dyDescent="0.3"/>
    <row r="844" s="354" customFormat="1" x14ac:dyDescent="0.3"/>
    <row r="845" s="354" customFormat="1" x14ac:dyDescent="0.3"/>
    <row r="846" s="354" customFormat="1" x14ac:dyDescent="0.3"/>
    <row r="847" s="354" customFormat="1" x14ac:dyDescent="0.3"/>
    <row r="848" s="354" customFormat="1" x14ac:dyDescent="0.3"/>
    <row r="849" s="354" customFormat="1" x14ac:dyDescent="0.3"/>
    <row r="850" s="354" customFormat="1" x14ac:dyDescent="0.3"/>
    <row r="851" s="354" customFormat="1" x14ac:dyDescent="0.3"/>
    <row r="852" s="354" customFormat="1" x14ac:dyDescent="0.3"/>
    <row r="853" s="354" customFormat="1" x14ac:dyDescent="0.3"/>
    <row r="854" s="354" customFormat="1" x14ac:dyDescent="0.3"/>
    <row r="855" s="354" customFormat="1" x14ac:dyDescent="0.3"/>
    <row r="856" s="354" customFormat="1" x14ac:dyDescent="0.3"/>
    <row r="857" s="354" customFormat="1" x14ac:dyDescent="0.3"/>
    <row r="858" s="354" customFormat="1" x14ac:dyDescent="0.3"/>
    <row r="859" s="354" customFormat="1" x14ac:dyDescent="0.3"/>
    <row r="860" s="354" customFormat="1" x14ac:dyDescent="0.3"/>
    <row r="861" s="354" customFormat="1" x14ac:dyDescent="0.3"/>
    <row r="862" s="354" customFormat="1" x14ac:dyDescent="0.3"/>
    <row r="863" s="354" customFormat="1" x14ac:dyDescent="0.3"/>
    <row r="864" s="354" customFormat="1" x14ac:dyDescent="0.3"/>
    <row r="865" s="354" customFormat="1" x14ac:dyDescent="0.3"/>
    <row r="866" s="354" customFormat="1" x14ac:dyDescent="0.3"/>
    <row r="867" s="354" customFormat="1" x14ac:dyDescent="0.3"/>
    <row r="868" s="354" customFormat="1" x14ac:dyDescent="0.3"/>
    <row r="869" s="354" customFormat="1" x14ac:dyDescent="0.3"/>
    <row r="870" s="354" customFormat="1" x14ac:dyDescent="0.3"/>
    <row r="871" s="354" customFormat="1" x14ac:dyDescent="0.3"/>
    <row r="872" s="354" customFormat="1" x14ac:dyDescent="0.3"/>
    <row r="873" s="354" customFormat="1" x14ac:dyDescent="0.3"/>
    <row r="874" s="354" customFormat="1" x14ac:dyDescent="0.3"/>
    <row r="875" s="354" customFormat="1" x14ac:dyDescent="0.3"/>
    <row r="876" s="354" customFormat="1" x14ac:dyDescent="0.3"/>
    <row r="877" s="354" customFormat="1" x14ac:dyDescent="0.3"/>
    <row r="878" s="354" customFormat="1" x14ac:dyDescent="0.3"/>
    <row r="879" s="354" customFormat="1" x14ac:dyDescent="0.3"/>
    <row r="880" s="354" customFormat="1" x14ac:dyDescent="0.3"/>
    <row r="881" s="354" customFormat="1" x14ac:dyDescent="0.3"/>
    <row r="882" s="354" customFormat="1" x14ac:dyDescent="0.3"/>
    <row r="883" s="354" customFormat="1" x14ac:dyDescent="0.3"/>
    <row r="884" s="354" customFormat="1" x14ac:dyDescent="0.3"/>
    <row r="885" s="354" customFormat="1" x14ac:dyDescent="0.3"/>
    <row r="886" s="354" customFormat="1" x14ac:dyDescent="0.3"/>
    <row r="887" s="354" customFormat="1" x14ac:dyDescent="0.3"/>
    <row r="888" s="354" customFormat="1" x14ac:dyDescent="0.3"/>
    <row r="889" s="354" customFormat="1" x14ac:dyDescent="0.3"/>
    <row r="890" s="354" customFormat="1" x14ac:dyDescent="0.3"/>
    <row r="891" s="354" customFormat="1" x14ac:dyDescent="0.3"/>
    <row r="892" s="354" customFormat="1" x14ac:dyDescent="0.3"/>
    <row r="893" s="354" customFormat="1" x14ac:dyDescent="0.3"/>
    <row r="894" s="354" customFormat="1" x14ac:dyDescent="0.3"/>
    <row r="895" s="354" customFormat="1" x14ac:dyDescent="0.3"/>
    <row r="896" s="354" customFormat="1" x14ac:dyDescent="0.3"/>
    <row r="897" s="354" customFormat="1" x14ac:dyDescent="0.3"/>
    <row r="898" s="354" customFormat="1" x14ac:dyDescent="0.3"/>
    <row r="899" s="354" customFormat="1" x14ac:dyDescent="0.3"/>
    <row r="900" s="354" customFormat="1" x14ac:dyDescent="0.3"/>
    <row r="901" s="354" customFormat="1" x14ac:dyDescent="0.3"/>
    <row r="902" s="354" customFormat="1" x14ac:dyDescent="0.3"/>
    <row r="903" s="354" customFormat="1" x14ac:dyDescent="0.3"/>
    <row r="904" s="354" customFormat="1" x14ac:dyDescent="0.3"/>
    <row r="905" s="354" customFormat="1" x14ac:dyDescent="0.3"/>
    <row r="906" s="354" customFormat="1" x14ac:dyDescent="0.3"/>
    <row r="907" s="354" customFormat="1" x14ac:dyDescent="0.3"/>
    <row r="908" s="354" customFormat="1" x14ac:dyDescent="0.3"/>
    <row r="909" s="354" customFormat="1" x14ac:dyDescent="0.3"/>
    <row r="910" s="354" customFormat="1" x14ac:dyDescent="0.3"/>
    <row r="911" s="354" customFormat="1" x14ac:dyDescent="0.3"/>
    <row r="912" s="354" customFormat="1" x14ac:dyDescent="0.3"/>
    <row r="913" s="354" customFormat="1" x14ac:dyDescent="0.3"/>
    <row r="914" s="354" customFormat="1" x14ac:dyDescent="0.3"/>
    <row r="915" s="354" customFormat="1" x14ac:dyDescent="0.3"/>
    <row r="916" s="354" customFormat="1" x14ac:dyDescent="0.3"/>
    <row r="917" s="354" customFormat="1" x14ac:dyDescent="0.3"/>
    <row r="918" s="354" customFormat="1" x14ac:dyDescent="0.3"/>
    <row r="919" s="354" customFormat="1" x14ac:dyDescent="0.3"/>
    <row r="920" s="354" customFormat="1" x14ac:dyDescent="0.3"/>
    <row r="921" s="354" customFormat="1" x14ac:dyDescent="0.3"/>
    <row r="922" s="354" customFormat="1" x14ac:dyDescent="0.3"/>
    <row r="923" s="354" customFormat="1" x14ac:dyDescent="0.3"/>
    <row r="924" s="354" customFormat="1" x14ac:dyDescent="0.3"/>
    <row r="925" s="354" customFormat="1" x14ac:dyDescent="0.3"/>
    <row r="926" s="354" customFormat="1" x14ac:dyDescent="0.3"/>
    <row r="927" s="354" customFormat="1" x14ac:dyDescent="0.3"/>
    <row r="928" s="354" customFormat="1" x14ac:dyDescent="0.3"/>
    <row r="929" s="354" customFormat="1" x14ac:dyDescent="0.3"/>
    <row r="930" s="354" customFormat="1" x14ac:dyDescent="0.3"/>
    <row r="931" s="354" customFormat="1" x14ac:dyDescent="0.3"/>
    <row r="932" s="354" customFormat="1" x14ac:dyDescent="0.3"/>
    <row r="933" s="354" customFormat="1" x14ac:dyDescent="0.3"/>
    <row r="934" s="354" customFormat="1" x14ac:dyDescent="0.3"/>
    <row r="935" s="354" customFormat="1" x14ac:dyDescent="0.3"/>
    <row r="936" s="354" customFormat="1" x14ac:dyDescent="0.3"/>
    <row r="937" s="354" customFormat="1" x14ac:dyDescent="0.3"/>
    <row r="938" s="354" customFormat="1" x14ac:dyDescent="0.3"/>
    <row r="939" s="354" customFormat="1" x14ac:dyDescent="0.3"/>
    <row r="940" s="354" customFormat="1" x14ac:dyDescent="0.3"/>
    <row r="941" s="354" customFormat="1" x14ac:dyDescent="0.3"/>
    <row r="942" s="354" customFormat="1" x14ac:dyDescent="0.3"/>
    <row r="943" s="354" customFormat="1" x14ac:dyDescent="0.3"/>
    <row r="944" s="354" customFormat="1" x14ac:dyDescent="0.3"/>
    <row r="945" s="354" customFormat="1" x14ac:dyDescent="0.3"/>
    <row r="946" s="354" customFormat="1" x14ac:dyDescent="0.3"/>
    <row r="947" s="354" customFormat="1" x14ac:dyDescent="0.3"/>
    <row r="948" s="354" customFormat="1" x14ac:dyDescent="0.3"/>
    <row r="949" s="354" customFormat="1" x14ac:dyDescent="0.3"/>
    <row r="950" s="354" customFormat="1" x14ac:dyDescent="0.3"/>
    <row r="951" s="354" customFormat="1" x14ac:dyDescent="0.3"/>
    <row r="952" s="354" customFormat="1" x14ac:dyDescent="0.3"/>
    <row r="953" s="354" customFormat="1" x14ac:dyDescent="0.3"/>
    <row r="954" s="354" customFormat="1" x14ac:dyDescent="0.3"/>
    <row r="955" s="354" customFormat="1" x14ac:dyDescent="0.3"/>
    <row r="956" s="354" customFormat="1" x14ac:dyDescent="0.3"/>
    <row r="957" s="354" customFormat="1" x14ac:dyDescent="0.3"/>
    <row r="958" s="354" customFormat="1" x14ac:dyDescent="0.3"/>
    <row r="959" s="354" customFormat="1" x14ac:dyDescent="0.3"/>
    <row r="960" s="354" customFormat="1" x14ac:dyDescent="0.3"/>
    <row r="961" s="354" customFormat="1" x14ac:dyDescent="0.3"/>
    <row r="962" s="354" customFormat="1" x14ac:dyDescent="0.3"/>
    <row r="963" s="354" customFormat="1" x14ac:dyDescent="0.3"/>
    <row r="964" s="354" customFormat="1" x14ac:dyDescent="0.3"/>
    <row r="965" s="354" customFormat="1" x14ac:dyDescent="0.3"/>
    <row r="966" s="354" customFormat="1" x14ac:dyDescent="0.3"/>
    <row r="967" s="354" customFormat="1" x14ac:dyDescent="0.3"/>
    <row r="968" s="354" customFormat="1" x14ac:dyDescent="0.3"/>
    <row r="969" s="354" customFormat="1" x14ac:dyDescent="0.3"/>
    <row r="970" s="354" customFormat="1" x14ac:dyDescent="0.3"/>
    <row r="971" s="354" customFormat="1" x14ac:dyDescent="0.3"/>
    <row r="972" s="354" customFormat="1" x14ac:dyDescent="0.3"/>
    <row r="973" s="354" customFormat="1" x14ac:dyDescent="0.3"/>
    <row r="974" s="354" customFormat="1" x14ac:dyDescent="0.3"/>
    <row r="975" s="354" customFormat="1" x14ac:dyDescent="0.3"/>
    <row r="976" s="354" customFormat="1" x14ac:dyDescent="0.3"/>
    <row r="977" s="354" customFormat="1" x14ac:dyDescent="0.3"/>
    <row r="978" s="354" customFormat="1" x14ac:dyDescent="0.3"/>
    <row r="979" s="354" customFormat="1" x14ac:dyDescent="0.3"/>
    <row r="980" s="354" customFormat="1" x14ac:dyDescent="0.3"/>
    <row r="981" s="354" customFormat="1" x14ac:dyDescent="0.3"/>
    <row r="982" s="354" customFormat="1" x14ac:dyDescent="0.3"/>
    <row r="983" s="354" customFormat="1" x14ac:dyDescent="0.3"/>
    <row r="984" s="354" customFormat="1" x14ac:dyDescent="0.3"/>
    <row r="985" s="354" customFormat="1" x14ac:dyDescent="0.3"/>
    <row r="986" s="354" customFormat="1" x14ac:dyDescent="0.3"/>
    <row r="987" s="354" customFormat="1" x14ac:dyDescent="0.3"/>
    <row r="988" s="354" customFormat="1" x14ac:dyDescent="0.3"/>
    <row r="989" s="354" customFormat="1" x14ac:dyDescent="0.3"/>
    <row r="990" s="354" customFormat="1" x14ac:dyDescent="0.3"/>
    <row r="991" s="354" customFormat="1" x14ac:dyDescent="0.3"/>
    <row r="992" s="354" customFormat="1" x14ac:dyDescent="0.3"/>
    <row r="993" s="354" customFormat="1" x14ac:dyDescent="0.3"/>
    <row r="994" s="354" customFormat="1" x14ac:dyDescent="0.3"/>
    <row r="995" s="354" customFormat="1" x14ac:dyDescent="0.3"/>
    <row r="996" s="354" customFormat="1" x14ac:dyDescent="0.3"/>
    <row r="997" s="354" customFormat="1" x14ac:dyDescent="0.3"/>
    <row r="998" s="354" customFormat="1" x14ac:dyDescent="0.3"/>
    <row r="999" s="354" customFormat="1" x14ac:dyDescent="0.3"/>
    <row r="1000" s="354" customFormat="1" x14ac:dyDescent="0.3"/>
    <row r="1001" s="354" customFormat="1" x14ac:dyDescent="0.3"/>
    <row r="1002" s="354" customFormat="1" x14ac:dyDescent="0.3"/>
    <row r="1003" s="354" customFormat="1" x14ac:dyDescent="0.3"/>
    <row r="1004" s="354" customFormat="1" x14ac:dyDescent="0.3"/>
    <row r="1005" s="354" customFormat="1" x14ac:dyDescent="0.3"/>
    <row r="1006" s="354" customFormat="1" x14ac:dyDescent="0.3"/>
    <row r="1007" s="354" customFormat="1" x14ac:dyDescent="0.3"/>
    <row r="1008" s="354" customFormat="1" x14ac:dyDescent="0.3"/>
    <row r="1009" s="354" customFormat="1" x14ac:dyDescent="0.3"/>
    <row r="1010" s="354" customFormat="1" x14ac:dyDescent="0.3"/>
    <row r="1011" s="354" customFormat="1" x14ac:dyDescent="0.3"/>
    <row r="1012" s="354" customFormat="1" x14ac:dyDescent="0.3"/>
    <row r="1013" s="354" customFormat="1" x14ac:dyDescent="0.3"/>
    <row r="1014" s="354" customFormat="1" x14ac:dyDescent="0.3"/>
    <row r="1015" s="354" customFormat="1" x14ac:dyDescent="0.3"/>
    <row r="1016" s="354" customFormat="1" x14ac:dyDescent="0.3"/>
    <row r="1017" s="354" customFormat="1" x14ac:dyDescent="0.3"/>
    <row r="1018" s="354" customFormat="1" x14ac:dyDescent="0.3"/>
    <row r="1019" s="354" customFormat="1" x14ac:dyDescent="0.3"/>
    <row r="1020" s="354" customFormat="1" x14ac:dyDescent="0.3"/>
    <row r="1021" s="354" customFormat="1" x14ac:dyDescent="0.3"/>
    <row r="1022" s="354" customFormat="1" x14ac:dyDescent="0.3"/>
    <row r="1023" s="354" customFormat="1" x14ac:dyDescent="0.3"/>
    <row r="1024" s="354" customFormat="1" x14ac:dyDescent="0.3"/>
    <row r="1025" s="354" customFormat="1" x14ac:dyDescent="0.3"/>
    <row r="1026" s="354" customFormat="1" x14ac:dyDescent="0.3"/>
    <row r="1027" s="354" customFormat="1" x14ac:dyDescent="0.3"/>
    <row r="1028" s="354" customFormat="1" x14ac:dyDescent="0.3"/>
    <row r="1029" s="354" customFormat="1" x14ac:dyDescent="0.3"/>
    <row r="1030" s="354" customFormat="1" x14ac:dyDescent="0.3"/>
    <row r="1031" s="354" customFormat="1" x14ac:dyDescent="0.3"/>
    <row r="1032" s="354" customFormat="1" x14ac:dyDescent="0.3"/>
    <row r="1033" s="354" customFormat="1" x14ac:dyDescent="0.3"/>
    <row r="1034" s="354" customFormat="1" x14ac:dyDescent="0.3"/>
    <row r="1035" s="354" customFormat="1" x14ac:dyDescent="0.3"/>
    <row r="1036" s="354" customFormat="1" x14ac:dyDescent="0.3"/>
    <row r="1037" s="354" customFormat="1" x14ac:dyDescent="0.3"/>
    <row r="1038" s="354" customFormat="1" x14ac:dyDescent="0.3"/>
    <row r="1039" s="354" customFormat="1" x14ac:dyDescent="0.3"/>
    <row r="1040" s="354" customFormat="1" x14ac:dyDescent="0.3"/>
    <row r="1041" s="354" customFormat="1" x14ac:dyDescent="0.3"/>
    <row r="1042" s="354" customFormat="1" x14ac:dyDescent="0.3"/>
    <row r="1043" s="354" customFormat="1" x14ac:dyDescent="0.3"/>
    <row r="1044" s="354" customFormat="1" x14ac:dyDescent="0.3"/>
    <row r="1045" s="354" customFormat="1" x14ac:dyDescent="0.3"/>
    <row r="1046" s="354" customFormat="1" x14ac:dyDescent="0.3"/>
    <row r="1047" s="354" customFormat="1" x14ac:dyDescent="0.3"/>
    <row r="1048" s="354" customFormat="1" x14ac:dyDescent="0.3"/>
    <row r="1049" s="354" customFormat="1" x14ac:dyDescent="0.3"/>
    <row r="1050" s="354" customFormat="1" x14ac:dyDescent="0.3"/>
    <row r="1051" s="354" customFormat="1" x14ac:dyDescent="0.3"/>
    <row r="1052" s="354" customFormat="1" x14ac:dyDescent="0.3"/>
    <row r="1053" s="354" customFormat="1" x14ac:dyDescent="0.3"/>
    <row r="1054" s="354" customFormat="1" x14ac:dyDescent="0.3"/>
    <row r="1055" s="354" customFormat="1" x14ac:dyDescent="0.3"/>
    <row r="1056" s="354" customFormat="1" x14ac:dyDescent="0.3"/>
    <row r="1057" s="354" customFormat="1" x14ac:dyDescent="0.3"/>
    <row r="1058" s="354" customFormat="1" x14ac:dyDescent="0.3"/>
    <row r="1059" s="354" customFormat="1" x14ac:dyDescent="0.3"/>
    <row r="1060" s="354" customFormat="1" x14ac:dyDescent="0.3"/>
    <row r="1061" s="354" customFormat="1" x14ac:dyDescent="0.3"/>
    <row r="1062" s="354" customFormat="1" x14ac:dyDescent="0.3"/>
    <row r="1063" s="354" customFormat="1" x14ac:dyDescent="0.3"/>
    <row r="1064" s="354" customFormat="1" x14ac:dyDescent="0.3"/>
    <row r="1065" s="354" customFormat="1" x14ac:dyDescent="0.3"/>
    <row r="1066" s="354" customFormat="1" x14ac:dyDescent="0.3"/>
    <row r="1067" s="354" customFormat="1" x14ac:dyDescent="0.3"/>
    <row r="1068" s="354" customFormat="1" x14ac:dyDescent="0.3"/>
    <row r="1069" s="354" customFormat="1" x14ac:dyDescent="0.3"/>
    <row r="1070" s="354" customFormat="1" x14ac:dyDescent="0.3"/>
    <row r="1071" s="354" customFormat="1" x14ac:dyDescent="0.3"/>
    <row r="1072" s="354" customFormat="1" x14ac:dyDescent="0.3"/>
    <row r="1073" s="354" customFormat="1" x14ac:dyDescent="0.3"/>
    <row r="1074" s="354" customFormat="1" x14ac:dyDescent="0.3"/>
    <row r="1075" s="354" customFormat="1" x14ac:dyDescent="0.3"/>
    <row r="1076" s="354" customFormat="1" x14ac:dyDescent="0.3"/>
    <row r="1077" s="354" customFormat="1" x14ac:dyDescent="0.3"/>
    <row r="1078" s="354" customFormat="1" x14ac:dyDescent="0.3"/>
    <row r="1079" s="354" customFormat="1" x14ac:dyDescent="0.3"/>
    <row r="1080" s="354" customFormat="1" x14ac:dyDescent="0.3"/>
    <row r="1081" s="354" customFormat="1" x14ac:dyDescent="0.3"/>
    <row r="1082" s="354" customFormat="1" x14ac:dyDescent="0.3"/>
    <row r="1083" s="354" customFormat="1" x14ac:dyDescent="0.3"/>
    <row r="1084" s="354" customFormat="1" x14ac:dyDescent="0.3"/>
    <row r="1085" s="354" customFormat="1" x14ac:dyDescent="0.3"/>
    <row r="1086" s="354" customFormat="1" x14ac:dyDescent="0.3"/>
    <row r="1087" s="354" customFormat="1" x14ac:dyDescent="0.3"/>
    <row r="1088" s="354" customFormat="1" x14ac:dyDescent="0.3"/>
    <row r="1089" s="354" customFormat="1" x14ac:dyDescent="0.3"/>
    <row r="1090" s="354" customFormat="1" x14ac:dyDescent="0.3"/>
    <row r="1091" s="354" customFormat="1" x14ac:dyDescent="0.3"/>
    <row r="1092" s="354" customFormat="1" x14ac:dyDescent="0.3"/>
    <row r="1093" s="354" customFormat="1" x14ac:dyDescent="0.3"/>
    <row r="1094" s="354" customFormat="1" x14ac:dyDescent="0.3"/>
    <row r="1095" s="354" customFormat="1" x14ac:dyDescent="0.3"/>
    <row r="1096" s="354" customFormat="1" x14ac:dyDescent="0.3"/>
    <row r="1097" s="354" customFormat="1" x14ac:dyDescent="0.3"/>
    <row r="1098" s="354" customFormat="1" x14ac:dyDescent="0.3"/>
    <row r="1099" s="354" customFormat="1" x14ac:dyDescent="0.3"/>
    <row r="1100" s="354" customFormat="1" x14ac:dyDescent="0.3"/>
    <row r="1101" s="354" customFormat="1" x14ac:dyDescent="0.3"/>
    <row r="1102" s="354" customFormat="1" x14ac:dyDescent="0.3"/>
    <row r="1103" s="354" customFormat="1" x14ac:dyDescent="0.3"/>
    <row r="1104" s="354" customFormat="1" x14ac:dyDescent="0.3"/>
    <row r="1105" s="354" customFormat="1" x14ac:dyDescent="0.3"/>
    <row r="1106" s="354" customFormat="1" x14ac:dyDescent="0.3"/>
    <row r="1107" s="354" customFormat="1" x14ac:dyDescent="0.3"/>
    <row r="1108" s="354" customFormat="1" x14ac:dyDescent="0.3"/>
    <row r="1109" s="354" customFormat="1" x14ac:dyDescent="0.3"/>
    <row r="1110" s="354" customFormat="1" x14ac:dyDescent="0.3"/>
    <row r="1111" s="354" customFormat="1" x14ac:dyDescent="0.3"/>
    <row r="1112" s="354" customFormat="1" x14ac:dyDescent="0.3"/>
    <row r="1113" s="354" customFormat="1" x14ac:dyDescent="0.3"/>
    <row r="1114" s="354" customFormat="1" x14ac:dyDescent="0.3"/>
    <row r="1115" s="354" customFormat="1" x14ac:dyDescent="0.3"/>
    <row r="1116" s="354" customFormat="1" x14ac:dyDescent="0.3"/>
    <row r="1117" s="354" customFormat="1" x14ac:dyDescent="0.3"/>
    <row r="1118" s="354" customFormat="1" x14ac:dyDescent="0.3"/>
    <row r="1119" s="354" customFormat="1" x14ac:dyDescent="0.3"/>
    <row r="1120" s="354" customFormat="1" x14ac:dyDescent="0.3"/>
    <row r="1121" s="354" customFormat="1" x14ac:dyDescent="0.3"/>
    <row r="1122" s="354" customFormat="1" x14ac:dyDescent="0.3"/>
    <row r="1123" s="354" customFormat="1" x14ac:dyDescent="0.3"/>
    <row r="1124" s="354" customFormat="1" x14ac:dyDescent="0.3"/>
    <row r="1125" s="354" customFormat="1" x14ac:dyDescent="0.3"/>
    <row r="1126" s="354" customFormat="1" x14ac:dyDescent="0.3"/>
    <row r="1127" s="354" customFormat="1" x14ac:dyDescent="0.3"/>
    <row r="1128" s="354" customFormat="1" x14ac:dyDescent="0.3"/>
    <row r="1129" s="354" customFormat="1" x14ac:dyDescent="0.3"/>
    <row r="1130" s="354" customFormat="1" x14ac:dyDescent="0.3"/>
    <row r="1131" s="354" customFormat="1" x14ac:dyDescent="0.3"/>
    <row r="1132" s="354" customFormat="1" x14ac:dyDescent="0.3"/>
    <row r="1133" s="354" customFormat="1" x14ac:dyDescent="0.3"/>
    <row r="1134" s="354" customFormat="1" x14ac:dyDescent="0.3"/>
    <row r="1135" s="354" customFormat="1" x14ac:dyDescent="0.3"/>
    <row r="1136" s="354" customFormat="1" x14ac:dyDescent="0.3"/>
    <row r="1137" s="354" customFormat="1" x14ac:dyDescent="0.3"/>
    <row r="1138" s="354" customFormat="1" x14ac:dyDescent="0.3"/>
    <row r="1139" s="354" customFormat="1" x14ac:dyDescent="0.3"/>
    <row r="1140" s="354" customFormat="1" x14ac:dyDescent="0.3"/>
    <row r="1141" s="354" customFormat="1" x14ac:dyDescent="0.3"/>
    <row r="1142" s="354" customFormat="1" x14ac:dyDescent="0.3"/>
    <row r="1143" s="354" customFormat="1" x14ac:dyDescent="0.3"/>
    <row r="1144" s="354" customFormat="1" x14ac:dyDescent="0.3"/>
    <row r="1145" s="354" customFormat="1" x14ac:dyDescent="0.3"/>
    <row r="1146" s="354" customFormat="1" x14ac:dyDescent="0.3"/>
    <row r="1147" s="354" customFormat="1" x14ac:dyDescent="0.3"/>
    <row r="1148" s="354" customFormat="1" x14ac:dyDescent="0.3"/>
    <row r="1149" s="354" customFormat="1" x14ac:dyDescent="0.3"/>
    <row r="1150" s="354" customFormat="1" x14ac:dyDescent="0.3"/>
    <row r="1151" s="354" customFormat="1" x14ac:dyDescent="0.3"/>
    <row r="1152" s="354" customFormat="1" x14ac:dyDescent="0.3"/>
    <row r="1153" s="354" customFormat="1" x14ac:dyDescent="0.3"/>
    <row r="1154" s="354" customFormat="1" x14ac:dyDescent="0.3"/>
    <row r="1155" s="354" customFormat="1" x14ac:dyDescent="0.3"/>
    <row r="1156" s="354" customFormat="1" x14ac:dyDescent="0.3"/>
    <row r="1157" s="354" customFormat="1" x14ac:dyDescent="0.3"/>
    <row r="1158" s="354" customFormat="1" x14ac:dyDescent="0.3"/>
    <row r="1159" s="354" customFormat="1" x14ac:dyDescent="0.3"/>
    <row r="1160" s="354" customFormat="1" x14ac:dyDescent="0.3"/>
    <row r="1161" s="354" customFormat="1" x14ac:dyDescent="0.3"/>
    <row r="1162" s="354" customFormat="1" x14ac:dyDescent="0.3"/>
    <row r="1163" s="354" customFormat="1" x14ac:dyDescent="0.3"/>
    <row r="1164" s="354" customFormat="1" x14ac:dyDescent="0.3"/>
    <row r="1165" s="354" customFormat="1" x14ac:dyDescent="0.3"/>
    <row r="1166" s="354" customFormat="1" x14ac:dyDescent="0.3"/>
    <row r="1167" s="354" customFormat="1" x14ac:dyDescent="0.3"/>
    <row r="1168" s="354" customFormat="1" x14ac:dyDescent="0.3"/>
    <row r="1169" s="354" customFormat="1" x14ac:dyDescent="0.3"/>
    <row r="1170" s="354" customFormat="1" x14ac:dyDescent="0.3"/>
    <row r="1171" s="354" customFormat="1" x14ac:dyDescent="0.3"/>
    <row r="1172" s="354" customFormat="1" x14ac:dyDescent="0.3"/>
    <row r="1173" s="354" customFormat="1" x14ac:dyDescent="0.3"/>
    <row r="1174" s="354" customFormat="1" x14ac:dyDescent="0.3"/>
    <row r="1175" s="354" customFormat="1" x14ac:dyDescent="0.3"/>
    <row r="1176" s="354" customFormat="1" x14ac:dyDescent="0.3"/>
    <row r="1177" s="354" customFormat="1" x14ac:dyDescent="0.3"/>
    <row r="1178" s="354" customFormat="1" x14ac:dyDescent="0.3"/>
    <row r="1179" s="354" customFormat="1" x14ac:dyDescent="0.3"/>
    <row r="1180" s="354" customFormat="1" x14ac:dyDescent="0.3"/>
    <row r="1181" s="354" customFormat="1" x14ac:dyDescent="0.3"/>
    <row r="1182" s="354" customFormat="1" x14ac:dyDescent="0.3"/>
    <row r="1183" s="354" customFormat="1" x14ac:dyDescent="0.3"/>
    <row r="1184" s="354" customFormat="1" x14ac:dyDescent="0.3"/>
    <row r="1185" s="354" customFormat="1" x14ac:dyDescent="0.3"/>
    <row r="1186" s="354" customFormat="1" x14ac:dyDescent="0.3"/>
    <row r="1187" s="354" customFormat="1" x14ac:dyDescent="0.3"/>
    <row r="1188" s="354" customFormat="1" x14ac:dyDescent="0.3"/>
    <row r="1189" s="354" customFormat="1" x14ac:dyDescent="0.3"/>
    <row r="1190" s="354" customFormat="1" x14ac:dyDescent="0.3"/>
    <row r="1191" s="354" customFormat="1" x14ac:dyDescent="0.3"/>
    <row r="1192" s="354" customFormat="1" x14ac:dyDescent="0.3"/>
    <row r="1193" s="354" customFormat="1" x14ac:dyDescent="0.3"/>
    <row r="1194" s="354" customFormat="1" x14ac:dyDescent="0.3"/>
    <row r="1195" s="354" customFormat="1" x14ac:dyDescent="0.3"/>
    <row r="1196" s="354" customFormat="1" x14ac:dyDescent="0.3"/>
    <row r="1197" s="354" customFormat="1" x14ac:dyDescent="0.3"/>
    <row r="1198" s="354" customFormat="1" x14ac:dyDescent="0.3"/>
    <row r="1199" s="354" customFormat="1" x14ac:dyDescent="0.3"/>
    <row r="1200" s="354" customFormat="1" x14ac:dyDescent="0.3"/>
    <row r="1201" s="354" customFormat="1" x14ac:dyDescent="0.3"/>
    <row r="1202" s="354" customFormat="1" x14ac:dyDescent="0.3"/>
    <row r="1203" s="354" customFormat="1" x14ac:dyDescent="0.3"/>
    <row r="1204" s="354" customFormat="1" x14ac:dyDescent="0.3"/>
    <row r="1205" s="354" customFormat="1" x14ac:dyDescent="0.3"/>
    <row r="1206" s="354" customFormat="1" x14ac:dyDescent="0.3"/>
    <row r="1207" s="354" customFormat="1" x14ac:dyDescent="0.3"/>
    <row r="1208" s="354" customFormat="1" x14ac:dyDescent="0.3"/>
    <row r="1209" s="354" customFormat="1" x14ac:dyDescent="0.3"/>
    <row r="1210" s="354" customFormat="1" x14ac:dyDescent="0.3"/>
    <row r="1211" s="354" customFormat="1" x14ac:dyDescent="0.3"/>
    <row r="1212" s="354" customFormat="1" x14ac:dyDescent="0.3"/>
    <row r="1213" s="354" customFormat="1" x14ac:dyDescent="0.3"/>
    <row r="1214" s="354" customFormat="1" x14ac:dyDescent="0.3"/>
    <row r="1215" s="354" customFormat="1" x14ac:dyDescent="0.3"/>
    <row r="1216" s="354" customFormat="1" x14ac:dyDescent="0.3"/>
    <row r="1217" s="354" customFormat="1" x14ac:dyDescent="0.3"/>
    <row r="1218" s="354" customFormat="1" x14ac:dyDescent="0.3"/>
    <row r="1219" s="354" customFormat="1" x14ac:dyDescent="0.3"/>
    <row r="1220" s="354" customFormat="1" x14ac:dyDescent="0.3"/>
    <row r="1221" s="354" customFormat="1" x14ac:dyDescent="0.3"/>
    <row r="1222" s="354" customFormat="1" x14ac:dyDescent="0.3"/>
    <row r="1223" s="354" customFormat="1" x14ac:dyDescent="0.3"/>
    <row r="1224" s="354" customFormat="1" x14ac:dyDescent="0.3"/>
    <row r="1225" s="354" customFormat="1" x14ac:dyDescent="0.3"/>
    <row r="1226" s="354" customFormat="1" x14ac:dyDescent="0.3"/>
    <row r="1227" s="354" customFormat="1" x14ac:dyDescent="0.3"/>
    <row r="1228" s="354" customFormat="1" x14ac:dyDescent="0.3"/>
    <row r="1229" s="354" customFormat="1" x14ac:dyDescent="0.3"/>
    <row r="1230" s="354" customFormat="1" x14ac:dyDescent="0.3"/>
    <row r="1231" s="354" customFormat="1" x14ac:dyDescent="0.3"/>
    <row r="1232" s="354" customFormat="1" x14ac:dyDescent="0.3"/>
    <row r="1233" s="354" customFormat="1" x14ac:dyDescent="0.3"/>
    <row r="1234" s="354" customFormat="1" x14ac:dyDescent="0.3"/>
    <row r="1235" s="354" customFormat="1" x14ac:dyDescent="0.3"/>
    <row r="1236" s="354" customFormat="1" x14ac:dyDescent="0.3"/>
    <row r="1237" s="354" customFormat="1" x14ac:dyDescent="0.3"/>
    <row r="1238" s="354" customFormat="1" x14ac:dyDescent="0.3"/>
    <row r="1239" s="354" customFormat="1" x14ac:dyDescent="0.3"/>
    <row r="1240" s="354" customFormat="1" x14ac:dyDescent="0.3"/>
    <row r="1241" s="354" customFormat="1" x14ac:dyDescent="0.3"/>
    <row r="1242" s="354" customFormat="1" x14ac:dyDescent="0.3"/>
    <row r="1243" s="354" customFormat="1" x14ac:dyDescent="0.3"/>
    <row r="1244" s="354" customFormat="1" x14ac:dyDescent="0.3"/>
    <row r="1245" s="354" customFormat="1" x14ac:dyDescent="0.3"/>
    <row r="1246" s="354" customFormat="1" x14ac:dyDescent="0.3"/>
    <row r="1247" s="354" customFormat="1" x14ac:dyDescent="0.3"/>
    <row r="1248" s="354" customFormat="1" x14ac:dyDescent="0.3"/>
    <row r="1249" s="354" customFormat="1" x14ac:dyDescent="0.3"/>
    <row r="1250" s="354" customFormat="1" x14ac:dyDescent="0.3"/>
    <row r="1251" s="354" customFormat="1" x14ac:dyDescent="0.3"/>
    <row r="1252" s="354" customFormat="1" x14ac:dyDescent="0.3"/>
    <row r="1253" s="354" customFormat="1" x14ac:dyDescent="0.3"/>
    <row r="1254" s="354" customFormat="1" x14ac:dyDescent="0.3"/>
    <row r="1255" s="354" customFormat="1" x14ac:dyDescent="0.3"/>
    <row r="1256" s="354" customFormat="1" x14ac:dyDescent="0.3"/>
    <row r="1257" s="354" customFormat="1" x14ac:dyDescent="0.3"/>
    <row r="1258" s="354" customFormat="1" x14ac:dyDescent="0.3"/>
    <row r="1259" s="354" customFormat="1" x14ac:dyDescent="0.3"/>
    <row r="1260" s="354" customFormat="1" x14ac:dyDescent="0.3"/>
    <row r="1261" s="354" customFormat="1" x14ac:dyDescent="0.3"/>
    <row r="1262" s="354" customFormat="1" x14ac:dyDescent="0.3"/>
    <row r="1263" s="354" customFormat="1" x14ac:dyDescent="0.3"/>
    <row r="1264" s="354" customFormat="1" x14ac:dyDescent="0.3"/>
    <row r="1265" s="354" customFormat="1" x14ac:dyDescent="0.3"/>
    <row r="1266" s="354" customFormat="1" x14ac:dyDescent="0.3"/>
    <row r="1267" s="354" customFormat="1" x14ac:dyDescent="0.3"/>
    <row r="1268" s="354" customFormat="1" x14ac:dyDescent="0.3"/>
    <row r="1269" s="354" customFormat="1" x14ac:dyDescent="0.3"/>
    <row r="1270" s="354" customFormat="1" x14ac:dyDescent="0.3"/>
    <row r="1271" s="354" customFormat="1" x14ac:dyDescent="0.3"/>
    <row r="1272" s="354" customFormat="1" x14ac:dyDescent="0.3"/>
    <row r="1273" s="354" customFormat="1" x14ac:dyDescent="0.3"/>
    <row r="1274" s="354" customFormat="1" x14ac:dyDescent="0.3"/>
    <row r="1275" s="354" customFormat="1" x14ac:dyDescent="0.3"/>
    <row r="1276" s="354" customFormat="1" x14ac:dyDescent="0.3"/>
    <row r="1277" s="354" customFormat="1" x14ac:dyDescent="0.3"/>
    <row r="1278" s="354" customFormat="1" x14ac:dyDescent="0.3"/>
    <row r="1279" s="354" customFormat="1" x14ac:dyDescent="0.3"/>
    <row r="1280" s="354" customFormat="1" x14ac:dyDescent="0.3"/>
    <row r="1281" s="354" customFormat="1" x14ac:dyDescent="0.3"/>
    <row r="1282" s="354" customFormat="1" x14ac:dyDescent="0.3"/>
    <row r="1283" s="354" customFormat="1" x14ac:dyDescent="0.3"/>
    <row r="1284" s="354" customFormat="1" x14ac:dyDescent="0.3"/>
    <row r="1285" s="354" customFormat="1" x14ac:dyDescent="0.3"/>
    <row r="1286" s="354" customFormat="1" x14ac:dyDescent="0.3"/>
    <row r="1287" s="354" customFormat="1" x14ac:dyDescent="0.3"/>
    <row r="1288" s="354" customFormat="1" x14ac:dyDescent="0.3"/>
    <row r="1289" s="354" customFormat="1" x14ac:dyDescent="0.3"/>
    <row r="1290" s="354" customFormat="1" x14ac:dyDescent="0.3"/>
    <row r="1291" s="354" customFormat="1" x14ac:dyDescent="0.3"/>
    <row r="1292" s="354" customFormat="1" x14ac:dyDescent="0.3"/>
    <row r="1293" s="354" customFormat="1" x14ac:dyDescent="0.3"/>
    <row r="1294" s="354" customFormat="1" x14ac:dyDescent="0.3"/>
    <row r="1295" s="354" customFormat="1" x14ac:dyDescent="0.3"/>
    <row r="1296" s="354" customFormat="1" x14ac:dyDescent="0.3"/>
    <row r="1297" s="354" customFormat="1" x14ac:dyDescent="0.3"/>
    <row r="1298" s="354" customFormat="1" x14ac:dyDescent="0.3"/>
    <row r="1299" s="354" customFormat="1" x14ac:dyDescent="0.3"/>
    <row r="1300" s="354" customFormat="1" x14ac:dyDescent="0.3"/>
    <row r="1301" s="354" customFormat="1" x14ac:dyDescent="0.3"/>
    <row r="1302" s="354" customFormat="1" x14ac:dyDescent="0.3"/>
    <row r="1303" s="354" customFormat="1" x14ac:dyDescent="0.3"/>
    <row r="1304" s="354" customFormat="1" x14ac:dyDescent="0.3"/>
    <row r="1305" s="354" customFormat="1" x14ac:dyDescent="0.3"/>
    <row r="1306" s="354" customFormat="1" x14ac:dyDescent="0.3"/>
    <row r="1307" s="354" customFormat="1" x14ac:dyDescent="0.3"/>
    <row r="1308" s="354" customFormat="1" x14ac:dyDescent="0.3"/>
    <row r="1309" s="354" customFormat="1" x14ac:dyDescent="0.3"/>
    <row r="1310" s="354" customFormat="1" x14ac:dyDescent="0.3"/>
    <row r="1311" s="354" customFormat="1" x14ac:dyDescent="0.3"/>
    <row r="1312" s="354" customFormat="1" x14ac:dyDescent="0.3"/>
    <row r="1313" s="354" customFormat="1" x14ac:dyDescent="0.3"/>
    <row r="1314" s="354" customFormat="1" x14ac:dyDescent="0.3"/>
    <row r="1315" s="354" customFormat="1" x14ac:dyDescent="0.3"/>
    <row r="1316" s="354" customFormat="1" x14ac:dyDescent="0.3"/>
    <row r="1317" s="354" customFormat="1" x14ac:dyDescent="0.3"/>
    <row r="1318" s="354" customFormat="1" x14ac:dyDescent="0.3"/>
    <row r="1319" s="354" customFormat="1" x14ac:dyDescent="0.3"/>
    <row r="1320" s="354" customFormat="1" x14ac:dyDescent="0.3"/>
    <row r="1321" s="354" customFormat="1" x14ac:dyDescent="0.3"/>
    <row r="1322" s="354" customFormat="1" x14ac:dyDescent="0.3"/>
    <row r="1323" s="354" customFormat="1" x14ac:dyDescent="0.3"/>
    <row r="1324" s="354" customFormat="1" x14ac:dyDescent="0.3"/>
    <row r="1325" s="354" customFormat="1" x14ac:dyDescent="0.3"/>
    <row r="1326" s="354" customFormat="1" x14ac:dyDescent="0.3"/>
    <row r="1327" s="354" customFormat="1" x14ac:dyDescent="0.3"/>
    <row r="1328" s="354" customFormat="1" x14ac:dyDescent="0.3"/>
    <row r="1329" s="354" customFormat="1" x14ac:dyDescent="0.3"/>
    <row r="1330" s="354" customFormat="1" x14ac:dyDescent="0.3"/>
    <row r="1331" s="354" customFormat="1" x14ac:dyDescent="0.3"/>
    <row r="1332" s="354" customFormat="1" x14ac:dyDescent="0.3"/>
    <row r="1333" s="354" customFormat="1" x14ac:dyDescent="0.3"/>
    <row r="1334" s="354" customFormat="1" x14ac:dyDescent="0.3"/>
    <row r="1335" s="354" customFormat="1" x14ac:dyDescent="0.3"/>
    <row r="1336" s="354" customFormat="1" x14ac:dyDescent="0.3"/>
    <row r="1337" s="354" customFormat="1" x14ac:dyDescent="0.3"/>
    <row r="1338" s="354" customFormat="1" x14ac:dyDescent="0.3"/>
    <row r="1339" s="354" customFormat="1" x14ac:dyDescent="0.3"/>
    <row r="1340" s="354" customFormat="1" x14ac:dyDescent="0.3"/>
    <row r="1341" s="354" customFormat="1" x14ac:dyDescent="0.3"/>
    <row r="1342" s="354" customFormat="1" x14ac:dyDescent="0.3"/>
    <row r="1343" s="354" customFormat="1" x14ac:dyDescent="0.3"/>
    <row r="1344" s="354" customFormat="1" x14ac:dyDescent="0.3"/>
    <row r="1345" s="354" customFormat="1" x14ac:dyDescent="0.3"/>
    <row r="1346" s="354" customFormat="1" x14ac:dyDescent="0.3"/>
    <row r="1347" s="354" customFormat="1" x14ac:dyDescent="0.3"/>
    <row r="1348" s="354" customFormat="1" x14ac:dyDescent="0.3"/>
    <row r="1349" s="354" customFormat="1" x14ac:dyDescent="0.3"/>
    <row r="1350" s="354" customFormat="1" x14ac:dyDescent="0.3"/>
    <row r="1351" s="354" customFormat="1" x14ac:dyDescent="0.3"/>
    <row r="1352" s="354" customFormat="1" x14ac:dyDescent="0.3"/>
    <row r="1353" s="354" customFormat="1" x14ac:dyDescent="0.3"/>
    <row r="1354" s="354" customFormat="1" x14ac:dyDescent="0.3"/>
    <row r="1355" s="354" customFormat="1" x14ac:dyDescent="0.3"/>
    <row r="1356" s="354" customFormat="1" x14ac:dyDescent="0.3"/>
    <row r="1357" s="354" customFormat="1" x14ac:dyDescent="0.3"/>
    <row r="1358" s="354" customFormat="1" x14ac:dyDescent="0.3"/>
    <row r="1359" s="354" customFormat="1" x14ac:dyDescent="0.3"/>
    <row r="1360" s="354" customFormat="1" x14ac:dyDescent="0.3"/>
    <row r="1361" s="354" customFormat="1" x14ac:dyDescent="0.3"/>
    <row r="1362" s="354" customFormat="1" x14ac:dyDescent="0.3"/>
    <row r="1363" s="354" customFormat="1" x14ac:dyDescent="0.3"/>
    <row r="1364" s="354" customFormat="1" x14ac:dyDescent="0.3"/>
    <row r="1365" s="354" customFormat="1" x14ac:dyDescent="0.3"/>
    <row r="1366" s="354" customFormat="1" x14ac:dyDescent="0.3"/>
    <row r="1367" s="354" customFormat="1" x14ac:dyDescent="0.3"/>
    <row r="1368" s="354" customFormat="1" x14ac:dyDescent="0.3"/>
    <row r="1369" s="354" customFormat="1" x14ac:dyDescent="0.3"/>
    <row r="1370" s="354" customFormat="1" x14ac:dyDescent="0.3"/>
    <row r="1371" s="354" customFormat="1" x14ac:dyDescent="0.3"/>
    <row r="1372" s="354" customFormat="1" x14ac:dyDescent="0.3"/>
    <row r="1373" s="354" customFormat="1" x14ac:dyDescent="0.3"/>
    <row r="1374" s="354" customFormat="1" x14ac:dyDescent="0.3"/>
    <row r="1375" s="354" customFormat="1" x14ac:dyDescent="0.3"/>
    <row r="1376" s="354" customFormat="1" x14ac:dyDescent="0.3"/>
    <row r="1377" s="354" customFormat="1" x14ac:dyDescent="0.3"/>
    <row r="1378" s="354" customFormat="1" x14ac:dyDescent="0.3"/>
    <row r="1379" s="354" customFormat="1" x14ac:dyDescent="0.3"/>
    <row r="1380" s="354" customFormat="1" x14ac:dyDescent="0.3"/>
    <row r="1381" s="354" customFormat="1" x14ac:dyDescent="0.3"/>
    <row r="1382" s="354" customFormat="1" x14ac:dyDescent="0.3"/>
    <row r="1383" s="354" customFormat="1" x14ac:dyDescent="0.3"/>
    <row r="1384" s="354" customFormat="1" x14ac:dyDescent="0.3"/>
    <row r="1385" s="354" customFormat="1" x14ac:dyDescent="0.3"/>
    <row r="1386" s="354" customFormat="1" x14ac:dyDescent="0.3"/>
    <row r="1387" s="354" customFormat="1" x14ac:dyDescent="0.3"/>
    <row r="1388" s="354" customFormat="1" x14ac:dyDescent="0.3"/>
    <row r="1389" s="354" customFormat="1" x14ac:dyDescent="0.3"/>
    <row r="1390" s="354" customFormat="1" x14ac:dyDescent="0.3"/>
    <row r="1391" s="354" customFormat="1" x14ac:dyDescent="0.3"/>
    <row r="1392" s="354" customFormat="1" x14ac:dyDescent="0.3"/>
    <row r="1393" s="354" customFormat="1" x14ac:dyDescent="0.3"/>
    <row r="1394" s="354" customFormat="1" x14ac:dyDescent="0.3"/>
    <row r="1395" s="354" customFormat="1" x14ac:dyDescent="0.3"/>
    <row r="1396" s="354" customFormat="1" x14ac:dyDescent="0.3"/>
    <row r="1397" s="354" customFormat="1" x14ac:dyDescent="0.3"/>
    <row r="1398" s="354" customFormat="1" x14ac:dyDescent="0.3"/>
    <row r="1399" s="354" customFormat="1" x14ac:dyDescent="0.3"/>
    <row r="1400" s="354" customFormat="1" x14ac:dyDescent="0.3"/>
    <row r="1401" s="354" customFormat="1" x14ac:dyDescent="0.3"/>
    <row r="1402" s="354" customFormat="1" x14ac:dyDescent="0.3"/>
    <row r="1403" s="354" customFormat="1" x14ac:dyDescent="0.3"/>
    <row r="1404" s="354" customFormat="1" x14ac:dyDescent="0.3"/>
    <row r="1405" s="354" customFormat="1" x14ac:dyDescent="0.3"/>
    <row r="1406" s="354" customFormat="1" x14ac:dyDescent="0.3"/>
    <row r="1407" s="354" customFormat="1" x14ac:dyDescent="0.3"/>
    <row r="1408" s="354" customFormat="1" x14ac:dyDescent="0.3"/>
    <row r="1409" s="354" customFormat="1" x14ac:dyDescent="0.3"/>
    <row r="1410" s="354" customFormat="1" x14ac:dyDescent="0.3"/>
    <row r="1411" s="354" customFormat="1" x14ac:dyDescent="0.3"/>
    <row r="1412" s="354" customFormat="1" x14ac:dyDescent="0.3"/>
    <row r="1413" s="354" customFormat="1" x14ac:dyDescent="0.3"/>
    <row r="1414" s="354" customFormat="1" x14ac:dyDescent="0.3"/>
    <row r="1415" s="354" customFormat="1" x14ac:dyDescent="0.3"/>
    <row r="1416" s="354" customFormat="1" x14ac:dyDescent="0.3"/>
    <row r="1417" s="354" customFormat="1" x14ac:dyDescent="0.3"/>
    <row r="1418" s="354" customFormat="1" x14ac:dyDescent="0.3"/>
    <row r="1419" s="354" customFormat="1" x14ac:dyDescent="0.3"/>
    <row r="1420" s="354" customFormat="1" x14ac:dyDescent="0.3"/>
    <row r="1421" s="354" customFormat="1" x14ac:dyDescent="0.3"/>
    <row r="1422" s="354" customFormat="1" x14ac:dyDescent="0.3"/>
    <row r="1423" s="354" customFormat="1" x14ac:dyDescent="0.3"/>
    <row r="1424" s="354" customFormat="1" x14ac:dyDescent="0.3"/>
    <row r="1425" s="354" customFormat="1" x14ac:dyDescent="0.3"/>
    <row r="1426" s="354" customFormat="1" x14ac:dyDescent="0.3"/>
    <row r="1427" s="354" customFormat="1" x14ac:dyDescent="0.3"/>
    <row r="1428" s="354" customFormat="1" x14ac:dyDescent="0.3"/>
    <row r="1429" s="354" customFormat="1" x14ac:dyDescent="0.3"/>
    <row r="1430" s="354" customFormat="1" x14ac:dyDescent="0.3"/>
    <row r="1431" s="354" customFormat="1" x14ac:dyDescent="0.3"/>
    <row r="1432" s="354" customFormat="1" x14ac:dyDescent="0.3"/>
    <row r="1433" s="354" customFormat="1" x14ac:dyDescent="0.3"/>
    <row r="1434" s="354" customFormat="1" x14ac:dyDescent="0.3"/>
    <row r="1435" s="354" customFormat="1" x14ac:dyDescent="0.3"/>
    <row r="1436" s="354" customFormat="1" x14ac:dyDescent="0.3"/>
    <row r="1437" s="354" customFormat="1" x14ac:dyDescent="0.3"/>
    <row r="1438" s="354" customFormat="1" x14ac:dyDescent="0.3"/>
    <row r="1439" s="354" customFormat="1" x14ac:dyDescent="0.3"/>
    <row r="1440" s="354" customFormat="1" x14ac:dyDescent="0.3"/>
    <row r="1441" s="354" customFormat="1" x14ac:dyDescent="0.3"/>
    <row r="1442" s="354" customFormat="1" x14ac:dyDescent="0.3"/>
    <row r="1443" s="354" customFormat="1" x14ac:dyDescent="0.3"/>
    <row r="1444" s="354" customFormat="1" x14ac:dyDescent="0.3"/>
    <row r="1445" s="354" customFormat="1" x14ac:dyDescent="0.3"/>
    <row r="1446" s="354" customFormat="1" x14ac:dyDescent="0.3"/>
    <row r="1447" s="354" customFormat="1" x14ac:dyDescent="0.3"/>
    <row r="1448" s="354" customFormat="1" x14ac:dyDescent="0.3"/>
    <row r="1449" s="354" customFormat="1" x14ac:dyDescent="0.3"/>
    <row r="1450" s="354" customFormat="1" x14ac:dyDescent="0.3"/>
    <row r="1451" s="354" customFormat="1" x14ac:dyDescent="0.3"/>
    <row r="1452" s="354" customFormat="1" x14ac:dyDescent="0.3"/>
    <row r="1453" s="354" customFormat="1" x14ac:dyDescent="0.3"/>
    <row r="1454" s="354" customFormat="1" x14ac:dyDescent="0.3"/>
    <row r="1455" s="354" customFormat="1" x14ac:dyDescent="0.3"/>
    <row r="1456" s="354" customFormat="1" x14ac:dyDescent="0.3"/>
    <row r="1457" s="354" customFormat="1" x14ac:dyDescent="0.3"/>
    <row r="1458" s="354" customFormat="1" x14ac:dyDescent="0.3"/>
    <row r="1459" s="354" customFormat="1" x14ac:dyDescent="0.3"/>
    <row r="1460" s="354" customFormat="1" x14ac:dyDescent="0.3"/>
    <row r="1461" s="354" customFormat="1" x14ac:dyDescent="0.3"/>
    <row r="1462" s="354" customFormat="1" x14ac:dyDescent="0.3"/>
    <row r="1463" s="354" customFormat="1" x14ac:dyDescent="0.3"/>
    <row r="1464" s="354" customFormat="1" x14ac:dyDescent="0.3"/>
    <row r="1465" s="354" customFormat="1" x14ac:dyDescent="0.3"/>
    <row r="1466" s="354" customFormat="1" x14ac:dyDescent="0.3"/>
    <row r="1467" s="354" customFormat="1" x14ac:dyDescent="0.3"/>
    <row r="1468" s="354" customFormat="1" x14ac:dyDescent="0.3"/>
    <row r="1469" s="354" customFormat="1" x14ac:dyDescent="0.3"/>
    <row r="1470" s="354" customFormat="1" x14ac:dyDescent="0.3"/>
    <row r="1471" s="354" customFormat="1" x14ac:dyDescent="0.3"/>
    <row r="1472" s="354" customFormat="1" x14ac:dyDescent="0.3"/>
    <row r="1473" s="354" customFormat="1" x14ac:dyDescent="0.3"/>
    <row r="1474" s="354" customFormat="1" x14ac:dyDescent="0.3"/>
    <row r="1475" s="354" customFormat="1" x14ac:dyDescent="0.3"/>
    <row r="1476" s="354" customFormat="1" x14ac:dyDescent="0.3"/>
    <row r="1477" s="354" customFormat="1" x14ac:dyDescent="0.3"/>
    <row r="1478" s="354" customFormat="1" x14ac:dyDescent="0.3"/>
    <row r="1479" s="354" customFormat="1" x14ac:dyDescent="0.3"/>
    <row r="1480" s="354" customFormat="1" x14ac:dyDescent="0.3"/>
    <row r="1481" s="354" customFormat="1" x14ac:dyDescent="0.3"/>
    <row r="1482" s="354" customFormat="1" x14ac:dyDescent="0.3"/>
    <row r="1483" s="354" customFormat="1" x14ac:dyDescent="0.3"/>
    <row r="1484" s="354" customFormat="1" x14ac:dyDescent="0.3"/>
    <row r="1485" s="354" customFormat="1" x14ac:dyDescent="0.3"/>
    <row r="1486" s="354" customFormat="1" x14ac:dyDescent="0.3"/>
    <row r="1487" s="354" customFormat="1" x14ac:dyDescent="0.3"/>
    <row r="1488" s="354" customFormat="1" x14ac:dyDescent="0.3"/>
    <row r="1489" s="354" customFormat="1" x14ac:dyDescent="0.3"/>
    <row r="1490" s="354" customFormat="1" x14ac:dyDescent="0.3"/>
    <row r="1491" s="354" customFormat="1" x14ac:dyDescent="0.3"/>
    <row r="1492" s="354" customFormat="1" x14ac:dyDescent="0.3"/>
    <row r="1493" s="354" customFormat="1" x14ac:dyDescent="0.3"/>
    <row r="1494" s="354" customFormat="1" x14ac:dyDescent="0.3"/>
    <row r="1495" s="354" customFormat="1" x14ac:dyDescent="0.3"/>
    <row r="1496" s="354" customFormat="1" x14ac:dyDescent="0.3"/>
    <row r="1497" s="354" customFormat="1" x14ac:dyDescent="0.3"/>
    <row r="1498" s="354" customFormat="1" x14ac:dyDescent="0.3"/>
    <row r="1499" s="354" customFormat="1" x14ac:dyDescent="0.3"/>
    <row r="1500" s="354" customFormat="1" x14ac:dyDescent="0.3"/>
    <row r="1501" s="354" customFormat="1" x14ac:dyDescent="0.3"/>
    <row r="1502" s="354" customFormat="1" x14ac:dyDescent="0.3"/>
    <row r="1503" s="354" customFormat="1" x14ac:dyDescent="0.3"/>
    <row r="1504" s="354" customFormat="1" x14ac:dyDescent="0.3"/>
    <row r="1505" s="354" customFormat="1" x14ac:dyDescent="0.3"/>
    <row r="1506" s="354" customFormat="1" x14ac:dyDescent="0.3"/>
    <row r="1507" s="354" customFormat="1" x14ac:dyDescent="0.3"/>
    <row r="1508" s="354" customFormat="1" x14ac:dyDescent="0.3"/>
    <row r="1509" s="354" customFormat="1" x14ac:dyDescent="0.3"/>
    <row r="1510" s="354" customFormat="1" x14ac:dyDescent="0.3"/>
    <row r="1511" s="354" customFormat="1" x14ac:dyDescent="0.3"/>
    <row r="1512" s="354" customFormat="1" x14ac:dyDescent="0.3"/>
    <row r="1513" s="354" customFormat="1" x14ac:dyDescent="0.3"/>
    <row r="1514" s="354" customFormat="1" x14ac:dyDescent="0.3"/>
    <row r="1515" s="354" customFormat="1" x14ac:dyDescent="0.3"/>
    <row r="1516" s="354" customFormat="1" x14ac:dyDescent="0.3"/>
    <row r="1517" s="354" customFormat="1" x14ac:dyDescent="0.3"/>
    <row r="1518" s="354" customFormat="1" x14ac:dyDescent="0.3"/>
    <row r="1519" s="354" customFormat="1" x14ac:dyDescent="0.3"/>
    <row r="1520" s="354" customFormat="1" x14ac:dyDescent="0.3"/>
    <row r="1521" s="354" customFormat="1" x14ac:dyDescent="0.3"/>
    <row r="1522" s="354" customFormat="1" x14ac:dyDescent="0.3"/>
    <row r="1523" s="354" customFormat="1" x14ac:dyDescent="0.3"/>
    <row r="1524" s="354" customFormat="1" x14ac:dyDescent="0.3"/>
    <row r="1525" s="354" customFormat="1" x14ac:dyDescent="0.3"/>
    <row r="1526" s="354" customFormat="1" x14ac:dyDescent="0.3"/>
    <row r="1527" s="354" customFormat="1" x14ac:dyDescent="0.3"/>
    <row r="1528" s="354" customFormat="1" x14ac:dyDescent="0.3"/>
    <row r="1529" s="354" customFormat="1" x14ac:dyDescent="0.3"/>
    <row r="1530" s="354" customFormat="1" x14ac:dyDescent="0.3"/>
    <row r="1531" s="354" customFormat="1" x14ac:dyDescent="0.3"/>
    <row r="1532" s="354" customFormat="1" x14ac:dyDescent="0.3"/>
    <row r="1533" s="354" customFormat="1" x14ac:dyDescent="0.3"/>
    <row r="1534" s="354" customFormat="1" x14ac:dyDescent="0.3"/>
    <row r="1535" s="354" customFormat="1" x14ac:dyDescent="0.3"/>
    <row r="1536" s="354" customFormat="1" x14ac:dyDescent="0.3"/>
    <row r="1537" s="354" customFormat="1" x14ac:dyDescent="0.3"/>
    <row r="1538" s="354" customFormat="1" x14ac:dyDescent="0.3"/>
    <row r="1539" s="354" customFormat="1" x14ac:dyDescent="0.3"/>
    <row r="1540" s="354" customFormat="1" x14ac:dyDescent="0.3"/>
    <row r="1541" s="354" customFormat="1" x14ac:dyDescent="0.3"/>
    <row r="1542" s="354" customFormat="1" x14ac:dyDescent="0.3"/>
    <row r="1543" s="354" customFormat="1" x14ac:dyDescent="0.3"/>
    <row r="1544" s="354" customFormat="1" x14ac:dyDescent="0.3"/>
    <row r="1545" s="354" customFormat="1" x14ac:dyDescent="0.3"/>
    <row r="1546" s="354" customFormat="1" x14ac:dyDescent="0.3"/>
    <row r="1547" s="354" customFormat="1" x14ac:dyDescent="0.3"/>
    <row r="1548" s="354" customFormat="1" x14ac:dyDescent="0.3"/>
    <row r="1549" s="354" customFormat="1" x14ac:dyDescent="0.3"/>
    <row r="1550" s="354" customFormat="1" x14ac:dyDescent="0.3"/>
    <row r="1551" s="354" customFormat="1" x14ac:dyDescent="0.3"/>
    <row r="1552" s="354" customFormat="1" x14ac:dyDescent="0.3"/>
    <row r="1553" s="354" customFormat="1" x14ac:dyDescent="0.3"/>
    <row r="1554" s="354" customFormat="1" x14ac:dyDescent="0.3"/>
    <row r="1555" s="354" customFormat="1" x14ac:dyDescent="0.3"/>
    <row r="1556" s="354" customFormat="1" x14ac:dyDescent="0.3"/>
    <row r="1557" s="354" customFormat="1" x14ac:dyDescent="0.3"/>
    <row r="1558" s="354" customFormat="1" x14ac:dyDescent="0.3"/>
    <row r="1559" s="354" customFormat="1" x14ac:dyDescent="0.3"/>
    <row r="1560" s="354" customFormat="1" x14ac:dyDescent="0.3"/>
    <row r="1561" s="354" customFormat="1" x14ac:dyDescent="0.3"/>
    <row r="1562" s="354" customFormat="1" x14ac:dyDescent="0.3"/>
    <row r="1563" s="354" customFormat="1" x14ac:dyDescent="0.3"/>
    <row r="1564" s="354" customFormat="1" x14ac:dyDescent="0.3"/>
    <row r="1565" s="354" customFormat="1" x14ac:dyDescent="0.3"/>
    <row r="1566" s="354" customFormat="1" x14ac:dyDescent="0.3"/>
    <row r="1567" s="354" customFormat="1" x14ac:dyDescent="0.3"/>
    <row r="1568" s="354" customFormat="1" x14ac:dyDescent="0.3"/>
    <row r="1569" s="354" customFormat="1" x14ac:dyDescent="0.3"/>
    <row r="1570" s="354" customFormat="1" x14ac:dyDescent="0.3"/>
    <row r="1571" s="354" customFormat="1" x14ac:dyDescent="0.3"/>
    <row r="1572" s="354" customFormat="1" x14ac:dyDescent="0.3"/>
    <row r="1573" s="354" customFormat="1" x14ac:dyDescent="0.3"/>
    <row r="1574" s="354" customFormat="1" x14ac:dyDescent="0.3"/>
    <row r="1575" s="354" customFormat="1" x14ac:dyDescent="0.3"/>
    <row r="1576" s="354" customFormat="1" x14ac:dyDescent="0.3"/>
    <row r="1577" s="354" customFormat="1" x14ac:dyDescent="0.3"/>
    <row r="1578" s="354" customFormat="1" x14ac:dyDescent="0.3"/>
    <row r="1579" s="354" customFormat="1" x14ac:dyDescent="0.3"/>
    <row r="1580" s="354" customFormat="1" x14ac:dyDescent="0.3"/>
    <row r="1581" s="354" customFormat="1" x14ac:dyDescent="0.3"/>
    <row r="1582" s="354" customFormat="1" x14ac:dyDescent="0.3"/>
    <row r="1583" s="354" customFormat="1" x14ac:dyDescent="0.3"/>
    <row r="1584" s="354" customFormat="1" x14ac:dyDescent="0.3"/>
    <row r="1585" s="354" customFormat="1" x14ac:dyDescent="0.3"/>
    <row r="1586" s="354" customFormat="1" x14ac:dyDescent="0.3"/>
    <row r="1587" s="354" customFormat="1" x14ac:dyDescent="0.3"/>
    <row r="1588" s="354" customFormat="1" x14ac:dyDescent="0.3"/>
    <row r="1589" s="354" customFormat="1" x14ac:dyDescent="0.3"/>
    <row r="1590" s="354" customFormat="1" x14ac:dyDescent="0.3"/>
    <row r="1591" s="354" customFormat="1" x14ac:dyDescent="0.3"/>
    <row r="1592" s="354" customFormat="1" x14ac:dyDescent="0.3"/>
    <row r="1593" s="354" customFormat="1" x14ac:dyDescent="0.3"/>
    <row r="1594" s="354" customFormat="1" x14ac:dyDescent="0.3"/>
    <row r="1595" s="354" customFormat="1" x14ac:dyDescent="0.3"/>
    <row r="1596" s="354" customFormat="1" x14ac:dyDescent="0.3"/>
    <row r="1597" s="354" customFormat="1" x14ac:dyDescent="0.3"/>
    <row r="1598" s="354" customFormat="1" x14ac:dyDescent="0.3"/>
    <row r="1599" s="354" customFormat="1" x14ac:dyDescent="0.3"/>
    <row r="1600" s="354" customFormat="1" x14ac:dyDescent="0.3"/>
    <row r="1601" s="354" customFormat="1" x14ac:dyDescent="0.3"/>
    <row r="1602" s="354" customFormat="1" x14ac:dyDescent="0.3"/>
    <row r="1603" s="354" customFormat="1" x14ac:dyDescent="0.3"/>
    <row r="1604" s="354" customFormat="1" x14ac:dyDescent="0.3"/>
    <row r="1605" s="354" customFormat="1" x14ac:dyDescent="0.3"/>
    <row r="1606" s="354" customFormat="1" x14ac:dyDescent="0.3"/>
    <row r="1607" s="354" customFormat="1" x14ac:dyDescent="0.3"/>
    <row r="1608" s="354" customFormat="1" x14ac:dyDescent="0.3"/>
    <row r="1609" s="354" customFormat="1" x14ac:dyDescent="0.3"/>
    <row r="1610" s="354" customFormat="1" x14ac:dyDescent="0.3"/>
    <row r="1611" s="354" customFormat="1" x14ac:dyDescent="0.3"/>
    <row r="1612" s="354" customFormat="1" x14ac:dyDescent="0.3"/>
    <row r="1613" s="354" customFormat="1" x14ac:dyDescent="0.3"/>
    <row r="1614" s="354" customFormat="1" x14ac:dyDescent="0.3"/>
    <row r="1615" s="354" customFormat="1" x14ac:dyDescent="0.3"/>
    <row r="1616" s="354" customFormat="1" x14ac:dyDescent="0.3"/>
    <row r="1617" s="354" customFormat="1" x14ac:dyDescent="0.3"/>
    <row r="1618" s="354" customFormat="1" x14ac:dyDescent="0.3"/>
    <row r="1619" s="354" customFormat="1" x14ac:dyDescent="0.3"/>
    <row r="1620" s="354" customFormat="1" x14ac:dyDescent="0.3"/>
    <row r="1621" s="354" customFormat="1" x14ac:dyDescent="0.3"/>
    <row r="1622" s="354" customFormat="1" x14ac:dyDescent="0.3"/>
    <row r="1623" s="354" customFormat="1" x14ac:dyDescent="0.3"/>
    <row r="1624" s="354" customFormat="1" x14ac:dyDescent="0.3"/>
    <row r="1625" s="354" customFormat="1" x14ac:dyDescent="0.3"/>
    <row r="1626" s="354" customFormat="1" x14ac:dyDescent="0.3"/>
    <row r="1627" s="354" customFormat="1" x14ac:dyDescent="0.3"/>
    <row r="1628" s="354" customFormat="1" x14ac:dyDescent="0.3"/>
    <row r="1629" s="354" customFormat="1" x14ac:dyDescent="0.3"/>
    <row r="1630" s="354" customFormat="1" x14ac:dyDescent="0.3"/>
    <row r="1631" s="354" customFormat="1" x14ac:dyDescent="0.3"/>
    <row r="1632" s="354" customFormat="1" x14ac:dyDescent="0.3"/>
    <row r="1633" s="354" customFormat="1" x14ac:dyDescent="0.3"/>
    <row r="1634" s="354" customFormat="1" x14ac:dyDescent="0.3"/>
    <row r="1635" s="354" customFormat="1" x14ac:dyDescent="0.3"/>
    <row r="1636" s="354" customFormat="1" x14ac:dyDescent="0.3"/>
    <row r="1637" s="354" customFormat="1" x14ac:dyDescent="0.3"/>
  </sheetData>
  <sheetProtection algorithmName="SHA-512" hashValue="NHDhq8fYic5Zz2fDrRPby4YvcPP6AIn1w+Pj8ldHFDGJ0CcvbOaiOoQvAqYZBPAk/U0ZHa94fgl9Kshzms14Bw==" saltValue="X0dLHhVjeViZa7d/BY4ANA==" spinCount="100000" sheet="1" selectLockedCells="1"/>
  <mergeCells count="1">
    <mergeCell ref="A9:G9"/>
  </mergeCells>
  <printOptions horizontalCentered="1"/>
  <pageMargins left="0.70866141732283472" right="0.23622047244094491" top="0.23622047244094491" bottom="0.51181102362204722" header="0.19685039370078741" footer="0.51181102362204722"/>
  <pageSetup paperSize="9" scale="93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DE1792"/>
  <sheetViews>
    <sheetView topLeftCell="D1" zoomScaleNormal="100" workbookViewId="0">
      <pane ySplit="12" topLeftCell="A19" activePane="bottomLeft" state="frozen"/>
      <selection pane="bottomLeft" activeCell="G19" sqref="G19"/>
    </sheetView>
  </sheetViews>
  <sheetFormatPr baseColWidth="10" defaultColWidth="12" defaultRowHeight="15.6" x14ac:dyDescent="0.3"/>
  <cols>
    <col min="1" max="1" width="14.44140625" style="994" customWidth="1"/>
    <col min="2" max="2" width="24.6640625" style="994" bestFit="1" customWidth="1"/>
    <col min="3" max="3" width="2.5546875" style="994" bestFit="1" customWidth="1"/>
    <col min="4" max="4" width="56.88671875" style="994" customWidth="1"/>
    <col min="5" max="5" width="4" style="994" customWidth="1"/>
    <col min="6" max="6" width="19.5546875" style="1018" bestFit="1" customWidth="1"/>
    <col min="7" max="7" width="19.109375" style="1018" customWidth="1"/>
    <col min="8" max="8" width="13" style="1018" customWidth="1"/>
    <col min="9" max="10" width="18.44140625" style="1018" customWidth="1"/>
    <col min="11" max="11" width="14.109375" style="1018" customWidth="1"/>
    <col min="12" max="12" width="19.109375" style="1018" customWidth="1"/>
    <col min="13" max="13" width="12" style="414"/>
    <col min="14" max="14" width="13.6640625" style="414" bestFit="1" customWidth="1"/>
    <col min="15" max="256" width="12" style="414"/>
    <col min="257" max="257" width="14.44140625" style="414" customWidth="1"/>
    <col min="258" max="258" width="24.6640625" style="414" bestFit="1" customWidth="1"/>
    <col min="259" max="259" width="2.5546875" style="414" bestFit="1" customWidth="1"/>
    <col min="260" max="260" width="26.5546875" style="414" customWidth="1"/>
    <col min="261" max="261" width="4" style="414" customWidth="1"/>
    <col min="262" max="262" width="19.5546875" style="414" bestFit="1" customWidth="1"/>
    <col min="263" max="263" width="19.109375" style="414" customWidth="1"/>
    <col min="264" max="264" width="13" style="414" customWidth="1"/>
    <col min="265" max="265" width="12.109375" style="414" customWidth="1"/>
    <col min="266" max="266" width="18.44140625" style="414" customWidth="1"/>
    <col min="267" max="267" width="11.5546875" style="414" customWidth="1"/>
    <col min="268" max="268" width="19.109375" style="414" customWidth="1"/>
    <col min="269" max="269" width="12" style="414"/>
    <col min="270" max="270" width="13.6640625" style="414" bestFit="1" customWidth="1"/>
    <col min="271" max="512" width="12" style="414"/>
    <col min="513" max="513" width="14.44140625" style="414" customWidth="1"/>
    <col min="514" max="514" width="24.6640625" style="414" bestFit="1" customWidth="1"/>
    <col min="515" max="515" width="2.5546875" style="414" bestFit="1" customWidth="1"/>
    <col min="516" max="516" width="26.5546875" style="414" customWidth="1"/>
    <col min="517" max="517" width="4" style="414" customWidth="1"/>
    <col min="518" max="518" width="19.5546875" style="414" bestFit="1" customWidth="1"/>
    <col min="519" max="519" width="19.109375" style="414" customWidth="1"/>
    <col min="520" max="520" width="13" style="414" customWidth="1"/>
    <col min="521" max="521" width="12.109375" style="414" customWidth="1"/>
    <col min="522" max="522" width="18.44140625" style="414" customWidth="1"/>
    <col min="523" max="523" width="11.5546875" style="414" customWidth="1"/>
    <col min="524" max="524" width="19.109375" style="414" customWidth="1"/>
    <col min="525" max="525" width="12" style="414"/>
    <col min="526" max="526" width="13.6640625" style="414" bestFit="1" customWidth="1"/>
    <col min="527" max="768" width="12" style="414"/>
    <col min="769" max="769" width="14.44140625" style="414" customWidth="1"/>
    <col min="770" max="770" width="24.6640625" style="414" bestFit="1" customWidth="1"/>
    <col min="771" max="771" width="2.5546875" style="414" bestFit="1" customWidth="1"/>
    <col min="772" max="772" width="26.5546875" style="414" customWidth="1"/>
    <col min="773" max="773" width="4" style="414" customWidth="1"/>
    <col min="774" max="774" width="19.5546875" style="414" bestFit="1" customWidth="1"/>
    <col min="775" max="775" width="19.109375" style="414" customWidth="1"/>
    <col min="776" max="776" width="13" style="414" customWidth="1"/>
    <col min="777" max="777" width="12.109375" style="414" customWidth="1"/>
    <col min="778" max="778" width="18.44140625" style="414" customWidth="1"/>
    <col min="779" max="779" width="11.5546875" style="414" customWidth="1"/>
    <col min="780" max="780" width="19.109375" style="414" customWidth="1"/>
    <col min="781" max="781" width="12" style="414"/>
    <col min="782" max="782" width="13.6640625" style="414" bestFit="1" customWidth="1"/>
    <col min="783" max="1024" width="12" style="414"/>
    <col min="1025" max="1025" width="14.44140625" style="414" customWidth="1"/>
    <col min="1026" max="1026" width="24.6640625" style="414" bestFit="1" customWidth="1"/>
    <col min="1027" max="1027" width="2.5546875" style="414" bestFit="1" customWidth="1"/>
    <col min="1028" max="1028" width="26.5546875" style="414" customWidth="1"/>
    <col min="1029" max="1029" width="4" style="414" customWidth="1"/>
    <col min="1030" max="1030" width="19.5546875" style="414" bestFit="1" customWidth="1"/>
    <col min="1031" max="1031" width="19.109375" style="414" customWidth="1"/>
    <col min="1032" max="1032" width="13" style="414" customWidth="1"/>
    <col min="1033" max="1033" width="12.109375" style="414" customWidth="1"/>
    <col min="1034" max="1034" width="18.44140625" style="414" customWidth="1"/>
    <col min="1035" max="1035" width="11.5546875" style="414" customWidth="1"/>
    <col min="1036" max="1036" width="19.109375" style="414" customWidth="1"/>
    <col min="1037" max="1037" width="12" style="414"/>
    <col min="1038" max="1038" width="13.6640625" style="414" bestFit="1" customWidth="1"/>
    <col min="1039" max="1280" width="12" style="414"/>
    <col min="1281" max="1281" width="14.44140625" style="414" customWidth="1"/>
    <col min="1282" max="1282" width="24.6640625" style="414" bestFit="1" customWidth="1"/>
    <col min="1283" max="1283" width="2.5546875" style="414" bestFit="1" customWidth="1"/>
    <col min="1284" max="1284" width="26.5546875" style="414" customWidth="1"/>
    <col min="1285" max="1285" width="4" style="414" customWidth="1"/>
    <col min="1286" max="1286" width="19.5546875" style="414" bestFit="1" customWidth="1"/>
    <col min="1287" max="1287" width="19.109375" style="414" customWidth="1"/>
    <col min="1288" max="1288" width="13" style="414" customWidth="1"/>
    <col min="1289" max="1289" width="12.109375" style="414" customWidth="1"/>
    <col min="1290" max="1290" width="18.44140625" style="414" customWidth="1"/>
    <col min="1291" max="1291" width="11.5546875" style="414" customWidth="1"/>
    <col min="1292" max="1292" width="19.109375" style="414" customWidth="1"/>
    <col min="1293" max="1293" width="12" style="414"/>
    <col min="1294" max="1294" width="13.6640625" style="414" bestFit="1" customWidth="1"/>
    <col min="1295" max="1536" width="12" style="414"/>
    <col min="1537" max="1537" width="14.44140625" style="414" customWidth="1"/>
    <col min="1538" max="1538" width="24.6640625" style="414" bestFit="1" customWidth="1"/>
    <col min="1539" max="1539" width="2.5546875" style="414" bestFit="1" customWidth="1"/>
    <col min="1540" max="1540" width="26.5546875" style="414" customWidth="1"/>
    <col min="1541" max="1541" width="4" style="414" customWidth="1"/>
    <col min="1542" max="1542" width="19.5546875" style="414" bestFit="1" customWidth="1"/>
    <col min="1543" max="1543" width="19.109375" style="414" customWidth="1"/>
    <col min="1544" max="1544" width="13" style="414" customWidth="1"/>
    <col min="1545" max="1545" width="12.109375" style="414" customWidth="1"/>
    <col min="1546" max="1546" width="18.44140625" style="414" customWidth="1"/>
    <col min="1547" max="1547" width="11.5546875" style="414" customWidth="1"/>
    <col min="1548" max="1548" width="19.109375" style="414" customWidth="1"/>
    <col min="1549" max="1549" width="12" style="414"/>
    <col min="1550" max="1550" width="13.6640625" style="414" bestFit="1" customWidth="1"/>
    <col min="1551" max="1792" width="12" style="414"/>
    <col min="1793" max="1793" width="14.44140625" style="414" customWidth="1"/>
    <col min="1794" max="1794" width="24.6640625" style="414" bestFit="1" customWidth="1"/>
    <col min="1795" max="1795" width="2.5546875" style="414" bestFit="1" customWidth="1"/>
    <col min="1796" max="1796" width="26.5546875" style="414" customWidth="1"/>
    <col min="1797" max="1797" width="4" style="414" customWidth="1"/>
    <col min="1798" max="1798" width="19.5546875" style="414" bestFit="1" customWidth="1"/>
    <col min="1799" max="1799" width="19.109375" style="414" customWidth="1"/>
    <col min="1800" max="1800" width="13" style="414" customWidth="1"/>
    <col min="1801" max="1801" width="12.109375" style="414" customWidth="1"/>
    <col min="1802" max="1802" width="18.44140625" style="414" customWidth="1"/>
    <col min="1803" max="1803" width="11.5546875" style="414" customWidth="1"/>
    <col min="1804" max="1804" width="19.109375" style="414" customWidth="1"/>
    <col min="1805" max="1805" width="12" style="414"/>
    <col min="1806" max="1806" width="13.6640625" style="414" bestFit="1" customWidth="1"/>
    <col min="1807" max="2048" width="12" style="414"/>
    <col min="2049" max="2049" width="14.44140625" style="414" customWidth="1"/>
    <col min="2050" max="2050" width="24.6640625" style="414" bestFit="1" customWidth="1"/>
    <col min="2051" max="2051" width="2.5546875" style="414" bestFit="1" customWidth="1"/>
    <col min="2052" max="2052" width="26.5546875" style="414" customWidth="1"/>
    <col min="2053" max="2053" width="4" style="414" customWidth="1"/>
    <col min="2054" max="2054" width="19.5546875" style="414" bestFit="1" customWidth="1"/>
    <col min="2055" max="2055" width="19.109375" style="414" customWidth="1"/>
    <col min="2056" max="2056" width="13" style="414" customWidth="1"/>
    <col min="2057" max="2057" width="12.109375" style="414" customWidth="1"/>
    <col min="2058" max="2058" width="18.44140625" style="414" customWidth="1"/>
    <col min="2059" max="2059" width="11.5546875" style="414" customWidth="1"/>
    <col min="2060" max="2060" width="19.109375" style="414" customWidth="1"/>
    <col min="2061" max="2061" width="12" style="414"/>
    <col min="2062" max="2062" width="13.6640625" style="414" bestFit="1" customWidth="1"/>
    <col min="2063" max="2304" width="12" style="414"/>
    <col min="2305" max="2305" width="14.44140625" style="414" customWidth="1"/>
    <col min="2306" max="2306" width="24.6640625" style="414" bestFit="1" customWidth="1"/>
    <col min="2307" max="2307" width="2.5546875" style="414" bestFit="1" customWidth="1"/>
    <col min="2308" max="2308" width="26.5546875" style="414" customWidth="1"/>
    <col min="2309" max="2309" width="4" style="414" customWidth="1"/>
    <col min="2310" max="2310" width="19.5546875" style="414" bestFit="1" customWidth="1"/>
    <col min="2311" max="2311" width="19.109375" style="414" customWidth="1"/>
    <col min="2312" max="2312" width="13" style="414" customWidth="1"/>
    <col min="2313" max="2313" width="12.109375" style="414" customWidth="1"/>
    <col min="2314" max="2314" width="18.44140625" style="414" customWidth="1"/>
    <col min="2315" max="2315" width="11.5546875" style="414" customWidth="1"/>
    <col min="2316" max="2316" width="19.109375" style="414" customWidth="1"/>
    <col min="2317" max="2317" width="12" style="414"/>
    <col min="2318" max="2318" width="13.6640625" style="414" bestFit="1" customWidth="1"/>
    <col min="2319" max="2560" width="12" style="414"/>
    <col min="2561" max="2561" width="14.44140625" style="414" customWidth="1"/>
    <col min="2562" max="2562" width="24.6640625" style="414" bestFit="1" customWidth="1"/>
    <col min="2563" max="2563" width="2.5546875" style="414" bestFit="1" customWidth="1"/>
    <col min="2564" max="2564" width="26.5546875" style="414" customWidth="1"/>
    <col min="2565" max="2565" width="4" style="414" customWidth="1"/>
    <col min="2566" max="2566" width="19.5546875" style="414" bestFit="1" customWidth="1"/>
    <col min="2567" max="2567" width="19.109375" style="414" customWidth="1"/>
    <col min="2568" max="2568" width="13" style="414" customWidth="1"/>
    <col min="2569" max="2569" width="12.109375" style="414" customWidth="1"/>
    <col min="2570" max="2570" width="18.44140625" style="414" customWidth="1"/>
    <col min="2571" max="2571" width="11.5546875" style="414" customWidth="1"/>
    <col min="2572" max="2572" width="19.109375" style="414" customWidth="1"/>
    <col min="2573" max="2573" width="12" style="414"/>
    <col min="2574" max="2574" width="13.6640625" style="414" bestFit="1" customWidth="1"/>
    <col min="2575" max="2816" width="12" style="414"/>
    <col min="2817" max="2817" width="14.44140625" style="414" customWidth="1"/>
    <col min="2818" max="2818" width="24.6640625" style="414" bestFit="1" customWidth="1"/>
    <col min="2819" max="2819" width="2.5546875" style="414" bestFit="1" customWidth="1"/>
    <col min="2820" max="2820" width="26.5546875" style="414" customWidth="1"/>
    <col min="2821" max="2821" width="4" style="414" customWidth="1"/>
    <col min="2822" max="2822" width="19.5546875" style="414" bestFit="1" customWidth="1"/>
    <col min="2823" max="2823" width="19.109375" style="414" customWidth="1"/>
    <col min="2824" max="2824" width="13" style="414" customWidth="1"/>
    <col min="2825" max="2825" width="12.109375" style="414" customWidth="1"/>
    <col min="2826" max="2826" width="18.44140625" style="414" customWidth="1"/>
    <col min="2827" max="2827" width="11.5546875" style="414" customWidth="1"/>
    <col min="2828" max="2828" width="19.109375" style="414" customWidth="1"/>
    <col min="2829" max="2829" width="12" style="414"/>
    <col min="2830" max="2830" width="13.6640625" style="414" bestFit="1" customWidth="1"/>
    <col min="2831" max="3072" width="12" style="414"/>
    <col min="3073" max="3073" width="14.44140625" style="414" customWidth="1"/>
    <col min="3074" max="3074" width="24.6640625" style="414" bestFit="1" customWidth="1"/>
    <col min="3075" max="3075" width="2.5546875" style="414" bestFit="1" customWidth="1"/>
    <col min="3076" max="3076" width="26.5546875" style="414" customWidth="1"/>
    <col min="3077" max="3077" width="4" style="414" customWidth="1"/>
    <col min="3078" max="3078" width="19.5546875" style="414" bestFit="1" customWidth="1"/>
    <col min="3079" max="3079" width="19.109375" style="414" customWidth="1"/>
    <col min="3080" max="3080" width="13" style="414" customWidth="1"/>
    <col min="3081" max="3081" width="12.109375" style="414" customWidth="1"/>
    <col min="3082" max="3082" width="18.44140625" style="414" customWidth="1"/>
    <col min="3083" max="3083" width="11.5546875" style="414" customWidth="1"/>
    <col min="3084" max="3084" width="19.109375" style="414" customWidth="1"/>
    <col min="3085" max="3085" width="12" style="414"/>
    <col min="3086" max="3086" width="13.6640625" style="414" bestFit="1" customWidth="1"/>
    <col min="3087" max="3328" width="12" style="414"/>
    <col min="3329" max="3329" width="14.44140625" style="414" customWidth="1"/>
    <col min="3330" max="3330" width="24.6640625" style="414" bestFit="1" customWidth="1"/>
    <col min="3331" max="3331" width="2.5546875" style="414" bestFit="1" customWidth="1"/>
    <col min="3332" max="3332" width="26.5546875" style="414" customWidth="1"/>
    <col min="3333" max="3333" width="4" style="414" customWidth="1"/>
    <col min="3334" max="3334" width="19.5546875" style="414" bestFit="1" customWidth="1"/>
    <col min="3335" max="3335" width="19.109375" style="414" customWidth="1"/>
    <col min="3336" max="3336" width="13" style="414" customWidth="1"/>
    <col min="3337" max="3337" width="12.109375" style="414" customWidth="1"/>
    <col min="3338" max="3338" width="18.44140625" style="414" customWidth="1"/>
    <col min="3339" max="3339" width="11.5546875" style="414" customWidth="1"/>
    <col min="3340" max="3340" width="19.109375" style="414" customWidth="1"/>
    <col min="3341" max="3341" width="12" style="414"/>
    <col min="3342" max="3342" width="13.6640625" style="414" bestFit="1" customWidth="1"/>
    <col min="3343" max="3584" width="12" style="414"/>
    <col min="3585" max="3585" width="14.44140625" style="414" customWidth="1"/>
    <col min="3586" max="3586" width="24.6640625" style="414" bestFit="1" customWidth="1"/>
    <col min="3587" max="3587" width="2.5546875" style="414" bestFit="1" customWidth="1"/>
    <col min="3588" max="3588" width="26.5546875" style="414" customWidth="1"/>
    <col min="3589" max="3589" width="4" style="414" customWidth="1"/>
    <col min="3590" max="3590" width="19.5546875" style="414" bestFit="1" customWidth="1"/>
    <col min="3591" max="3591" width="19.109375" style="414" customWidth="1"/>
    <col min="3592" max="3592" width="13" style="414" customWidth="1"/>
    <col min="3593" max="3593" width="12.109375" style="414" customWidth="1"/>
    <col min="3594" max="3594" width="18.44140625" style="414" customWidth="1"/>
    <col min="3595" max="3595" width="11.5546875" style="414" customWidth="1"/>
    <col min="3596" max="3596" width="19.109375" style="414" customWidth="1"/>
    <col min="3597" max="3597" width="12" style="414"/>
    <col min="3598" max="3598" width="13.6640625" style="414" bestFit="1" customWidth="1"/>
    <col min="3599" max="3840" width="12" style="414"/>
    <col min="3841" max="3841" width="14.44140625" style="414" customWidth="1"/>
    <col min="3842" max="3842" width="24.6640625" style="414" bestFit="1" customWidth="1"/>
    <col min="3843" max="3843" width="2.5546875" style="414" bestFit="1" customWidth="1"/>
    <col min="3844" max="3844" width="26.5546875" style="414" customWidth="1"/>
    <col min="3845" max="3845" width="4" style="414" customWidth="1"/>
    <col min="3846" max="3846" width="19.5546875" style="414" bestFit="1" customWidth="1"/>
    <col min="3847" max="3847" width="19.109375" style="414" customWidth="1"/>
    <col min="3848" max="3848" width="13" style="414" customWidth="1"/>
    <col min="3849" max="3849" width="12.109375" style="414" customWidth="1"/>
    <col min="3850" max="3850" width="18.44140625" style="414" customWidth="1"/>
    <col min="3851" max="3851" width="11.5546875" style="414" customWidth="1"/>
    <col min="3852" max="3852" width="19.109375" style="414" customWidth="1"/>
    <col min="3853" max="3853" width="12" style="414"/>
    <col min="3854" max="3854" width="13.6640625" style="414" bestFit="1" customWidth="1"/>
    <col min="3855" max="4096" width="12" style="414"/>
    <col min="4097" max="4097" width="14.44140625" style="414" customWidth="1"/>
    <col min="4098" max="4098" width="24.6640625" style="414" bestFit="1" customWidth="1"/>
    <col min="4099" max="4099" width="2.5546875" style="414" bestFit="1" customWidth="1"/>
    <col min="4100" max="4100" width="26.5546875" style="414" customWidth="1"/>
    <col min="4101" max="4101" width="4" style="414" customWidth="1"/>
    <col min="4102" max="4102" width="19.5546875" style="414" bestFit="1" customWidth="1"/>
    <col min="4103" max="4103" width="19.109375" style="414" customWidth="1"/>
    <col min="4104" max="4104" width="13" style="414" customWidth="1"/>
    <col min="4105" max="4105" width="12.109375" style="414" customWidth="1"/>
    <col min="4106" max="4106" width="18.44140625" style="414" customWidth="1"/>
    <col min="4107" max="4107" width="11.5546875" style="414" customWidth="1"/>
    <col min="4108" max="4108" width="19.109375" style="414" customWidth="1"/>
    <col min="4109" max="4109" width="12" style="414"/>
    <col min="4110" max="4110" width="13.6640625" style="414" bestFit="1" customWidth="1"/>
    <col min="4111" max="4352" width="12" style="414"/>
    <col min="4353" max="4353" width="14.44140625" style="414" customWidth="1"/>
    <col min="4354" max="4354" width="24.6640625" style="414" bestFit="1" customWidth="1"/>
    <col min="4355" max="4355" width="2.5546875" style="414" bestFit="1" customWidth="1"/>
    <col min="4356" max="4356" width="26.5546875" style="414" customWidth="1"/>
    <col min="4357" max="4357" width="4" style="414" customWidth="1"/>
    <col min="4358" max="4358" width="19.5546875" style="414" bestFit="1" customWidth="1"/>
    <col min="4359" max="4359" width="19.109375" style="414" customWidth="1"/>
    <col min="4360" max="4360" width="13" style="414" customWidth="1"/>
    <col min="4361" max="4361" width="12.109375" style="414" customWidth="1"/>
    <col min="4362" max="4362" width="18.44140625" style="414" customWidth="1"/>
    <col min="4363" max="4363" width="11.5546875" style="414" customWidth="1"/>
    <col min="4364" max="4364" width="19.109375" style="414" customWidth="1"/>
    <col min="4365" max="4365" width="12" style="414"/>
    <col min="4366" max="4366" width="13.6640625" style="414" bestFit="1" customWidth="1"/>
    <col min="4367" max="4608" width="12" style="414"/>
    <col min="4609" max="4609" width="14.44140625" style="414" customWidth="1"/>
    <col min="4610" max="4610" width="24.6640625" style="414" bestFit="1" customWidth="1"/>
    <col min="4611" max="4611" width="2.5546875" style="414" bestFit="1" customWidth="1"/>
    <col min="4612" max="4612" width="26.5546875" style="414" customWidth="1"/>
    <col min="4613" max="4613" width="4" style="414" customWidth="1"/>
    <col min="4614" max="4614" width="19.5546875" style="414" bestFit="1" customWidth="1"/>
    <col min="4615" max="4615" width="19.109375" style="414" customWidth="1"/>
    <col min="4616" max="4616" width="13" style="414" customWidth="1"/>
    <col min="4617" max="4617" width="12.109375" style="414" customWidth="1"/>
    <col min="4618" max="4618" width="18.44140625" style="414" customWidth="1"/>
    <col min="4619" max="4619" width="11.5546875" style="414" customWidth="1"/>
    <col min="4620" max="4620" width="19.109375" style="414" customWidth="1"/>
    <col min="4621" max="4621" width="12" style="414"/>
    <col min="4622" max="4622" width="13.6640625" style="414" bestFit="1" customWidth="1"/>
    <col min="4623" max="4864" width="12" style="414"/>
    <col min="4865" max="4865" width="14.44140625" style="414" customWidth="1"/>
    <col min="4866" max="4866" width="24.6640625" style="414" bestFit="1" customWidth="1"/>
    <col min="4867" max="4867" width="2.5546875" style="414" bestFit="1" customWidth="1"/>
    <col min="4868" max="4868" width="26.5546875" style="414" customWidth="1"/>
    <col min="4869" max="4869" width="4" style="414" customWidth="1"/>
    <col min="4870" max="4870" width="19.5546875" style="414" bestFit="1" customWidth="1"/>
    <col min="4871" max="4871" width="19.109375" style="414" customWidth="1"/>
    <col min="4872" max="4872" width="13" style="414" customWidth="1"/>
    <col min="4873" max="4873" width="12.109375" style="414" customWidth="1"/>
    <col min="4874" max="4874" width="18.44140625" style="414" customWidth="1"/>
    <col min="4875" max="4875" width="11.5546875" style="414" customWidth="1"/>
    <col min="4876" max="4876" width="19.109375" style="414" customWidth="1"/>
    <col min="4877" max="4877" width="12" style="414"/>
    <col min="4878" max="4878" width="13.6640625" style="414" bestFit="1" customWidth="1"/>
    <col min="4879" max="5120" width="12" style="414"/>
    <col min="5121" max="5121" width="14.44140625" style="414" customWidth="1"/>
    <col min="5122" max="5122" width="24.6640625" style="414" bestFit="1" customWidth="1"/>
    <col min="5123" max="5123" width="2.5546875" style="414" bestFit="1" customWidth="1"/>
    <col min="5124" max="5124" width="26.5546875" style="414" customWidth="1"/>
    <col min="5125" max="5125" width="4" style="414" customWidth="1"/>
    <col min="5126" max="5126" width="19.5546875" style="414" bestFit="1" customWidth="1"/>
    <col min="5127" max="5127" width="19.109375" style="414" customWidth="1"/>
    <col min="5128" max="5128" width="13" style="414" customWidth="1"/>
    <col min="5129" max="5129" width="12.109375" style="414" customWidth="1"/>
    <col min="5130" max="5130" width="18.44140625" style="414" customWidth="1"/>
    <col min="5131" max="5131" width="11.5546875" style="414" customWidth="1"/>
    <col min="5132" max="5132" width="19.109375" style="414" customWidth="1"/>
    <col min="5133" max="5133" width="12" style="414"/>
    <col min="5134" max="5134" width="13.6640625" style="414" bestFit="1" customWidth="1"/>
    <col min="5135" max="5376" width="12" style="414"/>
    <col min="5377" max="5377" width="14.44140625" style="414" customWidth="1"/>
    <col min="5378" max="5378" width="24.6640625" style="414" bestFit="1" customWidth="1"/>
    <col min="5379" max="5379" width="2.5546875" style="414" bestFit="1" customWidth="1"/>
    <col min="5380" max="5380" width="26.5546875" style="414" customWidth="1"/>
    <col min="5381" max="5381" width="4" style="414" customWidth="1"/>
    <col min="5382" max="5382" width="19.5546875" style="414" bestFit="1" customWidth="1"/>
    <col min="5383" max="5383" width="19.109375" style="414" customWidth="1"/>
    <col min="5384" max="5384" width="13" style="414" customWidth="1"/>
    <col min="5385" max="5385" width="12.109375" style="414" customWidth="1"/>
    <col min="5386" max="5386" width="18.44140625" style="414" customWidth="1"/>
    <col min="5387" max="5387" width="11.5546875" style="414" customWidth="1"/>
    <col min="5388" max="5388" width="19.109375" style="414" customWidth="1"/>
    <col min="5389" max="5389" width="12" style="414"/>
    <col min="5390" max="5390" width="13.6640625" style="414" bestFit="1" customWidth="1"/>
    <col min="5391" max="5632" width="12" style="414"/>
    <col min="5633" max="5633" width="14.44140625" style="414" customWidth="1"/>
    <col min="5634" max="5634" width="24.6640625" style="414" bestFit="1" customWidth="1"/>
    <col min="5635" max="5635" width="2.5546875" style="414" bestFit="1" customWidth="1"/>
    <col min="5636" max="5636" width="26.5546875" style="414" customWidth="1"/>
    <col min="5637" max="5637" width="4" style="414" customWidth="1"/>
    <col min="5638" max="5638" width="19.5546875" style="414" bestFit="1" customWidth="1"/>
    <col min="5639" max="5639" width="19.109375" style="414" customWidth="1"/>
    <col min="5640" max="5640" width="13" style="414" customWidth="1"/>
    <col min="5641" max="5641" width="12.109375" style="414" customWidth="1"/>
    <col min="5642" max="5642" width="18.44140625" style="414" customWidth="1"/>
    <col min="5643" max="5643" width="11.5546875" style="414" customWidth="1"/>
    <col min="5644" max="5644" width="19.109375" style="414" customWidth="1"/>
    <col min="5645" max="5645" width="12" style="414"/>
    <col min="5646" max="5646" width="13.6640625" style="414" bestFit="1" customWidth="1"/>
    <col min="5647" max="5888" width="12" style="414"/>
    <col min="5889" max="5889" width="14.44140625" style="414" customWidth="1"/>
    <col min="5890" max="5890" width="24.6640625" style="414" bestFit="1" customWidth="1"/>
    <col min="5891" max="5891" width="2.5546875" style="414" bestFit="1" customWidth="1"/>
    <col min="5892" max="5892" width="26.5546875" style="414" customWidth="1"/>
    <col min="5893" max="5893" width="4" style="414" customWidth="1"/>
    <col min="5894" max="5894" width="19.5546875" style="414" bestFit="1" customWidth="1"/>
    <col min="5895" max="5895" width="19.109375" style="414" customWidth="1"/>
    <col min="5896" max="5896" width="13" style="414" customWidth="1"/>
    <col min="5897" max="5897" width="12.109375" style="414" customWidth="1"/>
    <col min="5898" max="5898" width="18.44140625" style="414" customWidth="1"/>
    <col min="5899" max="5899" width="11.5546875" style="414" customWidth="1"/>
    <col min="5900" max="5900" width="19.109375" style="414" customWidth="1"/>
    <col min="5901" max="5901" width="12" style="414"/>
    <col min="5902" max="5902" width="13.6640625" style="414" bestFit="1" customWidth="1"/>
    <col min="5903" max="6144" width="12" style="414"/>
    <col min="6145" max="6145" width="14.44140625" style="414" customWidth="1"/>
    <col min="6146" max="6146" width="24.6640625" style="414" bestFit="1" customWidth="1"/>
    <col min="6147" max="6147" width="2.5546875" style="414" bestFit="1" customWidth="1"/>
    <col min="6148" max="6148" width="26.5546875" style="414" customWidth="1"/>
    <col min="6149" max="6149" width="4" style="414" customWidth="1"/>
    <col min="6150" max="6150" width="19.5546875" style="414" bestFit="1" customWidth="1"/>
    <col min="6151" max="6151" width="19.109375" style="414" customWidth="1"/>
    <col min="6152" max="6152" width="13" style="414" customWidth="1"/>
    <col min="6153" max="6153" width="12.109375" style="414" customWidth="1"/>
    <col min="6154" max="6154" width="18.44140625" style="414" customWidth="1"/>
    <col min="6155" max="6155" width="11.5546875" style="414" customWidth="1"/>
    <col min="6156" max="6156" width="19.109375" style="414" customWidth="1"/>
    <col min="6157" max="6157" width="12" style="414"/>
    <col min="6158" max="6158" width="13.6640625" style="414" bestFit="1" customWidth="1"/>
    <col min="6159" max="6400" width="12" style="414"/>
    <col min="6401" max="6401" width="14.44140625" style="414" customWidth="1"/>
    <col min="6402" max="6402" width="24.6640625" style="414" bestFit="1" customWidth="1"/>
    <col min="6403" max="6403" width="2.5546875" style="414" bestFit="1" customWidth="1"/>
    <col min="6404" max="6404" width="26.5546875" style="414" customWidth="1"/>
    <col min="6405" max="6405" width="4" style="414" customWidth="1"/>
    <col min="6406" max="6406" width="19.5546875" style="414" bestFit="1" customWidth="1"/>
    <col min="6407" max="6407" width="19.109375" style="414" customWidth="1"/>
    <col min="6408" max="6408" width="13" style="414" customWidth="1"/>
    <col min="6409" max="6409" width="12.109375" style="414" customWidth="1"/>
    <col min="6410" max="6410" width="18.44140625" style="414" customWidth="1"/>
    <col min="6411" max="6411" width="11.5546875" style="414" customWidth="1"/>
    <col min="6412" max="6412" width="19.109375" style="414" customWidth="1"/>
    <col min="6413" max="6413" width="12" style="414"/>
    <col min="6414" max="6414" width="13.6640625" style="414" bestFit="1" customWidth="1"/>
    <col min="6415" max="6656" width="12" style="414"/>
    <col min="6657" max="6657" width="14.44140625" style="414" customWidth="1"/>
    <col min="6658" max="6658" width="24.6640625" style="414" bestFit="1" customWidth="1"/>
    <col min="6659" max="6659" width="2.5546875" style="414" bestFit="1" customWidth="1"/>
    <col min="6660" max="6660" width="26.5546875" style="414" customWidth="1"/>
    <col min="6661" max="6661" width="4" style="414" customWidth="1"/>
    <col min="6662" max="6662" width="19.5546875" style="414" bestFit="1" customWidth="1"/>
    <col min="6663" max="6663" width="19.109375" style="414" customWidth="1"/>
    <col min="6664" max="6664" width="13" style="414" customWidth="1"/>
    <col min="6665" max="6665" width="12.109375" style="414" customWidth="1"/>
    <col min="6666" max="6666" width="18.44140625" style="414" customWidth="1"/>
    <col min="6667" max="6667" width="11.5546875" style="414" customWidth="1"/>
    <col min="6668" max="6668" width="19.109375" style="414" customWidth="1"/>
    <col min="6669" max="6669" width="12" style="414"/>
    <col min="6670" max="6670" width="13.6640625" style="414" bestFit="1" customWidth="1"/>
    <col min="6671" max="6912" width="12" style="414"/>
    <col min="6913" max="6913" width="14.44140625" style="414" customWidth="1"/>
    <col min="6914" max="6914" width="24.6640625" style="414" bestFit="1" customWidth="1"/>
    <col min="6915" max="6915" width="2.5546875" style="414" bestFit="1" customWidth="1"/>
    <col min="6916" max="6916" width="26.5546875" style="414" customWidth="1"/>
    <col min="6917" max="6917" width="4" style="414" customWidth="1"/>
    <col min="6918" max="6918" width="19.5546875" style="414" bestFit="1" customWidth="1"/>
    <col min="6919" max="6919" width="19.109375" style="414" customWidth="1"/>
    <col min="6920" max="6920" width="13" style="414" customWidth="1"/>
    <col min="6921" max="6921" width="12.109375" style="414" customWidth="1"/>
    <col min="6922" max="6922" width="18.44140625" style="414" customWidth="1"/>
    <col min="6923" max="6923" width="11.5546875" style="414" customWidth="1"/>
    <col min="6924" max="6924" width="19.109375" style="414" customWidth="1"/>
    <col min="6925" max="6925" width="12" style="414"/>
    <col min="6926" max="6926" width="13.6640625" style="414" bestFit="1" customWidth="1"/>
    <col min="6927" max="7168" width="12" style="414"/>
    <col min="7169" max="7169" width="14.44140625" style="414" customWidth="1"/>
    <col min="7170" max="7170" width="24.6640625" style="414" bestFit="1" customWidth="1"/>
    <col min="7171" max="7171" width="2.5546875" style="414" bestFit="1" customWidth="1"/>
    <col min="7172" max="7172" width="26.5546875" style="414" customWidth="1"/>
    <col min="7173" max="7173" width="4" style="414" customWidth="1"/>
    <col min="7174" max="7174" width="19.5546875" style="414" bestFit="1" customWidth="1"/>
    <col min="7175" max="7175" width="19.109375" style="414" customWidth="1"/>
    <col min="7176" max="7176" width="13" style="414" customWidth="1"/>
    <col min="7177" max="7177" width="12.109375" style="414" customWidth="1"/>
    <col min="7178" max="7178" width="18.44140625" style="414" customWidth="1"/>
    <col min="7179" max="7179" width="11.5546875" style="414" customWidth="1"/>
    <col min="7180" max="7180" width="19.109375" style="414" customWidth="1"/>
    <col min="7181" max="7181" width="12" style="414"/>
    <col min="7182" max="7182" width="13.6640625" style="414" bestFit="1" customWidth="1"/>
    <col min="7183" max="7424" width="12" style="414"/>
    <col min="7425" max="7425" width="14.44140625" style="414" customWidth="1"/>
    <col min="7426" max="7426" width="24.6640625" style="414" bestFit="1" customWidth="1"/>
    <col min="7427" max="7427" width="2.5546875" style="414" bestFit="1" customWidth="1"/>
    <col min="7428" max="7428" width="26.5546875" style="414" customWidth="1"/>
    <col min="7429" max="7429" width="4" style="414" customWidth="1"/>
    <col min="7430" max="7430" width="19.5546875" style="414" bestFit="1" customWidth="1"/>
    <col min="7431" max="7431" width="19.109375" style="414" customWidth="1"/>
    <col min="7432" max="7432" width="13" style="414" customWidth="1"/>
    <col min="7433" max="7433" width="12.109375" style="414" customWidth="1"/>
    <col min="7434" max="7434" width="18.44140625" style="414" customWidth="1"/>
    <col min="7435" max="7435" width="11.5546875" style="414" customWidth="1"/>
    <col min="7436" max="7436" width="19.109375" style="414" customWidth="1"/>
    <col min="7437" max="7437" width="12" style="414"/>
    <col min="7438" max="7438" width="13.6640625" style="414" bestFit="1" customWidth="1"/>
    <col min="7439" max="7680" width="12" style="414"/>
    <col min="7681" max="7681" width="14.44140625" style="414" customWidth="1"/>
    <col min="7682" max="7682" width="24.6640625" style="414" bestFit="1" customWidth="1"/>
    <col min="7683" max="7683" width="2.5546875" style="414" bestFit="1" customWidth="1"/>
    <col min="7684" max="7684" width="26.5546875" style="414" customWidth="1"/>
    <col min="7685" max="7685" width="4" style="414" customWidth="1"/>
    <col min="7686" max="7686" width="19.5546875" style="414" bestFit="1" customWidth="1"/>
    <col min="7687" max="7687" width="19.109375" style="414" customWidth="1"/>
    <col min="7688" max="7688" width="13" style="414" customWidth="1"/>
    <col min="7689" max="7689" width="12.109375" style="414" customWidth="1"/>
    <col min="7690" max="7690" width="18.44140625" style="414" customWidth="1"/>
    <col min="7691" max="7691" width="11.5546875" style="414" customWidth="1"/>
    <col min="7692" max="7692" width="19.109375" style="414" customWidth="1"/>
    <col min="7693" max="7693" width="12" style="414"/>
    <col min="7694" max="7694" width="13.6640625" style="414" bestFit="1" customWidth="1"/>
    <col min="7695" max="7936" width="12" style="414"/>
    <col min="7937" max="7937" width="14.44140625" style="414" customWidth="1"/>
    <col min="7938" max="7938" width="24.6640625" style="414" bestFit="1" customWidth="1"/>
    <col min="7939" max="7939" width="2.5546875" style="414" bestFit="1" customWidth="1"/>
    <col min="7940" max="7940" width="26.5546875" style="414" customWidth="1"/>
    <col min="7941" max="7941" width="4" style="414" customWidth="1"/>
    <col min="7942" max="7942" width="19.5546875" style="414" bestFit="1" customWidth="1"/>
    <col min="7943" max="7943" width="19.109375" style="414" customWidth="1"/>
    <col min="7944" max="7944" width="13" style="414" customWidth="1"/>
    <col min="7945" max="7945" width="12.109375" style="414" customWidth="1"/>
    <col min="7946" max="7946" width="18.44140625" style="414" customWidth="1"/>
    <col min="7947" max="7947" width="11.5546875" style="414" customWidth="1"/>
    <col min="7948" max="7948" width="19.109375" style="414" customWidth="1"/>
    <col min="7949" max="7949" width="12" style="414"/>
    <col min="7950" max="7950" width="13.6640625" style="414" bestFit="1" customWidth="1"/>
    <col min="7951" max="8192" width="12" style="414"/>
    <col min="8193" max="8193" width="14.44140625" style="414" customWidth="1"/>
    <col min="8194" max="8194" width="24.6640625" style="414" bestFit="1" customWidth="1"/>
    <col min="8195" max="8195" width="2.5546875" style="414" bestFit="1" customWidth="1"/>
    <col min="8196" max="8196" width="26.5546875" style="414" customWidth="1"/>
    <col min="8197" max="8197" width="4" style="414" customWidth="1"/>
    <col min="8198" max="8198" width="19.5546875" style="414" bestFit="1" customWidth="1"/>
    <col min="8199" max="8199" width="19.109375" style="414" customWidth="1"/>
    <col min="8200" max="8200" width="13" style="414" customWidth="1"/>
    <col min="8201" max="8201" width="12.109375" style="414" customWidth="1"/>
    <col min="8202" max="8202" width="18.44140625" style="414" customWidth="1"/>
    <col min="8203" max="8203" width="11.5546875" style="414" customWidth="1"/>
    <col min="8204" max="8204" width="19.109375" style="414" customWidth="1"/>
    <col min="8205" max="8205" width="12" style="414"/>
    <col min="8206" max="8206" width="13.6640625" style="414" bestFit="1" customWidth="1"/>
    <col min="8207" max="8448" width="12" style="414"/>
    <col min="8449" max="8449" width="14.44140625" style="414" customWidth="1"/>
    <col min="8450" max="8450" width="24.6640625" style="414" bestFit="1" customWidth="1"/>
    <col min="8451" max="8451" width="2.5546875" style="414" bestFit="1" customWidth="1"/>
    <col min="8452" max="8452" width="26.5546875" style="414" customWidth="1"/>
    <col min="8453" max="8453" width="4" style="414" customWidth="1"/>
    <col min="8454" max="8454" width="19.5546875" style="414" bestFit="1" customWidth="1"/>
    <col min="8455" max="8455" width="19.109375" style="414" customWidth="1"/>
    <col min="8456" max="8456" width="13" style="414" customWidth="1"/>
    <col min="8457" max="8457" width="12.109375" style="414" customWidth="1"/>
    <col min="8458" max="8458" width="18.44140625" style="414" customWidth="1"/>
    <col min="8459" max="8459" width="11.5546875" style="414" customWidth="1"/>
    <col min="8460" max="8460" width="19.109375" style="414" customWidth="1"/>
    <col min="8461" max="8461" width="12" style="414"/>
    <col min="8462" max="8462" width="13.6640625" style="414" bestFit="1" customWidth="1"/>
    <col min="8463" max="8704" width="12" style="414"/>
    <col min="8705" max="8705" width="14.44140625" style="414" customWidth="1"/>
    <col min="8706" max="8706" width="24.6640625" style="414" bestFit="1" customWidth="1"/>
    <col min="8707" max="8707" width="2.5546875" style="414" bestFit="1" customWidth="1"/>
    <col min="8708" max="8708" width="26.5546875" style="414" customWidth="1"/>
    <col min="8709" max="8709" width="4" style="414" customWidth="1"/>
    <col min="8710" max="8710" width="19.5546875" style="414" bestFit="1" customWidth="1"/>
    <col min="8711" max="8711" width="19.109375" style="414" customWidth="1"/>
    <col min="8712" max="8712" width="13" style="414" customWidth="1"/>
    <col min="8713" max="8713" width="12.109375" style="414" customWidth="1"/>
    <col min="8714" max="8714" width="18.44140625" style="414" customWidth="1"/>
    <col min="8715" max="8715" width="11.5546875" style="414" customWidth="1"/>
    <col min="8716" max="8716" width="19.109375" style="414" customWidth="1"/>
    <col min="8717" max="8717" width="12" style="414"/>
    <col min="8718" max="8718" width="13.6640625" style="414" bestFit="1" customWidth="1"/>
    <col min="8719" max="8960" width="12" style="414"/>
    <col min="8961" max="8961" width="14.44140625" style="414" customWidth="1"/>
    <col min="8962" max="8962" width="24.6640625" style="414" bestFit="1" customWidth="1"/>
    <col min="8963" max="8963" width="2.5546875" style="414" bestFit="1" customWidth="1"/>
    <col min="8964" max="8964" width="26.5546875" style="414" customWidth="1"/>
    <col min="8965" max="8965" width="4" style="414" customWidth="1"/>
    <col min="8966" max="8966" width="19.5546875" style="414" bestFit="1" customWidth="1"/>
    <col min="8967" max="8967" width="19.109375" style="414" customWidth="1"/>
    <col min="8968" max="8968" width="13" style="414" customWidth="1"/>
    <col min="8969" max="8969" width="12.109375" style="414" customWidth="1"/>
    <col min="8970" max="8970" width="18.44140625" style="414" customWidth="1"/>
    <col min="8971" max="8971" width="11.5546875" style="414" customWidth="1"/>
    <col min="8972" max="8972" width="19.109375" style="414" customWidth="1"/>
    <col min="8973" max="8973" width="12" style="414"/>
    <col min="8974" max="8974" width="13.6640625" style="414" bestFit="1" customWidth="1"/>
    <col min="8975" max="9216" width="12" style="414"/>
    <col min="9217" max="9217" width="14.44140625" style="414" customWidth="1"/>
    <col min="9218" max="9218" width="24.6640625" style="414" bestFit="1" customWidth="1"/>
    <col min="9219" max="9219" width="2.5546875" style="414" bestFit="1" customWidth="1"/>
    <col min="9220" max="9220" width="26.5546875" style="414" customWidth="1"/>
    <col min="9221" max="9221" width="4" style="414" customWidth="1"/>
    <col min="9222" max="9222" width="19.5546875" style="414" bestFit="1" customWidth="1"/>
    <col min="9223" max="9223" width="19.109375" style="414" customWidth="1"/>
    <col min="9224" max="9224" width="13" style="414" customWidth="1"/>
    <col min="9225" max="9225" width="12.109375" style="414" customWidth="1"/>
    <col min="9226" max="9226" width="18.44140625" style="414" customWidth="1"/>
    <col min="9227" max="9227" width="11.5546875" style="414" customWidth="1"/>
    <col min="9228" max="9228" width="19.109375" style="414" customWidth="1"/>
    <col min="9229" max="9229" width="12" style="414"/>
    <col min="9230" max="9230" width="13.6640625" style="414" bestFit="1" customWidth="1"/>
    <col min="9231" max="9472" width="12" style="414"/>
    <col min="9473" max="9473" width="14.44140625" style="414" customWidth="1"/>
    <col min="9474" max="9474" width="24.6640625" style="414" bestFit="1" customWidth="1"/>
    <col min="9475" max="9475" width="2.5546875" style="414" bestFit="1" customWidth="1"/>
    <col min="9476" max="9476" width="26.5546875" style="414" customWidth="1"/>
    <col min="9477" max="9477" width="4" style="414" customWidth="1"/>
    <col min="9478" max="9478" width="19.5546875" style="414" bestFit="1" customWidth="1"/>
    <col min="9479" max="9479" width="19.109375" style="414" customWidth="1"/>
    <col min="9480" max="9480" width="13" style="414" customWidth="1"/>
    <col min="9481" max="9481" width="12.109375" style="414" customWidth="1"/>
    <col min="9482" max="9482" width="18.44140625" style="414" customWidth="1"/>
    <col min="9483" max="9483" width="11.5546875" style="414" customWidth="1"/>
    <col min="9484" max="9484" width="19.109375" style="414" customWidth="1"/>
    <col min="9485" max="9485" width="12" style="414"/>
    <col min="9486" max="9486" width="13.6640625" style="414" bestFit="1" customWidth="1"/>
    <col min="9487" max="9728" width="12" style="414"/>
    <col min="9729" max="9729" width="14.44140625" style="414" customWidth="1"/>
    <col min="9730" max="9730" width="24.6640625" style="414" bestFit="1" customWidth="1"/>
    <col min="9731" max="9731" width="2.5546875" style="414" bestFit="1" customWidth="1"/>
    <col min="9732" max="9732" width="26.5546875" style="414" customWidth="1"/>
    <col min="9733" max="9733" width="4" style="414" customWidth="1"/>
    <col min="9734" max="9734" width="19.5546875" style="414" bestFit="1" customWidth="1"/>
    <col min="9735" max="9735" width="19.109375" style="414" customWidth="1"/>
    <col min="9736" max="9736" width="13" style="414" customWidth="1"/>
    <col min="9737" max="9737" width="12.109375" style="414" customWidth="1"/>
    <col min="9738" max="9738" width="18.44140625" style="414" customWidth="1"/>
    <col min="9739" max="9739" width="11.5546875" style="414" customWidth="1"/>
    <col min="9740" max="9740" width="19.109375" style="414" customWidth="1"/>
    <col min="9741" max="9741" width="12" style="414"/>
    <col min="9742" max="9742" width="13.6640625" style="414" bestFit="1" customWidth="1"/>
    <col min="9743" max="9984" width="12" style="414"/>
    <col min="9985" max="9985" width="14.44140625" style="414" customWidth="1"/>
    <col min="9986" max="9986" width="24.6640625" style="414" bestFit="1" customWidth="1"/>
    <col min="9987" max="9987" width="2.5546875" style="414" bestFit="1" customWidth="1"/>
    <col min="9988" max="9988" width="26.5546875" style="414" customWidth="1"/>
    <col min="9989" max="9989" width="4" style="414" customWidth="1"/>
    <col min="9990" max="9990" width="19.5546875" style="414" bestFit="1" customWidth="1"/>
    <col min="9991" max="9991" width="19.109375" style="414" customWidth="1"/>
    <col min="9992" max="9992" width="13" style="414" customWidth="1"/>
    <col min="9993" max="9993" width="12.109375" style="414" customWidth="1"/>
    <col min="9994" max="9994" width="18.44140625" style="414" customWidth="1"/>
    <col min="9995" max="9995" width="11.5546875" style="414" customWidth="1"/>
    <col min="9996" max="9996" width="19.109375" style="414" customWidth="1"/>
    <col min="9997" max="9997" width="12" style="414"/>
    <col min="9998" max="9998" width="13.6640625" style="414" bestFit="1" customWidth="1"/>
    <col min="9999" max="10240" width="12" style="414"/>
    <col min="10241" max="10241" width="14.44140625" style="414" customWidth="1"/>
    <col min="10242" max="10242" width="24.6640625" style="414" bestFit="1" customWidth="1"/>
    <col min="10243" max="10243" width="2.5546875" style="414" bestFit="1" customWidth="1"/>
    <col min="10244" max="10244" width="26.5546875" style="414" customWidth="1"/>
    <col min="10245" max="10245" width="4" style="414" customWidth="1"/>
    <col min="10246" max="10246" width="19.5546875" style="414" bestFit="1" customWidth="1"/>
    <col min="10247" max="10247" width="19.109375" style="414" customWidth="1"/>
    <col min="10248" max="10248" width="13" style="414" customWidth="1"/>
    <col min="10249" max="10249" width="12.109375" style="414" customWidth="1"/>
    <col min="10250" max="10250" width="18.44140625" style="414" customWidth="1"/>
    <col min="10251" max="10251" width="11.5546875" style="414" customWidth="1"/>
    <col min="10252" max="10252" width="19.109375" style="414" customWidth="1"/>
    <col min="10253" max="10253" width="12" style="414"/>
    <col min="10254" max="10254" width="13.6640625" style="414" bestFit="1" customWidth="1"/>
    <col min="10255" max="10496" width="12" style="414"/>
    <col min="10497" max="10497" width="14.44140625" style="414" customWidth="1"/>
    <col min="10498" max="10498" width="24.6640625" style="414" bestFit="1" customWidth="1"/>
    <col min="10499" max="10499" width="2.5546875" style="414" bestFit="1" customWidth="1"/>
    <col min="10500" max="10500" width="26.5546875" style="414" customWidth="1"/>
    <col min="10501" max="10501" width="4" style="414" customWidth="1"/>
    <col min="10502" max="10502" width="19.5546875" style="414" bestFit="1" customWidth="1"/>
    <col min="10503" max="10503" width="19.109375" style="414" customWidth="1"/>
    <col min="10504" max="10504" width="13" style="414" customWidth="1"/>
    <col min="10505" max="10505" width="12.109375" style="414" customWidth="1"/>
    <col min="10506" max="10506" width="18.44140625" style="414" customWidth="1"/>
    <col min="10507" max="10507" width="11.5546875" style="414" customWidth="1"/>
    <col min="10508" max="10508" width="19.109375" style="414" customWidth="1"/>
    <col min="10509" max="10509" width="12" style="414"/>
    <col min="10510" max="10510" width="13.6640625" style="414" bestFit="1" customWidth="1"/>
    <col min="10511" max="10752" width="12" style="414"/>
    <col min="10753" max="10753" width="14.44140625" style="414" customWidth="1"/>
    <col min="10754" max="10754" width="24.6640625" style="414" bestFit="1" customWidth="1"/>
    <col min="10755" max="10755" width="2.5546875" style="414" bestFit="1" customWidth="1"/>
    <col min="10756" max="10756" width="26.5546875" style="414" customWidth="1"/>
    <col min="10757" max="10757" width="4" style="414" customWidth="1"/>
    <col min="10758" max="10758" width="19.5546875" style="414" bestFit="1" customWidth="1"/>
    <col min="10759" max="10759" width="19.109375" style="414" customWidth="1"/>
    <col min="10760" max="10760" width="13" style="414" customWidth="1"/>
    <col min="10761" max="10761" width="12.109375" style="414" customWidth="1"/>
    <col min="10762" max="10762" width="18.44140625" style="414" customWidth="1"/>
    <col min="10763" max="10763" width="11.5546875" style="414" customWidth="1"/>
    <col min="10764" max="10764" width="19.109375" style="414" customWidth="1"/>
    <col min="10765" max="10765" width="12" style="414"/>
    <col min="10766" max="10766" width="13.6640625" style="414" bestFit="1" customWidth="1"/>
    <col min="10767" max="11008" width="12" style="414"/>
    <col min="11009" max="11009" width="14.44140625" style="414" customWidth="1"/>
    <col min="11010" max="11010" width="24.6640625" style="414" bestFit="1" customWidth="1"/>
    <col min="11011" max="11011" width="2.5546875" style="414" bestFit="1" customWidth="1"/>
    <col min="11012" max="11012" width="26.5546875" style="414" customWidth="1"/>
    <col min="11013" max="11013" width="4" style="414" customWidth="1"/>
    <col min="11014" max="11014" width="19.5546875" style="414" bestFit="1" customWidth="1"/>
    <col min="11015" max="11015" width="19.109375" style="414" customWidth="1"/>
    <col min="11016" max="11016" width="13" style="414" customWidth="1"/>
    <col min="11017" max="11017" width="12.109375" style="414" customWidth="1"/>
    <col min="11018" max="11018" width="18.44140625" style="414" customWidth="1"/>
    <col min="11019" max="11019" width="11.5546875" style="414" customWidth="1"/>
    <col min="11020" max="11020" width="19.109375" style="414" customWidth="1"/>
    <col min="11021" max="11021" width="12" style="414"/>
    <col min="11022" max="11022" width="13.6640625" style="414" bestFit="1" customWidth="1"/>
    <col min="11023" max="11264" width="12" style="414"/>
    <col min="11265" max="11265" width="14.44140625" style="414" customWidth="1"/>
    <col min="11266" max="11266" width="24.6640625" style="414" bestFit="1" customWidth="1"/>
    <col min="11267" max="11267" width="2.5546875" style="414" bestFit="1" customWidth="1"/>
    <col min="11268" max="11268" width="26.5546875" style="414" customWidth="1"/>
    <col min="11269" max="11269" width="4" style="414" customWidth="1"/>
    <col min="11270" max="11270" width="19.5546875" style="414" bestFit="1" customWidth="1"/>
    <col min="11271" max="11271" width="19.109375" style="414" customWidth="1"/>
    <col min="11272" max="11272" width="13" style="414" customWidth="1"/>
    <col min="11273" max="11273" width="12.109375" style="414" customWidth="1"/>
    <col min="11274" max="11274" width="18.44140625" style="414" customWidth="1"/>
    <col min="11275" max="11275" width="11.5546875" style="414" customWidth="1"/>
    <col min="11276" max="11276" width="19.109375" style="414" customWidth="1"/>
    <col min="11277" max="11277" width="12" style="414"/>
    <col min="11278" max="11278" width="13.6640625" style="414" bestFit="1" customWidth="1"/>
    <col min="11279" max="11520" width="12" style="414"/>
    <col min="11521" max="11521" width="14.44140625" style="414" customWidth="1"/>
    <col min="11522" max="11522" width="24.6640625" style="414" bestFit="1" customWidth="1"/>
    <col min="11523" max="11523" width="2.5546875" style="414" bestFit="1" customWidth="1"/>
    <col min="11524" max="11524" width="26.5546875" style="414" customWidth="1"/>
    <col min="11525" max="11525" width="4" style="414" customWidth="1"/>
    <col min="11526" max="11526" width="19.5546875" style="414" bestFit="1" customWidth="1"/>
    <col min="11527" max="11527" width="19.109375" style="414" customWidth="1"/>
    <col min="11528" max="11528" width="13" style="414" customWidth="1"/>
    <col min="11529" max="11529" width="12.109375" style="414" customWidth="1"/>
    <col min="11530" max="11530" width="18.44140625" style="414" customWidth="1"/>
    <col min="11531" max="11531" width="11.5546875" style="414" customWidth="1"/>
    <col min="11532" max="11532" width="19.109375" style="414" customWidth="1"/>
    <col min="11533" max="11533" width="12" style="414"/>
    <col min="11534" max="11534" width="13.6640625" style="414" bestFit="1" customWidth="1"/>
    <col min="11535" max="11776" width="12" style="414"/>
    <col min="11777" max="11777" width="14.44140625" style="414" customWidth="1"/>
    <col min="11778" max="11778" width="24.6640625" style="414" bestFit="1" customWidth="1"/>
    <col min="11779" max="11779" width="2.5546875" style="414" bestFit="1" customWidth="1"/>
    <col min="11780" max="11780" width="26.5546875" style="414" customWidth="1"/>
    <col min="11781" max="11781" width="4" style="414" customWidth="1"/>
    <col min="11782" max="11782" width="19.5546875" style="414" bestFit="1" customWidth="1"/>
    <col min="11783" max="11783" width="19.109375" style="414" customWidth="1"/>
    <col min="11784" max="11784" width="13" style="414" customWidth="1"/>
    <col min="11785" max="11785" width="12.109375" style="414" customWidth="1"/>
    <col min="11786" max="11786" width="18.44140625" style="414" customWidth="1"/>
    <col min="11787" max="11787" width="11.5546875" style="414" customWidth="1"/>
    <col min="11788" max="11788" width="19.109375" style="414" customWidth="1"/>
    <col min="11789" max="11789" width="12" style="414"/>
    <col min="11790" max="11790" width="13.6640625" style="414" bestFit="1" customWidth="1"/>
    <col min="11791" max="12032" width="12" style="414"/>
    <col min="12033" max="12033" width="14.44140625" style="414" customWidth="1"/>
    <col min="12034" max="12034" width="24.6640625" style="414" bestFit="1" customWidth="1"/>
    <col min="12035" max="12035" width="2.5546875" style="414" bestFit="1" customWidth="1"/>
    <col min="12036" max="12036" width="26.5546875" style="414" customWidth="1"/>
    <col min="12037" max="12037" width="4" style="414" customWidth="1"/>
    <col min="12038" max="12038" width="19.5546875" style="414" bestFit="1" customWidth="1"/>
    <col min="12039" max="12039" width="19.109375" style="414" customWidth="1"/>
    <col min="12040" max="12040" width="13" style="414" customWidth="1"/>
    <col min="12041" max="12041" width="12.109375" style="414" customWidth="1"/>
    <col min="12042" max="12042" width="18.44140625" style="414" customWidth="1"/>
    <col min="12043" max="12043" width="11.5546875" style="414" customWidth="1"/>
    <col min="12044" max="12044" width="19.109375" style="414" customWidth="1"/>
    <col min="12045" max="12045" width="12" style="414"/>
    <col min="12046" max="12046" width="13.6640625" style="414" bestFit="1" customWidth="1"/>
    <col min="12047" max="12288" width="12" style="414"/>
    <col min="12289" max="12289" width="14.44140625" style="414" customWidth="1"/>
    <col min="12290" max="12290" width="24.6640625" style="414" bestFit="1" customWidth="1"/>
    <col min="12291" max="12291" width="2.5546875" style="414" bestFit="1" customWidth="1"/>
    <col min="12292" max="12292" width="26.5546875" style="414" customWidth="1"/>
    <col min="12293" max="12293" width="4" style="414" customWidth="1"/>
    <col min="12294" max="12294" width="19.5546875" style="414" bestFit="1" customWidth="1"/>
    <col min="12295" max="12295" width="19.109375" style="414" customWidth="1"/>
    <col min="12296" max="12296" width="13" style="414" customWidth="1"/>
    <col min="12297" max="12297" width="12.109375" style="414" customWidth="1"/>
    <col min="12298" max="12298" width="18.44140625" style="414" customWidth="1"/>
    <col min="12299" max="12299" width="11.5546875" style="414" customWidth="1"/>
    <col min="12300" max="12300" width="19.109375" style="414" customWidth="1"/>
    <col min="12301" max="12301" width="12" style="414"/>
    <col min="12302" max="12302" width="13.6640625" style="414" bestFit="1" customWidth="1"/>
    <col min="12303" max="12544" width="12" style="414"/>
    <col min="12545" max="12545" width="14.44140625" style="414" customWidth="1"/>
    <col min="12546" max="12546" width="24.6640625" style="414" bestFit="1" customWidth="1"/>
    <col min="12547" max="12547" width="2.5546875" style="414" bestFit="1" customWidth="1"/>
    <col min="12548" max="12548" width="26.5546875" style="414" customWidth="1"/>
    <col min="12549" max="12549" width="4" style="414" customWidth="1"/>
    <col min="12550" max="12550" width="19.5546875" style="414" bestFit="1" customWidth="1"/>
    <col min="12551" max="12551" width="19.109375" style="414" customWidth="1"/>
    <col min="12552" max="12552" width="13" style="414" customWidth="1"/>
    <col min="12553" max="12553" width="12.109375" style="414" customWidth="1"/>
    <col min="12554" max="12554" width="18.44140625" style="414" customWidth="1"/>
    <col min="12555" max="12555" width="11.5546875" style="414" customWidth="1"/>
    <col min="12556" max="12556" width="19.109375" style="414" customWidth="1"/>
    <col min="12557" max="12557" width="12" style="414"/>
    <col min="12558" max="12558" width="13.6640625" style="414" bestFit="1" customWidth="1"/>
    <col min="12559" max="12800" width="12" style="414"/>
    <col min="12801" max="12801" width="14.44140625" style="414" customWidth="1"/>
    <col min="12802" max="12802" width="24.6640625" style="414" bestFit="1" customWidth="1"/>
    <col min="12803" max="12803" width="2.5546875" style="414" bestFit="1" customWidth="1"/>
    <col min="12804" max="12804" width="26.5546875" style="414" customWidth="1"/>
    <col min="12805" max="12805" width="4" style="414" customWidth="1"/>
    <col min="12806" max="12806" width="19.5546875" style="414" bestFit="1" customWidth="1"/>
    <col min="12807" max="12807" width="19.109375" style="414" customWidth="1"/>
    <col min="12808" max="12808" width="13" style="414" customWidth="1"/>
    <col min="12809" max="12809" width="12.109375" style="414" customWidth="1"/>
    <col min="12810" max="12810" width="18.44140625" style="414" customWidth="1"/>
    <col min="12811" max="12811" width="11.5546875" style="414" customWidth="1"/>
    <col min="12812" max="12812" width="19.109375" style="414" customWidth="1"/>
    <col min="12813" max="12813" width="12" style="414"/>
    <col min="12814" max="12814" width="13.6640625" style="414" bestFit="1" customWidth="1"/>
    <col min="12815" max="13056" width="12" style="414"/>
    <col min="13057" max="13057" width="14.44140625" style="414" customWidth="1"/>
    <col min="13058" max="13058" width="24.6640625" style="414" bestFit="1" customWidth="1"/>
    <col min="13059" max="13059" width="2.5546875" style="414" bestFit="1" customWidth="1"/>
    <col min="13060" max="13060" width="26.5546875" style="414" customWidth="1"/>
    <col min="13061" max="13061" width="4" style="414" customWidth="1"/>
    <col min="13062" max="13062" width="19.5546875" style="414" bestFit="1" customWidth="1"/>
    <col min="13063" max="13063" width="19.109375" style="414" customWidth="1"/>
    <col min="13064" max="13064" width="13" style="414" customWidth="1"/>
    <col min="13065" max="13065" width="12.109375" style="414" customWidth="1"/>
    <col min="13066" max="13066" width="18.44140625" style="414" customWidth="1"/>
    <col min="13067" max="13067" width="11.5546875" style="414" customWidth="1"/>
    <col min="13068" max="13068" width="19.109375" style="414" customWidth="1"/>
    <col min="13069" max="13069" width="12" style="414"/>
    <col min="13070" max="13070" width="13.6640625" style="414" bestFit="1" customWidth="1"/>
    <col min="13071" max="13312" width="12" style="414"/>
    <col min="13313" max="13313" width="14.44140625" style="414" customWidth="1"/>
    <col min="13314" max="13314" width="24.6640625" style="414" bestFit="1" customWidth="1"/>
    <col min="13315" max="13315" width="2.5546875" style="414" bestFit="1" customWidth="1"/>
    <col min="13316" max="13316" width="26.5546875" style="414" customWidth="1"/>
    <col min="13317" max="13317" width="4" style="414" customWidth="1"/>
    <col min="13318" max="13318" width="19.5546875" style="414" bestFit="1" customWidth="1"/>
    <col min="13319" max="13319" width="19.109375" style="414" customWidth="1"/>
    <col min="13320" max="13320" width="13" style="414" customWidth="1"/>
    <col min="13321" max="13321" width="12.109375" style="414" customWidth="1"/>
    <col min="13322" max="13322" width="18.44140625" style="414" customWidth="1"/>
    <col min="13323" max="13323" width="11.5546875" style="414" customWidth="1"/>
    <col min="13324" max="13324" width="19.109375" style="414" customWidth="1"/>
    <col min="13325" max="13325" width="12" style="414"/>
    <col min="13326" max="13326" width="13.6640625" style="414" bestFit="1" customWidth="1"/>
    <col min="13327" max="13568" width="12" style="414"/>
    <col min="13569" max="13569" width="14.44140625" style="414" customWidth="1"/>
    <col min="13570" max="13570" width="24.6640625" style="414" bestFit="1" customWidth="1"/>
    <col min="13571" max="13571" width="2.5546875" style="414" bestFit="1" customWidth="1"/>
    <col min="13572" max="13572" width="26.5546875" style="414" customWidth="1"/>
    <col min="13573" max="13573" width="4" style="414" customWidth="1"/>
    <col min="13574" max="13574" width="19.5546875" style="414" bestFit="1" customWidth="1"/>
    <col min="13575" max="13575" width="19.109375" style="414" customWidth="1"/>
    <col min="13576" max="13576" width="13" style="414" customWidth="1"/>
    <col min="13577" max="13577" width="12.109375" style="414" customWidth="1"/>
    <col min="13578" max="13578" width="18.44140625" style="414" customWidth="1"/>
    <col min="13579" max="13579" width="11.5546875" style="414" customWidth="1"/>
    <col min="13580" max="13580" width="19.109375" style="414" customWidth="1"/>
    <col min="13581" max="13581" width="12" style="414"/>
    <col min="13582" max="13582" width="13.6640625" style="414" bestFit="1" customWidth="1"/>
    <col min="13583" max="13824" width="12" style="414"/>
    <col min="13825" max="13825" width="14.44140625" style="414" customWidth="1"/>
    <col min="13826" max="13826" width="24.6640625" style="414" bestFit="1" customWidth="1"/>
    <col min="13827" max="13827" width="2.5546875" style="414" bestFit="1" customWidth="1"/>
    <col min="13828" max="13828" width="26.5546875" style="414" customWidth="1"/>
    <col min="13829" max="13829" width="4" style="414" customWidth="1"/>
    <col min="13830" max="13830" width="19.5546875" style="414" bestFit="1" customWidth="1"/>
    <col min="13831" max="13831" width="19.109375" style="414" customWidth="1"/>
    <col min="13832" max="13832" width="13" style="414" customWidth="1"/>
    <col min="13833" max="13833" width="12.109375" style="414" customWidth="1"/>
    <col min="13834" max="13834" width="18.44140625" style="414" customWidth="1"/>
    <col min="13835" max="13835" width="11.5546875" style="414" customWidth="1"/>
    <col min="13836" max="13836" width="19.109375" style="414" customWidth="1"/>
    <col min="13837" max="13837" width="12" style="414"/>
    <col min="13838" max="13838" width="13.6640625" style="414" bestFit="1" customWidth="1"/>
    <col min="13839" max="14080" width="12" style="414"/>
    <col min="14081" max="14081" width="14.44140625" style="414" customWidth="1"/>
    <col min="14082" max="14082" width="24.6640625" style="414" bestFit="1" customWidth="1"/>
    <col min="14083" max="14083" width="2.5546875" style="414" bestFit="1" customWidth="1"/>
    <col min="14084" max="14084" width="26.5546875" style="414" customWidth="1"/>
    <col min="14085" max="14085" width="4" style="414" customWidth="1"/>
    <col min="14086" max="14086" width="19.5546875" style="414" bestFit="1" customWidth="1"/>
    <col min="14087" max="14087" width="19.109375" style="414" customWidth="1"/>
    <col min="14088" max="14088" width="13" style="414" customWidth="1"/>
    <col min="14089" max="14089" width="12.109375" style="414" customWidth="1"/>
    <col min="14090" max="14090" width="18.44140625" style="414" customWidth="1"/>
    <col min="14091" max="14091" width="11.5546875" style="414" customWidth="1"/>
    <col min="14092" max="14092" width="19.109375" style="414" customWidth="1"/>
    <col min="14093" max="14093" width="12" style="414"/>
    <col min="14094" max="14094" width="13.6640625" style="414" bestFit="1" customWidth="1"/>
    <col min="14095" max="14336" width="12" style="414"/>
    <col min="14337" max="14337" width="14.44140625" style="414" customWidth="1"/>
    <col min="14338" max="14338" width="24.6640625" style="414" bestFit="1" customWidth="1"/>
    <col min="14339" max="14339" width="2.5546875" style="414" bestFit="1" customWidth="1"/>
    <col min="14340" max="14340" width="26.5546875" style="414" customWidth="1"/>
    <col min="14341" max="14341" width="4" style="414" customWidth="1"/>
    <col min="14342" max="14342" width="19.5546875" style="414" bestFit="1" customWidth="1"/>
    <col min="14343" max="14343" width="19.109375" style="414" customWidth="1"/>
    <col min="14344" max="14344" width="13" style="414" customWidth="1"/>
    <col min="14345" max="14345" width="12.109375" style="414" customWidth="1"/>
    <col min="14346" max="14346" width="18.44140625" style="414" customWidth="1"/>
    <col min="14347" max="14347" width="11.5546875" style="414" customWidth="1"/>
    <col min="14348" max="14348" width="19.109375" style="414" customWidth="1"/>
    <col min="14349" max="14349" width="12" style="414"/>
    <col min="14350" max="14350" width="13.6640625" style="414" bestFit="1" customWidth="1"/>
    <col min="14351" max="14592" width="12" style="414"/>
    <col min="14593" max="14593" width="14.44140625" style="414" customWidth="1"/>
    <col min="14594" max="14594" width="24.6640625" style="414" bestFit="1" customWidth="1"/>
    <col min="14595" max="14595" width="2.5546875" style="414" bestFit="1" customWidth="1"/>
    <col min="14596" max="14596" width="26.5546875" style="414" customWidth="1"/>
    <col min="14597" max="14597" width="4" style="414" customWidth="1"/>
    <col min="14598" max="14598" width="19.5546875" style="414" bestFit="1" customWidth="1"/>
    <col min="14599" max="14599" width="19.109375" style="414" customWidth="1"/>
    <col min="14600" max="14600" width="13" style="414" customWidth="1"/>
    <col min="14601" max="14601" width="12.109375" style="414" customWidth="1"/>
    <col min="14602" max="14602" width="18.44140625" style="414" customWidth="1"/>
    <col min="14603" max="14603" width="11.5546875" style="414" customWidth="1"/>
    <col min="14604" max="14604" width="19.109375" style="414" customWidth="1"/>
    <col min="14605" max="14605" width="12" style="414"/>
    <col min="14606" max="14606" width="13.6640625" style="414" bestFit="1" customWidth="1"/>
    <col min="14607" max="14848" width="12" style="414"/>
    <col min="14849" max="14849" width="14.44140625" style="414" customWidth="1"/>
    <col min="14850" max="14850" width="24.6640625" style="414" bestFit="1" customWidth="1"/>
    <col min="14851" max="14851" width="2.5546875" style="414" bestFit="1" customWidth="1"/>
    <col min="14852" max="14852" width="26.5546875" style="414" customWidth="1"/>
    <col min="14853" max="14853" width="4" style="414" customWidth="1"/>
    <col min="14854" max="14854" width="19.5546875" style="414" bestFit="1" customWidth="1"/>
    <col min="14855" max="14855" width="19.109375" style="414" customWidth="1"/>
    <col min="14856" max="14856" width="13" style="414" customWidth="1"/>
    <col min="14857" max="14857" width="12.109375" style="414" customWidth="1"/>
    <col min="14858" max="14858" width="18.44140625" style="414" customWidth="1"/>
    <col min="14859" max="14859" width="11.5546875" style="414" customWidth="1"/>
    <col min="14860" max="14860" width="19.109375" style="414" customWidth="1"/>
    <col min="14861" max="14861" width="12" style="414"/>
    <col min="14862" max="14862" width="13.6640625" style="414" bestFit="1" customWidth="1"/>
    <col min="14863" max="15104" width="12" style="414"/>
    <col min="15105" max="15105" width="14.44140625" style="414" customWidth="1"/>
    <col min="15106" max="15106" width="24.6640625" style="414" bestFit="1" customWidth="1"/>
    <col min="15107" max="15107" width="2.5546875" style="414" bestFit="1" customWidth="1"/>
    <col min="15108" max="15108" width="26.5546875" style="414" customWidth="1"/>
    <col min="15109" max="15109" width="4" style="414" customWidth="1"/>
    <col min="15110" max="15110" width="19.5546875" style="414" bestFit="1" customWidth="1"/>
    <col min="15111" max="15111" width="19.109375" style="414" customWidth="1"/>
    <col min="15112" max="15112" width="13" style="414" customWidth="1"/>
    <col min="15113" max="15113" width="12.109375" style="414" customWidth="1"/>
    <col min="15114" max="15114" width="18.44140625" style="414" customWidth="1"/>
    <col min="15115" max="15115" width="11.5546875" style="414" customWidth="1"/>
    <col min="15116" max="15116" width="19.109375" style="414" customWidth="1"/>
    <col min="15117" max="15117" width="12" style="414"/>
    <col min="15118" max="15118" width="13.6640625" style="414" bestFit="1" customWidth="1"/>
    <col min="15119" max="15360" width="12" style="414"/>
    <col min="15361" max="15361" width="14.44140625" style="414" customWidth="1"/>
    <col min="15362" max="15362" width="24.6640625" style="414" bestFit="1" customWidth="1"/>
    <col min="15363" max="15363" width="2.5546875" style="414" bestFit="1" customWidth="1"/>
    <col min="15364" max="15364" width="26.5546875" style="414" customWidth="1"/>
    <col min="15365" max="15365" width="4" style="414" customWidth="1"/>
    <col min="15366" max="15366" width="19.5546875" style="414" bestFit="1" customWidth="1"/>
    <col min="15367" max="15367" width="19.109375" style="414" customWidth="1"/>
    <col min="15368" max="15368" width="13" style="414" customWidth="1"/>
    <col min="15369" max="15369" width="12.109375" style="414" customWidth="1"/>
    <col min="15370" max="15370" width="18.44140625" style="414" customWidth="1"/>
    <col min="15371" max="15371" width="11.5546875" style="414" customWidth="1"/>
    <col min="15372" max="15372" width="19.109375" style="414" customWidth="1"/>
    <col min="15373" max="15373" width="12" style="414"/>
    <col min="15374" max="15374" width="13.6640625" style="414" bestFit="1" customWidth="1"/>
    <col min="15375" max="15616" width="12" style="414"/>
    <col min="15617" max="15617" width="14.44140625" style="414" customWidth="1"/>
    <col min="15618" max="15618" width="24.6640625" style="414" bestFit="1" customWidth="1"/>
    <col min="15619" max="15619" width="2.5546875" style="414" bestFit="1" customWidth="1"/>
    <col min="15620" max="15620" width="26.5546875" style="414" customWidth="1"/>
    <col min="15621" max="15621" width="4" style="414" customWidth="1"/>
    <col min="15622" max="15622" width="19.5546875" style="414" bestFit="1" customWidth="1"/>
    <col min="15623" max="15623" width="19.109375" style="414" customWidth="1"/>
    <col min="15624" max="15624" width="13" style="414" customWidth="1"/>
    <col min="15625" max="15625" width="12.109375" style="414" customWidth="1"/>
    <col min="15626" max="15626" width="18.44140625" style="414" customWidth="1"/>
    <col min="15627" max="15627" width="11.5546875" style="414" customWidth="1"/>
    <col min="15628" max="15628" width="19.109375" style="414" customWidth="1"/>
    <col min="15629" max="15629" width="12" style="414"/>
    <col min="15630" max="15630" width="13.6640625" style="414" bestFit="1" customWidth="1"/>
    <col min="15631" max="15872" width="12" style="414"/>
    <col min="15873" max="15873" width="14.44140625" style="414" customWidth="1"/>
    <col min="15874" max="15874" width="24.6640625" style="414" bestFit="1" customWidth="1"/>
    <col min="15875" max="15875" width="2.5546875" style="414" bestFit="1" customWidth="1"/>
    <col min="15876" max="15876" width="26.5546875" style="414" customWidth="1"/>
    <col min="15877" max="15877" width="4" style="414" customWidth="1"/>
    <col min="15878" max="15878" width="19.5546875" style="414" bestFit="1" customWidth="1"/>
    <col min="15879" max="15879" width="19.109375" style="414" customWidth="1"/>
    <col min="15880" max="15880" width="13" style="414" customWidth="1"/>
    <col min="15881" max="15881" width="12.109375" style="414" customWidth="1"/>
    <col min="15882" max="15882" width="18.44140625" style="414" customWidth="1"/>
    <col min="15883" max="15883" width="11.5546875" style="414" customWidth="1"/>
    <col min="15884" max="15884" width="19.109375" style="414" customWidth="1"/>
    <col min="15885" max="15885" width="12" style="414"/>
    <col min="15886" max="15886" width="13.6640625" style="414" bestFit="1" customWidth="1"/>
    <col min="15887" max="16128" width="12" style="414"/>
    <col min="16129" max="16129" width="14.44140625" style="414" customWidth="1"/>
    <col min="16130" max="16130" width="24.6640625" style="414" bestFit="1" customWidth="1"/>
    <col min="16131" max="16131" width="2.5546875" style="414" bestFit="1" customWidth="1"/>
    <col min="16132" max="16132" width="26.5546875" style="414" customWidth="1"/>
    <col min="16133" max="16133" width="4" style="414" customWidth="1"/>
    <col min="16134" max="16134" width="19.5546875" style="414" bestFit="1" customWidth="1"/>
    <col min="16135" max="16135" width="19.109375" style="414" customWidth="1"/>
    <col min="16136" max="16136" width="13" style="414" customWidth="1"/>
    <col min="16137" max="16137" width="12.109375" style="414" customWidth="1"/>
    <col min="16138" max="16138" width="18.44140625" style="414" customWidth="1"/>
    <col min="16139" max="16139" width="11.5546875" style="414" customWidth="1"/>
    <col min="16140" max="16140" width="19.109375" style="414" customWidth="1"/>
    <col min="16141" max="16141" width="12" style="414"/>
    <col min="16142" max="16142" width="13.6640625" style="414" bestFit="1" customWidth="1"/>
    <col min="16143" max="16384" width="12" style="414"/>
  </cols>
  <sheetData>
    <row r="1" spans="1:109" s="809" customFormat="1" ht="19.5" customHeight="1" x14ac:dyDescent="0.3">
      <c r="A1" s="2416" t="s">
        <v>159</v>
      </c>
      <c r="B1" s="1273"/>
      <c r="C1" s="1273"/>
      <c r="D1" s="2417">
        <v>31</v>
      </c>
      <c r="E1" s="995"/>
      <c r="F1" s="995"/>
      <c r="G1" s="995"/>
      <c r="H1" s="1050"/>
      <c r="I1" s="1006"/>
      <c r="J1" s="1845"/>
      <c r="K1" s="1008"/>
      <c r="L1" s="2418"/>
      <c r="M1" s="399"/>
      <c r="N1" s="966"/>
    </row>
    <row r="2" spans="1:109" s="809" customFormat="1" ht="18.75" customHeight="1" x14ac:dyDescent="0.3">
      <c r="A2" s="967" t="s">
        <v>404</v>
      </c>
      <c r="B2" s="968"/>
      <c r="C2" s="969" t="s">
        <v>132</v>
      </c>
      <c r="D2" s="394"/>
      <c r="E2" s="412"/>
      <c r="F2" s="394"/>
      <c r="G2" s="390"/>
      <c r="H2" s="348"/>
      <c r="I2" s="387"/>
      <c r="J2" s="392"/>
      <c r="K2" s="469"/>
      <c r="L2" s="965"/>
      <c r="M2" s="398"/>
      <c r="N2" s="966"/>
    </row>
    <row r="3" spans="1:109" s="809" customFormat="1" ht="18.75" customHeight="1" x14ac:dyDescent="0.3">
      <c r="A3" s="967" t="s">
        <v>405</v>
      </c>
      <c r="B3" s="970"/>
      <c r="C3" s="971" t="s">
        <v>132</v>
      </c>
      <c r="D3" s="394"/>
      <c r="E3" s="412"/>
      <c r="F3" s="394"/>
      <c r="G3" s="390"/>
      <c r="H3" s="348"/>
      <c r="I3" s="390"/>
      <c r="J3" s="392"/>
      <c r="K3" s="469"/>
      <c r="L3" s="965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  <c r="AP3" s="391"/>
      <c r="AQ3" s="391"/>
      <c r="AR3" s="391"/>
      <c r="AS3" s="391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1"/>
      <c r="BO3" s="391"/>
      <c r="BP3" s="391"/>
      <c r="BQ3" s="391"/>
    </row>
    <row r="4" spans="1:109" s="398" customFormat="1" ht="18.75" customHeight="1" x14ac:dyDescent="0.3">
      <c r="A4" s="967" t="s">
        <v>406</v>
      </c>
      <c r="B4" s="970"/>
      <c r="C4" s="971" t="s">
        <v>132</v>
      </c>
      <c r="D4" s="394"/>
      <c r="E4" s="412"/>
      <c r="F4" s="394"/>
      <c r="G4" s="390"/>
      <c r="H4" s="348"/>
      <c r="I4" s="390"/>
      <c r="J4" s="392"/>
      <c r="K4" s="469"/>
      <c r="L4" s="1094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  <c r="AQ4" s="391"/>
      <c r="AR4" s="391"/>
      <c r="AS4" s="391"/>
      <c r="AT4" s="391"/>
      <c r="AU4" s="391"/>
      <c r="AV4" s="391"/>
      <c r="AW4" s="391"/>
      <c r="AX4" s="391"/>
      <c r="AY4" s="391"/>
      <c r="AZ4" s="391"/>
      <c r="BA4" s="391"/>
      <c r="BB4" s="391"/>
      <c r="BC4" s="391"/>
      <c r="BD4" s="391"/>
      <c r="BE4" s="391"/>
      <c r="BF4" s="391"/>
      <c r="BG4" s="391"/>
      <c r="BH4" s="391"/>
      <c r="BI4" s="391"/>
      <c r="BJ4" s="391"/>
      <c r="BK4" s="391"/>
      <c r="BL4" s="391"/>
      <c r="BM4" s="391"/>
      <c r="BN4" s="391"/>
      <c r="BO4" s="391"/>
      <c r="BP4" s="391"/>
      <c r="BQ4" s="391"/>
    </row>
    <row r="5" spans="1:109" s="485" customFormat="1" ht="24.75" customHeight="1" thickBot="1" x14ac:dyDescent="0.35">
      <c r="A5" s="348" t="s">
        <v>407</v>
      </c>
      <c r="B5" s="972"/>
      <c r="C5" s="973" t="s">
        <v>132</v>
      </c>
      <c r="D5" s="390"/>
      <c r="E5" s="412"/>
      <c r="F5" s="394"/>
      <c r="G5" s="390"/>
      <c r="H5" s="974" t="s">
        <v>166</v>
      </c>
      <c r="I5" s="390"/>
      <c r="J5" s="759"/>
      <c r="K5" s="390" t="s">
        <v>354</v>
      </c>
      <c r="L5" s="1095">
        <v>12</v>
      </c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  <c r="AP5" s="391"/>
      <c r="AQ5" s="391"/>
      <c r="AR5" s="391"/>
      <c r="AS5" s="391"/>
      <c r="AT5" s="391"/>
      <c r="AU5" s="391"/>
      <c r="AV5" s="391"/>
      <c r="AW5" s="391"/>
      <c r="AX5" s="391"/>
      <c r="AY5" s="391"/>
      <c r="AZ5" s="391"/>
      <c r="BA5" s="391"/>
      <c r="BB5" s="391"/>
      <c r="BC5" s="391"/>
      <c r="BD5" s="391"/>
      <c r="BE5" s="391"/>
      <c r="BF5" s="391"/>
      <c r="BG5" s="391"/>
      <c r="BH5" s="391"/>
      <c r="BI5" s="391"/>
      <c r="BJ5" s="391"/>
      <c r="BK5" s="391"/>
      <c r="BL5" s="391"/>
      <c r="BM5" s="391"/>
      <c r="BN5" s="391"/>
      <c r="BO5" s="391"/>
      <c r="BP5" s="391"/>
      <c r="BQ5" s="391"/>
    </row>
    <row r="6" spans="1:109" s="975" customFormat="1" ht="10.5" customHeight="1" thickBot="1" x14ac:dyDescent="0.35">
      <c r="A6" s="2420"/>
      <c r="B6" s="2419"/>
      <c r="C6" s="2421"/>
      <c r="D6" s="2422"/>
      <c r="E6" s="1008"/>
      <c r="F6" s="1959"/>
      <c r="G6" s="995"/>
      <c r="H6" s="2423"/>
      <c r="I6" s="2423"/>
      <c r="J6" s="2423"/>
      <c r="K6" s="2423"/>
      <c r="L6" s="1349" t="s">
        <v>168</v>
      </c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  <c r="AO6" s="391"/>
      <c r="AP6" s="391"/>
      <c r="AQ6" s="391"/>
      <c r="AR6" s="391"/>
      <c r="AS6" s="391"/>
      <c r="AT6" s="391"/>
      <c r="AU6" s="391"/>
      <c r="AV6" s="391"/>
      <c r="AW6" s="391"/>
      <c r="AX6" s="391"/>
      <c r="AY6" s="391"/>
      <c r="AZ6" s="391"/>
      <c r="BA6" s="391"/>
      <c r="BB6" s="391"/>
      <c r="BC6" s="391"/>
      <c r="BD6" s="391"/>
      <c r="BE6" s="391"/>
      <c r="BF6" s="391"/>
      <c r="BG6" s="391"/>
      <c r="BH6" s="391"/>
      <c r="BI6" s="391"/>
      <c r="BJ6" s="391"/>
      <c r="BK6" s="391"/>
      <c r="BL6" s="391"/>
      <c r="BM6" s="391"/>
      <c r="BN6" s="391"/>
      <c r="BO6" s="391"/>
      <c r="BP6" s="391"/>
      <c r="BQ6" s="391"/>
      <c r="BR6" s="400"/>
      <c r="BS6" s="400"/>
      <c r="BT6" s="400"/>
      <c r="BU6" s="400"/>
      <c r="BV6" s="400"/>
      <c r="BW6" s="400"/>
      <c r="BX6" s="400"/>
      <c r="BY6" s="400"/>
      <c r="BZ6" s="400"/>
      <c r="CA6" s="400"/>
      <c r="CB6" s="400"/>
      <c r="CC6" s="400"/>
      <c r="CD6" s="400"/>
      <c r="CE6" s="400"/>
      <c r="CF6" s="400"/>
      <c r="CG6" s="400"/>
      <c r="CH6" s="400"/>
      <c r="CI6" s="400"/>
      <c r="CJ6" s="400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400"/>
      <c r="CX6" s="400"/>
      <c r="CY6" s="400"/>
      <c r="CZ6" s="400"/>
      <c r="DA6" s="400"/>
      <c r="DB6" s="400"/>
      <c r="DC6" s="400"/>
      <c r="DD6" s="400"/>
      <c r="DE6" s="400"/>
    </row>
    <row r="7" spans="1:109" s="977" customFormat="1" ht="18.600000000000001" thickBot="1" x14ac:dyDescent="0.35">
      <c r="A7" s="3543" t="s">
        <v>1257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5"/>
      <c r="M7" s="438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414"/>
      <c r="AI7" s="414"/>
      <c r="AJ7" s="414"/>
      <c r="AK7" s="414"/>
      <c r="AL7" s="414"/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14"/>
      <c r="AY7" s="414"/>
      <c r="AZ7" s="414"/>
      <c r="BA7" s="414"/>
      <c r="BB7" s="414"/>
      <c r="BC7" s="414"/>
      <c r="BD7" s="414"/>
      <c r="BE7" s="414"/>
      <c r="BF7" s="414"/>
      <c r="BG7" s="414"/>
      <c r="BH7" s="414"/>
      <c r="BI7" s="414"/>
      <c r="BJ7" s="414"/>
      <c r="BK7" s="414"/>
      <c r="BL7" s="414"/>
      <c r="BM7" s="414"/>
      <c r="BN7" s="414"/>
      <c r="BO7" s="414"/>
      <c r="BP7" s="414"/>
      <c r="BQ7" s="414"/>
      <c r="BR7" s="976"/>
      <c r="BS7" s="976"/>
      <c r="BT7" s="976"/>
      <c r="BU7" s="976"/>
      <c r="BV7" s="976"/>
      <c r="BW7" s="976"/>
      <c r="BX7" s="976"/>
      <c r="BY7" s="976"/>
      <c r="BZ7" s="976"/>
      <c r="CA7" s="976"/>
      <c r="CB7" s="976"/>
      <c r="CC7" s="976"/>
      <c r="CD7" s="976"/>
      <c r="CE7" s="976"/>
      <c r="CF7" s="976"/>
      <c r="CG7" s="976"/>
      <c r="CH7" s="976"/>
      <c r="CI7" s="976"/>
      <c r="CJ7" s="976"/>
      <c r="CK7" s="976"/>
      <c r="CL7" s="976"/>
      <c r="CM7" s="976"/>
      <c r="CN7" s="976"/>
      <c r="CO7" s="976"/>
      <c r="CP7" s="976"/>
      <c r="CQ7" s="976"/>
      <c r="CR7" s="976"/>
      <c r="CS7" s="976"/>
      <c r="CT7" s="976"/>
      <c r="CU7" s="976"/>
      <c r="CV7" s="976"/>
      <c r="CW7" s="976"/>
      <c r="CX7" s="976"/>
      <c r="CY7" s="976"/>
      <c r="CZ7" s="976"/>
      <c r="DA7" s="976"/>
      <c r="DB7" s="976"/>
      <c r="DC7" s="976"/>
      <c r="DD7" s="976"/>
      <c r="DE7" s="976"/>
    </row>
    <row r="8" spans="1:109" ht="21.75" customHeight="1" x14ac:dyDescent="0.3">
      <c r="A8" s="2424"/>
      <c r="B8" s="3546" t="s">
        <v>1258</v>
      </c>
      <c r="C8" s="3547"/>
      <c r="D8" s="3548"/>
      <c r="E8" s="3549" t="s">
        <v>169</v>
      </c>
      <c r="F8" s="2425" t="s">
        <v>1259</v>
      </c>
      <c r="G8" s="3551" t="s">
        <v>1260</v>
      </c>
      <c r="H8" s="3552"/>
      <c r="I8" s="3546"/>
      <c r="J8" s="3553" t="s">
        <v>1261</v>
      </c>
      <c r="K8" s="3546"/>
      <c r="L8" s="2426" t="s">
        <v>1262</v>
      </c>
    </row>
    <row r="9" spans="1:109" ht="13.5" customHeight="1" x14ac:dyDescent="0.3">
      <c r="A9" s="2427"/>
      <c r="B9" s="3554"/>
      <c r="C9" s="3554"/>
      <c r="D9" s="3555"/>
      <c r="E9" s="3549"/>
      <c r="F9" s="3535" t="s">
        <v>1263</v>
      </c>
      <c r="G9" s="3556" t="s">
        <v>1264</v>
      </c>
      <c r="H9" s="3559" t="s">
        <v>1265</v>
      </c>
      <c r="I9" s="3535" t="s">
        <v>1266</v>
      </c>
      <c r="J9" s="3532" t="s">
        <v>1267</v>
      </c>
      <c r="K9" s="3535" t="s">
        <v>1265</v>
      </c>
      <c r="L9" s="3538" t="s">
        <v>1268</v>
      </c>
    </row>
    <row r="10" spans="1:109" ht="33.75" customHeight="1" x14ac:dyDescent="0.3">
      <c r="A10" s="2427"/>
      <c r="B10" s="2428"/>
      <c r="C10" s="2428"/>
      <c r="D10" s="2428"/>
      <c r="E10" s="3549"/>
      <c r="F10" s="3536"/>
      <c r="G10" s="3557"/>
      <c r="H10" s="3560"/>
      <c r="I10" s="3562"/>
      <c r="J10" s="3533"/>
      <c r="K10" s="3536"/>
      <c r="L10" s="3539"/>
    </row>
    <row r="11" spans="1:109" ht="39" customHeight="1" x14ac:dyDescent="0.3">
      <c r="A11" s="3541" t="s">
        <v>571</v>
      </c>
      <c r="B11" s="3542"/>
      <c r="C11" s="2429"/>
      <c r="D11" s="2429"/>
      <c r="E11" s="3550"/>
      <c r="F11" s="3537"/>
      <c r="G11" s="3558"/>
      <c r="H11" s="3561"/>
      <c r="I11" s="3563"/>
      <c r="J11" s="3534"/>
      <c r="K11" s="3537"/>
      <c r="L11" s="3540"/>
    </row>
    <row r="12" spans="1:109" ht="21.75" customHeight="1" x14ac:dyDescent="0.3">
      <c r="A12" s="2430" t="s">
        <v>177</v>
      </c>
      <c r="B12" s="2431"/>
      <c r="C12" s="2432"/>
      <c r="D12" s="2433"/>
      <c r="E12" s="2434" t="s">
        <v>524</v>
      </c>
      <c r="F12" s="2435"/>
      <c r="G12" s="2436"/>
      <c r="H12" s="2437"/>
      <c r="I12" s="2438"/>
      <c r="J12" s="2439"/>
      <c r="K12" s="2440"/>
      <c r="L12" s="2441"/>
    </row>
    <row r="13" spans="1:109" ht="21.75" customHeight="1" x14ac:dyDescent="0.3">
      <c r="A13" s="1024" t="s">
        <v>178</v>
      </c>
      <c r="B13" s="1934"/>
      <c r="C13" s="1934"/>
      <c r="D13" s="1908"/>
      <c r="E13" s="1987" t="s">
        <v>526</v>
      </c>
      <c r="F13" s="269"/>
      <c r="G13" s="270"/>
      <c r="H13" s="271"/>
      <c r="I13" s="1101"/>
      <c r="J13" s="272"/>
      <c r="K13" s="1100"/>
      <c r="L13" s="2442">
        <f>F13+G13+H13+I13-J13-K13</f>
        <v>0</v>
      </c>
    </row>
    <row r="14" spans="1:109" ht="21.75" customHeight="1" x14ac:dyDescent="0.3">
      <c r="A14" s="1015" t="s">
        <v>179</v>
      </c>
      <c r="B14" s="1033"/>
      <c r="C14" s="1033"/>
      <c r="D14" s="1409"/>
      <c r="E14" s="2443" t="s">
        <v>528</v>
      </c>
      <c r="F14" s="1104"/>
      <c r="G14" s="274"/>
      <c r="H14" s="107"/>
      <c r="I14" s="1105"/>
      <c r="J14" s="158"/>
      <c r="K14" s="1104"/>
      <c r="L14" s="2442">
        <f>F14+G14+H14+I14-J14-K14</f>
        <v>0</v>
      </c>
    </row>
    <row r="15" spans="1:109" ht="21.75" customHeight="1" x14ac:dyDescent="0.25">
      <c r="A15" s="2444" t="s">
        <v>1269</v>
      </c>
      <c r="B15" s="2445"/>
      <c r="C15" s="2445"/>
      <c r="D15" s="2446"/>
      <c r="E15" s="2443" t="s">
        <v>530</v>
      </c>
      <c r="F15" s="1740">
        <f>F13+F14</f>
        <v>0</v>
      </c>
      <c r="G15" s="1740">
        <f t="shared" ref="G15:K15" si="0">G13+G14</f>
        <v>0</v>
      </c>
      <c r="H15" s="1740">
        <f t="shared" si="0"/>
        <v>0</v>
      </c>
      <c r="I15" s="1740">
        <f t="shared" si="0"/>
        <v>0</v>
      </c>
      <c r="J15" s="1740">
        <f t="shared" si="0"/>
        <v>0</v>
      </c>
      <c r="K15" s="1740">
        <f t="shared" si="0"/>
        <v>0</v>
      </c>
      <c r="L15" s="1740">
        <f>F15+G15+H15+I15-J15-K15</f>
        <v>0</v>
      </c>
    </row>
    <row r="16" spans="1:109" ht="21.75" customHeight="1" x14ac:dyDescent="0.3">
      <c r="A16" s="2430" t="s">
        <v>1270</v>
      </c>
      <c r="B16" s="2432"/>
      <c r="C16" s="2432"/>
      <c r="D16" s="2433"/>
      <c r="E16" s="2434" t="s">
        <v>531</v>
      </c>
      <c r="F16" s="2447"/>
      <c r="G16" s="2448"/>
      <c r="H16" s="2449"/>
      <c r="I16" s="2450"/>
      <c r="J16" s="2451"/>
      <c r="K16" s="2452"/>
      <c r="L16" s="2453"/>
    </row>
    <row r="17" spans="1:12" ht="21.75" customHeight="1" x14ac:dyDescent="0.3">
      <c r="A17" s="1024" t="s">
        <v>182</v>
      </c>
      <c r="B17" s="1033"/>
      <c r="C17" s="1033"/>
      <c r="D17" s="1409"/>
      <c r="E17" s="2013" t="s">
        <v>532</v>
      </c>
      <c r="F17" s="276"/>
      <c r="G17" s="277"/>
      <c r="H17" s="201"/>
      <c r="I17" s="1103"/>
      <c r="J17" s="83"/>
      <c r="K17" s="1102"/>
      <c r="L17" s="2442">
        <f>F17+G17+H17+I17-J17-K17</f>
        <v>0</v>
      </c>
    </row>
    <row r="18" spans="1:12" ht="21.75" customHeight="1" x14ac:dyDescent="0.3">
      <c r="A18" s="1015" t="s">
        <v>183</v>
      </c>
      <c r="B18" s="1033"/>
      <c r="C18" s="1033"/>
      <c r="D18" s="1409"/>
      <c r="E18" s="2455" t="s">
        <v>534</v>
      </c>
      <c r="F18" s="162"/>
      <c r="G18" s="274"/>
      <c r="H18" s="107"/>
      <c r="I18" s="1105"/>
      <c r="J18" s="158"/>
      <c r="K18" s="1104"/>
      <c r="L18" s="2442">
        <f>F18+G18+H18+I18-J18-K18</f>
        <v>0</v>
      </c>
    </row>
    <row r="19" spans="1:12" ht="21.75" customHeight="1" x14ac:dyDescent="0.3">
      <c r="A19" s="1015" t="s">
        <v>1271</v>
      </c>
      <c r="B19" s="1033"/>
      <c r="C19" s="1980"/>
      <c r="D19" s="1409"/>
      <c r="E19" s="1292" t="s">
        <v>536</v>
      </c>
      <c r="F19" s="279"/>
      <c r="G19" s="280"/>
      <c r="H19" s="281"/>
      <c r="I19" s="1107"/>
      <c r="J19" s="282"/>
      <c r="K19" s="1106"/>
      <c r="L19" s="2442">
        <f>F19+G19+H19+I19-J19-K19</f>
        <v>0</v>
      </c>
    </row>
    <row r="20" spans="1:12" ht="21.75" customHeight="1" x14ac:dyDescent="0.3">
      <c r="A20" s="1015" t="s">
        <v>1272</v>
      </c>
      <c r="B20" s="1033"/>
      <c r="C20" s="1033"/>
      <c r="D20" s="1409"/>
      <c r="E20" s="2456" t="s">
        <v>538</v>
      </c>
      <c r="F20" s="279"/>
      <c r="G20" s="280"/>
      <c r="H20" s="281"/>
      <c r="I20" s="1107"/>
      <c r="J20" s="282"/>
      <c r="K20" s="1106"/>
      <c r="L20" s="2442">
        <f>F20+G20+H20+I20-J20-K20</f>
        <v>0</v>
      </c>
    </row>
    <row r="21" spans="1:12" ht="21.75" customHeight="1" x14ac:dyDescent="0.25">
      <c r="A21" s="1014" t="s">
        <v>1273</v>
      </c>
      <c r="B21" s="1008"/>
      <c r="C21" s="1008"/>
      <c r="D21" s="2007"/>
      <c r="E21" s="2457">
        <v>10</v>
      </c>
      <c r="F21" s="1740">
        <f>F17+F18+F19+F20</f>
        <v>0</v>
      </c>
      <c r="G21" s="1740">
        <f>G17+G18+G19+G20</f>
        <v>0</v>
      </c>
      <c r="H21" s="1740">
        <f t="shared" ref="H21:I21" si="1">H17+H18+H19+H20</f>
        <v>0</v>
      </c>
      <c r="I21" s="1740">
        <f t="shared" si="1"/>
        <v>0</v>
      </c>
      <c r="J21" s="1740">
        <f>J17+J18+J19+J20</f>
        <v>0</v>
      </c>
      <c r="K21" s="1740">
        <f>K17+K18+K19+K20</f>
        <v>0</v>
      </c>
      <c r="L21" s="1740">
        <f>L17+L18+L19+L20</f>
        <v>0</v>
      </c>
    </row>
    <row r="22" spans="1:12" ht="21.75" customHeight="1" x14ac:dyDescent="0.3">
      <c r="A22" s="2430" t="s">
        <v>186</v>
      </c>
      <c r="B22" s="2432"/>
      <c r="C22" s="2432"/>
      <c r="D22" s="2433"/>
      <c r="E22" s="2434">
        <v>11</v>
      </c>
      <c r="F22" s="2447"/>
      <c r="G22" s="2448"/>
      <c r="H22" s="2449"/>
      <c r="I22" s="2450"/>
      <c r="J22" s="2451"/>
      <c r="K22" s="2452"/>
      <c r="L22" s="2453"/>
    </row>
    <row r="23" spans="1:12" ht="21.75" customHeight="1" x14ac:dyDescent="0.3">
      <c r="A23" s="1015" t="s">
        <v>1274</v>
      </c>
      <c r="B23" s="1033"/>
      <c r="C23" s="1033"/>
      <c r="D23" s="1409"/>
      <c r="E23" s="2458">
        <v>12</v>
      </c>
      <c r="F23" s="162"/>
      <c r="G23" s="274"/>
      <c r="H23" s="107"/>
      <c r="I23" s="1105"/>
      <c r="J23" s="158"/>
      <c r="K23" s="1104"/>
      <c r="L23" s="2442">
        <f>F23+G23+H23+I23-J23-K23</f>
        <v>0</v>
      </c>
    </row>
    <row r="24" spans="1:12" ht="21.75" customHeight="1" x14ac:dyDescent="0.3">
      <c r="A24" s="1015" t="s">
        <v>1275</v>
      </c>
      <c r="B24" s="1033"/>
      <c r="C24" s="1033"/>
      <c r="D24" s="1409"/>
      <c r="E24" s="2458">
        <v>13</v>
      </c>
      <c r="F24" s="162"/>
      <c r="G24" s="274"/>
      <c r="H24" s="107"/>
      <c r="I24" s="1105"/>
      <c r="J24" s="158"/>
      <c r="K24" s="1104"/>
      <c r="L24" s="2442">
        <f t="shared" ref="L24:L26" si="2">F24+G24+H24+I24-J24-K24</f>
        <v>0</v>
      </c>
    </row>
    <row r="25" spans="1:12" ht="21.75" customHeight="1" x14ac:dyDescent="0.3">
      <c r="A25" s="1015" t="s">
        <v>1276</v>
      </c>
      <c r="B25" s="1033"/>
      <c r="C25" s="1033"/>
      <c r="D25" s="1409"/>
      <c r="E25" s="2459">
        <v>14</v>
      </c>
      <c r="F25" s="162"/>
      <c r="G25" s="274"/>
      <c r="H25" s="107"/>
      <c r="I25" s="1105"/>
      <c r="J25" s="158"/>
      <c r="K25" s="1104"/>
      <c r="L25" s="2442">
        <f t="shared" si="2"/>
        <v>0</v>
      </c>
    </row>
    <row r="26" spans="1:12" ht="21.75" customHeight="1" x14ac:dyDescent="0.3">
      <c r="A26" s="1015" t="s">
        <v>1277</v>
      </c>
      <c r="B26" s="1033"/>
      <c r="C26" s="1033"/>
      <c r="D26" s="1409"/>
      <c r="E26" s="2460">
        <v>15</v>
      </c>
      <c r="F26" s="279"/>
      <c r="G26" s="280"/>
      <c r="H26" s="281"/>
      <c r="I26" s="1107"/>
      <c r="J26" s="282"/>
      <c r="K26" s="1106"/>
      <c r="L26" s="2442">
        <f t="shared" si="2"/>
        <v>0</v>
      </c>
    </row>
    <row r="27" spans="1:12" ht="21.75" customHeight="1" x14ac:dyDescent="0.25">
      <c r="A27" s="1413" t="s">
        <v>1278</v>
      </c>
      <c r="B27" s="2003"/>
      <c r="C27" s="2003"/>
      <c r="D27" s="2461"/>
      <c r="E27" s="1990">
        <v>16</v>
      </c>
      <c r="F27" s="1740">
        <f>F23+F24+F25+F26</f>
        <v>0</v>
      </c>
      <c r="G27" s="1740">
        <f>G23+G24+G25+G26</f>
        <v>0</v>
      </c>
      <c r="H27" s="1740">
        <f t="shared" ref="H27:K27" si="3">H23+H24+H25+H26</f>
        <v>0</v>
      </c>
      <c r="I27" s="1740">
        <f t="shared" si="3"/>
        <v>0</v>
      </c>
      <c r="J27" s="1740">
        <f t="shared" si="3"/>
        <v>0</v>
      </c>
      <c r="K27" s="1740">
        <f t="shared" si="3"/>
        <v>0</v>
      </c>
      <c r="L27" s="1740">
        <f>L23+L24+L25+L26</f>
        <v>0</v>
      </c>
    </row>
    <row r="28" spans="1:12" ht="21.75" customHeight="1" x14ac:dyDescent="0.3">
      <c r="A28" s="2462" t="s">
        <v>192</v>
      </c>
      <c r="B28" s="2429"/>
      <c r="C28" s="2463"/>
      <c r="D28" s="2464"/>
      <c r="E28" s="2465">
        <v>17</v>
      </c>
      <c r="F28" s="2466"/>
      <c r="G28" s="2448"/>
      <c r="H28" s="2467"/>
      <c r="I28" s="2468"/>
      <c r="J28" s="2469"/>
      <c r="K28" s="2452"/>
      <c r="L28" s="2470"/>
    </row>
    <row r="29" spans="1:12" ht="21.75" customHeight="1" x14ac:dyDescent="0.3">
      <c r="A29" s="1024" t="s">
        <v>1279</v>
      </c>
      <c r="B29" s="1934"/>
      <c r="C29" s="1934"/>
      <c r="D29" s="1908"/>
      <c r="E29" s="2471">
        <v>18</v>
      </c>
      <c r="F29" s="161"/>
      <c r="G29" s="285"/>
      <c r="H29" s="286"/>
      <c r="I29" s="287"/>
      <c r="J29" s="157"/>
      <c r="K29" s="160"/>
      <c r="L29" s="2442">
        <f t="shared" ref="L29:L30" si="4">F29+G29+H29+I29-J29-K29</f>
        <v>0</v>
      </c>
    </row>
    <row r="30" spans="1:12" ht="21.75" customHeight="1" x14ac:dyDescent="0.3">
      <c r="A30" s="1015" t="s">
        <v>1280</v>
      </c>
      <c r="B30" s="1033"/>
      <c r="C30" s="1033"/>
      <c r="D30" s="1409"/>
      <c r="E30" s="2458">
        <v>19</v>
      </c>
      <c r="F30" s="162"/>
      <c r="G30" s="274"/>
      <c r="H30" s="107"/>
      <c r="I30" s="1105"/>
      <c r="J30" s="158"/>
      <c r="K30" s="1104"/>
      <c r="L30" s="2442">
        <f t="shared" si="4"/>
        <v>0</v>
      </c>
    </row>
    <row r="31" spans="1:12" ht="21.75" customHeight="1" x14ac:dyDescent="0.3">
      <c r="A31" s="1014" t="s">
        <v>1281</v>
      </c>
      <c r="B31" s="1008"/>
      <c r="C31" s="1008"/>
      <c r="D31" s="2007"/>
      <c r="E31" s="2472">
        <v>20</v>
      </c>
      <c r="F31" s="2473">
        <f>F29+F30</f>
        <v>0</v>
      </c>
      <c r="G31" s="2473">
        <f t="shared" ref="G31:L31" si="5">G29+G30</f>
        <v>0</v>
      </c>
      <c r="H31" s="2473">
        <f t="shared" si="5"/>
        <v>0</v>
      </c>
      <c r="I31" s="2473">
        <f t="shared" si="5"/>
        <v>0</v>
      </c>
      <c r="J31" s="2473">
        <f t="shared" si="5"/>
        <v>0</v>
      </c>
      <c r="K31" s="2473">
        <f t="shared" si="5"/>
        <v>0</v>
      </c>
      <c r="L31" s="2474">
        <f t="shared" si="5"/>
        <v>0</v>
      </c>
    </row>
    <row r="32" spans="1:12" ht="21.75" customHeight="1" x14ac:dyDescent="0.3">
      <c r="A32" s="1014" t="s">
        <v>1282</v>
      </c>
      <c r="B32" s="1008"/>
      <c r="C32" s="1008"/>
      <c r="D32" s="2007"/>
      <c r="E32" s="2472">
        <v>21</v>
      </c>
      <c r="F32" s="2473">
        <f t="shared" ref="F32:K32" si="6">F21+F27+F31</f>
        <v>0</v>
      </c>
      <c r="G32" s="2473">
        <f t="shared" si="6"/>
        <v>0</v>
      </c>
      <c r="H32" s="2473">
        <f t="shared" si="6"/>
        <v>0</v>
      </c>
      <c r="I32" s="2473">
        <f t="shared" si="6"/>
        <v>0</v>
      </c>
      <c r="J32" s="2473">
        <f>J21+J27+J31</f>
        <v>0</v>
      </c>
      <c r="K32" s="2473">
        <f t="shared" si="6"/>
        <v>0</v>
      </c>
      <c r="L32" s="2473">
        <f>L21+L27+L31</f>
        <v>0</v>
      </c>
    </row>
    <row r="33" spans="1:12" ht="21.75" customHeight="1" x14ac:dyDescent="0.3">
      <c r="A33" s="2475" t="s">
        <v>1283</v>
      </c>
      <c r="B33" s="2429"/>
      <c r="C33" s="2463"/>
      <c r="D33" s="2464"/>
      <c r="E33" s="2465">
        <v>22</v>
      </c>
      <c r="F33" s="2476"/>
      <c r="G33" s="2448"/>
      <c r="H33" s="2449"/>
      <c r="I33" s="2450"/>
      <c r="J33" s="2451"/>
      <c r="K33" s="2452"/>
      <c r="L33" s="2470"/>
    </row>
    <row r="34" spans="1:12" ht="21.75" customHeight="1" x14ac:dyDescent="0.3">
      <c r="A34" s="1015" t="s">
        <v>198</v>
      </c>
      <c r="B34" s="1033"/>
      <c r="C34" s="1033"/>
      <c r="D34" s="1409"/>
      <c r="E34" s="2477">
        <v>23</v>
      </c>
      <c r="F34" s="288"/>
      <c r="G34" s="2442">
        <f>+'7BIS'!G19</f>
        <v>0</v>
      </c>
      <c r="H34" s="83"/>
      <c r="I34" s="1109"/>
      <c r="J34" s="289"/>
      <c r="K34" s="1108"/>
      <c r="L34" s="2442">
        <f t="shared" ref="L34:L35" si="7">F34+G34+H34+I34-J34-K34</f>
        <v>0</v>
      </c>
    </row>
    <row r="35" spans="1:12" ht="21.75" customHeight="1" x14ac:dyDescent="0.3">
      <c r="A35" s="2001" t="s">
        <v>199</v>
      </c>
      <c r="B35" s="1033"/>
      <c r="C35" s="1033"/>
      <c r="D35" s="1409"/>
      <c r="E35" s="2477">
        <v>24</v>
      </c>
      <c r="F35" s="288"/>
      <c r="G35" s="2442">
        <f>'7BIS'!G23</f>
        <v>0</v>
      </c>
      <c r="H35" s="282"/>
      <c r="I35" s="1107"/>
      <c r="J35" s="282"/>
      <c r="K35" s="1106"/>
      <c r="L35" s="2442">
        <f t="shared" si="7"/>
        <v>0</v>
      </c>
    </row>
    <row r="36" spans="1:12" ht="21.75" customHeight="1" thickBot="1" x14ac:dyDescent="0.35">
      <c r="A36" s="2478" t="s">
        <v>1284</v>
      </c>
      <c r="B36" s="2479"/>
      <c r="C36" s="2480"/>
      <c r="D36" s="2481"/>
      <c r="E36" s="2482">
        <v>25</v>
      </c>
      <c r="F36" s="2473">
        <f>F34+F35</f>
        <v>0</v>
      </c>
      <c r="G36" s="2474">
        <f t="shared" ref="G36:L36" si="8">G34+G35</f>
        <v>0</v>
      </c>
      <c r="H36" s="2473">
        <f t="shared" si="8"/>
        <v>0</v>
      </c>
      <c r="I36" s="2473">
        <f t="shared" si="8"/>
        <v>0</v>
      </c>
      <c r="J36" s="2473">
        <f t="shared" si="8"/>
        <v>0</v>
      </c>
      <c r="K36" s="2473">
        <f t="shared" si="8"/>
        <v>0</v>
      </c>
      <c r="L36" s="2474">
        <f t="shared" si="8"/>
        <v>0</v>
      </c>
    </row>
    <row r="37" spans="1:12" ht="21.75" customHeight="1" thickBot="1" x14ac:dyDescent="0.35">
      <c r="A37" s="2483" t="s">
        <v>1285</v>
      </c>
      <c r="B37" s="2479"/>
      <c r="C37" s="2480"/>
      <c r="D37" s="2481"/>
      <c r="E37" s="2482">
        <v>25</v>
      </c>
      <c r="F37" s="2473">
        <f>F15+F21+F32+F27+F36</f>
        <v>0</v>
      </c>
      <c r="G37" s="2473">
        <f>G15+G21+G32+G27+G36</f>
        <v>0</v>
      </c>
      <c r="H37" s="2473">
        <f t="shared" ref="H37:L37" si="9">H15+H21+H32+H27+H36</f>
        <v>0</v>
      </c>
      <c r="I37" s="2473">
        <f t="shared" si="9"/>
        <v>0</v>
      </c>
      <c r="J37" s="2473">
        <f t="shared" si="9"/>
        <v>0</v>
      </c>
      <c r="K37" s="2473">
        <f t="shared" si="9"/>
        <v>0</v>
      </c>
      <c r="L37" s="2473">
        <f t="shared" si="9"/>
        <v>0</v>
      </c>
    </row>
    <row r="38" spans="1:12" x14ac:dyDescent="0.3">
      <c r="A38" s="414"/>
      <c r="B38" s="414"/>
      <c r="C38" s="414"/>
      <c r="D38" s="414"/>
      <c r="E38" s="414"/>
      <c r="F38" s="484"/>
      <c r="G38" s="484"/>
      <c r="H38" s="484"/>
      <c r="I38" s="484"/>
      <c r="J38" s="484"/>
      <c r="K38" s="484"/>
      <c r="L38" s="484"/>
    </row>
    <row r="39" spans="1:12" x14ac:dyDescent="0.3">
      <c r="A39" s="414"/>
      <c r="B39" s="414"/>
      <c r="C39" s="414"/>
      <c r="D39" s="414"/>
      <c r="E39" s="414"/>
      <c r="F39" s="484"/>
      <c r="G39" s="484"/>
      <c r="H39" s="484"/>
      <c r="I39" s="484"/>
      <c r="J39" s="484"/>
      <c r="K39" s="484"/>
      <c r="L39" s="484"/>
    </row>
    <row r="40" spans="1:12" x14ac:dyDescent="0.3">
      <c r="A40" s="414"/>
      <c r="B40" s="414"/>
      <c r="C40" s="414"/>
      <c r="D40" s="414"/>
      <c r="E40" s="414"/>
      <c r="F40" s="484"/>
      <c r="G40" s="484"/>
      <c r="H40" s="484"/>
      <c r="I40" s="484"/>
      <c r="J40" s="484"/>
      <c r="K40" s="484"/>
      <c r="L40" s="484"/>
    </row>
    <row r="41" spans="1:12" x14ac:dyDescent="0.3">
      <c r="A41" s="414"/>
      <c r="B41" s="414"/>
      <c r="C41" s="414"/>
      <c r="D41" s="414"/>
      <c r="E41" s="414"/>
      <c r="F41" s="484"/>
      <c r="G41" s="484"/>
      <c r="H41" s="484"/>
      <c r="I41" s="484"/>
      <c r="J41" s="484"/>
      <c r="K41" s="484"/>
      <c r="L41" s="484"/>
    </row>
    <row r="42" spans="1:12" x14ac:dyDescent="0.3">
      <c r="A42" s="414"/>
      <c r="B42" s="414"/>
      <c r="C42" s="414"/>
      <c r="D42" s="414"/>
      <c r="E42" s="414"/>
      <c r="F42" s="484"/>
      <c r="G42" s="484"/>
      <c r="H42" s="484"/>
      <c r="I42" s="484"/>
      <c r="J42" s="484"/>
      <c r="K42" s="484"/>
      <c r="L42" s="484"/>
    </row>
    <row r="43" spans="1:12" x14ac:dyDescent="0.3">
      <c r="A43" s="414"/>
      <c r="B43" s="414"/>
      <c r="C43" s="414"/>
      <c r="D43" s="414"/>
      <c r="E43" s="414"/>
      <c r="F43" s="484"/>
      <c r="G43" s="484"/>
      <c r="H43" s="484"/>
      <c r="I43" s="484"/>
      <c r="J43" s="484"/>
      <c r="K43" s="484"/>
      <c r="L43" s="484"/>
    </row>
    <row r="44" spans="1:12" x14ac:dyDescent="0.3">
      <c r="A44" s="414"/>
      <c r="B44" s="414"/>
      <c r="C44" s="414"/>
      <c r="D44" s="414"/>
      <c r="E44" s="414"/>
      <c r="F44" s="484"/>
      <c r="G44" s="484"/>
      <c r="H44" s="484"/>
      <c r="I44" s="484"/>
      <c r="J44" s="484"/>
      <c r="K44" s="484"/>
      <c r="L44" s="484"/>
    </row>
    <row r="45" spans="1:12" x14ac:dyDescent="0.3">
      <c r="A45" s="414"/>
      <c r="B45" s="414"/>
      <c r="C45" s="414"/>
      <c r="D45" s="414"/>
      <c r="E45" s="414"/>
      <c r="F45" s="484"/>
      <c r="G45" s="484"/>
      <c r="H45" s="484"/>
      <c r="I45" s="484"/>
      <c r="J45" s="484"/>
      <c r="K45" s="484"/>
      <c r="L45" s="484"/>
    </row>
    <row r="46" spans="1:12" x14ac:dyDescent="0.3">
      <c r="A46" s="414"/>
      <c r="B46" s="414"/>
      <c r="C46" s="414"/>
      <c r="D46" s="414"/>
      <c r="E46" s="414"/>
      <c r="F46" s="484"/>
      <c r="G46" s="484"/>
      <c r="H46" s="484"/>
      <c r="I46" s="484"/>
      <c r="J46" s="484"/>
      <c r="K46" s="484"/>
      <c r="L46" s="484"/>
    </row>
    <row r="47" spans="1:12" x14ac:dyDescent="0.3">
      <c r="A47" s="414"/>
      <c r="B47" s="414"/>
      <c r="C47" s="414"/>
      <c r="D47" s="414"/>
      <c r="E47" s="414"/>
      <c r="F47" s="484"/>
      <c r="G47" s="484"/>
      <c r="H47" s="484"/>
      <c r="I47" s="484"/>
      <c r="J47" s="484"/>
      <c r="K47" s="484"/>
      <c r="L47" s="484"/>
    </row>
    <row r="48" spans="1:12" x14ac:dyDescent="0.3">
      <c r="A48" s="414"/>
      <c r="B48" s="414"/>
      <c r="C48" s="414"/>
      <c r="D48" s="414"/>
      <c r="E48" s="414"/>
      <c r="F48" s="484"/>
      <c r="G48" s="484"/>
      <c r="H48" s="484"/>
      <c r="I48" s="484"/>
      <c r="J48" s="484"/>
      <c r="K48" s="484"/>
      <c r="L48" s="484"/>
    </row>
    <row r="49" spans="6:12" s="414" customFormat="1" x14ac:dyDescent="0.3">
      <c r="F49" s="484"/>
      <c r="G49" s="484"/>
      <c r="H49" s="484"/>
      <c r="I49" s="484"/>
      <c r="J49" s="484"/>
      <c r="K49" s="484"/>
      <c r="L49" s="484"/>
    </row>
    <row r="50" spans="6:12" s="414" customFormat="1" x14ac:dyDescent="0.3">
      <c r="F50" s="484"/>
      <c r="G50" s="484"/>
      <c r="H50" s="484"/>
      <c r="I50" s="484"/>
      <c r="J50" s="484"/>
      <c r="K50" s="484"/>
      <c r="L50" s="484"/>
    </row>
    <row r="51" spans="6:12" s="414" customFormat="1" x14ac:dyDescent="0.3">
      <c r="F51" s="484"/>
      <c r="G51" s="484"/>
      <c r="H51" s="484"/>
      <c r="I51" s="484"/>
      <c r="J51" s="484"/>
      <c r="K51" s="484"/>
      <c r="L51" s="484"/>
    </row>
    <row r="52" spans="6:12" s="414" customFormat="1" x14ac:dyDescent="0.3">
      <c r="F52" s="484"/>
      <c r="G52" s="484"/>
      <c r="H52" s="484"/>
      <c r="I52" s="484"/>
      <c r="J52" s="484"/>
      <c r="K52" s="484"/>
      <c r="L52" s="484"/>
    </row>
    <row r="53" spans="6:12" s="414" customFormat="1" x14ac:dyDescent="0.3">
      <c r="F53" s="484"/>
      <c r="G53" s="484"/>
      <c r="H53" s="484"/>
      <c r="I53" s="484"/>
      <c r="J53" s="484"/>
      <c r="K53" s="484"/>
      <c r="L53" s="484"/>
    </row>
    <row r="54" spans="6:12" s="414" customFormat="1" x14ac:dyDescent="0.3">
      <c r="F54" s="484"/>
      <c r="G54" s="484"/>
      <c r="H54" s="484"/>
      <c r="I54" s="484"/>
      <c r="J54" s="484"/>
      <c r="K54" s="484"/>
      <c r="L54" s="484"/>
    </row>
    <row r="55" spans="6:12" s="414" customFormat="1" x14ac:dyDescent="0.3">
      <c r="F55" s="484"/>
      <c r="G55" s="484"/>
      <c r="H55" s="484"/>
      <c r="I55" s="484"/>
      <c r="J55" s="484"/>
      <c r="K55" s="484"/>
      <c r="L55" s="484"/>
    </row>
    <row r="56" spans="6:12" s="414" customFormat="1" x14ac:dyDescent="0.3">
      <c r="F56" s="484"/>
      <c r="G56" s="484"/>
      <c r="H56" s="484"/>
      <c r="I56" s="484"/>
      <c r="J56" s="484"/>
      <c r="K56" s="484"/>
      <c r="L56" s="484"/>
    </row>
    <row r="57" spans="6:12" s="414" customFormat="1" x14ac:dyDescent="0.3">
      <c r="F57" s="484"/>
      <c r="G57" s="484"/>
      <c r="H57" s="484"/>
      <c r="I57" s="484"/>
      <c r="J57" s="484"/>
      <c r="K57" s="484"/>
      <c r="L57" s="484"/>
    </row>
    <row r="58" spans="6:12" s="414" customFormat="1" x14ac:dyDescent="0.3">
      <c r="F58" s="484"/>
      <c r="G58" s="484"/>
      <c r="H58" s="484"/>
      <c r="I58" s="484"/>
      <c r="J58" s="484"/>
      <c r="K58" s="484"/>
      <c r="L58" s="484"/>
    </row>
    <row r="59" spans="6:12" s="414" customFormat="1" x14ac:dyDescent="0.3">
      <c r="F59" s="484"/>
      <c r="G59" s="484"/>
      <c r="H59" s="484"/>
      <c r="I59" s="484"/>
      <c r="J59" s="484"/>
      <c r="K59" s="484"/>
      <c r="L59" s="484"/>
    </row>
    <row r="60" spans="6:12" s="414" customFormat="1" x14ac:dyDescent="0.3">
      <c r="F60" s="484"/>
      <c r="G60" s="484"/>
      <c r="H60" s="484"/>
      <c r="I60" s="484"/>
      <c r="J60" s="484"/>
      <c r="K60" s="484"/>
      <c r="L60" s="484"/>
    </row>
    <row r="61" spans="6:12" s="414" customFormat="1" x14ac:dyDescent="0.3">
      <c r="F61" s="484"/>
      <c r="G61" s="484"/>
      <c r="H61" s="484"/>
      <c r="I61" s="484"/>
      <c r="J61" s="484"/>
      <c r="K61" s="484"/>
      <c r="L61" s="484"/>
    </row>
    <row r="62" spans="6:12" s="414" customFormat="1" x14ac:dyDescent="0.3">
      <c r="F62" s="484"/>
      <c r="G62" s="484"/>
      <c r="H62" s="484"/>
      <c r="I62" s="484"/>
      <c r="J62" s="484"/>
      <c r="K62" s="484"/>
      <c r="L62" s="484"/>
    </row>
    <row r="63" spans="6:12" s="414" customFormat="1" x14ac:dyDescent="0.3">
      <c r="F63" s="484"/>
      <c r="G63" s="484"/>
      <c r="H63" s="484"/>
      <c r="I63" s="484"/>
      <c r="J63" s="484"/>
      <c r="K63" s="484"/>
      <c r="L63" s="484"/>
    </row>
    <row r="64" spans="6:12" s="414" customFormat="1" x14ac:dyDescent="0.3">
      <c r="F64" s="484"/>
      <c r="G64" s="484"/>
      <c r="H64" s="484"/>
      <c r="I64" s="484"/>
      <c r="J64" s="484"/>
      <c r="K64" s="484"/>
      <c r="L64" s="484"/>
    </row>
    <row r="65" spans="6:12" s="414" customFormat="1" x14ac:dyDescent="0.3">
      <c r="F65" s="484"/>
      <c r="G65" s="484"/>
      <c r="H65" s="484"/>
      <c r="I65" s="484"/>
      <c r="J65" s="484"/>
      <c r="K65" s="484"/>
      <c r="L65" s="484"/>
    </row>
    <row r="66" spans="6:12" s="414" customFormat="1" x14ac:dyDescent="0.3">
      <c r="F66" s="484"/>
      <c r="G66" s="484"/>
      <c r="H66" s="484"/>
      <c r="I66" s="484"/>
      <c r="J66" s="484"/>
      <c r="K66" s="484"/>
      <c r="L66" s="484"/>
    </row>
    <row r="67" spans="6:12" s="414" customFormat="1" x14ac:dyDescent="0.3">
      <c r="F67" s="484"/>
      <c r="G67" s="484"/>
      <c r="H67" s="484"/>
      <c r="I67" s="484"/>
      <c r="J67" s="484"/>
      <c r="K67" s="484"/>
      <c r="L67" s="484"/>
    </row>
    <row r="68" spans="6:12" s="414" customFormat="1" x14ac:dyDescent="0.3">
      <c r="F68" s="484"/>
      <c r="G68" s="484"/>
      <c r="H68" s="484"/>
      <c r="I68" s="484"/>
      <c r="J68" s="484"/>
      <c r="K68" s="484"/>
      <c r="L68" s="484"/>
    </row>
    <row r="69" spans="6:12" s="414" customFormat="1" x14ac:dyDescent="0.3">
      <c r="F69" s="484"/>
      <c r="G69" s="484"/>
      <c r="H69" s="484"/>
      <c r="I69" s="484"/>
      <c r="J69" s="484"/>
      <c r="K69" s="484"/>
      <c r="L69" s="484"/>
    </row>
    <row r="70" spans="6:12" s="414" customFormat="1" x14ac:dyDescent="0.3">
      <c r="F70" s="484"/>
      <c r="G70" s="484"/>
      <c r="H70" s="484"/>
      <c r="I70" s="484"/>
      <c r="J70" s="484"/>
      <c r="K70" s="484"/>
      <c r="L70" s="484"/>
    </row>
    <row r="71" spans="6:12" s="414" customFormat="1" x14ac:dyDescent="0.3">
      <c r="F71" s="484"/>
      <c r="G71" s="484"/>
      <c r="H71" s="484"/>
      <c r="I71" s="484"/>
      <c r="J71" s="484"/>
      <c r="K71" s="484"/>
      <c r="L71" s="484"/>
    </row>
    <row r="72" spans="6:12" s="414" customFormat="1" x14ac:dyDescent="0.3">
      <c r="F72" s="484"/>
      <c r="G72" s="484"/>
      <c r="H72" s="484"/>
      <c r="I72" s="484"/>
      <c r="J72" s="484"/>
      <c r="K72" s="484"/>
      <c r="L72" s="484"/>
    </row>
    <row r="73" spans="6:12" s="414" customFormat="1" x14ac:dyDescent="0.3">
      <c r="F73" s="484"/>
      <c r="G73" s="484"/>
      <c r="H73" s="484"/>
      <c r="I73" s="484"/>
      <c r="J73" s="484"/>
      <c r="K73" s="484"/>
      <c r="L73" s="484"/>
    </row>
    <row r="74" spans="6:12" s="414" customFormat="1" x14ac:dyDescent="0.3">
      <c r="F74" s="484"/>
      <c r="G74" s="484"/>
      <c r="H74" s="484"/>
      <c r="I74" s="484"/>
      <c r="J74" s="484"/>
      <c r="K74" s="484"/>
      <c r="L74" s="484"/>
    </row>
    <row r="75" spans="6:12" s="414" customFormat="1" x14ac:dyDescent="0.3">
      <c r="F75" s="484"/>
      <c r="G75" s="484"/>
      <c r="H75" s="484"/>
      <c r="I75" s="484"/>
      <c r="J75" s="484"/>
      <c r="K75" s="484"/>
      <c r="L75" s="484"/>
    </row>
    <row r="76" spans="6:12" s="414" customFormat="1" x14ac:dyDescent="0.3">
      <c r="F76" s="484"/>
      <c r="G76" s="484"/>
      <c r="H76" s="484"/>
      <c r="I76" s="484"/>
      <c r="J76" s="484"/>
      <c r="K76" s="484"/>
      <c r="L76" s="484"/>
    </row>
    <row r="77" spans="6:12" s="414" customFormat="1" x14ac:dyDescent="0.3">
      <c r="F77" s="484"/>
      <c r="G77" s="484"/>
      <c r="H77" s="484"/>
      <c r="I77" s="484"/>
      <c r="J77" s="484"/>
      <c r="K77" s="484"/>
      <c r="L77" s="484"/>
    </row>
    <row r="78" spans="6:12" s="414" customFormat="1" x14ac:dyDescent="0.3">
      <c r="F78" s="484"/>
      <c r="G78" s="484"/>
      <c r="H78" s="484"/>
      <c r="I78" s="484"/>
      <c r="J78" s="484"/>
      <c r="K78" s="484"/>
      <c r="L78" s="484"/>
    </row>
    <row r="79" spans="6:12" s="414" customFormat="1" x14ac:dyDescent="0.3">
      <c r="F79" s="484"/>
      <c r="G79" s="484"/>
      <c r="H79" s="484"/>
      <c r="I79" s="484"/>
      <c r="J79" s="484"/>
      <c r="K79" s="484"/>
      <c r="L79" s="484"/>
    </row>
    <row r="80" spans="6:12" s="414" customFormat="1" x14ac:dyDescent="0.3">
      <c r="F80" s="484"/>
      <c r="G80" s="484"/>
      <c r="H80" s="484"/>
      <c r="I80" s="484"/>
      <c r="J80" s="484"/>
      <c r="K80" s="484"/>
      <c r="L80" s="484"/>
    </row>
    <row r="81" spans="6:12" s="414" customFormat="1" x14ac:dyDescent="0.3">
      <c r="F81" s="484"/>
      <c r="G81" s="484"/>
      <c r="H81" s="484"/>
      <c r="I81" s="484"/>
      <c r="J81" s="484"/>
      <c r="K81" s="484"/>
      <c r="L81" s="484"/>
    </row>
    <row r="82" spans="6:12" s="414" customFormat="1" x14ac:dyDescent="0.3">
      <c r="F82" s="484"/>
      <c r="G82" s="484"/>
      <c r="H82" s="484"/>
      <c r="I82" s="484"/>
      <c r="J82" s="484"/>
      <c r="K82" s="484"/>
      <c r="L82" s="484"/>
    </row>
    <row r="83" spans="6:12" s="414" customFormat="1" x14ac:dyDescent="0.3">
      <c r="F83" s="484"/>
      <c r="G83" s="484"/>
      <c r="H83" s="484"/>
      <c r="I83" s="484"/>
      <c r="J83" s="484"/>
      <c r="K83" s="484"/>
      <c r="L83" s="484"/>
    </row>
    <row r="84" spans="6:12" s="414" customFormat="1" x14ac:dyDescent="0.3">
      <c r="F84" s="484"/>
      <c r="G84" s="484"/>
      <c r="H84" s="484"/>
      <c r="I84" s="484"/>
      <c r="J84" s="484"/>
      <c r="K84" s="484"/>
      <c r="L84" s="484"/>
    </row>
    <row r="85" spans="6:12" s="414" customFormat="1" x14ac:dyDescent="0.3">
      <c r="F85" s="484"/>
      <c r="G85" s="484"/>
      <c r="H85" s="484"/>
      <c r="I85" s="484"/>
      <c r="J85" s="484"/>
      <c r="K85" s="484"/>
      <c r="L85" s="484"/>
    </row>
    <row r="86" spans="6:12" s="414" customFormat="1" x14ac:dyDescent="0.3">
      <c r="F86" s="484"/>
      <c r="G86" s="484"/>
      <c r="H86" s="484"/>
      <c r="I86" s="484"/>
      <c r="J86" s="484"/>
      <c r="K86" s="484"/>
      <c r="L86" s="484"/>
    </row>
    <row r="87" spans="6:12" s="414" customFormat="1" x14ac:dyDescent="0.3">
      <c r="F87" s="484"/>
      <c r="G87" s="484"/>
      <c r="H87" s="484"/>
      <c r="I87" s="484"/>
      <c r="J87" s="484"/>
      <c r="K87" s="484"/>
      <c r="L87" s="484"/>
    </row>
    <row r="88" spans="6:12" s="414" customFormat="1" x14ac:dyDescent="0.3">
      <c r="F88" s="484"/>
      <c r="G88" s="484"/>
      <c r="H88" s="484"/>
      <c r="I88" s="484"/>
      <c r="J88" s="484"/>
      <c r="K88" s="484"/>
      <c r="L88" s="484"/>
    </row>
    <row r="89" spans="6:12" s="414" customFormat="1" x14ac:dyDescent="0.3">
      <c r="F89" s="484"/>
      <c r="G89" s="484"/>
      <c r="H89" s="484"/>
      <c r="I89" s="484"/>
      <c r="J89" s="484"/>
      <c r="K89" s="484"/>
      <c r="L89" s="484"/>
    </row>
    <row r="90" spans="6:12" s="414" customFormat="1" x14ac:dyDescent="0.3">
      <c r="F90" s="484"/>
      <c r="G90" s="484"/>
      <c r="H90" s="484"/>
      <c r="I90" s="484"/>
      <c r="J90" s="484"/>
      <c r="K90" s="484"/>
      <c r="L90" s="484"/>
    </row>
    <row r="91" spans="6:12" s="414" customFormat="1" x14ac:dyDescent="0.3">
      <c r="F91" s="484"/>
      <c r="G91" s="484"/>
      <c r="H91" s="484"/>
      <c r="I91" s="484"/>
      <c r="J91" s="484"/>
      <c r="K91" s="484"/>
      <c r="L91" s="484"/>
    </row>
    <row r="92" spans="6:12" s="414" customFormat="1" x14ac:dyDescent="0.3">
      <c r="F92" s="484"/>
      <c r="G92" s="484"/>
      <c r="H92" s="484"/>
      <c r="I92" s="484"/>
      <c r="J92" s="484"/>
      <c r="K92" s="484"/>
      <c r="L92" s="484"/>
    </row>
    <row r="93" spans="6:12" s="414" customFormat="1" x14ac:dyDescent="0.3">
      <c r="F93" s="484"/>
      <c r="G93" s="484"/>
      <c r="H93" s="484"/>
      <c r="I93" s="484"/>
      <c r="J93" s="484"/>
      <c r="K93" s="484"/>
      <c r="L93" s="484"/>
    </row>
    <row r="94" spans="6:12" s="414" customFormat="1" x14ac:dyDescent="0.3">
      <c r="F94" s="484"/>
      <c r="G94" s="484"/>
      <c r="H94" s="484"/>
      <c r="I94" s="484"/>
      <c r="J94" s="484"/>
      <c r="K94" s="484"/>
      <c r="L94" s="484"/>
    </row>
    <row r="95" spans="6:12" s="414" customFormat="1" x14ac:dyDescent="0.3">
      <c r="F95" s="484"/>
      <c r="G95" s="484"/>
      <c r="H95" s="484"/>
      <c r="I95" s="484"/>
      <c r="J95" s="484"/>
      <c r="K95" s="484"/>
      <c r="L95" s="484"/>
    </row>
    <row r="96" spans="6:12" s="414" customFormat="1" x14ac:dyDescent="0.3">
      <c r="F96" s="484"/>
      <c r="G96" s="484"/>
      <c r="H96" s="484"/>
      <c r="I96" s="484"/>
      <c r="J96" s="484"/>
      <c r="K96" s="484"/>
      <c r="L96" s="484"/>
    </row>
    <row r="97" spans="6:12" s="414" customFormat="1" x14ac:dyDescent="0.3">
      <c r="F97" s="484"/>
      <c r="G97" s="484"/>
      <c r="H97" s="484"/>
      <c r="I97" s="484"/>
      <c r="J97" s="484"/>
      <c r="K97" s="484"/>
      <c r="L97" s="484"/>
    </row>
    <row r="98" spans="6:12" s="414" customFormat="1" x14ac:dyDescent="0.3">
      <c r="F98" s="484"/>
      <c r="G98" s="484"/>
      <c r="H98" s="484"/>
      <c r="I98" s="484"/>
      <c r="J98" s="484"/>
      <c r="K98" s="484"/>
      <c r="L98" s="484"/>
    </row>
    <row r="99" spans="6:12" s="414" customFormat="1" x14ac:dyDescent="0.3">
      <c r="F99" s="484"/>
      <c r="G99" s="484"/>
      <c r="H99" s="484"/>
      <c r="I99" s="484"/>
      <c r="J99" s="484"/>
      <c r="K99" s="484"/>
      <c r="L99" s="484"/>
    </row>
    <row r="100" spans="6:12" s="414" customFormat="1" x14ac:dyDescent="0.3">
      <c r="F100" s="484"/>
      <c r="G100" s="484"/>
      <c r="H100" s="484"/>
      <c r="I100" s="484"/>
      <c r="J100" s="484"/>
      <c r="K100" s="484"/>
      <c r="L100" s="484"/>
    </row>
    <row r="101" spans="6:12" s="414" customFormat="1" x14ac:dyDescent="0.3">
      <c r="F101" s="484"/>
      <c r="G101" s="484"/>
      <c r="H101" s="484"/>
      <c r="I101" s="484"/>
      <c r="J101" s="484"/>
      <c r="K101" s="484"/>
      <c r="L101" s="484"/>
    </row>
    <row r="102" spans="6:12" s="414" customFormat="1" x14ac:dyDescent="0.3">
      <c r="F102" s="484"/>
      <c r="G102" s="484"/>
      <c r="H102" s="484"/>
      <c r="I102" s="484"/>
      <c r="J102" s="484"/>
      <c r="K102" s="484"/>
      <c r="L102" s="484"/>
    </row>
    <row r="103" spans="6:12" s="414" customFormat="1" x14ac:dyDescent="0.3">
      <c r="F103" s="484"/>
      <c r="G103" s="484"/>
      <c r="H103" s="484"/>
      <c r="I103" s="484"/>
      <c r="J103" s="484"/>
      <c r="K103" s="484"/>
      <c r="L103" s="484"/>
    </row>
    <row r="104" spans="6:12" s="414" customFormat="1" x14ac:dyDescent="0.3">
      <c r="F104" s="484"/>
      <c r="G104" s="484"/>
      <c r="H104" s="484"/>
      <c r="I104" s="484"/>
      <c r="J104" s="484"/>
      <c r="K104" s="484"/>
      <c r="L104" s="484"/>
    </row>
    <row r="105" spans="6:12" s="414" customFormat="1" x14ac:dyDescent="0.3">
      <c r="F105" s="484"/>
      <c r="G105" s="484"/>
      <c r="H105" s="484"/>
      <c r="I105" s="484"/>
      <c r="J105" s="484"/>
      <c r="K105" s="484"/>
      <c r="L105" s="484"/>
    </row>
    <row r="106" spans="6:12" s="414" customFormat="1" x14ac:dyDescent="0.3">
      <c r="F106" s="484"/>
      <c r="G106" s="484"/>
      <c r="H106" s="484"/>
      <c r="I106" s="484"/>
      <c r="J106" s="484"/>
      <c r="K106" s="484"/>
      <c r="L106" s="484"/>
    </row>
    <row r="107" spans="6:12" s="414" customFormat="1" x14ac:dyDescent="0.3">
      <c r="F107" s="484"/>
      <c r="G107" s="484"/>
      <c r="H107" s="484"/>
      <c r="I107" s="484"/>
      <c r="J107" s="484"/>
      <c r="K107" s="484"/>
      <c r="L107" s="484"/>
    </row>
    <row r="108" spans="6:12" s="414" customFormat="1" x14ac:dyDescent="0.3">
      <c r="F108" s="484"/>
      <c r="G108" s="484"/>
      <c r="H108" s="484"/>
      <c r="I108" s="484"/>
      <c r="J108" s="484"/>
      <c r="K108" s="484"/>
      <c r="L108" s="484"/>
    </row>
    <row r="109" spans="6:12" s="414" customFormat="1" x14ac:dyDescent="0.3">
      <c r="F109" s="484"/>
      <c r="G109" s="484"/>
      <c r="H109" s="484"/>
      <c r="I109" s="484"/>
      <c r="J109" s="484"/>
      <c r="K109" s="484"/>
      <c r="L109" s="484"/>
    </row>
    <row r="110" spans="6:12" s="414" customFormat="1" x14ac:dyDescent="0.3">
      <c r="F110" s="484"/>
      <c r="G110" s="484"/>
      <c r="H110" s="484"/>
      <c r="I110" s="484"/>
      <c r="J110" s="484"/>
      <c r="K110" s="484"/>
      <c r="L110" s="484"/>
    </row>
    <row r="111" spans="6:12" s="414" customFormat="1" x14ac:dyDescent="0.3">
      <c r="F111" s="484"/>
      <c r="G111" s="484"/>
      <c r="H111" s="484"/>
      <c r="I111" s="484"/>
      <c r="J111" s="484"/>
      <c r="K111" s="484"/>
      <c r="L111" s="484"/>
    </row>
    <row r="112" spans="6:12" s="414" customFormat="1" x14ac:dyDescent="0.3">
      <c r="F112" s="484"/>
      <c r="G112" s="484"/>
      <c r="H112" s="484"/>
      <c r="I112" s="484"/>
      <c r="J112" s="484"/>
      <c r="K112" s="484"/>
      <c r="L112" s="484"/>
    </row>
    <row r="113" spans="6:12" s="414" customFormat="1" x14ac:dyDescent="0.3">
      <c r="F113" s="484"/>
      <c r="G113" s="484"/>
      <c r="H113" s="484"/>
      <c r="I113" s="484"/>
      <c r="J113" s="484"/>
      <c r="K113" s="484"/>
      <c r="L113" s="484"/>
    </row>
    <row r="114" spans="6:12" s="414" customFormat="1" x14ac:dyDescent="0.3">
      <c r="F114" s="484"/>
      <c r="G114" s="484"/>
      <c r="H114" s="484"/>
      <c r="I114" s="484"/>
      <c r="J114" s="484"/>
      <c r="K114" s="484"/>
      <c r="L114" s="484"/>
    </row>
    <row r="115" spans="6:12" s="414" customFormat="1" x14ac:dyDescent="0.3">
      <c r="F115" s="484"/>
      <c r="G115" s="484"/>
      <c r="H115" s="484"/>
      <c r="I115" s="484"/>
      <c r="J115" s="484"/>
      <c r="K115" s="484"/>
      <c r="L115" s="484"/>
    </row>
    <row r="116" spans="6:12" s="414" customFormat="1" x14ac:dyDescent="0.3">
      <c r="F116" s="484"/>
      <c r="G116" s="484"/>
      <c r="H116" s="484"/>
      <c r="I116" s="484"/>
      <c r="J116" s="484"/>
      <c r="K116" s="484"/>
      <c r="L116" s="484"/>
    </row>
    <row r="117" spans="6:12" s="414" customFormat="1" x14ac:dyDescent="0.3">
      <c r="F117" s="484"/>
      <c r="G117" s="484"/>
      <c r="H117" s="484"/>
      <c r="I117" s="484"/>
      <c r="J117" s="484"/>
      <c r="K117" s="484"/>
      <c r="L117" s="484"/>
    </row>
    <row r="118" spans="6:12" s="414" customFormat="1" x14ac:dyDescent="0.3">
      <c r="F118" s="484"/>
      <c r="G118" s="484"/>
      <c r="H118" s="484"/>
      <c r="I118" s="484"/>
      <c r="J118" s="484"/>
      <c r="K118" s="484"/>
      <c r="L118" s="484"/>
    </row>
    <row r="119" spans="6:12" s="414" customFormat="1" x14ac:dyDescent="0.3">
      <c r="F119" s="484"/>
      <c r="G119" s="484"/>
      <c r="H119" s="484"/>
      <c r="I119" s="484"/>
      <c r="J119" s="484"/>
      <c r="K119" s="484"/>
      <c r="L119" s="484"/>
    </row>
    <row r="120" spans="6:12" s="414" customFormat="1" x14ac:dyDescent="0.3">
      <c r="F120" s="484"/>
      <c r="G120" s="484"/>
      <c r="H120" s="484"/>
      <c r="I120" s="484"/>
      <c r="J120" s="484"/>
      <c r="K120" s="484"/>
      <c r="L120" s="484"/>
    </row>
    <row r="121" spans="6:12" s="414" customFormat="1" x14ac:dyDescent="0.3">
      <c r="F121" s="484"/>
      <c r="G121" s="484"/>
      <c r="H121" s="484"/>
      <c r="I121" s="484"/>
      <c r="J121" s="484"/>
      <c r="K121" s="484"/>
      <c r="L121" s="484"/>
    </row>
    <row r="122" spans="6:12" s="414" customFormat="1" x14ac:dyDescent="0.3">
      <c r="F122" s="484"/>
      <c r="G122" s="484"/>
      <c r="H122" s="484"/>
      <c r="I122" s="484"/>
      <c r="J122" s="484"/>
      <c r="K122" s="484"/>
      <c r="L122" s="484"/>
    </row>
    <row r="123" spans="6:12" s="414" customFormat="1" x14ac:dyDescent="0.3">
      <c r="F123" s="484"/>
      <c r="G123" s="484"/>
      <c r="H123" s="484"/>
      <c r="I123" s="484"/>
      <c r="J123" s="484"/>
      <c r="K123" s="484"/>
      <c r="L123" s="484"/>
    </row>
    <row r="124" spans="6:12" s="414" customFormat="1" x14ac:dyDescent="0.3">
      <c r="F124" s="484"/>
      <c r="G124" s="484"/>
      <c r="H124" s="484"/>
      <c r="I124" s="484"/>
      <c r="J124" s="484"/>
      <c r="K124" s="484"/>
      <c r="L124" s="484"/>
    </row>
    <row r="125" spans="6:12" s="414" customFormat="1" x14ac:dyDescent="0.3">
      <c r="F125" s="484"/>
      <c r="G125" s="484"/>
      <c r="H125" s="484"/>
      <c r="I125" s="484"/>
      <c r="J125" s="484"/>
      <c r="K125" s="484"/>
      <c r="L125" s="484"/>
    </row>
    <row r="126" spans="6:12" s="414" customFormat="1" x14ac:dyDescent="0.3">
      <c r="F126" s="484"/>
      <c r="G126" s="484"/>
      <c r="H126" s="484"/>
      <c r="I126" s="484"/>
      <c r="J126" s="484"/>
      <c r="K126" s="484"/>
      <c r="L126" s="484"/>
    </row>
    <row r="127" spans="6:12" s="414" customFormat="1" x14ac:dyDescent="0.3">
      <c r="F127" s="484"/>
      <c r="G127" s="484"/>
      <c r="H127" s="484"/>
      <c r="I127" s="484"/>
      <c r="J127" s="484"/>
      <c r="K127" s="484"/>
      <c r="L127" s="484"/>
    </row>
    <row r="128" spans="6:12" s="414" customFormat="1" x14ac:dyDescent="0.3">
      <c r="F128" s="484"/>
      <c r="G128" s="484"/>
      <c r="H128" s="484"/>
      <c r="I128" s="484"/>
      <c r="J128" s="484"/>
      <c r="K128" s="484"/>
      <c r="L128" s="484"/>
    </row>
    <row r="129" spans="6:12" s="414" customFormat="1" x14ac:dyDescent="0.3">
      <c r="F129" s="484"/>
      <c r="G129" s="484"/>
      <c r="H129" s="484"/>
      <c r="I129" s="484"/>
      <c r="J129" s="484"/>
      <c r="K129" s="484"/>
      <c r="L129" s="484"/>
    </row>
    <row r="130" spans="6:12" s="414" customFormat="1" x14ac:dyDescent="0.3">
      <c r="F130" s="484"/>
      <c r="G130" s="484"/>
      <c r="H130" s="484"/>
      <c r="I130" s="484"/>
      <c r="J130" s="484"/>
      <c r="K130" s="484"/>
      <c r="L130" s="484"/>
    </row>
    <row r="131" spans="6:12" s="414" customFormat="1" x14ac:dyDescent="0.3">
      <c r="F131" s="484"/>
      <c r="G131" s="484"/>
      <c r="H131" s="484"/>
      <c r="I131" s="484"/>
      <c r="J131" s="484"/>
      <c r="K131" s="484"/>
      <c r="L131" s="484"/>
    </row>
    <row r="132" spans="6:12" s="414" customFormat="1" x14ac:dyDescent="0.3">
      <c r="F132" s="484"/>
      <c r="G132" s="484"/>
      <c r="H132" s="484"/>
      <c r="I132" s="484"/>
      <c r="J132" s="484"/>
      <c r="K132" s="484"/>
      <c r="L132" s="484"/>
    </row>
    <row r="133" spans="6:12" s="414" customFormat="1" x14ac:dyDescent="0.3">
      <c r="F133" s="484"/>
      <c r="G133" s="484"/>
      <c r="H133" s="484"/>
      <c r="I133" s="484"/>
      <c r="J133" s="484"/>
      <c r="K133" s="484"/>
      <c r="L133" s="484"/>
    </row>
    <row r="134" spans="6:12" s="414" customFormat="1" x14ac:dyDescent="0.3">
      <c r="F134" s="484"/>
      <c r="G134" s="484"/>
      <c r="H134" s="484"/>
      <c r="I134" s="484"/>
      <c r="J134" s="484"/>
      <c r="K134" s="484"/>
      <c r="L134" s="484"/>
    </row>
    <row r="135" spans="6:12" s="414" customFormat="1" x14ac:dyDescent="0.3">
      <c r="F135" s="484"/>
      <c r="G135" s="484"/>
      <c r="H135" s="484"/>
      <c r="I135" s="484"/>
      <c r="J135" s="484"/>
      <c r="K135" s="484"/>
      <c r="L135" s="484"/>
    </row>
    <row r="136" spans="6:12" s="414" customFormat="1" x14ac:dyDescent="0.3">
      <c r="F136" s="484"/>
      <c r="G136" s="484"/>
      <c r="H136" s="484"/>
      <c r="I136" s="484"/>
      <c r="J136" s="484"/>
      <c r="K136" s="484"/>
      <c r="L136" s="484"/>
    </row>
    <row r="137" spans="6:12" s="414" customFormat="1" x14ac:dyDescent="0.3">
      <c r="F137" s="484"/>
      <c r="G137" s="484"/>
      <c r="H137" s="484"/>
      <c r="I137" s="484"/>
      <c r="J137" s="484"/>
      <c r="K137" s="484"/>
      <c r="L137" s="484"/>
    </row>
    <row r="138" spans="6:12" s="414" customFormat="1" x14ac:dyDescent="0.3">
      <c r="F138" s="484"/>
      <c r="G138" s="484"/>
      <c r="H138" s="484"/>
      <c r="I138" s="484"/>
      <c r="J138" s="484"/>
      <c r="K138" s="484"/>
      <c r="L138" s="484"/>
    </row>
    <row r="139" spans="6:12" s="414" customFormat="1" x14ac:dyDescent="0.3">
      <c r="F139" s="484"/>
      <c r="G139" s="484"/>
      <c r="H139" s="484"/>
      <c r="I139" s="484"/>
      <c r="J139" s="484"/>
      <c r="K139" s="484"/>
      <c r="L139" s="484"/>
    </row>
    <row r="140" spans="6:12" s="414" customFormat="1" x14ac:dyDescent="0.3">
      <c r="F140" s="484"/>
      <c r="G140" s="484"/>
      <c r="H140" s="484"/>
      <c r="I140" s="484"/>
      <c r="J140" s="484"/>
      <c r="K140" s="484"/>
      <c r="L140" s="484"/>
    </row>
    <row r="141" spans="6:12" s="414" customFormat="1" x14ac:dyDescent="0.3">
      <c r="F141" s="484"/>
      <c r="G141" s="484"/>
      <c r="H141" s="484"/>
      <c r="I141" s="484"/>
      <c r="J141" s="484"/>
      <c r="K141" s="484"/>
      <c r="L141" s="484"/>
    </row>
    <row r="142" spans="6:12" s="414" customFormat="1" x14ac:dyDescent="0.3">
      <c r="F142" s="484"/>
      <c r="G142" s="484"/>
      <c r="H142" s="484"/>
      <c r="I142" s="484"/>
      <c r="J142" s="484"/>
      <c r="K142" s="484"/>
      <c r="L142" s="484"/>
    </row>
    <row r="143" spans="6:12" s="414" customFormat="1" x14ac:dyDescent="0.3">
      <c r="F143" s="484"/>
      <c r="G143" s="484"/>
      <c r="H143" s="484"/>
      <c r="I143" s="484"/>
      <c r="J143" s="484"/>
      <c r="K143" s="484"/>
      <c r="L143" s="484"/>
    </row>
    <row r="144" spans="6:12" s="414" customFormat="1" x14ac:dyDescent="0.3">
      <c r="F144" s="484"/>
      <c r="G144" s="484"/>
      <c r="H144" s="484"/>
      <c r="I144" s="484"/>
      <c r="J144" s="484"/>
      <c r="K144" s="484"/>
      <c r="L144" s="484"/>
    </row>
    <row r="145" spans="6:12" s="414" customFormat="1" x14ac:dyDescent="0.3">
      <c r="F145" s="484"/>
      <c r="G145" s="484"/>
      <c r="H145" s="484"/>
      <c r="I145" s="484"/>
      <c r="J145" s="484"/>
      <c r="K145" s="484"/>
      <c r="L145" s="484"/>
    </row>
    <row r="146" spans="6:12" s="414" customFormat="1" x14ac:dyDescent="0.3">
      <c r="F146" s="484"/>
      <c r="G146" s="484"/>
      <c r="H146" s="484"/>
      <c r="I146" s="484"/>
      <c r="J146" s="484"/>
      <c r="K146" s="484"/>
      <c r="L146" s="484"/>
    </row>
    <row r="147" spans="6:12" s="414" customFormat="1" x14ac:dyDescent="0.3">
      <c r="F147" s="484"/>
      <c r="G147" s="484"/>
      <c r="H147" s="484"/>
      <c r="I147" s="484"/>
      <c r="J147" s="484"/>
      <c r="K147" s="484"/>
      <c r="L147" s="484"/>
    </row>
    <row r="148" spans="6:12" s="414" customFormat="1" x14ac:dyDescent="0.3">
      <c r="F148" s="484"/>
      <c r="G148" s="484"/>
      <c r="H148" s="484"/>
      <c r="I148" s="484"/>
      <c r="J148" s="484"/>
      <c r="K148" s="484"/>
      <c r="L148" s="484"/>
    </row>
    <row r="149" spans="6:12" s="414" customFormat="1" x14ac:dyDescent="0.3">
      <c r="F149" s="484"/>
      <c r="G149" s="484"/>
      <c r="H149" s="484"/>
      <c r="I149" s="484"/>
      <c r="J149" s="484"/>
      <c r="K149" s="484"/>
      <c r="L149" s="484"/>
    </row>
    <row r="150" spans="6:12" s="414" customFormat="1" x14ac:dyDescent="0.3">
      <c r="F150" s="484"/>
      <c r="G150" s="484"/>
      <c r="H150" s="484"/>
      <c r="I150" s="484"/>
      <c r="J150" s="484"/>
      <c r="K150" s="484"/>
      <c r="L150" s="484"/>
    </row>
    <row r="151" spans="6:12" s="414" customFormat="1" x14ac:dyDescent="0.3">
      <c r="F151" s="484"/>
      <c r="G151" s="484"/>
      <c r="H151" s="484"/>
      <c r="I151" s="484"/>
      <c r="J151" s="484"/>
      <c r="K151" s="484"/>
      <c r="L151" s="484"/>
    </row>
    <row r="152" spans="6:12" s="414" customFormat="1" x14ac:dyDescent="0.3">
      <c r="F152" s="484"/>
      <c r="G152" s="484"/>
      <c r="H152" s="484"/>
      <c r="I152" s="484"/>
      <c r="J152" s="484"/>
      <c r="K152" s="484"/>
      <c r="L152" s="484"/>
    </row>
    <row r="153" spans="6:12" s="414" customFormat="1" x14ac:dyDescent="0.3">
      <c r="F153" s="484"/>
      <c r="G153" s="484"/>
      <c r="H153" s="484"/>
      <c r="I153" s="484"/>
      <c r="J153" s="484"/>
      <c r="K153" s="484"/>
      <c r="L153" s="484"/>
    </row>
    <row r="154" spans="6:12" s="414" customFormat="1" x14ac:dyDescent="0.3">
      <c r="F154" s="484"/>
      <c r="G154" s="484"/>
      <c r="H154" s="484"/>
      <c r="I154" s="484"/>
      <c r="J154" s="484"/>
      <c r="K154" s="484"/>
      <c r="L154" s="484"/>
    </row>
    <row r="155" spans="6:12" s="414" customFormat="1" x14ac:dyDescent="0.3">
      <c r="F155" s="484"/>
      <c r="G155" s="484"/>
      <c r="H155" s="484"/>
      <c r="I155" s="484"/>
      <c r="J155" s="484"/>
      <c r="K155" s="484"/>
      <c r="L155" s="484"/>
    </row>
    <row r="156" spans="6:12" s="414" customFormat="1" x14ac:dyDescent="0.3">
      <c r="F156" s="484"/>
      <c r="G156" s="484"/>
      <c r="H156" s="484"/>
      <c r="I156" s="484"/>
      <c r="J156" s="484"/>
      <c r="K156" s="484"/>
      <c r="L156" s="484"/>
    </row>
    <row r="157" spans="6:12" s="414" customFormat="1" x14ac:dyDescent="0.3">
      <c r="F157" s="484"/>
      <c r="G157" s="484"/>
      <c r="H157" s="484"/>
      <c r="I157" s="484"/>
      <c r="J157" s="484"/>
      <c r="K157" s="484"/>
      <c r="L157" s="484"/>
    </row>
    <row r="158" spans="6:12" s="414" customFormat="1" x14ac:dyDescent="0.3">
      <c r="F158" s="484"/>
      <c r="G158" s="484"/>
      <c r="H158" s="484"/>
      <c r="I158" s="484"/>
      <c r="J158" s="484"/>
      <c r="K158" s="484"/>
      <c r="L158" s="484"/>
    </row>
    <row r="159" spans="6:12" s="414" customFormat="1" x14ac:dyDescent="0.3">
      <c r="F159" s="484"/>
      <c r="G159" s="484"/>
      <c r="H159" s="484"/>
      <c r="I159" s="484"/>
      <c r="J159" s="484"/>
      <c r="K159" s="484"/>
      <c r="L159" s="484"/>
    </row>
    <row r="160" spans="6:12" s="414" customFormat="1" x14ac:dyDescent="0.3">
      <c r="F160" s="484"/>
      <c r="G160" s="484"/>
      <c r="H160" s="484"/>
      <c r="I160" s="484"/>
      <c r="J160" s="484"/>
      <c r="K160" s="484"/>
      <c r="L160" s="484"/>
    </row>
    <row r="161" spans="6:12" s="414" customFormat="1" x14ac:dyDescent="0.3">
      <c r="F161" s="484"/>
      <c r="G161" s="484"/>
      <c r="H161" s="484"/>
      <c r="I161" s="484"/>
      <c r="J161" s="484"/>
      <c r="K161" s="484"/>
      <c r="L161" s="484"/>
    </row>
    <row r="162" spans="6:12" s="414" customFormat="1" x14ac:dyDescent="0.3">
      <c r="F162" s="484"/>
      <c r="G162" s="484"/>
      <c r="H162" s="484"/>
      <c r="I162" s="484"/>
      <c r="J162" s="484"/>
      <c r="K162" s="484"/>
      <c r="L162" s="484"/>
    </row>
    <row r="163" spans="6:12" s="414" customFormat="1" x14ac:dyDescent="0.3">
      <c r="F163" s="484"/>
      <c r="G163" s="484"/>
      <c r="H163" s="484"/>
      <c r="I163" s="484"/>
      <c r="J163" s="484"/>
      <c r="K163" s="484"/>
      <c r="L163" s="484"/>
    </row>
    <row r="164" spans="6:12" s="414" customFormat="1" x14ac:dyDescent="0.3">
      <c r="F164" s="484"/>
      <c r="G164" s="484"/>
      <c r="H164" s="484"/>
      <c r="I164" s="484"/>
      <c r="J164" s="484"/>
      <c r="K164" s="484"/>
      <c r="L164" s="484"/>
    </row>
    <row r="165" spans="6:12" s="414" customFormat="1" x14ac:dyDescent="0.3">
      <c r="F165" s="484"/>
      <c r="G165" s="484"/>
      <c r="H165" s="484"/>
      <c r="I165" s="484"/>
      <c r="J165" s="484"/>
      <c r="K165" s="484"/>
      <c r="L165" s="484"/>
    </row>
    <row r="166" spans="6:12" s="414" customFormat="1" x14ac:dyDescent="0.3">
      <c r="F166" s="484"/>
      <c r="G166" s="484"/>
      <c r="H166" s="484"/>
      <c r="I166" s="484"/>
      <c r="J166" s="484"/>
      <c r="K166" s="484"/>
      <c r="L166" s="484"/>
    </row>
    <row r="167" spans="6:12" s="414" customFormat="1" x14ac:dyDescent="0.3">
      <c r="F167" s="484"/>
      <c r="G167" s="484"/>
      <c r="H167" s="484"/>
      <c r="I167" s="484"/>
      <c r="J167" s="484"/>
      <c r="K167" s="484"/>
      <c r="L167" s="484"/>
    </row>
    <row r="168" spans="6:12" s="414" customFormat="1" x14ac:dyDescent="0.3">
      <c r="F168" s="484"/>
      <c r="G168" s="484"/>
      <c r="H168" s="484"/>
      <c r="I168" s="484"/>
      <c r="J168" s="484"/>
      <c r="K168" s="484"/>
      <c r="L168" s="484"/>
    </row>
    <row r="169" spans="6:12" s="414" customFormat="1" x14ac:dyDescent="0.3">
      <c r="F169" s="484"/>
      <c r="G169" s="484"/>
      <c r="H169" s="484"/>
      <c r="I169" s="484"/>
      <c r="J169" s="484"/>
      <c r="K169" s="484"/>
      <c r="L169" s="484"/>
    </row>
    <row r="170" spans="6:12" s="414" customFormat="1" x14ac:dyDescent="0.3">
      <c r="F170" s="484"/>
      <c r="G170" s="484"/>
      <c r="H170" s="484"/>
      <c r="I170" s="484"/>
      <c r="J170" s="484"/>
      <c r="K170" s="484"/>
      <c r="L170" s="484"/>
    </row>
    <row r="171" spans="6:12" s="414" customFormat="1" x14ac:dyDescent="0.3">
      <c r="F171" s="484"/>
      <c r="G171" s="484"/>
      <c r="H171" s="484"/>
      <c r="I171" s="484"/>
      <c r="J171" s="484"/>
      <c r="K171" s="484"/>
      <c r="L171" s="484"/>
    </row>
    <row r="172" spans="6:12" s="414" customFormat="1" x14ac:dyDescent="0.3">
      <c r="F172" s="484"/>
      <c r="G172" s="484"/>
      <c r="H172" s="484"/>
      <c r="I172" s="484"/>
      <c r="J172" s="484"/>
      <c r="K172" s="484"/>
      <c r="L172" s="484"/>
    </row>
    <row r="173" spans="6:12" s="414" customFormat="1" x14ac:dyDescent="0.3">
      <c r="F173" s="484"/>
      <c r="G173" s="484"/>
      <c r="H173" s="484"/>
      <c r="I173" s="484"/>
      <c r="J173" s="484"/>
      <c r="K173" s="484"/>
      <c r="L173" s="484"/>
    </row>
    <row r="174" spans="6:12" s="414" customFormat="1" x14ac:dyDescent="0.3">
      <c r="F174" s="484"/>
      <c r="G174" s="484"/>
      <c r="H174" s="484"/>
      <c r="I174" s="484"/>
      <c r="J174" s="484"/>
      <c r="K174" s="484"/>
      <c r="L174" s="484"/>
    </row>
    <row r="175" spans="6:12" s="414" customFormat="1" x14ac:dyDescent="0.3">
      <c r="F175" s="484"/>
      <c r="G175" s="484"/>
      <c r="H175" s="484"/>
      <c r="I175" s="484"/>
      <c r="J175" s="484"/>
      <c r="K175" s="484"/>
      <c r="L175" s="484"/>
    </row>
    <row r="176" spans="6:12" s="414" customFormat="1" x14ac:dyDescent="0.3">
      <c r="F176" s="484"/>
      <c r="G176" s="484"/>
      <c r="H176" s="484"/>
      <c r="I176" s="484"/>
      <c r="J176" s="484"/>
      <c r="K176" s="484"/>
      <c r="L176" s="484"/>
    </row>
    <row r="177" spans="6:12" s="414" customFormat="1" x14ac:dyDescent="0.3">
      <c r="F177" s="484"/>
      <c r="G177" s="484"/>
      <c r="H177" s="484"/>
      <c r="I177" s="484"/>
      <c r="J177" s="484"/>
      <c r="K177" s="484"/>
      <c r="L177" s="484"/>
    </row>
    <row r="178" spans="6:12" s="414" customFormat="1" x14ac:dyDescent="0.3">
      <c r="F178" s="484"/>
      <c r="G178" s="484"/>
      <c r="H178" s="484"/>
      <c r="I178" s="484"/>
      <c r="J178" s="484"/>
      <c r="K178" s="484"/>
      <c r="L178" s="484"/>
    </row>
    <row r="179" spans="6:12" s="414" customFormat="1" x14ac:dyDescent="0.3">
      <c r="F179" s="484"/>
      <c r="G179" s="484"/>
      <c r="H179" s="484"/>
      <c r="I179" s="484"/>
      <c r="J179" s="484"/>
      <c r="K179" s="484"/>
      <c r="L179" s="484"/>
    </row>
    <row r="180" spans="6:12" s="414" customFormat="1" x14ac:dyDescent="0.3">
      <c r="F180" s="484"/>
      <c r="G180" s="484"/>
      <c r="H180" s="484"/>
      <c r="I180" s="484"/>
      <c r="J180" s="484"/>
      <c r="K180" s="484"/>
      <c r="L180" s="484"/>
    </row>
    <row r="181" spans="6:12" s="414" customFormat="1" x14ac:dyDescent="0.3">
      <c r="F181" s="484"/>
      <c r="G181" s="484"/>
      <c r="H181" s="484"/>
      <c r="I181" s="484"/>
      <c r="J181" s="484"/>
      <c r="K181" s="484"/>
      <c r="L181" s="484"/>
    </row>
    <row r="182" spans="6:12" s="414" customFormat="1" x14ac:dyDescent="0.3">
      <c r="F182" s="484"/>
      <c r="G182" s="484"/>
      <c r="H182" s="484"/>
      <c r="I182" s="484"/>
      <c r="J182" s="484"/>
      <c r="K182" s="484"/>
      <c r="L182" s="484"/>
    </row>
    <row r="183" spans="6:12" s="414" customFormat="1" x14ac:dyDescent="0.3">
      <c r="F183" s="484"/>
      <c r="G183" s="484"/>
      <c r="H183" s="484"/>
      <c r="I183" s="484"/>
      <c r="J183" s="484"/>
      <c r="K183" s="484"/>
      <c r="L183" s="484"/>
    </row>
    <row r="184" spans="6:12" s="414" customFormat="1" x14ac:dyDescent="0.3">
      <c r="F184" s="484"/>
      <c r="G184" s="484"/>
      <c r="H184" s="484"/>
      <c r="I184" s="484"/>
      <c r="J184" s="484"/>
      <c r="K184" s="484"/>
      <c r="L184" s="484"/>
    </row>
    <row r="185" spans="6:12" s="414" customFormat="1" x14ac:dyDescent="0.3">
      <c r="F185" s="484"/>
      <c r="G185" s="484"/>
      <c r="H185" s="484"/>
      <c r="I185" s="484"/>
      <c r="J185" s="484"/>
      <c r="K185" s="484"/>
      <c r="L185" s="484"/>
    </row>
    <row r="186" spans="6:12" s="414" customFormat="1" x14ac:dyDescent="0.3">
      <c r="F186" s="484"/>
      <c r="G186" s="484"/>
      <c r="H186" s="484"/>
      <c r="I186" s="484"/>
      <c r="J186" s="484"/>
      <c r="K186" s="484"/>
      <c r="L186" s="484"/>
    </row>
    <row r="187" spans="6:12" s="414" customFormat="1" x14ac:dyDescent="0.3">
      <c r="F187" s="484"/>
      <c r="G187" s="484"/>
      <c r="H187" s="484"/>
      <c r="I187" s="484"/>
      <c r="J187" s="484"/>
      <c r="K187" s="484"/>
      <c r="L187" s="484"/>
    </row>
    <row r="188" spans="6:12" s="414" customFormat="1" x14ac:dyDescent="0.3">
      <c r="F188" s="484"/>
      <c r="G188" s="484"/>
      <c r="H188" s="484"/>
      <c r="I188" s="484"/>
      <c r="J188" s="484"/>
      <c r="K188" s="484"/>
      <c r="L188" s="484"/>
    </row>
    <row r="189" spans="6:12" s="414" customFormat="1" x14ac:dyDescent="0.3">
      <c r="F189" s="484"/>
      <c r="G189" s="484"/>
      <c r="H189" s="484"/>
      <c r="I189" s="484"/>
      <c r="J189" s="484"/>
      <c r="K189" s="484"/>
      <c r="L189" s="484"/>
    </row>
    <row r="190" spans="6:12" s="414" customFormat="1" x14ac:dyDescent="0.3">
      <c r="F190" s="484"/>
      <c r="G190" s="484"/>
      <c r="H190" s="484"/>
      <c r="I190" s="484"/>
      <c r="J190" s="484"/>
      <c r="K190" s="484"/>
      <c r="L190" s="484"/>
    </row>
    <row r="191" spans="6:12" s="414" customFormat="1" x14ac:dyDescent="0.3">
      <c r="F191" s="484"/>
      <c r="G191" s="484"/>
      <c r="H191" s="484"/>
      <c r="I191" s="484"/>
      <c r="J191" s="484"/>
      <c r="K191" s="484"/>
      <c r="L191" s="484"/>
    </row>
    <row r="192" spans="6:12" s="414" customFormat="1" x14ac:dyDescent="0.3">
      <c r="F192" s="484"/>
      <c r="G192" s="484"/>
      <c r="H192" s="484"/>
      <c r="I192" s="484"/>
      <c r="J192" s="484"/>
      <c r="K192" s="484"/>
      <c r="L192" s="484"/>
    </row>
    <row r="193" spans="6:12" s="414" customFormat="1" x14ac:dyDescent="0.3">
      <c r="F193" s="484"/>
      <c r="G193" s="484"/>
      <c r="H193" s="484"/>
      <c r="I193" s="484"/>
      <c r="J193" s="484"/>
      <c r="K193" s="484"/>
      <c r="L193" s="484"/>
    </row>
    <row r="194" spans="6:12" s="414" customFormat="1" x14ac:dyDescent="0.3">
      <c r="F194" s="484"/>
      <c r="G194" s="484"/>
      <c r="H194" s="484"/>
      <c r="I194" s="484"/>
      <c r="J194" s="484"/>
      <c r="K194" s="484"/>
      <c r="L194" s="484"/>
    </row>
    <row r="195" spans="6:12" s="414" customFormat="1" x14ac:dyDescent="0.3">
      <c r="F195" s="484"/>
      <c r="G195" s="484"/>
      <c r="H195" s="484"/>
      <c r="I195" s="484"/>
      <c r="J195" s="484"/>
      <c r="K195" s="484"/>
      <c r="L195" s="484"/>
    </row>
    <row r="196" spans="6:12" s="414" customFormat="1" x14ac:dyDescent="0.3">
      <c r="F196" s="484"/>
      <c r="G196" s="484"/>
      <c r="H196" s="484"/>
      <c r="I196" s="484"/>
      <c r="J196" s="484"/>
      <c r="K196" s="484"/>
      <c r="L196" s="484"/>
    </row>
    <row r="197" spans="6:12" s="414" customFormat="1" x14ac:dyDescent="0.3">
      <c r="F197" s="484"/>
      <c r="G197" s="484"/>
      <c r="H197" s="484"/>
      <c r="I197" s="484"/>
      <c r="J197" s="484"/>
      <c r="K197" s="484"/>
      <c r="L197" s="484"/>
    </row>
    <row r="198" spans="6:12" s="414" customFormat="1" x14ac:dyDescent="0.3">
      <c r="F198" s="484"/>
      <c r="G198" s="484"/>
      <c r="H198" s="484"/>
      <c r="I198" s="484"/>
      <c r="J198" s="484"/>
      <c r="K198" s="484"/>
      <c r="L198" s="484"/>
    </row>
    <row r="199" spans="6:12" s="414" customFormat="1" x14ac:dyDescent="0.3">
      <c r="F199" s="484"/>
      <c r="G199" s="484"/>
      <c r="H199" s="484"/>
      <c r="I199" s="484"/>
      <c r="J199" s="484"/>
      <c r="K199" s="484"/>
      <c r="L199" s="484"/>
    </row>
    <row r="200" spans="6:12" s="414" customFormat="1" x14ac:dyDescent="0.3">
      <c r="F200" s="484"/>
      <c r="G200" s="484"/>
      <c r="H200" s="484"/>
      <c r="I200" s="484"/>
      <c r="J200" s="484"/>
      <c r="K200" s="484"/>
      <c r="L200" s="484"/>
    </row>
    <row r="201" spans="6:12" s="414" customFormat="1" x14ac:dyDescent="0.3">
      <c r="F201" s="484"/>
      <c r="G201" s="484"/>
      <c r="H201" s="484"/>
      <c r="I201" s="484"/>
      <c r="J201" s="484"/>
      <c r="K201" s="484"/>
      <c r="L201" s="484"/>
    </row>
    <row r="202" spans="6:12" s="414" customFormat="1" x14ac:dyDescent="0.3">
      <c r="F202" s="484"/>
      <c r="G202" s="484"/>
      <c r="H202" s="484"/>
      <c r="I202" s="484"/>
      <c r="J202" s="484"/>
      <c r="K202" s="484"/>
      <c r="L202" s="484"/>
    </row>
    <row r="203" spans="6:12" s="414" customFormat="1" x14ac:dyDescent="0.3">
      <c r="F203" s="484"/>
      <c r="G203" s="484"/>
      <c r="H203" s="484"/>
      <c r="I203" s="484"/>
      <c r="J203" s="484"/>
      <c r="K203" s="484"/>
      <c r="L203" s="484"/>
    </row>
    <row r="204" spans="6:12" s="414" customFormat="1" x14ac:dyDescent="0.3">
      <c r="F204" s="484"/>
      <c r="G204" s="484"/>
      <c r="H204" s="484"/>
      <c r="I204" s="484"/>
      <c r="J204" s="484"/>
      <c r="K204" s="484"/>
      <c r="L204" s="484"/>
    </row>
    <row r="205" spans="6:12" s="414" customFormat="1" x14ac:dyDescent="0.3">
      <c r="F205" s="484"/>
      <c r="G205" s="484"/>
      <c r="H205" s="484"/>
      <c r="I205" s="484"/>
      <c r="J205" s="484"/>
      <c r="K205" s="484"/>
      <c r="L205" s="484"/>
    </row>
    <row r="206" spans="6:12" s="414" customFormat="1" x14ac:dyDescent="0.3">
      <c r="F206" s="484"/>
      <c r="G206" s="484"/>
      <c r="H206" s="484"/>
      <c r="I206" s="484"/>
      <c r="J206" s="484"/>
      <c r="K206" s="484"/>
      <c r="L206" s="484"/>
    </row>
    <row r="207" spans="6:12" s="414" customFormat="1" x14ac:dyDescent="0.3">
      <c r="F207" s="484"/>
      <c r="G207" s="484"/>
      <c r="H207" s="484"/>
      <c r="I207" s="484"/>
      <c r="J207" s="484"/>
      <c r="K207" s="484"/>
      <c r="L207" s="484"/>
    </row>
    <row r="208" spans="6:12" s="414" customFormat="1" x14ac:dyDescent="0.3">
      <c r="F208" s="484"/>
      <c r="G208" s="484"/>
      <c r="H208" s="484"/>
      <c r="I208" s="484"/>
      <c r="J208" s="484"/>
      <c r="K208" s="484"/>
      <c r="L208" s="484"/>
    </row>
    <row r="209" spans="6:12" s="414" customFormat="1" x14ac:dyDescent="0.3">
      <c r="F209" s="484"/>
      <c r="G209" s="484"/>
      <c r="H209" s="484"/>
      <c r="I209" s="484"/>
      <c r="J209" s="484"/>
      <c r="K209" s="484"/>
      <c r="L209" s="484"/>
    </row>
    <row r="210" spans="6:12" s="414" customFormat="1" x14ac:dyDescent="0.3">
      <c r="F210" s="484"/>
      <c r="G210" s="484"/>
      <c r="H210" s="484"/>
      <c r="I210" s="484"/>
      <c r="J210" s="484"/>
      <c r="K210" s="484"/>
      <c r="L210" s="484"/>
    </row>
    <row r="211" spans="6:12" s="414" customFormat="1" x14ac:dyDescent="0.3">
      <c r="F211" s="484"/>
      <c r="G211" s="484"/>
      <c r="H211" s="484"/>
      <c r="I211" s="484"/>
      <c r="J211" s="484"/>
      <c r="K211" s="484"/>
      <c r="L211" s="484"/>
    </row>
    <row r="212" spans="6:12" s="414" customFormat="1" x14ac:dyDescent="0.3">
      <c r="F212" s="484"/>
      <c r="G212" s="484"/>
      <c r="H212" s="484"/>
      <c r="I212" s="484"/>
      <c r="J212" s="484"/>
      <c r="K212" s="484"/>
      <c r="L212" s="484"/>
    </row>
    <row r="213" spans="6:12" s="414" customFormat="1" x14ac:dyDescent="0.3">
      <c r="F213" s="484"/>
      <c r="G213" s="484"/>
      <c r="H213" s="484"/>
      <c r="I213" s="484"/>
      <c r="J213" s="484"/>
      <c r="K213" s="484"/>
      <c r="L213" s="484"/>
    </row>
    <row r="214" spans="6:12" s="414" customFormat="1" x14ac:dyDescent="0.3">
      <c r="F214" s="484"/>
      <c r="G214" s="484"/>
      <c r="H214" s="484"/>
      <c r="I214" s="484"/>
      <c r="J214" s="484"/>
      <c r="K214" s="484"/>
      <c r="L214" s="484"/>
    </row>
    <row r="215" spans="6:12" s="414" customFormat="1" x14ac:dyDescent="0.3">
      <c r="F215" s="484"/>
      <c r="G215" s="484"/>
      <c r="H215" s="484"/>
      <c r="I215" s="484"/>
      <c r="J215" s="484"/>
      <c r="K215" s="484"/>
      <c r="L215" s="484"/>
    </row>
    <row r="216" spans="6:12" s="414" customFormat="1" x14ac:dyDescent="0.3">
      <c r="F216" s="484"/>
      <c r="G216" s="484"/>
      <c r="H216" s="484"/>
      <c r="I216" s="484"/>
      <c r="J216" s="484"/>
      <c r="K216" s="484"/>
      <c r="L216" s="484"/>
    </row>
    <row r="217" spans="6:12" s="414" customFormat="1" x14ac:dyDescent="0.3">
      <c r="F217" s="484"/>
      <c r="G217" s="484"/>
      <c r="H217" s="484"/>
      <c r="I217" s="484"/>
      <c r="J217" s="484"/>
      <c r="K217" s="484"/>
      <c r="L217" s="484"/>
    </row>
    <row r="218" spans="6:12" s="414" customFormat="1" x14ac:dyDescent="0.3">
      <c r="F218" s="484"/>
      <c r="G218" s="484"/>
      <c r="H218" s="484"/>
      <c r="I218" s="484"/>
      <c r="J218" s="484"/>
      <c r="K218" s="484"/>
      <c r="L218" s="484"/>
    </row>
    <row r="219" spans="6:12" s="414" customFormat="1" x14ac:dyDescent="0.3">
      <c r="F219" s="484"/>
      <c r="G219" s="484"/>
      <c r="H219" s="484"/>
      <c r="I219" s="484"/>
      <c r="J219" s="484"/>
      <c r="K219" s="484"/>
      <c r="L219" s="484"/>
    </row>
    <row r="220" spans="6:12" s="414" customFormat="1" x14ac:dyDescent="0.3">
      <c r="F220" s="484"/>
      <c r="G220" s="484"/>
      <c r="H220" s="484"/>
      <c r="I220" s="484"/>
      <c r="J220" s="484"/>
      <c r="K220" s="484"/>
      <c r="L220" s="484"/>
    </row>
    <row r="221" spans="6:12" s="414" customFormat="1" x14ac:dyDescent="0.3">
      <c r="F221" s="484"/>
      <c r="G221" s="484"/>
      <c r="H221" s="484"/>
      <c r="I221" s="484"/>
      <c r="J221" s="484"/>
      <c r="K221" s="484"/>
      <c r="L221" s="484"/>
    </row>
    <row r="222" spans="6:12" s="414" customFormat="1" x14ac:dyDescent="0.3">
      <c r="F222" s="484"/>
      <c r="G222" s="484"/>
      <c r="H222" s="484"/>
      <c r="I222" s="484"/>
      <c r="J222" s="484"/>
      <c r="K222" s="484"/>
      <c r="L222" s="484"/>
    </row>
    <row r="223" spans="6:12" s="414" customFormat="1" x14ac:dyDescent="0.3">
      <c r="F223" s="484"/>
      <c r="G223" s="484"/>
      <c r="H223" s="484"/>
      <c r="I223" s="484"/>
      <c r="J223" s="484"/>
      <c r="K223" s="484"/>
      <c r="L223" s="484"/>
    </row>
    <row r="224" spans="6:12" s="414" customFormat="1" x14ac:dyDescent="0.3">
      <c r="F224" s="484"/>
      <c r="G224" s="484"/>
      <c r="H224" s="484"/>
      <c r="I224" s="484"/>
      <c r="J224" s="484"/>
      <c r="K224" s="484"/>
      <c r="L224" s="484"/>
    </row>
    <row r="225" spans="6:12" s="414" customFormat="1" x14ac:dyDescent="0.3">
      <c r="F225" s="484"/>
      <c r="G225" s="484"/>
      <c r="H225" s="484"/>
      <c r="I225" s="484"/>
      <c r="J225" s="484"/>
      <c r="K225" s="484"/>
      <c r="L225" s="484"/>
    </row>
    <row r="226" spans="6:12" s="414" customFormat="1" x14ac:dyDescent="0.3">
      <c r="F226" s="484"/>
      <c r="G226" s="484"/>
      <c r="H226" s="484"/>
      <c r="I226" s="484"/>
      <c r="J226" s="484"/>
      <c r="K226" s="484"/>
      <c r="L226" s="484"/>
    </row>
    <row r="227" spans="6:12" s="414" customFormat="1" x14ac:dyDescent="0.3">
      <c r="F227" s="484"/>
      <c r="G227" s="484"/>
      <c r="H227" s="484"/>
      <c r="I227" s="484"/>
      <c r="J227" s="484"/>
      <c r="K227" s="484"/>
      <c r="L227" s="484"/>
    </row>
    <row r="228" spans="6:12" s="414" customFormat="1" x14ac:dyDescent="0.3">
      <c r="F228" s="484"/>
      <c r="G228" s="484"/>
      <c r="H228" s="484"/>
      <c r="I228" s="484"/>
      <c r="J228" s="484"/>
      <c r="K228" s="484"/>
      <c r="L228" s="484"/>
    </row>
    <row r="229" spans="6:12" s="414" customFormat="1" x14ac:dyDescent="0.3">
      <c r="F229" s="484"/>
      <c r="G229" s="484"/>
      <c r="H229" s="484"/>
      <c r="I229" s="484"/>
      <c r="J229" s="484"/>
      <c r="K229" s="484"/>
      <c r="L229" s="484"/>
    </row>
    <row r="230" spans="6:12" s="414" customFormat="1" x14ac:dyDescent="0.3">
      <c r="F230" s="484"/>
      <c r="G230" s="484"/>
      <c r="H230" s="484"/>
      <c r="I230" s="484"/>
      <c r="J230" s="484"/>
      <c r="K230" s="484"/>
      <c r="L230" s="484"/>
    </row>
    <row r="231" spans="6:12" s="414" customFormat="1" x14ac:dyDescent="0.3">
      <c r="F231" s="484"/>
      <c r="G231" s="484"/>
      <c r="H231" s="484"/>
      <c r="I231" s="484"/>
      <c r="J231" s="484"/>
      <c r="K231" s="484"/>
      <c r="L231" s="484"/>
    </row>
    <row r="232" spans="6:12" s="414" customFormat="1" x14ac:dyDescent="0.3">
      <c r="F232" s="484"/>
      <c r="G232" s="484"/>
      <c r="H232" s="484"/>
      <c r="I232" s="484"/>
      <c r="J232" s="484"/>
      <c r="K232" s="484"/>
      <c r="L232" s="484"/>
    </row>
    <row r="233" spans="6:12" s="414" customFormat="1" x14ac:dyDescent="0.3">
      <c r="F233" s="484"/>
      <c r="G233" s="484"/>
      <c r="H233" s="484"/>
      <c r="I233" s="484"/>
      <c r="J233" s="484"/>
      <c r="K233" s="484"/>
      <c r="L233" s="484"/>
    </row>
    <row r="234" spans="6:12" s="414" customFormat="1" x14ac:dyDescent="0.3">
      <c r="F234" s="484"/>
      <c r="G234" s="484"/>
      <c r="H234" s="484"/>
      <c r="I234" s="484"/>
      <c r="J234" s="484"/>
      <c r="K234" s="484"/>
      <c r="L234" s="484"/>
    </row>
    <row r="235" spans="6:12" s="414" customFormat="1" x14ac:dyDescent="0.3">
      <c r="F235" s="484"/>
      <c r="G235" s="484"/>
      <c r="H235" s="484"/>
      <c r="I235" s="484"/>
      <c r="J235" s="484"/>
      <c r="K235" s="484"/>
      <c r="L235" s="484"/>
    </row>
    <row r="236" spans="6:12" s="414" customFormat="1" x14ac:dyDescent="0.3">
      <c r="F236" s="484"/>
      <c r="G236" s="484"/>
      <c r="H236" s="484"/>
      <c r="I236" s="484"/>
      <c r="J236" s="484"/>
      <c r="K236" s="484"/>
      <c r="L236" s="484"/>
    </row>
    <row r="237" spans="6:12" s="414" customFormat="1" x14ac:dyDescent="0.3">
      <c r="F237" s="484"/>
      <c r="G237" s="484"/>
      <c r="H237" s="484"/>
      <c r="I237" s="484"/>
      <c r="J237" s="484"/>
      <c r="K237" s="484"/>
      <c r="L237" s="484"/>
    </row>
    <row r="238" spans="6:12" s="414" customFormat="1" x14ac:dyDescent="0.3">
      <c r="F238" s="484"/>
      <c r="G238" s="484"/>
      <c r="H238" s="484"/>
      <c r="I238" s="484"/>
      <c r="J238" s="484"/>
      <c r="K238" s="484"/>
      <c r="L238" s="484"/>
    </row>
    <row r="239" spans="6:12" s="414" customFormat="1" x14ac:dyDescent="0.3">
      <c r="F239" s="484"/>
      <c r="G239" s="484"/>
      <c r="H239" s="484"/>
      <c r="I239" s="484"/>
      <c r="J239" s="484"/>
      <c r="K239" s="484"/>
      <c r="L239" s="484"/>
    </row>
    <row r="240" spans="6:12" s="414" customFormat="1" x14ac:dyDescent="0.3">
      <c r="F240" s="484"/>
      <c r="G240" s="484"/>
      <c r="H240" s="484"/>
      <c r="I240" s="484"/>
      <c r="J240" s="484"/>
      <c r="K240" s="484"/>
      <c r="L240" s="484"/>
    </row>
    <row r="241" spans="6:12" s="414" customFormat="1" x14ac:dyDescent="0.3">
      <c r="F241" s="484"/>
      <c r="G241" s="484"/>
      <c r="H241" s="484"/>
      <c r="I241" s="484"/>
      <c r="J241" s="484"/>
      <c r="K241" s="484"/>
      <c r="L241" s="484"/>
    </row>
    <row r="242" spans="6:12" s="414" customFormat="1" x14ac:dyDescent="0.3">
      <c r="F242" s="484"/>
      <c r="G242" s="484"/>
      <c r="H242" s="484"/>
      <c r="I242" s="484"/>
      <c r="J242" s="484"/>
      <c r="K242" s="484"/>
      <c r="L242" s="484"/>
    </row>
    <row r="243" spans="6:12" s="414" customFormat="1" x14ac:dyDescent="0.3">
      <c r="F243" s="484"/>
      <c r="G243" s="484"/>
      <c r="H243" s="484"/>
      <c r="I243" s="484"/>
      <c r="J243" s="484"/>
      <c r="K243" s="484"/>
      <c r="L243" s="484"/>
    </row>
    <row r="244" spans="6:12" s="414" customFormat="1" x14ac:dyDescent="0.3">
      <c r="F244" s="484"/>
      <c r="G244" s="484"/>
      <c r="H244" s="484"/>
      <c r="I244" s="484"/>
      <c r="J244" s="484"/>
      <c r="K244" s="484"/>
      <c r="L244" s="484"/>
    </row>
    <row r="245" spans="6:12" s="414" customFormat="1" x14ac:dyDescent="0.3">
      <c r="F245" s="484"/>
      <c r="G245" s="484"/>
      <c r="H245" s="484"/>
      <c r="I245" s="484"/>
      <c r="J245" s="484"/>
      <c r="K245" s="484"/>
      <c r="L245" s="484"/>
    </row>
    <row r="246" spans="6:12" s="414" customFormat="1" x14ac:dyDescent="0.3">
      <c r="F246" s="484"/>
      <c r="G246" s="484"/>
      <c r="H246" s="484"/>
      <c r="I246" s="484"/>
      <c r="J246" s="484"/>
      <c r="K246" s="484"/>
      <c r="L246" s="484"/>
    </row>
    <row r="247" spans="6:12" s="414" customFormat="1" x14ac:dyDescent="0.3">
      <c r="F247" s="484"/>
      <c r="G247" s="484"/>
      <c r="H247" s="484"/>
      <c r="I247" s="484"/>
      <c r="J247" s="484"/>
      <c r="K247" s="484"/>
      <c r="L247" s="484"/>
    </row>
    <row r="248" spans="6:12" s="414" customFormat="1" x14ac:dyDescent="0.3">
      <c r="F248" s="484"/>
      <c r="G248" s="484"/>
      <c r="H248" s="484"/>
      <c r="I248" s="484"/>
      <c r="J248" s="484"/>
      <c r="K248" s="484"/>
      <c r="L248" s="484"/>
    </row>
    <row r="249" spans="6:12" s="414" customFormat="1" x14ac:dyDescent="0.3">
      <c r="F249" s="484"/>
      <c r="G249" s="484"/>
      <c r="H249" s="484"/>
      <c r="I249" s="484"/>
      <c r="J249" s="484"/>
      <c r="K249" s="484"/>
      <c r="L249" s="484"/>
    </row>
    <row r="250" spans="6:12" s="414" customFormat="1" x14ac:dyDescent="0.3">
      <c r="F250" s="484"/>
      <c r="G250" s="484"/>
      <c r="H250" s="484"/>
      <c r="I250" s="484"/>
      <c r="J250" s="484"/>
      <c r="K250" s="484"/>
      <c r="L250" s="484"/>
    </row>
    <row r="251" spans="6:12" s="414" customFormat="1" x14ac:dyDescent="0.3">
      <c r="F251" s="484"/>
      <c r="G251" s="484"/>
      <c r="H251" s="484"/>
      <c r="I251" s="484"/>
      <c r="J251" s="484"/>
      <c r="K251" s="484"/>
      <c r="L251" s="484"/>
    </row>
    <row r="252" spans="6:12" s="414" customFormat="1" x14ac:dyDescent="0.3">
      <c r="F252" s="484"/>
      <c r="G252" s="484"/>
      <c r="H252" s="484"/>
      <c r="I252" s="484"/>
      <c r="J252" s="484"/>
      <c r="K252" s="484"/>
      <c r="L252" s="484"/>
    </row>
    <row r="253" spans="6:12" s="414" customFormat="1" x14ac:dyDescent="0.3">
      <c r="F253" s="484"/>
      <c r="G253" s="484"/>
      <c r="H253" s="484"/>
      <c r="I253" s="484"/>
      <c r="J253" s="484"/>
      <c r="K253" s="484"/>
      <c r="L253" s="484"/>
    </row>
    <row r="254" spans="6:12" s="414" customFormat="1" x14ac:dyDescent="0.3">
      <c r="F254" s="484"/>
      <c r="G254" s="484"/>
      <c r="H254" s="484"/>
      <c r="I254" s="484"/>
      <c r="J254" s="484"/>
      <c r="K254" s="484"/>
      <c r="L254" s="484"/>
    </row>
    <row r="255" spans="6:12" s="414" customFormat="1" x14ac:dyDescent="0.3">
      <c r="F255" s="484"/>
      <c r="G255" s="484"/>
      <c r="H255" s="484"/>
      <c r="I255" s="484"/>
      <c r="J255" s="484"/>
      <c r="K255" s="484"/>
      <c r="L255" s="484"/>
    </row>
    <row r="256" spans="6:12" s="414" customFormat="1" x14ac:dyDescent="0.3">
      <c r="F256" s="484"/>
      <c r="G256" s="484"/>
      <c r="H256" s="484"/>
      <c r="I256" s="484"/>
      <c r="J256" s="484"/>
      <c r="K256" s="484"/>
      <c r="L256" s="484"/>
    </row>
    <row r="257" spans="6:12" s="414" customFormat="1" x14ac:dyDescent="0.3">
      <c r="F257" s="484"/>
      <c r="G257" s="484"/>
      <c r="H257" s="484"/>
      <c r="I257" s="484"/>
      <c r="J257" s="484"/>
      <c r="K257" s="484"/>
      <c r="L257" s="484"/>
    </row>
    <row r="258" spans="6:12" s="414" customFormat="1" x14ac:dyDescent="0.3">
      <c r="F258" s="484"/>
      <c r="G258" s="484"/>
      <c r="H258" s="484"/>
      <c r="I258" s="484"/>
      <c r="J258" s="484"/>
      <c r="K258" s="484"/>
      <c r="L258" s="484"/>
    </row>
    <row r="259" spans="6:12" s="414" customFormat="1" x14ac:dyDescent="0.3">
      <c r="F259" s="484"/>
      <c r="G259" s="484"/>
      <c r="H259" s="484"/>
      <c r="I259" s="484"/>
      <c r="J259" s="484"/>
      <c r="K259" s="484"/>
      <c r="L259" s="484"/>
    </row>
    <row r="260" spans="6:12" s="414" customFormat="1" x14ac:dyDescent="0.3">
      <c r="F260" s="484"/>
      <c r="G260" s="484"/>
      <c r="H260" s="484"/>
      <c r="I260" s="484"/>
      <c r="J260" s="484"/>
      <c r="K260" s="484"/>
      <c r="L260" s="484"/>
    </row>
    <row r="261" spans="6:12" s="414" customFormat="1" x14ac:dyDescent="0.3">
      <c r="F261" s="484"/>
      <c r="G261" s="484"/>
      <c r="H261" s="484"/>
      <c r="I261" s="484"/>
      <c r="J261" s="484"/>
      <c r="K261" s="484"/>
      <c r="L261" s="484"/>
    </row>
    <row r="262" spans="6:12" s="414" customFormat="1" x14ac:dyDescent="0.3">
      <c r="F262" s="484"/>
      <c r="G262" s="484"/>
      <c r="H262" s="484"/>
      <c r="I262" s="484"/>
      <c r="J262" s="484"/>
      <c r="K262" s="484"/>
      <c r="L262" s="484"/>
    </row>
    <row r="263" spans="6:12" s="414" customFormat="1" x14ac:dyDescent="0.3">
      <c r="F263" s="484"/>
      <c r="G263" s="484"/>
      <c r="H263" s="484"/>
      <c r="I263" s="484"/>
      <c r="J263" s="484"/>
      <c r="K263" s="484"/>
      <c r="L263" s="484"/>
    </row>
    <row r="264" spans="6:12" s="414" customFormat="1" x14ac:dyDescent="0.3">
      <c r="F264" s="484"/>
      <c r="G264" s="484"/>
      <c r="H264" s="484"/>
      <c r="I264" s="484"/>
      <c r="J264" s="484"/>
      <c r="K264" s="484"/>
      <c r="L264" s="484"/>
    </row>
    <row r="265" spans="6:12" s="414" customFormat="1" x14ac:dyDescent="0.3">
      <c r="F265" s="484"/>
      <c r="G265" s="484"/>
      <c r="H265" s="484"/>
      <c r="I265" s="484"/>
      <c r="J265" s="484"/>
      <c r="K265" s="484"/>
      <c r="L265" s="484"/>
    </row>
    <row r="266" spans="6:12" s="414" customFormat="1" x14ac:dyDescent="0.3">
      <c r="F266" s="484"/>
      <c r="G266" s="484"/>
      <c r="H266" s="484"/>
      <c r="I266" s="484"/>
      <c r="J266" s="484"/>
      <c r="K266" s="484"/>
      <c r="L266" s="484"/>
    </row>
    <row r="267" spans="6:12" s="414" customFormat="1" x14ac:dyDescent="0.3">
      <c r="F267" s="484"/>
      <c r="G267" s="484"/>
      <c r="H267" s="484"/>
      <c r="I267" s="484"/>
      <c r="J267" s="484"/>
      <c r="K267" s="484"/>
      <c r="L267" s="484"/>
    </row>
    <row r="268" spans="6:12" s="414" customFormat="1" x14ac:dyDescent="0.3">
      <c r="F268" s="484"/>
      <c r="G268" s="484"/>
      <c r="H268" s="484"/>
      <c r="I268" s="484"/>
      <c r="J268" s="484"/>
      <c r="K268" s="484"/>
      <c r="L268" s="484"/>
    </row>
    <row r="269" spans="6:12" s="414" customFormat="1" x14ac:dyDescent="0.3">
      <c r="F269" s="484"/>
      <c r="G269" s="484"/>
      <c r="H269" s="484"/>
      <c r="I269" s="484"/>
      <c r="J269" s="484"/>
      <c r="K269" s="484"/>
      <c r="L269" s="484"/>
    </row>
    <row r="270" spans="6:12" s="414" customFormat="1" x14ac:dyDescent="0.3">
      <c r="F270" s="484"/>
      <c r="G270" s="484"/>
      <c r="H270" s="484"/>
      <c r="I270" s="484"/>
      <c r="J270" s="484"/>
      <c r="K270" s="484"/>
      <c r="L270" s="484"/>
    </row>
    <row r="271" spans="6:12" s="414" customFormat="1" x14ac:dyDescent="0.3">
      <c r="F271" s="484"/>
      <c r="G271" s="484"/>
      <c r="H271" s="484"/>
      <c r="I271" s="484"/>
      <c r="J271" s="484"/>
      <c r="K271" s="484"/>
      <c r="L271" s="484"/>
    </row>
    <row r="272" spans="6:12" s="414" customFormat="1" x14ac:dyDescent="0.3">
      <c r="F272" s="484"/>
      <c r="G272" s="484"/>
      <c r="H272" s="484"/>
      <c r="I272" s="484"/>
      <c r="J272" s="484"/>
      <c r="K272" s="484"/>
      <c r="L272" s="484"/>
    </row>
    <row r="273" spans="6:12" s="414" customFormat="1" x14ac:dyDescent="0.3">
      <c r="F273" s="484"/>
      <c r="G273" s="484"/>
      <c r="H273" s="484"/>
      <c r="I273" s="484"/>
      <c r="J273" s="484"/>
      <c r="K273" s="484"/>
      <c r="L273" s="484"/>
    </row>
    <row r="274" spans="6:12" s="414" customFormat="1" x14ac:dyDescent="0.3">
      <c r="F274" s="484"/>
      <c r="G274" s="484"/>
      <c r="H274" s="484"/>
      <c r="I274" s="484"/>
      <c r="J274" s="484"/>
      <c r="K274" s="484"/>
      <c r="L274" s="484"/>
    </row>
    <row r="275" spans="6:12" s="414" customFormat="1" x14ac:dyDescent="0.3">
      <c r="F275" s="484"/>
      <c r="G275" s="484"/>
      <c r="H275" s="484"/>
      <c r="I275" s="484"/>
      <c r="J275" s="484"/>
      <c r="K275" s="484"/>
      <c r="L275" s="484"/>
    </row>
    <row r="276" spans="6:12" s="414" customFormat="1" x14ac:dyDescent="0.3">
      <c r="F276" s="484"/>
      <c r="G276" s="484"/>
      <c r="H276" s="484"/>
      <c r="I276" s="484"/>
      <c r="J276" s="484"/>
      <c r="K276" s="484"/>
      <c r="L276" s="484"/>
    </row>
    <row r="277" spans="6:12" s="414" customFormat="1" x14ac:dyDescent="0.3">
      <c r="F277" s="484"/>
      <c r="G277" s="484"/>
      <c r="H277" s="484"/>
      <c r="I277" s="484"/>
      <c r="J277" s="484"/>
      <c r="K277" s="484"/>
      <c r="L277" s="484"/>
    </row>
    <row r="278" spans="6:12" s="414" customFormat="1" x14ac:dyDescent="0.3">
      <c r="F278" s="484"/>
      <c r="G278" s="484"/>
      <c r="H278" s="484"/>
      <c r="I278" s="484"/>
      <c r="J278" s="484"/>
      <c r="K278" s="484"/>
      <c r="L278" s="484"/>
    </row>
    <row r="279" spans="6:12" s="414" customFormat="1" x14ac:dyDescent="0.3">
      <c r="F279" s="484"/>
      <c r="G279" s="484"/>
      <c r="H279" s="484"/>
      <c r="I279" s="484"/>
      <c r="J279" s="484"/>
      <c r="K279" s="484"/>
      <c r="L279" s="484"/>
    </row>
    <row r="280" spans="6:12" s="414" customFormat="1" x14ac:dyDescent="0.3">
      <c r="F280" s="484"/>
      <c r="G280" s="484"/>
      <c r="H280" s="484"/>
      <c r="I280" s="484"/>
      <c r="J280" s="484"/>
      <c r="K280" s="484"/>
      <c r="L280" s="484"/>
    </row>
    <row r="281" spans="6:12" s="414" customFormat="1" x14ac:dyDescent="0.3">
      <c r="F281" s="484"/>
      <c r="G281" s="484"/>
      <c r="H281" s="484"/>
      <c r="I281" s="484"/>
      <c r="J281" s="484"/>
      <c r="K281" s="484"/>
      <c r="L281" s="484"/>
    </row>
    <row r="282" spans="6:12" s="414" customFormat="1" x14ac:dyDescent="0.3">
      <c r="F282" s="484"/>
      <c r="G282" s="484"/>
      <c r="H282" s="484"/>
      <c r="I282" s="484"/>
      <c r="J282" s="484"/>
      <c r="K282" s="484"/>
      <c r="L282" s="484"/>
    </row>
    <row r="283" spans="6:12" s="414" customFormat="1" x14ac:dyDescent="0.3">
      <c r="F283" s="484"/>
      <c r="G283" s="484"/>
      <c r="H283" s="484"/>
      <c r="I283" s="484"/>
      <c r="J283" s="484"/>
      <c r="K283" s="484"/>
      <c r="L283" s="484"/>
    </row>
    <row r="284" spans="6:12" s="414" customFormat="1" x14ac:dyDescent="0.3">
      <c r="F284" s="484"/>
      <c r="G284" s="484"/>
      <c r="H284" s="484"/>
      <c r="I284" s="484"/>
      <c r="J284" s="484"/>
      <c r="K284" s="484"/>
      <c r="L284" s="484"/>
    </row>
    <row r="285" spans="6:12" s="414" customFormat="1" x14ac:dyDescent="0.3">
      <c r="F285" s="484"/>
      <c r="G285" s="484"/>
      <c r="H285" s="484"/>
      <c r="I285" s="484"/>
      <c r="J285" s="484"/>
      <c r="K285" s="484"/>
      <c r="L285" s="484"/>
    </row>
    <row r="286" spans="6:12" s="414" customFormat="1" x14ac:dyDescent="0.3">
      <c r="F286" s="484"/>
      <c r="G286" s="484"/>
      <c r="H286" s="484"/>
      <c r="I286" s="484"/>
      <c r="J286" s="484"/>
      <c r="K286" s="484"/>
      <c r="L286" s="484"/>
    </row>
    <row r="287" spans="6:12" s="414" customFormat="1" x14ac:dyDescent="0.3">
      <c r="F287" s="484"/>
      <c r="G287" s="484"/>
      <c r="H287" s="484"/>
      <c r="I287" s="484"/>
      <c r="J287" s="484"/>
      <c r="K287" s="484"/>
      <c r="L287" s="484"/>
    </row>
    <row r="288" spans="6:12" s="414" customFormat="1" x14ac:dyDescent="0.3">
      <c r="F288" s="484"/>
      <c r="G288" s="484"/>
      <c r="H288" s="484"/>
      <c r="I288" s="484"/>
      <c r="J288" s="484"/>
      <c r="K288" s="484"/>
      <c r="L288" s="484"/>
    </row>
    <row r="289" spans="6:12" s="414" customFormat="1" x14ac:dyDescent="0.3">
      <c r="F289" s="484"/>
      <c r="G289" s="484"/>
      <c r="H289" s="484"/>
      <c r="I289" s="484"/>
      <c r="J289" s="484"/>
      <c r="K289" s="484"/>
      <c r="L289" s="484"/>
    </row>
    <row r="290" spans="6:12" s="414" customFormat="1" x14ac:dyDescent="0.3">
      <c r="F290" s="484"/>
      <c r="G290" s="484"/>
      <c r="H290" s="484"/>
      <c r="I290" s="484"/>
      <c r="J290" s="484"/>
      <c r="K290" s="484"/>
      <c r="L290" s="484"/>
    </row>
    <row r="291" spans="6:12" s="414" customFormat="1" x14ac:dyDescent="0.3">
      <c r="F291" s="484"/>
      <c r="G291" s="484"/>
      <c r="H291" s="484"/>
      <c r="I291" s="484"/>
      <c r="J291" s="484"/>
      <c r="K291" s="484"/>
      <c r="L291" s="484"/>
    </row>
    <row r="292" spans="6:12" s="414" customFormat="1" x14ac:dyDescent="0.3">
      <c r="F292" s="484"/>
      <c r="G292" s="484"/>
      <c r="H292" s="484"/>
      <c r="I292" s="484"/>
      <c r="J292" s="484"/>
      <c r="K292" s="484"/>
      <c r="L292" s="484"/>
    </row>
    <row r="293" spans="6:12" s="414" customFormat="1" x14ac:dyDescent="0.3">
      <c r="F293" s="484"/>
      <c r="G293" s="484"/>
      <c r="H293" s="484"/>
      <c r="I293" s="484"/>
      <c r="J293" s="484"/>
      <c r="K293" s="484"/>
      <c r="L293" s="484"/>
    </row>
    <row r="294" spans="6:12" s="414" customFormat="1" x14ac:dyDescent="0.3">
      <c r="F294" s="484"/>
      <c r="G294" s="484"/>
      <c r="H294" s="484"/>
      <c r="I294" s="484"/>
      <c r="J294" s="484"/>
      <c r="K294" s="484"/>
      <c r="L294" s="484"/>
    </row>
    <row r="295" spans="6:12" s="414" customFormat="1" x14ac:dyDescent="0.3">
      <c r="F295" s="484"/>
      <c r="G295" s="484"/>
      <c r="H295" s="484"/>
      <c r="I295" s="484"/>
      <c r="J295" s="484"/>
      <c r="K295" s="484"/>
      <c r="L295" s="484"/>
    </row>
    <row r="296" spans="6:12" s="414" customFormat="1" x14ac:dyDescent="0.3">
      <c r="F296" s="484"/>
      <c r="G296" s="484"/>
      <c r="H296" s="484"/>
      <c r="I296" s="484"/>
      <c r="J296" s="484"/>
      <c r="K296" s="484"/>
      <c r="L296" s="484"/>
    </row>
    <row r="297" spans="6:12" s="414" customFormat="1" x14ac:dyDescent="0.3">
      <c r="F297" s="484"/>
      <c r="G297" s="484"/>
      <c r="H297" s="484"/>
      <c r="I297" s="484"/>
      <c r="J297" s="484"/>
      <c r="K297" s="484"/>
      <c r="L297" s="484"/>
    </row>
    <row r="298" spans="6:12" s="414" customFormat="1" x14ac:dyDescent="0.3">
      <c r="F298" s="484"/>
      <c r="G298" s="484"/>
      <c r="H298" s="484"/>
      <c r="I298" s="484"/>
      <c r="J298" s="484"/>
      <c r="K298" s="484"/>
      <c r="L298" s="484"/>
    </row>
    <row r="299" spans="6:12" s="414" customFormat="1" x14ac:dyDescent="0.3">
      <c r="F299" s="484"/>
      <c r="G299" s="484"/>
      <c r="H299" s="484"/>
      <c r="I299" s="484"/>
      <c r="J299" s="484"/>
      <c r="K299" s="484"/>
      <c r="L299" s="484"/>
    </row>
    <row r="300" spans="6:12" s="414" customFormat="1" x14ac:dyDescent="0.3">
      <c r="F300" s="484"/>
      <c r="G300" s="484"/>
      <c r="H300" s="484"/>
      <c r="I300" s="484"/>
      <c r="J300" s="484"/>
      <c r="K300" s="484"/>
      <c r="L300" s="484"/>
    </row>
    <row r="301" spans="6:12" s="414" customFormat="1" x14ac:dyDescent="0.3">
      <c r="F301" s="484"/>
      <c r="G301" s="484"/>
      <c r="H301" s="484"/>
      <c r="I301" s="484"/>
      <c r="J301" s="484"/>
      <c r="K301" s="484"/>
      <c r="L301" s="484"/>
    </row>
    <row r="302" spans="6:12" s="414" customFormat="1" x14ac:dyDescent="0.3">
      <c r="F302" s="484"/>
      <c r="G302" s="484"/>
      <c r="H302" s="484"/>
      <c r="I302" s="484"/>
      <c r="J302" s="484"/>
      <c r="K302" s="484"/>
      <c r="L302" s="484"/>
    </row>
    <row r="303" spans="6:12" s="414" customFormat="1" x14ac:dyDescent="0.3">
      <c r="F303" s="484"/>
      <c r="G303" s="484"/>
      <c r="H303" s="484"/>
      <c r="I303" s="484"/>
      <c r="J303" s="484"/>
      <c r="K303" s="484"/>
      <c r="L303" s="484"/>
    </row>
    <row r="304" spans="6:12" s="414" customFormat="1" x14ac:dyDescent="0.3">
      <c r="F304" s="484"/>
      <c r="G304" s="484"/>
      <c r="H304" s="484"/>
      <c r="I304" s="484"/>
      <c r="J304" s="484"/>
      <c r="K304" s="484"/>
      <c r="L304" s="484"/>
    </row>
    <row r="305" spans="6:12" s="414" customFormat="1" x14ac:dyDescent="0.3">
      <c r="F305" s="484"/>
      <c r="G305" s="484"/>
      <c r="H305" s="484"/>
      <c r="I305" s="484"/>
      <c r="J305" s="484"/>
      <c r="K305" s="484"/>
      <c r="L305" s="484"/>
    </row>
    <row r="306" spans="6:12" s="414" customFormat="1" x14ac:dyDescent="0.3">
      <c r="F306" s="484"/>
      <c r="G306" s="484"/>
      <c r="H306" s="484"/>
      <c r="I306" s="484"/>
      <c r="J306" s="484"/>
      <c r="K306" s="484"/>
      <c r="L306" s="484"/>
    </row>
    <row r="307" spans="6:12" s="414" customFormat="1" x14ac:dyDescent="0.3">
      <c r="F307" s="484"/>
      <c r="G307" s="484"/>
      <c r="H307" s="484"/>
      <c r="I307" s="484"/>
      <c r="J307" s="484"/>
      <c r="K307" s="484"/>
      <c r="L307" s="484"/>
    </row>
    <row r="308" spans="6:12" s="414" customFormat="1" x14ac:dyDescent="0.3">
      <c r="F308" s="484"/>
      <c r="G308" s="484"/>
      <c r="H308" s="484"/>
      <c r="I308" s="484"/>
      <c r="J308" s="484"/>
      <c r="K308" s="484"/>
      <c r="L308" s="484"/>
    </row>
    <row r="309" spans="6:12" s="414" customFormat="1" x14ac:dyDescent="0.3">
      <c r="F309" s="484"/>
      <c r="G309" s="484"/>
      <c r="H309" s="484"/>
      <c r="I309" s="484"/>
      <c r="J309" s="484"/>
      <c r="K309" s="484"/>
      <c r="L309" s="484"/>
    </row>
    <row r="310" spans="6:12" s="414" customFormat="1" x14ac:dyDescent="0.3">
      <c r="F310" s="484"/>
      <c r="G310" s="484"/>
      <c r="H310" s="484"/>
      <c r="I310" s="484"/>
      <c r="J310" s="484"/>
      <c r="K310" s="484"/>
      <c r="L310" s="484"/>
    </row>
    <row r="311" spans="6:12" s="414" customFormat="1" x14ac:dyDescent="0.3">
      <c r="F311" s="484"/>
      <c r="G311" s="484"/>
      <c r="H311" s="484"/>
      <c r="I311" s="484"/>
      <c r="J311" s="484"/>
      <c r="K311" s="484"/>
      <c r="L311" s="484"/>
    </row>
    <row r="312" spans="6:12" s="414" customFormat="1" x14ac:dyDescent="0.3">
      <c r="F312" s="484"/>
      <c r="G312" s="484"/>
      <c r="H312" s="484"/>
      <c r="I312" s="484"/>
      <c r="J312" s="484"/>
      <c r="K312" s="484"/>
      <c r="L312" s="484"/>
    </row>
    <row r="313" spans="6:12" s="414" customFormat="1" x14ac:dyDescent="0.3">
      <c r="F313" s="484"/>
      <c r="G313" s="484"/>
      <c r="H313" s="484"/>
      <c r="I313" s="484"/>
      <c r="J313" s="484"/>
      <c r="K313" s="484"/>
      <c r="L313" s="484"/>
    </row>
    <row r="314" spans="6:12" s="414" customFormat="1" x14ac:dyDescent="0.3">
      <c r="F314" s="484"/>
      <c r="G314" s="484"/>
      <c r="H314" s="484"/>
      <c r="I314" s="484"/>
      <c r="J314" s="484"/>
      <c r="K314" s="484"/>
      <c r="L314" s="484"/>
    </row>
    <row r="315" spans="6:12" s="414" customFormat="1" x14ac:dyDescent="0.3">
      <c r="F315" s="484"/>
      <c r="G315" s="484"/>
      <c r="H315" s="484"/>
      <c r="I315" s="484"/>
      <c r="J315" s="484"/>
      <c r="K315" s="484"/>
      <c r="L315" s="484"/>
    </row>
    <row r="316" spans="6:12" s="414" customFormat="1" x14ac:dyDescent="0.3">
      <c r="F316" s="484"/>
      <c r="G316" s="484"/>
      <c r="H316" s="484"/>
      <c r="I316" s="484"/>
      <c r="J316" s="484"/>
      <c r="K316" s="484"/>
      <c r="L316" s="484"/>
    </row>
    <row r="317" spans="6:12" s="414" customFormat="1" x14ac:dyDescent="0.3">
      <c r="F317" s="484"/>
      <c r="G317" s="484"/>
      <c r="H317" s="484"/>
      <c r="I317" s="484"/>
      <c r="J317" s="484"/>
      <c r="K317" s="484"/>
      <c r="L317" s="484"/>
    </row>
    <row r="318" spans="6:12" s="414" customFormat="1" x14ac:dyDescent="0.3">
      <c r="F318" s="484"/>
      <c r="G318" s="484"/>
      <c r="H318" s="484"/>
      <c r="I318" s="484"/>
      <c r="J318" s="484"/>
      <c r="K318" s="484"/>
      <c r="L318" s="484"/>
    </row>
    <row r="319" spans="6:12" s="414" customFormat="1" x14ac:dyDescent="0.3">
      <c r="F319" s="484"/>
      <c r="G319" s="484"/>
      <c r="H319" s="484"/>
      <c r="I319" s="484"/>
      <c r="J319" s="484"/>
      <c r="K319" s="484"/>
      <c r="L319" s="484"/>
    </row>
    <row r="320" spans="6:12" s="414" customFormat="1" x14ac:dyDescent="0.3">
      <c r="F320" s="484"/>
      <c r="G320" s="484"/>
      <c r="H320" s="484"/>
      <c r="I320" s="484"/>
      <c r="J320" s="484"/>
      <c r="K320" s="484"/>
      <c r="L320" s="484"/>
    </row>
    <row r="321" spans="6:12" s="414" customFormat="1" x14ac:dyDescent="0.3">
      <c r="F321" s="484"/>
      <c r="G321" s="484"/>
      <c r="H321" s="484"/>
      <c r="I321" s="484"/>
      <c r="J321" s="484"/>
      <c r="K321" s="484"/>
      <c r="L321" s="484"/>
    </row>
    <row r="322" spans="6:12" s="414" customFormat="1" x14ac:dyDescent="0.3">
      <c r="F322" s="484"/>
      <c r="G322" s="484"/>
      <c r="H322" s="484"/>
      <c r="I322" s="484"/>
      <c r="J322" s="484"/>
      <c r="K322" s="484"/>
      <c r="L322" s="484"/>
    </row>
    <row r="323" spans="6:12" s="414" customFormat="1" x14ac:dyDescent="0.3">
      <c r="F323" s="484"/>
      <c r="G323" s="484"/>
      <c r="H323" s="484"/>
      <c r="I323" s="484"/>
      <c r="J323" s="484"/>
      <c r="K323" s="484"/>
      <c r="L323" s="484"/>
    </row>
    <row r="324" spans="6:12" s="414" customFormat="1" x14ac:dyDescent="0.3">
      <c r="F324" s="484"/>
      <c r="G324" s="484"/>
      <c r="H324" s="484"/>
      <c r="I324" s="484"/>
      <c r="J324" s="484"/>
      <c r="K324" s="484"/>
      <c r="L324" s="484"/>
    </row>
    <row r="325" spans="6:12" s="414" customFormat="1" x14ac:dyDescent="0.3">
      <c r="F325" s="484"/>
      <c r="G325" s="484"/>
      <c r="H325" s="484"/>
      <c r="I325" s="484"/>
      <c r="J325" s="484"/>
      <c r="K325" s="484"/>
      <c r="L325" s="484"/>
    </row>
    <row r="326" spans="6:12" s="414" customFormat="1" x14ac:dyDescent="0.3">
      <c r="F326" s="484"/>
      <c r="G326" s="484"/>
      <c r="H326" s="484"/>
      <c r="I326" s="484"/>
      <c r="J326" s="484"/>
      <c r="K326" s="484"/>
      <c r="L326" s="484"/>
    </row>
    <row r="327" spans="6:12" s="414" customFormat="1" x14ac:dyDescent="0.3">
      <c r="F327" s="484"/>
      <c r="G327" s="484"/>
      <c r="H327" s="484"/>
      <c r="I327" s="484"/>
      <c r="J327" s="484"/>
      <c r="K327" s="484"/>
      <c r="L327" s="484"/>
    </row>
    <row r="328" spans="6:12" s="414" customFormat="1" x14ac:dyDescent="0.3">
      <c r="F328" s="484"/>
      <c r="G328" s="484"/>
      <c r="H328" s="484"/>
      <c r="I328" s="484"/>
      <c r="J328" s="484"/>
      <c r="K328" s="484"/>
      <c r="L328" s="484"/>
    </row>
    <row r="329" spans="6:12" s="414" customFormat="1" x14ac:dyDescent="0.3">
      <c r="F329" s="484"/>
      <c r="G329" s="484"/>
      <c r="H329" s="484"/>
      <c r="I329" s="484"/>
      <c r="J329" s="484"/>
      <c r="K329" s="484"/>
      <c r="L329" s="484"/>
    </row>
    <row r="330" spans="6:12" s="414" customFormat="1" x14ac:dyDescent="0.3">
      <c r="F330" s="484"/>
      <c r="G330" s="484"/>
      <c r="H330" s="484"/>
      <c r="I330" s="484"/>
      <c r="J330" s="484"/>
      <c r="K330" s="484"/>
      <c r="L330" s="484"/>
    </row>
    <row r="331" spans="6:12" s="414" customFormat="1" x14ac:dyDescent="0.3">
      <c r="F331" s="484"/>
      <c r="G331" s="484"/>
      <c r="H331" s="484"/>
      <c r="I331" s="484"/>
      <c r="J331" s="484"/>
      <c r="K331" s="484"/>
      <c r="L331" s="484"/>
    </row>
    <row r="332" spans="6:12" s="414" customFormat="1" x14ac:dyDescent="0.3">
      <c r="F332" s="484"/>
      <c r="G332" s="484"/>
      <c r="H332" s="484"/>
      <c r="I332" s="484"/>
      <c r="J332" s="484"/>
      <c r="K332" s="484"/>
      <c r="L332" s="484"/>
    </row>
    <row r="333" spans="6:12" s="414" customFormat="1" x14ac:dyDescent="0.3">
      <c r="F333" s="484"/>
      <c r="G333" s="484"/>
      <c r="H333" s="484"/>
      <c r="I333" s="484"/>
      <c r="J333" s="484"/>
      <c r="K333" s="484"/>
      <c r="L333" s="484"/>
    </row>
    <row r="334" spans="6:12" s="414" customFormat="1" x14ac:dyDescent="0.3">
      <c r="F334" s="484"/>
      <c r="G334" s="484"/>
      <c r="H334" s="484"/>
      <c r="I334" s="484"/>
      <c r="J334" s="484"/>
      <c r="K334" s="484"/>
      <c r="L334" s="484"/>
    </row>
    <row r="335" spans="6:12" s="414" customFormat="1" x14ac:dyDescent="0.3">
      <c r="F335" s="484"/>
      <c r="G335" s="484"/>
      <c r="H335" s="484"/>
      <c r="I335" s="484"/>
      <c r="J335" s="484"/>
      <c r="K335" s="484"/>
      <c r="L335" s="484"/>
    </row>
    <row r="336" spans="6:12" s="414" customFormat="1" x14ac:dyDescent="0.3">
      <c r="F336" s="484"/>
      <c r="G336" s="484"/>
      <c r="H336" s="484"/>
      <c r="I336" s="484"/>
      <c r="J336" s="484"/>
      <c r="K336" s="484"/>
      <c r="L336" s="484"/>
    </row>
    <row r="337" spans="6:12" s="414" customFormat="1" x14ac:dyDescent="0.3">
      <c r="F337" s="484"/>
      <c r="G337" s="484"/>
      <c r="H337" s="484"/>
      <c r="I337" s="484"/>
      <c r="J337" s="484"/>
      <c r="K337" s="484"/>
      <c r="L337" s="484"/>
    </row>
    <row r="338" spans="6:12" s="414" customFormat="1" x14ac:dyDescent="0.3">
      <c r="F338" s="484"/>
      <c r="G338" s="484"/>
      <c r="H338" s="484"/>
      <c r="I338" s="484"/>
      <c r="J338" s="484"/>
      <c r="K338" s="484"/>
      <c r="L338" s="484"/>
    </row>
    <row r="339" spans="6:12" s="414" customFormat="1" x14ac:dyDescent="0.3">
      <c r="F339" s="484"/>
      <c r="G339" s="484"/>
      <c r="H339" s="484"/>
      <c r="I339" s="484"/>
      <c r="J339" s="484"/>
      <c r="K339" s="484"/>
      <c r="L339" s="484"/>
    </row>
    <row r="340" spans="6:12" s="414" customFormat="1" x14ac:dyDescent="0.3">
      <c r="F340" s="484"/>
      <c r="G340" s="484"/>
      <c r="H340" s="484"/>
      <c r="I340" s="484"/>
      <c r="J340" s="484"/>
      <c r="K340" s="484"/>
      <c r="L340" s="484"/>
    </row>
    <row r="341" spans="6:12" s="414" customFormat="1" x14ac:dyDescent="0.3">
      <c r="F341" s="484"/>
      <c r="G341" s="484"/>
      <c r="H341" s="484"/>
      <c r="I341" s="484"/>
      <c r="J341" s="484"/>
      <c r="K341" s="484"/>
      <c r="L341" s="484"/>
    </row>
    <row r="342" spans="6:12" s="414" customFormat="1" x14ac:dyDescent="0.3">
      <c r="F342" s="484"/>
      <c r="G342" s="484"/>
      <c r="H342" s="484"/>
      <c r="I342" s="484"/>
      <c r="J342" s="484"/>
      <c r="K342" s="484"/>
      <c r="L342" s="484"/>
    </row>
    <row r="343" spans="6:12" s="414" customFormat="1" x14ac:dyDescent="0.3">
      <c r="F343" s="484"/>
      <c r="G343" s="484"/>
      <c r="H343" s="484"/>
      <c r="I343" s="484"/>
      <c r="J343" s="484"/>
      <c r="K343" s="484"/>
      <c r="L343" s="484"/>
    </row>
    <row r="344" spans="6:12" s="414" customFormat="1" x14ac:dyDescent="0.3">
      <c r="F344" s="484"/>
      <c r="G344" s="484"/>
      <c r="H344" s="484"/>
      <c r="I344" s="484"/>
      <c r="J344" s="484"/>
      <c r="K344" s="484"/>
      <c r="L344" s="484"/>
    </row>
    <row r="345" spans="6:12" s="414" customFormat="1" x14ac:dyDescent="0.3">
      <c r="F345" s="484"/>
      <c r="G345" s="484"/>
      <c r="H345" s="484"/>
      <c r="I345" s="484"/>
      <c r="J345" s="484"/>
      <c r="K345" s="484"/>
      <c r="L345" s="484"/>
    </row>
    <row r="346" spans="6:12" s="414" customFormat="1" x14ac:dyDescent="0.3">
      <c r="F346" s="484"/>
      <c r="G346" s="484"/>
      <c r="H346" s="484"/>
      <c r="I346" s="484"/>
      <c r="J346" s="484"/>
      <c r="K346" s="484"/>
      <c r="L346" s="484"/>
    </row>
    <row r="347" spans="6:12" s="414" customFormat="1" x14ac:dyDescent="0.3">
      <c r="F347" s="484"/>
      <c r="G347" s="484"/>
      <c r="H347" s="484"/>
      <c r="I347" s="484"/>
      <c r="J347" s="484"/>
      <c r="K347" s="484"/>
      <c r="L347" s="484"/>
    </row>
    <row r="348" spans="6:12" s="414" customFormat="1" x14ac:dyDescent="0.3">
      <c r="F348" s="484"/>
      <c r="G348" s="484"/>
      <c r="H348" s="484"/>
      <c r="I348" s="484"/>
      <c r="J348" s="484"/>
      <c r="K348" s="484"/>
      <c r="L348" s="484"/>
    </row>
    <row r="349" spans="6:12" s="414" customFormat="1" x14ac:dyDescent="0.3">
      <c r="F349" s="484"/>
      <c r="G349" s="484"/>
      <c r="H349" s="484"/>
      <c r="I349" s="484"/>
      <c r="J349" s="484"/>
      <c r="K349" s="484"/>
      <c r="L349" s="484"/>
    </row>
    <row r="350" spans="6:12" s="414" customFormat="1" x14ac:dyDescent="0.3">
      <c r="F350" s="484"/>
      <c r="G350" s="484"/>
      <c r="H350" s="484"/>
      <c r="I350" s="484"/>
      <c r="J350" s="484"/>
      <c r="K350" s="484"/>
      <c r="L350" s="484"/>
    </row>
    <row r="351" spans="6:12" s="414" customFormat="1" x14ac:dyDescent="0.3">
      <c r="F351" s="484"/>
      <c r="G351" s="484"/>
      <c r="H351" s="484"/>
      <c r="I351" s="484"/>
      <c r="J351" s="484"/>
      <c r="K351" s="484"/>
      <c r="L351" s="484"/>
    </row>
    <row r="352" spans="6:12" s="414" customFormat="1" x14ac:dyDescent="0.3">
      <c r="F352" s="484"/>
      <c r="G352" s="484"/>
      <c r="H352" s="484"/>
      <c r="I352" s="484"/>
      <c r="J352" s="484"/>
      <c r="K352" s="484"/>
      <c r="L352" s="484"/>
    </row>
    <row r="353" spans="6:12" s="414" customFormat="1" x14ac:dyDescent="0.3">
      <c r="F353" s="484"/>
      <c r="G353" s="484"/>
      <c r="H353" s="484"/>
      <c r="I353" s="484"/>
      <c r="J353" s="484"/>
      <c r="K353" s="484"/>
      <c r="L353" s="484"/>
    </row>
    <row r="354" spans="6:12" s="414" customFormat="1" x14ac:dyDescent="0.3">
      <c r="F354" s="484"/>
      <c r="G354" s="484"/>
      <c r="H354" s="484"/>
      <c r="I354" s="484"/>
      <c r="J354" s="484"/>
      <c r="K354" s="484"/>
      <c r="L354" s="484"/>
    </row>
    <row r="355" spans="6:12" s="414" customFormat="1" x14ac:dyDescent="0.3">
      <c r="F355" s="484"/>
      <c r="G355" s="484"/>
      <c r="H355" s="484"/>
      <c r="I355" s="484"/>
      <c r="J355" s="484"/>
      <c r="K355" s="484"/>
      <c r="L355" s="484"/>
    </row>
    <row r="356" spans="6:12" s="414" customFormat="1" x14ac:dyDescent="0.3">
      <c r="F356" s="484"/>
      <c r="G356" s="484"/>
      <c r="H356" s="484"/>
      <c r="I356" s="484"/>
      <c r="J356" s="484"/>
      <c r="K356" s="484"/>
      <c r="L356" s="484"/>
    </row>
    <row r="357" spans="6:12" s="414" customFormat="1" x14ac:dyDescent="0.3">
      <c r="F357" s="484"/>
      <c r="G357" s="484"/>
      <c r="H357" s="484"/>
      <c r="I357" s="484"/>
      <c r="J357" s="484"/>
      <c r="K357" s="484"/>
      <c r="L357" s="484"/>
    </row>
    <row r="358" spans="6:12" s="414" customFormat="1" x14ac:dyDescent="0.3">
      <c r="F358" s="484"/>
      <c r="G358" s="484"/>
      <c r="H358" s="484"/>
      <c r="I358" s="484"/>
      <c r="J358" s="484"/>
      <c r="K358" s="484"/>
      <c r="L358" s="484"/>
    </row>
    <row r="359" spans="6:12" s="414" customFormat="1" x14ac:dyDescent="0.3">
      <c r="F359" s="484"/>
      <c r="G359" s="484"/>
      <c r="H359" s="484"/>
      <c r="I359" s="484"/>
      <c r="J359" s="484"/>
      <c r="K359" s="484"/>
      <c r="L359" s="484"/>
    </row>
    <row r="360" spans="6:12" s="414" customFormat="1" x14ac:dyDescent="0.3">
      <c r="F360" s="484"/>
      <c r="G360" s="484"/>
      <c r="H360" s="484"/>
      <c r="I360" s="484"/>
      <c r="J360" s="484"/>
      <c r="K360" s="484"/>
      <c r="L360" s="484"/>
    </row>
    <row r="361" spans="6:12" s="414" customFormat="1" x14ac:dyDescent="0.3">
      <c r="F361" s="484"/>
      <c r="G361" s="484"/>
      <c r="H361" s="484"/>
      <c r="I361" s="484"/>
      <c r="J361" s="484"/>
      <c r="K361" s="484"/>
      <c r="L361" s="484"/>
    </row>
    <row r="362" spans="6:12" s="414" customFormat="1" x14ac:dyDescent="0.3">
      <c r="F362" s="484"/>
      <c r="G362" s="484"/>
      <c r="H362" s="484"/>
      <c r="I362" s="484"/>
      <c r="J362" s="484"/>
      <c r="K362" s="484"/>
      <c r="L362" s="484"/>
    </row>
    <row r="363" spans="6:12" s="414" customFormat="1" x14ac:dyDescent="0.3">
      <c r="F363" s="484"/>
      <c r="G363" s="484"/>
      <c r="H363" s="484"/>
      <c r="I363" s="484"/>
      <c r="J363" s="484"/>
      <c r="K363" s="484"/>
      <c r="L363" s="484"/>
    </row>
    <row r="364" spans="6:12" s="414" customFormat="1" x14ac:dyDescent="0.3">
      <c r="F364" s="484"/>
      <c r="G364" s="484"/>
      <c r="H364" s="484"/>
      <c r="I364" s="484"/>
      <c r="J364" s="484"/>
      <c r="K364" s="484"/>
      <c r="L364" s="484"/>
    </row>
    <row r="365" spans="6:12" s="414" customFormat="1" x14ac:dyDescent="0.3">
      <c r="F365" s="484"/>
      <c r="G365" s="484"/>
      <c r="H365" s="484"/>
      <c r="I365" s="484"/>
      <c r="J365" s="484"/>
      <c r="K365" s="484"/>
      <c r="L365" s="484"/>
    </row>
    <row r="366" spans="6:12" s="414" customFormat="1" x14ac:dyDescent="0.3">
      <c r="F366" s="484"/>
      <c r="G366" s="484"/>
      <c r="H366" s="484"/>
      <c r="I366" s="484"/>
      <c r="J366" s="484"/>
      <c r="K366" s="484"/>
      <c r="L366" s="484"/>
    </row>
    <row r="367" spans="6:12" s="414" customFormat="1" x14ac:dyDescent="0.3">
      <c r="F367" s="484"/>
      <c r="G367" s="484"/>
      <c r="H367" s="484"/>
      <c r="I367" s="484"/>
      <c r="J367" s="484"/>
      <c r="K367" s="484"/>
      <c r="L367" s="484"/>
    </row>
    <row r="368" spans="6:12" s="414" customFormat="1" x14ac:dyDescent="0.3">
      <c r="F368" s="484"/>
      <c r="G368" s="484"/>
      <c r="H368" s="484"/>
      <c r="I368" s="484"/>
      <c r="J368" s="484"/>
      <c r="K368" s="484"/>
      <c r="L368" s="484"/>
    </row>
    <row r="369" spans="6:12" s="414" customFormat="1" x14ac:dyDescent="0.3">
      <c r="F369" s="484"/>
      <c r="G369" s="484"/>
      <c r="H369" s="484"/>
      <c r="I369" s="484"/>
      <c r="J369" s="484"/>
      <c r="K369" s="484"/>
      <c r="L369" s="484"/>
    </row>
    <row r="370" spans="6:12" s="414" customFormat="1" x14ac:dyDescent="0.3">
      <c r="F370" s="484"/>
      <c r="G370" s="484"/>
      <c r="H370" s="484"/>
      <c r="I370" s="484"/>
      <c r="J370" s="484"/>
      <c r="K370" s="484"/>
      <c r="L370" s="484"/>
    </row>
    <row r="371" spans="6:12" s="414" customFormat="1" x14ac:dyDescent="0.3">
      <c r="F371" s="484"/>
      <c r="G371" s="484"/>
      <c r="H371" s="484"/>
      <c r="I371" s="484"/>
      <c r="J371" s="484"/>
      <c r="K371" s="484"/>
      <c r="L371" s="484"/>
    </row>
    <row r="372" spans="6:12" s="414" customFormat="1" x14ac:dyDescent="0.3">
      <c r="F372" s="484"/>
      <c r="G372" s="484"/>
      <c r="H372" s="484"/>
      <c r="I372" s="484"/>
      <c r="J372" s="484"/>
      <c r="K372" s="484"/>
      <c r="L372" s="484"/>
    </row>
    <row r="373" spans="6:12" s="414" customFormat="1" x14ac:dyDescent="0.3">
      <c r="F373" s="484"/>
      <c r="G373" s="484"/>
      <c r="H373" s="484"/>
      <c r="I373" s="484"/>
      <c r="J373" s="484"/>
      <c r="K373" s="484"/>
      <c r="L373" s="484"/>
    </row>
    <row r="374" spans="6:12" s="414" customFormat="1" x14ac:dyDescent="0.3">
      <c r="F374" s="484"/>
      <c r="G374" s="484"/>
      <c r="H374" s="484"/>
      <c r="I374" s="484"/>
      <c r="J374" s="484"/>
      <c r="K374" s="484"/>
      <c r="L374" s="484"/>
    </row>
    <row r="375" spans="6:12" s="414" customFormat="1" x14ac:dyDescent="0.3">
      <c r="F375" s="484"/>
      <c r="G375" s="484"/>
      <c r="H375" s="484"/>
      <c r="I375" s="484"/>
      <c r="J375" s="484"/>
      <c r="K375" s="484"/>
      <c r="L375" s="484"/>
    </row>
    <row r="376" spans="6:12" s="414" customFormat="1" x14ac:dyDescent="0.3">
      <c r="F376" s="484"/>
      <c r="G376" s="484"/>
      <c r="H376" s="484"/>
      <c r="I376" s="484"/>
      <c r="J376" s="484"/>
      <c r="K376" s="484"/>
      <c r="L376" s="484"/>
    </row>
    <row r="377" spans="6:12" s="414" customFormat="1" x14ac:dyDescent="0.3">
      <c r="F377" s="484"/>
      <c r="G377" s="484"/>
      <c r="H377" s="484"/>
      <c r="I377" s="484"/>
      <c r="J377" s="484"/>
      <c r="K377" s="484"/>
      <c r="L377" s="484"/>
    </row>
    <row r="378" spans="6:12" s="414" customFormat="1" x14ac:dyDescent="0.3">
      <c r="F378" s="484"/>
      <c r="G378" s="484"/>
      <c r="H378" s="484"/>
      <c r="I378" s="484"/>
      <c r="J378" s="484"/>
      <c r="K378" s="484"/>
      <c r="L378" s="484"/>
    </row>
    <row r="379" spans="6:12" s="414" customFormat="1" x14ac:dyDescent="0.3">
      <c r="F379" s="484"/>
      <c r="G379" s="484"/>
      <c r="H379" s="484"/>
      <c r="I379" s="484"/>
      <c r="J379" s="484"/>
      <c r="K379" s="484"/>
      <c r="L379" s="484"/>
    </row>
    <row r="380" spans="6:12" s="414" customFormat="1" x14ac:dyDescent="0.3">
      <c r="F380" s="484"/>
      <c r="G380" s="484"/>
      <c r="H380" s="484"/>
      <c r="I380" s="484"/>
      <c r="J380" s="484"/>
      <c r="K380" s="484"/>
      <c r="L380" s="484"/>
    </row>
    <row r="381" spans="6:12" s="414" customFormat="1" x14ac:dyDescent="0.3">
      <c r="F381" s="484"/>
      <c r="G381" s="484"/>
      <c r="H381" s="484"/>
      <c r="I381" s="484"/>
      <c r="J381" s="484"/>
      <c r="K381" s="484"/>
      <c r="L381" s="484"/>
    </row>
    <row r="382" spans="6:12" s="414" customFormat="1" x14ac:dyDescent="0.3">
      <c r="F382" s="484"/>
      <c r="G382" s="484"/>
      <c r="H382" s="484"/>
      <c r="I382" s="484"/>
      <c r="J382" s="484"/>
      <c r="K382" s="484"/>
      <c r="L382" s="484"/>
    </row>
    <row r="383" spans="6:12" s="414" customFormat="1" x14ac:dyDescent="0.3">
      <c r="F383" s="484"/>
      <c r="G383" s="484"/>
      <c r="H383" s="484"/>
      <c r="I383" s="484"/>
      <c r="J383" s="484"/>
      <c r="K383" s="484"/>
      <c r="L383" s="484"/>
    </row>
    <row r="384" spans="6:12" s="414" customFormat="1" x14ac:dyDescent="0.3">
      <c r="F384" s="484"/>
      <c r="G384" s="484"/>
      <c r="H384" s="484"/>
      <c r="I384" s="484"/>
      <c r="J384" s="484"/>
      <c r="K384" s="484"/>
      <c r="L384" s="484"/>
    </row>
    <row r="385" spans="6:12" s="414" customFormat="1" x14ac:dyDescent="0.3">
      <c r="F385" s="484"/>
      <c r="G385" s="484"/>
      <c r="H385" s="484"/>
      <c r="I385" s="484"/>
      <c r="J385" s="484"/>
      <c r="K385" s="484"/>
      <c r="L385" s="484"/>
    </row>
    <row r="386" spans="6:12" s="414" customFormat="1" x14ac:dyDescent="0.3">
      <c r="F386" s="484"/>
      <c r="G386" s="484"/>
      <c r="H386" s="484"/>
      <c r="I386" s="484"/>
      <c r="J386" s="484"/>
      <c r="K386" s="484"/>
      <c r="L386" s="484"/>
    </row>
    <row r="387" spans="6:12" s="414" customFormat="1" x14ac:dyDescent="0.3">
      <c r="F387" s="484"/>
      <c r="G387" s="484"/>
      <c r="H387" s="484"/>
      <c r="I387" s="484"/>
      <c r="J387" s="484"/>
      <c r="K387" s="484"/>
      <c r="L387" s="484"/>
    </row>
    <row r="388" spans="6:12" s="414" customFormat="1" x14ac:dyDescent="0.3">
      <c r="F388" s="484"/>
      <c r="G388" s="484"/>
      <c r="H388" s="484"/>
      <c r="I388" s="484"/>
      <c r="J388" s="484"/>
      <c r="K388" s="484"/>
      <c r="L388" s="484"/>
    </row>
    <row r="389" spans="6:12" s="414" customFormat="1" x14ac:dyDescent="0.3">
      <c r="F389" s="484"/>
      <c r="G389" s="484"/>
      <c r="H389" s="484"/>
      <c r="I389" s="484"/>
      <c r="J389" s="484"/>
      <c r="K389" s="484"/>
      <c r="L389" s="484"/>
    </row>
    <row r="390" spans="6:12" s="414" customFormat="1" x14ac:dyDescent="0.3">
      <c r="F390" s="484"/>
      <c r="G390" s="484"/>
      <c r="H390" s="484"/>
      <c r="I390" s="484"/>
      <c r="J390" s="484"/>
      <c r="K390" s="484"/>
      <c r="L390" s="484"/>
    </row>
    <row r="391" spans="6:12" s="414" customFormat="1" x14ac:dyDescent="0.3">
      <c r="F391" s="484"/>
      <c r="G391" s="484"/>
      <c r="H391" s="484"/>
      <c r="I391" s="484"/>
      <c r="J391" s="484"/>
      <c r="K391" s="484"/>
      <c r="L391" s="484"/>
    </row>
    <row r="392" spans="6:12" s="414" customFormat="1" x14ac:dyDescent="0.3">
      <c r="F392" s="484"/>
      <c r="G392" s="484"/>
      <c r="H392" s="484"/>
      <c r="I392" s="484"/>
      <c r="J392" s="484"/>
      <c r="K392" s="484"/>
      <c r="L392" s="484"/>
    </row>
    <row r="393" spans="6:12" s="414" customFormat="1" x14ac:dyDescent="0.3">
      <c r="F393" s="484"/>
      <c r="G393" s="484"/>
      <c r="H393" s="484"/>
      <c r="I393" s="484"/>
      <c r="J393" s="484"/>
      <c r="K393" s="484"/>
      <c r="L393" s="484"/>
    </row>
    <row r="394" spans="6:12" s="414" customFormat="1" x14ac:dyDescent="0.3">
      <c r="F394" s="484"/>
      <c r="G394" s="484"/>
      <c r="H394" s="484"/>
      <c r="I394" s="484"/>
      <c r="J394" s="484"/>
      <c r="K394" s="484"/>
      <c r="L394" s="484"/>
    </row>
    <row r="395" spans="6:12" s="414" customFormat="1" x14ac:dyDescent="0.3">
      <c r="F395" s="484"/>
      <c r="G395" s="484"/>
      <c r="H395" s="484"/>
      <c r="I395" s="484"/>
      <c r="J395" s="484"/>
      <c r="K395" s="484"/>
      <c r="L395" s="484"/>
    </row>
    <row r="396" spans="6:12" s="414" customFormat="1" x14ac:dyDescent="0.3">
      <c r="F396" s="484"/>
      <c r="G396" s="484"/>
      <c r="H396" s="484"/>
      <c r="I396" s="484"/>
      <c r="J396" s="484"/>
      <c r="K396" s="484"/>
      <c r="L396" s="484"/>
    </row>
    <row r="397" spans="6:12" s="414" customFormat="1" x14ac:dyDescent="0.3">
      <c r="F397" s="484"/>
      <c r="G397" s="484"/>
      <c r="H397" s="484"/>
      <c r="I397" s="484"/>
      <c r="J397" s="484"/>
      <c r="K397" s="484"/>
      <c r="L397" s="484"/>
    </row>
    <row r="398" spans="6:12" s="414" customFormat="1" x14ac:dyDescent="0.3">
      <c r="F398" s="484"/>
      <c r="G398" s="484"/>
      <c r="H398" s="484"/>
      <c r="I398" s="484"/>
      <c r="J398" s="484"/>
      <c r="K398" s="484"/>
      <c r="L398" s="484"/>
    </row>
    <row r="399" spans="6:12" s="414" customFormat="1" x14ac:dyDescent="0.3">
      <c r="F399" s="484"/>
      <c r="G399" s="484"/>
      <c r="H399" s="484"/>
      <c r="I399" s="484"/>
      <c r="J399" s="484"/>
      <c r="K399" s="484"/>
      <c r="L399" s="484"/>
    </row>
    <row r="400" spans="6:12" s="414" customFormat="1" x14ac:dyDescent="0.3">
      <c r="F400" s="484"/>
      <c r="G400" s="484"/>
      <c r="H400" s="484"/>
      <c r="I400" s="484"/>
      <c r="J400" s="484"/>
      <c r="K400" s="484"/>
      <c r="L400" s="484"/>
    </row>
    <row r="401" spans="6:12" s="414" customFormat="1" x14ac:dyDescent="0.3">
      <c r="F401" s="484"/>
      <c r="G401" s="484"/>
      <c r="H401" s="484"/>
      <c r="I401" s="484"/>
      <c r="J401" s="484"/>
      <c r="K401" s="484"/>
      <c r="L401" s="484"/>
    </row>
    <row r="402" spans="6:12" s="414" customFormat="1" x14ac:dyDescent="0.3">
      <c r="F402" s="484"/>
      <c r="G402" s="484"/>
      <c r="H402" s="484"/>
      <c r="I402" s="484"/>
      <c r="J402" s="484"/>
      <c r="K402" s="484"/>
      <c r="L402" s="484"/>
    </row>
    <row r="403" spans="6:12" s="414" customFormat="1" x14ac:dyDescent="0.3">
      <c r="F403" s="484"/>
      <c r="G403" s="484"/>
      <c r="H403" s="484"/>
      <c r="I403" s="484"/>
      <c r="J403" s="484"/>
      <c r="K403" s="484"/>
      <c r="L403" s="484"/>
    </row>
    <row r="404" spans="6:12" s="414" customFormat="1" x14ac:dyDescent="0.3">
      <c r="F404" s="484"/>
      <c r="G404" s="484"/>
      <c r="H404" s="484"/>
      <c r="I404" s="484"/>
      <c r="J404" s="484"/>
      <c r="K404" s="484"/>
      <c r="L404" s="484"/>
    </row>
    <row r="405" spans="6:12" s="414" customFormat="1" x14ac:dyDescent="0.3">
      <c r="F405" s="484"/>
      <c r="G405" s="484"/>
      <c r="H405" s="484"/>
      <c r="I405" s="484"/>
      <c r="J405" s="484"/>
      <c r="K405" s="484"/>
      <c r="L405" s="484"/>
    </row>
    <row r="406" spans="6:12" s="414" customFormat="1" x14ac:dyDescent="0.3">
      <c r="F406" s="484"/>
      <c r="G406" s="484"/>
      <c r="H406" s="484"/>
      <c r="I406" s="484"/>
      <c r="J406" s="484"/>
      <c r="K406" s="484"/>
      <c r="L406" s="484"/>
    </row>
    <row r="407" spans="6:12" s="414" customFormat="1" x14ac:dyDescent="0.3">
      <c r="F407" s="484"/>
      <c r="G407" s="484"/>
      <c r="H407" s="484"/>
      <c r="I407" s="484"/>
      <c r="J407" s="484"/>
      <c r="K407" s="484"/>
      <c r="L407" s="484"/>
    </row>
    <row r="408" spans="6:12" s="414" customFormat="1" x14ac:dyDescent="0.3">
      <c r="F408" s="484"/>
      <c r="G408" s="484"/>
      <c r="H408" s="484"/>
      <c r="I408" s="484"/>
      <c r="J408" s="484"/>
      <c r="K408" s="484"/>
      <c r="L408" s="484"/>
    </row>
    <row r="409" spans="6:12" s="414" customFormat="1" x14ac:dyDescent="0.3">
      <c r="F409" s="484"/>
      <c r="G409" s="484"/>
      <c r="H409" s="484"/>
      <c r="I409" s="484"/>
      <c r="J409" s="484"/>
      <c r="K409" s="484"/>
      <c r="L409" s="484"/>
    </row>
    <row r="410" spans="6:12" s="414" customFormat="1" x14ac:dyDescent="0.3">
      <c r="F410" s="484"/>
      <c r="G410" s="484"/>
      <c r="H410" s="484"/>
      <c r="I410" s="484"/>
      <c r="J410" s="484"/>
      <c r="K410" s="484"/>
      <c r="L410" s="484"/>
    </row>
    <row r="411" spans="6:12" s="414" customFormat="1" x14ac:dyDescent="0.3">
      <c r="F411" s="484"/>
      <c r="G411" s="484"/>
      <c r="H411" s="484"/>
      <c r="I411" s="484"/>
      <c r="J411" s="484"/>
      <c r="K411" s="484"/>
      <c r="L411" s="484"/>
    </row>
    <row r="412" spans="6:12" s="414" customFormat="1" x14ac:dyDescent="0.3">
      <c r="F412" s="484"/>
      <c r="G412" s="484"/>
      <c r="H412" s="484"/>
      <c r="I412" s="484"/>
      <c r="J412" s="484"/>
      <c r="K412" s="484"/>
      <c r="L412" s="484"/>
    </row>
    <row r="413" spans="6:12" s="414" customFormat="1" x14ac:dyDescent="0.3">
      <c r="F413" s="484"/>
      <c r="G413" s="484"/>
      <c r="H413" s="484"/>
      <c r="I413" s="484"/>
      <c r="J413" s="484"/>
      <c r="K413" s="484"/>
      <c r="L413" s="484"/>
    </row>
    <row r="414" spans="6:12" s="414" customFormat="1" x14ac:dyDescent="0.3">
      <c r="F414" s="484"/>
      <c r="G414" s="484"/>
      <c r="H414" s="484"/>
      <c r="I414" s="484"/>
      <c r="J414" s="484"/>
      <c r="K414" s="484"/>
      <c r="L414" s="484"/>
    </row>
    <row r="415" spans="6:12" s="414" customFormat="1" x14ac:dyDescent="0.3">
      <c r="F415" s="484"/>
      <c r="G415" s="484"/>
      <c r="H415" s="484"/>
      <c r="I415" s="484"/>
      <c r="J415" s="484"/>
      <c r="K415" s="484"/>
      <c r="L415" s="484"/>
    </row>
    <row r="416" spans="6:12" s="414" customFormat="1" x14ac:dyDescent="0.3">
      <c r="F416" s="484"/>
      <c r="G416" s="484"/>
      <c r="H416" s="484"/>
      <c r="I416" s="484"/>
      <c r="J416" s="484"/>
      <c r="K416" s="484"/>
      <c r="L416" s="484"/>
    </row>
    <row r="417" spans="6:12" s="414" customFormat="1" x14ac:dyDescent="0.3">
      <c r="F417" s="484"/>
      <c r="G417" s="484"/>
      <c r="H417" s="484"/>
      <c r="I417" s="484"/>
      <c r="J417" s="484"/>
      <c r="K417" s="484"/>
      <c r="L417" s="484"/>
    </row>
    <row r="418" spans="6:12" s="414" customFormat="1" x14ac:dyDescent="0.3">
      <c r="F418" s="484"/>
      <c r="G418" s="484"/>
      <c r="H418" s="484"/>
      <c r="I418" s="484"/>
      <c r="J418" s="484"/>
      <c r="K418" s="484"/>
      <c r="L418" s="484"/>
    </row>
    <row r="419" spans="6:12" s="414" customFormat="1" x14ac:dyDescent="0.3">
      <c r="F419" s="484"/>
      <c r="G419" s="484"/>
      <c r="H419" s="484"/>
      <c r="I419" s="484"/>
      <c r="J419" s="484"/>
      <c r="K419" s="484"/>
      <c r="L419" s="484"/>
    </row>
    <row r="420" spans="6:12" s="414" customFormat="1" x14ac:dyDescent="0.3">
      <c r="F420" s="484"/>
      <c r="G420" s="484"/>
      <c r="H420" s="484"/>
      <c r="I420" s="484"/>
      <c r="J420" s="484"/>
      <c r="K420" s="484"/>
      <c r="L420" s="484"/>
    </row>
    <row r="421" spans="6:12" s="414" customFormat="1" x14ac:dyDescent="0.3">
      <c r="F421" s="484"/>
      <c r="G421" s="484"/>
      <c r="H421" s="484"/>
      <c r="I421" s="484"/>
      <c r="J421" s="484"/>
      <c r="K421" s="484"/>
      <c r="L421" s="484"/>
    </row>
    <row r="422" spans="6:12" s="414" customFormat="1" x14ac:dyDescent="0.3">
      <c r="F422" s="484"/>
      <c r="G422" s="484"/>
      <c r="H422" s="484"/>
      <c r="I422" s="484"/>
      <c r="J422" s="484"/>
      <c r="K422" s="484"/>
      <c r="L422" s="484"/>
    </row>
    <row r="423" spans="6:12" s="414" customFormat="1" x14ac:dyDescent="0.3">
      <c r="F423" s="484"/>
      <c r="G423" s="484"/>
      <c r="H423" s="484"/>
      <c r="I423" s="484"/>
      <c r="J423" s="484"/>
      <c r="K423" s="484"/>
      <c r="L423" s="484"/>
    </row>
    <row r="424" spans="6:12" s="414" customFormat="1" x14ac:dyDescent="0.3">
      <c r="F424" s="484"/>
      <c r="G424" s="484"/>
      <c r="H424" s="484"/>
      <c r="I424" s="484"/>
      <c r="J424" s="484"/>
      <c r="K424" s="484"/>
      <c r="L424" s="484"/>
    </row>
    <row r="425" spans="6:12" s="414" customFormat="1" x14ac:dyDescent="0.3">
      <c r="F425" s="484"/>
      <c r="G425" s="484"/>
      <c r="H425" s="484"/>
      <c r="I425" s="484"/>
      <c r="J425" s="484"/>
      <c r="K425" s="484"/>
      <c r="L425" s="484"/>
    </row>
    <row r="426" spans="6:12" s="414" customFormat="1" x14ac:dyDescent="0.3">
      <c r="F426" s="484"/>
      <c r="G426" s="484"/>
      <c r="H426" s="484"/>
      <c r="I426" s="484"/>
      <c r="J426" s="484"/>
      <c r="K426" s="484"/>
      <c r="L426" s="484"/>
    </row>
    <row r="427" spans="6:12" s="414" customFormat="1" x14ac:dyDescent="0.3">
      <c r="F427" s="484"/>
      <c r="G427" s="484"/>
      <c r="H427" s="484"/>
      <c r="I427" s="484"/>
      <c r="J427" s="484"/>
      <c r="K427" s="484"/>
      <c r="L427" s="484"/>
    </row>
    <row r="428" spans="6:12" s="414" customFormat="1" x14ac:dyDescent="0.3">
      <c r="F428" s="484"/>
      <c r="G428" s="484"/>
      <c r="H428" s="484"/>
      <c r="I428" s="484"/>
      <c r="J428" s="484"/>
      <c r="K428" s="484"/>
      <c r="L428" s="484"/>
    </row>
    <row r="429" spans="6:12" s="414" customFormat="1" x14ac:dyDescent="0.3">
      <c r="F429" s="484"/>
      <c r="G429" s="484"/>
      <c r="H429" s="484"/>
      <c r="I429" s="484"/>
      <c r="J429" s="484"/>
      <c r="K429" s="484"/>
      <c r="L429" s="484"/>
    </row>
    <row r="430" spans="6:12" s="414" customFormat="1" x14ac:dyDescent="0.3">
      <c r="F430" s="484"/>
      <c r="G430" s="484"/>
      <c r="H430" s="484"/>
      <c r="I430" s="484"/>
      <c r="J430" s="484"/>
      <c r="K430" s="484"/>
      <c r="L430" s="484"/>
    </row>
    <row r="431" spans="6:12" s="414" customFormat="1" x14ac:dyDescent="0.3">
      <c r="F431" s="484"/>
      <c r="G431" s="484"/>
      <c r="H431" s="484"/>
      <c r="I431" s="484"/>
      <c r="J431" s="484"/>
      <c r="K431" s="484"/>
      <c r="L431" s="484"/>
    </row>
    <row r="432" spans="6:12" s="414" customFormat="1" x14ac:dyDescent="0.3">
      <c r="F432" s="484"/>
      <c r="G432" s="484"/>
      <c r="H432" s="484"/>
      <c r="I432" s="484"/>
      <c r="J432" s="484"/>
      <c r="K432" s="484"/>
      <c r="L432" s="484"/>
    </row>
    <row r="433" spans="6:12" s="414" customFormat="1" x14ac:dyDescent="0.3">
      <c r="F433" s="484"/>
      <c r="G433" s="484"/>
      <c r="H433" s="484"/>
      <c r="I433" s="484"/>
      <c r="J433" s="484"/>
      <c r="K433" s="484"/>
      <c r="L433" s="484"/>
    </row>
    <row r="434" spans="6:12" s="414" customFormat="1" x14ac:dyDescent="0.3">
      <c r="F434" s="484"/>
      <c r="G434" s="484"/>
      <c r="H434" s="484"/>
      <c r="I434" s="484"/>
      <c r="J434" s="484"/>
      <c r="K434" s="484"/>
      <c r="L434" s="484"/>
    </row>
    <row r="435" spans="6:12" s="414" customFormat="1" x14ac:dyDescent="0.3">
      <c r="F435" s="484"/>
      <c r="G435" s="484"/>
      <c r="H435" s="484"/>
      <c r="I435" s="484"/>
      <c r="J435" s="484"/>
      <c r="K435" s="484"/>
      <c r="L435" s="484"/>
    </row>
    <row r="436" spans="6:12" s="414" customFormat="1" x14ac:dyDescent="0.3">
      <c r="F436" s="484"/>
      <c r="G436" s="484"/>
      <c r="H436" s="484"/>
      <c r="I436" s="484"/>
      <c r="J436" s="484"/>
      <c r="K436" s="484"/>
      <c r="L436" s="484"/>
    </row>
    <row r="437" spans="6:12" s="414" customFormat="1" x14ac:dyDescent="0.3">
      <c r="F437" s="484"/>
      <c r="G437" s="484"/>
      <c r="H437" s="484"/>
      <c r="I437" s="484"/>
      <c r="J437" s="484"/>
      <c r="K437" s="484"/>
      <c r="L437" s="484"/>
    </row>
    <row r="438" spans="6:12" s="414" customFormat="1" x14ac:dyDescent="0.3">
      <c r="F438" s="484"/>
      <c r="G438" s="484"/>
      <c r="H438" s="484"/>
      <c r="I438" s="484"/>
      <c r="J438" s="484"/>
      <c r="K438" s="484"/>
      <c r="L438" s="484"/>
    </row>
    <row r="439" spans="6:12" s="414" customFormat="1" x14ac:dyDescent="0.3">
      <c r="F439" s="484"/>
      <c r="G439" s="484"/>
      <c r="H439" s="484"/>
      <c r="I439" s="484"/>
      <c r="J439" s="484"/>
      <c r="K439" s="484"/>
      <c r="L439" s="484"/>
    </row>
    <row r="440" spans="6:12" s="414" customFormat="1" x14ac:dyDescent="0.3">
      <c r="F440" s="484"/>
      <c r="G440" s="484"/>
      <c r="H440" s="484"/>
      <c r="I440" s="484"/>
      <c r="J440" s="484"/>
      <c r="K440" s="484"/>
      <c r="L440" s="484"/>
    </row>
    <row r="441" spans="6:12" s="414" customFormat="1" x14ac:dyDescent="0.3">
      <c r="F441" s="484"/>
      <c r="G441" s="484"/>
      <c r="H441" s="484"/>
      <c r="I441" s="484"/>
      <c r="J441" s="484"/>
      <c r="K441" s="484"/>
      <c r="L441" s="484"/>
    </row>
    <row r="442" spans="6:12" s="414" customFormat="1" x14ac:dyDescent="0.3">
      <c r="F442" s="484"/>
      <c r="G442" s="484"/>
      <c r="H442" s="484"/>
      <c r="I442" s="484"/>
      <c r="J442" s="484"/>
      <c r="K442" s="484"/>
      <c r="L442" s="484"/>
    </row>
    <row r="443" spans="6:12" s="414" customFormat="1" x14ac:dyDescent="0.3">
      <c r="F443" s="484"/>
      <c r="G443" s="484"/>
      <c r="H443" s="484"/>
      <c r="I443" s="484"/>
      <c r="J443" s="484"/>
      <c r="K443" s="484"/>
      <c r="L443" s="484"/>
    </row>
    <row r="444" spans="6:12" s="414" customFormat="1" x14ac:dyDescent="0.3">
      <c r="F444" s="484"/>
      <c r="G444" s="484"/>
      <c r="H444" s="484"/>
      <c r="I444" s="484"/>
      <c r="J444" s="484"/>
      <c r="K444" s="484"/>
      <c r="L444" s="484"/>
    </row>
    <row r="445" spans="6:12" s="414" customFormat="1" x14ac:dyDescent="0.3">
      <c r="F445" s="484"/>
      <c r="G445" s="484"/>
      <c r="H445" s="484"/>
      <c r="I445" s="484"/>
      <c r="J445" s="484"/>
      <c r="K445" s="484"/>
      <c r="L445" s="484"/>
    </row>
    <row r="446" spans="6:12" s="414" customFormat="1" x14ac:dyDescent="0.3">
      <c r="F446" s="484"/>
      <c r="G446" s="484"/>
      <c r="H446" s="484"/>
      <c r="I446" s="484"/>
      <c r="J446" s="484"/>
      <c r="K446" s="484"/>
      <c r="L446" s="484"/>
    </row>
    <row r="447" spans="6:12" s="414" customFormat="1" x14ac:dyDescent="0.3">
      <c r="F447" s="484"/>
      <c r="G447" s="484"/>
      <c r="H447" s="484"/>
      <c r="I447" s="484"/>
      <c r="J447" s="484"/>
      <c r="K447" s="484"/>
      <c r="L447" s="484"/>
    </row>
    <row r="448" spans="6:12" s="414" customFormat="1" x14ac:dyDescent="0.3">
      <c r="F448" s="484"/>
      <c r="G448" s="484"/>
      <c r="H448" s="484"/>
      <c r="I448" s="484"/>
      <c r="J448" s="484"/>
      <c r="K448" s="484"/>
      <c r="L448" s="484"/>
    </row>
    <row r="449" spans="6:12" s="414" customFormat="1" x14ac:dyDescent="0.3">
      <c r="F449" s="484"/>
      <c r="G449" s="484"/>
      <c r="H449" s="484"/>
      <c r="I449" s="484"/>
      <c r="J449" s="484"/>
      <c r="K449" s="484"/>
      <c r="L449" s="484"/>
    </row>
    <row r="450" spans="6:12" s="414" customFormat="1" x14ac:dyDescent="0.3">
      <c r="F450" s="484"/>
      <c r="G450" s="484"/>
      <c r="H450" s="484"/>
      <c r="I450" s="484"/>
      <c r="J450" s="484"/>
      <c r="K450" s="484"/>
      <c r="L450" s="484"/>
    </row>
    <row r="451" spans="6:12" s="414" customFormat="1" x14ac:dyDescent="0.3">
      <c r="F451" s="484"/>
      <c r="G451" s="484"/>
      <c r="H451" s="484"/>
      <c r="I451" s="484"/>
      <c r="J451" s="484"/>
      <c r="K451" s="484"/>
      <c r="L451" s="484"/>
    </row>
    <row r="452" spans="6:12" s="414" customFormat="1" x14ac:dyDescent="0.3">
      <c r="F452" s="484"/>
      <c r="G452" s="484"/>
      <c r="H452" s="484"/>
      <c r="I452" s="484"/>
      <c r="J452" s="484"/>
      <c r="K452" s="484"/>
      <c r="L452" s="484"/>
    </row>
    <row r="453" spans="6:12" s="414" customFormat="1" x14ac:dyDescent="0.3">
      <c r="F453" s="484"/>
      <c r="G453" s="484"/>
      <c r="H453" s="484"/>
      <c r="I453" s="484"/>
      <c r="J453" s="484"/>
      <c r="K453" s="484"/>
      <c r="L453" s="484"/>
    </row>
    <row r="454" spans="6:12" s="414" customFormat="1" x14ac:dyDescent="0.3">
      <c r="F454" s="484"/>
      <c r="G454" s="484"/>
      <c r="H454" s="484"/>
      <c r="I454" s="484"/>
      <c r="J454" s="484"/>
      <c r="K454" s="484"/>
      <c r="L454" s="484"/>
    </row>
    <row r="455" spans="6:12" s="414" customFormat="1" x14ac:dyDescent="0.3">
      <c r="F455" s="484"/>
      <c r="G455" s="484"/>
      <c r="H455" s="484"/>
      <c r="I455" s="484"/>
      <c r="J455" s="484"/>
      <c r="K455" s="484"/>
      <c r="L455" s="484"/>
    </row>
    <row r="456" spans="6:12" s="414" customFormat="1" x14ac:dyDescent="0.3">
      <c r="F456" s="484"/>
      <c r="G456" s="484"/>
      <c r="H456" s="484"/>
      <c r="I456" s="484"/>
      <c r="J456" s="484"/>
      <c r="K456" s="484"/>
      <c r="L456" s="484"/>
    </row>
    <row r="457" spans="6:12" s="414" customFormat="1" x14ac:dyDescent="0.3">
      <c r="F457" s="484"/>
      <c r="G457" s="484"/>
      <c r="H457" s="484"/>
      <c r="I457" s="484"/>
      <c r="J457" s="484"/>
      <c r="K457" s="484"/>
      <c r="L457" s="484"/>
    </row>
    <row r="458" spans="6:12" s="414" customFormat="1" x14ac:dyDescent="0.3">
      <c r="F458" s="484"/>
      <c r="G458" s="484"/>
      <c r="H458" s="484"/>
      <c r="I458" s="484"/>
      <c r="J458" s="484"/>
      <c r="K458" s="484"/>
      <c r="L458" s="484"/>
    </row>
    <row r="459" spans="6:12" s="414" customFormat="1" x14ac:dyDescent="0.3">
      <c r="F459" s="484"/>
      <c r="G459" s="484"/>
      <c r="H459" s="484"/>
      <c r="I459" s="484"/>
      <c r="J459" s="484"/>
      <c r="K459" s="484"/>
      <c r="L459" s="484"/>
    </row>
    <row r="460" spans="6:12" s="414" customFormat="1" x14ac:dyDescent="0.3">
      <c r="F460" s="484"/>
      <c r="G460" s="484"/>
      <c r="H460" s="484"/>
      <c r="I460" s="484"/>
      <c r="J460" s="484"/>
      <c r="K460" s="484"/>
      <c r="L460" s="484"/>
    </row>
    <row r="461" spans="6:12" s="414" customFormat="1" x14ac:dyDescent="0.3">
      <c r="F461" s="484"/>
      <c r="G461" s="484"/>
      <c r="H461" s="484"/>
      <c r="I461" s="484"/>
      <c r="J461" s="484"/>
      <c r="K461" s="484"/>
      <c r="L461" s="484"/>
    </row>
    <row r="462" spans="6:12" s="414" customFormat="1" x14ac:dyDescent="0.3">
      <c r="F462" s="484"/>
      <c r="G462" s="484"/>
      <c r="H462" s="484"/>
      <c r="I462" s="484"/>
      <c r="J462" s="484"/>
      <c r="K462" s="484"/>
      <c r="L462" s="484"/>
    </row>
    <row r="463" spans="6:12" s="414" customFormat="1" x14ac:dyDescent="0.3">
      <c r="F463" s="484"/>
      <c r="G463" s="484"/>
      <c r="H463" s="484"/>
      <c r="I463" s="484"/>
      <c r="J463" s="484"/>
      <c r="K463" s="484"/>
      <c r="L463" s="484"/>
    </row>
    <row r="464" spans="6:12" s="414" customFormat="1" x14ac:dyDescent="0.3">
      <c r="F464" s="484"/>
      <c r="G464" s="484"/>
      <c r="H464" s="484"/>
      <c r="I464" s="484"/>
      <c r="J464" s="484"/>
      <c r="K464" s="484"/>
      <c r="L464" s="484"/>
    </row>
    <row r="465" spans="6:12" s="414" customFormat="1" x14ac:dyDescent="0.3">
      <c r="F465" s="484"/>
      <c r="G465" s="484"/>
      <c r="H465" s="484"/>
      <c r="I465" s="484"/>
      <c r="J465" s="484"/>
      <c r="K465" s="484"/>
      <c r="L465" s="484"/>
    </row>
    <row r="466" spans="6:12" s="414" customFormat="1" x14ac:dyDescent="0.3">
      <c r="F466" s="484"/>
      <c r="G466" s="484"/>
      <c r="H466" s="484"/>
      <c r="I466" s="484"/>
      <c r="J466" s="484"/>
      <c r="K466" s="484"/>
      <c r="L466" s="484"/>
    </row>
    <row r="467" spans="6:12" s="414" customFormat="1" x14ac:dyDescent="0.3">
      <c r="F467" s="484"/>
      <c r="G467" s="484"/>
      <c r="H467" s="484"/>
      <c r="I467" s="484"/>
      <c r="J467" s="484"/>
      <c r="K467" s="484"/>
      <c r="L467" s="484"/>
    </row>
    <row r="468" spans="6:12" s="414" customFormat="1" x14ac:dyDescent="0.3">
      <c r="F468" s="484"/>
      <c r="G468" s="484"/>
      <c r="H468" s="484"/>
      <c r="I468" s="484"/>
      <c r="J468" s="484"/>
      <c r="K468" s="484"/>
      <c r="L468" s="484"/>
    </row>
    <row r="469" spans="6:12" s="414" customFormat="1" x14ac:dyDescent="0.3">
      <c r="F469" s="484"/>
      <c r="G469" s="484"/>
      <c r="H469" s="484"/>
      <c r="I469" s="484"/>
      <c r="J469" s="484"/>
      <c r="K469" s="484"/>
      <c r="L469" s="484"/>
    </row>
    <row r="470" spans="6:12" s="414" customFormat="1" x14ac:dyDescent="0.3">
      <c r="F470" s="484"/>
      <c r="G470" s="484"/>
      <c r="H470" s="484"/>
      <c r="I470" s="484"/>
      <c r="J470" s="484"/>
      <c r="K470" s="484"/>
      <c r="L470" s="484"/>
    </row>
    <row r="471" spans="6:12" s="414" customFormat="1" x14ac:dyDescent="0.3">
      <c r="F471" s="484"/>
      <c r="G471" s="484"/>
      <c r="H471" s="484"/>
      <c r="I471" s="484"/>
      <c r="J471" s="484"/>
      <c r="K471" s="484"/>
      <c r="L471" s="484"/>
    </row>
    <row r="472" spans="6:12" s="414" customFormat="1" x14ac:dyDescent="0.3">
      <c r="F472" s="484"/>
      <c r="G472" s="484"/>
      <c r="H472" s="484"/>
      <c r="I472" s="484"/>
      <c r="J472" s="484"/>
      <c r="K472" s="484"/>
      <c r="L472" s="484"/>
    </row>
    <row r="473" spans="6:12" s="414" customFormat="1" x14ac:dyDescent="0.3">
      <c r="F473" s="484"/>
      <c r="G473" s="484"/>
      <c r="H473" s="484"/>
      <c r="I473" s="484"/>
      <c r="J473" s="484"/>
      <c r="K473" s="484"/>
      <c r="L473" s="484"/>
    </row>
    <row r="474" spans="6:12" s="414" customFormat="1" x14ac:dyDescent="0.3">
      <c r="F474" s="484"/>
      <c r="G474" s="484"/>
      <c r="H474" s="484"/>
      <c r="I474" s="484"/>
      <c r="J474" s="484"/>
      <c r="K474" s="484"/>
      <c r="L474" s="484"/>
    </row>
    <row r="475" spans="6:12" s="414" customFormat="1" x14ac:dyDescent="0.3">
      <c r="F475" s="484"/>
      <c r="G475" s="484"/>
      <c r="H475" s="484"/>
      <c r="I475" s="484"/>
      <c r="J475" s="484"/>
      <c r="K475" s="484"/>
      <c r="L475" s="484"/>
    </row>
    <row r="476" spans="6:12" s="414" customFormat="1" x14ac:dyDescent="0.3">
      <c r="F476" s="484"/>
      <c r="G476" s="484"/>
      <c r="H476" s="484"/>
      <c r="I476" s="484"/>
      <c r="J476" s="484"/>
      <c r="K476" s="484"/>
      <c r="L476" s="484"/>
    </row>
    <row r="477" spans="6:12" s="414" customFormat="1" x14ac:dyDescent="0.3">
      <c r="F477" s="484"/>
      <c r="G477" s="484"/>
      <c r="H477" s="484"/>
      <c r="I477" s="484"/>
      <c r="J477" s="484"/>
      <c r="K477" s="484"/>
      <c r="L477" s="484"/>
    </row>
    <row r="478" spans="6:12" s="414" customFormat="1" x14ac:dyDescent="0.3">
      <c r="F478" s="484"/>
      <c r="G478" s="484"/>
      <c r="H478" s="484"/>
      <c r="I478" s="484"/>
      <c r="J478" s="484"/>
      <c r="K478" s="484"/>
      <c r="L478" s="484"/>
    </row>
    <row r="479" spans="6:12" s="414" customFormat="1" x14ac:dyDescent="0.3">
      <c r="F479" s="484"/>
      <c r="G479" s="484"/>
      <c r="H479" s="484"/>
      <c r="I479" s="484"/>
      <c r="J479" s="484"/>
      <c r="K479" s="484"/>
      <c r="L479" s="484"/>
    </row>
    <row r="480" spans="6:12" s="414" customFormat="1" x14ac:dyDescent="0.3">
      <c r="F480" s="484"/>
      <c r="G480" s="484"/>
      <c r="H480" s="484"/>
      <c r="I480" s="484"/>
      <c r="J480" s="484"/>
      <c r="K480" s="484"/>
      <c r="L480" s="484"/>
    </row>
    <row r="481" spans="6:12" s="414" customFormat="1" x14ac:dyDescent="0.3">
      <c r="F481" s="484"/>
      <c r="G481" s="484"/>
      <c r="H481" s="484"/>
      <c r="I481" s="484"/>
      <c r="J481" s="484"/>
      <c r="K481" s="484"/>
      <c r="L481" s="484"/>
    </row>
    <row r="482" spans="6:12" s="414" customFormat="1" x14ac:dyDescent="0.3">
      <c r="F482" s="484"/>
      <c r="G482" s="484"/>
      <c r="H482" s="484"/>
      <c r="I482" s="484"/>
      <c r="J482" s="484"/>
      <c r="K482" s="484"/>
      <c r="L482" s="484"/>
    </row>
    <row r="483" spans="6:12" s="414" customFormat="1" x14ac:dyDescent="0.3">
      <c r="F483" s="484"/>
      <c r="G483" s="484"/>
      <c r="H483" s="484"/>
      <c r="I483" s="484"/>
      <c r="J483" s="484"/>
      <c r="K483" s="484"/>
      <c r="L483" s="484"/>
    </row>
    <row r="484" spans="6:12" s="414" customFormat="1" x14ac:dyDescent="0.3">
      <c r="F484" s="484"/>
      <c r="G484" s="484"/>
      <c r="H484" s="484"/>
      <c r="I484" s="484"/>
      <c r="J484" s="484"/>
      <c r="K484" s="484"/>
      <c r="L484" s="484"/>
    </row>
    <row r="485" spans="6:12" s="414" customFormat="1" x14ac:dyDescent="0.3">
      <c r="F485" s="484"/>
      <c r="G485" s="484"/>
      <c r="H485" s="484"/>
      <c r="I485" s="484"/>
      <c r="J485" s="484"/>
      <c r="K485" s="484"/>
      <c r="L485" s="484"/>
    </row>
    <row r="486" spans="6:12" s="414" customFormat="1" x14ac:dyDescent="0.3">
      <c r="F486" s="484"/>
      <c r="G486" s="484"/>
      <c r="H486" s="484"/>
      <c r="I486" s="484"/>
      <c r="J486" s="484"/>
      <c r="K486" s="484"/>
      <c r="L486" s="484"/>
    </row>
    <row r="487" spans="6:12" s="414" customFormat="1" x14ac:dyDescent="0.3">
      <c r="F487" s="484"/>
      <c r="G487" s="484"/>
      <c r="H487" s="484"/>
      <c r="I487" s="484"/>
      <c r="J487" s="484"/>
      <c r="K487" s="484"/>
      <c r="L487" s="484"/>
    </row>
    <row r="488" spans="6:12" s="414" customFormat="1" x14ac:dyDescent="0.3">
      <c r="F488" s="484"/>
      <c r="G488" s="484"/>
      <c r="H488" s="484"/>
      <c r="I488" s="484"/>
      <c r="J488" s="484"/>
      <c r="K488" s="484"/>
      <c r="L488" s="484"/>
    </row>
    <row r="489" spans="6:12" s="414" customFormat="1" x14ac:dyDescent="0.3">
      <c r="F489" s="484"/>
      <c r="G489" s="484"/>
      <c r="H489" s="484"/>
      <c r="I489" s="484"/>
      <c r="J489" s="484"/>
      <c r="K489" s="484"/>
      <c r="L489" s="484"/>
    </row>
    <row r="490" spans="6:12" s="414" customFormat="1" x14ac:dyDescent="0.3">
      <c r="F490" s="484"/>
      <c r="G490" s="484"/>
      <c r="H490" s="484"/>
      <c r="I490" s="484"/>
      <c r="J490" s="484"/>
      <c r="K490" s="484"/>
      <c r="L490" s="484"/>
    </row>
    <row r="491" spans="6:12" s="414" customFormat="1" x14ac:dyDescent="0.3">
      <c r="F491" s="484"/>
      <c r="G491" s="484"/>
      <c r="H491" s="484"/>
      <c r="I491" s="484"/>
      <c r="J491" s="484"/>
      <c r="K491" s="484"/>
      <c r="L491" s="484"/>
    </row>
    <row r="492" spans="6:12" s="414" customFormat="1" x14ac:dyDescent="0.3">
      <c r="F492" s="484"/>
      <c r="G492" s="484"/>
      <c r="H492" s="484"/>
      <c r="I492" s="484"/>
      <c r="J492" s="484"/>
      <c r="K492" s="484"/>
      <c r="L492" s="484"/>
    </row>
    <row r="493" spans="6:12" s="414" customFormat="1" x14ac:dyDescent="0.3">
      <c r="F493" s="484"/>
      <c r="G493" s="484"/>
      <c r="H493" s="484"/>
      <c r="I493" s="484"/>
      <c r="J493" s="484"/>
      <c r="K493" s="484"/>
      <c r="L493" s="484"/>
    </row>
    <row r="494" spans="6:12" s="414" customFormat="1" x14ac:dyDescent="0.3">
      <c r="F494" s="484"/>
      <c r="G494" s="484"/>
      <c r="H494" s="484"/>
      <c r="I494" s="484"/>
      <c r="J494" s="484"/>
      <c r="K494" s="484"/>
      <c r="L494" s="484"/>
    </row>
    <row r="495" spans="6:12" s="414" customFormat="1" x14ac:dyDescent="0.3">
      <c r="F495" s="484"/>
      <c r="G495" s="484"/>
      <c r="H495" s="484"/>
      <c r="I495" s="484"/>
      <c r="J495" s="484"/>
      <c r="K495" s="484"/>
      <c r="L495" s="484"/>
    </row>
    <row r="496" spans="6:12" s="414" customFormat="1" x14ac:dyDescent="0.3">
      <c r="F496" s="484"/>
      <c r="G496" s="484"/>
      <c r="H496" s="484"/>
      <c r="I496" s="484"/>
      <c r="J496" s="484"/>
      <c r="K496" s="484"/>
      <c r="L496" s="484"/>
    </row>
    <row r="497" spans="6:12" s="414" customFormat="1" x14ac:dyDescent="0.3">
      <c r="F497" s="484"/>
      <c r="G497" s="484"/>
      <c r="H497" s="484"/>
      <c r="I497" s="484"/>
      <c r="J497" s="484"/>
      <c r="K497" s="484"/>
      <c r="L497" s="484"/>
    </row>
    <row r="498" spans="6:12" s="414" customFormat="1" x14ac:dyDescent="0.3">
      <c r="F498" s="484"/>
      <c r="G498" s="484"/>
      <c r="H498" s="484"/>
      <c r="I498" s="484"/>
      <c r="J498" s="484"/>
      <c r="K498" s="484"/>
      <c r="L498" s="484"/>
    </row>
    <row r="499" spans="6:12" s="414" customFormat="1" x14ac:dyDescent="0.3">
      <c r="F499" s="484"/>
      <c r="G499" s="484"/>
      <c r="H499" s="484"/>
      <c r="I499" s="484"/>
      <c r="J499" s="484"/>
      <c r="K499" s="484"/>
      <c r="L499" s="484"/>
    </row>
    <row r="500" spans="6:12" s="414" customFormat="1" x14ac:dyDescent="0.3">
      <c r="F500" s="484"/>
      <c r="G500" s="484"/>
      <c r="H500" s="484"/>
      <c r="I500" s="484"/>
      <c r="J500" s="484"/>
      <c r="K500" s="484"/>
      <c r="L500" s="484"/>
    </row>
    <row r="501" spans="6:12" s="414" customFormat="1" x14ac:dyDescent="0.3">
      <c r="F501" s="484"/>
      <c r="G501" s="484"/>
      <c r="H501" s="484"/>
      <c r="I501" s="484"/>
      <c r="J501" s="484"/>
      <c r="K501" s="484"/>
      <c r="L501" s="484"/>
    </row>
    <row r="502" spans="6:12" s="414" customFormat="1" x14ac:dyDescent="0.3">
      <c r="F502" s="484"/>
      <c r="G502" s="484"/>
      <c r="H502" s="484"/>
      <c r="I502" s="484"/>
      <c r="J502" s="484"/>
      <c r="K502" s="484"/>
      <c r="L502" s="484"/>
    </row>
    <row r="503" spans="6:12" s="414" customFormat="1" x14ac:dyDescent="0.3">
      <c r="F503" s="484"/>
      <c r="G503" s="484"/>
      <c r="H503" s="484"/>
      <c r="I503" s="484"/>
      <c r="J503" s="484"/>
      <c r="K503" s="484"/>
      <c r="L503" s="484"/>
    </row>
    <row r="504" spans="6:12" s="414" customFormat="1" x14ac:dyDescent="0.3">
      <c r="F504" s="484"/>
      <c r="G504" s="484"/>
      <c r="H504" s="484"/>
      <c r="I504" s="484"/>
      <c r="J504" s="484"/>
      <c r="K504" s="484"/>
      <c r="L504" s="484"/>
    </row>
    <row r="505" spans="6:12" s="414" customFormat="1" x14ac:dyDescent="0.3">
      <c r="F505" s="484"/>
      <c r="G505" s="484"/>
      <c r="H505" s="484"/>
      <c r="I505" s="484"/>
      <c r="J505" s="484"/>
      <c r="K505" s="484"/>
      <c r="L505" s="484"/>
    </row>
    <row r="506" spans="6:12" s="414" customFormat="1" x14ac:dyDescent="0.3">
      <c r="F506" s="484"/>
      <c r="G506" s="484"/>
      <c r="H506" s="484"/>
      <c r="I506" s="484"/>
      <c r="J506" s="484"/>
      <c r="K506" s="484"/>
      <c r="L506" s="484"/>
    </row>
    <row r="507" spans="6:12" s="414" customFormat="1" x14ac:dyDescent="0.3">
      <c r="F507" s="484"/>
      <c r="G507" s="484"/>
      <c r="H507" s="484"/>
      <c r="I507" s="484"/>
      <c r="J507" s="484"/>
      <c r="K507" s="484"/>
      <c r="L507" s="484"/>
    </row>
    <row r="508" spans="6:12" s="414" customFormat="1" x14ac:dyDescent="0.3">
      <c r="F508" s="484"/>
      <c r="G508" s="484"/>
      <c r="H508" s="484"/>
      <c r="I508" s="484"/>
      <c r="J508" s="484"/>
      <c r="K508" s="484"/>
      <c r="L508" s="484"/>
    </row>
    <row r="509" spans="6:12" s="414" customFormat="1" x14ac:dyDescent="0.3">
      <c r="F509" s="484"/>
      <c r="G509" s="484"/>
      <c r="H509" s="484"/>
      <c r="I509" s="484"/>
      <c r="J509" s="484"/>
      <c r="K509" s="484"/>
      <c r="L509" s="484"/>
    </row>
    <row r="510" spans="6:12" s="414" customFormat="1" x14ac:dyDescent="0.3">
      <c r="F510" s="484"/>
      <c r="G510" s="484"/>
      <c r="H510" s="484"/>
      <c r="I510" s="484"/>
      <c r="J510" s="484"/>
      <c r="K510" s="484"/>
      <c r="L510" s="484"/>
    </row>
    <row r="511" spans="6:12" s="414" customFormat="1" x14ac:dyDescent="0.3">
      <c r="F511" s="484"/>
      <c r="G511" s="484"/>
      <c r="H511" s="484"/>
      <c r="I511" s="484"/>
      <c r="J511" s="484"/>
      <c r="K511" s="484"/>
      <c r="L511" s="484"/>
    </row>
    <row r="512" spans="6:12" s="414" customFormat="1" x14ac:dyDescent="0.3">
      <c r="F512" s="484"/>
      <c r="G512" s="484"/>
      <c r="H512" s="484"/>
      <c r="I512" s="484"/>
      <c r="J512" s="484"/>
      <c r="K512" s="484"/>
      <c r="L512" s="484"/>
    </row>
    <row r="513" spans="6:12" s="414" customFormat="1" x14ac:dyDescent="0.3">
      <c r="F513" s="484"/>
      <c r="G513" s="484"/>
      <c r="H513" s="484"/>
      <c r="I513" s="484"/>
      <c r="J513" s="484"/>
      <c r="K513" s="484"/>
      <c r="L513" s="484"/>
    </row>
    <row r="514" spans="6:12" s="414" customFormat="1" x14ac:dyDescent="0.3">
      <c r="F514" s="484"/>
      <c r="G514" s="484"/>
      <c r="H514" s="484"/>
      <c r="I514" s="484"/>
      <c r="J514" s="484"/>
      <c r="K514" s="484"/>
      <c r="L514" s="484"/>
    </row>
    <row r="515" spans="6:12" s="414" customFormat="1" x14ac:dyDescent="0.3">
      <c r="F515" s="484"/>
      <c r="G515" s="484"/>
      <c r="H515" s="484"/>
      <c r="I515" s="484"/>
      <c r="J515" s="484"/>
      <c r="K515" s="484"/>
      <c r="L515" s="484"/>
    </row>
    <row r="516" spans="6:12" s="414" customFormat="1" x14ac:dyDescent="0.3">
      <c r="F516" s="484"/>
      <c r="G516" s="484"/>
      <c r="H516" s="484"/>
      <c r="I516" s="484"/>
      <c r="J516" s="484"/>
      <c r="K516" s="484"/>
      <c r="L516" s="484"/>
    </row>
    <row r="517" spans="6:12" s="414" customFormat="1" x14ac:dyDescent="0.3">
      <c r="F517" s="484"/>
      <c r="G517" s="484"/>
      <c r="H517" s="484"/>
      <c r="I517" s="484"/>
      <c r="J517" s="484"/>
      <c r="K517" s="484"/>
      <c r="L517" s="484"/>
    </row>
    <row r="518" spans="6:12" s="414" customFormat="1" x14ac:dyDescent="0.3">
      <c r="F518" s="484"/>
      <c r="G518" s="484"/>
      <c r="H518" s="484"/>
      <c r="I518" s="484"/>
      <c r="J518" s="484"/>
      <c r="K518" s="484"/>
      <c r="L518" s="484"/>
    </row>
    <row r="519" spans="6:12" s="414" customFormat="1" x14ac:dyDescent="0.3">
      <c r="F519" s="484"/>
      <c r="G519" s="484"/>
      <c r="H519" s="484"/>
      <c r="I519" s="484"/>
      <c r="J519" s="484"/>
      <c r="K519" s="484"/>
      <c r="L519" s="484"/>
    </row>
    <row r="520" spans="6:12" s="414" customFormat="1" x14ac:dyDescent="0.3">
      <c r="F520" s="484"/>
      <c r="G520" s="484"/>
      <c r="H520" s="484"/>
      <c r="I520" s="484"/>
      <c r="J520" s="484"/>
      <c r="K520" s="484"/>
      <c r="L520" s="484"/>
    </row>
    <row r="521" spans="6:12" s="414" customFormat="1" x14ac:dyDescent="0.3">
      <c r="F521" s="484"/>
      <c r="G521" s="484"/>
      <c r="H521" s="484"/>
      <c r="I521" s="484"/>
      <c r="J521" s="484"/>
      <c r="K521" s="484"/>
      <c r="L521" s="484"/>
    </row>
    <row r="522" spans="6:12" s="414" customFormat="1" x14ac:dyDescent="0.3">
      <c r="F522" s="484"/>
      <c r="G522" s="484"/>
      <c r="H522" s="484"/>
      <c r="I522" s="484"/>
      <c r="J522" s="484"/>
      <c r="K522" s="484"/>
      <c r="L522" s="484"/>
    </row>
    <row r="523" spans="6:12" s="414" customFormat="1" x14ac:dyDescent="0.3">
      <c r="F523" s="484"/>
      <c r="G523" s="484"/>
      <c r="H523" s="484"/>
      <c r="I523" s="484"/>
      <c r="J523" s="484"/>
      <c r="K523" s="484"/>
      <c r="L523" s="484"/>
    </row>
    <row r="524" spans="6:12" s="414" customFormat="1" x14ac:dyDescent="0.3">
      <c r="F524" s="484"/>
      <c r="G524" s="484"/>
      <c r="H524" s="484"/>
      <c r="I524" s="484"/>
      <c r="J524" s="484"/>
      <c r="K524" s="484"/>
      <c r="L524" s="484"/>
    </row>
    <row r="525" spans="6:12" s="414" customFormat="1" x14ac:dyDescent="0.3">
      <c r="F525" s="484"/>
      <c r="G525" s="484"/>
      <c r="H525" s="484"/>
      <c r="I525" s="484"/>
      <c r="J525" s="484"/>
      <c r="K525" s="484"/>
      <c r="L525" s="484"/>
    </row>
    <row r="526" spans="6:12" s="414" customFormat="1" x14ac:dyDescent="0.3">
      <c r="F526" s="484"/>
      <c r="G526" s="484"/>
      <c r="H526" s="484"/>
      <c r="I526" s="484"/>
      <c r="J526" s="484"/>
      <c r="K526" s="484"/>
      <c r="L526" s="484"/>
    </row>
    <row r="527" spans="6:12" s="414" customFormat="1" x14ac:dyDescent="0.3">
      <c r="F527" s="484"/>
      <c r="G527" s="484"/>
      <c r="H527" s="484"/>
      <c r="I527" s="484"/>
      <c r="J527" s="484"/>
      <c r="K527" s="484"/>
      <c r="L527" s="484"/>
    </row>
    <row r="528" spans="6:12" s="414" customFormat="1" x14ac:dyDescent="0.3">
      <c r="F528" s="484"/>
      <c r="G528" s="484"/>
      <c r="H528" s="484"/>
      <c r="I528" s="484"/>
      <c r="J528" s="484"/>
      <c r="K528" s="484"/>
      <c r="L528" s="484"/>
    </row>
    <row r="529" spans="6:12" s="414" customFormat="1" x14ac:dyDescent="0.3">
      <c r="F529" s="484"/>
      <c r="G529" s="484"/>
      <c r="H529" s="484"/>
      <c r="I529" s="484"/>
      <c r="J529" s="484"/>
      <c r="K529" s="484"/>
      <c r="L529" s="484"/>
    </row>
    <row r="530" spans="6:12" s="414" customFormat="1" x14ac:dyDescent="0.3">
      <c r="F530" s="484"/>
      <c r="G530" s="484"/>
      <c r="H530" s="484"/>
      <c r="I530" s="484"/>
      <c r="J530" s="484"/>
      <c r="K530" s="484"/>
      <c r="L530" s="484"/>
    </row>
    <row r="531" spans="6:12" s="414" customFormat="1" x14ac:dyDescent="0.3">
      <c r="F531" s="484"/>
      <c r="G531" s="484"/>
      <c r="H531" s="484"/>
      <c r="I531" s="484"/>
      <c r="J531" s="484"/>
      <c r="K531" s="484"/>
      <c r="L531" s="484"/>
    </row>
    <row r="532" spans="6:12" s="414" customFormat="1" x14ac:dyDescent="0.3">
      <c r="F532" s="484"/>
      <c r="G532" s="484"/>
      <c r="H532" s="484"/>
      <c r="I532" s="484"/>
      <c r="J532" s="484"/>
      <c r="K532" s="484"/>
      <c r="L532" s="484"/>
    </row>
    <row r="533" spans="6:12" s="414" customFormat="1" x14ac:dyDescent="0.3">
      <c r="F533" s="484"/>
      <c r="G533" s="484"/>
      <c r="H533" s="484"/>
      <c r="I533" s="484"/>
      <c r="J533" s="484"/>
      <c r="K533" s="484"/>
      <c r="L533" s="484"/>
    </row>
    <row r="534" spans="6:12" s="414" customFormat="1" x14ac:dyDescent="0.3">
      <c r="F534" s="484"/>
      <c r="G534" s="484"/>
      <c r="H534" s="484"/>
      <c r="I534" s="484"/>
      <c r="J534" s="484"/>
      <c r="K534" s="484"/>
      <c r="L534" s="484"/>
    </row>
    <row r="535" spans="6:12" s="414" customFormat="1" x14ac:dyDescent="0.3">
      <c r="F535" s="484"/>
      <c r="G535" s="484"/>
      <c r="H535" s="484"/>
      <c r="I535" s="484"/>
      <c r="J535" s="484"/>
      <c r="K535" s="484"/>
      <c r="L535" s="484"/>
    </row>
    <row r="536" spans="6:12" s="414" customFormat="1" x14ac:dyDescent="0.3">
      <c r="F536" s="484"/>
      <c r="G536" s="484"/>
      <c r="H536" s="484"/>
      <c r="I536" s="484"/>
      <c r="J536" s="484"/>
      <c r="K536" s="484"/>
      <c r="L536" s="484"/>
    </row>
    <row r="537" spans="6:12" s="414" customFormat="1" x14ac:dyDescent="0.3">
      <c r="F537" s="484"/>
      <c r="G537" s="484"/>
      <c r="H537" s="484"/>
      <c r="I537" s="484"/>
      <c r="J537" s="484"/>
      <c r="K537" s="484"/>
      <c r="L537" s="484"/>
    </row>
    <row r="538" spans="6:12" s="414" customFormat="1" x14ac:dyDescent="0.3">
      <c r="F538" s="484"/>
      <c r="G538" s="484"/>
      <c r="H538" s="484"/>
      <c r="I538" s="484"/>
      <c r="J538" s="484"/>
      <c r="K538" s="484"/>
      <c r="L538" s="484"/>
    </row>
    <row r="539" spans="6:12" s="414" customFormat="1" x14ac:dyDescent="0.3">
      <c r="F539" s="484"/>
      <c r="G539" s="484"/>
      <c r="H539" s="484"/>
      <c r="I539" s="484"/>
      <c r="J539" s="484"/>
      <c r="K539" s="484"/>
      <c r="L539" s="484"/>
    </row>
    <row r="540" spans="6:12" s="414" customFormat="1" x14ac:dyDescent="0.3">
      <c r="F540" s="484"/>
      <c r="G540" s="484"/>
      <c r="H540" s="484"/>
      <c r="I540" s="484"/>
      <c r="J540" s="484"/>
      <c r="K540" s="484"/>
      <c r="L540" s="484"/>
    </row>
    <row r="541" spans="6:12" s="414" customFormat="1" x14ac:dyDescent="0.3">
      <c r="F541" s="484"/>
      <c r="G541" s="484"/>
      <c r="H541" s="484"/>
      <c r="I541" s="484"/>
      <c r="J541" s="484"/>
      <c r="K541" s="484"/>
      <c r="L541" s="484"/>
    </row>
    <row r="542" spans="6:12" s="414" customFormat="1" x14ac:dyDescent="0.3">
      <c r="F542" s="484"/>
      <c r="G542" s="484"/>
      <c r="H542" s="484"/>
      <c r="I542" s="484"/>
      <c r="J542" s="484"/>
      <c r="K542" s="484"/>
      <c r="L542" s="484"/>
    </row>
    <row r="543" spans="6:12" s="414" customFormat="1" x14ac:dyDescent="0.3">
      <c r="F543" s="484"/>
      <c r="G543" s="484"/>
      <c r="H543" s="484"/>
      <c r="I543" s="484"/>
      <c r="J543" s="484"/>
      <c r="K543" s="484"/>
      <c r="L543" s="484"/>
    </row>
    <row r="544" spans="6:12" s="414" customFormat="1" x14ac:dyDescent="0.3">
      <c r="F544" s="484"/>
      <c r="G544" s="484"/>
      <c r="H544" s="484"/>
      <c r="I544" s="484"/>
      <c r="J544" s="484"/>
      <c r="K544" s="484"/>
      <c r="L544" s="484"/>
    </row>
    <row r="545" spans="6:12" s="414" customFormat="1" x14ac:dyDescent="0.3">
      <c r="F545" s="484"/>
      <c r="G545" s="484"/>
      <c r="H545" s="484"/>
      <c r="I545" s="484"/>
      <c r="J545" s="484"/>
      <c r="K545" s="484"/>
      <c r="L545" s="484"/>
    </row>
    <row r="546" spans="6:12" s="414" customFormat="1" x14ac:dyDescent="0.3">
      <c r="F546" s="484"/>
      <c r="G546" s="484"/>
      <c r="H546" s="484"/>
      <c r="I546" s="484"/>
      <c r="J546" s="484"/>
      <c r="K546" s="484"/>
      <c r="L546" s="484"/>
    </row>
    <row r="547" spans="6:12" s="414" customFormat="1" x14ac:dyDescent="0.3">
      <c r="F547" s="484"/>
      <c r="G547" s="484"/>
      <c r="H547" s="484"/>
      <c r="I547" s="484"/>
      <c r="J547" s="484"/>
      <c r="K547" s="484"/>
      <c r="L547" s="484"/>
    </row>
    <row r="548" spans="6:12" s="414" customFormat="1" x14ac:dyDescent="0.3">
      <c r="F548" s="484"/>
      <c r="G548" s="484"/>
      <c r="H548" s="484"/>
      <c r="I548" s="484"/>
      <c r="J548" s="484"/>
      <c r="K548" s="484"/>
      <c r="L548" s="484"/>
    </row>
    <row r="549" spans="6:12" s="414" customFormat="1" x14ac:dyDescent="0.3">
      <c r="F549" s="484"/>
      <c r="G549" s="484"/>
      <c r="H549" s="484"/>
      <c r="I549" s="484"/>
      <c r="J549" s="484"/>
      <c r="K549" s="484"/>
      <c r="L549" s="484"/>
    </row>
    <row r="550" spans="6:12" s="414" customFormat="1" x14ac:dyDescent="0.3">
      <c r="F550" s="484"/>
      <c r="G550" s="484"/>
      <c r="H550" s="484"/>
      <c r="I550" s="484"/>
      <c r="J550" s="484"/>
      <c r="K550" s="484"/>
      <c r="L550" s="484"/>
    </row>
    <row r="551" spans="6:12" s="414" customFormat="1" x14ac:dyDescent="0.3">
      <c r="F551" s="484"/>
      <c r="G551" s="484"/>
      <c r="H551" s="484"/>
      <c r="I551" s="484"/>
      <c r="J551" s="484"/>
      <c r="K551" s="484"/>
      <c r="L551" s="484"/>
    </row>
    <row r="552" spans="6:12" s="414" customFormat="1" x14ac:dyDescent="0.3">
      <c r="F552" s="484"/>
      <c r="G552" s="484"/>
      <c r="H552" s="484"/>
      <c r="I552" s="484"/>
      <c r="J552" s="484"/>
      <c r="K552" s="484"/>
      <c r="L552" s="484"/>
    </row>
    <row r="553" spans="6:12" s="414" customFormat="1" x14ac:dyDescent="0.3">
      <c r="F553" s="484"/>
      <c r="G553" s="484"/>
      <c r="H553" s="484"/>
      <c r="I553" s="484"/>
      <c r="J553" s="484"/>
      <c r="K553" s="484"/>
      <c r="L553" s="484"/>
    </row>
    <row r="554" spans="6:12" s="414" customFormat="1" x14ac:dyDescent="0.3">
      <c r="F554" s="484"/>
      <c r="G554" s="484"/>
      <c r="H554" s="484"/>
      <c r="I554" s="484"/>
      <c r="J554" s="484"/>
      <c r="K554" s="484"/>
      <c r="L554" s="484"/>
    </row>
    <row r="555" spans="6:12" s="414" customFormat="1" x14ac:dyDescent="0.3">
      <c r="F555" s="484"/>
      <c r="G555" s="484"/>
      <c r="H555" s="484"/>
      <c r="I555" s="484"/>
      <c r="J555" s="484"/>
      <c r="K555" s="484"/>
      <c r="L555" s="484"/>
    </row>
    <row r="556" spans="6:12" s="414" customFormat="1" x14ac:dyDescent="0.3">
      <c r="F556" s="484"/>
      <c r="G556" s="484"/>
      <c r="H556" s="484"/>
      <c r="I556" s="484"/>
      <c r="J556" s="484"/>
      <c r="K556" s="484"/>
      <c r="L556" s="484"/>
    </row>
    <row r="557" spans="6:12" s="414" customFormat="1" x14ac:dyDescent="0.3">
      <c r="F557" s="484"/>
      <c r="G557" s="484"/>
      <c r="H557" s="484"/>
      <c r="I557" s="484"/>
      <c r="J557" s="484"/>
      <c r="K557" s="484"/>
      <c r="L557" s="484"/>
    </row>
    <row r="558" spans="6:12" s="414" customFormat="1" x14ac:dyDescent="0.3">
      <c r="F558" s="484"/>
      <c r="G558" s="484"/>
      <c r="H558" s="484"/>
      <c r="I558" s="484"/>
      <c r="J558" s="484"/>
      <c r="K558" s="484"/>
      <c r="L558" s="484"/>
    </row>
    <row r="559" spans="6:12" s="414" customFormat="1" x14ac:dyDescent="0.3">
      <c r="F559" s="484"/>
      <c r="G559" s="484"/>
      <c r="H559" s="484"/>
      <c r="I559" s="484"/>
      <c r="J559" s="484"/>
      <c r="K559" s="484"/>
      <c r="L559" s="484"/>
    </row>
    <row r="560" spans="6:12" s="414" customFormat="1" x14ac:dyDescent="0.3">
      <c r="F560" s="484"/>
      <c r="G560" s="484"/>
      <c r="H560" s="484"/>
      <c r="I560" s="484"/>
      <c r="J560" s="484"/>
      <c r="K560" s="484"/>
      <c r="L560" s="484"/>
    </row>
    <row r="561" spans="6:12" s="414" customFormat="1" x14ac:dyDescent="0.3">
      <c r="F561" s="484"/>
      <c r="G561" s="484"/>
      <c r="H561" s="484"/>
      <c r="I561" s="484"/>
      <c r="J561" s="484"/>
      <c r="K561" s="484"/>
      <c r="L561" s="484"/>
    </row>
    <row r="562" spans="6:12" s="414" customFormat="1" x14ac:dyDescent="0.3">
      <c r="F562" s="484"/>
      <c r="G562" s="484"/>
      <c r="H562" s="484"/>
      <c r="I562" s="484"/>
      <c r="J562" s="484"/>
      <c r="K562" s="484"/>
      <c r="L562" s="484"/>
    </row>
    <row r="563" spans="6:12" s="414" customFormat="1" x14ac:dyDescent="0.3">
      <c r="F563" s="484"/>
      <c r="G563" s="484"/>
      <c r="H563" s="484"/>
      <c r="I563" s="484"/>
      <c r="J563" s="484"/>
      <c r="K563" s="484"/>
      <c r="L563" s="484"/>
    </row>
    <row r="564" spans="6:12" s="414" customFormat="1" x14ac:dyDescent="0.3">
      <c r="F564" s="484"/>
      <c r="G564" s="484"/>
      <c r="H564" s="484"/>
      <c r="I564" s="484"/>
      <c r="J564" s="484"/>
      <c r="K564" s="484"/>
      <c r="L564" s="484"/>
    </row>
    <row r="565" spans="6:12" s="414" customFormat="1" x14ac:dyDescent="0.3">
      <c r="F565" s="484"/>
      <c r="G565" s="484"/>
      <c r="H565" s="484"/>
      <c r="I565" s="484"/>
      <c r="J565" s="484"/>
      <c r="K565" s="484"/>
      <c r="L565" s="484"/>
    </row>
    <row r="566" spans="6:12" s="414" customFormat="1" x14ac:dyDescent="0.3">
      <c r="F566" s="484"/>
      <c r="G566" s="484"/>
      <c r="H566" s="484"/>
      <c r="I566" s="484"/>
      <c r="J566" s="484"/>
      <c r="K566" s="484"/>
      <c r="L566" s="484"/>
    </row>
    <row r="567" spans="6:12" s="414" customFormat="1" x14ac:dyDescent="0.3">
      <c r="F567" s="484"/>
      <c r="G567" s="484"/>
      <c r="H567" s="484"/>
      <c r="I567" s="484"/>
      <c r="J567" s="484"/>
      <c r="K567" s="484"/>
      <c r="L567" s="484"/>
    </row>
    <row r="568" spans="6:12" s="414" customFormat="1" x14ac:dyDescent="0.3">
      <c r="F568" s="484"/>
      <c r="G568" s="484"/>
      <c r="H568" s="484"/>
      <c r="I568" s="484"/>
      <c r="J568" s="484"/>
      <c r="K568" s="484"/>
      <c r="L568" s="484"/>
    </row>
    <row r="569" spans="6:12" s="414" customFormat="1" x14ac:dyDescent="0.3">
      <c r="F569" s="484"/>
      <c r="G569" s="484"/>
      <c r="H569" s="484"/>
      <c r="I569" s="484"/>
      <c r="J569" s="484"/>
      <c r="K569" s="484"/>
      <c r="L569" s="484"/>
    </row>
    <row r="570" spans="6:12" s="414" customFormat="1" x14ac:dyDescent="0.3">
      <c r="F570" s="484"/>
      <c r="G570" s="484"/>
      <c r="H570" s="484"/>
      <c r="I570" s="484"/>
      <c r="J570" s="484"/>
      <c r="K570" s="484"/>
      <c r="L570" s="484"/>
    </row>
    <row r="571" spans="6:12" s="414" customFormat="1" x14ac:dyDescent="0.3">
      <c r="F571" s="484"/>
      <c r="G571" s="484"/>
      <c r="H571" s="484"/>
      <c r="I571" s="484"/>
      <c r="J571" s="484"/>
      <c r="K571" s="484"/>
      <c r="L571" s="484"/>
    </row>
    <row r="572" spans="6:12" s="414" customFormat="1" x14ac:dyDescent="0.3">
      <c r="F572" s="484"/>
      <c r="G572" s="484"/>
      <c r="H572" s="484"/>
      <c r="I572" s="484"/>
      <c r="J572" s="484"/>
      <c r="K572" s="484"/>
      <c r="L572" s="484"/>
    </row>
    <row r="573" spans="6:12" s="414" customFormat="1" x14ac:dyDescent="0.3">
      <c r="F573" s="484"/>
      <c r="G573" s="484"/>
      <c r="H573" s="484"/>
      <c r="I573" s="484"/>
      <c r="J573" s="484"/>
      <c r="K573" s="484"/>
      <c r="L573" s="484"/>
    </row>
    <row r="574" spans="6:12" s="414" customFormat="1" x14ac:dyDescent="0.3">
      <c r="F574" s="484"/>
      <c r="G574" s="484"/>
      <c r="H574" s="484"/>
      <c r="I574" s="484"/>
      <c r="J574" s="484"/>
      <c r="K574" s="484"/>
      <c r="L574" s="484"/>
    </row>
    <row r="575" spans="6:12" s="414" customFormat="1" x14ac:dyDescent="0.3">
      <c r="F575" s="484"/>
      <c r="G575" s="484"/>
      <c r="H575" s="484"/>
      <c r="I575" s="484"/>
      <c r="J575" s="484"/>
      <c r="K575" s="484"/>
      <c r="L575" s="484"/>
    </row>
    <row r="576" spans="6:12" s="414" customFormat="1" x14ac:dyDescent="0.3">
      <c r="F576" s="484"/>
      <c r="G576" s="484"/>
      <c r="H576" s="484"/>
      <c r="I576" s="484"/>
      <c r="J576" s="484"/>
      <c r="K576" s="484"/>
      <c r="L576" s="484"/>
    </row>
    <row r="577" spans="6:12" s="414" customFormat="1" x14ac:dyDescent="0.3">
      <c r="F577" s="484"/>
      <c r="G577" s="484"/>
      <c r="H577" s="484"/>
      <c r="I577" s="484"/>
      <c r="J577" s="484"/>
      <c r="K577" s="484"/>
      <c r="L577" s="484"/>
    </row>
    <row r="578" spans="6:12" s="414" customFormat="1" x14ac:dyDescent="0.3">
      <c r="F578" s="484"/>
      <c r="G578" s="484"/>
      <c r="H578" s="484"/>
      <c r="I578" s="484"/>
      <c r="J578" s="484"/>
      <c r="K578" s="484"/>
      <c r="L578" s="484"/>
    </row>
    <row r="579" spans="6:12" s="414" customFormat="1" x14ac:dyDescent="0.3">
      <c r="F579" s="484"/>
      <c r="G579" s="484"/>
      <c r="H579" s="484"/>
      <c r="I579" s="484"/>
      <c r="J579" s="484"/>
      <c r="K579" s="484"/>
      <c r="L579" s="484"/>
    </row>
    <row r="580" spans="6:12" s="414" customFormat="1" x14ac:dyDescent="0.3">
      <c r="F580" s="484"/>
      <c r="G580" s="484"/>
      <c r="H580" s="484"/>
      <c r="I580" s="484"/>
      <c r="J580" s="484"/>
      <c r="K580" s="484"/>
      <c r="L580" s="484"/>
    </row>
    <row r="581" spans="6:12" s="414" customFormat="1" x14ac:dyDescent="0.3">
      <c r="F581" s="484"/>
      <c r="G581" s="484"/>
      <c r="H581" s="484"/>
      <c r="I581" s="484"/>
      <c r="J581" s="484"/>
      <c r="K581" s="484"/>
      <c r="L581" s="484"/>
    </row>
    <row r="582" spans="6:12" s="414" customFormat="1" x14ac:dyDescent="0.3">
      <c r="F582" s="484"/>
      <c r="G582" s="484"/>
      <c r="H582" s="484"/>
      <c r="I582" s="484"/>
      <c r="J582" s="484"/>
      <c r="K582" s="484"/>
      <c r="L582" s="484"/>
    </row>
    <row r="583" spans="6:12" s="414" customFormat="1" x14ac:dyDescent="0.3">
      <c r="F583" s="484"/>
      <c r="G583" s="484"/>
      <c r="H583" s="484"/>
      <c r="I583" s="484"/>
      <c r="J583" s="484"/>
      <c r="K583" s="484"/>
      <c r="L583" s="484"/>
    </row>
    <row r="584" spans="6:12" s="414" customFormat="1" x14ac:dyDescent="0.3">
      <c r="F584" s="484"/>
      <c r="G584" s="484"/>
      <c r="H584" s="484"/>
      <c r="I584" s="484"/>
      <c r="J584" s="484"/>
      <c r="K584" s="484"/>
      <c r="L584" s="484"/>
    </row>
    <row r="585" spans="6:12" s="414" customFormat="1" x14ac:dyDescent="0.3">
      <c r="F585" s="484"/>
      <c r="G585" s="484"/>
      <c r="H585" s="484"/>
      <c r="I585" s="484"/>
      <c r="J585" s="484"/>
      <c r="K585" s="484"/>
      <c r="L585" s="484"/>
    </row>
    <row r="586" spans="6:12" s="414" customFormat="1" x14ac:dyDescent="0.3">
      <c r="F586" s="484"/>
      <c r="G586" s="484"/>
      <c r="H586" s="484"/>
      <c r="I586" s="484"/>
      <c r="J586" s="484"/>
      <c r="K586" s="484"/>
      <c r="L586" s="484"/>
    </row>
    <row r="587" spans="6:12" s="414" customFormat="1" x14ac:dyDescent="0.3">
      <c r="F587" s="484"/>
      <c r="G587" s="484"/>
      <c r="H587" s="484"/>
      <c r="I587" s="484"/>
      <c r="J587" s="484"/>
      <c r="K587" s="484"/>
      <c r="L587" s="484"/>
    </row>
    <row r="588" spans="6:12" s="414" customFormat="1" x14ac:dyDescent="0.3">
      <c r="F588" s="484"/>
      <c r="G588" s="484"/>
      <c r="H588" s="484"/>
      <c r="I588" s="484"/>
      <c r="J588" s="484"/>
      <c r="K588" s="484"/>
      <c r="L588" s="484"/>
    </row>
    <row r="589" spans="6:12" s="414" customFormat="1" x14ac:dyDescent="0.3">
      <c r="F589" s="484"/>
      <c r="G589" s="484"/>
      <c r="H589" s="484"/>
      <c r="I589" s="484"/>
      <c r="J589" s="484"/>
      <c r="K589" s="484"/>
      <c r="L589" s="484"/>
    </row>
    <row r="590" spans="6:12" s="414" customFormat="1" x14ac:dyDescent="0.3">
      <c r="F590" s="484"/>
      <c r="G590" s="484"/>
      <c r="H590" s="484"/>
      <c r="I590" s="484"/>
      <c r="J590" s="484"/>
      <c r="K590" s="484"/>
      <c r="L590" s="484"/>
    </row>
    <row r="591" spans="6:12" s="414" customFormat="1" x14ac:dyDescent="0.3">
      <c r="F591" s="484"/>
      <c r="G591" s="484"/>
      <c r="H591" s="484"/>
      <c r="I591" s="484"/>
      <c r="J591" s="484"/>
      <c r="K591" s="484"/>
      <c r="L591" s="484"/>
    </row>
    <row r="592" spans="6:12" s="414" customFormat="1" x14ac:dyDescent="0.3">
      <c r="F592" s="484"/>
      <c r="G592" s="484"/>
      <c r="H592" s="484"/>
      <c r="I592" s="484"/>
      <c r="J592" s="484"/>
      <c r="K592" s="484"/>
      <c r="L592" s="484"/>
    </row>
    <row r="593" spans="6:12" s="414" customFormat="1" x14ac:dyDescent="0.3">
      <c r="F593" s="484"/>
      <c r="G593" s="484"/>
      <c r="H593" s="484"/>
      <c r="I593" s="484"/>
      <c r="J593" s="484"/>
      <c r="K593" s="484"/>
      <c r="L593" s="484"/>
    </row>
    <row r="594" spans="6:12" s="414" customFormat="1" x14ac:dyDescent="0.3">
      <c r="F594" s="484"/>
      <c r="G594" s="484"/>
      <c r="H594" s="484"/>
      <c r="I594" s="484"/>
      <c r="J594" s="484"/>
      <c r="K594" s="484"/>
      <c r="L594" s="484"/>
    </row>
    <row r="595" spans="6:12" s="414" customFormat="1" x14ac:dyDescent="0.3">
      <c r="F595" s="484"/>
      <c r="G595" s="484"/>
      <c r="H595" s="484"/>
      <c r="I595" s="484"/>
      <c r="J595" s="484"/>
      <c r="K595" s="484"/>
      <c r="L595" s="484"/>
    </row>
    <row r="596" spans="6:12" s="414" customFormat="1" x14ac:dyDescent="0.3">
      <c r="F596" s="484"/>
      <c r="G596" s="484"/>
      <c r="H596" s="484"/>
      <c r="I596" s="484"/>
      <c r="J596" s="484"/>
      <c r="K596" s="484"/>
      <c r="L596" s="484"/>
    </row>
    <row r="597" spans="6:12" s="414" customFormat="1" x14ac:dyDescent="0.3">
      <c r="F597" s="484"/>
      <c r="G597" s="484"/>
      <c r="H597" s="484"/>
      <c r="I597" s="484"/>
      <c r="J597" s="484"/>
      <c r="K597" s="484"/>
      <c r="L597" s="484"/>
    </row>
    <row r="598" spans="6:12" s="414" customFormat="1" x14ac:dyDescent="0.3">
      <c r="F598" s="484"/>
      <c r="G598" s="484"/>
      <c r="H598" s="484"/>
      <c r="I598" s="484"/>
      <c r="J598" s="484"/>
      <c r="K598" s="484"/>
      <c r="L598" s="484"/>
    </row>
    <row r="599" spans="6:12" s="414" customFormat="1" x14ac:dyDescent="0.3">
      <c r="F599" s="484"/>
      <c r="G599" s="484"/>
      <c r="H599" s="484"/>
      <c r="I599" s="484"/>
      <c r="J599" s="484"/>
      <c r="K599" s="484"/>
      <c r="L599" s="484"/>
    </row>
    <row r="600" spans="6:12" s="414" customFormat="1" x14ac:dyDescent="0.3">
      <c r="F600" s="484"/>
      <c r="G600" s="484"/>
      <c r="H600" s="484"/>
      <c r="I600" s="484"/>
      <c r="J600" s="484"/>
      <c r="K600" s="484"/>
      <c r="L600" s="484"/>
    </row>
    <row r="601" spans="6:12" s="414" customFormat="1" x14ac:dyDescent="0.3">
      <c r="F601" s="484"/>
      <c r="G601" s="484"/>
      <c r="H601" s="484"/>
      <c r="I601" s="484"/>
      <c r="J601" s="484"/>
      <c r="K601" s="484"/>
      <c r="L601" s="484"/>
    </row>
    <row r="602" spans="6:12" s="414" customFormat="1" x14ac:dyDescent="0.3">
      <c r="F602" s="484"/>
      <c r="G602" s="484"/>
      <c r="H602" s="484"/>
      <c r="I602" s="484"/>
      <c r="J602" s="484"/>
      <c r="K602" s="484"/>
      <c r="L602" s="484"/>
    </row>
    <row r="603" spans="6:12" s="414" customFormat="1" x14ac:dyDescent="0.3">
      <c r="F603" s="484"/>
      <c r="G603" s="484"/>
      <c r="H603" s="484"/>
      <c r="I603" s="484"/>
      <c r="J603" s="484"/>
      <c r="K603" s="484"/>
      <c r="L603" s="484"/>
    </row>
    <row r="604" spans="6:12" s="414" customFormat="1" x14ac:dyDescent="0.3">
      <c r="F604" s="484"/>
      <c r="G604" s="484"/>
      <c r="H604" s="484"/>
      <c r="I604" s="484"/>
      <c r="J604" s="484"/>
      <c r="K604" s="484"/>
      <c r="L604" s="484"/>
    </row>
    <row r="605" spans="6:12" s="414" customFormat="1" x14ac:dyDescent="0.3">
      <c r="F605" s="484"/>
      <c r="G605" s="484"/>
      <c r="H605" s="484"/>
      <c r="I605" s="484"/>
      <c r="J605" s="484"/>
      <c r="K605" s="484"/>
      <c r="L605" s="484"/>
    </row>
    <row r="606" spans="6:12" s="414" customFormat="1" x14ac:dyDescent="0.3">
      <c r="F606" s="484"/>
      <c r="G606" s="484"/>
      <c r="H606" s="484"/>
      <c r="I606" s="484"/>
      <c r="J606" s="484"/>
      <c r="K606" s="484"/>
      <c r="L606" s="484"/>
    </row>
    <row r="607" spans="6:12" s="414" customFormat="1" x14ac:dyDescent="0.3">
      <c r="F607" s="484"/>
      <c r="G607" s="484"/>
      <c r="H607" s="484"/>
      <c r="I607" s="484"/>
      <c r="J607" s="484"/>
      <c r="K607" s="484"/>
      <c r="L607" s="484"/>
    </row>
    <row r="608" spans="6:12" s="414" customFormat="1" x14ac:dyDescent="0.3">
      <c r="F608" s="484"/>
      <c r="G608" s="484"/>
      <c r="H608" s="484"/>
      <c r="I608" s="484"/>
      <c r="J608" s="484"/>
      <c r="K608" s="484"/>
      <c r="L608" s="484"/>
    </row>
    <row r="609" spans="6:12" s="414" customFormat="1" x14ac:dyDescent="0.3">
      <c r="F609" s="484"/>
      <c r="G609" s="484"/>
      <c r="H609" s="484"/>
      <c r="I609" s="484"/>
      <c r="J609" s="484"/>
      <c r="K609" s="484"/>
      <c r="L609" s="484"/>
    </row>
    <row r="610" spans="6:12" s="414" customFormat="1" x14ac:dyDescent="0.3">
      <c r="F610" s="484"/>
      <c r="G610" s="484"/>
      <c r="H610" s="484"/>
      <c r="I610" s="484"/>
      <c r="J610" s="484"/>
      <c r="K610" s="484"/>
      <c r="L610" s="484"/>
    </row>
    <row r="611" spans="6:12" s="414" customFormat="1" x14ac:dyDescent="0.3">
      <c r="F611" s="484"/>
      <c r="G611" s="484"/>
      <c r="H611" s="484"/>
      <c r="I611" s="484"/>
      <c r="J611" s="484"/>
      <c r="K611" s="484"/>
      <c r="L611" s="484"/>
    </row>
    <row r="612" spans="6:12" s="414" customFormat="1" x14ac:dyDescent="0.3">
      <c r="F612" s="484"/>
      <c r="G612" s="484"/>
      <c r="H612" s="484"/>
      <c r="I612" s="484"/>
      <c r="J612" s="484"/>
      <c r="K612" s="484"/>
      <c r="L612" s="484"/>
    </row>
    <row r="613" spans="6:12" s="414" customFormat="1" x14ac:dyDescent="0.3">
      <c r="F613" s="484"/>
      <c r="G613" s="484"/>
      <c r="H613" s="484"/>
      <c r="I613" s="484"/>
      <c r="J613" s="484"/>
      <c r="K613" s="484"/>
      <c r="L613" s="484"/>
    </row>
    <row r="614" spans="6:12" s="414" customFormat="1" x14ac:dyDescent="0.3">
      <c r="F614" s="484"/>
      <c r="G614" s="484"/>
      <c r="H614" s="484"/>
      <c r="I614" s="484"/>
      <c r="J614" s="484"/>
      <c r="K614" s="484"/>
      <c r="L614" s="484"/>
    </row>
    <row r="615" spans="6:12" s="414" customFormat="1" x14ac:dyDescent="0.3">
      <c r="F615" s="484"/>
      <c r="G615" s="484"/>
      <c r="H615" s="484"/>
      <c r="I615" s="484"/>
      <c r="J615" s="484"/>
      <c r="K615" s="484"/>
      <c r="L615" s="484"/>
    </row>
    <row r="616" spans="6:12" s="414" customFormat="1" x14ac:dyDescent="0.3">
      <c r="F616" s="484"/>
      <c r="G616" s="484"/>
      <c r="H616" s="484"/>
      <c r="I616" s="484"/>
      <c r="J616" s="484"/>
      <c r="K616" s="484"/>
      <c r="L616" s="484"/>
    </row>
    <row r="617" spans="6:12" s="414" customFormat="1" x14ac:dyDescent="0.3">
      <c r="F617" s="484"/>
      <c r="G617" s="484"/>
      <c r="H617" s="484"/>
      <c r="I617" s="484"/>
      <c r="J617" s="484"/>
      <c r="K617" s="484"/>
      <c r="L617" s="484"/>
    </row>
    <row r="618" spans="6:12" s="414" customFormat="1" x14ac:dyDescent="0.3">
      <c r="F618" s="484"/>
      <c r="G618" s="484"/>
      <c r="H618" s="484"/>
      <c r="I618" s="484"/>
      <c r="J618" s="484"/>
      <c r="K618" s="484"/>
      <c r="L618" s="484"/>
    </row>
    <row r="619" spans="6:12" s="414" customFormat="1" x14ac:dyDescent="0.3">
      <c r="F619" s="484"/>
      <c r="G619" s="484"/>
      <c r="H619" s="484"/>
      <c r="I619" s="484"/>
      <c r="J619" s="484"/>
      <c r="K619" s="484"/>
      <c r="L619" s="484"/>
    </row>
    <row r="620" spans="6:12" s="414" customFormat="1" x14ac:dyDescent="0.3">
      <c r="F620" s="484"/>
      <c r="G620" s="484"/>
      <c r="H620" s="484"/>
      <c r="I620" s="484"/>
      <c r="J620" s="484"/>
      <c r="K620" s="484"/>
      <c r="L620" s="484"/>
    </row>
    <row r="621" spans="6:12" s="414" customFormat="1" x14ac:dyDescent="0.3">
      <c r="F621" s="484"/>
      <c r="G621" s="484"/>
      <c r="H621" s="484"/>
      <c r="I621" s="484"/>
      <c r="J621" s="484"/>
      <c r="K621" s="484"/>
      <c r="L621" s="484"/>
    </row>
    <row r="622" spans="6:12" s="414" customFormat="1" x14ac:dyDescent="0.3">
      <c r="F622" s="484"/>
      <c r="G622" s="484"/>
      <c r="H622" s="484"/>
      <c r="I622" s="484"/>
      <c r="J622" s="484"/>
      <c r="K622" s="484"/>
      <c r="L622" s="484"/>
    </row>
    <row r="623" spans="6:12" s="414" customFormat="1" x14ac:dyDescent="0.3">
      <c r="F623" s="484"/>
      <c r="G623" s="484"/>
      <c r="H623" s="484"/>
      <c r="I623" s="484"/>
      <c r="J623" s="484"/>
      <c r="K623" s="484"/>
      <c r="L623" s="484"/>
    </row>
    <row r="624" spans="6:12" s="414" customFormat="1" x14ac:dyDescent="0.3">
      <c r="F624" s="484"/>
      <c r="G624" s="484"/>
      <c r="H624" s="484"/>
      <c r="I624" s="484"/>
      <c r="J624" s="484"/>
      <c r="K624" s="484"/>
      <c r="L624" s="484"/>
    </row>
    <row r="625" spans="6:12" s="414" customFormat="1" x14ac:dyDescent="0.3">
      <c r="F625" s="484"/>
      <c r="G625" s="484"/>
      <c r="H625" s="484"/>
      <c r="I625" s="484"/>
      <c r="J625" s="484"/>
      <c r="K625" s="484"/>
      <c r="L625" s="484"/>
    </row>
    <row r="626" spans="6:12" s="414" customFormat="1" x14ac:dyDescent="0.3">
      <c r="F626" s="484"/>
      <c r="G626" s="484"/>
      <c r="H626" s="484"/>
      <c r="I626" s="484"/>
      <c r="J626" s="484"/>
      <c r="K626" s="484"/>
      <c r="L626" s="484"/>
    </row>
    <row r="627" spans="6:12" s="414" customFormat="1" x14ac:dyDescent="0.3">
      <c r="F627" s="484"/>
      <c r="G627" s="484"/>
      <c r="H627" s="484"/>
      <c r="I627" s="484"/>
      <c r="J627" s="484"/>
      <c r="K627" s="484"/>
      <c r="L627" s="484"/>
    </row>
    <row r="628" spans="6:12" s="414" customFormat="1" x14ac:dyDescent="0.3">
      <c r="F628" s="484"/>
      <c r="G628" s="484"/>
      <c r="H628" s="484"/>
      <c r="I628" s="484"/>
      <c r="J628" s="484"/>
      <c r="K628" s="484"/>
      <c r="L628" s="484"/>
    </row>
    <row r="629" spans="6:12" s="414" customFormat="1" x14ac:dyDescent="0.3">
      <c r="F629" s="484"/>
      <c r="G629" s="484"/>
      <c r="H629" s="484"/>
      <c r="I629" s="484"/>
      <c r="J629" s="484"/>
      <c r="K629" s="484"/>
      <c r="L629" s="484"/>
    </row>
    <row r="630" spans="6:12" s="414" customFormat="1" x14ac:dyDescent="0.3">
      <c r="F630" s="484"/>
      <c r="G630" s="484"/>
      <c r="H630" s="484"/>
      <c r="I630" s="484"/>
      <c r="J630" s="484"/>
      <c r="K630" s="484"/>
      <c r="L630" s="484"/>
    </row>
    <row r="631" spans="6:12" s="414" customFormat="1" x14ac:dyDescent="0.3">
      <c r="F631" s="484"/>
      <c r="G631" s="484"/>
      <c r="H631" s="484"/>
      <c r="I631" s="484"/>
      <c r="J631" s="484"/>
      <c r="K631" s="484"/>
      <c r="L631" s="484"/>
    </row>
    <row r="632" spans="6:12" s="414" customFormat="1" x14ac:dyDescent="0.3">
      <c r="F632" s="484"/>
      <c r="G632" s="484"/>
      <c r="H632" s="484"/>
      <c r="I632" s="484"/>
      <c r="J632" s="484"/>
      <c r="K632" s="484"/>
      <c r="L632" s="484"/>
    </row>
    <row r="633" spans="6:12" s="414" customFormat="1" x14ac:dyDescent="0.3">
      <c r="F633" s="484"/>
      <c r="G633" s="484"/>
      <c r="H633" s="484"/>
      <c r="I633" s="484"/>
      <c r="J633" s="484"/>
      <c r="K633" s="484"/>
      <c r="L633" s="484"/>
    </row>
    <row r="634" spans="6:12" s="414" customFormat="1" x14ac:dyDescent="0.3">
      <c r="F634" s="484"/>
      <c r="G634" s="484"/>
      <c r="H634" s="484"/>
      <c r="I634" s="484"/>
      <c r="J634" s="484"/>
      <c r="K634" s="484"/>
      <c r="L634" s="484"/>
    </row>
    <row r="635" spans="6:12" s="414" customFormat="1" x14ac:dyDescent="0.3">
      <c r="F635" s="484"/>
      <c r="G635" s="484"/>
      <c r="H635" s="484"/>
      <c r="I635" s="484"/>
      <c r="J635" s="484"/>
      <c r="K635" s="484"/>
      <c r="L635" s="484"/>
    </row>
    <row r="636" spans="6:12" s="414" customFormat="1" x14ac:dyDescent="0.3">
      <c r="F636" s="484"/>
      <c r="G636" s="484"/>
      <c r="H636" s="484"/>
      <c r="I636" s="484"/>
      <c r="J636" s="484"/>
      <c r="K636" s="484"/>
      <c r="L636" s="484"/>
    </row>
    <row r="637" spans="6:12" s="414" customFormat="1" x14ac:dyDescent="0.3">
      <c r="F637" s="484"/>
      <c r="G637" s="484"/>
      <c r="H637" s="484"/>
      <c r="I637" s="484"/>
      <c r="J637" s="484"/>
      <c r="K637" s="484"/>
      <c r="L637" s="484"/>
    </row>
    <row r="638" spans="6:12" s="414" customFormat="1" x14ac:dyDescent="0.3">
      <c r="F638" s="484"/>
      <c r="G638" s="484"/>
      <c r="H638" s="484"/>
      <c r="I638" s="484"/>
      <c r="J638" s="484"/>
      <c r="K638" s="484"/>
      <c r="L638" s="484"/>
    </row>
    <row r="639" spans="6:12" s="414" customFormat="1" x14ac:dyDescent="0.3">
      <c r="F639" s="484"/>
      <c r="G639" s="484"/>
      <c r="H639" s="484"/>
      <c r="I639" s="484"/>
      <c r="J639" s="484"/>
      <c r="K639" s="484"/>
      <c r="L639" s="484"/>
    </row>
    <row r="640" spans="6:12" s="414" customFormat="1" x14ac:dyDescent="0.3">
      <c r="F640" s="484"/>
      <c r="G640" s="484"/>
      <c r="H640" s="484"/>
      <c r="I640" s="484"/>
      <c r="J640" s="484"/>
      <c r="K640" s="484"/>
      <c r="L640" s="484"/>
    </row>
    <row r="641" spans="6:12" s="414" customFormat="1" x14ac:dyDescent="0.3">
      <c r="F641" s="484"/>
      <c r="G641" s="484"/>
      <c r="H641" s="484"/>
      <c r="I641" s="484"/>
      <c r="J641" s="484"/>
      <c r="K641" s="484"/>
      <c r="L641" s="484"/>
    </row>
    <row r="642" spans="6:12" s="414" customFormat="1" x14ac:dyDescent="0.3">
      <c r="F642" s="484"/>
      <c r="G642" s="484"/>
      <c r="H642" s="484"/>
      <c r="I642" s="484"/>
      <c r="J642" s="484"/>
      <c r="K642" s="484"/>
      <c r="L642" s="484"/>
    </row>
    <row r="643" spans="6:12" s="414" customFormat="1" x14ac:dyDescent="0.3">
      <c r="F643" s="484"/>
      <c r="G643" s="484"/>
      <c r="H643" s="484"/>
      <c r="I643" s="484"/>
      <c r="J643" s="484"/>
      <c r="K643" s="484"/>
      <c r="L643" s="484"/>
    </row>
    <row r="644" spans="6:12" s="414" customFormat="1" x14ac:dyDescent="0.3">
      <c r="F644" s="484"/>
      <c r="G644" s="484"/>
      <c r="H644" s="484"/>
      <c r="I644" s="484"/>
      <c r="J644" s="484"/>
      <c r="K644" s="484"/>
      <c r="L644" s="484"/>
    </row>
    <row r="645" spans="6:12" s="414" customFormat="1" x14ac:dyDescent="0.3">
      <c r="F645" s="484"/>
      <c r="G645" s="484"/>
      <c r="H645" s="484"/>
      <c r="I645" s="484"/>
      <c r="J645" s="484"/>
      <c r="K645" s="484"/>
      <c r="L645" s="484"/>
    </row>
    <row r="646" spans="6:12" s="414" customFormat="1" x14ac:dyDescent="0.3">
      <c r="F646" s="484"/>
      <c r="G646" s="484"/>
      <c r="H646" s="484"/>
      <c r="I646" s="484"/>
      <c r="J646" s="484"/>
      <c r="K646" s="484"/>
      <c r="L646" s="484"/>
    </row>
    <row r="647" spans="6:12" s="414" customFormat="1" x14ac:dyDescent="0.3">
      <c r="F647" s="484"/>
      <c r="G647" s="484"/>
      <c r="H647" s="484"/>
      <c r="I647" s="484"/>
      <c r="J647" s="484"/>
      <c r="K647" s="484"/>
      <c r="L647" s="484"/>
    </row>
    <row r="648" spans="6:12" s="414" customFormat="1" x14ac:dyDescent="0.3">
      <c r="F648" s="484"/>
      <c r="G648" s="484"/>
      <c r="H648" s="484"/>
      <c r="I648" s="484"/>
      <c r="J648" s="484"/>
      <c r="K648" s="484"/>
      <c r="L648" s="484"/>
    </row>
    <row r="649" spans="6:12" s="414" customFormat="1" x14ac:dyDescent="0.3">
      <c r="F649" s="484"/>
      <c r="G649" s="484"/>
      <c r="H649" s="484"/>
      <c r="I649" s="484"/>
      <c r="J649" s="484"/>
      <c r="K649" s="484"/>
      <c r="L649" s="484"/>
    </row>
    <row r="650" spans="6:12" s="414" customFormat="1" x14ac:dyDescent="0.3">
      <c r="F650" s="484"/>
      <c r="G650" s="484"/>
      <c r="H650" s="484"/>
      <c r="I650" s="484"/>
      <c r="J650" s="484"/>
      <c r="K650" s="484"/>
      <c r="L650" s="484"/>
    </row>
    <row r="651" spans="6:12" s="414" customFormat="1" x14ac:dyDescent="0.3">
      <c r="F651" s="484"/>
      <c r="G651" s="484"/>
      <c r="H651" s="484"/>
      <c r="I651" s="484"/>
      <c r="J651" s="484"/>
      <c r="K651" s="484"/>
      <c r="L651" s="484"/>
    </row>
    <row r="652" spans="6:12" s="414" customFormat="1" x14ac:dyDescent="0.3">
      <c r="F652" s="484"/>
      <c r="G652" s="484"/>
      <c r="H652" s="484"/>
      <c r="I652" s="484"/>
      <c r="J652" s="484"/>
      <c r="K652" s="484"/>
      <c r="L652" s="484"/>
    </row>
    <row r="653" spans="6:12" s="414" customFormat="1" x14ac:dyDescent="0.3">
      <c r="F653" s="484"/>
      <c r="G653" s="484"/>
      <c r="H653" s="484"/>
      <c r="I653" s="484"/>
      <c r="J653" s="484"/>
      <c r="K653" s="484"/>
      <c r="L653" s="484"/>
    </row>
    <row r="654" spans="6:12" s="414" customFormat="1" x14ac:dyDescent="0.3">
      <c r="F654" s="484"/>
      <c r="G654" s="484"/>
      <c r="H654" s="484"/>
      <c r="I654" s="484"/>
      <c r="J654" s="484"/>
      <c r="K654" s="484"/>
      <c r="L654" s="484"/>
    </row>
    <row r="655" spans="6:12" s="414" customFormat="1" x14ac:dyDescent="0.3">
      <c r="F655" s="484"/>
      <c r="G655" s="484"/>
      <c r="H655" s="484"/>
      <c r="I655" s="484"/>
      <c r="J655" s="484"/>
      <c r="K655" s="484"/>
      <c r="L655" s="484"/>
    </row>
    <row r="656" spans="6:12" s="414" customFormat="1" x14ac:dyDescent="0.3">
      <c r="F656" s="484"/>
      <c r="G656" s="484"/>
      <c r="H656" s="484"/>
      <c r="I656" s="484"/>
      <c r="J656" s="484"/>
      <c r="K656" s="484"/>
      <c r="L656" s="484"/>
    </row>
    <row r="657" spans="6:12" s="414" customFormat="1" x14ac:dyDescent="0.3">
      <c r="F657" s="484"/>
      <c r="G657" s="484"/>
      <c r="H657" s="484"/>
      <c r="I657" s="484"/>
      <c r="J657" s="484"/>
      <c r="K657" s="484"/>
      <c r="L657" s="484"/>
    </row>
    <row r="658" spans="6:12" s="414" customFormat="1" x14ac:dyDescent="0.3">
      <c r="F658" s="484"/>
      <c r="G658" s="484"/>
      <c r="H658" s="484"/>
      <c r="I658" s="484"/>
      <c r="J658" s="484"/>
      <c r="K658" s="484"/>
      <c r="L658" s="484"/>
    </row>
    <row r="659" spans="6:12" s="414" customFormat="1" x14ac:dyDescent="0.3">
      <c r="F659" s="484"/>
      <c r="G659" s="484"/>
      <c r="H659" s="484"/>
      <c r="I659" s="484"/>
      <c r="J659" s="484"/>
      <c r="K659" s="484"/>
      <c r="L659" s="484"/>
    </row>
    <row r="660" spans="6:12" s="414" customFormat="1" x14ac:dyDescent="0.3">
      <c r="F660" s="484"/>
      <c r="G660" s="484"/>
      <c r="H660" s="484"/>
      <c r="I660" s="484"/>
      <c r="J660" s="484"/>
      <c r="K660" s="484"/>
      <c r="L660" s="484"/>
    </row>
    <row r="661" spans="6:12" s="414" customFormat="1" x14ac:dyDescent="0.3">
      <c r="F661" s="484"/>
      <c r="G661" s="484"/>
      <c r="H661" s="484"/>
      <c r="I661" s="484"/>
      <c r="J661" s="484"/>
      <c r="K661" s="484"/>
      <c r="L661" s="484"/>
    </row>
    <row r="662" spans="6:12" s="414" customFormat="1" x14ac:dyDescent="0.3">
      <c r="F662" s="484"/>
      <c r="G662" s="484"/>
      <c r="H662" s="484"/>
      <c r="I662" s="484"/>
      <c r="J662" s="484"/>
      <c r="K662" s="484"/>
      <c r="L662" s="484"/>
    </row>
    <row r="663" spans="6:12" s="414" customFormat="1" x14ac:dyDescent="0.3">
      <c r="F663" s="484"/>
      <c r="G663" s="484"/>
      <c r="H663" s="484"/>
      <c r="I663" s="484"/>
      <c r="J663" s="484"/>
      <c r="K663" s="484"/>
      <c r="L663" s="484"/>
    </row>
    <row r="664" spans="6:12" s="414" customFormat="1" x14ac:dyDescent="0.3">
      <c r="F664" s="484"/>
      <c r="G664" s="484"/>
      <c r="H664" s="484"/>
      <c r="I664" s="484"/>
      <c r="J664" s="484"/>
      <c r="K664" s="484"/>
      <c r="L664" s="484"/>
    </row>
    <row r="665" spans="6:12" s="414" customFormat="1" x14ac:dyDescent="0.3">
      <c r="F665" s="484"/>
      <c r="G665" s="484"/>
      <c r="H665" s="484"/>
      <c r="I665" s="484"/>
      <c r="J665" s="484"/>
      <c r="K665" s="484"/>
      <c r="L665" s="484"/>
    </row>
    <row r="666" spans="6:12" s="414" customFormat="1" x14ac:dyDescent="0.3">
      <c r="F666" s="484"/>
      <c r="G666" s="484"/>
      <c r="H666" s="484"/>
      <c r="I666" s="484"/>
      <c r="J666" s="484"/>
      <c r="K666" s="484"/>
      <c r="L666" s="484"/>
    </row>
    <row r="667" spans="6:12" s="414" customFormat="1" x14ac:dyDescent="0.3">
      <c r="F667" s="484"/>
      <c r="G667" s="484"/>
      <c r="H667" s="484"/>
      <c r="I667" s="484"/>
      <c r="J667" s="484"/>
      <c r="K667" s="484"/>
      <c r="L667" s="484"/>
    </row>
    <row r="668" spans="6:12" s="414" customFormat="1" x14ac:dyDescent="0.3">
      <c r="F668" s="484"/>
      <c r="G668" s="484"/>
      <c r="H668" s="484"/>
      <c r="I668" s="484"/>
      <c r="J668" s="484"/>
      <c r="K668" s="484"/>
      <c r="L668" s="484"/>
    </row>
    <row r="669" spans="6:12" s="414" customFormat="1" x14ac:dyDescent="0.3">
      <c r="F669" s="484"/>
      <c r="G669" s="484"/>
      <c r="H669" s="484"/>
      <c r="I669" s="484"/>
      <c r="J669" s="484"/>
      <c r="K669" s="484"/>
      <c r="L669" s="484"/>
    </row>
    <row r="670" spans="6:12" s="414" customFormat="1" x14ac:dyDescent="0.3">
      <c r="F670" s="484"/>
      <c r="G670" s="484"/>
      <c r="H670" s="484"/>
      <c r="I670" s="484"/>
      <c r="J670" s="484"/>
      <c r="K670" s="484"/>
      <c r="L670" s="484"/>
    </row>
    <row r="671" spans="6:12" s="414" customFormat="1" x14ac:dyDescent="0.3">
      <c r="F671" s="484"/>
      <c r="G671" s="484"/>
      <c r="H671" s="484"/>
      <c r="I671" s="484"/>
      <c r="J671" s="484"/>
      <c r="K671" s="484"/>
      <c r="L671" s="484"/>
    </row>
    <row r="672" spans="6:12" s="414" customFormat="1" x14ac:dyDescent="0.3">
      <c r="F672" s="484"/>
      <c r="G672" s="484"/>
      <c r="H672" s="484"/>
      <c r="I672" s="484"/>
      <c r="J672" s="484"/>
      <c r="K672" s="484"/>
      <c r="L672" s="484"/>
    </row>
    <row r="673" spans="6:12" s="414" customFormat="1" x14ac:dyDescent="0.3">
      <c r="F673" s="484"/>
      <c r="G673" s="484"/>
      <c r="H673" s="484"/>
      <c r="I673" s="484"/>
      <c r="J673" s="484"/>
      <c r="K673" s="484"/>
      <c r="L673" s="484"/>
    </row>
    <row r="674" spans="6:12" s="414" customFormat="1" x14ac:dyDescent="0.3">
      <c r="F674" s="484"/>
      <c r="G674" s="484"/>
      <c r="H674" s="484"/>
      <c r="I674" s="484"/>
      <c r="J674" s="484"/>
      <c r="K674" s="484"/>
      <c r="L674" s="484"/>
    </row>
    <row r="675" spans="6:12" s="414" customFormat="1" x14ac:dyDescent="0.3">
      <c r="F675" s="484"/>
      <c r="G675" s="484"/>
      <c r="H675" s="484"/>
      <c r="I675" s="484"/>
      <c r="J675" s="484"/>
      <c r="K675" s="484"/>
      <c r="L675" s="484"/>
    </row>
    <row r="676" spans="6:12" s="414" customFormat="1" x14ac:dyDescent="0.3">
      <c r="F676" s="484"/>
      <c r="G676" s="484"/>
      <c r="H676" s="484"/>
      <c r="I676" s="484"/>
      <c r="J676" s="484"/>
      <c r="K676" s="484"/>
      <c r="L676" s="484"/>
    </row>
    <row r="677" spans="6:12" s="414" customFormat="1" x14ac:dyDescent="0.3">
      <c r="F677" s="484"/>
      <c r="G677" s="484"/>
      <c r="H677" s="484"/>
      <c r="I677" s="484"/>
      <c r="J677" s="484"/>
      <c r="K677" s="484"/>
      <c r="L677" s="484"/>
    </row>
    <row r="678" spans="6:12" s="414" customFormat="1" x14ac:dyDescent="0.3">
      <c r="F678" s="484"/>
      <c r="G678" s="484"/>
      <c r="H678" s="484"/>
      <c r="I678" s="484"/>
      <c r="J678" s="484"/>
      <c r="K678" s="484"/>
      <c r="L678" s="484"/>
    </row>
    <row r="679" spans="6:12" s="414" customFormat="1" x14ac:dyDescent="0.3">
      <c r="F679" s="484"/>
      <c r="G679" s="484"/>
      <c r="H679" s="484"/>
      <c r="I679" s="484"/>
      <c r="J679" s="484"/>
      <c r="K679" s="484"/>
      <c r="L679" s="484"/>
    </row>
    <row r="680" spans="6:12" s="414" customFormat="1" x14ac:dyDescent="0.3">
      <c r="F680" s="484"/>
      <c r="G680" s="484"/>
      <c r="H680" s="484"/>
      <c r="I680" s="484"/>
      <c r="J680" s="484"/>
      <c r="K680" s="484"/>
      <c r="L680" s="484"/>
    </row>
    <row r="681" spans="6:12" s="414" customFormat="1" x14ac:dyDescent="0.3">
      <c r="F681" s="484"/>
      <c r="G681" s="484"/>
      <c r="H681" s="484"/>
      <c r="I681" s="484"/>
      <c r="J681" s="484"/>
      <c r="K681" s="484"/>
      <c r="L681" s="484"/>
    </row>
    <row r="682" spans="6:12" s="414" customFormat="1" x14ac:dyDescent="0.3">
      <c r="F682" s="484"/>
      <c r="G682" s="484"/>
      <c r="H682" s="484"/>
      <c r="I682" s="484"/>
      <c r="J682" s="484"/>
      <c r="K682" s="484"/>
      <c r="L682" s="484"/>
    </row>
    <row r="683" spans="6:12" s="414" customFormat="1" x14ac:dyDescent="0.3">
      <c r="F683" s="484"/>
      <c r="G683" s="484"/>
      <c r="H683" s="484"/>
      <c r="I683" s="484"/>
      <c r="J683" s="484"/>
      <c r="K683" s="484"/>
      <c r="L683" s="484"/>
    </row>
    <row r="684" spans="6:12" s="414" customFormat="1" x14ac:dyDescent="0.3">
      <c r="F684" s="484"/>
      <c r="G684" s="484"/>
      <c r="H684" s="484"/>
      <c r="I684" s="484"/>
      <c r="J684" s="484"/>
      <c r="K684" s="484"/>
      <c r="L684" s="484"/>
    </row>
    <row r="685" spans="6:12" s="414" customFormat="1" x14ac:dyDescent="0.3">
      <c r="F685" s="484"/>
      <c r="G685" s="484"/>
      <c r="H685" s="484"/>
      <c r="I685" s="484"/>
      <c r="J685" s="484"/>
      <c r="K685" s="484"/>
      <c r="L685" s="484"/>
    </row>
    <row r="686" spans="6:12" s="414" customFormat="1" x14ac:dyDescent="0.3">
      <c r="F686" s="484"/>
      <c r="G686" s="484"/>
      <c r="H686" s="484"/>
      <c r="I686" s="484"/>
      <c r="J686" s="484"/>
      <c r="K686" s="484"/>
      <c r="L686" s="484"/>
    </row>
    <row r="687" spans="6:12" s="414" customFormat="1" x14ac:dyDescent="0.3">
      <c r="F687" s="484"/>
      <c r="G687" s="484"/>
      <c r="H687" s="484"/>
      <c r="I687" s="484"/>
      <c r="J687" s="484"/>
      <c r="K687" s="484"/>
      <c r="L687" s="484"/>
    </row>
    <row r="688" spans="6:12" s="414" customFormat="1" x14ac:dyDescent="0.3">
      <c r="F688" s="484"/>
      <c r="G688" s="484"/>
      <c r="H688" s="484"/>
      <c r="I688" s="484"/>
      <c r="J688" s="484"/>
      <c r="K688" s="484"/>
      <c r="L688" s="484"/>
    </row>
    <row r="689" spans="6:12" s="414" customFormat="1" x14ac:dyDescent="0.3">
      <c r="F689" s="484"/>
      <c r="G689" s="484"/>
      <c r="H689" s="484"/>
      <c r="I689" s="484"/>
      <c r="J689" s="484"/>
      <c r="K689" s="484"/>
      <c r="L689" s="484"/>
    </row>
    <row r="690" spans="6:12" s="414" customFormat="1" x14ac:dyDescent="0.3">
      <c r="F690" s="484"/>
      <c r="G690" s="484"/>
      <c r="H690" s="484"/>
      <c r="I690" s="484"/>
      <c r="J690" s="484"/>
      <c r="K690" s="484"/>
      <c r="L690" s="484"/>
    </row>
    <row r="691" spans="6:12" s="414" customFormat="1" x14ac:dyDescent="0.3">
      <c r="F691" s="484"/>
      <c r="G691" s="484"/>
      <c r="H691" s="484"/>
      <c r="I691" s="484"/>
      <c r="J691" s="484"/>
      <c r="K691" s="484"/>
      <c r="L691" s="484"/>
    </row>
    <row r="692" spans="6:12" s="414" customFormat="1" x14ac:dyDescent="0.3">
      <c r="F692" s="484"/>
      <c r="G692" s="484"/>
      <c r="H692" s="484"/>
      <c r="I692" s="484"/>
      <c r="J692" s="484"/>
      <c r="K692" s="484"/>
      <c r="L692" s="484"/>
    </row>
    <row r="693" spans="6:12" s="414" customFormat="1" x14ac:dyDescent="0.3">
      <c r="F693" s="484"/>
      <c r="G693" s="484"/>
      <c r="H693" s="484"/>
      <c r="I693" s="484"/>
      <c r="J693" s="484"/>
      <c r="K693" s="484"/>
      <c r="L693" s="484"/>
    </row>
    <row r="694" spans="6:12" s="414" customFormat="1" x14ac:dyDescent="0.3">
      <c r="F694" s="484"/>
      <c r="G694" s="484"/>
      <c r="H694" s="484"/>
      <c r="I694" s="484"/>
      <c r="J694" s="484"/>
      <c r="K694" s="484"/>
      <c r="L694" s="484"/>
    </row>
    <row r="695" spans="6:12" s="414" customFormat="1" x14ac:dyDescent="0.3">
      <c r="F695" s="484"/>
      <c r="G695" s="484"/>
      <c r="H695" s="484"/>
      <c r="I695" s="484"/>
      <c r="J695" s="484"/>
      <c r="K695" s="484"/>
      <c r="L695" s="484"/>
    </row>
    <row r="696" spans="6:12" s="414" customFormat="1" x14ac:dyDescent="0.3">
      <c r="F696" s="484"/>
      <c r="G696" s="484"/>
      <c r="H696" s="484"/>
      <c r="I696" s="484"/>
      <c r="J696" s="484"/>
      <c r="K696" s="484"/>
      <c r="L696" s="484"/>
    </row>
    <row r="697" spans="6:12" s="414" customFormat="1" x14ac:dyDescent="0.3">
      <c r="F697" s="484"/>
      <c r="G697" s="484"/>
      <c r="H697" s="484"/>
      <c r="I697" s="484"/>
      <c r="J697" s="484"/>
      <c r="K697" s="484"/>
      <c r="L697" s="484"/>
    </row>
    <row r="698" spans="6:12" s="414" customFormat="1" x14ac:dyDescent="0.3">
      <c r="F698" s="484"/>
      <c r="G698" s="484"/>
      <c r="H698" s="484"/>
      <c r="I698" s="484"/>
      <c r="J698" s="484"/>
      <c r="K698" s="484"/>
      <c r="L698" s="484"/>
    </row>
    <row r="699" spans="6:12" s="414" customFormat="1" x14ac:dyDescent="0.3">
      <c r="F699" s="484"/>
      <c r="G699" s="484"/>
      <c r="H699" s="484"/>
      <c r="I699" s="484"/>
      <c r="J699" s="484"/>
      <c r="K699" s="484"/>
      <c r="L699" s="484"/>
    </row>
    <row r="700" spans="6:12" s="414" customFormat="1" x14ac:dyDescent="0.3">
      <c r="F700" s="484"/>
      <c r="G700" s="484"/>
      <c r="H700" s="484"/>
      <c r="I700" s="484"/>
      <c r="J700" s="484"/>
      <c r="K700" s="484"/>
      <c r="L700" s="484"/>
    </row>
    <row r="701" spans="6:12" s="414" customFormat="1" x14ac:dyDescent="0.3">
      <c r="F701" s="484"/>
      <c r="G701" s="484"/>
      <c r="H701" s="484"/>
      <c r="I701" s="484"/>
      <c r="J701" s="484"/>
      <c r="K701" s="484"/>
      <c r="L701" s="484"/>
    </row>
    <row r="702" spans="6:12" s="414" customFormat="1" x14ac:dyDescent="0.3">
      <c r="F702" s="484"/>
      <c r="G702" s="484"/>
      <c r="H702" s="484"/>
      <c r="I702" s="484"/>
      <c r="J702" s="484"/>
      <c r="K702" s="484"/>
      <c r="L702" s="484"/>
    </row>
    <row r="703" spans="6:12" s="414" customFormat="1" x14ac:dyDescent="0.3">
      <c r="F703" s="484"/>
      <c r="G703" s="484"/>
      <c r="H703" s="484"/>
      <c r="I703" s="484"/>
      <c r="J703" s="484"/>
      <c r="K703" s="484"/>
      <c r="L703" s="484"/>
    </row>
    <row r="704" spans="6:12" s="414" customFormat="1" x14ac:dyDescent="0.3">
      <c r="F704" s="484"/>
      <c r="G704" s="484"/>
      <c r="H704" s="484"/>
      <c r="I704" s="484"/>
      <c r="J704" s="484"/>
      <c r="K704" s="484"/>
      <c r="L704" s="484"/>
    </row>
    <row r="705" spans="6:12" s="414" customFormat="1" x14ac:dyDescent="0.3">
      <c r="F705" s="484"/>
      <c r="G705" s="484"/>
      <c r="H705" s="484"/>
      <c r="I705" s="484"/>
      <c r="J705" s="484"/>
      <c r="K705" s="484"/>
      <c r="L705" s="484"/>
    </row>
    <row r="706" spans="6:12" s="414" customFormat="1" x14ac:dyDescent="0.3">
      <c r="F706" s="484"/>
      <c r="G706" s="484"/>
      <c r="H706" s="484"/>
      <c r="I706" s="484"/>
      <c r="J706" s="484"/>
      <c r="K706" s="484"/>
      <c r="L706" s="484"/>
    </row>
    <row r="707" spans="6:12" s="414" customFormat="1" x14ac:dyDescent="0.3">
      <c r="F707" s="484"/>
      <c r="G707" s="484"/>
      <c r="H707" s="484"/>
      <c r="I707" s="484"/>
      <c r="J707" s="484"/>
      <c r="K707" s="484"/>
      <c r="L707" s="484"/>
    </row>
    <row r="708" spans="6:12" s="414" customFormat="1" x14ac:dyDescent="0.3">
      <c r="F708" s="484"/>
      <c r="G708" s="484"/>
      <c r="H708" s="484"/>
      <c r="I708" s="484"/>
      <c r="J708" s="484"/>
      <c r="K708" s="484"/>
      <c r="L708" s="484"/>
    </row>
    <row r="709" spans="6:12" s="414" customFormat="1" x14ac:dyDescent="0.3">
      <c r="F709" s="484"/>
      <c r="G709" s="484"/>
      <c r="H709" s="484"/>
      <c r="I709" s="484"/>
      <c r="J709" s="484"/>
      <c r="K709" s="484"/>
      <c r="L709" s="484"/>
    </row>
    <row r="710" spans="6:12" s="414" customFormat="1" x14ac:dyDescent="0.3">
      <c r="F710" s="484"/>
      <c r="G710" s="484"/>
      <c r="H710" s="484"/>
      <c r="I710" s="484"/>
      <c r="J710" s="484"/>
      <c r="K710" s="484"/>
      <c r="L710" s="484"/>
    </row>
    <row r="711" spans="6:12" s="414" customFormat="1" x14ac:dyDescent="0.3">
      <c r="F711" s="484"/>
      <c r="G711" s="484"/>
      <c r="H711" s="484"/>
      <c r="I711" s="484"/>
      <c r="J711" s="484"/>
      <c r="K711" s="484"/>
      <c r="L711" s="484"/>
    </row>
    <row r="712" spans="6:12" s="414" customFormat="1" x14ac:dyDescent="0.3">
      <c r="F712" s="484"/>
      <c r="G712" s="484"/>
      <c r="H712" s="484"/>
      <c r="I712" s="484"/>
      <c r="J712" s="484"/>
      <c r="K712" s="484"/>
      <c r="L712" s="484"/>
    </row>
    <row r="713" spans="6:12" s="414" customFormat="1" x14ac:dyDescent="0.3">
      <c r="F713" s="484"/>
      <c r="G713" s="484"/>
      <c r="H713" s="484"/>
      <c r="I713" s="484"/>
      <c r="J713" s="484"/>
      <c r="K713" s="484"/>
      <c r="L713" s="484"/>
    </row>
    <row r="714" spans="6:12" s="414" customFormat="1" x14ac:dyDescent="0.3">
      <c r="F714" s="484"/>
      <c r="G714" s="484"/>
      <c r="H714" s="484"/>
      <c r="I714" s="484"/>
      <c r="J714" s="484"/>
      <c r="K714" s="484"/>
      <c r="L714" s="484"/>
    </row>
    <row r="715" spans="6:12" s="414" customFormat="1" x14ac:dyDescent="0.3">
      <c r="F715" s="484"/>
      <c r="G715" s="484"/>
      <c r="H715" s="484"/>
      <c r="I715" s="484"/>
      <c r="J715" s="484"/>
      <c r="K715" s="484"/>
      <c r="L715" s="484"/>
    </row>
    <row r="716" spans="6:12" s="414" customFormat="1" x14ac:dyDescent="0.3">
      <c r="F716" s="484"/>
      <c r="G716" s="484"/>
      <c r="H716" s="484"/>
      <c r="I716" s="484"/>
      <c r="J716" s="484"/>
      <c r="K716" s="484"/>
      <c r="L716" s="484"/>
    </row>
    <row r="717" spans="6:12" s="414" customFormat="1" x14ac:dyDescent="0.3">
      <c r="F717" s="484"/>
      <c r="G717" s="484"/>
      <c r="H717" s="484"/>
      <c r="I717" s="484"/>
      <c r="J717" s="484"/>
      <c r="K717" s="484"/>
      <c r="L717" s="484"/>
    </row>
    <row r="718" spans="6:12" s="414" customFormat="1" x14ac:dyDescent="0.3">
      <c r="F718" s="484"/>
      <c r="G718" s="484"/>
      <c r="H718" s="484"/>
      <c r="I718" s="484"/>
      <c r="J718" s="484"/>
      <c r="K718" s="484"/>
      <c r="L718" s="484"/>
    </row>
    <row r="719" spans="6:12" s="414" customFormat="1" x14ac:dyDescent="0.3">
      <c r="F719" s="484"/>
      <c r="G719" s="484"/>
      <c r="H719" s="484"/>
      <c r="I719" s="484"/>
      <c r="J719" s="484"/>
      <c r="K719" s="484"/>
      <c r="L719" s="484"/>
    </row>
    <row r="720" spans="6:12" s="414" customFormat="1" x14ac:dyDescent="0.3">
      <c r="F720" s="484"/>
      <c r="G720" s="484"/>
      <c r="H720" s="484"/>
      <c r="I720" s="484"/>
      <c r="J720" s="484"/>
      <c r="K720" s="484"/>
      <c r="L720" s="484"/>
    </row>
    <row r="721" spans="6:12" s="414" customFormat="1" x14ac:dyDescent="0.3">
      <c r="F721" s="484"/>
      <c r="G721" s="484"/>
      <c r="H721" s="484"/>
      <c r="I721" s="484"/>
      <c r="J721" s="484"/>
      <c r="K721" s="484"/>
      <c r="L721" s="484"/>
    </row>
    <row r="722" spans="6:12" s="414" customFormat="1" x14ac:dyDescent="0.3">
      <c r="F722" s="484"/>
      <c r="G722" s="484"/>
      <c r="H722" s="484"/>
      <c r="I722" s="484"/>
      <c r="J722" s="484"/>
      <c r="K722" s="484"/>
      <c r="L722" s="484"/>
    </row>
    <row r="723" spans="6:12" s="414" customFormat="1" x14ac:dyDescent="0.3">
      <c r="F723" s="484"/>
      <c r="G723" s="484"/>
      <c r="H723" s="484"/>
      <c r="I723" s="484"/>
      <c r="J723" s="484"/>
      <c r="K723" s="484"/>
      <c r="L723" s="484"/>
    </row>
    <row r="724" spans="6:12" s="414" customFormat="1" x14ac:dyDescent="0.3">
      <c r="F724" s="484"/>
      <c r="G724" s="484"/>
      <c r="H724" s="484"/>
      <c r="I724" s="484"/>
      <c r="J724" s="484"/>
      <c r="K724" s="484"/>
      <c r="L724" s="484"/>
    </row>
    <row r="725" spans="6:12" s="414" customFormat="1" x14ac:dyDescent="0.3">
      <c r="F725" s="484"/>
      <c r="G725" s="484"/>
      <c r="H725" s="484"/>
      <c r="I725" s="484"/>
      <c r="J725" s="484"/>
      <c r="K725" s="484"/>
      <c r="L725" s="484"/>
    </row>
    <row r="726" spans="6:12" s="414" customFormat="1" x14ac:dyDescent="0.3">
      <c r="F726" s="484"/>
      <c r="G726" s="484"/>
      <c r="H726" s="484"/>
      <c r="I726" s="484"/>
      <c r="J726" s="484"/>
      <c r="K726" s="484"/>
      <c r="L726" s="484"/>
    </row>
    <row r="727" spans="6:12" s="414" customFormat="1" x14ac:dyDescent="0.3">
      <c r="F727" s="484"/>
      <c r="G727" s="484"/>
      <c r="H727" s="484"/>
      <c r="I727" s="484"/>
      <c r="J727" s="484"/>
      <c r="K727" s="484"/>
      <c r="L727" s="484"/>
    </row>
    <row r="728" spans="6:12" s="414" customFormat="1" x14ac:dyDescent="0.3">
      <c r="F728" s="484"/>
      <c r="G728" s="484"/>
      <c r="H728" s="484"/>
      <c r="I728" s="484"/>
      <c r="J728" s="484"/>
      <c r="K728" s="484"/>
      <c r="L728" s="484"/>
    </row>
    <row r="729" spans="6:12" s="414" customFormat="1" x14ac:dyDescent="0.3">
      <c r="F729" s="484"/>
      <c r="G729" s="484"/>
      <c r="H729" s="484"/>
      <c r="I729" s="484"/>
      <c r="J729" s="484"/>
      <c r="K729" s="484"/>
      <c r="L729" s="484"/>
    </row>
    <row r="730" spans="6:12" s="414" customFormat="1" x14ac:dyDescent="0.3">
      <c r="F730" s="484"/>
      <c r="G730" s="484"/>
      <c r="H730" s="484"/>
      <c r="I730" s="484"/>
      <c r="J730" s="484"/>
      <c r="K730" s="484"/>
      <c r="L730" s="484"/>
    </row>
    <row r="731" spans="6:12" s="414" customFormat="1" x14ac:dyDescent="0.3">
      <c r="F731" s="484"/>
      <c r="G731" s="484"/>
      <c r="H731" s="484"/>
      <c r="I731" s="484"/>
      <c r="J731" s="484"/>
      <c r="K731" s="484"/>
      <c r="L731" s="484"/>
    </row>
    <row r="732" spans="6:12" s="414" customFormat="1" x14ac:dyDescent="0.3">
      <c r="F732" s="484"/>
      <c r="G732" s="484"/>
      <c r="H732" s="484"/>
      <c r="I732" s="484"/>
      <c r="J732" s="484"/>
      <c r="K732" s="484"/>
      <c r="L732" s="484"/>
    </row>
    <row r="733" spans="6:12" s="414" customFormat="1" x14ac:dyDescent="0.3">
      <c r="F733" s="484"/>
      <c r="G733" s="484"/>
      <c r="H733" s="484"/>
      <c r="I733" s="484"/>
      <c r="J733" s="484"/>
      <c r="K733" s="484"/>
      <c r="L733" s="484"/>
    </row>
    <row r="734" spans="6:12" s="414" customFormat="1" x14ac:dyDescent="0.3">
      <c r="F734" s="484"/>
      <c r="G734" s="484"/>
      <c r="H734" s="484"/>
      <c r="I734" s="484"/>
      <c r="J734" s="484"/>
      <c r="K734" s="484"/>
      <c r="L734" s="484"/>
    </row>
    <row r="735" spans="6:12" s="414" customFormat="1" x14ac:dyDescent="0.3">
      <c r="F735" s="484"/>
      <c r="G735" s="484"/>
      <c r="H735" s="484"/>
      <c r="I735" s="484"/>
      <c r="J735" s="484"/>
      <c r="K735" s="484"/>
      <c r="L735" s="484"/>
    </row>
    <row r="736" spans="6:12" s="414" customFormat="1" x14ac:dyDescent="0.3">
      <c r="F736" s="484"/>
      <c r="G736" s="484"/>
      <c r="H736" s="484"/>
      <c r="I736" s="484"/>
      <c r="J736" s="484"/>
      <c r="K736" s="484"/>
      <c r="L736" s="484"/>
    </row>
    <row r="737" spans="6:12" s="414" customFormat="1" x14ac:dyDescent="0.3">
      <c r="F737" s="484"/>
      <c r="G737" s="484"/>
      <c r="H737" s="484"/>
      <c r="I737" s="484"/>
      <c r="J737" s="484"/>
      <c r="K737" s="484"/>
      <c r="L737" s="484"/>
    </row>
    <row r="738" spans="6:12" s="414" customFormat="1" x14ac:dyDescent="0.3">
      <c r="F738" s="484"/>
      <c r="G738" s="484"/>
      <c r="H738" s="484"/>
      <c r="I738" s="484"/>
      <c r="J738" s="484"/>
      <c r="K738" s="484"/>
      <c r="L738" s="484"/>
    </row>
    <row r="739" spans="6:12" s="414" customFormat="1" x14ac:dyDescent="0.3">
      <c r="F739" s="484"/>
      <c r="G739" s="484"/>
      <c r="H739" s="484"/>
      <c r="I739" s="484"/>
      <c r="J739" s="484"/>
      <c r="K739" s="484"/>
      <c r="L739" s="484"/>
    </row>
    <row r="740" spans="6:12" s="414" customFormat="1" x14ac:dyDescent="0.3">
      <c r="F740" s="484"/>
      <c r="G740" s="484"/>
      <c r="H740" s="484"/>
      <c r="I740" s="484"/>
      <c r="J740" s="484"/>
      <c r="K740" s="484"/>
      <c r="L740" s="484"/>
    </row>
    <row r="741" spans="6:12" s="414" customFormat="1" x14ac:dyDescent="0.3">
      <c r="F741" s="484"/>
      <c r="G741" s="484"/>
      <c r="H741" s="484"/>
      <c r="I741" s="484"/>
      <c r="J741" s="484"/>
      <c r="K741" s="484"/>
      <c r="L741" s="484"/>
    </row>
    <row r="742" spans="6:12" s="414" customFormat="1" x14ac:dyDescent="0.3">
      <c r="F742" s="484"/>
      <c r="G742" s="484"/>
      <c r="H742" s="484"/>
      <c r="I742" s="484"/>
      <c r="J742" s="484"/>
      <c r="K742" s="484"/>
      <c r="L742" s="484"/>
    </row>
    <row r="743" spans="6:12" s="414" customFormat="1" x14ac:dyDescent="0.3">
      <c r="F743" s="484"/>
      <c r="G743" s="484"/>
      <c r="H743" s="484"/>
      <c r="I743" s="484"/>
      <c r="J743" s="484"/>
      <c r="K743" s="484"/>
      <c r="L743" s="484"/>
    </row>
    <row r="744" spans="6:12" s="414" customFormat="1" x14ac:dyDescent="0.3">
      <c r="F744" s="484"/>
      <c r="G744" s="484"/>
      <c r="H744" s="484"/>
      <c r="I744" s="484"/>
      <c r="J744" s="484"/>
      <c r="K744" s="484"/>
      <c r="L744" s="484"/>
    </row>
    <row r="745" spans="6:12" s="414" customFormat="1" x14ac:dyDescent="0.3">
      <c r="F745" s="484"/>
      <c r="G745" s="484"/>
      <c r="H745" s="484"/>
      <c r="I745" s="484"/>
      <c r="J745" s="484"/>
      <c r="K745" s="484"/>
      <c r="L745" s="484"/>
    </row>
    <row r="746" spans="6:12" s="414" customFormat="1" x14ac:dyDescent="0.3">
      <c r="F746" s="484"/>
      <c r="G746" s="484"/>
      <c r="H746" s="484"/>
      <c r="I746" s="484"/>
      <c r="J746" s="484"/>
      <c r="K746" s="484"/>
      <c r="L746" s="484"/>
    </row>
    <row r="747" spans="6:12" s="414" customFormat="1" x14ac:dyDescent="0.3">
      <c r="F747" s="484"/>
      <c r="G747" s="484"/>
      <c r="H747" s="484"/>
      <c r="I747" s="484"/>
      <c r="J747" s="484"/>
      <c r="K747" s="484"/>
      <c r="L747" s="484"/>
    </row>
    <row r="748" spans="6:12" s="414" customFormat="1" x14ac:dyDescent="0.3">
      <c r="F748" s="484"/>
      <c r="G748" s="484"/>
      <c r="H748" s="484"/>
      <c r="I748" s="484"/>
      <c r="J748" s="484"/>
      <c r="K748" s="484"/>
      <c r="L748" s="484"/>
    </row>
    <row r="749" spans="6:12" s="414" customFormat="1" x14ac:dyDescent="0.3">
      <c r="F749" s="484"/>
      <c r="G749" s="484"/>
      <c r="H749" s="484"/>
      <c r="I749" s="484"/>
      <c r="J749" s="484"/>
      <c r="K749" s="484"/>
      <c r="L749" s="484"/>
    </row>
    <row r="750" spans="6:12" s="414" customFormat="1" x14ac:dyDescent="0.3">
      <c r="F750" s="484"/>
      <c r="G750" s="484"/>
      <c r="H750" s="484"/>
      <c r="I750" s="484"/>
      <c r="J750" s="484"/>
      <c r="K750" s="484"/>
      <c r="L750" s="484"/>
    </row>
    <row r="751" spans="6:12" s="414" customFormat="1" x14ac:dyDescent="0.3">
      <c r="F751" s="484"/>
      <c r="G751" s="484"/>
      <c r="H751" s="484"/>
      <c r="I751" s="484"/>
      <c r="J751" s="484"/>
      <c r="K751" s="484"/>
      <c r="L751" s="484"/>
    </row>
    <row r="752" spans="6:12" s="414" customFormat="1" x14ac:dyDescent="0.3">
      <c r="F752" s="484"/>
      <c r="G752" s="484"/>
      <c r="H752" s="484"/>
      <c r="I752" s="484"/>
      <c r="J752" s="484"/>
      <c r="K752" s="484"/>
      <c r="L752" s="484"/>
    </row>
    <row r="753" spans="6:12" s="414" customFormat="1" x14ac:dyDescent="0.3">
      <c r="F753" s="484"/>
      <c r="G753" s="484"/>
      <c r="H753" s="484"/>
      <c r="I753" s="484"/>
      <c r="J753" s="484"/>
      <c r="K753" s="484"/>
      <c r="L753" s="484"/>
    </row>
    <row r="754" spans="6:12" s="414" customFormat="1" x14ac:dyDescent="0.3">
      <c r="F754" s="484"/>
      <c r="G754" s="484"/>
      <c r="H754" s="484"/>
      <c r="I754" s="484"/>
      <c r="J754" s="484"/>
      <c r="K754" s="484"/>
      <c r="L754" s="484"/>
    </row>
    <row r="755" spans="6:12" s="414" customFormat="1" x14ac:dyDescent="0.3">
      <c r="F755" s="484"/>
      <c r="G755" s="484"/>
      <c r="H755" s="484"/>
      <c r="I755" s="484"/>
      <c r="J755" s="484"/>
      <c r="K755" s="484"/>
      <c r="L755" s="484"/>
    </row>
    <row r="756" spans="6:12" s="414" customFormat="1" x14ac:dyDescent="0.3">
      <c r="F756" s="484"/>
      <c r="G756" s="484"/>
      <c r="H756" s="484"/>
      <c r="I756" s="484"/>
      <c r="J756" s="484"/>
      <c r="K756" s="484"/>
      <c r="L756" s="484"/>
    </row>
    <row r="757" spans="6:12" s="414" customFormat="1" x14ac:dyDescent="0.3">
      <c r="F757" s="484"/>
      <c r="G757" s="484"/>
      <c r="H757" s="484"/>
      <c r="I757" s="484"/>
      <c r="J757" s="484"/>
      <c r="K757" s="484"/>
      <c r="L757" s="484"/>
    </row>
    <row r="758" spans="6:12" s="414" customFormat="1" x14ac:dyDescent="0.3">
      <c r="F758" s="484"/>
      <c r="G758" s="484"/>
      <c r="H758" s="484"/>
      <c r="I758" s="484"/>
      <c r="J758" s="484"/>
      <c r="K758" s="484"/>
      <c r="L758" s="484"/>
    </row>
    <row r="759" spans="6:12" s="414" customFormat="1" x14ac:dyDescent="0.3">
      <c r="F759" s="484"/>
      <c r="G759" s="484"/>
      <c r="H759" s="484"/>
      <c r="I759" s="484"/>
      <c r="J759" s="484"/>
      <c r="K759" s="484"/>
      <c r="L759" s="484"/>
    </row>
    <row r="760" spans="6:12" s="414" customFormat="1" x14ac:dyDescent="0.3">
      <c r="F760" s="484"/>
      <c r="G760" s="484"/>
      <c r="H760" s="484"/>
      <c r="I760" s="484"/>
      <c r="J760" s="484"/>
      <c r="K760" s="484"/>
      <c r="L760" s="484"/>
    </row>
    <row r="761" spans="6:12" s="414" customFormat="1" x14ac:dyDescent="0.3">
      <c r="F761" s="484"/>
      <c r="G761" s="484"/>
      <c r="H761" s="484"/>
      <c r="I761" s="484"/>
      <c r="J761" s="484"/>
      <c r="K761" s="484"/>
      <c r="L761" s="484"/>
    </row>
    <row r="762" spans="6:12" s="414" customFormat="1" x14ac:dyDescent="0.3">
      <c r="F762" s="484"/>
      <c r="G762" s="484"/>
      <c r="H762" s="484"/>
      <c r="I762" s="484"/>
      <c r="J762" s="484"/>
      <c r="K762" s="484"/>
      <c r="L762" s="484"/>
    </row>
    <row r="763" spans="6:12" s="414" customFormat="1" x14ac:dyDescent="0.3">
      <c r="F763" s="484"/>
      <c r="G763" s="484"/>
      <c r="H763" s="484"/>
      <c r="I763" s="484"/>
      <c r="J763" s="484"/>
      <c r="K763" s="484"/>
      <c r="L763" s="484"/>
    </row>
    <row r="764" spans="6:12" s="414" customFormat="1" x14ac:dyDescent="0.3">
      <c r="F764" s="484"/>
      <c r="G764" s="484"/>
      <c r="H764" s="484"/>
      <c r="I764" s="484"/>
      <c r="J764" s="484"/>
      <c r="K764" s="484"/>
      <c r="L764" s="484"/>
    </row>
    <row r="765" spans="6:12" s="414" customFormat="1" x14ac:dyDescent="0.3">
      <c r="F765" s="484"/>
      <c r="G765" s="484"/>
      <c r="H765" s="484"/>
      <c r="I765" s="484"/>
      <c r="J765" s="484"/>
      <c r="K765" s="484"/>
      <c r="L765" s="484"/>
    </row>
    <row r="766" spans="6:12" s="414" customFormat="1" x14ac:dyDescent="0.3">
      <c r="F766" s="484"/>
      <c r="G766" s="484"/>
      <c r="H766" s="484"/>
      <c r="I766" s="484"/>
      <c r="J766" s="484"/>
      <c r="K766" s="484"/>
      <c r="L766" s="484"/>
    </row>
    <row r="767" spans="6:12" s="414" customFormat="1" x14ac:dyDescent="0.3">
      <c r="F767" s="484"/>
      <c r="G767" s="484"/>
      <c r="H767" s="484"/>
      <c r="I767" s="484"/>
      <c r="J767" s="484"/>
      <c r="K767" s="484"/>
      <c r="L767" s="484"/>
    </row>
    <row r="768" spans="6:12" s="414" customFormat="1" x14ac:dyDescent="0.3">
      <c r="F768" s="484"/>
      <c r="G768" s="484"/>
      <c r="H768" s="484"/>
      <c r="I768" s="484"/>
      <c r="J768" s="484"/>
      <c r="K768" s="484"/>
      <c r="L768" s="484"/>
    </row>
    <row r="769" spans="6:12" s="414" customFormat="1" x14ac:dyDescent="0.3">
      <c r="F769" s="484"/>
      <c r="G769" s="484"/>
      <c r="H769" s="484"/>
      <c r="I769" s="484"/>
      <c r="J769" s="484"/>
      <c r="K769" s="484"/>
      <c r="L769" s="484"/>
    </row>
    <row r="770" spans="6:12" s="414" customFormat="1" x14ac:dyDescent="0.3">
      <c r="F770" s="484"/>
      <c r="G770" s="484"/>
      <c r="H770" s="484"/>
      <c r="I770" s="484"/>
      <c r="J770" s="484"/>
      <c r="K770" s="484"/>
      <c r="L770" s="484"/>
    </row>
    <row r="771" spans="6:12" s="414" customFormat="1" x14ac:dyDescent="0.3">
      <c r="F771" s="484"/>
      <c r="G771" s="484"/>
      <c r="H771" s="484"/>
      <c r="I771" s="484"/>
      <c r="J771" s="484"/>
      <c r="K771" s="484"/>
      <c r="L771" s="484"/>
    </row>
    <row r="772" spans="6:12" s="414" customFormat="1" x14ac:dyDescent="0.3">
      <c r="F772" s="484"/>
      <c r="G772" s="484"/>
      <c r="H772" s="484"/>
      <c r="I772" s="484"/>
      <c r="J772" s="484"/>
      <c r="K772" s="484"/>
      <c r="L772" s="484"/>
    </row>
    <row r="773" spans="6:12" s="414" customFormat="1" x14ac:dyDescent="0.3">
      <c r="F773" s="484"/>
      <c r="G773" s="484"/>
      <c r="H773" s="484"/>
      <c r="I773" s="484"/>
      <c r="J773" s="484"/>
      <c r="K773" s="484"/>
      <c r="L773" s="484"/>
    </row>
    <row r="774" spans="6:12" s="414" customFormat="1" x14ac:dyDescent="0.3">
      <c r="F774" s="484"/>
      <c r="G774" s="484"/>
      <c r="H774" s="484"/>
      <c r="I774" s="484"/>
      <c r="J774" s="484"/>
      <c r="K774" s="484"/>
      <c r="L774" s="484"/>
    </row>
    <row r="775" spans="6:12" s="414" customFormat="1" x14ac:dyDescent="0.3">
      <c r="F775" s="484"/>
      <c r="G775" s="484"/>
      <c r="H775" s="484"/>
      <c r="I775" s="484"/>
      <c r="J775" s="484"/>
      <c r="K775" s="484"/>
      <c r="L775" s="484"/>
    </row>
    <row r="776" spans="6:12" s="414" customFormat="1" x14ac:dyDescent="0.3">
      <c r="F776" s="484"/>
      <c r="G776" s="484"/>
      <c r="H776" s="484"/>
      <c r="I776" s="484"/>
      <c r="J776" s="484"/>
      <c r="K776" s="484"/>
      <c r="L776" s="484"/>
    </row>
    <row r="777" spans="6:12" s="414" customFormat="1" x14ac:dyDescent="0.3">
      <c r="F777" s="484"/>
      <c r="G777" s="484"/>
      <c r="H777" s="484"/>
      <c r="I777" s="484"/>
      <c r="J777" s="484"/>
      <c r="K777" s="484"/>
      <c r="L777" s="484"/>
    </row>
    <row r="778" spans="6:12" s="414" customFormat="1" x14ac:dyDescent="0.3">
      <c r="F778" s="484"/>
      <c r="G778" s="484"/>
      <c r="H778" s="484"/>
      <c r="I778" s="484"/>
      <c r="J778" s="484"/>
      <c r="K778" s="484"/>
      <c r="L778" s="484"/>
    </row>
    <row r="779" spans="6:12" s="414" customFormat="1" x14ac:dyDescent="0.3">
      <c r="F779" s="484"/>
      <c r="G779" s="484"/>
      <c r="H779" s="484"/>
      <c r="I779" s="484"/>
      <c r="J779" s="484"/>
      <c r="K779" s="484"/>
      <c r="L779" s="484"/>
    </row>
    <row r="780" spans="6:12" s="414" customFormat="1" x14ac:dyDescent="0.3">
      <c r="F780" s="484"/>
      <c r="G780" s="484"/>
      <c r="H780" s="484"/>
      <c r="I780" s="484"/>
      <c r="J780" s="484"/>
      <c r="K780" s="484"/>
      <c r="L780" s="484"/>
    </row>
    <row r="781" spans="6:12" s="414" customFormat="1" x14ac:dyDescent="0.3">
      <c r="F781" s="484"/>
      <c r="G781" s="484"/>
      <c r="H781" s="484"/>
      <c r="I781" s="484"/>
      <c r="J781" s="484"/>
      <c r="K781" s="484"/>
      <c r="L781" s="484"/>
    </row>
    <row r="782" spans="6:12" s="414" customFormat="1" x14ac:dyDescent="0.3">
      <c r="F782" s="484"/>
      <c r="G782" s="484"/>
      <c r="H782" s="484"/>
      <c r="I782" s="484"/>
      <c r="J782" s="484"/>
      <c r="K782" s="484"/>
      <c r="L782" s="484"/>
    </row>
    <row r="783" spans="6:12" s="414" customFormat="1" x14ac:dyDescent="0.3">
      <c r="F783" s="484"/>
      <c r="G783" s="484"/>
      <c r="H783" s="484"/>
      <c r="I783" s="484"/>
      <c r="J783" s="484"/>
      <c r="K783" s="484"/>
      <c r="L783" s="484"/>
    </row>
    <row r="784" spans="6:12" s="414" customFormat="1" x14ac:dyDescent="0.3">
      <c r="F784" s="484"/>
      <c r="G784" s="484"/>
      <c r="H784" s="484"/>
      <c r="I784" s="484"/>
      <c r="J784" s="484"/>
      <c r="K784" s="484"/>
      <c r="L784" s="484"/>
    </row>
    <row r="785" spans="6:12" s="414" customFormat="1" x14ac:dyDescent="0.3">
      <c r="F785" s="484"/>
      <c r="G785" s="484"/>
      <c r="H785" s="484"/>
      <c r="I785" s="484"/>
      <c r="J785" s="484"/>
      <c r="K785" s="484"/>
      <c r="L785" s="484"/>
    </row>
    <row r="786" spans="6:12" s="414" customFormat="1" x14ac:dyDescent="0.3">
      <c r="F786" s="484"/>
      <c r="G786" s="484"/>
      <c r="H786" s="484"/>
      <c r="I786" s="484"/>
      <c r="J786" s="484"/>
      <c r="K786" s="484"/>
      <c r="L786" s="484"/>
    </row>
    <row r="787" spans="6:12" s="414" customFormat="1" x14ac:dyDescent="0.3">
      <c r="F787" s="484"/>
      <c r="G787" s="484"/>
      <c r="H787" s="484"/>
      <c r="I787" s="484"/>
      <c r="J787" s="484"/>
      <c r="K787" s="484"/>
      <c r="L787" s="484"/>
    </row>
    <row r="788" spans="6:12" s="414" customFormat="1" x14ac:dyDescent="0.3">
      <c r="F788" s="484"/>
      <c r="G788" s="484"/>
      <c r="H788" s="484"/>
      <c r="I788" s="484"/>
      <c r="J788" s="484"/>
      <c r="K788" s="484"/>
      <c r="L788" s="484"/>
    </row>
    <row r="789" spans="6:12" s="414" customFormat="1" x14ac:dyDescent="0.3">
      <c r="F789" s="484"/>
      <c r="G789" s="484"/>
      <c r="H789" s="484"/>
      <c r="I789" s="484"/>
      <c r="J789" s="484"/>
      <c r="K789" s="484"/>
      <c r="L789" s="484"/>
    </row>
    <row r="790" spans="6:12" s="414" customFormat="1" x14ac:dyDescent="0.3">
      <c r="F790" s="484"/>
      <c r="G790" s="484"/>
      <c r="H790" s="484"/>
      <c r="I790" s="484"/>
      <c r="J790" s="484"/>
      <c r="K790" s="484"/>
      <c r="L790" s="484"/>
    </row>
    <row r="791" spans="6:12" s="414" customFormat="1" x14ac:dyDescent="0.3">
      <c r="F791" s="484"/>
      <c r="G791" s="484"/>
      <c r="H791" s="484"/>
      <c r="I791" s="484"/>
      <c r="J791" s="484"/>
      <c r="K791" s="484"/>
      <c r="L791" s="484"/>
    </row>
    <row r="792" spans="6:12" s="414" customFormat="1" x14ac:dyDescent="0.3">
      <c r="F792" s="484"/>
      <c r="G792" s="484"/>
      <c r="H792" s="484"/>
      <c r="I792" s="484"/>
      <c r="J792" s="484"/>
      <c r="K792" s="484"/>
      <c r="L792" s="484"/>
    </row>
    <row r="793" spans="6:12" s="414" customFormat="1" x14ac:dyDescent="0.3">
      <c r="F793" s="484"/>
      <c r="G793" s="484"/>
      <c r="H793" s="484"/>
      <c r="I793" s="484"/>
      <c r="J793" s="484"/>
      <c r="K793" s="484"/>
      <c r="L793" s="484"/>
    </row>
    <row r="794" spans="6:12" s="414" customFormat="1" x14ac:dyDescent="0.3">
      <c r="F794" s="484"/>
      <c r="G794" s="484"/>
      <c r="H794" s="484"/>
      <c r="I794" s="484"/>
      <c r="J794" s="484"/>
      <c r="K794" s="484"/>
      <c r="L794" s="484"/>
    </row>
    <row r="795" spans="6:12" s="414" customFormat="1" x14ac:dyDescent="0.3">
      <c r="F795" s="484"/>
      <c r="G795" s="484"/>
      <c r="H795" s="484"/>
      <c r="I795" s="484"/>
      <c r="J795" s="484"/>
      <c r="K795" s="484"/>
      <c r="L795" s="484"/>
    </row>
    <row r="796" spans="6:12" s="414" customFormat="1" x14ac:dyDescent="0.3">
      <c r="F796" s="484"/>
      <c r="G796" s="484"/>
      <c r="H796" s="484"/>
      <c r="I796" s="484"/>
      <c r="J796" s="484"/>
      <c r="K796" s="484"/>
      <c r="L796" s="484"/>
    </row>
    <row r="797" spans="6:12" s="414" customFormat="1" x14ac:dyDescent="0.3">
      <c r="F797" s="484"/>
      <c r="G797" s="484"/>
      <c r="H797" s="484"/>
      <c r="I797" s="484"/>
      <c r="J797" s="484"/>
      <c r="K797" s="484"/>
      <c r="L797" s="484"/>
    </row>
    <row r="798" spans="6:12" s="414" customFormat="1" x14ac:dyDescent="0.3">
      <c r="F798" s="484"/>
      <c r="G798" s="484"/>
      <c r="H798" s="484"/>
      <c r="I798" s="484"/>
      <c r="J798" s="484"/>
      <c r="K798" s="484"/>
      <c r="L798" s="484"/>
    </row>
    <row r="799" spans="6:12" s="414" customFormat="1" x14ac:dyDescent="0.3">
      <c r="F799" s="484"/>
      <c r="G799" s="484"/>
      <c r="H799" s="484"/>
      <c r="I799" s="484"/>
      <c r="J799" s="484"/>
      <c r="K799" s="484"/>
      <c r="L799" s="484"/>
    </row>
    <row r="800" spans="6:12" s="414" customFormat="1" x14ac:dyDescent="0.3">
      <c r="F800" s="484"/>
      <c r="G800" s="484"/>
      <c r="H800" s="484"/>
      <c r="I800" s="484"/>
      <c r="J800" s="484"/>
      <c r="K800" s="484"/>
      <c r="L800" s="484"/>
    </row>
    <row r="801" spans="6:12" s="414" customFormat="1" x14ac:dyDescent="0.3">
      <c r="F801" s="484"/>
      <c r="G801" s="484"/>
      <c r="H801" s="484"/>
      <c r="I801" s="484"/>
      <c r="J801" s="484"/>
      <c r="K801" s="484"/>
      <c r="L801" s="484"/>
    </row>
    <row r="802" spans="6:12" s="414" customFormat="1" x14ac:dyDescent="0.3">
      <c r="F802" s="484"/>
      <c r="G802" s="484"/>
      <c r="H802" s="484"/>
      <c r="I802" s="484"/>
      <c r="J802" s="484"/>
      <c r="K802" s="484"/>
      <c r="L802" s="484"/>
    </row>
    <row r="803" spans="6:12" s="414" customFormat="1" x14ac:dyDescent="0.3">
      <c r="F803" s="484"/>
      <c r="G803" s="484"/>
      <c r="H803" s="484"/>
      <c r="I803" s="484"/>
      <c r="J803" s="484"/>
      <c r="K803" s="484"/>
      <c r="L803" s="484"/>
    </row>
    <row r="804" spans="6:12" s="414" customFormat="1" x14ac:dyDescent="0.3">
      <c r="F804" s="484"/>
      <c r="G804" s="484"/>
      <c r="H804" s="484"/>
      <c r="I804" s="484"/>
      <c r="J804" s="484"/>
      <c r="K804" s="484"/>
      <c r="L804" s="484"/>
    </row>
    <row r="805" spans="6:12" s="414" customFormat="1" x14ac:dyDescent="0.3">
      <c r="F805" s="484"/>
      <c r="G805" s="484"/>
      <c r="H805" s="484"/>
      <c r="I805" s="484"/>
      <c r="J805" s="484"/>
      <c r="K805" s="484"/>
      <c r="L805" s="484"/>
    </row>
    <row r="806" spans="6:12" s="414" customFormat="1" x14ac:dyDescent="0.3">
      <c r="F806" s="484"/>
      <c r="G806" s="484"/>
      <c r="H806" s="484"/>
      <c r="I806" s="484"/>
      <c r="J806" s="484"/>
      <c r="K806" s="484"/>
      <c r="L806" s="484"/>
    </row>
    <row r="807" spans="6:12" s="414" customFormat="1" x14ac:dyDescent="0.3">
      <c r="F807" s="484"/>
      <c r="G807" s="484"/>
      <c r="H807" s="484"/>
      <c r="I807" s="484"/>
      <c r="J807" s="484"/>
      <c r="K807" s="484"/>
      <c r="L807" s="484"/>
    </row>
    <row r="808" spans="6:12" s="414" customFormat="1" x14ac:dyDescent="0.3">
      <c r="F808" s="484"/>
      <c r="G808" s="484"/>
      <c r="H808" s="484"/>
      <c r="I808" s="484"/>
      <c r="J808" s="484"/>
      <c r="K808" s="484"/>
      <c r="L808" s="484"/>
    </row>
    <row r="809" spans="6:12" s="414" customFormat="1" x14ac:dyDescent="0.3">
      <c r="F809" s="484"/>
      <c r="G809" s="484"/>
      <c r="H809" s="484"/>
      <c r="I809" s="484"/>
      <c r="J809" s="484"/>
      <c r="K809" s="484"/>
      <c r="L809" s="484"/>
    </row>
    <row r="810" spans="6:12" s="414" customFormat="1" x14ac:dyDescent="0.3">
      <c r="F810" s="484"/>
      <c r="G810" s="484"/>
      <c r="H810" s="484"/>
      <c r="I810" s="484"/>
      <c r="J810" s="484"/>
      <c r="K810" s="484"/>
      <c r="L810" s="484"/>
    </row>
    <row r="811" spans="6:12" s="414" customFormat="1" x14ac:dyDescent="0.3">
      <c r="F811" s="484"/>
      <c r="G811" s="484"/>
      <c r="H811" s="484"/>
      <c r="I811" s="484"/>
      <c r="J811" s="484"/>
      <c r="K811" s="484"/>
      <c r="L811" s="484"/>
    </row>
    <row r="812" spans="6:12" s="414" customFormat="1" x14ac:dyDescent="0.3">
      <c r="F812" s="484"/>
      <c r="G812" s="484"/>
      <c r="H812" s="484"/>
      <c r="I812" s="484"/>
      <c r="J812" s="484"/>
      <c r="K812" s="484"/>
      <c r="L812" s="484"/>
    </row>
    <row r="813" spans="6:12" s="414" customFormat="1" x14ac:dyDescent="0.3">
      <c r="F813" s="484"/>
      <c r="G813" s="484"/>
      <c r="H813" s="484"/>
      <c r="I813" s="484"/>
      <c r="J813" s="484"/>
      <c r="K813" s="484"/>
      <c r="L813" s="484"/>
    </row>
    <row r="814" spans="6:12" s="414" customFormat="1" x14ac:dyDescent="0.3">
      <c r="F814" s="484"/>
      <c r="G814" s="484"/>
      <c r="H814" s="484"/>
      <c r="I814" s="484"/>
      <c r="J814" s="484"/>
      <c r="K814" s="484"/>
      <c r="L814" s="484"/>
    </row>
    <row r="815" spans="6:12" s="414" customFormat="1" x14ac:dyDescent="0.3">
      <c r="F815" s="484"/>
      <c r="G815" s="484"/>
      <c r="H815" s="484"/>
      <c r="I815" s="484"/>
      <c r="J815" s="484"/>
      <c r="K815" s="484"/>
      <c r="L815" s="484"/>
    </row>
    <row r="816" spans="6:12" s="414" customFormat="1" x14ac:dyDescent="0.3">
      <c r="F816" s="484"/>
      <c r="G816" s="484"/>
      <c r="H816" s="484"/>
      <c r="I816" s="484"/>
      <c r="J816" s="484"/>
      <c r="K816" s="484"/>
      <c r="L816" s="484"/>
    </row>
    <row r="817" spans="6:12" s="414" customFormat="1" x14ac:dyDescent="0.3">
      <c r="F817" s="484"/>
      <c r="G817" s="484"/>
      <c r="H817" s="484"/>
      <c r="I817" s="484"/>
      <c r="J817" s="484"/>
      <c r="K817" s="484"/>
      <c r="L817" s="484"/>
    </row>
    <row r="818" spans="6:12" s="414" customFormat="1" x14ac:dyDescent="0.3">
      <c r="F818" s="484"/>
      <c r="G818" s="484"/>
      <c r="H818" s="484"/>
      <c r="I818" s="484"/>
      <c r="J818" s="484"/>
      <c r="K818" s="484"/>
      <c r="L818" s="484"/>
    </row>
    <row r="819" spans="6:12" s="414" customFormat="1" x14ac:dyDescent="0.3">
      <c r="F819" s="484"/>
      <c r="G819" s="484"/>
      <c r="H819" s="484"/>
      <c r="I819" s="484"/>
      <c r="J819" s="484"/>
      <c r="K819" s="484"/>
      <c r="L819" s="484"/>
    </row>
    <row r="820" spans="6:12" s="414" customFormat="1" x14ac:dyDescent="0.3">
      <c r="F820" s="484"/>
      <c r="G820" s="484"/>
      <c r="H820" s="484"/>
      <c r="I820" s="484"/>
      <c r="J820" s="484"/>
      <c r="K820" s="484"/>
      <c r="L820" s="484"/>
    </row>
    <row r="821" spans="6:12" s="414" customFormat="1" x14ac:dyDescent="0.3">
      <c r="F821" s="484"/>
      <c r="G821" s="484"/>
      <c r="H821" s="484"/>
      <c r="I821" s="484"/>
      <c r="J821" s="484"/>
      <c r="K821" s="484"/>
      <c r="L821" s="484"/>
    </row>
    <row r="822" spans="6:12" s="414" customFormat="1" x14ac:dyDescent="0.3">
      <c r="F822" s="484"/>
      <c r="G822" s="484"/>
      <c r="H822" s="484"/>
      <c r="I822" s="484"/>
      <c r="J822" s="484"/>
      <c r="K822" s="484"/>
      <c r="L822" s="484"/>
    </row>
    <row r="823" spans="6:12" s="414" customFormat="1" x14ac:dyDescent="0.3">
      <c r="F823" s="484"/>
      <c r="G823" s="484"/>
      <c r="H823" s="484"/>
      <c r="I823" s="484"/>
      <c r="J823" s="484"/>
      <c r="K823" s="484"/>
      <c r="L823" s="484"/>
    </row>
    <row r="824" spans="6:12" s="414" customFormat="1" x14ac:dyDescent="0.3">
      <c r="F824" s="484"/>
      <c r="G824" s="484"/>
      <c r="H824" s="484"/>
      <c r="I824" s="484"/>
      <c r="J824" s="484"/>
      <c r="K824" s="484"/>
      <c r="L824" s="484"/>
    </row>
    <row r="825" spans="6:12" s="414" customFormat="1" x14ac:dyDescent="0.3">
      <c r="F825" s="484"/>
      <c r="G825" s="484"/>
      <c r="H825" s="484"/>
      <c r="I825" s="484"/>
      <c r="J825" s="484"/>
      <c r="K825" s="484"/>
      <c r="L825" s="484"/>
    </row>
    <row r="826" spans="6:12" s="414" customFormat="1" x14ac:dyDescent="0.3">
      <c r="F826" s="484"/>
      <c r="G826" s="484"/>
      <c r="H826" s="484"/>
      <c r="I826" s="484"/>
      <c r="J826" s="484"/>
      <c r="K826" s="484"/>
      <c r="L826" s="484"/>
    </row>
    <row r="827" spans="6:12" s="414" customFormat="1" x14ac:dyDescent="0.3">
      <c r="F827" s="484"/>
      <c r="G827" s="484"/>
      <c r="H827" s="484"/>
      <c r="I827" s="484"/>
      <c r="J827" s="484"/>
      <c r="K827" s="484"/>
      <c r="L827" s="484"/>
    </row>
    <row r="828" spans="6:12" s="414" customFormat="1" x14ac:dyDescent="0.3">
      <c r="F828" s="484"/>
      <c r="G828" s="484"/>
      <c r="H828" s="484"/>
      <c r="I828" s="484"/>
      <c r="J828" s="484"/>
      <c r="K828" s="484"/>
      <c r="L828" s="484"/>
    </row>
    <row r="829" spans="6:12" s="414" customFormat="1" x14ac:dyDescent="0.3">
      <c r="F829" s="484"/>
      <c r="G829" s="484"/>
      <c r="H829" s="484"/>
      <c r="I829" s="484"/>
      <c r="J829" s="484"/>
      <c r="K829" s="484"/>
      <c r="L829" s="484"/>
    </row>
    <row r="830" spans="6:12" s="414" customFormat="1" x14ac:dyDescent="0.3">
      <c r="F830" s="484"/>
      <c r="G830" s="484"/>
      <c r="H830" s="484"/>
      <c r="I830" s="484"/>
      <c r="J830" s="484"/>
      <c r="K830" s="484"/>
      <c r="L830" s="484"/>
    </row>
    <row r="831" spans="6:12" s="414" customFormat="1" x14ac:dyDescent="0.3">
      <c r="F831" s="484"/>
      <c r="G831" s="484"/>
      <c r="H831" s="484"/>
      <c r="I831" s="484"/>
      <c r="J831" s="484"/>
      <c r="K831" s="484"/>
      <c r="L831" s="484"/>
    </row>
    <row r="832" spans="6:12" s="414" customFormat="1" x14ac:dyDescent="0.3">
      <c r="F832" s="484"/>
      <c r="G832" s="484"/>
      <c r="H832" s="484"/>
      <c r="I832" s="484"/>
      <c r="J832" s="484"/>
      <c r="K832" s="484"/>
      <c r="L832" s="484"/>
    </row>
    <row r="833" spans="6:12" s="414" customFormat="1" x14ac:dyDescent="0.3">
      <c r="F833" s="484"/>
      <c r="G833" s="484"/>
      <c r="H833" s="484"/>
      <c r="I833" s="484"/>
      <c r="J833" s="484"/>
      <c r="K833" s="484"/>
      <c r="L833" s="484"/>
    </row>
    <row r="834" spans="6:12" s="414" customFormat="1" x14ac:dyDescent="0.3">
      <c r="F834" s="484"/>
      <c r="G834" s="484"/>
      <c r="H834" s="484"/>
      <c r="I834" s="484"/>
      <c r="J834" s="484"/>
      <c r="K834" s="484"/>
      <c r="L834" s="484"/>
    </row>
    <row r="835" spans="6:12" s="414" customFormat="1" x14ac:dyDescent="0.3">
      <c r="F835" s="484"/>
      <c r="G835" s="484"/>
      <c r="H835" s="484"/>
      <c r="I835" s="484"/>
      <c r="J835" s="484"/>
      <c r="K835" s="484"/>
      <c r="L835" s="484"/>
    </row>
    <row r="836" spans="6:12" s="414" customFormat="1" x14ac:dyDescent="0.3">
      <c r="F836" s="484"/>
      <c r="G836" s="484"/>
      <c r="H836" s="484"/>
      <c r="I836" s="484"/>
      <c r="J836" s="484"/>
      <c r="K836" s="484"/>
      <c r="L836" s="484"/>
    </row>
    <row r="837" spans="6:12" s="414" customFormat="1" x14ac:dyDescent="0.3">
      <c r="F837" s="484"/>
      <c r="G837" s="484"/>
      <c r="H837" s="484"/>
      <c r="I837" s="484"/>
      <c r="J837" s="484"/>
      <c r="K837" s="484"/>
      <c r="L837" s="484"/>
    </row>
    <row r="838" spans="6:12" s="414" customFormat="1" x14ac:dyDescent="0.3">
      <c r="F838" s="484"/>
      <c r="G838" s="484"/>
      <c r="H838" s="484"/>
      <c r="I838" s="484"/>
      <c r="J838" s="484"/>
      <c r="K838" s="484"/>
      <c r="L838" s="484"/>
    </row>
    <row r="839" spans="6:12" s="414" customFormat="1" x14ac:dyDescent="0.3">
      <c r="F839" s="484"/>
      <c r="G839" s="484"/>
      <c r="H839" s="484"/>
      <c r="I839" s="484"/>
      <c r="J839" s="484"/>
      <c r="K839" s="484"/>
      <c r="L839" s="484"/>
    </row>
    <row r="840" spans="6:12" s="414" customFormat="1" x14ac:dyDescent="0.3">
      <c r="F840" s="484"/>
      <c r="G840" s="484"/>
      <c r="H840" s="484"/>
      <c r="I840" s="484"/>
      <c r="J840" s="484"/>
      <c r="K840" s="484"/>
      <c r="L840" s="484"/>
    </row>
    <row r="841" spans="6:12" s="414" customFormat="1" x14ac:dyDescent="0.3">
      <c r="F841" s="484"/>
      <c r="G841" s="484"/>
      <c r="H841" s="484"/>
      <c r="I841" s="484"/>
      <c r="J841" s="484"/>
      <c r="K841" s="484"/>
      <c r="L841" s="484"/>
    </row>
    <row r="842" spans="6:12" s="414" customFormat="1" x14ac:dyDescent="0.3">
      <c r="F842" s="484"/>
      <c r="G842" s="484"/>
      <c r="H842" s="484"/>
      <c r="I842" s="484"/>
      <c r="J842" s="484"/>
      <c r="K842" s="484"/>
      <c r="L842" s="484"/>
    </row>
    <row r="843" spans="6:12" s="414" customFormat="1" x14ac:dyDescent="0.3">
      <c r="F843" s="484"/>
      <c r="G843" s="484"/>
      <c r="H843" s="484"/>
      <c r="I843" s="484"/>
      <c r="J843" s="484"/>
      <c r="K843" s="484"/>
      <c r="L843" s="484"/>
    </row>
    <row r="844" spans="6:12" s="414" customFormat="1" x14ac:dyDescent="0.3">
      <c r="F844" s="484"/>
      <c r="G844" s="484"/>
      <c r="H844" s="484"/>
      <c r="I844" s="484"/>
      <c r="J844" s="484"/>
      <c r="K844" s="484"/>
      <c r="L844" s="484"/>
    </row>
    <row r="845" spans="6:12" s="414" customFormat="1" x14ac:dyDescent="0.3">
      <c r="F845" s="484"/>
      <c r="G845" s="484"/>
      <c r="H845" s="484"/>
      <c r="I845" s="484"/>
      <c r="J845" s="484"/>
      <c r="K845" s="484"/>
      <c r="L845" s="484"/>
    </row>
    <row r="846" spans="6:12" s="414" customFormat="1" x14ac:dyDescent="0.3">
      <c r="F846" s="484"/>
      <c r="G846" s="484"/>
      <c r="H846" s="484"/>
      <c r="I846" s="484"/>
      <c r="J846" s="484"/>
      <c r="K846" s="484"/>
      <c r="L846" s="484"/>
    </row>
    <row r="847" spans="6:12" s="414" customFormat="1" x14ac:dyDescent="0.3">
      <c r="F847" s="484"/>
      <c r="G847" s="484"/>
      <c r="H847" s="484"/>
      <c r="I847" s="484"/>
      <c r="J847" s="484"/>
      <c r="K847" s="484"/>
      <c r="L847" s="484"/>
    </row>
    <row r="848" spans="6:12" s="414" customFormat="1" x14ac:dyDescent="0.3">
      <c r="F848" s="484"/>
      <c r="G848" s="484"/>
      <c r="H848" s="484"/>
      <c r="I848" s="484"/>
      <c r="J848" s="484"/>
      <c r="K848" s="484"/>
      <c r="L848" s="484"/>
    </row>
    <row r="849" spans="6:12" s="414" customFormat="1" x14ac:dyDescent="0.3">
      <c r="F849" s="484"/>
      <c r="G849" s="484"/>
      <c r="H849" s="484"/>
      <c r="I849" s="484"/>
      <c r="J849" s="484"/>
      <c r="K849" s="484"/>
      <c r="L849" s="484"/>
    </row>
    <row r="850" spans="6:12" s="414" customFormat="1" x14ac:dyDescent="0.3">
      <c r="F850" s="484"/>
      <c r="G850" s="484"/>
      <c r="H850" s="484"/>
      <c r="I850" s="484"/>
      <c r="J850" s="484"/>
      <c r="K850" s="484"/>
      <c r="L850" s="484"/>
    </row>
    <row r="851" spans="6:12" s="414" customFormat="1" x14ac:dyDescent="0.3">
      <c r="F851" s="484"/>
      <c r="G851" s="484"/>
      <c r="H851" s="484"/>
      <c r="I851" s="484"/>
      <c r="J851" s="484"/>
      <c r="K851" s="484"/>
      <c r="L851" s="484"/>
    </row>
    <row r="852" spans="6:12" s="414" customFormat="1" x14ac:dyDescent="0.3">
      <c r="F852" s="484"/>
      <c r="G852" s="484"/>
      <c r="H852" s="484"/>
      <c r="I852" s="484"/>
      <c r="J852" s="484"/>
      <c r="K852" s="484"/>
      <c r="L852" s="484"/>
    </row>
    <row r="853" spans="6:12" s="414" customFormat="1" x14ac:dyDescent="0.3">
      <c r="F853" s="484"/>
      <c r="G853" s="484"/>
      <c r="H853" s="484"/>
      <c r="I853" s="484"/>
      <c r="J853" s="484"/>
      <c r="K853" s="484"/>
      <c r="L853" s="484"/>
    </row>
    <row r="854" spans="6:12" s="414" customFormat="1" x14ac:dyDescent="0.3">
      <c r="F854" s="484"/>
      <c r="G854" s="484"/>
      <c r="H854" s="484"/>
      <c r="I854" s="484"/>
      <c r="J854" s="484"/>
      <c r="K854" s="484"/>
      <c r="L854" s="484"/>
    </row>
    <row r="855" spans="6:12" s="414" customFormat="1" x14ac:dyDescent="0.3">
      <c r="F855" s="484"/>
      <c r="G855" s="484"/>
      <c r="H855" s="484"/>
      <c r="I855" s="484"/>
      <c r="J855" s="484"/>
      <c r="K855" s="484"/>
      <c r="L855" s="484"/>
    </row>
    <row r="856" spans="6:12" s="414" customFormat="1" x14ac:dyDescent="0.3">
      <c r="F856" s="484"/>
      <c r="G856" s="484"/>
      <c r="H856" s="484"/>
      <c r="I856" s="484"/>
      <c r="J856" s="484"/>
      <c r="K856" s="484"/>
      <c r="L856" s="484"/>
    </row>
    <row r="857" spans="6:12" s="414" customFormat="1" x14ac:dyDescent="0.3">
      <c r="F857" s="484"/>
      <c r="G857" s="484"/>
      <c r="H857" s="484"/>
      <c r="I857" s="484"/>
      <c r="J857" s="484"/>
      <c r="K857" s="484"/>
      <c r="L857" s="484"/>
    </row>
    <row r="858" spans="6:12" s="414" customFormat="1" x14ac:dyDescent="0.3">
      <c r="F858" s="484"/>
      <c r="G858" s="484"/>
      <c r="H858" s="484"/>
      <c r="I858" s="484"/>
      <c r="J858" s="484"/>
      <c r="K858" s="484"/>
      <c r="L858" s="484"/>
    </row>
    <row r="859" spans="6:12" s="414" customFormat="1" x14ac:dyDescent="0.3">
      <c r="F859" s="484"/>
      <c r="G859" s="484"/>
      <c r="H859" s="484"/>
      <c r="I859" s="484"/>
      <c r="J859" s="484"/>
      <c r="K859" s="484"/>
      <c r="L859" s="484"/>
    </row>
    <row r="860" spans="6:12" s="414" customFormat="1" x14ac:dyDescent="0.3">
      <c r="F860" s="484"/>
      <c r="G860" s="484"/>
      <c r="H860" s="484"/>
      <c r="I860" s="484"/>
      <c r="J860" s="484"/>
      <c r="K860" s="484"/>
      <c r="L860" s="484"/>
    </row>
    <row r="861" spans="6:12" s="414" customFormat="1" x14ac:dyDescent="0.3">
      <c r="F861" s="484"/>
      <c r="G861" s="484"/>
      <c r="H861" s="484"/>
      <c r="I861" s="484"/>
      <c r="J861" s="484"/>
      <c r="K861" s="484"/>
      <c r="L861" s="484"/>
    </row>
    <row r="862" spans="6:12" s="414" customFormat="1" x14ac:dyDescent="0.3">
      <c r="F862" s="484"/>
      <c r="G862" s="484"/>
      <c r="H862" s="484"/>
      <c r="I862" s="484"/>
      <c r="J862" s="484"/>
      <c r="K862" s="484"/>
      <c r="L862" s="484"/>
    </row>
    <row r="863" spans="6:12" s="414" customFormat="1" x14ac:dyDescent="0.3">
      <c r="F863" s="484"/>
      <c r="G863" s="484"/>
      <c r="H863" s="484"/>
      <c r="I863" s="484"/>
      <c r="J863" s="484"/>
      <c r="K863" s="484"/>
      <c r="L863" s="484"/>
    </row>
    <row r="864" spans="6:12" s="414" customFormat="1" x14ac:dyDescent="0.3">
      <c r="F864" s="484"/>
      <c r="G864" s="484"/>
      <c r="H864" s="484"/>
      <c r="I864" s="484"/>
      <c r="J864" s="484"/>
      <c r="K864" s="484"/>
      <c r="L864" s="484"/>
    </row>
    <row r="865" spans="6:12" s="414" customFormat="1" x14ac:dyDescent="0.3">
      <c r="F865" s="484"/>
      <c r="G865" s="484"/>
      <c r="H865" s="484"/>
      <c r="I865" s="484"/>
      <c r="J865" s="484"/>
      <c r="K865" s="484"/>
      <c r="L865" s="484"/>
    </row>
    <row r="866" spans="6:12" s="414" customFormat="1" x14ac:dyDescent="0.3">
      <c r="F866" s="484"/>
      <c r="G866" s="484"/>
      <c r="H866" s="484"/>
      <c r="I866" s="484"/>
      <c r="J866" s="484"/>
      <c r="K866" s="484"/>
      <c r="L866" s="484"/>
    </row>
    <row r="867" spans="6:12" s="414" customFormat="1" x14ac:dyDescent="0.3">
      <c r="F867" s="484"/>
      <c r="G867" s="484"/>
      <c r="H867" s="484"/>
      <c r="I867" s="484"/>
      <c r="J867" s="484"/>
      <c r="K867" s="484"/>
      <c r="L867" s="484"/>
    </row>
    <row r="868" spans="6:12" s="414" customFormat="1" x14ac:dyDescent="0.3">
      <c r="F868" s="484"/>
      <c r="G868" s="484"/>
      <c r="H868" s="484"/>
      <c r="I868" s="484"/>
      <c r="J868" s="484"/>
      <c r="K868" s="484"/>
      <c r="L868" s="484"/>
    </row>
    <row r="869" spans="6:12" s="414" customFormat="1" x14ac:dyDescent="0.3">
      <c r="F869" s="484"/>
      <c r="G869" s="484"/>
      <c r="H869" s="484"/>
      <c r="I869" s="484"/>
      <c r="J869" s="484"/>
      <c r="K869" s="484"/>
      <c r="L869" s="484"/>
    </row>
    <row r="870" spans="6:12" s="414" customFormat="1" x14ac:dyDescent="0.3">
      <c r="F870" s="484"/>
      <c r="G870" s="484"/>
      <c r="H870" s="484"/>
      <c r="I870" s="484"/>
      <c r="J870" s="484"/>
      <c r="K870" s="484"/>
      <c r="L870" s="484"/>
    </row>
    <row r="871" spans="6:12" s="414" customFormat="1" x14ac:dyDescent="0.3">
      <c r="F871" s="484"/>
      <c r="G871" s="484"/>
      <c r="H871" s="484"/>
      <c r="I871" s="484"/>
      <c r="J871" s="484"/>
      <c r="K871" s="484"/>
      <c r="L871" s="484"/>
    </row>
    <row r="872" spans="6:12" s="414" customFormat="1" x14ac:dyDescent="0.3">
      <c r="F872" s="484"/>
      <c r="G872" s="484"/>
      <c r="H872" s="484"/>
      <c r="I872" s="484"/>
      <c r="J872" s="484"/>
      <c r="K872" s="484"/>
      <c r="L872" s="484"/>
    </row>
    <row r="873" spans="6:12" s="414" customFormat="1" x14ac:dyDescent="0.3">
      <c r="F873" s="484"/>
      <c r="G873" s="484"/>
      <c r="H873" s="484"/>
      <c r="I873" s="484"/>
      <c r="J873" s="484"/>
      <c r="K873" s="484"/>
      <c r="L873" s="484"/>
    </row>
    <row r="874" spans="6:12" s="414" customFormat="1" x14ac:dyDescent="0.3">
      <c r="F874" s="484"/>
      <c r="G874" s="484"/>
      <c r="H874" s="484"/>
      <c r="I874" s="484"/>
      <c r="J874" s="484"/>
      <c r="K874" s="484"/>
      <c r="L874" s="484"/>
    </row>
    <row r="875" spans="6:12" s="414" customFormat="1" x14ac:dyDescent="0.3">
      <c r="F875" s="484"/>
      <c r="G875" s="484"/>
      <c r="H875" s="484"/>
      <c r="I875" s="484"/>
      <c r="J875" s="484"/>
      <c r="K875" s="484"/>
      <c r="L875" s="484"/>
    </row>
    <row r="876" spans="6:12" s="414" customFormat="1" x14ac:dyDescent="0.3">
      <c r="F876" s="484"/>
      <c r="G876" s="484"/>
      <c r="H876" s="484"/>
      <c r="I876" s="484"/>
      <c r="J876" s="484"/>
      <c r="K876" s="484"/>
      <c r="L876" s="484"/>
    </row>
    <row r="877" spans="6:12" s="414" customFormat="1" x14ac:dyDescent="0.3">
      <c r="F877" s="484"/>
      <c r="G877" s="484"/>
      <c r="H877" s="484"/>
      <c r="I877" s="484"/>
      <c r="J877" s="484"/>
      <c r="K877" s="484"/>
      <c r="L877" s="484"/>
    </row>
    <row r="878" spans="6:12" s="414" customFormat="1" x14ac:dyDescent="0.3">
      <c r="F878" s="484"/>
      <c r="G878" s="484"/>
      <c r="H878" s="484"/>
      <c r="I878" s="484"/>
      <c r="J878" s="484"/>
      <c r="K878" s="484"/>
      <c r="L878" s="484"/>
    </row>
    <row r="879" spans="6:12" s="414" customFormat="1" x14ac:dyDescent="0.3">
      <c r="F879" s="484"/>
      <c r="G879" s="484"/>
      <c r="H879" s="484"/>
      <c r="I879" s="484"/>
      <c r="J879" s="484"/>
      <c r="K879" s="484"/>
      <c r="L879" s="484"/>
    </row>
    <row r="880" spans="6:12" s="414" customFormat="1" x14ac:dyDescent="0.3">
      <c r="F880" s="484"/>
      <c r="G880" s="484"/>
      <c r="H880" s="484"/>
      <c r="I880" s="484"/>
      <c r="J880" s="484"/>
      <c r="K880" s="484"/>
      <c r="L880" s="484"/>
    </row>
    <row r="881" spans="6:12" s="414" customFormat="1" x14ac:dyDescent="0.3">
      <c r="F881" s="484"/>
      <c r="G881" s="484"/>
      <c r="H881" s="484"/>
      <c r="I881" s="484"/>
      <c r="J881" s="484"/>
      <c r="K881" s="484"/>
      <c r="L881" s="484"/>
    </row>
    <row r="882" spans="6:12" s="414" customFormat="1" x14ac:dyDescent="0.3">
      <c r="F882" s="484"/>
      <c r="G882" s="484"/>
      <c r="H882" s="484"/>
      <c r="I882" s="484"/>
      <c r="J882" s="484"/>
      <c r="K882" s="484"/>
      <c r="L882" s="484"/>
    </row>
    <row r="883" spans="6:12" s="414" customFormat="1" x14ac:dyDescent="0.3">
      <c r="F883" s="484"/>
      <c r="G883" s="484"/>
      <c r="H883" s="484"/>
      <c r="I883" s="484"/>
      <c r="J883" s="484"/>
      <c r="K883" s="484"/>
      <c r="L883" s="484"/>
    </row>
    <row r="884" spans="6:12" s="414" customFormat="1" x14ac:dyDescent="0.3">
      <c r="F884" s="484"/>
      <c r="G884" s="484"/>
      <c r="H884" s="484"/>
      <c r="I884" s="484"/>
      <c r="J884" s="484"/>
      <c r="K884" s="484"/>
      <c r="L884" s="484"/>
    </row>
    <row r="885" spans="6:12" s="414" customFormat="1" x14ac:dyDescent="0.3">
      <c r="F885" s="484"/>
      <c r="G885" s="484"/>
      <c r="H885" s="484"/>
      <c r="I885" s="484"/>
      <c r="J885" s="484"/>
      <c r="K885" s="484"/>
      <c r="L885" s="484"/>
    </row>
    <row r="886" spans="6:12" s="414" customFormat="1" x14ac:dyDescent="0.3">
      <c r="F886" s="484"/>
      <c r="G886" s="484"/>
      <c r="H886" s="484"/>
      <c r="I886" s="484"/>
      <c r="J886" s="484"/>
      <c r="K886" s="484"/>
      <c r="L886" s="484"/>
    </row>
    <row r="887" spans="6:12" s="414" customFormat="1" x14ac:dyDescent="0.3">
      <c r="F887" s="484"/>
      <c r="G887" s="484"/>
      <c r="H887" s="484"/>
      <c r="I887" s="484"/>
      <c r="J887" s="484"/>
      <c r="K887" s="484"/>
      <c r="L887" s="484"/>
    </row>
    <row r="888" spans="6:12" s="414" customFormat="1" x14ac:dyDescent="0.3">
      <c r="F888" s="484"/>
      <c r="G888" s="484"/>
      <c r="H888" s="484"/>
      <c r="I888" s="484"/>
      <c r="J888" s="484"/>
      <c r="K888" s="484"/>
      <c r="L888" s="484"/>
    </row>
    <row r="889" spans="6:12" s="414" customFormat="1" x14ac:dyDescent="0.3">
      <c r="F889" s="484"/>
      <c r="G889" s="484"/>
      <c r="H889" s="484"/>
      <c r="I889" s="484"/>
      <c r="J889" s="484"/>
      <c r="K889" s="484"/>
      <c r="L889" s="484"/>
    </row>
    <row r="890" spans="6:12" s="414" customFormat="1" x14ac:dyDescent="0.3">
      <c r="F890" s="484"/>
      <c r="G890" s="484"/>
      <c r="H890" s="484"/>
      <c r="I890" s="484"/>
      <c r="J890" s="484"/>
      <c r="K890" s="484"/>
      <c r="L890" s="484"/>
    </row>
    <row r="891" spans="6:12" s="414" customFormat="1" x14ac:dyDescent="0.3">
      <c r="F891" s="484"/>
      <c r="G891" s="484"/>
      <c r="H891" s="484"/>
      <c r="I891" s="484"/>
      <c r="J891" s="484"/>
      <c r="K891" s="484"/>
      <c r="L891" s="484"/>
    </row>
    <row r="892" spans="6:12" s="414" customFormat="1" x14ac:dyDescent="0.3">
      <c r="F892" s="484"/>
      <c r="G892" s="484"/>
      <c r="H892" s="484"/>
      <c r="I892" s="484"/>
      <c r="J892" s="484"/>
      <c r="K892" s="484"/>
      <c r="L892" s="484"/>
    </row>
    <row r="893" spans="6:12" s="414" customFormat="1" x14ac:dyDescent="0.3">
      <c r="F893" s="484"/>
      <c r="G893" s="484"/>
      <c r="H893" s="484"/>
      <c r="I893" s="484"/>
      <c r="J893" s="484"/>
      <c r="K893" s="484"/>
      <c r="L893" s="484"/>
    </row>
    <row r="894" spans="6:12" s="414" customFormat="1" x14ac:dyDescent="0.3">
      <c r="F894" s="484"/>
      <c r="G894" s="484"/>
      <c r="H894" s="484"/>
      <c r="I894" s="484"/>
      <c r="J894" s="484"/>
      <c r="K894" s="484"/>
      <c r="L894" s="484"/>
    </row>
    <row r="895" spans="6:12" s="414" customFormat="1" x14ac:dyDescent="0.3">
      <c r="F895" s="484"/>
      <c r="G895" s="484"/>
      <c r="H895" s="484"/>
      <c r="I895" s="484"/>
      <c r="J895" s="484"/>
      <c r="K895" s="484"/>
      <c r="L895" s="484"/>
    </row>
    <row r="896" spans="6:12" s="414" customFormat="1" x14ac:dyDescent="0.3">
      <c r="F896" s="484"/>
      <c r="G896" s="484"/>
      <c r="H896" s="484"/>
      <c r="I896" s="484"/>
      <c r="J896" s="484"/>
      <c r="K896" s="484"/>
      <c r="L896" s="484"/>
    </row>
    <row r="897" spans="6:12" s="414" customFormat="1" x14ac:dyDescent="0.3">
      <c r="F897" s="484"/>
      <c r="G897" s="484"/>
      <c r="H897" s="484"/>
      <c r="I897" s="484"/>
      <c r="J897" s="484"/>
      <c r="K897" s="484"/>
      <c r="L897" s="484"/>
    </row>
    <row r="898" spans="6:12" s="414" customFormat="1" x14ac:dyDescent="0.3">
      <c r="F898" s="484"/>
      <c r="G898" s="484"/>
      <c r="H898" s="484"/>
      <c r="I898" s="484"/>
      <c r="J898" s="484"/>
      <c r="K898" s="484"/>
      <c r="L898" s="484"/>
    </row>
    <row r="899" spans="6:12" s="414" customFormat="1" x14ac:dyDescent="0.3">
      <c r="F899" s="484"/>
      <c r="G899" s="484"/>
      <c r="H899" s="484"/>
      <c r="I899" s="484"/>
      <c r="J899" s="484"/>
      <c r="K899" s="484"/>
      <c r="L899" s="484"/>
    </row>
    <row r="900" spans="6:12" s="414" customFormat="1" x14ac:dyDescent="0.3">
      <c r="F900" s="484"/>
      <c r="G900" s="484"/>
      <c r="H900" s="484"/>
      <c r="I900" s="484"/>
      <c r="J900" s="484"/>
      <c r="K900" s="484"/>
      <c r="L900" s="484"/>
    </row>
    <row r="901" spans="6:12" s="414" customFormat="1" x14ac:dyDescent="0.3">
      <c r="F901" s="484"/>
      <c r="G901" s="484"/>
      <c r="H901" s="484"/>
      <c r="I901" s="484"/>
      <c r="J901" s="484"/>
      <c r="K901" s="484"/>
      <c r="L901" s="484"/>
    </row>
    <row r="902" spans="6:12" s="414" customFormat="1" x14ac:dyDescent="0.3">
      <c r="F902" s="484"/>
      <c r="G902" s="484"/>
      <c r="H902" s="484"/>
      <c r="I902" s="484"/>
      <c r="J902" s="484"/>
      <c r="K902" s="484"/>
      <c r="L902" s="484"/>
    </row>
    <row r="903" spans="6:12" s="414" customFormat="1" x14ac:dyDescent="0.3">
      <c r="F903" s="484"/>
      <c r="G903" s="484"/>
      <c r="H903" s="484"/>
      <c r="I903" s="484"/>
      <c r="J903" s="484"/>
      <c r="K903" s="484"/>
      <c r="L903" s="484"/>
    </row>
    <row r="904" spans="6:12" s="414" customFormat="1" x14ac:dyDescent="0.3">
      <c r="F904" s="484"/>
      <c r="G904" s="484"/>
      <c r="H904" s="484"/>
      <c r="I904" s="484"/>
      <c r="J904" s="484"/>
      <c r="K904" s="484"/>
      <c r="L904" s="484"/>
    </row>
    <row r="905" spans="6:12" s="414" customFormat="1" x14ac:dyDescent="0.3">
      <c r="F905" s="484"/>
      <c r="G905" s="484"/>
      <c r="H905" s="484"/>
      <c r="I905" s="484"/>
      <c r="J905" s="484"/>
      <c r="K905" s="484"/>
      <c r="L905" s="484"/>
    </row>
    <row r="906" spans="6:12" s="414" customFormat="1" x14ac:dyDescent="0.3">
      <c r="F906" s="484"/>
      <c r="G906" s="484"/>
      <c r="H906" s="484"/>
      <c r="I906" s="484"/>
      <c r="J906" s="484"/>
      <c r="K906" s="484"/>
      <c r="L906" s="484"/>
    </row>
    <row r="907" spans="6:12" s="414" customFormat="1" x14ac:dyDescent="0.3">
      <c r="F907" s="484"/>
      <c r="G907" s="484"/>
      <c r="H907" s="484"/>
      <c r="I907" s="484"/>
      <c r="J907" s="484"/>
      <c r="K907" s="484"/>
      <c r="L907" s="484"/>
    </row>
    <row r="908" spans="6:12" s="414" customFormat="1" x14ac:dyDescent="0.3">
      <c r="F908" s="484"/>
      <c r="G908" s="484"/>
      <c r="H908" s="484"/>
      <c r="I908" s="484"/>
      <c r="J908" s="484"/>
      <c r="K908" s="484"/>
      <c r="L908" s="484"/>
    </row>
    <row r="909" spans="6:12" s="414" customFormat="1" x14ac:dyDescent="0.3">
      <c r="F909" s="484"/>
      <c r="G909" s="484"/>
      <c r="H909" s="484"/>
      <c r="I909" s="484"/>
      <c r="J909" s="484"/>
      <c r="K909" s="484"/>
      <c r="L909" s="484"/>
    </row>
    <row r="910" spans="6:12" s="414" customFormat="1" x14ac:dyDescent="0.3">
      <c r="F910" s="484"/>
      <c r="G910" s="484"/>
      <c r="H910" s="484"/>
      <c r="I910" s="484"/>
      <c r="J910" s="484"/>
      <c r="K910" s="484"/>
      <c r="L910" s="484"/>
    </row>
    <row r="911" spans="6:12" s="414" customFormat="1" x14ac:dyDescent="0.3">
      <c r="F911" s="484"/>
      <c r="G911" s="484"/>
      <c r="H911" s="484"/>
      <c r="I911" s="484"/>
      <c r="J911" s="484"/>
      <c r="K911" s="484"/>
      <c r="L911" s="484"/>
    </row>
    <row r="912" spans="6:12" s="414" customFormat="1" x14ac:dyDescent="0.3">
      <c r="F912" s="484"/>
      <c r="G912" s="484"/>
      <c r="H912" s="484"/>
      <c r="I912" s="484"/>
      <c r="J912" s="484"/>
      <c r="K912" s="484"/>
      <c r="L912" s="484"/>
    </row>
    <row r="913" spans="6:12" s="414" customFormat="1" x14ac:dyDescent="0.3">
      <c r="F913" s="484"/>
      <c r="G913" s="484"/>
      <c r="H913" s="484"/>
      <c r="I913" s="484"/>
      <c r="J913" s="484"/>
      <c r="K913" s="484"/>
      <c r="L913" s="484"/>
    </row>
    <row r="914" spans="6:12" s="414" customFormat="1" x14ac:dyDescent="0.3">
      <c r="F914" s="484"/>
      <c r="G914" s="484"/>
      <c r="H914" s="484"/>
      <c r="I914" s="484"/>
      <c r="J914" s="484"/>
      <c r="K914" s="484"/>
      <c r="L914" s="484"/>
    </row>
    <row r="915" spans="6:12" s="414" customFormat="1" x14ac:dyDescent="0.3">
      <c r="F915" s="484"/>
      <c r="G915" s="484"/>
      <c r="H915" s="484"/>
      <c r="I915" s="484"/>
      <c r="J915" s="484"/>
      <c r="K915" s="484"/>
      <c r="L915" s="484"/>
    </row>
    <row r="916" spans="6:12" s="414" customFormat="1" x14ac:dyDescent="0.3">
      <c r="F916" s="484"/>
      <c r="G916" s="484"/>
      <c r="H916" s="484"/>
      <c r="I916" s="484"/>
      <c r="J916" s="484"/>
      <c r="K916" s="484"/>
      <c r="L916" s="484"/>
    </row>
    <row r="917" spans="6:12" s="414" customFormat="1" x14ac:dyDescent="0.3">
      <c r="F917" s="484"/>
      <c r="G917" s="484"/>
      <c r="H917" s="484"/>
      <c r="I917" s="484"/>
      <c r="J917" s="484"/>
      <c r="K917" s="484"/>
      <c r="L917" s="484"/>
    </row>
    <row r="918" spans="6:12" s="414" customFormat="1" x14ac:dyDescent="0.3">
      <c r="F918" s="484"/>
      <c r="G918" s="484"/>
      <c r="H918" s="484"/>
      <c r="I918" s="484"/>
      <c r="J918" s="484"/>
      <c r="K918" s="484"/>
      <c r="L918" s="484"/>
    </row>
    <row r="919" spans="6:12" s="414" customFormat="1" x14ac:dyDescent="0.3">
      <c r="F919" s="484"/>
      <c r="G919" s="484"/>
      <c r="H919" s="484"/>
      <c r="I919" s="484"/>
      <c r="J919" s="484"/>
      <c r="K919" s="484"/>
      <c r="L919" s="484"/>
    </row>
    <row r="920" spans="6:12" s="414" customFormat="1" x14ac:dyDescent="0.3">
      <c r="F920" s="484"/>
      <c r="G920" s="484"/>
      <c r="H920" s="484"/>
      <c r="I920" s="484"/>
      <c r="J920" s="484"/>
      <c r="K920" s="484"/>
      <c r="L920" s="484"/>
    </row>
    <row r="921" spans="6:12" s="414" customFormat="1" x14ac:dyDescent="0.3">
      <c r="F921" s="484"/>
      <c r="G921" s="484"/>
      <c r="H921" s="484"/>
      <c r="I921" s="484"/>
      <c r="J921" s="484"/>
      <c r="K921" s="484"/>
      <c r="L921" s="484"/>
    </row>
    <row r="922" spans="6:12" s="414" customFormat="1" x14ac:dyDescent="0.3">
      <c r="F922" s="484"/>
      <c r="G922" s="484"/>
      <c r="H922" s="484"/>
      <c r="I922" s="484"/>
      <c r="J922" s="484"/>
      <c r="K922" s="484"/>
      <c r="L922" s="484"/>
    </row>
    <row r="923" spans="6:12" s="414" customFormat="1" x14ac:dyDescent="0.3">
      <c r="F923" s="484"/>
      <c r="G923" s="484"/>
      <c r="H923" s="484"/>
      <c r="I923" s="484"/>
      <c r="J923" s="484"/>
      <c r="K923" s="484"/>
      <c r="L923" s="484"/>
    </row>
    <row r="924" spans="6:12" s="414" customFormat="1" x14ac:dyDescent="0.3">
      <c r="F924" s="484"/>
      <c r="G924" s="484"/>
      <c r="H924" s="484"/>
      <c r="I924" s="484"/>
      <c r="J924" s="484"/>
      <c r="K924" s="484"/>
      <c r="L924" s="484"/>
    </row>
    <row r="925" spans="6:12" s="414" customFormat="1" x14ac:dyDescent="0.3">
      <c r="F925" s="484"/>
      <c r="G925" s="484"/>
      <c r="H925" s="484"/>
      <c r="I925" s="484"/>
      <c r="J925" s="484"/>
      <c r="K925" s="484"/>
      <c r="L925" s="484"/>
    </row>
    <row r="926" spans="6:12" s="414" customFormat="1" x14ac:dyDescent="0.3">
      <c r="F926" s="484"/>
      <c r="G926" s="484"/>
      <c r="H926" s="484"/>
      <c r="I926" s="484"/>
      <c r="J926" s="484"/>
      <c r="K926" s="484"/>
      <c r="L926" s="484"/>
    </row>
    <row r="927" spans="6:12" s="414" customFormat="1" x14ac:dyDescent="0.3">
      <c r="F927" s="484"/>
      <c r="G927" s="484"/>
      <c r="H927" s="484"/>
      <c r="I927" s="484"/>
      <c r="J927" s="484"/>
      <c r="K927" s="484"/>
      <c r="L927" s="484"/>
    </row>
    <row r="928" spans="6:12" s="414" customFormat="1" x14ac:dyDescent="0.3">
      <c r="F928" s="484"/>
      <c r="G928" s="484"/>
      <c r="H928" s="484"/>
      <c r="I928" s="484"/>
      <c r="J928" s="484"/>
      <c r="K928" s="484"/>
      <c r="L928" s="484"/>
    </row>
    <row r="929" spans="6:12" s="414" customFormat="1" x14ac:dyDescent="0.3">
      <c r="F929" s="484"/>
      <c r="G929" s="484"/>
      <c r="H929" s="484"/>
      <c r="I929" s="484"/>
      <c r="J929" s="484"/>
      <c r="K929" s="484"/>
      <c r="L929" s="484"/>
    </row>
    <row r="930" spans="6:12" s="414" customFormat="1" x14ac:dyDescent="0.3">
      <c r="F930" s="484"/>
      <c r="G930" s="484"/>
      <c r="H930" s="484"/>
      <c r="I930" s="484"/>
      <c r="J930" s="484"/>
      <c r="K930" s="484"/>
      <c r="L930" s="484"/>
    </row>
    <row r="931" spans="6:12" s="414" customFormat="1" x14ac:dyDescent="0.3">
      <c r="F931" s="484"/>
      <c r="G931" s="484"/>
      <c r="H931" s="484"/>
      <c r="I931" s="484"/>
      <c r="J931" s="484"/>
      <c r="K931" s="484"/>
      <c r="L931" s="484"/>
    </row>
    <row r="932" spans="6:12" s="414" customFormat="1" x14ac:dyDescent="0.3">
      <c r="F932" s="484"/>
      <c r="G932" s="484"/>
      <c r="H932" s="484"/>
      <c r="I932" s="484"/>
      <c r="J932" s="484"/>
      <c r="K932" s="484"/>
      <c r="L932" s="484"/>
    </row>
    <row r="933" spans="6:12" s="414" customFormat="1" x14ac:dyDescent="0.3">
      <c r="F933" s="484"/>
      <c r="G933" s="484"/>
      <c r="H933" s="484"/>
      <c r="I933" s="484"/>
      <c r="J933" s="484"/>
      <c r="K933" s="484"/>
      <c r="L933" s="484"/>
    </row>
    <row r="934" spans="6:12" s="414" customFormat="1" x14ac:dyDescent="0.3">
      <c r="F934" s="484"/>
      <c r="G934" s="484"/>
      <c r="H934" s="484"/>
      <c r="I934" s="484"/>
      <c r="J934" s="484"/>
      <c r="K934" s="484"/>
      <c r="L934" s="484"/>
    </row>
    <row r="935" spans="6:12" s="414" customFormat="1" x14ac:dyDescent="0.3">
      <c r="F935" s="484"/>
      <c r="G935" s="484"/>
      <c r="H935" s="484"/>
      <c r="I935" s="484"/>
      <c r="J935" s="484"/>
      <c r="K935" s="484"/>
      <c r="L935" s="484"/>
    </row>
    <row r="936" spans="6:12" s="414" customFormat="1" x14ac:dyDescent="0.3">
      <c r="F936" s="484"/>
      <c r="G936" s="484"/>
      <c r="H936" s="484"/>
      <c r="I936" s="484"/>
      <c r="J936" s="484"/>
      <c r="K936" s="484"/>
      <c r="L936" s="484"/>
    </row>
    <row r="937" spans="6:12" s="414" customFormat="1" x14ac:dyDescent="0.3">
      <c r="F937" s="484"/>
      <c r="G937" s="484"/>
      <c r="H937" s="484"/>
      <c r="I937" s="484"/>
      <c r="J937" s="484"/>
      <c r="K937" s="484"/>
      <c r="L937" s="484"/>
    </row>
    <row r="938" spans="6:12" s="414" customFormat="1" x14ac:dyDescent="0.3">
      <c r="F938" s="484"/>
      <c r="G938" s="484"/>
      <c r="H938" s="484"/>
      <c r="I938" s="484"/>
      <c r="J938" s="484"/>
      <c r="K938" s="484"/>
      <c r="L938" s="484"/>
    </row>
    <row r="939" spans="6:12" s="414" customFormat="1" x14ac:dyDescent="0.3">
      <c r="F939" s="484"/>
      <c r="G939" s="484"/>
      <c r="H939" s="484"/>
      <c r="I939" s="484"/>
      <c r="J939" s="484"/>
      <c r="K939" s="484"/>
      <c r="L939" s="484"/>
    </row>
    <row r="940" spans="6:12" s="414" customFormat="1" x14ac:dyDescent="0.3">
      <c r="F940" s="484"/>
      <c r="G940" s="484"/>
      <c r="H940" s="484"/>
      <c r="I940" s="484"/>
      <c r="J940" s="484"/>
      <c r="K940" s="484"/>
      <c r="L940" s="484"/>
    </row>
    <row r="941" spans="6:12" s="414" customFormat="1" x14ac:dyDescent="0.3">
      <c r="F941" s="484"/>
      <c r="G941" s="484"/>
      <c r="H941" s="484"/>
      <c r="I941" s="484"/>
      <c r="J941" s="484"/>
      <c r="K941" s="484"/>
      <c r="L941" s="484"/>
    </row>
    <row r="942" spans="6:12" s="414" customFormat="1" x14ac:dyDescent="0.3">
      <c r="F942" s="484"/>
      <c r="G942" s="484"/>
      <c r="H942" s="484"/>
      <c r="I942" s="484"/>
      <c r="J942" s="484"/>
      <c r="K942" s="484"/>
      <c r="L942" s="484"/>
    </row>
    <row r="943" spans="6:12" s="414" customFormat="1" x14ac:dyDescent="0.3">
      <c r="F943" s="484"/>
      <c r="G943" s="484"/>
      <c r="H943" s="484"/>
      <c r="I943" s="484"/>
      <c r="J943" s="484"/>
      <c r="K943" s="484"/>
      <c r="L943" s="484"/>
    </row>
    <row r="944" spans="6:12" s="414" customFormat="1" x14ac:dyDescent="0.3">
      <c r="F944" s="484"/>
      <c r="G944" s="484"/>
      <c r="H944" s="484"/>
      <c r="I944" s="484"/>
      <c r="J944" s="484"/>
      <c r="K944" s="484"/>
      <c r="L944" s="484"/>
    </row>
    <row r="945" spans="6:12" s="414" customFormat="1" x14ac:dyDescent="0.3">
      <c r="F945" s="484"/>
      <c r="G945" s="484"/>
      <c r="H945" s="484"/>
      <c r="I945" s="484"/>
      <c r="J945" s="484"/>
      <c r="K945" s="484"/>
      <c r="L945" s="484"/>
    </row>
    <row r="946" spans="6:12" s="414" customFormat="1" x14ac:dyDescent="0.3">
      <c r="F946" s="484"/>
      <c r="G946" s="484"/>
      <c r="H946" s="484"/>
      <c r="I946" s="484"/>
      <c r="J946" s="484"/>
      <c r="K946" s="484"/>
      <c r="L946" s="484"/>
    </row>
    <row r="947" spans="6:12" s="414" customFormat="1" x14ac:dyDescent="0.3">
      <c r="F947" s="484"/>
      <c r="G947" s="484"/>
      <c r="H947" s="484"/>
      <c r="I947" s="484"/>
      <c r="J947" s="484"/>
      <c r="K947" s="484"/>
      <c r="L947" s="484"/>
    </row>
    <row r="948" spans="6:12" s="414" customFormat="1" x14ac:dyDescent="0.3">
      <c r="F948" s="484"/>
      <c r="G948" s="484"/>
      <c r="H948" s="484"/>
      <c r="I948" s="484"/>
      <c r="J948" s="484"/>
      <c r="K948" s="484"/>
      <c r="L948" s="484"/>
    </row>
    <row r="949" spans="6:12" s="414" customFormat="1" x14ac:dyDescent="0.3">
      <c r="F949" s="484"/>
      <c r="G949" s="484"/>
      <c r="H949" s="484"/>
      <c r="I949" s="484"/>
      <c r="J949" s="484"/>
      <c r="K949" s="484"/>
      <c r="L949" s="484"/>
    </row>
    <row r="950" spans="6:12" s="414" customFormat="1" x14ac:dyDescent="0.3">
      <c r="F950" s="484"/>
      <c r="G950" s="484"/>
      <c r="H950" s="484"/>
      <c r="I950" s="484"/>
      <c r="J950" s="484"/>
      <c r="K950" s="484"/>
      <c r="L950" s="484"/>
    </row>
    <row r="951" spans="6:12" s="414" customFormat="1" x14ac:dyDescent="0.3">
      <c r="F951" s="484"/>
      <c r="G951" s="484"/>
      <c r="H951" s="484"/>
      <c r="I951" s="484"/>
      <c r="J951" s="484"/>
      <c r="K951" s="484"/>
      <c r="L951" s="484"/>
    </row>
    <row r="952" spans="6:12" s="414" customFormat="1" x14ac:dyDescent="0.3">
      <c r="F952" s="484"/>
      <c r="G952" s="484"/>
      <c r="H952" s="484"/>
      <c r="I952" s="484"/>
      <c r="J952" s="484"/>
      <c r="K952" s="484"/>
      <c r="L952" s="484"/>
    </row>
    <row r="953" spans="6:12" s="414" customFormat="1" x14ac:dyDescent="0.3">
      <c r="F953" s="484"/>
      <c r="G953" s="484"/>
      <c r="H953" s="484"/>
      <c r="I953" s="484"/>
      <c r="J953" s="484"/>
      <c r="K953" s="484"/>
      <c r="L953" s="484"/>
    </row>
    <row r="954" spans="6:12" s="414" customFormat="1" x14ac:dyDescent="0.3">
      <c r="F954" s="484"/>
      <c r="G954" s="484"/>
      <c r="H954" s="484"/>
      <c r="I954" s="484"/>
      <c r="J954" s="484"/>
      <c r="K954" s="484"/>
      <c r="L954" s="484"/>
    </row>
    <row r="955" spans="6:12" s="414" customFormat="1" x14ac:dyDescent="0.3">
      <c r="F955" s="484"/>
      <c r="G955" s="484"/>
      <c r="H955" s="484"/>
      <c r="I955" s="484"/>
      <c r="J955" s="484"/>
      <c r="K955" s="484"/>
      <c r="L955" s="484"/>
    </row>
    <row r="956" spans="6:12" s="414" customFormat="1" x14ac:dyDescent="0.3">
      <c r="F956" s="484"/>
      <c r="G956" s="484"/>
      <c r="H956" s="484"/>
      <c r="I956" s="484"/>
      <c r="J956" s="484"/>
      <c r="K956" s="484"/>
      <c r="L956" s="484"/>
    </row>
    <row r="957" spans="6:12" s="414" customFormat="1" x14ac:dyDescent="0.3">
      <c r="F957" s="484"/>
      <c r="G957" s="484"/>
      <c r="H957" s="484"/>
      <c r="I957" s="484"/>
      <c r="J957" s="484"/>
      <c r="K957" s="484"/>
      <c r="L957" s="484"/>
    </row>
    <row r="958" spans="6:12" s="414" customFormat="1" x14ac:dyDescent="0.3">
      <c r="F958" s="484"/>
      <c r="G958" s="484"/>
      <c r="H958" s="484"/>
      <c r="I958" s="484"/>
      <c r="J958" s="484"/>
      <c r="K958" s="484"/>
      <c r="L958" s="484"/>
    </row>
    <row r="959" spans="6:12" s="414" customFormat="1" x14ac:dyDescent="0.3">
      <c r="F959" s="484"/>
      <c r="G959" s="484"/>
      <c r="H959" s="484"/>
      <c r="I959" s="484"/>
      <c r="J959" s="484"/>
      <c r="K959" s="484"/>
      <c r="L959" s="484"/>
    </row>
    <row r="960" spans="6:12" s="414" customFormat="1" x14ac:dyDescent="0.3">
      <c r="F960" s="484"/>
      <c r="G960" s="484"/>
      <c r="H960" s="484"/>
      <c r="I960" s="484"/>
      <c r="J960" s="484"/>
      <c r="K960" s="484"/>
      <c r="L960" s="484"/>
    </row>
    <row r="961" spans="6:12" s="414" customFormat="1" x14ac:dyDescent="0.3">
      <c r="F961" s="484"/>
      <c r="G961" s="484"/>
      <c r="H961" s="484"/>
      <c r="I961" s="484"/>
      <c r="J961" s="484"/>
      <c r="K961" s="484"/>
      <c r="L961" s="484"/>
    </row>
    <row r="962" spans="6:12" s="414" customFormat="1" x14ac:dyDescent="0.3">
      <c r="F962" s="484"/>
      <c r="G962" s="484"/>
      <c r="H962" s="484"/>
      <c r="I962" s="484"/>
      <c r="J962" s="484"/>
      <c r="K962" s="484"/>
      <c r="L962" s="484"/>
    </row>
    <row r="963" spans="6:12" s="414" customFormat="1" x14ac:dyDescent="0.3">
      <c r="F963" s="484"/>
      <c r="G963" s="484"/>
      <c r="H963" s="484"/>
      <c r="I963" s="484"/>
      <c r="J963" s="484"/>
      <c r="K963" s="484"/>
      <c r="L963" s="484"/>
    </row>
    <row r="964" spans="6:12" s="414" customFormat="1" x14ac:dyDescent="0.3">
      <c r="F964" s="484"/>
      <c r="G964" s="484"/>
      <c r="H964" s="484"/>
      <c r="I964" s="484"/>
      <c r="J964" s="484"/>
      <c r="K964" s="484"/>
      <c r="L964" s="484"/>
    </row>
    <row r="965" spans="6:12" s="414" customFormat="1" x14ac:dyDescent="0.3">
      <c r="F965" s="484"/>
      <c r="G965" s="484"/>
      <c r="H965" s="484"/>
      <c r="I965" s="484"/>
      <c r="J965" s="484"/>
      <c r="K965" s="484"/>
      <c r="L965" s="484"/>
    </row>
    <row r="966" spans="6:12" s="414" customFormat="1" x14ac:dyDescent="0.3">
      <c r="F966" s="484"/>
      <c r="G966" s="484"/>
      <c r="H966" s="484"/>
      <c r="I966" s="484"/>
      <c r="J966" s="484"/>
      <c r="K966" s="484"/>
      <c r="L966" s="484"/>
    </row>
    <row r="967" spans="6:12" s="414" customFormat="1" x14ac:dyDescent="0.3">
      <c r="F967" s="484"/>
      <c r="G967" s="484"/>
      <c r="H967" s="484"/>
      <c r="I967" s="484"/>
      <c r="J967" s="484"/>
      <c r="K967" s="484"/>
      <c r="L967" s="484"/>
    </row>
    <row r="968" spans="6:12" s="414" customFormat="1" x14ac:dyDescent="0.3">
      <c r="F968" s="484"/>
      <c r="G968" s="484"/>
      <c r="H968" s="484"/>
      <c r="I968" s="484"/>
      <c r="J968" s="484"/>
      <c r="K968" s="484"/>
      <c r="L968" s="484"/>
    </row>
    <row r="969" spans="6:12" s="414" customFormat="1" x14ac:dyDescent="0.3">
      <c r="F969" s="484"/>
      <c r="G969" s="484"/>
      <c r="H969" s="484"/>
      <c r="I969" s="484"/>
      <c r="J969" s="484"/>
      <c r="K969" s="484"/>
      <c r="L969" s="484"/>
    </row>
    <row r="970" spans="6:12" s="414" customFormat="1" x14ac:dyDescent="0.3">
      <c r="F970" s="484"/>
      <c r="G970" s="484"/>
      <c r="H970" s="484"/>
      <c r="I970" s="484"/>
      <c r="J970" s="484"/>
      <c r="K970" s="484"/>
      <c r="L970" s="484"/>
    </row>
    <row r="971" spans="6:12" s="414" customFormat="1" x14ac:dyDescent="0.3">
      <c r="F971" s="484"/>
      <c r="G971" s="484"/>
      <c r="H971" s="484"/>
      <c r="I971" s="484"/>
      <c r="J971" s="484"/>
      <c r="K971" s="484"/>
      <c r="L971" s="484"/>
    </row>
    <row r="972" spans="6:12" s="414" customFormat="1" x14ac:dyDescent="0.3">
      <c r="F972" s="484"/>
      <c r="G972" s="484"/>
      <c r="H972" s="484"/>
      <c r="I972" s="484"/>
      <c r="J972" s="484"/>
      <c r="K972" s="484"/>
      <c r="L972" s="484"/>
    </row>
    <row r="973" spans="6:12" s="414" customFormat="1" x14ac:dyDescent="0.3">
      <c r="F973" s="484"/>
      <c r="G973" s="484"/>
      <c r="H973" s="484"/>
      <c r="I973" s="484"/>
      <c r="J973" s="484"/>
      <c r="K973" s="484"/>
      <c r="L973" s="484"/>
    </row>
    <row r="974" spans="6:12" s="414" customFormat="1" x14ac:dyDescent="0.3">
      <c r="F974" s="484"/>
      <c r="G974" s="484"/>
      <c r="H974" s="484"/>
      <c r="I974" s="484"/>
      <c r="J974" s="484"/>
      <c r="K974" s="484"/>
      <c r="L974" s="484"/>
    </row>
    <row r="975" spans="6:12" s="414" customFormat="1" x14ac:dyDescent="0.3">
      <c r="F975" s="484"/>
      <c r="G975" s="484"/>
      <c r="H975" s="484"/>
      <c r="I975" s="484"/>
      <c r="J975" s="484"/>
      <c r="K975" s="484"/>
      <c r="L975" s="484"/>
    </row>
    <row r="976" spans="6:12" s="414" customFormat="1" x14ac:dyDescent="0.3">
      <c r="F976" s="484"/>
      <c r="G976" s="484"/>
      <c r="H976" s="484"/>
      <c r="I976" s="484"/>
      <c r="J976" s="484"/>
      <c r="K976" s="484"/>
      <c r="L976" s="484"/>
    </row>
    <row r="977" spans="6:12" s="414" customFormat="1" x14ac:dyDescent="0.3">
      <c r="F977" s="484"/>
      <c r="G977" s="484"/>
      <c r="H977" s="484"/>
      <c r="I977" s="484"/>
      <c r="J977" s="484"/>
      <c r="K977" s="484"/>
      <c r="L977" s="484"/>
    </row>
    <row r="978" spans="6:12" s="414" customFormat="1" x14ac:dyDescent="0.3">
      <c r="F978" s="484"/>
      <c r="G978" s="484"/>
      <c r="H978" s="484"/>
      <c r="I978" s="484"/>
      <c r="J978" s="484"/>
      <c r="K978" s="484"/>
      <c r="L978" s="484"/>
    </row>
    <row r="979" spans="6:12" s="414" customFormat="1" x14ac:dyDescent="0.3">
      <c r="F979" s="484"/>
      <c r="G979" s="484"/>
      <c r="H979" s="484"/>
      <c r="I979" s="484"/>
      <c r="J979" s="484"/>
      <c r="K979" s="484"/>
      <c r="L979" s="484"/>
    </row>
    <row r="980" spans="6:12" s="414" customFormat="1" x14ac:dyDescent="0.3">
      <c r="F980" s="484"/>
      <c r="G980" s="484"/>
      <c r="H980" s="484"/>
      <c r="I980" s="484"/>
      <c r="J980" s="484"/>
      <c r="K980" s="484"/>
      <c r="L980" s="484"/>
    </row>
    <row r="981" spans="6:12" s="414" customFormat="1" x14ac:dyDescent="0.3">
      <c r="F981" s="484"/>
      <c r="G981" s="484"/>
      <c r="H981" s="484"/>
      <c r="I981" s="484"/>
      <c r="J981" s="484"/>
      <c r="K981" s="484"/>
      <c r="L981" s="484"/>
    </row>
    <row r="982" spans="6:12" s="414" customFormat="1" x14ac:dyDescent="0.3">
      <c r="F982" s="484"/>
      <c r="G982" s="484"/>
      <c r="H982" s="484"/>
      <c r="I982" s="484"/>
      <c r="J982" s="484"/>
      <c r="K982" s="484"/>
      <c r="L982" s="484"/>
    </row>
    <row r="983" spans="6:12" s="414" customFormat="1" x14ac:dyDescent="0.3">
      <c r="F983" s="484"/>
      <c r="G983" s="484"/>
      <c r="H983" s="484"/>
      <c r="I983" s="484"/>
      <c r="J983" s="484"/>
      <c r="K983" s="484"/>
      <c r="L983" s="484"/>
    </row>
    <row r="984" spans="6:12" s="414" customFormat="1" x14ac:dyDescent="0.3">
      <c r="F984" s="484"/>
      <c r="G984" s="484"/>
      <c r="H984" s="484"/>
      <c r="I984" s="484"/>
      <c r="J984" s="484"/>
      <c r="K984" s="484"/>
      <c r="L984" s="484"/>
    </row>
    <row r="985" spans="6:12" s="414" customFormat="1" x14ac:dyDescent="0.3">
      <c r="F985" s="484"/>
      <c r="G985" s="484"/>
      <c r="H985" s="484"/>
      <c r="I985" s="484"/>
      <c r="J985" s="484"/>
      <c r="K985" s="484"/>
      <c r="L985" s="484"/>
    </row>
    <row r="986" spans="6:12" s="414" customFormat="1" x14ac:dyDescent="0.3">
      <c r="F986" s="484"/>
      <c r="G986" s="484"/>
      <c r="H986" s="484"/>
      <c r="I986" s="484"/>
      <c r="J986" s="484"/>
      <c r="K986" s="484"/>
      <c r="L986" s="484"/>
    </row>
    <row r="987" spans="6:12" s="414" customFormat="1" x14ac:dyDescent="0.3">
      <c r="F987" s="484"/>
      <c r="G987" s="484"/>
      <c r="H987" s="484"/>
      <c r="I987" s="484"/>
      <c r="J987" s="484"/>
      <c r="K987" s="484"/>
      <c r="L987" s="484"/>
    </row>
    <row r="988" spans="6:12" s="414" customFormat="1" x14ac:dyDescent="0.3">
      <c r="F988" s="484"/>
      <c r="G988" s="484"/>
      <c r="H988" s="484"/>
      <c r="I988" s="484"/>
      <c r="J988" s="484"/>
      <c r="K988" s="484"/>
      <c r="L988" s="484"/>
    </row>
    <row r="989" spans="6:12" s="414" customFormat="1" x14ac:dyDescent="0.3">
      <c r="F989" s="484"/>
      <c r="G989" s="484"/>
      <c r="H989" s="484"/>
      <c r="I989" s="484"/>
      <c r="J989" s="484"/>
      <c r="K989" s="484"/>
      <c r="L989" s="484"/>
    </row>
    <row r="990" spans="6:12" s="414" customFormat="1" x14ac:dyDescent="0.3">
      <c r="F990" s="484"/>
      <c r="G990" s="484"/>
      <c r="H990" s="484"/>
      <c r="I990" s="484"/>
      <c r="J990" s="484"/>
      <c r="K990" s="484"/>
      <c r="L990" s="484"/>
    </row>
    <row r="991" spans="6:12" s="414" customFormat="1" x14ac:dyDescent="0.3">
      <c r="F991" s="484"/>
      <c r="G991" s="484"/>
      <c r="H991" s="484"/>
      <c r="I991" s="484"/>
      <c r="J991" s="484"/>
      <c r="K991" s="484"/>
      <c r="L991" s="484"/>
    </row>
    <row r="992" spans="6:12" s="414" customFormat="1" x14ac:dyDescent="0.3">
      <c r="F992" s="484"/>
      <c r="G992" s="484"/>
      <c r="H992" s="484"/>
      <c r="I992" s="484"/>
      <c r="J992" s="484"/>
      <c r="K992" s="484"/>
      <c r="L992" s="484"/>
    </row>
    <row r="993" spans="6:12" s="414" customFormat="1" x14ac:dyDescent="0.3">
      <c r="F993" s="484"/>
      <c r="G993" s="484"/>
      <c r="H993" s="484"/>
      <c r="I993" s="484"/>
      <c r="J993" s="484"/>
      <c r="K993" s="484"/>
      <c r="L993" s="484"/>
    </row>
    <row r="994" spans="6:12" s="414" customFormat="1" x14ac:dyDescent="0.3">
      <c r="F994" s="484"/>
      <c r="G994" s="484"/>
      <c r="H994" s="484"/>
      <c r="I994" s="484"/>
      <c r="J994" s="484"/>
      <c r="K994" s="484"/>
      <c r="L994" s="484"/>
    </row>
    <row r="995" spans="6:12" s="414" customFormat="1" x14ac:dyDescent="0.3">
      <c r="F995" s="484"/>
      <c r="G995" s="484"/>
      <c r="H995" s="484"/>
      <c r="I995" s="484"/>
      <c r="J995" s="484"/>
      <c r="K995" s="484"/>
      <c r="L995" s="484"/>
    </row>
    <row r="996" spans="6:12" s="414" customFormat="1" x14ac:dyDescent="0.3">
      <c r="F996" s="484"/>
      <c r="G996" s="484"/>
      <c r="H996" s="484"/>
      <c r="I996" s="484"/>
      <c r="J996" s="484"/>
      <c r="K996" s="484"/>
      <c r="L996" s="484"/>
    </row>
    <row r="997" spans="6:12" s="414" customFormat="1" x14ac:dyDescent="0.3">
      <c r="F997" s="484"/>
      <c r="G997" s="484"/>
      <c r="H997" s="484"/>
      <c r="I997" s="484"/>
      <c r="J997" s="484"/>
      <c r="K997" s="484"/>
      <c r="L997" s="484"/>
    </row>
    <row r="998" spans="6:12" s="414" customFormat="1" x14ac:dyDescent="0.3">
      <c r="F998" s="484"/>
      <c r="G998" s="484"/>
      <c r="H998" s="484"/>
      <c r="I998" s="484"/>
      <c r="J998" s="484"/>
      <c r="K998" s="484"/>
      <c r="L998" s="484"/>
    </row>
    <row r="999" spans="6:12" s="414" customFormat="1" x14ac:dyDescent="0.3">
      <c r="F999" s="484"/>
      <c r="G999" s="484"/>
      <c r="H999" s="484"/>
      <c r="I999" s="484"/>
      <c r="J999" s="484"/>
      <c r="K999" s="484"/>
      <c r="L999" s="484"/>
    </row>
    <row r="1000" spans="6:12" s="414" customFormat="1" x14ac:dyDescent="0.3">
      <c r="F1000" s="484"/>
      <c r="G1000" s="484"/>
      <c r="H1000" s="484"/>
      <c r="I1000" s="484"/>
      <c r="J1000" s="484"/>
      <c r="K1000" s="484"/>
      <c r="L1000" s="484"/>
    </row>
    <row r="1001" spans="6:12" s="414" customFormat="1" x14ac:dyDescent="0.3">
      <c r="F1001" s="484"/>
      <c r="G1001" s="484"/>
      <c r="H1001" s="484"/>
      <c r="I1001" s="484"/>
      <c r="J1001" s="484"/>
      <c r="K1001" s="484"/>
      <c r="L1001" s="484"/>
    </row>
    <row r="1002" spans="6:12" s="414" customFormat="1" x14ac:dyDescent="0.3">
      <c r="F1002" s="484"/>
      <c r="G1002" s="484"/>
      <c r="H1002" s="484"/>
      <c r="I1002" s="484"/>
      <c r="J1002" s="484"/>
      <c r="K1002" s="484"/>
      <c r="L1002" s="484"/>
    </row>
    <row r="1003" spans="6:12" s="414" customFormat="1" x14ac:dyDescent="0.3">
      <c r="F1003" s="484"/>
      <c r="G1003" s="484"/>
      <c r="H1003" s="484"/>
      <c r="I1003" s="484"/>
      <c r="J1003" s="484"/>
      <c r="K1003" s="484"/>
      <c r="L1003" s="484"/>
    </row>
    <row r="1004" spans="6:12" s="414" customFormat="1" x14ac:dyDescent="0.3">
      <c r="F1004" s="484"/>
      <c r="G1004" s="484"/>
      <c r="H1004" s="484"/>
      <c r="I1004" s="484"/>
      <c r="J1004" s="484"/>
      <c r="K1004" s="484"/>
      <c r="L1004" s="484"/>
    </row>
    <row r="1005" spans="6:12" s="414" customFormat="1" x14ac:dyDescent="0.3">
      <c r="F1005" s="484"/>
      <c r="G1005" s="484"/>
      <c r="H1005" s="484"/>
      <c r="I1005" s="484"/>
      <c r="J1005" s="484"/>
      <c r="K1005" s="484"/>
      <c r="L1005" s="484"/>
    </row>
    <row r="1006" spans="6:12" s="414" customFormat="1" x14ac:dyDescent="0.3">
      <c r="F1006" s="484"/>
      <c r="G1006" s="484"/>
      <c r="H1006" s="484"/>
      <c r="I1006" s="484"/>
      <c r="J1006" s="484"/>
      <c r="K1006" s="484"/>
      <c r="L1006" s="484"/>
    </row>
    <row r="1007" spans="6:12" s="414" customFormat="1" x14ac:dyDescent="0.3">
      <c r="F1007" s="484"/>
      <c r="G1007" s="484"/>
      <c r="H1007" s="484"/>
      <c r="I1007" s="484"/>
      <c r="J1007" s="484"/>
      <c r="K1007" s="484"/>
      <c r="L1007" s="484"/>
    </row>
    <row r="1008" spans="6:12" s="414" customFormat="1" x14ac:dyDescent="0.3">
      <c r="F1008" s="484"/>
      <c r="G1008" s="484"/>
      <c r="H1008" s="484"/>
      <c r="I1008" s="484"/>
      <c r="J1008" s="484"/>
      <c r="K1008" s="484"/>
      <c r="L1008" s="484"/>
    </row>
    <row r="1009" spans="6:12" s="414" customFormat="1" x14ac:dyDescent="0.3">
      <c r="F1009" s="484"/>
      <c r="G1009" s="484"/>
      <c r="H1009" s="484"/>
      <c r="I1009" s="484"/>
      <c r="J1009" s="484"/>
      <c r="K1009" s="484"/>
      <c r="L1009" s="484"/>
    </row>
    <row r="1010" spans="6:12" s="414" customFormat="1" x14ac:dyDescent="0.3">
      <c r="F1010" s="484"/>
      <c r="G1010" s="484"/>
      <c r="H1010" s="484"/>
      <c r="I1010" s="484"/>
      <c r="J1010" s="484"/>
      <c r="K1010" s="484"/>
      <c r="L1010" s="484"/>
    </row>
    <row r="1011" spans="6:12" s="414" customFormat="1" x14ac:dyDescent="0.3">
      <c r="F1011" s="484"/>
      <c r="G1011" s="484"/>
      <c r="H1011" s="484"/>
      <c r="I1011" s="484"/>
      <c r="J1011" s="484"/>
      <c r="K1011" s="484"/>
      <c r="L1011" s="484"/>
    </row>
    <row r="1012" spans="6:12" s="414" customFormat="1" x14ac:dyDescent="0.3">
      <c r="F1012" s="484"/>
      <c r="G1012" s="484"/>
      <c r="H1012" s="484"/>
      <c r="I1012" s="484"/>
      <c r="J1012" s="484"/>
      <c r="K1012" s="484"/>
      <c r="L1012" s="484"/>
    </row>
    <row r="1013" spans="6:12" s="414" customFormat="1" x14ac:dyDescent="0.3">
      <c r="F1013" s="484"/>
      <c r="G1013" s="484"/>
      <c r="H1013" s="484"/>
      <c r="I1013" s="484"/>
      <c r="J1013" s="484"/>
      <c r="K1013" s="484"/>
      <c r="L1013" s="484"/>
    </row>
    <row r="1014" spans="6:12" s="414" customFormat="1" x14ac:dyDescent="0.3">
      <c r="F1014" s="484"/>
      <c r="G1014" s="484"/>
      <c r="H1014" s="484"/>
      <c r="I1014" s="484"/>
      <c r="J1014" s="484"/>
      <c r="K1014" s="484"/>
      <c r="L1014" s="484"/>
    </row>
    <row r="1015" spans="6:12" s="414" customFormat="1" x14ac:dyDescent="0.3">
      <c r="F1015" s="484"/>
      <c r="G1015" s="484"/>
      <c r="H1015" s="484"/>
      <c r="I1015" s="484"/>
      <c r="J1015" s="484"/>
      <c r="K1015" s="484"/>
      <c r="L1015" s="484"/>
    </row>
    <row r="1016" spans="6:12" s="414" customFormat="1" x14ac:dyDescent="0.3">
      <c r="F1016" s="484"/>
      <c r="G1016" s="484"/>
      <c r="H1016" s="484"/>
      <c r="I1016" s="484"/>
      <c r="J1016" s="484"/>
      <c r="K1016" s="484"/>
      <c r="L1016" s="484"/>
    </row>
    <row r="1017" spans="6:12" s="414" customFormat="1" x14ac:dyDescent="0.3">
      <c r="F1017" s="484"/>
      <c r="G1017" s="484"/>
      <c r="H1017" s="484"/>
      <c r="I1017" s="484"/>
      <c r="J1017" s="484"/>
      <c r="K1017" s="484"/>
      <c r="L1017" s="484"/>
    </row>
    <row r="1018" spans="6:12" s="414" customFormat="1" x14ac:dyDescent="0.3">
      <c r="F1018" s="484"/>
      <c r="G1018" s="484"/>
      <c r="H1018" s="484"/>
      <c r="I1018" s="484"/>
      <c r="J1018" s="484"/>
      <c r="K1018" s="484"/>
      <c r="L1018" s="484"/>
    </row>
    <row r="1019" spans="6:12" s="414" customFormat="1" x14ac:dyDescent="0.3">
      <c r="F1019" s="484"/>
      <c r="G1019" s="484"/>
      <c r="H1019" s="484"/>
      <c r="I1019" s="484"/>
      <c r="J1019" s="484"/>
      <c r="K1019" s="484"/>
      <c r="L1019" s="484"/>
    </row>
    <row r="1020" spans="6:12" s="414" customFormat="1" x14ac:dyDescent="0.3">
      <c r="F1020" s="484"/>
      <c r="G1020" s="484"/>
      <c r="H1020" s="484"/>
      <c r="I1020" s="484"/>
      <c r="J1020" s="484"/>
      <c r="K1020" s="484"/>
      <c r="L1020" s="484"/>
    </row>
    <row r="1021" spans="6:12" s="414" customFormat="1" x14ac:dyDescent="0.3">
      <c r="F1021" s="484"/>
      <c r="G1021" s="484"/>
      <c r="H1021" s="484"/>
      <c r="I1021" s="484"/>
      <c r="J1021" s="484"/>
      <c r="K1021" s="484"/>
      <c r="L1021" s="484"/>
    </row>
    <row r="1022" spans="6:12" s="414" customFormat="1" x14ac:dyDescent="0.3">
      <c r="F1022" s="484"/>
      <c r="G1022" s="484"/>
      <c r="H1022" s="484"/>
      <c r="I1022" s="484"/>
      <c r="J1022" s="484"/>
      <c r="K1022" s="484"/>
      <c r="L1022" s="484"/>
    </row>
    <row r="1023" spans="6:12" s="414" customFormat="1" x14ac:dyDescent="0.3">
      <c r="F1023" s="484"/>
      <c r="G1023" s="484"/>
      <c r="H1023" s="484"/>
      <c r="I1023" s="484"/>
      <c r="J1023" s="484"/>
      <c r="K1023" s="484"/>
      <c r="L1023" s="484"/>
    </row>
    <row r="1024" spans="6:12" s="414" customFormat="1" x14ac:dyDescent="0.3">
      <c r="F1024" s="484"/>
      <c r="G1024" s="484"/>
      <c r="H1024" s="484"/>
      <c r="I1024" s="484"/>
      <c r="J1024" s="484"/>
      <c r="K1024" s="484"/>
      <c r="L1024" s="484"/>
    </row>
    <row r="1025" spans="6:12" s="414" customFormat="1" x14ac:dyDescent="0.3">
      <c r="F1025" s="484"/>
      <c r="G1025" s="484"/>
      <c r="H1025" s="484"/>
      <c r="I1025" s="484"/>
      <c r="J1025" s="484"/>
      <c r="K1025" s="484"/>
      <c r="L1025" s="484"/>
    </row>
    <row r="1026" spans="6:12" s="414" customFormat="1" x14ac:dyDescent="0.3">
      <c r="F1026" s="484"/>
      <c r="G1026" s="484"/>
      <c r="H1026" s="484"/>
      <c r="I1026" s="484"/>
      <c r="J1026" s="484"/>
      <c r="K1026" s="484"/>
      <c r="L1026" s="484"/>
    </row>
    <row r="1027" spans="6:12" s="414" customFormat="1" x14ac:dyDescent="0.3">
      <c r="F1027" s="484"/>
      <c r="G1027" s="484"/>
      <c r="H1027" s="484"/>
      <c r="I1027" s="484"/>
      <c r="J1027" s="484"/>
      <c r="K1027" s="484"/>
      <c r="L1027" s="484"/>
    </row>
    <row r="1028" spans="6:12" s="414" customFormat="1" x14ac:dyDescent="0.3">
      <c r="F1028" s="484"/>
      <c r="G1028" s="484"/>
      <c r="H1028" s="484"/>
      <c r="I1028" s="484"/>
      <c r="J1028" s="484"/>
      <c r="K1028" s="484"/>
      <c r="L1028" s="484"/>
    </row>
    <row r="1029" spans="6:12" s="414" customFormat="1" x14ac:dyDescent="0.3">
      <c r="F1029" s="484"/>
      <c r="G1029" s="484"/>
      <c r="H1029" s="484"/>
      <c r="I1029" s="484"/>
      <c r="J1029" s="484"/>
      <c r="K1029" s="484"/>
      <c r="L1029" s="484"/>
    </row>
    <row r="1030" spans="6:12" s="414" customFormat="1" x14ac:dyDescent="0.3">
      <c r="F1030" s="484"/>
      <c r="G1030" s="484"/>
      <c r="H1030" s="484"/>
      <c r="I1030" s="484"/>
      <c r="J1030" s="484"/>
      <c r="K1030" s="484"/>
      <c r="L1030" s="484"/>
    </row>
    <row r="1031" spans="6:12" s="414" customFormat="1" x14ac:dyDescent="0.3">
      <c r="F1031" s="484"/>
      <c r="G1031" s="484"/>
      <c r="H1031" s="484"/>
      <c r="I1031" s="484"/>
      <c r="J1031" s="484"/>
      <c r="K1031" s="484"/>
      <c r="L1031" s="484"/>
    </row>
    <row r="1032" spans="6:12" s="414" customFormat="1" x14ac:dyDescent="0.3">
      <c r="F1032" s="484"/>
      <c r="G1032" s="484"/>
      <c r="H1032" s="484"/>
      <c r="I1032" s="484"/>
      <c r="J1032" s="484"/>
      <c r="K1032" s="484"/>
      <c r="L1032" s="484"/>
    </row>
    <row r="1033" spans="6:12" s="414" customFormat="1" x14ac:dyDescent="0.3">
      <c r="F1033" s="484"/>
      <c r="G1033" s="484"/>
      <c r="H1033" s="484"/>
      <c r="I1033" s="484"/>
      <c r="J1033" s="484"/>
      <c r="K1033" s="484"/>
      <c r="L1033" s="484"/>
    </row>
    <row r="1034" spans="6:12" s="414" customFormat="1" x14ac:dyDescent="0.3">
      <c r="F1034" s="484"/>
      <c r="G1034" s="484"/>
      <c r="H1034" s="484"/>
      <c r="I1034" s="484"/>
      <c r="J1034" s="484"/>
      <c r="K1034" s="484"/>
      <c r="L1034" s="484"/>
    </row>
    <row r="1035" spans="6:12" s="414" customFormat="1" x14ac:dyDescent="0.3">
      <c r="F1035" s="484"/>
      <c r="G1035" s="484"/>
      <c r="H1035" s="484"/>
      <c r="I1035" s="484"/>
      <c r="J1035" s="484"/>
      <c r="K1035" s="484"/>
      <c r="L1035" s="484"/>
    </row>
    <row r="1036" spans="6:12" s="414" customFormat="1" x14ac:dyDescent="0.3">
      <c r="F1036" s="484"/>
      <c r="G1036" s="484"/>
      <c r="H1036" s="484"/>
      <c r="I1036" s="484"/>
      <c r="J1036" s="484"/>
      <c r="K1036" s="484"/>
      <c r="L1036" s="484"/>
    </row>
    <row r="1037" spans="6:12" s="414" customFormat="1" x14ac:dyDescent="0.3">
      <c r="F1037" s="484"/>
      <c r="G1037" s="484"/>
      <c r="H1037" s="484"/>
      <c r="I1037" s="484"/>
      <c r="J1037" s="484"/>
      <c r="K1037" s="484"/>
      <c r="L1037" s="484"/>
    </row>
    <row r="1038" spans="6:12" s="414" customFormat="1" x14ac:dyDescent="0.3">
      <c r="F1038" s="484"/>
      <c r="G1038" s="484"/>
      <c r="H1038" s="484"/>
      <c r="I1038" s="484"/>
      <c r="J1038" s="484"/>
      <c r="K1038" s="484"/>
      <c r="L1038" s="484"/>
    </row>
    <row r="1039" spans="6:12" s="414" customFormat="1" x14ac:dyDescent="0.3">
      <c r="F1039" s="484"/>
      <c r="G1039" s="484"/>
      <c r="H1039" s="484"/>
      <c r="I1039" s="484"/>
      <c r="J1039" s="484"/>
      <c r="K1039" s="484"/>
      <c r="L1039" s="484"/>
    </row>
    <row r="1040" spans="6:12" s="414" customFormat="1" x14ac:dyDescent="0.3">
      <c r="F1040" s="484"/>
      <c r="G1040" s="484"/>
      <c r="H1040" s="484"/>
      <c r="I1040" s="484"/>
      <c r="J1040" s="484"/>
      <c r="K1040" s="484"/>
      <c r="L1040" s="484"/>
    </row>
    <row r="1041" spans="6:12" s="414" customFormat="1" x14ac:dyDescent="0.3">
      <c r="F1041" s="484"/>
      <c r="G1041" s="484"/>
      <c r="H1041" s="484"/>
      <c r="I1041" s="484"/>
      <c r="J1041" s="484"/>
      <c r="K1041" s="484"/>
      <c r="L1041" s="484"/>
    </row>
    <row r="1042" spans="6:12" s="414" customFormat="1" x14ac:dyDescent="0.3">
      <c r="F1042" s="484"/>
      <c r="G1042" s="484"/>
      <c r="H1042" s="484"/>
      <c r="I1042" s="484"/>
      <c r="J1042" s="484"/>
      <c r="K1042" s="484"/>
      <c r="L1042" s="484"/>
    </row>
    <row r="1043" spans="6:12" s="414" customFormat="1" x14ac:dyDescent="0.3">
      <c r="F1043" s="484"/>
      <c r="G1043" s="484"/>
      <c r="H1043" s="484"/>
      <c r="I1043" s="484"/>
      <c r="J1043" s="484"/>
      <c r="K1043" s="484"/>
      <c r="L1043" s="484"/>
    </row>
    <row r="1044" spans="6:12" s="414" customFormat="1" x14ac:dyDescent="0.3">
      <c r="F1044" s="484"/>
      <c r="G1044" s="484"/>
      <c r="H1044" s="484"/>
      <c r="I1044" s="484"/>
      <c r="J1044" s="484"/>
      <c r="K1044" s="484"/>
      <c r="L1044" s="484"/>
    </row>
    <row r="1045" spans="6:12" s="414" customFormat="1" x14ac:dyDescent="0.3">
      <c r="F1045" s="484"/>
      <c r="G1045" s="484"/>
      <c r="H1045" s="484"/>
      <c r="I1045" s="484"/>
      <c r="J1045" s="484"/>
      <c r="K1045" s="484"/>
      <c r="L1045" s="484"/>
    </row>
    <row r="1046" spans="6:12" s="414" customFormat="1" x14ac:dyDescent="0.3">
      <c r="F1046" s="484"/>
      <c r="G1046" s="484"/>
      <c r="H1046" s="484"/>
      <c r="I1046" s="484"/>
      <c r="J1046" s="484"/>
      <c r="K1046" s="484"/>
      <c r="L1046" s="484"/>
    </row>
    <row r="1047" spans="6:12" s="414" customFormat="1" x14ac:dyDescent="0.3">
      <c r="F1047" s="484"/>
      <c r="G1047" s="484"/>
      <c r="H1047" s="484"/>
      <c r="I1047" s="484"/>
      <c r="J1047" s="484"/>
      <c r="K1047" s="484"/>
      <c r="L1047" s="484"/>
    </row>
    <row r="1048" spans="6:12" s="414" customFormat="1" x14ac:dyDescent="0.3">
      <c r="F1048" s="484"/>
      <c r="G1048" s="484"/>
      <c r="H1048" s="484"/>
      <c r="I1048" s="484"/>
      <c r="J1048" s="484"/>
      <c r="K1048" s="484"/>
      <c r="L1048" s="484"/>
    </row>
    <row r="1049" spans="6:12" s="414" customFormat="1" x14ac:dyDescent="0.3">
      <c r="F1049" s="484"/>
      <c r="G1049" s="484"/>
      <c r="H1049" s="484"/>
      <c r="I1049" s="484"/>
      <c r="J1049" s="484"/>
      <c r="K1049" s="484"/>
      <c r="L1049" s="484"/>
    </row>
    <row r="1050" spans="6:12" s="414" customFormat="1" x14ac:dyDescent="0.3">
      <c r="F1050" s="484"/>
      <c r="G1050" s="484"/>
      <c r="H1050" s="484"/>
      <c r="I1050" s="484"/>
      <c r="J1050" s="484"/>
      <c r="K1050" s="484"/>
      <c r="L1050" s="484"/>
    </row>
    <row r="1051" spans="6:12" s="414" customFormat="1" x14ac:dyDescent="0.3">
      <c r="F1051" s="484"/>
      <c r="G1051" s="484"/>
      <c r="H1051" s="484"/>
      <c r="I1051" s="484"/>
      <c r="J1051" s="484"/>
      <c r="K1051" s="484"/>
      <c r="L1051" s="484"/>
    </row>
    <row r="1052" spans="6:12" s="414" customFormat="1" x14ac:dyDescent="0.3">
      <c r="F1052" s="484"/>
      <c r="G1052" s="484"/>
      <c r="H1052" s="484"/>
      <c r="I1052" s="484"/>
      <c r="J1052" s="484"/>
      <c r="K1052" s="484"/>
      <c r="L1052" s="484"/>
    </row>
    <row r="1053" spans="6:12" s="414" customFormat="1" x14ac:dyDescent="0.3">
      <c r="F1053" s="484"/>
      <c r="G1053" s="484"/>
      <c r="H1053" s="484"/>
      <c r="I1053" s="484"/>
      <c r="J1053" s="484"/>
      <c r="K1053" s="484"/>
      <c r="L1053" s="484"/>
    </row>
    <row r="1054" spans="6:12" s="414" customFormat="1" x14ac:dyDescent="0.3">
      <c r="F1054" s="484"/>
      <c r="G1054" s="484"/>
      <c r="H1054" s="484"/>
      <c r="I1054" s="484"/>
      <c r="J1054" s="484"/>
      <c r="K1054" s="484"/>
      <c r="L1054" s="484"/>
    </row>
    <row r="1055" spans="6:12" s="414" customFormat="1" x14ac:dyDescent="0.3">
      <c r="F1055" s="484"/>
      <c r="G1055" s="484"/>
      <c r="H1055" s="484"/>
      <c r="I1055" s="484"/>
      <c r="J1055" s="484"/>
      <c r="K1055" s="484"/>
      <c r="L1055" s="484"/>
    </row>
    <row r="1056" spans="6:12" s="414" customFormat="1" x14ac:dyDescent="0.3">
      <c r="F1056" s="484"/>
      <c r="G1056" s="484"/>
      <c r="H1056" s="484"/>
      <c r="I1056" s="484"/>
      <c r="J1056" s="484"/>
      <c r="K1056" s="484"/>
      <c r="L1056" s="484"/>
    </row>
    <row r="1057" spans="6:12" s="414" customFormat="1" x14ac:dyDescent="0.3">
      <c r="F1057" s="484"/>
      <c r="G1057" s="484"/>
      <c r="H1057" s="484"/>
      <c r="I1057" s="484"/>
      <c r="J1057" s="484"/>
      <c r="K1057" s="484"/>
      <c r="L1057" s="484"/>
    </row>
    <row r="1058" spans="6:12" s="414" customFormat="1" x14ac:dyDescent="0.3">
      <c r="F1058" s="484"/>
      <c r="G1058" s="484"/>
      <c r="H1058" s="484"/>
      <c r="I1058" s="484"/>
      <c r="J1058" s="484"/>
      <c r="K1058" s="484"/>
      <c r="L1058" s="484"/>
    </row>
    <row r="1059" spans="6:12" s="414" customFormat="1" x14ac:dyDescent="0.3">
      <c r="F1059" s="484"/>
      <c r="G1059" s="484"/>
      <c r="H1059" s="484"/>
      <c r="I1059" s="484"/>
      <c r="J1059" s="484"/>
      <c r="K1059" s="484"/>
      <c r="L1059" s="484"/>
    </row>
    <row r="1060" spans="6:12" s="414" customFormat="1" x14ac:dyDescent="0.3">
      <c r="F1060" s="484"/>
      <c r="G1060" s="484"/>
      <c r="H1060" s="484"/>
      <c r="I1060" s="484"/>
      <c r="J1060" s="484"/>
      <c r="K1060" s="484"/>
      <c r="L1060" s="484"/>
    </row>
    <row r="1061" spans="6:12" s="414" customFormat="1" x14ac:dyDescent="0.3">
      <c r="F1061" s="484"/>
      <c r="G1061" s="484"/>
      <c r="H1061" s="484"/>
      <c r="I1061" s="484"/>
      <c r="J1061" s="484"/>
      <c r="K1061" s="484"/>
      <c r="L1061" s="484"/>
    </row>
    <row r="1062" spans="6:12" s="414" customFormat="1" x14ac:dyDescent="0.3">
      <c r="F1062" s="484"/>
      <c r="G1062" s="484"/>
      <c r="H1062" s="484"/>
      <c r="I1062" s="484"/>
      <c r="J1062" s="484"/>
      <c r="K1062" s="484"/>
      <c r="L1062" s="484"/>
    </row>
    <row r="1063" spans="6:12" s="414" customFormat="1" x14ac:dyDescent="0.3">
      <c r="F1063" s="484"/>
      <c r="G1063" s="484"/>
      <c r="H1063" s="484"/>
      <c r="I1063" s="484"/>
      <c r="J1063" s="484"/>
      <c r="K1063" s="484"/>
      <c r="L1063" s="484"/>
    </row>
    <row r="1064" spans="6:12" s="414" customFormat="1" x14ac:dyDescent="0.3">
      <c r="F1064" s="484"/>
      <c r="G1064" s="484"/>
      <c r="H1064" s="484"/>
      <c r="I1064" s="484"/>
      <c r="J1064" s="484"/>
      <c r="K1064" s="484"/>
      <c r="L1064" s="484"/>
    </row>
    <row r="1065" spans="6:12" s="414" customFormat="1" x14ac:dyDescent="0.3">
      <c r="F1065" s="484"/>
      <c r="G1065" s="484"/>
      <c r="H1065" s="484"/>
      <c r="I1065" s="484"/>
      <c r="J1065" s="484"/>
      <c r="K1065" s="484"/>
      <c r="L1065" s="484"/>
    </row>
    <row r="1066" spans="6:12" s="414" customFormat="1" x14ac:dyDescent="0.3">
      <c r="F1066" s="484"/>
      <c r="G1066" s="484"/>
      <c r="H1066" s="484"/>
      <c r="I1066" s="484"/>
      <c r="J1066" s="484"/>
      <c r="K1066" s="484"/>
      <c r="L1066" s="484"/>
    </row>
    <row r="1067" spans="6:12" s="414" customFormat="1" x14ac:dyDescent="0.3">
      <c r="F1067" s="484"/>
      <c r="G1067" s="484"/>
      <c r="H1067" s="484"/>
      <c r="I1067" s="484"/>
      <c r="J1067" s="484"/>
      <c r="K1067" s="484"/>
      <c r="L1067" s="484"/>
    </row>
    <row r="1068" spans="6:12" s="414" customFormat="1" x14ac:dyDescent="0.3">
      <c r="F1068" s="484"/>
      <c r="G1068" s="484"/>
      <c r="H1068" s="484"/>
      <c r="I1068" s="484"/>
      <c r="J1068" s="484"/>
      <c r="K1068" s="484"/>
      <c r="L1068" s="484"/>
    </row>
    <row r="1069" spans="6:12" s="414" customFormat="1" x14ac:dyDescent="0.3">
      <c r="F1069" s="484"/>
      <c r="G1069" s="484"/>
      <c r="H1069" s="484"/>
      <c r="I1069" s="484"/>
      <c r="J1069" s="484"/>
      <c r="K1069" s="484"/>
      <c r="L1069" s="484"/>
    </row>
    <row r="1070" spans="6:12" s="414" customFormat="1" x14ac:dyDescent="0.3">
      <c r="F1070" s="484"/>
      <c r="G1070" s="484"/>
      <c r="H1070" s="484"/>
      <c r="I1070" s="484"/>
      <c r="J1070" s="484"/>
      <c r="K1070" s="484"/>
      <c r="L1070" s="484"/>
    </row>
    <row r="1071" spans="6:12" s="414" customFormat="1" x14ac:dyDescent="0.3">
      <c r="F1071" s="484"/>
      <c r="G1071" s="484"/>
      <c r="H1071" s="484"/>
      <c r="I1071" s="484"/>
      <c r="J1071" s="484"/>
      <c r="K1071" s="484"/>
      <c r="L1071" s="484"/>
    </row>
    <row r="1072" spans="6:12" s="414" customFormat="1" x14ac:dyDescent="0.3">
      <c r="F1072" s="484"/>
      <c r="G1072" s="484"/>
      <c r="H1072" s="484"/>
      <c r="I1072" s="484"/>
      <c r="J1072" s="484"/>
      <c r="K1072" s="484"/>
      <c r="L1072" s="484"/>
    </row>
    <row r="1073" spans="6:12" s="414" customFormat="1" x14ac:dyDescent="0.3">
      <c r="F1073" s="484"/>
      <c r="G1073" s="484"/>
      <c r="H1073" s="484"/>
      <c r="I1073" s="484"/>
      <c r="J1073" s="484"/>
      <c r="K1073" s="484"/>
      <c r="L1073" s="484"/>
    </row>
    <row r="1074" spans="6:12" s="414" customFormat="1" x14ac:dyDescent="0.3">
      <c r="F1074" s="484"/>
      <c r="G1074" s="484"/>
      <c r="H1074" s="484"/>
      <c r="I1074" s="484"/>
      <c r="J1074" s="484"/>
      <c r="K1074" s="484"/>
      <c r="L1074" s="484"/>
    </row>
    <row r="1075" spans="6:12" s="414" customFormat="1" x14ac:dyDescent="0.3">
      <c r="F1075" s="484"/>
      <c r="G1075" s="484"/>
      <c r="H1075" s="484"/>
      <c r="I1075" s="484"/>
      <c r="J1075" s="484"/>
      <c r="K1075" s="484"/>
      <c r="L1075" s="484"/>
    </row>
    <row r="1076" spans="6:12" s="414" customFormat="1" x14ac:dyDescent="0.3">
      <c r="F1076" s="484"/>
      <c r="G1076" s="484"/>
      <c r="H1076" s="484"/>
      <c r="I1076" s="484"/>
      <c r="J1076" s="484"/>
      <c r="K1076" s="484"/>
      <c r="L1076" s="484"/>
    </row>
    <row r="1077" spans="6:12" s="414" customFormat="1" x14ac:dyDescent="0.3">
      <c r="F1077" s="484"/>
      <c r="G1077" s="484"/>
      <c r="H1077" s="484"/>
      <c r="I1077" s="484"/>
      <c r="J1077" s="484"/>
      <c r="K1077" s="484"/>
      <c r="L1077" s="484"/>
    </row>
    <row r="1078" spans="6:12" s="414" customFormat="1" x14ac:dyDescent="0.3">
      <c r="F1078" s="484"/>
      <c r="G1078" s="484"/>
      <c r="H1078" s="484"/>
      <c r="I1078" s="484"/>
      <c r="J1078" s="484"/>
      <c r="K1078" s="484"/>
      <c r="L1078" s="484"/>
    </row>
    <row r="1079" spans="6:12" s="414" customFormat="1" x14ac:dyDescent="0.3">
      <c r="F1079" s="484"/>
      <c r="G1079" s="484"/>
      <c r="H1079" s="484"/>
      <c r="I1079" s="484"/>
      <c r="J1079" s="484"/>
      <c r="K1079" s="484"/>
      <c r="L1079" s="484"/>
    </row>
    <row r="1080" spans="6:12" s="414" customFormat="1" x14ac:dyDescent="0.3">
      <c r="F1080" s="484"/>
      <c r="G1080" s="484"/>
      <c r="H1080" s="484"/>
      <c r="I1080" s="484"/>
      <c r="J1080" s="484"/>
      <c r="K1080" s="484"/>
      <c r="L1080" s="484"/>
    </row>
    <row r="1081" spans="6:12" s="414" customFormat="1" x14ac:dyDescent="0.3">
      <c r="F1081" s="484"/>
      <c r="G1081" s="484"/>
      <c r="H1081" s="484"/>
      <c r="I1081" s="484"/>
      <c r="J1081" s="484"/>
      <c r="K1081" s="484"/>
      <c r="L1081" s="484"/>
    </row>
    <row r="1082" spans="6:12" s="414" customFormat="1" x14ac:dyDescent="0.3">
      <c r="F1082" s="484"/>
      <c r="G1082" s="484"/>
      <c r="H1082" s="484"/>
      <c r="I1082" s="484"/>
      <c r="J1082" s="484"/>
      <c r="K1082" s="484"/>
      <c r="L1082" s="484"/>
    </row>
    <row r="1083" spans="6:12" s="414" customFormat="1" x14ac:dyDescent="0.3">
      <c r="F1083" s="484"/>
      <c r="G1083" s="484"/>
      <c r="H1083" s="484"/>
      <c r="I1083" s="484"/>
      <c r="J1083" s="484"/>
      <c r="K1083" s="484"/>
      <c r="L1083" s="484"/>
    </row>
    <row r="1084" spans="6:12" s="414" customFormat="1" x14ac:dyDescent="0.3">
      <c r="F1084" s="484"/>
      <c r="G1084" s="484"/>
      <c r="H1084" s="484"/>
      <c r="I1084" s="484"/>
      <c r="J1084" s="484"/>
      <c r="K1084" s="484"/>
      <c r="L1084" s="484"/>
    </row>
    <row r="1085" spans="6:12" s="414" customFormat="1" x14ac:dyDescent="0.3">
      <c r="F1085" s="484"/>
      <c r="G1085" s="484"/>
      <c r="H1085" s="484"/>
      <c r="I1085" s="484"/>
      <c r="J1085" s="484"/>
      <c r="K1085" s="484"/>
      <c r="L1085" s="484"/>
    </row>
    <row r="1086" spans="6:12" s="414" customFormat="1" x14ac:dyDescent="0.3">
      <c r="F1086" s="484"/>
      <c r="G1086" s="484"/>
      <c r="H1086" s="484"/>
      <c r="I1086" s="484"/>
      <c r="J1086" s="484"/>
      <c r="K1086" s="484"/>
      <c r="L1086" s="484"/>
    </row>
    <row r="1087" spans="6:12" s="414" customFormat="1" x14ac:dyDescent="0.3">
      <c r="F1087" s="484"/>
      <c r="G1087" s="484"/>
      <c r="H1087" s="484"/>
      <c r="I1087" s="484"/>
      <c r="J1087" s="484"/>
      <c r="K1087" s="484"/>
      <c r="L1087" s="484"/>
    </row>
    <row r="1088" spans="6:12" s="414" customFormat="1" x14ac:dyDescent="0.3">
      <c r="F1088" s="484"/>
      <c r="G1088" s="484"/>
      <c r="H1088" s="484"/>
      <c r="I1088" s="484"/>
      <c r="J1088" s="484"/>
      <c r="K1088" s="484"/>
      <c r="L1088" s="484"/>
    </row>
    <row r="1089" spans="6:12" s="414" customFormat="1" x14ac:dyDescent="0.3">
      <c r="F1089" s="484"/>
      <c r="G1089" s="484"/>
      <c r="H1089" s="484"/>
      <c r="I1089" s="484"/>
      <c r="J1089" s="484"/>
      <c r="K1089" s="484"/>
      <c r="L1089" s="484"/>
    </row>
    <row r="1090" spans="6:12" s="414" customFormat="1" x14ac:dyDescent="0.3">
      <c r="F1090" s="484"/>
      <c r="G1090" s="484"/>
      <c r="H1090" s="484"/>
      <c r="I1090" s="484"/>
      <c r="J1090" s="484"/>
      <c r="K1090" s="484"/>
      <c r="L1090" s="484"/>
    </row>
    <row r="1091" spans="6:12" s="414" customFormat="1" x14ac:dyDescent="0.3">
      <c r="F1091" s="484"/>
      <c r="G1091" s="484"/>
      <c r="H1091" s="484"/>
      <c r="I1091" s="484"/>
      <c r="J1091" s="484"/>
      <c r="K1091" s="484"/>
      <c r="L1091" s="484"/>
    </row>
    <row r="1092" spans="6:12" s="414" customFormat="1" x14ac:dyDescent="0.3">
      <c r="F1092" s="484"/>
      <c r="G1092" s="484"/>
      <c r="H1092" s="484"/>
      <c r="I1092" s="484"/>
      <c r="J1092" s="484"/>
      <c r="K1092" s="484"/>
      <c r="L1092" s="484"/>
    </row>
    <row r="1093" spans="6:12" s="414" customFormat="1" x14ac:dyDescent="0.3">
      <c r="F1093" s="484"/>
      <c r="G1093" s="484"/>
      <c r="H1093" s="484"/>
      <c r="I1093" s="484"/>
      <c r="J1093" s="484"/>
      <c r="K1093" s="484"/>
      <c r="L1093" s="484"/>
    </row>
    <row r="1094" spans="6:12" s="414" customFormat="1" x14ac:dyDescent="0.3">
      <c r="F1094" s="484"/>
      <c r="G1094" s="484"/>
      <c r="H1094" s="484"/>
      <c r="I1094" s="484"/>
      <c r="J1094" s="484"/>
      <c r="K1094" s="484"/>
      <c r="L1094" s="484"/>
    </row>
    <row r="1095" spans="6:12" s="414" customFormat="1" x14ac:dyDescent="0.3">
      <c r="F1095" s="484"/>
      <c r="G1095" s="484"/>
      <c r="H1095" s="484"/>
      <c r="I1095" s="484"/>
      <c r="J1095" s="484"/>
      <c r="K1095" s="484"/>
      <c r="L1095" s="484"/>
    </row>
    <row r="1096" spans="6:12" s="414" customFormat="1" x14ac:dyDescent="0.3">
      <c r="F1096" s="484"/>
      <c r="G1096" s="484"/>
      <c r="H1096" s="484"/>
      <c r="I1096" s="484"/>
      <c r="J1096" s="484"/>
      <c r="K1096" s="484"/>
      <c r="L1096" s="484"/>
    </row>
    <row r="1097" spans="6:12" s="414" customFormat="1" x14ac:dyDescent="0.3">
      <c r="F1097" s="484"/>
      <c r="G1097" s="484"/>
      <c r="H1097" s="484"/>
      <c r="I1097" s="484"/>
      <c r="J1097" s="484"/>
      <c r="K1097" s="484"/>
      <c r="L1097" s="484"/>
    </row>
    <row r="1098" spans="6:12" s="414" customFormat="1" x14ac:dyDescent="0.3">
      <c r="F1098" s="484"/>
      <c r="G1098" s="484"/>
      <c r="H1098" s="484"/>
      <c r="I1098" s="484"/>
      <c r="J1098" s="484"/>
      <c r="K1098" s="484"/>
      <c r="L1098" s="484"/>
    </row>
    <row r="1099" spans="6:12" s="414" customFormat="1" x14ac:dyDescent="0.3">
      <c r="F1099" s="484"/>
      <c r="G1099" s="484"/>
      <c r="H1099" s="484"/>
      <c r="I1099" s="484"/>
      <c r="J1099" s="484"/>
      <c r="K1099" s="484"/>
      <c r="L1099" s="484"/>
    </row>
    <row r="1100" spans="6:12" s="414" customFormat="1" x14ac:dyDescent="0.3">
      <c r="F1100" s="484"/>
      <c r="G1100" s="484"/>
      <c r="H1100" s="484"/>
      <c r="I1100" s="484"/>
      <c r="J1100" s="484"/>
      <c r="K1100" s="484"/>
      <c r="L1100" s="484"/>
    </row>
    <row r="1101" spans="6:12" s="414" customFormat="1" x14ac:dyDescent="0.3">
      <c r="F1101" s="484"/>
      <c r="G1101" s="484"/>
      <c r="H1101" s="484"/>
      <c r="I1101" s="484"/>
      <c r="J1101" s="484"/>
      <c r="K1101" s="484"/>
      <c r="L1101" s="484"/>
    </row>
    <row r="1102" spans="6:12" s="414" customFormat="1" x14ac:dyDescent="0.3">
      <c r="F1102" s="484"/>
      <c r="G1102" s="484"/>
      <c r="H1102" s="484"/>
      <c r="I1102" s="484"/>
      <c r="J1102" s="484"/>
      <c r="K1102" s="484"/>
      <c r="L1102" s="484"/>
    </row>
    <row r="1103" spans="6:12" s="414" customFormat="1" x14ac:dyDescent="0.3">
      <c r="F1103" s="484"/>
      <c r="G1103" s="484"/>
      <c r="H1103" s="484"/>
      <c r="I1103" s="484"/>
      <c r="J1103" s="484"/>
      <c r="K1103" s="484"/>
      <c r="L1103" s="484"/>
    </row>
    <row r="1104" spans="6:12" s="414" customFormat="1" x14ac:dyDescent="0.3">
      <c r="F1104" s="484"/>
      <c r="G1104" s="484"/>
      <c r="H1104" s="484"/>
      <c r="I1104" s="484"/>
      <c r="J1104" s="484"/>
      <c r="K1104" s="484"/>
      <c r="L1104" s="484"/>
    </row>
    <row r="1105" spans="6:12" s="414" customFormat="1" x14ac:dyDescent="0.3">
      <c r="F1105" s="484"/>
      <c r="G1105" s="484"/>
      <c r="H1105" s="484"/>
      <c r="I1105" s="484"/>
      <c r="J1105" s="484"/>
      <c r="K1105" s="484"/>
      <c r="L1105" s="484"/>
    </row>
    <row r="1106" spans="6:12" s="414" customFormat="1" x14ac:dyDescent="0.3">
      <c r="F1106" s="484"/>
      <c r="G1106" s="484"/>
      <c r="H1106" s="484"/>
      <c r="I1106" s="484"/>
      <c r="J1106" s="484"/>
      <c r="K1106" s="484"/>
      <c r="L1106" s="484"/>
    </row>
    <row r="1107" spans="6:12" s="414" customFormat="1" x14ac:dyDescent="0.3">
      <c r="F1107" s="484"/>
      <c r="G1107" s="484"/>
      <c r="H1107" s="484"/>
      <c r="I1107" s="484"/>
      <c r="J1107" s="484"/>
      <c r="K1107" s="484"/>
      <c r="L1107" s="484"/>
    </row>
    <row r="1108" spans="6:12" s="414" customFormat="1" x14ac:dyDescent="0.3">
      <c r="F1108" s="484"/>
      <c r="G1108" s="484"/>
      <c r="H1108" s="484"/>
      <c r="I1108" s="484"/>
      <c r="J1108" s="484"/>
      <c r="K1108" s="484"/>
      <c r="L1108" s="484"/>
    </row>
    <row r="1109" spans="6:12" s="414" customFormat="1" x14ac:dyDescent="0.3">
      <c r="F1109" s="484"/>
      <c r="G1109" s="484"/>
      <c r="H1109" s="484"/>
      <c r="I1109" s="484"/>
      <c r="J1109" s="484"/>
      <c r="K1109" s="484"/>
      <c r="L1109" s="484"/>
    </row>
    <row r="1110" spans="6:12" s="414" customFormat="1" x14ac:dyDescent="0.3">
      <c r="F1110" s="484"/>
      <c r="G1110" s="484"/>
      <c r="H1110" s="484"/>
      <c r="I1110" s="484"/>
      <c r="J1110" s="484"/>
      <c r="K1110" s="484"/>
      <c r="L1110" s="484"/>
    </row>
    <row r="1111" spans="6:12" s="414" customFormat="1" x14ac:dyDescent="0.3">
      <c r="F1111" s="484"/>
      <c r="G1111" s="484"/>
      <c r="H1111" s="484"/>
      <c r="I1111" s="484"/>
      <c r="J1111" s="484"/>
      <c r="K1111" s="484"/>
      <c r="L1111" s="484"/>
    </row>
    <row r="1112" spans="6:12" s="414" customFormat="1" x14ac:dyDescent="0.3">
      <c r="F1112" s="484"/>
      <c r="G1112" s="484"/>
      <c r="H1112" s="484"/>
      <c r="I1112" s="484"/>
      <c r="J1112" s="484"/>
      <c r="K1112" s="484"/>
      <c r="L1112" s="484"/>
    </row>
    <row r="1113" spans="6:12" s="414" customFormat="1" x14ac:dyDescent="0.3">
      <c r="F1113" s="484"/>
      <c r="G1113" s="484"/>
      <c r="H1113" s="484"/>
      <c r="I1113" s="484"/>
      <c r="J1113" s="484"/>
      <c r="K1113" s="484"/>
      <c r="L1113" s="484"/>
    </row>
    <row r="1114" spans="6:12" s="414" customFormat="1" x14ac:dyDescent="0.3">
      <c r="F1114" s="484"/>
      <c r="G1114" s="484"/>
      <c r="H1114" s="484"/>
      <c r="I1114" s="484"/>
      <c r="J1114" s="484"/>
      <c r="K1114" s="484"/>
      <c r="L1114" s="484"/>
    </row>
    <row r="1115" spans="6:12" s="414" customFormat="1" x14ac:dyDescent="0.3">
      <c r="F1115" s="484"/>
      <c r="G1115" s="484"/>
      <c r="H1115" s="484"/>
      <c r="I1115" s="484"/>
      <c r="J1115" s="484"/>
      <c r="K1115" s="484"/>
      <c r="L1115" s="484"/>
    </row>
    <row r="1116" spans="6:12" s="414" customFormat="1" x14ac:dyDescent="0.3">
      <c r="F1116" s="484"/>
      <c r="G1116" s="484"/>
      <c r="H1116" s="484"/>
      <c r="I1116" s="484"/>
      <c r="J1116" s="484"/>
      <c r="K1116" s="484"/>
      <c r="L1116" s="484"/>
    </row>
    <row r="1117" spans="6:12" s="414" customFormat="1" x14ac:dyDescent="0.3">
      <c r="F1117" s="484"/>
      <c r="G1117" s="484"/>
      <c r="H1117" s="484"/>
      <c r="I1117" s="484"/>
      <c r="J1117" s="484"/>
      <c r="K1117" s="484"/>
      <c r="L1117" s="484"/>
    </row>
    <row r="1118" spans="6:12" s="414" customFormat="1" x14ac:dyDescent="0.3">
      <c r="F1118" s="484"/>
      <c r="G1118" s="484"/>
      <c r="H1118" s="484"/>
      <c r="I1118" s="484"/>
      <c r="J1118" s="484"/>
      <c r="K1118" s="484"/>
      <c r="L1118" s="484"/>
    </row>
    <row r="1119" spans="6:12" s="414" customFormat="1" x14ac:dyDescent="0.3">
      <c r="F1119" s="484"/>
      <c r="G1119" s="484"/>
      <c r="H1119" s="484"/>
      <c r="I1119" s="484"/>
      <c r="J1119" s="484"/>
      <c r="K1119" s="484"/>
      <c r="L1119" s="484"/>
    </row>
    <row r="1120" spans="6:12" s="414" customFormat="1" x14ac:dyDescent="0.3">
      <c r="F1120" s="484"/>
      <c r="G1120" s="484"/>
      <c r="H1120" s="484"/>
      <c r="I1120" s="484"/>
      <c r="J1120" s="484"/>
      <c r="K1120" s="484"/>
      <c r="L1120" s="484"/>
    </row>
    <row r="1121" spans="6:12" s="414" customFormat="1" x14ac:dyDescent="0.3">
      <c r="F1121" s="484"/>
      <c r="G1121" s="484"/>
      <c r="H1121" s="484"/>
      <c r="I1121" s="484"/>
      <c r="J1121" s="484"/>
      <c r="K1121" s="484"/>
      <c r="L1121" s="484"/>
    </row>
    <row r="1122" spans="6:12" s="414" customFormat="1" x14ac:dyDescent="0.3">
      <c r="F1122" s="484"/>
      <c r="G1122" s="484"/>
      <c r="H1122" s="484"/>
      <c r="I1122" s="484"/>
      <c r="J1122" s="484"/>
      <c r="K1122" s="484"/>
      <c r="L1122" s="484"/>
    </row>
    <row r="1123" spans="6:12" s="414" customFormat="1" x14ac:dyDescent="0.3">
      <c r="F1123" s="484"/>
      <c r="G1123" s="484"/>
      <c r="H1123" s="484"/>
      <c r="I1123" s="484"/>
      <c r="J1123" s="484"/>
      <c r="K1123" s="484"/>
      <c r="L1123" s="484"/>
    </row>
    <row r="1124" spans="6:12" s="414" customFormat="1" x14ac:dyDescent="0.3">
      <c r="F1124" s="484"/>
      <c r="G1124" s="484"/>
      <c r="H1124" s="484"/>
      <c r="I1124" s="484"/>
      <c r="J1124" s="484"/>
      <c r="K1124" s="484"/>
      <c r="L1124" s="484"/>
    </row>
    <row r="1125" spans="6:12" s="414" customFormat="1" x14ac:dyDescent="0.3">
      <c r="F1125" s="484"/>
      <c r="G1125" s="484"/>
      <c r="H1125" s="484"/>
      <c r="I1125" s="484"/>
      <c r="J1125" s="484"/>
      <c r="K1125" s="484"/>
      <c r="L1125" s="484"/>
    </row>
    <row r="1126" spans="6:12" s="414" customFormat="1" x14ac:dyDescent="0.3">
      <c r="F1126" s="484"/>
      <c r="G1126" s="484"/>
      <c r="H1126" s="484"/>
      <c r="I1126" s="484"/>
      <c r="J1126" s="484"/>
      <c r="K1126" s="484"/>
      <c r="L1126" s="484"/>
    </row>
    <row r="1127" spans="6:12" s="414" customFormat="1" x14ac:dyDescent="0.3">
      <c r="F1127" s="484"/>
      <c r="G1127" s="484"/>
      <c r="H1127" s="484"/>
      <c r="I1127" s="484"/>
      <c r="J1127" s="484"/>
      <c r="K1127" s="484"/>
      <c r="L1127" s="484"/>
    </row>
    <row r="1128" spans="6:12" s="414" customFormat="1" x14ac:dyDescent="0.3">
      <c r="F1128" s="484"/>
      <c r="G1128" s="484"/>
      <c r="H1128" s="484"/>
      <c r="I1128" s="484"/>
      <c r="J1128" s="484"/>
      <c r="K1128" s="484"/>
      <c r="L1128" s="484"/>
    </row>
    <row r="1129" spans="6:12" s="414" customFormat="1" x14ac:dyDescent="0.3">
      <c r="F1129" s="484"/>
      <c r="G1129" s="484"/>
      <c r="H1129" s="484"/>
      <c r="I1129" s="484"/>
      <c r="J1129" s="484"/>
      <c r="K1129" s="484"/>
      <c r="L1129" s="484"/>
    </row>
    <row r="1130" spans="6:12" s="414" customFormat="1" x14ac:dyDescent="0.3">
      <c r="F1130" s="484"/>
      <c r="G1130" s="484"/>
      <c r="H1130" s="484"/>
      <c r="I1130" s="484"/>
      <c r="J1130" s="484"/>
      <c r="K1130" s="484"/>
      <c r="L1130" s="484"/>
    </row>
    <row r="1131" spans="6:12" s="414" customFormat="1" x14ac:dyDescent="0.3">
      <c r="F1131" s="484"/>
      <c r="G1131" s="484"/>
      <c r="H1131" s="484"/>
      <c r="I1131" s="484"/>
      <c r="J1131" s="484"/>
      <c r="K1131" s="484"/>
      <c r="L1131" s="484"/>
    </row>
    <row r="1132" spans="6:12" s="414" customFormat="1" x14ac:dyDescent="0.3">
      <c r="F1132" s="484"/>
      <c r="G1132" s="484"/>
      <c r="H1132" s="484"/>
      <c r="I1132" s="484"/>
      <c r="J1132" s="484"/>
      <c r="K1132" s="484"/>
      <c r="L1132" s="484"/>
    </row>
    <row r="1133" spans="6:12" s="414" customFormat="1" x14ac:dyDescent="0.3">
      <c r="F1133" s="484"/>
      <c r="G1133" s="484"/>
      <c r="H1133" s="484"/>
      <c r="I1133" s="484"/>
      <c r="J1133" s="484"/>
      <c r="K1133" s="484"/>
      <c r="L1133" s="484"/>
    </row>
    <row r="1134" spans="6:12" s="414" customFormat="1" x14ac:dyDescent="0.3">
      <c r="F1134" s="484"/>
      <c r="G1134" s="484"/>
      <c r="H1134" s="484"/>
      <c r="I1134" s="484"/>
      <c r="J1134" s="484"/>
      <c r="K1134" s="484"/>
      <c r="L1134" s="484"/>
    </row>
    <row r="1135" spans="6:12" s="414" customFormat="1" x14ac:dyDescent="0.3">
      <c r="F1135" s="484"/>
      <c r="G1135" s="484"/>
      <c r="H1135" s="484"/>
      <c r="I1135" s="484"/>
      <c r="J1135" s="484"/>
      <c r="K1135" s="484"/>
      <c r="L1135" s="484"/>
    </row>
    <row r="1136" spans="6:12" s="414" customFormat="1" x14ac:dyDescent="0.3">
      <c r="F1136" s="484"/>
      <c r="G1136" s="484"/>
      <c r="H1136" s="484"/>
      <c r="I1136" s="484"/>
      <c r="J1136" s="484"/>
      <c r="K1136" s="484"/>
      <c r="L1136" s="484"/>
    </row>
    <row r="1137" spans="6:12" s="414" customFormat="1" x14ac:dyDescent="0.3">
      <c r="F1137" s="484"/>
      <c r="G1137" s="484"/>
      <c r="H1137" s="484"/>
      <c r="I1137" s="484"/>
      <c r="J1137" s="484"/>
      <c r="K1137" s="484"/>
      <c r="L1137" s="484"/>
    </row>
    <row r="1138" spans="6:12" s="414" customFormat="1" x14ac:dyDescent="0.3">
      <c r="F1138" s="484"/>
      <c r="G1138" s="484"/>
      <c r="H1138" s="484"/>
      <c r="I1138" s="484"/>
      <c r="J1138" s="484"/>
      <c r="K1138" s="484"/>
      <c r="L1138" s="484"/>
    </row>
    <row r="1139" spans="6:12" s="414" customFormat="1" x14ac:dyDescent="0.3">
      <c r="F1139" s="484"/>
      <c r="G1139" s="484"/>
      <c r="H1139" s="484"/>
      <c r="I1139" s="484"/>
      <c r="J1139" s="484"/>
      <c r="K1139" s="484"/>
      <c r="L1139" s="484"/>
    </row>
    <row r="1140" spans="6:12" s="414" customFormat="1" x14ac:dyDescent="0.3">
      <c r="F1140" s="484"/>
      <c r="G1140" s="484"/>
      <c r="H1140" s="484"/>
      <c r="I1140" s="484"/>
      <c r="J1140" s="484"/>
      <c r="K1140" s="484"/>
      <c r="L1140" s="484"/>
    </row>
    <row r="1141" spans="6:12" s="414" customFormat="1" x14ac:dyDescent="0.3">
      <c r="F1141" s="484"/>
      <c r="G1141" s="484"/>
      <c r="H1141" s="484"/>
      <c r="I1141" s="484"/>
      <c r="J1141" s="484"/>
      <c r="K1141" s="484"/>
      <c r="L1141" s="484"/>
    </row>
    <row r="1142" spans="6:12" s="414" customFormat="1" x14ac:dyDescent="0.3">
      <c r="F1142" s="484"/>
      <c r="G1142" s="484"/>
      <c r="H1142" s="484"/>
      <c r="I1142" s="484"/>
      <c r="J1142" s="484"/>
      <c r="K1142" s="484"/>
      <c r="L1142" s="484"/>
    </row>
    <row r="1143" spans="6:12" s="414" customFormat="1" x14ac:dyDescent="0.3">
      <c r="F1143" s="484"/>
      <c r="G1143" s="484"/>
      <c r="H1143" s="484"/>
      <c r="I1143" s="484"/>
      <c r="J1143" s="484"/>
      <c r="K1143" s="484"/>
      <c r="L1143" s="484"/>
    </row>
    <row r="1144" spans="6:12" s="414" customFormat="1" x14ac:dyDescent="0.3">
      <c r="F1144" s="484"/>
      <c r="G1144" s="484"/>
      <c r="H1144" s="484"/>
      <c r="I1144" s="484"/>
      <c r="J1144" s="484"/>
      <c r="K1144" s="484"/>
      <c r="L1144" s="484"/>
    </row>
    <row r="1145" spans="6:12" s="414" customFormat="1" x14ac:dyDescent="0.3">
      <c r="F1145" s="484"/>
      <c r="G1145" s="484"/>
      <c r="H1145" s="484"/>
      <c r="I1145" s="484"/>
      <c r="J1145" s="484"/>
      <c r="K1145" s="484"/>
      <c r="L1145" s="484"/>
    </row>
    <row r="1146" spans="6:12" s="414" customFormat="1" x14ac:dyDescent="0.3">
      <c r="F1146" s="484"/>
      <c r="G1146" s="484"/>
      <c r="H1146" s="484"/>
      <c r="I1146" s="484"/>
      <c r="J1146" s="484"/>
      <c r="K1146" s="484"/>
      <c r="L1146" s="484"/>
    </row>
    <row r="1147" spans="6:12" s="414" customFormat="1" x14ac:dyDescent="0.3">
      <c r="F1147" s="484"/>
      <c r="G1147" s="484"/>
      <c r="H1147" s="484"/>
      <c r="I1147" s="484"/>
      <c r="J1147" s="484"/>
      <c r="K1147" s="484"/>
      <c r="L1147" s="484"/>
    </row>
    <row r="1148" spans="6:12" s="414" customFormat="1" x14ac:dyDescent="0.3">
      <c r="F1148" s="484"/>
      <c r="G1148" s="484"/>
      <c r="H1148" s="484"/>
      <c r="I1148" s="484"/>
      <c r="J1148" s="484"/>
      <c r="K1148" s="484"/>
      <c r="L1148" s="484"/>
    </row>
    <row r="1149" spans="6:12" s="414" customFormat="1" x14ac:dyDescent="0.3">
      <c r="F1149" s="484"/>
      <c r="G1149" s="484"/>
      <c r="H1149" s="484"/>
      <c r="I1149" s="484"/>
      <c r="J1149" s="484"/>
      <c r="K1149" s="484"/>
      <c r="L1149" s="484"/>
    </row>
    <row r="1150" spans="6:12" s="414" customFormat="1" x14ac:dyDescent="0.3">
      <c r="F1150" s="484"/>
      <c r="G1150" s="484"/>
      <c r="H1150" s="484"/>
      <c r="I1150" s="484"/>
      <c r="J1150" s="484"/>
      <c r="K1150" s="484"/>
      <c r="L1150" s="484"/>
    </row>
    <row r="1151" spans="6:12" s="414" customFormat="1" x14ac:dyDescent="0.3">
      <c r="F1151" s="484"/>
      <c r="G1151" s="484"/>
      <c r="H1151" s="484"/>
      <c r="I1151" s="484"/>
      <c r="J1151" s="484"/>
      <c r="K1151" s="484"/>
      <c r="L1151" s="484"/>
    </row>
    <row r="1152" spans="6:12" s="414" customFormat="1" x14ac:dyDescent="0.3">
      <c r="F1152" s="484"/>
      <c r="G1152" s="484"/>
      <c r="H1152" s="484"/>
      <c r="I1152" s="484"/>
      <c r="J1152" s="484"/>
      <c r="K1152" s="484"/>
      <c r="L1152" s="484"/>
    </row>
    <row r="1153" spans="6:12" s="414" customFormat="1" x14ac:dyDescent="0.3">
      <c r="F1153" s="484"/>
      <c r="G1153" s="484"/>
      <c r="H1153" s="484"/>
      <c r="I1153" s="484"/>
      <c r="J1153" s="484"/>
      <c r="K1153" s="484"/>
      <c r="L1153" s="484"/>
    </row>
    <row r="1154" spans="6:12" s="414" customFormat="1" x14ac:dyDescent="0.3">
      <c r="F1154" s="484"/>
      <c r="G1154" s="484"/>
      <c r="H1154" s="484"/>
      <c r="I1154" s="484"/>
      <c r="J1154" s="484"/>
      <c r="K1154" s="484"/>
      <c r="L1154" s="484"/>
    </row>
    <row r="1155" spans="6:12" s="414" customFormat="1" x14ac:dyDescent="0.3">
      <c r="F1155" s="484"/>
      <c r="G1155" s="484"/>
      <c r="H1155" s="484"/>
      <c r="I1155" s="484"/>
      <c r="J1155" s="484"/>
      <c r="K1155" s="484"/>
      <c r="L1155" s="484"/>
    </row>
    <row r="1156" spans="6:12" s="414" customFormat="1" x14ac:dyDescent="0.3">
      <c r="F1156" s="484"/>
      <c r="G1156" s="484"/>
      <c r="H1156" s="484"/>
      <c r="I1156" s="484"/>
      <c r="J1156" s="484"/>
      <c r="K1156" s="484"/>
      <c r="L1156" s="484"/>
    </row>
    <row r="1157" spans="6:12" s="414" customFormat="1" x14ac:dyDescent="0.3">
      <c r="F1157" s="484"/>
      <c r="G1157" s="484"/>
      <c r="H1157" s="484"/>
      <c r="I1157" s="484"/>
      <c r="J1157" s="484"/>
      <c r="K1157" s="484"/>
      <c r="L1157" s="484"/>
    </row>
    <row r="1158" spans="6:12" s="414" customFormat="1" x14ac:dyDescent="0.3">
      <c r="F1158" s="484"/>
      <c r="G1158" s="484"/>
      <c r="H1158" s="484"/>
      <c r="I1158" s="484"/>
      <c r="J1158" s="484"/>
      <c r="K1158" s="484"/>
      <c r="L1158" s="484"/>
    </row>
    <row r="1159" spans="6:12" s="414" customFormat="1" x14ac:dyDescent="0.3">
      <c r="F1159" s="484"/>
      <c r="G1159" s="484"/>
      <c r="H1159" s="484"/>
      <c r="I1159" s="484"/>
      <c r="J1159" s="484"/>
      <c r="K1159" s="484"/>
      <c r="L1159" s="484"/>
    </row>
    <row r="1160" spans="6:12" s="414" customFormat="1" x14ac:dyDescent="0.3">
      <c r="F1160" s="484"/>
      <c r="G1160" s="484"/>
      <c r="H1160" s="484"/>
      <c r="I1160" s="484"/>
      <c r="J1160" s="484"/>
      <c r="K1160" s="484"/>
      <c r="L1160" s="484"/>
    </row>
    <row r="1161" spans="6:12" s="414" customFormat="1" x14ac:dyDescent="0.3">
      <c r="F1161" s="484"/>
      <c r="G1161" s="484"/>
      <c r="H1161" s="484"/>
      <c r="I1161" s="484"/>
      <c r="J1161" s="484"/>
      <c r="K1161" s="484"/>
      <c r="L1161" s="484"/>
    </row>
    <row r="1162" spans="6:12" s="414" customFormat="1" x14ac:dyDescent="0.3">
      <c r="F1162" s="484"/>
      <c r="G1162" s="484"/>
      <c r="H1162" s="484"/>
      <c r="I1162" s="484"/>
      <c r="J1162" s="484"/>
      <c r="K1162" s="484"/>
      <c r="L1162" s="484"/>
    </row>
    <row r="1163" spans="6:12" s="414" customFormat="1" x14ac:dyDescent="0.3">
      <c r="F1163" s="484"/>
      <c r="G1163" s="484"/>
      <c r="H1163" s="484"/>
      <c r="I1163" s="484"/>
      <c r="J1163" s="484"/>
      <c r="K1163" s="484"/>
      <c r="L1163" s="484"/>
    </row>
    <row r="1164" spans="6:12" s="414" customFormat="1" x14ac:dyDescent="0.3">
      <c r="F1164" s="484"/>
      <c r="G1164" s="484"/>
      <c r="H1164" s="484"/>
      <c r="I1164" s="484"/>
      <c r="J1164" s="484"/>
      <c r="K1164" s="484"/>
      <c r="L1164" s="484"/>
    </row>
    <row r="1165" spans="6:12" s="414" customFormat="1" x14ac:dyDescent="0.3">
      <c r="F1165" s="484"/>
      <c r="G1165" s="484"/>
      <c r="H1165" s="484"/>
      <c r="I1165" s="484"/>
      <c r="J1165" s="484"/>
      <c r="K1165" s="484"/>
      <c r="L1165" s="484"/>
    </row>
    <row r="1166" spans="6:12" s="414" customFormat="1" x14ac:dyDescent="0.3">
      <c r="F1166" s="484"/>
      <c r="G1166" s="484"/>
      <c r="H1166" s="484"/>
      <c r="I1166" s="484"/>
      <c r="J1166" s="484"/>
      <c r="K1166" s="484"/>
      <c r="L1166" s="484"/>
    </row>
    <row r="1167" spans="6:12" s="414" customFormat="1" x14ac:dyDescent="0.3">
      <c r="F1167" s="484"/>
      <c r="G1167" s="484"/>
      <c r="H1167" s="484"/>
      <c r="I1167" s="484"/>
      <c r="J1167" s="484"/>
      <c r="K1167" s="484"/>
      <c r="L1167" s="484"/>
    </row>
    <row r="1168" spans="6:12" s="414" customFormat="1" x14ac:dyDescent="0.3">
      <c r="F1168" s="484"/>
      <c r="G1168" s="484"/>
      <c r="H1168" s="484"/>
      <c r="I1168" s="484"/>
      <c r="J1168" s="484"/>
      <c r="K1168" s="484"/>
      <c r="L1168" s="484"/>
    </row>
    <row r="1169" spans="6:12" s="414" customFormat="1" x14ac:dyDescent="0.3">
      <c r="F1169" s="484"/>
      <c r="G1169" s="484"/>
      <c r="H1169" s="484"/>
      <c r="I1169" s="484"/>
      <c r="J1169" s="484"/>
      <c r="K1169" s="484"/>
      <c r="L1169" s="484"/>
    </row>
    <row r="1170" spans="6:12" s="414" customFormat="1" x14ac:dyDescent="0.3">
      <c r="F1170" s="484"/>
      <c r="G1170" s="484"/>
      <c r="H1170" s="484"/>
      <c r="I1170" s="484"/>
      <c r="J1170" s="484"/>
      <c r="K1170" s="484"/>
      <c r="L1170" s="484"/>
    </row>
    <row r="1171" spans="6:12" s="414" customFormat="1" x14ac:dyDescent="0.3">
      <c r="F1171" s="484"/>
      <c r="G1171" s="484"/>
      <c r="H1171" s="484"/>
      <c r="I1171" s="484"/>
      <c r="J1171" s="484"/>
      <c r="K1171" s="484"/>
      <c r="L1171" s="484"/>
    </row>
    <row r="1172" spans="6:12" s="414" customFormat="1" x14ac:dyDescent="0.3">
      <c r="F1172" s="484"/>
      <c r="G1172" s="484"/>
      <c r="H1172" s="484"/>
      <c r="I1172" s="484"/>
      <c r="J1172" s="484"/>
      <c r="K1172" s="484"/>
      <c r="L1172" s="484"/>
    </row>
    <row r="1173" spans="6:12" s="414" customFormat="1" x14ac:dyDescent="0.3">
      <c r="F1173" s="484"/>
      <c r="G1173" s="484"/>
      <c r="H1173" s="484"/>
      <c r="I1173" s="484"/>
      <c r="J1173" s="484"/>
      <c r="K1173" s="484"/>
      <c r="L1173" s="484"/>
    </row>
    <row r="1174" spans="6:12" s="414" customFormat="1" x14ac:dyDescent="0.3">
      <c r="F1174" s="484"/>
      <c r="G1174" s="484"/>
      <c r="H1174" s="484"/>
      <c r="I1174" s="484"/>
      <c r="J1174" s="484"/>
      <c r="K1174" s="484"/>
      <c r="L1174" s="484"/>
    </row>
    <row r="1175" spans="6:12" s="414" customFormat="1" x14ac:dyDescent="0.3">
      <c r="F1175" s="484"/>
      <c r="G1175" s="484"/>
      <c r="H1175" s="484"/>
      <c r="I1175" s="484"/>
      <c r="J1175" s="484"/>
      <c r="K1175" s="484"/>
      <c r="L1175" s="484"/>
    </row>
    <row r="1176" spans="6:12" s="414" customFormat="1" x14ac:dyDescent="0.3">
      <c r="F1176" s="484"/>
      <c r="G1176" s="484"/>
      <c r="H1176" s="484"/>
      <c r="I1176" s="484"/>
      <c r="J1176" s="484"/>
      <c r="K1176" s="484"/>
      <c r="L1176" s="484"/>
    </row>
    <row r="1177" spans="6:12" s="414" customFormat="1" x14ac:dyDescent="0.3">
      <c r="F1177" s="484"/>
      <c r="G1177" s="484"/>
      <c r="H1177" s="484"/>
      <c r="I1177" s="484"/>
      <c r="J1177" s="484"/>
      <c r="K1177" s="484"/>
      <c r="L1177" s="484"/>
    </row>
    <row r="1178" spans="6:12" s="414" customFormat="1" x14ac:dyDescent="0.3">
      <c r="F1178" s="484"/>
      <c r="G1178" s="484"/>
      <c r="H1178" s="484"/>
      <c r="I1178" s="484"/>
      <c r="J1178" s="484"/>
      <c r="K1178" s="484"/>
      <c r="L1178" s="484"/>
    </row>
    <row r="1179" spans="6:12" s="414" customFormat="1" x14ac:dyDescent="0.3">
      <c r="F1179" s="484"/>
      <c r="G1179" s="484"/>
      <c r="H1179" s="484"/>
      <c r="I1179" s="484"/>
      <c r="J1179" s="484"/>
      <c r="K1179" s="484"/>
      <c r="L1179" s="484"/>
    </row>
    <row r="1180" spans="6:12" s="414" customFormat="1" x14ac:dyDescent="0.3">
      <c r="F1180" s="484"/>
      <c r="G1180" s="484"/>
      <c r="H1180" s="484"/>
      <c r="I1180" s="484"/>
      <c r="J1180" s="484"/>
      <c r="K1180" s="484"/>
      <c r="L1180" s="484"/>
    </row>
    <row r="1181" spans="6:12" s="414" customFormat="1" x14ac:dyDescent="0.3">
      <c r="F1181" s="484"/>
      <c r="G1181" s="484"/>
      <c r="H1181" s="484"/>
      <c r="I1181" s="484"/>
      <c r="J1181" s="484"/>
      <c r="K1181" s="484"/>
      <c r="L1181" s="484"/>
    </row>
    <row r="1182" spans="6:12" s="414" customFormat="1" x14ac:dyDescent="0.3">
      <c r="F1182" s="484"/>
      <c r="G1182" s="484"/>
      <c r="H1182" s="484"/>
      <c r="I1182" s="484"/>
      <c r="J1182" s="484"/>
      <c r="K1182" s="484"/>
      <c r="L1182" s="484"/>
    </row>
    <row r="1183" spans="6:12" s="414" customFormat="1" x14ac:dyDescent="0.3">
      <c r="F1183" s="484"/>
      <c r="G1183" s="484"/>
      <c r="H1183" s="484"/>
      <c r="I1183" s="484"/>
      <c r="J1183" s="484"/>
      <c r="K1183" s="484"/>
      <c r="L1183" s="484"/>
    </row>
    <row r="1184" spans="6:12" s="414" customFormat="1" x14ac:dyDescent="0.3">
      <c r="F1184" s="484"/>
      <c r="G1184" s="484"/>
      <c r="H1184" s="484"/>
      <c r="I1184" s="484"/>
      <c r="J1184" s="484"/>
      <c r="K1184" s="484"/>
      <c r="L1184" s="484"/>
    </row>
    <row r="1185" spans="6:12" s="414" customFormat="1" x14ac:dyDescent="0.3">
      <c r="F1185" s="484"/>
      <c r="G1185" s="484"/>
      <c r="H1185" s="484"/>
      <c r="I1185" s="484"/>
      <c r="J1185" s="484"/>
      <c r="K1185" s="484"/>
      <c r="L1185" s="484"/>
    </row>
    <row r="1186" spans="6:12" s="414" customFormat="1" x14ac:dyDescent="0.3">
      <c r="F1186" s="484"/>
      <c r="G1186" s="484"/>
      <c r="H1186" s="484"/>
      <c r="I1186" s="484"/>
      <c r="J1186" s="484"/>
      <c r="K1186" s="484"/>
      <c r="L1186" s="484"/>
    </row>
    <row r="1187" spans="6:12" s="414" customFormat="1" x14ac:dyDescent="0.3">
      <c r="F1187" s="484"/>
      <c r="G1187" s="484"/>
      <c r="H1187" s="484"/>
      <c r="I1187" s="484"/>
      <c r="J1187" s="484"/>
      <c r="K1187" s="484"/>
      <c r="L1187" s="484"/>
    </row>
    <row r="1188" spans="6:12" s="414" customFormat="1" x14ac:dyDescent="0.3">
      <c r="F1188" s="484"/>
      <c r="G1188" s="484"/>
      <c r="H1188" s="484"/>
      <c r="I1188" s="484"/>
      <c r="J1188" s="484"/>
      <c r="K1188" s="484"/>
      <c r="L1188" s="484"/>
    </row>
    <row r="1189" spans="6:12" s="414" customFormat="1" x14ac:dyDescent="0.3">
      <c r="F1189" s="484"/>
      <c r="G1189" s="484"/>
      <c r="H1189" s="484"/>
      <c r="I1189" s="484"/>
      <c r="J1189" s="484"/>
      <c r="K1189" s="484"/>
      <c r="L1189" s="484"/>
    </row>
    <row r="1190" spans="6:12" s="414" customFormat="1" x14ac:dyDescent="0.3">
      <c r="F1190" s="484"/>
      <c r="G1190" s="484"/>
      <c r="H1190" s="484"/>
      <c r="I1190" s="484"/>
      <c r="J1190" s="484"/>
      <c r="K1190" s="484"/>
      <c r="L1190" s="484"/>
    </row>
    <row r="1191" spans="6:12" s="414" customFormat="1" x14ac:dyDescent="0.3">
      <c r="F1191" s="484"/>
      <c r="G1191" s="484"/>
      <c r="H1191" s="484"/>
      <c r="I1191" s="484"/>
      <c r="J1191" s="484"/>
      <c r="K1191" s="484"/>
      <c r="L1191" s="484"/>
    </row>
    <row r="1192" spans="6:12" s="414" customFormat="1" x14ac:dyDescent="0.3">
      <c r="F1192" s="484"/>
      <c r="G1192" s="484"/>
      <c r="H1192" s="484"/>
      <c r="I1192" s="484"/>
      <c r="J1192" s="484"/>
      <c r="K1192" s="484"/>
      <c r="L1192" s="484"/>
    </row>
    <row r="1193" spans="6:12" s="414" customFormat="1" x14ac:dyDescent="0.3">
      <c r="F1193" s="484"/>
      <c r="G1193" s="484"/>
      <c r="H1193" s="484"/>
      <c r="I1193" s="484"/>
      <c r="J1193" s="484"/>
      <c r="K1193" s="484"/>
      <c r="L1193" s="484"/>
    </row>
    <row r="1194" spans="6:12" s="414" customFormat="1" x14ac:dyDescent="0.3">
      <c r="F1194" s="484"/>
      <c r="G1194" s="484"/>
      <c r="H1194" s="484"/>
      <c r="I1194" s="484"/>
      <c r="J1194" s="484"/>
      <c r="K1194" s="484"/>
      <c r="L1194" s="484"/>
    </row>
    <row r="1195" spans="6:12" s="414" customFormat="1" x14ac:dyDescent="0.3">
      <c r="F1195" s="484"/>
      <c r="G1195" s="484"/>
      <c r="H1195" s="484"/>
      <c r="I1195" s="484"/>
      <c r="J1195" s="484"/>
      <c r="K1195" s="484"/>
      <c r="L1195" s="484"/>
    </row>
    <row r="1196" spans="6:12" s="414" customFormat="1" x14ac:dyDescent="0.3">
      <c r="F1196" s="484"/>
      <c r="G1196" s="484"/>
      <c r="H1196" s="484"/>
      <c r="I1196" s="484"/>
      <c r="J1196" s="484"/>
      <c r="K1196" s="484"/>
      <c r="L1196" s="484"/>
    </row>
    <row r="1197" spans="6:12" s="414" customFormat="1" x14ac:dyDescent="0.3">
      <c r="F1197" s="484"/>
      <c r="G1197" s="484"/>
      <c r="H1197" s="484"/>
      <c r="I1197" s="484"/>
      <c r="J1197" s="484"/>
      <c r="K1197" s="484"/>
      <c r="L1197" s="484"/>
    </row>
    <row r="1198" spans="6:12" s="414" customFormat="1" x14ac:dyDescent="0.3">
      <c r="F1198" s="484"/>
      <c r="G1198" s="484"/>
      <c r="H1198" s="484"/>
      <c r="I1198" s="484"/>
      <c r="J1198" s="484"/>
      <c r="K1198" s="484"/>
      <c r="L1198" s="484"/>
    </row>
    <row r="1199" spans="6:12" s="414" customFormat="1" x14ac:dyDescent="0.3">
      <c r="F1199" s="484"/>
      <c r="G1199" s="484"/>
      <c r="H1199" s="484"/>
      <c r="I1199" s="484"/>
      <c r="J1199" s="484"/>
      <c r="K1199" s="484"/>
      <c r="L1199" s="484"/>
    </row>
    <row r="1200" spans="6:12" s="414" customFormat="1" x14ac:dyDescent="0.3">
      <c r="F1200" s="484"/>
      <c r="G1200" s="484"/>
      <c r="H1200" s="484"/>
      <c r="I1200" s="484"/>
      <c r="J1200" s="484"/>
      <c r="K1200" s="484"/>
      <c r="L1200" s="484"/>
    </row>
    <row r="1201" spans="6:12" s="414" customFormat="1" x14ac:dyDescent="0.3">
      <c r="F1201" s="484"/>
      <c r="G1201" s="484"/>
      <c r="H1201" s="484"/>
      <c r="I1201" s="484"/>
      <c r="J1201" s="484"/>
      <c r="K1201" s="484"/>
      <c r="L1201" s="484"/>
    </row>
    <row r="1202" spans="6:12" s="414" customFormat="1" x14ac:dyDescent="0.3">
      <c r="F1202" s="484"/>
      <c r="G1202" s="484"/>
      <c r="H1202" s="484"/>
      <c r="I1202" s="484"/>
      <c r="J1202" s="484"/>
      <c r="K1202" s="484"/>
      <c r="L1202" s="484"/>
    </row>
    <row r="1203" spans="6:12" s="414" customFormat="1" x14ac:dyDescent="0.3">
      <c r="F1203" s="484"/>
      <c r="G1203" s="484"/>
      <c r="H1203" s="484"/>
      <c r="I1203" s="484"/>
      <c r="J1203" s="484"/>
      <c r="K1203" s="484"/>
      <c r="L1203" s="484"/>
    </row>
    <row r="1204" spans="6:12" s="414" customFormat="1" x14ac:dyDescent="0.3">
      <c r="F1204" s="484"/>
      <c r="G1204" s="484"/>
      <c r="H1204" s="484"/>
      <c r="I1204" s="484"/>
      <c r="J1204" s="484"/>
      <c r="K1204" s="484"/>
      <c r="L1204" s="484"/>
    </row>
    <row r="1205" spans="6:12" s="414" customFormat="1" x14ac:dyDescent="0.3">
      <c r="F1205" s="484"/>
      <c r="G1205" s="484"/>
      <c r="H1205" s="484"/>
      <c r="I1205" s="484"/>
      <c r="J1205" s="484"/>
      <c r="K1205" s="484"/>
      <c r="L1205" s="484"/>
    </row>
    <row r="1206" spans="6:12" s="414" customFormat="1" x14ac:dyDescent="0.3">
      <c r="F1206" s="484"/>
      <c r="G1206" s="484"/>
      <c r="H1206" s="484"/>
      <c r="I1206" s="484"/>
      <c r="J1206" s="484"/>
      <c r="K1206" s="484"/>
      <c r="L1206" s="484"/>
    </row>
    <row r="1207" spans="6:12" s="414" customFormat="1" x14ac:dyDescent="0.3">
      <c r="F1207" s="484"/>
      <c r="G1207" s="484"/>
      <c r="H1207" s="484"/>
      <c r="I1207" s="484"/>
      <c r="J1207" s="484"/>
      <c r="K1207" s="484"/>
      <c r="L1207" s="484"/>
    </row>
    <row r="1208" spans="6:12" s="414" customFormat="1" x14ac:dyDescent="0.3">
      <c r="F1208" s="484"/>
      <c r="G1208" s="484"/>
      <c r="H1208" s="484"/>
      <c r="I1208" s="484"/>
      <c r="J1208" s="484"/>
      <c r="K1208" s="484"/>
      <c r="L1208" s="484"/>
    </row>
    <row r="1209" spans="6:12" s="414" customFormat="1" x14ac:dyDescent="0.3">
      <c r="F1209" s="484"/>
      <c r="G1209" s="484"/>
      <c r="H1209" s="484"/>
      <c r="I1209" s="484"/>
      <c r="J1209" s="484"/>
      <c r="K1209" s="484"/>
      <c r="L1209" s="484"/>
    </row>
    <row r="1210" spans="6:12" s="414" customFormat="1" x14ac:dyDescent="0.3">
      <c r="F1210" s="484"/>
      <c r="G1210" s="484"/>
      <c r="H1210" s="484"/>
      <c r="I1210" s="484"/>
      <c r="J1210" s="484"/>
      <c r="K1210" s="484"/>
      <c r="L1210" s="484"/>
    </row>
    <row r="1211" spans="6:12" s="414" customFormat="1" x14ac:dyDescent="0.3">
      <c r="F1211" s="484"/>
      <c r="G1211" s="484"/>
      <c r="H1211" s="484"/>
      <c r="I1211" s="484"/>
      <c r="J1211" s="484"/>
      <c r="K1211" s="484"/>
      <c r="L1211" s="484"/>
    </row>
    <row r="1212" spans="6:12" s="414" customFormat="1" x14ac:dyDescent="0.3">
      <c r="F1212" s="484"/>
      <c r="G1212" s="484"/>
      <c r="H1212" s="484"/>
      <c r="I1212" s="484"/>
      <c r="J1212" s="484"/>
      <c r="K1212" s="484"/>
      <c r="L1212" s="484"/>
    </row>
    <row r="1213" spans="6:12" s="414" customFormat="1" x14ac:dyDescent="0.3">
      <c r="F1213" s="484"/>
      <c r="G1213" s="484"/>
      <c r="H1213" s="484"/>
      <c r="I1213" s="484"/>
      <c r="J1213" s="484"/>
      <c r="K1213" s="484"/>
      <c r="L1213" s="484"/>
    </row>
    <row r="1214" spans="6:12" s="414" customFormat="1" x14ac:dyDescent="0.3">
      <c r="F1214" s="484"/>
      <c r="G1214" s="484"/>
      <c r="H1214" s="484"/>
      <c r="I1214" s="484"/>
      <c r="J1214" s="484"/>
      <c r="K1214" s="484"/>
      <c r="L1214" s="484"/>
    </row>
    <row r="1215" spans="6:12" s="414" customFormat="1" x14ac:dyDescent="0.3">
      <c r="F1215" s="484"/>
      <c r="G1215" s="484"/>
      <c r="H1215" s="484"/>
      <c r="I1215" s="484"/>
      <c r="J1215" s="484"/>
      <c r="K1215" s="484"/>
      <c r="L1215" s="484"/>
    </row>
    <row r="1216" spans="6:12" s="414" customFormat="1" x14ac:dyDescent="0.3">
      <c r="F1216" s="484"/>
      <c r="G1216" s="484"/>
      <c r="H1216" s="484"/>
      <c r="I1216" s="484"/>
      <c r="J1216" s="484"/>
      <c r="K1216" s="484"/>
      <c r="L1216" s="484"/>
    </row>
    <row r="1217" spans="6:12" s="414" customFormat="1" x14ac:dyDescent="0.3">
      <c r="F1217" s="484"/>
      <c r="G1217" s="484"/>
      <c r="H1217" s="484"/>
      <c r="I1217" s="484"/>
      <c r="J1217" s="484"/>
      <c r="K1217" s="484"/>
      <c r="L1217" s="484"/>
    </row>
    <row r="1218" spans="6:12" s="414" customFormat="1" x14ac:dyDescent="0.3">
      <c r="F1218" s="484"/>
      <c r="G1218" s="484"/>
      <c r="H1218" s="484"/>
      <c r="I1218" s="484"/>
      <c r="J1218" s="484"/>
      <c r="K1218" s="484"/>
      <c r="L1218" s="484"/>
    </row>
    <row r="1219" spans="6:12" s="414" customFormat="1" x14ac:dyDescent="0.3">
      <c r="F1219" s="484"/>
      <c r="G1219" s="484"/>
      <c r="H1219" s="484"/>
      <c r="I1219" s="484"/>
      <c r="J1219" s="484"/>
      <c r="K1219" s="484"/>
      <c r="L1219" s="484"/>
    </row>
    <row r="1220" spans="6:12" s="414" customFormat="1" x14ac:dyDescent="0.3">
      <c r="F1220" s="484"/>
      <c r="G1220" s="484"/>
      <c r="H1220" s="484"/>
      <c r="I1220" s="484"/>
      <c r="J1220" s="484"/>
      <c r="K1220" s="484"/>
      <c r="L1220" s="484"/>
    </row>
    <row r="1221" spans="6:12" s="414" customFormat="1" x14ac:dyDescent="0.3">
      <c r="F1221" s="484"/>
      <c r="G1221" s="484"/>
      <c r="H1221" s="484"/>
      <c r="I1221" s="484"/>
      <c r="J1221" s="484"/>
      <c r="K1221" s="484"/>
      <c r="L1221" s="484"/>
    </row>
    <row r="1222" spans="6:12" s="414" customFormat="1" x14ac:dyDescent="0.3">
      <c r="F1222" s="484"/>
      <c r="G1222" s="484"/>
      <c r="H1222" s="484"/>
      <c r="I1222" s="484"/>
      <c r="J1222" s="484"/>
      <c r="K1222" s="484"/>
      <c r="L1222" s="484"/>
    </row>
    <row r="1223" spans="6:12" s="414" customFormat="1" x14ac:dyDescent="0.3">
      <c r="F1223" s="484"/>
      <c r="G1223" s="484"/>
      <c r="H1223" s="484"/>
      <c r="I1223" s="484"/>
      <c r="J1223" s="484"/>
      <c r="K1223" s="484"/>
      <c r="L1223" s="484"/>
    </row>
    <row r="1224" spans="6:12" s="414" customFormat="1" x14ac:dyDescent="0.3">
      <c r="F1224" s="484"/>
      <c r="G1224" s="484"/>
      <c r="H1224" s="484"/>
      <c r="I1224" s="484"/>
      <c r="J1224" s="484"/>
      <c r="K1224" s="484"/>
      <c r="L1224" s="484"/>
    </row>
    <row r="1225" spans="6:12" s="414" customFormat="1" x14ac:dyDescent="0.3">
      <c r="F1225" s="484"/>
      <c r="G1225" s="484"/>
      <c r="H1225" s="484"/>
      <c r="I1225" s="484"/>
      <c r="J1225" s="484"/>
      <c r="K1225" s="484"/>
      <c r="L1225" s="484"/>
    </row>
    <row r="1226" spans="6:12" s="414" customFormat="1" x14ac:dyDescent="0.3">
      <c r="F1226" s="484"/>
      <c r="G1226" s="484"/>
      <c r="H1226" s="484"/>
      <c r="I1226" s="484"/>
      <c r="J1226" s="484"/>
      <c r="K1226" s="484"/>
      <c r="L1226" s="484"/>
    </row>
    <row r="1227" spans="6:12" s="414" customFormat="1" x14ac:dyDescent="0.3">
      <c r="F1227" s="484"/>
      <c r="G1227" s="484"/>
      <c r="H1227" s="484"/>
      <c r="I1227" s="484"/>
      <c r="J1227" s="484"/>
      <c r="K1227" s="484"/>
      <c r="L1227" s="484"/>
    </row>
    <row r="1228" spans="6:12" s="414" customFormat="1" x14ac:dyDescent="0.3">
      <c r="F1228" s="484"/>
      <c r="G1228" s="484"/>
      <c r="H1228" s="484"/>
      <c r="I1228" s="484"/>
      <c r="J1228" s="484"/>
      <c r="K1228" s="484"/>
      <c r="L1228" s="484"/>
    </row>
    <row r="1229" spans="6:12" s="414" customFormat="1" x14ac:dyDescent="0.3">
      <c r="F1229" s="484"/>
      <c r="G1229" s="484"/>
      <c r="H1229" s="484"/>
      <c r="I1229" s="484"/>
      <c r="J1229" s="484"/>
      <c r="K1229" s="484"/>
      <c r="L1229" s="484"/>
    </row>
    <row r="1230" spans="6:12" s="414" customFormat="1" x14ac:dyDescent="0.3">
      <c r="F1230" s="484"/>
      <c r="G1230" s="484"/>
      <c r="H1230" s="484"/>
      <c r="I1230" s="484"/>
      <c r="J1230" s="484"/>
      <c r="K1230" s="484"/>
      <c r="L1230" s="484"/>
    </row>
    <row r="1231" spans="6:12" s="414" customFormat="1" x14ac:dyDescent="0.3">
      <c r="F1231" s="484"/>
      <c r="G1231" s="484"/>
      <c r="H1231" s="484"/>
      <c r="I1231" s="484"/>
      <c r="J1231" s="484"/>
      <c r="K1231" s="484"/>
      <c r="L1231" s="484"/>
    </row>
    <row r="1232" spans="6:12" s="414" customFormat="1" x14ac:dyDescent="0.3">
      <c r="F1232" s="484"/>
      <c r="G1232" s="484"/>
      <c r="H1232" s="484"/>
      <c r="I1232" s="484"/>
      <c r="J1232" s="484"/>
      <c r="K1232" s="484"/>
      <c r="L1232" s="484"/>
    </row>
    <row r="1233" spans="6:12" s="414" customFormat="1" x14ac:dyDescent="0.3">
      <c r="F1233" s="484"/>
      <c r="G1233" s="484"/>
      <c r="H1233" s="484"/>
      <c r="I1233" s="484"/>
      <c r="J1233" s="484"/>
      <c r="K1233" s="484"/>
      <c r="L1233" s="484"/>
    </row>
    <row r="1234" spans="6:12" s="414" customFormat="1" x14ac:dyDescent="0.3">
      <c r="F1234" s="484"/>
      <c r="G1234" s="484"/>
      <c r="H1234" s="484"/>
      <c r="I1234" s="484"/>
      <c r="J1234" s="484"/>
      <c r="K1234" s="484"/>
      <c r="L1234" s="484"/>
    </row>
    <row r="1235" spans="6:12" s="414" customFormat="1" x14ac:dyDescent="0.3">
      <c r="F1235" s="484"/>
      <c r="G1235" s="484"/>
      <c r="H1235" s="484"/>
      <c r="I1235" s="484"/>
      <c r="J1235" s="484"/>
      <c r="K1235" s="484"/>
      <c r="L1235" s="484"/>
    </row>
    <row r="1236" spans="6:12" s="414" customFormat="1" x14ac:dyDescent="0.3">
      <c r="F1236" s="484"/>
      <c r="G1236" s="484"/>
      <c r="H1236" s="484"/>
      <c r="I1236" s="484"/>
      <c r="J1236" s="484"/>
      <c r="K1236" s="484"/>
      <c r="L1236" s="484"/>
    </row>
    <row r="1237" spans="6:12" s="414" customFormat="1" x14ac:dyDescent="0.3">
      <c r="F1237" s="484"/>
      <c r="G1237" s="484"/>
      <c r="H1237" s="484"/>
      <c r="I1237" s="484"/>
      <c r="J1237" s="484"/>
      <c r="K1237" s="484"/>
      <c r="L1237" s="484"/>
    </row>
    <row r="1238" spans="6:12" s="414" customFormat="1" x14ac:dyDescent="0.3">
      <c r="F1238" s="484"/>
      <c r="G1238" s="484"/>
      <c r="H1238" s="484"/>
      <c r="I1238" s="484"/>
      <c r="J1238" s="484"/>
      <c r="K1238" s="484"/>
      <c r="L1238" s="484"/>
    </row>
    <row r="1239" spans="6:12" s="414" customFormat="1" x14ac:dyDescent="0.3">
      <c r="F1239" s="484"/>
      <c r="G1239" s="484"/>
      <c r="H1239" s="484"/>
      <c r="I1239" s="484"/>
      <c r="J1239" s="484"/>
      <c r="K1239" s="484"/>
      <c r="L1239" s="484"/>
    </row>
    <row r="1240" spans="6:12" s="414" customFormat="1" x14ac:dyDescent="0.3">
      <c r="F1240" s="484"/>
      <c r="G1240" s="484"/>
      <c r="H1240" s="484"/>
      <c r="I1240" s="484"/>
      <c r="J1240" s="484"/>
      <c r="K1240" s="484"/>
      <c r="L1240" s="484"/>
    </row>
    <row r="1241" spans="6:12" s="414" customFormat="1" x14ac:dyDescent="0.3">
      <c r="F1241" s="484"/>
      <c r="G1241" s="484"/>
      <c r="H1241" s="484"/>
      <c r="I1241" s="484"/>
      <c r="J1241" s="484"/>
      <c r="K1241" s="484"/>
      <c r="L1241" s="484"/>
    </row>
    <row r="1242" spans="6:12" s="414" customFormat="1" x14ac:dyDescent="0.3">
      <c r="F1242" s="484"/>
      <c r="G1242" s="484"/>
      <c r="H1242" s="484"/>
      <c r="I1242" s="484"/>
      <c r="J1242" s="484"/>
      <c r="K1242" s="484"/>
      <c r="L1242" s="484"/>
    </row>
    <row r="1243" spans="6:12" s="414" customFormat="1" x14ac:dyDescent="0.3">
      <c r="F1243" s="484"/>
      <c r="G1243" s="484"/>
      <c r="H1243" s="484"/>
      <c r="I1243" s="484"/>
      <c r="J1243" s="484"/>
      <c r="K1243" s="484"/>
      <c r="L1243" s="484"/>
    </row>
    <row r="1244" spans="6:12" s="414" customFormat="1" x14ac:dyDescent="0.3">
      <c r="F1244" s="484"/>
      <c r="G1244" s="484"/>
      <c r="H1244" s="484"/>
      <c r="I1244" s="484"/>
      <c r="J1244" s="484"/>
      <c r="K1244" s="484"/>
      <c r="L1244" s="484"/>
    </row>
    <row r="1245" spans="6:12" s="414" customFormat="1" x14ac:dyDescent="0.3">
      <c r="F1245" s="484"/>
      <c r="G1245" s="484"/>
      <c r="H1245" s="484"/>
      <c r="I1245" s="484"/>
      <c r="J1245" s="484"/>
      <c r="K1245" s="484"/>
      <c r="L1245" s="484"/>
    </row>
    <row r="1246" spans="6:12" s="414" customFormat="1" x14ac:dyDescent="0.3">
      <c r="F1246" s="484"/>
      <c r="G1246" s="484"/>
      <c r="H1246" s="484"/>
      <c r="I1246" s="484"/>
      <c r="J1246" s="484"/>
      <c r="K1246" s="484"/>
      <c r="L1246" s="484"/>
    </row>
    <row r="1247" spans="6:12" s="414" customFormat="1" x14ac:dyDescent="0.3">
      <c r="F1247" s="484"/>
      <c r="G1247" s="484"/>
      <c r="H1247" s="484"/>
      <c r="I1247" s="484"/>
      <c r="J1247" s="484"/>
      <c r="K1247" s="484"/>
      <c r="L1247" s="484"/>
    </row>
    <row r="1248" spans="6:12" s="414" customFormat="1" x14ac:dyDescent="0.3">
      <c r="F1248" s="484"/>
      <c r="G1248" s="484"/>
      <c r="H1248" s="484"/>
      <c r="I1248" s="484"/>
      <c r="J1248" s="484"/>
      <c r="K1248" s="484"/>
      <c r="L1248" s="484"/>
    </row>
    <row r="1249" spans="6:12" s="414" customFormat="1" x14ac:dyDescent="0.3">
      <c r="F1249" s="484"/>
      <c r="G1249" s="484"/>
      <c r="H1249" s="484"/>
      <c r="I1249" s="484"/>
      <c r="J1249" s="484"/>
      <c r="K1249" s="484"/>
      <c r="L1249" s="484"/>
    </row>
    <row r="1250" spans="6:12" s="414" customFormat="1" x14ac:dyDescent="0.3">
      <c r="F1250" s="484"/>
      <c r="G1250" s="484"/>
      <c r="H1250" s="484"/>
      <c r="I1250" s="484"/>
      <c r="J1250" s="484"/>
      <c r="K1250" s="484"/>
      <c r="L1250" s="484"/>
    </row>
    <row r="1251" spans="6:12" s="414" customFormat="1" x14ac:dyDescent="0.3">
      <c r="F1251" s="484"/>
      <c r="G1251" s="484"/>
      <c r="H1251" s="484"/>
      <c r="I1251" s="484"/>
      <c r="J1251" s="484"/>
      <c r="K1251" s="484"/>
      <c r="L1251" s="484"/>
    </row>
    <row r="1252" spans="6:12" s="414" customFormat="1" x14ac:dyDescent="0.3">
      <c r="F1252" s="484"/>
      <c r="G1252" s="484"/>
      <c r="H1252" s="484"/>
      <c r="I1252" s="484"/>
      <c r="J1252" s="484"/>
      <c r="K1252" s="484"/>
      <c r="L1252" s="484"/>
    </row>
    <row r="1253" spans="6:12" s="414" customFormat="1" x14ac:dyDescent="0.3">
      <c r="F1253" s="484"/>
      <c r="G1253" s="484"/>
      <c r="H1253" s="484"/>
      <c r="I1253" s="484"/>
      <c r="J1253" s="484"/>
      <c r="K1253" s="484"/>
      <c r="L1253" s="484"/>
    </row>
    <row r="1254" spans="6:12" s="414" customFormat="1" x14ac:dyDescent="0.3">
      <c r="F1254" s="484"/>
      <c r="G1254" s="484"/>
      <c r="H1254" s="484"/>
      <c r="I1254" s="484"/>
      <c r="J1254" s="484"/>
      <c r="K1254" s="484"/>
      <c r="L1254" s="484"/>
    </row>
    <row r="1255" spans="6:12" s="414" customFormat="1" x14ac:dyDescent="0.3">
      <c r="F1255" s="484"/>
      <c r="G1255" s="484"/>
      <c r="H1255" s="484"/>
      <c r="I1255" s="484"/>
      <c r="J1255" s="484"/>
      <c r="K1255" s="484"/>
      <c r="L1255" s="484"/>
    </row>
    <row r="1256" spans="6:12" s="414" customFormat="1" x14ac:dyDescent="0.3">
      <c r="F1256" s="484"/>
      <c r="G1256" s="484"/>
      <c r="H1256" s="484"/>
      <c r="I1256" s="484"/>
      <c r="J1256" s="484"/>
      <c r="K1256" s="484"/>
      <c r="L1256" s="484"/>
    </row>
    <row r="1257" spans="6:12" s="414" customFormat="1" x14ac:dyDescent="0.3">
      <c r="F1257" s="484"/>
      <c r="G1257" s="484"/>
      <c r="H1257" s="484"/>
      <c r="I1257" s="484"/>
      <c r="J1257" s="484"/>
      <c r="K1257" s="484"/>
      <c r="L1257" s="484"/>
    </row>
    <row r="1258" spans="6:12" s="414" customFormat="1" x14ac:dyDescent="0.3">
      <c r="F1258" s="484"/>
      <c r="G1258" s="484"/>
      <c r="H1258" s="484"/>
      <c r="I1258" s="484"/>
      <c r="J1258" s="484"/>
      <c r="K1258" s="484"/>
      <c r="L1258" s="484"/>
    </row>
    <row r="1259" spans="6:12" s="414" customFormat="1" x14ac:dyDescent="0.3">
      <c r="F1259" s="484"/>
      <c r="G1259" s="484"/>
      <c r="H1259" s="484"/>
      <c r="I1259" s="484"/>
      <c r="J1259" s="484"/>
      <c r="K1259" s="484"/>
      <c r="L1259" s="484"/>
    </row>
    <row r="1260" spans="6:12" s="414" customFormat="1" x14ac:dyDescent="0.3">
      <c r="F1260" s="484"/>
      <c r="G1260" s="484"/>
      <c r="H1260" s="484"/>
      <c r="I1260" s="484"/>
      <c r="J1260" s="484"/>
      <c r="K1260" s="484"/>
      <c r="L1260" s="484"/>
    </row>
    <row r="1261" spans="6:12" s="414" customFormat="1" x14ac:dyDescent="0.3">
      <c r="F1261" s="484"/>
      <c r="G1261" s="484"/>
      <c r="H1261" s="484"/>
      <c r="I1261" s="484"/>
      <c r="J1261" s="484"/>
      <c r="K1261" s="484"/>
      <c r="L1261" s="484"/>
    </row>
    <row r="1262" spans="6:12" s="414" customFormat="1" x14ac:dyDescent="0.3">
      <c r="F1262" s="484"/>
      <c r="G1262" s="484"/>
      <c r="H1262" s="484"/>
      <c r="I1262" s="484"/>
      <c r="J1262" s="484"/>
      <c r="K1262" s="484"/>
      <c r="L1262" s="484"/>
    </row>
    <row r="1263" spans="6:12" s="414" customFormat="1" x14ac:dyDescent="0.3">
      <c r="F1263" s="484"/>
      <c r="G1263" s="484"/>
      <c r="H1263" s="484"/>
      <c r="I1263" s="484"/>
      <c r="J1263" s="484"/>
      <c r="K1263" s="484"/>
      <c r="L1263" s="484"/>
    </row>
    <row r="1264" spans="6:12" s="414" customFormat="1" x14ac:dyDescent="0.3">
      <c r="F1264" s="484"/>
      <c r="G1264" s="484"/>
      <c r="H1264" s="484"/>
      <c r="I1264" s="484"/>
      <c r="J1264" s="484"/>
      <c r="K1264" s="484"/>
      <c r="L1264" s="484"/>
    </row>
    <row r="1265" spans="6:12" s="414" customFormat="1" x14ac:dyDescent="0.3">
      <c r="F1265" s="484"/>
      <c r="G1265" s="484"/>
      <c r="H1265" s="484"/>
      <c r="I1265" s="484"/>
      <c r="J1265" s="484"/>
      <c r="K1265" s="484"/>
      <c r="L1265" s="484"/>
    </row>
    <row r="1266" spans="6:12" s="414" customFormat="1" x14ac:dyDescent="0.3">
      <c r="F1266" s="484"/>
      <c r="G1266" s="484"/>
      <c r="H1266" s="484"/>
      <c r="I1266" s="484"/>
      <c r="J1266" s="484"/>
      <c r="K1266" s="484"/>
      <c r="L1266" s="484"/>
    </row>
    <row r="1267" spans="6:12" s="414" customFormat="1" x14ac:dyDescent="0.3">
      <c r="F1267" s="484"/>
      <c r="G1267" s="484"/>
      <c r="H1267" s="484"/>
      <c r="I1267" s="484"/>
      <c r="J1267" s="484"/>
      <c r="K1267" s="484"/>
      <c r="L1267" s="484"/>
    </row>
    <row r="1268" spans="6:12" s="414" customFormat="1" x14ac:dyDescent="0.3">
      <c r="F1268" s="484"/>
      <c r="G1268" s="484"/>
      <c r="H1268" s="484"/>
      <c r="I1268" s="484"/>
      <c r="J1268" s="484"/>
      <c r="K1268" s="484"/>
      <c r="L1268" s="484"/>
    </row>
    <row r="1269" spans="6:12" s="414" customFormat="1" x14ac:dyDescent="0.3">
      <c r="F1269" s="484"/>
      <c r="G1269" s="484"/>
      <c r="H1269" s="484"/>
      <c r="I1269" s="484"/>
      <c r="J1269" s="484"/>
      <c r="K1269" s="484"/>
      <c r="L1269" s="484"/>
    </row>
    <row r="1270" spans="6:12" s="414" customFormat="1" x14ac:dyDescent="0.3">
      <c r="F1270" s="484"/>
      <c r="G1270" s="484"/>
      <c r="H1270" s="484"/>
      <c r="I1270" s="484"/>
      <c r="J1270" s="484"/>
      <c r="K1270" s="484"/>
      <c r="L1270" s="484"/>
    </row>
    <row r="1271" spans="6:12" s="414" customFormat="1" x14ac:dyDescent="0.3">
      <c r="F1271" s="484"/>
      <c r="G1271" s="484"/>
      <c r="H1271" s="484"/>
      <c r="I1271" s="484"/>
      <c r="J1271" s="484"/>
      <c r="K1271" s="484"/>
      <c r="L1271" s="484"/>
    </row>
    <row r="1272" spans="6:12" s="414" customFormat="1" x14ac:dyDescent="0.3">
      <c r="F1272" s="484"/>
      <c r="G1272" s="484"/>
      <c r="H1272" s="484"/>
      <c r="I1272" s="484"/>
      <c r="J1272" s="484"/>
      <c r="K1272" s="484"/>
      <c r="L1272" s="484"/>
    </row>
    <row r="1273" spans="6:12" s="414" customFormat="1" x14ac:dyDescent="0.3">
      <c r="F1273" s="484"/>
      <c r="G1273" s="484"/>
      <c r="H1273" s="484"/>
      <c r="I1273" s="484"/>
      <c r="J1273" s="484"/>
      <c r="K1273" s="484"/>
      <c r="L1273" s="484"/>
    </row>
    <row r="1274" spans="6:12" s="414" customFormat="1" x14ac:dyDescent="0.3">
      <c r="F1274" s="484"/>
      <c r="G1274" s="484"/>
      <c r="H1274" s="484"/>
      <c r="I1274" s="484"/>
      <c r="J1274" s="484"/>
      <c r="K1274" s="484"/>
      <c r="L1274" s="484"/>
    </row>
    <row r="1275" spans="6:12" s="414" customFormat="1" x14ac:dyDescent="0.3">
      <c r="F1275" s="484"/>
      <c r="G1275" s="484"/>
      <c r="H1275" s="484"/>
      <c r="I1275" s="484"/>
      <c r="J1275" s="484"/>
      <c r="K1275" s="484"/>
      <c r="L1275" s="484"/>
    </row>
    <row r="1276" spans="6:12" s="414" customFormat="1" x14ac:dyDescent="0.3">
      <c r="F1276" s="484"/>
      <c r="G1276" s="484"/>
      <c r="H1276" s="484"/>
      <c r="I1276" s="484"/>
      <c r="J1276" s="484"/>
      <c r="K1276" s="484"/>
      <c r="L1276" s="484"/>
    </row>
    <row r="1277" spans="6:12" s="414" customFormat="1" x14ac:dyDescent="0.3">
      <c r="F1277" s="484"/>
      <c r="G1277" s="484"/>
      <c r="H1277" s="484"/>
      <c r="I1277" s="484"/>
      <c r="J1277" s="484"/>
      <c r="K1277" s="484"/>
      <c r="L1277" s="484"/>
    </row>
    <row r="1278" spans="6:12" s="414" customFormat="1" x14ac:dyDescent="0.3">
      <c r="F1278" s="484"/>
      <c r="G1278" s="484"/>
      <c r="H1278" s="484"/>
      <c r="I1278" s="484"/>
      <c r="J1278" s="484"/>
      <c r="K1278" s="484"/>
      <c r="L1278" s="484"/>
    </row>
    <row r="1279" spans="6:12" s="414" customFormat="1" x14ac:dyDescent="0.3">
      <c r="F1279" s="484"/>
      <c r="G1279" s="484"/>
      <c r="H1279" s="484"/>
      <c r="I1279" s="484"/>
      <c r="J1279" s="484"/>
      <c r="K1279" s="484"/>
      <c r="L1279" s="484"/>
    </row>
    <row r="1280" spans="6:12" s="414" customFormat="1" x14ac:dyDescent="0.3">
      <c r="F1280" s="484"/>
      <c r="G1280" s="484"/>
      <c r="H1280" s="484"/>
      <c r="I1280" s="484"/>
      <c r="J1280" s="484"/>
      <c r="K1280" s="484"/>
      <c r="L1280" s="484"/>
    </row>
    <row r="1281" spans="6:12" s="414" customFormat="1" x14ac:dyDescent="0.3">
      <c r="F1281" s="484"/>
      <c r="G1281" s="484"/>
      <c r="H1281" s="484"/>
      <c r="I1281" s="484"/>
      <c r="J1281" s="484"/>
      <c r="K1281" s="484"/>
      <c r="L1281" s="484"/>
    </row>
    <row r="1282" spans="6:12" s="414" customFormat="1" x14ac:dyDescent="0.3">
      <c r="F1282" s="484"/>
      <c r="G1282" s="484"/>
      <c r="H1282" s="484"/>
      <c r="I1282" s="484"/>
      <c r="J1282" s="484"/>
      <c r="K1282" s="484"/>
      <c r="L1282" s="484"/>
    </row>
    <row r="1283" spans="6:12" s="414" customFormat="1" x14ac:dyDescent="0.3">
      <c r="F1283" s="484"/>
      <c r="G1283" s="484"/>
      <c r="H1283" s="484"/>
      <c r="I1283" s="484"/>
      <c r="J1283" s="484"/>
      <c r="K1283" s="484"/>
      <c r="L1283" s="484"/>
    </row>
    <row r="1284" spans="6:12" s="414" customFormat="1" x14ac:dyDescent="0.3">
      <c r="F1284" s="484"/>
      <c r="G1284" s="484"/>
      <c r="H1284" s="484"/>
      <c r="I1284" s="484"/>
      <c r="J1284" s="484"/>
      <c r="K1284" s="484"/>
      <c r="L1284" s="484"/>
    </row>
    <row r="1285" spans="6:12" s="414" customFormat="1" x14ac:dyDescent="0.3">
      <c r="F1285" s="484"/>
      <c r="G1285" s="484"/>
      <c r="H1285" s="484"/>
      <c r="I1285" s="484"/>
      <c r="J1285" s="484"/>
      <c r="K1285" s="484"/>
      <c r="L1285" s="484"/>
    </row>
    <row r="1286" spans="6:12" s="414" customFormat="1" x14ac:dyDescent="0.3">
      <c r="F1286" s="484"/>
      <c r="G1286" s="484"/>
      <c r="H1286" s="484"/>
      <c r="I1286" s="484"/>
      <c r="J1286" s="484"/>
      <c r="K1286" s="484"/>
      <c r="L1286" s="484"/>
    </row>
    <row r="1287" spans="6:12" s="414" customFormat="1" x14ac:dyDescent="0.3">
      <c r="F1287" s="484"/>
      <c r="G1287" s="484"/>
      <c r="H1287" s="484"/>
      <c r="I1287" s="484"/>
      <c r="J1287" s="484"/>
      <c r="K1287" s="484"/>
      <c r="L1287" s="484"/>
    </row>
    <row r="1288" spans="6:12" s="414" customFormat="1" x14ac:dyDescent="0.3">
      <c r="F1288" s="484"/>
      <c r="G1288" s="484"/>
      <c r="H1288" s="484"/>
      <c r="I1288" s="484"/>
      <c r="J1288" s="484"/>
      <c r="K1288" s="484"/>
      <c r="L1288" s="484"/>
    </row>
    <row r="1289" spans="6:12" s="414" customFormat="1" x14ac:dyDescent="0.3">
      <c r="F1289" s="484"/>
      <c r="G1289" s="484"/>
      <c r="H1289" s="484"/>
      <c r="I1289" s="484"/>
      <c r="J1289" s="484"/>
      <c r="K1289" s="484"/>
      <c r="L1289" s="484"/>
    </row>
    <row r="1290" spans="6:12" s="414" customFormat="1" x14ac:dyDescent="0.3">
      <c r="F1290" s="484"/>
      <c r="G1290" s="484"/>
      <c r="H1290" s="484"/>
      <c r="I1290" s="484"/>
      <c r="J1290" s="484"/>
      <c r="K1290" s="484"/>
      <c r="L1290" s="484"/>
    </row>
    <row r="1291" spans="6:12" s="414" customFormat="1" x14ac:dyDescent="0.3">
      <c r="F1291" s="484"/>
      <c r="G1291" s="484"/>
      <c r="H1291" s="484"/>
      <c r="I1291" s="484"/>
      <c r="J1291" s="484"/>
      <c r="K1291" s="484"/>
      <c r="L1291" s="484"/>
    </row>
    <row r="1292" spans="6:12" s="414" customFormat="1" x14ac:dyDescent="0.3">
      <c r="F1292" s="484"/>
      <c r="G1292" s="484"/>
      <c r="H1292" s="484"/>
      <c r="I1292" s="484"/>
      <c r="J1292" s="484"/>
      <c r="K1292" s="484"/>
      <c r="L1292" s="484"/>
    </row>
    <row r="1293" spans="6:12" s="414" customFormat="1" x14ac:dyDescent="0.3">
      <c r="F1293" s="484"/>
      <c r="G1293" s="484"/>
      <c r="H1293" s="484"/>
      <c r="I1293" s="484"/>
      <c r="J1293" s="484"/>
      <c r="K1293" s="484"/>
      <c r="L1293" s="484"/>
    </row>
    <row r="1294" spans="6:12" s="414" customFormat="1" x14ac:dyDescent="0.3">
      <c r="F1294" s="484"/>
      <c r="G1294" s="484"/>
      <c r="H1294" s="484"/>
      <c r="I1294" s="484"/>
      <c r="J1294" s="484"/>
      <c r="K1294" s="484"/>
      <c r="L1294" s="484"/>
    </row>
    <row r="1295" spans="6:12" s="414" customFormat="1" x14ac:dyDescent="0.3">
      <c r="F1295" s="484"/>
      <c r="G1295" s="484"/>
      <c r="H1295" s="484"/>
      <c r="I1295" s="484"/>
      <c r="J1295" s="484"/>
      <c r="K1295" s="484"/>
      <c r="L1295" s="484"/>
    </row>
    <row r="1296" spans="6:12" s="414" customFormat="1" x14ac:dyDescent="0.3">
      <c r="F1296" s="484"/>
      <c r="G1296" s="484"/>
      <c r="H1296" s="484"/>
      <c r="I1296" s="484"/>
      <c r="J1296" s="484"/>
      <c r="K1296" s="484"/>
      <c r="L1296" s="484"/>
    </row>
    <row r="1297" spans="6:12" s="414" customFormat="1" x14ac:dyDescent="0.3">
      <c r="F1297" s="484"/>
      <c r="G1297" s="484"/>
      <c r="H1297" s="484"/>
      <c r="I1297" s="484"/>
      <c r="J1297" s="484"/>
      <c r="K1297" s="484"/>
      <c r="L1297" s="484"/>
    </row>
    <row r="1298" spans="6:12" s="414" customFormat="1" x14ac:dyDescent="0.3">
      <c r="F1298" s="484"/>
      <c r="G1298" s="484"/>
      <c r="H1298" s="484"/>
      <c r="I1298" s="484"/>
      <c r="J1298" s="484"/>
      <c r="K1298" s="484"/>
      <c r="L1298" s="484"/>
    </row>
    <row r="1299" spans="6:12" s="414" customFormat="1" x14ac:dyDescent="0.3">
      <c r="F1299" s="484"/>
      <c r="G1299" s="484"/>
      <c r="H1299" s="484"/>
      <c r="I1299" s="484"/>
      <c r="J1299" s="484"/>
      <c r="K1299" s="484"/>
      <c r="L1299" s="484"/>
    </row>
    <row r="1300" spans="6:12" s="414" customFormat="1" x14ac:dyDescent="0.3">
      <c r="F1300" s="484"/>
      <c r="G1300" s="484"/>
      <c r="H1300" s="484"/>
      <c r="I1300" s="484"/>
      <c r="J1300" s="484"/>
      <c r="K1300" s="484"/>
      <c r="L1300" s="484"/>
    </row>
    <row r="1301" spans="6:12" s="414" customFormat="1" x14ac:dyDescent="0.3">
      <c r="F1301" s="484"/>
      <c r="G1301" s="484"/>
      <c r="H1301" s="484"/>
      <c r="I1301" s="484"/>
      <c r="J1301" s="484"/>
      <c r="K1301" s="484"/>
      <c r="L1301" s="484"/>
    </row>
    <row r="1302" spans="6:12" s="414" customFormat="1" x14ac:dyDescent="0.3">
      <c r="F1302" s="484"/>
      <c r="G1302" s="484"/>
      <c r="H1302" s="484"/>
      <c r="I1302" s="484"/>
      <c r="J1302" s="484"/>
      <c r="K1302" s="484"/>
      <c r="L1302" s="484"/>
    </row>
    <row r="1303" spans="6:12" s="414" customFormat="1" x14ac:dyDescent="0.3">
      <c r="F1303" s="484"/>
      <c r="G1303" s="484"/>
      <c r="H1303" s="484"/>
      <c r="I1303" s="484"/>
      <c r="J1303" s="484"/>
      <c r="K1303" s="484"/>
      <c r="L1303" s="484"/>
    </row>
    <row r="1304" spans="6:12" s="414" customFormat="1" x14ac:dyDescent="0.3">
      <c r="F1304" s="484"/>
      <c r="G1304" s="484"/>
      <c r="H1304" s="484"/>
      <c r="I1304" s="484"/>
      <c r="J1304" s="484"/>
      <c r="K1304" s="484"/>
      <c r="L1304" s="484"/>
    </row>
    <row r="1305" spans="6:12" s="414" customFormat="1" x14ac:dyDescent="0.3">
      <c r="F1305" s="484"/>
      <c r="G1305" s="484"/>
      <c r="H1305" s="484"/>
      <c r="I1305" s="484"/>
      <c r="J1305" s="484"/>
      <c r="K1305" s="484"/>
      <c r="L1305" s="484"/>
    </row>
    <row r="1306" spans="6:12" s="414" customFormat="1" x14ac:dyDescent="0.3">
      <c r="F1306" s="484"/>
      <c r="G1306" s="484"/>
      <c r="H1306" s="484"/>
      <c r="I1306" s="484"/>
      <c r="J1306" s="484"/>
      <c r="K1306" s="484"/>
      <c r="L1306" s="484"/>
    </row>
    <row r="1307" spans="6:12" s="414" customFormat="1" x14ac:dyDescent="0.3">
      <c r="F1307" s="484"/>
      <c r="G1307" s="484"/>
      <c r="H1307" s="484"/>
      <c r="I1307" s="484"/>
      <c r="J1307" s="484"/>
      <c r="K1307" s="484"/>
      <c r="L1307" s="484"/>
    </row>
    <row r="1308" spans="6:12" s="414" customFormat="1" x14ac:dyDescent="0.3">
      <c r="F1308" s="484"/>
      <c r="G1308" s="484"/>
      <c r="H1308" s="484"/>
      <c r="I1308" s="484"/>
      <c r="J1308" s="484"/>
      <c r="K1308" s="484"/>
      <c r="L1308" s="484"/>
    </row>
    <row r="1309" spans="6:12" s="414" customFormat="1" x14ac:dyDescent="0.3">
      <c r="F1309" s="484"/>
      <c r="G1309" s="484"/>
      <c r="H1309" s="484"/>
      <c r="I1309" s="484"/>
      <c r="J1309" s="484"/>
      <c r="K1309" s="484"/>
      <c r="L1309" s="484"/>
    </row>
    <row r="1310" spans="6:12" s="414" customFormat="1" x14ac:dyDescent="0.3">
      <c r="F1310" s="484"/>
      <c r="G1310" s="484"/>
      <c r="H1310" s="484"/>
      <c r="I1310" s="484"/>
      <c r="J1310" s="484"/>
      <c r="K1310" s="484"/>
      <c r="L1310" s="484"/>
    </row>
    <row r="1311" spans="6:12" s="414" customFormat="1" x14ac:dyDescent="0.3">
      <c r="F1311" s="484"/>
      <c r="G1311" s="484"/>
      <c r="H1311" s="484"/>
      <c r="I1311" s="484"/>
      <c r="J1311" s="484"/>
      <c r="K1311" s="484"/>
      <c r="L1311" s="484"/>
    </row>
    <row r="1312" spans="6:12" s="414" customFormat="1" x14ac:dyDescent="0.3">
      <c r="F1312" s="484"/>
      <c r="G1312" s="484"/>
      <c r="H1312" s="484"/>
      <c r="I1312" s="484"/>
      <c r="J1312" s="484"/>
      <c r="K1312" s="484"/>
      <c r="L1312" s="484"/>
    </row>
    <row r="1313" spans="6:12" s="414" customFormat="1" x14ac:dyDescent="0.3">
      <c r="F1313" s="484"/>
      <c r="G1313" s="484"/>
      <c r="H1313" s="484"/>
      <c r="I1313" s="484"/>
      <c r="J1313" s="484"/>
      <c r="K1313" s="484"/>
      <c r="L1313" s="484"/>
    </row>
    <row r="1314" spans="6:12" s="414" customFormat="1" x14ac:dyDescent="0.3">
      <c r="F1314" s="484"/>
      <c r="G1314" s="484"/>
      <c r="H1314" s="484"/>
      <c r="I1314" s="484"/>
      <c r="J1314" s="484"/>
      <c r="K1314" s="484"/>
      <c r="L1314" s="484"/>
    </row>
    <row r="1315" spans="6:12" s="414" customFormat="1" x14ac:dyDescent="0.3">
      <c r="F1315" s="484"/>
      <c r="G1315" s="484"/>
      <c r="H1315" s="484"/>
      <c r="I1315" s="484"/>
      <c r="J1315" s="484"/>
      <c r="K1315" s="484"/>
      <c r="L1315" s="484"/>
    </row>
    <row r="1316" spans="6:12" s="414" customFormat="1" x14ac:dyDescent="0.3">
      <c r="F1316" s="484"/>
      <c r="G1316" s="484"/>
      <c r="H1316" s="484"/>
      <c r="I1316" s="484"/>
      <c r="J1316" s="484"/>
      <c r="K1316" s="484"/>
      <c r="L1316" s="484"/>
    </row>
    <row r="1317" spans="6:12" s="414" customFormat="1" x14ac:dyDescent="0.3">
      <c r="F1317" s="484"/>
      <c r="G1317" s="484"/>
      <c r="H1317" s="484"/>
      <c r="I1317" s="484"/>
      <c r="J1317" s="484"/>
      <c r="K1317" s="484"/>
      <c r="L1317" s="484"/>
    </row>
    <row r="1318" spans="6:12" s="414" customFormat="1" x14ac:dyDescent="0.3">
      <c r="F1318" s="484"/>
      <c r="G1318" s="484"/>
      <c r="H1318" s="484"/>
      <c r="I1318" s="484"/>
      <c r="J1318" s="484"/>
      <c r="K1318" s="484"/>
      <c r="L1318" s="484"/>
    </row>
    <row r="1319" spans="6:12" s="414" customFormat="1" x14ac:dyDescent="0.3">
      <c r="F1319" s="484"/>
      <c r="G1319" s="484"/>
      <c r="H1319" s="484"/>
      <c r="I1319" s="484"/>
      <c r="J1319" s="484"/>
      <c r="K1319" s="484"/>
      <c r="L1319" s="484"/>
    </row>
    <row r="1320" spans="6:12" s="414" customFormat="1" x14ac:dyDescent="0.3">
      <c r="F1320" s="484"/>
      <c r="G1320" s="484"/>
      <c r="H1320" s="484"/>
      <c r="I1320" s="484"/>
      <c r="J1320" s="484"/>
      <c r="K1320" s="484"/>
      <c r="L1320" s="484"/>
    </row>
    <row r="1321" spans="6:12" s="414" customFormat="1" x14ac:dyDescent="0.3">
      <c r="F1321" s="484"/>
      <c r="G1321" s="484"/>
      <c r="H1321" s="484"/>
      <c r="I1321" s="484"/>
      <c r="J1321" s="484"/>
      <c r="K1321" s="484"/>
      <c r="L1321" s="484"/>
    </row>
    <row r="1322" spans="6:12" s="414" customFormat="1" x14ac:dyDescent="0.3">
      <c r="F1322" s="484"/>
      <c r="G1322" s="484"/>
      <c r="H1322" s="484"/>
      <c r="I1322" s="484"/>
      <c r="J1322" s="484"/>
      <c r="K1322" s="484"/>
      <c r="L1322" s="484"/>
    </row>
    <row r="1323" spans="6:12" s="414" customFormat="1" x14ac:dyDescent="0.3">
      <c r="F1323" s="484"/>
      <c r="G1323" s="484"/>
      <c r="H1323" s="484"/>
      <c r="I1323" s="484"/>
      <c r="J1323" s="484"/>
      <c r="K1323" s="484"/>
      <c r="L1323" s="484"/>
    </row>
    <row r="1324" spans="6:12" s="414" customFormat="1" x14ac:dyDescent="0.3">
      <c r="F1324" s="484"/>
      <c r="G1324" s="484"/>
      <c r="H1324" s="484"/>
      <c r="I1324" s="484"/>
      <c r="J1324" s="484"/>
      <c r="K1324" s="484"/>
      <c r="L1324" s="484"/>
    </row>
    <row r="1325" spans="6:12" s="414" customFormat="1" x14ac:dyDescent="0.3">
      <c r="F1325" s="484"/>
      <c r="G1325" s="484"/>
      <c r="H1325" s="484"/>
      <c r="I1325" s="484"/>
      <c r="J1325" s="484"/>
      <c r="K1325" s="484"/>
      <c r="L1325" s="484"/>
    </row>
    <row r="1326" spans="6:12" s="414" customFormat="1" x14ac:dyDescent="0.3">
      <c r="F1326" s="484"/>
      <c r="G1326" s="484"/>
      <c r="H1326" s="484"/>
      <c r="I1326" s="484"/>
      <c r="J1326" s="484"/>
      <c r="K1326" s="484"/>
      <c r="L1326" s="484"/>
    </row>
    <row r="1327" spans="6:12" s="414" customFormat="1" x14ac:dyDescent="0.3">
      <c r="F1327" s="484"/>
      <c r="G1327" s="484"/>
      <c r="H1327" s="484"/>
      <c r="I1327" s="484"/>
      <c r="J1327" s="484"/>
      <c r="K1327" s="484"/>
      <c r="L1327" s="484"/>
    </row>
    <row r="1328" spans="6:12" s="414" customFormat="1" x14ac:dyDescent="0.3">
      <c r="F1328" s="484"/>
      <c r="G1328" s="484"/>
      <c r="H1328" s="484"/>
      <c r="I1328" s="484"/>
      <c r="J1328" s="484"/>
      <c r="K1328" s="484"/>
      <c r="L1328" s="484"/>
    </row>
    <row r="1329" spans="6:12" s="414" customFormat="1" x14ac:dyDescent="0.3">
      <c r="F1329" s="484"/>
      <c r="G1329" s="484"/>
      <c r="H1329" s="484"/>
      <c r="I1329" s="484"/>
      <c r="J1329" s="484"/>
      <c r="K1329" s="484"/>
      <c r="L1329" s="484"/>
    </row>
    <row r="1330" spans="6:12" s="414" customFormat="1" x14ac:dyDescent="0.3">
      <c r="F1330" s="484"/>
      <c r="G1330" s="484"/>
      <c r="H1330" s="484"/>
      <c r="I1330" s="484"/>
      <c r="J1330" s="484"/>
      <c r="K1330" s="484"/>
      <c r="L1330" s="484"/>
    </row>
    <row r="1331" spans="6:12" s="414" customFormat="1" x14ac:dyDescent="0.3">
      <c r="F1331" s="484"/>
      <c r="G1331" s="484"/>
      <c r="H1331" s="484"/>
      <c r="I1331" s="484"/>
      <c r="J1331" s="484"/>
      <c r="K1331" s="484"/>
      <c r="L1331" s="484"/>
    </row>
    <row r="1332" spans="6:12" s="414" customFormat="1" x14ac:dyDescent="0.3">
      <c r="F1332" s="484"/>
      <c r="G1332" s="484"/>
      <c r="H1332" s="484"/>
      <c r="I1332" s="484"/>
      <c r="J1332" s="484"/>
      <c r="K1332" s="484"/>
      <c r="L1332" s="484"/>
    </row>
    <row r="1333" spans="6:12" s="414" customFormat="1" x14ac:dyDescent="0.3">
      <c r="F1333" s="484"/>
      <c r="G1333" s="484"/>
      <c r="H1333" s="484"/>
      <c r="I1333" s="484"/>
      <c r="J1333" s="484"/>
      <c r="K1333" s="484"/>
      <c r="L1333" s="484"/>
    </row>
    <row r="1334" spans="6:12" s="414" customFormat="1" x14ac:dyDescent="0.3">
      <c r="F1334" s="484"/>
      <c r="G1334" s="484"/>
      <c r="H1334" s="484"/>
      <c r="I1334" s="484"/>
      <c r="J1334" s="484"/>
      <c r="K1334" s="484"/>
      <c r="L1334" s="484"/>
    </row>
    <row r="1335" spans="6:12" s="414" customFormat="1" x14ac:dyDescent="0.3">
      <c r="F1335" s="484"/>
      <c r="G1335" s="484"/>
      <c r="H1335" s="484"/>
      <c r="I1335" s="484"/>
      <c r="J1335" s="484"/>
      <c r="K1335" s="484"/>
      <c r="L1335" s="484"/>
    </row>
    <row r="1336" spans="6:12" s="414" customFormat="1" x14ac:dyDescent="0.3">
      <c r="F1336" s="484"/>
      <c r="G1336" s="484"/>
      <c r="H1336" s="484"/>
      <c r="I1336" s="484"/>
      <c r="J1336" s="484"/>
      <c r="K1336" s="484"/>
      <c r="L1336" s="484"/>
    </row>
    <row r="1337" spans="6:12" s="414" customFormat="1" x14ac:dyDescent="0.3">
      <c r="F1337" s="484"/>
      <c r="G1337" s="484"/>
      <c r="H1337" s="484"/>
      <c r="I1337" s="484"/>
      <c r="J1337" s="484"/>
      <c r="K1337" s="484"/>
      <c r="L1337" s="484"/>
    </row>
    <row r="1338" spans="6:12" s="414" customFormat="1" x14ac:dyDescent="0.3">
      <c r="F1338" s="484"/>
      <c r="G1338" s="484"/>
      <c r="H1338" s="484"/>
      <c r="I1338" s="484"/>
      <c r="J1338" s="484"/>
      <c r="K1338" s="484"/>
      <c r="L1338" s="484"/>
    </row>
    <row r="1339" spans="6:12" s="414" customFormat="1" x14ac:dyDescent="0.3">
      <c r="F1339" s="484"/>
      <c r="G1339" s="484"/>
      <c r="H1339" s="484"/>
      <c r="I1339" s="484"/>
      <c r="J1339" s="484"/>
      <c r="K1339" s="484"/>
      <c r="L1339" s="484"/>
    </row>
    <row r="1340" spans="6:12" s="414" customFormat="1" x14ac:dyDescent="0.3">
      <c r="F1340" s="484"/>
      <c r="G1340" s="484"/>
      <c r="H1340" s="484"/>
      <c r="I1340" s="484"/>
      <c r="J1340" s="484"/>
      <c r="K1340" s="484"/>
      <c r="L1340" s="484"/>
    </row>
    <row r="1341" spans="6:12" s="414" customFormat="1" x14ac:dyDescent="0.3">
      <c r="F1341" s="484"/>
      <c r="G1341" s="484"/>
      <c r="H1341" s="484"/>
      <c r="I1341" s="484"/>
      <c r="J1341" s="484"/>
      <c r="K1341" s="484"/>
      <c r="L1341" s="484"/>
    </row>
    <row r="1342" spans="6:12" s="414" customFormat="1" x14ac:dyDescent="0.3">
      <c r="F1342" s="484"/>
      <c r="G1342" s="484"/>
      <c r="H1342" s="484"/>
      <c r="I1342" s="484"/>
      <c r="J1342" s="484"/>
      <c r="K1342" s="484"/>
      <c r="L1342" s="484"/>
    </row>
    <row r="1343" spans="6:12" s="414" customFormat="1" x14ac:dyDescent="0.3">
      <c r="F1343" s="484"/>
      <c r="G1343" s="484"/>
      <c r="H1343" s="484"/>
      <c r="I1343" s="484"/>
      <c r="J1343" s="484"/>
      <c r="K1343" s="484"/>
      <c r="L1343" s="484"/>
    </row>
    <row r="1344" spans="6:12" s="414" customFormat="1" x14ac:dyDescent="0.3">
      <c r="F1344" s="484"/>
      <c r="G1344" s="484"/>
      <c r="H1344" s="484"/>
      <c r="I1344" s="484"/>
      <c r="J1344" s="484"/>
      <c r="K1344" s="484"/>
      <c r="L1344" s="484"/>
    </row>
    <row r="1345" spans="6:12" s="414" customFormat="1" x14ac:dyDescent="0.3">
      <c r="F1345" s="484"/>
      <c r="G1345" s="484"/>
      <c r="H1345" s="484"/>
      <c r="I1345" s="484"/>
      <c r="J1345" s="484"/>
      <c r="K1345" s="484"/>
      <c r="L1345" s="484"/>
    </row>
    <row r="1346" spans="6:12" s="414" customFormat="1" x14ac:dyDescent="0.3">
      <c r="F1346" s="484"/>
      <c r="G1346" s="484"/>
      <c r="H1346" s="484"/>
      <c r="I1346" s="484"/>
      <c r="J1346" s="484"/>
      <c r="K1346" s="484"/>
      <c r="L1346" s="484"/>
    </row>
    <row r="1347" spans="6:12" s="414" customFormat="1" x14ac:dyDescent="0.3">
      <c r="F1347" s="484"/>
      <c r="G1347" s="484"/>
      <c r="H1347" s="484"/>
      <c r="I1347" s="484"/>
      <c r="J1347" s="484"/>
      <c r="K1347" s="484"/>
      <c r="L1347" s="484"/>
    </row>
    <row r="1348" spans="6:12" s="414" customFormat="1" x14ac:dyDescent="0.3">
      <c r="F1348" s="484"/>
      <c r="G1348" s="484"/>
      <c r="H1348" s="484"/>
      <c r="I1348" s="484"/>
      <c r="J1348" s="484"/>
      <c r="K1348" s="484"/>
      <c r="L1348" s="484"/>
    </row>
    <row r="1349" spans="6:12" s="414" customFormat="1" x14ac:dyDescent="0.3">
      <c r="F1349" s="484"/>
      <c r="G1349" s="484"/>
      <c r="H1349" s="484"/>
      <c r="I1349" s="484"/>
      <c r="J1349" s="484"/>
      <c r="K1349" s="484"/>
      <c r="L1349" s="484"/>
    </row>
    <row r="1350" spans="6:12" s="414" customFormat="1" x14ac:dyDescent="0.3">
      <c r="F1350" s="484"/>
      <c r="G1350" s="484"/>
      <c r="H1350" s="484"/>
      <c r="I1350" s="484"/>
      <c r="J1350" s="484"/>
      <c r="K1350" s="484"/>
      <c r="L1350" s="484"/>
    </row>
    <row r="1351" spans="6:12" s="414" customFormat="1" x14ac:dyDescent="0.3">
      <c r="F1351" s="484"/>
      <c r="G1351" s="484"/>
      <c r="H1351" s="484"/>
      <c r="I1351" s="484"/>
      <c r="J1351" s="484"/>
      <c r="K1351" s="484"/>
      <c r="L1351" s="484"/>
    </row>
    <row r="1352" spans="6:12" s="414" customFormat="1" x14ac:dyDescent="0.3">
      <c r="F1352" s="484"/>
      <c r="G1352" s="484"/>
      <c r="H1352" s="484"/>
      <c r="I1352" s="484"/>
      <c r="J1352" s="484"/>
      <c r="K1352" s="484"/>
      <c r="L1352" s="484"/>
    </row>
    <row r="1353" spans="6:12" s="414" customFormat="1" x14ac:dyDescent="0.3">
      <c r="F1353" s="484"/>
      <c r="G1353" s="484"/>
      <c r="H1353" s="484"/>
      <c r="I1353" s="484"/>
      <c r="J1353" s="484"/>
      <c r="K1353" s="484"/>
      <c r="L1353" s="484"/>
    </row>
    <row r="1354" spans="6:12" s="414" customFormat="1" x14ac:dyDescent="0.3">
      <c r="F1354" s="484"/>
      <c r="G1354" s="484"/>
      <c r="H1354" s="484"/>
      <c r="I1354" s="484"/>
      <c r="J1354" s="484"/>
      <c r="K1354" s="484"/>
      <c r="L1354" s="484"/>
    </row>
    <row r="1355" spans="6:12" s="414" customFormat="1" x14ac:dyDescent="0.3">
      <c r="F1355" s="484"/>
      <c r="G1355" s="484"/>
      <c r="H1355" s="484"/>
      <c r="I1355" s="484"/>
      <c r="J1355" s="484"/>
      <c r="K1355" s="484"/>
      <c r="L1355" s="484"/>
    </row>
    <row r="1356" spans="6:12" s="414" customFormat="1" x14ac:dyDescent="0.3">
      <c r="F1356" s="484"/>
      <c r="G1356" s="484"/>
      <c r="H1356" s="484"/>
      <c r="I1356" s="484"/>
      <c r="J1356" s="484"/>
      <c r="K1356" s="484"/>
      <c r="L1356" s="484"/>
    </row>
    <row r="1357" spans="6:12" s="414" customFormat="1" x14ac:dyDescent="0.3">
      <c r="F1357" s="484"/>
      <c r="G1357" s="484"/>
      <c r="H1357" s="484"/>
      <c r="I1357" s="484"/>
      <c r="J1357" s="484"/>
      <c r="K1357" s="484"/>
      <c r="L1357" s="484"/>
    </row>
    <row r="1358" spans="6:12" s="414" customFormat="1" x14ac:dyDescent="0.3">
      <c r="F1358" s="484"/>
      <c r="G1358" s="484"/>
      <c r="H1358" s="484"/>
      <c r="I1358" s="484"/>
      <c r="J1358" s="484"/>
      <c r="K1358" s="484"/>
      <c r="L1358" s="484"/>
    </row>
    <row r="1359" spans="6:12" s="414" customFormat="1" x14ac:dyDescent="0.3">
      <c r="F1359" s="484"/>
      <c r="G1359" s="484"/>
      <c r="H1359" s="484"/>
      <c r="I1359" s="484"/>
      <c r="J1359" s="484"/>
      <c r="K1359" s="484"/>
      <c r="L1359" s="484"/>
    </row>
    <row r="1360" spans="6:12" s="414" customFormat="1" x14ac:dyDescent="0.3">
      <c r="F1360" s="484"/>
      <c r="G1360" s="484"/>
      <c r="H1360" s="484"/>
      <c r="I1360" s="484"/>
      <c r="J1360" s="484"/>
      <c r="K1360" s="484"/>
      <c r="L1360" s="484"/>
    </row>
    <row r="1361" spans="6:12" s="414" customFormat="1" x14ac:dyDescent="0.3">
      <c r="F1361" s="484"/>
      <c r="G1361" s="484"/>
      <c r="H1361" s="484"/>
      <c r="I1361" s="484"/>
      <c r="J1361" s="484"/>
      <c r="K1361" s="484"/>
      <c r="L1361" s="484"/>
    </row>
    <row r="1362" spans="6:12" s="414" customFormat="1" x14ac:dyDescent="0.3">
      <c r="F1362" s="484"/>
      <c r="G1362" s="484"/>
      <c r="H1362" s="484"/>
      <c r="I1362" s="484"/>
      <c r="J1362" s="484"/>
      <c r="K1362" s="484"/>
      <c r="L1362" s="484"/>
    </row>
    <row r="1363" spans="6:12" s="414" customFormat="1" x14ac:dyDescent="0.3">
      <c r="F1363" s="484"/>
      <c r="G1363" s="484"/>
      <c r="H1363" s="484"/>
      <c r="I1363" s="484"/>
      <c r="J1363" s="484"/>
      <c r="K1363" s="484"/>
      <c r="L1363" s="484"/>
    </row>
    <row r="1364" spans="6:12" s="414" customFormat="1" x14ac:dyDescent="0.3">
      <c r="F1364" s="484"/>
      <c r="G1364" s="484"/>
      <c r="H1364" s="484"/>
      <c r="I1364" s="484"/>
      <c r="J1364" s="484"/>
      <c r="K1364" s="484"/>
      <c r="L1364" s="484"/>
    </row>
    <row r="1365" spans="6:12" s="414" customFormat="1" x14ac:dyDescent="0.3">
      <c r="F1365" s="484"/>
      <c r="G1365" s="484"/>
      <c r="H1365" s="484"/>
      <c r="I1365" s="484"/>
      <c r="J1365" s="484"/>
      <c r="K1365" s="484"/>
      <c r="L1365" s="484"/>
    </row>
    <row r="1366" spans="6:12" s="414" customFormat="1" x14ac:dyDescent="0.3">
      <c r="F1366" s="484"/>
      <c r="G1366" s="484"/>
      <c r="H1366" s="484"/>
      <c r="I1366" s="484"/>
      <c r="J1366" s="484"/>
      <c r="K1366" s="484"/>
      <c r="L1366" s="484"/>
    </row>
    <row r="1367" spans="6:12" s="414" customFormat="1" x14ac:dyDescent="0.3">
      <c r="F1367" s="484"/>
      <c r="G1367" s="484"/>
      <c r="H1367" s="484"/>
      <c r="I1367" s="484"/>
      <c r="J1367" s="484"/>
      <c r="K1367" s="484"/>
      <c r="L1367" s="484"/>
    </row>
    <row r="1368" spans="6:12" s="414" customFormat="1" x14ac:dyDescent="0.3">
      <c r="F1368" s="484"/>
      <c r="G1368" s="484"/>
      <c r="H1368" s="484"/>
      <c r="I1368" s="484"/>
      <c r="J1368" s="484"/>
      <c r="K1368" s="484"/>
      <c r="L1368" s="484"/>
    </row>
    <row r="1369" spans="6:12" s="414" customFormat="1" x14ac:dyDescent="0.3">
      <c r="F1369" s="484"/>
      <c r="G1369" s="484"/>
      <c r="H1369" s="484"/>
      <c r="I1369" s="484"/>
      <c r="J1369" s="484"/>
      <c r="K1369" s="484"/>
      <c r="L1369" s="484"/>
    </row>
    <row r="1370" spans="6:12" s="414" customFormat="1" x14ac:dyDescent="0.3">
      <c r="F1370" s="484"/>
      <c r="G1370" s="484"/>
      <c r="H1370" s="484"/>
      <c r="I1370" s="484"/>
      <c r="J1370" s="484"/>
      <c r="K1370" s="484"/>
      <c r="L1370" s="484"/>
    </row>
    <row r="1371" spans="6:12" s="414" customFormat="1" x14ac:dyDescent="0.3">
      <c r="F1371" s="484"/>
      <c r="G1371" s="484"/>
      <c r="H1371" s="484"/>
      <c r="I1371" s="484"/>
      <c r="J1371" s="484"/>
      <c r="K1371" s="484"/>
      <c r="L1371" s="484"/>
    </row>
    <row r="1372" spans="6:12" s="414" customFormat="1" x14ac:dyDescent="0.3">
      <c r="F1372" s="484"/>
      <c r="G1372" s="484"/>
      <c r="H1372" s="484"/>
      <c r="I1372" s="484"/>
      <c r="J1372" s="484"/>
      <c r="K1372" s="484"/>
      <c r="L1372" s="484"/>
    </row>
    <row r="1373" spans="6:12" s="414" customFormat="1" x14ac:dyDescent="0.3">
      <c r="F1373" s="484"/>
      <c r="G1373" s="484"/>
      <c r="H1373" s="484"/>
      <c r="I1373" s="484"/>
      <c r="J1373" s="484"/>
      <c r="K1373" s="484"/>
      <c r="L1373" s="484"/>
    </row>
    <row r="1374" spans="6:12" s="414" customFormat="1" x14ac:dyDescent="0.3">
      <c r="F1374" s="484"/>
      <c r="G1374" s="484"/>
      <c r="H1374" s="484"/>
      <c r="I1374" s="484"/>
      <c r="J1374" s="484"/>
      <c r="K1374" s="484"/>
      <c r="L1374" s="484"/>
    </row>
    <row r="1375" spans="6:12" s="414" customFormat="1" x14ac:dyDescent="0.3">
      <c r="F1375" s="484"/>
      <c r="G1375" s="484"/>
      <c r="H1375" s="484"/>
      <c r="I1375" s="484"/>
      <c r="J1375" s="484"/>
      <c r="K1375" s="484"/>
      <c r="L1375" s="484"/>
    </row>
    <row r="1376" spans="6:12" s="414" customFormat="1" x14ac:dyDescent="0.3">
      <c r="F1376" s="484"/>
      <c r="G1376" s="484"/>
      <c r="H1376" s="484"/>
      <c r="I1376" s="484"/>
      <c r="J1376" s="484"/>
      <c r="K1376" s="484"/>
      <c r="L1376" s="484"/>
    </row>
    <row r="1377" spans="6:12" s="414" customFormat="1" x14ac:dyDescent="0.3">
      <c r="F1377" s="484"/>
      <c r="G1377" s="484"/>
      <c r="H1377" s="484"/>
      <c r="I1377" s="484"/>
      <c r="J1377" s="484"/>
      <c r="K1377" s="484"/>
      <c r="L1377" s="484"/>
    </row>
    <row r="1378" spans="6:12" s="414" customFormat="1" x14ac:dyDescent="0.3">
      <c r="F1378" s="484"/>
      <c r="G1378" s="484"/>
      <c r="H1378" s="484"/>
      <c r="I1378" s="484"/>
      <c r="J1378" s="484"/>
      <c r="K1378" s="484"/>
      <c r="L1378" s="484"/>
    </row>
    <row r="1379" spans="6:12" s="414" customFormat="1" x14ac:dyDescent="0.3">
      <c r="F1379" s="484"/>
      <c r="G1379" s="484"/>
      <c r="H1379" s="484"/>
      <c r="I1379" s="484"/>
      <c r="J1379" s="484"/>
      <c r="K1379" s="484"/>
      <c r="L1379" s="484"/>
    </row>
    <row r="1380" spans="6:12" s="414" customFormat="1" x14ac:dyDescent="0.3">
      <c r="F1380" s="484"/>
      <c r="G1380" s="484"/>
      <c r="H1380" s="484"/>
      <c r="I1380" s="484"/>
      <c r="J1380" s="484"/>
      <c r="K1380" s="484"/>
      <c r="L1380" s="484"/>
    </row>
    <row r="1381" spans="6:12" s="414" customFormat="1" x14ac:dyDescent="0.3">
      <c r="F1381" s="484"/>
      <c r="G1381" s="484"/>
      <c r="H1381" s="484"/>
      <c r="I1381" s="484"/>
      <c r="J1381" s="484"/>
      <c r="K1381" s="484"/>
      <c r="L1381" s="484"/>
    </row>
    <row r="1382" spans="6:12" s="414" customFormat="1" x14ac:dyDescent="0.3">
      <c r="F1382" s="484"/>
      <c r="G1382" s="484"/>
      <c r="H1382" s="484"/>
      <c r="I1382" s="484"/>
      <c r="J1382" s="484"/>
      <c r="K1382" s="484"/>
      <c r="L1382" s="484"/>
    </row>
    <row r="1383" spans="6:12" s="414" customFormat="1" x14ac:dyDescent="0.3">
      <c r="F1383" s="484"/>
      <c r="G1383" s="484"/>
      <c r="H1383" s="484"/>
      <c r="I1383" s="484"/>
      <c r="J1383" s="484"/>
      <c r="K1383" s="484"/>
      <c r="L1383" s="484"/>
    </row>
    <row r="1384" spans="6:12" s="414" customFormat="1" x14ac:dyDescent="0.3">
      <c r="F1384" s="484"/>
      <c r="G1384" s="484"/>
      <c r="H1384" s="484"/>
      <c r="I1384" s="484"/>
      <c r="J1384" s="484"/>
      <c r="K1384" s="484"/>
      <c r="L1384" s="484"/>
    </row>
    <row r="1385" spans="6:12" s="414" customFormat="1" x14ac:dyDescent="0.3">
      <c r="F1385" s="484"/>
      <c r="G1385" s="484"/>
      <c r="H1385" s="484"/>
      <c r="I1385" s="484"/>
      <c r="J1385" s="484"/>
      <c r="K1385" s="484"/>
      <c r="L1385" s="484"/>
    </row>
    <row r="1386" spans="6:12" s="414" customFormat="1" x14ac:dyDescent="0.3">
      <c r="F1386" s="484"/>
      <c r="G1386" s="484"/>
      <c r="H1386" s="484"/>
      <c r="I1386" s="484"/>
      <c r="J1386" s="484"/>
      <c r="K1386" s="484"/>
      <c r="L1386" s="484"/>
    </row>
    <row r="1387" spans="6:12" s="414" customFormat="1" x14ac:dyDescent="0.3">
      <c r="F1387" s="484"/>
      <c r="G1387" s="484"/>
      <c r="H1387" s="484"/>
      <c r="I1387" s="484"/>
      <c r="J1387" s="484"/>
      <c r="K1387" s="484"/>
      <c r="L1387" s="484"/>
    </row>
    <row r="1388" spans="6:12" s="414" customFormat="1" x14ac:dyDescent="0.3">
      <c r="F1388" s="484"/>
      <c r="G1388" s="484"/>
      <c r="H1388" s="484"/>
      <c r="I1388" s="484"/>
      <c r="J1388" s="484"/>
      <c r="K1388" s="484"/>
      <c r="L1388" s="484"/>
    </row>
    <row r="1389" spans="6:12" s="414" customFormat="1" x14ac:dyDescent="0.3">
      <c r="F1389" s="484"/>
      <c r="G1389" s="484"/>
      <c r="H1389" s="484"/>
      <c r="I1389" s="484"/>
      <c r="J1389" s="484"/>
      <c r="K1389" s="484"/>
      <c r="L1389" s="484"/>
    </row>
    <row r="1390" spans="6:12" s="414" customFormat="1" x14ac:dyDescent="0.3">
      <c r="F1390" s="484"/>
      <c r="G1390" s="484"/>
      <c r="H1390" s="484"/>
      <c r="I1390" s="484"/>
      <c r="J1390" s="484"/>
      <c r="K1390" s="484"/>
      <c r="L1390" s="484"/>
    </row>
    <row r="1391" spans="6:12" s="414" customFormat="1" x14ac:dyDescent="0.3">
      <c r="F1391" s="484"/>
      <c r="G1391" s="484"/>
      <c r="H1391" s="484"/>
      <c r="I1391" s="484"/>
      <c r="J1391" s="484"/>
      <c r="K1391" s="484"/>
      <c r="L1391" s="484"/>
    </row>
    <row r="1392" spans="6:12" s="414" customFormat="1" x14ac:dyDescent="0.3">
      <c r="F1392" s="484"/>
      <c r="G1392" s="484"/>
      <c r="H1392" s="484"/>
      <c r="I1392" s="484"/>
      <c r="J1392" s="484"/>
      <c r="K1392" s="484"/>
      <c r="L1392" s="484"/>
    </row>
    <row r="1393" spans="6:12" s="414" customFormat="1" x14ac:dyDescent="0.3">
      <c r="F1393" s="484"/>
      <c r="G1393" s="484"/>
      <c r="H1393" s="484"/>
      <c r="I1393" s="484"/>
      <c r="J1393" s="484"/>
      <c r="K1393" s="484"/>
      <c r="L1393" s="484"/>
    </row>
    <row r="1394" spans="6:12" s="414" customFormat="1" x14ac:dyDescent="0.3">
      <c r="F1394" s="484"/>
      <c r="G1394" s="484"/>
      <c r="H1394" s="484"/>
      <c r="I1394" s="484"/>
      <c r="J1394" s="484"/>
      <c r="K1394" s="484"/>
      <c r="L1394" s="484"/>
    </row>
    <row r="1395" spans="6:12" s="414" customFormat="1" x14ac:dyDescent="0.3">
      <c r="F1395" s="484"/>
      <c r="G1395" s="484"/>
      <c r="H1395" s="484"/>
      <c r="I1395" s="484"/>
      <c r="J1395" s="484"/>
      <c r="K1395" s="484"/>
      <c r="L1395" s="484"/>
    </row>
    <row r="1396" spans="6:12" s="414" customFormat="1" x14ac:dyDescent="0.3">
      <c r="F1396" s="484"/>
      <c r="G1396" s="484"/>
      <c r="H1396" s="484"/>
      <c r="I1396" s="484"/>
      <c r="J1396" s="484"/>
      <c r="K1396" s="484"/>
      <c r="L1396" s="484"/>
    </row>
    <row r="1397" spans="6:12" s="414" customFormat="1" x14ac:dyDescent="0.3">
      <c r="F1397" s="484"/>
      <c r="G1397" s="484"/>
      <c r="H1397" s="484"/>
      <c r="I1397" s="484"/>
      <c r="J1397" s="484"/>
      <c r="K1397" s="484"/>
      <c r="L1397" s="484"/>
    </row>
    <row r="1398" spans="6:12" s="414" customFormat="1" x14ac:dyDescent="0.3">
      <c r="F1398" s="484"/>
      <c r="G1398" s="484"/>
      <c r="H1398" s="484"/>
      <c r="I1398" s="484"/>
      <c r="J1398" s="484"/>
      <c r="K1398" s="484"/>
      <c r="L1398" s="484"/>
    </row>
    <row r="1399" spans="6:12" s="414" customFormat="1" x14ac:dyDescent="0.3">
      <c r="F1399" s="484"/>
      <c r="G1399" s="484"/>
      <c r="H1399" s="484"/>
      <c r="I1399" s="484"/>
      <c r="J1399" s="484"/>
      <c r="K1399" s="484"/>
      <c r="L1399" s="484"/>
    </row>
    <row r="1400" spans="6:12" s="414" customFormat="1" x14ac:dyDescent="0.3">
      <c r="F1400" s="484"/>
      <c r="G1400" s="484"/>
      <c r="H1400" s="484"/>
      <c r="I1400" s="484"/>
      <c r="J1400" s="484"/>
      <c r="K1400" s="484"/>
      <c r="L1400" s="484"/>
    </row>
    <row r="1401" spans="6:12" s="414" customFormat="1" x14ac:dyDescent="0.3">
      <c r="F1401" s="484"/>
      <c r="G1401" s="484"/>
      <c r="H1401" s="484"/>
      <c r="I1401" s="484"/>
      <c r="J1401" s="484"/>
      <c r="K1401" s="484"/>
      <c r="L1401" s="484"/>
    </row>
    <row r="1402" spans="6:12" s="414" customFormat="1" x14ac:dyDescent="0.3">
      <c r="F1402" s="484"/>
      <c r="G1402" s="484"/>
      <c r="H1402" s="484"/>
      <c r="I1402" s="484"/>
      <c r="J1402" s="484"/>
      <c r="K1402" s="484"/>
      <c r="L1402" s="484"/>
    </row>
    <row r="1403" spans="6:12" s="414" customFormat="1" x14ac:dyDescent="0.3">
      <c r="F1403" s="484"/>
      <c r="G1403" s="484"/>
      <c r="H1403" s="484"/>
      <c r="I1403" s="484"/>
      <c r="J1403" s="484"/>
      <c r="K1403" s="484"/>
      <c r="L1403" s="484"/>
    </row>
    <row r="1404" spans="6:12" s="414" customFormat="1" x14ac:dyDescent="0.3">
      <c r="F1404" s="484"/>
      <c r="G1404" s="484"/>
      <c r="H1404" s="484"/>
      <c r="I1404" s="484"/>
      <c r="J1404" s="484"/>
      <c r="K1404" s="484"/>
      <c r="L1404" s="484"/>
    </row>
    <row r="1405" spans="6:12" s="414" customFormat="1" x14ac:dyDescent="0.3">
      <c r="F1405" s="484"/>
      <c r="G1405" s="484"/>
      <c r="H1405" s="484"/>
      <c r="I1405" s="484"/>
      <c r="J1405" s="484"/>
      <c r="K1405" s="484"/>
      <c r="L1405" s="484"/>
    </row>
    <row r="1406" spans="6:12" s="414" customFormat="1" x14ac:dyDescent="0.3">
      <c r="F1406" s="484"/>
      <c r="G1406" s="484"/>
      <c r="H1406" s="484"/>
      <c r="I1406" s="484"/>
      <c r="J1406" s="484"/>
      <c r="K1406" s="484"/>
      <c r="L1406" s="484"/>
    </row>
    <row r="1407" spans="6:12" s="414" customFormat="1" x14ac:dyDescent="0.3">
      <c r="F1407" s="484"/>
      <c r="G1407" s="484"/>
      <c r="H1407" s="484"/>
      <c r="I1407" s="484"/>
      <c r="J1407" s="484"/>
      <c r="K1407" s="484"/>
      <c r="L1407" s="484"/>
    </row>
    <row r="1408" spans="6:12" s="414" customFormat="1" x14ac:dyDescent="0.3">
      <c r="F1408" s="484"/>
      <c r="G1408" s="484"/>
      <c r="H1408" s="484"/>
      <c r="I1408" s="484"/>
      <c r="J1408" s="484"/>
      <c r="K1408" s="484"/>
      <c r="L1408" s="484"/>
    </row>
    <row r="1409" spans="6:12" s="414" customFormat="1" x14ac:dyDescent="0.3">
      <c r="F1409" s="484"/>
      <c r="G1409" s="484"/>
      <c r="H1409" s="484"/>
      <c r="I1409" s="484"/>
      <c r="J1409" s="484"/>
      <c r="K1409" s="484"/>
      <c r="L1409" s="484"/>
    </row>
    <row r="1410" spans="6:12" s="414" customFormat="1" x14ac:dyDescent="0.3">
      <c r="F1410" s="484"/>
      <c r="G1410" s="484"/>
      <c r="H1410" s="484"/>
      <c r="I1410" s="484"/>
      <c r="J1410" s="484"/>
      <c r="K1410" s="484"/>
      <c r="L1410" s="484"/>
    </row>
    <row r="1411" spans="6:12" s="414" customFormat="1" x14ac:dyDescent="0.3">
      <c r="F1411" s="484"/>
      <c r="G1411" s="484"/>
      <c r="H1411" s="484"/>
      <c r="I1411" s="484"/>
      <c r="J1411" s="484"/>
      <c r="K1411" s="484"/>
      <c r="L1411" s="484"/>
    </row>
    <row r="1412" spans="6:12" s="414" customFormat="1" x14ac:dyDescent="0.3">
      <c r="F1412" s="484"/>
      <c r="G1412" s="484"/>
      <c r="H1412" s="484"/>
      <c r="I1412" s="484"/>
      <c r="J1412" s="484"/>
      <c r="K1412" s="484"/>
      <c r="L1412" s="484"/>
    </row>
    <row r="1413" spans="6:12" s="414" customFormat="1" x14ac:dyDescent="0.3">
      <c r="F1413" s="484"/>
      <c r="G1413" s="484"/>
      <c r="H1413" s="484"/>
      <c r="I1413" s="484"/>
      <c r="J1413" s="484"/>
      <c r="K1413" s="484"/>
      <c r="L1413" s="484"/>
    </row>
    <row r="1414" spans="6:12" s="414" customFormat="1" x14ac:dyDescent="0.3">
      <c r="F1414" s="484"/>
      <c r="G1414" s="484"/>
      <c r="H1414" s="484"/>
      <c r="I1414" s="484"/>
      <c r="J1414" s="484"/>
      <c r="K1414" s="484"/>
      <c r="L1414" s="484"/>
    </row>
    <row r="1415" spans="6:12" s="414" customFormat="1" x14ac:dyDescent="0.3">
      <c r="F1415" s="484"/>
      <c r="G1415" s="484"/>
      <c r="H1415" s="484"/>
      <c r="I1415" s="484"/>
      <c r="J1415" s="484"/>
      <c r="K1415" s="484"/>
      <c r="L1415" s="484"/>
    </row>
    <row r="1416" spans="6:12" s="414" customFormat="1" x14ac:dyDescent="0.3">
      <c r="F1416" s="484"/>
      <c r="G1416" s="484"/>
      <c r="H1416" s="484"/>
      <c r="I1416" s="484"/>
      <c r="J1416" s="484"/>
      <c r="K1416" s="484"/>
      <c r="L1416" s="484"/>
    </row>
    <row r="1417" spans="6:12" s="414" customFormat="1" x14ac:dyDescent="0.3">
      <c r="F1417" s="484"/>
      <c r="G1417" s="484"/>
      <c r="H1417" s="484"/>
      <c r="I1417" s="484"/>
      <c r="J1417" s="484"/>
      <c r="K1417" s="484"/>
      <c r="L1417" s="484"/>
    </row>
    <row r="1418" spans="6:12" s="414" customFormat="1" x14ac:dyDescent="0.3">
      <c r="F1418" s="484"/>
      <c r="G1418" s="484"/>
      <c r="H1418" s="484"/>
      <c r="I1418" s="484"/>
      <c r="J1418" s="484"/>
      <c r="K1418" s="484"/>
      <c r="L1418" s="484"/>
    </row>
    <row r="1419" spans="6:12" s="414" customFormat="1" x14ac:dyDescent="0.3">
      <c r="F1419" s="484"/>
      <c r="G1419" s="484"/>
      <c r="H1419" s="484"/>
      <c r="I1419" s="484"/>
      <c r="J1419" s="484"/>
      <c r="K1419" s="484"/>
      <c r="L1419" s="484"/>
    </row>
    <row r="1420" spans="6:12" s="414" customFormat="1" x14ac:dyDescent="0.3">
      <c r="F1420" s="484"/>
      <c r="G1420" s="484"/>
      <c r="H1420" s="484"/>
      <c r="I1420" s="484"/>
      <c r="J1420" s="484"/>
      <c r="K1420" s="484"/>
      <c r="L1420" s="484"/>
    </row>
    <row r="1421" spans="6:12" s="414" customFormat="1" x14ac:dyDescent="0.3">
      <c r="F1421" s="484"/>
      <c r="G1421" s="484"/>
      <c r="H1421" s="484"/>
      <c r="I1421" s="484"/>
      <c r="J1421" s="484"/>
      <c r="K1421" s="484"/>
      <c r="L1421" s="484"/>
    </row>
    <row r="1422" spans="6:12" s="414" customFormat="1" x14ac:dyDescent="0.3">
      <c r="F1422" s="484"/>
      <c r="G1422" s="484"/>
      <c r="H1422" s="484"/>
      <c r="I1422" s="484"/>
      <c r="J1422" s="484"/>
      <c r="K1422" s="484"/>
      <c r="L1422" s="484"/>
    </row>
    <row r="1423" spans="6:12" s="414" customFormat="1" x14ac:dyDescent="0.3">
      <c r="F1423" s="484"/>
      <c r="G1423" s="484"/>
      <c r="H1423" s="484"/>
      <c r="I1423" s="484"/>
      <c r="J1423" s="484"/>
      <c r="K1423" s="484"/>
      <c r="L1423" s="484"/>
    </row>
    <row r="1424" spans="6:12" s="414" customFormat="1" x14ac:dyDescent="0.3">
      <c r="F1424" s="484"/>
      <c r="G1424" s="484"/>
      <c r="H1424" s="484"/>
      <c r="I1424" s="484"/>
      <c r="J1424" s="484"/>
      <c r="K1424" s="484"/>
      <c r="L1424" s="484"/>
    </row>
    <row r="1425" spans="6:12" s="414" customFormat="1" x14ac:dyDescent="0.3">
      <c r="F1425" s="484"/>
      <c r="G1425" s="484"/>
      <c r="H1425" s="484"/>
      <c r="I1425" s="484"/>
      <c r="J1425" s="484"/>
      <c r="K1425" s="484"/>
      <c r="L1425" s="484"/>
    </row>
    <row r="1426" spans="6:12" s="414" customFormat="1" x14ac:dyDescent="0.3">
      <c r="F1426" s="484"/>
      <c r="G1426" s="484"/>
      <c r="H1426" s="484"/>
      <c r="I1426" s="484"/>
      <c r="J1426" s="484"/>
      <c r="K1426" s="484"/>
      <c r="L1426" s="484"/>
    </row>
    <row r="1427" spans="6:12" s="414" customFormat="1" x14ac:dyDescent="0.3">
      <c r="F1427" s="484"/>
      <c r="G1427" s="484"/>
      <c r="H1427" s="484"/>
      <c r="I1427" s="484"/>
      <c r="J1427" s="484"/>
      <c r="K1427" s="484"/>
      <c r="L1427" s="484"/>
    </row>
    <row r="1428" spans="6:12" s="414" customFormat="1" x14ac:dyDescent="0.3">
      <c r="F1428" s="484"/>
      <c r="G1428" s="484"/>
      <c r="H1428" s="484"/>
      <c r="I1428" s="484"/>
      <c r="J1428" s="484"/>
      <c r="K1428" s="484"/>
      <c r="L1428" s="484"/>
    </row>
    <row r="1429" spans="6:12" s="414" customFormat="1" x14ac:dyDescent="0.3">
      <c r="F1429" s="484"/>
      <c r="G1429" s="484"/>
      <c r="H1429" s="484"/>
      <c r="I1429" s="484"/>
      <c r="J1429" s="484"/>
      <c r="K1429" s="484"/>
      <c r="L1429" s="484"/>
    </row>
    <row r="1430" spans="6:12" s="414" customFormat="1" x14ac:dyDescent="0.3">
      <c r="F1430" s="484"/>
      <c r="G1430" s="484"/>
      <c r="H1430" s="484"/>
      <c r="I1430" s="484"/>
      <c r="J1430" s="484"/>
      <c r="K1430" s="484"/>
      <c r="L1430" s="484"/>
    </row>
    <row r="1431" spans="6:12" s="414" customFormat="1" x14ac:dyDescent="0.3">
      <c r="F1431" s="484"/>
      <c r="G1431" s="484"/>
      <c r="H1431" s="484"/>
      <c r="I1431" s="484"/>
      <c r="J1431" s="484"/>
      <c r="K1431" s="484"/>
      <c r="L1431" s="484"/>
    </row>
    <row r="1432" spans="6:12" s="414" customFormat="1" x14ac:dyDescent="0.3">
      <c r="F1432" s="484"/>
      <c r="G1432" s="484"/>
      <c r="H1432" s="484"/>
      <c r="I1432" s="484"/>
      <c r="J1432" s="484"/>
      <c r="K1432" s="484"/>
      <c r="L1432" s="484"/>
    </row>
    <row r="1433" spans="6:12" s="414" customFormat="1" x14ac:dyDescent="0.3">
      <c r="F1433" s="484"/>
      <c r="G1433" s="484"/>
      <c r="H1433" s="484"/>
      <c r="I1433" s="484"/>
      <c r="J1433" s="484"/>
      <c r="K1433" s="484"/>
      <c r="L1433" s="484"/>
    </row>
    <row r="1434" spans="6:12" s="414" customFormat="1" x14ac:dyDescent="0.3">
      <c r="F1434" s="484"/>
      <c r="G1434" s="484"/>
      <c r="H1434" s="484"/>
      <c r="I1434" s="484"/>
      <c r="J1434" s="484"/>
      <c r="K1434" s="484"/>
      <c r="L1434" s="484"/>
    </row>
    <row r="1435" spans="6:12" s="414" customFormat="1" x14ac:dyDescent="0.3">
      <c r="F1435" s="484"/>
      <c r="G1435" s="484"/>
      <c r="H1435" s="484"/>
      <c r="I1435" s="484"/>
      <c r="J1435" s="484"/>
      <c r="K1435" s="484"/>
      <c r="L1435" s="484"/>
    </row>
    <row r="1436" spans="6:12" s="414" customFormat="1" x14ac:dyDescent="0.3">
      <c r="F1436" s="484"/>
      <c r="G1436" s="484"/>
      <c r="H1436" s="484"/>
      <c r="I1436" s="484"/>
      <c r="J1436" s="484"/>
      <c r="K1436" s="484"/>
      <c r="L1436" s="484"/>
    </row>
    <row r="1437" spans="6:12" s="414" customFormat="1" x14ac:dyDescent="0.3">
      <c r="F1437" s="484"/>
      <c r="G1437" s="484"/>
      <c r="H1437" s="484"/>
      <c r="I1437" s="484"/>
      <c r="J1437" s="484"/>
      <c r="K1437" s="484"/>
      <c r="L1437" s="484"/>
    </row>
    <row r="1438" spans="6:12" s="414" customFormat="1" x14ac:dyDescent="0.3">
      <c r="F1438" s="484"/>
      <c r="G1438" s="484"/>
      <c r="H1438" s="484"/>
      <c r="I1438" s="484"/>
      <c r="J1438" s="484"/>
      <c r="K1438" s="484"/>
      <c r="L1438" s="484"/>
    </row>
    <row r="1439" spans="6:12" s="414" customFormat="1" x14ac:dyDescent="0.3">
      <c r="F1439" s="484"/>
      <c r="G1439" s="484"/>
      <c r="H1439" s="484"/>
      <c r="I1439" s="484"/>
      <c r="J1439" s="484"/>
      <c r="K1439" s="484"/>
      <c r="L1439" s="484"/>
    </row>
    <row r="1440" spans="6:12" s="414" customFormat="1" x14ac:dyDescent="0.3">
      <c r="F1440" s="484"/>
      <c r="G1440" s="484"/>
      <c r="H1440" s="484"/>
      <c r="I1440" s="484"/>
      <c r="J1440" s="484"/>
      <c r="K1440" s="484"/>
      <c r="L1440" s="484"/>
    </row>
    <row r="1441" spans="6:12" s="414" customFormat="1" x14ac:dyDescent="0.3">
      <c r="F1441" s="484"/>
      <c r="G1441" s="484"/>
      <c r="H1441" s="484"/>
      <c r="I1441" s="484"/>
      <c r="J1441" s="484"/>
      <c r="K1441" s="484"/>
      <c r="L1441" s="484"/>
    </row>
    <row r="1442" spans="6:12" s="414" customFormat="1" x14ac:dyDescent="0.3">
      <c r="F1442" s="484"/>
      <c r="G1442" s="484"/>
      <c r="H1442" s="484"/>
      <c r="I1442" s="484"/>
      <c r="J1442" s="484"/>
      <c r="K1442" s="484"/>
      <c r="L1442" s="484"/>
    </row>
    <row r="1443" spans="6:12" s="414" customFormat="1" x14ac:dyDescent="0.3">
      <c r="F1443" s="484"/>
      <c r="G1443" s="484"/>
      <c r="H1443" s="484"/>
      <c r="I1443" s="484"/>
      <c r="J1443" s="484"/>
      <c r="K1443" s="484"/>
      <c r="L1443" s="484"/>
    </row>
    <row r="1444" spans="6:12" s="414" customFormat="1" x14ac:dyDescent="0.3">
      <c r="F1444" s="484"/>
      <c r="G1444" s="484"/>
      <c r="H1444" s="484"/>
      <c r="I1444" s="484"/>
      <c r="J1444" s="484"/>
      <c r="K1444" s="484"/>
      <c r="L1444" s="484"/>
    </row>
    <row r="1445" spans="6:12" s="414" customFormat="1" x14ac:dyDescent="0.3">
      <c r="F1445" s="484"/>
      <c r="G1445" s="484"/>
      <c r="H1445" s="484"/>
      <c r="I1445" s="484"/>
      <c r="J1445" s="484"/>
      <c r="K1445" s="484"/>
      <c r="L1445" s="484"/>
    </row>
    <row r="1446" spans="6:12" s="414" customFormat="1" x14ac:dyDescent="0.3">
      <c r="F1446" s="484"/>
      <c r="G1446" s="484"/>
      <c r="H1446" s="484"/>
      <c r="I1446" s="484"/>
      <c r="J1446" s="484"/>
      <c r="K1446" s="484"/>
      <c r="L1446" s="484"/>
    </row>
    <row r="1447" spans="6:12" s="414" customFormat="1" x14ac:dyDescent="0.3">
      <c r="F1447" s="484"/>
      <c r="G1447" s="484"/>
      <c r="H1447" s="484"/>
      <c r="I1447" s="484"/>
      <c r="J1447" s="484"/>
      <c r="K1447" s="484"/>
      <c r="L1447" s="484"/>
    </row>
    <row r="1448" spans="6:12" s="414" customFormat="1" x14ac:dyDescent="0.3">
      <c r="F1448" s="484"/>
      <c r="G1448" s="484"/>
      <c r="H1448" s="484"/>
      <c r="I1448" s="484"/>
      <c r="J1448" s="484"/>
      <c r="K1448" s="484"/>
      <c r="L1448" s="484"/>
    </row>
    <row r="1449" spans="6:12" s="414" customFormat="1" x14ac:dyDescent="0.3">
      <c r="F1449" s="484"/>
      <c r="G1449" s="484"/>
      <c r="H1449" s="484"/>
      <c r="I1449" s="484"/>
      <c r="J1449" s="484"/>
      <c r="K1449" s="484"/>
      <c r="L1449" s="484"/>
    </row>
    <row r="1450" spans="6:12" s="414" customFormat="1" x14ac:dyDescent="0.3">
      <c r="F1450" s="484"/>
      <c r="G1450" s="484"/>
      <c r="H1450" s="484"/>
      <c r="I1450" s="484"/>
      <c r="J1450" s="484"/>
      <c r="K1450" s="484"/>
      <c r="L1450" s="484"/>
    </row>
    <row r="1451" spans="6:12" s="414" customFormat="1" x14ac:dyDescent="0.3">
      <c r="F1451" s="484"/>
      <c r="G1451" s="484"/>
      <c r="H1451" s="484"/>
      <c r="I1451" s="484"/>
      <c r="J1451" s="484"/>
      <c r="K1451" s="484"/>
      <c r="L1451" s="484"/>
    </row>
    <row r="1452" spans="6:12" s="414" customFormat="1" x14ac:dyDescent="0.3">
      <c r="F1452" s="484"/>
      <c r="G1452" s="484"/>
      <c r="H1452" s="484"/>
      <c r="I1452" s="484"/>
      <c r="J1452" s="484"/>
      <c r="K1452" s="484"/>
      <c r="L1452" s="484"/>
    </row>
    <row r="1453" spans="6:12" s="414" customFormat="1" x14ac:dyDescent="0.3">
      <c r="F1453" s="484"/>
      <c r="G1453" s="484"/>
      <c r="H1453" s="484"/>
      <c r="I1453" s="484"/>
      <c r="J1453" s="484"/>
      <c r="K1453" s="484"/>
      <c r="L1453" s="484"/>
    </row>
    <row r="1454" spans="6:12" s="414" customFormat="1" x14ac:dyDescent="0.3">
      <c r="F1454" s="484"/>
      <c r="G1454" s="484"/>
      <c r="H1454" s="484"/>
      <c r="I1454" s="484"/>
      <c r="J1454" s="484"/>
      <c r="K1454" s="484"/>
      <c r="L1454" s="484"/>
    </row>
    <row r="1455" spans="6:12" s="414" customFormat="1" x14ac:dyDescent="0.3">
      <c r="F1455" s="484"/>
      <c r="G1455" s="484"/>
      <c r="H1455" s="484"/>
      <c r="I1455" s="484"/>
      <c r="J1455" s="484"/>
      <c r="K1455" s="484"/>
      <c r="L1455" s="484"/>
    </row>
    <row r="1456" spans="6:12" s="414" customFormat="1" x14ac:dyDescent="0.3">
      <c r="F1456" s="484"/>
      <c r="G1456" s="484"/>
      <c r="H1456" s="484"/>
      <c r="I1456" s="484"/>
      <c r="J1456" s="484"/>
      <c r="K1456" s="484"/>
      <c r="L1456" s="484"/>
    </row>
    <row r="1457" spans="6:12" s="414" customFormat="1" x14ac:dyDescent="0.3">
      <c r="F1457" s="484"/>
      <c r="G1457" s="484"/>
      <c r="H1457" s="484"/>
      <c r="I1457" s="484"/>
      <c r="J1457" s="484"/>
      <c r="K1457" s="484"/>
      <c r="L1457" s="484"/>
    </row>
    <row r="1458" spans="6:12" s="414" customFormat="1" x14ac:dyDescent="0.3">
      <c r="F1458" s="484"/>
      <c r="G1458" s="484"/>
      <c r="H1458" s="484"/>
      <c r="I1458" s="484"/>
      <c r="J1458" s="484"/>
      <c r="K1458" s="484"/>
      <c r="L1458" s="484"/>
    </row>
    <row r="1459" spans="6:12" s="414" customFormat="1" x14ac:dyDescent="0.3">
      <c r="F1459" s="484"/>
      <c r="G1459" s="484"/>
      <c r="H1459" s="484"/>
      <c r="I1459" s="484"/>
      <c r="J1459" s="484"/>
      <c r="K1459" s="484"/>
      <c r="L1459" s="484"/>
    </row>
    <row r="1460" spans="6:12" s="414" customFormat="1" x14ac:dyDescent="0.3">
      <c r="F1460" s="484"/>
      <c r="G1460" s="484"/>
      <c r="H1460" s="484"/>
      <c r="I1460" s="484"/>
      <c r="J1460" s="484"/>
      <c r="K1460" s="484"/>
      <c r="L1460" s="484"/>
    </row>
    <row r="1461" spans="6:12" s="414" customFormat="1" x14ac:dyDescent="0.3">
      <c r="F1461" s="484"/>
      <c r="G1461" s="484"/>
      <c r="H1461" s="484"/>
      <c r="I1461" s="484"/>
      <c r="J1461" s="484"/>
      <c r="K1461" s="484"/>
      <c r="L1461" s="484"/>
    </row>
    <row r="1462" spans="6:12" s="414" customFormat="1" x14ac:dyDescent="0.3">
      <c r="F1462" s="484"/>
      <c r="G1462" s="484"/>
      <c r="H1462" s="484"/>
      <c r="I1462" s="484"/>
      <c r="J1462" s="484"/>
      <c r="K1462" s="484"/>
      <c r="L1462" s="484"/>
    </row>
    <row r="1463" spans="6:12" s="414" customFormat="1" x14ac:dyDescent="0.3">
      <c r="F1463" s="484"/>
      <c r="G1463" s="484"/>
      <c r="H1463" s="484"/>
      <c r="I1463" s="484"/>
      <c r="J1463" s="484"/>
      <c r="K1463" s="484"/>
      <c r="L1463" s="484"/>
    </row>
    <row r="1464" spans="6:12" s="414" customFormat="1" x14ac:dyDescent="0.3">
      <c r="F1464" s="484"/>
      <c r="G1464" s="484"/>
      <c r="H1464" s="484"/>
      <c r="I1464" s="484"/>
      <c r="J1464" s="484"/>
      <c r="K1464" s="484"/>
      <c r="L1464" s="484"/>
    </row>
    <row r="1465" spans="6:12" s="414" customFormat="1" x14ac:dyDescent="0.3">
      <c r="F1465" s="484"/>
      <c r="G1465" s="484"/>
      <c r="H1465" s="484"/>
      <c r="I1465" s="484"/>
      <c r="J1465" s="484"/>
      <c r="K1465" s="484"/>
      <c r="L1465" s="484"/>
    </row>
    <row r="1466" spans="6:12" s="414" customFormat="1" x14ac:dyDescent="0.3">
      <c r="F1466" s="484"/>
      <c r="G1466" s="484"/>
      <c r="H1466" s="484"/>
      <c r="I1466" s="484"/>
      <c r="J1466" s="484"/>
      <c r="K1466" s="484"/>
      <c r="L1466" s="484"/>
    </row>
    <row r="1467" spans="6:12" s="414" customFormat="1" x14ac:dyDescent="0.3">
      <c r="F1467" s="484"/>
      <c r="G1467" s="484"/>
      <c r="H1467" s="484"/>
      <c r="I1467" s="484"/>
      <c r="J1467" s="484"/>
      <c r="K1467" s="484"/>
      <c r="L1467" s="484"/>
    </row>
    <row r="1468" spans="6:12" s="414" customFormat="1" x14ac:dyDescent="0.3">
      <c r="F1468" s="484"/>
      <c r="G1468" s="484"/>
      <c r="H1468" s="484"/>
      <c r="I1468" s="484"/>
      <c r="J1468" s="484"/>
      <c r="K1468" s="484"/>
      <c r="L1468" s="484"/>
    </row>
    <row r="1469" spans="6:12" s="414" customFormat="1" x14ac:dyDescent="0.3">
      <c r="F1469" s="484"/>
      <c r="G1469" s="484"/>
      <c r="H1469" s="484"/>
      <c r="I1469" s="484"/>
      <c r="J1469" s="484"/>
      <c r="K1469" s="484"/>
      <c r="L1469" s="484"/>
    </row>
    <row r="1470" spans="6:12" s="414" customFormat="1" x14ac:dyDescent="0.3">
      <c r="F1470" s="484"/>
      <c r="G1470" s="484"/>
      <c r="H1470" s="484"/>
      <c r="I1470" s="484"/>
      <c r="J1470" s="484"/>
      <c r="K1470" s="484"/>
      <c r="L1470" s="484"/>
    </row>
    <row r="1471" spans="6:12" s="414" customFormat="1" x14ac:dyDescent="0.3">
      <c r="F1471" s="484"/>
      <c r="G1471" s="484"/>
      <c r="H1471" s="484"/>
      <c r="I1471" s="484"/>
      <c r="J1471" s="484"/>
      <c r="K1471" s="484"/>
      <c r="L1471" s="484"/>
    </row>
    <row r="1472" spans="6:12" s="414" customFormat="1" x14ac:dyDescent="0.3">
      <c r="F1472" s="484"/>
      <c r="G1472" s="484"/>
      <c r="H1472" s="484"/>
      <c r="I1472" s="484"/>
      <c r="J1472" s="484"/>
      <c r="K1472" s="484"/>
      <c r="L1472" s="484"/>
    </row>
    <row r="1473" spans="6:12" s="414" customFormat="1" x14ac:dyDescent="0.3">
      <c r="F1473" s="484"/>
      <c r="G1473" s="484"/>
      <c r="H1473" s="484"/>
      <c r="I1473" s="484"/>
      <c r="J1473" s="484"/>
      <c r="K1473" s="484"/>
      <c r="L1473" s="484"/>
    </row>
    <row r="1474" spans="6:12" s="414" customFormat="1" x14ac:dyDescent="0.3">
      <c r="F1474" s="484"/>
      <c r="G1474" s="484"/>
      <c r="H1474" s="484"/>
      <c r="I1474" s="484"/>
      <c r="J1474" s="484"/>
      <c r="K1474" s="484"/>
      <c r="L1474" s="484"/>
    </row>
    <row r="1475" spans="6:12" s="414" customFormat="1" x14ac:dyDescent="0.3">
      <c r="F1475" s="484"/>
      <c r="G1475" s="484"/>
      <c r="H1475" s="484"/>
      <c r="I1475" s="484"/>
      <c r="J1475" s="484"/>
      <c r="K1475" s="484"/>
      <c r="L1475" s="484"/>
    </row>
    <row r="1476" spans="6:12" s="414" customFormat="1" x14ac:dyDescent="0.3">
      <c r="F1476" s="484"/>
      <c r="G1476" s="484"/>
      <c r="H1476" s="484"/>
      <c r="I1476" s="484"/>
      <c r="J1476" s="484"/>
      <c r="K1476" s="484"/>
      <c r="L1476" s="484"/>
    </row>
    <row r="1477" spans="6:12" s="414" customFormat="1" x14ac:dyDescent="0.3">
      <c r="F1477" s="484"/>
      <c r="G1477" s="484"/>
      <c r="H1477" s="484"/>
      <c r="I1477" s="484"/>
      <c r="J1477" s="484"/>
      <c r="K1477" s="484"/>
      <c r="L1477" s="484"/>
    </row>
    <row r="1478" spans="6:12" s="414" customFormat="1" x14ac:dyDescent="0.3">
      <c r="F1478" s="484"/>
      <c r="G1478" s="484"/>
      <c r="H1478" s="484"/>
      <c r="I1478" s="484"/>
      <c r="J1478" s="484"/>
      <c r="K1478" s="484"/>
      <c r="L1478" s="484"/>
    </row>
    <row r="1479" spans="6:12" s="414" customFormat="1" x14ac:dyDescent="0.3">
      <c r="F1479" s="484"/>
      <c r="G1479" s="484"/>
      <c r="H1479" s="484"/>
      <c r="I1479" s="484"/>
      <c r="J1479" s="484"/>
      <c r="K1479" s="484"/>
      <c r="L1479" s="484"/>
    </row>
    <row r="1480" spans="6:12" s="414" customFormat="1" x14ac:dyDescent="0.3">
      <c r="F1480" s="484"/>
      <c r="G1480" s="484"/>
      <c r="H1480" s="484"/>
      <c r="I1480" s="484"/>
      <c r="J1480" s="484"/>
      <c r="K1480" s="484"/>
      <c r="L1480" s="484"/>
    </row>
    <row r="1481" spans="6:12" s="414" customFormat="1" x14ac:dyDescent="0.3">
      <c r="F1481" s="484"/>
      <c r="G1481" s="484"/>
      <c r="H1481" s="484"/>
      <c r="I1481" s="484"/>
      <c r="J1481" s="484"/>
      <c r="K1481" s="484"/>
      <c r="L1481" s="484"/>
    </row>
    <row r="1482" spans="6:12" s="414" customFormat="1" x14ac:dyDescent="0.3">
      <c r="F1482" s="484"/>
      <c r="G1482" s="484"/>
      <c r="H1482" s="484"/>
      <c r="I1482" s="484"/>
      <c r="J1482" s="484"/>
      <c r="K1482" s="484"/>
      <c r="L1482" s="484"/>
    </row>
    <row r="1483" spans="6:12" s="414" customFormat="1" x14ac:dyDescent="0.3">
      <c r="F1483" s="484"/>
      <c r="G1483" s="484"/>
      <c r="H1483" s="484"/>
      <c r="I1483" s="484"/>
      <c r="J1483" s="484"/>
      <c r="K1483" s="484"/>
      <c r="L1483" s="484"/>
    </row>
    <row r="1484" spans="6:12" s="414" customFormat="1" x14ac:dyDescent="0.3">
      <c r="F1484" s="484"/>
      <c r="G1484" s="484"/>
      <c r="H1484" s="484"/>
      <c r="I1484" s="484"/>
      <c r="J1484" s="484"/>
      <c r="K1484" s="484"/>
      <c r="L1484" s="484"/>
    </row>
    <row r="1485" spans="6:12" s="414" customFormat="1" x14ac:dyDescent="0.3">
      <c r="F1485" s="484"/>
      <c r="G1485" s="484"/>
      <c r="H1485" s="484"/>
      <c r="I1485" s="484"/>
      <c r="J1485" s="484"/>
      <c r="K1485" s="484"/>
      <c r="L1485" s="484"/>
    </row>
    <row r="1486" spans="6:12" s="414" customFormat="1" x14ac:dyDescent="0.3">
      <c r="F1486" s="484"/>
      <c r="G1486" s="484"/>
      <c r="H1486" s="484"/>
      <c r="I1486" s="484"/>
      <c r="J1486" s="484"/>
      <c r="K1486" s="484"/>
      <c r="L1486" s="484"/>
    </row>
    <row r="1487" spans="6:12" s="414" customFormat="1" x14ac:dyDescent="0.3">
      <c r="F1487" s="484"/>
      <c r="G1487" s="484"/>
      <c r="H1487" s="484"/>
      <c r="I1487" s="484"/>
      <c r="J1487" s="484"/>
      <c r="K1487" s="484"/>
      <c r="L1487" s="484"/>
    </row>
    <row r="1488" spans="6:12" s="414" customFormat="1" x14ac:dyDescent="0.3">
      <c r="F1488" s="484"/>
      <c r="G1488" s="484"/>
      <c r="H1488" s="484"/>
      <c r="I1488" s="484"/>
      <c r="J1488" s="484"/>
      <c r="K1488" s="484"/>
      <c r="L1488" s="484"/>
    </row>
    <row r="1489" spans="6:12" s="414" customFormat="1" x14ac:dyDescent="0.3">
      <c r="F1489" s="484"/>
      <c r="G1489" s="484"/>
      <c r="H1489" s="484"/>
      <c r="I1489" s="484"/>
      <c r="J1489" s="484"/>
      <c r="K1489" s="484"/>
      <c r="L1489" s="484"/>
    </row>
    <row r="1490" spans="6:12" s="414" customFormat="1" x14ac:dyDescent="0.3">
      <c r="F1490" s="484"/>
      <c r="G1490" s="484"/>
      <c r="H1490" s="484"/>
      <c r="I1490" s="484"/>
      <c r="J1490" s="484"/>
      <c r="K1490" s="484"/>
      <c r="L1490" s="484"/>
    </row>
    <row r="1491" spans="6:12" s="414" customFormat="1" x14ac:dyDescent="0.3">
      <c r="F1491" s="484"/>
      <c r="G1491" s="484"/>
      <c r="H1491" s="484"/>
      <c r="I1491" s="484"/>
      <c r="J1491" s="484"/>
      <c r="K1491" s="484"/>
      <c r="L1491" s="484"/>
    </row>
    <row r="1492" spans="6:12" s="414" customFormat="1" x14ac:dyDescent="0.3">
      <c r="F1492" s="484"/>
      <c r="G1492" s="484"/>
      <c r="H1492" s="484"/>
      <c r="I1492" s="484"/>
      <c r="J1492" s="484"/>
      <c r="K1492" s="484"/>
      <c r="L1492" s="484"/>
    </row>
    <row r="1493" spans="6:12" s="414" customFormat="1" x14ac:dyDescent="0.3">
      <c r="F1493" s="484"/>
      <c r="G1493" s="484"/>
      <c r="H1493" s="484"/>
      <c r="I1493" s="484"/>
      <c r="J1493" s="484"/>
      <c r="K1493" s="484"/>
      <c r="L1493" s="484"/>
    </row>
    <row r="1494" spans="6:12" s="414" customFormat="1" x14ac:dyDescent="0.3">
      <c r="F1494" s="484"/>
      <c r="G1494" s="484"/>
      <c r="H1494" s="484"/>
      <c r="I1494" s="484"/>
      <c r="J1494" s="484"/>
      <c r="K1494" s="484"/>
      <c r="L1494" s="484"/>
    </row>
    <row r="1495" spans="6:12" s="414" customFormat="1" x14ac:dyDescent="0.3">
      <c r="F1495" s="484"/>
      <c r="G1495" s="484"/>
      <c r="H1495" s="484"/>
      <c r="I1495" s="484"/>
      <c r="J1495" s="484"/>
      <c r="K1495" s="484"/>
      <c r="L1495" s="484"/>
    </row>
    <row r="1496" spans="6:12" s="414" customFormat="1" x14ac:dyDescent="0.3">
      <c r="F1496" s="484"/>
      <c r="G1496" s="484"/>
      <c r="H1496" s="484"/>
      <c r="I1496" s="484"/>
      <c r="J1496" s="484"/>
      <c r="K1496" s="484"/>
      <c r="L1496" s="484"/>
    </row>
    <row r="1497" spans="6:12" s="414" customFormat="1" x14ac:dyDescent="0.3">
      <c r="F1497" s="484"/>
      <c r="G1497" s="484"/>
      <c r="H1497" s="484"/>
      <c r="I1497" s="484"/>
      <c r="J1497" s="484"/>
      <c r="K1497" s="484"/>
      <c r="L1497" s="484"/>
    </row>
    <row r="1498" spans="6:12" s="414" customFormat="1" x14ac:dyDescent="0.3">
      <c r="F1498" s="484"/>
      <c r="G1498" s="484"/>
      <c r="H1498" s="484"/>
      <c r="I1498" s="484"/>
      <c r="J1498" s="484"/>
      <c r="K1498" s="484"/>
      <c r="L1498" s="484"/>
    </row>
    <row r="1499" spans="6:12" s="414" customFormat="1" x14ac:dyDescent="0.3">
      <c r="F1499" s="484"/>
      <c r="G1499" s="484"/>
      <c r="H1499" s="484"/>
      <c r="I1499" s="484"/>
      <c r="J1499" s="484"/>
      <c r="K1499" s="484"/>
      <c r="L1499" s="484"/>
    </row>
    <row r="1500" spans="6:12" s="414" customFormat="1" x14ac:dyDescent="0.3">
      <c r="F1500" s="484"/>
      <c r="G1500" s="484"/>
      <c r="H1500" s="484"/>
      <c r="I1500" s="484"/>
      <c r="J1500" s="484"/>
      <c r="K1500" s="484"/>
      <c r="L1500" s="484"/>
    </row>
    <row r="1501" spans="6:12" s="414" customFormat="1" x14ac:dyDescent="0.3">
      <c r="F1501" s="484"/>
      <c r="G1501" s="484"/>
      <c r="H1501" s="484"/>
      <c r="I1501" s="484"/>
      <c r="J1501" s="484"/>
      <c r="K1501" s="484"/>
      <c r="L1501" s="484"/>
    </row>
    <row r="1502" spans="6:12" s="414" customFormat="1" x14ac:dyDescent="0.3">
      <c r="F1502" s="484"/>
      <c r="G1502" s="484"/>
      <c r="H1502" s="484"/>
      <c r="I1502" s="484"/>
      <c r="J1502" s="484"/>
      <c r="K1502" s="484"/>
      <c r="L1502" s="484"/>
    </row>
    <row r="1503" spans="6:12" s="414" customFormat="1" x14ac:dyDescent="0.3">
      <c r="F1503" s="484"/>
      <c r="G1503" s="484"/>
      <c r="H1503" s="484"/>
      <c r="I1503" s="484"/>
      <c r="J1503" s="484"/>
      <c r="K1503" s="484"/>
      <c r="L1503" s="484"/>
    </row>
    <row r="1504" spans="6:12" s="414" customFormat="1" x14ac:dyDescent="0.3">
      <c r="F1504" s="484"/>
      <c r="G1504" s="484"/>
      <c r="H1504" s="484"/>
      <c r="I1504" s="484"/>
      <c r="J1504" s="484"/>
      <c r="K1504" s="484"/>
      <c r="L1504" s="484"/>
    </row>
    <row r="1505" spans="6:12" s="414" customFormat="1" x14ac:dyDescent="0.3">
      <c r="F1505" s="484"/>
      <c r="G1505" s="484"/>
      <c r="H1505" s="484"/>
      <c r="I1505" s="484"/>
      <c r="J1505" s="484"/>
      <c r="K1505" s="484"/>
      <c r="L1505" s="484"/>
    </row>
    <row r="1506" spans="6:12" s="414" customFormat="1" x14ac:dyDescent="0.3">
      <c r="F1506" s="484"/>
      <c r="G1506" s="484"/>
      <c r="H1506" s="484"/>
      <c r="I1506" s="484"/>
      <c r="J1506" s="484"/>
      <c r="K1506" s="484"/>
      <c r="L1506" s="484"/>
    </row>
    <row r="1507" spans="6:12" s="414" customFormat="1" x14ac:dyDescent="0.3">
      <c r="F1507" s="484"/>
      <c r="G1507" s="484"/>
      <c r="H1507" s="484"/>
      <c r="I1507" s="484"/>
      <c r="J1507" s="484"/>
      <c r="K1507" s="484"/>
      <c r="L1507" s="484"/>
    </row>
    <row r="1508" spans="6:12" s="414" customFormat="1" x14ac:dyDescent="0.3">
      <c r="F1508" s="484"/>
      <c r="G1508" s="484"/>
      <c r="H1508" s="484"/>
      <c r="I1508" s="484"/>
      <c r="J1508" s="484"/>
      <c r="K1508" s="484"/>
      <c r="L1508" s="484"/>
    </row>
    <row r="1509" spans="6:12" s="414" customFormat="1" x14ac:dyDescent="0.3">
      <c r="F1509" s="484"/>
      <c r="G1509" s="484"/>
      <c r="H1509" s="484"/>
      <c r="I1509" s="484"/>
      <c r="J1509" s="484"/>
      <c r="K1509" s="484"/>
      <c r="L1509" s="484"/>
    </row>
    <row r="1510" spans="6:12" s="414" customFormat="1" x14ac:dyDescent="0.3">
      <c r="F1510" s="484"/>
      <c r="G1510" s="484"/>
      <c r="H1510" s="484"/>
      <c r="I1510" s="484"/>
      <c r="J1510" s="484"/>
      <c r="K1510" s="484"/>
      <c r="L1510" s="484"/>
    </row>
    <row r="1511" spans="6:12" s="414" customFormat="1" x14ac:dyDescent="0.3">
      <c r="F1511" s="484"/>
      <c r="G1511" s="484"/>
      <c r="H1511" s="484"/>
      <c r="I1511" s="484"/>
      <c r="J1511" s="484"/>
      <c r="K1511" s="484"/>
      <c r="L1511" s="484"/>
    </row>
    <row r="1512" spans="6:12" s="414" customFormat="1" x14ac:dyDescent="0.3">
      <c r="F1512" s="484"/>
      <c r="G1512" s="484"/>
      <c r="H1512" s="484"/>
      <c r="I1512" s="484"/>
      <c r="J1512" s="484"/>
      <c r="K1512" s="484"/>
      <c r="L1512" s="484"/>
    </row>
    <row r="1513" spans="6:12" s="414" customFormat="1" x14ac:dyDescent="0.3">
      <c r="F1513" s="484"/>
      <c r="G1513" s="484"/>
      <c r="H1513" s="484"/>
      <c r="I1513" s="484"/>
      <c r="J1513" s="484"/>
      <c r="K1513" s="484"/>
      <c r="L1513" s="484"/>
    </row>
    <row r="1514" spans="6:12" s="414" customFormat="1" x14ac:dyDescent="0.3">
      <c r="F1514" s="484"/>
      <c r="G1514" s="484"/>
      <c r="H1514" s="484"/>
      <c r="I1514" s="484"/>
      <c r="J1514" s="484"/>
      <c r="K1514" s="484"/>
      <c r="L1514" s="484"/>
    </row>
    <row r="1515" spans="6:12" s="414" customFormat="1" x14ac:dyDescent="0.3">
      <c r="F1515" s="484"/>
      <c r="G1515" s="484"/>
      <c r="H1515" s="484"/>
      <c r="I1515" s="484"/>
      <c r="J1515" s="484"/>
      <c r="K1515" s="484"/>
      <c r="L1515" s="484"/>
    </row>
    <row r="1516" spans="6:12" s="414" customFormat="1" x14ac:dyDescent="0.3">
      <c r="F1516" s="484"/>
      <c r="G1516" s="484"/>
      <c r="H1516" s="484"/>
      <c r="I1516" s="484"/>
      <c r="J1516" s="484"/>
      <c r="K1516" s="484"/>
      <c r="L1516" s="484"/>
    </row>
    <row r="1517" spans="6:12" s="414" customFormat="1" x14ac:dyDescent="0.3">
      <c r="F1517" s="484"/>
      <c r="G1517" s="484"/>
      <c r="H1517" s="484"/>
      <c r="I1517" s="484"/>
      <c r="J1517" s="484"/>
      <c r="K1517" s="484"/>
      <c r="L1517" s="484"/>
    </row>
    <row r="1518" spans="6:12" s="414" customFormat="1" x14ac:dyDescent="0.3">
      <c r="F1518" s="484"/>
      <c r="G1518" s="484"/>
      <c r="H1518" s="484"/>
      <c r="I1518" s="484"/>
      <c r="J1518" s="484"/>
      <c r="K1518" s="484"/>
      <c r="L1518" s="484"/>
    </row>
    <row r="1519" spans="6:12" s="414" customFormat="1" x14ac:dyDescent="0.3">
      <c r="F1519" s="484"/>
      <c r="G1519" s="484"/>
      <c r="H1519" s="484"/>
      <c r="I1519" s="484"/>
      <c r="J1519" s="484"/>
      <c r="K1519" s="484"/>
      <c r="L1519" s="484"/>
    </row>
    <row r="1520" spans="6:12" s="414" customFormat="1" x14ac:dyDescent="0.3">
      <c r="F1520" s="484"/>
      <c r="G1520" s="484"/>
      <c r="H1520" s="484"/>
      <c r="I1520" s="484"/>
      <c r="J1520" s="484"/>
      <c r="K1520" s="484"/>
      <c r="L1520" s="484"/>
    </row>
    <row r="1521" spans="6:12" s="414" customFormat="1" x14ac:dyDescent="0.3">
      <c r="F1521" s="484"/>
      <c r="G1521" s="484"/>
      <c r="H1521" s="484"/>
      <c r="I1521" s="484"/>
      <c r="J1521" s="484"/>
      <c r="K1521" s="484"/>
      <c r="L1521" s="484"/>
    </row>
    <row r="1522" spans="6:12" s="414" customFormat="1" x14ac:dyDescent="0.3">
      <c r="F1522" s="484"/>
      <c r="G1522" s="484"/>
      <c r="H1522" s="484"/>
      <c r="I1522" s="484"/>
      <c r="J1522" s="484"/>
      <c r="K1522" s="484"/>
      <c r="L1522" s="484"/>
    </row>
    <row r="1523" spans="6:12" s="414" customFormat="1" x14ac:dyDescent="0.3">
      <c r="F1523" s="484"/>
      <c r="G1523" s="484"/>
      <c r="H1523" s="484"/>
      <c r="I1523" s="484"/>
      <c r="J1523" s="484"/>
      <c r="K1523" s="484"/>
      <c r="L1523" s="484"/>
    </row>
    <row r="1524" spans="6:12" s="414" customFormat="1" x14ac:dyDescent="0.3">
      <c r="F1524" s="484"/>
      <c r="G1524" s="484"/>
      <c r="H1524" s="484"/>
      <c r="I1524" s="484"/>
      <c r="J1524" s="484"/>
      <c r="K1524" s="484"/>
      <c r="L1524" s="484"/>
    </row>
    <row r="1525" spans="6:12" s="414" customFormat="1" x14ac:dyDescent="0.3">
      <c r="F1525" s="484"/>
      <c r="G1525" s="484"/>
      <c r="H1525" s="484"/>
      <c r="I1525" s="484"/>
      <c r="J1525" s="484"/>
      <c r="K1525" s="484"/>
      <c r="L1525" s="484"/>
    </row>
    <row r="1526" spans="6:12" s="414" customFormat="1" x14ac:dyDescent="0.3">
      <c r="F1526" s="484"/>
      <c r="G1526" s="484"/>
      <c r="H1526" s="484"/>
      <c r="I1526" s="484"/>
      <c r="J1526" s="484"/>
      <c r="K1526" s="484"/>
      <c r="L1526" s="484"/>
    </row>
    <row r="1527" spans="6:12" s="414" customFormat="1" x14ac:dyDescent="0.3">
      <c r="F1527" s="484"/>
      <c r="G1527" s="484"/>
      <c r="H1527" s="484"/>
      <c r="I1527" s="484"/>
      <c r="J1527" s="484"/>
      <c r="K1527" s="484"/>
      <c r="L1527" s="484"/>
    </row>
    <row r="1528" spans="6:12" s="414" customFormat="1" x14ac:dyDescent="0.3">
      <c r="F1528" s="484"/>
      <c r="G1528" s="484"/>
      <c r="H1528" s="484"/>
      <c r="I1528" s="484"/>
      <c r="J1528" s="484"/>
      <c r="K1528" s="484"/>
      <c r="L1528" s="484"/>
    </row>
    <row r="1529" spans="6:12" s="414" customFormat="1" x14ac:dyDescent="0.3">
      <c r="F1529" s="484"/>
      <c r="G1529" s="484"/>
      <c r="H1529" s="484"/>
      <c r="I1529" s="484"/>
      <c r="J1529" s="484"/>
      <c r="K1529" s="484"/>
      <c r="L1529" s="484"/>
    </row>
    <row r="1530" spans="6:12" s="414" customFormat="1" x14ac:dyDescent="0.3">
      <c r="F1530" s="484"/>
      <c r="G1530" s="484"/>
      <c r="H1530" s="484"/>
      <c r="I1530" s="484"/>
      <c r="J1530" s="484"/>
      <c r="K1530" s="484"/>
      <c r="L1530" s="484"/>
    </row>
    <row r="1531" spans="6:12" s="414" customFormat="1" x14ac:dyDescent="0.3">
      <c r="F1531" s="484"/>
      <c r="G1531" s="484"/>
      <c r="H1531" s="484"/>
      <c r="I1531" s="484"/>
      <c r="J1531" s="484"/>
      <c r="K1531" s="484"/>
      <c r="L1531" s="484"/>
    </row>
    <row r="1532" spans="6:12" s="414" customFormat="1" x14ac:dyDescent="0.3">
      <c r="F1532" s="484"/>
      <c r="G1532" s="484"/>
      <c r="H1532" s="484"/>
      <c r="I1532" s="484"/>
      <c r="J1532" s="484"/>
      <c r="K1532" s="484"/>
      <c r="L1532" s="484"/>
    </row>
    <row r="1533" spans="6:12" s="414" customFormat="1" x14ac:dyDescent="0.3">
      <c r="F1533" s="484"/>
      <c r="G1533" s="484"/>
      <c r="H1533" s="484"/>
      <c r="I1533" s="484"/>
      <c r="J1533" s="484"/>
      <c r="K1533" s="484"/>
      <c r="L1533" s="484"/>
    </row>
    <row r="1534" spans="6:12" s="414" customFormat="1" x14ac:dyDescent="0.3">
      <c r="F1534" s="484"/>
      <c r="G1534" s="484"/>
      <c r="H1534" s="484"/>
      <c r="I1534" s="484"/>
      <c r="J1534" s="484"/>
      <c r="K1534" s="484"/>
      <c r="L1534" s="484"/>
    </row>
    <row r="1535" spans="6:12" s="414" customFormat="1" x14ac:dyDescent="0.3">
      <c r="F1535" s="484"/>
      <c r="G1535" s="484"/>
      <c r="H1535" s="484"/>
      <c r="I1535" s="484"/>
      <c r="J1535" s="484"/>
      <c r="K1535" s="484"/>
      <c r="L1535" s="484"/>
    </row>
    <row r="1536" spans="6:12" s="414" customFormat="1" x14ac:dyDescent="0.3">
      <c r="F1536" s="484"/>
      <c r="G1536" s="484"/>
      <c r="H1536" s="484"/>
      <c r="I1536" s="484"/>
      <c r="J1536" s="484"/>
      <c r="K1536" s="484"/>
      <c r="L1536" s="484"/>
    </row>
    <row r="1537" spans="6:12" s="414" customFormat="1" x14ac:dyDescent="0.3">
      <c r="F1537" s="484"/>
      <c r="G1537" s="484"/>
      <c r="H1537" s="484"/>
      <c r="I1537" s="484"/>
      <c r="J1537" s="484"/>
      <c r="K1537" s="484"/>
      <c r="L1537" s="484"/>
    </row>
    <row r="1538" spans="6:12" s="414" customFormat="1" x14ac:dyDescent="0.3">
      <c r="F1538" s="484"/>
      <c r="G1538" s="484"/>
      <c r="H1538" s="484"/>
      <c r="I1538" s="484"/>
      <c r="J1538" s="484"/>
      <c r="K1538" s="484"/>
      <c r="L1538" s="484"/>
    </row>
    <row r="1539" spans="6:12" s="414" customFormat="1" x14ac:dyDescent="0.3">
      <c r="F1539" s="484"/>
      <c r="G1539" s="484"/>
      <c r="H1539" s="484"/>
      <c r="I1539" s="484"/>
      <c r="J1539" s="484"/>
      <c r="K1539" s="484"/>
      <c r="L1539" s="484"/>
    </row>
    <row r="1540" spans="6:12" s="414" customFormat="1" x14ac:dyDescent="0.3">
      <c r="F1540" s="484"/>
      <c r="G1540" s="484"/>
      <c r="H1540" s="484"/>
      <c r="I1540" s="484"/>
      <c r="J1540" s="484"/>
      <c r="K1540" s="484"/>
      <c r="L1540" s="484"/>
    </row>
    <row r="1541" spans="6:12" s="414" customFormat="1" x14ac:dyDescent="0.3">
      <c r="F1541" s="484"/>
      <c r="G1541" s="484"/>
      <c r="H1541" s="484"/>
      <c r="I1541" s="484"/>
      <c r="J1541" s="484"/>
      <c r="K1541" s="484"/>
      <c r="L1541" s="484"/>
    </row>
    <row r="1542" spans="6:12" s="414" customFormat="1" x14ac:dyDescent="0.3">
      <c r="F1542" s="484"/>
      <c r="G1542" s="484"/>
      <c r="H1542" s="484"/>
      <c r="I1542" s="484"/>
      <c r="J1542" s="484"/>
      <c r="K1542" s="484"/>
      <c r="L1542" s="484"/>
    </row>
    <row r="1543" spans="6:12" s="414" customFormat="1" x14ac:dyDescent="0.3">
      <c r="F1543" s="484"/>
      <c r="G1543" s="484"/>
      <c r="H1543" s="484"/>
      <c r="I1543" s="484"/>
      <c r="J1543" s="484"/>
      <c r="K1543" s="484"/>
      <c r="L1543" s="484"/>
    </row>
    <row r="1544" spans="6:12" s="414" customFormat="1" x14ac:dyDescent="0.3">
      <c r="F1544" s="484"/>
      <c r="G1544" s="484"/>
      <c r="H1544" s="484"/>
      <c r="I1544" s="484"/>
      <c r="J1544" s="484"/>
      <c r="K1544" s="484"/>
      <c r="L1544" s="484"/>
    </row>
    <row r="1545" spans="6:12" s="414" customFormat="1" x14ac:dyDescent="0.3">
      <c r="F1545" s="484"/>
      <c r="G1545" s="484"/>
      <c r="H1545" s="484"/>
      <c r="I1545" s="484"/>
      <c r="J1545" s="484"/>
      <c r="K1545" s="484"/>
      <c r="L1545" s="484"/>
    </row>
    <row r="1546" spans="6:12" s="414" customFormat="1" x14ac:dyDescent="0.3">
      <c r="F1546" s="484"/>
      <c r="G1546" s="484"/>
      <c r="H1546" s="484"/>
      <c r="I1546" s="484"/>
      <c r="J1546" s="484"/>
      <c r="K1546" s="484"/>
      <c r="L1546" s="484"/>
    </row>
    <row r="1547" spans="6:12" s="414" customFormat="1" x14ac:dyDescent="0.3">
      <c r="F1547" s="484"/>
      <c r="G1547" s="484"/>
      <c r="H1547" s="484"/>
      <c r="I1547" s="484"/>
      <c r="J1547" s="484"/>
      <c r="K1547" s="484"/>
      <c r="L1547" s="484"/>
    </row>
    <row r="1548" spans="6:12" s="414" customFormat="1" x14ac:dyDescent="0.3">
      <c r="F1548" s="484"/>
      <c r="G1548" s="484"/>
      <c r="H1548" s="484"/>
      <c r="I1548" s="484"/>
      <c r="J1548" s="484"/>
      <c r="K1548" s="484"/>
      <c r="L1548" s="484"/>
    </row>
    <row r="1549" spans="6:12" s="414" customFormat="1" x14ac:dyDescent="0.3">
      <c r="F1549" s="484"/>
      <c r="G1549" s="484"/>
      <c r="H1549" s="484"/>
      <c r="I1549" s="484"/>
      <c r="J1549" s="484"/>
      <c r="K1549" s="484"/>
      <c r="L1549" s="484"/>
    </row>
    <row r="1550" spans="6:12" s="414" customFormat="1" x14ac:dyDescent="0.3">
      <c r="F1550" s="484"/>
      <c r="G1550" s="484"/>
      <c r="H1550" s="484"/>
      <c r="I1550" s="484"/>
      <c r="J1550" s="484"/>
      <c r="K1550" s="484"/>
      <c r="L1550" s="484"/>
    </row>
    <row r="1551" spans="6:12" s="414" customFormat="1" x14ac:dyDescent="0.3">
      <c r="F1551" s="484"/>
      <c r="G1551" s="484"/>
      <c r="H1551" s="484"/>
      <c r="I1551" s="484"/>
      <c r="J1551" s="484"/>
      <c r="K1551" s="484"/>
      <c r="L1551" s="484"/>
    </row>
    <row r="1552" spans="6:12" s="414" customFormat="1" x14ac:dyDescent="0.3">
      <c r="F1552" s="484"/>
      <c r="G1552" s="484"/>
      <c r="H1552" s="484"/>
      <c r="I1552" s="484"/>
      <c r="J1552" s="484"/>
      <c r="K1552" s="484"/>
      <c r="L1552" s="484"/>
    </row>
    <row r="1553" spans="6:12" s="414" customFormat="1" x14ac:dyDescent="0.3">
      <c r="F1553" s="484"/>
      <c r="G1553" s="484"/>
      <c r="H1553" s="484"/>
      <c r="I1553" s="484"/>
      <c r="J1553" s="484"/>
      <c r="K1553" s="484"/>
      <c r="L1553" s="484"/>
    </row>
    <row r="1554" spans="6:12" s="414" customFormat="1" x14ac:dyDescent="0.3">
      <c r="F1554" s="484"/>
      <c r="G1554" s="484"/>
      <c r="H1554" s="484"/>
      <c r="I1554" s="484"/>
      <c r="J1554" s="484"/>
      <c r="K1554" s="484"/>
      <c r="L1554" s="484"/>
    </row>
    <row r="1555" spans="6:12" s="414" customFormat="1" x14ac:dyDescent="0.3">
      <c r="F1555" s="484"/>
      <c r="G1555" s="484"/>
      <c r="H1555" s="484"/>
      <c r="I1555" s="484"/>
      <c r="J1555" s="484"/>
      <c r="K1555" s="484"/>
      <c r="L1555" s="484"/>
    </row>
    <row r="1556" spans="6:12" s="414" customFormat="1" x14ac:dyDescent="0.3">
      <c r="F1556" s="484"/>
      <c r="G1556" s="484"/>
      <c r="H1556" s="484"/>
      <c r="I1556" s="484"/>
      <c r="J1556" s="484"/>
      <c r="K1556" s="484"/>
      <c r="L1556" s="484"/>
    </row>
    <row r="1557" spans="6:12" s="414" customFormat="1" x14ac:dyDescent="0.3">
      <c r="F1557" s="484"/>
      <c r="G1557" s="484"/>
      <c r="H1557" s="484"/>
      <c r="I1557" s="484"/>
      <c r="J1557" s="484"/>
      <c r="K1557" s="484"/>
      <c r="L1557" s="484"/>
    </row>
    <row r="1558" spans="6:12" s="414" customFormat="1" x14ac:dyDescent="0.3">
      <c r="F1558" s="484"/>
      <c r="G1558" s="484"/>
      <c r="H1558" s="484"/>
      <c r="I1558" s="484"/>
      <c r="J1558" s="484"/>
      <c r="K1558" s="484"/>
      <c r="L1558" s="484"/>
    </row>
    <row r="1559" spans="6:12" s="414" customFormat="1" x14ac:dyDescent="0.3">
      <c r="F1559" s="484"/>
      <c r="G1559" s="484"/>
      <c r="H1559" s="484"/>
      <c r="I1559" s="484"/>
      <c r="J1559" s="484"/>
      <c r="K1559" s="484"/>
      <c r="L1559" s="484"/>
    </row>
    <row r="1560" spans="6:12" s="414" customFormat="1" x14ac:dyDescent="0.3">
      <c r="F1560" s="484"/>
      <c r="G1560" s="484"/>
      <c r="H1560" s="484"/>
      <c r="I1560" s="484"/>
      <c r="J1560" s="484"/>
      <c r="K1560" s="484"/>
      <c r="L1560" s="484"/>
    </row>
    <row r="1561" spans="6:12" s="414" customFormat="1" x14ac:dyDescent="0.3">
      <c r="F1561" s="484"/>
      <c r="G1561" s="484"/>
      <c r="H1561" s="484"/>
      <c r="I1561" s="484"/>
      <c r="J1561" s="484"/>
      <c r="K1561" s="484"/>
      <c r="L1561" s="484"/>
    </row>
    <row r="1562" spans="6:12" s="414" customFormat="1" x14ac:dyDescent="0.3">
      <c r="F1562" s="484"/>
      <c r="G1562" s="484"/>
      <c r="H1562" s="484"/>
      <c r="I1562" s="484"/>
      <c r="J1562" s="484"/>
      <c r="K1562" s="484"/>
      <c r="L1562" s="484"/>
    </row>
    <row r="1563" spans="6:12" s="414" customFormat="1" x14ac:dyDescent="0.3">
      <c r="F1563" s="484"/>
      <c r="G1563" s="484"/>
      <c r="H1563" s="484"/>
      <c r="I1563" s="484"/>
      <c r="J1563" s="484"/>
      <c r="K1563" s="484"/>
      <c r="L1563" s="484"/>
    </row>
    <row r="1564" spans="6:12" s="414" customFormat="1" x14ac:dyDescent="0.3">
      <c r="F1564" s="484"/>
      <c r="G1564" s="484"/>
      <c r="H1564" s="484"/>
      <c r="I1564" s="484"/>
      <c r="J1564" s="484"/>
      <c r="K1564" s="484"/>
      <c r="L1564" s="484"/>
    </row>
    <row r="1565" spans="6:12" s="414" customFormat="1" x14ac:dyDescent="0.3">
      <c r="F1565" s="484"/>
      <c r="G1565" s="484"/>
      <c r="H1565" s="484"/>
      <c r="I1565" s="484"/>
      <c r="J1565" s="484"/>
      <c r="K1565" s="484"/>
      <c r="L1565" s="484"/>
    </row>
    <row r="1566" spans="6:12" s="414" customFormat="1" x14ac:dyDescent="0.3">
      <c r="F1566" s="484"/>
      <c r="G1566" s="484"/>
      <c r="H1566" s="484"/>
      <c r="I1566" s="484"/>
      <c r="J1566" s="484"/>
      <c r="K1566" s="484"/>
      <c r="L1566" s="484"/>
    </row>
    <row r="1567" spans="6:12" s="414" customFormat="1" x14ac:dyDescent="0.3">
      <c r="F1567" s="484"/>
      <c r="G1567" s="484"/>
      <c r="H1567" s="484"/>
      <c r="I1567" s="484"/>
      <c r="J1567" s="484"/>
      <c r="K1567" s="484"/>
      <c r="L1567" s="484"/>
    </row>
    <row r="1568" spans="6:12" s="414" customFormat="1" x14ac:dyDescent="0.3">
      <c r="F1568" s="484"/>
      <c r="G1568" s="484"/>
      <c r="H1568" s="484"/>
      <c r="I1568" s="484"/>
      <c r="J1568" s="484"/>
      <c r="K1568" s="484"/>
      <c r="L1568" s="484"/>
    </row>
    <row r="1569" spans="6:12" s="414" customFormat="1" x14ac:dyDescent="0.3">
      <c r="F1569" s="484"/>
      <c r="G1569" s="484"/>
      <c r="H1569" s="484"/>
      <c r="I1569" s="484"/>
      <c r="J1569" s="484"/>
      <c r="K1569" s="484"/>
      <c r="L1569" s="484"/>
    </row>
    <row r="1570" spans="6:12" s="414" customFormat="1" x14ac:dyDescent="0.3">
      <c r="F1570" s="484"/>
      <c r="G1570" s="484"/>
      <c r="H1570" s="484"/>
      <c r="I1570" s="484"/>
      <c r="J1570" s="484"/>
      <c r="K1570" s="484"/>
      <c r="L1570" s="484"/>
    </row>
    <row r="1571" spans="6:12" s="414" customFormat="1" x14ac:dyDescent="0.3">
      <c r="F1571" s="484"/>
      <c r="G1571" s="484"/>
      <c r="H1571" s="484"/>
      <c r="I1571" s="484"/>
      <c r="J1571" s="484"/>
      <c r="K1571" s="484"/>
      <c r="L1571" s="484"/>
    </row>
    <row r="1572" spans="6:12" s="414" customFormat="1" x14ac:dyDescent="0.3">
      <c r="F1572" s="484"/>
      <c r="G1572" s="484"/>
      <c r="H1572" s="484"/>
      <c r="I1572" s="484"/>
      <c r="J1572" s="484"/>
      <c r="K1572" s="484"/>
      <c r="L1572" s="484"/>
    </row>
    <row r="1573" spans="6:12" s="414" customFormat="1" x14ac:dyDescent="0.3">
      <c r="F1573" s="484"/>
      <c r="G1573" s="484"/>
      <c r="H1573" s="484"/>
      <c r="I1573" s="484"/>
      <c r="J1573" s="484"/>
      <c r="K1573" s="484"/>
      <c r="L1573" s="484"/>
    </row>
    <row r="1574" spans="6:12" s="414" customFormat="1" x14ac:dyDescent="0.3">
      <c r="F1574" s="484"/>
      <c r="G1574" s="484"/>
      <c r="H1574" s="484"/>
      <c r="I1574" s="484"/>
      <c r="J1574" s="484"/>
      <c r="K1574" s="484"/>
      <c r="L1574" s="484"/>
    </row>
    <row r="1575" spans="6:12" s="414" customFormat="1" x14ac:dyDescent="0.3">
      <c r="F1575" s="484"/>
      <c r="G1575" s="484"/>
      <c r="H1575" s="484"/>
      <c r="I1575" s="484"/>
      <c r="J1575" s="484"/>
      <c r="K1575" s="484"/>
      <c r="L1575" s="484"/>
    </row>
    <row r="1576" spans="6:12" s="414" customFormat="1" x14ac:dyDescent="0.3">
      <c r="F1576" s="484"/>
      <c r="G1576" s="484"/>
      <c r="H1576" s="484"/>
      <c r="I1576" s="484"/>
      <c r="J1576" s="484"/>
      <c r="K1576" s="484"/>
      <c r="L1576" s="484"/>
    </row>
    <row r="1577" spans="6:12" s="414" customFormat="1" x14ac:dyDescent="0.3">
      <c r="F1577" s="484"/>
      <c r="G1577" s="484"/>
      <c r="H1577" s="484"/>
      <c r="I1577" s="484"/>
      <c r="J1577" s="484"/>
      <c r="K1577" s="484"/>
      <c r="L1577" s="484"/>
    </row>
    <row r="1578" spans="6:12" s="414" customFormat="1" x14ac:dyDescent="0.3">
      <c r="F1578" s="484"/>
      <c r="G1578" s="484"/>
      <c r="H1578" s="484"/>
      <c r="I1578" s="484"/>
      <c r="J1578" s="484"/>
      <c r="K1578" s="484"/>
      <c r="L1578" s="484"/>
    </row>
    <row r="1579" spans="6:12" s="414" customFormat="1" x14ac:dyDescent="0.3">
      <c r="F1579" s="484"/>
      <c r="G1579" s="484"/>
      <c r="H1579" s="484"/>
      <c r="I1579" s="484"/>
      <c r="J1579" s="484"/>
      <c r="K1579" s="484"/>
      <c r="L1579" s="484"/>
    </row>
    <row r="1580" spans="6:12" s="414" customFormat="1" x14ac:dyDescent="0.3">
      <c r="F1580" s="484"/>
      <c r="G1580" s="484"/>
      <c r="H1580" s="484"/>
      <c r="I1580" s="484"/>
      <c r="J1580" s="484"/>
      <c r="K1580" s="484"/>
      <c r="L1580" s="484"/>
    </row>
    <row r="1581" spans="6:12" s="414" customFormat="1" x14ac:dyDescent="0.3">
      <c r="F1581" s="484"/>
      <c r="G1581" s="484"/>
      <c r="H1581" s="484"/>
      <c r="I1581" s="484"/>
      <c r="J1581" s="484"/>
      <c r="K1581" s="484"/>
      <c r="L1581" s="484"/>
    </row>
    <row r="1582" spans="6:12" s="414" customFormat="1" x14ac:dyDescent="0.3">
      <c r="F1582" s="484"/>
      <c r="G1582" s="484"/>
      <c r="H1582" s="484"/>
      <c r="I1582" s="484"/>
      <c r="J1582" s="484"/>
      <c r="K1582" s="484"/>
      <c r="L1582" s="484"/>
    </row>
    <row r="1583" spans="6:12" s="414" customFormat="1" x14ac:dyDescent="0.3">
      <c r="F1583" s="484"/>
      <c r="G1583" s="484"/>
      <c r="H1583" s="484"/>
      <c r="I1583" s="484"/>
      <c r="J1583" s="484"/>
      <c r="K1583" s="484"/>
      <c r="L1583" s="484"/>
    </row>
    <row r="1584" spans="6:12" s="414" customFormat="1" x14ac:dyDescent="0.3">
      <c r="F1584" s="484"/>
      <c r="G1584" s="484"/>
      <c r="H1584" s="484"/>
      <c r="I1584" s="484"/>
      <c r="J1584" s="484"/>
      <c r="K1584" s="484"/>
      <c r="L1584" s="484"/>
    </row>
    <row r="1585" spans="6:12" s="414" customFormat="1" x14ac:dyDescent="0.3">
      <c r="F1585" s="484"/>
      <c r="G1585" s="484"/>
      <c r="H1585" s="484"/>
      <c r="I1585" s="484"/>
      <c r="J1585" s="484"/>
      <c r="K1585" s="484"/>
      <c r="L1585" s="484"/>
    </row>
    <row r="1586" spans="6:12" s="414" customFormat="1" x14ac:dyDescent="0.3">
      <c r="F1586" s="484"/>
      <c r="G1586" s="484"/>
      <c r="H1586" s="484"/>
      <c r="I1586" s="484"/>
      <c r="J1586" s="484"/>
      <c r="K1586" s="484"/>
      <c r="L1586" s="484"/>
    </row>
    <row r="1587" spans="6:12" s="414" customFormat="1" x14ac:dyDescent="0.3">
      <c r="F1587" s="484"/>
      <c r="G1587" s="484"/>
      <c r="H1587" s="484"/>
      <c r="I1587" s="484"/>
      <c r="J1587" s="484"/>
      <c r="K1587" s="484"/>
      <c r="L1587" s="484"/>
    </row>
    <row r="1588" spans="6:12" s="414" customFormat="1" x14ac:dyDescent="0.3">
      <c r="F1588" s="484"/>
      <c r="G1588" s="484"/>
      <c r="H1588" s="484"/>
      <c r="I1588" s="484"/>
      <c r="J1588" s="484"/>
      <c r="K1588" s="484"/>
      <c r="L1588" s="484"/>
    </row>
    <row r="1589" spans="6:12" s="414" customFormat="1" x14ac:dyDescent="0.3">
      <c r="F1589" s="484"/>
      <c r="G1589" s="484"/>
      <c r="H1589" s="484"/>
      <c r="I1589" s="484"/>
      <c r="J1589" s="484"/>
      <c r="K1589" s="484"/>
      <c r="L1589" s="484"/>
    </row>
    <row r="1590" spans="6:12" s="414" customFormat="1" x14ac:dyDescent="0.3">
      <c r="F1590" s="484"/>
      <c r="G1590" s="484"/>
      <c r="H1590" s="484"/>
      <c r="I1590" s="484"/>
      <c r="J1590" s="484"/>
      <c r="K1590" s="484"/>
      <c r="L1590" s="484"/>
    </row>
    <row r="1591" spans="6:12" s="414" customFormat="1" x14ac:dyDescent="0.3">
      <c r="F1591" s="484"/>
      <c r="G1591" s="484"/>
      <c r="H1591" s="484"/>
      <c r="I1591" s="484"/>
      <c r="J1591" s="484"/>
      <c r="K1591" s="484"/>
      <c r="L1591" s="484"/>
    </row>
    <row r="1592" spans="6:12" s="414" customFormat="1" x14ac:dyDescent="0.3">
      <c r="F1592" s="484"/>
      <c r="G1592" s="484"/>
      <c r="H1592" s="484"/>
      <c r="I1592" s="484"/>
      <c r="J1592" s="484"/>
      <c r="K1592" s="484"/>
      <c r="L1592" s="484"/>
    </row>
    <row r="1593" spans="6:12" s="414" customFormat="1" x14ac:dyDescent="0.3">
      <c r="F1593" s="484"/>
      <c r="G1593" s="484"/>
      <c r="H1593" s="484"/>
      <c r="I1593" s="484"/>
      <c r="J1593" s="484"/>
      <c r="K1593" s="484"/>
      <c r="L1593" s="484"/>
    </row>
    <row r="1594" spans="6:12" s="414" customFormat="1" x14ac:dyDescent="0.3">
      <c r="F1594" s="484"/>
      <c r="G1594" s="484"/>
      <c r="H1594" s="484"/>
      <c r="I1594" s="484"/>
      <c r="J1594" s="484"/>
      <c r="K1594" s="484"/>
      <c r="L1594" s="484"/>
    </row>
    <row r="1595" spans="6:12" s="414" customFormat="1" x14ac:dyDescent="0.3">
      <c r="F1595" s="484"/>
      <c r="G1595" s="484"/>
      <c r="H1595" s="484"/>
      <c r="I1595" s="484"/>
      <c r="J1595" s="484"/>
      <c r="K1595" s="484"/>
      <c r="L1595" s="484"/>
    </row>
    <row r="1596" spans="6:12" s="414" customFormat="1" x14ac:dyDescent="0.3">
      <c r="F1596" s="484"/>
      <c r="G1596" s="484"/>
      <c r="H1596" s="484"/>
      <c r="I1596" s="484"/>
      <c r="J1596" s="484"/>
      <c r="K1596" s="484"/>
      <c r="L1596" s="484"/>
    </row>
    <row r="1597" spans="6:12" s="414" customFormat="1" x14ac:dyDescent="0.3">
      <c r="F1597" s="484"/>
      <c r="G1597" s="484"/>
      <c r="H1597" s="484"/>
      <c r="I1597" s="484"/>
      <c r="J1597" s="484"/>
      <c r="K1597" s="484"/>
      <c r="L1597" s="484"/>
    </row>
    <row r="1598" spans="6:12" s="414" customFormat="1" x14ac:dyDescent="0.3">
      <c r="F1598" s="484"/>
      <c r="G1598" s="484"/>
      <c r="H1598" s="484"/>
      <c r="I1598" s="484"/>
      <c r="J1598" s="484"/>
      <c r="K1598" s="484"/>
      <c r="L1598" s="484"/>
    </row>
    <row r="1599" spans="6:12" s="414" customFormat="1" x14ac:dyDescent="0.3">
      <c r="F1599" s="484"/>
      <c r="G1599" s="484"/>
      <c r="H1599" s="484"/>
      <c r="I1599" s="484"/>
      <c r="J1599" s="484"/>
      <c r="K1599" s="484"/>
      <c r="L1599" s="484"/>
    </row>
    <row r="1600" spans="6:12" s="414" customFormat="1" x14ac:dyDescent="0.3">
      <c r="F1600" s="484"/>
      <c r="G1600" s="484"/>
      <c r="H1600" s="484"/>
      <c r="I1600" s="484"/>
      <c r="J1600" s="484"/>
      <c r="K1600" s="484"/>
      <c r="L1600" s="484"/>
    </row>
    <row r="1601" spans="6:12" s="414" customFormat="1" x14ac:dyDescent="0.3">
      <c r="F1601" s="484"/>
      <c r="G1601" s="484"/>
      <c r="H1601" s="484"/>
      <c r="I1601" s="484"/>
      <c r="J1601" s="484"/>
      <c r="K1601" s="484"/>
      <c r="L1601" s="484"/>
    </row>
    <row r="1602" spans="6:12" s="414" customFormat="1" x14ac:dyDescent="0.3">
      <c r="F1602" s="484"/>
      <c r="G1602" s="484"/>
      <c r="H1602" s="484"/>
      <c r="I1602" s="484"/>
      <c r="J1602" s="484"/>
      <c r="K1602" s="484"/>
      <c r="L1602" s="484"/>
    </row>
    <row r="1603" spans="6:12" s="414" customFormat="1" x14ac:dyDescent="0.3">
      <c r="F1603" s="484"/>
      <c r="G1603" s="484"/>
      <c r="H1603" s="484"/>
      <c r="I1603" s="484"/>
      <c r="J1603" s="484"/>
      <c r="K1603" s="484"/>
      <c r="L1603" s="484"/>
    </row>
    <row r="1604" spans="6:12" s="414" customFormat="1" x14ac:dyDescent="0.3">
      <c r="F1604" s="484"/>
      <c r="G1604" s="484"/>
      <c r="H1604" s="484"/>
      <c r="I1604" s="484"/>
      <c r="J1604" s="484"/>
      <c r="K1604" s="484"/>
      <c r="L1604" s="484"/>
    </row>
    <row r="1605" spans="6:12" s="414" customFormat="1" x14ac:dyDescent="0.3">
      <c r="F1605" s="484"/>
      <c r="G1605" s="484"/>
      <c r="H1605" s="484"/>
      <c r="I1605" s="484"/>
      <c r="J1605" s="484"/>
      <c r="K1605" s="484"/>
      <c r="L1605" s="484"/>
    </row>
    <row r="1606" spans="6:12" s="414" customFormat="1" x14ac:dyDescent="0.3">
      <c r="F1606" s="484"/>
      <c r="G1606" s="484"/>
      <c r="H1606" s="484"/>
      <c r="I1606" s="484"/>
      <c r="J1606" s="484"/>
      <c r="K1606" s="484"/>
      <c r="L1606" s="484"/>
    </row>
    <row r="1607" spans="6:12" s="414" customFormat="1" x14ac:dyDescent="0.3">
      <c r="F1607" s="484"/>
      <c r="G1607" s="484"/>
      <c r="H1607" s="484"/>
      <c r="I1607" s="484"/>
      <c r="J1607" s="484"/>
      <c r="K1607" s="484"/>
      <c r="L1607" s="484"/>
    </row>
    <row r="1608" spans="6:12" s="414" customFormat="1" x14ac:dyDescent="0.3">
      <c r="F1608" s="484"/>
      <c r="G1608" s="484"/>
      <c r="H1608" s="484"/>
      <c r="I1608" s="484"/>
      <c r="J1608" s="484"/>
      <c r="K1608" s="484"/>
      <c r="L1608" s="484"/>
    </row>
    <row r="1609" spans="6:12" s="414" customFormat="1" x14ac:dyDescent="0.3">
      <c r="F1609" s="484"/>
      <c r="G1609" s="484"/>
      <c r="H1609" s="484"/>
      <c r="I1609" s="484"/>
      <c r="J1609" s="484"/>
      <c r="K1609" s="484"/>
      <c r="L1609" s="484"/>
    </row>
    <row r="1610" spans="6:12" s="414" customFormat="1" x14ac:dyDescent="0.3">
      <c r="F1610" s="484"/>
      <c r="G1610" s="484"/>
      <c r="H1610" s="484"/>
      <c r="I1610" s="484"/>
      <c r="J1610" s="484"/>
      <c r="K1610" s="484"/>
      <c r="L1610" s="484"/>
    </row>
    <row r="1611" spans="6:12" s="414" customFormat="1" x14ac:dyDescent="0.3">
      <c r="F1611" s="484"/>
      <c r="G1611" s="484"/>
      <c r="H1611" s="484"/>
      <c r="I1611" s="484"/>
      <c r="J1611" s="484"/>
      <c r="K1611" s="484"/>
      <c r="L1611" s="484"/>
    </row>
    <row r="1612" spans="6:12" s="414" customFormat="1" x14ac:dyDescent="0.3">
      <c r="F1612" s="484"/>
      <c r="G1612" s="484"/>
      <c r="H1612" s="484"/>
      <c r="I1612" s="484"/>
      <c r="J1612" s="484"/>
      <c r="K1612" s="484"/>
      <c r="L1612" s="484"/>
    </row>
    <row r="1613" spans="6:12" s="414" customFormat="1" x14ac:dyDescent="0.3">
      <c r="F1613" s="484"/>
      <c r="G1613" s="484"/>
      <c r="H1613" s="484"/>
      <c r="I1613" s="484"/>
      <c r="J1613" s="484"/>
      <c r="K1613" s="484"/>
      <c r="L1613" s="484"/>
    </row>
    <row r="1614" spans="6:12" s="414" customFormat="1" x14ac:dyDescent="0.3">
      <c r="F1614" s="484"/>
      <c r="G1614" s="484"/>
      <c r="H1614" s="484"/>
      <c r="I1614" s="484"/>
      <c r="J1614" s="484"/>
      <c r="K1614" s="484"/>
      <c r="L1614" s="484"/>
    </row>
    <row r="1615" spans="6:12" s="414" customFormat="1" x14ac:dyDescent="0.3">
      <c r="F1615" s="484"/>
      <c r="G1615" s="484"/>
      <c r="H1615" s="484"/>
      <c r="I1615" s="484"/>
      <c r="J1615" s="484"/>
      <c r="K1615" s="484"/>
      <c r="L1615" s="484"/>
    </row>
    <row r="1616" spans="6:12" s="414" customFormat="1" x14ac:dyDescent="0.3">
      <c r="F1616" s="484"/>
      <c r="G1616" s="484"/>
      <c r="H1616" s="484"/>
      <c r="I1616" s="484"/>
      <c r="J1616" s="484"/>
      <c r="K1616" s="484"/>
      <c r="L1616" s="484"/>
    </row>
    <row r="1617" spans="6:12" s="414" customFormat="1" x14ac:dyDescent="0.3">
      <c r="F1617" s="484"/>
      <c r="G1617" s="484"/>
      <c r="H1617" s="484"/>
      <c r="I1617" s="484"/>
      <c r="J1617" s="484"/>
      <c r="K1617" s="484"/>
      <c r="L1617" s="484"/>
    </row>
    <row r="1618" spans="6:12" s="414" customFormat="1" x14ac:dyDescent="0.3">
      <c r="F1618" s="484"/>
      <c r="G1618" s="484"/>
      <c r="H1618" s="484"/>
      <c r="I1618" s="484"/>
      <c r="J1618" s="484"/>
      <c r="K1618" s="484"/>
      <c r="L1618" s="484"/>
    </row>
    <row r="1619" spans="6:12" s="414" customFormat="1" x14ac:dyDescent="0.3">
      <c r="F1619" s="484"/>
      <c r="G1619" s="484"/>
      <c r="H1619" s="484"/>
      <c r="I1619" s="484"/>
      <c r="J1619" s="484"/>
      <c r="K1619" s="484"/>
      <c r="L1619" s="484"/>
    </row>
    <row r="1620" spans="6:12" s="414" customFormat="1" x14ac:dyDescent="0.3">
      <c r="F1620" s="484"/>
      <c r="G1620" s="484"/>
      <c r="H1620" s="484"/>
      <c r="I1620" s="484"/>
      <c r="J1620" s="484"/>
      <c r="K1620" s="484"/>
      <c r="L1620" s="484"/>
    </row>
    <row r="1621" spans="6:12" s="414" customFormat="1" x14ac:dyDescent="0.3">
      <c r="F1621" s="484"/>
      <c r="G1621" s="484"/>
      <c r="H1621" s="484"/>
      <c r="I1621" s="484"/>
      <c r="J1621" s="484"/>
      <c r="K1621" s="484"/>
      <c r="L1621" s="484"/>
    </row>
    <row r="1622" spans="6:12" s="414" customFormat="1" x14ac:dyDescent="0.3">
      <c r="F1622" s="484"/>
      <c r="G1622" s="484"/>
      <c r="H1622" s="484"/>
      <c r="I1622" s="484"/>
      <c r="J1622" s="484"/>
      <c r="K1622" s="484"/>
      <c r="L1622" s="484"/>
    </row>
    <row r="1623" spans="6:12" s="414" customFormat="1" x14ac:dyDescent="0.3">
      <c r="F1623" s="484"/>
      <c r="G1623" s="484"/>
      <c r="H1623" s="484"/>
      <c r="I1623" s="484"/>
      <c r="J1623" s="484"/>
      <c r="K1623" s="484"/>
      <c r="L1623" s="484"/>
    </row>
    <row r="1624" spans="6:12" s="414" customFormat="1" x14ac:dyDescent="0.3">
      <c r="F1624" s="484"/>
      <c r="G1624" s="484"/>
      <c r="H1624" s="484"/>
      <c r="I1624" s="484"/>
      <c r="J1624" s="484"/>
      <c r="K1624" s="484"/>
      <c r="L1624" s="484"/>
    </row>
    <row r="1625" spans="6:12" s="414" customFormat="1" x14ac:dyDescent="0.3">
      <c r="F1625" s="484"/>
      <c r="G1625" s="484"/>
      <c r="H1625" s="484"/>
      <c r="I1625" s="484"/>
      <c r="J1625" s="484"/>
      <c r="K1625" s="484"/>
      <c r="L1625" s="484"/>
    </row>
    <row r="1626" spans="6:12" s="414" customFormat="1" x14ac:dyDescent="0.3">
      <c r="F1626" s="484"/>
      <c r="G1626" s="484"/>
      <c r="H1626" s="484"/>
      <c r="I1626" s="484"/>
      <c r="J1626" s="484"/>
      <c r="K1626" s="484"/>
      <c r="L1626" s="484"/>
    </row>
    <row r="1627" spans="6:12" s="414" customFormat="1" x14ac:dyDescent="0.3">
      <c r="F1627" s="484"/>
      <c r="G1627" s="484"/>
      <c r="H1627" s="484"/>
      <c r="I1627" s="484"/>
      <c r="J1627" s="484"/>
      <c r="K1627" s="484"/>
      <c r="L1627" s="484"/>
    </row>
    <row r="1628" spans="6:12" s="414" customFormat="1" x14ac:dyDescent="0.3">
      <c r="F1628" s="484"/>
      <c r="G1628" s="484"/>
      <c r="H1628" s="484"/>
      <c r="I1628" s="484"/>
      <c r="J1628" s="484"/>
      <c r="K1628" s="484"/>
      <c r="L1628" s="484"/>
    </row>
    <row r="1629" spans="6:12" s="414" customFormat="1" x14ac:dyDescent="0.3">
      <c r="F1629" s="484"/>
      <c r="G1629" s="484"/>
      <c r="H1629" s="484"/>
      <c r="I1629" s="484"/>
      <c r="J1629" s="484"/>
      <c r="K1629" s="484"/>
      <c r="L1629" s="484"/>
    </row>
    <row r="1630" spans="6:12" s="414" customFormat="1" x14ac:dyDescent="0.3">
      <c r="F1630" s="484"/>
      <c r="G1630" s="484"/>
      <c r="H1630" s="484"/>
      <c r="I1630" s="484"/>
      <c r="J1630" s="484"/>
      <c r="K1630" s="484"/>
      <c r="L1630" s="484"/>
    </row>
    <row r="1631" spans="6:12" s="414" customFormat="1" x14ac:dyDescent="0.3">
      <c r="F1631" s="484"/>
      <c r="G1631" s="484"/>
      <c r="H1631" s="484"/>
      <c r="I1631" s="484"/>
      <c r="J1631" s="484"/>
      <c r="K1631" s="484"/>
      <c r="L1631" s="484"/>
    </row>
    <row r="1632" spans="6:12" s="414" customFormat="1" x14ac:dyDescent="0.3">
      <c r="F1632" s="484"/>
      <c r="G1632" s="484"/>
      <c r="H1632" s="484"/>
      <c r="I1632" s="484"/>
      <c r="J1632" s="484"/>
      <c r="K1632" s="484"/>
      <c r="L1632" s="484"/>
    </row>
    <row r="1633" spans="6:12" s="414" customFormat="1" x14ac:dyDescent="0.3">
      <c r="F1633" s="484"/>
      <c r="G1633" s="484"/>
      <c r="H1633" s="484"/>
      <c r="I1633" s="484"/>
      <c r="J1633" s="484"/>
      <c r="K1633" s="484"/>
      <c r="L1633" s="484"/>
    </row>
    <row r="1634" spans="6:12" s="414" customFormat="1" x14ac:dyDescent="0.3">
      <c r="F1634" s="484"/>
      <c r="G1634" s="484"/>
      <c r="H1634" s="484"/>
      <c r="I1634" s="484"/>
      <c r="J1634" s="484"/>
      <c r="K1634" s="484"/>
      <c r="L1634" s="484"/>
    </row>
    <row r="1635" spans="6:12" s="414" customFormat="1" x14ac:dyDescent="0.3">
      <c r="F1635" s="484"/>
      <c r="G1635" s="484"/>
      <c r="H1635" s="484"/>
      <c r="I1635" s="484"/>
      <c r="J1635" s="484"/>
      <c r="K1635" s="484"/>
      <c r="L1635" s="484"/>
    </row>
    <row r="1636" spans="6:12" s="414" customFormat="1" x14ac:dyDescent="0.3">
      <c r="F1636" s="484"/>
      <c r="G1636" s="484"/>
      <c r="H1636" s="484"/>
      <c r="I1636" s="484"/>
      <c r="J1636" s="484"/>
      <c r="K1636" s="484"/>
      <c r="L1636" s="484"/>
    </row>
    <row r="1637" spans="6:12" s="414" customFormat="1" x14ac:dyDescent="0.3">
      <c r="F1637" s="484"/>
      <c r="G1637" s="484"/>
      <c r="H1637" s="484"/>
      <c r="I1637" s="484"/>
      <c r="J1637" s="484"/>
      <c r="K1637" s="484"/>
      <c r="L1637" s="484"/>
    </row>
    <row r="1638" spans="6:12" s="414" customFormat="1" x14ac:dyDescent="0.3">
      <c r="F1638" s="484"/>
      <c r="G1638" s="484"/>
      <c r="H1638" s="484"/>
      <c r="I1638" s="484"/>
      <c r="J1638" s="484"/>
      <c r="K1638" s="484"/>
      <c r="L1638" s="484"/>
    </row>
    <row r="1639" spans="6:12" s="414" customFormat="1" x14ac:dyDescent="0.3">
      <c r="F1639" s="484"/>
      <c r="G1639" s="484"/>
      <c r="H1639" s="484"/>
      <c r="I1639" s="484"/>
      <c r="J1639" s="484"/>
      <c r="K1639" s="484"/>
      <c r="L1639" s="484"/>
    </row>
    <row r="1640" spans="6:12" s="414" customFormat="1" x14ac:dyDescent="0.3">
      <c r="F1640" s="484"/>
      <c r="G1640" s="484"/>
      <c r="H1640" s="484"/>
      <c r="I1640" s="484"/>
      <c r="J1640" s="484"/>
      <c r="K1640" s="484"/>
      <c r="L1640" s="484"/>
    </row>
    <row r="1641" spans="6:12" s="414" customFormat="1" x14ac:dyDescent="0.3">
      <c r="F1641" s="484"/>
      <c r="G1641" s="484"/>
      <c r="H1641" s="484"/>
      <c r="I1641" s="484"/>
      <c r="J1641" s="484"/>
      <c r="K1641" s="484"/>
      <c r="L1641" s="484"/>
    </row>
    <row r="1642" spans="6:12" s="414" customFormat="1" x14ac:dyDescent="0.3">
      <c r="F1642" s="484"/>
      <c r="G1642" s="484"/>
      <c r="H1642" s="484"/>
      <c r="I1642" s="484"/>
      <c r="J1642" s="484"/>
      <c r="K1642" s="484"/>
      <c r="L1642" s="484"/>
    </row>
    <row r="1643" spans="6:12" s="414" customFormat="1" x14ac:dyDescent="0.3">
      <c r="F1643" s="484"/>
      <c r="G1643" s="484"/>
      <c r="H1643" s="484"/>
      <c r="I1643" s="484"/>
      <c r="J1643" s="484"/>
      <c r="K1643" s="484"/>
      <c r="L1643" s="484"/>
    </row>
    <row r="1644" spans="6:12" s="414" customFormat="1" x14ac:dyDescent="0.3">
      <c r="F1644" s="484"/>
      <c r="G1644" s="484"/>
      <c r="H1644" s="484"/>
      <c r="I1644" s="484"/>
      <c r="J1644" s="484"/>
      <c r="K1644" s="484"/>
      <c r="L1644" s="484"/>
    </row>
    <row r="1645" spans="6:12" s="414" customFormat="1" x14ac:dyDescent="0.3">
      <c r="F1645" s="484"/>
      <c r="G1645" s="484"/>
      <c r="H1645" s="484"/>
      <c r="I1645" s="484"/>
      <c r="J1645" s="484"/>
      <c r="K1645" s="484"/>
      <c r="L1645" s="484"/>
    </row>
    <row r="1646" spans="6:12" s="414" customFormat="1" x14ac:dyDescent="0.3">
      <c r="F1646" s="484"/>
      <c r="G1646" s="484"/>
      <c r="H1646" s="484"/>
      <c r="I1646" s="484"/>
      <c r="J1646" s="484"/>
      <c r="K1646" s="484"/>
      <c r="L1646" s="484"/>
    </row>
    <row r="1647" spans="6:12" s="414" customFormat="1" x14ac:dyDescent="0.3">
      <c r="F1647" s="484"/>
      <c r="G1647" s="484"/>
      <c r="H1647" s="484"/>
      <c r="I1647" s="484"/>
      <c r="J1647" s="484"/>
      <c r="K1647" s="484"/>
      <c r="L1647" s="484"/>
    </row>
    <row r="1648" spans="6:12" s="414" customFormat="1" x14ac:dyDescent="0.3">
      <c r="F1648" s="484"/>
      <c r="G1648" s="484"/>
      <c r="H1648" s="484"/>
      <c r="I1648" s="484"/>
      <c r="J1648" s="484"/>
      <c r="K1648" s="484"/>
      <c r="L1648" s="484"/>
    </row>
    <row r="1649" spans="6:12" s="414" customFormat="1" x14ac:dyDescent="0.3">
      <c r="F1649" s="484"/>
      <c r="G1649" s="484"/>
      <c r="H1649" s="484"/>
      <c r="I1649" s="484"/>
      <c r="J1649" s="484"/>
      <c r="K1649" s="484"/>
      <c r="L1649" s="484"/>
    </row>
    <row r="1650" spans="6:12" s="414" customFormat="1" x14ac:dyDescent="0.3">
      <c r="F1650" s="484"/>
      <c r="G1650" s="484"/>
      <c r="H1650" s="484"/>
      <c r="I1650" s="484"/>
      <c r="J1650" s="484"/>
      <c r="K1650" s="484"/>
      <c r="L1650" s="484"/>
    </row>
    <row r="1651" spans="6:12" s="414" customFormat="1" x14ac:dyDescent="0.3">
      <c r="F1651" s="484"/>
      <c r="G1651" s="484"/>
      <c r="H1651" s="484"/>
      <c r="I1651" s="484"/>
      <c r="J1651" s="484"/>
      <c r="K1651" s="484"/>
      <c r="L1651" s="484"/>
    </row>
    <row r="1652" spans="6:12" s="414" customFormat="1" x14ac:dyDescent="0.3">
      <c r="F1652" s="484"/>
      <c r="G1652" s="484"/>
      <c r="H1652" s="484"/>
      <c r="I1652" s="484"/>
      <c r="J1652" s="484"/>
      <c r="K1652" s="484"/>
      <c r="L1652" s="484"/>
    </row>
    <row r="1653" spans="6:12" s="414" customFormat="1" x14ac:dyDescent="0.3">
      <c r="F1653" s="484"/>
      <c r="G1653" s="484"/>
      <c r="H1653" s="484"/>
      <c r="I1653" s="484"/>
      <c r="J1653" s="484"/>
      <c r="K1653" s="484"/>
      <c r="L1653" s="484"/>
    </row>
    <row r="1654" spans="6:12" s="414" customFormat="1" x14ac:dyDescent="0.3">
      <c r="F1654" s="484"/>
      <c r="G1654" s="484"/>
      <c r="H1654" s="484"/>
      <c r="I1654" s="484"/>
      <c r="J1654" s="484"/>
      <c r="K1654" s="484"/>
      <c r="L1654" s="484"/>
    </row>
    <row r="1655" spans="6:12" s="414" customFormat="1" x14ac:dyDescent="0.3">
      <c r="F1655" s="484"/>
      <c r="G1655" s="484"/>
      <c r="H1655" s="484"/>
      <c r="I1655" s="484"/>
      <c r="J1655" s="484"/>
      <c r="K1655" s="484"/>
      <c r="L1655" s="484"/>
    </row>
    <row r="1656" spans="6:12" s="414" customFormat="1" x14ac:dyDescent="0.3">
      <c r="F1656" s="484"/>
      <c r="G1656" s="484"/>
      <c r="H1656" s="484"/>
      <c r="I1656" s="484"/>
      <c r="J1656" s="484"/>
      <c r="K1656" s="484"/>
      <c r="L1656" s="484"/>
    </row>
    <row r="1657" spans="6:12" s="414" customFormat="1" x14ac:dyDescent="0.3">
      <c r="F1657" s="484"/>
      <c r="G1657" s="484"/>
      <c r="H1657" s="484"/>
      <c r="I1657" s="484"/>
      <c r="J1657" s="484"/>
      <c r="K1657" s="484"/>
      <c r="L1657" s="484"/>
    </row>
    <row r="1658" spans="6:12" s="414" customFormat="1" x14ac:dyDescent="0.3">
      <c r="F1658" s="484"/>
      <c r="G1658" s="484"/>
      <c r="H1658" s="484"/>
      <c r="I1658" s="484"/>
      <c r="J1658" s="484"/>
      <c r="K1658" s="484"/>
      <c r="L1658" s="484"/>
    </row>
    <row r="1659" spans="6:12" s="414" customFormat="1" x14ac:dyDescent="0.3">
      <c r="F1659" s="484"/>
      <c r="G1659" s="484"/>
      <c r="H1659" s="484"/>
      <c r="I1659" s="484"/>
      <c r="J1659" s="484"/>
      <c r="K1659" s="484"/>
      <c r="L1659" s="484"/>
    </row>
    <row r="1660" spans="6:12" s="414" customFormat="1" x14ac:dyDescent="0.3">
      <c r="F1660" s="484"/>
      <c r="G1660" s="484"/>
      <c r="H1660" s="484"/>
      <c r="I1660" s="484"/>
      <c r="J1660" s="484"/>
      <c r="K1660" s="484"/>
      <c r="L1660" s="484"/>
    </row>
    <row r="1661" spans="6:12" s="414" customFormat="1" x14ac:dyDescent="0.3">
      <c r="F1661" s="484"/>
      <c r="G1661" s="484"/>
      <c r="H1661" s="484"/>
      <c r="I1661" s="484"/>
      <c r="J1661" s="484"/>
      <c r="K1661" s="484"/>
      <c r="L1661" s="484"/>
    </row>
    <row r="1662" spans="6:12" s="414" customFormat="1" x14ac:dyDescent="0.3">
      <c r="F1662" s="484"/>
      <c r="G1662" s="484"/>
      <c r="H1662" s="484"/>
      <c r="I1662" s="484"/>
      <c r="J1662" s="484"/>
      <c r="K1662" s="484"/>
      <c r="L1662" s="484"/>
    </row>
    <row r="1663" spans="6:12" s="414" customFormat="1" x14ac:dyDescent="0.3">
      <c r="F1663" s="484"/>
      <c r="G1663" s="484"/>
      <c r="H1663" s="484"/>
      <c r="I1663" s="484"/>
      <c r="J1663" s="484"/>
      <c r="K1663" s="484"/>
      <c r="L1663" s="484"/>
    </row>
    <row r="1664" spans="6:12" s="414" customFormat="1" x14ac:dyDescent="0.3">
      <c r="F1664" s="484"/>
      <c r="G1664" s="484"/>
      <c r="H1664" s="484"/>
      <c r="I1664" s="484"/>
      <c r="J1664" s="484"/>
      <c r="K1664" s="484"/>
      <c r="L1664" s="484"/>
    </row>
    <row r="1665" spans="6:12" s="414" customFormat="1" x14ac:dyDescent="0.3">
      <c r="F1665" s="484"/>
      <c r="G1665" s="484"/>
      <c r="H1665" s="484"/>
      <c r="I1665" s="484"/>
      <c r="J1665" s="484"/>
      <c r="K1665" s="484"/>
      <c r="L1665" s="484"/>
    </row>
    <row r="1666" spans="6:12" s="414" customFormat="1" x14ac:dyDescent="0.3">
      <c r="F1666" s="484"/>
      <c r="G1666" s="484"/>
      <c r="H1666" s="484"/>
      <c r="I1666" s="484"/>
      <c r="J1666" s="484"/>
      <c r="K1666" s="484"/>
      <c r="L1666" s="484"/>
    </row>
    <row r="1667" spans="6:12" s="414" customFormat="1" x14ac:dyDescent="0.3">
      <c r="F1667" s="484"/>
      <c r="G1667" s="484"/>
      <c r="H1667" s="484"/>
      <c r="I1667" s="484"/>
      <c r="J1667" s="484"/>
      <c r="K1667" s="484"/>
      <c r="L1667" s="484"/>
    </row>
    <row r="1668" spans="6:12" s="414" customFormat="1" x14ac:dyDescent="0.3">
      <c r="F1668" s="484"/>
      <c r="G1668" s="484"/>
      <c r="H1668" s="484"/>
      <c r="I1668" s="484"/>
      <c r="J1668" s="484"/>
      <c r="K1668" s="484"/>
      <c r="L1668" s="484"/>
    </row>
    <row r="1669" spans="6:12" s="414" customFormat="1" x14ac:dyDescent="0.3">
      <c r="F1669" s="484"/>
      <c r="G1669" s="484"/>
      <c r="H1669" s="484"/>
      <c r="I1669" s="484"/>
      <c r="J1669" s="484"/>
      <c r="K1669" s="484"/>
      <c r="L1669" s="484"/>
    </row>
    <row r="1670" spans="6:12" s="414" customFormat="1" x14ac:dyDescent="0.3">
      <c r="F1670" s="484"/>
      <c r="G1670" s="484"/>
      <c r="H1670" s="484"/>
      <c r="I1670" s="484"/>
      <c r="J1670" s="484"/>
      <c r="K1670" s="484"/>
      <c r="L1670" s="484"/>
    </row>
    <row r="1671" spans="6:12" s="414" customFormat="1" x14ac:dyDescent="0.3">
      <c r="F1671" s="484"/>
      <c r="G1671" s="484"/>
      <c r="H1671" s="484"/>
      <c r="I1671" s="484"/>
      <c r="J1671" s="484"/>
      <c r="K1671" s="484"/>
      <c r="L1671" s="484"/>
    </row>
    <row r="1672" spans="6:12" s="414" customFormat="1" x14ac:dyDescent="0.3">
      <c r="F1672" s="484"/>
      <c r="G1672" s="484"/>
      <c r="H1672" s="484"/>
      <c r="I1672" s="484"/>
      <c r="J1672" s="484"/>
      <c r="K1672" s="484"/>
      <c r="L1672" s="484"/>
    </row>
    <row r="1673" spans="6:12" s="414" customFormat="1" x14ac:dyDescent="0.3">
      <c r="F1673" s="484"/>
      <c r="G1673" s="484"/>
      <c r="H1673" s="484"/>
      <c r="I1673" s="484"/>
      <c r="J1673" s="484"/>
      <c r="K1673" s="484"/>
      <c r="L1673" s="484"/>
    </row>
    <row r="1674" spans="6:12" s="414" customFormat="1" x14ac:dyDescent="0.3">
      <c r="F1674" s="484"/>
      <c r="G1674" s="484"/>
      <c r="H1674" s="484"/>
      <c r="I1674" s="484"/>
      <c r="J1674" s="484"/>
      <c r="K1674" s="484"/>
      <c r="L1674" s="484"/>
    </row>
    <row r="1675" spans="6:12" s="414" customFormat="1" x14ac:dyDescent="0.3">
      <c r="F1675" s="484"/>
      <c r="G1675" s="484"/>
      <c r="H1675" s="484"/>
      <c r="I1675" s="484"/>
      <c r="J1675" s="484"/>
      <c r="K1675" s="484"/>
      <c r="L1675" s="484"/>
    </row>
    <row r="1676" spans="6:12" s="414" customFormat="1" x14ac:dyDescent="0.3">
      <c r="F1676" s="484"/>
      <c r="G1676" s="484"/>
      <c r="H1676" s="484"/>
      <c r="I1676" s="484"/>
      <c r="J1676" s="484"/>
      <c r="K1676" s="484"/>
      <c r="L1676" s="484"/>
    </row>
    <row r="1677" spans="6:12" s="414" customFormat="1" x14ac:dyDescent="0.3">
      <c r="F1677" s="484"/>
      <c r="G1677" s="484"/>
      <c r="H1677" s="484"/>
      <c r="I1677" s="484"/>
      <c r="J1677" s="484"/>
      <c r="K1677" s="484"/>
      <c r="L1677" s="484"/>
    </row>
    <row r="1678" spans="6:12" s="414" customFormat="1" x14ac:dyDescent="0.3">
      <c r="F1678" s="484"/>
      <c r="G1678" s="484"/>
      <c r="H1678" s="484"/>
      <c r="I1678" s="484"/>
      <c r="J1678" s="484"/>
      <c r="K1678" s="484"/>
      <c r="L1678" s="484"/>
    </row>
    <row r="1679" spans="6:12" s="414" customFormat="1" x14ac:dyDescent="0.3">
      <c r="F1679" s="484"/>
      <c r="G1679" s="484"/>
      <c r="H1679" s="484"/>
      <c r="I1679" s="484"/>
      <c r="J1679" s="484"/>
      <c r="K1679" s="484"/>
      <c r="L1679" s="484"/>
    </row>
    <row r="1680" spans="6:12" s="414" customFormat="1" x14ac:dyDescent="0.3">
      <c r="F1680" s="484"/>
      <c r="G1680" s="484"/>
      <c r="H1680" s="484"/>
      <c r="I1680" s="484"/>
      <c r="J1680" s="484"/>
      <c r="K1680" s="484"/>
      <c r="L1680" s="484"/>
    </row>
    <row r="1681" spans="6:12" s="414" customFormat="1" x14ac:dyDescent="0.3">
      <c r="F1681" s="484"/>
      <c r="G1681" s="484"/>
      <c r="H1681" s="484"/>
      <c r="I1681" s="484"/>
      <c r="J1681" s="484"/>
      <c r="K1681" s="484"/>
      <c r="L1681" s="484"/>
    </row>
    <row r="1682" spans="6:12" s="414" customFormat="1" x14ac:dyDescent="0.3">
      <c r="F1682" s="484"/>
      <c r="G1682" s="484"/>
      <c r="H1682" s="484"/>
      <c r="I1682" s="484"/>
      <c r="J1682" s="484"/>
      <c r="K1682" s="484"/>
      <c r="L1682" s="484"/>
    </row>
    <row r="1683" spans="6:12" s="414" customFormat="1" x14ac:dyDescent="0.3">
      <c r="F1683" s="484"/>
      <c r="G1683" s="484"/>
      <c r="H1683" s="484"/>
      <c r="I1683" s="484"/>
      <c r="J1683" s="484"/>
      <c r="K1683" s="484"/>
      <c r="L1683" s="484"/>
    </row>
    <row r="1684" spans="6:12" s="414" customFormat="1" x14ac:dyDescent="0.3">
      <c r="F1684" s="484"/>
      <c r="G1684" s="484"/>
      <c r="H1684" s="484"/>
      <c r="I1684" s="484"/>
      <c r="J1684" s="484"/>
      <c r="K1684" s="484"/>
      <c r="L1684" s="484"/>
    </row>
    <row r="1685" spans="6:12" s="414" customFormat="1" x14ac:dyDescent="0.3">
      <c r="F1685" s="484"/>
      <c r="G1685" s="484"/>
      <c r="H1685" s="484"/>
      <c r="I1685" s="484"/>
      <c r="J1685" s="484"/>
      <c r="K1685" s="484"/>
      <c r="L1685" s="484"/>
    </row>
    <row r="1686" spans="6:12" s="414" customFormat="1" x14ac:dyDescent="0.3">
      <c r="F1686" s="484"/>
      <c r="G1686" s="484"/>
      <c r="H1686" s="484"/>
      <c r="I1686" s="484"/>
      <c r="J1686" s="484"/>
      <c r="K1686" s="484"/>
      <c r="L1686" s="484"/>
    </row>
    <row r="1687" spans="6:12" s="414" customFormat="1" x14ac:dyDescent="0.3">
      <c r="F1687" s="484"/>
      <c r="G1687" s="484"/>
      <c r="H1687" s="484"/>
      <c r="I1687" s="484"/>
      <c r="J1687" s="484"/>
      <c r="K1687" s="484"/>
      <c r="L1687" s="484"/>
    </row>
    <row r="1688" spans="6:12" s="414" customFormat="1" x14ac:dyDescent="0.3">
      <c r="F1688" s="484"/>
      <c r="G1688" s="484"/>
      <c r="H1688" s="484"/>
      <c r="I1688" s="484"/>
      <c r="J1688" s="484"/>
      <c r="K1688" s="484"/>
      <c r="L1688" s="484"/>
    </row>
    <row r="1689" spans="6:12" s="414" customFormat="1" x14ac:dyDescent="0.3">
      <c r="F1689" s="484"/>
      <c r="G1689" s="484"/>
      <c r="H1689" s="484"/>
      <c r="I1689" s="484"/>
      <c r="J1689" s="484"/>
      <c r="K1689" s="484"/>
      <c r="L1689" s="484"/>
    </row>
    <row r="1690" spans="6:12" s="414" customFormat="1" x14ac:dyDescent="0.3">
      <c r="F1690" s="484"/>
      <c r="G1690" s="484"/>
      <c r="H1690" s="484"/>
      <c r="I1690" s="484"/>
      <c r="J1690" s="484"/>
      <c r="K1690" s="484"/>
      <c r="L1690" s="484"/>
    </row>
    <row r="1691" spans="6:12" s="414" customFormat="1" x14ac:dyDescent="0.3">
      <c r="F1691" s="484"/>
      <c r="G1691" s="484"/>
      <c r="H1691" s="484"/>
      <c r="I1691" s="484"/>
      <c r="J1691" s="484"/>
      <c r="K1691" s="484"/>
      <c r="L1691" s="484"/>
    </row>
    <row r="1692" spans="6:12" s="414" customFormat="1" x14ac:dyDescent="0.3">
      <c r="F1692" s="484"/>
      <c r="G1692" s="484"/>
      <c r="H1692" s="484"/>
      <c r="I1692" s="484"/>
      <c r="J1692" s="484"/>
      <c r="K1692" s="484"/>
      <c r="L1692" s="484"/>
    </row>
    <row r="1693" spans="6:12" s="414" customFormat="1" x14ac:dyDescent="0.3">
      <c r="F1693" s="484"/>
      <c r="G1693" s="484"/>
      <c r="H1693" s="484"/>
      <c r="I1693" s="484"/>
      <c r="J1693" s="484"/>
      <c r="K1693" s="484"/>
      <c r="L1693" s="484"/>
    </row>
    <row r="1694" spans="6:12" s="414" customFormat="1" x14ac:dyDescent="0.3">
      <c r="F1694" s="484"/>
      <c r="G1694" s="484"/>
      <c r="H1694" s="484"/>
      <c r="I1694" s="484"/>
      <c r="J1694" s="484"/>
      <c r="K1694" s="484"/>
      <c r="L1694" s="484"/>
    </row>
    <row r="1695" spans="6:12" s="414" customFormat="1" x14ac:dyDescent="0.3">
      <c r="F1695" s="484"/>
      <c r="G1695" s="484"/>
      <c r="H1695" s="484"/>
      <c r="I1695" s="484"/>
      <c r="J1695" s="484"/>
      <c r="K1695" s="484"/>
      <c r="L1695" s="484"/>
    </row>
    <row r="1696" spans="6:12" s="414" customFormat="1" x14ac:dyDescent="0.3">
      <c r="F1696" s="484"/>
      <c r="G1696" s="484"/>
      <c r="H1696" s="484"/>
      <c r="I1696" s="484"/>
      <c r="J1696" s="484"/>
      <c r="K1696" s="484"/>
      <c r="L1696" s="484"/>
    </row>
    <row r="1697" spans="6:12" s="414" customFormat="1" x14ac:dyDescent="0.3">
      <c r="F1697" s="484"/>
      <c r="G1697" s="484"/>
      <c r="H1697" s="484"/>
      <c r="I1697" s="484"/>
      <c r="J1697" s="484"/>
      <c r="K1697" s="484"/>
      <c r="L1697" s="484"/>
    </row>
    <row r="1698" spans="6:12" s="414" customFormat="1" x14ac:dyDescent="0.3">
      <c r="F1698" s="484"/>
      <c r="G1698" s="484"/>
      <c r="H1698" s="484"/>
      <c r="I1698" s="484"/>
      <c r="J1698" s="484"/>
      <c r="K1698" s="484"/>
      <c r="L1698" s="484"/>
    </row>
    <row r="1699" spans="6:12" s="414" customFormat="1" x14ac:dyDescent="0.3">
      <c r="F1699" s="484"/>
      <c r="G1699" s="484"/>
      <c r="H1699" s="484"/>
      <c r="I1699" s="484"/>
      <c r="J1699" s="484"/>
      <c r="K1699" s="484"/>
      <c r="L1699" s="484"/>
    </row>
    <row r="1700" spans="6:12" s="414" customFormat="1" x14ac:dyDescent="0.3">
      <c r="F1700" s="484"/>
      <c r="G1700" s="484"/>
      <c r="H1700" s="484"/>
      <c r="I1700" s="484"/>
      <c r="J1700" s="484"/>
      <c r="K1700" s="484"/>
      <c r="L1700" s="484"/>
    </row>
    <row r="1701" spans="6:12" s="414" customFormat="1" x14ac:dyDescent="0.3">
      <c r="F1701" s="484"/>
      <c r="G1701" s="484"/>
      <c r="H1701" s="484"/>
      <c r="I1701" s="484"/>
      <c r="J1701" s="484"/>
      <c r="K1701" s="484"/>
      <c r="L1701" s="484"/>
    </row>
    <row r="1702" spans="6:12" s="414" customFormat="1" x14ac:dyDescent="0.3">
      <c r="F1702" s="484"/>
      <c r="G1702" s="484"/>
      <c r="H1702" s="484"/>
      <c r="I1702" s="484"/>
      <c r="J1702" s="484"/>
      <c r="K1702" s="484"/>
      <c r="L1702" s="484"/>
    </row>
    <row r="1703" spans="6:12" s="414" customFormat="1" x14ac:dyDescent="0.3">
      <c r="F1703" s="484"/>
      <c r="G1703" s="484"/>
      <c r="H1703" s="484"/>
      <c r="I1703" s="484"/>
      <c r="J1703" s="484"/>
      <c r="K1703" s="484"/>
      <c r="L1703" s="484"/>
    </row>
    <row r="1704" spans="6:12" s="414" customFormat="1" x14ac:dyDescent="0.3">
      <c r="F1704" s="484"/>
      <c r="G1704" s="484"/>
      <c r="H1704" s="484"/>
      <c r="I1704" s="484"/>
      <c r="J1704" s="484"/>
      <c r="K1704" s="484"/>
      <c r="L1704" s="484"/>
    </row>
    <row r="1705" spans="6:12" s="414" customFormat="1" x14ac:dyDescent="0.3">
      <c r="F1705" s="484"/>
      <c r="G1705" s="484"/>
      <c r="H1705" s="484"/>
      <c r="I1705" s="484"/>
      <c r="J1705" s="484"/>
      <c r="K1705" s="484"/>
      <c r="L1705" s="484"/>
    </row>
    <row r="1706" spans="6:12" s="414" customFormat="1" x14ac:dyDescent="0.3">
      <c r="F1706" s="484"/>
      <c r="G1706" s="484"/>
      <c r="H1706" s="484"/>
      <c r="I1706" s="484"/>
      <c r="J1706" s="484"/>
      <c r="K1706" s="484"/>
      <c r="L1706" s="484"/>
    </row>
    <row r="1707" spans="6:12" s="414" customFormat="1" x14ac:dyDescent="0.3">
      <c r="F1707" s="484"/>
      <c r="G1707" s="484"/>
      <c r="H1707" s="484"/>
      <c r="I1707" s="484"/>
      <c r="J1707" s="484"/>
      <c r="K1707" s="484"/>
      <c r="L1707" s="484"/>
    </row>
    <row r="1708" spans="6:12" s="414" customFormat="1" x14ac:dyDescent="0.3">
      <c r="F1708" s="484"/>
      <c r="G1708" s="484"/>
      <c r="H1708" s="484"/>
      <c r="I1708" s="484"/>
      <c r="J1708" s="484"/>
      <c r="K1708" s="484"/>
      <c r="L1708" s="484"/>
    </row>
    <row r="1709" spans="6:12" s="414" customFormat="1" x14ac:dyDescent="0.3">
      <c r="F1709" s="484"/>
      <c r="G1709" s="484"/>
      <c r="H1709" s="484"/>
      <c r="I1709" s="484"/>
      <c r="J1709" s="484"/>
      <c r="K1709" s="484"/>
      <c r="L1709" s="484"/>
    </row>
    <row r="1710" spans="6:12" s="414" customFormat="1" x14ac:dyDescent="0.3">
      <c r="F1710" s="484"/>
      <c r="G1710" s="484"/>
      <c r="H1710" s="484"/>
      <c r="I1710" s="484"/>
      <c r="J1710" s="484"/>
      <c r="K1710" s="484"/>
      <c r="L1710" s="484"/>
    </row>
    <row r="1711" spans="6:12" s="414" customFormat="1" x14ac:dyDescent="0.3">
      <c r="F1711" s="484"/>
      <c r="G1711" s="484"/>
      <c r="H1711" s="484"/>
      <c r="I1711" s="484"/>
      <c r="J1711" s="484"/>
      <c r="K1711" s="484"/>
      <c r="L1711" s="484"/>
    </row>
    <row r="1712" spans="6:12" s="414" customFormat="1" x14ac:dyDescent="0.3">
      <c r="F1712" s="484"/>
      <c r="G1712" s="484"/>
      <c r="H1712" s="484"/>
      <c r="I1712" s="484"/>
      <c r="J1712" s="484"/>
      <c r="K1712" s="484"/>
      <c r="L1712" s="484"/>
    </row>
    <row r="1713" spans="6:12" s="414" customFormat="1" x14ac:dyDescent="0.3">
      <c r="F1713" s="484"/>
      <c r="G1713" s="484"/>
      <c r="H1713" s="484"/>
      <c r="I1713" s="484"/>
      <c r="J1713" s="484"/>
      <c r="K1713" s="484"/>
      <c r="L1713" s="484"/>
    </row>
    <row r="1714" spans="6:12" s="414" customFormat="1" x14ac:dyDescent="0.3">
      <c r="F1714" s="484"/>
      <c r="G1714" s="484"/>
      <c r="H1714" s="484"/>
      <c r="I1714" s="484"/>
      <c r="J1714" s="484"/>
      <c r="K1714" s="484"/>
      <c r="L1714" s="484"/>
    </row>
    <row r="1715" spans="6:12" s="414" customFormat="1" x14ac:dyDescent="0.3">
      <c r="F1715" s="484"/>
      <c r="G1715" s="484"/>
      <c r="H1715" s="484"/>
      <c r="I1715" s="484"/>
      <c r="J1715" s="484"/>
      <c r="K1715" s="484"/>
      <c r="L1715" s="484"/>
    </row>
    <row r="1716" spans="6:12" s="414" customFormat="1" x14ac:dyDescent="0.3">
      <c r="F1716" s="484"/>
      <c r="G1716" s="484"/>
      <c r="H1716" s="484"/>
      <c r="I1716" s="484"/>
      <c r="J1716" s="484"/>
      <c r="K1716" s="484"/>
      <c r="L1716" s="484"/>
    </row>
    <row r="1717" spans="6:12" s="414" customFormat="1" x14ac:dyDescent="0.3">
      <c r="F1717" s="484"/>
      <c r="G1717" s="484"/>
      <c r="H1717" s="484"/>
      <c r="I1717" s="484"/>
      <c r="J1717" s="484"/>
      <c r="K1717" s="484"/>
      <c r="L1717" s="484"/>
    </row>
    <row r="1718" spans="6:12" s="414" customFormat="1" x14ac:dyDescent="0.3">
      <c r="F1718" s="484"/>
      <c r="G1718" s="484"/>
      <c r="H1718" s="484"/>
      <c r="I1718" s="484"/>
      <c r="J1718" s="484"/>
      <c r="K1718" s="484"/>
      <c r="L1718" s="484"/>
    </row>
    <row r="1719" spans="6:12" s="414" customFormat="1" x14ac:dyDescent="0.3">
      <c r="F1719" s="484"/>
      <c r="G1719" s="484"/>
      <c r="H1719" s="484"/>
      <c r="I1719" s="484"/>
      <c r="J1719" s="484"/>
      <c r="K1719" s="484"/>
      <c r="L1719" s="484"/>
    </row>
    <row r="1720" spans="6:12" s="414" customFormat="1" x14ac:dyDescent="0.3">
      <c r="F1720" s="484"/>
      <c r="G1720" s="484"/>
      <c r="H1720" s="484"/>
      <c r="I1720" s="484"/>
      <c r="J1720" s="484"/>
      <c r="K1720" s="484"/>
      <c r="L1720" s="484"/>
    </row>
    <row r="1721" spans="6:12" s="414" customFormat="1" x14ac:dyDescent="0.3">
      <c r="F1721" s="484"/>
      <c r="G1721" s="484"/>
      <c r="H1721" s="484"/>
      <c r="I1721" s="484"/>
      <c r="J1721" s="484"/>
      <c r="K1721" s="484"/>
      <c r="L1721" s="484"/>
    </row>
    <row r="1722" spans="6:12" s="414" customFormat="1" x14ac:dyDescent="0.3">
      <c r="F1722" s="484"/>
      <c r="G1722" s="484"/>
      <c r="H1722" s="484"/>
      <c r="I1722" s="484"/>
      <c r="J1722" s="484"/>
      <c r="K1722" s="484"/>
      <c r="L1722" s="484"/>
    </row>
    <row r="1723" spans="6:12" s="414" customFormat="1" x14ac:dyDescent="0.3">
      <c r="F1723" s="484"/>
      <c r="G1723" s="484"/>
      <c r="H1723" s="484"/>
      <c r="I1723" s="484"/>
      <c r="J1723" s="484"/>
      <c r="K1723" s="484"/>
      <c r="L1723" s="484"/>
    </row>
    <row r="1724" spans="6:12" s="414" customFormat="1" x14ac:dyDescent="0.3">
      <c r="F1724" s="484"/>
      <c r="G1724" s="484"/>
      <c r="H1724" s="484"/>
      <c r="I1724" s="484"/>
      <c r="J1724" s="484"/>
      <c r="K1724" s="484"/>
      <c r="L1724" s="484"/>
    </row>
    <row r="1725" spans="6:12" s="414" customFormat="1" x14ac:dyDescent="0.3">
      <c r="F1725" s="484"/>
      <c r="G1725" s="484"/>
      <c r="H1725" s="484"/>
      <c r="I1725" s="484"/>
      <c r="J1725" s="484"/>
      <c r="K1725" s="484"/>
      <c r="L1725" s="484"/>
    </row>
    <row r="1726" spans="6:12" s="414" customFormat="1" x14ac:dyDescent="0.3">
      <c r="F1726" s="484"/>
      <c r="G1726" s="484"/>
      <c r="H1726" s="484"/>
      <c r="I1726" s="484"/>
      <c r="J1726" s="484"/>
      <c r="K1726" s="484"/>
      <c r="L1726" s="484"/>
    </row>
    <row r="1727" spans="6:12" s="414" customFormat="1" x14ac:dyDescent="0.3">
      <c r="F1727" s="484"/>
      <c r="G1727" s="484"/>
      <c r="H1727" s="484"/>
      <c r="I1727" s="484"/>
      <c r="J1727" s="484"/>
      <c r="K1727" s="484"/>
      <c r="L1727" s="484"/>
    </row>
    <row r="1728" spans="6:12" s="414" customFormat="1" x14ac:dyDescent="0.3">
      <c r="F1728" s="484"/>
      <c r="G1728" s="484"/>
      <c r="H1728" s="484"/>
      <c r="I1728" s="484"/>
      <c r="J1728" s="484"/>
      <c r="K1728" s="484"/>
      <c r="L1728" s="484"/>
    </row>
    <row r="1729" spans="6:12" s="414" customFormat="1" x14ac:dyDescent="0.3">
      <c r="F1729" s="484"/>
      <c r="G1729" s="484"/>
      <c r="H1729" s="484"/>
      <c r="I1729" s="484"/>
      <c r="J1729" s="484"/>
      <c r="K1729" s="484"/>
      <c r="L1729" s="484"/>
    </row>
    <row r="1730" spans="6:12" s="414" customFormat="1" x14ac:dyDescent="0.3">
      <c r="F1730" s="484"/>
      <c r="G1730" s="484"/>
      <c r="H1730" s="484"/>
      <c r="I1730" s="484"/>
      <c r="J1730" s="484"/>
      <c r="K1730" s="484"/>
      <c r="L1730" s="484"/>
    </row>
    <row r="1731" spans="6:12" s="414" customFormat="1" x14ac:dyDescent="0.3">
      <c r="F1731" s="484"/>
      <c r="G1731" s="484"/>
      <c r="H1731" s="484"/>
      <c r="I1731" s="484"/>
      <c r="J1731" s="484"/>
      <c r="K1731" s="484"/>
      <c r="L1731" s="484"/>
    </row>
    <row r="1732" spans="6:12" s="414" customFormat="1" x14ac:dyDescent="0.3">
      <c r="F1732" s="484"/>
      <c r="G1732" s="484"/>
      <c r="H1732" s="484"/>
      <c r="I1732" s="484"/>
      <c r="J1732" s="484"/>
      <c r="K1732" s="484"/>
      <c r="L1732" s="484"/>
    </row>
    <row r="1733" spans="6:12" s="414" customFormat="1" x14ac:dyDescent="0.3">
      <c r="F1733" s="484"/>
      <c r="G1733" s="484"/>
      <c r="H1733" s="484"/>
      <c r="I1733" s="484"/>
      <c r="J1733" s="484"/>
      <c r="K1733" s="484"/>
      <c r="L1733" s="484"/>
    </row>
    <row r="1734" spans="6:12" s="414" customFormat="1" x14ac:dyDescent="0.3">
      <c r="F1734" s="484"/>
      <c r="G1734" s="484"/>
      <c r="H1734" s="484"/>
      <c r="I1734" s="484"/>
      <c r="J1734" s="484"/>
      <c r="K1734" s="484"/>
      <c r="L1734" s="484"/>
    </row>
    <row r="1735" spans="6:12" s="414" customFormat="1" x14ac:dyDescent="0.3">
      <c r="F1735" s="484"/>
      <c r="G1735" s="484"/>
      <c r="H1735" s="484"/>
      <c r="I1735" s="484"/>
      <c r="J1735" s="484"/>
      <c r="K1735" s="484"/>
      <c r="L1735" s="484"/>
    </row>
    <row r="1736" spans="6:12" s="414" customFormat="1" x14ac:dyDescent="0.3">
      <c r="F1736" s="484"/>
      <c r="G1736" s="484"/>
      <c r="H1736" s="484"/>
      <c r="I1736" s="484"/>
      <c r="J1736" s="484"/>
      <c r="K1736" s="484"/>
      <c r="L1736" s="484"/>
    </row>
    <row r="1737" spans="6:12" s="414" customFormat="1" x14ac:dyDescent="0.3">
      <c r="F1737" s="484"/>
      <c r="G1737" s="484"/>
      <c r="H1737" s="484"/>
      <c r="I1737" s="484"/>
      <c r="J1737" s="484"/>
      <c r="K1737" s="484"/>
      <c r="L1737" s="484"/>
    </row>
    <row r="1738" spans="6:12" s="414" customFormat="1" x14ac:dyDescent="0.3">
      <c r="F1738" s="484"/>
      <c r="G1738" s="484"/>
      <c r="H1738" s="484"/>
      <c r="I1738" s="484"/>
      <c r="J1738" s="484"/>
      <c r="K1738" s="484"/>
      <c r="L1738" s="484"/>
    </row>
    <row r="1739" spans="6:12" s="414" customFormat="1" x14ac:dyDescent="0.3">
      <c r="F1739" s="484"/>
      <c r="G1739" s="484"/>
      <c r="H1739" s="484"/>
      <c r="I1739" s="484"/>
      <c r="J1739" s="484"/>
      <c r="K1739" s="484"/>
      <c r="L1739" s="484"/>
    </row>
    <row r="1740" spans="6:12" s="414" customFormat="1" x14ac:dyDescent="0.3">
      <c r="F1740" s="484"/>
      <c r="G1740" s="484"/>
      <c r="H1740" s="484"/>
      <c r="I1740" s="484"/>
      <c r="J1740" s="484"/>
      <c r="K1740" s="484"/>
      <c r="L1740" s="484"/>
    </row>
    <row r="1741" spans="6:12" s="414" customFormat="1" x14ac:dyDescent="0.3">
      <c r="F1741" s="484"/>
      <c r="G1741" s="484"/>
      <c r="H1741" s="484"/>
      <c r="I1741" s="484"/>
      <c r="J1741" s="484"/>
      <c r="K1741" s="484"/>
      <c r="L1741" s="484"/>
    </row>
    <row r="1742" spans="6:12" s="414" customFormat="1" x14ac:dyDescent="0.3">
      <c r="F1742" s="484"/>
      <c r="G1742" s="484"/>
      <c r="H1742" s="484"/>
      <c r="I1742" s="484"/>
      <c r="J1742" s="484"/>
      <c r="K1742" s="484"/>
      <c r="L1742" s="484"/>
    </row>
    <row r="1743" spans="6:12" s="414" customFormat="1" x14ac:dyDescent="0.3">
      <c r="F1743" s="484"/>
      <c r="G1743" s="484"/>
      <c r="H1743" s="484"/>
      <c r="I1743" s="484"/>
      <c r="J1743" s="484"/>
      <c r="K1743" s="484"/>
      <c r="L1743" s="484"/>
    </row>
    <row r="1744" spans="6:12" s="414" customFormat="1" x14ac:dyDescent="0.3">
      <c r="F1744" s="484"/>
      <c r="G1744" s="484"/>
      <c r="H1744" s="484"/>
      <c r="I1744" s="484"/>
      <c r="J1744" s="484"/>
      <c r="K1744" s="484"/>
      <c r="L1744" s="484"/>
    </row>
    <row r="1745" spans="6:12" s="414" customFormat="1" x14ac:dyDescent="0.3">
      <c r="F1745" s="484"/>
      <c r="G1745" s="484"/>
      <c r="H1745" s="484"/>
      <c r="I1745" s="484"/>
      <c r="J1745" s="484"/>
      <c r="K1745" s="484"/>
      <c r="L1745" s="484"/>
    </row>
    <row r="1746" spans="6:12" s="414" customFormat="1" x14ac:dyDescent="0.3">
      <c r="F1746" s="484"/>
      <c r="G1746" s="484"/>
      <c r="H1746" s="484"/>
      <c r="I1746" s="484"/>
      <c r="J1746" s="484"/>
      <c r="K1746" s="484"/>
      <c r="L1746" s="484"/>
    </row>
    <row r="1747" spans="6:12" s="414" customFormat="1" x14ac:dyDescent="0.3">
      <c r="F1747" s="484"/>
      <c r="G1747" s="484"/>
      <c r="H1747" s="484"/>
      <c r="I1747" s="484"/>
      <c r="J1747" s="484"/>
      <c r="K1747" s="484"/>
      <c r="L1747" s="484"/>
    </row>
    <row r="1748" spans="6:12" s="414" customFormat="1" x14ac:dyDescent="0.3">
      <c r="F1748" s="484"/>
      <c r="G1748" s="484"/>
      <c r="H1748" s="484"/>
      <c r="I1748" s="484"/>
      <c r="J1748" s="484"/>
      <c r="K1748" s="484"/>
      <c r="L1748" s="484"/>
    </row>
    <row r="1749" spans="6:12" s="414" customFormat="1" x14ac:dyDescent="0.3">
      <c r="F1749" s="484"/>
      <c r="G1749" s="484"/>
      <c r="H1749" s="484"/>
      <c r="I1749" s="484"/>
      <c r="J1749" s="484"/>
      <c r="K1749" s="484"/>
      <c r="L1749" s="484"/>
    </row>
    <row r="1750" spans="6:12" s="414" customFormat="1" x14ac:dyDescent="0.3">
      <c r="F1750" s="484"/>
      <c r="G1750" s="484"/>
      <c r="H1750" s="484"/>
      <c r="I1750" s="484"/>
      <c r="J1750" s="484"/>
      <c r="K1750" s="484"/>
      <c r="L1750" s="484"/>
    </row>
    <row r="1751" spans="6:12" s="414" customFormat="1" x14ac:dyDescent="0.3">
      <c r="F1751" s="484"/>
      <c r="G1751" s="484"/>
      <c r="H1751" s="484"/>
      <c r="I1751" s="484"/>
      <c r="J1751" s="484"/>
      <c r="K1751" s="484"/>
      <c r="L1751" s="484"/>
    </row>
    <row r="1752" spans="6:12" s="414" customFormat="1" x14ac:dyDescent="0.3">
      <c r="F1752" s="484"/>
      <c r="G1752" s="484"/>
      <c r="H1752" s="484"/>
      <c r="I1752" s="484"/>
      <c r="J1752" s="484"/>
      <c r="K1752" s="484"/>
      <c r="L1752" s="484"/>
    </row>
    <row r="1753" spans="6:12" s="414" customFormat="1" x14ac:dyDescent="0.3">
      <c r="F1753" s="484"/>
      <c r="G1753" s="484"/>
      <c r="H1753" s="484"/>
      <c r="I1753" s="484"/>
      <c r="J1753" s="484"/>
      <c r="K1753" s="484"/>
      <c r="L1753" s="484"/>
    </row>
    <row r="1754" spans="6:12" s="414" customFormat="1" x14ac:dyDescent="0.3">
      <c r="F1754" s="484"/>
      <c r="G1754" s="484"/>
      <c r="H1754" s="484"/>
      <c r="I1754" s="484"/>
      <c r="J1754" s="484"/>
      <c r="K1754" s="484"/>
      <c r="L1754" s="484"/>
    </row>
    <row r="1755" spans="6:12" s="414" customFormat="1" x14ac:dyDescent="0.3">
      <c r="F1755" s="484"/>
      <c r="G1755" s="484"/>
      <c r="H1755" s="484"/>
      <c r="I1755" s="484"/>
      <c r="J1755" s="484"/>
      <c r="K1755" s="484"/>
      <c r="L1755" s="484"/>
    </row>
    <row r="1756" spans="6:12" s="414" customFormat="1" x14ac:dyDescent="0.3">
      <c r="F1756" s="484"/>
      <c r="G1756" s="484"/>
      <c r="H1756" s="484"/>
      <c r="I1756" s="484"/>
      <c r="J1756" s="484"/>
      <c r="K1756" s="484"/>
      <c r="L1756" s="484"/>
    </row>
    <row r="1757" spans="6:12" s="414" customFormat="1" x14ac:dyDescent="0.3">
      <c r="F1757" s="484"/>
      <c r="G1757" s="484"/>
      <c r="H1757" s="484"/>
      <c r="I1757" s="484"/>
      <c r="J1757" s="484"/>
      <c r="K1757" s="484"/>
      <c r="L1757" s="484"/>
    </row>
    <row r="1758" spans="6:12" s="414" customFormat="1" x14ac:dyDescent="0.3">
      <c r="F1758" s="484"/>
      <c r="G1758" s="484"/>
      <c r="H1758" s="484"/>
      <c r="I1758" s="484"/>
      <c r="J1758" s="484"/>
      <c r="K1758" s="484"/>
      <c r="L1758" s="484"/>
    </row>
    <row r="1759" spans="6:12" s="414" customFormat="1" x14ac:dyDescent="0.3">
      <c r="F1759" s="484"/>
      <c r="G1759" s="484"/>
      <c r="H1759" s="484"/>
      <c r="I1759" s="484"/>
      <c r="J1759" s="484"/>
      <c r="K1759" s="484"/>
      <c r="L1759" s="484"/>
    </row>
    <row r="1760" spans="6:12" s="414" customFormat="1" x14ac:dyDescent="0.3">
      <c r="F1760" s="484"/>
      <c r="G1760" s="484"/>
      <c r="H1760" s="484"/>
      <c r="I1760" s="484"/>
      <c r="J1760" s="484"/>
      <c r="K1760" s="484"/>
      <c r="L1760" s="484"/>
    </row>
    <row r="1761" spans="6:12" s="414" customFormat="1" x14ac:dyDescent="0.3">
      <c r="F1761" s="484"/>
      <c r="G1761" s="484"/>
      <c r="H1761" s="484"/>
      <c r="I1761" s="484"/>
      <c r="J1761" s="484"/>
      <c r="K1761" s="484"/>
      <c r="L1761" s="484"/>
    </row>
    <row r="1762" spans="6:12" s="414" customFormat="1" x14ac:dyDescent="0.3">
      <c r="F1762" s="484"/>
      <c r="G1762" s="484"/>
      <c r="H1762" s="484"/>
      <c r="I1762" s="484"/>
      <c r="J1762" s="484"/>
      <c r="K1762" s="484"/>
      <c r="L1762" s="484"/>
    </row>
    <row r="1763" spans="6:12" s="414" customFormat="1" x14ac:dyDescent="0.3">
      <c r="F1763" s="484"/>
      <c r="G1763" s="484"/>
      <c r="H1763" s="484"/>
      <c r="I1763" s="484"/>
      <c r="J1763" s="484"/>
      <c r="K1763" s="484"/>
      <c r="L1763" s="484"/>
    </row>
    <row r="1764" spans="6:12" s="414" customFormat="1" x14ac:dyDescent="0.3">
      <c r="F1764" s="484"/>
      <c r="G1764" s="484"/>
      <c r="H1764" s="484"/>
      <c r="I1764" s="484"/>
      <c r="J1764" s="484"/>
      <c r="K1764" s="484"/>
      <c r="L1764" s="484"/>
    </row>
    <row r="1765" spans="6:12" s="414" customFormat="1" x14ac:dyDescent="0.3">
      <c r="F1765" s="484"/>
      <c r="G1765" s="484"/>
      <c r="H1765" s="484"/>
      <c r="I1765" s="484"/>
      <c r="J1765" s="484"/>
      <c r="K1765" s="484"/>
      <c r="L1765" s="484"/>
    </row>
    <row r="1766" spans="6:12" s="414" customFormat="1" x14ac:dyDescent="0.3">
      <c r="F1766" s="484"/>
      <c r="G1766" s="484"/>
      <c r="H1766" s="484"/>
      <c r="I1766" s="484"/>
      <c r="J1766" s="484"/>
      <c r="K1766" s="484"/>
      <c r="L1766" s="484"/>
    </row>
    <row r="1767" spans="6:12" s="414" customFormat="1" x14ac:dyDescent="0.3">
      <c r="F1767" s="484"/>
      <c r="G1767" s="484"/>
      <c r="H1767" s="484"/>
      <c r="I1767" s="484"/>
      <c r="J1767" s="484"/>
      <c r="K1767" s="484"/>
      <c r="L1767" s="484"/>
    </row>
    <row r="1768" spans="6:12" s="414" customFormat="1" x14ac:dyDescent="0.3">
      <c r="F1768" s="484"/>
      <c r="G1768" s="484"/>
      <c r="H1768" s="484"/>
      <c r="I1768" s="484"/>
      <c r="J1768" s="484"/>
      <c r="K1768" s="484"/>
      <c r="L1768" s="484"/>
    </row>
    <row r="1769" spans="6:12" s="414" customFormat="1" x14ac:dyDescent="0.3">
      <c r="F1769" s="484"/>
      <c r="G1769" s="484"/>
      <c r="H1769" s="484"/>
      <c r="I1769" s="484"/>
      <c r="J1769" s="484"/>
      <c r="K1769" s="484"/>
      <c r="L1769" s="484"/>
    </row>
    <row r="1770" spans="6:12" s="414" customFormat="1" x14ac:dyDescent="0.3">
      <c r="F1770" s="484"/>
      <c r="G1770" s="484"/>
      <c r="H1770" s="484"/>
      <c r="I1770" s="484"/>
      <c r="J1770" s="484"/>
      <c r="K1770" s="484"/>
      <c r="L1770" s="484"/>
    </row>
    <row r="1771" spans="6:12" s="414" customFormat="1" x14ac:dyDescent="0.3">
      <c r="F1771" s="484"/>
      <c r="G1771" s="484"/>
      <c r="H1771" s="484"/>
      <c r="I1771" s="484"/>
      <c r="J1771" s="484"/>
      <c r="K1771" s="484"/>
      <c r="L1771" s="484"/>
    </row>
    <row r="1772" spans="6:12" s="414" customFormat="1" x14ac:dyDescent="0.3">
      <c r="F1772" s="484"/>
      <c r="G1772" s="484"/>
      <c r="H1772" s="484"/>
      <c r="I1772" s="484"/>
      <c r="J1772" s="484"/>
      <c r="K1772" s="484"/>
      <c r="L1772" s="484"/>
    </row>
    <row r="1773" spans="6:12" s="414" customFormat="1" x14ac:dyDescent="0.3">
      <c r="F1773" s="484"/>
      <c r="G1773" s="484"/>
      <c r="H1773" s="484"/>
      <c r="I1773" s="484"/>
      <c r="J1773" s="484"/>
      <c r="K1773" s="484"/>
      <c r="L1773" s="484"/>
    </row>
    <row r="1774" spans="6:12" s="414" customFormat="1" x14ac:dyDescent="0.3">
      <c r="F1774" s="484"/>
      <c r="G1774" s="484"/>
      <c r="H1774" s="484"/>
      <c r="I1774" s="484"/>
      <c r="J1774" s="484"/>
      <c r="K1774" s="484"/>
      <c r="L1774" s="484"/>
    </row>
    <row r="1775" spans="6:12" s="414" customFormat="1" x14ac:dyDescent="0.3">
      <c r="F1775" s="484"/>
      <c r="G1775" s="484"/>
      <c r="H1775" s="484"/>
      <c r="I1775" s="484"/>
      <c r="J1775" s="484"/>
      <c r="K1775" s="484"/>
      <c r="L1775" s="484"/>
    </row>
    <row r="1776" spans="6:12" s="414" customFormat="1" x14ac:dyDescent="0.3">
      <c r="F1776" s="484"/>
      <c r="G1776" s="484"/>
      <c r="H1776" s="484"/>
      <c r="I1776" s="484"/>
      <c r="J1776" s="484"/>
      <c r="K1776" s="484"/>
      <c r="L1776" s="484"/>
    </row>
    <row r="1777" spans="6:12" s="414" customFormat="1" x14ac:dyDescent="0.3">
      <c r="F1777" s="484"/>
      <c r="G1777" s="484"/>
      <c r="H1777" s="484"/>
      <c r="I1777" s="484"/>
      <c r="J1777" s="484"/>
      <c r="K1777" s="484"/>
      <c r="L1777" s="484"/>
    </row>
    <row r="1778" spans="6:12" s="414" customFormat="1" x14ac:dyDescent="0.3">
      <c r="F1778" s="484"/>
      <c r="G1778" s="484"/>
      <c r="H1778" s="484"/>
      <c r="I1778" s="484"/>
      <c r="J1778" s="484"/>
      <c r="K1778" s="484"/>
      <c r="L1778" s="484"/>
    </row>
    <row r="1779" spans="6:12" s="414" customFormat="1" x14ac:dyDescent="0.3">
      <c r="F1779" s="484"/>
      <c r="G1779" s="484"/>
      <c r="H1779" s="484"/>
      <c r="I1779" s="484"/>
      <c r="J1779" s="484"/>
      <c r="K1779" s="484"/>
      <c r="L1779" s="484"/>
    </row>
    <row r="1780" spans="6:12" s="414" customFormat="1" x14ac:dyDescent="0.3">
      <c r="F1780" s="484"/>
      <c r="G1780" s="484"/>
      <c r="H1780" s="484"/>
      <c r="I1780" s="484"/>
      <c r="J1780" s="484"/>
      <c r="K1780" s="484"/>
      <c r="L1780" s="484"/>
    </row>
    <row r="1781" spans="6:12" s="414" customFormat="1" x14ac:dyDescent="0.3">
      <c r="F1781" s="484"/>
      <c r="G1781" s="484"/>
      <c r="H1781" s="484"/>
      <c r="I1781" s="484"/>
      <c r="J1781" s="484"/>
      <c r="K1781" s="484"/>
      <c r="L1781" s="484"/>
    </row>
    <row r="1782" spans="6:12" s="414" customFormat="1" x14ac:dyDescent="0.3">
      <c r="F1782" s="484"/>
      <c r="G1782" s="484"/>
      <c r="H1782" s="484"/>
      <c r="I1782" s="484"/>
      <c r="J1782" s="484"/>
      <c r="K1782" s="484"/>
      <c r="L1782" s="484"/>
    </row>
    <row r="1783" spans="6:12" s="414" customFormat="1" x14ac:dyDescent="0.3">
      <c r="F1783" s="484"/>
      <c r="G1783" s="484"/>
      <c r="H1783" s="484"/>
      <c r="I1783" s="484"/>
      <c r="J1783" s="484"/>
      <c r="K1783" s="484"/>
      <c r="L1783" s="484"/>
    </row>
    <row r="1784" spans="6:12" s="414" customFormat="1" x14ac:dyDescent="0.3">
      <c r="F1784" s="484"/>
      <c r="G1784" s="484"/>
      <c r="H1784" s="484"/>
      <c r="I1784" s="484"/>
      <c r="J1784" s="484"/>
      <c r="K1784" s="484"/>
      <c r="L1784" s="484"/>
    </row>
    <row r="1785" spans="6:12" s="414" customFormat="1" x14ac:dyDescent="0.3">
      <c r="F1785" s="484"/>
      <c r="G1785" s="484"/>
      <c r="H1785" s="484"/>
      <c r="I1785" s="484"/>
      <c r="J1785" s="484"/>
      <c r="K1785" s="484"/>
      <c r="L1785" s="484"/>
    </row>
    <row r="1786" spans="6:12" s="414" customFormat="1" x14ac:dyDescent="0.3">
      <c r="F1786" s="484"/>
      <c r="G1786" s="484"/>
      <c r="H1786" s="484"/>
      <c r="I1786" s="484"/>
      <c r="J1786" s="484"/>
      <c r="K1786" s="484"/>
      <c r="L1786" s="484"/>
    </row>
    <row r="1787" spans="6:12" s="414" customFormat="1" x14ac:dyDescent="0.3">
      <c r="F1787" s="484"/>
      <c r="G1787" s="484"/>
      <c r="H1787" s="484"/>
      <c r="I1787" s="484"/>
      <c r="J1787" s="484"/>
      <c r="K1787" s="484"/>
      <c r="L1787" s="484"/>
    </row>
    <row r="1788" spans="6:12" s="414" customFormat="1" x14ac:dyDescent="0.3">
      <c r="F1788" s="484"/>
      <c r="G1788" s="484"/>
      <c r="H1788" s="484"/>
      <c r="I1788" s="484"/>
      <c r="J1788" s="484"/>
      <c r="K1788" s="484"/>
      <c r="L1788" s="484"/>
    </row>
    <row r="1789" spans="6:12" s="414" customFormat="1" x14ac:dyDescent="0.3">
      <c r="F1789" s="484"/>
      <c r="G1789" s="484"/>
      <c r="H1789" s="484"/>
      <c r="I1789" s="484"/>
      <c r="J1789" s="484"/>
      <c r="K1789" s="484"/>
      <c r="L1789" s="484"/>
    </row>
    <row r="1790" spans="6:12" s="414" customFormat="1" x14ac:dyDescent="0.3">
      <c r="F1790" s="484"/>
      <c r="G1790" s="484"/>
      <c r="H1790" s="484"/>
      <c r="I1790" s="484"/>
      <c r="J1790" s="484"/>
      <c r="K1790" s="484"/>
      <c r="L1790" s="484"/>
    </row>
    <row r="1791" spans="6:12" s="414" customFormat="1" x14ac:dyDescent="0.3">
      <c r="F1791" s="484"/>
      <c r="G1791" s="484"/>
      <c r="H1791" s="484"/>
      <c r="I1791" s="484"/>
      <c r="J1791" s="484"/>
      <c r="K1791" s="484"/>
      <c r="L1791" s="484"/>
    </row>
    <row r="1792" spans="6:12" s="414" customFormat="1" x14ac:dyDescent="0.3">
      <c r="F1792" s="484"/>
      <c r="G1792" s="484"/>
      <c r="H1792" s="484"/>
      <c r="I1792" s="484"/>
      <c r="J1792" s="484"/>
      <c r="K1792" s="484"/>
      <c r="L1792" s="484"/>
    </row>
  </sheetData>
  <sheetProtection algorithmName="SHA-512" hashValue="k41ZhA9m/rN3KZkgA+muxko+SL+wAARbDSixvKyK+UpRXQ2ZyibmloZts1L7kg4hQzBHlmAXx7L/Be4kKC0ZuA==" saltValue="JW4bXojP+v7ShWAfyh0/Ig==" spinCount="100000" sheet="1" selectLockedCells="1"/>
  <mergeCells count="14">
    <mergeCell ref="J9:J11"/>
    <mergeCell ref="K9:K11"/>
    <mergeCell ref="L9:L11"/>
    <mergeCell ref="A11:B11"/>
    <mergeCell ref="A7:L7"/>
    <mergeCell ref="B8:D8"/>
    <mergeCell ref="E8:E11"/>
    <mergeCell ref="G8:I8"/>
    <mergeCell ref="J8:K8"/>
    <mergeCell ref="B9:D9"/>
    <mergeCell ref="F9:F11"/>
    <mergeCell ref="G9:G11"/>
    <mergeCell ref="H9:H11"/>
    <mergeCell ref="I9:I11"/>
  </mergeCells>
  <printOptions horizontalCentered="1"/>
  <pageMargins left="0.39370078740157483" right="0.39370078740157483" top="0.82677165354330717" bottom="0.23622047244094491" header="0.23622047244094491" footer="0.23622047244094491"/>
  <pageSetup paperSize="9" scale="61" orientation="landscape" r:id="rId1"/>
  <headerFooter alignWithMargins="0"/>
  <ignoredErrors>
    <ignoredError sqref="F28:L28 L23:L27 F27:G27 F15:K15 F21:K21 H27:K27 L21 L15 L13:L14 L16:L20 F31:L33 F29:K30 F36:L37 F34:K35" unlockedFormula="1"/>
    <ignoredError sqref="E12:E2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Q1351"/>
  <sheetViews>
    <sheetView tabSelected="1" workbookViewId="0">
      <selection activeCell="J4" sqref="J4"/>
    </sheetView>
  </sheetViews>
  <sheetFormatPr baseColWidth="10" defaultColWidth="11.44140625" defaultRowHeight="15.6" x14ac:dyDescent="0.3"/>
  <cols>
    <col min="1" max="1" width="4.44140625" style="994" customWidth="1"/>
    <col min="2" max="2" width="5.88671875" style="995" customWidth="1"/>
    <col min="3" max="3" width="2.88671875" style="994" customWidth="1"/>
    <col min="4" max="4" width="17.44140625" style="994" customWidth="1"/>
    <col min="5" max="5" width="2.88671875" style="994" customWidth="1"/>
    <col min="6" max="6" width="16.44140625" style="994" customWidth="1"/>
    <col min="7" max="7" width="1.6640625" style="994" customWidth="1"/>
    <col min="8" max="8" width="0.109375" style="994" hidden="1" customWidth="1"/>
    <col min="9" max="9" width="14.88671875" style="994" customWidth="1"/>
    <col min="10" max="10" width="2.88671875" style="994" customWidth="1"/>
    <col min="11" max="11" width="13.5546875" style="994" customWidth="1"/>
    <col min="12" max="12" width="1.5546875" style="994" customWidth="1"/>
    <col min="13" max="13" width="15.88671875" style="994" customWidth="1"/>
    <col min="14" max="14" width="2.33203125" style="994" customWidth="1"/>
    <col min="15" max="15" width="14.109375" style="994" customWidth="1"/>
    <col min="16" max="16" width="3.6640625" style="994" customWidth="1"/>
    <col min="17" max="17" width="10.88671875" style="994"/>
    <col min="18" max="257" width="10.88671875" style="414"/>
    <col min="258" max="258" width="5.88671875" style="414" customWidth="1"/>
    <col min="259" max="259" width="2.88671875" style="414" customWidth="1"/>
    <col min="260" max="260" width="17.44140625" style="414" customWidth="1"/>
    <col min="261" max="261" width="2.88671875" style="414" customWidth="1"/>
    <col min="262" max="262" width="16.44140625" style="414" customWidth="1"/>
    <col min="263" max="263" width="1.6640625" style="414" customWidth="1"/>
    <col min="264" max="264" width="0" style="414" hidden="1" customWidth="1"/>
    <col min="265" max="265" width="14.88671875" style="414" customWidth="1"/>
    <col min="266" max="266" width="2.88671875" style="414" customWidth="1"/>
    <col min="267" max="267" width="13.5546875" style="414" customWidth="1"/>
    <col min="268" max="268" width="1.5546875" style="414" customWidth="1"/>
    <col min="269" max="269" width="15.88671875" style="414" customWidth="1"/>
    <col min="270" max="270" width="2.33203125" style="414" customWidth="1"/>
    <col min="271" max="271" width="14.109375" style="414" customWidth="1"/>
    <col min="272" max="272" width="3.6640625" style="414" customWidth="1"/>
    <col min="273" max="513" width="10.88671875" style="414"/>
    <col min="514" max="514" width="5.88671875" style="414" customWidth="1"/>
    <col min="515" max="515" width="2.88671875" style="414" customWidth="1"/>
    <col min="516" max="516" width="17.44140625" style="414" customWidth="1"/>
    <col min="517" max="517" width="2.88671875" style="414" customWidth="1"/>
    <col min="518" max="518" width="16.44140625" style="414" customWidth="1"/>
    <col min="519" max="519" width="1.6640625" style="414" customWidth="1"/>
    <col min="520" max="520" width="0" style="414" hidden="1" customWidth="1"/>
    <col min="521" max="521" width="14.88671875" style="414" customWidth="1"/>
    <col min="522" max="522" width="2.88671875" style="414" customWidth="1"/>
    <col min="523" max="523" width="13.5546875" style="414" customWidth="1"/>
    <col min="524" max="524" width="1.5546875" style="414" customWidth="1"/>
    <col min="525" max="525" width="15.88671875" style="414" customWidth="1"/>
    <col min="526" max="526" width="2.33203125" style="414" customWidth="1"/>
    <col min="527" max="527" width="14.109375" style="414" customWidth="1"/>
    <col min="528" max="528" width="3.6640625" style="414" customWidth="1"/>
    <col min="529" max="769" width="10.88671875" style="414"/>
    <col min="770" max="770" width="5.88671875" style="414" customWidth="1"/>
    <col min="771" max="771" width="2.88671875" style="414" customWidth="1"/>
    <col min="772" max="772" width="17.44140625" style="414" customWidth="1"/>
    <col min="773" max="773" width="2.88671875" style="414" customWidth="1"/>
    <col min="774" max="774" width="16.44140625" style="414" customWidth="1"/>
    <col min="775" max="775" width="1.6640625" style="414" customWidth="1"/>
    <col min="776" max="776" width="0" style="414" hidden="1" customWidth="1"/>
    <col min="777" max="777" width="14.88671875" style="414" customWidth="1"/>
    <col min="778" max="778" width="2.88671875" style="414" customWidth="1"/>
    <col min="779" max="779" width="13.5546875" style="414" customWidth="1"/>
    <col min="780" max="780" width="1.5546875" style="414" customWidth="1"/>
    <col min="781" max="781" width="15.88671875" style="414" customWidth="1"/>
    <col min="782" max="782" width="2.33203125" style="414" customWidth="1"/>
    <col min="783" max="783" width="14.109375" style="414" customWidth="1"/>
    <col min="784" max="784" width="3.6640625" style="414" customWidth="1"/>
    <col min="785" max="1025" width="10.88671875" style="414"/>
    <col min="1026" max="1026" width="5.88671875" style="414" customWidth="1"/>
    <col min="1027" max="1027" width="2.88671875" style="414" customWidth="1"/>
    <col min="1028" max="1028" width="17.44140625" style="414" customWidth="1"/>
    <col min="1029" max="1029" width="2.88671875" style="414" customWidth="1"/>
    <col min="1030" max="1030" width="16.44140625" style="414" customWidth="1"/>
    <col min="1031" max="1031" width="1.6640625" style="414" customWidth="1"/>
    <col min="1032" max="1032" width="0" style="414" hidden="1" customWidth="1"/>
    <col min="1033" max="1033" width="14.88671875" style="414" customWidth="1"/>
    <col min="1034" max="1034" width="2.88671875" style="414" customWidth="1"/>
    <col min="1035" max="1035" width="13.5546875" style="414" customWidth="1"/>
    <col min="1036" max="1036" width="1.5546875" style="414" customWidth="1"/>
    <col min="1037" max="1037" width="15.88671875" style="414" customWidth="1"/>
    <col min="1038" max="1038" width="2.33203125" style="414" customWidth="1"/>
    <col min="1039" max="1039" width="14.109375" style="414" customWidth="1"/>
    <col min="1040" max="1040" width="3.6640625" style="414" customWidth="1"/>
    <col min="1041" max="1281" width="10.88671875" style="414"/>
    <col min="1282" max="1282" width="5.88671875" style="414" customWidth="1"/>
    <col min="1283" max="1283" width="2.88671875" style="414" customWidth="1"/>
    <col min="1284" max="1284" width="17.44140625" style="414" customWidth="1"/>
    <col min="1285" max="1285" width="2.88671875" style="414" customWidth="1"/>
    <col min="1286" max="1286" width="16.44140625" style="414" customWidth="1"/>
    <col min="1287" max="1287" width="1.6640625" style="414" customWidth="1"/>
    <col min="1288" max="1288" width="0" style="414" hidden="1" customWidth="1"/>
    <col min="1289" max="1289" width="14.88671875" style="414" customWidth="1"/>
    <col min="1290" max="1290" width="2.88671875" style="414" customWidth="1"/>
    <col min="1291" max="1291" width="13.5546875" style="414" customWidth="1"/>
    <col min="1292" max="1292" width="1.5546875" style="414" customWidth="1"/>
    <col min="1293" max="1293" width="15.88671875" style="414" customWidth="1"/>
    <col min="1294" max="1294" width="2.33203125" style="414" customWidth="1"/>
    <col min="1295" max="1295" width="14.109375" style="414" customWidth="1"/>
    <col min="1296" max="1296" width="3.6640625" style="414" customWidth="1"/>
    <col min="1297" max="1537" width="10.88671875" style="414"/>
    <col min="1538" max="1538" width="5.88671875" style="414" customWidth="1"/>
    <col min="1539" max="1539" width="2.88671875" style="414" customWidth="1"/>
    <col min="1540" max="1540" width="17.44140625" style="414" customWidth="1"/>
    <col min="1541" max="1541" width="2.88671875" style="414" customWidth="1"/>
    <col min="1542" max="1542" width="16.44140625" style="414" customWidth="1"/>
    <col min="1543" max="1543" width="1.6640625" style="414" customWidth="1"/>
    <col min="1544" max="1544" width="0" style="414" hidden="1" customWidth="1"/>
    <col min="1545" max="1545" width="14.88671875" style="414" customWidth="1"/>
    <col min="1546" max="1546" width="2.88671875" style="414" customWidth="1"/>
    <col min="1547" max="1547" width="13.5546875" style="414" customWidth="1"/>
    <col min="1548" max="1548" width="1.5546875" style="414" customWidth="1"/>
    <col min="1549" max="1549" width="15.88671875" style="414" customWidth="1"/>
    <col min="1550" max="1550" width="2.33203125" style="414" customWidth="1"/>
    <col min="1551" max="1551" width="14.109375" style="414" customWidth="1"/>
    <col min="1552" max="1552" width="3.6640625" style="414" customWidth="1"/>
    <col min="1553" max="1793" width="10.88671875" style="414"/>
    <col min="1794" max="1794" width="5.88671875" style="414" customWidth="1"/>
    <col min="1795" max="1795" width="2.88671875" style="414" customWidth="1"/>
    <col min="1796" max="1796" width="17.44140625" style="414" customWidth="1"/>
    <col min="1797" max="1797" width="2.88671875" style="414" customWidth="1"/>
    <col min="1798" max="1798" width="16.44140625" style="414" customWidth="1"/>
    <col min="1799" max="1799" width="1.6640625" style="414" customWidth="1"/>
    <col min="1800" max="1800" width="0" style="414" hidden="1" customWidth="1"/>
    <col min="1801" max="1801" width="14.88671875" style="414" customWidth="1"/>
    <col min="1802" max="1802" width="2.88671875" style="414" customWidth="1"/>
    <col min="1803" max="1803" width="13.5546875" style="414" customWidth="1"/>
    <col min="1804" max="1804" width="1.5546875" style="414" customWidth="1"/>
    <col min="1805" max="1805" width="15.88671875" style="414" customWidth="1"/>
    <col min="1806" max="1806" width="2.33203125" style="414" customWidth="1"/>
    <col min="1807" max="1807" width="14.109375" style="414" customWidth="1"/>
    <col min="1808" max="1808" width="3.6640625" style="414" customWidth="1"/>
    <col min="1809" max="2049" width="10.88671875" style="414"/>
    <col min="2050" max="2050" width="5.88671875" style="414" customWidth="1"/>
    <col min="2051" max="2051" width="2.88671875" style="414" customWidth="1"/>
    <col min="2052" max="2052" width="17.44140625" style="414" customWidth="1"/>
    <col min="2053" max="2053" width="2.88671875" style="414" customWidth="1"/>
    <col min="2054" max="2054" width="16.44140625" style="414" customWidth="1"/>
    <col min="2055" max="2055" width="1.6640625" style="414" customWidth="1"/>
    <col min="2056" max="2056" width="0" style="414" hidden="1" customWidth="1"/>
    <col min="2057" max="2057" width="14.88671875" style="414" customWidth="1"/>
    <col min="2058" max="2058" width="2.88671875" style="414" customWidth="1"/>
    <col min="2059" max="2059" width="13.5546875" style="414" customWidth="1"/>
    <col min="2060" max="2060" width="1.5546875" style="414" customWidth="1"/>
    <col min="2061" max="2061" width="15.88671875" style="414" customWidth="1"/>
    <col min="2062" max="2062" width="2.33203125" style="414" customWidth="1"/>
    <col min="2063" max="2063" width="14.109375" style="414" customWidth="1"/>
    <col min="2064" max="2064" width="3.6640625" style="414" customWidth="1"/>
    <col min="2065" max="2305" width="10.88671875" style="414"/>
    <col min="2306" max="2306" width="5.88671875" style="414" customWidth="1"/>
    <col min="2307" max="2307" width="2.88671875" style="414" customWidth="1"/>
    <col min="2308" max="2308" width="17.44140625" style="414" customWidth="1"/>
    <col min="2309" max="2309" width="2.88671875" style="414" customWidth="1"/>
    <col min="2310" max="2310" width="16.44140625" style="414" customWidth="1"/>
    <col min="2311" max="2311" width="1.6640625" style="414" customWidth="1"/>
    <col min="2312" max="2312" width="0" style="414" hidden="1" customWidth="1"/>
    <col min="2313" max="2313" width="14.88671875" style="414" customWidth="1"/>
    <col min="2314" max="2314" width="2.88671875" style="414" customWidth="1"/>
    <col min="2315" max="2315" width="13.5546875" style="414" customWidth="1"/>
    <col min="2316" max="2316" width="1.5546875" style="414" customWidth="1"/>
    <col min="2317" max="2317" width="15.88671875" style="414" customWidth="1"/>
    <col min="2318" max="2318" width="2.33203125" style="414" customWidth="1"/>
    <col min="2319" max="2319" width="14.109375" style="414" customWidth="1"/>
    <col min="2320" max="2320" width="3.6640625" style="414" customWidth="1"/>
    <col min="2321" max="2561" width="10.88671875" style="414"/>
    <col min="2562" max="2562" width="5.88671875" style="414" customWidth="1"/>
    <col min="2563" max="2563" width="2.88671875" style="414" customWidth="1"/>
    <col min="2564" max="2564" width="17.44140625" style="414" customWidth="1"/>
    <col min="2565" max="2565" width="2.88671875" style="414" customWidth="1"/>
    <col min="2566" max="2566" width="16.44140625" style="414" customWidth="1"/>
    <col min="2567" max="2567" width="1.6640625" style="414" customWidth="1"/>
    <col min="2568" max="2568" width="0" style="414" hidden="1" customWidth="1"/>
    <col min="2569" max="2569" width="14.88671875" style="414" customWidth="1"/>
    <col min="2570" max="2570" width="2.88671875" style="414" customWidth="1"/>
    <col min="2571" max="2571" width="13.5546875" style="414" customWidth="1"/>
    <col min="2572" max="2572" width="1.5546875" style="414" customWidth="1"/>
    <col min="2573" max="2573" width="15.88671875" style="414" customWidth="1"/>
    <col min="2574" max="2574" width="2.33203125" style="414" customWidth="1"/>
    <col min="2575" max="2575" width="14.109375" style="414" customWidth="1"/>
    <col min="2576" max="2576" width="3.6640625" style="414" customWidth="1"/>
    <col min="2577" max="2817" width="10.88671875" style="414"/>
    <col min="2818" max="2818" width="5.88671875" style="414" customWidth="1"/>
    <col min="2819" max="2819" width="2.88671875" style="414" customWidth="1"/>
    <col min="2820" max="2820" width="17.44140625" style="414" customWidth="1"/>
    <col min="2821" max="2821" width="2.88671875" style="414" customWidth="1"/>
    <col min="2822" max="2822" width="16.44140625" style="414" customWidth="1"/>
    <col min="2823" max="2823" width="1.6640625" style="414" customWidth="1"/>
    <col min="2824" max="2824" width="0" style="414" hidden="1" customWidth="1"/>
    <col min="2825" max="2825" width="14.88671875" style="414" customWidth="1"/>
    <col min="2826" max="2826" width="2.88671875" style="414" customWidth="1"/>
    <col min="2827" max="2827" width="13.5546875" style="414" customWidth="1"/>
    <col min="2828" max="2828" width="1.5546875" style="414" customWidth="1"/>
    <col min="2829" max="2829" width="15.88671875" style="414" customWidth="1"/>
    <col min="2830" max="2830" width="2.33203125" style="414" customWidth="1"/>
    <col min="2831" max="2831" width="14.109375" style="414" customWidth="1"/>
    <col min="2832" max="2832" width="3.6640625" style="414" customWidth="1"/>
    <col min="2833" max="3073" width="10.88671875" style="414"/>
    <col min="3074" max="3074" width="5.88671875" style="414" customWidth="1"/>
    <col min="3075" max="3075" width="2.88671875" style="414" customWidth="1"/>
    <col min="3076" max="3076" width="17.44140625" style="414" customWidth="1"/>
    <col min="3077" max="3077" width="2.88671875" style="414" customWidth="1"/>
    <col min="3078" max="3078" width="16.44140625" style="414" customWidth="1"/>
    <col min="3079" max="3079" width="1.6640625" style="414" customWidth="1"/>
    <col min="3080" max="3080" width="0" style="414" hidden="1" customWidth="1"/>
    <col min="3081" max="3081" width="14.88671875" style="414" customWidth="1"/>
    <col min="3082" max="3082" width="2.88671875" style="414" customWidth="1"/>
    <col min="3083" max="3083" width="13.5546875" style="414" customWidth="1"/>
    <col min="3084" max="3084" width="1.5546875" style="414" customWidth="1"/>
    <col min="3085" max="3085" width="15.88671875" style="414" customWidth="1"/>
    <col min="3086" max="3086" width="2.33203125" style="414" customWidth="1"/>
    <col min="3087" max="3087" width="14.109375" style="414" customWidth="1"/>
    <col min="3088" max="3088" width="3.6640625" style="414" customWidth="1"/>
    <col min="3089" max="3329" width="10.88671875" style="414"/>
    <col min="3330" max="3330" width="5.88671875" style="414" customWidth="1"/>
    <col min="3331" max="3331" width="2.88671875" style="414" customWidth="1"/>
    <col min="3332" max="3332" width="17.44140625" style="414" customWidth="1"/>
    <col min="3333" max="3333" width="2.88671875" style="414" customWidth="1"/>
    <col min="3334" max="3334" width="16.44140625" style="414" customWidth="1"/>
    <col min="3335" max="3335" width="1.6640625" style="414" customWidth="1"/>
    <col min="3336" max="3336" width="0" style="414" hidden="1" customWidth="1"/>
    <col min="3337" max="3337" width="14.88671875" style="414" customWidth="1"/>
    <col min="3338" max="3338" width="2.88671875" style="414" customWidth="1"/>
    <col min="3339" max="3339" width="13.5546875" style="414" customWidth="1"/>
    <col min="3340" max="3340" width="1.5546875" style="414" customWidth="1"/>
    <col min="3341" max="3341" width="15.88671875" style="414" customWidth="1"/>
    <col min="3342" max="3342" width="2.33203125" style="414" customWidth="1"/>
    <col min="3343" max="3343" width="14.109375" style="414" customWidth="1"/>
    <col min="3344" max="3344" width="3.6640625" style="414" customWidth="1"/>
    <col min="3345" max="3585" width="10.88671875" style="414"/>
    <col min="3586" max="3586" width="5.88671875" style="414" customWidth="1"/>
    <col min="3587" max="3587" width="2.88671875" style="414" customWidth="1"/>
    <col min="3588" max="3588" width="17.44140625" style="414" customWidth="1"/>
    <col min="3589" max="3589" width="2.88671875" style="414" customWidth="1"/>
    <col min="3590" max="3590" width="16.44140625" style="414" customWidth="1"/>
    <col min="3591" max="3591" width="1.6640625" style="414" customWidth="1"/>
    <col min="3592" max="3592" width="0" style="414" hidden="1" customWidth="1"/>
    <col min="3593" max="3593" width="14.88671875" style="414" customWidth="1"/>
    <col min="3594" max="3594" width="2.88671875" style="414" customWidth="1"/>
    <col min="3595" max="3595" width="13.5546875" style="414" customWidth="1"/>
    <col min="3596" max="3596" width="1.5546875" style="414" customWidth="1"/>
    <col min="3597" max="3597" width="15.88671875" style="414" customWidth="1"/>
    <col min="3598" max="3598" width="2.33203125" style="414" customWidth="1"/>
    <col min="3599" max="3599" width="14.109375" style="414" customWidth="1"/>
    <col min="3600" max="3600" width="3.6640625" style="414" customWidth="1"/>
    <col min="3601" max="3841" width="10.88671875" style="414"/>
    <col min="3842" max="3842" width="5.88671875" style="414" customWidth="1"/>
    <col min="3843" max="3843" width="2.88671875" style="414" customWidth="1"/>
    <col min="3844" max="3844" width="17.44140625" style="414" customWidth="1"/>
    <col min="3845" max="3845" width="2.88671875" style="414" customWidth="1"/>
    <col min="3846" max="3846" width="16.44140625" style="414" customWidth="1"/>
    <col min="3847" max="3847" width="1.6640625" style="414" customWidth="1"/>
    <col min="3848" max="3848" width="0" style="414" hidden="1" customWidth="1"/>
    <col min="3849" max="3849" width="14.88671875" style="414" customWidth="1"/>
    <col min="3850" max="3850" width="2.88671875" style="414" customWidth="1"/>
    <col min="3851" max="3851" width="13.5546875" style="414" customWidth="1"/>
    <col min="3852" max="3852" width="1.5546875" style="414" customWidth="1"/>
    <col min="3853" max="3853" width="15.88671875" style="414" customWidth="1"/>
    <col min="3854" max="3854" width="2.33203125" style="414" customWidth="1"/>
    <col min="3855" max="3855" width="14.109375" style="414" customWidth="1"/>
    <col min="3856" max="3856" width="3.6640625" style="414" customWidth="1"/>
    <col min="3857" max="4097" width="10.88671875" style="414"/>
    <col min="4098" max="4098" width="5.88671875" style="414" customWidth="1"/>
    <col min="4099" max="4099" width="2.88671875" style="414" customWidth="1"/>
    <col min="4100" max="4100" width="17.44140625" style="414" customWidth="1"/>
    <col min="4101" max="4101" width="2.88671875" style="414" customWidth="1"/>
    <col min="4102" max="4102" width="16.44140625" style="414" customWidth="1"/>
    <col min="4103" max="4103" width="1.6640625" style="414" customWidth="1"/>
    <col min="4104" max="4104" width="0" style="414" hidden="1" customWidth="1"/>
    <col min="4105" max="4105" width="14.88671875" style="414" customWidth="1"/>
    <col min="4106" max="4106" width="2.88671875" style="414" customWidth="1"/>
    <col min="4107" max="4107" width="13.5546875" style="414" customWidth="1"/>
    <col min="4108" max="4108" width="1.5546875" style="414" customWidth="1"/>
    <col min="4109" max="4109" width="15.88671875" style="414" customWidth="1"/>
    <col min="4110" max="4110" width="2.33203125" style="414" customWidth="1"/>
    <col min="4111" max="4111" width="14.109375" style="414" customWidth="1"/>
    <col min="4112" max="4112" width="3.6640625" style="414" customWidth="1"/>
    <col min="4113" max="4353" width="10.88671875" style="414"/>
    <col min="4354" max="4354" width="5.88671875" style="414" customWidth="1"/>
    <col min="4355" max="4355" width="2.88671875" style="414" customWidth="1"/>
    <col min="4356" max="4356" width="17.44140625" style="414" customWidth="1"/>
    <col min="4357" max="4357" width="2.88671875" style="414" customWidth="1"/>
    <col min="4358" max="4358" width="16.44140625" style="414" customWidth="1"/>
    <col min="4359" max="4359" width="1.6640625" style="414" customWidth="1"/>
    <col min="4360" max="4360" width="0" style="414" hidden="1" customWidth="1"/>
    <col min="4361" max="4361" width="14.88671875" style="414" customWidth="1"/>
    <col min="4362" max="4362" width="2.88671875" style="414" customWidth="1"/>
    <col min="4363" max="4363" width="13.5546875" style="414" customWidth="1"/>
    <col min="4364" max="4364" width="1.5546875" style="414" customWidth="1"/>
    <col min="4365" max="4365" width="15.88671875" style="414" customWidth="1"/>
    <col min="4366" max="4366" width="2.33203125" style="414" customWidth="1"/>
    <col min="4367" max="4367" width="14.109375" style="414" customWidth="1"/>
    <col min="4368" max="4368" width="3.6640625" style="414" customWidth="1"/>
    <col min="4369" max="4609" width="10.88671875" style="414"/>
    <col min="4610" max="4610" width="5.88671875" style="414" customWidth="1"/>
    <col min="4611" max="4611" width="2.88671875" style="414" customWidth="1"/>
    <col min="4612" max="4612" width="17.44140625" style="414" customWidth="1"/>
    <col min="4613" max="4613" width="2.88671875" style="414" customWidth="1"/>
    <col min="4614" max="4614" width="16.44140625" style="414" customWidth="1"/>
    <col min="4615" max="4615" width="1.6640625" style="414" customWidth="1"/>
    <col min="4616" max="4616" width="0" style="414" hidden="1" customWidth="1"/>
    <col min="4617" max="4617" width="14.88671875" style="414" customWidth="1"/>
    <col min="4618" max="4618" width="2.88671875" style="414" customWidth="1"/>
    <col min="4619" max="4619" width="13.5546875" style="414" customWidth="1"/>
    <col min="4620" max="4620" width="1.5546875" style="414" customWidth="1"/>
    <col min="4621" max="4621" width="15.88671875" style="414" customWidth="1"/>
    <col min="4622" max="4622" width="2.33203125" style="414" customWidth="1"/>
    <col min="4623" max="4623" width="14.109375" style="414" customWidth="1"/>
    <col min="4624" max="4624" width="3.6640625" style="414" customWidth="1"/>
    <col min="4625" max="4865" width="10.88671875" style="414"/>
    <col min="4866" max="4866" width="5.88671875" style="414" customWidth="1"/>
    <col min="4867" max="4867" width="2.88671875" style="414" customWidth="1"/>
    <col min="4868" max="4868" width="17.44140625" style="414" customWidth="1"/>
    <col min="4869" max="4869" width="2.88671875" style="414" customWidth="1"/>
    <col min="4870" max="4870" width="16.44140625" style="414" customWidth="1"/>
    <col min="4871" max="4871" width="1.6640625" style="414" customWidth="1"/>
    <col min="4872" max="4872" width="0" style="414" hidden="1" customWidth="1"/>
    <col min="4873" max="4873" width="14.88671875" style="414" customWidth="1"/>
    <col min="4874" max="4874" width="2.88671875" style="414" customWidth="1"/>
    <col min="4875" max="4875" width="13.5546875" style="414" customWidth="1"/>
    <col min="4876" max="4876" width="1.5546875" style="414" customWidth="1"/>
    <col min="4877" max="4877" width="15.88671875" style="414" customWidth="1"/>
    <col min="4878" max="4878" width="2.33203125" style="414" customWidth="1"/>
    <col min="4879" max="4879" width="14.109375" style="414" customWidth="1"/>
    <col min="4880" max="4880" width="3.6640625" style="414" customWidth="1"/>
    <col min="4881" max="5121" width="10.88671875" style="414"/>
    <col min="5122" max="5122" width="5.88671875" style="414" customWidth="1"/>
    <col min="5123" max="5123" width="2.88671875" style="414" customWidth="1"/>
    <col min="5124" max="5124" width="17.44140625" style="414" customWidth="1"/>
    <col min="5125" max="5125" width="2.88671875" style="414" customWidth="1"/>
    <col min="5126" max="5126" width="16.44140625" style="414" customWidth="1"/>
    <col min="5127" max="5127" width="1.6640625" style="414" customWidth="1"/>
    <col min="5128" max="5128" width="0" style="414" hidden="1" customWidth="1"/>
    <col min="5129" max="5129" width="14.88671875" style="414" customWidth="1"/>
    <col min="5130" max="5130" width="2.88671875" style="414" customWidth="1"/>
    <col min="5131" max="5131" width="13.5546875" style="414" customWidth="1"/>
    <col min="5132" max="5132" width="1.5546875" style="414" customWidth="1"/>
    <col min="5133" max="5133" width="15.88671875" style="414" customWidth="1"/>
    <col min="5134" max="5134" width="2.33203125" style="414" customWidth="1"/>
    <col min="5135" max="5135" width="14.109375" style="414" customWidth="1"/>
    <col min="5136" max="5136" width="3.6640625" style="414" customWidth="1"/>
    <col min="5137" max="5377" width="10.88671875" style="414"/>
    <col min="5378" max="5378" width="5.88671875" style="414" customWidth="1"/>
    <col min="5379" max="5379" width="2.88671875" style="414" customWidth="1"/>
    <col min="5380" max="5380" width="17.44140625" style="414" customWidth="1"/>
    <col min="5381" max="5381" width="2.88671875" style="414" customWidth="1"/>
    <col min="5382" max="5382" width="16.44140625" style="414" customWidth="1"/>
    <col min="5383" max="5383" width="1.6640625" style="414" customWidth="1"/>
    <col min="5384" max="5384" width="0" style="414" hidden="1" customWidth="1"/>
    <col min="5385" max="5385" width="14.88671875" style="414" customWidth="1"/>
    <col min="5386" max="5386" width="2.88671875" style="414" customWidth="1"/>
    <col min="5387" max="5387" width="13.5546875" style="414" customWidth="1"/>
    <col min="5388" max="5388" width="1.5546875" style="414" customWidth="1"/>
    <col min="5389" max="5389" width="15.88671875" style="414" customWidth="1"/>
    <col min="5390" max="5390" width="2.33203125" style="414" customWidth="1"/>
    <col min="5391" max="5391" width="14.109375" style="414" customWidth="1"/>
    <col min="5392" max="5392" width="3.6640625" style="414" customWidth="1"/>
    <col min="5393" max="5633" width="10.88671875" style="414"/>
    <col min="5634" max="5634" width="5.88671875" style="414" customWidth="1"/>
    <col min="5635" max="5635" width="2.88671875" style="414" customWidth="1"/>
    <col min="5636" max="5636" width="17.44140625" style="414" customWidth="1"/>
    <col min="5637" max="5637" width="2.88671875" style="414" customWidth="1"/>
    <col min="5638" max="5638" width="16.44140625" style="414" customWidth="1"/>
    <col min="5639" max="5639" width="1.6640625" style="414" customWidth="1"/>
    <col min="5640" max="5640" width="0" style="414" hidden="1" customWidth="1"/>
    <col min="5641" max="5641" width="14.88671875" style="414" customWidth="1"/>
    <col min="5642" max="5642" width="2.88671875" style="414" customWidth="1"/>
    <col min="5643" max="5643" width="13.5546875" style="414" customWidth="1"/>
    <col min="5644" max="5644" width="1.5546875" style="414" customWidth="1"/>
    <col min="5645" max="5645" width="15.88671875" style="414" customWidth="1"/>
    <col min="5646" max="5646" width="2.33203125" style="414" customWidth="1"/>
    <col min="5647" max="5647" width="14.109375" style="414" customWidth="1"/>
    <col min="5648" max="5648" width="3.6640625" style="414" customWidth="1"/>
    <col min="5649" max="5889" width="10.88671875" style="414"/>
    <col min="5890" max="5890" width="5.88671875" style="414" customWidth="1"/>
    <col min="5891" max="5891" width="2.88671875" style="414" customWidth="1"/>
    <col min="5892" max="5892" width="17.44140625" style="414" customWidth="1"/>
    <col min="5893" max="5893" width="2.88671875" style="414" customWidth="1"/>
    <col min="5894" max="5894" width="16.44140625" style="414" customWidth="1"/>
    <col min="5895" max="5895" width="1.6640625" style="414" customWidth="1"/>
    <col min="5896" max="5896" width="0" style="414" hidden="1" customWidth="1"/>
    <col min="5897" max="5897" width="14.88671875" style="414" customWidth="1"/>
    <col min="5898" max="5898" width="2.88671875" style="414" customWidth="1"/>
    <col min="5899" max="5899" width="13.5546875" style="414" customWidth="1"/>
    <col min="5900" max="5900" width="1.5546875" style="414" customWidth="1"/>
    <col min="5901" max="5901" width="15.88671875" style="414" customWidth="1"/>
    <col min="5902" max="5902" width="2.33203125" style="414" customWidth="1"/>
    <col min="5903" max="5903" width="14.109375" style="414" customWidth="1"/>
    <col min="5904" max="5904" width="3.6640625" style="414" customWidth="1"/>
    <col min="5905" max="6145" width="10.88671875" style="414"/>
    <col min="6146" max="6146" width="5.88671875" style="414" customWidth="1"/>
    <col min="6147" max="6147" width="2.88671875" style="414" customWidth="1"/>
    <col min="6148" max="6148" width="17.44140625" style="414" customWidth="1"/>
    <col min="6149" max="6149" width="2.88671875" style="414" customWidth="1"/>
    <col min="6150" max="6150" width="16.44140625" style="414" customWidth="1"/>
    <col min="6151" max="6151" width="1.6640625" style="414" customWidth="1"/>
    <col min="6152" max="6152" width="0" style="414" hidden="1" customWidth="1"/>
    <col min="6153" max="6153" width="14.88671875" style="414" customWidth="1"/>
    <col min="6154" max="6154" width="2.88671875" style="414" customWidth="1"/>
    <col min="6155" max="6155" width="13.5546875" style="414" customWidth="1"/>
    <col min="6156" max="6156" width="1.5546875" style="414" customWidth="1"/>
    <col min="6157" max="6157" width="15.88671875" style="414" customWidth="1"/>
    <col min="6158" max="6158" width="2.33203125" style="414" customWidth="1"/>
    <col min="6159" max="6159" width="14.109375" style="414" customWidth="1"/>
    <col min="6160" max="6160" width="3.6640625" style="414" customWidth="1"/>
    <col min="6161" max="6401" width="10.88671875" style="414"/>
    <col min="6402" max="6402" width="5.88671875" style="414" customWidth="1"/>
    <col min="6403" max="6403" width="2.88671875" style="414" customWidth="1"/>
    <col min="6404" max="6404" width="17.44140625" style="414" customWidth="1"/>
    <col min="6405" max="6405" width="2.88671875" style="414" customWidth="1"/>
    <col min="6406" max="6406" width="16.44140625" style="414" customWidth="1"/>
    <col min="6407" max="6407" width="1.6640625" style="414" customWidth="1"/>
    <col min="6408" max="6408" width="0" style="414" hidden="1" customWidth="1"/>
    <col min="6409" max="6409" width="14.88671875" style="414" customWidth="1"/>
    <col min="6410" max="6410" width="2.88671875" style="414" customWidth="1"/>
    <col min="6411" max="6411" width="13.5546875" style="414" customWidth="1"/>
    <col min="6412" max="6412" width="1.5546875" style="414" customWidth="1"/>
    <col min="6413" max="6413" width="15.88671875" style="414" customWidth="1"/>
    <col min="6414" max="6414" width="2.33203125" style="414" customWidth="1"/>
    <col min="6415" max="6415" width="14.109375" style="414" customWidth="1"/>
    <col min="6416" max="6416" width="3.6640625" style="414" customWidth="1"/>
    <col min="6417" max="6657" width="10.88671875" style="414"/>
    <col min="6658" max="6658" width="5.88671875" style="414" customWidth="1"/>
    <col min="6659" max="6659" width="2.88671875" style="414" customWidth="1"/>
    <col min="6660" max="6660" width="17.44140625" style="414" customWidth="1"/>
    <col min="6661" max="6661" width="2.88671875" style="414" customWidth="1"/>
    <col min="6662" max="6662" width="16.44140625" style="414" customWidth="1"/>
    <col min="6663" max="6663" width="1.6640625" style="414" customWidth="1"/>
    <col min="6664" max="6664" width="0" style="414" hidden="1" customWidth="1"/>
    <col min="6665" max="6665" width="14.88671875" style="414" customWidth="1"/>
    <col min="6666" max="6666" width="2.88671875" style="414" customWidth="1"/>
    <col min="6667" max="6667" width="13.5546875" style="414" customWidth="1"/>
    <col min="6668" max="6668" width="1.5546875" style="414" customWidth="1"/>
    <col min="6669" max="6669" width="15.88671875" style="414" customWidth="1"/>
    <col min="6670" max="6670" width="2.33203125" style="414" customWidth="1"/>
    <col min="6671" max="6671" width="14.109375" style="414" customWidth="1"/>
    <col min="6672" max="6672" width="3.6640625" style="414" customWidth="1"/>
    <col min="6673" max="6913" width="10.88671875" style="414"/>
    <col min="6914" max="6914" width="5.88671875" style="414" customWidth="1"/>
    <col min="6915" max="6915" width="2.88671875" style="414" customWidth="1"/>
    <col min="6916" max="6916" width="17.44140625" style="414" customWidth="1"/>
    <col min="6917" max="6917" width="2.88671875" style="414" customWidth="1"/>
    <col min="6918" max="6918" width="16.44140625" style="414" customWidth="1"/>
    <col min="6919" max="6919" width="1.6640625" style="414" customWidth="1"/>
    <col min="6920" max="6920" width="0" style="414" hidden="1" customWidth="1"/>
    <col min="6921" max="6921" width="14.88671875" style="414" customWidth="1"/>
    <col min="6922" max="6922" width="2.88671875" style="414" customWidth="1"/>
    <col min="6923" max="6923" width="13.5546875" style="414" customWidth="1"/>
    <col min="6924" max="6924" width="1.5546875" style="414" customWidth="1"/>
    <col min="6925" max="6925" width="15.88671875" style="414" customWidth="1"/>
    <col min="6926" max="6926" width="2.33203125" style="414" customWidth="1"/>
    <col min="6927" max="6927" width="14.109375" style="414" customWidth="1"/>
    <col min="6928" max="6928" width="3.6640625" style="414" customWidth="1"/>
    <col min="6929" max="7169" width="10.88671875" style="414"/>
    <col min="7170" max="7170" width="5.88671875" style="414" customWidth="1"/>
    <col min="7171" max="7171" width="2.88671875" style="414" customWidth="1"/>
    <col min="7172" max="7172" width="17.44140625" style="414" customWidth="1"/>
    <col min="7173" max="7173" width="2.88671875" style="414" customWidth="1"/>
    <col min="7174" max="7174" width="16.44140625" style="414" customWidth="1"/>
    <col min="7175" max="7175" width="1.6640625" style="414" customWidth="1"/>
    <col min="7176" max="7176" width="0" style="414" hidden="1" customWidth="1"/>
    <col min="7177" max="7177" width="14.88671875" style="414" customWidth="1"/>
    <col min="7178" max="7178" width="2.88671875" style="414" customWidth="1"/>
    <col min="7179" max="7179" width="13.5546875" style="414" customWidth="1"/>
    <col min="7180" max="7180" width="1.5546875" style="414" customWidth="1"/>
    <col min="7181" max="7181" width="15.88671875" style="414" customWidth="1"/>
    <col min="7182" max="7182" width="2.33203125" style="414" customWidth="1"/>
    <col min="7183" max="7183" width="14.109375" style="414" customWidth="1"/>
    <col min="7184" max="7184" width="3.6640625" style="414" customWidth="1"/>
    <col min="7185" max="7425" width="10.88671875" style="414"/>
    <col min="7426" max="7426" width="5.88671875" style="414" customWidth="1"/>
    <col min="7427" max="7427" width="2.88671875" style="414" customWidth="1"/>
    <col min="7428" max="7428" width="17.44140625" style="414" customWidth="1"/>
    <col min="7429" max="7429" width="2.88671875" style="414" customWidth="1"/>
    <col min="7430" max="7430" width="16.44140625" style="414" customWidth="1"/>
    <col min="7431" max="7431" width="1.6640625" style="414" customWidth="1"/>
    <col min="7432" max="7432" width="0" style="414" hidden="1" customWidth="1"/>
    <col min="7433" max="7433" width="14.88671875" style="414" customWidth="1"/>
    <col min="7434" max="7434" width="2.88671875" style="414" customWidth="1"/>
    <col min="7435" max="7435" width="13.5546875" style="414" customWidth="1"/>
    <col min="7436" max="7436" width="1.5546875" style="414" customWidth="1"/>
    <col min="7437" max="7437" width="15.88671875" style="414" customWidth="1"/>
    <col min="7438" max="7438" width="2.33203125" style="414" customWidth="1"/>
    <col min="7439" max="7439" width="14.109375" style="414" customWidth="1"/>
    <col min="7440" max="7440" width="3.6640625" style="414" customWidth="1"/>
    <col min="7441" max="7681" width="10.88671875" style="414"/>
    <col min="7682" max="7682" width="5.88671875" style="414" customWidth="1"/>
    <col min="7683" max="7683" width="2.88671875" style="414" customWidth="1"/>
    <col min="7684" max="7684" width="17.44140625" style="414" customWidth="1"/>
    <col min="7685" max="7685" width="2.88671875" style="414" customWidth="1"/>
    <col min="7686" max="7686" width="16.44140625" style="414" customWidth="1"/>
    <col min="7687" max="7687" width="1.6640625" style="414" customWidth="1"/>
    <col min="7688" max="7688" width="0" style="414" hidden="1" customWidth="1"/>
    <col min="7689" max="7689" width="14.88671875" style="414" customWidth="1"/>
    <col min="7690" max="7690" width="2.88671875" style="414" customWidth="1"/>
    <col min="7691" max="7691" width="13.5546875" style="414" customWidth="1"/>
    <col min="7692" max="7692" width="1.5546875" style="414" customWidth="1"/>
    <col min="7693" max="7693" width="15.88671875" style="414" customWidth="1"/>
    <col min="7694" max="7694" width="2.33203125" style="414" customWidth="1"/>
    <col min="7695" max="7695" width="14.109375" style="414" customWidth="1"/>
    <col min="7696" max="7696" width="3.6640625" style="414" customWidth="1"/>
    <col min="7697" max="7937" width="10.88671875" style="414"/>
    <col min="7938" max="7938" width="5.88671875" style="414" customWidth="1"/>
    <col min="7939" max="7939" width="2.88671875" style="414" customWidth="1"/>
    <col min="7940" max="7940" width="17.44140625" style="414" customWidth="1"/>
    <col min="7941" max="7941" width="2.88671875" style="414" customWidth="1"/>
    <col min="7942" max="7942" width="16.44140625" style="414" customWidth="1"/>
    <col min="7943" max="7943" width="1.6640625" style="414" customWidth="1"/>
    <col min="7944" max="7944" width="0" style="414" hidden="1" customWidth="1"/>
    <col min="7945" max="7945" width="14.88671875" style="414" customWidth="1"/>
    <col min="7946" max="7946" width="2.88671875" style="414" customWidth="1"/>
    <col min="7947" max="7947" width="13.5546875" style="414" customWidth="1"/>
    <col min="7948" max="7948" width="1.5546875" style="414" customWidth="1"/>
    <col min="7949" max="7949" width="15.88671875" style="414" customWidth="1"/>
    <col min="7950" max="7950" width="2.33203125" style="414" customWidth="1"/>
    <col min="7951" max="7951" width="14.109375" style="414" customWidth="1"/>
    <col min="7952" max="7952" width="3.6640625" style="414" customWidth="1"/>
    <col min="7953" max="8193" width="10.88671875" style="414"/>
    <col min="8194" max="8194" width="5.88671875" style="414" customWidth="1"/>
    <col min="8195" max="8195" width="2.88671875" style="414" customWidth="1"/>
    <col min="8196" max="8196" width="17.44140625" style="414" customWidth="1"/>
    <col min="8197" max="8197" width="2.88671875" style="414" customWidth="1"/>
    <col min="8198" max="8198" width="16.44140625" style="414" customWidth="1"/>
    <col min="8199" max="8199" width="1.6640625" style="414" customWidth="1"/>
    <col min="8200" max="8200" width="0" style="414" hidden="1" customWidth="1"/>
    <col min="8201" max="8201" width="14.88671875" style="414" customWidth="1"/>
    <col min="8202" max="8202" width="2.88671875" style="414" customWidth="1"/>
    <col min="8203" max="8203" width="13.5546875" style="414" customWidth="1"/>
    <col min="8204" max="8204" width="1.5546875" style="414" customWidth="1"/>
    <col min="8205" max="8205" width="15.88671875" style="414" customWidth="1"/>
    <col min="8206" max="8206" width="2.33203125" style="414" customWidth="1"/>
    <col min="8207" max="8207" width="14.109375" style="414" customWidth="1"/>
    <col min="8208" max="8208" width="3.6640625" style="414" customWidth="1"/>
    <col min="8209" max="8449" width="10.88671875" style="414"/>
    <col min="8450" max="8450" width="5.88671875" style="414" customWidth="1"/>
    <col min="8451" max="8451" width="2.88671875" style="414" customWidth="1"/>
    <col min="8452" max="8452" width="17.44140625" style="414" customWidth="1"/>
    <col min="8453" max="8453" width="2.88671875" style="414" customWidth="1"/>
    <col min="8454" max="8454" width="16.44140625" style="414" customWidth="1"/>
    <col min="8455" max="8455" width="1.6640625" style="414" customWidth="1"/>
    <col min="8456" max="8456" width="0" style="414" hidden="1" customWidth="1"/>
    <col min="8457" max="8457" width="14.88671875" style="414" customWidth="1"/>
    <col min="8458" max="8458" width="2.88671875" style="414" customWidth="1"/>
    <col min="8459" max="8459" width="13.5546875" style="414" customWidth="1"/>
    <col min="8460" max="8460" width="1.5546875" style="414" customWidth="1"/>
    <col min="8461" max="8461" width="15.88671875" style="414" customWidth="1"/>
    <col min="8462" max="8462" width="2.33203125" style="414" customWidth="1"/>
    <col min="8463" max="8463" width="14.109375" style="414" customWidth="1"/>
    <col min="8464" max="8464" width="3.6640625" style="414" customWidth="1"/>
    <col min="8465" max="8705" width="10.88671875" style="414"/>
    <col min="8706" max="8706" width="5.88671875" style="414" customWidth="1"/>
    <col min="8707" max="8707" width="2.88671875" style="414" customWidth="1"/>
    <col min="8708" max="8708" width="17.44140625" style="414" customWidth="1"/>
    <col min="8709" max="8709" width="2.88671875" style="414" customWidth="1"/>
    <col min="8710" max="8710" width="16.44140625" style="414" customWidth="1"/>
    <col min="8711" max="8711" width="1.6640625" style="414" customWidth="1"/>
    <col min="8712" max="8712" width="0" style="414" hidden="1" customWidth="1"/>
    <col min="8713" max="8713" width="14.88671875" style="414" customWidth="1"/>
    <col min="8714" max="8714" width="2.88671875" style="414" customWidth="1"/>
    <col min="8715" max="8715" width="13.5546875" style="414" customWidth="1"/>
    <col min="8716" max="8716" width="1.5546875" style="414" customWidth="1"/>
    <col min="8717" max="8717" width="15.88671875" style="414" customWidth="1"/>
    <col min="8718" max="8718" width="2.33203125" style="414" customWidth="1"/>
    <col min="8719" max="8719" width="14.109375" style="414" customWidth="1"/>
    <col min="8720" max="8720" width="3.6640625" style="414" customWidth="1"/>
    <col min="8721" max="8961" width="10.88671875" style="414"/>
    <col min="8962" max="8962" width="5.88671875" style="414" customWidth="1"/>
    <col min="8963" max="8963" width="2.88671875" style="414" customWidth="1"/>
    <col min="8964" max="8964" width="17.44140625" style="414" customWidth="1"/>
    <col min="8965" max="8965" width="2.88671875" style="414" customWidth="1"/>
    <col min="8966" max="8966" width="16.44140625" style="414" customWidth="1"/>
    <col min="8967" max="8967" width="1.6640625" style="414" customWidth="1"/>
    <col min="8968" max="8968" width="0" style="414" hidden="1" customWidth="1"/>
    <col min="8969" max="8969" width="14.88671875" style="414" customWidth="1"/>
    <col min="8970" max="8970" width="2.88671875" style="414" customWidth="1"/>
    <col min="8971" max="8971" width="13.5546875" style="414" customWidth="1"/>
    <col min="8972" max="8972" width="1.5546875" style="414" customWidth="1"/>
    <col min="8973" max="8973" width="15.88671875" style="414" customWidth="1"/>
    <col min="8974" max="8974" width="2.33203125" style="414" customWidth="1"/>
    <col min="8975" max="8975" width="14.109375" style="414" customWidth="1"/>
    <col min="8976" max="8976" width="3.6640625" style="414" customWidth="1"/>
    <col min="8977" max="9217" width="10.88671875" style="414"/>
    <col min="9218" max="9218" width="5.88671875" style="414" customWidth="1"/>
    <col min="9219" max="9219" width="2.88671875" style="414" customWidth="1"/>
    <col min="9220" max="9220" width="17.44140625" style="414" customWidth="1"/>
    <col min="9221" max="9221" width="2.88671875" style="414" customWidth="1"/>
    <col min="9222" max="9222" width="16.44140625" style="414" customWidth="1"/>
    <col min="9223" max="9223" width="1.6640625" style="414" customWidth="1"/>
    <col min="9224" max="9224" width="0" style="414" hidden="1" customWidth="1"/>
    <col min="9225" max="9225" width="14.88671875" style="414" customWidth="1"/>
    <col min="9226" max="9226" width="2.88671875" style="414" customWidth="1"/>
    <col min="9227" max="9227" width="13.5546875" style="414" customWidth="1"/>
    <col min="9228" max="9228" width="1.5546875" style="414" customWidth="1"/>
    <col min="9229" max="9229" width="15.88671875" style="414" customWidth="1"/>
    <col min="9230" max="9230" width="2.33203125" style="414" customWidth="1"/>
    <col min="9231" max="9231" width="14.109375" style="414" customWidth="1"/>
    <col min="9232" max="9232" width="3.6640625" style="414" customWidth="1"/>
    <col min="9233" max="9473" width="10.88671875" style="414"/>
    <col min="9474" max="9474" width="5.88671875" style="414" customWidth="1"/>
    <col min="9475" max="9475" width="2.88671875" style="414" customWidth="1"/>
    <col min="9476" max="9476" width="17.44140625" style="414" customWidth="1"/>
    <col min="9477" max="9477" width="2.88671875" style="414" customWidth="1"/>
    <col min="9478" max="9478" width="16.44140625" style="414" customWidth="1"/>
    <col min="9479" max="9479" width="1.6640625" style="414" customWidth="1"/>
    <col min="9480" max="9480" width="0" style="414" hidden="1" customWidth="1"/>
    <col min="9481" max="9481" width="14.88671875" style="414" customWidth="1"/>
    <col min="9482" max="9482" width="2.88671875" style="414" customWidth="1"/>
    <col min="9483" max="9483" width="13.5546875" style="414" customWidth="1"/>
    <col min="9484" max="9484" width="1.5546875" style="414" customWidth="1"/>
    <col min="9485" max="9485" width="15.88671875" style="414" customWidth="1"/>
    <col min="9486" max="9486" width="2.33203125" style="414" customWidth="1"/>
    <col min="9487" max="9487" width="14.109375" style="414" customWidth="1"/>
    <col min="9488" max="9488" width="3.6640625" style="414" customWidth="1"/>
    <col min="9489" max="9729" width="10.88671875" style="414"/>
    <col min="9730" max="9730" width="5.88671875" style="414" customWidth="1"/>
    <col min="9731" max="9731" width="2.88671875" style="414" customWidth="1"/>
    <col min="9732" max="9732" width="17.44140625" style="414" customWidth="1"/>
    <col min="9733" max="9733" width="2.88671875" style="414" customWidth="1"/>
    <col min="9734" max="9734" width="16.44140625" style="414" customWidth="1"/>
    <col min="9735" max="9735" width="1.6640625" style="414" customWidth="1"/>
    <col min="9736" max="9736" width="0" style="414" hidden="1" customWidth="1"/>
    <col min="9737" max="9737" width="14.88671875" style="414" customWidth="1"/>
    <col min="9738" max="9738" width="2.88671875" style="414" customWidth="1"/>
    <col min="9739" max="9739" width="13.5546875" style="414" customWidth="1"/>
    <col min="9740" max="9740" width="1.5546875" style="414" customWidth="1"/>
    <col min="9741" max="9741" width="15.88671875" style="414" customWidth="1"/>
    <col min="9742" max="9742" width="2.33203125" style="414" customWidth="1"/>
    <col min="9743" max="9743" width="14.109375" style="414" customWidth="1"/>
    <col min="9744" max="9744" width="3.6640625" style="414" customWidth="1"/>
    <col min="9745" max="9985" width="10.88671875" style="414"/>
    <col min="9986" max="9986" width="5.88671875" style="414" customWidth="1"/>
    <col min="9987" max="9987" width="2.88671875" style="414" customWidth="1"/>
    <col min="9988" max="9988" width="17.44140625" style="414" customWidth="1"/>
    <col min="9989" max="9989" width="2.88671875" style="414" customWidth="1"/>
    <col min="9990" max="9990" width="16.44140625" style="414" customWidth="1"/>
    <col min="9991" max="9991" width="1.6640625" style="414" customWidth="1"/>
    <col min="9992" max="9992" width="0" style="414" hidden="1" customWidth="1"/>
    <col min="9993" max="9993" width="14.88671875" style="414" customWidth="1"/>
    <col min="9994" max="9994" width="2.88671875" style="414" customWidth="1"/>
    <col min="9995" max="9995" width="13.5546875" style="414" customWidth="1"/>
    <col min="9996" max="9996" width="1.5546875" style="414" customWidth="1"/>
    <col min="9997" max="9997" width="15.88671875" style="414" customWidth="1"/>
    <col min="9998" max="9998" width="2.33203125" style="414" customWidth="1"/>
    <col min="9999" max="9999" width="14.109375" style="414" customWidth="1"/>
    <col min="10000" max="10000" width="3.6640625" style="414" customWidth="1"/>
    <col min="10001" max="10241" width="10.88671875" style="414"/>
    <col min="10242" max="10242" width="5.88671875" style="414" customWidth="1"/>
    <col min="10243" max="10243" width="2.88671875" style="414" customWidth="1"/>
    <col min="10244" max="10244" width="17.44140625" style="414" customWidth="1"/>
    <col min="10245" max="10245" width="2.88671875" style="414" customWidth="1"/>
    <col min="10246" max="10246" width="16.44140625" style="414" customWidth="1"/>
    <col min="10247" max="10247" width="1.6640625" style="414" customWidth="1"/>
    <col min="10248" max="10248" width="0" style="414" hidden="1" customWidth="1"/>
    <col min="10249" max="10249" width="14.88671875" style="414" customWidth="1"/>
    <col min="10250" max="10250" width="2.88671875" style="414" customWidth="1"/>
    <col min="10251" max="10251" width="13.5546875" style="414" customWidth="1"/>
    <col min="10252" max="10252" width="1.5546875" style="414" customWidth="1"/>
    <col min="10253" max="10253" width="15.88671875" style="414" customWidth="1"/>
    <col min="10254" max="10254" width="2.33203125" style="414" customWidth="1"/>
    <col min="10255" max="10255" width="14.109375" style="414" customWidth="1"/>
    <col min="10256" max="10256" width="3.6640625" style="414" customWidth="1"/>
    <col min="10257" max="10497" width="10.88671875" style="414"/>
    <col min="10498" max="10498" width="5.88671875" style="414" customWidth="1"/>
    <col min="10499" max="10499" width="2.88671875" style="414" customWidth="1"/>
    <col min="10500" max="10500" width="17.44140625" style="414" customWidth="1"/>
    <col min="10501" max="10501" width="2.88671875" style="414" customWidth="1"/>
    <col min="10502" max="10502" width="16.44140625" style="414" customWidth="1"/>
    <col min="10503" max="10503" width="1.6640625" style="414" customWidth="1"/>
    <col min="10504" max="10504" width="0" style="414" hidden="1" customWidth="1"/>
    <col min="10505" max="10505" width="14.88671875" style="414" customWidth="1"/>
    <col min="10506" max="10506" width="2.88671875" style="414" customWidth="1"/>
    <col min="10507" max="10507" width="13.5546875" style="414" customWidth="1"/>
    <col min="10508" max="10508" width="1.5546875" style="414" customWidth="1"/>
    <col min="10509" max="10509" width="15.88671875" style="414" customWidth="1"/>
    <col min="10510" max="10510" width="2.33203125" style="414" customWidth="1"/>
    <col min="10511" max="10511" width="14.109375" style="414" customWidth="1"/>
    <col min="10512" max="10512" width="3.6640625" style="414" customWidth="1"/>
    <col min="10513" max="10753" width="10.88671875" style="414"/>
    <col min="10754" max="10754" width="5.88671875" style="414" customWidth="1"/>
    <col min="10755" max="10755" width="2.88671875" style="414" customWidth="1"/>
    <col min="10756" max="10756" width="17.44140625" style="414" customWidth="1"/>
    <col min="10757" max="10757" width="2.88671875" style="414" customWidth="1"/>
    <col min="10758" max="10758" width="16.44140625" style="414" customWidth="1"/>
    <col min="10759" max="10759" width="1.6640625" style="414" customWidth="1"/>
    <col min="10760" max="10760" width="0" style="414" hidden="1" customWidth="1"/>
    <col min="10761" max="10761" width="14.88671875" style="414" customWidth="1"/>
    <col min="10762" max="10762" width="2.88671875" style="414" customWidth="1"/>
    <col min="10763" max="10763" width="13.5546875" style="414" customWidth="1"/>
    <col min="10764" max="10764" width="1.5546875" style="414" customWidth="1"/>
    <col min="10765" max="10765" width="15.88671875" style="414" customWidth="1"/>
    <col min="10766" max="10766" width="2.33203125" style="414" customWidth="1"/>
    <col min="10767" max="10767" width="14.109375" style="414" customWidth="1"/>
    <col min="10768" max="10768" width="3.6640625" style="414" customWidth="1"/>
    <col min="10769" max="11009" width="10.88671875" style="414"/>
    <col min="11010" max="11010" width="5.88671875" style="414" customWidth="1"/>
    <col min="11011" max="11011" width="2.88671875" style="414" customWidth="1"/>
    <col min="11012" max="11012" width="17.44140625" style="414" customWidth="1"/>
    <col min="11013" max="11013" width="2.88671875" style="414" customWidth="1"/>
    <col min="11014" max="11014" width="16.44140625" style="414" customWidth="1"/>
    <col min="11015" max="11015" width="1.6640625" style="414" customWidth="1"/>
    <col min="11016" max="11016" width="0" style="414" hidden="1" customWidth="1"/>
    <col min="11017" max="11017" width="14.88671875" style="414" customWidth="1"/>
    <col min="11018" max="11018" width="2.88671875" style="414" customWidth="1"/>
    <col min="11019" max="11019" width="13.5546875" style="414" customWidth="1"/>
    <col min="11020" max="11020" width="1.5546875" style="414" customWidth="1"/>
    <col min="11021" max="11021" width="15.88671875" style="414" customWidth="1"/>
    <col min="11022" max="11022" width="2.33203125" style="414" customWidth="1"/>
    <col min="11023" max="11023" width="14.109375" style="414" customWidth="1"/>
    <col min="11024" max="11024" width="3.6640625" style="414" customWidth="1"/>
    <col min="11025" max="11265" width="10.88671875" style="414"/>
    <col min="11266" max="11266" width="5.88671875" style="414" customWidth="1"/>
    <col min="11267" max="11267" width="2.88671875" style="414" customWidth="1"/>
    <col min="11268" max="11268" width="17.44140625" style="414" customWidth="1"/>
    <col min="11269" max="11269" width="2.88671875" style="414" customWidth="1"/>
    <col min="11270" max="11270" width="16.44140625" style="414" customWidth="1"/>
    <col min="11271" max="11271" width="1.6640625" style="414" customWidth="1"/>
    <col min="11272" max="11272" width="0" style="414" hidden="1" customWidth="1"/>
    <col min="11273" max="11273" width="14.88671875" style="414" customWidth="1"/>
    <col min="11274" max="11274" width="2.88671875" style="414" customWidth="1"/>
    <col min="11275" max="11275" width="13.5546875" style="414" customWidth="1"/>
    <col min="11276" max="11276" width="1.5546875" style="414" customWidth="1"/>
    <col min="11277" max="11277" width="15.88671875" style="414" customWidth="1"/>
    <col min="11278" max="11278" width="2.33203125" style="414" customWidth="1"/>
    <col min="11279" max="11279" width="14.109375" style="414" customWidth="1"/>
    <col min="11280" max="11280" width="3.6640625" style="414" customWidth="1"/>
    <col min="11281" max="11521" width="10.88671875" style="414"/>
    <col min="11522" max="11522" width="5.88671875" style="414" customWidth="1"/>
    <col min="11523" max="11523" width="2.88671875" style="414" customWidth="1"/>
    <col min="11524" max="11524" width="17.44140625" style="414" customWidth="1"/>
    <col min="11525" max="11525" width="2.88671875" style="414" customWidth="1"/>
    <col min="11526" max="11526" width="16.44140625" style="414" customWidth="1"/>
    <col min="11527" max="11527" width="1.6640625" style="414" customWidth="1"/>
    <col min="11528" max="11528" width="0" style="414" hidden="1" customWidth="1"/>
    <col min="11529" max="11529" width="14.88671875" style="414" customWidth="1"/>
    <col min="11530" max="11530" width="2.88671875" style="414" customWidth="1"/>
    <col min="11531" max="11531" width="13.5546875" style="414" customWidth="1"/>
    <col min="11532" max="11532" width="1.5546875" style="414" customWidth="1"/>
    <col min="11533" max="11533" width="15.88671875" style="414" customWidth="1"/>
    <col min="11534" max="11534" width="2.33203125" style="414" customWidth="1"/>
    <col min="11535" max="11535" width="14.109375" style="414" customWidth="1"/>
    <col min="11536" max="11536" width="3.6640625" style="414" customWidth="1"/>
    <col min="11537" max="11777" width="10.88671875" style="414"/>
    <col min="11778" max="11778" width="5.88671875" style="414" customWidth="1"/>
    <col min="11779" max="11779" width="2.88671875" style="414" customWidth="1"/>
    <col min="11780" max="11780" width="17.44140625" style="414" customWidth="1"/>
    <col min="11781" max="11781" width="2.88671875" style="414" customWidth="1"/>
    <col min="11782" max="11782" width="16.44140625" style="414" customWidth="1"/>
    <col min="11783" max="11783" width="1.6640625" style="414" customWidth="1"/>
    <col min="11784" max="11784" width="0" style="414" hidden="1" customWidth="1"/>
    <col min="11785" max="11785" width="14.88671875" style="414" customWidth="1"/>
    <col min="11786" max="11786" width="2.88671875" style="414" customWidth="1"/>
    <col min="11787" max="11787" width="13.5546875" style="414" customWidth="1"/>
    <col min="11788" max="11788" width="1.5546875" style="414" customWidth="1"/>
    <col min="11789" max="11789" width="15.88671875" style="414" customWidth="1"/>
    <col min="11790" max="11790" width="2.33203125" style="414" customWidth="1"/>
    <col min="11791" max="11791" width="14.109375" style="414" customWidth="1"/>
    <col min="11792" max="11792" width="3.6640625" style="414" customWidth="1"/>
    <col min="11793" max="12033" width="10.88671875" style="414"/>
    <col min="12034" max="12034" width="5.88671875" style="414" customWidth="1"/>
    <col min="12035" max="12035" width="2.88671875" style="414" customWidth="1"/>
    <col min="12036" max="12036" width="17.44140625" style="414" customWidth="1"/>
    <col min="12037" max="12037" width="2.88671875" style="414" customWidth="1"/>
    <col min="12038" max="12038" width="16.44140625" style="414" customWidth="1"/>
    <col min="12039" max="12039" width="1.6640625" style="414" customWidth="1"/>
    <col min="12040" max="12040" width="0" style="414" hidden="1" customWidth="1"/>
    <col min="12041" max="12041" width="14.88671875" style="414" customWidth="1"/>
    <col min="12042" max="12042" width="2.88671875" style="414" customWidth="1"/>
    <col min="12043" max="12043" width="13.5546875" style="414" customWidth="1"/>
    <col min="12044" max="12044" width="1.5546875" style="414" customWidth="1"/>
    <col min="12045" max="12045" width="15.88671875" style="414" customWidth="1"/>
    <col min="12046" max="12046" width="2.33203125" style="414" customWidth="1"/>
    <col min="12047" max="12047" width="14.109375" style="414" customWidth="1"/>
    <col min="12048" max="12048" width="3.6640625" style="414" customWidth="1"/>
    <col min="12049" max="12289" width="10.88671875" style="414"/>
    <col min="12290" max="12290" width="5.88671875" style="414" customWidth="1"/>
    <col min="12291" max="12291" width="2.88671875" style="414" customWidth="1"/>
    <col min="12292" max="12292" width="17.44140625" style="414" customWidth="1"/>
    <col min="12293" max="12293" width="2.88671875" style="414" customWidth="1"/>
    <col min="12294" max="12294" width="16.44140625" style="414" customWidth="1"/>
    <col min="12295" max="12295" width="1.6640625" style="414" customWidth="1"/>
    <col min="12296" max="12296" width="0" style="414" hidden="1" customWidth="1"/>
    <col min="12297" max="12297" width="14.88671875" style="414" customWidth="1"/>
    <col min="12298" max="12298" width="2.88671875" style="414" customWidth="1"/>
    <col min="12299" max="12299" width="13.5546875" style="414" customWidth="1"/>
    <col min="12300" max="12300" width="1.5546875" style="414" customWidth="1"/>
    <col min="12301" max="12301" width="15.88671875" style="414" customWidth="1"/>
    <col min="12302" max="12302" width="2.33203125" style="414" customWidth="1"/>
    <col min="12303" max="12303" width="14.109375" style="414" customWidth="1"/>
    <col min="12304" max="12304" width="3.6640625" style="414" customWidth="1"/>
    <col min="12305" max="12545" width="10.88671875" style="414"/>
    <col min="12546" max="12546" width="5.88671875" style="414" customWidth="1"/>
    <col min="12547" max="12547" width="2.88671875" style="414" customWidth="1"/>
    <col min="12548" max="12548" width="17.44140625" style="414" customWidth="1"/>
    <col min="12549" max="12549" width="2.88671875" style="414" customWidth="1"/>
    <col min="12550" max="12550" width="16.44140625" style="414" customWidth="1"/>
    <col min="12551" max="12551" width="1.6640625" style="414" customWidth="1"/>
    <col min="12552" max="12552" width="0" style="414" hidden="1" customWidth="1"/>
    <col min="12553" max="12553" width="14.88671875" style="414" customWidth="1"/>
    <col min="12554" max="12554" width="2.88671875" style="414" customWidth="1"/>
    <col min="12555" max="12555" width="13.5546875" style="414" customWidth="1"/>
    <col min="12556" max="12556" width="1.5546875" style="414" customWidth="1"/>
    <col min="12557" max="12557" width="15.88671875" style="414" customWidth="1"/>
    <col min="12558" max="12558" width="2.33203125" style="414" customWidth="1"/>
    <col min="12559" max="12559" width="14.109375" style="414" customWidth="1"/>
    <col min="12560" max="12560" width="3.6640625" style="414" customWidth="1"/>
    <col min="12561" max="12801" width="10.88671875" style="414"/>
    <col min="12802" max="12802" width="5.88671875" style="414" customWidth="1"/>
    <col min="12803" max="12803" width="2.88671875" style="414" customWidth="1"/>
    <col min="12804" max="12804" width="17.44140625" style="414" customWidth="1"/>
    <col min="12805" max="12805" width="2.88671875" style="414" customWidth="1"/>
    <col min="12806" max="12806" width="16.44140625" style="414" customWidth="1"/>
    <col min="12807" max="12807" width="1.6640625" style="414" customWidth="1"/>
    <col min="12808" max="12808" width="0" style="414" hidden="1" customWidth="1"/>
    <col min="12809" max="12809" width="14.88671875" style="414" customWidth="1"/>
    <col min="12810" max="12810" width="2.88671875" style="414" customWidth="1"/>
    <col min="12811" max="12811" width="13.5546875" style="414" customWidth="1"/>
    <col min="12812" max="12812" width="1.5546875" style="414" customWidth="1"/>
    <col min="12813" max="12813" width="15.88671875" style="414" customWidth="1"/>
    <col min="12814" max="12814" width="2.33203125" style="414" customWidth="1"/>
    <col min="12815" max="12815" width="14.109375" style="414" customWidth="1"/>
    <col min="12816" max="12816" width="3.6640625" style="414" customWidth="1"/>
    <col min="12817" max="13057" width="10.88671875" style="414"/>
    <col min="13058" max="13058" width="5.88671875" style="414" customWidth="1"/>
    <col min="13059" max="13059" width="2.88671875" style="414" customWidth="1"/>
    <col min="13060" max="13060" width="17.44140625" style="414" customWidth="1"/>
    <col min="13061" max="13061" width="2.88671875" style="414" customWidth="1"/>
    <col min="13062" max="13062" width="16.44140625" style="414" customWidth="1"/>
    <col min="13063" max="13063" width="1.6640625" style="414" customWidth="1"/>
    <col min="13064" max="13064" width="0" style="414" hidden="1" customWidth="1"/>
    <col min="13065" max="13065" width="14.88671875" style="414" customWidth="1"/>
    <col min="13066" max="13066" width="2.88671875" style="414" customWidth="1"/>
    <col min="13067" max="13067" width="13.5546875" style="414" customWidth="1"/>
    <col min="13068" max="13068" width="1.5546875" style="414" customWidth="1"/>
    <col min="13069" max="13069" width="15.88671875" style="414" customWidth="1"/>
    <col min="13070" max="13070" width="2.33203125" style="414" customWidth="1"/>
    <col min="13071" max="13071" width="14.109375" style="414" customWidth="1"/>
    <col min="13072" max="13072" width="3.6640625" style="414" customWidth="1"/>
    <col min="13073" max="13313" width="10.88671875" style="414"/>
    <col min="13314" max="13314" width="5.88671875" style="414" customWidth="1"/>
    <col min="13315" max="13315" width="2.88671875" style="414" customWidth="1"/>
    <col min="13316" max="13316" width="17.44140625" style="414" customWidth="1"/>
    <col min="13317" max="13317" width="2.88671875" style="414" customWidth="1"/>
    <col min="13318" max="13318" width="16.44140625" style="414" customWidth="1"/>
    <col min="13319" max="13319" width="1.6640625" style="414" customWidth="1"/>
    <col min="13320" max="13320" width="0" style="414" hidden="1" customWidth="1"/>
    <col min="13321" max="13321" width="14.88671875" style="414" customWidth="1"/>
    <col min="13322" max="13322" width="2.88671875" style="414" customWidth="1"/>
    <col min="13323" max="13323" width="13.5546875" style="414" customWidth="1"/>
    <col min="13324" max="13324" width="1.5546875" style="414" customWidth="1"/>
    <col min="13325" max="13325" width="15.88671875" style="414" customWidth="1"/>
    <col min="13326" max="13326" width="2.33203125" style="414" customWidth="1"/>
    <col min="13327" max="13327" width="14.109375" style="414" customWidth="1"/>
    <col min="13328" max="13328" width="3.6640625" style="414" customWidth="1"/>
    <col min="13329" max="13569" width="10.88671875" style="414"/>
    <col min="13570" max="13570" width="5.88671875" style="414" customWidth="1"/>
    <col min="13571" max="13571" width="2.88671875" style="414" customWidth="1"/>
    <col min="13572" max="13572" width="17.44140625" style="414" customWidth="1"/>
    <col min="13573" max="13573" width="2.88671875" style="414" customWidth="1"/>
    <col min="13574" max="13574" width="16.44140625" style="414" customWidth="1"/>
    <col min="13575" max="13575" width="1.6640625" style="414" customWidth="1"/>
    <col min="13576" max="13576" width="0" style="414" hidden="1" customWidth="1"/>
    <col min="13577" max="13577" width="14.88671875" style="414" customWidth="1"/>
    <col min="13578" max="13578" width="2.88671875" style="414" customWidth="1"/>
    <col min="13579" max="13579" width="13.5546875" style="414" customWidth="1"/>
    <col min="13580" max="13580" width="1.5546875" style="414" customWidth="1"/>
    <col min="13581" max="13581" width="15.88671875" style="414" customWidth="1"/>
    <col min="13582" max="13582" width="2.33203125" style="414" customWidth="1"/>
    <col min="13583" max="13583" width="14.109375" style="414" customWidth="1"/>
    <col min="13584" max="13584" width="3.6640625" style="414" customWidth="1"/>
    <col min="13585" max="13825" width="10.88671875" style="414"/>
    <col min="13826" max="13826" width="5.88671875" style="414" customWidth="1"/>
    <col min="13827" max="13827" width="2.88671875" style="414" customWidth="1"/>
    <col min="13828" max="13828" width="17.44140625" style="414" customWidth="1"/>
    <col min="13829" max="13829" width="2.88671875" style="414" customWidth="1"/>
    <col min="13830" max="13830" width="16.44140625" style="414" customWidth="1"/>
    <col min="13831" max="13831" width="1.6640625" style="414" customWidth="1"/>
    <col min="13832" max="13832" width="0" style="414" hidden="1" customWidth="1"/>
    <col min="13833" max="13833" width="14.88671875" style="414" customWidth="1"/>
    <col min="13834" max="13834" width="2.88671875" style="414" customWidth="1"/>
    <col min="13835" max="13835" width="13.5546875" style="414" customWidth="1"/>
    <col min="13836" max="13836" width="1.5546875" style="414" customWidth="1"/>
    <col min="13837" max="13837" width="15.88671875" style="414" customWidth="1"/>
    <col min="13838" max="13838" width="2.33203125" style="414" customWidth="1"/>
    <col min="13839" max="13839" width="14.109375" style="414" customWidth="1"/>
    <col min="13840" max="13840" width="3.6640625" style="414" customWidth="1"/>
    <col min="13841" max="14081" width="10.88671875" style="414"/>
    <col min="14082" max="14082" width="5.88671875" style="414" customWidth="1"/>
    <col min="14083" max="14083" width="2.88671875" style="414" customWidth="1"/>
    <col min="14084" max="14084" width="17.44140625" style="414" customWidth="1"/>
    <col min="14085" max="14085" width="2.88671875" style="414" customWidth="1"/>
    <col min="14086" max="14086" width="16.44140625" style="414" customWidth="1"/>
    <col min="14087" max="14087" width="1.6640625" style="414" customWidth="1"/>
    <col min="14088" max="14088" width="0" style="414" hidden="1" customWidth="1"/>
    <col min="14089" max="14089" width="14.88671875" style="414" customWidth="1"/>
    <col min="14090" max="14090" width="2.88671875" style="414" customWidth="1"/>
    <col min="14091" max="14091" width="13.5546875" style="414" customWidth="1"/>
    <col min="14092" max="14092" width="1.5546875" style="414" customWidth="1"/>
    <col min="14093" max="14093" width="15.88671875" style="414" customWidth="1"/>
    <col min="14094" max="14094" width="2.33203125" style="414" customWidth="1"/>
    <col min="14095" max="14095" width="14.109375" style="414" customWidth="1"/>
    <col min="14096" max="14096" width="3.6640625" style="414" customWidth="1"/>
    <col min="14097" max="14337" width="10.88671875" style="414"/>
    <col min="14338" max="14338" width="5.88671875" style="414" customWidth="1"/>
    <col min="14339" max="14339" width="2.88671875" style="414" customWidth="1"/>
    <col min="14340" max="14340" width="17.44140625" style="414" customWidth="1"/>
    <col min="14341" max="14341" width="2.88671875" style="414" customWidth="1"/>
    <col min="14342" max="14342" width="16.44140625" style="414" customWidth="1"/>
    <col min="14343" max="14343" width="1.6640625" style="414" customWidth="1"/>
    <col min="14344" max="14344" width="0" style="414" hidden="1" customWidth="1"/>
    <col min="14345" max="14345" width="14.88671875" style="414" customWidth="1"/>
    <col min="14346" max="14346" width="2.88671875" style="414" customWidth="1"/>
    <col min="14347" max="14347" width="13.5546875" style="414" customWidth="1"/>
    <col min="14348" max="14348" width="1.5546875" style="414" customWidth="1"/>
    <col min="14349" max="14349" width="15.88671875" style="414" customWidth="1"/>
    <col min="14350" max="14350" width="2.33203125" style="414" customWidth="1"/>
    <col min="14351" max="14351" width="14.109375" style="414" customWidth="1"/>
    <col min="14352" max="14352" width="3.6640625" style="414" customWidth="1"/>
    <col min="14353" max="14593" width="10.88671875" style="414"/>
    <col min="14594" max="14594" width="5.88671875" style="414" customWidth="1"/>
    <col min="14595" max="14595" width="2.88671875" style="414" customWidth="1"/>
    <col min="14596" max="14596" width="17.44140625" style="414" customWidth="1"/>
    <col min="14597" max="14597" width="2.88671875" style="414" customWidth="1"/>
    <col min="14598" max="14598" width="16.44140625" style="414" customWidth="1"/>
    <col min="14599" max="14599" width="1.6640625" style="414" customWidth="1"/>
    <col min="14600" max="14600" width="0" style="414" hidden="1" customWidth="1"/>
    <col min="14601" max="14601" width="14.88671875" style="414" customWidth="1"/>
    <col min="14602" max="14602" width="2.88671875" style="414" customWidth="1"/>
    <col min="14603" max="14603" width="13.5546875" style="414" customWidth="1"/>
    <col min="14604" max="14604" width="1.5546875" style="414" customWidth="1"/>
    <col min="14605" max="14605" width="15.88671875" style="414" customWidth="1"/>
    <col min="14606" max="14606" width="2.33203125" style="414" customWidth="1"/>
    <col min="14607" max="14607" width="14.109375" style="414" customWidth="1"/>
    <col min="14608" max="14608" width="3.6640625" style="414" customWidth="1"/>
    <col min="14609" max="14849" width="10.88671875" style="414"/>
    <col min="14850" max="14850" width="5.88671875" style="414" customWidth="1"/>
    <col min="14851" max="14851" width="2.88671875" style="414" customWidth="1"/>
    <col min="14852" max="14852" width="17.44140625" style="414" customWidth="1"/>
    <col min="14853" max="14853" width="2.88671875" style="414" customWidth="1"/>
    <col min="14854" max="14854" width="16.44140625" style="414" customWidth="1"/>
    <col min="14855" max="14855" width="1.6640625" style="414" customWidth="1"/>
    <col min="14856" max="14856" width="0" style="414" hidden="1" customWidth="1"/>
    <col min="14857" max="14857" width="14.88671875" style="414" customWidth="1"/>
    <col min="14858" max="14858" width="2.88671875" style="414" customWidth="1"/>
    <col min="14859" max="14859" width="13.5546875" style="414" customWidth="1"/>
    <col min="14860" max="14860" width="1.5546875" style="414" customWidth="1"/>
    <col min="14861" max="14861" width="15.88671875" style="414" customWidth="1"/>
    <col min="14862" max="14862" width="2.33203125" style="414" customWidth="1"/>
    <col min="14863" max="14863" width="14.109375" style="414" customWidth="1"/>
    <col min="14864" max="14864" width="3.6640625" style="414" customWidth="1"/>
    <col min="14865" max="15105" width="10.88671875" style="414"/>
    <col min="15106" max="15106" width="5.88671875" style="414" customWidth="1"/>
    <col min="15107" max="15107" width="2.88671875" style="414" customWidth="1"/>
    <col min="15108" max="15108" width="17.44140625" style="414" customWidth="1"/>
    <col min="15109" max="15109" width="2.88671875" style="414" customWidth="1"/>
    <col min="15110" max="15110" width="16.44140625" style="414" customWidth="1"/>
    <col min="15111" max="15111" width="1.6640625" style="414" customWidth="1"/>
    <col min="15112" max="15112" width="0" style="414" hidden="1" customWidth="1"/>
    <col min="15113" max="15113" width="14.88671875" style="414" customWidth="1"/>
    <col min="15114" max="15114" width="2.88671875" style="414" customWidth="1"/>
    <col min="15115" max="15115" width="13.5546875" style="414" customWidth="1"/>
    <col min="15116" max="15116" width="1.5546875" style="414" customWidth="1"/>
    <col min="15117" max="15117" width="15.88671875" style="414" customWidth="1"/>
    <col min="15118" max="15118" width="2.33203125" style="414" customWidth="1"/>
    <col min="15119" max="15119" width="14.109375" style="414" customWidth="1"/>
    <col min="15120" max="15120" width="3.6640625" style="414" customWidth="1"/>
    <col min="15121" max="15361" width="10.88671875" style="414"/>
    <col min="15362" max="15362" width="5.88671875" style="414" customWidth="1"/>
    <col min="15363" max="15363" width="2.88671875" style="414" customWidth="1"/>
    <col min="15364" max="15364" width="17.44140625" style="414" customWidth="1"/>
    <col min="15365" max="15365" width="2.88671875" style="414" customWidth="1"/>
    <col min="15366" max="15366" width="16.44140625" style="414" customWidth="1"/>
    <col min="15367" max="15367" width="1.6640625" style="414" customWidth="1"/>
    <col min="15368" max="15368" width="0" style="414" hidden="1" customWidth="1"/>
    <col min="15369" max="15369" width="14.88671875" style="414" customWidth="1"/>
    <col min="15370" max="15370" width="2.88671875" style="414" customWidth="1"/>
    <col min="15371" max="15371" width="13.5546875" style="414" customWidth="1"/>
    <col min="15372" max="15372" width="1.5546875" style="414" customWidth="1"/>
    <col min="15373" max="15373" width="15.88671875" style="414" customWidth="1"/>
    <col min="15374" max="15374" width="2.33203125" style="414" customWidth="1"/>
    <col min="15375" max="15375" width="14.109375" style="414" customWidth="1"/>
    <col min="15376" max="15376" width="3.6640625" style="414" customWidth="1"/>
    <col min="15377" max="15617" width="10.88671875" style="414"/>
    <col min="15618" max="15618" width="5.88671875" style="414" customWidth="1"/>
    <col min="15619" max="15619" width="2.88671875" style="414" customWidth="1"/>
    <col min="15620" max="15620" width="17.44140625" style="414" customWidth="1"/>
    <col min="15621" max="15621" width="2.88671875" style="414" customWidth="1"/>
    <col min="15622" max="15622" width="16.44140625" style="414" customWidth="1"/>
    <col min="15623" max="15623" width="1.6640625" style="414" customWidth="1"/>
    <col min="15624" max="15624" width="0" style="414" hidden="1" customWidth="1"/>
    <col min="15625" max="15625" width="14.88671875" style="414" customWidth="1"/>
    <col min="15626" max="15626" width="2.88671875" style="414" customWidth="1"/>
    <col min="15627" max="15627" width="13.5546875" style="414" customWidth="1"/>
    <col min="15628" max="15628" width="1.5546875" style="414" customWidth="1"/>
    <col min="15629" max="15629" width="15.88671875" style="414" customWidth="1"/>
    <col min="15630" max="15630" width="2.33203125" style="414" customWidth="1"/>
    <col min="15631" max="15631" width="14.109375" style="414" customWidth="1"/>
    <col min="15632" max="15632" width="3.6640625" style="414" customWidth="1"/>
    <col min="15633" max="15873" width="10.88671875" style="414"/>
    <col min="15874" max="15874" width="5.88671875" style="414" customWidth="1"/>
    <col min="15875" max="15875" width="2.88671875" style="414" customWidth="1"/>
    <col min="15876" max="15876" width="17.44140625" style="414" customWidth="1"/>
    <col min="15877" max="15877" width="2.88671875" style="414" customWidth="1"/>
    <col min="15878" max="15878" width="16.44140625" style="414" customWidth="1"/>
    <col min="15879" max="15879" width="1.6640625" style="414" customWidth="1"/>
    <col min="15880" max="15880" width="0" style="414" hidden="1" customWidth="1"/>
    <col min="15881" max="15881" width="14.88671875" style="414" customWidth="1"/>
    <col min="15882" max="15882" width="2.88671875" style="414" customWidth="1"/>
    <col min="15883" max="15883" width="13.5546875" style="414" customWidth="1"/>
    <col min="15884" max="15884" width="1.5546875" style="414" customWidth="1"/>
    <col min="15885" max="15885" width="15.88671875" style="414" customWidth="1"/>
    <col min="15886" max="15886" width="2.33203125" style="414" customWidth="1"/>
    <col min="15887" max="15887" width="14.109375" style="414" customWidth="1"/>
    <col min="15888" max="15888" width="3.6640625" style="414" customWidth="1"/>
    <col min="15889" max="16129" width="10.88671875" style="414"/>
    <col min="16130" max="16130" width="5.88671875" style="414" customWidth="1"/>
    <col min="16131" max="16131" width="2.88671875" style="414" customWidth="1"/>
    <col min="16132" max="16132" width="17.44140625" style="414" customWidth="1"/>
    <col min="16133" max="16133" width="2.88671875" style="414" customWidth="1"/>
    <col min="16134" max="16134" width="16.44140625" style="414" customWidth="1"/>
    <col min="16135" max="16135" width="1.6640625" style="414" customWidth="1"/>
    <col min="16136" max="16136" width="0" style="414" hidden="1" customWidth="1"/>
    <col min="16137" max="16137" width="14.88671875" style="414" customWidth="1"/>
    <col min="16138" max="16138" width="2.88671875" style="414" customWidth="1"/>
    <col min="16139" max="16139" width="13.5546875" style="414" customWidth="1"/>
    <col min="16140" max="16140" width="1.5546875" style="414" customWidth="1"/>
    <col min="16141" max="16141" width="15.88671875" style="414" customWidth="1"/>
    <col min="16142" max="16142" width="2.33203125" style="414" customWidth="1"/>
    <col min="16143" max="16143" width="14.109375" style="414" customWidth="1"/>
    <col min="16144" max="16144" width="3.6640625" style="414" customWidth="1"/>
    <col min="16145" max="16384" width="10.88671875" style="414"/>
  </cols>
  <sheetData>
    <row r="1" spans="1:17" x14ac:dyDescent="0.3">
      <c r="A1" s="994" t="s">
        <v>1499</v>
      </c>
      <c r="B1" s="390"/>
      <c r="C1" s="747"/>
      <c r="D1" s="747"/>
      <c r="E1" s="747"/>
      <c r="F1" s="747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</row>
    <row r="2" spans="1:17" ht="30" customHeight="1" x14ac:dyDescent="0.3">
      <c r="B2" s="390" t="s">
        <v>1751</v>
      </c>
      <c r="C2" s="390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3010" t="s">
        <v>1766</v>
      </c>
      <c r="Q2" s="3011"/>
    </row>
    <row r="3" spans="1:17" ht="24.75" customHeight="1" x14ac:dyDescent="0.3">
      <c r="B3" s="390" t="s">
        <v>1061</v>
      </c>
      <c r="C3" s="390"/>
      <c r="D3" s="747"/>
      <c r="E3" s="747"/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7"/>
      <c r="Q3" s="747"/>
    </row>
    <row r="4" spans="1:17" ht="24.75" customHeight="1" x14ac:dyDescent="0.3">
      <c r="B4" s="390" t="s">
        <v>0</v>
      </c>
      <c r="C4" s="390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</row>
    <row r="5" spans="1:17" ht="24.75" customHeight="1" x14ac:dyDescent="0.3">
      <c r="B5" s="390" t="s">
        <v>36</v>
      </c>
      <c r="C5" s="39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</row>
    <row r="6" spans="1:17" ht="24.75" customHeight="1" x14ac:dyDescent="0.3">
      <c r="B6" s="390" t="s">
        <v>1</v>
      </c>
      <c r="C6" s="390" t="s">
        <v>1</v>
      </c>
      <c r="D6" s="747"/>
      <c r="E6" s="747"/>
      <c r="F6" s="747"/>
      <c r="G6" s="747"/>
      <c r="H6" s="747"/>
      <c r="I6" s="390"/>
      <c r="J6" s="747"/>
      <c r="K6" s="747"/>
      <c r="L6" s="747"/>
      <c r="M6" s="747"/>
      <c r="N6" s="747"/>
      <c r="O6" s="390" t="s">
        <v>2</v>
      </c>
      <c r="P6" s="747"/>
      <c r="Q6" s="747"/>
    </row>
    <row r="7" spans="1:17" ht="24.75" customHeight="1" x14ac:dyDescent="0.3">
      <c r="B7" s="390"/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</row>
    <row r="8" spans="1:17" ht="24.75" customHeight="1" x14ac:dyDescent="0.3">
      <c r="B8" s="390"/>
      <c r="C8" s="390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</row>
    <row r="9" spans="1:17" ht="40.5" customHeight="1" x14ac:dyDescent="0.3">
      <c r="B9" s="3012" t="s">
        <v>3</v>
      </c>
      <c r="C9" s="3012"/>
      <c r="D9" s="3012"/>
      <c r="E9" s="3012"/>
      <c r="F9" s="3012"/>
      <c r="G9" s="3012"/>
      <c r="H9" s="3012"/>
      <c r="I9" s="3012"/>
      <c r="J9" s="3012"/>
      <c r="K9" s="3012"/>
      <c r="L9" s="3012"/>
      <c r="M9" s="3012"/>
      <c r="N9" s="3012"/>
      <c r="O9" s="3013"/>
      <c r="P9" s="412"/>
      <c r="Q9" s="390"/>
    </row>
    <row r="10" spans="1:17" ht="16.5" customHeight="1" x14ac:dyDescent="0.3">
      <c r="B10" s="390"/>
      <c r="C10" s="747"/>
      <c r="D10" s="747"/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</row>
    <row r="11" spans="1:17" ht="31.5" customHeight="1" x14ac:dyDescent="0.3">
      <c r="B11" s="24" t="s">
        <v>4</v>
      </c>
      <c r="C11" s="735"/>
      <c r="D11" s="25"/>
      <c r="E11" s="736"/>
      <c r="F11" s="25"/>
      <c r="G11" s="747"/>
      <c r="H11" s="737"/>
      <c r="I11" s="3014"/>
      <c r="J11" s="3015"/>
      <c r="K11" s="3016"/>
      <c r="L11" s="746"/>
      <c r="M11" s="26"/>
      <c r="N11" s="3004"/>
      <c r="O11" s="3017"/>
      <c r="P11" s="3018"/>
      <c r="Q11" s="3019"/>
    </row>
    <row r="12" spans="1:17" ht="18" customHeight="1" x14ac:dyDescent="0.3">
      <c r="B12" s="295"/>
      <c r="C12" s="738"/>
      <c r="D12" s="751" t="s">
        <v>5</v>
      </c>
      <c r="E12" s="739"/>
      <c r="F12" s="740" t="s">
        <v>6</v>
      </c>
      <c r="G12" s="982"/>
      <c r="H12" s="740"/>
      <c r="I12" s="3009" t="s">
        <v>7</v>
      </c>
      <c r="J12" s="3009"/>
      <c r="K12" s="3009"/>
      <c r="L12" s="741"/>
      <c r="M12" s="742" t="s">
        <v>8</v>
      </c>
      <c r="N12" s="3008" t="s">
        <v>9</v>
      </c>
      <c r="O12" s="3008"/>
      <c r="P12" s="2998" t="s">
        <v>10</v>
      </c>
      <c r="Q12" s="2998"/>
    </row>
    <row r="13" spans="1:17" ht="24" customHeight="1" x14ac:dyDescent="0.3">
      <c r="B13" s="743"/>
      <c r="C13" s="743"/>
      <c r="D13" s="743"/>
      <c r="E13" s="743"/>
      <c r="F13" s="743"/>
      <c r="G13" s="743"/>
      <c r="H13" s="744"/>
      <c r="I13" s="745"/>
      <c r="J13" s="745"/>
      <c r="K13" s="745"/>
      <c r="L13" s="745"/>
      <c r="M13" s="745"/>
      <c r="N13" s="745"/>
      <c r="O13" s="745"/>
      <c r="P13" s="747"/>
      <c r="Q13" s="747"/>
    </row>
    <row r="14" spans="1:17" ht="26.25" customHeight="1" x14ac:dyDescent="0.3">
      <c r="B14" s="24" t="s">
        <v>11</v>
      </c>
      <c r="C14" s="747"/>
      <c r="D14" s="739" t="s">
        <v>12</v>
      </c>
      <c r="E14" s="743"/>
      <c r="F14" s="743"/>
      <c r="G14" s="3001"/>
      <c r="H14" s="3002"/>
      <c r="I14" s="3002"/>
      <c r="J14" s="3002"/>
      <c r="K14" s="3002"/>
      <c r="L14" s="3002"/>
      <c r="M14" s="3002"/>
      <c r="N14" s="3002"/>
      <c r="O14" s="3002"/>
      <c r="P14" s="3002"/>
      <c r="Q14" s="747"/>
    </row>
    <row r="15" spans="1:17" ht="25.5" customHeight="1" x14ac:dyDescent="0.3">
      <c r="B15" s="743"/>
      <c r="C15" s="743"/>
      <c r="D15" s="743"/>
      <c r="E15" s="743"/>
      <c r="F15" s="743"/>
      <c r="G15" s="743"/>
      <c r="H15" s="744"/>
      <c r="I15" s="745"/>
      <c r="J15" s="745"/>
      <c r="K15" s="745"/>
      <c r="L15" s="745"/>
      <c r="M15" s="745"/>
      <c r="N15" s="745"/>
      <c r="O15" s="745"/>
      <c r="P15" s="747"/>
      <c r="Q15" s="747"/>
    </row>
    <row r="16" spans="1:17" ht="27.75" customHeight="1" x14ac:dyDescent="0.3">
      <c r="B16" s="24" t="s">
        <v>13</v>
      </c>
      <c r="C16" s="748"/>
      <c r="D16" s="2994"/>
      <c r="E16" s="2995"/>
      <c r="F16" s="2995"/>
      <c r="G16" s="2995"/>
      <c r="H16" s="2995"/>
      <c r="I16" s="2995"/>
      <c r="J16" s="2996"/>
      <c r="K16" s="745"/>
      <c r="L16" s="745"/>
      <c r="M16" s="745"/>
      <c r="N16" s="745"/>
      <c r="O16" s="745"/>
      <c r="P16" s="747"/>
      <c r="Q16" s="747"/>
    </row>
    <row r="17" spans="2:17" ht="27.75" customHeight="1" x14ac:dyDescent="0.3">
      <c r="B17" s="743"/>
      <c r="C17" s="739"/>
      <c r="D17" s="3003" t="s">
        <v>14</v>
      </c>
      <c r="E17" s="3003"/>
      <c r="F17" s="3003"/>
      <c r="G17" s="3003"/>
      <c r="H17" s="3003"/>
      <c r="I17" s="3003"/>
      <c r="J17" s="3003"/>
      <c r="K17" s="745"/>
      <c r="L17" s="745"/>
      <c r="M17" s="89"/>
      <c r="N17" s="89"/>
      <c r="O17" s="89"/>
      <c r="P17" s="747"/>
      <c r="Q17" s="747"/>
    </row>
    <row r="18" spans="2:17" ht="27" customHeight="1" x14ac:dyDescent="0.3">
      <c r="B18" s="24" t="s">
        <v>15</v>
      </c>
      <c r="C18" s="748"/>
      <c r="D18" s="2994"/>
      <c r="E18" s="2995"/>
      <c r="F18" s="2995"/>
      <c r="G18" s="2996"/>
      <c r="H18" s="736"/>
      <c r="I18" s="745"/>
      <c r="J18" s="745"/>
      <c r="K18" s="745"/>
      <c r="L18" s="745"/>
      <c r="M18" s="745"/>
      <c r="N18" s="745"/>
      <c r="O18" s="745"/>
      <c r="P18" s="747"/>
      <c r="Q18" s="747"/>
    </row>
    <row r="19" spans="2:17" ht="26.25" customHeight="1" x14ac:dyDescent="0.3">
      <c r="B19" s="743"/>
      <c r="C19" s="749"/>
      <c r="D19" s="3003" t="s">
        <v>16</v>
      </c>
      <c r="E19" s="3003"/>
      <c r="F19" s="3003"/>
      <c r="G19" s="3003"/>
      <c r="H19" s="756"/>
      <c r="I19" s="89"/>
      <c r="J19" s="89"/>
      <c r="K19" s="745"/>
      <c r="L19" s="745"/>
      <c r="M19" s="89"/>
      <c r="N19" s="89"/>
      <c r="O19" s="89"/>
      <c r="P19" s="747"/>
      <c r="Q19" s="747"/>
    </row>
    <row r="20" spans="2:17" ht="27" customHeight="1" x14ac:dyDescent="0.3">
      <c r="B20" s="24" t="s">
        <v>17</v>
      </c>
      <c r="C20" s="750"/>
      <c r="D20" s="2995"/>
      <c r="E20" s="2995"/>
      <c r="F20" s="2995"/>
      <c r="G20" s="2995"/>
      <c r="H20" s="2995"/>
      <c r="I20" s="2995"/>
      <c r="J20" s="2995"/>
      <c r="K20" s="2995"/>
      <c r="L20" s="2995"/>
      <c r="M20" s="2996"/>
      <c r="N20" s="756"/>
      <c r="O20" s="3004" t="s">
        <v>19</v>
      </c>
      <c r="P20" s="3005"/>
      <c r="Q20" s="3006"/>
    </row>
    <row r="21" spans="2:17" ht="27.75" customHeight="1" x14ac:dyDescent="0.3">
      <c r="B21" s="743"/>
      <c r="C21" s="739"/>
      <c r="D21" s="3007" t="s">
        <v>20</v>
      </c>
      <c r="E21" s="3007"/>
      <c r="F21" s="3007"/>
      <c r="G21" s="3007"/>
      <c r="H21" s="3007"/>
      <c r="I21" s="3007"/>
      <c r="J21" s="3007"/>
      <c r="K21" s="3007"/>
      <c r="L21" s="3007"/>
      <c r="M21" s="3007"/>
      <c r="N21" s="89"/>
      <c r="O21" s="3008" t="s">
        <v>21</v>
      </c>
      <c r="P21" s="3008"/>
      <c r="Q21" s="3008"/>
    </row>
    <row r="22" spans="2:17" ht="27" customHeight="1" x14ac:dyDescent="0.3">
      <c r="B22" s="24" t="s">
        <v>22</v>
      </c>
      <c r="C22" s="2994"/>
      <c r="D22" s="2995"/>
      <c r="E22" s="2995"/>
      <c r="F22" s="2995"/>
      <c r="G22" s="2995"/>
      <c r="H22" s="2995"/>
      <c r="I22" s="2995"/>
      <c r="J22" s="2995"/>
      <c r="K22" s="2995"/>
      <c r="L22" s="2995"/>
      <c r="M22" s="2995"/>
      <c r="N22" s="2995"/>
      <c r="O22" s="2995"/>
      <c r="P22" s="2995"/>
      <c r="Q22" s="2996"/>
    </row>
    <row r="23" spans="2:17" ht="24.75" customHeight="1" x14ac:dyDescent="0.3">
      <c r="B23" s="743"/>
      <c r="C23" s="2997" t="s">
        <v>1767</v>
      </c>
      <c r="D23" s="2998"/>
      <c r="E23" s="2998"/>
      <c r="F23" s="2998"/>
      <c r="G23" s="2998"/>
      <c r="H23" s="2998"/>
      <c r="I23" s="2998"/>
      <c r="J23" s="2998"/>
      <c r="K23" s="2998"/>
      <c r="L23" s="2998"/>
      <c r="M23" s="2998"/>
      <c r="N23" s="2998"/>
      <c r="O23" s="2998"/>
      <c r="P23" s="2998"/>
      <c r="Q23" s="2998"/>
    </row>
    <row r="24" spans="2:17" ht="27" customHeight="1" x14ac:dyDescent="0.3">
      <c r="B24" s="24" t="s">
        <v>23</v>
      </c>
      <c r="C24" s="2994"/>
      <c r="D24" s="2995"/>
      <c r="E24" s="2995"/>
      <c r="F24" s="2995"/>
      <c r="G24" s="2995"/>
      <c r="H24" s="2995"/>
      <c r="I24" s="2995"/>
      <c r="J24" s="2995"/>
      <c r="K24" s="2995"/>
      <c r="L24" s="2995"/>
      <c r="M24" s="2995"/>
      <c r="N24" s="2995"/>
      <c r="O24" s="2995"/>
      <c r="P24" s="2995"/>
      <c r="Q24" s="2996"/>
    </row>
    <row r="25" spans="2:17" ht="24.75" customHeight="1" x14ac:dyDescent="0.3">
      <c r="B25" s="743"/>
      <c r="C25" s="2997" t="s">
        <v>24</v>
      </c>
      <c r="D25" s="2998"/>
      <c r="E25" s="2998"/>
      <c r="F25" s="2998"/>
      <c r="G25" s="2998"/>
      <c r="H25" s="2998"/>
      <c r="I25" s="2998"/>
      <c r="J25" s="2998"/>
      <c r="K25" s="2998"/>
      <c r="L25" s="2998"/>
      <c r="M25" s="2998"/>
      <c r="N25" s="2998"/>
      <c r="O25" s="2998"/>
      <c r="P25" s="2998"/>
      <c r="Q25" s="2998"/>
    </row>
    <row r="26" spans="2:17" ht="27" customHeight="1" x14ac:dyDescent="0.3">
      <c r="B26" s="24" t="s">
        <v>25</v>
      </c>
      <c r="C26" s="2994"/>
      <c r="D26" s="2995"/>
      <c r="E26" s="2995"/>
      <c r="F26" s="2995"/>
      <c r="G26" s="2995"/>
      <c r="H26" s="2995"/>
      <c r="I26" s="2995"/>
      <c r="J26" s="2995"/>
      <c r="K26" s="2995"/>
      <c r="L26" s="2995"/>
      <c r="M26" s="2995"/>
      <c r="N26" s="2995"/>
      <c r="O26" s="2995"/>
      <c r="P26" s="2995"/>
      <c r="Q26" s="2996"/>
    </row>
    <row r="27" spans="2:17" ht="24.75" customHeight="1" x14ac:dyDescent="0.3">
      <c r="B27" s="743"/>
      <c r="C27" s="2997" t="s">
        <v>26</v>
      </c>
      <c r="D27" s="2998"/>
      <c r="E27" s="2998"/>
      <c r="F27" s="2998"/>
      <c r="G27" s="2998"/>
      <c r="H27" s="2998"/>
      <c r="I27" s="2998"/>
      <c r="J27" s="2998"/>
      <c r="K27" s="2998"/>
      <c r="L27" s="2998"/>
      <c r="M27" s="2998"/>
      <c r="N27" s="2998"/>
      <c r="O27" s="2998"/>
      <c r="P27" s="2998"/>
      <c r="Q27" s="2998"/>
    </row>
    <row r="28" spans="2:17" ht="27" customHeight="1" x14ac:dyDescent="0.3">
      <c r="B28" s="24" t="s">
        <v>27</v>
      </c>
      <c r="C28" s="2994"/>
      <c r="D28" s="2995"/>
      <c r="E28" s="2995"/>
      <c r="F28" s="2995"/>
      <c r="G28" s="2995"/>
      <c r="H28" s="2995"/>
      <c r="I28" s="2995"/>
      <c r="J28" s="2995"/>
      <c r="K28" s="2995"/>
      <c r="L28" s="2995"/>
      <c r="M28" s="2995"/>
      <c r="N28" s="2995"/>
      <c r="O28" s="2995"/>
      <c r="P28" s="2995"/>
      <c r="Q28" s="2996"/>
    </row>
    <row r="29" spans="2:17" ht="27" customHeight="1" x14ac:dyDescent="0.3">
      <c r="B29" s="743"/>
      <c r="C29" s="2999"/>
      <c r="D29" s="3000"/>
      <c r="E29" s="3000"/>
      <c r="F29" s="3000"/>
      <c r="G29" s="3000"/>
      <c r="H29" s="3000"/>
      <c r="I29" s="3000"/>
      <c r="J29" s="3000"/>
      <c r="K29" s="3000"/>
      <c r="L29" s="3000"/>
      <c r="M29" s="3000"/>
      <c r="N29" s="3000"/>
      <c r="O29" s="3000"/>
      <c r="P29" s="3000"/>
      <c r="Q29" s="3000"/>
    </row>
    <row r="30" spans="2:17" ht="27" customHeight="1" x14ac:dyDescent="0.3">
      <c r="B30" s="24" t="s">
        <v>28</v>
      </c>
      <c r="C30" s="2994"/>
      <c r="D30" s="2995"/>
      <c r="E30" s="2995"/>
      <c r="F30" s="2995"/>
      <c r="G30" s="2995"/>
      <c r="H30" s="2995"/>
      <c r="I30" s="2995"/>
      <c r="J30" s="2995"/>
      <c r="K30" s="2995"/>
      <c r="L30" s="2995"/>
      <c r="M30" s="2995"/>
      <c r="N30" s="2995"/>
      <c r="O30" s="2995"/>
      <c r="P30" s="2995"/>
      <c r="Q30" s="2996"/>
    </row>
    <row r="31" spans="2:17" ht="19.5" customHeight="1" x14ac:dyDescent="0.3">
      <c r="B31" s="743"/>
      <c r="C31" s="2997" t="s">
        <v>29</v>
      </c>
      <c r="D31" s="2998"/>
      <c r="E31" s="2998"/>
      <c r="F31" s="2998"/>
      <c r="G31" s="2998"/>
      <c r="H31" s="2998"/>
      <c r="I31" s="2998"/>
      <c r="J31" s="2998"/>
      <c r="K31" s="2998"/>
      <c r="L31" s="2998"/>
      <c r="M31" s="2998"/>
      <c r="N31" s="2998"/>
      <c r="O31" s="2998"/>
      <c r="P31" s="2998"/>
      <c r="Q31" s="2998"/>
    </row>
    <row r="32" spans="2:17" ht="27" customHeight="1" x14ac:dyDescent="0.3">
      <c r="B32" s="743"/>
      <c r="C32" s="739"/>
      <c r="D32" s="739"/>
      <c r="E32" s="739"/>
      <c r="F32" s="752"/>
      <c r="G32" s="739"/>
      <c r="H32" s="756"/>
      <c r="I32" s="89"/>
      <c r="J32" s="89"/>
      <c r="K32" s="745"/>
      <c r="L32" s="745"/>
      <c r="M32" s="89"/>
      <c r="N32" s="89"/>
      <c r="O32" s="89"/>
      <c r="P32" s="982"/>
      <c r="Q32" s="982"/>
    </row>
    <row r="33" spans="1:17" ht="27" customHeight="1" x14ac:dyDescent="0.3">
      <c r="B33" s="753"/>
      <c r="C33" s="295"/>
      <c r="D33" s="295"/>
      <c r="E33" s="295"/>
      <c r="F33" s="295"/>
      <c r="G33" s="754"/>
      <c r="H33" s="755"/>
      <c r="I33" s="294"/>
      <c r="J33" s="294"/>
      <c r="K33" s="2989" t="s">
        <v>30</v>
      </c>
      <c r="L33" s="2989"/>
      <c r="M33" s="2989"/>
      <c r="N33" s="294"/>
      <c r="O33" s="2990"/>
      <c r="P33" s="2990"/>
      <c r="Q33" s="503"/>
    </row>
    <row r="34" spans="1:17" x14ac:dyDescent="0.3">
      <c r="B34" s="748"/>
      <c r="C34" s="739"/>
      <c r="D34" s="739"/>
      <c r="E34" s="739"/>
      <c r="F34" s="739"/>
      <c r="G34" s="739"/>
      <c r="H34" s="739"/>
      <c r="I34" s="739"/>
      <c r="J34" s="739"/>
      <c r="K34" s="739"/>
      <c r="L34" s="739"/>
      <c r="M34" s="739"/>
      <c r="N34" s="739"/>
      <c r="O34" s="739"/>
      <c r="P34" s="982"/>
      <c r="Q34" s="430"/>
    </row>
    <row r="35" spans="1:17" x14ac:dyDescent="0.3">
      <c r="B35" s="2991"/>
      <c r="C35" s="2992"/>
      <c r="D35" s="2992"/>
      <c r="E35" s="2992"/>
      <c r="F35" s="2992"/>
      <c r="G35" s="2992"/>
      <c r="H35" s="2992"/>
      <c r="I35" s="2992"/>
      <c r="J35" s="2992"/>
      <c r="K35" s="2992"/>
      <c r="L35" s="2992"/>
      <c r="M35" s="2992"/>
      <c r="N35" s="2992"/>
      <c r="O35" s="2992"/>
      <c r="P35" s="982"/>
      <c r="Q35" s="430"/>
    </row>
    <row r="36" spans="1:17" x14ac:dyDescent="0.3">
      <c r="B36" s="757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2"/>
      <c r="N36" s="982"/>
      <c r="O36" s="982"/>
      <c r="P36" s="982"/>
      <c r="Q36" s="430"/>
    </row>
    <row r="37" spans="1:17" x14ac:dyDescent="0.3">
      <c r="B37" s="757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2"/>
      <c r="N37" s="982"/>
      <c r="O37" s="982"/>
      <c r="P37" s="982"/>
      <c r="Q37" s="430"/>
    </row>
    <row r="38" spans="1:17" x14ac:dyDescent="0.3">
      <c r="B38" s="757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2"/>
      <c r="N38" s="982"/>
      <c r="O38" s="982"/>
      <c r="P38" s="982"/>
      <c r="Q38" s="430"/>
    </row>
    <row r="39" spans="1:17" x14ac:dyDescent="0.3">
      <c r="B39" s="757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2"/>
      <c r="N39" s="982"/>
      <c r="O39" s="982"/>
      <c r="P39" s="982"/>
      <c r="Q39" s="430"/>
    </row>
    <row r="40" spans="1:17" x14ac:dyDescent="0.3">
      <c r="B40" s="757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M40" s="982"/>
      <c r="N40" s="982"/>
      <c r="O40" s="982"/>
      <c r="P40" s="982"/>
      <c r="Q40" s="430"/>
    </row>
    <row r="41" spans="1:17" x14ac:dyDescent="0.3">
      <c r="B41" s="757"/>
      <c r="C41" s="982"/>
      <c r="D41" s="982"/>
      <c r="E41" s="982"/>
      <c r="F41" s="982"/>
      <c r="G41" s="982"/>
      <c r="H41" s="982"/>
      <c r="I41" s="982"/>
      <c r="J41" s="982"/>
      <c r="K41" s="982"/>
      <c r="L41" s="982"/>
      <c r="M41" s="982" t="s">
        <v>31</v>
      </c>
      <c r="N41" s="982"/>
      <c r="O41" s="982"/>
      <c r="P41" s="982"/>
      <c r="Q41" s="430"/>
    </row>
    <row r="42" spans="1:17" x14ac:dyDescent="0.3">
      <c r="B42" s="757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2"/>
      <c r="N42" s="982"/>
      <c r="O42" s="982"/>
      <c r="P42" s="982"/>
      <c r="Q42" s="430"/>
    </row>
    <row r="43" spans="1:17" x14ac:dyDescent="0.3">
      <c r="B43" s="758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435"/>
    </row>
    <row r="44" spans="1:17" x14ac:dyDescent="0.3">
      <c r="A44" s="414"/>
      <c r="B44" s="2993"/>
      <c r="C44" s="2993"/>
      <c r="D44" s="2993"/>
      <c r="E44" s="2993"/>
      <c r="F44" s="2993"/>
      <c r="G44" s="2993"/>
      <c r="H44" s="2993"/>
      <c r="I44" s="2993"/>
      <c r="J44" s="2993"/>
      <c r="K44" s="2993"/>
      <c r="L44" s="2993"/>
      <c r="M44" s="2993"/>
      <c r="N44" s="2993"/>
      <c r="O44" s="2993"/>
      <c r="P44" s="2993"/>
      <c r="Q44" s="2993"/>
    </row>
    <row r="45" spans="1:17" x14ac:dyDescent="0.3">
      <c r="A45" s="414"/>
      <c r="B45" s="391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</row>
    <row r="46" spans="1:17" x14ac:dyDescent="0.3">
      <c r="A46" s="414"/>
      <c r="B46" s="391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</row>
    <row r="47" spans="1:17" x14ac:dyDescent="0.3">
      <c r="A47" s="414"/>
      <c r="B47" s="391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</row>
    <row r="48" spans="1:17" x14ac:dyDescent="0.3">
      <c r="A48" s="414"/>
      <c r="B48" s="391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</row>
    <row r="49" spans="2:2" s="414" customFormat="1" x14ac:dyDescent="0.3">
      <c r="B49" s="391"/>
    </row>
    <row r="50" spans="2:2" s="414" customFormat="1" x14ac:dyDescent="0.3">
      <c r="B50" s="391"/>
    </row>
    <row r="51" spans="2:2" s="414" customFormat="1" x14ac:dyDescent="0.3">
      <c r="B51" s="391"/>
    </row>
    <row r="52" spans="2:2" s="414" customFormat="1" x14ac:dyDescent="0.3">
      <c r="B52" s="391"/>
    </row>
    <row r="53" spans="2:2" s="414" customFormat="1" x14ac:dyDescent="0.3">
      <c r="B53" s="391"/>
    </row>
    <row r="54" spans="2:2" s="414" customFormat="1" x14ac:dyDescent="0.3">
      <c r="B54" s="391"/>
    </row>
    <row r="55" spans="2:2" s="414" customFormat="1" x14ac:dyDescent="0.3">
      <c r="B55" s="391"/>
    </row>
    <row r="56" spans="2:2" s="414" customFormat="1" x14ac:dyDescent="0.3">
      <c r="B56" s="391"/>
    </row>
    <row r="57" spans="2:2" s="414" customFormat="1" x14ac:dyDescent="0.3">
      <c r="B57" s="391"/>
    </row>
    <row r="58" spans="2:2" s="414" customFormat="1" x14ac:dyDescent="0.3">
      <c r="B58" s="391"/>
    </row>
    <row r="59" spans="2:2" s="414" customFormat="1" x14ac:dyDescent="0.3">
      <c r="B59" s="391"/>
    </row>
    <row r="60" spans="2:2" s="414" customFormat="1" x14ac:dyDescent="0.3">
      <c r="B60" s="391"/>
    </row>
    <row r="61" spans="2:2" s="414" customFormat="1" x14ac:dyDescent="0.3">
      <c r="B61" s="391"/>
    </row>
    <row r="62" spans="2:2" s="414" customFormat="1" x14ac:dyDescent="0.3">
      <c r="B62" s="391"/>
    </row>
    <row r="63" spans="2:2" s="414" customFormat="1" x14ac:dyDescent="0.3">
      <c r="B63" s="391"/>
    </row>
    <row r="64" spans="2:2" s="414" customFormat="1" x14ac:dyDescent="0.3">
      <c r="B64" s="391"/>
    </row>
    <row r="65" spans="2:2" s="414" customFormat="1" x14ac:dyDescent="0.3">
      <c r="B65" s="391"/>
    </row>
    <row r="66" spans="2:2" s="414" customFormat="1" x14ac:dyDescent="0.3">
      <c r="B66" s="391"/>
    </row>
    <row r="67" spans="2:2" s="414" customFormat="1" x14ac:dyDescent="0.3">
      <c r="B67" s="391"/>
    </row>
    <row r="68" spans="2:2" s="414" customFormat="1" x14ac:dyDescent="0.3">
      <c r="B68" s="391"/>
    </row>
    <row r="69" spans="2:2" s="414" customFormat="1" x14ac:dyDescent="0.3">
      <c r="B69" s="391"/>
    </row>
    <row r="70" spans="2:2" s="414" customFormat="1" x14ac:dyDescent="0.3">
      <c r="B70" s="391"/>
    </row>
    <row r="71" spans="2:2" s="414" customFormat="1" x14ac:dyDescent="0.3">
      <c r="B71" s="391"/>
    </row>
    <row r="72" spans="2:2" s="414" customFormat="1" x14ac:dyDescent="0.3">
      <c r="B72" s="391"/>
    </row>
    <row r="73" spans="2:2" s="414" customFormat="1" x14ac:dyDescent="0.3">
      <c r="B73" s="391"/>
    </row>
    <row r="74" spans="2:2" s="414" customFormat="1" x14ac:dyDescent="0.3">
      <c r="B74" s="391"/>
    </row>
    <row r="75" spans="2:2" s="414" customFormat="1" x14ac:dyDescent="0.3">
      <c r="B75" s="391"/>
    </row>
    <row r="76" spans="2:2" s="414" customFormat="1" x14ac:dyDescent="0.3">
      <c r="B76" s="391"/>
    </row>
    <row r="77" spans="2:2" s="414" customFormat="1" x14ac:dyDescent="0.3">
      <c r="B77" s="391"/>
    </row>
    <row r="78" spans="2:2" s="414" customFormat="1" x14ac:dyDescent="0.3">
      <c r="B78" s="391"/>
    </row>
    <row r="79" spans="2:2" s="414" customFormat="1" x14ac:dyDescent="0.3">
      <c r="B79" s="391"/>
    </row>
    <row r="80" spans="2:2" s="414" customFormat="1" x14ac:dyDescent="0.3">
      <c r="B80" s="391"/>
    </row>
    <row r="81" spans="2:2" s="414" customFormat="1" x14ac:dyDescent="0.3">
      <c r="B81" s="391"/>
    </row>
    <row r="82" spans="2:2" s="414" customFormat="1" x14ac:dyDescent="0.3">
      <c r="B82" s="391"/>
    </row>
    <row r="83" spans="2:2" s="414" customFormat="1" x14ac:dyDescent="0.3">
      <c r="B83" s="391"/>
    </row>
    <row r="84" spans="2:2" s="414" customFormat="1" x14ac:dyDescent="0.3">
      <c r="B84" s="391"/>
    </row>
    <row r="85" spans="2:2" s="414" customFormat="1" x14ac:dyDescent="0.3">
      <c r="B85" s="391"/>
    </row>
    <row r="86" spans="2:2" s="414" customFormat="1" x14ac:dyDescent="0.3">
      <c r="B86" s="391"/>
    </row>
    <row r="87" spans="2:2" s="414" customFormat="1" x14ac:dyDescent="0.3">
      <c r="B87" s="391"/>
    </row>
    <row r="88" spans="2:2" s="414" customFormat="1" x14ac:dyDescent="0.3">
      <c r="B88" s="391"/>
    </row>
    <row r="89" spans="2:2" s="414" customFormat="1" x14ac:dyDescent="0.3">
      <c r="B89" s="391"/>
    </row>
    <row r="90" spans="2:2" s="414" customFormat="1" x14ac:dyDescent="0.3">
      <c r="B90" s="391"/>
    </row>
    <row r="91" spans="2:2" s="414" customFormat="1" x14ac:dyDescent="0.3">
      <c r="B91" s="391"/>
    </row>
    <row r="92" spans="2:2" s="414" customFormat="1" x14ac:dyDescent="0.3">
      <c r="B92" s="391"/>
    </row>
    <row r="93" spans="2:2" s="414" customFormat="1" x14ac:dyDescent="0.3">
      <c r="B93" s="391"/>
    </row>
    <row r="94" spans="2:2" s="414" customFormat="1" x14ac:dyDescent="0.3">
      <c r="B94" s="391"/>
    </row>
    <row r="95" spans="2:2" s="414" customFormat="1" x14ac:dyDescent="0.3">
      <c r="B95" s="391"/>
    </row>
    <row r="96" spans="2:2" s="414" customFormat="1" x14ac:dyDescent="0.3">
      <c r="B96" s="391"/>
    </row>
    <row r="97" spans="2:2" s="414" customFormat="1" x14ac:dyDescent="0.3">
      <c r="B97" s="391"/>
    </row>
    <row r="98" spans="2:2" s="414" customFormat="1" x14ac:dyDescent="0.3">
      <c r="B98" s="391"/>
    </row>
    <row r="99" spans="2:2" s="414" customFormat="1" x14ac:dyDescent="0.3">
      <c r="B99" s="391"/>
    </row>
    <row r="100" spans="2:2" s="414" customFormat="1" x14ac:dyDescent="0.3">
      <c r="B100" s="391"/>
    </row>
    <row r="101" spans="2:2" s="414" customFormat="1" x14ac:dyDescent="0.3">
      <c r="B101" s="391"/>
    </row>
    <row r="102" spans="2:2" s="414" customFormat="1" x14ac:dyDescent="0.3">
      <c r="B102" s="391"/>
    </row>
    <row r="103" spans="2:2" s="414" customFormat="1" x14ac:dyDescent="0.3">
      <c r="B103" s="391"/>
    </row>
    <row r="104" spans="2:2" s="414" customFormat="1" x14ac:dyDescent="0.3">
      <c r="B104" s="391"/>
    </row>
    <row r="105" spans="2:2" s="414" customFormat="1" x14ac:dyDescent="0.3">
      <c r="B105" s="391"/>
    </row>
    <row r="106" spans="2:2" s="414" customFormat="1" x14ac:dyDescent="0.3">
      <c r="B106" s="391"/>
    </row>
    <row r="107" spans="2:2" s="414" customFormat="1" x14ac:dyDescent="0.3">
      <c r="B107" s="391"/>
    </row>
    <row r="108" spans="2:2" s="414" customFormat="1" x14ac:dyDescent="0.3">
      <c r="B108" s="391"/>
    </row>
    <row r="109" spans="2:2" s="414" customFormat="1" x14ac:dyDescent="0.3">
      <c r="B109" s="391"/>
    </row>
    <row r="110" spans="2:2" s="414" customFormat="1" x14ac:dyDescent="0.3">
      <c r="B110" s="391"/>
    </row>
    <row r="111" spans="2:2" s="414" customFormat="1" x14ac:dyDescent="0.3">
      <c r="B111" s="391"/>
    </row>
    <row r="112" spans="2:2" s="414" customFormat="1" x14ac:dyDescent="0.3">
      <c r="B112" s="391"/>
    </row>
    <row r="113" spans="2:2" s="414" customFormat="1" x14ac:dyDescent="0.3">
      <c r="B113" s="391"/>
    </row>
    <row r="114" spans="2:2" s="414" customFormat="1" x14ac:dyDescent="0.3">
      <c r="B114" s="391"/>
    </row>
    <row r="115" spans="2:2" s="414" customFormat="1" x14ac:dyDescent="0.3">
      <c r="B115" s="391"/>
    </row>
    <row r="116" spans="2:2" s="414" customFormat="1" x14ac:dyDescent="0.3">
      <c r="B116" s="391"/>
    </row>
    <row r="117" spans="2:2" s="414" customFormat="1" x14ac:dyDescent="0.3">
      <c r="B117" s="391"/>
    </row>
    <row r="118" spans="2:2" s="414" customFormat="1" x14ac:dyDescent="0.3">
      <c r="B118" s="391"/>
    </row>
    <row r="119" spans="2:2" s="414" customFormat="1" x14ac:dyDescent="0.3">
      <c r="B119" s="391"/>
    </row>
    <row r="120" spans="2:2" s="414" customFormat="1" x14ac:dyDescent="0.3">
      <c r="B120" s="391"/>
    </row>
    <row r="121" spans="2:2" s="414" customFormat="1" x14ac:dyDescent="0.3">
      <c r="B121" s="391"/>
    </row>
    <row r="122" spans="2:2" s="414" customFormat="1" x14ac:dyDescent="0.3">
      <c r="B122" s="391"/>
    </row>
    <row r="123" spans="2:2" s="414" customFormat="1" x14ac:dyDescent="0.3">
      <c r="B123" s="391"/>
    </row>
    <row r="124" spans="2:2" s="414" customFormat="1" x14ac:dyDescent="0.3">
      <c r="B124" s="391"/>
    </row>
    <row r="125" spans="2:2" s="414" customFormat="1" x14ac:dyDescent="0.3">
      <c r="B125" s="391"/>
    </row>
    <row r="126" spans="2:2" s="414" customFormat="1" x14ac:dyDescent="0.3">
      <c r="B126" s="391"/>
    </row>
    <row r="127" spans="2:2" s="414" customFormat="1" x14ac:dyDescent="0.3">
      <c r="B127" s="391"/>
    </row>
    <row r="128" spans="2:2" s="414" customFormat="1" x14ac:dyDescent="0.3">
      <c r="B128" s="391"/>
    </row>
    <row r="129" spans="2:2" s="414" customFormat="1" x14ac:dyDescent="0.3">
      <c r="B129" s="391"/>
    </row>
    <row r="130" spans="2:2" s="414" customFormat="1" x14ac:dyDescent="0.3">
      <c r="B130" s="391"/>
    </row>
    <row r="131" spans="2:2" s="414" customFormat="1" x14ac:dyDescent="0.3">
      <c r="B131" s="391"/>
    </row>
    <row r="132" spans="2:2" s="414" customFormat="1" x14ac:dyDescent="0.3">
      <c r="B132" s="391"/>
    </row>
    <row r="133" spans="2:2" s="414" customFormat="1" x14ac:dyDescent="0.3">
      <c r="B133" s="391"/>
    </row>
    <row r="134" spans="2:2" s="414" customFormat="1" x14ac:dyDescent="0.3">
      <c r="B134" s="391"/>
    </row>
    <row r="135" spans="2:2" s="414" customFormat="1" x14ac:dyDescent="0.3">
      <c r="B135" s="391"/>
    </row>
    <row r="136" spans="2:2" s="414" customFormat="1" x14ac:dyDescent="0.3">
      <c r="B136" s="391"/>
    </row>
    <row r="137" spans="2:2" s="414" customFormat="1" x14ac:dyDescent="0.3">
      <c r="B137" s="391"/>
    </row>
    <row r="138" spans="2:2" s="414" customFormat="1" x14ac:dyDescent="0.3">
      <c r="B138" s="391"/>
    </row>
    <row r="139" spans="2:2" s="414" customFormat="1" x14ac:dyDescent="0.3">
      <c r="B139" s="391"/>
    </row>
    <row r="140" spans="2:2" s="414" customFormat="1" x14ac:dyDescent="0.3">
      <c r="B140" s="391"/>
    </row>
    <row r="141" spans="2:2" s="414" customFormat="1" x14ac:dyDescent="0.3">
      <c r="B141" s="391"/>
    </row>
    <row r="142" spans="2:2" s="414" customFormat="1" x14ac:dyDescent="0.3">
      <c r="B142" s="391"/>
    </row>
    <row r="143" spans="2:2" s="414" customFormat="1" x14ac:dyDescent="0.3">
      <c r="B143" s="391"/>
    </row>
    <row r="144" spans="2:2" s="414" customFormat="1" x14ac:dyDescent="0.3">
      <c r="B144" s="391"/>
    </row>
    <row r="145" spans="2:2" s="414" customFormat="1" x14ac:dyDescent="0.3">
      <c r="B145" s="391"/>
    </row>
    <row r="146" spans="2:2" s="414" customFormat="1" x14ac:dyDescent="0.3">
      <c r="B146" s="391"/>
    </row>
    <row r="147" spans="2:2" s="414" customFormat="1" x14ac:dyDescent="0.3">
      <c r="B147" s="391"/>
    </row>
    <row r="148" spans="2:2" s="414" customFormat="1" x14ac:dyDescent="0.3">
      <c r="B148" s="391"/>
    </row>
    <row r="149" spans="2:2" s="414" customFormat="1" x14ac:dyDescent="0.3">
      <c r="B149" s="391"/>
    </row>
    <row r="150" spans="2:2" s="414" customFormat="1" x14ac:dyDescent="0.3">
      <c r="B150" s="391"/>
    </row>
    <row r="151" spans="2:2" s="414" customFormat="1" x14ac:dyDescent="0.3">
      <c r="B151" s="391"/>
    </row>
    <row r="152" spans="2:2" s="414" customFormat="1" x14ac:dyDescent="0.3">
      <c r="B152" s="391"/>
    </row>
    <row r="153" spans="2:2" s="414" customFormat="1" x14ac:dyDescent="0.3">
      <c r="B153" s="391"/>
    </row>
    <row r="154" spans="2:2" s="414" customFormat="1" x14ac:dyDescent="0.3">
      <c r="B154" s="391"/>
    </row>
    <row r="155" spans="2:2" s="414" customFormat="1" x14ac:dyDescent="0.3">
      <c r="B155" s="391"/>
    </row>
    <row r="156" spans="2:2" s="414" customFormat="1" x14ac:dyDescent="0.3">
      <c r="B156" s="391"/>
    </row>
    <row r="157" spans="2:2" s="414" customFormat="1" x14ac:dyDescent="0.3">
      <c r="B157" s="391"/>
    </row>
    <row r="158" spans="2:2" s="414" customFormat="1" x14ac:dyDescent="0.3">
      <c r="B158" s="391"/>
    </row>
    <row r="159" spans="2:2" s="414" customFormat="1" x14ac:dyDescent="0.3">
      <c r="B159" s="391"/>
    </row>
    <row r="160" spans="2:2" s="414" customFormat="1" x14ac:dyDescent="0.3">
      <c r="B160" s="391"/>
    </row>
    <row r="161" spans="2:2" s="414" customFormat="1" x14ac:dyDescent="0.3">
      <c r="B161" s="391"/>
    </row>
    <row r="162" spans="2:2" s="414" customFormat="1" x14ac:dyDescent="0.3">
      <c r="B162" s="391"/>
    </row>
    <row r="163" spans="2:2" s="414" customFormat="1" x14ac:dyDescent="0.3">
      <c r="B163" s="391"/>
    </row>
    <row r="164" spans="2:2" s="414" customFormat="1" x14ac:dyDescent="0.3">
      <c r="B164" s="391"/>
    </row>
    <row r="165" spans="2:2" s="414" customFormat="1" x14ac:dyDescent="0.3">
      <c r="B165" s="391"/>
    </row>
    <row r="166" spans="2:2" s="414" customFormat="1" x14ac:dyDescent="0.3">
      <c r="B166" s="391"/>
    </row>
    <row r="167" spans="2:2" s="414" customFormat="1" x14ac:dyDescent="0.3">
      <c r="B167" s="391"/>
    </row>
    <row r="168" spans="2:2" s="414" customFormat="1" x14ac:dyDescent="0.3">
      <c r="B168" s="391"/>
    </row>
    <row r="169" spans="2:2" s="414" customFormat="1" x14ac:dyDescent="0.3">
      <c r="B169" s="391"/>
    </row>
    <row r="170" spans="2:2" s="414" customFormat="1" x14ac:dyDescent="0.3">
      <c r="B170" s="391"/>
    </row>
    <row r="171" spans="2:2" s="414" customFormat="1" x14ac:dyDescent="0.3">
      <c r="B171" s="391"/>
    </row>
    <row r="172" spans="2:2" s="414" customFormat="1" x14ac:dyDescent="0.3">
      <c r="B172" s="391"/>
    </row>
    <row r="173" spans="2:2" s="414" customFormat="1" x14ac:dyDescent="0.3">
      <c r="B173" s="391"/>
    </row>
    <row r="174" spans="2:2" s="414" customFormat="1" x14ac:dyDescent="0.3">
      <c r="B174" s="391"/>
    </row>
    <row r="175" spans="2:2" s="414" customFormat="1" x14ac:dyDescent="0.3">
      <c r="B175" s="391"/>
    </row>
    <row r="176" spans="2:2" s="414" customFormat="1" x14ac:dyDescent="0.3">
      <c r="B176" s="391"/>
    </row>
    <row r="177" spans="2:2" s="414" customFormat="1" x14ac:dyDescent="0.3">
      <c r="B177" s="391"/>
    </row>
    <row r="178" spans="2:2" s="414" customFormat="1" x14ac:dyDescent="0.3">
      <c r="B178" s="391"/>
    </row>
    <row r="179" spans="2:2" s="414" customFormat="1" x14ac:dyDescent="0.3">
      <c r="B179" s="391"/>
    </row>
    <row r="180" spans="2:2" s="414" customFormat="1" x14ac:dyDescent="0.3">
      <c r="B180" s="391"/>
    </row>
    <row r="181" spans="2:2" s="414" customFormat="1" x14ac:dyDescent="0.3">
      <c r="B181" s="391"/>
    </row>
    <row r="182" spans="2:2" s="414" customFormat="1" x14ac:dyDescent="0.3">
      <c r="B182" s="391"/>
    </row>
    <row r="183" spans="2:2" s="414" customFormat="1" x14ac:dyDescent="0.3">
      <c r="B183" s="391"/>
    </row>
    <row r="184" spans="2:2" s="414" customFormat="1" x14ac:dyDescent="0.3">
      <c r="B184" s="391"/>
    </row>
    <row r="185" spans="2:2" s="414" customFormat="1" x14ac:dyDescent="0.3">
      <c r="B185" s="391"/>
    </row>
    <row r="186" spans="2:2" s="414" customFormat="1" x14ac:dyDescent="0.3">
      <c r="B186" s="391"/>
    </row>
    <row r="187" spans="2:2" s="414" customFormat="1" x14ac:dyDescent="0.3">
      <c r="B187" s="391"/>
    </row>
    <row r="188" spans="2:2" s="414" customFormat="1" x14ac:dyDescent="0.3">
      <c r="B188" s="391"/>
    </row>
    <row r="189" spans="2:2" s="414" customFormat="1" x14ac:dyDescent="0.3">
      <c r="B189" s="391"/>
    </row>
    <row r="190" spans="2:2" s="414" customFormat="1" x14ac:dyDescent="0.3">
      <c r="B190" s="391"/>
    </row>
    <row r="191" spans="2:2" s="414" customFormat="1" x14ac:dyDescent="0.3">
      <c r="B191" s="391"/>
    </row>
    <row r="192" spans="2:2" s="414" customFormat="1" x14ac:dyDescent="0.3">
      <c r="B192" s="391"/>
    </row>
    <row r="193" spans="2:2" s="414" customFormat="1" x14ac:dyDescent="0.3">
      <c r="B193" s="391"/>
    </row>
    <row r="194" spans="2:2" s="414" customFormat="1" x14ac:dyDescent="0.3">
      <c r="B194" s="391"/>
    </row>
    <row r="195" spans="2:2" s="414" customFormat="1" x14ac:dyDescent="0.3">
      <c r="B195" s="391"/>
    </row>
    <row r="196" spans="2:2" s="414" customFormat="1" x14ac:dyDescent="0.3">
      <c r="B196" s="391"/>
    </row>
    <row r="197" spans="2:2" s="414" customFormat="1" x14ac:dyDescent="0.3">
      <c r="B197" s="391"/>
    </row>
    <row r="198" spans="2:2" s="414" customFormat="1" x14ac:dyDescent="0.3">
      <c r="B198" s="391"/>
    </row>
    <row r="199" spans="2:2" s="414" customFormat="1" x14ac:dyDescent="0.3">
      <c r="B199" s="391"/>
    </row>
    <row r="200" spans="2:2" s="414" customFormat="1" x14ac:dyDescent="0.3">
      <c r="B200" s="391"/>
    </row>
    <row r="201" spans="2:2" s="414" customFormat="1" x14ac:dyDescent="0.3">
      <c r="B201" s="391"/>
    </row>
    <row r="202" spans="2:2" s="414" customFormat="1" x14ac:dyDescent="0.3">
      <c r="B202" s="391"/>
    </row>
    <row r="203" spans="2:2" s="414" customFormat="1" x14ac:dyDescent="0.3">
      <c r="B203" s="391"/>
    </row>
    <row r="204" spans="2:2" s="414" customFormat="1" x14ac:dyDescent="0.3">
      <c r="B204" s="391"/>
    </row>
    <row r="205" spans="2:2" s="414" customFormat="1" x14ac:dyDescent="0.3">
      <c r="B205" s="391"/>
    </row>
    <row r="206" spans="2:2" s="414" customFormat="1" x14ac:dyDescent="0.3">
      <c r="B206" s="391"/>
    </row>
    <row r="207" spans="2:2" s="414" customFormat="1" x14ac:dyDescent="0.3">
      <c r="B207" s="391"/>
    </row>
    <row r="208" spans="2:2" s="414" customFormat="1" x14ac:dyDescent="0.3">
      <c r="B208" s="391"/>
    </row>
    <row r="209" spans="2:2" s="414" customFormat="1" x14ac:dyDescent="0.3">
      <c r="B209" s="391"/>
    </row>
    <row r="210" spans="2:2" s="414" customFormat="1" x14ac:dyDescent="0.3">
      <c r="B210" s="391"/>
    </row>
    <row r="211" spans="2:2" s="414" customFormat="1" x14ac:dyDescent="0.3">
      <c r="B211" s="391"/>
    </row>
    <row r="212" spans="2:2" s="414" customFormat="1" x14ac:dyDescent="0.3">
      <c r="B212" s="391"/>
    </row>
    <row r="213" spans="2:2" s="414" customFormat="1" x14ac:dyDescent="0.3">
      <c r="B213" s="391"/>
    </row>
    <row r="214" spans="2:2" s="414" customFormat="1" x14ac:dyDescent="0.3">
      <c r="B214" s="391"/>
    </row>
    <row r="215" spans="2:2" s="414" customFormat="1" x14ac:dyDescent="0.3">
      <c r="B215" s="391"/>
    </row>
    <row r="216" spans="2:2" s="414" customFormat="1" x14ac:dyDescent="0.3">
      <c r="B216" s="391"/>
    </row>
    <row r="217" spans="2:2" s="414" customFormat="1" x14ac:dyDescent="0.3">
      <c r="B217" s="391"/>
    </row>
    <row r="218" spans="2:2" s="414" customFormat="1" x14ac:dyDescent="0.3">
      <c r="B218" s="391"/>
    </row>
    <row r="219" spans="2:2" s="414" customFormat="1" x14ac:dyDescent="0.3">
      <c r="B219" s="391"/>
    </row>
    <row r="220" spans="2:2" s="414" customFormat="1" x14ac:dyDescent="0.3">
      <c r="B220" s="391"/>
    </row>
    <row r="221" spans="2:2" s="414" customFormat="1" x14ac:dyDescent="0.3">
      <c r="B221" s="391"/>
    </row>
    <row r="222" spans="2:2" s="414" customFormat="1" x14ac:dyDescent="0.3">
      <c r="B222" s="391"/>
    </row>
    <row r="223" spans="2:2" s="414" customFormat="1" x14ac:dyDescent="0.3">
      <c r="B223" s="391"/>
    </row>
    <row r="224" spans="2:2" s="414" customFormat="1" x14ac:dyDescent="0.3">
      <c r="B224" s="391"/>
    </row>
    <row r="225" spans="2:2" s="414" customFormat="1" x14ac:dyDescent="0.3">
      <c r="B225" s="391"/>
    </row>
    <row r="226" spans="2:2" s="414" customFormat="1" x14ac:dyDescent="0.3">
      <c r="B226" s="391"/>
    </row>
    <row r="227" spans="2:2" s="414" customFormat="1" x14ac:dyDescent="0.3">
      <c r="B227" s="391"/>
    </row>
    <row r="228" spans="2:2" s="414" customFormat="1" x14ac:dyDescent="0.3">
      <c r="B228" s="391"/>
    </row>
    <row r="229" spans="2:2" s="414" customFormat="1" x14ac:dyDescent="0.3">
      <c r="B229" s="391"/>
    </row>
    <row r="230" spans="2:2" s="414" customFormat="1" x14ac:dyDescent="0.3">
      <c r="B230" s="391"/>
    </row>
    <row r="231" spans="2:2" s="414" customFormat="1" x14ac:dyDescent="0.3">
      <c r="B231" s="391"/>
    </row>
    <row r="232" spans="2:2" s="414" customFormat="1" x14ac:dyDescent="0.3">
      <c r="B232" s="391"/>
    </row>
    <row r="233" spans="2:2" s="414" customFormat="1" x14ac:dyDescent="0.3">
      <c r="B233" s="391"/>
    </row>
    <row r="234" spans="2:2" s="414" customFormat="1" x14ac:dyDescent="0.3">
      <c r="B234" s="391"/>
    </row>
    <row r="235" spans="2:2" s="414" customFormat="1" x14ac:dyDescent="0.3">
      <c r="B235" s="391"/>
    </row>
    <row r="236" spans="2:2" s="414" customFormat="1" x14ac:dyDescent="0.3">
      <c r="B236" s="391"/>
    </row>
    <row r="237" spans="2:2" s="414" customFormat="1" x14ac:dyDescent="0.3">
      <c r="B237" s="391"/>
    </row>
    <row r="238" spans="2:2" s="414" customFormat="1" x14ac:dyDescent="0.3">
      <c r="B238" s="391"/>
    </row>
    <row r="239" spans="2:2" s="414" customFormat="1" x14ac:dyDescent="0.3">
      <c r="B239" s="391"/>
    </row>
    <row r="240" spans="2:2" s="414" customFormat="1" x14ac:dyDescent="0.3">
      <c r="B240" s="391"/>
    </row>
    <row r="241" spans="2:2" s="414" customFormat="1" x14ac:dyDescent="0.3">
      <c r="B241" s="391"/>
    </row>
    <row r="242" spans="2:2" s="414" customFormat="1" x14ac:dyDescent="0.3">
      <c r="B242" s="391"/>
    </row>
    <row r="243" spans="2:2" s="414" customFormat="1" x14ac:dyDescent="0.3">
      <c r="B243" s="391"/>
    </row>
    <row r="244" spans="2:2" s="414" customFormat="1" x14ac:dyDescent="0.3">
      <c r="B244" s="391"/>
    </row>
    <row r="245" spans="2:2" s="414" customFormat="1" x14ac:dyDescent="0.3">
      <c r="B245" s="391"/>
    </row>
    <row r="246" spans="2:2" s="414" customFormat="1" x14ac:dyDescent="0.3">
      <c r="B246" s="391"/>
    </row>
    <row r="247" spans="2:2" s="414" customFormat="1" x14ac:dyDescent="0.3">
      <c r="B247" s="391"/>
    </row>
    <row r="248" spans="2:2" s="414" customFormat="1" x14ac:dyDescent="0.3">
      <c r="B248" s="391"/>
    </row>
    <row r="249" spans="2:2" s="414" customFormat="1" x14ac:dyDescent="0.3">
      <c r="B249" s="391"/>
    </row>
    <row r="250" spans="2:2" s="414" customFormat="1" x14ac:dyDescent="0.3">
      <c r="B250" s="391"/>
    </row>
    <row r="251" spans="2:2" s="414" customFormat="1" x14ac:dyDescent="0.3">
      <c r="B251" s="391"/>
    </row>
    <row r="252" spans="2:2" s="414" customFormat="1" x14ac:dyDescent="0.3">
      <c r="B252" s="391"/>
    </row>
    <row r="253" spans="2:2" s="414" customFormat="1" x14ac:dyDescent="0.3">
      <c r="B253" s="391"/>
    </row>
    <row r="254" spans="2:2" s="414" customFormat="1" x14ac:dyDescent="0.3">
      <c r="B254" s="391"/>
    </row>
    <row r="255" spans="2:2" s="414" customFormat="1" x14ac:dyDescent="0.3">
      <c r="B255" s="391"/>
    </row>
    <row r="256" spans="2:2" s="414" customFormat="1" x14ac:dyDescent="0.3">
      <c r="B256" s="391"/>
    </row>
    <row r="257" spans="2:2" s="414" customFormat="1" x14ac:dyDescent="0.3">
      <c r="B257" s="391"/>
    </row>
    <row r="258" spans="2:2" s="414" customFormat="1" x14ac:dyDescent="0.3">
      <c r="B258" s="391"/>
    </row>
    <row r="259" spans="2:2" s="414" customFormat="1" x14ac:dyDescent="0.3">
      <c r="B259" s="391"/>
    </row>
    <row r="260" spans="2:2" s="414" customFormat="1" x14ac:dyDescent="0.3">
      <c r="B260" s="391"/>
    </row>
    <row r="261" spans="2:2" s="414" customFormat="1" x14ac:dyDescent="0.3">
      <c r="B261" s="391"/>
    </row>
    <row r="262" spans="2:2" s="414" customFormat="1" x14ac:dyDescent="0.3">
      <c r="B262" s="391"/>
    </row>
    <row r="263" spans="2:2" s="414" customFormat="1" x14ac:dyDescent="0.3">
      <c r="B263" s="391"/>
    </row>
    <row r="264" spans="2:2" s="414" customFormat="1" x14ac:dyDescent="0.3">
      <c r="B264" s="391"/>
    </row>
    <row r="265" spans="2:2" s="414" customFormat="1" x14ac:dyDescent="0.3">
      <c r="B265" s="391"/>
    </row>
    <row r="266" spans="2:2" s="414" customFormat="1" x14ac:dyDescent="0.3">
      <c r="B266" s="391"/>
    </row>
    <row r="267" spans="2:2" s="414" customFormat="1" x14ac:dyDescent="0.3">
      <c r="B267" s="391"/>
    </row>
    <row r="268" spans="2:2" s="414" customFormat="1" x14ac:dyDescent="0.3">
      <c r="B268" s="391"/>
    </row>
    <row r="269" spans="2:2" s="414" customFormat="1" x14ac:dyDescent="0.3">
      <c r="B269" s="391"/>
    </row>
    <row r="270" spans="2:2" s="414" customFormat="1" x14ac:dyDescent="0.3">
      <c r="B270" s="391"/>
    </row>
    <row r="271" spans="2:2" s="414" customFormat="1" x14ac:dyDescent="0.3">
      <c r="B271" s="391"/>
    </row>
    <row r="272" spans="2:2" s="414" customFormat="1" x14ac:dyDescent="0.3">
      <c r="B272" s="391"/>
    </row>
    <row r="273" spans="2:2" s="414" customFormat="1" x14ac:dyDescent="0.3">
      <c r="B273" s="391"/>
    </row>
    <row r="274" spans="2:2" s="414" customFormat="1" x14ac:dyDescent="0.3">
      <c r="B274" s="391"/>
    </row>
    <row r="275" spans="2:2" s="414" customFormat="1" x14ac:dyDescent="0.3">
      <c r="B275" s="391"/>
    </row>
    <row r="276" spans="2:2" s="414" customFormat="1" x14ac:dyDescent="0.3">
      <c r="B276" s="391"/>
    </row>
    <row r="277" spans="2:2" s="414" customFormat="1" x14ac:dyDescent="0.3">
      <c r="B277" s="391"/>
    </row>
    <row r="278" spans="2:2" s="414" customFormat="1" x14ac:dyDescent="0.3">
      <c r="B278" s="391"/>
    </row>
    <row r="279" spans="2:2" s="414" customFormat="1" x14ac:dyDescent="0.3">
      <c r="B279" s="391"/>
    </row>
    <row r="280" spans="2:2" s="414" customFormat="1" x14ac:dyDescent="0.3">
      <c r="B280" s="391"/>
    </row>
    <row r="281" spans="2:2" s="414" customFormat="1" x14ac:dyDescent="0.3">
      <c r="B281" s="391"/>
    </row>
    <row r="282" spans="2:2" s="414" customFormat="1" x14ac:dyDescent="0.3">
      <c r="B282" s="391"/>
    </row>
    <row r="283" spans="2:2" s="414" customFormat="1" x14ac:dyDescent="0.3">
      <c r="B283" s="391"/>
    </row>
    <row r="284" spans="2:2" s="414" customFormat="1" x14ac:dyDescent="0.3">
      <c r="B284" s="391"/>
    </row>
    <row r="285" spans="2:2" s="414" customFormat="1" x14ac:dyDescent="0.3">
      <c r="B285" s="391"/>
    </row>
    <row r="286" spans="2:2" s="414" customFormat="1" x14ac:dyDescent="0.3">
      <c r="B286" s="391"/>
    </row>
    <row r="287" spans="2:2" s="414" customFormat="1" x14ac:dyDescent="0.3">
      <c r="B287" s="391"/>
    </row>
    <row r="288" spans="2:2" s="414" customFormat="1" x14ac:dyDescent="0.3">
      <c r="B288" s="391"/>
    </row>
    <row r="289" spans="2:2" s="414" customFormat="1" x14ac:dyDescent="0.3">
      <c r="B289" s="391"/>
    </row>
    <row r="290" spans="2:2" s="414" customFormat="1" x14ac:dyDescent="0.3">
      <c r="B290" s="391"/>
    </row>
    <row r="291" spans="2:2" s="414" customFormat="1" x14ac:dyDescent="0.3">
      <c r="B291" s="391"/>
    </row>
    <row r="292" spans="2:2" s="414" customFormat="1" x14ac:dyDescent="0.3">
      <c r="B292" s="391"/>
    </row>
    <row r="293" spans="2:2" s="414" customFormat="1" x14ac:dyDescent="0.3">
      <c r="B293" s="391"/>
    </row>
    <row r="294" spans="2:2" s="414" customFormat="1" x14ac:dyDescent="0.3">
      <c r="B294" s="391"/>
    </row>
    <row r="295" spans="2:2" s="414" customFormat="1" x14ac:dyDescent="0.3">
      <c r="B295" s="391"/>
    </row>
    <row r="296" spans="2:2" s="414" customFormat="1" x14ac:dyDescent="0.3">
      <c r="B296" s="391"/>
    </row>
    <row r="297" spans="2:2" s="414" customFormat="1" x14ac:dyDescent="0.3">
      <c r="B297" s="391"/>
    </row>
    <row r="298" spans="2:2" s="414" customFormat="1" x14ac:dyDescent="0.3">
      <c r="B298" s="391"/>
    </row>
    <row r="299" spans="2:2" s="414" customFormat="1" x14ac:dyDescent="0.3">
      <c r="B299" s="391"/>
    </row>
    <row r="300" spans="2:2" s="414" customFormat="1" x14ac:dyDescent="0.3">
      <c r="B300" s="391"/>
    </row>
    <row r="301" spans="2:2" s="414" customFormat="1" x14ac:dyDescent="0.3">
      <c r="B301" s="391"/>
    </row>
    <row r="302" spans="2:2" s="414" customFormat="1" x14ac:dyDescent="0.3">
      <c r="B302" s="391"/>
    </row>
    <row r="303" spans="2:2" s="414" customFormat="1" x14ac:dyDescent="0.3">
      <c r="B303" s="391"/>
    </row>
    <row r="304" spans="2:2" s="414" customFormat="1" x14ac:dyDescent="0.3">
      <c r="B304" s="391"/>
    </row>
    <row r="305" spans="2:2" s="414" customFormat="1" x14ac:dyDescent="0.3">
      <c r="B305" s="391"/>
    </row>
    <row r="306" spans="2:2" s="414" customFormat="1" x14ac:dyDescent="0.3">
      <c r="B306" s="391"/>
    </row>
    <row r="307" spans="2:2" s="414" customFormat="1" x14ac:dyDescent="0.3">
      <c r="B307" s="391"/>
    </row>
    <row r="308" spans="2:2" s="414" customFormat="1" x14ac:dyDescent="0.3">
      <c r="B308" s="391"/>
    </row>
    <row r="309" spans="2:2" s="414" customFormat="1" x14ac:dyDescent="0.3">
      <c r="B309" s="391"/>
    </row>
    <row r="310" spans="2:2" s="414" customFormat="1" x14ac:dyDescent="0.3">
      <c r="B310" s="391"/>
    </row>
    <row r="311" spans="2:2" s="414" customFormat="1" x14ac:dyDescent="0.3">
      <c r="B311" s="391"/>
    </row>
    <row r="312" spans="2:2" s="414" customFormat="1" x14ac:dyDescent="0.3">
      <c r="B312" s="391"/>
    </row>
    <row r="313" spans="2:2" s="414" customFormat="1" x14ac:dyDescent="0.3">
      <c r="B313" s="391"/>
    </row>
    <row r="314" spans="2:2" s="414" customFormat="1" x14ac:dyDescent="0.3">
      <c r="B314" s="391"/>
    </row>
    <row r="315" spans="2:2" s="414" customFormat="1" x14ac:dyDescent="0.3">
      <c r="B315" s="391"/>
    </row>
    <row r="316" spans="2:2" s="414" customFormat="1" x14ac:dyDescent="0.3">
      <c r="B316" s="391"/>
    </row>
    <row r="317" spans="2:2" s="414" customFormat="1" x14ac:dyDescent="0.3">
      <c r="B317" s="391"/>
    </row>
    <row r="318" spans="2:2" s="414" customFormat="1" x14ac:dyDescent="0.3">
      <c r="B318" s="391"/>
    </row>
    <row r="319" spans="2:2" s="414" customFormat="1" x14ac:dyDescent="0.3">
      <c r="B319" s="391"/>
    </row>
    <row r="320" spans="2:2" s="414" customFormat="1" x14ac:dyDescent="0.3">
      <c r="B320" s="391"/>
    </row>
    <row r="321" spans="2:2" s="414" customFormat="1" x14ac:dyDescent="0.3">
      <c r="B321" s="391"/>
    </row>
    <row r="322" spans="2:2" s="414" customFormat="1" x14ac:dyDescent="0.3">
      <c r="B322" s="391"/>
    </row>
    <row r="323" spans="2:2" s="414" customFormat="1" x14ac:dyDescent="0.3">
      <c r="B323" s="391"/>
    </row>
    <row r="324" spans="2:2" s="414" customFormat="1" x14ac:dyDescent="0.3">
      <c r="B324" s="391"/>
    </row>
    <row r="325" spans="2:2" s="414" customFormat="1" x14ac:dyDescent="0.3">
      <c r="B325" s="391"/>
    </row>
    <row r="326" spans="2:2" s="414" customFormat="1" x14ac:dyDescent="0.3">
      <c r="B326" s="391"/>
    </row>
    <row r="327" spans="2:2" s="414" customFormat="1" x14ac:dyDescent="0.3">
      <c r="B327" s="391"/>
    </row>
    <row r="328" spans="2:2" s="414" customFormat="1" x14ac:dyDescent="0.3">
      <c r="B328" s="391"/>
    </row>
    <row r="329" spans="2:2" s="414" customFormat="1" x14ac:dyDescent="0.3">
      <c r="B329" s="391"/>
    </row>
    <row r="330" spans="2:2" s="414" customFormat="1" x14ac:dyDescent="0.3">
      <c r="B330" s="391"/>
    </row>
    <row r="331" spans="2:2" s="414" customFormat="1" x14ac:dyDescent="0.3">
      <c r="B331" s="391"/>
    </row>
    <row r="332" spans="2:2" s="414" customFormat="1" x14ac:dyDescent="0.3">
      <c r="B332" s="391"/>
    </row>
    <row r="333" spans="2:2" s="414" customFormat="1" x14ac:dyDescent="0.3">
      <c r="B333" s="391"/>
    </row>
    <row r="334" spans="2:2" s="414" customFormat="1" x14ac:dyDescent="0.3">
      <c r="B334" s="391"/>
    </row>
    <row r="335" spans="2:2" s="414" customFormat="1" x14ac:dyDescent="0.3">
      <c r="B335" s="391"/>
    </row>
    <row r="336" spans="2:2" s="414" customFormat="1" x14ac:dyDescent="0.3">
      <c r="B336" s="391"/>
    </row>
    <row r="337" spans="2:2" s="414" customFormat="1" x14ac:dyDescent="0.3">
      <c r="B337" s="391"/>
    </row>
    <row r="338" spans="2:2" s="414" customFormat="1" x14ac:dyDescent="0.3">
      <c r="B338" s="391"/>
    </row>
    <row r="339" spans="2:2" s="414" customFormat="1" x14ac:dyDescent="0.3">
      <c r="B339" s="391"/>
    </row>
    <row r="340" spans="2:2" s="414" customFormat="1" x14ac:dyDescent="0.3">
      <c r="B340" s="391"/>
    </row>
    <row r="341" spans="2:2" s="414" customFormat="1" x14ac:dyDescent="0.3">
      <c r="B341" s="391"/>
    </row>
    <row r="342" spans="2:2" s="414" customFormat="1" x14ac:dyDescent="0.3">
      <c r="B342" s="391"/>
    </row>
    <row r="343" spans="2:2" s="414" customFormat="1" x14ac:dyDescent="0.3">
      <c r="B343" s="391"/>
    </row>
    <row r="344" spans="2:2" s="414" customFormat="1" x14ac:dyDescent="0.3">
      <c r="B344" s="391"/>
    </row>
    <row r="345" spans="2:2" s="414" customFormat="1" x14ac:dyDescent="0.3">
      <c r="B345" s="391"/>
    </row>
    <row r="346" spans="2:2" s="414" customFormat="1" x14ac:dyDescent="0.3">
      <c r="B346" s="391"/>
    </row>
    <row r="347" spans="2:2" s="414" customFormat="1" x14ac:dyDescent="0.3">
      <c r="B347" s="391"/>
    </row>
    <row r="348" spans="2:2" s="414" customFormat="1" x14ac:dyDescent="0.3">
      <c r="B348" s="391"/>
    </row>
    <row r="349" spans="2:2" s="414" customFormat="1" x14ac:dyDescent="0.3">
      <c r="B349" s="391"/>
    </row>
    <row r="350" spans="2:2" s="414" customFormat="1" x14ac:dyDescent="0.3">
      <c r="B350" s="391"/>
    </row>
    <row r="351" spans="2:2" s="414" customFormat="1" x14ac:dyDescent="0.3">
      <c r="B351" s="391"/>
    </row>
    <row r="352" spans="2:2" s="414" customFormat="1" x14ac:dyDescent="0.3">
      <c r="B352" s="391"/>
    </row>
    <row r="353" spans="2:2" s="414" customFormat="1" x14ac:dyDescent="0.3">
      <c r="B353" s="391"/>
    </row>
    <row r="354" spans="2:2" s="414" customFormat="1" x14ac:dyDescent="0.3">
      <c r="B354" s="391"/>
    </row>
    <row r="355" spans="2:2" s="414" customFormat="1" x14ac:dyDescent="0.3">
      <c r="B355" s="391"/>
    </row>
    <row r="356" spans="2:2" s="414" customFormat="1" x14ac:dyDescent="0.3">
      <c r="B356" s="391"/>
    </row>
    <row r="357" spans="2:2" s="414" customFormat="1" x14ac:dyDescent="0.3">
      <c r="B357" s="391"/>
    </row>
    <row r="358" spans="2:2" s="414" customFormat="1" x14ac:dyDescent="0.3">
      <c r="B358" s="391"/>
    </row>
    <row r="359" spans="2:2" s="414" customFormat="1" x14ac:dyDescent="0.3">
      <c r="B359" s="391"/>
    </row>
    <row r="360" spans="2:2" s="414" customFormat="1" x14ac:dyDescent="0.3">
      <c r="B360" s="391"/>
    </row>
    <row r="361" spans="2:2" s="414" customFormat="1" x14ac:dyDescent="0.3">
      <c r="B361" s="391"/>
    </row>
    <row r="362" spans="2:2" s="414" customFormat="1" x14ac:dyDescent="0.3">
      <c r="B362" s="391"/>
    </row>
    <row r="363" spans="2:2" s="414" customFormat="1" x14ac:dyDescent="0.3">
      <c r="B363" s="391"/>
    </row>
    <row r="364" spans="2:2" s="414" customFormat="1" x14ac:dyDescent="0.3">
      <c r="B364" s="391"/>
    </row>
    <row r="365" spans="2:2" s="414" customFormat="1" x14ac:dyDescent="0.3">
      <c r="B365" s="391"/>
    </row>
    <row r="366" spans="2:2" s="414" customFormat="1" x14ac:dyDescent="0.3">
      <c r="B366" s="391"/>
    </row>
    <row r="367" spans="2:2" s="414" customFormat="1" x14ac:dyDescent="0.3">
      <c r="B367" s="391"/>
    </row>
    <row r="368" spans="2:2" s="414" customFormat="1" x14ac:dyDescent="0.3">
      <c r="B368" s="391"/>
    </row>
    <row r="369" spans="2:2" s="414" customFormat="1" x14ac:dyDescent="0.3">
      <c r="B369" s="391"/>
    </row>
    <row r="370" spans="2:2" s="414" customFormat="1" x14ac:dyDescent="0.3">
      <c r="B370" s="391"/>
    </row>
    <row r="371" spans="2:2" s="414" customFormat="1" x14ac:dyDescent="0.3">
      <c r="B371" s="391"/>
    </row>
    <row r="372" spans="2:2" s="414" customFormat="1" x14ac:dyDescent="0.3">
      <c r="B372" s="391"/>
    </row>
    <row r="373" spans="2:2" s="414" customFormat="1" x14ac:dyDescent="0.3">
      <c r="B373" s="391"/>
    </row>
    <row r="374" spans="2:2" s="414" customFormat="1" x14ac:dyDescent="0.3">
      <c r="B374" s="391"/>
    </row>
    <row r="375" spans="2:2" s="414" customFormat="1" x14ac:dyDescent="0.3">
      <c r="B375" s="391"/>
    </row>
    <row r="376" spans="2:2" s="414" customFormat="1" x14ac:dyDescent="0.3">
      <c r="B376" s="391"/>
    </row>
    <row r="377" spans="2:2" s="414" customFormat="1" x14ac:dyDescent="0.3">
      <c r="B377" s="391"/>
    </row>
    <row r="378" spans="2:2" s="414" customFormat="1" x14ac:dyDescent="0.3">
      <c r="B378" s="391"/>
    </row>
    <row r="379" spans="2:2" s="414" customFormat="1" x14ac:dyDescent="0.3">
      <c r="B379" s="391"/>
    </row>
    <row r="380" spans="2:2" s="414" customFormat="1" x14ac:dyDescent="0.3">
      <c r="B380" s="391"/>
    </row>
    <row r="381" spans="2:2" s="414" customFormat="1" x14ac:dyDescent="0.3">
      <c r="B381" s="391"/>
    </row>
    <row r="382" spans="2:2" s="414" customFormat="1" x14ac:dyDescent="0.3">
      <c r="B382" s="391"/>
    </row>
    <row r="383" spans="2:2" s="414" customFormat="1" x14ac:dyDescent="0.3">
      <c r="B383" s="391"/>
    </row>
    <row r="384" spans="2:2" s="414" customFormat="1" x14ac:dyDescent="0.3">
      <c r="B384" s="391"/>
    </row>
    <row r="385" spans="2:2" s="414" customFormat="1" x14ac:dyDescent="0.3">
      <c r="B385" s="391"/>
    </row>
    <row r="386" spans="2:2" s="414" customFormat="1" x14ac:dyDescent="0.3">
      <c r="B386" s="391"/>
    </row>
    <row r="387" spans="2:2" s="414" customFormat="1" x14ac:dyDescent="0.3">
      <c r="B387" s="391"/>
    </row>
    <row r="388" spans="2:2" s="414" customFormat="1" x14ac:dyDescent="0.3">
      <c r="B388" s="391"/>
    </row>
    <row r="389" spans="2:2" s="414" customFormat="1" x14ac:dyDescent="0.3">
      <c r="B389" s="391"/>
    </row>
    <row r="390" spans="2:2" s="414" customFormat="1" x14ac:dyDescent="0.3">
      <c r="B390" s="391"/>
    </row>
    <row r="391" spans="2:2" s="414" customFormat="1" x14ac:dyDescent="0.3">
      <c r="B391" s="391"/>
    </row>
    <row r="392" spans="2:2" s="414" customFormat="1" x14ac:dyDescent="0.3">
      <c r="B392" s="391"/>
    </row>
    <row r="393" spans="2:2" s="414" customFormat="1" x14ac:dyDescent="0.3">
      <c r="B393" s="391"/>
    </row>
    <row r="394" spans="2:2" s="414" customFormat="1" x14ac:dyDescent="0.3">
      <c r="B394" s="391"/>
    </row>
    <row r="395" spans="2:2" s="414" customFormat="1" x14ac:dyDescent="0.3">
      <c r="B395" s="391"/>
    </row>
    <row r="396" spans="2:2" s="414" customFormat="1" x14ac:dyDescent="0.3">
      <c r="B396" s="391"/>
    </row>
    <row r="397" spans="2:2" s="414" customFormat="1" x14ac:dyDescent="0.3">
      <c r="B397" s="391"/>
    </row>
    <row r="398" spans="2:2" s="414" customFormat="1" x14ac:dyDescent="0.3">
      <c r="B398" s="391"/>
    </row>
    <row r="399" spans="2:2" s="414" customFormat="1" x14ac:dyDescent="0.3">
      <c r="B399" s="391"/>
    </row>
    <row r="400" spans="2:2" s="414" customFormat="1" x14ac:dyDescent="0.3">
      <c r="B400" s="391"/>
    </row>
    <row r="401" spans="2:2" s="414" customFormat="1" x14ac:dyDescent="0.3">
      <c r="B401" s="391"/>
    </row>
    <row r="402" spans="2:2" s="414" customFormat="1" x14ac:dyDescent="0.3">
      <c r="B402" s="391"/>
    </row>
    <row r="403" spans="2:2" s="414" customFormat="1" x14ac:dyDescent="0.3">
      <c r="B403" s="391"/>
    </row>
    <row r="404" spans="2:2" s="414" customFormat="1" x14ac:dyDescent="0.3">
      <c r="B404" s="391"/>
    </row>
    <row r="405" spans="2:2" s="414" customFormat="1" x14ac:dyDescent="0.3">
      <c r="B405" s="391"/>
    </row>
    <row r="406" spans="2:2" s="414" customFormat="1" x14ac:dyDescent="0.3">
      <c r="B406" s="391"/>
    </row>
    <row r="407" spans="2:2" s="414" customFormat="1" x14ac:dyDescent="0.3">
      <c r="B407" s="391"/>
    </row>
    <row r="408" spans="2:2" s="414" customFormat="1" x14ac:dyDescent="0.3">
      <c r="B408" s="391"/>
    </row>
    <row r="409" spans="2:2" s="414" customFormat="1" x14ac:dyDescent="0.3">
      <c r="B409" s="391"/>
    </row>
    <row r="410" spans="2:2" s="414" customFormat="1" x14ac:dyDescent="0.3">
      <c r="B410" s="391"/>
    </row>
    <row r="411" spans="2:2" s="414" customFormat="1" x14ac:dyDescent="0.3">
      <c r="B411" s="391"/>
    </row>
    <row r="412" spans="2:2" s="414" customFormat="1" x14ac:dyDescent="0.3">
      <c r="B412" s="391"/>
    </row>
    <row r="413" spans="2:2" s="414" customFormat="1" x14ac:dyDescent="0.3">
      <c r="B413" s="391"/>
    </row>
    <row r="414" spans="2:2" s="414" customFormat="1" x14ac:dyDescent="0.3">
      <c r="B414" s="391"/>
    </row>
    <row r="415" spans="2:2" s="414" customFormat="1" x14ac:dyDescent="0.3">
      <c r="B415" s="391"/>
    </row>
    <row r="416" spans="2:2" s="414" customFormat="1" x14ac:dyDescent="0.3">
      <c r="B416" s="391"/>
    </row>
    <row r="417" spans="2:2" s="414" customFormat="1" x14ac:dyDescent="0.3">
      <c r="B417" s="391"/>
    </row>
    <row r="418" spans="2:2" s="414" customFormat="1" x14ac:dyDescent="0.3">
      <c r="B418" s="391"/>
    </row>
    <row r="419" spans="2:2" s="414" customFormat="1" x14ac:dyDescent="0.3">
      <c r="B419" s="391"/>
    </row>
    <row r="420" spans="2:2" s="414" customFormat="1" x14ac:dyDescent="0.3">
      <c r="B420" s="391"/>
    </row>
    <row r="421" spans="2:2" s="414" customFormat="1" x14ac:dyDescent="0.3">
      <c r="B421" s="391"/>
    </row>
    <row r="422" spans="2:2" s="414" customFormat="1" x14ac:dyDescent="0.3">
      <c r="B422" s="391"/>
    </row>
    <row r="423" spans="2:2" s="414" customFormat="1" x14ac:dyDescent="0.3">
      <c r="B423" s="391"/>
    </row>
    <row r="424" spans="2:2" s="414" customFormat="1" x14ac:dyDescent="0.3">
      <c r="B424" s="391"/>
    </row>
    <row r="425" spans="2:2" s="414" customFormat="1" x14ac:dyDescent="0.3">
      <c r="B425" s="391"/>
    </row>
    <row r="426" spans="2:2" s="414" customFormat="1" x14ac:dyDescent="0.3">
      <c r="B426" s="391"/>
    </row>
    <row r="427" spans="2:2" s="414" customFormat="1" x14ac:dyDescent="0.3">
      <c r="B427" s="391"/>
    </row>
    <row r="428" spans="2:2" s="414" customFormat="1" x14ac:dyDescent="0.3">
      <c r="B428" s="391"/>
    </row>
    <row r="429" spans="2:2" s="414" customFormat="1" x14ac:dyDescent="0.3">
      <c r="B429" s="391"/>
    </row>
    <row r="430" spans="2:2" s="414" customFormat="1" x14ac:dyDescent="0.3">
      <c r="B430" s="391"/>
    </row>
    <row r="431" spans="2:2" s="414" customFormat="1" x14ac:dyDescent="0.3">
      <c r="B431" s="391"/>
    </row>
    <row r="432" spans="2:2" s="414" customFormat="1" x14ac:dyDescent="0.3">
      <c r="B432" s="391"/>
    </row>
    <row r="433" spans="2:2" s="414" customFormat="1" x14ac:dyDescent="0.3">
      <c r="B433" s="391"/>
    </row>
    <row r="434" spans="2:2" s="414" customFormat="1" x14ac:dyDescent="0.3">
      <c r="B434" s="391"/>
    </row>
    <row r="435" spans="2:2" s="414" customFormat="1" x14ac:dyDescent="0.3">
      <c r="B435" s="391"/>
    </row>
    <row r="436" spans="2:2" s="414" customFormat="1" x14ac:dyDescent="0.3">
      <c r="B436" s="391"/>
    </row>
    <row r="437" spans="2:2" s="414" customFormat="1" x14ac:dyDescent="0.3">
      <c r="B437" s="391"/>
    </row>
    <row r="438" spans="2:2" s="414" customFormat="1" x14ac:dyDescent="0.3">
      <c r="B438" s="391"/>
    </row>
    <row r="439" spans="2:2" s="414" customFormat="1" x14ac:dyDescent="0.3">
      <c r="B439" s="391"/>
    </row>
    <row r="440" spans="2:2" s="414" customFormat="1" x14ac:dyDescent="0.3">
      <c r="B440" s="391"/>
    </row>
    <row r="441" spans="2:2" s="414" customFormat="1" x14ac:dyDescent="0.3">
      <c r="B441" s="391"/>
    </row>
    <row r="442" spans="2:2" s="414" customFormat="1" x14ac:dyDescent="0.3">
      <c r="B442" s="391"/>
    </row>
    <row r="443" spans="2:2" s="414" customFormat="1" x14ac:dyDescent="0.3">
      <c r="B443" s="391"/>
    </row>
    <row r="444" spans="2:2" s="414" customFormat="1" x14ac:dyDescent="0.3">
      <c r="B444" s="391"/>
    </row>
    <row r="445" spans="2:2" s="414" customFormat="1" x14ac:dyDescent="0.3">
      <c r="B445" s="391"/>
    </row>
    <row r="446" spans="2:2" s="414" customFormat="1" x14ac:dyDescent="0.3">
      <c r="B446" s="391"/>
    </row>
    <row r="447" spans="2:2" s="414" customFormat="1" x14ac:dyDescent="0.3">
      <c r="B447" s="391"/>
    </row>
    <row r="448" spans="2:2" s="414" customFormat="1" x14ac:dyDescent="0.3">
      <c r="B448" s="391"/>
    </row>
    <row r="449" spans="2:2" s="414" customFormat="1" x14ac:dyDescent="0.3">
      <c r="B449" s="391"/>
    </row>
    <row r="450" spans="2:2" s="414" customFormat="1" x14ac:dyDescent="0.3">
      <c r="B450" s="391"/>
    </row>
    <row r="451" spans="2:2" s="414" customFormat="1" x14ac:dyDescent="0.3">
      <c r="B451" s="391"/>
    </row>
    <row r="452" spans="2:2" s="414" customFormat="1" x14ac:dyDescent="0.3">
      <c r="B452" s="391"/>
    </row>
    <row r="453" spans="2:2" s="414" customFormat="1" x14ac:dyDescent="0.3">
      <c r="B453" s="391"/>
    </row>
    <row r="454" spans="2:2" s="414" customFormat="1" x14ac:dyDescent="0.3">
      <c r="B454" s="391"/>
    </row>
    <row r="455" spans="2:2" s="414" customFormat="1" x14ac:dyDescent="0.3">
      <c r="B455" s="391"/>
    </row>
    <row r="456" spans="2:2" s="414" customFormat="1" x14ac:dyDescent="0.3">
      <c r="B456" s="391"/>
    </row>
    <row r="457" spans="2:2" s="414" customFormat="1" x14ac:dyDescent="0.3">
      <c r="B457" s="391"/>
    </row>
    <row r="458" spans="2:2" s="414" customFormat="1" x14ac:dyDescent="0.3">
      <c r="B458" s="391"/>
    </row>
    <row r="459" spans="2:2" s="414" customFormat="1" x14ac:dyDescent="0.3">
      <c r="B459" s="391"/>
    </row>
    <row r="460" spans="2:2" s="414" customFormat="1" x14ac:dyDescent="0.3">
      <c r="B460" s="391"/>
    </row>
    <row r="461" spans="2:2" s="414" customFormat="1" x14ac:dyDescent="0.3">
      <c r="B461" s="391"/>
    </row>
    <row r="462" spans="2:2" s="414" customFormat="1" x14ac:dyDescent="0.3">
      <c r="B462" s="391"/>
    </row>
    <row r="463" spans="2:2" s="414" customFormat="1" x14ac:dyDescent="0.3">
      <c r="B463" s="391"/>
    </row>
    <row r="464" spans="2:2" s="414" customFormat="1" x14ac:dyDescent="0.3">
      <c r="B464" s="391"/>
    </row>
    <row r="465" spans="2:2" s="414" customFormat="1" x14ac:dyDescent="0.3">
      <c r="B465" s="391"/>
    </row>
    <row r="466" spans="2:2" s="414" customFormat="1" x14ac:dyDescent="0.3">
      <c r="B466" s="391"/>
    </row>
    <row r="467" spans="2:2" s="414" customFormat="1" x14ac:dyDescent="0.3">
      <c r="B467" s="391"/>
    </row>
    <row r="468" spans="2:2" s="414" customFormat="1" x14ac:dyDescent="0.3">
      <c r="B468" s="391"/>
    </row>
    <row r="469" spans="2:2" s="414" customFormat="1" x14ac:dyDescent="0.3">
      <c r="B469" s="391"/>
    </row>
    <row r="470" spans="2:2" s="414" customFormat="1" x14ac:dyDescent="0.3">
      <c r="B470" s="391"/>
    </row>
    <row r="471" spans="2:2" s="414" customFormat="1" x14ac:dyDescent="0.3">
      <c r="B471" s="391"/>
    </row>
    <row r="472" spans="2:2" s="414" customFormat="1" x14ac:dyDescent="0.3">
      <c r="B472" s="391"/>
    </row>
    <row r="473" spans="2:2" s="414" customFormat="1" x14ac:dyDescent="0.3">
      <c r="B473" s="391"/>
    </row>
    <row r="474" spans="2:2" s="414" customFormat="1" x14ac:dyDescent="0.3">
      <c r="B474" s="391"/>
    </row>
    <row r="475" spans="2:2" s="414" customFormat="1" x14ac:dyDescent="0.3">
      <c r="B475" s="391"/>
    </row>
    <row r="476" spans="2:2" s="414" customFormat="1" x14ac:dyDescent="0.3">
      <c r="B476" s="391"/>
    </row>
    <row r="477" spans="2:2" s="414" customFormat="1" x14ac:dyDescent="0.3">
      <c r="B477" s="391"/>
    </row>
    <row r="478" spans="2:2" s="414" customFormat="1" x14ac:dyDescent="0.3">
      <c r="B478" s="391"/>
    </row>
    <row r="479" spans="2:2" s="414" customFormat="1" x14ac:dyDescent="0.3">
      <c r="B479" s="391"/>
    </row>
    <row r="480" spans="2:2" s="414" customFormat="1" x14ac:dyDescent="0.3">
      <c r="B480" s="391"/>
    </row>
    <row r="481" spans="2:2" s="414" customFormat="1" x14ac:dyDescent="0.3">
      <c r="B481" s="391"/>
    </row>
    <row r="482" spans="2:2" s="414" customFormat="1" x14ac:dyDescent="0.3">
      <c r="B482" s="391"/>
    </row>
    <row r="483" spans="2:2" s="414" customFormat="1" x14ac:dyDescent="0.3">
      <c r="B483" s="391"/>
    </row>
    <row r="484" spans="2:2" s="414" customFormat="1" x14ac:dyDescent="0.3">
      <c r="B484" s="391"/>
    </row>
    <row r="485" spans="2:2" s="414" customFormat="1" x14ac:dyDescent="0.3">
      <c r="B485" s="391"/>
    </row>
    <row r="486" spans="2:2" s="414" customFormat="1" x14ac:dyDescent="0.3">
      <c r="B486" s="391"/>
    </row>
    <row r="487" spans="2:2" s="414" customFormat="1" x14ac:dyDescent="0.3">
      <c r="B487" s="391"/>
    </row>
    <row r="488" spans="2:2" s="414" customFormat="1" x14ac:dyDescent="0.3">
      <c r="B488" s="391"/>
    </row>
    <row r="489" spans="2:2" s="414" customFormat="1" x14ac:dyDescent="0.3">
      <c r="B489" s="391"/>
    </row>
    <row r="490" spans="2:2" s="414" customFormat="1" x14ac:dyDescent="0.3">
      <c r="B490" s="391"/>
    </row>
    <row r="491" spans="2:2" s="414" customFormat="1" x14ac:dyDescent="0.3">
      <c r="B491" s="391"/>
    </row>
    <row r="492" spans="2:2" s="414" customFormat="1" x14ac:dyDescent="0.3">
      <c r="B492" s="391"/>
    </row>
    <row r="493" spans="2:2" s="414" customFormat="1" x14ac:dyDescent="0.3">
      <c r="B493" s="391"/>
    </row>
    <row r="494" spans="2:2" s="414" customFormat="1" x14ac:dyDescent="0.3">
      <c r="B494" s="391"/>
    </row>
    <row r="495" spans="2:2" s="414" customFormat="1" x14ac:dyDescent="0.3">
      <c r="B495" s="391"/>
    </row>
    <row r="496" spans="2:2" s="414" customFormat="1" x14ac:dyDescent="0.3">
      <c r="B496" s="391"/>
    </row>
    <row r="497" spans="2:2" s="414" customFormat="1" x14ac:dyDescent="0.3">
      <c r="B497" s="391"/>
    </row>
    <row r="498" spans="2:2" s="414" customFormat="1" x14ac:dyDescent="0.3">
      <c r="B498" s="391"/>
    </row>
    <row r="499" spans="2:2" s="414" customFormat="1" x14ac:dyDescent="0.3">
      <c r="B499" s="391"/>
    </row>
    <row r="500" spans="2:2" s="414" customFormat="1" x14ac:dyDescent="0.3">
      <c r="B500" s="391"/>
    </row>
    <row r="501" spans="2:2" s="414" customFormat="1" x14ac:dyDescent="0.3">
      <c r="B501" s="391"/>
    </row>
    <row r="502" spans="2:2" s="414" customFormat="1" x14ac:dyDescent="0.3">
      <c r="B502" s="391"/>
    </row>
    <row r="503" spans="2:2" s="414" customFormat="1" x14ac:dyDescent="0.3">
      <c r="B503" s="391"/>
    </row>
    <row r="504" spans="2:2" s="414" customFormat="1" x14ac:dyDescent="0.3">
      <c r="B504" s="391"/>
    </row>
    <row r="505" spans="2:2" s="414" customFormat="1" x14ac:dyDescent="0.3">
      <c r="B505" s="391"/>
    </row>
    <row r="506" spans="2:2" s="414" customFormat="1" x14ac:dyDescent="0.3">
      <c r="B506" s="391"/>
    </row>
    <row r="507" spans="2:2" s="414" customFormat="1" x14ac:dyDescent="0.3">
      <c r="B507" s="391"/>
    </row>
    <row r="508" spans="2:2" s="414" customFormat="1" x14ac:dyDescent="0.3">
      <c r="B508" s="391"/>
    </row>
    <row r="509" spans="2:2" s="414" customFormat="1" x14ac:dyDescent="0.3">
      <c r="B509" s="391"/>
    </row>
    <row r="510" spans="2:2" s="414" customFormat="1" x14ac:dyDescent="0.3">
      <c r="B510" s="391"/>
    </row>
    <row r="511" spans="2:2" s="414" customFormat="1" x14ac:dyDescent="0.3">
      <c r="B511" s="391"/>
    </row>
    <row r="512" spans="2:2" s="414" customFormat="1" x14ac:dyDescent="0.3">
      <c r="B512" s="391"/>
    </row>
    <row r="513" spans="2:2" s="414" customFormat="1" x14ac:dyDescent="0.3">
      <c r="B513" s="391"/>
    </row>
    <row r="514" spans="2:2" s="414" customFormat="1" x14ac:dyDescent="0.3">
      <c r="B514" s="391"/>
    </row>
    <row r="515" spans="2:2" s="414" customFormat="1" x14ac:dyDescent="0.3">
      <c r="B515" s="391"/>
    </row>
    <row r="516" spans="2:2" s="414" customFormat="1" x14ac:dyDescent="0.3">
      <c r="B516" s="391"/>
    </row>
    <row r="517" spans="2:2" s="414" customFormat="1" x14ac:dyDescent="0.3">
      <c r="B517" s="391"/>
    </row>
    <row r="518" spans="2:2" s="414" customFormat="1" x14ac:dyDescent="0.3">
      <c r="B518" s="391"/>
    </row>
    <row r="519" spans="2:2" s="414" customFormat="1" x14ac:dyDescent="0.3">
      <c r="B519" s="391"/>
    </row>
    <row r="520" spans="2:2" s="414" customFormat="1" x14ac:dyDescent="0.3">
      <c r="B520" s="391"/>
    </row>
    <row r="521" spans="2:2" s="414" customFormat="1" x14ac:dyDescent="0.3">
      <c r="B521" s="391"/>
    </row>
    <row r="522" spans="2:2" s="414" customFormat="1" x14ac:dyDescent="0.3">
      <c r="B522" s="391"/>
    </row>
    <row r="523" spans="2:2" s="414" customFormat="1" x14ac:dyDescent="0.3">
      <c r="B523" s="391"/>
    </row>
    <row r="524" spans="2:2" s="414" customFormat="1" x14ac:dyDescent="0.3">
      <c r="B524" s="391"/>
    </row>
    <row r="525" spans="2:2" s="414" customFormat="1" x14ac:dyDescent="0.3">
      <c r="B525" s="391"/>
    </row>
    <row r="526" spans="2:2" s="414" customFormat="1" x14ac:dyDescent="0.3">
      <c r="B526" s="391"/>
    </row>
    <row r="527" spans="2:2" s="414" customFormat="1" x14ac:dyDescent="0.3">
      <c r="B527" s="391"/>
    </row>
    <row r="528" spans="2:2" s="414" customFormat="1" x14ac:dyDescent="0.3">
      <c r="B528" s="391"/>
    </row>
    <row r="529" spans="2:2" s="414" customFormat="1" x14ac:dyDescent="0.3">
      <c r="B529" s="391"/>
    </row>
    <row r="530" spans="2:2" s="414" customFormat="1" x14ac:dyDescent="0.3">
      <c r="B530" s="391"/>
    </row>
    <row r="531" spans="2:2" s="414" customFormat="1" x14ac:dyDescent="0.3">
      <c r="B531" s="391"/>
    </row>
    <row r="532" spans="2:2" s="414" customFormat="1" x14ac:dyDescent="0.3">
      <c r="B532" s="391"/>
    </row>
    <row r="533" spans="2:2" s="414" customFormat="1" x14ac:dyDescent="0.3">
      <c r="B533" s="391"/>
    </row>
    <row r="534" spans="2:2" s="414" customFormat="1" x14ac:dyDescent="0.3">
      <c r="B534" s="391"/>
    </row>
    <row r="535" spans="2:2" s="414" customFormat="1" x14ac:dyDescent="0.3">
      <c r="B535" s="391"/>
    </row>
    <row r="536" spans="2:2" s="414" customFormat="1" x14ac:dyDescent="0.3">
      <c r="B536" s="391"/>
    </row>
    <row r="537" spans="2:2" s="414" customFormat="1" x14ac:dyDescent="0.3">
      <c r="B537" s="391"/>
    </row>
    <row r="538" spans="2:2" s="414" customFormat="1" x14ac:dyDescent="0.3">
      <c r="B538" s="391"/>
    </row>
    <row r="539" spans="2:2" s="414" customFormat="1" x14ac:dyDescent="0.3">
      <c r="B539" s="391"/>
    </row>
    <row r="540" spans="2:2" s="414" customFormat="1" x14ac:dyDescent="0.3">
      <c r="B540" s="391"/>
    </row>
    <row r="541" spans="2:2" s="414" customFormat="1" x14ac:dyDescent="0.3">
      <c r="B541" s="391"/>
    </row>
    <row r="542" spans="2:2" s="414" customFormat="1" x14ac:dyDescent="0.3">
      <c r="B542" s="391"/>
    </row>
    <row r="543" spans="2:2" s="414" customFormat="1" x14ac:dyDescent="0.3">
      <c r="B543" s="391"/>
    </row>
    <row r="544" spans="2:2" s="414" customFormat="1" x14ac:dyDescent="0.3">
      <c r="B544" s="391"/>
    </row>
    <row r="545" spans="2:2" s="414" customFormat="1" x14ac:dyDescent="0.3">
      <c r="B545" s="391"/>
    </row>
    <row r="546" spans="2:2" s="414" customFormat="1" x14ac:dyDescent="0.3">
      <c r="B546" s="391"/>
    </row>
    <row r="547" spans="2:2" s="414" customFormat="1" x14ac:dyDescent="0.3">
      <c r="B547" s="391"/>
    </row>
    <row r="548" spans="2:2" s="414" customFormat="1" x14ac:dyDescent="0.3">
      <c r="B548" s="391"/>
    </row>
    <row r="549" spans="2:2" s="414" customFormat="1" x14ac:dyDescent="0.3">
      <c r="B549" s="391"/>
    </row>
    <row r="550" spans="2:2" s="414" customFormat="1" x14ac:dyDescent="0.3">
      <c r="B550" s="391"/>
    </row>
    <row r="551" spans="2:2" s="414" customFormat="1" x14ac:dyDescent="0.3">
      <c r="B551" s="391"/>
    </row>
    <row r="552" spans="2:2" s="414" customFormat="1" x14ac:dyDescent="0.3">
      <c r="B552" s="391"/>
    </row>
    <row r="553" spans="2:2" s="414" customFormat="1" x14ac:dyDescent="0.3">
      <c r="B553" s="391"/>
    </row>
    <row r="554" spans="2:2" s="414" customFormat="1" x14ac:dyDescent="0.3">
      <c r="B554" s="391"/>
    </row>
    <row r="555" spans="2:2" s="414" customFormat="1" x14ac:dyDescent="0.3">
      <c r="B555" s="391"/>
    </row>
    <row r="556" spans="2:2" s="414" customFormat="1" x14ac:dyDescent="0.3">
      <c r="B556" s="391"/>
    </row>
    <row r="557" spans="2:2" s="414" customFormat="1" x14ac:dyDescent="0.3">
      <c r="B557" s="391"/>
    </row>
    <row r="558" spans="2:2" s="414" customFormat="1" x14ac:dyDescent="0.3">
      <c r="B558" s="391"/>
    </row>
    <row r="559" spans="2:2" s="414" customFormat="1" x14ac:dyDescent="0.3">
      <c r="B559" s="391"/>
    </row>
    <row r="560" spans="2:2" s="414" customFormat="1" x14ac:dyDescent="0.3">
      <c r="B560" s="391"/>
    </row>
    <row r="561" spans="2:2" s="414" customFormat="1" x14ac:dyDescent="0.3">
      <c r="B561" s="391"/>
    </row>
    <row r="562" spans="2:2" s="414" customFormat="1" x14ac:dyDescent="0.3">
      <c r="B562" s="391"/>
    </row>
    <row r="563" spans="2:2" s="414" customFormat="1" x14ac:dyDescent="0.3">
      <c r="B563" s="391"/>
    </row>
    <row r="564" spans="2:2" s="414" customFormat="1" x14ac:dyDescent="0.3">
      <c r="B564" s="391"/>
    </row>
    <row r="565" spans="2:2" s="414" customFormat="1" x14ac:dyDescent="0.3">
      <c r="B565" s="391"/>
    </row>
    <row r="566" spans="2:2" s="414" customFormat="1" x14ac:dyDescent="0.3">
      <c r="B566" s="391"/>
    </row>
    <row r="567" spans="2:2" s="414" customFormat="1" x14ac:dyDescent="0.3">
      <c r="B567" s="391"/>
    </row>
    <row r="568" spans="2:2" s="414" customFormat="1" x14ac:dyDescent="0.3">
      <c r="B568" s="391"/>
    </row>
    <row r="569" spans="2:2" s="414" customFormat="1" x14ac:dyDescent="0.3">
      <c r="B569" s="391"/>
    </row>
    <row r="570" spans="2:2" s="414" customFormat="1" x14ac:dyDescent="0.3">
      <c r="B570" s="391"/>
    </row>
    <row r="571" spans="2:2" s="414" customFormat="1" x14ac:dyDescent="0.3">
      <c r="B571" s="391"/>
    </row>
    <row r="572" spans="2:2" s="414" customFormat="1" x14ac:dyDescent="0.3">
      <c r="B572" s="391"/>
    </row>
    <row r="573" spans="2:2" s="414" customFormat="1" x14ac:dyDescent="0.3">
      <c r="B573" s="391"/>
    </row>
    <row r="574" spans="2:2" s="414" customFormat="1" x14ac:dyDescent="0.3">
      <c r="B574" s="391"/>
    </row>
    <row r="575" spans="2:2" s="414" customFormat="1" x14ac:dyDescent="0.3">
      <c r="B575" s="391"/>
    </row>
    <row r="576" spans="2:2" s="414" customFormat="1" x14ac:dyDescent="0.3">
      <c r="B576" s="391"/>
    </row>
    <row r="577" spans="2:2" s="414" customFormat="1" x14ac:dyDescent="0.3">
      <c r="B577" s="391"/>
    </row>
    <row r="578" spans="2:2" s="414" customFormat="1" x14ac:dyDescent="0.3">
      <c r="B578" s="391"/>
    </row>
    <row r="579" spans="2:2" s="414" customFormat="1" x14ac:dyDescent="0.3">
      <c r="B579" s="391"/>
    </row>
    <row r="580" spans="2:2" s="414" customFormat="1" x14ac:dyDescent="0.3">
      <c r="B580" s="391"/>
    </row>
    <row r="581" spans="2:2" s="414" customFormat="1" x14ac:dyDescent="0.3">
      <c r="B581" s="391"/>
    </row>
    <row r="582" spans="2:2" s="414" customFormat="1" x14ac:dyDescent="0.3">
      <c r="B582" s="391"/>
    </row>
    <row r="583" spans="2:2" s="414" customFormat="1" x14ac:dyDescent="0.3">
      <c r="B583" s="391"/>
    </row>
    <row r="584" spans="2:2" s="414" customFormat="1" x14ac:dyDescent="0.3">
      <c r="B584" s="391"/>
    </row>
    <row r="585" spans="2:2" s="414" customFormat="1" x14ac:dyDescent="0.3">
      <c r="B585" s="391"/>
    </row>
    <row r="586" spans="2:2" s="414" customFormat="1" x14ac:dyDescent="0.3">
      <c r="B586" s="391"/>
    </row>
    <row r="587" spans="2:2" s="414" customFormat="1" x14ac:dyDescent="0.3">
      <c r="B587" s="391"/>
    </row>
    <row r="588" spans="2:2" s="414" customFormat="1" x14ac:dyDescent="0.3">
      <c r="B588" s="391"/>
    </row>
    <row r="589" spans="2:2" s="414" customFormat="1" x14ac:dyDescent="0.3">
      <c r="B589" s="391"/>
    </row>
    <row r="590" spans="2:2" s="414" customFormat="1" x14ac:dyDescent="0.3">
      <c r="B590" s="391"/>
    </row>
    <row r="591" spans="2:2" s="414" customFormat="1" x14ac:dyDescent="0.3">
      <c r="B591" s="391"/>
    </row>
    <row r="592" spans="2:2" s="414" customFormat="1" x14ac:dyDescent="0.3">
      <c r="B592" s="391"/>
    </row>
    <row r="593" spans="2:2" s="414" customFormat="1" x14ac:dyDescent="0.3">
      <c r="B593" s="391"/>
    </row>
    <row r="594" spans="2:2" s="414" customFormat="1" x14ac:dyDescent="0.3">
      <c r="B594" s="391"/>
    </row>
    <row r="595" spans="2:2" s="414" customFormat="1" x14ac:dyDescent="0.3">
      <c r="B595" s="391"/>
    </row>
    <row r="596" spans="2:2" s="414" customFormat="1" x14ac:dyDescent="0.3">
      <c r="B596" s="391"/>
    </row>
    <row r="597" spans="2:2" s="414" customFormat="1" x14ac:dyDescent="0.3">
      <c r="B597" s="391"/>
    </row>
    <row r="598" spans="2:2" s="414" customFormat="1" x14ac:dyDescent="0.3">
      <c r="B598" s="391"/>
    </row>
    <row r="599" spans="2:2" s="414" customFormat="1" x14ac:dyDescent="0.3">
      <c r="B599" s="391"/>
    </row>
    <row r="600" spans="2:2" s="414" customFormat="1" x14ac:dyDescent="0.3">
      <c r="B600" s="391"/>
    </row>
    <row r="601" spans="2:2" s="414" customFormat="1" x14ac:dyDescent="0.3">
      <c r="B601" s="391"/>
    </row>
    <row r="602" spans="2:2" s="414" customFormat="1" x14ac:dyDescent="0.3">
      <c r="B602" s="391"/>
    </row>
    <row r="603" spans="2:2" s="414" customFormat="1" x14ac:dyDescent="0.3">
      <c r="B603" s="391"/>
    </row>
    <row r="604" spans="2:2" s="414" customFormat="1" x14ac:dyDescent="0.3">
      <c r="B604" s="391"/>
    </row>
    <row r="605" spans="2:2" s="414" customFormat="1" x14ac:dyDescent="0.3">
      <c r="B605" s="391"/>
    </row>
    <row r="606" spans="2:2" s="414" customFormat="1" x14ac:dyDescent="0.3">
      <c r="B606" s="391"/>
    </row>
    <row r="607" spans="2:2" s="414" customFormat="1" x14ac:dyDescent="0.3">
      <c r="B607" s="391"/>
    </row>
    <row r="608" spans="2:2" s="414" customFormat="1" x14ac:dyDescent="0.3">
      <c r="B608" s="391"/>
    </row>
    <row r="609" spans="2:2" s="414" customFormat="1" x14ac:dyDescent="0.3">
      <c r="B609" s="391"/>
    </row>
    <row r="610" spans="2:2" s="414" customFormat="1" x14ac:dyDescent="0.3">
      <c r="B610" s="391"/>
    </row>
    <row r="611" spans="2:2" s="414" customFormat="1" x14ac:dyDescent="0.3">
      <c r="B611" s="391"/>
    </row>
    <row r="612" spans="2:2" s="414" customFormat="1" x14ac:dyDescent="0.3">
      <c r="B612" s="391"/>
    </row>
    <row r="613" spans="2:2" s="414" customFormat="1" x14ac:dyDescent="0.3">
      <c r="B613" s="391"/>
    </row>
    <row r="614" spans="2:2" s="414" customFormat="1" x14ac:dyDescent="0.3">
      <c r="B614" s="391"/>
    </row>
    <row r="615" spans="2:2" s="414" customFormat="1" x14ac:dyDescent="0.3">
      <c r="B615" s="391"/>
    </row>
    <row r="616" spans="2:2" s="414" customFormat="1" x14ac:dyDescent="0.3">
      <c r="B616" s="391"/>
    </row>
    <row r="617" spans="2:2" s="414" customFormat="1" x14ac:dyDescent="0.3">
      <c r="B617" s="391"/>
    </row>
    <row r="618" spans="2:2" s="414" customFormat="1" x14ac:dyDescent="0.3">
      <c r="B618" s="391"/>
    </row>
    <row r="619" spans="2:2" s="414" customFormat="1" x14ac:dyDescent="0.3">
      <c r="B619" s="391"/>
    </row>
    <row r="620" spans="2:2" s="414" customFormat="1" x14ac:dyDescent="0.3">
      <c r="B620" s="391"/>
    </row>
    <row r="621" spans="2:2" s="414" customFormat="1" x14ac:dyDescent="0.3">
      <c r="B621" s="391"/>
    </row>
    <row r="622" spans="2:2" s="414" customFormat="1" x14ac:dyDescent="0.3">
      <c r="B622" s="391"/>
    </row>
    <row r="623" spans="2:2" s="414" customFormat="1" x14ac:dyDescent="0.3">
      <c r="B623" s="391"/>
    </row>
    <row r="624" spans="2:2" s="414" customFormat="1" x14ac:dyDescent="0.3">
      <c r="B624" s="391"/>
    </row>
    <row r="625" spans="2:2" s="414" customFormat="1" x14ac:dyDescent="0.3">
      <c r="B625" s="391"/>
    </row>
    <row r="626" spans="2:2" s="414" customFormat="1" x14ac:dyDescent="0.3">
      <c r="B626" s="391"/>
    </row>
    <row r="627" spans="2:2" s="414" customFormat="1" x14ac:dyDescent="0.3">
      <c r="B627" s="391"/>
    </row>
    <row r="628" spans="2:2" s="414" customFormat="1" x14ac:dyDescent="0.3">
      <c r="B628" s="391"/>
    </row>
    <row r="629" spans="2:2" s="414" customFormat="1" x14ac:dyDescent="0.3">
      <c r="B629" s="391"/>
    </row>
    <row r="630" spans="2:2" s="414" customFormat="1" x14ac:dyDescent="0.3">
      <c r="B630" s="391"/>
    </row>
    <row r="631" spans="2:2" s="414" customFormat="1" x14ac:dyDescent="0.3">
      <c r="B631" s="391"/>
    </row>
    <row r="632" spans="2:2" s="414" customFormat="1" x14ac:dyDescent="0.3">
      <c r="B632" s="391"/>
    </row>
    <row r="633" spans="2:2" s="414" customFormat="1" x14ac:dyDescent="0.3">
      <c r="B633" s="391"/>
    </row>
    <row r="634" spans="2:2" s="414" customFormat="1" x14ac:dyDescent="0.3">
      <c r="B634" s="391"/>
    </row>
    <row r="635" spans="2:2" s="414" customFormat="1" x14ac:dyDescent="0.3">
      <c r="B635" s="391"/>
    </row>
    <row r="636" spans="2:2" s="414" customFormat="1" x14ac:dyDescent="0.3">
      <c r="B636" s="391"/>
    </row>
    <row r="637" spans="2:2" s="414" customFormat="1" x14ac:dyDescent="0.3">
      <c r="B637" s="391"/>
    </row>
    <row r="638" spans="2:2" s="414" customFormat="1" x14ac:dyDescent="0.3">
      <c r="B638" s="391"/>
    </row>
    <row r="639" spans="2:2" s="414" customFormat="1" x14ac:dyDescent="0.3">
      <c r="B639" s="391"/>
    </row>
    <row r="640" spans="2:2" s="414" customFormat="1" x14ac:dyDescent="0.3">
      <c r="B640" s="391"/>
    </row>
    <row r="641" spans="2:2" s="414" customFormat="1" x14ac:dyDescent="0.3">
      <c r="B641" s="391"/>
    </row>
    <row r="642" spans="2:2" s="414" customFormat="1" x14ac:dyDescent="0.3">
      <c r="B642" s="391"/>
    </row>
    <row r="643" spans="2:2" s="414" customFormat="1" x14ac:dyDescent="0.3">
      <c r="B643" s="391"/>
    </row>
    <row r="644" spans="2:2" s="414" customFormat="1" x14ac:dyDescent="0.3">
      <c r="B644" s="391"/>
    </row>
    <row r="645" spans="2:2" s="414" customFormat="1" x14ac:dyDescent="0.3">
      <c r="B645" s="391"/>
    </row>
    <row r="646" spans="2:2" s="414" customFormat="1" x14ac:dyDescent="0.3">
      <c r="B646" s="391"/>
    </row>
    <row r="647" spans="2:2" s="414" customFormat="1" x14ac:dyDescent="0.3">
      <c r="B647" s="391"/>
    </row>
    <row r="648" spans="2:2" s="414" customFormat="1" x14ac:dyDescent="0.3">
      <c r="B648" s="391"/>
    </row>
    <row r="649" spans="2:2" s="414" customFormat="1" x14ac:dyDescent="0.3">
      <c r="B649" s="391"/>
    </row>
    <row r="650" spans="2:2" s="414" customFormat="1" x14ac:dyDescent="0.3">
      <c r="B650" s="391"/>
    </row>
    <row r="651" spans="2:2" s="414" customFormat="1" x14ac:dyDescent="0.3">
      <c r="B651" s="391"/>
    </row>
    <row r="652" spans="2:2" s="414" customFormat="1" x14ac:dyDescent="0.3">
      <c r="B652" s="391"/>
    </row>
    <row r="653" spans="2:2" s="414" customFormat="1" x14ac:dyDescent="0.3">
      <c r="B653" s="391"/>
    </row>
    <row r="654" spans="2:2" s="414" customFormat="1" x14ac:dyDescent="0.3">
      <c r="B654" s="391"/>
    </row>
    <row r="655" spans="2:2" s="414" customFormat="1" x14ac:dyDescent="0.3">
      <c r="B655" s="391"/>
    </row>
    <row r="656" spans="2:2" s="414" customFormat="1" x14ac:dyDescent="0.3">
      <c r="B656" s="391"/>
    </row>
    <row r="657" spans="2:2" s="414" customFormat="1" x14ac:dyDescent="0.3">
      <c r="B657" s="391"/>
    </row>
    <row r="658" spans="2:2" s="414" customFormat="1" x14ac:dyDescent="0.3">
      <c r="B658" s="391"/>
    </row>
    <row r="659" spans="2:2" s="414" customFormat="1" x14ac:dyDescent="0.3">
      <c r="B659" s="391"/>
    </row>
    <row r="660" spans="2:2" s="414" customFormat="1" x14ac:dyDescent="0.3">
      <c r="B660" s="391"/>
    </row>
    <row r="661" spans="2:2" s="414" customFormat="1" x14ac:dyDescent="0.3">
      <c r="B661" s="391"/>
    </row>
    <row r="662" spans="2:2" s="414" customFormat="1" x14ac:dyDescent="0.3">
      <c r="B662" s="391"/>
    </row>
    <row r="663" spans="2:2" s="414" customFormat="1" x14ac:dyDescent="0.3">
      <c r="B663" s="391"/>
    </row>
    <row r="664" spans="2:2" s="414" customFormat="1" x14ac:dyDescent="0.3">
      <c r="B664" s="391"/>
    </row>
    <row r="665" spans="2:2" s="414" customFormat="1" x14ac:dyDescent="0.3">
      <c r="B665" s="391"/>
    </row>
    <row r="666" spans="2:2" s="414" customFormat="1" x14ac:dyDescent="0.3">
      <c r="B666" s="391"/>
    </row>
    <row r="667" spans="2:2" s="414" customFormat="1" x14ac:dyDescent="0.3">
      <c r="B667" s="391"/>
    </row>
    <row r="668" spans="2:2" s="414" customFormat="1" x14ac:dyDescent="0.3">
      <c r="B668" s="391"/>
    </row>
    <row r="669" spans="2:2" s="414" customFormat="1" x14ac:dyDescent="0.3">
      <c r="B669" s="391"/>
    </row>
    <row r="670" spans="2:2" s="414" customFormat="1" x14ac:dyDescent="0.3">
      <c r="B670" s="391"/>
    </row>
    <row r="671" spans="2:2" s="414" customFormat="1" x14ac:dyDescent="0.3">
      <c r="B671" s="391"/>
    </row>
    <row r="672" spans="2:2" s="414" customFormat="1" x14ac:dyDescent="0.3">
      <c r="B672" s="391"/>
    </row>
    <row r="673" spans="2:2" s="414" customFormat="1" x14ac:dyDescent="0.3">
      <c r="B673" s="391"/>
    </row>
    <row r="674" spans="2:2" s="414" customFormat="1" x14ac:dyDescent="0.3">
      <c r="B674" s="391"/>
    </row>
    <row r="675" spans="2:2" s="414" customFormat="1" x14ac:dyDescent="0.3">
      <c r="B675" s="391"/>
    </row>
    <row r="676" spans="2:2" s="414" customFormat="1" x14ac:dyDescent="0.3">
      <c r="B676" s="391"/>
    </row>
    <row r="677" spans="2:2" s="414" customFormat="1" x14ac:dyDescent="0.3">
      <c r="B677" s="391"/>
    </row>
    <row r="678" spans="2:2" s="414" customFormat="1" x14ac:dyDescent="0.3">
      <c r="B678" s="391"/>
    </row>
    <row r="679" spans="2:2" s="414" customFormat="1" x14ac:dyDescent="0.3">
      <c r="B679" s="391"/>
    </row>
    <row r="680" spans="2:2" s="414" customFormat="1" x14ac:dyDescent="0.3">
      <c r="B680" s="391"/>
    </row>
    <row r="681" spans="2:2" s="414" customFormat="1" x14ac:dyDescent="0.3">
      <c r="B681" s="391"/>
    </row>
    <row r="682" spans="2:2" s="414" customFormat="1" x14ac:dyDescent="0.3">
      <c r="B682" s="391"/>
    </row>
    <row r="683" spans="2:2" s="414" customFormat="1" x14ac:dyDescent="0.3">
      <c r="B683" s="391"/>
    </row>
    <row r="684" spans="2:2" s="414" customFormat="1" x14ac:dyDescent="0.3">
      <c r="B684" s="391"/>
    </row>
    <row r="685" spans="2:2" s="414" customFormat="1" x14ac:dyDescent="0.3">
      <c r="B685" s="391"/>
    </row>
    <row r="686" spans="2:2" s="414" customFormat="1" x14ac:dyDescent="0.3">
      <c r="B686" s="391"/>
    </row>
    <row r="687" spans="2:2" s="414" customFormat="1" x14ac:dyDescent="0.3">
      <c r="B687" s="391"/>
    </row>
    <row r="688" spans="2:2" s="414" customFormat="1" x14ac:dyDescent="0.3">
      <c r="B688" s="391"/>
    </row>
    <row r="689" spans="2:2" s="414" customFormat="1" x14ac:dyDescent="0.3">
      <c r="B689" s="391"/>
    </row>
    <row r="690" spans="2:2" s="414" customFormat="1" x14ac:dyDescent="0.3">
      <c r="B690" s="391"/>
    </row>
    <row r="691" spans="2:2" s="414" customFormat="1" x14ac:dyDescent="0.3">
      <c r="B691" s="391"/>
    </row>
    <row r="692" spans="2:2" s="414" customFormat="1" x14ac:dyDescent="0.3">
      <c r="B692" s="391"/>
    </row>
    <row r="693" spans="2:2" s="414" customFormat="1" x14ac:dyDescent="0.3">
      <c r="B693" s="391"/>
    </row>
    <row r="694" spans="2:2" s="414" customFormat="1" x14ac:dyDescent="0.3">
      <c r="B694" s="391"/>
    </row>
    <row r="695" spans="2:2" s="414" customFormat="1" x14ac:dyDescent="0.3">
      <c r="B695" s="391"/>
    </row>
    <row r="696" spans="2:2" s="414" customFormat="1" x14ac:dyDescent="0.3">
      <c r="B696" s="391"/>
    </row>
    <row r="697" spans="2:2" s="414" customFormat="1" x14ac:dyDescent="0.3">
      <c r="B697" s="391"/>
    </row>
    <row r="698" spans="2:2" s="414" customFormat="1" x14ac:dyDescent="0.3">
      <c r="B698" s="391"/>
    </row>
    <row r="699" spans="2:2" s="414" customFormat="1" x14ac:dyDescent="0.3">
      <c r="B699" s="391"/>
    </row>
    <row r="700" spans="2:2" s="414" customFormat="1" x14ac:dyDescent="0.3">
      <c r="B700" s="391"/>
    </row>
    <row r="701" spans="2:2" s="414" customFormat="1" x14ac:dyDescent="0.3">
      <c r="B701" s="391"/>
    </row>
    <row r="702" spans="2:2" s="414" customFormat="1" x14ac:dyDescent="0.3">
      <c r="B702" s="391"/>
    </row>
    <row r="703" spans="2:2" s="414" customFormat="1" x14ac:dyDescent="0.3">
      <c r="B703" s="391"/>
    </row>
    <row r="704" spans="2:2" s="414" customFormat="1" x14ac:dyDescent="0.3">
      <c r="B704" s="391"/>
    </row>
    <row r="705" spans="2:2" s="414" customFormat="1" x14ac:dyDescent="0.3">
      <c r="B705" s="391"/>
    </row>
    <row r="706" spans="2:2" s="414" customFormat="1" x14ac:dyDescent="0.3">
      <c r="B706" s="391"/>
    </row>
    <row r="707" spans="2:2" s="414" customFormat="1" x14ac:dyDescent="0.3">
      <c r="B707" s="391"/>
    </row>
    <row r="708" spans="2:2" s="414" customFormat="1" x14ac:dyDescent="0.3">
      <c r="B708" s="391"/>
    </row>
    <row r="709" spans="2:2" s="414" customFormat="1" x14ac:dyDescent="0.3">
      <c r="B709" s="391"/>
    </row>
    <row r="710" spans="2:2" s="414" customFormat="1" x14ac:dyDescent="0.3">
      <c r="B710" s="391"/>
    </row>
    <row r="711" spans="2:2" s="414" customFormat="1" x14ac:dyDescent="0.3">
      <c r="B711" s="391"/>
    </row>
    <row r="712" spans="2:2" s="414" customFormat="1" x14ac:dyDescent="0.3">
      <c r="B712" s="391"/>
    </row>
    <row r="713" spans="2:2" s="414" customFormat="1" x14ac:dyDescent="0.3">
      <c r="B713" s="391"/>
    </row>
    <row r="714" spans="2:2" s="414" customFormat="1" x14ac:dyDescent="0.3">
      <c r="B714" s="391"/>
    </row>
    <row r="715" spans="2:2" s="414" customFormat="1" x14ac:dyDescent="0.3">
      <c r="B715" s="391"/>
    </row>
    <row r="716" spans="2:2" s="414" customFormat="1" x14ac:dyDescent="0.3">
      <c r="B716" s="391"/>
    </row>
    <row r="717" spans="2:2" s="414" customFormat="1" x14ac:dyDescent="0.3">
      <c r="B717" s="391"/>
    </row>
    <row r="718" spans="2:2" s="414" customFormat="1" x14ac:dyDescent="0.3">
      <c r="B718" s="391"/>
    </row>
    <row r="719" spans="2:2" s="414" customFormat="1" x14ac:dyDescent="0.3">
      <c r="B719" s="391"/>
    </row>
    <row r="720" spans="2:2" s="414" customFormat="1" x14ac:dyDescent="0.3">
      <c r="B720" s="391"/>
    </row>
    <row r="721" spans="2:2" s="414" customFormat="1" x14ac:dyDescent="0.3">
      <c r="B721" s="391"/>
    </row>
    <row r="722" spans="2:2" s="414" customFormat="1" x14ac:dyDescent="0.3">
      <c r="B722" s="391"/>
    </row>
    <row r="723" spans="2:2" s="414" customFormat="1" x14ac:dyDescent="0.3">
      <c r="B723" s="391"/>
    </row>
    <row r="724" spans="2:2" s="414" customFormat="1" x14ac:dyDescent="0.3">
      <c r="B724" s="391"/>
    </row>
    <row r="725" spans="2:2" s="414" customFormat="1" x14ac:dyDescent="0.3">
      <c r="B725" s="391"/>
    </row>
    <row r="726" spans="2:2" s="414" customFormat="1" x14ac:dyDescent="0.3">
      <c r="B726" s="391"/>
    </row>
    <row r="727" spans="2:2" s="414" customFormat="1" x14ac:dyDescent="0.3">
      <c r="B727" s="391"/>
    </row>
    <row r="728" spans="2:2" s="414" customFormat="1" x14ac:dyDescent="0.3">
      <c r="B728" s="391"/>
    </row>
    <row r="729" spans="2:2" s="414" customFormat="1" x14ac:dyDescent="0.3">
      <c r="B729" s="391"/>
    </row>
    <row r="730" spans="2:2" s="414" customFormat="1" x14ac:dyDescent="0.3">
      <c r="B730" s="391"/>
    </row>
    <row r="731" spans="2:2" s="414" customFormat="1" x14ac:dyDescent="0.3">
      <c r="B731" s="391"/>
    </row>
    <row r="732" spans="2:2" s="414" customFormat="1" x14ac:dyDescent="0.3">
      <c r="B732" s="391"/>
    </row>
    <row r="733" spans="2:2" s="414" customFormat="1" x14ac:dyDescent="0.3">
      <c r="B733" s="391"/>
    </row>
    <row r="734" spans="2:2" s="414" customFormat="1" x14ac:dyDescent="0.3">
      <c r="B734" s="391"/>
    </row>
    <row r="735" spans="2:2" s="414" customFormat="1" x14ac:dyDescent="0.3">
      <c r="B735" s="391"/>
    </row>
    <row r="736" spans="2:2" s="414" customFormat="1" x14ac:dyDescent="0.3">
      <c r="B736" s="391"/>
    </row>
    <row r="737" spans="2:2" s="414" customFormat="1" x14ac:dyDescent="0.3">
      <c r="B737" s="391"/>
    </row>
    <row r="738" spans="2:2" s="414" customFormat="1" x14ac:dyDescent="0.3">
      <c r="B738" s="391"/>
    </row>
    <row r="739" spans="2:2" s="414" customFormat="1" x14ac:dyDescent="0.3">
      <c r="B739" s="391"/>
    </row>
    <row r="740" spans="2:2" s="414" customFormat="1" x14ac:dyDescent="0.3">
      <c r="B740" s="391"/>
    </row>
    <row r="741" spans="2:2" s="414" customFormat="1" x14ac:dyDescent="0.3">
      <c r="B741" s="391"/>
    </row>
    <row r="742" spans="2:2" s="414" customFormat="1" x14ac:dyDescent="0.3">
      <c r="B742" s="391"/>
    </row>
    <row r="743" spans="2:2" s="414" customFormat="1" x14ac:dyDescent="0.3">
      <c r="B743" s="391"/>
    </row>
    <row r="744" spans="2:2" s="414" customFormat="1" x14ac:dyDescent="0.3">
      <c r="B744" s="391"/>
    </row>
    <row r="745" spans="2:2" s="414" customFormat="1" x14ac:dyDescent="0.3">
      <c r="B745" s="391"/>
    </row>
    <row r="746" spans="2:2" s="414" customFormat="1" x14ac:dyDescent="0.3">
      <c r="B746" s="391"/>
    </row>
    <row r="747" spans="2:2" s="414" customFormat="1" x14ac:dyDescent="0.3">
      <c r="B747" s="391"/>
    </row>
    <row r="748" spans="2:2" s="414" customFormat="1" x14ac:dyDescent="0.3">
      <c r="B748" s="391"/>
    </row>
    <row r="749" spans="2:2" s="414" customFormat="1" x14ac:dyDescent="0.3">
      <c r="B749" s="391"/>
    </row>
    <row r="750" spans="2:2" s="414" customFormat="1" x14ac:dyDescent="0.3">
      <c r="B750" s="391"/>
    </row>
    <row r="751" spans="2:2" s="414" customFormat="1" x14ac:dyDescent="0.3">
      <c r="B751" s="391"/>
    </row>
    <row r="752" spans="2:2" s="414" customFormat="1" x14ac:dyDescent="0.3">
      <c r="B752" s="391"/>
    </row>
    <row r="753" spans="2:2" s="414" customFormat="1" x14ac:dyDescent="0.3">
      <c r="B753" s="391"/>
    </row>
    <row r="754" spans="2:2" s="414" customFormat="1" x14ac:dyDescent="0.3">
      <c r="B754" s="391"/>
    </row>
    <row r="755" spans="2:2" s="414" customFormat="1" x14ac:dyDescent="0.3">
      <c r="B755" s="391"/>
    </row>
    <row r="756" spans="2:2" s="414" customFormat="1" x14ac:dyDescent="0.3">
      <c r="B756" s="391"/>
    </row>
    <row r="757" spans="2:2" s="414" customFormat="1" x14ac:dyDescent="0.3">
      <c r="B757" s="391"/>
    </row>
    <row r="758" spans="2:2" s="414" customFormat="1" x14ac:dyDescent="0.3">
      <c r="B758" s="391"/>
    </row>
    <row r="759" spans="2:2" s="414" customFormat="1" x14ac:dyDescent="0.3">
      <c r="B759" s="391"/>
    </row>
    <row r="760" spans="2:2" s="414" customFormat="1" x14ac:dyDescent="0.3">
      <c r="B760" s="391"/>
    </row>
    <row r="761" spans="2:2" s="414" customFormat="1" x14ac:dyDescent="0.3">
      <c r="B761" s="391"/>
    </row>
    <row r="762" spans="2:2" s="414" customFormat="1" x14ac:dyDescent="0.3">
      <c r="B762" s="391"/>
    </row>
    <row r="763" spans="2:2" s="414" customFormat="1" x14ac:dyDescent="0.3">
      <c r="B763" s="391"/>
    </row>
    <row r="764" spans="2:2" s="414" customFormat="1" x14ac:dyDescent="0.3">
      <c r="B764" s="391"/>
    </row>
    <row r="765" spans="2:2" s="414" customFormat="1" x14ac:dyDescent="0.3">
      <c r="B765" s="391"/>
    </row>
    <row r="766" spans="2:2" s="414" customFormat="1" x14ac:dyDescent="0.3">
      <c r="B766" s="391"/>
    </row>
    <row r="767" spans="2:2" s="414" customFormat="1" x14ac:dyDescent="0.3">
      <c r="B767" s="391"/>
    </row>
    <row r="768" spans="2:2" s="414" customFormat="1" x14ac:dyDescent="0.3">
      <c r="B768" s="391"/>
    </row>
    <row r="769" spans="2:2" s="414" customFormat="1" x14ac:dyDescent="0.3">
      <c r="B769" s="391"/>
    </row>
    <row r="770" spans="2:2" s="414" customFormat="1" x14ac:dyDescent="0.3">
      <c r="B770" s="391"/>
    </row>
    <row r="771" spans="2:2" s="414" customFormat="1" x14ac:dyDescent="0.3">
      <c r="B771" s="391"/>
    </row>
    <row r="772" spans="2:2" s="414" customFormat="1" x14ac:dyDescent="0.3">
      <c r="B772" s="391"/>
    </row>
    <row r="773" spans="2:2" s="414" customFormat="1" x14ac:dyDescent="0.3">
      <c r="B773" s="391"/>
    </row>
    <row r="774" spans="2:2" s="414" customFormat="1" x14ac:dyDescent="0.3">
      <c r="B774" s="391"/>
    </row>
    <row r="775" spans="2:2" s="414" customFormat="1" x14ac:dyDescent="0.3">
      <c r="B775" s="391"/>
    </row>
    <row r="776" spans="2:2" s="414" customFormat="1" x14ac:dyDescent="0.3">
      <c r="B776" s="391"/>
    </row>
    <row r="777" spans="2:2" s="414" customFormat="1" x14ac:dyDescent="0.3">
      <c r="B777" s="391"/>
    </row>
    <row r="778" spans="2:2" s="414" customFormat="1" x14ac:dyDescent="0.3">
      <c r="B778" s="391"/>
    </row>
    <row r="779" spans="2:2" s="414" customFormat="1" x14ac:dyDescent="0.3">
      <c r="B779" s="391"/>
    </row>
    <row r="780" spans="2:2" s="414" customFormat="1" x14ac:dyDescent="0.3">
      <c r="B780" s="391"/>
    </row>
    <row r="781" spans="2:2" s="414" customFormat="1" x14ac:dyDescent="0.3">
      <c r="B781" s="391"/>
    </row>
    <row r="782" spans="2:2" s="414" customFormat="1" x14ac:dyDescent="0.3">
      <c r="B782" s="391"/>
    </row>
    <row r="783" spans="2:2" s="414" customFormat="1" x14ac:dyDescent="0.3">
      <c r="B783" s="391"/>
    </row>
    <row r="784" spans="2:2" s="414" customFormat="1" x14ac:dyDescent="0.3">
      <c r="B784" s="391"/>
    </row>
    <row r="785" spans="2:2" s="414" customFormat="1" x14ac:dyDescent="0.3">
      <c r="B785" s="391"/>
    </row>
    <row r="786" spans="2:2" s="414" customFormat="1" x14ac:dyDescent="0.3">
      <c r="B786" s="391"/>
    </row>
    <row r="787" spans="2:2" s="414" customFormat="1" x14ac:dyDescent="0.3">
      <c r="B787" s="391"/>
    </row>
    <row r="788" spans="2:2" s="414" customFormat="1" x14ac:dyDescent="0.3">
      <c r="B788" s="391"/>
    </row>
    <row r="789" spans="2:2" s="414" customFormat="1" x14ac:dyDescent="0.3">
      <c r="B789" s="391"/>
    </row>
    <row r="790" spans="2:2" s="414" customFormat="1" x14ac:dyDescent="0.3">
      <c r="B790" s="391"/>
    </row>
    <row r="791" spans="2:2" s="414" customFormat="1" x14ac:dyDescent="0.3">
      <c r="B791" s="391"/>
    </row>
    <row r="792" spans="2:2" s="414" customFormat="1" x14ac:dyDescent="0.3">
      <c r="B792" s="391"/>
    </row>
    <row r="793" spans="2:2" s="414" customFormat="1" x14ac:dyDescent="0.3">
      <c r="B793" s="391"/>
    </row>
    <row r="794" spans="2:2" s="414" customFormat="1" x14ac:dyDescent="0.3">
      <c r="B794" s="391"/>
    </row>
    <row r="795" spans="2:2" s="414" customFormat="1" x14ac:dyDescent="0.3">
      <c r="B795" s="391"/>
    </row>
    <row r="796" spans="2:2" s="414" customFormat="1" x14ac:dyDescent="0.3">
      <c r="B796" s="391"/>
    </row>
    <row r="797" spans="2:2" s="414" customFormat="1" x14ac:dyDescent="0.3">
      <c r="B797" s="391"/>
    </row>
    <row r="798" spans="2:2" s="414" customFormat="1" x14ac:dyDescent="0.3">
      <c r="B798" s="391"/>
    </row>
    <row r="799" spans="2:2" s="414" customFormat="1" x14ac:dyDescent="0.3">
      <c r="B799" s="391"/>
    </row>
    <row r="800" spans="2:2" s="414" customFormat="1" x14ac:dyDescent="0.3">
      <c r="B800" s="391"/>
    </row>
    <row r="801" spans="2:2" s="414" customFormat="1" x14ac:dyDescent="0.3">
      <c r="B801" s="391"/>
    </row>
    <row r="802" spans="2:2" s="414" customFormat="1" x14ac:dyDescent="0.3">
      <c r="B802" s="391"/>
    </row>
    <row r="803" spans="2:2" s="414" customFormat="1" x14ac:dyDescent="0.3">
      <c r="B803" s="391"/>
    </row>
    <row r="804" spans="2:2" s="414" customFormat="1" x14ac:dyDescent="0.3">
      <c r="B804" s="391"/>
    </row>
    <row r="805" spans="2:2" s="414" customFormat="1" x14ac:dyDescent="0.3">
      <c r="B805" s="391"/>
    </row>
    <row r="806" spans="2:2" s="414" customFormat="1" x14ac:dyDescent="0.3">
      <c r="B806" s="391"/>
    </row>
    <row r="807" spans="2:2" s="414" customFormat="1" x14ac:dyDescent="0.3">
      <c r="B807" s="391"/>
    </row>
    <row r="808" spans="2:2" s="414" customFormat="1" x14ac:dyDescent="0.3">
      <c r="B808" s="391"/>
    </row>
    <row r="809" spans="2:2" s="414" customFormat="1" x14ac:dyDescent="0.3">
      <c r="B809" s="391"/>
    </row>
    <row r="810" spans="2:2" s="414" customFormat="1" x14ac:dyDescent="0.3">
      <c r="B810" s="391"/>
    </row>
    <row r="811" spans="2:2" s="414" customFormat="1" x14ac:dyDescent="0.3">
      <c r="B811" s="391"/>
    </row>
    <row r="812" spans="2:2" s="414" customFormat="1" x14ac:dyDescent="0.3">
      <c r="B812" s="391"/>
    </row>
    <row r="813" spans="2:2" s="414" customFormat="1" x14ac:dyDescent="0.3">
      <c r="B813" s="391"/>
    </row>
    <row r="814" spans="2:2" s="414" customFormat="1" x14ac:dyDescent="0.3">
      <c r="B814" s="391"/>
    </row>
    <row r="815" spans="2:2" s="414" customFormat="1" x14ac:dyDescent="0.3">
      <c r="B815" s="391"/>
    </row>
    <row r="816" spans="2:2" s="414" customFormat="1" x14ac:dyDescent="0.3">
      <c r="B816" s="391"/>
    </row>
    <row r="817" spans="2:2" s="414" customFormat="1" x14ac:dyDescent="0.3">
      <c r="B817" s="391"/>
    </row>
    <row r="818" spans="2:2" s="414" customFormat="1" x14ac:dyDescent="0.3">
      <c r="B818" s="391"/>
    </row>
    <row r="819" spans="2:2" s="414" customFormat="1" x14ac:dyDescent="0.3">
      <c r="B819" s="391"/>
    </row>
    <row r="820" spans="2:2" s="414" customFormat="1" x14ac:dyDescent="0.3">
      <c r="B820" s="391"/>
    </row>
    <row r="821" spans="2:2" s="414" customFormat="1" x14ac:dyDescent="0.3">
      <c r="B821" s="391"/>
    </row>
    <row r="822" spans="2:2" s="414" customFormat="1" x14ac:dyDescent="0.3">
      <c r="B822" s="391"/>
    </row>
    <row r="823" spans="2:2" s="414" customFormat="1" x14ac:dyDescent="0.3">
      <c r="B823" s="391"/>
    </row>
    <row r="824" spans="2:2" s="414" customFormat="1" x14ac:dyDescent="0.3">
      <c r="B824" s="391"/>
    </row>
    <row r="825" spans="2:2" s="414" customFormat="1" x14ac:dyDescent="0.3">
      <c r="B825" s="391"/>
    </row>
    <row r="826" spans="2:2" s="414" customFormat="1" x14ac:dyDescent="0.3">
      <c r="B826" s="391"/>
    </row>
    <row r="827" spans="2:2" s="414" customFormat="1" x14ac:dyDescent="0.3">
      <c r="B827" s="391"/>
    </row>
    <row r="828" spans="2:2" s="414" customFormat="1" x14ac:dyDescent="0.3">
      <c r="B828" s="391"/>
    </row>
    <row r="829" spans="2:2" s="414" customFormat="1" x14ac:dyDescent="0.3">
      <c r="B829" s="391"/>
    </row>
    <row r="830" spans="2:2" s="414" customFormat="1" x14ac:dyDescent="0.3">
      <c r="B830" s="391"/>
    </row>
    <row r="831" spans="2:2" s="414" customFormat="1" x14ac:dyDescent="0.3">
      <c r="B831" s="391"/>
    </row>
    <row r="832" spans="2:2" s="414" customFormat="1" x14ac:dyDescent="0.3">
      <c r="B832" s="391"/>
    </row>
    <row r="833" spans="2:2" s="414" customFormat="1" x14ac:dyDescent="0.3">
      <c r="B833" s="391"/>
    </row>
    <row r="834" spans="2:2" s="414" customFormat="1" x14ac:dyDescent="0.3">
      <c r="B834" s="391"/>
    </row>
    <row r="835" spans="2:2" s="414" customFormat="1" x14ac:dyDescent="0.3">
      <c r="B835" s="391"/>
    </row>
    <row r="836" spans="2:2" s="414" customFormat="1" x14ac:dyDescent="0.3">
      <c r="B836" s="391"/>
    </row>
    <row r="837" spans="2:2" s="414" customFormat="1" x14ac:dyDescent="0.3">
      <c r="B837" s="391"/>
    </row>
    <row r="838" spans="2:2" s="414" customFormat="1" x14ac:dyDescent="0.3">
      <c r="B838" s="391"/>
    </row>
    <row r="839" spans="2:2" s="414" customFormat="1" x14ac:dyDescent="0.3">
      <c r="B839" s="391"/>
    </row>
    <row r="840" spans="2:2" s="414" customFormat="1" x14ac:dyDescent="0.3">
      <c r="B840" s="391"/>
    </row>
    <row r="841" spans="2:2" s="414" customFormat="1" x14ac:dyDescent="0.3">
      <c r="B841" s="391"/>
    </row>
    <row r="842" spans="2:2" s="414" customFormat="1" x14ac:dyDescent="0.3">
      <c r="B842" s="391"/>
    </row>
    <row r="843" spans="2:2" s="414" customFormat="1" x14ac:dyDescent="0.3">
      <c r="B843" s="391"/>
    </row>
    <row r="844" spans="2:2" s="414" customFormat="1" x14ac:dyDescent="0.3">
      <c r="B844" s="391"/>
    </row>
    <row r="845" spans="2:2" s="414" customFormat="1" x14ac:dyDescent="0.3">
      <c r="B845" s="391"/>
    </row>
    <row r="846" spans="2:2" s="414" customFormat="1" x14ac:dyDescent="0.3">
      <c r="B846" s="391"/>
    </row>
    <row r="847" spans="2:2" s="414" customFormat="1" x14ac:dyDescent="0.3">
      <c r="B847" s="391"/>
    </row>
    <row r="848" spans="2:2" s="414" customFormat="1" x14ac:dyDescent="0.3">
      <c r="B848" s="391"/>
    </row>
    <row r="849" spans="2:2" s="414" customFormat="1" x14ac:dyDescent="0.3">
      <c r="B849" s="391"/>
    </row>
    <row r="850" spans="2:2" s="414" customFormat="1" x14ac:dyDescent="0.3">
      <c r="B850" s="391"/>
    </row>
    <row r="851" spans="2:2" s="414" customFormat="1" x14ac:dyDescent="0.3">
      <c r="B851" s="391"/>
    </row>
    <row r="852" spans="2:2" s="414" customFormat="1" x14ac:dyDescent="0.3">
      <c r="B852" s="391"/>
    </row>
    <row r="853" spans="2:2" s="414" customFormat="1" x14ac:dyDescent="0.3">
      <c r="B853" s="391"/>
    </row>
    <row r="854" spans="2:2" s="414" customFormat="1" x14ac:dyDescent="0.3">
      <c r="B854" s="391"/>
    </row>
    <row r="855" spans="2:2" s="414" customFormat="1" x14ac:dyDescent="0.3">
      <c r="B855" s="391"/>
    </row>
    <row r="856" spans="2:2" s="414" customFormat="1" x14ac:dyDescent="0.3">
      <c r="B856" s="391"/>
    </row>
    <row r="857" spans="2:2" s="414" customFormat="1" x14ac:dyDescent="0.3">
      <c r="B857" s="391"/>
    </row>
    <row r="858" spans="2:2" s="414" customFormat="1" x14ac:dyDescent="0.3">
      <c r="B858" s="391"/>
    </row>
    <row r="859" spans="2:2" s="414" customFormat="1" x14ac:dyDescent="0.3">
      <c r="B859" s="391"/>
    </row>
    <row r="860" spans="2:2" s="414" customFormat="1" x14ac:dyDescent="0.3">
      <c r="B860" s="391"/>
    </row>
    <row r="861" spans="2:2" s="414" customFormat="1" x14ac:dyDescent="0.3">
      <c r="B861" s="391"/>
    </row>
    <row r="862" spans="2:2" s="414" customFormat="1" x14ac:dyDescent="0.3">
      <c r="B862" s="391"/>
    </row>
    <row r="863" spans="2:2" s="414" customFormat="1" x14ac:dyDescent="0.3">
      <c r="B863" s="391"/>
    </row>
    <row r="864" spans="2:2" s="414" customFormat="1" x14ac:dyDescent="0.3">
      <c r="B864" s="391"/>
    </row>
    <row r="865" spans="2:2" s="414" customFormat="1" x14ac:dyDescent="0.3">
      <c r="B865" s="391"/>
    </row>
    <row r="866" spans="2:2" s="414" customFormat="1" x14ac:dyDescent="0.3">
      <c r="B866" s="391"/>
    </row>
    <row r="867" spans="2:2" s="414" customFormat="1" x14ac:dyDescent="0.3">
      <c r="B867" s="391"/>
    </row>
    <row r="868" spans="2:2" s="414" customFormat="1" x14ac:dyDescent="0.3">
      <c r="B868" s="391"/>
    </row>
    <row r="869" spans="2:2" s="414" customFormat="1" x14ac:dyDescent="0.3">
      <c r="B869" s="391"/>
    </row>
    <row r="870" spans="2:2" s="414" customFormat="1" x14ac:dyDescent="0.3">
      <c r="B870" s="391"/>
    </row>
    <row r="871" spans="2:2" s="414" customFormat="1" x14ac:dyDescent="0.3">
      <c r="B871" s="391"/>
    </row>
    <row r="872" spans="2:2" s="414" customFormat="1" x14ac:dyDescent="0.3">
      <c r="B872" s="391"/>
    </row>
    <row r="873" spans="2:2" s="414" customFormat="1" x14ac:dyDescent="0.3">
      <c r="B873" s="391"/>
    </row>
    <row r="874" spans="2:2" s="414" customFormat="1" x14ac:dyDescent="0.3">
      <c r="B874" s="391"/>
    </row>
    <row r="875" spans="2:2" s="414" customFormat="1" x14ac:dyDescent="0.3">
      <c r="B875" s="391"/>
    </row>
    <row r="876" spans="2:2" s="414" customFormat="1" x14ac:dyDescent="0.3">
      <c r="B876" s="391"/>
    </row>
    <row r="877" spans="2:2" s="414" customFormat="1" x14ac:dyDescent="0.3">
      <c r="B877" s="391"/>
    </row>
    <row r="878" spans="2:2" s="414" customFormat="1" x14ac:dyDescent="0.3">
      <c r="B878" s="391"/>
    </row>
    <row r="879" spans="2:2" s="414" customFormat="1" x14ac:dyDescent="0.3">
      <c r="B879" s="391"/>
    </row>
    <row r="880" spans="2:2" s="414" customFormat="1" x14ac:dyDescent="0.3">
      <c r="B880" s="391"/>
    </row>
    <row r="881" spans="2:2" s="414" customFormat="1" x14ac:dyDescent="0.3">
      <c r="B881" s="391"/>
    </row>
    <row r="882" spans="2:2" s="414" customFormat="1" x14ac:dyDescent="0.3">
      <c r="B882" s="391"/>
    </row>
    <row r="883" spans="2:2" s="414" customFormat="1" x14ac:dyDescent="0.3">
      <c r="B883" s="391"/>
    </row>
    <row r="884" spans="2:2" s="414" customFormat="1" x14ac:dyDescent="0.3">
      <c r="B884" s="391"/>
    </row>
    <row r="885" spans="2:2" s="414" customFormat="1" x14ac:dyDescent="0.3">
      <c r="B885" s="391"/>
    </row>
    <row r="886" spans="2:2" s="414" customFormat="1" x14ac:dyDescent="0.3">
      <c r="B886" s="391"/>
    </row>
    <row r="887" spans="2:2" s="414" customFormat="1" x14ac:dyDescent="0.3">
      <c r="B887" s="391"/>
    </row>
    <row r="888" spans="2:2" s="414" customFormat="1" x14ac:dyDescent="0.3">
      <c r="B888" s="391"/>
    </row>
    <row r="889" spans="2:2" s="414" customFormat="1" x14ac:dyDescent="0.3">
      <c r="B889" s="391"/>
    </row>
    <row r="890" spans="2:2" s="414" customFormat="1" x14ac:dyDescent="0.3">
      <c r="B890" s="391"/>
    </row>
    <row r="891" spans="2:2" s="414" customFormat="1" x14ac:dyDescent="0.3">
      <c r="B891" s="391"/>
    </row>
    <row r="892" spans="2:2" s="414" customFormat="1" x14ac:dyDescent="0.3">
      <c r="B892" s="391"/>
    </row>
    <row r="893" spans="2:2" s="414" customFormat="1" x14ac:dyDescent="0.3">
      <c r="B893" s="391"/>
    </row>
    <row r="894" spans="2:2" s="414" customFormat="1" x14ac:dyDescent="0.3">
      <c r="B894" s="391"/>
    </row>
    <row r="895" spans="2:2" s="414" customFormat="1" x14ac:dyDescent="0.3">
      <c r="B895" s="391"/>
    </row>
    <row r="896" spans="2:2" s="414" customFormat="1" x14ac:dyDescent="0.3">
      <c r="B896" s="391"/>
    </row>
    <row r="897" spans="2:2" s="414" customFormat="1" x14ac:dyDescent="0.3">
      <c r="B897" s="391"/>
    </row>
    <row r="898" spans="2:2" s="414" customFormat="1" x14ac:dyDescent="0.3">
      <c r="B898" s="391"/>
    </row>
    <row r="899" spans="2:2" s="414" customFormat="1" x14ac:dyDescent="0.3">
      <c r="B899" s="391"/>
    </row>
    <row r="900" spans="2:2" s="414" customFormat="1" x14ac:dyDescent="0.3">
      <c r="B900" s="391"/>
    </row>
    <row r="901" spans="2:2" s="414" customFormat="1" x14ac:dyDescent="0.3">
      <c r="B901" s="391"/>
    </row>
    <row r="902" spans="2:2" s="414" customFormat="1" x14ac:dyDescent="0.3">
      <c r="B902" s="391"/>
    </row>
    <row r="903" spans="2:2" s="414" customFormat="1" x14ac:dyDescent="0.3">
      <c r="B903" s="391"/>
    </row>
    <row r="904" spans="2:2" s="414" customFormat="1" x14ac:dyDescent="0.3">
      <c r="B904" s="391"/>
    </row>
    <row r="905" spans="2:2" s="414" customFormat="1" x14ac:dyDescent="0.3">
      <c r="B905" s="391"/>
    </row>
    <row r="906" spans="2:2" s="414" customFormat="1" x14ac:dyDescent="0.3">
      <c r="B906" s="391"/>
    </row>
    <row r="907" spans="2:2" s="414" customFormat="1" x14ac:dyDescent="0.3">
      <c r="B907" s="391"/>
    </row>
    <row r="908" spans="2:2" s="414" customFormat="1" x14ac:dyDescent="0.3">
      <c r="B908" s="391"/>
    </row>
    <row r="909" spans="2:2" s="414" customFormat="1" x14ac:dyDescent="0.3">
      <c r="B909" s="391"/>
    </row>
    <row r="910" spans="2:2" s="414" customFormat="1" x14ac:dyDescent="0.3">
      <c r="B910" s="391"/>
    </row>
    <row r="911" spans="2:2" s="414" customFormat="1" x14ac:dyDescent="0.3">
      <c r="B911" s="391"/>
    </row>
    <row r="912" spans="2:2" s="414" customFormat="1" x14ac:dyDescent="0.3">
      <c r="B912" s="391"/>
    </row>
    <row r="913" spans="2:2" s="414" customFormat="1" x14ac:dyDescent="0.3">
      <c r="B913" s="391"/>
    </row>
    <row r="914" spans="2:2" s="414" customFormat="1" x14ac:dyDescent="0.3">
      <c r="B914" s="391"/>
    </row>
    <row r="915" spans="2:2" s="414" customFormat="1" x14ac:dyDescent="0.3">
      <c r="B915" s="391"/>
    </row>
    <row r="916" spans="2:2" s="414" customFormat="1" x14ac:dyDescent="0.3">
      <c r="B916" s="391"/>
    </row>
    <row r="917" spans="2:2" s="414" customFormat="1" x14ac:dyDescent="0.3">
      <c r="B917" s="391"/>
    </row>
    <row r="918" spans="2:2" s="414" customFormat="1" x14ac:dyDescent="0.3">
      <c r="B918" s="391"/>
    </row>
    <row r="919" spans="2:2" s="414" customFormat="1" x14ac:dyDescent="0.3">
      <c r="B919" s="391"/>
    </row>
    <row r="920" spans="2:2" s="414" customFormat="1" x14ac:dyDescent="0.3">
      <c r="B920" s="391"/>
    </row>
    <row r="921" spans="2:2" s="414" customFormat="1" x14ac:dyDescent="0.3">
      <c r="B921" s="391"/>
    </row>
    <row r="922" spans="2:2" s="414" customFormat="1" x14ac:dyDescent="0.3">
      <c r="B922" s="391"/>
    </row>
    <row r="923" spans="2:2" s="414" customFormat="1" x14ac:dyDescent="0.3">
      <c r="B923" s="391"/>
    </row>
    <row r="924" spans="2:2" s="414" customFormat="1" x14ac:dyDescent="0.3">
      <c r="B924" s="391"/>
    </row>
    <row r="925" spans="2:2" s="414" customFormat="1" x14ac:dyDescent="0.3">
      <c r="B925" s="391"/>
    </row>
    <row r="926" spans="2:2" s="414" customFormat="1" x14ac:dyDescent="0.3">
      <c r="B926" s="391"/>
    </row>
    <row r="927" spans="2:2" s="414" customFormat="1" x14ac:dyDescent="0.3">
      <c r="B927" s="391"/>
    </row>
    <row r="928" spans="2:2" s="414" customFormat="1" x14ac:dyDescent="0.3">
      <c r="B928" s="391"/>
    </row>
    <row r="929" spans="2:2" s="414" customFormat="1" x14ac:dyDescent="0.3">
      <c r="B929" s="391"/>
    </row>
    <row r="930" spans="2:2" s="414" customFormat="1" x14ac:dyDescent="0.3">
      <c r="B930" s="391"/>
    </row>
    <row r="931" spans="2:2" s="414" customFormat="1" x14ac:dyDescent="0.3">
      <c r="B931" s="391"/>
    </row>
    <row r="932" spans="2:2" s="414" customFormat="1" x14ac:dyDescent="0.3">
      <c r="B932" s="391"/>
    </row>
    <row r="933" spans="2:2" s="414" customFormat="1" x14ac:dyDescent="0.3">
      <c r="B933" s="391"/>
    </row>
    <row r="934" spans="2:2" s="414" customFormat="1" x14ac:dyDescent="0.3">
      <c r="B934" s="391"/>
    </row>
    <row r="935" spans="2:2" s="414" customFormat="1" x14ac:dyDescent="0.3">
      <c r="B935" s="391"/>
    </row>
    <row r="936" spans="2:2" s="414" customFormat="1" x14ac:dyDescent="0.3">
      <c r="B936" s="391"/>
    </row>
    <row r="937" spans="2:2" s="414" customFormat="1" x14ac:dyDescent="0.3">
      <c r="B937" s="391"/>
    </row>
    <row r="938" spans="2:2" s="414" customFormat="1" x14ac:dyDescent="0.3">
      <c r="B938" s="391"/>
    </row>
    <row r="939" spans="2:2" s="414" customFormat="1" x14ac:dyDescent="0.3">
      <c r="B939" s="391"/>
    </row>
    <row r="940" spans="2:2" s="414" customFormat="1" x14ac:dyDescent="0.3">
      <c r="B940" s="391"/>
    </row>
    <row r="941" spans="2:2" s="414" customFormat="1" x14ac:dyDescent="0.3">
      <c r="B941" s="391"/>
    </row>
    <row r="942" spans="2:2" s="414" customFormat="1" x14ac:dyDescent="0.3">
      <c r="B942" s="391"/>
    </row>
    <row r="943" spans="2:2" s="414" customFormat="1" x14ac:dyDescent="0.3">
      <c r="B943" s="391"/>
    </row>
    <row r="944" spans="2:2" s="414" customFormat="1" x14ac:dyDescent="0.3">
      <c r="B944" s="391"/>
    </row>
    <row r="945" spans="2:2" s="414" customFormat="1" x14ac:dyDescent="0.3">
      <c r="B945" s="391"/>
    </row>
    <row r="946" spans="2:2" s="414" customFormat="1" x14ac:dyDescent="0.3">
      <c r="B946" s="391"/>
    </row>
    <row r="947" spans="2:2" s="414" customFormat="1" x14ac:dyDescent="0.3">
      <c r="B947" s="391"/>
    </row>
    <row r="948" spans="2:2" s="414" customFormat="1" x14ac:dyDescent="0.3">
      <c r="B948" s="391"/>
    </row>
    <row r="949" spans="2:2" s="414" customFormat="1" x14ac:dyDescent="0.3">
      <c r="B949" s="391"/>
    </row>
    <row r="950" spans="2:2" s="414" customFormat="1" x14ac:dyDescent="0.3">
      <c r="B950" s="391"/>
    </row>
    <row r="951" spans="2:2" s="414" customFormat="1" x14ac:dyDescent="0.3">
      <c r="B951" s="391"/>
    </row>
    <row r="952" spans="2:2" s="414" customFormat="1" x14ac:dyDescent="0.3">
      <c r="B952" s="391"/>
    </row>
    <row r="953" spans="2:2" s="414" customFormat="1" x14ac:dyDescent="0.3">
      <c r="B953" s="391"/>
    </row>
    <row r="954" spans="2:2" s="414" customFormat="1" x14ac:dyDescent="0.3">
      <c r="B954" s="391"/>
    </row>
    <row r="955" spans="2:2" s="414" customFormat="1" x14ac:dyDescent="0.3">
      <c r="B955" s="391"/>
    </row>
    <row r="956" spans="2:2" s="414" customFormat="1" x14ac:dyDescent="0.3">
      <c r="B956" s="391"/>
    </row>
    <row r="957" spans="2:2" s="414" customFormat="1" x14ac:dyDescent="0.3">
      <c r="B957" s="391"/>
    </row>
    <row r="958" spans="2:2" s="414" customFormat="1" x14ac:dyDescent="0.3">
      <c r="B958" s="391"/>
    </row>
    <row r="959" spans="2:2" s="414" customFormat="1" x14ac:dyDescent="0.3">
      <c r="B959" s="391"/>
    </row>
    <row r="960" spans="2:2" s="414" customFormat="1" x14ac:dyDescent="0.3">
      <c r="B960" s="391"/>
    </row>
    <row r="961" spans="2:2" s="414" customFormat="1" x14ac:dyDescent="0.3">
      <c r="B961" s="391"/>
    </row>
    <row r="962" spans="2:2" s="414" customFormat="1" x14ac:dyDescent="0.3">
      <c r="B962" s="391"/>
    </row>
    <row r="963" spans="2:2" s="414" customFormat="1" x14ac:dyDescent="0.3">
      <c r="B963" s="391"/>
    </row>
    <row r="964" spans="2:2" s="414" customFormat="1" x14ac:dyDescent="0.3">
      <c r="B964" s="391"/>
    </row>
    <row r="965" spans="2:2" s="414" customFormat="1" x14ac:dyDescent="0.3">
      <c r="B965" s="391"/>
    </row>
    <row r="966" spans="2:2" s="414" customFormat="1" x14ac:dyDescent="0.3">
      <c r="B966" s="391"/>
    </row>
    <row r="967" spans="2:2" s="414" customFormat="1" x14ac:dyDescent="0.3">
      <c r="B967" s="391"/>
    </row>
    <row r="968" spans="2:2" s="414" customFormat="1" x14ac:dyDescent="0.3">
      <c r="B968" s="391"/>
    </row>
    <row r="969" spans="2:2" s="414" customFormat="1" x14ac:dyDescent="0.3">
      <c r="B969" s="391"/>
    </row>
    <row r="970" spans="2:2" s="414" customFormat="1" x14ac:dyDescent="0.3">
      <c r="B970" s="391"/>
    </row>
    <row r="971" spans="2:2" s="414" customFormat="1" x14ac:dyDescent="0.3">
      <c r="B971" s="391"/>
    </row>
    <row r="972" spans="2:2" s="414" customFormat="1" x14ac:dyDescent="0.3">
      <c r="B972" s="391"/>
    </row>
    <row r="973" spans="2:2" s="414" customFormat="1" x14ac:dyDescent="0.3">
      <c r="B973" s="391"/>
    </row>
    <row r="974" spans="2:2" s="414" customFormat="1" x14ac:dyDescent="0.3">
      <c r="B974" s="391"/>
    </row>
    <row r="975" spans="2:2" s="414" customFormat="1" x14ac:dyDescent="0.3">
      <c r="B975" s="391"/>
    </row>
    <row r="976" spans="2:2" s="414" customFormat="1" x14ac:dyDescent="0.3">
      <c r="B976" s="391"/>
    </row>
    <row r="977" spans="2:2" s="414" customFormat="1" x14ac:dyDescent="0.3">
      <c r="B977" s="391"/>
    </row>
    <row r="978" spans="2:2" s="414" customFormat="1" x14ac:dyDescent="0.3">
      <c r="B978" s="391"/>
    </row>
    <row r="979" spans="2:2" s="414" customFormat="1" x14ac:dyDescent="0.3">
      <c r="B979" s="391"/>
    </row>
    <row r="980" spans="2:2" s="414" customFormat="1" x14ac:dyDescent="0.3">
      <c r="B980" s="391"/>
    </row>
    <row r="981" spans="2:2" s="414" customFormat="1" x14ac:dyDescent="0.3">
      <c r="B981" s="391"/>
    </row>
    <row r="982" spans="2:2" s="414" customFormat="1" x14ac:dyDescent="0.3">
      <c r="B982" s="391"/>
    </row>
    <row r="983" spans="2:2" s="414" customFormat="1" x14ac:dyDescent="0.3">
      <c r="B983" s="391"/>
    </row>
    <row r="984" spans="2:2" s="414" customFormat="1" x14ac:dyDescent="0.3">
      <c r="B984" s="391"/>
    </row>
    <row r="985" spans="2:2" s="414" customFormat="1" x14ac:dyDescent="0.3">
      <c r="B985" s="391"/>
    </row>
    <row r="986" spans="2:2" s="414" customFormat="1" x14ac:dyDescent="0.3">
      <c r="B986" s="391"/>
    </row>
    <row r="987" spans="2:2" s="414" customFormat="1" x14ac:dyDescent="0.3">
      <c r="B987" s="391"/>
    </row>
    <row r="988" spans="2:2" s="414" customFormat="1" x14ac:dyDescent="0.3">
      <c r="B988" s="391"/>
    </row>
    <row r="989" spans="2:2" s="414" customFormat="1" x14ac:dyDescent="0.3">
      <c r="B989" s="391"/>
    </row>
    <row r="990" spans="2:2" s="414" customFormat="1" x14ac:dyDescent="0.3">
      <c r="B990" s="391"/>
    </row>
    <row r="991" spans="2:2" s="414" customFormat="1" x14ac:dyDescent="0.3">
      <c r="B991" s="391"/>
    </row>
    <row r="992" spans="2:2" s="414" customFormat="1" x14ac:dyDescent="0.3">
      <c r="B992" s="391"/>
    </row>
    <row r="993" spans="2:2" s="414" customFormat="1" x14ac:dyDescent="0.3">
      <c r="B993" s="391"/>
    </row>
    <row r="994" spans="2:2" s="414" customFormat="1" x14ac:dyDescent="0.3">
      <c r="B994" s="391"/>
    </row>
    <row r="995" spans="2:2" s="414" customFormat="1" x14ac:dyDescent="0.3">
      <c r="B995" s="391"/>
    </row>
    <row r="996" spans="2:2" s="414" customFormat="1" x14ac:dyDescent="0.3">
      <c r="B996" s="391"/>
    </row>
    <row r="997" spans="2:2" s="414" customFormat="1" x14ac:dyDescent="0.3">
      <c r="B997" s="391"/>
    </row>
    <row r="998" spans="2:2" s="414" customFormat="1" x14ac:dyDescent="0.3">
      <c r="B998" s="391"/>
    </row>
    <row r="999" spans="2:2" s="414" customFormat="1" x14ac:dyDescent="0.3">
      <c r="B999" s="391"/>
    </row>
    <row r="1000" spans="2:2" s="414" customFormat="1" x14ac:dyDescent="0.3">
      <c r="B1000" s="391"/>
    </row>
    <row r="1001" spans="2:2" s="414" customFormat="1" x14ac:dyDescent="0.3">
      <c r="B1001" s="391"/>
    </row>
    <row r="1002" spans="2:2" s="414" customFormat="1" x14ac:dyDescent="0.3">
      <c r="B1002" s="391"/>
    </row>
    <row r="1003" spans="2:2" s="414" customFormat="1" x14ac:dyDescent="0.3">
      <c r="B1003" s="391"/>
    </row>
    <row r="1004" spans="2:2" s="414" customFormat="1" x14ac:dyDescent="0.3">
      <c r="B1004" s="391"/>
    </row>
    <row r="1005" spans="2:2" s="414" customFormat="1" x14ac:dyDescent="0.3">
      <c r="B1005" s="391"/>
    </row>
    <row r="1006" spans="2:2" s="414" customFormat="1" x14ac:dyDescent="0.3">
      <c r="B1006" s="391"/>
    </row>
    <row r="1007" spans="2:2" s="414" customFormat="1" x14ac:dyDescent="0.3">
      <c r="B1007" s="391"/>
    </row>
    <row r="1008" spans="2:2" s="414" customFormat="1" x14ac:dyDescent="0.3">
      <c r="B1008" s="391"/>
    </row>
    <row r="1009" spans="2:2" s="414" customFormat="1" x14ac:dyDescent="0.3">
      <c r="B1009" s="391"/>
    </row>
    <row r="1010" spans="2:2" s="414" customFormat="1" x14ac:dyDescent="0.3">
      <c r="B1010" s="391"/>
    </row>
    <row r="1011" spans="2:2" s="414" customFormat="1" x14ac:dyDescent="0.3">
      <c r="B1011" s="391"/>
    </row>
    <row r="1012" spans="2:2" s="414" customFormat="1" x14ac:dyDescent="0.3">
      <c r="B1012" s="391"/>
    </row>
    <row r="1013" spans="2:2" s="414" customFormat="1" x14ac:dyDescent="0.3">
      <c r="B1013" s="391"/>
    </row>
    <row r="1014" spans="2:2" s="414" customFormat="1" x14ac:dyDescent="0.3">
      <c r="B1014" s="391"/>
    </row>
    <row r="1015" spans="2:2" s="414" customFormat="1" x14ac:dyDescent="0.3">
      <c r="B1015" s="391"/>
    </row>
    <row r="1016" spans="2:2" s="414" customFormat="1" x14ac:dyDescent="0.3">
      <c r="B1016" s="391"/>
    </row>
    <row r="1017" spans="2:2" s="414" customFormat="1" x14ac:dyDescent="0.3">
      <c r="B1017" s="391"/>
    </row>
    <row r="1018" spans="2:2" s="414" customFormat="1" x14ac:dyDescent="0.3">
      <c r="B1018" s="391"/>
    </row>
    <row r="1019" spans="2:2" s="414" customFormat="1" x14ac:dyDescent="0.3">
      <c r="B1019" s="391"/>
    </row>
    <row r="1020" spans="2:2" s="414" customFormat="1" x14ac:dyDescent="0.3">
      <c r="B1020" s="391"/>
    </row>
    <row r="1021" spans="2:2" s="414" customFormat="1" x14ac:dyDescent="0.3">
      <c r="B1021" s="391"/>
    </row>
    <row r="1022" spans="2:2" s="414" customFormat="1" x14ac:dyDescent="0.3">
      <c r="B1022" s="391"/>
    </row>
    <row r="1023" spans="2:2" s="414" customFormat="1" x14ac:dyDescent="0.3">
      <c r="B1023" s="391"/>
    </row>
    <row r="1024" spans="2:2" s="414" customFormat="1" x14ac:dyDescent="0.3">
      <c r="B1024" s="391"/>
    </row>
    <row r="1025" spans="2:2" s="414" customFormat="1" x14ac:dyDescent="0.3">
      <c r="B1025" s="391"/>
    </row>
    <row r="1026" spans="2:2" s="414" customFormat="1" x14ac:dyDescent="0.3">
      <c r="B1026" s="391"/>
    </row>
    <row r="1027" spans="2:2" s="414" customFormat="1" x14ac:dyDescent="0.3">
      <c r="B1027" s="391"/>
    </row>
    <row r="1028" spans="2:2" s="414" customFormat="1" x14ac:dyDescent="0.3">
      <c r="B1028" s="391"/>
    </row>
    <row r="1029" spans="2:2" s="414" customFormat="1" x14ac:dyDescent="0.3">
      <c r="B1029" s="391"/>
    </row>
    <row r="1030" spans="2:2" s="414" customFormat="1" x14ac:dyDescent="0.3">
      <c r="B1030" s="391"/>
    </row>
    <row r="1031" spans="2:2" s="414" customFormat="1" x14ac:dyDescent="0.3">
      <c r="B1031" s="391"/>
    </row>
    <row r="1032" spans="2:2" s="414" customFormat="1" x14ac:dyDescent="0.3">
      <c r="B1032" s="391"/>
    </row>
    <row r="1033" spans="2:2" s="414" customFormat="1" x14ac:dyDescent="0.3">
      <c r="B1033" s="391"/>
    </row>
    <row r="1034" spans="2:2" s="414" customFormat="1" x14ac:dyDescent="0.3">
      <c r="B1034" s="391"/>
    </row>
    <row r="1035" spans="2:2" s="414" customFormat="1" x14ac:dyDescent="0.3">
      <c r="B1035" s="391"/>
    </row>
    <row r="1036" spans="2:2" s="414" customFormat="1" x14ac:dyDescent="0.3">
      <c r="B1036" s="391"/>
    </row>
    <row r="1037" spans="2:2" s="414" customFormat="1" x14ac:dyDescent="0.3">
      <c r="B1037" s="391"/>
    </row>
    <row r="1038" spans="2:2" s="414" customFormat="1" x14ac:dyDescent="0.3">
      <c r="B1038" s="391"/>
    </row>
    <row r="1039" spans="2:2" s="414" customFormat="1" x14ac:dyDescent="0.3">
      <c r="B1039" s="391"/>
    </row>
    <row r="1040" spans="2:2" s="414" customFormat="1" x14ac:dyDescent="0.3">
      <c r="B1040" s="391"/>
    </row>
    <row r="1041" spans="2:2" s="414" customFormat="1" x14ac:dyDescent="0.3">
      <c r="B1041" s="391"/>
    </row>
    <row r="1042" spans="2:2" s="414" customFormat="1" x14ac:dyDescent="0.3">
      <c r="B1042" s="391"/>
    </row>
    <row r="1043" spans="2:2" s="414" customFormat="1" x14ac:dyDescent="0.3">
      <c r="B1043" s="391"/>
    </row>
    <row r="1044" spans="2:2" s="414" customFormat="1" x14ac:dyDescent="0.3">
      <c r="B1044" s="391"/>
    </row>
    <row r="1045" spans="2:2" s="414" customFormat="1" x14ac:dyDescent="0.3">
      <c r="B1045" s="391"/>
    </row>
    <row r="1046" spans="2:2" s="414" customFormat="1" x14ac:dyDescent="0.3">
      <c r="B1046" s="391"/>
    </row>
    <row r="1047" spans="2:2" s="414" customFormat="1" x14ac:dyDescent="0.3">
      <c r="B1047" s="391"/>
    </row>
    <row r="1048" spans="2:2" s="414" customFormat="1" x14ac:dyDescent="0.3">
      <c r="B1048" s="391"/>
    </row>
    <row r="1049" spans="2:2" s="414" customFormat="1" x14ac:dyDescent="0.3">
      <c r="B1049" s="391"/>
    </row>
    <row r="1050" spans="2:2" s="414" customFormat="1" x14ac:dyDescent="0.3">
      <c r="B1050" s="391"/>
    </row>
    <row r="1051" spans="2:2" s="414" customFormat="1" x14ac:dyDescent="0.3">
      <c r="B1051" s="391"/>
    </row>
    <row r="1052" spans="2:2" s="414" customFormat="1" x14ac:dyDescent="0.3">
      <c r="B1052" s="391"/>
    </row>
    <row r="1053" spans="2:2" s="414" customFormat="1" x14ac:dyDescent="0.3">
      <c r="B1053" s="391"/>
    </row>
    <row r="1054" spans="2:2" s="414" customFormat="1" x14ac:dyDescent="0.3">
      <c r="B1054" s="391"/>
    </row>
    <row r="1055" spans="2:2" s="414" customFormat="1" x14ac:dyDescent="0.3">
      <c r="B1055" s="391"/>
    </row>
    <row r="1056" spans="2:2" s="414" customFormat="1" x14ac:dyDescent="0.3">
      <c r="B1056" s="391"/>
    </row>
    <row r="1057" spans="2:2" s="414" customFormat="1" x14ac:dyDescent="0.3">
      <c r="B1057" s="391"/>
    </row>
    <row r="1058" spans="2:2" s="414" customFormat="1" x14ac:dyDescent="0.3">
      <c r="B1058" s="391"/>
    </row>
    <row r="1059" spans="2:2" s="414" customFormat="1" x14ac:dyDescent="0.3">
      <c r="B1059" s="391"/>
    </row>
    <row r="1060" spans="2:2" s="414" customFormat="1" x14ac:dyDescent="0.3">
      <c r="B1060" s="391"/>
    </row>
    <row r="1061" spans="2:2" s="414" customFormat="1" x14ac:dyDescent="0.3">
      <c r="B1061" s="391"/>
    </row>
    <row r="1062" spans="2:2" s="414" customFormat="1" x14ac:dyDescent="0.3">
      <c r="B1062" s="391"/>
    </row>
    <row r="1063" spans="2:2" s="414" customFormat="1" x14ac:dyDescent="0.3">
      <c r="B1063" s="391"/>
    </row>
    <row r="1064" spans="2:2" s="414" customFormat="1" x14ac:dyDescent="0.3">
      <c r="B1064" s="391"/>
    </row>
    <row r="1065" spans="2:2" s="414" customFormat="1" x14ac:dyDescent="0.3">
      <c r="B1065" s="391"/>
    </row>
    <row r="1066" spans="2:2" s="414" customFormat="1" x14ac:dyDescent="0.3">
      <c r="B1066" s="391"/>
    </row>
    <row r="1067" spans="2:2" s="414" customFormat="1" x14ac:dyDescent="0.3">
      <c r="B1067" s="391"/>
    </row>
    <row r="1068" spans="2:2" s="414" customFormat="1" x14ac:dyDescent="0.3">
      <c r="B1068" s="391"/>
    </row>
    <row r="1069" spans="2:2" s="414" customFormat="1" x14ac:dyDescent="0.3">
      <c r="B1069" s="391"/>
    </row>
    <row r="1070" spans="2:2" s="414" customFormat="1" x14ac:dyDescent="0.3">
      <c r="B1070" s="391"/>
    </row>
    <row r="1071" spans="2:2" s="414" customFormat="1" x14ac:dyDescent="0.3">
      <c r="B1071" s="391"/>
    </row>
    <row r="1072" spans="2:2" s="414" customFormat="1" x14ac:dyDescent="0.3">
      <c r="B1072" s="391"/>
    </row>
    <row r="1073" spans="2:2" s="414" customFormat="1" x14ac:dyDescent="0.3">
      <c r="B1073" s="391"/>
    </row>
    <row r="1074" spans="2:2" s="414" customFormat="1" x14ac:dyDescent="0.3">
      <c r="B1074" s="391"/>
    </row>
    <row r="1075" spans="2:2" s="414" customFormat="1" x14ac:dyDescent="0.3">
      <c r="B1075" s="391"/>
    </row>
    <row r="1076" spans="2:2" s="414" customFormat="1" x14ac:dyDescent="0.3">
      <c r="B1076" s="391"/>
    </row>
    <row r="1077" spans="2:2" s="414" customFormat="1" x14ac:dyDescent="0.3">
      <c r="B1077" s="391"/>
    </row>
    <row r="1078" spans="2:2" s="414" customFormat="1" x14ac:dyDescent="0.3">
      <c r="B1078" s="391"/>
    </row>
    <row r="1079" spans="2:2" s="414" customFormat="1" x14ac:dyDescent="0.3">
      <c r="B1079" s="391"/>
    </row>
    <row r="1080" spans="2:2" s="414" customFormat="1" x14ac:dyDescent="0.3">
      <c r="B1080" s="391"/>
    </row>
    <row r="1081" spans="2:2" s="414" customFormat="1" x14ac:dyDescent="0.3">
      <c r="B1081" s="391"/>
    </row>
    <row r="1082" spans="2:2" s="414" customFormat="1" x14ac:dyDescent="0.3">
      <c r="B1082" s="391"/>
    </row>
    <row r="1083" spans="2:2" s="414" customFormat="1" x14ac:dyDescent="0.3">
      <c r="B1083" s="391"/>
    </row>
    <row r="1084" spans="2:2" s="414" customFormat="1" x14ac:dyDescent="0.3">
      <c r="B1084" s="391"/>
    </row>
    <row r="1085" spans="2:2" s="414" customFormat="1" x14ac:dyDescent="0.3">
      <c r="B1085" s="391"/>
    </row>
    <row r="1086" spans="2:2" s="414" customFormat="1" x14ac:dyDescent="0.3">
      <c r="B1086" s="391"/>
    </row>
    <row r="1087" spans="2:2" s="414" customFormat="1" x14ac:dyDescent="0.3">
      <c r="B1087" s="391"/>
    </row>
    <row r="1088" spans="2:2" s="414" customFormat="1" x14ac:dyDescent="0.3">
      <c r="B1088" s="391"/>
    </row>
    <row r="1089" spans="2:2" s="414" customFormat="1" x14ac:dyDescent="0.3">
      <c r="B1089" s="391"/>
    </row>
    <row r="1090" spans="2:2" s="414" customFormat="1" x14ac:dyDescent="0.3">
      <c r="B1090" s="391"/>
    </row>
    <row r="1091" spans="2:2" s="414" customFormat="1" x14ac:dyDescent="0.3">
      <c r="B1091" s="391"/>
    </row>
    <row r="1092" spans="2:2" s="414" customFormat="1" x14ac:dyDescent="0.3">
      <c r="B1092" s="391"/>
    </row>
    <row r="1093" spans="2:2" s="414" customFormat="1" x14ac:dyDescent="0.3">
      <c r="B1093" s="391"/>
    </row>
    <row r="1094" spans="2:2" s="414" customFormat="1" x14ac:dyDescent="0.3">
      <c r="B1094" s="391"/>
    </row>
    <row r="1095" spans="2:2" s="414" customFormat="1" x14ac:dyDescent="0.3">
      <c r="B1095" s="391"/>
    </row>
    <row r="1096" spans="2:2" s="414" customFormat="1" x14ac:dyDescent="0.3">
      <c r="B1096" s="391"/>
    </row>
    <row r="1097" spans="2:2" s="414" customFormat="1" x14ac:dyDescent="0.3">
      <c r="B1097" s="391"/>
    </row>
    <row r="1098" spans="2:2" s="414" customFormat="1" x14ac:dyDescent="0.3">
      <c r="B1098" s="391"/>
    </row>
    <row r="1099" spans="2:2" s="414" customFormat="1" x14ac:dyDescent="0.3">
      <c r="B1099" s="391"/>
    </row>
    <row r="1100" spans="2:2" s="414" customFormat="1" x14ac:dyDescent="0.3">
      <c r="B1100" s="391"/>
    </row>
    <row r="1101" spans="2:2" s="414" customFormat="1" x14ac:dyDescent="0.3">
      <c r="B1101" s="391"/>
    </row>
    <row r="1102" spans="2:2" s="414" customFormat="1" x14ac:dyDescent="0.3">
      <c r="B1102" s="391"/>
    </row>
    <row r="1103" spans="2:2" s="414" customFormat="1" x14ac:dyDescent="0.3">
      <c r="B1103" s="391"/>
    </row>
    <row r="1104" spans="2:2" s="414" customFormat="1" x14ac:dyDescent="0.3">
      <c r="B1104" s="391"/>
    </row>
    <row r="1105" spans="2:2" s="414" customFormat="1" x14ac:dyDescent="0.3">
      <c r="B1105" s="391"/>
    </row>
    <row r="1106" spans="2:2" s="414" customFormat="1" x14ac:dyDescent="0.3">
      <c r="B1106" s="391"/>
    </row>
    <row r="1107" spans="2:2" s="414" customFormat="1" x14ac:dyDescent="0.3">
      <c r="B1107" s="391"/>
    </row>
    <row r="1108" spans="2:2" s="414" customFormat="1" x14ac:dyDescent="0.3">
      <c r="B1108" s="391"/>
    </row>
    <row r="1109" spans="2:2" s="414" customFormat="1" x14ac:dyDescent="0.3">
      <c r="B1109" s="391"/>
    </row>
    <row r="1110" spans="2:2" s="414" customFormat="1" x14ac:dyDescent="0.3">
      <c r="B1110" s="391"/>
    </row>
    <row r="1111" spans="2:2" s="414" customFormat="1" x14ac:dyDescent="0.3">
      <c r="B1111" s="391"/>
    </row>
    <row r="1112" spans="2:2" s="414" customFormat="1" x14ac:dyDescent="0.3">
      <c r="B1112" s="391"/>
    </row>
    <row r="1113" spans="2:2" s="414" customFormat="1" x14ac:dyDescent="0.3">
      <c r="B1113" s="391"/>
    </row>
    <row r="1114" spans="2:2" s="414" customFormat="1" x14ac:dyDescent="0.3">
      <c r="B1114" s="391"/>
    </row>
    <row r="1115" spans="2:2" s="414" customFormat="1" x14ac:dyDescent="0.3">
      <c r="B1115" s="391"/>
    </row>
    <row r="1116" spans="2:2" s="414" customFormat="1" x14ac:dyDescent="0.3">
      <c r="B1116" s="391"/>
    </row>
    <row r="1117" spans="2:2" s="414" customFormat="1" x14ac:dyDescent="0.3">
      <c r="B1117" s="391"/>
    </row>
    <row r="1118" spans="2:2" s="414" customFormat="1" x14ac:dyDescent="0.3">
      <c r="B1118" s="391"/>
    </row>
    <row r="1119" spans="2:2" s="414" customFormat="1" x14ac:dyDescent="0.3">
      <c r="B1119" s="391"/>
    </row>
    <row r="1120" spans="2:2" s="414" customFormat="1" x14ac:dyDescent="0.3">
      <c r="B1120" s="391"/>
    </row>
    <row r="1121" spans="2:2" s="414" customFormat="1" x14ac:dyDescent="0.3">
      <c r="B1121" s="391"/>
    </row>
    <row r="1122" spans="2:2" s="414" customFormat="1" x14ac:dyDescent="0.3">
      <c r="B1122" s="391"/>
    </row>
    <row r="1123" spans="2:2" s="414" customFormat="1" x14ac:dyDescent="0.3">
      <c r="B1123" s="391"/>
    </row>
    <row r="1124" spans="2:2" s="414" customFormat="1" x14ac:dyDescent="0.3">
      <c r="B1124" s="391"/>
    </row>
    <row r="1125" spans="2:2" s="414" customFormat="1" x14ac:dyDescent="0.3">
      <c r="B1125" s="391"/>
    </row>
    <row r="1126" spans="2:2" s="414" customFormat="1" x14ac:dyDescent="0.3">
      <c r="B1126" s="391"/>
    </row>
    <row r="1127" spans="2:2" s="414" customFormat="1" x14ac:dyDescent="0.3">
      <c r="B1127" s="391"/>
    </row>
    <row r="1128" spans="2:2" s="414" customFormat="1" x14ac:dyDescent="0.3">
      <c r="B1128" s="391"/>
    </row>
    <row r="1129" spans="2:2" s="414" customFormat="1" x14ac:dyDescent="0.3">
      <c r="B1129" s="391"/>
    </row>
    <row r="1130" spans="2:2" s="414" customFormat="1" x14ac:dyDescent="0.3">
      <c r="B1130" s="391"/>
    </row>
    <row r="1131" spans="2:2" s="414" customFormat="1" x14ac:dyDescent="0.3">
      <c r="B1131" s="391"/>
    </row>
    <row r="1132" spans="2:2" s="414" customFormat="1" x14ac:dyDescent="0.3">
      <c r="B1132" s="391"/>
    </row>
    <row r="1133" spans="2:2" s="414" customFormat="1" x14ac:dyDescent="0.3">
      <c r="B1133" s="391"/>
    </row>
    <row r="1134" spans="2:2" s="414" customFormat="1" x14ac:dyDescent="0.3">
      <c r="B1134" s="391"/>
    </row>
    <row r="1135" spans="2:2" s="414" customFormat="1" x14ac:dyDescent="0.3">
      <c r="B1135" s="391"/>
    </row>
    <row r="1136" spans="2:2" s="414" customFormat="1" x14ac:dyDescent="0.3">
      <c r="B1136" s="391"/>
    </row>
    <row r="1137" spans="2:2" s="414" customFormat="1" x14ac:dyDescent="0.3">
      <c r="B1137" s="391"/>
    </row>
    <row r="1138" spans="2:2" s="414" customFormat="1" x14ac:dyDescent="0.3">
      <c r="B1138" s="391"/>
    </row>
    <row r="1139" spans="2:2" s="414" customFormat="1" x14ac:dyDescent="0.3">
      <c r="B1139" s="391"/>
    </row>
    <row r="1140" spans="2:2" s="414" customFormat="1" x14ac:dyDescent="0.3">
      <c r="B1140" s="391"/>
    </row>
    <row r="1141" spans="2:2" s="414" customFormat="1" x14ac:dyDescent="0.3">
      <c r="B1141" s="391"/>
    </row>
    <row r="1142" spans="2:2" s="414" customFormat="1" x14ac:dyDescent="0.3">
      <c r="B1142" s="391"/>
    </row>
    <row r="1143" spans="2:2" s="414" customFormat="1" x14ac:dyDescent="0.3">
      <c r="B1143" s="391"/>
    </row>
    <row r="1144" spans="2:2" s="414" customFormat="1" x14ac:dyDescent="0.3">
      <c r="B1144" s="391"/>
    </row>
    <row r="1145" spans="2:2" s="414" customFormat="1" x14ac:dyDescent="0.3">
      <c r="B1145" s="391"/>
    </row>
    <row r="1146" spans="2:2" s="414" customFormat="1" x14ac:dyDescent="0.3">
      <c r="B1146" s="391"/>
    </row>
    <row r="1147" spans="2:2" s="414" customFormat="1" x14ac:dyDescent="0.3">
      <c r="B1147" s="391"/>
    </row>
    <row r="1148" spans="2:2" s="414" customFormat="1" x14ac:dyDescent="0.3">
      <c r="B1148" s="391"/>
    </row>
    <row r="1149" spans="2:2" s="414" customFormat="1" x14ac:dyDescent="0.3">
      <c r="B1149" s="391"/>
    </row>
    <row r="1150" spans="2:2" s="414" customFormat="1" x14ac:dyDescent="0.3">
      <c r="B1150" s="391"/>
    </row>
    <row r="1151" spans="2:2" s="414" customFormat="1" x14ac:dyDescent="0.3">
      <c r="B1151" s="391"/>
    </row>
    <row r="1152" spans="2:2" s="414" customFormat="1" x14ac:dyDescent="0.3">
      <c r="B1152" s="391"/>
    </row>
    <row r="1153" spans="2:2" s="414" customFormat="1" x14ac:dyDescent="0.3">
      <c r="B1153" s="391"/>
    </row>
    <row r="1154" spans="2:2" s="414" customFormat="1" x14ac:dyDescent="0.3">
      <c r="B1154" s="391"/>
    </row>
    <row r="1155" spans="2:2" s="414" customFormat="1" x14ac:dyDescent="0.3">
      <c r="B1155" s="391"/>
    </row>
    <row r="1156" spans="2:2" s="414" customFormat="1" x14ac:dyDescent="0.3">
      <c r="B1156" s="391"/>
    </row>
    <row r="1157" spans="2:2" s="414" customFormat="1" x14ac:dyDescent="0.3">
      <c r="B1157" s="391"/>
    </row>
    <row r="1158" spans="2:2" s="414" customFormat="1" x14ac:dyDescent="0.3">
      <c r="B1158" s="391"/>
    </row>
    <row r="1159" spans="2:2" s="414" customFormat="1" x14ac:dyDescent="0.3">
      <c r="B1159" s="391"/>
    </row>
    <row r="1160" spans="2:2" s="414" customFormat="1" x14ac:dyDescent="0.3">
      <c r="B1160" s="391"/>
    </row>
    <row r="1161" spans="2:2" s="414" customFormat="1" x14ac:dyDescent="0.3">
      <c r="B1161" s="391"/>
    </row>
    <row r="1162" spans="2:2" s="414" customFormat="1" x14ac:dyDescent="0.3">
      <c r="B1162" s="391"/>
    </row>
    <row r="1163" spans="2:2" s="414" customFormat="1" x14ac:dyDescent="0.3">
      <c r="B1163" s="391"/>
    </row>
    <row r="1164" spans="2:2" s="414" customFormat="1" x14ac:dyDescent="0.3">
      <c r="B1164" s="391"/>
    </row>
    <row r="1165" spans="2:2" s="414" customFormat="1" x14ac:dyDescent="0.3">
      <c r="B1165" s="391"/>
    </row>
    <row r="1166" spans="2:2" s="414" customFormat="1" x14ac:dyDescent="0.3">
      <c r="B1166" s="391"/>
    </row>
    <row r="1167" spans="2:2" s="414" customFormat="1" x14ac:dyDescent="0.3">
      <c r="B1167" s="391"/>
    </row>
    <row r="1168" spans="2:2" s="414" customFormat="1" x14ac:dyDescent="0.3">
      <c r="B1168" s="391"/>
    </row>
    <row r="1169" spans="2:2" s="414" customFormat="1" x14ac:dyDescent="0.3">
      <c r="B1169" s="391"/>
    </row>
    <row r="1170" spans="2:2" s="414" customFormat="1" x14ac:dyDescent="0.3">
      <c r="B1170" s="391"/>
    </row>
    <row r="1171" spans="2:2" s="414" customFormat="1" x14ac:dyDescent="0.3">
      <c r="B1171" s="391"/>
    </row>
    <row r="1172" spans="2:2" s="414" customFormat="1" x14ac:dyDescent="0.3">
      <c r="B1172" s="391"/>
    </row>
    <row r="1173" spans="2:2" s="414" customFormat="1" x14ac:dyDescent="0.3">
      <c r="B1173" s="391"/>
    </row>
    <row r="1174" spans="2:2" s="414" customFormat="1" x14ac:dyDescent="0.3">
      <c r="B1174" s="391"/>
    </row>
    <row r="1175" spans="2:2" s="414" customFormat="1" x14ac:dyDescent="0.3">
      <c r="B1175" s="391"/>
    </row>
    <row r="1176" spans="2:2" s="414" customFormat="1" x14ac:dyDescent="0.3">
      <c r="B1176" s="391"/>
    </row>
    <row r="1177" spans="2:2" s="414" customFormat="1" x14ac:dyDescent="0.3">
      <c r="B1177" s="391"/>
    </row>
    <row r="1178" spans="2:2" s="414" customFormat="1" x14ac:dyDescent="0.3">
      <c r="B1178" s="391"/>
    </row>
    <row r="1179" spans="2:2" s="414" customFormat="1" x14ac:dyDescent="0.3">
      <c r="B1179" s="391"/>
    </row>
    <row r="1180" spans="2:2" s="414" customFormat="1" x14ac:dyDescent="0.3">
      <c r="B1180" s="391"/>
    </row>
    <row r="1181" spans="2:2" s="414" customFormat="1" x14ac:dyDescent="0.3">
      <c r="B1181" s="391"/>
    </row>
    <row r="1182" spans="2:2" s="414" customFormat="1" x14ac:dyDescent="0.3">
      <c r="B1182" s="391"/>
    </row>
    <row r="1183" spans="2:2" s="414" customFormat="1" x14ac:dyDescent="0.3">
      <c r="B1183" s="391"/>
    </row>
    <row r="1184" spans="2:2" s="414" customFormat="1" x14ac:dyDescent="0.3">
      <c r="B1184" s="391"/>
    </row>
    <row r="1185" spans="2:2" s="414" customFormat="1" x14ac:dyDescent="0.3">
      <c r="B1185" s="391"/>
    </row>
    <row r="1186" spans="2:2" s="414" customFormat="1" x14ac:dyDescent="0.3">
      <c r="B1186" s="391"/>
    </row>
    <row r="1187" spans="2:2" s="414" customFormat="1" x14ac:dyDescent="0.3">
      <c r="B1187" s="391"/>
    </row>
    <row r="1188" spans="2:2" s="414" customFormat="1" x14ac:dyDescent="0.3">
      <c r="B1188" s="391"/>
    </row>
    <row r="1189" spans="2:2" s="414" customFormat="1" x14ac:dyDescent="0.3">
      <c r="B1189" s="391"/>
    </row>
    <row r="1190" spans="2:2" s="414" customFormat="1" x14ac:dyDescent="0.3">
      <c r="B1190" s="391"/>
    </row>
    <row r="1191" spans="2:2" s="414" customFormat="1" x14ac:dyDescent="0.3">
      <c r="B1191" s="391"/>
    </row>
    <row r="1192" spans="2:2" s="414" customFormat="1" x14ac:dyDescent="0.3">
      <c r="B1192" s="391"/>
    </row>
    <row r="1193" spans="2:2" s="414" customFormat="1" x14ac:dyDescent="0.3">
      <c r="B1193" s="391"/>
    </row>
    <row r="1194" spans="2:2" s="414" customFormat="1" x14ac:dyDescent="0.3">
      <c r="B1194" s="391"/>
    </row>
    <row r="1195" spans="2:2" s="414" customFormat="1" x14ac:dyDescent="0.3">
      <c r="B1195" s="391"/>
    </row>
    <row r="1196" spans="2:2" s="414" customFormat="1" x14ac:dyDescent="0.3">
      <c r="B1196" s="391"/>
    </row>
    <row r="1197" spans="2:2" s="414" customFormat="1" x14ac:dyDescent="0.3">
      <c r="B1197" s="391"/>
    </row>
    <row r="1198" spans="2:2" s="414" customFormat="1" x14ac:dyDescent="0.3">
      <c r="B1198" s="391"/>
    </row>
    <row r="1199" spans="2:2" s="414" customFormat="1" x14ac:dyDescent="0.3">
      <c r="B1199" s="391"/>
    </row>
    <row r="1200" spans="2:2" s="414" customFormat="1" x14ac:dyDescent="0.3">
      <c r="B1200" s="391"/>
    </row>
    <row r="1201" spans="2:2" s="414" customFormat="1" x14ac:dyDescent="0.3">
      <c r="B1201" s="391"/>
    </row>
    <row r="1202" spans="2:2" s="414" customFormat="1" x14ac:dyDescent="0.3">
      <c r="B1202" s="391"/>
    </row>
    <row r="1203" spans="2:2" s="414" customFormat="1" x14ac:dyDescent="0.3">
      <c r="B1203" s="391"/>
    </row>
    <row r="1204" spans="2:2" s="414" customFormat="1" x14ac:dyDescent="0.3">
      <c r="B1204" s="391"/>
    </row>
    <row r="1205" spans="2:2" s="414" customFormat="1" x14ac:dyDescent="0.3">
      <c r="B1205" s="391"/>
    </row>
    <row r="1206" spans="2:2" s="414" customFormat="1" x14ac:dyDescent="0.3">
      <c r="B1206" s="391"/>
    </row>
    <row r="1207" spans="2:2" s="414" customFormat="1" x14ac:dyDescent="0.3">
      <c r="B1207" s="391"/>
    </row>
    <row r="1208" spans="2:2" s="414" customFormat="1" x14ac:dyDescent="0.3">
      <c r="B1208" s="391"/>
    </row>
    <row r="1209" spans="2:2" s="414" customFormat="1" x14ac:dyDescent="0.3">
      <c r="B1209" s="391"/>
    </row>
    <row r="1210" spans="2:2" s="414" customFormat="1" x14ac:dyDescent="0.3">
      <c r="B1210" s="391"/>
    </row>
    <row r="1211" spans="2:2" s="414" customFormat="1" x14ac:dyDescent="0.3">
      <c r="B1211" s="391"/>
    </row>
    <row r="1212" spans="2:2" s="414" customFormat="1" x14ac:dyDescent="0.3">
      <c r="B1212" s="391"/>
    </row>
    <row r="1213" spans="2:2" s="414" customFormat="1" x14ac:dyDescent="0.3">
      <c r="B1213" s="391"/>
    </row>
    <row r="1214" spans="2:2" s="414" customFormat="1" x14ac:dyDescent="0.3">
      <c r="B1214" s="391"/>
    </row>
    <row r="1215" spans="2:2" s="414" customFormat="1" x14ac:dyDescent="0.3">
      <c r="B1215" s="391"/>
    </row>
    <row r="1216" spans="2:2" s="414" customFormat="1" x14ac:dyDescent="0.3">
      <c r="B1216" s="391"/>
    </row>
    <row r="1217" spans="2:2" s="414" customFormat="1" x14ac:dyDescent="0.3">
      <c r="B1217" s="391"/>
    </row>
    <row r="1218" spans="2:2" s="414" customFormat="1" x14ac:dyDescent="0.3">
      <c r="B1218" s="391"/>
    </row>
    <row r="1219" spans="2:2" s="414" customFormat="1" x14ac:dyDescent="0.3">
      <c r="B1219" s="391"/>
    </row>
    <row r="1220" spans="2:2" s="414" customFormat="1" x14ac:dyDescent="0.3">
      <c r="B1220" s="391"/>
    </row>
    <row r="1221" spans="2:2" s="414" customFormat="1" x14ac:dyDescent="0.3">
      <c r="B1221" s="391"/>
    </row>
    <row r="1222" spans="2:2" s="414" customFormat="1" x14ac:dyDescent="0.3">
      <c r="B1222" s="391"/>
    </row>
    <row r="1223" spans="2:2" s="414" customFormat="1" x14ac:dyDescent="0.3">
      <c r="B1223" s="391"/>
    </row>
    <row r="1224" spans="2:2" s="414" customFormat="1" x14ac:dyDescent="0.3">
      <c r="B1224" s="391"/>
    </row>
    <row r="1225" spans="2:2" s="414" customFormat="1" x14ac:dyDescent="0.3">
      <c r="B1225" s="391"/>
    </row>
    <row r="1226" spans="2:2" s="414" customFormat="1" x14ac:dyDescent="0.3">
      <c r="B1226" s="391"/>
    </row>
    <row r="1227" spans="2:2" s="414" customFormat="1" x14ac:dyDescent="0.3">
      <c r="B1227" s="391"/>
    </row>
    <row r="1228" spans="2:2" s="414" customFormat="1" x14ac:dyDescent="0.3">
      <c r="B1228" s="391"/>
    </row>
    <row r="1229" spans="2:2" s="414" customFormat="1" x14ac:dyDescent="0.3">
      <c r="B1229" s="391"/>
    </row>
    <row r="1230" spans="2:2" s="414" customFormat="1" x14ac:dyDescent="0.3">
      <c r="B1230" s="391"/>
    </row>
    <row r="1231" spans="2:2" s="414" customFormat="1" x14ac:dyDescent="0.3">
      <c r="B1231" s="391"/>
    </row>
    <row r="1232" spans="2:2" s="414" customFormat="1" x14ac:dyDescent="0.3">
      <c r="B1232" s="391"/>
    </row>
    <row r="1233" spans="2:2" s="414" customFormat="1" x14ac:dyDescent="0.3">
      <c r="B1233" s="391"/>
    </row>
    <row r="1234" spans="2:2" s="414" customFormat="1" x14ac:dyDescent="0.3">
      <c r="B1234" s="391"/>
    </row>
    <row r="1235" spans="2:2" s="414" customFormat="1" x14ac:dyDescent="0.3">
      <c r="B1235" s="391"/>
    </row>
    <row r="1236" spans="2:2" s="414" customFormat="1" x14ac:dyDescent="0.3">
      <c r="B1236" s="391"/>
    </row>
    <row r="1237" spans="2:2" s="414" customFormat="1" x14ac:dyDescent="0.3">
      <c r="B1237" s="391"/>
    </row>
    <row r="1238" spans="2:2" s="414" customFormat="1" x14ac:dyDescent="0.3">
      <c r="B1238" s="391"/>
    </row>
    <row r="1239" spans="2:2" s="414" customFormat="1" x14ac:dyDescent="0.3">
      <c r="B1239" s="391"/>
    </row>
    <row r="1240" spans="2:2" s="414" customFormat="1" x14ac:dyDescent="0.3">
      <c r="B1240" s="391"/>
    </row>
    <row r="1241" spans="2:2" s="414" customFormat="1" x14ac:dyDescent="0.3">
      <c r="B1241" s="391"/>
    </row>
    <row r="1242" spans="2:2" s="414" customFormat="1" x14ac:dyDescent="0.3">
      <c r="B1242" s="391"/>
    </row>
    <row r="1243" spans="2:2" s="414" customFormat="1" x14ac:dyDescent="0.3">
      <c r="B1243" s="391"/>
    </row>
    <row r="1244" spans="2:2" s="414" customFormat="1" x14ac:dyDescent="0.3">
      <c r="B1244" s="391"/>
    </row>
    <row r="1245" spans="2:2" s="414" customFormat="1" x14ac:dyDescent="0.3">
      <c r="B1245" s="391"/>
    </row>
    <row r="1246" spans="2:2" s="414" customFormat="1" x14ac:dyDescent="0.3">
      <c r="B1246" s="391"/>
    </row>
    <row r="1247" spans="2:2" s="414" customFormat="1" x14ac:dyDescent="0.3">
      <c r="B1247" s="391"/>
    </row>
    <row r="1248" spans="2:2" s="414" customFormat="1" x14ac:dyDescent="0.3">
      <c r="B1248" s="391"/>
    </row>
    <row r="1249" spans="2:2" s="414" customFormat="1" x14ac:dyDescent="0.3">
      <c r="B1249" s="391"/>
    </row>
    <row r="1250" spans="2:2" s="414" customFormat="1" x14ac:dyDescent="0.3">
      <c r="B1250" s="391"/>
    </row>
    <row r="1251" spans="2:2" s="414" customFormat="1" x14ac:dyDescent="0.3">
      <c r="B1251" s="391"/>
    </row>
    <row r="1252" spans="2:2" s="414" customFormat="1" x14ac:dyDescent="0.3">
      <c r="B1252" s="391"/>
    </row>
    <row r="1253" spans="2:2" s="414" customFormat="1" x14ac:dyDescent="0.3">
      <c r="B1253" s="391"/>
    </row>
    <row r="1254" spans="2:2" s="414" customFormat="1" x14ac:dyDescent="0.3">
      <c r="B1254" s="391"/>
    </row>
    <row r="1255" spans="2:2" s="414" customFormat="1" x14ac:dyDescent="0.3">
      <c r="B1255" s="391"/>
    </row>
    <row r="1256" spans="2:2" s="414" customFormat="1" x14ac:dyDescent="0.3">
      <c r="B1256" s="391"/>
    </row>
    <row r="1257" spans="2:2" s="414" customFormat="1" x14ac:dyDescent="0.3">
      <c r="B1257" s="391"/>
    </row>
    <row r="1258" spans="2:2" s="414" customFormat="1" x14ac:dyDescent="0.3">
      <c r="B1258" s="391"/>
    </row>
    <row r="1259" spans="2:2" s="414" customFormat="1" x14ac:dyDescent="0.3">
      <c r="B1259" s="391"/>
    </row>
    <row r="1260" spans="2:2" s="414" customFormat="1" x14ac:dyDescent="0.3">
      <c r="B1260" s="391"/>
    </row>
    <row r="1261" spans="2:2" s="414" customFormat="1" x14ac:dyDescent="0.3">
      <c r="B1261" s="391"/>
    </row>
    <row r="1262" spans="2:2" s="414" customFormat="1" x14ac:dyDescent="0.3">
      <c r="B1262" s="391"/>
    </row>
    <row r="1263" spans="2:2" s="414" customFormat="1" x14ac:dyDescent="0.3">
      <c r="B1263" s="391"/>
    </row>
    <row r="1264" spans="2:2" s="414" customFormat="1" x14ac:dyDescent="0.3">
      <c r="B1264" s="391"/>
    </row>
    <row r="1265" spans="2:2" s="414" customFormat="1" x14ac:dyDescent="0.3">
      <c r="B1265" s="391"/>
    </row>
    <row r="1266" spans="2:2" s="414" customFormat="1" x14ac:dyDescent="0.3">
      <c r="B1266" s="391"/>
    </row>
    <row r="1267" spans="2:2" s="414" customFormat="1" x14ac:dyDescent="0.3">
      <c r="B1267" s="391"/>
    </row>
    <row r="1268" spans="2:2" s="414" customFormat="1" x14ac:dyDescent="0.3">
      <c r="B1268" s="391"/>
    </row>
    <row r="1269" spans="2:2" s="414" customFormat="1" x14ac:dyDescent="0.3">
      <c r="B1269" s="391"/>
    </row>
    <row r="1270" spans="2:2" s="414" customFormat="1" x14ac:dyDescent="0.3">
      <c r="B1270" s="391"/>
    </row>
    <row r="1271" spans="2:2" s="414" customFormat="1" x14ac:dyDescent="0.3">
      <c r="B1271" s="391"/>
    </row>
    <row r="1272" spans="2:2" s="414" customFormat="1" x14ac:dyDescent="0.3">
      <c r="B1272" s="391"/>
    </row>
    <row r="1273" spans="2:2" s="414" customFormat="1" x14ac:dyDescent="0.3">
      <c r="B1273" s="391"/>
    </row>
    <row r="1274" spans="2:2" s="414" customFormat="1" x14ac:dyDescent="0.3">
      <c r="B1274" s="391"/>
    </row>
    <row r="1275" spans="2:2" s="414" customFormat="1" x14ac:dyDescent="0.3">
      <c r="B1275" s="391"/>
    </row>
    <row r="1276" spans="2:2" s="414" customFormat="1" x14ac:dyDescent="0.3">
      <c r="B1276" s="391"/>
    </row>
    <row r="1277" spans="2:2" s="414" customFormat="1" x14ac:dyDescent="0.3">
      <c r="B1277" s="391"/>
    </row>
    <row r="1278" spans="2:2" s="414" customFormat="1" x14ac:dyDescent="0.3">
      <c r="B1278" s="391"/>
    </row>
    <row r="1279" spans="2:2" s="414" customFormat="1" x14ac:dyDescent="0.3">
      <c r="B1279" s="391"/>
    </row>
    <row r="1280" spans="2:2" s="414" customFormat="1" x14ac:dyDescent="0.3">
      <c r="B1280" s="391"/>
    </row>
    <row r="1281" spans="2:2" s="414" customFormat="1" x14ac:dyDescent="0.3">
      <c r="B1281" s="391"/>
    </row>
    <row r="1282" spans="2:2" s="414" customFormat="1" x14ac:dyDescent="0.3">
      <c r="B1282" s="391"/>
    </row>
    <row r="1283" spans="2:2" s="414" customFormat="1" x14ac:dyDescent="0.3">
      <c r="B1283" s="391"/>
    </row>
    <row r="1284" spans="2:2" s="414" customFormat="1" x14ac:dyDescent="0.3">
      <c r="B1284" s="391"/>
    </row>
    <row r="1285" spans="2:2" s="414" customFormat="1" x14ac:dyDescent="0.3">
      <c r="B1285" s="391"/>
    </row>
    <row r="1286" spans="2:2" s="414" customFormat="1" x14ac:dyDescent="0.3">
      <c r="B1286" s="391"/>
    </row>
    <row r="1287" spans="2:2" s="414" customFormat="1" x14ac:dyDescent="0.3">
      <c r="B1287" s="391"/>
    </row>
    <row r="1288" spans="2:2" s="414" customFormat="1" x14ac:dyDescent="0.3">
      <c r="B1288" s="391"/>
    </row>
    <row r="1289" spans="2:2" s="414" customFormat="1" x14ac:dyDescent="0.3">
      <c r="B1289" s="391"/>
    </row>
    <row r="1290" spans="2:2" s="414" customFormat="1" x14ac:dyDescent="0.3">
      <c r="B1290" s="391"/>
    </row>
    <row r="1291" spans="2:2" s="414" customFormat="1" x14ac:dyDescent="0.3">
      <c r="B1291" s="391"/>
    </row>
    <row r="1292" spans="2:2" s="414" customFormat="1" x14ac:dyDescent="0.3">
      <c r="B1292" s="391"/>
    </row>
    <row r="1293" spans="2:2" s="414" customFormat="1" x14ac:dyDescent="0.3">
      <c r="B1293" s="391"/>
    </row>
    <row r="1294" spans="2:2" s="414" customFormat="1" x14ac:dyDescent="0.3">
      <c r="B1294" s="391"/>
    </row>
    <row r="1295" spans="2:2" s="414" customFormat="1" x14ac:dyDescent="0.3">
      <c r="B1295" s="391"/>
    </row>
    <row r="1296" spans="2:2" s="414" customFormat="1" x14ac:dyDescent="0.3">
      <c r="B1296" s="391"/>
    </row>
    <row r="1297" spans="2:2" s="414" customFormat="1" x14ac:dyDescent="0.3">
      <c r="B1297" s="391"/>
    </row>
    <row r="1298" spans="2:2" s="414" customFormat="1" x14ac:dyDescent="0.3">
      <c r="B1298" s="391"/>
    </row>
    <row r="1299" spans="2:2" s="414" customFormat="1" x14ac:dyDescent="0.3">
      <c r="B1299" s="391"/>
    </row>
    <row r="1300" spans="2:2" s="414" customFormat="1" x14ac:dyDescent="0.3">
      <c r="B1300" s="391"/>
    </row>
    <row r="1301" spans="2:2" s="414" customFormat="1" x14ac:dyDescent="0.3">
      <c r="B1301" s="391"/>
    </row>
    <row r="1302" spans="2:2" s="414" customFormat="1" x14ac:dyDescent="0.3">
      <c r="B1302" s="391"/>
    </row>
    <row r="1303" spans="2:2" s="414" customFormat="1" x14ac:dyDescent="0.3">
      <c r="B1303" s="391"/>
    </row>
    <row r="1304" spans="2:2" s="414" customFormat="1" x14ac:dyDescent="0.3">
      <c r="B1304" s="391"/>
    </row>
    <row r="1305" spans="2:2" s="414" customFormat="1" x14ac:dyDescent="0.3">
      <c r="B1305" s="391"/>
    </row>
    <row r="1306" spans="2:2" s="414" customFormat="1" x14ac:dyDescent="0.3">
      <c r="B1306" s="391"/>
    </row>
    <row r="1307" spans="2:2" s="414" customFormat="1" x14ac:dyDescent="0.3">
      <c r="B1307" s="391"/>
    </row>
    <row r="1308" spans="2:2" s="414" customFormat="1" x14ac:dyDescent="0.3">
      <c r="B1308" s="391"/>
    </row>
    <row r="1309" spans="2:2" s="414" customFormat="1" x14ac:dyDescent="0.3">
      <c r="B1309" s="391"/>
    </row>
    <row r="1310" spans="2:2" s="414" customFormat="1" x14ac:dyDescent="0.3">
      <c r="B1310" s="391"/>
    </row>
    <row r="1311" spans="2:2" s="414" customFormat="1" x14ac:dyDescent="0.3">
      <c r="B1311" s="391"/>
    </row>
    <row r="1312" spans="2:2" s="414" customFormat="1" x14ac:dyDescent="0.3">
      <c r="B1312" s="391"/>
    </row>
    <row r="1313" spans="2:2" s="414" customFormat="1" x14ac:dyDescent="0.3">
      <c r="B1313" s="391"/>
    </row>
    <row r="1314" spans="2:2" s="414" customFormat="1" x14ac:dyDescent="0.3">
      <c r="B1314" s="391"/>
    </row>
    <row r="1315" spans="2:2" s="414" customFormat="1" x14ac:dyDescent="0.3">
      <c r="B1315" s="391"/>
    </row>
    <row r="1316" spans="2:2" s="414" customFormat="1" x14ac:dyDescent="0.3">
      <c r="B1316" s="391"/>
    </row>
    <row r="1317" spans="2:2" s="414" customFormat="1" x14ac:dyDescent="0.3">
      <c r="B1317" s="391"/>
    </row>
    <row r="1318" spans="2:2" s="414" customFormat="1" x14ac:dyDescent="0.3">
      <c r="B1318" s="391"/>
    </row>
    <row r="1319" spans="2:2" s="414" customFormat="1" x14ac:dyDescent="0.3">
      <c r="B1319" s="391"/>
    </row>
    <row r="1320" spans="2:2" s="414" customFormat="1" x14ac:dyDescent="0.3">
      <c r="B1320" s="391"/>
    </row>
    <row r="1321" spans="2:2" s="414" customFormat="1" x14ac:dyDescent="0.3">
      <c r="B1321" s="391"/>
    </row>
    <row r="1322" spans="2:2" s="414" customFormat="1" x14ac:dyDescent="0.3">
      <c r="B1322" s="391"/>
    </row>
    <row r="1323" spans="2:2" s="414" customFormat="1" x14ac:dyDescent="0.3">
      <c r="B1323" s="391"/>
    </row>
    <row r="1324" spans="2:2" s="414" customFormat="1" x14ac:dyDescent="0.3">
      <c r="B1324" s="391"/>
    </row>
    <row r="1325" spans="2:2" s="414" customFormat="1" x14ac:dyDescent="0.3">
      <c r="B1325" s="391"/>
    </row>
    <row r="1326" spans="2:2" s="414" customFormat="1" x14ac:dyDescent="0.3">
      <c r="B1326" s="391"/>
    </row>
    <row r="1327" spans="2:2" s="414" customFormat="1" x14ac:dyDescent="0.3">
      <c r="B1327" s="391"/>
    </row>
    <row r="1328" spans="2:2" s="414" customFormat="1" x14ac:dyDescent="0.3">
      <c r="B1328" s="391"/>
    </row>
    <row r="1329" spans="2:2" s="414" customFormat="1" x14ac:dyDescent="0.3">
      <c r="B1329" s="391"/>
    </row>
    <row r="1330" spans="2:2" s="414" customFormat="1" x14ac:dyDescent="0.3">
      <c r="B1330" s="391"/>
    </row>
    <row r="1331" spans="2:2" s="414" customFormat="1" x14ac:dyDescent="0.3">
      <c r="B1331" s="391"/>
    </row>
    <row r="1332" spans="2:2" s="414" customFormat="1" x14ac:dyDescent="0.3">
      <c r="B1332" s="391"/>
    </row>
    <row r="1333" spans="2:2" s="414" customFormat="1" x14ac:dyDescent="0.3">
      <c r="B1333" s="391"/>
    </row>
    <row r="1334" spans="2:2" s="414" customFormat="1" x14ac:dyDescent="0.3">
      <c r="B1334" s="391"/>
    </row>
    <row r="1335" spans="2:2" s="414" customFormat="1" x14ac:dyDescent="0.3">
      <c r="B1335" s="391"/>
    </row>
    <row r="1336" spans="2:2" s="414" customFormat="1" x14ac:dyDescent="0.3">
      <c r="B1336" s="391"/>
    </row>
    <row r="1337" spans="2:2" s="414" customFormat="1" x14ac:dyDescent="0.3">
      <c r="B1337" s="391"/>
    </row>
    <row r="1338" spans="2:2" s="414" customFormat="1" x14ac:dyDescent="0.3">
      <c r="B1338" s="391"/>
    </row>
    <row r="1339" spans="2:2" s="414" customFormat="1" x14ac:dyDescent="0.3">
      <c r="B1339" s="391"/>
    </row>
    <row r="1340" spans="2:2" s="414" customFormat="1" x14ac:dyDescent="0.3">
      <c r="B1340" s="391"/>
    </row>
    <row r="1341" spans="2:2" s="414" customFormat="1" x14ac:dyDescent="0.3">
      <c r="B1341" s="391"/>
    </row>
    <row r="1342" spans="2:2" s="414" customFormat="1" x14ac:dyDescent="0.3">
      <c r="B1342" s="391"/>
    </row>
    <row r="1343" spans="2:2" s="414" customFormat="1" x14ac:dyDescent="0.3">
      <c r="B1343" s="391"/>
    </row>
    <row r="1344" spans="2:2" s="414" customFormat="1" x14ac:dyDescent="0.3">
      <c r="B1344" s="391"/>
    </row>
    <row r="1345" spans="2:2" s="414" customFormat="1" x14ac:dyDescent="0.3">
      <c r="B1345" s="391"/>
    </row>
    <row r="1346" spans="2:2" s="414" customFormat="1" x14ac:dyDescent="0.3">
      <c r="B1346" s="391"/>
    </row>
    <row r="1347" spans="2:2" s="414" customFormat="1" x14ac:dyDescent="0.3">
      <c r="B1347" s="391"/>
    </row>
    <row r="1348" spans="2:2" s="414" customFormat="1" x14ac:dyDescent="0.3">
      <c r="B1348" s="391"/>
    </row>
    <row r="1349" spans="2:2" s="414" customFormat="1" x14ac:dyDescent="0.3">
      <c r="B1349" s="391"/>
    </row>
    <row r="1350" spans="2:2" s="414" customFormat="1" x14ac:dyDescent="0.3">
      <c r="B1350" s="391"/>
    </row>
    <row r="1351" spans="2:2" s="414" customFormat="1" x14ac:dyDescent="0.3">
      <c r="B1351" s="391"/>
    </row>
  </sheetData>
  <sheetProtection algorithmName="SHA-512" hashValue="JoTxMj+pPGJMdvttWzJMZHgLIlPAAirEwgo/wLgGPZm/0TKVq3dN7XbApD08n21gjfUUzgLO+gD3y48Ik7QIOQ==" saltValue="AJn9jtz6qwUOEZvBqXRB9A==" spinCount="100000" sheet="1" selectLockedCells="1"/>
  <mergeCells count="31">
    <mergeCell ref="I12:K12"/>
    <mergeCell ref="N12:O12"/>
    <mergeCell ref="P12:Q12"/>
    <mergeCell ref="P2:Q2"/>
    <mergeCell ref="B9:O9"/>
    <mergeCell ref="I11:K11"/>
    <mergeCell ref="N11:O11"/>
    <mergeCell ref="P11:Q11"/>
    <mergeCell ref="C25:Q25"/>
    <mergeCell ref="G14:P14"/>
    <mergeCell ref="D16:J16"/>
    <mergeCell ref="D17:J17"/>
    <mergeCell ref="D18:G18"/>
    <mergeCell ref="D19:G19"/>
    <mergeCell ref="D20:M20"/>
    <mergeCell ref="O20:Q20"/>
    <mergeCell ref="D21:M21"/>
    <mergeCell ref="O21:Q21"/>
    <mergeCell ref="C22:Q22"/>
    <mergeCell ref="C23:Q23"/>
    <mergeCell ref="C24:Q24"/>
    <mergeCell ref="K33:M33"/>
    <mergeCell ref="O33:P33"/>
    <mergeCell ref="B35:O35"/>
    <mergeCell ref="B44:Q44"/>
    <mergeCell ref="C26:Q26"/>
    <mergeCell ref="C27:Q27"/>
    <mergeCell ref="C28:Q28"/>
    <mergeCell ref="C29:Q29"/>
    <mergeCell ref="C30:Q30"/>
    <mergeCell ref="C31:Q31"/>
  </mergeCells>
  <printOptions horizontalCentered="1"/>
  <pageMargins left="0.27559055118110237" right="0.19685039370078741" top="0.27559055118110237" bottom="0.15748031496062992" header="0.31496062992125984" footer="0.31496062992125984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>
    <pageSetUpPr fitToPage="1"/>
  </sheetPr>
  <dimension ref="A1:N1623"/>
  <sheetViews>
    <sheetView topLeftCell="A26" zoomScaleNormal="100" workbookViewId="0">
      <selection activeCell="H30" sqref="H30:I30"/>
    </sheetView>
  </sheetViews>
  <sheetFormatPr baseColWidth="10" defaultColWidth="12" defaultRowHeight="15.6" x14ac:dyDescent="0.3"/>
  <cols>
    <col min="1" max="1" width="11.88671875" style="994" customWidth="1"/>
    <col min="2" max="2" width="29.5546875" style="994" customWidth="1"/>
    <col min="3" max="3" width="3.44140625" style="994" bestFit="1" customWidth="1"/>
    <col min="4" max="4" width="27.109375" style="994" customWidth="1"/>
    <col min="5" max="5" width="4" style="994" bestFit="1" customWidth="1"/>
    <col min="6" max="6" width="22" style="1018" customWidth="1"/>
    <col min="7" max="7" width="21.88671875" style="1018" customWidth="1"/>
    <col min="8" max="8" width="24.109375" style="1018" customWidth="1"/>
    <col min="9" max="9" width="3.109375" style="1018" customWidth="1"/>
    <col min="10" max="10" width="22.5546875" style="1018" customWidth="1"/>
    <col min="11" max="12" width="0.44140625" style="994" customWidth="1"/>
    <col min="13" max="13" width="16.44140625" style="994" customWidth="1"/>
    <col min="14" max="14" width="0.44140625" style="1043" customWidth="1"/>
    <col min="15" max="256" width="12" style="414"/>
    <col min="257" max="257" width="11.88671875" style="414" customWidth="1"/>
    <col min="258" max="258" width="29.5546875" style="414" customWidth="1"/>
    <col min="259" max="259" width="3.109375" style="414" bestFit="1" customWidth="1"/>
    <col min="260" max="260" width="27.109375" style="414" customWidth="1"/>
    <col min="261" max="261" width="3.6640625" style="414" bestFit="1" customWidth="1"/>
    <col min="262" max="262" width="22" style="414" customWidth="1"/>
    <col min="263" max="263" width="21.88671875" style="414" customWidth="1"/>
    <col min="264" max="264" width="24.109375" style="414" customWidth="1"/>
    <col min="265" max="265" width="3.109375" style="414" customWidth="1"/>
    <col min="266" max="266" width="22.5546875" style="414" customWidth="1"/>
    <col min="267" max="268" width="0.44140625" style="414" customWidth="1"/>
    <col min="269" max="269" width="16.44140625" style="414" customWidth="1"/>
    <col min="270" max="270" width="0.44140625" style="414" customWidth="1"/>
    <col min="271" max="512" width="12" style="414"/>
    <col min="513" max="513" width="11.88671875" style="414" customWidth="1"/>
    <col min="514" max="514" width="29.5546875" style="414" customWidth="1"/>
    <col min="515" max="515" width="3.109375" style="414" bestFit="1" customWidth="1"/>
    <col min="516" max="516" width="27.109375" style="414" customWidth="1"/>
    <col min="517" max="517" width="3.6640625" style="414" bestFit="1" customWidth="1"/>
    <col min="518" max="518" width="22" style="414" customWidth="1"/>
    <col min="519" max="519" width="21.88671875" style="414" customWidth="1"/>
    <col min="520" max="520" width="24.109375" style="414" customWidth="1"/>
    <col min="521" max="521" width="3.109375" style="414" customWidth="1"/>
    <col min="522" max="522" width="22.5546875" style="414" customWidth="1"/>
    <col min="523" max="524" width="0.44140625" style="414" customWidth="1"/>
    <col min="525" max="525" width="16.44140625" style="414" customWidth="1"/>
    <col min="526" max="526" width="0.44140625" style="414" customWidth="1"/>
    <col min="527" max="768" width="12" style="414"/>
    <col min="769" max="769" width="11.88671875" style="414" customWidth="1"/>
    <col min="770" max="770" width="29.5546875" style="414" customWidth="1"/>
    <col min="771" max="771" width="3.109375" style="414" bestFit="1" customWidth="1"/>
    <col min="772" max="772" width="27.109375" style="414" customWidth="1"/>
    <col min="773" max="773" width="3.6640625" style="414" bestFit="1" customWidth="1"/>
    <col min="774" max="774" width="22" style="414" customWidth="1"/>
    <col min="775" max="775" width="21.88671875" style="414" customWidth="1"/>
    <col min="776" max="776" width="24.109375" style="414" customWidth="1"/>
    <col min="777" max="777" width="3.109375" style="414" customWidth="1"/>
    <col min="778" max="778" width="22.5546875" style="414" customWidth="1"/>
    <col min="779" max="780" width="0.44140625" style="414" customWidth="1"/>
    <col min="781" max="781" width="16.44140625" style="414" customWidth="1"/>
    <col min="782" max="782" width="0.44140625" style="414" customWidth="1"/>
    <col min="783" max="1024" width="12" style="414"/>
    <col min="1025" max="1025" width="11.88671875" style="414" customWidth="1"/>
    <col min="1026" max="1026" width="29.5546875" style="414" customWidth="1"/>
    <col min="1027" max="1027" width="3.109375" style="414" bestFit="1" customWidth="1"/>
    <col min="1028" max="1028" width="27.109375" style="414" customWidth="1"/>
    <col min="1029" max="1029" width="3.6640625" style="414" bestFit="1" customWidth="1"/>
    <col min="1030" max="1030" width="22" style="414" customWidth="1"/>
    <col min="1031" max="1031" width="21.88671875" style="414" customWidth="1"/>
    <col min="1032" max="1032" width="24.109375" style="414" customWidth="1"/>
    <col min="1033" max="1033" width="3.109375" style="414" customWidth="1"/>
    <col min="1034" max="1034" width="22.5546875" style="414" customWidth="1"/>
    <col min="1035" max="1036" width="0.44140625" style="414" customWidth="1"/>
    <col min="1037" max="1037" width="16.44140625" style="414" customWidth="1"/>
    <col min="1038" max="1038" width="0.44140625" style="414" customWidth="1"/>
    <col min="1039" max="1280" width="12" style="414"/>
    <col min="1281" max="1281" width="11.88671875" style="414" customWidth="1"/>
    <col min="1282" max="1282" width="29.5546875" style="414" customWidth="1"/>
    <col min="1283" max="1283" width="3.109375" style="414" bestFit="1" customWidth="1"/>
    <col min="1284" max="1284" width="27.109375" style="414" customWidth="1"/>
    <col min="1285" max="1285" width="3.6640625" style="414" bestFit="1" customWidth="1"/>
    <col min="1286" max="1286" width="22" style="414" customWidth="1"/>
    <col min="1287" max="1287" width="21.88671875" style="414" customWidth="1"/>
    <col min="1288" max="1288" width="24.109375" style="414" customWidth="1"/>
    <col min="1289" max="1289" width="3.109375" style="414" customWidth="1"/>
    <col min="1290" max="1290" width="22.5546875" style="414" customWidth="1"/>
    <col min="1291" max="1292" width="0.44140625" style="414" customWidth="1"/>
    <col min="1293" max="1293" width="16.44140625" style="414" customWidth="1"/>
    <col min="1294" max="1294" width="0.44140625" style="414" customWidth="1"/>
    <col min="1295" max="1536" width="12" style="414"/>
    <col min="1537" max="1537" width="11.88671875" style="414" customWidth="1"/>
    <col min="1538" max="1538" width="29.5546875" style="414" customWidth="1"/>
    <col min="1539" max="1539" width="3.109375" style="414" bestFit="1" customWidth="1"/>
    <col min="1540" max="1540" width="27.109375" style="414" customWidth="1"/>
    <col min="1541" max="1541" width="3.6640625" style="414" bestFit="1" customWidth="1"/>
    <col min="1542" max="1542" width="22" style="414" customWidth="1"/>
    <col min="1543" max="1543" width="21.88671875" style="414" customWidth="1"/>
    <col min="1544" max="1544" width="24.109375" style="414" customWidth="1"/>
    <col min="1545" max="1545" width="3.109375" style="414" customWidth="1"/>
    <col min="1546" max="1546" width="22.5546875" style="414" customWidth="1"/>
    <col min="1547" max="1548" width="0.44140625" style="414" customWidth="1"/>
    <col min="1549" max="1549" width="16.44140625" style="414" customWidth="1"/>
    <col min="1550" max="1550" width="0.44140625" style="414" customWidth="1"/>
    <col min="1551" max="1792" width="12" style="414"/>
    <col min="1793" max="1793" width="11.88671875" style="414" customWidth="1"/>
    <col min="1794" max="1794" width="29.5546875" style="414" customWidth="1"/>
    <col min="1795" max="1795" width="3.109375" style="414" bestFit="1" customWidth="1"/>
    <col min="1796" max="1796" width="27.109375" style="414" customWidth="1"/>
    <col min="1797" max="1797" width="3.6640625" style="414" bestFit="1" customWidth="1"/>
    <col min="1798" max="1798" width="22" style="414" customWidth="1"/>
    <col min="1799" max="1799" width="21.88671875" style="414" customWidth="1"/>
    <col min="1800" max="1800" width="24.109375" style="414" customWidth="1"/>
    <col min="1801" max="1801" width="3.109375" style="414" customWidth="1"/>
    <col min="1802" max="1802" width="22.5546875" style="414" customWidth="1"/>
    <col min="1803" max="1804" width="0.44140625" style="414" customWidth="1"/>
    <col min="1805" max="1805" width="16.44140625" style="414" customWidth="1"/>
    <col min="1806" max="1806" width="0.44140625" style="414" customWidth="1"/>
    <col min="1807" max="2048" width="12" style="414"/>
    <col min="2049" max="2049" width="11.88671875" style="414" customWidth="1"/>
    <col min="2050" max="2050" width="29.5546875" style="414" customWidth="1"/>
    <col min="2051" max="2051" width="3.109375" style="414" bestFit="1" customWidth="1"/>
    <col min="2052" max="2052" width="27.109375" style="414" customWidth="1"/>
    <col min="2053" max="2053" width="3.6640625" style="414" bestFit="1" customWidth="1"/>
    <col min="2054" max="2054" width="22" style="414" customWidth="1"/>
    <col min="2055" max="2055" width="21.88671875" style="414" customWidth="1"/>
    <col min="2056" max="2056" width="24.109375" style="414" customWidth="1"/>
    <col min="2057" max="2057" width="3.109375" style="414" customWidth="1"/>
    <col min="2058" max="2058" width="22.5546875" style="414" customWidth="1"/>
    <col min="2059" max="2060" width="0.44140625" style="414" customWidth="1"/>
    <col min="2061" max="2061" width="16.44140625" style="414" customWidth="1"/>
    <col min="2062" max="2062" width="0.44140625" style="414" customWidth="1"/>
    <col min="2063" max="2304" width="12" style="414"/>
    <col min="2305" max="2305" width="11.88671875" style="414" customWidth="1"/>
    <col min="2306" max="2306" width="29.5546875" style="414" customWidth="1"/>
    <col min="2307" max="2307" width="3.109375" style="414" bestFit="1" customWidth="1"/>
    <col min="2308" max="2308" width="27.109375" style="414" customWidth="1"/>
    <col min="2309" max="2309" width="3.6640625" style="414" bestFit="1" customWidth="1"/>
    <col min="2310" max="2310" width="22" style="414" customWidth="1"/>
    <col min="2311" max="2311" width="21.88671875" style="414" customWidth="1"/>
    <col min="2312" max="2312" width="24.109375" style="414" customWidth="1"/>
    <col min="2313" max="2313" width="3.109375" style="414" customWidth="1"/>
    <col min="2314" max="2314" width="22.5546875" style="414" customWidth="1"/>
    <col min="2315" max="2316" width="0.44140625" style="414" customWidth="1"/>
    <col min="2317" max="2317" width="16.44140625" style="414" customWidth="1"/>
    <col min="2318" max="2318" width="0.44140625" style="414" customWidth="1"/>
    <col min="2319" max="2560" width="12" style="414"/>
    <col min="2561" max="2561" width="11.88671875" style="414" customWidth="1"/>
    <col min="2562" max="2562" width="29.5546875" style="414" customWidth="1"/>
    <col min="2563" max="2563" width="3.109375" style="414" bestFit="1" customWidth="1"/>
    <col min="2564" max="2564" width="27.109375" style="414" customWidth="1"/>
    <col min="2565" max="2565" width="3.6640625" style="414" bestFit="1" customWidth="1"/>
    <col min="2566" max="2566" width="22" style="414" customWidth="1"/>
    <col min="2567" max="2567" width="21.88671875" style="414" customWidth="1"/>
    <col min="2568" max="2568" width="24.109375" style="414" customWidth="1"/>
    <col min="2569" max="2569" width="3.109375" style="414" customWidth="1"/>
    <col min="2570" max="2570" width="22.5546875" style="414" customWidth="1"/>
    <col min="2571" max="2572" width="0.44140625" style="414" customWidth="1"/>
    <col min="2573" max="2573" width="16.44140625" style="414" customWidth="1"/>
    <col min="2574" max="2574" width="0.44140625" style="414" customWidth="1"/>
    <col min="2575" max="2816" width="12" style="414"/>
    <col min="2817" max="2817" width="11.88671875" style="414" customWidth="1"/>
    <col min="2818" max="2818" width="29.5546875" style="414" customWidth="1"/>
    <col min="2819" max="2819" width="3.109375" style="414" bestFit="1" customWidth="1"/>
    <col min="2820" max="2820" width="27.109375" style="414" customWidth="1"/>
    <col min="2821" max="2821" width="3.6640625" style="414" bestFit="1" customWidth="1"/>
    <col min="2822" max="2822" width="22" style="414" customWidth="1"/>
    <col min="2823" max="2823" width="21.88671875" style="414" customWidth="1"/>
    <col min="2824" max="2824" width="24.109375" style="414" customWidth="1"/>
    <col min="2825" max="2825" width="3.109375" style="414" customWidth="1"/>
    <col min="2826" max="2826" width="22.5546875" style="414" customWidth="1"/>
    <col min="2827" max="2828" width="0.44140625" style="414" customWidth="1"/>
    <col min="2829" max="2829" width="16.44140625" style="414" customWidth="1"/>
    <col min="2830" max="2830" width="0.44140625" style="414" customWidth="1"/>
    <col min="2831" max="3072" width="12" style="414"/>
    <col min="3073" max="3073" width="11.88671875" style="414" customWidth="1"/>
    <col min="3074" max="3074" width="29.5546875" style="414" customWidth="1"/>
    <col min="3075" max="3075" width="3.109375" style="414" bestFit="1" customWidth="1"/>
    <col min="3076" max="3076" width="27.109375" style="414" customWidth="1"/>
    <col min="3077" max="3077" width="3.6640625" style="414" bestFit="1" customWidth="1"/>
    <col min="3078" max="3078" width="22" style="414" customWidth="1"/>
    <col min="3079" max="3079" width="21.88671875" style="414" customWidth="1"/>
    <col min="3080" max="3080" width="24.109375" style="414" customWidth="1"/>
    <col min="3081" max="3081" width="3.109375" style="414" customWidth="1"/>
    <col min="3082" max="3082" width="22.5546875" style="414" customWidth="1"/>
    <col min="3083" max="3084" width="0.44140625" style="414" customWidth="1"/>
    <col min="3085" max="3085" width="16.44140625" style="414" customWidth="1"/>
    <col min="3086" max="3086" width="0.44140625" style="414" customWidth="1"/>
    <col min="3087" max="3328" width="12" style="414"/>
    <col min="3329" max="3329" width="11.88671875" style="414" customWidth="1"/>
    <col min="3330" max="3330" width="29.5546875" style="414" customWidth="1"/>
    <col min="3331" max="3331" width="3.109375" style="414" bestFit="1" customWidth="1"/>
    <col min="3332" max="3332" width="27.109375" style="414" customWidth="1"/>
    <col min="3333" max="3333" width="3.6640625" style="414" bestFit="1" customWidth="1"/>
    <col min="3334" max="3334" width="22" style="414" customWidth="1"/>
    <col min="3335" max="3335" width="21.88671875" style="414" customWidth="1"/>
    <col min="3336" max="3336" width="24.109375" style="414" customWidth="1"/>
    <col min="3337" max="3337" width="3.109375" style="414" customWidth="1"/>
    <col min="3338" max="3338" width="22.5546875" style="414" customWidth="1"/>
    <col min="3339" max="3340" width="0.44140625" style="414" customWidth="1"/>
    <col min="3341" max="3341" width="16.44140625" style="414" customWidth="1"/>
    <col min="3342" max="3342" width="0.44140625" style="414" customWidth="1"/>
    <col min="3343" max="3584" width="12" style="414"/>
    <col min="3585" max="3585" width="11.88671875" style="414" customWidth="1"/>
    <col min="3586" max="3586" width="29.5546875" style="414" customWidth="1"/>
    <col min="3587" max="3587" width="3.109375" style="414" bestFit="1" customWidth="1"/>
    <col min="3588" max="3588" width="27.109375" style="414" customWidth="1"/>
    <col min="3589" max="3589" width="3.6640625" style="414" bestFit="1" customWidth="1"/>
    <col min="3590" max="3590" width="22" style="414" customWidth="1"/>
    <col min="3591" max="3591" width="21.88671875" style="414" customWidth="1"/>
    <col min="3592" max="3592" width="24.109375" style="414" customWidth="1"/>
    <col min="3593" max="3593" width="3.109375" style="414" customWidth="1"/>
    <col min="3594" max="3594" width="22.5546875" style="414" customWidth="1"/>
    <col min="3595" max="3596" width="0.44140625" style="414" customWidth="1"/>
    <col min="3597" max="3597" width="16.44140625" style="414" customWidth="1"/>
    <col min="3598" max="3598" width="0.44140625" style="414" customWidth="1"/>
    <col min="3599" max="3840" width="12" style="414"/>
    <col min="3841" max="3841" width="11.88671875" style="414" customWidth="1"/>
    <col min="3842" max="3842" width="29.5546875" style="414" customWidth="1"/>
    <col min="3843" max="3843" width="3.109375" style="414" bestFit="1" customWidth="1"/>
    <col min="3844" max="3844" width="27.109375" style="414" customWidth="1"/>
    <col min="3845" max="3845" width="3.6640625" style="414" bestFit="1" customWidth="1"/>
    <col min="3846" max="3846" width="22" style="414" customWidth="1"/>
    <col min="3847" max="3847" width="21.88671875" style="414" customWidth="1"/>
    <col min="3848" max="3848" width="24.109375" style="414" customWidth="1"/>
    <col min="3849" max="3849" width="3.109375" style="414" customWidth="1"/>
    <col min="3850" max="3850" width="22.5546875" style="414" customWidth="1"/>
    <col min="3851" max="3852" width="0.44140625" style="414" customWidth="1"/>
    <col min="3853" max="3853" width="16.44140625" style="414" customWidth="1"/>
    <col min="3854" max="3854" width="0.44140625" style="414" customWidth="1"/>
    <col min="3855" max="4096" width="12" style="414"/>
    <col min="4097" max="4097" width="11.88671875" style="414" customWidth="1"/>
    <col min="4098" max="4098" width="29.5546875" style="414" customWidth="1"/>
    <col min="4099" max="4099" width="3.109375" style="414" bestFit="1" customWidth="1"/>
    <col min="4100" max="4100" width="27.109375" style="414" customWidth="1"/>
    <col min="4101" max="4101" width="3.6640625" style="414" bestFit="1" customWidth="1"/>
    <col min="4102" max="4102" width="22" style="414" customWidth="1"/>
    <col min="4103" max="4103" width="21.88671875" style="414" customWidth="1"/>
    <col min="4104" max="4104" width="24.109375" style="414" customWidth="1"/>
    <col min="4105" max="4105" width="3.109375" style="414" customWidth="1"/>
    <col min="4106" max="4106" width="22.5546875" style="414" customWidth="1"/>
    <col min="4107" max="4108" width="0.44140625" style="414" customWidth="1"/>
    <col min="4109" max="4109" width="16.44140625" style="414" customWidth="1"/>
    <col min="4110" max="4110" width="0.44140625" style="414" customWidth="1"/>
    <col min="4111" max="4352" width="12" style="414"/>
    <col min="4353" max="4353" width="11.88671875" style="414" customWidth="1"/>
    <col min="4354" max="4354" width="29.5546875" style="414" customWidth="1"/>
    <col min="4355" max="4355" width="3.109375" style="414" bestFit="1" customWidth="1"/>
    <col min="4356" max="4356" width="27.109375" style="414" customWidth="1"/>
    <col min="4357" max="4357" width="3.6640625" style="414" bestFit="1" customWidth="1"/>
    <col min="4358" max="4358" width="22" style="414" customWidth="1"/>
    <col min="4359" max="4359" width="21.88671875" style="414" customWidth="1"/>
    <col min="4360" max="4360" width="24.109375" style="414" customWidth="1"/>
    <col min="4361" max="4361" width="3.109375" style="414" customWidth="1"/>
    <col min="4362" max="4362" width="22.5546875" style="414" customWidth="1"/>
    <col min="4363" max="4364" width="0.44140625" style="414" customWidth="1"/>
    <col min="4365" max="4365" width="16.44140625" style="414" customWidth="1"/>
    <col min="4366" max="4366" width="0.44140625" style="414" customWidth="1"/>
    <col min="4367" max="4608" width="12" style="414"/>
    <col min="4609" max="4609" width="11.88671875" style="414" customWidth="1"/>
    <col min="4610" max="4610" width="29.5546875" style="414" customWidth="1"/>
    <col min="4611" max="4611" width="3.109375" style="414" bestFit="1" customWidth="1"/>
    <col min="4612" max="4612" width="27.109375" style="414" customWidth="1"/>
    <col min="4613" max="4613" width="3.6640625" style="414" bestFit="1" customWidth="1"/>
    <col min="4614" max="4614" width="22" style="414" customWidth="1"/>
    <col min="4615" max="4615" width="21.88671875" style="414" customWidth="1"/>
    <col min="4616" max="4616" width="24.109375" style="414" customWidth="1"/>
    <col min="4617" max="4617" width="3.109375" style="414" customWidth="1"/>
    <col min="4618" max="4618" width="22.5546875" style="414" customWidth="1"/>
    <col min="4619" max="4620" width="0.44140625" style="414" customWidth="1"/>
    <col min="4621" max="4621" width="16.44140625" style="414" customWidth="1"/>
    <col min="4622" max="4622" width="0.44140625" style="414" customWidth="1"/>
    <col min="4623" max="4864" width="12" style="414"/>
    <col min="4865" max="4865" width="11.88671875" style="414" customWidth="1"/>
    <col min="4866" max="4866" width="29.5546875" style="414" customWidth="1"/>
    <col min="4867" max="4867" width="3.109375" style="414" bestFit="1" customWidth="1"/>
    <col min="4868" max="4868" width="27.109375" style="414" customWidth="1"/>
    <col min="4869" max="4869" width="3.6640625" style="414" bestFit="1" customWidth="1"/>
    <col min="4870" max="4870" width="22" style="414" customWidth="1"/>
    <col min="4871" max="4871" width="21.88671875" style="414" customWidth="1"/>
    <col min="4872" max="4872" width="24.109375" style="414" customWidth="1"/>
    <col min="4873" max="4873" width="3.109375" style="414" customWidth="1"/>
    <col min="4874" max="4874" width="22.5546875" style="414" customWidth="1"/>
    <col min="4875" max="4876" width="0.44140625" style="414" customWidth="1"/>
    <col min="4877" max="4877" width="16.44140625" style="414" customWidth="1"/>
    <col min="4878" max="4878" width="0.44140625" style="414" customWidth="1"/>
    <col min="4879" max="5120" width="12" style="414"/>
    <col min="5121" max="5121" width="11.88671875" style="414" customWidth="1"/>
    <col min="5122" max="5122" width="29.5546875" style="414" customWidth="1"/>
    <col min="5123" max="5123" width="3.109375" style="414" bestFit="1" customWidth="1"/>
    <col min="5124" max="5124" width="27.109375" style="414" customWidth="1"/>
    <col min="5125" max="5125" width="3.6640625" style="414" bestFit="1" customWidth="1"/>
    <col min="5126" max="5126" width="22" style="414" customWidth="1"/>
    <col min="5127" max="5127" width="21.88671875" style="414" customWidth="1"/>
    <col min="5128" max="5128" width="24.109375" style="414" customWidth="1"/>
    <col min="5129" max="5129" width="3.109375" style="414" customWidth="1"/>
    <col min="5130" max="5130" width="22.5546875" style="414" customWidth="1"/>
    <col min="5131" max="5132" width="0.44140625" style="414" customWidth="1"/>
    <col min="5133" max="5133" width="16.44140625" style="414" customWidth="1"/>
    <col min="5134" max="5134" width="0.44140625" style="414" customWidth="1"/>
    <col min="5135" max="5376" width="12" style="414"/>
    <col min="5377" max="5377" width="11.88671875" style="414" customWidth="1"/>
    <col min="5378" max="5378" width="29.5546875" style="414" customWidth="1"/>
    <col min="5379" max="5379" width="3.109375" style="414" bestFit="1" customWidth="1"/>
    <col min="5380" max="5380" width="27.109375" style="414" customWidth="1"/>
    <col min="5381" max="5381" width="3.6640625" style="414" bestFit="1" customWidth="1"/>
    <col min="5382" max="5382" width="22" style="414" customWidth="1"/>
    <col min="5383" max="5383" width="21.88671875" style="414" customWidth="1"/>
    <col min="5384" max="5384" width="24.109375" style="414" customWidth="1"/>
    <col min="5385" max="5385" width="3.109375" style="414" customWidth="1"/>
    <col min="5386" max="5386" width="22.5546875" style="414" customWidth="1"/>
    <col min="5387" max="5388" width="0.44140625" style="414" customWidth="1"/>
    <col min="5389" max="5389" width="16.44140625" style="414" customWidth="1"/>
    <col min="5390" max="5390" width="0.44140625" style="414" customWidth="1"/>
    <col min="5391" max="5632" width="12" style="414"/>
    <col min="5633" max="5633" width="11.88671875" style="414" customWidth="1"/>
    <col min="5634" max="5634" width="29.5546875" style="414" customWidth="1"/>
    <col min="5635" max="5635" width="3.109375" style="414" bestFit="1" customWidth="1"/>
    <col min="5636" max="5636" width="27.109375" style="414" customWidth="1"/>
    <col min="5637" max="5637" width="3.6640625" style="414" bestFit="1" customWidth="1"/>
    <col min="5638" max="5638" width="22" style="414" customWidth="1"/>
    <col min="5639" max="5639" width="21.88671875" style="414" customWidth="1"/>
    <col min="5640" max="5640" width="24.109375" style="414" customWidth="1"/>
    <col min="5641" max="5641" width="3.109375" style="414" customWidth="1"/>
    <col min="5642" max="5642" width="22.5546875" style="414" customWidth="1"/>
    <col min="5643" max="5644" width="0.44140625" style="414" customWidth="1"/>
    <col min="5645" max="5645" width="16.44140625" style="414" customWidth="1"/>
    <col min="5646" max="5646" width="0.44140625" style="414" customWidth="1"/>
    <col min="5647" max="5888" width="12" style="414"/>
    <col min="5889" max="5889" width="11.88671875" style="414" customWidth="1"/>
    <col min="5890" max="5890" width="29.5546875" style="414" customWidth="1"/>
    <col min="5891" max="5891" width="3.109375" style="414" bestFit="1" customWidth="1"/>
    <col min="5892" max="5892" width="27.109375" style="414" customWidth="1"/>
    <col min="5893" max="5893" width="3.6640625" style="414" bestFit="1" customWidth="1"/>
    <col min="5894" max="5894" width="22" style="414" customWidth="1"/>
    <col min="5895" max="5895" width="21.88671875" style="414" customWidth="1"/>
    <col min="5896" max="5896" width="24.109375" style="414" customWidth="1"/>
    <col min="5897" max="5897" width="3.109375" style="414" customWidth="1"/>
    <col min="5898" max="5898" width="22.5546875" style="414" customWidth="1"/>
    <col min="5899" max="5900" width="0.44140625" style="414" customWidth="1"/>
    <col min="5901" max="5901" width="16.44140625" style="414" customWidth="1"/>
    <col min="5902" max="5902" width="0.44140625" style="414" customWidth="1"/>
    <col min="5903" max="6144" width="12" style="414"/>
    <col min="6145" max="6145" width="11.88671875" style="414" customWidth="1"/>
    <col min="6146" max="6146" width="29.5546875" style="414" customWidth="1"/>
    <col min="6147" max="6147" width="3.109375" style="414" bestFit="1" customWidth="1"/>
    <col min="6148" max="6148" width="27.109375" style="414" customWidth="1"/>
    <col min="6149" max="6149" width="3.6640625" style="414" bestFit="1" customWidth="1"/>
    <col min="6150" max="6150" width="22" style="414" customWidth="1"/>
    <col min="6151" max="6151" width="21.88671875" style="414" customWidth="1"/>
    <col min="6152" max="6152" width="24.109375" style="414" customWidth="1"/>
    <col min="6153" max="6153" width="3.109375" style="414" customWidth="1"/>
    <col min="6154" max="6154" width="22.5546875" style="414" customWidth="1"/>
    <col min="6155" max="6156" width="0.44140625" style="414" customWidth="1"/>
    <col min="6157" max="6157" width="16.44140625" style="414" customWidth="1"/>
    <col min="6158" max="6158" width="0.44140625" style="414" customWidth="1"/>
    <col min="6159" max="6400" width="12" style="414"/>
    <col min="6401" max="6401" width="11.88671875" style="414" customWidth="1"/>
    <col min="6402" max="6402" width="29.5546875" style="414" customWidth="1"/>
    <col min="6403" max="6403" width="3.109375" style="414" bestFit="1" customWidth="1"/>
    <col min="6404" max="6404" width="27.109375" style="414" customWidth="1"/>
    <col min="6405" max="6405" width="3.6640625" style="414" bestFit="1" customWidth="1"/>
    <col min="6406" max="6406" width="22" style="414" customWidth="1"/>
    <col min="6407" max="6407" width="21.88671875" style="414" customWidth="1"/>
    <col min="6408" max="6408" width="24.109375" style="414" customWidth="1"/>
    <col min="6409" max="6409" width="3.109375" style="414" customWidth="1"/>
    <col min="6410" max="6410" width="22.5546875" style="414" customWidth="1"/>
    <col min="6411" max="6412" width="0.44140625" style="414" customWidth="1"/>
    <col min="6413" max="6413" width="16.44140625" style="414" customWidth="1"/>
    <col min="6414" max="6414" width="0.44140625" style="414" customWidth="1"/>
    <col min="6415" max="6656" width="12" style="414"/>
    <col min="6657" max="6657" width="11.88671875" style="414" customWidth="1"/>
    <col min="6658" max="6658" width="29.5546875" style="414" customWidth="1"/>
    <col min="6659" max="6659" width="3.109375" style="414" bestFit="1" customWidth="1"/>
    <col min="6660" max="6660" width="27.109375" style="414" customWidth="1"/>
    <col min="6661" max="6661" width="3.6640625" style="414" bestFit="1" customWidth="1"/>
    <col min="6662" max="6662" width="22" style="414" customWidth="1"/>
    <col min="6663" max="6663" width="21.88671875" style="414" customWidth="1"/>
    <col min="6664" max="6664" width="24.109375" style="414" customWidth="1"/>
    <col min="6665" max="6665" width="3.109375" style="414" customWidth="1"/>
    <col min="6666" max="6666" width="22.5546875" style="414" customWidth="1"/>
    <col min="6667" max="6668" width="0.44140625" style="414" customWidth="1"/>
    <col min="6669" max="6669" width="16.44140625" style="414" customWidth="1"/>
    <col min="6670" max="6670" width="0.44140625" style="414" customWidth="1"/>
    <col min="6671" max="6912" width="12" style="414"/>
    <col min="6913" max="6913" width="11.88671875" style="414" customWidth="1"/>
    <col min="6914" max="6914" width="29.5546875" style="414" customWidth="1"/>
    <col min="6915" max="6915" width="3.109375" style="414" bestFit="1" customWidth="1"/>
    <col min="6916" max="6916" width="27.109375" style="414" customWidth="1"/>
    <col min="6917" max="6917" width="3.6640625" style="414" bestFit="1" customWidth="1"/>
    <col min="6918" max="6918" width="22" style="414" customWidth="1"/>
    <col min="6919" max="6919" width="21.88671875" style="414" customWidth="1"/>
    <col min="6920" max="6920" width="24.109375" style="414" customWidth="1"/>
    <col min="6921" max="6921" width="3.109375" style="414" customWidth="1"/>
    <col min="6922" max="6922" width="22.5546875" style="414" customWidth="1"/>
    <col min="6923" max="6924" width="0.44140625" style="414" customWidth="1"/>
    <col min="6925" max="6925" width="16.44140625" style="414" customWidth="1"/>
    <col min="6926" max="6926" width="0.44140625" style="414" customWidth="1"/>
    <col min="6927" max="7168" width="12" style="414"/>
    <col min="7169" max="7169" width="11.88671875" style="414" customWidth="1"/>
    <col min="7170" max="7170" width="29.5546875" style="414" customWidth="1"/>
    <col min="7171" max="7171" width="3.109375" style="414" bestFit="1" customWidth="1"/>
    <col min="7172" max="7172" width="27.109375" style="414" customWidth="1"/>
    <col min="7173" max="7173" width="3.6640625" style="414" bestFit="1" customWidth="1"/>
    <col min="7174" max="7174" width="22" style="414" customWidth="1"/>
    <col min="7175" max="7175" width="21.88671875" style="414" customWidth="1"/>
    <col min="7176" max="7176" width="24.109375" style="414" customWidth="1"/>
    <col min="7177" max="7177" width="3.109375" style="414" customWidth="1"/>
    <col min="7178" max="7178" width="22.5546875" style="414" customWidth="1"/>
    <col min="7179" max="7180" width="0.44140625" style="414" customWidth="1"/>
    <col min="7181" max="7181" width="16.44140625" style="414" customWidth="1"/>
    <col min="7182" max="7182" width="0.44140625" style="414" customWidth="1"/>
    <col min="7183" max="7424" width="12" style="414"/>
    <col min="7425" max="7425" width="11.88671875" style="414" customWidth="1"/>
    <col min="7426" max="7426" width="29.5546875" style="414" customWidth="1"/>
    <col min="7427" max="7427" width="3.109375" style="414" bestFit="1" customWidth="1"/>
    <col min="7428" max="7428" width="27.109375" style="414" customWidth="1"/>
    <col min="7429" max="7429" width="3.6640625" style="414" bestFit="1" customWidth="1"/>
    <col min="7430" max="7430" width="22" style="414" customWidth="1"/>
    <col min="7431" max="7431" width="21.88671875" style="414" customWidth="1"/>
    <col min="7432" max="7432" width="24.109375" style="414" customWidth="1"/>
    <col min="7433" max="7433" width="3.109375" style="414" customWidth="1"/>
    <col min="7434" max="7434" width="22.5546875" style="414" customWidth="1"/>
    <col min="7435" max="7436" width="0.44140625" style="414" customWidth="1"/>
    <col min="7437" max="7437" width="16.44140625" style="414" customWidth="1"/>
    <col min="7438" max="7438" width="0.44140625" style="414" customWidth="1"/>
    <col min="7439" max="7680" width="12" style="414"/>
    <col min="7681" max="7681" width="11.88671875" style="414" customWidth="1"/>
    <col min="7682" max="7682" width="29.5546875" style="414" customWidth="1"/>
    <col min="7683" max="7683" width="3.109375" style="414" bestFit="1" customWidth="1"/>
    <col min="7684" max="7684" width="27.109375" style="414" customWidth="1"/>
    <col min="7685" max="7685" width="3.6640625" style="414" bestFit="1" customWidth="1"/>
    <col min="7686" max="7686" width="22" style="414" customWidth="1"/>
    <col min="7687" max="7687" width="21.88671875" style="414" customWidth="1"/>
    <col min="7688" max="7688" width="24.109375" style="414" customWidth="1"/>
    <col min="7689" max="7689" width="3.109375" style="414" customWidth="1"/>
    <col min="7690" max="7690" width="22.5546875" style="414" customWidth="1"/>
    <col min="7691" max="7692" width="0.44140625" style="414" customWidth="1"/>
    <col min="7693" max="7693" width="16.44140625" style="414" customWidth="1"/>
    <col min="7694" max="7694" width="0.44140625" style="414" customWidth="1"/>
    <col min="7695" max="7936" width="12" style="414"/>
    <col min="7937" max="7937" width="11.88671875" style="414" customWidth="1"/>
    <col min="7938" max="7938" width="29.5546875" style="414" customWidth="1"/>
    <col min="7939" max="7939" width="3.109375" style="414" bestFit="1" customWidth="1"/>
    <col min="7940" max="7940" width="27.109375" style="414" customWidth="1"/>
    <col min="7941" max="7941" width="3.6640625" style="414" bestFit="1" customWidth="1"/>
    <col min="7942" max="7942" width="22" style="414" customWidth="1"/>
    <col min="7943" max="7943" width="21.88671875" style="414" customWidth="1"/>
    <col min="7944" max="7944" width="24.109375" style="414" customWidth="1"/>
    <col min="7945" max="7945" width="3.109375" style="414" customWidth="1"/>
    <col min="7946" max="7946" width="22.5546875" style="414" customWidth="1"/>
    <col min="7947" max="7948" width="0.44140625" style="414" customWidth="1"/>
    <col min="7949" max="7949" width="16.44140625" style="414" customWidth="1"/>
    <col min="7950" max="7950" width="0.44140625" style="414" customWidth="1"/>
    <col min="7951" max="8192" width="12" style="414"/>
    <col min="8193" max="8193" width="11.88671875" style="414" customWidth="1"/>
    <col min="8194" max="8194" width="29.5546875" style="414" customWidth="1"/>
    <col min="8195" max="8195" width="3.109375" style="414" bestFit="1" customWidth="1"/>
    <col min="8196" max="8196" width="27.109375" style="414" customWidth="1"/>
    <col min="8197" max="8197" width="3.6640625" style="414" bestFit="1" customWidth="1"/>
    <col min="8198" max="8198" width="22" style="414" customWidth="1"/>
    <col min="8199" max="8199" width="21.88671875" style="414" customWidth="1"/>
    <col min="8200" max="8200" width="24.109375" style="414" customWidth="1"/>
    <col min="8201" max="8201" width="3.109375" style="414" customWidth="1"/>
    <col min="8202" max="8202" width="22.5546875" style="414" customWidth="1"/>
    <col min="8203" max="8204" width="0.44140625" style="414" customWidth="1"/>
    <col min="8205" max="8205" width="16.44140625" style="414" customWidth="1"/>
    <col min="8206" max="8206" width="0.44140625" style="414" customWidth="1"/>
    <col min="8207" max="8448" width="12" style="414"/>
    <col min="8449" max="8449" width="11.88671875" style="414" customWidth="1"/>
    <col min="8450" max="8450" width="29.5546875" style="414" customWidth="1"/>
    <col min="8451" max="8451" width="3.109375" style="414" bestFit="1" customWidth="1"/>
    <col min="8452" max="8452" width="27.109375" style="414" customWidth="1"/>
    <col min="8453" max="8453" width="3.6640625" style="414" bestFit="1" customWidth="1"/>
    <col min="8454" max="8454" width="22" style="414" customWidth="1"/>
    <col min="8455" max="8455" width="21.88671875" style="414" customWidth="1"/>
    <col min="8456" max="8456" width="24.109375" style="414" customWidth="1"/>
    <col min="8457" max="8457" width="3.109375" style="414" customWidth="1"/>
    <col min="8458" max="8458" width="22.5546875" style="414" customWidth="1"/>
    <col min="8459" max="8460" width="0.44140625" style="414" customWidth="1"/>
    <col min="8461" max="8461" width="16.44140625" style="414" customWidth="1"/>
    <col min="8462" max="8462" width="0.44140625" style="414" customWidth="1"/>
    <col min="8463" max="8704" width="12" style="414"/>
    <col min="8705" max="8705" width="11.88671875" style="414" customWidth="1"/>
    <col min="8706" max="8706" width="29.5546875" style="414" customWidth="1"/>
    <col min="8707" max="8707" width="3.109375" style="414" bestFit="1" customWidth="1"/>
    <col min="8708" max="8708" width="27.109375" style="414" customWidth="1"/>
    <col min="8709" max="8709" width="3.6640625" style="414" bestFit="1" customWidth="1"/>
    <col min="8710" max="8710" width="22" style="414" customWidth="1"/>
    <col min="8711" max="8711" width="21.88671875" style="414" customWidth="1"/>
    <col min="8712" max="8712" width="24.109375" style="414" customWidth="1"/>
    <col min="8713" max="8713" width="3.109375" style="414" customWidth="1"/>
    <col min="8714" max="8714" width="22.5546875" style="414" customWidth="1"/>
    <col min="8715" max="8716" width="0.44140625" style="414" customWidth="1"/>
    <col min="8717" max="8717" width="16.44140625" style="414" customWidth="1"/>
    <col min="8718" max="8718" width="0.44140625" style="414" customWidth="1"/>
    <col min="8719" max="8960" width="12" style="414"/>
    <col min="8961" max="8961" width="11.88671875" style="414" customWidth="1"/>
    <col min="8962" max="8962" width="29.5546875" style="414" customWidth="1"/>
    <col min="8963" max="8963" width="3.109375" style="414" bestFit="1" customWidth="1"/>
    <col min="8964" max="8964" width="27.109375" style="414" customWidth="1"/>
    <col min="8965" max="8965" width="3.6640625" style="414" bestFit="1" customWidth="1"/>
    <col min="8966" max="8966" width="22" style="414" customWidth="1"/>
    <col min="8967" max="8967" width="21.88671875" style="414" customWidth="1"/>
    <col min="8968" max="8968" width="24.109375" style="414" customWidth="1"/>
    <col min="8969" max="8969" width="3.109375" style="414" customWidth="1"/>
    <col min="8970" max="8970" width="22.5546875" style="414" customWidth="1"/>
    <col min="8971" max="8972" width="0.44140625" style="414" customWidth="1"/>
    <col min="8973" max="8973" width="16.44140625" style="414" customWidth="1"/>
    <col min="8974" max="8974" width="0.44140625" style="414" customWidth="1"/>
    <col min="8975" max="9216" width="12" style="414"/>
    <col min="9217" max="9217" width="11.88671875" style="414" customWidth="1"/>
    <col min="9218" max="9218" width="29.5546875" style="414" customWidth="1"/>
    <col min="9219" max="9219" width="3.109375" style="414" bestFit="1" customWidth="1"/>
    <col min="9220" max="9220" width="27.109375" style="414" customWidth="1"/>
    <col min="9221" max="9221" width="3.6640625" style="414" bestFit="1" customWidth="1"/>
    <col min="9222" max="9222" width="22" style="414" customWidth="1"/>
    <col min="9223" max="9223" width="21.88671875" style="414" customWidth="1"/>
    <col min="9224" max="9224" width="24.109375" style="414" customWidth="1"/>
    <col min="9225" max="9225" width="3.109375" style="414" customWidth="1"/>
    <col min="9226" max="9226" width="22.5546875" style="414" customWidth="1"/>
    <col min="9227" max="9228" width="0.44140625" style="414" customWidth="1"/>
    <col min="9229" max="9229" width="16.44140625" style="414" customWidth="1"/>
    <col min="9230" max="9230" width="0.44140625" style="414" customWidth="1"/>
    <col min="9231" max="9472" width="12" style="414"/>
    <col min="9473" max="9473" width="11.88671875" style="414" customWidth="1"/>
    <col min="9474" max="9474" width="29.5546875" style="414" customWidth="1"/>
    <col min="9475" max="9475" width="3.109375" style="414" bestFit="1" customWidth="1"/>
    <col min="9476" max="9476" width="27.109375" style="414" customWidth="1"/>
    <col min="9477" max="9477" width="3.6640625" style="414" bestFit="1" customWidth="1"/>
    <col min="9478" max="9478" width="22" style="414" customWidth="1"/>
    <col min="9479" max="9479" width="21.88671875" style="414" customWidth="1"/>
    <col min="9480" max="9480" width="24.109375" style="414" customWidth="1"/>
    <col min="9481" max="9481" width="3.109375" style="414" customWidth="1"/>
    <col min="9482" max="9482" width="22.5546875" style="414" customWidth="1"/>
    <col min="9483" max="9484" width="0.44140625" style="414" customWidth="1"/>
    <col min="9485" max="9485" width="16.44140625" style="414" customWidth="1"/>
    <col min="9486" max="9486" width="0.44140625" style="414" customWidth="1"/>
    <col min="9487" max="9728" width="12" style="414"/>
    <col min="9729" max="9729" width="11.88671875" style="414" customWidth="1"/>
    <col min="9730" max="9730" width="29.5546875" style="414" customWidth="1"/>
    <col min="9731" max="9731" width="3.109375" style="414" bestFit="1" customWidth="1"/>
    <col min="9732" max="9732" width="27.109375" style="414" customWidth="1"/>
    <col min="9733" max="9733" width="3.6640625" style="414" bestFit="1" customWidth="1"/>
    <col min="9734" max="9734" width="22" style="414" customWidth="1"/>
    <col min="9735" max="9735" width="21.88671875" style="414" customWidth="1"/>
    <col min="9736" max="9736" width="24.109375" style="414" customWidth="1"/>
    <col min="9737" max="9737" width="3.109375" style="414" customWidth="1"/>
    <col min="9738" max="9738" width="22.5546875" style="414" customWidth="1"/>
    <col min="9739" max="9740" width="0.44140625" style="414" customWidth="1"/>
    <col min="9741" max="9741" width="16.44140625" style="414" customWidth="1"/>
    <col min="9742" max="9742" width="0.44140625" style="414" customWidth="1"/>
    <col min="9743" max="9984" width="12" style="414"/>
    <col min="9985" max="9985" width="11.88671875" style="414" customWidth="1"/>
    <col min="9986" max="9986" width="29.5546875" style="414" customWidth="1"/>
    <col min="9987" max="9987" width="3.109375" style="414" bestFit="1" customWidth="1"/>
    <col min="9988" max="9988" width="27.109375" style="414" customWidth="1"/>
    <col min="9989" max="9989" width="3.6640625" style="414" bestFit="1" customWidth="1"/>
    <col min="9990" max="9990" width="22" style="414" customWidth="1"/>
    <col min="9991" max="9991" width="21.88671875" style="414" customWidth="1"/>
    <col min="9992" max="9992" width="24.109375" style="414" customWidth="1"/>
    <col min="9993" max="9993" width="3.109375" style="414" customWidth="1"/>
    <col min="9994" max="9994" width="22.5546875" style="414" customWidth="1"/>
    <col min="9995" max="9996" width="0.44140625" style="414" customWidth="1"/>
    <col min="9997" max="9997" width="16.44140625" style="414" customWidth="1"/>
    <col min="9998" max="9998" width="0.44140625" style="414" customWidth="1"/>
    <col min="9999" max="10240" width="12" style="414"/>
    <col min="10241" max="10241" width="11.88671875" style="414" customWidth="1"/>
    <col min="10242" max="10242" width="29.5546875" style="414" customWidth="1"/>
    <col min="10243" max="10243" width="3.109375" style="414" bestFit="1" customWidth="1"/>
    <col min="10244" max="10244" width="27.109375" style="414" customWidth="1"/>
    <col min="10245" max="10245" width="3.6640625" style="414" bestFit="1" customWidth="1"/>
    <col min="10246" max="10246" width="22" style="414" customWidth="1"/>
    <col min="10247" max="10247" width="21.88671875" style="414" customWidth="1"/>
    <col min="10248" max="10248" width="24.109375" style="414" customWidth="1"/>
    <col min="10249" max="10249" width="3.109375" style="414" customWidth="1"/>
    <col min="10250" max="10250" width="22.5546875" style="414" customWidth="1"/>
    <col min="10251" max="10252" width="0.44140625" style="414" customWidth="1"/>
    <col min="10253" max="10253" width="16.44140625" style="414" customWidth="1"/>
    <col min="10254" max="10254" width="0.44140625" style="414" customWidth="1"/>
    <col min="10255" max="10496" width="12" style="414"/>
    <col min="10497" max="10497" width="11.88671875" style="414" customWidth="1"/>
    <col min="10498" max="10498" width="29.5546875" style="414" customWidth="1"/>
    <col min="10499" max="10499" width="3.109375" style="414" bestFit="1" customWidth="1"/>
    <col min="10500" max="10500" width="27.109375" style="414" customWidth="1"/>
    <col min="10501" max="10501" width="3.6640625" style="414" bestFit="1" customWidth="1"/>
    <col min="10502" max="10502" width="22" style="414" customWidth="1"/>
    <col min="10503" max="10503" width="21.88671875" style="414" customWidth="1"/>
    <col min="10504" max="10504" width="24.109375" style="414" customWidth="1"/>
    <col min="10505" max="10505" width="3.109375" style="414" customWidth="1"/>
    <col min="10506" max="10506" width="22.5546875" style="414" customWidth="1"/>
    <col min="10507" max="10508" width="0.44140625" style="414" customWidth="1"/>
    <col min="10509" max="10509" width="16.44140625" style="414" customWidth="1"/>
    <col min="10510" max="10510" width="0.44140625" style="414" customWidth="1"/>
    <col min="10511" max="10752" width="12" style="414"/>
    <col min="10753" max="10753" width="11.88671875" style="414" customWidth="1"/>
    <col min="10754" max="10754" width="29.5546875" style="414" customWidth="1"/>
    <col min="10755" max="10755" width="3.109375" style="414" bestFit="1" customWidth="1"/>
    <col min="10756" max="10756" width="27.109375" style="414" customWidth="1"/>
    <col min="10757" max="10757" width="3.6640625" style="414" bestFit="1" customWidth="1"/>
    <col min="10758" max="10758" width="22" style="414" customWidth="1"/>
    <col min="10759" max="10759" width="21.88671875" style="414" customWidth="1"/>
    <col min="10760" max="10760" width="24.109375" style="414" customWidth="1"/>
    <col min="10761" max="10761" width="3.109375" style="414" customWidth="1"/>
    <col min="10762" max="10762" width="22.5546875" style="414" customWidth="1"/>
    <col min="10763" max="10764" width="0.44140625" style="414" customWidth="1"/>
    <col min="10765" max="10765" width="16.44140625" style="414" customWidth="1"/>
    <col min="10766" max="10766" width="0.44140625" style="414" customWidth="1"/>
    <col min="10767" max="11008" width="12" style="414"/>
    <col min="11009" max="11009" width="11.88671875" style="414" customWidth="1"/>
    <col min="11010" max="11010" width="29.5546875" style="414" customWidth="1"/>
    <col min="11011" max="11011" width="3.109375" style="414" bestFit="1" customWidth="1"/>
    <col min="11012" max="11012" width="27.109375" style="414" customWidth="1"/>
    <col min="11013" max="11013" width="3.6640625" style="414" bestFit="1" customWidth="1"/>
    <col min="11014" max="11014" width="22" style="414" customWidth="1"/>
    <col min="11015" max="11015" width="21.88671875" style="414" customWidth="1"/>
    <col min="11016" max="11016" width="24.109375" style="414" customWidth="1"/>
    <col min="11017" max="11017" width="3.109375" style="414" customWidth="1"/>
    <col min="11018" max="11018" width="22.5546875" style="414" customWidth="1"/>
    <col min="11019" max="11020" width="0.44140625" style="414" customWidth="1"/>
    <col min="11021" max="11021" width="16.44140625" style="414" customWidth="1"/>
    <col min="11022" max="11022" width="0.44140625" style="414" customWidth="1"/>
    <col min="11023" max="11264" width="12" style="414"/>
    <col min="11265" max="11265" width="11.88671875" style="414" customWidth="1"/>
    <col min="11266" max="11266" width="29.5546875" style="414" customWidth="1"/>
    <col min="11267" max="11267" width="3.109375" style="414" bestFit="1" customWidth="1"/>
    <col min="11268" max="11268" width="27.109375" style="414" customWidth="1"/>
    <col min="11269" max="11269" width="3.6640625" style="414" bestFit="1" customWidth="1"/>
    <col min="11270" max="11270" width="22" style="414" customWidth="1"/>
    <col min="11271" max="11271" width="21.88671875" style="414" customWidth="1"/>
    <col min="11272" max="11272" width="24.109375" style="414" customWidth="1"/>
    <col min="11273" max="11273" width="3.109375" style="414" customWidth="1"/>
    <col min="11274" max="11274" width="22.5546875" style="414" customWidth="1"/>
    <col min="11275" max="11276" width="0.44140625" style="414" customWidth="1"/>
    <col min="11277" max="11277" width="16.44140625" style="414" customWidth="1"/>
    <col min="11278" max="11278" width="0.44140625" style="414" customWidth="1"/>
    <col min="11279" max="11520" width="12" style="414"/>
    <col min="11521" max="11521" width="11.88671875" style="414" customWidth="1"/>
    <col min="11522" max="11522" width="29.5546875" style="414" customWidth="1"/>
    <col min="11523" max="11523" width="3.109375" style="414" bestFit="1" customWidth="1"/>
    <col min="11524" max="11524" width="27.109375" style="414" customWidth="1"/>
    <col min="11525" max="11525" width="3.6640625" style="414" bestFit="1" customWidth="1"/>
    <col min="11526" max="11526" width="22" style="414" customWidth="1"/>
    <col min="11527" max="11527" width="21.88671875" style="414" customWidth="1"/>
    <col min="11528" max="11528" width="24.109375" style="414" customWidth="1"/>
    <col min="11529" max="11529" width="3.109375" style="414" customWidth="1"/>
    <col min="11530" max="11530" width="22.5546875" style="414" customWidth="1"/>
    <col min="11531" max="11532" width="0.44140625" style="414" customWidth="1"/>
    <col min="11533" max="11533" width="16.44140625" style="414" customWidth="1"/>
    <col min="11534" max="11534" width="0.44140625" style="414" customWidth="1"/>
    <col min="11535" max="11776" width="12" style="414"/>
    <col min="11777" max="11777" width="11.88671875" style="414" customWidth="1"/>
    <col min="11778" max="11778" width="29.5546875" style="414" customWidth="1"/>
    <col min="11779" max="11779" width="3.109375" style="414" bestFit="1" customWidth="1"/>
    <col min="11780" max="11780" width="27.109375" style="414" customWidth="1"/>
    <col min="11781" max="11781" width="3.6640625" style="414" bestFit="1" customWidth="1"/>
    <col min="11782" max="11782" width="22" style="414" customWidth="1"/>
    <col min="11783" max="11783" width="21.88671875" style="414" customWidth="1"/>
    <col min="11784" max="11784" width="24.109375" style="414" customWidth="1"/>
    <col min="11785" max="11785" width="3.109375" style="414" customWidth="1"/>
    <col min="11786" max="11786" width="22.5546875" style="414" customWidth="1"/>
    <col min="11787" max="11788" width="0.44140625" style="414" customWidth="1"/>
    <col min="11789" max="11789" width="16.44140625" style="414" customWidth="1"/>
    <col min="11790" max="11790" width="0.44140625" style="414" customWidth="1"/>
    <col min="11791" max="12032" width="12" style="414"/>
    <col min="12033" max="12033" width="11.88671875" style="414" customWidth="1"/>
    <col min="12034" max="12034" width="29.5546875" style="414" customWidth="1"/>
    <col min="12035" max="12035" width="3.109375" style="414" bestFit="1" customWidth="1"/>
    <col min="12036" max="12036" width="27.109375" style="414" customWidth="1"/>
    <col min="12037" max="12037" width="3.6640625" style="414" bestFit="1" customWidth="1"/>
    <col min="12038" max="12038" width="22" style="414" customWidth="1"/>
    <col min="12039" max="12039" width="21.88671875" style="414" customWidth="1"/>
    <col min="12040" max="12040" width="24.109375" style="414" customWidth="1"/>
    <col min="12041" max="12041" width="3.109375" style="414" customWidth="1"/>
    <col min="12042" max="12042" width="22.5546875" style="414" customWidth="1"/>
    <col min="12043" max="12044" width="0.44140625" style="414" customWidth="1"/>
    <col min="12045" max="12045" width="16.44140625" style="414" customWidth="1"/>
    <col min="12046" max="12046" width="0.44140625" style="414" customWidth="1"/>
    <col min="12047" max="12288" width="12" style="414"/>
    <col min="12289" max="12289" width="11.88671875" style="414" customWidth="1"/>
    <col min="12290" max="12290" width="29.5546875" style="414" customWidth="1"/>
    <col min="12291" max="12291" width="3.109375" style="414" bestFit="1" customWidth="1"/>
    <col min="12292" max="12292" width="27.109375" style="414" customWidth="1"/>
    <col min="12293" max="12293" width="3.6640625" style="414" bestFit="1" customWidth="1"/>
    <col min="12294" max="12294" width="22" style="414" customWidth="1"/>
    <col min="12295" max="12295" width="21.88671875" style="414" customWidth="1"/>
    <col min="12296" max="12296" width="24.109375" style="414" customWidth="1"/>
    <col min="12297" max="12297" width="3.109375" style="414" customWidth="1"/>
    <col min="12298" max="12298" width="22.5546875" style="414" customWidth="1"/>
    <col min="12299" max="12300" width="0.44140625" style="414" customWidth="1"/>
    <col min="12301" max="12301" width="16.44140625" style="414" customWidth="1"/>
    <col min="12302" max="12302" width="0.44140625" style="414" customWidth="1"/>
    <col min="12303" max="12544" width="12" style="414"/>
    <col min="12545" max="12545" width="11.88671875" style="414" customWidth="1"/>
    <col min="12546" max="12546" width="29.5546875" style="414" customWidth="1"/>
    <col min="12547" max="12547" width="3.109375" style="414" bestFit="1" customWidth="1"/>
    <col min="12548" max="12548" width="27.109375" style="414" customWidth="1"/>
    <col min="12549" max="12549" width="3.6640625" style="414" bestFit="1" customWidth="1"/>
    <col min="12550" max="12550" width="22" style="414" customWidth="1"/>
    <col min="12551" max="12551" width="21.88671875" style="414" customWidth="1"/>
    <col min="12552" max="12552" width="24.109375" style="414" customWidth="1"/>
    <col min="12553" max="12553" width="3.109375" style="414" customWidth="1"/>
    <col min="12554" max="12554" width="22.5546875" style="414" customWidth="1"/>
    <col min="12555" max="12556" width="0.44140625" style="414" customWidth="1"/>
    <col min="12557" max="12557" width="16.44140625" style="414" customWidth="1"/>
    <col min="12558" max="12558" width="0.44140625" style="414" customWidth="1"/>
    <col min="12559" max="12800" width="12" style="414"/>
    <col min="12801" max="12801" width="11.88671875" style="414" customWidth="1"/>
    <col min="12802" max="12802" width="29.5546875" style="414" customWidth="1"/>
    <col min="12803" max="12803" width="3.109375" style="414" bestFit="1" customWidth="1"/>
    <col min="12804" max="12804" width="27.109375" style="414" customWidth="1"/>
    <col min="12805" max="12805" width="3.6640625" style="414" bestFit="1" customWidth="1"/>
    <col min="12806" max="12806" width="22" style="414" customWidth="1"/>
    <col min="12807" max="12807" width="21.88671875" style="414" customWidth="1"/>
    <col min="12808" max="12808" width="24.109375" style="414" customWidth="1"/>
    <col min="12809" max="12809" width="3.109375" style="414" customWidth="1"/>
    <col min="12810" max="12810" width="22.5546875" style="414" customWidth="1"/>
    <col min="12811" max="12812" width="0.44140625" style="414" customWidth="1"/>
    <col min="12813" max="12813" width="16.44140625" style="414" customWidth="1"/>
    <col min="12814" max="12814" width="0.44140625" style="414" customWidth="1"/>
    <col min="12815" max="13056" width="12" style="414"/>
    <col min="13057" max="13057" width="11.88671875" style="414" customWidth="1"/>
    <col min="13058" max="13058" width="29.5546875" style="414" customWidth="1"/>
    <col min="13059" max="13059" width="3.109375" style="414" bestFit="1" customWidth="1"/>
    <col min="13060" max="13060" width="27.109375" style="414" customWidth="1"/>
    <col min="13061" max="13061" width="3.6640625" style="414" bestFit="1" customWidth="1"/>
    <col min="13062" max="13062" width="22" style="414" customWidth="1"/>
    <col min="13063" max="13063" width="21.88671875" style="414" customWidth="1"/>
    <col min="13064" max="13064" width="24.109375" style="414" customWidth="1"/>
    <col min="13065" max="13065" width="3.109375" style="414" customWidth="1"/>
    <col min="13066" max="13066" width="22.5546875" style="414" customWidth="1"/>
    <col min="13067" max="13068" width="0.44140625" style="414" customWidth="1"/>
    <col min="13069" max="13069" width="16.44140625" style="414" customWidth="1"/>
    <col min="13070" max="13070" width="0.44140625" style="414" customWidth="1"/>
    <col min="13071" max="13312" width="12" style="414"/>
    <col min="13313" max="13313" width="11.88671875" style="414" customWidth="1"/>
    <col min="13314" max="13314" width="29.5546875" style="414" customWidth="1"/>
    <col min="13315" max="13315" width="3.109375" style="414" bestFit="1" customWidth="1"/>
    <col min="13316" max="13316" width="27.109375" style="414" customWidth="1"/>
    <col min="13317" max="13317" width="3.6640625" style="414" bestFit="1" customWidth="1"/>
    <col min="13318" max="13318" width="22" style="414" customWidth="1"/>
    <col min="13319" max="13319" width="21.88671875" style="414" customWidth="1"/>
    <col min="13320" max="13320" width="24.109375" style="414" customWidth="1"/>
    <col min="13321" max="13321" width="3.109375" style="414" customWidth="1"/>
    <col min="13322" max="13322" width="22.5546875" style="414" customWidth="1"/>
    <col min="13323" max="13324" width="0.44140625" style="414" customWidth="1"/>
    <col min="13325" max="13325" width="16.44140625" style="414" customWidth="1"/>
    <col min="13326" max="13326" width="0.44140625" style="414" customWidth="1"/>
    <col min="13327" max="13568" width="12" style="414"/>
    <col min="13569" max="13569" width="11.88671875" style="414" customWidth="1"/>
    <col min="13570" max="13570" width="29.5546875" style="414" customWidth="1"/>
    <col min="13571" max="13571" width="3.109375" style="414" bestFit="1" customWidth="1"/>
    <col min="13572" max="13572" width="27.109375" style="414" customWidth="1"/>
    <col min="13573" max="13573" width="3.6640625" style="414" bestFit="1" customWidth="1"/>
    <col min="13574" max="13574" width="22" style="414" customWidth="1"/>
    <col min="13575" max="13575" width="21.88671875" style="414" customWidth="1"/>
    <col min="13576" max="13576" width="24.109375" style="414" customWidth="1"/>
    <col min="13577" max="13577" width="3.109375" style="414" customWidth="1"/>
    <col min="13578" max="13578" width="22.5546875" style="414" customWidth="1"/>
    <col min="13579" max="13580" width="0.44140625" style="414" customWidth="1"/>
    <col min="13581" max="13581" width="16.44140625" style="414" customWidth="1"/>
    <col min="13582" max="13582" width="0.44140625" style="414" customWidth="1"/>
    <col min="13583" max="13824" width="12" style="414"/>
    <col min="13825" max="13825" width="11.88671875" style="414" customWidth="1"/>
    <col min="13826" max="13826" width="29.5546875" style="414" customWidth="1"/>
    <col min="13827" max="13827" width="3.109375" style="414" bestFit="1" customWidth="1"/>
    <col min="13828" max="13828" width="27.109375" style="414" customWidth="1"/>
    <col min="13829" max="13829" width="3.6640625" style="414" bestFit="1" customWidth="1"/>
    <col min="13830" max="13830" width="22" style="414" customWidth="1"/>
    <col min="13831" max="13831" width="21.88671875" style="414" customWidth="1"/>
    <col min="13832" max="13832" width="24.109375" style="414" customWidth="1"/>
    <col min="13833" max="13833" width="3.109375" style="414" customWidth="1"/>
    <col min="13834" max="13834" width="22.5546875" style="414" customWidth="1"/>
    <col min="13835" max="13836" width="0.44140625" style="414" customWidth="1"/>
    <col min="13837" max="13837" width="16.44140625" style="414" customWidth="1"/>
    <col min="13838" max="13838" width="0.44140625" style="414" customWidth="1"/>
    <col min="13839" max="14080" width="12" style="414"/>
    <col min="14081" max="14081" width="11.88671875" style="414" customWidth="1"/>
    <col min="14082" max="14082" width="29.5546875" style="414" customWidth="1"/>
    <col min="14083" max="14083" width="3.109375" style="414" bestFit="1" customWidth="1"/>
    <col min="14084" max="14084" width="27.109375" style="414" customWidth="1"/>
    <col min="14085" max="14085" width="3.6640625" style="414" bestFit="1" customWidth="1"/>
    <col min="14086" max="14086" width="22" style="414" customWidth="1"/>
    <col min="14087" max="14087" width="21.88671875" style="414" customWidth="1"/>
    <col min="14088" max="14088" width="24.109375" style="414" customWidth="1"/>
    <col min="14089" max="14089" width="3.109375" style="414" customWidth="1"/>
    <col min="14090" max="14090" width="22.5546875" style="414" customWidth="1"/>
    <col min="14091" max="14092" width="0.44140625" style="414" customWidth="1"/>
    <col min="14093" max="14093" width="16.44140625" style="414" customWidth="1"/>
    <col min="14094" max="14094" width="0.44140625" style="414" customWidth="1"/>
    <col min="14095" max="14336" width="12" style="414"/>
    <col min="14337" max="14337" width="11.88671875" style="414" customWidth="1"/>
    <col min="14338" max="14338" width="29.5546875" style="414" customWidth="1"/>
    <col min="14339" max="14339" width="3.109375" style="414" bestFit="1" customWidth="1"/>
    <col min="14340" max="14340" width="27.109375" style="414" customWidth="1"/>
    <col min="14341" max="14341" width="3.6640625" style="414" bestFit="1" customWidth="1"/>
    <col min="14342" max="14342" width="22" style="414" customWidth="1"/>
    <col min="14343" max="14343" width="21.88671875" style="414" customWidth="1"/>
    <col min="14344" max="14344" width="24.109375" style="414" customWidth="1"/>
    <col min="14345" max="14345" width="3.109375" style="414" customWidth="1"/>
    <col min="14346" max="14346" width="22.5546875" style="414" customWidth="1"/>
    <col min="14347" max="14348" width="0.44140625" style="414" customWidth="1"/>
    <col min="14349" max="14349" width="16.44140625" style="414" customWidth="1"/>
    <col min="14350" max="14350" width="0.44140625" style="414" customWidth="1"/>
    <col min="14351" max="14592" width="12" style="414"/>
    <col min="14593" max="14593" width="11.88671875" style="414" customWidth="1"/>
    <col min="14594" max="14594" width="29.5546875" style="414" customWidth="1"/>
    <col min="14595" max="14595" width="3.109375" style="414" bestFit="1" customWidth="1"/>
    <col min="14596" max="14596" width="27.109375" style="414" customWidth="1"/>
    <col min="14597" max="14597" width="3.6640625" style="414" bestFit="1" customWidth="1"/>
    <col min="14598" max="14598" width="22" style="414" customWidth="1"/>
    <col min="14599" max="14599" width="21.88671875" style="414" customWidth="1"/>
    <col min="14600" max="14600" width="24.109375" style="414" customWidth="1"/>
    <col min="14601" max="14601" width="3.109375" style="414" customWidth="1"/>
    <col min="14602" max="14602" width="22.5546875" style="414" customWidth="1"/>
    <col min="14603" max="14604" width="0.44140625" style="414" customWidth="1"/>
    <col min="14605" max="14605" width="16.44140625" style="414" customWidth="1"/>
    <col min="14606" max="14606" width="0.44140625" style="414" customWidth="1"/>
    <col min="14607" max="14848" width="12" style="414"/>
    <col min="14849" max="14849" width="11.88671875" style="414" customWidth="1"/>
    <col min="14850" max="14850" width="29.5546875" style="414" customWidth="1"/>
    <col min="14851" max="14851" width="3.109375" style="414" bestFit="1" customWidth="1"/>
    <col min="14852" max="14852" width="27.109375" style="414" customWidth="1"/>
    <col min="14853" max="14853" width="3.6640625" style="414" bestFit="1" customWidth="1"/>
    <col min="14854" max="14854" width="22" style="414" customWidth="1"/>
    <col min="14855" max="14855" width="21.88671875" style="414" customWidth="1"/>
    <col min="14856" max="14856" width="24.109375" style="414" customWidth="1"/>
    <col min="14857" max="14857" width="3.109375" style="414" customWidth="1"/>
    <col min="14858" max="14858" width="22.5546875" style="414" customWidth="1"/>
    <col min="14859" max="14860" width="0.44140625" style="414" customWidth="1"/>
    <col min="14861" max="14861" width="16.44140625" style="414" customWidth="1"/>
    <col min="14862" max="14862" width="0.44140625" style="414" customWidth="1"/>
    <col min="14863" max="15104" width="12" style="414"/>
    <col min="15105" max="15105" width="11.88671875" style="414" customWidth="1"/>
    <col min="15106" max="15106" width="29.5546875" style="414" customWidth="1"/>
    <col min="15107" max="15107" width="3.109375" style="414" bestFit="1" customWidth="1"/>
    <col min="15108" max="15108" width="27.109375" style="414" customWidth="1"/>
    <col min="15109" max="15109" width="3.6640625" style="414" bestFit="1" customWidth="1"/>
    <col min="15110" max="15110" width="22" style="414" customWidth="1"/>
    <col min="15111" max="15111" width="21.88671875" style="414" customWidth="1"/>
    <col min="15112" max="15112" width="24.109375" style="414" customWidth="1"/>
    <col min="15113" max="15113" width="3.109375" style="414" customWidth="1"/>
    <col min="15114" max="15114" width="22.5546875" style="414" customWidth="1"/>
    <col min="15115" max="15116" width="0.44140625" style="414" customWidth="1"/>
    <col min="15117" max="15117" width="16.44140625" style="414" customWidth="1"/>
    <col min="15118" max="15118" width="0.44140625" style="414" customWidth="1"/>
    <col min="15119" max="15360" width="12" style="414"/>
    <col min="15361" max="15361" width="11.88671875" style="414" customWidth="1"/>
    <col min="15362" max="15362" width="29.5546875" style="414" customWidth="1"/>
    <col min="15363" max="15363" width="3.109375" style="414" bestFit="1" customWidth="1"/>
    <col min="15364" max="15364" width="27.109375" style="414" customWidth="1"/>
    <col min="15365" max="15365" width="3.6640625" style="414" bestFit="1" customWidth="1"/>
    <col min="15366" max="15366" width="22" style="414" customWidth="1"/>
    <col min="15367" max="15367" width="21.88671875" style="414" customWidth="1"/>
    <col min="15368" max="15368" width="24.109375" style="414" customWidth="1"/>
    <col min="15369" max="15369" width="3.109375" style="414" customWidth="1"/>
    <col min="15370" max="15370" width="22.5546875" style="414" customWidth="1"/>
    <col min="15371" max="15372" width="0.44140625" style="414" customWidth="1"/>
    <col min="15373" max="15373" width="16.44140625" style="414" customWidth="1"/>
    <col min="15374" max="15374" width="0.44140625" style="414" customWidth="1"/>
    <col min="15375" max="15616" width="12" style="414"/>
    <col min="15617" max="15617" width="11.88671875" style="414" customWidth="1"/>
    <col min="15618" max="15618" width="29.5546875" style="414" customWidth="1"/>
    <col min="15619" max="15619" width="3.109375" style="414" bestFit="1" customWidth="1"/>
    <col min="15620" max="15620" width="27.109375" style="414" customWidth="1"/>
    <col min="15621" max="15621" width="3.6640625" style="414" bestFit="1" customWidth="1"/>
    <col min="15622" max="15622" width="22" style="414" customWidth="1"/>
    <col min="15623" max="15623" width="21.88671875" style="414" customWidth="1"/>
    <col min="15624" max="15624" width="24.109375" style="414" customWidth="1"/>
    <col min="15625" max="15625" width="3.109375" style="414" customWidth="1"/>
    <col min="15626" max="15626" width="22.5546875" style="414" customWidth="1"/>
    <col min="15627" max="15628" width="0.44140625" style="414" customWidth="1"/>
    <col min="15629" max="15629" width="16.44140625" style="414" customWidth="1"/>
    <col min="15630" max="15630" width="0.44140625" style="414" customWidth="1"/>
    <col min="15631" max="15872" width="12" style="414"/>
    <col min="15873" max="15873" width="11.88671875" style="414" customWidth="1"/>
    <col min="15874" max="15874" width="29.5546875" style="414" customWidth="1"/>
    <col min="15875" max="15875" width="3.109375" style="414" bestFit="1" customWidth="1"/>
    <col min="15876" max="15876" width="27.109375" style="414" customWidth="1"/>
    <col min="15877" max="15877" width="3.6640625" style="414" bestFit="1" customWidth="1"/>
    <col min="15878" max="15878" width="22" style="414" customWidth="1"/>
    <col min="15879" max="15879" width="21.88671875" style="414" customWidth="1"/>
    <col min="15880" max="15880" width="24.109375" style="414" customWidth="1"/>
    <col min="15881" max="15881" width="3.109375" style="414" customWidth="1"/>
    <col min="15882" max="15882" width="22.5546875" style="414" customWidth="1"/>
    <col min="15883" max="15884" width="0.44140625" style="414" customWidth="1"/>
    <col min="15885" max="15885" width="16.44140625" style="414" customWidth="1"/>
    <col min="15886" max="15886" width="0.44140625" style="414" customWidth="1"/>
    <col min="15887" max="16128" width="12" style="414"/>
    <col min="16129" max="16129" width="11.88671875" style="414" customWidth="1"/>
    <col min="16130" max="16130" width="29.5546875" style="414" customWidth="1"/>
    <col min="16131" max="16131" width="3.109375" style="414" bestFit="1" customWidth="1"/>
    <col min="16132" max="16132" width="27.109375" style="414" customWidth="1"/>
    <col min="16133" max="16133" width="3.6640625" style="414" bestFit="1" customWidth="1"/>
    <col min="16134" max="16134" width="22" style="414" customWidth="1"/>
    <col min="16135" max="16135" width="21.88671875" style="414" customWidth="1"/>
    <col min="16136" max="16136" width="24.109375" style="414" customWidth="1"/>
    <col min="16137" max="16137" width="3.109375" style="414" customWidth="1"/>
    <col min="16138" max="16138" width="22.5546875" style="414" customWidth="1"/>
    <col min="16139" max="16140" width="0.44140625" style="414" customWidth="1"/>
    <col min="16141" max="16141" width="16.44140625" style="414" customWidth="1"/>
    <col min="16142" max="16142" width="0.44140625" style="414" customWidth="1"/>
    <col min="16143" max="16384" width="12" style="414"/>
  </cols>
  <sheetData>
    <row r="1" spans="1:14" s="391" customFormat="1" ht="23.4" x14ac:dyDescent="0.3">
      <c r="A1" s="1047" t="s">
        <v>159</v>
      </c>
      <c r="B1" s="995"/>
      <c r="C1" s="995"/>
      <c r="D1" s="2484">
        <v>32</v>
      </c>
      <c r="E1" s="1008"/>
      <c r="F1" s="1008"/>
      <c r="G1" s="1008"/>
      <c r="H1" s="1008"/>
      <c r="I1" s="1008"/>
      <c r="J1" s="1008"/>
      <c r="K1" s="1008"/>
      <c r="L1" s="1008"/>
      <c r="M1" s="1008"/>
      <c r="N1" s="1044"/>
    </row>
    <row r="2" spans="1:14" s="391" customFormat="1" ht="23.4" x14ac:dyDescent="0.3">
      <c r="A2" s="348" t="s">
        <v>404</v>
      </c>
      <c r="B2" s="387"/>
      <c r="C2" s="392" t="s">
        <v>132</v>
      </c>
      <c r="D2" s="412"/>
      <c r="E2" s="965"/>
      <c r="F2" s="762"/>
      <c r="G2" s="814"/>
      <c r="H2" s="762"/>
      <c r="I2" s="762"/>
      <c r="J2" s="969"/>
      <c r="K2" s="970"/>
      <c r="L2" s="979"/>
      <c r="M2" s="979"/>
      <c r="N2" s="1044"/>
    </row>
    <row r="3" spans="1:14" s="391" customFormat="1" ht="18" x14ac:dyDescent="0.3">
      <c r="A3" s="348" t="s">
        <v>405</v>
      </c>
      <c r="B3" s="387"/>
      <c r="C3" s="392" t="s">
        <v>132</v>
      </c>
      <c r="D3" s="469"/>
      <c r="E3" s="965"/>
      <c r="F3" s="970"/>
      <c r="G3" s="814"/>
      <c r="H3" s="762"/>
      <c r="I3" s="762"/>
      <c r="J3" s="971"/>
      <c r="K3" s="970"/>
      <c r="L3" s="979"/>
      <c r="M3" s="979"/>
      <c r="N3" s="1044"/>
    </row>
    <row r="4" spans="1:14" s="391" customFormat="1" ht="18" x14ac:dyDescent="0.3">
      <c r="A4" s="348" t="s">
        <v>406</v>
      </c>
      <c r="B4" s="387"/>
      <c r="C4" s="392" t="s">
        <v>132</v>
      </c>
      <c r="D4" s="469"/>
      <c r="E4" s="965"/>
      <c r="F4" s="970"/>
      <c r="G4" s="814"/>
      <c r="H4" s="762"/>
      <c r="I4" s="762"/>
      <c r="J4" s="971"/>
      <c r="K4" s="970"/>
      <c r="L4" s="979"/>
      <c r="M4" s="979"/>
      <c r="N4" s="1044"/>
    </row>
    <row r="5" spans="1:14" s="391" customFormat="1" ht="18" x14ac:dyDescent="0.3">
      <c r="A5" s="348" t="s">
        <v>407</v>
      </c>
      <c r="B5" s="387"/>
      <c r="C5" s="392" t="s">
        <v>132</v>
      </c>
      <c r="D5" s="469"/>
      <c r="E5" s="562"/>
      <c r="F5" s="412"/>
      <c r="G5" s="879" t="s">
        <v>851</v>
      </c>
      <c r="H5" s="980"/>
      <c r="I5" s="814"/>
      <c r="J5" s="981" t="s">
        <v>354</v>
      </c>
      <c r="K5" s="807"/>
      <c r="L5" s="814"/>
      <c r="M5" s="964">
        <v>12</v>
      </c>
      <c r="N5" s="1044"/>
    </row>
    <row r="6" spans="1:14" s="391" customFormat="1" ht="7.5" customHeight="1" thickBot="1" x14ac:dyDescent="0.35">
      <c r="A6" s="1006"/>
      <c r="B6" s="1006"/>
      <c r="C6" s="1006"/>
      <c r="D6" s="1006"/>
      <c r="E6" s="1006"/>
      <c r="F6" s="2485"/>
      <c r="G6" s="2485"/>
      <c r="H6" s="2420"/>
      <c r="I6" s="2420"/>
      <c r="J6" s="2486"/>
      <c r="K6" s="2487"/>
      <c r="L6" s="2485"/>
      <c r="M6" s="1518" t="s">
        <v>168</v>
      </c>
      <c r="N6" s="1044"/>
    </row>
    <row r="7" spans="1:14" ht="22.65" customHeight="1" thickBot="1" x14ac:dyDescent="0.35">
      <c r="A7" s="3596" t="s">
        <v>1286</v>
      </c>
      <c r="B7" s="3597"/>
      <c r="C7" s="3597"/>
      <c r="D7" s="3597"/>
      <c r="E7" s="3597"/>
      <c r="F7" s="3597"/>
      <c r="G7" s="3597"/>
      <c r="H7" s="3597"/>
      <c r="I7" s="3597"/>
      <c r="J7" s="3597"/>
      <c r="K7" s="2488"/>
      <c r="L7" s="2488"/>
      <c r="M7" s="2489" t="s">
        <v>59</v>
      </c>
    </row>
    <row r="8" spans="1:14" ht="20.100000000000001" customHeight="1" x14ac:dyDescent="0.3">
      <c r="A8" s="2490"/>
      <c r="B8" s="3598" t="s">
        <v>1258</v>
      </c>
      <c r="C8" s="3598"/>
      <c r="D8" s="3599"/>
      <c r="E8" s="3600" t="s">
        <v>169</v>
      </c>
      <c r="F8" s="2491" t="s">
        <v>1259</v>
      </c>
      <c r="G8" s="2492" t="s">
        <v>1287</v>
      </c>
      <c r="H8" s="2493" t="s">
        <v>1288</v>
      </c>
      <c r="I8" s="2494"/>
      <c r="J8" s="2495" t="s">
        <v>1262</v>
      </c>
      <c r="K8" s="2496"/>
      <c r="L8" s="2490"/>
      <c r="M8" s="3602" t="s">
        <v>168</v>
      </c>
    </row>
    <row r="9" spans="1:14" ht="20.100000000000001" customHeight="1" x14ac:dyDescent="0.3">
      <c r="A9" s="2490"/>
      <c r="B9" s="3598"/>
      <c r="C9" s="3598"/>
      <c r="D9" s="3599"/>
      <c r="E9" s="3600"/>
      <c r="F9" s="3604" t="s">
        <v>1289</v>
      </c>
      <c r="G9" s="3607" t="s">
        <v>1290</v>
      </c>
      <c r="H9" s="3610" t="s">
        <v>1291</v>
      </c>
      <c r="I9" s="3611"/>
      <c r="J9" s="3616" t="s">
        <v>1292</v>
      </c>
      <c r="K9" s="2496"/>
      <c r="L9" s="2490"/>
      <c r="M9" s="3603"/>
    </row>
    <row r="10" spans="1:14" ht="20.100000000000001" customHeight="1" x14ac:dyDescent="0.3">
      <c r="A10" s="2490"/>
      <c r="B10" s="2497"/>
      <c r="C10" s="2497"/>
      <c r="D10" s="2497"/>
      <c r="E10" s="3600"/>
      <c r="F10" s="3605"/>
      <c r="G10" s="3608"/>
      <c r="H10" s="3612"/>
      <c r="I10" s="3613"/>
      <c r="J10" s="3617"/>
      <c r="K10" s="2496"/>
      <c r="L10" s="2490"/>
      <c r="M10" s="2498" t="s">
        <v>1293</v>
      </c>
    </row>
    <row r="11" spans="1:14" ht="20.100000000000001" customHeight="1" x14ac:dyDescent="0.3">
      <c r="A11" s="3619" t="s">
        <v>571</v>
      </c>
      <c r="B11" s="3620"/>
      <c r="C11" s="2499"/>
      <c r="D11" s="2499"/>
      <c r="E11" s="3601"/>
      <c r="F11" s="3606"/>
      <c r="G11" s="3609"/>
      <c r="H11" s="3614"/>
      <c r="I11" s="3615"/>
      <c r="J11" s="3618"/>
      <c r="K11" s="2496"/>
      <c r="L11" s="2500"/>
      <c r="M11" s="2501" t="s">
        <v>1294</v>
      </c>
    </row>
    <row r="12" spans="1:14" ht="20.100000000000001" customHeight="1" x14ac:dyDescent="0.25">
      <c r="A12" s="1413" t="s">
        <v>177</v>
      </c>
      <c r="B12" s="2003"/>
      <c r="C12" s="1414"/>
      <c r="D12" s="2502"/>
      <c r="E12" s="2503" t="s">
        <v>524</v>
      </c>
      <c r="F12" s="1740"/>
      <c r="G12" s="284"/>
      <c r="H12" s="2504"/>
      <c r="I12" s="2504"/>
      <c r="J12" s="2505"/>
      <c r="K12" s="2506"/>
      <c r="L12" s="2507"/>
      <c r="M12" s="2508"/>
    </row>
    <row r="13" spans="1:14" ht="20.100000000000001" customHeight="1" x14ac:dyDescent="0.3">
      <c r="A13" s="1024" t="s">
        <v>178</v>
      </c>
      <c r="B13" s="1934"/>
      <c r="C13" s="1934"/>
      <c r="D13" s="1908"/>
      <c r="E13" s="1987" t="s">
        <v>526</v>
      </c>
      <c r="F13" s="298"/>
      <c r="G13" s="298"/>
      <c r="H13" s="2509"/>
      <c r="I13" s="2509"/>
      <c r="J13" s="2510"/>
      <c r="K13" s="2506"/>
      <c r="L13" s="2507"/>
      <c r="M13" s="2511"/>
    </row>
    <row r="14" spans="1:14" ht="20.100000000000001" customHeight="1" x14ac:dyDescent="0.3">
      <c r="A14" s="1015" t="s">
        <v>179</v>
      </c>
      <c r="B14" s="1033"/>
      <c r="C14" s="1033"/>
      <c r="D14" s="1409"/>
      <c r="E14" s="2443" t="s">
        <v>528</v>
      </c>
      <c r="F14" s="298"/>
      <c r="G14" s="299"/>
      <c r="H14" s="2512"/>
      <c r="I14" s="2512"/>
      <c r="J14" s="2513"/>
      <c r="K14" s="2506"/>
      <c r="L14" s="2507"/>
      <c r="M14" s="2514"/>
    </row>
    <row r="15" spans="1:14" ht="20.100000000000001" hidden="1" customHeight="1" x14ac:dyDescent="0.3">
      <c r="A15" s="2444" t="s">
        <v>1269</v>
      </c>
      <c r="B15" s="1033"/>
      <c r="C15" s="1033"/>
      <c r="D15" s="1409"/>
      <c r="E15" s="2443" t="s">
        <v>530</v>
      </c>
      <c r="F15" s="2515"/>
      <c r="G15" s="2516"/>
      <c r="H15" s="2517"/>
      <c r="I15" s="2517"/>
      <c r="J15" s="2518"/>
      <c r="K15" s="2519"/>
      <c r="L15" s="2520"/>
      <c r="M15" s="2521"/>
    </row>
    <row r="16" spans="1:14" ht="20.100000000000001" customHeight="1" x14ac:dyDescent="0.3">
      <c r="A16" s="2522" t="s">
        <v>1270</v>
      </c>
      <c r="B16" s="2523"/>
      <c r="C16" s="2524"/>
      <c r="D16" s="2525"/>
      <c r="E16" s="2526" t="s">
        <v>531</v>
      </c>
      <c r="F16" s="2527"/>
      <c r="G16" s="2528"/>
      <c r="H16" s="3586"/>
      <c r="I16" s="3587"/>
      <c r="J16" s="2529"/>
      <c r="K16" s="2530"/>
      <c r="L16" s="2531"/>
      <c r="M16" s="2532"/>
    </row>
    <row r="17" spans="1:14" ht="20.100000000000001" customHeight="1" x14ac:dyDescent="0.3">
      <c r="A17" s="1015" t="s">
        <v>182</v>
      </c>
      <c r="B17" s="1033"/>
      <c r="C17" s="1033"/>
      <c r="D17" s="1409"/>
      <c r="E17" s="1292" t="s">
        <v>532</v>
      </c>
      <c r="F17" s="275"/>
      <c r="G17" s="299"/>
      <c r="H17" s="3621"/>
      <c r="I17" s="3622"/>
      <c r="J17" s="2533">
        <f>F17+G17-H17</f>
        <v>0</v>
      </c>
      <c r="K17" s="2519"/>
      <c r="L17" s="2534"/>
      <c r="M17" s="2535">
        <f>J17</f>
        <v>0</v>
      </c>
    </row>
    <row r="18" spans="1:14" ht="20.100000000000001" customHeight="1" x14ac:dyDescent="0.3">
      <c r="A18" s="1015" t="s">
        <v>183</v>
      </c>
      <c r="B18" s="1033"/>
      <c r="C18" s="1033"/>
      <c r="D18" s="1409"/>
      <c r="E18" s="1292" t="s">
        <v>534</v>
      </c>
      <c r="F18" s="275"/>
      <c r="G18" s="299"/>
      <c r="H18" s="3623"/>
      <c r="I18" s="3624"/>
      <c r="J18" s="2533">
        <f>F18+G18-H18</f>
        <v>0</v>
      </c>
      <c r="K18" s="2519"/>
      <c r="L18" s="2534"/>
      <c r="M18" s="2535">
        <f>J18</f>
        <v>0</v>
      </c>
    </row>
    <row r="19" spans="1:14" ht="20.100000000000001" customHeight="1" x14ac:dyDescent="0.3">
      <c r="A19" s="1015" t="s">
        <v>1271</v>
      </c>
      <c r="B19" s="1033"/>
      <c r="C19" s="1980"/>
      <c r="D19" s="1409"/>
      <c r="E19" s="1292" t="s">
        <v>536</v>
      </c>
      <c r="F19" s="275"/>
      <c r="G19" s="299"/>
      <c r="H19" s="3590"/>
      <c r="I19" s="3591"/>
      <c r="J19" s="2533">
        <f>F19+G19-H19</f>
        <v>0</v>
      </c>
      <c r="K19" s="2519"/>
      <c r="L19" s="2534"/>
      <c r="M19" s="2535">
        <f>J19</f>
        <v>0</v>
      </c>
    </row>
    <row r="20" spans="1:14" ht="20.100000000000001" customHeight="1" x14ac:dyDescent="0.3">
      <c r="A20" s="1015" t="s">
        <v>1272</v>
      </c>
      <c r="B20" s="1033"/>
      <c r="C20" s="1033"/>
      <c r="D20" s="1409"/>
      <c r="E20" s="2456" t="s">
        <v>538</v>
      </c>
      <c r="F20" s="283"/>
      <c r="G20" s="300"/>
      <c r="H20" s="3625"/>
      <c r="I20" s="3626"/>
      <c r="J20" s="2533">
        <f>F20+G20-H20</f>
        <v>0</v>
      </c>
      <c r="K20" s="2519"/>
      <c r="L20" s="2534"/>
      <c r="M20" s="2535">
        <f>J20</f>
        <v>0</v>
      </c>
    </row>
    <row r="21" spans="1:14" ht="20.100000000000001" customHeight="1" x14ac:dyDescent="0.25">
      <c r="A21" s="2522" t="s">
        <v>1273</v>
      </c>
      <c r="B21" s="2523"/>
      <c r="C21" s="2524"/>
      <c r="D21" s="2525"/>
      <c r="E21" s="2522">
        <v>10</v>
      </c>
      <c r="F21" s="1740">
        <f>F17+F18+F19+F20</f>
        <v>0</v>
      </c>
      <c r="G21" s="2536">
        <f>G17+G18+G19+G20</f>
        <v>0</v>
      </c>
      <c r="H21" s="3584">
        <f>H17+H18+H19+H20</f>
        <v>0</v>
      </c>
      <c r="I21" s="3585"/>
      <c r="J21" s="2533">
        <f>J17+J18+J19+J20</f>
        <v>0</v>
      </c>
      <c r="K21" s="2537"/>
      <c r="L21" s="2538"/>
      <c r="M21" s="2535">
        <f>J21</f>
        <v>0</v>
      </c>
    </row>
    <row r="22" spans="1:14" ht="20.100000000000001" hidden="1" customHeight="1" x14ac:dyDescent="0.3">
      <c r="A22" s="1015" t="s">
        <v>186</v>
      </c>
      <c r="B22" s="1008"/>
      <c r="C22" s="1033"/>
      <c r="D22" s="1409"/>
      <c r="E22" s="2443">
        <v>11</v>
      </c>
      <c r="F22" s="2539"/>
      <c r="G22" s="2540"/>
      <c r="H22" s="3588"/>
      <c r="I22" s="3589"/>
      <c r="J22" s="2541"/>
      <c r="K22" s="2454"/>
      <c r="L22" s="2454"/>
      <c r="M22" s="2542"/>
    </row>
    <row r="23" spans="1:14" ht="20.100000000000001" customHeight="1" x14ac:dyDescent="0.3">
      <c r="A23" s="1015" t="s">
        <v>187</v>
      </c>
      <c r="B23" s="1033"/>
      <c r="C23" s="1033"/>
      <c r="D23" s="1409"/>
      <c r="E23" s="2458">
        <v>12</v>
      </c>
      <c r="F23" s="278"/>
      <c r="G23" s="301"/>
      <c r="H23" s="3590"/>
      <c r="I23" s="3591"/>
      <c r="J23" s="158"/>
      <c r="K23" s="307"/>
      <c r="L23" s="308"/>
      <c r="M23" s="302"/>
    </row>
    <row r="24" spans="1:14" ht="20.100000000000001" customHeight="1" x14ac:dyDescent="0.3">
      <c r="A24" s="1015" t="s">
        <v>188</v>
      </c>
      <c r="B24" s="1033"/>
      <c r="C24" s="1033"/>
      <c r="D24" s="1409"/>
      <c r="E24" s="2443">
        <v>13</v>
      </c>
      <c r="F24" s="278"/>
      <c r="G24" s="276"/>
      <c r="H24" s="3590"/>
      <c r="I24" s="3591"/>
      <c r="J24" s="107"/>
      <c r="K24" s="307"/>
      <c r="L24" s="308"/>
      <c r="M24" s="302"/>
    </row>
    <row r="25" spans="1:14" ht="20.100000000000001" customHeight="1" x14ac:dyDescent="0.3">
      <c r="A25" s="1015" t="s">
        <v>1276</v>
      </c>
      <c r="B25" s="1033"/>
      <c r="C25" s="1033"/>
      <c r="D25" s="1409"/>
      <c r="E25" s="2458">
        <v>14</v>
      </c>
      <c r="F25" s="275"/>
      <c r="G25" s="162"/>
      <c r="H25" s="3590"/>
      <c r="I25" s="3591"/>
      <c r="J25" s="107"/>
      <c r="K25" s="307"/>
      <c r="L25" s="308"/>
      <c r="M25" s="175"/>
    </row>
    <row r="26" spans="1:14" ht="20.100000000000001" customHeight="1" x14ac:dyDescent="0.3">
      <c r="A26" s="1015" t="s">
        <v>1277</v>
      </c>
      <c r="B26" s="1033"/>
      <c r="C26" s="1033"/>
      <c r="D26" s="1409"/>
      <c r="E26" s="2460">
        <v>15</v>
      </c>
      <c r="F26" s="283"/>
      <c r="G26" s="279"/>
      <c r="H26" s="3592"/>
      <c r="I26" s="3593"/>
      <c r="J26" s="281"/>
      <c r="K26" s="307"/>
      <c r="L26" s="308"/>
      <c r="M26" s="290"/>
    </row>
    <row r="27" spans="1:14" ht="20.100000000000001" customHeight="1" x14ac:dyDescent="0.25">
      <c r="A27" s="2543" t="s">
        <v>1787</v>
      </c>
      <c r="B27" s="1414"/>
      <c r="C27" s="1414"/>
      <c r="D27" s="2502"/>
      <c r="E27" s="1863">
        <v>16</v>
      </c>
      <c r="F27" s="1740">
        <f>+SUM(F23:F26)</f>
        <v>0</v>
      </c>
      <c r="G27" s="2536">
        <f t="shared" ref="G27:M27" si="0">+SUM(G23:G26)</f>
        <v>0</v>
      </c>
      <c r="H27" s="3584">
        <f t="shared" si="0"/>
        <v>0</v>
      </c>
      <c r="I27" s="3585"/>
      <c r="J27" s="2533">
        <f t="shared" si="0"/>
        <v>0</v>
      </c>
      <c r="K27" s="2537">
        <f t="shared" si="0"/>
        <v>0</v>
      </c>
      <c r="L27" s="2538">
        <f t="shared" si="0"/>
        <v>0</v>
      </c>
      <c r="M27" s="2535">
        <f t="shared" si="0"/>
        <v>0</v>
      </c>
      <c r="N27" s="1043">
        <f>N23+N24+N25+N26</f>
        <v>0</v>
      </c>
    </row>
    <row r="28" spans="1:14" ht="20.100000000000001" customHeight="1" x14ac:dyDescent="0.3">
      <c r="A28" s="2522" t="s">
        <v>192</v>
      </c>
      <c r="B28" s="2524"/>
      <c r="C28" s="2524"/>
      <c r="D28" s="2525"/>
      <c r="E28" s="2544">
        <v>17</v>
      </c>
      <c r="F28" s="2530"/>
      <c r="G28" s="2545"/>
      <c r="H28" s="3586"/>
      <c r="I28" s="3587"/>
      <c r="J28" s="2546"/>
      <c r="K28" s="2530"/>
      <c r="L28" s="2531"/>
      <c r="M28" s="2532"/>
    </row>
    <row r="29" spans="1:14" ht="20.100000000000001" customHeight="1" x14ac:dyDescent="0.3">
      <c r="A29" s="1015" t="s">
        <v>1279</v>
      </c>
      <c r="B29" s="2547"/>
      <c r="C29" s="2547"/>
      <c r="D29" s="2548"/>
      <c r="E29" s="2549">
        <v>18</v>
      </c>
      <c r="F29" s="1092"/>
      <c r="G29" s="305"/>
      <c r="H29" s="3594"/>
      <c r="I29" s="3595"/>
      <c r="J29" s="2551"/>
      <c r="K29" s="2550"/>
      <c r="L29" s="2552"/>
      <c r="M29" s="306"/>
    </row>
    <row r="30" spans="1:14" ht="22.65" customHeight="1" x14ac:dyDescent="0.3">
      <c r="A30" s="1015" t="s">
        <v>1280</v>
      </c>
      <c r="B30" s="1033"/>
      <c r="C30" s="1033"/>
      <c r="D30" s="1409"/>
      <c r="E30" s="2460">
        <v>19</v>
      </c>
      <c r="F30" s="275"/>
      <c r="G30" s="162"/>
      <c r="H30" s="3564"/>
      <c r="I30" s="3565"/>
      <c r="J30" s="2551"/>
      <c r="K30" s="2519"/>
      <c r="L30" s="2534"/>
      <c r="M30" s="290"/>
    </row>
    <row r="31" spans="1:14" ht="15.75" customHeight="1" x14ac:dyDescent="0.25">
      <c r="A31" s="1014" t="s">
        <v>1281</v>
      </c>
      <c r="B31" s="1008"/>
      <c r="C31" s="1008"/>
      <c r="D31" s="2007"/>
      <c r="E31" s="2553">
        <v>20</v>
      </c>
      <c r="F31" s="1740">
        <f>+F29+F30</f>
        <v>0</v>
      </c>
      <c r="G31" s="2536">
        <f>+G29+G30</f>
        <v>0</v>
      </c>
      <c r="H31" s="3584">
        <f>+H29+H30</f>
        <v>0</v>
      </c>
      <c r="I31" s="3585"/>
      <c r="J31" s="2533"/>
      <c r="K31" s="2537"/>
      <c r="L31" s="2538"/>
      <c r="M31" s="2535">
        <f>+M29+M30</f>
        <v>0</v>
      </c>
    </row>
    <row r="32" spans="1:14" ht="15.75" customHeight="1" x14ac:dyDescent="0.25">
      <c r="A32" s="2554" t="s">
        <v>1295</v>
      </c>
      <c r="B32" s="2445"/>
      <c r="C32" s="2445"/>
      <c r="D32" s="2446"/>
      <c r="E32" s="2555">
        <v>21</v>
      </c>
      <c r="F32" s="1740">
        <f>F21+F27+F31</f>
        <v>0</v>
      </c>
      <c r="G32" s="2536">
        <f>G21+G27+G31</f>
        <v>0</v>
      </c>
      <c r="H32" s="3584">
        <f>H21+H27+H31</f>
        <v>0</v>
      </c>
      <c r="I32" s="3585"/>
      <c r="J32" s="2533">
        <f>J21+J27+J31</f>
        <v>0</v>
      </c>
      <c r="K32" s="2537"/>
      <c r="L32" s="2538"/>
      <c r="M32" s="2535">
        <f>M21+M27+M31</f>
        <v>0</v>
      </c>
    </row>
    <row r="33" spans="1:14" ht="15.75" customHeight="1" x14ac:dyDescent="0.3">
      <c r="A33" s="2556" t="s">
        <v>1296</v>
      </c>
      <c r="B33" s="2524"/>
      <c r="C33" s="2524"/>
      <c r="D33" s="2525"/>
      <c r="E33" s="2544">
        <v>22</v>
      </c>
      <c r="F33" s="2530"/>
      <c r="G33" s="2545"/>
      <c r="H33" s="3586"/>
      <c r="I33" s="3587"/>
      <c r="J33" s="2546"/>
      <c r="K33" s="2530"/>
      <c r="L33" s="2531"/>
      <c r="M33" s="2532"/>
    </row>
    <row r="34" spans="1:14" ht="15.75" customHeight="1" x14ac:dyDescent="0.3">
      <c r="A34" s="1015" t="s">
        <v>198</v>
      </c>
      <c r="B34" s="1033"/>
      <c r="C34" s="1033"/>
      <c r="D34" s="1409"/>
      <c r="E34" s="2460">
        <v>23</v>
      </c>
      <c r="F34" s="278"/>
      <c r="G34" s="276"/>
      <c r="H34" s="3564"/>
      <c r="I34" s="3565"/>
      <c r="J34" s="1102"/>
      <c r="K34" s="307"/>
      <c r="L34" s="308"/>
      <c r="M34" s="302"/>
    </row>
    <row r="35" spans="1:14" ht="24.75" customHeight="1" x14ac:dyDescent="0.3">
      <c r="A35" s="1015" t="s">
        <v>199</v>
      </c>
      <c r="B35" s="1033"/>
      <c r="C35" s="1033"/>
      <c r="D35" s="1409"/>
      <c r="E35" s="2477">
        <v>24</v>
      </c>
      <c r="F35" s="283"/>
      <c r="G35" s="279"/>
      <c r="H35" s="3566"/>
      <c r="I35" s="3567"/>
      <c r="J35" s="1106"/>
      <c r="K35" s="307"/>
      <c r="L35" s="308"/>
      <c r="M35" s="290"/>
    </row>
    <row r="36" spans="1:14" ht="16.2" thickBot="1" x14ac:dyDescent="0.3">
      <c r="A36" s="2557" t="s">
        <v>1297</v>
      </c>
      <c r="B36" s="2558"/>
      <c r="C36" s="2559"/>
      <c r="D36" s="2560"/>
      <c r="E36" s="2561">
        <v>25</v>
      </c>
      <c r="F36" s="1740">
        <f>F34+F35</f>
        <v>0</v>
      </c>
      <c r="G36" s="2536">
        <f>G34+G35</f>
        <v>0</v>
      </c>
      <c r="H36" s="3584">
        <f>H34+H35</f>
        <v>0</v>
      </c>
      <c r="I36" s="3585"/>
      <c r="J36" s="2533">
        <v>0</v>
      </c>
      <c r="K36" s="2537"/>
      <c r="L36" s="2538"/>
      <c r="M36" s="2535">
        <f>M34+M35</f>
        <v>0</v>
      </c>
      <c r="N36" s="1740"/>
    </row>
    <row r="37" spans="1:14" ht="6" customHeight="1" thickBot="1" x14ac:dyDescent="0.35">
      <c r="A37" s="413"/>
      <c r="B37" s="413"/>
      <c r="C37" s="3568"/>
      <c r="D37" s="3568"/>
      <c r="E37" s="3568"/>
      <c r="F37" s="3568"/>
      <c r="G37" s="3568"/>
      <c r="H37" s="3568"/>
      <c r="I37" s="3568"/>
      <c r="J37" s="3568"/>
      <c r="M37" s="413"/>
    </row>
    <row r="38" spans="1:14" x14ac:dyDescent="0.3">
      <c r="A38" s="413"/>
      <c r="B38" s="413"/>
      <c r="C38" s="3569" t="s">
        <v>1298</v>
      </c>
      <c r="D38" s="3570"/>
      <c r="E38" s="3575" t="s">
        <v>640</v>
      </c>
      <c r="F38" s="3577" t="s">
        <v>1299</v>
      </c>
      <c r="G38" s="3580" t="s">
        <v>425</v>
      </c>
      <c r="H38" s="3577" t="s">
        <v>1300</v>
      </c>
      <c r="I38" s="3582" t="s">
        <v>1301</v>
      </c>
      <c r="J38" s="3577" t="s">
        <v>1302</v>
      </c>
      <c r="M38" s="413"/>
    </row>
    <row r="39" spans="1:14" ht="12.75" customHeight="1" x14ac:dyDescent="0.3">
      <c r="A39" s="413"/>
      <c r="B39" s="413"/>
      <c r="C39" s="3571"/>
      <c r="D39" s="3572"/>
      <c r="E39" s="3575"/>
      <c r="F39" s="3578"/>
      <c r="G39" s="3581"/>
      <c r="H39" s="3578"/>
      <c r="I39" s="3583"/>
      <c r="J39" s="3578"/>
      <c r="M39" s="413"/>
    </row>
    <row r="40" spans="1:14" ht="10.5" customHeight="1" x14ac:dyDescent="0.3">
      <c r="A40" s="413"/>
      <c r="B40" s="413"/>
      <c r="C40" s="3571"/>
      <c r="D40" s="3572"/>
      <c r="E40" s="3575"/>
      <c r="F40" s="3578"/>
      <c r="G40" s="3581"/>
      <c r="H40" s="3578"/>
      <c r="I40" s="3583"/>
      <c r="J40" s="3578"/>
      <c r="M40" s="413"/>
    </row>
    <row r="41" spans="1:14" x14ac:dyDescent="0.3">
      <c r="A41" s="413"/>
      <c r="B41" s="413"/>
      <c r="C41" s="3573"/>
      <c r="D41" s="3574"/>
      <c r="E41" s="3576"/>
      <c r="F41" s="3579"/>
      <c r="G41" s="3581"/>
      <c r="H41" s="3579"/>
      <c r="I41" s="3583"/>
      <c r="J41" s="3579"/>
      <c r="M41" s="413"/>
    </row>
    <row r="42" spans="1:14" ht="16.2" thickBot="1" x14ac:dyDescent="0.35">
      <c r="A42" s="413"/>
      <c r="B42" s="413"/>
      <c r="C42" s="2562">
        <v>16</v>
      </c>
      <c r="D42" s="2563"/>
      <c r="F42" s="2564"/>
      <c r="H42" s="2564"/>
      <c r="J42" s="2564"/>
      <c r="M42" s="413"/>
    </row>
    <row r="43" spans="1:14" x14ac:dyDescent="0.3">
      <c r="A43" s="414"/>
      <c r="B43" s="414"/>
      <c r="C43" s="414"/>
      <c r="D43" s="414"/>
      <c r="E43" s="414"/>
      <c r="F43" s="484"/>
      <c r="G43" s="484"/>
      <c r="H43" s="484"/>
      <c r="I43" s="484"/>
      <c r="J43" s="484"/>
      <c r="K43" s="414"/>
      <c r="L43" s="414"/>
      <c r="M43" s="414"/>
    </row>
    <row r="44" spans="1:14" x14ac:dyDescent="0.3">
      <c r="A44" s="414"/>
      <c r="B44" s="414"/>
      <c r="C44" s="414"/>
      <c r="D44" s="414"/>
      <c r="E44" s="414"/>
      <c r="F44" s="484"/>
      <c r="G44" s="484"/>
      <c r="H44" s="484"/>
      <c r="I44" s="484"/>
      <c r="J44" s="484"/>
      <c r="K44" s="414"/>
      <c r="L44" s="414"/>
      <c r="M44" s="414"/>
    </row>
    <row r="45" spans="1:14" x14ac:dyDescent="0.3">
      <c r="A45" s="414"/>
      <c r="B45" s="414"/>
      <c r="C45" s="414"/>
      <c r="D45" s="414"/>
      <c r="E45" s="414"/>
      <c r="F45" s="484"/>
      <c r="G45" s="484"/>
      <c r="H45" s="484"/>
      <c r="I45" s="484"/>
      <c r="J45" s="484"/>
      <c r="K45" s="414"/>
      <c r="L45" s="414"/>
      <c r="M45" s="414"/>
    </row>
    <row r="46" spans="1:14" x14ac:dyDescent="0.3">
      <c r="A46" s="414"/>
      <c r="B46" s="414"/>
      <c r="C46" s="414"/>
      <c r="D46" s="414"/>
      <c r="E46" s="414"/>
      <c r="F46" s="484"/>
      <c r="G46" s="484"/>
      <c r="H46" s="484"/>
      <c r="I46" s="484"/>
      <c r="J46" s="484"/>
      <c r="K46" s="414"/>
      <c r="L46" s="414"/>
      <c r="M46" s="414"/>
    </row>
    <row r="47" spans="1:14" x14ac:dyDescent="0.3">
      <c r="A47" s="414"/>
      <c r="B47" s="414"/>
      <c r="C47" s="414"/>
      <c r="D47" s="414"/>
      <c r="E47" s="414"/>
      <c r="F47" s="484"/>
      <c r="G47" s="484"/>
      <c r="H47" s="484"/>
      <c r="I47" s="484"/>
      <c r="J47" s="484"/>
      <c r="K47" s="414"/>
      <c r="L47" s="414"/>
      <c r="M47" s="414"/>
    </row>
    <row r="48" spans="1:14" x14ac:dyDescent="0.3">
      <c r="A48" s="414"/>
      <c r="B48" s="414"/>
      <c r="C48" s="414"/>
      <c r="D48" s="414"/>
      <c r="E48" s="414"/>
      <c r="F48" s="484"/>
      <c r="G48" s="484"/>
      <c r="H48" s="484"/>
      <c r="I48" s="484"/>
      <c r="J48" s="484"/>
      <c r="K48" s="414"/>
      <c r="L48" s="414"/>
      <c r="M48" s="414"/>
    </row>
    <row r="49" spans="6:14" s="414" customFormat="1" x14ac:dyDescent="0.3">
      <c r="F49" s="484"/>
      <c r="G49" s="484"/>
      <c r="H49" s="484"/>
      <c r="I49" s="484"/>
      <c r="J49" s="484"/>
      <c r="N49" s="1043"/>
    </row>
    <row r="50" spans="6:14" s="414" customFormat="1" x14ac:dyDescent="0.3">
      <c r="F50" s="484"/>
      <c r="G50" s="484"/>
      <c r="H50" s="484"/>
      <c r="I50" s="484"/>
      <c r="J50" s="484"/>
      <c r="N50" s="1043"/>
    </row>
    <row r="51" spans="6:14" s="414" customFormat="1" x14ac:dyDescent="0.3">
      <c r="F51" s="484"/>
      <c r="G51" s="484"/>
      <c r="H51" s="484"/>
      <c r="I51" s="484"/>
      <c r="J51" s="484"/>
      <c r="N51" s="1043"/>
    </row>
    <row r="52" spans="6:14" s="414" customFormat="1" x14ac:dyDescent="0.3">
      <c r="F52" s="484"/>
      <c r="G52" s="484"/>
      <c r="H52" s="484"/>
      <c r="I52" s="484"/>
      <c r="J52" s="484"/>
      <c r="N52" s="1043"/>
    </row>
    <row r="53" spans="6:14" s="414" customFormat="1" x14ac:dyDescent="0.3">
      <c r="F53" s="484"/>
      <c r="G53" s="484"/>
      <c r="H53" s="484"/>
      <c r="I53" s="484"/>
      <c r="J53" s="484"/>
      <c r="N53" s="1043"/>
    </row>
    <row r="54" spans="6:14" s="414" customFormat="1" x14ac:dyDescent="0.3">
      <c r="F54" s="484"/>
      <c r="G54" s="484"/>
      <c r="H54" s="484"/>
      <c r="I54" s="484"/>
      <c r="J54" s="484"/>
      <c r="N54" s="1043"/>
    </row>
    <row r="55" spans="6:14" s="414" customFormat="1" x14ac:dyDescent="0.3">
      <c r="F55" s="484"/>
      <c r="G55" s="484"/>
      <c r="H55" s="484"/>
      <c r="I55" s="484"/>
      <c r="J55" s="484"/>
      <c r="N55" s="1043"/>
    </row>
    <row r="56" spans="6:14" s="414" customFormat="1" x14ac:dyDescent="0.3">
      <c r="F56" s="484"/>
      <c r="G56" s="484"/>
      <c r="H56" s="484"/>
      <c r="I56" s="484"/>
      <c r="J56" s="484"/>
      <c r="N56" s="1043"/>
    </row>
    <row r="57" spans="6:14" s="414" customFormat="1" x14ac:dyDescent="0.3">
      <c r="F57" s="484"/>
      <c r="G57" s="484"/>
      <c r="H57" s="484"/>
      <c r="I57" s="484"/>
      <c r="J57" s="484"/>
      <c r="N57" s="1043"/>
    </row>
    <row r="58" spans="6:14" s="414" customFormat="1" x14ac:dyDescent="0.3">
      <c r="F58" s="484"/>
      <c r="G58" s="484"/>
      <c r="H58" s="484"/>
      <c r="I58" s="484"/>
      <c r="J58" s="484"/>
      <c r="N58" s="1043"/>
    </row>
    <row r="59" spans="6:14" s="414" customFormat="1" x14ac:dyDescent="0.3">
      <c r="F59" s="484"/>
      <c r="G59" s="484"/>
      <c r="H59" s="484"/>
      <c r="I59" s="484"/>
      <c r="J59" s="484"/>
      <c r="N59" s="1043"/>
    </row>
    <row r="60" spans="6:14" s="414" customFormat="1" x14ac:dyDescent="0.3">
      <c r="F60" s="484"/>
      <c r="G60" s="484"/>
      <c r="H60" s="484"/>
      <c r="I60" s="484"/>
      <c r="J60" s="484"/>
      <c r="N60" s="1043"/>
    </row>
    <row r="61" spans="6:14" s="414" customFormat="1" x14ac:dyDescent="0.3">
      <c r="F61" s="484"/>
      <c r="G61" s="484"/>
      <c r="H61" s="484"/>
      <c r="I61" s="484"/>
      <c r="J61" s="484"/>
      <c r="N61" s="1043"/>
    </row>
    <row r="62" spans="6:14" s="414" customFormat="1" x14ac:dyDescent="0.3">
      <c r="F62" s="484"/>
      <c r="G62" s="484"/>
      <c r="H62" s="484"/>
      <c r="I62" s="484"/>
      <c r="J62" s="484"/>
      <c r="N62" s="1043"/>
    </row>
    <row r="63" spans="6:14" s="414" customFormat="1" x14ac:dyDescent="0.3">
      <c r="F63" s="484"/>
      <c r="G63" s="484"/>
      <c r="H63" s="484"/>
      <c r="I63" s="484"/>
      <c r="J63" s="484"/>
      <c r="N63" s="1043"/>
    </row>
    <row r="64" spans="6:14" s="414" customFormat="1" x14ac:dyDescent="0.3">
      <c r="F64" s="484"/>
      <c r="G64" s="484"/>
      <c r="H64" s="484"/>
      <c r="I64" s="484"/>
      <c r="J64" s="484"/>
      <c r="N64" s="1043"/>
    </row>
    <row r="65" spans="6:14" s="414" customFormat="1" x14ac:dyDescent="0.3">
      <c r="F65" s="484"/>
      <c r="G65" s="484"/>
      <c r="H65" s="484"/>
      <c r="I65" s="484"/>
      <c r="J65" s="484"/>
      <c r="N65" s="1043"/>
    </row>
    <row r="66" spans="6:14" s="414" customFormat="1" x14ac:dyDescent="0.3">
      <c r="F66" s="484"/>
      <c r="G66" s="484"/>
      <c r="H66" s="484"/>
      <c r="I66" s="484"/>
      <c r="J66" s="484"/>
      <c r="N66" s="1043"/>
    </row>
    <row r="67" spans="6:14" s="414" customFormat="1" x14ac:dyDescent="0.3">
      <c r="F67" s="484"/>
      <c r="G67" s="484"/>
      <c r="H67" s="484"/>
      <c r="I67" s="484"/>
      <c r="J67" s="484"/>
      <c r="N67" s="1043"/>
    </row>
    <row r="68" spans="6:14" s="414" customFormat="1" x14ac:dyDescent="0.3">
      <c r="F68" s="484"/>
      <c r="G68" s="484"/>
      <c r="H68" s="484"/>
      <c r="I68" s="484"/>
      <c r="J68" s="484"/>
      <c r="N68" s="1043"/>
    </row>
    <row r="69" spans="6:14" s="414" customFormat="1" x14ac:dyDescent="0.3">
      <c r="F69" s="484"/>
      <c r="G69" s="484"/>
      <c r="H69" s="484"/>
      <c r="I69" s="484"/>
      <c r="J69" s="484"/>
      <c r="N69" s="1043"/>
    </row>
    <row r="70" spans="6:14" s="414" customFormat="1" x14ac:dyDescent="0.3">
      <c r="F70" s="484"/>
      <c r="G70" s="484"/>
      <c r="H70" s="484"/>
      <c r="I70" s="484"/>
      <c r="J70" s="484"/>
      <c r="N70" s="1043"/>
    </row>
    <row r="71" spans="6:14" s="414" customFormat="1" x14ac:dyDescent="0.3">
      <c r="F71" s="484"/>
      <c r="G71" s="484"/>
      <c r="H71" s="484"/>
      <c r="I71" s="484"/>
      <c r="J71" s="484"/>
      <c r="N71" s="1043"/>
    </row>
    <row r="72" spans="6:14" s="414" customFormat="1" x14ac:dyDescent="0.3">
      <c r="F72" s="484"/>
      <c r="G72" s="484"/>
      <c r="H72" s="484"/>
      <c r="I72" s="484"/>
      <c r="J72" s="484"/>
      <c r="N72" s="1043"/>
    </row>
    <row r="73" spans="6:14" s="414" customFormat="1" x14ac:dyDescent="0.3">
      <c r="F73" s="484"/>
      <c r="G73" s="484"/>
      <c r="H73" s="484"/>
      <c r="I73" s="484"/>
      <c r="J73" s="484"/>
      <c r="N73" s="1043"/>
    </row>
    <row r="74" spans="6:14" s="414" customFormat="1" x14ac:dyDescent="0.3">
      <c r="F74" s="484"/>
      <c r="G74" s="484"/>
      <c r="H74" s="484"/>
      <c r="I74" s="484"/>
      <c r="J74" s="484"/>
      <c r="N74" s="1043"/>
    </row>
    <row r="75" spans="6:14" s="414" customFormat="1" x14ac:dyDescent="0.3">
      <c r="F75" s="484"/>
      <c r="G75" s="484"/>
      <c r="H75" s="484"/>
      <c r="I75" s="484"/>
      <c r="J75" s="484"/>
      <c r="N75" s="1043"/>
    </row>
    <row r="76" spans="6:14" s="414" customFormat="1" x14ac:dyDescent="0.3">
      <c r="F76" s="484"/>
      <c r="G76" s="484"/>
      <c r="H76" s="484"/>
      <c r="I76" s="484"/>
      <c r="J76" s="484"/>
      <c r="N76" s="1043"/>
    </row>
    <row r="77" spans="6:14" s="414" customFormat="1" x14ac:dyDescent="0.3">
      <c r="F77" s="484"/>
      <c r="G77" s="484"/>
      <c r="H77" s="484"/>
      <c r="I77" s="484"/>
      <c r="J77" s="484"/>
      <c r="N77" s="1043"/>
    </row>
    <row r="78" spans="6:14" s="414" customFormat="1" x14ac:dyDescent="0.3">
      <c r="F78" s="484"/>
      <c r="G78" s="484"/>
      <c r="H78" s="484"/>
      <c r="I78" s="484"/>
      <c r="J78" s="484"/>
      <c r="N78" s="1043"/>
    </row>
    <row r="79" spans="6:14" s="414" customFormat="1" x14ac:dyDescent="0.3">
      <c r="F79" s="484"/>
      <c r="G79" s="484"/>
      <c r="H79" s="484"/>
      <c r="I79" s="484"/>
      <c r="J79" s="484"/>
      <c r="N79" s="1043"/>
    </row>
    <row r="80" spans="6:14" s="414" customFormat="1" x14ac:dyDescent="0.3">
      <c r="F80" s="484"/>
      <c r="G80" s="484"/>
      <c r="H80" s="484"/>
      <c r="I80" s="484"/>
      <c r="J80" s="484"/>
      <c r="N80" s="1043"/>
    </row>
    <row r="81" spans="6:14" s="414" customFormat="1" x14ac:dyDescent="0.3">
      <c r="F81" s="484"/>
      <c r="G81" s="484"/>
      <c r="H81" s="484"/>
      <c r="I81" s="484"/>
      <c r="J81" s="484"/>
      <c r="N81" s="1043"/>
    </row>
    <row r="82" spans="6:14" s="414" customFormat="1" x14ac:dyDescent="0.3">
      <c r="F82" s="484"/>
      <c r="G82" s="484"/>
      <c r="H82" s="484"/>
      <c r="I82" s="484"/>
      <c r="J82" s="484"/>
      <c r="N82" s="1043"/>
    </row>
    <row r="83" spans="6:14" s="414" customFormat="1" x14ac:dyDescent="0.3">
      <c r="F83" s="484"/>
      <c r="G83" s="484"/>
      <c r="H83" s="484"/>
      <c r="I83" s="484"/>
      <c r="J83" s="484"/>
      <c r="N83" s="1043"/>
    </row>
    <row r="84" spans="6:14" s="414" customFormat="1" x14ac:dyDescent="0.3">
      <c r="F84" s="484"/>
      <c r="G84" s="484"/>
      <c r="H84" s="484"/>
      <c r="I84" s="484"/>
      <c r="J84" s="484"/>
      <c r="N84" s="1043"/>
    </row>
    <row r="85" spans="6:14" s="414" customFormat="1" x14ac:dyDescent="0.3">
      <c r="F85" s="484"/>
      <c r="G85" s="484"/>
      <c r="H85" s="484"/>
      <c r="I85" s="484"/>
      <c r="J85" s="484"/>
      <c r="N85" s="1043"/>
    </row>
    <row r="86" spans="6:14" s="414" customFormat="1" x14ac:dyDescent="0.3">
      <c r="F86" s="484"/>
      <c r="G86" s="484"/>
      <c r="H86" s="484"/>
      <c r="I86" s="484"/>
      <c r="J86" s="484"/>
      <c r="N86" s="1043"/>
    </row>
    <row r="87" spans="6:14" s="414" customFormat="1" x14ac:dyDescent="0.3">
      <c r="F87" s="484"/>
      <c r="G87" s="484"/>
      <c r="H87" s="484"/>
      <c r="I87" s="484"/>
      <c r="J87" s="484"/>
      <c r="N87" s="1043"/>
    </row>
    <row r="88" spans="6:14" s="414" customFormat="1" x14ac:dyDescent="0.3">
      <c r="F88" s="484"/>
      <c r="G88" s="484"/>
      <c r="H88" s="484"/>
      <c r="I88" s="484"/>
      <c r="J88" s="484"/>
      <c r="N88" s="1043"/>
    </row>
    <row r="89" spans="6:14" s="414" customFormat="1" x14ac:dyDescent="0.3">
      <c r="F89" s="484"/>
      <c r="G89" s="484"/>
      <c r="H89" s="484"/>
      <c r="I89" s="484"/>
      <c r="J89" s="484"/>
      <c r="N89" s="1043"/>
    </row>
    <row r="90" spans="6:14" s="414" customFormat="1" x14ac:dyDescent="0.3">
      <c r="F90" s="484"/>
      <c r="G90" s="484"/>
      <c r="H90" s="484"/>
      <c r="I90" s="484"/>
      <c r="J90" s="484"/>
      <c r="N90" s="1043"/>
    </row>
    <row r="91" spans="6:14" s="414" customFormat="1" x14ac:dyDescent="0.3">
      <c r="F91" s="484"/>
      <c r="G91" s="484"/>
      <c r="H91" s="484"/>
      <c r="I91" s="484"/>
      <c r="J91" s="484"/>
      <c r="N91" s="1043"/>
    </row>
    <row r="92" spans="6:14" s="414" customFormat="1" x14ac:dyDescent="0.3">
      <c r="F92" s="484"/>
      <c r="G92" s="484"/>
      <c r="H92" s="484"/>
      <c r="I92" s="484"/>
      <c r="J92" s="484"/>
      <c r="N92" s="1043"/>
    </row>
    <row r="93" spans="6:14" s="414" customFormat="1" x14ac:dyDescent="0.3">
      <c r="F93" s="484"/>
      <c r="G93" s="484"/>
      <c r="H93" s="484"/>
      <c r="I93" s="484"/>
      <c r="J93" s="484"/>
      <c r="N93" s="1043"/>
    </row>
    <row r="94" spans="6:14" s="414" customFormat="1" x14ac:dyDescent="0.3">
      <c r="F94" s="484"/>
      <c r="G94" s="484"/>
      <c r="H94" s="484"/>
      <c r="I94" s="484"/>
      <c r="J94" s="484"/>
      <c r="N94" s="1043"/>
    </row>
    <row r="95" spans="6:14" s="414" customFormat="1" x14ac:dyDescent="0.3">
      <c r="F95" s="484"/>
      <c r="G95" s="484"/>
      <c r="H95" s="484"/>
      <c r="I95" s="484"/>
      <c r="J95" s="484"/>
      <c r="N95" s="1043"/>
    </row>
    <row r="96" spans="6:14" s="414" customFormat="1" x14ac:dyDescent="0.3">
      <c r="F96" s="484"/>
      <c r="G96" s="484"/>
      <c r="H96" s="484"/>
      <c r="I96" s="484"/>
      <c r="J96" s="484"/>
      <c r="N96" s="1043"/>
    </row>
    <row r="97" spans="6:14" s="414" customFormat="1" x14ac:dyDescent="0.3">
      <c r="F97" s="484"/>
      <c r="G97" s="484"/>
      <c r="H97" s="484"/>
      <c r="I97" s="484"/>
      <c r="J97" s="484"/>
      <c r="N97" s="1043"/>
    </row>
    <row r="98" spans="6:14" s="414" customFormat="1" x14ac:dyDescent="0.3">
      <c r="F98" s="484"/>
      <c r="G98" s="484"/>
      <c r="H98" s="484"/>
      <c r="I98" s="484"/>
      <c r="J98" s="484"/>
      <c r="N98" s="1043"/>
    </row>
    <row r="99" spans="6:14" s="414" customFormat="1" x14ac:dyDescent="0.3">
      <c r="F99" s="484"/>
      <c r="G99" s="484"/>
      <c r="H99" s="484"/>
      <c r="I99" s="484"/>
      <c r="J99" s="484"/>
      <c r="N99" s="1043"/>
    </row>
    <row r="100" spans="6:14" s="414" customFormat="1" x14ac:dyDescent="0.3">
      <c r="F100" s="484"/>
      <c r="G100" s="484"/>
      <c r="H100" s="484"/>
      <c r="I100" s="484"/>
      <c r="J100" s="484"/>
      <c r="N100" s="1043"/>
    </row>
    <row r="101" spans="6:14" s="414" customFormat="1" x14ac:dyDescent="0.3">
      <c r="F101" s="484"/>
      <c r="G101" s="484"/>
      <c r="H101" s="484"/>
      <c r="I101" s="484"/>
      <c r="J101" s="484"/>
      <c r="N101" s="1043"/>
    </row>
    <row r="102" spans="6:14" s="414" customFormat="1" x14ac:dyDescent="0.3">
      <c r="F102" s="484"/>
      <c r="G102" s="484"/>
      <c r="H102" s="484"/>
      <c r="I102" s="484"/>
      <c r="J102" s="484"/>
      <c r="N102" s="1043"/>
    </row>
    <row r="103" spans="6:14" s="414" customFormat="1" x14ac:dyDescent="0.3">
      <c r="F103" s="484"/>
      <c r="G103" s="484"/>
      <c r="H103" s="484"/>
      <c r="I103" s="484"/>
      <c r="J103" s="484"/>
      <c r="N103" s="1043"/>
    </row>
    <row r="104" spans="6:14" s="414" customFormat="1" x14ac:dyDescent="0.3">
      <c r="F104" s="484"/>
      <c r="G104" s="484"/>
      <c r="H104" s="484"/>
      <c r="I104" s="484"/>
      <c r="J104" s="484"/>
      <c r="N104" s="1043"/>
    </row>
    <row r="105" spans="6:14" s="414" customFormat="1" x14ac:dyDescent="0.3">
      <c r="F105" s="484"/>
      <c r="G105" s="484"/>
      <c r="H105" s="484"/>
      <c r="I105" s="484"/>
      <c r="J105" s="484"/>
      <c r="N105" s="1043"/>
    </row>
    <row r="106" spans="6:14" s="414" customFormat="1" x14ac:dyDescent="0.3">
      <c r="F106" s="484"/>
      <c r="G106" s="484"/>
      <c r="H106" s="484"/>
      <c r="I106" s="484"/>
      <c r="J106" s="484"/>
      <c r="N106" s="1043"/>
    </row>
    <row r="107" spans="6:14" s="414" customFormat="1" x14ac:dyDescent="0.3">
      <c r="F107" s="484"/>
      <c r="G107" s="484"/>
      <c r="H107" s="484"/>
      <c r="I107" s="484"/>
      <c r="J107" s="484"/>
      <c r="N107" s="1043"/>
    </row>
    <row r="108" spans="6:14" s="414" customFormat="1" x14ac:dyDescent="0.3">
      <c r="F108" s="484"/>
      <c r="G108" s="484"/>
      <c r="H108" s="484"/>
      <c r="I108" s="484"/>
      <c r="J108" s="484"/>
      <c r="N108" s="1043"/>
    </row>
    <row r="109" spans="6:14" s="414" customFormat="1" x14ac:dyDescent="0.3">
      <c r="F109" s="484"/>
      <c r="G109" s="484"/>
      <c r="H109" s="484"/>
      <c r="I109" s="484"/>
      <c r="J109" s="484"/>
      <c r="N109" s="1043"/>
    </row>
    <row r="110" spans="6:14" s="414" customFormat="1" x14ac:dyDescent="0.3">
      <c r="F110" s="484"/>
      <c r="G110" s="484"/>
      <c r="H110" s="484"/>
      <c r="I110" s="484"/>
      <c r="J110" s="484"/>
      <c r="N110" s="1043"/>
    </row>
    <row r="111" spans="6:14" s="414" customFormat="1" x14ac:dyDescent="0.3">
      <c r="F111" s="484"/>
      <c r="G111" s="484"/>
      <c r="H111" s="484"/>
      <c r="I111" s="484"/>
      <c r="J111" s="484"/>
      <c r="N111" s="1043"/>
    </row>
    <row r="112" spans="6:14" s="414" customFormat="1" x14ac:dyDescent="0.3">
      <c r="F112" s="484"/>
      <c r="G112" s="484"/>
      <c r="H112" s="484"/>
      <c r="I112" s="484"/>
      <c r="J112" s="484"/>
      <c r="N112" s="1043"/>
    </row>
    <row r="113" spans="6:14" s="414" customFormat="1" x14ac:dyDescent="0.3">
      <c r="F113" s="484"/>
      <c r="G113" s="484"/>
      <c r="H113" s="484"/>
      <c r="I113" s="484"/>
      <c r="J113" s="484"/>
      <c r="N113" s="1043"/>
    </row>
    <row r="114" spans="6:14" s="414" customFormat="1" x14ac:dyDescent="0.3">
      <c r="F114" s="484"/>
      <c r="G114" s="484"/>
      <c r="H114" s="484"/>
      <c r="I114" s="484"/>
      <c r="J114" s="484"/>
      <c r="N114" s="1043"/>
    </row>
    <row r="115" spans="6:14" s="414" customFormat="1" x14ac:dyDescent="0.3">
      <c r="F115" s="484"/>
      <c r="G115" s="484"/>
      <c r="H115" s="484"/>
      <c r="I115" s="484"/>
      <c r="J115" s="484"/>
      <c r="N115" s="1043"/>
    </row>
    <row r="116" spans="6:14" s="414" customFormat="1" x14ac:dyDescent="0.3">
      <c r="F116" s="484"/>
      <c r="G116" s="484"/>
      <c r="H116" s="484"/>
      <c r="I116" s="484"/>
      <c r="J116" s="484"/>
      <c r="N116" s="1043"/>
    </row>
    <row r="117" spans="6:14" s="414" customFormat="1" x14ac:dyDescent="0.3">
      <c r="F117" s="484"/>
      <c r="G117" s="484"/>
      <c r="H117" s="484"/>
      <c r="I117" s="484"/>
      <c r="J117" s="484"/>
      <c r="N117" s="1043"/>
    </row>
    <row r="118" spans="6:14" s="414" customFormat="1" x14ac:dyDescent="0.3">
      <c r="F118" s="484"/>
      <c r="G118" s="484"/>
      <c r="H118" s="484"/>
      <c r="I118" s="484"/>
      <c r="J118" s="484"/>
      <c r="N118" s="1043"/>
    </row>
    <row r="119" spans="6:14" s="414" customFormat="1" x14ac:dyDescent="0.3">
      <c r="F119" s="484"/>
      <c r="G119" s="484"/>
      <c r="H119" s="484"/>
      <c r="I119" s="484"/>
      <c r="J119" s="484"/>
      <c r="N119" s="1043"/>
    </row>
    <row r="120" spans="6:14" s="414" customFormat="1" x14ac:dyDescent="0.3">
      <c r="F120" s="484"/>
      <c r="G120" s="484"/>
      <c r="H120" s="484"/>
      <c r="I120" s="484"/>
      <c r="J120" s="484"/>
      <c r="N120" s="1043"/>
    </row>
    <row r="121" spans="6:14" s="414" customFormat="1" x14ac:dyDescent="0.3">
      <c r="F121" s="484"/>
      <c r="G121" s="484"/>
      <c r="H121" s="484"/>
      <c r="I121" s="484"/>
      <c r="J121" s="484"/>
      <c r="N121" s="1043"/>
    </row>
    <row r="122" spans="6:14" s="414" customFormat="1" x14ac:dyDescent="0.3">
      <c r="F122" s="484"/>
      <c r="G122" s="484"/>
      <c r="H122" s="484"/>
      <c r="I122" s="484"/>
      <c r="J122" s="484"/>
      <c r="N122" s="1043"/>
    </row>
    <row r="123" spans="6:14" s="414" customFormat="1" x14ac:dyDescent="0.3">
      <c r="F123" s="484"/>
      <c r="G123" s="484"/>
      <c r="H123" s="484"/>
      <c r="I123" s="484"/>
      <c r="J123" s="484"/>
      <c r="N123" s="1043"/>
    </row>
    <row r="124" spans="6:14" s="414" customFormat="1" x14ac:dyDescent="0.3">
      <c r="F124" s="484"/>
      <c r="G124" s="484"/>
      <c r="H124" s="484"/>
      <c r="I124" s="484"/>
      <c r="J124" s="484"/>
      <c r="N124" s="1043"/>
    </row>
    <row r="125" spans="6:14" s="414" customFormat="1" x14ac:dyDescent="0.3">
      <c r="F125" s="484"/>
      <c r="G125" s="484"/>
      <c r="H125" s="484"/>
      <c r="I125" s="484"/>
      <c r="J125" s="484"/>
      <c r="N125" s="1043"/>
    </row>
    <row r="126" spans="6:14" s="414" customFormat="1" x14ac:dyDescent="0.3">
      <c r="F126" s="484"/>
      <c r="G126" s="484"/>
      <c r="H126" s="484"/>
      <c r="I126" s="484"/>
      <c r="J126" s="484"/>
      <c r="N126" s="1043"/>
    </row>
    <row r="127" spans="6:14" s="414" customFormat="1" x14ac:dyDescent="0.3">
      <c r="F127" s="484">
        <v>0</v>
      </c>
      <c r="G127" s="484"/>
      <c r="H127" s="484"/>
      <c r="I127" s="484"/>
      <c r="J127" s="484"/>
      <c r="N127" s="1043"/>
    </row>
    <row r="128" spans="6:14" s="414" customFormat="1" x14ac:dyDescent="0.3">
      <c r="F128" s="484"/>
      <c r="G128" s="484"/>
      <c r="H128" s="484"/>
      <c r="I128" s="484"/>
      <c r="J128" s="484"/>
      <c r="N128" s="1043"/>
    </row>
    <row r="129" spans="6:14" s="414" customFormat="1" x14ac:dyDescent="0.3">
      <c r="F129" s="484"/>
      <c r="G129" s="484"/>
      <c r="H129" s="484"/>
      <c r="I129" s="484"/>
      <c r="J129" s="484"/>
      <c r="N129" s="1043"/>
    </row>
    <row r="130" spans="6:14" s="414" customFormat="1" x14ac:dyDescent="0.3">
      <c r="F130" s="484"/>
      <c r="G130" s="484"/>
      <c r="H130" s="484"/>
      <c r="I130" s="484"/>
      <c r="J130" s="484"/>
      <c r="N130" s="1043"/>
    </row>
    <row r="131" spans="6:14" s="414" customFormat="1" x14ac:dyDescent="0.3">
      <c r="F131" s="484"/>
      <c r="G131" s="484"/>
      <c r="H131" s="484"/>
      <c r="I131" s="484"/>
      <c r="J131" s="484"/>
      <c r="N131" s="1043"/>
    </row>
    <row r="132" spans="6:14" s="414" customFormat="1" x14ac:dyDescent="0.3">
      <c r="F132" s="484"/>
      <c r="G132" s="484"/>
      <c r="H132" s="484"/>
      <c r="I132" s="484"/>
      <c r="J132" s="484"/>
      <c r="N132" s="1043"/>
    </row>
    <row r="133" spans="6:14" s="414" customFormat="1" x14ac:dyDescent="0.3">
      <c r="F133" s="484"/>
      <c r="G133" s="484"/>
      <c r="H133" s="484"/>
      <c r="I133" s="484"/>
      <c r="J133" s="484"/>
      <c r="N133" s="1043"/>
    </row>
    <row r="134" spans="6:14" s="414" customFormat="1" x14ac:dyDescent="0.3">
      <c r="F134" s="484"/>
      <c r="G134" s="484"/>
      <c r="H134" s="484"/>
      <c r="I134" s="484"/>
      <c r="J134" s="484"/>
      <c r="N134" s="1043"/>
    </row>
    <row r="135" spans="6:14" s="414" customFormat="1" x14ac:dyDescent="0.3">
      <c r="F135" s="484"/>
      <c r="G135" s="484"/>
      <c r="H135" s="484"/>
      <c r="I135" s="484"/>
      <c r="J135" s="484"/>
      <c r="N135" s="1043"/>
    </row>
    <row r="136" spans="6:14" s="414" customFormat="1" x14ac:dyDescent="0.3">
      <c r="F136" s="484"/>
      <c r="G136" s="484"/>
      <c r="H136" s="484"/>
      <c r="I136" s="484"/>
      <c r="J136" s="484"/>
      <c r="N136" s="1043"/>
    </row>
    <row r="137" spans="6:14" s="414" customFormat="1" x14ac:dyDescent="0.3">
      <c r="F137" s="484"/>
      <c r="G137" s="484"/>
      <c r="H137" s="484"/>
      <c r="I137" s="484"/>
      <c r="J137" s="484"/>
      <c r="N137" s="1043"/>
    </row>
    <row r="138" spans="6:14" s="414" customFormat="1" x14ac:dyDescent="0.3">
      <c r="F138" s="484"/>
      <c r="G138" s="484"/>
      <c r="H138" s="484"/>
      <c r="I138" s="484"/>
      <c r="J138" s="484"/>
      <c r="N138" s="1043"/>
    </row>
    <row r="139" spans="6:14" s="414" customFormat="1" x14ac:dyDescent="0.3">
      <c r="F139" s="484"/>
      <c r="G139" s="484"/>
      <c r="H139" s="484"/>
      <c r="I139" s="484"/>
      <c r="J139" s="484"/>
      <c r="N139" s="1043"/>
    </row>
    <row r="140" spans="6:14" s="414" customFormat="1" x14ac:dyDescent="0.3">
      <c r="F140" s="484"/>
      <c r="G140" s="484"/>
      <c r="H140" s="484"/>
      <c r="I140" s="484"/>
      <c r="J140" s="484"/>
      <c r="N140" s="1043"/>
    </row>
    <row r="141" spans="6:14" s="414" customFormat="1" x14ac:dyDescent="0.3">
      <c r="F141" s="484"/>
      <c r="G141" s="484"/>
      <c r="H141" s="484"/>
      <c r="I141" s="484"/>
      <c r="J141" s="484"/>
      <c r="N141" s="1043"/>
    </row>
    <row r="142" spans="6:14" s="414" customFormat="1" x14ac:dyDescent="0.3">
      <c r="F142" s="484"/>
      <c r="G142" s="484"/>
      <c r="H142" s="484"/>
      <c r="I142" s="484"/>
      <c r="J142" s="484"/>
      <c r="N142" s="1043"/>
    </row>
    <row r="143" spans="6:14" s="414" customFormat="1" x14ac:dyDescent="0.3">
      <c r="F143" s="484"/>
      <c r="G143" s="484"/>
      <c r="H143" s="484"/>
      <c r="I143" s="484"/>
      <c r="J143" s="484"/>
      <c r="N143" s="1043"/>
    </row>
    <row r="144" spans="6:14" s="414" customFormat="1" x14ac:dyDescent="0.3">
      <c r="F144" s="484"/>
      <c r="G144" s="484"/>
      <c r="H144" s="484"/>
      <c r="I144" s="484"/>
      <c r="J144" s="484"/>
      <c r="N144" s="1043"/>
    </row>
    <row r="145" spans="6:14" s="414" customFormat="1" x14ac:dyDescent="0.3">
      <c r="F145" s="484"/>
      <c r="G145" s="484"/>
      <c r="H145" s="484"/>
      <c r="I145" s="484"/>
      <c r="J145" s="484"/>
      <c r="N145" s="1043"/>
    </row>
    <row r="146" spans="6:14" s="414" customFormat="1" x14ac:dyDescent="0.3">
      <c r="F146" s="484"/>
      <c r="G146" s="484"/>
      <c r="H146" s="484"/>
      <c r="I146" s="484"/>
      <c r="J146" s="484"/>
      <c r="N146" s="1043"/>
    </row>
    <row r="147" spans="6:14" s="414" customFormat="1" x14ac:dyDescent="0.3">
      <c r="F147" s="484"/>
      <c r="G147" s="484"/>
      <c r="H147" s="484"/>
      <c r="I147" s="484"/>
      <c r="J147" s="484"/>
      <c r="N147" s="1043"/>
    </row>
    <row r="148" spans="6:14" s="414" customFormat="1" x14ac:dyDescent="0.3">
      <c r="F148" s="484"/>
      <c r="G148" s="484"/>
      <c r="H148" s="484"/>
      <c r="I148" s="484"/>
      <c r="J148" s="484"/>
      <c r="N148" s="1043"/>
    </row>
    <row r="149" spans="6:14" s="414" customFormat="1" x14ac:dyDescent="0.3">
      <c r="F149" s="484"/>
      <c r="G149" s="484"/>
      <c r="H149" s="484"/>
      <c r="I149" s="484"/>
      <c r="J149" s="484"/>
      <c r="N149" s="1043"/>
    </row>
    <row r="150" spans="6:14" s="414" customFormat="1" x14ac:dyDescent="0.3">
      <c r="F150" s="484"/>
      <c r="G150" s="484"/>
      <c r="H150" s="484"/>
      <c r="I150" s="484"/>
      <c r="J150" s="484"/>
      <c r="N150" s="1043"/>
    </row>
    <row r="151" spans="6:14" s="414" customFormat="1" x14ac:dyDescent="0.3">
      <c r="F151" s="484"/>
      <c r="G151" s="484"/>
      <c r="H151" s="484"/>
      <c r="I151" s="484"/>
      <c r="J151" s="484"/>
      <c r="N151" s="1043"/>
    </row>
    <row r="152" spans="6:14" s="414" customFormat="1" x14ac:dyDescent="0.3">
      <c r="F152" s="484"/>
      <c r="G152" s="484"/>
      <c r="H152" s="484"/>
      <c r="I152" s="484"/>
      <c r="J152" s="484"/>
      <c r="N152" s="1043"/>
    </row>
    <row r="153" spans="6:14" s="414" customFormat="1" x14ac:dyDescent="0.3">
      <c r="F153" s="484"/>
      <c r="G153" s="484"/>
      <c r="H153" s="484"/>
      <c r="I153" s="484"/>
      <c r="J153" s="484"/>
      <c r="N153" s="1043"/>
    </row>
    <row r="154" spans="6:14" s="414" customFormat="1" x14ac:dyDescent="0.3">
      <c r="F154" s="484"/>
      <c r="G154" s="484"/>
      <c r="H154" s="484"/>
      <c r="I154" s="484"/>
      <c r="J154" s="484"/>
      <c r="N154" s="1043"/>
    </row>
    <row r="155" spans="6:14" s="414" customFormat="1" x14ac:dyDescent="0.3">
      <c r="F155" s="484"/>
      <c r="G155" s="484"/>
      <c r="H155" s="484"/>
      <c r="I155" s="484"/>
      <c r="J155" s="484"/>
      <c r="N155" s="1043"/>
    </row>
    <row r="156" spans="6:14" s="414" customFormat="1" x14ac:dyDescent="0.3">
      <c r="F156" s="484"/>
      <c r="G156" s="484"/>
      <c r="H156" s="484"/>
      <c r="I156" s="484"/>
      <c r="J156" s="484"/>
      <c r="N156" s="1043"/>
    </row>
    <row r="157" spans="6:14" s="414" customFormat="1" x14ac:dyDescent="0.3">
      <c r="F157" s="484"/>
      <c r="G157" s="484"/>
      <c r="H157" s="484"/>
      <c r="I157" s="484"/>
      <c r="J157" s="484"/>
      <c r="N157" s="1043"/>
    </row>
    <row r="158" spans="6:14" s="414" customFormat="1" x14ac:dyDescent="0.3">
      <c r="F158" s="484"/>
      <c r="G158" s="484"/>
      <c r="H158" s="484"/>
      <c r="I158" s="484"/>
      <c r="J158" s="484"/>
      <c r="N158" s="1043"/>
    </row>
    <row r="159" spans="6:14" s="414" customFormat="1" x14ac:dyDescent="0.3">
      <c r="F159" s="484"/>
      <c r="G159" s="484"/>
      <c r="H159" s="484"/>
      <c r="I159" s="484"/>
      <c r="J159" s="484"/>
      <c r="N159" s="1043"/>
    </row>
    <row r="160" spans="6:14" s="414" customFormat="1" x14ac:dyDescent="0.3">
      <c r="F160" s="484"/>
      <c r="G160" s="484"/>
      <c r="H160" s="484"/>
      <c r="I160" s="484"/>
      <c r="J160" s="484"/>
      <c r="N160" s="1043"/>
    </row>
    <row r="161" spans="6:14" s="414" customFormat="1" x14ac:dyDescent="0.3">
      <c r="F161" s="484"/>
      <c r="G161" s="484"/>
      <c r="H161" s="484"/>
      <c r="I161" s="484"/>
      <c r="J161" s="484"/>
      <c r="N161" s="1043"/>
    </row>
    <row r="162" spans="6:14" s="414" customFormat="1" x14ac:dyDescent="0.3">
      <c r="F162" s="484"/>
      <c r="G162" s="484"/>
      <c r="H162" s="484"/>
      <c r="I162" s="484"/>
      <c r="J162" s="484"/>
      <c r="N162" s="1043"/>
    </row>
    <row r="163" spans="6:14" s="414" customFormat="1" x14ac:dyDescent="0.3">
      <c r="F163" s="484"/>
      <c r="G163" s="484"/>
      <c r="H163" s="484"/>
      <c r="I163" s="484"/>
      <c r="J163" s="484"/>
      <c r="N163" s="1043"/>
    </row>
    <row r="164" spans="6:14" s="414" customFormat="1" x14ac:dyDescent="0.3">
      <c r="F164" s="484"/>
      <c r="G164" s="484"/>
      <c r="H164" s="484"/>
      <c r="I164" s="484"/>
      <c r="J164" s="484"/>
      <c r="N164" s="1043"/>
    </row>
    <row r="165" spans="6:14" s="414" customFormat="1" x14ac:dyDescent="0.3">
      <c r="F165" s="484"/>
      <c r="G165" s="484"/>
      <c r="H165" s="484"/>
      <c r="I165" s="484"/>
      <c r="J165" s="484"/>
      <c r="N165" s="1043"/>
    </row>
    <row r="166" spans="6:14" s="414" customFormat="1" x14ac:dyDescent="0.3">
      <c r="F166" s="484"/>
      <c r="G166" s="484"/>
      <c r="H166" s="484"/>
      <c r="I166" s="484"/>
      <c r="J166" s="484"/>
      <c r="N166" s="1043"/>
    </row>
    <row r="167" spans="6:14" s="414" customFormat="1" x14ac:dyDescent="0.3">
      <c r="F167" s="484"/>
      <c r="G167" s="484"/>
      <c r="H167" s="484"/>
      <c r="I167" s="484"/>
      <c r="J167" s="484"/>
      <c r="N167" s="1043"/>
    </row>
    <row r="168" spans="6:14" s="414" customFormat="1" x14ac:dyDescent="0.3">
      <c r="F168" s="484"/>
      <c r="G168" s="484"/>
      <c r="H168" s="484"/>
      <c r="I168" s="484"/>
      <c r="J168" s="484"/>
      <c r="N168" s="1043"/>
    </row>
    <row r="169" spans="6:14" s="414" customFormat="1" x14ac:dyDescent="0.3">
      <c r="F169" s="484"/>
      <c r="G169" s="484"/>
      <c r="H169" s="484"/>
      <c r="I169" s="484"/>
      <c r="J169" s="484"/>
      <c r="N169" s="1043"/>
    </row>
    <row r="170" spans="6:14" s="414" customFormat="1" x14ac:dyDescent="0.3">
      <c r="F170" s="484"/>
      <c r="G170" s="484"/>
      <c r="H170" s="484"/>
      <c r="I170" s="484"/>
      <c r="J170" s="484"/>
      <c r="N170" s="1043"/>
    </row>
    <row r="171" spans="6:14" s="414" customFormat="1" x14ac:dyDescent="0.3">
      <c r="F171" s="484"/>
      <c r="G171" s="484"/>
      <c r="H171" s="484"/>
      <c r="I171" s="484"/>
      <c r="J171" s="484"/>
      <c r="N171" s="1043"/>
    </row>
    <row r="172" spans="6:14" s="414" customFormat="1" x14ac:dyDescent="0.3">
      <c r="F172" s="484"/>
      <c r="G172" s="484"/>
      <c r="H172" s="484"/>
      <c r="I172" s="484"/>
      <c r="J172" s="484"/>
      <c r="N172" s="1043"/>
    </row>
    <row r="173" spans="6:14" s="414" customFormat="1" x14ac:dyDescent="0.3">
      <c r="F173" s="484"/>
      <c r="G173" s="484"/>
      <c r="H173" s="484"/>
      <c r="I173" s="484"/>
      <c r="J173" s="484"/>
      <c r="N173" s="1043"/>
    </row>
    <row r="174" spans="6:14" s="414" customFormat="1" x14ac:dyDescent="0.3">
      <c r="F174" s="484"/>
      <c r="G174" s="484"/>
      <c r="H174" s="484"/>
      <c r="I174" s="484"/>
      <c r="J174" s="484"/>
      <c r="N174" s="1043"/>
    </row>
    <row r="175" spans="6:14" s="414" customFormat="1" x14ac:dyDescent="0.3">
      <c r="F175" s="484"/>
      <c r="G175" s="484"/>
      <c r="H175" s="484"/>
      <c r="I175" s="484"/>
      <c r="J175" s="484"/>
      <c r="N175" s="1043"/>
    </row>
    <row r="176" spans="6:14" s="414" customFormat="1" x14ac:dyDescent="0.3">
      <c r="F176" s="484"/>
      <c r="G176" s="484"/>
      <c r="H176" s="484"/>
      <c r="I176" s="484"/>
      <c r="J176" s="484"/>
      <c r="N176" s="1043"/>
    </row>
    <row r="177" spans="6:14" s="414" customFormat="1" x14ac:dyDescent="0.3">
      <c r="F177" s="484"/>
      <c r="G177" s="484"/>
      <c r="H177" s="484"/>
      <c r="I177" s="484"/>
      <c r="J177" s="484"/>
      <c r="N177" s="1043"/>
    </row>
    <row r="178" spans="6:14" s="414" customFormat="1" x14ac:dyDescent="0.3">
      <c r="F178" s="484"/>
      <c r="G178" s="484"/>
      <c r="H178" s="484"/>
      <c r="I178" s="484"/>
      <c r="J178" s="484"/>
      <c r="N178" s="1043"/>
    </row>
    <row r="179" spans="6:14" s="414" customFormat="1" x14ac:dyDescent="0.3">
      <c r="F179" s="484"/>
      <c r="G179" s="484"/>
      <c r="H179" s="484"/>
      <c r="I179" s="484"/>
      <c r="J179" s="484"/>
      <c r="N179" s="1043"/>
    </row>
    <row r="180" spans="6:14" s="414" customFormat="1" x14ac:dyDescent="0.3">
      <c r="F180" s="484"/>
      <c r="G180" s="484"/>
      <c r="H180" s="484"/>
      <c r="I180" s="484"/>
      <c r="J180" s="484"/>
      <c r="N180" s="1043"/>
    </row>
    <row r="181" spans="6:14" s="414" customFormat="1" x14ac:dyDescent="0.3">
      <c r="F181" s="484"/>
      <c r="G181" s="484"/>
      <c r="H181" s="484"/>
      <c r="I181" s="484"/>
      <c r="J181" s="484"/>
      <c r="N181" s="1043"/>
    </row>
    <row r="182" spans="6:14" s="414" customFormat="1" x14ac:dyDescent="0.3">
      <c r="F182" s="484"/>
      <c r="G182" s="484"/>
      <c r="H182" s="484"/>
      <c r="I182" s="484"/>
      <c r="J182" s="484"/>
      <c r="N182" s="1043"/>
    </row>
    <row r="183" spans="6:14" s="414" customFormat="1" x14ac:dyDescent="0.3">
      <c r="F183" s="484"/>
      <c r="G183" s="484"/>
      <c r="H183" s="484"/>
      <c r="I183" s="484"/>
      <c r="J183" s="484"/>
      <c r="N183" s="1043"/>
    </row>
    <row r="184" spans="6:14" s="414" customFormat="1" x14ac:dyDescent="0.3">
      <c r="F184" s="484"/>
      <c r="G184" s="484"/>
      <c r="H184" s="484"/>
      <c r="I184" s="484"/>
      <c r="J184" s="484"/>
      <c r="N184" s="1043"/>
    </row>
    <row r="185" spans="6:14" s="414" customFormat="1" x14ac:dyDescent="0.3">
      <c r="F185" s="484"/>
      <c r="G185" s="484"/>
      <c r="H185" s="484"/>
      <c r="I185" s="484"/>
      <c r="J185" s="484"/>
      <c r="N185" s="1043"/>
    </row>
    <row r="186" spans="6:14" s="414" customFormat="1" x14ac:dyDescent="0.3">
      <c r="F186" s="484"/>
      <c r="G186" s="484"/>
      <c r="H186" s="484"/>
      <c r="I186" s="484"/>
      <c r="J186" s="484"/>
      <c r="N186" s="1043"/>
    </row>
    <row r="187" spans="6:14" s="414" customFormat="1" x14ac:dyDescent="0.3">
      <c r="F187" s="484"/>
      <c r="G187" s="484"/>
      <c r="H187" s="484"/>
      <c r="I187" s="484"/>
      <c r="J187" s="484"/>
      <c r="N187" s="1043"/>
    </row>
    <row r="188" spans="6:14" s="414" customFormat="1" x14ac:dyDescent="0.3">
      <c r="F188" s="484"/>
      <c r="G188" s="484"/>
      <c r="H188" s="484"/>
      <c r="I188" s="484"/>
      <c r="J188" s="484"/>
      <c r="N188" s="1043"/>
    </row>
    <row r="189" spans="6:14" s="414" customFormat="1" x14ac:dyDescent="0.3">
      <c r="F189" s="484"/>
      <c r="G189" s="484"/>
      <c r="H189" s="484"/>
      <c r="I189" s="484"/>
      <c r="J189" s="484"/>
      <c r="N189" s="1043"/>
    </row>
    <row r="190" spans="6:14" s="414" customFormat="1" x14ac:dyDescent="0.3">
      <c r="F190" s="484"/>
      <c r="G190" s="484"/>
      <c r="H190" s="484"/>
      <c r="I190" s="484"/>
      <c r="J190" s="484"/>
      <c r="N190" s="1043"/>
    </row>
    <row r="191" spans="6:14" s="414" customFormat="1" x14ac:dyDescent="0.3">
      <c r="F191" s="484"/>
      <c r="G191" s="484"/>
      <c r="H191" s="484"/>
      <c r="I191" s="484"/>
      <c r="J191" s="484"/>
      <c r="N191" s="1043"/>
    </row>
    <row r="192" spans="6:14" s="414" customFormat="1" x14ac:dyDescent="0.3">
      <c r="F192" s="484"/>
      <c r="G192" s="484"/>
      <c r="H192" s="484"/>
      <c r="I192" s="484"/>
      <c r="J192" s="484"/>
      <c r="N192" s="1043"/>
    </row>
    <row r="193" spans="6:14" s="414" customFormat="1" x14ac:dyDescent="0.3">
      <c r="F193" s="484"/>
      <c r="G193" s="484"/>
      <c r="H193" s="484"/>
      <c r="I193" s="484"/>
      <c r="J193" s="484"/>
      <c r="N193" s="1043"/>
    </row>
    <row r="194" spans="6:14" s="414" customFormat="1" x14ac:dyDescent="0.3">
      <c r="F194" s="484"/>
      <c r="G194" s="484"/>
      <c r="H194" s="484"/>
      <c r="I194" s="484"/>
      <c r="J194" s="484"/>
      <c r="N194" s="1043"/>
    </row>
    <row r="195" spans="6:14" s="414" customFormat="1" x14ac:dyDescent="0.3">
      <c r="F195" s="484"/>
      <c r="G195" s="484"/>
      <c r="H195" s="484"/>
      <c r="I195" s="484"/>
      <c r="J195" s="484"/>
      <c r="N195" s="1043"/>
    </row>
    <row r="196" spans="6:14" s="414" customFormat="1" x14ac:dyDescent="0.3">
      <c r="F196" s="484"/>
      <c r="G196" s="484"/>
      <c r="H196" s="484"/>
      <c r="I196" s="484"/>
      <c r="J196" s="484"/>
      <c r="N196" s="1043"/>
    </row>
    <row r="197" spans="6:14" s="414" customFormat="1" x14ac:dyDescent="0.3">
      <c r="F197" s="484"/>
      <c r="G197" s="484"/>
      <c r="H197" s="484"/>
      <c r="I197" s="484"/>
      <c r="J197" s="484"/>
      <c r="N197" s="1043"/>
    </row>
    <row r="198" spans="6:14" s="414" customFormat="1" x14ac:dyDescent="0.3">
      <c r="F198" s="484"/>
      <c r="G198" s="484"/>
      <c r="H198" s="484"/>
      <c r="I198" s="484"/>
      <c r="J198" s="484"/>
      <c r="N198" s="1043"/>
    </row>
    <row r="199" spans="6:14" s="414" customFormat="1" x14ac:dyDescent="0.3">
      <c r="F199" s="484"/>
      <c r="G199" s="484"/>
      <c r="H199" s="484"/>
      <c r="I199" s="484"/>
      <c r="J199" s="484"/>
      <c r="N199" s="1043"/>
    </row>
    <row r="200" spans="6:14" s="414" customFormat="1" x14ac:dyDescent="0.3">
      <c r="F200" s="484"/>
      <c r="G200" s="484"/>
      <c r="H200" s="484"/>
      <c r="I200" s="484"/>
      <c r="J200" s="484"/>
      <c r="N200" s="1043"/>
    </row>
    <row r="201" spans="6:14" s="414" customFormat="1" x14ac:dyDescent="0.3">
      <c r="F201" s="484"/>
      <c r="G201" s="484"/>
      <c r="H201" s="484"/>
      <c r="I201" s="484"/>
      <c r="J201" s="484"/>
      <c r="N201" s="1043"/>
    </row>
    <row r="202" spans="6:14" s="414" customFormat="1" x14ac:dyDescent="0.3">
      <c r="F202" s="484"/>
      <c r="G202" s="484"/>
      <c r="H202" s="484"/>
      <c r="I202" s="484"/>
      <c r="J202" s="484"/>
      <c r="N202" s="1043"/>
    </row>
    <row r="203" spans="6:14" s="414" customFormat="1" x14ac:dyDescent="0.3">
      <c r="F203" s="484"/>
      <c r="G203" s="484"/>
      <c r="H203" s="484"/>
      <c r="I203" s="484"/>
      <c r="J203" s="484"/>
      <c r="N203" s="1043"/>
    </row>
    <row r="204" spans="6:14" s="414" customFormat="1" x14ac:dyDescent="0.3">
      <c r="F204" s="484"/>
      <c r="G204" s="484"/>
      <c r="H204" s="484"/>
      <c r="I204" s="484"/>
      <c r="J204" s="484"/>
      <c r="N204" s="1043"/>
    </row>
    <row r="205" spans="6:14" s="414" customFormat="1" x14ac:dyDescent="0.3">
      <c r="F205" s="484"/>
      <c r="G205" s="484"/>
      <c r="H205" s="484"/>
      <c r="I205" s="484"/>
      <c r="J205" s="484"/>
      <c r="N205" s="1043"/>
    </row>
    <row r="206" spans="6:14" s="414" customFormat="1" x14ac:dyDescent="0.3">
      <c r="F206" s="484"/>
      <c r="G206" s="484"/>
      <c r="H206" s="484"/>
      <c r="I206" s="484"/>
      <c r="J206" s="484"/>
      <c r="N206" s="1043"/>
    </row>
    <row r="207" spans="6:14" s="414" customFormat="1" x14ac:dyDescent="0.3">
      <c r="F207" s="484"/>
      <c r="G207" s="484"/>
      <c r="H207" s="484"/>
      <c r="I207" s="484"/>
      <c r="J207" s="484"/>
      <c r="N207" s="1043"/>
    </row>
    <row r="208" spans="6:14" s="414" customFormat="1" x14ac:dyDescent="0.3">
      <c r="F208" s="484"/>
      <c r="G208" s="484"/>
      <c r="H208" s="484"/>
      <c r="I208" s="484"/>
      <c r="J208" s="484"/>
      <c r="N208" s="1043"/>
    </row>
    <row r="209" spans="6:14" s="414" customFormat="1" x14ac:dyDescent="0.3">
      <c r="F209" s="484"/>
      <c r="G209" s="484"/>
      <c r="H209" s="484"/>
      <c r="I209" s="484"/>
      <c r="J209" s="484"/>
      <c r="N209" s="1043"/>
    </row>
    <row r="210" spans="6:14" s="414" customFormat="1" x14ac:dyDescent="0.3">
      <c r="F210" s="484"/>
      <c r="G210" s="484"/>
      <c r="H210" s="484"/>
      <c r="I210" s="484"/>
      <c r="J210" s="484"/>
      <c r="N210" s="1043"/>
    </row>
    <row r="211" spans="6:14" s="414" customFormat="1" x14ac:dyDescent="0.3">
      <c r="F211" s="484"/>
      <c r="G211" s="484"/>
      <c r="H211" s="484"/>
      <c r="I211" s="484"/>
      <c r="J211" s="484"/>
      <c r="N211" s="1043"/>
    </row>
    <row r="212" spans="6:14" s="414" customFormat="1" x14ac:dyDescent="0.3">
      <c r="F212" s="484"/>
      <c r="G212" s="484"/>
      <c r="H212" s="484"/>
      <c r="I212" s="484"/>
      <c r="J212" s="484"/>
      <c r="N212" s="1043"/>
    </row>
    <row r="213" spans="6:14" s="414" customFormat="1" x14ac:dyDescent="0.3">
      <c r="F213" s="484"/>
      <c r="G213" s="484"/>
      <c r="H213" s="484"/>
      <c r="I213" s="484"/>
      <c r="J213" s="484"/>
      <c r="N213" s="1043"/>
    </row>
    <row r="214" spans="6:14" s="414" customFormat="1" x14ac:dyDescent="0.3">
      <c r="F214" s="484"/>
      <c r="G214" s="484"/>
      <c r="H214" s="484"/>
      <c r="I214" s="484"/>
      <c r="J214" s="484"/>
      <c r="N214" s="1043"/>
    </row>
    <row r="215" spans="6:14" s="414" customFormat="1" x14ac:dyDescent="0.3">
      <c r="F215" s="484"/>
      <c r="G215" s="484"/>
      <c r="H215" s="484"/>
      <c r="I215" s="484"/>
      <c r="J215" s="484"/>
      <c r="N215" s="1043"/>
    </row>
    <row r="216" spans="6:14" s="414" customFormat="1" x14ac:dyDescent="0.3">
      <c r="F216" s="484"/>
      <c r="G216" s="484"/>
      <c r="H216" s="484"/>
      <c r="I216" s="484"/>
      <c r="J216" s="484"/>
      <c r="N216" s="1043"/>
    </row>
    <row r="217" spans="6:14" s="414" customFormat="1" x14ac:dyDescent="0.3">
      <c r="F217" s="484"/>
      <c r="G217" s="484"/>
      <c r="H217" s="484"/>
      <c r="I217" s="484"/>
      <c r="J217" s="484"/>
      <c r="N217" s="1043"/>
    </row>
    <row r="218" spans="6:14" s="414" customFormat="1" x14ac:dyDescent="0.3">
      <c r="F218" s="484"/>
      <c r="G218" s="484"/>
      <c r="H218" s="484"/>
      <c r="I218" s="484"/>
      <c r="J218" s="484"/>
      <c r="N218" s="1043"/>
    </row>
    <row r="219" spans="6:14" s="414" customFormat="1" x14ac:dyDescent="0.3">
      <c r="F219" s="484"/>
      <c r="G219" s="484"/>
      <c r="H219" s="484"/>
      <c r="I219" s="484"/>
      <c r="J219" s="484"/>
      <c r="N219" s="1043"/>
    </row>
    <row r="220" spans="6:14" s="414" customFormat="1" x14ac:dyDescent="0.3">
      <c r="F220" s="484"/>
      <c r="G220" s="484"/>
      <c r="H220" s="484"/>
      <c r="I220" s="484"/>
      <c r="J220" s="484"/>
      <c r="N220" s="1043"/>
    </row>
    <row r="221" spans="6:14" s="414" customFormat="1" x14ac:dyDescent="0.3">
      <c r="F221" s="484"/>
      <c r="G221" s="484"/>
      <c r="H221" s="484"/>
      <c r="I221" s="484"/>
      <c r="J221" s="484"/>
      <c r="N221" s="1043"/>
    </row>
    <row r="222" spans="6:14" s="414" customFormat="1" x14ac:dyDescent="0.3">
      <c r="F222" s="484"/>
      <c r="G222" s="484"/>
      <c r="H222" s="484"/>
      <c r="I222" s="484"/>
      <c r="J222" s="484"/>
      <c r="N222" s="1043"/>
    </row>
    <row r="223" spans="6:14" s="414" customFormat="1" x14ac:dyDescent="0.3">
      <c r="F223" s="484"/>
      <c r="G223" s="484"/>
      <c r="H223" s="484"/>
      <c r="I223" s="484"/>
      <c r="J223" s="484"/>
      <c r="N223" s="1043"/>
    </row>
    <row r="224" spans="6:14" s="414" customFormat="1" x14ac:dyDescent="0.3">
      <c r="F224" s="484"/>
      <c r="G224" s="484"/>
      <c r="H224" s="484"/>
      <c r="I224" s="484"/>
      <c r="J224" s="484"/>
      <c r="N224" s="1043"/>
    </row>
    <row r="225" spans="6:14" s="414" customFormat="1" x14ac:dyDescent="0.3">
      <c r="F225" s="484"/>
      <c r="G225" s="484"/>
      <c r="H225" s="484"/>
      <c r="I225" s="484"/>
      <c r="J225" s="484"/>
      <c r="N225" s="1043"/>
    </row>
    <row r="226" spans="6:14" s="414" customFormat="1" x14ac:dyDescent="0.3">
      <c r="F226" s="484"/>
      <c r="G226" s="484"/>
      <c r="H226" s="484"/>
      <c r="I226" s="484"/>
      <c r="J226" s="484"/>
      <c r="N226" s="1043"/>
    </row>
    <row r="227" spans="6:14" s="414" customFormat="1" x14ac:dyDescent="0.3">
      <c r="F227" s="484"/>
      <c r="G227" s="484"/>
      <c r="H227" s="484"/>
      <c r="I227" s="484"/>
      <c r="J227" s="484"/>
      <c r="N227" s="1043"/>
    </row>
    <row r="228" spans="6:14" s="414" customFormat="1" x14ac:dyDescent="0.3">
      <c r="F228" s="484"/>
      <c r="G228" s="484"/>
      <c r="H228" s="484"/>
      <c r="I228" s="484"/>
      <c r="J228" s="484"/>
      <c r="N228" s="1043"/>
    </row>
    <row r="229" spans="6:14" s="414" customFormat="1" x14ac:dyDescent="0.3">
      <c r="F229" s="484"/>
      <c r="G229" s="484"/>
      <c r="H229" s="484"/>
      <c r="I229" s="484"/>
      <c r="J229" s="484"/>
      <c r="N229" s="1043"/>
    </row>
    <row r="230" spans="6:14" s="414" customFormat="1" x14ac:dyDescent="0.3">
      <c r="F230" s="484"/>
      <c r="G230" s="484"/>
      <c r="H230" s="484"/>
      <c r="I230" s="484"/>
      <c r="J230" s="484"/>
      <c r="N230" s="1043"/>
    </row>
    <row r="231" spans="6:14" s="414" customFormat="1" x14ac:dyDescent="0.3">
      <c r="F231" s="484"/>
      <c r="G231" s="484"/>
      <c r="H231" s="484"/>
      <c r="I231" s="484"/>
      <c r="J231" s="484"/>
      <c r="N231" s="1043"/>
    </row>
    <row r="232" spans="6:14" s="414" customFormat="1" x14ac:dyDescent="0.3">
      <c r="F232" s="484"/>
      <c r="G232" s="484"/>
      <c r="H232" s="484"/>
      <c r="I232" s="484"/>
      <c r="J232" s="484"/>
      <c r="N232" s="1043"/>
    </row>
    <row r="233" spans="6:14" s="414" customFormat="1" x14ac:dyDescent="0.3">
      <c r="F233" s="484"/>
      <c r="G233" s="484"/>
      <c r="H233" s="484"/>
      <c r="I233" s="484"/>
      <c r="J233" s="484"/>
      <c r="N233" s="1043"/>
    </row>
    <row r="234" spans="6:14" s="414" customFormat="1" x14ac:dyDescent="0.3">
      <c r="F234" s="484"/>
      <c r="G234" s="484"/>
      <c r="H234" s="484"/>
      <c r="I234" s="484"/>
      <c r="J234" s="484"/>
      <c r="N234" s="1043"/>
    </row>
    <row r="235" spans="6:14" s="414" customFormat="1" x14ac:dyDescent="0.3">
      <c r="F235" s="484"/>
      <c r="G235" s="484"/>
      <c r="H235" s="484"/>
      <c r="I235" s="484"/>
      <c r="J235" s="484"/>
      <c r="N235" s="1043"/>
    </row>
    <row r="236" spans="6:14" s="414" customFormat="1" x14ac:dyDescent="0.3">
      <c r="F236" s="484"/>
      <c r="G236" s="484"/>
      <c r="H236" s="484"/>
      <c r="I236" s="484"/>
      <c r="J236" s="484"/>
      <c r="N236" s="1043"/>
    </row>
    <row r="237" spans="6:14" s="414" customFormat="1" x14ac:dyDescent="0.3">
      <c r="F237" s="484"/>
      <c r="G237" s="484"/>
      <c r="H237" s="484"/>
      <c r="I237" s="484"/>
      <c r="J237" s="484"/>
      <c r="N237" s="1043"/>
    </row>
    <row r="238" spans="6:14" s="414" customFormat="1" x14ac:dyDescent="0.3">
      <c r="F238" s="484"/>
      <c r="G238" s="484"/>
      <c r="H238" s="484"/>
      <c r="I238" s="484"/>
      <c r="J238" s="484"/>
      <c r="N238" s="1043"/>
    </row>
    <row r="239" spans="6:14" s="414" customFormat="1" x14ac:dyDescent="0.3">
      <c r="F239" s="484"/>
      <c r="G239" s="484"/>
      <c r="H239" s="484"/>
      <c r="I239" s="484"/>
      <c r="J239" s="484"/>
      <c r="N239" s="1043"/>
    </row>
    <row r="240" spans="6:14" s="414" customFormat="1" x14ac:dyDescent="0.3">
      <c r="F240" s="484"/>
      <c r="G240" s="484"/>
      <c r="H240" s="484"/>
      <c r="I240" s="484"/>
      <c r="J240" s="484"/>
      <c r="N240" s="1043"/>
    </row>
    <row r="241" spans="6:14" s="414" customFormat="1" x14ac:dyDescent="0.3">
      <c r="F241" s="484"/>
      <c r="G241" s="484"/>
      <c r="H241" s="484"/>
      <c r="I241" s="484"/>
      <c r="J241" s="484"/>
      <c r="N241" s="1043"/>
    </row>
    <row r="242" spans="6:14" s="414" customFormat="1" x14ac:dyDescent="0.3">
      <c r="F242" s="484"/>
      <c r="G242" s="484"/>
      <c r="H242" s="484"/>
      <c r="I242" s="484"/>
      <c r="J242" s="484"/>
      <c r="N242" s="1043"/>
    </row>
    <row r="243" spans="6:14" s="414" customFormat="1" x14ac:dyDescent="0.3">
      <c r="F243" s="484"/>
      <c r="G243" s="484"/>
      <c r="H243" s="484"/>
      <c r="I243" s="484"/>
      <c r="J243" s="484"/>
      <c r="N243" s="1043"/>
    </row>
    <row r="244" spans="6:14" s="414" customFormat="1" x14ac:dyDescent="0.3">
      <c r="F244" s="484"/>
      <c r="G244" s="484"/>
      <c r="H244" s="484"/>
      <c r="I244" s="484"/>
      <c r="J244" s="484"/>
      <c r="N244" s="1043"/>
    </row>
    <row r="245" spans="6:14" s="414" customFormat="1" x14ac:dyDescent="0.3">
      <c r="F245" s="484"/>
      <c r="G245" s="484"/>
      <c r="H245" s="484"/>
      <c r="I245" s="484"/>
      <c r="J245" s="484"/>
      <c r="N245" s="1043"/>
    </row>
    <row r="246" spans="6:14" s="414" customFormat="1" x14ac:dyDescent="0.3">
      <c r="F246" s="484"/>
      <c r="G246" s="484"/>
      <c r="H246" s="484"/>
      <c r="I246" s="484"/>
      <c r="J246" s="484"/>
      <c r="N246" s="1043"/>
    </row>
    <row r="247" spans="6:14" s="414" customFormat="1" x14ac:dyDescent="0.3">
      <c r="F247" s="484"/>
      <c r="G247" s="484"/>
      <c r="H247" s="484"/>
      <c r="I247" s="484"/>
      <c r="J247" s="484"/>
      <c r="N247" s="1043"/>
    </row>
    <row r="248" spans="6:14" s="414" customFormat="1" x14ac:dyDescent="0.3">
      <c r="F248" s="484"/>
      <c r="G248" s="484"/>
      <c r="H248" s="484"/>
      <c r="I248" s="484"/>
      <c r="J248" s="484"/>
      <c r="N248" s="1043"/>
    </row>
    <row r="249" spans="6:14" s="414" customFormat="1" x14ac:dyDescent="0.3">
      <c r="F249" s="484"/>
      <c r="G249" s="484"/>
      <c r="H249" s="484"/>
      <c r="I249" s="484"/>
      <c r="J249" s="484"/>
      <c r="N249" s="1043"/>
    </row>
    <row r="250" spans="6:14" s="414" customFormat="1" x14ac:dyDescent="0.3">
      <c r="F250" s="484"/>
      <c r="G250" s="484"/>
      <c r="H250" s="484"/>
      <c r="I250" s="484"/>
      <c r="J250" s="484"/>
      <c r="N250" s="1043"/>
    </row>
    <row r="251" spans="6:14" s="414" customFormat="1" x14ac:dyDescent="0.3">
      <c r="F251" s="484"/>
      <c r="G251" s="484"/>
      <c r="H251" s="484"/>
      <c r="I251" s="484"/>
      <c r="J251" s="484"/>
      <c r="N251" s="1043"/>
    </row>
    <row r="252" spans="6:14" s="414" customFormat="1" x14ac:dyDescent="0.3">
      <c r="F252" s="484"/>
      <c r="G252" s="484"/>
      <c r="H252" s="484"/>
      <c r="I252" s="484"/>
      <c r="J252" s="484"/>
      <c r="N252" s="1043"/>
    </row>
    <row r="253" spans="6:14" s="414" customFormat="1" x14ac:dyDescent="0.3">
      <c r="F253" s="484"/>
      <c r="G253" s="484"/>
      <c r="H253" s="484"/>
      <c r="I253" s="484"/>
      <c r="J253" s="484"/>
      <c r="N253" s="1043"/>
    </row>
    <row r="254" spans="6:14" s="414" customFormat="1" x14ac:dyDescent="0.3">
      <c r="F254" s="484"/>
      <c r="G254" s="484"/>
      <c r="H254" s="484"/>
      <c r="I254" s="484"/>
      <c r="J254" s="484"/>
      <c r="N254" s="1043"/>
    </row>
    <row r="255" spans="6:14" s="414" customFormat="1" x14ac:dyDescent="0.3">
      <c r="F255" s="484"/>
      <c r="G255" s="484"/>
      <c r="H255" s="484"/>
      <c r="I255" s="484"/>
      <c r="J255" s="484"/>
      <c r="N255" s="1043"/>
    </row>
    <row r="256" spans="6:14" s="414" customFormat="1" x14ac:dyDescent="0.3">
      <c r="F256" s="484"/>
      <c r="G256" s="484"/>
      <c r="H256" s="484"/>
      <c r="I256" s="484"/>
      <c r="J256" s="484"/>
      <c r="N256" s="1043"/>
    </row>
    <row r="257" spans="6:14" s="414" customFormat="1" x14ac:dyDescent="0.3">
      <c r="F257" s="484"/>
      <c r="G257" s="484"/>
      <c r="H257" s="484"/>
      <c r="I257" s="484"/>
      <c r="J257" s="484"/>
      <c r="N257" s="1043"/>
    </row>
    <row r="258" spans="6:14" s="414" customFormat="1" x14ac:dyDescent="0.3">
      <c r="F258" s="484"/>
      <c r="G258" s="484"/>
      <c r="H258" s="484"/>
      <c r="I258" s="484"/>
      <c r="J258" s="484"/>
      <c r="N258" s="1043"/>
    </row>
    <row r="259" spans="6:14" s="414" customFormat="1" x14ac:dyDescent="0.3">
      <c r="F259" s="484"/>
      <c r="G259" s="484"/>
      <c r="H259" s="484"/>
      <c r="I259" s="484"/>
      <c r="J259" s="484"/>
      <c r="N259" s="1043"/>
    </row>
    <row r="260" spans="6:14" s="414" customFormat="1" x14ac:dyDescent="0.3">
      <c r="F260" s="484"/>
      <c r="G260" s="484"/>
      <c r="H260" s="484"/>
      <c r="I260" s="484"/>
      <c r="J260" s="484"/>
      <c r="N260" s="1043"/>
    </row>
    <row r="261" spans="6:14" s="414" customFormat="1" x14ac:dyDescent="0.3">
      <c r="F261" s="484"/>
      <c r="G261" s="484"/>
      <c r="H261" s="484"/>
      <c r="I261" s="484"/>
      <c r="J261" s="484"/>
      <c r="N261" s="1043"/>
    </row>
    <row r="262" spans="6:14" s="414" customFormat="1" x14ac:dyDescent="0.3">
      <c r="F262" s="484"/>
      <c r="G262" s="484"/>
      <c r="H262" s="484"/>
      <c r="I262" s="484"/>
      <c r="J262" s="484"/>
      <c r="N262" s="1043"/>
    </row>
    <row r="263" spans="6:14" s="414" customFormat="1" x14ac:dyDescent="0.3">
      <c r="F263" s="484"/>
      <c r="G263" s="484"/>
      <c r="H263" s="484"/>
      <c r="I263" s="484"/>
      <c r="J263" s="484"/>
      <c r="N263" s="1043"/>
    </row>
    <row r="264" spans="6:14" s="414" customFormat="1" x14ac:dyDescent="0.3">
      <c r="F264" s="484"/>
      <c r="G264" s="484"/>
      <c r="H264" s="484"/>
      <c r="I264" s="484"/>
      <c r="J264" s="484"/>
      <c r="N264" s="1043"/>
    </row>
    <row r="265" spans="6:14" s="414" customFormat="1" x14ac:dyDescent="0.3">
      <c r="F265" s="484"/>
      <c r="G265" s="484"/>
      <c r="H265" s="484"/>
      <c r="I265" s="484"/>
      <c r="J265" s="484"/>
      <c r="N265" s="1043"/>
    </row>
    <row r="266" spans="6:14" s="414" customFormat="1" x14ac:dyDescent="0.3">
      <c r="F266" s="484"/>
      <c r="G266" s="484"/>
      <c r="H266" s="484"/>
      <c r="I266" s="484"/>
      <c r="J266" s="484"/>
      <c r="N266" s="1043"/>
    </row>
    <row r="267" spans="6:14" s="414" customFormat="1" x14ac:dyDescent="0.3">
      <c r="F267" s="484"/>
      <c r="G267" s="484"/>
      <c r="H267" s="484"/>
      <c r="I267" s="484"/>
      <c r="J267" s="484"/>
      <c r="N267" s="1043"/>
    </row>
    <row r="268" spans="6:14" s="414" customFormat="1" x14ac:dyDescent="0.3">
      <c r="F268" s="484"/>
      <c r="G268" s="484"/>
      <c r="H268" s="484"/>
      <c r="I268" s="484"/>
      <c r="J268" s="484"/>
      <c r="N268" s="1043"/>
    </row>
    <row r="269" spans="6:14" s="414" customFormat="1" x14ac:dyDescent="0.3">
      <c r="F269" s="484"/>
      <c r="G269" s="484"/>
      <c r="H269" s="484"/>
      <c r="I269" s="484"/>
      <c r="J269" s="484"/>
      <c r="N269" s="1043"/>
    </row>
    <row r="270" spans="6:14" s="414" customFormat="1" x14ac:dyDescent="0.3">
      <c r="F270" s="484"/>
      <c r="G270" s="484"/>
      <c r="H270" s="484"/>
      <c r="I270" s="484"/>
      <c r="J270" s="484"/>
      <c r="N270" s="1043"/>
    </row>
    <row r="271" spans="6:14" s="414" customFormat="1" x14ac:dyDescent="0.3">
      <c r="F271" s="484"/>
      <c r="G271" s="484"/>
      <c r="H271" s="484"/>
      <c r="I271" s="484"/>
      <c r="J271" s="484"/>
      <c r="N271" s="1043"/>
    </row>
    <row r="272" spans="6:14" s="414" customFormat="1" x14ac:dyDescent="0.3">
      <c r="F272" s="484"/>
      <c r="G272" s="484"/>
      <c r="H272" s="484"/>
      <c r="I272" s="484"/>
      <c r="J272" s="484"/>
      <c r="N272" s="1043"/>
    </row>
    <row r="273" spans="6:14" s="414" customFormat="1" x14ac:dyDescent="0.3">
      <c r="F273" s="484"/>
      <c r="G273" s="484"/>
      <c r="H273" s="484"/>
      <c r="I273" s="484"/>
      <c r="J273" s="484"/>
      <c r="N273" s="1043"/>
    </row>
    <row r="274" spans="6:14" s="414" customFormat="1" x14ac:dyDescent="0.3">
      <c r="F274" s="484"/>
      <c r="G274" s="484"/>
      <c r="H274" s="484"/>
      <c r="I274" s="484"/>
      <c r="J274" s="484"/>
      <c r="N274" s="1043"/>
    </row>
    <row r="275" spans="6:14" s="414" customFormat="1" x14ac:dyDescent="0.3">
      <c r="F275" s="484"/>
      <c r="G275" s="484"/>
      <c r="H275" s="484"/>
      <c r="I275" s="484"/>
      <c r="J275" s="484"/>
      <c r="N275" s="1043"/>
    </row>
    <row r="276" spans="6:14" s="414" customFormat="1" x14ac:dyDescent="0.3">
      <c r="F276" s="484"/>
      <c r="G276" s="484"/>
      <c r="H276" s="484"/>
      <c r="I276" s="484"/>
      <c r="J276" s="484"/>
      <c r="N276" s="1043"/>
    </row>
    <row r="277" spans="6:14" s="414" customFormat="1" x14ac:dyDescent="0.3">
      <c r="F277" s="484"/>
      <c r="G277" s="484"/>
      <c r="H277" s="484"/>
      <c r="I277" s="484"/>
      <c r="J277" s="484"/>
      <c r="N277" s="1043"/>
    </row>
    <row r="278" spans="6:14" s="414" customFormat="1" x14ac:dyDescent="0.3">
      <c r="F278" s="484"/>
      <c r="G278" s="484"/>
      <c r="H278" s="484"/>
      <c r="I278" s="484"/>
      <c r="J278" s="484"/>
      <c r="N278" s="1043"/>
    </row>
    <row r="279" spans="6:14" s="414" customFormat="1" x14ac:dyDescent="0.3">
      <c r="F279" s="484"/>
      <c r="G279" s="484"/>
      <c r="H279" s="484"/>
      <c r="I279" s="484"/>
      <c r="J279" s="484"/>
      <c r="N279" s="1043"/>
    </row>
    <row r="280" spans="6:14" s="414" customFormat="1" x14ac:dyDescent="0.3">
      <c r="F280" s="484"/>
      <c r="G280" s="484"/>
      <c r="H280" s="484"/>
      <c r="I280" s="484"/>
      <c r="J280" s="484"/>
      <c r="N280" s="1043"/>
    </row>
    <row r="281" spans="6:14" s="414" customFormat="1" x14ac:dyDescent="0.3">
      <c r="F281" s="484"/>
      <c r="G281" s="484"/>
      <c r="H281" s="484"/>
      <c r="I281" s="484"/>
      <c r="J281" s="484"/>
      <c r="N281" s="1043"/>
    </row>
    <row r="282" spans="6:14" s="414" customFormat="1" x14ac:dyDescent="0.3">
      <c r="F282" s="484"/>
      <c r="G282" s="484"/>
      <c r="H282" s="484"/>
      <c r="I282" s="484"/>
      <c r="J282" s="484"/>
      <c r="N282" s="1043"/>
    </row>
    <row r="283" spans="6:14" s="414" customFormat="1" x14ac:dyDescent="0.3">
      <c r="F283" s="484"/>
      <c r="G283" s="484"/>
      <c r="H283" s="484"/>
      <c r="I283" s="484"/>
      <c r="J283" s="484"/>
      <c r="N283" s="1043"/>
    </row>
    <row r="284" spans="6:14" s="414" customFormat="1" x14ac:dyDescent="0.3">
      <c r="F284" s="484"/>
      <c r="G284" s="484"/>
      <c r="H284" s="484"/>
      <c r="I284" s="484"/>
      <c r="J284" s="484"/>
      <c r="N284" s="1043"/>
    </row>
    <row r="285" spans="6:14" s="414" customFormat="1" x14ac:dyDescent="0.3">
      <c r="F285" s="484"/>
      <c r="G285" s="484"/>
      <c r="H285" s="484"/>
      <c r="I285" s="484"/>
      <c r="J285" s="484"/>
      <c r="N285" s="1043"/>
    </row>
    <row r="286" spans="6:14" s="414" customFormat="1" x14ac:dyDescent="0.3">
      <c r="F286" s="484"/>
      <c r="G286" s="484"/>
      <c r="H286" s="484"/>
      <c r="I286" s="484"/>
      <c r="J286" s="484"/>
      <c r="N286" s="1043"/>
    </row>
    <row r="287" spans="6:14" s="414" customFormat="1" x14ac:dyDescent="0.3">
      <c r="F287" s="484"/>
      <c r="G287" s="484"/>
      <c r="H287" s="484"/>
      <c r="I287" s="484"/>
      <c r="J287" s="484"/>
      <c r="N287" s="1043"/>
    </row>
    <row r="288" spans="6:14" s="414" customFormat="1" x14ac:dyDescent="0.3">
      <c r="F288" s="484"/>
      <c r="G288" s="484"/>
      <c r="H288" s="484"/>
      <c r="I288" s="484"/>
      <c r="J288" s="484"/>
      <c r="N288" s="1043"/>
    </row>
    <row r="289" spans="6:14" s="414" customFormat="1" x14ac:dyDescent="0.3">
      <c r="F289" s="484"/>
      <c r="G289" s="484"/>
      <c r="H289" s="484"/>
      <c r="I289" s="484"/>
      <c r="J289" s="484"/>
      <c r="N289" s="1043"/>
    </row>
    <row r="290" spans="6:14" s="414" customFormat="1" x14ac:dyDescent="0.3">
      <c r="F290" s="484"/>
      <c r="G290" s="484"/>
      <c r="H290" s="484"/>
      <c r="I290" s="484"/>
      <c r="J290" s="484"/>
      <c r="N290" s="1043"/>
    </row>
    <row r="291" spans="6:14" s="414" customFormat="1" x14ac:dyDescent="0.3">
      <c r="F291" s="484"/>
      <c r="G291" s="484"/>
      <c r="H291" s="484"/>
      <c r="I291" s="484"/>
      <c r="J291" s="484"/>
      <c r="N291" s="1043"/>
    </row>
    <row r="292" spans="6:14" s="414" customFormat="1" x14ac:dyDescent="0.3">
      <c r="F292" s="484"/>
      <c r="G292" s="484"/>
      <c r="H292" s="484"/>
      <c r="I292" s="484"/>
      <c r="J292" s="484"/>
      <c r="N292" s="1043"/>
    </row>
    <row r="293" spans="6:14" s="414" customFormat="1" x14ac:dyDescent="0.3">
      <c r="F293" s="484"/>
      <c r="G293" s="484"/>
      <c r="H293" s="484"/>
      <c r="I293" s="484"/>
      <c r="J293" s="484"/>
      <c r="N293" s="1043"/>
    </row>
    <row r="294" spans="6:14" s="414" customFormat="1" x14ac:dyDescent="0.3">
      <c r="F294" s="484"/>
      <c r="G294" s="484"/>
      <c r="H294" s="484"/>
      <c r="I294" s="484"/>
      <c r="J294" s="484"/>
      <c r="N294" s="1043"/>
    </row>
    <row r="295" spans="6:14" s="414" customFormat="1" x14ac:dyDescent="0.3">
      <c r="F295" s="484"/>
      <c r="G295" s="484"/>
      <c r="H295" s="484"/>
      <c r="I295" s="484"/>
      <c r="J295" s="484"/>
      <c r="N295" s="1043"/>
    </row>
    <row r="296" spans="6:14" s="414" customFormat="1" x14ac:dyDescent="0.3">
      <c r="F296" s="484"/>
      <c r="G296" s="484"/>
      <c r="H296" s="484"/>
      <c r="I296" s="484"/>
      <c r="J296" s="484"/>
      <c r="N296" s="1043"/>
    </row>
    <row r="297" spans="6:14" s="414" customFormat="1" x14ac:dyDescent="0.3">
      <c r="F297" s="484"/>
      <c r="G297" s="484"/>
      <c r="H297" s="484"/>
      <c r="I297" s="484"/>
      <c r="J297" s="484"/>
      <c r="N297" s="1043"/>
    </row>
    <row r="298" spans="6:14" s="414" customFormat="1" x14ac:dyDescent="0.3">
      <c r="F298" s="484"/>
      <c r="G298" s="484"/>
      <c r="H298" s="484"/>
      <c r="I298" s="484"/>
      <c r="J298" s="484"/>
      <c r="N298" s="1043"/>
    </row>
    <row r="299" spans="6:14" s="414" customFormat="1" x14ac:dyDescent="0.3">
      <c r="F299" s="484"/>
      <c r="G299" s="484"/>
      <c r="H299" s="484"/>
      <c r="I299" s="484"/>
      <c r="J299" s="484"/>
      <c r="N299" s="1043"/>
    </row>
    <row r="300" spans="6:14" s="414" customFormat="1" x14ac:dyDescent="0.3">
      <c r="F300" s="484"/>
      <c r="G300" s="484"/>
      <c r="H300" s="484"/>
      <c r="I300" s="484"/>
      <c r="J300" s="484"/>
      <c r="N300" s="1043"/>
    </row>
    <row r="301" spans="6:14" s="414" customFormat="1" x14ac:dyDescent="0.3">
      <c r="F301" s="484"/>
      <c r="G301" s="484"/>
      <c r="H301" s="484"/>
      <c r="I301" s="484"/>
      <c r="J301" s="484"/>
      <c r="N301" s="1043"/>
    </row>
    <row r="302" spans="6:14" s="414" customFormat="1" x14ac:dyDescent="0.3">
      <c r="F302" s="484"/>
      <c r="G302" s="484"/>
      <c r="H302" s="484"/>
      <c r="I302" s="484"/>
      <c r="J302" s="484"/>
      <c r="N302" s="1043"/>
    </row>
    <row r="303" spans="6:14" s="414" customFormat="1" x14ac:dyDescent="0.3">
      <c r="F303" s="484"/>
      <c r="G303" s="484"/>
      <c r="H303" s="484"/>
      <c r="I303" s="484"/>
      <c r="J303" s="484"/>
      <c r="N303" s="1043"/>
    </row>
    <row r="304" spans="6:14" s="414" customFormat="1" x14ac:dyDescent="0.3">
      <c r="F304" s="484"/>
      <c r="G304" s="484"/>
      <c r="H304" s="484"/>
      <c r="I304" s="484"/>
      <c r="J304" s="484"/>
      <c r="N304" s="1043"/>
    </row>
    <row r="305" spans="6:14" s="414" customFormat="1" x14ac:dyDescent="0.3">
      <c r="F305" s="484"/>
      <c r="G305" s="484"/>
      <c r="H305" s="484"/>
      <c r="I305" s="484"/>
      <c r="J305" s="484"/>
      <c r="N305" s="1043"/>
    </row>
    <row r="306" spans="6:14" s="414" customFormat="1" x14ac:dyDescent="0.3">
      <c r="F306" s="484"/>
      <c r="G306" s="484"/>
      <c r="H306" s="484"/>
      <c r="I306" s="484"/>
      <c r="J306" s="484"/>
      <c r="N306" s="1043"/>
    </row>
    <row r="307" spans="6:14" s="414" customFormat="1" x14ac:dyDescent="0.3">
      <c r="F307" s="484"/>
      <c r="G307" s="484"/>
      <c r="H307" s="484"/>
      <c r="I307" s="484"/>
      <c r="J307" s="484"/>
      <c r="N307" s="1043"/>
    </row>
    <row r="308" spans="6:14" s="414" customFormat="1" x14ac:dyDescent="0.3">
      <c r="F308" s="484"/>
      <c r="G308" s="484"/>
      <c r="H308" s="484"/>
      <c r="I308" s="484"/>
      <c r="J308" s="484"/>
      <c r="N308" s="1043"/>
    </row>
    <row r="309" spans="6:14" s="414" customFormat="1" x14ac:dyDescent="0.3">
      <c r="F309" s="484"/>
      <c r="G309" s="484"/>
      <c r="H309" s="484"/>
      <c r="I309" s="484"/>
      <c r="J309" s="484"/>
      <c r="N309" s="1043"/>
    </row>
    <row r="310" spans="6:14" s="414" customFormat="1" x14ac:dyDescent="0.3">
      <c r="F310" s="484"/>
      <c r="G310" s="484"/>
      <c r="H310" s="484"/>
      <c r="I310" s="484"/>
      <c r="J310" s="484"/>
      <c r="N310" s="1043"/>
    </row>
    <row r="311" spans="6:14" s="414" customFormat="1" x14ac:dyDescent="0.3">
      <c r="F311" s="484"/>
      <c r="G311" s="484"/>
      <c r="H311" s="484"/>
      <c r="I311" s="484"/>
      <c r="J311" s="484"/>
      <c r="N311" s="1043"/>
    </row>
    <row r="312" spans="6:14" s="414" customFormat="1" x14ac:dyDescent="0.3">
      <c r="F312" s="484"/>
      <c r="G312" s="484"/>
      <c r="H312" s="484"/>
      <c r="I312" s="484"/>
      <c r="J312" s="484"/>
      <c r="N312" s="1043"/>
    </row>
    <row r="313" spans="6:14" s="414" customFormat="1" x14ac:dyDescent="0.3">
      <c r="F313" s="484"/>
      <c r="G313" s="484"/>
      <c r="H313" s="484"/>
      <c r="I313" s="484"/>
      <c r="J313" s="484"/>
      <c r="N313" s="1043"/>
    </row>
    <row r="314" spans="6:14" s="414" customFormat="1" x14ac:dyDescent="0.3">
      <c r="F314" s="484"/>
      <c r="G314" s="484"/>
      <c r="H314" s="484"/>
      <c r="I314" s="484"/>
      <c r="J314" s="484"/>
      <c r="N314" s="1043"/>
    </row>
    <row r="315" spans="6:14" s="414" customFormat="1" x14ac:dyDescent="0.3">
      <c r="F315" s="484"/>
      <c r="G315" s="484"/>
      <c r="H315" s="484"/>
      <c r="I315" s="484"/>
      <c r="J315" s="484"/>
      <c r="N315" s="1043"/>
    </row>
    <row r="316" spans="6:14" s="414" customFormat="1" x14ac:dyDescent="0.3">
      <c r="F316" s="484"/>
      <c r="G316" s="484"/>
      <c r="H316" s="484"/>
      <c r="I316" s="484"/>
      <c r="J316" s="484"/>
      <c r="N316" s="1043"/>
    </row>
    <row r="317" spans="6:14" s="414" customFormat="1" x14ac:dyDescent="0.3">
      <c r="F317" s="484"/>
      <c r="G317" s="484"/>
      <c r="H317" s="484"/>
      <c r="I317" s="484"/>
      <c r="J317" s="484"/>
      <c r="N317" s="1043"/>
    </row>
    <row r="318" spans="6:14" s="414" customFormat="1" x14ac:dyDescent="0.3">
      <c r="F318" s="484"/>
      <c r="G318" s="484"/>
      <c r="H318" s="484"/>
      <c r="I318" s="484"/>
      <c r="J318" s="484"/>
      <c r="N318" s="1043"/>
    </row>
    <row r="319" spans="6:14" s="414" customFormat="1" x14ac:dyDescent="0.3">
      <c r="F319" s="484"/>
      <c r="G319" s="484"/>
      <c r="H319" s="484"/>
      <c r="I319" s="484"/>
      <c r="J319" s="484"/>
      <c r="N319" s="1043"/>
    </row>
    <row r="320" spans="6:14" s="414" customFormat="1" x14ac:dyDescent="0.3">
      <c r="F320" s="484"/>
      <c r="G320" s="484"/>
      <c r="H320" s="484"/>
      <c r="I320" s="484"/>
      <c r="J320" s="484"/>
      <c r="N320" s="1043"/>
    </row>
    <row r="321" spans="6:14" s="414" customFormat="1" x14ac:dyDescent="0.3">
      <c r="F321" s="484"/>
      <c r="G321" s="484"/>
      <c r="H321" s="484"/>
      <c r="I321" s="484"/>
      <c r="J321" s="484"/>
      <c r="N321" s="1043"/>
    </row>
    <row r="322" spans="6:14" s="414" customFormat="1" x14ac:dyDescent="0.3">
      <c r="F322" s="484"/>
      <c r="G322" s="484"/>
      <c r="H322" s="484"/>
      <c r="I322" s="484"/>
      <c r="J322" s="484"/>
      <c r="N322" s="1043"/>
    </row>
    <row r="323" spans="6:14" s="414" customFormat="1" x14ac:dyDescent="0.3">
      <c r="F323" s="484"/>
      <c r="G323" s="484"/>
      <c r="H323" s="484"/>
      <c r="I323" s="484"/>
      <c r="J323" s="484"/>
      <c r="N323" s="1043"/>
    </row>
    <row r="324" spans="6:14" s="414" customFormat="1" x14ac:dyDescent="0.3">
      <c r="F324" s="484"/>
      <c r="G324" s="484"/>
      <c r="H324" s="484"/>
      <c r="I324" s="484"/>
      <c r="J324" s="484"/>
      <c r="N324" s="1043"/>
    </row>
    <row r="325" spans="6:14" s="414" customFormat="1" x14ac:dyDescent="0.3">
      <c r="F325" s="484"/>
      <c r="G325" s="484"/>
      <c r="H325" s="484"/>
      <c r="I325" s="484"/>
      <c r="J325" s="484"/>
      <c r="N325" s="1043"/>
    </row>
    <row r="326" spans="6:14" s="414" customFormat="1" x14ac:dyDescent="0.3">
      <c r="F326" s="484"/>
      <c r="G326" s="484"/>
      <c r="H326" s="484"/>
      <c r="I326" s="484"/>
      <c r="J326" s="484"/>
      <c r="N326" s="1043"/>
    </row>
    <row r="327" spans="6:14" s="414" customFormat="1" x14ac:dyDescent="0.3">
      <c r="F327" s="484"/>
      <c r="G327" s="484"/>
      <c r="H327" s="484"/>
      <c r="I327" s="484"/>
      <c r="J327" s="484"/>
      <c r="N327" s="1043"/>
    </row>
    <row r="328" spans="6:14" s="414" customFormat="1" x14ac:dyDescent="0.3">
      <c r="F328" s="484"/>
      <c r="G328" s="484"/>
      <c r="H328" s="484"/>
      <c r="I328" s="484"/>
      <c r="J328" s="484"/>
      <c r="N328" s="1043"/>
    </row>
    <row r="329" spans="6:14" s="414" customFormat="1" x14ac:dyDescent="0.3">
      <c r="F329" s="484"/>
      <c r="G329" s="484"/>
      <c r="H329" s="484"/>
      <c r="I329" s="484"/>
      <c r="J329" s="484"/>
      <c r="N329" s="1043"/>
    </row>
    <row r="330" spans="6:14" s="414" customFormat="1" x14ac:dyDescent="0.3">
      <c r="F330" s="484"/>
      <c r="G330" s="484"/>
      <c r="H330" s="484"/>
      <c r="I330" s="484"/>
      <c r="J330" s="484"/>
      <c r="N330" s="1043"/>
    </row>
    <row r="331" spans="6:14" s="414" customFormat="1" x14ac:dyDescent="0.3">
      <c r="F331" s="484"/>
      <c r="G331" s="484"/>
      <c r="H331" s="484"/>
      <c r="I331" s="484"/>
      <c r="J331" s="484"/>
      <c r="N331" s="1043"/>
    </row>
    <row r="332" spans="6:14" s="414" customFormat="1" x14ac:dyDescent="0.3">
      <c r="F332" s="484"/>
      <c r="G332" s="484"/>
      <c r="H332" s="484"/>
      <c r="I332" s="484"/>
      <c r="J332" s="484"/>
      <c r="N332" s="1043"/>
    </row>
    <row r="333" spans="6:14" s="414" customFormat="1" x14ac:dyDescent="0.3">
      <c r="F333" s="484"/>
      <c r="G333" s="484"/>
      <c r="H333" s="484"/>
      <c r="I333" s="484"/>
      <c r="J333" s="484"/>
      <c r="N333" s="1043"/>
    </row>
    <row r="334" spans="6:14" s="414" customFormat="1" x14ac:dyDescent="0.3">
      <c r="F334" s="484"/>
      <c r="G334" s="484"/>
      <c r="H334" s="484"/>
      <c r="I334" s="484"/>
      <c r="J334" s="484"/>
      <c r="N334" s="1043"/>
    </row>
    <row r="335" spans="6:14" s="414" customFormat="1" x14ac:dyDescent="0.3">
      <c r="F335" s="484"/>
      <c r="G335" s="484"/>
      <c r="H335" s="484"/>
      <c r="I335" s="484"/>
      <c r="J335" s="484"/>
      <c r="N335" s="1043"/>
    </row>
    <row r="336" spans="6:14" s="414" customFormat="1" x14ac:dyDescent="0.3">
      <c r="F336" s="484"/>
      <c r="G336" s="484"/>
      <c r="H336" s="484"/>
      <c r="I336" s="484"/>
      <c r="J336" s="484"/>
      <c r="N336" s="1043"/>
    </row>
    <row r="337" spans="6:14" s="414" customFormat="1" x14ac:dyDescent="0.3">
      <c r="F337" s="484"/>
      <c r="G337" s="484"/>
      <c r="H337" s="484"/>
      <c r="I337" s="484"/>
      <c r="J337" s="484"/>
      <c r="N337" s="1043"/>
    </row>
    <row r="338" spans="6:14" s="414" customFormat="1" x14ac:dyDescent="0.3">
      <c r="F338" s="484"/>
      <c r="G338" s="484"/>
      <c r="H338" s="484"/>
      <c r="I338" s="484"/>
      <c r="J338" s="484"/>
      <c r="N338" s="1043"/>
    </row>
    <row r="339" spans="6:14" s="414" customFormat="1" x14ac:dyDescent="0.3">
      <c r="F339" s="484"/>
      <c r="G339" s="484"/>
      <c r="H339" s="484"/>
      <c r="I339" s="484"/>
      <c r="J339" s="484"/>
      <c r="N339" s="1043"/>
    </row>
    <row r="340" spans="6:14" s="414" customFormat="1" x14ac:dyDescent="0.3">
      <c r="F340" s="484"/>
      <c r="G340" s="484"/>
      <c r="H340" s="484"/>
      <c r="I340" s="484"/>
      <c r="J340" s="484"/>
      <c r="N340" s="1043"/>
    </row>
    <row r="341" spans="6:14" s="414" customFormat="1" x14ac:dyDescent="0.3">
      <c r="F341" s="484"/>
      <c r="G341" s="484"/>
      <c r="H341" s="484"/>
      <c r="I341" s="484"/>
      <c r="J341" s="484"/>
      <c r="N341" s="1043"/>
    </row>
    <row r="342" spans="6:14" s="414" customFormat="1" x14ac:dyDescent="0.3">
      <c r="F342" s="484"/>
      <c r="G342" s="484"/>
      <c r="H342" s="484"/>
      <c r="I342" s="484"/>
      <c r="J342" s="484"/>
      <c r="N342" s="1043"/>
    </row>
    <row r="343" spans="6:14" s="414" customFormat="1" x14ac:dyDescent="0.3">
      <c r="F343" s="484"/>
      <c r="G343" s="484"/>
      <c r="H343" s="484"/>
      <c r="I343" s="484"/>
      <c r="J343" s="484"/>
      <c r="N343" s="1043"/>
    </row>
    <row r="344" spans="6:14" s="414" customFormat="1" x14ac:dyDescent="0.3">
      <c r="F344" s="484"/>
      <c r="G344" s="484"/>
      <c r="H344" s="484"/>
      <c r="I344" s="484"/>
      <c r="J344" s="484"/>
      <c r="N344" s="1043"/>
    </row>
    <row r="345" spans="6:14" s="414" customFormat="1" x14ac:dyDescent="0.3">
      <c r="F345" s="484"/>
      <c r="G345" s="484"/>
      <c r="H345" s="484"/>
      <c r="I345" s="484"/>
      <c r="J345" s="484"/>
      <c r="N345" s="1043"/>
    </row>
    <row r="346" spans="6:14" s="414" customFormat="1" x14ac:dyDescent="0.3">
      <c r="F346" s="484"/>
      <c r="G346" s="484"/>
      <c r="H346" s="484"/>
      <c r="I346" s="484"/>
      <c r="J346" s="484"/>
      <c r="N346" s="1043"/>
    </row>
    <row r="347" spans="6:14" s="414" customFormat="1" x14ac:dyDescent="0.3">
      <c r="F347" s="484"/>
      <c r="G347" s="484"/>
      <c r="H347" s="484"/>
      <c r="I347" s="484"/>
      <c r="J347" s="484"/>
      <c r="N347" s="1043"/>
    </row>
    <row r="348" spans="6:14" s="414" customFormat="1" x14ac:dyDescent="0.3">
      <c r="F348" s="484"/>
      <c r="G348" s="484"/>
      <c r="H348" s="484"/>
      <c r="I348" s="484"/>
      <c r="J348" s="484"/>
      <c r="N348" s="1043"/>
    </row>
    <row r="349" spans="6:14" s="414" customFormat="1" x14ac:dyDescent="0.3">
      <c r="F349" s="484"/>
      <c r="G349" s="484"/>
      <c r="H349" s="484"/>
      <c r="I349" s="484"/>
      <c r="J349" s="484"/>
      <c r="N349" s="1043"/>
    </row>
    <row r="350" spans="6:14" s="414" customFormat="1" x14ac:dyDescent="0.3">
      <c r="F350" s="484"/>
      <c r="G350" s="484"/>
      <c r="H350" s="484"/>
      <c r="I350" s="484"/>
      <c r="J350" s="484"/>
      <c r="N350" s="1043"/>
    </row>
    <row r="351" spans="6:14" s="414" customFormat="1" x14ac:dyDescent="0.3">
      <c r="F351" s="484"/>
      <c r="G351" s="484"/>
      <c r="H351" s="484"/>
      <c r="I351" s="484"/>
      <c r="J351" s="484"/>
      <c r="N351" s="1043"/>
    </row>
    <row r="352" spans="6:14" s="414" customFormat="1" x14ac:dyDescent="0.3">
      <c r="F352" s="484"/>
      <c r="G352" s="484"/>
      <c r="H352" s="484"/>
      <c r="I352" s="484"/>
      <c r="J352" s="484"/>
      <c r="N352" s="1043"/>
    </row>
    <row r="353" spans="6:14" s="414" customFormat="1" x14ac:dyDescent="0.3">
      <c r="F353" s="484"/>
      <c r="G353" s="484"/>
      <c r="H353" s="484"/>
      <c r="I353" s="484"/>
      <c r="J353" s="484"/>
      <c r="N353" s="1043"/>
    </row>
    <row r="354" spans="6:14" s="414" customFormat="1" x14ac:dyDescent="0.3">
      <c r="F354" s="484"/>
      <c r="G354" s="484"/>
      <c r="H354" s="484"/>
      <c r="I354" s="484"/>
      <c r="J354" s="484"/>
      <c r="N354" s="1043"/>
    </row>
    <row r="355" spans="6:14" s="414" customFormat="1" x14ac:dyDescent="0.3">
      <c r="F355" s="484"/>
      <c r="G355" s="484"/>
      <c r="H355" s="484"/>
      <c r="I355" s="484"/>
      <c r="J355" s="484"/>
      <c r="N355" s="1043"/>
    </row>
    <row r="356" spans="6:14" s="414" customFormat="1" x14ac:dyDescent="0.3">
      <c r="F356" s="484"/>
      <c r="G356" s="484"/>
      <c r="H356" s="484"/>
      <c r="I356" s="484"/>
      <c r="J356" s="484"/>
      <c r="N356" s="1043"/>
    </row>
    <row r="357" spans="6:14" s="414" customFormat="1" x14ac:dyDescent="0.3">
      <c r="F357" s="484"/>
      <c r="G357" s="484"/>
      <c r="H357" s="484"/>
      <c r="I357" s="484"/>
      <c r="J357" s="484"/>
      <c r="N357" s="1043"/>
    </row>
    <row r="358" spans="6:14" s="414" customFormat="1" x14ac:dyDescent="0.3">
      <c r="F358" s="484"/>
      <c r="G358" s="484"/>
      <c r="H358" s="484"/>
      <c r="I358" s="484"/>
      <c r="J358" s="484"/>
      <c r="N358" s="1043"/>
    </row>
    <row r="359" spans="6:14" s="414" customFormat="1" x14ac:dyDescent="0.3">
      <c r="F359" s="484"/>
      <c r="G359" s="484"/>
      <c r="H359" s="484"/>
      <c r="I359" s="484"/>
      <c r="J359" s="484"/>
      <c r="N359" s="1043"/>
    </row>
    <row r="360" spans="6:14" s="414" customFormat="1" x14ac:dyDescent="0.3">
      <c r="F360" s="484"/>
      <c r="G360" s="484"/>
      <c r="H360" s="484"/>
      <c r="I360" s="484"/>
      <c r="J360" s="484"/>
      <c r="N360" s="1043"/>
    </row>
    <row r="361" spans="6:14" s="414" customFormat="1" x14ac:dyDescent="0.3">
      <c r="F361" s="484"/>
      <c r="G361" s="484"/>
      <c r="H361" s="484"/>
      <c r="I361" s="484"/>
      <c r="J361" s="484"/>
      <c r="N361" s="1043"/>
    </row>
    <row r="362" spans="6:14" s="414" customFormat="1" x14ac:dyDescent="0.3">
      <c r="F362" s="484"/>
      <c r="G362" s="484"/>
      <c r="H362" s="484"/>
      <c r="I362" s="484"/>
      <c r="J362" s="484"/>
      <c r="N362" s="1043"/>
    </row>
    <row r="363" spans="6:14" s="414" customFormat="1" x14ac:dyDescent="0.3">
      <c r="F363" s="484"/>
      <c r="G363" s="484"/>
      <c r="H363" s="484"/>
      <c r="I363" s="484"/>
      <c r="J363" s="484"/>
      <c r="N363" s="1043"/>
    </row>
    <row r="364" spans="6:14" s="414" customFormat="1" x14ac:dyDescent="0.3">
      <c r="F364" s="484"/>
      <c r="G364" s="484"/>
      <c r="H364" s="484"/>
      <c r="I364" s="484"/>
      <c r="J364" s="484"/>
      <c r="N364" s="1043"/>
    </row>
    <row r="365" spans="6:14" s="414" customFormat="1" x14ac:dyDescent="0.3">
      <c r="F365" s="484"/>
      <c r="G365" s="484"/>
      <c r="H365" s="484"/>
      <c r="I365" s="484"/>
      <c r="J365" s="484"/>
      <c r="N365" s="1043"/>
    </row>
    <row r="366" spans="6:14" s="414" customFormat="1" x14ac:dyDescent="0.3">
      <c r="F366" s="484"/>
      <c r="G366" s="484"/>
      <c r="H366" s="484"/>
      <c r="I366" s="484"/>
      <c r="J366" s="484"/>
      <c r="N366" s="1043"/>
    </row>
    <row r="367" spans="6:14" s="414" customFormat="1" x14ac:dyDescent="0.3">
      <c r="F367" s="484"/>
      <c r="G367" s="484"/>
      <c r="H367" s="484"/>
      <c r="I367" s="484"/>
      <c r="J367" s="484"/>
      <c r="N367" s="1043"/>
    </row>
    <row r="368" spans="6:14" s="414" customFormat="1" x14ac:dyDescent="0.3">
      <c r="F368" s="484"/>
      <c r="G368" s="484"/>
      <c r="H368" s="484"/>
      <c r="I368" s="484"/>
      <c r="J368" s="484"/>
      <c r="N368" s="1043"/>
    </row>
    <row r="369" spans="6:14" s="414" customFormat="1" x14ac:dyDescent="0.3">
      <c r="F369" s="484"/>
      <c r="G369" s="484"/>
      <c r="H369" s="484"/>
      <c r="I369" s="484"/>
      <c r="J369" s="484"/>
      <c r="N369" s="1043"/>
    </row>
    <row r="370" spans="6:14" s="414" customFormat="1" x14ac:dyDescent="0.3">
      <c r="F370" s="484"/>
      <c r="G370" s="484"/>
      <c r="H370" s="484"/>
      <c r="I370" s="484"/>
      <c r="J370" s="484"/>
      <c r="N370" s="1043"/>
    </row>
    <row r="371" spans="6:14" s="414" customFormat="1" x14ac:dyDescent="0.3">
      <c r="F371" s="484"/>
      <c r="G371" s="484"/>
      <c r="H371" s="484"/>
      <c r="I371" s="484"/>
      <c r="J371" s="484"/>
      <c r="N371" s="1043"/>
    </row>
    <row r="372" spans="6:14" s="414" customFormat="1" x14ac:dyDescent="0.3">
      <c r="F372" s="484"/>
      <c r="G372" s="484"/>
      <c r="H372" s="484"/>
      <c r="I372" s="484"/>
      <c r="J372" s="484"/>
      <c r="N372" s="1043"/>
    </row>
    <row r="373" spans="6:14" s="414" customFormat="1" x14ac:dyDescent="0.3">
      <c r="F373" s="484"/>
      <c r="G373" s="484"/>
      <c r="H373" s="484"/>
      <c r="I373" s="484"/>
      <c r="J373" s="484"/>
      <c r="N373" s="1043"/>
    </row>
    <row r="374" spans="6:14" s="414" customFormat="1" x14ac:dyDescent="0.3">
      <c r="F374" s="484"/>
      <c r="G374" s="484"/>
      <c r="H374" s="484"/>
      <c r="I374" s="484"/>
      <c r="J374" s="484"/>
      <c r="N374" s="1043"/>
    </row>
    <row r="375" spans="6:14" s="414" customFormat="1" x14ac:dyDescent="0.3">
      <c r="F375" s="484"/>
      <c r="G375" s="484"/>
      <c r="H375" s="484"/>
      <c r="I375" s="484"/>
      <c r="J375" s="484"/>
      <c r="N375" s="1043"/>
    </row>
    <row r="376" spans="6:14" s="414" customFormat="1" x14ac:dyDescent="0.3">
      <c r="F376" s="484"/>
      <c r="G376" s="484"/>
      <c r="H376" s="484"/>
      <c r="I376" s="484"/>
      <c r="J376" s="484"/>
      <c r="N376" s="1043"/>
    </row>
    <row r="377" spans="6:14" s="414" customFormat="1" x14ac:dyDescent="0.3">
      <c r="F377" s="484"/>
      <c r="G377" s="484"/>
      <c r="H377" s="484"/>
      <c r="I377" s="484"/>
      <c r="J377" s="484"/>
      <c r="N377" s="1043"/>
    </row>
    <row r="378" spans="6:14" s="414" customFormat="1" x14ac:dyDescent="0.3">
      <c r="F378" s="484"/>
      <c r="G378" s="484"/>
      <c r="H378" s="484"/>
      <c r="I378" s="484"/>
      <c r="J378" s="484"/>
      <c r="N378" s="1043"/>
    </row>
    <row r="379" spans="6:14" s="414" customFormat="1" x14ac:dyDescent="0.3">
      <c r="F379" s="484"/>
      <c r="G379" s="484"/>
      <c r="H379" s="484"/>
      <c r="I379" s="484"/>
      <c r="J379" s="484"/>
      <c r="N379" s="1043"/>
    </row>
    <row r="380" spans="6:14" s="414" customFormat="1" x14ac:dyDescent="0.3">
      <c r="F380" s="484"/>
      <c r="G380" s="484"/>
      <c r="H380" s="484"/>
      <c r="I380" s="484"/>
      <c r="J380" s="484"/>
      <c r="N380" s="1043"/>
    </row>
    <row r="381" spans="6:14" s="414" customFormat="1" x14ac:dyDescent="0.3">
      <c r="F381" s="484"/>
      <c r="G381" s="484"/>
      <c r="H381" s="484"/>
      <c r="I381" s="484"/>
      <c r="J381" s="484"/>
      <c r="N381" s="1043"/>
    </row>
    <row r="382" spans="6:14" s="414" customFormat="1" x14ac:dyDescent="0.3">
      <c r="F382" s="484"/>
      <c r="G382" s="484"/>
      <c r="H382" s="484"/>
      <c r="I382" s="484"/>
      <c r="J382" s="484"/>
      <c r="N382" s="1043"/>
    </row>
    <row r="383" spans="6:14" s="414" customFormat="1" x14ac:dyDescent="0.3">
      <c r="F383" s="484"/>
      <c r="G383" s="484"/>
      <c r="H383" s="484"/>
      <c r="I383" s="484"/>
      <c r="J383" s="484"/>
      <c r="N383" s="1043"/>
    </row>
    <row r="384" spans="6:14" s="414" customFormat="1" x14ac:dyDescent="0.3">
      <c r="F384" s="484"/>
      <c r="G384" s="484"/>
      <c r="H384" s="484"/>
      <c r="I384" s="484"/>
      <c r="J384" s="484"/>
      <c r="N384" s="1043"/>
    </row>
    <row r="385" spans="6:14" s="414" customFormat="1" x14ac:dyDescent="0.3">
      <c r="F385" s="484"/>
      <c r="G385" s="484"/>
      <c r="H385" s="484"/>
      <c r="I385" s="484"/>
      <c r="J385" s="484"/>
      <c r="N385" s="1043"/>
    </row>
    <row r="386" spans="6:14" s="414" customFormat="1" x14ac:dyDescent="0.3">
      <c r="F386" s="484"/>
      <c r="G386" s="484"/>
      <c r="H386" s="484"/>
      <c r="I386" s="484"/>
      <c r="J386" s="484"/>
      <c r="N386" s="1043"/>
    </row>
    <row r="387" spans="6:14" s="414" customFormat="1" x14ac:dyDescent="0.3">
      <c r="F387" s="484"/>
      <c r="G387" s="484"/>
      <c r="H387" s="484"/>
      <c r="I387" s="484"/>
      <c r="J387" s="484"/>
      <c r="N387" s="1043"/>
    </row>
    <row r="388" spans="6:14" s="414" customFormat="1" x14ac:dyDescent="0.3">
      <c r="F388" s="484"/>
      <c r="G388" s="484"/>
      <c r="H388" s="484"/>
      <c r="I388" s="484"/>
      <c r="J388" s="484"/>
      <c r="N388" s="1043"/>
    </row>
    <row r="389" spans="6:14" s="414" customFormat="1" x14ac:dyDescent="0.3">
      <c r="F389" s="484"/>
      <c r="G389" s="484"/>
      <c r="H389" s="484"/>
      <c r="I389" s="484"/>
      <c r="J389" s="484"/>
      <c r="N389" s="1043"/>
    </row>
    <row r="390" spans="6:14" s="414" customFormat="1" x14ac:dyDescent="0.3">
      <c r="F390" s="484"/>
      <c r="G390" s="484"/>
      <c r="H390" s="484"/>
      <c r="I390" s="484"/>
      <c r="J390" s="484"/>
      <c r="N390" s="1043"/>
    </row>
    <row r="391" spans="6:14" s="414" customFormat="1" x14ac:dyDescent="0.3">
      <c r="F391" s="484"/>
      <c r="G391" s="484"/>
      <c r="H391" s="484"/>
      <c r="I391" s="484"/>
      <c r="J391" s="484"/>
      <c r="N391" s="1043"/>
    </row>
    <row r="392" spans="6:14" s="414" customFormat="1" x14ac:dyDescent="0.3">
      <c r="F392" s="484"/>
      <c r="G392" s="484"/>
      <c r="H392" s="484"/>
      <c r="I392" s="484"/>
      <c r="J392" s="484"/>
      <c r="N392" s="1043"/>
    </row>
    <row r="393" spans="6:14" s="414" customFormat="1" x14ac:dyDescent="0.3">
      <c r="F393" s="484"/>
      <c r="G393" s="484"/>
      <c r="H393" s="484"/>
      <c r="I393" s="484"/>
      <c r="J393" s="484"/>
      <c r="N393" s="1043"/>
    </row>
    <row r="394" spans="6:14" s="414" customFormat="1" x14ac:dyDescent="0.3">
      <c r="F394" s="484"/>
      <c r="G394" s="484"/>
      <c r="H394" s="484"/>
      <c r="I394" s="484"/>
      <c r="J394" s="484"/>
      <c r="N394" s="1043"/>
    </row>
    <row r="395" spans="6:14" s="414" customFormat="1" x14ac:dyDescent="0.3">
      <c r="F395" s="484"/>
      <c r="G395" s="484"/>
      <c r="H395" s="484"/>
      <c r="I395" s="484"/>
      <c r="J395" s="484"/>
      <c r="N395" s="1043"/>
    </row>
    <row r="396" spans="6:14" s="414" customFormat="1" x14ac:dyDescent="0.3">
      <c r="F396" s="484"/>
      <c r="G396" s="484"/>
      <c r="H396" s="484"/>
      <c r="I396" s="484"/>
      <c r="J396" s="484"/>
      <c r="N396" s="1043"/>
    </row>
    <row r="397" spans="6:14" s="414" customFormat="1" x14ac:dyDescent="0.3">
      <c r="F397" s="484"/>
      <c r="G397" s="484"/>
      <c r="H397" s="484"/>
      <c r="I397" s="484"/>
      <c r="J397" s="484"/>
      <c r="N397" s="1043"/>
    </row>
    <row r="398" spans="6:14" s="414" customFormat="1" x14ac:dyDescent="0.3">
      <c r="F398" s="484"/>
      <c r="G398" s="484"/>
      <c r="H398" s="484"/>
      <c r="I398" s="484"/>
      <c r="J398" s="484"/>
      <c r="N398" s="1043"/>
    </row>
    <row r="399" spans="6:14" s="414" customFormat="1" x14ac:dyDescent="0.3">
      <c r="F399" s="484"/>
      <c r="G399" s="484"/>
      <c r="H399" s="484"/>
      <c r="I399" s="484"/>
      <c r="J399" s="484"/>
      <c r="N399" s="1043"/>
    </row>
    <row r="400" spans="6:14" s="414" customFormat="1" x14ac:dyDescent="0.3">
      <c r="F400" s="484"/>
      <c r="G400" s="484"/>
      <c r="H400" s="484"/>
      <c r="I400" s="484"/>
      <c r="J400" s="484"/>
      <c r="N400" s="1043"/>
    </row>
    <row r="401" spans="6:14" s="414" customFormat="1" x14ac:dyDescent="0.3">
      <c r="F401" s="484"/>
      <c r="G401" s="484"/>
      <c r="H401" s="484"/>
      <c r="I401" s="484"/>
      <c r="J401" s="484"/>
      <c r="N401" s="1043"/>
    </row>
    <row r="402" spans="6:14" s="414" customFormat="1" x14ac:dyDescent="0.3">
      <c r="F402" s="484"/>
      <c r="G402" s="484"/>
      <c r="H402" s="484"/>
      <c r="I402" s="484"/>
      <c r="J402" s="484"/>
      <c r="N402" s="1043"/>
    </row>
    <row r="403" spans="6:14" s="414" customFormat="1" x14ac:dyDescent="0.3">
      <c r="F403" s="484"/>
      <c r="G403" s="484"/>
      <c r="H403" s="484"/>
      <c r="I403" s="484"/>
      <c r="J403" s="484"/>
      <c r="N403" s="1043"/>
    </row>
    <row r="404" spans="6:14" s="414" customFormat="1" x14ac:dyDescent="0.3">
      <c r="F404" s="484"/>
      <c r="G404" s="484"/>
      <c r="H404" s="484"/>
      <c r="I404" s="484"/>
      <c r="J404" s="484"/>
      <c r="N404" s="1043"/>
    </row>
    <row r="405" spans="6:14" s="414" customFormat="1" x14ac:dyDescent="0.3">
      <c r="F405" s="484"/>
      <c r="G405" s="484"/>
      <c r="H405" s="484"/>
      <c r="I405" s="484"/>
      <c r="J405" s="484"/>
      <c r="N405" s="1043"/>
    </row>
    <row r="406" spans="6:14" s="414" customFormat="1" x14ac:dyDescent="0.3">
      <c r="F406" s="484"/>
      <c r="G406" s="484"/>
      <c r="H406" s="484"/>
      <c r="I406" s="484"/>
      <c r="J406" s="484"/>
      <c r="N406" s="1043"/>
    </row>
    <row r="407" spans="6:14" s="414" customFormat="1" x14ac:dyDescent="0.3">
      <c r="F407" s="484"/>
      <c r="G407" s="484"/>
      <c r="H407" s="484"/>
      <c r="I407" s="484"/>
      <c r="J407" s="484"/>
      <c r="N407" s="1043"/>
    </row>
    <row r="408" spans="6:14" s="414" customFormat="1" x14ac:dyDescent="0.3">
      <c r="F408" s="484"/>
      <c r="G408" s="484"/>
      <c r="H408" s="484"/>
      <c r="I408" s="484"/>
      <c r="J408" s="484"/>
      <c r="N408" s="1043"/>
    </row>
    <row r="409" spans="6:14" s="414" customFormat="1" x14ac:dyDescent="0.3">
      <c r="F409" s="484"/>
      <c r="G409" s="484"/>
      <c r="H409" s="484"/>
      <c r="I409" s="484"/>
      <c r="J409" s="484"/>
      <c r="N409" s="1043"/>
    </row>
    <row r="410" spans="6:14" s="414" customFormat="1" x14ac:dyDescent="0.3">
      <c r="F410" s="484"/>
      <c r="G410" s="484"/>
      <c r="H410" s="484"/>
      <c r="I410" s="484"/>
      <c r="J410" s="484"/>
      <c r="N410" s="1043"/>
    </row>
    <row r="411" spans="6:14" s="414" customFormat="1" x14ac:dyDescent="0.3">
      <c r="F411" s="484"/>
      <c r="G411" s="484"/>
      <c r="H411" s="484"/>
      <c r="I411" s="484"/>
      <c r="J411" s="484"/>
      <c r="N411" s="1043"/>
    </row>
    <row r="412" spans="6:14" s="414" customFormat="1" x14ac:dyDescent="0.3">
      <c r="F412" s="484"/>
      <c r="G412" s="484"/>
      <c r="H412" s="484"/>
      <c r="I412" s="484"/>
      <c r="J412" s="484"/>
      <c r="N412" s="1043"/>
    </row>
    <row r="413" spans="6:14" s="414" customFormat="1" x14ac:dyDescent="0.3">
      <c r="F413" s="484"/>
      <c r="G413" s="484"/>
      <c r="H413" s="484"/>
      <c r="I413" s="484"/>
      <c r="J413" s="484"/>
      <c r="N413" s="1043"/>
    </row>
    <row r="414" spans="6:14" s="414" customFormat="1" x14ac:dyDescent="0.3">
      <c r="F414" s="484"/>
      <c r="G414" s="484"/>
      <c r="H414" s="484"/>
      <c r="I414" s="484"/>
      <c r="J414" s="484"/>
      <c r="N414" s="1043"/>
    </row>
    <row r="415" spans="6:14" s="414" customFormat="1" x14ac:dyDescent="0.3">
      <c r="F415" s="484"/>
      <c r="G415" s="484"/>
      <c r="H415" s="484"/>
      <c r="I415" s="484"/>
      <c r="J415" s="484"/>
      <c r="N415" s="1043"/>
    </row>
    <row r="416" spans="6:14" s="414" customFormat="1" x14ac:dyDescent="0.3">
      <c r="F416" s="484"/>
      <c r="G416" s="484"/>
      <c r="H416" s="484"/>
      <c r="I416" s="484"/>
      <c r="J416" s="484"/>
      <c r="N416" s="1043"/>
    </row>
    <row r="417" spans="6:14" s="414" customFormat="1" x14ac:dyDescent="0.3">
      <c r="F417" s="484"/>
      <c r="G417" s="484"/>
      <c r="H417" s="484"/>
      <c r="I417" s="484"/>
      <c r="J417" s="484"/>
      <c r="N417" s="1043"/>
    </row>
    <row r="418" spans="6:14" s="414" customFormat="1" x14ac:dyDescent="0.3">
      <c r="F418" s="484"/>
      <c r="G418" s="484"/>
      <c r="H418" s="484"/>
      <c r="I418" s="484"/>
      <c r="J418" s="484"/>
      <c r="N418" s="1043"/>
    </row>
    <row r="419" spans="6:14" s="414" customFormat="1" x14ac:dyDescent="0.3">
      <c r="F419" s="484"/>
      <c r="G419" s="484"/>
      <c r="H419" s="484"/>
      <c r="I419" s="484"/>
      <c r="J419" s="484"/>
      <c r="N419" s="1043"/>
    </row>
    <row r="420" spans="6:14" s="414" customFormat="1" x14ac:dyDescent="0.3">
      <c r="F420" s="484"/>
      <c r="G420" s="484"/>
      <c r="H420" s="484"/>
      <c r="I420" s="484"/>
      <c r="J420" s="484"/>
      <c r="N420" s="1043"/>
    </row>
    <row r="421" spans="6:14" s="414" customFormat="1" x14ac:dyDescent="0.3">
      <c r="F421" s="484"/>
      <c r="G421" s="484"/>
      <c r="H421" s="484"/>
      <c r="I421" s="484"/>
      <c r="J421" s="484"/>
      <c r="N421" s="1043"/>
    </row>
    <row r="422" spans="6:14" s="414" customFormat="1" x14ac:dyDescent="0.3">
      <c r="F422" s="484"/>
      <c r="G422" s="484"/>
      <c r="H422" s="484"/>
      <c r="I422" s="484"/>
      <c r="J422" s="484"/>
      <c r="N422" s="1043"/>
    </row>
    <row r="423" spans="6:14" s="414" customFormat="1" x14ac:dyDescent="0.3">
      <c r="F423" s="484"/>
      <c r="G423" s="484"/>
      <c r="H423" s="484"/>
      <c r="I423" s="484"/>
      <c r="J423" s="484"/>
      <c r="N423" s="1043"/>
    </row>
    <row r="424" spans="6:14" s="414" customFormat="1" x14ac:dyDescent="0.3">
      <c r="F424" s="484"/>
      <c r="G424" s="484"/>
      <c r="H424" s="484"/>
      <c r="I424" s="484"/>
      <c r="J424" s="484"/>
      <c r="N424" s="1043"/>
    </row>
    <row r="425" spans="6:14" s="414" customFormat="1" x14ac:dyDescent="0.3">
      <c r="F425" s="484"/>
      <c r="G425" s="484"/>
      <c r="H425" s="484"/>
      <c r="I425" s="484"/>
      <c r="J425" s="484"/>
      <c r="N425" s="1043"/>
    </row>
    <row r="426" spans="6:14" s="414" customFormat="1" x14ac:dyDescent="0.3">
      <c r="F426" s="484"/>
      <c r="G426" s="484"/>
      <c r="H426" s="484"/>
      <c r="I426" s="484"/>
      <c r="J426" s="484"/>
      <c r="N426" s="1043"/>
    </row>
    <row r="427" spans="6:14" s="414" customFormat="1" x14ac:dyDescent="0.3">
      <c r="F427" s="484"/>
      <c r="G427" s="484"/>
      <c r="H427" s="484"/>
      <c r="I427" s="484"/>
      <c r="J427" s="484"/>
      <c r="N427" s="1043"/>
    </row>
    <row r="428" spans="6:14" s="414" customFormat="1" x14ac:dyDescent="0.3">
      <c r="F428" s="484"/>
      <c r="G428" s="484"/>
      <c r="H428" s="484"/>
      <c r="I428" s="484"/>
      <c r="J428" s="484"/>
      <c r="N428" s="1043"/>
    </row>
    <row r="429" spans="6:14" s="414" customFormat="1" x14ac:dyDescent="0.3">
      <c r="F429" s="484"/>
      <c r="G429" s="484"/>
      <c r="H429" s="484"/>
      <c r="I429" s="484"/>
      <c r="J429" s="484"/>
      <c r="N429" s="1043"/>
    </row>
    <row r="430" spans="6:14" s="414" customFormat="1" x14ac:dyDescent="0.3">
      <c r="F430" s="484"/>
      <c r="G430" s="484"/>
      <c r="H430" s="484"/>
      <c r="I430" s="484"/>
      <c r="J430" s="484"/>
      <c r="N430" s="1043"/>
    </row>
    <row r="431" spans="6:14" s="414" customFormat="1" x14ac:dyDescent="0.3">
      <c r="F431" s="484"/>
      <c r="G431" s="484"/>
      <c r="H431" s="484"/>
      <c r="I431" s="484"/>
      <c r="J431" s="484"/>
      <c r="N431" s="1043"/>
    </row>
    <row r="432" spans="6:14" s="414" customFormat="1" x14ac:dyDescent="0.3">
      <c r="F432" s="484"/>
      <c r="G432" s="484"/>
      <c r="H432" s="484"/>
      <c r="I432" s="484"/>
      <c r="J432" s="484"/>
      <c r="N432" s="1043"/>
    </row>
    <row r="433" spans="6:14" s="414" customFormat="1" x14ac:dyDescent="0.3">
      <c r="F433" s="484"/>
      <c r="G433" s="484"/>
      <c r="H433" s="484"/>
      <c r="I433" s="484"/>
      <c r="J433" s="484"/>
      <c r="N433" s="1043"/>
    </row>
    <row r="434" spans="6:14" s="414" customFormat="1" x14ac:dyDescent="0.3">
      <c r="F434" s="484"/>
      <c r="G434" s="484"/>
      <c r="H434" s="484"/>
      <c r="I434" s="484"/>
      <c r="J434" s="484"/>
      <c r="N434" s="1043"/>
    </row>
    <row r="435" spans="6:14" s="414" customFormat="1" x14ac:dyDescent="0.3">
      <c r="F435" s="484"/>
      <c r="G435" s="484"/>
      <c r="H435" s="484"/>
      <c r="I435" s="484"/>
      <c r="J435" s="484"/>
      <c r="N435" s="1043"/>
    </row>
    <row r="436" spans="6:14" s="414" customFormat="1" x14ac:dyDescent="0.3">
      <c r="F436" s="484"/>
      <c r="G436" s="484"/>
      <c r="H436" s="484"/>
      <c r="I436" s="484"/>
      <c r="J436" s="484"/>
      <c r="N436" s="1043"/>
    </row>
    <row r="437" spans="6:14" s="414" customFormat="1" x14ac:dyDescent="0.3">
      <c r="F437" s="484"/>
      <c r="G437" s="484"/>
      <c r="H437" s="484"/>
      <c r="I437" s="484"/>
      <c r="J437" s="484"/>
      <c r="N437" s="1043"/>
    </row>
    <row r="438" spans="6:14" s="414" customFormat="1" x14ac:dyDescent="0.3">
      <c r="F438" s="484"/>
      <c r="G438" s="484"/>
      <c r="H438" s="484"/>
      <c r="I438" s="484"/>
      <c r="J438" s="484"/>
      <c r="N438" s="1043"/>
    </row>
    <row r="439" spans="6:14" s="414" customFormat="1" x14ac:dyDescent="0.3">
      <c r="F439" s="484"/>
      <c r="G439" s="484"/>
      <c r="H439" s="484"/>
      <c r="I439" s="484"/>
      <c r="J439" s="484"/>
      <c r="N439" s="1043"/>
    </row>
    <row r="440" spans="6:14" s="414" customFormat="1" x14ac:dyDescent="0.3">
      <c r="F440" s="484"/>
      <c r="G440" s="484"/>
      <c r="H440" s="484"/>
      <c r="I440" s="484"/>
      <c r="J440" s="484"/>
      <c r="N440" s="1043"/>
    </row>
    <row r="441" spans="6:14" s="414" customFormat="1" x14ac:dyDescent="0.3">
      <c r="F441" s="484"/>
      <c r="G441" s="484"/>
      <c r="H441" s="484"/>
      <c r="I441" s="484"/>
      <c r="J441" s="484"/>
      <c r="N441" s="1043"/>
    </row>
    <row r="442" spans="6:14" s="414" customFormat="1" x14ac:dyDescent="0.3">
      <c r="F442" s="484"/>
      <c r="G442" s="484"/>
      <c r="H442" s="484"/>
      <c r="I442" s="484"/>
      <c r="J442" s="484"/>
      <c r="N442" s="1043"/>
    </row>
    <row r="443" spans="6:14" s="414" customFormat="1" x14ac:dyDescent="0.3">
      <c r="F443" s="484"/>
      <c r="G443" s="484"/>
      <c r="H443" s="484"/>
      <c r="I443" s="484"/>
      <c r="J443" s="484"/>
      <c r="N443" s="1043"/>
    </row>
    <row r="444" spans="6:14" s="414" customFormat="1" x14ac:dyDescent="0.3">
      <c r="F444" s="484"/>
      <c r="G444" s="484"/>
      <c r="H444" s="484"/>
      <c r="I444" s="484"/>
      <c r="J444" s="484"/>
      <c r="N444" s="1043"/>
    </row>
    <row r="445" spans="6:14" s="414" customFormat="1" x14ac:dyDescent="0.3">
      <c r="F445" s="484"/>
      <c r="G445" s="484"/>
      <c r="H445" s="484"/>
      <c r="I445" s="484"/>
      <c r="J445" s="484"/>
      <c r="N445" s="1043"/>
    </row>
    <row r="446" spans="6:14" s="414" customFormat="1" x14ac:dyDescent="0.3">
      <c r="F446" s="484"/>
      <c r="G446" s="484"/>
      <c r="H446" s="484"/>
      <c r="I446" s="484"/>
      <c r="J446" s="484"/>
      <c r="N446" s="1043"/>
    </row>
    <row r="447" spans="6:14" s="414" customFormat="1" x14ac:dyDescent="0.3">
      <c r="F447" s="484"/>
      <c r="G447" s="484"/>
      <c r="H447" s="484"/>
      <c r="I447" s="484"/>
      <c r="J447" s="484"/>
      <c r="N447" s="1043"/>
    </row>
    <row r="448" spans="6:14" s="414" customFormat="1" x14ac:dyDescent="0.3">
      <c r="F448" s="484"/>
      <c r="G448" s="484"/>
      <c r="H448" s="484"/>
      <c r="I448" s="484"/>
      <c r="J448" s="484"/>
      <c r="N448" s="1043"/>
    </row>
    <row r="449" spans="6:14" s="414" customFormat="1" x14ac:dyDescent="0.3">
      <c r="F449" s="484"/>
      <c r="G449" s="484"/>
      <c r="H449" s="484"/>
      <c r="I449" s="484"/>
      <c r="J449" s="484"/>
      <c r="N449" s="1043"/>
    </row>
    <row r="450" spans="6:14" s="414" customFormat="1" x14ac:dyDescent="0.3">
      <c r="F450" s="484"/>
      <c r="G450" s="484"/>
      <c r="H450" s="484"/>
      <c r="I450" s="484"/>
      <c r="J450" s="484"/>
      <c r="N450" s="1043"/>
    </row>
    <row r="451" spans="6:14" s="414" customFormat="1" x14ac:dyDescent="0.3">
      <c r="F451" s="484"/>
      <c r="G451" s="484"/>
      <c r="H451" s="484"/>
      <c r="I451" s="484"/>
      <c r="J451" s="484"/>
      <c r="N451" s="1043"/>
    </row>
    <row r="452" spans="6:14" s="414" customFormat="1" x14ac:dyDescent="0.3">
      <c r="F452" s="484"/>
      <c r="G452" s="484"/>
      <c r="H452" s="484"/>
      <c r="I452" s="484"/>
      <c r="J452" s="484"/>
      <c r="N452" s="1043"/>
    </row>
    <row r="453" spans="6:14" s="414" customFormat="1" x14ac:dyDescent="0.3">
      <c r="F453" s="484"/>
      <c r="G453" s="484"/>
      <c r="H453" s="484"/>
      <c r="I453" s="484"/>
      <c r="J453" s="484"/>
      <c r="N453" s="1043"/>
    </row>
    <row r="454" spans="6:14" s="414" customFormat="1" x14ac:dyDescent="0.3">
      <c r="F454" s="484"/>
      <c r="G454" s="484"/>
      <c r="H454" s="484"/>
      <c r="I454" s="484"/>
      <c r="J454" s="484"/>
      <c r="N454" s="1043"/>
    </row>
    <row r="455" spans="6:14" s="414" customFormat="1" x14ac:dyDescent="0.3">
      <c r="F455" s="484"/>
      <c r="G455" s="484"/>
      <c r="H455" s="484"/>
      <c r="I455" s="484"/>
      <c r="J455" s="484"/>
      <c r="N455" s="1043"/>
    </row>
    <row r="456" spans="6:14" s="414" customFormat="1" x14ac:dyDescent="0.3">
      <c r="F456" s="484"/>
      <c r="G456" s="484"/>
      <c r="H456" s="484"/>
      <c r="I456" s="484"/>
      <c r="J456" s="484"/>
      <c r="N456" s="1043"/>
    </row>
    <row r="457" spans="6:14" s="414" customFormat="1" x14ac:dyDescent="0.3">
      <c r="F457" s="484"/>
      <c r="G457" s="484"/>
      <c r="H457" s="484"/>
      <c r="I457" s="484"/>
      <c r="J457" s="484"/>
      <c r="N457" s="1043"/>
    </row>
    <row r="458" spans="6:14" s="414" customFormat="1" x14ac:dyDescent="0.3">
      <c r="F458" s="484"/>
      <c r="G458" s="484"/>
      <c r="H458" s="484"/>
      <c r="I458" s="484"/>
      <c r="J458" s="484"/>
      <c r="N458" s="1043"/>
    </row>
    <row r="459" spans="6:14" s="414" customFormat="1" x14ac:dyDescent="0.3">
      <c r="F459" s="484"/>
      <c r="G459" s="484"/>
      <c r="H459" s="484"/>
      <c r="I459" s="484"/>
      <c r="J459" s="484"/>
      <c r="N459" s="1043"/>
    </row>
    <row r="460" spans="6:14" s="414" customFormat="1" x14ac:dyDescent="0.3">
      <c r="F460" s="484"/>
      <c r="G460" s="484"/>
      <c r="H460" s="484"/>
      <c r="I460" s="484"/>
      <c r="J460" s="484"/>
      <c r="N460" s="1043"/>
    </row>
    <row r="461" spans="6:14" s="414" customFormat="1" x14ac:dyDescent="0.3">
      <c r="F461" s="484"/>
      <c r="G461" s="484"/>
      <c r="H461" s="484"/>
      <c r="I461" s="484"/>
      <c r="J461" s="484"/>
      <c r="N461" s="1043"/>
    </row>
    <row r="462" spans="6:14" s="414" customFormat="1" x14ac:dyDescent="0.3">
      <c r="F462" s="484"/>
      <c r="G462" s="484"/>
      <c r="H462" s="484"/>
      <c r="I462" s="484"/>
      <c r="J462" s="484"/>
      <c r="N462" s="1043"/>
    </row>
    <row r="463" spans="6:14" s="414" customFormat="1" x14ac:dyDescent="0.3">
      <c r="F463" s="484"/>
      <c r="G463" s="484"/>
      <c r="H463" s="484"/>
      <c r="I463" s="484"/>
      <c r="J463" s="484"/>
      <c r="N463" s="1043"/>
    </row>
    <row r="464" spans="6:14" s="414" customFormat="1" x14ac:dyDescent="0.3">
      <c r="F464" s="484"/>
      <c r="G464" s="484"/>
      <c r="H464" s="484"/>
      <c r="I464" s="484"/>
      <c r="J464" s="484"/>
      <c r="N464" s="1043"/>
    </row>
    <row r="465" spans="6:14" s="414" customFormat="1" x14ac:dyDescent="0.3">
      <c r="F465" s="484"/>
      <c r="G465" s="484"/>
      <c r="H465" s="484"/>
      <c r="I465" s="484"/>
      <c r="J465" s="484"/>
      <c r="N465" s="1043"/>
    </row>
    <row r="466" spans="6:14" s="414" customFormat="1" x14ac:dyDescent="0.3">
      <c r="F466" s="484"/>
      <c r="G466" s="484"/>
      <c r="H466" s="484"/>
      <c r="I466" s="484"/>
      <c r="J466" s="484"/>
      <c r="N466" s="1043"/>
    </row>
    <row r="467" spans="6:14" s="414" customFormat="1" x14ac:dyDescent="0.3">
      <c r="F467" s="484"/>
      <c r="G467" s="484"/>
      <c r="H467" s="484"/>
      <c r="I467" s="484"/>
      <c r="J467" s="484"/>
      <c r="N467" s="1043"/>
    </row>
    <row r="468" spans="6:14" s="414" customFormat="1" x14ac:dyDescent="0.3">
      <c r="F468" s="484"/>
      <c r="G468" s="484"/>
      <c r="H468" s="484"/>
      <c r="I468" s="484"/>
      <c r="J468" s="484"/>
      <c r="N468" s="1043"/>
    </row>
    <row r="469" spans="6:14" s="414" customFormat="1" x14ac:dyDescent="0.3">
      <c r="F469" s="484"/>
      <c r="G469" s="484"/>
      <c r="H469" s="484"/>
      <c r="I469" s="484"/>
      <c r="J469" s="484"/>
      <c r="N469" s="1043"/>
    </row>
    <row r="470" spans="6:14" s="414" customFormat="1" x14ac:dyDescent="0.3">
      <c r="F470" s="484"/>
      <c r="G470" s="484"/>
      <c r="H470" s="484"/>
      <c r="I470" s="484"/>
      <c r="J470" s="484"/>
      <c r="N470" s="1043"/>
    </row>
    <row r="471" spans="6:14" s="414" customFormat="1" x14ac:dyDescent="0.3">
      <c r="F471" s="484"/>
      <c r="G471" s="484"/>
      <c r="H471" s="484"/>
      <c r="I471" s="484"/>
      <c r="J471" s="484"/>
      <c r="N471" s="1043"/>
    </row>
    <row r="472" spans="6:14" s="414" customFormat="1" x14ac:dyDescent="0.3">
      <c r="F472" s="484"/>
      <c r="G472" s="484"/>
      <c r="H472" s="484"/>
      <c r="I472" s="484"/>
      <c r="J472" s="484"/>
      <c r="N472" s="1043"/>
    </row>
    <row r="473" spans="6:14" s="414" customFormat="1" x14ac:dyDescent="0.3">
      <c r="F473" s="484"/>
      <c r="G473" s="484"/>
      <c r="H473" s="484"/>
      <c r="I473" s="484"/>
      <c r="J473" s="484"/>
      <c r="N473" s="1043"/>
    </row>
    <row r="474" spans="6:14" s="414" customFormat="1" x14ac:dyDescent="0.3">
      <c r="F474" s="484"/>
      <c r="G474" s="484"/>
      <c r="H474" s="484"/>
      <c r="I474" s="484"/>
      <c r="J474" s="484"/>
      <c r="N474" s="1043"/>
    </row>
    <row r="475" spans="6:14" s="414" customFormat="1" x14ac:dyDescent="0.3">
      <c r="F475" s="484"/>
      <c r="G475" s="484"/>
      <c r="H475" s="484"/>
      <c r="I475" s="484"/>
      <c r="J475" s="484"/>
      <c r="N475" s="1043"/>
    </row>
    <row r="476" spans="6:14" s="414" customFormat="1" x14ac:dyDescent="0.3">
      <c r="F476" s="484"/>
      <c r="G476" s="484"/>
      <c r="H476" s="484"/>
      <c r="I476" s="484"/>
      <c r="J476" s="484"/>
      <c r="N476" s="1043"/>
    </row>
    <row r="477" spans="6:14" s="414" customFormat="1" x14ac:dyDescent="0.3">
      <c r="F477" s="484"/>
      <c r="G477" s="484"/>
      <c r="H477" s="484"/>
      <c r="I477" s="484"/>
      <c r="J477" s="484"/>
      <c r="N477" s="1043"/>
    </row>
    <row r="478" spans="6:14" s="414" customFormat="1" x14ac:dyDescent="0.3">
      <c r="F478" s="484"/>
      <c r="G478" s="484"/>
      <c r="H478" s="484"/>
      <c r="I478" s="484"/>
      <c r="J478" s="484"/>
      <c r="N478" s="1043"/>
    </row>
    <row r="479" spans="6:14" s="414" customFormat="1" x14ac:dyDescent="0.3">
      <c r="F479" s="484"/>
      <c r="G479" s="484"/>
      <c r="H479" s="484"/>
      <c r="I479" s="484"/>
      <c r="J479" s="484"/>
      <c r="N479" s="1043"/>
    </row>
    <row r="480" spans="6:14" s="414" customFormat="1" x14ac:dyDescent="0.3">
      <c r="F480" s="484"/>
      <c r="G480" s="484"/>
      <c r="H480" s="484"/>
      <c r="I480" s="484"/>
      <c r="J480" s="484"/>
      <c r="N480" s="1043"/>
    </row>
    <row r="481" spans="6:14" s="414" customFormat="1" x14ac:dyDescent="0.3">
      <c r="F481" s="484"/>
      <c r="G481" s="484"/>
      <c r="H481" s="484"/>
      <c r="I481" s="484"/>
      <c r="J481" s="484"/>
      <c r="N481" s="1043"/>
    </row>
    <row r="482" spans="6:14" s="414" customFormat="1" x14ac:dyDescent="0.3">
      <c r="F482" s="484"/>
      <c r="G482" s="484"/>
      <c r="H482" s="484"/>
      <c r="I482" s="484"/>
      <c r="J482" s="484"/>
      <c r="N482" s="1043"/>
    </row>
    <row r="483" spans="6:14" s="414" customFormat="1" x14ac:dyDescent="0.3">
      <c r="F483" s="484"/>
      <c r="G483" s="484"/>
      <c r="H483" s="484"/>
      <c r="I483" s="484"/>
      <c r="J483" s="484"/>
      <c r="N483" s="1043"/>
    </row>
    <row r="484" spans="6:14" s="414" customFormat="1" x14ac:dyDescent="0.3">
      <c r="F484" s="484"/>
      <c r="G484" s="484"/>
      <c r="H484" s="484"/>
      <c r="I484" s="484"/>
      <c r="J484" s="484"/>
      <c r="N484" s="1043"/>
    </row>
    <row r="485" spans="6:14" s="414" customFormat="1" x14ac:dyDescent="0.3">
      <c r="F485" s="484"/>
      <c r="G485" s="484"/>
      <c r="H485" s="484"/>
      <c r="I485" s="484"/>
      <c r="J485" s="484"/>
      <c r="N485" s="1043"/>
    </row>
    <row r="486" spans="6:14" s="414" customFormat="1" x14ac:dyDescent="0.3">
      <c r="F486" s="484"/>
      <c r="G486" s="484"/>
      <c r="H486" s="484"/>
      <c r="I486" s="484"/>
      <c r="J486" s="484"/>
      <c r="N486" s="1043"/>
    </row>
    <row r="487" spans="6:14" s="414" customFormat="1" x14ac:dyDescent="0.3">
      <c r="F487" s="484"/>
      <c r="G487" s="484"/>
      <c r="H487" s="484"/>
      <c r="I487" s="484"/>
      <c r="J487" s="484"/>
      <c r="N487" s="1043"/>
    </row>
    <row r="488" spans="6:14" s="414" customFormat="1" x14ac:dyDescent="0.3">
      <c r="F488" s="484"/>
      <c r="G488" s="484"/>
      <c r="H488" s="484"/>
      <c r="I488" s="484"/>
      <c r="J488" s="484"/>
      <c r="N488" s="1043"/>
    </row>
    <row r="489" spans="6:14" s="414" customFormat="1" x14ac:dyDescent="0.3">
      <c r="F489" s="484"/>
      <c r="G489" s="484"/>
      <c r="H489" s="484"/>
      <c r="I489" s="484"/>
      <c r="J489" s="484"/>
      <c r="N489" s="1043"/>
    </row>
    <row r="490" spans="6:14" s="414" customFormat="1" x14ac:dyDescent="0.3">
      <c r="F490" s="484"/>
      <c r="G490" s="484"/>
      <c r="H490" s="484"/>
      <c r="I490" s="484"/>
      <c r="J490" s="484"/>
      <c r="N490" s="1043"/>
    </row>
    <row r="491" spans="6:14" s="414" customFormat="1" x14ac:dyDescent="0.3">
      <c r="F491" s="484"/>
      <c r="G491" s="484"/>
      <c r="H491" s="484"/>
      <c r="I491" s="484"/>
      <c r="J491" s="484"/>
      <c r="N491" s="1043"/>
    </row>
    <row r="492" spans="6:14" s="414" customFormat="1" x14ac:dyDescent="0.3">
      <c r="F492" s="484"/>
      <c r="G492" s="484"/>
      <c r="H492" s="484"/>
      <c r="I492" s="484"/>
      <c r="J492" s="484"/>
      <c r="N492" s="1043"/>
    </row>
    <row r="493" spans="6:14" s="414" customFormat="1" x14ac:dyDescent="0.3">
      <c r="F493" s="484"/>
      <c r="G493" s="484"/>
      <c r="H493" s="484"/>
      <c r="I493" s="484"/>
      <c r="J493" s="484"/>
      <c r="N493" s="1043"/>
    </row>
    <row r="494" spans="6:14" s="414" customFormat="1" x14ac:dyDescent="0.3">
      <c r="F494" s="484"/>
      <c r="G494" s="484"/>
      <c r="H494" s="484"/>
      <c r="I494" s="484"/>
      <c r="J494" s="484"/>
      <c r="N494" s="1043"/>
    </row>
    <row r="495" spans="6:14" s="414" customFormat="1" x14ac:dyDescent="0.3">
      <c r="F495" s="484"/>
      <c r="G495" s="484"/>
      <c r="H495" s="484"/>
      <c r="I495" s="484"/>
      <c r="J495" s="484"/>
      <c r="N495" s="1043"/>
    </row>
    <row r="496" spans="6:14" s="414" customFormat="1" x14ac:dyDescent="0.3">
      <c r="F496" s="484"/>
      <c r="G496" s="484"/>
      <c r="H496" s="484"/>
      <c r="I496" s="484"/>
      <c r="J496" s="484"/>
      <c r="N496" s="1043"/>
    </row>
    <row r="497" spans="6:14" s="414" customFormat="1" x14ac:dyDescent="0.3">
      <c r="F497" s="484"/>
      <c r="G497" s="484"/>
      <c r="H497" s="484"/>
      <c r="I497" s="484"/>
      <c r="J497" s="484"/>
      <c r="N497" s="1043"/>
    </row>
    <row r="498" spans="6:14" s="414" customFormat="1" x14ac:dyDescent="0.3">
      <c r="F498" s="484"/>
      <c r="G498" s="484"/>
      <c r="H498" s="484"/>
      <c r="I498" s="484"/>
      <c r="J498" s="484"/>
      <c r="N498" s="1043"/>
    </row>
    <row r="499" spans="6:14" s="414" customFormat="1" x14ac:dyDescent="0.3">
      <c r="F499" s="484"/>
      <c r="G499" s="484"/>
      <c r="H499" s="484"/>
      <c r="I499" s="484"/>
      <c r="J499" s="484"/>
      <c r="N499" s="1043"/>
    </row>
    <row r="500" spans="6:14" s="414" customFormat="1" x14ac:dyDescent="0.3">
      <c r="F500" s="484"/>
      <c r="G500" s="484"/>
      <c r="H500" s="484"/>
      <c r="I500" s="484"/>
      <c r="J500" s="484"/>
      <c r="N500" s="1043"/>
    </row>
    <row r="501" spans="6:14" s="414" customFormat="1" x14ac:dyDescent="0.3">
      <c r="F501" s="484"/>
      <c r="G501" s="484"/>
      <c r="H501" s="484"/>
      <c r="I501" s="484"/>
      <c r="J501" s="484"/>
      <c r="N501" s="1043"/>
    </row>
    <row r="502" spans="6:14" s="414" customFormat="1" x14ac:dyDescent="0.3">
      <c r="F502" s="484"/>
      <c r="G502" s="484"/>
      <c r="H502" s="484"/>
      <c r="I502" s="484"/>
      <c r="J502" s="484"/>
      <c r="N502" s="1043"/>
    </row>
    <row r="503" spans="6:14" s="414" customFormat="1" x14ac:dyDescent="0.3">
      <c r="F503" s="484"/>
      <c r="G503" s="484"/>
      <c r="H503" s="484"/>
      <c r="I503" s="484"/>
      <c r="J503" s="484"/>
      <c r="N503" s="1043"/>
    </row>
    <row r="504" spans="6:14" s="414" customFormat="1" x14ac:dyDescent="0.3">
      <c r="F504" s="484"/>
      <c r="G504" s="484"/>
      <c r="H504" s="484"/>
      <c r="I504" s="484"/>
      <c r="J504" s="484"/>
      <c r="N504" s="1043"/>
    </row>
    <row r="505" spans="6:14" s="414" customFormat="1" x14ac:dyDescent="0.3">
      <c r="F505" s="484"/>
      <c r="G505" s="484"/>
      <c r="H505" s="484"/>
      <c r="I505" s="484"/>
      <c r="J505" s="484"/>
      <c r="N505" s="1043"/>
    </row>
    <row r="506" spans="6:14" s="414" customFormat="1" x14ac:dyDescent="0.3">
      <c r="F506" s="484"/>
      <c r="G506" s="484"/>
      <c r="H506" s="484"/>
      <c r="I506" s="484"/>
      <c r="J506" s="484"/>
      <c r="N506" s="1043"/>
    </row>
    <row r="507" spans="6:14" s="414" customFormat="1" x14ac:dyDescent="0.3">
      <c r="F507" s="484"/>
      <c r="G507" s="484"/>
      <c r="H507" s="484"/>
      <c r="I507" s="484"/>
      <c r="J507" s="484"/>
      <c r="N507" s="1043"/>
    </row>
    <row r="508" spans="6:14" s="414" customFormat="1" x14ac:dyDescent="0.3">
      <c r="F508" s="484"/>
      <c r="G508" s="484"/>
      <c r="H508" s="484"/>
      <c r="I508" s="484"/>
      <c r="J508" s="484"/>
      <c r="N508" s="1043"/>
    </row>
    <row r="509" spans="6:14" s="414" customFormat="1" x14ac:dyDescent="0.3">
      <c r="F509" s="484"/>
      <c r="G509" s="484"/>
      <c r="H509" s="484"/>
      <c r="I509" s="484"/>
      <c r="J509" s="484"/>
      <c r="N509" s="1043"/>
    </row>
    <row r="510" spans="6:14" s="414" customFormat="1" x14ac:dyDescent="0.3">
      <c r="F510" s="484"/>
      <c r="G510" s="484"/>
      <c r="H510" s="484"/>
      <c r="I510" s="484"/>
      <c r="J510" s="484"/>
      <c r="N510" s="1043"/>
    </row>
    <row r="511" spans="6:14" s="414" customFormat="1" x14ac:dyDescent="0.3">
      <c r="F511" s="484"/>
      <c r="G511" s="484"/>
      <c r="H511" s="484"/>
      <c r="I511" s="484"/>
      <c r="J511" s="484"/>
      <c r="N511" s="1043"/>
    </row>
    <row r="512" spans="6:14" s="414" customFormat="1" x14ac:dyDescent="0.3">
      <c r="F512" s="484"/>
      <c r="G512" s="484"/>
      <c r="H512" s="484"/>
      <c r="I512" s="484"/>
      <c r="J512" s="484"/>
      <c r="N512" s="1043"/>
    </row>
    <row r="513" spans="6:14" s="414" customFormat="1" x14ac:dyDescent="0.3">
      <c r="F513" s="484"/>
      <c r="G513" s="484"/>
      <c r="H513" s="484"/>
      <c r="I513" s="484"/>
      <c r="J513" s="484"/>
      <c r="N513" s="1043"/>
    </row>
    <row r="514" spans="6:14" s="414" customFormat="1" x14ac:dyDescent="0.3">
      <c r="F514" s="484"/>
      <c r="G514" s="484"/>
      <c r="H514" s="484"/>
      <c r="I514" s="484"/>
      <c r="J514" s="484"/>
      <c r="N514" s="1043"/>
    </row>
    <row r="515" spans="6:14" s="414" customFormat="1" x14ac:dyDescent="0.3">
      <c r="F515" s="484"/>
      <c r="G515" s="484"/>
      <c r="H515" s="484"/>
      <c r="I515" s="484"/>
      <c r="J515" s="484"/>
      <c r="N515" s="1043"/>
    </row>
    <row r="516" spans="6:14" s="414" customFormat="1" x14ac:dyDescent="0.3">
      <c r="F516" s="484"/>
      <c r="G516" s="484"/>
      <c r="H516" s="484"/>
      <c r="I516" s="484"/>
      <c r="J516" s="484"/>
      <c r="N516" s="1043"/>
    </row>
    <row r="517" spans="6:14" s="414" customFormat="1" x14ac:dyDescent="0.3">
      <c r="F517" s="484"/>
      <c r="G517" s="484"/>
      <c r="H517" s="484"/>
      <c r="I517" s="484"/>
      <c r="J517" s="484"/>
      <c r="N517" s="1043"/>
    </row>
    <row r="518" spans="6:14" s="414" customFormat="1" x14ac:dyDescent="0.3">
      <c r="F518" s="484"/>
      <c r="G518" s="484"/>
      <c r="H518" s="484"/>
      <c r="I518" s="484"/>
      <c r="J518" s="484"/>
      <c r="N518" s="1043"/>
    </row>
    <row r="519" spans="6:14" s="414" customFormat="1" x14ac:dyDescent="0.3">
      <c r="F519" s="484"/>
      <c r="G519" s="484"/>
      <c r="H519" s="484"/>
      <c r="I519" s="484"/>
      <c r="J519" s="484"/>
      <c r="N519" s="1043"/>
    </row>
    <row r="520" spans="6:14" s="414" customFormat="1" x14ac:dyDescent="0.3">
      <c r="F520" s="484"/>
      <c r="G520" s="484"/>
      <c r="H520" s="484"/>
      <c r="I520" s="484"/>
      <c r="J520" s="484"/>
      <c r="N520" s="1043"/>
    </row>
    <row r="521" spans="6:14" s="414" customFormat="1" x14ac:dyDescent="0.3">
      <c r="F521" s="484"/>
      <c r="G521" s="484"/>
      <c r="H521" s="484"/>
      <c r="I521" s="484"/>
      <c r="J521" s="484"/>
      <c r="N521" s="1043"/>
    </row>
    <row r="522" spans="6:14" s="414" customFormat="1" x14ac:dyDescent="0.3">
      <c r="F522" s="484"/>
      <c r="G522" s="484"/>
      <c r="H522" s="484"/>
      <c r="I522" s="484"/>
      <c r="J522" s="484"/>
      <c r="N522" s="1043"/>
    </row>
    <row r="523" spans="6:14" s="414" customFormat="1" x14ac:dyDescent="0.3">
      <c r="F523" s="484"/>
      <c r="G523" s="484"/>
      <c r="H523" s="484"/>
      <c r="I523" s="484"/>
      <c r="J523" s="484"/>
      <c r="N523" s="1043"/>
    </row>
    <row r="524" spans="6:14" s="414" customFormat="1" x14ac:dyDescent="0.3">
      <c r="F524" s="484"/>
      <c r="G524" s="484"/>
      <c r="H524" s="484"/>
      <c r="I524" s="484"/>
      <c r="J524" s="484"/>
      <c r="N524" s="1043"/>
    </row>
    <row r="525" spans="6:14" s="414" customFormat="1" x14ac:dyDescent="0.3">
      <c r="F525" s="484"/>
      <c r="G525" s="484"/>
      <c r="H525" s="484"/>
      <c r="I525" s="484"/>
      <c r="J525" s="484"/>
      <c r="N525" s="1043"/>
    </row>
    <row r="526" spans="6:14" s="414" customFormat="1" x14ac:dyDescent="0.3">
      <c r="F526" s="484"/>
      <c r="G526" s="484"/>
      <c r="H526" s="484"/>
      <c r="I526" s="484"/>
      <c r="J526" s="484"/>
      <c r="N526" s="1043"/>
    </row>
    <row r="527" spans="6:14" s="414" customFormat="1" x14ac:dyDescent="0.3">
      <c r="F527" s="484"/>
      <c r="G527" s="484"/>
      <c r="H527" s="484"/>
      <c r="I527" s="484"/>
      <c r="J527" s="484"/>
      <c r="N527" s="1043"/>
    </row>
    <row r="528" spans="6:14" s="414" customFormat="1" x14ac:dyDescent="0.3">
      <c r="F528" s="484"/>
      <c r="G528" s="484"/>
      <c r="H528" s="484"/>
      <c r="I528" s="484"/>
      <c r="J528" s="484"/>
      <c r="N528" s="1043"/>
    </row>
    <row r="529" spans="6:14" s="414" customFormat="1" x14ac:dyDescent="0.3">
      <c r="F529" s="484"/>
      <c r="G529" s="484"/>
      <c r="H529" s="484"/>
      <c r="I529" s="484"/>
      <c r="J529" s="484"/>
      <c r="N529" s="1043"/>
    </row>
    <row r="530" spans="6:14" s="414" customFormat="1" x14ac:dyDescent="0.3">
      <c r="F530" s="484"/>
      <c r="G530" s="484"/>
      <c r="H530" s="484"/>
      <c r="I530" s="484"/>
      <c r="J530" s="484"/>
      <c r="N530" s="1043"/>
    </row>
    <row r="531" spans="6:14" s="414" customFormat="1" x14ac:dyDescent="0.3">
      <c r="F531" s="484"/>
      <c r="G531" s="484"/>
      <c r="H531" s="484"/>
      <c r="I531" s="484"/>
      <c r="J531" s="484"/>
      <c r="N531" s="1043"/>
    </row>
    <row r="532" spans="6:14" s="414" customFormat="1" x14ac:dyDescent="0.3">
      <c r="F532" s="484"/>
      <c r="G532" s="484"/>
      <c r="H532" s="484"/>
      <c r="I532" s="484"/>
      <c r="J532" s="484"/>
      <c r="N532" s="1043"/>
    </row>
    <row r="533" spans="6:14" s="414" customFormat="1" x14ac:dyDescent="0.3">
      <c r="F533" s="484"/>
      <c r="G533" s="484"/>
      <c r="H533" s="484"/>
      <c r="I533" s="484"/>
      <c r="J533" s="484"/>
      <c r="N533" s="1043"/>
    </row>
    <row r="534" spans="6:14" s="414" customFormat="1" x14ac:dyDescent="0.3">
      <c r="F534" s="484"/>
      <c r="G534" s="484"/>
      <c r="H534" s="484"/>
      <c r="I534" s="484"/>
      <c r="J534" s="484"/>
      <c r="N534" s="1043"/>
    </row>
    <row r="535" spans="6:14" s="414" customFormat="1" x14ac:dyDescent="0.3">
      <c r="F535" s="484"/>
      <c r="G535" s="484"/>
      <c r="H535" s="484"/>
      <c r="I535" s="484"/>
      <c r="J535" s="484"/>
      <c r="N535" s="1043"/>
    </row>
    <row r="536" spans="6:14" s="414" customFormat="1" x14ac:dyDescent="0.3">
      <c r="F536" s="484"/>
      <c r="G536" s="484"/>
      <c r="H536" s="484"/>
      <c r="I536" s="484"/>
      <c r="J536" s="484"/>
      <c r="N536" s="1043"/>
    </row>
    <row r="537" spans="6:14" s="414" customFormat="1" x14ac:dyDescent="0.3">
      <c r="F537" s="484"/>
      <c r="G537" s="484"/>
      <c r="H537" s="484"/>
      <c r="I537" s="484"/>
      <c r="J537" s="484"/>
      <c r="N537" s="1043"/>
    </row>
    <row r="538" spans="6:14" s="414" customFormat="1" x14ac:dyDescent="0.3">
      <c r="F538" s="484"/>
      <c r="G538" s="484"/>
      <c r="H538" s="484"/>
      <c r="I538" s="484"/>
      <c r="J538" s="484"/>
      <c r="N538" s="1043"/>
    </row>
    <row r="539" spans="6:14" s="414" customFormat="1" x14ac:dyDescent="0.3">
      <c r="F539" s="484"/>
      <c r="G539" s="484"/>
      <c r="H539" s="484"/>
      <c r="I539" s="484"/>
      <c r="J539" s="484"/>
      <c r="N539" s="1043"/>
    </row>
    <row r="540" spans="6:14" s="414" customFormat="1" x14ac:dyDescent="0.3">
      <c r="F540" s="484"/>
      <c r="G540" s="484"/>
      <c r="H540" s="484"/>
      <c r="I540" s="484"/>
      <c r="J540" s="484"/>
      <c r="N540" s="1043"/>
    </row>
    <row r="541" spans="6:14" s="414" customFormat="1" x14ac:dyDescent="0.3">
      <c r="F541" s="484"/>
      <c r="G541" s="484"/>
      <c r="H541" s="484"/>
      <c r="I541" s="484"/>
      <c r="J541" s="484"/>
      <c r="N541" s="1043"/>
    </row>
    <row r="542" spans="6:14" s="414" customFormat="1" x14ac:dyDescent="0.3">
      <c r="F542" s="484"/>
      <c r="G542" s="484"/>
      <c r="H542" s="484"/>
      <c r="I542" s="484"/>
      <c r="J542" s="484"/>
      <c r="N542" s="1043"/>
    </row>
    <row r="543" spans="6:14" s="414" customFormat="1" x14ac:dyDescent="0.3">
      <c r="F543" s="484"/>
      <c r="G543" s="484"/>
      <c r="H543" s="484"/>
      <c r="I543" s="484"/>
      <c r="J543" s="484"/>
      <c r="N543" s="1043"/>
    </row>
    <row r="544" spans="6:14" s="414" customFormat="1" x14ac:dyDescent="0.3">
      <c r="F544" s="484"/>
      <c r="G544" s="484"/>
      <c r="H544" s="484"/>
      <c r="I544" s="484"/>
      <c r="J544" s="484"/>
      <c r="N544" s="1043"/>
    </row>
    <row r="545" spans="6:14" s="414" customFormat="1" x14ac:dyDescent="0.3">
      <c r="F545" s="484"/>
      <c r="G545" s="484"/>
      <c r="H545" s="484"/>
      <c r="I545" s="484"/>
      <c r="J545" s="484"/>
      <c r="N545" s="1043"/>
    </row>
    <row r="546" spans="6:14" s="414" customFormat="1" x14ac:dyDescent="0.3">
      <c r="F546" s="484"/>
      <c r="G546" s="484"/>
      <c r="H546" s="484"/>
      <c r="I546" s="484"/>
      <c r="J546" s="484"/>
      <c r="N546" s="1043"/>
    </row>
    <row r="547" spans="6:14" s="414" customFormat="1" x14ac:dyDescent="0.3">
      <c r="F547" s="484"/>
      <c r="G547" s="484"/>
      <c r="H547" s="484"/>
      <c r="I547" s="484"/>
      <c r="J547" s="484"/>
      <c r="N547" s="1043"/>
    </row>
    <row r="548" spans="6:14" s="414" customFormat="1" x14ac:dyDescent="0.3">
      <c r="F548" s="484"/>
      <c r="G548" s="484"/>
      <c r="H548" s="484"/>
      <c r="I548" s="484"/>
      <c r="J548" s="484"/>
      <c r="N548" s="1043"/>
    </row>
    <row r="549" spans="6:14" s="414" customFormat="1" x14ac:dyDescent="0.3">
      <c r="F549" s="484"/>
      <c r="G549" s="484"/>
      <c r="H549" s="484"/>
      <c r="I549" s="484"/>
      <c r="J549" s="484"/>
      <c r="N549" s="1043"/>
    </row>
    <row r="550" spans="6:14" s="414" customFormat="1" x14ac:dyDescent="0.3">
      <c r="F550" s="484"/>
      <c r="G550" s="484"/>
      <c r="H550" s="484"/>
      <c r="I550" s="484"/>
      <c r="J550" s="484"/>
      <c r="N550" s="1043"/>
    </row>
    <row r="551" spans="6:14" s="414" customFormat="1" x14ac:dyDescent="0.3">
      <c r="F551" s="484"/>
      <c r="G551" s="484"/>
      <c r="H551" s="484"/>
      <c r="I551" s="484"/>
      <c r="J551" s="484"/>
      <c r="N551" s="1043"/>
    </row>
    <row r="552" spans="6:14" s="414" customFormat="1" x14ac:dyDescent="0.3">
      <c r="F552" s="484"/>
      <c r="G552" s="484"/>
      <c r="H552" s="484"/>
      <c r="I552" s="484"/>
      <c r="J552" s="484"/>
      <c r="N552" s="1043"/>
    </row>
    <row r="553" spans="6:14" s="414" customFormat="1" x14ac:dyDescent="0.3">
      <c r="F553" s="484"/>
      <c r="G553" s="484"/>
      <c r="H553" s="484"/>
      <c r="I553" s="484"/>
      <c r="J553" s="484"/>
      <c r="N553" s="1043"/>
    </row>
    <row r="554" spans="6:14" s="414" customFormat="1" x14ac:dyDescent="0.3">
      <c r="F554" s="484"/>
      <c r="G554" s="484"/>
      <c r="H554" s="484"/>
      <c r="I554" s="484"/>
      <c r="J554" s="484"/>
      <c r="N554" s="1043"/>
    </row>
    <row r="555" spans="6:14" s="414" customFormat="1" x14ac:dyDescent="0.3">
      <c r="F555" s="484"/>
      <c r="G555" s="484"/>
      <c r="H555" s="484"/>
      <c r="I555" s="484"/>
      <c r="J555" s="484"/>
      <c r="N555" s="1043"/>
    </row>
    <row r="556" spans="6:14" s="414" customFormat="1" x14ac:dyDescent="0.3">
      <c r="F556" s="484"/>
      <c r="G556" s="484"/>
      <c r="H556" s="484"/>
      <c r="I556" s="484"/>
      <c r="J556" s="484"/>
      <c r="N556" s="1043"/>
    </row>
    <row r="557" spans="6:14" s="414" customFormat="1" x14ac:dyDescent="0.3">
      <c r="F557" s="484"/>
      <c r="G557" s="484"/>
      <c r="H557" s="484"/>
      <c r="I557" s="484"/>
      <c r="J557" s="484"/>
      <c r="N557" s="1043"/>
    </row>
    <row r="558" spans="6:14" s="414" customFormat="1" x14ac:dyDescent="0.3">
      <c r="F558" s="484"/>
      <c r="G558" s="484"/>
      <c r="H558" s="484"/>
      <c r="I558" s="484"/>
      <c r="J558" s="484"/>
      <c r="N558" s="1043"/>
    </row>
    <row r="559" spans="6:14" s="414" customFormat="1" x14ac:dyDescent="0.3">
      <c r="F559" s="484"/>
      <c r="G559" s="484"/>
      <c r="H559" s="484"/>
      <c r="I559" s="484"/>
      <c r="J559" s="484"/>
      <c r="N559" s="1043"/>
    </row>
    <row r="560" spans="6:14" s="414" customFormat="1" x14ac:dyDescent="0.3">
      <c r="F560" s="484"/>
      <c r="G560" s="484"/>
      <c r="H560" s="484"/>
      <c r="I560" s="484"/>
      <c r="J560" s="484"/>
      <c r="N560" s="1043"/>
    </row>
    <row r="561" spans="6:14" s="414" customFormat="1" x14ac:dyDescent="0.3">
      <c r="F561" s="484"/>
      <c r="G561" s="484"/>
      <c r="H561" s="484"/>
      <c r="I561" s="484"/>
      <c r="J561" s="484"/>
      <c r="N561" s="1043"/>
    </row>
    <row r="562" spans="6:14" s="414" customFormat="1" x14ac:dyDescent="0.3">
      <c r="F562" s="484"/>
      <c r="G562" s="484"/>
      <c r="H562" s="484"/>
      <c r="I562" s="484"/>
      <c r="J562" s="484"/>
      <c r="N562" s="1043"/>
    </row>
    <row r="563" spans="6:14" s="414" customFormat="1" x14ac:dyDescent="0.3">
      <c r="F563" s="484"/>
      <c r="G563" s="484"/>
      <c r="H563" s="484"/>
      <c r="I563" s="484"/>
      <c r="J563" s="484"/>
      <c r="N563" s="1043"/>
    </row>
    <row r="564" spans="6:14" s="414" customFormat="1" x14ac:dyDescent="0.3">
      <c r="F564" s="484"/>
      <c r="G564" s="484"/>
      <c r="H564" s="484"/>
      <c r="I564" s="484"/>
      <c r="J564" s="484"/>
      <c r="N564" s="1043"/>
    </row>
    <row r="565" spans="6:14" s="414" customFormat="1" x14ac:dyDescent="0.3">
      <c r="F565" s="484"/>
      <c r="G565" s="484"/>
      <c r="H565" s="484"/>
      <c r="I565" s="484"/>
      <c r="J565" s="484"/>
      <c r="N565" s="1043"/>
    </row>
    <row r="566" spans="6:14" s="414" customFormat="1" x14ac:dyDescent="0.3">
      <c r="F566" s="484"/>
      <c r="G566" s="484"/>
      <c r="H566" s="484"/>
      <c r="I566" s="484"/>
      <c r="J566" s="484"/>
      <c r="N566" s="1043"/>
    </row>
    <row r="567" spans="6:14" s="414" customFormat="1" x14ac:dyDescent="0.3">
      <c r="F567" s="484"/>
      <c r="G567" s="484"/>
      <c r="H567" s="484"/>
      <c r="I567" s="484"/>
      <c r="J567" s="484"/>
      <c r="N567" s="1043"/>
    </row>
    <row r="568" spans="6:14" s="414" customFormat="1" x14ac:dyDescent="0.3">
      <c r="F568" s="484"/>
      <c r="G568" s="484"/>
      <c r="H568" s="484"/>
      <c r="I568" s="484"/>
      <c r="J568" s="484"/>
      <c r="N568" s="1043"/>
    </row>
    <row r="569" spans="6:14" s="414" customFormat="1" x14ac:dyDescent="0.3">
      <c r="F569" s="484"/>
      <c r="G569" s="484"/>
      <c r="H569" s="484"/>
      <c r="I569" s="484"/>
      <c r="J569" s="484"/>
      <c r="N569" s="1043"/>
    </row>
    <row r="570" spans="6:14" s="414" customFormat="1" x14ac:dyDescent="0.3">
      <c r="F570" s="484"/>
      <c r="G570" s="484"/>
      <c r="H570" s="484"/>
      <c r="I570" s="484"/>
      <c r="J570" s="484"/>
      <c r="N570" s="1043"/>
    </row>
    <row r="571" spans="6:14" s="414" customFormat="1" x14ac:dyDescent="0.3">
      <c r="F571" s="484"/>
      <c r="G571" s="484"/>
      <c r="H571" s="484"/>
      <c r="I571" s="484"/>
      <c r="J571" s="484"/>
      <c r="N571" s="1043"/>
    </row>
    <row r="572" spans="6:14" s="414" customFormat="1" x14ac:dyDescent="0.3">
      <c r="F572" s="484"/>
      <c r="G572" s="484"/>
      <c r="H572" s="484"/>
      <c r="I572" s="484"/>
      <c r="J572" s="484"/>
      <c r="N572" s="1043"/>
    </row>
    <row r="573" spans="6:14" s="414" customFormat="1" x14ac:dyDescent="0.3">
      <c r="F573" s="484"/>
      <c r="G573" s="484"/>
      <c r="H573" s="484"/>
      <c r="I573" s="484"/>
      <c r="J573" s="484"/>
      <c r="N573" s="1043"/>
    </row>
    <row r="574" spans="6:14" s="414" customFormat="1" x14ac:dyDescent="0.3">
      <c r="F574" s="484"/>
      <c r="G574" s="484"/>
      <c r="H574" s="484"/>
      <c r="I574" s="484"/>
      <c r="J574" s="484"/>
      <c r="N574" s="1043"/>
    </row>
    <row r="575" spans="6:14" s="414" customFormat="1" x14ac:dyDescent="0.3">
      <c r="F575" s="484"/>
      <c r="G575" s="484"/>
      <c r="H575" s="484"/>
      <c r="I575" s="484"/>
      <c r="J575" s="484"/>
      <c r="N575" s="1043"/>
    </row>
    <row r="576" spans="6:14" s="414" customFormat="1" x14ac:dyDescent="0.3">
      <c r="F576" s="484"/>
      <c r="G576" s="484"/>
      <c r="H576" s="484"/>
      <c r="I576" s="484"/>
      <c r="J576" s="484"/>
      <c r="N576" s="1043"/>
    </row>
    <row r="577" spans="6:14" s="414" customFormat="1" x14ac:dyDescent="0.3">
      <c r="F577" s="484"/>
      <c r="G577" s="484"/>
      <c r="H577" s="484"/>
      <c r="I577" s="484"/>
      <c r="J577" s="484"/>
      <c r="N577" s="1043"/>
    </row>
    <row r="578" spans="6:14" s="414" customFormat="1" x14ac:dyDescent="0.3">
      <c r="F578" s="484"/>
      <c r="G578" s="484"/>
      <c r="H578" s="484"/>
      <c r="I578" s="484"/>
      <c r="J578" s="484"/>
      <c r="N578" s="1043"/>
    </row>
    <row r="579" spans="6:14" s="414" customFormat="1" x14ac:dyDescent="0.3">
      <c r="F579" s="484"/>
      <c r="G579" s="484"/>
      <c r="H579" s="484"/>
      <c r="I579" s="484"/>
      <c r="J579" s="484"/>
      <c r="N579" s="1043"/>
    </row>
    <row r="580" spans="6:14" s="414" customFormat="1" x14ac:dyDescent="0.3">
      <c r="F580" s="484"/>
      <c r="G580" s="484"/>
      <c r="H580" s="484"/>
      <c r="I580" s="484"/>
      <c r="J580" s="484"/>
      <c r="N580" s="1043"/>
    </row>
    <row r="581" spans="6:14" s="414" customFormat="1" x14ac:dyDescent="0.3">
      <c r="F581" s="484"/>
      <c r="G581" s="484"/>
      <c r="H581" s="484"/>
      <c r="I581" s="484"/>
      <c r="J581" s="484"/>
      <c r="N581" s="1043"/>
    </row>
    <row r="582" spans="6:14" s="414" customFormat="1" x14ac:dyDescent="0.3">
      <c r="F582" s="484"/>
      <c r="G582" s="484"/>
      <c r="H582" s="484"/>
      <c r="I582" s="484"/>
      <c r="J582" s="484"/>
      <c r="N582" s="1043"/>
    </row>
    <row r="583" spans="6:14" s="414" customFormat="1" x14ac:dyDescent="0.3">
      <c r="F583" s="484"/>
      <c r="G583" s="484"/>
      <c r="H583" s="484"/>
      <c r="I583" s="484"/>
      <c r="J583" s="484"/>
      <c r="N583" s="1043"/>
    </row>
    <row r="584" spans="6:14" s="414" customFormat="1" x14ac:dyDescent="0.3">
      <c r="F584" s="484"/>
      <c r="G584" s="484"/>
      <c r="H584" s="484"/>
      <c r="I584" s="484"/>
      <c r="J584" s="484"/>
      <c r="N584" s="1043"/>
    </row>
    <row r="585" spans="6:14" s="414" customFormat="1" x14ac:dyDescent="0.3">
      <c r="F585" s="484"/>
      <c r="G585" s="484"/>
      <c r="H585" s="484"/>
      <c r="I585" s="484"/>
      <c r="J585" s="484"/>
      <c r="N585" s="1043"/>
    </row>
    <row r="586" spans="6:14" s="414" customFormat="1" x14ac:dyDescent="0.3">
      <c r="F586" s="484"/>
      <c r="G586" s="484"/>
      <c r="H586" s="484"/>
      <c r="I586" s="484"/>
      <c r="J586" s="484"/>
      <c r="N586" s="1043"/>
    </row>
    <row r="587" spans="6:14" s="414" customFormat="1" x14ac:dyDescent="0.3">
      <c r="F587" s="484"/>
      <c r="G587" s="484"/>
      <c r="H587" s="484"/>
      <c r="I587" s="484"/>
      <c r="J587" s="484"/>
      <c r="N587" s="1043"/>
    </row>
    <row r="588" spans="6:14" s="414" customFormat="1" x14ac:dyDescent="0.3">
      <c r="F588" s="484"/>
      <c r="G588" s="484"/>
      <c r="H588" s="484"/>
      <c r="I588" s="484"/>
      <c r="J588" s="484"/>
      <c r="N588" s="1043"/>
    </row>
    <row r="589" spans="6:14" s="414" customFormat="1" x14ac:dyDescent="0.3">
      <c r="F589" s="484"/>
      <c r="G589" s="484"/>
      <c r="H589" s="484"/>
      <c r="I589" s="484"/>
      <c r="J589" s="484"/>
      <c r="N589" s="1043"/>
    </row>
    <row r="590" spans="6:14" s="414" customFormat="1" x14ac:dyDescent="0.3">
      <c r="F590" s="484"/>
      <c r="G590" s="484"/>
      <c r="H590" s="484"/>
      <c r="I590" s="484"/>
      <c r="J590" s="484"/>
      <c r="N590" s="1043"/>
    </row>
    <row r="591" spans="6:14" s="414" customFormat="1" x14ac:dyDescent="0.3">
      <c r="F591" s="484"/>
      <c r="G591" s="484"/>
      <c r="H591" s="484"/>
      <c r="I591" s="484"/>
      <c r="J591" s="484"/>
      <c r="N591" s="1043"/>
    </row>
    <row r="592" spans="6:14" s="414" customFormat="1" x14ac:dyDescent="0.3">
      <c r="F592" s="484"/>
      <c r="G592" s="484"/>
      <c r="H592" s="484"/>
      <c r="I592" s="484"/>
      <c r="J592" s="484"/>
      <c r="N592" s="1043"/>
    </row>
    <row r="593" spans="6:14" s="414" customFormat="1" x14ac:dyDescent="0.3">
      <c r="F593" s="484"/>
      <c r="G593" s="484"/>
      <c r="H593" s="484"/>
      <c r="I593" s="484"/>
      <c r="J593" s="484"/>
      <c r="N593" s="1043"/>
    </row>
    <row r="594" spans="6:14" s="414" customFormat="1" x14ac:dyDescent="0.3">
      <c r="F594" s="484"/>
      <c r="G594" s="484"/>
      <c r="H594" s="484"/>
      <c r="I594" s="484"/>
      <c r="J594" s="484"/>
      <c r="N594" s="1043"/>
    </row>
    <row r="595" spans="6:14" s="414" customFormat="1" x14ac:dyDescent="0.3">
      <c r="F595" s="484"/>
      <c r="G595" s="484"/>
      <c r="H595" s="484"/>
      <c r="I595" s="484"/>
      <c r="J595" s="484"/>
      <c r="N595" s="1043"/>
    </row>
    <row r="596" spans="6:14" s="414" customFormat="1" x14ac:dyDescent="0.3">
      <c r="F596" s="484"/>
      <c r="G596" s="484"/>
      <c r="H596" s="484"/>
      <c r="I596" s="484"/>
      <c r="J596" s="484"/>
      <c r="N596" s="1043"/>
    </row>
    <row r="597" spans="6:14" s="414" customFormat="1" x14ac:dyDescent="0.3">
      <c r="F597" s="484"/>
      <c r="G597" s="484"/>
      <c r="H597" s="484"/>
      <c r="I597" s="484"/>
      <c r="J597" s="484"/>
      <c r="N597" s="1043"/>
    </row>
    <row r="598" spans="6:14" s="414" customFormat="1" x14ac:dyDescent="0.3">
      <c r="F598" s="484"/>
      <c r="G598" s="484"/>
      <c r="H598" s="484"/>
      <c r="I598" s="484"/>
      <c r="J598" s="484"/>
      <c r="N598" s="1043"/>
    </row>
    <row r="599" spans="6:14" s="414" customFormat="1" x14ac:dyDescent="0.3">
      <c r="F599" s="484"/>
      <c r="G599" s="484"/>
      <c r="H599" s="484"/>
      <c r="I599" s="484"/>
      <c r="J599" s="484"/>
      <c r="N599" s="1043"/>
    </row>
    <row r="600" spans="6:14" s="414" customFormat="1" x14ac:dyDescent="0.3">
      <c r="F600" s="484"/>
      <c r="G600" s="484"/>
      <c r="H600" s="484"/>
      <c r="I600" s="484"/>
      <c r="J600" s="484"/>
      <c r="N600" s="1043"/>
    </row>
    <row r="601" spans="6:14" s="414" customFormat="1" x14ac:dyDescent="0.3">
      <c r="F601" s="484"/>
      <c r="G601" s="484"/>
      <c r="H601" s="484"/>
      <c r="I601" s="484"/>
      <c r="J601" s="484"/>
      <c r="N601" s="1043"/>
    </row>
    <row r="602" spans="6:14" s="414" customFormat="1" x14ac:dyDescent="0.3">
      <c r="F602" s="484"/>
      <c r="G602" s="484"/>
      <c r="H602" s="484"/>
      <c r="I602" s="484"/>
      <c r="J602" s="484"/>
      <c r="N602" s="1043"/>
    </row>
    <row r="603" spans="6:14" s="414" customFormat="1" x14ac:dyDescent="0.3">
      <c r="F603" s="484"/>
      <c r="G603" s="484"/>
      <c r="H603" s="484"/>
      <c r="I603" s="484"/>
      <c r="J603" s="484"/>
      <c r="N603" s="1043"/>
    </row>
    <row r="604" spans="6:14" s="414" customFormat="1" x14ac:dyDescent="0.3">
      <c r="F604" s="484"/>
      <c r="G604" s="484"/>
      <c r="H604" s="484"/>
      <c r="I604" s="484"/>
      <c r="J604" s="484"/>
      <c r="N604" s="1043"/>
    </row>
    <row r="605" spans="6:14" s="414" customFormat="1" x14ac:dyDescent="0.3">
      <c r="F605" s="484"/>
      <c r="G605" s="484"/>
      <c r="H605" s="484"/>
      <c r="I605" s="484"/>
      <c r="J605" s="484"/>
      <c r="N605" s="1043"/>
    </row>
    <row r="606" spans="6:14" s="414" customFormat="1" x14ac:dyDescent="0.3">
      <c r="F606" s="484"/>
      <c r="G606" s="484"/>
      <c r="H606" s="484"/>
      <c r="I606" s="484"/>
      <c r="J606" s="484"/>
      <c r="N606" s="1043"/>
    </row>
    <row r="607" spans="6:14" s="414" customFormat="1" x14ac:dyDescent="0.3">
      <c r="F607" s="484"/>
      <c r="G607" s="484"/>
      <c r="H607" s="484"/>
      <c r="I607" s="484"/>
      <c r="J607" s="484"/>
      <c r="N607" s="1043"/>
    </row>
    <row r="608" spans="6:14" s="414" customFormat="1" x14ac:dyDescent="0.3">
      <c r="F608" s="484"/>
      <c r="G608" s="484"/>
      <c r="H608" s="484"/>
      <c r="I608" s="484"/>
      <c r="J608" s="484"/>
      <c r="N608" s="1043"/>
    </row>
    <row r="609" spans="6:14" s="414" customFormat="1" x14ac:dyDescent="0.3">
      <c r="F609" s="484"/>
      <c r="G609" s="484"/>
      <c r="H609" s="484"/>
      <c r="I609" s="484"/>
      <c r="J609" s="484"/>
      <c r="N609" s="1043"/>
    </row>
    <row r="610" spans="6:14" s="414" customFormat="1" x14ac:dyDescent="0.3">
      <c r="F610" s="484"/>
      <c r="G610" s="484"/>
      <c r="H610" s="484"/>
      <c r="I610" s="484"/>
      <c r="J610" s="484"/>
      <c r="N610" s="1043"/>
    </row>
    <row r="611" spans="6:14" s="414" customFormat="1" x14ac:dyDescent="0.3">
      <c r="F611" s="484"/>
      <c r="G611" s="484"/>
      <c r="H611" s="484"/>
      <c r="I611" s="484"/>
      <c r="J611" s="484"/>
      <c r="N611" s="1043"/>
    </row>
    <row r="612" spans="6:14" s="414" customFormat="1" x14ac:dyDescent="0.3">
      <c r="F612" s="484"/>
      <c r="G612" s="484"/>
      <c r="H612" s="484"/>
      <c r="I612" s="484"/>
      <c r="J612" s="484"/>
      <c r="N612" s="1043"/>
    </row>
    <row r="613" spans="6:14" s="414" customFormat="1" x14ac:dyDescent="0.3">
      <c r="F613" s="484"/>
      <c r="G613" s="484"/>
      <c r="H613" s="484"/>
      <c r="I613" s="484"/>
      <c r="J613" s="484"/>
      <c r="N613" s="1043"/>
    </row>
    <row r="614" spans="6:14" s="414" customFormat="1" x14ac:dyDescent="0.3">
      <c r="F614" s="484"/>
      <c r="G614" s="484"/>
      <c r="H614" s="484"/>
      <c r="I614" s="484"/>
      <c r="J614" s="484"/>
      <c r="N614" s="1043"/>
    </row>
    <row r="615" spans="6:14" s="414" customFormat="1" x14ac:dyDescent="0.3">
      <c r="F615" s="484"/>
      <c r="G615" s="484"/>
      <c r="H615" s="484"/>
      <c r="I615" s="484"/>
      <c r="J615" s="484"/>
      <c r="N615" s="1043"/>
    </row>
    <row r="616" spans="6:14" s="414" customFormat="1" x14ac:dyDescent="0.3">
      <c r="F616" s="484"/>
      <c r="G616" s="484"/>
      <c r="H616" s="484"/>
      <c r="I616" s="484"/>
      <c r="J616" s="484"/>
      <c r="N616" s="1043"/>
    </row>
    <row r="617" spans="6:14" s="414" customFormat="1" x14ac:dyDescent="0.3">
      <c r="F617" s="484"/>
      <c r="G617" s="484"/>
      <c r="H617" s="484"/>
      <c r="I617" s="484"/>
      <c r="J617" s="484"/>
      <c r="N617" s="1043"/>
    </row>
    <row r="618" spans="6:14" s="414" customFormat="1" x14ac:dyDescent="0.3">
      <c r="F618" s="484"/>
      <c r="G618" s="484"/>
      <c r="H618" s="484"/>
      <c r="I618" s="484"/>
      <c r="J618" s="484"/>
      <c r="N618" s="1043"/>
    </row>
    <row r="619" spans="6:14" s="414" customFormat="1" x14ac:dyDescent="0.3">
      <c r="F619" s="484"/>
      <c r="G619" s="484"/>
      <c r="H619" s="484"/>
      <c r="I619" s="484"/>
      <c r="J619" s="484"/>
      <c r="N619" s="1043"/>
    </row>
    <row r="620" spans="6:14" s="414" customFormat="1" x14ac:dyDescent="0.3">
      <c r="F620" s="484"/>
      <c r="G620" s="484"/>
      <c r="H620" s="484"/>
      <c r="I620" s="484"/>
      <c r="J620" s="484"/>
      <c r="N620" s="1043"/>
    </row>
    <row r="621" spans="6:14" s="414" customFormat="1" x14ac:dyDescent="0.3">
      <c r="F621" s="484"/>
      <c r="G621" s="484"/>
      <c r="H621" s="484"/>
      <c r="I621" s="484"/>
      <c r="J621" s="484"/>
      <c r="N621" s="1043"/>
    </row>
    <row r="622" spans="6:14" s="414" customFormat="1" x14ac:dyDescent="0.3">
      <c r="F622" s="484"/>
      <c r="G622" s="484"/>
      <c r="H622" s="484"/>
      <c r="I622" s="484"/>
      <c r="J622" s="484"/>
      <c r="N622" s="1043"/>
    </row>
    <row r="623" spans="6:14" s="414" customFormat="1" x14ac:dyDescent="0.3">
      <c r="F623" s="484"/>
      <c r="G623" s="484"/>
      <c r="H623" s="484"/>
      <c r="I623" s="484"/>
      <c r="J623" s="484"/>
      <c r="N623" s="1043"/>
    </row>
    <row r="624" spans="6:14" s="414" customFormat="1" x14ac:dyDescent="0.3">
      <c r="F624" s="484"/>
      <c r="G624" s="484"/>
      <c r="H624" s="484"/>
      <c r="I624" s="484"/>
      <c r="J624" s="484"/>
      <c r="N624" s="1043"/>
    </row>
    <row r="625" spans="6:14" s="414" customFormat="1" x14ac:dyDescent="0.3">
      <c r="F625" s="484"/>
      <c r="G625" s="484"/>
      <c r="H625" s="484"/>
      <c r="I625" s="484"/>
      <c r="J625" s="484"/>
      <c r="N625" s="1043"/>
    </row>
    <row r="626" spans="6:14" s="414" customFormat="1" x14ac:dyDescent="0.3">
      <c r="F626" s="484"/>
      <c r="G626" s="484"/>
      <c r="H626" s="484"/>
      <c r="I626" s="484"/>
      <c r="J626" s="484"/>
      <c r="N626" s="1043"/>
    </row>
    <row r="627" spans="6:14" s="414" customFormat="1" x14ac:dyDescent="0.3">
      <c r="F627" s="484"/>
      <c r="G627" s="484"/>
      <c r="H627" s="484"/>
      <c r="I627" s="484"/>
      <c r="J627" s="484"/>
      <c r="N627" s="1043"/>
    </row>
    <row r="628" spans="6:14" s="414" customFormat="1" x14ac:dyDescent="0.3">
      <c r="F628" s="484"/>
      <c r="G628" s="484"/>
      <c r="H628" s="484"/>
      <c r="I628" s="484"/>
      <c r="J628" s="484"/>
      <c r="N628" s="1043"/>
    </row>
    <row r="629" spans="6:14" s="414" customFormat="1" x14ac:dyDescent="0.3">
      <c r="F629" s="484"/>
      <c r="G629" s="484"/>
      <c r="H629" s="484"/>
      <c r="I629" s="484"/>
      <c r="J629" s="484"/>
      <c r="N629" s="1043"/>
    </row>
    <row r="630" spans="6:14" s="414" customFormat="1" x14ac:dyDescent="0.3">
      <c r="F630" s="484"/>
      <c r="G630" s="484"/>
      <c r="H630" s="484"/>
      <c r="I630" s="484"/>
      <c r="J630" s="484"/>
      <c r="N630" s="1043"/>
    </row>
    <row r="631" spans="6:14" s="414" customFormat="1" x14ac:dyDescent="0.3">
      <c r="F631" s="484"/>
      <c r="G631" s="484"/>
      <c r="H631" s="484"/>
      <c r="I631" s="484"/>
      <c r="J631" s="484"/>
      <c r="N631" s="1043"/>
    </row>
    <row r="632" spans="6:14" s="414" customFormat="1" x14ac:dyDescent="0.3">
      <c r="F632" s="484"/>
      <c r="G632" s="484"/>
      <c r="H632" s="484"/>
      <c r="I632" s="484"/>
      <c r="J632" s="484"/>
      <c r="N632" s="1043"/>
    </row>
    <row r="633" spans="6:14" s="414" customFormat="1" x14ac:dyDescent="0.3">
      <c r="F633" s="484"/>
      <c r="G633" s="484"/>
      <c r="H633" s="484"/>
      <c r="I633" s="484"/>
      <c r="J633" s="484"/>
      <c r="N633" s="1043"/>
    </row>
    <row r="634" spans="6:14" s="414" customFormat="1" x14ac:dyDescent="0.3">
      <c r="F634" s="484"/>
      <c r="G634" s="484"/>
      <c r="H634" s="484"/>
      <c r="I634" s="484"/>
      <c r="J634" s="484"/>
      <c r="N634" s="1043"/>
    </row>
    <row r="635" spans="6:14" s="414" customFormat="1" x14ac:dyDescent="0.3">
      <c r="F635" s="484"/>
      <c r="G635" s="484"/>
      <c r="H635" s="484"/>
      <c r="I635" s="484"/>
      <c r="J635" s="484"/>
      <c r="N635" s="1043"/>
    </row>
    <row r="636" spans="6:14" s="414" customFormat="1" x14ac:dyDescent="0.3">
      <c r="F636" s="484"/>
      <c r="G636" s="484"/>
      <c r="H636" s="484"/>
      <c r="I636" s="484"/>
      <c r="J636" s="484"/>
      <c r="N636" s="1043"/>
    </row>
    <row r="637" spans="6:14" s="414" customFormat="1" x14ac:dyDescent="0.3">
      <c r="F637" s="484"/>
      <c r="G637" s="484"/>
      <c r="H637" s="484"/>
      <c r="I637" s="484"/>
      <c r="J637" s="484"/>
      <c r="N637" s="1043"/>
    </row>
    <row r="638" spans="6:14" s="414" customFormat="1" x14ac:dyDescent="0.3">
      <c r="F638" s="484"/>
      <c r="G638" s="484"/>
      <c r="H638" s="484"/>
      <c r="I638" s="484"/>
      <c r="J638" s="484"/>
      <c r="N638" s="1043"/>
    </row>
    <row r="639" spans="6:14" s="414" customFormat="1" x14ac:dyDescent="0.3">
      <c r="F639" s="484"/>
      <c r="G639" s="484"/>
      <c r="H639" s="484"/>
      <c r="I639" s="484"/>
      <c r="J639" s="484"/>
      <c r="N639" s="1043"/>
    </row>
    <row r="640" spans="6:14" s="414" customFormat="1" x14ac:dyDescent="0.3">
      <c r="F640" s="484"/>
      <c r="G640" s="484"/>
      <c r="H640" s="484"/>
      <c r="I640" s="484"/>
      <c r="J640" s="484"/>
      <c r="N640" s="1043"/>
    </row>
    <row r="641" spans="6:14" s="414" customFormat="1" x14ac:dyDescent="0.3">
      <c r="F641" s="484"/>
      <c r="G641" s="484"/>
      <c r="H641" s="484"/>
      <c r="I641" s="484"/>
      <c r="J641" s="484"/>
      <c r="N641" s="1043"/>
    </row>
    <row r="642" spans="6:14" s="414" customFormat="1" x14ac:dyDescent="0.3">
      <c r="F642" s="484"/>
      <c r="G642" s="484"/>
      <c r="H642" s="484"/>
      <c r="I642" s="484"/>
      <c r="J642" s="484"/>
      <c r="N642" s="1043"/>
    </row>
    <row r="643" spans="6:14" s="414" customFormat="1" x14ac:dyDescent="0.3">
      <c r="F643" s="484"/>
      <c r="G643" s="484"/>
      <c r="H643" s="484"/>
      <c r="I643" s="484"/>
      <c r="J643" s="484"/>
      <c r="N643" s="1043"/>
    </row>
    <row r="644" spans="6:14" s="414" customFormat="1" x14ac:dyDescent="0.3">
      <c r="F644" s="484"/>
      <c r="G644" s="484"/>
      <c r="H644" s="484"/>
      <c r="I644" s="484"/>
      <c r="J644" s="484"/>
      <c r="N644" s="1043"/>
    </row>
    <row r="645" spans="6:14" s="414" customFormat="1" x14ac:dyDescent="0.3">
      <c r="F645" s="484"/>
      <c r="G645" s="484"/>
      <c r="H645" s="484"/>
      <c r="I645" s="484"/>
      <c r="J645" s="484"/>
      <c r="N645" s="1043"/>
    </row>
    <row r="646" spans="6:14" s="414" customFormat="1" x14ac:dyDescent="0.3">
      <c r="F646" s="484"/>
      <c r="G646" s="484"/>
      <c r="H646" s="484"/>
      <c r="I646" s="484"/>
      <c r="J646" s="484"/>
      <c r="N646" s="1043"/>
    </row>
    <row r="647" spans="6:14" s="414" customFormat="1" x14ac:dyDescent="0.3">
      <c r="F647" s="484"/>
      <c r="G647" s="484"/>
      <c r="H647" s="484"/>
      <c r="I647" s="484"/>
      <c r="J647" s="484"/>
      <c r="N647" s="1043"/>
    </row>
    <row r="648" spans="6:14" s="414" customFormat="1" x14ac:dyDescent="0.3">
      <c r="F648" s="484"/>
      <c r="G648" s="484"/>
      <c r="H648" s="484"/>
      <c r="I648" s="484"/>
      <c r="J648" s="484"/>
      <c r="N648" s="1043"/>
    </row>
    <row r="649" spans="6:14" s="414" customFormat="1" x14ac:dyDescent="0.3">
      <c r="F649" s="484"/>
      <c r="G649" s="484"/>
      <c r="H649" s="484"/>
      <c r="I649" s="484"/>
      <c r="J649" s="484"/>
      <c r="N649" s="1043"/>
    </row>
    <row r="650" spans="6:14" s="414" customFormat="1" x14ac:dyDescent="0.3">
      <c r="F650" s="484"/>
      <c r="G650" s="484"/>
      <c r="H650" s="484"/>
      <c r="I650" s="484"/>
      <c r="J650" s="484"/>
      <c r="N650" s="1043"/>
    </row>
    <row r="651" spans="6:14" s="414" customFormat="1" x14ac:dyDescent="0.3">
      <c r="F651" s="484"/>
      <c r="G651" s="484"/>
      <c r="H651" s="484"/>
      <c r="I651" s="484"/>
      <c r="J651" s="484"/>
      <c r="N651" s="1043"/>
    </row>
    <row r="652" spans="6:14" s="414" customFormat="1" x14ac:dyDescent="0.3">
      <c r="F652" s="484"/>
      <c r="G652" s="484"/>
      <c r="H652" s="484"/>
      <c r="I652" s="484"/>
      <c r="J652" s="484"/>
      <c r="N652" s="1043"/>
    </row>
    <row r="653" spans="6:14" s="414" customFormat="1" x14ac:dyDescent="0.3">
      <c r="F653" s="484"/>
      <c r="G653" s="484"/>
      <c r="H653" s="484"/>
      <c r="I653" s="484"/>
      <c r="J653" s="484"/>
      <c r="N653" s="1043"/>
    </row>
    <row r="654" spans="6:14" s="414" customFormat="1" x14ac:dyDescent="0.3">
      <c r="F654" s="484"/>
      <c r="G654" s="484"/>
      <c r="H654" s="484"/>
      <c r="I654" s="484"/>
      <c r="J654" s="484"/>
      <c r="N654" s="1043"/>
    </row>
    <row r="655" spans="6:14" s="414" customFormat="1" x14ac:dyDescent="0.3">
      <c r="F655" s="484"/>
      <c r="G655" s="484"/>
      <c r="H655" s="484"/>
      <c r="I655" s="484"/>
      <c r="J655" s="484"/>
      <c r="N655" s="1043"/>
    </row>
    <row r="656" spans="6:14" s="414" customFormat="1" x14ac:dyDescent="0.3">
      <c r="F656" s="484"/>
      <c r="G656" s="484"/>
      <c r="H656" s="484"/>
      <c r="I656" s="484"/>
      <c r="J656" s="484"/>
      <c r="N656" s="1043"/>
    </row>
    <row r="657" spans="6:14" s="414" customFormat="1" x14ac:dyDescent="0.3">
      <c r="F657" s="484"/>
      <c r="G657" s="484"/>
      <c r="H657" s="484"/>
      <c r="I657" s="484"/>
      <c r="J657" s="484"/>
      <c r="N657" s="1043"/>
    </row>
    <row r="658" spans="6:14" s="414" customFormat="1" x14ac:dyDescent="0.3">
      <c r="F658" s="484"/>
      <c r="G658" s="484"/>
      <c r="H658" s="484"/>
      <c r="I658" s="484"/>
      <c r="J658" s="484"/>
      <c r="N658" s="1043"/>
    </row>
    <row r="659" spans="6:14" s="414" customFormat="1" x14ac:dyDescent="0.3">
      <c r="F659" s="484"/>
      <c r="G659" s="484"/>
      <c r="H659" s="484"/>
      <c r="I659" s="484"/>
      <c r="J659" s="484"/>
      <c r="N659" s="1043"/>
    </row>
    <row r="660" spans="6:14" s="414" customFormat="1" x14ac:dyDescent="0.3">
      <c r="F660" s="484"/>
      <c r="G660" s="484"/>
      <c r="H660" s="484"/>
      <c r="I660" s="484"/>
      <c r="J660" s="484"/>
      <c r="N660" s="1043"/>
    </row>
    <row r="661" spans="6:14" s="414" customFormat="1" x14ac:dyDescent="0.3">
      <c r="F661" s="484"/>
      <c r="G661" s="484"/>
      <c r="H661" s="484"/>
      <c r="I661" s="484"/>
      <c r="J661" s="484"/>
      <c r="N661" s="1043"/>
    </row>
    <row r="662" spans="6:14" s="414" customFormat="1" x14ac:dyDescent="0.3">
      <c r="F662" s="484"/>
      <c r="G662" s="484"/>
      <c r="H662" s="484"/>
      <c r="I662" s="484"/>
      <c r="J662" s="484"/>
      <c r="N662" s="1043"/>
    </row>
    <row r="663" spans="6:14" s="414" customFormat="1" x14ac:dyDescent="0.3">
      <c r="F663" s="484"/>
      <c r="G663" s="484"/>
      <c r="H663" s="484"/>
      <c r="I663" s="484"/>
      <c r="J663" s="484"/>
      <c r="N663" s="1043"/>
    </row>
    <row r="664" spans="6:14" s="414" customFormat="1" x14ac:dyDescent="0.3">
      <c r="F664" s="484"/>
      <c r="G664" s="484"/>
      <c r="H664" s="484"/>
      <c r="I664" s="484"/>
      <c r="J664" s="484"/>
      <c r="N664" s="1043"/>
    </row>
    <row r="665" spans="6:14" s="414" customFormat="1" x14ac:dyDescent="0.3">
      <c r="F665" s="484"/>
      <c r="G665" s="484"/>
      <c r="H665" s="484"/>
      <c r="I665" s="484"/>
      <c r="J665" s="484"/>
      <c r="N665" s="1043"/>
    </row>
    <row r="666" spans="6:14" s="414" customFormat="1" x14ac:dyDescent="0.3">
      <c r="F666" s="484"/>
      <c r="G666" s="484"/>
      <c r="H666" s="484"/>
      <c r="I666" s="484"/>
      <c r="J666" s="484"/>
      <c r="N666" s="1043"/>
    </row>
    <row r="667" spans="6:14" s="414" customFormat="1" x14ac:dyDescent="0.3">
      <c r="F667" s="484"/>
      <c r="G667" s="484"/>
      <c r="H667" s="484"/>
      <c r="I667" s="484"/>
      <c r="J667" s="484"/>
      <c r="N667" s="1043"/>
    </row>
    <row r="668" spans="6:14" s="414" customFormat="1" x14ac:dyDescent="0.3">
      <c r="F668" s="484"/>
      <c r="G668" s="484"/>
      <c r="H668" s="484"/>
      <c r="I668" s="484"/>
      <c r="J668" s="484"/>
      <c r="N668" s="1043"/>
    </row>
    <row r="669" spans="6:14" s="414" customFormat="1" x14ac:dyDescent="0.3">
      <c r="F669" s="484"/>
      <c r="G669" s="484"/>
      <c r="H669" s="484"/>
      <c r="I669" s="484"/>
      <c r="J669" s="484"/>
      <c r="N669" s="1043"/>
    </row>
    <row r="670" spans="6:14" s="414" customFormat="1" x14ac:dyDescent="0.3">
      <c r="F670" s="484"/>
      <c r="G670" s="484"/>
      <c r="H670" s="484"/>
      <c r="I670" s="484"/>
      <c r="J670" s="484"/>
      <c r="N670" s="1043"/>
    </row>
    <row r="671" spans="6:14" s="414" customFormat="1" x14ac:dyDescent="0.3">
      <c r="F671" s="484"/>
      <c r="G671" s="484"/>
      <c r="H671" s="484"/>
      <c r="I671" s="484"/>
      <c r="J671" s="484"/>
      <c r="N671" s="1043"/>
    </row>
    <row r="672" spans="6:14" s="414" customFormat="1" x14ac:dyDescent="0.3">
      <c r="F672" s="484"/>
      <c r="G672" s="484"/>
      <c r="H672" s="484"/>
      <c r="I672" s="484"/>
      <c r="J672" s="484"/>
      <c r="N672" s="1043"/>
    </row>
    <row r="673" spans="6:14" s="414" customFormat="1" x14ac:dyDescent="0.3">
      <c r="F673" s="484"/>
      <c r="G673" s="484"/>
      <c r="H673" s="484"/>
      <c r="I673" s="484"/>
      <c r="J673" s="484"/>
      <c r="N673" s="1043"/>
    </row>
    <row r="674" spans="6:14" s="414" customFormat="1" x14ac:dyDescent="0.3">
      <c r="F674" s="484"/>
      <c r="G674" s="484"/>
      <c r="H674" s="484"/>
      <c r="I674" s="484"/>
      <c r="J674" s="484"/>
      <c r="N674" s="1043"/>
    </row>
    <row r="675" spans="6:14" s="414" customFormat="1" x14ac:dyDescent="0.3">
      <c r="F675" s="484"/>
      <c r="G675" s="484"/>
      <c r="H675" s="484"/>
      <c r="I675" s="484"/>
      <c r="J675" s="484"/>
      <c r="N675" s="1043"/>
    </row>
    <row r="676" spans="6:14" s="414" customFormat="1" x14ac:dyDescent="0.3">
      <c r="F676" s="484"/>
      <c r="G676" s="484"/>
      <c r="H676" s="484"/>
      <c r="I676" s="484"/>
      <c r="J676" s="484"/>
      <c r="N676" s="1043"/>
    </row>
    <row r="677" spans="6:14" s="414" customFormat="1" x14ac:dyDescent="0.3">
      <c r="F677" s="484"/>
      <c r="G677" s="484"/>
      <c r="H677" s="484"/>
      <c r="I677" s="484"/>
      <c r="J677" s="484"/>
      <c r="N677" s="1043"/>
    </row>
    <row r="678" spans="6:14" s="414" customFormat="1" x14ac:dyDescent="0.3">
      <c r="F678" s="484"/>
      <c r="G678" s="484"/>
      <c r="H678" s="484"/>
      <c r="I678" s="484"/>
      <c r="J678" s="484"/>
      <c r="N678" s="1043"/>
    </row>
    <row r="679" spans="6:14" s="414" customFormat="1" x14ac:dyDescent="0.3">
      <c r="F679" s="484"/>
      <c r="G679" s="484"/>
      <c r="H679" s="484"/>
      <c r="I679" s="484"/>
      <c r="J679" s="484"/>
      <c r="N679" s="1043"/>
    </row>
    <row r="680" spans="6:14" s="414" customFormat="1" x14ac:dyDescent="0.3">
      <c r="F680" s="484"/>
      <c r="G680" s="484"/>
      <c r="H680" s="484"/>
      <c r="I680" s="484"/>
      <c r="J680" s="484"/>
      <c r="N680" s="1043"/>
    </row>
    <row r="681" spans="6:14" s="414" customFormat="1" x14ac:dyDescent="0.3">
      <c r="F681" s="484"/>
      <c r="G681" s="484"/>
      <c r="H681" s="484"/>
      <c r="I681" s="484"/>
      <c r="J681" s="484"/>
      <c r="N681" s="1043"/>
    </row>
    <row r="682" spans="6:14" s="414" customFormat="1" x14ac:dyDescent="0.3">
      <c r="F682" s="484"/>
      <c r="G682" s="484"/>
      <c r="H682" s="484"/>
      <c r="I682" s="484"/>
      <c r="J682" s="484"/>
      <c r="N682" s="1043"/>
    </row>
    <row r="683" spans="6:14" s="414" customFormat="1" x14ac:dyDescent="0.3">
      <c r="F683" s="484"/>
      <c r="G683" s="484"/>
      <c r="H683" s="484"/>
      <c r="I683" s="484"/>
      <c r="J683" s="484"/>
      <c r="N683" s="1043"/>
    </row>
    <row r="684" spans="6:14" s="414" customFormat="1" x14ac:dyDescent="0.3">
      <c r="F684" s="484"/>
      <c r="G684" s="484"/>
      <c r="H684" s="484"/>
      <c r="I684" s="484"/>
      <c r="J684" s="484"/>
      <c r="N684" s="1043"/>
    </row>
    <row r="685" spans="6:14" s="414" customFormat="1" x14ac:dyDescent="0.3">
      <c r="F685" s="484"/>
      <c r="G685" s="484"/>
      <c r="H685" s="484"/>
      <c r="I685" s="484"/>
      <c r="J685" s="484"/>
      <c r="N685" s="1043"/>
    </row>
    <row r="686" spans="6:14" s="414" customFormat="1" x14ac:dyDescent="0.3">
      <c r="F686" s="484"/>
      <c r="G686" s="484"/>
      <c r="H686" s="484"/>
      <c r="I686" s="484"/>
      <c r="J686" s="484"/>
      <c r="N686" s="1043"/>
    </row>
    <row r="687" spans="6:14" s="414" customFormat="1" x14ac:dyDescent="0.3">
      <c r="F687" s="484"/>
      <c r="G687" s="484"/>
      <c r="H687" s="484"/>
      <c r="I687" s="484"/>
      <c r="J687" s="484"/>
      <c r="N687" s="1043"/>
    </row>
    <row r="688" spans="6:14" s="414" customFormat="1" x14ac:dyDescent="0.3">
      <c r="F688" s="484"/>
      <c r="G688" s="484"/>
      <c r="H688" s="484"/>
      <c r="I688" s="484"/>
      <c r="J688" s="484"/>
      <c r="N688" s="1043"/>
    </row>
    <row r="689" spans="6:14" s="414" customFormat="1" x14ac:dyDescent="0.3">
      <c r="F689" s="484"/>
      <c r="G689" s="484"/>
      <c r="H689" s="484"/>
      <c r="I689" s="484"/>
      <c r="J689" s="484"/>
      <c r="N689" s="1043"/>
    </row>
    <row r="690" spans="6:14" s="414" customFormat="1" x14ac:dyDescent="0.3">
      <c r="F690" s="484"/>
      <c r="G690" s="484"/>
      <c r="H690" s="484"/>
      <c r="I690" s="484"/>
      <c r="J690" s="484"/>
      <c r="N690" s="1043"/>
    </row>
    <row r="691" spans="6:14" s="414" customFormat="1" x14ac:dyDescent="0.3">
      <c r="F691" s="484"/>
      <c r="G691" s="484"/>
      <c r="H691" s="484"/>
      <c r="I691" s="484"/>
      <c r="J691" s="484"/>
      <c r="N691" s="1043"/>
    </row>
    <row r="692" spans="6:14" s="414" customFormat="1" x14ac:dyDescent="0.3">
      <c r="F692" s="484"/>
      <c r="G692" s="484"/>
      <c r="H692" s="484"/>
      <c r="I692" s="484"/>
      <c r="J692" s="484"/>
      <c r="N692" s="1043"/>
    </row>
    <row r="693" spans="6:14" s="414" customFormat="1" x14ac:dyDescent="0.3">
      <c r="F693" s="484"/>
      <c r="G693" s="484"/>
      <c r="H693" s="484"/>
      <c r="I693" s="484"/>
      <c r="J693" s="484"/>
      <c r="N693" s="1043"/>
    </row>
    <row r="694" spans="6:14" s="414" customFormat="1" x14ac:dyDescent="0.3">
      <c r="F694" s="484"/>
      <c r="G694" s="484"/>
      <c r="H694" s="484"/>
      <c r="I694" s="484"/>
      <c r="J694" s="484"/>
      <c r="N694" s="1043"/>
    </row>
    <row r="695" spans="6:14" s="414" customFormat="1" x14ac:dyDescent="0.3">
      <c r="F695" s="484"/>
      <c r="G695" s="484"/>
      <c r="H695" s="484"/>
      <c r="I695" s="484"/>
      <c r="J695" s="484"/>
      <c r="N695" s="1043"/>
    </row>
    <row r="696" spans="6:14" s="414" customFormat="1" x14ac:dyDescent="0.3">
      <c r="F696" s="484"/>
      <c r="G696" s="484"/>
      <c r="H696" s="484"/>
      <c r="I696" s="484"/>
      <c r="J696" s="484"/>
      <c r="N696" s="1043"/>
    </row>
    <row r="697" spans="6:14" s="414" customFormat="1" x14ac:dyDescent="0.3">
      <c r="F697" s="484"/>
      <c r="G697" s="484"/>
      <c r="H697" s="484"/>
      <c r="I697" s="484"/>
      <c r="J697" s="484"/>
      <c r="N697" s="1043"/>
    </row>
    <row r="698" spans="6:14" s="414" customFormat="1" x14ac:dyDescent="0.3">
      <c r="F698" s="484"/>
      <c r="G698" s="484"/>
      <c r="H698" s="484"/>
      <c r="I698" s="484"/>
      <c r="J698" s="484"/>
      <c r="N698" s="1043"/>
    </row>
    <row r="699" spans="6:14" s="414" customFormat="1" x14ac:dyDescent="0.3">
      <c r="F699" s="484"/>
      <c r="G699" s="484"/>
      <c r="H699" s="484"/>
      <c r="I699" s="484"/>
      <c r="J699" s="484"/>
      <c r="N699" s="1043"/>
    </row>
    <row r="700" spans="6:14" s="414" customFormat="1" x14ac:dyDescent="0.3">
      <c r="F700" s="484"/>
      <c r="G700" s="484"/>
      <c r="H700" s="484"/>
      <c r="I700" s="484"/>
      <c r="J700" s="484"/>
      <c r="N700" s="1043"/>
    </row>
    <row r="701" spans="6:14" s="414" customFormat="1" x14ac:dyDescent="0.3">
      <c r="F701" s="484"/>
      <c r="G701" s="484"/>
      <c r="H701" s="484"/>
      <c r="I701" s="484"/>
      <c r="J701" s="484"/>
      <c r="N701" s="1043"/>
    </row>
    <row r="702" spans="6:14" s="414" customFormat="1" x14ac:dyDescent="0.3">
      <c r="F702" s="484"/>
      <c r="G702" s="484"/>
      <c r="H702" s="484"/>
      <c r="I702" s="484"/>
      <c r="J702" s="484"/>
      <c r="N702" s="1043"/>
    </row>
    <row r="703" spans="6:14" s="414" customFormat="1" x14ac:dyDescent="0.3">
      <c r="F703" s="484"/>
      <c r="G703" s="484"/>
      <c r="H703" s="484"/>
      <c r="I703" s="484"/>
      <c r="J703" s="484"/>
      <c r="N703" s="1043"/>
    </row>
    <row r="704" spans="6:14" s="414" customFormat="1" x14ac:dyDescent="0.3">
      <c r="F704" s="484"/>
      <c r="G704" s="484"/>
      <c r="H704" s="484"/>
      <c r="I704" s="484"/>
      <c r="J704" s="484"/>
      <c r="N704" s="1043"/>
    </row>
    <row r="705" spans="6:14" s="414" customFormat="1" x14ac:dyDescent="0.3">
      <c r="F705" s="484"/>
      <c r="G705" s="484"/>
      <c r="H705" s="484"/>
      <c r="I705" s="484"/>
      <c r="J705" s="484"/>
      <c r="N705" s="1043"/>
    </row>
    <row r="706" spans="6:14" s="414" customFormat="1" x14ac:dyDescent="0.3">
      <c r="F706" s="484"/>
      <c r="G706" s="484"/>
      <c r="H706" s="484"/>
      <c r="I706" s="484"/>
      <c r="J706" s="484"/>
      <c r="N706" s="1043"/>
    </row>
    <row r="707" spans="6:14" s="414" customFormat="1" x14ac:dyDescent="0.3">
      <c r="F707" s="484"/>
      <c r="G707" s="484"/>
      <c r="H707" s="484"/>
      <c r="I707" s="484"/>
      <c r="J707" s="484"/>
      <c r="N707" s="1043"/>
    </row>
    <row r="708" spans="6:14" s="414" customFormat="1" x14ac:dyDescent="0.3">
      <c r="F708" s="484"/>
      <c r="G708" s="484"/>
      <c r="H708" s="484"/>
      <c r="I708" s="484"/>
      <c r="J708" s="484"/>
      <c r="N708" s="1043"/>
    </row>
    <row r="709" spans="6:14" s="414" customFormat="1" x14ac:dyDescent="0.3">
      <c r="F709" s="484"/>
      <c r="G709" s="484"/>
      <c r="H709" s="484"/>
      <c r="I709" s="484"/>
      <c r="J709" s="484"/>
      <c r="N709" s="1043"/>
    </row>
    <row r="710" spans="6:14" s="414" customFormat="1" x14ac:dyDescent="0.3">
      <c r="F710" s="484"/>
      <c r="G710" s="484"/>
      <c r="H710" s="484"/>
      <c r="I710" s="484"/>
      <c r="J710" s="484"/>
      <c r="N710" s="1043"/>
    </row>
    <row r="711" spans="6:14" s="414" customFormat="1" x14ac:dyDescent="0.3">
      <c r="F711" s="484"/>
      <c r="G711" s="484"/>
      <c r="H711" s="484"/>
      <c r="I711" s="484"/>
      <c r="J711" s="484"/>
      <c r="N711" s="1043"/>
    </row>
    <row r="712" spans="6:14" s="414" customFormat="1" x14ac:dyDescent="0.3">
      <c r="F712" s="484"/>
      <c r="G712" s="484"/>
      <c r="H712" s="484"/>
      <c r="I712" s="484"/>
      <c r="J712" s="484"/>
      <c r="N712" s="1043"/>
    </row>
    <row r="713" spans="6:14" s="414" customFormat="1" x14ac:dyDescent="0.3">
      <c r="F713" s="484"/>
      <c r="G713" s="484"/>
      <c r="H713" s="484"/>
      <c r="I713" s="484"/>
      <c r="J713" s="484"/>
      <c r="N713" s="1043"/>
    </row>
    <row r="714" spans="6:14" s="414" customFormat="1" x14ac:dyDescent="0.3">
      <c r="F714" s="484"/>
      <c r="G714" s="484"/>
      <c r="H714" s="484"/>
      <c r="I714" s="484"/>
      <c r="J714" s="484"/>
      <c r="N714" s="1043"/>
    </row>
    <row r="715" spans="6:14" s="414" customFormat="1" x14ac:dyDescent="0.3">
      <c r="F715" s="484"/>
      <c r="G715" s="484"/>
      <c r="H715" s="484"/>
      <c r="I715" s="484"/>
      <c r="J715" s="484"/>
      <c r="N715" s="1043"/>
    </row>
    <row r="716" spans="6:14" s="414" customFormat="1" x14ac:dyDescent="0.3">
      <c r="F716" s="484"/>
      <c r="G716" s="484"/>
      <c r="H716" s="484"/>
      <c r="I716" s="484"/>
      <c r="J716" s="484"/>
      <c r="N716" s="1043"/>
    </row>
    <row r="717" spans="6:14" s="414" customFormat="1" x14ac:dyDescent="0.3">
      <c r="F717" s="484"/>
      <c r="G717" s="484"/>
      <c r="H717" s="484"/>
      <c r="I717" s="484"/>
      <c r="J717" s="484"/>
      <c r="N717" s="1043"/>
    </row>
    <row r="718" spans="6:14" s="414" customFormat="1" x14ac:dyDescent="0.3">
      <c r="F718" s="484"/>
      <c r="G718" s="484"/>
      <c r="H718" s="484"/>
      <c r="I718" s="484"/>
      <c r="J718" s="484"/>
      <c r="N718" s="1043"/>
    </row>
    <row r="719" spans="6:14" s="414" customFormat="1" x14ac:dyDescent="0.3">
      <c r="F719" s="484"/>
      <c r="G719" s="484"/>
      <c r="H719" s="484"/>
      <c r="I719" s="484"/>
      <c r="J719" s="484"/>
      <c r="N719" s="1043"/>
    </row>
    <row r="720" spans="6:14" s="414" customFormat="1" x14ac:dyDescent="0.3">
      <c r="F720" s="484"/>
      <c r="G720" s="484"/>
      <c r="H720" s="484"/>
      <c r="I720" s="484"/>
      <c r="J720" s="484"/>
      <c r="N720" s="1043"/>
    </row>
    <row r="721" spans="6:14" s="414" customFormat="1" x14ac:dyDescent="0.3">
      <c r="F721" s="484"/>
      <c r="G721" s="484"/>
      <c r="H721" s="484"/>
      <c r="I721" s="484"/>
      <c r="J721" s="484"/>
      <c r="N721" s="1043"/>
    </row>
    <row r="722" spans="6:14" s="414" customFormat="1" x14ac:dyDescent="0.3">
      <c r="F722" s="484"/>
      <c r="G722" s="484"/>
      <c r="H722" s="484"/>
      <c r="I722" s="484"/>
      <c r="J722" s="484"/>
      <c r="N722" s="1043"/>
    </row>
    <row r="723" spans="6:14" s="414" customFormat="1" x14ac:dyDescent="0.3">
      <c r="F723" s="484"/>
      <c r="G723" s="484"/>
      <c r="H723" s="484"/>
      <c r="I723" s="484"/>
      <c r="J723" s="484"/>
      <c r="N723" s="1043"/>
    </row>
    <row r="724" spans="6:14" s="414" customFormat="1" x14ac:dyDescent="0.3">
      <c r="F724" s="484"/>
      <c r="G724" s="484"/>
      <c r="H724" s="484"/>
      <c r="I724" s="484"/>
      <c r="J724" s="484"/>
      <c r="N724" s="1043"/>
    </row>
    <row r="725" spans="6:14" s="414" customFormat="1" x14ac:dyDescent="0.3">
      <c r="F725" s="484"/>
      <c r="G725" s="484"/>
      <c r="H725" s="484"/>
      <c r="I725" s="484"/>
      <c r="J725" s="484"/>
      <c r="N725" s="1043"/>
    </row>
    <row r="726" spans="6:14" s="414" customFormat="1" x14ac:dyDescent="0.3">
      <c r="F726" s="484"/>
      <c r="G726" s="484"/>
      <c r="H726" s="484"/>
      <c r="I726" s="484"/>
      <c r="J726" s="484"/>
      <c r="N726" s="1043"/>
    </row>
    <row r="727" spans="6:14" s="414" customFormat="1" x14ac:dyDescent="0.3">
      <c r="F727" s="484"/>
      <c r="G727" s="484"/>
      <c r="H727" s="484"/>
      <c r="I727" s="484"/>
      <c r="J727" s="484"/>
      <c r="N727" s="1043"/>
    </row>
    <row r="728" spans="6:14" s="414" customFormat="1" x14ac:dyDescent="0.3">
      <c r="F728" s="484"/>
      <c r="G728" s="484"/>
      <c r="H728" s="484"/>
      <c r="I728" s="484"/>
      <c r="J728" s="484"/>
      <c r="N728" s="1043"/>
    </row>
    <row r="729" spans="6:14" s="414" customFormat="1" x14ac:dyDescent="0.3">
      <c r="F729" s="484"/>
      <c r="G729" s="484"/>
      <c r="H729" s="484"/>
      <c r="I729" s="484"/>
      <c r="J729" s="484"/>
      <c r="N729" s="1043"/>
    </row>
    <row r="730" spans="6:14" s="414" customFormat="1" x14ac:dyDescent="0.3">
      <c r="F730" s="484"/>
      <c r="G730" s="484"/>
      <c r="H730" s="484"/>
      <c r="I730" s="484"/>
      <c r="J730" s="484"/>
      <c r="N730" s="1043"/>
    </row>
    <row r="731" spans="6:14" s="414" customFormat="1" x14ac:dyDescent="0.3">
      <c r="F731" s="484"/>
      <c r="G731" s="484"/>
      <c r="H731" s="484"/>
      <c r="I731" s="484"/>
      <c r="J731" s="484"/>
      <c r="N731" s="1043"/>
    </row>
    <row r="732" spans="6:14" s="414" customFormat="1" x14ac:dyDescent="0.3">
      <c r="F732" s="484"/>
      <c r="G732" s="484"/>
      <c r="H732" s="484"/>
      <c r="I732" s="484"/>
      <c r="J732" s="484"/>
      <c r="N732" s="1043"/>
    </row>
    <row r="733" spans="6:14" s="414" customFormat="1" x14ac:dyDescent="0.3">
      <c r="F733" s="484"/>
      <c r="G733" s="484"/>
      <c r="H733" s="484"/>
      <c r="I733" s="484"/>
      <c r="J733" s="484"/>
      <c r="N733" s="1043"/>
    </row>
    <row r="734" spans="6:14" s="414" customFormat="1" x14ac:dyDescent="0.3">
      <c r="F734" s="484"/>
      <c r="G734" s="484"/>
      <c r="H734" s="484"/>
      <c r="I734" s="484"/>
      <c r="J734" s="484"/>
      <c r="N734" s="1043"/>
    </row>
    <row r="735" spans="6:14" s="414" customFormat="1" x14ac:dyDescent="0.3">
      <c r="F735" s="484"/>
      <c r="G735" s="484"/>
      <c r="H735" s="484"/>
      <c r="I735" s="484"/>
      <c r="J735" s="484"/>
      <c r="N735" s="1043"/>
    </row>
    <row r="736" spans="6:14" s="414" customFormat="1" x14ac:dyDescent="0.3">
      <c r="F736" s="484"/>
      <c r="G736" s="484"/>
      <c r="H736" s="484"/>
      <c r="I736" s="484"/>
      <c r="J736" s="484"/>
      <c r="N736" s="1043"/>
    </row>
    <row r="737" spans="6:14" s="414" customFormat="1" x14ac:dyDescent="0.3">
      <c r="F737" s="484"/>
      <c r="G737" s="484"/>
      <c r="H737" s="484"/>
      <c r="I737" s="484"/>
      <c r="J737" s="484"/>
      <c r="N737" s="1043"/>
    </row>
    <row r="738" spans="6:14" s="414" customFormat="1" x14ac:dyDescent="0.3">
      <c r="F738" s="484"/>
      <c r="G738" s="484"/>
      <c r="H738" s="484"/>
      <c r="I738" s="484"/>
      <c r="J738" s="484"/>
      <c r="N738" s="1043"/>
    </row>
    <row r="739" spans="6:14" s="414" customFormat="1" x14ac:dyDescent="0.3">
      <c r="F739" s="484"/>
      <c r="G739" s="484"/>
      <c r="H739" s="484"/>
      <c r="I739" s="484"/>
      <c r="J739" s="484"/>
      <c r="N739" s="1043"/>
    </row>
    <row r="740" spans="6:14" s="414" customFormat="1" x14ac:dyDescent="0.3">
      <c r="F740" s="484"/>
      <c r="G740" s="484"/>
      <c r="H740" s="484"/>
      <c r="I740" s="484"/>
      <c r="J740" s="484"/>
      <c r="N740" s="1043"/>
    </row>
    <row r="741" spans="6:14" s="414" customFormat="1" x14ac:dyDescent="0.3">
      <c r="F741" s="484"/>
      <c r="G741" s="484"/>
      <c r="H741" s="484"/>
      <c r="I741" s="484"/>
      <c r="J741" s="484"/>
      <c r="N741" s="1043"/>
    </row>
    <row r="742" spans="6:14" s="414" customFormat="1" x14ac:dyDescent="0.3">
      <c r="F742" s="484"/>
      <c r="G742" s="484"/>
      <c r="H742" s="484"/>
      <c r="I742" s="484"/>
      <c r="J742" s="484"/>
      <c r="N742" s="1043"/>
    </row>
    <row r="743" spans="6:14" s="414" customFormat="1" x14ac:dyDescent="0.3">
      <c r="F743" s="484"/>
      <c r="G743" s="484"/>
      <c r="H743" s="484"/>
      <c r="I743" s="484"/>
      <c r="J743" s="484"/>
      <c r="N743" s="1043"/>
    </row>
    <row r="744" spans="6:14" s="414" customFormat="1" x14ac:dyDescent="0.3">
      <c r="F744" s="484"/>
      <c r="G744" s="484"/>
      <c r="H744" s="484"/>
      <c r="I744" s="484"/>
      <c r="J744" s="484"/>
      <c r="N744" s="1043"/>
    </row>
    <row r="745" spans="6:14" s="414" customFormat="1" x14ac:dyDescent="0.3">
      <c r="F745" s="484"/>
      <c r="G745" s="484"/>
      <c r="H745" s="484"/>
      <c r="I745" s="484"/>
      <c r="J745" s="484"/>
      <c r="N745" s="1043"/>
    </row>
    <row r="746" spans="6:14" s="414" customFormat="1" x14ac:dyDescent="0.3">
      <c r="F746" s="484"/>
      <c r="G746" s="484"/>
      <c r="H746" s="484"/>
      <c r="I746" s="484"/>
      <c r="J746" s="484"/>
      <c r="N746" s="1043"/>
    </row>
    <row r="747" spans="6:14" s="414" customFormat="1" x14ac:dyDescent="0.3">
      <c r="F747" s="484"/>
      <c r="G747" s="484"/>
      <c r="H747" s="484"/>
      <c r="I747" s="484"/>
      <c r="J747" s="484"/>
      <c r="N747" s="1043"/>
    </row>
    <row r="748" spans="6:14" s="414" customFormat="1" x14ac:dyDescent="0.3">
      <c r="F748" s="484"/>
      <c r="G748" s="484"/>
      <c r="H748" s="484"/>
      <c r="I748" s="484"/>
      <c r="J748" s="484"/>
      <c r="N748" s="1043"/>
    </row>
    <row r="749" spans="6:14" s="414" customFormat="1" x14ac:dyDescent="0.3">
      <c r="F749" s="484"/>
      <c r="G749" s="484"/>
      <c r="H749" s="484"/>
      <c r="I749" s="484"/>
      <c r="J749" s="484"/>
      <c r="N749" s="1043"/>
    </row>
    <row r="750" spans="6:14" s="414" customFormat="1" x14ac:dyDescent="0.3">
      <c r="F750" s="484"/>
      <c r="G750" s="484"/>
      <c r="H750" s="484"/>
      <c r="I750" s="484"/>
      <c r="J750" s="484"/>
      <c r="N750" s="1043"/>
    </row>
    <row r="751" spans="6:14" s="414" customFormat="1" x14ac:dyDescent="0.3">
      <c r="F751" s="484"/>
      <c r="G751" s="484"/>
      <c r="H751" s="484"/>
      <c r="I751" s="484"/>
      <c r="J751" s="484"/>
      <c r="N751" s="1043"/>
    </row>
    <row r="752" spans="6:14" s="414" customFormat="1" x14ac:dyDescent="0.3">
      <c r="F752" s="484"/>
      <c r="G752" s="484"/>
      <c r="H752" s="484"/>
      <c r="I752" s="484"/>
      <c r="J752" s="484"/>
      <c r="N752" s="1043"/>
    </row>
    <row r="753" spans="6:14" s="414" customFormat="1" x14ac:dyDescent="0.3">
      <c r="F753" s="484"/>
      <c r="G753" s="484"/>
      <c r="H753" s="484"/>
      <c r="I753" s="484"/>
      <c r="J753" s="484"/>
      <c r="N753" s="1043"/>
    </row>
    <row r="754" spans="6:14" s="414" customFormat="1" x14ac:dyDescent="0.3">
      <c r="F754" s="484"/>
      <c r="G754" s="484"/>
      <c r="H754" s="484"/>
      <c r="I754" s="484"/>
      <c r="J754" s="484"/>
      <c r="N754" s="1043"/>
    </row>
    <row r="755" spans="6:14" s="414" customFormat="1" x14ac:dyDescent="0.3">
      <c r="F755" s="484"/>
      <c r="G755" s="484"/>
      <c r="H755" s="484"/>
      <c r="I755" s="484"/>
      <c r="J755" s="484"/>
      <c r="N755" s="1043"/>
    </row>
    <row r="756" spans="6:14" s="414" customFormat="1" x14ac:dyDescent="0.3">
      <c r="F756" s="484"/>
      <c r="G756" s="484"/>
      <c r="H756" s="484"/>
      <c r="I756" s="484"/>
      <c r="J756" s="484"/>
      <c r="N756" s="1043"/>
    </row>
    <row r="757" spans="6:14" s="414" customFormat="1" x14ac:dyDescent="0.3">
      <c r="F757" s="484"/>
      <c r="G757" s="484"/>
      <c r="H757" s="484"/>
      <c r="I757" s="484"/>
      <c r="J757" s="484"/>
      <c r="N757" s="1043"/>
    </row>
    <row r="758" spans="6:14" s="414" customFormat="1" x14ac:dyDescent="0.3">
      <c r="F758" s="484"/>
      <c r="G758" s="484"/>
      <c r="H758" s="484"/>
      <c r="I758" s="484"/>
      <c r="J758" s="484"/>
      <c r="N758" s="1043"/>
    </row>
    <row r="759" spans="6:14" s="414" customFormat="1" x14ac:dyDescent="0.3">
      <c r="F759" s="484"/>
      <c r="G759" s="484"/>
      <c r="H759" s="484"/>
      <c r="I759" s="484"/>
      <c r="J759" s="484"/>
      <c r="N759" s="1043"/>
    </row>
    <row r="760" spans="6:14" s="414" customFormat="1" x14ac:dyDescent="0.3">
      <c r="F760" s="484"/>
      <c r="G760" s="484"/>
      <c r="H760" s="484"/>
      <c r="I760" s="484"/>
      <c r="J760" s="484"/>
      <c r="N760" s="1043"/>
    </row>
    <row r="761" spans="6:14" s="414" customFormat="1" x14ac:dyDescent="0.3">
      <c r="F761" s="484"/>
      <c r="G761" s="484"/>
      <c r="H761" s="484"/>
      <c r="I761" s="484"/>
      <c r="J761" s="484"/>
      <c r="N761" s="1043"/>
    </row>
    <row r="762" spans="6:14" s="414" customFormat="1" x14ac:dyDescent="0.3">
      <c r="F762" s="484"/>
      <c r="G762" s="484"/>
      <c r="H762" s="484"/>
      <c r="I762" s="484"/>
      <c r="J762" s="484"/>
      <c r="N762" s="1043"/>
    </row>
    <row r="763" spans="6:14" s="414" customFormat="1" x14ac:dyDescent="0.3">
      <c r="F763" s="484"/>
      <c r="G763" s="484"/>
      <c r="H763" s="484"/>
      <c r="I763" s="484"/>
      <c r="J763" s="484"/>
      <c r="N763" s="1043"/>
    </row>
    <row r="764" spans="6:14" s="414" customFormat="1" x14ac:dyDescent="0.3">
      <c r="F764" s="484"/>
      <c r="G764" s="484"/>
      <c r="H764" s="484"/>
      <c r="I764" s="484"/>
      <c r="J764" s="484"/>
      <c r="N764" s="1043"/>
    </row>
    <row r="765" spans="6:14" s="414" customFormat="1" x14ac:dyDescent="0.3">
      <c r="F765" s="484"/>
      <c r="G765" s="484"/>
      <c r="H765" s="484"/>
      <c r="I765" s="484"/>
      <c r="J765" s="484"/>
      <c r="N765" s="1043"/>
    </row>
    <row r="766" spans="6:14" s="414" customFormat="1" x14ac:dyDescent="0.3">
      <c r="F766" s="484"/>
      <c r="G766" s="484"/>
      <c r="H766" s="484"/>
      <c r="I766" s="484"/>
      <c r="J766" s="484"/>
      <c r="N766" s="1043"/>
    </row>
    <row r="767" spans="6:14" s="414" customFormat="1" x14ac:dyDescent="0.3">
      <c r="F767" s="484"/>
      <c r="G767" s="484"/>
      <c r="H767" s="484"/>
      <c r="I767" s="484"/>
      <c r="J767" s="484"/>
      <c r="N767" s="1043"/>
    </row>
    <row r="768" spans="6:14" s="414" customFormat="1" x14ac:dyDescent="0.3">
      <c r="F768" s="484"/>
      <c r="G768" s="484"/>
      <c r="H768" s="484"/>
      <c r="I768" s="484"/>
      <c r="J768" s="484"/>
      <c r="N768" s="1043"/>
    </row>
    <row r="769" spans="6:14" s="414" customFormat="1" x14ac:dyDescent="0.3">
      <c r="F769" s="484"/>
      <c r="G769" s="484"/>
      <c r="H769" s="484"/>
      <c r="I769" s="484"/>
      <c r="J769" s="484"/>
      <c r="N769" s="1043"/>
    </row>
    <row r="770" spans="6:14" s="414" customFormat="1" x14ac:dyDescent="0.3">
      <c r="F770" s="484"/>
      <c r="G770" s="484"/>
      <c r="H770" s="484"/>
      <c r="I770" s="484"/>
      <c r="J770" s="484"/>
      <c r="N770" s="1043"/>
    </row>
    <row r="771" spans="6:14" s="414" customFormat="1" x14ac:dyDescent="0.3">
      <c r="F771" s="484"/>
      <c r="G771" s="484"/>
      <c r="H771" s="484"/>
      <c r="I771" s="484"/>
      <c r="J771" s="484"/>
      <c r="N771" s="1043"/>
    </row>
    <row r="772" spans="6:14" s="414" customFormat="1" x14ac:dyDescent="0.3">
      <c r="F772" s="484"/>
      <c r="G772" s="484"/>
      <c r="H772" s="484"/>
      <c r="I772" s="484"/>
      <c r="J772" s="484"/>
      <c r="N772" s="1043"/>
    </row>
    <row r="773" spans="6:14" s="414" customFormat="1" x14ac:dyDescent="0.3">
      <c r="F773" s="484"/>
      <c r="G773" s="484"/>
      <c r="H773" s="484"/>
      <c r="I773" s="484"/>
      <c r="J773" s="484"/>
      <c r="N773" s="1043"/>
    </row>
    <row r="774" spans="6:14" s="414" customFormat="1" x14ac:dyDescent="0.3">
      <c r="F774" s="484"/>
      <c r="G774" s="484"/>
      <c r="H774" s="484"/>
      <c r="I774" s="484"/>
      <c r="J774" s="484"/>
      <c r="N774" s="1043"/>
    </row>
    <row r="775" spans="6:14" s="414" customFormat="1" x14ac:dyDescent="0.3">
      <c r="F775" s="484"/>
      <c r="G775" s="484"/>
      <c r="H775" s="484"/>
      <c r="I775" s="484"/>
      <c r="J775" s="484"/>
      <c r="N775" s="1043"/>
    </row>
    <row r="776" spans="6:14" s="414" customFormat="1" x14ac:dyDescent="0.3">
      <c r="F776" s="484"/>
      <c r="G776" s="484"/>
      <c r="H776" s="484"/>
      <c r="I776" s="484"/>
      <c r="J776" s="484"/>
      <c r="N776" s="1043"/>
    </row>
    <row r="777" spans="6:14" s="414" customFormat="1" x14ac:dyDescent="0.3">
      <c r="F777" s="484"/>
      <c r="G777" s="484"/>
      <c r="H777" s="484"/>
      <c r="I777" s="484"/>
      <c r="J777" s="484"/>
      <c r="N777" s="1043"/>
    </row>
    <row r="778" spans="6:14" s="414" customFormat="1" x14ac:dyDescent="0.3">
      <c r="F778" s="484"/>
      <c r="G778" s="484"/>
      <c r="H778" s="484"/>
      <c r="I778" s="484"/>
      <c r="J778" s="484"/>
      <c r="N778" s="1043"/>
    </row>
    <row r="779" spans="6:14" s="414" customFormat="1" x14ac:dyDescent="0.3">
      <c r="F779" s="484"/>
      <c r="G779" s="484"/>
      <c r="H779" s="484"/>
      <c r="I779" s="484"/>
      <c r="J779" s="484"/>
      <c r="N779" s="1043"/>
    </row>
    <row r="780" spans="6:14" s="414" customFormat="1" x14ac:dyDescent="0.3">
      <c r="F780" s="484"/>
      <c r="G780" s="484"/>
      <c r="H780" s="484"/>
      <c r="I780" s="484"/>
      <c r="J780" s="484"/>
      <c r="N780" s="1043"/>
    </row>
    <row r="781" spans="6:14" s="414" customFormat="1" x14ac:dyDescent="0.3">
      <c r="F781" s="484"/>
      <c r="G781" s="484"/>
      <c r="H781" s="484"/>
      <c r="I781" s="484"/>
      <c r="J781" s="484"/>
      <c r="N781" s="1043"/>
    </row>
    <row r="782" spans="6:14" s="414" customFormat="1" x14ac:dyDescent="0.3">
      <c r="F782" s="484"/>
      <c r="G782" s="484"/>
      <c r="H782" s="484"/>
      <c r="I782" s="484"/>
      <c r="J782" s="484"/>
      <c r="N782" s="1043"/>
    </row>
    <row r="783" spans="6:14" s="414" customFormat="1" x14ac:dyDescent="0.3">
      <c r="F783" s="484"/>
      <c r="G783" s="484"/>
      <c r="H783" s="484"/>
      <c r="I783" s="484"/>
      <c r="J783" s="484"/>
      <c r="N783" s="1043"/>
    </row>
    <row r="784" spans="6:14" s="414" customFormat="1" x14ac:dyDescent="0.3">
      <c r="F784" s="484"/>
      <c r="G784" s="484"/>
      <c r="H784" s="484"/>
      <c r="I784" s="484"/>
      <c r="J784" s="484"/>
      <c r="N784" s="1043"/>
    </row>
    <row r="785" spans="6:14" s="414" customFormat="1" x14ac:dyDescent="0.3">
      <c r="F785" s="484"/>
      <c r="G785" s="484"/>
      <c r="H785" s="484"/>
      <c r="I785" s="484"/>
      <c r="J785" s="484"/>
      <c r="N785" s="1043"/>
    </row>
    <row r="786" spans="6:14" s="414" customFormat="1" x14ac:dyDescent="0.3">
      <c r="F786" s="484"/>
      <c r="G786" s="484"/>
      <c r="H786" s="484"/>
      <c r="I786" s="484"/>
      <c r="J786" s="484"/>
      <c r="N786" s="1043"/>
    </row>
    <row r="787" spans="6:14" s="414" customFormat="1" x14ac:dyDescent="0.3">
      <c r="F787" s="484"/>
      <c r="G787" s="484"/>
      <c r="H787" s="484"/>
      <c r="I787" s="484"/>
      <c r="J787" s="484"/>
      <c r="N787" s="1043"/>
    </row>
    <row r="788" spans="6:14" s="414" customFormat="1" x14ac:dyDescent="0.3">
      <c r="F788" s="484"/>
      <c r="G788" s="484"/>
      <c r="H788" s="484"/>
      <c r="I788" s="484"/>
      <c r="J788" s="484"/>
      <c r="N788" s="1043"/>
    </row>
    <row r="789" spans="6:14" s="414" customFormat="1" x14ac:dyDescent="0.3">
      <c r="F789" s="484"/>
      <c r="G789" s="484"/>
      <c r="H789" s="484"/>
      <c r="I789" s="484"/>
      <c r="J789" s="484"/>
      <c r="N789" s="1043"/>
    </row>
    <row r="790" spans="6:14" s="414" customFormat="1" x14ac:dyDescent="0.3">
      <c r="F790" s="484"/>
      <c r="G790" s="484"/>
      <c r="H790" s="484"/>
      <c r="I790" s="484"/>
      <c r="J790" s="484"/>
      <c r="N790" s="1043"/>
    </row>
    <row r="791" spans="6:14" s="414" customFormat="1" x14ac:dyDescent="0.3">
      <c r="F791" s="484"/>
      <c r="G791" s="484"/>
      <c r="H791" s="484"/>
      <c r="I791" s="484"/>
      <c r="J791" s="484"/>
      <c r="N791" s="1043"/>
    </row>
    <row r="792" spans="6:14" s="414" customFormat="1" x14ac:dyDescent="0.3">
      <c r="F792" s="484"/>
      <c r="G792" s="484"/>
      <c r="H792" s="484"/>
      <c r="I792" s="484"/>
      <c r="J792" s="484"/>
      <c r="N792" s="1043"/>
    </row>
    <row r="793" spans="6:14" s="414" customFormat="1" x14ac:dyDescent="0.3">
      <c r="F793" s="484"/>
      <c r="G793" s="484"/>
      <c r="H793" s="484"/>
      <c r="I793" s="484"/>
      <c r="J793" s="484"/>
      <c r="N793" s="1043"/>
    </row>
    <row r="794" spans="6:14" s="414" customFormat="1" x14ac:dyDescent="0.3">
      <c r="F794" s="484"/>
      <c r="G794" s="484"/>
      <c r="H794" s="484"/>
      <c r="I794" s="484"/>
      <c r="J794" s="484"/>
      <c r="N794" s="1043"/>
    </row>
    <row r="795" spans="6:14" s="414" customFormat="1" x14ac:dyDescent="0.3">
      <c r="F795" s="484"/>
      <c r="G795" s="484"/>
      <c r="H795" s="484"/>
      <c r="I795" s="484"/>
      <c r="J795" s="484"/>
      <c r="N795" s="1043"/>
    </row>
    <row r="796" spans="6:14" s="414" customFormat="1" x14ac:dyDescent="0.3">
      <c r="F796" s="484"/>
      <c r="G796" s="484"/>
      <c r="H796" s="484"/>
      <c r="I796" s="484"/>
      <c r="J796" s="484"/>
      <c r="N796" s="1043"/>
    </row>
    <row r="797" spans="6:14" s="414" customFormat="1" x14ac:dyDescent="0.3">
      <c r="F797" s="484"/>
      <c r="G797" s="484"/>
      <c r="H797" s="484"/>
      <c r="I797" s="484"/>
      <c r="J797" s="484"/>
      <c r="N797" s="1043"/>
    </row>
    <row r="798" spans="6:14" s="414" customFormat="1" x14ac:dyDescent="0.3">
      <c r="F798" s="484"/>
      <c r="G798" s="484"/>
      <c r="H798" s="484"/>
      <c r="I798" s="484"/>
      <c r="J798" s="484"/>
      <c r="N798" s="1043"/>
    </row>
    <row r="799" spans="6:14" s="414" customFormat="1" x14ac:dyDescent="0.3">
      <c r="F799" s="484"/>
      <c r="G799" s="484"/>
      <c r="H799" s="484"/>
      <c r="I799" s="484"/>
      <c r="J799" s="484"/>
      <c r="N799" s="1043"/>
    </row>
    <row r="800" spans="6:14" s="414" customFormat="1" x14ac:dyDescent="0.3">
      <c r="F800" s="484"/>
      <c r="G800" s="484"/>
      <c r="H800" s="484"/>
      <c r="I800" s="484"/>
      <c r="J800" s="484"/>
      <c r="N800" s="1043"/>
    </row>
    <row r="801" spans="6:14" s="414" customFormat="1" x14ac:dyDescent="0.3">
      <c r="F801" s="484"/>
      <c r="G801" s="484"/>
      <c r="H801" s="484"/>
      <c r="I801" s="484"/>
      <c r="J801" s="484"/>
      <c r="N801" s="1043"/>
    </row>
    <row r="802" spans="6:14" s="414" customFormat="1" x14ac:dyDescent="0.3">
      <c r="F802" s="484"/>
      <c r="G802" s="484"/>
      <c r="H802" s="484"/>
      <c r="I802" s="484"/>
      <c r="J802" s="484"/>
      <c r="N802" s="1043"/>
    </row>
    <row r="803" spans="6:14" s="414" customFormat="1" x14ac:dyDescent="0.3">
      <c r="F803" s="484"/>
      <c r="G803" s="484"/>
      <c r="H803" s="484"/>
      <c r="I803" s="484"/>
      <c r="J803" s="484"/>
      <c r="N803" s="1043"/>
    </row>
    <row r="804" spans="6:14" s="414" customFormat="1" x14ac:dyDescent="0.3">
      <c r="F804" s="484"/>
      <c r="G804" s="484"/>
      <c r="H804" s="484"/>
      <c r="I804" s="484"/>
      <c r="J804" s="484"/>
      <c r="N804" s="1043"/>
    </row>
    <row r="805" spans="6:14" s="414" customFormat="1" x14ac:dyDescent="0.3">
      <c r="F805" s="484"/>
      <c r="G805" s="484"/>
      <c r="H805" s="484"/>
      <c r="I805" s="484"/>
      <c r="J805" s="484"/>
      <c r="N805" s="1043"/>
    </row>
    <row r="806" spans="6:14" s="414" customFormat="1" x14ac:dyDescent="0.3">
      <c r="F806" s="484"/>
      <c r="G806" s="484"/>
      <c r="H806" s="484"/>
      <c r="I806" s="484"/>
      <c r="J806" s="484"/>
      <c r="N806" s="1043"/>
    </row>
    <row r="807" spans="6:14" s="414" customFormat="1" x14ac:dyDescent="0.3">
      <c r="F807" s="484"/>
      <c r="G807" s="484"/>
      <c r="H807" s="484"/>
      <c r="I807" s="484"/>
      <c r="J807" s="484"/>
      <c r="N807" s="1043"/>
    </row>
    <row r="808" spans="6:14" s="414" customFormat="1" x14ac:dyDescent="0.3">
      <c r="F808" s="484"/>
      <c r="G808" s="484"/>
      <c r="H808" s="484"/>
      <c r="I808" s="484"/>
      <c r="J808" s="484"/>
      <c r="N808" s="1043"/>
    </row>
    <row r="809" spans="6:14" s="414" customFormat="1" x14ac:dyDescent="0.3">
      <c r="F809" s="484"/>
      <c r="G809" s="484"/>
      <c r="H809" s="484"/>
      <c r="I809" s="484"/>
      <c r="J809" s="484"/>
      <c r="N809" s="1043"/>
    </row>
    <row r="810" spans="6:14" s="414" customFormat="1" x14ac:dyDescent="0.3">
      <c r="F810" s="484"/>
      <c r="G810" s="484"/>
      <c r="H810" s="484"/>
      <c r="I810" s="484"/>
      <c r="J810" s="484"/>
      <c r="N810" s="1043"/>
    </row>
    <row r="811" spans="6:14" s="414" customFormat="1" x14ac:dyDescent="0.3">
      <c r="F811" s="484"/>
      <c r="G811" s="484"/>
      <c r="H811" s="484"/>
      <c r="I811" s="484"/>
      <c r="J811" s="484"/>
      <c r="N811" s="1043"/>
    </row>
    <row r="812" spans="6:14" s="414" customFormat="1" x14ac:dyDescent="0.3">
      <c r="F812" s="484"/>
      <c r="G812" s="484"/>
      <c r="H812" s="484"/>
      <c r="I812" s="484"/>
      <c r="J812" s="484"/>
      <c r="N812" s="1043"/>
    </row>
    <row r="813" spans="6:14" s="414" customFormat="1" x14ac:dyDescent="0.3">
      <c r="F813" s="484"/>
      <c r="G813" s="484"/>
      <c r="H813" s="484"/>
      <c r="I813" s="484"/>
      <c r="J813" s="484"/>
      <c r="N813" s="1043"/>
    </row>
    <row r="814" spans="6:14" s="414" customFormat="1" x14ac:dyDescent="0.3">
      <c r="F814" s="484"/>
      <c r="G814" s="484"/>
      <c r="H814" s="484"/>
      <c r="I814" s="484"/>
      <c r="J814" s="484"/>
      <c r="N814" s="1043"/>
    </row>
    <row r="815" spans="6:14" s="414" customFormat="1" x14ac:dyDescent="0.3">
      <c r="F815" s="484"/>
      <c r="G815" s="484"/>
      <c r="H815" s="484"/>
      <c r="I815" s="484"/>
      <c r="J815" s="484"/>
      <c r="N815" s="1043"/>
    </row>
    <row r="816" spans="6:14" s="414" customFormat="1" x14ac:dyDescent="0.3">
      <c r="F816" s="484"/>
      <c r="G816" s="484"/>
      <c r="H816" s="484"/>
      <c r="I816" s="484"/>
      <c r="J816" s="484"/>
      <c r="N816" s="1043"/>
    </row>
    <row r="817" spans="6:14" s="414" customFormat="1" x14ac:dyDescent="0.3">
      <c r="F817" s="484"/>
      <c r="G817" s="484"/>
      <c r="H817" s="484"/>
      <c r="I817" s="484"/>
      <c r="J817" s="484"/>
      <c r="N817" s="1043"/>
    </row>
    <row r="818" spans="6:14" s="414" customFormat="1" x14ac:dyDescent="0.3">
      <c r="F818" s="484"/>
      <c r="G818" s="484"/>
      <c r="H818" s="484"/>
      <c r="I818" s="484"/>
      <c r="J818" s="484"/>
      <c r="N818" s="1043"/>
    </row>
    <row r="819" spans="6:14" s="414" customFormat="1" x14ac:dyDescent="0.3">
      <c r="F819" s="484"/>
      <c r="G819" s="484"/>
      <c r="H819" s="484"/>
      <c r="I819" s="484"/>
      <c r="J819" s="484"/>
      <c r="N819" s="1043"/>
    </row>
    <row r="820" spans="6:14" s="414" customFormat="1" x14ac:dyDescent="0.3">
      <c r="F820" s="484"/>
      <c r="G820" s="484"/>
      <c r="H820" s="484"/>
      <c r="I820" s="484"/>
      <c r="J820" s="484"/>
      <c r="N820" s="1043"/>
    </row>
    <row r="821" spans="6:14" s="414" customFormat="1" x14ac:dyDescent="0.3">
      <c r="F821" s="484"/>
      <c r="G821" s="484"/>
      <c r="H821" s="484"/>
      <c r="I821" s="484"/>
      <c r="J821" s="484"/>
      <c r="N821" s="1043"/>
    </row>
    <row r="822" spans="6:14" s="414" customFormat="1" x14ac:dyDescent="0.3">
      <c r="F822" s="484"/>
      <c r="G822" s="484"/>
      <c r="H822" s="484"/>
      <c r="I822" s="484"/>
      <c r="J822" s="484"/>
      <c r="N822" s="1043"/>
    </row>
    <row r="823" spans="6:14" s="414" customFormat="1" x14ac:dyDescent="0.3">
      <c r="F823" s="484"/>
      <c r="G823" s="484"/>
      <c r="H823" s="484"/>
      <c r="I823" s="484"/>
      <c r="J823" s="484"/>
      <c r="N823" s="1043"/>
    </row>
    <row r="824" spans="6:14" s="414" customFormat="1" x14ac:dyDescent="0.3">
      <c r="F824" s="484"/>
      <c r="G824" s="484"/>
      <c r="H824" s="484"/>
      <c r="I824" s="484"/>
      <c r="J824" s="484"/>
      <c r="N824" s="1043"/>
    </row>
    <row r="825" spans="6:14" s="414" customFormat="1" x14ac:dyDescent="0.3">
      <c r="F825" s="484"/>
      <c r="G825" s="484"/>
      <c r="H825" s="484"/>
      <c r="I825" s="484"/>
      <c r="J825" s="484"/>
      <c r="N825" s="1043"/>
    </row>
    <row r="826" spans="6:14" s="414" customFormat="1" x14ac:dyDescent="0.3">
      <c r="F826" s="484"/>
      <c r="G826" s="484"/>
      <c r="H826" s="484"/>
      <c r="I826" s="484"/>
      <c r="J826" s="484"/>
      <c r="N826" s="1043"/>
    </row>
    <row r="827" spans="6:14" s="414" customFormat="1" x14ac:dyDescent="0.3">
      <c r="F827" s="484"/>
      <c r="G827" s="484"/>
      <c r="H827" s="484"/>
      <c r="I827" s="484"/>
      <c r="J827" s="484"/>
      <c r="N827" s="1043"/>
    </row>
    <row r="828" spans="6:14" s="414" customFormat="1" x14ac:dyDescent="0.3">
      <c r="F828" s="484"/>
      <c r="G828" s="484"/>
      <c r="H828" s="484"/>
      <c r="I828" s="484"/>
      <c r="J828" s="484"/>
      <c r="N828" s="1043"/>
    </row>
    <row r="829" spans="6:14" s="414" customFormat="1" x14ac:dyDescent="0.3">
      <c r="F829" s="484"/>
      <c r="G829" s="484"/>
      <c r="H829" s="484"/>
      <c r="I829" s="484"/>
      <c r="J829" s="484"/>
      <c r="N829" s="1043"/>
    </row>
    <row r="830" spans="6:14" s="414" customFormat="1" x14ac:dyDescent="0.3">
      <c r="F830" s="484"/>
      <c r="G830" s="484"/>
      <c r="H830" s="484"/>
      <c r="I830" s="484"/>
      <c r="J830" s="484"/>
      <c r="N830" s="1043"/>
    </row>
    <row r="831" spans="6:14" s="414" customFormat="1" x14ac:dyDescent="0.3">
      <c r="F831" s="484"/>
      <c r="G831" s="484"/>
      <c r="H831" s="484"/>
      <c r="I831" s="484"/>
      <c r="J831" s="484"/>
      <c r="N831" s="1043"/>
    </row>
    <row r="832" spans="6:14" s="414" customFormat="1" x14ac:dyDescent="0.3">
      <c r="F832" s="484"/>
      <c r="G832" s="484"/>
      <c r="H832" s="484"/>
      <c r="I832" s="484"/>
      <c r="J832" s="484"/>
      <c r="N832" s="1043"/>
    </row>
    <row r="833" spans="6:14" s="414" customFormat="1" x14ac:dyDescent="0.3">
      <c r="F833" s="484"/>
      <c r="G833" s="484"/>
      <c r="H833" s="484"/>
      <c r="I833" s="484"/>
      <c r="J833" s="484"/>
      <c r="N833" s="1043"/>
    </row>
    <row r="834" spans="6:14" s="414" customFormat="1" x14ac:dyDescent="0.3">
      <c r="F834" s="484"/>
      <c r="G834" s="484"/>
      <c r="H834" s="484"/>
      <c r="I834" s="484"/>
      <c r="J834" s="484"/>
      <c r="N834" s="1043"/>
    </row>
    <row r="835" spans="6:14" s="414" customFormat="1" x14ac:dyDescent="0.3">
      <c r="F835" s="484"/>
      <c r="G835" s="484"/>
      <c r="H835" s="484"/>
      <c r="I835" s="484"/>
      <c r="J835" s="484"/>
      <c r="N835" s="1043"/>
    </row>
    <row r="836" spans="6:14" s="414" customFormat="1" x14ac:dyDescent="0.3">
      <c r="F836" s="484"/>
      <c r="G836" s="484"/>
      <c r="H836" s="484"/>
      <c r="I836" s="484"/>
      <c r="J836" s="484"/>
      <c r="N836" s="1043"/>
    </row>
    <row r="837" spans="6:14" s="414" customFormat="1" x14ac:dyDescent="0.3">
      <c r="F837" s="484"/>
      <c r="G837" s="484"/>
      <c r="H837" s="484"/>
      <c r="I837" s="484"/>
      <c r="J837" s="484"/>
      <c r="N837" s="1043"/>
    </row>
    <row r="838" spans="6:14" s="414" customFormat="1" x14ac:dyDescent="0.3">
      <c r="F838" s="484"/>
      <c r="G838" s="484"/>
      <c r="H838" s="484"/>
      <c r="I838" s="484"/>
      <c r="J838" s="484"/>
      <c r="N838" s="1043"/>
    </row>
    <row r="839" spans="6:14" s="414" customFormat="1" x14ac:dyDescent="0.3">
      <c r="F839" s="484"/>
      <c r="G839" s="484"/>
      <c r="H839" s="484"/>
      <c r="I839" s="484"/>
      <c r="J839" s="484"/>
      <c r="N839" s="1043"/>
    </row>
    <row r="840" spans="6:14" s="414" customFormat="1" x14ac:dyDescent="0.3">
      <c r="F840" s="484"/>
      <c r="G840" s="484"/>
      <c r="H840" s="484"/>
      <c r="I840" s="484"/>
      <c r="J840" s="484"/>
      <c r="N840" s="1043"/>
    </row>
    <row r="841" spans="6:14" s="414" customFormat="1" x14ac:dyDescent="0.3">
      <c r="F841" s="484"/>
      <c r="G841" s="484"/>
      <c r="H841" s="484"/>
      <c r="I841" s="484"/>
      <c r="J841" s="484"/>
      <c r="N841" s="1043"/>
    </row>
    <row r="842" spans="6:14" s="414" customFormat="1" x14ac:dyDescent="0.3">
      <c r="F842" s="484"/>
      <c r="G842" s="484"/>
      <c r="H842" s="484"/>
      <c r="I842" s="484"/>
      <c r="J842" s="484"/>
      <c r="N842" s="1043"/>
    </row>
    <row r="843" spans="6:14" s="414" customFormat="1" x14ac:dyDescent="0.3">
      <c r="F843" s="484"/>
      <c r="G843" s="484"/>
      <c r="H843" s="484"/>
      <c r="I843" s="484"/>
      <c r="J843" s="484"/>
      <c r="N843" s="1043"/>
    </row>
    <row r="844" spans="6:14" s="414" customFormat="1" x14ac:dyDescent="0.3">
      <c r="F844" s="484"/>
      <c r="G844" s="484"/>
      <c r="H844" s="484"/>
      <c r="I844" s="484"/>
      <c r="J844" s="484"/>
      <c r="N844" s="1043"/>
    </row>
    <row r="845" spans="6:14" s="414" customFormat="1" x14ac:dyDescent="0.3">
      <c r="F845" s="484"/>
      <c r="G845" s="484"/>
      <c r="H845" s="484"/>
      <c r="I845" s="484"/>
      <c r="J845" s="484"/>
      <c r="N845" s="1043"/>
    </row>
    <row r="846" spans="6:14" s="414" customFormat="1" x14ac:dyDescent="0.3">
      <c r="F846" s="484"/>
      <c r="G846" s="484"/>
      <c r="H846" s="484"/>
      <c r="I846" s="484"/>
      <c r="J846" s="484"/>
      <c r="N846" s="1043"/>
    </row>
    <row r="847" spans="6:14" s="414" customFormat="1" x14ac:dyDescent="0.3">
      <c r="F847" s="484"/>
      <c r="G847" s="484"/>
      <c r="H847" s="484"/>
      <c r="I847" s="484"/>
      <c r="J847" s="484"/>
      <c r="N847" s="1043"/>
    </row>
    <row r="848" spans="6:14" s="414" customFormat="1" x14ac:dyDescent="0.3">
      <c r="F848" s="484"/>
      <c r="G848" s="484"/>
      <c r="H848" s="484"/>
      <c r="I848" s="484"/>
      <c r="J848" s="484"/>
      <c r="N848" s="1043"/>
    </row>
    <row r="849" spans="6:14" s="414" customFormat="1" x14ac:dyDescent="0.3">
      <c r="F849" s="484"/>
      <c r="G849" s="484"/>
      <c r="H849" s="484"/>
      <c r="I849" s="484"/>
      <c r="J849" s="484"/>
      <c r="N849" s="1043"/>
    </row>
    <row r="850" spans="6:14" s="414" customFormat="1" x14ac:dyDescent="0.3">
      <c r="F850" s="484"/>
      <c r="G850" s="484"/>
      <c r="H850" s="484"/>
      <c r="I850" s="484"/>
      <c r="J850" s="484"/>
      <c r="N850" s="1043"/>
    </row>
    <row r="851" spans="6:14" s="414" customFormat="1" x14ac:dyDescent="0.3">
      <c r="F851" s="484"/>
      <c r="G851" s="484"/>
      <c r="H851" s="484"/>
      <c r="I851" s="484"/>
      <c r="J851" s="484"/>
      <c r="N851" s="1043"/>
    </row>
    <row r="852" spans="6:14" s="414" customFormat="1" x14ac:dyDescent="0.3">
      <c r="F852" s="484"/>
      <c r="G852" s="484"/>
      <c r="H852" s="484"/>
      <c r="I852" s="484"/>
      <c r="J852" s="484"/>
      <c r="N852" s="1043"/>
    </row>
    <row r="853" spans="6:14" s="414" customFormat="1" x14ac:dyDescent="0.3">
      <c r="F853" s="484"/>
      <c r="G853" s="484"/>
      <c r="H853" s="484"/>
      <c r="I853" s="484"/>
      <c r="J853" s="484"/>
      <c r="N853" s="1043"/>
    </row>
    <row r="854" spans="6:14" s="414" customFormat="1" x14ac:dyDescent="0.3">
      <c r="F854" s="484"/>
      <c r="G854" s="484"/>
      <c r="H854" s="484"/>
      <c r="I854" s="484"/>
      <c r="J854" s="484"/>
      <c r="N854" s="1043"/>
    </row>
    <row r="855" spans="6:14" s="414" customFormat="1" x14ac:dyDescent="0.3">
      <c r="F855" s="484"/>
      <c r="G855" s="484"/>
      <c r="H855" s="484"/>
      <c r="I855" s="484"/>
      <c r="J855" s="484"/>
      <c r="N855" s="1043"/>
    </row>
    <row r="856" spans="6:14" s="414" customFormat="1" x14ac:dyDescent="0.3">
      <c r="F856" s="484"/>
      <c r="G856" s="484"/>
      <c r="H856" s="484"/>
      <c r="I856" s="484"/>
      <c r="J856" s="484"/>
      <c r="N856" s="1043"/>
    </row>
    <row r="857" spans="6:14" s="414" customFormat="1" x14ac:dyDescent="0.3">
      <c r="F857" s="484"/>
      <c r="G857" s="484"/>
      <c r="H857" s="484"/>
      <c r="I857" s="484"/>
      <c r="J857" s="484"/>
      <c r="N857" s="1043"/>
    </row>
    <row r="858" spans="6:14" s="414" customFormat="1" x14ac:dyDescent="0.3">
      <c r="F858" s="484"/>
      <c r="G858" s="484"/>
      <c r="H858" s="484"/>
      <c r="I858" s="484"/>
      <c r="J858" s="484"/>
      <c r="N858" s="1043"/>
    </row>
    <row r="859" spans="6:14" s="414" customFormat="1" x14ac:dyDescent="0.3">
      <c r="F859" s="484"/>
      <c r="G859" s="484"/>
      <c r="H859" s="484"/>
      <c r="I859" s="484"/>
      <c r="J859" s="484"/>
      <c r="N859" s="1043"/>
    </row>
    <row r="860" spans="6:14" s="414" customFormat="1" x14ac:dyDescent="0.3">
      <c r="F860" s="484"/>
      <c r="G860" s="484"/>
      <c r="H860" s="484"/>
      <c r="I860" s="484"/>
      <c r="J860" s="484"/>
      <c r="N860" s="1043"/>
    </row>
    <row r="861" spans="6:14" s="414" customFormat="1" x14ac:dyDescent="0.3">
      <c r="F861" s="484"/>
      <c r="G861" s="484"/>
      <c r="H861" s="484"/>
      <c r="I861" s="484"/>
      <c r="J861" s="484"/>
      <c r="N861" s="1043"/>
    </row>
    <row r="862" spans="6:14" s="414" customFormat="1" x14ac:dyDescent="0.3">
      <c r="F862" s="484"/>
      <c r="G862" s="484"/>
      <c r="H862" s="484"/>
      <c r="I862" s="484"/>
      <c r="J862" s="484"/>
      <c r="N862" s="1043"/>
    </row>
    <row r="863" spans="6:14" s="414" customFormat="1" x14ac:dyDescent="0.3">
      <c r="F863" s="484"/>
      <c r="G863" s="484"/>
      <c r="H863" s="484"/>
      <c r="I863" s="484"/>
      <c r="J863" s="484"/>
      <c r="N863" s="1043"/>
    </row>
    <row r="864" spans="6:14" s="414" customFormat="1" x14ac:dyDescent="0.3">
      <c r="F864" s="484"/>
      <c r="G864" s="484"/>
      <c r="H864" s="484"/>
      <c r="I864" s="484"/>
      <c r="J864" s="484"/>
      <c r="N864" s="1043"/>
    </row>
    <row r="865" spans="6:14" s="414" customFormat="1" x14ac:dyDescent="0.3">
      <c r="F865" s="484"/>
      <c r="G865" s="484"/>
      <c r="H865" s="484"/>
      <c r="I865" s="484"/>
      <c r="J865" s="484"/>
      <c r="N865" s="1043"/>
    </row>
    <row r="866" spans="6:14" s="414" customFormat="1" x14ac:dyDescent="0.3">
      <c r="F866" s="484"/>
      <c r="G866" s="484"/>
      <c r="H866" s="484"/>
      <c r="I866" s="484"/>
      <c r="J866" s="484"/>
      <c r="N866" s="1043"/>
    </row>
    <row r="867" spans="6:14" s="414" customFormat="1" x14ac:dyDescent="0.3">
      <c r="F867" s="484"/>
      <c r="G867" s="484"/>
      <c r="H867" s="484"/>
      <c r="I867" s="484"/>
      <c r="J867" s="484"/>
      <c r="N867" s="1043"/>
    </row>
    <row r="868" spans="6:14" s="414" customFormat="1" x14ac:dyDescent="0.3">
      <c r="F868" s="484"/>
      <c r="G868" s="484"/>
      <c r="H868" s="484"/>
      <c r="I868" s="484"/>
      <c r="J868" s="484"/>
      <c r="N868" s="1043"/>
    </row>
    <row r="869" spans="6:14" s="414" customFormat="1" x14ac:dyDescent="0.3">
      <c r="F869" s="484"/>
      <c r="G869" s="484"/>
      <c r="H869" s="484"/>
      <c r="I869" s="484"/>
      <c r="J869" s="484"/>
      <c r="N869" s="1043"/>
    </row>
    <row r="870" spans="6:14" s="414" customFormat="1" x14ac:dyDescent="0.3">
      <c r="F870" s="484"/>
      <c r="G870" s="484"/>
      <c r="H870" s="484"/>
      <c r="I870" s="484"/>
      <c r="J870" s="484"/>
      <c r="N870" s="1043"/>
    </row>
    <row r="871" spans="6:14" s="414" customFormat="1" x14ac:dyDescent="0.3">
      <c r="F871" s="484"/>
      <c r="G871" s="484"/>
      <c r="H871" s="484"/>
      <c r="I871" s="484"/>
      <c r="J871" s="484"/>
      <c r="N871" s="1043"/>
    </row>
    <row r="872" spans="6:14" s="414" customFormat="1" x14ac:dyDescent="0.3">
      <c r="F872" s="484"/>
      <c r="G872" s="484"/>
      <c r="H872" s="484"/>
      <c r="I872" s="484"/>
      <c r="J872" s="484"/>
      <c r="N872" s="1043"/>
    </row>
    <row r="873" spans="6:14" s="414" customFormat="1" x14ac:dyDescent="0.3">
      <c r="F873" s="484"/>
      <c r="G873" s="484"/>
      <c r="H873" s="484"/>
      <c r="I873" s="484"/>
      <c r="J873" s="484"/>
      <c r="N873" s="1043"/>
    </row>
    <row r="874" spans="6:14" s="414" customFormat="1" x14ac:dyDescent="0.3">
      <c r="F874" s="484"/>
      <c r="G874" s="484"/>
      <c r="H874" s="484"/>
      <c r="I874" s="484"/>
      <c r="J874" s="484"/>
      <c r="N874" s="1043"/>
    </row>
    <row r="875" spans="6:14" s="414" customFormat="1" x14ac:dyDescent="0.3">
      <c r="F875" s="484"/>
      <c r="G875" s="484"/>
      <c r="H875" s="484"/>
      <c r="I875" s="484"/>
      <c r="J875" s="484"/>
      <c r="N875" s="1043"/>
    </row>
    <row r="876" spans="6:14" s="414" customFormat="1" x14ac:dyDescent="0.3">
      <c r="F876" s="484"/>
      <c r="G876" s="484"/>
      <c r="H876" s="484"/>
      <c r="I876" s="484"/>
      <c r="J876" s="484"/>
      <c r="N876" s="1043"/>
    </row>
    <row r="877" spans="6:14" s="414" customFormat="1" x14ac:dyDescent="0.3">
      <c r="F877" s="484"/>
      <c r="G877" s="484"/>
      <c r="H877" s="484"/>
      <c r="I877" s="484"/>
      <c r="J877" s="484"/>
      <c r="N877" s="1043"/>
    </row>
    <row r="878" spans="6:14" s="414" customFormat="1" x14ac:dyDescent="0.3">
      <c r="F878" s="484"/>
      <c r="G878" s="484"/>
      <c r="H878" s="484"/>
      <c r="I878" s="484"/>
      <c r="J878" s="484"/>
      <c r="N878" s="1043"/>
    </row>
    <row r="879" spans="6:14" s="414" customFormat="1" x14ac:dyDescent="0.3">
      <c r="F879" s="484"/>
      <c r="G879" s="484"/>
      <c r="H879" s="484"/>
      <c r="I879" s="484"/>
      <c r="J879" s="484"/>
      <c r="N879" s="1043"/>
    </row>
    <row r="880" spans="6:14" s="414" customFormat="1" x14ac:dyDescent="0.3">
      <c r="F880" s="484"/>
      <c r="G880" s="484"/>
      <c r="H880" s="484"/>
      <c r="I880" s="484"/>
      <c r="J880" s="484"/>
      <c r="N880" s="1043"/>
    </row>
    <row r="881" spans="6:14" s="414" customFormat="1" x14ac:dyDescent="0.3">
      <c r="F881" s="484"/>
      <c r="G881" s="484"/>
      <c r="H881" s="484"/>
      <c r="I881" s="484"/>
      <c r="J881" s="484"/>
      <c r="N881" s="1043"/>
    </row>
    <row r="882" spans="6:14" s="414" customFormat="1" x14ac:dyDescent="0.3">
      <c r="F882" s="484"/>
      <c r="G882" s="484"/>
      <c r="H882" s="484"/>
      <c r="I882" s="484"/>
      <c r="J882" s="484"/>
      <c r="N882" s="1043"/>
    </row>
    <row r="883" spans="6:14" s="414" customFormat="1" x14ac:dyDescent="0.3">
      <c r="F883" s="484"/>
      <c r="G883" s="484"/>
      <c r="H883" s="484"/>
      <c r="I883" s="484"/>
      <c r="J883" s="484"/>
      <c r="N883" s="1043"/>
    </row>
    <row r="884" spans="6:14" s="414" customFormat="1" x14ac:dyDescent="0.3">
      <c r="F884" s="484"/>
      <c r="G884" s="484"/>
      <c r="H884" s="484"/>
      <c r="I884" s="484"/>
      <c r="J884" s="484"/>
      <c r="N884" s="1043"/>
    </row>
    <row r="885" spans="6:14" s="414" customFormat="1" x14ac:dyDescent="0.3">
      <c r="F885" s="484"/>
      <c r="G885" s="484"/>
      <c r="H885" s="484"/>
      <c r="I885" s="484"/>
      <c r="J885" s="484"/>
      <c r="N885" s="1043"/>
    </row>
    <row r="886" spans="6:14" s="414" customFormat="1" x14ac:dyDescent="0.3">
      <c r="F886" s="484"/>
      <c r="G886" s="484"/>
      <c r="H886" s="484"/>
      <c r="I886" s="484"/>
      <c r="J886" s="484"/>
      <c r="N886" s="1043"/>
    </row>
    <row r="887" spans="6:14" s="414" customFormat="1" x14ac:dyDescent="0.3">
      <c r="F887" s="484"/>
      <c r="G887" s="484"/>
      <c r="H887" s="484"/>
      <c r="I887" s="484"/>
      <c r="J887" s="484"/>
      <c r="N887" s="1043"/>
    </row>
    <row r="888" spans="6:14" s="414" customFormat="1" x14ac:dyDescent="0.3">
      <c r="F888" s="484"/>
      <c r="G888" s="484"/>
      <c r="H888" s="484"/>
      <c r="I888" s="484"/>
      <c r="J888" s="484"/>
      <c r="N888" s="1043"/>
    </row>
    <row r="889" spans="6:14" s="414" customFormat="1" x14ac:dyDescent="0.3">
      <c r="F889" s="484"/>
      <c r="G889" s="484"/>
      <c r="H889" s="484"/>
      <c r="I889" s="484"/>
      <c r="J889" s="484"/>
      <c r="N889" s="1043"/>
    </row>
    <row r="890" spans="6:14" s="414" customFormat="1" x14ac:dyDescent="0.3">
      <c r="F890" s="484"/>
      <c r="G890" s="484"/>
      <c r="H890" s="484"/>
      <c r="I890" s="484"/>
      <c r="J890" s="484"/>
      <c r="N890" s="1043"/>
    </row>
    <row r="891" spans="6:14" s="414" customFormat="1" x14ac:dyDescent="0.3">
      <c r="F891" s="484"/>
      <c r="G891" s="484"/>
      <c r="H891" s="484"/>
      <c r="I891" s="484"/>
      <c r="J891" s="484"/>
      <c r="N891" s="1043"/>
    </row>
    <row r="892" spans="6:14" s="414" customFormat="1" x14ac:dyDescent="0.3">
      <c r="F892" s="484"/>
      <c r="G892" s="484"/>
      <c r="H892" s="484"/>
      <c r="I892" s="484"/>
      <c r="J892" s="484"/>
      <c r="N892" s="1043"/>
    </row>
    <row r="893" spans="6:14" s="414" customFormat="1" x14ac:dyDescent="0.3">
      <c r="F893" s="484"/>
      <c r="G893" s="484"/>
      <c r="H893" s="484"/>
      <c r="I893" s="484"/>
      <c r="J893" s="484"/>
      <c r="N893" s="1043"/>
    </row>
    <row r="894" spans="6:14" s="414" customFormat="1" x14ac:dyDescent="0.3">
      <c r="F894" s="484"/>
      <c r="G894" s="484"/>
      <c r="H894" s="484"/>
      <c r="I894" s="484"/>
      <c r="J894" s="484"/>
      <c r="N894" s="1043"/>
    </row>
    <row r="895" spans="6:14" s="414" customFormat="1" x14ac:dyDescent="0.3">
      <c r="F895" s="484"/>
      <c r="G895" s="484"/>
      <c r="H895" s="484"/>
      <c r="I895" s="484"/>
      <c r="J895" s="484"/>
      <c r="N895" s="1043"/>
    </row>
    <row r="896" spans="6:14" s="414" customFormat="1" x14ac:dyDescent="0.3">
      <c r="F896" s="484"/>
      <c r="G896" s="484"/>
      <c r="H896" s="484"/>
      <c r="I896" s="484"/>
      <c r="J896" s="484"/>
      <c r="N896" s="1043"/>
    </row>
    <row r="897" spans="6:14" s="414" customFormat="1" x14ac:dyDescent="0.3">
      <c r="F897" s="484"/>
      <c r="G897" s="484"/>
      <c r="H897" s="484"/>
      <c r="I897" s="484"/>
      <c r="J897" s="484"/>
      <c r="N897" s="1043"/>
    </row>
    <row r="898" spans="6:14" s="414" customFormat="1" x14ac:dyDescent="0.3">
      <c r="F898" s="484"/>
      <c r="G898" s="484"/>
      <c r="H898" s="484"/>
      <c r="I898" s="484"/>
      <c r="J898" s="484"/>
      <c r="N898" s="1043"/>
    </row>
    <row r="899" spans="6:14" s="414" customFormat="1" x14ac:dyDescent="0.3">
      <c r="F899" s="484"/>
      <c r="G899" s="484"/>
      <c r="H899" s="484"/>
      <c r="I899" s="484"/>
      <c r="J899" s="484"/>
      <c r="N899" s="1043"/>
    </row>
    <row r="900" spans="6:14" s="414" customFormat="1" x14ac:dyDescent="0.3">
      <c r="F900" s="484"/>
      <c r="G900" s="484"/>
      <c r="H900" s="484"/>
      <c r="I900" s="484"/>
      <c r="J900" s="484"/>
      <c r="N900" s="1043"/>
    </row>
    <row r="901" spans="6:14" s="414" customFormat="1" x14ac:dyDescent="0.3">
      <c r="F901" s="484"/>
      <c r="G901" s="484"/>
      <c r="H901" s="484"/>
      <c r="I901" s="484"/>
      <c r="J901" s="484"/>
      <c r="N901" s="1043"/>
    </row>
    <row r="902" spans="6:14" s="414" customFormat="1" x14ac:dyDescent="0.3">
      <c r="F902" s="484"/>
      <c r="G902" s="484"/>
      <c r="H902" s="484"/>
      <c r="I902" s="484"/>
      <c r="J902" s="484"/>
      <c r="N902" s="1043"/>
    </row>
    <row r="903" spans="6:14" s="414" customFormat="1" x14ac:dyDescent="0.3">
      <c r="F903" s="484"/>
      <c r="G903" s="484"/>
      <c r="H903" s="484"/>
      <c r="I903" s="484"/>
      <c r="J903" s="484"/>
      <c r="N903" s="1043"/>
    </row>
    <row r="904" spans="6:14" s="414" customFormat="1" x14ac:dyDescent="0.3">
      <c r="F904" s="484"/>
      <c r="G904" s="484"/>
      <c r="H904" s="484"/>
      <c r="I904" s="484"/>
      <c r="J904" s="484"/>
      <c r="N904" s="1043"/>
    </row>
    <row r="905" spans="6:14" s="414" customFormat="1" x14ac:dyDescent="0.3">
      <c r="F905" s="484"/>
      <c r="G905" s="484"/>
      <c r="H905" s="484"/>
      <c r="I905" s="484"/>
      <c r="J905" s="484"/>
      <c r="N905" s="1043"/>
    </row>
    <row r="906" spans="6:14" s="414" customFormat="1" x14ac:dyDescent="0.3">
      <c r="F906" s="484"/>
      <c r="G906" s="484"/>
      <c r="H906" s="484"/>
      <c r="I906" s="484"/>
      <c r="J906" s="484"/>
      <c r="N906" s="1043"/>
    </row>
    <row r="907" spans="6:14" s="414" customFormat="1" x14ac:dyDescent="0.3">
      <c r="F907" s="484"/>
      <c r="G907" s="484"/>
      <c r="H907" s="484"/>
      <c r="I907" s="484"/>
      <c r="J907" s="484"/>
      <c r="N907" s="1043"/>
    </row>
    <row r="908" spans="6:14" s="414" customFormat="1" x14ac:dyDescent="0.3">
      <c r="F908" s="484"/>
      <c r="G908" s="484"/>
      <c r="H908" s="484"/>
      <c r="I908" s="484"/>
      <c r="J908" s="484"/>
      <c r="N908" s="1043"/>
    </row>
    <row r="909" spans="6:14" s="414" customFormat="1" x14ac:dyDescent="0.3">
      <c r="F909" s="484"/>
      <c r="G909" s="484"/>
      <c r="H909" s="484"/>
      <c r="I909" s="484"/>
      <c r="J909" s="484"/>
      <c r="N909" s="1043"/>
    </row>
    <row r="910" spans="6:14" s="414" customFormat="1" x14ac:dyDescent="0.3">
      <c r="F910" s="484"/>
      <c r="G910" s="484"/>
      <c r="H910" s="484"/>
      <c r="I910" s="484"/>
      <c r="J910" s="484"/>
      <c r="N910" s="1043"/>
    </row>
    <row r="911" spans="6:14" s="414" customFormat="1" x14ac:dyDescent="0.3">
      <c r="F911" s="484"/>
      <c r="G911" s="484"/>
      <c r="H911" s="484"/>
      <c r="I911" s="484"/>
      <c r="J911" s="484"/>
      <c r="N911" s="1043"/>
    </row>
    <row r="912" spans="6:14" s="414" customFormat="1" x14ac:dyDescent="0.3">
      <c r="F912" s="484"/>
      <c r="G912" s="484"/>
      <c r="H912" s="484"/>
      <c r="I912" s="484"/>
      <c r="J912" s="484"/>
      <c r="N912" s="1043"/>
    </row>
    <row r="913" spans="6:14" s="414" customFormat="1" x14ac:dyDescent="0.3">
      <c r="F913" s="484"/>
      <c r="G913" s="484"/>
      <c r="H913" s="484"/>
      <c r="I913" s="484"/>
      <c r="J913" s="484"/>
      <c r="N913" s="1043"/>
    </row>
    <row r="914" spans="6:14" s="414" customFormat="1" x14ac:dyDescent="0.3">
      <c r="F914" s="484"/>
      <c r="G914" s="484"/>
      <c r="H914" s="484"/>
      <c r="I914" s="484"/>
      <c r="J914" s="484"/>
      <c r="N914" s="1043"/>
    </row>
    <row r="915" spans="6:14" s="414" customFormat="1" x14ac:dyDescent="0.3">
      <c r="F915" s="484"/>
      <c r="G915" s="484"/>
      <c r="H915" s="484"/>
      <c r="I915" s="484"/>
      <c r="J915" s="484"/>
      <c r="N915" s="1043"/>
    </row>
    <row r="916" spans="6:14" s="414" customFormat="1" x14ac:dyDescent="0.3">
      <c r="F916" s="484"/>
      <c r="G916" s="484"/>
      <c r="H916" s="484"/>
      <c r="I916" s="484"/>
      <c r="J916" s="484"/>
      <c r="N916" s="1043"/>
    </row>
    <row r="917" spans="6:14" s="414" customFormat="1" x14ac:dyDescent="0.3">
      <c r="F917" s="484"/>
      <c r="G917" s="484"/>
      <c r="H917" s="484"/>
      <c r="I917" s="484"/>
      <c r="J917" s="484"/>
      <c r="N917" s="1043"/>
    </row>
    <row r="918" spans="6:14" s="414" customFormat="1" x14ac:dyDescent="0.3">
      <c r="F918" s="484"/>
      <c r="G918" s="484"/>
      <c r="H918" s="484"/>
      <c r="I918" s="484"/>
      <c r="J918" s="484"/>
      <c r="N918" s="1043"/>
    </row>
    <row r="919" spans="6:14" s="414" customFormat="1" x14ac:dyDescent="0.3">
      <c r="F919" s="484"/>
      <c r="G919" s="484"/>
      <c r="H919" s="484"/>
      <c r="I919" s="484"/>
      <c r="J919" s="484"/>
      <c r="N919" s="1043"/>
    </row>
    <row r="920" spans="6:14" s="414" customFormat="1" x14ac:dyDescent="0.3">
      <c r="F920" s="484"/>
      <c r="G920" s="484"/>
      <c r="H920" s="484"/>
      <c r="I920" s="484"/>
      <c r="J920" s="484"/>
      <c r="N920" s="1043"/>
    </row>
    <row r="921" spans="6:14" s="414" customFormat="1" x14ac:dyDescent="0.3">
      <c r="F921" s="484"/>
      <c r="G921" s="484"/>
      <c r="H921" s="484"/>
      <c r="I921" s="484"/>
      <c r="J921" s="484"/>
      <c r="N921" s="1043"/>
    </row>
    <row r="922" spans="6:14" s="414" customFormat="1" x14ac:dyDescent="0.3">
      <c r="F922" s="484"/>
      <c r="G922" s="484"/>
      <c r="H922" s="484"/>
      <c r="I922" s="484"/>
      <c r="J922" s="484"/>
      <c r="N922" s="1043"/>
    </row>
    <row r="923" spans="6:14" s="414" customFormat="1" x14ac:dyDescent="0.3">
      <c r="F923" s="484"/>
      <c r="G923" s="484"/>
      <c r="H923" s="484"/>
      <c r="I923" s="484"/>
      <c r="J923" s="484"/>
      <c r="N923" s="1043"/>
    </row>
    <row r="924" spans="6:14" s="414" customFormat="1" x14ac:dyDescent="0.3">
      <c r="F924" s="484"/>
      <c r="G924" s="484"/>
      <c r="H924" s="484"/>
      <c r="I924" s="484"/>
      <c r="J924" s="484"/>
      <c r="N924" s="1043"/>
    </row>
    <row r="925" spans="6:14" s="414" customFormat="1" x14ac:dyDescent="0.3">
      <c r="F925" s="484"/>
      <c r="G925" s="484"/>
      <c r="H925" s="484"/>
      <c r="I925" s="484"/>
      <c r="J925" s="484"/>
      <c r="N925" s="1043"/>
    </row>
    <row r="926" spans="6:14" s="414" customFormat="1" x14ac:dyDescent="0.3">
      <c r="F926" s="484"/>
      <c r="G926" s="484"/>
      <c r="H926" s="484"/>
      <c r="I926" s="484"/>
      <c r="J926" s="484"/>
      <c r="N926" s="1043"/>
    </row>
    <row r="927" spans="6:14" s="414" customFormat="1" x14ac:dyDescent="0.3">
      <c r="F927" s="484"/>
      <c r="G927" s="484"/>
      <c r="H927" s="484"/>
      <c r="I927" s="484"/>
      <c r="J927" s="484"/>
      <c r="N927" s="1043"/>
    </row>
    <row r="928" spans="6:14" s="414" customFormat="1" x14ac:dyDescent="0.3">
      <c r="F928" s="484"/>
      <c r="G928" s="484"/>
      <c r="H928" s="484"/>
      <c r="I928" s="484"/>
      <c r="J928" s="484"/>
      <c r="N928" s="1043"/>
    </row>
    <row r="929" spans="6:14" s="414" customFormat="1" x14ac:dyDescent="0.3">
      <c r="F929" s="484"/>
      <c r="G929" s="484"/>
      <c r="H929" s="484"/>
      <c r="I929" s="484"/>
      <c r="J929" s="484"/>
      <c r="N929" s="1043"/>
    </row>
    <row r="930" spans="6:14" s="414" customFormat="1" x14ac:dyDescent="0.3">
      <c r="F930" s="484"/>
      <c r="G930" s="484"/>
      <c r="H930" s="484"/>
      <c r="I930" s="484"/>
      <c r="J930" s="484"/>
      <c r="N930" s="1043"/>
    </row>
    <row r="931" spans="6:14" s="414" customFormat="1" x14ac:dyDescent="0.3">
      <c r="F931" s="484"/>
      <c r="G931" s="484"/>
      <c r="H931" s="484"/>
      <c r="I931" s="484"/>
      <c r="J931" s="484"/>
      <c r="N931" s="1043"/>
    </row>
    <row r="932" spans="6:14" s="414" customFormat="1" x14ac:dyDescent="0.3">
      <c r="F932" s="484"/>
      <c r="G932" s="484"/>
      <c r="H932" s="484"/>
      <c r="I932" s="484"/>
      <c r="J932" s="484"/>
      <c r="N932" s="1043"/>
    </row>
    <row r="933" spans="6:14" s="414" customFormat="1" x14ac:dyDescent="0.3">
      <c r="F933" s="484"/>
      <c r="G933" s="484"/>
      <c r="H933" s="484"/>
      <c r="I933" s="484"/>
      <c r="J933" s="484"/>
      <c r="N933" s="1043"/>
    </row>
    <row r="934" spans="6:14" s="414" customFormat="1" x14ac:dyDescent="0.3">
      <c r="F934" s="484"/>
      <c r="G934" s="484"/>
      <c r="H934" s="484"/>
      <c r="I934" s="484"/>
      <c r="J934" s="484"/>
      <c r="N934" s="1043"/>
    </row>
    <row r="935" spans="6:14" s="414" customFormat="1" x14ac:dyDescent="0.3">
      <c r="F935" s="484"/>
      <c r="G935" s="484"/>
      <c r="H935" s="484"/>
      <c r="I935" s="484"/>
      <c r="J935" s="484"/>
      <c r="N935" s="1043"/>
    </row>
    <row r="936" spans="6:14" s="414" customFormat="1" x14ac:dyDescent="0.3">
      <c r="F936" s="484"/>
      <c r="G936" s="484"/>
      <c r="H936" s="484"/>
      <c r="I936" s="484"/>
      <c r="J936" s="484"/>
      <c r="N936" s="1043"/>
    </row>
    <row r="937" spans="6:14" s="414" customFormat="1" x14ac:dyDescent="0.3">
      <c r="F937" s="484"/>
      <c r="G937" s="484"/>
      <c r="H937" s="484"/>
      <c r="I937" s="484"/>
      <c r="J937" s="484"/>
      <c r="N937" s="1043"/>
    </row>
    <row r="938" spans="6:14" s="414" customFormat="1" x14ac:dyDescent="0.3">
      <c r="F938" s="484"/>
      <c r="G938" s="484"/>
      <c r="H938" s="484"/>
      <c r="I938" s="484"/>
      <c r="J938" s="484"/>
      <c r="N938" s="1043"/>
    </row>
    <row r="939" spans="6:14" s="414" customFormat="1" x14ac:dyDescent="0.3">
      <c r="F939" s="484"/>
      <c r="G939" s="484"/>
      <c r="H939" s="484"/>
      <c r="I939" s="484"/>
      <c r="J939" s="484"/>
      <c r="N939" s="1043"/>
    </row>
    <row r="940" spans="6:14" s="414" customFormat="1" x14ac:dyDescent="0.3">
      <c r="F940" s="484"/>
      <c r="G940" s="484"/>
      <c r="H940" s="484"/>
      <c r="I940" s="484"/>
      <c r="J940" s="484"/>
      <c r="N940" s="1043"/>
    </row>
    <row r="941" spans="6:14" s="414" customFormat="1" x14ac:dyDescent="0.3">
      <c r="F941" s="484"/>
      <c r="G941" s="484"/>
      <c r="H941" s="484"/>
      <c r="I941" s="484"/>
      <c r="J941" s="484"/>
      <c r="N941" s="1043"/>
    </row>
    <row r="942" spans="6:14" s="414" customFormat="1" x14ac:dyDescent="0.3">
      <c r="F942" s="484"/>
      <c r="G942" s="484"/>
      <c r="H942" s="484"/>
      <c r="I942" s="484"/>
      <c r="J942" s="484"/>
      <c r="N942" s="1043"/>
    </row>
    <row r="943" spans="6:14" s="414" customFormat="1" x14ac:dyDescent="0.3">
      <c r="F943" s="484"/>
      <c r="G943" s="484"/>
      <c r="H943" s="484"/>
      <c r="I943" s="484"/>
      <c r="J943" s="484"/>
      <c r="N943" s="1043"/>
    </row>
    <row r="944" spans="6:14" s="414" customFormat="1" x14ac:dyDescent="0.3">
      <c r="F944" s="484"/>
      <c r="G944" s="484"/>
      <c r="H944" s="484"/>
      <c r="I944" s="484"/>
      <c r="J944" s="484"/>
      <c r="N944" s="1043"/>
    </row>
    <row r="945" spans="6:14" s="414" customFormat="1" x14ac:dyDescent="0.3">
      <c r="F945" s="484"/>
      <c r="G945" s="484"/>
      <c r="H945" s="484"/>
      <c r="I945" s="484"/>
      <c r="J945" s="484"/>
      <c r="N945" s="1043"/>
    </row>
    <row r="946" spans="6:14" s="414" customFormat="1" x14ac:dyDescent="0.3">
      <c r="F946" s="484"/>
      <c r="G946" s="484"/>
      <c r="H946" s="484"/>
      <c r="I946" s="484"/>
      <c r="J946" s="484"/>
      <c r="N946" s="1043"/>
    </row>
    <row r="947" spans="6:14" s="414" customFormat="1" x14ac:dyDescent="0.3">
      <c r="F947" s="484"/>
      <c r="G947" s="484"/>
      <c r="H947" s="484"/>
      <c r="I947" s="484"/>
      <c r="J947" s="484"/>
      <c r="N947" s="1043"/>
    </row>
    <row r="948" spans="6:14" s="414" customFormat="1" x14ac:dyDescent="0.3">
      <c r="F948" s="484"/>
      <c r="G948" s="484"/>
      <c r="H948" s="484"/>
      <c r="I948" s="484"/>
      <c r="J948" s="484"/>
      <c r="N948" s="1043"/>
    </row>
    <row r="949" spans="6:14" s="414" customFormat="1" x14ac:dyDescent="0.3">
      <c r="F949" s="484"/>
      <c r="G949" s="484"/>
      <c r="H949" s="484"/>
      <c r="I949" s="484"/>
      <c r="J949" s="484"/>
      <c r="N949" s="1043"/>
    </row>
    <row r="950" spans="6:14" s="414" customFormat="1" x14ac:dyDescent="0.3">
      <c r="F950" s="484"/>
      <c r="G950" s="484"/>
      <c r="H950" s="484"/>
      <c r="I950" s="484"/>
      <c r="J950" s="484"/>
      <c r="N950" s="1043"/>
    </row>
    <row r="951" spans="6:14" s="414" customFormat="1" x14ac:dyDescent="0.3">
      <c r="F951" s="484"/>
      <c r="G951" s="484"/>
      <c r="H951" s="484"/>
      <c r="I951" s="484"/>
      <c r="J951" s="484"/>
      <c r="N951" s="1043"/>
    </row>
    <row r="952" spans="6:14" s="414" customFormat="1" x14ac:dyDescent="0.3">
      <c r="F952" s="484"/>
      <c r="G952" s="484"/>
      <c r="H952" s="484"/>
      <c r="I952" s="484"/>
      <c r="J952" s="484"/>
      <c r="N952" s="1043"/>
    </row>
    <row r="953" spans="6:14" s="414" customFormat="1" x14ac:dyDescent="0.3">
      <c r="F953" s="484"/>
      <c r="G953" s="484"/>
      <c r="H953" s="484"/>
      <c r="I953" s="484"/>
      <c r="J953" s="484"/>
      <c r="N953" s="1043"/>
    </row>
    <row r="954" spans="6:14" s="414" customFormat="1" x14ac:dyDescent="0.3">
      <c r="F954" s="484"/>
      <c r="G954" s="484"/>
      <c r="H954" s="484"/>
      <c r="I954" s="484"/>
      <c r="J954" s="484"/>
      <c r="N954" s="1043"/>
    </row>
    <row r="955" spans="6:14" s="414" customFormat="1" x14ac:dyDescent="0.3">
      <c r="F955" s="484"/>
      <c r="G955" s="484"/>
      <c r="H955" s="484"/>
      <c r="I955" s="484"/>
      <c r="J955" s="484"/>
      <c r="N955" s="1043"/>
    </row>
    <row r="956" spans="6:14" s="414" customFormat="1" x14ac:dyDescent="0.3">
      <c r="F956" s="484"/>
      <c r="G956" s="484"/>
      <c r="H956" s="484"/>
      <c r="I956" s="484"/>
      <c r="J956" s="484"/>
      <c r="N956" s="1043"/>
    </row>
    <row r="957" spans="6:14" s="414" customFormat="1" x14ac:dyDescent="0.3">
      <c r="F957" s="484"/>
      <c r="G957" s="484"/>
      <c r="H957" s="484"/>
      <c r="I957" s="484"/>
      <c r="J957" s="484"/>
      <c r="N957" s="1043"/>
    </row>
    <row r="958" spans="6:14" s="414" customFormat="1" x14ac:dyDescent="0.3">
      <c r="F958" s="484"/>
      <c r="G958" s="484"/>
      <c r="H958" s="484"/>
      <c r="I958" s="484"/>
      <c r="J958" s="484"/>
      <c r="N958" s="1043"/>
    </row>
    <row r="959" spans="6:14" s="414" customFormat="1" x14ac:dyDescent="0.3">
      <c r="F959" s="484"/>
      <c r="G959" s="484"/>
      <c r="H959" s="484"/>
      <c r="I959" s="484"/>
      <c r="J959" s="484"/>
      <c r="N959" s="1043"/>
    </row>
    <row r="960" spans="6:14" s="414" customFormat="1" x14ac:dyDescent="0.3">
      <c r="F960" s="484"/>
      <c r="G960" s="484"/>
      <c r="H960" s="484"/>
      <c r="I960" s="484"/>
      <c r="J960" s="484"/>
      <c r="N960" s="1043"/>
    </row>
    <row r="961" spans="6:14" s="414" customFormat="1" x14ac:dyDescent="0.3">
      <c r="F961" s="484"/>
      <c r="G961" s="484"/>
      <c r="H961" s="484"/>
      <c r="I961" s="484"/>
      <c r="J961" s="484"/>
      <c r="N961" s="1043"/>
    </row>
    <row r="962" spans="6:14" s="414" customFormat="1" x14ac:dyDescent="0.3">
      <c r="F962" s="484"/>
      <c r="G962" s="484"/>
      <c r="H962" s="484"/>
      <c r="I962" s="484"/>
      <c r="J962" s="484"/>
      <c r="N962" s="1043"/>
    </row>
    <row r="963" spans="6:14" s="414" customFormat="1" x14ac:dyDescent="0.3">
      <c r="F963" s="484"/>
      <c r="G963" s="484"/>
      <c r="H963" s="484"/>
      <c r="I963" s="484"/>
      <c r="J963" s="484"/>
      <c r="N963" s="1043"/>
    </row>
    <row r="964" spans="6:14" s="414" customFormat="1" x14ac:dyDescent="0.3">
      <c r="F964" s="484"/>
      <c r="G964" s="484"/>
      <c r="H964" s="484"/>
      <c r="I964" s="484"/>
      <c r="J964" s="484"/>
      <c r="N964" s="1043"/>
    </row>
    <row r="965" spans="6:14" s="414" customFormat="1" x14ac:dyDescent="0.3">
      <c r="F965" s="484"/>
      <c r="G965" s="484"/>
      <c r="H965" s="484"/>
      <c r="I965" s="484"/>
      <c r="J965" s="484"/>
      <c r="N965" s="1043"/>
    </row>
    <row r="966" spans="6:14" s="414" customFormat="1" x14ac:dyDescent="0.3">
      <c r="F966" s="484"/>
      <c r="G966" s="484"/>
      <c r="H966" s="484"/>
      <c r="I966" s="484"/>
      <c r="J966" s="484"/>
      <c r="N966" s="1043"/>
    </row>
    <row r="967" spans="6:14" s="414" customFormat="1" x14ac:dyDescent="0.3">
      <c r="F967" s="484"/>
      <c r="G967" s="484"/>
      <c r="H967" s="484"/>
      <c r="I967" s="484"/>
      <c r="J967" s="484"/>
      <c r="N967" s="1043"/>
    </row>
    <row r="968" spans="6:14" s="414" customFormat="1" x14ac:dyDescent="0.3">
      <c r="F968" s="484"/>
      <c r="G968" s="484"/>
      <c r="H968" s="484"/>
      <c r="I968" s="484"/>
      <c r="J968" s="484"/>
      <c r="N968" s="1043"/>
    </row>
    <row r="969" spans="6:14" s="414" customFormat="1" x14ac:dyDescent="0.3">
      <c r="F969" s="484"/>
      <c r="G969" s="484"/>
      <c r="H969" s="484"/>
      <c r="I969" s="484"/>
      <c r="J969" s="484"/>
      <c r="N969" s="1043"/>
    </row>
    <row r="970" spans="6:14" s="414" customFormat="1" x14ac:dyDescent="0.3">
      <c r="F970" s="484"/>
      <c r="G970" s="484"/>
      <c r="H970" s="484"/>
      <c r="I970" s="484"/>
      <c r="J970" s="484"/>
      <c r="N970" s="1043"/>
    </row>
    <row r="971" spans="6:14" s="414" customFormat="1" x14ac:dyDescent="0.3">
      <c r="F971" s="484"/>
      <c r="G971" s="484"/>
      <c r="H971" s="484"/>
      <c r="I971" s="484"/>
      <c r="J971" s="484"/>
      <c r="N971" s="1043"/>
    </row>
    <row r="972" spans="6:14" s="414" customFormat="1" x14ac:dyDescent="0.3">
      <c r="F972" s="484"/>
      <c r="G972" s="484"/>
      <c r="H972" s="484"/>
      <c r="I972" s="484"/>
      <c r="J972" s="484"/>
      <c r="N972" s="1043"/>
    </row>
    <row r="973" spans="6:14" s="414" customFormat="1" x14ac:dyDescent="0.3">
      <c r="F973" s="484"/>
      <c r="G973" s="484"/>
      <c r="H973" s="484"/>
      <c r="I973" s="484"/>
      <c r="J973" s="484"/>
      <c r="N973" s="1043"/>
    </row>
    <row r="974" spans="6:14" s="414" customFormat="1" x14ac:dyDescent="0.3">
      <c r="F974" s="484"/>
      <c r="G974" s="484"/>
      <c r="H974" s="484"/>
      <c r="I974" s="484"/>
      <c r="J974" s="484"/>
      <c r="N974" s="1043"/>
    </row>
    <row r="975" spans="6:14" s="414" customFormat="1" x14ac:dyDescent="0.3">
      <c r="F975" s="484"/>
      <c r="G975" s="484"/>
      <c r="H975" s="484"/>
      <c r="I975" s="484"/>
      <c r="J975" s="484"/>
      <c r="N975" s="1043"/>
    </row>
    <row r="976" spans="6:14" s="414" customFormat="1" x14ac:dyDescent="0.3">
      <c r="F976" s="484"/>
      <c r="G976" s="484"/>
      <c r="H976" s="484"/>
      <c r="I976" s="484"/>
      <c r="J976" s="484"/>
      <c r="N976" s="1043"/>
    </row>
    <row r="977" spans="6:14" s="414" customFormat="1" x14ac:dyDescent="0.3">
      <c r="F977" s="484"/>
      <c r="G977" s="484"/>
      <c r="H977" s="484"/>
      <c r="I977" s="484"/>
      <c r="J977" s="484"/>
      <c r="N977" s="1043"/>
    </row>
    <row r="978" spans="6:14" s="414" customFormat="1" x14ac:dyDescent="0.3">
      <c r="F978" s="484"/>
      <c r="G978" s="484"/>
      <c r="H978" s="484"/>
      <c r="I978" s="484"/>
      <c r="J978" s="484"/>
      <c r="N978" s="1043"/>
    </row>
    <row r="979" spans="6:14" s="414" customFormat="1" x14ac:dyDescent="0.3">
      <c r="F979" s="484"/>
      <c r="G979" s="484"/>
      <c r="H979" s="484"/>
      <c r="I979" s="484"/>
      <c r="J979" s="484"/>
      <c r="N979" s="1043"/>
    </row>
    <row r="980" spans="6:14" s="414" customFormat="1" x14ac:dyDescent="0.3">
      <c r="F980" s="484"/>
      <c r="G980" s="484"/>
      <c r="H980" s="484"/>
      <c r="I980" s="484"/>
      <c r="J980" s="484"/>
      <c r="N980" s="1043"/>
    </row>
    <row r="981" spans="6:14" s="414" customFormat="1" x14ac:dyDescent="0.3">
      <c r="F981" s="484"/>
      <c r="G981" s="484"/>
      <c r="H981" s="484"/>
      <c r="I981" s="484"/>
      <c r="J981" s="484"/>
      <c r="N981" s="1043"/>
    </row>
    <row r="982" spans="6:14" s="414" customFormat="1" x14ac:dyDescent="0.3">
      <c r="F982" s="484"/>
      <c r="G982" s="484"/>
      <c r="H982" s="484"/>
      <c r="I982" s="484"/>
      <c r="J982" s="484"/>
      <c r="N982" s="1043"/>
    </row>
    <row r="983" spans="6:14" s="414" customFormat="1" x14ac:dyDescent="0.3">
      <c r="F983" s="484"/>
      <c r="G983" s="484"/>
      <c r="H983" s="484"/>
      <c r="I983" s="484"/>
      <c r="J983" s="484"/>
      <c r="N983" s="1043"/>
    </row>
    <row r="984" spans="6:14" s="414" customFormat="1" x14ac:dyDescent="0.3">
      <c r="F984" s="484"/>
      <c r="G984" s="484"/>
      <c r="H984" s="484"/>
      <c r="I984" s="484"/>
      <c r="J984" s="484"/>
      <c r="N984" s="1043"/>
    </row>
    <row r="985" spans="6:14" s="414" customFormat="1" x14ac:dyDescent="0.3">
      <c r="F985" s="484"/>
      <c r="G985" s="484"/>
      <c r="H985" s="484"/>
      <c r="I985" s="484"/>
      <c r="J985" s="484"/>
      <c r="N985" s="1043"/>
    </row>
    <row r="986" spans="6:14" s="414" customFormat="1" x14ac:dyDescent="0.3">
      <c r="F986" s="484"/>
      <c r="G986" s="484"/>
      <c r="H986" s="484"/>
      <c r="I986" s="484"/>
      <c r="J986" s="484"/>
      <c r="N986" s="1043"/>
    </row>
    <row r="987" spans="6:14" s="414" customFormat="1" x14ac:dyDescent="0.3">
      <c r="F987" s="484"/>
      <c r="G987" s="484"/>
      <c r="H987" s="484"/>
      <c r="I987" s="484"/>
      <c r="J987" s="484"/>
      <c r="N987" s="1043"/>
    </row>
    <row r="988" spans="6:14" s="414" customFormat="1" x14ac:dyDescent="0.3">
      <c r="F988" s="484"/>
      <c r="G988" s="484"/>
      <c r="H988" s="484"/>
      <c r="I988" s="484"/>
      <c r="J988" s="484"/>
      <c r="N988" s="1043"/>
    </row>
    <row r="989" spans="6:14" s="414" customFormat="1" x14ac:dyDescent="0.3">
      <c r="F989" s="484"/>
      <c r="G989" s="484"/>
      <c r="H989" s="484"/>
      <c r="I989" s="484"/>
      <c r="J989" s="484"/>
      <c r="N989" s="1043"/>
    </row>
    <row r="990" spans="6:14" s="414" customFormat="1" x14ac:dyDescent="0.3">
      <c r="F990" s="484"/>
      <c r="G990" s="484"/>
      <c r="H990" s="484"/>
      <c r="I990" s="484"/>
      <c r="J990" s="484"/>
      <c r="N990" s="1043"/>
    </row>
    <row r="991" spans="6:14" s="414" customFormat="1" x14ac:dyDescent="0.3">
      <c r="F991" s="484"/>
      <c r="G991" s="484"/>
      <c r="H991" s="484"/>
      <c r="I991" s="484"/>
      <c r="J991" s="484"/>
      <c r="N991" s="1043"/>
    </row>
    <row r="992" spans="6:14" s="414" customFormat="1" x14ac:dyDescent="0.3">
      <c r="F992" s="484"/>
      <c r="G992" s="484"/>
      <c r="H992" s="484"/>
      <c r="I992" s="484"/>
      <c r="J992" s="484"/>
      <c r="N992" s="1043"/>
    </row>
    <row r="993" spans="6:14" s="414" customFormat="1" x14ac:dyDescent="0.3">
      <c r="F993" s="484"/>
      <c r="G993" s="484"/>
      <c r="H993" s="484"/>
      <c r="I993" s="484"/>
      <c r="J993" s="484"/>
      <c r="N993" s="1043"/>
    </row>
    <row r="994" spans="6:14" s="414" customFormat="1" x14ac:dyDescent="0.3">
      <c r="F994" s="484"/>
      <c r="G994" s="484"/>
      <c r="H994" s="484"/>
      <c r="I994" s="484"/>
      <c r="J994" s="484"/>
      <c r="N994" s="1043"/>
    </row>
    <row r="995" spans="6:14" s="414" customFormat="1" x14ac:dyDescent="0.3">
      <c r="F995" s="484"/>
      <c r="G995" s="484"/>
      <c r="H995" s="484"/>
      <c r="I995" s="484"/>
      <c r="J995" s="484"/>
      <c r="N995" s="1043"/>
    </row>
    <row r="996" spans="6:14" s="414" customFormat="1" x14ac:dyDescent="0.3">
      <c r="F996" s="484"/>
      <c r="G996" s="484"/>
      <c r="H996" s="484"/>
      <c r="I996" s="484"/>
      <c r="J996" s="484"/>
      <c r="N996" s="1043"/>
    </row>
    <row r="997" spans="6:14" s="414" customFormat="1" x14ac:dyDescent="0.3">
      <c r="F997" s="484"/>
      <c r="G997" s="484"/>
      <c r="H997" s="484"/>
      <c r="I997" s="484"/>
      <c r="J997" s="484"/>
      <c r="N997" s="1043"/>
    </row>
    <row r="998" spans="6:14" s="414" customFormat="1" x14ac:dyDescent="0.3">
      <c r="F998" s="484"/>
      <c r="G998" s="484"/>
      <c r="H998" s="484"/>
      <c r="I998" s="484"/>
      <c r="J998" s="484"/>
      <c r="N998" s="1043"/>
    </row>
    <row r="999" spans="6:14" s="414" customFormat="1" x14ac:dyDescent="0.3">
      <c r="F999" s="484"/>
      <c r="G999" s="484"/>
      <c r="H999" s="484"/>
      <c r="I999" s="484"/>
      <c r="J999" s="484"/>
      <c r="N999" s="1043"/>
    </row>
    <row r="1000" spans="6:14" s="414" customFormat="1" x14ac:dyDescent="0.3">
      <c r="F1000" s="484"/>
      <c r="G1000" s="484"/>
      <c r="H1000" s="484"/>
      <c r="I1000" s="484"/>
      <c r="J1000" s="484"/>
      <c r="N1000" s="1043"/>
    </row>
    <row r="1001" spans="6:14" s="414" customFormat="1" x14ac:dyDescent="0.3">
      <c r="F1001" s="484"/>
      <c r="G1001" s="484"/>
      <c r="H1001" s="484"/>
      <c r="I1001" s="484"/>
      <c r="J1001" s="484"/>
      <c r="N1001" s="1043"/>
    </row>
    <row r="1002" spans="6:14" s="414" customFormat="1" x14ac:dyDescent="0.3">
      <c r="F1002" s="484"/>
      <c r="G1002" s="484"/>
      <c r="H1002" s="484"/>
      <c r="I1002" s="484"/>
      <c r="J1002" s="484"/>
      <c r="N1002" s="1043"/>
    </row>
    <row r="1003" spans="6:14" s="414" customFormat="1" x14ac:dyDescent="0.3">
      <c r="F1003" s="484"/>
      <c r="G1003" s="484"/>
      <c r="H1003" s="484"/>
      <c r="I1003" s="484"/>
      <c r="J1003" s="484"/>
      <c r="N1003" s="1043"/>
    </row>
    <row r="1004" spans="6:14" s="414" customFormat="1" x14ac:dyDescent="0.3">
      <c r="F1004" s="484"/>
      <c r="G1004" s="484"/>
      <c r="H1004" s="484"/>
      <c r="I1004" s="484"/>
      <c r="J1004" s="484"/>
      <c r="N1004" s="1043"/>
    </row>
    <row r="1005" spans="6:14" s="414" customFormat="1" x14ac:dyDescent="0.3">
      <c r="F1005" s="484"/>
      <c r="G1005" s="484"/>
      <c r="H1005" s="484"/>
      <c r="I1005" s="484"/>
      <c r="J1005" s="484"/>
      <c r="N1005" s="1043"/>
    </row>
    <row r="1006" spans="6:14" s="414" customFormat="1" x14ac:dyDescent="0.3">
      <c r="F1006" s="484"/>
      <c r="G1006" s="484"/>
      <c r="H1006" s="484"/>
      <c r="I1006" s="484"/>
      <c r="J1006" s="484"/>
      <c r="N1006" s="1043"/>
    </row>
    <row r="1007" spans="6:14" s="414" customFormat="1" x14ac:dyDescent="0.3">
      <c r="F1007" s="484"/>
      <c r="G1007" s="484"/>
      <c r="H1007" s="484"/>
      <c r="I1007" s="484"/>
      <c r="J1007" s="484"/>
      <c r="N1007" s="1043"/>
    </row>
    <row r="1008" spans="6:14" s="414" customFormat="1" x14ac:dyDescent="0.3">
      <c r="F1008" s="484"/>
      <c r="G1008" s="484"/>
      <c r="H1008" s="484"/>
      <c r="I1008" s="484"/>
      <c r="J1008" s="484"/>
      <c r="N1008" s="1043"/>
    </row>
    <row r="1009" spans="6:14" s="414" customFormat="1" x14ac:dyDescent="0.3">
      <c r="F1009" s="484"/>
      <c r="G1009" s="484"/>
      <c r="H1009" s="484"/>
      <c r="I1009" s="484"/>
      <c r="J1009" s="484"/>
      <c r="N1009" s="1043"/>
    </row>
    <row r="1010" spans="6:14" s="414" customFormat="1" x14ac:dyDescent="0.3">
      <c r="F1010" s="484"/>
      <c r="G1010" s="484"/>
      <c r="H1010" s="484"/>
      <c r="I1010" s="484"/>
      <c r="J1010" s="484"/>
      <c r="N1010" s="1043"/>
    </row>
    <row r="1011" spans="6:14" s="414" customFormat="1" x14ac:dyDescent="0.3">
      <c r="F1011" s="484"/>
      <c r="G1011" s="484"/>
      <c r="H1011" s="484"/>
      <c r="I1011" s="484"/>
      <c r="J1011" s="484"/>
      <c r="N1011" s="1043"/>
    </row>
    <row r="1012" spans="6:14" s="414" customFormat="1" x14ac:dyDescent="0.3">
      <c r="F1012" s="484"/>
      <c r="G1012" s="484"/>
      <c r="H1012" s="484"/>
      <c r="I1012" s="484"/>
      <c r="J1012" s="484"/>
      <c r="N1012" s="1043"/>
    </row>
    <row r="1013" spans="6:14" s="414" customFormat="1" x14ac:dyDescent="0.3">
      <c r="F1013" s="484"/>
      <c r="G1013" s="484"/>
      <c r="H1013" s="484"/>
      <c r="I1013" s="484"/>
      <c r="J1013" s="484"/>
      <c r="N1013" s="1043"/>
    </row>
    <row r="1014" spans="6:14" s="414" customFormat="1" x14ac:dyDescent="0.3">
      <c r="F1014" s="484"/>
      <c r="G1014" s="484"/>
      <c r="H1014" s="484"/>
      <c r="I1014" s="484"/>
      <c r="J1014" s="484"/>
      <c r="N1014" s="1043"/>
    </row>
    <row r="1015" spans="6:14" s="414" customFormat="1" x14ac:dyDescent="0.3">
      <c r="F1015" s="484"/>
      <c r="G1015" s="484"/>
      <c r="H1015" s="484"/>
      <c r="I1015" s="484"/>
      <c r="J1015" s="484"/>
      <c r="N1015" s="1043"/>
    </row>
    <row r="1016" spans="6:14" s="414" customFormat="1" x14ac:dyDescent="0.3">
      <c r="F1016" s="484"/>
      <c r="G1016" s="484"/>
      <c r="H1016" s="484"/>
      <c r="I1016" s="484"/>
      <c r="J1016" s="484"/>
      <c r="N1016" s="1043"/>
    </row>
    <row r="1017" spans="6:14" s="414" customFormat="1" x14ac:dyDescent="0.3">
      <c r="F1017" s="484"/>
      <c r="G1017" s="484"/>
      <c r="H1017" s="484"/>
      <c r="I1017" s="484"/>
      <c r="J1017" s="484"/>
      <c r="N1017" s="1043"/>
    </row>
    <row r="1018" spans="6:14" s="414" customFormat="1" x14ac:dyDescent="0.3">
      <c r="F1018" s="484"/>
      <c r="G1018" s="484"/>
      <c r="H1018" s="484"/>
      <c r="I1018" s="484"/>
      <c r="J1018" s="484"/>
      <c r="N1018" s="1043"/>
    </row>
    <row r="1019" spans="6:14" s="414" customFormat="1" x14ac:dyDescent="0.3">
      <c r="F1019" s="484"/>
      <c r="G1019" s="484"/>
      <c r="H1019" s="484"/>
      <c r="I1019" s="484"/>
      <c r="J1019" s="484"/>
      <c r="N1019" s="1043"/>
    </row>
    <row r="1020" spans="6:14" s="414" customFormat="1" x14ac:dyDescent="0.3">
      <c r="F1020" s="484"/>
      <c r="G1020" s="484"/>
      <c r="H1020" s="484"/>
      <c r="I1020" s="484"/>
      <c r="J1020" s="484"/>
      <c r="N1020" s="1043"/>
    </row>
    <row r="1021" spans="6:14" s="414" customFormat="1" x14ac:dyDescent="0.3">
      <c r="F1021" s="484"/>
      <c r="G1021" s="484"/>
      <c r="H1021" s="484"/>
      <c r="I1021" s="484"/>
      <c r="J1021" s="484"/>
      <c r="N1021" s="1043"/>
    </row>
    <row r="1022" spans="6:14" s="414" customFormat="1" x14ac:dyDescent="0.3">
      <c r="F1022" s="484"/>
      <c r="G1022" s="484"/>
      <c r="H1022" s="484"/>
      <c r="I1022" s="484"/>
      <c r="J1022" s="484"/>
      <c r="N1022" s="1043"/>
    </row>
    <row r="1023" spans="6:14" s="414" customFormat="1" x14ac:dyDescent="0.3">
      <c r="F1023" s="484"/>
      <c r="G1023" s="484"/>
      <c r="H1023" s="484"/>
      <c r="I1023" s="484"/>
      <c r="J1023" s="484"/>
      <c r="N1023" s="1043"/>
    </row>
    <row r="1024" spans="6:14" s="414" customFormat="1" x14ac:dyDescent="0.3">
      <c r="F1024" s="484"/>
      <c r="G1024" s="484"/>
      <c r="H1024" s="484"/>
      <c r="I1024" s="484"/>
      <c r="J1024" s="484"/>
      <c r="N1024" s="1043"/>
    </row>
    <row r="1025" spans="6:14" s="414" customFormat="1" x14ac:dyDescent="0.3">
      <c r="F1025" s="484"/>
      <c r="G1025" s="484"/>
      <c r="H1025" s="484"/>
      <c r="I1025" s="484"/>
      <c r="J1025" s="484"/>
      <c r="N1025" s="1043"/>
    </row>
    <row r="1026" spans="6:14" s="414" customFormat="1" x14ac:dyDescent="0.3">
      <c r="F1026" s="484"/>
      <c r="G1026" s="484"/>
      <c r="H1026" s="484"/>
      <c r="I1026" s="484"/>
      <c r="J1026" s="484"/>
      <c r="N1026" s="1043"/>
    </row>
    <row r="1027" spans="6:14" s="414" customFormat="1" x14ac:dyDescent="0.3">
      <c r="F1027" s="484"/>
      <c r="G1027" s="484"/>
      <c r="H1027" s="484"/>
      <c r="I1027" s="484"/>
      <c r="J1027" s="484"/>
      <c r="N1027" s="1043"/>
    </row>
    <row r="1028" spans="6:14" s="414" customFormat="1" x14ac:dyDescent="0.3">
      <c r="F1028" s="484"/>
      <c r="G1028" s="484"/>
      <c r="H1028" s="484"/>
      <c r="I1028" s="484"/>
      <c r="J1028" s="484"/>
      <c r="N1028" s="1043"/>
    </row>
    <row r="1029" spans="6:14" s="414" customFormat="1" x14ac:dyDescent="0.3">
      <c r="F1029" s="484"/>
      <c r="G1029" s="484"/>
      <c r="H1029" s="484"/>
      <c r="I1029" s="484"/>
      <c r="J1029" s="484"/>
      <c r="N1029" s="1043"/>
    </row>
    <row r="1030" spans="6:14" s="414" customFormat="1" x14ac:dyDescent="0.3">
      <c r="F1030" s="484"/>
      <c r="G1030" s="484"/>
      <c r="H1030" s="484"/>
      <c r="I1030" s="484"/>
      <c r="J1030" s="484"/>
      <c r="N1030" s="1043"/>
    </row>
    <row r="1031" spans="6:14" s="414" customFormat="1" x14ac:dyDescent="0.3">
      <c r="F1031" s="484"/>
      <c r="G1031" s="484"/>
      <c r="H1031" s="484"/>
      <c r="I1031" s="484"/>
      <c r="J1031" s="484"/>
      <c r="N1031" s="1043"/>
    </row>
    <row r="1032" spans="6:14" s="414" customFormat="1" x14ac:dyDescent="0.3">
      <c r="F1032" s="484"/>
      <c r="G1032" s="484"/>
      <c r="H1032" s="484"/>
      <c r="I1032" s="484"/>
      <c r="J1032" s="484"/>
      <c r="N1032" s="1043"/>
    </row>
    <row r="1033" spans="6:14" s="414" customFormat="1" x14ac:dyDescent="0.3">
      <c r="F1033" s="484"/>
      <c r="G1033" s="484"/>
      <c r="H1033" s="484"/>
      <c r="I1033" s="484"/>
      <c r="J1033" s="484"/>
      <c r="N1033" s="1043"/>
    </row>
    <row r="1034" spans="6:14" s="414" customFormat="1" x14ac:dyDescent="0.3">
      <c r="F1034" s="484"/>
      <c r="G1034" s="484"/>
      <c r="H1034" s="484"/>
      <c r="I1034" s="484"/>
      <c r="J1034" s="484"/>
      <c r="N1034" s="1043"/>
    </row>
    <row r="1035" spans="6:14" s="414" customFormat="1" x14ac:dyDescent="0.3">
      <c r="F1035" s="484"/>
      <c r="G1035" s="484"/>
      <c r="H1035" s="484"/>
      <c r="I1035" s="484"/>
      <c r="J1035" s="484"/>
      <c r="N1035" s="1043"/>
    </row>
    <row r="1036" spans="6:14" s="414" customFormat="1" x14ac:dyDescent="0.3">
      <c r="F1036" s="484"/>
      <c r="G1036" s="484"/>
      <c r="H1036" s="484"/>
      <c r="I1036" s="484"/>
      <c r="J1036" s="484"/>
      <c r="N1036" s="1043"/>
    </row>
    <row r="1037" spans="6:14" s="414" customFormat="1" x14ac:dyDescent="0.3">
      <c r="F1037" s="484"/>
      <c r="G1037" s="484"/>
      <c r="H1037" s="484"/>
      <c r="I1037" s="484"/>
      <c r="J1037" s="484"/>
      <c r="N1037" s="1043"/>
    </row>
    <row r="1038" spans="6:14" s="414" customFormat="1" x14ac:dyDescent="0.3">
      <c r="F1038" s="484"/>
      <c r="G1038" s="484"/>
      <c r="H1038" s="484"/>
      <c r="I1038" s="484"/>
      <c r="J1038" s="484"/>
      <c r="N1038" s="1043"/>
    </row>
    <row r="1039" spans="6:14" s="414" customFormat="1" x14ac:dyDescent="0.3">
      <c r="F1039" s="484"/>
      <c r="G1039" s="484"/>
      <c r="H1039" s="484"/>
      <c r="I1039" s="484"/>
      <c r="J1039" s="484"/>
      <c r="N1039" s="1043"/>
    </row>
    <row r="1040" spans="6:14" s="414" customFormat="1" x14ac:dyDescent="0.3">
      <c r="F1040" s="484"/>
      <c r="G1040" s="484"/>
      <c r="H1040" s="484"/>
      <c r="I1040" s="484"/>
      <c r="J1040" s="484"/>
      <c r="N1040" s="1043"/>
    </row>
    <row r="1041" spans="6:14" s="414" customFormat="1" x14ac:dyDescent="0.3">
      <c r="F1041" s="484"/>
      <c r="G1041" s="484"/>
      <c r="H1041" s="484"/>
      <c r="I1041" s="484"/>
      <c r="J1041" s="484"/>
      <c r="N1041" s="1043"/>
    </row>
    <row r="1042" spans="6:14" s="414" customFormat="1" x14ac:dyDescent="0.3">
      <c r="F1042" s="484"/>
      <c r="G1042" s="484"/>
      <c r="H1042" s="484"/>
      <c r="I1042" s="484"/>
      <c r="J1042" s="484"/>
      <c r="N1042" s="1043"/>
    </row>
    <row r="1043" spans="6:14" s="414" customFormat="1" x14ac:dyDescent="0.3">
      <c r="F1043" s="484"/>
      <c r="G1043" s="484"/>
      <c r="H1043" s="484"/>
      <c r="I1043" s="484"/>
      <c r="J1043" s="484"/>
      <c r="N1043" s="1043"/>
    </row>
    <row r="1044" spans="6:14" s="414" customFormat="1" x14ac:dyDescent="0.3">
      <c r="F1044" s="484"/>
      <c r="G1044" s="484"/>
      <c r="H1044" s="484"/>
      <c r="I1044" s="484"/>
      <c r="J1044" s="484"/>
      <c r="N1044" s="1043"/>
    </row>
    <row r="1045" spans="6:14" s="414" customFormat="1" x14ac:dyDescent="0.3">
      <c r="F1045" s="484"/>
      <c r="G1045" s="484"/>
      <c r="H1045" s="484"/>
      <c r="I1045" s="484"/>
      <c r="J1045" s="484"/>
      <c r="N1045" s="1043"/>
    </row>
    <row r="1046" spans="6:14" s="414" customFormat="1" x14ac:dyDescent="0.3">
      <c r="F1046" s="484"/>
      <c r="G1046" s="484"/>
      <c r="H1046" s="484"/>
      <c r="I1046" s="484"/>
      <c r="J1046" s="484"/>
      <c r="N1046" s="1043"/>
    </row>
    <row r="1047" spans="6:14" s="414" customFormat="1" x14ac:dyDescent="0.3">
      <c r="F1047" s="484"/>
      <c r="G1047" s="484"/>
      <c r="H1047" s="484"/>
      <c r="I1047" s="484"/>
      <c r="J1047" s="484"/>
      <c r="N1047" s="1043"/>
    </row>
    <row r="1048" spans="6:14" s="414" customFormat="1" x14ac:dyDescent="0.3">
      <c r="F1048" s="484"/>
      <c r="G1048" s="484"/>
      <c r="H1048" s="484"/>
      <c r="I1048" s="484"/>
      <c r="J1048" s="484"/>
      <c r="N1048" s="1043"/>
    </row>
    <row r="1049" spans="6:14" s="414" customFormat="1" x14ac:dyDescent="0.3">
      <c r="F1049" s="484"/>
      <c r="G1049" s="484"/>
      <c r="H1049" s="484"/>
      <c r="I1049" s="484"/>
      <c r="J1049" s="484"/>
      <c r="N1049" s="1043"/>
    </row>
    <row r="1050" spans="6:14" s="414" customFormat="1" x14ac:dyDescent="0.3">
      <c r="F1050" s="484"/>
      <c r="G1050" s="484"/>
      <c r="H1050" s="484"/>
      <c r="I1050" s="484"/>
      <c r="J1050" s="484"/>
      <c r="N1050" s="1043"/>
    </row>
    <row r="1051" spans="6:14" s="414" customFormat="1" x14ac:dyDescent="0.3">
      <c r="F1051" s="484"/>
      <c r="G1051" s="484"/>
      <c r="H1051" s="484"/>
      <c r="I1051" s="484"/>
      <c r="J1051" s="484"/>
      <c r="N1051" s="1043"/>
    </row>
    <row r="1052" spans="6:14" s="414" customFormat="1" x14ac:dyDescent="0.3">
      <c r="F1052" s="484"/>
      <c r="G1052" s="484"/>
      <c r="H1052" s="484"/>
      <c r="I1052" s="484"/>
      <c r="J1052" s="484"/>
      <c r="N1052" s="1043"/>
    </row>
    <row r="1053" spans="6:14" s="414" customFormat="1" x14ac:dyDescent="0.3">
      <c r="F1053" s="484"/>
      <c r="G1053" s="484"/>
      <c r="H1053" s="484"/>
      <c r="I1053" s="484"/>
      <c r="J1053" s="484"/>
      <c r="N1053" s="1043"/>
    </row>
    <row r="1054" spans="6:14" s="414" customFormat="1" x14ac:dyDescent="0.3">
      <c r="F1054" s="484"/>
      <c r="G1054" s="484"/>
      <c r="H1054" s="484"/>
      <c r="I1054" s="484"/>
      <c r="J1054" s="484"/>
      <c r="N1054" s="1043"/>
    </row>
    <row r="1055" spans="6:14" s="414" customFormat="1" x14ac:dyDescent="0.3">
      <c r="F1055" s="484"/>
      <c r="G1055" s="484"/>
      <c r="H1055" s="484"/>
      <c r="I1055" s="484"/>
      <c r="J1055" s="484"/>
      <c r="N1055" s="1043"/>
    </row>
    <row r="1056" spans="6:14" s="414" customFormat="1" x14ac:dyDescent="0.3">
      <c r="F1056" s="484"/>
      <c r="G1056" s="484"/>
      <c r="H1056" s="484"/>
      <c r="I1056" s="484"/>
      <c r="J1056" s="484"/>
      <c r="N1056" s="1043"/>
    </row>
    <row r="1057" spans="6:14" s="414" customFormat="1" x14ac:dyDescent="0.3">
      <c r="F1057" s="484"/>
      <c r="G1057" s="484"/>
      <c r="H1057" s="484"/>
      <c r="I1057" s="484"/>
      <c r="J1057" s="484"/>
      <c r="N1057" s="1043"/>
    </row>
    <row r="1058" spans="6:14" s="414" customFormat="1" x14ac:dyDescent="0.3">
      <c r="F1058" s="484"/>
      <c r="G1058" s="484"/>
      <c r="H1058" s="484"/>
      <c r="I1058" s="484"/>
      <c r="J1058" s="484"/>
      <c r="N1058" s="1043"/>
    </row>
    <row r="1059" spans="6:14" s="414" customFormat="1" x14ac:dyDescent="0.3">
      <c r="F1059" s="484"/>
      <c r="G1059" s="484"/>
      <c r="H1059" s="484"/>
      <c r="I1059" s="484"/>
      <c r="J1059" s="484"/>
      <c r="N1059" s="1043"/>
    </row>
    <row r="1060" spans="6:14" s="414" customFormat="1" x14ac:dyDescent="0.3">
      <c r="F1060" s="484"/>
      <c r="G1060" s="484"/>
      <c r="H1060" s="484"/>
      <c r="I1060" s="484"/>
      <c r="J1060" s="484"/>
      <c r="N1060" s="1043"/>
    </row>
    <row r="1061" spans="6:14" s="414" customFormat="1" x14ac:dyDescent="0.3">
      <c r="F1061" s="484"/>
      <c r="G1061" s="484"/>
      <c r="H1061" s="484"/>
      <c r="I1061" s="484"/>
      <c r="J1061" s="484"/>
      <c r="N1061" s="1043"/>
    </row>
    <row r="1062" spans="6:14" s="414" customFormat="1" x14ac:dyDescent="0.3">
      <c r="F1062" s="484"/>
      <c r="G1062" s="484"/>
      <c r="H1062" s="484"/>
      <c r="I1062" s="484"/>
      <c r="J1062" s="484"/>
      <c r="N1062" s="1043"/>
    </row>
    <row r="1063" spans="6:14" s="414" customFormat="1" x14ac:dyDescent="0.3">
      <c r="F1063" s="484"/>
      <c r="G1063" s="484"/>
      <c r="H1063" s="484"/>
      <c r="I1063" s="484"/>
      <c r="J1063" s="484"/>
      <c r="N1063" s="1043"/>
    </row>
    <row r="1064" spans="6:14" s="414" customFormat="1" x14ac:dyDescent="0.3">
      <c r="F1064" s="484"/>
      <c r="G1064" s="484"/>
      <c r="H1064" s="484"/>
      <c r="I1064" s="484"/>
      <c r="J1064" s="484"/>
      <c r="N1064" s="1043"/>
    </row>
    <row r="1065" spans="6:14" s="414" customFormat="1" x14ac:dyDescent="0.3">
      <c r="F1065" s="484"/>
      <c r="G1065" s="484"/>
      <c r="H1065" s="484"/>
      <c r="I1065" s="484"/>
      <c r="J1065" s="484"/>
      <c r="N1065" s="1043"/>
    </row>
    <row r="1066" spans="6:14" s="414" customFormat="1" x14ac:dyDescent="0.3">
      <c r="F1066" s="484"/>
      <c r="G1066" s="484"/>
      <c r="H1066" s="484"/>
      <c r="I1066" s="484"/>
      <c r="J1066" s="484"/>
      <c r="N1066" s="1043"/>
    </row>
    <row r="1067" spans="6:14" s="414" customFormat="1" x14ac:dyDescent="0.3">
      <c r="F1067" s="484"/>
      <c r="G1067" s="484"/>
      <c r="H1067" s="484"/>
      <c r="I1067" s="484"/>
      <c r="J1067" s="484"/>
      <c r="N1067" s="1043"/>
    </row>
    <row r="1068" spans="6:14" s="414" customFormat="1" x14ac:dyDescent="0.3">
      <c r="F1068" s="484"/>
      <c r="G1068" s="484"/>
      <c r="H1068" s="484"/>
      <c r="I1068" s="484"/>
      <c r="J1068" s="484"/>
      <c r="N1068" s="1043"/>
    </row>
    <row r="1069" spans="6:14" s="414" customFormat="1" x14ac:dyDescent="0.3">
      <c r="F1069" s="484"/>
      <c r="G1069" s="484"/>
      <c r="H1069" s="484"/>
      <c r="I1069" s="484"/>
      <c r="J1069" s="484"/>
      <c r="N1069" s="1043"/>
    </row>
    <row r="1070" spans="6:14" s="414" customFormat="1" x14ac:dyDescent="0.3">
      <c r="F1070" s="484"/>
      <c r="G1070" s="484"/>
      <c r="H1070" s="484"/>
      <c r="I1070" s="484"/>
      <c r="J1070" s="484"/>
      <c r="N1070" s="1043"/>
    </row>
    <row r="1071" spans="6:14" s="414" customFormat="1" x14ac:dyDescent="0.3">
      <c r="F1071" s="484"/>
      <c r="G1071" s="484"/>
      <c r="H1071" s="484"/>
      <c r="I1071" s="484"/>
      <c r="J1071" s="484"/>
      <c r="N1071" s="1043"/>
    </row>
    <row r="1072" spans="6:14" s="414" customFormat="1" x14ac:dyDescent="0.3">
      <c r="F1072" s="484"/>
      <c r="G1072" s="484"/>
      <c r="H1072" s="484"/>
      <c r="I1072" s="484"/>
      <c r="J1072" s="484"/>
      <c r="N1072" s="1043"/>
    </row>
    <row r="1073" spans="6:14" s="414" customFormat="1" x14ac:dyDescent="0.3">
      <c r="F1073" s="484"/>
      <c r="G1073" s="484"/>
      <c r="H1073" s="484"/>
      <c r="I1073" s="484"/>
      <c r="J1073" s="484"/>
      <c r="N1073" s="1043"/>
    </row>
    <row r="1074" spans="6:14" s="414" customFormat="1" x14ac:dyDescent="0.3">
      <c r="F1074" s="484"/>
      <c r="G1074" s="484"/>
      <c r="H1074" s="484"/>
      <c r="I1074" s="484"/>
      <c r="J1074" s="484"/>
      <c r="N1074" s="1043"/>
    </row>
    <row r="1075" spans="6:14" s="414" customFormat="1" x14ac:dyDescent="0.3">
      <c r="F1075" s="484"/>
      <c r="G1075" s="484"/>
      <c r="H1075" s="484"/>
      <c r="I1075" s="484"/>
      <c r="J1075" s="484"/>
      <c r="N1075" s="1043"/>
    </row>
    <row r="1076" spans="6:14" s="414" customFormat="1" x14ac:dyDescent="0.3">
      <c r="F1076" s="484"/>
      <c r="G1076" s="484"/>
      <c r="H1076" s="484"/>
      <c r="I1076" s="484"/>
      <c r="J1076" s="484"/>
      <c r="N1076" s="1043"/>
    </row>
    <row r="1077" spans="6:14" s="414" customFormat="1" x14ac:dyDescent="0.3">
      <c r="F1077" s="484"/>
      <c r="G1077" s="484"/>
      <c r="H1077" s="484"/>
      <c r="I1077" s="484"/>
      <c r="J1077" s="484"/>
      <c r="N1077" s="1043"/>
    </row>
    <row r="1078" spans="6:14" s="414" customFormat="1" x14ac:dyDescent="0.3">
      <c r="F1078" s="484"/>
      <c r="G1078" s="484"/>
      <c r="H1078" s="484"/>
      <c r="I1078" s="484"/>
      <c r="J1078" s="484"/>
      <c r="N1078" s="1043"/>
    </row>
    <row r="1079" spans="6:14" s="414" customFormat="1" x14ac:dyDescent="0.3">
      <c r="F1079" s="484"/>
      <c r="G1079" s="484"/>
      <c r="H1079" s="484"/>
      <c r="I1079" s="484"/>
      <c r="J1079" s="484"/>
      <c r="N1079" s="1043"/>
    </row>
    <row r="1080" spans="6:14" s="414" customFormat="1" x14ac:dyDescent="0.3">
      <c r="F1080" s="484"/>
      <c r="G1080" s="484"/>
      <c r="H1080" s="484"/>
      <c r="I1080" s="484"/>
      <c r="J1080" s="484"/>
      <c r="N1080" s="1043"/>
    </row>
    <row r="1081" spans="6:14" s="414" customFormat="1" x14ac:dyDescent="0.3">
      <c r="F1081" s="484"/>
      <c r="G1081" s="484"/>
      <c r="H1081" s="484"/>
      <c r="I1081" s="484"/>
      <c r="J1081" s="484"/>
      <c r="N1081" s="1043"/>
    </row>
    <row r="1082" spans="6:14" s="414" customFormat="1" x14ac:dyDescent="0.3">
      <c r="F1082" s="484"/>
      <c r="G1082" s="484"/>
      <c r="H1082" s="484"/>
      <c r="I1082" s="484"/>
      <c r="J1082" s="484"/>
      <c r="N1082" s="1043"/>
    </row>
    <row r="1083" spans="6:14" s="414" customFormat="1" x14ac:dyDescent="0.3">
      <c r="F1083" s="484"/>
      <c r="G1083" s="484"/>
      <c r="H1083" s="484"/>
      <c r="I1083" s="484"/>
      <c r="J1083" s="484"/>
      <c r="N1083" s="1043"/>
    </row>
    <row r="1084" spans="6:14" s="414" customFormat="1" x14ac:dyDescent="0.3">
      <c r="F1084" s="484"/>
      <c r="G1084" s="484"/>
      <c r="H1084" s="484"/>
      <c r="I1084" s="484"/>
      <c r="J1084" s="484"/>
      <c r="N1084" s="1043"/>
    </row>
    <row r="1085" spans="6:14" s="414" customFormat="1" x14ac:dyDescent="0.3">
      <c r="F1085" s="484"/>
      <c r="G1085" s="484"/>
      <c r="H1085" s="484"/>
      <c r="I1085" s="484"/>
      <c r="J1085" s="484"/>
      <c r="N1085" s="1043"/>
    </row>
    <row r="1086" spans="6:14" s="414" customFormat="1" x14ac:dyDescent="0.3">
      <c r="F1086" s="484"/>
      <c r="G1086" s="484"/>
      <c r="H1086" s="484"/>
      <c r="I1086" s="484"/>
      <c r="J1086" s="484"/>
      <c r="N1086" s="1043"/>
    </row>
    <row r="1087" spans="6:14" s="414" customFormat="1" x14ac:dyDescent="0.3">
      <c r="F1087" s="484"/>
      <c r="G1087" s="484"/>
      <c r="H1087" s="484"/>
      <c r="I1087" s="484"/>
      <c r="J1087" s="484"/>
      <c r="N1087" s="1043"/>
    </row>
    <row r="1088" spans="6:14" s="414" customFormat="1" x14ac:dyDescent="0.3">
      <c r="F1088" s="484"/>
      <c r="G1088" s="484"/>
      <c r="H1088" s="484"/>
      <c r="I1088" s="484"/>
      <c r="J1088" s="484"/>
      <c r="N1088" s="1043"/>
    </row>
    <row r="1089" spans="6:14" s="414" customFormat="1" x14ac:dyDescent="0.3">
      <c r="F1089" s="484"/>
      <c r="G1089" s="484"/>
      <c r="H1089" s="484"/>
      <c r="I1089" s="484"/>
      <c r="J1089" s="484"/>
      <c r="N1089" s="1043"/>
    </row>
    <row r="1090" spans="6:14" s="414" customFormat="1" x14ac:dyDescent="0.3">
      <c r="F1090" s="484"/>
      <c r="G1090" s="484"/>
      <c r="H1090" s="484"/>
      <c r="I1090" s="484"/>
      <c r="J1090" s="484"/>
      <c r="N1090" s="1043"/>
    </row>
    <row r="1091" spans="6:14" s="414" customFormat="1" x14ac:dyDescent="0.3">
      <c r="F1091" s="484"/>
      <c r="G1091" s="484"/>
      <c r="H1091" s="484"/>
      <c r="I1091" s="484"/>
      <c r="J1091" s="484"/>
      <c r="N1091" s="1043"/>
    </row>
    <row r="1092" spans="6:14" s="414" customFormat="1" x14ac:dyDescent="0.3">
      <c r="F1092" s="484"/>
      <c r="G1092" s="484"/>
      <c r="H1092" s="484"/>
      <c r="I1092" s="484"/>
      <c r="J1092" s="484"/>
      <c r="N1092" s="1043"/>
    </row>
    <row r="1093" spans="6:14" s="414" customFormat="1" x14ac:dyDescent="0.3">
      <c r="F1093" s="484"/>
      <c r="G1093" s="484"/>
      <c r="H1093" s="484"/>
      <c r="I1093" s="484"/>
      <c r="J1093" s="484"/>
      <c r="N1093" s="1043"/>
    </row>
    <row r="1094" spans="6:14" s="414" customFormat="1" x14ac:dyDescent="0.3">
      <c r="F1094" s="484"/>
      <c r="G1094" s="484"/>
      <c r="H1094" s="484"/>
      <c r="I1094" s="484"/>
      <c r="J1094" s="484"/>
      <c r="N1094" s="1043"/>
    </row>
    <row r="1095" spans="6:14" s="414" customFormat="1" x14ac:dyDescent="0.3">
      <c r="F1095" s="484"/>
      <c r="G1095" s="484"/>
      <c r="H1095" s="484"/>
      <c r="I1095" s="484"/>
      <c r="J1095" s="484"/>
      <c r="N1095" s="1043"/>
    </row>
    <row r="1096" spans="6:14" s="414" customFormat="1" x14ac:dyDescent="0.3">
      <c r="F1096" s="484"/>
      <c r="G1096" s="484"/>
      <c r="H1096" s="484"/>
      <c r="I1096" s="484"/>
      <c r="J1096" s="484"/>
      <c r="N1096" s="1043"/>
    </row>
    <row r="1097" spans="6:14" s="414" customFormat="1" x14ac:dyDescent="0.3">
      <c r="F1097" s="484"/>
      <c r="G1097" s="484"/>
      <c r="H1097" s="484"/>
      <c r="I1097" s="484"/>
      <c r="J1097" s="484"/>
      <c r="N1097" s="1043"/>
    </row>
    <row r="1098" spans="6:14" s="414" customFormat="1" x14ac:dyDescent="0.3">
      <c r="F1098" s="484"/>
      <c r="G1098" s="484"/>
      <c r="H1098" s="484"/>
      <c r="I1098" s="484"/>
      <c r="J1098" s="484"/>
      <c r="N1098" s="1043"/>
    </row>
    <row r="1099" spans="6:14" s="414" customFormat="1" x14ac:dyDescent="0.3">
      <c r="F1099" s="484"/>
      <c r="G1099" s="484"/>
      <c r="H1099" s="484"/>
      <c r="I1099" s="484"/>
      <c r="J1099" s="484"/>
      <c r="N1099" s="1043"/>
    </row>
    <row r="1100" spans="6:14" s="414" customFormat="1" x14ac:dyDescent="0.3">
      <c r="F1100" s="484"/>
      <c r="G1100" s="484"/>
      <c r="H1100" s="484"/>
      <c r="I1100" s="484"/>
      <c r="J1100" s="484"/>
      <c r="N1100" s="1043"/>
    </row>
    <row r="1101" spans="6:14" s="414" customFormat="1" x14ac:dyDescent="0.3">
      <c r="F1101" s="484"/>
      <c r="G1101" s="484"/>
      <c r="H1101" s="484"/>
      <c r="I1101" s="484"/>
      <c r="J1101" s="484"/>
      <c r="N1101" s="1043"/>
    </row>
    <row r="1102" spans="6:14" s="414" customFormat="1" x14ac:dyDescent="0.3">
      <c r="F1102" s="484"/>
      <c r="G1102" s="484"/>
      <c r="H1102" s="484"/>
      <c r="I1102" s="484"/>
      <c r="J1102" s="484"/>
      <c r="N1102" s="1043"/>
    </row>
    <row r="1103" spans="6:14" s="414" customFormat="1" x14ac:dyDescent="0.3">
      <c r="F1103" s="484"/>
      <c r="G1103" s="484"/>
      <c r="H1103" s="484"/>
      <c r="I1103" s="484"/>
      <c r="J1103" s="484"/>
      <c r="N1103" s="1043"/>
    </row>
    <row r="1104" spans="6:14" s="414" customFormat="1" x14ac:dyDescent="0.3">
      <c r="F1104" s="484"/>
      <c r="G1104" s="484"/>
      <c r="H1104" s="484"/>
      <c r="I1104" s="484"/>
      <c r="J1104" s="484"/>
      <c r="N1104" s="1043"/>
    </row>
    <row r="1105" spans="6:14" s="414" customFormat="1" x14ac:dyDescent="0.3">
      <c r="F1105" s="484"/>
      <c r="G1105" s="484"/>
      <c r="H1105" s="484"/>
      <c r="I1105" s="484"/>
      <c r="J1105" s="484"/>
      <c r="N1105" s="1043"/>
    </row>
    <row r="1106" spans="6:14" s="414" customFormat="1" x14ac:dyDescent="0.3">
      <c r="F1106" s="484"/>
      <c r="G1106" s="484"/>
      <c r="H1106" s="484"/>
      <c r="I1106" s="484"/>
      <c r="J1106" s="484"/>
      <c r="N1106" s="1043"/>
    </row>
    <row r="1107" spans="6:14" s="414" customFormat="1" x14ac:dyDescent="0.3">
      <c r="F1107" s="484"/>
      <c r="G1107" s="484"/>
      <c r="H1107" s="484"/>
      <c r="I1107" s="484"/>
      <c r="J1107" s="484"/>
      <c r="N1107" s="1043"/>
    </row>
    <row r="1108" spans="6:14" s="414" customFormat="1" x14ac:dyDescent="0.3">
      <c r="F1108" s="484"/>
      <c r="G1108" s="484"/>
      <c r="H1108" s="484"/>
      <c r="I1108" s="484"/>
      <c r="J1108" s="484"/>
      <c r="N1108" s="1043"/>
    </row>
    <row r="1109" spans="6:14" s="414" customFormat="1" x14ac:dyDescent="0.3">
      <c r="F1109" s="484"/>
      <c r="G1109" s="484"/>
      <c r="H1109" s="484"/>
      <c r="I1109" s="484"/>
      <c r="J1109" s="484"/>
      <c r="N1109" s="1043"/>
    </row>
    <row r="1110" spans="6:14" s="414" customFormat="1" x14ac:dyDescent="0.3">
      <c r="F1110" s="484"/>
      <c r="G1110" s="484"/>
      <c r="H1110" s="484"/>
      <c r="I1110" s="484"/>
      <c r="J1110" s="484"/>
      <c r="N1110" s="1043"/>
    </row>
    <row r="1111" spans="6:14" s="414" customFormat="1" x14ac:dyDescent="0.3">
      <c r="F1111" s="484"/>
      <c r="G1111" s="484"/>
      <c r="H1111" s="484"/>
      <c r="I1111" s="484"/>
      <c r="J1111" s="484"/>
      <c r="N1111" s="1043"/>
    </row>
    <row r="1112" spans="6:14" s="414" customFormat="1" x14ac:dyDescent="0.3">
      <c r="F1112" s="484"/>
      <c r="G1112" s="484"/>
      <c r="H1112" s="484"/>
      <c r="I1112" s="484"/>
      <c r="J1112" s="484"/>
      <c r="N1112" s="1043"/>
    </row>
    <row r="1113" spans="6:14" s="414" customFormat="1" x14ac:dyDescent="0.3">
      <c r="F1113" s="484"/>
      <c r="G1113" s="484"/>
      <c r="H1113" s="484"/>
      <c r="I1113" s="484"/>
      <c r="J1113" s="484"/>
      <c r="N1113" s="1043"/>
    </row>
    <row r="1114" spans="6:14" s="414" customFormat="1" x14ac:dyDescent="0.3">
      <c r="F1114" s="484"/>
      <c r="G1114" s="484"/>
      <c r="H1114" s="484"/>
      <c r="I1114" s="484"/>
      <c r="J1114" s="484"/>
      <c r="N1114" s="1043"/>
    </row>
    <row r="1115" spans="6:14" s="414" customFormat="1" x14ac:dyDescent="0.3">
      <c r="F1115" s="484"/>
      <c r="G1115" s="484"/>
      <c r="H1115" s="484"/>
      <c r="I1115" s="484"/>
      <c r="J1115" s="484"/>
      <c r="N1115" s="1043"/>
    </row>
    <row r="1116" spans="6:14" s="414" customFormat="1" x14ac:dyDescent="0.3">
      <c r="F1116" s="484"/>
      <c r="G1116" s="484"/>
      <c r="H1116" s="484"/>
      <c r="I1116" s="484"/>
      <c r="J1116" s="484"/>
      <c r="N1116" s="1043"/>
    </row>
    <row r="1117" spans="6:14" s="414" customFormat="1" x14ac:dyDescent="0.3">
      <c r="F1117" s="484"/>
      <c r="G1117" s="484"/>
      <c r="H1117" s="484"/>
      <c r="I1117" s="484"/>
      <c r="J1117" s="484"/>
      <c r="N1117" s="1043"/>
    </row>
    <row r="1118" spans="6:14" s="414" customFormat="1" x14ac:dyDescent="0.3">
      <c r="F1118" s="484"/>
      <c r="G1118" s="484"/>
      <c r="H1118" s="484"/>
      <c r="I1118" s="484"/>
      <c r="J1118" s="484"/>
      <c r="N1118" s="1043"/>
    </row>
    <row r="1119" spans="6:14" s="414" customFormat="1" x14ac:dyDescent="0.3">
      <c r="F1119" s="484"/>
      <c r="G1119" s="484"/>
      <c r="H1119" s="484"/>
      <c r="I1119" s="484"/>
      <c r="J1119" s="484"/>
      <c r="N1119" s="1043"/>
    </row>
    <row r="1120" spans="6:14" s="414" customFormat="1" x14ac:dyDescent="0.3">
      <c r="F1120" s="484"/>
      <c r="G1120" s="484"/>
      <c r="H1120" s="484"/>
      <c r="I1120" s="484"/>
      <c r="J1120" s="484"/>
      <c r="N1120" s="1043"/>
    </row>
    <row r="1121" spans="6:14" s="414" customFormat="1" x14ac:dyDescent="0.3">
      <c r="F1121" s="484"/>
      <c r="G1121" s="484"/>
      <c r="H1121" s="484"/>
      <c r="I1121" s="484"/>
      <c r="J1121" s="484"/>
      <c r="N1121" s="1043"/>
    </row>
    <row r="1122" spans="6:14" s="414" customFormat="1" x14ac:dyDescent="0.3">
      <c r="F1122" s="484"/>
      <c r="G1122" s="484"/>
      <c r="H1122" s="484"/>
      <c r="I1122" s="484"/>
      <c r="J1122" s="484"/>
      <c r="N1122" s="1043"/>
    </row>
    <row r="1123" spans="6:14" s="414" customFormat="1" x14ac:dyDescent="0.3">
      <c r="F1123" s="484"/>
      <c r="G1123" s="484"/>
      <c r="H1123" s="484"/>
      <c r="I1123" s="484"/>
      <c r="J1123" s="484"/>
      <c r="N1123" s="1043"/>
    </row>
    <row r="1124" spans="6:14" s="414" customFormat="1" x14ac:dyDescent="0.3">
      <c r="F1124" s="484"/>
      <c r="G1124" s="484"/>
      <c r="H1124" s="484"/>
      <c r="I1124" s="484"/>
      <c r="J1124" s="484"/>
      <c r="N1124" s="1043"/>
    </row>
    <row r="1125" spans="6:14" s="414" customFormat="1" x14ac:dyDescent="0.3">
      <c r="F1125" s="484"/>
      <c r="G1125" s="484"/>
      <c r="H1125" s="484"/>
      <c r="I1125" s="484"/>
      <c r="J1125" s="484"/>
      <c r="N1125" s="1043"/>
    </row>
    <row r="1126" spans="6:14" s="414" customFormat="1" x14ac:dyDescent="0.3">
      <c r="F1126" s="484"/>
      <c r="G1126" s="484"/>
      <c r="H1126" s="484"/>
      <c r="I1126" s="484"/>
      <c r="J1126" s="484"/>
      <c r="N1126" s="1043"/>
    </row>
    <row r="1127" spans="6:14" s="414" customFormat="1" x14ac:dyDescent="0.3">
      <c r="F1127" s="484"/>
      <c r="G1127" s="484"/>
      <c r="H1127" s="484"/>
      <c r="I1127" s="484"/>
      <c r="J1127" s="484"/>
      <c r="N1127" s="1043"/>
    </row>
    <row r="1128" spans="6:14" s="414" customFormat="1" x14ac:dyDescent="0.3">
      <c r="F1128" s="484"/>
      <c r="G1128" s="484"/>
      <c r="H1128" s="484"/>
      <c r="I1128" s="484"/>
      <c r="J1128" s="484"/>
      <c r="N1128" s="1043"/>
    </row>
    <row r="1129" spans="6:14" s="414" customFormat="1" x14ac:dyDescent="0.3">
      <c r="F1129" s="484"/>
      <c r="G1129" s="484"/>
      <c r="H1129" s="484"/>
      <c r="I1129" s="484"/>
      <c r="J1129" s="484"/>
      <c r="N1129" s="1043"/>
    </row>
    <row r="1130" spans="6:14" s="414" customFormat="1" x14ac:dyDescent="0.3">
      <c r="F1130" s="484"/>
      <c r="G1130" s="484"/>
      <c r="H1130" s="484"/>
      <c r="I1130" s="484"/>
      <c r="J1130" s="484"/>
      <c r="N1130" s="1043"/>
    </row>
    <row r="1131" spans="6:14" s="414" customFormat="1" x14ac:dyDescent="0.3">
      <c r="F1131" s="484"/>
      <c r="G1131" s="484"/>
      <c r="H1131" s="484"/>
      <c r="I1131" s="484"/>
      <c r="J1131" s="484"/>
      <c r="N1131" s="1043"/>
    </row>
    <row r="1132" spans="6:14" s="414" customFormat="1" x14ac:dyDescent="0.3">
      <c r="F1132" s="484"/>
      <c r="G1132" s="484"/>
      <c r="H1132" s="484"/>
      <c r="I1132" s="484"/>
      <c r="J1132" s="484"/>
      <c r="N1132" s="1043"/>
    </row>
    <row r="1133" spans="6:14" s="414" customFormat="1" x14ac:dyDescent="0.3">
      <c r="F1133" s="484"/>
      <c r="G1133" s="484"/>
      <c r="H1133" s="484"/>
      <c r="I1133" s="484"/>
      <c r="J1133" s="484"/>
      <c r="N1133" s="1043"/>
    </row>
    <row r="1134" spans="6:14" s="414" customFormat="1" x14ac:dyDescent="0.3">
      <c r="F1134" s="484"/>
      <c r="G1134" s="484"/>
      <c r="H1134" s="484"/>
      <c r="I1134" s="484"/>
      <c r="J1134" s="484"/>
      <c r="N1134" s="1043"/>
    </row>
    <row r="1135" spans="6:14" s="414" customFormat="1" x14ac:dyDescent="0.3">
      <c r="F1135" s="484"/>
      <c r="G1135" s="484"/>
      <c r="H1135" s="484"/>
      <c r="I1135" s="484"/>
      <c r="J1135" s="484"/>
      <c r="N1135" s="1043"/>
    </row>
    <row r="1136" spans="6:14" s="414" customFormat="1" x14ac:dyDescent="0.3">
      <c r="F1136" s="484"/>
      <c r="G1136" s="484"/>
      <c r="H1136" s="484"/>
      <c r="I1136" s="484"/>
      <c r="J1136" s="484"/>
      <c r="N1136" s="1043"/>
    </row>
    <row r="1137" spans="6:14" s="414" customFormat="1" x14ac:dyDescent="0.3">
      <c r="F1137" s="484"/>
      <c r="G1137" s="484"/>
      <c r="H1137" s="484"/>
      <c r="I1137" s="484"/>
      <c r="J1137" s="484"/>
      <c r="N1137" s="1043"/>
    </row>
    <row r="1138" spans="6:14" s="414" customFormat="1" x14ac:dyDescent="0.3">
      <c r="F1138" s="484"/>
      <c r="G1138" s="484"/>
      <c r="H1138" s="484"/>
      <c r="I1138" s="484"/>
      <c r="J1138" s="484"/>
      <c r="N1138" s="1043"/>
    </row>
    <row r="1139" spans="6:14" s="414" customFormat="1" x14ac:dyDescent="0.3">
      <c r="F1139" s="484"/>
      <c r="G1139" s="484"/>
      <c r="H1139" s="484"/>
      <c r="I1139" s="484"/>
      <c r="J1139" s="484"/>
      <c r="N1139" s="1043"/>
    </row>
    <row r="1140" spans="6:14" s="414" customFormat="1" x14ac:dyDescent="0.3">
      <c r="F1140" s="484"/>
      <c r="G1140" s="484"/>
      <c r="H1140" s="484"/>
      <c r="I1140" s="484"/>
      <c r="J1140" s="484"/>
      <c r="N1140" s="1043"/>
    </row>
    <row r="1141" spans="6:14" s="414" customFormat="1" x14ac:dyDescent="0.3">
      <c r="F1141" s="484"/>
      <c r="G1141" s="484"/>
      <c r="H1141" s="484"/>
      <c r="I1141" s="484"/>
      <c r="J1141" s="484"/>
      <c r="N1141" s="1043"/>
    </row>
    <row r="1142" spans="6:14" s="414" customFormat="1" x14ac:dyDescent="0.3">
      <c r="F1142" s="484"/>
      <c r="G1142" s="484"/>
      <c r="H1142" s="484"/>
      <c r="I1142" s="484"/>
      <c r="J1142" s="484"/>
      <c r="N1142" s="1043"/>
    </row>
    <row r="1143" spans="6:14" s="414" customFormat="1" x14ac:dyDescent="0.3">
      <c r="F1143" s="484"/>
      <c r="G1143" s="484"/>
      <c r="H1143" s="484"/>
      <c r="I1143" s="484"/>
      <c r="J1143" s="484"/>
      <c r="N1143" s="1043"/>
    </row>
    <row r="1144" spans="6:14" s="414" customFormat="1" x14ac:dyDescent="0.3">
      <c r="F1144" s="484"/>
      <c r="G1144" s="484"/>
      <c r="H1144" s="484"/>
      <c r="I1144" s="484"/>
      <c r="J1144" s="484"/>
      <c r="N1144" s="1043"/>
    </row>
    <row r="1145" spans="6:14" s="414" customFormat="1" x14ac:dyDescent="0.3">
      <c r="F1145" s="484"/>
      <c r="G1145" s="484"/>
      <c r="H1145" s="484"/>
      <c r="I1145" s="484"/>
      <c r="J1145" s="484"/>
      <c r="N1145" s="1043"/>
    </row>
    <row r="1146" spans="6:14" s="414" customFormat="1" x14ac:dyDescent="0.3">
      <c r="F1146" s="484"/>
      <c r="G1146" s="484"/>
      <c r="H1146" s="484"/>
      <c r="I1146" s="484"/>
      <c r="J1146" s="484"/>
      <c r="N1146" s="1043"/>
    </row>
    <row r="1147" spans="6:14" s="414" customFormat="1" x14ac:dyDescent="0.3">
      <c r="F1147" s="484"/>
      <c r="G1147" s="484"/>
      <c r="H1147" s="484"/>
      <c r="I1147" s="484"/>
      <c r="J1147" s="484"/>
      <c r="N1147" s="1043"/>
    </row>
    <row r="1148" spans="6:14" s="414" customFormat="1" x14ac:dyDescent="0.3">
      <c r="F1148" s="484"/>
      <c r="G1148" s="484"/>
      <c r="H1148" s="484"/>
      <c r="I1148" s="484"/>
      <c r="J1148" s="484"/>
      <c r="N1148" s="1043"/>
    </row>
    <row r="1149" spans="6:14" s="414" customFormat="1" x14ac:dyDescent="0.3">
      <c r="F1149" s="484"/>
      <c r="G1149" s="484"/>
      <c r="H1149" s="484"/>
      <c r="I1149" s="484"/>
      <c r="J1149" s="484"/>
      <c r="N1149" s="1043"/>
    </row>
    <row r="1150" spans="6:14" s="414" customFormat="1" x14ac:dyDescent="0.3">
      <c r="F1150" s="484"/>
      <c r="G1150" s="484"/>
      <c r="H1150" s="484"/>
      <c r="I1150" s="484"/>
      <c r="J1150" s="484"/>
      <c r="N1150" s="1043"/>
    </row>
    <row r="1151" spans="6:14" s="414" customFormat="1" x14ac:dyDescent="0.3">
      <c r="F1151" s="484"/>
      <c r="G1151" s="484"/>
      <c r="H1151" s="484"/>
      <c r="I1151" s="484"/>
      <c r="J1151" s="484"/>
      <c r="N1151" s="1043"/>
    </row>
    <row r="1152" spans="6:14" s="414" customFormat="1" x14ac:dyDescent="0.3">
      <c r="F1152" s="484"/>
      <c r="G1152" s="484"/>
      <c r="H1152" s="484"/>
      <c r="I1152" s="484"/>
      <c r="J1152" s="484"/>
      <c r="N1152" s="1043"/>
    </row>
    <row r="1153" spans="6:14" s="414" customFormat="1" x14ac:dyDescent="0.3">
      <c r="F1153" s="484"/>
      <c r="G1153" s="484"/>
      <c r="H1153" s="484"/>
      <c r="I1153" s="484"/>
      <c r="J1153" s="484"/>
      <c r="N1153" s="1043"/>
    </row>
    <row r="1154" spans="6:14" s="414" customFormat="1" x14ac:dyDescent="0.3">
      <c r="F1154" s="484"/>
      <c r="G1154" s="484"/>
      <c r="H1154" s="484"/>
      <c r="I1154" s="484"/>
      <c r="J1154" s="484"/>
      <c r="N1154" s="1043"/>
    </row>
    <row r="1155" spans="6:14" s="414" customFormat="1" x14ac:dyDescent="0.3">
      <c r="F1155" s="484"/>
      <c r="G1155" s="484"/>
      <c r="H1155" s="484"/>
      <c r="I1155" s="484"/>
      <c r="J1155" s="484"/>
      <c r="N1155" s="1043"/>
    </row>
    <row r="1156" spans="6:14" s="414" customFormat="1" x14ac:dyDescent="0.3">
      <c r="F1156" s="484"/>
      <c r="G1156" s="484"/>
      <c r="H1156" s="484"/>
      <c r="I1156" s="484"/>
      <c r="J1156" s="484"/>
      <c r="N1156" s="1043"/>
    </row>
    <row r="1157" spans="6:14" s="414" customFormat="1" x14ac:dyDescent="0.3">
      <c r="F1157" s="484"/>
      <c r="G1157" s="484"/>
      <c r="H1157" s="484"/>
      <c r="I1157" s="484"/>
      <c r="J1157" s="484"/>
      <c r="N1157" s="1043"/>
    </row>
    <row r="1158" spans="6:14" s="414" customFormat="1" x14ac:dyDescent="0.3">
      <c r="F1158" s="484"/>
      <c r="G1158" s="484"/>
      <c r="H1158" s="484"/>
      <c r="I1158" s="484"/>
      <c r="J1158" s="484"/>
      <c r="N1158" s="1043"/>
    </row>
    <row r="1159" spans="6:14" s="414" customFormat="1" x14ac:dyDescent="0.3">
      <c r="F1159" s="484"/>
      <c r="G1159" s="484"/>
      <c r="H1159" s="484"/>
      <c r="I1159" s="484"/>
      <c r="J1159" s="484"/>
      <c r="N1159" s="1043"/>
    </row>
    <row r="1160" spans="6:14" s="414" customFormat="1" x14ac:dyDescent="0.3">
      <c r="F1160" s="484"/>
      <c r="G1160" s="484"/>
      <c r="H1160" s="484"/>
      <c r="I1160" s="484"/>
      <c r="J1160" s="484"/>
      <c r="N1160" s="1043"/>
    </row>
    <row r="1161" spans="6:14" s="414" customFormat="1" x14ac:dyDescent="0.3">
      <c r="F1161" s="484"/>
      <c r="G1161" s="484"/>
      <c r="H1161" s="484"/>
      <c r="I1161" s="484"/>
      <c r="J1161" s="484"/>
      <c r="N1161" s="1043"/>
    </row>
    <row r="1162" spans="6:14" s="414" customFormat="1" x14ac:dyDescent="0.3">
      <c r="F1162" s="484"/>
      <c r="G1162" s="484"/>
      <c r="H1162" s="484"/>
      <c r="I1162" s="484"/>
      <c r="J1162" s="484"/>
      <c r="N1162" s="1043"/>
    </row>
    <row r="1163" spans="6:14" s="414" customFormat="1" x14ac:dyDescent="0.3">
      <c r="F1163" s="484"/>
      <c r="G1163" s="484"/>
      <c r="H1163" s="484"/>
      <c r="I1163" s="484"/>
      <c r="J1163" s="484"/>
      <c r="N1163" s="1043"/>
    </row>
    <row r="1164" spans="6:14" s="414" customFormat="1" x14ac:dyDescent="0.3">
      <c r="F1164" s="484"/>
      <c r="G1164" s="484"/>
      <c r="H1164" s="484"/>
      <c r="I1164" s="484"/>
      <c r="J1164" s="484"/>
      <c r="N1164" s="1043"/>
    </row>
    <row r="1165" spans="6:14" s="414" customFormat="1" x14ac:dyDescent="0.3">
      <c r="F1165" s="484"/>
      <c r="G1165" s="484"/>
      <c r="H1165" s="484"/>
      <c r="I1165" s="484"/>
      <c r="J1165" s="484"/>
      <c r="N1165" s="1043"/>
    </row>
    <row r="1166" spans="6:14" s="414" customFormat="1" x14ac:dyDescent="0.3">
      <c r="F1166" s="484"/>
      <c r="G1166" s="484"/>
      <c r="H1166" s="484"/>
      <c r="I1166" s="484"/>
      <c r="J1166" s="484"/>
      <c r="N1166" s="1043"/>
    </row>
    <row r="1167" spans="6:14" s="414" customFormat="1" x14ac:dyDescent="0.3">
      <c r="F1167" s="484"/>
      <c r="G1167" s="484"/>
      <c r="H1167" s="484"/>
      <c r="I1167" s="484"/>
      <c r="J1167" s="484"/>
      <c r="N1167" s="1043"/>
    </row>
    <row r="1168" spans="6:14" s="414" customFormat="1" x14ac:dyDescent="0.3">
      <c r="F1168" s="484"/>
      <c r="G1168" s="484"/>
      <c r="H1168" s="484"/>
      <c r="I1168" s="484"/>
      <c r="J1168" s="484"/>
      <c r="N1168" s="1043"/>
    </row>
    <row r="1169" spans="6:14" s="414" customFormat="1" x14ac:dyDescent="0.3">
      <c r="F1169" s="484"/>
      <c r="G1169" s="484"/>
      <c r="H1169" s="484"/>
      <c r="I1169" s="484"/>
      <c r="J1169" s="484"/>
      <c r="N1169" s="1043"/>
    </row>
    <row r="1170" spans="6:14" s="414" customFormat="1" x14ac:dyDescent="0.3">
      <c r="F1170" s="484"/>
      <c r="G1170" s="484"/>
      <c r="H1170" s="484"/>
      <c r="I1170" s="484"/>
      <c r="J1170" s="484"/>
      <c r="N1170" s="1043"/>
    </row>
    <row r="1171" spans="6:14" s="414" customFormat="1" x14ac:dyDescent="0.3">
      <c r="F1171" s="484"/>
      <c r="G1171" s="484"/>
      <c r="H1171" s="484"/>
      <c r="I1171" s="484"/>
      <c r="J1171" s="484"/>
      <c r="N1171" s="1043"/>
    </row>
    <row r="1172" spans="6:14" s="414" customFormat="1" x14ac:dyDescent="0.3">
      <c r="F1172" s="484"/>
      <c r="G1172" s="484"/>
      <c r="H1172" s="484"/>
      <c r="I1172" s="484"/>
      <c r="J1172" s="484"/>
      <c r="N1172" s="1043"/>
    </row>
    <row r="1173" spans="6:14" s="414" customFormat="1" x14ac:dyDescent="0.3">
      <c r="F1173" s="484"/>
      <c r="G1173" s="484"/>
      <c r="H1173" s="484"/>
      <c r="I1173" s="484"/>
      <c r="J1173" s="484"/>
      <c r="N1173" s="1043"/>
    </row>
    <row r="1174" spans="6:14" s="414" customFormat="1" x14ac:dyDescent="0.3">
      <c r="F1174" s="484"/>
      <c r="G1174" s="484"/>
      <c r="H1174" s="484"/>
      <c r="I1174" s="484"/>
      <c r="J1174" s="484"/>
      <c r="N1174" s="1043"/>
    </row>
    <row r="1175" spans="6:14" s="414" customFormat="1" x14ac:dyDescent="0.3">
      <c r="F1175" s="484"/>
      <c r="G1175" s="484"/>
      <c r="H1175" s="484"/>
      <c r="I1175" s="484"/>
      <c r="J1175" s="484"/>
      <c r="N1175" s="1043"/>
    </row>
    <row r="1176" spans="6:14" s="414" customFormat="1" x14ac:dyDescent="0.3">
      <c r="F1176" s="484"/>
      <c r="G1176" s="484"/>
      <c r="H1176" s="484"/>
      <c r="I1176" s="484"/>
      <c r="J1176" s="484"/>
      <c r="N1176" s="1043"/>
    </row>
    <row r="1177" spans="6:14" s="414" customFormat="1" x14ac:dyDescent="0.3">
      <c r="F1177" s="484"/>
      <c r="G1177" s="484"/>
      <c r="H1177" s="484"/>
      <c r="I1177" s="484"/>
      <c r="J1177" s="484"/>
      <c r="N1177" s="1043"/>
    </row>
    <row r="1178" spans="6:14" s="414" customFormat="1" x14ac:dyDescent="0.3">
      <c r="F1178" s="484"/>
      <c r="G1178" s="484"/>
      <c r="H1178" s="484"/>
      <c r="I1178" s="484"/>
      <c r="J1178" s="484"/>
      <c r="N1178" s="1043"/>
    </row>
    <row r="1179" spans="6:14" s="414" customFormat="1" x14ac:dyDescent="0.3">
      <c r="F1179" s="484"/>
      <c r="G1179" s="484"/>
      <c r="H1179" s="484"/>
      <c r="I1179" s="484"/>
      <c r="J1179" s="484"/>
      <c r="N1179" s="1043"/>
    </row>
    <row r="1180" spans="6:14" s="414" customFormat="1" x14ac:dyDescent="0.3">
      <c r="F1180" s="484"/>
      <c r="G1180" s="484"/>
      <c r="H1180" s="484"/>
      <c r="I1180" s="484"/>
      <c r="J1180" s="484"/>
      <c r="N1180" s="1043"/>
    </row>
    <row r="1181" spans="6:14" s="414" customFormat="1" x14ac:dyDescent="0.3">
      <c r="F1181" s="484"/>
      <c r="G1181" s="484"/>
      <c r="H1181" s="484"/>
      <c r="I1181" s="484"/>
      <c r="J1181" s="484"/>
      <c r="N1181" s="1043"/>
    </row>
    <row r="1182" spans="6:14" s="414" customFormat="1" x14ac:dyDescent="0.3">
      <c r="F1182" s="484"/>
      <c r="G1182" s="484"/>
      <c r="H1182" s="484"/>
      <c r="I1182" s="484"/>
      <c r="J1182" s="484"/>
      <c r="N1182" s="1043"/>
    </row>
    <row r="1183" spans="6:14" s="414" customFormat="1" x14ac:dyDescent="0.3">
      <c r="F1183" s="484"/>
      <c r="G1183" s="484"/>
      <c r="H1183" s="484"/>
      <c r="I1183" s="484"/>
      <c r="J1183" s="484"/>
      <c r="N1183" s="1043"/>
    </row>
    <row r="1184" spans="6:14" s="414" customFormat="1" x14ac:dyDescent="0.3">
      <c r="F1184" s="484"/>
      <c r="G1184" s="484"/>
      <c r="H1184" s="484"/>
      <c r="I1184" s="484"/>
      <c r="J1184" s="484"/>
      <c r="N1184" s="1043"/>
    </row>
    <row r="1185" spans="6:14" s="414" customFormat="1" x14ac:dyDescent="0.3">
      <c r="F1185" s="484"/>
      <c r="G1185" s="484"/>
      <c r="H1185" s="484"/>
      <c r="I1185" s="484"/>
      <c r="J1185" s="484"/>
      <c r="N1185" s="1043"/>
    </row>
    <row r="1186" spans="6:14" s="414" customFormat="1" x14ac:dyDescent="0.3">
      <c r="F1186" s="484"/>
      <c r="G1186" s="484"/>
      <c r="H1186" s="484"/>
      <c r="I1186" s="484"/>
      <c r="J1186" s="484"/>
      <c r="N1186" s="1043"/>
    </row>
    <row r="1187" spans="6:14" s="414" customFormat="1" x14ac:dyDescent="0.3">
      <c r="F1187" s="484"/>
      <c r="G1187" s="484"/>
      <c r="H1187" s="484"/>
      <c r="I1187" s="484"/>
      <c r="J1187" s="484"/>
      <c r="N1187" s="1043"/>
    </row>
    <row r="1188" spans="6:14" s="414" customFormat="1" x14ac:dyDescent="0.3">
      <c r="F1188" s="484"/>
      <c r="G1188" s="484"/>
      <c r="H1188" s="484"/>
      <c r="I1188" s="484"/>
      <c r="J1188" s="484"/>
      <c r="N1188" s="1043"/>
    </row>
    <row r="1189" spans="6:14" s="414" customFormat="1" x14ac:dyDescent="0.3">
      <c r="F1189" s="484"/>
      <c r="G1189" s="484"/>
      <c r="H1189" s="484"/>
      <c r="I1189" s="484"/>
      <c r="J1189" s="484"/>
      <c r="N1189" s="1043"/>
    </row>
    <row r="1190" spans="6:14" s="414" customFormat="1" x14ac:dyDescent="0.3">
      <c r="F1190" s="484"/>
      <c r="G1190" s="484"/>
      <c r="H1190" s="484"/>
      <c r="I1190" s="484"/>
      <c r="J1190" s="484"/>
      <c r="N1190" s="1043"/>
    </row>
    <row r="1191" spans="6:14" s="414" customFormat="1" x14ac:dyDescent="0.3">
      <c r="F1191" s="484"/>
      <c r="G1191" s="484"/>
      <c r="H1191" s="484"/>
      <c r="I1191" s="484"/>
      <c r="J1191" s="484"/>
      <c r="N1191" s="1043"/>
    </row>
    <row r="1192" spans="6:14" s="414" customFormat="1" x14ac:dyDescent="0.3">
      <c r="F1192" s="484"/>
      <c r="G1192" s="484"/>
      <c r="H1192" s="484"/>
      <c r="I1192" s="484"/>
      <c r="J1192" s="484"/>
      <c r="N1192" s="1043"/>
    </row>
    <row r="1193" spans="6:14" s="414" customFormat="1" x14ac:dyDescent="0.3">
      <c r="F1193" s="484"/>
      <c r="G1193" s="484"/>
      <c r="H1193" s="484"/>
      <c r="I1193" s="484"/>
      <c r="J1193" s="484"/>
      <c r="N1193" s="1043"/>
    </row>
    <row r="1194" spans="6:14" s="414" customFormat="1" x14ac:dyDescent="0.3">
      <c r="F1194" s="484"/>
      <c r="G1194" s="484"/>
      <c r="H1194" s="484"/>
      <c r="I1194" s="484"/>
      <c r="J1194" s="484"/>
      <c r="N1194" s="1043"/>
    </row>
    <row r="1195" spans="6:14" s="414" customFormat="1" x14ac:dyDescent="0.3">
      <c r="F1195" s="484"/>
      <c r="G1195" s="484"/>
      <c r="H1195" s="484"/>
      <c r="I1195" s="484"/>
      <c r="J1195" s="484"/>
      <c r="N1195" s="1043"/>
    </row>
    <row r="1196" spans="6:14" s="414" customFormat="1" x14ac:dyDescent="0.3">
      <c r="F1196" s="484"/>
      <c r="G1196" s="484"/>
      <c r="H1196" s="484"/>
      <c r="I1196" s="484"/>
      <c r="J1196" s="484"/>
      <c r="N1196" s="1043"/>
    </row>
    <row r="1197" spans="6:14" s="414" customFormat="1" x14ac:dyDescent="0.3">
      <c r="F1197" s="484"/>
      <c r="G1197" s="484"/>
      <c r="H1197" s="484"/>
      <c r="I1197" s="484"/>
      <c r="J1197" s="484"/>
      <c r="N1197" s="1043"/>
    </row>
    <row r="1198" spans="6:14" s="414" customFormat="1" x14ac:dyDescent="0.3">
      <c r="F1198" s="484"/>
      <c r="G1198" s="484"/>
      <c r="H1198" s="484"/>
      <c r="I1198" s="484"/>
      <c r="J1198" s="484"/>
      <c r="N1198" s="1043"/>
    </row>
    <row r="1199" spans="6:14" s="414" customFormat="1" x14ac:dyDescent="0.3">
      <c r="F1199" s="484"/>
      <c r="G1199" s="484"/>
      <c r="H1199" s="484"/>
      <c r="I1199" s="484"/>
      <c r="J1199" s="484"/>
      <c r="N1199" s="1043"/>
    </row>
    <row r="1200" spans="6:14" s="414" customFormat="1" x14ac:dyDescent="0.3">
      <c r="F1200" s="484"/>
      <c r="G1200" s="484"/>
      <c r="H1200" s="484"/>
      <c r="I1200" s="484"/>
      <c r="J1200" s="484"/>
      <c r="N1200" s="1043"/>
    </row>
    <row r="1201" spans="6:14" s="414" customFormat="1" x14ac:dyDescent="0.3">
      <c r="F1201" s="484"/>
      <c r="G1201" s="484"/>
      <c r="H1201" s="484"/>
      <c r="I1201" s="484"/>
      <c r="J1201" s="484"/>
      <c r="N1201" s="1043"/>
    </row>
    <row r="1202" spans="6:14" s="414" customFormat="1" x14ac:dyDescent="0.3">
      <c r="F1202" s="484"/>
      <c r="G1202" s="484"/>
      <c r="H1202" s="484"/>
      <c r="I1202" s="484"/>
      <c r="J1202" s="484"/>
      <c r="N1202" s="1043"/>
    </row>
    <row r="1203" spans="6:14" s="414" customFormat="1" x14ac:dyDescent="0.3">
      <c r="F1203" s="484"/>
      <c r="G1203" s="484"/>
      <c r="H1203" s="484"/>
      <c r="I1203" s="484"/>
      <c r="J1203" s="484"/>
      <c r="N1203" s="1043"/>
    </row>
    <row r="1204" spans="6:14" s="414" customFormat="1" x14ac:dyDescent="0.3">
      <c r="F1204" s="484"/>
      <c r="G1204" s="484"/>
      <c r="H1204" s="484"/>
      <c r="I1204" s="484"/>
      <c r="J1204" s="484"/>
      <c r="N1204" s="1043"/>
    </row>
    <row r="1205" spans="6:14" s="414" customFormat="1" x14ac:dyDescent="0.3">
      <c r="F1205" s="484"/>
      <c r="G1205" s="484"/>
      <c r="H1205" s="484"/>
      <c r="I1205" s="484"/>
      <c r="J1205" s="484"/>
      <c r="N1205" s="1043"/>
    </row>
    <row r="1206" spans="6:14" s="414" customFormat="1" x14ac:dyDescent="0.3">
      <c r="F1206" s="484"/>
      <c r="G1206" s="484"/>
      <c r="H1206" s="484"/>
      <c r="I1206" s="484"/>
      <c r="J1206" s="484"/>
      <c r="N1206" s="1043"/>
    </row>
    <row r="1207" spans="6:14" s="414" customFormat="1" x14ac:dyDescent="0.3">
      <c r="F1207" s="484"/>
      <c r="G1207" s="484"/>
      <c r="H1207" s="484"/>
      <c r="I1207" s="484"/>
      <c r="J1207" s="484"/>
      <c r="N1207" s="1043"/>
    </row>
    <row r="1208" spans="6:14" s="414" customFormat="1" x14ac:dyDescent="0.3">
      <c r="F1208" s="484"/>
      <c r="G1208" s="484"/>
      <c r="H1208" s="484"/>
      <c r="I1208" s="484"/>
      <c r="J1208" s="484"/>
      <c r="N1208" s="1043"/>
    </row>
    <row r="1209" spans="6:14" s="414" customFormat="1" x14ac:dyDescent="0.3">
      <c r="F1209" s="484"/>
      <c r="G1209" s="484"/>
      <c r="H1209" s="484"/>
      <c r="I1209" s="484"/>
      <c r="J1209" s="484"/>
      <c r="N1209" s="1043"/>
    </row>
    <row r="1210" spans="6:14" s="414" customFormat="1" x14ac:dyDescent="0.3">
      <c r="F1210" s="484"/>
      <c r="G1210" s="484"/>
      <c r="H1210" s="484"/>
      <c r="I1210" s="484"/>
      <c r="J1210" s="484"/>
      <c r="N1210" s="1043"/>
    </row>
    <row r="1211" spans="6:14" s="414" customFormat="1" x14ac:dyDescent="0.3">
      <c r="F1211" s="484"/>
      <c r="G1211" s="484"/>
      <c r="H1211" s="484"/>
      <c r="I1211" s="484"/>
      <c r="J1211" s="484"/>
      <c r="N1211" s="1043"/>
    </row>
    <row r="1212" spans="6:14" s="414" customFormat="1" x14ac:dyDescent="0.3">
      <c r="F1212" s="484"/>
      <c r="G1212" s="484"/>
      <c r="H1212" s="484"/>
      <c r="I1212" s="484"/>
      <c r="J1212" s="484"/>
      <c r="N1212" s="1043"/>
    </row>
    <row r="1213" spans="6:14" s="414" customFormat="1" x14ac:dyDescent="0.3">
      <c r="F1213" s="484"/>
      <c r="G1213" s="484"/>
      <c r="H1213" s="484"/>
      <c r="I1213" s="484"/>
      <c r="J1213" s="484"/>
      <c r="N1213" s="1043"/>
    </row>
    <row r="1214" spans="6:14" s="414" customFormat="1" x14ac:dyDescent="0.3">
      <c r="F1214" s="484"/>
      <c r="G1214" s="484"/>
      <c r="H1214" s="484"/>
      <c r="I1214" s="484"/>
      <c r="J1214" s="484"/>
      <c r="N1214" s="1043"/>
    </row>
    <row r="1215" spans="6:14" s="414" customFormat="1" x14ac:dyDescent="0.3">
      <c r="F1215" s="484"/>
      <c r="G1215" s="484"/>
      <c r="H1215" s="484"/>
      <c r="I1215" s="484"/>
      <c r="J1215" s="484"/>
      <c r="N1215" s="1043"/>
    </row>
    <row r="1216" spans="6:14" s="414" customFormat="1" x14ac:dyDescent="0.3">
      <c r="F1216" s="484"/>
      <c r="G1216" s="484"/>
      <c r="H1216" s="484"/>
      <c r="I1216" s="484"/>
      <c r="J1216" s="484"/>
      <c r="N1216" s="1043"/>
    </row>
    <row r="1217" spans="6:14" s="414" customFormat="1" x14ac:dyDescent="0.3">
      <c r="F1217" s="484"/>
      <c r="G1217" s="484"/>
      <c r="H1217" s="484"/>
      <c r="I1217" s="484"/>
      <c r="J1217" s="484"/>
      <c r="N1217" s="1043"/>
    </row>
    <row r="1218" spans="6:14" s="414" customFormat="1" x14ac:dyDescent="0.3">
      <c r="F1218" s="484"/>
      <c r="G1218" s="484"/>
      <c r="H1218" s="484"/>
      <c r="I1218" s="484"/>
      <c r="J1218" s="484"/>
      <c r="N1218" s="1043"/>
    </row>
    <row r="1219" spans="6:14" s="414" customFormat="1" x14ac:dyDescent="0.3">
      <c r="F1219" s="484"/>
      <c r="G1219" s="484"/>
      <c r="H1219" s="484"/>
      <c r="I1219" s="484"/>
      <c r="J1219" s="484"/>
      <c r="N1219" s="1043"/>
    </row>
    <row r="1220" spans="6:14" s="414" customFormat="1" x14ac:dyDescent="0.3">
      <c r="F1220" s="484"/>
      <c r="G1220" s="484"/>
      <c r="H1220" s="484"/>
      <c r="I1220" s="484"/>
      <c r="J1220" s="484"/>
      <c r="N1220" s="1043"/>
    </row>
    <row r="1221" spans="6:14" s="414" customFormat="1" x14ac:dyDescent="0.3">
      <c r="F1221" s="484"/>
      <c r="G1221" s="484"/>
      <c r="H1221" s="484"/>
      <c r="I1221" s="484"/>
      <c r="J1221" s="484"/>
      <c r="N1221" s="1043"/>
    </row>
    <row r="1222" spans="6:14" s="414" customFormat="1" x14ac:dyDescent="0.3">
      <c r="F1222" s="484"/>
      <c r="G1222" s="484"/>
      <c r="H1222" s="484"/>
      <c r="I1222" s="484"/>
      <c r="J1222" s="484"/>
      <c r="N1222" s="1043"/>
    </row>
    <row r="1223" spans="6:14" s="414" customFormat="1" x14ac:dyDescent="0.3">
      <c r="F1223" s="484"/>
      <c r="G1223" s="484"/>
      <c r="H1223" s="484"/>
      <c r="I1223" s="484"/>
      <c r="J1223" s="484"/>
      <c r="N1223" s="1043"/>
    </row>
    <row r="1224" spans="6:14" s="414" customFormat="1" x14ac:dyDescent="0.3">
      <c r="F1224" s="484"/>
      <c r="G1224" s="484"/>
      <c r="H1224" s="484"/>
      <c r="I1224" s="484"/>
      <c r="J1224" s="484"/>
      <c r="N1224" s="1043"/>
    </row>
    <row r="1225" spans="6:14" s="414" customFormat="1" x14ac:dyDescent="0.3">
      <c r="F1225" s="484"/>
      <c r="G1225" s="484"/>
      <c r="H1225" s="484"/>
      <c r="I1225" s="484"/>
      <c r="J1225" s="484"/>
      <c r="N1225" s="1043"/>
    </row>
    <row r="1226" spans="6:14" s="414" customFormat="1" x14ac:dyDescent="0.3">
      <c r="F1226" s="484"/>
      <c r="G1226" s="484"/>
      <c r="H1226" s="484"/>
      <c r="I1226" s="484"/>
      <c r="J1226" s="484"/>
      <c r="N1226" s="1043"/>
    </row>
    <row r="1227" spans="6:14" s="414" customFormat="1" x14ac:dyDescent="0.3">
      <c r="F1227" s="484"/>
      <c r="G1227" s="484"/>
      <c r="H1227" s="484"/>
      <c r="I1227" s="484"/>
      <c r="J1227" s="484"/>
      <c r="N1227" s="1043"/>
    </row>
    <row r="1228" spans="6:14" s="414" customFormat="1" x14ac:dyDescent="0.3">
      <c r="F1228" s="484"/>
      <c r="G1228" s="484"/>
      <c r="H1228" s="484"/>
      <c r="I1228" s="484"/>
      <c r="J1228" s="484"/>
      <c r="N1228" s="1043"/>
    </row>
    <row r="1229" spans="6:14" s="414" customFormat="1" x14ac:dyDescent="0.3">
      <c r="F1229" s="484"/>
      <c r="G1229" s="484"/>
      <c r="H1229" s="484"/>
      <c r="I1229" s="484"/>
      <c r="J1229" s="484"/>
      <c r="N1229" s="1043"/>
    </row>
    <row r="1230" spans="6:14" s="414" customFormat="1" x14ac:dyDescent="0.3">
      <c r="F1230" s="484"/>
      <c r="G1230" s="484"/>
      <c r="H1230" s="484"/>
      <c r="I1230" s="484"/>
      <c r="J1230" s="484"/>
      <c r="N1230" s="1043"/>
    </row>
    <row r="1231" spans="6:14" s="414" customFormat="1" x14ac:dyDescent="0.3">
      <c r="F1231" s="484"/>
      <c r="G1231" s="484"/>
      <c r="H1231" s="484"/>
      <c r="I1231" s="484"/>
      <c r="J1231" s="484"/>
      <c r="N1231" s="1043"/>
    </row>
    <row r="1232" spans="6:14" s="414" customFormat="1" x14ac:dyDescent="0.3">
      <c r="F1232" s="484"/>
      <c r="G1232" s="484"/>
      <c r="H1232" s="484"/>
      <c r="I1232" s="484"/>
      <c r="J1232" s="484"/>
      <c r="N1232" s="1043"/>
    </row>
    <row r="1233" spans="6:14" s="414" customFormat="1" x14ac:dyDescent="0.3">
      <c r="F1233" s="484"/>
      <c r="G1233" s="484"/>
      <c r="H1233" s="484"/>
      <c r="I1233" s="484"/>
      <c r="J1233" s="484"/>
      <c r="N1233" s="1043"/>
    </row>
    <row r="1234" spans="6:14" s="414" customFormat="1" x14ac:dyDescent="0.3">
      <c r="F1234" s="484"/>
      <c r="G1234" s="484"/>
      <c r="H1234" s="484"/>
      <c r="I1234" s="484"/>
      <c r="J1234" s="484"/>
      <c r="N1234" s="1043"/>
    </row>
    <row r="1235" spans="6:14" s="414" customFormat="1" x14ac:dyDescent="0.3">
      <c r="F1235" s="484"/>
      <c r="G1235" s="484"/>
      <c r="H1235" s="484"/>
      <c r="I1235" s="484"/>
      <c r="J1235" s="484"/>
      <c r="N1235" s="1043"/>
    </row>
    <row r="1236" spans="6:14" s="414" customFormat="1" x14ac:dyDescent="0.3">
      <c r="F1236" s="484"/>
      <c r="G1236" s="484"/>
      <c r="H1236" s="484"/>
      <c r="I1236" s="484"/>
      <c r="J1236" s="484"/>
      <c r="N1236" s="1043"/>
    </row>
    <row r="1237" spans="6:14" s="414" customFormat="1" x14ac:dyDescent="0.3">
      <c r="F1237" s="484"/>
      <c r="G1237" s="484"/>
      <c r="H1237" s="484"/>
      <c r="I1237" s="484"/>
      <c r="J1237" s="484"/>
      <c r="N1237" s="1043"/>
    </row>
    <row r="1238" spans="6:14" s="414" customFormat="1" x14ac:dyDescent="0.3">
      <c r="F1238" s="484"/>
      <c r="G1238" s="484"/>
      <c r="H1238" s="484"/>
      <c r="I1238" s="484"/>
      <c r="J1238" s="484"/>
      <c r="N1238" s="1043"/>
    </row>
    <row r="1239" spans="6:14" s="414" customFormat="1" x14ac:dyDescent="0.3">
      <c r="F1239" s="484"/>
      <c r="G1239" s="484"/>
      <c r="H1239" s="484"/>
      <c r="I1239" s="484"/>
      <c r="J1239" s="484"/>
      <c r="N1239" s="1043"/>
    </row>
    <row r="1240" spans="6:14" s="414" customFormat="1" x14ac:dyDescent="0.3">
      <c r="F1240" s="484"/>
      <c r="G1240" s="484"/>
      <c r="H1240" s="484"/>
      <c r="I1240" s="484"/>
      <c r="J1240" s="484"/>
      <c r="N1240" s="1043"/>
    </row>
    <row r="1241" spans="6:14" s="414" customFormat="1" x14ac:dyDescent="0.3">
      <c r="F1241" s="484"/>
      <c r="G1241" s="484"/>
      <c r="H1241" s="484"/>
      <c r="I1241" s="484"/>
      <c r="J1241" s="484"/>
      <c r="N1241" s="1043"/>
    </row>
    <row r="1242" spans="6:14" s="414" customFormat="1" x14ac:dyDescent="0.3">
      <c r="F1242" s="484"/>
      <c r="G1242" s="484"/>
      <c r="H1242" s="484"/>
      <c r="I1242" s="484"/>
      <c r="J1242" s="484"/>
      <c r="N1242" s="1043"/>
    </row>
    <row r="1243" spans="6:14" s="414" customFormat="1" x14ac:dyDescent="0.3">
      <c r="F1243" s="484"/>
      <c r="G1243" s="484"/>
      <c r="H1243" s="484"/>
      <c r="I1243" s="484"/>
      <c r="J1243" s="484"/>
      <c r="N1243" s="1043"/>
    </row>
    <row r="1244" spans="6:14" s="414" customFormat="1" x14ac:dyDescent="0.3">
      <c r="F1244" s="484"/>
      <c r="G1244" s="484"/>
      <c r="H1244" s="484"/>
      <c r="I1244" s="484"/>
      <c r="J1244" s="484"/>
      <c r="N1244" s="1043"/>
    </row>
    <row r="1245" spans="6:14" s="414" customFormat="1" x14ac:dyDescent="0.3">
      <c r="F1245" s="484"/>
      <c r="G1245" s="484"/>
      <c r="H1245" s="484"/>
      <c r="I1245" s="484"/>
      <c r="J1245" s="484"/>
      <c r="N1245" s="1043"/>
    </row>
    <row r="1246" spans="6:14" s="414" customFormat="1" x14ac:dyDescent="0.3">
      <c r="F1246" s="484"/>
      <c r="G1246" s="484"/>
      <c r="H1246" s="484"/>
      <c r="I1246" s="484"/>
      <c r="J1246" s="484"/>
      <c r="N1246" s="1043"/>
    </row>
    <row r="1247" spans="6:14" s="414" customFormat="1" x14ac:dyDescent="0.3">
      <c r="F1247" s="484"/>
      <c r="G1247" s="484"/>
      <c r="H1247" s="484"/>
      <c r="I1247" s="484"/>
      <c r="J1247" s="484"/>
      <c r="N1247" s="1043"/>
    </row>
    <row r="1248" spans="6:14" s="414" customFormat="1" x14ac:dyDescent="0.3">
      <c r="F1248" s="484"/>
      <c r="G1248" s="484"/>
      <c r="H1248" s="484"/>
      <c r="I1248" s="484"/>
      <c r="J1248" s="484"/>
      <c r="N1248" s="1043"/>
    </row>
    <row r="1249" spans="6:14" s="414" customFormat="1" x14ac:dyDescent="0.3">
      <c r="F1249" s="484"/>
      <c r="G1249" s="484"/>
      <c r="H1249" s="484"/>
      <c r="I1249" s="484"/>
      <c r="J1249" s="484"/>
      <c r="N1249" s="1043"/>
    </row>
    <row r="1250" spans="6:14" s="414" customFormat="1" x14ac:dyDescent="0.3">
      <c r="F1250" s="484"/>
      <c r="G1250" s="484"/>
      <c r="H1250" s="484"/>
      <c r="I1250" s="484"/>
      <c r="J1250" s="484"/>
      <c r="N1250" s="1043"/>
    </row>
    <row r="1251" spans="6:14" s="414" customFormat="1" x14ac:dyDescent="0.3">
      <c r="F1251" s="484"/>
      <c r="G1251" s="484"/>
      <c r="H1251" s="484"/>
      <c r="I1251" s="484"/>
      <c r="J1251" s="484"/>
      <c r="N1251" s="1043"/>
    </row>
    <row r="1252" spans="6:14" s="414" customFormat="1" x14ac:dyDescent="0.3">
      <c r="F1252" s="484"/>
      <c r="G1252" s="484"/>
      <c r="H1252" s="484"/>
      <c r="I1252" s="484"/>
      <c r="J1252" s="484"/>
      <c r="N1252" s="1043"/>
    </row>
    <row r="1253" spans="6:14" s="414" customFormat="1" x14ac:dyDescent="0.3">
      <c r="F1253" s="484"/>
      <c r="G1253" s="484"/>
      <c r="H1253" s="484"/>
      <c r="I1253" s="484"/>
      <c r="J1253" s="484"/>
      <c r="N1253" s="1043"/>
    </row>
    <row r="1254" spans="6:14" s="414" customFormat="1" x14ac:dyDescent="0.3">
      <c r="F1254" s="484"/>
      <c r="G1254" s="484"/>
      <c r="H1254" s="484"/>
      <c r="I1254" s="484"/>
      <c r="J1254" s="484"/>
      <c r="N1254" s="1043"/>
    </row>
    <row r="1255" spans="6:14" s="414" customFormat="1" x14ac:dyDescent="0.3">
      <c r="F1255" s="484"/>
      <c r="G1255" s="484"/>
      <c r="H1255" s="484"/>
      <c r="I1255" s="484"/>
      <c r="J1255" s="484"/>
      <c r="N1255" s="1043"/>
    </row>
    <row r="1256" spans="6:14" s="414" customFormat="1" x14ac:dyDescent="0.3">
      <c r="F1256" s="484"/>
      <c r="G1256" s="484"/>
      <c r="H1256" s="484"/>
      <c r="I1256" s="484"/>
      <c r="J1256" s="484"/>
      <c r="N1256" s="1043"/>
    </row>
    <row r="1257" spans="6:14" s="414" customFormat="1" x14ac:dyDescent="0.3">
      <c r="F1257" s="484"/>
      <c r="G1257" s="484"/>
      <c r="H1257" s="484"/>
      <c r="I1257" s="484"/>
      <c r="J1257" s="484"/>
      <c r="N1257" s="1043"/>
    </row>
    <row r="1258" spans="6:14" s="414" customFormat="1" x14ac:dyDescent="0.3">
      <c r="F1258" s="484"/>
      <c r="G1258" s="484"/>
      <c r="H1258" s="484"/>
      <c r="I1258" s="484"/>
      <c r="J1258" s="484"/>
      <c r="N1258" s="1043"/>
    </row>
    <row r="1259" spans="6:14" s="414" customFormat="1" x14ac:dyDescent="0.3">
      <c r="F1259" s="484"/>
      <c r="G1259" s="484"/>
      <c r="H1259" s="484"/>
      <c r="I1259" s="484"/>
      <c r="J1259" s="484"/>
      <c r="N1259" s="1043"/>
    </row>
    <row r="1260" spans="6:14" s="414" customFormat="1" x14ac:dyDescent="0.3">
      <c r="F1260" s="484"/>
      <c r="G1260" s="484"/>
      <c r="H1260" s="484"/>
      <c r="I1260" s="484"/>
      <c r="J1260" s="484"/>
      <c r="N1260" s="1043"/>
    </row>
    <row r="1261" spans="6:14" s="414" customFormat="1" x14ac:dyDescent="0.3">
      <c r="F1261" s="484"/>
      <c r="G1261" s="484"/>
      <c r="H1261" s="484"/>
      <c r="I1261" s="484"/>
      <c r="J1261" s="484"/>
      <c r="N1261" s="1043"/>
    </row>
    <row r="1262" spans="6:14" s="414" customFormat="1" x14ac:dyDescent="0.3">
      <c r="F1262" s="484"/>
      <c r="G1262" s="484"/>
      <c r="H1262" s="484"/>
      <c r="I1262" s="484"/>
      <c r="J1262" s="484"/>
      <c r="N1262" s="1043"/>
    </row>
    <row r="1263" spans="6:14" s="414" customFormat="1" x14ac:dyDescent="0.3">
      <c r="F1263" s="484"/>
      <c r="G1263" s="484"/>
      <c r="H1263" s="484"/>
      <c r="I1263" s="484"/>
      <c r="J1263" s="484"/>
      <c r="N1263" s="1043"/>
    </row>
    <row r="1264" spans="6:14" s="414" customFormat="1" x14ac:dyDescent="0.3">
      <c r="F1264" s="484"/>
      <c r="G1264" s="484"/>
      <c r="H1264" s="484"/>
      <c r="I1264" s="484"/>
      <c r="J1264" s="484"/>
      <c r="N1264" s="1043"/>
    </row>
    <row r="1265" spans="6:14" s="414" customFormat="1" x14ac:dyDescent="0.3">
      <c r="F1265" s="484"/>
      <c r="G1265" s="484"/>
      <c r="H1265" s="484"/>
      <c r="I1265" s="484"/>
      <c r="J1265" s="484"/>
      <c r="N1265" s="1043"/>
    </row>
    <row r="1266" spans="6:14" s="414" customFormat="1" x14ac:dyDescent="0.3">
      <c r="F1266" s="484"/>
      <c r="G1266" s="484"/>
      <c r="H1266" s="484"/>
      <c r="I1266" s="484"/>
      <c r="J1266" s="484"/>
      <c r="N1266" s="1043"/>
    </row>
    <row r="1267" spans="6:14" s="414" customFormat="1" x14ac:dyDescent="0.3">
      <c r="F1267" s="484"/>
      <c r="G1267" s="484"/>
      <c r="H1267" s="484"/>
      <c r="I1267" s="484"/>
      <c r="J1267" s="484"/>
      <c r="N1267" s="1043"/>
    </row>
    <row r="1268" spans="6:14" s="414" customFormat="1" x14ac:dyDescent="0.3">
      <c r="F1268" s="484"/>
      <c r="G1268" s="484"/>
      <c r="H1268" s="484"/>
      <c r="I1268" s="484"/>
      <c r="J1268" s="484"/>
      <c r="N1268" s="1043"/>
    </row>
    <row r="1269" spans="6:14" s="414" customFormat="1" x14ac:dyDescent="0.3">
      <c r="F1269" s="484"/>
      <c r="G1269" s="484"/>
      <c r="H1269" s="484"/>
      <c r="I1269" s="484"/>
      <c r="J1269" s="484"/>
      <c r="N1269" s="1043"/>
    </row>
    <row r="1270" spans="6:14" s="414" customFormat="1" x14ac:dyDescent="0.3">
      <c r="F1270" s="484"/>
      <c r="G1270" s="484"/>
      <c r="H1270" s="484"/>
      <c r="I1270" s="484"/>
      <c r="J1270" s="484"/>
      <c r="N1270" s="1043"/>
    </row>
    <row r="1271" spans="6:14" s="414" customFormat="1" x14ac:dyDescent="0.3">
      <c r="F1271" s="484"/>
      <c r="G1271" s="484"/>
      <c r="H1271" s="484"/>
      <c r="I1271" s="484"/>
      <c r="J1271" s="484"/>
      <c r="N1271" s="1043"/>
    </row>
    <row r="1272" spans="6:14" s="414" customFormat="1" x14ac:dyDescent="0.3">
      <c r="F1272" s="484"/>
      <c r="G1272" s="484"/>
      <c r="H1272" s="484"/>
      <c r="I1272" s="484"/>
      <c r="J1272" s="484"/>
      <c r="N1272" s="1043"/>
    </row>
    <row r="1273" spans="6:14" s="414" customFormat="1" x14ac:dyDescent="0.3">
      <c r="F1273" s="484"/>
      <c r="G1273" s="484"/>
      <c r="H1273" s="484"/>
      <c r="I1273" s="484"/>
      <c r="J1273" s="484"/>
      <c r="N1273" s="1043"/>
    </row>
    <row r="1274" spans="6:14" s="414" customFormat="1" x14ac:dyDescent="0.3">
      <c r="F1274" s="484"/>
      <c r="G1274" s="484"/>
      <c r="H1274" s="484"/>
      <c r="I1274" s="484"/>
      <c r="J1274" s="484"/>
      <c r="N1274" s="1043"/>
    </row>
    <row r="1275" spans="6:14" s="414" customFormat="1" x14ac:dyDescent="0.3">
      <c r="F1275" s="484"/>
      <c r="G1275" s="484"/>
      <c r="H1275" s="484"/>
      <c r="I1275" s="484"/>
      <c r="J1275" s="484"/>
      <c r="N1275" s="1043"/>
    </row>
    <row r="1276" spans="6:14" s="414" customFormat="1" x14ac:dyDescent="0.3">
      <c r="F1276" s="484"/>
      <c r="G1276" s="484"/>
      <c r="H1276" s="484"/>
      <c r="I1276" s="484"/>
      <c r="J1276" s="484"/>
      <c r="N1276" s="1043"/>
    </row>
    <row r="1277" spans="6:14" s="414" customFormat="1" x14ac:dyDescent="0.3">
      <c r="F1277" s="484"/>
      <c r="G1277" s="484"/>
      <c r="H1277" s="484"/>
      <c r="I1277" s="484"/>
      <c r="J1277" s="484"/>
      <c r="N1277" s="1043"/>
    </row>
    <row r="1278" spans="6:14" s="414" customFormat="1" x14ac:dyDescent="0.3">
      <c r="F1278" s="484"/>
      <c r="G1278" s="484"/>
      <c r="H1278" s="484"/>
      <c r="I1278" s="484"/>
      <c r="J1278" s="484"/>
      <c r="N1278" s="1043"/>
    </row>
    <row r="1279" spans="6:14" s="414" customFormat="1" x14ac:dyDescent="0.3">
      <c r="F1279" s="484"/>
      <c r="G1279" s="484"/>
      <c r="H1279" s="484"/>
      <c r="I1279" s="484"/>
      <c r="J1279" s="484"/>
      <c r="N1279" s="1043"/>
    </row>
    <row r="1280" spans="6:14" s="414" customFormat="1" x14ac:dyDescent="0.3">
      <c r="F1280" s="484"/>
      <c r="G1280" s="484"/>
      <c r="H1280" s="484"/>
      <c r="I1280" s="484"/>
      <c r="J1280" s="484"/>
      <c r="N1280" s="1043"/>
    </row>
    <row r="1281" spans="6:14" s="414" customFormat="1" x14ac:dyDescent="0.3">
      <c r="F1281" s="484"/>
      <c r="G1281" s="484"/>
      <c r="H1281" s="484"/>
      <c r="I1281" s="484"/>
      <c r="J1281" s="484"/>
      <c r="N1281" s="1043"/>
    </row>
    <row r="1282" spans="6:14" s="414" customFormat="1" x14ac:dyDescent="0.3">
      <c r="F1282" s="484"/>
      <c r="G1282" s="484"/>
      <c r="H1282" s="484"/>
      <c r="I1282" s="484"/>
      <c r="J1282" s="484"/>
      <c r="N1282" s="1043"/>
    </row>
    <row r="1283" spans="6:14" s="414" customFormat="1" x14ac:dyDescent="0.3">
      <c r="F1283" s="484"/>
      <c r="G1283" s="484"/>
      <c r="H1283" s="484"/>
      <c r="I1283" s="484"/>
      <c r="J1283" s="484"/>
      <c r="N1283" s="1043"/>
    </row>
    <row r="1284" spans="6:14" s="414" customFormat="1" x14ac:dyDescent="0.3">
      <c r="F1284" s="484"/>
      <c r="G1284" s="484"/>
      <c r="H1284" s="484"/>
      <c r="I1284" s="484"/>
      <c r="J1284" s="484"/>
      <c r="N1284" s="1043"/>
    </row>
    <row r="1285" spans="6:14" s="414" customFormat="1" x14ac:dyDescent="0.3">
      <c r="F1285" s="484"/>
      <c r="G1285" s="484"/>
      <c r="H1285" s="484"/>
      <c r="I1285" s="484"/>
      <c r="J1285" s="484"/>
      <c r="N1285" s="1043"/>
    </row>
    <row r="1286" spans="6:14" s="414" customFormat="1" x14ac:dyDescent="0.3">
      <c r="F1286" s="484"/>
      <c r="G1286" s="484"/>
      <c r="H1286" s="484"/>
      <c r="I1286" s="484"/>
      <c r="J1286" s="484"/>
      <c r="N1286" s="1043"/>
    </row>
    <row r="1287" spans="6:14" s="414" customFormat="1" x14ac:dyDescent="0.3">
      <c r="F1287" s="484"/>
      <c r="G1287" s="484"/>
      <c r="H1287" s="484"/>
      <c r="I1287" s="484"/>
      <c r="J1287" s="484"/>
      <c r="N1287" s="1043"/>
    </row>
    <row r="1288" spans="6:14" s="414" customFormat="1" x14ac:dyDescent="0.3">
      <c r="F1288" s="484"/>
      <c r="G1288" s="484"/>
      <c r="H1288" s="484"/>
      <c r="I1288" s="484"/>
      <c r="J1288" s="484"/>
      <c r="N1288" s="1043"/>
    </row>
    <row r="1289" spans="6:14" s="414" customFormat="1" x14ac:dyDescent="0.3">
      <c r="F1289" s="484"/>
      <c r="G1289" s="484"/>
      <c r="H1289" s="484"/>
      <c r="I1289" s="484"/>
      <c r="J1289" s="484"/>
      <c r="N1289" s="1043"/>
    </row>
    <row r="1290" spans="6:14" s="414" customFormat="1" x14ac:dyDescent="0.3">
      <c r="F1290" s="484"/>
      <c r="G1290" s="484"/>
      <c r="H1290" s="484"/>
      <c r="I1290" s="484"/>
      <c r="J1290" s="484"/>
      <c r="N1290" s="1043"/>
    </row>
    <row r="1291" spans="6:14" s="414" customFormat="1" x14ac:dyDescent="0.3">
      <c r="F1291" s="484"/>
      <c r="G1291" s="484"/>
      <c r="H1291" s="484"/>
      <c r="I1291" s="484"/>
      <c r="J1291" s="484"/>
      <c r="N1291" s="1043"/>
    </row>
    <row r="1292" spans="6:14" s="414" customFormat="1" x14ac:dyDescent="0.3">
      <c r="F1292" s="484"/>
      <c r="G1292" s="484"/>
      <c r="H1292" s="484"/>
      <c r="I1292" s="484"/>
      <c r="J1292" s="484"/>
      <c r="N1292" s="1043"/>
    </row>
    <row r="1293" spans="6:14" s="414" customFormat="1" x14ac:dyDescent="0.3">
      <c r="F1293" s="484"/>
      <c r="G1293" s="484"/>
      <c r="H1293" s="484"/>
      <c r="I1293" s="484"/>
      <c r="J1293" s="484"/>
      <c r="N1293" s="1043"/>
    </row>
    <row r="1294" spans="6:14" s="414" customFormat="1" x14ac:dyDescent="0.3">
      <c r="F1294" s="484"/>
      <c r="G1294" s="484"/>
      <c r="H1294" s="484"/>
      <c r="I1294" s="484"/>
      <c r="J1294" s="484"/>
      <c r="N1294" s="1043"/>
    </row>
    <row r="1295" spans="6:14" s="414" customFormat="1" x14ac:dyDescent="0.3">
      <c r="F1295" s="484"/>
      <c r="G1295" s="484"/>
      <c r="H1295" s="484"/>
      <c r="I1295" s="484"/>
      <c r="J1295" s="484"/>
      <c r="N1295" s="1043"/>
    </row>
    <row r="1296" spans="6:14" s="414" customFormat="1" x14ac:dyDescent="0.3">
      <c r="F1296" s="484"/>
      <c r="G1296" s="484"/>
      <c r="H1296" s="484"/>
      <c r="I1296" s="484"/>
      <c r="J1296" s="484"/>
      <c r="N1296" s="1043"/>
    </row>
    <row r="1297" spans="6:14" s="414" customFormat="1" x14ac:dyDescent="0.3">
      <c r="F1297" s="484"/>
      <c r="G1297" s="484"/>
      <c r="H1297" s="484"/>
      <c r="I1297" s="484"/>
      <c r="J1297" s="484"/>
      <c r="N1297" s="1043"/>
    </row>
    <row r="1298" spans="6:14" s="414" customFormat="1" x14ac:dyDescent="0.3">
      <c r="F1298" s="484"/>
      <c r="G1298" s="484"/>
      <c r="H1298" s="484"/>
      <c r="I1298" s="484"/>
      <c r="J1298" s="484"/>
      <c r="N1298" s="1043"/>
    </row>
    <row r="1299" spans="6:14" s="414" customFormat="1" x14ac:dyDescent="0.3">
      <c r="F1299" s="484"/>
      <c r="G1299" s="484"/>
      <c r="H1299" s="484"/>
      <c r="I1299" s="484"/>
      <c r="J1299" s="484"/>
      <c r="N1299" s="1043"/>
    </row>
    <row r="1300" spans="6:14" s="414" customFormat="1" x14ac:dyDescent="0.3">
      <c r="F1300" s="484"/>
      <c r="G1300" s="484"/>
      <c r="H1300" s="484"/>
      <c r="I1300" s="484"/>
      <c r="J1300" s="484"/>
      <c r="N1300" s="1043"/>
    </row>
    <row r="1301" spans="6:14" s="414" customFormat="1" x14ac:dyDescent="0.3">
      <c r="F1301" s="484"/>
      <c r="G1301" s="484"/>
      <c r="H1301" s="484"/>
      <c r="I1301" s="484"/>
      <c r="J1301" s="484"/>
      <c r="N1301" s="1043"/>
    </row>
    <row r="1302" spans="6:14" s="414" customFormat="1" x14ac:dyDescent="0.3">
      <c r="F1302" s="484"/>
      <c r="G1302" s="484"/>
      <c r="H1302" s="484"/>
      <c r="I1302" s="484"/>
      <c r="J1302" s="484"/>
      <c r="N1302" s="1043"/>
    </row>
    <row r="1303" spans="6:14" s="414" customFormat="1" x14ac:dyDescent="0.3">
      <c r="F1303" s="484"/>
      <c r="G1303" s="484"/>
      <c r="H1303" s="484"/>
      <c r="I1303" s="484"/>
      <c r="J1303" s="484"/>
      <c r="N1303" s="1043"/>
    </row>
    <row r="1304" spans="6:14" s="414" customFormat="1" x14ac:dyDescent="0.3">
      <c r="F1304" s="484"/>
      <c r="G1304" s="484"/>
      <c r="H1304" s="484"/>
      <c r="I1304" s="484"/>
      <c r="J1304" s="484"/>
      <c r="N1304" s="1043"/>
    </row>
    <row r="1305" spans="6:14" s="414" customFormat="1" x14ac:dyDescent="0.3">
      <c r="F1305" s="484"/>
      <c r="G1305" s="484"/>
      <c r="H1305" s="484"/>
      <c r="I1305" s="484"/>
      <c r="J1305" s="484"/>
      <c r="N1305" s="1043"/>
    </row>
    <row r="1306" spans="6:14" s="414" customFormat="1" x14ac:dyDescent="0.3">
      <c r="F1306" s="484"/>
      <c r="G1306" s="484"/>
      <c r="H1306" s="484"/>
      <c r="I1306" s="484"/>
      <c r="J1306" s="484"/>
      <c r="N1306" s="1043"/>
    </row>
    <row r="1307" spans="6:14" s="414" customFormat="1" x14ac:dyDescent="0.3">
      <c r="F1307" s="484"/>
      <c r="G1307" s="484"/>
      <c r="H1307" s="484"/>
      <c r="I1307" s="484"/>
      <c r="J1307" s="484"/>
      <c r="N1307" s="1043"/>
    </row>
    <row r="1308" spans="6:14" s="414" customFormat="1" x14ac:dyDescent="0.3">
      <c r="F1308" s="484"/>
      <c r="G1308" s="484"/>
      <c r="H1308" s="484"/>
      <c r="I1308" s="484"/>
      <c r="J1308" s="484"/>
      <c r="N1308" s="1043"/>
    </row>
    <row r="1309" spans="6:14" s="414" customFormat="1" x14ac:dyDescent="0.3">
      <c r="F1309" s="484"/>
      <c r="G1309" s="484"/>
      <c r="H1309" s="484"/>
      <c r="I1309" s="484"/>
      <c r="J1309" s="484"/>
      <c r="N1309" s="1043"/>
    </row>
    <row r="1310" spans="6:14" s="414" customFormat="1" x14ac:dyDescent="0.3">
      <c r="F1310" s="484"/>
      <c r="G1310" s="484"/>
      <c r="H1310" s="484"/>
      <c r="I1310" s="484"/>
      <c r="J1310" s="484"/>
      <c r="N1310" s="1043"/>
    </row>
    <row r="1311" spans="6:14" s="414" customFormat="1" x14ac:dyDescent="0.3">
      <c r="F1311" s="484"/>
      <c r="G1311" s="484"/>
      <c r="H1311" s="484"/>
      <c r="I1311" s="484"/>
      <c r="J1311" s="484"/>
      <c r="N1311" s="1043"/>
    </row>
    <row r="1312" spans="6:14" s="414" customFormat="1" x14ac:dyDescent="0.3">
      <c r="F1312" s="484"/>
      <c r="G1312" s="484"/>
      <c r="H1312" s="484"/>
      <c r="I1312" s="484"/>
      <c r="J1312" s="484"/>
      <c r="N1312" s="1043"/>
    </row>
    <row r="1313" spans="6:14" s="414" customFormat="1" x14ac:dyDescent="0.3">
      <c r="F1313" s="484"/>
      <c r="G1313" s="484"/>
      <c r="H1313" s="484"/>
      <c r="I1313" s="484"/>
      <c r="J1313" s="484"/>
      <c r="N1313" s="1043"/>
    </row>
    <row r="1314" spans="6:14" s="414" customFormat="1" x14ac:dyDescent="0.3">
      <c r="F1314" s="484"/>
      <c r="G1314" s="484"/>
      <c r="H1314" s="484"/>
      <c r="I1314" s="484"/>
      <c r="J1314" s="484"/>
      <c r="N1314" s="1043"/>
    </row>
    <row r="1315" spans="6:14" s="414" customFormat="1" x14ac:dyDescent="0.3">
      <c r="F1315" s="484"/>
      <c r="G1315" s="484"/>
      <c r="H1315" s="484"/>
      <c r="I1315" s="484"/>
      <c r="J1315" s="484"/>
      <c r="N1315" s="1043"/>
    </row>
    <row r="1316" spans="6:14" s="414" customFormat="1" x14ac:dyDescent="0.3">
      <c r="F1316" s="484"/>
      <c r="G1316" s="484"/>
      <c r="H1316" s="484"/>
      <c r="I1316" s="484"/>
      <c r="J1316" s="484"/>
      <c r="N1316" s="1043"/>
    </row>
    <row r="1317" spans="6:14" s="414" customFormat="1" x14ac:dyDescent="0.3">
      <c r="F1317" s="484"/>
      <c r="G1317" s="484"/>
      <c r="H1317" s="484"/>
      <c r="I1317" s="484"/>
      <c r="J1317" s="484"/>
      <c r="N1317" s="1043"/>
    </row>
    <row r="1318" spans="6:14" s="414" customFormat="1" x14ac:dyDescent="0.3">
      <c r="F1318" s="484"/>
      <c r="G1318" s="484"/>
      <c r="H1318" s="484"/>
      <c r="I1318" s="484"/>
      <c r="J1318" s="484"/>
      <c r="N1318" s="1043"/>
    </row>
    <row r="1319" spans="6:14" s="414" customFormat="1" x14ac:dyDescent="0.3">
      <c r="F1319" s="484"/>
      <c r="G1319" s="484"/>
      <c r="H1319" s="484"/>
      <c r="I1319" s="484"/>
      <c r="J1319" s="484"/>
      <c r="N1319" s="1043"/>
    </row>
    <row r="1320" spans="6:14" s="414" customFormat="1" x14ac:dyDescent="0.3">
      <c r="F1320" s="484"/>
      <c r="G1320" s="484"/>
      <c r="H1320" s="484"/>
      <c r="I1320" s="484"/>
      <c r="J1320" s="484"/>
      <c r="N1320" s="1043"/>
    </row>
    <row r="1321" spans="6:14" s="414" customFormat="1" x14ac:dyDescent="0.3">
      <c r="F1321" s="484"/>
      <c r="G1321" s="484"/>
      <c r="H1321" s="484"/>
      <c r="I1321" s="484"/>
      <c r="J1321" s="484"/>
      <c r="N1321" s="1043"/>
    </row>
    <row r="1322" spans="6:14" s="414" customFormat="1" x14ac:dyDescent="0.3">
      <c r="F1322" s="484"/>
      <c r="G1322" s="484"/>
      <c r="H1322" s="484"/>
      <c r="I1322" s="484"/>
      <c r="J1322" s="484"/>
      <c r="N1322" s="1043"/>
    </row>
    <row r="1323" spans="6:14" s="414" customFormat="1" x14ac:dyDescent="0.3">
      <c r="F1323" s="484"/>
      <c r="G1323" s="484"/>
      <c r="H1323" s="484"/>
      <c r="I1323" s="484"/>
      <c r="J1323" s="484"/>
      <c r="N1323" s="1043"/>
    </row>
    <row r="1324" spans="6:14" s="414" customFormat="1" x14ac:dyDescent="0.3">
      <c r="F1324" s="484"/>
      <c r="G1324" s="484"/>
      <c r="H1324" s="484"/>
      <c r="I1324" s="484"/>
      <c r="J1324" s="484"/>
      <c r="N1324" s="1043"/>
    </row>
    <row r="1325" spans="6:14" s="414" customFormat="1" x14ac:dyDescent="0.3">
      <c r="F1325" s="484"/>
      <c r="G1325" s="484"/>
      <c r="H1325" s="484"/>
      <c r="I1325" s="484"/>
      <c r="J1325" s="484"/>
      <c r="N1325" s="1043"/>
    </row>
    <row r="1326" spans="6:14" s="414" customFormat="1" x14ac:dyDescent="0.3">
      <c r="F1326" s="484"/>
      <c r="G1326" s="484"/>
      <c r="H1326" s="484"/>
      <c r="I1326" s="484"/>
      <c r="J1326" s="484"/>
      <c r="N1326" s="1043"/>
    </row>
    <row r="1327" spans="6:14" s="414" customFormat="1" x14ac:dyDescent="0.3">
      <c r="F1327" s="484"/>
      <c r="G1327" s="484"/>
      <c r="H1327" s="484"/>
      <c r="I1327" s="484"/>
      <c r="J1327" s="484"/>
      <c r="N1327" s="1043"/>
    </row>
    <row r="1328" spans="6:14" s="414" customFormat="1" x14ac:dyDescent="0.3">
      <c r="F1328" s="484"/>
      <c r="G1328" s="484"/>
      <c r="H1328" s="484"/>
      <c r="I1328" s="484"/>
      <c r="J1328" s="484"/>
      <c r="N1328" s="1043"/>
    </row>
    <row r="1329" spans="6:14" s="414" customFormat="1" x14ac:dyDescent="0.3">
      <c r="F1329" s="484"/>
      <c r="G1329" s="484"/>
      <c r="H1329" s="484"/>
      <c r="I1329" s="484"/>
      <c r="J1329" s="484"/>
      <c r="N1329" s="1043"/>
    </row>
    <row r="1330" spans="6:14" s="414" customFormat="1" x14ac:dyDescent="0.3">
      <c r="F1330" s="484"/>
      <c r="G1330" s="484"/>
      <c r="H1330" s="484"/>
      <c r="I1330" s="484"/>
      <c r="J1330" s="484"/>
      <c r="N1330" s="1043"/>
    </row>
    <row r="1331" spans="6:14" s="414" customFormat="1" x14ac:dyDescent="0.3">
      <c r="F1331" s="484"/>
      <c r="G1331" s="484"/>
      <c r="H1331" s="484"/>
      <c r="I1331" s="484"/>
      <c r="J1331" s="484"/>
      <c r="N1331" s="1043"/>
    </row>
    <row r="1332" spans="6:14" s="414" customFormat="1" x14ac:dyDescent="0.3">
      <c r="F1332" s="484"/>
      <c r="G1332" s="484"/>
      <c r="H1332" s="484"/>
      <c r="I1332" s="484"/>
      <c r="J1332" s="484"/>
      <c r="N1332" s="1043"/>
    </row>
    <row r="1333" spans="6:14" s="414" customFormat="1" x14ac:dyDescent="0.3">
      <c r="F1333" s="484"/>
      <c r="G1333" s="484"/>
      <c r="H1333" s="484"/>
      <c r="I1333" s="484"/>
      <c r="J1333" s="484"/>
      <c r="N1333" s="1043"/>
    </row>
    <row r="1334" spans="6:14" s="414" customFormat="1" x14ac:dyDescent="0.3">
      <c r="F1334" s="484"/>
      <c r="G1334" s="484"/>
      <c r="H1334" s="484"/>
      <c r="I1334" s="484"/>
      <c r="J1334" s="484"/>
      <c r="N1334" s="1043"/>
    </row>
    <row r="1335" spans="6:14" s="414" customFormat="1" x14ac:dyDescent="0.3">
      <c r="F1335" s="484"/>
      <c r="G1335" s="484"/>
      <c r="H1335" s="484"/>
      <c r="I1335" s="484"/>
      <c r="J1335" s="484"/>
      <c r="N1335" s="1043"/>
    </row>
    <row r="1336" spans="6:14" s="414" customFormat="1" x14ac:dyDescent="0.3">
      <c r="F1336" s="484"/>
      <c r="G1336" s="484"/>
      <c r="H1336" s="484"/>
      <c r="I1336" s="484"/>
      <c r="J1336" s="484"/>
      <c r="N1336" s="1043"/>
    </row>
    <row r="1337" spans="6:14" s="414" customFormat="1" x14ac:dyDescent="0.3">
      <c r="F1337" s="484"/>
      <c r="G1337" s="484"/>
      <c r="H1337" s="484"/>
      <c r="I1337" s="484"/>
      <c r="J1337" s="484"/>
      <c r="N1337" s="1043"/>
    </row>
    <row r="1338" spans="6:14" s="414" customFormat="1" x14ac:dyDescent="0.3">
      <c r="F1338" s="484"/>
      <c r="G1338" s="484"/>
      <c r="H1338" s="484"/>
      <c r="I1338" s="484"/>
      <c r="J1338" s="484"/>
      <c r="N1338" s="1043"/>
    </row>
    <row r="1339" spans="6:14" s="414" customFormat="1" x14ac:dyDescent="0.3">
      <c r="F1339" s="484"/>
      <c r="G1339" s="484"/>
      <c r="H1339" s="484"/>
      <c r="I1339" s="484"/>
      <c r="J1339" s="484"/>
      <c r="N1339" s="1043"/>
    </row>
    <row r="1340" spans="6:14" s="414" customFormat="1" x14ac:dyDescent="0.3">
      <c r="F1340" s="484"/>
      <c r="G1340" s="484"/>
      <c r="H1340" s="484"/>
      <c r="I1340" s="484"/>
      <c r="J1340" s="484"/>
      <c r="N1340" s="1043"/>
    </row>
    <row r="1341" spans="6:14" s="414" customFormat="1" x14ac:dyDescent="0.3">
      <c r="F1341" s="484"/>
      <c r="G1341" s="484"/>
      <c r="H1341" s="484"/>
      <c r="I1341" s="484"/>
      <c r="J1341" s="484"/>
      <c r="N1341" s="1043"/>
    </row>
    <row r="1342" spans="6:14" s="414" customFormat="1" x14ac:dyDescent="0.3">
      <c r="F1342" s="484"/>
      <c r="G1342" s="484"/>
      <c r="H1342" s="484"/>
      <c r="I1342" s="484"/>
      <c r="J1342" s="484"/>
      <c r="N1342" s="1043"/>
    </row>
    <row r="1343" spans="6:14" s="414" customFormat="1" x14ac:dyDescent="0.3">
      <c r="F1343" s="484"/>
      <c r="G1343" s="484"/>
      <c r="H1343" s="484"/>
      <c r="I1343" s="484"/>
      <c r="J1343" s="484"/>
      <c r="N1343" s="1043"/>
    </row>
    <row r="1344" spans="6:14" s="414" customFormat="1" x14ac:dyDescent="0.3">
      <c r="F1344" s="484"/>
      <c r="G1344" s="484"/>
      <c r="H1344" s="484"/>
      <c r="I1344" s="484"/>
      <c r="J1344" s="484"/>
      <c r="N1344" s="1043"/>
    </row>
    <row r="1345" spans="6:14" s="414" customFormat="1" x14ac:dyDescent="0.3">
      <c r="F1345" s="484"/>
      <c r="G1345" s="484"/>
      <c r="H1345" s="484"/>
      <c r="I1345" s="484"/>
      <c r="J1345" s="484"/>
      <c r="N1345" s="1043"/>
    </row>
    <row r="1346" spans="6:14" s="414" customFormat="1" x14ac:dyDescent="0.3">
      <c r="F1346" s="484"/>
      <c r="G1346" s="484"/>
      <c r="H1346" s="484"/>
      <c r="I1346" s="484"/>
      <c r="J1346" s="484"/>
      <c r="N1346" s="1043"/>
    </row>
    <row r="1347" spans="6:14" s="414" customFormat="1" x14ac:dyDescent="0.3">
      <c r="F1347" s="484"/>
      <c r="G1347" s="484"/>
      <c r="H1347" s="484"/>
      <c r="I1347" s="484"/>
      <c r="J1347" s="484"/>
      <c r="N1347" s="1043"/>
    </row>
    <row r="1348" spans="6:14" s="414" customFormat="1" x14ac:dyDescent="0.3">
      <c r="F1348" s="484"/>
      <c r="G1348" s="484"/>
      <c r="H1348" s="484"/>
      <c r="I1348" s="484"/>
      <c r="J1348" s="484"/>
      <c r="N1348" s="1043"/>
    </row>
    <row r="1349" spans="6:14" s="414" customFormat="1" x14ac:dyDescent="0.3">
      <c r="F1349" s="484"/>
      <c r="G1349" s="484"/>
      <c r="H1349" s="484"/>
      <c r="I1349" s="484"/>
      <c r="J1349" s="484"/>
      <c r="N1349" s="1043"/>
    </row>
    <row r="1350" spans="6:14" s="414" customFormat="1" x14ac:dyDescent="0.3">
      <c r="F1350" s="484"/>
      <c r="G1350" s="484"/>
      <c r="H1350" s="484"/>
      <c r="I1350" s="484"/>
      <c r="J1350" s="484"/>
      <c r="N1350" s="1043"/>
    </row>
    <row r="1351" spans="6:14" s="414" customFormat="1" x14ac:dyDescent="0.3">
      <c r="F1351" s="484"/>
      <c r="G1351" s="484"/>
      <c r="H1351" s="484"/>
      <c r="I1351" s="484"/>
      <c r="J1351" s="484"/>
      <c r="N1351" s="1043"/>
    </row>
    <row r="1352" spans="6:14" s="414" customFormat="1" x14ac:dyDescent="0.3">
      <c r="F1352" s="484"/>
      <c r="G1352" s="484"/>
      <c r="H1352" s="484"/>
      <c r="I1352" s="484"/>
      <c r="J1352" s="484"/>
      <c r="N1352" s="1043"/>
    </row>
    <row r="1353" spans="6:14" s="414" customFormat="1" x14ac:dyDescent="0.3">
      <c r="F1353" s="484"/>
      <c r="G1353" s="484"/>
      <c r="H1353" s="484"/>
      <c r="I1353" s="484"/>
      <c r="J1353" s="484"/>
      <c r="N1353" s="1043"/>
    </row>
    <row r="1354" spans="6:14" s="414" customFormat="1" x14ac:dyDescent="0.3">
      <c r="F1354" s="484"/>
      <c r="G1354" s="484"/>
      <c r="H1354" s="484"/>
      <c r="I1354" s="484"/>
      <c r="J1354" s="484"/>
      <c r="N1354" s="1043"/>
    </row>
    <row r="1355" spans="6:14" s="414" customFormat="1" x14ac:dyDescent="0.3">
      <c r="F1355" s="484"/>
      <c r="G1355" s="484"/>
      <c r="H1355" s="484"/>
      <c r="I1355" s="484"/>
      <c r="J1355" s="484"/>
      <c r="N1355" s="1043"/>
    </row>
    <row r="1356" spans="6:14" s="414" customFormat="1" x14ac:dyDescent="0.3">
      <c r="F1356" s="484"/>
      <c r="G1356" s="484"/>
      <c r="H1356" s="484"/>
      <c r="I1356" s="484"/>
      <c r="J1356" s="484"/>
      <c r="N1356" s="1043"/>
    </row>
    <row r="1357" spans="6:14" s="414" customFormat="1" x14ac:dyDescent="0.3">
      <c r="F1357" s="484"/>
      <c r="G1357" s="484"/>
      <c r="H1357" s="484"/>
      <c r="I1357" s="484"/>
      <c r="J1357" s="484"/>
      <c r="N1357" s="1043"/>
    </row>
    <row r="1358" spans="6:14" s="414" customFormat="1" x14ac:dyDescent="0.3">
      <c r="F1358" s="484"/>
      <c r="G1358" s="484"/>
      <c r="H1358" s="484"/>
      <c r="I1358" s="484"/>
      <c r="J1358" s="484"/>
      <c r="N1358" s="1043"/>
    </row>
    <row r="1359" spans="6:14" s="414" customFormat="1" x14ac:dyDescent="0.3">
      <c r="F1359" s="484"/>
      <c r="G1359" s="484"/>
      <c r="H1359" s="484"/>
      <c r="I1359" s="484"/>
      <c r="J1359" s="484"/>
      <c r="N1359" s="1043"/>
    </row>
    <row r="1360" spans="6:14" s="414" customFormat="1" x14ac:dyDescent="0.3">
      <c r="F1360" s="484"/>
      <c r="G1360" s="484"/>
      <c r="H1360" s="484"/>
      <c r="I1360" s="484"/>
      <c r="J1360" s="484"/>
      <c r="N1360" s="1043"/>
    </row>
    <row r="1361" spans="6:14" s="414" customFormat="1" x14ac:dyDescent="0.3">
      <c r="F1361" s="484"/>
      <c r="G1361" s="484"/>
      <c r="H1361" s="484"/>
      <c r="I1361" s="484"/>
      <c r="J1361" s="484"/>
      <c r="N1361" s="1043"/>
    </row>
    <row r="1362" spans="6:14" s="414" customFormat="1" x14ac:dyDescent="0.3">
      <c r="F1362" s="484"/>
      <c r="G1362" s="484"/>
      <c r="H1362" s="484"/>
      <c r="I1362" s="484"/>
      <c r="J1362" s="484"/>
      <c r="N1362" s="1043"/>
    </row>
    <row r="1363" spans="6:14" s="414" customFormat="1" x14ac:dyDescent="0.3">
      <c r="F1363" s="484"/>
      <c r="G1363" s="484"/>
      <c r="H1363" s="484"/>
      <c r="I1363" s="484"/>
      <c r="J1363" s="484"/>
      <c r="N1363" s="1043"/>
    </row>
    <row r="1364" spans="6:14" s="414" customFormat="1" x14ac:dyDescent="0.3">
      <c r="F1364" s="484"/>
      <c r="G1364" s="484"/>
      <c r="H1364" s="484"/>
      <c r="I1364" s="484"/>
      <c r="J1364" s="484"/>
      <c r="N1364" s="1043"/>
    </row>
    <row r="1365" spans="6:14" s="414" customFormat="1" x14ac:dyDescent="0.3">
      <c r="F1365" s="484"/>
      <c r="G1365" s="484"/>
      <c r="H1365" s="484"/>
      <c r="I1365" s="484"/>
      <c r="J1365" s="484"/>
      <c r="N1365" s="1043"/>
    </row>
    <row r="1366" spans="6:14" s="414" customFormat="1" x14ac:dyDescent="0.3">
      <c r="F1366" s="484"/>
      <c r="G1366" s="484"/>
      <c r="H1366" s="484"/>
      <c r="I1366" s="484"/>
      <c r="J1366" s="484"/>
      <c r="N1366" s="1043"/>
    </row>
    <row r="1367" spans="6:14" s="414" customFormat="1" x14ac:dyDescent="0.3">
      <c r="F1367" s="484"/>
      <c r="G1367" s="484"/>
      <c r="H1367" s="484"/>
      <c r="I1367" s="484"/>
      <c r="J1367" s="484"/>
      <c r="N1367" s="1043"/>
    </row>
    <row r="1368" spans="6:14" s="414" customFormat="1" x14ac:dyDescent="0.3">
      <c r="F1368" s="484"/>
      <c r="G1368" s="484"/>
      <c r="H1368" s="484"/>
      <c r="I1368" s="484"/>
      <c r="J1368" s="484"/>
      <c r="N1368" s="1043"/>
    </row>
    <row r="1369" spans="6:14" s="414" customFormat="1" x14ac:dyDescent="0.3">
      <c r="F1369" s="484"/>
      <c r="G1369" s="484"/>
      <c r="H1369" s="484"/>
      <c r="I1369" s="484"/>
      <c r="J1369" s="484"/>
      <c r="N1369" s="1043"/>
    </row>
    <row r="1370" spans="6:14" s="414" customFormat="1" x14ac:dyDescent="0.3">
      <c r="F1370" s="484"/>
      <c r="G1370" s="484"/>
      <c r="H1370" s="484"/>
      <c r="I1370" s="484"/>
      <c r="J1370" s="484"/>
      <c r="N1370" s="1043"/>
    </row>
    <row r="1371" spans="6:14" s="414" customFormat="1" x14ac:dyDescent="0.3">
      <c r="F1371" s="484"/>
      <c r="G1371" s="484"/>
      <c r="H1371" s="484"/>
      <c r="I1371" s="484"/>
      <c r="J1371" s="484"/>
      <c r="N1371" s="1043"/>
    </row>
    <row r="1372" spans="6:14" s="414" customFormat="1" x14ac:dyDescent="0.3">
      <c r="F1372" s="484"/>
      <c r="G1372" s="484"/>
      <c r="H1372" s="484"/>
      <c r="I1372" s="484"/>
      <c r="J1372" s="484"/>
      <c r="N1372" s="1043"/>
    </row>
    <row r="1373" spans="6:14" s="414" customFormat="1" x14ac:dyDescent="0.3">
      <c r="F1373" s="484"/>
      <c r="G1373" s="484"/>
      <c r="H1373" s="484"/>
      <c r="I1373" s="484"/>
      <c r="J1373" s="484"/>
      <c r="N1373" s="1043"/>
    </row>
    <row r="1374" spans="6:14" s="414" customFormat="1" x14ac:dyDescent="0.3">
      <c r="F1374" s="484"/>
      <c r="G1374" s="484"/>
      <c r="H1374" s="484"/>
      <c r="I1374" s="484"/>
      <c r="J1374" s="484"/>
      <c r="N1374" s="1043"/>
    </row>
    <row r="1375" spans="6:14" s="414" customFormat="1" x14ac:dyDescent="0.3">
      <c r="F1375" s="484"/>
      <c r="G1375" s="484"/>
      <c r="H1375" s="484"/>
      <c r="I1375" s="484"/>
      <c r="J1375" s="484"/>
      <c r="N1375" s="1043"/>
    </row>
    <row r="1376" spans="6:14" s="414" customFormat="1" x14ac:dyDescent="0.3">
      <c r="F1376" s="484"/>
      <c r="G1376" s="484"/>
      <c r="H1376" s="484"/>
      <c r="I1376" s="484"/>
      <c r="J1376" s="484"/>
      <c r="N1376" s="1043"/>
    </row>
    <row r="1377" spans="6:14" s="414" customFormat="1" x14ac:dyDescent="0.3">
      <c r="F1377" s="484"/>
      <c r="G1377" s="484"/>
      <c r="H1377" s="484"/>
      <c r="I1377" s="484"/>
      <c r="J1377" s="484"/>
      <c r="N1377" s="1043"/>
    </row>
    <row r="1378" spans="6:14" s="414" customFormat="1" x14ac:dyDescent="0.3">
      <c r="F1378" s="484"/>
      <c r="G1378" s="484"/>
      <c r="H1378" s="484"/>
      <c r="I1378" s="484"/>
      <c r="J1378" s="484"/>
      <c r="N1378" s="1043"/>
    </row>
    <row r="1379" spans="6:14" s="414" customFormat="1" x14ac:dyDescent="0.3">
      <c r="F1379" s="484"/>
      <c r="G1379" s="484"/>
      <c r="H1379" s="484"/>
      <c r="I1379" s="484"/>
      <c r="J1379" s="484"/>
      <c r="N1379" s="1043"/>
    </row>
    <row r="1380" spans="6:14" s="414" customFormat="1" x14ac:dyDescent="0.3">
      <c r="F1380" s="484"/>
      <c r="G1380" s="484"/>
      <c r="H1380" s="484"/>
      <c r="I1380" s="484"/>
      <c r="J1380" s="484"/>
      <c r="N1380" s="1043"/>
    </row>
    <row r="1381" spans="6:14" s="414" customFormat="1" x14ac:dyDescent="0.3">
      <c r="F1381" s="484"/>
      <c r="G1381" s="484"/>
      <c r="H1381" s="484"/>
      <c r="I1381" s="484"/>
      <c r="J1381" s="484"/>
      <c r="N1381" s="1043"/>
    </row>
    <row r="1382" spans="6:14" s="414" customFormat="1" x14ac:dyDescent="0.3">
      <c r="F1382" s="484"/>
      <c r="G1382" s="484"/>
      <c r="H1382" s="484"/>
      <c r="I1382" s="484"/>
      <c r="J1382" s="484"/>
      <c r="N1382" s="1043"/>
    </row>
    <row r="1383" spans="6:14" s="414" customFormat="1" x14ac:dyDescent="0.3">
      <c r="F1383" s="484"/>
      <c r="G1383" s="484"/>
      <c r="H1383" s="484"/>
      <c r="I1383" s="484"/>
      <c r="J1383" s="484"/>
      <c r="N1383" s="1043"/>
    </row>
    <row r="1384" spans="6:14" s="414" customFormat="1" x14ac:dyDescent="0.3">
      <c r="F1384" s="484"/>
      <c r="G1384" s="484"/>
      <c r="H1384" s="484"/>
      <c r="I1384" s="484"/>
      <c r="J1384" s="484"/>
      <c r="N1384" s="1043"/>
    </row>
    <row r="1385" spans="6:14" s="414" customFormat="1" x14ac:dyDescent="0.3">
      <c r="F1385" s="484"/>
      <c r="G1385" s="484"/>
      <c r="H1385" s="484"/>
      <c r="I1385" s="484"/>
      <c r="J1385" s="484"/>
      <c r="N1385" s="1043"/>
    </row>
    <row r="1386" spans="6:14" s="414" customFormat="1" x14ac:dyDescent="0.3">
      <c r="F1386" s="484"/>
      <c r="G1386" s="484"/>
      <c r="H1386" s="484"/>
      <c r="I1386" s="484"/>
      <c r="J1386" s="484"/>
      <c r="N1386" s="1043"/>
    </row>
    <row r="1387" spans="6:14" s="414" customFormat="1" x14ac:dyDescent="0.3">
      <c r="F1387" s="484"/>
      <c r="G1387" s="484"/>
      <c r="H1387" s="484"/>
      <c r="I1387" s="484"/>
      <c r="J1387" s="484"/>
      <c r="N1387" s="1043"/>
    </row>
    <row r="1388" spans="6:14" s="414" customFormat="1" x14ac:dyDescent="0.3">
      <c r="F1388" s="484"/>
      <c r="G1388" s="484"/>
      <c r="H1388" s="484"/>
      <c r="I1388" s="484"/>
      <c r="J1388" s="484"/>
      <c r="N1388" s="1043"/>
    </row>
    <row r="1389" spans="6:14" s="414" customFormat="1" x14ac:dyDescent="0.3">
      <c r="F1389" s="484"/>
      <c r="G1389" s="484"/>
      <c r="H1389" s="484"/>
      <c r="I1389" s="484"/>
      <c r="J1389" s="484"/>
      <c r="N1389" s="1043"/>
    </row>
    <row r="1390" spans="6:14" s="414" customFormat="1" x14ac:dyDescent="0.3">
      <c r="F1390" s="484"/>
      <c r="G1390" s="484"/>
      <c r="H1390" s="484"/>
      <c r="I1390" s="484"/>
      <c r="J1390" s="484"/>
      <c r="N1390" s="1043"/>
    </row>
    <row r="1391" spans="6:14" s="414" customFormat="1" x14ac:dyDescent="0.3">
      <c r="F1391" s="484"/>
      <c r="G1391" s="484"/>
      <c r="H1391" s="484"/>
      <c r="I1391" s="484"/>
      <c r="J1391" s="484"/>
      <c r="N1391" s="1043"/>
    </row>
    <row r="1392" spans="6:14" s="414" customFormat="1" x14ac:dyDescent="0.3">
      <c r="F1392" s="484"/>
      <c r="G1392" s="484"/>
      <c r="H1392" s="484"/>
      <c r="I1392" s="484"/>
      <c r="J1392" s="484"/>
      <c r="N1392" s="1043"/>
    </row>
    <row r="1393" spans="6:14" s="414" customFormat="1" x14ac:dyDescent="0.3">
      <c r="F1393" s="484"/>
      <c r="G1393" s="484"/>
      <c r="H1393" s="484"/>
      <c r="I1393" s="484"/>
      <c r="J1393" s="484"/>
      <c r="N1393" s="1043"/>
    </row>
    <row r="1394" spans="6:14" s="414" customFormat="1" x14ac:dyDescent="0.3">
      <c r="F1394" s="484"/>
      <c r="G1394" s="484"/>
      <c r="H1394" s="484"/>
      <c r="I1394" s="484"/>
      <c r="J1394" s="484"/>
      <c r="N1394" s="1043"/>
    </row>
    <row r="1395" spans="6:14" s="414" customFormat="1" x14ac:dyDescent="0.3">
      <c r="F1395" s="484"/>
      <c r="G1395" s="484"/>
      <c r="H1395" s="484"/>
      <c r="I1395" s="484"/>
      <c r="J1395" s="484"/>
      <c r="N1395" s="1043"/>
    </row>
    <row r="1396" spans="6:14" s="414" customFormat="1" x14ac:dyDescent="0.3">
      <c r="F1396" s="484"/>
      <c r="G1396" s="484"/>
      <c r="H1396" s="484"/>
      <c r="I1396" s="484"/>
      <c r="J1396" s="484"/>
      <c r="N1396" s="1043"/>
    </row>
    <row r="1397" spans="6:14" s="414" customFormat="1" x14ac:dyDescent="0.3">
      <c r="F1397" s="484"/>
      <c r="G1397" s="484"/>
      <c r="H1397" s="484"/>
      <c r="I1397" s="484"/>
      <c r="J1397" s="484"/>
      <c r="N1397" s="1043"/>
    </row>
    <row r="1398" spans="6:14" s="414" customFormat="1" x14ac:dyDescent="0.3">
      <c r="F1398" s="484"/>
      <c r="G1398" s="484"/>
      <c r="H1398" s="484"/>
      <c r="I1398" s="484"/>
      <c r="J1398" s="484"/>
      <c r="N1398" s="1043"/>
    </row>
    <row r="1399" spans="6:14" s="414" customFormat="1" x14ac:dyDescent="0.3">
      <c r="F1399" s="484"/>
      <c r="G1399" s="484"/>
      <c r="H1399" s="484"/>
      <c r="I1399" s="484"/>
      <c r="J1399" s="484"/>
      <c r="N1399" s="1043"/>
    </row>
    <row r="1400" spans="6:14" s="414" customFormat="1" x14ac:dyDescent="0.3">
      <c r="F1400" s="484"/>
      <c r="G1400" s="484"/>
      <c r="H1400" s="484"/>
      <c r="I1400" s="484"/>
      <c r="J1400" s="484"/>
      <c r="N1400" s="1043"/>
    </row>
    <row r="1401" spans="6:14" s="414" customFormat="1" x14ac:dyDescent="0.3">
      <c r="F1401" s="484"/>
      <c r="G1401" s="484"/>
      <c r="H1401" s="484"/>
      <c r="I1401" s="484"/>
      <c r="J1401" s="484"/>
      <c r="N1401" s="1043"/>
    </row>
    <row r="1402" spans="6:14" s="414" customFormat="1" x14ac:dyDescent="0.3">
      <c r="F1402" s="484"/>
      <c r="G1402" s="484"/>
      <c r="H1402" s="484"/>
      <c r="I1402" s="484"/>
      <c r="J1402" s="484"/>
      <c r="N1402" s="1043"/>
    </row>
    <row r="1403" spans="6:14" s="414" customFormat="1" x14ac:dyDescent="0.3">
      <c r="F1403" s="484"/>
      <c r="G1403" s="484"/>
      <c r="H1403" s="484"/>
      <c r="I1403" s="484"/>
      <c r="J1403" s="484"/>
      <c r="N1403" s="1043"/>
    </row>
    <row r="1404" spans="6:14" s="414" customFormat="1" x14ac:dyDescent="0.3">
      <c r="F1404" s="484"/>
      <c r="G1404" s="484"/>
      <c r="H1404" s="484"/>
      <c r="I1404" s="484"/>
      <c r="J1404" s="484"/>
      <c r="N1404" s="1043"/>
    </row>
    <row r="1405" spans="6:14" s="414" customFormat="1" x14ac:dyDescent="0.3">
      <c r="F1405" s="484"/>
      <c r="G1405" s="484"/>
      <c r="H1405" s="484"/>
      <c r="I1405" s="484"/>
      <c r="J1405" s="484"/>
      <c r="N1405" s="1043"/>
    </row>
    <row r="1406" spans="6:14" s="414" customFormat="1" x14ac:dyDescent="0.3">
      <c r="F1406" s="484"/>
      <c r="G1406" s="484"/>
      <c r="H1406" s="484"/>
      <c r="I1406" s="484"/>
      <c r="J1406" s="484"/>
      <c r="N1406" s="1043"/>
    </row>
    <row r="1407" spans="6:14" s="414" customFormat="1" x14ac:dyDescent="0.3">
      <c r="F1407" s="484"/>
      <c r="G1407" s="484"/>
      <c r="H1407" s="484"/>
      <c r="I1407" s="484"/>
      <c r="J1407" s="484"/>
      <c r="N1407" s="1043"/>
    </row>
    <row r="1408" spans="6:14" s="414" customFormat="1" x14ac:dyDescent="0.3">
      <c r="F1408" s="484"/>
      <c r="G1408" s="484"/>
      <c r="H1408" s="484"/>
      <c r="I1408" s="484"/>
      <c r="J1408" s="484"/>
      <c r="N1408" s="1043"/>
    </row>
    <row r="1409" spans="6:14" s="414" customFormat="1" x14ac:dyDescent="0.3">
      <c r="F1409" s="484"/>
      <c r="G1409" s="484"/>
      <c r="H1409" s="484"/>
      <c r="I1409" s="484"/>
      <c r="J1409" s="484"/>
      <c r="N1409" s="1043"/>
    </row>
    <row r="1410" spans="6:14" s="414" customFormat="1" x14ac:dyDescent="0.3">
      <c r="F1410" s="484"/>
      <c r="G1410" s="484"/>
      <c r="H1410" s="484"/>
      <c r="I1410" s="484"/>
      <c r="J1410" s="484"/>
      <c r="N1410" s="1043"/>
    </row>
    <row r="1411" spans="6:14" s="414" customFormat="1" x14ac:dyDescent="0.3">
      <c r="F1411" s="484"/>
      <c r="G1411" s="484"/>
      <c r="H1411" s="484"/>
      <c r="I1411" s="484"/>
      <c r="J1411" s="484"/>
      <c r="N1411" s="1043"/>
    </row>
    <row r="1412" spans="6:14" s="414" customFormat="1" x14ac:dyDescent="0.3">
      <c r="F1412" s="484"/>
      <c r="G1412" s="484"/>
      <c r="H1412" s="484"/>
      <c r="I1412" s="484"/>
      <c r="J1412" s="484"/>
      <c r="N1412" s="1043"/>
    </row>
    <row r="1413" spans="6:14" s="414" customFormat="1" x14ac:dyDescent="0.3">
      <c r="F1413" s="484"/>
      <c r="G1413" s="484"/>
      <c r="H1413" s="484"/>
      <c r="I1413" s="484"/>
      <c r="J1413" s="484"/>
      <c r="N1413" s="1043"/>
    </row>
    <row r="1414" spans="6:14" s="414" customFormat="1" x14ac:dyDescent="0.3">
      <c r="F1414" s="484"/>
      <c r="G1414" s="484"/>
      <c r="H1414" s="484"/>
      <c r="I1414" s="484"/>
      <c r="J1414" s="484"/>
      <c r="N1414" s="1043"/>
    </row>
    <row r="1415" spans="6:14" s="414" customFormat="1" x14ac:dyDescent="0.3">
      <c r="F1415" s="484"/>
      <c r="G1415" s="484"/>
      <c r="H1415" s="484"/>
      <c r="I1415" s="484"/>
      <c r="J1415" s="484"/>
      <c r="N1415" s="1043"/>
    </row>
    <row r="1416" spans="6:14" s="414" customFormat="1" x14ac:dyDescent="0.3">
      <c r="F1416" s="484"/>
      <c r="G1416" s="484"/>
      <c r="H1416" s="484"/>
      <c r="I1416" s="484"/>
      <c r="J1416" s="484"/>
      <c r="N1416" s="1043"/>
    </row>
    <row r="1417" spans="6:14" s="414" customFormat="1" x14ac:dyDescent="0.3">
      <c r="F1417" s="484"/>
      <c r="G1417" s="484"/>
      <c r="H1417" s="484"/>
      <c r="I1417" s="484"/>
      <c r="J1417" s="484"/>
      <c r="N1417" s="1043"/>
    </row>
    <row r="1418" spans="6:14" s="414" customFormat="1" x14ac:dyDescent="0.3">
      <c r="F1418" s="484"/>
      <c r="G1418" s="484"/>
      <c r="H1418" s="484"/>
      <c r="I1418" s="484"/>
      <c r="J1418" s="484"/>
      <c r="N1418" s="1043"/>
    </row>
    <row r="1419" spans="6:14" s="414" customFormat="1" x14ac:dyDescent="0.3">
      <c r="F1419" s="484"/>
      <c r="G1419" s="484"/>
      <c r="H1419" s="484"/>
      <c r="I1419" s="484"/>
      <c r="J1419" s="484"/>
      <c r="N1419" s="1043"/>
    </row>
    <row r="1420" spans="6:14" s="414" customFormat="1" x14ac:dyDescent="0.3">
      <c r="F1420" s="484"/>
      <c r="G1420" s="484"/>
      <c r="H1420" s="484"/>
      <c r="I1420" s="484"/>
      <c r="J1420" s="484"/>
      <c r="N1420" s="1043"/>
    </row>
    <row r="1421" spans="6:14" s="414" customFormat="1" x14ac:dyDescent="0.3">
      <c r="F1421" s="484"/>
      <c r="G1421" s="484"/>
      <c r="H1421" s="484"/>
      <c r="I1421" s="484"/>
      <c r="J1421" s="484"/>
      <c r="N1421" s="1043"/>
    </row>
    <row r="1422" spans="6:14" s="414" customFormat="1" x14ac:dyDescent="0.3">
      <c r="F1422" s="484"/>
      <c r="G1422" s="484"/>
      <c r="H1422" s="484"/>
      <c r="I1422" s="484"/>
      <c r="J1422" s="484"/>
      <c r="N1422" s="1043"/>
    </row>
    <row r="1423" spans="6:14" s="414" customFormat="1" x14ac:dyDescent="0.3">
      <c r="F1423" s="484"/>
      <c r="G1423" s="484"/>
      <c r="H1423" s="484"/>
      <c r="I1423" s="484"/>
      <c r="J1423" s="484"/>
      <c r="N1423" s="1043"/>
    </row>
    <row r="1424" spans="6:14" s="414" customFormat="1" x14ac:dyDescent="0.3">
      <c r="F1424" s="484"/>
      <c r="G1424" s="484"/>
      <c r="H1424" s="484"/>
      <c r="I1424" s="484"/>
      <c r="J1424" s="484"/>
      <c r="N1424" s="1043"/>
    </row>
    <row r="1425" spans="6:14" s="414" customFormat="1" x14ac:dyDescent="0.3">
      <c r="F1425" s="484"/>
      <c r="G1425" s="484"/>
      <c r="H1425" s="484"/>
      <c r="I1425" s="484"/>
      <c r="J1425" s="484"/>
      <c r="N1425" s="1043"/>
    </row>
    <row r="1426" spans="6:14" s="414" customFormat="1" x14ac:dyDescent="0.3">
      <c r="F1426" s="484"/>
      <c r="G1426" s="484"/>
      <c r="H1426" s="484"/>
      <c r="I1426" s="484"/>
      <c r="J1426" s="484"/>
      <c r="N1426" s="1043"/>
    </row>
    <row r="1427" spans="6:14" s="414" customFormat="1" x14ac:dyDescent="0.3">
      <c r="F1427" s="484"/>
      <c r="G1427" s="484"/>
      <c r="H1427" s="484"/>
      <c r="I1427" s="484"/>
      <c r="J1427" s="484"/>
      <c r="N1427" s="1043"/>
    </row>
    <row r="1428" spans="6:14" s="414" customFormat="1" x14ac:dyDescent="0.3">
      <c r="F1428" s="484"/>
      <c r="G1428" s="484"/>
      <c r="H1428" s="484"/>
      <c r="I1428" s="484"/>
      <c r="J1428" s="484"/>
      <c r="N1428" s="1043"/>
    </row>
    <row r="1429" spans="6:14" s="414" customFormat="1" x14ac:dyDescent="0.3">
      <c r="F1429" s="484"/>
      <c r="G1429" s="484"/>
      <c r="H1429" s="484"/>
      <c r="I1429" s="484"/>
      <c r="J1429" s="484"/>
      <c r="N1429" s="1043"/>
    </row>
    <row r="1430" spans="6:14" s="414" customFormat="1" x14ac:dyDescent="0.3">
      <c r="F1430" s="484"/>
      <c r="G1430" s="484"/>
      <c r="H1430" s="484"/>
      <c r="I1430" s="484"/>
      <c r="J1430" s="484"/>
      <c r="N1430" s="1043"/>
    </row>
    <row r="1431" spans="6:14" s="414" customFormat="1" x14ac:dyDescent="0.3">
      <c r="F1431" s="484"/>
      <c r="G1431" s="484"/>
      <c r="H1431" s="484"/>
      <c r="I1431" s="484"/>
      <c r="J1431" s="484"/>
      <c r="N1431" s="1043"/>
    </row>
    <row r="1432" spans="6:14" s="414" customFormat="1" x14ac:dyDescent="0.3">
      <c r="F1432" s="484"/>
      <c r="G1432" s="484"/>
      <c r="H1432" s="484"/>
      <c r="I1432" s="484"/>
      <c r="J1432" s="484"/>
      <c r="N1432" s="1043"/>
    </row>
    <row r="1433" spans="6:14" s="414" customFormat="1" x14ac:dyDescent="0.3">
      <c r="F1433" s="484"/>
      <c r="G1433" s="484"/>
      <c r="H1433" s="484"/>
      <c r="I1433" s="484"/>
      <c r="J1433" s="484"/>
      <c r="N1433" s="1043"/>
    </row>
    <row r="1434" spans="6:14" s="414" customFormat="1" x14ac:dyDescent="0.3">
      <c r="F1434" s="484"/>
      <c r="G1434" s="484"/>
      <c r="H1434" s="484"/>
      <c r="I1434" s="484"/>
      <c r="J1434" s="484"/>
      <c r="N1434" s="1043"/>
    </row>
    <row r="1435" spans="6:14" s="414" customFormat="1" x14ac:dyDescent="0.3">
      <c r="F1435" s="484"/>
      <c r="G1435" s="484"/>
      <c r="H1435" s="484"/>
      <c r="I1435" s="484"/>
      <c r="J1435" s="484"/>
      <c r="N1435" s="1043"/>
    </row>
    <row r="1436" spans="6:14" s="414" customFormat="1" x14ac:dyDescent="0.3">
      <c r="F1436" s="484"/>
      <c r="G1436" s="484"/>
      <c r="H1436" s="484"/>
      <c r="I1436" s="484"/>
      <c r="J1436" s="484"/>
      <c r="N1436" s="1043"/>
    </row>
    <row r="1437" spans="6:14" s="414" customFormat="1" x14ac:dyDescent="0.3">
      <c r="F1437" s="484"/>
      <c r="G1437" s="484"/>
      <c r="H1437" s="484"/>
      <c r="I1437" s="484"/>
      <c r="J1437" s="484"/>
      <c r="N1437" s="1043"/>
    </row>
    <row r="1438" spans="6:14" s="414" customFormat="1" x14ac:dyDescent="0.3">
      <c r="F1438" s="484"/>
      <c r="G1438" s="484"/>
      <c r="H1438" s="484"/>
      <c r="I1438" s="484"/>
      <c r="J1438" s="484"/>
      <c r="N1438" s="1043"/>
    </row>
    <row r="1439" spans="6:14" s="414" customFormat="1" x14ac:dyDescent="0.3">
      <c r="F1439" s="484"/>
      <c r="G1439" s="484"/>
      <c r="H1439" s="484"/>
      <c r="I1439" s="484"/>
      <c r="J1439" s="484"/>
      <c r="N1439" s="1043"/>
    </row>
    <row r="1440" spans="6:14" s="414" customFormat="1" x14ac:dyDescent="0.3">
      <c r="F1440" s="484"/>
      <c r="G1440" s="484"/>
      <c r="H1440" s="484"/>
      <c r="I1440" s="484"/>
      <c r="J1440" s="484"/>
      <c r="N1440" s="1043"/>
    </row>
    <row r="1441" spans="6:14" s="414" customFormat="1" x14ac:dyDescent="0.3">
      <c r="F1441" s="484"/>
      <c r="G1441" s="484"/>
      <c r="H1441" s="484"/>
      <c r="I1441" s="484"/>
      <c r="J1441" s="484"/>
      <c r="N1441" s="1043"/>
    </row>
    <row r="1442" spans="6:14" s="414" customFormat="1" x14ac:dyDescent="0.3">
      <c r="F1442" s="484"/>
      <c r="G1442" s="484"/>
      <c r="H1442" s="484"/>
      <c r="I1442" s="484"/>
      <c r="J1442" s="484"/>
      <c r="N1442" s="1043"/>
    </row>
    <row r="1443" spans="6:14" s="414" customFormat="1" x14ac:dyDescent="0.3">
      <c r="F1443" s="484"/>
      <c r="G1443" s="484"/>
      <c r="H1443" s="484"/>
      <c r="I1443" s="484"/>
      <c r="J1443" s="484"/>
      <c r="N1443" s="1043"/>
    </row>
    <row r="1444" spans="6:14" s="414" customFormat="1" x14ac:dyDescent="0.3">
      <c r="F1444" s="484"/>
      <c r="G1444" s="484"/>
      <c r="H1444" s="484"/>
      <c r="I1444" s="484"/>
      <c r="J1444" s="484"/>
      <c r="N1444" s="1043"/>
    </row>
    <row r="1445" spans="6:14" s="414" customFormat="1" x14ac:dyDescent="0.3">
      <c r="F1445" s="484"/>
      <c r="G1445" s="484"/>
      <c r="H1445" s="484"/>
      <c r="I1445" s="484"/>
      <c r="J1445" s="484"/>
      <c r="N1445" s="1043"/>
    </row>
    <row r="1446" spans="6:14" s="414" customFormat="1" x14ac:dyDescent="0.3">
      <c r="F1446" s="484"/>
      <c r="G1446" s="484"/>
      <c r="H1446" s="484"/>
      <c r="I1446" s="484"/>
      <c r="J1446" s="484"/>
      <c r="N1446" s="1043"/>
    </row>
    <row r="1447" spans="6:14" s="414" customFormat="1" x14ac:dyDescent="0.3">
      <c r="F1447" s="484"/>
      <c r="G1447" s="484"/>
      <c r="H1447" s="484"/>
      <c r="I1447" s="484"/>
      <c r="J1447" s="484"/>
      <c r="N1447" s="1043"/>
    </row>
    <row r="1448" spans="6:14" s="414" customFormat="1" x14ac:dyDescent="0.3">
      <c r="F1448" s="484"/>
      <c r="G1448" s="484"/>
      <c r="H1448" s="484"/>
      <c r="I1448" s="484"/>
      <c r="J1448" s="484"/>
      <c r="N1448" s="1043"/>
    </row>
    <row r="1449" spans="6:14" s="414" customFormat="1" x14ac:dyDescent="0.3">
      <c r="F1449" s="484"/>
      <c r="G1449" s="484"/>
      <c r="H1449" s="484"/>
      <c r="I1449" s="484"/>
      <c r="J1449" s="484"/>
      <c r="N1449" s="1043"/>
    </row>
    <row r="1450" spans="6:14" s="414" customFormat="1" x14ac:dyDescent="0.3">
      <c r="F1450" s="484"/>
      <c r="G1450" s="484"/>
      <c r="H1450" s="484"/>
      <c r="I1450" s="484"/>
      <c r="J1450" s="484"/>
      <c r="N1450" s="1043"/>
    </row>
    <row r="1451" spans="6:14" s="414" customFormat="1" x14ac:dyDescent="0.3">
      <c r="F1451" s="484"/>
      <c r="G1451" s="484"/>
      <c r="H1451" s="484"/>
      <c r="I1451" s="484"/>
      <c r="J1451" s="484"/>
      <c r="N1451" s="1043"/>
    </row>
    <row r="1452" spans="6:14" s="414" customFormat="1" x14ac:dyDescent="0.3">
      <c r="F1452" s="484"/>
      <c r="G1452" s="484"/>
      <c r="H1452" s="484"/>
      <c r="I1452" s="484"/>
      <c r="J1452" s="484"/>
      <c r="N1452" s="1043"/>
    </row>
    <row r="1453" spans="6:14" s="414" customFormat="1" x14ac:dyDescent="0.3">
      <c r="F1453" s="484"/>
      <c r="G1453" s="484"/>
      <c r="H1453" s="484"/>
      <c r="I1453" s="484"/>
      <c r="J1453" s="484"/>
      <c r="N1453" s="1043"/>
    </row>
    <row r="1454" spans="6:14" s="414" customFormat="1" x14ac:dyDescent="0.3">
      <c r="F1454" s="484"/>
      <c r="G1454" s="484"/>
      <c r="H1454" s="484"/>
      <c r="I1454" s="484"/>
      <c r="J1454" s="484"/>
      <c r="N1454" s="1043"/>
    </row>
    <row r="1455" spans="6:14" s="414" customFormat="1" x14ac:dyDescent="0.3">
      <c r="F1455" s="484"/>
      <c r="G1455" s="484"/>
      <c r="H1455" s="484"/>
      <c r="I1455" s="484"/>
      <c r="J1455" s="484"/>
      <c r="N1455" s="1043"/>
    </row>
    <row r="1456" spans="6:14" s="414" customFormat="1" x14ac:dyDescent="0.3">
      <c r="F1456" s="484"/>
      <c r="G1456" s="484"/>
      <c r="H1456" s="484"/>
      <c r="I1456" s="484"/>
      <c r="J1456" s="484"/>
      <c r="N1456" s="1043"/>
    </row>
    <row r="1457" spans="6:14" s="414" customFormat="1" x14ac:dyDescent="0.3">
      <c r="F1457" s="484"/>
      <c r="G1457" s="484"/>
      <c r="H1457" s="484"/>
      <c r="I1457" s="484"/>
      <c r="J1457" s="484"/>
      <c r="N1457" s="1043"/>
    </row>
    <row r="1458" spans="6:14" s="414" customFormat="1" x14ac:dyDescent="0.3">
      <c r="F1458" s="484"/>
      <c r="G1458" s="484"/>
      <c r="H1458" s="484"/>
      <c r="I1458" s="484"/>
      <c r="J1458" s="484"/>
      <c r="N1458" s="1043"/>
    </row>
    <row r="1459" spans="6:14" s="414" customFormat="1" x14ac:dyDescent="0.3">
      <c r="F1459" s="484"/>
      <c r="G1459" s="484"/>
      <c r="H1459" s="484"/>
      <c r="I1459" s="484"/>
      <c r="J1459" s="484"/>
      <c r="N1459" s="1043"/>
    </row>
    <row r="1460" spans="6:14" s="414" customFormat="1" x14ac:dyDescent="0.3">
      <c r="F1460" s="484"/>
      <c r="G1460" s="484"/>
      <c r="H1460" s="484"/>
      <c r="I1460" s="484"/>
      <c r="J1460" s="484"/>
      <c r="N1460" s="1043"/>
    </row>
    <row r="1461" spans="6:14" s="414" customFormat="1" x14ac:dyDescent="0.3">
      <c r="F1461" s="484"/>
      <c r="G1461" s="484"/>
      <c r="H1461" s="484"/>
      <c r="I1461" s="484"/>
      <c r="J1461" s="484"/>
      <c r="N1461" s="1043"/>
    </row>
    <row r="1462" spans="6:14" s="414" customFormat="1" x14ac:dyDescent="0.3">
      <c r="F1462" s="484"/>
      <c r="G1462" s="484"/>
      <c r="H1462" s="484"/>
      <c r="I1462" s="484"/>
      <c r="J1462" s="484"/>
      <c r="N1462" s="1043"/>
    </row>
    <row r="1463" spans="6:14" s="414" customFormat="1" x14ac:dyDescent="0.3">
      <c r="F1463" s="484"/>
      <c r="G1463" s="484"/>
      <c r="H1463" s="484"/>
      <c r="I1463" s="484"/>
      <c r="J1463" s="484"/>
      <c r="N1463" s="1043"/>
    </row>
    <row r="1464" spans="6:14" s="414" customFormat="1" x14ac:dyDescent="0.3">
      <c r="F1464" s="484"/>
      <c r="G1464" s="484"/>
      <c r="H1464" s="484"/>
      <c r="I1464" s="484"/>
      <c r="J1464" s="484"/>
      <c r="N1464" s="1043"/>
    </row>
    <row r="1465" spans="6:14" s="414" customFormat="1" x14ac:dyDescent="0.3">
      <c r="F1465" s="484"/>
      <c r="G1465" s="484"/>
      <c r="H1465" s="484"/>
      <c r="I1465" s="484"/>
      <c r="J1465" s="484"/>
      <c r="N1465" s="1043"/>
    </row>
    <row r="1466" spans="6:14" s="414" customFormat="1" x14ac:dyDescent="0.3">
      <c r="F1466" s="484"/>
      <c r="G1466" s="484"/>
      <c r="H1466" s="484"/>
      <c r="I1466" s="484"/>
      <c r="J1466" s="484"/>
      <c r="N1466" s="1043"/>
    </row>
    <row r="1467" spans="6:14" s="414" customFormat="1" x14ac:dyDescent="0.3">
      <c r="F1467" s="484"/>
      <c r="G1467" s="484"/>
      <c r="H1467" s="484"/>
      <c r="I1467" s="484"/>
      <c r="J1467" s="484"/>
      <c r="N1467" s="1043"/>
    </row>
    <row r="1468" spans="6:14" s="414" customFormat="1" x14ac:dyDescent="0.3">
      <c r="F1468" s="484"/>
      <c r="G1468" s="484"/>
      <c r="H1468" s="484"/>
      <c r="I1468" s="484"/>
      <c r="J1468" s="484"/>
      <c r="N1468" s="1043"/>
    </row>
    <row r="1469" spans="6:14" s="414" customFormat="1" x14ac:dyDescent="0.3">
      <c r="F1469" s="484"/>
      <c r="G1469" s="484"/>
      <c r="H1469" s="484"/>
      <c r="I1469" s="484"/>
      <c r="J1469" s="484"/>
      <c r="N1469" s="1043"/>
    </row>
    <row r="1470" spans="6:14" s="414" customFormat="1" x14ac:dyDescent="0.3">
      <c r="F1470" s="484"/>
      <c r="G1470" s="484"/>
      <c r="H1470" s="484"/>
      <c r="I1470" s="484"/>
      <c r="J1470" s="484"/>
      <c r="N1470" s="1043"/>
    </row>
    <row r="1471" spans="6:14" s="414" customFormat="1" x14ac:dyDescent="0.3">
      <c r="F1471" s="484"/>
      <c r="G1471" s="484"/>
      <c r="H1471" s="484"/>
      <c r="I1471" s="484"/>
      <c r="J1471" s="484"/>
      <c r="N1471" s="1043"/>
    </row>
    <row r="1472" spans="6:14" s="414" customFormat="1" x14ac:dyDescent="0.3">
      <c r="F1472" s="484"/>
      <c r="G1472" s="484"/>
      <c r="H1472" s="484"/>
      <c r="I1472" s="484"/>
      <c r="J1472" s="484"/>
      <c r="N1472" s="1043"/>
    </row>
    <row r="1473" spans="6:14" s="414" customFormat="1" x14ac:dyDescent="0.3">
      <c r="F1473" s="484"/>
      <c r="G1473" s="484"/>
      <c r="H1473" s="484"/>
      <c r="I1473" s="484"/>
      <c r="J1473" s="484"/>
      <c r="N1473" s="1043"/>
    </row>
    <row r="1474" spans="6:14" s="414" customFormat="1" x14ac:dyDescent="0.3">
      <c r="F1474" s="484"/>
      <c r="G1474" s="484"/>
      <c r="H1474" s="484"/>
      <c r="I1474" s="484"/>
      <c r="J1474" s="484"/>
      <c r="N1474" s="1043"/>
    </row>
    <row r="1475" spans="6:14" s="414" customFormat="1" x14ac:dyDescent="0.3">
      <c r="F1475" s="484"/>
      <c r="G1475" s="484"/>
      <c r="H1475" s="484"/>
      <c r="I1475" s="484"/>
      <c r="J1475" s="484"/>
      <c r="N1475" s="1043"/>
    </row>
    <row r="1476" spans="6:14" s="414" customFormat="1" x14ac:dyDescent="0.3">
      <c r="F1476" s="484"/>
      <c r="G1476" s="484"/>
      <c r="H1476" s="484"/>
      <c r="I1476" s="484"/>
      <c r="J1476" s="484"/>
      <c r="N1476" s="1043"/>
    </row>
    <row r="1477" spans="6:14" s="414" customFormat="1" x14ac:dyDescent="0.3">
      <c r="F1477" s="484"/>
      <c r="G1477" s="484"/>
      <c r="H1477" s="484"/>
      <c r="I1477" s="484"/>
      <c r="J1477" s="484"/>
      <c r="N1477" s="1043"/>
    </row>
    <row r="1478" spans="6:14" s="414" customFormat="1" x14ac:dyDescent="0.3">
      <c r="F1478" s="484"/>
      <c r="G1478" s="484"/>
      <c r="H1478" s="484"/>
      <c r="I1478" s="484"/>
      <c r="J1478" s="484"/>
      <c r="N1478" s="1043"/>
    </row>
    <row r="1479" spans="6:14" s="414" customFormat="1" x14ac:dyDescent="0.3">
      <c r="F1479" s="484"/>
      <c r="G1479" s="484"/>
      <c r="H1479" s="484"/>
      <c r="I1479" s="484"/>
      <c r="J1479" s="484"/>
      <c r="N1479" s="1043"/>
    </row>
    <row r="1480" spans="6:14" s="414" customFormat="1" x14ac:dyDescent="0.3">
      <c r="F1480" s="484"/>
      <c r="G1480" s="484"/>
      <c r="H1480" s="484"/>
      <c r="I1480" s="484"/>
      <c r="J1480" s="484"/>
      <c r="N1480" s="1043"/>
    </row>
    <row r="1481" spans="6:14" s="414" customFormat="1" x14ac:dyDescent="0.3">
      <c r="F1481" s="484"/>
      <c r="G1481" s="484"/>
      <c r="H1481" s="484"/>
      <c r="I1481" s="484"/>
      <c r="J1481" s="484"/>
      <c r="N1481" s="1043"/>
    </row>
    <row r="1482" spans="6:14" s="414" customFormat="1" x14ac:dyDescent="0.3">
      <c r="F1482" s="484"/>
      <c r="G1482" s="484"/>
      <c r="H1482" s="484"/>
      <c r="I1482" s="484"/>
      <c r="J1482" s="484"/>
      <c r="N1482" s="1043"/>
    </row>
    <row r="1483" spans="6:14" s="414" customFormat="1" x14ac:dyDescent="0.3">
      <c r="F1483" s="484"/>
      <c r="G1483" s="484"/>
      <c r="H1483" s="484"/>
      <c r="I1483" s="484"/>
      <c r="J1483" s="484"/>
      <c r="N1483" s="1043"/>
    </row>
    <row r="1484" spans="6:14" s="414" customFormat="1" x14ac:dyDescent="0.3">
      <c r="F1484" s="484"/>
      <c r="G1484" s="484"/>
      <c r="H1484" s="484"/>
      <c r="I1484" s="484"/>
      <c r="J1484" s="484"/>
      <c r="N1484" s="1043"/>
    </row>
    <row r="1485" spans="6:14" s="414" customFormat="1" x14ac:dyDescent="0.3">
      <c r="F1485" s="484"/>
      <c r="G1485" s="484"/>
      <c r="H1485" s="484"/>
      <c r="I1485" s="484"/>
      <c r="J1485" s="484"/>
      <c r="N1485" s="1043"/>
    </row>
    <row r="1486" spans="6:14" s="414" customFormat="1" x14ac:dyDescent="0.3">
      <c r="F1486" s="484"/>
      <c r="G1486" s="484"/>
      <c r="H1486" s="484"/>
      <c r="I1486" s="484"/>
      <c r="J1486" s="484"/>
      <c r="N1486" s="1043"/>
    </row>
    <row r="1487" spans="6:14" s="414" customFormat="1" x14ac:dyDescent="0.3">
      <c r="F1487" s="484"/>
      <c r="G1487" s="484"/>
      <c r="H1487" s="484"/>
      <c r="I1487" s="484"/>
      <c r="J1487" s="484"/>
      <c r="N1487" s="1043"/>
    </row>
    <row r="1488" spans="6:14" s="414" customFormat="1" x14ac:dyDescent="0.3">
      <c r="F1488" s="484"/>
      <c r="G1488" s="484"/>
      <c r="H1488" s="484"/>
      <c r="I1488" s="484"/>
      <c r="J1488" s="484"/>
      <c r="N1488" s="1043"/>
    </row>
    <row r="1489" spans="6:14" s="414" customFormat="1" x14ac:dyDescent="0.3">
      <c r="F1489" s="484"/>
      <c r="G1489" s="484"/>
      <c r="H1489" s="484"/>
      <c r="I1489" s="484"/>
      <c r="J1489" s="484"/>
      <c r="N1489" s="1043"/>
    </row>
    <row r="1490" spans="6:14" s="414" customFormat="1" x14ac:dyDescent="0.3">
      <c r="F1490" s="484"/>
      <c r="G1490" s="484"/>
      <c r="H1490" s="484"/>
      <c r="I1490" s="484"/>
      <c r="J1490" s="484"/>
      <c r="N1490" s="1043"/>
    </row>
    <row r="1491" spans="6:14" s="414" customFormat="1" x14ac:dyDescent="0.3">
      <c r="F1491" s="484"/>
      <c r="G1491" s="484"/>
      <c r="H1491" s="484"/>
      <c r="I1491" s="484"/>
      <c r="J1491" s="484"/>
      <c r="N1491" s="1043"/>
    </row>
    <row r="1492" spans="6:14" s="414" customFormat="1" x14ac:dyDescent="0.3">
      <c r="F1492" s="484"/>
      <c r="G1492" s="484"/>
      <c r="H1492" s="484"/>
      <c r="I1492" s="484"/>
      <c r="J1492" s="484"/>
      <c r="N1492" s="1043"/>
    </row>
    <row r="1493" spans="6:14" s="414" customFormat="1" x14ac:dyDescent="0.3">
      <c r="F1493" s="484"/>
      <c r="G1493" s="484"/>
      <c r="H1493" s="484"/>
      <c r="I1493" s="484"/>
      <c r="J1493" s="484"/>
      <c r="N1493" s="1043"/>
    </row>
    <row r="1494" spans="6:14" s="414" customFormat="1" x14ac:dyDescent="0.3">
      <c r="F1494" s="484"/>
      <c r="G1494" s="484"/>
      <c r="H1494" s="484"/>
      <c r="I1494" s="484"/>
      <c r="J1494" s="484"/>
      <c r="N1494" s="1043"/>
    </row>
    <row r="1495" spans="6:14" s="414" customFormat="1" x14ac:dyDescent="0.3">
      <c r="F1495" s="484"/>
      <c r="G1495" s="484"/>
      <c r="H1495" s="484"/>
      <c r="I1495" s="484"/>
      <c r="J1495" s="484"/>
      <c r="N1495" s="1043"/>
    </row>
    <row r="1496" spans="6:14" s="414" customFormat="1" x14ac:dyDescent="0.3">
      <c r="F1496" s="484"/>
      <c r="G1496" s="484"/>
      <c r="H1496" s="484"/>
      <c r="I1496" s="484"/>
      <c r="J1496" s="484"/>
      <c r="N1496" s="1043"/>
    </row>
    <row r="1497" spans="6:14" s="414" customFormat="1" x14ac:dyDescent="0.3">
      <c r="F1497" s="484"/>
      <c r="G1497" s="484"/>
      <c r="H1497" s="484"/>
      <c r="I1497" s="484"/>
      <c r="J1497" s="484"/>
      <c r="N1497" s="1043"/>
    </row>
    <row r="1498" spans="6:14" s="414" customFormat="1" x14ac:dyDescent="0.3">
      <c r="F1498" s="484"/>
      <c r="G1498" s="484"/>
      <c r="H1498" s="484"/>
      <c r="I1498" s="484"/>
      <c r="J1498" s="484"/>
      <c r="N1498" s="1043"/>
    </row>
    <row r="1499" spans="6:14" s="414" customFormat="1" x14ac:dyDescent="0.3">
      <c r="F1499" s="484"/>
      <c r="G1499" s="484"/>
      <c r="H1499" s="484"/>
      <c r="I1499" s="484"/>
      <c r="J1499" s="484"/>
      <c r="N1499" s="1043"/>
    </row>
    <row r="1500" spans="6:14" s="414" customFormat="1" x14ac:dyDescent="0.3">
      <c r="F1500" s="484"/>
      <c r="G1500" s="484"/>
      <c r="H1500" s="484"/>
      <c r="I1500" s="484"/>
      <c r="J1500" s="484"/>
      <c r="N1500" s="1043"/>
    </row>
    <row r="1501" spans="6:14" s="414" customFormat="1" x14ac:dyDescent="0.3">
      <c r="F1501" s="484"/>
      <c r="G1501" s="484"/>
      <c r="H1501" s="484"/>
      <c r="I1501" s="484"/>
      <c r="J1501" s="484"/>
      <c r="N1501" s="1043"/>
    </row>
    <row r="1502" spans="6:14" s="414" customFormat="1" x14ac:dyDescent="0.3">
      <c r="F1502" s="484"/>
      <c r="G1502" s="484"/>
      <c r="H1502" s="484"/>
      <c r="I1502" s="484"/>
      <c r="J1502" s="484"/>
      <c r="N1502" s="1043"/>
    </row>
    <row r="1503" spans="6:14" s="414" customFormat="1" x14ac:dyDescent="0.3">
      <c r="F1503" s="484"/>
      <c r="G1503" s="484"/>
      <c r="H1503" s="484"/>
      <c r="I1503" s="484"/>
      <c r="J1503" s="484"/>
      <c r="N1503" s="1043"/>
    </row>
    <row r="1504" spans="6:14" s="414" customFormat="1" x14ac:dyDescent="0.3">
      <c r="F1504" s="484"/>
      <c r="G1504" s="484"/>
      <c r="H1504" s="484"/>
      <c r="I1504" s="484"/>
      <c r="J1504" s="484"/>
      <c r="N1504" s="1043"/>
    </row>
    <row r="1505" spans="6:14" s="414" customFormat="1" x14ac:dyDescent="0.3">
      <c r="F1505" s="484"/>
      <c r="G1505" s="484"/>
      <c r="H1505" s="484"/>
      <c r="I1505" s="484"/>
      <c r="J1505" s="484"/>
      <c r="N1505" s="1043"/>
    </row>
    <row r="1506" spans="6:14" s="414" customFormat="1" x14ac:dyDescent="0.3">
      <c r="F1506" s="484"/>
      <c r="G1506" s="484"/>
      <c r="H1506" s="484"/>
      <c r="I1506" s="484"/>
      <c r="J1506" s="484"/>
      <c r="N1506" s="1043"/>
    </row>
    <row r="1507" spans="6:14" s="414" customFormat="1" x14ac:dyDescent="0.3">
      <c r="F1507" s="484"/>
      <c r="G1507" s="484"/>
      <c r="H1507" s="484"/>
      <c r="I1507" s="484"/>
      <c r="J1507" s="484"/>
      <c r="N1507" s="1043"/>
    </row>
    <row r="1508" spans="6:14" s="414" customFormat="1" x14ac:dyDescent="0.3">
      <c r="F1508" s="484"/>
      <c r="G1508" s="484"/>
      <c r="H1508" s="484"/>
      <c r="I1508" s="484"/>
      <c r="J1508" s="484"/>
      <c r="N1508" s="1043"/>
    </row>
    <row r="1509" spans="6:14" s="414" customFormat="1" x14ac:dyDescent="0.3">
      <c r="F1509" s="484"/>
      <c r="G1509" s="484"/>
      <c r="H1509" s="484"/>
      <c r="I1509" s="484"/>
      <c r="J1509" s="484"/>
      <c r="N1509" s="1043"/>
    </row>
    <row r="1510" spans="6:14" s="414" customFormat="1" x14ac:dyDescent="0.3">
      <c r="F1510" s="484"/>
      <c r="G1510" s="484"/>
      <c r="H1510" s="484"/>
      <c r="I1510" s="484"/>
      <c r="J1510" s="484"/>
      <c r="N1510" s="1043"/>
    </row>
    <row r="1511" spans="6:14" s="414" customFormat="1" x14ac:dyDescent="0.3">
      <c r="F1511" s="484"/>
      <c r="G1511" s="484"/>
      <c r="H1511" s="484"/>
      <c r="I1511" s="484"/>
      <c r="J1511" s="484"/>
      <c r="N1511" s="1043"/>
    </row>
    <row r="1512" spans="6:14" s="414" customFormat="1" x14ac:dyDescent="0.3">
      <c r="F1512" s="484"/>
      <c r="G1512" s="484"/>
      <c r="H1512" s="484"/>
      <c r="I1512" s="484"/>
      <c r="J1512" s="484"/>
      <c r="N1512" s="1043"/>
    </row>
    <row r="1513" spans="6:14" s="414" customFormat="1" x14ac:dyDescent="0.3">
      <c r="F1513" s="484"/>
      <c r="G1513" s="484"/>
      <c r="H1513" s="484"/>
      <c r="I1513" s="484"/>
      <c r="J1513" s="484"/>
      <c r="N1513" s="1043"/>
    </row>
    <row r="1514" spans="6:14" s="414" customFormat="1" x14ac:dyDescent="0.3">
      <c r="F1514" s="484"/>
      <c r="G1514" s="484"/>
      <c r="H1514" s="484"/>
      <c r="I1514" s="484"/>
      <c r="J1514" s="484"/>
      <c r="N1514" s="1043"/>
    </row>
    <row r="1515" spans="6:14" s="414" customFormat="1" x14ac:dyDescent="0.3">
      <c r="F1515" s="484"/>
      <c r="G1515" s="484"/>
      <c r="H1515" s="484"/>
      <c r="I1515" s="484"/>
      <c r="J1515" s="484"/>
      <c r="N1515" s="1043"/>
    </row>
    <row r="1516" spans="6:14" s="414" customFormat="1" x14ac:dyDescent="0.3">
      <c r="F1516" s="484"/>
      <c r="G1516" s="484"/>
      <c r="H1516" s="484"/>
      <c r="I1516" s="484"/>
      <c r="J1516" s="484"/>
      <c r="N1516" s="1043"/>
    </row>
    <row r="1517" spans="6:14" s="414" customFormat="1" x14ac:dyDescent="0.3">
      <c r="F1517" s="484"/>
      <c r="G1517" s="484"/>
      <c r="H1517" s="484"/>
      <c r="I1517" s="484"/>
      <c r="J1517" s="484"/>
      <c r="N1517" s="1043"/>
    </row>
    <row r="1518" spans="6:14" s="414" customFormat="1" x14ac:dyDescent="0.3">
      <c r="F1518" s="484"/>
      <c r="G1518" s="484"/>
      <c r="H1518" s="484"/>
      <c r="I1518" s="484"/>
      <c r="J1518" s="484"/>
      <c r="N1518" s="1043"/>
    </row>
    <row r="1519" spans="6:14" s="414" customFormat="1" x14ac:dyDescent="0.3">
      <c r="F1519" s="484"/>
      <c r="G1519" s="484"/>
      <c r="H1519" s="484"/>
      <c r="I1519" s="484"/>
      <c r="J1519" s="484"/>
      <c r="N1519" s="1043"/>
    </row>
    <row r="1520" spans="6:14" s="414" customFormat="1" x14ac:dyDescent="0.3">
      <c r="F1520" s="484"/>
      <c r="G1520" s="484"/>
      <c r="H1520" s="484"/>
      <c r="I1520" s="484"/>
      <c r="J1520" s="484"/>
      <c r="N1520" s="1043"/>
    </row>
    <row r="1521" spans="6:14" s="414" customFormat="1" x14ac:dyDescent="0.3">
      <c r="F1521" s="484"/>
      <c r="G1521" s="484"/>
      <c r="H1521" s="484"/>
      <c r="I1521" s="484"/>
      <c r="J1521" s="484"/>
      <c r="N1521" s="1043"/>
    </row>
    <row r="1522" spans="6:14" s="414" customFormat="1" x14ac:dyDescent="0.3">
      <c r="F1522" s="484"/>
      <c r="G1522" s="484"/>
      <c r="H1522" s="484"/>
      <c r="I1522" s="484"/>
      <c r="J1522" s="484"/>
      <c r="N1522" s="1043"/>
    </row>
    <row r="1523" spans="6:14" s="414" customFormat="1" x14ac:dyDescent="0.3">
      <c r="F1523" s="484"/>
      <c r="G1523" s="484"/>
      <c r="H1523" s="484"/>
      <c r="I1523" s="484"/>
      <c r="J1523" s="484"/>
      <c r="N1523" s="1043"/>
    </row>
    <row r="1524" spans="6:14" s="414" customFormat="1" x14ac:dyDescent="0.3">
      <c r="F1524" s="484"/>
      <c r="G1524" s="484"/>
      <c r="H1524" s="484"/>
      <c r="I1524" s="484"/>
      <c r="J1524" s="484"/>
      <c r="N1524" s="1043"/>
    </row>
    <row r="1525" spans="6:14" s="414" customFormat="1" x14ac:dyDescent="0.3">
      <c r="F1525" s="484"/>
      <c r="G1525" s="484"/>
      <c r="H1525" s="484"/>
      <c r="I1525" s="484"/>
      <c r="J1525" s="484"/>
      <c r="N1525" s="1043"/>
    </row>
    <row r="1526" spans="6:14" s="414" customFormat="1" x14ac:dyDescent="0.3">
      <c r="F1526" s="484"/>
      <c r="G1526" s="484"/>
      <c r="H1526" s="484"/>
      <c r="I1526" s="484"/>
      <c r="J1526" s="484"/>
      <c r="N1526" s="1043"/>
    </row>
    <row r="1527" spans="6:14" s="414" customFormat="1" x14ac:dyDescent="0.3">
      <c r="F1527" s="484"/>
      <c r="G1527" s="484"/>
      <c r="H1527" s="484"/>
      <c r="I1527" s="484"/>
      <c r="J1527" s="484"/>
      <c r="N1527" s="1043"/>
    </row>
    <row r="1528" spans="6:14" s="414" customFormat="1" x14ac:dyDescent="0.3">
      <c r="F1528" s="484"/>
      <c r="G1528" s="484"/>
      <c r="H1528" s="484"/>
      <c r="I1528" s="484"/>
      <c r="J1528" s="484"/>
      <c r="N1528" s="1043"/>
    </row>
    <row r="1529" spans="6:14" s="414" customFormat="1" x14ac:dyDescent="0.3">
      <c r="F1529" s="484"/>
      <c r="G1529" s="484"/>
      <c r="H1529" s="484"/>
      <c r="I1529" s="484"/>
      <c r="J1529" s="484"/>
      <c r="N1529" s="1043"/>
    </row>
    <row r="1530" spans="6:14" s="414" customFormat="1" x14ac:dyDescent="0.3">
      <c r="F1530" s="484"/>
      <c r="G1530" s="484"/>
      <c r="H1530" s="484"/>
      <c r="I1530" s="484"/>
      <c r="J1530" s="484"/>
      <c r="N1530" s="1043"/>
    </row>
    <row r="1531" spans="6:14" s="414" customFormat="1" x14ac:dyDescent="0.3">
      <c r="F1531" s="484"/>
      <c r="G1531" s="484"/>
      <c r="H1531" s="484"/>
      <c r="I1531" s="484"/>
      <c r="J1531" s="484"/>
      <c r="N1531" s="1043"/>
    </row>
    <row r="1532" spans="6:14" s="414" customFormat="1" x14ac:dyDescent="0.3">
      <c r="F1532" s="484"/>
      <c r="G1532" s="484"/>
      <c r="H1532" s="484"/>
      <c r="I1532" s="484"/>
      <c r="J1532" s="484"/>
      <c r="N1532" s="1043"/>
    </row>
    <row r="1533" spans="6:14" s="414" customFormat="1" x14ac:dyDescent="0.3">
      <c r="F1533" s="484"/>
      <c r="G1533" s="484"/>
      <c r="H1533" s="484"/>
      <c r="I1533" s="484"/>
      <c r="J1533" s="484"/>
      <c r="N1533" s="1043"/>
    </row>
    <row r="1534" spans="6:14" s="414" customFormat="1" x14ac:dyDescent="0.3">
      <c r="F1534" s="484"/>
      <c r="G1534" s="484"/>
      <c r="H1534" s="484"/>
      <c r="I1534" s="484"/>
      <c r="J1534" s="484"/>
      <c r="N1534" s="1043"/>
    </row>
    <row r="1535" spans="6:14" s="414" customFormat="1" x14ac:dyDescent="0.3">
      <c r="F1535" s="484"/>
      <c r="G1535" s="484"/>
      <c r="H1535" s="484"/>
      <c r="I1535" s="484"/>
      <c r="J1535" s="484"/>
      <c r="N1535" s="1043"/>
    </row>
    <row r="1536" spans="6:14" s="414" customFormat="1" x14ac:dyDescent="0.3">
      <c r="F1536" s="484"/>
      <c r="G1536" s="484"/>
      <c r="H1536" s="484"/>
      <c r="I1536" s="484"/>
      <c r="J1536" s="484"/>
      <c r="N1536" s="1043"/>
    </row>
    <row r="1537" spans="6:14" s="414" customFormat="1" x14ac:dyDescent="0.3">
      <c r="F1537" s="484"/>
      <c r="G1537" s="484"/>
      <c r="H1537" s="484"/>
      <c r="I1537" s="484"/>
      <c r="J1537" s="484"/>
      <c r="N1537" s="1043"/>
    </row>
    <row r="1538" spans="6:14" s="414" customFormat="1" x14ac:dyDescent="0.3">
      <c r="F1538" s="484"/>
      <c r="G1538" s="484"/>
      <c r="H1538" s="484"/>
      <c r="I1538" s="484"/>
      <c r="J1538" s="484"/>
      <c r="N1538" s="1043"/>
    </row>
    <row r="1539" spans="6:14" s="414" customFormat="1" x14ac:dyDescent="0.3">
      <c r="F1539" s="484"/>
      <c r="G1539" s="484"/>
      <c r="H1539" s="484"/>
      <c r="I1539" s="484"/>
      <c r="J1539" s="484"/>
      <c r="N1539" s="1043"/>
    </row>
    <row r="1540" spans="6:14" s="414" customFormat="1" x14ac:dyDescent="0.3">
      <c r="F1540" s="484"/>
      <c r="G1540" s="484"/>
      <c r="H1540" s="484"/>
      <c r="I1540" s="484"/>
      <c r="J1540" s="484"/>
      <c r="N1540" s="1043"/>
    </row>
    <row r="1541" spans="6:14" s="414" customFormat="1" x14ac:dyDescent="0.3">
      <c r="F1541" s="484"/>
      <c r="G1541" s="484"/>
      <c r="H1541" s="484"/>
      <c r="I1541" s="484"/>
      <c r="J1541" s="484"/>
      <c r="N1541" s="1043"/>
    </row>
    <row r="1542" spans="6:14" s="414" customFormat="1" x14ac:dyDescent="0.3">
      <c r="F1542" s="484"/>
      <c r="G1542" s="484"/>
      <c r="H1542" s="484"/>
      <c r="I1542" s="484"/>
      <c r="J1542" s="484"/>
      <c r="N1542" s="1043"/>
    </row>
    <row r="1543" spans="6:14" s="414" customFormat="1" x14ac:dyDescent="0.3">
      <c r="F1543" s="484"/>
      <c r="G1543" s="484"/>
      <c r="H1543" s="484"/>
      <c r="I1543" s="484"/>
      <c r="J1543" s="484"/>
      <c r="N1543" s="1043"/>
    </row>
    <row r="1544" spans="6:14" s="414" customFormat="1" x14ac:dyDescent="0.3">
      <c r="F1544" s="484"/>
      <c r="G1544" s="484"/>
      <c r="H1544" s="484"/>
      <c r="I1544" s="484"/>
      <c r="J1544" s="484"/>
      <c r="N1544" s="1043"/>
    </row>
    <row r="1545" spans="6:14" s="414" customFormat="1" x14ac:dyDescent="0.3">
      <c r="F1545" s="484"/>
      <c r="G1545" s="484"/>
      <c r="H1545" s="484"/>
      <c r="I1545" s="484"/>
      <c r="J1545" s="484"/>
      <c r="N1545" s="1043"/>
    </row>
    <row r="1546" spans="6:14" s="414" customFormat="1" x14ac:dyDescent="0.3">
      <c r="F1546" s="484"/>
      <c r="G1546" s="484"/>
      <c r="H1546" s="484"/>
      <c r="I1546" s="484"/>
      <c r="J1546" s="484"/>
      <c r="N1546" s="1043"/>
    </row>
    <row r="1547" spans="6:14" s="414" customFormat="1" x14ac:dyDescent="0.3">
      <c r="F1547" s="484"/>
      <c r="G1547" s="484"/>
      <c r="H1547" s="484"/>
      <c r="I1547" s="484"/>
      <c r="J1547" s="484"/>
      <c r="N1547" s="1043"/>
    </row>
    <row r="1548" spans="6:14" s="414" customFormat="1" x14ac:dyDescent="0.3">
      <c r="F1548" s="484"/>
      <c r="G1548" s="484"/>
      <c r="H1548" s="484"/>
      <c r="I1548" s="484"/>
      <c r="J1548" s="484"/>
      <c r="N1548" s="1043"/>
    </row>
    <row r="1549" spans="6:14" s="414" customFormat="1" x14ac:dyDescent="0.3">
      <c r="F1549" s="484"/>
      <c r="G1549" s="484"/>
      <c r="H1549" s="484"/>
      <c r="I1549" s="484"/>
      <c r="J1549" s="484"/>
      <c r="N1549" s="1043"/>
    </row>
    <row r="1550" spans="6:14" s="414" customFormat="1" x14ac:dyDescent="0.3">
      <c r="F1550" s="484"/>
      <c r="G1550" s="484"/>
      <c r="H1550" s="484"/>
      <c r="I1550" s="484"/>
      <c r="J1550" s="484"/>
      <c r="N1550" s="1043"/>
    </row>
    <row r="1551" spans="6:14" s="414" customFormat="1" x14ac:dyDescent="0.3">
      <c r="F1551" s="484"/>
      <c r="G1551" s="484"/>
      <c r="H1551" s="484"/>
      <c r="I1551" s="484"/>
      <c r="J1551" s="484"/>
      <c r="N1551" s="1043"/>
    </row>
    <row r="1552" spans="6:14" s="414" customFormat="1" x14ac:dyDescent="0.3">
      <c r="F1552" s="484"/>
      <c r="G1552" s="484"/>
      <c r="H1552" s="484"/>
      <c r="I1552" s="484"/>
      <c r="J1552" s="484"/>
      <c r="N1552" s="1043"/>
    </row>
    <row r="1553" spans="6:14" s="414" customFormat="1" x14ac:dyDescent="0.3">
      <c r="F1553" s="484"/>
      <c r="G1553" s="484"/>
      <c r="H1553" s="484"/>
      <c r="I1553" s="484"/>
      <c r="J1553" s="484"/>
      <c r="N1553" s="1043"/>
    </row>
    <row r="1554" spans="6:14" s="414" customFormat="1" x14ac:dyDescent="0.3">
      <c r="F1554" s="484"/>
      <c r="G1554" s="484"/>
      <c r="H1554" s="484"/>
      <c r="I1554" s="484"/>
      <c r="J1554" s="484"/>
      <c r="N1554" s="1043"/>
    </row>
    <row r="1555" spans="6:14" s="414" customFormat="1" x14ac:dyDescent="0.3">
      <c r="F1555" s="484"/>
      <c r="G1555" s="484"/>
      <c r="H1555" s="484"/>
      <c r="I1555" s="484"/>
      <c r="J1555" s="484"/>
      <c r="N1555" s="1043"/>
    </row>
    <row r="1556" spans="6:14" s="414" customFormat="1" x14ac:dyDescent="0.3">
      <c r="F1556" s="484"/>
      <c r="G1556" s="484"/>
      <c r="H1556" s="484"/>
      <c r="I1556" s="484"/>
      <c r="J1556" s="484"/>
      <c r="N1556" s="1043"/>
    </row>
    <row r="1557" spans="6:14" s="414" customFormat="1" x14ac:dyDescent="0.3">
      <c r="F1557" s="484"/>
      <c r="G1557" s="484"/>
      <c r="H1557" s="484"/>
      <c r="I1557" s="484"/>
      <c r="J1557" s="484"/>
      <c r="N1557" s="1043"/>
    </row>
    <row r="1558" spans="6:14" s="414" customFormat="1" x14ac:dyDescent="0.3">
      <c r="F1558" s="484"/>
      <c r="G1558" s="484"/>
      <c r="H1558" s="484"/>
      <c r="I1558" s="484"/>
      <c r="J1558" s="484"/>
      <c r="N1558" s="1043"/>
    </row>
    <row r="1559" spans="6:14" s="414" customFormat="1" x14ac:dyDescent="0.3">
      <c r="F1559" s="484"/>
      <c r="G1559" s="484"/>
      <c r="H1559" s="484"/>
      <c r="I1559" s="484"/>
      <c r="J1559" s="484"/>
      <c r="N1559" s="1043"/>
    </row>
    <row r="1560" spans="6:14" s="414" customFormat="1" x14ac:dyDescent="0.3">
      <c r="F1560" s="484"/>
      <c r="G1560" s="484"/>
      <c r="H1560" s="484"/>
      <c r="I1560" s="484"/>
      <c r="J1560" s="484"/>
      <c r="N1560" s="1043"/>
    </row>
    <row r="1561" spans="6:14" s="414" customFormat="1" x14ac:dyDescent="0.3">
      <c r="F1561" s="484"/>
      <c r="G1561" s="484"/>
      <c r="H1561" s="484"/>
      <c r="I1561" s="484"/>
      <c r="J1561" s="484"/>
      <c r="N1561" s="1043"/>
    </row>
    <row r="1562" spans="6:14" s="414" customFormat="1" x14ac:dyDescent="0.3">
      <c r="F1562" s="484"/>
      <c r="G1562" s="484"/>
      <c r="H1562" s="484"/>
      <c r="I1562" s="484"/>
      <c r="J1562" s="484"/>
      <c r="N1562" s="1043"/>
    </row>
    <row r="1563" spans="6:14" s="414" customFormat="1" x14ac:dyDescent="0.3">
      <c r="F1563" s="484"/>
      <c r="G1563" s="484"/>
      <c r="H1563" s="484"/>
      <c r="I1563" s="484"/>
      <c r="J1563" s="484"/>
      <c r="N1563" s="1043"/>
    </row>
    <row r="1564" spans="6:14" s="414" customFormat="1" x14ac:dyDescent="0.3">
      <c r="F1564" s="484"/>
      <c r="G1564" s="484"/>
      <c r="H1564" s="484"/>
      <c r="I1564" s="484"/>
      <c r="J1564" s="484"/>
      <c r="N1564" s="1043"/>
    </row>
    <row r="1565" spans="6:14" s="414" customFormat="1" x14ac:dyDescent="0.3">
      <c r="F1565" s="484"/>
      <c r="G1565" s="484"/>
      <c r="H1565" s="484"/>
      <c r="I1565" s="484"/>
      <c r="J1565" s="484"/>
      <c r="N1565" s="1043"/>
    </row>
    <row r="1566" spans="6:14" s="414" customFormat="1" x14ac:dyDescent="0.3">
      <c r="F1566" s="484"/>
      <c r="G1566" s="484"/>
      <c r="H1566" s="484"/>
      <c r="I1566" s="484"/>
      <c r="J1566" s="484"/>
      <c r="N1566" s="1043"/>
    </row>
    <row r="1567" spans="6:14" s="414" customFormat="1" x14ac:dyDescent="0.3">
      <c r="F1567" s="484"/>
      <c r="G1567" s="484"/>
      <c r="H1567" s="484"/>
      <c r="I1567" s="484"/>
      <c r="J1567" s="484"/>
      <c r="N1567" s="1043"/>
    </row>
    <row r="1568" spans="6:14" s="414" customFormat="1" x14ac:dyDescent="0.3">
      <c r="F1568" s="484"/>
      <c r="G1568" s="484"/>
      <c r="H1568" s="484"/>
      <c r="I1568" s="484"/>
      <c r="J1568" s="484"/>
      <c r="N1568" s="1043"/>
    </row>
    <row r="1569" spans="6:14" s="414" customFormat="1" x14ac:dyDescent="0.3">
      <c r="F1569" s="484"/>
      <c r="G1569" s="484"/>
      <c r="H1569" s="484"/>
      <c r="I1569" s="484"/>
      <c r="J1569" s="484"/>
      <c r="N1569" s="1043"/>
    </row>
    <row r="1570" spans="6:14" s="414" customFormat="1" x14ac:dyDescent="0.3">
      <c r="F1570" s="484"/>
      <c r="G1570" s="484"/>
      <c r="H1570" s="484"/>
      <c r="I1570" s="484"/>
      <c r="J1570" s="484"/>
      <c r="N1570" s="1043"/>
    </row>
    <row r="1571" spans="6:14" s="414" customFormat="1" x14ac:dyDescent="0.3">
      <c r="F1571" s="484"/>
      <c r="G1571" s="484"/>
      <c r="H1571" s="484"/>
      <c r="I1571" s="484"/>
      <c r="J1571" s="484"/>
      <c r="N1571" s="1043"/>
    </row>
    <row r="1572" spans="6:14" s="414" customFormat="1" x14ac:dyDescent="0.3">
      <c r="F1572" s="484"/>
      <c r="G1572" s="484"/>
      <c r="H1572" s="484"/>
      <c r="I1572" s="484"/>
      <c r="J1572" s="484"/>
      <c r="N1572" s="1043"/>
    </row>
    <row r="1573" spans="6:14" s="414" customFormat="1" x14ac:dyDescent="0.3">
      <c r="F1573" s="484"/>
      <c r="G1573" s="484"/>
      <c r="H1573" s="484"/>
      <c r="I1573" s="484"/>
      <c r="J1573" s="484"/>
      <c r="N1573" s="1043"/>
    </row>
    <row r="1574" spans="6:14" s="414" customFormat="1" x14ac:dyDescent="0.3">
      <c r="F1574" s="484"/>
      <c r="G1574" s="484"/>
      <c r="H1574" s="484"/>
      <c r="I1574" s="484"/>
      <c r="J1574" s="484"/>
      <c r="N1574" s="1043"/>
    </row>
    <row r="1575" spans="6:14" s="414" customFormat="1" x14ac:dyDescent="0.3">
      <c r="F1575" s="484"/>
      <c r="G1575" s="484"/>
      <c r="H1575" s="484"/>
      <c r="I1575" s="484"/>
      <c r="J1575" s="484"/>
      <c r="N1575" s="1043"/>
    </row>
    <row r="1576" spans="6:14" s="414" customFormat="1" x14ac:dyDescent="0.3">
      <c r="F1576" s="484"/>
      <c r="G1576" s="484"/>
      <c r="H1576" s="484"/>
      <c r="I1576" s="484"/>
      <c r="J1576" s="484"/>
      <c r="N1576" s="1043"/>
    </row>
    <row r="1577" spans="6:14" s="414" customFormat="1" x14ac:dyDescent="0.3">
      <c r="F1577" s="484"/>
      <c r="G1577" s="484"/>
      <c r="H1577" s="484"/>
      <c r="I1577" s="484"/>
      <c r="J1577" s="484"/>
      <c r="N1577" s="1043"/>
    </row>
    <row r="1578" spans="6:14" s="414" customFormat="1" x14ac:dyDescent="0.3">
      <c r="F1578" s="484"/>
      <c r="G1578" s="484"/>
      <c r="H1578" s="484"/>
      <c r="I1578" s="484"/>
      <c r="J1578" s="484"/>
      <c r="N1578" s="1043"/>
    </row>
    <row r="1579" spans="6:14" s="414" customFormat="1" x14ac:dyDescent="0.3">
      <c r="F1579" s="484"/>
      <c r="G1579" s="484"/>
      <c r="H1579" s="484"/>
      <c r="I1579" s="484"/>
      <c r="J1579" s="484"/>
      <c r="N1579" s="1043"/>
    </row>
    <row r="1580" spans="6:14" s="414" customFormat="1" x14ac:dyDescent="0.3">
      <c r="F1580" s="484"/>
      <c r="G1580" s="484"/>
      <c r="H1580" s="484"/>
      <c r="I1580" s="484"/>
      <c r="J1580" s="484"/>
      <c r="N1580" s="1043"/>
    </row>
    <row r="1581" spans="6:14" s="414" customFormat="1" x14ac:dyDescent="0.3">
      <c r="F1581" s="484"/>
      <c r="G1581" s="484"/>
      <c r="H1581" s="484"/>
      <c r="I1581" s="484"/>
      <c r="J1581" s="484"/>
      <c r="N1581" s="1043"/>
    </row>
    <row r="1582" spans="6:14" s="414" customFormat="1" x14ac:dyDescent="0.3">
      <c r="F1582" s="484"/>
      <c r="G1582" s="484"/>
      <c r="H1582" s="484"/>
      <c r="I1582" s="484"/>
      <c r="J1582" s="484"/>
      <c r="N1582" s="1043"/>
    </row>
    <row r="1583" spans="6:14" s="414" customFormat="1" x14ac:dyDescent="0.3">
      <c r="F1583" s="484"/>
      <c r="G1583" s="484"/>
      <c r="H1583" s="484"/>
      <c r="I1583" s="484"/>
      <c r="J1583" s="484"/>
      <c r="N1583" s="1043"/>
    </row>
    <row r="1584" spans="6:14" s="414" customFormat="1" x14ac:dyDescent="0.3">
      <c r="F1584" s="484"/>
      <c r="G1584" s="484"/>
      <c r="H1584" s="484"/>
      <c r="I1584" s="484"/>
      <c r="J1584" s="484"/>
      <c r="N1584" s="1043"/>
    </row>
    <row r="1585" spans="6:14" s="414" customFormat="1" x14ac:dyDescent="0.3">
      <c r="F1585" s="484"/>
      <c r="G1585" s="484"/>
      <c r="H1585" s="484"/>
      <c r="I1585" s="484"/>
      <c r="J1585" s="484"/>
      <c r="N1585" s="1043"/>
    </row>
    <row r="1586" spans="6:14" s="414" customFormat="1" x14ac:dyDescent="0.3">
      <c r="F1586" s="484"/>
      <c r="G1586" s="484"/>
      <c r="H1586" s="484"/>
      <c r="I1586" s="484"/>
      <c r="J1586" s="484"/>
      <c r="N1586" s="1043"/>
    </row>
    <row r="1587" spans="6:14" s="414" customFormat="1" x14ac:dyDescent="0.3">
      <c r="F1587" s="484"/>
      <c r="G1587" s="484"/>
      <c r="H1587" s="484"/>
      <c r="I1587" s="484"/>
      <c r="J1587" s="484"/>
      <c r="N1587" s="1043"/>
    </row>
    <row r="1588" spans="6:14" s="414" customFormat="1" x14ac:dyDescent="0.3">
      <c r="F1588" s="484"/>
      <c r="G1588" s="484"/>
      <c r="H1588" s="484"/>
      <c r="I1588" s="484"/>
      <c r="J1588" s="484"/>
      <c r="N1588" s="1043"/>
    </row>
    <row r="1589" spans="6:14" s="414" customFormat="1" x14ac:dyDescent="0.3">
      <c r="F1589" s="484"/>
      <c r="G1589" s="484"/>
      <c r="H1589" s="484"/>
      <c r="I1589" s="484"/>
      <c r="J1589" s="484"/>
      <c r="N1589" s="1043"/>
    </row>
    <row r="1590" spans="6:14" s="414" customFormat="1" x14ac:dyDescent="0.3">
      <c r="F1590" s="484"/>
      <c r="G1590" s="484"/>
      <c r="H1590" s="484"/>
      <c r="I1590" s="484"/>
      <c r="J1590" s="484"/>
      <c r="N1590" s="1043"/>
    </row>
    <row r="1591" spans="6:14" s="414" customFormat="1" x14ac:dyDescent="0.3">
      <c r="F1591" s="484"/>
      <c r="G1591" s="484"/>
      <c r="H1591" s="484"/>
      <c r="I1591" s="484"/>
      <c r="J1591" s="484"/>
      <c r="N1591" s="1043"/>
    </row>
    <row r="1592" spans="6:14" s="414" customFormat="1" x14ac:dyDescent="0.3">
      <c r="F1592" s="484"/>
      <c r="G1592" s="484"/>
      <c r="H1592" s="484"/>
      <c r="I1592" s="484"/>
      <c r="J1592" s="484"/>
      <c r="N1592" s="1043"/>
    </row>
    <row r="1593" spans="6:14" s="414" customFormat="1" x14ac:dyDescent="0.3">
      <c r="F1593" s="484"/>
      <c r="G1593" s="484"/>
      <c r="H1593" s="484"/>
      <c r="I1593" s="484"/>
      <c r="J1593" s="484"/>
      <c r="N1593" s="1043"/>
    </row>
    <row r="1594" spans="6:14" s="414" customFormat="1" x14ac:dyDescent="0.3">
      <c r="F1594" s="484"/>
      <c r="G1594" s="484"/>
      <c r="H1594" s="484"/>
      <c r="I1594" s="484"/>
      <c r="J1594" s="484"/>
      <c r="N1594" s="1043"/>
    </row>
    <row r="1595" spans="6:14" s="414" customFormat="1" x14ac:dyDescent="0.3">
      <c r="F1595" s="484"/>
      <c r="G1595" s="484"/>
      <c r="H1595" s="484"/>
      <c r="I1595" s="484"/>
      <c r="J1595" s="484"/>
      <c r="N1595" s="1043"/>
    </row>
    <row r="1596" spans="6:14" s="414" customFormat="1" x14ac:dyDescent="0.3">
      <c r="F1596" s="484"/>
      <c r="G1596" s="484"/>
      <c r="H1596" s="484"/>
      <c r="I1596" s="484"/>
      <c r="J1596" s="484"/>
      <c r="N1596" s="1043"/>
    </row>
    <row r="1597" spans="6:14" s="414" customFormat="1" x14ac:dyDescent="0.3">
      <c r="F1597" s="484"/>
      <c r="G1597" s="484"/>
      <c r="H1597" s="484"/>
      <c r="I1597" s="484"/>
      <c r="J1597" s="484"/>
      <c r="N1597" s="1043"/>
    </row>
    <row r="1598" spans="6:14" s="414" customFormat="1" x14ac:dyDescent="0.3">
      <c r="F1598" s="484"/>
      <c r="G1598" s="484"/>
      <c r="H1598" s="484"/>
      <c r="I1598" s="484"/>
      <c r="J1598" s="484"/>
      <c r="N1598" s="1043"/>
    </row>
    <row r="1599" spans="6:14" s="414" customFormat="1" x14ac:dyDescent="0.3">
      <c r="F1599" s="484"/>
      <c r="G1599" s="484"/>
      <c r="H1599" s="484"/>
      <c r="I1599" s="484"/>
      <c r="J1599" s="484"/>
      <c r="N1599" s="1043"/>
    </row>
    <row r="1600" spans="6:14" s="414" customFormat="1" x14ac:dyDescent="0.3">
      <c r="F1600" s="484"/>
      <c r="G1600" s="484"/>
      <c r="H1600" s="484"/>
      <c r="I1600" s="484"/>
      <c r="J1600" s="484"/>
      <c r="N1600" s="1043"/>
    </row>
    <row r="1601" spans="6:14" s="414" customFormat="1" x14ac:dyDescent="0.3">
      <c r="F1601" s="484"/>
      <c r="G1601" s="484"/>
      <c r="H1601" s="484"/>
      <c r="I1601" s="484"/>
      <c r="J1601" s="484"/>
      <c r="N1601" s="1043"/>
    </row>
    <row r="1602" spans="6:14" s="414" customFormat="1" x14ac:dyDescent="0.3">
      <c r="F1602" s="484"/>
      <c r="G1602" s="484"/>
      <c r="H1602" s="484"/>
      <c r="I1602" s="484"/>
      <c r="J1602" s="484"/>
      <c r="N1602" s="1043"/>
    </row>
    <row r="1603" spans="6:14" s="414" customFormat="1" x14ac:dyDescent="0.3">
      <c r="F1603" s="484"/>
      <c r="G1603" s="484"/>
      <c r="H1603" s="484"/>
      <c r="I1603" s="484"/>
      <c r="J1603" s="484"/>
      <c r="N1603" s="1043"/>
    </row>
    <row r="1604" spans="6:14" s="414" customFormat="1" x14ac:dyDescent="0.3">
      <c r="F1604" s="484"/>
      <c r="G1604" s="484"/>
      <c r="H1604" s="484"/>
      <c r="I1604" s="484"/>
      <c r="J1604" s="484"/>
      <c r="N1604" s="1043"/>
    </row>
    <row r="1605" spans="6:14" s="414" customFormat="1" x14ac:dyDescent="0.3">
      <c r="F1605" s="484"/>
      <c r="G1605" s="484"/>
      <c r="H1605" s="484"/>
      <c r="I1605" s="484"/>
      <c r="J1605" s="484"/>
      <c r="N1605" s="1043"/>
    </row>
    <row r="1606" spans="6:14" s="414" customFormat="1" x14ac:dyDescent="0.3">
      <c r="F1606" s="484"/>
      <c r="G1606" s="484"/>
      <c r="H1606" s="484"/>
      <c r="I1606" s="484"/>
      <c r="J1606" s="484"/>
      <c r="N1606" s="1043"/>
    </row>
    <row r="1607" spans="6:14" s="414" customFormat="1" x14ac:dyDescent="0.3">
      <c r="F1607" s="484"/>
      <c r="G1607" s="484"/>
      <c r="H1607" s="484"/>
      <c r="I1607" s="484"/>
      <c r="J1607" s="484"/>
      <c r="N1607" s="1043"/>
    </row>
    <row r="1608" spans="6:14" s="414" customFormat="1" x14ac:dyDescent="0.3">
      <c r="F1608" s="484"/>
      <c r="G1608" s="484"/>
      <c r="H1608" s="484"/>
      <c r="I1608" s="484"/>
      <c r="J1608" s="484"/>
      <c r="N1608" s="1043"/>
    </row>
    <row r="1609" spans="6:14" s="414" customFormat="1" x14ac:dyDescent="0.3">
      <c r="F1609" s="484"/>
      <c r="G1609" s="484"/>
      <c r="H1609" s="484"/>
      <c r="I1609" s="484"/>
      <c r="J1609" s="484"/>
      <c r="N1609" s="1043"/>
    </row>
    <row r="1610" spans="6:14" s="414" customFormat="1" x14ac:dyDescent="0.3">
      <c r="F1610" s="484"/>
      <c r="G1610" s="484"/>
      <c r="H1610" s="484"/>
      <c r="I1610" s="484"/>
      <c r="J1610" s="484"/>
      <c r="N1610" s="1043"/>
    </row>
    <row r="1611" spans="6:14" s="414" customFormat="1" x14ac:dyDescent="0.3">
      <c r="F1611" s="484"/>
      <c r="G1611" s="484"/>
      <c r="H1611" s="484"/>
      <c r="I1611" s="484"/>
      <c r="J1611" s="484"/>
      <c r="N1611" s="1043"/>
    </row>
    <row r="1612" spans="6:14" s="414" customFormat="1" x14ac:dyDescent="0.3">
      <c r="F1612" s="484"/>
      <c r="G1612" s="484"/>
      <c r="H1612" s="484"/>
      <c r="I1612" s="484"/>
      <c r="J1612" s="484"/>
      <c r="N1612" s="1043"/>
    </row>
    <row r="1613" spans="6:14" s="414" customFormat="1" x14ac:dyDescent="0.3">
      <c r="F1613" s="484"/>
      <c r="G1613" s="484"/>
      <c r="H1613" s="484"/>
      <c r="I1613" s="484"/>
      <c r="J1613" s="484"/>
      <c r="N1613" s="1043"/>
    </row>
    <row r="1614" spans="6:14" s="414" customFormat="1" x14ac:dyDescent="0.3">
      <c r="F1614" s="484"/>
      <c r="G1614" s="484"/>
      <c r="H1614" s="484"/>
      <c r="I1614" s="484"/>
      <c r="J1614" s="484"/>
      <c r="N1614" s="1043"/>
    </row>
    <row r="1615" spans="6:14" s="414" customFormat="1" x14ac:dyDescent="0.3">
      <c r="F1615" s="484"/>
      <c r="G1615" s="484"/>
      <c r="H1615" s="484"/>
      <c r="I1615" s="484"/>
      <c r="J1615" s="484"/>
      <c r="N1615" s="1043"/>
    </row>
    <row r="1616" spans="6:14" s="414" customFormat="1" x14ac:dyDescent="0.3">
      <c r="F1616" s="484"/>
      <c r="G1616" s="484"/>
      <c r="H1616" s="484"/>
      <c r="I1616" s="484"/>
      <c r="J1616" s="484"/>
      <c r="N1616" s="1043"/>
    </row>
    <row r="1617" spans="6:14" s="414" customFormat="1" x14ac:dyDescent="0.3">
      <c r="F1617" s="484"/>
      <c r="G1617" s="484"/>
      <c r="H1617" s="484"/>
      <c r="I1617" s="484"/>
      <c r="J1617" s="484"/>
      <c r="N1617" s="1043"/>
    </row>
    <row r="1618" spans="6:14" s="414" customFormat="1" x14ac:dyDescent="0.3">
      <c r="F1618" s="484"/>
      <c r="G1618" s="484"/>
      <c r="H1618" s="484"/>
      <c r="I1618" s="484"/>
      <c r="J1618" s="484"/>
      <c r="N1618" s="1043"/>
    </row>
    <row r="1619" spans="6:14" s="414" customFormat="1" x14ac:dyDescent="0.3">
      <c r="F1619" s="484"/>
      <c r="G1619" s="484"/>
      <c r="H1619" s="484"/>
      <c r="I1619" s="484"/>
      <c r="J1619" s="484"/>
      <c r="N1619" s="1043"/>
    </row>
    <row r="1620" spans="6:14" s="414" customFormat="1" x14ac:dyDescent="0.3">
      <c r="F1620" s="484"/>
      <c r="G1620" s="484"/>
      <c r="H1620" s="484"/>
      <c r="I1620" s="484"/>
      <c r="J1620" s="484"/>
      <c r="N1620" s="1043"/>
    </row>
    <row r="1621" spans="6:14" s="414" customFormat="1" x14ac:dyDescent="0.3">
      <c r="F1621" s="484"/>
      <c r="G1621" s="484"/>
      <c r="H1621" s="484"/>
      <c r="I1621" s="484"/>
      <c r="J1621" s="484"/>
      <c r="N1621" s="1043"/>
    </row>
    <row r="1622" spans="6:14" s="414" customFormat="1" x14ac:dyDescent="0.3">
      <c r="F1622" s="484"/>
      <c r="G1622" s="484"/>
      <c r="H1622" s="484"/>
      <c r="I1622" s="484"/>
      <c r="J1622" s="484"/>
      <c r="N1622" s="1043"/>
    </row>
    <row r="1623" spans="6:14" s="414" customFormat="1" x14ac:dyDescent="0.3">
      <c r="F1623" s="484"/>
      <c r="G1623" s="484"/>
      <c r="H1623" s="484"/>
      <c r="I1623" s="484"/>
      <c r="J1623" s="484"/>
      <c r="N1623" s="1043"/>
    </row>
  </sheetData>
  <sheetProtection algorithmName="SHA-512" hashValue="j2hRaAUf+KHlcDyXx6GsUBya8bmOZwBBdNjH4q5ra6PpGYTey2OfDB1uKJy7EYenmHfyAxo4F3QH58a883zl2A==" saltValue="lCrSqtKzS+DUJPdHG3llLQ==" spinCount="100000" sheet="1" selectLockedCells="1"/>
  <mergeCells count="39">
    <mergeCell ref="H21:I21"/>
    <mergeCell ref="A7:J7"/>
    <mergeCell ref="B8:D8"/>
    <mergeCell ref="E8:E11"/>
    <mergeCell ref="M8:M9"/>
    <mergeCell ref="B9:D9"/>
    <mergeCell ref="F9:F11"/>
    <mergeCell ref="G9:G11"/>
    <mergeCell ref="H9:I11"/>
    <mergeCell ref="J9:J11"/>
    <mergeCell ref="A11:B11"/>
    <mergeCell ref="H16:I16"/>
    <mergeCell ref="H17:I17"/>
    <mergeCell ref="H18:I18"/>
    <mergeCell ref="H19:I19"/>
    <mergeCell ref="H20:I20"/>
    <mergeCell ref="H33:I33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4:I34"/>
    <mergeCell ref="H35:I35"/>
    <mergeCell ref="C37:J37"/>
    <mergeCell ref="C38:D41"/>
    <mergeCell ref="E38:E41"/>
    <mergeCell ref="F38:F41"/>
    <mergeCell ref="G38:G41"/>
    <mergeCell ref="H38:H41"/>
    <mergeCell ref="I38:I41"/>
    <mergeCell ref="J38:J41"/>
    <mergeCell ref="H36:I36"/>
  </mergeCells>
  <printOptions horizontalCentered="1"/>
  <pageMargins left="0.39370078740157483" right="0.39370078740157483" top="0.64" bottom="0.19685039370078741" header="0.11811023622047245" footer="0.23622047244094491"/>
  <pageSetup paperSize="9" scale="72" orientation="landscape" r:id="rId1"/>
  <headerFooter alignWithMargins="0"/>
  <ignoredErrors>
    <ignoredError sqref="J17:M20 K21:M36 J21:J36 F21:I36" unlockedFormula="1"/>
    <ignoredError sqref="E12:E24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>
    <pageSetUpPr fitToPage="1"/>
  </sheetPr>
  <dimension ref="A1:K2070"/>
  <sheetViews>
    <sheetView topLeftCell="A34" zoomScale="101" zoomScaleNormal="101" workbookViewId="0">
      <selection activeCell="H35" sqref="H35"/>
    </sheetView>
  </sheetViews>
  <sheetFormatPr baseColWidth="10" defaultColWidth="12" defaultRowHeight="13.8" x14ac:dyDescent="0.3"/>
  <cols>
    <col min="1" max="1" width="3.44140625" style="1042" customWidth="1"/>
    <col min="2" max="2" width="15.44140625" style="1042" customWidth="1"/>
    <col min="3" max="3" width="36.5546875" style="1042" customWidth="1"/>
    <col min="4" max="4" width="2.33203125" style="1042" customWidth="1"/>
    <col min="5" max="5" width="29.5546875" style="1042" customWidth="1"/>
    <col min="6" max="6" width="5.44140625" style="1045" customWidth="1"/>
    <col min="7" max="7" width="38.5546875" style="1042" customWidth="1"/>
    <col min="8" max="8" width="31.6640625" style="1042" customWidth="1"/>
    <col min="9" max="9" width="37" style="1042" customWidth="1"/>
    <col min="10" max="10" width="28.33203125" style="1042" customWidth="1"/>
    <col min="11" max="11" width="35" style="1042" customWidth="1"/>
    <col min="12" max="256" width="12" style="354"/>
    <col min="257" max="257" width="3.44140625" style="354" customWidth="1"/>
    <col min="258" max="258" width="15.44140625" style="354" customWidth="1"/>
    <col min="259" max="259" width="36.5546875" style="354" customWidth="1"/>
    <col min="260" max="260" width="2.33203125" style="354" customWidth="1"/>
    <col min="261" max="261" width="29.5546875" style="354" customWidth="1"/>
    <col min="262" max="262" width="5.44140625" style="354" customWidth="1"/>
    <col min="263" max="263" width="38.5546875" style="354" customWidth="1"/>
    <col min="264" max="264" width="31.6640625" style="354" customWidth="1"/>
    <col min="265" max="265" width="37" style="354" customWidth="1"/>
    <col min="266" max="266" width="28.33203125" style="354" customWidth="1"/>
    <col min="267" max="267" width="35" style="354" customWidth="1"/>
    <col min="268" max="512" width="12" style="354"/>
    <col min="513" max="513" width="3.44140625" style="354" customWidth="1"/>
    <col min="514" max="514" width="15.44140625" style="354" customWidth="1"/>
    <col min="515" max="515" width="36.5546875" style="354" customWidth="1"/>
    <col min="516" max="516" width="2.33203125" style="354" customWidth="1"/>
    <col min="517" max="517" width="29.5546875" style="354" customWidth="1"/>
    <col min="518" max="518" width="5.44140625" style="354" customWidth="1"/>
    <col min="519" max="519" width="38.5546875" style="354" customWidth="1"/>
    <col min="520" max="520" width="31.6640625" style="354" customWidth="1"/>
    <col min="521" max="521" width="37" style="354" customWidth="1"/>
    <col min="522" max="522" width="28.33203125" style="354" customWidth="1"/>
    <col min="523" max="523" width="35" style="354" customWidth="1"/>
    <col min="524" max="768" width="12" style="354"/>
    <col min="769" max="769" width="3.44140625" style="354" customWidth="1"/>
    <col min="770" max="770" width="15.44140625" style="354" customWidth="1"/>
    <col min="771" max="771" width="36.5546875" style="354" customWidth="1"/>
    <col min="772" max="772" width="2.33203125" style="354" customWidth="1"/>
    <col min="773" max="773" width="29.5546875" style="354" customWidth="1"/>
    <col min="774" max="774" width="5.44140625" style="354" customWidth="1"/>
    <col min="775" max="775" width="38.5546875" style="354" customWidth="1"/>
    <col min="776" max="776" width="31.6640625" style="354" customWidth="1"/>
    <col min="777" max="777" width="37" style="354" customWidth="1"/>
    <col min="778" max="778" width="28.33203125" style="354" customWidth="1"/>
    <col min="779" max="779" width="35" style="354" customWidth="1"/>
    <col min="780" max="1024" width="12" style="354"/>
    <col min="1025" max="1025" width="3.44140625" style="354" customWidth="1"/>
    <col min="1026" max="1026" width="15.44140625" style="354" customWidth="1"/>
    <col min="1027" max="1027" width="36.5546875" style="354" customWidth="1"/>
    <col min="1028" max="1028" width="2.33203125" style="354" customWidth="1"/>
    <col min="1029" max="1029" width="29.5546875" style="354" customWidth="1"/>
    <col min="1030" max="1030" width="5.44140625" style="354" customWidth="1"/>
    <col min="1031" max="1031" width="38.5546875" style="354" customWidth="1"/>
    <col min="1032" max="1032" width="31.6640625" style="354" customWidth="1"/>
    <col min="1033" max="1033" width="37" style="354" customWidth="1"/>
    <col min="1034" max="1034" width="28.33203125" style="354" customWidth="1"/>
    <col min="1035" max="1035" width="35" style="354" customWidth="1"/>
    <col min="1036" max="1280" width="12" style="354"/>
    <col min="1281" max="1281" width="3.44140625" style="354" customWidth="1"/>
    <col min="1282" max="1282" width="15.44140625" style="354" customWidth="1"/>
    <col min="1283" max="1283" width="36.5546875" style="354" customWidth="1"/>
    <col min="1284" max="1284" width="2.33203125" style="354" customWidth="1"/>
    <col min="1285" max="1285" width="29.5546875" style="354" customWidth="1"/>
    <col min="1286" max="1286" width="5.44140625" style="354" customWidth="1"/>
    <col min="1287" max="1287" width="38.5546875" style="354" customWidth="1"/>
    <col min="1288" max="1288" width="31.6640625" style="354" customWidth="1"/>
    <col min="1289" max="1289" width="37" style="354" customWidth="1"/>
    <col min="1290" max="1290" width="28.33203125" style="354" customWidth="1"/>
    <col min="1291" max="1291" width="35" style="354" customWidth="1"/>
    <col min="1292" max="1536" width="12" style="354"/>
    <col min="1537" max="1537" width="3.44140625" style="354" customWidth="1"/>
    <col min="1538" max="1538" width="15.44140625" style="354" customWidth="1"/>
    <col min="1539" max="1539" width="36.5546875" style="354" customWidth="1"/>
    <col min="1540" max="1540" width="2.33203125" style="354" customWidth="1"/>
    <col min="1541" max="1541" width="29.5546875" style="354" customWidth="1"/>
    <col min="1542" max="1542" width="5.44140625" style="354" customWidth="1"/>
    <col min="1543" max="1543" width="38.5546875" style="354" customWidth="1"/>
    <col min="1544" max="1544" width="31.6640625" style="354" customWidth="1"/>
    <col min="1545" max="1545" width="37" style="354" customWidth="1"/>
    <col min="1546" max="1546" width="28.33203125" style="354" customWidth="1"/>
    <col min="1547" max="1547" width="35" style="354" customWidth="1"/>
    <col min="1548" max="1792" width="12" style="354"/>
    <col min="1793" max="1793" width="3.44140625" style="354" customWidth="1"/>
    <col min="1794" max="1794" width="15.44140625" style="354" customWidth="1"/>
    <col min="1795" max="1795" width="36.5546875" style="354" customWidth="1"/>
    <col min="1796" max="1796" width="2.33203125" style="354" customWidth="1"/>
    <col min="1797" max="1797" width="29.5546875" style="354" customWidth="1"/>
    <col min="1798" max="1798" width="5.44140625" style="354" customWidth="1"/>
    <col min="1799" max="1799" width="38.5546875" style="354" customWidth="1"/>
    <col min="1800" max="1800" width="31.6640625" style="354" customWidth="1"/>
    <col min="1801" max="1801" width="37" style="354" customWidth="1"/>
    <col min="1802" max="1802" width="28.33203125" style="354" customWidth="1"/>
    <col min="1803" max="1803" width="35" style="354" customWidth="1"/>
    <col min="1804" max="2048" width="12" style="354"/>
    <col min="2049" max="2049" width="3.44140625" style="354" customWidth="1"/>
    <col min="2050" max="2050" width="15.44140625" style="354" customWidth="1"/>
    <col min="2051" max="2051" width="36.5546875" style="354" customWidth="1"/>
    <col min="2052" max="2052" width="2.33203125" style="354" customWidth="1"/>
    <col min="2053" max="2053" width="29.5546875" style="354" customWidth="1"/>
    <col min="2054" max="2054" width="5.44140625" style="354" customWidth="1"/>
    <col min="2055" max="2055" width="38.5546875" style="354" customWidth="1"/>
    <col min="2056" max="2056" width="31.6640625" style="354" customWidth="1"/>
    <col min="2057" max="2057" width="37" style="354" customWidth="1"/>
    <col min="2058" max="2058" width="28.33203125" style="354" customWidth="1"/>
    <col min="2059" max="2059" width="35" style="354" customWidth="1"/>
    <col min="2060" max="2304" width="12" style="354"/>
    <col min="2305" max="2305" width="3.44140625" style="354" customWidth="1"/>
    <col min="2306" max="2306" width="15.44140625" style="354" customWidth="1"/>
    <col min="2307" max="2307" width="36.5546875" style="354" customWidth="1"/>
    <col min="2308" max="2308" width="2.33203125" style="354" customWidth="1"/>
    <col min="2309" max="2309" width="29.5546875" style="354" customWidth="1"/>
    <col min="2310" max="2310" width="5.44140625" style="354" customWidth="1"/>
    <col min="2311" max="2311" width="38.5546875" style="354" customWidth="1"/>
    <col min="2312" max="2312" width="31.6640625" style="354" customWidth="1"/>
    <col min="2313" max="2313" width="37" style="354" customWidth="1"/>
    <col min="2314" max="2314" width="28.33203125" style="354" customWidth="1"/>
    <col min="2315" max="2315" width="35" style="354" customWidth="1"/>
    <col min="2316" max="2560" width="12" style="354"/>
    <col min="2561" max="2561" width="3.44140625" style="354" customWidth="1"/>
    <col min="2562" max="2562" width="15.44140625" style="354" customWidth="1"/>
    <col min="2563" max="2563" width="36.5546875" style="354" customWidth="1"/>
    <col min="2564" max="2564" width="2.33203125" style="354" customWidth="1"/>
    <col min="2565" max="2565" width="29.5546875" style="354" customWidth="1"/>
    <col min="2566" max="2566" width="5.44140625" style="354" customWidth="1"/>
    <col min="2567" max="2567" width="38.5546875" style="354" customWidth="1"/>
    <col min="2568" max="2568" width="31.6640625" style="354" customWidth="1"/>
    <col min="2569" max="2569" width="37" style="354" customWidth="1"/>
    <col min="2570" max="2570" width="28.33203125" style="354" customWidth="1"/>
    <col min="2571" max="2571" width="35" style="354" customWidth="1"/>
    <col min="2572" max="2816" width="12" style="354"/>
    <col min="2817" max="2817" width="3.44140625" style="354" customWidth="1"/>
    <col min="2818" max="2818" width="15.44140625" style="354" customWidth="1"/>
    <col min="2819" max="2819" width="36.5546875" style="354" customWidth="1"/>
    <col min="2820" max="2820" width="2.33203125" style="354" customWidth="1"/>
    <col min="2821" max="2821" width="29.5546875" style="354" customWidth="1"/>
    <col min="2822" max="2822" width="5.44140625" style="354" customWidth="1"/>
    <col min="2823" max="2823" width="38.5546875" style="354" customWidth="1"/>
    <col min="2824" max="2824" width="31.6640625" style="354" customWidth="1"/>
    <col min="2825" max="2825" width="37" style="354" customWidth="1"/>
    <col min="2826" max="2826" width="28.33203125" style="354" customWidth="1"/>
    <col min="2827" max="2827" width="35" style="354" customWidth="1"/>
    <col min="2828" max="3072" width="12" style="354"/>
    <col min="3073" max="3073" width="3.44140625" style="354" customWidth="1"/>
    <col min="3074" max="3074" width="15.44140625" style="354" customWidth="1"/>
    <col min="3075" max="3075" width="36.5546875" style="354" customWidth="1"/>
    <col min="3076" max="3076" width="2.33203125" style="354" customWidth="1"/>
    <col min="3077" max="3077" width="29.5546875" style="354" customWidth="1"/>
    <col min="3078" max="3078" width="5.44140625" style="354" customWidth="1"/>
    <col min="3079" max="3079" width="38.5546875" style="354" customWidth="1"/>
    <col min="3080" max="3080" width="31.6640625" style="354" customWidth="1"/>
    <col min="3081" max="3081" width="37" style="354" customWidth="1"/>
    <col min="3082" max="3082" width="28.33203125" style="354" customWidth="1"/>
    <col min="3083" max="3083" width="35" style="354" customWidth="1"/>
    <col min="3084" max="3328" width="12" style="354"/>
    <col min="3329" max="3329" width="3.44140625" style="354" customWidth="1"/>
    <col min="3330" max="3330" width="15.44140625" style="354" customWidth="1"/>
    <col min="3331" max="3331" width="36.5546875" style="354" customWidth="1"/>
    <col min="3332" max="3332" width="2.33203125" style="354" customWidth="1"/>
    <col min="3333" max="3333" width="29.5546875" style="354" customWidth="1"/>
    <col min="3334" max="3334" width="5.44140625" style="354" customWidth="1"/>
    <col min="3335" max="3335" width="38.5546875" style="354" customWidth="1"/>
    <col min="3336" max="3336" width="31.6640625" style="354" customWidth="1"/>
    <col min="3337" max="3337" width="37" style="354" customWidth="1"/>
    <col min="3338" max="3338" width="28.33203125" style="354" customWidth="1"/>
    <col min="3339" max="3339" width="35" style="354" customWidth="1"/>
    <col min="3340" max="3584" width="12" style="354"/>
    <col min="3585" max="3585" width="3.44140625" style="354" customWidth="1"/>
    <col min="3586" max="3586" width="15.44140625" style="354" customWidth="1"/>
    <col min="3587" max="3587" width="36.5546875" style="354" customWidth="1"/>
    <col min="3588" max="3588" width="2.33203125" style="354" customWidth="1"/>
    <col min="3589" max="3589" width="29.5546875" style="354" customWidth="1"/>
    <col min="3590" max="3590" width="5.44140625" style="354" customWidth="1"/>
    <col min="3591" max="3591" width="38.5546875" style="354" customWidth="1"/>
    <col min="3592" max="3592" width="31.6640625" style="354" customWidth="1"/>
    <col min="3593" max="3593" width="37" style="354" customWidth="1"/>
    <col min="3594" max="3594" width="28.33203125" style="354" customWidth="1"/>
    <col min="3595" max="3595" width="35" style="354" customWidth="1"/>
    <col min="3596" max="3840" width="12" style="354"/>
    <col min="3841" max="3841" width="3.44140625" style="354" customWidth="1"/>
    <col min="3842" max="3842" width="15.44140625" style="354" customWidth="1"/>
    <col min="3843" max="3843" width="36.5546875" style="354" customWidth="1"/>
    <col min="3844" max="3844" width="2.33203125" style="354" customWidth="1"/>
    <col min="3845" max="3845" width="29.5546875" style="354" customWidth="1"/>
    <col min="3846" max="3846" width="5.44140625" style="354" customWidth="1"/>
    <col min="3847" max="3847" width="38.5546875" style="354" customWidth="1"/>
    <col min="3848" max="3848" width="31.6640625" style="354" customWidth="1"/>
    <col min="3849" max="3849" width="37" style="354" customWidth="1"/>
    <col min="3850" max="3850" width="28.33203125" style="354" customWidth="1"/>
    <col min="3851" max="3851" width="35" style="354" customWidth="1"/>
    <col min="3852" max="4096" width="12" style="354"/>
    <col min="4097" max="4097" width="3.44140625" style="354" customWidth="1"/>
    <col min="4098" max="4098" width="15.44140625" style="354" customWidth="1"/>
    <col min="4099" max="4099" width="36.5546875" style="354" customWidth="1"/>
    <col min="4100" max="4100" width="2.33203125" style="354" customWidth="1"/>
    <col min="4101" max="4101" width="29.5546875" style="354" customWidth="1"/>
    <col min="4102" max="4102" width="5.44140625" style="354" customWidth="1"/>
    <col min="4103" max="4103" width="38.5546875" style="354" customWidth="1"/>
    <col min="4104" max="4104" width="31.6640625" style="354" customWidth="1"/>
    <col min="4105" max="4105" width="37" style="354" customWidth="1"/>
    <col min="4106" max="4106" width="28.33203125" style="354" customWidth="1"/>
    <col min="4107" max="4107" width="35" style="354" customWidth="1"/>
    <col min="4108" max="4352" width="12" style="354"/>
    <col min="4353" max="4353" width="3.44140625" style="354" customWidth="1"/>
    <col min="4354" max="4354" width="15.44140625" style="354" customWidth="1"/>
    <col min="4355" max="4355" width="36.5546875" style="354" customWidth="1"/>
    <col min="4356" max="4356" width="2.33203125" style="354" customWidth="1"/>
    <col min="4357" max="4357" width="29.5546875" style="354" customWidth="1"/>
    <col min="4358" max="4358" width="5.44140625" style="354" customWidth="1"/>
    <col min="4359" max="4359" width="38.5546875" style="354" customWidth="1"/>
    <col min="4360" max="4360" width="31.6640625" style="354" customWidth="1"/>
    <col min="4361" max="4361" width="37" style="354" customWidth="1"/>
    <col min="4362" max="4362" width="28.33203125" style="354" customWidth="1"/>
    <col min="4363" max="4363" width="35" style="354" customWidth="1"/>
    <col min="4364" max="4608" width="12" style="354"/>
    <col min="4609" max="4609" width="3.44140625" style="354" customWidth="1"/>
    <col min="4610" max="4610" width="15.44140625" style="354" customWidth="1"/>
    <col min="4611" max="4611" width="36.5546875" style="354" customWidth="1"/>
    <col min="4612" max="4612" width="2.33203125" style="354" customWidth="1"/>
    <col min="4613" max="4613" width="29.5546875" style="354" customWidth="1"/>
    <col min="4614" max="4614" width="5.44140625" style="354" customWidth="1"/>
    <col min="4615" max="4615" width="38.5546875" style="354" customWidth="1"/>
    <col min="4616" max="4616" width="31.6640625" style="354" customWidth="1"/>
    <col min="4617" max="4617" width="37" style="354" customWidth="1"/>
    <col min="4618" max="4618" width="28.33203125" style="354" customWidth="1"/>
    <col min="4619" max="4619" width="35" style="354" customWidth="1"/>
    <col min="4620" max="4864" width="12" style="354"/>
    <col min="4865" max="4865" width="3.44140625" style="354" customWidth="1"/>
    <col min="4866" max="4866" width="15.44140625" style="354" customWidth="1"/>
    <col min="4867" max="4867" width="36.5546875" style="354" customWidth="1"/>
    <col min="4868" max="4868" width="2.33203125" style="354" customWidth="1"/>
    <col min="4869" max="4869" width="29.5546875" style="354" customWidth="1"/>
    <col min="4870" max="4870" width="5.44140625" style="354" customWidth="1"/>
    <col min="4871" max="4871" width="38.5546875" style="354" customWidth="1"/>
    <col min="4872" max="4872" width="31.6640625" style="354" customWidth="1"/>
    <col min="4873" max="4873" width="37" style="354" customWidth="1"/>
    <col min="4874" max="4874" width="28.33203125" style="354" customWidth="1"/>
    <col min="4875" max="4875" width="35" style="354" customWidth="1"/>
    <col min="4876" max="5120" width="12" style="354"/>
    <col min="5121" max="5121" width="3.44140625" style="354" customWidth="1"/>
    <col min="5122" max="5122" width="15.44140625" style="354" customWidth="1"/>
    <col min="5123" max="5123" width="36.5546875" style="354" customWidth="1"/>
    <col min="5124" max="5124" width="2.33203125" style="354" customWidth="1"/>
    <col min="5125" max="5125" width="29.5546875" style="354" customWidth="1"/>
    <col min="5126" max="5126" width="5.44140625" style="354" customWidth="1"/>
    <col min="5127" max="5127" width="38.5546875" style="354" customWidth="1"/>
    <col min="5128" max="5128" width="31.6640625" style="354" customWidth="1"/>
    <col min="5129" max="5129" width="37" style="354" customWidth="1"/>
    <col min="5130" max="5130" width="28.33203125" style="354" customWidth="1"/>
    <col min="5131" max="5131" width="35" style="354" customWidth="1"/>
    <col min="5132" max="5376" width="12" style="354"/>
    <col min="5377" max="5377" width="3.44140625" style="354" customWidth="1"/>
    <col min="5378" max="5378" width="15.44140625" style="354" customWidth="1"/>
    <col min="5379" max="5379" width="36.5546875" style="354" customWidth="1"/>
    <col min="5380" max="5380" width="2.33203125" style="354" customWidth="1"/>
    <col min="5381" max="5381" width="29.5546875" style="354" customWidth="1"/>
    <col min="5382" max="5382" width="5.44140625" style="354" customWidth="1"/>
    <col min="5383" max="5383" width="38.5546875" style="354" customWidth="1"/>
    <col min="5384" max="5384" width="31.6640625" style="354" customWidth="1"/>
    <col min="5385" max="5385" width="37" style="354" customWidth="1"/>
    <col min="5386" max="5386" width="28.33203125" style="354" customWidth="1"/>
    <col min="5387" max="5387" width="35" style="354" customWidth="1"/>
    <col min="5388" max="5632" width="12" style="354"/>
    <col min="5633" max="5633" width="3.44140625" style="354" customWidth="1"/>
    <col min="5634" max="5634" width="15.44140625" style="354" customWidth="1"/>
    <col min="5635" max="5635" width="36.5546875" style="354" customWidth="1"/>
    <col min="5636" max="5636" width="2.33203125" style="354" customWidth="1"/>
    <col min="5637" max="5637" width="29.5546875" style="354" customWidth="1"/>
    <col min="5638" max="5638" width="5.44140625" style="354" customWidth="1"/>
    <col min="5639" max="5639" width="38.5546875" style="354" customWidth="1"/>
    <col min="5640" max="5640" width="31.6640625" style="354" customWidth="1"/>
    <col min="5641" max="5641" width="37" style="354" customWidth="1"/>
    <col min="5642" max="5642" width="28.33203125" style="354" customWidth="1"/>
    <col min="5643" max="5643" width="35" style="354" customWidth="1"/>
    <col min="5644" max="5888" width="12" style="354"/>
    <col min="5889" max="5889" width="3.44140625" style="354" customWidth="1"/>
    <col min="5890" max="5890" width="15.44140625" style="354" customWidth="1"/>
    <col min="5891" max="5891" width="36.5546875" style="354" customWidth="1"/>
    <col min="5892" max="5892" width="2.33203125" style="354" customWidth="1"/>
    <col min="5893" max="5893" width="29.5546875" style="354" customWidth="1"/>
    <col min="5894" max="5894" width="5.44140625" style="354" customWidth="1"/>
    <col min="5895" max="5895" width="38.5546875" style="354" customWidth="1"/>
    <col min="5896" max="5896" width="31.6640625" style="354" customWidth="1"/>
    <col min="5897" max="5897" width="37" style="354" customWidth="1"/>
    <col min="5898" max="5898" width="28.33203125" style="354" customWidth="1"/>
    <col min="5899" max="5899" width="35" style="354" customWidth="1"/>
    <col min="5900" max="6144" width="12" style="354"/>
    <col min="6145" max="6145" width="3.44140625" style="354" customWidth="1"/>
    <col min="6146" max="6146" width="15.44140625" style="354" customWidth="1"/>
    <col min="6147" max="6147" width="36.5546875" style="354" customWidth="1"/>
    <col min="6148" max="6148" width="2.33203125" style="354" customWidth="1"/>
    <col min="6149" max="6149" width="29.5546875" style="354" customWidth="1"/>
    <col min="6150" max="6150" width="5.44140625" style="354" customWidth="1"/>
    <col min="6151" max="6151" width="38.5546875" style="354" customWidth="1"/>
    <col min="6152" max="6152" width="31.6640625" style="354" customWidth="1"/>
    <col min="6153" max="6153" width="37" style="354" customWidth="1"/>
    <col min="6154" max="6154" width="28.33203125" style="354" customWidth="1"/>
    <col min="6155" max="6155" width="35" style="354" customWidth="1"/>
    <col min="6156" max="6400" width="12" style="354"/>
    <col min="6401" max="6401" width="3.44140625" style="354" customWidth="1"/>
    <col min="6402" max="6402" width="15.44140625" style="354" customWidth="1"/>
    <col min="6403" max="6403" width="36.5546875" style="354" customWidth="1"/>
    <col min="6404" max="6404" width="2.33203125" style="354" customWidth="1"/>
    <col min="6405" max="6405" width="29.5546875" style="354" customWidth="1"/>
    <col min="6406" max="6406" width="5.44140625" style="354" customWidth="1"/>
    <col min="6407" max="6407" width="38.5546875" style="354" customWidth="1"/>
    <col min="6408" max="6408" width="31.6640625" style="354" customWidth="1"/>
    <col min="6409" max="6409" width="37" style="354" customWidth="1"/>
    <col min="6410" max="6410" width="28.33203125" style="354" customWidth="1"/>
    <col min="6411" max="6411" width="35" style="354" customWidth="1"/>
    <col min="6412" max="6656" width="12" style="354"/>
    <col min="6657" max="6657" width="3.44140625" style="354" customWidth="1"/>
    <col min="6658" max="6658" width="15.44140625" style="354" customWidth="1"/>
    <col min="6659" max="6659" width="36.5546875" style="354" customWidth="1"/>
    <col min="6660" max="6660" width="2.33203125" style="354" customWidth="1"/>
    <col min="6661" max="6661" width="29.5546875" style="354" customWidth="1"/>
    <col min="6662" max="6662" width="5.44140625" style="354" customWidth="1"/>
    <col min="6663" max="6663" width="38.5546875" style="354" customWidth="1"/>
    <col min="6664" max="6664" width="31.6640625" style="354" customWidth="1"/>
    <col min="6665" max="6665" width="37" style="354" customWidth="1"/>
    <col min="6666" max="6666" width="28.33203125" style="354" customWidth="1"/>
    <col min="6667" max="6667" width="35" style="354" customWidth="1"/>
    <col min="6668" max="6912" width="12" style="354"/>
    <col min="6913" max="6913" width="3.44140625" style="354" customWidth="1"/>
    <col min="6914" max="6914" width="15.44140625" style="354" customWidth="1"/>
    <col min="6915" max="6915" width="36.5546875" style="354" customWidth="1"/>
    <col min="6916" max="6916" width="2.33203125" style="354" customWidth="1"/>
    <col min="6917" max="6917" width="29.5546875" style="354" customWidth="1"/>
    <col min="6918" max="6918" width="5.44140625" style="354" customWidth="1"/>
    <col min="6919" max="6919" width="38.5546875" style="354" customWidth="1"/>
    <col min="6920" max="6920" width="31.6640625" style="354" customWidth="1"/>
    <col min="6921" max="6921" width="37" style="354" customWidth="1"/>
    <col min="6922" max="6922" width="28.33203125" style="354" customWidth="1"/>
    <col min="6923" max="6923" width="35" style="354" customWidth="1"/>
    <col min="6924" max="7168" width="12" style="354"/>
    <col min="7169" max="7169" width="3.44140625" style="354" customWidth="1"/>
    <col min="7170" max="7170" width="15.44140625" style="354" customWidth="1"/>
    <col min="7171" max="7171" width="36.5546875" style="354" customWidth="1"/>
    <col min="7172" max="7172" width="2.33203125" style="354" customWidth="1"/>
    <col min="7173" max="7173" width="29.5546875" style="354" customWidth="1"/>
    <col min="7174" max="7174" width="5.44140625" style="354" customWidth="1"/>
    <col min="7175" max="7175" width="38.5546875" style="354" customWidth="1"/>
    <col min="7176" max="7176" width="31.6640625" style="354" customWidth="1"/>
    <col min="7177" max="7177" width="37" style="354" customWidth="1"/>
    <col min="7178" max="7178" width="28.33203125" style="354" customWidth="1"/>
    <col min="7179" max="7179" width="35" style="354" customWidth="1"/>
    <col min="7180" max="7424" width="12" style="354"/>
    <col min="7425" max="7425" width="3.44140625" style="354" customWidth="1"/>
    <col min="7426" max="7426" width="15.44140625" style="354" customWidth="1"/>
    <col min="7427" max="7427" width="36.5546875" style="354" customWidth="1"/>
    <col min="7428" max="7428" width="2.33203125" style="354" customWidth="1"/>
    <col min="7429" max="7429" width="29.5546875" style="354" customWidth="1"/>
    <col min="7430" max="7430" width="5.44140625" style="354" customWidth="1"/>
    <col min="7431" max="7431" width="38.5546875" style="354" customWidth="1"/>
    <col min="7432" max="7432" width="31.6640625" style="354" customWidth="1"/>
    <col min="7433" max="7433" width="37" style="354" customWidth="1"/>
    <col min="7434" max="7434" width="28.33203125" style="354" customWidth="1"/>
    <col min="7435" max="7435" width="35" style="354" customWidth="1"/>
    <col min="7436" max="7680" width="12" style="354"/>
    <col min="7681" max="7681" width="3.44140625" style="354" customWidth="1"/>
    <col min="7682" max="7682" width="15.44140625" style="354" customWidth="1"/>
    <col min="7683" max="7683" width="36.5546875" style="354" customWidth="1"/>
    <col min="7684" max="7684" width="2.33203125" style="354" customWidth="1"/>
    <col min="7685" max="7685" width="29.5546875" style="354" customWidth="1"/>
    <col min="7686" max="7686" width="5.44140625" style="354" customWidth="1"/>
    <col min="7687" max="7687" width="38.5546875" style="354" customWidth="1"/>
    <col min="7688" max="7688" width="31.6640625" style="354" customWidth="1"/>
    <col min="7689" max="7689" width="37" style="354" customWidth="1"/>
    <col min="7690" max="7690" width="28.33203125" style="354" customWidth="1"/>
    <col min="7691" max="7691" width="35" style="354" customWidth="1"/>
    <col min="7692" max="7936" width="12" style="354"/>
    <col min="7937" max="7937" width="3.44140625" style="354" customWidth="1"/>
    <col min="7938" max="7938" width="15.44140625" style="354" customWidth="1"/>
    <col min="7939" max="7939" width="36.5546875" style="354" customWidth="1"/>
    <col min="7940" max="7940" width="2.33203125" style="354" customWidth="1"/>
    <col min="7941" max="7941" width="29.5546875" style="354" customWidth="1"/>
    <col min="7942" max="7942" width="5.44140625" style="354" customWidth="1"/>
    <col min="7943" max="7943" width="38.5546875" style="354" customWidth="1"/>
    <col min="7944" max="7944" width="31.6640625" style="354" customWidth="1"/>
    <col min="7945" max="7945" width="37" style="354" customWidth="1"/>
    <col min="7946" max="7946" width="28.33203125" style="354" customWidth="1"/>
    <col min="7947" max="7947" width="35" style="354" customWidth="1"/>
    <col min="7948" max="8192" width="12" style="354"/>
    <col min="8193" max="8193" width="3.44140625" style="354" customWidth="1"/>
    <col min="8194" max="8194" width="15.44140625" style="354" customWidth="1"/>
    <col min="8195" max="8195" width="36.5546875" style="354" customWidth="1"/>
    <col min="8196" max="8196" width="2.33203125" style="354" customWidth="1"/>
    <col min="8197" max="8197" width="29.5546875" style="354" customWidth="1"/>
    <col min="8198" max="8198" width="5.44140625" style="354" customWidth="1"/>
    <col min="8199" max="8199" width="38.5546875" style="354" customWidth="1"/>
    <col min="8200" max="8200" width="31.6640625" style="354" customWidth="1"/>
    <col min="8201" max="8201" width="37" style="354" customWidth="1"/>
    <col min="8202" max="8202" width="28.33203125" style="354" customWidth="1"/>
    <col min="8203" max="8203" width="35" style="354" customWidth="1"/>
    <col min="8204" max="8448" width="12" style="354"/>
    <col min="8449" max="8449" width="3.44140625" style="354" customWidth="1"/>
    <col min="8450" max="8450" width="15.44140625" style="354" customWidth="1"/>
    <col min="8451" max="8451" width="36.5546875" style="354" customWidth="1"/>
    <col min="8452" max="8452" width="2.33203125" style="354" customWidth="1"/>
    <col min="8453" max="8453" width="29.5546875" style="354" customWidth="1"/>
    <col min="8454" max="8454" width="5.44140625" style="354" customWidth="1"/>
    <col min="8455" max="8455" width="38.5546875" style="354" customWidth="1"/>
    <col min="8456" max="8456" width="31.6640625" style="354" customWidth="1"/>
    <col min="8457" max="8457" width="37" style="354" customWidth="1"/>
    <col min="8458" max="8458" width="28.33203125" style="354" customWidth="1"/>
    <col min="8459" max="8459" width="35" style="354" customWidth="1"/>
    <col min="8460" max="8704" width="12" style="354"/>
    <col min="8705" max="8705" width="3.44140625" style="354" customWidth="1"/>
    <col min="8706" max="8706" width="15.44140625" style="354" customWidth="1"/>
    <col min="8707" max="8707" width="36.5546875" style="354" customWidth="1"/>
    <col min="8708" max="8708" width="2.33203125" style="354" customWidth="1"/>
    <col min="8709" max="8709" width="29.5546875" style="354" customWidth="1"/>
    <col min="8710" max="8710" width="5.44140625" style="354" customWidth="1"/>
    <col min="8711" max="8711" width="38.5546875" style="354" customWidth="1"/>
    <col min="8712" max="8712" width="31.6640625" style="354" customWidth="1"/>
    <col min="8713" max="8713" width="37" style="354" customWidth="1"/>
    <col min="8714" max="8714" width="28.33203125" style="354" customWidth="1"/>
    <col min="8715" max="8715" width="35" style="354" customWidth="1"/>
    <col min="8716" max="8960" width="12" style="354"/>
    <col min="8961" max="8961" width="3.44140625" style="354" customWidth="1"/>
    <col min="8962" max="8962" width="15.44140625" style="354" customWidth="1"/>
    <col min="8963" max="8963" width="36.5546875" style="354" customWidth="1"/>
    <col min="8964" max="8964" width="2.33203125" style="354" customWidth="1"/>
    <col min="8965" max="8965" width="29.5546875" style="354" customWidth="1"/>
    <col min="8966" max="8966" width="5.44140625" style="354" customWidth="1"/>
    <col min="8967" max="8967" width="38.5546875" style="354" customWidth="1"/>
    <col min="8968" max="8968" width="31.6640625" style="354" customWidth="1"/>
    <col min="8969" max="8969" width="37" style="354" customWidth="1"/>
    <col min="8970" max="8970" width="28.33203125" style="354" customWidth="1"/>
    <col min="8971" max="8971" width="35" style="354" customWidth="1"/>
    <col min="8972" max="9216" width="12" style="354"/>
    <col min="9217" max="9217" width="3.44140625" style="354" customWidth="1"/>
    <col min="9218" max="9218" width="15.44140625" style="354" customWidth="1"/>
    <col min="9219" max="9219" width="36.5546875" style="354" customWidth="1"/>
    <col min="9220" max="9220" width="2.33203125" style="354" customWidth="1"/>
    <col min="9221" max="9221" width="29.5546875" style="354" customWidth="1"/>
    <col min="9222" max="9222" width="5.44140625" style="354" customWidth="1"/>
    <col min="9223" max="9223" width="38.5546875" style="354" customWidth="1"/>
    <col min="9224" max="9224" width="31.6640625" style="354" customWidth="1"/>
    <col min="9225" max="9225" width="37" style="354" customWidth="1"/>
    <col min="9226" max="9226" width="28.33203125" style="354" customWidth="1"/>
    <col min="9227" max="9227" width="35" style="354" customWidth="1"/>
    <col min="9228" max="9472" width="12" style="354"/>
    <col min="9473" max="9473" width="3.44140625" style="354" customWidth="1"/>
    <col min="9474" max="9474" width="15.44140625" style="354" customWidth="1"/>
    <col min="9475" max="9475" width="36.5546875" style="354" customWidth="1"/>
    <col min="9476" max="9476" width="2.33203125" style="354" customWidth="1"/>
    <col min="9477" max="9477" width="29.5546875" style="354" customWidth="1"/>
    <col min="9478" max="9478" width="5.44140625" style="354" customWidth="1"/>
    <col min="9479" max="9479" width="38.5546875" style="354" customWidth="1"/>
    <col min="9480" max="9480" width="31.6640625" style="354" customWidth="1"/>
    <col min="9481" max="9481" width="37" style="354" customWidth="1"/>
    <col min="9482" max="9482" width="28.33203125" style="354" customWidth="1"/>
    <col min="9483" max="9483" width="35" style="354" customWidth="1"/>
    <col min="9484" max="9728" width="12" style="354"/>
    <col min="9729" max="9729" width="3.44140625" style="354" customWidth="1"/>
    <col min="9730" max="9730" width="15.44140625" style="354" customWidth="1"/>
    <col min="9731" max="9731" width="36.5546875" style="354" customWidth="1"/>
    <col min="9732" max="9732" width="2.33203125" style="354" customWidth="1"/>
    <col min="9733" max="9733" width="29.5546875" style="354" customWidth="1"/>
    <col min="9734" max="9734" width="5.44140625" style="354" customWidth="1"/>
    <col min="9735" max="9735" width="38.5546875" style="354" customWidth="1"/>
    <col min="9736" max="9736" width="31.6640625" style="354" customWidth="1"/>
    <col min="9737" max="9737" width="37" style="354" customWidth="1"/>
    <col min="9738" max="9738" width="28.33203125" style="354" customWidth="1"/>
    <col min="9739" max="9739" width="35" style="354" customWidth="1"/>
    <col min="9740" max="9984" width="12" style="354"/>
    <col min="9985" max="9985" width="3.44140625" style="354" customWidth="1"/>
    <col min="9986" max="9986" width="15.44140625" style="354" customWidth="1"/>
    <col min="9987" max="9987" width="36.5546875" style="354" customWidth="1"/>
    <col min="9988" max="9988" width="2.33203125" style="354" customWidth="1"/>
    <col min="9989" max="9989" width="29.5546875" style="354" customWidth="1"/>
    <col min="9990" max="9990" width="5.44140625" style="354" customWidth="1"/>
    <col min="9991" max="9991" width="38.5546875" style="354" customWidth="1"/>
    <col min="9992" max="9992" width="31.6640625" style="354" customWidth="1"/>
    <col min="9993" max="9993" width="37" style="354" customWidth="1"/>
    <col min="9994" max="9994" width="28.33203125" style="354" customWidth="1"/>
    <col min="9995" max="9995" width="35" style="354" customWidth="1"/>
    <col min="9996" max="10240" width="12" style="354"/>
    <col min="10241" max="10241" width="3.44140625" style="354" customWidth="1"/>
    <col min="10242" max="10242" width="15.44140625" style="354" customWidth="1"/>
    <col min="10243" max="10243" width="36.5546875" style="354" customWidth="1"/>
    <col min="10244" max="10244" width="2.33203125" style="354" customWidth="1"/>
    <col min="10245" max="10245" width="29.5546875" style="354" customWidth="1"/>
    <col min="10246" max="10246" width="5.44140625" style="354" customWidth="1"/>
    <col min="10247" max="10247" width="38.5546875" style="354" customWidth="1"/>
    <col min="10248" max="10248" width="31.6640625" style="354" customWidth="1"/>
    <col min="10249" max="10249" width="37" style="354" customWidth="1"/>
    <col min="10250" max="10250" width="28.33203125" style="354" customWidth="1"/>
    <col min="10251" max="10251" width="35" style="354" customWidth="1"/>
    <col min="10252" max="10496" width="12" style="354"/>
    <col min="10497" max="10497" width="3.44140625" style="354" customWidth="1"/>
    <col min="10498" max="10498" width="15.44140625" style="354" customWidth="1"/>
    <col min="10499" max="10499" width="36.5546875" style="354" customWidth="1"/>
    <col min="10500" max="10500" width="2.33203125" style="354" customWidth="1"/>
    <col min="10501" max="10501" width="29.5546875" style="354" customWidth="1"/>
    <col min="10502" max="10502" width="5.44140625" style="354" customWidth="1"/>
    <col min="10503" max="10503" width="38.5546875" style="354" customWidth="1"/>
    <col min="10504" max="10504" width="31.6640625" style="354" customWidth="1"/>
    <col min="10505" max="10505" width="37" style="354" customWidth="1"/>
    <col min="10506" max="10506" width="28.33203125" style="354" customWidth="1"/>
    <col min="10507" max="10507" width="35" style="354" customWidth="1"/>
    <col min="10508" max="10752" width="12" style="354"/>
    <col min="10753" max="10753" width="3.44140625" style="354" customWidth="1"/>
    <col min="10754" max="10754" width="15.44140625" style="354" customWidth="1"/>
    <col min="10755" max="10755" width="36.5546875" style="354" customWidth="1"/>
    <col min="10756" max="10756" width="2.33203125" style="354" customWidth="1"/>
    <col min="10757" max="10757" width="29.5546875" style="354" customWidth="1"/>
    <col min="10758" max="10758" width="5.44140625" style="354" customWidth="1"/>
    <col min="10759" max="10759" width="38.5546875" style="354" customWidth="1"/>
    <col min="10760" max="10760" width="31.6640625" style="354" customWidth="1"/>
    <col min="10761" max="10761" width="37" style="354" customWidth="1"/>
    <col min="10762" max="10762" width="28.33203125" style="354" customWidth="1"/>
    <col min="10763" max="10763" width="35" style="354" customWidth="1"/>
    <col min="10764" max="11008" width="12" style="354"/>
    <col min="11009" max="11009" width="3.44140625" style="354" customWidth="1"/>
    <col min="11010" max="11010" width="15.44140625" style="354" customWidth="1"/>
    <col min="11011" max="11011" width="36.5546875" style="354" customWidth="1"/>
    <col min="11012" max="11012" width="2.33203125" style="354" customWidth="1"/>
    <col min="11013" max="11013" width="29.5546875" style="354" customWidth="1"/>
    <col min="11014" max="11014" width="5.44140625" style="354" customWidth="1"/>
    <col min="11015" max="11015" width="38.5546875" style="354" customWidth="1"/>
    <col min="11016" max="11016" width="31.6640625" style="354" customWidth="1"/>
    <col min="11017" max="11017" width="37" style="354" customWidth="1"/>
    <col min="11018" max="11018" width="28.33203125" style="354" customWidth="1"/>
    <col min="11019" max="11019" width="35" style="354" customWidth="1"/>
    <col min="11020" max="11264" width="12" style="354"/>
    <col min="11265" max="11265" width="3.44140625" style="354" customWidth="1"/>
    <col min="11266" max="11266" width="15.44140625" style="354" customWidth="1"/>
    <col min="11267" max="11267" width="36.5546875" style="354" customWidth="1"/>
    <col min="11268" max="11268" width="2.33203125" style="354" customWidth="1"/>
    <col min="11269" max="11269" width="29.5546875" style="354" customWidth="1"/>
    <col min="11270" max="11270" width="5.44140625" style="354" customWidth="1"/>
    <col min="11271" max="11271" width="38.5546875" style="354" customWidth="1"/>
    <col min="11272" max="11272" width="31.6640625" style="354" customWidth="1"/>
    <col min="11273" max="11273" width="37" style="354" customWidth="1"/>
    <col min="11274" max="11274" width="28.33203125" style="354" customWidth="1"/>
    <col min="11275" max="11275" width="35" style="354" customWidth="1"/>
    <col min="11276" max="11520" width="12" style="354"/>
    <col min="11521" max="11521" width="3.44140625" style="354" customWidth="1"/>
    <col min="11522" max="11522" width="15.44140625" style="354" customWidth="1"/>
    <col min="11523" max="11523" width="36.5546875" style="354" customWidth="1"/>
    <col min="11524" max="11524" width="2.33203125" style="354" customWidth="1"/>
    <col min="11525" max="11525" width="29.5546875" style="354" customWidth="1"/>
    <col min="11526" max="11526" width="5.44140625" style="354" customWidth="1"/>
    <col min="11527" max="11527" width="38.5546875" style="354" customWidth="1"/>
    <col min="11528" max="11528" width="31.6640625" style="354" customWidth="1"/>
    <col min="11529" max="11529" width="37" style="354" customWidth="1"/>
    <col min="11530" max="11530" width="28.33203125" style="354" customWidth="1"/>
    <col min="11531" max="11531" width="35" style="354" customWidth="1"/>
    <col min="11532" max="11776" width="12" style="354"/>
    <col min="11777" max="11777" width="3.44140625" style="354" customWidth="1"/>
    <col min="11778" max="11778" width="15.44140625" style="354" customWidth="1"/>
    <col min="11779" max="11779" width="36.5546875" style="354" customWidth="1"/>
    <col min="11780" max="11780" width="2.33203125" style="354" customWidth="1"/>
    <col min="11781" max="11781" width="29.5546875" style="354" customWidth="1"/>
    <col min="11782" max="11782" width="5.44140625" style="354" customWidth="1"/>
    <col min="11783" max="11783" width="38.5546875" style="354" customWidth="1"/>
    <col min="11784" max="11784" width="31.6640625" style="354" customWidth="1"/>
    <col min="11785" max="11785" width="37" style="354" customWidth="1"/>
    <col min="11786" max="11786" width="28.33203125" style="354" customWidth="1"/>
    <col min="11787" max="11787" width="35" style="354" customWidth="1"/>
    <col min="11788" max="12032" width="12" style="354"/>
    <col min="12033" max="12033" width="3.44140625" style="354" customWidth="1"/>
    <col min="12034" max="12034" width="15.44140625" style="354" customWidth="1"/>
    <col min="12035" max="12035" width="36.5546875" style="354" customWidth="1"/>
    <col min="12036" max="12036" width="2.33203125" style="354" customWidth="1"/>
    <col min="12037" max="12037" width="29.5546875" style="354" customWidth="1"/>
    <col min="12038" max="12038" width="5.44140625" style="354" customWidth="1"/>
    <col min="12039" max="12039" width="38.5546875" style="354" customWidth="1"/>
    <col min="12040" max="12040" width="31.6640625" style="354" customWidth="1"/>
    <col min="12041" max="12041" width="37" style="354" customWidth="1"/>
    <col min="12042" max="12042" width="28.33203125" style="354" customWidth="1"/>
    <col min="12043" max="12043" width="35" style="354" customWidth="1"/>
    <col min="12044" max="12288" width="12" style="354"/>
    <col min="12289" max="12289" width="3.44140625" style="354" customWidth="1"/>
    <col min="12290" max="12290" width="15.44140625" style="354" customWidth="1"/>
    <col min="12291" max="12291" width="36.5546875" style="354" customWidth="1"/>
    <col min="12292" max="12292" width="2.33203125" style="354" customWidth="1"/>
    <col min="12293" max="12293" width="29.5546875" style="354" customWidth="1"/>
    <col min="12294" max="12294" width="5.44140625" style="354" customWidth="1"/>
    <col min="12295" max="12295" width="38.5546875" style="354" customWidth="1"/>
    <col min="12296" max="12296" width="31.6640625" style="354" customWidth="1"/>
    <col min="12297" max="12297" width="37" style="354" customWidth="1"/>
    <col min="12298" max="12298" width="28.33203125" style="354" customWidth="1"/>
    <col min="12299" max="12299" width="35" style="354" customWidth="1"/>
    <col min="12300" max="12544" width="12" style="354"/>
    <col min="12545" max="12545" width="3.44140625" style="354" customWidth="1"/>
    <col min="12546" max="12546" width="15.44140625" style="354" customWidth="1"/>
    <col min="12547" max="12547" width="36.5546875" style="354" customWidth="1"/>
    <col min="12548" max="12548" width="2.33203125" style="354" customWidth="1"/>
    <col min="12549" max="12549" width="29.5546875" style="354" customWidth="1"/>
    <col min="12550" max="12550" width="5.44140625" style="354" customWidth="1"/>
    <col min="12551" max="12551" width="38.5546875" style="354" customWidth="1"/>
    <col min="12552" max="12552" width="31.6640625" style="354" customWidth="1"/>
    <col min="12553" max="12553" width="37" style="354" customWidth="1"/>
    <col min="12554" max="12554" width="28.33203125" style="354" customWidth="1"/>
    <col min="12555" max="12555" width="35" style="354" customWidth="1"/>
    <col min="12556" max="12800" width="12" style="354"/>
    <col min="12801" max="12801" width="3.44140625" style="354" customWidth="1"/>
    <col min="12802" max="12802" width="15.44140625" style="354" customWidth="1"/>
    <col min="12803" max="12803" width="36.5546875" style="354" customWidth="1"/>
    <col min="12804" max="12804" width="2.33203125" style="354" customWidth="1"/>
    <col min="12805" max="12805" width="29.5546875" style="354" customWidth="1"/>
    <col min="12806" max="12806" width="5.44140625" style="354" customWidth="1"/>
    <col min="12807" max="12807" width="38.5546875" style="354" customWidth="1"/>
    <col min="12808" max="12808" width="31.6640625" style="354" customWidth="1"/>
    <col min="12809" max="12809" width="37" style="354" customWidth="1"/>
    <col min="12810" max="12810" width="28.33203125" style="354" customWidth="1"/>
    <col min="12811" max="12811" width="35" style="354" customWidth="1"/>
    <col min="12812" max="13056" width="12" style="354"/>
    <col min="13057" max="13057" width="3.44140625" style="354" customWidth="1"/>
    <col min="13058" max="13058" width="15.44140625" style="354" customWidth="1"/>
    <col min="13059" max="13059" width="36.5546875" style="354" customWidth="1"/>
    <col min="13060" max="13060" width="2.33203125" style="354" customWidth="1"/>
    <col min="13061" max="13061" width="29.5546875" style="354" customWidth="1"/>
    <col min="13062" max="13062" width="5.44140625" style="354" customWidth="1"/>
    <col min="13063" max="13063" width="38.5546875" style="354" customWidth="1"/>
    <col min="13064" max="13064" width="31.6640625" style="354" customWidth="1"/>
    <col min="13065" max="13065" width="37" style="354" customWidth="1"/>
    <col min="13066" max="13066" width="28.33203125" style="354" customWidth="1"/>
    <col min="13067" max="13067" width="35" style="354" customWidth="1"/>
    <col min="13068" max="13312" width="12" style="354"/>
    <col min="13313" max="13313" width="3.44140625" style="354" customWidth="1"/>
    <col min="13314" max="13314" width="15.44140625" style="354" customWidth="1"/>
    <col min="13315" max="13315" width="36.5546875" style="354" customWidth="1"/>
    <col min="13316" max="13316" width="2.33203125" style="354" customWidth="1"/>
    <col min="13317" max="13317" width="29.5546875" style="354" customWidth="1"/>
    <col min="13318" max="13318" width="5.44140625" style="354" customWidth="1"/>
    <col min="13319" max="13319" width="38.5546875" style="354" customWidth="1"/>
    <col min="13320" max="13320" width="31.6640625" style="354" customWidth="1"/>
    <col min="13321" max="13321" width="37" style="354" customWidth="1"/>
    <col min="13322" max="13322" width="28.33203125" style="354" customWidth="1"/>
    <col min="13323" max="13323" width="35" style="354" customWidth="1"/>
    <col min="13324" max="13568" width="12" style="354"/>
    <col min="13569" max="13569" width="3.44140625" style="354" customWidth="1"/>
    <col min="13570" max="13570" width="15.44140625" style="354" customWidth="1"/>
    <col min="13571" max="13571" width="36.5546875" style="354" customWidth="1"/>
    <col min="13572" max="13572" width="2.33203125" style="354" customWidth="1"/>
    <col min="13573" max="13573" width="29.5546875" style="354" customWidth="1"/>
    <col min="13574" max="13574" width="5.44140625" style="354" customWidth="1"/>
    <col min="13575" max="13575" width="38.5546875" style="354" customWidth="1"/>
    <col min="13576" max="13576" width="31.6640625" style="354" customWidth="1"/>
    <col min="13577" max="13577" width="37" style="354" customWidth="1"/>
    <col min="13578" max="13578" width="28.33203125" style="354" customWidth="1"/>
    <col min="13579" max="13579" width="35" style="354" customWidth="1"/>
    <col min="13580" max="13824" width="12" style="354"/>
    <col min="13825" max="13825" width="3.44140625" style="354" customWidth="1"/>
    <col min="13826" max="13826" width="15.44140625" style="354" customWidth="1"/>
    <col min="13827" max="13827" width="36.5546875" style="354" customWidth="1"/>
    <col min="13828" max="13828" width="2.33203125" style="354" customWidth="1"/>
    <col min="13829" max="13829" width="29.5546875" style="354" customWidth="1"/>
    <col min="13830" max="13830" width="5.44140625" style="354" customWidth="1"/>
    <col min="13831" max="13831" width="38.5546875" style="354" customWidth="1"/>
    <col min="13832" max="13832" width="31.6640625" style="354" customWidth="1"/>
    <col min="13833" max="13833" width="37" style="354" customWidth="1"/>
    <col min="13834" max="13834" width="28.33203125" style="354" customWidth="1"/>
    <col min="13835" max="13835" width="35" style="354" customWidth="1"/>
    <col min="13836" max="14080" width="12" style="354"/>
    <col min="14081" max="14081" width="3.44140625" style="354" customWidth="1"/>
    <col min="14082" max="14082" width="15.44140625" style="354" customWidth="1"/>
    <col min="14083" max="14083" width="36.5546875" style="354" customWidth="1"/>
    <col min="14084" max="14084" width="2.33203125" style="354" customWidth="1"/>
    <col min="14085" max="14085" width="29.5546875" style="354" customWidth="1"/>
    <col min="14086" max="14086" width="5.44140625" style="354" customWidth="1"/>
    <col min="14087" max="14087" width="38.5546875" style="354" customWidth="1"/>
    <col min="14088" max="14088" width="31.6640625" style="354" customWidth="1"/>
    <col min="14089" max="14089" width="37" style="354" customWidth="1"/>
    <col min="14090" max="14090" width="28.33203125" style="354" customWidth="1"/>
    <col min="14091" max="14091" width="35" style="354" customWidth="1"/>
    <col min="14092" max="14336" width="12" style="354"/>
    <col min="14337" max="14337" width="3.44140625" style="354" customWidth="1"/>
    <col min="14338" max="14338" width="15.44140625" style="354" customWidth="1"/>
    <col min="14339" max="14339" width="36.5546875" style="354" customWidth="1"/>
    <col min="14340" max="14340" width="2.33203125" style="354" customWidth="1"/>
    <col min="14341" max="14341" width="29.5546875" style="354" customWidth="1"/>
    <col min="14342" max="14342" width="5.44140625" style="354" customWidth="1"/>
    <col min="14343" max="14343" width="38.5546875" style="354" customWidth="1"/>
    <col min="14344" max="14344" width="31.6640625" style="354" customWidth="1"/>
    <col min="14345" max="14345" width="37" style="354" customWidth="1"/>
    <col min="14346" max="14346" width="28.33203125" style="354" customWidth="1"/>
    <col min="14347" max="14347" width="35" style="354" customWidth="1"/>
    <col min="14348" max="14592" width="12" style="354"/>
    <col min="14593" max="14593" width="3.44140625" style="354" customWidth="1"/>
    <col min="14594" max="14594" width="15.44140625" style="354" customWidth="1"/>
    <col min="14595" max="14595" width="36.5546875" style="354" customWidth="1"/>
    <col min="14596" max="14596" width="2.33203125" style="354" customWidth="1"/>
    <col min="14597" max="14597" width="29.5546875" style="354" customWidth="1"/>
    <col min="14598" max="14598" width="5.44140625" style="354" customWidth="1"/>
    <col min="14599" max="14599" width="38.5546875" style="354" customWidth="1"/>
    <col min="14600" max="14600" width="31.6640625" style="354" customWidth="1"/>
    <col min="14601" max="14601" width="37" style="354" customWidth="1"/>
    <col min="14602" max="14602" width="28.33203125" style="354" customWidth="1"/>
    <col min="14603" max="14603" width="35" style="354" customWidth="1"/>
    <col min="14604" max="14848" width="12" style="354"/>
    <col min="14849" max="14849" width="3.44140625" style="354" customWidth="1"/>
    <col min="14850" max="14850" width="15.44140625" style="354" customWidth="1"/>
    <col min="14851" max="14851" width="36.5546875" style="354" customWidth="1"/>
    <col min="14852" max="14852" width="2.33203125" style="354" customWidth="1"/>
    <col min="14853" max="14853" width="29.5546875" style="354" customWidth="1"/>
    <col min="14854" max="14854" width="5.44140625" style="354" customWidth="1"/>
    <col min="14855" max="14855" width="38.5546875" style="354" customWidth="1"/>
    <col min="14856" max="14856" width="31.6640625" style="354" customWidth="1"/>
    <col min="14857" max="14857" width="37" style="354" customWidth="1"/>
    <col min="14858" max="14858" width="28.33203125" style="354" customWidth="1"/>
    <col min="14859" max="14859" width="35" style="354" customWidth="1"/>
    <col min="14860" max="15104" width="12" style="354"/>
    <col min="15105" max="15105" width="3.44140625" style="354" customWidth="1"/>
    <col min="15106" max="15106" width="15.44140625" style="354" customWidth="1"/>
    <col min="15107" max="15107" width="36.5546875" style="354" customWidth="1"/>
    <col min="15108" max="15108" width="2.33203125" style="354" customWidth="1"/>
    <col min="15109" max="15109" width="29.5546875" style="354" customWidth="1"/>
    <col min="15110" max="15110" width="5.44140625" style="354" customWidth="1"/>
    <col min="15111" max="15111" width="38.5546875" style="354" customWidth="1"/>
    <col min="15112" max="15112" width="31.6640625" style="354" customWidth="1"/>
    <col min="15113" max="15113" width="37" style="354" customWidth="1"/>
    <col min="15114" max="15114" width="28.33203125" style="354" customWidth="1"/>
    <col min="15115" max="15115" width="35" style="354" customWidth="1"/>
    <col min="15116" max="15360" width="12" style="354"/>
    <col min="15361" max="15361" width="3.44140625" style="354" customWidth="1"/>
    <col min="15362" max="15362" width="15.44140625" style="354" customWidth="1"/>
    <col min="15363" max="15363" width="36.5546875" style="354" customWidth="1"/>
    <col min="15364" max="15364" width="2.33203125" style="354" customWidth="1"/>
    <col min="15365" max="15365" width="29.5546875" style="354" customWidth="1"/>
    <col min="15366" max="15366" width="5.44140625" style="354" customWidth="1"/>
    <col min="15367" max="15367" width="38.5546875" style="354" customWidth="1"/>
    <col min="15368" max="15368" width="31.6640625" style="354" customWidth="1"/>
    <col min="15369" max="15369" width="37" style="354" customWidth="1"/>
    <col min="15370" max="15370" width="28.33203125" style="354" customWidth="1"/>
    <col min="15371" max="15371" width="35" style="354" customWidth="1"/>
    <col min="15372" max="15616" width="12" style="354"/>
    <col min="15617" max="15617" width="3.44140625" style="354" customWidth="1"/>
    <col min="15618" max="15618" width="15.44140625" style="354" customWidth="1"/>
    <col min="15619" max="15619" width="36.5546875" style="354" customWidth="1"/>
    <col min="15620" max="15620" width="2.33203125" style="354" customWidth="1"/>
    <col min="15621" max="15621" width="29.5546875" style="354" customWidth="1"/>
    <col min="15622" max="15622" width="5.44140625" style="354" customWidth="1"/>
    <col min="15623" max="15623" width="38.5546875" style="354" customWidth="1"/>
    <col min="15624" max="15624" width="31.6640625" style="354" customWidth="1"/>
    <col min="15625" max="15625" width="37" style="354" customWidth="1"/>
    <col min="15626" max="15626" width="28.33203125" style="354" customWidth="1"/>
    <col min="15627" max="15627" width="35" style="354" customWidth="1"/>
    <col min="15628" max="15872" width="12" style="354"/>
    <col min="15873" max="15873" width="3.44140625" style="354" customWidth="1"/>
    <col min="15874" max="15874" width="15.44140625" style="354" customWidth="1"/>
    <col min="15875" max="15875" width="36.5546875" style="354" customWidth="1"/>
    <col min="15876" max="15876" width="2.33203125" style="354" customWidth="1"/>
    <col min="15877" max="15877" width="29.5546875" style="354" customWidth="1"/>
    <col min="15878" max="15878" width="5.44140625" style="354" customWidth="1"/>
    <col min="15879" max="15879" width="38.5546875" style="354" customWidth="1"/>
    <col min="15880" max="15880" width="31.6640625" style="354" customWidth="1"/>
    <col min="15881" max="15881" width="37" style="354" customWidth="1"/>
    <col min="15882" max="15882" width="28.33203125" style="354" customWidth="1"/>
    <col min="15883" max="15883" width="35" style="354" customWidth="1"/>
    <col min="15884" max="16128" width="12" style="354"/>
    <col min="16129" max="16129" width="3.44140625" style="354" customWidth="1"/>
    <col min="16130" max="16130" width="15.44140625" style="354" customWidth="1"/>
    <col min="16131" max="16131" width="36.5546875" style="354" customWidth="1"/>
    <col min="16132" max="16132" width="2.33203125" style="354" customWidth="1"/>
    <col min="16133" max="16133" width="29.5546875" style="354" customWidth="1"/>
    <col min="16134" max="16134" width="5.44140625" style="354" customWidth="1"/>
    <col min="16135" max="16135" width="38.5546875" style="354" customWidth="1"/>
    <col min="16136" max="16136" width="31.6640625" style="354" customWidth="1"/>
    <col min="16137" max="16137" width="37" style="354" customWidth="1"/>
    <col min="16138" max="16138" width="28.33203125" style="354" customWidth="1"/>
    <col min="16139" max="16139" width="35" style="354" customWidth="1"/>
    <col min="16140" max="16384" width="12" style="354"/>
  </cols>
  <sheetData>
    <row r="1" spans="1:11" s="343" customFormat="1" ht="23.25" customHeight="1" x14ac:dyDescent="0.3">
      <c r="A1" s="1046"/>
      <c r="B1" s="1047" t="s">
        <v>159</v>
      </c>
      <c r="C1" s="1047"/>
      <c r="D1" s="1047"/>
      <c r="E1" s="2565">
        <v>33</v>
      </c>
      <c r="F1" s="2566"/>
      <c r="G1" s="2567"/>
      <c r="H1" s="2568"/>
      <c r="I1" s="2569"/>
      <c r="J1" s="2569"/>
      <c r="K1" s="2569"/>
    </row>
    <row r="2" spans="1:11" s="343" customFormat="1" ht="26.25" customHeight="1" x14ac:dyDescent="0.3">
      <c r="A2" s="1047"/>
      <c r="B2" s="340" t="s">
        <v>404</v>
      </c>
      <c r="C2" s="340"/>
      <c r="D2" s="340" t="s">
        <v>132</v>
      </c>
      <c r="E2" s="344"/>
      <c r="F2" s="341"/>
      <c r="G2" s="341"/>
      <c r="H2" s="363"/>
      <c r="I2" s="347"/>
      <c r="J2" s="347"/>
      <c r="K2" s="983"/>
    </row>
    <row r="3" spans="1:11" s="343" customFormat="1" ht="26.25" customHeight="1" x14ac:dyDescent="0.3">
      <c r="A3" s="1047"/>
      <c r="B3" s="340" t="s">
        <v>405</v>
      </c>
      <c r="C3" s="340"/>
      <c r="D3" s="340" t="s">
        <v>132</v>
      </c>
      <c r="E3" s="344"/>
      <c r="F3" s="341"/>
      <c r="G3" s="341"/>
      <c r="H3" s="363"/>
      <c r="I3" s="347"/>
      <c r="J3" s="347"/>
      <c r="K3" s="983"/>
    </row>
    <row r="4" spans="1:11" s="343" customFormat="1" ht="30" customHeight="1" x14ac:dyDescent="0.3">
      <c r="A4" s="1047"/>
      <c r="B4" s="340" t="s">
        <v>406</v>
      </c>
      <c r="C4" s="340"/>
      <c r="D4" s="340" t="s">
        <v>132</v>
      </c>
      <c r="E4" s="344"/>
      <c r="F4" s="341"/>
      <c r="G4" s="341"/>
      <c r="H4" s="363"/>
      <c r="I4" s="347"/>
      <c r="J4" s="347"/>
      <c r="K4" s="983"/>
    </row>
    <row r="5" spans="1:11" s="343" customFormat="1" ht="27.75" customHeight="1" x14ac:dyDescent="0.3">
      <c r="A5" s="1047"/>
      <c r="B5" s="340" t="s">
        <v>407</v>
      </c>
      <c r="C5" s="340"/>
      <c r="D5" s="340" t="s">
        <v>132</v>
      </c>
      <c r="E5" s="344"/>
      <c r="F5" s="344"/>
      <c r="G5" s="366"/>
      <c r="H5" s="339"/>
      <c r="I5" s="350"/>
      <c r="J5" s="339"/>
      <c r="K5" s="363"/>
    </row>
    <row r="6" spans="1:11" s="343" customFormat="1" ht="27" customHeight="1" x14ac:dyDescent="0.3">
      <c r="A6" s="1047"/>
      <c r="B6" s="340" t="s">
        <v>1303</v>
      </c>
      <c r="C6" s="340"/>
      <c r="D6" s="340" t="s">
        <v>132</v>
      </c>
      <c r="E6" s="1111"/>
      <c r="F6" s="619"/>
      <c r="G6" s="366"/>
      <c r="H6" s="363"/>
      <c r="I6" s="342"/>
      <c r="J6" s="342"/>
      <c r="K6" s="983"/>
    </row>
    <row r="7" spans="1:11" s="343" customFormat="1" ht="25.5" customHeight="1" x14ac:dyDescent="0.3">
      <c r="A7" s="1047"/>
      <c r="B7" s="340" t="s">
        <v>470</v>
      </c>
      <c r="C7" s="340"/>
      <c r="D7" s="340" t="s">
        <v>132</v>
      </c>
      <c r="E7" s="352">
        <v>12</v>
      </c>
      <c r="F7" s="3665"/>
      <c r="G7" s="3665"/>
      <c r="H7" s="363"/>
      <c r="I7" s="983"/>
      <c r="J7" s="983"/>
      <c r="K7" s="983"/>
    </row>
    <row r="8" spans="1:11" ht="25.2" x14ac:dyDescent="0.3">
      <c r="B8" s="3666" t="s">
        <v>1304</v>
      </c>
      <c r="C8" s="3666"/>
      <c r="D8" s="3666"/>
      <c r="E8" s="3666"/>
      <c r="F8" s="3666"/>
      <c r="G8" s="3666"/>
      <c r="H8" s="3666"/>
      <c r="I8" s="3666"/>
      <c r="J8" s="3666"/>
      <c r="K8" s="3666"/>
    </row>
    <row r="9" spans="1:11" ht="16.2" thickBot="1" x14ac:dyDescent="0.35">
      <c r="B9" s="1050"/>
      <c r="C9" s="1050"/>
      <c r="D9" s="1050"/>
      <c r="E9" s="1050"/>
      <c r="F9" s="2575"/>
      <c r="G9" s="2576"/>
      <c r="H9" s="2576"/>
      <c r="I9" s="2576"/>
      <c r="J9" s="2576"/>
      <c r="K9" s="2576"/>
    </row>
    <row r="10" spans="1:11" ht="24.9" customHeight="1" x14ac:dyDescent="0.3">
      <c r="A10" s="1048"/>
      <c r="B10" s="2577"/>
      <c r="C10" s="3667" t="s">
        <v>1258</v>
      </c>
      <c r="D10" s="3667"/>
      <c r="E10" s="3668"/>
      <c r="F10" s="3669" t="s">
        <v>169</v>
      </c>
      <c r="G10" s="2578" t="s">
        <v>1259</v>
      </c>
      <c r="H10" s="2579" t="s">
        <v>1287</v>
      </c>
      <c r="I10" s="2580" t="s">
        <v>1305</v>
      </c>
      <c r="J10" s="2581" t="s">
        <v>1306</v>
      </c>
      <c r="K10" s="2582" t="s">
        <v>1307</v>
      </c>
    </row>
    <row r="11" spans="1:11" ht="24.9" customHeight="1" x14ac:dyDescent="0.3">
      <c r="A11" s="1048"/>
      <c r="B11" s="2583"/>
      <c r="C11" s="3672"/>
      <c r="D11" s="3672"/>
      <c r="E11" s="3673"/>
      <c r="F11" s="3670"/>
      <c r="G11" s="3674" t="s">
        <v>1308</v>
      </c>
      <c r="H11" s="3677" t="s">
        <v>1309</v>
      </c>
      <c r="I11" s="3680" t="s">
        <v>1310</v>
      </c>
      <c r="J11" s="3674" t="s">
        <v>1311</v>
      </c>
      <c r="K11" s="3685" t="s">
        <v>1312</v>
      </c>
    </row>
    <row r="12" spans="1:11" ht="24.9" customHeight="1" x14ac:dyDescent="0.3">
      <c r="A12" s="1048"/>
      <c r="B12" s="2583"/>
      <c r="C12" s="2584"/>
      <c r="D12" s="2584"/>
      <c r="E12" s="2584"/>
      <c r="F12" s="3670"/>
      <c r="G12" s="3675"/>
      <c r="H12" s="3678"/>
      <c r="I12" s="3681"/>
      <c r="J12" s="3683"/>
      <c r="K12" s="3686"/>
    </row>
    <row r="13" spans="1:11" ht="24.9" customHeight="1" x14ac:dyDescent="0.3">
      <c r="A13" s="1048"/>
      <c r="B13" s="3653" t="s">
        <v>571</v>
      </c>
      <c r="C13" s="3654"/>
      <c r="D13" s="2585"/>
      <c r="E13" s="2585"/>
      <c r="F13" s="3671"/>
      <c r="G13" s="3676"/>
      <c r="H13" s="3679"/>
      <c r="I13" s="3682"/>
      <c r="J13" s="3684"/>
      <c r="K13" s="3687"/>
    </row>
    <row r="14" spans="1:11" ht="24.9" customHeight="1" x14ac:dyDescent="0.3">
      <c r="A14" s="1048"/>
      <c r="B14" s="2586" t="s">
        <v>1313</v>
      </c>
      <c r="C14" s="2587"/>
      <c r="D14" s="2588"/>
      <c r="E14" s="2589"/>
      <c r="F14" s="2590">
        <v>1</v>
      </c>
      <c r="G14" s="2591"/>
      <c r="H14" s="2592"/>
      <c r="I14" s="2593"/>
      <c r="J14" s="2594"/>
      <c r="K14" s="2595"/>
    </row>
    <row r="15" spans="1:11" ht="35.1" customHeight="1" x14ac:dyDescent="0.3">
      <c r="A15" s="1048"/>
      <c r="B15" s="2596" t="s">
        <v>1314</v>
      </c>
      <c r="C15" s="2597"/>
      <c r="D15" s="2597"/>
      <c r="E15" s="2598"/>
      <c r="F15" s="2599">
        <v>2</v>
      </c>
      <c r="G15" s="310"/>
      <c r="H15" s="311"/>
      <c r="I15" s="2600">
        <f>+G15-H15</f>
        <v>0</v>
      </c>
      <c r="J15" s="311"/>
      <c r="K15" s="2600">
        <f>+J15-I15</f>
        <v>0</v>
      </c>
    </row>
    <row r="16" spans="1:11" ht="35.1" customHeight="1" thickBot="1" x14ac:dyDescent="0.35">
      <c r="A16" s="1048"/>
      <c r="B16" s="2601" t="s">
        <v>179</v>
      </c>
      <c r="C16" s="2602"/>
      <c r="D16" s="2602"/>
      <c r="E16" s="2603"/>
      <c r="F16" s="2604">
        <v>3</v>
      </c>
      <c r="G16" s="314"/>
      <c r="H16" s="315"/>
      <c r="I16" s="2600">
        <f t="shared" ref="I16:I22" si="0">+G16-H16</f>
        <v>0</v>
      </c>
      <c r="J16" s="315"/>
      <c r="K16" s="2600">
        <f t="shared" ref="K16" si="1">+J16-I16</f>
        <v>0</v>
      </c>
    </row>
    <row r="17" spans="1:11" ht="35.1" customHeight="1" thickBot="1" x14ac:dyDescent="0.35">
      <c r="A17" s="1048"/>
      <c r="B17" s="3645" t="s">
        <v>1315</v>
      </c>
      <c r="C17" s="3648"/>
      <c r="D17" s="3648"/>
      <c r="E17" s="3649"/>
      <c r="F17" s="2605">
        <v>4</v>
      </c>
      <c r="G17" s="2600">
        <f>+G15+G16</f>
        <v>0</v>
      </c>
      <c r="H17" s="2600">
        <f t="shared" ref="H17:K17" si="2">+H15+H16</f>
        <v>0</v>
      </c>
      <c r="I17" s="2600">
        <f t="shared" si="2"/>
        <v>0</v>
      </c>
      <c r="J17" s="2600">
        <f t="shared" si="2"/>
        <v>0</v>
      </c>
      <c r="K17" s="2600">
        <f t="shared" si="2"/>
        <v>0</v>
      </c>
    </row>
    <row r="18" spans="1:11" ht="35.1" customHeight="1" x14ac:dyDescent="0.3">
      <c r="A18" s="1048"/>
      <c r="B18" s="3655" t="s">
        <v>181</v>
      </c>
      <c r="C18" s="3656"/>
      <c r="D18" s="3656"/>
      <c r="E18" s="3657"/>
      <c r="F18" s="2606">
        <v>5</v>
      </c>
      <c r="G18" s="2607"/>
      <c r="H18" s="2608"/>
      <c r="I18" s="2609"/>
      <c r="J18" s="2610"/>
      <c r="K18" s="2611"/>
    </row>
    <row r="19" spans="1:11" ht="35.1" customHeight="1" x14ac:dyDescent="0.3">
      <c r="A19" s="1048"/>
      <c r="B19" s="3627" t="s">
        <v>182</v>
      </c>
      <c r="C19" s="3658"/>
      <c r="D19" s="3628"/>
      <c r="E19" s="3629"/>
      <c r="F19" s="2612">
        <v>6</v>
      </c>
      <c r="G19" s="316"/>
      <c r="H19" s="317"/>
      <c r="I19" s="2600">
        <f t="shared" si="0"/>
        <v>0</v>
      </c>
      <c r="J19" s="311"/>
      <c r="K19" s="2600">
        <f t="shared" ref="K19:K22" si="3">+J19-I19</f>
        <v>0</v>
      </c>
    </row>
    <row r="20" spans="1:11" ht="35.1" customHeight="1" x14ac:dyDescent="0.3">
      <c r="A20" s="1048"/>
      <c r="B20" s="3630" t="s">
        <v>183</v>
      </c>
      <c r="C20" s="3631"/>
      <c r="D20" s="3631"/>
      <c r="E20" s="3632"/>
      <c r="F20" s="2613">
        <v>7</v>
      </c>
      <c r="G20" s="321"/>
      <c r="H20" s="322"/>
      <c r="I20" s="2600">
        <f t="shared" si="0"/>
        <v>0</v>
      </c>
      <c r="J20" s="311"/>
      <c r="K20" s="2600">
        <f t="shared" si="3"/>
        <v>0</v>
      </c>
    </row>
    <row r="21" spans="1:11" ht="35.1" customHeight="1" x14ac:dyDescent="0.3">
      <c r="A21" s="1048"/>
      <c r="B21" s="3659" t="s">
        <v>1271</v>
      </c>
      <c r="C21" s="3660"/>
      <c r="D21" s="3660"/>
      <c r="E21" s="3661"/>
      <c r="F21" s="2614">
        <v>8</v>
      </c>
      <c r="G21" s="326"/>
      <c r="H21" s="327"/>
      <c r="I21" s="2600">
        <f t="shared" si="0"/>
        <v>0</v>
      </c>
      <c r="J21" s="311"/>
      <c r="K21" s="2600">
        <f t="shared" si="3"/>
        <v>0</v>
      </c>
    </row>
    <row r="22" spans="1:11" ht="35.1" customHeight="1" thickBot="1" x14ac:dyDescent="0.35">
      <c r="A22" s="1048"/>
      <c r="B22" s="3627" t="s">
        <v>1272</v>
      </c>
      <c r="C22" s="3628"/>
      <c r="D22" s="3628"/>
      <c r="E22" s="3629"/>
      <c r="F22" s="2612">
        <v>9</v>
      </c>
      <c r="G22" s="316"/>
      <c r="H22" s="317"/>
      <c r="I22" s="2600">
        <f t="shared" si="0"/>
        <v>0</v>
      </c>
      <c r="J22" s="315"/>
      <c r="K22" s="2600">
        <f t="shared" si="3"/>
        <v>0</v>
      </c>
    </row>
    <row r="23" spans="1:11" ht="35.1" customHeight="1" thickBot="1" x14ac:dyDescent="0.35">
      <c r="A23" s="1048"/>
      <c r="B23" s="3645" t="s">
        <v>1273</v>
      </c>
      <c r="C23" s="3646"/>
      <c r="D23" s="3646"/>
      <c r="E23" s="3647"/>
      <c r="F23" s="2605">
        <v>10</v>
      </c>
      <c r="G23" s="2600">
        <f>G19+G20+G21+G22</f>
        <v>0</v>
      </c>
      <c r="H23" s="2600">
        <f t="shared" ref="H23:K23" si="4">H19+H20+H21+H22</f>
        <v>0</v>
      </c>
      <c r="I23" s="2600">
        <f t="shared" si="4"/>
        <v>0</v>
      </c>
      <c r="J23" s="2600">
        <f t="shared" si="4"/>
        <v>0</v>
      </c>
      <c r="K23" s="2600">
        <f t="shared" si="4"/>
        <v>0</v>
      </c>
    </row>
    <row r="24" spans="1:11" ht="35.1" customHeight="1" x14ac:dyDescent="0.3">
      <c r="A24" s="1048"/>
      <c r="B24" s="3662" t="s">
        <v>186</v>
      </c>
      <c r="C24" s="3663"/>
      <c r="D24" s="3663"/>
      <c r="E24" s="3664"/>
      <c r="F24" s="2615">
        <v>11</v>
      </c>
      <c r="G24" s="2616"/>
      <c r="H24" s="2617"/>
      <c r="I24" s="2618"/>
      <c r="J24" s="2619"/>
      <c r="K24" s="2620"/>
    </row>
    <row r="25" spans="1:11" ht="35.1" customHeight="1" x14ac:dyDescent="0.3">
      <c r="A25" s="1048"/>
      <c r="B25" s="3639" t="s">
        <v>187</v>
      </c>
      <c r="C25" s="3640"/>
      <c r="D25" s="3640"/>
      <c r="E25" s="3641"/>
      <c r="F25" s="2621">
        <v>12</v>
      </c>
      <c r="G25" s="310"/>
      <c r="H25" s="322"/>
      <c r="I25" s="2600">
        <f t="shared" ref="I25:I27" si="5">+G25-H25</f>
        <v>0</v>
      </c>
      <c r="J25" s="322"/>
      <c r="K25" s="2600">
        <f t="shared" ref="K25:K27" si="6">+J25-I25</f>
        <v>0</v>
      </c>
    </row>
    <row r="26" spans="1:11" ht="35.1" customHeight="1" x14ac:dyDescent="0.3">
      <c r="A26" s="1048"/>
      <c r="B26" s="3630" t="s">
        <v>1276</v>
      </c>
      <c r="C26" s="3631"/>
      <c r="D26" s="3631"/>
      <c r="E26" s="3632"/>
      <c r="F26" s="2622">
        <v>13</v>
      </c>
      <c r="G26" s="321"/>
      <c r="H26" s="322"/>
      <c r="I26" s="2600">
        <f t="shared" si="5"/>
        <v>0</v>
      </c>
      <c r="J26" s="322"/>
      <c r="K26" s="2600">
        <f t="shared" si="6"/>
        <v>0</v>
      </c>
    </row>
    <row r="27" spans="1:11" ht="35.1" customHeight="1" x14ac:dyDescent="0.3">
      <c r="A27" s="1048"/>
      <c r="B27" s="2623" t="s">
        <v>1277</v>
      </c>
      <c r="C27" s="2624"/>
      <c r="D27" s="2624"/>
      <c r="E27" s="2625"/>
      <c r="F27" s="2615">
        <v>14</v>
      </c>
      <c r="G27" s="316"/>
      <c r="H27" s="322"/>
      <c r="I27" s="2600">
        <f t="shared" si="5"/>
        <v>0</v>
      </c>
      <c r="J27" s="322"/>
      <c r="K27" s="2600">
        <f t="shared" si="6"/>
        <v>0</v>
      </c>
    </row>
    <row r="28" spans="1:11" ht="35.1" customHeight="1" x14ac:dyDescent="0.3">
      <c r="A28" s="1048"/>
      <c r="B28" s="3636" t="s">
        <v>1278</v>
      </c>
      <c r="C28" s="3637"/>
      <c r="D28" s="3637"/>
      <c r="E28" s="3638"/>
      <c r="F28" s="2626">
        <v>15</v>
      </c>
      <c r="G28" s="2600">
        <f>+G25+G26+G27</f>
        <v>0</v>
      </c>
      <c r="H28" s="2600">
        <f t="shared" ref="H28:K28" si="7">+H25+H26+H27</f>
        <v>0</v>
      </c>
      <c r="I28" s="2600">
        <f t="shared" si="7"/>
        <v>0</v>
      </c>
      <c r="J28" s="2600">
        <f t="shared" si="7"/>
        <v>0</v>
      </c>
      <c r="K28" s="2600">
        <f t="shared" si="7"/>
        <v>0</v>
      </c>
    </row>
    <row r="29" spans="1:11" ht="35.1" customHeight="1" x14ac:dyDescent="0.3">
      <c r="A29" s="1048"/>
      <c r="B29" s="3636" t="s">
        <v>192</v>
      </c>
      <c r="C29" s="3637"/>
      <c r="D29" s="3637"/>
      <c r="E29" s="3638"/>
      <c r="F29" s="2627">
        <v>16</v>
      </c>
      <c r="G29" s="2628"/>
      <c r="H29" s="2592"/>
      <c r="I29" s="2629"/>
      <c r="J29" s="2630"/>
      <c r="K29" s="2631"/>
    </row>
    <row r="30" spans="1:11" ht="35.1" customHeight="1" x14ac:dyDescent="0.3">
      <c r="A30" s="1048"/>
      <c r="B30" s="3639" t="s">
        <v>1279</v>
      </c>
      <c r="C30" s="3640"/>
      <c r="D30" s="3640"/>
      <c r="E30" s="3641"/>
      <c r="F30" s="2621">
        <v>17</v>
      </c>
      <c r="G30" s="310"/>
      <c r="H30" s="311"/>
      <c r="I30" s="2600">
        <f t="shared" ref="I30:I31" si="8">+G30-H30</f>
        <v>0</v>
      </c>
      <c r="J30" s="311"/>
      <c r="K30" s="311">
        <f t="shared" ref="K30:K31" si="9">+J30-I30</f>
        <v>0</v>
      </c>
    </row>
    <row r="31" spans="1:11" ht="35.1" customHeight="1" thickBot="1" x14ac:dyDescent="0.35">
      <c r="A31" s="1048"/>
      <c r="B31" s="3642" t="s">
        <v>1280</v>
      </c>
      <c r="C31" s="3643"/>
      <c r="D31" s="3643"/>
      <c r="E31" s="3644"/>
      <c r="F31" s="2632">
        <v>18</v>
      </c>
      <c r="G31" s="329"/>
      <c r="H31" s="315"/>
      <c r="I31" s="2600">
        <f t="shared" si="8"/>
        <v>0</v>
      </c>
      <c r="J31" s="315"/>
      <c r="K31" s="311">
        <f t="shared" si="9"/>
        <v>0</v>
      </c>
    </row>
    <row r="32" spans="1:11" ht="35.1" customHeight="1" thickBot="1" x14ac:dyDescent="0.35">
      <c r="A32" s="1048"/>
      <c r="B32" s="3645" t="s">
        <v>1281</v>
      </c>
      <c r="C32" s="3646"/>
      <c r="D32" s="3646"/>
      <c r="E32" s="3647"/>
      <c r="F32" s="2633">
        <v>19</v>
      </c>
      <c r="G32" s="2600">
        <f>+G30+G31</f>
        <v>0</v>
      </c>
      <c r="H32" s="2600">
        <f t="shared" ref="H32:K32" si="10">+H30+H31</f>
        <v>0</v>
      </c>
      <c r="I32" s="2600">
        <f t="shared" si="10"/>
        <v>0</v>
      </c>
      <c r="J32" s="2600">
        <f t="shared" si="10"/>
        <v>0</v>
      </c>
      <c r="K32" s="2600">
        <f t="shared" si="10"/>
        <v>0</v>
      </c>
    </row>
    <row r="33" spans="1:11" ht="35.1" customHeight="1" thickBot="1" x14ac:dyDescent="0.35">
      <c r="A33" s="1048"/>
      <c r="B33" s="3645" t="s">
        <v>1295</v>
      </c>
      <c r="C33" s="3648"/>
      <c r="D33" s="3648"/>
      <c r="E33" s="3649"/>
      <c r="F33" s="2633">
        <v>20</v>
      </c>
      <c r="G33" s="2600">
        <f>+G23+G28+G32</f>
        <v>0</v>
      </c>
      <c r="H33" s="2600">
        <f t="shared" ref="H33:K33" si="11">+H23+H28+H32</f>
        <v>0</v>
      </c>
      <c r="I33" s="2600">
        <f t="shared" si="11"/>
        <v>0</v>
      </c>
      <c r="J33" s="2600">
        <f t="shared" si="11"/>
        <v>0</v>
      </c>
      <c r="K33" s="2600">
        <f t="shared" si="11"/>
        <v>0</v>
      </c>
    </row>
    <row r="34" spans="1:11" ht="35.1" customHeight="1" x14ac:dyDescent="0.3">
      <c r="A34" s="1048"/>
      <c r="B34" s="3650" t="s">
        <v>1296</v>
      </c>
      <c r="C34" s="3651"/>
      <c r="D34" s="3651"/>
      <c r="E34" s="3652"/>
      <c r="F34" s="2615">
        <v>21</v>
      </c>
      <c r="G34" s="2634"/>
      <c r="H34" s="2635"/>
      <c r="I34" s="2636"/>
      <c r="J34" s="2637"/>
      <c r="K34" s="2638"/>
    </row>
    <row r="35" spans="1:11" ht="35.1" customHeight="1" x14ac:dyDescent="0.3">
      <c r="A35" s="1048"/>
      <c r="B35" s="3627" t="s">
        <v>198</v>
      </c>
      <c r="C35" s="3628"/>
      <c r="D35" s="3628"/>
      <c r="E35" s="3629"/>
      <c r="F35" s="2621">
        <v>22</v>
      </c>
      <c r="G35" s="310"/>
      <c r="H35" s="322"/>
      <c r="I35" s="2600">
        <f t="shared" ref="I35:I36" si="12">+G35-H35</f>
        <v>0</v>
      </c>
      <c r="J35" s="322"/>
      <c r="K35" s="2600">
        <f t="shared" ref="K35:K36" si="13">+J35-I35</f>
        <v>0</v>
      </c>
    </row>
    <row r="36" spans="1:11" ht="35.1" customHeight="1" x14ac:dyDescent="0.3">
      <c r="A36" s="1048"/>
      <c r="B36" s="3630" t="s">
        <v>199</v>
      </c>
      <c r="C36" s="3631"/>
      <c r="D36" s="3631"/>
      <c r="E36" s="3632"/>
      <c r="F36" s="2622">
        <v>23</v>
      </c>
      <c r="G36" s="321"/>
      <c r="H36" s="322"/>
      <c r="I36" s="2600">
        <f t="shared" si="12"/>
        <v>0</v>
      </c>
      <c r="J36" s="322"/>
      <c r="K36" s="2600">
        <f t="shared" si="13"/>
        <v>0</v>
      </c>
    </row>
    <row r="37" spans="1:11" ht="35.1" customHeight="1" thickBot="1" x14ac:dyDescent="0.35">
      <c r="A37" s="1048"/>
      <c r="B37" s="3633" t="s">
        <v>1297</v>
      </c>
      <c r="C37" s="3634"/>
      <c r="D37" s="3634"/>
      <c r="E37" s="3635"/>
      <c r="F37" s="2639">
        <v>24</v>
      </c>
      <c r="G37" s="2600">
        <f>+G35+G36</f>
        <v>0</v>
      </c>
      <c r="H37" s="2600">
        <f>+H35+H36</f>
        <v>0</v>
      </c>
      <c r="I37" s="2600">
        <f t="shared" ref="I37:K37" si="14">+I35+I36</f>
        <v>0</v>
      </c>
      <c r="J37" s="2600">
        <f t="shared" si="14"/>
        <v>0</v>
      </c>
      <c r="K37" s="2600">
        <f t="shared" si="14"/>
        <v>0</v>
      </c>
    </row>
    <row r="38" spans="1:11" ht="15.6" x14ac:dyDescent="0.3">
      <c r="A38" s="357"/>
      <c r="B38" s="357"/>
      <c r="C38" s="357"/>
      <c r="D38" s="357"/>
      <c r="E38" s="357"/>
      <c r="F38" s="984"/>
      <c r="G38" s="985"/>
      <c r="H38" s="985"/>
      <c r="I38" s="985"/>
      <c r="J38" s="985"/>
      <c r="K38" s="985"/>
    </row>
    <row r="39" spans="1:11" x14ac:dyDescent="0.3">
      <c r="A39" s="354"/>
      <c r="B39" s="354"/>
      <c r="C39" s="354"/>
      <c r="D39" s="354"/>
      <c r="E39" s="354"/>
      <c r="F39" s="379"/>
      <c r="G39" s="354"/>
      <c r="H39" s="354"/>
      <c r="I39" s="354"/>
      <c r="J39" s="354"/>
      <c r="K39" s="354"/>
    </row>
    <row r="40" spans="1:11" x14ac:dyDescent="0.3">
      <c r="A40" s="354"/>
      <c r="B40" s="354"/>
      <c r="C40" s="354"/>
      <c r="D40" s="354"/>
      <c r="E40" s="354"/>
      <c r="F40" s="379"/>
      <c r="G40" s="354"/>
      <c r="H40" s="354"/>
      <c r="I40" s="354"/>
      <c r="J40" s="354"/>
      <c r="K40" s="354"/>
    </row>
    <row r="41" spans="1:11" x14ac:dyDescent="0.3">
      <c r="A41" s="354"/>
      <c r="B41" s="354"/>
      <c r="C41" s="354"/>
      <c r="D41" s="354"/>
      <c r="E41" s="354"/>
      <c r="F41" s="379"/>
      <c r="G41" s="354"/>
      <c r="H41" s="354"/>
      <c r="I41" s="354"/>
      <c r="J41" s="354"/>
      <c r="K41" s="354"/>
    </row>
    <row r="42" spans="1:11" x14ac:dyDescent="0.3">
      <c r="A42" s="354"/>
      <c r="B42" s="354"/>
      <c r="C42" s="354"/>
      <c r="D42" s="354"/>
      <c r="E42" s="354"/>
      <c r="F42" s="379"/>
      <c r="G42" s="354"/>
      <c r="H42" s="354"/>
      <c r="I42" s="354"/>
      <c r="J42" s="354"/>
      <c r="K42" s="354"/>
    </row>
    <row r="43" spans="1:11" x14ac:dyDescent="0.3">
      <c r="A43" s="354"/>
      <c r="B43" s="354"/>
      <c r="C43" s="354"/>
      <c r="D43" s="354"/>
      <c r="E43" s="354"/>
      <c r="F43" s="379"/>
      <c r="G43" s="354"/>
      <c r="H43" s="354"/>
      <c r="I43" s="354"/>
      <c r="J43" s="354"/>
      <c r="K43" s="354"/>
    </row>
    <row r="44" spans="1:11" x14ac:dyDescent="0.3">
      <c r="A44" s="354"/>
      <c r="B44" s="354"/>
      <c r="C44" s="354"/>
      <c r="D44" s="354"/>
      <c r="E44" s="354"/>
      <c r="F44" s="379"/>
      <c r="G44" s="354"/>
      <c r="H44" s="354"/>
      <c r="I44" s="354"/>
      <c r="J44" s="354"/>
      <c r="K44" s="354"/>
    </row>
    <row r="45" spans="1:11" x14ac:dyDescent="0.3">
      <c r="A45" s="354"/>
      <c r="B45" s="354"/>
      <c r="C45" s="354"/>
      <c r="D45" s="354"/>
      <c r="E45" s="354"/>
      <c r="F45" s="379"/>
      <c r="G45" s="354"/>
      <c r="H45" s="354"/>
      <c r="I45" s="354"/>
      <c r="J45" s="354"/>
      <c r="K45" s="354"/>
    </row>
    <row r="46" spans="1:11" x14ac:dyDescent="0.3">
      <c r="A46" s="354"/>
      <c r="B46" s="354"/>
      <c r="C46" s="354"/>
      <c r="D46" s="354"/>
      <c r="E46" s="354"/>
      <c r="F46" s="379"/>
      <c r="G46" s="354"/>
      <c r="H46" s="354"/>
      <c r="I46" s="354"/>
      <c r="J46" s="354"/>
      <c r="K46" s="354"/>
    </row>
    <row r="47" spans="1:11" x14ac:dyDescent="0.3">
      <c r="A47" s="354"/>
      <c r="B47" s="354"/>
      <c r="C47" s="354"/>
      <c r="D47" s="354"/>
      <c r="E47" s="354"/>
      <c r="F47" s="379"/>
      <c r="G47" s="354"/>
      <c r="H47" s="354"/>
      <c r="I47" s="354"/>
      <c r="J47" s="354"/>
      <c r="K47" s="354"/>
    </row>
    <row r="48" spans="1:11" x14ac:dyDescent="0.3">
      <c r="A48" s="354"/>
      <c r="B48" s="354"/>
      <c r="C48" s="354"/>
      <c r="D48" s="354"/>
      <c r="E48" s="354"/>
      <c r="F48" s="379"/>
      <c r="G48" s="354"/>
      <c r="H48" s="354"/>
      <c r="I48" s="354"/>
      <c r="J48" s="354"/>
      <c r="K48" s="354"/>
    </row>
    <row r="49" spans="6:6" s="354" customFormat="1" x14ac:dyDescent="0.3">
      <c r="F49" s="379"/>
    </row>
    <row r="50" spans="6:6" s="354" customFormat="1" x14ac:dyDescent="0.3">
      <c r="F50" s="379"/>
    </row>
    <row r="51" spans="6:6" s="354" customFormat="1" x14ac:dyDescent="0.3">
      <c r="F51" s="379"/>
    </row>
    <row r="52" spans="6:6" s="354" customFormat="1" x14ac:dyDescent="0.3">
      <c r="F52" s="379"/>
    </row>
    <row r="53" spans="6:6" s="354" customFormat="1" x14ac:dyDescent="0.3">
      <c r="F53" s="379"/>
    </row>
    <row r="54" spans="6:6" s="354" customFormat="1" x14ac:dyDescent="0.3">
      <c r="F54" s="379"/>
    </row>
    <row r="55" spans="6:6" s="354" customFormat="1" x14ac:dyDescent="0.3">
      <c r="F55" s="379"/>
    </row>
    <row r="56" spans="6:6" s="354" customFormat="1" x14ac:dyDescent="0.3">
      <c r="F56" s="379"/>
    </row>
    <row r="57" spans="6:6" s="354" customFormat="1" x14ac:dyDescent="0.3">
      <c r="F57" s="379"/>
    </row>
    <row r="58" spans="6:6" s="354" customFormat="1" x14ac:dyDescent="0.3">
      <c r="F58" s="379"/>
    </row>
    <row r="59" spans="6:6" s="354" customFormat="1" x14ac:dyDescent="0.3">
      <c r="F59" s="379"/>
    </row>
    <row r="60" spans="6:6" s="354" customFormat="1" x14ac:dyDescent="0.3">
      <c r="F60" s="379"/>
    </row>
    <row r="61" spans="6:6" s="354" customFormat="1" x14ac:dyDescent="0.3">
      <c r="F61" s="379"/>
    </row>
    <row r="62" spans="6:6" s="354" customFormat="1" x14ac:dyDescent="0.3">
      <c r="F62" s="379"/>
    </row>
    <row r="63" spans="6:6" s="354" customFormat="1" x14ac:dyDescent="0.3">
      <c r="F63" s="379"/>
    </row>
    <row r="64" spans="6:6" s="354" customFormat="1" x14ac:dyDescent="0.3">
      <c r="F64" s="379"/>
    </row>
    <row r="65" spans="6:6" s="354" customFormat="1" x14ac:dyDescent="0.3">
      <c r="F65" s="379"/>
    </row>
    <row r="66" spans="6:6" s="354" customFormat="1" x14ac:dyDescent="0.3">
      <c r="F66" s="379"/>
    </row>
    <row r="67" spans="6:6" s="354" customFormat="1" x14ac:dyDescent="0.3">
      <c r="F67" s="379"/>
    </row>
    <row r="68" spans="6:6" s="354" customFormat="1" x14ac:dyDescent="0.3">
      <c r="F68" s="379"/>
    </row>
    <row r="69" spans="6:6" s="354" customFormat="1" x14ac:dyDescent="0.3">
      <c r="F69" s="379"/>
    </row>
    <row r="70" spans="6:6" s="354" customFormat="1" x14ac:dyDescent="0.3">
      <c r="F70" s="379"/>
    </row>
    <row r="71" spans="6:6" s="354" customFormat="1" x14ac:dyDescent="0.3">
      <c r="F71" s="379"/>
    </row>
    <row r="72" spans="6:6" s="354" customFormat="1" x14ac:dyDescent="0.3">
      <c r="F72" s="379"/>
    </row>
    <row r="73" spans="6:6" s="354" customFormat="1" x14ac:dyDescent="0.3">
      <c r="F73" s="379"/>
    </row>
    <row r="74" spans="6:6" s="354" customFormat="1" x14ac:dyDescent="0.3">
      <c r="F74" s="379"/>
    </row>
    <row r="75" spans="6:6" s="354" customFormat="1" x14ac:dyDescent="0.3">
      <c r="F75" s="379"/>
    </row>
    <row r="76" spans="6:6" s="354" customFormat="1" x14ac:dyDescent="0.3">
      <c r="F76" s="379"/>
    </row>
    <row r="77" spans="6:6" s="354" customFormat="1" x14ac:dyDescent="0.3">
      <c r="F77" s="379"/>
    </row>
    <row r="78" spans="6:6" s="354" customFormat="1" x14ac:dyDescent="0.3">
      <c r="F78" s="379"/>
    </row>
    <row r="79" spans="6:6" s="354" customFormat="1" x14ac:dyDescent="0.3">
      <c r="F79" s="379"/>
    </row>
    <row r="80" spans="6:6" s="354" customFormat="1" x14ac:dyDescent="0.3">
      <c r="F80" s="379"/>
    </row>
    <row r="81" spans="6:6" s="354" customFormat="1" x14ac:dyDescent="0.3">
      <c r="F81" s="379"/>
    </row>
    <row r="82" spans="6:6" s="354" customFormat="1" x14ac:dyDescent="0.3">
      <c r="F82" s="379"/>
    </row>
    <row r="83" spans="6:6" s="354" customFormat="1" x14ac:dyDescent="0.3">
      <c r="F83" s="379"/>
    </row>
    <row r="84" spans="6:6" s="354" customFormat="1" x14ac:dyDescent="0.3">
      <c r="F84" s="379"/>
    </row>
    <row r="85" spans="6:6" s="354" customFormat="1" x14ac:dyDescent="0.3">
      <c r="F85" s="379"/>
    </row>
    <row r="86" spans="6:6" s="354" customFormat="1" x14ac:dyDescent="0.3">
      <c r="F86" s="379"/>
    </row>
    <row r="87" spans="6:6" s="354" customFormat="1" x14ac:dyDescent="0.3">
      <c r="F87" s="379"/>
    </row>
    <row r="88" spans="6:6" s="354" customFormat="1" x14ac:dyDescent="0.3">
      <c r="F88" s="379"/>
    </row>
    <row r="89" spans="6:6" s="354" customFormat="1" x14ac:dyDescent="0.3">
      <c r="F89" s="379"/>
    </row>
    <row r="90" spans="6:6" s="354" customFormat="1" x14ac:dyDescent="0.3">
      <c r="F90" s="379"/>
    </row>
    <row r="91" spans="6:6" s="354" customFormat="1" x14ac:dyDescent="0.3">
      <c r="F91" s="379"/>
    </row>
    <row r="92" spans="6:6" s="354" customFormat="1" x14ac:dyDescent="0.3">
      <c r="F92" s="379"/>
    </row>
    <row r="93" spans="6:6" s="354" customFormat="1" x14ac:dyDescent="0.3">
      <c r="F93" s="379"/>
    </row>
    <row r="94" spans="6:6" s="354" customFormat="1" x14ac:dyDescent="0.3">
      <c r="F94" s="379"/>
    </row>
    <row r="95" spans="6:6" s="354" customFormat="1" x14ac:dyDescent="0.3">
      <c r="F95" s="379"/>
    </row>
    <row r="96" spans="6:6" s="354" customFormat="1" x14ac:dyDescent="0.3">
      <c r="F96" s="379"/>
    </row>
    <row r="97" spans="6:6" s="354" customFormat="1" x14ac:dyDescent="0.3">
      <c r="F97" s="379"/>
    </row>
    <row r="98" spans="6:6" s="354" customFormat="1" x14ac:dyDescent="0.3">
      <c r="F98" s="379"/>
    </row>
    <row r="99" spans="6:6" s="354" customFormat="1" x14ac:dyDescent="0.3">
      <c r="F99" s="379"/>
    </row>
    <row r="100" spans="6:6" s="354" customFormat="1" x14ac:dyDescent="0.3">
      <c r="F100" s="379"/>
    </row>
    <row r="101" spans="6:6" s="354" customFormat="1" x14ac:dyDescent="0.3">
      <c r="F101" s="379"/>
    </row>
    <row r="102" spans="6:6" s="354" customFormat="1" x14ac:dyDescent="0.3">
      <c r="F102" s="379"/>
    </row>
    <row r="103" spans="6:6" s="354" customFormat="1" x14ac:dyDescent="0.3">
      <c r="F103" s="379"/>
    </row>
    <row r="104" spans="6:6" s="354" customFormat="1" x14ac:dyDescent="0.3">
      <c r="F104" s="379"/>
    </row>
    <row r="105" spans="6:6" s="354" customFormat="1" x14ac:dyDescent="0.3">
      <c r="F105" s="379"/>
    </row>
    <row r="106" spans="6:6" s="354" customFormat="1" x14ac:dyDescent="0.3">
      <c r="F106" s="379"/>
    </row>
    <row r="107" spans="6:6" s="354" customFormat="1" x14ac:dyDescent="0.3">
      <c r="F107" s="379"/>
    </row>
    <row r="108" spans="6:6" s="354" customFormat="1" x14ac:dyDescent="0.3">
      <c r="F108" s="379"/>
    </row>
    <row r="109" spans="6:6" s="354" customFormat="1" x14ac:dyDescent="0.3">
      <c r="F109" s="379"/>
    </row>
    <row r="110" spans="6:6" s="354" customFormat="1" x14ac:dyDescent="0.3">
      <c r="F110" s="379"/>
    </row>
    <row r="111" spans="6:6" s="354" customFormat="1" x14ac:dyDescent="0.3">
      <c r="F111" s="379"/>
    </row>
    <row r="112" spans="6:6" s="354" customFormat="1" x14ac:dyDescent="0.3">
      <c r="F112" s="379"/>
    </row>
    <row r="113" spans="6:6" s="354" customFormat="1" x14ac:dyDescent="0.3">
      <c r="F113" s="379"/>
    </row>
    <row r="114" spans="6:6" s="354" customFormat="1" x14ac:dyDescent="0.3">
      <c r="F114" s="379"/>
    </row>
    <row r="115" spans="6:6" s="354" customFormat="1" x14ac:dyDescent="0.3">
      <c r="F115" s="379"/>
    </row>
    <row r="116" spans="6:6" s="354" customFormat="1" x14ac:dyDescent="0.3">
      <c r="F116" s="379"/>
    </row>
    <row r="117" spans="6:6" s="354" customFormat="1" x14ac:dyDescent="0.3">
      <c r="F117" s="379"/>
    </row>
    <row r="118" spans="6:6" s="354" customFormat="1" x14ac:dyDescent="0.3">
      <c r="F118" s="379"/>
    </row>
    <row r="119" spans="6:6" s="354" customFormat="1" x14ac:dyDescent="0.3">
      <c r="F119" s="379"/>
    </row>
    <row r="120" spans="6:6" s="354" customFormat="1" x14ac:dyDescent="0.3">
      <c r="F120" s="379"/>
    </row>
    <row r="121" spans="6:6" s="354" customFormat="1" x14ac:dyDescent="0.3">
      <c r="F121" s="379"/>
    </row>
    <row r="122" spans="6:6" s="354" customFormat="1" x14ac:dyDescent="0.3">
      <c r="F122" s="379"/>
    </row>
    <row r="123" spans="6:6" s="354" customFormat="1" x14ac:dyDescent="0.3">
      <c r="F123" s="379"/>
    </row>
    <row r="124" spans="6:6" s="354" customFormat="1" x14ac:dyDescent="0.3">
      <c r="F124" s="379"/>
    </row>
    <row r="125" spans="6:6" s="354" customFormat="1" x14ac:dyDescent="0.3">
      <c r="F125" s="379"/>
    </row>
    <row r="126" spans="6:6" s="354" customFormat="1" x14ac:dyDescent="0.3">
      <c r="F126" s="379"/>
    </row>
    <row r="127" spans="6:6" s="354" customFormat="1" x14ac:dyDescent="0.3">
      <c r="F127" s="379"/>
    </row>
    <row r="128" spans="6:6" s="354" customFormat="1" x14ac:dyDescent="0.3">
      <c r="F128" s="379"/>
    </row>
    <row r="129" spans="6:6" s="354" customFormat="1" x14ac:dyDescent="0.3">
      <c r="F129" s="379"/>
    </row>
    <row r="130" spans="6:6" s="354" customFormat="1" x14ac:dyDescent="0.3">
      <c r="F130" s="379"/>
    </row>
    <row r="131" spans="6:6" s="354" customFormat="1" x14ac:dyDescent="0.3">
      <c r="F131" s="379"/>
    </row>
    <row r="132" spans="6:6" s="354" customFormat="1" x14ac:dyDescent="0.3">
      <c r="F132" s="379"/>
    </row>
    <row r="133" spans="6:6" s="354" customFormat="1" x14ac:dyDescent="0.3">
      <c r="F133" s="379"/>
    </row>
    <row r="134" spans="6:6" s="354" customFormat="1" x14ac:dyDescent="0.3">
      <c r="F134" s="379"/>
    </row>
    <row r="135" spans="6:6" s="354" customFormat="1" x14ac:dyDescent="0.3">
      <c r="F135" s="379"/>
    </row>
    <row r="136" spans="6:6" s="354" customFormat="1" x14ac:dyDescent="0.3">
      <c r="F136" s="379"/>
    </row>
    <row r="137" spans="6:6" s="354" customFormat="1" x14ac:dyDescent="0.3">
      <c r="F137" s="379"/>
    </row>
    <row r="138" spans="6:6" s="354" customFormat="1" x14ac:dyDescent="0.3">
      <c r="F138" s="379"/>
    </row>
    <row r="139" spans="6:6" s="354" customFormat="1" x14ac:dyDescent="0.3">
      <c r="F139" s="379"/>
    </row>
    <row r="140" spans="6:6" s="354" customFormat="1" x14ac:dyDescent="0.3">
      <c r="F140" s="379"/>
    </row>
    <row r="141" spans="6:6" s="354" customFormat="1" x14ac:dyDescent="0.3">
      <c r="F141" s="379"/>
    </row>
    <row r="142" spans="6:6" s="354" customFormat="1" x14ac:dyDescent="0.3">
      <c r="F142" s="379"/>
    </row>
    <row r="143" spans="6:6" s="354" customFormat="1" x14ac:dyDescent="0.3">
      <c r="F143" s="379"/>
    </row>
    <row r="144" spans="6:6" s="354" customFormat="1" x14ac:dyDescent="0.3">
      <c r="F144" s="379"/>
    </row>
    <row r="145" spans="6:6" s="354" customFormat="1" x14ac:dyDescent="0.3">
      <c r="F145" s="379"/>
    </row>
    <row r="146" spans="6:6" s="354" customFormat="1" x14ac:dyDescent="0.3">
      <c r="F146" s="379"/>
    </row>
    <row r="147" spans="6:6" s="354" customFormat="1" x14ac:dyDescent="0.3">
      <c r="F147" s="379"/>
    </row>
    <row r="148" spans="6:6" s="354" customFormat="1" x14ac:dyDescent="0.3">
      <c r="F148" s="379"/>
    </row>
    <row r="149" spans="6:6" s="354" customFormat="1" x14ac:dyDescent="0.3">
      <c r="F149" s="379"/>
    </row>
    <row r="150" spans="6:6" s="354" customFormat="1" x14ac:dyDescent="0.3">
      <c r="F150" s="379"/>
    </row>
    <row r="151" spans="6:6" s="354" customFormat="1" x14ac:dyDescent="0.3">
      <c r="F151" s="379"/>
    </row>
    <row r="152" spans="6:6" s="354" customFormat="1" x14ac:dyDescent="0.3">
      <c r="F152" s="379"/>
    </row>
    <row r="153" spans="6:6" s="354" customFormat="1" x14ac:dyDescent="0.3">
      <c r="F153" s="379"/>
    </row>
    <row r="154" spans="6:6" s="354" customFormat="1" x14ac:dyDescent="0.3">
      <c r="F154" s="379"/>
    </row>
    <row r="155" spans="6:6" s="354" customFormat="1" x14ac:dyDescent="0.3">
      <c r="F155" s="379"/>
    </row>
    <row r="156" spans="6:6" s="354" customFormat="1" x14ac:dyDescent="0.3">
      <c r="F156" s="379"/>
    </row>
    <row r="157" spans="6:6" s="354" customFormat="1" x14ac:dyDescent="0.3">
      <c r="F157" s="379"/>
    </row>
    <row r="158" spans="6:6" s="354" customFormat="1" x14ac:dyDescent="0.3">
      <c r="F158" s="379"/>
    </row>
    <row r="159" spans="6:6" s="354" customFormat="1" x14ac:dyDescent="0.3">
      <c r="F159" s="379"/>
    </row>
    <row r="160" spans="6:6" s="354" customFormat="1" x14ac:dyDescent="0.3">
      <c r="F160" s="379"/>
    </row>
    <row r="161" spans="6:6" s="354" customFormat="1" x14ac:dyDescent="0.3">
      <c r="F161" s="379"/>
    </row>
    <row r="162" spans="6:6" s="354" customFormat="1" x14ac:dyDescent="0.3">
      <c r="F162" s="379"/>
    </row>
    <row r="163" spans="6:6" s="354" customFormat="1" x14ac:dyDescent="0.3">
      <c r="F163" s="379"/>
    </row>
    <row r="164" spans="6:6" s="354" customFormat="1" x14ac:dyDescent="0.3">
      <c r="F164" s="379"/>
    </row>
    <row r="165" spans="6:6" s="354" customFormat="1" x14ac:dyDescent="0.3">
      <c r="F165" s="379"/>
    </row>
    <row r="166" spans="6:6" s="354" customFormat="1" x14ac:dyDescent="0.3">
      <c r="F166" s="379"/>
    </row>
    <row r="167" spans="6:6" s="354" customFormat="1" x14ac:dyDescent="0.3">
      <c r="F167" s="379"/>
    </row>
    <row r="168" spans="6:6" s="354" customFormat="1" x14ac:dyDescent="0.3">
      <c r="F168" s="379"/>
    </row>
    <row r="169" spans="6:6" s="354" customFormat="1" x14ac:dyDescent="0.3">
      <c r="F169" s="379"/>
    </row>
    <row r="170" spans="6:6" s="354" customFormat="1" x14ac:dyDescent="0.3">
      <c r="F170" s="379"/>
    </row>
    <row r="171" spans="6:6" s="354" customFormat="1" x14ac:dyDescent="0.3">
      <c r="F171" s="379"/>
    </row>
    <row r="172" spans="6:6" s="354" customFormat="1" x14ac:dyDescent="0.3">
      <c r="F172" s="379"/>
    </row>
    <row r="173" spans="6:6" s="354" customFormat="1" x14ac:dyDescent="0.3">
      <c r="F173" s="379"/>
    </row>
    <row r="174" spans="6:6" s="354" customFormat="1" x14ac:dyDescent="0.3">
      <c r="F174" s="379"/>
    </row>
    <row r="175" spans="6:6" s="354" customFormat="1" x14ac:dyDescent="0.3">
      <c r="F175" s="379"/>
    </row>
    <row r="176" spans="6:6" s="354" customFormat="1" x14ac:dyDescent="0.3">
      <c r="F176" s="379"/>
    </row>
    <row r="177" spans="6:6" s="354" customFormat="1" x14ac:dyDescent="0.3">
      <c r="F177" s="379"/>
    </row>
    <row r="178" spans="6:6" s="354" customFormat="1" x14ac:dyDescent="0.3">
      <c r="F178" s="379"/>
    </row>
    <row r="179" spans="6:6" s="354" customFormat="1" x14ac:dyDescent="0.3">
      <c r="F179" s="379"/>
    </row>
    <row r="180" spans="6:6" s="354" customFormat="1" x14ac:dyDescent="0.3">
      <c r="F180" s="379"/>
    </row>
    <row r="181" spans="6:6" s="354" customFormat="1" x14ac:dyDescent="0.3">
      <c r="F181" s="379"/>
    </row>
    <row r="182" spans="6:6" s="354" customFormat="1" x14ac:dyDescent="0.3">
      <c r="F182" s="379"/>
    </row>
    <row r="183" spans="6:6" s="354" customFormat="1" x14ac:dyDescent="0.3">
      <c r="F183" s="379"/>
    </row>
    <row r="184" spans="6:6" s="354" customFormat="1" x14ac:dyDescent="0.3">
      <c r="F184" s="379"/>
    </row>
    <row r="185" spans="6:6" s="354" customFormat="1" x14ac:dyDescent="0.3">
      <c r="F185" s="379"/>
    </row>
    <row r="186" spans="6:6" s="354" customFormat="1" x14ac:dyDescent="0.3">
      <c r="F186" s="379"/>
    </row>
    <row r="187" spans="6:6" s="354" customFormat="1" x14ac:dyDescent="0.3">
      <c r="F187" s="379"/>
    </row>
    <row r="188" spans="6:6" s="354" customFormat="1" x14ac:dyDescent="0.3">
      <c r="F188" s="379"/>
    </row>
    <row r="189" spans="6:6" s="354" customFormat="1" x14ac:dyDescent="0.3">
      <c r="F189" s="379"/>
    </row>
    <row r="190" spans="6:6" s="354" customFormat="1" x14ac:dyDescent="0.3">
      <c r="F190" s="379"/>
    </row>
    <row r="191" spans="6:6" s="354" customFormat="1" x14ac:dyDescent="0.3">
      <c r="F191" s="379"/>
    </row>
    <row r="192" spans="6:6" s="354" customFormat="1" x14ac:dyDescent="0.3">
      <c r="F192" s="379"/>
    </row>
    <row r="193" spans="6:6" s="354" customFormat="1" x14ac:dyDescent="0.3">
      <c r="F193" s="379"/>
    </row>
    <row r="194" spans="6:6" s="354" customFormat="1" x14ac:dyDescent="0.3">
      <c r="F194" s="379"/>
    </row>
    <row r="195" spans="6:6" s="354" customFormat="1" x14ac:dyDescent="0.3">
      <c r="F195" s="379"/>
    </row>
    <row r="196" spans="6:6" s="354" customFormat="1" x14ac:dyDescent="0.3">
      <c r="F196" s="379"/>
    </row>
    <row r="197" spans="6:6" s="354" customFormat="1" x14ac:dyDescent="0.3">
      <c r="F197" s="379"/>
    </row>
    <row r="198" spans="6:6" s="354" customFormat="1" x14ac:dyDescent="0.3">
      <c r="F198" s="379"/>
    </row>
    <row r="199" spans="6:6" s="354" customFormat="1" x14ac:dyDescent="0.3">
      <c r="F199" s="379"/>
    </row>
    <row r="200" spans="6:6" s="354" customFormat="1" x14ac:dyDescent="0.3">
      <c r="F200" s="379"/>
    </row>
    <row r="201" spans="6:6" s="354" customFormat="1" x14ac:dyDescent="0.3">
      <c r="F201" s="379"/>
    </row>
    <row r="202" spans="6:6" s="354" customFormat="1" x14ac:dyDescent="0.3">
      <c r="F202" s="379"/>
    </row>
    <row r="203" spans="6:6" s="354" customFormat="1" x14ac:dyDescent="0.3">
      <c r="F203" s="379"/>
    </row>
    <row r="204" spans="6:6" s="354" customFormat="1" x14ac:dyDescent="0.3">
      <c r="F204" s="379"/>
    </row>
    <row r="205" spans="6:6" s="354" customFormat="1" x14ac:dyDescent="0.3">
      <c r="F205" s="379"/>
    </row>
    <row r="206" spans="6:6" s="354" customFormat="1" x14ac:dyDescent="0.3">
      <c r="F206" s="379"/>
    </row>
    <row r="207" spans="6:6" s="354" customFormat="1" x14ac:dyDescent="0.3">
      <c r="F207" s="379"/>
    </row>
    <row r="208" spans="6:6" s="354" customFormat="1" x14ac:dyDescent="0.3">
      <c r="F208" s="379"/>
    </row>
    <row r="209" spans="6:6" s="354" customFormat="1" x14ac:dyDescent="0.3">
      <c r="F209" s="379"/>
    </row>
    <row r="210" spans="6:6" s="354" customFormat="1" x14ac:dyDescent="0.3">
      <c r="F210" s="379"/>
    </row>
    <row r="211" spans="6:6" s="354" customFormat="1" x14ac:dyDescent="0.3">
      <c r="F211" s="379"/>
    </row>
    <row r="212" spans="6:6" s="354" customFormat="1" x14ac:dyDescent="0.3">
      <c r="F212" s="379"/>
    </row>
    <row r="213" spans="6:6" s="354" customFormat="1" x14ac:dyDescent="0.3">
      <c r="F213" s="379"/>
    </row>
    <row r="214" spans="6:6" s="354" customFormat="1" x14ac:dyDescent="0.3">
      <c r="F214" s="379"/>
    </row>
    <row r="215" spans="6:6" s="354" customFormat="1" x14ac:dyDescent="0.3">
      <c r="F215" s="379"/>
    </row>
    <row r="216" spans="6:6" s="354" customFormat="1" x14ac:dyDescent="0.3">
      <c r="F216" s="379"/>
    </row>
    <row r="217" spans="6:6" s="354" customFormat="1" x14ac:dyDescent="0.3">
      <c r="F217" s="379"/>
    </row>
    <row r="218" spans="6:6" s="354" customFormat="1" x14ac:dyDescent="0.3">
      <c r="F218" s="379"/>
    </row>
    <row r="219" spans="6:6" s="354" customFormat="1" x14ac:dyDescent="0.3">
      <c r="F219" s="379"/>
    </row>
    <row r="220" spans="6:6" s="354" customFormat="1" x14ac:dyDescent="0.3">
      <c r="F220" s="379"/>
    </row>
    <row r="221" spans="6:6" s="354" customFormat="1" x14ac:dyDescent="0.3">
      <c r="F221" s="379"/>
    </row>
    <row r="222" spans="6:6" s="354" customFormat="1" x14ac:dyDescent="0.3">
      <c r="F222" s="379"/>
    </row>
    <row r="223" spans="6:6" s="354" customFormat="1" x14ac:dyDescent="0.3">
      <c r="F223" s="379"/>
    </row>
    <row r="224" spans="6:6" s="354" customFormat="1" x14ac:dyDescent="0.3">
      <c r="F224" s="379"/>
    </row>
    <row r="225" spans="6:6" s="354" customFormat="1" x14ac:dyDescent="0.3">
      <c r="F225" s="379"/>
    </row>
    <row r="226" spans="6:6" s="354" customFormat="1" x14ac:dyDescent="0.3">
      <c r="F226" s="379"/>
    </row>
    <row r="227" spans="6:6" s="354" customFormat="1" x14ac:dyDescent="0.3">
      <c r="F227" s="379"/>
    </row>
    <row r="228" spans="6:6" s="354" customFormat="1" x14ac:dyDescent="0.3">
      <c r="F228" s="379"/>
    </row>
    <row r="229" spans="6:6" s="354" customFormat="1" x14ac:dyDescent="0.3">
      <c r="F229" s="379"/>
    </row>
    <row r="230" spans="6:6" s="354" customFormat="1" x14ac:dyDescent="0.3">
      <c r="F230" s="379"/>
    </row>
    <row r="231" spans="6:6" s="354" customFormat="1" x14ac:dyDescent="0.3">
      <c r="F231" s="379"/>
    </row>
    <row r="232" spans="6:6" s="354" customFormat="1" x14ac:dyDescent="0.3">
      <c r="F232" s="379"/>
    </row>
    <row r="233" spans="6:6" s="354" customFormat="1" x14ac:dyDescent="0.3">
      <c r="F233" s="379"/>
    </row>
    <row r="234" spans="6:6" s="354" customFormat="1" x14ac:dyDescent="0.3">
      <c r="F234" s="379"/>
    </row>
    <row r="235" spans="6:6" s="354" customFormat="1" x14ac:dyDescent="0.3">
      <c r="F235" s="379"/>
    </row>
    <row r="236" spans="6:6" s="354" customFormat="1" x14ac:dyDescent="0.3">
      <c r="F236" s="379"/>
    </row>
    <row r="237" spans="6:6" s="354" customFormat="1" x14ac:dyDescent="0.3">
      <c r="F237" s="379"/>
    </row>
    <row r="238" spans="6:6" s="354" customFormat="1" x14ac:dyDescent="0.3">
      <c r="F238" s="379"/>
    </row>
    <row r="239" spans="6:6" s="354" customFormat="1" x14ac:dyDescent="0.3">
      <c r="F239" s="379"/>
    </row>
    <row r="240" spans="6:6" s="354" customFormat="1" x14ac:dyDescent="0.3">
      <c r="F240" s="379"/>
    </row>
    <row r="241" spans="6:6" s="354" customFormat="1" x14ac:dyDescent="0.3">
      <c r="F241" s="379"/>
    </row>
    <row r="242" spans="6:6" s="354" customFormat="1" x14ac:dyDescent="0.3">
      <c r="F242" s="379"/>
    </row>
    <row r="243" spans="6:6" s="354" customFormat="1" x14ac:dyDescent="0.3">
      <c r="F243" s="379"/>
    </row>
    <row r="244" spans="6:6" s="354" customFormat="1" x14ac:dyDescent="0.3">
      <c r="F244" s="379"/>
    </row>
    <row r="245" spans="6:6" s="354" customFormat="1" x14ac:dyDescent="0.3">
      <c r="F245" s="379"/>
    </row>
    <row r="246" spans="6:6" s="354" customFormat="1" x14ac:dyDescent="0.3">
      <c r="F246" s="379"/>
    </row>
    <row r="247" spans="6:6" s="354" customFormat="1" x14ac:dyDescent="0.3">
      <c r="F247" s="379"/>
    </row>
    <row r="248" spans="6:6" s="354" customFormat="1" x14ac:dyDescent="0.3">
      <c r="F248" s="379"/>
    </row>
    <row r="249" spans="6:6" s="354" customFormat="1" x14ac:dyDescent="0.3">
      <c r="F249" s="379"/>
    </row>
    <row r="250" spans="6:6" s="354" customFormat="1" x14ac:dyDescent="0.3">
      <c r="F250" s="379"/>
    </row>
    <row r="251" spans="6:6" s="354" customFormat="1" x14ac:dyDescent="0.3">
      <c r="F251" s="379"/>
    </row>
    <row r="252" spans="6:6" s="354" customFormat="1" x14ac:dyDescent="0.3">
      <c r="F252" s="379"/>
    </row>
    <row r="253" spans="6:6" s="354" customFormat="1" x14ac:dyDescent="0.3">
      <c r="F253" s="379"/>
    </row>
    <row r="254" spans="6:6" s="354" customFormat="1" x14ac:dyDescent="0.3">
      <c r="F254" s="379"/>
    </row>
    <row r="255" spans="6:6" s="354" customFormat="1" x14ac:dyDescent="0.3">
      <c r="F255" s="379"/>
    </row>
    <row r="256" spans="6:6" s="354" customFormat="1" x14ac:dyDescent="0.3">
      <c r="F256" s="379"/>
    </row>
    <row r="257" spans="6:6" s="354" customFormat="1" x14ac:dyDescent="0.3">
      <c r="F257" s="379"/>
    </row>
    <row r="258" spans="6:6" s="354" customFormat="1" x14ac:dyDescent="0.3">
      <c r="F258" s="379"/>
    </row>
    <row r="259" spans="6:6" s="354" customFormat="1" x14ac:dyDescent="0.3">
      <c r="F259" s="379"/>
    </row>
    <row r="260" spans="6:6" s="354" customFormat="1" x14ac:dyDescent="0.3">
      <c r="F260" s="379"/>
    </row>
    <row r="261" spans="6:6" s="354" customFormat="1" x14ac:dyDescent="0.3">
      <c r="F261" s="379"/>
    </row>
    <row r="262" spans="6:6" s="354" customFormat="1" x14ac:dyDescent="0.3">
      <c r="F262" s="379"/>
    </row>
    <row r="263" spans="6:6" s="354" customFormat="1" x14ac:dyDescent="0.3">
      <c r="F263" s="379"/>
    </row>
    <row r="264" spans="6:6" s="354" customFormat="1" x14ac:dyDescent="0.3">
      <c r="F264" s="379"/>
    </row>
    <row r="265" spans="6:6" s="354" customFormat="1" x14ac:dyDescent="0.3">
      <c r="F265" s="379"/>
    </row>
    <row r="266" spans="6:6" s="354" customFormat="1" x14ac:dyDescent="0.3">
      <c r="F266" s="379"/>
    </row>
    <row r="267" spans="6:6" s="354" customFormat="1" x14ac:dyDescent="0.3">
      <c r="F267" s="379"/>
    </row>
    <row r="268" spans="6:6" s="354" customFormat="1" x14ac:dyDescent="0.3">
      <c r="F268" s="379"/>
    </row>
    <row r="269" spans="6:6" s="354" customFormat="1" x14ac:dyDescent="0.3">
      <c r="F269" s="379"/>
    </row>
    <row r="270" spans="6:6" s="354" customFormat="1" x14ac:dyDescent="0.3">
      <c r="F270" s="379"/>
    </row>
    <row r="271" spans="6:6" s="354" customFormat="1" x14ac:dyDescent="0.3">
      <c r="F271" s="379"/>
    </row>
    <row r="272" spans="6:6" s="354" customFormat="1" x14ac:dyDescent="0.3">
      <c r="F272" s="379"/>
    </row>
    <row r="273" spans="6:6" s="354" customFormat="1" x14ac:dyDescent="0.3">
      <c r="F273" s="379"/>
    </row>
    <row r="274" spans="6:6" s="354" customFormat="1" x14ac:dyDescent="0.3">
      <c r="F274" s="379"/>
    </row>
    <row r="275" spans="6:6" s="354" customFormat="1" x14ac:dyDescent="0.3">
      <c r="F275" s="379"/>
    </row>
    <row r="276" spans="6:6" s="354" customFormat="1" x14ac:dyDescent="0.3">
      <c r="F276" s="379"/>
    </row>
    <row r="277" spans="6:6" s="354" customFormat="1" x14ac:dyDescent="0.3">
      <c r="F277" s="379"/>
    </row>
    <row r="278" spans="6:6" s="354" customFormat="1" x14ac:dyDescent="0.3">
      <c r="F278" s="379"/>
    </row>
    <row r="279" spans="6:6" s="354" customFormat="1" x14ac:dyDescent="0.3">
      <c r="F279" s="379"/>
    </row>
    <row r="280" spans="6:6" s="354" customFormat="1" x14ac:dyDescent="0.3">
      <c r="F280" s="379"/>
    </row>
    <row r="281" spans="6:6" s="354" customFormat="1" x14ac:dyDescent="0.3">
      <c r="F281" s="379"/>
    </row>
    <row r="282" spans="6:6" s="354" customFormat="1" x14ac:dyDescent="0.3">
      <c r="F282" s="379"/>
    </row>
    <row r="283" spans="6:6" s="354" customFormat="1" x14ac:dyDescent="0.3">
      <c r="F283" s="379"/>
    </row>
    <row r="284" spans="6:6" s="354" customFormat="1" x14ac:dyDescent="0.3">
      <c r="F284" s="379"/>
    </row>
    <row r="285" spans="6:6" s="354" customFormat="1" x14ac:dyDescent="0.3">
      <c r="F285" s="379"/>
    </row>
    <row r="286" spans="6:6" s="354" customFormat="1" x14ac:dyDescent="0.3">
      <c r="F286" s="379"/>
    </row>
    <row r="287" spans="6:6" s="354" customFormat="1" x14ac:dyDescent="0.3">
      <c r="F287" s="379"/>
    </row>
    <row r="288" spans="6:6" s="354" customFormat="1" x14ac:dyDescent="0.3">
      <c r="F288" s="379"/>
    </row>
    <row r="289" spans="6:6" s="354" customFormat="1" x14ac:dyDescent="0.3">
      <c r="F289" s="379"/>
    </row>
    <row r="290" spans="6:6" s="354" customFormat="1" x14ac:dyDescent="0.3">
      <c r="F290" s="379"/>
    </row>
    <row r="291" spans="6:6" s="354" customFormat="1" x14ac:dyDescent="0.3">
      <c r="F291" s="379"/>
    </row>
    <row r="292" spans="6:6" s="354" customFormat="1" x14ac:dyDescent="0.3">
      <c r="F292" s="379"/>
    </row>
    <row r="293" spans="6:6" s="354" customFormat="1" x14ac:dyDescent="0.3">
      <c r="F293" s="379"/>
    </row>
    <row r="294" spans="6:6" s="354" customFormat="1" x14ac:dyDescent="0.3">
      <c r="F294" s="379"/>
    </row>
    <row r="295" spans="6:6" s="354" customFormat="1" x14ac:dyDescent="0.3">
      <c r="F295" s="379"/>
    </row>
    <row r="296" spans="6:6" s="354" customFormat="1" x14ac:dyDescent="0.3">
      <c r="F296" s="379"/>
    </row>
    <row r="297" spans="6:6" s="354" customFormat="1" x14ac:dyDescent="0.3">
      <c r="F297" s="379"/>
    </row>
    <row r="298" spans="6:6" s="354" customFormat="1" x14ac:dyDescent="0.3">
      <c r="F298" s="379"/>
    </row>
    <row r="299" spans="6:6" s="354" customFormat="1" x14ac:dyDescent="0.3">
      <c r="F299" s="379"/>
    </row>
    <row r="300" spans="6:6" s="354" customFormat="1" x14ac:dyDescent="0.3">
      <c r="F300" s="379"/>
    </row>
    <row r="301" spans="6:6" s="354" customFormat="1" x14ac:dyDescent="0.3">
      <c r="F301" s="379"/>
    </row>
    <row r="302" spans="6:6" s="354" customFormat="1" x14ac:dyDescent="0.3">
      <c r="F302" s="379"/>
    </row>
    <row r="303" spans="6:6" s="354" customFormat="1" x14ac:dyDescent="0.3">
      <c r="F303" s="379"/>
    </row>
    <row r="304" spans="6:6" s="354" customFormat="1" x14ac:dyDescent="0.3">
      <c r="F304" s="379"/>
    </row>
    <row r="305" spans="6:6" s="354" customFormat="1" x14ac:dyDescent="0.3">
      <c r="F305" s="379"/>
    </row>
    <row r="306" spans="6:6" s="354" customFormat="1" x14ac:dyDescent="0.3">
      <c r="F306" s="379"/>
    </row>
    <row r="307" spans="6:6" s="354" customFormat="1" x14ac:dyDescent="0.3">
      <c r="F307" s="379"/>
    </row>
    <row r="308" spans="6:6" s="354" customFormat="1" x14ac:dyDescent="0.3">
      <c r="F308" s="379"/>
    </row>
    <row r="309" spans="6:6" s="354" customFormat="1" x14ac:dyDescent="0.3">
      <c r="F309" s="379"/>
    </row>
    <row r="310" spans="6:6" s="354" customFormat="1" x14ac:dyDescent="0.3">
      <c r="F310" s="379"/>
    </row>
    <row r="311" spans="6:6" s="354" customFormat="1" x14ac:dyDescent="0.3">
      <c r="F311" s="379"/>
    </row>
    <row r="312" spans="6:6" s="354" customFormat="1" x14ac:dyDescent="0.3">
      <c r="F312" s="379"/>
    </row>
    <row r="313" spans="6:6" s="354" customFormat="1" x14ac:dyDescent="0.3">
      <c r="F313" s="379"/>
    </row>
    <row r="314" spans="6:6" s="354" customFormat="1" x14ac:dyDescent="0.3">
      <c r="F314" s="379"/>
    </row>
    <row r="315" spans="6:6" s="354" customFormat="1" x14ac:dyDescent="0.3">
      <c r="F315" s="379"/>
    </row>
    <row r="316" spans="6:6" s="354" customFormat="1" x14ac:dyDescent="0.3">
      <c r="F316" s="379"/>
    </row>
    <row r="317" spans="6:6" s="354" customFormat="1" x14ac:dyDescent="0.3">
      <c r="F317" s="379"/>
    </row>
    <row r="318" spans="6:6" s="354" customFormat="1" x14ac:dyDescent="0.3">
      <c r="F318" s="379"/>
    </row>
    <row r="319" spans="6:6" s="354" customFormat="1" x14ac:dyDescent="0.3">
      <c r="F319" s="379"/>
    </row>
    <row r="320" spans="6:6" s="354" customFormat="1" x14ac:dyDescent="0.3">
      <c r="F320" s="379"/>
    </row>
    <row r="321" spans="6:6" s="354" customFormat="1" x14ac:dyDescent="0.3">
      <c r="F321" s="379"/>
    </row>
    <row r="322" spans="6:6" s="354" customFormat="1" x14ac:dyDescent="0.3">
      <c r="F322" s="379"/>
    </row>
    <row r="323" spans="6:6" s="354" customFormat="1" x14ac:dyDescent="0.3">
      <c r="F323" s="379"/>
    </row>
    <row r="324" spans="6:6" s="354" customFormat="1" x14ac:dyDescent="0.3">
      <c r="F324" s="379"/>
    </row>
    <row r="325" spans="6:6" s="354" customFormat="1" x14ac:dyDescent="0.3">
      <c r="F325" s="379"/>
    </row>
    <row r="326" spans="6:6" s="354" customFormat="1" x14ac:dyDescent="0.3">
      <c r="F326" s="379"/>
    </row>
    <row r="327" spans="6:6" s="354" customFormat="1" x14ac:dyDescent="0.3">
      <c r="F327" s="379"/>
    </row>
    <row r="328" spans="6:6" s="354" customFormat="1" x14ac:dyDescent="0.3">
      <c r="F328" s="379"/>
    </row>
    <row r="329" spans="6:6" s="354" customFormat="1" x14ac:dyDescent="0.3">
      <c r="F329" s="379"/>
    </row>
    <row r="330" spans="6:6" s="354" customFormat="1" x14ac:dyDescent="0.3">
      <c r="F330" s="379"/>
    </row>
    <row r="331" spans="6:6" s="354" customFormat="1" x14ac:dyDescent="0.3">
      <c r="F331" s="379"/>
    </row>
    <row r="332" spans="6:6" s="354" customFormat="1" x14ac:dyDescent="0.3">
      <c r="F332" s="379"/>
    </row>
    <row r="333" spans="6:6" s="354" customFormat="1" x14ac:dyDescent="0.3">
      <c r="F333" s="379"/>
    </row>
    <row r="334" spans="6:6" s="354" customFormat="1" x14ac:dyDescent="0.3">
      <c r="F334" s="379"/>
    </row>
    <row r="335" spans="6:6" s="354" customFormat="1" x14ac:dyDescent="0.3">
      <c r="F335" s="379"/>
    </row>
    <row r="336" spans="6:6" s="354" customFormat="1" x14ac:dyDescent="0.3">
      <c r="F336" s="379"/>
    </row>
    <row r="337" spans="6:6" s="354" customFormat="1" x14ac:dyDescent="0.3">
      <c r="F337" s="379"/>
    </row>
    <row r="338" spans="6:6" s="354" customFormat="1" x14ac:dyDescent="0.3">
      <c r="F338" s="379"/>
    </row>
    <row r="339" spans="6:6" s="354" customFormat="1" x14ac:dyDescent="0.3">
      <c r="F339" s="379"/>
    </row>
    <row r="340" spans="6:6" s="354" customFormat="1" x14ac:dyDescent="0.3">
      <c r="F340" s="379"/>
    </row>
    <row r="341" spans="6:6" s="354" customFormat="1" x14ac:dyDescent="0.3">
      <c r="F341" s="379"/>
    </row>
    <row r="342" spans="6:6" s="354" customFormat="1" x14ac:dyDescent="0.3">
      <c r="F342" s="379"/>
    </row>
    <row r="343" spans="6:6" s="354" customFormat="1" x14ac:dyDescent="0.3">
      <c r="F343" s="379"/>
    </row>
    <row r="344" spans="6:6" s="354" customFormat="1" x14ac:dyDescent="0.3">
      <c r="F344" s="379"/>
    </row>
    <row r="345" spans="6:6" s="354" customFormat="1" x14ac:dyDescent="0.3">
      <c r="F345" s="379"/>
    </row>
    <row r="346" spans="6:6" s="354" customFormat="1" x14ac:dyDescent="0.3">
      <c r="F346" s="379"/>
    </row>
    <row r="347" spans="6:6" s="354" customFormat="1" x14ac:dyDescent="0.3">
      <c r="F347" s="379"/>
    </row>
    <row r="348" spans="6:6" s="354" customFormat="1" x14ac:dyDescent="0.3">
      <c r="F348" s="379"/>
    </row>
    <row r="349" spans="6:6" s="354" customFormat="1" x14ac:dyDescent="0.3">
      <c r="F349" s="379"/>
    </row>
    <row r="350" spans="6:6" s="354" customFormat="1" x14ac:dyDescent="0.3">
      <c r="F350" s="379"/>
    </row>
    <row r="351" spans="6:6" s="354" customFormat="1" x14ac:dyDescent="0.3">
      <c r="F351" s="379"/>
    </row>
    <row r="352" spans="6:6" s="354" customFormat="1" x14ac:dyDescent="0.3">
      <c r="F352" s="379"/>
    </row>
    <row r="353" spans="6:6" s="354" customFormat="1" x14ac:dyDescent="0.3">
      <c r="F353" s="379"/>
    </row>
    <row r="354" spans="6:6" s="354" customFormat="1" x14ac:dyDescent="0.3">
      <c r="F354" s="379"/>
    </row>
    <row r="355" spans="6:6" s="354" customFormat="1" x14ac:dyDescent="0.3">
      <c r="F355" s="379"/>
    </row>
    <row r="356" spans="6:6" s="354" customFormat="1" x14ac:dyDescent="0.3">
      <c r="F356" s="379"/>
    </row>
    <row r="357" spans="6:6" s="354" customFormat="1" x14ac:dyDescent="0.3">
      <c r="F357" s="379"/>
    </row>
    <row r="358" spans="6:6" s="354" customFormat="1" x14ac:dyDescent="0.3">
      <c r="F358" s="379"/>
    </row>
    <row r="359" spans="6:6" s="354" customFormat="1" x14ac:dyDescent="0.3">
      <c r="F359" s="379"/>
    </row>
    <row r="360" spans="6:6" s="354" customFormat="1" x14ac:dyDescent="0.3">
      <c r="F360" s="379"/>
    </row>
    <row r="361" spans="6:6" s="354" customFormat="1" x14ac:dyDescent="0.3">
      <c r="F361" s="379"/>
    </row>
    <row r="362" spans="6:6" s="354" customFormat="1" x14ac:dyDescent="0.3">
      <c r="F362" s="379"/>
    </row>
    <row r="363" spans="6:6" s="354" customFormat="1" x14ac:dyDescent="0.3">
      <c r="F363" s="379"/>
    </row>
    <row r="364" spans="6:6" s="354" customFormat="1" x14ac:dyDescent="0.3">
      <c r="F364" s="379"/>
    </row>
    <row r="365" spans="6:6" s="354" customFormat="1" x14ac:dyDescent="0.3">
      <c r="F365" s="379"/>
    </row>
    <row r="366" spans="6:6" s="354" customFormat="1" x14ac:dyDescent="0.3">
      <c r="F366" s="379"/>
    </row>
    <row r="367" spans="6:6" s="354" customFormat="1" x14ac:dyDescent="0.3">
      <c r="F367" s="379"/>
    </row>
    <row r="368" spans="6:6" s="354" customFormat="1" x14ac:dyDescent="0.3">
      <c r="F368" s="379"/>
    </row>
    <row r="369" spans="6:6" s="354" customFormat="1" x14ac:dyDescent="0.3">
      <c r="F369" s="379"/>
    </row>
    <row r="370" spans="6:6" s="354" customFormat="1" x14ac:dyDescent="0.3">
      <c r="F370" s="379"/>
    </row>
    <row r="371" spans="6:6" s="354" customFormat="1" x14ac:dyDescent="0.3">
      <c r="F371" s="379"/>
    </row>
    <row r="372" spans="6:6" s="354" customFormat="1" x14ac:dyDescent="0.3">
      <c r="F372" s="379"/>
    </row>
    <row r="373" spans="6:6" s="354" customFormat="1" x14ac:dyDescent="0.3">
      <c r="F373" s="379"/>
    </row>
    <row r="374" spans="6:6" s="354" customFormat="1" x14ac:dyDescent="0.3">
      <c r="F374" s="379"/>
    </row>
    <row r="375" spans="6:6" s="354" customFormat="1" x14ac:dyDescent="0.3">
      <c r="F375" s="379"/>
    </row>
    <row r="376" spans="6:6" s="354" customFormat="1" x14ac:dyDescent="0.3">
      <c r="F376" s="379"/>
    </row>
    <row r="377" spans="6:6" s="354" customFormat="1" x14ac:dyDescent="0.3">
      <c r="F377" s="379"/>
    </row>
    <row r="378" spans="6:6" s="354" customFormat="1" x14ac:dyDescent="0.3">
      <c r="F378" s="379"/>
    </row>
    <row r="379" spans="6:6" s="354" customFormat="1" x14ac:dyDescent="0.3">
      <c r="F379" s="379"/>
    </row>
    <row r="380" spans="6:6" s="354" customFormat="1" x14ac:dyDescent="0.3">
      <c r="F380" s="379"/>
    </row>
    <row r="381" spans="6:6" s="354" customFormat="1" x14ac:dyDescent="0.3">
      <c r="F381" s="379"/>
    </row>
    <row r="382" spans="6:6" s="354" customFormat="1" x14ac:dyDescent="0.3">
      <c r="F382" s="379"/>
    </row>
    <row r="383" spans="6:6" s="354" customFormat="1" x14ac:dyDescent="0.3">
      <c r="F383" s="379"/>
    </row>
    <row r="384" spans="6:6" s="354" customFormat="1" x14ac:dyDescent="0.3">
      <c r="F384" s="379"/>
    </row>
    <row r="385" spans="6:6" s="354" customFormat="1" x14ac:dyDescent="0.3">
      <c r="F385" s="379"/>
    </row>
    <row r="386" spans="6:6" s="354" customFormat="1" x14ac:dyDescent="0.3">
      <c r="F386" s="379"/>
    </row>
    <row r="387" spans="6:6" s="354" customFormat="1" x14ac:dyDescent="0.3">
      <c r="F387" s="379"/>
    </row>
    <row r="388" spans="6:6" s="354" customFormat="1" x14ac:dyDescent="0.3">
      <c r="F388" s="379"/>
    </row>
    <row r="389" spans="6:6" s="354" customFormat="1" x14ac:dyDescent="0.3">
      <c r="F389" s="379"/>
    </row>
    <row r="390" spans="6:6" s="354" customFormat="1" x14ac:dyDescent="0.3">
      <c r="F390" s="379"/>
    </row>
    <row r="391" spans="6:6" s="354" customFormat="1" x14ac:dyDescent="0.3">
      <c r="F391" s="379"/>
    </row>
    <row r="392" spans="6:6" s="354" customFormat="1" x14ac:dyDescent="0.3">
      <c r="F392" s="379"/>
    </row>
    <row r="393" spans="6:6" s="354" customFormat="1" x14ac:dyDescent="0.3">
      <c r="F393" s="379"/>
    </row>
    <row r="394" spans="6:6" s="354" customFormat="1" x14ac:dyDescent="0.3">
      <c r="F394" s="379"/>
    </row>
    <row r="395" spans="6:6" s="354" customFormat="1" x14ac:dyDescent="0.3">
      <c r="F395" s="379"/>
    </row>
    <row r="396" spans="6:6" s="354" customFormat="1" x14ac:dyDescent="0.3">
      <c r="F396" s="379"/>
    </row>
    <row r="397" spans="6:6" s="354" customFormat="1" x14ac:dyDescent="0.3">
      <c r="F397" s="379"/>
    </row>
    <row r="398" spans="6:6" s="354" customFormat="1" x14ac:dyDescent="0.3">
      <c r="F398" s="379"/>
    </row>
    <row r="399" spans="6:6" s="354" customFormat="1" x14ac:dyDescent="0.3">
      <c r="F399" s="379"/>
    </row>
    <row r="400" spans="6:6" s="354" customFormat="1" x14ac:dyDescent="0.3">
      <c r="F400" s="379"/>
    </row>
    <row r="401" spans="6:6" s="354" customFormat="1" x14ac:dyDescent="0.3">
      <c r="F401" s="379"/>
    </row>
    <row r="402" spans="6:6" s="354" customFormat="1" x14ac:dyDescent="0.3">
      <c r="F402" s="379"/>
    </row>
    <row r="403" spans="6:6" s="354" customFormat="1" x14ac:dyDescent="0.3">
      <c r="F403" s="379"/>
    </row>
    <row r="404" spans="6:6" s="354" customFormat="1" x14ac:dyDescent="0.3">
      <c r="F404" s="379"/>
    </row>
    <row r="405" spans="6:6" s="354" customFormat="1" x14ac:dyDescent="0.3">
      <c r="F405" s="379"/>
    </row>
    <row r="406" spans="6:6" s="354" customFormat="1" x14ac:dyDescent="0.3">
      <c r="F406" s="379"/>
    </row>
    <row r="407" spans="6:6" s="354" customFormat="1" x14ac:dyDescent="0.3">
      <c r="F407" s="379"/>
    </row>
    <row r="408" spans="6:6" s="354" customFormat="1" x14ac:dyDescent="0.3">
      <c r="F408" s="379"/>
    </row>
    <row r="409" spans="6:6" s="354" customFormat="1" x14ac:dyDescent="0.3">
      <c r="F409" s="379"/>
    </row>
    <row r="410" spans="6:6" s="354" customFormat="1" x14ac:dyDescent="0.3">
      <c r="F410" s="379"/>
    </row>
    <row r="411" spans="6:6" s="354" customFormat="1" x14ac:dyDescent="0.3">
      <c r="F411" s="379"/>
    </row>
    <row r="412" spans="6:6" s="354" customFormat="1" x14ac:dyDescent="0.3">
      <c r="F412" s="379"/>
    </row>
    <row r="413" spans="6:6" s="354" customFormat="1" x14ac:dyDescent="0.3">
      <c r="F413" s="379"/>
    </row>
    <row r="414" spans="6:6" s="354" customFormat="1" x14ac:dyDescent="0.3">
      <c r="F414" s="379"/>
    </row>
    <row r="415" spans="6:6" s="354" customFormat="1" x14ac:dyDescent="0.3">
      <c r="F415" s="379"/>
    </row>
    <row r="416" spans="6:6" s="354" customFormat="1" x14ac:dyDescent="0.3">
      <c r="F416" s="379"/>
    </row>
    <row r="417" spans="6:6" s="354" customFormat="1" x14ac:dyDescent="0.3">
      <c r="F417" s="379"/>
    </row>
    <row r="418" spans="6:6" s="354" customFormat="1" x14ac:dyDescent="0.3">
      <c r="F418" s="379"/>
    </row>
    <row r="419" spans="6:6" s="354" customFormat="1" x14ac:dyDescent="0.3">
      <c r="F419" s="379"/>
    </row>
    <row r="420" spans="6:6" s="354" customFormat="1" x14ac:dyDescent="0.3">
      <c r="F420" s="379"/>
    </row>
    <row r="421" spans="6:6" s="354" customFormat="1" x14ac:dyDescent="0.3">
      <c r="F421" s="379"/>
    </row>
    <row r="422" spans="6:6" s="354" customFormat="1" x14ac:dyDescent="0.3">
      <c r="F422" s="379"/>
    </row>
    <row r="423" spans="6:6" s="354" customFormat="1" x14ac:dyDescent="0.3">
      <c r="F423" s="379"/>
    </row>
    <row r="424" spans="6:6" s="354" customFormat="1" x14ac:dyDescent="0.3">
      <c r="F424" s="379"/>
    </row>
    <row r="425" spans="6:6" s="354" customFormat="1" x14ac:dyDescent="0.3">
      <c r="F425" s="379"/>
    </row>
    <row r="426" spans="6:6" s="354" customFormat="1" x14ac:dyDescent="0.3">
      <c r="F426" s="379"/>
    </row>
    <row r="427" spans="6:6" s="354" customFormat="1" x14ac:dyDescent="0.3">
      <c r="F427" s="379"/>
    </row>
    <row r="428" spans="6:6" s="354" customFormat="1" x14ac:dyDescent="0.3">
      <c r="F428" s="379"/>
    </row>
    <row r="429" spans="6:6" s="354" customFormat="1" x14ac:dyDescent="0.3">
      <c r="F429" s="379"/>
    </row>
    <row r="430" spans="6:6" s="354" customFormat="1" x14ac:dyDescent="0.3">
      <c r="F430" s="379"/>
    </row>
    <row r="431" spans="6:6" s="354" customFormat="1" x14ac:dyDescent="0.3">
      <c r="F431" s="379"/>
    </row>
    <row r="432" spans="6:6" s="354" customFormat="1" x14ac:dyDescent="0.3">
      <c r="F432" s="379"/>
    </row>
    <row r="433" spans="6:6" s="354" customFormat="1" x14ac:dyDescent="0.3">
      <c r="F433" s="379"/>
    </row>
    <row r="434" spans="6:6" s="354" customFormat="1" x14ac:dyDescent="0.3">
      <c r="F434" s="379"/>
    </row>
    <row r="435" spans="6:6" s="354" customFormat="1" x14ac:dyDescent="0.3">
      <c r="F435" s="379"/>
    </row>
    <row r="436" spans="6:6" s="354" customFormat="1" x14ac:dyDescent="0.3">
      <c r="F436" s="379"/>
    </row>
    <row r="437" spans="6:6" s="354" customFormat="1" x14ac:dyDescent="0.3">
      <c r="F437" s="379"/>
    </row>
    <row r="438" spans="6:6" s="354" customFormat="1" x14ac:dyDescent="0.3">
      <c r="F438" s="379"/>
    </row>
    <row r="439" spans="6:6" s="354" customFormat="1" x14ac:dyDescent="0.3">
      <c r="F439" s="379"/>
    </row>
    <row r="440" spans="6:6" s="354" customFormat="1" x14ac:dyDescent="0.3">
      <c r="F440" s="379"/>
    </row>
    <row r="441" spans="6:6" s="354" customFormat="1" x14ac:dyDescent="0.3">
      <c r="F441" s="379"/>
    </row>
    <row r="442" spans="6:6" s="354" customFormat="1" x14ac:dyDescent="0.3">
      <c r="F442" s="379"/>
    </row>
    <row r="443" spans="6:6" s="354" customFormat="1" x14ac:dyDescent="0.3">
      <c r="F443" s="379"/>
    </row>
    <row r="444" spans="6:6" s="354" customFormat="1" x14ac:dyDescent="0.3">
      <c r="F444" s="379"/>
    </row>
    <row r="445" spans="6:6" s="354" customFormat="1" x14ac:dyDescent="0.3">
      <c r="F445" s="379"/>
    </row>
    <row r="446" spans="6:6" s="354" customFormat="1" x14ac:dyDescent="0.3">
      <c r="F446" s="379"/>
    </row>
    <row r="447" spans="6:6" s="354" customFormat="1" x14ac:dyDescent="0.3">
      <c r="F447" s="379"/>
    </row>
    <row r="448" spans="6:6" s="354" customFormat="1" x14ac:dyDescent="0.3">
      <c r="F448" s="379"/>
    </row>
    <row r="449" spans="6:6" s="354" customFormat="1" x14ac:dyDescent="0.3">
      <c r="F449" s="379"/>
    </row>
    <row r="450" spans="6:6" s="354" customFormat="1" x14ac:dyDescent="0.3">
      <c r="F450" s="379"/>
    </row>
    <row r="451" spans="6:6" s="354" customFormat="1" x14ac:dyDescent="0.3">
      <c r="F451" s="379"/>
    </row>
    <row r="452" spans="6:6" s="354" customFormat="1" x14ac:dyDescent="0.3">
      <c r="F452" s="379"/>
    </row>
    <row r="453" spans="6:6" s="354" customFormat="1" x14ac:dyDescent="0.3">
      <c r="F453" s="379"/>
    </row>
    <row r="454" spans="6:6" s="354" customFormat="1" x14ac:dyDescent="0.3">
      <c r="F454" s="379"/>
    </row>
    <row r="455" spans="6:6" s="354" customFormat="1" x14ac:dyDescent="0.3">
      <c r="F455" s="379"/>
    </row>
    <row r="456" spans="6:6" s="354" customFormat="1" x14ac:dyDescent="0.3">
      <c r="F456" s="379"/>
    </row>
    <row r="457" spans="6:6" s="354" customFormat="1" x14ac:dyDescent="0.3">
      <c r="F457" s="379"/>
    </row>
    <row r="458" spans="6:6" s="354" customFormat="1" x14ac:dyDescent="0.3">
      <c r="F458" s="379"/>
    </row>
    <row r="459" spans="6:6" s="354" customFormat="1" x14ac:dyDescent="0.3">
      <c r="F459" s="379"/>
    </row>
    <row r="460" spans="6:6" s="354" customFormat="1" x14ac:dyDescent="0.3">
      <c r="F460" s="379"/>
    </row>
    <row r="461" spans="6:6" s="354" customFormat="1" x14ac:dyDescent="0.3">
      <c r="F461" s="379"/>
    </row>
    <row r="462" spans="6:6" s="354" customFormat="1" x14ac:dyDescent="0.3">
      <c r="F462" s="379"/>
    </row>
    <row r="463" spans="6:6" s="354" customFormat="1" x14ac:dyDescent="0.3">
      <c r="F463" s="379"/>
    </row>
    <row r="464" spans="6:6" s="354" customFormat="1" x14ac:dyDescent="0.3">
      <c r="F464" s="379"/>
    </row>
    <row r="465" spans="6:6" s="354" customFormat="1" x14ac:dyDescent="0.3">
      <c r="F465" s="379"/>
    </row>
    <row r="466" spans="6:6" s="354" customFormat="1" x14ac:dyDescent="0.3">
      <c r="F466" s="379"/>
    </row>
    <row r="467" spans="6:6" s="354" customFormat="1" x14ac:dyDescent="0.3">
      <c r="F467" s="379"/>
    </row>
    <row r="468" spans="6:6" s="354" customFormat="1" x14ac:dyDescent="0.3">
      <c r="F468" s="379"/>
    </row>
    <row r="469" spans="6:6" s="354" customFormat="1" x14ac:dyDescent="0.3">
      <c r="F469" s="379"/>
    </row>
    <row r="470" spans="6:6" s="354" customFormat="1" x14ac:dyDescent="0.3">
      <c r="F470" s="379"/>
    </row>
    <row r="471" spans="6:6" s="354" customFormat="1" x14ac:dyDescent="0.3">
      <c r="F471" s="379"/>
    </row>
    <row r="472" spans="6:6" s="354" customFormat="1" x14ac:dyDescent="0.3">
      <c r="F472" s="379"/>
    </row>
    <row r="473" spans="6:6" s="354" customFormat="1" x14ac:dyDescent="0.3">
      <c r="F473" s="379"/>
    </row>
    <row r="474" spans="6:6" s="354" customFormat="1" x14ac:dyDescent="0.3">
      <c r="F474" s="379"/>
    </row>
    <row r="475" spans="6:6" s="354" customFormat="1" x14ac:dyDescent="0.3">
      <c r="F475" s="379"/>
    </row>
    <row r="476" spans="6:6" s="354" customFormat="1" x14ac:dyDescent="0.3">
      <c r="F476" s="379"/>
    </row>
    <row r="477" spans="6:6" s="354" customFormat="1" x14ac:dyDescent="0.3">
      <c r="F477" s="379"/>
    </row>
    <row r="478" spans="6:6" s="354" customFormat="1" x14ac:dyDescent="0.3">
      <c r="F478" s="379"/>
    </row>
    <row r="479" spans="6:6" s="354" customFormat="1" x14ac:dyDescent="0.3">
      <c r="F479" s="379"/>
    </row>
    <row r="480" spans="6:6" s="354" customFormat="1" x14ac:dyDescent="0.3">
      <c r="F480" s="379"/>
    </row>
    <row r="481" spans="6:6" s="354" customFormat="1" x14ac:dyDescent="0.3">
      <c r="F481" s="379"/>
    </row>
    <row r="482" spans="6:6" s="354" customFormat="1" x14ac:dyDescent="0.3">
      <c r="F482" s="379"/>
    </row>
    <row r="483" spans="6:6" s="354" customFormat="1" x14ac:dyDescent="0.3">
      <c r="F483" s="379"/>
    </row>
    <row r="484" spans="6:6" s="354" customFormat="1" x14ac:dyDescent="0.3">
      <c r="F484" s="379"/>
    </row>
    <row r="485" spans="6:6" s="354" customFormat="1" x14ac:dyDescent="0.3">
      <c r="F485" s="379"/>
    </row>
    <row r="486" spans="6:6" s="354" customFormat="1" x14ac:dyDescent="0.3">
      <c r="F486" s="379"/>
    </row>
    <row r="487" spans="6:6" s="354" customFormat="1" x14ac:dyDescent="0.3">
      <c r="F487" s="379"/>
    </row>
    <row r="488" spans="6:6" s="354" customFormat="1" x14ac:dyDescent="0.3">
      <c r="F488" s="379"/>
    </row>
    <row r="489" spans="6:6" s="354" customFormat="1" x14ac:dyDescent="0.3">
      <c r="F489" s="379"/>
    </row>
    <row r="490" spans="6:6" s="354" customFormat="1" x14ac:dyDescent="0.3">
      <c r="F490" s="379"/>
    </row>
    <row r="491" spans="6:6" s="354" customFormat="1" x14ac:dyDescent="0.3">
      <c r="F491" s="379"/>
    </row>
    <row r="492" spans="6:6" s="354" customFormat="1" x14ac:dyDescent="0.3">
      <c r="F492" s="379"/>
    </row>
    <row r="493" spans="6:6" s="354" customFormat="1" x14ac:dyDescent="0.3">
      <c r="F493" s="379"/>
    </row>
    <row r="494" spans="6:6" s="354" customFormat="1" x14ac:dyDescent="0.3">
      <c r="F494" s="379"/>
    </row>
    <row r="495" spans="6:6" s="354" customFormat="1" x14ac:dyDescent="0.3">
      <c r="F495" s="379"/>
    </row>
    <row r="496" spans="6:6" s="354" customFormat="1" x14ac:dyDescent="0.3">
      <c r="F496" s="379"/>
    </row>
    <row r="497" spans="6:6" s="354" customFormat="1" x14ac:dyDescent="0.3">
      <c r="F497" s="379"/>
    </row>
    <row r="498" spans="6:6" s="354" customFormat="1" x14ac:dyDescent="0.3">
      <c r="F498" s="379"/>
    </row>
    <row r="499" spans="6:6" s="354" customFormat="1" x14ac:dyDescent="0.3">
      <c r="F499" s="379"/>
    </row>
    <row r="500" spans="6:6" s="354" customFormat="1" x14ac:dyDescent="0.3">
      <c r="F500" s="379"/>
    </row>
    <row r="501" spans="6:6" s="354" customFormat="1" x14ac:dyDescent="0.3">
      <c r="F501" s="379"/>
    </row>
    <row r="502" spans="6:6" s="354" customFormat="1" x14ac:dyDescent="0.3">
      <c r="F502" s="379"/>
    </row>
    <row r="503" spans="6:6" s="354" customFormat="1" x14ac:dyDescent="0.3">
      <c r="F503" s="379"/>
    </row>
    <row r="504" spans="6:6" s="354" customFormat="1" x14ac:dyDescent="0.3">
      <c r="F504" s="379"/>
    </row>
    <row r="505" spans="6:6" s="354" customFormat="1" x14ac:dyDescent="0.3">
      <c r="F505" s="379"/>
    </row>
    <row r="506" spans="6:6" s="354" customFormat="1" x14ac:dyDescent="0.3">
      <c r="F506" s="379"/>
    </row>
    <row r="507" spans="6:6" s="354" customFormat="1" x14ac:dyDescent="0.3">
      <c r="F507" s="379"/>
    </row>
    <row r="508" spans="6:6" s="354" customFormat="1" x14ac:dyDescent="0.3">
      <c r="F508" s="379"/>
    </row>
    <row r="509" spans="6:6" s="354" customFormat="1" x14ac:dyDescent="0.3">
      <c r="F509" s="379"/>
    </row>
    <row r="510" spans="6:6" s="354" customFormat="1" x14ac:dyDescent="0.3">
      <c r="F510" s="379"/>
    </row>
    <row r="511" spans="6:6" s="354" customFormat="1" x14ac:dyDescent="0.3">
      <c r="F511" s="379"/>
    </row>
    <row r="512" spans="6:6" s="354" customFormat="1" x14ac:dyDescent="0.3">
      <c r="F512" s="379"/>
    </row>
    <row r="513" spans="6:6" s="354" customFormat="1" x14ac:dyDescent="0.3">
      <c r="F513" s="379"/>
    </row>
    <row r="514" spans="6:6" s="354" customFormat="1" x14ac:dyDescent="0.3">
      <c r="F514" s="379"/>
    </row>
    <row r="515" spans="6:6" s="354" customFormat="1" x14ac:dyDescent="0.3">
      <c r="F515" s="379"/>
    </row>
    <row r="516" spans="6:6" s="354" customFormat="1" x14ac:dyDescent="0.3">
      <c r="F516" s="379"/>
    </row>
    <row r="517" spans="6:6" s="354" customFormat="1" x14ac:dyDescent="0.3">
      <c r="F517" s="379"/>
    </row>
    <row r="518" spans="6:6" s="354" customFormat="1" x14ac:dyDescent="0.3">
      <c r="F518" s="379"/>
    </row>
    <row r="519" spans="6:6" s="354" customFormat="1" x14ac:dyDescent="0.3">
      <c r="F519" s="379"/>
    </row>
    <row r="520" spans="6:6" s="354" customFormat="1" x14ac:dyDescent="0.3">
      <c r="F520" s="379"/>
    </row>
    <row r="521" spans="6:6" s="354" customFormat="1" x14ac:dyDescent="0.3">
      <c r="F521" s="379"/>
    </row>
    <row r="522" spans="6:6" s="354" customFormat="1" x14ac:dyDescent="0.3">
      <c r="F522" s="379"/>
    </row>
    <row r="523" spans="6:6" s="354" customFormat="1" x14ac:dyDescent="0.3">
      <c r="F523" s="379"/>
    </row>
    <row r="524" spans="6:6" s="354" customFormat="1" x14ac:dyDescent="0.3">
      <c r="F524" s="379"/>
    </row>
    <row r="525" spans="6:6" s="354" customFormat="1" x14ac:dyDescent="0.3">
      <c r="F525" s="379"/>
    </row>
    <row r="526" spans="6:6" s="354" customFormat="1" x14ac:dyDescent="0.3">
      <c r="F526" s="379"/>
    </row>
    <row r="527" spans="6:6" s="354" customFormat="1" x14ac:dyDescent="0.3">
      <c r="F527" s="379"/>
    </row>
    <row r="528" spans="6:6" s="354" customFormat="1" x14ac:dyDescent="0.3">
      <c r="F528" s="379"/>
    </row>
    <row r="529" spans="6:6" s="354" customFormat="1" x14ac:dyDescent="0.3">
      <c r="F529" s="379"/>
    </row>
    <row r="530" spans="6:6" s="354" customFormat="1" x14ac:dyDescent="0.3">
      <c r="F530" s="379"/>
    </row>
    <row r="531" spans="6:6" s="354" customFormat="1" x14ac:dyDescent="0.3">
      <c r="F531" s="379"/>
    </row>
    <row r="532" spans="6:6" s="354" customFormat="1" x14ac:dyDescent="0.3">
      <c r="F532" s="379"/>
    </row>
    <row r="533" spans="6:6" s="354" customFormat="1" x14ac:dyDescent="0.3">
      <c r="F533" s="379"/>
    </row>
    <row r="534" spans="6:6" s="354" customFormat="1" x14ac:dyDescent="0.3">
      <c r="F534" s="379"/>
    </row>
    <row r="535" spans="6:6" s="354" customFormat="1" x14ac:dyDescent="0.3">
      <c r="F535" s="379"/>
    </row>
    <row r="536" spans="6:6" s="354" customFormat="1" x14ac:dyDescent="0.3">
      <c r="F536" s="379"/>
    </row>
    <row r="537" spans="6:6" s="354" customFormat="1" x14ac:dyDescent="0.3">
      <c r="F537" s="379"/>
    </row>
    <row r="538" spans="6:6" s="354" customFormat="1" x14ac:dyDescent="0.3">
      <c r="F538" s="379"/>
    </row>
    <row r="539" spans="6:6" s="354" customFormat="1" x14ac:dyDescent="0.3">
      <c r="F539" s="379"/>
    </row>
    <row r="540" spans="6:6" s="354" customFormat="1" x14ac:dyDescent="0.3">
      <c r="F540" s="379"/>
    </row>
    <row r="541" spans="6:6" s="354" customFormat="1" x14ac:dyDescent="0.3">
      <c r="F541" s="379"/>
    </row>
    <row r="542" spans="6:6" s="354" customFormat="1" x14ac:dyDescent="0.3">
      <c r="F542" s="379"/>
    </row>
    <row r="543" spans="6:6" s="354" customFormat="1" x14ac:dyDescent="0.3">
      <c r="F543" s="379"/>
    </row>
    <row r="544" spans="6:6" s="354" customFormat="1" x14ac:dyDescent="0.3">
      <c r="F544" s="379"/>
    </row>
    <row r="545" spans="6:6" s="354" customFormat="1" x14ac:dyDescent="0.3">
      <c r="F545" s="379"/>
    </row>
    <row r="546" spans="6:6" s="354" customFormat="1" x14ac:dyDescent="0.3">
      <c r="F546" s="379"/>
    </row>
    <row r="547" spans="6:6" s="354" customFormat="1" x14ac:dyDescent="0.3">
      <c r="F547" s="379"/>
    </row>
    <row r="548" spans="6:6" s="354" customFormat="1" x14ac:dyDescent="0.3">
      <c r="F548" s="379"/>
    </row>
    <row r="549" spans="6:6" s="354" customFormat="1" x14ac:dyDescent="0.3">
      <c r="F549" s="379"/>
    </row>
    <row r="550" spans="6:6" s="354" customFormat="1" x14ac:dyDescent="0.3">
      <c r="F550" s="379"/>
    </row>
    <row r="551" spans="6:6" s="354" customFormat="1" x14ac:dyDescent="0.3">
      <c r="F551" s="379"/>
    </row>
    <row r="552" spans="6:6" s="354" customFormat="1" x14ac:dyDescent="0.3">
      <c r="F552" s="379"/>
    </row>
    <row r="553" spans="6:6" s="354" customFormat="1" x14ac:dyDescent="0.3">
      <c r="F553" s="379"/>
    </row>
    <row r="554" spans="6:6" s="354" customFormat="1" x14ac:dyDescent="0.3">
      <c r="F554" s="379"/>
    </row>
    <row r="555" spans="6:6" s="354" customFormat="1" x14ac:dyDescent="0.3">
      <c r="F555" s="379"/>
    </row>
    <row r="556" spans="6:6" s="354" customFormat="1" x14ac:dyDescent="0.3">
      <c r="F556" s="379"/>
    </row>
    <row r="557" spans="6:6" s="354" customFormat="1" x14ac:dyDescent="0.3">
      <c r="F557" s="379"/>
    </row>
    <row r="558" spans="6:6" s="354" customFormat="1" x14ac:dyDescent="0.3">
      <c r="F558" s="379"/>
    </row>
    <row r="559" spans="6:6" s="354" customFormat="1" x14ac:dyDescent="0.3">
      <c r="F559" s="379"/>
    </row>
    <row r="560" spans="6:6" s="354" customFormat="1" x14ac:dyDescent="0.3">
      <c r="F560" s="379"/>
    </row>
    <row r="561" spans="6:6" s="354" customFormat="1" x14ac:dyDescent="0.3">
      <c r="F561" s="379"/>
    </row>
    <row r="562" spans="6:6" s="354" customFormat="1" x14ac:dyDescent="0.3">
      <c r="F562" s="379"/>
    </row>
    <row r="563" spans="6:6" s="354" customFormat="1" x14ac:dyDescent="0.3">
      <c r="F563" s="379"/>
    </row>
    <row r="564" spans="6:6" s="354" customFormat="1" x14ac:dyDescent="0.3">
      <c r="F564" s="379"/>
    </row>
    <row r="565" spans="6:6" s="354" customFormat="1" x14ac:dyDescent="0.3">
      <c r="F565" s="379"/>
    </row>
    <row r="566" spans="6:6" s="354" customFormat="1" x14ac:dyDescent="0.3">
      <c r="F566" s="379"/>
    </row>
    <row r="567" spans="6:6" s="354" customFormat="1" x14ac:dyDescent="0.3">
      <c r="F567" s="379"/>
    </row>
    <row r="568" spans="6:6" s="354" customFormat="1" x14ac:dyDescent="0.3">
      <c r="F568" s="379"/>
    </row>
    <row r="569" spans="6:6" s="354" customFormat="1" x14ac:dyDescent="0.3">
      <c r="F569" s="379"/>
    </row>
    <row r="570" spans="6:6" s="354" customFormat="1" x14ac:dyDescent="0.3">
      <c r="F570" s="379"/>
    </row>
    <row r="571" spans="6:6" s="354" customFormat="1" x14ac:dyDescent="0.3">
      <c r="F571" s="379"/>
    </row>
    <row r="572" spans="6:6" s="354" customFormat="1" x14ac:dyDescent="0.3">
      <c r="F572" s="379"/>
    </row>
    <row r="573" spans="6:6" s="354" customFormat="1" x14ac:dyDescent="0.3">
      <c r="F573" s="379"/>
    </row>
    <row r="574" spans="6:6" s="354" customFormat="1" x14ac:dyDescent="0.3">
      <c r="F574" s="379"/>
    </row>
    <row r="575" spans="6:6" s="354" customFormat="1" x14ac:dyDescent="0.3">
      <c r="F575" s="379"/>
    </row>
    <row r="576" spans="6:6" s="354" customFormat="1" x14ac:dyDescent="0.3">
      <c r="F576" s="379"/>
    </row>
    <row r="577" spans="6:6" s="354" customFormat="1" x14ac:dyDescent="0.3">
      <c r="F577" s="379"/>
    </row>
    <row r="578" spans="6:6" s="354" customFormat="1" x14ac:dyDescent="0.3">
      <c r="F578" s="379"/>
    </row>
    <row r="579" spans="6:6" s="354" customFormat="1" x14ac:dyDescent="0.3">
      <c r="F579" s="379"/>
    </row>
    <row r="580" spans="6:6" s="354" customFormat="1" x14ac:dyDescent="0.3">
      <c r="F580" s="379"/>
    </row>
    <row r="581" spans="6:6" s="354" customFormat="1" x14ac:dyDescent="0.3">
      <c r="F581" s="379"/>
    </row>
    <row r="582" spans="6:6" s="354" customFormat="1" x14ac:dyDescent="0.3">
      <c r="F582" s="379"/>
    </row>
    <row r="583" spans="6:6" s="354" customFormat="1" x14ac:dyDescent="0.3">
      <c r="F583" s="379"/>
    </row>
    <row r="584" spans="6:6" s="354" customFormat="1" x14ac:dyDescent="0.3">
      <c r="F584" s="379"/>
    </row>
    <row r="585" spans="6:6" s="354" customFormat="1" x14ac:dyDescent="0.3">
      <c r="F585" s="379"/>
    </row>
    <row r="586" spans="6:6" s="354" customFormat="1" x14ac:dyDescent="0.3">
      <c r="F586" s="379"/>
    </row>
    <row r="587" spans="6:6" s="354" customFormat="1" x14ac:dyDescent="0.3">
      <c r="F587" s="379"/>
    </row>
    <row r="588" spans="6:6" s="354" customFormat="1" x14ac:dyDescent="0.3">
      <c r="F588" s="379"/>
    </row>
    <row r="589" spans="6:6" s="354" customFormat="1" x14ac:dyDescent="0.3">
      <c r="F589" s="379"/>
    </row>
    <row r="590" spans="6:6" s="354" customFormat="1" x14ac:dyDescent="0.3">
      <c r="F590" s="379"/>
    </row>
    <row r="591" spans="6:6" s="354" customFormat="1" x14ac:dyDescent="0.3">
      <c r="F591" s="379"/>
    </row>
    <row r="592" spans="6:6" s="354" customFormat="1" x14ac:dyDescent="0.3">
      <c r="F592" s="379"/>
    </row>
    <row r="593" spans="6:6" s="354" customFormat="1" x14ac:dyDescent="0.3">
      <c r="F593" s="379"/>
    </row>
    <row r="594" spans="6:6" s="354" customFormat="1" x14ac:dyDescent="0.3">
      <c r="F594" s="379"/>
    </row>
    <row r="595" spans="6:6" s="354" customFormat="1" x14ac:dyDescent="0.3">
      <c r="F595" s="379"/>
    </row>
    <row r="596" spans="6:6" s="354" customFormat="1" x14ac:dyDescent="0.3">
      <c r="F596" s="379"/>
    </row>
    <row r="597" spans="6:6" s="354" customFormat="1" x14ac:dyDescent="0.3">
      <c r="F597" s="379"/>
    </row>
    <row r="598" spans="6:6" s="354" customFormat="1" x14ac:dyDescent="0.3">
      <c r="F598" s="379"/>
    </row>
    <row r="599" spans="6:6" s="354" customFormat="1" x14ac:dyDescent="0.3">
      <c r="F599" s="379"/>
    </row>
    <row r="600" spans="6:6" s="354" customFormat="1" x14ac:dyDescent="0.3">
      <c r="F600" s="379"/>
    </row>
    <row r="601" spans="6:6" s="354" customFormat="1" x14ac:dyDescent="0.3">
      <c r="F601" s="379"/>
    </row>
    <row r="602" spans="6:6" s="354" customFormat="1" x14ac:dyDescent="0.3">
      <c r="F602" s="379"/>
    </row>
    <row r="603" spans="6:6" s="354" customFormat="1" x14ac:dyDescent="0.3">
      <c r="F603" s="379"/>
    </row>
    <row r="604" spans="6:6" s="354" customFormat="1" x14ac:dyDescent="0.3">
      <c r="F604" s="379"/>
    </row>
    <row r="605" spans="6:6" s="354" customFormat="1" x14ac:dyDescent="0.3">
      <c r="F605" s="379"/>
    </row>
    <row r="606" spans="6:6" s="354" customFormat="1" x14ac:dyDescent="0.3">
      <c r="F606" s="379"/>
    </row>
    <row r="607" spans="6:6" s="354" customFormat="1" x14ac:dyDescent="0.3">
      <c r="F607" s="379"/>
    </row>
    <row r="608" spans="6:6" s="354" customFormat="1" x14ac:dyDescent="0.3">
      <c r="F608" s="379"/>
    </row>
    <row r="609" spans="6:6" s="354" customFormat="1" x14ac:dyDescent="0.3">
      <c r="F609" s="379"/>
    </row>
    <row r="610" spans="6:6" s="354" customFormat="1" x14ac:dyDescent="0.3">
      <c r="F610" s="379"/>
    </row>
    <row r="611" spans="6:6" s="354" customFormat="1" x14ac:dyDescent="0.3">
      <c r="F611" s="379"/>
    </row>
    <row r="612" spans="6:6" s="354" customFormat="1" x14ac:dyDescent="0.3">
      <c r="F612" s="379"/>
    </row>
    <row r="613" spans="6:6" s="354" customFormat="1" x14ac:dyDescent="0.3">
      <c r="F613" s="379"/>
    </row>
    <row r="614" spans="6:6" s="354" customFormat="1" x14ac:dyDescent="0.3">
      <c r="F614" s="379"/>
    </row>
    <row r="615" spans="6:6" s="354" customFormat="1" x14ac:dyDescent="0.3">
      <c r="F615" s="379"/>
    </row>
    <row r="616" spans="6:6" s="354" customFormat="1" x14ac:dyDescent="0.3">
      <c r="F616" s="379"/>
    </row>
    <row r="617" spans="6:6" s="354" customFormat="1" x14ac:dyDescent="0.3">
      <c r="F617" s="379"/>
    </row>
    <row r="618" spans="6:6" s="354" customFormat="1" x14ac:dyDescent="0.3">
      <c r="F618" s="379"/>
    </row>
    <row r="619" spans="6:6" s="354" customFormat="1" x14ac:dyDescent="0.3">
      <c r="F619" s="379"/>
    </row>
    <row r="620" spans="6:6" s="354" customFormat="1" x14ac:dyDescent="0.3">
      <c r="F620" s="379"/>
    </row>
    <row r="621" spans="6:6" s="354" customFormat="1" x14ac:dyDescent="0.3">
      <c r="F621" s="379"/>
    </row>
    <row r="622" spans="6:6" s="354" customFormat="1" x14ac:dyDescent="0.3">
      <c r="F622" s="379"/>
    </row>
    <row r="623" spans="6:6" s="354" customFormat="1" x14ac:dyDescent="0.3">
      <c r="F623" s="379"/>
    </row>
    <row r="624" spans="6:6" s="354" customFormat="1" x14ac:dyDescent="0.3">
      <c r="F624" s="379"/>
    </row>
    <row r="625" spans="6:6" s="354" customFormat="1" x14ac:dyDescent="0.3">
      <c r="F625" s="379"/>
    </row>
    <row r="626" spans="6:6" s="354" customFormat="1" x14ac:dyDescent="0.3">
      <c r="F626" s="379"/>
    </row>
    <row r="627" spans="6:6" s="354" customFormat="1" x14ac:dyDescent="0.3">
      <c r="F627" s="379"/>
    </row>
    <row r="628" spans="6:6" s="354" customFormat="1" x14ac:dyDescent="0.3">
      <c r="F628" s="379"/>
    </row>
    <row r="629" spans="6:6" s="354" customFormat="1" x14ac:dyDescent="0.3">
      <c r="F629" s="379"/>
    </row>
    <row r="630" spans="6:6" s="354" customFormat="1" x14ac:dyDescent="0.3">
      <c r="F630" s="379"/>
    </row>
    <row r="631" spans="6:6" s="354" customFormat="1" x14ac:dyDescent="0.3">
      <c r="F631" s="379"/>
    </row>
    <row r="632" spans="6:6" s="354" customFormat="1" x14ac:dyDescent="0.3">
      <c r="F632" s="379"/>
    </row>
    <row r="633" spans="6:6" s="354" customFormat="1" x14ac:dyDescent="0.3">
      <c r="F633" s="379"/>
    </row>
    <row r="634" spans="6:6" s="354" customFormat="1" x14ac:dyDescent="0.3">
      <c r="F634" s="379"/>
    </row>
    <row r="635" spans="6:6" s="354" customFormat="1" x14ac:dyDescent="0.3">
      <c r="F635" s="379"/>
    </row>
    <row r="636" spans="6:6" s="354" customFormat="1" x14ac:dyDescent="0.3">
      <c r="F636" s="379"/>
    </row>
    <row r="637" spans="6:6" s="354" customFormat="1" x14ac:dyDescent="0.3">
      <c r="F637" s="379"/>
    </row>
    <row r="638" spans="6:6" s="354" customFormat="1" x14ac:dyDescent="0.3">
      <c r="F638" s="379"/>
    </row>
    <row r="639" spans="6:6" s="354" customFormat="1" x14ac:dyDescent="0.3">
      <c r="F639" s="379"/>
    </row>
    <row r="640" spans="6:6" s="354" customFormat="1" x14ac:dyDescent="0.3">
      <c r="F640" s="379"/>
    </row>
    <row r="641" spans="6:6" s="354" customFormat="1" x14ac:dyDescent="0.3">
      <c r="F641" s="379"/>
    </row>
    <row r="642" spans="6:6" s="354" customFormat="1" x14ac:dyDescent="0.3">
      <c r="F642" s="379"/>
    </row>
    <row r="643" spans="6:6" s="354" customFormat="1" x14ac:dyDescent="0.3">
      <c r="F643" s="379"/>
    </row>
    <row r="644" spans="6:6" s="354" customFormat="1" x14ac:dyDescent="0.3">
      <c r="F644" s="379"/>
    </row>
    <row r="645" spans="6:6" s="354" customFormat="1" x14ac:dyDescent="0.3">
      <c r="F645" s="379"/>
    </row>
    <row r="646" spans="6:6" s="354" customFormat="1" x14ac:dyDescent="0.3">
      <c r="F646" s="379"/>
    </row>
    <row r="647" spans="6:6" s="354" customFormat="1" x14ac:dyDescent="0.3">
      <c r="F647" s="379"/>
    </row>
    <row r="648" spans="6:6" s="354" customFormat="1" x14ac:dyDescent="0.3">
      <c r="F648" s="379"/>
    </row>
    <row r="649" spans="6:6" s="354" customFormat="1" x14ac:dyDescent="0.3">
      <c r="F649" s="379"/>
    </row>
    <row r="650" spans="6:6" s="354" customFormat="1" x14ac:dyDescent="0.3">
      <c r="F650" s="379"/>
    </row>
    <row r="651" spans="6:6" s="354" customFormat="1" x14ac:dyDescent="0.3">
      <c r="F651" s="379"/>
    </row>
    <row r="652" spans="6:6" s="354" customFormat="1" x14ac:dyDescent="0.3">
      <c r="F652" s="379"/>
    </row>
    <row r="653" spans="6:6" s="354" customFormat="1" x14ac:dyDescent="0.3">
      <c r="F653" s="379"/>
    </row>
    <row r="654" spans="6:6" s="354" customFormat="1" x14ac:dyDescent="0.3">
      <c r="F654" s="379"/>
    </row>
    <row r="655" spans="6:6" s="354" customFormat="1" x14ac:dyDescent="0.3">
      <c r="F655" s="379"/>
    </row>
    <row r="656" spans="6:6" s="354" customFormat="1" x14ac:dyDescent="0.3">
      <c r="F656" s="379"/>
    </row>
    <row r="657" spans="6:6" s="354" customFormat="1" x14ac:dyDescent="0.3">
      <c r="F657" s="379"/>
    </row>
    <row r="658" spans="6:6" s="354" customFormat="1" x14ac:dyDescent="0.3">
      <c r="F658" s="379"/>
    </row>
    <row r="659" spans="6:6" s="354" customFormat="1" x14ac:dyDescent="0.3">
      <c r="F659" s="379"/>
    </row>
    <row r="660" spans="6:6" s="354" customFormat="1" x14ac:dyDescent="0.3">
      <c r="F660" s="379"/>
    </row>
    <row r="661" spans="6:6" s="354" customFormat="1" x14ac:dyDescent="0.3">
      <c r="F661" s="379"/>
    </row>
    <row r="662" spans="6:6" s="354" customFormat="1" x14ac:dyDescent="0.3">
      <c r="F662" s="379"/>
    </row>
    <row r="663" spans="6:6" s="354" customFormat="1" x14ac:dyDescent="0.3">
      <c r="F663" s="379"/>
    </row>
    <row r="664" spans="6:6" s="354" customFormat="1" x14ac:dyDescent="0.3">
      <c r="F664" s="379"/>
    </row>
    <row r="665" spans="6:6" s="354" customFormat="1" x14ac:dyDescent="0.3">
      <c r="F665" s="379"/>
    </row>
    <row r="666" spans="6:6" s="354" customFormat="1" x14ac:dyDescent="0.3">
      <c r="F666" s="379"/>
    </row>
    <row r="667" spans="6:6" s="354" customFormat="1" x14ac:dyDescent="0.3">
      <c r="F667" s="379"/>
    </row>
    <row r="668" spans="6:6" s="354" customFormat="1" x14ac:dyDescent="0.3">
      <c r="F668" s="379"/>
    </row>
    <row r="669" spans="6:6" s="354" customFormat="1" x14ac:dyDescent="0.3">
      <c r="F669" s="379"/>
    </row>
    <row r="670" spans="6:6" s="354" customFormat="1" x14ac:dyDescent="0.3">
      <c r="F670" s="379"/>
    </row>
    <row r="671" spans="6:6" s="354" customFormat="1" x14ac:dyDescent="0.3">
      <c r="F671" s="379"/>
    </row>
    <row r="672" spans="6:6" s="354" customFormat="1" x14ac:dyDescent="0.3">
      <c r="F672" s="379"/>
    </row>
    <row r="673" spans="6:6" s="354" customFormat="1" x14ac:dyDescent="0.3">
      <c r="F673" s="379"/>
    </row>
    <row r="674" spans="6:6" s="354" customFormat="1" x14ac:dyDescent="0.3">
      <c r="F674" s="379"/>
    </row>
    <row r="675" spans="6:6" s="354" customFormat="1" x14ac:dyDescent="0.3">
      <c r="F675" s="379"/>
    </row>
    <row r="676" spans="6:6" s="354" customFormat="1" x14ac:dyDescent="0.3">
      <c r="F676" s="379"/>
    </row>
    <row r="677" spans="6:6" s="354" customFormat="1" x14ac:dyDescent="0.3">
      <c r="F677" s="379"/>
    </row>
    <row r="678" spans="6:6" s="354" customFormat="1" x14ac:dyDescent="0.3">
      <c r="F678" s="379"/>
    </row>
    <row r="679" spans="6:6" s="354" customFormat="1" x14ac:dyDescent="0.3">
      <c r="F679" s="379"/>
    </row>
    <row r="680" spans="6:6" s="354" customFormat="1" x14ac:dyDescent="0.3">
      <c r="F680" s="379"/>
    </row>
    <row r="681" spans="6:6" s="354" customFormat="1" x14ac:dyDescent="0.3">
      <c r="F681" s="379"/>
    </row>
    <row r="682" spans="6:6" s="354" customFormat="1" x14ac:dyDescent="0.3">
      <c r="F682" s="379"/>
    </row>
    <row r="683" spans="6:6" s="354" customFormat="1" x14ac:dyDescent="0.3">
      <c r="F683" s="379"/>
    </row>
    <row r="684" spans="6:6" s="354" customFormat="1" x14ac:dyDescent="0.3">
      <c r="F684" s="379"/>
    </row>
    <row r="685" spans="6:6" s="354" customFormat="1" x14ac:dyDescent="0.3">
      <c r="F685" s="379"/>
    </row>
    <row r="686" spans="6:6" s="354" customFormat="1" x14ac:dyDescent="0.3">
      <c r="F686" s="379"/>
    </row>
    <row r="687" spans="6:6" s="354" customFormat="1" x14ac:dyDescent="0.3">
      <c r="F687" s="379"/>
    </row>
    <row r="688" spans="6:6" s="354" customFormat="1" x14ac:dyDescent="0.3">
      <c r="F688" s="379"/>
    </row>
    <row r="689" spans="6:6" s="354" customFormat="1" x14ac:dyDescent="0.3">
      <c r="F689" s="379"/>
    </row>
    <row r="690" spans="6:6" s="354" customFormat="1" x14ac:dyDescent="0.3">
      <c r="F690" s="379"/>
    </row>
    <row r="691" spans="6:6" s="354" customFormat="1" x14ac:dyDescent="0.3">
      <c r="F691" s="379"/>
    </row>
    <row r="692" spans="6:6" s="354" customFormat="1" x14ac:dyDescent="0.3">
      <c r="F692" s="379"/>
    </row>
    <row r="693" spans="6:6" s="354" customFormat="1" x14ac:dyDescent="0.3">
      <c r="F693" s="379"/>
    </row>
    <row r="694" spans="6:6" s="354" customFormat="1" x14ac:dyDescent="0.3">
      <c r="F694" s="379"/>
    </row>
    <row r="695" spans="6:6" s="354" customFormat="1" x14ac:dyDescent="0.3">
      <c r="F695" s="379"/>
    </row>
    <row r="696" spans="6:6" s="354" customFormat="1" x14ac:dyDescent="0.3">
      <c r="F696" s="379"/>
    </row>
    <row r="697" spans="6:6" s="354" customFormat="1" x14ac:dyDescent="0.3">
      <c r="F697" s="379"/>
    </row>
    <row r="698" spans="6:6" s="354" customFormat="1" x14ac:dyDescent="0.3">
      <c r="F698" s="379"/>
    </row>
    <row r="699" spans="6:6" s="354" customFormat="1" x14ac:dyDescent="0.3">
      <c r="F699" s="379"/>
    </row>
    <row r="700" spans="6:6" s="354" customFormat="1" x14ac:dyDescent="0.3">
      <c r="F700" s="379"/>
    </row>
    <row r="701" spans="6:6" s="354" customFormat="1" x14ac:dyDescent="0.3">
      <c r="F701" s="379"/>
    </row>
    <row r="702" spans="6:6" s="354" customFormat="1" x14ac:dyDescent="0.3">
      <c r="F702" s="379"/>
    </row>
    <row r="703" spans="6:6" s="354" customFormat="1" x14ac:dyDescent="0.3">
      <c r="F703" s="379"/>
    </row>
    <row r="704" spans="6:6" s="354" customFormat="1" x14ac:dyDescent="0.3">
      <c r="F704" s="379"/>
    </row>
    <row r="705" spans="6:6" s="354" customFormat="1" x14ac:dyDescent="0.3">
      <c r="F705" s="379"/>
    </row>
    <row r="706" spans="6:6" s="354" customFormat="1" x14ac:dyDescent="0.3">
      <c r="F706" s="379"/>
    </row>
    <row r="707" spans="6:6" s="354" customFormat="1" x14ac:dyDescent="0.3">
      <c r="F707" s="379"/>
    </row>
    <row r="708" spans="6:6" s="354" customFormat="1" x14ac:dyDescent="0.3">
      <c r="F708" s="379"/>
    </row>
    <row r="709" spans="6:6" s="354" customFormat="1" x14ac:dyDescent="0.3">
      <c r="F709" s="379"/>
    </row>
    <row r="710" spans="6:6" s="354" customFormat="1" x14ac:dyDescent="0.3">
      <c r="F710" s="379"/>
    </row>
    <row r="711" spans="6:6" s="354" customFormat="1" x14ac:dyDescent="0.3">
      <c r="F711" s="379"/>
    </row>
    <row r="712" spans="6:6" s="354" customFormat="1" x14ac:dyDescent="0.3">
      <c r="F712" s="379"/>
    </row>
    <row r="713" spans="6:6" s="354" customFormat="1" x14ac:dyDescent="0.3">
      <c r="F713" s="379"/>
    </row>
    <row r="714" spans="6:6" s="354" customFormat="1" x14ac:dyDescent="0.3">
      <c r="F714" s="379"/>
    </row>
    <row r="715" spans="6:6" s="354" customFormat="1" x14ac:dyDescent="0.3">
      <c r="F715" s="379"/>
    </row>
    <row r="716" spans="6:6" s="354" customFormat="1" x14ac:dyDescent="0.3">
      <c r="F716" s="379"/>
    </row>
    <row r="717" spans="6:6" s="354" customFormat="1" x14ac:dyDescent="0.3">
      <c r="F717" s="379"/>
    </row>
    <row r="718" spans="6:6" s="354" customFormat="1" x14ac:dyDescent="0.3">
      <c r="F718" s="379"/>
    </row>
    <row r="719" spans="6:6" s="354" customFormat="1" x14ac:dyDescent="0.3">
      <c r="F719" s="379"/>
    </row>
    <row r="720" spans="6:6" s="354" customFormat="1" x14ac:dyDescent="0.3">
      <c r="F720" s="379"/>
    </row>
    <row r="721" spans="6:6" s="354" customFormat="1" x14ac:dyDescent="0.3">
      <c r="F721" s="379"/>
    </row>
    <row r="722" spans="6:6" s="354" customFormat="1" x14ac:dyDescent="0.3">
      <c r="F722" s="379"/>
    </row>
    <row r="723" spans="6:6" s="354" customFormat="1" x14ac:dyDescent="0.3">
      <c r="F723" s="379"/>
    </row>
    <row r="724" spans="6:6" s="354" customFormat="1" x14ac:dyDescent="0.3">
      <c r="F724" s="379"/>
    </row>
    <row r="725" spans="6:6" s="354" customFormat="1" x14ac:dyDescent="0.3">
      <c r="F725" s="379"/>
    </row>
    <row r="726" spans="6:6" s="354" customFormat="1" x14ac:dyDescent="0.3">
      <c r="F726" s="379"/>
    </row>
    <row r="727" spans="6:6" s="354" customFormat="1" x14ac:dyDescent="0.3">
      <c r="F727" s="379"/>
    </row>
    <row r="728" spans="6:6" s="354" customFormat="1" x14ac:dyDescent="0.3">
      <c r="F728" s="379"/>
    </row>
    <row r="729" spans="6:6" s="354" customFormat="1" x14ac:dyDescent="0.3">
      <c r="F729" s="379"/>
    </row>
    <row r="730" spans="6:6" s="354" customFormat="1" x14ac:dyDescent="0.3">
      <c r="F730" s="379"/>
    </row>
    <row r="731" spans="6:6" s="354" customFormat="1" x14ac:dyDescent="0.3">
      <c r="F731" s="379"/>
    </row>
    <row r="732" spans="6:6" s="354" customFormat="1" x14ac:dyDescent="0.3">
      <c r="F732" s="379"/>
    </row>
    <row r="733" spans="6:6" s="354" customFormat="1" x14ac:dyDescent="0.3">
      <c r="F733" s="379"/>
    </row>
    <row r="734" spans="6:6" s="354" customFormat="1" x14ac:dyDescent="0.3">
      <c r="F734" s="379"/>
    </row>
    <row r="735" spans="6:6" s="354" customFormat="1" x14ac:dyDescent="0.3">
      <c r="F735" s="379"/>
    </row>
    <row r="736" spans="6:6" s="354" customFormat="1" x14ac:dyDescent="0.3">
      <c r="F736" s="379"/>
    </row>
    <row r="737" spans="6:6" s="354" customFormat="1" x14ac:dyDescent="0.3">
      <c r="F737" s="379"/>
    </row>
    <row r="738" spans="6:6" s="354" customFormat="1" x14ac:dyDescent="0.3">
      <c r="F738" s="379"/>
    </row>
    <row r="739" spans="6:6" s="354" customFormat="1" x14ac:dyDescent="0.3">
      <c r="F739" s="379"/>
    </row>
    <row r="740" spans="6:6" s="354" customFormat="1" x14ac:dyDescent="0.3">
      <c r="F740" s="379"/>
    </row>
    <row r="741" spans="6:6" s="354" customFormat="1" x14ac:dyDescent="0.3">
      <c r="F741" s="379"/>
    </row>
    <row r="742" spans="6:6" s="354" customFormat="1" x14ac:dyDescent="0.3">
      <c r="F742" s="379"/>
    </row>
    <row r="743" spans="6:6" s="354" customFormat="1" x14ac:dyDescent="0.3">
      <c r="F743" s="379"/>
    </row>
    <row r="744" spans="6:6" s="354" customFormat="1" x14ac:dyDescent="0.3">
      <c r="F744" s="379"/>
    </row>
    <row r="745" spans="6:6" s="354" customFormat="1" x14ac:dyDescent="0.3">
      <c r="F745" s="379"/>
    </row>
    <row r="746" spans="6:6" s="354" customFormat="1" x14ac:dyDescent="0.3">
      <c r="F746" s="379"/>
    </row>
    <row r="747" spans="6:6" s="354" customFormat="1" x14ac:dyDescent="0.3">
      <c r="F747" s="379"/>
    </row>
    <row r="748" spans="6:6" s="354" customFormat="1" x14ac:dyDescent="0.3">
      <c r="F748" s="379"/>
    </row>
    <row r="749" spans="6:6" s="354" customFormat="1" x14ac:dyDescent="0.3">
      <c r="F749" s="379"/>
    </row>
    <row r="750" spans="6:6" s="354" customFormat="1" x14ac:dyDescent="0.3">
      <c r="F750" s="379"/>
    </row>
    <row r="751" spans="6:6" s="354" customFormat="1" x14ac:dyDescent="0.3">
      <c r="F751" s="379"/>
    </row>
    <row r="752" spans="6:6" s="354" customFormat="1" x14ac:dyDescent="0.3">
      <c r="F752" s="379"/>
    </row>
    <row r="753" spans="6:6" s="354" customFormat="1" x14ac:dyDescent="0.3">
      <c r="F753" s="379"/>
    </row>
    <row r="754" spans="6:6" s="354" customFormat="1" x14ac:dyDescent="0.3">
      <c r="F754" s="379"/>
    </row>
    <row r="755" spans="6:6" s="354" customFormat="1" x14ac:dyDescent="0.3">
      <c r="F755" s="379"/>
    </row>
    <row r="756" spans="6:6" s="354" customFormat="1" x14ac:dyDescent="0.3">
      <c r="F756" s="379"/>
    </row>
    <row r="757" spans="6:6" s="354" customFormat="1" x14ac:dyDescent="0.3">
      <c r="F757" s="379"/>
    </row>
    <row r="758" spans="6:6" s="354" customFormat="1" x14ac:dyDescent="0.3">
      <c r="F758" s="379"/>
    </row>
    <row r="759" spans="6:6" s="354" customFormat="1" x14ac:dyDescent="0.3">
      <c r="F759" s="379"/>
    </row>
    <row r="760" spans="6:6" s="354" customFormat="1" x14ac:dyDescent="0.3">
      <c r="F760" s="379"/>
    </row>
    <row r="761" spans="6:6" s="354" customFormat="1" x14ac:dyDescent="0.3">
      <c r="F761" s="379"/>
    </row>
    <row r="762" spans="6:6" s="354" customFormat="1" x14ac:dyDescent="0.3">
      <c r="F762" s="379"/>
    </row>
    <row r="763" spans="6:6" s="354" customFormat="1" x14ac:dyDescent="0.3">
      <c r="F763" s="379"/>
    </row>
    <row r="764" spans="6:6" s="354" customFormat="1" x14ac:dyDescent="0.3">
      <c r="F764" s="379"/>
    </row>
    <row r="765" spans="6:6" s="354" customFormat="1" x14ac:dyDescent="0.3">
      <c r="F765" s="379"/>
    </row>
    <row r="766" spans="6:6" s="354" customFormat="1" x14ac:dyDescent="0.3">
      <c r="F766" s="379"/>
    </row>
    <row r="767" spans="6:6" s="354" customFormat="1" x14ac:dyDescent="0.3">
      <c r="F767" s="379"/>
    </row>
    <row r="768" spans="6:6" s="354" customFormat="1" x14ac:dyDescent="0.3">
      <c r="F768" s="379"/>
    </row>
    <row r="769" spans="6:6" s="354" customFormat="1" x14ac:dyDescent="0.3">
      <c r="F769" s="379"/>
    </row>
    <row r="770" spans="6:6" s="354" customFormat="1" x14ac:dyDescent="0.3">
      <c r="F770" s="379"/>
    </row>
    <row r="771" spans="6:6" s="354" customFormat="1" x14ac:dyDescent="0.3">
      <c r="F771" s="379"/>
    </row>
    <row r="772" spans="6:6" s="354" customFormat="1" x14ac:dyDescent="0.3">
      <c r="F772" s="379"/>
    </row>
    <row r="773" spans="6:6" s="354" customFormat="1" x14ac:dyDescent="0.3">
      <c r="F773" s="379"/>
    </row>
    <row r="774" spans="6:6" s="354" customFormat="1" x14ac:dyDescent="0.3">
      <c r="F774" s="379"/>
    </row>
    <row r="775" spans="6:6" s="354" customFormat="1" x14ac:dyDescent="0.3">
      <c r="F775" s="379"/>
    </row>
    <row r="776" spans="6:6" s="354" customFormat="1" x14ac:dyDescent="0.3">
      <c r="F776" s="379"/>
    </row>
    <row r="777" spans="6:6" s="354" customFormat="1" x14ac:dyDescent="0.3">
      <c r="F777" s="379"/>
    </row>
    <row r="778" spans="6:6" s="354" customFormat="1" x14ac:dyDescent="0.3">
      <c r="F778" s="379"/>
    </row>
    <row r="779" spans="6:6" s="354" customFormat="1" x14ac:dyDescent="0.3">
      <c r="F779" s="379"/>
    </row>
    <row r="780" spans="6:6" s="354" customFormat="1" x14ac:dyDescent="0.3">
      <c r="F780" s="379"/>
    </row>
    <row r="781" spans="6:6" s="354" customFormat="1" x14ac:dyDescent="0.3">
      <c r="F781" s="379"/>
    </row>
    <row r="782" spans="6:6" s="354" customFormat="1" x14ac:dyDescent="0.3">
      <c r="F782" s="379"/>
    </row>
    <row r="783" spans="6:6" s="354" customFormat="1" x14ac:dyDescent="0.3">
      <c r="F783" s="379"/>
    </row>
    <row r="784" spans="6:6" s="354" customFormat="1" x14ac:dyDescent="0.3">
      <c r="F784" s="379"/>
    </row>
    <row r="785" spans="6:6" s="354" customFormat="1" x14ac:dyDescent="0.3">
      <c r="F785" s="379"/>
    </row>
    <row r="786" spans="6:6" s="354" customFormat="1" x14ac:dyDescent="0.3">
      <c r="F786" s="379"/>
    </row>
    <row r="787" spans="6:6" s="354" customFormat="1" x14ac:dyDescent="0.3">
      <c r="F787" s="379"/>
    </row>
    <row r="788" spans="6:6" s="354" customFormat="1" x14ac:dyDescent="0.3">
      <c r="F788" s="379"/>
    </row>
    <row r="789" spans="6:6" s="354" customFormat="1" x14ac:dyDescent="0.3">
      <c r="F789" s="379"/>
    </row>
    <row r="790" spans="6:6" s="354" customFormat="1" x14ac:dyDescent="0.3">
      <c r="F790" s="379"/>
    </row>
    <row r="791" spans="6:6" s="354" customFormat="1" x14ac:dyDescent="0.3">
      <c r="F791" s="379"/>
    </row>
    <row r="792" spans="6:6" s="354" customFormat="1" x14ac:dyDescent="0.3">
      <c r="F792" s="379"/>
    </row>
    <row r="793" spans="6:6" s="354" customFormat="1" x14ac:dyDescent="0.3">
      <c r="F793" s="379"/>
    </row>
    <row r="794" spans="6:6" s="354" customFormat="1" x14ac:dyDescent="0.3">
      <c r="F794" s="379"/>
    </row>
    <row r="795" spans="6:6" s="354" customFormat="1" x14ac:dyDescent="0.3">
      <c r="F795" s="379"/>
    </row>
    <row r="796" spans="6:6" s="354" customFormat="1" x14ac:dyDescent="0.3">
      <c r="F796" s="379"/>
    </row>
    <row r="797" spans="6:6" s="354" customFormat="1" x14ac:dyDescent="0.3">
      <c r="F797" s="379"/>
    </row>
    <row r="798" spans="6:6" s="354" customFormat="1" x14ac:dyDescent="0.3">
      <c r="F798" s="379"/>
    </row>
    <row r="799" spans="6:6" s="354" customFormat="1" x14ac:dyDescent="0.3">
      <c r="F799" s="379"/>
    </row>
    <row r="800" spans="6:6" s="354" customFormat="1" x14ac:dyDescent="0.3">
      <c r="F800" s="379"/>
    </row>
    <row r="801" spans="6:6" s="354" customFormat="1" x14ac:dyDescent="0.3">
      <c r="F801" s="379"/>
    </row>
    <row r="802" spans="6:6" s="354" customFormat="1" x14ac:dyDescent="0.3">
      <c r="F802" s="379"/>
    </row>
    <row r="803" spans="6:6" s="354" customFormat="1" x14ac:dyDescent="0.3">
      <c r="F803" s="379"/>
    </row>
    <row r="804" spans="6:6" s="354" customFormat="1" x14ac:dyDescent="0.3">
      <c r="F804" s="379"/>
    </row>
    <row r="805" spans="6:6" s="354" customFormat="1" x14ac:dyDescent="0.3">
      <c r="F805" s="379"/>
    </row>
    <row r="806" spans="6:6" s="354" customFormat="1" x14ac:dyDescent="0.3">
      <c r="F806" s="379"/>
    </row>
    <row r="807" spans="6:6" s="354" customFormat="1" x14ac:dyDescent="0.3">
      <c r="F807" s="379"/>
    </row>
    <row r="808" spans="6:6" s="354" customFormat="1" x14ac:dyDescent="0.3">
      <c r="F808" s="379"/>
    </row>
    <row r="809" spans="6:6" s="354" customFormat="1" x14ac:dyDescent="0.3">
      <c r="F809" s="379"/>
    </row>
    <row r="810" spans="6:6" s="354" customFormat="1" x14ac:dyDescent="0.3">
      <c r="F810" s="379"/>
    </row>
    <row r="811" spans="6:6" s="354" customFormat="1" x14ac:dyDescent="0.3">
      <c r="F811" s="379"/>
    </row>
    <row r="812" spans="6:6" s="354" customFormat="1" x14ac:dyDescent="0.3">
      <c r="F812" s="379"/>
    </row>
    <row r="813" spans="6:6" s="354" customFormat="1" x14ac:dyDescent="0.3">
      <c r="F813" s="379"/>
    </row>
    <row r="814" spans="6:6" s="354" customFormat="1" x14ac:dyDescent="0.3">
      <c r="F814" s="379"/>
    </row>
    <row r="815" spans="6:6" s="354" customFormat="1" x14ac:dyDescent="0.3">
      <c r="F815" s="379"/>
    </row>
    <row r="816" spans="6:6" s="354" customFormat="1" x14ac:dyDescent="0.3">
      <c r="F816" s="379"/>
    </row>
    <row r="817" spans="6:6" s="354" customFormat="1" x14ac:dyDescent="0.3">
      <c r="F817" s="379"/>
    </row>
    <row r="818" spans="6:6" s="354" customFormat="1" x14ac:dyDescent="0.3">
      <c r="F818" s="379"/>
    </row>
    <row r="819" spans="6:6" s="354" customFormat="1" x14ac:dyDescent="0.3">
      <c r="F819" s="379"/>
    </row>
    <row r="820" spans="6:6" s="354" customFormat="1" x14ac:dyDescent="0.3">
      <c r="F820" s="379"/>
    </row>
    <row r="821" spans="6:6" s="354" customFormat="1" x14ac:dyDescent="0.3">
      <c r="F821" s="379"/>
    </row>
    <row r="822" spans="6:6" s="354" customFormat="1" x14ac:dyDescent="0.3">
      <c r="F822" s="379"/>
    </row>
    <row r="823" spans="6:6" s="354" customFormat="1" x14ac:dyDescent="0.3">
      <c r="F823" s="379"/>
    </row>
    <row r="824" spans="6:6" s="354" customFormat="1" x14ac:dyDescent="0.3">
      <c r="F824" s="379"/>
    </row>
    <row r="825" spans="6:6" s="354" customFormat="1" x14ac:dyDescent="0.3">
      <c r="F825" s="379"/>
    </row>
    <row r="826" spans="6:6" s="354" customFormat="1" x14ac:dyDescent="0.3">
      <c r="F826" s="379"/>
    </row>
    <row r="827" spans="6:6" s="354" customFormat="1" x14ac:dyDescent="0.3">
      <c r="F827" s="379"/>
    </row>
    <row r="828" spans="6:6" s="354" customFormat="1" x14ac:dyDescent="0.3">
      <c r="F828" s="379"/>
    </row>
    <row r="829" spans="6:6" s="354" customFormat="1" x14ac:dyDescent="0.3">
      <c r="F829" s="379"/>
    </row>
    <row r="830" spans="6:6" s="354" customFormat="1" x14ac:dyDescent="0.3">
      <c r="F830" s="379"/>
    </row>
    <row r="831" spans="6:6" s="354" customFormat="1" x14ac:dyDescent="0.3">
      <c r="F831" s="379"/>
    </row>
    <row r="832" spans="6:6" s="354" customFormat="1" x14ac:dyDescent="0.3">
      <c r="F832" s="379"/>
    </row>
    <row r="833" spans="6:6" s="354" customFormat="1" x14ac:dyDescent="0.3">
      <c r="F833" s="379"/>
    </row>
    <row r="834" spans="6:6" s="354" customFormat="1" x14ac:dyDescent="0.3">
      <c r="F834" s="379"/>
    </row>
    <row r="835" spans="6:6" s="354" customFormat="1" x14ac:dyDescent="0.3">
      <c r="F835" s="379"/>
    </row>
    <row r="836" spans="6:6" s="354" customFormat="1" x14ac:dyDescent="0.3">
      <c r="F836" s="379"/>
    </row>
    <row r="837" spans="6:6" s="354" customFormat="1" x14ac:dyDescent="0.3">
      <c r="F837" s="379"/>
    </row>
    <row r="838" spans="6:6" s="354" customFormat="1" x14ac:dyDescent="0.3">
      <c r="F838" s="379"/>
    </row>
    <row r="839" spans="6:6" s="354" customFormat="1" x14ac:dyDescent="0.3">
      <c r="F839" s="379"/>
    </row>
    <row r="840" spans="6:6" s="354" customFormat="1" x14ac:dyDescent="0.3">
      <c r="F840" s="379"/>
    </row>
    <row r="841" spans="6:6" s="354" customFormat="1" x14ac:dyDescent="0.3">
      <c r="F841" s="379"/>
    </row>
    <row r="842" spans="6:6" s="354" customFormat="1" x14ac:dyDescent="0.3">
      <c r="F842" s="379"/>
    </row>
    <row r="843" spans="6:6" s="354" customFormat="1" x14ac:dyDescent="0.3">
      <c r="F843" s="379"/>
    </row>
    <row r="844" spans="6:6" s="354" customFormat="1" x14ac:dyDescent="0.3">
      <c r="F844" s="379"/>
    </row>
    <row r="845" spans="6:6" s="354" customFormat="1" x14ac:dyDescent="0.3">
      <c r="F845" s="379"/>
    </row>
    <row r="846" spans="6:6" s="354" customFormat="1" x14ac:dyDescent="0.3">
      <c r="F846" s="379"/>
    </row>
    <row r="847" spans="6:6" s="354" customFormat="1" x14ac:dyDescent="0.3">
      <c r="F847" s="379"/>
    </row>
    <row r="848" spans="6:6" s="354" customFormat="1" x14ac:dyDescent="0.3">
      <c r="F848" s="379"/>
    </row>
    <row r="849" spans="6:6" s="354" customFormat="1" x14ac:dyDescent="0.3">
      <c r="F849" s="379"/>
    </row>
    <row r="850" spans="6:6" s="354" customFormat="1" x14ac:dyDescent="0.3">
      <c r="F850" s="379"/>
    </row>
    <row r="851" spans="6:6" s="354" customFormat="1" x14ac:dyDescent="0.3">
      <c r="F851" s="379"/>
    </row>
    <row r="852" spans="6:6" s="354" customFormat="1" x14ac:dyDescent="0.3">
      <c r="F852" s="379"/>
    </row>
    <row r="853" spans="6:6" s="354" customFormat="1" x14ac:dyDescent="0.3">
      <c r="F853" s="379"/>
    </row>
    <row r="854" spans="6:6" s="354" customFormat="1" x14ac:dyDescent="0.3">
      <c r="F854" s="379"/>
    </row>
    <row r="855" spans="6:6" s="354" customFormat="1" x14ac:dyDescent="0.3">
      <c r="F855" s="379"/>
    </row>
    <row r="856" spans="6:6" s="354" customFormat="1" x14ac:dyDescent="0.3">
      <c r="F856" s="379"/>
    </row>
    <row r="857" spans="6:6" s="354" customFormat="1" x14ac:dyDescent="0.3">
      <c r="F857" s="379"/>
    </row>
    <row r="858" spans="6:6" s="354" customFormat="1" x14ac:dyDescent="0.3">
      <c r="F858" s="379"/>
    </row>
    <row r="859" spans="6:6" s="354" customFormat="1" x14ac:dyDescent="0.3">
      <c r="F859" s="379"/>
    </row>
    <row r="860" spans="6:6" s="354" customFormat="1" x14ac:dyDescent="0.3">
      <c r="F860" s="379"/>
    </row>
    <row r="861" spans="6:6" s="354" customFormat="1" x14ac:dyDescent="0.3">
      <c r="F861" s="379"/>
    </row>
    <row r="862" spans="6:6" s="354" customFormat="1" x14ac:dyDescent="0.3">
      <c r="F862" s="379"/>
    </row>
    <row r="863" spans="6:6" s="354" customFormat="1" x14ac:dyDescent="0.3">
      <c r="F863" s="379"/>
    </row>
    <row r="864" spans="6:6" s="354" customFormat="1" x14ac:dyDescent="0.3">
      <c r="F864" s="379"/>
    </row>
    <row r="865" spans="6:6" s="354" customFormat="1" x14ac:dyDescent="0.3">
      <c r="F865" s="379"/>
    </row>
    <row r="866" spans="6:6" s="354" customFormat="1" x14ac:dyDescent="0.3">
      <c r="F866" s="379"/>
    </row>
    <row r="867" spans="6:6" s="354" customFormat="1" x14ac:dyDescent="0.3">
      <c r="F867" s="379"/>
    </row>
    <row r="868" spans="6:6" s="354" customFormat="1" x14ac:dyDescent="0.3">
      <c r="F868" s="379"/>
    </row>
    <row r="869" spans="6:6" s="354" customFormat="1" x14ac:dyDescent="0.3">
      <c r="F869" s="379"/>
    </row>
    <row r="870" spans="6:6" s="354" customFormat="1" x14ac:dyDescent="0.3">
      <c r="F870" s="379"/>
    </row>
    <row r="871" spans="6:6" s="354" customFormat="1" x14ac:dyDescent="0.3">
      <c r="F871" s="379"/>
    </row>
    <row r="872" spans="6:6" s="354" customFormat="1" x14ac:dyDescent="0.3">
      <c r="F872" s="379"/>
    </row>
    <row r="873" spans="6:6" s="354" customFormat="1" x14ac:dyDescent="0.3">
      <c r="F873" s="379"/>
    </row>
    <row r="874" spans="6:6" s="354" customFormat="1" x14ac:dyDescent="0.3">
      <c r="F874" s="379"/>
    </row>
    <row r="875" spans="6:6" s="354" customFormat="1" x14ac:dyDescent="0.3">
      <c r="F875" s="379"/>
    </row>
    <row r="876" spans="6:6" s="354" customFormat="1" x14ac:dyDescent="0.3">
      <c r="F876" s="379"/>
    </row>
    <row r="877" spans="6:6" s="354" customFormat="1" x14ac:dyDescent="0.3">
      <c r="F877" s="379"/>
    </row>
    <row r="878" spans="6:6" s="354" customFormat="1" x14ac:dyDescent="0.3">
      <c r="F878" s="379"/>
    </row>
    <row r="879" spans="6:6" s="354" customFormat="1" x14ac:dyDescent="0.3">
      <c r="F879" s="379"/>
    </row>
    <row r="880" spans="6:6" s="354" customFormat="1" x14ac:dyDescent="0.3">
      <c r="F880" s="379"/>
    </row>
    <row r="881" spans="6:6" s="354" customFormat="1" x14ac:dyDescent="0.3">
      <c r="F881" s="379"/>
    </row>
    <row r="882" spans="6:6" s="354" customFormat="1" x14ac:dyDescent="0.3">
      <c r="F882" s="379"/>
    </row>
    <row r="883" spans="6:6" s="354" customFormat="1" x14ac:dyDescent="0.3">
      <c r="F883" s="379"/>
    </row>
    <row r="884" spans="6:6" s="354" customFormat="1" x14ac:dyDescent="0.3">
      <c r="F884" s="379"/>
    </row>
    <row r="885" spans="6:6" s="354" customFormat="1" x14ac:dyDescent="0.3">
      <c r="F885" s="379"/>
    </row>
    <row r="886" spans="6:6" s="354" customFormat="1" x14ac:dyDescent="0.3">
      <c r="F886" s="379"/>
    </row>
    <row r="887" spans="6:6" s="354" customFormat="1" x14ac:dyDescent="0.3">
      <c r="F887" s="379"/>
    </row>
    <row r="888" spans="6:6" s="354" customFormat="1" x14ac:dyDescent="0.3">
      <c r="F888" s="379"/>
    </row>
    <row r="889" spans="6:6" s="354" customFormat="1" x14ac:dyDescent="0.3">
      <c r="F889" s="379"/>
    </row>
    <row r="890" spans="6:6" s="354" customFormat="1" x14ac:dyDescent="0.3">
      <c r="F890" s="379"/>
    </row>
    <row r="891" spans="6:6" s="354" customFormat="1" x14ac:dyDescent="0.3">
      <c r="F891" s="379"/>
    </row>
    <row r="892" spans="6:6" s="354" customFormat="1" x14ac:dyDescent="0.3">
      <c r="F892" s="379"/>
    </row>
    <row r="893" spans="6:6" s="354" customFormat="1" x14ac:dyDescent="0.3">
      <c r="F893" s="379"/>
    </row>
    <row r="894" spans="6:6" s="354" customFormat="1" x14ac:dyDescent="0.3">
      <c r="F894" s="379"/>
    </row>
    <row r="895" spans="6:6" s="354" customFormat="1" x14ac:dyDescent="0.3">
      <c r="F895" s="379"/>
    </row>
    <row r="896" spans="6:6" s="354" customFormat="1" x14ac:dyDescent="0.3">
      <c r="F896" s="379"/>
    </row>
    <row r="897" spans="6:6" s="354" customFormat="1" x14ac:dyDescent="0.3">
      <c r="F897" s="379"/>
    </row>
    <row r="898" spans="6:6" s="354" customFormat="1" x14ac:dyDescent="0.3">
      <c r="F898" s="379"/>
    </row>
    <row r="899" spans="6:6" s="354" customFormat="1" x14ac:dyDescent="0.3">
      <c r="F899" s="379"/>
    </row>
    <row r="900" spans="6:6" s="354" customFormat="1" x14ac:dyDescent="0.3">
      <c r="F900" s="379"/>
    </row>
    <row r="901" spans="6:6" s="354" customFormat="1" x14ac:dyDescent="0.3">
      <c r="F901" s="379"/>
    </row>
    <row r="902" spans="6:6" s="354" customFormat="1" x14ac:dyDescent="0.3">
      <c r="F902" s="379"/>
    </row>
    <row r="903" spans="6:6" s="354" customFormat="1" x14ac:dyDescent="0.3">
      <c r="F903" s="379"/>
    </row>
    <row r="904" spans="6:6" s="354" customFormat="1" x14ac:dyDescent="0.3">
      <c r="F904" s="379"/>
    </row>
    <row r="905" spans="6:6" s="354" customFormat="1" x14ac:dyDescent="0.3">
      <c r="F905" s="379"/>
    </row>
    <row r="906" spans="6:6" s="354" customFormat="1" x14ac:dyDescent="0.3">
      <c r="F906" s="379"/>
    </row>
    <row r="907" spans="6:6" s="354" customFormat="1" x14ac:dyDescent="0.3">
      <c r="F907" s="379"/>
    </row>
    <row r="908" spans="6:6" s="354" customFormat="1" x14ac:dyDescent="0.3">
      <c r="F908" s="379"/>
    </row>
    <row r="909" spans="6:6" s="354" customFormat="1" x14ac:dyDescent="0.3">
      <c r="F909" s="379"/>
    </row>
    <row r="910" spans="6:6" s="354" customFormat="1" x14ac:dyDescent="0.3">
      <c r="F910" s="379"/>
    </row>
    <row r="911" spans="6:6" s="354" customFormat="1" x14ac:dyDescent="0.3">
      <c r="F911" s="379"/>
    </row>
    <row r="912" spans="6:6" s="354" customFormat="1" x14ac:dyDescent="0.3">
      <c r="F912" s="379"/>
    </row>
    <row r="913" spans="6:6" s="354" customFormat="1" x14ac:dyDescent="0.3">
      <c r="F913" s="379"/>
    </row>
    <row r="914" spans="6:6" s="354" customFormat="1" x14ac:dyDescent="0.3">
      <c r="F914" s="379"/>
    </row>
    <row r="915" spans="6:6" s="354" customFormat="1" x14ac:dyDescent="0.3">
      <c r="F915" s="379"/>
    </row>
    <row r="916" spans="6:6" s="354" customFormat="1" x14ac:dyDescent="0.3">
      <c r="F916" s="379"/>
    </row>
    <row r="917" spans="6:6" s="354" customFormat="1" x14ac:dyDescent="0.3">
      <c r="F917" s="379"/>
    </row>
    <row r="918" spans="6:6" s="354" customFormat="1" x14ac:dyDescent="0.3">
      <c r="F918" s="379"/>
    </row>
    <row r="919" spans="6:6" s="354" customFormat="1" x14ac:dyDescent="0.3">
      <c r="F919" s="379"/>
    </row>
    <row r="920" spans="6:6" s="354" customFormat="1" x14ac:dyDescent="0.3">
      <c r="F920" s="379"/>
    </row>
    <row r="921" spans="6:6" s="354" customFormat="1" x14ac:dyDescent="0.3">
      <c r="F921" s="379"/>
    </row>
    <row r="922" spans="6:6" s="354" customFormat="1" x14ac:dyDescent="0.3">
      <c r="F922" s="379"/>
    </row>
    <row r="923" spans="6:6" s="354" customFormat="1" x14ac:dyDescent="0.3">
      <c r="F923" s="379"/>
    </row>
    <row r="924" spans="6:6" s="354" customFormat="1" x14ac:dyDescent="0.3">
      <c r="F924" s="379"/>
    </row>
    <row r="925" spans="6:6" s="354" customFormat="1" x14ac:dyDescent="0.3">
      <c r="F925" s="379"/>
    </row>
    <row r="926" spans="6:6" s="354" customFormat="1" x14ac:dyDescent="0.3">
      <c r="F926" s="379"/>
    </row>
    <row r="927" spans="6:6" s="354" customFormat="1" x14ac:dyDescent="0.3">
      <c r="F927" s="379"/>
    </row>
    <row r="928" spans="6:6" s="354" customFormat="1" x14ac:dyDescent="0.3">
      <c r="F928" s="379"/>
    </row>
    <row r="929" spans="6:6" s="354" customFormat="1" x14ac:dyDescent="0.3">
      <c r="F929" s="379"/>
    </row>
    <row r="930" spans="6:6" s="354" customFormat="1" x14ac:dyDescent="0.3">
      <c r="F930" s="379"/>
    </row>
    <row r="931" spans="6:6" s="354" customFormat="1" x14ac:dyDescent="0.3">
      <c r="F931" s="379"/>
    </row>
    <row r="932" spans="6:6" s="354" customFormat="1" x14ac:dyDescent="0.3">
      <c r="F932" s="379"/>
    </row>
    <row r="933" spans="6:6" s="354" customFormat="1" x14ac:dyDescent="0.3">
      <c r="F933" s="379"/>
    </row>
    <row r="934" spans="6:6" s="354" customFormat="1" x14ac:dyDescent="0.3">
      <c r="F934" s="379"/>
    </row>
    <row r="935" spans="6:6" s="354" customFormat="1" x14ac:dyDescent="0.3">
      <c r="F935" s="379"/>
    </row>
    <row r="936" spans="6:6" s="354" customFormat="1" x14ac:dyDescent="0.3">
      <c r="F936" s="379"/>
    </row>
    <row r="937" spans="6:6" s="354" customFormat="1" x14ac:dyDescent="0.3">
      <c r="F937" s="379"/>
    </row>
    <row r="938" spans="6:6" s="354" customFormat="1" x14ac:dyDescent="0.3">
      <c r="F938" s="379"/>
    </row>
    <row r="939" spans="6:6" s="354" customFormat="1" x14ac:dyDescent="0.3">
      <c r="F939" s="379"/>
    </row>
    <row r="940" spans="6:6" s="354" customFormat="1" x14ac:dyDescent="0.3">
      <c r="F940" s="379"/>
    </row>
    <row r="941" spans="6:6" s="354" customFormat="1" x14ac:dyDescent="0.3">
      <c r="F941" s="379"/>
    </row>
    <row r="942" spans="6:6" s="354" customFormat="1" x14ac:dyDescent="0.3">
      <c r="F942" s="379"/>
    </row>
    <row r="943" spans="6:6" s="354" customFormat="1" x14ac:dyDescent="0.3">
      <c r="F943" s="379"/>
    </row>
    <row r="944" spans="6:6" s="354" customFormat="1" x14ac:dyDescent="0.3">
      <c r="F944" s="379"/>
    </row>
    <row r="945" spans="6:6" s="354" customFormat="1" x14ac:dyDescent="0.3">
      <c r="F945" s="379"/>
    </row>
    <row r="946" spans="6:6" s="354" customFormat="1" x14ac:dyDescent="0.3">
      <c r="F946" s="379"/>
    </row>
    <row r="947" spans="6:6" s="354" customFormat="1" x14ac:dyDescent="0.3">
      <c r="F947" s="379"/>
    </row>
    <row r="948" spans="6:6" s="354" customFormat="1" x14ac:dyDescent="0.3">
      <c r="F948" s="379"/>
    </row>
    <row r="949" spans="6:6" s="354" customFormat="1" x14ac:dyDescent="0.3">
      <c r="F949" s="379"/>
    </row>
    <row r="950" spans="6:6" s="354" customFormat="1" x14ac:dyDescent="0.3">
      <c r="F950" s="379"/>
    </row>
    <row r="951" spans="6:6" s="354" customFormat="1" x14ac:dyDescent="0.3">
      <c r="F951" s="379"/>
    </row>
    <row r="952" spans="6:6" s="354" customFormat="1" x14ac:dyDescent="0.3">
      <c r="F952" s="379"/>
    </row>
    <row r="953" spans="6:6" s="354" customFormat="1" x14ac:dyDescent="0.3">
      <c r="F953" s="379"/>
    </row>
    <row r="954" spans="6:6" s="354" customFormat="1" x14ac:dyDescent="0.3">
      <c r="F954" s="379"/>
    </row>
    <row r="955" spans="6:6" s="354" customFormat="1" x14ac:dyDescent="0.3">
      <c r="F955" s="379"/>
    </row>
    <row r="956" spans="6:6" s="354" customFormat="1" x14ac:dyDescent="0.3">
      <c r="F956" s="379"/>
    </row>
    <row r="957" spans="6:6" s="354" customFormat="1" x14ac:dyDescent="0.3">
      <c r="F957" s="379"/>
    </row>
    <row r="958" spans="6:6" s="354" customFormat="1" x14ac:dyDescent="0.3">
      <c r="F958" s="379"/>
    </row>
    <row r="959" spans="6:6" s="354" customFormat="1" x14ac:dyDescent="0.3">
      <c r="F959" s="379"/>
    </row>
    <row r="960" spans="6:6" s="354" customFormat="1" x14ac:dyDescent="0.3">
      <c r="F960" s="379"/>
    </row>
    <row r="961" spans="6:6" s="354" customFormat="1" x14ac:dyDescent="0.3">
      <c r="F961" s="379"/>
    </row>
    <row r="962" spans="6:6" s="354" customFormat="1" x14ac:dyDescent="0.3">
      <c r="F962" s="379"/>
    </row>
    <row r="963" spans="6:6" s="354" customFormat="1" x14ac:dyDescent="0.3">
      <c r="F963" s="379"/>
    </row>
    <row r="964" spans="6:6" s="354" customFormat="1" x14ac:dyDescent="0.3">
      <c r="F964" s="379"/>
    </row>
    <row r="965" spans="6:6" s="354" customFormat="1" x14ac:dyDescent="0.3">
      <c r="F965" s="379"/>
    </row>
    <row r="966" spans="6:6" s="354" customFormat="1" x14ac:dyDescent="0.3">
      <c r="F966" s="379"/>
    </row>
    <row r="967" spans="6:6" s="354" customFormat="1" x14ac:dyDescent="0.3">
      <c r="F967" s="379"/>
    </row>
    <row r="968" spans="6:6" s="354" customFormat="1" x14ac:dyDescent="0.3">
      <c r="F968" s="379"/>
    </row>
    <row r="969" spans="6:6" s="354" customFormat="1" x14ac:dyDescent="0.3">
      <c r="F969" s="379"/>
    </row>
    <row r="970" spans="6:6" s="354" customFormat="1" x14ac:dyDescent="0.3">
      <c r="F970" s="379"/>
    </row>
    <row r="971" spans="6:6" s="354" customFormat="1" x14ac:dyDescent="0.3">
      <c r="F971" s="379"/>
    </row>
    <row r="972" spans="6:6" s="354" customFormat="1" x14ac:dyDescent="0.3">
      <c r="F972" s="379"/>
    </row>
    <row r="973" spans="6:6" s="354" customFormat="1" x14ac:dyDescent="0.3">
      <c r="F973" s="379"/>
    </row>
    <row r="974" spans="6:6" s="354" customFormat="1" x14ac:dyDescent="0.3">
      <c r="F974" s="379"/>
    </row>
    <row r="975" spans="6:6" s="354" customFormat="1" x14ac:dyDescent="0.3">
      <c r="F975" s="379"/>
    </row>
    <row r="976" spans="6:6" s="354" customFormat="1" x14ac:dyDescent="0.3">
      <c r="F976" s="379"/>
    </row>
    <row r="977" spans="6:6" s="354" customFormat="1" x14ac:dyDescent="0.3">
      <c r="F977" s="379"/>
    </row>
    <row r="978" spans="6:6" s="354" customFormat="1" x14ac:dyDescent="0.3">
      <c r="F978" s="379"/>
    </row>
    <row r="979" spans="6:6" s="354" customFormat="1" x14ac:dyDescent="0.3">
      <c r="F979" s="379"/>
    </row>
    <row r="980" spans="6:6" s="354" customFormat="1" x14ac:dyDescent="0.3">
      <c r="F980" s="379"/>
    </row>
    <row r="981" spans="6:6" s="354" customFormat="1" x14ac:dyDescent="0.3">
      <c r="F981" s="379"/>
    </row>
    <row r="982" spans="6:6" s="354" customFormat="1" x14ac:dyDescent="0.3">
      <c r="F982" s="379"/>
    </row>
    <row r="983" spans="6:6" s="354" customFormat="1" x14ac:dyDescent="0.3">
      <c r="F983" s="379"/>
    </row>
    <row r="984" spans="6:6" s="354" customFormat="1" x14ac:dyDescent="0.3">
      <c r="F984" s="379"/>
    </row>
    <row r="985" spans="6:6" s="354" customFormat="1" x14ac:dyDescent="0.3">
      <c r="F985" s="379"/>
    </row>
    <row r="986" spans="6:6" s="354" customFormat="1" x14ac:dyDescent="0.3">
      <c r="F986" s="379"/>
    </row>
    <row r="987" spans="6:6" s="354" customFormat="1" x14ac:dyDescent="0.3">
      <c r="F987" s="379"/>
    </row>
    <row r="988" spans="6:6" s="354" customFormat="1" x14ac:dyDescent="0.3">
      <c r="F988" s="379"/>
    </row>
    <row r="989" spans="6:6" s="354" customFormat="1" x14ac:dyDescent="0.3">
      <c r="F989" s="379"/>
    </row>
    <row r="990" spans="6:6" s="354" customFormat="1" x14ac:dyDescent="0.3">
      <c r="F990" s="379"/>
    </row>
    <row r="991" spans="6:6" s="354" customFormat="1" x14ac:dyDescent="0.3">
      <c r="F991" s="379"/>
    </row>
    <row r="992" spans="6:6" s="354" customFormat="1" x14ac:dyDescent="0.3">
      <c r="F992" s="379"/>
    </row>
    <row r="993" spans="6:6" s="354" customFormat="1" x14ac:dyDescent="0.3">
      <c r="F993" s="379"/>
    </row>
    <row r="994" spans="6:6" s="354" customFormat="1" x14ac:dyDescent="0.3">
      <c r="F994" s="379"/>
    </row>
    <row r="995" spans="6:6" s="354" customFormat="1" x14ac:dyDescent="0.3">
      <c r="F995" s="379"/>
    </row>
    <row r="996" spans="6:6" s="354" customFormat="1" x14ac:dyDescent="0.3">
      <c r="F996" s="379"/>
    </row>
    <row r="997" spans="6:6" s="354" customFormat="1" x14ac:dyDescent="0.3">
      <c r="F997" s="379"/>
    </row>
    <row r="998" spans="6:6" s="354" customFormat="1" x14ac:dyDescent="0.3">
      <c r="F998" s="379"/>
    </row>
    <row r="999" spans="6:6" s="354" customFormat="1" x14ac:dyDescent="0.3">
      <c r="F999" s="379"/>
    </row>
    <row r="1000" spans="6:6" s="354" customFormat="1" x14ac:dyDescent="0.3">
      <c r="F1000" s="379"/>
    </row>
    <row r="1001" spans="6:6" s="354" customFormat="1" x14ac:dyDescent="0.3">
      <c r="F1001" s="379"/>
    </row>
    <row r="1002" spans="6:6" s="354" customFormat="1" x14ac:dyDescent="0.3">
      <c r="F1002" s="379"/>
    </row>
    <row r="1003" spans="6:6" s="354" customFormat="1" x14ac:dyDescent="0.3">
      <c r="F1003" s="379"/>
    </row>
    <row r="1004" spans="6:6" s="354" customFormat="1" x14ac:dyDescent="0.3">
      <c r="F1004" s="379"/>
    </row>
    <row r="1005" spans="6:6" s="354" customFormat="1" x14ac:dyDescent="0.3">
      <c r="F1005" s="379"/>
    </row>
    <row r="1006" spans="6:6" s="354" customFormat="1" x14ac:dyDescent="0.3">
      <c r="F1006" s="379"/>
    </row>
    <row r="1007" spans="6:6" s="354" customFormat="1" x14ac:dyDescent="0.3">
      <c r="F1007" s="379"/>
    </row>
    <row r="1008" spans="6:6" s="354" customFormat="1" x14ac:dyDescent="0.3">
      <c r="F1008" s="379"/>
    </row>
    <row r="1009" spans="6:6" s="354" customFormat="1" x14ac:dyDescent="0.3">
      <c r="F1009" s="379"/>
    </row>
    <row r="1010" spans="6:6" s="354" customFormat="1" x14ac:dyDescent="0.3">
      <c r="F1010" s="379"/>
    </row>
    <row r="1011" spans="6:6" s="354" customFormat="1" x14ac:dyDescent="0.3">
      <c r="F1011" s="379"/>
    </row>
    <row r="1012" spans="6:6" s="354" customFormat="1" x14ac:dyDescent="0.3">
      <c r="F1012" s="379"/>
    </row>
    <row r="1013" spans="6:6" s="354" customFormat="1" x14ac:dyDescent="0.3">
      <c r="F1013" s="379"/>
    </row>
    <row r="1014" spans="6:6" s="354" customFormat="1" x14ac:dyDescent="0.3">
      <c r="F1014" s="379"/>
    </row>
    <row r="1015" spans="6:6" s="354" customFormat="1" x14ac:dyDescent="0.3">
      <c r="F1015" s="379"/>
    </row>
    <row r="1016" spans="6:6" s="354" customFormat="1" x14ac:dyDescent="0.3">
      <c r="F1016" s="379"/>
    </row>
    <row r="1017" spans="6:6" s="354" customFormat="1" x14ac:dyDescent="0.3">
      <c r="F1017" s="379"/>
    </row>
    <row r="1018" spans="6:6" s="354" customFormat="1" x14ac:dyDescent="0.3">
      <c r="F1018" s="379"/>
    </row>
    <row r="1019" spans="6:6" s="354" customFormat="1" x14ac:dyDescent="0.3">
      <c r="F1019" s="379"/>
    </row>
    <row r="1020" spans="6:6" s="354" customFormat="1" x14ac:dyDescent="0.3">
      <c r="F1020" s="379"/>
    </row>
    <row r="1021" spans="6:6" s="354" customFormat="1" x14ac:dyDescent="0.3">
      <c r="F1021" s="379"/>
    </row>
    <row r="1022" spans="6:6" s="354" customFormat="1" x14ac:dyDescent="0.3">
      <c r="F1022" s="379"/>
    </row>
    <row r="1023" spans="6:6" s="354" customFormat="1" x14ac:dyDescent="0.3">
      <c r="F1023" s="379"/>
    </row>
    <row r="1024" spans="6:6" s="354" customFormat="1" x14ac:dyDescent="0.3">
      <c r="F1024" s="379"/>
    </row>
    <row r="1025" spans="6:6" s="354" customFormat="1" x14ac:dyDescent="0.3">
      <c r="F1025" s="379"/>
    </row>
    <row r="1026" spans="6:6" s="354" customFormat="1" x14ac:dyDescent="0.3">
      <c r="F1026" s="379"/>
    </row>
    <row r="1027" spans="6:6" s="354" customFormat="1" x14ac:dyDescent="0.3">
      <c r="F1027" s="379"/>
    </row>
    <row r="1028" spans="6:6" s="354" customFormat="1" x14ac:dyDescent="0.3">
      <c r="F1028" s="379"/>
    </row>
    <row r="1029" spans="6:6" s="354" customFormat="1" x14ac:dyDescent="0.3">
      <c r="F1029" s="379"/>
    </row>
    <row r="1030" spans="6:6" s="354" customFormat="1" x14ac:dyDescent="0.3">
      <c r="F1030" s="379"/>
    </row>
    <row r="1031" spans="6:6" s="354" customFormat="1" x14ac:dyDescent="0.3">
      <c r="F1031" s="379"/>
    </row>
    <row r="1032" spans="6:6" s="354" customFormat="1" x14ac:dyDescent="0.3">
      <c r="F1032" s="379"/>
    </row>
    <row r="1033" spans="6:6" s="354" customFormat="1" x14ac:dyDescent="0.3">
      <c r="F1033" s="379"/>
    </row>
    <row r="1034" spans="6:6" s="354" customFormat="1" x14ac:dyDescent="0.3">
      <c r="F1034" s="379"/>
    </row>
    <row r="1035" spans="6:6" s="354" customFormat="1" x14ac:dyDescent="0.3">
      <c r="F1035" s="379"/>
    </row>
    <row r="1036" spans="6:6" s="354" customFormat="1" x14ac:dyDescent="0.3">
      <c r="F1036" s="379"/>
    </row>
    <row r="1037" spans="6:6" s="354" customFormat="1" x14ac:dyDescent="0.3">
      <c r="F1037" s="379"/>
    </row>
    <row r="1038" spans="6:6" s="354" customFormat="1" x14ac:dyDescent="0.3">
      <c r="F1038" s="379"/>
    </row>
    <row r="1039" spans="6:6" s="354" customFormat="1" x14ac:dyDescent="0.3">
      <c r="F1039" s="379"/>
    </row>
    <row r="1040" spans="6:6" s="354" customFormat="1" x14ac:dyDescent="0.3">
      <c r="F1040" s="379"/>
    </row>
    <row r="1041" spans="6:6" s="354" customFormat="1" x14ac:dyDescent="0.3">
      <c r="F1041" s="379"/>
    </row>
    <row r="1042" spans="6:6" s="354" customFormat="1" x14ac:dyDescent="0.3">
      <c r="F1042" s="379"/>
    </row>
    <row r="1043" spans="6:6" s="354" customFormat="1" x14ac:dyDescent="0.3">
      <c r="F1043" s="379"/>
    </row>
    <row r="1044" spans="6:6" s="354" customFormat="1" x14ac:dyDescent="0.3">
      <c r="F1044" s="379"/>
    </row>
    <row r="1045" spans="6:6" s="354" customFormat="1" x14ac:dyDescent="0.3">
      <c r="F1045" s="379"/>
    </row>
    <row r="1046" spans="6:6" s="354" customFormat="1" x14ac:dyDescent="0.3">
      <c r="F1046" s="379"/>
    </row>
    <row r="1047" spans="6:6" s="354" customFormat="1" x14ac:dyDescent="0.3">
      <c r="F1047" s="379"/>
    </row>
    <row r="1048" spans="6:6" s="354" customFormat="1" x14ac:dyDescent="0.3">
      <c r="F1048" s="379"/>
    </row>
    <row r="1049" spans="6:6" s="354" customFormat="1" x14ac:dyDescent="0.3">
      <c r="F1049" s="379"/>
    </row>
    <row r="1050" spans="6:6" s="354" customFormat="1" x14ac:dyDescent="0.3">
      <c r="F1050" s="379"/>
    </row>
    <row r="1051" spans="6:6" s="354" customFormat="1" x14ac:dyDescent="0.3">
      <c r="F1051" s="379"/>
    </row>
    <row r="1052" spans="6:6" s="354" customFormat="1" x14ac:dyDescent="0.3">
      <c r="F1052" s="379"/>
    </row>
    <row r="1053" spans="6:6" s="354" customFormat="1" x14ac:dyDescent="0.3">
      <c r="F1053" s="379"/>
    </row>
    <row r="1054" spans="6:6" s="354" customFormat="1" x14ac:dyDescent="0.3">
      <c r="F1054" s="379"/>
    </row>
    <row r="1055" spans="6:6" s="354" customFormat="1" x14ac:dyDescent="0.3">
      <c r="F1055" s="379"/>
    </row>
    <row r="1056" spans="6:6" s="354" customFormat="1" x14ac:dyDescent="0.3">
      <c r="F1056" s="379"/>
    </row>
    <row r="1057" spans="6:6" s="354" customFormat="1" x14ac:dyDescent="0.3">
      <c r="F1057" s="379"/>
    </row>
    <row r="1058" spans="6:6" s="354" customFormat="1" x14ac:dyDescent="0.3">
      <c r="F1058" s="379"/>
    </row>
    <row r="1059" spans="6:6" s="354" customFormat="1" x14ac:dyDescent="0.3">
      <c r="F1059" s="379"/>
    </row>
    <row r="1060" spans="6:6" s="354" customFormat="1" x14ac:dyDescent="0.3">
      <c r="F1060" s="379"/>
    </row>
    <row r="1061" spans="6:6" s="354" customFormat="1" x14ac:dyDescent="0.3">
      <c r="F1061" s="379"/>
    </row>
    <row r="1062" spans="6:6" s="354" customFormat="1" x14ac:dyDescent="0.3">
      <c r="F1062" s="379"/>
    </row>
    <row r="1063" spans="6:6" s="354" customFormat="1" x14ac:dyDescent="0.3">
      <c r="F1063" s="379"/>
    </row>
    <row r="1064" spans="6:6" s="354" customFormat="1" x14ac:dyDescent="0.3">
      <c r="F1064" s="379"/>
    </row>
    <row r="1065" spans="6:6" s="354" customFormat="1" x14ac:dyDescent="0.3">
      <c r="F1065" s="379"/>
    </row>
    <row r="1066" spans="6:6" s="354" customFormat="1" x14ac:dyDescent="0.3">
      <c r="F1066" s="379"/>
    </row>
    <row r="1067" spans="6:6" s="354" customFormat="1" x14ac:dyDescent="0.3">
      <c r="F1067" s="379"/>
    </row>
    <row r="1068" spans="6:6" s="354" customFormat="1" x14ac:dyDescent="0.3">
      <c r="F1068" s="379"/>
    </row>
    <row r="1069" spans="6:6" s="354" customFormat="1" x14ac:dyDescent="0.3">
      <c r="F1069" s="379"/>
    </row>
    <row r="1070" spans="6:6" s="354" customFormat="1" x14ac:dyDescent="0.3">
      <c r="F1070" s="379"/>
    </row>
    <row r="1071" spans="6:6" s="354" customFormat="1" x14ac:dyDescent="0.3">
      <c r="F1071" s="379"/>
    </row>
    <row r="1072" spans="6:6" s="354" customFormat="1" x14ac:dyDescent="0.3">
      <c r="F1072" s="379"/>
    </row>
    <row r="1073" spans="6:6" s="354" customFormat="1" x14ac:dyDescent="0.3">
      <c r="F1073" s="379"/>
    </row>
    <row r="1074" spans="6:6" s="354" customFormat="1" x14ac:dyDescent="0.3">
      <c r="F1074" s="379"/>
    </row>
    <row r="1075" spans="6:6" s="354" customFormat="1" x14ac:dyDescent="0.3">
      <c r="F1075" s="379"/>
    </row>
    <row r="1076" spans="6:6" s="354" customFormat="1" x14ac:dyDescent="0.3">
      <c r="F1076" s="379"/>
    </row>
    <row r="1077" spans="6:6" s="354" customFormat="1" x14ac:dyDescent="0.3">
      <c r="F1077" s="379"/>
    </row>
    <row r="1078" spans="6:6" s="354" customFormat="1" x14ac:dyDescent="0.3">
      <c r="F1078" s="379"/>
    </row>
    <row r="1079" spans="6:6" s="354" customFormat="1" x14ac:dyDescent="0.3">
      <c r="F1079" s="379"/>
    </row>
    <row r="1080" spans="6:6" s="354" customFormat="1" x14ac:dyDescent="0.3">
      <c r="F1080" s="379"/>
    </row>
    <row r="1081" spans="6:6" s="354" customFormat="1" x14ac:dyDescent="0.3">
      <c r="F1081" s="379"/>
    </row>
    <row r="1082" spans="6:6" s="354" customFormat="1" x14ac:dyDescent="0.3">
      <c r="F1082" s="379"/>
    </row>
    <row r="1083" spans="6:6" s="354" customFormat="1" x14ac:dyDescent="0.3">
      <c r="F1083" s="379"/>
    </row>
    <row r="1084" spans="6:6" s="354" customFormat="1" x14ac:dyDescent="0.3">
      <c r="F1084" s="379"/>
    </row>
    <row r="1085" spans="6:6" s="354" customFormat="1" x14ac:dyDescent="0.3">
      <c r="F1085" s="379"/>
    </row>
    <row r="1086" spans="6:6" s="354" customFormat="1" x14ac:dyDescent="0.3">
      <c r="F1086" s="379"/>
    </row>
    <row r="1087" spans="6:6" s="354" customFormat="1" x14ac:dyDescent="0.3">
      <c r="F1087" s="379"/>
    </row>
    <row r="1088" spans="6:6" s="354" customFormat="1" x14ac:dyDescent="0.3">
      <c r="F1088" s="379"/>
    </row>
    <row r="1089" spans="6:6" s="354" customFormat="1" x14ac:dyDescent="0.3">
      <c r="F1089" s="379"/>
    </row>
    <row r="1090" spans="6:6" s="354" customFormat="1" x14ac:dyDescent="0.3">
      <c r="F1090" s="379"/>
    </row>
    <row r="1091" spans="6:6" s="354" customFormat="1" x14ac:dyDescent="0.3">
      <c r="F1091" s="379"/>
    </row>
    <row r="1092" spans="6:6" s="354" customFormat="1" x14ac:dyDescent="0.3">
      <c r="F1092" s="379"/>
    </row>
    <row r="1093" spans="6:6" s="354" customFormat="1" x14ac:dyDescent="0.3">
      <c r="F1093" s="379"/>
    </row>
    <row r="1094" spans="6:6" s="354" customFormat="1" x14ac:dyDescent="0.3">
      <c r="F1094" s="379"/>
    </row>
    <row r="1095" spans="6:6" s="354" customFormat="1" x14ac:dyDescent="0.3">
      <c r="F1095" s="379"/>
    </row>
    <row r="1096" spans="6:6" s="354" customFormat="1" x14ac:dyDescent="0.3">
      <c r="F1096" s="379"/>
    </row>
    <row r="1097" spans="6:6" s="354" customFormat="1" x14ac:dyDescent="0.3">
      <c r="F1097" s="379"/>
    </row>
    <row r="1098" spans="6:6" s="354" customFormat="1" x14ac:dyDescent="0.3">
      <c r="F1098" s="379"/>
    </row>
    <row r="1099" spans="6:6" s="354" customFormat="1" x14ac:dyDescent="0.3">
      <c r="F1099" s="379"/>
    </row>
    <row r="1100" spans="6:6" s="354" customFormat="1" x14ac:dyDescent="0.3">
      <c r="F1100" s="379"/>
    </row>
    <row r="1101" spans="6:6" s="354" customFormat="1" x14ac:dyDescent="0.3">
      <c r="F1101" s="379"/>
    </row>
    <row r="1102" spans="6:6" s="354" customFormat="1" x14ac:dyDescent="0.3">
      <c r="F1102" s="379"/>
    </row>
    <row r="1103" spans="6:6" s="354" customFormat="1" x14ac:dyDescent="0.3">
      <c r="F1103" s="379"/>
    </row>
    <row r="1104" spans="6:6" s="354" customFormat="1" x14ac:dyDescent="0.3">
      <c r="F1104" s="379"/>
    </row>
    <row r="1105" spans="6:6" s="354" customFormat="1" x14ac:dyDescent="0.3">
      <c r="F1105" s="379"/>
    </row>
    <row r="1106" spans="6:6" s="354" customFormat="1" x14ac:dyDescent="0.3">
      <c r="F1106" s="379"/>
    </row>
    <row r="1107" spans="6:6" s="354" customFormat="1" x14ac:dyDescent="0.3">
      <c r="F1107" s="379"/>
    </row>
    <row r="1108" spans="6:6" s="354" customFormat="1" x14ac:dyDescent="0.3">
      <c r="F1108" s="379"/>
    </row>
    <row r="1109" spans="6:6" s="354" customFormat="1" x14ac:dyDescent="0.3">
      <c r="F1109" s="379"/>
    </row>
    <row r="1110" spans="6:6" s="354" customFormat="1" x14ac:dyDescent="0.3">
      <c r="F1110" s="379"/>
    </row>
    <row r="1111" spans="6:6" s="354" customFormat="1" x14ac:dyDescent="0.3">
      <c r="F1111" s="379"/>
    </row>
    <row r="1112" spans="6:6" s="354" customFormat="1" x14ac:dyDescent="0.3">
      <c r="F1112" s="379"/>
    </row>
    <row r="1113" spans="6:6" s="354" customFormat="1" x14ac:dyDescent="0.3">
      <c r="F1113" s="379"/>
    </row>
    <row r="1114" spans="6:6" s="354" customFormat="1" x14ac:dyDescent="0.3">
      <c r="F1114" s="379"/>
    </row>
    <row r="1115" spans="6:6" s="354" customFormat="1" x14ac:dyDescent="0.3">
      <c r="F1115" s="379"/>
    </row>
    <row r="1116" spans="6:6" s="354" customFormat="1" x14ac:dyDescent="0.3">
      <c r="F1116" s="379"/>
    </row>
    <row r="1117" spans="6:6" s="354" customFormat="1" x14ac:dyDescent="0.3">
      <c r="F1117" s="379"/>
    </row>
    <row r="1118" spans="6:6" s="354" customFormat="1" x14ac:dyDescent="0.3">
      <c r="F1118" s="379"/>
    </row>
    <row r="1119" spans="6:6" s="354" customFormat="1" x14ac:dyDescent="0.3">
      <c r="F1119" s="379"/>
    </row>
    <row r="1120" spans="6:6" s="354" customFormat="1" x14ac:dyDescent="0.3">
      <c r="F1120" s="379"/>
    </row>
    <row r="1121" spans="6:6" s="354" customFormat="1" x14ac:dyDescent="0.3">
      <c r="F1121" s="379"/>
    </row>
    <row r="1122" spans="6:6" s="354" customFormat="1" x14ac:dyDescent="0.3">
      <c r="F1122" s="379"/>
    </row>
    <row r="1123" spans="6:6" s="354" customFormat="1" x14ac:dyDescent="0.3">
      <c r="F1123" s="379"/>
    </row>
    <row r="1124" spans="6:6" s="354" customFormat="1" x14ac:dyDescent="0.3">
      <c r="F1124" s="379"/>
    </row>
    <row r="1125" spans="6:6" s="354" customFormat="1" x14ac:dyDescent="0.3">
      <c r="F1125" s="379"/>
    </row>
    <row r="1126" spans="6:6" s="354" customFormat="1" x14ac:dyDescent="0.3">
      <c r="F1126" s="379"/>
    </row>
    <row r="1127" spans="6:6" s="354" customFormat="1" x14ac:dyDescent="0.3">
      <c r="F1127" s="379"/>
    </row>
    <row r="1128" spans="6:6" s="354" customFormat="1" x14ac:dyDescent="0.3">
      <c r="F1128" s="379"/>
    </row>
    <row r="1129" spans="6:6" s="354" customFormat="1" x14ac:dyDescent="0.3">
      <c r="F1129" s="379"/>
    </row>
    <row r="1130" spans="6:6" s="354" customFormat="1" x14ac:dyDescent="0.3">
      <c r="F1130" s="379"/>
    </row>
    <row r="1131" spans="6:6" s="354" customFormat="1" x14ac:dyDescent="0.3">
      <c r="F1131" s="379"/>
    </row>
    <row r="1132" spans="6:6" s="354" customFormat="1" x14ac:dyDescent="0.3">
      <c r="F1132" s="379"/>
    </row>
    <row r="1133" spans="6:6" s="354" customFormat="1" x14ac:dyDescent="0.3">
      <c r="F1133" s="379"/>
    </row>
    <row r="1134" spans="6:6" s="354" customFormat="1" x14ac:dyDescent="0.3">
      <c r="F1134" s="379"/>
    </row>
    <row r="1135" spans="6:6" s="354" customFormat="1" x14ac:dyDescent="0.3">
      <c r="F1135" s="379"/>
    </row>
    <row r="1136" spans="6:6" s="354" customFormat="1" x14ac:dyDescent="0.3">
      <c r="F1136" s="379"/>
    </row>
    <row r="1137" spans="6:6" s="354" customFormat="1" x14ac:dyDescent="0.3">
      <c r="F1137" s="379"/>
    </row>
    <row r="1138" spans="6:6" s="354" customFormat="1" x14ac:dyDescent="0.3">
      <c r="F1138" s="379"/>
    </row>
    <row r="1139" spans="6:6" s="354" customFormat="1" x14ac:dyDescent="0.3">
      <c r="F1139" s="379"/>
    </row>
    <row r="1140" spans="6:6" s="354" customFormat="1" x14ac:dyDescent="0.3">
      <c r="F1140" s="379"/>
    </row>
    <row r="1141" spans="6:6" s="354" customFormat="1" x14ac:dyDescent="0.3">
      <c r="F1141" s="379"/>
    </row>
    <row r="1142" spans="6:6" s="354" customFormat="1" x14ac:dyDescent="0.3">
      <c r="F1142" s="379"/>
    </row>
    <row r="1143" spans="6:6" s="354" customFormat="1" x14ac:dyDescent="0.3">
      <c r="F1143" s="379"/>
    </row>
    <row r="1144" spans="6:6" s="354" customFormat="1" x14ac:dyDescent="0.3">
      <c r="F1144" s="379"/>
    </row>
    <row r="1145" spans="6:6" s="354" customFormat="1" x14ac:dyDescent="0.3">
      <c r="F1145" s="379"/>
    </row>
    <row r="1146" spans="6:6" s="354" customFormat="1" x14ac:dyDescent="0.3">
      <c r="F1146" s="379"/>
    </row>
    <row r="1147" spans="6:6" s="354" customFormat="1" x14ac:dyDescent="0.3">
      <c r="F1147" s="379"/>
    </row>
    <row r="1148" spans="6:6" s="354" customFormat="1" x14ac:dyDescent="0.3">
      <c r="F1148" s="379"/>
    </row>
    <row r="1149" spans="6:6" s="354" customFormat="1" x14ac:dyDescent="0.3">
      <c r="F1149" s="379"/>
    </row>
    <row r="1150" spans="6:6" s="354" customFormat="1" x14ac:dyDescent="0.3">
      <c r="F1150" s="379"/>
    </row>
    <row r="1151" spans="6:6" s="354" customFormat="1" x14ac:dyDescent="0.3">
      <c r="F1151" s="379"/>
    </row>
    <row r="1152" spans="6:6" s="354" customFormat="1" x14ac:dyDescent="0.3">
      <c r="F1152" s="379"/>
    </row>
    <row r="1153" spans="6:6" s="354" customFormat="1" x14ac:dyDescent="0.3">
      <c r="F1153" s="379"/>
    </row>
    <row r="1154" spans="6:6" s="354" customFormat="1" x14ac:dyDescent="0.3">
      <c r="F1154" s="379"/>
    </row>
    <row r="1155" spans="6:6" s="354" customFormat="1" x14ac:dyDescent="0.3">
      <c r="F1155" s="379"/>
    </row>
    <row r="1156" spans="6:6" s="354" customFormat="1" x14ac:dyDescent="0.3">
      <c r="F1156" s="379"/>
    </row>
    <row r="1157" spans="6:6" s="354" customFormat="1" x14ac:dyDescent="0.3">
      <c r="F1157" s="379"/>
    </row>
    <row r="1158" spans="6:6" s="354" customFormat="1" x14ac:dyDescent="0.3">
      <c r="F1158" s="379"/>
    </row>
    <row r="1159" spans="6:6" s="354" customFormat="1" x14ac:dyDescent="0.3">
      <c r="F1159" s="379"/>
    </row>
    <row r="1160" spans="6:6" s="354" customFormat="1" x14ac:dyDescent="0.3">
      <c r="F1160" s="379"/>
    </row>
    <row r="1161" spans="6:6" s="354" customFormat="1" x14ac:dyDescent="0.3">
      <c r="F1161" s="379"/>
    </row>
    <row r="1162" spans="6:6" s="354" customFormat="1" x14ac:dyDescent="0.3">
      <c r="F1162" s="379"/>
    </row>
    <row r="1163" spans="6:6" s="354" customFormat="1" x14ac:dyDescent="0.3">
      <c r="F1163" s="379"/>
    </row>
    <row r="1164" spans="6:6" s="354" customFormat="1" x14ac:dyDescent="0.3">
      <c r="F1164" s="379"/>
    </row>
    <row r="1165" spans="6:6" s="354" customFormat="1" x14ac:dyDescent="0.3">
      <c r="F1165" s="379"/>
    </row>
    <row r="1166" spans="6:6" s="354" customFormat="1" x14ac:dyDescent="0.3">
      <c r="F1166" s="379"/>
    </row>
    <row r="1167" spans="6:6" s="354" customFormat="1" x14ac:dyDescent="0.3">
      <c r="F1167" s="379"/>
    </row>
    <row r="1168" spans="6:6" s="354" customFormat="1" x14ac:dyDescent="0.3">
      <c r="F1168" s="379"/>
    </row>
    <row r="1169" spans="6:6" s="354" customFormat="1" x14ac:dyDescent="0.3">
      <c r="F1169" s="379"/>
    </row>
    <row r="1170" spans="6:6" s="354" customFormat="1" x14ac:dyDescent="0.3">
      <c r="F1170" s="379"/>
    </row>
    <row r="1171" spans="6:6" s="354" customFormat="1" x14ac:dyDescent="0.3">
      <c r="F1171" s="379"/>
    </row>
    <row r="1172" spans="6:6" s="354" customFormat="1" x14ac:dyDescent="0.3">
      <c r="F1172" s="379"/>
    </row>
    <row r="1173" spans="6:6" s="354" customFormat="1" x14ac:dyDescent="0.3">
      <c r="F1173" s="379"/>
    </row>
    <row r="1174" spans="6:6" s="354" customFormat="1" x14ac:dyDescent="0.3">
      <c r="F1174" s="379"/>
    </row>
    <row r="1175" spans="6:6" s="354" customFormat="1" x14ac:dyDescent="0.3">
      <c r="F1175" s="379"/>
    </row>
    <row r="1176" spans="6:6" s="354" customFormat="1" x14ac:dyDescent="0.3">
      <c r="F1176" s="379"/>
    </row>
    <row r="1177" spans="6:6" s="354" customFormat="1" x14ac:dyDescent="0.3">
      <c r="F1177" s="379"/>
    </row>
    <row r="1178" spans="6:6" s="354" customFormat="1" x14ac:dyDescent="0.3">
      <c r="F1178" s="379"/>
    </row>
    <row r="1179" spans="6:6" s="354" customFormat="1" x14ac:dyDescent="0.3">
      <c r="F1179" s="379"/>
    </row>
    <row r="1180" spans="6:6" s="354" customFormat="1" x14ac:dyDescent="0.3">
      <c r="F1180" s="379"/>
    </row>
    <row r="1181" spans="6:6" s="354" customFormat="1" x14ac:dyDescent="0.3">
      <c r="F1181" s="379"/>
    </row>
    <row r="1182" spans="6:6" s="354" customFormat="1" x14ac:dyDescent="0.3">
      <c r="F1182" s="379"/>
    </row>
    <row r="1183" spans="6:6" s="354" customFormat="1" x14ac:dyDescent="0.3">
      <c r="F1183" s="379"/>
    </row>
    <row r="1184" spans="6:6" s="354" customFormat="1" x14ac:dyDescent="0.3">
      <c r="F1184" s="379"/>
    </row>
    <row r="1185" spans="6:6" s="354" customFormat="1" x14ac:dyDescent="0.3">
      <c r="F1185" s="379"/>
    </row>
    <row r="1186" spans="6:6" s="354" customFormat="1" x14ac:dyDescent="0.3">
      <c r="F1186" s="379"/>
    </row>
    <row r="1187" spans="6:6" s="354" customFormat="1" x14ac:dyDescent="0.3">
      <c r="F1187" s="379"/>
    </row>
    <row r="1188" spans="6:6" s="354" customFormat="1" x14ac:dyDescent="0.3">
      <c r="F1188" s="379"/>
    </row>
    <row r="1189" spans="6:6" s="354" customFormat="1" x14ac:dyDescent="0.3">
      <c r="F1189" s="379"/>
    </row>
    <row r="1190" spans="6:6" s="354" customFormat="1" x14ac:dyDescent="0.3">
      <c r="F1190" s="379"/>
    </row>
    <row r="1191" spans="6:6" s="354" customFormat="1" x14ac:dyDescent="0.3">
      <c r="F1191" s="379"/>
    </row>
    <row r="1192" spans="6:6" s="354" customFormat="1" x14ac:dyDescent="0.3">
      <c r="F1192" s="379"/>
    </row>
    <row r="1193" spans="6:6" s="354" customFormat="1" x14ac:dyDescent="0.3">
      <c r="F1193" s="379"/>
    </row>
    <row r="1194" spans="6:6" s="354" customFormat="1" x14ac:dyDescent="0.3">
      <c r="F1194" s="379"/>
    </row>
    <row r="1195" spans="6:6" s="354" customFormat="1" x14ac:dyDescent="0.3">
      <c r="F1195" s="379"/>
    </row>
    <row r="1196" spans="6:6" s="354" customFormat="1" x14ac:dyDescent="0.3">
      <c r="F1196" s="379"/>
    </row>
    <row r="1197" spans="6:6" s="354" customFormat="1" x14ac:dyDescent="0.3">
      <c r="F1197" s="379"/>
    </row>
    <row r="1198" spans="6:6" s="354" customFormat="1" x14ac:dyDescent="0.3">
      <c r="F1198" s="379"/>
    </row>
    <row r="1199" spans="6:6" s="354" customFormat="1" x14ac:dyDescent="0.3">
      <c r="F1199" s="379"/>
    </row>
    <row r="1200" spans="6:6" s="354" customFormat="1" x14ac:dyDescent="0.3">
      <c r="F1200" s="379"/>
    </row>
    <row r="1201" spans="6:6" s="354" customFormat="1" x14ac:dyDescent="0.3">
      <c r="F1201" s="379"/>
    </row>
    <row r="1202" spans="6:6" s="354" customFormat="1" x14ac:dyDescent="0.3">
      <c r="F1202" s="379"/>
    </row>
    <row r="1203" spans="6:6" s="354" customFormat="1" x14ac:dyDescent="0.3">
      <c r="F1203" s="379"/>
    </row>
    <row r="1204" spans="6:6" s="354" customFormat="1" x14ac:dyDescent="0.3">
      <c r="F1204" s="379"/>
    </row>
    <row r="1205" spans="6:6" s="354" customFormat="1" x14ac:dyDescent="0.3">
      <c r="F1205" s="379"/>
    </row>
    <row r="1206" spans="6:6" s="354" customFormat="1" x14ac:dyDescent="0.3">
      <c r="F1206" s="379"/>
    </row>
    <row r="1207" spans="6:6" s="354" customFormat="1" x14ac:dyDescent="0.3">
      <c r="F1207" s="379"/>
    </row>
    <row r="1208" spans="6:6" s="354" customFormat="1" x14ac:dyDescent="0.3">
      <c r="F1208" s="379"/>
    </row>
    <row r="1209" spans="6:6" s="354" customFormat="1" x14ac:dyDescent="0.3">
      <c r="F1209" s="379"/>
    </row>
    <row r="1210" spans="6:6" s="354" customFormat="1" x14ac:dyDescent="0.3">
      <c r="F1210" s="379"/>
    </row>
    <row r="1211" spans="6:6" s="354" customFormat="1" x14ac:dyDescent="0.3">
      <c r="F1211" s="379"/>
    </row>
    <row r="1212" spans="6:6" s="354" customFormat="1" x14ac:dyDescent="0.3">
      <c r="F1212" s="379"/>
    </row>
    <row r="1213" spans="6:6" s="354" customFormat="1" x14ac:dyDescent="0.3">
      <c r="F1213" s="379"/>
    </row>
    <row r="1214" spans="6:6" s="354" customFormat="1" x14ac:dyDescent="0.3">
      <c r="F1214" s="379"/>
    </row>
    <row r="1215" spans="6:6" s="354" customFormat="1" x14ac:dyDescent="0.3">
      <c r="F1215" s="379"/>
    </row>
    <row r="1216" spans="6:6" s="354" customFormat="1" x14ac:dyDescent="0.3">
      <c r="F1216" s="379"/>
    </row>
    <row r="1217" spans="6:6" s="354" customFormat="1" x14ac:dyDescent="0.3">
      <c r="F1217" s="379"/>
    </row>
    <row r="1218" spans="6:6" s="354" customFormat="1" x14ac:dyDescent="0.3">
      <c r="F1218" s="379"/>
    </row>
    <row r="1219" spans="6:6" s="354" customFormat="1" x14ac:dyDescent="0.3">
      <c r="F1219" s="379"/>
    </row>
    <row r="1220" spans="6:6" s="354" customFormat="1" x14ac:dyDescent="0.3">
      <c r="F1220" s="379"/>
    </row>
    <row r="1221" spans="6:6" s="354" customFormat="1" x14ac:dyDescent="0.3">
      <c r="F1221" s="379"/>
    </row>
    <row r="1222" spans="6:6" s="354" customFormat="1" x14ac:dyDescent="0.3">
      <c r="F1222" s="379"/>
    </row>
    <row r="1223" spans="6:6" s="354" customFormat="1" x14ac:dyDescent="0.3">
      <c r="F1223" s="379"/>
    </row>
    <row r="1224" spans="6:6" s="354" customFormat="1" x14ac:dyDescent="0.3">
      <c r="F1224" s="379"/>
    </row>
    <row r="1225" spans="6:6" s="354" customFormat="1" x14ac:dyDescent="0.3">
      <c r="F1225" s="379"/>
    </row>
    <row r="1226" spans="6:6" s="354" customFormat="1" x14ac:dyDescent="0.3">
      <c r="F1226" s="379"/>
    </row>
    <row r="1227" spans="6:6" s="354" customFormat="1" x14ac:dyDescent="0.3">
      <c r="F1227" s="379"/>
    </row>
    <row r="1228" spans="6:6" s="354" customFormat="1" x14ac:dyDescent="0.3">
      <c r="F1228" s="379"/>
    </row>
    <row r="1229" spans="6:6" s="354" customFormat="1" x14ac:dyDescent="0.3">
      <c r="F1229" s="379"/>
    </row>
    <row r="1230" spans="6:6" s="354" customFormat="1" x14ac:dyDescent="0.3">
      <c r="F1230" s="379"/>
    </row>
    <row r="1231" spans="6:6" s="354" customFormat="1" x14ac:dyDescent="0.3">
      <c r="F1231" s="379"/>
    </row>
    <row r="1232" spans="6:6" s="354" customFormat="1" x14ac:dyDescent="0.3">
      <c r="F1232" s="379"/>
    </row>
    <row r="1233" spans="6:6" s="354" customFormat="1" x14ac:dyDescent="0.3">
      <c r="F1233" s="379"/>
    </row>
    <row r="1234" spans="6:6" s="354" customFormat="1" x14ac:dyDescent="0.3">
      <c r="F1234" s="379"/>
    </row>
    <row r="1235" spans="6:6" s="354" customFormat="1" x14ac:dyDescent="0.3">
      <c r="F1235" s="379"/>
    </row>
    <row r="1236" spans="6:6" s="354" customFormat="1" x14ac:dyDescent="0.3">
      <c r="F1236" s="379"/>
    </row>
    <row r="1237" spans="6:6" s="354" customFormat="1" x14ac:dyDescent="0.3">
      <c r="F1237" s="379"/>
    </row>
    <row r="1238" spans="6:6" s="354" customFormat="1" x14ac:dyDescent="0.3">
      <c r="F1238" s="379"/>
    </row>
    <row r="1239" spans="6:6" s="354" customFormat="1" x14ac:dyDescent="0.3">
      <c r="F1239" s="379"/>
    </row>
    <row r="1240" spans="6:6" s="354" customFormat="1" x14ac:dyDescent="0.3">
      <c r="F1240" s="379"/>
    </row>
    <row r="1241" spans="6:6" s="354" customFormat="1" x14ac:dyDescent="0.3">
      <c r="F1241" s="379"/>
    </row>
    <row r="1242" spans="6:6" s="354" customFormat="1" x14ac:dyDescent="0.3">
      <c r="F1242" s="379"/>
    </row>
    <row r="1243" spans="6:6" s="354" customFormat="1" x14ac:dyDescent="0.3">
      <c r="F1243" s="379"/>
    </row>
    <row r="1244" spans="6:6" s="354" customFormat="1" x14ac:dyDescent="0.3">
      <c r="F1244" s="379"/>
    </row>
    <row r="1245" spans="6:6" s="354" customFormat="1" x14ac:dyDescent="0.3">
      <c r="F1245" s="379"/>
    </row>
    <row r="1246" spans="6:6" s="354" customFormat="1" x14ac:dyDescent="0.3">
      <c r="F1246" s="379"/>
    </row>
    <row r="1247" spans="6:6" s="354" customFormat="1" x14ac:dyDescent="0.3">
      <c r="F1247" s="379"/>
    </row>
    <row r="1248" spans="6:6" s="354" customFormat="1" x14ac:dyDescent="0.3">
      <c r="F1248" s="379"/>
    </row>
    <row r="1249" spans="6:6" s="354" customFormat="1" x14ac:dyDescent="0.3">
      <c r="F1249" s="379"/>
    </row>
    <row r="1250" spans="6:6" s="354" customFormat="1" x14ac:dyDescent="0.3">
      <c r="F1250" s="379"/>
    </row>
    <row r="1251" spans="6:6" s="354" customFormat="1" x14ac:dyDescent="0.3">
      <c r="F1251" s="379"/>
    </row>
    <row r="1252" spans="6:6" s="354" customFormat="1" x14ac:dyDescent="0.3">
      <c r="F1252" s="379"/>
    </row>
    <row r="1253" spans="6:6" s="354" customFormat="1" x14ac:dyDescent="0.3">
      <c r="F1253" s="379"/>
    </row>
    <row r="1254" spans="6:6" s="354" customFormat="1" x14ac:dyDescent="0.3">
      <c r="F1254" s="379"/>
    </row>
    <row r="1255" spans="6:6" s="354" customFormat="1" x14ac:dyDescent="0.3">
      <c r="F1255" s="379"/>
    </row>
    <row r="1256" spans="6:6" s="354" customFormat="1" x14ac:dyDescent="0.3">
      <c r="F1256" s="379"/>
    </row>
    <row r="1257" spans="6:6" s="354" customFormat="1" x14ac:dyDescent="0.3">
      <c r="F1257" s="379"/>
    </row>
    <row r="1258" spans="6:6" s="354" customFormat="1" x14ac:dyDescent="0.3">
      <c r="F1258" s="379"/>
    </row>
    <row r="1259" spans="6:6" s="354" customFormat="1" x14ac:dyDescent="0.3">
      <c r="F1259" s="379"/>
    </row>
    <row r="1260" spans="6:6" s="354" customFormat="1" x14ac:dyDescent="0.3">
      <c r="F1260" s="379"/>
    </row>
    <row r="1261" spans="6:6" s="354" customFormat="1" x14ac:dyDescent="0.3">
      <c r="F1261" s="379"/>
    </row>
    <row r="1262" spans="6:6" s="354" customFormat="1" x14ac:dyDescent="0.3">
      <c r="F1262" s="379"/>
    </row>
    <row r="1263" spans="6:6" s="354" customFormat="1" x14ac:dyDescent="0.3">
      <c r="F1263" s="379"/>
    </row>
    <row r="1264" spans="6:6" s="354" customFormat="1" x14ac:dyDescent="0.3">
      <c r="F1264" s="379"/>
    </row>
    <row r="1265" spans="6:6" s="354" customFormat="1" x14ac:dyDescent="0.3">
      <c r="F1265" s="379"/>
    </row>
    <row r="1266" spans="6:6" s="354" customFormat="1" x14ac:dyDescent="0.3">
      <c r="F1266" s="379"/>
    </row>
    <row r="1267" spans="6:6" s="354" customFormat="1" x14ac:dyDescent="0.3">
      <c r="F1267" s="379"/>
    </row>
    <row r="1268" spans="6:6" s="354" customFormat="1" x14ac:dyDescent="0.3">
      <c r="F1268" s="379"/>
    </row>
    <row r="1269" spans="6:6" s="354" customFormat="1" x14ac:dyDescent="0.3">
      <c r="F1269" s="379"/>
    </row>
    <row r="1270" spans="6:6" s="354" customFormat="1" x14ac:dyDescent="0.3">
      <c r="F1270" s="379"/>
    </row>
    <row r="1271" spans="6:6" s="354" customFormat="1" x14ac:dyDescent="0.3">
      <c r="F1271" s="379"/>
    </row>
    <row r="1272" spans="6:6" s="354" customFormat="1" x14ac:dyDescent="0.3">
      <c r="F1272" s="379"/>
    </row>
    <row r="1273" spans="6:6" s="354" customFormat="1" x14ac:dyDescent="0.3">
      <c r="F1273" s="379"/>
    </row>
    <row r="1274" spans="6:6" s="354" customFormat="1" x14ac:dyDescent="0.3">
      <c r="F1274" s="379"/>
    </row>
    <row r="1275" spans="6:6" s="354" customFormat="1" x14ac:dyDescent="0.3">
      <c r="F1275" s="379"/>
    </row>
    <row r="1276" spans="6:6" s="354" customFormat="1" x14ac:dyDescent="0.3">
      <c r="F1276" s="379"/>
    </row>
    <row r="1277" spans="6:6" s="354" customFormat="1" x14ac:dyDescent="0.3">
      <c r="F1277" s="379"/>
    </row>
    <row r="1278" spans="6:6" s="354" customFormat="1" x14ac:dyDescent="0.3">
      <c r="F1278" s="379"/>
    </row>
    <row r="1279" spans="6:6" s="354" customFormat="1" x14ac:dyDescent="0.3">
      <c r="F1279" s="379"/>
    </row>
    <row r="1280" spans="6:6" s="354" customFormat="1" x14ac:dyDescent="0.3">
      <c r="F1280" s="379"/>
    </row>
    <row r="1281" spans="6:6" s="354" customFormat="1" x14ac:dyDescent="0.3">
      <c r="F1281" s="379"/>
    </row>
    <row r="1282" spans="6:6" s="354" customFormat="1" x14ac:dyDescent="0.3">
      <c r="F1282" s="379"/>
    </row>
    <row r="1283" spans="6:6" s="354" customFormat="1" x14ac:dyDescent="0.3">
      <c r="F1283" s="379"/>
    </row>
    <row r="1284" spans="6:6" s="354" customFormat="1" x14ac:dyDescent="0.3">
      <c r="F1284" s="379"/>
    </row>
    <row r="1285" spans="6:6" s="354" customFormat="1" x14ac:dyDescent="0.3">
      <c r="F1285" s="379"/>
    </row>
    <row r="1286" spans="6:6" s="354" customFormat="1" x14ac:dyDescent="0.3">
      <c r="F1286" s="379"/>
    </row>
    <row r="1287" spans="6:6" s="354" customFormat="1" x14ac:dyDescent="0.3">
      <c r="F1287" s="379"/>
    </row>
    <row r="1288" spans="6:6" s="354" customFormat="1" x14ac:dyDescent="0.3">
      <c r="F1288" s="379"/>
    </row>
    <row r="1289" spans="6:6" s="354" customFormat="1" x14ac:dyDescent="0.3">
      <c r="F1289" s="379"/>
    </row>
    <row r="1290" spans="6:6" s="354" customFormat="1" x14ac:dyDescent="0.3">
      <c r="F1290" s="379"/>
    </row>
    <row r="1291" spans="6:6" s="354" customFormat="1" x14ac:dyDescent="0.3">
      <c r="F1291" s="379"/>
    </row>
    <row r="1292" spans="6:6" s="354" customFormat="1" x14ac:dyDescent="0.3">
      <c r="F1292" s="379"/>
    </row>
    <row r="1293" spans="6:6" s="354" customFormat="1" x14ac:dyDescent="0.3">
      <c r="F1293" s="379"/>
    </row>
    <row r="1294" spans="6:6" s="354" customFormat="1" x14ac:dyDescent="0.3">
      <c r="F1294" s="379"/>
    </row>
    <row r="1295" spans="6:6" s="354" customFormat="1" x14ac:dyDescent="0.3">
      <c r="F1295" s="379"/>
    </row>
    <row r="1296" spans="6:6" s="354" customFormat="1" x14ac:dyDescent="0.3">
      <c r="F1296" s="379"/>
    </row>
    <row r="1297" spans="6:6" s="354" customFormat="1" x14ac:dyDescent="0.3">
      <c r="F1297" s="379"/>
    </row>
    <row r="1298" spans="6:6" s="354" customFormat="1" x14ac:dyDescent="0.3">
      <c r="F1298" s="379"/>
    </row>
    <row r="1299" spans="6:6" s="354" customFormat="1" x14ac:dyDescent="0.3">
      <c r="F1299" s="379"/>
    </row>
    <row r="1300" spans="6:6" s="354" customFormat="1" x14ac:dyDescent="0.3">
      <c r="F1300" s="379"/>
    </row>
    <row r="1301" spans="6:6" s="354" customFormat="1" x14ac:dyDescent="0.3">
      <c r="F1301" s="379"/>
    </row>
    <row r="1302" spans="6:6" s="354" customFormat="1" x14ac:dyDescent="0.3">
      <c r="F1302" s="379"/>
    </row>
    <row r="1303" spans="6:6" s="354" customFormat="1" x14ac:dyDescent="0.3">
      <c r="F1303" s="379"/>
    </row>
    <row r="1304" spans="6:6" s="354" customFormat="1" x14ac:dyDescent="0.3">
      <c r="F1304" s="379"/>
    </row>
    <row r="1305" spans="6:6" s="354" customFormat="1" x14ac:dyDescent="0.3">
      <c r="F1305" s="379"/>
    </row>
    <row r="1306" spans="6:6" s="354" customFormat="1" x14ac:dyDescent="0.3">
      <c r="F1306" s="379"/>
    </row>
    <row r="1307" spans="6:6" s="354" customFormat="1" x14ac:dyDescent="0.3">
      <c r="F1307" s="379"/>
    </row>
    <row r="1308" spans="6:6" s="354" customFormat="1" x14ac:dyDescent="0.3">
      <c r="F1308" s="379"/>
    </row>
    <row r="1309" spans="6:6" s="354" customFormat="1" x14ac:dyDescent="0.3">
      <c r="F1309" s="379"/>
    </row>
    <row r="1310" spans="6:6" s="354" customFormat="1" x14ac:dyDescent="0.3">
      <c r="F1310" s="379"/>
    </row>
    <row r="1311" spans="6:6" s="354" customFormat="1" x14ac:dyDescent="0.3">
      <c r="F1311" s="379"/>
    </row>
    <row r="1312" spans="6:6" s="354" customFormat="1" x14ac:dyDescent="0.3">
      <c r="F1312" s="379"/>
    </row>
    <row r="1313" spans="6:6" s="354" customFormat="1" x14ac:dyDescent="0.3">
      <c r="F1313" s="379"/>
    </row>
    <row r="1314" spans="6:6" s="354" customFormat="1" x14ac:dyDescent="0.3">
      <c r="F1314" s="379"/>
    </row>
    <row r="1315" spans="6:6" s="354" customFormat="1" x14ac:dyDescent="0.3">
      <c r="F1315" s="379"/>
    </row>
    <row r="1316" spans="6:6" s="354" customFormat="1" x14ac:dyDescent="0.3">
      <c r="F1316" s="379"/>
    </row>
    <row r="1317" spans="6:6" s="354" customFormat="1" x14ac:dyDescent="0.3">
      <c r="F1317" s="379"/>
    </row>
    <row r="1318" spans="6:6" s="354" customFormat="1" x14ac:dyDescent="0.3">
      <c r="F1318" s="379"/>
    </row>
    <row r="1319" spans="6:6" s="354" customFormat="1" x14ac:dyDescent="0.3">
      <c r="F1319" s="379"/>
    </row>
    <row r="1320" spans="6:6" s="354" customFormat="1" x14ac:dyDescent="0.3">
      <c r="F1320" s="379"/>
    </row>
    <row r="1321" spans="6:6" s="354" customFormat="1" x14ac:dyDescent="0.3">
      <c r="F1321" s="379"/>
    </row>
    <row r="1322" spans="6:6" s="354" customFormat="1" x14ac:dyDescent="0.3">
      <c r="F1322" s="379"/>
    </row>
    <row r="1323" spans="6:6" s="354" customFormat="1" x14ac:dyDescent="0.3">
      <c r="F1323" s="379"/>
    </row>
    <row r="1324" spans="6:6" s="354" customFormat="1" x14ac:dyDescent="0.3">
      <c r="F1324" s="379"/>
    </row>
    <row r="1325" spans="6:6" s="354" customFormat="1" x14ac:dyDescent="0.3">
      <c r="F1325" s="379"/>
    </row>
    <row r="1326" spans="6:6" s="354" customFormat="1" x14ac:dyDescent="0.3">
      <c r="F1326" s="379"/>
    </row>
    <row r="1327" spans="6:6" s="354" customFormat="1" x14ac:dyDescent="0.3">
      <c r="F1327" s="379"/>
    </row>
    <row r="1328" spans="6:6" s="354" customFormat="1" x14ac:dyDescent="0.3">
      <c r="F1328" s="379"/>
    </row>
    <row r="1329" spans="6:6" s="354" customFormat="1" x14ac:dyDescent="0.3">
      <c r="F1329" s="379"/>
    </row>
    <row r="1330" spans="6:6" s="354" customFormat="1" x14ac:dyDescent="0.3">
      <c r="F1330" s="379"/>
    </row>
    <row r="1331" spans="6:6" s="354" customFormat="1" x14ac:dyDescent="0.3">
      <c r="F1331" s="379"/>
    </row>
    <row r="1332" spans="6:6" s="354" customFormat="1" x14ac:dyDescent="0.3">
      <c r="F1332" s="379"/>
    </row>
    <row r="1333" spans="6:6" s="354" customFormat="1" x14ac:dyDescent="0.3">
      <c r="F1333" s="379"/>
    </row>
    <row r="1334" spans="6:6" s="354" customFormat="1" x14ac:dyDescent="0.3">
      <c r="F1334" s="379"/>
    </row>
    <row r="1335" spans="6:6" s="354" customFormat="1" x14ac:dyDescent="0.3">
      <c r="F1335" s="379"/>
    </row>
    <row r="1336" spans="6:6" s="354" customFormat="1" x14ac:dyDescent="0.3">
      <c r="F1336" s="379"/>
    </row>
    <row r="1337" spans="6:6" s="354" customFormat="1" x14ac:dyDescent="0.3">
      <c r="F1337" s="379"/>
    </row>
    <row r="1338" spans="6:6" s="354" customFormat="1" x14ac:dyDescent="0.3">
      <c r="F1338" s="379"/>
    </row>
    <row r="1339" spans="6:6" s="354" customFormat="1" x14ac:dyDescent="0.3">
      <c r="F1339" s="379"/>
    </row>
    <row r="1340" spans="6:6" s="354" customFormat="1" x14ac:dyDescent="0.3">
      <c r="F1340" s="379"/>
    </row>
    <row r="1341" spans="6:6" s="354" customFormat="1" x14ac:dyDescent="0.3">
      <c r="F1341" s="379"/>
    </row>
    <row r="1342" spans="6:6" s="354" customFormat="1" x14ac:dyDescent="0.3">
      <c r="F1342" s="379"/>
    </row>
    <row r="1343" spans="6:6" s="354" customFormat="1" x14ac:dyDescent="0.3">
      <c r="F1343" s="379"/>
    </row>
    <row r="1344" spans="6:6" s="354" customFormat="1" x14ac:dyDescent="0.3">
      <c r="F1344" s="379"/>
    </row>
    <row r="1345" spans="6:6" s="354" customFormat="1" x14ac:dyDescent="0.3">
      <c r="F1345" s="379"/>
    </row>
    <row r="1346" spans="6:6" s="354" customFormat="1" x14ac:dyDescent="0.3">
      <c r="F1346" s="379"/>
    </row>
    <row r="1347" spans="6:6" s="354" customFormat="1" x14ac:dyDescent="0.3">
      <c r="F1347" s="379"/>
    </row>
    <row r="1348" spans="6:6" s="354" customFormat="1" x14ac:dyDescent="0.3">
      <c r="F1348" s="379"/>
    </row>
    <row r="1349" spans="6:6" s="354" customFormat="1" x14ac:dyDescent="0.3">
      <c r="F1349" s="379"/>
    </row>
    <row r="1350" spans="6:6" s="354" customFormat="1" x14ac:dyDescent="0.3">
      <c r="F1350" s="379"/>
    </row>
    <row r="1351" spans="6:6" s="354" customFormat="1" x14ac:dyDescent="0.3">
      <c r="F1351" s="379"/>
    </row>
    <row r="1352" spans="6:6" s="354" customFormat="1" x14ac:dyDescent="0.3">
      <c r="F1352" s="379"/>
    </row>
    <row r="1353" spans="6:6" s="354" customFormat="1" x14ac:dyDescent="0.3">
      <c r="F1353" s="379"/>
    </row>
    <row r="1354" spans="6:6" s="354" customFormat="1" x14ac:dyDescent="0.3">
      <c r="F1354" s="379"/>
    </row>
    <row r="1355" spans="6:6" s="354" customFormat="1" x14ac:dyDescent="0.3">
      <c r="F1355" s="379"/>
    </row>
    <row r="1356" spans="6:6" s="354" customFormat="1" x14ac:dyDescent="0.3">
      <c r="F1356" s="379"/>
    </row>
    <row r="1357" spans="6:6" s="354" customFormat="1" x14ac:dyDescent="0.3">
      <c r="F1357" s="379"/>
    </row>
    <row r="1358" spans="6:6" s="354" customFormat="1" x14ac:dyDescent="0.3">
      <c r="F1358" s="379"/>
    </row>
    <row r="1359" spans="6:6" s="354" customFormat="1" x14ac:dyDescent="0.3">
      <c r="F1359" s="379"/>
    </row>
    <row r="1360" spans="6:6" s="354" customFormat="1" x14ac:dyDescent="0.3">
      <c r="F1360" s="379"/>
    </row>
    <row r="1361" spans="6:6" s="354" customFormat="1" x14ac:dyDescent="0.3">
      <c r="F1361" s="379"/>
    </row>
    <row r="1362" spans="6:6" s="354" customFormat="1" x14ac:dyDescent="0.3">
      <c r="F1362" s="379"/>
    </row>
    <row r="1363" spans="6:6" s="354" customFormat="1" x14ac:dyDescent="0.3">
      <c r="F1363" s="379"/>
    </row>
    <row r="1364" spans="6:6" s="354" customFormat="1" x14ac:dyDescent="0.3">
      <c r="F1364" s="379"/>
    </row>
    <row r="1365" spans="6:6" s="354" customFormat="1" x14ac:dyDescent="0.3">
      <c r="F1365" s="379"/>
    </row>
    <row r="1366" spans="6:6" s="354" customFormat="1" x14ac:dyDescent="0.3">
      <c r="F1366" s="379"/>
    </row>
    <row r="1367" spans="6:6" s="354" customFormat="1" x14ac:dyDescent="0.3">
      <c r="F1367" s="379"/>
    </row>
    <row r="1368" spans="6:6" s="354" customFormat="1" x14ac:dyDescent="0.3">
      <c r="F1368" s="379"/>
    </row>
    <row r="1369" spans="6:6" s="354" customFormat="1" x14ac:dyDescent="0.3">
      <c r="F1369" s="379"/>
    </row>
    <row r="1370" spans="6:6" s="354" customFormat="1" x14ac:dyDescent="0.3">
      <c r="F1370" s="379"/>
    </row>
    <row r="1371" spans="6:6" s="354" customFormat="1" x14ac:dyDescent="0.3">
      <c r="F1371" s="379"/>
    </row>
    <row r="1372" spans="6:6" s="354" customFormat="1" x14ac:dyDescent="0.3">
      <c r="F1372" s="379"/>
    </row>
    <row r="1373" spans="6:6" s="354" customFormat="1" x14ac:dyDescent="0.3">
      <c r="F1373" s="379"/>
    </row>
    <row r="1374" spans="6:6" s="354" customFormat="1" x14ac:dyDescent="0.3">
      <c r="F1374" s="379"/>
    </row>
    <row r="1375" spans="6:6" s="354" customFormat="1" x14ac:dyDescent="0.3">
      <c r="F1375" s="379"/>
    </row>
    <row r="1376" spans="6:6" s="354" customFormat="1" x14ac:dyDescent="0.3">
      <c r="F1376" s="379"/>
    </row>
    <row r="1377" spans="6:6" s="354" customFormat="1" x14ac:dyDescent="0.3">
      <c r="F1377" s="379"/>
    </row>
    <row r="1378" spans="6:6" s="354" customFormat="1" x14ac:dyDescent="0.3">
      <c r="F1378" s="379"/>
    </row>
    <row r="1379" spans="6:6" s="354" customFormat="1" x14ac:dyDescent="0.3">
      <c r="F1379" s="379"/>
    </row>
    <row r="1380" spans="6:6" s="354" customFormat="1" x14ac:dyDescent="0.3">
      <c r="F1380" s="379"/>
    </row>
    <row r="1381" spans="6:6" s="354" customFormat="1" x14ac:dyDescent="0.3">
      <c r="F1381" s="379"/>
    </row>
    <row r="1382" spans="6:6" s="354" customFormat="1" x14ac:dyDescent="0.3">
      <c r="F1382" s="379"/>
    </row>
    <row r="1383" spans="6:6" s="354" customFormat="1" x14ac:dyDescent="0.3">
      <c r="F1383" s="379"/>
    </row>
    <row r="1384" spans="6:6" s="354" customFormat="1" x14ac:dyDescent="0.3">
      <c r="F1384" s="379"/>
    </row>
    <row r="1385" spans="6:6" s="354" customFormat="1" x14ac:dyDescent="0.3">
      <c r="F1385" s="379"/>
    </row>
    <row r="1386" spans="6:6" s="354" customFormat="1" x14ac:dyDescent="0.3">
      <c r="F1386" s="379"/>
    </row>
    <row r="1387" spans="6:6" s="354" customFormat="1" x14ac:dyDescent="0.3">
      <c r="F1387" s="379"/>
    </row>
    <row r="1388" spans="6:6" s="354" customFormat="1" x14ac:dyDescent="0.3">
      <c r="F1388" s="379"/>
    </row>
    <row r="1389" spans="6:6" s="354" customFormat="1" x14ac:dyDescent="0.3">
      <c r="F1389" s="379"/>
    </row>
    <row r="1390" spans="6:6" s="354" customFormat="1" x14ac:dyDescent="0.3">
      <c r="F1390" s="379"/>
    </row>
    <row r="1391" spans="6:6" s="354" customFormat="1" x14ac:dyDescent="0.3">
      <c r="F1391" s="379"/>
    </row>
    <row r="1392" spans="6:6" s="354" customFormat="1" x14ac:dyDescent="0.3">
      <c r="F1392" s="379"/>
    </row>
    <row r="1393" spans="6:6" s="354" customFormat="1" x14ac:dyDescent="0.3">
      <c r="F1393" s="379"/>
    </row>
    <row r="1394" spans="6:6" s="354" customFormat="1" x14ac:dyDescent="0.3">
      <c r="F1394" s="379"/>
    </row>
    <row r="1395" spans="6:6" s="354" customFormat="1" x14ac:dyDescent="0.3">
      <c r="F1395" s="379"/>
    </row>
    <row r="1396" spans="6:6" s="354" customFormat="1" x14ac:dyDescent="0.3">
      <c r="F1396" s="379"/>
    </row>
    <row r="1397" spans="6:6" s="354" customFormat="1" x14ac:dyDescent="0.3">
      <c r="F1397" s="379"/>
    </row>
    <row r="1398" spans="6:6" s="354" customFormat="1" x14ac:dyDescent="0.3">
      <c r="F1398" s="379"/>
    </row>
    <row r="1399" spans="6:6" s="354" customFormat="1" x14ac:dyDescent="0.3">
      <c r="F1399" s="379"/>
    </row>
    <row r="1400" spans="6:6" s="354" customFormat="1" x14ac:dyDescent="0.3">
      <c r="F1400" s="379"/>
    </row>
    <row r="1401" spans="6:6" s="354" customFormat="1" x14ac:dyDescent="0.3">
      <c r="F1401" s="379"/>
    </row>
    <row r="1402" spans="6:6" s="354" customFormat="1" x14ac:dyDescent="0.3">
      <c r="F1402" s="379"/>
    </row>
    <row r="1403" spans="6:6" s="354" customFormat="1" x14ac:dyDescent="0.3">
      <c r="F1403" s="379"/>
    </row>
    <row r="1404" spans="6:6" s="354" customFormat="1" x14ac:dyDescent="0.3">
      <c r="F1404" s="379"/>
    </row>
    <row r="1405" spans="6:6" s="354" customFormat="1" x14ac:dyDescent="0.3">
      <c r="F1405" s="379"/>
    </row>
    <row r="1406" spans="6:6" s="354" customFormat="1" x14ac:dyDescent="0.3">
      <c r="F1406" s="379"/>
    </row>
    <row r="1407" spans="6:6" s="354" customFormat="1" x14ac:dyDescent="0.3">
      <c r="F1407" s="379"/>
    </row>
    <row r="1408" spans="6:6" s="354" customFormat="1" x14ac:dyDescent="0.3">
      <c r="F1408" s="379"/>
    </row>
    <row r="1409" spans="6:6" s="354" customFormat="1" x14ac:dyDescent="0.3">
      <c r="F1409" s="379"/>
    </row>
    <row r="1410" spans="6:6" s="354" customFormat="1" x14ac:dyDescent="0.3">
      <c r="F1410" s="379"/>
    </row>
    <row r="1411" spans="6:6" s="354" customFormat="1" x14ac:dyDescent="0.3">
      <c r="F1411" s="379"/>
    </row>
    <row r="1412" spans="6:6" s="354" customFormat="1" x14ac:dyDescent="0.3">
      <c r="F1412" s="379"/>
    </row>
    <row r="1413" spans="6:6" s="354" customFormat="1" x14ac:dyDescent="0.3">
      <c r="F1413" s="379"/>
    </row>
    <row r="1414" spans="6:6" s="354" customFormat="1" x14ac:dyDescent="0.3">
      <c r="F1414" s="379"/>
    </row>
    <row r="1415" spans="6:6" s="354" customFormat="1" x14ac:dyDescent="0.3">
      <c r="F1415" s="379"/>
    </row>
    <row r="1416" spans="6:6" s="354" customFormat="1" x14ac:dyDescent="0.3">
      <c r="F1416" s="379"/>
    </row>
    <row r="1417" spans="6:6" s="354" customFormat="1" x14ac:dyDescent="0.3">
      <c r="F1417" s="379"/>
    </row>
    <row r="1418" spans="6:6" s="354" customFormat="1" x14ac:dyDescent="0.3">
      <c r="F1418" s="379"/>
    </row>
    <row r="1419" spans="6:6" s="354" customFormat="1" x14ac:dyDescent="0.3">
      <c r="F1419" s="379"/>
    </row>
    <row r="1420" spans="6:6" s="354" customFormat="1" x14ac:dyDescent="0.3">
      <c r="F1420" s="379"/>
    </row>
    <row r="1421" spans="6:6" s="354" customFormat="1" x14ac:dyDescent="0.3">
      <c r="F1421" s="379"/>
    </row>
    <row r="1422" spans="6:6" s="354" customFormat="1" x14ac:dyDescent="0.3">
      <c r="F1422" s="379"/>
    </row>
    <row r="1423" spans="6:6" s="354" customFormat="1" x14ac:dyDescent="0.3">
      <c r="F1423" s="379"/>
    </row>
    <row r="1424" spans="6:6" s="354" customFormat="1" x14ac:dyDescent="0.3">
      <c r="F1424" s="379"/>
    </row>
    <row r="1425" spans="6:6" s="354" customFormat="1" x14ac:dyDescent="0.3">
      <c r="F1425" s="379"/>
    </row>
    <row r="1426" spans="6:6" s="354" customFormat="1" x14ac:dyDescent="0.3">
      <c r="F1426" s="379"/>
    </row>
    <row r="1427" spans="6:6" s="354" customFormat="1" x14ac:dyDescent="0.3">
      <c r="F1427" s="379"/>
    </row>
    <row r="1428" spans="6:6" s="354" customFormat="1" x14ac:dyDescent="0.3">
      <c r="F1428" s="379"/>
    </row>
    <row r="1429" spans="6:6" s="354" customFormat="1" x14ac:dyDescent="0.3">
      <c r="F1429" s="379"/>
    </row>
    <row r="1430" spans="6:6" s="354" customFormat="1" x14ac:dyDescent="0.3">
      <c r="F1430" s="379"/>
    </row>
    <row r="1431" spans="6:6" s="354" customFormat="1" x14ac:dyDescent="0.3">
      <c r="F1431" s="379"/>
    </row>
    <row r="1432" spans="6:6" s="354" customFormat="1" x14ac:dyDescent="0.3">
      <c r="F1432" s="379"/>
    </row>
    <row r="1433" spans="6:6" s="354" customFormat="1" x14ac:dyDescent="0.3">
      <c r="F1433" s="379"/>
    </row>
    <row r="1434" spans="6:6" s="354" customFormat="1" x14ac:dyDescent="0.3">
      <c r="F1434" s="379"/>
    </row>
    <row r="1435" spans="6:6" s="354" customFormat="1" x14ac:dyDescent="0.3">
      <c r="F1435" s="379"/>
    </row>
    <row r="1436" spans="6:6" s="354" customFormat="1" x14ac:dyDescent="0.3">
      <c r="F1436" s="379"/>
    </row>
    <row r="1437" spans="6:6" s="354" customFormat="1" x14ac:dyDescent="0.3">
      <c r="F1437" s="379"/>
    </row>
    <row r="1438" spans="6:6" s="354" customFormat="1" x14ac:dyDescent="0.3">
      <c r="F1438" s="379"/>
    </row>
    <row r="1439" spans="6:6" s="354" customFormat="1" x14ac:dyDescent="0.3">
      <c r="F1439" s="379"/>
    </row>
    <row r="1440" spans="6:6" s="354" customFormat="1" x14ac:dyDescent="0.3">
      <c r="F1440" s="379"/>
    </row>
    <row r="1441" spans="6:6" s="354" customFormat="1" x14ac:dyDescent="0.3">
      <c r="F1441" s="379"/>
    </row>
    <row r="1442" spans="6:6" s="354" customFormat="1" x14ac:dyDescent="0.3">
      <c r="F1442" s="379"/>
    </row>
    <row r="1443" spans="6:6" s="354" customFormat="1" x14ac:dyDescent="0.3">
      <c r="F1443" s="379"/>
    </row>
    <row r="1444" spans="6:6" s="354" customFormat="1" x14ac:dyDescent="0.3">
      <c r="F1444" s="379"/>
    </row>
    <row r="1445" spans="6:6" s="354" customFormat="1" x14ac:dyDescent="0.3">
      <c r="F1445" s="379"/>
    </row>
    <row r="1446" spans="6:6" s="354" customFormat="1" x14ac:dyDescent="0.3">
      <c r="F1446" s="379"/>
    </row>
    <row r="1447" spans="6:6" s="354" customFormat="1" x14ac:dyDescent="0.3">
      <c r="F1447" s="379"/>
    </row>
    <row r="1448" spans="6:6" s="354" customFormat="1" x14ac:dyDescent="0.3">
      <c r="F1448" s="379"/>
    </row>
    <row r="1449" spans="6:6" s="354" customFormat="1" x14ac:dyDescent="0.3">
      <c r="F1449" s="379"/>
    </row>
    <row r="1450" spans="6:6" s="354" customFormat="1" x14ac:dyDescent="0.3">
      <c r="F1450" s="379"/>
    </row>
    <row r="1451" spans="6:6" s="354" customFormat="1" x14ac:dyDescent="0.3">
      <c r="F1451" s="379"/>
    </row>
    <row r="1452" spans="6:6" s="354" customFormat="1" x14ac:dyDescent="0.3">
      <c r="F1452" s="379"/>
    </row>
    <row r="1453" spans="6:6" s="354" customFormat="1" x14ac:dyDescent="0.3">
      <c r="F1453" s="379"/>
    </row>
    <row r="1454" spans="6:6" s="354" customFormat="1" x14ac:dyDescent="0.3">
      <c r="F1454" s="379"/>
    </row>
    <row r="1455" spans="6:6" s="354" customFormat="1" x14ac:dyDescent="0.3">
      <c r="F1455" s="379"/>
    </row>
    <row r="1456" spans="6:6" s="354" customFormat="1" x14ac:dyDescent="0.3">
      <c r="F1456" s="379"/>
    </row>
    <row r="1457" spans="6:6" s="354" customFormat="1" x14ac:dyDescent="0.3">
      <c r="F1457" s="379"/>
    </row>
    <row r="1458" spans="6:6" s="354" customFormat="1" x14ac:dyDescent="0.3">
      <c r="F1458" s="379"/>
    </row>
    <row r="1459" spans="6:6" s="354" customFormat="1" x14ac:dyDescent="0.3">
      <c r="F1459" s="379"/>
    </row>
    <row r="1460" spans="6:6" s="354" customFormat="1" x14ac:dyDescent="0.3">
      <c r="F1460" s="379"/>
    </row>
    <row r="1461" spans="6:6" s="354" customFormat="1" x14ac:dyDescent="0.3">
      <c r="F1461" s="379"/>
    </row>
    <row r="1462" spans="6:6" s="354" customFormat="1" x14ac:dyDescent="0.3">
      <c r="F1462" s="379"/>
    </row>
    <row r="1463" spans="6:6" s="354" customFormat="1" x14ac:dyDescent="0.3">
      <c r="F1463" s="379"/>
    </row>
    <row r="1464" spans="6:6" s="354" customFormat="1" x14ac:dyDescent="0.3">
      <c r="F1464" s="379"/>
    </row>
    <row r="1465" spans="6:6" s="354" customFormat="1" x14ac:dyDescent="0.3">
      <c r="F1465" s="379"/>
    </row>
    <row r="1466" spans="6:6" s="354" customFormat="1" x14ac:dyDescent="0.3">
      <c r="F1466" s="379"/>
    </row>
    <row r="1467" spans="6:6" s="354" customFormat="1" x14ac:dyDescent="0.3">
      <c r="F1467" s="379"/>
    </row>
    <row r="1468" spans="6:6" s="354" customFormat="1" x14ac:dyDescent="0.3">
      <c r="F1468" s="379"/>
    </row>
    <row r="1469" spans="6:6" s="354" customFormat="1" x14ac:dyDescent="0.3">
      <c r="F1469" s="379"/>
    </row>
    <row r="1470" spans="6:6" s="354" customFormat="1" x14ac:dyDescent="0.3">
      <c r="F1470" s="379"/>
    </row>
    <row r="1471" spans="6:6" s="354" customFormat="1" x14ac:dyDescent="0.3">
      <c r="F1471" s="379"/>
    </row>
    <row r="1472" spans="6:6" s="354" customFormat="1" x14ac:dyDescent="0.3">
      <c r="F1472" s="379"/>
    </row>
    <row r="1473" spans="6:6" s="354" customFormat="1" x14ac:dyDescent="0.3">
      <c r="F1473" s="379"/>
    </row>
    <row r="1474" spans="6:6" s="354" customFormat="1" x14ac:dyDescent="0.3">
      <c r="F1474" s="379"/>
    </row>
    <row r="1475" spans="6:6" s="354" customFormat="1" x14ac:dyDescent="0.3">
      <c r="F1475" s="379"/>
    </row>
    <row r="1476" spans="6:6" s="354" customFormat="1" x14ac:dyDescent="0.3">
      <c r="F1476" s="379"/>
    </row>
    <row r="1477" spans="6:6" s="354" customFormat="1" x14ac:dyDescent="0.3">
      <c r="F1477" s="379"/>
    </row>
    <row r="1478" spans="6:6" s="354" customFormat="1" x14ac:dyDescent="0.3">
      <c r="F1478" s="379"/>
    </row>
    <row r="1479" spans="6:6" s="354" customFormat="1" x14ac:dyDescent="0.3">
      <c r="F1479" s="379"/>
    </row>
    <row r="1480" spans="6:6" s="354" customFormat="1" x14ac:dyDescent="0.3">
      <c r="F1480" s="379"/>
    </row>
    <row r="1481" spans="6:6" s="354" customFormat="1" x14ac:dyDescent="0.3">
      <c r="F1481" s="379"/>
    </row>
    <row r="1482" spans="6:6" s="354" customFormat="1" x14ac:dyDescent="0.3">
      <c r="F1482" s="379"/>
    </row>
    <row r="1483" spans="6:6" s="354" customFormat="1" x14ac:dyDescent="0.3">
      <c r="F1483" s="379"/>
    </row>
    <row r="1484" spans="6:6" s="354" customFormat="1" x14ac:dyDescent="0.3">
      <c r="F1484" s="379"/>
    </row>
    <row r="1485" spans="6:6" s="354" customFormat="1" x14ac:dyDescent="0.3">
      <c r="F1485" s="379"/>
    </row>
    <row r="1486" spans="6:6" s="354" customFormat="1" x14ac:dyDescent="0.3">
      <c r="F1486" s="379"/>
    </row>
    <row r="1487" spans="6:6" s="354" customFormat="1" x14ac:dyDescent="0.3">
      <c r="F1487" s="379"/>
    </row>
    <row r="1488" spans="6:6" s="354" customFormat="1" x14ac:dyDescent="0.3">
      <c r="F1488" s="379"/>
    </row>
    <row r="1489" spans="6:6" s="354" customFormat="1" x14ac:dyDescent="0.3">
      <c r="F1489" s="379"/>
    </row>
    <row r="1490" spans="6:6" s="354" customFormat="1" x14ac:dyDescent="0.3">
      <c r="F1490" s="379"/>
    </row>
    <row r="1491" spans="6:6" s="354" customFormat="1" x14ac:dyDescent="0.3">
      <c r="F1491" s="379"/>
    </row>
    <row r="1492" spans="6:6" s="354" customFormat="1" x14ac:dyDescent="0.3">
      <c r="F1492" s="379"/>
    </row>
    <row r="1493" spans="6:6" s="354" customFormat="1" x14ac:dyDescent="0.3">
      <c r="F1493" s="379"/>
    </row>
    <row r="1494" spans="6:6" s="354" customFormat="1" x14ac:dyDescent="0.3">
      <c r="F1494" s="379"/>
    </row>
    <row r="1495" spans="6:6" s="354" customFormat="1" x14ac:dyDescent="0.3">
      <c r="F1495" s="379"/>
    </row>
    <row r="1496" spans="6:6" s="354" customFormat="1" x14ac:dyDescent="0.3">
      <c r="F1496" s="379"/>
    </row>
    <row r="1497" spans="6:6" s="354" customFormat="1" x14ac:dyDescent="0.3">
      <c r="F1497" s="379"/>
    </row>
    <row r="1498" spans="6:6" s="354" customFormat="1" x14ac:dyDescent="0.3">
      <c r="F1498" s="379"/>
    </row>
    <row r="1499" spans="6:6" s="354" customFormat="1" x14ac:dyDescent="0.3">
      <c r="F1499" s="379"/>
    </row>
    <row r="1500" spans="6:6" s="354" customFormat="1" x14ac:dyDescent="0.3">
      <c r="F1500" s="379"/>
    </row>
    <row r="1501" spans="6:6" s="354" customFormat="1" x14ac:dyDescent="0.3">
      <c r="F1501" s="379"/>
    </row>
    <row r="1502" spans="6:6" s="354" customFormat="1" x14ac:dyDescent="0.3">
      <c r="F1502" s="379"/>
    </row>
    <row r="1503" spans="6:6" s="354" customFormat="1" x14ac:dyDescent="0.3">
      <c r="F1503" s="379"/>
    </row>
    <row r="1504" spans="6:6" s="354" customFormat="1" x14ac:dyDescent="0.3">
      <c r="F1504" s="379"/>
    </row>
    <row r="1505" spans="6:6" s="354" customFormat="1" x14ac:dyDescent="0.3">
      <c r="F1505" s="379"/>
    </row>
    <row r="1506" spans="6:6" s="354" customFormat="1" x14ac:dyDescent="0.3">
      <c r="F1506" s="379"/>
    </row>
    <row r="1507" spans="6:6" s="354" customFormat="1" x14ac:dyDescent="0.3">
      <c r="F1507" s="379"/>
    </row>
    <row r="1508" spans="6:6" s="354" customFormat="1" x14ac:dyDescent="0.3">
      <c r="F1508" s="379"/>
    </row>
    <row r="1509" spans="6:6" s="354" customFormat="1" x14ac:dyDescent="0.3">
      <c r="F1509" s="379"/>
    </row>
    <row r="1510" spans="6:6" s="354" customFormat="1" x14ac:dyDescent="0.3">
      <c r="F1510" s="379"/>
    </row>
    <row r="1511" spans="6:6" s="354" customFormat="1" x14ac:dyDescent="0.3">
      <c r="F1511" s="379"/>
    </row>
    <row r="1512" spans="6:6" s="354" customFormat="1" x14ac:dyDescent="0.3">
      <c r="F1512" s="379"/>
    </row>
    <row r="1513" spans="6:6" s="354" customFormat="1" x14ac:dyDescent="0.3">
      <c r="F1513" s="379"/>
    </row>
    <row r="1514" spans="6:6" s="354" customFormat="1" x14ac:dyDescent="0.3">
      <c r="F1514" s="379"/>
    </row>
    <row r="1515" spans="6:6" s="354" customFormat="1" x14ac:dyDescent="0.3">
      <c r="F1515" s="379"/>
    </row>
    <row r="1516" spans="6:6" s="354" customFormat="1" x14ac:dyDescent="0.3">
      <c r="F1516" s="379"/>
    </row>
    <row r="1517" spans="6:6" s="354" customFormat="1" x14ac:dyDescent="0.3">
      <c r="F1517" s="379"/>
    </row>
    <row r="1518" spans="6:6" s="354" customFormat="1" x14ac:dyDescent="0.3">
      <c r="F1518" s="379"/>
    </row>
    <row r="1519" spans="6:6" s="354" customFormat="1" x14ac:dyDescent="0.3">
      <c r="F1519" s="379"/>
    </row>
    <row r="1520" spans="6:6" s="354" customFormat="1" x14ac:dyDescent="0.3">
      <c r="F1520" s="379"/>
    </row>
    <row r="1521" spans="6:6" s="354" customFormat="1" x14ac:dyDescent="0.3">
      <c r="F1521" s="379"/>
    </row>
    <row r="1522" spans="6:6" s="354" customFormat="1" x14ac:dyDescent="0.3">
      <c r="F1522" s="379"/>
    </row>
    <row r="1523" spans="6:6" s="354" customFormat="1" x14ac:dyDescent="0.3">
      <c r="F1523" s="379"/>
    </row>
    <row r="1524" spans="6:6" s="354" customFormat="1" x14ac:dyDescent="0.3">
      <c r="F1524" s="379"/>
    </row>
    <row r="1525" spans="6:6" s="354" customFormat="1" x14ac:dyDescent="0.3">
      <c r="F1525" s="379"/>
    </row>
    <row r="1526" spans="6:6" s="354" customFormat="1" x14ac:dyDescent="0.3">
      <c r="F1526" s="379"/>
    </row>
    <row r="1527" spans="6:6" s="354" customFormat="1" x14ac:dyDescent="0.3">
      <c r="F1527" s="379"/>
    </row>
    <row r="1528" spans="6:6" s="354" customFormat="1" x14ac:dyDescent="0.3">
      <c r="F1528" s="379"/>
    </row>
    <row r="1529" spans="6:6" s="354" customFormat="1" x14ac:dyDescent="0.3">
      <c r="F1529" s="379"/>
    </row>
    <row r="1530" spans="6:6" s="354" customFormat="1" x14ac:dyDescent="0.3">
      <c r="F1530" s="379"/>
    </row>
    <row r="1531" spans="6:6" s="354" customFormat="1" x14ac:dyDescent="0.3">
      <c r="F1531" s="379"/>
    </row>
    <row r="1532" spans="6:6" s="354" customFormat="1" x14ac:dyDescent="0.3">
      <c r="F1532" s="379"/>
    </row>
    <row r="1533" spans="6:6" s="354" customFormat="1" x14ac:dyDescent="0.3">
      <c r="F1533" s="379"/>
    </row>
    <row r="1534" spans="6:6" s="354" customFormat="1" x14ac:dyDescent="0.3">
      <c r="F1534" s="379"/>
    </row>
    <row r="1535" spans="6:6" s="354" customFormat="1" x14ac:dyDescent="0.3">
      <c r="F1535" s="379"/>
    </row>
    <row r="1536" spans="6:6" s="354" customFormat="1" x14ac:dyDescent="0.3">
      <c r="F1536" s="379"/>
    </row>
    <row r="1537" spans="6:6" s="354" customFormat="1" x14ac:dyDescent="0.3">
      <c r="F1537" s="379"/>
    </row>
    <row r="1538" spans="6:6" s="354" customFormat="1" x14ac:dyDescent="0.3">
      <c r="F1538" s="379"/>
    </row>
    <row r="1539" spans="6:6" s="354" customFormat="1" x14ac:dyDescent="0.3">
      <c r="F1539" s="379"/>
    </row>
    <row r="1540" spans="6:6" s="354" customFormat="1" x14ac:dyDescent="0.3">
      <c r="F1540" s="379"/>
    </row>
    <row r="1541" spans="6:6" s="354" customFormat="1" x14ac:dyDescent="0.3">
      <c r="F1541" s="379"/>
    </row>
    <row r="1542" spans="6:6" s="354" customFormat="1" x14ac:dyDescent="0.3">
      <c r="F1542" s="379"/>
    </row>
    <row r="1543" spans="6:6" s="354" customFormat="1" x14ac:dyDescent="0.3">
      <c r="F1543" s="379"/>
    </row>
    <row r="1544" spans="6:6" s="354" customFormat="1" x14ac:dyDescent="0.3">
      <c r="F1544" s="379"/>
    </row>
    <row r="1545" spans="6:6" s="354" customFormat="1" x14ac:dyDescent="0.3">
      <c r="F1545" s="379"/>
    </row>
    <row r="1546" spans="6:6" s="354" customFormat="1" x14ac:dyDescent="0.3">
      <c r="F1546" s="379"/>
    </row>
    <row r="1547" spans="6:6" s="354" customFormat="1" x14ac:dyDescent="0.3">
      <c r="F1547" s="379"/>
    </row>
    <row r="1548" spans="6:6" s="354" customFormat="1" x14ac:dyDescent="0.3">
      <c r="F1548" s="379"/>
    </row>
    <row r="1549" spans="6:6" s="354" customFormat="1" x14ac:dyDescent="0.3">
      <c r="F1549" s="379"/>
    </row>
    <row r="1550" spans="6:6" s="354" customFormat="1" x14ac:dyDescent="0.3">
      <c r="F1550" s="379"/>
    </row>
    <row r="1551" spans="6:6" s="354" customFormat="1" x14ac:dyDescent="0.3">
      <c r="F1551" s="379"/>
    </row>
    <row r="1552" spans="6:6" s="354" customFormat="1" x14ac:dyDescent="0.3">
      <c r="F1552" s="379"/>
    </row>
    <row r="1553" spans="6:6" s="354" customFormat="1" x14ac:dyDescent="0.3">
      <c r="F1553" s="379"/>
    </row>
    <row r="1554" spans="6:6" s="354" customFormat="1" x14ac:dyDescent="0.3">
      <c r="F1554" s="379"/>
    </row>
    <row r="1555" spans="6:6" s="354" customFormat="1" x14ac:dyDescent="0.3">
      <c r="F1555" s="379"/>
    </row>
    <row r="1556" spans="6:6" s="354" customFormat="1" x14ac:dyDescent="0.3">
      <c r="F1556" s="379"/>
    </row>
    <row r="1557" spans="6:6" s="354" customFormat="1" x14ac:dyDescent="0.3">
      <c r="F1557" s="379"/>
    </row>
    <row r="1558" spans="6:6" s="354" customFormat="1" x14ac:dyDescent="0.3">
      <c r="F1558" s="379"/>
    </row>
    <row r="1559" spans="6:6" s="354" customFormat="1" x14ac:dyDescent="0.3">
      <c r="F1559" s="379"/>
    </row>
    <row r="1560" spans="6:6" s="354" customFormat="1" x14ac:dyDescent="0.3">
      <c r="F1560" s="379"/>
    </row>
    <row r="1561" spans="6:6" s="354" customFormat="1" x14ac:dyDescent="0.3">
      <c r="F1561" s="379"/>
    </row>
    <row r="1562" spans="6:6" s="354" customFormat="1" x14ac:dyDescent="0.3">
      <c r="F1562" s="379"/>
    </row>
    <row r="1563" spans="6:6" s="354" customFormat="1" x14ac:dyDescent="0.3">
      <c r="F1563" s="379"/>
    </row>
    <row r="1564" spans="6:6" s="354" customFormat="1" x14ac:dyDescent="0.3">
      <c r="F1564" s="379"/>
    </row>
    <row r="1565" spans="6:6" s="354" customFormat="1" x14ac:dyDescent="0.3">
      <c r="F1565" s="379"/>
    </row>
    <row r="1566" spans="6:6" s="354" customFormat="1" x14ac:dyDescent="0.3">
      <c r="F1566" s="379"/>
    </row>
    <row r="1567" spans="6:6" s="354" customFormat="1" x14ac:dyDescent="0.3">
      <c r="F1567" s="379"/>
    </row>
    <row r="1568" spans="6:6" s="354" customFormat="1" x14ac:dyDescent="0.3">
      <c r="F1568" s="379"/>
    </row>
    <row r="1569" spans="6:6" s="354" customFormat="1" x14ac:dyDescent="0.3">
      <c r="F1569" s="379"/>
    </row>
    <row r="1570" spans="6:6" s="354" customFormat="1" x14ac:dyDescent="0.3">
      <c r="F1570" s="379"/>
    </row>
    <row r="1571" spans="6:6" s="354" customFormat="1" x14ac:dyDescent="0.3">
      <c r="F1571" s="379"/>
    </row>
    <row r="1572" spans="6:6" s="354" customFormat="1" x14ac:dyDescent="0.3">
      <c r="F1572" s="379"/>
    </row>
    <row r="1573" spans="6:6" s="354" customFormat="1" x14ac:dyDescent="0.3">
      <c r="F1573" s="379"/>
    </row>
    <row r="1574" spans="6:6" s="354" customFormat="1" x14ac:dyDescent="0.3">
      <c r="F1574" s="379"/>
    </row>
    <row r="1575" spans="6:6" s="354" customFormat="1" x14ac:dyDescent="0.3">
      <c r="F1575" s="379"/>
    </row>
    <row r="1576" spans="6:6" s="354" customFormat="1" x14ac:dyDescent="0.3">
      <c r="F1576" s="379"/>
    </row>
    <row r="1577" spans="6:6" s="354" customFormat="1" x14ac:dyDescent="0.3">
      <c r="F1577" s="379"/>
    </row>
    <row r="1578" spans="6:6" s="354" customFormat="1" x14ac:dyDescent="0.3">
      <c r="F1578" s="379"/>
    </row>
    <row r="1579" spans="6:6" s="354" customFormat="1" x14ac:dyDescent="0.3">
      <c r="F1579" s="379"/>
    </row>
    <row r="1580" spans="6:6" s="354" customFormat="1" x14ac:dyDescent="0.3">
      <c r="F1580" s="379"/>
    </row>
    <row r="1581" spans="6:6" s="354" customFormat="1" x14ac:dyDescent="0.3">
      <c r="F1581" s="379"/>
    </row>
    <row r="1582" spans="6:6" s="354" customFormat="1" x14ac:dyDescent="0.3">
      <c r="F1582" s="379"/>
    </row>
    <row r="1583" spans="6:6" s="354" customFormat="1" x14ac:dyDescent="0.3">
      <c r="F1583" s="379"/>
    </row>
    <row r="1584" spans="6:6" s="354" customFormat="1" x14ac:dyDescent="0.3">
      <c r="F1584" s="379"/>
    </row>
    <row r="1585" spans="6:6" s="354" customFormat="1" x14ac:dyDescent="0.3">
      <c r="F1585" s="379"/>
    </row>
    <row r="1586" spans="6:6" s="354" customFormat="1" x14ac:dyDescent="0.3">
      <c r="F1586" s="379"/>
    </row>
    <row r="1587" spans="6:6" s="354" customFormat="1" x14ac:dyDescent="0.3">
      <c r="F1587" s="379"/>
    </row>
    <row r="1588" spans="6:6" s="354" customFormat="1" x14ac:dyDescent="0.3">
      <c r="F1588" s="379"/>
    </row>
    <row r="1589" spans="6:6" s="354" customFormat="1" x14ac:dyDescent="0.3">
      <c r="F1589" s="379"/>
    </row>
    <row r="1590" spans="6:6" s="354" customFormat="1" x14ac:dyDescent="0.3">
      <c r="F1590" s="379"/>
    </row>
    <row r="1591" spans="6:6" s="354" customFormat="1" x14ac:dyDescent="0.3">
      <c r="F1591" s="379"/>
    </row>
    <row r="1592" spans="6:6" s="354" customFormat="1" x14ac:dyDescent="0.3">
      <c r="F1592" s="379"/>
    </row>
    <row r="1593" spans="6:6" s="354" customFormat="1" x14ac:dyDescent="0.3">
      <c r="F1593" s="379"/>
    </row>
    <row r="1594" spans="6:6" s="354" customFormat="1" x14ac:dyDescent="0.3">
      <c r="F1594" s="379"/>
    </row>
    <row r="1595" spans="6:6" s="354" customFormat="1" x14ac:dyDescent="0.3">
      <c r="F1595" s="379"/>
    </row>
    <row r="1596" spans="6:6" s="354" customFormat="1" x14ac:dyDescent="0.3">
      <c r="F1596" s="379"/>
    </row>
    <row r="1597" spans="6:6" s="354" customFormat="1" x14ac:dyDescent="0.3">
      <c r="F1597" s="379"/>
    </row>
    <row r="1598" spans="6:6" s="354" customFormat="1" x14ac:dyDescent="0.3">
      <c r="F1598" s="379"/>
    </row>
    <row r="1599" spans="6:6" s="354" customFormat="1" x14ac:dyDescent="0.3">
      <c r="F1599" s="379"/>
    </row>
    <row r="1600" spans="6:6" s="354" customFormat="1" x14ac:dyDescent="0.3">
      <c r="F1600" s="379"/>
    </row>
    <row r="1601" spans="6:6" s="354" customFormat="1" x14ac:dyDescent="0.3">
      <c r="F1601" s="379"/>
    </row>
    <row r="1602" spans="6:6" s="354" customFormat="1" x14ac:dyDescent="0.3">
      <c r="F1602" s="379"/>
    </row>
    <row r="1603" spans="6:6" s="354" customFormat="1" x14ac:dyDescent="0.3">
      <c r="F1603" s="379"/>
    </row>
    <row r="1604" spans="6:6" s="354" customFormat="1" x14ac:dyDescent="0.3">
      <c r="F1604" s="379"/>
    </row>
    <row r="1605" spans="6:6" s="354" customFormat="1" x14ac:dyDescent="0.3">
      <c r="F1605" s="379"/>
    </row>
    <row r="1606" spans="6:6" s="354" customFormat="1" x14ac:dyDescent="0.3">
      <c r="F1606" s="379"/>
    </row>
    <row r="1607" spans="6:6" s="354" customFormat="1" x14ac:dyDescent="0.3">
      <c r="F1607" s="379"/>
    </row>
    <row r="1608" spans="6:6" s="354" customFormat="1" x14ac:dyDescent="0.3">
      <c r="F1608" s="379"/>
    </row>
    <row r="1609" spans="6:6" s="354" customFormat="1" x14ac:dyDescent="0.3">
      <c r="F1609" s="379"/>
    </row>
    <row r="1610" spans="6:6" s="354" customFormat="1" x14ac:dyDescent="0.3">
      <c r="F1610" s="379"/>
    </row>
    <row r="1611" spans="6:6" s="354" customFormat="1" x14ac:dyDescent="0.3">
      <c r="F1611" s="379"/>
    </row>
    <row r="1612" spans="6:6" s="354" customFormat="1" x14ac:dyDescent="0.3">
      <c r="F1612" s="379"/>
    </row>
    <row r="1613" spans="6:6" s="354" customFormat="1" x14ac:dyDescent="0.3">
      <c r="F1613" s="379"/>
    </row>
    <row r="1614" spans="6:6" s="354" customFormat="1" x14ac:dyDescent="0.3">
      <c r="F1614" s="379"/>
    </row>
    <row r="1615" spans="6:6" s="354" customFormat="1" x14ac:dyDescent="0.3">
      <c r="F1615" s="379"/>
    </row>
    <row r="1616" spans="6:6" s="354" customFormat="1" x14ac:dyDescent="0.3">
      <c r="F1616" s="379"/>
    </row>
    <row r="1617" spans="6:6" s="354" customFormat="1" x14ac:dyDescent="0.3">
      <c r="F1617" s="379"/>
    </row>
    <row r="1618" spans="6:6" s="354" customFormat="1" x14ac:dyDescent="0.3">
      <c r="F1618" s="379"/>
    </row>
    <row r="1619" spans="6:6" s="354" customFormat="1" x14ac:dyDescent="0.3">
      <c r="F1619" s="379"/>
    </row>
    <row r="1620" spans="6:6" s="354" customFormat="1" x14ac:dyDescent="0.3">
      <c r="F1620" s="379"/>
    </row>
    <row r="1621" spans="6:6" s="354" customFormat="1" x14ac:dyDescent="0.3">
      <c r="F1621" s="379"/>
    </row>
    <row r="1622" spans="6:6" s="354" customFormat="1" x14ac:dyDescent="0.3">
      <c r="F1622" s="379"/>
    </row>
    <row r="1623" spans="6:6" s="354" customFormat="1" x14ac:dyDescent="0.3">
      <c r="F1623" s="379"/>
    </row>
    <row r="1624" spans="6:6" s="354" customFormat="1" x14ac:dyDescent="0.3">
      <c r="F1624" s="379"/>
    </row>
    <row r="1625" spans="6:6" s="354" customFormat="1" x14ac:dyDescent="0.3">
      <c r="F1625" s="379"/>
    </row>
    <row r="1626" spans="6:6" s="354" customFormat="1" x14ac:dyDescent="0.3">
      <c r="F1626" s="379"/>
    </row>
    <row r="1627" spans="6:6" s="354" customFormat="1" x14ac:dyDescent="0.3">
      <c r="F1627" s="379"/>
    </row>
    <row r="1628" spans="6:6" s="354" customFormat="1" x14ac:dyDescent="0.3">
      <c r="F1628" s="379"/>
    </row>
    <row r="1629" spans="6:6" s="354" customFormat="1" x14ac:dyDescent="0.3">
      <c r="F1629" s="379"/>
    </row>
    <row r="1630" spans="6:6" s="354" customFormat="1" x14ac:dyDescent="0.3">
      <c r="F1630" s="379"/>
    </row>
    <row r="1631" spans="6:6" s="354" customFormat="1" x14ac:dyDescent="0.3">
      <c r="F1631" s="379"/>
    </row>
    <row r="1632" spans="6:6" s="354" customFormat="1" x14ac:dyDescent="0.3">
      <c r="F1632" s="379"/>
    </row>
    <row r="1633" spans="6:6" s="354" customFormat="1" x14ac:dyDescent="0.3">
      <c r="F1633" s="379"/>
    </row>
    <row r="1634" spans="6:6" s="354" customFormat="1" x14ac:dyDescent="0.3">
      <c r="F1634" s="379"/>
    </row>
    <row r="1635" spans="6:6" s="354" customFormat="1" x14ac:dyDescent="0.3">
      <c r="F1635" s="379"/>
    </row>
    <row r="1636" spans="6:6" s="354" customFormat="1" x14ac:dyDescent="0.3">
      <c r="F1636" s="379"/>
    </row>
    <row r="1637" spans="6:6" s="354" customFormat="1" x14ac:dyDescent="0.3">
      <c r="F1637" s="379"/>
    </row>
    <row r="1638" spans="6:6" s="354" customFormat="1" x14ac:dyDescent="0.3">
      <c r="F1638" s="379"/>
    </row>
    <row r="1639" spans="6:6" s="354" customFormat="1" x14ac:dyDescent="0.3">
      <c r="F1639" s="379"/>
    </row>
    <row r="1640" spans="6:6" s="354" customFormat="1" x14ac:dyDescent="0.3">
      <c r="F1640" s="379"/>
    </row>
    <row r="1641" spans="6:6" s="354" customFormat="1" x14ac:dyDescent="0.3">
      <c r="F1641" s="379"/>
    </row>
    <row r="1642" spans="6:6" s="354" customFormat="1" x14ac:dyDescent="0.3">
      <c r="F1642" s="379"/>
    </row>
    <row r="1643" spans="6:6" s="354" customFormat="1" x14ac:dyDescent="0.3">
      <c r="F1643" s="379"/>
    </row>
    <row r="1644" spans="6:6" s="354" customFormat="1" x14ac:dyDescent="0.3">
      <c r="F1644" s="379"/>
    </row>
    <row r="1645" spans="6:6" s="354" customFormat="1" x14ac:dyDescent="0.3">
      <c r="F1645" s="379"/>
    </row>
    <row r="1646" spans="6:6" s="354" customFormat="1" x14ac:dyDescent="0.3">
      <c r="F1646" s="379"/>
    </row>
    <row r="1647" spans="6:6" s="354" customFormat="1" x14ac:dyDescent="0.3">
      <c r="F1647" s="379"/>
    </row>
    <row r="1648" spans="6:6" s="354" customFormat="1" x14ac:dyDescent="0.3">
      <c r="F1648" s="379"/>
    </row>
    <row r="1649" spans="6:6" s="354" customFormat="1" x14ac:dyDescent="0.3">
      <c r="F1649" s="379"/>
    </row>
    <row r="1650" spans="6:6" s="354" customFormat="1" x14ac:dyDescent="0.3">
      <c r="F1650" s="379"/>
    </row>
    <row r="1651" spans="6:6" s="354" customFormat="1" x14ac:dyDescent="0.3">
      <c r="F1651" s="379"/>
    </row>
    <row r="1652" spans="6:6" s="354" customFormat="1" x14ac:dyDescent="0.3">
      <c r="F1652" s="379"/>
    </row>
    <row r="1653" spans="6:6" s="354" customFormat="1" x14ac:dyDescent="0.3">
      <c r="F1653" s="379"/>
    </row>
    <row r="1654" spans="6:6" s="354" customFormat="1" x14ac:dyDescent="0.3">
      <c r="F1654" s="379"/>
    </row>
    <row r="1655" spans="6:6" s="354" customFormat="1" x14ac:dyDescent="0.3">
      <c r="F1655" s="379"/>
    </row>
    <row r="1656" spans="6:6" s="354" customFormat="1" x14ac:dyDescent="0.3">
      <c r="F1656" s="379"/>
    </row>
    <row r="1657" spans="6:6" s="354" customFormat="1" x14ac:dyDescent="0.3">
      <c r="F1657" s="379"/>
    </row>
    <row r="1658" spans="6:6" s="354" customFormat="1" x14ac:dyDescent="0.3">
      <c r="F1658" s="379"/>
    </row>
    <row r="1659" spans="6:6" s="354" customFormat="1" x14ac:dyDescent="0.3">
      <c r="F1659" s="379"/>
    </row>
    <row r="1660" spans="6:6" s="354" customFormat="1" x14ac:dyDescent="0.3">
      <c r="F1660" s="379"/>
    </row>
    <row r="1661" spans="6:6" s="354" customFormat="1" x14ac:dyDescent="0.3">
      <c r="F1661" s="379"/>
    </row>
    <row r="1662" spans="6:6" s="354" customFormat="1" x14ac:dyDescent="0.3">
      <c r="F1662" s="379"/>
    </row>
    <row r="1663" spans="6:6" s="354" customFormat="1" x14ac:dyDescent="0.3">
      <c r="F1663" s="379"/>
    </row>
    <row r="1664" spans="6:6" s="354" customFormat="1" x14ac:dyDescent="0.3">
      <c r="F1664" s="379"/>
    </row>
    <row r="1665" spans="6:6" s="354" customFormat="1" x14ac:dyDescent="0.3">
      <c r="F1665" s="379"/>
    </row>
    <row r="1666" spans="6:6" s="354" customFormat="1" x14ac:dyDescent="0.3">
      <c r="F1666" s="379"/>
    </row>
    <row r="1667" spans="6:6" s="354" customFormat="1" x14ac:dyDescent="0.3">
      <c r="F1667" s="379"/>
    </row>
    <row r="1668" spans="6:6" s="354" customFormat="1" x14ac:dyDescent="0.3">
      <c r="F1668" s="379"/>
    </row>
    <row r="1669" spans="6:6" s="354" customFormat="1" x14ac:dyDescent="0.3">
      <c r="F1669" s="379"/>
    </row>
    <row r="1670" spans="6:6" s="354" customFormat="1" x14ac:dyDescent="0.3">
      <c r="F1670" s="379"/>
    </row>
    <row r="1671" spans="6:6" s="354" customFormat="1" x14ac:dyDescent="0.3">
      <c r="F1671" s="379"/>
    </row>
    <row r="1672" spans="6:6" s="354" customFormat="1" x14ac:dyDescent="0.3">
      <c r="F1672" s="379"/>
    </row>
    <row r="1673" spans="6:6" s="354" customFormat="1" x14ac:dyDescent="0.3">
      <c r="F1673" s="379"/>
    </row>
    <row r="1674" spans="6:6" s="354" customFormat="1" x14ac:dyDescent="0.3">
      <c r="F1674" s="379"/>
    </row>
    <row r="1675" spans="6:6" s="354" customFormat="1" x14ac:dyDescent="0.3">
      <c r="F1675" s="379"/>
    </row>
    <row r="1676" spans="6:6" s="354" customFormat="1" x14ac:dyDescent="0.3">
      <c r="F1676" s="379"/>
    </row>
    <row r="1677" spans="6:6" s="354" customFormat="1" x14ac:dyDescent="0.3">
      <c r="F1677" s="379"/>
    </row>
    <row r="1678" spans="6:6" s="354" customFormat="1" x14ac:dyDescent="0.3">
      <c r="F1678" s="379"/>
    </row>
    <row r="1679" spans="6:6" s="354" customFormat="1" x14ac:dyDescent="0.3">
      <c r="F1679" s="379"/>
    </row>
    <row r="1680" spans="6:6" s="354" customFormat="1" x14ac:dyDescent="0.3">
      <c r="F1680" s="379"/>
    </row>
    <row r="1681" spans="6:6" s="354" customFormat="1" x14ac:dyDescent="0.3">
      <c r="F1681" s="379"/>
    </row>
    <row r="1682" spans="6:6" s="354" customFormat="1" x14ac:dyDescent="0.3">
      <c r="F1682" s="379"/>
    </row>
    <row r="1683" spans="6:6" s="354" customFormat="1" x14ac:dyDescent="0.3">
      <c r="F1683" s="379"/>
    </row>
    <row r="1684" spans="6:6" s="354" customFormat="1" x14ac:dyDescent="0.3">
      <c r="F1684" s="379"/>
    </row>
    <row r="1685" spans="6:6" s="354" customFormat="1" x14ac:dyDescent="0.3">
      <c r="F1685" s="379"/>
    </row>
    <row r="1686" spans="6:6" s="354" customFormat="1" x14ac:dyDescent="0.3">
      <c r="F1686" s="379"/>
    </row>
    <row r="1687" spans="6:6" s="354" customFormat="1" x14ac:dyDescent="0.3">
      <c r="F1687" s="379"/>
    </row>
    <row r="1688" spans="6:6" s="354" customFormat="1" x14ac:dyDescent="0.3">
      <c r="F1688" s="379"/>
    </row>
    <row r="1689" spans="6:6" s="354" customFormat="1" x14ac:dyDescent="0.3">
      <c r="F1689" s="379"/>
    </row>
    <row r="1690" spans="6:6" s="354" customFormat="1" x14ac:dyDescent="0.3">
      <c r="F1690" s="379"/>
    </row>
    <row r="1691" spans="6:6" s="354" customFormat="1" x14ac:dyDescent="0.3">
      <c r="F1691" s="379"/>
    </row>
    <row r="1692" spans="6:6" s="354" customFormat="1" x14ac:dyDescent="0.3">
      <c r="F1692" s="379"/>
    </row>
    <row r="1693" spans="6:6" s="354" customFormat="1" x14ac:dyDescent="0.3">
      <c r="F1693" s="379"/>
    </row>
    <row r="1694" spans="6:6" s="354" customFormat="1" x14ac:dyDescent="0.3">
      <c r="F1694" s="379"/>
    </row>
    <row r="1695" spans="6:6" s="354" customFormat="1" x14ac:dyDescent="0.3">
      <c r="F1695" s="379"/>
    </row>
    <row r="1696" spans="6:6" s="354" customFormat="1" x14ac:dyDescent="0.3">
      <c r="F1696" s="379"/>
    </row>
    <row r="1697" spans="6:6" s="354" customFormat="1" x14ac:dyDescent="0.3">
      <c r="F1697" s="379"/>
    </row>
    <row r="1698" spans="6:6" s="354" customFormat="1" x14ac:dyDescent="0.3">
      <c r="F1698" s="379"/>
    </row>
    <row r="1699" spans="6:6" s="354" customFormat="1" x14ac:dyDescent="0.3">
      <c r="F1699" s="379"/>
    </row>
    <row r="1700" spans="6:6" s="354" customFormat="1" x14ac:dyDescent="0.3">
      <c r="F1700" s="379"/>
    </row>
    <row r="1701" spans="6:6" s="354" customFormat="1" x14ac:dyDescent="0.3">
      <c r="F1701" s="379"/>
    </row>
    <row r="1702" spans="6:6" s="354" customFormat="1" x14ac:dyDescent="0.3">
      <c r="F1702" s="379"/>
    </row>
    <row r="1703" spans="6:6" s="354" customFormat="1" x14ac:dyDescent="0.3">
      <c r="F1703" s="379"/>
    </row>
    <row r="1704" spans="6:6" s="354" customFormat="1" x14ac:dyDescent="0.3">
      <c r="F1704" s="379"/>
    </row>
    <row r="1705" spans="6:6" s="354" customFormat="1" x14ac:dyDescent="0.3">
      <c r="F1705" s="379"/>
    </row>
    <row r="1706" spans="6:6" s="354" customFormat="1" x14ac:dyDescent="0.3">
      <c r="F1706" s="379"/>
    </row>
    <row r="1707" spans="6:6" s="354" customFormat="1" x14ac:dyDescent="0.3">
      <c r="F1707" s="379"/>
    </row>
    <row r="1708" spans="6:6" s="354" customFormat="1" x14ac:dyDescent="0.3">
      <c r="F1708" s="379"/>
    </row>
    <row r="1709" spans="6:6" s="354" customFormat="1" x14ac:dyDescent="0.3">
      <c r="F1709" s="379"/>
    </row>
    <row r="1710" spans="6:6" s="354" customFormat="1" x14ac:dyDescent="0.3">
      <c r="F1710" s="379"/>
    </row>
    <row r="1711" spans="6:6" s="354" customFormat="1" x14ac:dyDescent="0.3">
      <c r="F1711" s="379"/>
    </row>
    <row r="1712" spans="6:6" s="354" customFormat="1" x14ac:dyDescent="0.3">
      <c r="F1712" s="379"/>
    </row>
    <row r="1713" spans="6:6" s="354" customFormat="1" x14ac:dyDescent="0.3">
      <c r="F1713" s="379"/>
    </row>
    <row r="1714" spans="6:6" s="354" customFormat="1" x14ac:dyDescent="0.3">
      <c r="F1714" s="379"/>
    </row>
    <row r="1715" spans="6:6" s="354" customFormat="1" x14ac:dyDescent="0.3">
      <c r="F1715" s="379"/>
    </row>
    <row r="1716" spans="6:6" s="354" customFormat="1" x14ac:dyDescent="0.3">
      <c r="F1716" s="379"/>
    </row>
    <row r="1717" spans="6:6" s="354" customFormat="1" x14ac:dyDescent="0.3">
      <c r="F1717" s="379"/>
    </row>
    <row r="1718" spans="6:6" s="354" customFormat="1" x14ac:dyDescent="0.3">
      <c r="F1718" s="379"/>
    </row>
    <row r="1719" spans="6:6" s="354" customFormat="1" x14ac:dyDescent="0.3">
      <c r="F1719" s="379"/>
    </row>
    <row r="1720" spans="6:6" s="354" customFormat="1" x14ac:dyDescent="0.3">
      <c r="F1720" s="379"/>
    </row>
    <row r="1721" spans="6:6" s="354" customFormat="1" x14ac:dyDescent="0.3">
      <c r="F1721" s="379"/>
    </row>
    <row r="1722" spans="6:6" s="354" customFormat="1" x14ac:dyDescent="0.3">
      <c r="F1722" s="379"/>
    </row>
    <row r="1723" spans="6:6" s="354" customFormat="1" x14ac:dyDescent="0.3">
      <c r="F1723" s="379"/>
    </row>
    <row r="1724" spans="6:6" s="354" customFormat="1" x14ac:dyDescent="0.3">
      <c r="F1724" s="379"/>
    </row>
    <row r="1725" spans="6:6" s="354" customFormat="1" x14ac:dyDescent="0.3">
      <c r="F1725" s="379"/>
    </row>
    <row r="1726" spans="6:6" s="354" customFormat="1" x14ac:dyDescent="0.3">
      <c r="F1726" s="379"/>
    </row>
    <row r="1727" spans="6:6" s="354" customFormat="1" x14ac:dyDescent="0.3">
      <c r="F1727" s="379"/>
    </row>
    <row r="1728" spans="6:6" s="354" customFormat="1" x14ac:dyDescent="0.3">
      <c r="F1728" s="379"/>
    </row>
    <row r="1729" spans="6:6" s="354" customFormat="1" x14ac:dyDescent="0.3">
      <c r="F1729" s="379"/>
    </row>
    <row r="1730" spans="6:6" s="354" customFormat="1" x14ac:dyDescent="0.3">
      <c r="F1730" s="379"/>
    </row>
    <row r="1731" spans="6:6" s="354" customFormat="1" x14ac:dyDescent="0.3">
      <c r="F1731" s="379"/>
    </row>
    <row r="1732" spans="6:6" s="354" customFormat="1" x14ac:dyDescent="0.3">
      <c r="F1732" s="379"/>
    </row>
    <row r="1733" spans="6:6" s="354" customFormat="1" x14ac:dyDescent="0.3">
      <c r="F1733" s="379"/>
    </row>
    <row r="1734" spans="6:6" s="354" customFormat="1" x14ac:dyDescent="0.3">
      <c r="F1734" s="379"/>
    </row>
    <row r="1735" spans="6:6" s="354" customFormat="1" x14ac:dyDescent="0.3">
      <c r="F1735" s="379"/>
    </row>
    <row r="1736" spans="6:6" s="354" customFormat="1" x14ac:dyDescent="0.3">
      <c r="F1736" s="379"/>
    </row>
    <row r="1737" spans="6:6" s="354" customFormat="1" x14ac:dyDescent="0.3">
      <c r="F1737" s="379"/>
    </row>
    <row r="1738" spans="6:6" s="354" customFormat="1" x14ac:dyDescent="0.3">
      <c r="F1738" s="379"/>
    </row>
    <row r="1739" spans="6:6" s="354" customFormat="1" x14ac:dyDescent="0.3">
      <c r="F1739" s="379"/>
    </row>
    <row r="1740" spans="6:6" s="354" customFormat="1" x14ac:dyDescent="0.3">
      <c r="F1740" s="379"/>
    </row>
    <row r="1741" spans="6:6" s="354" customFormat="1" x14ac:dyDescent="0.3">
      <c r="F1741" s="379"/>
    </row>
    <row r="1742" spans="6:6" s="354" customFormat="1" x14ac:dyDescent="0.3">
      <c r="F1742" s="379"/>
    </row>
    <row r="1743" spans="6:6" s="354" customFormat="1" x14ac:dyDescent="0.3">
      <c r="F1743" s="379"/>
    </row>
    <row r="1744" spans="6:6" s="354" customFormat="1" x14ac:dyDescent="0.3">
      <c r="F1744" s="379"/>
    </row>
    <row r="1745" spans="6:6" s="354" customFormat="1" x14ac:dyDescent="0.3">
      <c r="F1745" s="379"/>
    </row>
    <row r="1746" spans="6:6" s="354" customFormat="1" x14ac:dyDescent="0.3">
      <c r="F1746" s="379"/>
    </row>
    <row r="1747" spans="6:6" s="354" customFormat="1" x14ac:dyDescent="0.3">
      <c r="F1747" s="379"/>
    </row>
    <row r="1748" spans="6:6" s="354" customFormat="1" x14ac:dyDescent="0.3">
      <c r="F1748" s="379"/>
    </row>
    <row r="1749" spans="6:6" s="354" customFormat="1" x14ac:dyDescent="0.3">
      <c r="F1749" s="379"/>
    </row>
    <row r="1750" spans="6:6" s="354" customFormat="1" x14ac:dyDescent="0.3">
      <c r="F1750" s="379"/>
    </row>
    <row r="1751" spans="6:6" s="354" customFormat="1" x14ac:dyDescent="0.3">
      <c r="F1751" s="379"/>
    </row>
    <row r="1752" spans="6:6" s="354" customFormat="1" x14ac:dyDescent="0.3">
      <c r="F1752" s="379"/>
    </row>
    <row r="1753" spans="6:6" s="354" customFormat="1" x14ac:dyDescent="0.3">
      <c r="F1753" s="379"/>
    </row>
    <row r="1754" spans="6:6" s="354" customFormat="1" x14ac:dyDescent="0.3">
      <c r="F1754" s="379"/>
    </row>
    <row r="1755" spans="6:6" s="354" customFormat="1" x14ac:dyDescent="0.3">
      <c r="F1755" s="379"/>
    </row>
    <row r="1756" spans="6:6" s="354" customFormat="1" x14ac:dyDescent="0.3">
      <c r="F1756" s="379"/>
    </row>
    <row r="1757" spans="6:6" s="354" customFormat="1" x14ac:dyDescent="0.3">
      <c r="F1757" s="379"/>
    </row>
    <row r="1758" spans="6:6" s="354" customFormat="1" x14ac:dyDescent="0.3">
      <c r="F1758" s="379"/>
    </row>
    <row r="1759" spans="6:6" s="354" customFormat="1" x14ac:dyDescent="0.3">
      <c r="F1759" s="379"/>
    </row>
    <row r="1760" spans="6:6" s="354" customFormat="1" x14ac:dyDescent="0.3">
      <c r="F1760" s="379"/>
    </row>
    <row r="1761" spans="6:6" s="354" customFormat="1" x14ac:dyDescent="0.3">
      <c r="F1761" s="379"/>
    </row>
    <row r="1762" spans="6:6" s="354" customFormat="1" x14ac:dyDescent="0.3">
      <c r="F1762" s="379"/>
    </row>
    <row r="1763" spans="6:6" s="354" customFormat="1" x14ac:dyDescent="0.3">
      <c r="F1763" s="379"/>
    </row>
    <row r="1764" spans="6:6" s="354" customFormat="1" x14ac:dyDescent="0.3">
      <c r="F1764" s="379"/>
    </row>
    <row r="1765" spans="6:6" s="354" customFormat="1" x14ac:dyDescent="0.3">
      <c r="F1765" s="379"/>
    </row>
    <row r="1766" spans="6:6" s="354" customFormat="1" x14ac:dyDescent="0.3">
      <c r="F1766" s="379"/>
    </row>
    <row r="1767" spans="6:6" s="354" customFormat="1" x14ac:dyDescent="0.3">
      <c r="F1767" s="379"/>
    </row>
    <row r="1768" spans="6:6" s="354" customFormat="1" x14ac:dyDescent="0.3">
      <c r="F1768" s="379"/>
    </row>
    <row r="1769" spans="6:6" s="354" customFormat="1" x14ac:dyDescent="0.3">
      <c r="F1769" s="379"/>
    </row>
    <row r="1770" spans="6:6" s="354" customFormat="1" x14ac:dyDescent="0.3">
      <c r="F1770" s="379"/>
    </row>
    <row r="1771" spans="6:6" s="354" customFormat="1" x14ac:dyDescent="0.3">
      <c r="F1771" s="379"/>
    </row>
    <row r="1772" spans="6:6" s="354" customFormat="1" x14ac:dyDescent="0.3">
      <c r="F1772" s="379"/>
    </row>
    <row r="1773" spans="6:6" s="354" customFormat="1" x14ac:dyDescent="0.3">
      <c r="F1773" s="379"/>
    </row>
    <row r="1774" spans="6:6" s="354" customFormat="1" x14ac:dyDescent="0.3">
      <c r="F1774" s="379"/>
    </row>
    <row r="1775" spans="6:6" s="354" customFormat="1" x14ac:dyDescent="0.3">
      <c r="F1775" s="379"/>
    </row>
    <row r="1776" spans="6:6" s="354" customFormat="1" x14ac:dyDescent="0.3">
      <c r="F1776" s="379"/>
    </row>
    <row r="1777" spans="6:6" s="354" customFormat="1" x14ac:dyDescent="0.3">
      <c r="F1777" s="379"/>
    </row>
    <row r="1778" spans="6:6" s="354" customFormat="1" x14ac:dyDescent="0.3">
      <c r="F1778" s="379"/>
    </row>
    <row r="1779" spans="6:6" s="354" customFormat="1" x14ac:dyDescent="0.3">
      <c r="F1779" s="379"/>
    </row>
    <row r="1780" spans="6:6" s="354" customFormat="1" x14ac:dyDescent="0.3">
      <c r="F1780" s="379"/>
    </row>
    <row r="1781" spans="6:6" s="354" customFormat="1" x14ac:dyDescent="0.3">
      <c r="F1781" s="379"/>
    </row>
    <row r="1782" spans="6:6" s="354" customFormat="1" x14ac:dyDescent="0.3">
      <c r="F1782" s="379"/>
    </row>
    <row r="1783" spans="6:6" s="354" customFormat="1" x14ac:dyDescent="0.3">
      <c r="F1783" s="379"/>
    </row>
    <row r="1784" spans="6:6" s="354" customFormat="1" x14ac:dyDescent="0.3">
      <c r="F1784" s="379"/>
    </row>
    <row r="1785" spans="6:6" s="354" customFormat="1" x14ac:dyDescent="0.3">
      <c r="F1785" s="379"/>
    </row>
    <row r="1786" spans="6:6" s="354" customFormat="1" x14ac:dyDescent="0.3">
      <c r="F1786" s="379"/>
    </row>
    <row r="1787" spans="6:6" s="354" customFormat="1" x14ac:dyDescent="0.3">
      <c r="F1787" s="379"/>
    </row>
    <row r="1788" spans="6:6" s="354" customFormat="1" x14ac:dyDescent="0.3">
      <c r="F1788" s="379"/>
    </row>
    <row r="1789" spans="6:6" s="354" customFormat="1" x14ac:dyDescent="0.3">
      <c r="F1789" s="379"/>
    </row>
    <row r="1790" spans="6:6" s="354" customFormat="1" x14ac:dyDescent="0.3">
      <c r="F1790" s="379"/>
    </row>
    <row r="1791" spans="6:6" s="354" customFormat="1" x14ac:dyDescent="0.3">
      <c r="F1791" s="379"/>
    </row>
    <row r="1792" spans="6:6" s="354" customFormat="1" x14ac:dyDescent="0.3">
      <c r="F1792" s="379"/>
    </row>
    <row r="1793" spans="6:6" s="354" customFormat="1" x14ac:dyDescent="0.3">
      <c r="F1793" s="379"/>
    </row>
    <row r="1794" spans="6:6" s="354" customFormat="1" x14ac:dyDescent="0.3">
      <c r="F1794" s="379"/>
    </row>
    <row r="1795" spans="6:6" s="354" customFormat="1" x14ac:dyDescent="0.3">
      <c r="F1795" s="379"/>
    </row>
    <row r="1796" spans="6:6" s="354" customFormat="1" x14ac:dyDescent="0.3">
      <c r="F1796" s="379"/>
    </row>
    <row r="1797" spans="6:6" s="354" customFormat="1" x14ac:dyDescent="0.3">
      <c r="F1797" s="379"/>
    </row>
    <row r="1798" spans="6:6" s="354" customFormat="1" x14ac:dyDescent="0.3">
      <c r="F1798" s="379"/>
    </row>
    <row r="1799" spans="6:6" s="354" customFormat="1" x14ac:dyDescent="0.3">
      <c r="F1799" s="379"/>
    </row>
    <row r="1800" spans="6:6" s="354" customFormat="1" x14ac:dyDescent="0.3">
      <c r="F1800" s="379"/>
    </row>
    <row r="1801" spans="6:6" s="354" customFormat="1" x14ac:dyDescent="0.3">
      <c r="F1801" s="379"/>
    </row>
    <row r="1802" spans="6:6" s="354" customFormat="1" x14ac:dyDescent="0.3">
      <c r="F1802" s="379"/>
    </row>
    <row r="1803" spans="6:6" s="354" customFormat="1" x14ac:dyDescent="0.3">
      <c r="F1803" s="379"/>
    </row>
    <row r="1804" spans="6:6" s="354" customFormat="1" x14ac:dyDescent="0.3">
      <c r="F1804" s="379"/>
    </row>
    <row r="1805" spans="6:6" s="354" customFormat="1" x14ac:dyDescent="0.3">
      <c r="F1805" s="379"/>
    </row>
    <row r="1806" spans="6:6" s="354" customFormat="1" x14ac:dyDescent="0.3">
      <c r="F1806" s="379"/>
    </row>
    <row r="1807" spans="6:6" s="354" customFormat="1" x14ac:dyDescent="0.3">
      <c r="F1807" s="379"/>
    </row>
    <row r="1808" spans="6:6" s="354" customFormat="1" x14ac:dyDescent="0.3">
      <c r="F1808" s="379"/>
    </row>
    <row r="1809" spans="6:6" s="354" customFormat="1" x14ac:dyDescent="0.3">
      <c r="F1809" s="379"/>
    </row>
    <row r="1810" spans="6:6" s="354" customFormat="1" x14ac:dyDescent="0.3">
      <c r="F1810" s="379"/>
    </row>
    <row r="1811" spans="6:6" s="354" customFormat="1" x14ac:dyDescent="0.3">
      <c r="F1811" s="379"/>
    </row>
    <row r="1812" spans="6:6" s="354" customFormat="1" x14ac:dyDescent="0.3">
      <c r="F1812" s="379"/>
    </row>
    <row r="1813" spans="6:6" s="354" customFormat="1" x14ac:dyDescent="0.3">
      <c r="F1813" s="379"/>
    </row>
    <row r="1814" spans="6:6" s="354" customFormat="1" x14ac:dyDescent="0.3">
      <c r="F1814" s="379"/>
    </row>
    <row r="1815" spans="6:6" s="354" customFormat="1" x14ac:dyDescent="0.3">
      <c r="F1815" s="379"/>
    </row>
    <row r="1816" spans="6:6" s="354" customFormat="1" x14ac:dyDescent="0.3">
      <c r="F1816" s="379"/>
    </row>
    <row r="1817" spans="6:6" s="354" customFormat="1" x14ac:dyDescent="0.3">
      <c r="F1817" s="379"/>
    </row>
    <row r="1818" spans="6:6" s="354" customFormat="1" x14ac:dyDescent="0.3">
      <c r="F1818" s="379"/>
    </row>
    <row r="1819" spans="6:6" s="354" customFormat="1" x14ac:dyDescent="0.3">
      <c r="F1819" s="379"/>
    </row>
    <row r="1820" spans="6:6" s="354" customFormat="1" x14ac:dyDescent="0.3">
      <c r="F1820" s="379"/>
    </row>
    <row r="1821" spans="6:6" s="354" customFormat="1" x14ac:dyDescent="0.3">
      <c r="F1821" s="379"/>
    </row>
    <row r="1822" spans="6:6" s="354" customFormat="1" x14ac:dyDescent="0.3">
      <c r="F1822" s="379"/>
    </row>
    <row r="1823" spans="6:6" s="354" customFormat="1" x14ac:dyDescent="0.3">
      <c r="F1823" s="379"/>
    </row>
    <row r="1824" spans="6:6" s="354" customFormat="1" x14ac:dyDescent="0.3">
      <c r="F1824" s="379"/>
    </row>
    <row r="1825" spans="6:6" s="354" customFormat="1" x14ac:dyDescent="0.3">
      <c r="F1825" s="379"/>
    </row>
    <row r="1826" spans="6:6" s="354" customFormat="1" x14ac:dyDescent="0.3">
      <c r="F1826" s="379"/>
    </row>
    <row r="1827" spans="6:6" s="354" customFormat="1" x14ac:dyDescent="0.3">
      <c r="F1827" s="379"/>
    </row>
    <row r="1828" spans="6:6" s="354" customFormat="1" x14ac:dyDescent="0.3">
      <c r="F1828" s="379"/>
    </row>
    <row r="1829" spans="6:6" s="354" customFormat="1" x14ac:dyDescent="0.3">
      <c r="F1829" s="379"/>
    </row>
    <row r="1830" spans="6:6" s="354" customFormat="1" x14ac:dyDescent="0.3">
      <c r="F1830" s="379"/>
    </row>
    <row r="1831" spans="6:6" s="354" customFormat="1" x14ac:dyDescent="0.3">
      <c r="F1831" s="379"/>
    </row>
    <row r="1832" spans="6:6" s="354" customFormat="1" x14ac:dyDescent="0.3">
      <c r="F1832" s="379"/>
    </row>
    <row r="1833" spans="6:6" s="354" customFormat="1" x14ac:dyDescent="0.3">
      <c r="F1833" s="379"/>
    </row>
    <row r="1834" spans="6:6" s="354" customFormat="1" x14ac:dyDescent="0.3">
      <c r="F1834" s="379"/>
    </row>
    <row r="1835" spans="6:6" s="354" customFormat="1" x14ac:dyDescent="0.3">
      <c r="F1835" s="379"/>
    </row>
    <row r="1836" spans="6:6" s="354" customFormat="1" x14ac:dyDescent="0.3">
      <c r="F1836" s="379"/>
    </row>
    <row r="1837" spans="6:6" s="354" customFormat="1" x14ac:dyDescent="0.3">
      <c r="F1837" s="379"/>
    </row>
    <row r="1838" spans="6:6" s="354" customFormat="1" x14ac:dyDescent="0.3">
      <c r="F1838" s="379"/>
    </row>
    <row r="1839" spans="6:6" s="354" customFormat="1" x14ac:dyDescent="0.3">
      <c r="F1839" s="379"/>
    </row>
    <row r="1840" spans="6:6" s="354" customFormat="1" x14ac:dyDescent="0.3">
      <c r="F1840" s="379"/>
    </row>
    <row r="1841" spans="6:6" s="354" customFormat="1" x14ac:dyDescent="0.3">
      <c r="F1841" s="379"/>
    </row>
    <row r="1842" spans="6:6" s="354" customFormat="1" x14ac:dyDescent="0.3">
      <c r="F1842" s="379"/>
    </row>
    <row r="1843" spans="6:6" s="354" customFormat="1" x14ac:dyDescent="0.3">
      <c r="F1843" s="379"/>
    </row>
    <row r="1844" spans="6:6" s="354" customFormat="1" x14ac:dyDescent="0.3">
      <c r="F1844" s="379"/>
    </row>
    <row r="1845" spans="6:6" s="354" customFormat="1" x14ac:dyDescent="0.3">
      <c r="F1845" s="379"/>
    </row>
    <row r="1846" spans="6:6" s="354" customFormat="1" x14ac:dyDescent="0.3">
      <c r="F1846" s="379"/>
    </row>
    <row r="1847" spans="6:6" s="354" customFormat="1" x14ac:dyDescent="0.3">
      <c r="F1847" s="379"/>
    </row>
    <row r="1848" spans="6:6" s="354" customFormat="1" x14ac:dyDescent="0.3">
      <c r="F1848" s="379"/>
    </row>
    <row r="1849" spans="6:6" s="354" customFormat="1" x14ac:dyDescent="0.3">
      <c r="F1849" s="379"/>
    </row>
    <row r="1850" spans="6:6" s="354" customFormat="1" x14ac:dyDescent="0.3">
      <c r="F1850" s="379"/>
    </row>
    <row r="1851" spans="6:6" s="354" customFormat="1" x14ac:dyDescent="0.3">
      <c r="F1851" s="379"/>
    </row>
    <row r="1852" spans="6:6" s="354" customFormat="1" x14ac:dyDescent="0.3">
      <c r="F1852" s="379"/>
    </row>
    <row r="1853" spans="6:6" s="354" customFormat="1" x14ac:dyDescent="0.3">
      <c r="F1853" s="379"/>
    </row>
    <row r="1854" spans="6:6" s="354" customFormat="1" x14ac:dyDescent="0.3">
      <c r="F1854" s="379"/>
    </row>
    <row r="1855" spans="6:6" s="354" customFormat="1" x14ac:dyDescent="0.3">
      <c r="F1855" s="379"/>
    </row>
    <row r="1856" spans="6:6" s="354" customFormat="1" x14ac:dyDescent="0.3">
      <c r="F1856" s="379"/>
    </row>
    <row r="1857" spans="6:6" s="354" customFormat="1" x14ac:dyDescent="0.3">
      <c r="F1857" s="379"/>
    </row>
    <row r="1858" spans="6:6" s="354" customFormat="1" x14ac:dyDescent="0.3">
      <c r="F1858" s="379"/>
    </row>
    <row r="1859" spans="6:6" s="354" customFormat="1" x14ac:dyDescent="0.3">
      <c r="F1859" s="379"/>
    </row>
    <row r="1860" spans="6:6" s="354" customFormat="1" x14ac:dyDescent="0.3">
      <c r="F1860" s="379"/>
    </row>
    <row r="1861" spans="6:6" s="354" customFormat="1" x14ac:dyDescent="0.3">
      <c r="F1861" s="379"/>
    </row>
    <row r="1862" spans="6:6" s="354" customFormat="1" x14ac:dyDescent="0.3">
      <c r="F1862" s="379"/>
    </row>
    <row r="1863" spans="6:6" s="354" customFormat="1" x14ac:dyDescent="0.3">
      <c r="F1863" s="379"/>
    </row>
    <row r="1864" spans="6:6" s="354" customFormat="1" x14ac:dyDescent="0.3">
      <c r="F1864" s="379"/>
    </row>
    <row r="1865" spans="6:6" s="354" customFormat="1" x14ac:dyDescent="0.3">
      <c r="F1865" s="379"/>
    </row>
    <row r="1866" spans="6:6" s="354" customFormat="1" x14ac:dyDescent="0.3">
      <c r="F1866" s="379"/>
    </row>
    <row r="1867" spans="6:6" s="354" customFormat="1" x14ac:dyDescent="0.3">
      <c r="F1867" s="379"/>
    </row>
    <row r="1868" spans="6:6" s="354" customFormat="1" x14ac:dyDescent="0.3">
      <c r="F1868" s="379"/>
    </row>
    <row r="1869" spans="6:6" s="354" customFormat="1" x14ac:dyDescent="0.3">
      <c r="F1869" s="379"/>
    </row>
    <row r="1870" spans="6:6" s="354" customFormat="1" x14ac:dyDescent="0.3">
      <c r="F1870" s="379"/>
    </row>
    <row r="1871" spans="6:6" s="354" customFormat="1" x14ac:dyDescent="0.3">
      <c r="F1871" s="379"/>
    </row>
    <row r="1872" spans="6:6" s="354" customFormat="1" x14ac:dyDescent="0.3">
      <c r="F1872" s="379"/>
    </row>
    <row r="1873" spans="6:6" s="354" customFormat="1" x14ac:dyDescent="0.3">
      <c r="F1873" s="379"/>
    </row>
    <row r="1874" spans="6:6" s="354" customFormat="1" x14ac:dyDescent="0.3">
      <c r="F1874" s="379"/>
    </row>
    <row r="1875" spans="6:6" s="354" customFormat="1" x14ac:dyDescent="0.3">
      <c r="F1875" s="379"/>
    </row>
    <row r="1876" spans="6:6" s="354" customFormat="1" x14ac:dyDescent="0.3">
      <c r="F1876" s="379"/>
    </row>
    <row r="1877" spans="6:6" s="354" customFormat="1" x14ac:dyDescent="0.3">
      <c r="F1877" s="379"/>
    </row>
    <row r="1878" spans="6:6" s="354" customFormat="1" x14ac:dyDescent="0.3">
      <c r="F1878" s="379"/>
    </row>
    <row r="1879" spans="6:6" s="354" customFormat="1" x14ac:dyDescent="0.3">
      <c r="F1879" s="379"/>
    </row>
    <row r="1880" spans="6:6" s="354" customFormat="1" x14ac:dyDescent="0.3">
      <c r="F1880" s="379"/>
    </row>
    <row r="1881" spans="6:6" s="354" customFormat="1" x14ac:dyDescent="0.3">
      <c r="F1881" s="379"/>
    </row>
    <row r="1882" spans="6:6" s="354" customFormat="1" x14ac:dyDescent="0.3">
      <c r="F1882" s="379"/>
    </row>
    <row r="1883" spans="6:6" s="354" customFormat="1" x14ac:dyDescent="0.3">
      <c r="F1883" s="379"/>
    </row>
    <row r="1884" spans="6:6" s="354" customFormat="1" x14ac:dyDescent="0.3">
      <c r="F1884" s="379"/>
    </row>
    <row r="1885" spans="6:6" s="354" customFormat="1" x14ac:dyDescent="0.3">
      <c r="F1885" s="379"/>
    </row>
    <row r="1886" spans="6:6" s="354" customFormat="1" x14ac:dyDescent="0.3">
      <c r="F1886" s="379"/>
    </row>
    <row r="1887" spans="6:6" s="354" customFormat="1" x14ac:dyDescent="0.3">
      <c r="F1887" s="379"/>
    </row>
    <row r="1888" spans="6:6" s="354" customFormat="1" x14ac:dyDescent="0.3">
      <c r="F1888" s="379"/>
    </row>
    <row r="1889" spans="6:6" s="354" customFormat="1" x14ac:dyDescent="0.3">
      <c r="F1889" s="379"/>
    </row>
    <row r="1890" spans="6:6" s="354" customFormat="1" x14ac:dyDescent="0.3">
      <c r="F1890" s="379"/>
    </row>
    <row r="1891" spans="6:6" s="354" customFormat="1" x14ac:dyDescent="0.3">
      <c r="F1891" s="379"/>
    </row>
    <row r="1892" spans="6:6" s="354" customFormat="1" x14ac:dyDescent="0.3">
      <c r="F1892" s="379"/>
    </row>
    <row r="1893" spans="6:6" s="354" customFormat="1" x14ac:dyDescent="0.3">
      <c r="F1893" s="379"/>
    </row>
    <row r="1894" spans="6:6" s="354" customFormat="1" x14ac:dyDescent="0.3">
      <c r="F1894" s="379"/>
    </row>
    <row r="1895" spans="6:6" s="354" customFormat="1" x14ac:dyDescent="0.3">
      <c r="F1895" s="379"/>
    </row>
    <row r="1896" spans="6:6" s="354" customFormat="1" x14ac:dyDescent="0.3">
      <c r="F1896" s="379"/>
    </row>
    <row r="1897" spans="6:6" s="354" customFormat="1" x14ac:dyDescent="0.3">
      <c r="F1897" s="379"/>
    </row>
    <row r="1898" spans="6:6" s="354" customFormat="1" x14ac:dyDescent="0.3">
      <c r="F1898" s="379"/>
    </row>
    <row r="1899" spans="6:6" s="354" customFormat="1" x14ac:dyDescent="0.3">
      <c r="F1899" s="379"/>
    </row>
    <row r="1900" spans="6:6" s="354" customFormat="1" x14ac:dyDescent="0.3">
      <c r="F1900" s="379"/>
    </row>
    <row r="1901" spans="6:6" s="354" customFormat="1" x14ac:dyDescent="0.3">
      <c r="F1901" s="379"/>
    </row>
    <row r="1902" spans="6:6" s="354" customFormat="1" x14ac:dyDescent="0.3">
      <c r="F1902" s="379"/>
    </row>
    <row r="1903" spans="6:6" s="354" customFormat="1" x14ac:dyDescent="0.3">
      <c r="F1903" s="379"/>
    </row>
    <row r="1904" spans="6:6" s="354" customFormat="1" x14ac:dyDescent="0.3">
      <c r="F1904" s="379"/>
    </row>
    <row r="1905" spans="6:6" s="354" customFormat="1" x14ac:dyDescent="0.3">
      <c r="F1905" s="379"/>
    </row>
    <row r="1906" spans="6:6" s="354" customFormat="1" x14ac:dyDescent="0.3">
      <c r="F1906" s="379"/>
    </row>
    <row r="1907" spans="6:6" s="354" customFormat="1" x14ac:dyDescent="0.3">
      <c r="F1907" s="379"/>
    </row>
    <row r="1908" spans="6:6" s="354" customFormat="1" x14ac:dyDescent="0.3">
      <c r="F1908" s="379"/>
    </row>
    <row r="1909" spans="6:6" s="354" customFormat="1" x14ac:dyDescent="0.3">
      <c r="F1909" s="379"/>
    </row>
    <row r="1910" spans="6:6" s="354" customFormat="1" x14ac:dyDescent="0.3">
      <c r="F1910" s="379"/>
    </row>
    <row r="1911" spans="6:6" s="354" customFormat="1" x14ac:dyDescent="0.3">
      <c r="F1911" s="379"/>
    </row>
    <row r="1912" spans="6:6" s="354" customFormat="1" x14ac:dyDescent="0.3">
      <c r="F1912" s="379"/>
    </row>
    <row r="1913" spans="6:6" s="354" customFormat="1" x14ac:dyDescent="0.3">
      <c r="F1913" s="379"/>
    </row>
    <row r="1914" spans="6:6" s="354" customFormat="1" x14ac:dyDescent="0.3">
      <c r="F1914" s="379"/>
    </row>
    <row r="1915" spans="6:6" s="354" customFormat="1" x14ac:dyDescent="0.3">
      <c r="F1915" s="379"/>
    </row>
    <row r="1916" spans="6:6" s="354" customFormat="1" x14ac:dyDescent="0.3">
      <c r="F1916" s="379"/>
    </row>
    <row r="1917" spans="6:6" s="354" customFormat="1" x14ac:dyDescent="0.3">
      <c r="F1917" s="379"/>
    </row>
    <row r="1918" spans="6:6" s="354" customFormat="1" x14ac:dyDescent="0.3">
      <c r="F1918" s="379"/>
    </row>
    <row r="1919" spans="6:6" s="354" customFormat="1" x14ac:dyDescent="0.3">
      <c r="F1919" s="379"/>
    </row>
    <row r="1920" spans="6:6" s="354" customFormat="1" x14ac:dyDescent="0.3">
      <c r="F1920" s="379"/>
    </row>
    <row r="1921" spans="6:6" s="354" customFormat="1" x14ac:dyDescent="0.3">
      <c r="F1921" s="379"/>
    </row>
    <row r="1922" spans="6:6" s="354" customFormat="1" x14ac:dyDescent="0.3">
      <c r="F1922" s="379"/>
    </row>
    <row r="1923" spans="6:6" s="354" customFormat="1" x14ac:dyDescent="0.3">
      <c r="F1923" s="379"/>
    </row>
    <row r="1924" spans="6:6" s="354" customFormat="1" x14ac:dyDescent="0.3">
      <c r="F1924" s="379"/>
    </row>
    <row r="1925" spans="6:6" s="354" customFormat="1" x14ac:dyDescent="0.3">
      <c r="F1925" s="379"/>
    </row>
    <row r="1926" spans="6:6" s="354" customFormat="1" x14ac:dyDescent="0.3">
      <c r="F1926" s="379"/>
    </row>
    <row r="1927" spans="6:6" s="354" customFormat="1" x14ac:dyDescent="0.3">
      <c r="F1927" s="379"/>
    </row>
    <row r="1928" spans="6:6" s="354" customFormat="1" x14ac:dyDescent="0.3">
      <c r="F1928" s="379"/>
    </row>
    <row r="1929" spans="6:6" s="354" customFormat="1" x14ac:dyDescent="0.3">
      <c r="F1929" s="379"/>
    </row>
    <row r="1930" spans="6:6" s="354" customFormat="1" x14ac:dyDescent="0.3">
      <c r="F1930" s="379"/>
    </row>
    <row r="1931" spans="6:6" s="354" customFormat="1" x14ac:dyDescent="0.3">
      <c r="F1931" s="379"/>
    </row>
    <row r="1932" spans="6:6" s="354" customFormat="1" x14ac:dyDescent="0.3">
      <c r="F1932" s="379"/>
    </row>
    <row r="1933" spans="6:6" s="354" customFormat="1" x14ac:dyDescent="0.3">
      <c r="F1933" s="379"/>
    </row>
    <row r="1934" spans="6:6" s="354" customFormat="1" x14ac:dyDescent="0.3">
      <c r="F1934" s="379"/>
    </row>
    <row r="1935" spans="6:6" s="354" customFormat="1" x14ac:dyDescent="0.3">
      <c r="F1935" s="379"/>
    </row>
    <row r="1936" spans="6:6" s="354" customFormat="1" x14ac:dyDescent="0.3">
      <c r="F1936" s="379"/>
    </row>
    <row r="1937" spans="6:6" s="354" customFormat="1" x14ac:dyDescent="0.3">
      <c r="F1937" s="379"/>
    </row>
    <row r="1938" spans="6:6" s="354" customFormat="1" x14ac:dyDescent="0.3">
      <c r="F1938" s="379"/>
    </row>
    <row r="1939" spans="6:6" s="354" customFormat="1" x14ac:dyDescent="0.3">
      <c r="F1939" s="379"/>
    </row>
    <row r="1940" spans="6:6" s="354" customFormat="1" x14ac:dyDescent="0.3">
      <c r="F1940" s="379"/>
    </row>
    <row r="1941" spans="6:6" s="354" customFormat="1" x14ac:dyDescent="0.3">
      <c r="F1941" s="379"/>
    </row>
    <row r="1942" spans="6:6" s="354" customFormat="1" x14ac:dyDescent="0.3">
      <c r="F1942" s="379"/>
    </row>
    <row r="1943" spans="6:6" s="354" customFormat="1" x14ac:dyDescent="0.3">
      <c r="F1943" s="379"/>
    </row>
    <row r="1944" spans="6:6" s="354" customFormat="1" x14ac:dyDescent="0.3">
      <c r="F1944" s="379"/>
    </row>
    <row r="1945" spans="6:6" s="354" customFormat="1" x14ac:dyDescent="0.3">
      <c r="F1945" s="379"/>
    </row>
    <row r="1946" spans="6:6" s="354" customFormat="1" x14ac:dyDescent="0.3">
      <c r="F1946" s="379"/>
    </row>
    <row r="1947" spans="6:6" s="354" customFormat="1" x14ac:dyDescent="0.3">
      <c r="F1947" s="379"/>
    </row>
    <row r="1948" spans="6:6" s="354" customFormat="1" x14ac:dyDescent="0.3">
      <c r="F1948" s="379"/>
    </row>
    <row r="1949" spans="6:6" s="354" customFormat="1" x14ac:dyDescent="0.3">
      <c r="F1949" s="379"/>
    </row>
    <row r="1950" spans="6:6" s="354" customFormat="1" x14ac:dyDescent="0.3">
      <c r="F1950" s="379"/>
    </row>
    <row r="1951" spans="6:6" s="354" customFormat="1" x14ac:dyDescent="0.3">
      <c r="F1951" s="379"/>
    </row>
    <row r="1952" spans="6:6" s="354" customFormat="1" x14ac:dyDescent="0.3">
      <c r="F1952" s="379"/>
    </row>
    <row r="1953" spans="6:6" s="354" customFormat="1" x14ac:dyDescent="0.3">
      <c r="F1953" s="379"/>
    </row>
    <row r="1954" spans="6:6" s="354" customFormat="1" x14ac:dyDescent="0.3">
      <c r="F1954" s="379"/>
    </row>
    <row r="1955" spans="6:6" s="354" customFormat="1" x14ac:dyDescent="0.3">
      <c r="F1955" s="379"/>
    </row>
    <row r="1956" spans="6:6" s="354" customFormat="1" x14ac:dyDescent="0.3">
      <c r="F1956" s="379"/>
    </row>
    <row r="1957" spans="6:6" s="354" customFormat="1" x14ac:dyDescent="0.3">
      <c r="F1957" s="379"/>
    </row>
    <row r="1958" spans="6:6" s="354" customFormat="1" x14ac:dyDescent="0.3">
      <c r="F1958" s="379"/>
    </row>
    <row r="1959" spans="6:6" s="354" customFormat="1" x14ac:dyDescent="0.3">
      <c r="F1959" s="379"/>
    </row>
    <row r="1960" spans="6:6" s="354" customFormat="1" x14ac:dyDescent="0.3">
      <c r="F1960" s="379"/>
    </row>
    <row r="1961" spans="6:6" s="354" customFormat="1" x14ac:dyDescent="0.3">
      <c r="F1961" s="379"/>
    </row>
    <row r="1962" spans="6:6" s="354" customFormat="1" x14ac:dyDescent="0.3">
      <c r="F1962" s="379"/>
    </row>
    <row r="1963" spans="6:6" s="354" customFormat="1" x14ac:dyDescent="0.3">
      <c r="F1963" s="379"/>
    </row>
    <row r="1964" spans="6:6" s="354" customFormat="1" x14ac:dyDescent="0.3">
      <c r="F1964" s="379"/>
    </row>
    <row r="1965" spans="6:6" s="354" customFormat="1" x14ac:dyDescent="0.3">
      <c r="F1965" s="379"/>
    </row>
    <row r="1966" spans="6:6" s="354" customFormat="1" x14ac:dyDescent="0.3">
      <c r="F1966" s="379"/>
    </row>
    <row r="1967" spans="6:6" s="354" customFormat="1" x14ac:dyDescent="0.3">
      <c r="F1967" s="379"/>
    </row>
    <row r="1968" spans="6:6" s="354" customFormat="1" x14ac:dyDescent="0.3">
      <c r="F1968" s="379"/>
    </row>
    <row r="1969" spans="6:6" s="354" customFormat="1" x14ac:dyDescent="0.3">
      <c r="F1969" s="379"/>
    </row>
    <row r="1970" spans="6:6" s="354" customFormat="1" x14ac:dyDescent="0.3">
      <c r="F1970" s="379"/>
    </row>
    <row r="1971" spans="6:6" s="354" customFormat="1" x14ac:dyDescent="0.3">
      <c r="F1971" s="379"/>
    </row>
    <row r="1972" spans="6:6" s="354" customFormat="1" x14ac:dyDescent="0.3">
      <c r="F1972" s="379"/>
    </row>
    <row r="1973" spans="6:6" s="354" customFormat="1" x14ac:dyDescent="0.3">
      <c r="F1973" s="379"/>
    </row>
    <row r="1974" spans="6:6" s="354" customFormat="1" x14ac:dyDescent="0.3">
      <c r="F1974" s="379"/>
    </row>
    <row r="1975" spans="6:6" s="354" customFormat="1" x14ac:dyDescent="0.3">
      <c r="F1975" s="379"/>
    </row>
    <row r="1976" spans="6:6" s="354" customFormat="1" x14ac:dyDescent="0.3">
      <c r="F1976" s="379"/>
    </row>
    <row r="1977" spans="6:6" s="354" customFormat="1" x14ac:dyDescent="0.3">
      <c r="F1977" s="379"/>
    </row>
    <row r="1978" spans="6:6" s="354" customFormat="1" x14ac:dyDescent="0.3">
      <c r="F1978" s="379"/>
    </row>
    <row r="1979" spans="6:6" s="354" customFormat="1" x14ac:dyDescent="0.3">
      <c r="F1979" s="379"/>
    </row>
    <row r="1980" spans="6:6" s="354" customFormat="1" x14ac:dyDescent="0.3">
      <c r="F1980" s="379"/>
    </row>
    <row r="1981" spans="6:6" s="354" customFormat="1" x14ac:dyDescent="0.3">
      <c r="F1981" s="379"/>
    </row>
    <row r="1982" spans="6:6" s="354" customFormat="1" x14ac:dyDescent="0.3">
      <c r="F1982" s="379"/>
    </row>
    <row r="1983" spans="6:6" s="354" customFormat="1" x14ac:dyDescent="0.3">
      <c r="F1983" s="379"/>
    </row>
    <row r="1984" spans="6:6" s="354" customFormat="1" x14ac:dyDescent="0.3">
      <c r="F1984" s="379"/>
    </row>
    <row r="1985" spans="6:6" s="354" customFormat="1" x14ac:dyDescent="0.3">
      <c r="F1985" s="379"/>
    </row>
    <row r="1986" spans="6:6" s="354" customFormat="1" x14ac:dyDescent="0.3">
      <c r="F1986" s="379"/>
    </row>
    <row r="1987" spans="6:6" s="354" customFormat="1" x14ac:dyDescent="0.3">
      <c r="F1987" s="379"/>
    </row>
    <row r="1988" spans="6:6" s="354" customFormat="1" x14ac:dyDescent="0.3">
      <c r="F1988" s="379"/>
    </row>
    <row r="1989" spans="6:6" s="354" customFormat="1" x14ac:dyDescent="0.3">
      <c r="F1989" s="379"/>
    </row>
    <row r="1990" spans="6:6" s="354" customFormat="1" x14ac:dyDescent="0.3">
      <c r="F1990" s="379"/>
    </row>
    <row r="1991" spans="6:6" s="354" customFormat="1" x14ac:dyDescent="0.3">
      <c r="F1991" s="379"/>
    </row>
    <row r="1992" spans="6:6" s="354" customFormat="1" x14ac:dyDescent="0.3">
      <c r="F1992" s="379"/>
    </row>
    <row r="1993" spans="6:6" s="354" customFormat="1" x14ac:dyDescent="0.3">
      <c r="F1993" s="379"/>
    </row>
    <row r="1994" spans="6:6" s="354" customFormat="1" x14ac:dyDescent="0.3">
      <c r="F1994" s="379"/>
    </row>
    <row r="1995" spans="6:6" s="354" customFormat="1" x14ac:dyDescent="0.3">
      <c r="F1995" s="379"/>
    </row>
    <row r="1996" spans="6:6" s="354" customFormat="1" x14ac:dyDescent="0.3">
      <c r="F1996" s="379"/>
    </row>
    <row r="1997" spans="6:6" s="354" customFormat="1" x14ac:dyDescent="0.3">
      <c r="F1997" s="379"/>
    </row>
    <row r="1998" spans="6:6" s="354" customFormat="1" x14ac:dyDescent="0.3">
      <c r="F1998" s="379"/>
    </row>
    <row r="1999" spans="6:6" s="354" customFormat="1" x14ac:dyDescent="0.3">
      <c r="F1999" s="379"/>
    </row>
    <row r="2000" spans="6:6" s="354" customFormat="1" x14ac:dyDescent="0.3">
      <c r="F2000" s="379"/>
    </row>
    <row r="2001" spans="6:6" s="354" customFormat="1" x14ac:dyDescent="0.3">
      <c r="F2001" s="379"/>
    </row>
    <row r="2002" spans="6:6" s="354" customFormat="1" x14ac:dyDescent="0.3">
      <c r="F2002" s="379"/>
    </row>
    <row r="2003" spans="6:6" s="354" customFormat="1" x14ac:dyDescent="0.3">
      <c r="F2003" s="379"/>
    </row>
    <row r="2004" spans="6:6" s="354" customFormat="1" x14ac:dyDescent="0.3">
      <c r="F2004" s="379"/>
    </row>
    <row r="2005" spans="6:6" s="354" customFormat="1" x14ac:dyDescent="0.3">
      <c r="F2005" s="379"/>
    </row>
    <row r="2006" spans="6:6" s="354" customFormat="1" x14ac:dyDescent="0.3">
      <c r="F2006" s="379"/>
    </row>
    <row r="2007" spans="6:6" s="354" customFormat="1" x14ac:dyDescent="0.3">
      <c r="F2007" s="379"/>
    </row>
    <row r="2008" spans="6:6" s="354" customFormat="1" x14ac:dyDescent="0.3">
      <c r="F2008" s="379"/>
    </row>
    <row r="2009" spans="6:6" s="354" customFormat="1" x14ac:dyDescent="0.3">
      <c r="F2009" s="379"/>
    </row>
    <row r="2010" spans="6:6" s="354" customFormat="1" x14ac:dyDescent="0.3">
      <c r="F2010" s="379"/>
    </row>
    <row r="2011" spans="6:6" s="354" customFormat="1" x14ac:dyDescent="0.3">
      <c r="F2011" s="379"/>
    </row>
    <row r="2012" spans="6:6" s="354" customFormat="1" x14ac:dyDescent="0.3">
      <c r="F2012" s="379"/>
    </row>
    <row r="2013" spans="6:6" s="354" customFormat="1" x14ac:dyDescent="0.3">
      <c r="F2013" s="379"/>
    </row>
    <row r="2014" spans="6:6" s="354" customFormat="1" x14ac:dyDescent="0.3">
      <c r="F2014" s="379"/>
    </row>
    <row r="2015" spans="6:6" s="354" customFormat="1" x14ac:dyDescent="0.3">
      <c r="F2015" s="379"/>
    </row>
    <row r="2016" spans="6:6" s="354" customFormat="1" x14ac:dyDescent="0.3">
      <c r="F2016" s="379"/>
    </row>
    <row r="2017" spans="6:6" s="354" customFormat="1" x14ac:dyDescent="0.3">
      <c r="F2017" s="379"/>
    </row>
    <row r="2018" spans="6:6" s="354" customFormat="1" x14ac:dyDescent="0.3">
      <c r="F2018" s="379"/>
    </row>
    <row r="2019" spans="6:6" s="354" customFormat="1" x14ac:dyDescent="0.3">
      <c r="F2019" s="379"/>
    </row>
    <row r="2020" spans="6:6" s="354" customFormat="1" x14ac:dyDescent="0.3">
      <c r="F2020" s="379"/>
    </row>
    <row r="2021" spans="6:6" s="354" customFormat="1" x14ac:dyDescent="0.3">
      <c r="F2021" s="379"/>
    </row>
    <row r="2022" spans="6:6" s="354" customFormat="1" x14ac:dyDescent="0.3">
      <c r="F2022" s="379"/>
    </row>
    <row r="2023" spans="6:6" s="354" customFormat="1" x14ac:dyDescent="0.3">
      <c r="F2023" s="379"/>
    </row>
    <row r="2024" spans="6:6" s="354" customFormat="1" x14ac:dyDescent="0.3">
      <c r="F2024" s="379"/>
    </row>
    <row r="2025" spans="6:6" s="354" customFormat="1" x14ac:dyDescent="0.3">
      <c r="F2025" s="379"/>
    </row>
    <row r="2026" spans="6:6" s="354" customFormat="1" x14ac:dyDescent="0.3">
      <c r="F2026" s="379"/>
    </row>
    <row r="2027" spans="6:6" s="354" customFormat="1" x14ac:dyDescent="0.3">
      <c r="F2027" s="379"/>
    </row>
    <row r="2028" spans="6:6" s="354" customFormat="1" x14ac:dyDescent="0.3">
      <c r="F2028" s="379"/>
    </row>
    <row r="2029" spans="6:6" s="354" customFormat="1" x14ac:dyDescent="0.3">
      <c r="F2029" s="379"/>
    </row>
    <row r="2030" spans="6:6" s="354" customFormat="1" x14ac:dyDescent="0.3">
      <c r="F2030" s="379"/>
    </row>
    <row r="2031" spans="6:6" s="354" customFormat="1" x14ac:dyDescent="0.3">
      <c r="F2031" s="379"/>
    </row>
    <row r="2032" spans="6:6" s="354" customFormat="1" x14ac:dyDescent="0.3">
      <c r="F2032" s="379"/>
    </row>
    <row r="2033" spans="6:6" s="354" customFormat="1" x14ac:dyDescent="0.3">
      <c r="F2033" s="379"/>
    </row>
    <row r="2034" spans="6:6" s="354" customFormat="1" x14ac:dyDescent="0.3">
      <c r="F2034" s="379"/>
    </row>
    <row r="2035" spans="6:6" s="354" customFormat="1" x14ac:dyDescent="0.3">
      <c r="F2035" s="379"/>
    </row>
    <row r="2036" spans="6:6" s="354" customFormat="1" x14ac:dyDescent="0.3">
      <c r="F2036" s="379"/>
    </row>
    <row r="2037" spans="6:6" s="354" customFormat="1" x14ac:dyDescent="0.3">
      <c r="F2037" s="379"/>
    </row>
    <row r="2038" spans="6:6" s="354" customFormat="1" x14ac:dyDescent="0.3">
      <c r="F2038" s="379"/>
    </row>
    <row r="2039" spans="6:6" s="354" customFormat="1" x14ac:dyDescent="0.3">
      <c r="F2039" s="379"/>
    </row>
    <row r="2040" spans="6:6" s="354" customFormat="1" x14ac:dyDescent="0.3">
      <c r="F2040" s="379"/>
    </row>
    <row r="2041" spans="6:6" s="354" customFormat="1" x14ac:dyDescent="0.3">
      <c r="F2041" s="379"/>
    </row>
    <row r="2042" spans="6:6" s="354" customFormat="1" x14ac:dyDescent="0.3">
      <c r="F2042" s="379"/>
    </row>
    <row r="2043" spans="6:6" s="354" customFormat="1" x14ac:dyDescent="0.3">
      <c r="F2043" s="379"/>
    </row>
    <row r="2044" spans="6:6" s="354" customFormat="1" x14ac:dyDescent="0.3">
      <c r="F2044" s="379"/>
    </row>
    <row r="2045" spans="6:6" s="354" customFormat="1" x14ac:dyDescent="0.3">
      <c r="F2045" s="379"/>
    </row>
    <row r="2046" spans="6:6" s="354" customFormat="1" x14ac:dyDescent="0.3">
      <c r="F2046" s="379"/>
    </row>
    <row r="2047" spans="6:6" s="354" customFormat="1" x14ac:dyDescent="0.3">
      <c r="F2047" s="379"/>
    </row>
    <row r="2048" spans="6:6" s="354" customFormat="1" x14ac:dyDescent="0.3">
      <c r="F2048" s="379"/>
    </row>
    <row r="2049" spans="6:6" s="354" customFormat="1" x14ac:dyDescent="0.3">
      <c r="F2049" s="379"/>
    </row>
    <row r="2050" spans="6:6" s="354" customFormat="1" x14ac:dyDescent="0.3">
      <c r="F2050" s="379"/>
    </row>
    <row r="2051" spans="6:6" s="354" customFormat="1" x14ac:dyDescent="0.3">
      <c r="F2051" s="379"/>
    </row>
    <row r="2052" spans="6:6" s="354" customFormat="1" x14ac:dyDescent="0.3">
      <c r="F2052" s="379"/>
    </row>
    <row r="2053" spans="6:6" s="354" customFormat="1" x14ac:dyDescent="0.3">
      <c r="F2053" s="379"/>
    </row>
    <row r="2054" spans="6:6" s="354" customFormat="1" x14ac:dyDescent="0.3">
      <c r="F2054" s="379"/>
    </row>
    <row r="2055" spans="6:6" s="354" customFormat="1" x14ac:dyDescent="0.3">
      <c r="F2055" s="379"/>
    </row>
    <row r="2056" spans="6:6" s="354" customFormat="1" x14ac:dyDescent="0.3">
      <c r="F2056" s="379"/>
    </row>
    <row r="2057" spans="6:6" s="354" customFormat="1" x14ac:dyDescent="0.3">
      <c r="F2057" s="379"/>
    </row>
    <row r="2058" spans="6:6" s="354" customFormat="1" x14ac:dyDescent="0.3">
      <c r="F2058" s="379"/>
    </row>
    <row r="2059" spans="6:6" s="354" customFormat="1" x14ac:dyDescent="0.3">
      <c r="F2059" s="379"/>
    </row>
    <row r="2060" spans="6:6" s="354" customFormat="1" x14ac:dyDescent="0.3">
      <c r="F2060" s="379"/>
    </row>
    <row r="2061" spans="6:6" s="354" customFormat="1" x14ac:dyDescent="0.3">
      <c r="F2061" s="379"/>
    </row>
    <row r="2062" spans="6:6" s="354" customFormat="1" x14ac:dyDescent="0.3">
      <c r="F2062" s="379"/>
    </row>
    <row r="2063" spans="6:6" s="354" customFormat="1" x14ac:dyDescent="0.3">
      <c r="F2063" s="379"/>
    </row>
    <row r="2064" spans="6:6" s="354" customFormat="1" x14ac:dyDescent="0.3">
      <c r="F2064" s="379"/>
    </row>
    <row r="2065" spans="6:6" s="354" customFormat="1" x14ac:dyDescent="0.3">
      <c r="F2065" s="379"/>
    </row>
    <row r="2066" spans="6:6" s="354" customFormat="1" x14ac:dyDescent="0.3">
      <c r="F2066" s="379"/>
    </row>
    <row r="2067" spans="6:6" s="354" customFormat="1" x14ac:dyDescent="0.3">
      <c r="F2067" s="379"/>
    </row>
    <row r="2068" spans="6:6" s="354" customFormat="1" x14ac:dyDescent="0.3">
      <c r="F2068" s="379"/>
    </row>
    <row r="2069" spans="6:6" s="354" customFormat="1" x14ac:dyDescent="0.3">
      <c r="F2069" s="379"/>
    </row>
    <row r="2070" spans="6:6" s="354" customFormat="1" x14ac:dyDescent="0.3">
      <c r="F2070" s="379"/>
    </row>
  </sheetData>
  <sheetProtection algorithmName="SHA-512" hashValue="EYjvIYxt0HYqek8WLjCv9UhjbCiISm6Di8gX2dUGS5qeVyv6npkJ8scb4oKxX4XIRD1N+3L0dm/M6vKcqHLoFw==" saltValue="XYv6fbYKVo6BMWbwwir4zw==" spinCount="100000" sheet="1" selectLockedCells="1"/>
  <mergeCells count="31">
    <mergeCell ref="F7:G7"/>
    <mergeCell ref="B8:K8"/>
    <mergeCell ref="C10:E10"/>
    <mergeCell ref="F10:F13"/>
    <mergeCell ref="C11:E11"/>
    <mergeCell ref="G11:G13"/>
    <mergeCell ref="H11:H13"/>
    <mergeCell ref="I11:I13"/>
    <mergeCell ref="J11:J13"/>
    <mergeCell ref="K11:K13"/>
    <mergeCell ref="B28:E28"/>
    <mergeCell ref="B13:C13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5:E35"/>
    <mergeCell ref="B36:E36"/>
    <mergeCell ref="B37:E37"/>
    <mergeCell ref="B29:E29"/>
    <mergeCell ref="B30:E30"/>
    <mergeCell ref="B31:E31"/>
    <mergeCell ref="B32:E32"/>
    <mergeCell ref="B33:E33"/>
    <mergeCell ref="B34:E34"/>
  </mergeCells>
  <printOptions horizontalCentered="1"/>
  <pageMargins left="0.39370078740157483" right="0.39370078740157483" top="0.78740157480314965" bottom="0.39370078740157483" header="0.35433070866141736" footer="0.19685039370078741"/>
  <pageSetup paperSize="9" scale="43" orientation="landscape" r:id="rId1"/>
  <headerFooter alignWithMargins="0"/>
  <ignoredErrors>
    <ignoredError sqref="G23:H23 I15:I16 K15:K16 G17:K17 I23:K23 I19:K22 I24:K37 H28:H37" unlockedFormula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AD1653"/>
  <sheetViews>
    <sheetView topLeftCell="A19" zoomScale="75" workbookViewId="0">
      <selection activeCell="F19" sqref="F19"/>
    </sheetView>
  </sheetViews>
  <sheetFormatPr baseColWidth="10" defaultColWidth="12" defaultRowHeight="15.6" x14ac:dyDescent="0.3"/>
  <cols>
    <col min="1" max="1" width="5.109375" style="414" customWidth="1"/>
    <col min="2" max="2" width="3.109375" style="994" hidden="1" customWidth="1"/>
    <col min="3" max="3" width="14.5546875" style="994" customWidth="1"/>
    <col min="4" max="4" width="48.33203125" style="994" customWidth="1"/>
    <col min="5" max="5" width="4.33203125" style="994" customWidth="1"/>
    <col min="6" max="6" width="18.109375" style="994" customWidth="1"/>
    <col min="7" max="7" width="22.33203125" style="994" customWidth="1"/>
    <col min="8" max="8" width="20.109375" style="994" customWidth="1"/>
    <col min="9" max="9" width="21.109375" style="994" customWidth="1"/>
    <col min="10" max="10" width="20.6640625" style="994" customWidth="1"/>
    <col min="11" max="11" width="19.109375" style="994" customWidth="1"/>
    <col min="12" max="257" width="12" style="414"/>
    <col min="258" max="258" width="0" style="414" hidden="1" customWidth="1"/>
    <col min="259" max="259" width="14.5546875" style="414" customWidth="1"/>
    <col min="260" max="260" width="40.88671875" style="414" customWidth="1"/>
    <col min="261" max="261" width="4.33203125" style="414" customWidth="1"/>
    <col min="262" max="262" width="18.109375" style="414" customWidth="1"/>
    <col min="263" max="263" width="22.33203125" style="414" customWidth="1"/>
    <col min="264" max="264" width="20.109375" style="414" customWidth="1"/>
    <col min="265" max="265" width="21.109375" style="414" customWidth="1"/>
    <col min="266" max="266" width="20.6640625" style="414" customWidth="1"/>
    <col min="267" max="267" width="19.109375" style="414" customWidth="1"/>
    <col min="268" max="513" width="12" style="414"/>
    <col min="514" max="514" width="0" style="414" hidden="1" customWidth="1"/>
    <col min="515" max="515" width="14.5546875" style="414" customWidth="1"/>
    <col min="516" max="516" width="40.88671875" style="414" customWidth="1"/>
    <col min="517" max="517" width="4.33203125" style="414" customWidth="1"/>
    <col min="518" max="518" width="18.109375" style="414" customWidth="1"/>
    <col min="519" max="519" width="22.33203125" style="414" customWidth="1"/>
    <col min="520" max="520" width="20.109375" style="414" customWidth="1"/>
    <col min="521" max="521" width="21.109375" style="414" customWidth="1"/>
    <col min="522" max="522" width="20.6640625" style="414" customWidth="1"/>
    <col min="523" max="523" width="19.109375" style="414" customWidth="1"/>
    <col min="524" max="769" width="12" style="414"/>
    <col min="770" max="770" width="0" style="414" hidden="1" customWidth="1"/>
    <col min="771" max="771" width="14.5546875" style="414" customWidth="1"/>
    <col min="772" max="772" width="40.88671875" style="414" customWidth="1"/>
    <col min="773" max="773" width="4.33203125" style="414" customWidth="1"/>
    <col min="774" max="774" width="18.109375" style="414" customWidth="1"/>
    <col min="775" max="775" width="22.33203125" style="414" customWidth="1"/>
    <col min="776" max="776" width="20.109375" style="414" customWidth="1"/>
    <col min="777" max="777" width="21.109375" style="414" customWidth="1"/>
    <col min="778" max="778" width="20.6640625" style="414" customWidth="1"/>
    <col min="779" max="779" width="19.109375" style="414" customWidth="1"/>
    <col min="780" max="1025" width="12" style="414"/>
    <col min="1026" max="1026" width="0" style="414" hidden="1" customWidth="1"/>
    <col min="1027" max="1027" width="14.5546875" style="414" customWidth="1"/>
    <col min="1028" max="1028" width="40.88671875" style="414" customWidth="1"/>
    <col min="1029" max="1029" width="4.33203125" style="414" customWidth="1"/>
    <col min="1030" max="1030" width="18.109375" style="414" customWidth="1"/>
    <col min="1031" max="1031" width="22.33203125" style="414" customWidth="1"/>
    <col min="1032" max="1032" width="20.109375" style="414" customWidth="1"/>
    <col min="1033" max="1033" width="21.109375" style="414" customWidth="1"/>
    <col min="1034" max="1034" width="20.6640625" style="414" customWidth="1"/>
    <col min="1035" max="1035" width="19.109375" style="414" customWidth="1"/>
    <col min="1036" max="1281" width="12" style="414"/>
    <col min="1282" max="1282" width="0" style="414" hidden="1" customWidth="1"/>
    <col min="1283" max="1283" width="14.5546875" style="414" customWidth="1"/>
    <col min="1284" max="1284" width="40.88671875" style="414" customWidth="1"/>
    <col min="1285" max="1285" width="4.33203125" style="414" customWidth="1"/>
    <col min="1286" max="1286" width="18.109375" style="414" customWidth="1"/>
    <col min="1287" max="1287" width="22.33203125" style="414" customWidth="1"/>
    <col min="1288" max="1288" width="20.109375" style="414" customWidth="1"/>
    <col min="1289" max="1289" width="21.109375" style="414" customWidth="1"/>
    <col min="1290" max="1290" width="20.6640625" style="414" customWidth="1"/>
    <col min="1291" max="1291" width="19.109375" style="414" customWidth="1"/>
    <col min="1292" max="1537" width="12" style="414"/>
    <col min="1538" max="1538" width="0" style="414" hidden="1" customWidth="1"/>
    <col min="1539" max="1539" width="14.5546875" style="414" customWidth="1"/>
    <col min="1540" max="1540" width="40.88671875" style="414" customWidth="1"/>
    <col min="1541" max="1541" width="4.33203125" style="414" customWidth="1"/>
    <col min="1542" max="1542" width="18.109375" style="414" customWidth="1"/>
    <col min="1543" max="1543" width="22.33203125" style="414" customWidth="1"/>
    <col min="1544" max="1544" width="20.109375" style="414" customWidth="1"/>
    <col min="1545" max="1545" width="21.109375" style="414" customWidth="1"/>
    <col min="1546" max="1546" width="20.6640625" style="414" customWidth="1"/>
    <col min="1547" max="1547" width="19.109375" style="414" customWidth="1"/>
    <col min="1548" max="1793" width="12" style="414"/>
    <col min="1794" max="1794" width="0" style="414" hidden="1" customWidth="1"/>
    <col min="1795" max="1795" width="14.5546875" style="414" customWidth="1"/>
    <col min="1796" max="1796" width="40.88671875" style="414" customWidth="1"/>
    <col min="1797" max="1797" width="4.33203125" style="414" customWidth="1"/>
    <col min="1798" max="1798" width="18.109375" style="414" customWidth="1"/>
    <col min="1799" max="1799" width="22.33203125" style="414" customWidth="1"/>
    <col min="1800" max="1800" width="20.109375" style="414" customWidth="1"/>
    <col min="1801" max="1801" width="21.109375" style="414" customWidth="1"/>
    <col min="1802" max="1802" width="20.6640625" style="414" customWidth="1"/>
    <col min="1803" max="1803" width="19.109375" style="414" customWidth="1"/>
    <col min="1804" max="2049" width="12" style="414"/>
    <col min="2050" max="2050" width="0" style="414" hidden="1" customWidth="1"/>
    <col min="2051" max="2051" width="14.5546875" style="414" customWidth="1"/>
    <col min="2052" max="2052" width="40.88671875" style="414" customWidth="1"/>
    <col min="2053" max="2053" width="4.33203125" style="414" customWidth="1"/>
    <col min="2054" max="2054" width="18.109375" style="414" customWidth="1"/>
    <col min="2055" max="2055" width="22.33203125" style="414" customWidth="1"/>
    <col min="2056" max="2056" width="20.109375" style="414" customWidth="1"/>
    <col min="2057" max="2057" width="21.109375" style="414" customWidth="1"/>
    <col min="2058" max="2058" width="20.6640625" style="414" customWidth="1"/>
    <col min="2059" max="2059" width="19.109375" style="414" customWidth="1"/>
    <col min="2060" max="2305" width="12" style="414"/>
    <col min="2306" max="2306" width="0" style="414" hidden="1" customWidth="1"/>
    <col min="2307" max="2307" width="14.5546875" style="414" customWidth="1"/>
    <col min="2308" max="2308" width="40.88671875" style="414" customWidth="1"/>
    <col min="2309" max="2309" width="4.33203125" style="414" customWidth="1"/>
    <col min="2310" max="2310" width="18.109375" style="414" customWidth="1"/>
    <col min="2311" max="2311" width="22.33203125" style="414" customWidth="1"/>
    <col min="2312" max="2312" width="20.109375" style="414" customWidth="1"/>
    <col min="2313" max="2313" width="21.109375" style="414" customWidth="1"/>
    <col min="2314" max="2314" width="20.6640625" style="414" customWidth="1"/>
    <col min="2315" max="2315" width="19.109375" style="414" customWidth="1"/>
    <col min="2316" max="2561" width="12" style="414"/>
    <col min="2562" max="2562" width="0" style="414" hidden="1" customWidth="1"/>
    <col min="2563" max="2563" width="14.5546875" style="414" customWidth="1"/>
    <col min="2564" max="2564" width="40.88671875" style="414" customWidth="1"/>
    <col min="2565" max="2565" width="4.33203125" style="414" customWidth="1"/>
    <col min="2566" max="2566" width="18.109375" style="414" customWidth="1"/>
    <col min="2567" max="2567" width="22.33203125" style="414" customWidth="1"/>
    <col min="2568" max="2568" width="20.109375" style="414" customWidth="1"/>
    <col min="2569" max="2569" width="21.109375" style="414" customWidth="1"/>
    <col min="2570" max="2570" width="20.6640625" style="414" customWidth="1"/>
    <col min="2571" max="2571" width="19.109375" style="414" customWidth="1"/>
    <col min="2572" max="2817" width="12" style="414"/>
    <col min="2818" max="2818" width="0" style="414" hidden="1" customWidth="1"/>
    <col min="2819" max="2819" width="14.5546875" style="414" customWidth="1"/>
    <col min="2820" max="2820" width="40.88671875" style="414" customWidth="1"/>
    <col min="2821" max="2821" width="4.33203125" style="414" customWidth="1"/>
    <col min="2822" max="2822" width="18.109375" style="414" customWidth="1"/>
    <col min="2823" max="2823" width="22.33203125" style="414" customWidth="1"/>
    <col min="2824" max="2824" width="20.109375" style="414" customWidth="1"/>
    <col min="2825" max="2825" width="21.109375" style="414" customWidth="1"/>
    <col min="2826" max="2826" width="20.6640625" style="414" customWidth="1"/>
    <col min="2827" max="2827" width="19.109375" style="414" customWidth="1"/>
    <col min="2828" max="3073" width="12" style="414"/>
    <col min="3074" max="3074" width="0" style="414" hidden="1" customWidth="1"/>
    <col min="3075" max="3075" width="14.5546875" style="414" customWidth="1"/>
    <col min="3076" max="3076" width="40.88671875" style="414" customWidth="1"/>
    <col min="3077" max="3077" width="4.33203125" style="414" customWidth="1"/>
    <col min="3078" max="3078" width="18.109375" style="414" customWidth="1"/>
    <col min="3079" max="3079" width="22.33203125" style="414" customWidth="1"/>
    <col min="3080" max="3080" width="20.109375" style="414" customWidth="1"/>
    <col min="3081" max="3081" width="21.109375" style="414" customWidth="1"/>
    <col min="3082" max="3082" width="20.6640625" style="414" customWidth="1"/>
    <col min="3083" max="3083" width="19.109375" style="414" customWidth="1"/>
    <col min="3084" max="3329" width="12" style="414"/>
    <col min="3330" max="3330" width="0" style="414" hidden="1" customWidth="1"/>
    <col min="3331" max="3331" width="14.5546875" style="414" customWidth="1"/>
    <col min="3332" max="3332" width="40.88671875" style="414" customWidth="1"/>
    <col min="3333" max="3333" width="4.33203125" style="414" customWidth="1"/>
    <col min="3334" max="3334" width="18.109375" style="414" customWidth="1"/>
    <col min="3335" max="3335" width="22.33203125" style="414" customWidth="1"/>
    <col min="3336" max="3336" width="20.109375" style="414" customWidth="1"/>
    <col min="3337" max="3337" width="21.109375" style="414" customWidth="1"/>
    <col min="3338" max="3338" width="20.6640625" style="414" customWidth="1"/>
    <col min="3339" max="3339" width="19.109375" style="414" customWidth="1"/>
    <col min="3340" max="3585" width="12" style="414"/>
    <col min="3586" max="3586" width="0" style="414" hidden="1" customWidth="1"/>
    <col min="3587" max="3587" width="14.5546875" style="414" customWidth="1"/>
    <col min="3588" max="3588" width="40.88671875" style="414" customWidth="1"/>
    <col min="3589" max="3589" width="4.33203125" style="414" customWidth="1"/>
    <col min="3590" max="3590" width="18.109375" style="414" customWidth="1"/>
    <col min="3591" max="3591" width="22.33203125" style="414" customWidth="1"/>
    <col min="3592" max="3592" width="20.109375" style="414" customWidth="1"/>
    <col min="3593" max="3593" width="21.109375" style="414" customWidth="1"/>
    <col min="3594" max="3594" width="20.6640625" style="414" customWidth="1"/>
    <col min="3595" max="3595" width="19.109375" style="414" customWidth="1"/>
    <col min="3596" max="3841" width="12" style="414"/>
    <col min="3842" max="3842" width="0" style="414" hidden="1" customWidth="1"/>
    <col min="3843" max="3843" width="14.5546875" style="414" customWidth="1"/>
    <col min="3844" max="3844" width="40.88671875" style="414" customWidth="1"/>
    <col min="3845" max="3845" width="4.33203125" style="414" customWidth="1"/>
    <col min="3846" max="3846" width="18.109375" style="414" customWidth="1"/>
    <col min="3847" max="3847" width="22.33203125" style="414" customWidth="1"/>
    <col min="3848" max="3848" width="20.109375" style="414" customWidth="1"/>
    <col min="3849" max="3849" width="21.109375" style="414" customWidth="1"/>
    <col min="3850" max="3850" width="20.6640625" style="414" customWidth="1"/>
    <col min="3851" max="3851" width="19.109375" style="414" customWidth="1"/>
    <col min="3852" max="4097" width="12" style="414"/>
    <col min="4098" max="4098" width="0" style="414" hidden="1" customWidth="1"/>
    <col min="4099" max="4099" width="14.5546875" style="414" customWidth="1"/>
    <col min="4100" max="4100" width="40.88671875" style="414" customWidth="1"/>
    <col min="4101" max="4101" width="4.33203125" style="414" customWidth="1"/>
    <col min="4102" max="4102" width="18.109375" style="414" customWidth="1"/>
    <col min="4103" max="4103" width="22.33203125" style="414" customWidth="1"/>
    <col min="4104" max="4104" width="20.109375" style="414" customWidth="1"/>
    <col min="4105" max="4105" width="21.109375" style="414" customWidth="1"/>
    <col min="4106" max="4106" width="20.6640625" style="414" customWidth="1"/>
    <col min="4107" max="4107" width="19.109375" style="414" customWidth="1"/>
    <col min="4108" max="4353" width="12" style="414"/>
    <col min="4354" max="4354" width="0" style="414" hidden="1" customWidth="1"/>
    <col min="4355" max="4355" width="14.5546875" style="414" customWidth="1"/>
    <col min="4356" max="4356" width="40.88671875" style="414" customWidth="1"/>
    <col min="4357" max="4357" width="4.33203125" style="414" customWidth="1"/>
    <col min="4358" max="4358" width="18.109375" style="414" customWidth="1"/>
    <col min="4359" max="4359" width="22.33203125" style="414" customWidth="1"/>
    <col min="4360" max="4360" width="20.109375" style="414" customWidth="1"/>
    <col min="4361" max="4361" width="21.109375" style="414" customWidth="1"/>
    <col min="4362" max="4362" width="20.6640625" style="414" customWidth="1"/>
    <col min="4363" max="4363" width="19.109375" style="414" customWidth="1"/>
    <col min="4364" max="4609" width="12" style="414"/>
    <col min="4610" max="4610" width="0" style="414" hidden="1" customWidth="1"/>
    <col min="4611" max="4611" width="14.5546875" style="414" customWidth="1"/>
    <col min="4612" max="4612" width="40.88671875" style="414" customWidth="1"/>
    <col min="4613" max="4613" width="4.33203125" style="414" customWidth="1"/>
    <col min="4614" max="4614" width="18.109375" style="414" customWidth="1"/>
    <col min="4615" max="4615" width="22.33203125" style="414" customWidth="1"/>
    <col min="4616" max="4616" width="20.109375" style="414" customWidth="1"/>
    <col min="4617" max="4617" width="21.109375" style="414" customWidth="1"/>
    <col min="4618" max="4618" width="20.6640625" style="414" customWidth="1"/>
    <col min="4619" max="4619" width="19.109375" style="414" customWidth="1"/>
    <col min="4620" max="4865" width="12" style="414"/>
    <col min="4866" max="4866" width="0" style="414" hidden="1" customWidth="1"/>
    <col min="4867" max="4867" width="14.5546875" style="414" customWidth="1"/>
    <col min="4868" max="4868" width="40.88671875" style="414" customWidth="1"/>
    <col min="4869" max="4869" width="4.33203125" style="414" customWidth="1"/>
    <col min="4870" max="4870" width="18.109375" style="414" customWidth="1"/>
    <col min="4871" max="4871" width="22.33203125" style="414" customWidth="1"/>
    <col min="4872" max="4872" width="20.109375" style="414" customWidth="1"/>
    <col min="4873" max="4873" width="21.109375" style="414" customWidth="1"/>
    <col min="4874" max="4874" width="20.6640625" style="414" customWidth="1"/>
    <col min="4875" max="4875" width="19.109375" style="414" customWidth="1"/>
    <col min="4876" max="5121" width="12" style="414"/>
    <col min="5122" max="5122" width="0" style="414" hidden="1" customWidth="1"/>
    <col min="5123" max="5123" width="14.5546875" style="414" customWidth="1"/>
    <col min="5124" max="5124" width="40.88671875" style="414" customWidth="1"/>
    <col min="5125" max="5125" width="4.33203125" style="414" customWidth="1"/>
    <col min="5126" max="5126" width="18.109375" style="414" customWidth="1"/>
    <col min="5127" max="5127" width="22.33203125" style="414" customWidth="1"/>
    <col min="5128" max="5128" width="20.109375" style="414" customWidth="1"/>
    <col min="5129" max="5129" width="21.109375" style="414" customWidth="1"/>
    <col min="5130" max="5130" width="20.6640625" style="414" customWidth="1"/>
    <col min="5131" max="5131" width="19.109375" style="414" customWidth="1"/>
    <col min="5132" max="5377" width="12" style="414"/>
    <col min="5378" max="5378" width="0" style="414" hidden="1" customWidth="1"/>
    <col min="5379" max="5379" width="14.5546875" style="414" customWidth="1"/>
    <col min="5380" max="5380" width="40.88671875" style="414" customWidth="1"/>
    <col min="5381" max="5381" width="4.33203125" style="414" customWidth="1"/>
    <col min="5382" max="5382" width="18.109375" style="414" customWidth="1"/>
    <col min="5383" max="5383" width="22.33203125" style="414" customWidth="1"/>
    <col min="5384" max="5384" width="20.109375" style="414" customWidth="1"/>
    <col min="5385" max="5385" width="21.109375" style="414" customWidth="1"/>
    <col min="5386" max="5386" width="20.6640625" style="414" customWidth="1"/>
    <col min="5387" max="5387" width="19.109375" style="414" customWidth="1"/>
    <col min="5388" max="5633" width="12" style="414"/>
    <col min="5634" max="5634" width="0" style="414" hidden="1" customWidth="1"/>
    <col min="5635" max="5635" width="14.5546875" style="414" customWidth="1"/>
    <col min="5636" max="5636" width="40.88671875" style="414" customWidth="1"/>
    <col min="5637" max="5637" width="4.33203125" style="414" customWidth="1"/>
    <col min="5638" max="5638" width="18.109375" style="414" customWidth="1"/>
    <col min="5639" max="5639" width="22.33203125" style="414" customWidth="1"/>
    <col min="5640" max="5640" width="20.109375" style="414" customWidth="1"/>
    <col min="5641" max="5641" width="21.109375" style="414" customWidth="1"/>
    <col min="5642" max="5642" width="20.6640625" style="414" customWidth="1"/>
    <col min="5643" max="5643" width="19.109375" style="414" customWidth="1"/>
    <col min="5644" max="5889" width="12" style="414"/>
    <col min="5890" max="5890" width="0" style="414" hidden="1" customWidth="1"/>
    <col min="5891" max="5891" width="14.5546875" style="414" customWidth="1"/>
    <col min="5892" max="5892" width="40.88671875" style="414" customWidth="1"/>
    <col min="5893" max="5893" width="4.33203125" style="414" customWidth="1"/>
    <col min="5894" max="5894" width="18.109375" style="414" customWidth="1"/>
    <col min="5895" max="5895" width="22.33203125" style="414" customWidth="1"/>
    <col min="5896" max="5896" width="20.109375" style="414" customWidth="1"/>
    <col min="5897" max="5897" width="21.109375" style="414" customWidth="1"/>
    <col min="5898" max="5898" width="20.6640625" style="414" customWidth="1"/>
    <col min="5899" max="5899" width="19.109375" style="414" customWidth="1"/>
    <col min="5900" max="6145" width="12" style="414"/>
    <col min="6146" max="6146" width="0" style="414" hidden="1" customWidth="1"/>
    <col min="6147" max="6147" width="14.5546875" style="414" customWidth="1"/>
    <col min="6148" max="6148" width="40.88671875" style="414" customWidth="1"/>
    <col min="6149" max="6149" width="4.33203125" style="414" customWidth="1"/>
    <col min="6150" max="6150" width="18.109375" style="414" customWidth="1"/>
    <col min="6151" max="6151" width="22.33203125" style="414" customWidth="1"/>
    <col min="6152" max="6152" width="20.109375" style="414" customWidth="1"/>
    <col min="6153" max="6153" width="21.109375" style="414" customWidth="1"/>
    <col min="6154" max="6154" width="20.6640625" style="414" customWidth="1"/>
    <col min="6155" max="6155" width="19.109375" style="414" customWidth="1"/>
    <col min="6156" max="6401" width="12" style="414"/>
    <col min="6402" max="6402" width="0" style="414" hidden="1" customWidth="1"/>
    <col min="6403" max="6403" width="14.5546875" style="414" customWidth="1"/>
    <col min="6404" max="6404" width="40.88671875" style="414" customWidth="1"/>
    <col min="6405" max="6405" width="4.33203125" style="414" customWidth="1"/>
    <col min="6406" max="6406" width="18.109375" style="414" customWidth="1"/>
    <col min="6407" max="6407" width="22.33203125" style="414" customWidth="1"/>
    <col min="6408" max="6408" width="20.109375" style="414" customWidth="1"/>
    <col min="6409" max="6409" width="21.109375" style="414" customWidth="1"/>
    <col min="6410" max="6410" width="20.6640625" style="414" customWidth="1"/>
    <col min="6411" max="6411" width="19.109375" style="414" customWidth="1"/>
    <col min="6412" max="6657" width="12" style="414"/>
    <col min="6658" max="6658" width="0" style="414" hidden="1" customWidth="1"/>
    <col min="6659" max="6659" width="14.5546875" style="414" customWidth="1"/>
    <col min="6660" max="6660" width="40.88671875" style="414" customWidth="1"/>
    <col min="6661" max="6661" width="4.33203125" style="414" customWidth="1"/>
    <col min="6662" max="6662" width="18.109375" style="414" customWidth="1"/>
    <col min="6663" max="6663" width="22.33203125" style="414" customWidth="1"/>
    <col min="6664" max="6664" width="20.109375" style="414" customWidth="1"/>
    <col min="6665" max="6665" width="21.109375" style="414" customWidth="1"/>
    <col min="6666" max="6666" width="20.6640625" style="414" customWidth="1"/>
    <col min="6667" max="6667" width="19.109375" style="414" customWidth="1"/>
    <col min="6668" max="6913" width="12" style="414"/>
    <col min="6914" max="6914" width="0" style="414" hidden="1" customWidth="1"/>
    <col min="6915" max="6915" width="14.5546875" style="414" customWidth="1"/>
    <col min="6916" max="6916" width="40.88671875" style="414" customWidth="1"/>
    <col min="6917" max="6917" width="4.33203125" style="414" customWidth="1"/>
    <col min="6918" max="6918" width="18.109375" style="414" customWidth="1"/>
    <col min="6919" max="6919" width="22.33203125" style="414" customWidth="1"/>
    <col min="6920" max="6920" width="20.109375" style="414" customWidth="1"/>
    <col min="6921" max="6921" width="21.109375" style="414" customWidth="1"/>
    <col min="6922" max="6922" width="20.6640625" style="414" customWidth="1"/>
    <col min="6923" max="6923" width="19.109375" style="414" customWidth="1"/>
    <col min="6924" max="7169" width="12" style="414"/>
    <col min="7170" max="7170" width="0" style="414" hidden="1" customWidth="1"/>
    <col min="7171" max="7171" width="14.5546875" style="414" customWidth="1"/>
    <col min="7172" max="7172" width="40.88671875" style="414" customWidth="1"/>
    <col min="7173" max="7173" width="4.33203125" style="414" customWidth="1"/>
    <col min="7174" max="7174" width="18.109375" style="414" customWidth="1"/>
    <col min="7175" max="7175" width="22.33203125" style="414" customWidth="1"/>
    <col min="7176" max="7176" width="20.109375" style="414" customWidth="1"/>
    <col min="7177" max="7177" width="21.109375" style="414" customWidth="1"/>
    <col min="7178" max="7178" width="20.6640625" style="414" customWidth="1"/>
    <col min="7179" max="7179" width="19.109375" style="414" customWidth="1"/>
    <col min="7180" max="7425" width="12" style="414"/>
    <col min="7426" max="7426" width="0" style="414" hidden="1" customWidth="1"/>
    <col min="7427" max="7427" width="14.5546875" style="414" customWidth="1"/>
    <col min="7428" max="7428" width="40.88671875" style="414" customWidth="1"/>
    <col min="7429" max="7429" width="4.33203125" style="414" customWidth="1"/>
    <col min="7430" max="7430" width="18.109375" style="414" customWidth="1"/>
    <col min="7431" max="7431" width="22.33203125" style="414" customWidth="1"/>
    <col min="7432" max="7432" width="20.109375" style="414" customWidth="1"/>
    <col min="7433" max="7433" width="21.109375" style="414" customWidth="1"/>
    <col min="7434" max="7434" width="20.6640625" style="414" customWidth="1"/>
    <col min="7435" max="7435" width="19.109375" style="414" customWidth="1"/>
    <col min="7436" max="7681" width="12" style="414"/>
    <col min="7682" max="7682" width="0" style="414" hidden="1" customWidth="1"/>
    <col min="7683" max="7683" width="14.5546875" style="414" customWidth="1"/>
    <col min="7684" max="7684" width="40.88671875" style="414" customWidth="1"/>
    <col min="7685" max="7685" width="4.33203125" style="414" customWidth="1"/>
    <col min="7686" max="7686" width="18.109375" style="414" customWidth="1"/>
    <col min="7687" max="7687" width="22.33203125" style="414" customWidth="1"/>
    <col min="7688" max="7688" width="20.109375" style="414" customWidth="1"/>
    <col min="7689" max="7689" width="21.109375" style="414" customWidth="1"/>
    <col min="7690" max="7690" width="20.6640625" style="414" customWidth="1"/>
    <col min="7691" max="7691" width="19.109375" style="414" customWidth="1"/>
    <col min="7692" max="7937" width="12" style="414"/>
    <col min="7938" max="7938" width="0" style="414" hidden="1" customWidth="1"/>
    <col min="7939" max="7939" width="14.5546875" style="414" customWidth="1"/>
    <col min="7940" max="7940" width="40.88671875" style="414" customWidth="1"/>
    <col min="7941" max="7941" width="4.33203125" style="414" customWidth="1"/>
    <col min="7942" max="7942" width="18.109375" style="414" customWidth="1"/>
    <col min="7943" max="7943" width="22.33203125" style="414" customWidth="1"/>
    <col min="7944" max="7944" width="20.109375" style="414" customWidth="1"/>
    <col min="7945" max="7945" width="21.109375" style="414" customWidth="1"/>
    <col min="7946" max="7946" width="20.6640625" style="414" customWidth="1"/>
    <col min="7947" max="7947" width="19.109375" style="414" customWidth="1"/>
    <col min="7948" max="8193" width="12" style="414"/>
    <col min="8194" max="8194" width="0" style="414" hidden="1" customWidth="1"/>
    <col min="8195" max="8195" width="14.5546875" style="414" customWidth="1"/>
    <col min="8196" max="8196" width="40.88671875" style="414" customWidth="1"/>
    <col min="8197" max="8197" width="4.33203125" style="414" customWidth="1"/>
    <col min="8198" max="8198" width="18.109375" style="414" customWidth="1"/>
    <col min="8199" max="8199" width="22.33203125" style="414" customWidth="1"/>
    <col min="8200" max="8200" width="20.109375" style="414" customWidth="1"/>
    <col min="8201" max="8201" width="21.109375" style="414" customWidth="1"/>
    <col min="8202" max="8202" width="20.6640625" style="414" customWidth="1"/>
    <col min="8203" max="8203" width="19.109375" style="414" customWidth="1"/>
    <col min="8204" max="8449" width="12" style="414"/>
    <col min="8450" max="8450" width="0" style="414" hidden="1" customWidth="1"/>
    <col min="8451" max="8451" width="14.5546875" style="414" customWidth="1"/>
    <col min="8452" max="8452" width="40.88671875" style="414" customWidth="1"/>
    <col min="8453" max="8453" width="4.33203125" style="414" customWidth="1"/>
    <col min="8454" max="8454" width="18.109375" style="414" customWidth="1"/>
    <col min="8455" max="8455" width="22.33203125" style="414" customWidth="1"/>
    <col min="8456" max="8456" width="20.109375" style="414" customWidth="1"/>
    <col min="8457" max="8457" width="21.109375" style="414" customWidth="1"/>
    <col min="8458" max="8458" width="20.6640625" style="414" customWidth="1"/>
    <col min="8459" max="8459" width="19.109375" style="414" customWidth="1"/>
    <col min="8460" max="8705" width="12" style="414"/>
    <col min="8706" max="8706" width="0" style="414" hidden="1" customWidth="1"/>
    <col min="8707" max="8707" width="14.5546875" style="414" customWidth="1"/>
    <col min="8708" max="8708" width="40.88671875" style="414" customWidth="1"/>
    <col min="8709" max="8709" width="4.33203125" style="414" customWidth="1"/>
    <col min="8710" max="8710" width="18.109375" style="414" customWidth="1"/>
    <col min="8711" max="8711" width="22.33203125" style="414" customWidth="1"/>
    <col min="8712" max="8712" width="20.109375" style="414" customWidth="1"/>
    <col min="8713" max="8713" width="21.109375" style="414" customWidth="1"/>
    <col min="8714" max="8714" width="20.6640625" style="414" customWidth="1"/>
    <col min="8715" max="8715" width="19.109375" style="414" customWidth="1"/>
    <col min="8716" max="8961" width="12" style="414"/>
    <col min="8962" max="8962" width="0" style="414" hidden="1" customWidth="1"/>
    <col min="8963" max="8963" width="14.5546875" style="414" customWidth="1"/>
    <col min="8964" max="8964" width="40.88671875" style="414" customWidth="1"/>
    <col min="8965" max="8965" width="4.33203125" style="414" customWidth="1"/>
    <col min="8966" max="8966" width="18.109375" style="414" customWidth="1"/>
    <col min="8967" max="8967" width="22.33203125" style="414" customWidth="1"/>
    <col min="8968" max="8968" width="20.109375" style="414" customWidth="1"/>
    <col min="8969" max="8969" width="21.109375" style="414" customWidth="1"/>
    <col min="8970" max="8970" width="20.6640625" style="414" customWidth="1"/>
    <col min="8971" max="8971" width="19.109375" style="414" customWidth="1"/>
    <col min="8972" max="9217" width="12" style="414"/>
    <col min="9218" max="9218" width="0" style="414" hidden="1" customWidth="1"/>
    <col min="9219" max="9219" width="14.5546875" style="414" customWidth="1"/>
    <col min="9220" max="9220" width="40.88671875" style="414" customWidth="1"/>
    <col min="9221" max="9221" width="4.33203125" style="414" customWidth="1"/>
    <col min="9222" max="9222" width="18.109375" style="414" customWidth="1"/>
    <col min="9223" max="9223" width="22.33203125" style="414" customWidth="1"/>
    <col min="9224" max="9224" width="20.109375" style="414" customWidth="1"/>
    <col min="9225" max="9225" width="21.109375" style="414" customWidth="1"/>
    <col min="9226" max="9226" width="20.6640625" style="414" customWidth="1"/>
    <col min="9227" max="9227" width="19.109375" style="414" customWidth="1"/>
    <col min="9228" max="9473" width="12" style="414"/>
    <col min="9474" max="9474" width="0" style="414" hidden="1" customWidth="1"/>
    <col min="9475" max="9475" width="14.5546875" style="414" customWidth="1"/>
    <col min="9476" max="9476" width="40.88671875" style="414" customWidth="1"/>
    <col min="9477" max="9477" width="4.33203125" style="414" customWidth="1"/>
    <col min="9478" max="9478" width="18.109375" style="414" customWidth="1"/>
    <col min="9479" max="9479" width="22.33203125" style="414" customWidth="1"/>
    <col min="9480" max="9480" width="20.109375" style="414" customWidth="1"/>
    <col min="9481" max="9481" width="21.109375" style="414" customWidth="1"/>
    <col min="9482" max="9482" width="20.6640625" style="414" customWidth="1"/>
    <col min="9483" max="9483" width="19.109375" style="414" customWidth="1"/>
    <col min="9484" max="9729" width="12" style="414"/>
    <col min="9730" max="9730" width="0" style="414" hidden="1" customWidth="1"/>
    <col min="9731" max="9731" width="14.5546875" style="414" customWidth="1"/>
    <col min="9732" max="9732" width="40.88671875" style="414" customWidth="1"/>
    <col min="9733" max="9733" width="4.33203125" style="414" customWidth="1"/>
    <col min="9734" max="9734" width="18.109375" style="414" customWidth="1"/>
    <col min="9735" max="9735" width="22.33203125" style="414" customWidth="1"/>
    <col min="9736" max="9736" width="20.109375" style="414" customWidth="1"/>
    <col min="9737" max="9737" width="21.109375" style="414" customWidth="1"/>
    <col min="9738" max="9738" width="20.6640625" style="414" customWidth="1"/>
    <col min="9739" max="9739" width="19.109375" style="414" customWidth="1"/>
    <col min="9740" max="9985" width="12" style="414"/>
    <col min="9986" max="9986" width="0" style="414" hidden="1" customWidth="1"/>
    <col min="9987" max="9987" width="14.5546875" style="414" customWidth="1"/>
    <col min="9988" max="9988" width="40.88671875" style="414" customWidth="1"/>
    <col min="9989" max="9989" width="4.33203125" style="414" customWidth="1"/>
    <col min="9990" max="9990" width="18.109375" style="414" customWidth="1"/>
    <col min="9991" max="9991" width="22.33203125" style="414" customWidth="1"/>
    <col min="9992" max="9992" width="20.109375" style="414" customWidth="1"/>
    <col min="9993" max="9993" width="21.109375" style="414" customWidth="1"/>
    <col min="9994" max="9994" width="20.6640625" style="414" customWidth="1"/>
    <col min="9995" max="9995" width="19.109375" style="414" customWidth="1"/>
    <col min="9996" max="10241" width="12" style="414"/>
    <col min="10242" max="10242" width="0" style="414" hidden="1" customWidth="1"/>
    <col min="10243" max="10243" width="14.5546875" style="414" customWidth="1"/>
    <col min="10244" max="10244" width="40.88671875" style="414" customWidth="1"/>
    <col min="10245" max="10245" width="4.33203125" style="414" customWidth="1"/>
    <col min="10246" max="10246" width="18.109375" style="414" customWidth="1"/>
    <col min="10247" max="10247" width="22.33203125" style="414" customWidth="1"/>
    <col min="10248" max="10248" width="20.109375" style="414" customWidth="1"/>
    <col min="10249" max="10249" width="21.109375" style="414" customWidth="1"/>
    <col min="10250" max="10250" width="20.6640625" style="414" customWidth="1"/>
    <col min="10251" max="10251" width="19.109375" style="414" customWidth="1"/>
    <col min="10252" max="10497" width="12" style="414"/>
    <col min="10498" max="10498" width="0" style="414" hidden="1" customWidth="1"/>
    <col min="10499" max="10499" width="14.5546875" style="414" customWidth="1"/>
    <col min="10500" max="10500" width="40.88671875" style="414" customWidth="1"/>
    <col min="10501" max="10501" width="4.33203125" style="414" customWidth="1"/>
    <col min="10502" max="10502" width="18.109375" style="414" customWidth="1"/>
    <col min="10503" max="10503" width="22.33203125" style="414" customWidth="1"/>
    <col min="10504" max="10504" width="20.109375" style="414" customWidth="1"/>
    <col min="10505" max="10505" width="21.109375" style="414" customWidth="1"/>
    <col min="10506" max="10506" width="20.6640625" style="414" customWidth="1"/>
    <col min="10507" max="10507" width="19.109375" style="414" customWidth="1"/>
    <col min="10508" max="10753" width="12" style="414"/>
    <col min="10754" max="10754" width="0" style="414" hidden="1" customWidth="1"/>
    <col min="10755" max="10755" width="14.5546875" style="414" customWidth="1"/>
    <col min="10756" max="10756" width="40.88671875" style="414" customWidth="1"/>
    <col min="10757" max="10757" width="4.33203125" style="414" customWidth="1"/>
    <col min="10758" max="10758" width="18.109375" style="414" customWidth="1"/>
    <col min="10759" max="10759" width="22.33203125" style="414" customWidth="1"/>
    <col min="10760" max="10760" width="20.109375" style="414" customWidth="1"/>
    <col min="10761" max="10761" width="21.109375" style="414" customWidth="1"/>
    <col min="10762" max="10762" width="20.6640625" style="414" customWidth="1"/>
    <col min="10763" max="10763" width="19.109375" style="414" customWidth="1"/>
    <col min="10764" max="11009" width="12" style="414"/>
    <col min="11010" max="11010" width="0" style="414" hidden="1" customWidth="1"/>
    <col min="11011" max="11011" width="14.5546875" style="414" customWidth="1"/>
    <col min="11012" max="11012" width="40.88671875" style="414" customWidth="1"/>
    <col min="11013" max="11013" width="4.33203125" style="414" customWidth="1"/>
    <col min="11014" max="11014" width="18.109375" style="414" customWidth="1"/>
    <col min="11015" max="11015" width="22.33203125" style="414" customWidth="1"/>
    <col min="11016" max="11016" width="20.109375" style="414" customWidth="1"/>
    <col min="11017" max="11017" width="21.109375" style="414" customWidth="1"/>
    <col min="11018" max="11018" width="20.6640625" style="414" customWidth="1"/>
    <col min="11019" max="11019" width="19.109375" style="414" customWidth="1"/>
    <col min="11020" max="11265" width="12" style="414"/>
    <col min="11266" max="11266" width="0" style="414" hidden="1" customWidth="1"/>
    <col min="11267" max="11267" width="14.5546875" style="414" customWidth="1"/>
    <col min="11268" max="11268" width="40.88671875" style="414" customWidth="1"/>
    <col min="11269" max="11269" width="4.33203125" style="414" customWidth="1"/>
    <col min="11270" max="11270" width="18.109375" style="414" customWidth="1"/>
    <col min="11271" max="11271" width="22.33203125" style="414" customWidth="1"/>
    <col min="11272" max="11272" width="20.109375" style="414" customWidth="1"/>
    <col min="11273" max="11273" width="21.109375" style="414" customWidth="1"/>
    <col min="11274" max="11274" width="20.6640625" style="414" customWidth="1"/>
    <col min="11275" max="11275" width="19.109375" style="414" customWidth="1"/>
    <col min="11276" max="11521" width="12" style="414"/>
    <col min="11522" max="11522" width="0" style="414" hidden="1" customWidth="1"/>
    <col min="11523" max="11523" width="14.5546875" style="414" customWidth="1"/>
    <col min="11524" max="11524" width="40.88671875" style="414" customWidth="1"/>
    <col min="11525" max="11525" width="4.33203125" style="414" customWidth="1"/>
    <col min="11526" max="11526" width="18.109375" style="414" customWidth="1"/>
    <col min="11527" max="11527" width="22.33203125" style="414" customWidth="1"/>
    <col min="11528" max="11528" width="20.109375" style="414" customWidth="1"/>
    <col min="11529" max="11529" width="21.109375" style="414" customWidth="1"/>
    <col min="11530" max="11530" width="20.6640625" style="414" customWidth="1"/>
    <col min="11531" max="11531" width="19.109375" style="414" customWidth="1"/>
    <col min="11532" max="11777" width="12" style="414"/>
    <col min="11778" max="11778" width="0" style="414" hidden="1" customWidth="1"/>
    <col min="11779" max="11779" width="14.5546875" style="414" customWidth="1"/>
    <col min="11780" max="11780" width="40.88671875" style="414" customWidth="1"/>
    <col min="11781" max="11781" width="4.33203125" style="414" customWidth="1"/>
    <col min="11782" max="11782" width="18.109375" style="414" customWidth="1"/>
    <col min="11783" max="11783" width="22.33203125" style="414" customWidth="1"/>
    <col min="11784" max="11784" width="20.109375" style="414" customWidth="1"/>
    <col min="11785" max="11785" width="21.109375" style="414" customWidth="1"/>
    <col min="11786" max="11786" width="20.6640625" style="414" customWidth="1"/>
    <col min="11787" max="11787" width="19.109375" style="414" customWidth="1"/>
    <col min="11788" max="12033" width="12" style="414"/>
    <col min="12034" max="12034" width="0" style="414" hidden="1" customWidth="1"/>
    <col min="12035" max="12035" width="14.5546875" style="414" customWidth="1"/>
    <col min="12036" max="12036" width="40.88671875" style="414" customWidth="1"/>
    <col min="12037" max="12037" width="4.33203125" style="414" customWidth="1"/>
    <col min="12038" max="12038" width="18.109375" style="414" customWidth="1"/>
    <col min="12039" max="12039" width="22.33203125" style="414" customWidth="1"/>
    <col min="12040" max="12040" width="20.109375" style="414" customWidth="1"/>
    <col min="12041" max="12041" width="21.109375" style="414" customWidth="1"/>
    <col min="12042" max="12042" width="20.6640625" style="414" customWidth="1"/>
    <col min="12043" max="12043" width="19.109375" style="414" customWidth="1"/>
    <col min="12044" max="12289" width="12" style="414"/>
    <col min="12290" max="12290" width="0" style="414" hidden="1" customWidth="1"/>
    <col min="12291" max="12291" width="14.5546875" style="414" customWidth="1"/>
    <col min="12292" max="12292" width="40.88671875" style="414" customWidth="1"/>
    <col min="12293" max="12293" width="4.33203125" style="414" customWidth="1"/>
    <col min="12294" max="12294" width="18.109375" style="414" customWidth="1"/>
    <col min="12295" max="12295" width="22.33203125" style="414" customWidth="1"/>
    <col min="12296" max="12296" width="20.109375" style="414" customWidth="1"/>
    <col min="12297" max="12297" width="21.109375" style="414" customWidth="1"/>
    <col min="12298" max="12298" width="20.6640625" style="414" customWidth="1"/>
    <col min="12299" max="12299" width="19.109375" style="414" customWidth="1"/>
    <col min="12300" max="12545" width="12" style="414"/>
    <col min="12546" max="12546" width="0" style="414" hidden="1" customWidth="1"/>
    <col min="12547" max="12547" width="14.5546875" style="414" customWidth="1"/>
    <col min="12548" max="12548" width="40.88671875" style="414" customWidth="1"/>
    <col min="12549" max="12549" width="4.33203125" style="414" customWidth="1"/>
    <col min="12550" max="12550" width="18.109375" style="414" customWidth="1"/>
    <col min="12551" max="12551" width="22.33203125" style="414" customWidth="1"/>
    <col min="12552" max="12552" width="20.109375" style="414" customWidth="1"/>
    <col min="12553" max="12553" width="21.109375" style="414" customWidth="1"/>
    <col min="12554" max="12554" width="20.6640625" style="414" customWidth="1"/>
    <col min="12555" max="12555" width="19.109375" style="414" customWidth="1"/>
    <col min="12556" max="12801" width="12" style="414"/>
    <col min="12802" max="12802" width="0" style="414" hidden="1" customWidth="1"/>
    <col min="12803" max="12803" width="14.5546875" style="414" customWidth="1"/>
    <col min="12804" max="12804" width="40.88671875" style="414" customWidth="1"/>
    <col min="12805" max="12805" width="4.33203125" style="414" customWidth="1"/>
    <col min="12806" max="12806" width="18.109375" style="414" customWidth="1"/>
    <col min="12807" max="12807" width="22.33203125" style="414" customWidth="1"/>
    <col min="12808" max="12808" width="20.109375" style="414" customWidth="1"/>
    <col min="12809" max="12809" width="21.109375" style="414" customWidth="1"/>
    <col min="12810" max="12810" width="20.6640625" style="414" customWidth="1"/>
    <col min="12811" max="12811" width="19.109375" style="414" customWidth="1"/>
    <col min="12812" max="13057" width="12" style="414"/>
    <col min="13058" max="13058" width="0" style="414" hidden="1" customWidth="1"/>
    <col min="13059" max="13059" width="14.5546875" style="414" customWidth="1"/>
    <col min="13060" max="13060" width="40.88671875" style="414" customWidth="1"/>
    <col min="13061" max="13061" width="4.33203125" style="414" customWidth="1"/>
    <col min="13062" max="13062" width="18.109375" style="414" customWidth="1"/>
    <col min="13063" max="13063" width="22.33203125" style="414" customWidth="1"/>
    <col min="13064" max="13064" width="20.109375" style="414" customWidth="1"/>
    <col min="13065" max="13065" width="21.109375" style="414" customWidth="1"/>
    <col min="13066" max="13066" width="20.6640625" style="414" customWidth="1"/>
    <col min="13067" max="13067" width="19.109375" style="414" customWidth="1"/>
    <col min="13068" max="13313" width="12" style="414"/>
    <col min="13314" max="13314" width="0" style="414" hidden="1" customWidth="1"/>
    <col min="13315" max="13315" width="14.5546875" style="414" customWidth="1"/>
    <col min="13316" max="13316" width="40.88671875" style="414" customWidth="1"/>
    <col min="13317" max="13317" width="4.33203125" style="414" customWidth="1"/>
    <col min="13318" max="13318" width="18.109375" style="414" customWidth="1"/>
    <col min="13319" max="13319" width="22.33203125" style="414" customWidth="1"/>
    <col min="13320" max="13320" width="20.109375" style="414" customWidth="1"/>
    <col min="13321" max="13321" width="21.109375" style="414" customWidth="1"/>
    <col min="13322" max="13322" width="20.6640625" style="414" customWidth="1"/>
    <col min="13323" max="13323" width="19.109375" style="414" customWidth="1"/>
    <col min="13324" max="13569" width="12" style="414"/>
    <col min="13570" max="13570" width="0" style="414" hidden="1" customWidth="1"/>
    <col min="13571" max="13571" width="14.5546875" style="414" customWidth="1"/>
    <col min="13572" max="13572" width="40.88671875" style="414" customWidth="1"/>
    <col min="13573" max="13573" width="4.33203125" style="414" customWidth="1"/>
    <col min="13574" max="13574" width="18.109375" style="414" customWidth="1"/>
    <col min="13575" max="13575" width="22.33203125" style="414" customWidth="1"/>
    <col min="13576" max="13576" width="20.109375" style="414" customWidth="1"/>
    <col min="13577" max="13577" width="21.109375" style="414" customWidth="1"/>
    <col min="13578" max="13578" width="20.6640625" style="414" customWidth="1"/>
    <col min="13579" max="13579" width="19.109375" style="414" customWidth="1"/>
    <col min="13580" max="13825" width="12" style="414"/>
    <col min="13826" max="13826" width="0" style="414" hidden="1" customWidth="1"/>
    <col min="13827" max="13827" width="14.5546875" style="414" customWidth="1"/>
    <col min="13828" max="13828" width="40.88671875" style="414" customWidth="1"/>
    <col min="13829" max="13829" width="4.33203125" style="414" customWidth="1"/>
    <col min="13830" max="13830" width="18.109375" style="414" customWidth="1"/>
    <col min="13831" max="13831" width="22.33203125" style="414" customWidth="1"/>
    <col min="13832" max="13832" width="20.109375" style="414" customWidth="1"/>
    <col min="13833" max="13833" width="21.109375" style="414" customWidth="1"/>
    <col min="13834" max="13834" width="20.6640625" style="414" customWidth="1"/>
    <col min="13835" max="13835" width="19.109375" style="414" customWidth="1"/>
    <col min="13836" max="14081" width="12" style="414"/>
    <col min="14082" max="14082" width="0" style="414" hidden="1" customWidth="1"/>
    <col min="14083" max="14083" width="14.5546875" style="414" customWidth="1"/>
    <col min="14084" max="14084" width="40.88671875" style="414" customWidth="1"/>
    <col min="14085" max="14085" width="4.33203125" style="414" customWidth="1"/>
    <col min="14086" max="14086" width="18.109375" style="414" customWidth="1"/>
    <col min="14087" max="14087" width="22.33203125" style="414" customWidth="1"/>
    <col min="14088" max="14088" width="20.109375" style="414" customWidth="1"/>
    <col min="14089" max="14089" width="21.109375" style="414" customWidth="1"/>
    <col min="14090" max="14090" width="20.6640625" style="414" customWidth="1"/>
    <col min="14091" max="14091" width="19.109375" style="414" customWidth="1"/>
    <col min="14092" max="14337" width="12" style="414"/>
    <col min="14338" max="14338" width="0" style="414" hidden="1" customWidth="1"/>
    <col min="14339" max="14339" width="14.5546875" style="414" customWidth="1"/>
    <col min="14340" max="14340" width="40.88671875" style="414" customWidth="1"/>
    <col min="14341" max="14341" width="4.33203125" style="414" customWidth="1"/>
    <col min="14342" max="14342" width="18.109375" style="414" customWidth="1"/>
    <col min="14343" max="14343" width="22.33203125" style="414" customWidth="1"/>
    <col min="14344" max="14344" width="20.109375" style="414" customWidth="1"/>
    <col min="14345" max="14345" width="21.109375" style="414" customWidth="1"/>
    <col min="14346" max="14346" width="20.6640625" style="414" customWidth="1"/>
    <col min="14347" max="14347" width="19.109375" style="414" customWidth="1"/>
    <col min="14348" max="14593" width="12" style="414"/>
    <col min="14594" max="14594" width="0" style="414" hidden="1" customWidth="1"/>
    <col min="14595" max="14595" width="14.5546875" style="414" customWidth="1"/>
    <col min="14596" max="14596" width="40.88671875" style="414" customWidth="1"/>
    <col min="14597" max="14597" width="4.33203125" style="414" customWidth="1"/>
    <col min="14598" max="14598" width="18.109375" style="414" customWidth="1"/>
    <col min="14599" max="14599" width="22.33203125" style="414" customWidth="1"/>
    <col min="14600" max="14600" width="20.109375" style="414" customWidth="1"/>
    <col min="14601" max="14601" width="21.109375" style="414" customWidth="1"/>
    <col min="14602" max="14602" width="20.6640625" style="414" customWidth="1"/>
    <col min="14603" max="14603" width="19.109375" style="414" customWidth="1"/>
    <col min="14604" max="14849" width="12" style="414"/>
    <col min="14850" max="14850" width="0" style="414" hidden="1" customWidth="1"/>
    <col min="14851" max="14851" width="14.5546875" style="414" customWidth="1"/>
    <col min="14852" max="14852" width="40.88671875" style="414" customWidth="1"/>
    <col min="14853" max="14853" width="4.33203125" style="414" customWidth="1"/>
    <col min="14854" max="14854" width="18.109375" style="414" customWidth="1"/>
    <col min="14855" max="14855" width="22.33203125" style="414" customWidth="1"/>
    <col min="14856" max="14856" width="20.109375" style="414" customWidth="1"/>
    <col min="14857" max="14857" width="21.109375" style="414" customWidth="1"/>
    <col min="14858" max="14858" width="20.6640625" style="414" customWidth="1"/>
    <col min="14859" max="14859" width="19.109375" style="414" customWidth="1"/>
    <col min="14860" max="15105" width="12" style="414"/>
    <col min="15106" max="15106" width="0" style="414" hidden="1" customWidth="1"/>
    <col min="15107" max="15107" width="14.5546875" style="414" customWidth="1"/>
    <col min="15108" max="15108" width="40.88671875" style="414" customWidth="1"/>
    <col min="15109" max="15109" width="4.33203125" style="414" customWidth="1"/>
    <col min="15110" max="15110" width="18.109375" style="414" customWidth="1"/>
    <col min="15111" max="15111" width="22.33203125" style="414" customWidth="1"/>
    <col min="15112" max="15112" width="20.109375" style="414" customWidth="1"/>
    <col min="15113" max="15113" width="21.109375" style="414" customWidth="1"/>
    <col min="15114" max="15114" width="20.6640625" style="414" customWidth="1"/>
    <col min="15115" max="15115" width="19.109375" style="414" customWidth="1"/>
    <col min="15116" max="15361" width="12" style="414"/>
    <col min="15362" max="15362" width="0" style="414" hidden="1" customWidth="1"/>
    <col min="15363" max="15363" width="14.5546875" style="414" customWidth="1"/>
    <col min="15364" max="15364" width="40.88671875" style="414" customWidth="1"/>
    <col min="15365" max="15365" width="4.33203125" style="414" customWidth="1"/>
    <col min="15366" max="15366" width="18.109375" style="414" customWidth="1"/>
    <col min="15367" max="15367" width="22.33203125" style="414" customWidth="1"/>
    <col min="15368" max="15368" width="20.109375" style="414" customWidth="1"/>
    <col min="15369" max="15369" width="21.109375" style="414" customWidth="1"/>
    <col min="15370" max="15370" width="20.6640625" style="414" customWidth="1"/>
    <col min="15371" max="15371" width="19.109375" style="414" customWidth="1"/>
    <col min="15372" max="15617" width="12" style="414"/>
    <col min="15618" max="15618" width="0" style="414" hidden="1" customWidth="1"/>
    <col min="15619" max="15619" width="14.5546875" style="414" customWidth="1"/>
    <col min="15620" max="15620" width="40.88671875" style="414" customWidth="1"/>
    <col min="15621" max="15621" width="4.33203125" style="414" customWidth="1"/>
    <col min="15622" max="15622" width="18.109375" style="414" customWidth="1"/>
    <col min="15623" max="15623" width="22.33203125" style="414" customWidth="1"/>
    <col min="15624" max="15624" width="20.109375" style="414" customWidth="1"/>
    <col min="15625" max="15625" width="21.109375" style="414" customWidth="1"/>
    <col min="15626" max="15626" width="20.6640625" style="414" customWidth="1"/>
    <col min="15627" max="15627" width="19.109375" style="414" customWidth="1"/>
    <col min="15628" max="15873" width="12" style="414"/>
    <col min="15874" max="15874" width="0" style="414" hidden="1" customWidth="1"/>
    <col min="15875" max="15875" width="14.5546875" style="414" customWidth="1"/>
    <col min="15876" max="15876" width="40.88671875" style="414" customWidth="1"/>
    <col min="15877" max="15877" width="4.33203125" style="414" customWidth="1"/>
    <col min="15878" max="15878" width="18.109375" style="414" customWidth="1"/>
    <col min="15879" max="15879" width="22.33203125" style="414" customWidth="1"/>
    <col min="15880" max="15880" width="20.109375" style="414" customWidth="1"/>
    <col min="15881" max="15881" width="21.109375" style="414" customWidth="1"/>
    <col min="15882" max="15882" width="20.6640625" style="414" customWidth="1"/>
    <col min="15883" max="15883" width="19.109375" style="414" customWidth="1"/>
    <col min="15884" max="16129" width="12" style="414"/>
    <col min="16130" max="16130" width="0" style="414" hidden="1" customWidth="1"/>
    <col min="16131" max="16131" width="14.5546875" style="414" customWidth="1"/>
    <col min="16132" max="16132" width="40.88671875" style="414" customWidth="1"/>
    <col min="16133" max="16133" width="4.33203125" style="414" customWidth="1"/>
    <col min="16134" max="16134" width="18.109375" style="414" customWidth="1"/>
    <col min="16135" max="16135" width="22.33203125" style="414" customWidth="1"/>
    <col min="16136" max="16136" width="20.109375" style="414" customWidth="1"/>
    <col min="16137" max="16137" width="21.109375" style="414" customWidth="1"/>
    <col min="16138" max="16138" width="20.6640625" style="414" customWidth="1"/>
    <col min="16139" max="16139" width="19.109375" style="414" customWidth="1"/>
    <col min="16140" max="16384" width="12" style="414"/>
  </cols>
  <sheetData>
    <row r="1" spans="1:30" s="391" customFormat="1" ht="23.4" x14ac:dyDescent="0.3">
      <c r="A1" s="386"/>
      <c r="B1" s="995"/>
      <c r="C1" s="1047" t="s">
        <v>159</v>
      </c>
      <c r="D1" s="1267"/>
      <c r="E1" s="1845" t="s">
        <v>132</v>
      </c>
      <c r="F1" s="1270">
        <v>34</v>
      </c>
      <c r="G1" s="995"/>
      <c r="H1" s="995"/>
      <c r="I1" s="1845"/>
      <c r="J1" s="1515"/>
      <c r="K1" s="1959"/>
    </row>
    <row r="2" spans="1:30" s="391" customFormat="1" ht="18.75" customHeight="1" x14ac:dyDescent="0.3">
      <c r="A2" s="386"/>
      <c r="B2" s="1006" t="s">
        <v>225</v>
      </c>
      <c r="C2" s="340" t="s">
        <v>404</v>
      </c>
      <c r="D2" s="82"/>
      <c r="E2" s="392" t="s">
        <v>132</v>
      </c>
      <c r="F2" s="1095"/>
      <c r="G2" s="390"/>
      <c r="H2" s="390"/>
      <c r="I2" s="392"/>
      <c r="J2" s="395"/>
      <c r="K2" s="394"/>
      <c r="L2" s="402"/>
      <c r="M2" s="485"/>
      <c r="N2" s="483"/>
      <c r="O2" s="486"/>
      <c r="P2" s="485"/>
      <c r="Q2" s="487"/>
      <c r="R2" s="487"/>
      <c r="S2" s="485"/>
      <c r="T2" s="398"/>
      <c r="U2" s="398"/>
      <c r="W2" s="399"/>
      <c r="X2" s="400"/>
      <c r="Y2" s="401"/>
      <c r="Z2" s="401"/>
      <c r="AB2" s="402"/>
      <c r="AC2" s="403"/>
      <c r="AD2" s="402"/>
    </row>
    <row r="3" spans="1:30" s="391" customFormat="1" ht="18.75" customHeight="1" x14ac:dyDescent="0.3">
      <c r="A3" s="386"/>
      <c r="B3" s="1006"/>
      <c r="C3" s="340" t="s">
        <v>405</v>
      </c>
      <c r="D3" s="82"/>
      <c r="E3" s="392" t="s">
        <v>132</v>
      </c>
      <c r="F3" s="1095"/>
      <c r="G3" s="390"/>
      <c r="H3" s="390"/>
      <c r="I3" s="392"/>
      <c r="J3" s="395"/>
      <c r="K3" s="394"/>
      <c r="L3" s="402"/>
      <c r="M3" s="485"/>
      <c r="N3" s="398"/>
      <c r="O3" s="489"/>
      <c r="P3" s="485"/>
      <c r="Q3" s="487"/>
      <c r="R3" s="487"/>
      <c r="S3" s="485"/>
      <c r="T3" s="398"/>
      <c r="U3" s="398"/>
      <c r="V3" s="405"/>
      <c r="W3" s="406"/>
      <c r="X3" s="407"/>
      <c r="Y3" s="405"/>
      <c r="Z3" s="405"/>
      <c r="AB3" s="402"/>
      <c r="AC3" s="403"/>
      <c r="AD3" s="402"/>
    </row>
    <row r="4" spans="1:30" s="391" customFormat="1" ht="18.75" customHeight="1" x14ac:dyDescent="0.3">
      <c r="A4" s="386"/>
      <c r="B4" s="1006"/>
      <c r="C4" s="340" t="s">
        <v>406</v>
      </c>
      <c r="D4" s="82"/>
      <c r="E4" s="392" t="s">
        <v>132</v>
      </c>
      <c r="F4" s="1095"/>
      <c r="G4" s="390"/>
      <c r="H4" s="387"/>
      <c r="I4" s="390"/>
      <c r="J4" s="411"/>
      <c r="K4" s="117"/>
      <c r="L4" s="402"/>
      <c r="M4" s="485"/>
      <c r="N4" s="398"/>
      <c r="O4" s="489"/>
      <c r="P4" s="485"/>
      <c r="Q4" s="487"/>
      <c r="R4" s="487"/>
      <c r="S4" s="485"/>
      <c r="T4" s="398"/>
      <c r="U4" s="398"/>
      <c r="V4" s="405"/>
      <c r="W4" s="406"/>
      <c r="X4" s="407"/>
      <c r="Y4" s="405"/>
      <c r="Z4" s="405"/>
      <c r="AB4" s="402"/>
      <c r="AC4" s="403"/>
      <c r="AD4" s="402"/>
    </row>
    <row r="5" spans="1:30" s="391" customFormat="1" ht="18.75" customHeight="1" x14ac:dyDescent="0.3">
      <c r="A5" s="386"/>
      <c r="B5" s="1006" t="s">
        <v>227</v>
      </c>
      <c r="C5" s="340" t="s">
        <v>407</v>
      </c>
      <c r="D5" s="387"/>
      <c r="E5" s="392" t="s">
        <v>132</v>
      </c>
      <c r="F5" s="509"/>
      <c r="G5" s="387"/>
      <c r="H5" s="390"/>
      <c r="I5" s="390"/>
      <c r="J5" s="390"/>
      <c r="K5" s="117"/>
      <c r="L5" s="402"/>
      <c r="M5" s="485"/>
      <c r="N5" s="493"/>
      <c r="O5" s="494"/>
      <c r="P5" s="986"/>
      <c r="Q5" s="493"/>
      <c r="R5" s="493"/>
      <c r="T5" s="398"/>
      <c r="U5" s="398"/>
      <c r="V5" s="405"/>
      <c r="W5" s="406"/>
      <c r="X5" s="403"/>
      <c r="Y5" s="410"/>
      <c r="Z5" s="410"/>
      <c r="AA5" s="410"/>
      <c r="AB5" s="410" t="s">
        <v>354</v>
      </c>
      <c r="AC5" s="403"/>
      <c r="AD5" s="402"/>
    </row>
    <row r="6" spans="1:30" s="391" customFormat="1" ht="21.75" customHeight="1" x14ac:dyDescent="0.3">
      <c r="A6" s="386"/>
      <c r="B6" s="1006"/>
      <c r="C6" s="387" t="s">
        <v>1316</v>
      </c>
      <c r="D6" s="390"/>
      <c r="E6" s="392" t="s">
        <v>132</v>
      </c>
      <c r="F6" s="385"/>
      <c r="G6" s="390"/>
      <c r="H6" s="390"/>
      <c r="I6" s="390"/>
      <c r="J6" s="390"/>
      <c r="K6" s="390"/>
      <c r="L6" s="485"/>
      <c r="M6" s="485"/>
      <c r="N6" s="398"/>
      <c r="O6" s="494"/>
      <c r="P6" s="986"/>
      <c r="Q6" s="493"/>
      <c r="R6" s="493"/>
      <c r="S6" s="485"/>
      <c r="T6" s="398"/>
      <c r="U6" s="398"/>
      <c r="V6" s="405"/>
      <c r="W6" s="406"/>
      <c r="X6" s="403"/>
      <c r="Y6" s="410"/>
      <c r="Z6" s="410"/>
      <c r="AA6" s="410"/>
      <c r="AB6" s="410"/>
      <c r="AC6" s="403"/>
      <c r="AD6" s="402"/>
    </row>
    <row r="7" spans="1:30" s="391" customFormat="1" ht="20.399999999999999" x14ac:dyDescent="0.3">
      <c r="A7" s="386"/>
      <c r="B7" s="1020"/>
      <c r="C7" s="987" t="s">
        <v>1317</v>
      </c>
      <c r="D7" s="390"/>
      <c r="E7" s="392" t="s">
        <v>132</v>
      </c>
      <c r="F7" s="1095">
        <v>12</v>
      </c>
      <c r="G7" s="390"/>
      <c r="H7" s="390"/>
      <c r="I7" s="390"/>
      <c r="J7" s="390"/>
      <c r="K7" s="390"/>
    </row>
    <row r="8" spans="1:30" x14ac:dyDescent="0.3">
      <c r="A8" s="413"/>
      <c r="B8" s="3568" t="s">
        <v>1318</v>
      </c>
      <c r="C8" s="3568"/>
      <c r="D8" s="3568"/>
      <c r="E8" s="3568"/>
      <c r="F8" s="3568"/>
      <c r="G8" s="3568"/>
      <c r="H8" s="3568"/>
      <c r="I8" s="3568"/>
      <c r="J8" s="3568"/>
      <c r="K8" s="3568"/>
    </row>
    <row r="9" spans="1:30" ht="16.2" thickBot="1" x14ac:dyDescent="0.35">
      <c r="A9" s="413"/>
    </row>
    <row r="10" spans="1:30" ht="24" customHeight="1" x14ac:dyDescent="0.3">
      <c r="A10" s="413"/>
      <c r="B10" s="2640"/>
      <c r="C10" s="2640"/>
      <c r="D10" s="2641" t="s">
        <v>1258</v>
      </c>
      <c r="E10" s="3688" t="s">
        <v>230</v>
      </c>
      <c r="F10" s="2642" t="s">
        <v>1259</v>
      </c>
      <c r="G10" s="3689" t="s">
        <v>1287</v>
      </c>
      <c r="H10" s="3690"/>
      <c r="I10" s="3689" t="s">
        <v>1288</v>
      </c>
      <c r="J10" s="3690"/>
      <c r="K10" s="2643" t="s">
        <v>1262</v>
      </c>
    </row>
    <row r="11" spans="1:30" x14ac:dyDescent="0.3">
      <c r="A11" s="413"/>
      <c r="B11" s="1015"/>
      <c r="C11" s="1015"/>
      <c r="D11" s="1409"/>
      <c r="E11" s="3421"/>
      <c r="F11" s="3691" t="s">
        <v>1319</v>
      </c>
      <c r="G11" s="3693" t="s">
        <v>1320</v>
      </c>
      <c r="H11" s="3694"/>
      <c r="I11" s="3693" t="s">
        <v>1321</v>
      </c>
      <c r="J11" s="3355"/>
      <c r="K11" s="3490" t="s">
        <v>1322</v>
      </c>
    </row>
    <row r="12" spans="1:30" x14ac:dyDescent="0.3">
      <c r="A12" s="413"/>
      <c r="B12" s="2444" t="s">
        <v>1323</v>
      </c>
      <c r="C12" s="2444" t="s">
        <v>1323</v>
      </c>
      <c r="D12" s="1912"/>
      <c r="E12" s="3422"/>
      <c r="F12" s="3692"/>
      <c r="G12" s="2644" t="s">
        <v>1324</v>
      </c>
      <c r="H12" s="2645" t="s">
        <v>1325</v>
      </c>
      <c r="I12" s="2644" t="s">
        <v>1324</v>
      </c>
      <c r="J12" s="2645" t="s">
        <v>1325</v>
      </c>
      <c r="K12" s="3491"/>
    </row>
    <row r="13" spans="1:30" ht="28.65" customHeight="1" x14ac:dyDescent="0.3">
      <c r="A13" s="413"/>
      <c r="B13" s="1024"/>
      <c r="C13" s="2646" t="s">
        <v>1318</v>
      </c>
      <c r="D13" s="1908"/>
      <c r="E13" s="2647" t="s">
        <v>524</v>
      </c>
      <c r="F13" s="80"/>
      <c r="G13" s="303"/>
      <c r="H13" s="79"/>
      <c r="I13" s="304"/>
      <c r="J13" s="303"/>
      <c r="K13" s="2600">
        <f>F13+G13+H13-I13-J13</f>
        <v>0</v>
      </c>
      <c r="M13" s="484"/>
      <c r="N13" s="484"/>
    </row>
    <row r="14" spans="1:30" ht="28.65" customHeight="1" x14ac:dyDescent="0.3">
      <c r="A14" s="413"/>
      <c r="B14" s="1015"/>
      <c r="C14" s="2648" t="s">
        <v>1326</v>
      </c>
      <c r="D14" s="1314"/>
      <c r="E14" s="2649" t="s">
        <v>526</v>
      </c>
      <c r="F14" s="107"/>
      <c r="G14" s="162"/>
      <c r="H14" s="286"/>
      <c r="I14" s="162"/>
      <c r="J14" s="107"/>
      <c r="K14" s="2600">
        <f t="shared" ref="K14:K23" si="0">F14+G14+H14-I14-J14</f>
        <v>0</v>
      </c>
    </row>
    <row r="15" spans="1:30" ht="28.65" customHeight="1" x14ac:dyDescent="0.3">
      <c r="A15" s="413"/>
      <c r="B15" s="1015"/>
      <c r="C15" s="2648" t="s">
        <v>1327</v>
      </c>
      <c r="D15" s="1314"/>
      <c r="E15" s="2649" t="s">
        <v>528</v>
      </c>
      <c r="F15" s="281"/>
      <c r="G15" s="279"/>
      <c r="H15" s="281"/>
      <c r="I15" s="279"/>
      <c r="J15" s="281"/>
      <c r="K15" s="2600">
        <f t="shared" si="0"/>
        <v>0</v>
      </c>
    </row>
    <row r="16" spans="1:30" ht="28.65" customHeight="1" x14ac:dyDescent="0.3">
      <c r="A16" s="413"/>
      <c r="B16" s="1015"/>
      <c r="C16" s="2648" t="s">
        <v>1328</v>
      </c>
      <c r="D16" s="1314"/>
      <c r="E16" s="2649" t="s">
        <v>530</v>
      </c>
      <c r="F16" s="281"/>
      <c r="G16" s="279"/>
      <c r="H16" s="281"/>
      <c r="I16" s="279"/>
      <c r="J16" s="281"/>
      <c r="K16" s="2600">
        <f t="shared" si="0"/>
        <v>0</v>
      </c>
    </row>
    <row r="17" spans="1:11" ht="28.65" customHeight="1" x14ac:dyDescent="0.3">
      <c r="A17" s="413"/>
      <c r="B17" s="2001"/>
      <c r="C17" s="2650" t="s">
        <v>1773</v>
      </c>
      <c r="D17" s="1314"/>
      <c r="E17" s="2649" t="s">
        <v>531</v>
      </c>
      <c r="F17" s="281"/>
      <c r="G17" s="279"/>
      <c r="H17" s="281"/>
      <c r="I17" s="279"/>
      <c r="J17" s="281"/>
      <c r="K17" s="2600">
        <f t="shared" si="0"/>
        <v>0</v>
      </c>
    </row>
    <row r="18" spans="1:11" ht="28.65" customHeight="1" x14ac:dyDescent="0.3">
      <c r="A18" s="413"/>
      <c r="B18" s="2001"/>
      <c r="C18" s="2648" t="s">
        <v>1329</v>
      </c>
      <c r="D18" s="1314"/>
      <c r="E18" s="2649" t="s">
        <v>532</v>
      </c>
      <c r="F18" s="281"/>
      <c r="G18" s="279"/>
      <c r="H18" s="281"/>
      <c r="I18" s="279"/>
      <c r="J18" s="281"/>
      <c r="K18" s="2600">
        <f t="shared" si="0"/>
        <v>0</v>
      </c>
    </row>
    <row r="19" spans="1:11" ht="28.65" customHeight="1" x14ac:dyDescent="0.3">
      <c r="A19" s="413"/>
      <c r="B19" s="2001"/>
      <c r="C19" s="2651" t="s">
        <v>1330</v>
      </c>
      <c r="D19" s="1314"/>
      <c r="E19" s="2652" t="s">
        <v>534</v>
      </c>
      <c r="F19" s="281"/>
      <c r="G19" s="279"/>
      <c r="H19" s="281"/>
      <c r="I19" s="279"/>
      <c r="J19" s="165"/>
      <c r="K19" s="2600">
        <f t="shared" si="0"/>
        <v>0</v>
      </c>
    </row>
    <row r="20" spans="1:11" s="391" customFormat="1" ht="28.65" customHeight="1" x14ac:dyDescent="0.3">
      <c r="A20" s="386"/>
      <c r="B20" s="1413" t="s">
        <v>1331</v>
      </c>
      <c r="C20" s="1413" t="s">
        <v>1332</v>
      </c>
      <c r="D20" s="2461"/>
      <c r="E20" s="2653" t="s">
        <v>536</v>
      </c>
      <c r="F20" s="2600">
        <f t="shared" ref="F20:G20" si="1">SUM(F13:F19)</f>
        <v>0</v>
      </c>
      <c r="G20" s="2600">
        <f t="shared" si="1"/>
        <v>0</v>
      </c>
      <c r="H20" s="2600">
        <f t="shared" ref="H20:K20" si="2">SUM(H13:H19)</f>
        <v>0</v>
      </c>
      <c r="I20" s="2600">
        <v>0</v>
      </c>
      <c r="J20" s="2600">
        <v>0</v>
      </c>
      <c r="K20" s="2600">
        <f t="shared" si="2"/>
        <v>0</v>
      </c>
    </row>
    <row r="21" spans="1:11" ht="28.65" customHeight="1" x14ac:dyDescent="0.3">
      <c r="A21" s="413"/>
      <c r="B21" s="1024"/>
      <c r="C21" s="2654" t="s">
        <v>1333</v>
      </c>
      <c r="D21" s="2655"/>
      <c r="E21" s="2656" t="s">
        <v>538</v>
      </c>
      <c r="F21" s="281"/>
      <c r="G21" s="281"/>
      <c r="H21" s="281"/>
      <c r="I21" s="281"/>
      <c r="J21" s="281"/>
      <c r="K21" s="2600">
        <f t="shared" si="0"/>
        <v>0</v>
      </c>
    </row>
    <row r="22" spans="1:11" ht="28.65" customHeight="1" x14ac:dyDescent="0.3">
      <c r="A22" s="413"/>
      <c r="B22" s="1015"/>
      <c r="C22" s="2654" t="s">
        <v>1334</v>
      </c>
      <c r="D22" s="2655"/>
      <c r="E22" s="2649" t="s">
        <v>685</v>
      </c>
      <c r="F22" s="281"/>
      <c r="G22" s="281"/>
      <c r="H22" s="281"/>
      <c r="I22" s="281"/>
      <c r="J22" s="281"/>
      <c r="K22" s="2600">
        <f t="shared" si="0"/>
        <v>0</v>
      </c>
    </row>
    <row r="23" spans="1:11" ht="28.65" customHeight="1" x14ac:dyDescent="0.3">
      <c r="A23" s="413"/>
      <c r="B23" s="2001"/>
      <c r="C23" s="2654" t="s">
        <v>1335</v>
      </c>
      <c r="D23" s="2655"/>
      <c r="E23" s="2649" t="s">
        <v>687</v>
      </c>
      <c r="F23" s="281"/>
      <c r="G23" s="281"/>
      <c r="H23" s="281"/>
      <c r="I23" s="281"/>
      <c r="J23" s="281"/>
      <c r="K23" s="2600">
        <f t="shared" si="0"/>
        <v>0</v>
      </c>
    </row>
    <row r="24" spans="1:11" ht="28.65" customHeight="1" x14ac:dyDescent="0.3">
      <c r="A24" s="413"/>
      <c r="B24" s="1413" t="s">
        <v>1336</v>
      </c>
      <c r="C24" s="1413" t="s">
        <v>1336</v>
      </c>
      <c r="D24" s="2502"/>
      <c r="E24" s="2652" t="s">
        <v>688</v>
      </c>
      <c r="F24" s="2600">
        <f t="shared" ref="F24:K24" si="3">F21+F22+F23</f>
        <v>0</v>
      </c>
      <c r="G24" s="2600">
        <f t="shared" si="3"/>
        <v>0</v>
      </c>
      <c r="H24" s="2600">
        <f t="shared" si="3"/>
        <v>0</v>
      </c>
      <c r="I24" s="2600">
        <f t="shared" si="3"/>
        <v>0</v>
      </c>
      <c r="J24" s="2600">
        <f t="shared" si="3"/>
        <v>0</v>
      </c>
      <c r="K24" s="2600">
        <f t="shared" si="3"/>
        <v>0</v>
      </c>
    </row>
    <row r="25" spans="1:11" s="391" customFormat="1" ht="28.65" customHeight="1" thickBot="1" x14ac:dyDescent="0.35">
      <c r="A25" s="386"/>
      <c r="B25" s="2657" t="s">
        <v>1337</v>
      </c>
      <c r="C25" s="2657" t="s">
        <v>1337</v>
      </c>
      <c r="D25" s="2658"/>
      <c r="E25" s="2653" t="s">
        <v>690</v>
      </c>
      <c r="F25" s="2600">
        <f t="shared" ref="F25:K25" si="4">F20+F24</f>
        <v>0</v>
      </c>
      <c r="G25" s="2600">
        <f t="shared" si="4"/>
        <v>0</v>
      </c>
      <c r="H25" s="2600">
        <f t="shared" si="4"/>
        <v>0</v>
      </c>
      <c r="I25" s="2600">
        <f t="shared" si="4"/>
        <v>0</v>
      </c>
      <c r="J25" s="2600">
        <f t="shared" si="4"/>
        <v>0</v>
      </c>
      <c r="K25" s="2600">
        <f t="shared" si="4"/>
        <v>0</v>
      </c>
    </row>
    <row r="26" spans="1:11" x14ac:dyDescent="0.3">
      <c r="C26" s="414"/>
      <c r="D26" s="414"/>
      <c r="E26" s="414"/>
      <c r="F26" s="414"/>
      <c r="G26" s="414"/>
      <c r="H26" s="414"/>
      <c r="I26" s="414"/>
      <c r="J26" s="414"/>
      <c r="K26" s="414"/>
    </row>
    <row r="27" spans="1:11" x14ac:dyDescent="0.3">
      <c r="C27" s="414"/>
      <c r="D27" s="414"/>
      <c r="E27" s="414"/>
      <c r="F27" s="414"/>
      <c r="G27" s="414"/>
      <c r="H27" s="414"/>
      <c r="I27" s="414"/>
      <c r="J27" s="414"/>
      <c r="K27" s="414"/>
    </row>
    <row r="28" spans="1:11" x14ac:dyDescent="0.3">
      <c r="C28" s="414"/>
      <c r="D28" s="414"/>
      <c r="E28" s="414"/>
      <c r="F28" s="484"/>
      <c r="G28" s="484"/>
      <c r="H28" s="414"/>
      <c r="I28" s="414"/>
      <c r="J28" s="414"/>
      <c r="K28" s="414"/>
    </row>
    <row r="29" spans="1:11" x14ac:dyDescent="0.3">
      <c r="C29" s="414"/>
      <c r="D29" s="414"/>
      <c r="E29" s="414"/>
      <c r="F29" s="414"/>
      <c r="G29" s="414"/>
      <c r="H29" s="414"/>
      <c r="I29" s="414"/>
      <c r="J29" s="414"/>
      <c r="K29" s="414"/>
    </row>
    <row r="30" spans="1:11" x14ac:dyDescent="0.3">
      <c r="C30" s="414"/>
      <c r="D30" s="414"/>
      <c r="E30" s="414"/>
      <c r="F30" s="414"/>
      <c r="G30" s="414"/>
      <c r="H30" s="414"/>
      <c r="I30" s="414"/>
      <c r="J30" s="414"/>
      <c r="K30" s="414"/>
    </row>
    <row r="31" spans="1:11" x14ac:dyDescent="0.3">
      <c r="C31" s="414"/>
      <c r="D31" s="414"/>
      <c r="E31" s="414"/>
      <c r="F31" s="414"/>
      <c r="G31" s="414"/>
      <c r="H31" s="414"/>
      <c r="I31" s="414"/>
      <c r="J31" s="414"/>
      <c r="K31" s="414"/>
    </row>
    <row r="32" spans="1:11" x14ac:dyDescent="0.3">
      <c r="C32" s="414"/>
      <c r="D32" s="414"/>
      <c r="E32" s="414"/>
      <c r="F32" s="414"/>
      <c r="G32" s="414"/>
      <c r="H32" s="414"/>
      <c r="I32" s="414"/>
      <c r="J32" s="414"/>
      <c r="K32" s="414"/>
    </row>
    <row r="33" spans="2:2" s="414" customFormat="1" x14ac:dyDescent="0.3">
      <c r="B33" s="994"/>
    </row>
    <row r="34" spans="2:2" s="414" customFormat="1" x14ac:dyDescent="0.3">
      <c r="B34" s="994"/>
    </row>
    <row r="35" spans="2:2" s="414" customFormat="1" x14ac:dyDescent="0.3">
      <c r="B35" s="994"/>
    </row>
    <row r="36" spans="2:2" s="414" customFormat="1" x14ac:dyDescent="0.3">
      <c r="B36" s="994"/>
    </row>
    <row r="37" spans="2:2" s="414" customFormat="1" x14ac:dyDescent="0.3">
      <c r="B37" s="994"/>
    </row>
    <row r="38" spans="2:2" s="414" customFormat="1" x14ac:dyDescent="0.3">
      <c r="B38" s="994"/>
    </row>
    <row r="39" spans="2:2" s="414" customFormat="1" x14ac:dyDescent="0.3">
      <c r="B39" s="994"/>
    </row>
    <row r="40" spans="2:2" s="414" customFormat="1" x14ac:dyDescent="0.3">
      <c r="B40" s="994"/>
    </row>
    <row r="41" spans="2:2" s="414" customFormat="1" x14ac:dyDescent="0.3">
      <c r="B41" s="994"/>
    </row>
    <row r="42" spans="2:2" s="414" customFormat="1" x14ac:dyDescent="0.3">
      <c r="B42" s="994"/>
    </row>
    <row r="43" spans="2:2" s="414" customFormat="1" x14ac:dyDescent="0.3">
      <c r="B43" s="994"/>
    </row>
    <row r="44" spans="2:2" s="414" customFormat="1" x14ac:dyDescent="0.3">
      <c r="B44" s="994"/>
    </row>
    <row r="45" spans="2:2" s="414" customFormat="1" x14ac:dyDescent="0.3">
      <c r="B45" s="994"/>
    </row>
    <row r="46" spans="2:2" s="414" customFormat="1" x14ac:dyDescent="0.3">
      <c r="B46" s="994"/>
    </row>
    <row r="47" spans="2:2" s="414" customFormat="1" x14ac:dyDescent="0.3">
      <c r="B47" s="994"/>
    </row>
    <row r="48" spans="2:2" s="414" customFormat="1" x14ac:dyDescent="0.3">
      <c r="B48" s="994"/>
    </row>
    <row r="49" spans="2:2" s="414" customFormat="1" x14ac:dyDescent="0.3">
      <c r="B49" s="994"/>
    </row>
    <row r="50" spans="2:2" s="414" customFormat="1" x14ac:dyDescent="0.3">
      <c r="B50" s="994"/>
    </row>
    <row r="51" spans="2:2" s="414" customFormat="1" x14ac:dyDescent="0.3">
      <c r="B51" s="994"/>
    </row>
    <row r="52" spans="2:2" s="414" customFormat="1" x14ac:dyDescent="0.3">
      <c r="B52" s="994"/>
    </row>
    <row r="53" spans="2:2" s="414" customFormat="1" x14ac:dyDescent="0.3">
      <c r="B53" s="994"/>
    </row>
    <row r="54" spans="2:2" s="414" customFormat="1" x14ac:dyDescent="0.3">
      <c r="B54" s="994"/>
    </row>
    <row r="55" spans="2:2" s="414" customFormat="1" x14ac:dyDescent="0.3">
      <c r="B55" s="994"/>
    </row>
    <row r="56" spans="2:2" s="414" customFormat="1" x14ac:dyDescent="0.3">
      <c r="B56" s="994"/>
    </row>
    <row r="57" spans="2:2" s="414" customFormat="1" x14ac:dyDescent="0.3">
      <c r="B57" s="994"/>
    </row>
    <row r="58" spans="2:2" s="414" customFormat="1" x14ac:dyDescent="0.3">
      <c r="B58" s="994"/>
    </row>
    <row r="59" spans="2:2" s="414" customFormat="1" x14ac:dyDescent="0.3">
      <c r="B59" s="994"/>
    </row>
    <row r="60" spans="2:2" s="414" customFormat="1" x14ac:dyDescent="0.3">
      <c r="B60" s="994"/>
    </row>
    <row r="61" spans="2:2" s="414" customFormat="1" x14ac:dyDescent="0.3">
      <c r="B61" s="994"/>
    </row>
    <row r="62" spans="2:2" s="414" customFormat="1" x14ac:dyDescent="0.3">
      <c r="B62" s="994"/>
    </row>
    <row r="63" spans="2:2" s="414" customFormat="1" x14ac:dyDescent="0.3">
      <c r="B63" s="994"/>
    </row>
    <row r="64" spans="2:2" s="414" customFormat="1" x14ac:dyDescent="0.3">
      <c r="B64" s="994"/>
    </row>
    <row r="65" spans="2:2" s="414" customFormat="1" x14ac:dyDescent="0.3">
      <c r="B65" s="994"/>
    </row>
    <row r="66" spans="2:2" s="414" customFormat="1" x14ac:dyDescent="0.3">
      <c r="B66" s="994"/>
    </row>
    <row r="67" spans="2:2" s="414" customFormat="1" x14ac:dyDescent="0.3">
      <c r="B67" s="994"/>
    </row>
    <row r="68" spans="2:2" s="414" customFormat="1" x14ac:dyDescent="0.3">
      <c r="B68" s="994"/>
    </row>
    <row r="69" spans="2:2" s="414" customFormat="1" x14ac:dyDescent="0.3">
      <c r="B69" s="994"/>
    </row>
    <row r="70" spans="2:2" s="414" customFormat="1" x14ac:dyDescent="0.3">
      <c r="B70" s="994"/>
    </row>
    <row r="71" spans="2:2" s="414" customFormat="1" x14ac:dyDescent="0.3">
      <c r="B71" s="994"/>
    </row>
    <row r="72" spans="2:2" s="414" customFormat="1" x14ac:dyDescent="0.3">
      <c r="B72" s="994"/>
    </row>
    <row r="73" spans="2:2" s="414" customFormat="1" x14ac:dyDescent="0.3">
      <c r="B73" s="994"/>
    </row>
    <row r="74" spans="2:2" s="414" customFormat="1" x14ac:dyDescent="0.3">
      <c r="B74" s="994"/>
    </row>
    <row r="75" spans="2:2" s="414" customFormat="1" x14ac:dyDescent="0.3">
      <c r="B75" s="994"/>
    </row>
    <row r="76" spans="2:2" s="414" customFormat="1" x14ac:dyDescent="0.3">
      <c r="B76" s="994"/>
    </row>
    <row r="77" spans="2:2" s="414" customFormat="1" x14ac:dyDescent="0.3">
      <c r="B77" s="994"/>
    </row>
    <row r="78" spans="2:2" s="414" customFormat="1" x14ac:dyDescent="0.3">
      <c r="B78" s="994"/>
    </row>
    <row r="79" spans="2:2" s="414" customFormat="1" x14ac:dyDescent="0.3">
      <c r="B79" s="994"/>
    </row>
    <row r="80" spans="2:2" s="414" customFormat="1" x14ac:dyDescent="0.3">
      <c r="B80" s="994"/>
    </row>
    <row r="81" spans="2:2" s="414" customFormat="1" x14ac:dyDescent="0.3">
      <c r="B81" s="994"/>
    </row>
    <row r="82" spans="2:2" s="414" customFormat="1" x14ac:dyDescent="0.3">
      <c r="B82" s="994"/>
    </row>
    <row r="83" spans="2:2" s="414" customFormat="1" x14ac:dyDescent="0.3">
      <c r="B83" s="994"/>
    </row>
    <row r="84" spans="2:2" s="414" customFormat="1" x14ac:dyDescent="0.3">
      <c r="B84" s="994"/>
    </row>
    <row r="85" spans="2:2" s="414" customFormat="1" x14ac:dyDescent="0.3">
      <c r="B85" s="994"/>
    </row>
    <row r="86" spans="2:2" s="414" customFormat="1" x14ac:dyDescent="0.3">
      <c r="B86" s="994"/>
    </row>
    <row r="87" spans="2:2" s="414" customFormat="1" x14ac:dyDescent="0.3">
      <c r="B87" s="994"/>
    </row>
    <row r="88" spans="2:2" s="414" customFormat="1" x14ac:dyDescent="0.3">
      <c r="B88" s="994"/>
    </row>
    <row r="89" spans="2:2" s="414" customFormat="1" x14ac:dyDescent="0.3">
      <c r="B89" s="994"/>
    </row>
    <row r="90" spans="2:2" s="414" customFormat="1" x14ac:dyDescent="0.3">
      <c r="B90" s="994"/>
    </row>
    <row r="91" spans="2:2" s="414" customFormat="1" x14ac:dyDescent="0.3">
      <c r="B91" s="994"/>
    </row>
    <row r="92" spans="2:2" s="414" customFormat="1" x14ac:dyDescent="0.3">
      <c r="B92" s="994"/>
    </row>
    <row r="93" spans="2:2" s="414" customFormat="1" x14ac:dyDescent="0.3">
      <c r="B93" s="994"/>
    </row>
    <row r="94" spans="2:2" s="414" customFormat="1" x14ac:dyDescent="0.3">
      <c r="B94" s="994"/>
    </row>
    <row r="95" spans="2:2" s="414" customFormat="1" x14ac:dyDescent="0.3">
      <c r="B95" s="994"/>
    </row>
    <row r="96" spans="2:2" s="414" customFormat="1" x14ac:dyDescent="0.3">
      <c r="B96" s="994"/>
    </row>
    <row r="97" spans="2:2" s="414" customFormat="1" x14ac:dyDescent="0.3">
      <c r="B97" s="994"/>
    </row>
    <row r="98" spans="2:2" s="414" customFormat="1" x14ac:dyDescent="0.3">
      <c r="B98" s="994"/>
    </row>
    <row r="99" spans="2:2" s="414" customFormat="1" x14ac:dyDescent="0.3">
      <c r="B99" s="994"/>
    </row>
    <row r="100" spans="2:2" s="414" customFormat="1" x14ac:dyDescent="0.3">
      <c r="B100" s="994"/>
    </row>
    <row r="101" spans="2:2" s="414" customFormat="1" x14ac:dyDescent="0.3">
      <c r="B101" s="994"/>
    </row>
    <row r="102" spans="2:2" s="414" customFormat="1" x14ac:dyDescent="0.3">
      <c r="B102" s="994"/>
    </row>
    <row r="103" spans="2:2" s="414" customFormat="1" x14ac:dyDescent="0.3">
      <c r="B103" s="994"/>
    </row>
    <row r="104" spans="2:2" s="414" customFormat="1" x14ac:dyDescent="0.3">
      <c r="B104" s="994"/>
    </row>
    <row r="105" spans="2:2" s="414" customFormat="1" x14ac:dyDescent="0.3">
      <c r="B105" s="994"/>
    </row>
    <row r="106" spans="2:2" s="414" customFormat="1" x14ac:dyDescent="0.3">
      <c r="B106" s="994"/>
    </row>
    <row r="107" spans="2:2" s="414" customFormat="1" x14ac:dyDescent="0.3">
      <c r="B107" s="994"/>
    </row>
    <row r="108" spans="2:2" s="414" customFormat="1" x14ac:dyDescent="0.3">
      <c r="B108" s="994"/>
    </row>
    <row r="109" spans="2:2" s="414" customFormat="1" x14ac:dyDescent="0.3">
      <c r="B109" s="994"/>
    </row>
    <row r="110" spans="2:2" s="414" customFormat="1" x14ac:dyDescent="0.3">
      <c r="B110" s="994"/>
    </row>
    <row r="111" spans="2:2" s="414" customFormat="1" x14ac:dyDescent="0.3">
      <c r="B111" s="994"/>
    </row>
    <row r="112" spans="2:2" s="414" customFormat="1" x14ac:dyDescent="0.3">
      <c r="B112" s="994"/>
    </row>
    <row r="113" spans="2:2" s="414" customFormat="1" x14ac:dyDescent="0.3">
      <c r="B113" s="994"/>
    </row>
    <row r="114" spans="2:2" s="414" customFormat="1" x14ac:dyDescent="0.3">
      <c r="B114" s="994"/>
    </row>
    <row r="115" spans="2:2" s="414" customFormat="1" x14ac:dyDescent="0.3">
      <c r="B115" s="994"/>
    </row>
    <row r="116" spans="2:2" s="414" customFormat="1" x14ac:dyDescent="0.3">
      <c r="B116" s="994"/>
    </row>
    <row r="117" spans="2:2" s="414" customFormat="1" x14ac:dyDescent="0.3">
      <c r="B117" s="994"/>
    </row>
    <row r="118" spans="2:2" s="414" customFormat="1" x14ac:dyDescent="0.3">
      <c r="B118" s="994"/>
    </row>
    <row r="119" spans="2:2" s="414" customFormat="1" x14ac:dyDescent="0.3">
      <c r="B119" s="994"/>
    </row>
    <row r="120" spans="2:2" s="414" customFormat="1" x14ac:dyDescent="0.3">
      <c r="B120" s="994"/>
    </row>
    <row r="121" spans="2:2" s="414" customFormat="1" x14ac:dyDescent="0.3">
      <c r="B121" s="994"/>
    </row>
    <row r="122" spans="2:2" s="414" customFormat="1" x14ac:dyDescent="0.3">
      <c r="B122" s="994"/>
    </row>
    <row r="123" spans="2:2" s="414" customFormat="1" x14ac:dyDescent="0.3">
      <c r="B123" s="994"/>
    </row>
    <row r="124" spans="2:2" s="414" customFormat="1" x14ac:dyDescent="0.3">
      <c r="B124" s="994"/>
    </row>
    <row r="125" spans="2:2" s="414" customFormat="1" x14ac:dyDescent="0.3">
      <c r="B125" s="994"/>
    </row>
    <row r="126" spans="2:2" s="414" customFormat="1" x14ac:dyDescent="0.3">
      <c r="B126" s="994"/>
    </row>
    <row r="127" spans="2:2" s="414" customFormat="1" x14ac:dyDescent="0.3">
      <c r="B127" s="994"/>
    </row>
    <row r="128" spans="2:2" s="414" customFormat="1" x14ac:dyDescent="0.3">
      <c r="B128" s="994"/>
    </row>
    <row r="129" spans="2:2" s="414" customFormat="1" x14ac:dyDescent="0.3">
      <c r="B129" s="994"/>
    </row>
    <row r="130" spans="2:2" s="414" customFormat="1" x14ac:dyDescent="0.3">
      <c r="B130" s="994"/>
    </row>
    <row r="131" spans="2:2" s="414" customFormat="1" x14ac:dyDescent="0.3">
      <c r="B131" s="994"/>
    </row>
    <row r="132" spans="2:2" s="414" customFormat="1" x14ac:dyDescent="0.3">
      <c r="B132" s="994"/>
    </row>
    <row r="133" spans="2:2" s="414" customFormat="1" x14ac:dyDescent="0.3">
      <c r="B133" s="994"/>
    </row>
    <row r="134" spans="2:2" s="414" customFormat="1" x14ac:dyDescent="0.3">
      <c r="B134" s="994"/>
    </row>
    <row r="135" spans="2:2" s="414" customFormat="1" x14ac:dyDescent="0.3">
      <c r="B135" s="994"/>
    </row>
    <row r="136" spans="2:2" s="414" customFormat="1" x14ac:dyDescent="0.3">
      <c r="B136" s="994"/>
    </row>
    <row r="137" spans="2:2" s="414" customFormat="1" x14ac:dyDescent="0.3">
      <c r="B137" s="994"/>
    </row>
    <row r="138" spans="2:2" s="414" customFormat="1" x14ac:dyDescent="0.3">
      <c r="B138" s="994"/>
    </row>
    <row r="139" spans="2:2" s="414" customFormat="1" x14ac:dyDescent="0.3">
      <c r="B139" s="994"/>
    </row>
    <row r="140" spans="2:2" s="414" customFormat="1" x14ac:dyDescent="0.3">
      <c r="B140" s="994"/>
    </row>
    <row r="141" spans="2:2" s="414" customFormat="1" x14ac:dyDescent="0.3">
      <c r="B141" s="994"/>
    </row>
    <row r="142" spans="2:2" s="414" customFormat="1" x14ac:dyDescent="0.3">
      <c r="B142" s="994"/>
    </row>
    <row r="143" spans="2:2" s="414" customFormat="1" x14ac:dyDescent="0.3">
      <c r="B143" s="994"/>
    </row>
    <row r="144" spans="2:2" s="414" customFormat="1" x14ac:dyDescent="0.3">
      <c r="B144" s="994"/>
    </row>
    <row r="145" spans="2:2" s="414" customFormat="1" x14ac:dyDescent="0.3">
      <c r="B145" s="994"/>
    </row>
    <row r="146" spans="2:2" s="414" customFormat="1" x14ac:dyDescent="0.3">
      <c r="B146" s="994"/>
    </row>
    <row r="147" spans="2:2" s="414" customFormat="1" x14ac:dyDescent="0.3">
      <c r="B147" s="994"/>
    </row>
    <row r="148" spans="2:2" s="414" customFormat="1" x14ac:dyDescent="0.3">
      <c r="B148" s="994"/>
    </row>
    <row r="149" spans="2:2" s="414" customFormat="1" x14ac:dyDescent="0.3">
      <c r="B149" s="994"/>
    </row>
    <row r="150" spans="2:2" s="414" customFormat="1" x14ac:dyDescent="0.3">
      <c r="B150" s="994"/>
    </row>
    <row r="151" spans="2:2" s="414" customFormat="1" x14ac:dyDescent="0.3">
      <c r="B151" s="994"/>
    </row>
    <row r="152" spans="2:2" s="414" customFormat="1" x14ac:dyDescent="0.3">
      <c r="B152" s="994"/>
    </row>
    <row r="153" spans="2:2" s="414" customFormat="1" x14ac:dyDescent="0.3">
      <c r="B153" s="994"/>
    </row>
    <row r="154" spans="2:2" s="414" customFormat="1" x14ac:dyDescent="0.3">
      <c r="B154" s="994"/>
    </row>
    <row r="155" spans="2:2" s="414" customFormat="1" x14ac:dyDescent="0.3">
      <c r="B155" s="994"/>
    </row>
    <row r="156" spans="2:2" s="414" customFormat="1" x14ac:dyDescent="0.3">
      <c r="B156" s="994"/>
    </row>
    <row r="157" spans="2:2" s="414" customFormat="1" x14ac:dyDescent="0.3">
      <c r="B157" s="994"/>
    </row>
    <row r="158" spans="2:2" s="414" customFormat="1" x14ac:dyDescent="0.3">
      <c r="B158" s="994"/>
    </row>
    <row r="159" spans="2:2" s="414" customFormat="1" x14ac:dyDescent="0.3">
      <c r="B159" s="994"/>
    </row>
    <row r="160" spans="2:2" s="414" customFormat="1" x14ac:dyDescent="0.3">
      <c r="B160" s="994"/>
    </row>
    <row r="161" spans="2:2" s="414" customFormat="1" x14ac:dyDescent="0.3">
      <c r="B161" s="994"/>
    </row>
    <row r="162" spans="2:2" s="414" customFormat="1" x14ac:dyDescent="0.3">
      <c r="B162" s="994"/>
    </row>
    <row r="163" spans="2:2" s="414" customFormat="1" x14ac:dyDescent="0.3">
      <c r="B163" s="994"/>
    </row>
    <row r="164" spans="2:2" s="414" customFormat="1" x14ac:dyDescent="0.3">
      <c r="B164" s="994"/>
    </row>
    <row r="165" spans="2:2" s="414" customFormat="1" x14ac:dyDescent="0.3">
      <c r="B165" s="994"/>
    </row>
    <row r="166" spans="2:2" s="414" customFormat="1" x14ac:dyDescent="0.3">
      <c r="B166" s="994"/>
    </row>
    <row r="167" spans="2:2" s="414" customFormat="1" x14ac:dyDescent="0.3">
      <c r="B167" s="994"/>
    </row>
    <row r="168" spans="2:2" s="414" customFormat="1" x14ac:dyDescent="0.3">
      <c r="B168" s="994"/>
    </row>
    <row r="169" spans="2:2" s="414" customFormat="1" x14ac:dyDescent="0.3">
      <c r="B169" s="994"/>
    </row>
    <row r="170" spans="2:2" s="414" customFormat="1" x14ac:dyDescent="0.3">
      <c r="B170" s="994"/>
    </row>
    <row r="171" spans="2:2" s="414" customFormat="1" x14ac:dyDescent="0.3">
      <c r="B171" s="994"/>
    </row>
    <row r="172" spans="2:2" s="414" customFormat="1" x14ac:dyDescent="0.3">
      <c r="B172" s="994"/>
    </row>
    <row r="173" spans="2:2" s="414" customFormat="1" x14ac:dyDescent="0.3">
      <c r="B173" s="994"/>
    </row>
    <row r="174" spans="2:2" s="414" customFormat="1" x14ac:dyDescent="0.3">
      <c r="B174" s="994"/>
    </row>
    <row r="175" spans="2:2" s="414" customFormat="1" x14ac:dyDescent="0.3">
      <c r="B175" s="994"/>
    </row>
    <row r="176" spans="2:2" s="414" customFormat="1" x14ac:dyDescent="0.3">
      <c r="B176" s="994"/>
    </row>
    <row r="177" spans="2:2" s="414" customFormat="1" x14ac:dyDescent="0.3">
      <c r="B177" s="994"/>
    </row>
    <row r="178" spans="2:2" s="414" customFormat="1" x14ac:dyDescent="0.3">
      <c r="B178" s="994"/>
    </row>
    <row r="179" spans="2:2" s="414" customFormat="1" x14ac:dyDescent="0.3">
      <c r="B179" s="994"/>
    </row>
    <row r="180" spans="2:2" s="414" customFormat="1" x14ac:dyDescent="0.3">
      <c r="B180" s="994"/>
    </row>
    <row r="181" spans="2:2" s="414" customFormat="1" x14ac:dyDescent="0.3">
      <c r="B181" s="994"/>
    </row>
    <row r="182" spans="2:2" s="414" customFormat="1" x14ac:dyDescent="0.3">
      <c r="B182" s="994"/>
    </row>
    <row r="183" spans="2:2" s="414" customFormat="1" x14ac:dyDescent="0.3">
      <c r="B183" s="994"/>
    </row>
    <row r="184" spans="2:2" s="414" customFormat="1" x14ac:dyDescent="0.3">
      <c r="B184" s="994"/>
    </row>
    <row r="185" spans="2:2" s="414" customFormat="1" x14ac:dyDescent="0.3">
      <c r="B185" s="994"/>
    </row>
    <row r="186" spans="2:2" s="414" customFormat="1" x14ac:dyDescent="0.3">
      <c r="B186" s="994"/>
    </row>
    <row r="187" spans="2:2" s="414" customFormat="1" x14ac:dyDescent="0.3">
      <c r="B187" s="994"/>
    </row>
    <row r="188" spans="2:2" s="414" customFormat="1" x14ac:dyDescent="0.3">
      <c r="B188" s="994"/>
    </row>
    <row r="189" spans="2:2" s="414" customFormat="1" x14ac:dyDescent="0.3">
      <c r="B189" s="994"/>
    </row>
    <row r="190" spans="2:2" s="414" customFormat="1" x14ac:dyDescent="0.3">
      <c r="B190" s="994"/>
    </row>
    <row r="191" spans="2:2" s="414" customFormat="1" x14ac:dyDescent="0.3">
      <c r="B191" s="994"/>
    </row>
    <row r="192" spans="2:2" s="414" customFormat="1" x14ac:dyDescent="0.3">
      <c r="B192" s="994"/>
    </row>
    <row r="193" spans="2:2" s="414" customFormat="1" x14ac:dyDescent="0.3">
      <c r="B193" s="994"/>
    </row>
    <row r="194" spans="2:2" s="414" customFormat="1" x14ac:dyDescent="0.3">
      <c r="B194" s="994"/>
    </row>
    <row r="195" spans="2:2" s="414" customFormat="1" x14ac:dyDescent="0.3">
      <c r="B195" s="994"/>
    </row>
    <row r="196" spans="2:2" s="414" customFormat="1" x14ac:dyDescent="0.3">
      <c r="B196" s="994"/>
    </row>
    <row r="197" spans="2:2" s="414" customFormat="1" x14ac:dyDescent="0.3">
      <c r="B197" s="994"/>
    </row>
    <row r="198" spans="2:2" s="414" customFormat="1" x14ac:dyDescent="0.3">
      <c r="B198" s="994"/>
    </row>
    <row r="199" spans="2:2" s="414" customFormat="1" x14ac:dyDescent="0.3">
      <c r="B199" s="994"/>
    </row>
    <row r="200" spans="2:2" s="414" customFormat="1" x14ac:dyDescent="0.3">
      <c r="B200" s="994"/>
    </row>
    <row r="201" spans="2:2" s="414" customFormat="1" x14ac:dyDescent="0.3">
      <c r="B201" s="994"/>
    </row>
    <row r="202" spans="2:2" s="414" customFormat="1" x14ac:dyDescent="0.3">
      <c r="B202" s="994"/>
    </row>
    <row r="203" spans="2:2" s="414" customFormat="1" x14ac:dyDescent="0.3">
      <c r="B203" s="994"/>
    </row>
    <row r="204" spans="2:2" s="414" customFormat="1" x14ac:dyDescent="0.3">
      <c r="B204" s="994"/>
    </row>
    <row r="205" spans="2:2" s="414" customFormat="1" x14ac:dyDescent="0.3">
      <c r="B205" s="994"/>
    </row>
    <row r="206" spans="2:2" s="414" customFormat="1" x14ac:dyDescent="0.3">
      <c r="B206" s="994"/>
    </row>
    <row r="207" spans="2:2" s="414" customFormat="1" x14ac:dyDescent="0.3">
      <c r="B207" s="994"/>
    </row>
    <row r="208" spans="2:2" s="414" customFormat="1" x14ac:dyDescent="0.3">
      <c r="B208" s="994"/>
    </row>
    <row r="209" spans="2:2" s="414" customFormat="1" x14ac:dyDescent="0.3">
      <c r="B209" s="994"/>
    </row>
    <row r="210" spans="2:2" s="414" customFormat="1" x14ac:dyDescent="0.3">
      <c r="B210" s="994"/>
    </row>
    <row r="211" spans="2:2" s="414" customFormat="1" x14ac:dyDescent="0.3">
      <c r="B211" s="994"/>
    </row>
    <row r="212" spans="2:2" s="414" customFormat="1" x14ac:dyDescent="0.3">
      <c r="B212" s="994"/>
    </row>
    <row r="213" spans="2:2" s="414" customFormat="1" x14ac:dyDescent="0.3">
      <c r="B213" s="994"/>
    </row>
    <row r="214" spans="2:2" s="414" customFormat="1" x14ac:dyDescent="0.3">
      <c r="B214" s="994"/>
    </row>
    <row r="215" spans="2:2" s="414" customFormat="1" x14ac:dyDescent="0.3">
      <c r="B215" s="994"/>
    </row>
    <row r="216" spans="2:2" s="414" customFormat="1" x14ac:dyDescent="0.3">
      <c r="B216" s="994"/>
    </row>
    <row r="217" spans="2:2" s="414" customFormat="1" x14ac:dyDescent="0.3">
      <c r="B217" s="994"/>
    </row>
    <row r="218" spans="2:2" s="414" customFormat="1" x14ac:dyDescent="0.3">
      <c r="B218" s="994"/>
    </row>
    <row r="219" spans="2:2" s="414" customFormat="1" x14ac:dyDescent="0.3">
      <c r="B219" s="994"/>
    </row>
    <row r="220" spans="2:2" s="414" customFormat="1" x14ac:dyDescent="0.3">
      <c r="B220" s="994"/>
    </row>
    <row r="221" spans="2:2" s="414" customFormat="1" x14ac:dyDescent="0.3">
      <c r="B221" s="994"/>
    </row>
    <row r="222" spans="2:2" s="414" customFormat="1" x14ac:dyDescent="0.3">
      <c r="B222" s="994"/>
    </row>
    <row r="223" spans="2:2" s="414" customFormat="1" x14ac:dyDescent="0.3">
      <c r="B223" s="994"/>
    </row>
    <row r="224" spans="2:2" s="414" customFormat="1" x14ac:dyDescent="0.3">
      <c r="B224" s="994"/>
    </row>
    <row r="225" spans="2:2" s="414" customFormat="1" x14ac:dyDescent="0.3">
      <c r="B225" s="994"/>
    </row>
    <row r="226" spans="2:2" s="414" customFormat="1" x14ac:dyDescent="0.3">
      <c r="B226" s="994"/>
    </row>
    <row r="227" spans="2:2" s="414" customFormat="1" x14ac:dyDescent="0.3">
      <c r="B227" s="994"/>
    </row>
    <row r="228" spans="2:2" s="414" customFormat="1" x14ac:dyDescent="0.3">
      <c r="B228" s="994"/>
    </row>
    <row r="229" spans="2:2" s="414" customFormat="1" x14ac:dyDescent="0.3">
      <c r="B229" s="994"/>
    </row>
    <row r="230" spans="2:2" s="414" customFormat="1" x14ac:dyDescent="0.3">
      <c r="B230" s="994"/>
    </row>
    <row r="231" spans="2:2" s="414" customFormat="1" x14ac:dyDescent="0.3">
      <c r="B231" s="994"/>
    </row>
    <row r="232" spans="2:2" s="414" customFormat="1" x14ac:dyDescent="0.3">
      <c r="B232" s="994"/>
    </row>
    <row r="233" spans="2:2" s="414" customFormat="1" x14ac:dyDescent="0.3">
      <c r="B233" s="994"/>
    </row>
    <row r="234" spans="2:2" s="414" customFormat="1" x14ac:dyDescent="0.3">
      <c r="B234" s="994"/>
    </row>
    <row r="235" spans="2:2" s="414" customFormat="1" x14ac:dyDescent="0.3">
      <c r="B235" s="994"/>
    </row>
    <row r="236" spans="2:2" s="414" customFormat="1" x14ac:dyDescent="0.3">
      <c r="B236" s="994"/>
    </row>
    <row r="237" spans="2:2" s="414" customFormat="1" x14ac:dyDescent="0.3">
      <c r="B237" s="994"/>
    </row>
    <row r="238" spans="2:2" s="414" customFormat="1" x14ac:dyDescent="0.3">
      <c r="B238" s="994"/>
    </row>
    <row r="239" spans="2:2" s="414" customFormat="1" x14ac:dyDescent="0.3">
      <c r="B239" s="994"/>
    </row>
    <row r="240" spans="2:2" s="414" customFormat="1" x14ac:dyDescent="0.3">
      <c r="B240" s="994"/>
    </row>
    <row r="241" spans="2:2" s="414" customFormat="1" x14ac:dyDescent="0.3">
      <c r="B241" s="994"/>
    </row>
    <row r="242" spans="2:2" s="414" customFormat="1" x14ac:dyDescent="0.3">
      <c r="B242" s="994"/>
    </row>
    <row r="243" spans="2:2" s="414" customFormat="1" x14ac:dyDescent="0.3">
      <c r="B243" s="994"/>
    </row>
    <row r="244" spans="2:2" s="414" customFormat="1" x14ac:dyDescent="0.3">
      <c r="B244" s="994"/>
    </row>
    <row r="245" spans="2:2" s="414" customFormat="1" x14ac:dyDescent="0.3">
      <c r="B245" s="994"/>
    </row>
    <row r="246" spans="2:2" s="414" customFormat="1" x14ac:dyDescent="0.3">
      <c r="B246" s="994"/>
    </row>
    <row r="247" spans="2:2" s="414" customFormat="1" x14ac:dyDescent="0.3">
      <c r="B247" s="994"/>
    </row>
    <row r="248" spans="2:2" s="414" customFormat="1" x14ac:dyDescent="0.3">
      <c r="B248" s="994"/>
    </row>
    <row r="249" spans="2:2" s="414" customFormat="1" x14ac:dyDescent="0.3">
      <c r="B249" s="994"/>
    </row>
    <row r="250" spans="2:2" s="414" customFormat="1" x14ac:dyDescent="0.3">
      <c r="B250" s="994"/>
    </row>
    <row r="251" spans="2:2" s="414" customFormat="1" x14ac:dyDescent="0.3">
      <c r="B251" s="994"/>
    </row>
    <row r="252" spans="2:2" s="414" customFormat="1" x14ac:dyDescent="0.3">
      <c r="B252" s="994"/>
    </row>
    <row r="253" spans="2:2" s="414" customFormat="1" x14ac:dyDescent="0.3">
      <c r="B253" s="994"/>
    </row>
    <row r="254" spans="2:2" s="414" customFormat="1" x14ac:dyDescent="0.3">
      <c r="B254" s="994"/>
    </row>
    <row r="255" spans="2:2" s="414" customFormat="1" x14ac:dyDescent="0.3">
      <c r="B255" s="994"/>
    </row>
    <row r="256" spans="2:2" s="414" customFormat="1" x14ac:dyDescent="0.3">
      <c r="B256" s="994"/>
    </row>
    <row r="257" spans="2:2" s="414" customFormat="1" x14ac:dyDescent="0.3">
      <c r="B257" s="994"/>
    </row>
    <row r="258" spans="2:2" s="414" customFormat="1" x14ac:dyDescent="0.3">
      <c r="B258" s="994"/>
    </row>
    <row r="259" spans="2:2" s="414" customFormat="1" x14ac:dyDescent="0.3">
      <c r="B259" s="994"/>
    </row>
    <row r="260" spans="2:2" s="414" customFormat="1" x14ac:dyDescent="0.3">
      <c r="B260" s="994"/>
    </row>
    <row r="261" spans="2:2" s="414" customFormat="1" x14ac:dyDescent="0.3">
      <c r="B261" s="994"/>
    </row>
    <row r="262" spans="2:2" s="414" customFormat="1" x14ac:dyDescent="0.3">
      <c r="B262" s="994"/>
    </row>
    <row r="263" spans="2:2" s="414" customFormat="1" x14ac:dyDescent="0.3">
      <c r="B263" s="994"/>
    </row>
    <row r="264" spans="2:2" s="414" customFormat="1" x14ac:dyDescent="0.3">
      <c r="B264" s="994"/>
    </row>
    <row r="265" spans="2:2" s="414" customFormat="1" x14ac:dyDescent="0.3">
      <c r="B265" s="994"/>
    </row>
    <row r="266" spans="2:2" s="414" customFormat="1" x14ac:dyDescent="0.3">
      <c r="B266" s="994"/>
    </row>
    <row r="267" spans="2:2" s="414" customFormat="1" x14ac:dyDescent="0.3">
      <c r="B267" s="994"/>
    </row>
    <row r="268" spans="2:2" s="414" customFormat="1" x14ac:dyDescent="0.3">
      <c r="B268" s="994"/>
    </row>
    <row r="269" spans="2:2" s="414" customFormat="1" x14ac:dyDescent="0.3">
      <c r="B269" s="994"/>
    </row>
    <row r="270" spans="2:2" s="414" customFormat="1" x14ac:dyDescent="0.3">
      <c r="B270" s="994"/>
    </row>
    <row r="271" spans="2:2" s="414" customFormat="1" x14ac:dyDescent="0.3">
      <c r="B271" s="994"/>
    </row>
    <row r="272" spans="2:2" s="414" customFormat="1" x14ac:dyDescent="0.3">
      <c r="B272" s="994"/>
    </row>
    <row r="273" spans="2:2" s="414" customFormat="1" x14ac:dyDescent="0.3">
      <c r="B273" s="994"/>
    </row>
    <row r="274" spans="2:2" s="414" customFormat="1" x14ac:dyDescent="0.3">
      <c r="B274" s="994"/>
    </row>
    <row r="275" spans="2:2" s="414" customFormat="1" x14ac:dyDescent="0.3">
      <c r="B275" s="994"/>
    </row>
    <row r="276" spans="2:2" s="414" customFormat="1" x14ac:dyDescent="0.3">
      <c r="B276" s="994"/>
    </row>
    <row r="277" spans="2:2" s="414" customFormat="1" x14ac:dyDescent="0.3">
      <c r="B277" s="994"/>
    </row>
    <row r="278" spans="2:2" s="414" customFormat="1" x14ac:dyDescent="0.3">
      <c r="B278" s="994"/>
    </row>
    <row r="279" spans="2:2" s="414" customFormat="1" x14ac:dyDescent="0.3">
      <c r="B279" s="994"/>
    </row>
    <row r="280" spans="2:2" s="414" customFormat="1" x14ac:dyDescent="0.3">
      <c r="B280" s="994"/>
    </row>
    <row r="281" spans="2:2" s="414" customFormat="1" x14ac:dyDescent="0.3">
      <c r="B281" s="994"/>
    </row>
    <row r="282" spans="2:2" s="414" customFormat="1" x14ac:dyDescent="0.3">
      <c r="B282" s="994"/>
    </row>
    <row r="283" spans="2:2" s="414" customFormat="1" x14ac:dyDescent="0.3">
      <c r="B283" s="994"/>
    </row>
    <row r="284" spans="2:2" s="414" customFormat="1" x14ac:dyDescent="0.3">
      <c r="B284" s="994"/>
    </row>
    <row r="285" spans="2:2" s="414" customFormat="1" x14ac:dyDescent="0.3">
      <c r="B285" s="994"/>
    </row>
    <row r="286" spans="2:2" s="414" customFormat="1" x14ac:dyDescent="0.3">
      <c r="B286" s="994"/>
    </row>
    <row r="287" spans="2:2" s="414" customFormat="1" x14ac:dyDescent="0.3">
      <c r="B287" s="994"/>
    </row>
    <row r="288" spans="2:2" s="414" customFormat="1" x14ac:dyDescent="0.3">
      <c r="B288" s="994"/>
    </row>
    <row r="289" spans="2:2" s="414" customFormat="1" x14ac:dyDescent="0.3">
      <c r="B289" s="994"/>
    </row>
    <row r="290" spans="2:2" s="414" customFormat="1" x14ac:dyDescent="0.3">
      <c r="B290" s="994"/>
    </row>
    <row r="291" spans="2:2" s="414" customFormat="1" x14ac:dyDescent="0.3">
      <c r="B291" s="994"/>
    </row>
    <row r="292" spans="2:2" s="414" customFormat="1" x14ac:dyDescent="0.3">
      <c r="B292" s="994"/>
    </row>
    <row r="293" spans="2:2" s="414" customFormat="1" x14ac:dyDescent="0.3">
      <c r="B293" s="994"/>
    </row>
    <row r="294" spans="2:2" s="414" customFormat="1" x14ac:dyDescent="0.3">
      <c r="B294" s="994"/>
    </row>
    <row r="295" spans="2:2" s="414" customFormat="1" x14ac:dyDescent="0.3">
      <c r="B295" s="994"/>
    </row>
    <row r="296" spans="2:2" s="414" customFormat="1" x14ac:dyDescent="0.3">
      <c r="B296" s="994"/>
    </row>
    <row r="297" spans="2:2" s="414" customFormat="1" x14ac:dyDescent="0.3">
      <c r="B297" s="994"/>
    </row>
    <row r="298" spans="2:2" s="414" customFormat="1" x14ac:dyDescent="0.3">
      <c r="B298" s="994"/>
    </row>
    <row r="299" spans="2:2" s="414" customFormat="1" x14ac:dyDescent="0.3">
      <c r="B299" s="994"/>
    </row>
    <row r="300" spans="2:2" s="414" customFormat="1" x14ac:dyDescent="0.3">
      <c r="B300" s="994"/>
    </row>
    <row r="301" spans="2:2" s="414" customFormat="1" x14ac:dyDescent="0.3">
      <c r="B301" s="994"/>
    </row>
    <row r="302" spans="2:2" s="414" customFormat="1" x14ac:dyDescent="0.3">
      <c r="B302" s="994"/>
    </row>
    <row r="303" spans="2:2" s="414" customFormat="1" x14ac:dyDescent="0.3">
      <c r="B303" s="994"/>
    </row>
    <row r="304" spans="2:2" s="414" customFormat="1" x14ac:dyDescent="0.3">
      <c r="B304" s="994"/>
    </row>
    <row r="305" spans="2:2" s="414" customFormat="1" x14ac:dyDescent="0.3">
      <c r="B305" s="994"/>
    </row>
    <row r="306" spans="2:2" s="414" customFormat="1" x14ac:dyDescent="0.3">
      <c r="B306" s="994"/>
    </row>
    <row r="307" spans="2:2" s="414" customFormat="1" x14ac:dyDescent="0.3">
      <c r="B307" s="994"/>
    </row>
    <row r="308" spans="2:2" s="414" customFormat="1" x14ac:dyDescent="0.3">
      <c r="B308" s="994"/>
    </row>
    <row r="309" spans="2:2" s="414" customFormat="1" x14ac:dyDescent="0.3">
      <c r="B309" s="994"/>
    </row>
    <row r="310" spans="2:2" s="414" customFormat="1" x14ac:dyDescent="0.3">
      <c r="B310" s="994"/>
    </row>
    <row r="311" spans="2:2" s="414" customFormat="1" x14ac:dyDescent="0.3">
      <c r="B311" s="994"/>
    </row>
    <row r="312" spans="2:2" s="414" customFormat="1" x14ac:dyDescent="0.3">
      <c r="B312" s="994"/>
    </row>
    <row r="313" spans="2:2" s="414" customFormat="1" x14ac:dyDescent="0.3">
      <c r="B313" s="994"/>
    </row>
    <row r="314" spans="2:2" s="414" customFormat="1" x14ac:dyDescent="0.3">
      <c r="B314" s="994"/>
    </row>
    <row r="315" spans="2:2" s="414" customFormat="1" x14ac:dyDescent="0.3">
      <c r="B315" s="994"/>
    </row>
    <row r="316" spans="2:2" s="414" customFormat="1" x14ac:dyDescent="0.3">
      <c r="B316" s="994"/>
    </row>
    <row r="317" spans="2:2" s="414" customFormat="1" x14ac:dyDescent="0.3">
      <c r="B317" s="994"/>
    </row>
    <row r="318" spans="2:2" s="414" customFormat="1" x14ac:dyDescent="0.3">
      <c r="B318" s="994"/>
    </row>
    <row r="319" spans="2:2" s="414" customFormat="1" x14ac:dyDescent="0.3">
      <c r="B319" s="994"/>
    </row>
    <row r="320" spans="2:2" s="414" customFormat="1" x14ac:dyDescent="0.3">
      <c r="B320" s="994"/>
    </row>
    <row r="321" spans="2:2" s="414" customFormat="1" x14ac:dyDescent="0.3">
      <c r="B321" s="994"/>
    </row>
    <row r="322" spans="2:2" s="414" customFormat="1" x14ac:dyDescent="0.3">
      <c r="B322" s="994"/>
    </row>
    <row r="323" spans="2:2" s="414" customFormat="1" x14ac:dyDescent="0.3">
      <c r="B323" s="994"/>
    </row>
    <row r="324" spans="2:2" s="414" customFormat="1" x14ac:dyDescent="0.3">
      <c r="B324" s="994"/>
    </row>
    <row r="325" spans="2:2" s="414" customFormat="1" x14ac:dyDescent="0.3">
      <c r="B325" s="994"/>
    </row>
    <row r="326" spans="2:2" s="414" customFormat="1" x14ac:dyDescent="0.3">
      <c r="B326" s="994"/>
    </row>
    <row r="327" spans="2:2" s="414" customFormat="1" x14ac:dyDescent="0.3">
      <c r="B327" s="994"/>
    </row>
    <row r="328" spans="2:2" s="414" customFormat="1" x14ac:dyDescent="0.3">
      <c r="B328" s="994"/>
    </row>
    <row r="329" spans="2:2" s="414" customFormat="1" x14ac:dyDescent="0.3">
      <c r="B329" s="994"/>
    </row>
    <row r="330" spans="2:2" s="414" customFormat="1" x14ac:dyDescent="0.3">
      <c r="B330" s="994"/>
    </row>
    <row r="331" spans="2:2" s="414" customFormat="1" x14ac:dyDescent="0.3">
      <c r="B331" s="994"/>
    </row>
    <row r="332" spans="2:2" s="414" customFormat="1" x14ac:dyDescent="0.3">
      <c r="B332" s="994"/>
    </row>
    <row r="333" spans="2:2" s="414" customFormat="1" x14ac:dyDescent="0.3">
      <c r="B333" s="994"/>
    </row>
    <row r="334" spans="2:2" s="414" customFormat="1" x14ac:dyDescent="0.3">
      <c r="B334" s="994"/>
    </row>
    <row r="335" spans="2:2" s="414" customFormat="1" x14ac:dyDescent="0.3">
      <c r="B335" s="994"/>
    </row>
    <row r="336" spans="2:2" s="414" customFormat="1" x14ac:dyDescent="0.3">
      <c r="B336" s="994"/>
    </row>
    <row r="337" spans="2:2" s="414" customFormat="1" x14ac:dyDescent="0.3">
      <c r="B337" s="994"/>
    </row>
    <row r="338" spans="2:2" s="414" customFormat="1" x14ac:dyDescent="0.3">
      <c r="B338" s="994"/>
    </row>
    <row r="339" spans="2:2" s="414" customFormat="1" x14ac:dyDescent="0.3">
      <c r="B339" s="994"/>
    </row>
    <row r="340" spans="2:2" s="414" customFormat="1" x14ac:dyDescent="0.3">
      <c r="B340" s="994"/>
    </row>
    <row r="341" spans="2:2" s="414" customFormat="1" x14ac:dyDescent="0.3">
      <c r="B341" s="994"/>
    </row>
    <row r="342" spans="2:2" s="414" customFormat="1" x14ac:dyDescent="0.3">
      <c r="B342" s="994"/>
    </row>
    <row r="343" spans="2:2" s="414" customFormat="1" x14ac:dyDescent="0.3">
      <c r="B343" s="994"/>
    </row>
    <row r="344" spans="2:2" s="414" customFormat="1" x14ac:dyDescent="0.3">
      <c r="B344" s="994"/>
    </row>
    <row r="345" spans="2:2" s="414" customFormat="1" x14ac:dyDescent="0.3">
      <c r="B345" s="994"/>
    </row>
    <row r="346" spans="2:2" s="414" customFormat="1" x14ac:dyDescent="0.3">
      <c r="B346" s="994"/>
    </row>
    <row r="347" spans="2:2" s="414" customFormat="1" x14ac:dyDescent="0.3">
      <c r="B347" s="994"/>
    </row>
    <row r="348" spans="2:2" s="414" customFormat="1" x14ac:dyDescent="0.3">
      <c r="B348" s="994"/>
    </row>
    <row r="349" spans="2:2" s="414" customFormat="1" x14ac:dyDescent="0.3">
      <c r="B349" s="994"/>
    </row>
    <row r="350" spans="2:2" s="414" customFormat="1" x14ac:dyDescent="0.3">
      <c r="B350" s="994"/>
    </row>
    <row r="351" spans="2:2" s="414" customFormat="1" x14ac:dyDescent="0.3">
      <c r="B351" s="994"/>
    </row>
    <row r="352" spans="2:2" s="414" customFormat="1" x14ac:dyDescent="0.3">
      <c r="B352" s="994"/>
    </row>
    <row r="353" spans="2:2" s="414" customFormat="1" x14ac:dyDescent="0.3">
      <c r="B353" s="994"/>
    </row>
    <row r="354" spans="2:2" s="414" customFormat="1" x14ac:dyDescent="0.3">
      <c r="B354" s="994"/>
    </row>
    <row r="355" spans="2:2" s="414" customFormat="1" x14ac:dyDescent="0.3">
      <c r="B355" s="994"/>
    </row>
    <row r="356" spans="2:2" s="414" customFormat="1" x14ac:dyDescent="0.3">
      <c r="B356" s="994"/>
    </row>
    <row r="357" spans="2:2" s="414" customFormat="1" x14ac:dyDescent="0.3">
      <c r="B357" s="994"/>
    </row>
    <row r="358" spans="2:2" s="414" customFormat="1" x14ac:dyDescent="0.3">
      <c r="B358" s="994"/>
    </row>
    <row r="359" spans="2:2" s="414" customFormat="1" x14ac:dyDescent="0.3">
      <c r="B359" s="994"/>
    </row>
    <row r="360" spans="2:2" s="414" customFormat="1" x14ac:dyDescent="0.3">
      <c r="B360" s="994"/>
    </row>
    <row r="361" spans="2:2" s="414" customFormat="1" x14ac:dyDescent="0.3">
      <c r="B361" s="994"/>
    </row>
    <row r="362" spans="2:2" s="414" customFormat="1" x14ac:dyDescent="0.3">
      <c r="B362" s="994"/>
    </row>
    <row r="363" spans="2:2" s="414" customFormat="1" x14ac:dyDescent="0.3">
      <c r="B363" s="994"/>
    </row>
    <row r="364" spans="2:2" s="414" customFormat="1" x14ac:dyDescent="0.3">
      <c r="B364" s="994"/>
    </row>
    <row r="365" spans="2:2" s="414" customFormat="1" x14ac:dyDescent="0.3">
      <c r="B365" s="994"/>
    </row>
    <row r="366" spans="2:2" s="414" customFormat="1" x14ac:dyDescent="0.3">
      <c r="B366" s="994"/>
    </row>
    <row r="367" spans="2:2" s="414" customFormat="1" x14ac:dyDescent="0.3">
      <c r="B367" s="994"/>
    </row>
    <row r="368" spans="2:2" s="414" customFormat="1" x14ac:dyDescent="0.3">
      <c r="B368" s="994"/>
    </row>
    <row r="369" spans="2:2" s="414" customFormat="1" x14ac:dyDescent="0.3">
      <c r="B369" s="994"/>
    </row>
    <row r="370" spans="2:2" s="414" customFormat="1" x14ac:dyDescent="0.3">
      <c r="B370" s="994"/>
    </row>
    <row r="371" spans="2:2" s="414" customFormat="1" x14ac:dyDescent="0.3">
      <c r="B371" s="994"/>
    </row>
    <row r="372" spans="2:2" s="414" customFormat="1" x14ac:dyDescent="0.3">
      <c r="B372" s="994"/>
    </row>
    <row r="373" spans="2:2" s="414" customFormat="1" x14ac:dyDescent="0.3">
      <c r="B373" s="994"/>
    </row>
    <row r="374" spans="2:2" s="414" customFormat="1" x14ac:dyDescent="0.3">
      <c r="B374" s="994"/>
    </row>
    <row r="375" spans="2:2" s="414" customFormat="1" x14ac:dyDescent="0.3">
      <c r="B375" s="994"/>
    </row>
    <row r="376" spans="2:2" s="414" customFormat="1" x14ac:dyDescent="0.3">
      <c r="B376" s="994"/>
    </row>
    <row r="377" spans="2:2" s="414" customFormat="1" x14ac:dyDescent="0.3">
      <c r="B377" s="994"/>
    </row>
    <row r="378" spans="2:2" s="414" customFormat="1" x14ac:dyDescent="0.3">
      <c r="B378" s="994"/>
    </row>
    <row r="379" spans="2:2" s="414" customFormat="1" x14ac:dyDescent="0.3">
      <c r="B379" s="994"/>
    </row>
    <row r="380" spans="2:2" s="414" customFormat="1" x14ac:dyDescent="0.3">
      <c r="B380" s="994"/>
    </row>
    <row r="381" spans="2:2" s="414" customFormat="1" x14ac:dyDescent="0.3">
      <c r="B381" s="994"/>
    </row>
    <row r="382" spans="2:2" s="414" customFormat="1" x14ac:dyDescent="0.3">
      <c r="B382" s="994"/>
    </row>
    <row r="383" spans="2:2" s="414" customFormat="1" x14ac:dyDescent="0.3">
      <c r="B383" s="994"/>
    </row>
    <row r="384" spans="2:2" s="414" customFormat="1" x14ac:dyDescent="0.3">
      <c r="B384" s="994"/>
    </row>
    <row r="385" spans="2:2" s="414" customFormat="1" x14ac:dyDescent="0.3">
      <c r="B385" s="994"/>
    </row>
    <row r="386" spans="2:2" s="414" customFormat="1" x14ac:dyDescent="0.3">
      <c r="B386" s="994"/>
    </row>
    <row r="387" spans="2:2" s="414" customFormat="1" x14ac:dyDescent="0.3">
      <c r="B387" s="994"/>
    </row>
    <row r="388" spans="2:2" s="414" customFormat="1" x14ac:dyDescent="0.3">
      <c r="B388" s="994"/>
    </row>
    <row r="389" spans="2:2" s="414" customFormat="1" x14ac:dyDescent="0.3">
      <c r="B389" s="994"/>
    </row>
    <row r="390" spans="2:2" s="414" customFormat="1" x14ac:dyDescent="0.3">
      <c r="B390" s="994"/>
    </row>
    <row r="391" spans="2:2" s="414" customFormat="1" x14ac:dyDescent="0.3">
      <c r="B391" s="994"/>
    </row>
    <row r="392" spans="2:2" s="414" customFormat="1" x14ac:dyDescent="0.3">
      <c r="B392" s="994"/>
    </row>
    <row r="393" spans="2:2" s="414" customFormat="1" x14ac:dyDescent="0.3">
      <c r="B393" s="994"/>
    </row>
    <row r="394" spans="2:2" s="414" customFormat="1" x14ac:dyDescent="0.3">
      <c r="B394" s="994"/>
    </row>
    <row r="395" spans="2:2" s="414" customFormat="1" x14ac:dyDescent="0.3">
      <c r="B395" s="994"/>
    </row>
    <row r="396" spans="2:2" s="414" customFormat="1" x14ac:dyDescent="0.3">
      <c r="B396" s="994"/>
    </row>
    <row r="397" spans="2:2" s="414" customFormat="1" x14ac:dyDescent="0.3">
      <c r="B397" s="994"/>
    </row>
    <row r="398" spans="2:2" s="414" customFormat="1" x14ac:dyDescent="0.3">
      <c r="B398" s="994"/>
    </row>
    <row r="399" spans="2:2" s="414" customFormat="1" x14ac:dyDescent="0.3">
      <c r="B399" s="994"/>
    </row>
    <row r="400" spans="2:2" s="414" customFormat="1" x14ac:dyDescent="0.3">
      <c r="B400" s="994"/>
    </row>
    <row r="401" spans="2:2" s="414" customFormat="1" x14ac:dyDescent="0.3">
      <c r="B401" s="994"/>
    </row>
    <row r="402" spans="2:2" s="414" customFormat="1" x14ac:dyDescent="0.3">
      <c r="B402" s="994"/>
    </row>
    <row r="403" spans="2:2" s="414" customFormat="1" x14ac:dyDescent="0.3">
      <c r="B403" s="994"/>
    </row>
    <row r="404" spans="2:2" s="414" customFormat="1" x14ac:dyDescent="0.3">
      <c r="B404" s="994"/>
    </row>
    <row r="405" spans="2:2" s="414" customFormat="1" x14ac:dyDescent="0.3">
      <c r="B405" s="994"/>
    </row>
    <row r="406" spans="2:2" s="414" customFormat="1" x14ac:dyDescent="0.3">
      <c r="B406" s="994"/>
    </row>
    <row r="407" spans="2:2" s="414" customFormat="1" x14ac:dyDescent="0.3">
      <c r="B407" s="994"/>
    </row>
    <row r="408" spans="2:2" s="414" customFormat="1" x14ac:dyDescent="0.3">
      <c r="B408" s="994"/>
    </row>
    <row r="409" spans="2:2" s="414" customFormat="1" x14ac:dyDescent="0.3">
      <c r="B409" s="994"/>
    </row>
    <row r="410" spans="2:2" s="414" customFormat="1" x14ac:dyDescent="0.3">
      <c r="B410" s="994"/>
    </row>
    <row r="411" spans="2:2" s="414" customFormat="1" x14ac:dyDescent="0.3">
      <c r="B411" s="994"/>
    </row>
    <row r="412" spans="2:2" s="414" customFormat="1" x14ac:dyDescent="0.3">
      <c r="B412" s="994"/>
    </row>
    <row r="413" spans="2:2" s="414" customFormat="1" x14ac:dyDescent="0.3">
      <c r="B413" s="994"/>
    </row>
    <row r="414" spans="2:2" s="414" customFormat="1" x14ac:dyDescent="0.3">
      <c r="B414" s="994"/>
    </row>
    <row r="415" spans="2:2" s="414" customFormat="1" x14ac:dyDescent="0.3">
      <c r="B415" s="994"/>
    </row>
    <row r="416" spans="2:2" s="414" customFormat="1" x14ac:dyDescent="0.3">
      <c r="B416" s="994"/>
    </row>
    <row r="417" spans="2:2" s="414" customFormat="1" x14ac:dyDescent="0.3">
      <c r="B417" s="994"/>
    </row>
    <row r="418" spans="2:2" s="414" customFormat="1" x14ac:dyDescent="0.3">
      <c r="B418" s="994"/>
    </row>
    <row r="419" spans="2:2" s="414" customFormat="1" x14ac:dyDescent="0.3">
      <c r="B419" s="994"/>
    </row>
    <row r="420" spans="2:2" s="414" customFormat="1" x14ac:dyDescent="0.3">
      <c r="B420" s="994"/>
    </row>
    <row r="421" spans="2:2" s="414" customFormat="1" x14ac:dyDescent="0.3">
      <c r="B421" s="994"/>
    </row>
    <row r="422" spans="2:2" s="414" customFormat="1" x14ac:dyDescent="0.3">
      <c r="B422" s="994"/>
    </row>
    <row r="423" spans="2:2" s="414" customFormat="1" x14ac:dyDescent="0.3">
      <c r="B423" s="994"/>
    </row>
    <row r="424" spans="2:2" s="414" customFormat="1" x14ac:dyDescent="0.3">
      <c r="B424" s="994"/>
    </row>
    <row r="425" spans="2:2" s="414" customFormat="1" x14ac:dyDescent="0.3">
      <c r="B425" s="994"/>
    </row>
    <row r="426" spans="2:2" s="414" customFormat="1" x14ac:dyDescent="0.3">
      <c r="B426" s="994"/>
    </row>
    <row r="427" spans="2:2" s="414" customFormat="1" x14ac:dyDescent="0.3">
      <c r="B427" s="994"/>
    </row>
    <row r="428" spans="2:2" s="414" customFormat="1" x14ac:dyDescent="0.3">
      <c r="B428" s="994"/>
    </row>
    <row r="429" spans="2:2" s="414" customFormat="1" x14ac:dyDescent="0.3">
      <c r="B429" s="994"/>
    </row>
    <row r="430" spans="2:2" s="414" customFormat="1" x14ac:dyDescent="0.3">
      <c r="B430" s="994"/>
    </row>
    <row r="431" spans="2:2" s="414" customFormat="1" x14ac:dyDescent="0.3">
      <c r="B431" s="994"/>
    </row>
    <row r="432" spans="2:2" s="414" customFormat="1" x14ac:dyDescent="0.3">
      <c r="B432" s="994"/>
    </row>
    <row r="433" spans="2:2" s="414" customFormat="1" x14ac:dyDescent="0.3">
      <c r="B433" s="994"/>
    </row>
    <row r="434" spans="2:2" s="414" customFormat="1" x14ac:dyDescent="0.3">
      <c r="B434" s="994"/>
    </row>
    <row r="435" spans="2:2" s="414" customFormat="1" x14ac:dyDescent="0.3">
      <c r="B435" s="994"/>
    </row>
    <row r="436" spans="2:2" s="414" customFormat="1" x14ac:dyDescent="0.3">
      <c r="B436" s="994"/>
    </row>
    <row r="437" spans="2:2" s="414" customFormat="1" x14ac:dyDescent="0.3">
      <c r="B437" s="994"/>
    </row>
    <row r="438" spans="2:2" s="414" customFormat="1" x14ac:dyDescent="0.3">
      <c r="B438" s="994"/>
    </row>
    <row r="439" spans="2:2" s="414" customFormat="1" x14ac:dyDescent="0.3">
      <c r="B439" s="994"/>
    </row>
    <row r="440" spans="2:2" s="414" customFormat="1" x14ac:dyDescent="0.3">
      <c r="B440" s="994"/>
    </row>
    <row r="441" spans="2:2" s="414" customFormat="1" x14ac:dyDescent="0.3">
      <c r="B441" s="994"/>
    </row>
    <row r="442" spans="2:2" s="414" customFormat="1" x14ac:dyDescent="0.3">
      <c r="B442" s="994"/>
    </row>
    <row r="443" spans="2:2" s="414" customFormat="1" x14ac:dyDescent="0.3">
      <c r="B443" s="994"/>
    </row>
    <row r="444" spans="2:2" s="414" customFormat="1" x14ac:dyDescent="0.3">
      <c r="B444" s="994"/>
    </row>
    <row r="445" spans="2:2" s="414" customFormat="1" x14ac:dyDescent="0.3">
      <c r="B445" s="994"/>
    </row>
    <row r="446" spans="2:2" s="414" customFormat="1" x14ac:dyDescent="0.3">
      <c r="B446" s="994"/>
    </row>
    <row r="447" spans="2:2" s="414" customFormat="1" x14ac:dyDescent="0.3">
      <c r="B447" s="994"/>
    </row>
    <row r="448" spans="2:2" s="414" customFormat="1" x14ac:dyDescent="0.3">
      <c r="B448" s="994"/>
    </row>
    <row r="449" spans="2:2" s="414" customFormat="1" x14ac:dyDescent="0.3">
      <c r="B449" s="994"/>
    </row>
    <row r="450" spans="2:2" s="414" customFormat="1" x14ac:dyDescent="0.3">
      <c r="B450" s="994"/>
    </row>
    <row r="451" spans="2:2" s="414" customFormat="1" x14ac:dyDescent="0.3">
      <c r="B451" s="994"/>
    </row>
    <row r="452" spans="2:2" s="414" customFormat="1" x14ac:dyDescent="0.3">
      <c r="B452" s="994"/>
    </row>
    <row r="453" spans="2:2" s="414" customFormat="1" x14ac:dyDescent="0.3">
      <c r="B453" s="994"/>
    </row>
    <row r="454" spans="2:2" s="414" customFormat="1" x14ac:dyDescent="0.3">
      <c r="B454" s="994"/>
    </row>
    <row r="455" spans="2:2" s="414" customFormat="1" x14ac:dyDescent="0.3">
      <c r="B455" s="994"/>
    </row>
    <row r="456" spans="2:2" s="414" customFormat="1" x14ac:dyDescent="0.3">
      <c r="B456" s="994"/>
    </row>
    <row r="457" spans="2:2" s="414" customFormat="1" x14ac:dyDescent="0.3">
      <c r="B457" s="994"/>
    </row>
    <row r="458" spans="2:2" s="414" customFormat="1" x14ac:dyDescent="0.3">
      <c r="B458" s="994"/>
    </row>
    <row r="459" spans="2:2" s="414" customFormat="1" x14ac:dyDescent="0.3">
      <c r="B459" s="994"/>
    </row>
    <row r="460" spans="2:2" s="414" customFormat="1" x14ac:dyDescent="0.3">
      <c r="B460" s="994"/>
    </row>
    <row r="461" spans="2:2" s="414" customFormat="1" x14ac:dyDescent="0.3">
      <c r="B461" s="994"/>
    </row>
    <row r="462" spans="2:2" s="414" customFormat="1" x14ac:dyDescent="0.3">
      <c r="B462" s="994"/>
    </row>
    <row r="463" spans="2:2" s="414" customFormat="1" x14ac:dyDescent="0.3">
      <c r="B463" s="994"/>
    </row>
    <row r="464" spans="2:2" s="414" customFormat="1" x14ac:dyDescent="0.3">
      <c r="B464" s="994"/>
    </row>
    <row r="465" spans="2:2" s="414" customFormat="1" x14ac:dyDescent="0.3">
      <c r="B465" s="994"/>
    </row>
    <row r="466" spans="2:2" s="414" customFormat="1" x14ac:dyDescent="0.3">
      <c r="B466" s="994"/>
    </row>
    <row r="467" spans="2:2" s="414" customFormat="1" x14ac:dyDescent="0.3">
      <c r="B467" s="994"/>
    </row>
    <row r="468" spans="2:2" s="414" customFormat="1" x14ac:dyDescent="0.3">
      <c r="B468" s="994"/>
    </row>
    <row r="469" spans="2:2" s="414" customFormat="1" x14ac:dyDescent="0.3">
      <c r="B469" s="994"/>
    </row>
    <row r="470" spans="2:2" s="414" customFormat="1" x14ac:dyDescent="0.3">
      <c r="B470" s="994"/>
    </row>
    <row r="471" spans="2:2" s="414" customFormat="1" x14ac:dyDescent="0.3">
      <c r="B471" s="994"/>
    </row>
    <row r="472" spans="2:2" s="414" customFormat="1" x14ac:dyDescent="0.3">
      <c r="B472" s="994"/>
    </row>
    <row r="473" spans="2:2" s="414" customFormat="1" x14ac:dyDescent="0.3">
      <c r="B473" s="994"/>
    </row>
    <row r="474" spans="2:2" s="414" customFormat="1" x14ac:dyDescent="0.3">
      <c r="B474" s="994"/>
    </row>
    <row r="475" spans="2:2" s="414" customFormat="1" x14ac:dyDescent="0.3">
      <c r="B475" s="994"/>
    </row>
    <row r="476" spans="2:2" s="414" customFormat="1" x14ac:dyDescent="0.3">
      <c r="B476" s="994"/>
    </row>
    <row r="477" spans="2:2" s="414" customFormat="1" x14ac:dyDescent="0.3">
      <c r="B477" s="994"/>
    </row>
    <row r="478" spans="2:2" s="414" customFormat="1" x14ac:dyDescent="0.3">
      <c r="B478" s="994"/>
    </row>
    <row r="479" spans="2:2" s="414" customFormat="1" x14ac:dyDescent="0.3">
      <c r="B479" s="994"/>
    </row>
    <row r="480" spans="2:2" s="414" customFormat="1" x14ac:dyDescent="0.3">
      <c r="B480" s="994"/>
    </row>
    <row r="481" spans="2:2" s="414" customFormat="1" x14ac:dyDescent="0.3">
      <c r="B481" s="994"/>
    </row>
    <row r="482" spans="2:2" s="414" customFormat="1" x14ac:dyDescent="0.3">
      <c r="B482" s="994"/>
    </row>
    <row r="483" spans="2:2" s="414" customFormat="1" x14ac:dyDescent="0.3">
      <c r="B483" s="994"/>
    </row>
    <row r="484" spans="2:2" s="414" customFormat="1" x14ac:dyDescent="0.3">
      <c r="B484" s="994"/>
    </row>
    <row r="485" spans="2:2" s="414" customFormat="1" x14ac:dyDescent="0.3">
      <c r="B485" s="994"/>
    </row>
    <row r="486" spans="2:2" s="414" customFormat="1" x14ac:dyDescent="0.3">
      <c r="B486" s="994"/>
    </row>
    <row r="487" spans="2:2" s="414" customFormat="1" x14ac:dyDescent="0.3">
      <c r="B487" s="994"/>
    </row>
    <row r="488" spans="2:2" s="414" customFormat="1" x14ac:dyDescent="0.3">
      <c r="B488" s="994"/>
    </row>
    <row r="489" spans="2:2" s="414" customFormat="1" x14ac:dyDescent="0.3">
      <c r="B489" s="994"/>
    </row>
    <row r="490" spans="2:2" s="414" customFormat="1" x14ac:dyDescent="0.3">
      <c r="B490" s="994"/>
    </row>
    <row r="491" spans="2:2" s="414" customFormat="1" x14ac:dyDescent="0.3">
      <c r="B491" s="994"/>
    </row>
    <row r="492" spans="2:2" s="414" customFormat="1" x14ac:dyDescent="0.3">
      <c r="B492" s="994"/>
    </row>
    <row r="493" spans="2:2" s="414" customFormat="1" x14ac:dyDescent="0.3">
      <c r="B493" s="994"/>
    </row>
    <row r="494" spans="2:2" s="414" customFormat="1" x14ac:dyDescent="0.3">
      <c r="B494" s="994"/>
    </row>
    <row r="495" spans="2:2" s="414" customFormat="1" x14ac:dyDescent="0.3">
      <c r="B495" s="994"/>
    </row>
    <row r="496" spans="2:2" s="414" customFormat="1" x14ac:dyDescent="0.3">
      <c r="B496" s="994"/>
    </row>
    <row r="497" spans="2:2" s="414" customFormat="1" x14ac:dyDescent="0.3">
      <c r="B497" s="994"/>
    </row>
    <row r="498" spans="2:2" s="414" customFormat="1" x14ac:dyDescent="0.3">
      <c r="B498" s="994"/>
    </row>
    <row r="499" spans="2:2" s="414" customFormat="1" x14ac:dyDescent="0.3">
      <c r="B499" s="994"/>
    </row>
    <row r="500" spans="2:2" s="414" customFormat="1" x14ac:dyDescent="0.3">
      <c r="B500" s="994"/>
    </row>
    <row r="501" spans="2:2" s="414" customFormat="1" x14ac:dyDescent="0.3">
      <c r="B501" s="994"/>
    </row>
    <row r="502" spans="2:2" s="414" customFormat="1" x14ac:dyDescent="0.3">
      <c r="B502" s="994"/>
    </row>
    <row r="503" spans="2:2" s="414" customFormat="1" x14ac:dyDescent="0.3">
      <c r="B503" s="994"/>
    </row>
    <row r="504" spans="2:2" s="414" customFormat="1" x14ac:dyDescent="0.3">
      <c r="B504" s="994"/>
    </row>
    <row r="505" spans="2:2" s="414" customFormat="1" x14ac:dyDescent="0.3">
      <c r="B505" s="994"/>
    </row>
    <row r="506" spans="2:2" s="414" customFormat="1" x14ac:dyDescent="0.3">
      <c r="B506" s="994"/>
    </row>
    <row r="507" spans="2:2" s="414" customFormat="1" x14ac:dyDescent="0.3">
      <c r="B507" s="994"/>
    </row>
    <row r="508" spans="2:2" s="414" customFormat="1" x14ac:dyDescent="0.3">
      <c r="B508" s="994"/>
    </row>
    <row r="509" spans="2:2" s="414" customFormat="1" x14ac:dyDescent="0.3">
      <c r="B509" s="994"/>
    </row>
    <row r="510" spans="2:2" s="414" customFormat="1" x14ac:dyDescent="0.3">
      <c r="B510" s="994"/>
    </row>
    <row r="511" spans="2:2" s="414" customFormat="1" x14ac:dyDescent="0.3">
      <c r="B511" s="994"/>
    </row>
    <row r="512" spans="2:2" s="414" customFormat="1" x14ac:dyDescent="0.3">
      <c r="B512" s="994"/>
    </row>
    <row r="513" spans="2:2" s="414" customFormat="1" x14ac:dyDescent="0.3">
      <c r="B513" s="994"/>
    </row>
    <row r="514" spans="2:2" s="414" customFormat="1" x14ac:dyDescent="0.3">
      <c r="B514" s="994"/>
    </row>
    <row r="515" spans="2:2" s="414" customFormat="1" x14ac:dyDescent="0.3">
      <c r="B515" s="994"/>
    </row>
    <row r="516" spans="2:2" s="414" customFormat="1" x14ac:dyDescent="0.3">
      <c r="B516" s="994"/>
    </row>
    <row r="517" spans="2:2" s="414" customFormat="1" x14ac:dyDescent="0.3">
      <c r="B517" s="994"/>
    </row>
    <row r="518" spans="2:2" s="414" customFormat="1" x14ac:dyDescent="0.3">
      <c r="B518" s="994"/>
    </row>
    <row r="519" spans="2:2" s="414" customFormat="1" x14ac:dyDescent="0.3">
      <c r="B519" s="994"/>
    </row>
    <row r="520" spans="2:2" s="414" customFormat="1" x14ac:dyDescent="0.3">
      <c r="B520" s="994"/>
    </row>
    <row r="521" spans="2:2" s="414" customFormat="1" x14ac:dyDescent="0.3">
      <c r="B521" s="994"/>
    </row>
    <row r="522" spans="2:2" s="414" customFormat="1" x14ac:dyDescent="0.3">
      <c r="B522" s="994"/>
    </row>
    <row r="523" spans="2:2" s="414" customFormat="1" x14ac:dyDescent="0.3">
      <c r="B523" s="994"/>
    </row>
    <row r="524" spans="2:2" s="414" customFormat="1" x14ac:dyDescent="0.3">
      <c r="B524" s="994"/>
    </row>
    <row r="525" spans="2:2" s="414" customFormat="1" x14ac:dyDescent="0.3">
      <c r="B525" s="994"/>
    </row>
    <row r="526" spans="2:2" s="414" customFormat="1" x14ac:dyDescent="0.3">
      <c r="B526" s="994"/>
    </row>
    <row r="527" spans="2:2" s="414" customFormat="1" x14ac:dyDescent="0.3">
      <c r="B527" s="994"/>
    </row>
    <row r="528" spans="2:2" s="414" customFormat="1" x14ac:dyDescent="0.3">
      <c r="B528" s="994"/>
    </row>
    <row r="529" spans="2:2" s="414" customFormat="1" x14ac:dyDescent="0.3">
      <c r="B529" s="994"/>
    </row>
    <row r="530" spans="2:2" s="414" customFormat="1" x14ac:dyDescent="0.3">
      <c r="B530" s="994"/>
    </row>
    <row r="531" spans="2:2" s="414" customFormat="1" x14ac:dyDescent="0.3">
      <c r="B531" s="994"/>
    </row>
    <row r="532" spans="2:2" s="414" customFormat="1" x14ac:dyDescent="0.3">
      <c r="B532" s="994"/>
    </row>
    <row r="533" spans="2:2" s="414" customFormat="1" x14ac:dyDescent="0.3">
      <c r="B533" s="994"/>
    </row>
    <row r="534" spans="2:2" s="414" customFormat="1" x14ac:dyDescent="0.3">
      <c r="B534" s="994"/>
    </row>
    <row r="535" spans="2:2" s="414" customFormat="1" x14ac:dyDescent="0.3">
      <c r="B535" s="994"/>
    </row>
    <row r="536" spans="2:2" s="414" customFormat="1" x14ac:dyDescent="0.3">
      <c r="B536" s="994"/>
    </row>
    <row r="537" spans="2:2" s="414" customFormat="1" x14ac:dyDescent="0.3">
      <c r="B537" s="994"/>
    </row>
    <row r="538" spans="2:2" s="414" customFormat="1" x14ac:dyDescent="0.3">
      <c r="B538" s="994"/>
    </row>
    <row r="539" spans="2:2" s="414" customFormat="1" x14ac:dyDescent="0.3">
      <c r="B539" s="994"/>
    </row>
    <row r="540" spans="2:2" s="414" customFormat="1" x14ac:dyDescent="0.3">
      <c r="B540" s="994"/>
    </row>
    <row r="541" spans="2:2" s="414" customFormat="1" x14ac:dyDescent="0.3">
      <c r="B541" s="994"/>
    </row>
    <row r="542" spans="2:2" s="414" customFormat="1" x14ac:dyDescent="0.3">
      <c r="B542" s="994"/>
    </row>
    <row r="543" spans="2:2" s="414" customFormat="1" x14ac:dyDescent="0.3">
      <c r="B543" s="994"/>
    </row>
    <row r="544" spans="2:2" s="414" customFormat="1" x14ac:dyDescent="0.3">
      <c r="B544" s="994"/>
    </row>
    <row r="545" spans="2:2" s="414" customFormat="1" x14ac:dyDescent="0.3">
      <c r="B545" s="994"/>
    </row>
    <row r="546" spans="2:2" s="414" customFormat="1" x14ac:dyDescent="0.3">
      <c r="B546" s="994"/>
    </row>
    <row r="547" spans="2:2" s="414" customFormat="1" x14ac:dyDescent="0.3">
      <c r="B547" s="994"/>
    </row>
    <row r="548" spans="2:2" s="414" customFormat="1" x14ac:dyDescent="0.3">
      <c r="B548" s="994"/>
    </row>
    <row r="549" spans="2:2" s="414" customFormat="1" x14ac:dyDescent="0.3">
      <c r="B549" s="994"/>
    </row>
    <row r="550" spans="2:2" s="414" customFormat="1" x14ac:dyDescent="0.3">
      <c r="B550" s="994"/>
    </row>
    <row r="551" spans="2:2" s="414" customFormat="1" x14ac:dyDescent="0.3">
      <c r="B551" s="994"/>
    </row>
    <row r="552" spans="2:2" s="414" customFormat="1" x14ac:dyDescent="0.3">
      <c r="B552" s="994"/>
    </row>
    <row r="553" spans="2:2" s="414" customFormat="1" x14ac:dyDescent="0.3">
      <c r="B553" s="994"/>
    </row>
    <row r="554" spans="2:2" s="414" customFormat="1" x14ac:dyDescent="0.3">
      <c r="B554" s="994"/>
    </row>
    <row r="555" spans="2:2" s="414" customFormat="1" x14ac:dyDescent="0.3">
      <c r="B555" s="994"/>
    </row>
    <row r="556" spans="2:2" s="414" customFormat="1" x14ac:dyDescent="0.3">
      <c r="B556" s="994"/>
    </row>
    <row r="557" spans="2:2" s="414" customFormat="1" x14ac:dyDescent="0.3">
      <c r="B557" s="994"/>
    </row>
    <row r="558" spans="2:2" s="414" customFormat="1" x14ac:dyDescent="0.3">
      <c r="B558" s="994"/>
    </row>
    <row r="559" spans="2:2" s="414" customFormat="1" x14ac:dyDescent="0.3">
      <c r="B559" s="994"/>
    </row>
    <row r="560" spans="2:2" s="414" customFormat="1" x14ac:dyDescent="0.3">
      <c r="B560" s="994"/>
    </row>
    <row r="561" spans="2:2" s="414" customFormat="1" x14ac:dyDescent="0.3">
      <c r="B561" s="994"/>
    </row>
    <row r="562" spans="2:2" s="414" customFormat="1" x14ac:dyDescent="0.3">
      <c r="B562" s="994"/>
    </row>
    <row r="563" spans="2:2" s="414" customFormat="1" x14ac:dyDescent="0.3">
      <c r="B563" s="994"/>
    </row>
    <row r="564" spans="2:2" s="414" customFormat="1" x14ac:dyDescent="0.3">
      <c r="B564" s="994"/>
    </row>
    <row r="565" spans="2:2" s="414" customFormat="1" x14ac:dyDescent="0.3">
      <c r="B565" s="994"/>
    </row>
    <row r="566" spans="2:2" s="414" customFormat="1" x14ac:dyDescent="0.3">
      <c r="B566" s="994"/>
    </row>
    <row r="567" spans="2:2" s="414" customFormat="1" x14ac:dyDescent="0.3">
      <c r="B567" s="994"/>
    </row>
    <row r="568" spans="2:2" s="414" customFormat="1" x14ac:dyDescent="0.3">
      <c r="B568" s="994"/>
    </row>
    <row r="569" spans="2:2" s="414" customFormat="1" x14ac:dyDescent="0.3">
      <c r="B569" s="994"/>
    </row>
    <row r="570" spans="2:2" s="414" customFormat="1" x14ac:dyDescent="0.3">
      <c r="B570" s="994"/>
    </row>
    <row r="571" spans="2:2" s="414" customFormat="1" x14ac:dyDescent="0.3">
      <c r="B571" s="994"/>
    </row>
    <row r="572" spans="2:2" s="414" customFormat="1" x14ac:dyDescent="0.3">
      <c r="B572" s="994"/>
    </row>
    <row r="573" spans="2:2" s="414" customFormat="1" x14ac:dyDescent="0.3">
      <c r="B573" s="994"/>
    </row>
    <row r="574" spans="2:2" s="414" customFormat="1" x14ac:dyDescent="0.3">
      <c r="B574" s="994"/>
    </row>
    <row r="575" spans="2:2" s="414" customFormat="1" x14ac:dyDescent="0.3">
      <c r="B575" s="994"/>
    </row>
    <row r="576" spans="2:2" s="414" customFormat="1" x14ac:dyDescent="0.3">
      <c r="B576" s="994"/>
    </row>
    <row r="577" spans="2:2" s="414" customFormat="1" x14ac:dyDescent="0.3">
      <c r="B577" s="994"/>
    </row>
    <row r="578" spans="2:2" s="414" customFormat="1" x14ac:dyDescent="0.3">
      <c r="B578" s="994"/>
    </row>
    <row r="579" spans="2:2" s="414" customFormat="1" x14ac:dyDescent="0.3">
      <c r="B579" s="994"/>
    </row>
    <row r="580" spans="2:2" s="414" customFormat="1" x14ac:dyDescent="0.3">
      <c r="B580" s="994"/>
    </row>
    <row r="581" spans="2:2" s="414" customFormat="1" x14ac:dyDescent="0.3">
      <c r="B581" s="994"/>
    </row>
    <row r="582" spans="2:2" s="414" customFormat="1" x14ac:dyDescent="0.3">
      <c r="B582" s="994"/>
    </row>
    <row r="583" spans="2:2" s="414" customFormat="1" x14ac:dyDescent="0.3">
      <c r="B583" s="994"/>
    </row>
    <row r="584" spans="2:2" s="414" customFormat="1" x14ac:dyDescent="0.3">
      <c r="B584" s="994"/>
    </row>
    <row r="585" spans="2:2" s="414" customFormat="1" x14ac:dyDescent="0.3">
      <c r="B585" s="994"/>
    </row>
    <row r="586" spans="2:2" s="414" customFormat="1" x14ac:dyDescent="0.3">
      <c r="B586" s="994"/>
    </row>
    <row r="587" spans="2:2" s="414" customFormat="1" x14ac:dyDescent="0.3">
      <c r="B587" s="994"/>
    </row>
    <row r="588" spans="2:2" s="414" customFormat="1" x14ac:dyDescent="0.3">
      <c r="B588" s="994"/>
    </row>
    <row r="589" spans="2:2" s="414" customFormat="1" x14ac:dyDescent="0.3">
      <c r="B589" s="994"/>
    </row>
    <row r="590" spans="2:2" s="414" customFormat="1" x14ac:dyDescent="0.3">
      <c r="B590" s="994"/>
    </row>
    <row r="591" spans="2:2" s="414" customFormat="1" x14ac:dyDescent="0.3">
      <c r="B591" s="994"/>
    </row>
    <row r="592" spans="2:2" s="414" customFormat="1" x14ac:dyDescent="0.3">
      <c r="B592" s="994"/>
    </row>
    <row r="593" spans="2:2" s="414" customFormat="1" x14ac:dyDescent="0.3">
      <c r="B593" s="994"/>
    </row>
    <row r="594" spans="2:2" s="414" customFormat="1" x14ac:dyDescent="0.3">
      <c r="B594" s="994"/>
    </row>
    <row r="595" spans="2:2" s="414" customFormat="1" x14ac:dyDescent="0.3">
      <c r="B595" s="994"/>
    </row>
    <row r="596" spans="2:2" s="414" customFormat="1" x14ac:dyDescent="0.3">
      <c r="B596" s="994"/>
    </row>
    <row r="597" spans="2:2" s="414" customFormat="1" x14ac:dyDescent="0.3">
      <c r="B597" s="994"/>
    </row>
    <row r="598" spans="2:2" s="414" customFormat="1" x14ac:dyDescent="0.3">
      <c r="B598" s="994"/>
    </row>
    <row r="599" spans="2:2" s="414" customFormat="1" x14ac:dyDescent="0.3">
      <c r="B599" s="994"/>
    </row>
    <row r="600" spans="2:2" s="414" customFormat="1" x14ac:dyDescent="0.3">
      <c r="B600" s="994"/>
    </row>
    <row r="601" spans="2:2" s="414" customFormat="1" x14ac:dyDescent="0.3">
      <c r="B601" s="994"/>
    </row>
    <row r="602" spans="2:2" s="414" customFormat="1" x14ac:dyDescent="0.3">
      <c r="B602" s="994"/>
    </row>
    <row r="603" spans="2:2" s="414" customFormat="1" x14ac:dyDescent="0.3">
      <c r="B603" s="994"/>
    </row>
    <row r="604" spans="2:2" s="414" customFormat="1" x14ac:dyDescent="0.3">
      <c r="B604" s="994"/>
    </row>
    <row r="605" spans="2:2" s="414" customFormat="1" x14ac:dyDescent="0.3">
      <c r="B605" s="994"/>
    </row>
    <row r="606" spans="2:2" s="414" customFormat="1" x14ac:dyDescent="0.3">
      <c r="B606" s="994"/>
    </row>
    <row r="607" spans="2:2" s="414" customFormat="1" x14ac:dyDescent="0.3">
      <c r="B607" s="994"/>
    </row>
    <row r="608" spans="2:2" s="414" customFormat="1" x14ac:dyDescent="0.3">
      <c r="B608" s="994"/>
    </row>
    <row r="609" spans="2:2" s="414" customFormat="1" x14ac:dyDescent="0.3">
      <c r="B609" s="994"/>
    </row>
    <row r="610" spans="2:2" s="414" customFormat="1" x14ac:dyDescent="0.3">
      <c r="B610" s="994"/>
    </row>
    <row r="611" spans="2:2" s="414" customFormat="1" x14ac:dyDescent="0.3">
      <c r="B611" s="994"/>
    </row>
    <row r="612" spans="2:2" s="414" customFormat="1" x14ac:dyDescent="0.3">
      <c r="B612" s="994"/>
    </row>
    <row r="613" spans="2:2" s="414" customFormat="1" x14ac:dyDescent="0.3">
      <c r="B613" s="994"/>
    </row>
    <row r="614" spans="2:2" s="414" customFormat="1" x14ac:dyDescent="0.3">
      <c r="B614" s="994"/>
    </row>
    <row r="615" spans="2:2" s="414" customFormat="1" x14ac:dyDescent="0.3">
      <c r="B615" s="994"/>
    </row>
    <row r="616" spans="2:2" s="414" customFormat="1" x14ac:dyDescent="0.3">
      <c r="B616" s="994"/>
    </row>
    <row r="617" spans="2:2" s="414" customFormat="1" x14ac:dyDescent="0.3">
      <c r="B617" s="994"/>
    </row>
    <row r="618" spans="2:2" s="414" customFormat="1" x14ac:dyDescent="0.3">
      <c r="B618" s="994"/>
    </row>
    <row r="619" spans="2:2" s="414" customFormat="1" x14ac:dyDescent="0.3">
      <c r="B619" s="994"/>
    </row>
    <row r="620" spans="2:2" s="414" customFormat="1" x14ac:dyDescent="0.3">
      <c r="B620" s="994"/>
    </row>
    <row r="621" spans="2:2" s="414" customFormat="1" x14ac:dyDescent="0.3">
      <c r="B621" s="994"/>
    </row>
    <row r="622" spans="2:2" s="414" customFormat="1" x14ac:dyDescent="0.3">
      <c r="B622" s="994"/>
    </row>
    <row r="623" spans="2:2" s="414" customFormat="1" x14ac:dyDescent="0.3">
      <c r="B623" s="994"/>
    </row>
    <row r="624" spans="2:2" s="414" customFormat="1" x14ac:dyDescent="0.3">
      <c r="B624" s="994"/>
    </row>
    <row r="625" spans="2:2" s="414" customFormat="1" x14ac:dyDescent="0.3">
      <c r="B625" s="994"/>
    </row>
    <row r="626" spans="2:2" s="414" customFormat="1" x14ac:dyDescent="0.3">
      <c r="B626" s="994"/>
    </row>
    <row r="627" spans="2:2" s="414" customFormat="1" x14ac:dyDescent="0.3">
      <c r="B627" s="994"/>
    </row>
    <row r="628" spans="2:2" s="414" customFormat="1" x14ac:dyDescent="0.3">
      <c r="B628" s="994"/>
    </row>
    <row r="629" spans="2:2" s="414" customFormat="1" x14ac:dyDescent="0.3">
      <c r="B629" s="994"/>
    </row>
    <row r="630" spans="2:2" s="414" customFormat="1" x14ac:dyDescent="0.3">
      <c r="B630" s="994"/>
    </row>
    <row r="631" spans="2:2" s="414" customFormat="1" x14ac:dyDescent="0.3">
      <c r="B631" s="994"/>
    </row>
    <row r="632" spans="2:2" s="414" customFormat="1" x14ac:dyDescent="0.3">
      <c r="B632" s="994"/>
    </row>
    <row r="633" spans="2:2" s="414" customFormat="1" x14ac:dyDescent="0.3">
      <c r="B633" s="994"/>
    </row>
    <row r="634" spans="2:2" s="414" customFormat="1" x14ac:dyDescent="0.3">
      <c r="B634" s="994"/>
    </row>
    <row r="635" spans="2:2" s="414" customFormat="1" x14ac:dyDescent="0.3">
      <c r="B635" s="994"/>
    </row>
    <row r="636" spans="2:2" s="414" customFormat="1" x14ac:dyDescent="0.3">
      <c r="B636" s="994"/>
    </row>
    <row r="637" spans="2:2" s="414" customFormat="1" x14ac:dyDescent="0.3">
      <c r="B637" s="994"/>
    </row>
    <row r="638" spans="2:2" s="414" customFormat="1" x14ac:dyDescent="0.3">
      <c r="B638" s="994"/>
    </row>
    <row r="639" spans="2:2" s="414" customFormat="1" x14ac:dyDescent="0.3">
      <c r="B639" s="994"/>
    </row>
    <row r="640" spans="2:2" s="414" customFormat="1" x14ac:dyDescent="0.3">
      <c r="B640" s="994"/>
    </row>
    <row r="641" spans="2:2" s="414" customFormat="1" x14ac:dyDescent="0.3">
      <c r="B641" s="994"/>
    </row>
    <row r="642" spans="2:2" s="414" customFormat="1" x14ac:dyDescent="0.3">
      <c r="B642" s="994"/>
    </row>
    <row r="643" spans="2:2" s="414" customFormat="1" x14ac:dyDescent="0.3">
      <c r="B643" s="994"/>
    </row>
    <row r="644" spans="2:2" s="414" customFormat="1" x14ac:dyDescent="0.3">
      <c r="B644" s="994"/>
    </row>
    <row r="645" spans="2:2" s="414" customFormat="1" x14ac:dyDescent="0.3">
      <c r="B645" s="994"/>
    </row>
    <row r="646" spans="2:2" s="414" customFormat="1" x14ac:dyDescent="0.3">
      <c r="B646" s="994"/>
    </row>
    <row r="647" spans="2:2" s="414" customFormat="1" x14ac:dyDescent="0.3">
      <c r="B647" s="994"/>
    </row>
    <row r="648" spans="2:2" s="414" customFormat="1" x14ac:dyDescent="0.3">
      <c r="B648" s="994"/>
    </row>
    <row r="649" spans="2:2" s="414" customFormat="1" x14ac:dyDescent="0.3">
      <c r="B649" s="994"/>
    </row>
    <row r="650" spans="2:2" s="414" customFormat="1" x14ac:dyDescent="0.3">
      <c r="B650" s="994"/>
    </row>
    <row r="651" spans="2:2" s="414" customFormat="1" x14ac:dyDescent="0.3">
      <c r="B651" s="994"/>
    </row>
    <row r="652" spans="2:2" s="414" customFormat="1" x14ac:dyDescent="0.3">
      <c r="B652" s="994"/>
    </row>
    <row r="653" spans="2:2" s="414" customFormat="1" x14ac:dyDescent="0.3">
      <c r="B653" s="994"/>
    </row>
    <row r="654" spans="2:2" s="414" customFormat="1" x14ac:dyDescent="0.3">
      <c r="B654" s="994"/>
    </row>
    <row r="655" spans="2:2" s="414" customFormat="1" x14ac:dyDescent="0.3">
      <c r="B655" s="994"/>
    </row>
    <row r="656" spans="2:2" s="414" customFormat="1" x14ac:dyDescent="0.3">
      <c r="B656" s="994"/>
    </row>
    <row r="657" spans="2:2" s="414" customFormat="1" x14ac:dyDescent="0.3">
      <c r="B657" s="994"/>
    </row>
    <row r="658" spans="2:2" s="414" customFormat="1" x14ac:dyDescent="0.3">
      <c r="B658" s="994"/>
    </row>
    <row r="659" spans="2:2" s="414" customFormat="1" x14ac:dyDescent="0.3">
      <c r="B659" s="994"/>
    </row>
    <row r="660" spans="2:2" s="414" customFormat="1" x14ac:dyDescent="0.3">
      <c r="B660" s="994"/>
    </row>
    <row r="661" spans="2:2" s="414" customFormat="1" x14ac:dyDescent="0.3">
      <c r="B661" s="994"/>
    </row>
    <row r="662" spans="2:2" s="414" customFormat="1" x14ac:dyDescent="0.3">
      <c r="B662" s="994"/>
    </row>
    <row r="663" spans="2:2" s="414" customFormat="1" x14ac:dyDescent="0.3">
      <c r="B663" s="994"/>
    </row>
    <row r="664" spans="2:2" s="414" customFormat="1" x14ac:dyDescent="0.3">
      <c r="B664" s="994"/>
    </row>
    <row r="665" spans="2:2" s="414" customFormat="1" x14ac:dyDescent="0.3">
      <c r="B665" s="994"/>
    </row>
    <row r="666" spans="2:2" s="414" customFormat="1" x14ac:dyDescent="0.3">
      <c r="B666" s="994"/>
    </row>
    <row r="667" spans="2:2" s="414" customFormat="1" x14ac:dyDescent="0.3">
      <c r="B667" s="994"/>
    </row>
    <row r="668" spans="2:2" s="414" customFormat="1" x14ac:dyDescent="0.3">
      <c r="B668" s="994"/>
    </row>
    <row r="669" spans="2:2" s="414" customFormat="1" x14ac:dyDescent="0.3">
      <c r="B669" s="994"/>
    </row>
    <row r="670" spans="2:2" s="414" customFormat="1" x14ac:dyDescent="0.3">
      <c r="B670" s="994"/>
    </row>
    <row r="671" spans="2:2" s="414" customFormat="1" x14ac:dyDescent="0.3">
      <c r="B671" s="994"/>
    </row>
    <row r="672" spans="2:2" s="414" customFormat="1" x14ac:dyDescent="0.3">
      <c r="B672" s="994"/>
    </row>
    <row r="673" spans="2:2" s="414" customFormat="1" x14ac:dyDescent="0.3">
      <c r="B673" s="994"/>
    </row>
    <row r="674" spans="2:2" s="414" customFormat="1" x14ac:dyDescent="0.3">
      <c r="B674" s="994"/>
    </row>
    <row r="675" spans="2:2" s="414" customFormat="1" x14ac:dyDescent="0.3">
      <c r="B675" s="994"/>
    </row>
    <row r="676" spans="2:2" s="414" customFormat="1" x14ac:dyDescent="0.3">
      <c r="B676" s="994"/>
    </row>
    <row r="677" spans="2:2" s="414" customFormat="1" x14ac:dyDescent="0.3">
      <c r="B677" s="994"/>
    </row>
    <row r="678" spans="2:2" s="414" customFormat="1" x14ac:dyDescent="0.3">
      <c r="B678" s="994"/>
    </row>
    <row r="679" spans="2:2" s="414" customFormat="1" x14ac:dyDescent="0.3">
      <c r="B679" s="994"/>
    </row>
    <row r="680" spans="2:2" s="414" customFormat="1" x14ac:dyDescent="0.3">
      <c r="B680" s="994"/>
    </row>
    <row r="681" spans="2:2" s="414" customFormat="1" x14ac:dyDescent="0.3">
      <c r="B681" s="994"/>
    </row>
    <row r="682" spans="2:2" s="414" customFormat="1" x14ac:dyDescent="0.3">
      <c r="B682" s="994"/>
    </row>
    <row r="683" spans="2:2" s="414" customFormat="1" x14ac:dyDescent="0.3">
      <c r="B683" s="994"/>
    </row>
    <row r="684" spans="2:2" s="414" customFormat="1" x14ac:dyDescent="0.3">
      <c r="B684" s="994"/>
    </row>
    <row r="685" spans="2:2" s="414" customFormat="1" x14ac:dyDescent="0.3">
      <c r="B685" s="994"/>
    </row>
    <row r="686" spans="2:2" s="414" customFormat="1" x14ac:dyDescent="0.3">
      <c r="B686" s="994"/>
    </row>
    <row r="687" spans="2:2" s="414" customFormat="1" x14ac:dyDescent="0.3">
      <c r="B687" s="994"/>
    </row>
    <row r="688" spans="2:2" s="414" customFormat="1" x14ac:dyDescent="0.3">
      <c r="B688" s="994"/>
    </row>
    <row r="689" spans="2:2" s="414" customFormat="1" x14ac:dyDescent="0.3">
      <c r="B689" s="994"/>
    </row>
    <row r="690" spans="2:2" s="414" customFormat="1" x14ac:dyDescent="0.3">
      <c r="B690" s="994"/>
    </row>
    <row r="691" spans="2:2" s="414" customFormat="1" x14ac:dyDescent="0.3">
      <c r="B691" s="994"/>
    </row>
    <row r="692" spans="2:2" s="414" customFormat="1" x14ac:dyDescent="0.3">
      <c r="B692" s="994"/>
    </row>
    <row r="693" spans="2:2" s="414" customFormat="1" x14ac:dyDescent="0.3">
      <c r="B693" s="994"/>
    </row>
    <row r="694" spans="2:2" s="414" customFormat="1" x14ac:dyDescent="0.3">
      <c r="B694" s="994"/>
    </row>
    <row r="695" spans="2:2" s="414" customFormat="1" x14ac:dyDescent="0.3">
      <c r="B695" s="994"/>
    </row>
    <row r="696" spans="2:2" s="414" customFormat="1" x14ac:dyDescent="0.3">
      <c r="B696" s="994"/>
    </row>
    <row r="697" spans="2:2" s="414" customFormat="1" x14ac:dyDescent="0.3">
      <c r="B697" s="994"/>
    </row>
    <row r="698" spans="2:2" s="414" customFormat="1" x14ac:dyDescent="0.3">
      <c r="B698" s="994"/>
    </row>
    <row r="699" spans="2:2" s="414" customFormat="1" x14ac:dyDescent="0.3">
      <c r="B699" s="994"/>
    </row>
    <row r="700" spans="2:2" s="414" customFormat="1" x14ac:dyDescent="0.3">
      <c r="B700" s="994"/>
    </row>
    <row r="701" spans="2:2" s="414" customFormat="1" x14ac:dyDescent="0.3">
      <c r="B701" s="994"/>
    </row>
    <row r="702" spans="2:2" s="414" customFormat="1" x14ac:dyDescent="0.3">
      <c r="B702" s="994"/>
    </row>
    <row r="703" spans="2:2" s="414" customFormat="1" x14ac:dyDescent="0.3">
      <c r="B703" s="994"/>
    </row>
    <row r="704" spans="2:2" s="414" customFormat="1" x14ac:dyDescent="0.3">
      <c r="B704" s="994"/>
    </row>
    <row r="705" spans="2:2" s="414" customFormat="1" x14ac:dyDescent="0.3">
      <c r="B705" s="994"/>
    </row>
    <row r="706" spans="2:2" s="414" customFormat="1" x14ac:dyDescent="0.3">
      <c r="B706" s="994"/>
    </row>
    <row r="707" spans="2:2" s="414" customFormat="1" x14ac:dyDescent="0.3">
      <c r="B707" s="994"/>
    </row>
    <row r="708" spans="2:2" s="414" customFormat="1" x14ac:dyDescent="0.3">
      <c r="B708" s="994"/>
    </row>
    <row r="709" spans="2:2" s="414" customFormat="1" x14ac:dyDescent="0.3">
      <c r="B709" s="994"/>
    </row>
    <row r="710" spans="2:2" s="414" customFormat="1" x14ac:dyDescent="0.3">
      <c r="B710" s="994"/>
    </row>
    <row r="711" spans="2:2" s="414" customFormat="1" x14ac:dyDescent="0.3">
      <c r="B711" s="994"/>
    </row>
    <row r="712" spans="2:2" s="414" customFormat="1" x14ac:dyDescent="0.3">
      <c r="B712" s="994"/>
    </row>
    <row r="713" spans="2:2" s="414" customFormat="1" x14ac:dyDescent="0.3">
      <c r="B713" s="994"/>
    </row>
    <row r="714" spans="2:2" s="414" customFormat="1" x14ac:dyDescent="0.3">
      <c r="B714" s="994"/>
    </row>
    <row r="715" spans="2:2" s="414" customFormat="1" x14ac:dyDescent="0.3">
      <c r="B715" s="994"/>
    </row>
    <row r="716" spans="2:2" s="414" customFormat="1" x14ac:dyDescent="0.3">
      <c r="B716" s="994"/>
    </row>
    <row r="717" spans="2:2" s="414" customFormat="1" x14ac:dyDescent="0.3">
      <c r="B717" s="994"/>
    </row>
    <row r="718" spans="2:2" s="414" customFormat="1" x14ac:dyDescent="0.3">
      <c r="B718" s="994"/>
    </row>
    <row r="719" spans="2:2" s="414" customFormat="1" x14ac:dyDescent="0.3">
      <c r="B719" s="994"/>
    </row>
    <row r="720" spans="2:2" s="414" customFormat="1" x14ac:dyDescent="0.3">
      <c r="B720" s="994"/>
    </row>
    <row r="721" spans="2:2" s="414" customFormat="1" x14ac:dyDescent="0.3">
      <c r="B721" s="994"/>
    </row>
    <row r="722" spans="2:2" s="414" customFormat="1" x14ac:dyDescent="0.3">
      <c r="B722" s="994"/>
    </row>
    <row r="723" spans="2:2" s="414" customFormat="1" x14ac:dyDescent="0.3">
      <c r="B723" s="994"/>
    </row>
    <row r="724" spans="2:2" s="414" customFormat="1" x14ac:dyDescent="0.3">
      <c r="B724" s="994"/>
    </row>
    <row r="725" spans="2:2" s="414" customFormat="1" x14ac:dyDescent="0.3">
      <c r="B725" s="994"/>
    </row>
    <row r="726" spans="2:2" s="414" customFormat="1" x14ac:dyDescent="0.3">
      <c r="B726" s="994"/>
    </row>
    <row r="727" spans="2:2" s="414" customFormat="1" x14ac:dyDescent="0.3">
      <c r="B727" s="994"/>
    </row>
    <row r="728" spans="2:2" s="414" customFormat="1" x14ac:dyDescent="0.3">
      <c r="B728" s="994"/>
    </row>
    <row r="729" spans="2:2" s="414" customFormat="1" x14ac:dyDescent="0.3">
      <c r="B729" s="994"/>
    </row>
    <row r="730" spans="2:2" s="414" customFormat="1" x14ac:dyDescent="0.3">
      <c r="B730" s="994"/>
    </row>
    <row r="731" spans="2:2" s="414" customFormat="1" x14ac:dyDescent="0.3">
      <c r="B731" s="994"/>
    </row>
    <row r="732" spans="2:2" s="414" customFormat="1" x14ac:dyDescent="0.3">
      <c r="B732" s="994"/>
    </row>
    <row r="733" spans="2:2" s="414" customFormat="1" x14ac:dyDescent="0.3">
      <c r="B733" s="994"/>
    </row>
    <row r="734" spans="2:2" s="414" customFormat="1" x14ac:dyDescent="0.3">
      <c r="B734" s="994"/>
    </row>
    <row r="735" spans="2:2" s="414" customFormat="1" x14ac:dyDescent="0.3">
      <c r="B735" s="994"/>
    </row>
    <row r="736" spans="2:2" s="414" customFormat="1" x14ac:dyDescent="0.3">
      <c r="B736" s="994"/>
    </row>
    <row r="737" spans="2:2" s="414" customFormat="1" x14ac:dyDescent="0.3">
      <c r="B737" s="994"/>
    </row>
    <row r="738" spans="2:2" s="414" customFormat="1" x14ac:dyDescent="0.3">
      <c r="B738" s="994"/>
    </row>
    <row r="739" spans="2:2" s="414" customFormat="1" x14ac:dyDescent="0.3">
      <c r="B739" s="994"/>
    </row>
    <row r="740" spans="2:2" s="414" customFormat="1" x14ac:dyDescent="0.3">
      <c r="B740" s="994"/>
    </row>
    <row r="741" spans="2:2" s="414" customFormat="1" x14ac:dyDescent="0.3">
      <c r="B741" s="994"/>
    </row>
    <row r="742" spans="2:2" s="414" customFormat="1" x14ac:dyDescent="0.3">
      <c r="B742" s="994"/>
    </row>
    <row r="743" spans="2:2" s="414" customFormat="1" x14ac:dyDescent="0.3">
      <c r="B743" s="994"/>
    </row>
    <row r="744" spans="2:2" s="414" customFormat="1" x14ac:dyDescent="0.3">
      <c r="B744" s="994"/>
    </row>
    <row r="745" spans="2:2" s="414" customFormat="1" x14ac:dyDescent="0.3">
      <c r="B745" s="994"/>
    </row>
    <row r="746" spans="2:2" s="414" customFormat="1" x14ac:dyDescent="0.3">
      <c r="B746" s="994"/>
    </row>
    <row r="747" spans="2:2" s="414" customFormat="1" x14ac:dyDescent="0.3">
      <c r="B747" s="994"/>
    </row>
    <row r="748" spans="2:2" s="414" customFormat="1" x14ac:dyDescent="0.3">
      <c r="B748" s="994"/>
    </row>
    <row r="749" spans="2:2" s="414" customFormat="1" x14ac:dyDescent="0.3">
      <c r="B749" s="994"/>
    </row>
    <row r="750" spans="2:2" s="414" customFormat="1" x14ac:dyDescent="0.3">
      <c r="B750" s="994"/>
    </row>
    <row r="751" spans="2:2" s="414" customFormat="1" x14ac:dyDescent="0.3">
      <c r="B751" s="994"/>
    </row>
    <row r="752" spans="2:2" s="414" customFormat="1" x14ac:dyDescent="0.3">
      <c r="B752" s="994"/>
    </row>
    <row r="753" spans="2:2" s="414" customFormat="1" x14ac:dyDescent="0.3">
      <c r="B753" s="994"/>
    </row>
    <row r="754" spans="2:2" s="414" customFormat="1" x14ac:dyDescent="0.3">
      <c r="B754" s="994"/>
    </row>
    <row r="755" spans="2:2" s="414" customFormat="1" x14ac:dyDescent="0.3">
      <c r="B755" s="994"/>
    </row>
    <row r="756" spans="2:2" s="414" customFormat="1" x14ac:dyDescent="0.3">
      <c r="B756" s="994"/>
    </row>
    <row r="757" spans="2:2" s="414" customFormat="1" x14ac:dyDescent="0.3">
      <c r="B757" s="994"/>
    </row>
    <row r="758" spans="2:2" s="414" customFormat="1" x14ac:dyDescent="0.3">
      <c r="B758" s="994"/>
    </row>
    <row r="759" spans="2:2" s="414" customFormat="1" x14ac:dyDescent="0.3">
      <c r="B759" s="994"/>
    </row>
    <row r="760" spans="2:2" s="414" customFormat="1" x14ac:dyDescent="0.3">
      <c r="B760" s="994"/>
    </row>
    <row r="761" spans="2:2" s="414" customFormat="1" x14ac:dyDescent="0.3">
      <c r="B761" s="994"/>
    </row>
    <row r="762" spans="2:2" s="414" customFormat="1" x14ac:dyDescent="0.3">
      <c r="B762" s="994"/>
    </row>
    <row r="763" spans="2:2" s="414" customFormat="1" x14ac:dyDescent="0.3">
      <c r="B763" s="994"/>
    </row>
    <row r="764" spans="2:2" s="414" customFormat="1" x14ac:dyDescent="0.3">
      <c r="B764" s="994"/>
    </row>
    <row r="765" spans="2:2" s="414" customFormat="1" x14ac:dyDescent="0.3">
      <c r="B765" s="994"/>
    </row>
    <row r="766" spans="2:2" s="414" customFormat="1" x14ac:dyDescent="0.3">
      <c r="B766" s="994"/>
    </row>
    <row r="767" spans="2:2" s="414" customFormat="1" x14ac:dyDescent="0.3">
      <c r="B767" s="994"/>
    </row>
    <row r="768" spans="2:2" s="414" customFormat="1" x14ac:dyDescent="0.3">
      <c r="B768" s="994"/>
    </row>
    <row r="769" spans="2:2" s="414" customFormat="1" x14ac:dyDescent="0.3">
      <c r="B769" s="994"/>
    </row>
    <row r="770" spans="2:2" s="414" customFormat="1" x14ac:dyDescent="0.3">
      <c r="B770" s="994"/>
    </row>
    <row r="771" spans="2:2" s="414" customFormat="1" x14ac:dyDescent="0.3">
      <c r="B771" s="994"/>
    </row>
    <row r="772" spans="2:2" s="414" customFormat="1" x14ac:dyDescent="0.3">
      <c r="B772" s="994"/>
    </row>
    <row r="773" spans="2:2" s="414" customFormat="1" x14ac:dyDescent="0.3">
      <c r="B773" s="994"/>
    </row>
    <row r="774" spans="2:2" s="414" customFormat="1" x14ac:dyDescent="0.3">
      <c r="B774" s="994"/>
    </row>
    <row r="775" spans="2:2" s="414" customFormat="1" x14ac:dyDescent="0.3">
      <c r="B775" s="994"/>
    </row>
    <row r="776" spans="2:2" s="414" customFormat="1" x14ac:dyDescent="0.3">
      <c r="B776" s="994"/>
    </row>
    <row r="777" spans="2:2" s="414" customFormat="1" x14ac:dyDescent="0.3">
      <c r="B777" s="994"/>
    </row>
    <row r="778" spans="2:2" s="414" customFormat="1" x14ac:dyDescent="0.3">
      <c r="B778" s="994"/>
    </row>
    <row r="779" spans="2:2" s="414" customFormat="1" x14ac:dyDescent="0.3">
      <c r="B779" s="994"/>
    </row>
    <row r="780" spans="2:2" s="414" customFormat="1" x14ac:dyDescent="0.3">
      <c r="B780" s="994"/>
    </row>
    <row r="781" spans="2:2" s="414" customFormat="1" x14ac:dyDescent="0.3">
      <c r="B781" s="994"/>
    </row>
    <row r="782" spans="2:2" s="414" customFormat="1" x14ac:dyDescent="0.3">
      <c r="B782" s="994"/>
    </row>
    <row r="783" spans="2:2" s="414" customFormat="1" x14ac:dyDescent="0.3">
      <c r="B783" s="994"/>
    </row>
    <row r="784" spans="2:2" s="414" customFormat="1" x14ac:dyDescent="0.3">
      <c r="B784" s="994"/>
    </row>
    <row r="785" spans="2:2" s="414" customFormat="1" x14ac:dyDescent="0.3">
      <c r="B785" s="994"/>
    </row>
    <row r="786" spans="2:2" s="414" customFormat="1" x14ac:dyDescent="0.3">
      <c r="B786" s="994"/>
    </row>
    <row r="787" spans="2:2" s="414" customFormat="1" x14ac:dyDescent="0.3">
      <c r="B787" s="994"/>
    </row>
    <row r="788" spans="2:2" s="414" customFormat="1" x14ac:dyDescent="0.3">
      <c r="B788" s="994"/>
    </row>
    <row r="789" spans="2:2" s="414" customFormat="1" x14ac:dyDescent="0.3">
      <c r="B789" s="994"/>
    </row>
    <row r="790" spans="2:2" s="414" customFormat="1" x14ac:dyDescent="0.3">
      <c r="B790" s="994"/>
    </row>
    <row r="791" spans="2:2" s="414" customFormat="1" x14ac:dyDescent="0.3">
      <c r="B791" s="994"/>
    </row>
    <row r="792" spans="2:2" s="414" customFormat="1" x14ac:dyDescent="0.3">
      <c r="B792" s="994"/>
    </row>
    <row r="793" spans="2:2" s="414" customFormat="1" x14ac:dyDescent="0.3">
      <c r="B793" s="994"/>
    </row>
    <row r="794" spans="2:2" s="414" customFormat="1" x14ac:dyDescent="0.3">
      <c r="B794" s="994"/>
    </row>
    <row r="795" spans="2:2" s="414" customFormat="1" x14ac:dyDescent="0.3">
      <c r="B795" s="994"/>
    </row>
    <row r="796" spans="2:2" s="414" customFormat="1" x14ac:dyDescent="0.3">
      <c r="B796" s="994"/>
    </row>
    <row r="797" spans="2:2" s="414" customFormat="1" x14ac:dyDescent="0.3">
      <c r="B797" s="994"/>
    </row>
    <row r="798" spans="2:2" s="414" customFormat="1" x14ac:dyDescent="0.3">
      <c r="B798" s="994"/>
    </row>
    <row r="799" spans="2:2" s="414" customFormat="1" x14ac:dyDescent="0.3">
      <c r="B799" s="994"/>
    </row>
    <row r="800" spans="2:2" s="414" customFormat="1" x14ac:dyDescent="0.3">
      <c r="B800" s="994"/>
    </row>
    <row r="801" spans="2:2" s="414" customFormat="1" x14ac:dyDescent="0.3">
      <c r="B801" s="994"/>
    </row>
    <row r="802" spans="2:2" s="414" customFormat="1" x14ac:dyDescent="0.3">
      <c r="B802" s="994"/>
    </row>
    <row r="803" spans="2:2" s="414" customFormat="1" x14ac:dyDescent="0.3">
      <c r="B803" s="994"/>
    </row>
    <row r="804" spans="2:2" s="414" customFormat="1" x14ac:dyDescent="0.3">
      <c r="B804" s="994"/>
    </row>
    <row r="805" spans="2:2" s="414" customFormat="1" x14ac:dyDescent="0.3">
      <c r="B805" s="994"/>
    </row>
    <row r="806" spans="2:2" s="414" customFormat="1" x14ac:dyDescent="0.3">
      <c r="B806" s="994"/>
    </row>
    <row r="807" spans="2:2" s="414" customFormat="1" x14ac:dyDescent="0.3">
      <c r="B807" s="994"/>
    </row>
    <row r="808" spans="2:2" s="414" customFormat="1" x14ac:dyDescent="0.3">
      <c r="B808" s="994"/>
    </row>
    <row r="809" spans="2:2" s="414" customFormat="1" x14ac:dyDescent="0.3">
      <c r="B809" s="994"/>
    </row>
    <row r="810" spans="2:2" s="414" customFormat="1" x14ac:dyDescent="0.3">
      <c r="B810" s="994"/>
    </row>
    <row r="811" spans="2:2" s="414" customFormat="1" x14ac:dyDescent="0.3">
      <c r="B811" s="994"/>
    </row>
    <row r="812" spans="2:2" s="414" customFormat="1" x14ac:dyDescent="0.3">
      <c r="B812" s="994"/>
    </row>
    <row r="813" spans="2:2" s="414" customFormat="1" x14ac:dyDescent="0.3">
      <c r="B813" s="994"/>
    </row>
    <row r="814" spans="2:2" s="414" customFormat="1" x14ac:dyDescent="0.3">
      <c r="B814" s="994"/>
    </row>
    <row r="815" spans="2:2" s="414" customFormat="1" x14ac:dyDescent="0.3">
      <c r="B815" s="994"/>
    </row>
    <row r="816" spans="2:2" s="414" customFormat="1" x14ac:dyDescent="0.3">
      <c r="B816" s="994"/>
    </row>
    <row r="817" spans="2:2" s="414" customFormat="1" x14ac:dyDescent="0.3">
      <c r="B817" s="994"/>
    </row>
    <row r="818" spans="2:2" s="414" customFormat="1" x14ac:dyDescent="0.3">
      <c r="B818" s="994"/>
    </row>
    <row r="819" spans="2:2" s="414" customFormat="1" x14ac:dyDescent="0.3">
      <c r="B819" s="994"/>
    </row>
    <row r="820" spans="2:2" s="414" customFormat="1" x14ac:dyDescent="0.3">
      <c r="B820" s="994"/>
    </row>
    <row r="821" spans="2:2" s="414" customFormat="1" x14ac:dyDescent="0.3">
      <c r="B821" s="994"/>
    </row>
    <row r="822" spans="2:2" s="414" customFormat="1" x14ac:dyDescent="0.3">
      <c r="B822" s="994"/>
    </row>
    <row r="823" spans="2:2" s="414" customFormat="1" x14ac:dyDescent="0.3">
      <c r="B823" s="994"/>
    </row>
    <row r="824" spans="2:2" s="414" customFormat="1" x14ac:dyDescent="0.3">
      <c r="B824" s="994"/>
    </row>
    <row r="825" spans="2:2" s="414" customFormat="1" x14ac:dyDescent="0.3">
      <c r="B825" s="994"/>
    </row>
    <row r="826" spans="2:2" s="414" customFormat="1" x14ac:dyDescent="0.3">
      <c r="B826" s="994"/>
    </row>
    <row r="827" spans="2:2" s="414" customFormat="1" x14ac:dyDescent="0.3">
      <c r="B827" s="994"/>
    </row>
    <row r="828" spans="2:2" s="414" customFormat="1" x14ac:dyDescent="0.3">
      <c r="B828" s="994"/>
    </row>
    <row r="829" spans="2:2" s="414" customFormat="1" x14ac:dyDescent="0.3">
      <c r="B829" s="994"/>
    </row>
    <row r="830" spans="2:2" s="414" customFormat="1" x14ac:dyDescent="0.3">
      <c r="B830" s="994"/>
    </row>
    <row r="831" spans="2:2" s="414" customFormat="1" x14ac:dyDescent="0.3">
      <c r="B831" s="994"/>
    </row>
    <row r="832" spans="2:2" s="414" customFormat="1" x14ac:dyDescent="0.3">
      <c r="B832" s="994"/>
    </row>
    <row r="833" spans="2:2" s="414" customFormat="1" x14ac:dyDescent="0.3">
      <c r="B833" s="994"/>
    </row>
    <row r="834" spans="2:2" s="414" customFormat="1" x14ac:dyDescent="0.3">
      <c r="B834" s="994"/>
    </row>
    <row r="835" spans="2:2" s="414" customFormat="1" x14ac:dyDescent="0.3">
      <c r="B835" s="994"/>
    </row>
    <row r="836" spans="2:2" s="414" customFormat="1" x14ac:dyDescent="0.3">
      <c r="B836" s="994"/>
    </row>
    <row r="837" spans="2:2" s="414" customFormat="1" x14ac:dyDescent="0.3">
      <c r="B837" s="994"/>
    </row>
    <row r="838" spans="2:2" s="414" customFormat="1" x14ac:dyDescent="0.3">
      <c r="B838" s="994"/>
    </row>
    <row r="839" spans="2:2" s="414" customFormat="1" x14ac:dyDescent="0.3">
      <c r="B839" s="994"/>
    </row>
    <row r="840" spans="2:2" s="414" customFormat="1" x14ac:dyDescent="0.3">
      <c r="B840" s="994"/>
    </row>
    <row r="841" spans="2:2" s="414" customFormat="1" x14ac:dyDescent="0.3">
      <c r="B841" s="994"/>
    </row>
    <row r="842" spans="2:2" s="414" customFormat="1" x14ac:dyDescent="0.3">
      <c r="B842" s="994"/>
    </row>
    <row r="843" spans="2:2" s="414" customFormat="1" x14ac:dyDescent="0.3">
      <c r="B843" s="994"/>
    </row>
    <row r="844" spans="2:2" s="414" customFormat="1" x14ac:dyDescent="0.3">
      <c r="B844" s="994"/>
    </row>
    <row r="845" spans="2:2" s="414" customFormat="1" x14ac:dyDescent="0.3">
      <c r="B845" s="994"/>
    </row>
    <row r="846" spans="2:2" s="414" customFormat="1" x14ac:dyDescent="0.3">
      <c r="B846" s="994"/>
    </row>
    <row r="847" spans="2:2" s="414" customFormat="1" x14ac:dyDescent="0.3">
      <c r="B847" s="994"/>
    </row>
    <row r="848" spans="2:2" s="414" customFormat="1" x14ac:dyDescent="0.3">
      <c r="B848" s="994"/>
    </row>
    <row r="849" spans="2:2" s="414" customFormat="1" x14ac:dyDescent="0.3">
      <c r="B849" s="994"/>
    </row>
    <row r="850" spans="2:2" s="414" customFormat="1" x14ac:dyDescent="0.3">
      <c r="B850" s="994"/>
    </row>
    <row r="851" spans="2:2" s="414" customFormat="1" x14ac:dyDescent="0.3">
      <c r="B851" s="994"/>
    </row>
    <row r="852" spans="2:2" s="414" customFormat="1" x14ac:dyDescent="0.3">
      <c r="B852" s="994"/>
    </row>
    <row r="853" spans="2:2" s="414" customFormat="1" x14ac:dyDescent="0.3">
      <c r="B853" s="994"/>
    </row>
    <row r="854" spans="2:2" s="414" customFormat="1" x14ac:dyDescent="0.3">
      <c r="B854" s="994"/>
    </row>
    <row r="855" spans="2:2" s="414" customFormat="1" x14ac:dyDescent="0.3">
      <c r="B855" s="994"/>
    </row>
    <row r="856" spans="2:2" s="414" customFormat="1" x14ac:dyDescent="0.3">
      <c r="B856" s="994"/>
    </row>
    <row r="857" spans="2:2" s="414" customFormat="1" x14ac:dyDescent="0.3">
      <c r="B857" s="994"/>
    </row>
    <row r="858" spans="2:2" s="414" customFormat="1" x14ac:dyDescent="0.3">
      <c r="B858" s="994"/>
    </row>
    <row r="859" spans="2:2" s="414" customFormat="1" x14ac:dyDescent="0.3">
      <c r="B859" s="994"/>
    </row>
    <row r="860" spans="2:2" s="414" customFormat="1" x14ac:dyDescent="0.3">
      <c r="B860" s="994"/>
    </row>
    <row r="861" spans="2:2" s="414" customFormat="1" x14ac:dyDescent="0.3">
      <c r="B861" s="994"/>
    </row>
    <row r="862" spans="2:2" s="414" customFormat="1" x14ac:dyDescent="0.3">
      <c r="B862" s="994"/>
    </row>
    <row r="863" spans="2:2" s="414" customFormat="1" x14ac:dyDescent="0.3">
      <c r="B863" s="994"/>
    </row>
    <row r="864" spans="2:2" s="414" customFormat="1" x14ac:dyDescent="0.3">
      <c r="B864" s="994"/>
    </row>
    <row r="865" spans="2:2" s="414" customFormat="1" x14ac:dyDescent="0.3">
      <c r="B865" s="994"/>
    </row>
    <row r="866" spans="2:2" s="414" customFormat="1" x14ac:dyDescent="0.3">
      <c r="B866" s="994"/>
    </row>
    <row r="867" spans="2:2" s="414" customFormat="1" x14ac:dyDescent="0.3">
      <c r="B867" s="994"/>
    </row>
    <row r="868" spans="2:2" s="414" customFormat="1" x14ac:dyDescent="0.3">
      <c r="B868" s="994"/>
    </row>
    <row r="869" spans="2:2" s="414" customFormat="1" x14ac:dyDescent="0.3">
      <c r="B869" s="994"/>
    </row>
    <row r="870" spans="2:2" s="414" customFormat="1" x14ac:dyDescent="0.3">
      <c r="B870" s="994"/>
    </row>
    <row r="871" spans="2:2" s="414" customFormat="1" x14ac:dyDescent="0.3">
      <c r="B871" s="994"/>
    </row>
    <row r="872" spans="2:2" s="414" customFormat="1" x14ac:dyDescent="0.3">
      <c r="B872" s="994"/>
    </row>
    <row r="873" spans="2:2" s="414" customFormat="1" x14ac:dyDescent="0.3">
      <c r="B873" s="994"/>
    </row>
    <row r="874" spans="2:2" s="414" customFormat="1" x14ac:dyDescent="0.3">
      <c r="B874" s="994"/>
    </row>
    <row r="875" spans="2:2" s="414" customFormat="1" x14ac:dyDescent="0.3">
      <c r="B875" s="994"/>
    </row>
    <row r="876" spans="2:2" s="414" customFormat="1" x14ac:dyDescent="0.3">
      <c r="B876" s="994"/>
    </row>
    <row r="877" spans="2:2" s="414" customFormat="1" x14ac:dyDescent="0.3">
      <c r="B877" s="994"/>
    </row>
    <row r="878" spans="2:2" s="414" customFormat="1" x14ac:dyDescent="0.3">
      <c r="B878" s="994"/>
    </row>
    <row r="879" spans="2:2" s="414" customFormat="1" x14ac:dyDescent="0.3">
      <c r="B879" s="994"/>
    </row>
    <row r="880" spans="2:2" s="414" customFormat="1" x14ac:dyDescent="0.3">
      <c r="B880" s="994"/>
    </row>
    <row r="881" spans="2:2" s="414" customFormat="1" x14ac:dyDescent="0.3">
      <c r="B881" s="994"/>
    </row>
    <row r="882" spans="2:2" s="414" customFormat="1" x14ac:dyDescent="0.3">
      <c r="B882" s="994"/>
    </row>
    <row r="883" spans="2:2" s="414" customFormat="1" x14ac:dyDescent="0.3">
      <c r="B883" s="994"/>
    </row>
    <row r="884" spans="2:2" s="414" customFormat="1" x14ac:dyDescent="0.3">
      <c r="B884" s="994"/>
    </row>
    <row r="885" spans="2:2" s="414" customFormat="1" x14ac:dyDescent="0.3">
      <c r="B885" s="994"/>
    </row>
    <row r="886" spans="2:2" s="414" customFormat="1" x14ac:dyDescent="0.3">
      <c r="B886" s="994"/>
    </row>
    <row r="887" spans="2:2" s="414" customFormat="1" x14ac:dyDescent="0.3">
      <c r="B887" s="994"/>
    </row>
    <row r="888" spans="2:2" s="414" customFormat="1" x14ac:dyDescent="0.3">
      <c r="B888" s="994"/>
    </row>
    <row r="889" spans="2:2" s="414" customFormat="1" x14ac:dyDescent="0.3">
      <c r="B889" s="994"/>
    </row>
    <row r="890" spans="2:2" s="414" customFormat="1" x14ac:dyDescent="0.3">
      <c r="B890" s="994"/>
    </row>
    <row r="891" spans="2:2" s="414" customFormat="1" x14ac:dyDescent="0.3">
      <c r="B891" s="994"/>
    </row>
    <row r="892" spans="2:2" s="414" customFormat="1" x14ac:dyDescent="0.3">
      <c r="B892" s="994"/>
    </row>
    <row r="893" spans="2:2" s="414" customFormat="1" x14ac:dyDescent="0.3">
      <c r="B893" s="994"/>
    </row>
    <row r="894" spans="2:2" s="414" customFormat="1" x14ac:dyDescent="0.3">
      <c r="B894" s="994"/>
    </row>
    <row r="895" spans="2:2" s="414" customFormat="1" x14ac:dyDescent="0.3">
      <c r="B895" s="994"/>
    </row>
    <row r="896" spans="2:2" s="414" customFormat="1" x14ac:dyDescent="0.3">
      <c r="B896" s="994"/>
    </row>
    <row r="897" spans="2:2" s="414" customFormat="1" x14ac:dyDescent="0.3">
      <c r="B897" s="994"/>
    </row>
    <row r="898" spans="2:2" s="414" customFormat="1" x14ac:dyDescent="0.3">
      <c r="B898" s="994"/>
    </row>
    <row r="899" spans="2:2" s="414" customFormat="1" x14ac:dyDescent="0.3">
      <c r="B899" s="994"/>
    </row>
    <row r="900" spans="2:2" s="414" customFormat="1" x14ac:dyDescent="0.3">
      <c r="B900" s="994"/>
    </row>
    <row r="901" spans="2:2" s="414" customFormat="1" x14ac:dyDescent="0.3">
      <c r="B901" s="994"/>
    </row>
    <row r="902" spans="2:2" s="414" customFormat="1" x14ac:dyDescent="0.3">
      <c r="B902" s="994"/>
    </row>
    <row r="903" spans="2:2" s="414" customFormat="1" x14ac:dyDescent="0.3">
      <c r="B903" s="994"/>
    </row>
    <row r="904" spans="2:2" s="414" customFormat="1" x14ac:dyDescent="0.3">
      <c r="B904" s="994"/>
    </row>
    <row r="905" spans="2:2" s="414" customFormat="1" x14ac:dyDescent="0.3">
      <c r="B905" s="994"/>
    </row>
    <row r="906" spans="2:2" s="414" customFormat="1" x14ac:dyDescent="0.3">
      <c r="B906" s="994"/>
    </row>
    <row r="907" spans="2:2" s="414" customFormat="1" x14ac:dyDescent="0.3">
      <c r="B907" s="994"/>
    </row>
    <row r="908" spans="2:2" s="414" customFormat="1" x14ac:dyDescent="0.3">
      <c r="B908" s="994"/>
    </row>
    <row r="909" spans="2:2" s="414" customFormat="1" x14ac:dyDescent="0.3">
      <c r="B909" s="994"/>
    </row>
    <row r="910" spans="2:2" s="414" customFormat="1" x14ac:dyDescent="0.3">
      <c r="B910" s="994"/>
    </row>
    <row r="911" spans="2:2" s="414" customFormat="1" x14ac:dyDescent="0.3">
      <c r="B911" s="994"/>
    </row>
    <row r="912" spans="2:2" s="414" customFormat="1" x14ac:dyDescent="0.3">
      <c r="B912" s="994"/>
    </row>
    <row r="913" spans="2:2" s="414" customFormat="1" x14ac:dyDescent="0.3">
      <c r="B913" s="994"/>
    </row>
    <row r="914" spans="2:2" s="414" customFormat="1" x14ac:dyDescent="0.3">
      <c r="B914" s="994"/>
    </row>
    <row r="915" spans="2:2" s="414" customFormat="1" x14ac:dyDescent="0.3">
      <c r="B915" s="994"/>
    </row>
    <row r="916" spans="2:2" s="414" customFormat="1" x14ac:dyDescent="0.3">
      <c r="B916" s="994"/>
    </row>
    <row r="917" spans="2:2" s="414" customFormat="1" x14ac:dyDescent="0.3">
      <c r="B917" s="994"/>
    </row>
    <row r="918" spans="2:2" s="414" customFormat="1" x14ac:dyDescent="0.3">
      <c r="B918" s="994"/>
    </row>
    <row r="919" spans="2:2" s="414" customFormat="1" x14ac:dyDescent="0.3">
      <c r="B919" s="994"/>
    </row>
    <row r="920" spans="2:2" s="414" customFormat="1" x14ac:dyDescent="0.3">
      <c r="B920" s="994"/>
    </row>
    <row r="921" spans="2:2" s="414" customFormat="1" x14ac:dyDescent="0.3">
      <c r="B921" s="994"/>
    </row>
    <row r="922" spans="2:2" s="414" customFormat="1" x14ac:dyDescent="0.3">
      <c r="B922" s="994"/>
    </row>
    <row r="923" spans="2:2" s="414" customFormat="1" x14ac:dyDescent="0.3">
      <c r="B923" s="994"/>
    </row>
    <row r="924" spans="2:2" s="414" customFormat="1" x14ac:dyDescent="0.3">
      <c r="B924" s="994"/>
    </row>
    <row r="925" spans="2:2" s="414" customFormat="1" x14ac:dyDescent="0.3">
      <c r="B925" s="994"/>
    </row>
    <row r="926" spans="2:2" s="414" customFormat="1" x14ac:dyDescent="0.3">
      <c r="B926" s="994"/>
    </row>
    <row r="927" spans="2:2" s="414" customFormat="1" x14ac:dyDescent="0.3">
      <c r="B927" s="994"/>
    </row>
    <row r="928" spans="2:2" s="414" customFormat="1" x14ac:dyDescent="0.3">
      <c r="B928" s="994"/>
    </row>
    <row r="929" spans="2:2" s="414" customFormat="1" x14ac:dyDescent="0.3">
      <c r="B929" s="994"/>
    </row>
    <row r="930" spans="2:2" s="414" customFormat="1" x14ac:dyDescent="0.3">
      <c r="B930" s="994"/>
    </row>
    <row r="931" spans="2:2" s="414" customFormat="1" x14ac:dyDescent="0.3">
      <c r="B931" s="994"/>
    </row>
    <row r="932" spans="2:2" s="414" customFormat="1" x14ac:dyDescent="0.3">
      <c r="B932" s="994"/>
    </row>
    <row r="933" spans="2:2" s="414" customFormat="1" x14ac:dyDescent="0.3">
      <c r="B933" s="994"/>
    </row>
    <row r="934" spans="2:2" s="414" customFormat="1" x14ac:dyDescent="0.3">
      <c r="B934" s="994"/>
    </row>
    <row r="935" spans="2:2" s="414" customFormat="1" x14ac:dyDescent="0.3">
      <c r="B935" s="994"/>
    </row>
    <row r="936" spans="2:2" s="414" customFormat="1" x14ac:dyDescent="0.3">
      <c r="B936" s="994"/>
    </row>
    <row r="937" spans="2:2" s="414" customFormat="1" x14ac:dyDescent="0.3">
      <c r="B937" s="994"/>
    </row>
    <row r="938" spans="2:2" s="414" customFormat="1" x14ac:dyDescent="0.3">
      <c r="B938" s="994"/>
    </row>
    <row r="939" spans="2:2" s="414" customFormat="1" x14ac:dyDescent="0.3">
      <c r="B939" s="994"/>
    </row>
    <row r="940" spans="2:2" s="414" customFormat="1" x14ac:dyDescent="0.3">
      <c r="B940" s="994"/>
    </row>
    <row r="941" spans="2:2" s="414" customFormat="1" x14ac:dyDescent="0.3">
      <c r="B941" s="994"/>
    </row>
    <row r="942" spans="2:2" s="414" customFormat="1" x14ac:dyDescent="0.3">
      <c r="B942" s="994"/>
    </row>
    <row r="943" spans="2:2" s="414" customFormat="1" x14ac:dyDescent="0.3">
      <c r="B943" s="994"/>
    </row>
    <row r="944" spans="2:2" s="414" customFormat="1" x14ac:dyDescent="0.3">
      <c r="B944" s="994"/>
    </row>
    <row r="945" spans="2:2" s="414" customFormat="1" x14ac:dyDescent="0.3">
      <c r="B945" s="994"/>
    </row>
    <row r="946" spans="2:2" s="414" customFormat="1" x14ac:dyDescent="0.3">
      <c r="B946" s="994"/>
    </row>
    <row r="947" spans="2:2" s="414" customFormat="1" x14ac:dyDescent="0.3">
      <c r="B947" s="994"/>
    </row>
    <row r="948" spans="2:2" s="414" customFormat="1" x14ac:dyDescent="0.3">
      <c r="B948" s="994"/>
    </row>
    <row r="949" spans="2:2" s="414" customFormat="1" x14ac:dyDescent="0.3">
      <c r="B949" s="994"/>
    </row>
    <row r="950" spans="2:2" s="414" customFormat="1" x14ac:dyDescent="0.3">
      <c r="B950" s="994"/>
    </row>
    <row r="951" spans="2:2" s="414" customFormat="1" x14ac:dyDescent="0.3">
      <c r="B951" s="994"/>
    </row>
    <row r="952" spans="2:2" s="414" customFormat="1" x14ac:dyDescent="0.3">
      <c r="B952" s="994"/>
    </row>
    <row r="953" spans="2:2" s="414" customFormat="1" x14ac:dyDescent="0.3">
      <c r="B953" s="994"/>
    </row>
    <row r="954" spans="2:2" s="414" customFormat="1" x14ac:dyDescent="0.3">
      <c r="B954" s="994"/>
    </row>
    <row r="955" spans="2:2" s="414" customFormat="1" x14ac:dyDescent="0.3">
      <c r="B955" s="994"/>
    </row>
    <row r="956" spans="2:2" s="414" customFormat="1" x14ac:dyDescent="0.3">
      <c r="B956" s="994"/>
    </row>
    <row r="957" spans="2:2" s="414" customFormat="1" x14ac:dyDescent="0.3">
      <c r="B957" s="994"/>
    </row>
    <row r="958" spans="2:2" s="414" customFormat="1" x14ac:dyDescent="0.3">
      <c r="B958" s="994"/>
    </row>
    <row r="959" spans="2:2" s="414" customFormat="1" x14ac:dyDescent="0.3">
      <c r="B959" s="994"/>
    </row>
    <row r="960" spans="2:2" s="414" customFormat="1" x14ac:dyDescent="0.3">
      <c r="B960" s="994"/>
    </row>
    <row r="961" spans="2:2" s="414" customFormat="1" x14ac:dyDescent="0.3">
      <c r="B961" s="994"/>
    </row>
    <row r="962" spans="2:2" s="414" customFormat="1" x14ac:dyDescent="0.3">
      <c r="B962" s="994"/>
    </row>
    <row r="963" spans="2:2" s="414" customFormat="1" x14ac:dyDescent="0.3">
      <c r="B963" s="994"/>
    </row>
    <row r="964" spans="2:2" s="414" customFormat="1" x14ac:dyDescent="0.3">
      <c r="B964" s="994"/>
    </row>
    <row r="965" spans="2:2" s="414" customFormat="1" x14ac:dyDescent="0.3">
      <c r="B965" s="994"/>
    </row>
    <row r="966" spans="2:2" s="414" customFormat="1" x14ac:dyDescent="0.3">
      <c r="B966" s="994"/>
    </row>
    <row r="967" spans="2:2" s="414" customFormat="1" x14ac:dyDescent="0.3">
      <c r="B967" s="994"/>
    </row>
    <row r="968" spans="2:2" s="414" customFormat="1" x14ac:dyDescent="0.3">
      <c r="B968" s="994"/>
    </row>
    <row r="969" spans="2:2" s="414" customFormat="1" x14ac:dyDescent="0.3">
      <c r="B969" s="994"/>
    </row>
    <row r="970" spans="2:2" s="414" customFormat="1" x14ac:dyDescent="0.3">
      <c r="B970" s="994"/>
    </row>
    <row r="971" spans="2:2" s="414" customFormat="1" x14ac:dyDescent="0.3">
      <c r="B971" s="994"/>
    </row>
    <row r="972" spans="2:2" s="414" customFormat="1" x14ac:dyDescent="0.3">
      <c r="B972" s="994"/>
    </row>
    <row r="973" spans="2:2" s="414" customFormat="1" x14ac:dyDescent="0.3">
      <c r="B973" s="994"/>
    </row>
    <row r="974" spans="2:2" s="414" customFormat="1" x14ac:dyDescent="0.3">
      <c r="B974" s="994"/>
    </row>
    <row r="975" spans="2:2" s="414" customFormat="1" x14ac:dyDescent="0.3">
      <c r="B975" s="994"/>
    </row>
    <row r="976" spans="2:2" s="414" customFormat="1" x14ac:dyDescent="0.3">
      <c r="B976" s="994"/>
    </row>
    <row r="977" spans="2:2" s="414" customFormat="1" x14ac:dyDescent="0.3">
      <c r="B977" s="994"/>
    </row>
    <row r="978" spans="2:2" s="414" customFormat="1" x14ac:dyDescent="0.3">
      <c r="B978" s="994"/>
    </row>
    <row r="979" spans="2:2" s="414" customFormat="1" x14ac:dyDescent="0.3">
      <c r="B979" s="994"/>
    </row>
    <row r="980" spans="2:2" s="414" customFormat="1" x14ac:dyDescent="0.3">
      <c r="B980" s="994"/>
    </row>
    <row r="981" spans="2:2" s="414" customFormat="1" x14ac:dyDescent="0.3">
      <c r="B981" s="994"/>
    </row>
    <row r="982" spans="2:2" s="414" customFormat="1" x14ac:dyDescent="0.3">
      <c r="B982" s="994"/>
    </row>
    <row r="983" spans="2:2" s="414" customFormat="1" x14ac:dyDescent="0.3">
      <c r="B983" s="994"/>
    </row>
    <row r="984" spans="2:2" s="414" customFormat="1" x14ac:dyDescent="0.3">
      <c r="B984" s="994"/>
    </row>
    <row r="985" spans="2:2" s="414" customFormat="1" x14ac:dyDescent="0.3">
      <c r="B985" s="994"/>
    </row>
    <row r="986" spans="2:2" s="414" customFormat="1" x14ac:dyDescent="0.3">
      <c r="B986" s="994"/>
    </row>
    <row r="987" spans="2:2" s="414" customFormat="1" x14ac:dyDescent="0.3">
      <c r="B987" s="994"/>
    </row>
    <row r="988" spans="2:2" s="414" customFormat="1" x14ac:dyDescent="0.3">
      <c r="B988" s="994"/>
    </row>
    <row r="989" spans="2:2" s="414" customFormat="1" x14ac:dyDescent="0.3">
      <c r="B989" s="994"/>
    </row>
    <row r="990" spans="2:2" s="414" customFormat="1" x14ac:dyDescent="0.3">
      <c r="B990" s="994"/>
    </row>
    <row r="991" spans="2:2" s="414" customFormat="1" x14ac:dyDescent="0.3">
      <c r="B991" s="994"/>
    </row>
    <row r="992" spans="2:2" s="414" customFormat="1" x14ac:dyDescent="0.3">
      <c r="B992" s="994"/>
    </row>
    <row r="993" spans="2:2" s="414" customFormat="1" x14ac:dyDescent="0.3">
      <c r="B993" s="994"/>
    </row>
    <row r="994" spans="2:2" s="414" customFormat="1" x14ac:dyDescent="0.3">
      <c r="B994" s="994"/>
    </row>
    <row r="995" spans="2:2" s="414" customFormat="1" x14ac:dyDescent="0.3">
      <c r="B995" s="994"/>
    </row>
    <row r="996" spans="2:2" s="414" customFormat="1" x14ac:dyDescent="0.3">
      <c r="B996" s="994"/>
    </row>
    <row r="997" spans="2:2" s="414" customFormat="1" x14ac:dyDescent="0.3">
      <c r="B997" s="994"/>
    </row>
    <row r="998" spans="2:2" s="414" customFormat="1" x14ac:dyDescent="0.3">
      <c r="B998" s="994"/>
    </row>
    <row r="999" spans="2:2" s="414" customFormat="1" x14ac:dyDescent="0.3">
      <c r="B999" s="994"/>
    </row>
    <row r="1000" spans="2:2" s="414" customFormat="1" x14ac:dyDescent="0.3">
      <c r="B1000" s="994"/>
    </row>
    <row r="1001" spans="2:2" s="414" customFormat="1" x14ac:dyDescent="0.3">
      <c r="B1001" s="994"/>
    </row>
    <row r="1002" spans="2:2" s="414" customFormat="1" x14ac:dyDescent="0.3">
      <c r="B1002" s="994"/>
    </row>
    <row r="1003" spans="2:2" s="414" customFormat="1" x14ac:dyDescent="0.3">
      <c r="B1003" s="994"/>
    </row>
    <row r="1004" spans="2:2" s="414" customFormat="1" x14ac:dyDescent="0.3">
      <c r="B1004" s="994"/>
    </row>
    <row r="1005" spans="2:2" s="414" customFormat="1" x14ac:dyDescent="0.3">
      <c r="B1005" s="994"/>
    </row>
    <row r="1006" spans="2:2" s="414" customFormat="1" x14ac:dyDescent="0.3">
      <c r="B1006" s="994"/>
    </row>
    <row r="1007" spans="2:2" s="414" customFormat="1" x14ac:dyDescent="0.3">
      <c r="B1007" s="994"/>
    </row>
    <row r="1008" spans="2:2" s="414" customFormat="1" x14ac:dyDescent="0.3">
      <c r="B1008" s="994"/>
    </row>
    <row r="1009" spans="2:2" s="414" customFormat="1" x14ac:dyDescent="0.3">
      <c r="B1009" s="994"/>
    </row>
    <row r="1010" spans="2:2" s="414" customFormat="1" x14ac:dyDescent="0.3">
      <c r="B1010" s="994"/>
    </row>
    <row r="1011" spans="2:2" s="414" customFormat="1" x14ac:dyDescent="0.3">
      <c r="B1011" s="994"/>
    </row>
    <row r="1012" spans="2:2" s="414" customFormat="1" x14ac:dyDescent="0.3">
      <c r="B1012" s="994"/>
    </row>
    <row r="1013" spans="2:2" s="414" customFormat="1" x14ac:dyDescent="0.3">
      <c r="B1013" s="994"/>
    </row>
    <row r="1014" spans="2:2" s="414" customFormat="1" x14ac:dyDescent="0.3">
      <c r="B1014" s="994"/>
    </row>
    <row r="1015" spans="2:2" s="414" customFormat="1" x14ac:dyDescent="0.3">
      <c r="B1015" s="994"/>
    </row>
    <row r="1016" spans="2:2" s="414" customFormat="1" x14ac:dyDescent="0.3">
      <c r="B1016" s="994"/>
    </row>
    <row r="1017" spans="2:2" s="414" customFormat="1" x14ac:dyDescent="0.3">
      <c r="B1017" s="994"/>
    </row>
    <row r="1018" spans="2:2" s="414" customFormat="1" x14ac:dyDescent="0.3">
      <c r="B1018" s="994"/>
    </row>
    <row r="1019" spans="2:2" s="414" customFormat="1" x14ac:dyDescent="0.3">
      <c r="B1019" s="994"/>
    </row>
    <row r="1020" spans="2:2" s="414" customFormat="1" x14ac:dyDescent="0.3">
      <c r="B1020" s="994"/>
    </row>
    <row r="1021" spans="2:2" s="414" customFormat="1" x14ac:dyDescent="0.3">
      <c r="B1021" s="994"/>
    </row>
    <row r="1022" spans="2:2" s="414" customFormat="1" x14ac:dyDescent="0.3">
      <c r="B1022" s="994"/>
    </row>
    <row r="1023" spans="2:2" s="414" customFormat="1" x14ac:dyDescent="0.3">
      <c r="B1023" s="994"/>
    </row>
    <row r="1024" spans="2:2" s="414" customFormat="1" x14ac:dyDescent="0.3">
      <c r="B1024" s="994"/>
    </row>
    <row r="1025" spans="2:2" s="414" customFormat="1" x14ac:dyDescent="0.3">
      <c r="B1025" s="994"/>
    </row>
    <row r="1026" spans="2:2" s="414" customFormat="1" x14ac:dyDescent="0.3">
      <c r="B1026" s="994"/>
    </row>
    <row r="1027" spans="2:2" s="414" customFormat="1" x14ac:dyDescent="0.3">
      <c r="B1027" s="994"/>
    </row>
    <row r="1028" spans="2:2" s="414" customFormat="1" x14ac:dyDescent="0.3">
      <c r="B1028" s="994"/>
    </row>
    <row r="1029" spans="2:2" s="414" customFormat="1" x14ac:dyDescent="0.3">
      <c r="B1029" s="994"/>
    </row>
    <row r="1030" spans="2:2" s="414" customFormat="1" x14ac:dyDescent="0.3">
      <c r="B1030" s="994"/>
    </row>
    <row r="1031" spans="2:2" s="414" customFormat="1" x14ac:dyDescent="0.3">
      <c r="B1031" s="994"/>
    </row>
    <row r="1032" spans="2:2" s="414" customFormat="1" x14ac:dyDescent="0.3">
      <c r="B1032" s="994"/>
    </row>
    <row r="1033" spans="2:2" s="414" customFormat="1" x14ac:dyDescent="0.3">
      <c r="B1033" s="994"/>
    </row>
    <row r="1034" spans="2:2" s="414" customFormat="1" x14ac:dyDescent="0.3">
      <c r="B1034" s="994"/>
    </row>
    <row r="1035" spans="2:2" s="414" customFormat="1" x14ac:dyDescent="0.3">
      <c r="B1035" s="994"/>
    </row>
    <row r="1036" spans="2:2" s="414" customFormat="1" x14ac:dyDescent="0.3">
      <c r="B1036" s="994"/>
    </row>
    <row r="1037" spans="2:2" s="414" customFormat="1" x14ac:dyDescent="0.3">
      <c r="B1037" s="994"/>
    </row>
    <row r="1038" spans="2:2" s="414" customFormat="1" x14ac:dyDescent="0.3">
      <c r="B1038" s="994"/>
    </row>
    <row r="1039" spans="2:2" s="414" customFormat="1" x14ac:dyDescent="0.3">
      <c r="B1039" s="994"/>
    </row>
    <row r="1040" spans="2:2" s="414" customFormat="1" x14ac:dyDescent="0.3">
      <c r="B1040" s="994"/>
    </row>
    <row r="1041" spans="2:2" s="414" customFormat="1" x14ac:dyDescent="0.3">
      <c r="B1041" s="994"/>
    </row>
    <row r="1042" spans="2:2" s="414" customFormat="1" x14ac:dyDescent="0.3">
      <c r="B1042" s="994"/>
    </row>
    <row r="1043" spans="2:2" s="414" customFormat="1" x14ac:dyDescent="0.3">
      <c r="B1043" s="994"/>
    </row>
    <row r="1044" spans="2:2" s="414" customFormat="1" x14ac:dyDescent="0.3">
      <c r="B1044" s="994"/>
    </row>
    <row r="1045" spans="2:2" s="414" customFormat="1" x14ac:dyDescent="0.3">
      <c r="B1045" s="994"/>
    </row>
    <row r="1046" spans="2:2" s="414" customFormat="1" x14ac:dyDescent="0.3">
      <c r="B1046" s="994"/>
    </row>
    <row r="1047" spans="2:2" s="414" customFormat="1" x14ac:dyDescent="0.3">
      <c r="B1047" s="994"/>
    </row>
    <row r="1048" spans="2:2" s="414" customFormat="1" x14ac:dyDescent="0.3">
      <c r="B1048" s="994"/>
    </row>
    <row r="1049" spans="2:2" s="414" customFormat="1" x14ac:dyDescent="0.3">
      <c r="B1049" s="994"/>
    </row>
    <row r="1050" spans="2:2" s="414" customFormat="1" x14ac:dyDescent="0.3">
      <c r="B1050" s="994"/>
    </row>
    <row r="1051" spans="2:2" s="414" customFormat="1" x14ac:dyDescent="0.3">
      <c r="B1051" s="994"/>
    </row>
    <row r="1052" spans="2:2" s="414" customFormat="1" x14ac:dyDescent="0.3">
      <c r="B1052" s="994"/>
    </row>
    <row r="1053" spans="2:2" s="414" customFormat="1" x14ac:dyDescent="0.3">
      <c r="B1053" s="994"/>
    </row>
    <row r="1054" spans="2:2" s="414" customFormat="1" x14ac:dyDescent="0.3">
      <c r="B1054" s="994"/>
    </row>
    <row r="1055" spans="2:2" s="414" customFormat="1" x14ac:dyDescent="0.3">
      <c r="B1055" s="994"/>
    </row>
    <row r="1056" spans="2:2" s="414" customFormat="1" x14ac:dyDescent="0.3">
      <c r="B1056" s="994"/>
    </row>
    <row r="1057" spans="2:2" s="414" customFormat="1" x14ac:dyDescent="0.3">
      <c r="B1057" s="994"/>
    </row>
    <row r="1058" spans="2:2" s="414" customFormat="1" x14ac:dyDescent="0.3">
      <c r="B1058" s="994"/>
    </row>
    <row r="1059" spans="2:2" s="414" customFormat="1" x14ac:dyDescent="0.3">
      <c r="B1059" s="994"/>
    </row>
    <row r="1060" spans="2:2" s="414" customFormat="1" x14ac:dyDescent="0.3">
      <c r="B1060" s="994"/>
    </row>
    <row r="1061" spans="2:2" s="414" customFormat="1" x14ac:dyDescent="0.3">
      <c r="B1061" s="994"/>
    </row>
    <row r="1062" spans="2:2" s="414" customFormat="1" x14ac:dyDescent="0.3">
      <c r="B1062" s="994"/>
    </row>
    <row r="1063" spans="2:2" s="414" customFormat="1" x14ac:dyDescent="0.3">
      <c r="B1063" s="994"/>
    </row>
    <row r="1064" spans="2:2" s="414" customFormat="1" x14ac:dyDescent="0.3">
      <c r="B1064" s="994"/>
    </row>
    <row r="1065" spans="2:2" s="414" customFormat="1" x14ac:dyDescent="0.3">
      <c r="B1065" s="994"/>
    </row>
    <row r="1066" spans="2:2" s="414" customFormat="1" x14ac:dyDescent="0.3">
      <c r="B1066" s="994"/>
    </row>
    <row r="1067" spans="2:2" s="414" customFormat="1" x14ac:dyDescent="0.3">
      <c r="B1067" s="994"/>
    </row>
    <row r="1068" spans="2:2" s="414" customFormat="1" x14ac:dyDescent="0.3">
      <c r="B1068" s="994"/>
    </row>
    <row r="1069" spans="2:2" s="414" customFormat="1" x14ac:dyDescent="0.3">
      <c r="B1069" s="994"/>
    </row>
    <row r="1070" spans="2:2" s="414" customFormat="1" x14ac:dyDescent="0.3">
      <c r="B1070" s="994"/>
    </row>
    <row r="1071" spans="2:2" s="414" customFormat="1" x14ac:dyDescent="0.3">
      <c r="B1071" s="994"/>
    </row>
    <row r="1072" spans="2:2" s="414" customFormat="1" x14ac:dyDescent="0.3">
      <c r="B1072" s="994"/>
    </row>
    <row r="1073" spans="2:2" s="414" customFormat="1" x14ac:dyDescent="0.3">
      <c r="B1073" s="994"/>
    </row>
    <row r="1074" spans="2:2" s="414" customFormat="1" x14ac:dyDescent="0.3">
      <c r="B1074" s="994"/>
    </row>
    <row r="1075" spans="2:2" s="414" customFormat="1" x14ac:dyDescent="0.3">
      <c r="B1075" s="994"/>
    </row>
    <row r="1076" spans="2:2" s="414" customFormat="1" x14ac:dyDescent="0.3">
      <c r="B1076" s="994"/>
    </row>
    <row r="1077" spans="2:2" s="414" customFormat="1" x14ac:dyDescent="0.3">
      <c r="B1077" s="994"/>
    </row>
    <row r="1078" spans="2:2" s="414" customFormat="1" x14ac:dyDescent="0.3">
      <c r="B1078" s="994"/>
    </row>
    <row r="1079" spans="2:2" s="414" customFormat="1" x14ac:dyDescent="0.3">
      <c r="B1079" s="994"/>
    </row>
    <row r="1080" spans="2:2" s="414" customFormat="1" x14ac:dyDescent="0.3">
      <c r="B1080" s="994"/>
    </row>
    <row r="1081" spans="2:2" s="414" customFormat="1" x14ac:dyDescent="0.3">
      <c r="B1081" s="994"/>
    </row>
    <row r="1082" spans="2:2" s="414" customFormat="1" x14ac:dyDescent="0.3">
      <c r="B1082" s="994"/>
    </row>
    <row r="1083" spans="2:2" s="414" customFormat="1" x14ac:dyDescent="0.3">
      <c r="B1083" s="994"/>
    </row>
    <row r="1084" spans="2:2" s="414" customFormat="1" x14ac:dyDescent="0.3">
      <c r="B1084" s="994"/>
    </row>
    <row r="1085" spans="2:2" s="414" customFormat="1" x14ac:dyDescent="0.3">
      <c r="B1085" s="994"/>
    </row>
    <row r="1086" spans="2:2" s="414" customFormat="1" x14ac:dyDescent="0.3">
      <c r="B1086" s="994"/>
    </row>
    <row r="1087" spans="2:2" s="414" customFormat="1" x14ac:dyDescent="0.3">
      <c r="B1087" s="994"/>
    </row>
    <row r="1088" spans="2:2" s="414" customFormat="1" x14ac:dyDescent="0.3">
      <c r="B1088" s="994"/>
    </row>
    <row r="1089" spans="2:2" s="414" customFormat="1" x14ac:dyDescent="0.3">
      <c r="B1089" s="994"/>
    </row>
    <row r="1090" spans="2:2" s="414" customFormat="1" x14ac:dyDescent="0.3">
      <c r="B1090" s="994"/>
    </row>
    <row r="1091" spans="2:2" s="414" customFormat="1" x14ac:dyDescent="0.3">
      <c r="B1091" s="994"/>
    </row>
    <row r="1092" spans="2:2" s="414" customFormat="1" x14ac:dyDescent="0.3">
      <c r="B1092" s="994"/>
    </row>
    <row r="1093" spans="2:2" s="414" customFormat="1" x14ac:dyDescent="0.3">
      <c r="B1093" s="994"/>
    </row>
    <row r="1094" spans="2:2" s="414" customFormat="1" x14ac:dyDescent="0.3">
      <c r="B1094" s="994"/>
    </row>
    <row r="1095" spans="2:2" s="414" customFormat="1" x14ac:dyDescent="0.3">
      <c r="B1095" s="994"/>
    </row>
    <row r="1096" spans="2:2" s="414" customFormat="1" x14ac:dyDescent="0.3">
      <c r="B1096" s="994"/>
    </row>
    <row r="1097" spans="2:2" s="414" customFormat="1" x14ac:dyDescent="0.3">
      <c r="B1097" s="994"/>
    </row>
    <row r="1098" spans="2:2" s="414" customFormat="1" x14ac:dyDescent="0.3">
      <c r="B1098" s="994"/>
    </row>
    <row r="1099" spans="2:2" s="414" customFormat="1" x14ac:dyDescent="0.3">
      <c r="B1099" s="994"/>
    </row>
    <row r="1100" spans="2:2" s="414" customFormat="1" x14ac:dyDescent="0.3">
      <c r="B1100" s="994"/>
    </row>
    <row r="1101" spans="2:2" s="414" customFormat="1" x14ac:dyDescent="0.3">
      <c r="B1101" s="994"/>
    </row>
    <row r="1102" spans="2:2" s="414" customFormat="1" x14ac:dyDescent="0.3">
      <c r="B1102" s="994"/>
    </row>
    <row r="1103" spans="2:2" s="414" customFormat="1" x14ac:dyDescent="0.3">
      <c r="B1103" s="994"/>
    </row>
    <row r="1104" spans="2:2" s="414" customFormat="1" x14ac:dyDescent="0.3">
      <c r="B1104" s="994"/>
    </row>
    <row r="1105" spans="2:2" s="414" customFormat="1" x14ac:dyDescent="0.3">
      <c r="B1105" s="994"/>
    </row>
    <row r="1106" spans="2:2" s="414" customFormat="1" x14ac:dyDescent="0.3">
      <c r="B1106" s="994"/>
    </row>
    <row r="1107" spans="2:2" s="414" customFormat="1" x14ac:dyDescent="0.3">
      <c r="B1107" s="994"/>
    </row>
    <row r="1108" spans="2:2" s="414" customFormat="1" x14ac:dyDescent="0.3">
      <c r="B1108" s="994"/>
    </row>
    <row r="1109" spans="2:2" s="414" customFormat="1" x14ac:dyDescent="0.3">
      <c r="B1109" s="994"/>
    </row>
    <row r="1110" spans="2:2" s="414" customFormat="1" x14ac:dyDescent="0.3">
      <c r="B1110" s="994"/>
    </row>
    <row r="1111" spans="2:2" s="414" customFormat="1" x14ac:dyDescent="0.3">
      <c r="B1111" s="994"/>
    </row>
    <row r="1112" spans="2:2" s="414" customFormat="1" x14ac:dyDescent="0.3">
      <c r="B1112" s="994"/>
    </row>
    <row r="1113" spans="2:2" s="414" customFormat="1" x14ac:dyDescent="0.3">
      <c r="B1113" s="994"/>
    </row>
    <row r="1114" spans="2:2" s="414" customFormat="1" x14ac:dyDescent="0.3">
      <c r="B1114" s="994"/>
    </row>
    <row r="1115" spans="2:2" s="414" customFormat="1" x14ac:dyDescent="0.3">
      <c r="B1115" s="994"/>
    </row>
    <row r="1116" spans="2:2" s="414" customFormat="1" x14ac:dyDescent="0.3">
      <c r="B1116" s="994"/>
    </row>
    <row r="1117" spans="2:2" s="414" customFormat="1" x14ac:dyDescent="0.3">
      <c r="B1117" s="994"/>
    </row>
    <row r="1118" spans="2:2" s="414" customFormat="1" x14ac:dyDescent="0.3">
      <c r="B1118" s="994"/>
    </row>
    <row r="1119" spans="2:2" s="414" customFormat="1" x14ac:dyDescent="0.3">
      <c r="B1119" s="994"/>
    </row>
    <row r="1120" spans="2:2" s="414" customFormat="1" x14ac:dyDescent="0.3">
      <c r="B1120" s="994"/>
    </row>
    <row r="1121" spans="2:2" s="414" customFormat="1" x14ac:dyDescent="0.3">
      <c r="B1121" s="994"/>
    </row>
    <row r="1122" spans="2:2" s="414" customFormat="1" x14ac:dyDescent="0.3">
      <c r="B1122" s="994"/>
    </row>
    <row r="1123" spans="2:2" s="414" customFormat="1" x14ac:dyDescent="0.3">
      <c r="B1123" s="994"/>
    </row>
    <row r="1124" spans="2:2" s="414" customFormat="1" x14ac:dyDescent="0.3">
      <c r="B1124" s="994"/>
    </row>
    <row r="1125" spans="2:2" s="414" customFormat="1" x14ac:dyDescent="0.3">
      <c r="B1125" s="994"/>
    </row>
    <row r="1126" spans="2:2" s="414" customFormat="1" x14ac:dyDescent="0.3">
      <c r="B1126" s="994"/>
    </row>
    <row r="1127" spans="2:2" s="414" customFormat="1" x14ac:dyDescent="0.3">
      <c r="B1127" s="994"/>
    </row>
    <row r="1128" spans="2:2" s="414" customFormat="1" x14ac:dyDescent="0.3">
      <c r="B1128" s="994"/>
    </row>
    <row r="1129" spans="2:2" s="414" customFormat="1" x14ac:dyDescent="0.3">
      <c r="B1129" s="994"/>
    </row>
    <row r="1130" spans="2:2" s="414" customFormat="1" x14ac:dyDescent="0.3">
      <c r="B1130" s="994"/>
    </row>
    <row r="1131" spans="2:2" s="414" customFormat="1" x14ac:dyDescent="0.3">
      <c r="B1131" s="994"/>
    </row>
    <row r="1132" spans="2:2" s="414" customFormat="1" x14ac:dyDescent="0.3">
      <c r="B1132" s="994"/>
    </row>
    <row r="1133" spans="2:2" s="414" customFormat="1" x14ac:dyDescent="0.3">
      <c r="B1133" s="994"/>
    </row>
    <row r="1134" spans="2:2" s="414" customFormat="1" x14ac:dyDescent="0.3">
      <c r="B1134" s="994"/>
    </row>
    <row r="1135" spans="2:2" s="414" customFormat="1" x14ac:dyDescent="0.3">
      <c r="B1135" s="994"/>
    </row>
    <row r="1136" spans="2:2" s="414" customFormat="1" x14ac:dyDescent="0.3">
      <c r="B1136" s="994"/>
    </row>
    <row r="1137" spans="2:2" s="414" customFormat="1" x14ac:dyDescent="0.3">
      <c r="B1137" s="994"/>
    </row>
    <row r="1138" spans="2:2" s="414" customFormat="1" x14ac:dyDescent="0.3">
      <c r="B1138" s="994"/>
    </row>
    <row r="1139" spans="2:2" s="414" customFormat="1" x14ac:dyDescent="0.3">
      <c r="B1139" s="994"/>
    </row>
    <row r="1140" spans="2:2" s="414" customFormat="1" x14ac:dyDescent="0.3">
      <c r="B1140" s="994"/>
    </row>
    <row r="1141" spans="2:2" s="414" customFormat="1" x14ac:dyDescent="0.3">
      <c r="B1141" s="994"/>
    </row>
    <row r="1142" spans="2:2" s="414" customFormat="1" x14ac:dyDescent="0.3">
      <c r="B1142" s="994"/>
    </row>
    <row r="1143" spans="2:2" s="414" customFormat="1" x14ac:dyDescent="0.3">
      <c r="B1143" s="994"/>
    </row>
    <row r="1144" spans="2:2" s="414" customFormat="1" x14ac:dyDescent="0.3">
      <c r="B1144" s="994"/>
    </row>
    <row r="1145" spans="2:2" s="414" customFormat="1" x14ac:dyDescent="0.3">
      <c r="B1145" s="994"/>
    </row>
    <row r="1146" spans="2:2" s="414" customFormat="1" x14ac:dyDescent="0.3">
      <c r="B1146" s="994"/>
    </row>
    <row r="1147" spans="2:2" s="414" customFormat="1" x14ac:dyDescent="0.3">
      <c r="B1147" s="994"/>
    </row>
    <row r="1148" spans="2:2" s="414" customFormat="1" x14ac:dyDescent="0.3">
      <c r="B1148" s="994"/>
    </row>
    <row r="1149" spans="2:2" s="414" customFormat="1" x14ac:dyDescent="0.3">
      <c r="B1149" s="994"/>
    </row>
    <row r="1150" spans="2:2" s="414" customFormat="1" x14ac:dyDescent="0.3">
      <c r="B1150" s="994"/>
    </row>
    <row r="1151" spans="2:2" s="414" customFormat="1" x14ac:dyDescent="0.3">
      <c r="B1151" s="994"/>
    </row>
    <row r="1152" spans="2:2" s="414" customFormat="1" x14ac:dyDescent="0.3">
      <c r="B1152" s="994"/>
    </row>
    <row r="1153" spans="2:2" s="414" customFormat="1" x14ac:dyDescent="0.3">
      <c r="B1153" s="994"/>
    </row>
    <row r="1154" spans="2:2" s="414" customFormat="1" x14ac:dyDescent="0.3">
      <c r="B1154" s="994"/>
    </row>
    <row r="1155" spans="2:2" s="414" customFormat="1" x14ac:dyDescent="0.3">
      <c r="B1155" s="994"/>
    </row>
    <row r="1156" spans="2:2" s="414" customFormat="1" x14ac:dyDescent="0.3">
      <c r="B1156" s="994"/>
    </row>
    <row r="1157" spans="2:2" s="414" customFormat="1" x14ac:dyDescent="0.3">
      <c r="B1157" s="994"/>
    </row>
    <row r="1158" spans="2:2" s="414" customFormat="1" x14ac:dyDescent="0.3">
      <c r="B1158" s="994"/>
    </row>
    <row r="1159" spans="2:2" s="414" customFormat="1" x14ac:dyDescent="0.3">
      <c r="B1159" s="994"/>
    </row>
    <row r="1160" spans="2:2" s="414" customFormat="1" x14ac:dyDescent="0.3">
      <c r="B1160" s="994"/>
    </row>
    <row r="1161" spans="2:2" s="414" customFormat="1" x14ac:dyDescent="0.3">
      <c r="B1161" s="994"/>
    </row>
    <row r="1162" spans="2:2" s="414" customFormat="1" x14ac:dyDescent="0.3">
      <c r="B1162" s="994"/>
    </row>
    <row r="1163" spans="2:2" s="414" customFormat="1" x14ac:dyDescent="0.3">
      <c r="B1163" s="994"/>
    </row>
    <row r="1164" spans="2:2" s="414" customFormat="1" x14ac:dyDescent="0.3">
      <c r="B1164" s="994"/>
    </row>
    <row r="1165" spans="2:2" s="414" customFormat="1" x14ac:dyDescent="0.3">
      <c r="B1165" s="994"/>
    </row>
    <row r="1166" spans="2:2" s="414" customFormat="1" x14ac:dyDescent="0.3">
      <c r="B1166" s="994"/>
    </row>
    <row r="1167" spans="2:2" s="414" customFormat="1" x14ac:dyDescent="0.3">
      <c r="B1167" s="994"/>
    </row>
    <row r="1168" spans="2:2" s="414" customFormat="1" x14ac:dyDescent="0.3">
      <c r="B1168" s="994"/>
    </row>
    <row r="1169" spans="2:2" s="414" customFormat="1" x14ac:dyDescent="0.3">
      <c r="B1169" s="994"/>
    </row>
    <row r="1170" spans="2:2" s="414" customFormat="1" x14ac:dyDescent="0.3">
      <c r="B1170" s="994"/>
    </row>
    <row r="1171" spans="2:2" s="414" customFormat="1" x14ac:dyDescent="0.3">
      <c r="B1171" s="994"/>
    </row>
    <row r="1172" spans="2:2" s="414" customFormat="1" x14ac:dyDescent="0.3">
      <c r="B1172" s="994"/>
    </row>
    <row r="1173" spans="2:2" s="414" customFormat="1" x14ac:dyDescent="0.3">
      <c r="B1173" s="994"/>
    </row>
    <row r="1174" spans="2:2" s="414" customFormat="1" x14ac:dyDescent="0.3">
      <c r="B1174" s="994"/>
    </row>
    <row r="1175" spans="2:2" s="414" customFormat="1" x14ac:dyDescent="0.3">
      <c r="B1175" s="994"/>
    </row>
    <row r="1176" spans="2:2" s="414" customFormat="1" x14ac:dyDescent="0.3">
      <c r="B1176" s="994"/>
    </row>
    <row r="1177" spans="2:2" s="414" customFormat="1" x14ac:dyDescent="0.3">
      <c r="B1177" s="994"/>
    </row>
    <row r="1178" spans="2:2" s="414" customFormat="1" x14ac:dyDescent="0.3">
      <c r="B1178" s="994"/>
    </row>
    <row r="1179" spans="2:2" s="414" customFormat="1" x14ac:dyDescent="0.3">
      <c r="B1179" s="994"/>
    </row>
    <row r="1180" spans="2:2" s="414" customFormat="1" x14ac:dyDescent="0.3">
      <c r="B1180" s="994"/>
    </row>
    <row r="1181" spans="2:2" s="414" customFormat="1" x14ac:dyDescent="0.3">
      <c r="B1181" s="994"/>
    </row>
    <row r="1182" spans="2:2" s="414" customFormat="1" x14ac:dyDescent="0.3">
      <c r="B1182" s="994"/>
    </row>
    <row r="1183" spans="2:2" s="414" customFormat="1" x14ac:dyDescent="0.3">
      <c r="B1183" s="994"/>
    </row>
    <row r="1184" spans="2:2" s="414" customFormat="1" x14ac:dyDescent="0.3">
      <c r="B1184" s="994"/>
    </row>
    <row r="1185" spans="2:2" s="414" customFormat="1" x14ac:dyDescent="0.3">
      <c r="B1185" s="994"/>
    </row>
    <row r="1186" spans="2:2" s="414" customFormat="1" x14ac:dyDescent="0.3">
      <c r="B1186" s="994"/>
    </row>
    <row r="1187" spans="2:2" s="414" customFormat="1" x14ac:dyDescent="0.3">
      <c r="B1187" s="994"/>
    </row>
    <row r="1188" spans="2:2" s="414" customFormat="1" x14ac:dyDescent="0.3">
      <c r="B1188" s="994"/>
    </row>
    <row r="1189" spans="2:2" s="414" customFormat="1" x14ac:dyDescent="0.3">
      <c r="B1189" s="994"/>
    </row>
    <row r="1190" spans="2:2" s="414" customFormat="1" x14ac:dyDescent="0.3">
      <c r="B1190" s="994"/>
    </row>
    <row r="1191" spans="2:2" s="414" customFormat="1" x14ac:dyDescent="0.3">
      <c r="B1191" s="994"/>
    </row>
    <row r="1192" spans="2:2" s="414" customFormat="1" x14ac:dyDescent="0.3">
      <c r="B1192" s="994"/>
    </row>
    <row r="1193" spans="2:2" s="414" customFormat="1" x14ac:dyDescent="0.3">
      <c r="B1193" s="994"/>
    </row>
    <row r="1194" spans="2:2" s="414" customFormat="1" x14ac:dyDescent="0.3">
      <c r="B1194" s="994"/>
    </row>
    <row r="1195" spans="2:2" s="414" customFormat="1" x14ac:dyDescent="0.3">
      <c r="B1195" s="994"/>
    </row>
    <row r="1196" spans="2:2" s="414" customFormat="1" x14ac:dyDescent="0.3">
      <c r="B1196" s="994"/>
    </row>
    <row r="1197" spans="2:2" s="414" customFormat="1" x14ac:dyDescent="0.3">
      <c r="B1197" s="994"/>
    </row>
    <row r="1198" spans="2:2" s="414" customFormat="1" x14ac:dyDescent="0.3">
      <c r="B1198" s="994"/>
    </row>
    <row r="1199" spans="2:2" s="414" customFormat="1" x14ac:dyDescent="0.3">
      <c r="B1199" s="994"/>
    </row>
    <row r="1200" spans="2:2" s="414" customFormat="1" x14ac:dyDescent="0.3">
      <c r="B1200" s="994"/>
    </row>
    <row r="1201" spans="2:2" s="414" customFormat="1" x14ac:dyDescent="0.3">
      <c r="B1201" s="994"/>
    </row>
    <row r="1202" spans="2:2" s="414" customFormat="1" x14ac:dyDescent="0.3">
      <c r="B1202" s="994"/>
    </row>
    <row r="1203" spans="2:2" s="414" customFormat="1" x14ac:dyDescent="0.3">
      <c r="B1203" s="994"/>
    </row>
    <row r="1204" spans="2:2" s="414" customFormat="1" x14ac:dyDescent="0.3">
      <c r="B1204" s="994"/>
    </row>
    <row r="1205" spans="2:2" s="414" customFormat="1" x14ac:dyDescent="0.3">
      <c r="B1205" s="994"/>
    </row>
    <row r="1206" spans="2:2" s="414" customFormat="1" x14ac:dyDescent="0.3">
      <c r="B1206" s="994"/>
    </row>
    <row r="1207" spans="2:2" s="414" customFormat="1" x14ac:dyDescent="0.3">
      <c r="B1207" s="994"/>
    </row>
    <row r="1208" spans="2:2" s="414" customFormat="1" x14ac:dyDescent="0.3">
      <c r="B1208" s="994"/>
    </row>
    <row r="1209" spans="2:2" s="414" customFormat="1" x14ac:dyDescent="0.3">
      <c r="B1209" s="994"/>
    </row>
    <row r="1210" spans="2:2" s="414" customFormat="1" x14ac:dyDescent="0.3">
      <c r="B1210" s="994"/>
    </row>
    <row r="1211" spans="2:2" s="414" customFormat="1" x14ac:dyDescent="0.3">
      <c r="B1211" s="994"/>
    </row>
    <row r="1212" spans="2:2" s="414" customFormat="1" x14ac:dyDescent="0.3">
      <c r="B1212" s="994"/>
    </row>
    <row r="1213" spans="2:2" s="414" customFormat="1" x14ac:dyDescent="0.3">
      <c r="B1213" s="994"/>
    </row>
    <row r="1214" spans="2:2" s="414" customFormat="1" x14ac:dyDescent="0.3">
      <c r="B1214" s="994"/>
    </row>
    <row r="1215" spans="2:2" s="414" customFormat="1" x14ac:dyDescent="0.3">
      <c r="B1215" s="994"/>
    </row>
    <row r="1216" spans="2:2" s="414" customFormat="1" x14ac:dyDescent="0.3">
      <c r="B1216" s="994"/>
    </row>
    <row r="1217" spans="2:2" s="414" customFormat="1" x14ac:dyDescent="0.3">
      <c r="B1217" s="994"/>
    </row>
    <row r="1218" spans="2:2" s="414" customFormat="1" x14ac:dyDescent="0.3">
      <c r="B1218" s="994"/>
    </row>
    <row r="1219" spans="2:2" s="414" customFormat="1" x14ac:dyDescent="0.3">
      <c r="B1219" s="994"/>
    </row>
    <row r="1220" spans="2:2" s="414" customFormat="1" x14ac:dyDescent="0.3">
      <c r="B1220" s="994"/>
    </row>
    <row r="1221" spans="2:2" s="414" customFormat="1" x14ac:dyDescent="0.3">
      <c r="B1221" s="994"/>
    </row>
    <row r="1222" spans="2:2" s="414" customFormat="1" x14ac:dyDescent="0.3">
      <c r="B1222" s="994"/>
    </row>
    <row r="1223" spans="2:2" s="414" customFormat="1" x14ac:dyDescent="0.3">
      <c r="B1223" s="994"/>
    </row>
    <row r="1224" spans="2:2" s="414" customFormat="1" x14ac:dyDescent="0.3">
      <c r="B1224" s="994"/>
    </row>
    <row r="1225" spans="2:2" s="414" customFormat="1" x14ac:dyDescent="0.3">
      <c r="B1225" s="994"/>
    </row>
    <row r="1226" spans="2:2" s="414" customFormat="1" x14ac:dyDescent="0.3">
      <c r="B1226" s="994"/>
    </row>
    <row r="1227" spans="2:2" s="414" customFormat="1" x14ac:dyDescent="0.3">
      <c r="B1227" s="994"/>
    </row>
    <row r="1228" spans="2:2" s="414" customFormat="1" x14ac:dyDescent="0.3">
      <c r="B1228" s="994"/>
    </row>
    <row r="1229" spans="2:2" s="414" customFormat="1" x14ac:dyDescent="0.3">
      <c r="B1229" s="994"/>
    </row>
    <row r="1230" spans="2:2" s="414" customFormat="1" x14ac:dyDescent="0.3">
      <c r="B1230" s="994"/>
    </row>
    <row r="1231" spans="2:2" s="414" customFormat="1" x14ac:dyDescent="0.3">
      <c r="B1231" s="994"/>
    </row>
    <row r="1232" spans="2:2" s="414" customFormat="1" x14ac:dyDescent="0.3">
      <c r="B1232" s="994"/>
    </row>
    <row r="1233" spans="2:2" s="414" customFormat="1" x14ac:dyDescent="0.3">
      <c r="B1233" s="994"/>
    </row>
    <row r="1234" spans="2:2" s="414" customFormat="1" x14ac:dyDescent="0.3">
      <c r="B1234" s="994"/>
    </row>
    <row r="1235" spans="2:2" s="414" customFormat="1" x14ac:dyDescent="0.3">
      <c r="B1235" s="994"/>
    </row>
    <row r="1236" spans="2:2" s="414" customFormat="1" x14ac:dyDescent="0.3">
      <c r="B1236" s="994"/>
    </row>
    <row r="1237" spans="2:2" s="414" customFormat="1" x14ac:dyDescent="0.3">
      <c r="B1237" s="994"/>
    </row>
    <row r="1238" spans="2:2" s="414" customFormat="1" x14ac:dyDescent="0.3">
      <c r="B1238" s="994"/>
    </row>
    <row r="1239" spans="2:2" s="414" customFormat="1" x14ac:dyDescent="0.3">
      <c r="B1239" s="994"/>
    </row>
    <row r="1240" spans="2:2" s="414" customFormat="1" x14ac:dyDescent="0.3">
      <c r="B1240" s="994"/>
    </row>
    <row r="1241" spans="2:2" s="414" customFormat="1" x14ac:dyDescent="0.3">
      <c r="B1241" s="994"/>
    </row>
    <row r="1242" spans="2:2" s="414" customFormat="1" x14ac:dyDescent="0.3">
      <c r="B1242" s="994"/>
    </row>
    <row r="1243" spans="2:2" s="414" customFormat="1" x14ac:dyDescent="0.3">
      <c r="B1243" s="994"/>
    </row>
    <row r="1244" spans="2:2" s="414" customFormat="1" x14ac:dyDescent="0.3">
      <c r="B1244" s="994"/>
    </row>
    <row r="1245" spans="2:2" s="414" customFormat="1" x14ac:dyDescent="0.3">
      <c r="B1245" s="994"/>
    </row>
    <row r="1246" spans="2:2" s="414" customFormat="1" x14ac:dyDescent="0.3">
      <c r="B1246" s="994"/>
    </row>
    <row r="1247" spans="2:2" s="414" customFormat="1" x14ac:dyDescent="0.3">
      <c r="B1247" s="994"/>
    </row>
    <row r="1248" spans="2:2" s="414" customFormat="1" x14ac:dyDescent="0.3">
      <c r="B1248" s="994"/>
    </row>
    <row r="1249" spans="2:2" s="414" customFormat="1" x14ac:dyDescent="0.3">
      <c r="B1249" s="994"/>
    </row>
    <row r="1250" spans="2:2" s="414" customFormat="1" x14ac:dyDescent="0.3">
      <c r="B1250" s="994"/>
    </row>
    <row r="1251" spans="2:2" s="414" customFormat="1" x14ac:dyDescent="0.3">
      <c r="B1251" s="994"/>
    </row>
    <row r="1252" spans="2:2" s="414" customFormat="1" x14ac:dyDescent="0.3">
      <c r="B1252" s="994"/>
    </row>
    <row r="1253" spans="2:2" s="414" customFormat="1" x14ac:dyDescent="0.3">
      <c r="B1253" s="994"/>
    </row>
    <row r="1254" spans="2:2" s="414" customFormat="1" x14ac:dyDescent="0.3">
      <c r="B1254" s="994"/>
    </row>
    <row r="1255" spans="2:2" s="414" customFormat="1" x14ac:dyDescent="0.3">
      <c r="B1255" s="994"/>
    </row>
    <row r="1256" spans="2:2" s="414" customFormat="1" x14ac:dyDescent="0.3">
      <c r="B1256" s="994"/>
    </row>
    <row r="1257" spans="2:2" s="414" customFormat="1" x14ac:dyDescent="0.3">
      <c r="B1257" s="994"/>
    </row>
    <row r="1258" spans="2:2" s="414" customFormat="1" x14ac:dyDescent="0.3">
      <c r="B1258" s="994"/>
    </row>
    <row r="1259" spans="2:2" s="414" customFormat="1" x14ac:dyDescent="0.3">
      <c r="B1259" s="994"/>
    </row>
    <row r="1260" spans="2:2" s="414" customFormat="1" x14ac:dyDescent="0.3">
      <c r="B1260" s="994"/>
    </row>
    <row r="1261" spans="2:2" s="414" customFormat="1" x14ac:dyDescent="0.3">
      <c r="B1261" s="994"/>
    </row>
    <row r="1262" spans="2:2" s="414" customFormat="1" x14ac:dyDescent="0.3">
      <c r="B1262" s="994"/>
    </row>
    <row r="1263" spans="2:2" s="414" customFormat="1" x14ac:dyDescent="0.3">
      <c r="B1263" s="994"/>
    </row>
    <row r="1264" spans="2:2" s="414" customFormat="1" x14ac:dyDescent="0.3">
      <c r="B1264" s="994"/>
    </row>
    <row r="1265" spans="2:2" s="414" customFormat="1" x14ac:dyDescent="0.3">
      <c r="B1265" s="994"/>
    </row>
    <row r="1266" spans="2:2" s="414" customFormat="1" x14ac:dyDescent="0.3">
      <c r="B1266" s="994"/>
    </row>
    <row r="1267" spans="2:2" s="414" customFormat="1" x14ac:dyDescent="0.3">
      <c r="B1267" s="994"/>
    </row>
    <row r="1268" spans="2:2" s="414" customFormat="1" x14ac:dyDescent="0.3">
      <c r="B1268" s="994"/>
    </row>
    <row r="1269" spans="2:2" s="414" customFormat="1" x14ac:dyDescent="0.3">
      <c r="B1269" s="994"/>
    </row>
    <row r="1270" spans="2:2" s="414" customFormat="1" x14ac:dyDescent="0.3">
      <c r="B1270" s="994"/>
    </row>
    <row r="1271" spans="2:2" s="414" customFormat="1" x14ac:dyDescent="0.3">
      <c r="B1271" s="994"/>
    </row>
    <row r="1272" spans="2:2" s="414" customFormat="1" x14ac:dyDescent="0.3">
      <c r="B1272" s="994"/>
    </row>
    <row r="1273" spans="2:2" s="414" customFormat="1" x14ac:dyDescent="0.3">
      <c r="B1273" s="994"/>
    </row>
    <row r="1274" spans="2:2" s="414" customFormat="1" x14ac:dyDescent="0.3">
      <c r="B1274" s="994"/>
    </row>
    <row r="1275" spans="2:2" s="414" customFormat="1" x14ac:dyDescent="0.3">
      <c r="B1275" s="994"/>
    </row>
    <row r="1276" spans="2:2" s="414" customFormat="1" x14ac:dyDescent="0.3">
      <c r="B1276" s="994"/>
    </row>
    <row r="1277" spans="2:2" s="414" customFormat="1" x14ac:dyDescent="0.3">
      <c r="B1277" s="994"/>
    </row>
    <row r="1278" spans="2:2" s="414" customFormat="1" x14ac:dyDescent="0.3">
      <c r="B1278" s="994"/>
    </row>
    <row r="1279" spans="2:2" s="414" customFormat="1" x14ac:dyDescent="0.3">
      <c r="B1279" s="994"/>
    </row>
    <row r="1280" spans="2:2" s="414" customFormat="1" x14ac:dyDescent="0.3">
      <c r="B1280" s="994"/>
    </row>
    <row r="1281" spans="2:2" s="414" customFormat="1" x14ac:dyDescent="0.3">
      <c r="B1281" s="994"/>
    </row>
    <row r="1282" spans="2:2" s="414" customFormat="1" x14ac:dyDescent="0.3">
      <c r="B1282" s="994"/>
    </row>
    <row r="1283" spans="2:2" s="414" customFormat="1" x14ac:dyDescent="0.3">
      <c r="B1283" s="994"/>
    </row>
    <row r="1284" spans="2:2" s="414" customFormat="1" x14ac:dyDescent="0.3">
      <c r="B1284" s="994"/>
    </row>
    <row r="1285" spans="2:2" s="414" customFormat="1" x14ac:dyDescent="0.3">
      <c r="B1285" s="994"/>
    </row>
    <row r="1286" spans="2:2" s="414" customFormat="1" x14ac:dyDescent="0.3">
      <c r="B1286" s="994"/>
    </row>
    <row r="1287" spans="2:2" s="414" customFormat="1" x14ac:dyDescent="0.3">
      <c r="B1287" s="994"/>
    </row>
    <row r="1288" spans="2:2" s="414" customFormat="1" x14ac:dyDescent="0.3">
      <c r="B1288" s="994"/>
    </row>
    <row r="1289" spans="2:2" s="414" customFormat="1" x14ac:dyDescent="0.3">
      <c r="B1289" s="994"/>
    </row>
    <row r="1290" spans="2:2" s="414" customFormat="1" x14ac:dyDescent="0.3">
      <c r="B1290" s="994"/>
    </row>
    <row r="1291" spans="2:2" s="414" customFormat="1" x14ac:dyDescent="0.3">
      <c r="B1291" s="994"/>
    </row>
    <row r="1292" spans="2:2" s="414" customFormat="1" x14ac:dyDescent="0.3">
      <c r="B1292" s="994"/>
    </row>
    <row r="1293" spans="2:2" s="414" customFormat="1" x14ac:dyDescent="0.3">
      <c r="B1293" s="994"/>
    </row>
    <row r="1294" spans="2:2" s="414" customFormat="1" x14ac:dyDescent="0.3">
      <c r="B1294" s="994"/>
    </row>
    <row r="1295" spans="2:2" s="414" customFormat="1" x14ac:dyDescent="0.3">
      <c r="B1295" s="994"/>
    </row>
    <row r="1296" spans="2:2" s="414" customFormat="1" x14ac:dyDescent="0.3">
      <c r="B1296" s="994"/>
    </row>
    <row r="1297" spans="2:2" s="414" customFormat="1" x14ac:dyDescent="0.3">
      <c r="B1297" s="994"/>
    </row>
    <row r="1298" spans="2:2" s="414" customFormat="1" x14ac:dyDescent="0.3">
      <c r="B1298" s="994"/>
    </row>
    <row r="1299" spans="2:2" s="414" customFormat="1" x14ac:dyDescent="0.3">
      <c r="B1299" s="994"/>
    </row>
    <row r="1300" spans="2:2" s="414" customFormat="1" x14ac:dyDescent="0.3">
      <c r="B1300" s="994"/>
    </row>
    <row r="1301" spans="2:2" s="414" customFormat="1" x14ac:dyDescent="0.3">
      <c r="B1301" s="994"/>
    </row>
    <row r="1302" spans="2:2" s="414" customFormat="1" x14ac:dyDescent="0.3">
      <c r="B1302" s="994"/>
    </row>
    <row r="1303" spans="2:2" s="414" customFormat="1" x14ac:dyDescent="0.3">
      <c r="B1303" s="994"/>
    </row>
    <row r="1304" spans="2:2" s="414" customFormat="1" x14ac:dyDescent="0.3">
      <c r="B1304" s="994"/>
    </row>
    <row r="1305" spans="2:2" s="414" customFormat="1" x14ac:dyDescent="0.3">
      <c r="B1305" s="994"/>
    </row>
    <row r="1306" spans="2:2" s="414" customFormat="1" x14ac:dyDescent="0.3">
      <c r="B1306" s="994"/>
    </row>
    <row r="1307" spans="2:2" s="414" customFormat="1" x14ac:dyDescent="0.3">
      <c r="B1307" s="994"/>
    </row>
    <row r="1308" spans="2:2" s="414" customFormat="1" x14ac:dyDescent="0.3">
      <c r="B1308" s="994"/>
    </row>
    <row r="1309" spans="2:2" s="414" customFormat="1" x14ac:dyDescent="0.3">
      <c r="B1309" s="994"/>
    </row>
    <row r="1310" spans="2:2" s="414" customFormat="1" x14ac:dyDescent="0.3">
      <c r="B1310" s="994"/>
    </row>
    <row r="1311" spans="2:2" s="414" customFormat="1" x14ac:dyDescent="0.3">
      <c r="B1311" s="994"/>
    </row>
    <row r="1312" spans="2:2" s="414" customFormat="1" x14ac:dyDescent="0.3">
      <c r="B1312" s="994"/>
    </row>
    <row r="1313" spans="2:2" s="414" customFormat="1" x14ac:dyDescent="0.3">
      <c r="B1313" s="994"/>
    </row>
    <row r="1314" spans="2:2" s="414" customFormat="1" x14ac:dyDescent="0.3">
      <c r="B1314" s="994"/>
    </row>
    <row r="1315" spans="2:2" s="414" customFormat="1" x14ac:dyDescent="0.3">
      <c r="B1315" s="994"/>
    </row>
    <row r="1316" spans="2:2" s="414" customFormat="1" x14ac:dyDescent="0.3">
      <c r="B1316" s="994"/>
    </row>
    <row r="1317" spans="2:2" s="414" customFormat="1" x14ac:dyDescent="0.3">
      <c r="B1317" s="994"/>
    </row>
    <row r="1318" spans="2:2" s="414" customFormat="1" x14ac:dyDescent="0.3">
      <c r="B1318" s="994"/>
    </row>
    <row r="1319" spans="2:2" s="414" customFormat="1" x14ac:dyDescent="0.3">
      <c r="B1319" s="994"/>
    </row>
    <row r="1320" spans="2:2" s="414" customFormat="1" x14ac:dyDescent="0.3">
      <c r="B1320" s="994"/>
    </row>
    <row r="1321" spans="2:2" s="414" customFormat="1" x14ac:dyDescent="0.3">
      <c r="B1321" s="994"/>
    </row>
    <row r="1322" spans="2:2" s="414" customFormat="1" x14ac:dyDescent="0.3">
      <c r="B1322" s="994"/>
    </row>
    <row r="1323" spans="2:2" s="414" customFormat="1" x14ac:dyDescent="0.3">
      <c r="B1323" s="994"/>
    </row>
    <row r="1324" spans="2:2" s="414" customFormat="1" x14ac:dyDescent="0.3">
      <c r="B1324" s="994"/>
    </row>
    <row r="1325" spans="2:2" s="414" customFormat="1" x14ac:dyDescent="0.3">
      <c r="B1325" s="994"/>
    </row>
    <row r="1326" spans="2:2" s="414" customFormat="1" x14ac:dyDescent="0.3">
      <c r="B1326" s="994"/>
    </row>
    <row r="1327" spans="2:2" s="414" customFormat="1" x14ac:dyDescent="0.3">
      <c r="B1327" s="994"/>
    </row>
    <row r="1328" spans="2:2" s="414" customFormat="1" x14ac:dyDescent="0.3">
      <c r="B1328" s="994"/>
    </row>
    <row r="1329" spans="2:2" s="414" customFormat="1" x14ac:dyDescent="0.3">
      <c r="B1329" s="994"/>
    </row>
    <row r="1330" spans="2:2" s="414" customFormat="1" x14ac:dyDescent="0.3">
      <c r="B1330" s="994"/>
    </row>
    <row r="1331" spans="2:2" s="414" customFormat="1" x14ac:dyDescent="0.3">
      <c r="B1331" s="994"/>
    </row>
    <row r="1332" spans="2:2" s="414" customFormat="1" x14ac:dyDescent="0.3">
      <c r="B1332" s="994"/>
    </row>
    <row r="1333" spans="2:2" s="414" customFormat="1" x14ac:dyDescent="0.3">
      <c r="B1333" s="994"/>
    </row>
    <row r="1334" spans="2:2" s="414" customFormat="1" x14ac:dyDescent="0.3">
      <c r="B1334" s="994"/>
    </row>
    <row r="1335" spans="2:2" s="414" customFormat="1" x14ac:dyDescent="0.3">
      <c r="B1335" s="994"/>
    </row>
    <row r="1336" spans="2:2" s="414" customFormat="1" x14ac:dyDescent="0.3">
      <c r="B1336" s="994"/>
    </row>
    <row r="1337" spans="2:2" s="414" customFormat="1" x14ac:dyDescent="0.3">
      <c r="B1337" s="994"/>
    </row>
    <row r="1338" spans="2:2" s="414" customFormat="1" x14ac:dyDescent="0.3">
      <c r="B1338" s="994"/>
    </row>
    <row r="1339" spans="2:2" s="414" customFormat="1" x14ac:dyDescent="0.3">
      <c r="B1339" s="994"/>
    </row>
    <row r="1340" spans="2:2" s="414" customFormat="1" x14ac:dyDescent="0.3">
      <c r="B1340" s="994"/>
    </row>
    <row r="1341" spans="2:2" s="414" customFormat="1" x14ac:dyDescent="0.3">
      <c r="B1341" s="994"/>
    </row>
    <row r="1342" spans="2:2" s="414" customFormat="1" x14ac:dyDescent="0.3">
      <c r="B1342" s="994"/>
    </row>
    <row r="1343" spans="2:2" s="414" customFormat="1" x14ac:dyDescent="0.3">
      <c r="B1343" s="994"/>
    </row>
    <row r="1344" spans="2:2" s="414" customFormat="1" x14ac:dyDescent="0.3">
      <c r="B1344" s="994"/>
    </row>
    <row r="1345" spans="2:2" s="414" customFormat="1" x14ac:dyDescent="0.3">
      <c r="B1345" s="994"/>
    </row>
    <row r="1346" spans="2:2" s="414" customFormat="1" x14ac:dyDescent="0.3">
      <c r="B1346" s="994"/>
    </row>
    <row r="1347" spans="2:2" s="414" customFormat="1" x14ac:dyDescent="0.3">
      <c r="B1347" s="994"/>
    </row>
    <row r="1348" spans="2:2" s="414" customFormat="1" x14ac:dyDescent="0.3">
      <c r="B1348" s="994"/>
    </row>
    <row r="1349" spans="2:2" s="414" customFormat="1" x14ac:dyDescent="0.3">
      <c r="B1349" s="994"/>
    </row>
    <row r="1350" spans="2:2" s="414" customFormat="1" x14ac:dyDescent="0.3">
      <c r="B1350" s="994"/>
    </row>
    <row r="1351" spans="2:2" s="414" customFormat="1" x14ac:dyDescent="0.3">
      <c r="B1351" s="994"/>
    </row>
    <row r="1352" spans="2:2" s="414" customFormat="1" x14ac:dyDescent="0.3">
      <c r="B1352" s="994"/>
    </row>
    <row r="1353" spans="2:2" s="414" customFormat="1" x14ac:dyDescent="0.3">
      <c r="B1353" s="994"/>
    </row>
    <row r="1354" spans="2:2" s="414" customFormat="1" x14ac:dyDescent="0.3">
      <c r="B1354" s="994"/>
    </row>
    <row r="1355" spans="2:2" s="414" customFormat="1" x14ac:dyDescent="0.3">
      <c r="B1355" s="994"/>
    </row>
    <row r="1356" spans="2:2" s="414" customFormat="1" x14ac:dyDescent="0.3">
      <c r="B1356" s="994"/>
    </row>
    <row r="1357" spans="2:2" s="414" customFormat="1" x14ac:dyDescent="0.3">
      <c r="B1357" s="994"/>
    </row>
    <row r="1358" spans="2:2" s="414" customFormat="1" x14ac:dyDescent="0.3">
      <c r="B1358" s="994"/>
    </row>
    <row r="1359" spans="2:2" s="414" customFormat="1" x14ac:dyDescent="0.3">
      <c r="B1359" s="994"/>
    </row>
    <row r="1360" spans="2:2" s="414" customFormat="1" x14ac:dyDescent="0.3">
      <c r="B1360" s="994"/>
    </row>
    <row r="1361" spans="2:2" s="414" customFormat="1" x14ac:dyDescent="0.3">
      <c r="B1361" s="994"/>
    </row>
    <row r="1362" spans="2:2" s="414" customFormat="1" x14ac:dyDescent="0.3">
      <c r="B1362" s="994"/>
    </row>
    <row r="1363" spans="2:2" s="414" customFormat="1" x14ac:dyDescent="0.3">
      <c r="B1363" s="994"/>
    </row>
    <row r="1364" spans="2:2" s="414" customFormat="1" x14ac:dyDescent="0.3">
      <c r="B1364" s="994"/>
    </row>
    <row r="1365" spans="2:2" s="414" customFormat="1" x14ac:dyDescent="0.3">
      <c r="B1365" s="994"/>
    </row>
    <row r="1366" spans="2:2" s="414" customFormat="1" x14ac:dyDescent="0.3">
      <c r="B1366" s="994"/>
    </row>
    <row r="1367" spans="2:2" s="414" customFormat="1" x14ac:dyDescent="0.3">
      <c r="B1367" s="994"/>
    </row>
    <row r="1368" spans="2:2" s="414" customFormat="1" x14ac:dyDescent="0.3">
      <c r="B1368" s="994"/>
    </row>
    <row r="1369" spans="2:2" s="414" customFormat="1" x14ac:dyDescent="0.3">
      <c r="B1369" s="994"/>
    </row>
    <row r="1370" spans="2:2" s="414" customFormat="1" x14ac:dyDescent="0.3">
      <c r="B1370" s="994"/>
    </row>
    <row r="1371" spans="2:2" s="414" customFormat="1" x14ac:dyDescent="0.3">
      <c r="B1371" s="994"/>
    </row>
    <row r="1372" spans="2:2" s="414" customFormat="1" x14ac:dyDescent="0.3">
      <c r="B1372" s="994"/>
    </row>
    <row r="1373" spans="2:2" s="414" customFormat="1" x14ac:dyDescent="0.3">
      <c r="B1373" s="994"/>
    </row>
    <row r="1374" spans="2:2" s="414" customFormat="1" x14ac:dyDescent="0.3">
      <c r="B1374" s="994"/>
    </row>
    <row r="1375" spans="2:2" s="414" customFormat="1" x14ac:dyDescent="0.3">
      <c r="B1375" s="994"/>
    </row>
    <row r="1376" spans="2:2" s="414" customFormat="1" x14ac:dyDescent="0.3">
      <c r="B1376" s="994"/>
    </row>
    <row r="1377" spans="2:2" s="414" customFormat="1" x14ac:dyDescent="0.3">
      <c r="B1377" s="994"/>
    </row>
    <row r="1378" spans="2:2" s="414" customFormat="1" x14ac:dyDescent="0.3">
      <c r="B1378" s="994"/>
    </row>
    <row r="1379" spans="2:2" s="414" customFormat="1" x14ac:dyDescent="0.3">
      <c r="B1379" s="994"/>
    </row>
    <row r="1380" spans="2:2" s="414" customFormat="1" x14ac:dyDescent="0.3">
      <c r="B1380" s="994"/>
    </row>
    <row r="1381" spans="2:2" s="414" customFormat="1" x14ac:dyDescent="0.3">
      <c r="B1381" s="994"/>
    </row>
    <row r="1382" spans="2:2" s="414" customFormat="1" x14ac:dyDescent="0.3">
      <c r="B1382" s="994"/>
    </row>
    <row r="1383" spans="2:2" s="414" customFormat="1" x14ac:dyDescent="0.3">
      <c r="B1383" s="994"/>
    </row>
    <row r="1384" spans="2:2" s="414" customFormat="1" x14ac:dyDescent="0.3">
      <c r="B1384" s="994"/>
    </row>
    <row r="1385" spans="2:2" s="414" customFormat="1" x14ac:dyDescent="0.3">
      <c r="B1385" s="994"/>
    </row>
    <row r="1386" spans="2:2" s="414" customFormat="1" x14ac:dyDescent="0.3">
      <c r="B1386" s="994"/>
    </row>
    <row r="1387" spans="2:2" s="414" customFormat="1" x14ac:dyDescent="0.3">
      <c r="B1387" s="994"/>
    </row>
    <row r="1388" spans="2:2" s="414" customFormat="1" x14ac:dyDescent="0.3">
      <c r="B1388" s="994"/>
    </row>
    <row r="1389" spans="2:2" s="414" customFormat="1" x14ac:dyDescent="0.3">
      <c r="B1389" s="994"/>
    </row>
    <row r="1390" spans="2:2" s="414" customFormat="1" x14ac:dyDescent="0.3">
      <c r="B1390" s="994"/>
    </row>
    <row r="1391" spans="2:2" s="414" customFormat="1" x14ac:dyDescent="0.3">
      <c r="B1391" s="994"/>
    </row>
    <row r="1392" spans="2:2" s="414" customFormat="1" x14ac:dyDescent="0.3">
      <c r="B1392" s="994"/>
    </row>
    <row r="1393" spans="2:2" s="414" customFormat="1" x14ac:dyDescent="0.3">
      <c r="B1393" s="994"/>
    </row>
    <row r="1394" spans="2:2" s="414" customFormat="1" x14ac:dyDescent="0.3">
      <c r="B1394" s="994"/>
    </row>
    <row r="1395" spans="2:2" s="414" customFormat="1" x14ac:dyDescent="0.3">
      <c r="B1395" s="994"/>
    </row>
    <row r="1396" spans="2:2" s="414" customFormat="1" x14ac:dyDescent="0.3">
      <c r="B1396" s="994"/>
    </row>
    <row r="1397" spans="2:2" s="414" customFormat="1" x14ac:dyDescent="0.3">
      <c r="B1397" s="994"/>
    </row>
    <row r="1398" spans="2:2" s="414" customFormat="1" x14ac:dyDescent="0.3">
      <c r="B1398" s="994"/>
    </row>
    <row r="1399" spans="2:2" s="414" customFormat="1" x14ac:dyDescent="0.3">
      <c r="B1399" s="994"/>
    </row>
    <row r="1400" spans="2:2" s="414" customFormat="1" x14ac:dyDescent="0.3">
      <c r="B1400" s="994"/>
    </row>
    <row r="1401" spans="2:2" s="414" customFormat="1" x14ac:dyDescent="0.3">
      <c r="B1401" s="994"/>
    </row>
    <row r="1402" spans="2:2" s="414" customFormat="1" x14ac:dyDescent="0.3">
      <c r="B1402" s="994"/>
    </row>
    <row r="1403" spans="2:2" s="414" customFormat="1" x14ac:dyDescent="0.3">
      <c r="B1403" s="994"/>
    </row>
    <row r="1404" spans="2:2" s="414" customFormat="1" x14ac:dyDescent="0.3">
      <c r="B1404" s="994"/>
    </row>
    <row r="1405" spans="2:2" s="414" customFormat="1" x14ac:dyDescent="0.3">
      <c r="B1405" s="994"/>
    </row>
    <row r="1406" spans="2:2" s="414" customFormat="1" x14ac:dyDescent="0.3">
      <c r="B1406" s="994"/>
    </row>
    <row r="1407" spans="2:2" s="414" customFormat="1" x14ac:dyDescent="0.3">
      <c r="B1407" s="994"/>
    </row>
    <row r="1408" spans="2:2" s="414" customFormat="1" x14ac:dyDescent="0.3">
      <c r="B1408" s="994"/>
    </row>
    <row r="1409" spans="2:2" s="414" customFormat="1" x14ac:dyDescent="0.3">
      <c r="B1409" s="994"/>
    </row>
    <row r="1410" spans="2:2" s="414" customFormat="1" x14ac:dyDescent="0.3">
      <c r="B1410" s="994"/>
    </row>
    <row r="1411" spans="2:2" s="414" customFormat="1" x14ac:dyDescent="0.3">
      <c r="B1411" s="994"/>
    </row>
    <row r="1412" spans="2:2" s="414" customFormat="1" x14ac:dyDescent="0.3">
      <c r="B1412" s="994"/>
    </row>
    <row r="1413" spans="2:2" s="414" customFormat="1" x14ac:dyDescent="0.3">
      <c r="B1413" s="994"/>
    </row>
    <row r="1414" spans="2:2" s="414" customFormat="1" x14ac:dyDescent="0.3">
      <c r="B1414" s="994"/>
    </row>
    <row r="1415" spans="2:2" s="414" customFormat="1" x14ac:dyDescent="0.3">
      <c r="B1415" s="994"/>
    </row>
    <row r="1416" spans="2:2" s="414" customFormat="1" x14ac:dyDescent="0.3">
      <c r="B1416" s="994"/>
    </row>
    <row r="1417" spans="2:2" s="414" customFormat="1" x14ac:dyDescent="0.3">
      <c r="B1417" s="994"/>
    </row>
    <row r="1418" spans="2:2" s="414" customFormat="1" x14ac:dyDescent="0.3">
      <c r="B1418" s="994"/>
    </row>
    <row r="1419" spans="2:2" s="414" customFormat="1" x14ac:dyDescent="0.3">
      <c r="B1419" s="994"/>
    </row>
    <row r="1420" spans="2:2" s="414" customFormat="1" x14ac:dyDescent="0.3">
      <c r="B1420" s="994"/>
    </row>
    <row r="1421" spans="2:2" s="414" customFormat="1" x14ac:dyDescent="0.3">
      <c r="B1421" s="994"/>
    </row>
    <row r="1422" spans="2:2" s="414" customFormat="1" x14ac:dyDescent="0.3">
      <c r="B1422" s="994"/>
    </row>
    <row r="1423" spans="2:2" s="414" customFormat="1" x14ac:dyDescent="0.3">
      <c r="B1423" s="994"/>
    </row>
    <row r="1424" spans="2:2" s="414" customFormat="1" x14ac:dyDescent="0.3">
      <c r="B1424" s="994"/>
    </row>
    <row r="1425" spans="2:2" s="414" customFormat="1" x14ac:dyDescent="0.3">
      <c r="B1425" s="994"/>
    </row>
    <row r="1426" spans="2:2" s="414" customFormat="1" x14ac:dyDescent="0.3">
      <c r="B1426" s="994"/>
    </row>
    <row r="1427" spans="2:2" s="414" customFormat="1" x14ac:dyDescent="0.3">
      <c r="B1427" s="994"/>
    </row>
    <row r="1428" spans="2:2" s="414" customFormat="1" x14ac:dyDescent="0.3">
      <c r="B1428" s="994"/>
    </row>
    <row r="1429" spans="2:2" s="414" customFormat="1" x14ac:dyDescent="0.3">
      <c r="B1429" s="994"/>
    </row>
    <row r="1430" spans="2:2" s="414" customFormat="1" x14ac:dyDescent="0.3">
      <c r="B1430" s="994"/>
    </row>
    <row r="1431" spans="2:2" s="414" customFormat="1" x14ac:dyDescent="0.3">
      <c r="B1431" s="994"/>
    </row>
    <row r="1432" spans="2:2" s="414" customFormat="1" x14ac:dyDescent="0.3">
      <c r="B1432" s="994"/>
    </row>
    <row r="1433" spans="2:2" s="414" customFormat="1" x14ac:dyDescent="0.3">
      <c r="B1433" s="994"/>
    </row>
    <row r="1434" spans="2:2" s="414" customFormat="1" x14ac:dyDescent="0.3">
      <c r="B1434" s="994"/>
    </row>
    <row r="1435" spans="2:2" s="414" customFormat="1" x14ac:dyDescent="0.3">
      <c r="B1435" s="994"/>
    </row>
    <row r="1436" spans="2:2" s="414" customFormat="1" x14ac:dyDescent="0.3">
      <c r="B1436" s="994"/>
    </row>
    <row r="1437" spans="2:2" s="414" customFormat="1" x14ac:dyDescent="0.3">
      <c r="B1437" s="994"/>
    </row>
    <row r="1438" spans="2:2" s="414" customFormat="1" x14ac:dyDescent="0.3">
      <c r="B1438" s="994"/>
    </row>
    <row r="1439" spans="2:2" s="414" customFormat="1" x14ac:dyDescent="0.3">
      <c r="B1439" s="994"/>
    </row>
    <row r="1440" spans="2:2" s="414" customFormat="1" x14ac:dyDescent="0.3">
      <c r="B1440" s="994"/>
    </row>
    <row r="1441" spans="2:2" s="414" customFormat="1" x14ac:dyDescent="0.3">
      <c r="B1441" s="994"/>
    </row>
    <row r="1442" spans="2:2" s="414" customFormat="1" x14ac:dyDescent="0.3">
      <c r="B1442" s="994"/>
    </row>
    <row r="1443" spans="2:2" s="414" customFormat="1" x14ac:dyDescent="0.3">
      <c r="B1443" s="994"/>
    </row>
    <row r="1444" spans="2:2" s="414" customFormat="1" x14ac:dyDescent="0.3">
      <c r="B1444" s="994"/>
    </row>
    <row r="1445" spans="2:2" s="414" customFormat="1" x14ac:dyDescent="0.3">
      <c r="B1445" s="994"/>
    </row>
    <row r="1446" spans="2:2" s="414" customFormat="1" x14ac:dyDescent="0.3">
      <c r="B1446" s="994"/>
    </row>
    <row r="1447" spans="2:2" s="414" customFormat="1" x14ac:dyDescent="0.3">
      <c r="B1447" s="994"/>
    </row>
    <row r="1448" spans="2:2" s="414" customFormat="1" x14ac:dyDescent="0.3">
      <c r="B1448" s="994"/>
    </row>
    <row r="1449" spans="2:2" s="414" customFormat="1" x14ac:dyDescent="0.3">
      <c r="B1449" s="994"/>
    </row>
    <row r="1450" spans="2:2" s="414" customFormat="1" x14ac:dyDescent="0.3">
      <c r="B1450" s="994"/>
    </row>
    <row r="1451" spans="2:2" s="414" customFormat="1" x14ac:dyDescent="0.3">
      <c r="B1451" s="994"/>
    </row>
    <row r="1452" spans="2:2" s="414" customFormat="1" x14ac:dyDescent="0.3">
      <c r="B1452" s="994"/>
    </row>
    <row r="1453" spans="2:2" s="414" customFormat="1" x14ac:dyDescent="0.3">
      <c r="B1453" s="994"/>
    </row>
    <row r="1454" spans="2:2" s="414" customFormat="1" x14ac:dyDescent="0.3">
      <c r="B1454" s="994"/>
    </row>
    <row r="1455" spans="2:2" s="414" customFormat="1" x14ac:dyDescent="0.3">
      <c r="B1455" s="994"/>
    </row>
    <row r="1456" spans="2:2" s="414" customFormat="1" x14ac:dyDescent="0.3">
      <c r="B1456" s="994"/>
    </row>
    <row r="1457" spans="2:2" s="414" customFormat="1" x14ac:dyDescent="0.3">
      <c r="B1457" s="994"/>
    </row>
    <row r="1458" spans="2:2" s="414" customFormat="1" x14ac:dyDescent="0.3">
      <c r="B1458" s="994"/>
    </row>
    <row r="1459" spans="2:2" s="414" customFormat="1" x14ac:dyDescent="0.3">
      <c r="B1459" s="994"/>
    </row>
    <row r="1460" spans="2:2" s="414" customFormat="1" x14ac:dyDescent="0.3">
      <c r="B1460" s="994"/>
    </row>
    <row r="1461" spans="2:2" s="414" customFormat="1" x14ac:dyDescent="0.3">
      <c r="B1461" s="994"/>
    </row>
    <row r="1462" spans="2:2" s="414" customFormat="1" x14ac:dyDescent="0.3">
      <c r="B1462" s="994"/>
    </row>
    <row r="1463" spans="2:2" s="414" customFormat="1" x14ac:dyDescent="0.3">
      <c r="B1463" s="994"/>
    </row>
    <row r="1464" spans="2:2" s="414" customFormat="1" x14ac:dyDescent="0.3">
      <c r="B1464" s="994"/>
    </row>
    <row r="1465" spans="2:2" s="414" customFormat="1" x14ac:dyDescent="0.3">
      <c r="B1465" s="994"/>
    </row>
    <row r="1466" spans="2:2" s="414" customFormat="1" x14ac:dyDescent="0.3">
      <c r="B1466" s="994"/>
    </row>
    <row r="1467" spans="2:2" s="414" customFormat="1" x14ac:dyDescent="0.3">
      <c r="B1467" s="994"/>
    </row>
    <row r="1468" spans="2:2" s="414" customFormat="1" x14ac:dyDescent="0.3">
      <c r="B1468" s="994"/>
    </row>
    <row r="1469" spans="2:2" s="414" customFormat="1" x14ac:dyDescent="0.3">
      <c r="B1469" s="994"/>
    </row>
    <row r="1470" spans="2:2" s="414" customFormat="1" x14ac:dyDescent="0.3">
      <c r="B1470" s="994"/>
    </row>
    <row r="1471" spans="2:2" s="414" customFormat="1" x14ac:dyDescent="0.3">
      <c r="B1471" s="994"/>
    </row>
    <row r="1472" spans="2:2" s="414" customFormat="1" x14ac:dyDescent="0.3">
      <c r="B1472" s="994"/>
    </row>
    <row r="1473" spans="2:2" s="414" customFormat="1" x14ac:dyDescent="0.3">
      <c r="B1473" s="994"/>
    </row>
    <row r="1474" spans="2:2" s="414" customFormat="1" x14ac:dyDescent="0.3">
      <c r="B1474" s="994"/>
    </row>
    <row r="1475" spans="2:2" s="414" customFormat="1" x14ac:dyDescent="0.3">
      <c r="B1475" s="994"/>
    </row>
    <row r="1476" spans="2:2" s="414" customFormat="1" x14ac:dyDescent="0.3">
      <c r="B1476" s="994"/>
    </row>
    <row r="1477" spans="2:2" s="414" customFormat="1" x14ac:dyDescent="0.3">
      <c r="B1477" s="994"/>
    </row>
    <row r="1478" spans="2:2" s="414" customFormat="1" x14ac:dyDescent="0.3">
      <c r="B1478" s="994"/>
    </row>
    <row r="1479" spans="2:2" s="414" customFormat="1" x14ac:dyDescent="0.3">
      <c r="B1479" s="994"/>
    </row>
    <row r="1480" spans="2:2" s="414" customFormat="1" x14ac:dyDescent="0.3">
      <c r="B1480" s="994"/>
    </row>
    <row r="1481" spans="2:2" s="414" customFormat="1" x14ac:dyDescent="0.3">
      <c r="B1481" s="994"/>
    </row>
    <row r="1482" spans="2:2" s="414" customFormat="1" x14ac:dyDescent="0.3">
      <c r="B1482" s="994"/>
    </row>
    <row r="1483" spans="2:2" s="414" customFormat="1" x14ac:dyDescent="0.3">
      <c r="B1483" s="994"/>
    </row>
    <row r="1484" spans="2:2" s="414" customFormat="1" x14ac:dyDescent="0.3">
      <c r="B1484" s="994"/>
    </row>
    <row r="1485" spans="2:2" s="414" customFormat="1" x14ac:dyDescent="0.3">
      <c r="B1485" s="994"/>
    </row>
    <row r="1486" spans="2:2" s="414" customFormat="1" x14ac:dyDescent="0.3">
      <c r="B1486" s="994"/>
    </row>
    <row r="1487" spans="2:2" s="414" customFormat="1" x14ac:dyDescent="0.3">
      <c r="B1487" s="994"/>
    </row>
    <row r="1488" spans="2:2" s="414" customFormat="1" x14ac:dyDescent="0.3">
      <c r="B1488" s="994"/>
    </row>
    <row r="1489" spans="2:2" s="414" customFormat="1" x14ac:dyDescent="0.3">
      <c r="B1489" s="994"/>
    </row>
    <row r="1490" spans="2:2" s="414" customFormat="1" x14ac:dyDescent="0.3">
      <c r="B1490" s="994"/>
    </row>
    <row r="1491" spans="2:2" s="414" customFormat="1" x14ac:dyDescent="0.3">
      <c r="B1491" s="994"/>
    </row>
    <row r="1492" spans="2:2" s="414" customFormat="1" x14ac:dyDescent="0.3">
      <c r="B1492" s="994"/>
    </row>
    <row r="1493" spans="2:2" s="414" customFormat="1" x14ac:dyDescent="0.3">
      <c r="B1493" s="994"/>
    </row>
    <row r="1494" spans="2:2" s="414" customFormat="1" x14ac:dyDescent="0.3">
      <c r="B1494" s="994"/>
    </row>
    <row r="1495" spans="2:2" s="414" customFormat="1" x14ac:dyDescent="0.3">
      <c r="B1495" s="994"/>
    </row>
    <row r="1496" spans="2:2" s="414" customFormat="1" x14ac:dyDescent="0.3">
      <c r="B1496" s="994"/>
    </row>
    <row r="1497" spans="2:2" s="414" customFormat="1" x14ac:dyDescent="0.3">
      <c r="B1497" s="994"/>
    </row>
    <row r="1498" spans="2:2" s="414" customFormat="1" x14ac:dyDescent="0.3">
      <c r="B1498" s="994"/>
    </row>
    <row r="1499" spans="2:2" s="414" customFormat="1" x14ac:dyDescent="0.3">
      <c r="B1499" s="994"/>
    </row>
    <row r="1500" spans="2:2" s="414" customFormat="1" x14ac:dyDescent="0.3">
      <c r="B1500" s="994"/>
    </row>
    <row r="1501" spans="2:2" s="414" customFormat="1" x14ac:dyDescent="0.3">
      <c r="B1501" s="994"/>
    </row>
    <row r="1502" spans="2:2" s="414" customFormat="1" x14ac:dyDescent="0.3">
      <c r="B1502" s="994"/>
    </row>
    <row r="1503" spans="2:2" s="414" customFormat="1" x14ac:dyDescent="0.3">
      <c r="B1503" s="994"/>
    </row>
    <row r="1504" spans="2:2" s="414" customFormat="1" x14ac:dyDescent="0.3">
      <c r="B1504" s="994"/>
    </row>
    <row r="1505" spans="2:2" s="414" customFormat="1" x14ac:dyDescent="0.3">
      <c r="B1505" s="994"/>
    </row>
    <row r="1506" spans="2:2" s="414" customFormat="1" x14ac:dyDescent="0.3">
      <c r="B1506" s="994"/>
    </row>
    <row r="1507" spans="2:2" s="414" customFormat="1" x14ac:dyDescent="0.3">
      <c r="B1507" s="994"/>
    </row>
    <row r="1508" spans="2:2" s="414" customFormat="1" x14ac:dyDescent="0.3">
      <c r="B1508" s="994"/>
    </row>
    <row r="1509" spans="2:2" s="414" customFormat="1" x14ac:dyDescent="0.3">
      <c r="B1509" s="994"/>
    </row>
    <row r="1510" spans="2:2" s="414" customFormat="1" x14ac:dyDescent="0.3">
      <c r="B1510" s="994"/>
    </row>
    <row r="1511" spans="2:2" s="414" customFormat="1" x14ac:dyDescent="0.3">
      <c r="B1511" s="994"/>
    </row>
    <row r="1512" spans="2:2" s="414" customFormat="1" x14ac:dyDescent="0.3">
      <c r="B1512" s="994"/>
    </row>
    <row r="1513" spans="2:2" s="414" customFormat="1" x14ac:dyDescent="0.3">
      <c r="B1513" s="994"/>
    </row>
    <row r="1514" spans="2:2" s="414" customFormat="1" x14ac:dyDescent="0.3">
      <c r="B1514" s="994"/>
    </row>
    <row r="1515" spans="2:2" s="414" customFormat="1" x14ac:dyDescent="0.3">
      <c r="B1515" s="994"/>
    </row>
    <row r="1516" spans="2:2" s="414" customFormat="1" x14ac:dyDescent="0.3">
      <c r="B1516" s="994"/>
    </row>
    <row r="1517" spans="2:2" s="414" customFormat="1" x14ac:dyDescent="0.3">
      <c r="B1517" s="994"/>
    </row>
    <row r="1518" spans="2:2" s="414" customFormat="1" x14ac:dyDescent="0.3">
      <c r="B1518" s="994"/>
    </row>
    <row r="1519" spans="2:2" s="414" customFormat="1" x14ac:dyDescent="0.3">
      <c r="B1519" s="994"/>
    </row>
    <row r="1520" spans="2:2" s="414" customFormat="1" x14ac:dyDescent="0.3">
      <c r="B1520" s="994"/>
    </row>
    <row r="1521" spans="2:2" s="414" customFormat="1" x14ac:dyDescent="0.3">
      <c r="B1521" s="994"/>
    </row>
    <row r="1522" spans="2:2" s="414" customFormat="1" x14ac:dyDescent="0.3">
      <c r="B1522" s="994"/>
    </row>
    <row r="1523" spans="2:2" s="414" customFormat="1" x14ac:dyDescent="0.3">
      <c r="B1523" s="994"/>
    </row>
    <row r="1524" spans="2:2" s="414" customFormat="1" x14ac:dyDescent="0.3">
      <c r="B1524" s="994"/>
    </row>
    <row r="1525" spans="2:2" s="414" customFormat="1" x14ac:dyDescent="0.3">
      <c r="B1525" s="994"/>
    </row>
    <row r="1526" spans="2:2" s="414" customFormat="1" x14ac:dyDescent="0.3">
      <c r="B1526" s="994"/>
    </row>
    <row r="1527" spans="2:2" s="414" customFormat="1" x14ac:dyDescent="0.3">
      <c r="B1527" s="994"/>
    </row>
    <row r="1528" spans="2:2" s="414" customFormat="1" x14ac:dyDescent="0.3">
      <c r="B1528" s="994"/>
    </row>
    <row r="1529" spans="2:2" s="414" customFormat="1" x14ac:dyDescent="0.3">
      <c r="B1529" s="994"/>
    </row>
    <row r="1530" spans="2:2" s="414" customFormat="1" x14ac:dyDescent="0.3">
      <c r="B1530" s="994"/>
    </row>
    <row r="1531" spans="2:2" s="414" customFormat="1" x14ac:dyDescent="0.3">
      <c r="B1531" s="994"/>
    </row>
    <row r="1532" spans="2:2" s="414" customFormat="1" x14ac:dyDescent="0.3">
      <c r="B1532" s="994"/>
    </row>
    <row r="1533" spans="2:2" s="414" customFormat="1" x14ac:dyDescent="0.3">
      <c r="B1533" s="994"/>
    </row>
    <row r="1534" spans="2:2" s="414" customFormat="1" x14ac:dyDescent="0.3">
      <c r="B1534" s="994"/>
    </row>
    <row r="1535" spans="2:2" s="414" customFormat="1" x14ac:dyDescent="0.3">
      <c r="B1535" s="994"/>
    </row>
    <row r="1536" spans="2:2" s="414" customFormat="1" x14ac:dyDescent="0.3">
      <c r="B1536" s="994"/>
    </row>
    <row r="1537" spans="2:2" s="414" customFormat="1" x14ac:dyDescent="0.3">
      <c r="B1537" s="994"/>
    </row>
    <row r="1538" spans="2:2" s="414" customFormat="1" x14ac:dyDescent="0.3">
      <c r="B1538" s="994"/>
    </row>
    <row r="1539" spans="2:2" s="414" customFormat="1" x14ac:dyDescent="0.3">
      <c r="B1539" s="994"/>
    </row>
    <row r="1540" spans="2:2" s="414" customFormat="1" x14ac:dyDescent="0.3">
      <c r="B1540" s="994"/>
    </row>
    <row r="1541" spans="2:2" s="414" customFormat="1" x14ac:dyDescent="0.3">
      <c r="B1541" s="994"/>
    </row>
    <row r="1542" spans="2:2" s="414" customFormat="1" x14ac:dyDescent="0.3">
      <c r="B1542" s="994"/>
    </row>
    <row r="1543" spans="2:2" s="414" customFormat="1" x14ac:dyDescent="0.3">
      <c r="B1543" s="994"/>
    </row>
    <row r="1544" spans="2:2" s="414" customFormat="1" x14ac:dyDescent="0.3">
      <c r="B1544" s="994"/>
    </row>
    <row r="1545" spans="2:2" s="414" customFormat="1" x14ac:dyDescent="0.3">
      <c r="B1545" s="994"/>
    </row>
    <row r="1546" spans="2:2" s="414" customFormat="1" x14ac:dyDescent="0.3">
      <c r="B1546" s="994"/>
    </row>
    <row r="1547" spans="2:2" s="414" customFormat="1" x14ac:dyDescent="0.3">
      <c r="B1547" s="994"/>
    </row>
    <row r="1548" spans="2:2" s="414" customFormat="1" x14ac:dyDescent="0.3">
      <c r="B1548" s="994"/>
    </row>
    <row r="1549" spans="2:2" s="414" customFormat="1" x14ac:dyDescent="0.3">
      <c r="B1549" s="994"/>
    </row>
    <row r="1550" spans="2:2" s="414" customFormat="1" x14ac:dyDescent="0.3">
      <c r="B1550" s="994"/>
    </row>
    <row r="1551" spans="2:2" s="414" customFormat="1" x14ac:dyDescent="0.3">
      <c r="B1551" s="994"/>
    </row>
    <row r="1552" spans="2:2" s="414" customFormat="1" x14ac:dyDescent="0.3">
      <c r="B1552" s="994"/>
    </row>
    <row r="1553" spans="2:2" s="414" customFormat="1" x14ac:dyDescent="0.3">
      <c r="B1553" s="994"/>
    </row>
    <row r="1554" spans="2:2" s="414" customFormat="1" x14ac:dyDescent="0.3">
      <c r="B1554" s="994"/>
    </row>
    <row r="1555" spans="2:2" s="414" customFormat="1" x14ac:dyDescent="0.3">
      <c r="B1555" s="994"/>
    </row>
    <row r="1556" spans="2:2" s="414" customFormat="1" x14ac:dyDescent="0.3">
      <c r="B1556" s="994"/>
    </row>
    <row r="1557" spans="2:2" s="414" customFormat="1" x14ac:dyDescent="0.3">
      <c r="B1557" s="994"/>
    </row>
    <row r="1558" spans="2:2" s="414" customFormat="1" x14ac:dyDescent="0.3">
      <c r="B1558" s="994"/>
    </row>
    <row r="1559" spans="2:2" s="414" customFormat="1" x14ac:dyDescent="0.3">
      <c r="B1559" s="994"/>
    </row>
    <row r="1560" spans="2:2" s="414" customFormat="1" x14ac:dyDescent="0.3">
      <c r="B1560" s="994"/>
    </row>
    <row r="1561" spans="2:2" s="414" customFormat="1" x14ac:dyDescent="0.3">
      <c r="B1561" s="994"/>
    </row>
    <row r="1562" spans="2:2" s="414" customFormat="1" x14ac:dyDescent="0.3">
      <c r="B1562" s="994"/>
    </row>
    <row r="1563" spans="2:2" s="414" customFormat="1" x14ac:dyDescent="0.3">
      <c r="B1563" s="994"/>
    </row>
    <row r="1564" spans="2:2" s="414" customFormat="1" x14ac:dyDescent="0.3">
      <c r="B1564" s="994"/>
    </row>
    <row r="1565" spans="2:2" s="414" customFormat="1" x14ac:dyDescent="0.3">
      <c r="B1565" s="994"/>
    </row>
    <row r="1566" spans="2:2" s="414" customFormat="1" x14ac:dyDescent="0.3">
      <c r="B1566" s="994"/>
    </row>
    <row r="1567" spans="2:2" s="414" customFormat="1" x14ac:dyDescent="0.3">
      <c r="B1567" s="994"/>
    </row>
    <row r="1568" spans="2:2" s="414" customFormat="1" x14ac:dyDescent="0.3">
      <c r="B1568" s="994"/>
    </row>
    <row r="1569" spans="2:2" s="414" customFormat="1" x14ac:dyDescent="0.3">
      <c r="B1569" s="994"/>
    </row>
    <row r="1570" spans="2:2" s="414" customFormat="1" x14ac:dyDescent="0.3">
      <c r="B1570" s="994"/>
    </row>
    <row r="1571" spans="2:2" s="414" customFormat="1" x14ac:dyDescent="0.3">
      <c r="B1571" s="994"/>
    </row>
    <row r="1572" spans="2:2" s="414" customFormat="1" x14ac:dyDescent="0.3">
      <c r="B1572" s="994"/>
    </row>
    <row r="1573" spans="2:2" s="414" customFormat="1" x14ac:dyDescent="0.3">
      <c r="B1573" s="994"/>
    </row>
    <row r="1574" spans="2:2" s="414" customFormat="1" x14ac:dyDescent="0.3">
      <c r="B1574" s="994"/>
    </row>
    <row r="1575" spans="2:2" s="414" customFormat="1" x14ac:dyDescent="0.3">
      <c r="B1575" s="994"/>
    </row>
    <row r="1576" spans="2:2" s="414" customFormat="1" x14ac:dyDescent="0.3">
      <c r="B1576" s="994"/>
    </row>
    <row r="1577" spans="2:2" s="414" customFormat="1" x14ac:dyDescent="0.3">
      <c r="B1577" s="994"/>
    </row>
    <row r="1578" spans="2:2" s="414" customFormat="1" x14ac:dyDescent="0.3">
      <c r="B1578" s="994"/>
    </row>
    <row r="1579" spans="2:2" s="414" customFormat="1" x14ac:dyDescent="0.3">
      <c r="B1579" s="994"/>
    </row>
    <row r="1580" spans="2:2" s="414" customFormat="1" x14ac:dyDescent="0.3">
      <c r="B1580" s="994"/>
    </row>
    <row r="1581" spans="2:2" s="414" customFormat="1" x14ac:dyDescent="0.3">
      <c r="B1581" s="994"/>
    </row>
    <row r="1582" spans="2:2" s="414" customFormat="1" x14ac:dyDescent="0.3">
      <c r="B1582" s="994"/>
    </row>
    <row r="1583" spans="2:2" s="414" customFormat="1" x14ac:dyDescent="0.3">
      <c r="B1583" s="994"/>
    </row>
    <row r="1584" spans="2:2" s="414" customFormat="1" x14ac:dyDescent="0.3">
      <c r="B1584" s="994"/>
    </row>
    <row r="1585" spans="2:2" s="414" customFormat="1" x14ac:dyDescent="0.3">
      <c r="B1585" s="994"/>
    </row>
    <row r="1586" spans="2:2" s="414" customFormat="1" x14ac:dyDescent="0.3">
      <c r="B1586" s="994"/>
    </row>
    <row r="1587" spans="2:2" s="414" customFormat="1" x14ac:dyDescent="0.3">
      <c r="B1587" s="994"/>
    </row>
    <row r="1588" spans="2:2" s="414" customFormat="1" x14ac:dyDescent="0.3">
      <c r="B1588" s="994"/>
    </row>
    <row r="1589" spans="2:2" s="414" customFormat="1" x14ac:dyDescent="0.3">
      <c r="B1589" s="994"/>
    </row>
    <row r="1590" spans="2:2" s="414" customFormat="1" x14ac:dyDescent="0.3">
      <c r="B1590" s="994"/>
    </row>
    <row r="1591" spans="2:2" s="414" customFormat="1" x14ac:dyDescent="0.3">
      <c r="B1591" s="994"/>
    </row>
    <row r="1592" spans="2:2" s="414" customFormat="1" x14ac:dyDescent="0.3">
      <c r="B1592" s="994"/>
    </row>
    <row r="1593" spans="2:2" s="414" customFormat="1" x14ac:dyDescent="0.3">
      <c r="B1593" s="994"/>
    </row>
    <row r="1594" spans="2:2" s="414" customFormat="1" x14ac:dyDescent="0.3">
      <c r="B1594" s="994"/>
    </row>
    <row r="1595" spans="2:2" s="414" customFormat="1" x14ac:dyDescent="0.3">
      <c r="B1595" s="994"/>
    </row>
    <row r="1596" spans="2:2" s="414" customFormat="1" x14ac:dyDescent="0.3">
      <c r="B1596" s="994"/>
    </row>
    <row r="1597" spans="2:2" s="414" customFormat="1" x14ac:dyDescent="0.3">
      <c r="B1597" s="994"/>
    </row>
    <row r="1598" spans="2:2" s="414" customFormat="1" x14ac:dyDescent="0.3">
      <c r="B1598" s="994"/>
    </row>
    <row r="1599" spans="2:2" s="414" customFormat="1" x14ac:dyDescent="0.3">
      <c r="B1599" s="994"/>
    </row>
    <row r="1600" spans="2:2" s="414" customFormat="1" x14ac:dyDescent="0.3">
      <c r="B1600" s="994"/>
    </row>
    <row r="1601" spans="2:2" s="414" customFormat="1" x14ac:dyDescent="0.3">
      <c r="B1601" s="994"/>
    </row>
    <row r="1602" spans="2:2" s="414" customFormat="1" x14ac:dyDescent="0.3">
      <c r="B1602" s="994"/>
    </row>
    <row r="1603" spans="2:2" s="414" customFormat="1" x14ac:dyDescent="0.3">
      <c r="B1603" s="994"/>
    </row>
    <row r="1604" spans="2:2" s="414" customFormat="1" x14ac:dyDescent="0.3">
      <c r="B1604" s="994"/>
    </row>
    <row r="1605" spans="2:2" s="414" customFormat="1" x14ac:dyDescent="0.3">
      <c r="B1605" s="994"/>
    </row>
    <row r="1606" spans="2:2" s="414" customFormat="1" x14ac:dyDescent="0.3">
      <c r="B1606" s="994"/>
    </row>
    <row r="1607" spans="2:2" s="414" customFormat="1" x14ac:dyDescent="0.3">
      <c r="B1607" s="994"/>
    </row>
    <row r="1608" spans="2:2" s="414" customFormat="1" x14ac:dyDescent="0.3">
      <c r="B1608" s="994"/>
    </row>
    <row r="1609" spans="2:2" s="414" customFormat="1" x14ac:dyDescent="0.3">
      <c r="B1609" s="994"/>
    </row>
    <row r="1610" spans="2:2" s="414" customFormat="1" x14ac:dyDescent="0.3">
      <c r="B1610" s="994"/>
    </row>
    <row r="1611" spans="2:2" s="414" customFormat="1" x14ac:dyDescent="0.3">
      <c r="B1611" s="994"/>
    </row>
    <row r="1612" spans="2:2" s="414" customFormat="1" x14ac:dyDescent="0.3">
      <c r="B1612" s="994"/>
    </row>
    <row r="1613" spans="2:2" s="414" customFormat="1" x14ac:dyDescent="0.3">
      <c r="B1613" s="994"/>
    </row>
    <row r="1614" spans="2:2" s="414" customFormat="1" x14ac:dyDescent="0.3">
      <c r="B1614" s="994"/>
    </row>
    <row r="1615" spans="2:2" s="414" customFormat="1" x14ac:dyDescent="0.3">
      <c r="B1615" s="994"/>
    </row>
    <row r="1616" spans="2:2" s="414" customFormat="1" x14ac:dyDescent="0.3">
      <c r="B1616" s="994"/>
    </row>
    <row r="1617" spans="2:2" s="414" customFormat="1" x14ac:dyDescent="0.3">
      <c r="B1617" s="994"/>
    </row>
    <row r="1618" spans="2:2" s="414" customFormat="1" x14ac:dyDescent="0.3">
      <c r="B1618" s="994"/>
    </row>
    <row r="1619" spans="2:2" s="414" customFormat="1" x14ac:dyDescent="0.3">
      <c r="B1619" s="994"/>
    </row>
    <row r="1620" spans="2:2" s="414" customFormat="1" x14ac:dyDescent="0.3">
      <c r="B1620" s="994"/>
    </row>
    <row r="1621" spans="2:2" s="414" customFormat="1" x14ac:dyDescent="0.3">
      <c r="B1621" s="994"/>
    </row>
    <row r="1622" spans="2:2" s="414" customFormat="1" x14ac:dyDescent="0.3">
      <c r="B1622" s="994"/>
    </row>
    <row r="1623" spans="2:2" s="414" customFormat="1" x14ac:dyDescent="0.3">
      <c r="B1623" s="994"/>
    </row>
    <row r="1624" spans="2:2" s="414" customFormat="1" x14ac:dyDescent="0.3">
      <c r="B1624" s="994"/>
    </row>
    <row r="1625" spans="2:2" s="414" customFormat="1" x14ac:dyDescent="0.3">
      <c r="B1625" s="994"/>
    </row>
    <row r="1626" spans="2:2" s="414" customFormat="1" x14ac:dyDescent="0.3">
      <c r="B1626" s="994"/>
    </row>
    <row r="1627" spans="2:2" s="414" customFormat="1" x14ac:dyDescent="0.3">
      <c r="B1627" s="994"/>
    </row>
    <row r="1628" spans="2:2" s="414" customFormat="1" x14ac:dyDescent="0.3">
      <c r="B1628" s="994"/>
    </row>
    <row r="1629" spans="2:2" s="414" customFormat="1" x14ac:dyDescent="0.3">
      <c r="B1629" s="994"/>
    </row>
    <row r="1630" spans="2:2" s="414" customFormat="1" x14ac:dyDescent="0.3">
      <c r="B1630" s="994"/>
    </row>
    <row r="1631" spans="2:2" s="414" customFormat="1" x14ac:dyDescent="0.3">
      <c r="B1631" s="994"/>
    </row>
    <row r="1632" spans="2:2" s="414" customFormat="1" x14ac:dyDescent="0.3">
      <c r="B1632" s="994"/>
    </row>
    <row r="1633" spans="2:2" s="414" customFormat="1" x14ac:dyDescent="0.3">
      <c r="B1633" s="994"/>
    </row>
    <row r="1634" spans="2:2" s="414" customFormat="1" x14ac:dyDescent="0.3">
      <c r="B1634" s="994"/>
    </row>
    <row r="1635" spans="2:2" s="414" customFormat="1" x14ac:dyDescent="0.3">
      <c r="B1635" s="994"/>
    </row>
    <row r="1636" spans="2:2" s="414" customFormat="1" x14ac:dyDescent="0.3">
      <c r="B1636" s="994"/>
    </row>
    <row r="1637" spans="2:2" s="414" customFormat="1" x14ac:dyDescent="0.3">
      <c r="B1637" s="994"/>
    </row>
    <row r="1638" spans="2:2" s="414" customFormat="1" x14ac:dyDescent="0.3">
      <c r="B1638" s="994"/>
    </row>
    <row r="1639" spans="2:2" s="414" customFormat="1" x14ac:dyDescent="0.3">
      <c r="B1639" s="994"/>
    </row>
    <row r="1640" spans="2:2" s="414" customFormat="1" x14ac:dyDescent="0.3">
      <c r="B1640" s="994"/>
    </row>
    <row r="1641" spans="2:2" s="414" customFormat="1" x14ac:dyDescent="0.3">
      <c r="B1641" s="994"/>
    </row>
    <row r="1642" spans="2:2" s="414" customFormat="1" x14ac:dyDescent="0.3">
      <c r="B1642" s="994"/>
    </row>
    <row r="1643" spans="2:2" s="414" customFormat="1" x14ac:dyDescent="0.3">
      <c r="B1643" s="994"/>
    </row>
    <row r="1644" spans="2:2" s="414" customFormat="1" x14ac:dyDescent="0.3">
      <c r="B1644" s="994"/>
    </row>
    <row r="1645" spans="2:2" s="414" customFormat="1" x14ac:dyDescent="0.3">
      <c r="B1645" s="994"/>
    </row>
    <row r="1646" spans="2:2" s="414" customFormat="1" x14ac:dyDescent="0.3">
      <c r="B1646" s="994"/>
    </row>
    <row r="1647" spans="2:2" s="414" customFormat="1" x14ac:dyDescent="0.3">
      <c r="B1647" s="994"/>
    </row>
    <row r="1648" spans="2:2" s="414" customFormat="1" x14ac:dyDescent="0.3">
      <c r="B1648" s="994"/>
    </row>
    <row r="1649" spans="2:2" s="414" customFormat="1" x14ac:dyDescent="0.3">
      <c r="B1649" s="994"/>
    </row>
    <row r="1650" spans="2:2" s="414" customFormat="1" x14ac:dyDescent="0.3">
      <c r="B1650" s="994"/>
    </row>
    <row r="1651" spans="2:2" s="414" customFormat="1" x14ac:dyDescent="0.3">
      <c r="B1651" s="994"/>
    </row>
    <row r="1652" spans="2:2" s="414" customFormat="1" x14ac:dyDescent="0.3">
      <c r="B1652" s="994"/>
    </row>
    <row r="1653" spans="2:2" s="414" customFormat="1" x14ac:dyDescent="0.3">
      <c r="B1653" s="994"/>
    </row>
  </sheetData>
  <sheetProtection algorithmName="SHA-512" hashValue="m22hdIerwFBfBvkdI8o7RtI6nvQ1l6KSGyWCjOeexBF5abkxDxy0XNTxDQpnCQV8cJb8PkuWzJqt6IXlAYLkWQ==" saltValue="LPYi4CYHi16AUP0BZ1eqgg==" spinCount="100000" sheet="1" selectLockedCells="1"/>
  <mergeCells count="8">
    <mergeCell ref="B8:K8"/>
    <mergeCell ref="E10:E12"/>
    <mergeCell ref="G10:H10"/>
    <mergeCell ref="I10:J10"/>
    <mergeCell ref="F11:F12"/>
    <mergeCell ref="G11:H11"/>
    <mergeCell ref="I11:J11"/>
    <mergeCell ref="K11:K12"/>
  </mergeCells>
  <printOptions horizontalCentered="1"/>
  <pageMargins left="0.19685039370078741" right="0.19685039370078741" top="0.70866141732283472" bottom="0.78740157480314965" header="0.39370078740157483" footer="0.51181102362204722"/>
  <pageSetup paperSize="9" scale="75" orientation="landscape" r:id="rId1"/>
  <headerFooter alignWithMargins="0"/>
  <ignoredErrors>
    <ignoredError sqref="F20:J20 K13:K19 F25 F24 K21:K25 G24:J25" unlockedFormula="1"/>
    <ignoredError sqref="K20" formula="1" unlocked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>
    <pageSetUpPr fitToPage="1"/>
  </sheetPr>
  <dimension ref="A1:I1646"/>
  <sheetViews>
    <sheetView topLeftCell="A7" zoomScale="66" zoomScaleNormal="66" workbookViewId="0">
      <selection activeCell="G16" sqref="G16"/>
    </sheetView>
  </sheetViews>
  <sheetFormatPr baseColWidth="10" defaultColWidth="12" defaultRowHeight="13.8" x14ac:dyDescent="0.3"/>
  <cols>
    <col min="1" max="1" width="1.109375" style="1042" customWidth="1"/>
    <col min="2" max="3" width="12" style="1042"/>
    <col min="4" max="4" width="50.44140625" style="1042" customWidth="1"/>
    <col min="5" max="5" width="6.6640625" style="1042" customWidth="1"/>
    <col min="6" max="6" width="28.5546875" style="1042" customWidth="1"/>
    <col min="7" max="7" width="38.33203125" style="1042" bestFit="1" customWidth="1"/>
    <col min="8" max="8" width="36.109375" style="1042" bestFit="1" customWidth="1"/>
    <col min="9" max="9" width="26.109375" style="1042" customWidth="1"/>
    <col min="10" max="256" width="12" style="354"/>
    <col min="257" max="257" width="1.109375" style="354" customWidth="1"/>
    <col min="258" max="259" width="12" style="354"/>
    <col min="260" max="260" width="50.44140625" style="354" customWidth="1"/>
    <col min="261" max="261" width="6.6640625" style="354" customWidth="1"/>
    <col min="262" max="262" width="28.5546875" style="354" customWidth="1"/>
    <col min="263" max="263" width="38.33203125" style="354" bestFit="1" customWidth="1"/>
    <col min="264" max="264" width="36.109375" style="354" bestFit="1" customWidth="1"/>
    <col min="265" max="265" width="26.109375" style="354" customWidth="1"/>
    <col min="266" max="512" width="12" style="354"/>
    <col min="513" max="513" width="1.109375" style="354" customWidth="1"/>
    <col min="514" max="515" width="12" style="354"/>
    <col min="516" max="516" width="50.44140625" style="354" customWidth="1"/>
    <col min="517" max="517" width="6.6640625" style="354" customWidth="1"/>
    <col min="518" max="518" width="28.5546875" style="354" customWidth="1"/>
    <col min="519" max="519" width="38.33203125" style="354" bestFit="1" customWidth="1"/>
    <col min="520" max="520" width="36.109375" style="354" bestFit="1" customWidth="1"/>
    <col min="521" max="521" width="26.109375" style="354" customWidth="1"/>
    <col min="522" max="768" width="12" style="354"/>
    <col min="769" max="769" width="1.109375" style="354" customWidth="1"/>
    <col min="770" max="771" width="12" style="354"/>
    <col min="772" max="772" width="50.44140625" style="354" customWidth="1"/>
    <col min="773" max="773" width="6.6640625" style="354" customWidth="1"/>
    <col min="774" max="774" width="28.5546875" style="354" customWidth="1"/>
    <col min="775" max="775" width="38.33203125" style="354" bestFit="1" customWidth="1"/>
    <col min="776" max="776" width="36.109375" style="354" bestFit="1" customWidth="1"/>
    <col min="777" max="777" width="26.109375" style="354" customWidth="1"/>
    <col min="778" max="1024" width="12" style="354"/>
    <col min="1025" max="1025" width="1.109375" style="354" customWidth="1"/>
    <col min="1026" max="1027" width="12" style="354"/>
    <col min="1028" max="1028" width="50.44140625" style="354" customWidth="1"/>
    <col min="1029" max="1029" width="6.6640625" style="354" customWidth="1"/>
    <col min="1030" max="1030" width="28.5546875" style="354" customWidth="1"/>
    <col min="1031" max="1031" width="38.33203125" style="354" bestFit="1" customWidth="1"/>
    <col min="1032" max="1032" width="36.109375" style="354" bestFit="1" customWidth="1"/>
    <col min="1033" max="1033" width="26.109375" style="354" customWidth="1"/>
    <col min="1034" max="1280" width="12" style="354"/>
    <col min="1281" max="1281" width="1.109375" style="354" customWidth="1"/>
    <col min="1282" max="1283" width="12" style="354"/>
    <col min="1284" max="1284" width="50.44140625" style="354" customWidth="1"/>
    <col min="1285" max="1285" width="6.6640625" style="354" customWidth="1"/>
    <col min="1286" max="1286" width="28.5546875" style="354" customWidth="1"/>
    <col min="1287" max="1287" width="38.33203125" style="354" bestFit="1" customWidth="1"/>
    <col min="1288" max="1288" width="36.109375" style="354" bestFit="1" customWidth="1"/>
    <col min="1289" max="1289" width="26.109375" style="354" customWidth="1"/>
    <col min="1290" max="1536" width="12" style="354"/>
    <col min="1537" max="1537" width="1.109375" style="354" customWidth="1"/>
    <col min="1538" max="1539" width="12" style="354"/>
    <col min="1540" max="1540" width="50.44140625" style="354" customWidth="1"/>
    <col min="1541" max="1541" width="6.6640625" style="354" customWidth="1"/>
    <col min="1542" max="1542" width="28.5546875" style="354" customWidth="1"/>
    <col min="1543" max="1543" width="38.33203125" style="354" bestFit="1" customWidth="1"/>
    <col min="1544" max="1544" width="36.109375" style="354" bestFit="1" customWidth="1"/>
    <col min="1545" max="1545" width="26.109375" style="354" customWidth="1"/>
    <col min="1546" max="1792" width="12" style="354"/>
    <col min="1793" max="1793" width="1.109375" style="354" customWidth="1"/>
    <col min="1794" max="1795" width="12" style="354"/>
    <col min="1796" max="1796" width="50.44140625" style="354" customWidth="1"/>
    <col min="1797" max="1797" width="6.6640625" style="354" customWidth="1"/>
    <col min="1798" max="1798" width="28.5546875" style="354" customWidth="1"/>
    <col min="1799" max="1799" width="38.33203125" style="354" bestFit="1" customWidth="1"/>
    <col min="1800" max="1800" width="36.109375" style="354" bestFit="1" customWidth="1"/>
    <col min="1801" max="1801" width="26.109375" style="354" customWidth="1"/>
    <col min="1802" max="2048" width="12" style="354"/>
    <col min="2049" max="2049" width="1.109375" style="354" customWidth="1"/>
    <col min="2050" max="2051" width="12" style="354"/>
    <col min="2052" max="2052" width="50.44140625" style="354" customWidth="1"/>
    <col min="2053" max="2053" width="6.6640625" style="354" customWidth="1"/>
    <col min="2054" max="2054" width="28.5546875" style="354" customWidth="1"/>
    <col min="2055" max="2055" width="38.33203125" style="354" bestFit="1" customWidth="1"/>
    <col min="2056" max="2056" width="36.109375" style="354" bestFit="1" customWidth="1"/>
    <col min="2057" max="2057" width="26.109375" style="354" customWidth="1"/>
    <col min="2058" max="2304" width="12" style="354"/>
    <col min="2305" max="2305" width="1.109375" style="354" customWidth="1"/>
    <col min="2306" max="2307" width="12" style="354"/>
    <col min="2308" max="2308" width="50.44140625" style="354" customWidth="1"/>
    <col min="2309" max="2309" width="6.6640625" style="354" customWidth="1"/>
    <col min="2310" max="2310" width="28.5546875" style="354" customWidth="1"/>
    <col min="2311" max="2311" width="38.33203125" style="354" bestFit="1" customWidth="1"/>
    <col min="2312" max="2312" width="36.109375" style="354" bestFit="1" customWidth="1"/>
    <col min="2313" max="2313" width="26.109375" style="354" customWidth="1"/>
    <col min="2314" max="2560" width="12" style="354"/>
    <col min="2561" max="2561" width="1.109375" style="354" customWidth="1"/>
    <col min="2562" max="2563" width="12" style="354"/>
    <col min="2564" max="2564" width="50.44140625" style="354" customWidth="1"/>
    <col min="2565" max="2565" width="6.6640625" style="354" customWidth="1"/>
    <col min="2566" max="2566" width="28.5546875" style="354" customWidth="1"/>
    <col min="2567" max="2567" width="38.33203125" style="354" bestFit="1" customWidth="1"/>
    <col min="2568" max="2568" width="36.109375" style="354" bestFit="1" customWidth="1"/>
    <col min="2569" max="2569" width="26.109375" style="354" customWidth="1"/>
    <col min="2570" max="2816" width="12" style="354"/>
    <col min="2817" max="2817" width="1.109375" style="354" customWidth="1"/>
    <col min="2818" max="2819" width="12" style="354"/>
    <col min="2820" max="2820" width="50.44140625" style="354" customWidth="1"/>
    <col min="2821" max="2821" width="6.6640625" style="354" customWidth="1"/>
    <col min="2822" max="2822" width="28.5546875" style="354" customWidth="1"/>
    <col min="2823" max="2823" width="38.33203125" style="354" bestFit="1" customWidth="1"/>
    <col min="2824" max="2824" width="36.109375" style="354" bestFit="1" customWidth="1"/>
    <col min="2825" max="2825" width="26.109375" style="354" customWidth="1"/>
    <col min="2826" max="3072" width="12" style="354"/>
    <col min="3073" max="3073" width="1.109375" style="354" customWidth="1"/>
    <col min="3074" max="3075" width="12" style="354"/>
    <col min="3076" max="3076" width="50.44140625" style="354" customWidth="1"/>
    <col min="3077" max="3077" width="6.6640625" style="354" customWidth="1"/>
    <col min="3078" max="3078" width="28.5546875" style="354" customWidth="1"/>
    <col min="3079" max="3079" width="38.33203125" style="354" bestFit="1" customWidth="1"/>
    <col min="3080" max="3080" width="36.109375" style="354" bestFit="1" customWidth="1"/>
    <col min="3081" max="3081" width="26.109375" style="354" customWidth="1"/>
    <col min="3082" max="3328" width="12" style="354"/>
    <col min="3329" max="3329" width="1.109375" style="354" customWidth="1"/>
    <col min="3330" max="3331" width="12" style="354"/>
    <col min="3332" max="3332" width="50.44140625" style="354" customWidth="1"/>
    <col min="3333" max="3333" width="6.6640625" style="354" customWidth="1"/>
    <col min="3334" max="3334" width="28.5546875" style="354" customWidth="1"/>
    <col min="3335" max="3335" width="38.33203125" style="354" bestFit="1" customWidth="1"/>
    <col min="3336" max="3336" width="36.109375" style="354" bestFit="1" customWidth="1"/>
    <col min="3337" max="3337" width="26.109375" style="354" customWidth="1"/>
    <col min="3338" max="3584" width="12" style="354"/>
    <col min="3585" max="3585" width="1.109375" style="354" customWidth="1"/>
    <col min="3586" max="3587" width="12" style="354"/>
    <col min="3588" max="3588" width="50.44140625" style="354" customWidth="1"/>
    <col min="3589" max="3589" width="6.6640625" style="354" customWidth="1"/>
    <col min="3590" max="3590" width="28.5546875" style="354" customWidth="1"/>
    <col min="3591" max="3591" width="38.33203125" style="354" bestFit="1" customWidth="1"/>
    <col min="3592" max="3592" width="36.109375" style="354" bestFit="1" customWidth="1"/>
    <col min="3593" max="3593" width="26.109375" style="354" customWidth="1"/>
    <col min="3594" max="3840" width="12" style="354"/>
    <col min="3841" max="3841" width="1.109375" style="354" customWidth="1"/>
    <col min="3842" max="3843" width="12" style="354"/>
    <col min="3844" max="3844" width="50.44140625" style="354" customWidth="1"/>
    <col min="3845" max="3845" width="6.6640625" style="354" customWidth="1"/>
    <col min="3846" max="3846" width="28.5546875" style="354" customWidth="1"/>
    <col min="3847" max="3847" width="38.33203125" style="354" bestFit="1" customWidth="1"/>
    <col min="3848" max="3848" width="36.109375" style="354" bestFit="1" customWidth="1"/>
    <col min="3849" max="3849" width="26.109375" style="354" customWidth="1"/>
    <col min="3850" max="4096" width="12" style="354"/>
    <col min="4097" max="4097" width="1.109375" style="354" customWidth="1"/>
    <col min="4098" max="4099" width="12" style="354"/>
    <col min="4100" max="4100" width="50.44140625" style="354" customWidth="1"/>
    <col min="4101" max="4101" width="6.6640625" style="354" customWidth="1"/>
    <col min="4102" max="4102" width="28.5546875" style="354" customWidth="1"/>
    <col min="4103" max="4103" width="38.33203125" style="354" bestFit="1" customWidth="1"/>
    <col min="4104" max="4104" width="36.109375" style="354" bestFit="1" customWidth="1"/>
    <col min="4105" max="4105" width="26.109375" style="354" customWidth="1"/>
    <col min="4106" max="4352" width="12" style="354"/>
    <col min="4353" max="4353" width="1.109375" style="354" customWidth="1"/>
    <col min="4354" max="4355" width="12" style="354"/>
    <col min="4356" max="4356" width="50.44140625" style="354" customWidth="1"/>
    <col min="4357" max="4357" width="6.6640625" style="354" customWidth="1"/>
    <col min="4358" max="4358" width="28.5546875" style="354" customWidth="1"/>
    <col min="4359" max="4359" width="38.33203125" style="354" bestFit="1" customWidth="1"/>
    <col min="4360" max="4360" width="36.109375" style="354" bestFit="1" customWidth="1"/>
    <col min="4361" max="4361" width="26.109375" style="354" customWidth="1"/>
    <col min="4362" max="4608" width="12" style="354"/>
    <col min="4609" max="4609" width="1.109375" style="354" customWidth="1"/>
    <col min="4610" max="4611" width="12" style="354"/>
    <col min="4612" max="4612" width="50.44140625" style="354" customWidth="1"/>
    <col min="4613" max="4613" width="6.6640625" style="354" customWidth="1"/>
    <col min="4614" max="4614" width="28.5546875" style="354" customWidth="1"/>
    <col min="4615" max="4615" width="38.33203125" style="354" bestFit="1" customWidth="1"/>
    <col min="4616" max="4616" width="36.109375" style="354" bestFit="1" customWidth="1"/>
    <col min="4617" max="4617" width="26.109375" style="354" customWidth="1"/>
    <col min="4618" max="4864" width="12" style="354"/>
    <col min="4865" max="4865" width="1.109375" style="354" customWidth="1"/>
    <col min="4866" max="4867" width="12" style="354"/>
    <col min="4868" max="4868" width="50.44140625" style="354" customWidth="1"/>
    <col min="4869" max="4869" width="6.6640625" style="354" customWidth="1"/>
    <col min="4870" max="4870" width="28.5546875" style="354" customWidth="1"/>
    <col min="4871" max="4871" width="38.33203125" style="354" bestFit="1" customWidth="1"/>
    <col min="4872" max="4872" width="36.109375" style="354" bestFit="1" customWidth="1"/>
    <col min="4873" max="4873" width="26.109375" style="354" customWidth="1"/>
    <col min="4874" max="5120" width="12" style="354"/>
    <col min="5121" max="5121" width="1.109375" style="354" customWidth="1"/>
    <col min="5122" max="5123" width="12" style="354"/>
    <col min="5124" max="5124" width="50.44140625" style="354" customWidth="1"/>
    <col min="5125" max="5125" width="6.6640625" style="354" customWidth="1"/>
    <col min="5126" max="5126" width="28.5546875" style="354" customWidth="1"/>
    <col min="5127" max="5127" width="38.33203125" style="354" bestFit="1" customWidth="1"/>
    <col min="5128" max="5128" width="36.109375" style="354" bestFit="1" customWidth="1"/>
    <col min="5129" max="5129" width="26.109375" style="354" customWidth="1"/>
    <col min="5130" max="5376" width="12" style="354"/>
    <col min="5377" max="5377" width="1.109375" style="354" customWidth="1"/>
    <col min="5378" max="5379" width="12" style="354"/>
    <col min="5380" max="5380" width="50.44140625" style="354" customWidth="1"/>
    <col min="5381" max="5381" width="6.6640625" style="354" customWidth="1"/>
    <col min="5382" max="5382" width="28.5546875" style="354" customWidth="1"/>
    <col min="5383" max="5383" width="38.33203125" style="354" bestFit="1" customWidth="1"/>
    <col min="5384" max="5384" width="36.109375" style="354" bestFit="1" customWidth="1"/>
    <col min="5385" max="5385" width="26.109375" style="354" customWidth="1"/>
    <col min="5386" max="5632" width="12" style="354"/>
    <col min="5633" max="5633" width="1.109375" style="354" customWidth="1"/>
    <col min="5634" max="5635" width="12" style="354"/>
    <col min="5636" max="5636" width="50.44140625" style="354" customWidth="1"/>
    <col min="5637" max="5637" width="6.6640625" style="354" customWidth="1"/>
    <col min="5638" max="5638" width="28.5546875" style="354" customWidth="1"/>
    <col min="5639" max="5639" width="38.33203125" style="354" bestFit="1" customWidth="1"/>
    <col min="5640" max="5640" width="36.109375" style="354" bestFit="1" customWidth="1"/>
    <col min="5641" max="5641" width="26.109375" style="354" customWidth="1"/>
    <col min="5642" max="5888" width="12" style="354"/>
    <col min="5889" max="5889" width="1.109375" style="354" customWidth="1"/>
    <col min="5890" max="5891" width="12" style="354"/>
    <col min="5892" max="5892" width="50.44140625" style="354" customWidth="1"/>
    <col min="5893" max="5893" width="6.6640625" style="354" customWidth="1"/>
    <col min="5894" max="5894" width="28.5546875" style="354" customWidth="1"/>
    <col min="5895" max="5895" width="38.33203125" style="354" bestFit="1" customWidth="1"/>
    <col min="5896" max="5896" width="36.109375" style="354" bestFit="1" customWidth="1"/>
    <col min="5897" max="5897" width="26.109375" style="354" customWidth="1"/>
    <col min="5898" max="6144" width="12" style="354"/>
    <col min="6145" max="6145" width="1.109375" style="354" customWidth="1"/>
    <col min="6146" max="6147" width="12" style="354"/>
    <col min="6148" max="6148" width="50.44140625" style="354" customWidth="1"/>
    <col min="6149" max="6149" width="6.6640625" style="354" customWidth="1"/>
    <col min="6150" max="6150" width="28.5546875" style="354" customWidth="1"/>
    <col min="6151" max="6151" width="38.33203125" style="354" bestFit="1" customWidth="1"/>
    <col min="6152" max="6152" width="36.109375" style="354" bestFit="1" customWidth="1"/>
    <col min="6153" max="6153" width="26.109375" style="354" customWidth="1"/>
    <col min="6154" max="6400" width="12" style="354"/>
    <col min="6401" max="6401" width="1.109375" style="354" customWidth="1"/>
    <col min="6402" max="6403" width="12" style="354"/>
    <col min="6404" max="6404" width="50.44140625" style="354" customWidth="1"/>
    <col min="6405" max="6405" width="6.6640625" style="354" customWidth="1"/>
    <col min="6406" max="6406" width="28.5546875" style="354" customWidth="1"/>
    <col min="6407" max="6407" width="38.33203125" style="354" bestFit="1" customWidth="1"/>
    <col min="6408" max="6408" width="36.109375" style="354" bestFit="1" customWidth="1"/>
    <col min="6409" max="6409" width="26.109375" style="354" customWidth="1"/>
    <col min="6410" max="6656" width="12" style="354"/>
    <col min="6657" max="6657" width="1.109375" style="354" customWidth="1"/>
    <col min="6658" max="6659" width="12" style="354"/>
    <col min="6660" max="6660" width="50.44140625" style="354" customWidth="1"/>
    <col min="6661" max="6661" width="6.6640625" style="354" customWidth="1"/>
    <col min="6662" max="6662" width="28.5546875" style="354" customWidth="1"/>
    <col min="6663" max="6663" width="38.33203125" style="354" bestFit="1" customWidth="1"/>
    <col min="6664" max="6664" width="36.109375" style="354" bestFit="1" customWidth="1"/>
    <col min="6665" max="6665" width="26.109375" style="354" customWidth="1"/>
    <col min="6666" max="6912" width="12" style="354"/>
    <col min="6913" max="6913" width="1.109375" style="354" customWidth="1"/>
    <col min="6914" max="6915" width="12" style="354"/>
    <col min="6916" max="6916" width="50.44140625" style="354" customWidth="1"/>
    <col min="6917" max="6917" width="6.6640625" style="354" customWidth="1"/>
    <col min="6918" max="6918" width="28.5546875" style="354" customWidth="1"/>
    <col min="6919" max="6919" width="38.33203125" style="354" bestFit="1" customWidth="1"/>
    <col min="6920" max="6920" width="36.109375" style="354" bestFit="1" customWidth="1"/>
    <col min="6921" max="6921" width="26.109375" style="354" customWidth="1"/>
    <col min="6922" max="7168" width="12" style="354"/>
    <col min="7169" max="7169" width="1.109375" style="354" customWidth="1"/>
    <col min="7170" max="7171" width="12" style="354"/>
    <col min="7172" max="7172" width="50.44140625" style="354" customWidth="1"/>
    <col min="7173" max="7173" width="6.6640625" style="354" customWidth="1"/>
    <col min="7174" max="7174" width="28.5546875" style="354" customWidth="1"/>
    <col min="7175" max="7175" width="38.33203125" style="354" bestFit="1" customWidth="1"/>
    <col min="7176" max="7176" width="36.109375" style="354" bestFit="1" customWidth="1"/>
    <col min="7177" max="7177" width="26.109375" style="354" customWidth="1"/>
    <col min="7178" max="7424" width="12" style="354"/>
    <col min="7425" max="7425" width="1.109375" style="354" customWidth="1"/>
    <col min="7426" max="7427" width="12" style="354"/>
    <col min="7428" max="7428" width="50.44140625" style="354" customWidth="1"/>
    <col min="7429" max="7429" width="6.6640625" style="354" customWidth="1"/>
    <col min="7430" max="7430" width="28.5546875" style="354" customWidth="1"/>
    <col min="7431" max="7431" width="38.33203125" style="354" bestFit="1" customWidth="1"/>
    <col min="7432" max="7432" width="36.109375" style="354" bestFit="1" customWidth="1"/>
    <col min="7433" max="7433" width="26.109375" style="354" customWidth="1"/>
    <col min="7434" max="7680" width="12" style="354"/>
    <col min="7681" max="7681" width="1.109375" style="354" customWidth="1"/>
    <col min="7682" max="7683" width="12" style="354"/>
    <col min="7684" max="7684" width="50.44140625" style="354" customWidth="1"/>
    <col min="7685" max="7685" width="6.6640625" style="354" customWidth="1"/>
    <col min="7686" max="7686" width="28.5546875" style="354" customWidth="1"/>
    <col min="7687" max="7687" width="38.33203125" style="354" bestFit="1" customWidth="1"/>
    <col min="7688" max="7688" width="36.109375" style="354" bestFit="1" customWidth="1"/>
    <col min="7689" max="7689" width="26.109375" style="354" customWidth="1"/>
    <col min="7690" max="7936" width="12" style="354"/>
    <col min="7937" max="7937" width="1.109375" style="354" customWidth="1"/>
    <col min="7938" max="7939" width="12" style="354"/>
    <col min="7940" max="7940" width="50.44140625" style="354" customWidth="1"/>
    <col min="7941" max="7941" width="6.6640625" style="354" customWidth="1"/>
    <col min="7942" max="7942" width="28.5546875" style="354" customWidth="1"/>
    <col min="7943" max="7943" width="38.33203125" style="354" bestFit="1" customWidth="1"/>
    <col min="7944" max="7944" width="36.109375" style="354" bestFit="1" customWidth="1"/>
    <col min="7945" max="7945" width="26.109375" style="354" customWidth="1"/>
    <col min="7946" max="8192" width="12" style="354"/>
    <col min="8193" max="8193" width="1.109375" style="354" customWidth="1"/>
    <col min="8194" max="8195" width="12" style="354"/>
    <col min="8196" max="8196" width="50.44140625" style="354" customWidth="1"/>
    <col min="8197" max="8197" width="6.6640625" style="354" customWidth="1"/>
    <col min="8198" max="8198" width="28.5546875" style="354" customWidth="1"/>
    <col min="8199" max="8199" width="38.33203125" style="354" bestFit="1" customWidth="1"/>
    <col min="8200" max="8200" width="36.109375" style="354" bestFit="1" customWidth="1"/>
    <col min="8201" max="8201" width="26.109375" style="354" customWidth="1"/>
    <col min="8202" max="8448" width="12" style="354"/>
    <col min="8449" max="8449" width="1.109375" style="354" customWidth="1"/>
    <col min="8450" max="8451" width="12" style="354"/>
    <col min="8452" max="8452" width="50.44140625" style="354" customWidth="1"/>
    <col min="8453" max="8453" width="6.6640625" style="354" customWidth="1"/>
    <col min="8454" max="8454" width="28.5546875" style="354" customWidth="1"/>
    <col min="8455" max="8455" width="38.33203125" style="354" bestFit="1" customWidth="1"/>
    <col min="8456" max="8456" width="36.109375" style="354" bestFit="1" customWidth="1"/>
    <col min="8457" max="8457" width="26.109375" style="354" customWidth="1"/>
    <col min="8458" max="8704" width="12" style="354"/>
    <col min="8705" max="8705" width="1.109375" style="354" customWidth="1"/>
    <col min="8706" max="8707" width="12" style="354"/>
    <col min="8708" max="8708" width="50.44140625" style="354" customWidth="1"/>
    <col min="8709" max="8709" width="6.6640625" style="354" customWidth="1"/>
    <col min="8710" max="8710" width="28.5546875" style="354" customWidth="1"/>
    <col min="8711" max="8711" width="38.33203125" style="354" bestFit="1" customWidth="1"/>
    <col min="8712" max="8712" width="36.109375" style="354" bestFit="1" customWidth="1"/>
    <col min="8713" max="8713" width="26.109375" style="354" customWidth="1"/>
    <col min="8714" max="8960" width="12" style="354"/>
    <col min="8961" max="8961" width="1.109375" style="354" customWidth="1"/>
    <col min="8962" max="8963" width="12" style="354"/>
    <col min="8964" max="8964" width="50.44140625" style="354" customWidth="1"/>
    <col min="8965" max="8965" width="6.6640625" style="354" customWidth="1"/>
    <col min="8966" max="8966" width="28.5546875" style="354" customWidth="1"/>
    <col min="8967" max="8967" width="38.33203125" style="354" bestFit="1" customWidth="1"/>
    <col min="8968" max="8968" width="36.109375" style="354" bestFit="1" customWidth="1"/>
    <col min="8969" max="8969" width="26.109375" style="354" customWidth="1"/>
    <col min="8970" max="9216" width="12" style="354"/>
    <col min="9217" max="9217" width="1.109375" style="354" customWidth="1"/>
    <col min="9218" max="9219" width="12" style="354"/>
    <col min="9220" max="9220" width="50.44140625" style="354" customWidth="1"/>
    <col min="9221" max="9221" width="6.6640625" style="354" customWidth="1"/>
    <col min="9222" max="9222" width="28.5546875" style="354" customWidth="1"/>
    <col min="9223" max="9223" width="38.33203125" style="354" bestFit="1" customWidth="1"/>
    <col min="9224" max="9224" width="36.109375" style="354" bestFit="1" customWidth="1"/>
    <col min="9225" max="9225" width="26.109375" style="354" customWidth="1"/>
    <col min="9226" max="9472" width="12" style="354"/>
    <col min="9473" max="9473" width="1.109375" style="354" customWidth="1"/>
    <col min="9474" max="9475" width="12" style="354"/>
    <col min="9476" max="9476" width="50.44140625" style="354" customWidth="1"/>
    <col min="9477" max="9477" width="6.6640625" style="354" customWidth="1"/>
    <col min="9478" max="9478" width="28.5546875" style="354" customWidth="1"/>
    <col min="9479" max="9479" width="38.33203125" style="354" bestFit="1" customWidth="1"/>
    <col min="9480" max="9480" width="36.109375" style="354" bestFit="1" customWidth="1"/>
    <col min="9481" max="9481" width="26.109375" style="354" customWidth="1"/>
    <col min="9482" max="9728" width="12" style="354"/>
    <col min="9729" max="9729" width="1.109375" style="354" customWidth="1"/>
    <col min="9730" max="9731" width="12" style="354"/>
    <col min="9732" max="9732" width="50.44140625" style="354" customWidth="1"/>
    <col min="9733" max="9733" width="6.6640625" style="354" customWidth="1"/>
    <col min="9734" max="9734" width="28.5546875" style="354" customWidth="1"/>
    <col min="9735" max="9735" width="38.33203125" style="354" bestFit="1" customWidth="1"/>
    <col min="9736" max="9736" width="36.109375" style="354" bestFit="1" customWidth="1"/>
    <col min="9737" max="9737" width="26.109375" style="354" customWidth="1"/>
    <col min="9738" max="9984" width="12" style="354"/>
    <col min="9985" max="9985" width="1.109375" style="354" customWidth="1"/>
    <col min="9986" max="9987" width="12" style="354"/>
    <col min="9988" max="9988" width="50.44140625" style="354" customWidth="1"/>
    <col min="9989" max="9989" width="6.6640625" style="354" customWidth="1"/>
    <col min="9990" max="9990" width="28.5546875" style="354" customWidth="1"/>
    <col min="9991" max="9991" width="38.33203125" style="354" bestFit="1" customWidth="1"/>
    <col min="9992" max="9992" width="36.109375" style="354" bestFit="1" customWidth="1"/>
    <col min="9993" max="9993" width="26.109375" style="354" customWidth="1"/>
    <col min="9994" max="10240" width="12" style="354"/>
    <col min="10241" max="10241" width="1.109375" style="354" customWidth="1"/>
    <col min="10242" max="10243" width="12" style="354"/>
    <col min="10244" max="10244" width="50.44140625" style="354" customWidth="1"/>
    <col min="10245" max="10245" width="6.6640625" style="354" customWidth="1"/>
    <col min="10246" max="10246" width="28.5546875" style="354" customWidth="1"/>
    <col min="10247" max="10247" width="38.33203125" style="354" bestFit="1" customWidth="1"/>
    <col min="10248" max="10248" width="36.109375" style="354" bestFit="1" customWidth="1"/>
    <col min="10249" max="10249" width="26.109375" style="354" customWidth="1"/>
    <col min="10250" max="10496" width="12" style="354"/>
    <col min="10497" max="10497" width="1.109375" style="354" customWidth="1"/>
    <col min="10498" max="10499" width="12" style="354"/>
    <col min="10500" max="10500" width="50.44140625" style="354" customWidth="1"/>
    <col min="10501" max="10501" width="6.6640625" style="354" customWidth="1"/>
    <col min="10502" max="10502" width="28.5546875" style="354" customWidth="1"/>
    <col min="10503" max="10503" width="38.33203125" style="354" bestFit="1" customWidth="1"/>
    <col min="10504" max="10504" width="36.109375" style="354" bestFit="1" customWidth="1"/>
    <col min="10505" max="10505" width="26.109375" style="354" customWidth="1"/>
    <col min="10506" max="10752" width="12" style="354"/>
    <col min="10753" max="10753" width="1.109375" style="354" customWidth="1"/>
    <col min="10754" max="10755" width="12" style="354"/>
    <col min="10756" max="10756" width="50.44140625" style="354" customWidth="1"/>
    <col min="10757" max="10757" width="6.6640625" style="354" customWidth="1"/>
    <col min="10758" max="10758" width="28.5546875" style="354" customWidth="1"/>
    <col min="10759" max="10759" width="38.33203125" style="354" bestFit="1" customWidth="1"/>
    <col min="10760" max="10760" width="36.109375" style="354" bestFit="1" customWidth="1"/>
    <col min="10761" max="10761" width="26.109375" style="354" customWidth="1"/>
    <col min="10762" max="11008" width="12" style="354"/>
    <col min="11009" max="11009" width="1.109375" style="354" customWidth="1"/>
    <col min="11010" max="11011" width="12" style="354"/>
    <col min="11012" max="11012" width="50.44140625" style="354" customWidth="1"/>
    <col min="11013" max="11013" width="6.6640625" style="354" customWidth="1"/>
    <col min="11014" max="11014" width="28.5546875" style="354" customWidth="1"/>
    <col min="11015" max="11015" width="38.33203125" style="354" bestFit="1" customWidth="1"/>
    <col min="11016" max="11016" width="36.109375" style="354" bestFit="1" customWidth="1"/>
    <col min="11017" max="11017" width="26.109375" style="354" customWidth="1"/>
    <col min="11018" max="11264" width="12" style="354"/>
    <col min="11265" max="11265" width="1.109375" style="354" customWidth="1"/>
    <col min="11266" max="11267" width="12" style="354"/>
    <col min="11268" max="11268" width="50.44140625" style="354" customWidth="1"/>
    <col min="11269" max="11269" width="6.6640625" style="354" customWidth="1"/>
    <col min="11270" max="11270" width="28.5546875" style="354" customWidth="1"/>
    <col min="11271" max="11271" width="38.33203125" style="354" bestFit="1" customWidth="1"/>
    <col min="11272" max="11272" width="36.109375" style="354" bestFit="1" customWidth="1"/>
    <col min="11273" max="11273" width="26.109375" style="354" customWidth="1"/>
    <col min="11274" max="11520" width="12" style="354"/>
    <col min="11521" max="11521" width="1.109375" style="354" customWidth="1"/>
    <col min="11522" max="11523" width="12" style="354"/>
    <col min="11524" max="11524" width="50.44140625" style="354" customWidth="1"/>
    <col min="11525" max="11525" width="6.6640625" style="354" customWidth="1"/>
    <col min="11526" max="11526" width="28.5546875" style="354" customWidth="1"/>
    <col min="11527" max="11527" width="38.33203125" style="354" bestFit="1" customWidth="1"/>
    <col min="11528" max="11528" width="36.109375" style="354" bestFit="1" customWidth="1"/>
    <col min="11529" max="11529" width="26.109375" style="354" customWidth="1"/>
    <col min="11530" max="11776" width="12" style="354"/>
    <col min="11777" max="11777" width="1.109375" style="354" customWidth="1"/>
    <col min="11778" max="11779" width="12" style="354"/>
    <col min="11780" max="11780" width="50.44140625" style="354" customWidth="1"/>
    <col min="11781" max="11781" width="6.6640625" style="354" customWidth="1"/>
    <col min="11782" max="11782" width="28.5546875" style="354" customWidth="1"/>
    <col min="11783" max="11783" width="38.33203125" style="354" bestFit="1" customWidth="1"/>
    <col min="11784" max="11784" width="36.109375" style="354" bestFit="1" customWidth="1"/>
    <col min="11785" max="11785" width="26.109375" style="354" customWidth="1"/>
    <col min="11786" max="12032" width="12" style="354"/>
    <col min="12033" max="12033" width="1.109375" style="354" customWidth="1"/>
    <col min="12034" max="12035" width="12" style="354"/>
    <col min="12036" max="12036" width="50.44140625" style="354" customWidth="1"/>
    <col min="12037" max="12037" width="6.6640625" style="354" customWidth="1"/>
    <col min="12038" max="12038" width="28.5546875" style="354" customWidth="1"/>
    <col min="12039" max="12039" width="38.33203125" style="354" bestFit="1" customWidth="1"/>
    <col min="12040" max="12040" width="36.109375" style="354" bestFit="1" customWidth="1"/>
    <col min="12041" max="12041" width="26.109375" style="354" customWidth="1"/>
    <col min="12042" max="12288" width="12" style="354"/>
    <col min="12289" max="12289" width="1.109375" style="354" customWidth="1"/>
    <col min="12290" max="12291" width="12" style="354"/>
    <col min="12292" max="12292" width="50.44140625" style="354" customWidth="1"/>
    <col min="12293" max="12293" width="6.6640625" style="354" customWidth="1"/>
    <col min="12294" max="12294" width="28.5546875" style="354" customWidth="1"/>
    <col min="12295" max="12295" width="38.33203125" style="354" bestFit="1" customWidth="1"/>
    <col min="12296" max="12296" width="36.109375" style="354" bestFit="1" customWidth="1"/>
    <col min="12297" max="12297" width="26.109375" style="354" customWidth="1"/>
    <col min="12298" max="12544" width="12" style="354"/>
    <col min="12545" max="12545" width="1.109375" style="354" customWidth="1"/>
    <col min="12546" max="12547" width="12" style="354"/>
    <col min="12548" max="12548" width="50.44140625" style="354" customWidth="1"/>
    <col min="12549" max="12549" width="6.6640625" style="354" customWidth="1"/>
    <col min="12550" max="12550" width="28.5546875" style="354" customWidth="1"/>
    <col min="12551" max="12551" width="38.33203125" style="354" bestFit="1" customWidth="1"/>
    <col min="12552" max="12552" width="36.109375" style="354" bestFit="1" customWidth="1"/>
    <col min="12553" max="12553" width="26.109375" style="354" customWidth="1"/>
    <col min="12554" max="12800" width="12" style="354"/>
    <col min="12801" max="12801" width="1.109375" style="354" customWidth="1"/>
    <col min="12802" max="12803" width="12" style="354"/>
    <col min="12804" max="12804" width="50.44140625" style="354" customWidth="1"/>
    <col min="12805" max="12805" width="6.6640625" style="354" customWidth="1"/>
    <col min="12806" max="12806" width="28.5546875" style="354" customWidth="1"/>
    <col min="12807" max="12807" width="38.33203125" style="354" bestFit="1" customWidth="1"/>
    <col min="12808" max="12808" width="36.109375" style="354" bestFit="1" customWidth="1"/>
    <col min="12809" max="12809" width="26.109375" style="354" customWidth="1"/>
    <col min="12810" max="13056" width="12" style="354"/>
    <col min="13057" max="13057" width="1.109375" style="354" customWidth="1"/>
    <col min="13058" max="13059" width="12" style="354"/>
    <col min="13060" max="13060" width="50.44140625" style="354" customWidth="1"/>
    <col min="13061" max="13061" width="6.6640625" style="354" customWidth="1"/>
    <col min="13062" max="13062" width="28.5546875" style="354" customWidth="1"/>
    <col min="13063" max="13063" width="38.33203125" style="354" bestFit="1" customWidth="1"/>
    <col min="13064" max="13064" width="36.109375" style="354" bestFit="1" customWidth="1"/>
    <col min="13065" max="13065" width="26.109375" style="354" customWidth="1"/>
    <col min="13066" max="13312" width="12" style="354"/>
    <col min="13313" max="13313" width="1.109375" style="354" customWidth="1"/>
    <col min="13314" max="13315" width="12" style="354"/>
    <col min="13316" max="13316" width="50.44140625" style="354" customWidth="1"/>
    <col min="13317" max="13317" width="6.6640625" style="354" customWidth="1"/>
    <col min="13318" max="13318" width="28.5546875" style="354" customWidth="1"/>
    <col min="13319" max="13319" width="38.33203125" style="354" bestFit="1" customWidth="1"/>
    <col min="13320" max="13320" width="36.109375" style="354" bestFit="1" customWidth="1"/>
    <col min="13321" max="13321" width="26.109375" style="354" customWidth="1"/>
    <col min="13322" max="13568" width="12" style="354"/>
    <col min="13569" max="13569" width="1.109375" style="354" customWidth="1"/>
    <col min="13570" max="13571" width="12" style="354"/>
    <col min="13572" max="13572" width="50.44140625" style="354" customWidth="1"/>
    <col min="13573" max="13573" width="6.6640625" style="354" customWidth="1"/>
    <col min="13574" max="13574" width="28.5546875" style="354" customWidth="1"/>
    <col min="13575" max="13575" width="38.33203125" style="354" bestFit="1" customWidth="1"/>
    <col min="13576" max="13576" width="36.109375" style="354" bestFit="1" customWidth="1"/>
    <col min="13577" max="13577" width="26.109375" style="354" customWidth="1"/>
    <col min="13578" max="13824" width="12" style="354"/>
    <col min="13825" max="13825" width="1.109375" style="354" customWidth="1"/>
    <col min="13826" max="13827" width="12" style="354"/>
    <col min="13828" max="13828" width="50.44140625" style="354" customWidth="1"/>
    <col min="13829" max="13829" width="6.6640625" style="354" customWidth="1"/>
    <col min="13830" max="13830" width="28.5546875" style="354" customWidth="1"/>
    <col min="13831" max="13831" width="38.33203125" style="354" bestFit="1" customWidth="1"/>
    <col min="13832" max="13832" width="36.109375" style="354" bestFit="1" customWidth="1"/>
    <col min="13833" max="13833" width="26.109375" style="354" customWidth="1"/>
    <col min="13834" max="14080" width="12" style="354"/>
    <col min="14081" max="14081" width="1.109375" style="354" customWidth="1"/>
    <col min="14082" max="14083" width="12" style="354"/>
    <col min="14084" max="14084" width="50.44140625" style="354" customWidth="1"/>
    <col min="14085" max="14085" width="6.6640625" style="354" customWidth="1"/>
    <col min="14086" max="14086" width="28.5546875" style="354" customWidth="1"/>
    <col min="14087" max="14087" width="38.33203125" style="354" bestFit="1" customWidth="1"/>
    <col min="14088" max="14088" width="36.109375" style="354" bestFit="1" customWidth="1"/>
    <col min="14089" max="14089" width="26.109375" style="354" customWidth="1"/>
    <col min="14090" max="14336" width="12" style="354"/>
    <col min="14337" max="14337" width="1.109375" style="354" customWidth="1"/>
    <col min="14338" max="14339" width="12" style="354"/>
    <col min="14340" max="14340" width="50.44140625" style="354" customWidth="1"/>
    <col min="14341" max="14341" width="6.6640625" style="354" customWidth="1"/>
    <col min="14342" max="14342" width="28.5546875" style="354" customWidth="1"/>
    <col min="14343" max="14343" width="38.33203125" style="354" bestFit="1" customWidth="1"/>
    <col min="14344" max="14344" width="36.109375" style="354" bestFit="1" customWidth="1"/>
    <col min="14345" max="14345" width="26.109375" style="354" customWidth="1"/>
    <col min="14346" max="14592" width="12" style="354"/>
    <col min="14593" max="14593" width="1.109375" style="354" customWidth="1"/>
    <col min="14594" max="14595" width="12" style="354"/>
    <col min="14596" max="14596" width="50.44140625" style="354" customWidth="1"/>
    <col min="14597" max="14597" width="6.6640625" style="354" customWidth="1"/>
    <col min="14598" max="14598" width="28.5546875" style="354" customWidth="1"/>
    <col min="14599" max="14599" width="38.33203125" style="354" bestFit="1" customWidth="1"/>
    <col min="14600" max="14600" width="36.109375" style="354" bestFit="1" customWidth="1"/>
    <col min="14601" max="14601" width="26.109375" style="354" customWidth="1"/>
    <col min="14602" max="14848" width="12" style="354"/>
    <col min="14849" max="14849" width="1.109375" style="354" customWidth="1"/>
    <col min="14850" max="14851" width="12" style="354"/>
    <col min="14852" max="14852" width="50.44140625" style="354" customWidth="1"/>
    <col min="14853" max="14853" width="6.6640625" style="354" customWidth="1"/>
    <col min="14854" max="14854" width="28.5546875" style="354" customWidth="1"/>
    <col min="14855" max="14855" width="38.33203125" style="354" bestFit="1" customWidth="1"/>
    <col min="14856" max="14856" width="36.109375" style="354" bestFit="1" customWidth="1"/>
    <col min="14857" max="14857" width="26.109375" style="354" customWidth="1"/>
    <col min="14858" max="15104" width="12" style="354"/>
    <col min="15105" max="15105" width="1.109375" style="354" customWidth="1"/>
    <col min="15106" max="15107" width="12" style="354"/>
    <col min="15108" max="15108" width="50.44140625" style="354" customWidth="1"/>
    <col min="15109" max="15109" width="6.6640625" style="354" customWidth="1"/>
    <col min="15110" max="15110" width="28.5546875" style="354" customWidth="1"/>
    <col min="15111" max="15111" width="38.33203125" style="354" bestFit="1" customWidth="1"/>
    <col min="15112" max="15112" width="36.109375" style="354" bestFit="1" customWidth="1"/>
    <col min="15113" max="15113" width="26.109375" style="354" customWidth="1"/>
    <col min="15114" max="15360" width="12" style="354"/>
    <col min="15361" max="15361" width="1.109375" style="354" customWidth="1"/>
    <col min="15362" max="15363" width="12" style="354"/>
    <col min="15364" max="15364" width="50.44140625" style="354" customWidth="1"/>
    <col min="15365" max="15365" width="6.6640625" style="354" customWidth="1"/>
    <col min="15366" max="15366" width="28.5546875" style="354" customWidth="1"/>
    <col min="15367" max="15367" width="38.33203125" style="354" bestFit="1" customWidth="1"/>
    <col min="15368" max="15368" width="36.109375" style="354" bestFit="1" customWidth="1"/>
    <col min="15369" max="15369" width="26.109375" style="354" customWidth="1"/>
    <col min="15370" max="15616" width="12" style="354"/>
    <col min="15617" max="15617" width="1.109375" style="354" customWidth="1"/>
    <col min="15618" max="15619" width="12" style="354"/>
    <col min="15620" max="15620" width="50.44140625" style="354" customWidth="1"/>
    <col min="15621" max="15621" width="6.6640625" style="354" customWidth="1"/>
    <col min="15622" max="15622" width="28.5546875" style="354" customWidth="1"/>
    <col min="15623" max="15623" width="38.33203125" style="354" bestFit="1" customWidth="1"/>
    <col min="15624" max="15624" width="36.109375" style="354" bestFit="1" customWidth="1"/>
    <col min="15625" max="15625" width="26.109375" style="354" customWidth="1"/>
    <col min="15626" max="15872" width="12" style="354"/>
    <col min="15873" max="15873" width="1.109375" style="354" customWidth="1"/>
    <col min="15874" max="15875" width="12" style="354"/>
    <col min="15876" max="15876" width="50.44140625" style="354" customWidth="1"/>
    <col min="15877" max="15877" width="6.6640625" style="354" customWidth="1"/>
    <col min="15878" max="15878" width="28.5546875" style="354" customWidth="1"/>
    <col min="15879" max="15879" width="38.33203125" style="354" bestFit="1" customWidth="1"/>
    <col min="15880" max="15880" width="36.109375" style="354" bestFit="1" customWidth="1"/>
    <col min="15881" max="15881" width="26.109375" style="354" customWidth="1"/>
    <col min="15882" max="16128" width="12" style="354"/>
    <col min="16129" max="16129" width="1.109375" style="354" customWidth="1"/>
    <col min="16130" max="16131" width="12" style="354"/>
    <col min="16132" max="16132" width="50.44140625" style="354" customWidth="1"/>
    <col min="16133" max="16133" width="6.6640625" style="354" customWidth="1"/>
    <col min="16134" max="16134" width="28.5546875" style="354" customWidth="1"/>
    <col min="16135" max="16135" width="38.33203125" style="354" bestFit="1" customWidth="1"/>
    <col min="16136" max="16136" width="36.109375" style="354" bestFit="1" customWidth="1"/>
    <col min="16137" max="16137" width="26.109375" style="354" customWidth="1"/>
    <col min="16138" max="16384" width="12" style="354"/>
  </cols>
  <sheetData>
    <row r="1" spans="1:9" s="343" customFormat="1" ht="24.9" customHeight="1" x14ac:dyDescent="0.3">
      <c r="A1" s="1049"/>
      <c r="B1" s="1047" t="s">
        <v>159</v>
      </c>
      <c r="C1" s="1047"/>
      <c r="D1" s="1047"/>
      <c r="E1" s="2571" t="s">
        <v>1338</v>
      </c>
      <c r="F1" s="2574"/>
      <c r="G1" s="2574"/>
      <c r="H1" s="2574"/>
      <c r="I1" s="2574"/>
    </row>
    <row r="2" spans="1:9" s="343" customFormat="1" ht="24.9" customHeight="1" x14ac:dyDescent="0.3">
      <c r="A2" s="1049"/>
      <c r="B2" s="340" t="s">
        <v>404</v>
      </c>
      <c r="C2" s="340"/>
      <c r="D2" s="340"/>
      <c r="E2" s="344"/>
      <c r="F2" s="342"/>
      <c r="G2" s="359"/>
      <c r="H2" s="342"/>
      <c r="I2" s="342"/>
    </row>
    <row r="3" spans="1:9" s="343" customFormat="1" ht="24.9" customHeight="1" x14ac:dyDescent="0.3">
      <c r="A3" s="1049"/>
      <c r="B3" s="340" t="s">
        <v>405</v>
      </c>
      <c r="C3" s="340"/>
      <c r="D3" s="340"/>
      <c r="E3" s="344"/>
      <c r="F3" s="342"/>
      <c r="G3" s="342"/>
      <c r="H3" s="342"/>
      <c r="I3" s="342"/>
    </row>
    <row r="4" spans="1:9" s="343" customFormat="1" ht="24.9" customHeight="1" x14ac:dyDescent="0.3">
      <c r="A4" s="1049"/>
      <c r="B4" s="340" t="s">
        <v>406</v>
      </c>
      <c r="C4" s="340"/>
      <c r="D4" s="340"/>
      <c r="E4" s="344"/>
      <c r="F4" s="342"/>
      <c r="G4" s="342"/>
      <c r="H4" s="342"/>
      <c r="I4" s="342"/>
    </row>
    <row r="5" spans="1:9" s="343" customFormat="1" ht="24.9" customHeight="1" x14ac:dyDescent="0.3">
      <c r="A5" s="1049"/>
      <c r="B5" s="340" t="s">
        <v>407</v>
      </c>
      <c r="C5" s="340"/>
      <c r="D5" s="340"/>
      <c r="E5" s="344"/>
      <c r="F5" s="360"/>
      <c r="G5" s="342"/>
      <c r="H5" s="346"/>
      <c r="I5" s="347"/>
    </row>
    <row r="6" spans="1:9" s="343" customFormat="1" ht="24.9" customHeight="1" x14ac:dyDescent="0.3">
      <c r="A6" s="1050"/>
      <c r="B6" s="340" t="s">
        <v>1234</v>
      </c>
      <c r="C6" s="340"/>
      <c r="D6" s="340"/>
      <c r="E6" s="1111"/>
      <c r="F6" s="349"/>
      <c r="G6" s="349"/>
      <c r="H6" s="339"/>
      <c r="I6" s="350"/>
    </row>
    <row r="7" spans="1:9" s="343" customFormat="1" ht="20.399999999999999" x14ac:dyDescent="0.3">
      <c r="A7" s="1050"/>
      <c r="B7" s="344" t="s">
        <v>470</v>
      </c>
      <c r="C7" s="351"/>
      <c r="D7" s="339"/>
      <c r="E7" s="352">
        <v>12</v>
      </c>
      <c r="F7" s="339"/>
      <c r="G7" s="339"/>
      <c r="H7" s="339"/>
      <c r="I7" s="339"/>
    </row>
    <row r="8" spans="1:9" ht="25.2" x14ac:dyDescent="0.3">
      <c r="B8" s="3666" t="s">
        <v>1339</v>
      </c>
      <c r="C8" s="3666"/>
      <c r="D8" s="3666"/>
      <c r="E8" s="3666"/>
      <c r="F8" s="3666"/>
      <c r="G8" s="3666"/>
      <c r="H8" s="3666"/>
      <c r="I8" s="3666"/>
    </row>
    <row r="9" spans="1:9" ht="16.2" thickBot="1" x14ac:dyDescent="0.35">
      <c r="A9" s="1048"/>
      <c r="B9" s="1048"/>
      <c r="C9" s="1048"/>
      <c r="D9" s="1048"/>
      <c r="E9" s="1048"/>
      <c r="F9" s="1048"/>
      <c r="G9" s="1048"/>
      <c r="H9" s="1048"/>
      <c r="I9" s="1048"/>
    </row>
    <row r="10" spans="1:9" ht="35.1" customHeight="1" x14ac:dyDescent="0.3">
      <c r="A10" s="1048"/>
      <c r="B10" s="2659"/>
      <c r="C10" s="2660"/>
      <c r="D10" s="2661" t="s">
        <v>1258</v>
      </c>
      <c r="E10" s="3700" t="s">
        <v>230</v>
      </c>
      <c r="F10" s="2662" t="s">
        <v>1259</v>
      </c>
      <c r="G10" s="2663" t="s">
        <v>1287</v>
      </c>
      <c r="H10" s="2663" t="s">
        <v>1288</v>
      </c>
      <c r="I10" s="2664" t="s">
        <v>1262</v>
      </c>
    </row>
    <row r="11" spans="1:9" ht="35.1" customHeight="1" x14ac:dyDescent="0.3">
      <c r="A11" s="1048"/>
      <c r="B11" s="2623"/>
      <c r="C11" s="2624"/>
      <c r="D11" s="2625"/>
      <c r="E11" s="3701"/>
      <c r="F11" s="3703" t="s">
        <v>1319</v>
      </c>
      <c r="G11" s="2665" t="s">
        <v>1340</v>
      </c>
      <c r="H11" s="2665" t="s">
        <v>1341</v>
      </c>
      <c r="I11" s="3705" t="s">
        <v>1322</v>
      </c>
    </row>
    <row r="12" spans="1:9" ht="35.1" customHeight="1" x14ac:dyDescent="0.3">
      <c r="A12" s="1048"/>
      <c r="B12" s="3707" t="s">
        <v>1323</v>
      </c>
      <c r="C12" s="3708"/>
      <c r="D12" s="2666"/>
      <c r="E12" s="3702"/>
      <c r="F12" s="3704"/>
      <c r="G12" s="2667" t="s">
        <v>1324</v>
      </c>
      <c r="H12" s="2667" t="s">
        <v>1324</v>
      </c>
      <c r="I12" s="3706"/>
    </row>
    <row r="13" spans="1:9" ht="39.9" customHeight="1" x14ac:dyDescent="0.3">
      <c r="A13" s="1048"/>
      <c r="B13" s="2596"/>
      <c r="C13" s="2668" t="s">
        <v>1342</v>
      </c>
      <c r="D13" s="2598"/>
      <c r="E13" s="2669">
        <v>1</v>
      </c>
      <c r="F13" s="2670"/>
      <c r="G13" s="2671" t="s">
        <v>59</v>
      </c>
      <c r="H13" s="2671" t="s">
        <v>59</v>
      </c>
      <c r="I13" s="2672" t="s">
        <v>59</v>
      </c>
    </row>
    <row r="14" spans="1:9" ht="39.9" customHeight="1" x14ac:dyDescent="0.3">
      <c r="A14" s="1048"/>
      <c r="B14" s="2673"/>
      <c r="C14" s="2674" t="s">
        <v>1343</v>
      </c>
      <c r="D14" s="2675"/>
      <c r="E14" s="2676">
        <v>2</v>
      </c>
      <c r="F14" s="1121"/>
      <c r="G14" s="353"/>
      <c r="H14" s="334"/>
      <c r="I14" s="2600">
        <f>F14+G15-H14</f>
        <v>0</v>
      </c>
    </row>
    <row r="15" spans="1:9" ht="39.9" customHeight="1" x14ac:dyDescent="0.3">
      <c r="A15" s="1048"/>
      <c r="B15" s="2673"/>
      <c r="C15" s="2674" t="s">
        <v>1344</v>
      </c>
      <c r="D15" s="2675"/>
      <c r="E15" s="2676">
        <v>3</v>
      </c>
      <c r="F15" s="1121"/>
      <c r="G15" s="334"/>
      <c r="H15" s="334"/>
      <c r="I15" s="2600" t="e">
        <f>F15+#REF!-H15</f>
        <v>#REF!</v>
      </c>
    </row>
    <row r="16" spans="1:9" ht="39.9" customHeight="1" x14ac:dyDescent="0.3">
      <c r="A16" s="1048"/>
      <c r="B16" s="2673"/>
      <c r="C16" s="2674" t="s">
        <v>1345</v>
      </c>
      <c r="D16" s="2675"/>
      <c r="E16" s="2676">
        <v>4</v>
      </c>
      <c r="F16" s="1121"/>
      <c r="G16" s="334"/>
      <c r="H16" s="334"/>
      <c r="I16" s="2600">
        <f t="shared" ref="I16:I17" si="0">F16+G16-H16</f>
        <v>0</v>
      </c>
    </row>
    <row r="17" spans="1:9" ht="39.9" customHeight="1" x14ac:dyDescent="0.3">
      <c r="A17" s="1048"/>
      <c r="B17" s="2673"/>
      <c r="C17" s="2674" t="s">
        <v>1774</v>
      </c>
      <c r="D17" s="2675"/>
      <c r="E17" s="2676">
        <v>5</v>
      </c>
      <c r="F17" s="1121"/>
      <c r="G17" s="334"/>
      <c r="H17" s="334"/>
      <c r="I17" s="2600">
        <f t="shared" si="0"/>
        <v>0</v>
      </c>
    </row>
    <row r="18" spans="1:9" ht="39.9" customHeight="1" thickBot="1" x14ac:dyDescent="0.35">
      <c r="A18" s="1048"/>
      <c r="B18" s="2623"/>
      <c r="C18" s="2677" t="s">
        <v>1346</v>
      </c>
      <c r="D18" s="2625"/>
      <c r="E18" s="2678">
        <v>6</v>
      </c>
      <c r="F18" s="335"/>
      <c r="G18" s="336"/>
      <c r="H18" s="336"/>
      <c r="I18" s="2600">
        <f t="shared" ref="I18:I24" si="1">F18+G18-H18</f>
        <v>0</v>
      </c>
    </row>
    <row r="19" spans="1:9" ht="39.9" customHeight="1" thickBot="1" x14ac:dyDescent="0.35">
      <c r="A19" s="1048"/>
      <c r="B19" s="2679"/>
      <c r="C19" s="3709" t="s">
        <v>1347</v>
      </c>
      <c r="D19" s="3649"/>
      <c r="E19" s="2680">
        <v>7</v>
      </c>
      <c r="F19" s="2600">
        <f>SUM(F14:F18)</f>
        <v>0</v>
      </c>
      <c r="G19" s="2600">
        <f>SUM(G15:G18)</f>
        <v>0</v>
      </c>
      <c r="H19" s="2600">
        <f>SUM(H14:H18)</f>
        <v>0</v>
      </c>
      <c r="I19" s="2600">
        <f t="shared" si="1"/>
        <v>0</v>
      </c>
    </row>
    <row r="20" spans="1:9" ht="39.9" customHeight="1" x14ac:dyDescent="0.3">
      <c r="A20" s="1048"/>
      <c r="B20" s="2623"/>
      <c r="C20" s="2677" t="s">
        <v>1348</v>
      </c>
      <c r="D20" s="2625"/>
      <c r="E20" s="2678">
        <v>8</v>
      </c>
      <c r="F20" s="2681"/>
      <c r="G20" s="2682"/>
      <c r="H20" s="2682"/>
      <c r="I20" s="2683"/>
    </row>
    <row r="21" spans="1:9" ht="39.9" customHeight="1" x14ac:dyDescent="0.3">
      <c r="A21" s="1048"/>
      <c r="B21" s="2673"/>
      <c r="C21" s="2674" t="s">
        <v>1349</v>
      </c>
      <c r="D21" s="2675"/>
      <c r="E21" s="2676">
        <v>9</v>
      </c>
      <c r="F21" s="1121"/>
      <c r="G21" s="334"/>
      <c r="H21" s="334"/>
      <c r="I21" s="2600">
        <f>F21+G21</f>
        <v>0</v>
      </c>
    </row>
    <row r="22" spans="1:9" ht="39.9" customHeight="1" thickBot="1" x14ac:dyDescent="0.35">
      <c r="A22" s="1048"/>
      <c r="B22" s="2623"/>
      <c r="C22" s="2677" t="s">
        <v>1350</v>
      </c>
      <c r="D22" s="2625"/>
      <c r="E22" s="2678">
        <v>10</v>
      </c>
      <c r="F22" s="335"/>
      <c r="G22" s="336"/>
      <c r="H22" s="336"/>
      <c r="I22" s="2600">
        <f>F22+G22-H22</f>
        <v>0</v>
      </c>
    </row>
    <row r="23" spans="1:9" ht="39.9" customHeight="1" thickBot="1" x14ac:dyDescent="0.35">
      <c r="A23" s="1048"/>
      <c r="B23" s="2679"/>
      <c r="C23" s="3695" t="s">
        <v>1351</v>
      </c>
      <c r="D23" s="3696"/>
      <c r="E23" s="2680">
        <v>11</v>
      </c>
      <c r="F23" s="2600">
        <f>F21+F22</f>
        <v>0</v>
      </c>
      <c r="G23" s="2600">
        <f>G21+G22</f>
        <v>0</v>
      </c>
      <c r="H23" s="2600">
        <f>H21+H22</f>
        <v>0</v>
      </c>
      <c r="I23" s="2600">
        <f t="shared" si="1"/>
        <v>0</v>
      </c>
    </row>
    <row r="24" spans="1:9" ht="39.9" customHeight="1" thickBot="1" x14ac:dyDescent="0.35">
      <c r="A24" s="1050"/>
      <c r="B24" s="3697" t="s">
        <v>1352</v>
      </c>
      <c r="C24" s="3698"/>
      <c r="D24" s="3699"/>
      <c r="E24" s="2684">
        <v>12</v>
      </c>
      <c r="F24" s="2600">
        <f>F23+F19</f>
        <v>0</v>
      </c>
      <c r="G24" s="2600">
        <f>G23+G19</f>
        <v>0</v>
      </c>
      <c r="H24" s="2600">
        <f>H23+H19</f>
        <v>0</v>
      </c>
      <c r="I24" s="2600">
        <f t="shared" si="1"/>
        <v>0</v>
      </c>
    </row>
    <row r="25" spans="1:9" ht="15.6" x14ac:dyDescent="0.3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3">
      <c r="A26" s="354"/>
      <c r="B26" s="354"/>
      <c r="C26" s="354"/>
      <c r="D26" s="354"/>
      <c r="E26" s="354"/>
      <c r="F26" s="354"/>
      <c r="G26" s="354"/>
      <c r="H26" s="354"/>
      <c r="I26" s="354"/>
    </row>
    <row r="27" spans="1:9" ht="50.25" customHeight="1" x14ac:dyDescent="0.3">
      <c r="A27" s="354"/>
      <c r="B27" s="354"/>
      <c r="C27" s="354"/>
      <c r="D27" s="358"/>
      <c r="E27" s="354"/>
      <c r="F27" s="354"/>
      <c r="G27" s="354"/>
      <c r="H27" s="354"/>
      <c r="I27" s="354"/>
    </row>
    <row r="28" spans="1:9" x14ac:dyDescent="0.3">
      <c r="A28" s="354"/>
      <c r="B28" s="354"/>
      <c r="C28" s="354"/>
      <c r="D28" s="354"/>
      <c r="E28" s="354"/>
      <c r="F28" s="354"/>
      <c r="G28" s="354"/>
      <c r="H28" s="354"/>
      <c r="I28" s="354"/>
    </row>
    <row r="29" spans="1:9" x14ac:dyDescent="0.3">
      <c r="A29" s="354"/>
      <c r="B29" s="354"/>
      <c r="C29" s="354"/>
      <c r="D29" s="354"/>
      <c r="E29" s="354"/>
      <c r="F29" s="354"/>
      <c r="G29" s="354"/>
      <c r="H29" s="354"/>
      <c r="I29" s="354"/>
    </row>
    <row r="30" spans="1:9" x14ac:dyDescent="0.3">
      <c r="A30" s="354"/>
      <c r="B30" s="354"/>
      <c r="C30" s="354"/>
      <c r="D30" s="354"/>
      <c r="E30" s="354"/>
      <c r="F30" s="354"/>
      <c r="G30" s="354"/>
      <c r="H30" s="354"/>
      <c r="I30" s="354"/>
    </row>
    <row r="31" spans="1:9" x14ac:dyDescent="0.3">
      <c r="A31" s="354"/>
      <c r="B31" s="354"/>
      <c r="C31" s="354"/>
      <c r="D31" s="354"/>
      <c r="E31" s="354"/>
      <c r="F31" s="354"/>
      <c r="G31" s="354"/>
      <c r="H31" s="354"/>
      <c r="I31" s="354"/>
    </row>
    <row r="32" spans="1:9" x14ac:dyDescent="0.3">
      <c r="A32" s="354"/>
      <c r="B32" s="354"/>
      <c r="C32" s="354"/>
      <c r="D32" s="354"/>
      <c r="E32" s="354"/>
      <c r="F32" s="354"/>
      <c r="G32" s="354"/>
      <c r="H32" s="354"/>
      <c r="I32" s="354"/>
    </row>
    <row r="33" s="354" customFormat="1" x14ac:dyDescent="0.3"/>
    <row r="34" s="354" customFormat="1" x14ac:dyDescent="0.3"/>
    <row r="35" s="354" customFormat="1" x14ac:dyDescent="0.3"/>
    <row r="36" s="354" customFormat="1" x14ac:dyDescent="0.3"/>
    <row r="37" s="354" customFormat="1" x14ac:dyDescent="0.3"/>
    <row r="38" s="354" customFormat="1" x14ac:dyDescent="0.3"/>
    <row r="39" s="354" customFormat="1" x14ac:dyDescent="0.3"/>
    <row r="40" s="354" customFormat="1" x14ac:dyDescent="0.3"/>
    <row r="41" s="354" customFormat="1" x14ac:dyDescent="0.3"/>
    <row r="42" s="354" customFormat="1" x14ac:dyDescent="0.3"/>
    <row r="43" s="354" customFormat="1" x14ac:dyDescent="0.3"/>
    <row r="44" s="354" customFormat="1" x14ac:dyDescent="0.3"/>
    <row r="45" s="354" customFormat="1" x14ac:dyDescent="0.3"/>
    <row r="46" s="354" customFormat="1" x14ac:dyDescent="0.3"/>
    <row r="47" s="354" customFormat="1" x14ac:dyDescent="0.3"/>
    <row r="48" s="354" customFormat="1" x14ac:dyDescent="0.3"/>
    <row r="49" s="354" customFormat="1" x14ac:dyDescent="0.3"/>
    <row r="50" s="354" customFormat="1" x14ac:dyDescent="0.3"/>
    <row r="51" s="354" customFormat="1" x14ac:dyDescent="0.3"/>
    <row r="52" s="354" customFormat="1" x14ac:dyDescent="0.3"/>
    <row r="53" s="354" customFormat="1" x14ac:dyDescent="0.3"/>
    <row r="54" s="354" customFormat="1" x14ac:dyDescent="0.3"/>
    <row r="55" s="354" customFormat="1" x14ac:dyDescent="0.3"/>
    <row r="56" s="354" customFormat="1" x14ac:dyDescent="0.3"/>
    <row r="57" s="354" customFormat="1" x14ac:dyDescent="0.3"/>
    <row r="58" s="354" customFormat="1" x14ac:dyDescent="0.3"/>
    <row r="59" s="354" customFormat="1" x14ac:dyDescent="0.3"/>
    <row r="60" s="354" customFormat="1" x14ac:dyDescent="0.3"/>
    <row r="61" s="354" customFormat="1" x14ac:dyDescent="0.3"/>
    <row r="62" s="354" customFormat="1" x14ac:dyDescent="0.3"/>
    <row r="63" s="354" customFormat="1" x14ac:dyDescent="0.3"/>
    <row r="64" s="354" customFormat="1" x14ac:dyDescent="0.3"/>
    <row r="65" s="354" customFormat="1" x14ac:dyDescent="0.3"/>
    <row r="66" s="354" customFormat="1" x14ac:dyDescent="0.3"/>
    <row r="67" s="354" customFormat="1" x14ac:dyDescent="0.3"/>
    <row r="68" s="354" customFormat="1" x14ac:dyDescent="0.3"/>
    <row r="69" s="354" customFormat="1" x14ac:dyDescent="0.3"/>
    <row r="70" s="354" customFormat="1" x14ac:dyDescent="0.3"/>
    <row r="71" s="354" customFormat="1" x14ac:dyDescent="0.3"/>
    <row r="72" s="354" customFormat="1" x14ac:dyDescent="0.3"/>
    <row r="73" s="354" customFormat="1" x14ac:dyDescent="0.3"/>
    <row r="74" s="354" customFormat="1" x14ac:dyDescent="0.3"/>
    <row r="75" s="354" customFormat="1" x14ac:dyDescent="0.3"/>
    <row r="76" s="354" customFormat="1" x14ac:dyDescent="0.3"/>
    <row r="77" s="354" customFormat="1" x14ac:dyDescent="0.3"/>
    <row r="78" s="354" customFormat="1" x14ac:dyDescent="0.3"/>
    <row r="79" s="354" customFormat="1" x14ac:dyDescent="0.3"/>
    <row r="80" s="354" customFormat="1" x14ac:dyDescent="0.3"/>
    <row r="81" s="354" customFormat="1" x14ac:dyDescent="0.3"/>
    <row r="82" s="354" customFormat="1" x14ac:dyDescent="0.3"/>
    <row r="83" s="354" customFormat="1" x14ac:dyDescent="0.3"/>
    <row r="84" s="354" customFormat="1" x14ac:dyDescent="0.3"/>
    <row r="85" s="354" customFormat="1" x14ac:dyDescent="0.3"/>
    <row r="86" s="354" customFormat="1" x14ac:dyDescent="0.3"/>
    <row r="87" s="354" customFormat="1" x14ac:dyDescent="0.3"/>
    <row r="88" s="354" customFormat="1" x14ac:dyDescent="0.3"/>
    <row r="89" s="354" customFormat="1" x14ac:dyDescent="0.3"/>
    <row r="90" s="354" customFormat="1" x14ac:dyDescent="0.3"/>
    <row r="91" s="354" customFormat="1" x14ac:dyDescent="0.3"/>
    <row r="92" s="354" customFormat="1" x14ac:dyDescent="0.3"/>
    <row r="93" s="354" customFormat="1" x14ac:dyDescent="0.3"/>
    <row r="94" s="354" customFormat="1" x14ac:dyDescent="0.3"/>
    <row r="95" s="354" customFormat="1" x14ac:dyDescent="0.3"/>
    <row r="96" s="354" customFormat="1" x14ac:dyDescent="0.3"/>
    <row r="97" s="354" customFormat="1" x14ac:dyDescent="0.3"/>
    <row r="98" s="354" customFormat="1" x14ac:dyDescent="0.3"/>
    <row r="99" s="354" customFormat="1" x14ac:dyDescent="0.3"/>
    <row r="100" s="354" customFormat="1" x14ac:dyDescent="0.3"/>
    <row r="101" s="354" customFormat="1" x14ac:dyDescent="0.3"/>
    <row r="102" s="354" customFormat="1" x14ac:dyDescent="0.3"/>
    <row r="103" s="354" customFormat="1" x14ac:dyDescent="0.3"/>
    <row r="104" s="354" customFormat="1" x14ac:dyDescent="0.3"/>
    <row r="105" s="354" customFormat="1" x14ac:dyDescent="0.3"/>
    <row r="106" s="354" customFormat="1" x14ac:dyDescent="0.3"/>
    <row r="107" s="354" customFormat="1" x14ac:dyDescent="0.3"/>
    <row r="108" s="354" customFormat="1" x14ac:dyDescent="0.3"/>
    <row r="109" s="354" customFormat="1" x14ac:dyDescent="0.3"/>
    <row r="110" s="354" customFormat="1" x14ac:dyDescent="0.3"/>
    <row r="111" s="354" customFormat="1" x14ac:dyDescent="0.3"/>
    <row r="112" s="354" customFormat="1" x14ac:dyDescent="0.3"/>
    <row r="113" s="354" customFormat="1" x14ac:dyDescent="0.3"/>
    <row r="114" s="354" customFormat="1" x14ac:dyDescent="0.3"/>
    <row r="115" s="354" customFormat="1" x14ac:dyDescent="0.3"/>
    <row r="116" s="354" customFormat="1" x14ac:dyDescent="0.3"/>
    <row r="117" s="354" customFormat="1" x14ac:dyDescent="0.3"/>
    <row r="118" s="354" customFormat="1" x14ac:dyDescent="0.3"/>
    <row r="119" s="354" customFormat="1" x14ac:dyDescent="0.3"/>
    <row r="120" s="354" customFormat="1" x14ac:dyDescent="0.3"/>
    <row r="121" s="354" customFormat="1" x14ac:dyDescent="0.3"/>
    <row r="122" s="354" customFormat="1" x14ac:dyDescent="0.3"/>
    <row r="123" s="354" customFormat="1" x14ac:dyDescent="0.3"/>
    <row r="124" s="354" customFormat="1" x14ac:dyDescent="0.3"/>
    <row r="125" s="354" customFormat="1" x14ac:dyDescent="0.3"/>
    <row r="126" s="354" customFormat="1" x14ac:dyDescent="0.3"/>
    <row r="127" s="354" customFormat="1" x14ac:dyDescent="0.3"/>
    <row r="128" s="354" customFormat="1" x14ac:dyDescent="0.3"/>
    <row r="129" s="354" customFormat="1" x14ac:dyDescent="0.3"/>
    <row r="130" s="354" customFormat="1" x14ac:dyDescent="0.3"/>
    <row r="131" s="354" customFormat="1" x14ac:dyDescent="0.3"/>
    <row r="132" s="354" customFormat="1" x14ac:dyDescent="0.3"/>
    <row r="133" s="354" customFormat="1" x14ac:dyDescent="0.3"/>
    <row r="134" s="354" customFormat="1" x14ac:dyDescent="0.3"/>
    <row r="135" s="354" customFormat="1" x14ac:dyDescent="0.3"/>
    <row r="136" s="354" customFormat="1" x14ac:dyDescent="0.3"/>
    <row r="137" s="354" customFormat="1" x14ac:dyDescent="0.3"/>
    <row r="138" s="354" customFormat="1" x14ac:dyDescent="0.3"/>
    <row r="139" s="354" customFormat="1" x14ac:dyDescent="0.3"/>
    <row r="140" s="354" customFormat="1" x14ac:dyDescent="0.3"/>
    <row r="141" s="354" customFormat="1" x14ac:dyDescent="0.3"/>
    <row r="142" s="354" customFormat="1" x14ac:dyDescent="0.3"/>
    <row r="143" s="354" customFormat="1" x14ac:dyDescent="0.3"/>
    <row r="144" s="354" customFormat="1" x14ac:dyDescent="0.3"/>
    <row r="145" s="354" customFormat="1" x14ac:dyDescent="0.3"/>
    <row r="146" s="354" customFormat="1" x14ac:dyDescent="0.3"/>
    <row r="147" s="354" customFormat="1" x14ac:dyDescent="0.3"/>
    <row r="148" s="354" customFormat="1" x14ac:dyDescent="0.3"/>
    <row r="149" s="354" customFormat="1" x14ac:dyDescent="0.3"/>
    <row r="150" s="354" customFormat="1" x14ac:dyDescent="0.3"/>
    <row r="151" s="354" customFormat="1" x14ac:dyDescent="0.3"/>
    <row r="152" s="354" customFormat="1" x14ac:dyDescent="0.3"/>
    <row r="153" s="354" customFormat="1" x14ac:dyDescent="0.3"/>
    <row r="154" s="354" customFormat="1" x14ac:dyDescent="0.3"/>
    <row r="155" s="354" customFormat="1" x14ac:dyDescent="0.3"/>
    <row r="156" s="354" customFormat="1" x14ac:dyDescent="0.3"/>
    <row r="157" s="354" customFormat="1" x14ac:dyDescent="0.3"/>
    <row r="158" s="354" customFormat="1" x14ac:dyDescent="0.3"/>
    <row r="159" s="354" customFormat="1" x14ac:dyDescent="0.3"/>
    <row r="160" s="354" customFormat="1" x14ac:dyDescent="0.3"/>
    <row r="161" s="354" customFormat="1" x14ac:dyDescent="0.3"/>
    <row r="162" s="354" customFormat="1" x14ac:dyDescent="0.3"/>
    <row r="163" s="354" customFormat="1" x14ac:dyDescent="0.3"/>
    <row r="164" s="354" customFormat="1" x14ac:dyDescent="0.3"/>
    <row r="165" s="354" customFormat="1" x14ac:dyDescent="0.3"/>
    <row r="166" s="354" customFormat="1" x14ac:dyDescent="0.3"/>
    <row r="167" s="354" customFormat="1" x14ac:dyDescent="0.3"/>
    <row r="168" s="354" customFormat="1" x14ac:dyDescent="0.3"/>
    <row r="169" s="354" customFormat="1" x14ac:dyDescent="0.3"/>
    <row r="170" s="354" customFormat="1" x14ac:dyDescent="0.3"/>
    <row r="171" s="354" customFormat="1" x14ac:dyDescent="0.3"/>
    <row r="172" s="354" customFormat="1" x14ac:dyDescent="0.3"/>
    <row r="173" s="354" customFormat="1" x14ac:dyDescent="0.3"/>
    <row r="174" s="354" customFormat="1" x14ac:dyDescent="0.3"/>
    <row r="175" s="354" customFormat="1" x14ac:dyDescent="0.3"/>
    <row r="176" s="354" customFormat="1" x14ac:dyDescent="0.3"/>
    <row r="177" s="354" customFormat="1" x14ac:dyDescent="0.3"/>
    <row r="178" s="354" customFormat="1" x14ac:dyDescent="0.3"/>
    <row r="179" s="354" customFormat="1" x14ac:dyDescent="0.3"/>
    <row r="180" s="354" customFormat="1" x14ac:dyDescent="0.3"/>
    <row r="181" s="354" customFormat="1" x14ac:dyDescent="0.3"/>
    <row r="182" s="354" customFormat="1" x14ac:dyDescent="0.3"/>
    <row r="183" s="354" customFormat="1" x14ac:dyDescent="0.3"/>
    <row r="184" s="354" customFormat="1" x14ac:dyDescent="0.3"/>
    <row r="185" s="354" customFormat="1" x14ac:dyDescent="0.3"/>
    <row r="186" s="354" customFormat="1" x14ac:dyDescent="0.3"/>
    <row r="187" s="354" customFormat="1" x14ac:dyDescent="0.3"/>
    <row r="188" s="354" customFormat="1" x14ac:dyDescent="0.3"/>
    <row r="189" s="354" customFormat="1" x14ac:dyDescent="0.3"/>
    <row r="190" s="354" customFormat="1" x14ac:dyDescent="0.3"/>
    <row r="191" s="354" customFormat="1" x14ac:dyDescent="0.3"/>
    <row r="192" s="354" customFormat="1" x14ac:dyDescent="0.3"/>
    <row r="193" s="354" customFormat="1" x14ac:dyDescent="0.3"/>
    <row r="194" s="354" customFormat="1" x14ac:dyDescent="0.3"/>
    <row r="195" s="354" customFormat="1" x14ac:dyDescent="0.3"/>
    <row r="196" s="354" customFormat="1" x14ac:dyDescent="0.3"/>
    <row r="197" s="354" customFormat="1" x14ac:dyDescent="0.3"/>
    <row r="198" s="354" customFormat="1" x14ac:dyDescent="0.3"/>
    <row r="199" s="354" customFormat="1" x14ac:dyDescent="0.3"/>
    <row r="200" s="354" customFormat="1" x14ac:dyDescent="0.3"/>
    <row r="201" s="354" customFormat="1" x14ac:dyDescent="0.3"/>
    <row r="202" s="354" customFormat="1" x14ac:dyDescent="0.3"/>
    <row r="203" s="354" customFormat="1" x14ac:dyDescent="0.3"/>
    <row r="204" s="354" customFormat="1" x14ac:dyDescent="0.3"/>
    <row r="205" s="354" customFormat="1" x14ac:dyDescent="0.3"/>
    <row r="206" s="354" customFormat="1" x14ac:dyDescent="0.3"/>
    <row r="207" s="354" customFormat="1" x14ac:dyDescent="0.3"/>
    <row r="208" s="354" customFormat="1" x14ac:dyDescent="0.3"/>
    <row r="209" s="354" customFormat="1" x14ac:dyDescent="0.3"/>
    <row r="210" s="354" customFormat="1" x14ac:dyDescent="0.3"/>
    <row r="211" s="354" customFormat="1" x14ac:dyDescent="0.3"/>
    <row r="212" s="354" customFormat="1" x14ac:dyDescent="0.3"/>
    <row r="213" s="354" customFormat="1" x14ac:dyDescent="0.3"/>
    <row r="214" s="354" customFormat="1" x14ac:dyDescent="0.3"/>
    <row r="215" s="354" customFormat="1" x14ac:dyDescent="0.3"/>
    <row r="216" s="354" customFormat="1" x14ac:dyDescent="0.3"/>
    <row r="217" s="354" customFormat="1" x14ac:dyDescent="0.3"/>
    <row r="218" s="354" customFormat="1" x14ac:dyDescent="0.3"/>
    <row r="219" s="354" customFormat="1" x14ac:dyDescent="0.3"/>
    <row r="220" s="354" customFormat="1" x14ac:dyDescent="0.3"/>
    <row r="221" s="354" customFormat="1" x14ac:dyDescent="0.3"/>
    <row r="222" s="354" customFormat="1" x14ac:dyDescent="0.3"/>
    <row r="223" s="354" customFormat="1" x14ac:dyDescent="0.3"/>
    <row r="224" s="354" customFormat="1" x14ac:dyDescent="0.3"/>
    <row r="225" s="354" customFormat="1" x14ac:dyDescent="0.3"/>
    <row r="226" s="354" customFormat="1" x14ac:dyDescent="0.3"/>
    <row r="227" s="354" customFormat="1" x14ac:dyDescent="0.3"/>
    <row r="228" s="354" customFormat="1" x14ac:dyDescent="0.3"/>
    <row r="229" s="354" customFormat="1" x14ac:dyDescent="0.3"/>
    <row r="230" s="354" customFormat="1" x14ac:dyDescent="0.3"/>
    <row r="231" s="354" customFormat="1" x14ac:dyDescent="0.3"/>
    <row r="232" s="354" customFormat="1" x14ac:dyDescent="0.3"/>
    <row r="233" s="354" customFormat="1" x14ac:dyDescent="0.3"/>
    <row r="234" s="354" customFormat="1" x14ac:dyDescent="0.3"/>
    <row r="235" s="354" customFormat="1" x14ac:dyDescent="0.3"/>
    <row r="236" s="354" customFormat="1" x14ac:dyDescent="0.3"/>
    <row r="237" s="354" customFormat="1" x14ac:dyDescent="0.3"/>
    <row r="238" s="354" customFormat="1" x14ac:dyDescent="0.3"/>
    <row r="239" s="354" customFormat="1" x14ac:dyDescent="0.3"/>
    <row r="240" s="354" customFormat="1" x14ac:dyDescent="0.3"/>
    <row r="241" s="354" customFormat="1" x14ac:dyDescent="0.3"/>
    <row r="242" s="354" customFormat="1" x14ac:dyDescent="0.3"/>
    <row r="243" s="354" customFormat="1" x14ac:dyDescent="0.3"/>
    <row r="244" s="354" customFormat="1" x14ac:dyDescent="0.3"/>
    <row r="245" s="354" customFormat="1" x14ac:dyDescent="0.3"/>
    <row r="246" s="354" customFormat="1" x14ac:dyDescent="0.3"/>
    <row r="247" s="354" customFormat="1" x14ac:dyDescent="0.3"/>
    <row r="248" s="354" customFormat="1" x14ac:dyDescent="0.3"/>
    <row r="249" s="354" customFormat="1" x14ac:dyDescent="0.3"/>
    <row r="250" s="354" customFormat="1" x14ac:dyDescent="0.3"/>
    <row r="251" s="354" customFormat="1" x14ac:dyDescent="0.3"/>
    <row r="252" s="354" customFormat="1" x14ac:dyDescent="0.3"/>
    <row r="253" s="354" customFormat="1" x14ac:dyDescent="0.3"/>
    <row r="254" s="354" customFormat="1" x14ac:dyDescent="0.3"/>
    <row r="255" s="354" customFormat="1" x14ac:dyDescent="0.3"/>
    <row r="256" s="354" customFormat="1" x14ac:dyDescent="0.3"/>
    <row r="257" s="354" customFormat="1" x14ac:dyDescent="0.3"/>
    <row r="258" s="354" customFormat="1" x14ac:dyDescent="0.3"/>
    <row r="259" s="354" customFormat="1" x14ac:dyDescent="0.3"/>
    <row r="260" s="354" customFormat="1" x14ac:dyDescent="0.3"/>
    <row r="261" s="354" customFormat="1" x14ac:dyDescent="0.3"/>
    <row r="262" s="354" customFormat="1" x14ac:dyDescent="0.3"/>
    <row r="263" s="354" customFormat="1" x14ac:dyDescent="0.3"/>
    <row r="264" s="354" customFormat="1" x14ac:dyDescent="0.3"/>
    <row r="265" s="354" customFormat="1" x14ac:dyDescent="0.3"/>
    <row r="266" s="354" customFormat="1" x14ac:dyDescent="0.3"/>
    <row r="267" s="354" customFormat="1" x14ac:dyDescent="0.3"/>
    <row r="268" s="354" customFormat="1" x14ac:dyDescent="0.3"/>
    <row r="269" s="354" customFormat="1" x14ac:dyDescent="0.3"/>
    <row r="270" s="354" customFormat="1" x14ac:dyDescent="0.3"/>
    <row r="271" s="354" customFormat="1" x14ac:dyDescent="0.3"/>
    <row r="272" s="354" customFormat="1" x14ac:dyDescent="0.3"/>
    <row r="273" s="354" customFormat="1" x14ac:dyDescent="0.3"/>
    <row r="274" s="354" customFormat="1" x14ac:dyDescent="0.3"/>
    <row r="275" s="354" customFormat="1" x14ac:dyDescent="0.3"/>
    <row r="276" s="354" customFormat="1" x14ac:dyDescent="0.3"/>
    <row r="277" s="354" customFormat="1" x14ac:dyDescent="0.3"/>
    <row r="278" s="354" customFormat="1" x14ac:dyDescent="0.3"/>
    <row r="279" s="354" customFormat="1" x14ac:dyDescent="0.3"/>
    <row r="280" s="354" customFormat="1" x14ac:dyDescent="0.3"/>
    <row r="281" s="354" customFormat="1" x14ac:dyDescent="0.3"/>
    <row r="282" s="354" customFormat="1" x14ac:dyDescent="0.3"/>
    <row r="283" s="354" customFormat="1" x14ac:dyDescent="0.3"/>
    <row r="284" s="354" customFormat="1" x14ac:dyDescent="0.3"/>
    <row r="285" s="354" customFormat="1" x14ac:dyDescent="0.3"/>
    <row r="286" s="354" customFormat="1" x14ac:dyDescent="0.3"/>
    <row r="287" s="354" customFormat="1" x14ac:dyDescent="0.3"/>
    <row r="288" s="354" customFormat="1" x14ac:dyDescent="0.3"/>
    <row r="289" s="354" customFormat="1" x14ac:dyDescent="0.3"/>
    <row r="290" s="354" customFormat="1" x14ac:dyDescent="0.3"/>
    <row r="291" s="354" customFormat="1" x14ac:dyDescent="0.3"/>
    <row r="292" s="354" customFormat="1" x14ac:dyDescent="0.3"/>
    <row r="293" s="354" customFormat="1" x14ac:dyDescent="0.3"/>
    <row r="294" s="354" customFormat="1" x14ac:dyDescent="0.3"/>
    <row r="295" s="354" customFormat="1" x14ac:dyDescent="0.3"/>
    <row r="296" s="354" customFormat="1" x14ac:dyDescent="0.3"/>
    <row r="297" s="354" customFormat="1" x14ac:dyDescent="0.3"/>
    <row r="298" s="354" customFormat="1" x14ac:dyDescent="0.3"/>
    <row r="299" s="354" customFormat="1" x14ac:dyDescent="0.3"/>
    <row r="300" s="354" customFormat="1" x14ac:dyDescent="0.3"/>
    <row r="301" s="354" customFormat="1" x14ac:dyDescent="0.3"/>
    <row r="302" s="354" customFormat="1" x14ac:dyDescent="0.3"/>
    <row r="303" s="354" customFormat="1" x14ac:dyDescent="0.3"/>
    <row r="304" s="354" customFormat="1" x14ac:dyDescent="0.3"/>
    <row r="305" s="354" customFormat="1" x14ac:dyDescent="0.3"/>
    <row r="306" s="354" customFormat="1" x14ac:dyDescent="0.3"/>
    <row r="307" s="354" customFormat="1" x14ac:dyDescent="0.3"/>
    <row r="308" s="354" customFormat="1" x14ac:dyDescent="0.3"/>
    <row r="309" s="354" customFormat="1" x14ac:dyDescent="0.3"/>
    <row r="310" s="354" customFormat="1" x14ac:dyDescent="0.3"/>
    <row r="311" s="354" customFormat="1" x14ac:dyDescent="0.3"/>
    <row r="312" s="354" customFormat="1" x14ac:dyDescent="0.3"/>
    <row r="313" s="354" customFormat="1" x14ac:dyDescent="0.3"/>
    <row r="314" s="354" customFormat="1" x14ac:dyDescent="0.3"/>
    <row r="315" s="354" customFormat="1" x14ac:dyDescent="0.3"/>
    <row r="316" s="354" customFormat="1" x14ac:dyDescent="0.3"/>
    <row r="317" s="354" customFormat="1" x14ac:dyDescent="0.3"/>
    <row r="318" s="354" customFormat="1" x14ac:dyDescent="0.3"/>
    <row r="319" s="354" customFormat="1" x14ac:dyDescent="0.3"/>
    <row r="320" s="354" customFormat="1" x14ac:dyDescent="0.3"/>
    <row r="321" s="354" customFormat="1" x14ac:dyDescent="0.3"/>
    <row r="322" s="354" customFormat="1" x14ac:dyDescent="0.3"/>
    <row r="323" s="354" customFormat="1" x14ac:dyDescent="0.3"/>
    <row r="324" s="354" customFormat="1" x14ac:dyDescent="0.3"/>
    <row r="325" s="354" customFormat="1" x14ac:dyDescent="0.3"/>
    <row r="326" s="354" customFormat="1" x14ac:dyDescent="0.3"/>
    <row r="327" s="354" customFormat="1" x14ac:dyDescent="0.3"/>
    <row r="328" s="354" customFormat="1" x14ac:dyDescent="0.3"/>
    <row r="329" s="354" customFormat="1" x14ac:dyDescent="0.3"/>
    <row r="330" s="354" customFormat="1" x14ac:dyDescent="0.3"/>
    <row r="331" s="354" customFormat="1" x14ac:dyDescent="0.3"/>
    <row r="332" s="354" customFormat="1" x14ac:dyDescent="0.3"/>
    <row r="333" s="354" customFormat="1" x14ac:dyDescent="0.3"/>
    <row r="334" s="354" customFormat="1" x14ac:dyDescent="0.3"/>
    <row r="335" s="354" customFormat="1" x14ac:dyDescent="0.3"/>
    <row r="336" s="354" customFormat="1" x14ac:dyDescent="0.3"/>
    <row r="337" s="354" customFormat="1" x14ac:dyDescent="0.3"/>
    <row r="338" s="354" customFormat="1" x14ac:dyDescent="0.3"/>
    <row r="339" s="354" customFormat="1" x14ac:dyDescent="0.3"/>
    <row r="340" s="354" customFormat="1" x14ac:dyDescent="0.3"/>
    <row r="341" s="354" customFormat="1" x14ac:dyDescent="0.3"/>
    <row r="342" s="354" customFormat="1" x14ac:dyDescent="0.3"/>
    <row r="343" s="354" customFormat="1" x14ac:dyDescent="0.3"/>
    <row r="344" s="354" customFormat="1" x14ac:dyDescent="0.3"/>
    <row r="345" s="354" customFormat="1" x14ac:dyDescent="0.3"/>
    <row r="346" s="354" customFormat="1" x14ac:dyDescent="0.3"/>
    <row r="347" s="354" customFormat="1" x14ac:dyDescent="0.3"/>
    <row r="348" s="354" customFormat="1" x14ac:dyDescent="0.3"/>
    <row r="349" s="354" customFormat="1" x14ac:dyDescent="0.3"/>
    <row r="350" s="354" customFormat="1" x14ac:dyDescent="0.3"/>
    <row r="351" s="354" customFormat="1" x14ac:dyDescent="0.3"/>
    <row r="352" s="354" customFormat="1" x14ac:dyDescent="0.3"/>
    <row r="353" s="354" customFormat="1" x14ac:dyDescent="0.3"/>
    <row r="354" s="354" customFormat="1" x14ac:dyDescent="0.3"/>
    <row r="355" s="354" customFormat="1" x14ac:dyDescent="0.3"/>
    <row r="356" s="354" customFormat="1" x14ac:dyDescent="0.3"/>
    <row r="357" s="354" customFormat="1" x14ac:dyDescent="0.3"/>
    <row r="358" s="354" customFormat="1" x14ac:dyDescent="0.3"/>
    <row r="359" s="354" customFormat="1" x14ac:dyDescent="0.3"/>
    <row r="360" s="354" customFormat="1" x14ac:dyDescent="0.3"/>
    <row r="361" s="354" customFormat="1" x14ac:dyDescent="0.3"/>
    <row r="362" s="354" customFormat="1" x14ac:dyDescent="0.3"/>
    <row r="363" s="354" customFormat="1" x14ac:dyDescent="0.3"/>
    <row r="364" s="354" customFormat="1" x14ac:dyDescent="0.3"/>
    <row r="365" s="354" customFormat="1" x14ac:dyDescent="0.3"/>
    <row r="366" s="354" customFormat="1" x14ac:dyDescent="0.3"/>
    <row r="367" s="354" customFormat="1" x14ac:dyDescent="0.3"/>
    <row r="368" s="354" customFormat="1" x14ac:dyDescent="0.3"/>
    <row r="369" s="354" customFormat="1" x14ac:dyDescent="0.3"/>
    <row r="370" s="354" customFormat="1" x14ac:dyDescent="0.3"/>
    <row r="371" s="354" customFormat="1" x14ac:dyDescent="0.3"/>
    <row r="372" s="354" customFormat="1" x14ac:dyDescent="0.3"/>
    <row r="373" s="354" customFormat="1" x14ac:dyDescent="0.3"/>
    <row r="374" s="354" customFormat="1" x14ac:dyDescent="0.3"/>
    <row r="375" s="354" customFormat="1" x14ac:dyDescent="0.3"/>
    <row r="376" s="354" customFormat="1" x14ac:dyDescent="0.3"/>
    <row r="377" s="354" customFormat="1" x14ac:dyDescent="0.3"/>
    <row r="378" s="354" customFormat="1" x14ac:dyDescent="0.3"/>
    <row r="379" s="354" customFormat="1" x14ac:dyDescent="0.3"/>
    <row r="380" s="354" customFormat="1" x14ac:dyDescent="0.3"/>
    <row r="381" s="354" customFormat="1" x14ac:dyDescent="0.3"/>
    <row r="382" s="354" customFormat="1" x14ac:dyDescent="0.3"/>
    <row r="383" s="354" customFormat="1" x14ac:dyDescent="0.3"/>
    <row r="384" s="354" customFormat="1" x14ac:dyDescent="0.3"/>
    <row r="385" s="354" customFormat="1" x14ac:dyDescent="0.3"/>
    <row r="386" s="354" customFormat="1" x14ac:dyDescent="0.3"/>
    <row r="387" s="354" customFormat="1" x14ac:dyDescent="0.3"/>
    <row r="388" s="354" customFormat="1" x14ac:dyDescent="0.3"/>
    <row r="389" s="354" customFormat="1" x14ac:dyDescent="0.3"/>
    <row r="390" s="354" customFormat="1" x14ac:dyDescent="0.3"/>
    <row r="391" s="354" customFormat="1" x14ac:dyDescent="0.3"/>
    <row r="392" s="354" customFormat="1" x14ac:dyDescent="0.3"/>
    <row r="393" s="354" customFormat="1" x14ac:dyDescent="0.3"/>
    <row r="394" s="354" customFormat="1" x14ac:dyDescent="0.3"/>
    <row r="395" s="354" customFormat="1" x14ac:dyDescent="0.3"/>
    <row r="396" s="354" customFormat="1" x14ac:dyDescent="0.3"/>
    <row r="397" s="354" customFormat="1" x14ac:dyDescent="0.3"/>
    <row r="398" s="354" customFormat="1" x14ac:dyDescent="0.3"/>
    <row r="399" s="354" customFormat="1" x14ac:dyDescent="0.3"/>
    <row r="400" s="354" customFormat="1" x14ac:dyDescent="0.3"/>
    <row r="401" s="354" customFormat="1" x14ac:dyDescent="0.3"/>
    <row r="402" s="354" customFormat="1" x14ac:dyDescent="0.3"/>
    <row r="403" s="354" customFormat="1" x14ac:dyDescent="0.3"/>
    <row r="404" s="354" customFormat="1" x14ac:dyDescent="0.3"/>
    <row r="405" s="354" customFormat="1" x14ac:dyDescent="0.3"/>
    <row r="406" s="354" customFormat="1" x14ac:dyDescent="0.3"/>
    <row r="407" s="354" customFormat="1" x14ac:dyDescent="0.3"/>
    <row r="408" s="354" customFormat="1" x14ac:dyDescent="0.3"/>
    <row r="409" s="354" customFormat="1" x14ac:dyDescent="0.3"/>
    <row r="410" s="354" customFormat="1" x14ac:dyDescent="0.3"/>
    <row r="411" s="354" customFormat="1" x14ac:dyDescent="0.3"/>
    <row r="412" s="354" customFormat="1" x14ac:dyDescent="0.3"/>
    <row r="413" s="354" customFormat="1" x14ac:dyDescent="0.3"/>
    <row r="414" s="354" customFormat="1" x14ac:dyDescent="0.3"/>
    <row r="415" s="354" customFormat="1" x14ac:dyDescent="0.3"/>
    <row r="416" s="354" customFormat="1" x14ac:dyDescent="0.3"/>
    <row r="417" s="354" customFormat="1" x14ac:dyDescent="0.3"/>
    <row r="418" s="354" customFormat="1" x14ac:dyDescent="0.3"/>
    <row r="419" s="354" customFormat="1" x14ac:dyDescent="0.3"/>
    <row r="420" s="354" customFormat="1" x14ac:dyDescent="0.3"/>
    <row r="421" s="354" customFormat="1" x14ac:dyDescent="0.3"/>
    <row r="422" s="354" customFormat="1" x14ac:dyDescent="0.3"/>
    <row r="423" s="354" customFormat="1" x14ac:dyDescent="0.3"/>
    <row r="424" s="354" customFormat="1" x14ac:dyDescent="0.3"/>
    <row r="425" s="354" customFormat="1" x14ac:dyDescent="0.3"/>
    <row r="426" s="354" customFormat="1" x14ac:dyDescent="0.3"/>
    <row r="427" s="354" customFormat="1" x14ac:dyDescent="0.3"/>
    <row r="428" s="354" customFormat="1" x14ac:dyDescent="0.3"/>
    <row r="429" s="354" customFormat="1" x14ac:dyDescent="0.3"/>
    <row r="430" s="354" customFormat="1" x14ac:dyDescent="0.3"/>
    <row r="431" s="354" customFormat="1" x14ac:dyDescent="0.3"/>
    <row r="432" s="354" customFormat="1" x14ac:dyDescent="0.3"/>
    <row r="433" s="354" customFormat="1" x14ac:dyDescent="0.3"/>
    <row r="434" s="354" customFormat="1" x14ac:dyDescent="0.3"/>
    <row r="435" s="354" customFormat="1" x14ac:dyDescent="0.3"/>
    <row r="436" s="354" customFormat="1" x14ac:dyDescent="0.3"/>
    <row r="437" s="354" customFormat="1" x14ac:dyDescent="0.3"/>
    <row r="438" s="354" customFormat="1" x14ac:dyDescent="0.3"/>
    <row r="439" s="354" customFormat="1" x14ac:dyDescent="0.3"/>
    <row r="440" s="354" customFormat="1" x14ac:dyDescent="0.3"/>
    <row r="441" s="354" customFormat="1" x14ac:dyDescent="0.3"/>
    <row r="442" s="354" customFormat="1" x14ac:dyDescent="0.3"/>
    <row r="443" s="354" customFormat="1" x14ac:dyDescent="0.3"/>
    <row r="444" s="354" customFormat="1" x14ac:dyDescent="0.3"/>
    <row r="445" s="354" customFormat="1" x14ac:dyDescent="0.3"/>
    <row r="446" s="354" customFormat="1" x14ac:dyDescent="0.3"/>
    <row r="447" s="354" customFormat="1" x14ac:dyDescent="0.3"/>
    <row r="448" s="354" customFormat="1" x14ac:dyDescent="0.3"/>
    <row r="449" s="354" customFormat="1" x14ac:dyDescent="0.3"/>
    <row r="450" s="354" customFormat="1" x14ac:dyDescent="0.3"/>
    <row r="451" s="354" customFormat="1" x14ac:dyDescent="0.3"/>
    <row r="452" s="354" customFormat="1" x14ac:dyDescent="0.3"/>
    <row r="453" s="354" customFormat="1" x14ac:dyDescent="0.3"/>
    <row r="454" s="354" customFormat="1" x14ac:dyDescent="0.3"/>
    <row r="455" s="354" customFormat="1" x14ac:dyDescent="0.3"/>
    <row r="456" s="354" customFormat="1" x14ac:dyDescent="0.3"/>
    <row r="457" s="354" customFormat="1" x14ac:dyDescent="0.3"/>
    <row r="458" s="354" customFormat="1" x14ac:dyDescent="0.3"/>
    <row r="459" s="354" customFormat="1" x14ac:dyDescent="0.3"/>
    <row r="460" s="354" customFormat="1" x14ac:dyDescent="0.3"/>
    <row r="461" s="354" customFormat="1" x14ac:dyDescent="0.3"/>
    <row r="462" s="354" customFormat="1" x14ac:dyDescent="0.3"/>
    <row r="463" s="354" customFormat="1" x14ac:dyDescent="0.3"/>
    <row r="464" s="354" customFormat="1" x14ac:dyDescent="0.3"/>
    <row r="465" s="354" customFormat="1" x14ac:dyDescent="0.3"/>
    <row r="466" s="354" customFormat="1" x14ac:dyDescent="0.3"/>
    <row r="467" s="354" customFormat="1" x14ac:dyDescent="0.3"/>
    <row r="468" s="354" customFormat="1" x14ac:dyDescent="0.3"/>
    <row r="469" s="354" customFormat="1" x14ac:dyDescent="0.3"/>
    <row r="470" s="354" customFormat="1" x14ac:dyDescent="0.3"/>
    <row r="471" s="354" customFormat="1" x14ac:dyDescent="0.3"/>
    <row r="472" s="354" customFormat="1" x14ac:dyDescent="0.3"/>
    <row r="473" s="354" customFormat="1" x14ac:dyDescent="0.3"/>
    <row r="474" s="354" customFormat="1" x14ac:dyDescent="0.3"/>
    <row r="475" s="354" customFormat="1" x14ac:dyDescent="0.3"/>
    <row r="476" s="354" customFormat="1" x14ac:dyDescent="0.3"/>
    <row r="477" s="354" customFormat="1" x14ac:dyDescent="0.3"/>
    <row r="478" s="354" customFormat="1" x14ac:dyDescent="0.3"/>
    <row r="479" s="354" customFormat="1" x14ac:dyDescent="0.3"/>
    <row r="480" s="354" customFormat="1" x14ac:dyDescent="0.3"/>
    <row r="481" s="354" customFormat="1" x14ac:dyDescent="0.3"/>
    <row r="482" s="354" customFormat="1" x14ac:dyDescent="0.3"/>
    <row r="483" s="354" customFormat="1" x14ac:dyDescent="0.3"/>
    <row r="484" s="354" customFormat="1" x14ac:dyDescent="0.3"/>
    <row r="485" s="354" customFormat="1" x14ac:dyDescent="0.3"/>
    <row r="486" s="354" customFormat="1" x14ac:dyDescent="0.3"/>
    <row r="487" s="354" customFormat="1" x14ac:dyDescent="0.3"/>
    <row r="488" s="354" customFormat="1" x14ac:dyDescent="0.3"/>
    <row r="489" s="354" customFormat="1" x14ac:dyDescent="0.3"/>
    <row r="490" s="354" customFormat="1" x14ac:dyDescent="0.3"/>
    <row r="491" s="354" customFormat="1" x14ac:dyDescent="0.3"/>
    <row r="492" s="354" customFormat="1" x14ac:dyDescent="0.3"/>
    <row r="493" s="354" customFormat="1" x14ac:dyDescent="0.3"/>
    <row r="494" s="354" customFormat="1" x14ac:dyDescent="0.3"/>
    <row r="495" s="354" customFormat="1" x14ac:dyDescent="0.3"/>
    <row r="496" s="354" customFormat="1" x14ac:dyDescent="0.3"/>
    <row r="497" s="354" customFormat="1" x14ac:dyDescent="0.3"/>
    <row r="498" s="354" customFormat="1" x14ac:dyDescent="0.3"/>
    <row r="499" s="354" customFormat="1" x14ac:dyDescent="0.3"/>
    <row r="500" s="354" customFormat="1" x14ac:dyDescent="0.3"/>
    <row r="501" s="354" customFormat="1" x14ac:dyDescent="0.3"/>
    <row r="502" s="354" customFormat="1" x14ac:dyDescent="0.3"/>
    <row r="503" s="354" customFormat="1" x14ac:dyDescent="0.3"/>
    <row r="504" s="354" customFormat="1" x14ac:dyDescent="0.3"/>
    <row r="505" s="354" customFormat="1" x14ac:dyDescent="0.3"/>
    <row r="506" s="354" customFormat="1" x14ac:dyDescent="0.3"/>
    <row r="507" s="354" customFormat="1" x14ac:dyDescent="0.3"/>
    <row r="508" s="354" customFormat="1" x14ac:dyDescent="0.3"/>
    <row r="509" s="354" customFormat="1" x14ac:dyDescent="0.3"/>
    <row r="510" s="354" customFormat="1" x14ac:dyDescent="0.3"/>
    <row r="511" s="354" customFormat="1" x14ac:dyDescent="0.3"/>
    <row r="512" s="354" customFormat="1" x14ac:dyDescent="0.3"/>
    <row r="513" s="354" customFormat="1" x14ac:dyDescent="0.3"/>
    <row r="514" s="354" customFormat="1" x14ac:dyDescent="0.3"/>
    <row r="515" s="354" customFormat="1" x14ac:dyDescent="0.3"/>
    <row r="516" s="354" customFormat="1" x14ac:dyDescent="0.3"/>
    <row r="517" s="354" customFormat="1" x14ac:dyDescent="0.3"/>
    <row r="518" s="354" customFormat="1" x14ac:dyDescent="0.3"/>
    <row r="519" s="354" customFormat="1" x14ac:dyDescent="0.3"/>
    <row r="520" s="354" customFormat="1" x14ac:dyDescent="0.3"/>
    <row r="521" s="354" customFormat="1" x14ac:dyDescent="0.3"/>
    <row r="522" s="354" customFormat="1" x14ac:dyDescent="0.3"/>
    <row r="523" s="354" customFormat="1" x14ac:dyDescent="0.3"/>
    <row r="524" s="354" customFormat="1" x14ac:dyDescent="0.3"/>
    <row r="525" s="354" customFormat="1" x14ac:dyDescent="0.3"/>
    <row r="526" s="354" customFormat="1" x14ac:dyDescent="0.3"/>
    <row r="527" s="354" customFormat="1" x14ac:dyDescent="0.3"/>
    <row r="528" s="354" customFormat="1" x14ac:dyDescent="0.3"/>
    <row r="529" s="354" customFormat="1" x14ac:dyDescent="0.3"/>
    <row r="530" s="354" customFormat="1" x14ac:dyDescent="0.3"/>
    <row r="531" s="354" customFormat="1" x14ac:dyDescent="0.3"/>
    <row r="532" s="354" customFormat="1" x14ac:dyDescent="0.3"/>
    <row r="533" s="354" customFormat="1" x14ac:dyDescent="0.3"/>
    <row r="534" s="354" customFormat="1" x14ac:dyDescent="0.3"/>
    <row r="535" s="354" customFormat="1" x14ac:dyDescent="0.3"/>
    <row r="536" s="354" customFormat="1" x14ac:dyDescent="0.3"/>
    <row r="537" s="354" customFormat="1" x14ac:dyDescent="0.3"/>
    <row r="538" s="354" customFormat="1" x14ac:dyDescent="0.3"/>
    <row r="539" s="354" customFormat="1" x14ac:dyDescent="0.3"/>
    <row r="540" s="354" customFormat="1" x14ac:dyDescent="0.3"/>
    <row r="541" s="354" customFormat="1" x14ac:dyDescent="0.3"/>
    <row r="542" s="354" customFormat="1" x14ac:dyDescent="0.3"/>
    <row r="543" s="354" customFormat="1" x14ac:dyDescent="0.3"/>
    <row r="544" s="354" customFormat="1" x14ac:dyDescent="0.3"/>
    <row r="545" s="354" customFormat="1" x14ac:dyDescent="0.3"/>
    <row r="546" s="354" customFormat="1" x14ac:dyDescent="0.3"/>
    <row r="547" s="354" customFormat="1" x14ac:dyDescent="0.3"/>
    <row r="548" s="354" customFormat="1" x14ac:dyDescent="0.3"/>
    <row r="549" s="354" customFormat="1" x14ac:dyDescent="0.3"/>
    <row r="550" s="354" customFormat="1" x14ac:dyDescent="0.3"/>
    <row r="551" s="354" customFormat="1" x14ac:dyDescent="0.3"/>
    <row r="552" s="354" customFormat="1" x14ac:dyDescent="0.3"/>
    <row r="553" s="354" customFormat="1" x14ac:dyDescent="0.3"/>
    <row r="554" s="354" customFormat="1" x14ac:dyDescent="0.3"/>
    <row r="555" s="354" customFormat="1" x14ac:dyDescent="0.3"/>
    <row r="556" s="354" customFormat="1" x14ac:dyDescent="0.3"/>
    <row r="557" s="354" customFormat="1" x14ac:dyDescent="0.3"/>
    <row r="558" s="354" customFormat="1" x14ac:dyDescent="0.3"/>
    <row r="559" s="354" customFormat="1" x14ac:dyDescent="0.3"/>
    <row r="560" s="354" customFormat="1" x14ac:dyDescent="0.3"/>
    <row r="561" s="354" customFormat="1" x14ac:dyDescent="0.3"/>
    <row r="562" s="354" customFormat="1" x14ac:dyDescent="0.3"/>
    <row r="563" s="354" customFormat="1" x14ac:dyDescent="0.3"/>
    <row r="564" s="354" customFormat="1" x14ac:dyDescent="0.3"/>
    <row r="565" s="354" customFormat="1" x14ac:dyDescent="0.3"/>
    <row r="566" s="354" customFormat="1" x14ac:dyDescent="0.3"/>
    <row r="567" s="354" customFormat="1" x14ac:dyDescent="0.3"/>
    <row r="568" s="354" customFormat="1" x14ac:dyDescent="0.3"/>
    <row r="569" s="354" customFormat="1" x14ac:dyDescent="0.3"/>
    <row r="570" s="354" customFormat="1" x14ac:dyDescent="0.3"/>
    <row r="571" s="354" customFormat="1" x14ac:dyDescent="0.3"/>
    <row r="572" s="354" customFormat="1" x14ac:dyDescent="0.3"/>
    <row r="573" s="354" customFormat="1" x14ac:dyDescent="0.3"/>
    <row r="574" s="354" customFormat="1" x14ac:dyDescent="0.3"/>
    <row r="575" s="354" customFormat="1" x14ac:dyDescent="0.3"/>
    <row r="576" s="354" customFormat="1" x14ac:dyDescent="0.3"/>
    <row r="577" s="354" customFormat="1" x14ac:dyDescent="0.3"/>
    <row r="578" s="354" customFormat="1" x14ac:dyDescent="0.3"/>
    <row r="579" s="354" customFormat="1" x14ac:dyDescent="0.3"/>
    <row r="580" s="354" customFormat="1" x14ac:dyDescent="0.3"/>
    <row r="581" s="354" customFormat="1" x14ac:dyDescent="0.3"/>
    <row r="582" s="354" customFormat="1" x14ac:dyDescent="0.3"/>
    <row r="583" s="354" customFormat="1" x14ac:dyDescent="0.3"/>
    <row r="584" s="354" customFormat="1" x14ac:dyDescent="0.3"/>
    <row r="585" s="354" customFormat="1" x14ac:dyDescent="0.3"/>
    <row r="586" s="354" customFormat="1" x14ac:dyDescent="0.3"/>
    <row r="587" s="354" customFormat="1" x14ac:dyDescent="0.3"/>
    <row r="588" s="354" customFormat="1" x14ac:dyDescent="0.3"/>
    <row r="589" s="354" customFormat="1" x14ac:dyDescent="0.3"/>
    <row r="590" s="354" customFormat="1" x14ac:dyDescent="0.3"/>
    <row r="591" s="354" customFormat="1" x14ac:dyDescent="0.3"/>
    <row r="592" s="354" customFormat="1" x14ac:dyDescent="0.3"/>
    <row r="593" s="354" customFormat="1" x14ac:dyDescent="0.3"/>
    <row r="594" s="354" customFormat="1" x14ac:dyDescent="0.3"/>
    <row r="595" s="354" customFormat="1" x14ac:dyDescent="0.3"/>
    <row r="596" s="354" customFormat="1" x14ac:dyDescent="0.3"/>
    <row r="597" s="354" customFormat="1" x14ac:dyDescent="0.3"/>
    <row r="598" s="354" customFormat="1" x14ac:dyDescent="0.3"/>
    <row r="599" s="354" customFormat="1" x14ac:dyDescent="0.3"/>
    <row r="600" s="354" customFormat="1" x14ac:dyDescent="0.3"/>
    <row r="601" s="354" customFormat="1" x14ac:dyDescent="0.3"/>
    <row r="602" s="354" customFormat="1" x14ac:dyDescent="0.3"/>
    <row r="603" s="354" customFormat="1" x14ac:dyDescent="0.3"/>
    <row r="604" s="354" customFormat="1" x14ac:dyDescent="0.3"/>
    <row r="605" s="354" customFormat="1" x14ac:dyDescent="0.3"/>
    <row r="606" s="354" customFormat="1" x14ac:dyDescent="0.3"/>
    <row r="607" s="354" customFormat="1" x14ac:dyDescent="0.3"/>
    <row r="608" s="354" customFormat="1" x14ac:dyDescent="0.3"/>
    <row r="609" s="354" customFormat="1" x14ac:dyDescent="0.3"/>
    <row r="610" s="354" customFormat="1" x14ac:dyDescent="0.3"/>
    <row r="611" s="354" customFormat="1" x14ac:dyDescent="0.3"/>
    <row r="612" s="354" customFormat="1" x14ac:dyDescent="0.3"/>
    <row r="613" s="354" customFormat="1" x14ac:dyDescent="0.3"/>
    <row r="614" s="354" customFormat="1" x14ac:dyDescent="0.3"/>
    <row r="615" s="354" customFormat="1" x14ac:dyDescent="0.3"/>
    <row r="616" s="354" customFormat="1" x14ac:dyDescent="0.3"/>
    <row r="617" s="354" customFormat="1" x14ac:dyDescent="0.3"/>
    <row r="618" s="354" customFormat="1" x14ac:dyDescent="0.3"/>
    <row r="619" s="354" customFormat="1" x14ac:dyDescent="0.3"/>
    <row r="620" s="354" customFormat="1" x14ac:dyDescent="0.3"/>
    <row r="621" s="354" customFormat="1" x14ac:dyDescent="0.3"/>
    <row r="622" s="354" customFormat="1" x14ac:dyDescent="0.3"/>
    <row r="623" s="354" customFormat="1" x14ac:dyDescent="0.3"/>
    <row r="624" s="354" customFormat="1" x14ac:dyDescent="0.3"/>
    <row r="625" s="354" customFormat="1" x14ac:dyDescent="0.3"/>
    <row r="626" s="354" customFormat="1" x14ac:dyDescent="0.3"/>
    <row r="627" s="354" customFormat="1" x14ac:dyDescent="0.3"/>
    <row r="628" s="354" customFormat="1" x14ac:dyDescent="0.3"/>
    <row r="629" s="354" customFormat="1" x14ac:dyDescent="0.3"/>
    <row r="630" s="354" customFormat="1" x14ac:dyDescent="0.3"/>
    <row r="631" s="354" customFormat="1" x14ac:dyDescent="0.3"/>
    <row r="632" s="354" customFormat="1" x14ac:dyDescent="0.3"/>
    <row r="633" s="354" customFormat="1" x14ac:dyDescent="0.3"/>
    <row r="634" s="354" customFormat="1" x14ac:dyDescent="0.3"/>
    <row r="635" s="354" customFormat="1" x14ac:dyDescent="0.3"/>
    <row r="636" s="354" customFormat="1" x14ac:dyDescent="0.3"/>
    <row r="637" s="354" customFormat="1" x14ac:dyDescent="0.3"/>
    <row r="638" s="354" customFormat="1" x14ac:dyDescent="0.3"/>
    <row r="639" s="354" customFormat="1" x14ac:dyDescent="0.3"/>
    <row r="640" s="354" customFormat="1" x14ac:dyDescent="0.3"/>
    <row r="641" s="354" customFormat="1" x14ac:dyDescent="0.3"/>
    <row r="642" s="354" customFormat="1" x14ac:dyDescent="0.3"/>
    <row r="643" s="354" customFormat="1" x14ac:dyDescent="0.3"/>
    <row r="644" s="354" customFormat="1" x14ac:dyDescent="0.3"/>
    <row r="645" s="354" customFormat="1" x14ac:dyDescent="0.3"/>
    <row r="646" s="354" customFormat="1" x14ac:dyDescent="0.3"/>
    <row r="647" s="354" customFormat="1" x14ac:dyDescent="0.3"/>
    <row r="648" s="354" customFormat="1" x14ac:dyDescent="0.3"/>
    <row r="649" s="354" customFormat="1" x14ac:dyDescent="0.3"/>
    <row r="650" s="354" customFormat="1" x14ac:dyDescent="0.3"/>
    <row r="651" s="354" customFormat="1" x14ac:dyDescent="0.3"/>
    <row r="652" s="354" customFormat="1" x14ac:dyDescent="0.3"/>
    <row r="653" s="354" customFormat="1" x14ac:dyDescent="0.3"/>
    <row r="654" s="354" customFormat="1" x14ac:dyDescent="0.3"/>
    <row r="655" s="354" customFormat="1" x14ac:dyDescent="0.3"/>
    <row r="656" s="354" customFormat="1" x14ac:dyDescent="0.3"/>
    <row r="657" s="354" customFormat="1" x14ac:dyDescent="0.3"/>
    <row r="658" s="354" customFormat="1" x14ac:dyDescent="0.3"/>
    <row r="659" s="354" customFormat="1" x14ac:dyDescent="0.3"/>
    <row r="660" s="354" customFormat="1" x14ac:dyDescent="0.3"/>
    <row r="661" s="354" customFormat="1" x14ac:dyDescent="0.3"/>
    <row r="662" s="354" customFormat="1" x14ac:dyDescent="0.3"/>
    <row r="663" s="354" customFormat="1" x14ac:dyDescent="0.3"/>
    <row r="664" s="354" customFormat="1" x14ac:dyDescent="0.3"/>
    <row r="665" s="354" customFormat="1" x14ac:dyDescent="0.3"/>
    <row r="666" s="354" customFormat="1" x14ac:dyDescent="0.3"/>
    <row r="667" s="354" customFormat="1" x14ac:dyDescent="0.3"/>
    <row r="668" s="354" customFormat="1" x14ac:dyDescent="0.3"/>
    <row r="669" s="354" customFormat="1" x14ac:dyDescent="0.3"/>
    <row r="670" s="354" customFormat="1" x14ac:dyDescent="0.3"/>
    <row r="671" s="354" customFormat="1" x14ac:dyDescent="0.3"/>
    <row r="672" s="354" customFormat="1" x14ac:dyDescent="0.3"/>
    <row r="673" s="354" customFormat="1" x14ac:dyDescent="0.3"/>
    <row r="674" s="354" customFormat="1" x14ac:dyDescent="0.3"/>
    <row r="675" s="354" customFormat="1" x14ac:dyDescent="0.3"/>
    <row r="676" s="354" customFormat="1" x14ac:dyDescent="0.3"/>
    <row r="677" s="354" customFormat="1" x14ac:dyDescent="0.3"/>
    <row r="678" s="354" customFormat="1" x14ac:dyDescent="0.3"/>
    <row r="679" s="354" customFormat="1" x14ac:dyDescent="0.3"/>
    <row r="680" s="354" customFormat="1" x14ac:dyDescent="0.3"/>
    <row r="681" s="354" customFormat="1" x14ac:dyDescent="0.3"/>
    <row r="682" s="354" customFormat="1" x14ac:dyDescent="0.3"/>
    <row r="683" s="354" customFormat="1" x14ac:dyDescent="0.3"/>
    <row r="684" s="354" customFormat="1" x14ac:dyDescent="0.3"/>
    <row r="685" s="354" customFormat="1" x14ac:dyDescent="0.3"/>
    <row r="686" s="354" customFormat="1" x14ac:dyDescent="0.3"/>
    <row r="687" s="354" customFormat="1" x14ac:dyDescent="0.3"/>
    <row r="688" s="354" customFormat="1" x14ac:dyDescent="0.3"/>
    <row r="689" s="354" customFormat="1" x14ac:dyDescent="0.3"/>
    <row r="690" s="354" customFormat="1" x14ac:dyDescent="0.3"/>
    <row r="691" s="354" customFormat="1" x14ac:dyDescent="0.3"/>
    <row r="692" s="354" customFormat="1" x14ac:dyDescent="0.3"/>
    <row r="693" s="354" customFormat="1" x14ac:dyDescent="0.3"/>
    <row r="694" s="354" customFormat="1" x14ac:dyDescent="0.3"/>
    <row r="695" s="354" customFormat="1" x14ac:dyDescent="0.3"/>
    <row r="696" s="354" customFormat="1" x14ac:dyDescent="0.3"/>
    <row r="697" s="354" customFormat="1" x14ac:dyDescent="0.3"/>
    <row r="698" s="354" customFormat="1" x14ac:dyDescent="0.3"/>
    <row r="699" s="354" customFormat="1" x14ac:dyDescent="0.3"/>
    <row r="700" s="354" customFormat="1" x14ac:dyDescent="0.3"/>
    <row r="701" s="354" customFormat="1" x14ac:dyDescent="0.3"/>
    <row r="702" s="354" customFormat="1" x14ac:dyDescent="0.3"/>
    <row r="703" s="354" customFormat="1" x14ac:dyDescent="0.3"/>
    <row r="704" s="354" customFormat="1" x14ac:dyDescent="0.3"/>
    <row r="705" s="354" customFormat="1" x14ac:dyDescent="0.3"/>
    <row r="706" s="354" customFormat="1" x14ac:dyDescent="0.3"/>
    <row r="707" s="354" customFormat="1" x14ac:dyDescent="0.3"/>
    <row r="708" s="354" customFormat="1" x14ac:dyDescent="0.3"/>
    <row r="709" s="354" customFormat="1" x14ac:dyDescent="0.3"/>
    <row r="710" s="354" customFormat="1" x14ac:dyDescent="0.3"/>
    <row r="711" s="354" customFormat="1" x14ac:dyDescent="0.3"/>
    <row r="712" s="354" customFormat="1" x14ac:dyDescent="0.3"/>
    <row r="713" s="354" customFormat="1" x14ac:dyDescent="0.3"/>
    <row r="714" s="354" customFormat="1" x14ac:dyDescent="0.3"/>
    <row r="715" s="354" customFormat="1" x14ac:dyDescent="0.3"/>
    <row r="716" s="354" customFormat="1" x14ac:dyDescent="0.3"/>
    <row r="717" s="354" customFormat="1" x14ac:dyDescent="0.3"/>
    <row r="718" s="354" customFormat="1" x14ac:dyDescent="0.3"/>
    <row r="719" s="354" customFormat="1" x14ac:dyDescent="0.3"/>
    <row r="720" s="354" customFormat="1" x14ac:dyDescent="0.3"/>
    <row r="721" s="354" customFormat="1" x14ac:dyDescent="0.3"/>
    <row r="722" s="354" customFormat="1" x14ac:dyDescent="0.3"/>
    <row r="723" s="354" customFormat="1" x14ac:dyDescent="0.3"/>
    <row r="724" s="354" customFormat="1" x14ac:dyDescent="0.3"/>
    <row r="725" s="354" customFormat="1" x14ac:dyDescent="0.3"/>
    <row r="726" s="354" customFormat="1" x14ac:dyDescent="0.3"/>
    <row r="727" s="354" customFormat="1" x14ac:dyDescent="0.3"/>
    <row r="728" s="354" customFormat="1" x14ac:dyDescent="0.3"/>
    <row r="729" s="354" customFormat="1" x14ac:dyDescent="0.3"/>
    <row r="730" s="354" customFormat="1" x14ac:dyDescent="0.3"/>
    <row r="731" s="354" customFormat="1" x14ac:dyDescent="0.3"/>
    <row r="732" s="354" customFormat="1" x14ac:dyDescent="0.3"/>
    <row r="733" s="354" customFormat="1" x14ac:dyDescent="0.3"/>
    <row r="734" s="354" customFormat="1" x14ac:dyDescent="0.3"/>
    <row r="735" s="354" customFormat="1" x14ac:dyDescent="0.3"/>
    <row r="736" s="354" customFormat="1" x14ac:dyDescent="0.3"/>
    <row r="737" s="354" customFormat="1" x14ac:dyDescent="0.3"/>
    <row r="738" s="354" customFormat="1" x14ac:dyDescent="0.3"/>
    <row r="739" s="354" customFormat="1" x14ac:dyDescent="0.3"/>
    <row r="740" s="354" customFormat="1" x14ac:dyDescent="0.3"/>
    <row r="741" s="354" customFormat="1" x14ac:dyDescent="0.3"/>
    <row r="742" s="354" customFormat="1" x14ac:dyDescent="0.3"/>
    <row r="743" s="354" customFormat="1" x14ac:dyDescent="0.3"/>
    <row r="744" s="354" customFormat="1" x14ac:dyDescent="0.3"/>
    <row r="745" s="354" customFormat="1" x14ac:dyDescent="0.3"/>
    <row r="746" s="354" customFormat="1" x14ac:dyDescent="0.3"/>
    <row r="747" s="354" customFormat="1" x14ac:dyDescent="0.3"/>
    <row r="748" s="354" customFormat="1" x14ac:dyDescent="0.3"/>
    <row r="749" s="354" customFormat="1" x14ac:dyDescent="0.3"/>
    <row r="750" s="354" customFormat="1" x14ac:dyDescent="0.3"/>
    <row r="751" s="354" customFormat="1" x14ac:dyDescent="0.3"/>
    <row r="752" s="354" customFormat="1" x14ac:dyDescent="0.3"/>
    <row r="753" s="354" customFormat="1" x14ac:dyDescent="0.3"/>
    <row r="754" s="354" customFormat="1" x14ac:dyDescent="0.3"/>
    <row r="755" s="354" customFormat="1" x14ac:dyDescent="0.3"/>
    <row r="756" s="354" customFormat="1" x14ac:dyDescent="0.3"/>
    <row r="757" s="354" customFormat="1" x14ac:dyDescent="0.3"/>
    <row r="758" s="354" customFormat="1" x14ac:dyDescent="0.3"/>
    <row r="759" s="354" customFormat="1" x14ac:dyDescent="0.3"/>
    <row r="760" s="354" customFormat="1" x14ac:dyDescent="0.3"/>
    <row r="761" s="354" customFormat="1" x14ac:dyDescent="0.3"/>
    <row r="762" s="354" customFormat="1" x14ac:dyDescent="0.3"/>
    <row r="763" s="354" customFormat="1" x14ac:dyDescent="0.3"/>
    <row r="764" s="354" customFormat="1" x14ac:dyDescent="0.3"/>
    <row r="765" s="354" customFormat="1" x14ac:dyDescent="0.3"/>
    <row r="766" s="354" customFormat="1" x14ac:dyDescent="0.3"/>
    <row r="767" s="354" customFormat="1" x14ac:dyDescent="0.3"/>
    <row r="768" s="354" customFormat="1" x14ac:dyDescent="0.3"/>
    <row r="769" s="354" customFormat="1" x14ac:dyDescent="0.3"/>
    <row r="770" s="354" customFormat="1" x14ac:dyDescent="0.3"/>
    <row r="771" s="354" customFormat="1" x14ac:dyDescent="0.3"/>
    <row r="772" s="354" customFormat="1" x14ac:dyDescent="0.3"/>
    <row r="773" s="354" customFormat="1" x14ac:dyDescent="0.3"/>
    <row r="774" s="354" customFormat="1" x14ac:dyDescent="0.3"/>
    <row r="775" s="354" customFormat="1" x14ac:dyDescent="0.3"/>
    <row r="776" s="354" customFormat="1" x14ac:dyDescent="0.3"/>
    <row r="777" s="354" customFormat="1" x14ac:dyDescent="0.3"/>
    <row r="778" s="354" customFormat="1" x14ac:dyDescent="0.3"/>
    <row r="779" s="354" customFormat="1" x14ac:dyDescent="0.3"/>
    <row r="780" s="354" customFormat="1" x14ac:dyDescent="0.3"/>
    <row r="781" s="354" customFormat="1" x14ac:dyDescent="0.3"/>
    <row r="782" s="354" customFormat="1" x14ac:dyDescent="0.3"/>
    <row r="783" s="354" customFormat="1" x14ac:dyDescent="0.3"/>
    <row r="784" s="354" customFormat="1" x14ac:dyDescent="0.3"/>
    <row r="785" s="354" customFormat="1" x14ac:dyDescent="0.3"/>
    <row r="786" s="354" customFormat="1" x14ac:dyDescent="0.3"/>
    <row r="787" s="354" customFormat="1" x14ac:dyDescent="0.3"/>
    <row r="788" s="354" customFormat="1" x14ac:dyDescent="0.3"/>
    <row r="789" s="354" customFormat="1" x14ac:dyDescent="0.3"/>
    <row r="790" s="354" customFormat="1" x14ac:dyDescent="0.3"/>
    <row r="791" s="354" customFormat="1" x14ac:dyDescent="0.3"/>
    <row r="792" s="354" customFormat="1" x14ac:dyDescent="0.3"/>
    <row r="793" s="354" customFormat="1" x14ac:dyDescent="0.3"/>
    <row r="794" s="354" customFormat="1" x14ac:dyDescent="0.3"/>
    <row r="795" s="354" customFormat="1" x14ac:dyDescent="0.3"/>
    <row r="796" s="354" customFormat="1" x14ac:dyDescent="0.3"/>
    <row r="797" s="354" customFormat="1" x14ac:dyDescent="0.3"/>
    <row r="798" s="354" customFormat="1" x14ac:dyDescent="0.3"/>
    <row r="799" s="354" customFormat="1" x14ac:dyDescent="0.3"/>
    <row r="800" s="354" customFormat="1" x14ac:dyDescent="0.3"/>
    <row r="801" s="354" customFormat="1" x14ac:dyDescent="0.3"/>
    <row r="802" s="354" customFormat="1" x14ac:dyDescent="0.3"/>
    <row r="803" s="354" customFormat="1" x14ac:dyDescent="0.3"/>
    <row r="804" s="354" customFormat="1" x14ac:dyDescent="0.3"/>
    <row r="805" s="354" customFormat="1" x14ac:dyDescent="0.3"/>
    <row r="806" s="354" customFormat="1" x14ac:dyDescent="0.3"/>
    <row r="807" s="354" customFormat="1" x14ac:dyDescent="0.3"/>
    <row r="808" s="354" customFormat="1" x14ac:dyDescent="0.3"/>
    <row r="809" s="354" customFormat="1" x14ac:dyDescent="0.3"/>
    <row r="810" s="354" customFormat="1" x14ac:dyDescent="0.3"/>
    <row r="811" s="354" customFormat="1" x14ac:dyDescent="0.3"/>
    <row r="812" s="354" customFormat="1" x14ac:dyDescent="0.3"/>
    <row r="813" s="354" customFormat="1" x14ac:dyDescent="0.3"/>
    <row r="814" s="354" customFormat="1" x14ac:dyDescent="0.3"/>
    <row r="815" s="354" customFormat="1" x14ac:dyDescent="0.3"/>
    <row r="816" s="354" customFormat="1" x14ac:dyDescent="0.3"/>
    <row r="817" s="354" customFormat="1" x14ac:dyDescent="0.3"/>
    <row r="818" s="354" customFormat="1" x14ac:dyDescent="0.3"/>
    <row r="819" s="354" customFormat="1" x14ac:dyDescent="0.3"/>
    <row r="820" s="354" customFormat="1" x14ac:dyDescent="0.3"/>
    <row r="821" s="354" customFormat="1" x14ac:dyDescent="0.3"/>
    <row r="822" s="354" customFormat="1" x14ac:dyDescent="0.3"/>
    <row r="823" s="354" customFormat="1" x14ac:dyDescent="0.3"/>
    <row r="824" s="354" customFormat="1" x14ac:dyDescent="0.3"/>
    <row r="825" s="354" customFormat="1" x14ac:dyDescent="0.3"/>
    <row r="826" s="354" customFormat="1" x14ac:dyDescent="0.3"/>
    <row r="827" s="354" customFormat="1" x14ac:dyDescent="0.3"/>
    <row r="828" s="354" customFormat="1" x14ac:dyDescent="0.3"/>
    <row r="829" s="354" customFormat="1" x14ac:dyDescent="0.3"/>
    <row r="830" s="354" customFormat="1" x14ac:dyDescent="0.3"/>
    <row r="831" s="354" customFormat="1" x14ac:dyDescent="0.3"/>
    <row r="832" s="354" customFormat="1" x14ac:dyDescent="0.3"/>
    <row r="833" s="354" customFormat="1" x14ac:dyDescent="0.3"/>
    <row r="834" s="354" customFormat="1" x14ac:dyDescent="0.3"/>
    <row r="835" s="354" customFormat="1" x14ac:dyDescent="0.3"/>
    <row r="836" s="354" customFormat="1" x14ac:dyDescent="0.3"/>
    <row r="837" s="354" customFormat="1" x14ac:dyDescent="0.3"/>
    <row r="838" s="354" customFormat="1" x14ac:dyDescent="0.3"/>
    <row r="839" s="354" customFormat="1" x14ac:dyDescent="0.3"/>
    <row r="840" s="354" customFormat="1" x14ac:dyDescent="0.3"/>
    <row r="841" s="354" customFormat="1" x14ac:dyDescent="0.3"/>
    <row r="842" s="354" customFormat="1" x14ac:dyDescent="0.3"/>
    <row r="843" s="354" customFormat="1" x14ac:dyDescent="0.3"/>
    <row r="844" s="354" customFormat="1" x14ac:dyDescent="0.3"/>
    <row r="845" s="354" customFormat="1" x14ac:dyDescent="0.3"/>
    <row r="846" s="354" customFormat="1" x14ac:dyDescent="0.3"/>
    <row r="847" s="354" customFormat="1" x14ac:dyDescent="0.3"/>
    <row r="848" s="354" customFormat="1" x14ac:dyDescent="0.3"/>
    <row r="849" s="354" customFormat="1" x14ac:dyDescent="0.3"/>
    <row r="850" s="354" customFormat="1" x14ac:dyDescent="0.3"/>
    <row r="851" s="354" customFormat="1" x14ac:dyDescent="0.3"/>
    <row r="852" s="354" customFormat="1" x14ac:dyDescent="0.3"/>
    <row r="853" s="354" customFormat="1" x14ac:dyDescent="0.3"/>
    <row r="854" s="354" customFormat="1" x14ac:dyDescent="0.3"/>
    <row r="855" s="354" customFormat="1" x14ac:dyDescent="0.3"/>
    <row r="856" s="354" customFormat="1" x14ac:dyDescent="0.3"/>
    <row r="857" s="354" customFormat="1" x14ac:dyDescent="0.3"/>
    <row r="858" s="354" customFormat="1" x14ac:dyDescent="0.3"/>
    <row r="859" s="354" customFormat="1" x14ac:dyDescent="0.3"/>
    <row r="860" s="354" customFormat="1" x14ac:dyDescent="0.3"/>
    <row r="861" s="354" customFormat="1" x14ac:dyDescent="0.3"/>
    <row r="862" s="354" customFormat="1" x14ac:dyDescent="0.3"/>
    <row r="863" s="354" customFormat="1" x14ac:dyDescent="0.3"/>
    <row r="864" s="354" customFormat="1" x14ac:dyDescent="0.3"/>
    <row r="865" s="354" customFormat="1" x14ac:dyDescent="0.3"/>
    <row r="866" s="354" customFormat="1" x14ac:dyDescent="0.3"/>
    <row r="867" s="354" customFormat="1" x14ac:dyDescent="0.3"/>
    <row r="868" s="354" customFormat="1" x14ac:dyDescent="0.3"/>
    <row r="869" s="354" customFormat="1" x14ac:dyDescent="0.3"/>
    <row r="870" s="354" customFormat="1" x14ac:dyDescent="0.3"/>
    <row r="871" s="354" customFormat="1" x14ac:dyDescent="0.3"/>
    <row r="872" s="354" customFormat="1" x14ac:dyDescent="0.3"/>
    <row r="873" s="354" customFormat="1" x14ac:dyDescent="0.3"/>
    <row r="874" s="354" customFormat="1" x14ac:dyDescent="0.3"/>
    <row r="875" s="354" customFormat="1" x14ac:dyDescent="0.3"/>
    <row r="876" s="354" customFormat="1" x14ac:dyDescent="0.3"/>
    <row r="877" s="354" customFormat="1" x14ac:dyDescent="0.3"/>
    <row r="878" s="354" customFormat="1" x14ac:dyDescent="0.3"/>
    <row r="879" s="354" customFormat="1" x14ac:dyDescent="0.3"/>
    <row r="880" s="354" customFormat="1" x14ac:dyDescent="0.3"/>
    <row r="881" s="354" customFormat="1" x14ac:dyDescent="0.3"/>
    <row r="882" s="354" customFormat="1" x14ac:dyDescent="0.3"/>
    <row r="883" s="354" customFormat="1" x14ac:dyDescent="0.3"/>
    <row r="884" s="354" customFormat="1" x14ac:dyDescent="0.3"/>
    <row r="885" s="354" customFormat="1" x14ac:dyDescent="0.3"/>
    <row r="886" s="354" customFormat="1" x14ac:dyDescent="0.3"/>
    <row r="887" s="354" customFormat="1" x14ac:dyDescent="0.3"/>
    <row r="888" s="354" customFormat="1" x14ac:dyDescent="0.3"/>
    <row r="889" s="354" customFormat="1" x14ac:dyDescent="0.3"/>
    <row r="890" s="354" customFormat="1" x14ac:dyDescent="0.3"/>
    <row r="891" s="354" customFormat="1" x14ac:dyDescent="0.3"/>
    <row r="892" s="354" customFormat="1" x14ac:dyDescent="0.3"/>
    <row r="893" s="354" customFormat="1" x14ac:dyDescent="0.3"/>
    <row r="894" s="354" customFormat="1" x14ac:dyDescent="0.3"/>
    <row r="895" s="354" customFormat="1" x14ac:dyDescent="0.3"/>
    <row r="896" s="354" customFormat="1" x14ac:dyDescent="0.3"/>
    <row r="897" s="354" customFormat="1" x14ac:dyDescent="0.3"/>
    <row r="898" s="354" customFormat="1" x14ac:dyDescent="0.3"/>
    <row r="899" s="354" customFormat="1" x14ac:dyDescent="0.3"/>
    <row r="900" s="354" customFormat="1" x14ac:dyDescent="0.3"/>
    <row r="901" s="354" customFormat="1" x14ac:dyDescent="0.3"/>
    <row r="902" s="354" customFormat="1" x14ac:dyDescent="0.3"/>
    <row r="903" s="354" customFormat="1" x14ac:dyDescent="0.3"/>
    <row r="904" s="354" customFormat="1" x14ac:dyDescent="0.3"/>
    <row r="905" s="354" customFormat="1" x14ac:dyDescent="0.3"/>
    <row r="906" s="354" customFormat="1" x14ac:dyDescent="0.3"/>
    <row r="907" s="354" customFormat="1" x14ac:dyDescent="0.3"/>
    <row r="908" s="354" customFormat="1" x14ac:dyDescent="0.3"/>
    <row r="909" s="354" customFormat="1" x14ac:dyDescent="0.3"/>
    <row r="910" s="354" customFormat="1" x14ac:dyDescent="0.3"/>
    <row r="911" s="354" customFormat="1" x14ac:dyDescent="0.3"/>
    <row r="912" s="354" customFormat="1" x14ac:dyDescent="0.3"/>
    <row r="913" s="354" customFormat="1" x14ac:dyDescent="0.3"/>
    <row r="914" s="354" customFormat="1" x14ac:dyDescent="0.3"/>
    <row r="915" s="354" customFormat="1" x14ac:dyDescent="0.3"/>
    <row r="916" s="354" customFormat="1" x14ac:dyDescent="0.3"/>
    <row r="917" s="354" customFormat="1" x14ac:dyDescent="0.3"/>
    <row r="918" s="354" customFormat="1" x14ac:dyDescent="0.3"/>
    <row r="919" s="354" customFormat="1" x14ac:dyDescent="0.3"/>
    <row r="920" s="354" customFormat="1" x14ac:dyDescent="0.3"/>
    <row r="921" s="354" customFormat="1" x14ac:dyDescent="0.3"/>
    <row r="922" s="354" customFormat="1" x14ac:dyDescent="0.3"/>
    <row r="923" s="354" customFormat="1" x14ac:dyDescent="0.3"/>
    <row r="924" s="354" customFormat="1" x14ac:dyDescent="0.3"/>
    <row r="925" s="354" customFormat="1" x14ac:dyDescent="0.3"/>
    <row r="926" s="354" customFormat="1" x14ac:dyDescent="0.3"/>
    <row r="927" s="354" customFormat="1" x14ac:dyDescent="0.3"/>
    <row r="928" s="354" customFormat="1" x14ac:dyDescent="0.3"/>
    <row r="929" s="354" customFormat="1" x14ac:dyDescent="0.3"/>
    <row r="930" s="354" customFormat="1" x14ac:dyDescent="0.3"/>
    <row r="931" s="354" customFormat="1" x14ac:dyDescent="0.3"/>
    <row r="932" s="354" customFormat="1" x14ac:dyDescent="0.3"/>
    <row r="933" s="354" customFormat="1" x14ac:dyDescent="0.3"/>
    <row r="934" s="354" customFormat="1" x14ac:dyDescent="0.3"/>
    <row r="935" s="354" customFormat="1" x14ac:dyDescent="0.3"/>
    <row r="936" s="354" customFormat="1" x14ac:dyDescent="0.3"/>
    <row r="937" s="354" customFormat="1" x14ac:dyDescent="0.3"/>
    <row r="938" s="354" customFormat="1" x14ac:dyDescent="0.3"/>
    <row r="939" s="354" customFormat="1" x14ac:dyDescent="0.3"/>
    <row r="940" s="354" customFormat="1" x14ac:dyDescent="0.3"/>
    <row r="941" s="354" customFormat="1" x14ac:dyDescent="0.3"/>
    <row r="942" s="354" customFormat="1" x14ac:dyDescent="0.3"/>
    <row r="943" s="354" customFormat="1" x14ac:dyDescent="0.3"/>
    <row r="944" s="354" customFormat="1" x14ac:dyDescent="0.3"/>
    <row r="945" s="354" customFormat="1" x14ac:dyDescent="0.3"/>
    <row r="946" s="354" customFormat="1" x14ac:dyDescent="0.3"/>
    <row r="947" s="354" customFormat="1" x14ac:dyDescent="0.3"/>
    <row r="948" s="354" customFormat="1" x14ac:dyDescent="0.3"/>
    <row r="949" s="354" customFormat="1" x14ac:dyDescent="0.3"/>
    <row r="950" s="354" customFormat="1" x14ac:dyDescent="0.3"/>
    <row r="951" s="354" customFormat="1" x14ac:dyDescent="0.3"/>
    <row r="952" s="354" customFormat="1" x14ac:dyDescent="0.3"/>
    <row r="953" s="354" customFormat="1" x14ac:dyDescent="0.3"/>
    <row r="954" s="354" customFormat="1" x14ac:dyDescent="0.3"/>
    <row r="955" s="354" customFormat="1" x14ac:dyDescent="0.3"/>
    <row r="956" s="354" customFormat="1" x14ac:dyDescent="0.3"/>
    <row r="957" s="354" customFormat="1" x14ac:dyDescent="0.3"/>
    <row r="958" s="354" customFormat="1" x14ac:dyDescent="0.3"/>
    <row r="959" s="354" customFormat="1" x14ac:dyDescent="0.3"/>
    <row r="960" s="354" customFormat="1" x14ac:dyDescent="0.3"/>
    <row r="961" s="354" customFormat="1" x14ac:dyDescent="0.3"/>
    <row r="962" s="354" customFormat="1" x14ac:dyDescent="0.3"/>
    <row r="963" s="354" customFormat="1" x14ac:dyDescent="0.3"/>
    <row r="964" s="354" customFormat="1" x14ac:dyDescent="0.3"/>
    <row r="965" s="354" customFormat="1" x14ac:dyDescent="0.3"/>
    <row r="966" s="354" customFormat="1" x14ac:dyDescent="0.3"/>
    <row r="967" s="354" customFormat="1" x14ac:dyDescent="0.3"/>
    <row r="968" s="354" customFormat="1" x14ac:dyDescent="0.3"/>
    <row r="969" s="354" customFormat="1" x14ac:dyDescent="0.3"/>
    <row r="970" s="354" customFormat="1" x14ac:dyDescent="0.3"/>
    <row r="971" s="354" customFormat="1" x14ac:dyDescent="0.3"/>
    <row r="972" s="354" customFormat="1" x14ac:dyDescent="0.3"/>
    <row r="973" s="354" customFormat="1" x14ac:dyDescent="0.3"/>
    <row r="974" s="354" customFormat="1" x14ac:dyDescent="0.3"/>
    <row r="975" s="354" customFormat="1" x14ac:dyDescent="0.3"/>
    <row r="976" s="354" customFormat="1" x14ac:dyDescent="0.3"/>
    <row r="977" s="354" customFormat="1" x14ac:dyDescent="0.3"/>
    <row r="978" s="354" customFormat="1" x14ac:dyDescent="0.3"/>
    <row r="979" s="354" customFormat="1" x14ac:dyDescent="0.3"/>
    <row r="980" s="354" customFormat="1" x14ac:dyDescent="0.3"/>
    <row r="981" s="354" customFormat="1" x14ac:dyDescent="0.3"/>
    <row r="982" s="354" customFormat="1" x14ac:dyDescent="0.3"/>
    <row r="983" s="354" customFormat="1" x14ac:dyDescent="0.3"/>
    <row r="984" s="354" customFormat="1" x14ac:dyDescent="0.3"/>
    <row r="985" s="354" customFormat="1" x14ac:dyDescent="0.3"/>
    <row r="986" s="354" customFormat="1" x14ac:dyDescent="0.3"/>
    <row r="987" s="354" customFormat="1" x14ac:dyDescent="0.3"/>
    <row r="988" s="354" customFormat="1" x14ac:dyDescent="0.3"/>
    <row r="989" s="354" customFormat="1" x14ac:dyDescent="0.3"/>
    <row r="990" s="354" customFormat="1" x14ac:dyDescent="0.3"/>
    <row r="991" s="354" customFormat="1" x14ac:dyDescent="0.3"/>
    <row r="992" s="354" customFormat="1" x14ac:dyDescent="0.3"/>
    <row r="993" s="354" customFormat="1" x14ac:dyDescent="0.3"/>
    <row r="994" s="354" customFormat="1" x14ac:dyDescent="0.3"/>
    <row r="995" s="354" customFormat="1" x14ac:dyDescent="0.3"/>
    <row r="996" s="354" customFormat="1" x14ac:dyDescent="0.3"/>
    <row r="997" s="354" customFormat="1" x14ac:dyDescent="0.3"/>
    <row r="998" s="354" customFormat="1" x14ac:dyDescent="0.3"/>
    <row r="999" s="354" customFormat="1" x14ac:dyDescent="0.3"/>
    <row r="1000" s="354" customFormat="1" x14ac:dyDescent="0.3"/>
    <row r="1001" s="354" customFormat="1" x14ac:dyDescent="0.3"/>
    <row r="1002" s="354" customFormat="1" x14ac:dyDescent="0.3"/>
    <row r="1003" s="354" customFormat="1" x14ac:dyDescent="0.3"/>
    <row r="1004" s="354" customFormat="1" x14ac:dyDescent="0.3"/>
    <row r="1005" s="354" customFormat="1" x14ac:dyDescent="0.3"/>
    <row r="1006" s="354" customFormat="1" x14ac:dyDescent="0.3"/>
    <row r="1007" s="354" customFormat="1" x14ac:dyDescent="0.3"/>
    <row r="1008" s="354" customFormat="1" x14ac:dyDescent="0.3"/>
    <row r="1009" s="354" customFormat="1" x14ac:dyDescent="0.3"/>
    <row r="1010" s="354" customFormat="1" x14ac:dyDescent="0.3"/>
    <row r="1011" s="354" customFormat="1" x14ac:dyDescent="0.3"/>
    <row r="1012" s="354" customFormat="1" x14ac:dyDescent="0.3"/>
    <row r="1013" s="354" customFormat="1" x14ac:dyDescent="0.3"/>
    <row r="1014" s="354" customFormat="1" x14ac:dyDescent="0.3"/>
    <row r="1015" s="354" customFormat="1" x14ac:dyDescent="0.3"/>
    <row r="1016" s="354" customFormat="1" x14ac:dyDescent="0.3"/>
    <row r="1017" s="354" customFormat="1" x14ac:dyDescent="0.3"/>
    <row r="1018" s="354" customFormat="1" x14ac:dyDescent="0.3"/>
    <row r="1019" s="354" customFormat="1" x14ac:dyDescent="0.3"/>
    <row r="1020" s="354" customFormat="1" x14ac:dyDescent="0.3"/>
    <row r="1021" s="354" customFormat="1" x14ac:dyDescent="0.3"/>
    <row r="1022" s="354" customFormat="1" x14ac:dyDescent="0.3"/>
    <row r="1023" s="354" customFormat="1" x14ac:dyDescent="0.3"/>
    <row r="1024" s="354" customFormat="1" x14ac:dyDescent="0.3"/>
    <row r="1025" s="354" customFormat="1" x14ac:dyDescent="0.3"/>
    <row r="1026" s="354" customFormat="1" x14ac:dyDescent="0.3"/>
    <row r="1027" s="354" customFormat="1" x14ac:dyDescent="0.3"/>
    <row r="1028" s="354" customFormat="1" x14ac:dyDescent="0.3"/>
    <row r="1029" s="354" customFormat="1" x14ac:dyDescent="0.3"/>
    <row r="1030" s="354" customFormat="1" x14ac:dyDescent="0.3"/>
    <row r="1031" s="354" customFormat="1" x14ac:dyDescent="0.3"/>
    <row r="1032" s="354" customFormat="1" x14ac:dyDescent="0.3"/>
    <row r="1033" s="354" customFormat="1" x14ac:dyDescent="0.3"/>
    <row r="1034" s="354" customFormat="1" x14ac:dyDescent="0.3"/>
    <row r="1035" s="354" customFormat="1" x14ac:dyDescent="0.3"/>
    <row r="1036" s="354" customFormat="1" x14ac:dyDescent="0.3"/>
    <row r="1037" s="354" customFormat="1" x14ac:dyDescent="0.3"/>
    <row r="1038" s="354" customFormat="1" x14ac:dyDescent="0.3"/>
    <row r="1039" s="354" customFormat="1" x14ac:dyDescent="0.3"/>
    <row r="1040" s="354" customFormat="1" x14ac:dyDescent="0.3"/>
    <row r="1041" s="354" customFormat="1" x14ac:dyDescent="0.3"/>
    <row r="1042" s="354" customFormat="1" x14ac:dyDescent="0.3"/>
    <row r="1043" s="354" customFormat="1" x14ac:dyDescent="0.3"/>
    <row r="1044" s="354" customFormat="1" x14ac:dyDescent="0.3"/>
    <row r="1045" s="354" customFormat="1" x14ac:dyDescent="0.3"/>
    <row r="1046" s="354" customFormat="1" x14ac:dyDescent="0.3"/>
    <row r="1047" s="354" customFormat="1" x14ac:dyDescent="0.3"/>
    <row r="1048" s="354" customFormat="1" x14ac:dyDescent="0.3"/>
    <row r="1049" s="354" customFormat="1" x14ac:dyDescent="0.3"/>
    <row r="1050" s="354" customFormat="1" x14ac:dyDescent="0.3"/>
    <row r="1051" s="354" customFormat="1" x14ac:dyDescent="0.3"/>
    <row r="1052" s="354" customFormat="1" x14ac:dyDescent="0.3"/>
    <row r="1053" s="354" customFormat="1" x14ac:dyDescent="0.3"/>
    <row r="1054" s="354" customFormat="1" x14ac:dyDescent="0.3"/>
    <row r="1055" s="354" customFormat="1" x14ac:dyDescent="0.3"/>
    <row r="1056" s="354" customFormat="1" x14ac:dyDescent="0.3"/>
    <row r="1057" s="354" customFormat="1" x14ac:dyDescent="0.3"/>
    <row r="1058" s="354" customFormat="1" x14ac:dyDescent="0.3"/>
    <row r="1059" s="354" customFormat="1" x14ac:dyDescent="0.3"/>
    <row r="1060" s="354" customFormat="1" x14ac:dyDescent="0.3"/>
    <row r="1061" s="354" customFormat="1" x14ac:dyDescent="0.3"/>
    <row r="1062" s="354" customFormat="1" x14ac:dyDescent="0.3"/>
    <row r="1063" s="354" customFormat="1" x14ac:dyDescent="0.3"/>
    <row r="1064" s="354" customFormat="1" x14ac:dyDescent="0.3"/>
    <row r="1065" s="354" customFormat="1" x14ac:dyDescent="0.3"/>
    <row r="1066" s="354" customFormat="1" x14ac:dyDescent="0.3"/>
    <row r="1067" s="354" customFormat="1" x14ac:dyDescent="0.3"/>
    <row r="1068" s="354" customFormat="1" x14ac:dyDescent="0.3"/>
    <row r="1069" s="354" customFormat="1" x14ac:dyDescent="0.3"/>
    <row r="1070" s="354" customFormat="1" x14ac:dyDescent="0.3"/>
    <row r="1071" s="354" customFormat="1" x14ac:dyDescent="0.3"/>
    <row r="1072" s="354" customFormat="1" x14ac:dyDescent="0.3"/>
    <row r="1073" s="354" customFormat="1" x14ac:dyDescent="0.3"/>
    <row r="1074" s="354" customFormat="1" x14ac:dyDescent="0.3"/>
    <row r="1075" s="354" customFormat="1" x14ac:dyDescent="0.3"/>
    <row r="1076" s="354" customFormat="1" x14ac:dyDescent="0.3"/>
    <row r="1077" s="354" customFormat="1" x14ac:dyDescent="0.3"/>
    <row r="1078" s="354" customFormat="1" x14ac:dyDescent="0.3"/>
    <row r="1079" s="354" customFormat="1" x14ac:dyDescent="0.3"/>
    <row r="1080" s="354" customFormat="1" x14ac:dyDescent="0.3"/>
    <row r="1081" s="354" customFormat="1" x14ac:dyDescent="0.3"/>
    <row r="1082" s="354" customFormat="1" x14ac:dyDescent="0.3"/>
    <row r="1083" s="354" customFormat="1" x14ac:dyDescent="0.3"/>
    <row r="1084" s="354" customFormat="1" x14ac:dyDescent="0.3"/>
    <row r="1085" s="354" customFormat="1" x14ac:dyDescent="0.3"/>
    <row r="1086" s="354" customFormat="1" x14ac:dyDescent="0.3"/>
    <row r="1087" s="354" customFormat="1" x14ac:dyDescent="0.3"/>
    <row r="1088" s="354" customFormat="1" x14ac:dyDescent="0.3"/>
    <row r="1089" s="354" customFormat="1" x14ac:dyDescent="0.3"/>
    <row r="1090" s="354" customFormat="1" x14ac:dyDescent="0.3"/>
    <row r="1091" s="354" customFormat="1" x14ac:dyDescent="0.3"/>
    <row r="1092" s="354" customFormat="1" x14ac:dyDescent="0.3"/>
    <row r="1093" s="354" customFormat="1" x14ac:dyDescent="0.3"/>
    <row r="1094" s="354" customFormat="1" x14ac:dyDescent="0.3"/>
    <row r="1095" s="354" customFormat="1" x14ac:dyDescent="0.3"/>
    <row r="1096" s="354" customFormat="1" x14ac:dyDescent="0.3"/>
    <row r="1097" s="354" customFormat="1" x14ac:dyDescent="0.3"/>
    <row r="1098" s="354" customFormat="1" x14ac:dyDescent="0.3"/>
    <row r="1099" s="354" customFormat="1" x14ac:dyDescent="0.3"/>
    <row r="1100" s="354" customFormat="1" x14ac:dyDescent="0.3"/>
    <row r="1101" s="354" customFormat="1" x14ac:dyDescent="0.3"/>
    <row r="1102" s="354" customFormat="1" x14ac:dyDescent="0.3"/>
    <row r="1103" s="354" customFormat="1" x14ac:dyDescent="0.3"/>
    <row r="1104" s="354" customFormat="1" x14ac:dyDescent="0.3"/>
    <row r="1105" s="354" customFormat="1" x14ac:dyDescent="0.3"/>
    <row r="1106" s="354" customFormat="1" x14ac:dyDescent="0.3"/>
    <row r="1107" s="354" customFormat="1" x14ac:dyDescent="0.3"/>
    <row r="1108" s="354" customFormat="1" x14ac:dyDescent="0.3"/>
    <row r="1109" s="354" customFormat="1" x14ac:dyDescent="0.3"/>
    <row r="1110" s="354" customFormat="1" x14ac:dyDescent="0.3"/>
    <row r="1111" s="354" customFormat="1" x14ac:dyDescent="0.3"/>
    <row r="1112" s="354" customFormat="1" x14ac:dyDescent="0.3"/>
    <row r="1113" s="354" customFormat="1" x14ac:dyDescent="0.3"/>
    <row r="1114" s="354" customFormat="1" x14ac:dyDescent="0.3"/>
    <row r="1115" s="354" customFormat="1" x14ac:dyDescent="0.3"/>
    <row r="1116" s="354" customFormat="1" x14ac:dyDescent="0.3"/>
    <row r="1117" s="354" customFormat="1" x14ac:dyDescent="0.3"/>
    <row r="1118" s="354" customFormat="1" x14ac:dyDescent="0.3"/>
    <row r="1119" s="354" customFormat="1" x14ac:dyDescent="0.3"/>
    <row r="1120" s="354" customFormat="1" x14ac:dyDescent="0.3"/>
    <row r="1121" s="354" customFormat="1" x14ac:dyDescent="0.3"/>
    <row r="1122" s="354" customFormat="1" x14ac:dyDescent="0.3"/>
    <row r="1123" s="354" customFormat="1" x14ac:dyDescent="0.3"/>
    <row r="1124" s="354" customFormat="1" x14ac:dyDescent="0.3"/>
    <row r="1125" s="354" customFormat="1" x14ac:dyDescent="0.3"/>
    <row r="1126" s="354" customFormat="1" x14ac:dyDescent="0.3"/>
    <row r="1127" s="354" customFormat="1" x14ac:dyDescent="0.3"/>
    <row r="1128" s="354" customFormat="1" x14ac:dyDescent="0.3"/>
    <row r="1129" s="354" customFormat="1" x14ac:dyDescent="0.3"/>
    <row r="1130" s="354" customFormat="1" x14ac:dyDescent="0.3"/>
    <row r="1131" s="354" customFormat="1" x14ac:dyDescent="0.3"/>
    <row r="1132" s="354" customFormat="1" x14ac:dyDescent="0.3"/>
    <row r="1133" s="354" customFormat="1" x14ac:dyDescent="0.3"/>
    <row r="1134" s="354" customFormat="1" x14ac:dyDescent="0.3"/>
    <row r="1135" s="354" customFormat="1" x14ac:dyDescent="0.3"/>
    <row r="1136" s="354" customFormat="1" x14ac:dyDescent="0.3"/>
    <row r="1137" s="354" customFormat="1" x14ac:dyDescent="0.3"/>
    <row r="1138" s="354" customFormat="1" x14ac:dyDescent="0.3"/>
    <row r="1139" s="354" customFormat="1" x14ac:dyDescent="0.3"/>
    <row r="1140" s="354" customFormat="1" x14ac:dyDescent="0.3"/>
    <row r="1141" s="354" customFormat="1" x14ac:dyDescent="0.3"/>
    <row r="1142" s="354" customFormat="1" x14ac:dyDescent="0.3"/>
    <row r="1143" s="354" customFormat="1" x14ac:dyDescent="0.3"/>
    <row r="1144" s="354" customFormat="1" x14ac:dyDescent="0.3"/>
    <row r="1145" s="354" customFormat="1" x14ac:dyDescent="0.3"/>
    <row r="1146" s="354" customFormat="1" x14ac:dyDescent="0.3"/>
    <row r="1147" s="354" customFormat="1" x14ac:dyDescent="0.3"/>
    <row r="1148" s="354" customFormat="1" x14ac:dyDescent="0.3"/>
    <row r="1149" s="354" customFormat="1" x14ac:dyDescent="0.3"/>
    <row r="1150" s="354" customFormat="1" x14ac:dyDescent="0.3"/>
    <row r="1151" s="354" customFormat="1" x14ac:dyDescent="0.3"/>
    <row r="1152" s="354" customFormat="1" x14ac:dyDescent="0.3"/>
    <row r="1153" s="354" customFormat="1" x14ac:dyDescent="0.3"/>
    <row r="1154" s="354" customFormat="1" x14ac:dyDescent="0.3"/>
    <row r="1155" s="354" customFormat="1" x14ac:dyDescent="0.3"/>
    <row r="1156" s="354" customFormat="1" x14ac:dyDescent="0.3"/>
    <row r="1157" s="354" customFormat="1" x14ac:dyDescent="0.3"/>
    <row r="1158" s="354" customFormat="1" x14ac:dyDescent="0.3"/>
    <row r="1159" s="354" customFormat="1" x14ac:dyDescent="0.3"/>
    <row r="1160" s="354" customFormat="1" x14ac:dyDescent="0.3"/>
    <row r="1161" s="354" customFormat="1" x14ac:dyDescent="0.3"/>
    <row r="1162" s="354" customFormat="1" x14ac:dyDescent="0.3"/>
    <row r="1163" s="354" customFormat="1" x14ac:dyDescent="0.3"/>
    <row r="1164" s="354" customFormat="1" x14ac:dyDescent="0.3"/>
    <row r="1165" s="354" customFormat="1" x14ac:dyDescent="0.3"/>
    <row r="1166" s="354" customFormat="1" x14ac:dyDescent="0.3"/>
    <row r="1167" s="354" customFormat="1" x14ac:dyDescent="0.3"/>
    <row r="1168" s="354" customFormat="1" x14ac:dyDescent="0.3"/>
    <row r="1169" s="354" customFormat="1" x14ac:dyDescent="0.3"/>
    <row r="1170" s="354" customFormat="1" x14ac:dyDescent="0.3"/>
    <row r="1171" s="354" customFormat="1" x14ac:dyDescent="0.3"/>
    <row r="1172" s="354" customFormat="1" x14ac:dyDescent="0.3"/>
    <row r="1173" s="354" customFormat="1" x14ac:dyDescent="0.3"/>
    <row r="1174" s="354" customFormat="1" x14ac:dyDescent="0.3"/>
    <row r="1175" s="354" customFormat="1" x14ac:dyDescent="0.3"/>
    <row r="1176" s="354" customFormat="1" x14ac:dyDescent="0.3"/>
    <row r="1177" s="354" customFormat="1" x14ac:dyDescent="0.3"/>
    <row r="1178" s="354" customFormat="1" x14ac:dyDescent="0.3"/>
    <row r="1179" s="354" customFormat="1" x14ac:dyDescent="0.3"/>
    <row r="1180" s="354" customFormat="1" x14ac:dyDescent="0.3"/>
    <row r="1181" s="354" customFormat="1" x14ac:dyDescent="0.3"/>
    <row r="1182" s="354" customFormat="1" x14ac:dyDescent="0.3"/>
    <row r="1183" s="354" customFormat="1" x14ac:dyDescent="0.3"/>
    <row r="1184" s="354" customFormat="1" x14ac:dyDescent="0.3"/>
    <row r="1185" s="354" customFormat="1" x14ac:dyDescent="0.3"/>
    <row r="1186" s="354" customFormat="1" x14ac:dyDescent="0.3"/>
    <row r="1187" s="354" customFormat="1" x14ac:dyDescent="0.3"/>
    <row r="1188" s="354" customFormat="1" x14ac:dyDescent="0.3"/>
    <row r="1189" s="354" customFormat="1" x14ac:dyDescent="0.3"/>
    <row r="1190" s="354" customFormat="1" x14ac:dyDescent="0.3"/>
    <row r="1191" s="354" customFormat="1" x14ac:dyDescent="0.3"/>
    <row r="1192" s="354" customFormat="1" x14ac:dyDescent="0.3"/>
    <row r="1193" s="354" customFormat="1" x14ac:dyDescent="0.3"/>
    <row r="1194" s="354" customFormat="1" x14ac:dyDescent="0.3"/>
    <row r="1195" s="354" customFormat="1" x14ac:dyDescent="0.3"/>
    <row r="1196" s="354" customFormat="1" x14ac:dyDescent="0.3"/>
    <row r="1197" s="354" customFormat="1" x14ac:dyDescent="0.3"/>
    <row r="1198" s="354" customFormat="1" x14ac:dyDescent="0.3"/>
    <row r="1199" s="354" customFormat="1" x14ac:dyDescent="0.3"/>
    <row r="1200" s="354" customFormat="1" x14ac:dyDescent="0.3"/>
    <row r="1201" s="354" customFormat="1" x14ac:dyDescent="0.3"/>
    <row r="1202" s="354" customFormat="1" x14ac:dyDescent="0.3"/>
    <row r="1203" s="354" customFormat="1" x14ac:dyDescent="0.3"/>
    <row r="1204" s="354" customFormat="1" x14ac:dyDescent="0.3"/>
    <row r="1205" s="354" customFormat="1" x14ac:dyDescent="0.3"/>
    <row r="1206" s="354" customFormat="1" x14ac:dyDescent="0.3"/>
    <row r="1207" s="354" customFormat="1" x14ac:dyDescent="0.3"/>
    <row r="1208" s="354" customFormat="1" x14ac:dyDescent="0.3"/>
    <row r="1209" s="354" customFormat="1" x14ac:dyDescent="0.3"/>
    <row r="1210" s="354" customFormat="1" x14ac:dyDescent="0.3"/>
    <row r="1211" s="354" customFormat="1" x14ac:dyDescent="0.3"/>
    <row r="1212" s="354" customFormat="1" x14ac:dyDescent="0.3"/>
    <row r="1213" s="354" customFormat="1" x14ac:dyDescent="0.3"/>
    <row r="1214" s="354" customFormat="1" x14ac:dyDescent="0.3"/>
    <row r="1215" s="354" customFormat="1" x14ac:dyDescent="0.3"/>
    <row r="1216" s="354" customFormat="1" x14ac:dyDescent="0.3"/>
    <row r="1217" s="354" customFormat="1" x14ac:dyDescent="0.3"/>
    <row r="1218" s="354" customFormat="1" x14ac:dyDescent="0.3"/>
    <row r="1219" s="354" customFormat="1" x14ac:dyDescent="0.3"/>
    <row r="1220" s="354" customFormat="1" x14ac:dyDescent="0.3"/>
    <row r="1221" s="354" customFormat="1" x14ac:dyDescent="0.3"/>
    <row r="1222" s="354" customFormat="1" x14ac:dyDescent="0.3"/>
    <row r="1223" s="354" customFormat="1" x14ac:dyDescent="0.3"/>
    <row r="1224" s="354" customFormat="1" x14ac:dyDescent="0.3"/>
    <row r="1225" s="354" customFormat="1" x14ac:dyDescent="0.3"/>
    <row r="1226" s="354" customFormat="1" x14ac:dyDescent="0.3"/>
    <row r="1227" s="354" customFormat="1" x14ac:dyDescent="0.3"/>
    <row r="1228" s="354" customFormat="1" x14ac:dyDescent="0.3"/>
    <row r="1229" s="354" customFormat="1" x14ac:dyDescent="0.3"/>
    <row r="1230" s="354" customFormat="1" x14ac:dyDescent="0.3"/>
    <row r="1231" s="354" customFormat="1" x14ac:dyDescent="0.3"/>
    <row r="1232" s="354" customFormat="1" x14ac:dyDescent="0.3"/>
    <row r="1233" s="354" customFormat="1" x14ac:dyDescent="0.3"/>
    <row r="1234" s="354" customFormat="1" x14ac:dyDescent="0.3"/>
    <row r="1235" s="354" customFormat="1" x14ac:dyDescent="0.3"/>
    <row r="1236" s="354" customFormat="1" x14ac:dyDescent="0.3"/>
    <row r="1237" s="354" customFormat="1" x14ac:dyDescent="0.3"/>
    <row r="1238" s="354" customFormat="1" x14ac:dyDescent="0.3"/>
    <row r="1239" s="354" customFormat="1" x14ac:dyDescent="0.3"/>
    <row r="1240" s="354" customFormat="1" x14ac:dyDescent="0.3"/>
    <row r="1241" s="354" customFormat="1" x14ac:dyDescent="0.3"/>
    <row r="1242" s="354" customFormat="1" x14ac:dyDescent="0.3"/>
    <row r="1243" s="354" customFormat="1" x14ac:dyDescent="0.3"/>
    <row r="1244" s="354" customFormat="1" x14ac:dyDescent="0.3"/>
    <row r="1245" s="354" customFormat="1" x14ac:dyDescent="0.3"/>
    <row r="1246" s="354" customFormat="1" x14ac:dyDescent="0.3"/>
    <row r="1247" s="354" customFormat="1" x14ac:dyDescent="0.3"/>
    <row r="1248" s="354" customFormat="1" x14ac:dyDescent="0.3"/>
    <row r="1249" s="354" customFormat="1" x14ac:dyDescent="0.3"/>
    <row r="1250" s="354" customFormat="1" x14ac:dyDescent="0.3"/>
    <row r="1251" s="354" customFormat="1" x14ac:dyDescent="0.3"/>
    <row r="1252" s="354" customFormat="1" x14ac:dyDescent="0.3"/>
    <row r="1253" s="354" customFormat="1" x14ac:dyDescent="0.3"/>
    <row r="1254" s="354" customFormat="1" x14ac:dyDescent="0.3"/>
    <row r="1255" s="354" customFormat="1" x14ac:dyDescent="0.3"/>
    <row r="1256" s="354" customFormat="1" x14ac:dyDescent="0.3"/>
    <row r="1257" s="354" customFormat="1" x14ac:dyDescent="0.3"/>
    <row r="1258" s="354" customFormat="1" x14ac:dyDescent="0.3"/>
    <row r="1259" s="354" customFormat="1" x14ac:dyDescent="0.3"/>
    <row r="1260" s="354" customFormat="1" x14ac:dyDescent="0.3"/>
    <row r="1261" s="354" customFormat="1" x14ac:dyDescent="0.3"/>
    <row r="1262" s="354" customFormat="1" x14ac:dyDescent="0.3"/>
    <row r="1263" s="354" customFormat="1" x14ac:dyDescent="0.3"/>
    <row r="1264" s="354" customFormat="1" x14ac:dyDescent="0.3"/>
    <row r="1265" s="354" customFormat="1" x14ac:dyDescent="0.3"/>
    <row r="1266" s="354" customFormat="1" x14ac:dyDescent="0.3"/>
    <row r="1267" s="354" customFormat="1" x14ac:dyDescent="0.3"/>
    <row r="1268" s="354" customFormat="1" x14ac:dyDescent="0.3"/>
    <row r="1269" s="354" customFormat="1" x14ac:dyDescent="0.3"/>
    <row r="1270" s="354" customFormat="1" x14ac:dyDescent="0.3"/>
    <row r="1271" s="354" customFormat="1" x14ac:dyDescent="0.3"/>
    <row r="1272" s="354" customFormat="1" x14ac:dyDescent="0.3"/>
    <row r="1273" s="354" customFormat="1" x14ac:dyDescent="0.3"/>
    <row r="1274" s="354" customFormat="1" x14ac:dyDescent="0.3"/>
    <row r="1275" s="354" customFormat="1" x14ac:dyDescent="0.3"/>
    <row r="1276" s="354" customFormat="1" x14ac:dyDescent="0.3"/>
    <row r="1277" s="354" customFormat="1" x14ac:dyDescent="0.3"/>
    <row r="1278" s="354" customFormat="1" x14ac:dyDescent="0.3"/>
    <row r="1279" s="354" customFormat="1" x14ac:dyDescent="0.3"/>
    <row r="1280" s="354" customFormat="1" x14ac:dyDescent="0.3"/>
    <row r="1281" s="354" customFormat="1" x14ac:dyDescent="0.3"/>
    <row r="1282" s="354" customFormat="1" x14ac:dyDescent="0.3"/>
    <row r="1283" s="354" customFormat="1" x14ac:dyDescent="0.3"/>
    <row r="1284" s="354" customFormat="1" x14ac:dyDescent="0.3"/>
    <row r="1285" s="354" customFormat="1" x14ac:dyDescent="0.3"/>
    <row r="1286" s="354" customFormat="1" x14ac:dyDescent="0.3"/>
    <row r="1287" s="354" customFormat="1" x14ac:dyDescent="0.3"/>
    <row r="1288" s="354" customFormat="1" x14ac:dyDescent="0.3"/>
    <row r="1289" s="354" customFormat="1" x14ac:dyDescent="0.3"/>
    <row r="1290" s="354" customFormat="1" x14ac:dyDescent="0.3"/>
    <row r="1291" s="354" customFormat="1" x14ac:dyDescent="0.3"/>
    <row r="1292" s="354" customFormat="1" x14ac:dyDescent="0.3"/>
    <row r="1293" s="354" customFormat="1" x14ac:dyDescent="0.3"/>
    <row r="1294" s="354" customFormat="1" x14ac:dyDescent="0.3"/>
    <row r="1295" s="354" customFormat="1" x14ac:dyDescent="0.3"/>
    <row r="1296" s="354" customFormat="1" x14ac:dyDescent="0.3"/>
    <row r="1297" s="354" customFormat="1" x14ac:dyDescent="0.3"/>
    <row r="1298" s="354" customFormat="1" x14ac:dyDescent="0.3"/>
    <row r="1299" s="354" customFormat="1" x14ac:dyDescent="0.3"/>
    <row r="1300" s="354" customFormat="1" x14ac:dyDescent="0.3"/>
    <row r="1301" s="354" customFormat="1" x14ac:dyDescent="0.3"/>
    <row r="1302" s="354" customFormat="1" x14ac:dyDescent="0.3"/>
    <row r="1303" s="354" customFormat="1" x14ac:dyDescent="0.3"/>
    <row r="1304" s="354" customFormat="1" x14ac:dyDescent="0.3"/>
    <row r="1305" s="354" customFormat="1" x14ac:dyDescent="0.3"/>
    <row r="1306" s="354" customFormat="1" x14ac:dyDescent="0.3"/>
    <row r="1307" s="354" customFormat="1" x14ac:dyDescent="0.3"/>
    <row r="1308" s="354" customFormat="1" x14ac:dyDescent="0.3"/>
    <row r="1309" s="354" customFormat="1" x14ac:dyDescent="0.3"/>
    <row r="1310" s="354" customFormat="1" x14ac:dyDescent="0.3"/>
    <row r="1311" s="354" customFormat="1" x14ac:dyDescent="0.3"/>
    <row r="1312" s="354" customFormat="1" x14ac:dyDescent="0.3"/>
    <row r="1313" s="354" customFormat="1" x14ac:dyDescent="0.3"/>
    <row r="1314" s="354" customFormat="1" x14ac:dyDescent="0.3"/>
    <row r="1315" s="354" customFormat="1" x14ac:dyDescent="0.3"/>
    <row r="1316" s="354" customFormat="1" x14ac:dyDescent="0.3"/>
    <row r="1317" s="354" customFormat="1" x14ac:dyDescent="0.3"/>
    <row r="1318" s="354" customFormat="1" x14ac:dyDescent="0.3"/>
    <row r="1319" s="354" customFormat="1" x14ac:dyDescent="0.3"/>
    <row r="1320" s="354" customFormat="1" x14ac:dyDescent="0.3"/>
    <row r="1321" s="354" customFormat="1" x14ac:dyDescent="0.3"/>
    <row r="1322" s="354" customFormat="1" x14ac:dyDescent="0.3"/>
    <row r="1323" s="354" customFormat="1" x14ac:dyDescent="0.3"/>
    <row r="1324" s="354" customFormat="1" x14ac:dyDescent="0.3"/>
    <row r="1325" s="354" customFormat="1" x14ac:dyDescent="0.3"/>
    <row r="1326" s="354" customFormat="1" x14ac:dyDescent="0.3"/>
    <row r="1327" s="354" customFormat="1" x14ac:dyDescent="0.3"/>
    <row r="1328" s="354" customFormat="1" x14ac:dyDescent="0.3"/>
    <row r="1329" s="354" customFormat="1" x14ac:dyDescent="0.3"/>
    <row r="1330" s="354" customFormat="1" x14ac:dyDescent="0.3"/>
    <row r="1331" s="354" customFormat="1" x14ac:dyDescent="0.3"/>
    <row r="1332" s="354" customFormat="1" x14ac:dyDescent="0.3"/>
    <row r="1333" s="354" customFormat="1" x14ac:dyDescent="0.3"/>
    <row r="1334" s="354" customFormat="1" x14ac:dyDescent="0.3"/>
    <row r="1335" s="354" customFormat="1" x14ac:dyDescent="0.3"/>
    <row r="1336" s="354" customFormat="1" x14ac:dyDescent="0.3"/>
    <row r="1337" s="354" customFormat="1" x14ac:dyDescent="0.3"/>
    <row r="1338" s="354" customFormat="1" x14ac:dyDescent="0.3"/>
    <row r="1339" s="354" customFormat="1" x14ac:dyDescent="0.3"/>
    <row r="1340" s="354" customFormat="1" x14ac:dyDescent="0.3"/>
    <row r="1341" s="354" customFormat="1" x14ac:dyDescent="0.3"/>
    <row r="1342" s="354" customFormat="1" x14ac:dyDescent="0.3"/>
    <row r="1343" s="354" customFormat="1" x14ac:dyDescent="0.3"/>
    <row r="1344" s="354" customFormat="1" x14ac:dyDescent="0.3"/>
    <row r="1345" s="354" customFormat="1" x14ac:dyDescent="0.3"/>
    <row r="1346" s="354" customFormat="1" x14ac:dyDescent="0.3"/>
    <row r="1347" s="354" customFormat="1" x14ac:dyDescent="0.3"/>
    <row r="1348" s="354" customFormat="1" x14ac:dyDescent="0.3"/>
    <row r="1349" s="354" customFormat="1" x14ac:dyDescent="0.3"/>
    <row r="1350" s="354" customFormat="1" x14ac:dyDescent="0.3"/>
    <row r="1351" s="354" customFormat="1" x14ac:dyDescent="0.3"/>
    <row r="1352" s="354" customFormat="1" x14ac:dyDescent="0.3"/>
    <row r="1353" s="354" customFormat="1" x14ac:dyDescent="0.3"/>
    <row r="1354" s="354" customFormat="1" x14ac:dyDescent="0.3"/>
    <row r="1355" s="354" customFormat="1" x14ac:dyDescent="0.3"/>
    <row r="1356" s="354" customFormat="1" x14ac:dyDescent="0.3"/>
    <row r="1357" s="354" customFormat="1" x14ac:dyDescent="0.3"/>
    <row r="1358" s="354" customFormat="1" x14ac:dyDescent="0.3"/>
    <row r="1359" s="354" customFormat="1" x14ac:dyDescent="0.3"/>
    <row r="1360" s="354" customFormat="1" x14ac:dyDescent="0.3"/>
    <row r="1361" s="354" customFormat="1" x14ac:dyDescent="0.3"/>
    <row r="1362" s="354" customFormat="1" x14ac:dyDescent="0.3"/>
    <row r="1363" s="354" customFormat="1" x14ac:dyDescent="0.3"/>
    <row r="1364" s="354" customFormat="1" x14ac:dyDescent="0.3"/>
    <row r="1365" s="354" customFormat="1" x14ac:dyDescent="0.3"/>
    <row r="1366" s="354" customFormat="1" x14ac:dyDescent="0.3"/>
    <row r="1367" s="354" customFormat="1" x14ac:dyDescent="0.3"/>
    <row r="1368" s="354" customFormat="1" x14ac:dyDescent="0.3"/>
    <row r="1369" s="354" customFormat="1" x14ac:dyDescent="0.3"/>
    <row r="1370" s="354" customFormat="1" x14ac:dyDescent="0.3"/>
    <row r="1371" s="354" customFormat="1" x14ac:dyDescent="0.3"/>
    <row r="1372" s="354" customFormat="1" x14ac:dyDescent="0.3"/>
    <row r="1373" s="354" customFormat="1" x14ac:dyDescent="0.3"/>
    <row r="1374" s="354" customFormat="1" x14ac:dyDescent="0.3"/>
    <row r="1375" s="354" customFormat="1" x14ac:dyDescent="0.3"/>
    <row r="1376" s="354" customFormat="1" x14ac:dyDescent="0.3"/>
    <row r="1377" s="354" customFormat="1" x14ac:dyDescent="0.3"/>
    <row r="1378" s="354" customFormat="1" x14ac:dyDescent="0.3"/>
    <row r="1379" s="354" customFormat="1" x14ac:dyDescent="0.3"/>
    <row r="1380" s="354" customFormat="1" x14ac:dyDescent="0.3"/>
    <row r="1381" s="354" customFormat="1" x14ac:dyDescent="0.3"/>
    <row r="1382" s="354" customFormat="1" x14ac:dyDescent="0.3"/>
    <row r="1383" s="354" customFormat="1" x14ac:dyDescent="0.3"/>
    <row r="1384" s="354" customFormat="1" x14ac:dyDescent="0.3"/>
    <row r="1385" s="354" customFormat="1" x14ac:dyDescent="0.3"/>
    <row r="1386" s="354" customFormat="1" x14ac:dyDescent="0.3"/>
    <row r="1387" s="354" customFormat="1" x14ac:dyDescent="0.3"/>
    <row r="1388" s="354" customFormat="1" x14ac:dyDescent="0.3"/>
    <row r="1389" s="354" customFormat="1" x14ac:dyDescent="0.3"/>
    <row r="1390" s="354" customFormat="1" x14ac:dyDescent="0.3"/>
    <row r="1391" s="354" customFormat="1" x14ac:dyDescent="0.3"/>
    <row r="1392" s="354" customFormat="1" x14ac:dyDescent="0.3"/>
    <row r="1393" s="354" customFormat="1" x14ac:dyDescent="0.3"/>
    <row r="1394" s="354" customFormat="1" x14ac:dyDescent="0.3"/>
    <row r="1395" s="354" customFormat="1" x14ac:dyDescent="0.3"/>
    <row r="1396" s="354" customFormat="1" x14ac:dyDescent="0.3"/>
    <row r="1397" s="354" customFormat="1" x14ac:dyDescent="0.3"/>
    <row r="1398" s="354" customFormat="1" x14ac:dyDescent="0.3"/>
    <row r="1399" s="354" customFormat="1" x14ac:dyDescent="0.3"/>
    <row r="1400" s="354" customFormat="1" x14ac:dyDescent="0.3"/>
    <row r="1401" s="354" customFormat="1" x14ac:dyDescent="0.3"/>
    <row r="1402" s="354" customFormat="1" x14ac:dyDescent="0.3"/>
    <row r="1403" s="354" customFormat="1" x14ac:dyDescent="0.3"/>
    <row r="1404" s="354" customFormat="1" x14ac:dyDescent="0.3"/>
    <row r="1405" s="354" customFormat="1" x14ac:dyDescent="0.3"/>
    <row r="1406" s="354" customFormat="1" x14ac:dyDescent="0.3"/>
    <row r="1407" s="354" customFormat="1" x14ac:dyDescent="0.3"/>
    <row r="1408" s="354" customFormat="1" x14ac:dyDescent="0.3"/>
    <row r="1409" s="354" customFormat="1" x14ac:dyDescent="0.3"/>
    <row r="1410" s="354" customFormat="1" x14ac:dyDescent="0.3"/>
    <row r="1411" s="354" customFormat="1" x14ac:dyDescent="0.3"/>
    <row r="1412" s="354" customFormat="1" x14ac:dyDescent="0.3"/>
    <row r="1413" s="354" customFormat="1" x14ac:dyDescent="0.3"/>
    <row r="1414" s="354" customFormat="1" x14ac:dyDescent="0.3"/>
    <row r="1415" s="354" customFormat="1" x14ac:dyDescent="0.3"/>
    <row r="1416" s="354" customFormat="1" x14ac:dyDescent="0.3"/>
    <row r="1417" s="354" customFormat="1" x14ac:dyDescent="0.3"/>
    <row r="1418" s="354" customFormat="1" x14ac:dyDescent="0.3"/>
    <row r="1419" s="354" customFormat="1" x14ac:dyDescent="0.3"/>
    <row r="1420" s="354" customFormat="1" x14ac:dyDescent="0.3"/>
    <row r="1421" s="354" customFormat="1" x14ac:dyDescent="0.3"/>
    <row r="1422" s="354" customFormat="1" x14ac:dyDescent="0.3"/>
    <row r="1423" s="354" customFormat="1" x14ac:dyDescent="0.3"/>
    <row r="1424" s="354" customFormat="1" x14ac:dyDescent="0.3"/>
    <row r="1425" s="354" customFormat="1" x14ac:dyDescent="0.3"/>
    <row r="1426" s="354" customFormat="1" x14ac:dyDescent="0.3"/>
    <row r="1427" s="354" customFormat="1" x14ac:dyDescent="0.3"/>
    <row r="1428" s="354" customFormat="1" x14ac:dyDescent="0.3"/>
    <row r="1429" s="354" customFormat="1" x14ac:dyDescent="0.3"/>
    <row r="1430" s="354" customFormat="1" x14ac:dyDescent="0.3"/>
    <row r="1431" s="354" customFormat="1" x14ac:dyDescent="0.3"/>
    <row r="1432" s="354" customFormat="1" x14ac:dyDescent="0.3"/>
    <row r="1433" s="354" customFormat="1" x14ac:dyDescent="0.3"/>
    <row r="1434" s="354" customFormat="1" x14ac:dyDescent="0.3"/>
    <row r="1435" s="354" customFormat="1" x14ac:dyDescent="0.3"/>
    <row r="1436" s="354" customFormat="1" x14ac:dyDescent="0.3"/>
    <row r="1437" s="354" customFormat="1" x14ac:dyDescent="0.3"/>
    <row r="1438" s="354" customFormat="1" x14ac:dyDescent="0.3"/>
    <row r="1439" s="354" customFormat="1" x14ac:dyDescent="0.3"/>
    <row r="1440" s="354" customFormat="1" x14ac:dyDescent="0.3"/>
    <row r="1441" s="354" customFormat="1" x14ac:dyDescent="0.3"/>
    <row r="1442" s="354" customFormat="1" x14ac:dyDescent="0.3"/>
    <row r="1443" s="354" customFormat="1" x14ac:dyDescent="0.3"/>
    <row r="1444" s="354" customFormat="1" x14ac:dyDescent="0.3"/>
    <row r="1445" s="354" customFormat="1" x14ac:dyDescent="0.3"/>
    <row r="1446" s="354" customFormat="1" x14ac:dyDescent="0.3"/>
    <row r="1447" s="354" customFormat="1" x14ac:dyDescent="0.3"/>
    <row r="1448" s="354" customFormat="1" x14ac:dyDescent="0.3"/>
    <row r="1449" s="354" customFormat="1" x14ac:dyDescent="0.3"/>
    <row r="1450" s="354" customFormat="1" x14ac:dyDescent="0.3"/>
    <row r="1451" s="354" customFormat="1" x14ac:dyDescent="0.3"/>
    <row r="1452" s="354" customFormat="1" x14ac:dyDescent="0.3"/>
    <row r="1453" s="354" customFormat="1" x14ac:dyDescent="0.3"/>
    <row r="1454" s="354" customFormat="1" x14ac:dyDescent="0.3"/>
    <row r="1455" s="354" customFormat="1" x14ac:dyDescent="0.3"/>
    <row r="1456" s="354" customFormat="1" x14ac:dyDescent="0.3"/>
    <row r="1457" s="354" customFormat="1" x14ac:dyDescent="0.3"/>
    <row r="1458" s="354" customFormat="1" x14ac:dyDescent="0.3"/>
    <row r="1459" s="354" customFormat="1" x14ac:dyDescent="0.3"/>
    <row r="1460" s="354" customFormat="1" x14ac:dyDescent="0.3"/>
    <row r="1461" s="354" customFormat="1" x14ac:dyDescent="0.3"/>
    <row r="1462" s="354" customFormat="1" x14ac:dyDescent="0.3"/>
    <row r="1463" s="354" customFormat="1" x14ac:dyDescent="0.3"/>
    <row r="1464" s="354" customFormat="1" x14ac:dyDescent="0.3"/>
    <row r="1465" s="354" customFormat="1" x14ac:dyDescent="0.3"/>
    <row r="1466" s="354" customFormat="1" x14ac:dyDescent="0.3"/>
    <row r="1467" s="354" customFormat="1" x14ac:dyDescent="0.3"/>
    <row r="1468" s="354" customFormat="1" x14ac:dyDescent="0.3"/>
    <row r="1469" s="354" customFormat="1" x14ac:dyDescent="0.3"/>
    <row r="1470" s="354" customFormat="1" x14ac:dyDescent="0.3"/>
    <row r="1471" s="354" customFormat="1" x14ac:dyDescent="0.3"/>
    <row r="1472" s="354" customFormat="1" x14ac:dyDescent="0.3"/>
    <row r="1473" s="354" customFormat="1" x14ac:dyDescent="0.3"/>
    <row r="1474" s="354" customFormat="1" x14ac:dyDescent="0.3"/>
    <row r="1475" s="354" customFormat="1" x14ac:dyDescent="0.3"/>
    <row r="1476" s="354" customFormat="1" x14ac:dyDescent="0.3"/>
    <row r="1477" s="354" customFormat="1" x14ac:dyDescent="0.3"/>
    <row r="1478" s="354" customFormat="1" x14ac:dyDescent="0.3"/>
    <row r="1479" s="354" customFormat="1" x14ac:dyDescent="0.3"/>
    <row r="1480" s="354" customFormat="1" x14ac:dyDescent="0.3"/>
    <row r="1481" s="354" customFormat="1" x14ac:dyDescent="0.3"/>
    <row r="1482" s="354" customFormat="1" x14ac:dyDescent="0.3"/>
    <row r="1483" s="354" customFormat="1" x14ac:dyDescent="0.3"/>
    <row r="1484" s="354" customFormat="1" x14ac:dyDescent="0.3"/>
    <row r="1485" s="354" customFormat="1" x14ac:dyDescent="0.3"/>
    <row r="1486" s="354" customFormat="1" x14ac:dyDescent="0.3"/>
    <row r="1487" s="354" customFormat="1" x14ac:dyDescent="0.3"/>
    <row r="1488" s="354" customFormat="1" x14ac:dyDescent="0.3"/>
    <row r="1489" s="354" customFormat="1" x14ac:dyDescent="0.3"/>
    <row r="1490" s="354" customFormat="1" x14ac:dyDescent="0.3"/>
    <row r="1491" s="354" customFormat="1" x14ac:dyDescent="0.3"/>
    <row r="1492" s="354" customFormat="1" x14ac:dyDescent="0.3"/>
    <row r="1493" s="354" customFormat="1" x14ac:dyDescent="0.3"/>
    <row r="1494" s="354" customFormat="1" x14ac:dyDescent="0.3"/>
    <row r="1495" s="354" customFormat="1" x14ac:dyDescent="0.3"/>
    <row r="1496" s="354" customFormat="1" x14ac:dyDescent="0.3"/>
    <row r="1497" s="354" customFormat="1" x14ac:dyDescent="0.3"/>
    <row r="1498" s="354" customFormat="1" x14ac:dyDescent="0.3"/>
    <row r="1499" s="354" customFormat="1" x14ac:dyDescent="0.3"/>
    <row r="1500" s="354" customFormat="1" x14ac:dyDescent="0.3"/>
    <row r="1501" s="354" customFormat="1" x14ac:dyDescent="0.3"/>
    <row r="1502" s="354" customFormat="1" x14ac:dyDescent="0.3"/>
    <row r="1503" s="354" customFormat="1" x14ac:dyDescent="0.3"/>
    <row r="1504" s="354" customFormat="1" x14ac:dyDescent="0.3"/>
    <row r="1505" s="354" customFormat="1" x14ac:dyDescent="0.3"/>
    <row r="1506" s="354" customFormat="1" x14ac:dyDescent="0.3"/>
    <row r="1507" s="354" customFormat="1" x14ac:dyDescent="0.3"/>
    <row r="1508" s="354" customFormat="1" x14ac:dyDescent="0.3"/>
    <row r="1509" s="354" customFormat="1" x14ac:dyDescent="0.3"/>
    <row r="1510" s="354" customFormat="1" x14ac:dyDescent="0.3"/>
    <row r="1511" s="354" customFormat="1" x14ac:dyDescent="0.3"/>
    <row r="1512" s="354" customFormat="1" x14ac:dyDescent="0.3"/>
    <row r="1513" s="354" customFormat="1" x14ac:dyDescent="0.3"/>
    <row r="1514" s="354" customFormat="1" x14ac:dyDescent="0.3"/>
    <row r="1515" s="354" customFormat="1" x14ac:dyDescent="0.3"/>
    <row r="1516" s="354" customFormat="1" x14ac:dyDescent="0.3"/>
    <row r="1517" s="354" customFormat="1" x14ac:dyDescent="0.3"/>
    <row r="1518" s="354" customFormat="1" x14ac:dyDescent="0.3"/>
    <row r="1519" s="354" customFormat="1" x14ac:dyDescent="0.3"/>
    <row r="1520" s="354" customFormat="1" x14ac:dyDescent="0.3"/>
    <row r="1521" s="354" customFormat="1" x14ac:dyDescent="0.3"/>
    <row r="1522" s="354" customFormat="1" x14ac:dyDescent="0.3"/>
    <row r="1523" s="354" customFormat="1" x14ac:dyDescent="0.3"/>
    <row r="1524" s="354" customFormat="1" x14ac:dyDescent="0.3"/>
    <row r="1525" s="354" customFormat="1" x14ac:dyDescent="0.3"/>
    <row r="1526" s="354" customFormat="1" x14ac:dyDescent="0.3"/>
    <row r="1527" s="354" customFormat="1" x14ac:dyDescent="0.3"/>
    <row r="1528" s="354" customFormat="1" x14ac:dyDescent="0.3"/>
    <row r="1529" s="354" customFormat="1" x14ac:dyDescent="0.3"/>
    <row r="1530" s="354" customFormat="1" x14ac:dyDescent="0.3"/>
    <row r="1531" s="354" customFormat="1" x14ac:dyDescent="0.3"/>
    <row r="1532" s="354" customFormat="1" x14ac:dyDescent="0.3"/>
    <row r="1533" s="354" customFormat="1" x14ac:dyDescent="0.3"/>
    <row r="1534" s="354" customFormat="1" x14ac:dyDescent="0.3"/>
    <row r="1535" s="354" customFormat="1" x14ac:dyDescent="0.3"/>
    <row r="1536" s="354" customFormat="1" x14ac:dyDescent="0.3"/>
    <row r="1537" s="354" customFormat="1" x14ac:dyDescent="0.3"/>
    <row r="1538" s="354" customFormat="1" x14ac:dyDescent="0.3"/>
    <row r="1539" s="354" customFormat="1" x14ac:dyDescent="0.3"/>
    <row r="1540" s="354" customFormat="1" x14ac:dyDescent="0.3"/>
    <row r="1541" s="354" customFormat="1" x14ac:dyDescent="0.3"/>
    <row r="1542" s="354" customFormat="1" x14ac:dyDescent="0.3"/>
    <row r="1543" s="354" customFormat="1" x14ac:dyDescent="0.3"/>
    <row r="1544" s="354" customFormat="1" x14ac:dyDescent="0.3"/>
    <row r="1545" s="354" customFormat="1" x14ac:dyDescent="0.3"/>
    <row r="1546" s="354" customFormat="1" x14ac:dyDescent="0.3"/>
    <row r="1547" s="354" customFormat="1" x14ac:dyDescent="0.3"/>
    <row r="1548" s="354" customFormat="1" x14ac:dyDescent="0.3"/>
    <row r="1549" s="354" customFormat="1" x14ac:dyDescent="0.3"/>
    <row r="1550" s="354" customFormat="1" x14ac:dyDescent="0.3"/>
    <row r="1551" s="354" customFormat="1" x14ac:dyDescent="0.3"/>
    <row r="1552" s="354" customFormat="1" x14ac:dyDescent="0.3"/>
    <row r="1553" s="354" customFormat="1" x14ac:dyDescent="0.3"/>
    <row r="1554" s="354" customFormat="1" x14ac:dyDescent="0.3"/>
    <row r="1555" s="354" customFormat="1" x14ac:dyDescent="0.3"/>
    <row r="1556" s="354" customFormat="1" x14ac:dyDescent="0.3"/>
    <row r="1557" s="354" customFormat="1" x14ac:dyDescent="0.3"/>
    <row r="1558" s="354" customFormat="1" x14ac:dyDescent="0.3"/>
    <row r="1559" s="354" customFormat="1" x14ac:dyDescent="0.3"/>
    <row r="1560" s="354" customFormat="1" x14ac:dyDescent="0.3"/>
    <row r="1561" s="354" customFormat="1" x14ac:dyDescent="0.3"/>
    <row r="1562" s="354" customFormat="1" x14ac:dyDescent="0.3"/>
    <row r="1563" s="354" customFormat="1" x14ac:dyDescent="0.3"/>
    <row r="1564" s="354" customFormat="1" x14ac:dyDescent="0.3"/>
    <row r="1565" s="354" customFormat="1" x14ac:dyDescent="0.3"/>
    <row r="1566" s="354" customFormat="1" x14ac:dyDescent="0.3"/>
    <row r="1567" s="354" customFormat="1" x14ac:dyDescent="0.3"/>
    <row r="1568" s="354" customFormat="1" x14ac:dyDescent="0.3"/>
    <row r="1569" s="354" customFormat="1" x14ac:dyDescent="0.3"/>
    <row r="1570" s="354" customFormat="1" x14ac:dyDescent="0.3"/>
    <row r="1571" s="354" customFormat="1" x14ac:dyDescent="0.3"/>
    <row r="1572" s="354" customFormat="1" x14ac:dyDescent="0.3"/>
    <row r="1573" s="354" customFormat="1" x14ac:dyDescent="0.3"/>
    <row r="1574" s="354" customFormat="1" x14ac:dyDescent="0.3"/>
    <row r="1575" s="354" customFormat="1" x14ac:dyDescent="0.3"/>
    <row r="1576" s="354" customFormat="1" x14ac:dyDescent="0.3"/>
    <row r="1577" s="354" customFormat="1" x14ac:dyDescent="0.3"/>
    <row r="1578" s="354" customFormat="1" x14ac:dyDescent="0.3"/>
    <row r="1579" s="354" customFormat="1" x14ac:dyDescent="0.3"/>
    <row r="1580" s="354" customFormat="1" x14ac:dyDescent="0.3"/>
    <row r="1581" s="354" customFormat="1" x14ac:dyDescent="0.3"/>
    <row r="1582" s="354" customFormat="1" x14ac:dyDescent="0.3"/>
    <row r="1583" s="354" customFormat="1" x14ac:dyDescent="0.3"/>
    <row r="1584" s="354" customFormat="1" x14ac:dyDescent="0.3"/>
    <row r="1585" s="354" customFormat="1" x14ac:dyDescent="0.3"/>
    <row r="1586" s="354" customFormat="1" x14ac:dyDescent="0.3"/>
    <row r="1587" s="354" customFormat="1" x14ac:dyDescent="0.3"/>
    <row r="1588" s="354" customFormat="1" x14ac:dyDescent="0.3"/>
    <row r="1589" s="354" customFormat="1" x14ac:dyDescent="0.3"/>
    <row r="1590" s="354" customFormat="1" x14ac:dyDescent="0.3"/>
    <row r="1591" s="354" customFormat="1" x14ac:dyDescent="0.3"/>
    <row r="1592" s="354" customFormat="1" x14ac:dyDescent="0.3"/>
    <row r="1593" s="354" customFormat="1" x14ac:dyDescent="0.3"/>
    <row r="1594" s="354" customFormat="1" x14ac:dyDescent="0.3"/>
    <row r="1595" s="354" customFormat="1" x14ac:dyDescent="0.3"/>
    <row r="1596" s="354" customFormat="1" x14ac:dyDescent="0.3"/>
    <row r="1597" s="354" customFormat="1" x14ac:dyDescent="0.3"/>
    <row r="1598" s="354" customFormat="1" x14ac:dyDescent="0.3"/>
    <row r="1599" s="354" customFormat="1" x14ac:dyDescent="0.3"/>
    <row r="1600" s="354" customFormat="1" x14ac:dyDescent="0.3"/>
    <row r="1601" s="354" customFormat="1" x14ac:dyDescent="0.3"/>
    <row r="1602" s="354" customFormat="1" x14ac:dyDescent="0.3"/>
    <row r="1603" s="354" customFormat="1" x14ac:dyDescent="0.3"/>
    <row r="1604" s="354" customFormat="1" x14ac:dyDescent="0.3"/>
    <row r="1605" s="354" customFormat="1" x14ac:dyDescent="0.3"/>
    <row r="1606" s="354" customFormat="1" x14ac:dyDescent="0.3"/>
    <row r="1607" s="354" customFormat="1" x14ac:dyDescent="0.3"/>
    <row r="1608" s="354" customFormat="1" x14ac:dyDescent="0.3"/>
    <row r="1609" s="354" customFormat="1" x14ac:dyDescent="0.3"/>
    <row r="1610" s="354" customFormat="1" x14ac:dyDescent="0.3"/>
    <row r="1611" s="354" customFormat="1" x14ac:dyDescent="0.3"/>
    <row r="1612" s="354" customFormat="1" x14ac:dyDescent="0.3"/>
    <row r="1613" s="354" customFormat="1" x14ac:dyDescent="0.3"/>
    <row r="1614" s="354" customFormat="1" x14ac:dyDescent="0.3"/>
    <row r="1615" s="354" customFormat="1" x14ac:dyDescent="0.3"/>
    <row r="1616" s="354" customFormat="1" x14ac:dyDescent="0.3"/>
    <row r="1617" s="354" customFormat="1" x14ac:dyDescent="0.3"/>
    <row r="1618" s="354" customFormat="1" x14ac:dyDescent="0.3"/>
    <row r="1619" s="354" customFormat="1" x14ac:dyDescent="0.3"/>
    <row r="1620" s="354" customFormat="1" x14ac:dyDescent="0.3"/>
    <row r="1621" s="354" customFormat="1" x14ac:dyDescent="0.3"/>
    <row r="1622" s="354" customFormat="1" x14ac:dyDescent="0.3"/>
    <row r="1623" s="354" customFormat="1" x14ac:dyDescent="0.3"/>
    <row r="1624" s="354" customFormat="1" x14ac:dyDescent="0.3"/>
    <row r="1625" s="354" customFormat="1" x14ac:dyDescent="0.3"/>
    <row r="1626" s="354" customFormat="1" x14ac:dyDescent="0.3"/>
    <row r="1627" s="354" customFormat="1" x14ac:dyDescent="0.3"/>
    <row r="1628" s="354" customFormat="1" x14ac:dyDescent="0.3"/>
    <row r="1629" s="354" customFormat="1" x14ac:dyDescent="0.3"/>
    <row r="1630" s="354" customFormat="1" x14ac:dyDescent="0.3"/>
    <row r="1631" s="354" customFormat="1" x14ac:dyDescent="0.3"/>
    <row r="1632" s="354" customFormat="1" x14ac:dyDescent="0.3"/>
    <row r="1633" s="354" customFormat="1" x14ac:dyDescent="0.3"/>
    <row r="1634" s="354" customFormat="1" x14ac:dyDescent="0.3"/>
    <row r="1635" s="354" customFormat="1" x14ac:dyDescent="0.3"/>
    <row r="1636" s="354" customFormat="1" x14ac:dyDescent="0.3"/>
    <row r="1637" s="354" customFormat="1" x14ac:dyDescent="0.3"/>
    <row r="1638" s="354" customFormat="1" x14ac:dyDescent="0.3"/>
    <row r="1639" s="354" customFormat="1" x14ac:dyDescent="0.3"/>
    <row r="1640" s="354" customFormat="1" x14ac:dyDescent="0.3"/>
    <row r="1641" s="354" customFormat="1" x14ac:dyDescent="0.3"/>
    <row r="1642" s="354" customFormat="1" x14ac:dyDescent="0.3"/>
    <row r="1643" s="354" customFormat="1" x14ac:dyDescent="0.3"/>
    <row r="1644" s="354" customFormat="1" x14ac:dyDescent="0.3"/>
    <row r="1645" s="354" customFormat="1" x14ac:dyDescent="0.3"/>
    <row r="1646" s="354" customFormat="1" x14ac:dyDescent="0.3"/>
  </sheetData>
  <sheetProtection algorithmName="SHA-512" hashValue="GnsphQRK97KUfqcM3RudzF3Quz5g4qtU8l9Gq6GTw5AsDqGCUxwXI93vB/JEqKRdZWPCD1Bs+73IKAR9DxmeUA==" saltValue="oj9c8okehSyX8R/5dPhcBw==" spinCount="100000" sheet="1" selectLockedCells="1"/>
  <mergeCells count="8">
    <mergeCell ref="C23:D23"/>
    <mergeCell ref="B24:D24"/>
    <mergeCell ref="B8:I8"/>
    <mergeCell ref="E10:E12"/>
    <mergeCell ref="F11:F12"/>
    <mergeCell ref="I11:I12"/>
    <mergeCell ref="B12:C12"/>
    <mergeCell ref="C19:D19"/>
  </mergeCells>
  <printOptions horizontalCentered="1"/>
  <pageMargins left="0.39370078740157483" right="0.39370078740157483" top="0.78740157480314965" bottom="0.39370078740157483" header="0.19685039370078741" footer="0.31496062992125984"/>
  <pageSetup paperSize="9" scale="62" orientation="landscape" r:id="rId1"/>
  <headerFooter alignWithMargins="0"/>
  <ignoredErrors>
    <ignoredError sqref="I14:I18 F19:I24" unlockedFormula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>
    <pageSetUpPr fitToPage="1"/>
  </sheetPr>
  <dimension ref="A1:I1534"/>
  <sheetViews>
    <sheetView topLeftCell="A16" zoomScale="70" workbookViewId="0">
      <selection activeCell="G21" sqref="G21"/>
    </sheetView>
  </sheetViews>
  <sheetFormatPr baseColWidth="10" defaultColWidth="12" defaultRowHeight="13.8" x14ac:dyDescent="0.3"/>
  <cols>
    <col min="1" max="1" width="1.109375" style="1042" customWidth="1"/>
    <col min="2" max="3" width="12" style="1042"/>
    <col min="4" max="4" width="50.44140625" style="1042" customWidth="1"/>
    <col min="5" max="5" width="5.44140625" style="1042" customWidth="1"/>
    <col min="6" max="6" width="28.5546875" style="1042" customWidth="1"/>
    <col min="7" max="7" width="51.44140625" style="1042" customWidth="1"/>
    <col min="8" max="8" width="38.5546875" style="1042" customWidth="1"/>
    <col min="9" max="9" width="26.109375" style="1042" customWidth="1"/>
    <col min="10" max="256" width="12" style="354"/>
    <col min="257" max="257" width="1.109375" style="354" customWidth="1"/>
    <col min="258" max="259" width="12" style="354"/>
    <col min="260" max="260" width="50.44140625" style="354" customWidth="1"/>
    <col min="261" max="261" width="5.44140625" style="354" customWidth="1"/>
    <col min="262" max="262" width="28.5546875" style="354" customWidth="1"/>
    <col min="263" max="263" width="51.44140625" style="354" customWidth="1"/>
    <col min="264" max="264" width="38.5546875" style="354" customWidth="1"/>
    <col min="265" max="265" width="26.109375" style="354" customWidth="1"/>
    <col min="266" max="512" width="12" style="354"/>
    <col min="513" max="513" width="1.109375" style="354" customWidth="1"/>
    <col min="514" max="515" width="12" style="354"/>
    <col min="516" max="516" width="50.44140625" style="354" customWidth="1"/>
    <col min="517" max="517" width="5.44140625" style="354" customWidth="1"/>
    <col min="518" max="518" width="28.5546875" style="354" customWidth="1"/>
    <col min="519" max="519" width="51.44140625" style="354" customWidth="1"/>
    <col min="520" max="520" width="38.5546875" style="354" customWidth="1"/>
    <col min="521" max="521" width="26.109375" style="354" customWidth="1"/>
    <col min="522" max="768" width="12" style="354"/>
    <col min="769" max="769" width="1.109375" style="354" customWidth="1"/>
    <col min="770" max="771" width="12" style="354"/>
    <col min="772" max="772" width="50.44140625" style="354" customWidth="1"/>
    <col min="773" max="773" width="5.44140625" style="354" customWidth="1"/>
    <col min="774" max="774" width="28.5546875" style="354" customWidth="1"/>
    <col min="775" max="775" width="51.44140625" style="354" customWidth="1"/>
    <col min="776" max="776" width="38.5546875" style="354" customWidth="1"/>
    <col min="777" max="777" width="26.109375" style="354" customWidth="1"/>
    <col min="778" max="1024" width="12" style="354"/>
    <col min="1025" max="1025" width="1.109375" style="354" customWidth="1"/>
    <col min="1026" max="1027" width="12" style="354"/>
    <col min="1028" max="1028" width="50.44140625" style="354" customWidth="1"/>
    <col min="1029" max="1029" width="5.44140625" style="354" customWidth="1"/>
    <col min="1030" max="1030" width="28.5546875" style="354" customWidth="1"/>
    <col min="1031" max="1031" width="51.44140625" style="354" customWidth="1"/>
    <col min="1032" max="1032" width="38.5546875" style="354" customWidth="1"/>
    <col min="1033" max="1033" width="26.109375" style="354" customWidth="1"/>
    <col min="1034" max="1280" width="12" style="354"/>
    <col min="1281" max="1281" width="1.109375" style="354" customWidth="1"/>
    <col min="1282" max="1283" width="12" style="354"/>
    <col min="1284" max="1284" width="50.44140625" style="354" customWidth="1"/>
    <col min="1285" max="1285" width="5.44140625" style="354" customWidth="1"/>
    <col min="1286" max="1286" width="28.5546875" style="354" customWidth="1"/>
    <col min="1287" max="1287" width="51.44140625" style="354" customWidth="1"/>
    <col min="1288" max="1288" width="38.5546875" style="354" customWidth="1"/>
    <col min="1289" max="1289" width="26.109375" style="354" customWidth="1"/>
    <col min="1290" max="1536" width="12" style="354"/>
    <col min="1537" max="1537" width="1.109375" style="354" customWidth="1"/>
    <col min="1538" max="1539" width="12" style="354"/>
    <col min="1540" max="1540" width="50.44140625" style="354" customWidth="1"/>
    <col min="1541" max="1541" width="5.44140625" style="354" customWidth="1"/>
    <col min="1542" max="1542" width="28.5546875" style="354" customWidth="1"/>
    <col min="1543" max="1543" width="51.44140625" style="354" customWidth="1"/>
    <col min="1544" max="1544" width="38.5546875" style="354" customWidth="1"/>
    <col min="1545" max="1545" width="26.109375" style="354" customWidth="1"/>
    <col min="1546" max="1792" width="12" style="354"/>
    <col min="1793" max="1793" width="1.109375" style="354" customWidth="1"/>
    <col min="1794" max="1795" width="12" style="354"/>
    <col min="1796" max="1796" width="50.44140625" style="354" customWidth="1"/>
    <col min="1797" max="1797" width="5.44140625" style="354" customWidth="1"/>
    <col min="1798" max="1798" width="28.5546875" style="354" customWidth="1"/>
    <col min="1799" max="1799" width="51.44140625" style="354" customWidth="1"/>
    <col min="1800" max="1800" width="38.5546875" style="354" customWidth="1"/>
    <col min="1801" max="1801" width="26.109375" style="354" customWidth="1"/>
    <col min="1802" max="2048" width="12" style="354"/>
    <col min="2049" max="2049" width="1.109375" style="354" customWidth="1"/>
    <col min="2050" max="2051" width="12" style="354"/>
    <col min="2052" max="2052" width="50.44140625" style="354" customWidth="1"/>
    <col min="2053" max="2053" width="5.44140625" style="354" customWidth="1"/>
    <col min="2054" max="2054" width="28.5546875" style="354" customWidth="1"/>
    <col min="2055" max="2055" width="51.44140625" style="354" customWidth="1"/>
    <col min="2056" max="2056" width="38.5546875" style="354" customWidth="1"/>
    <col min="2057" max="2057" width="26.109375" style="354" customWidth="1"/>
    <col min="2058" max="2304" width="12" style="354"/>
    <col min="2305" max="2305" width="1.109375" style="354" customWidth="1"/>
    <col min="2306" max="2307" width="12" style="354"/>
    <col min="2308" max="2308" width="50.44140625" style="354" customWidth="1"/>
    <col min="2309" max="2309" width="5.44140625" style="354" customWidth="1"/>
    <col min="2310" max="2310" width="28.5546875" style="354" customWidth="1"/>
    <col min="2311" max="2311" width="51.44140625" style="354" customWidth="1"/>
    <col min="2312" max="2312" width="38.5546875" style="354" customWidth="1"/>
    <col min="2313" max="2313" width="26.109375" style="354" customWidth="1"/>
    <col min="2314" max="2560" width="12" style="354"/>
    <col min="2561" max="2561" width="1.109375" style="354" customWidth="1"/>
    <col min="2562" max="2563" width="12" style="354"/>
    <col min="2564" max="2564" width="50.44140625" style="354" customWidth="1"/>
    <col min="2565" max="2565" width="5.44140625" style="354" customWidth="1"/>
    <col min="2566" max="2566" width="28.5546875" style="354" customWidth="1"/>
    <col min="2567" max="2567" width="51.44140625" style="354" customWidth="1"/>
    <col min="2568" max="2568" width="38.5546875" style="354" customWidth="1"/>
    <col min="2569" max="2569" width="26.109375" style="354" customWidth="1"/>
    <col min="2570" max="2816" width="12" style="354"/>
    <col min="2817" max="2817" width="1.109375" style="354" customWidth="1"/>
    <col min="2818" max="2819" width="12" style="354"/>
    <col min="2820" max="2820" width="50.44140625" style="354" customWidth="1"/>
    <col min="2821" max="2821" width="5.44140625" style="354" customWidth="1"/>
    <col min="2822" max="2822" width="28.5546875" style="354" customWidth="1"/>
    <col min="2823" max="2823" width="51.44140625" style="354" customWidth="1"/>
    <col min="2824" max="2824" width="38.5546875" style="354" customWidth="1"/>
    <col min="2825" max="2825" width="26.109375" style="354" customWidth="1"/>
    <col min="2826" max="3072" width="12" style="354"/>
    <col min="3073" max="3073" width="1.109375" style="354" customWidth="1"/>
    <col min="3074" max="3075" width="12" style="354"/>
    <col min="3076" max="3076" width="50.44140625" style="354" customWidth="1"/>
    <col min="3077" max="3077" width="5.44140625" style="354" customWidth="1"/>
    <col min="3078" max="3078" width="28.5546875" style="354" customWidth="1"/>
    <col min="3079" max="3079" width="51.44140625" style="354" customWidth="1"/>
    <col min="3080" max="3080" width="38.5546875" style="354" customWidth="1"/>
    <col min="3081" max="3081" width="26.109375" style="354" customWidth="1"/>
    <col min="3082" max="3328" width="12" style="354"/>
    <col min="3329" max="3329" width="1.109375" style="354" customWidth="1"/>
    <col min="3330" max="3331" width="12" style="354"/>
    <col min="3332" max="3332" width="50.44140625" style="354" customWidth="1"/>
    <col min="3333" max="3333" width="5.44140625" style="354" customWidth="1"/>
    <col min="3334" max="3334" width="28.5546875" style="354" customWidth="1"/>
    <col min="3335" max="3335" width="51.44140625" style="354" customWidth="1"/>
    <col min="3336" max="3336" width="38.5546875" style="354" customWidth="1"/>
    <col min="3337" max="3337" width="26.109375" style="354" customWidth="1"/>
    <col min="3338" max="3584" width="12" style="354"/>
    <col min="3585" max="3585" width="1.109375" style="354" customWidth="1"/>
    <col min="3586" max="3587" width="12" style="354"/>
    <col min="3588" max="3588" width="50.44140625" style="354" customWidth="1"/>
    <col min="3589" max="3589" width="5.44140625" style="354" customWidth="1"/>
    <col min="3590" max="3590" width="28.5546875" style="354" customWidth="1"/>
    <col min="3591" max="3591" width="51.44140625" style="354" customWidth="1"/>
    <col min="3592" max="3592" width="38.5546875" style="354" customWidth="1"/>
    <col min="3593" max="3593" width="26.109375" style="354" customWidth="1"/>
    <col min="3594" max="3840" width="12" style="354"/>
    <col min="3841" max="3841" width="1.109375" style="354" customWidth="1"/>
    <col min="3842" max="3843" width="12" style="354"/>
    <col min="3844" max="3844" width="50.44140625" style="354" customWidth="1"/>
    <col min="3845" max="3845" width="5.44140625" style="354" customWidth="1"/>
    <col min="3846" max="3846" width="28.5546875" style="354" customWidth="1"/>
    <col min="3847" max="3847" width="51.44140625" style="354" customWidth="1"/>
    <col min="3848" max="3848" width="38.5546875" style="354" customWidth="1"/>
    <col min="3849" max="3849" width="26.109375" style="354" customWidth="1"/>
    <col min="3850" max="4096" width="12" style="354"/>
    <col min="4097" max="4097" width="1.109375" style="354" customWidth="1"/>
    <col min="4098" max="4099" width="12" style="354"/>
    <col min="4100" max="4100" width="50.44140625" style="354" customWidth="1"/>
    <col min="4101" max="4101" width="5.44140625" style="354" customWidth="1"/>
    <col min="4102" max="4102" width="28.5546875" style="354" customWidth="1"/>
    <col min="4103" max="4103" width="51.44140625" style="354" customWidth="1"/>
    <col min="4104" max="4104" width="38.5546875" style="354" customWidth="1"/>
    <col min="4105" max="4105" width="26.109375" style="354" customWidth="1"/>
    <col min="4106" max="4352" width="12" style="354"/>
    <col min="4353" max="4353" width="1.109375" style="354" customWidth="1"/>
    <col min="4354" max="4355" width="12" style="354"/>
    <col min="4356" max="4356" width="50.44140625" style="354" customWidth="1"/>
    <col min="4357" max="4357" width="5.44140625" style="354" customWidth="1"/>
    <col min="4358" max="4358" width="28.5546875" style="354" customWidth="1"/>
    <col min="4359" max="4359" width="51.44140625" style="354" customWidth="1"/>
    <col min="4360" max="4360" width="38.5546875" style="354" customWidth="1"/>
    <col min="4361" max="4361" width="26.109375" style="354" customWidth="1"/>
    <col min="4362" max="4608" width="12" style="354"/>
    <col min="4609" max="4609" width="1.109375" style="354" customWidth="1"/>
    <col min="4610" max="4611" width="12" style="354"/>
    <col min="4612" max="4612" width="50.44140625" style="354" customWidth="1"/>
    <col min="4613" max="4613" width="5.44140625" style="354" customWidth="1"/>
    <col min="4614" max="4614" width="28.5546875" style="354" customWidth="1"/>
    <col min="4615" max="4615" width="51.44140625" style="354" customWidth="1"/>
    <col min="4616" max="4616" width="38.5546875" style="354" customWidth="1"/>
    <col min="4617" max="4617" width="26.109375" style="354" customWidth="1"/>
    <col min="4618" max="4864" width="12" style="354"/>
    <col min="4865" max="4865" width="1.109375" style="354" customWidth="1"/>
    <col min="4866" max="4867" width="12" style="354"/>
    <col min="4868" max="4868" width="50.44140625" style="354" customWidth="1"/>
    <col min="4869" max="4869" width="5.44140625" style="354" customWidth="1"/>
    <col min="4870" max="4870" width="28.5546875" style="354" customWidth="1"/>
    <col min="4871" max="4871" width="51.44140625" style="354" customWidth="1"/>
    <col min="4872" max="4872" width="38.5546875" style="354" customWidth="1"/>
    <col min="4873" max="4873" width="26.109375" style="354" customWidth="1"/>
    <col min="4874" max="5120" width="12" style="354"/>
    <col min="5121" max="5121" width="1.109375" style="354" customWidth="1"/>
    <col min="5122" max="5123" width="12" style="354"/>
    <col min="5124" max="5124" width="50.44140625" style="354" customWidth="1"/>
    <col min="5125" max="5125" width="5.44140625" style="354" customWidth="1"/>
    <col min="5126" max="5126" width="28.5546875" style="354" customWidth="1"/>
    <col min="5127" max="5127" width="51.44140625" style="354" customWidth="1"/>
    <col min="5128" max="5128" width="38.5546875" style="354" customWidth="1"/>
    <col min="5129" max="5129" width="26.109375" style="354" customWidth="1"/>
    <col min="5130" max="5376" width="12" style="354"/>
    <col min="5377" max="5377" width="1.109375" style="354" customWidth="1"/>
    <col min="5378" max="5379" width="12" style="354"/>
    <col min="5380" max="5380" width="50.44140625" style="354" customWidth="1"/>
    <col min="5381" max="5381" width="5.44140625" style="354" customWidth="1"/>
    <col min="5382" max="5382" width="28.5546875" style="354" customWidth="1"/>
    <col min="5383" max="5383" width="51.44140625" style="354" customWidth="1"/>
    <col min="5384" max="5384" width="38.5546875" style="354" customWidth="1"/>
    <col min="5385" max="5385" width="26.109375" style="354" customWidth="1"/>
    <col min="5386" max="5632" width="12" style="354"/>
    <col min="5633" max="5633" width="1.109375" style="354" customWidth="1"/>
    <col min="5634" max="5635" width="12" style="354"/>
    <col min="5636" max="5636" width="50.44140625" style="354" customWidth="1"/>
    <col min="5637" max="5637" width="5.44140625" style="354" customWidth="1"/>
    <col min="5638" max="5638" width="28.5546875" style="354" customWidth="1"/>
    <col min="5639" max="5639" width="51.44140625" style="354" customWidth="1"/>
    <col min="5640" max="5640" width="38.5546875" style="354" customWidth="1"/>
    <col min="5641" max="5641" width="26.109375" style="354" customWidth="1"/>
    <col min="5642" max="5888" width="12" style="354"/>
    <col min="5889" max="5889" width="1.109375" style="354" customWidth="1"/>
    <col min="5890" max="5891" width="12" style="354"/>
    <col min="5892" max="5892" width="50.44140625" style="354" customWidth="1"/>
    <col min="5893" max="5893" width="5.44140625" style="354" customWidth="1"/>
    <col min="5894" max="5894" width="28.5546875" style="354" customWidth="1"/>
    <col min="5895" max="5895" width="51.44140625" style="354" customWidth="1"/>
    <col min="5896" max="5896" width="38.5546875" style="354" customWidth="1"/>
    <col min="5897" max="5897" width="26.109375" style="354" customWidth="1"/>
    <col min="5898" max="6144" width="12" style="354"/>
    <col min="6145" max="6145" width="1.109375" style="354" customWidth="1"/>
    <col min="6146" max="6147" width="12" style="354"/>
    <col min="6148" max="6148" width="50.44140625" style="354" customWidth="1"/>
    <col min="6149" max="6149" width="5.44140625" style="354" customWidth="1"/>
    <col min="6150" max="6150" width="28.5546875" style="354" customWidth="1"/>
    <col min="6151" max="6151" width="51.44140625" style="354" customWidth="1"/>
    <col min="6152" max="6152" width="38.5546875" style="354" customWidth="1"/>
    <col min="6153" max="6153" width="26.109375" style="354" customWidth="1"/>
    <col min="6154" max="6400" width="12" style="354"/>
    <col min="6401" max="6401" width="1.109375" style="354" customWidth="1"/>
    <col min="6402" max="6403" width="12" style="354"/>
    <col min="6404" max="6404" width="50.44140625" style="354" customWidth="1"/>
    <col min="6405" max="6405" width="5.44140625" style="354" customWidth="1"/>
    <col min="6406" max="6406" width="28.5546875" style="354" customWidth="1"/>
    <col min="6407" max="6407" width="51.44140625" style="354" customWidth="1"/>
    <col min="6408" max="6408" width="38.5546875" style="354" customWidth="1"/>
    <col min="6409" max="6409" width="26.109375" style="354" customWidth="1"/>
    <col min="6410" max="6656" width="12" style="354"/>
    <col min="6657" max="6657" width="1.109375" style="354" customWidth="1"/>
    <col min="6658" max="6659" width="12" style="354"/>
    <col min="6660" max="6660" width="50.44140625" style="354" customWidth="1"/>
    <col min="6661" max="6661" width="5.44140625" style="354" customWidth="1"/>
    <col min="6662" max="6662" width="28.5546875" style="354" customWidth="1"/>
    <col min="6663" max="6663" width="51.44140625" style="354" customWidth="1"/>
    <col min="6664" max="6664" width="38.5546875" style="354" customWidth="1"/>
    <col min="6665" max="6665" width="26.109375" style="354" customWidth="1"/>
    <col min="6666" max="6912" width="12" style="354"/>
    <col min="6913" max="6913" width="1.109375" style="354" customWidth="1"/>
    <col min="6914" max="6915" width="12" style="354"/>
    <col min="6916" max="6916" width="50.44140625" style="354" customWidth="1"/>
    <col min="6917" max="6917" width="5.44140625" style="354" customWidth="1"/>
    <col min="6918" max="6918" width="28.5546875" style="354" customWidth="1"/>
    <col min="6919" max="6919" width="51.44140625" style="354" customWidth="1"/>
    <col min="6920" max="6920" width="38.5546875" style="354" customWidth="1"/>
    <col min="6921" max="6921" width="26.109375" style="354" customWidth="1"/>
    <col min="6922" max="7168" width="12" style="354"/>
    <col min="7169" max="7169" width="1.109375" style="354" customWidth="1"/>
    <col min="7170" max="7171" width="12" style="354"/>
    <col min="7172" max="7172" width="50.44140625" style="354" customWidth="1"/>
    <col min="7173" max="7173" width="5.44140625" style="354" customWidth="1"/>
    <col min="7174" max="7174" width="28.5546875" style="354" customWidth="1"/>
    <col min="7175" max="7175" width="51.44140625" style="354" customWidth="1"/>
    <col min="7176" max="7176" width="38.5546875" style="354" customWidth="1"/>
    <col min="7177" max="7177" width="26.109375" style="354" customWidth="1"/>
    <col min="7178" max="7424" width="12" style="354"/>
    <col min="7425" max="7425" width="1.109375" style="354" customWidth="1"/>
    <col min="7426" max="7427" width="12" style="354"/>
    <col min="7428" max="7428" width="50.44140625" style="354" customWidth="1"/>
    <col min="7429" max="7429" width="5.44140625" style="354" customWidth="1"/>
    <col min="7430" max="7430" width="28.5546875" style="354" customWidth="1"/>
    <col min="7431" max="7431" width="51.44140625" style="354" customWidth="1"/>
    <col min="7432" max="7432" width="38.5546875" style="354" customWidth="1"/>
    <col min="7433" max="7433" width="26.109375" style="354" customWidth="1"/>
    <col min="7434" max="7680" width="12" style="354"/>
    <col min="7681" max="7681" width="1.109375" style="354" customWidth="1"/>
    <col min="7682" max="7683" width="12" style="354"/>
    <col min="7684" max="7684" width="50.44140625" style="354" customWidth="1"/>
    <col min="7685" max="7685" width="5.44140625" style="354" customWidth="1"/>
    <col min="7686" max="7686" width="28.5546875" style="354" customWidth="1"/>
    <col min="7687" max="7687" width="51.44140625" style="354" customWidth="1"/>
    <col min="7688" max="7688" width="38.5546875" style="354" customWidth="1"/>
    <col min="7689" max="7689" width="26.109375" style="354" customWidth="1"/>
    <col min="7690" max="7936" width="12" style="354"/>
    <col min="7937" max="7937" width="1.109375" style="354" customWidth="1"/>
    <col min="7938" max="7939" width="12" style="354"/>
    <col min="7940" max="7940" width="50.44140625" style="354" customWidth="1"/>
    <col min="7941" max="7941" width="5.44140625" style="354" customWidth="1"/>
    <col min="7942" max="7942" width="28.5546875" style="354" customWidth="1"/>
    <col min="7943" max="7943" width="51.44140625" style="354" customWidth="1"/>
    <col min="7944" max="7944" width="38.5546875" style="354" customWidth="1"/>
    <col min="7945" max="7945" width="26.109375" style="354" customWidth="1"/>
    <col min="7946" max="8192" width="12" style="354"/>
    <col min="8193" max="8193" width="1.109375" style="354" customWidth="1"/>
    <col min="8194" max="8195" width="12" style="354"/>
    <col min="8196" max="8196" width="50.44140625" style="354" customWidth="1"/>
    <col min="8197" max="8197" width="5.44140625" style="354" customWidth="1"/>
    <col min="8198" max="8198" width="28.5546875" style="354" customWidth="1"/>
    <col min="8199" max="8199" width="51.44140625" style="354" customWidth="1"/>
    <col min="8200" max="8200" width="38.5546875" style="354" customWidth="1"/>
    <col min="8201" max="8201" width="26.109375" style="354" customWidth="1"/>
    <col min="8202" max="8448" width="12" style="354"/>
    <col min="8449" max="8449" width="1.109375" style="354" customWidth="1"/>
    <col min="8450" max="8451" width="12" style="354"/>
    <col min="8452" max="8452" width="50.44140625" style="354" customWidth="1"/>
    <col min="8453" max="8453" width="5.44140625" style="354" customWidth="1"/>
    <col min="8454" max="8454" width="28.5546875" style="354" customWidth="1"/>
    <col min="8455" max="8455" width="51.44140625" style="354" customWidth="1"/>
    <col min="8456" max="8456" width="38.5546875" style="354" customWidth="1"/>
    <col min="8457" max="8457" width="26.109375" style="354" customWidth="1"/>
    <col min="8458" max="8704" width="12" style="354"/>
    <col min="8705" max="8705" width="1.109375" style="354" customWidth="1"/>
    <col min="8706" max="8707" width="12" style="354"/>
    <col min="8708" max="8708" width="50.44140625" style="354" customWidth="1"/>
    <col min="8709" max="8709" width="5.44140625" style="354" customWidth="1"/>
    <col min="8710" max="8710" width="28.5546875" style="354" customWidth="1"/>
    <col min="8711" max="8711" width="51.44140625" style="354" customWidth="1"/>
    <col min="8712" max="8712" width="38.5546875" style="354" customWidth="1"/>
    <col min="8713" max="8713" width="26.109375" style="354" customWidth="1"/>
    <col min="8714" max="8960" width="12" style="354"/>
    <col min="8961" max="8961" width="1.109375" style="354" customWidth="1"/>
    <col min="8962" max="8963" width="12" style="354"/>
    <col min="8964" max="8964" width="50.44140625" style="354" customWidth="1"/>
    <col min="8965" max="8965" width="5.44140625" style="354" customWidth="1"/>
    <col min="8966" max="8966" width="28.5546875" style="354" customWidth="1"/>
    <col min="8967" max="8967" width="51.44140625" style="354" customWidth="1"/>
    <col min="8968" max="8968" width="38.5546875" style="354" customWidth="1"/>
    <col min="8969" max="8969" width="26.109375" style="354" customWidth="1"/>
    <col min="8970" max="9216" width="12" style="354"/>
    <col min="9217" max="9217" width="1.109375" style="354" customWidth="1"/>
    <col min="9218" max="9219" width="12" style="354"/>
    <col min="9220" max="9220" width="50.44140625" style="354" customWidth="1"/>
    <col min="9221" max="9221" width="5.44140625" style="354" customWidth="1"/>
    <col min="9222" max="9222" width="28.5546875" style="354" customWidth="1"/>
    <col min="9223" max="9223" width="51.44140625" style="354" customWidth="1"/>
    <col min="9224" max="9224" width="38.5546875" style="354" customWidth="1"/>
    <col min="9225" max="9225" width="26.109375" style="354" customWidth="1"/>
    <col min="9226" max="9472" width="12" style="354"/>
    <col min="9473" max="9473" width="1.109375" style="354" customWidth="1"/>
    <col min="9474" max="9475" width="12" style="354"/>
    <col min="9476" max="9476" width="50.44140625" style="354" customWidth="1"/>
    <col min="9477" max="9477" width="5.44140625" style="354" customWidth="1"/>
    <col min="9478" max="9478" width="28.5546875" style="354" customWidth="1"/>
    <col min="9479" max="9479" width="51.44140625" style="354" customWidth="1"/>
    <col min="9480" max="9480" width="38.5546875" style="354" customWidth="1"/>
    <col min="9481" max="9481" width="26.109375" style="354" customWidth="1"/>
    <col min="9482" max="9728" width="12" style="354"/>
    <col min="9729" max="9729" width="1.109375" style="354" customWidth="1"/>
    <col min="9730" max="9731" width="12" style="354"/>
    <col min="9732" max="9732" width="50.44140625" style="354" customWidth="1"/>
    <col min="9733" max="9733" width="5.44140625" style="354" customWidth="1"/>
    <col min="9734" max="9734" width="28.5546875" style="354" customWidth="1"/>
    <col min="9735" max="9735" width="51.44140625" style="354" customWidth="1"/>
    <col min="9736" max="9736" width="38.5546875" style="354" customWidth="1"/>
    <col min="9737" max="9737" width="26.109375" style="354" customWidth="1"/>
    <col min="9738" max="9984" width="12" style="354"/>
    <col min="9985" max="9985" width="1.109375" style="354" customWidth="1"/>
    <col min="9986" max="9987" width="12" style="354"/>
    <col min="9988" max="9988" width="50.44140625" style="354" customWidth="1"/>
    <col min="9989" max="9989" width="5.44140625" style="354" customWidth="1"/>
    <col min="9990" max="9990" width="28.5546875" style="354" customWidth="1"/>
    <col min="9991" max="9991" width="51.44140625" style="354" customWidth="1"/>
    <col min="9992" max="9992" width="38.5546875" style="354" customWidth="1"/>
    <col min="9993" max="9993" width="26.109375" style="354" customWidth="1"/>
    <col min="9994" max="10240" width="12" style="354"/>
    <col min="10241" max="10241" width="1.109375" style="354" customWidth="1"/>
    <col min="10242" max="10243" width="12" style="354"/>
    <col min="10244" max="10244" width="50.44140625" style="354" customWidth="1"/>
    <col min="10245" max="10245" width="5.44140625" style="354" customWidth="1"/>
    <col min="10246" max="10246" width="28.5546875" style="354" customWidth="1"/>
    <col min="10247" max="10247" width="51.44140625" style="354" customWidth="1"/>
    <col min="10248" max="10248" width="38.5546875" style="354" customWidth="1"/>
    <col min="10249" max="10249" width="26.109375" style="354" customWidth="1"/>
    <col min="10250" max="10496" width="12" style="354"/>
    <col min="10497" max="10497" width="1.109375" style="354" customWidth="1"/>
    <col min="10498" max="10499" width="12" style="354"/>
    <col min="10500" max="10500" width="50.44140625" style="354" customWidth="1"/>
    <col min="10501" max="10501" width="5.44140625" style="354" customWidth="1"/>
    <col min="10502" max="10502" width="28.5546875" style="354" customWidth="1"/>
    <col min="10503" max="10503" width="51.44140625" style="354" customWidth="1"/>
    <col min="10504" max="10504" width="38.5546875" style="354" customWidth="1"/>
    <col min="10505" max="10505" width="26.109375" style="354" customWidth="1"/>
    <col min="10506" max="10752" width="12" style="354"/>
    <col min="10753" max="10753" width="1.109375" style="354" customWidth="1"/>
    <col min="10754" max="10755" width="12" style="354"/>
    <col min="10756" max="10756" width="50.44140625" style="354" customWidth="1"/>
    <col min="10757" max="10757" width="5.44140625" style="354" customWidth="1"/>
    <col min="10758" max="10758" width="28.5546875" style="354" customWidth="1"/>
    <col min="10759" max="10759" width="51.44140625" style="354" customWidth="1"/>
    <col min="10760" max="10760" width="38.5546875" style="354" customWidth="1"/>
    <col min="10761" max="10761" width="26.109375" style="354" customWidth="1"/>
    <col min="10762" max="11008" width="12" style="354"/>
    <col min="11009" max="11009" width="1.109375" style="354" customWidth="1"/>
    <col min="11010" max="11011" width="12" style="354"/>
    <col min="11012" max="11012" width="50.44140625" style="354" customWidth="1"/>
    <col min="11013" max="11013" width="5.44140625" style="354" customWidth="1"/>
    <col min="11014" max="11014" width="28.5546875" style="354" customWidth="1"/>
    <col min="11015" max="11015" width="51.44140625" style="354" customWidth="1"/>
    <col min="11016" max="11016" width="38.5546875" style="354" customWidth="1"/>
    <col min="11017" max="11017" width="26.109375" style="354" customWidth="1"/>
    <col min="11018" max="11264" width="12" style="354"/>
    <col min="11265" max="11265" width="1.109375" style="354" customWidth="1"/>
    <col min="11266" max="11267" width="12" style="354"/>
    <col min="11268" max="11268" width="50.44140625" style="354" customWidth="1"/>
    <col min="11269" max="11269" width="5.44140625" style="354" customWidth="1"/>
    <col min="11270" max="11270" width="28.5546875" style="354" customWidth="1"/>
    <col min="11271" max="11271" width="51.44140625" style="354" customWidth="1"/>
    <col min="11272" max="11272" width="38.5546875" style="354" customWidth="1"/>
    <col min="11273" max="11273" width="26.109375" style="354" customWidth="1"/>
    <col min="11274" max="11520" width="12" style="354"/>
    <col min="11521" max="11521" width="1.109375" style="354" customWidth="1"/>
    <col min="11522" max="11523" width="12" style="354"/>
    <col min="11524" max="11524" width="50.44140625" style="354" customWidth="1"/>
    <col min="11525" max="11525" width="5.44140625" style="354" customWidth="1"/>
    <col min="11526" max="11526" width="28.5546875" style="354" customWidth="1"/>
    <col min="11527" max="11527" width="51.44140625" style="354" customWidth="1"/>
    <col min="11528" max="11528" width="38.5546875" style="354" customWidth="1"/>
    <col min="11529" max="11529" width="26.109375" style="354" customWidth="1"/>
    <col min="11530" max="11776" width="12" style="354"/>
    <col min="11777" max="11777" width="1.109375" style="354" customWidth="1"/>
    <col min="11778" max="11779" width="12" style="354"/>
    <col min="11780" max="11780" width="50.44140625" style="354" customWidth="1"/>
    <col min="11781" max="11781" width="5.44140625" style="354" customWidth="1"/>
    <col min="11782" max="11782" width="28.5546875" style="354" customWidth="1"/>
    <col min="11783" max="11783" width="51.44140625" style="354" customWidth="1"/>
    <col min="11784" max="11784" width="38.5546875" style="354" customWidth="1"/>
    <col min="11785" max="11785" width="26.109375" style="354" customWidth="1"/>
    <col min="11786" max="12032" width="12" style="354"/>
    <col min="12033" max="12033" width="1.109375" style="354" customWidth="1"/>
    <col min="12034" max="12035" width="12" style="354"/>
    <col min="12036" max="12036" width="50.44140625" style="354" customWidth="1"/>
    <col min="12037" max="12037" width="5.44140625" style="354" customWidth="1"/>
    <col min="12038" max="12038" width="28.5546875" style="354" customWidth="1"/>
    <col min="12039" max="12039" width="51.44140625" style="354" customWidth="1"/>
    <col min="12040" max="12040" width="38.5546875" style="354" customWidth="1"/>
    <col min="12041" max="12041" width="26.109375" style="354" customWidth="1"/>
    <col min="12042" max="12288" width="12" style="354"/>
    <col min="12289" max="12289" width="1.109375" style="354" customWidth="1"/>
    <col min="12290" max="12291" width="12" style="354"/>
    <col min="12292" max="12292" width="50.44140625" style="354" customWidth="1"/>
    <col min="12293" max="12293" width="5.44140625" style="354" customWidth="1"/>
    <col min="12294" max="12294" width="28.5546875" style="354" customWidth="1"/>
    <col min="12295" max="12295" width="51.44140625" style="354" customWidth="1"/>
    <col min="12296" max="12296" width="38.5546875" style="354" customWidth="1"/>
    <col min="12297" max="12297" width="26.109375" style="354" customWidth="1"/>
    <col min="12298" max="12544" width="12" style="354"/>
    <col min="12545" max="12545" width="1.109375" style="354" customWidth="1"/>
    <col min="12546" max="12547" width="12" style="354"/>
    <col min="12548" max="12548" width="50.44140625" style="354" customWidth="1"/>
    <col min="12549" max="12549" width="5.44140625" style="354" customWidth="1"/>
    <col min="12550" max="12550" width="28.5546875" style="354" customWidth="1"/>
    <col min="12551" max="12551" width="51.44140625" style="354" customWidth="1"/>
    <col min="12552" max="12552" width="38.5546875" style="354" customWidth="1"/>
    <col min="12553" max="12553" width="26.109375" style="354" customWidth="1"/>
    <col min="12554" max="12800" width="12" style="354"/>
    <col min="12801" max="12801" width="1.109375" style="354" customWidth="1"/>
    <col min="12802" max="12803" width="12" style="354"/>
    <col min="12804" max="12804" width="50.44140625" style="354" customWidth="1"/>
    <col min="12805" max="12805" width="5.44140625" style="354" customWidth="1"/>
    <col min="12806" max="12806" width="28.5546875" style="354" customWidth="1"/>
    <col min="12807" max="12807" width="51.44140625" style="354" customWidth="1"/>
    <col min="12808" max="12808" width="38.5546875" style="354" customWidth="1"/>
    <col min="12809" max="12809" width="26.109375" style="354" customWidth="1"/>
    <col min="12810" max="13056" width="12" style="354"/>
    <col min="13057" max="13057" width="1.109375" style="354" customWidth="1"/>
    <col min="13058" max="13059" width="12" style="354"/>
    <col min="13060" max="13060" width="50.44140625" style="354" customWidth="1"/>
    <col min="13061" max="13061" width="5.44140625" style="354" customWidth="1"/>
    <col min="13062" max="13062" width="28.5546875" style="354" customWidth="1"/>
    <col min="13063" max="13063" width="51.44140625" style="354" customWidth="1"/>
    <col min="13064" max="13064" width="38.5546875" style="354" customWidth="1"/>
    <col min="13065" max="13065" width="26.109375" style="354" customWidth="1"/>
    <col min="13066" max="13312" width="12" style="354"/>
    <col min="13313" max="13313" width="1.109375" style="354" customWidth="1"/>
    <col min="13314" max="13315" width="12" style="354"/>
    <col min="13316" max="13316" width="50.44140625" style="354" customWidth="1"/>
    <col min="13317" max="13317" width="5.44140625" style="354" customWidth="1"/>
    <col min="13318" max="13318" width="28.5546875" style="354" customWidth="1"/>
    <col min="13319" max="13319" width="51.44140625" style="354" customWidth="1"/>
    <col min="13320" max="13320" width="38.5546875" style="354" customWidth="1"/>
    <col min="13321" max="13321" width="26.109375" style="354" customWidth="1"/>
    <col min="13322" max="13568" width="12" style="354"/>
    <col min="13569" max="13569" width="1.109375" style="354" customWidth="1"/>
    <col min="13570" max="13571" width="12" style="354"/>
    <col min="13572" max="13572" width="50.44140625" style="354" customWidth="1"/>
    <col min="13573" max="13573" width="5.44140625" style="354" customWidth="1"/>
    <col min="13574" max="13574" width="28.5546875" style="354" customWidth="1"/>
    <col min="13575" max="13575" width="51.44140625" style="354" customWidth="1"/>
    <col min="13576" max="13576" width="38.5546875" style="354" customWidth="1"/>
    <col min="13577" max="13577" width="26.109375" style="354" customWidth="1"/>
    <col min="13578" max="13824" width="12" style="354"/>
    <col min="13825" max="13825" width="1.109375" style="354" customWidth="1"/>
    <col min="13826" max="13827" width="12" style="354"/>
    <col min="13828" max="13828" width="50.44140625" style="354" customWidth="1"/>
    <col min="13829" max="13829" width="5.44140625" style="354" customWidth="1"/>
    <col min="13830" max="13830" width="28.5546875" style="354" customWidth="1"/>
    <col min="13831" max="13831" width="51.44140625" style="354" customWidth="1"/>
    <col min="13832" max="13832" width="38.5546875" style="354" customWidth="1"/>
    <col min="13833" max="13833" width="26.109375" style="354" customWidth="1"/>
    <col min="13834" max="14080" width="12" style="354"/>
    <col min="14081" max="14081" width="1.109375" style="354" customWidth="1"/>
    <col min="14082" max="14083" width="12" style="354"/>
    <col min="14084" max="14084" width="50.44140625" style="354" customWidth="1"/>
    <col min="14085" max="14085" width="5.44140625" style="354" customWidth="1"/>
    <col min="14086" max="14086" width="28.5546875" style="354" customWidth="1"/>
    <col min="14087" max="14087" width="51.44140625" style="354" customWidth="1"/>
    <col min="14088" max="14088" width="38.5546875" style="354" customWidth="1"/>
    <col min="14089" max="14089" width="26.109375" style="354" customWidth="1"/>
    <col min="14090" max="14336" width="12" style="354"/>
    <col min="14337" max="14337" width="1.109375" style="354" customWidth="1"/>
    <col min="14338" max="14339" width="12" style="354"/>
    <col min="14340" max="14340" width="50.44140625" style="354" customWidth="1"/>
    <col min="14341" max="14341" width="5.44140625" style="354" customWidth="1"/>
    <col min="14342" max="14342" width="28.5546875" style="354" customWidth="1"/>
    <col min="14343" max="14343" width="51.44140625" style="354" customWidth="1"/>
    <col min="14344" max="14344" width="38.5546875" style="354" customWidth="1"/>
    <col min="14345" max="14345" width="26.109375" style="354" customWidth="1"/>
    <col min="14346" max="14592" width="12" style="354"/>
    <col min="14593" max="14593" width="1.109375" style="354" customWidth="1"/>
    <col min="14594" max="14595" width="12" style="354"/>
    <col min="14596" max="14596" width="50.44140625" style="354" customWidth="1"/>
    <col min="14597" max="14597" width="5.44140625" style="354" customWidth="1"/>
    <col min="14598" max="14598" width="28.5546875" style="354" customWidth="1"/>
    <col min="14599" max="14599" width="51.44140625" style="354" customWidth="1"/>
    <col min="14600" max="14600" width="38.5546875" style="354" customWidth="1"/>
    <col min="14601" max="14601" width="26.109375" style="354" customWidth="1"/>
    <col min="14602" max="14848" width="12" style="354"/>
    <col min="14849" max="14849" width="1.109375" style="354" customWidth="1"/>
    <col min="14850" max="14851" width="12" style="354"/>
    <col min="14852" max="14852" width="50.44140625" style="354" customWidth="1"/>
    <col min="14853" max="14853" width="5.44140625" style="354" customWidth="1"/>
    <col min="14854" max="14854" width="28.5546875" style="354" customWidth="1"/>
    <col min="14855" max="14855" width="51.44140625" style="354" customWidth="1"/>
    <col min="14856" max="14856" width="38.5546875" style="354" customWidth="1"/>
    <col min="14857" max="14857" width="26.109375" style="354" customWidth="1"/>
    <col min="14858" max="15104" width="12" style="354"/>
    <col min="15105" max="15105" width="1.109375" style="354" customWidth="1"/>
    <col min="15106" max="15107" width="12" style="354"/>
    <col min="15108" max="15108" width="50.44140625" style="354" customWidth="1"/>
    <col min="15109" max="15109" width="5.44140625" style="354" customWidth="1"/>
    <col min="15110" max="15110" width="28.5546875" style="354" customWidth="1"/>
    <col min="15111" max="15111" width="51.44140625" style="354" customWidth="1"/>
    <col min="15112" max="15112" width="38.5546875" style="354" customWidth="1"/>
    <col min="15113" max="15113" width="26.109375" style="354" customWidth="1"/>
    <col min="15114" max="15360" width="12" style="354"/>
    <col min="15361" max="15361" width="1.109375" style="354" customWidth="1"/>
    <col min="15362" max="15363" width="12" style="354"/>
    <col min="15364" max="15364" width="50.44140625" style="354" customWidth="1"/>
    <col min="15365" max="15365" width="5.44140625" style="354" customWidth="1"/>
    <col min="15366" max="15366" width="28.5546875" style="354" customWidth="1"/>
    <col min="15367" max="15367" width="51.44140625" style="354" customWidth="1"/>
    <col min="15368" max="15368" width="38.5546875" style="354" customWidth="1"/>
    <col min="15369" max="15369" width="26.109375" style="354" customWidth="1"/>
    <col min="15370" max="15616" width="12" style="354"/>
    <col min="15617" max="15617" width="1.109375" style="354" customWidth="1"/>
    <col min="15618" max="15619" width="12" style="354"/>
    <col min="15620" max="15620" width="50.44140625" style="354" customWidth="1"/>
    <col min="15621" max="15621" width="5.44140625" style="354" customWidth="1"/>
    <col min="15622" max="15622" width="28.5546875" style="354" customWidth="1"/>
    <col min="15623" max="15623" width="51.44140625" style="354" customWidth="1"/>
    <col min="15624" max="15624" width="38.5546875" style="354" customWidth="1"/>
    <col min="15625" max="15625" width="26.109375" style="354" customWidth="1"/>
    <col min="15626" max="15872" width="12" style="354"/>
    <col min="15873" max="15873" width="1.109375" style="354" customWidth="1"/>
    <col min="15874" max="15875" width="12" style="354"/>
    <col min="15876" max="15876" width="50.44140625" style="354" customWidth="1"/>
    <col min="15877" max="15877" width="5.44140625" style="354" customWidth="1"/>
    <col min="15878" max="15878" width="28.5546875" style="354" customWidth="1"/>
    <col min="15879" max="15879" width="51.44140625" style="354" customWidth="1"/>
    <col min="15880" max="15880" width="38.5546875" style="354" customWidth="1"/>
    <col min="15881" max="15881" width="26.109375" style="354" customWidth="1"/>
    <col min="15882" max="16128" width="12" style="354"/>
    <col min="16129" max="16129" width="1.109375" style="354" customWidth="1"/>
    <col min="16130" max="16131" width="12" style="354"/>
    <col min="16132" max="16132" width="50.44140625" style="354" customWidth="1"/>
    <col min="16133" max="16133" width="5.44140625" style="354" customWidth="1"/>
    <col min="16134" max="16134" width="28.5546875" style="354" customWidth="1"/>
    <col min="16135" max="16135" width="51.44140625" style="354" customWidth="1"/>
    <col min="16136" max="16136" width="38.5546875" style="354" customWidth="1"/>
    <col min="16137" max="16137" width="26.109375" style="354" customWidth="1"/>
    <col min="16138" max="16384" width="12" style="354"/>
  </cols>
  <sheetData>
    <row r="1" spans="1:9" s="343" customFormat="1" ht="24.9" customHeight="1" x14ac:dyDescent="0.3">
      <c r="A1" s="1049"/>
      <c r="B1" s="1047" t="s">
        <v>159</v>
      </c>
      <c r="C1" s="1047"/>
      <c r="D1" s="1047"/>
      <c r="E1" s="2571" t="s">
        <v>1353</v>
      </c>
      <c r="F1" s="2574"/>
      <c r="G1" s="2574"/>
      <c r="H1" s="2574"/>
      <c r="I1" s="2574"/>
    </row>
    <row r="2" spans="1:9" s="343" customFormat="1" ht="24.9" customHeight="1" x14ac:dyDescent="0.3">
      <c r="A2" s="1049"/>
      <c r="B2" s="340" t="s">
        <v>404</v>
      </c>
      <c r="C2" s="340"/>
      <c r="D2" s="340"/>
      <c r="E2" s="344"/>
      <c r="F2" s="345"/>
      <c r="G2" s="342"/>
      <c r="H2" s="346"/>
      <c r="I2" s="347"/>
    </row>
    <row r="3" spans="1:9" s="343" customFormat="1" ht="24.9" customHeight="1" x14ac:dyDescent="0.3">
      <c r="A3" s="1049"/>
      <c r="B3" s="340" t="s">
        <v>405</v>
      </c>
      <c r="C3" s="340"/>
      <c r="D3" s="340"/>
      <c r="E3" s="344"/>
      <c r="F3" s="345"/>
      <c r="G3" s="342"/>
      <c r="H3" s="346"/>
      <c r="I3" s="347"/>
    </row>
    <row r="4" spans="1:9" s="343" customFormat="1" ht="24.9" customHeight="1" x14ac:dyDescent="0.3">
      <c r="A4" s="1049"/>
      <c r="B4" s="340" t="s">
        <v>406</v>
      </c>
      <c r="C4" s="340"/>
      <c r="D4" s="340"/>
      <c r="E4" s="344"/>
      <c r="F4" s="345"/>
      <c r="G4" s="342"/>
      <c r="H4" s="346"/>
      <c r="I4" s="347"/>
    </row>
    <row r="5" spans="1:9" s="343" customFormat="1" ht="24.9" customHeight="1" x14ac:dyDescent="0.3">
      <c r="A5" s="1049"/>
      <c r="B5" s="340" t="s">
        <v>407</v>
      </c>
      <c r="C5" s="340"/>
      <c r="D5" s="340"/>
      <c r="E5" s="344"/>
      <c r="F5" s="345"/>
      <c r="G5" s="342"/>
      <c r="H5" s="346"/>
      <c r="I5" s="347"/>
    </row>
    <row r="6" spans="1:9" s="343" customFormat="1" ht="24.9" customHeight="1" x14ac:dyDescent="0.3">
      <c r="A6" s="1050"/>
      <c r="B6" s="340" t="s">
        <v>1234</v>
      </c>
      <c r="C6" s="340"/>
      <c r="D6" s="340"/>
      <c r="E6" s="3712"/>
      <c r="F6" s="3713"/>
      <c r="G6" s="349"/>
      <c r="H6" s="339"/>
      <c r="I6" s="350"/>
    </row>
    <row r="7" spans="1:9" s="343" customFormat="1" ht="20.399999999999999" x14ac:dyDescent="0.3">
      <c r="A7" s="1050"/>
      <c r="B7" s="344" t="s">
        <v>470</v>
      </c>
      <c r="C7" s="351"/>
      <c r="D7" s="339"/>
      <c r="E7" s="352">
        <v>12</v>
      </c>
      <c r="F7" s="340"/>
      <c r="G7" s="339"/>
      <c r="H7" s="339"/>
      <c r="I7" s="339"/>
    </row>
    <row r="8" spans="1:9" ht="25.2" x14ac:dyDescent="0.3">
      <c r="B8" s="3666" t="s">
        <v>1354</v>
      </c>
      <c r="C8" s="3666"/>
      <c r="D8" s="3666"/>
      <c r="E8" s="3666"/>
      <c r="F8" s="3666"/>
      <c r="G8" s="3666"/>
      <c r="H8" s="3666"/>
      <c r="I8" s="3666"/>
    </row>
    <row r="9" spans="1:9" ht="16.2" thickBot="1" x14ac:dyDescent="0.35">
      <c r="A9" s="1048"/>
      <c r="B9" s="1048"/>
      <c r="C9" s="1048"/>
      <c r="D9" s="1048"/>
      <c r="E9" s="1048"/>
      <c r="F9" s="1048"/>
      <c r="G9" s="1048"/>
      <c r="H9" s="1048"/>
      <c r="I9" s="1048"/>
    </row>
    <row r="10" spans="1:9" ht="35.1" customHeight="1" x14ac:dyDescent="0.3">
      <c r="A10" s="1048"/>
      <c r="B10" s="2659"/>
      <c r="C10" s="2660"/>
      <c r="D10" s="2661" t="s">
        <v>1258</v>
      </c>
      <c r="E10" s="3714" t="s">
        <v>230</v>
      </c>
      <c r="F10" s="2662" t="s">
        <v>1259</v>
      </c>
      <c r="G10" s="2663" t="s">
        <v>1287</v>
      </c>
      <c r="H10" s="2663" t="s">
        <v>1288</v>
      </c>
      <c r="I10" s="2664" t="s">
        <v>1262</v>
      </c>
    </row>
    <row r="11" spans="1:9" ht="35.1" customHeight="1" x14ac:dyDescent="0.3">
      <c r="A11" s="1048"/>
      <c r="B11" s="2623"/>
      <c r="C11" s="2624"/>
      <c r="D11" s="2625"/>
      <c r="E11" s="3715"/>
      <c r="F11" s="3703" t="s">
        <v>1319</v>
      </c>
      <c r="G11" s="2685" t="s">
        <v>1340</v>
      </c>
      <c r="H11" s="2685" t="s">
        <v>1341</v>
      </c>
      <c r="I11" s="3705" t="s">
        <v>1322</v>
      </c>
    </row>
    <row r="12" spans="1:9" ht="35.1" customHeight="1" x14ac:dyDescent="0.3">
      <c r="A12" s="1048"/>
      <c r="B12" s="3653" t="s">
        <v>1323</v>
      </c>
      <c r="C12" s="3654"/>
      <c r="D12" s="3717"/>
      <c r="E12" s="3716"/>
      <c r="F12" s="3704"/>
      <c r="G12" s="2667" t="s">
        <v>1324</v>
      </c>
      <c r="H12" s="2667" t="s">
        <v>1324</v>
      </c>
      <c r="I12" s="3706"/>
    </row>
    <row r="13" spans="1:9" ht="39.9" customHeight="1" x14ac:dyDescent="0.3">
      <c r="A13" s="1048"/>
      <c r="B13" s="2596"/>
      <c r="C13" s="2668" t="s">
        <v>1342</v>
      </c>
      <c r="D13" s="2598"/>
      <c r="E13" s="2686">
        <v>1</v>
      </c>
      <c r="F13" s="2687"/>
      <c r="G13" s="2688" t="s">
        <v>59</v>
      </c>
      <c r="H13" s="2688" t="s">
        <v>59</v>
      </c>
      <c r="I13" s="2689" t="s">
        <v>59</v>
      </c>
    </row>
    <row r="14" spans="1:9" ht="39.9" customHeight="1" x14ac:dyDescent="0.3">
      <c r="A14" s="1048"/>
      <c r="B14" s="2673"/>
      <c r="C14" s="2674" t="s">
        <v>1343</v>
      </c>
      <c r="D14" s="2675"/>
      <c r="E14" s="2690">
        <v>2</v>
      </c>
      <c r="F14" s="321"/>
      <c r="G14" s="337"/>
      <c r="H14" s="337"/>
      <c r="I14" s="2600">
        <f t="shared" ref="I14:I24" si="0">F14+G14-H14</f>
        <v>0</v>
      </c>
    </row>
    <row r="15" spans="1:9" ht="39.9" customHeight="1" x14ac:dyDescent="0.3">
      <c r="A15" s="1048"/>
      <c r="B15" s="2673"/>
      <c r="C15" s="2674" t="s">
        <v>1344</v>
      </c>
      <c r="D15" s="2675"/>
      <c r="E15" s="2690">
        <v>3</v>
      </c>
      <c r="F15" s="321"/>
      <c r="G15" s="337"/>
      <c r="H15" s="337"/>
      <c r="I15" s="2600">
        <f t="shared" si="0"/>
        <v>0</v>
      </c>
    </row>
    <row r="16" spans="1:9" ht="39.9" customHeight="1" x14ac:dyDescent="0.3">
      <c r="A16" s="1048"/>
      <c r="B16" s="2673"/>
      <c r="C16" s="2674" t="s">
        <v>1345</v>
      </c>
      <c r="D16" s="2675"/>
      <c r="E16" s="2690">
        <v>4</v>
      </c>
      <c r="F16" s="321"/>
      <c r="G16" s="337"/>
      <c r="H16" s="337"/>
      <c r="I16" s="2600">
        <f t="shared" si="0"/>
        <v>0</v>
      </c>
    </row>
    <row r="17" spans="1:9" ht="39.9" customHeight="1" x14ac:dyDescent="0.3">
      <c r="A17" s="1048"/>
      <c r="B17" s="2673"/>
      <c r="C17" s="2674" t="s">
        <v>1774</v>
      </c>
      <c r="D17" s="2675"/>
      <c r="E17" s="2690">
        <v>5</v>
      </c>
      <c r="F17" s="321"/>
      <c r="G17" s="337"/>
      <c r="H17" s="337"/>
      <c r="I17" s="2600">
        <f t="shared" si="0"/>
        <v>0</v>
      </c>
    </row>
    <row r="18" spans="1:9" ht="39.9" customHeight="1" thickBot="1" x14ac:dyDescent="0.35">
      <c r="A18" s="1048"/>
      <c r="B18" s="2623"/>
      <c r="C18" s="2677" t="s">
        <v>1346</v>
      </c>
      <c r="D18" s="2625"/>
      <c r="E18" s="2691">
        <v>6</v>
      </c>
      <c r="F18" s="316"/>
      <c r="G18" s="338"/>
      <c r="H18" s="338"/>
      <c r="I18" s="2600">
        <f t="shared" si="0"/>
        <v>0</v>
      </c>
    </row>
    <row r="19" spans="1:9" ht="39.9" customHeight="1" thickBot="1" x14ac:dyDescent="0.35">
      <c r="A19" s="1048"/>
      <c r="B19" s="2679"/>
      <c r="C19" s="3709" t="s">
        <v>1347</v>
      </c>
      <c r="D19" s="3649"/>
      <c r="E19" s="2692">
        <v>7</v>
      </c>
      <c r="F19" s="2600">
        <f>SUM(F14:F18)</f>
        <v>0</v>
      </c>
      <c r="G19" s="2600">
        <f>SUM(G14:G18)</f>
        <v>0</v>
      </c>
      <c r="H19" s="2600">
        <f>SUM(H14:H18)</f>
        <v>0</v>
      </c>
      <c r="I19" s="2600">
        <f t="shared" si="0"/>
        <v>0</v>
      </c>
    </row>
    <row r="20" spans="1:9" ht="39.9" customHeight="1" x14ac:dyDescent="0.3">
      <c r="A20" s="1048"/>
      <c r="B20" s="2623"/>
      <c r="C20" s="2677" t="s">
        <v>1348</v>
      </c>
      <c r="D20" s="2625"/>
      <c r="E20" s="2691">
        <v>8</v>
      </c>
      <c r="F20" s="2616"/>
      <c r="G20" s="2693"/>
      <c r="H20" s="2693"/>
      <c r="I20" s="2694"/>
    </row>
    <row r="21" spans="1:9" ht="39.9" customHeight="1" x14ac:dyDescent="0.3">
      <c r="A21" s="1048"/>
      <c r="B21" s="2673"/>
      <c r="C21" s="2674" t="s">
        <v>1349</v>
      </c>
      <c r="D21" s="2675"/>
      <c r="E21" s="2690">
        <v>9</v>
      </c>
      <c r="F21" s="321"/>
      <c r="G21" s="337"/>
      <c r="H21" s="337"/>
      <c r="I21" s="2600">
        <f>F21+G21-H21</f>
        <v>0</v>
      </c>
    </row>
    <row r="22" spans="1:9" ht="39.9" customHeight="1" thickBot="1" x14ac:dyDescent="0.35">
      <c r="A22" s="1048"/>
      <c r="B22" s="2623"/>
      <c r="C22" s="2677" t="s">
        <v>1355</v>
      </c>
      <c r="D22" s="2625"/>
      <c r="E22" s="2691">
        <v>10</v>
      </c>
      <c r="F22" s="316"/>
      <c r="G22" s="338"/>
      <c r="H22" s="338"/>
      <c r="I22" s="2600">
        <f>F22+G22-H22</f>
        <v>0</v>
      </c>
    </row>
    <row r="23" spans="1:9" ht="39.9" customHeight="1" thickBot="1" x14ac:dyDescent="0.35">
      <c r="A23" s="1048"/>
      <c r="B23" s="2679"/>
      <c r="C23" s="3695" t="s">
        <v>1351</v>
      </c>
      <c r="D23" s="3696"/>
      <c r="E23" s="2692">
        <v>11</v>
      </c>
      <c r="F23" s="2600">
        <f>F22+F21</f>
        <v>0</v>
      </c>
      <c r="G23" s="2600">
        <f>G22+G21</f>
        <v>0</v>
      </c>
      <c r="H23" s="2600">
        <f>H22+H21</f>
        <v>0</v>
      </c>
      <c r="I23" s="2600">
        <f t="shared" si="0"/>
        <v>0</v>
      </c>
    </row>
    <row r="24" spans="1:9" ht="39.9" customHeight="1" thickBot="1" x14ac:dyDescent="0.35">
      <c r="A24" s="1050"/>
      <c r="B24" s="3710" t="s">
        <v>1352</v>
      </c>
      <c r="C24" s="3711"/>
      <c r="D24" s="3696"/>
      <c r="E24" s="2695">
        <v>12</v>
      </c>
      <c r="F24" s="2600">
        <f>F23+F19</f>
        <v>0</v>
      </c>
      <c r="G24" s="2600">
        <f>G23+G19</f>
        <v>0</v>
      </c>
      <c r="H24" s="2600">
        <f>H23+H19</f>
        <v>0</v>
      </c>
      <c r="I24" s="2600">
        <f t="shared" si="0"/>
        <v>0</v>
      </c>
    </row>
    <row r="25" spans="1:9" ht="15.6" x14ac:dyDescent="0.3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3">
      <c r="A26" s="354"/>
      <c r="B26" s="354"/>
      <c r="C26" s="354"/>
      <c r="D26" s="354"/>
      <c r="E26" s="354"/>
      <c r="F26" s="354"/>
      <c r="G26" s="354"/>
      <c r="H26" s="354"/>
      <c r="I26" s="354"/>
    </row>
    <row r="27" spans="1:9" ht="50.25" customHeight="1" x14ac:dyDescent="0.3">
      <c r="A27" s="354"/>
      <c r="B27" s="354"/>
      <c r="C27" s="354"/>
      <c r="D27" s="358"/>
      <c r="E27" s="354"/>
      <c r="F27" s="354"/>
      <c r="G27" s="354"/>
      <c r="H27" s="354"/>
      <c r="I27" s="354"/>
    </row>
    <row r="28" spans="1:9" x14ac:dyDescent="0.3">
      <c r="A28" s="354"/>
      <c r="B28" s="354"/>
      <c r="C28" s="354"/>
      <c r="D28" s="354"/>
      <c r="E28" s="354"/>
      <c r="F28" s="354"/>
      <c r="G28" s="354"/>
      <c r="H28" s="354"/>
      <c r="I28" s="354"/>
    </row>
    <row r="29" spans="1:9" x14ac:dyDescent="0.3">
      <c r="A29" s="354"/>
      <c r="B29" s="354"/>
      <c r="C29" s="354"/>
      <c r="D29" s="354"/>
      <c r="E29" s="354"/>
      <c r="F29" s="354"/>
      <c r="G29" s="354"/>
      <c r="H29" s="354"/>
      <c r="I29" s="354"/>
    </row>
    <row r="30" spans="1:9" x14ac:dyDescent="0.3">
      <c r="A30" s="354"/>
      <c r="B30" s="354"/>
      <c r="C30" s="354"/>
      <c r="D30" s="354"/>
      <c r="E30" s="354"/>
      <c r="F30" s="354"/>
      <c r="G30" s="354"/>
      <c r="H30" s="354"/>
      <c r="I30" s="354"/>
    </row>
    <row r="31" spans="1:9" x14ac:dyDescent="0.3">
      <c r="A31" s="354"/>
      <c r="B31" s="354"/>
      <c r="C31" s="354"/>
      <c r="D31" s="354"/>
      <c r="E31" s="354"/>
      <c r="F31" s="354"/>
      <c r="G31" s="354"/>
      <c r="H31" s="354"/>
      <c r="I31" s="354"/>
    </row>
    <row r="32" spans="1:9" x14ac:dyDescent="0.3">
      <c r="A32" s="354"/>
      <c r="B32" s="354"/>
      <c r="C32" s="354"/>
      <c r="D32" s="354"/>
      <c r="E32" s="354"/>
      <c r="F32" s="354"/>
      <c r="G32" s="354"/>
      <c r="H32" s="354"/>
      <c r="I32" s="354"/>
    </row>
    <row r="33" s="354" customFormat="1" x14ac:dyDescent="0.3"/>
    <row r="34" s="354" customFormat="1" x14ac:dyDescent="0.3"/>
    <row r="35" s="354" customFormat="1" x14ac:dyDescent="0.3"/>
    <row r="36" s="354" customFormat="1" x14ac:dyDescent="0.3"/>
    <row r="37" s="354" customFormat="1" x14ac:dyDescent="0.3"/>
    <row r="38" s="354" customFormat="1" x14ac:dyDescent="0.3"/>
    <row r="39" s="354" customFormat="1" x14ac:dyDescent="0.3"/>
    <row r="40" s="354" customFormat="1" x14ac:dyDescent="0.3"/>
    <row r="41" s="354" customFormat="1" x14ac:dyDescent="0.3"/>
    <row r="42" s="354" customFormat="1" x14ac:dyDescent="0.3"/>
    <row r="43" s="354" customFormat="1" x14ac:dyDescent="0.3"/>
    <row r="44" s="354" customFormat="1" x14ac:dyDescent="0.3"/>
    <row r="45" s="354" customFormat="1" x14ac:dyDescent="0.3"/>
    <row r="46" s="354" customFormat="1" x14ac:dyDescent="0.3"/>
    <row r="47" s="354" customFormat="1" x14ac:dyDescent="0.3"/>
    <row r="48" s="354" customFormat="1" x14ac:dyDescent="0.3"/>
    <row r="49" s="354" customFormat="1" x14ac:dyDescent="0.3"/>
    <row r="50" s="354" customFormat="1" x14ac:dyDescent="0.3"/>
    <row r="51" s="354" customFormat="1" x14ac:dyDescent="0.3"/>
    <row r="52" s="354" customFormat="1" x14ac:dyDescent="0.3"/>
    <row r="53" s="354" customFormat="1" x14ac:dyDescent="0.3"/>
    <row r="54" s="354" customFormat="1" x14ac:dyDescent="0.3"/>
    <row r="55" s="354" customFormat="1" x14ac:dyDescent="0.3"/>
    <row r="56" s="354" customFormat="1" x14ac:dyDescent="0.3"/>
    <row r="57" s="354" customFormat="1" x14ac:dyDescent="0.3"/>
    <row r="58" s="354" customFormat="1" x14ac:dyDescent="0.3"/>
    <row r="59" s="354" customFormat="1" x14ac:dyDescent="0.3"/>
    <row r="60" s="354" customFormat="1" x14ac:dyDescent="0.3"/>
    <row r="61" s="354" customFormat="1" x14ac:dyDescent="0.3"/>
    <row r="62" s="354" customFormat="1" x14ac:dyDescent="0.3"/>
    <row r="63" s="354" customFormat="1" x14ac:dyDescent="0.3"/>
    <row r="64" s="354" customFormat="1" x14ac:dyDescent="0.3"/>
    <row r="65" s="354" customFormat="1" x14ac:dyDescent="0.3"/>
    <row r="66" s="354" customFormat="1" x14ac:dyDescent="0.3"/>
    <row r="67" s="354" customFormat="1" x14ac:dyDescent="0.3"/>
    <row r="68" s="354" customFormat="1" x14ac:dyDescent="0.3"/>
    <row r="69" s="354" customFormat="1" x14ac:dyDescent="0.3"/>
    <row r="70" s="354" customFormat="1" x14ac:dyDescent="0.3"/>
    <row r="71" s="354" customFormat="1" x14ac:dyDescent="0.3"/>
    <row r="72" s="354" customFormat="1" x14ac:dyDescent="0.3"/>
    <row r="73" s="354" customFormat="1" x14ac:dyDescent="0.3"/>
    <row r="74" s="354" customFormat="1" x14ac:dyDescent="0.3"/>
    <row r="75" s="354" customFormat="1" x14ac:dyDescent="0.3"/>
    <row r="76" s="354" customFormat="1" x14ac:dyDescent="0.3"/>
    <row r="77" s="354" customFormat="1" x14ac:dyDescent="0.3"/>
    <row r="78" s="354" customFormat="1" x14ac:dyDescent="0.3"/>
    <row r="79" s="354" customFormat="1" x14ac:dyDescent="0.3"/>
    <row r="80" s="354" customFormat="1" x14ac:dyDescent="0.3"/>
    <row r="81" s="354" customFormat="1" x14ac:dyDescent="0.3"/>
    <row r="82" s="354" customFormat="1" x14ac:dyDescent="0.3"/>
    <row r="83" s="354" customFormat="1" x14ac:dyDescent="0.3"/>
    <row r="84" s="354" customFormat="1" x14ac:dyDescent="0.3"/>
    <row r="85" s="354" customFormat="1" x14ac:dyDescent="0.3"/>
    <row r="86" s="354" customFormat="1" x14ac:dyDescent="0.3"/>
    <row r="87" s="354" customFormat="1" x14ac:dyDescent="0.3"/>
    <row r="88" s="354" customFormat="1" x14ac:dyDescent="0.3"/>
    <row r="89" s="354" customFormat="1" x14ac:dyDescent="0.3"/>
    <row r="90" s="354" customFormat="1" x14ac:dyDescent="0.3"/>
    <row r="91" s="354" customFormat="1" x14ac:dyDescent="0.3"/>
    <row r="92" s="354" customFormat="1" x14ac:dyDescent="0.3"/>
    <row r="93" s="354" customFormat="1" x14ac:dyDescent="0.3"/>
    <row r="94" s="354" customFormat="1" x14ac:dyDescent="0.3"/>
    <row r="95" s="354" customFormat="1" x14ac:dyDescent="0.3"/>
    <row r="96" s="354" customFormat="1" x14ac:dyDescent="0.3"/>
    <row r="97" s="354" customFormat="1" x14ac:dyDescent="0.3"/>
    <row r="98" s="354" customFormat="1" x14ac:dyDescent="0.3"/>
    <row r="99" s="354" customFormat="1" x14ac:dyDescent="0.3"/>
    <row r="100" s="354" customFormat="1" x14ac:dyDescent="0.3"/>
    <row r="101" s="354" customFormat="1" x14ac:dyDescent="0.3"/>
    <row r="102" s="354" customFormat="1" x14ac:dyDescent="0.3"/>
    <row r="103" s="354" customFormat="1" x14ac:dyDescent="0.3"/>
    <row r="104" s="354" customFormat="1" x14ac:dyDescent="0.3"/>
    <row r="105" s="354" customFormat="1" x14ac:dyDescent="0.3"/>
    <row r="106" s="354" customFormat="1" x14ac:dyDescent="0.3"/>
    <row r="107" s="354" customFormat="1" x14ac:dyDescent="0.3"/>
    <row r="108" s="354" customFormat="1" x14ac:dyDescent="0.3"/>
    <row r="109" s="354" customFormat="1" x14ac:dyDescent="0.3"/>
    <row r="110" s="354" customFormat="1" x14ac:dyDescent="0.3"/>
    <row r="111" s="354" customFormat="1" x14ac:dyDescent="0.3"/>
    <row r="112" s="354" customFormat="1" x14ac:dyDescent="0.3"/>
    <row r="113" s="354" customFormat="1" x14ac:dyDescent="0.3"/>
    <row r="114" s="354" customFormat="1" x14ac:dyDescent="0.3"/>
    <row r="115" s="354" customFormat="1" x14ac:dyDescent="0.3"/>
    <row r="116" s="354" customFormat="1" x14ac:dyDescent="0.3"/>
    <row r="117" s="354" customFormat="1" x14ac:dyDescent="0.3"/>
    <row r="118" s="354" customFormat="1" x14ac:dyDescent="0.3"/>
    <row r="119" s="354" customFormat="1" x14ac:dyDescent="0.3"/>
    <row r="120" s="354" customFormat="1" x14ac:dyDescent="0.3"/>
    <row r="121" s="354" customFormat="1" x14ac:dyDescent="0.3"/>
    <row r="122" s="354" customFormat="1" x14ac:dyDescent="0.3"/>
    <row r="123" s="354" customFormat="1" x14ac:dyDescent="0.3"/>
    <row r="124" s="354" customFormat="1" x14ac:dyDescent="0.3"/>
    <row r="125" s="354" customFormat="1" x14ac:dyDescent="0.3"/>
    <row r="126" s="354" customFormat="1" x14ac:dyDescent="0.3"/>
    <row r="127" s="354" customFormat="1" x14ac:dyDescent="0.3"/>
    <row r="128" s="354" customFormat="1" x14ac:dyDescent="0.3"/>
    <row r="129" s="354" customFormat="1" x14ac:dyDescent="0.3"/>
    <row r="130" s="354" customFormat="1" x14ac:dyDescent="0.3"/>
    <row r="131" s="354" customFormat="1" x14ac:dyDescent="0.3"/>
    <row r="132" s="354" customFormat="1" x14ac:dyDescent="0.3"/>
    <row r="133" s="354" customFormat="1" x14ac:dyDescent="0.3"/>
    <row r="134" s="354" customFormat="1" x14ac:dyDescent="0.3"/>
    <row r="135" s="354" customFormat="1" x14ac:dyDescent="0.3"/>
    <row r="136" s="354" customFormat="1" x14ac:dyDescent="0.3"/>
    <row r="137" s="354" customFormat="1" x14ac:dyDescent="0.3"/>
    <row r="138" s="354" customFormat="1" x14ac:dyDescent="0.3"/>
    <row r="139" s="354" customFormat="1" x14ac:dyDescent="0.3"/>
    <row r="140" s="354" customFormat="1" x14ac:dyDescent="0.3"/>
    <row r="141" s="354" customFormat="1" x14ac:dyDescent="0.3"/>
    <row r="142" s="354" customFormat="1" x14ac:dyDescent="0.3"/>
    <row r="143" s="354" customFormat="1" x14ac:dyDescent="0.3"/>
    <row r="144" s="354" customFormat="1" x14ac:dyDescent="0.3"/>
    <row r="145" s="354" customFormat="1" x14ac:dyDescent="0.3"/>
    <row r="146" s="354" customFormat="1" x14ac:dyDescent="0.3"/>
    <row r="147" s="354" customFormat="1" x14ac:dyDescent="0.3"/>
    <row r="148" s="354" customFormat="1" x14ac:dyDescent="0.3"/>
    <row r="149" s="354" customFormat="1" x14ac:dyDescent="0.3"/>
    <row r="150" s="354" customFormat="1" x14ac:dyDescent="0.3"/>
    <row r="151" s="354" customFormat="1" x14ac:dyDescent="0.3"/>
    <row r="152" s="354" customFormat="1" x14ac:dyDescent="0.3"/>
    <row r="153" s="354" customFormat="1" x14ac:dyDescent="0.3"/>
    <row r="154" s="354" customFormat="1" x14ac:dyDescent="0.3"/>
    <row r="155" s="354" customFormat="1" x14ac:dyDescent="0.3"/>
    <row r="156" s="354" customFormat="1" x14ac:dyDescent="0.3"/>
    <row r="157" s="354" customFormat="1" x14ac:dyDescent="0.3"/>
    <row r="158" s="354" customFormat="1" x14ac:dyDescent="0.3"/>
    <row r="159" s="354" customFormat="1" x14ac:dyDescent="0.3"/>
    <row r="160" s="354" customFormat="1" x14ac:dyDescent="0.3"/>
    <row r="161" s="354" customFormat="1" x14ac:dyDescent="0.3"/>
    <row r="162" s="354" customFormat="1" x14ac:dyDescent="0.3"/>
    <row r="163" s="354" customFormat="1" x14ac:dyDescent="0.3"/>
    <row r="164" s="354" customFormat="1" x14ac:dyDescent="0.3"/>
    <row r="165" s="354" customFormat="1" x14ac:dyDescent="0.3"/>
    <row r="166" s="354" customFormat="1" x14ac:dyDescent="0.3"/>
    <row r="167" s="354" customFormat="1" x14ac:dyDescent="0.3"/>
    <row r="168" s="354" customFormat="1" x14ac:dyDescent="0.3"/>
    <row r="169" s="354" customFormat="1" x14ac:dyDescent="0.3"/>
    <row r="170" s="354" customFormat="1" x14ac:dyDescent="0.3"/>
    <row r="171" s="354" customFormat="1" x14ac:dyDescent="0.3"/>
    <row r="172" s="354" customFormat="1" x14ac:dyDescent="0.3"/>
    <row r="173" s="354" customFormat="1" x14ac:dyDescent="0.3"/>
    <row r="174" s="354" customFormat="1" x14ac:dyDescent="0.3"/>
    <row r="175" s="354" customFormat="1" x14ac:dyDescent="0.3"/>
    <row r="176" s="354" customFormat="1" x14ac:dyDescent="0.3"/>
    <row r="177" s="354" customFormat="1" x14ac:dyDescent="0.3"/>
    <row r="178" s="354" customFormat="1" x14ac:dyDescent="0.3"/>
    <row r="179" s="354" customFormat="1" x14ac:dyDescent="0.3"/>
    <row r="180" s="354" customFormat="1" x14ac:dyDescent="0.3"/>
    <row r="181" s="354" customFormat="1" x14ac:dyDescent="0.3"/>
    <row r="182" s="354" customFormat="1" x14ac:dyDescent="0.3"/>
    <row r="183" s="354" customFormat="1" x14ac:dyDescent="0.3"/>
    <row r="184" s="354" customFormat="1" x14ac:dyDescent="0.3"/>
    <row r="185" s="354" customFormat="1" x14ac:dyDescent="0.3"/>
    <row r="186" s="354" customFormat="1" x14ac:dyDescent="0.3"/>
    <row r="187" s="354" customFormat="1" x14ac:dyDescent="0.3"/>
    <row r="188" s="354" customFormat="1" x14ac:dyDescent="0.3"/>
    <row r="189" s="354" customFormat="1" x14ac:dyDescent="0.3"/>
    <row r="190" s="354" customFormat="1" x14ac:dyDescent="0.3"/>
    <row r="191" s="354" customFormat="1" x14ac:dyDescent="0.3"/>
    <row r="192" s="354" customFormat="1" x14ac:dyDescent="0.3"/>
    <row r="193" s="354" customFormat="1" x14ac:dyDescent="0.3"/>
    <row r="194" s="354" customFormat="1" x14ac:dyDescent="0.3"/>
    <row r="195" s="354" customFormat="1" x14ac:dyDescent="0.3"/>
    <row r="196" s="354" customFormat="1" x14ac:dyDescent="0.3"/>
    <row r="197" s="354" customFormat="1" x14ac:dyDescent="0.3"/>
    <row r="198" s="354" customFormat="1" x14ac:dyDescent="0.3"/>
    <row r="199" s="354" customFormat="1" x14ac:dyDescent="0.3"/>
    <row r="200" s="354" customFormat="1" x14ac:dyDescent="0.3"/>
    <row r="201" s="354" customFormat="1" x14ac:dyDescent="0.3"/>
    <row r="202" s="354" customFormat="1" x14ac:dyDescent="0.3"/>
    <row r="203" s="354" customFormat="1" x14ac:dyDescent="0.3"/>
    <row r="204" s="354" customFormat="1" x14ac:dyDescent="0.3"/>
    <row r="205" s="354" customFormat="1" x14ac:dyDescent="0.3"/>
    <row r="206" s="354" customFormat="1" x14ac:dyDescent="0.3"/>
    <row r="207" s="354" customFormat="1" x14ac:dyDescent="0.3"/>
    <row r="208" s="354" customFormat="1" x14ac:dyDescent="0.3"/>
    <row r="209" s="354" customFormat="1" x14ac:dyDescent="0.3"/>
    <row r="210" s="354" customFormat="1" x14ac:dyDescent="0.3"/>
    <row r="211" s="354" customFormat="1" x14ac:dyDescent="0.3"/>
    <row r="212" s="354" customFormat="1" x14ac:dyDescent="0.3"/>
    <row r="213" s="354" customFormat="1" x14ac:dyDescent="0.3"/>
    <row r="214" s="354" customFormat="1" x14ac:dyDescent="0.3"/>
    <row r="215" s="354" customFormat="1" x14ac:dyDescent="0.3"/>
    <row r="216" s="354" customFormat="1" x14ac:dyDescent="0.3"/>
    <row r="217" s="354" customFormat="1" x14ac:dyDescent="0.3"/>
    <row r="218" s="354" customFormat="1" x14ac:dyDescent="0.3"/>
    <row r="219" s="354" customFormat="1" x14ac:dyDescent="0.3"/>
    <row r="220" s="354" customFormat="1" x14ac:dyDescent="0.3"/>
    <row r="221" s="354" customFormat="1" x14ac:dyDescent="0.3"/>
    <row r="222" s="354" customFormat="1" x14ac:dyDescent="0.3"/>
    <row r="223" s="354" customFormat="1" x14ac:dyDescent="0.3"/>
    <row r="224" s="354" customFormat="1" x14ac:dyDescent="0.3"/>
    <row r="225" s="354" customFormat="1" x14ac:dyDescent="0.3"/>
    <row r="226" s="354" customFormat="1" x14ac:dyDescent="0.3"/>
    <row r="227" s="354" customFormat="1" x14ac:dyDescent="0.3"/>
    <row r="228" s="354" customFormat="1" x14ac:dyDescent="0.3"/>
    <row r="229" s="354" customFormat="1" x14ac:dyDescent="0.3"/>
    <row r="230" s="354" customFormat="1" x14ac:dyDescent="0.3"/>
    <row r="231" s="354" customFormat="1" x14ac:dyDescent="0.3"/>
    <row r="232" s="354" customFormat="1" x14ac:dyDescent="0.3"/>
    <row r="233" s="354" customFormat="1" x14ac:dyDescent="0.3"/>
    <row r="234" s="354" customFormat="1" x14ac:dyDescent="0.3"/>
    <row r="235" s="354" customFormat="1" x14ac:dyDescent="0.3"/>
    <row r="236" s="354" customFormat="1" x14ac:dyDescent="0.3"/>
    <row r="237" s="354" customFormat="1" x14ac:dyDescent="0.3"/>
    <row r="238" s="354" customFormat="1" x14ac:dyDescent="0.3"/>
    <row r="239" s="354" customFormat="1" x14ac:dyDescent="0.3"/>
    <row r="240" s="354" customFormat="1" x14ac:dyDescent="0.3"/>
    <row r="241" s="354" customFormat="1" x14ac:dyDescent="0.3"/>
    <row r="242" s="354" customFormat="1" x14ac:dyDescent="0.3"/>
    <row r="243" s="354" customFormat="1" x14ac:dyDescent="0.3"/>
    <row r="244" s="354" customFormat="1" x14ac:dyDescent="0.3"/>
    <row r="245" s="354" customFormat="1" x14ac:dyDescent="0.3"/>
    <row r="246" s="354" customFormat="1" x14ac:dyDescent="0.3"/>
    <row r="247" s="354" customFormat="1" x14ac:dyDescent="0.3"/>
    <row r="248" s="354" customFormat="1" x14ac:dyDescent="0.3"/>
    <row r="249" s="354" customFormat="1" x14ac:dyDescent="0.3"/>
    <row r="250" s="354" customFormat="1" x14ac:dyDescent="0.3"/>
    <row r="251" s="354" customFormat="1" x14ac:dyDescent="0.3"/>
    <row r="252" s="354" customFormat="1" x14ac:dyDescent="0.3"/>
    <row r="253" s="354" customFormat="1" x14ac:dyDescent="0.3"/>
    <row r="254" s="354" customFormat="1" x14ac:dyDescent="0.3"/>
    <row r="255" s="354" customFormat="1" x14ac:dyDescent="0.3"/>
    <row r="256" s="354" customFormat="1" x14ac:dyDescent="0.3"/>
    <row r="257" s="354" customFormat="1" x14ac:dyDescent="0.3"/>
    <row r="258" s="354" customFormat="1" x14ac:dyDescent="0.3"/>
    <row r="259" s="354" customFormat="1" x14ac:dyDescent="0.3"/>
    <row r="260" s="354" customFormat="1" x14ac:dyDescent="0.3"/>
    <row r="261" s="354" customFormat="1" x14ac:dyDescent="0.3"/>
    <row r="262" s="354" customFormat="1" x14ac:dyDescent="0.3"/>
    <row r="263" s="354" customFormat="1" x14ac:dyDescent="0.3"/>
    <row r="264" s="354" customFormat="1" x14ac:dyDescent="0.3"/>
    <row r="265" s="354" customFormat="1" x14ac:dyDescent="0.3"/>
    <row r="266" s="354" customFormat="1" x14ac:dyDescent="0.3"/>
    <row r="267" s="354" customFormat="1" x14ac:dyDescent="0.3"/>
    <row r="268" s="354" customFormat="1" x14ac:dyDescent="0.3"/>
    <row r="269" s="354" customFormat="1" x14ac:dyDescent="0.3"/>
    <row r="270" s="354" customFormat="1" x14ac:dyDescent="0.3"/>
    <row r="271" s="354" customFormat="1" x14ac:dyDescent="0.3"/>
    <row r="272" s="354" customFormat="1" x14ac:dyDescent="0.3"/>
    <row r="273" s="354" customFormat="1" x14ac:dyDescent="0.3"/>
    <row r="274" s="354" customFormat="1" x14ac:dyDescent="0.3"/>
    <row r="275" s="354" customFormat="1" x14ac:dyDescent="0.3"/>
    <row r="276" s="354" customFormat="1" x14ac:dyDescent="0.3"/>
    <row r="277" s="354" customFormat="1" x14ac:dyDescent="0.3"/>
    <row r="278" s="354" customFormat="1" x14ac:dyDescent="0.3"/>
    <row r="279" s="354" customFormat="1" x14ac:dyDescent="0.3"/>
    <row r="280" s="354" customFormat="1" x14ac:dyDescent="0.3"/>
    <row r="281" s="354" customFormat="1" x14ac:dyDescent="0.3"/>
    <row r="282" s="354" customFormat="1" x14ac:dyDescent="0.3"/>
    <row r="283" s="354" customFormat="1" x14ac:dyDescent="0.3"/>
    <row r="284" s="354" customFormat="1" x14ac:dyDescent="0.3"/>
    <row r="285" s="354" customFormat="1" x14ac:dyDescent="0.3"/>
    <row r="286" s="354" customFormat="1" x14ac:dyDescent="0.3"/>
    <row r="287" s="354" customFormat="1" x14ac:dyDescent="0.3"/>
    <row r="288" s="354" customFormat="1" x14ac:dyDescent="0.3"/>
    <row r="289" s="354" customFormat="1" x14ac:dyDescent="0.3"/>
    <row r="290" s="354" customFormat="1" x14ac:dyDescent="0.3"/>
    <row r="291" s="354" customFormat="1" x14ac:dyDescent="0.3"/>
    <row r="292" s="354" customFormat="1" x14ac:dyDescent="0.3"/>
    <row r="293" s="354" customFormat="1" x14ac:dyDescent="0.3"/>
    <row r="294" s="354" customFormat="1" x14ac:dyDescent="0.3"/>
    <row r="295" s="354" customFormat="1" x14ac:dyDescent="0.3"/>
    <row r="296" s="354" customFormat="1" x14ac:dyDescent="0.3"/>
    <row r="297" s="354" customFormat="1" x14ac:dyDescent="0.3"/>
    <row r="298" s="354" customFormat="1" x14ac:dyDescent="0.3"/>
    <row r="299" s="354" customFormat="1" x14ac:dyDescent="0.3"/>
    <row r="300" s="354" customFormat="1" x14ac:dyDescent="0.3"/>
    <row r="301" s="354" customFormat="1" x14ac:dyDescent="0.3"/>
    <row r="302" s="354" customFormat="1" x14ac:dyDescent="0.3"/>
    <row r="303" s="354" customFormat="1" x14ac:dyDescent="0.3"/>
    <row r="304" s="354" customFormat="1" x14ac:dyDescent="0.3"/>
    <row r="305" s="354" customFormat="1" x14ac:dyDescent="0.3"/>
    <row r="306" s="354" customFormat="1" x14ac:dyDescent="0.3"/>
    <row r="307" s="354" customFormat="1" x14ac:dyDescent="0.3"/>
    <row r="308" s="354" customFormat="1" x14ac:dyDescent="0.3"/>
    <row r="309" s="354" customFormat="1" x14ac:dyDescent="0.3"/>
    <row r="310" s="354" customFormat="1" x14ac:dyDescent="0.3"/>
    <row r="311" s="354" customFormat="1" x14ac:dyDescent="0.3"/>
    <row r="312" s="354" customFormat="1" x14ac:dyDescent="0.3"/>
    <row r="313" s="354" customFormat="1" x14ac:dyDescent="0.3"/>
    <row r="314" s="354" customFormat="1" x14ac:dyDescent="0.3"/>
    <row r="315" s="354" customFormat="1" x14ac:dyDescent="0.3"/>
    <row r="316" s="354" customFormat="1" x14ac:dyDescent="0.3"/>
    <row r="317" s="354" customFormat="1" x14ac:dyDescent="0.3"/>
    <row r="318" s="354" customFormat="1" x14ac:dyDescent="0.3"/>
    <row r="319" s="354" customFormat="1" x14ac:dyDescent="0.3"/>
    <row r="320" s="354" customFormat="1" x14ac:dyDescent="0.3"/>
    <row r="321" s="354" customFormat="1" x14ac:dyDescent="0.3"/>
    <row r="322" s="354" customFormat="1" x14ac:dyDescent="0.3"/>
    <row r="323" s="354" customFormat="1" x14ac:dyDescent="0.3"/>
    <row r="324" s="354" customFormat="1" x14ac:dyDescent="0.3"/>
    <row r="325" s="354" customFormat="1" x14ac:dyDescent="0.3"/>
    <row r="326" s="354" customFormat="1" x14ac:dyDescent="0.3"/>
    <row r="327" s="354" customFormat="1" x14ac:dyDescent="0.3"/>
    <row r="328" s="354" customFormat="1" x14ac:dyDescent="0.3"/>
    <row r="329" s="354" customFormat="1" x14ac:dyDescent="0.3"/>
    <row r="330" s="354" customFormat="1" x14ac:dyDescent="0.3"/>
    <row r="331" s="354" customFormat="1" x14ac:dyDescent="0.3"/>
    <row r="332" s="354" customFormat="1" x14ac:dyDescent="0.3"/>
    <row r="333" s="354" customFormat="1" x14ac:dyDescent="0.3"/>
    <row r="334" s="354" customFormat="1" x14ac:dyDescent="0.3"/>
    <row r="335" s="354" customFormat="1" x14ac:dyDescent="0.3"/>
    <row r="336" s="354" customFormat="1" x14ac:dyDescent="0.3"/>
    <row r="337" s="354" customFormat="1" x14ac:dyDescent="0.3"/>
    <row r="338" s="354" customFormat="1" x14ac:dyDescent="0.3"/>
    <row r="339" s="354" customFormat="1" x14ac:dyDescent="0.3"/>
    <row r="340" s="354" customFormat="1" x14ac:dyDescent="0.3"/>
    <row r="341" s="354" customFormat="1" x14ac:dyDescent="0.3"/>
    <row r="342" s="354" customFormat="1" x14ac:dyDescent="0.3"/>
    <row r="343" s="354" customFormat="1" x14ac:dyDescent="0.3"/>
    <row r="344" s="354" customFormat="1" x14ac:dyDescent="0.3"/>
    <row r="345" s="354" customFormat="1" x14ac:dyDescent="0.3"/>
    <row r="346" s="354" customFormat="1" x14ac:dyDescent="0.3"/>
    <row r="347" s="354" customFormat="1" x14ac:dyDescent="0.3"/>
    <row r="348" s="354" customFormat="1" x14ac:dyDescent="0.3"/>
    <row r="349" s="354" customFormat="1" x14ac:dyDescent="0.3"/>
    <row r="350" s="354" customFormat="1" x14ac:dyDescent="0.3"/>
    <row r="351" s="354" customFormat="1" x14ac:dyDescent="0.3"/>
    <row r="352" s="354" customFormat="1" x14ac:dyDescent="0.3"/>
    <row r="353" s="354" customFormat="1" x14ac:dyDescent="0.3"/>
    <row r="354" s="354" customFormat="1" x14ac:dyDescent="0.3"/>
    <row r="355" s="354" customFormat="1" x14ac:dyDescent="0.3"/>
    <row r="356" s="354" customFormat="1" x14ac:dyDescent="0.3"/>
    <row r="357" s="354" customFormat="1" x14ac:dyDescent="0.3"/>
    <row r="358" s="354" customFormat="1" x14ac:dyDescent="0.3"/>
    <row r="359" s="354" customFormat="1" x14ac:dyDescent="0.3"/>
    <row r="360" s="354" customFormat="1" x14ac:dyDescent="0.3"/>
    <row r="361" s="354" customFormat="1" x14ac:dyDescent="0.3"/>
    <row r="362" s="354" customFormat="1" x14ac:dyDescent="0.3"/>
    <row r="363" s="354" customFormat="1" x14ac:dyDescent="0.3"/>
    <row r="364" s="354" customFormat="1" x14ac:dyDescent="0.3"/>
    <row r="365" s="354" customFormat="1" x14ac:dyDescent="0.3"/>
    <row r="366" s="354" customFormat="1" x14ac:dyDescent="0.3"/>
    <row r="367" s="354" customFormat="1" x14ac:dyDescent="0.3"/>
    <row r="368" s="354" customFormat="1" x14ac:dyDescent="0.3"/>
    <row r="369" s="354" customFormat="1" x14ac:dyDescent="0.3"/>
    <row r="370" s="354" customFormat="1" x14ac:dyDescent="0.3"/>
    <row r="371" s="354" customFormat="1" x14ac:dyDescent="0.3"/>
    <row r="372" s="354" customFormat="1" x14ac:dyDescent="0.3"/>
    <row r="373" s="354" customFormat="1" x14ac:dyDescent="0.3"/>
    <row r="374" s="354" customFormat="1" x14ac:dyDescent="0.3"/>
    <row r="375" s="354" customFormat="1" x14ac:dyDescent="0.3"/>
    <row r="376" s="354" customFormat="1" x14ac:dyDescent="0.3"/>
    <row r="377" s="354" customFormat="1" x14ac:dyDescent="0.3"/>
    <row r="378" s="354" customFormat="1" x14ac:dyDescent="0.3"/>
    <row r="379" s="354" customFormat="1" x14ac:dyDescent="0.3"/>
    <row r="380" s="354" customFormat="1" x14ac:dyDescent="0.3"/>
    <row r="381" s="354" customFormat="1" x14ac:dyDescent="0.3"/>
    <row r="382" s="354" customFormat="1" x14ac:dyDescent="0.3"/>
    <row r="383" s="354" customFormat="1" x14ac:dyDescent="0.3"/>
    <row r="384" s="354" customFormat="1" x14ac:dyDescent="0.3"/>
    <row r="385" s="354" customFormat="1" x14ac:dyDescent="0.3"/>
    <row r="386" s="354" customFormat="1" x14ac:dyDescent="0.3"/>
    <row r="387" s="354" customFormat="1" x14ac:dyDescent="0.3"/>
    <row r="388" s="354" customFormat="1" x14ac:dyDescent="0.3"/>
    <row r="389" s="354" customFormat="1" x14ac:dyDescent="0.3"/>
    <row r="390" s="354" customFormat="1" x14ac:dyDescent="0.3"/>
    <row r="391" s="354" customFormat="1" x14ac:dyDescent="0.3"/>
    <row r="392" s="354" customFormat="1" x14ac:dyDescent="0.3"/>
    <row r="393" s="354" customFormat="1" x14ac:dyDescent="0.3"/>
    <row r="394" s="354" customFormat="1" x14ac:dyDescent="0.3"/>
    <row r="395" s="354" customFormat="1" x14ac:dyDescent="0.3"/>
    <row r="396" s="354" customFormat="1" x14ac:dyDescent="0.3"/>
    <row r="397" s="354" customFormat="1" x14ac:dyDescent="0.3"/>
    <row r="398" s="354" customFormat="1" x14ac:dyDescent="0.3"/>
    <row r="399" s="354" customFormat="1" x14ac:dyDescent="0.3"/>
    <row r="400" s="354" customFormat="1" x14ac:dyDescent="0.3"/>
    <row r="401" s="354" customFormat="1" x14ac:dyDescent="0.3"/>
    <row r="402" s="354" customFormat="1" x14ac:dyDescent="0.3"/>
    <row r="403" s="354" customFormat="1" x14ac:dyDescent="0.3"/>
    <row r="404" s="354" customFormat="1" x14ac:dyDescent="0.3"/>
    <row r="405" s="354" customFormat="1" x14ac:dyDescent="0.3"/>
    <row r="406" s="354" customFormat="1" x14ac:dyDescent="0.3"/>
    <row r="407" s="354" customFormat="1" x14ac:dyDescent="0.3"/>
    <row r="408" s="354" customFormat="1" x14ac:dyDescent="0.3"/>
    <row r="409" s="354" customFormat="1" x14ac:dyDescent="0.3"/>
    <row r="410" s="354" customFormat="1" x14ac:dyDescent="0.3"/>
    <row r="411" s="354" customFormat="1" x14ac:dyDescent="0.3"/>
    <row r="412" s="354" customFormat="1" x14ac:dyDescent="0.3"/>
    <row r="413" s="354" customFormat="1" x14ac:dyDescent="0.3"/>
    <row r="414" s="354" customFormat="1" x14ac:dyDescent="0.3"/>
    <row r="415" s="354" customFormat="1" x14ac:dyDescent="0.3"/>
    <row r="416" s="354" customFormat="1" x14ac:dyDescent="0.3"/>
    <row r="417" s="354" customFormat="1" x14ac:dyDescent="0.3"/>
    <row r="418" s="354" customFormat="1" x14ac:dyDescent="0.3"/>
    <row r="419" s="354" customFormat="1" x14ac:dyDescent="0.3"/>
    <row r="420" s="354" customFormat="1" x14ac:dyDescent="0.3"/>
    <row r="421" s="354" customFormat="1" x14ac:dyDescent="0.3"/>
    <row r="422" s="354" customFormat="1" x14ac:dyDescent="0.3"/>
    <row r="423" s="354" customFormat="1" x14ac:dyDescent="0.3"/>
    <row r="424" s="354" customFormat="1" x14ac:dyDescent="0.3"/>
    <row r="425" s="354" customFormat="1" x14ac:dyDescent="0.3"/>
    <row r="426" s="354" customFormat="1" x14ac:dyDescent="0.3"/>
    <row r="427" s="354" customFormat="1" x14ac:dyDescent="0.3"/>
    <row r="428" s="354" customFormat="1" x14ac:dyDescent="0.3"/>
    <row r="429" s="354" customFormat="1" x14ac:dyDescent="0.3"/>
    <row r="430" s="354" customFormat="1" x14ac:dyDescent="0.3"/>
    <row r="431" s="354" customFormat="1" x14ac:dyDescent="0.3"/>
    <row r="432" s="354" customFormat="1" x14ac:dyDescent="0.3"/>
    <row r="433" s="354" customFormat="1" x14ac:dyDescent="0.3"/>
    <row r="434" s="354" customFormat="1" x14ac:dyDescent="0.3"/>
    <row r="435" s="354" customFormat="1" x14ac:dyDescent="0.3"/>
    <row r="436" s="354" customFormat="1" x14ac:dyDescent="0.3"/>
    <row r="437" s="354" customFormat="1" x14ac:dyDescent="0.3"/>
    <row r="438" s="354" customFormat="1" x14ac:dyDescent="0.3"/>
    <row r="439" s="354" customFormat="1" x14ac:dyDescent="0.3"/>
    <row r="440" s="354" customFormat="1" x14ac:dyDescent="0.3"/>
    <row r="441" s="354" customFormat="1" x14ac:dyDescent="0.3"/>
    <row r="442" s="354" customFormat="1" x14ac:dyDescent="0.3"/>
    <row r="443" s="354" customFormat="1" x14ac:dyDescent="0.3"/>
    <row r="444" s="354" customFormat="1" x14ac:dyDescent="0.3"/>
    <row r="445" s="354" customFormat="1" x14ac:dyDescent="0.3"/>
    <row r="446" s="354" customFormat="1" x14ac:dyDescent="0.3"/>
    <row r="447" s="354" customFormat="1" x14ac:dyDescent="0.3"/>
    <row r="448" s="354" customFormat="1" x14ac:dyDescent="0.3"/>
    <row r="449" s="354" customFormat="1" x14ac:dyDescent="0.3"/>
    <row r="450" s="354" customFormat="1" x14ac:dyDescent="0.3"/>
    <row r="451" s="354" customFormat="1" x14ac:dyDescent="0.3"/>
    <row r="452" s="354" customFormat="1" x14ac:dyDescent="0.3"/>
    <row r="453" s="354" customFormat="1" x14ac:dyDescent="0.3"/>
    <row r="454" s="354" customFormat="1" x14ac:dyDescent="0.3"/>
    <row r="455" s="354" customFormat="1" x14ac:dyDescent="0.3"/>
    <row r="456" s="354" customFormat="1" x14ac:dyDescent="0.3"/>
    <row r="457" s="354" customFormat="1" x14ac:dyDescent="0.3"/>
    <row r="458" s="354" customFormat="1" x14ac:dyDescent="0.3"/>
    <row r="459" s="354" customFormat="1" x14ac:dyDescent="0.3"/>
    <row r="460" s="354" customFormat="1" x14ac:dyDescent="0.3"/>
    <row r="461" s="354" customFormat="1" x14ac:dyDescent="0.3"/>
    <row r="462" s="354" customFormat="1" x14ac:dyDescent="0.3"/>
    <row r="463" s="354" customFormat="1" x14ac:dyDescent="0.3"/>
    <row r="464" s="354" customFormat="1" x14ac:dyDescent="0.3"/>
    <row r="465" s="354" customFormat="1" x14ac:dyDescent="0.3"/>
    <row r="466" s="354" customFormat="1" x14ac:dyDescent="0.3"/>
    <row r="467" s="354" customFormat="1" x14ac:dyDescent="0.3"/>
    <row r="468" s="354" customFormat="1" x14ac:dyDescent="0.3"/>
    <row r="469" s="354" customFormat="1" x14ac:dyDescent="0.3"/>
    <row r="470" s="354" customFormat="1" x14ac:dyDescent="0.3"/>
    <row r="471" s="354" customFormat="1" x14ac:dyDescent="0.3"/>
    <row r="472" s="354" customFormat="1" x14ac:dyDescent="0.3"/>
    <row r="473" s="354" customFormat="1" x14ac:dyDescent="0.3"/>
    <row r="474" s="354" customFormat="1" x14ac:dyDescent="0.3"/>
    <row r="475" s="354" customFormat="1" x14ac:dyDescent="0.3"/>
    <row r="476" s="354" customFormat="1" x14ac:dyDescent="0.3"/>
    <row r="477" s="354" customFormat="1" x14ac:dyDescent="0.3"/>
    <row r="478" s="354" customFormat="1" x14ac:dyDescent="0.3"/>
    <row r="479" s="354" customFormat="1" x14ac:dyDescent="0.3"/>
    <row r="480" s="354" customFormat="1" x14ac:dyDescent="0.3"/>
    <row r="481" s="354" customFormat="1" x14ac:dyDescent="0.3"/>
    <row r="482" s="354" customFormat="1" x14ac:dyDescent="0.3"/>
    <row r="483" s="354" customFormat="1" x14ac:dyDescent="0.3"/>
    <row r="484" s="354" customFormat="1" x14ac:dyDescent="0.3"/>
    <row r="485" s="354" customFormat="1" x14ac:dyDescent="0.3"/>
    <row r="486" s="354" customFormat="1" x14ac:dyDescent="0.3"/>
    <row r="487" s="354" customFormat="1" x14ac:dyDescent="0.3"/>
    <row r="488" s="354" customFormat="1" x14ac:dyDescent="0.3"/>
    <row r="489" s="354" customFormat="1" x14ac:dyDescent="0.3"/>
    <row r="490" s="354" customFormat="1" x14ac:dyDescent="0.3"/>
    <row r="491" s="354" customFormat="1" x14ac:dyDescent="0.3"/>
    <row r="492" s="354" customFormat="1" x14ac:dyDescent="0.3"/>
    <row r="493" s="354" customFormat="1" x14ac:dyDescent="0.3"/>
    <row r="494" s="354" customFormat="1" x14ac:dyDescent="0.3"/>
    <row r="495" s="354" customFormat="1" x14ac:dyDescent="0.3"/>
    <row r="496" s="354" customFormat="1" x14ac:dyDescent="0.3"/>
    <row r="497" s="354" customFormat="1" x14ac:dyDescent="0.3"/>
    <row r="498" s="354" customFormat="1" x14ac:dyDescent="0.3"/>
    <row r="499" s="354" customFormat="1" x14ac:dyDescent="0.3"/>
    <row r="500" s="354" customFormat="1" x14ac:dyDescent="0.3"/>
    <row r="501" s="354" customFormat="1" x14ac:dyDescent="0.3"/>
    <row r="502" s="354" customFormat="1" x14ac:dyDescent="0.3"/>
    <row r="503" s="354" customFormat="1" x14ac:dyDescent="0.3"/>
    <row r="504" s="354" customFormat="1" x14ac:dyDescent="0.3"/>
    <row r="505" s="354" customFormat="1" x14ac:dyDescent="0.3"/>
    <row r="506" s="354" customFormat="1" x14ac:dyDescent="0.3"/>
    <row r="507" s="354" customFormat="1" x14ac:dyDescent="0.3"/>
    <row r="508" s="354" customFormat="1" x14ac:dyDescent="0.3"/>
    <row r="509" s="354" customFormat="1" x14ac:dyDescent="0.3"/>
    <row r="510" s="354" customFormat="1" x14ac:dyDescent="0.3"/>
    <row r="511" s="354" customFormat="1" x14ac:dyDescent="0.3"/>
    <row r="512" s="354" customFormat="1" x14ac:dyDescent="0.3"/>
    <row r="513" s="354" customFormat="1" x14ac:dyDescent="0.3"/>
    <row r="514" s="354" customFormat="1" x14ac:dyDescent="0.3"/>
    <row r="515" s="354" customFormat="1" x14ac:dyDescent="0.3"/>
    <row r="516" s="354" customFormat="1" x14ac:dyDescent="0.3"/>
    <row r="517" s="354" customFormat="1" x14ac:dyDescent="0.3"/>
    <row r="518" s="354" customFormat="1" x14ac:dyDescent="0.3"/>
    <row r="519" s="354" customFormat="1" x14ac:dyDescent="0.3"/>
    <row r="520" s="354" customFormat="1" x14ac:dyDescent="0.3"/>
    <row r="521" s="354" customFormat="1" x14ac:dyDescent="0.3"/>
    <row r="522" s="354" customFormat="1" x14ac:dyDescent="0.3"/>
    <row r="523" s="354" customFormat="1" x14ac:dyDescent="0.3"/>
    <row r="524" s="354" customFormat="1" x14ac:dyDescent="0.3"/>
    <row r="525" s="354" customFormat="1" x14ac:dyDescent="0.3"/>
    <row r="526" s="354" customFormat="1" x14ac:dyDescent="0.3"/>
    <row r="527" s="354" customFormat="1" x14ac:dyDescent="0.3"/>
    <row r="528" s="354" customFormat="1" x14ac:dyDescent="0.3"/>
    <row r="529" s="354" customFormat="1" x14ac:dyDescent="0.3"/>
    <row r="530" s="354" customFormat="1" x14ac:dyDescent="0.3"/>
    <row r="531" s="354" customFormat="1" x14ac:dyDescent="0.3"/>
    <row r="532" s="354" customFormat="1" x14ac:dyDescent="0.3"/>
    <row r="533" s="354" customFormat="1" x14ac:dyDescent="0.3"/>
    <row r="534" s="354" customFormat="1" x14ac:dyDescent="0.3"/>
    <row r="535" s="354" customFormat="1" x14ac:dyDescent="0.3"/>
    <row r="536" s="354" customFormat="1" x14ac:dyDescent="0.3"/>
    <row r="537" s="354" customFormat="1" x14ac:dyDescent="0.3"/>
    <row r="538" s="354" customFormat="1" x14ac:dyDescent="0.3"/>
    <row r="539" s="354" customFormat="1" x14ac:dyDescent="0.3"/>
    <row r="540" s="354" customFormat="1" x14ac:dyDescent="0.3"/>
    <row r="541" s="354" customFormat="1" x14ac:dyDescent="0.3"/>
    <row r="542" s="354" customFormat="1" x14ac:dyDescent="0.3"/>
    <row r="543" s="354" customFormat="1" x14ac:dyDescent="0.3"/>
    <row r="544" s="354" customFormat="1" x14ac:dyDescent="0.3"/>
    <row r="545" s="354" customFormat="1" x14ac:dyDescent="0.3"/>
    <row r="546" s="354" customFormat="1" x14ac:dyDescent="0.3"/>
    <row r="547" s="354" customFormat="1" x14ac:dyDescent="0.3"/>
    <row r="548" s="354" customFormat="1" x14ac:dyDescent="0.3"/>
    <row r="549" s="354" customFormat="1" x14ac:dyDescent="0.3"/>
    <row r="550" s="354" customFormat="1" x14ac:dyDescent="0.3"/>
    <row r="551" s="354" customFormat="1" x14ac:dyDescent="0.3"/>
    <row r="552" s="354" customFormat="1" x14ac:dyDescent="0.3"/>
    <row r="553" s="354" customFormat="1" x14ac:dyDescent="0.3"/>
    <row r="554" s="354" customFormat="1" x14ac:dyDescent="0.3"/>
    <row r="555" s="354" customFormat="1" x14ac:dyDescent="0.3"/>
    <row r="556" s="354" customFormat="1" x14ac:dyDescent="0.3"/>
    <row r="557" s="354" customFormat="1" x14ac:dyDescent="0.3"/>
    <row r="558" s="354" customFormat="1" x14ac:dyDescent="0.3"/>
    <row r="559" s="354" customFormat="1" x14ac:dyDescent="0.3"/>
    <row r="560" s="354" customFormat="1" x14ac:dyDescent="0.3"/>
    <row r="561" s="354" customFormat="1" x14ac:dyDescent="0.3"/>
    <row r="562" s="354" customFormat="1" x14ac:dyDescent="0.3"/>
    <row r="563" s="354" customFormat="1" x14ac:dyDescent="0.3"/>
    <row r="564" s="354" customFormat="1" x14ac:dyDescent="0.3"/>
    <row r="565" s="354" customFormat="1" x14ac:dyDescent="0.3"/>
    <row r="566" s="354" customFormat="1" x14ac:dyDescent="0.3"/>
    <row r="567" s="354" customFormat="1" x14ac:dyDescent="0.3"/>
    <row r="568" s="354" customFormat="1" x14ac:dyDescent="0.3"/>
    <row r="569" s="354" customFormat="1" x14ac:dyDescent="0.3"/>
    <row r="570" s="354" customFormat="1" x14ac:dyDescent="0.3"/>
    <row r="571" s="354" customFormat="1" x14ac:dyDescent="0.3"/>
    <row r="572" s="354" customFormat="1" x14ac:dyDescent="0.3"/>
    <row r="573" s="354" customFormat="1" x14ac:dyDescent="0.3"/>
    <row r="574" s="354" customFormat="1" x14ac:dyDescent="0.3"/>
    <row r="575" s="354" customFormat="1" x14ac:dyDescent="0.3"/>
    <row r="576" s="354" customFormat="1" x14ac:dyDescent="0.3"/>
    <row r="577" s="354" customFormat="1" x14ac:dyDescent="0.3"/>
    <row r="578" s="354" customFormat="1" x14ac:dyDescent="0.3"/>
    <row r="579" s="354" customFormat="1" x14ac:dyDescent="0.3"/>
    <row r="580" s="354" customFormat="1" x14ac:dyDescent="0.3"/>
    <row r="581" s="354" customFormat="1" x14ac:dyDescent="0.3"/>
    <row r="582" s="354" customFormat="1" x14ac:dyDescent="0.3"/>
    <row r="583" s="354" customFormat="1" x14ac:dyDescent="0.3"/>
    <row r="584" s="354" customFormat="1" x14ac:dyDescent="0.3"/>
    <row r="585" s="354" customFormat="1" x14ac:dyDescent="0.3"/>
    <row r="586" s="354" customFormat="1" x14ac:dyDescent="0.3"/>
    <row r="587" s="354" customFormat="1" x14ac:dyDescent="0.3"/>
    <row r="588" s="354" customFormat="1" x14ac:dyDescent="0.3"/>
    <row r="589" s="354" customFormat="1" x14ac:dyDescent="0.3"/>
    <row r="590" s="354" customFormat="1" x14ac:dyDescent="0.3"/>
    <row r="591" s="354" customFormat="1" x14ac:dyDescent="0.3"/>
    <row r="592" s="354" customFormat="1" x14ac:dyDescent="0.3"/>
    <row r="593" s="354" customFormat="1" x14ac:dyDescent="0.3"/>
    <row r="594" s="354" customFormat="1" x14ac:dyDescent="0.3"/>
    <row r="595" s="354" customFormat="1" x14ac:dyDescent="0.3"/>
    <row r="596" s="354" customFormat="1" x14ac:dyDescent="0.3"/>
    <row r="597" s="354" customFormat="1" x14ac:dyDescent="0.3"/>
    <row r="598" s="354" customFormat="1" x14ac:dyDescent="0.3"/>
    <row r="599" s="354" customFormat="1" x14ac:dyDescent="0.3"/>
    <row r="600" s="354" customFormat="1" x14ac:dyDescent="0.3"/>
    <row r="601" s="354" customFormat="1" x14ac:dyDescent="0.3"/>
    <row r="602" s="354" customFormat="1" x14ac:dyDescent="0.3"/>
    <row r="603" s="354" customFormat="1" x14ac:dyDescent="0.3"/>
    <row r="604" s="354" customFormat="1" x14ac:dyDescent="0.3"/>
    <row r="605" s="354" customFormat="1" x14ac:dyDescent="0.3"/>
    <row r="606" s="354" customFormat="1" x14ac:dyDescent="0.3"/>
    <row r="607" s="354" customFormat="1" x14ac:dyDescent="0.3"/>
    <row r="608" s="354" customFormat="1" x14ac:dyDescent="0.3"/>
    <row r="609" s="354" customFormat="1" x14ac:dyDescent="0.3"/>
    <row r="610" s="354" customFormat="1" x14ac:dyDescent="0.3"/>
    <row r="611" s="354" customFormat="1" x14ac:dyDescent="0.3"/>
    <row r="612" s="354" customFormat="1" x14ac:dyDescent="0.3"/>
    <row r="613" s="354" customFormat="1" x14ac:dyDescent="0.3"/>
    <row r="614" s="354" customFormat="1" x14ac:dyDescent="0.3"/>
    <row r="615" s="354" customFormat="1" x14ac:dyDescent="0.3"/>
    <row r="616" s="354" customFormat="1" x14ac:dyDescent="0.3"/>
    <row r="617" s="354" customFormat="1" x14ac:dyDescent="0.3"/>
    <row r="618" s="354" customFormat="1" x14ac:dyDescent="0.3"/>
    <row r="619" s="354" customFormat="1" x14ac:dyDescent="0.3"/>
    <row r="620" s="354" customFormat="1" x14ac:dyDescent="0.3"/>
    <row r="621" s="354" customFormat="1" x14ac:dyDescent="0.3"/>
    <row r="622" s="354" customFormat="1" x14ac:dyDescent="0.3"/>
    <row r="623" s="354" customFormat="1" x14ac:dyDescent="0.3"/>
    <row r="624" s="354" customFormat="1" x14ac:dyDescent="0.3"/>
    <row r="625" s="354" customFormat="1" x14ac:dyDescent="0.3"/>
    <row r="626" s="354" customFormat="1" x14ac:dyDescent="0.3"/>
    <row r="627" s="354" customFormat="1" x14ac:dyDescent="0.3"/>
    <row r="628" s="354" customFormat="1" x14ac:dyDescent="0.3"/>
    <row r="629" s="354" customFormat="1" x14ac:dyDescent="0.3"/>
    <row r="630" s="354" customFormat="1" x14ac:dyDescent="0.3"/>
    <row r="631" s="354" customFormat="1" x14ac:dyDescent="0.3"/>
    <row r="632" s="354" customFormat="1" x14ac:dyDescent="0.3"/>
    <row r="633" s="354" customFormat="1" x14ac:dyDescent="0.3"/>
    <row r="634" s="354" customFormat="1" x14ac:dyDescent="0.3"/>
    <row r="635" s="354" customFormat="1" x14ac:dyDescent="0.3"/>
    <row r="636" s="354" customFormat="1" x14ac:dyDescent="0.3"/>
    <row r="637" s="354" customFormat="1" x14ac:dyDescent="0.3"/>
    <row r="638" s="354" customFormat="1" x14ac:dyDescent="0.3"/>
    <row r="639" s="354" customFormat="1" x14ac:dyDescent="0.3"/>
    <row r="640" s="354" customFormat="1" x14ac:dyDescent="0.3"/>
    <row r="641" s="354" customFormat="1" x14ac:dyDescent="0.3"/>
    <row r="642" s="354" customFormat="1" x14ac:dyDescent="0.3"/>
    <row r="643" s="354" customFormat="1" x14ac:dyDescent="0.3"/>
    <row r="644" s="354" customFormat="1" x14ac:dyDescent="0.3"/>
    <row r="645" s="354" customFormat="1" x14ac:dyDescent="0.3"/>
    <row r="646" s="354" customFormat="1" x14ac:dyDescent="0.3"/>
    <row r="647" s="354" customFormat="1" x14ac:dyDescent="0.3"/>
    <row r="648" s="354" customFormat="1" x14ac:dyDescent="0.3"/>
    <row r="649" s="354" customFormat="1" x14ac:dyDescent="0.3"/>
    <row r="650" s="354" customFormat="1" x14ac:dyDescent="0.3"/>
    <row r="651" s="354" customFormat="1" x14ac:dyDescent="0.3"/>
    <row r="652" s="354" customFormat="1" x14ac:dyDescent="0.3"/>
    <row r="653" s="354" customFormat="1" x14ac:dyDescent="0.3"/>
    <row r="654" s="354" customFormat="1" x14ac:dyDescent="0.3"/>
    <row r="655" s="354" customFormat="1" x14ac:dyDescent="0.3"/>
    <row r="656" s="354" customFormat="1" x14ac:dyDescent="0.3"/>
    <row r="657" s="354" customFormat="1" x14ac:dyDescent="0.3"/>
    <row r="658" s="354" customFormat="1" x14ac:dyDescent="0.3"/>
    <row r="659" s="354" customFormat="1" x14ac:dyDescent="0.3"/>
    <row r="660" s="354" customFormat="1" x14ac:dyDescent="0.3"/>
    <row r="661" s="354" customFormat="1" x14ac:dyDescent="0.3"/>
    <row r="662" s="354" customFormat="1" x14ac:dyDescent="0.3"/>
    <row r="663" s="354" customFormat="1" x14ac:dyDescent="0.3"/>
    <row r="664" s="354" customFormat="1" x14ac:dyDescent="0.3"/>
    <row r="665" s="354" customFormat="1" x14ac:dyDescent="0.3"/>
    <row r="666" s="354" customFormat="1" x14ac:dyDescent="0.3"/>
    <row r="667" s="354" customFormat="1" x14ac:dyDescent="0.3"/>
    <row r="668" s="354" customFormat="1" x14ac:dyDescent="0.3"/>
    <row r="669" s="354" customFormat="1" x14ac:dyDescent="0.3"/>
    <row r="670" s="354" customFormat="1" x14ac:dyDescent="0.3"/>
    <row r="671" s="354" customFormat="1" x14ac:dyDescent="0.3"/>
    <row r="672" s="354" customFormat="1" x14ac:dyDescent="0.3"/>
    <row r="673" s="354" customFormat="1" x14ac:dyDescent="0.3"/>
    <row r="674" s="354" customFormat="1" x14ac:dyDescent="0.3"/>
    <row r="675" s="354" customFormat="1" x14ac:dyDescent="0.3"/>
    <row r="676" s="354" customFormat="1" x14ac:dyDescent="0.3"/>
    <row r="677" s="354" customFormat="1" x14ac:dyDescent="0.3"/>
    <row r="678" s="354" customFormat="1" x14ac:dyDescent="0.3"/>
    <row r="679" s="354" customFormat="1" x14ac:dyDescent="0.3"/>
    <row r="680" s="354" customFormat="1" x14ac:dyDescent="0.3"/>
    <row r="681" s="354" customFormat="1" x14ac:dyDescent="0.3"/>
    <row r="682" s="354" customFormat="1" x14ac:dyDescent="0.3"/>
    <row r="683" s="354" customFormat="1" x14ac:dyDescent="0.3"/>
    <row r="684" s="354" customFormat="1" x14ac:dyDescent="0.3"/>
    <row r="685" s="354" customFormat="1" x14ac:dyDescent="0.3"/>
    <row r="686" s="354" customFormat="1" x14ac:dyDescent="0.3"/>
    <row r="687" s="354" customFormat="1" x14ac:dyDescent="0.3"/>
    <row r="688" s="354" customFormat="1" x14ac:dyDescent="0.3"/>
    <row r="689" s="354" customFormat="1" x14ac:dyDescent="0.3"/>
    <row r="690" s="354" customFormat="1" x14ac:dyDescent="0.3"/>
    <row r="691" s="354" customFormat="1" x14ac:dyDescent="0.3"/>
    <row r="692" s="354" customFormat="1" x14ac:dyDescent="0.3"/>
    <row r="693" s="354" customFormat="1" x14ac:dyDescent="0.3"/>
    <row r="694" s="354" customFormat="1" x14ac:dyDescent="0.3"/>
    <row r="695" s="354" customFormat="1" x14ac:dyDescent="0.3"/>
    <row r="696" s="354" customFormat="1" x14ac:dyDescent="0.3"/>
    <row r="697" s="354" customFormat="1" x14ac:dyDescent="0.3"/>
    <row r="698" s="354" customFormat="1" x14ac:dyDescent="0.3"/>
    <row r="699" s="354" customFormat="1" x14ac:dyDescent="0.3"/>
    <row r="700" s="354" customFormat="1" x14ac:dyDescent="0.3"/>
    <row r="701" s="354" customFormat="1" x14ac:dyDescent="0.3"/>
    <row r="702" s="354" customFormat="1" x14ac:dyDescent="0.3"/>
    <row r="703" s="354" customFormat="1" x14ac:dyDescent="0.3"/>
    <row r="704" s="354" customFormat="1" x14ac:dyDescent="0.3"/>
    <row r="705" s="354" customFormat="1" x14ac:dyDescent="0.3"/>
    <row r="706" s="354" customFormat="1" x14ac:dyDescent="0.3"/>
    <row r="707" s="354" customFormat="1" x14ac:dyDescent="0.3"/>
    <row r="708" s="354" customFormat="1" x14ac:dyDescent="0.3"/>
    <row r="709" s="354" customFormat="1" x14ac:dyDescent="0.3"/>
    <row r="710" s="354" customFormat="1" x14ac:dyDescent="0.3"/>
    <row r="711" s="354" customFormat="1" x14ac:dyDescent="0.3"/>
    <row r="712" s="354" customFormat="1" x14ac:dyDescent="0.3"/>
    <row r="713" s="354" customFormat="1" x14ac:dyDescent="0.3"/>
    <row r="714" s="354" customFormat="1" x14ac:dyDescent="0.3"/>
    <row r="715" s="354" customFormat="1" x14ac:dyDescent="0.3"/>
    <row r="716" s="354" customFormat="1" x14ac:dyDescent="0.3"/>
    <row r="717" s="354" customFormat="1" x14ac:dyDescent="0.3"/>
    <row r="718" s="354" customFormat="1" x14ac:dyDescent="0.3"/>
    <row r="719" s="354" customFormat="1" x14ac:dyDescent="0.3"/>
    <row r="720" s="354" customFormat="1" x14ac:dyDescent="0.3"/>
    <row r="721" s="354" customFormat="1" x14ac:dyDescent="0.3"/>
    <row r="722" s="354" customFormat="1" x14ac:dyDescent="0.3"/>
    <row r="723" s="354" customFormat="1" x14ac:dyDescent="0.3"/>
    <row r="724" s="354" customFormat="1" x14ac:dyDescent="0.3"/>
    <row r="725" s="354" customFormat="1" x14ac:dyDescent="0.3"/>
    <row r="726" s="354" customFormat="1" x14ac:dyDescent="0.3"/>
    <row r="727" s="354" customFormat="1" x14ac:dyDescent="0.3"/>
    <row r="728" s="354" customFormat="1" x14ac:dyDescent="0.3"/>
    <row r="729" s="354" customFormat="1" x14ac:dyDescent="0.3"/>
    <row r="730" s="354" customFormat="1" x14ac:dyDescent="0.3"/>
    <row r="731" s="354" customFormat="1" x14ac:dyDescent="0.3"/>
    <row r="732" s="354" customFormat="1" x14ac:dyDescent="0.3"/>
    <row r="733" s="354" customFormat="1" x14ac:dyDescent="0.3"/>
    <row r="734" s="354" customFormat="1" x14ac:dyDescent="0.3"/>
    <row r="735" s="354" customFormat="1" x14ac:dyDescent="0.3"/>
    <row r="736" s="354" customFormat="1" x14ac:dyDescent="0.3"/>
    <row r="737" s="354" customFormat="1" x14ac:dyDescent="0.3"/>
    <row r="738" s="354" customFormat="1" x14ac:dyDescent="0.3"/>
    <row r="739" s="354" customFormat="1" x14ac:dyDescent="0.3"/>
    <row r="740" s="354" customFormat="1" x14ac:dyDescent="0.3"/>
    <row r="741" s="354" customFormat="1" x14ac:dyDescent="0.3"/>
    <row r="742" s="354" customFormat="1" x14ac:dyDescent="0.3"/>
    <row r="743" s="354" customFormat="1" x14ac:dyDescent="0.3"/>
    <row r="744" s="354" customFormat="1" x14ac:dyDescent="0.3"/>
    <row r="745" s="354" customFormat="1" x14ac:dyDescent="0.3"/>
    <row r="746" s="354" customFormat="1" x14ac:dyDescent="0.3"/>
    <row r="747" s="354" customFormat="1" x14ac:dyDescent="0.3"/>
    <row r="748" s="354" customFormat="1" x14ac:dyDescent="0.3"/>
    <row r="749" s="354" customFormat="1" x14ac:dyDescent="0.3"/>
    <row r="750" s="354" customFormat="1" x14ac:dyDescent="0.3"/>
    <row r="751" s="354" customFormat="1" x14ac:dyDescent="0.3"/>
    <row r="752" s="354" customFormat="1" x14ac:dyDescent="0.3"/>
    <row r="753" s="354" customFormat="1" x14ac:dyDescent="0.3"/>
    <row r="754" s="354" customFormat="1" x14ac:dyDescent="0.3"/>
    <row r="755" s="354" customFormat="1" x14ac:dyDescent="0.3"/>
    <row r="756" s="354" customFormat="1" x14ac:dyDescent="0.3"/>
    <row r="757" s="354" customFormat="1" x14ac:dyDescent="0.3"/>
    <row r="758" s="354" customFormat="1" x14ac:dyDescent="0.3"/>
    <row r="759" s="354" customFormat="1" x14ac:dyDescent="0.3"/>
    <row r="760" s="354" customFormat="1" x14ac:dyDescent="0.3"/>
    <row r="761" s="354" customFormat="1" x14ac:dyDescent="0.3"/>
    <row r="762" s="354" customFormat="1" x14ac:dyDescent="0.3"/>
    <row r="763" s="354" customFormat="1" x14ac:dyDescent="0.3"/>
    <row r="764" s="354" customFormat="1" x14ac:dyDescent="0.3"/>
    <row r="765" s="354" customFormat="1" x14ac:dyDescent="0.3"/>
    <row r="766" s="354" customFormat="1" x14ac:dyDescent="0.3"/>
    <row r="767" s="354" customFormat="1" x14ac:dyDescent="0.3"/>
    <row r="768" s="354" customFormat="1" x14ac:dyDescent="0.3"/>
    <row r="769" s="354" customFormat="1" x14ac:dyDescent="0.3"/>
    <row r="770" s="354" customFormat="1" x14ac:dyDescent="0.3"/>
    <row r="771" s="354" customFormat="1" x14ac:dyDescent="0.3"/>
    <row r="772" s="354" customFormat="1" x14ac:dyDescent="0.3"/>
    <row r="773" s="354" customFormat="1" x14ac:dyDescent="0.3"/>
    <row r="774" s="354" customFormat="1" x14ac:dyDescent="0.3"/>
    <row r="775" s="354" customFormat="1" x14ac:dyDescent="0.3"/>
    <row r="776" s="354" customFormat="1" x14ac:dyDescent="0.3"/>
    <row r="777" s="354" customFormat="1" x14ac:dyDescent="0.3"/>
    <row r="778" s="354" customFormat="1" x14ac:dyDescent="0.3"/>
    <row r="779" s="354" customFormat="1" x14ac:dyDescent="0.3"/>
    <row r="780" s="354" customFormat="1" x14ac:dyDescent="0.3"/>
    <row r="781" s="354" customFormat="1" x14ac:dyDescent="0.3"/>
    <row r="782" s="354" customFormat="1" x14ac:dyDescent="0.3"/>
    <row r="783" s="354" customFormat="1" x14ac:dyDescent="0.3"/>
    <row r="784" s="354" customFormat="1" x14ac:dyDescent="0.3"/>
    <row r="785" s="354" customFormat="1" x14ac:dyDescent="0.3"/>
    <row r="786" s="354" customFormat="1" x14ac:dyDescent="0.3"/>
    <row r="787" s="354" customFormat="1" x14ac:dyDescent="0.3"/>
    <row r="788" s="354" customFormat="1" x14ac:dyDescent="0.3"/>
    <row r="789" s="354" customFormat="1" x14ac:dyDescent="0.3"/>
    <row r="790" s="354" customFormat="1" x14ac:dyDescent="0.3"/>
    <row r="791" s="354" customFormat="1" x14ac:dyDescent="0.3"/>
    <row r="792" s="354" customFormat="1" x14ac:dyDescent="0.3"/>
    <row r="793" s="354" customFormat="1" x14ac:dyDescent="0.3"/>
    <row r="794" s="354" customFormat="1" x14ac:dyDescent="0.3"/>
    <row r="795" s="354" customFormat="1" x14ac:dyDescent="0.3"/>
    <row r="796" s="354" customFormat="1" x14ac:dyDescent="0.3"/>
    <row r="797" s="354" customFormat="1" x14ac:dyDescent="0.3"/>
    <row r="798" s="354" customFormat="1" x14ac:dyDescent="0.3"/>
    <row r="799" s="354" customFormat="1" x14ac:dyDescent="0.3"/>
    <row r="800" s="354" customFormat="1" x14ac:dyDescent="0.3"/>
    <row r="801" s="354" customFormat="1" x14ac:dyDescent="0.3"/>
    <row r="802" s="354" customFormat="1" x14ac:dyDescent="0.3"/>
    <row r="803" s="354" customFormat="1" x14ac:dyDescent="0.3"/>
    <row r="804" s="354" customFormat="1" x14ac:dyDescent="0.3"/>
    <row r="805" s="354" customFormat="1" x14ac:dyDescent="0.3"/>
    <row r="806" s="354" customFormat="1" x14ac:dyDescent="0.3"/>
    <row r="807" s="354" customFormat="1" x14ac:dyDescent="0.3"/>
    <row r="808" s="354" customFormat="1" x14ac:dyDescent="0.3"/>
    <row r="809" s="354" customFormat="1" x14ac:dyDescent="0.3"/>
    <row r="810" s="354" customFormat="1" x14ac:dyDescent="0.3"/>
    <row r="811" s="354" customFormat="1" x14ac:dyDescent="0.3"/>
    <row r="812" s="354" customFormat="1" x14ac:dyDescent="0.3"/>
    <row r="813" s="354" customFormat="1" x14ac:dyDescent="0.3"/>
    <row r="814" s="354" customFormat="1" x14ac:dyDescent="0.3"/>
    <row r="815" s="354" customFormat="1" x14ac:dyDescent="0.3"/>
    <row r="816" s="354" customFormat="1" x14ac:dyDescent="0.3"/>
    <row r="817" s="354" customFormat="1" x14ac:dyDescent="0.3"/>
    <row r="818" s="354" customFormat="1" x14ac:dyDescent="0.3"/>
    <row r="819" s="354" customFormat="1" x14ac:dyDescent="0.3"/>
    <row r="820" s="354" customFormat="1" x14ac:dyDescent="0.3"/>
    <row r="821" s="354" customFormat="1" x14ac:dyDescent="0.3"/>
    <row r="822" s="354" customFormat="1" x14ac:dyDescent="0.3"/>
    <row r="823" s="354" customFormat="1" x14ac:dyDescent="0.3"/>
    <row r="824" s="354" customFormat="1" x14ac:dyDescent="0.3"/>
    <row r="825" s="354" customFormat="1" x14ac:dyDescent="0.3"/>
    <row r="826" s="354" customFormat="1" x14ac:dyDescent="0.3"/>
    <row r="827" s="354" customFormat="1" x14ac:dyDescent="0.3"/>
    <row r="828" s="354" customFormat="1" x14ac:dyDescent="0.3"/>
    <row r="829" s="354" customFormat="1" x14ac:dyDescent="0.3"/>
    <row r="830" s="354" customFormat="1" x14ac:dyDescent="0.3"/>
    <row r="831" s="354" customFormat="1" x14ac:dyDescent="0.3"/>
    <row r="832" s="354" customFormat="1" x14ac:dyDescent="0.3"/>
    <row r="833" s="354" customFormat="1" x14ac:dyDescent="0.3"/>
    <row r="834" s="354" customFormat="1" x14ac:dyDescent="0.3"/>
    <row r="835" s="354" customFormat="1" x14ac:dyDescent="0.3"/>
    <row r="836" s="354" customFormat="1" x14ac:dyDescent="0.3"/>
    <row r="837" s="354" customFormat="1" x14ac:dyDescent="0.3"/>
    <row r="838" s="354" customFormat="1" x14ac:dyDescent="0.3"/>
    <row r="839" s="354" customFormat="1" x14ac:dyDescent="0.3"/>
    <row r="840" s="354" customFormat="1" x14ac:dyDescent="0.3"/>
    <row r="841" s="354" customFormat="1" x14ac:dyDescent="0.3"/>
    <row r="842" s="354" customFormat="1" x14ac:dyDescent="0.3"/>
    <row r="843" s="354" customFormat="1" x14ac:dyDescent="0.3"/>
    <row r="844" s="354" customFormat="1" x14ac:dyDescent="0.3"/>
    <row r="845" s="354" customFormat="1" x14ac:dyDescent="0.3"/>
    <row r="846" s="354" customFormat="1" x14ac:dyDescent="0.3"/>
    <row r="847" s="354" customFormat="1" x14ac:dyDescent="0.3"/>
    <row r="848" s="354" customFormat="1" x14ac:dyDescent="0.3"/>
    <row r="849" s="354" customFormat="1" x14ac:dyDescent="0.3"/>
    <row r="850" s="354" customFormat="1" x14ac:dyDescent="0.3"/>
    <row r="851" s="354" customFormat="1" x14ac:dyDescent="0.3"/>
    <row r="852" s="354" customFormat="1" x14ac:dyDescent="0.3"/>
    <row r="853" s="354" customFormat="1" x14ac:dyDescent="0.3"/>
    <row r="854" s="354" customFormat="1" x14ac:dyDescent="0.3"/>
    <row r="855" s="354" customFormat="1" x14ac:dyDescent="0.3"/>
    <row r="856" s="354" customFormat="1" x14ac:dyDescent="0.3"/>
    <row r="857" s="354" customFormat="1" x14ac:dyDescent="0.3"/>
    <row r="858" s="354" customFormat="1" x14ac:dyDescent="0.3"/>
    <row r="859" s="354" customFormat="1" x14ac:dyDescent="0.3"/>
    <row r="860" s="354" customFormat="1" x14ac:dyDescent="0.3"/>
    <row r="861" s="354" customFormat="1" x14ac:dyDescent="0.3"/>
    <row r="862" s="354" customFormat="1" x14ac:dyDescent="0.3"/>
    <row r="863" s="354" customFormat="1" x14ac:dyDescent="0.3"/>
    <row r="864" s="354" customFormat="1" x14ac:dyDescent="0.3"/>
    <row r="865" s="354" customFormat="1" x14ac:dyDescent="0.3"/>
    <row r="866" s="354" customFormat="1" x14ac:dyDescent="0.3"/>
    <row r="867" s="354" customFormat="1" x14ac:dyDescent="0.3"/>
    <row r="868" s="354" customFormat="1" x14ac:dyDescent="0.3"/>
    <row r="869" s="354" customFormat="1" x14ac:dyDescent="0.3"/>
    <row r="870" s="354" customFormat="1" x14ac:dyDescent="0.3"/>
    <row r="871" s="354" customFormat="1" x14ac:dyDescent="0.3"/>
    <row r="872" s="354" customFormat="1" x14ac:dyDescent="0.3"/>
    <row r="873" s="354" customFormat="1" x14ac:dyDescent="0.3"/>
    <row r="874" s="354" customFormat="1" x14ac:dyDescent="0.3"/>
    <row r="875" s="354" customFormat="1" x14ac:dyDescent="0.3"/>
    <row r="876" s="354" customFormat="1" x14ac:dyDescent="0.3"/>
    <row r="877" s="354" customFormat="1" x14ac:dyDescent="0.3"/>
    <row r="878" s="354" customFormat="1" x14ac:dyDescent="0.3"/>
    <row r="879" s="354" customFormat="1" x14ac:dyDescent="0.3"/>
    <row r="880" s="354" customFormat="1" x14ac:dyDescent="0.3"/>
    <row r="881" s="354" customFormat="1" x14ac:dyDescent="0.3"/>
    <row r="882" s="354" customFormat="1" x14ac:dyDescent="0.3"/>
    <row r="883" s="354" customFormat="1" x14ac:dyDescent="0.3"/>
    <row r="884" s="354" customFormat="1" x14ac:dyDescent="0.3"/>
    <row r="885" s="354" customFormat="1" x14ac:dyDescent="0.3"/>
    <row r="886" s="354" customFormat="1" x14ac:dyDescent="0.3"/>
    <row r="887" s="354" customFormat="1" x14ac:dyDescent="0.3"/>
    <row r="888" s="354" customFormat="1" x14ac:dyDescent="0.3"/>
    <row r="889" s="354" customFormat="1" x14ac:dyDescent="0.3"/>
    <row r="890" s="354" customFormat="1" x14ac:dyDescent="0.3"/>
    <row r="891" s="354" customFormat="1" x14ac:dyDescent="0.3"/>
    <row r="892" s="354" customFormat="1" x14ac:dyDescent="0.3"/>
    <row r="893" s="354" customFormat="1" x14ac:dyDescent="0.3"/>
    <row r="894" s="354" customFormat="1" x14ac:dyDescent="0.3"/>
    <row r="895" s="354" customFormat="1" x14ac:dyDescent="0.3"/>
    <row r="896" s="354" customFormat="1" x14ac:dyDescent="0.3"/>
    <row r="897" s="354" customFormat="1" x14ac:dyDescent="0.3"/>
    <row r="898" s="354" customFormat="1" x14ac:dyDescent="0.3"/>
    <row r="899" s="354" customFormat="1" x14ac:dyDescent="0.3"/>
    <row r="900" s="354" customFormat="1" x14ac:dyDescent="0.3"/>
    <row r="901" s="354" customFormat="1" x14ac:dyDescent="0.3"/>
    <row r="902" s="354" customFormat="1" x14ac:dyDescent="0.3"/>
    <row r="903" s="354" customFormat="1" x14ac:dyDescent="0.3"/>
    <row r="904" s="354" customFormat="1" x14ac:dyDescent="0.3"/>
    <row r="905" s="354" customFormat="1" x14ac:dyDescent="0.3"/>
    <row r="906" s="354" customFormat="1" x14ac:dyDescent="0.3"/>
    <row r="907" s="354" customFormat="1" x14ac:dyDescent="0.3"/>
    <row r="908" s="354" customFormat="1" x14ac:dyDescent="0.3"/>
    <row r="909" s="354" customFormat="1" x14ac:dyDescent="0.3"/>
    <row r="910" s="354" customFormat="1" x14ac:dyDescent="0.3"/>
    <row r="911" s="354" customFormat="1" x14ac:dyDescent="0.3"/>
    <row r="912" s="354" customFormat="1" x14ac:dyDescent="0.3"/>
    <row r="913" s="354" customFormat="1" x14ac:dyDescent="0.3"/>
    <row r="914" s="354" customFormat="1" x14ac:dyDescent="0.3"/>
    <row r="915" s="354" customFormat="1" x14ac:dyDescent="0.3"/>
    <row r="916" s="354" customFormat="1" x14ac:dyDescent="0.3"/>
    <row r="917" s="354" customFormat="1" x14ac:dyDescent="0.3"/>
    <row r="918" s="354" customFormat="1" x14ac:dyDescent="0.3"/>
    <row r="919" s="354" customFormat="1" x14ac:dyDescent="0.3"/>
    <row r="920" s="354" customFormat="1" x14ac:dyDescent="0.3"/>
    <row r="921" s="354" customFormat="1" x14ac:dyDescent="0.3"/>
    <row r="922" s="354" customFormat="1" x14ac:dyDescent="0.3"/>
    <row r="923" s="354" customFormat="1" x14ac:dyDescent="0.3"/>
    <row r="924" s="354" customFormat="1" x14ac:dyDescent="0.3"/>
    <row r="925" s="354" customFormat="1" x14ac:dyDescent="0.3"/>
    <row r="926" s="354" customFormat="1" x14ac:dyDescent="0.3"/>
    <row r="927" s="354" customFormat="1" x14ac:dyDescent="0.3"/>
    <row r="928" s="354" customFormat="1" x14ac:dyDescent="0.3"/>
    <row r="929" s="354" customFormat="1" x14ac:dyDescent="0.3"/>
    <row r="930" s="354" customFormat="1" x14ac:dyDescent="0.3"/>
    <row r="931" s="354" customFormat="1" x14ac:dyDescent="0.3"/>
    <row r="932" s="354" customFormat="1" x14ac:dyDescent="0.3"/>
    <row r="933" s="354" customFormat="1" x14ac:dyDescent="0.3"/>
    <row r="934" s="354" customFormat="1" x14ac:dyDescent="0.3"/>
    <row r="935" s="354" customFormat="1" x14ac:dyDescent="0.3"/>
    <row r="936" s="354" customFormat="1" x14ac:dyDescent="0.3"/>
    <row r="937" s="354" customFormat="1" x14ac:dyDescent="0.3"/>
    <row r="938" s="354" customFormat="1" x14ac:dyDescent="0.3"/>
    <row r="939" s="354" customFormat="1" x14ac:dyDescent="0.3"/>
    <row r="940" s="354" customFormat="1" x14ac:dyDescent="0.3"/>
    <row r="941" s="354" customFormat="1" x14ac:dyDescent="0.3"/>
    <row r="942" s="354" customFormat="1" x14ac:dyDescent="0.3"/>
    <row r="943" s="354" customFormat="1" x14ac:dyDescent="0.3"/>
    <row r="944" s="354" customFormat="1" x14ac:dyDescent="0.3"/>
    <row r="945" s="354" customFormat="1" x14ac:dyDescent="0.3"/>
    <row r="946" s="354" customFormat="1" x14ac:dyDescent="0.3"/>
    <row r="947" s="354" customFormat="1" x14ac:dyDescent="0.3"/>
    <row r="948" s="354" customFormat="1" x14ac:dyDescent="0.3"/>
    <row r="949" s="354" customFormat="1" x14ac:dyDescent="0.3"/>
    <row r="950" s="354" customFormat="1" x14ac:dyDescent="0.3"/>
    <row r="951" s="354" customFormat="1" x14ac:dyDescent="0.3"/>
    <row r="952" s="354" customFormat="1" x14ac:dyDescent="0.3"/>
    <row r="953" s="354" customFormat="1" x14ac:dyDescent="0.3"/>
    <row r="954" s="354" customFormat="1" x14ac:dyDescent="0.3"/>
    <row r="955" s="354" customFormat="1" x14ac:dyDescent="0.3"/>
    <row r="956" s="354" customFormat="1" x14ac:dyDescent="0.3"/>
    <row r="957" s="354" customFormat="1" x14ac:dyDescent="0.3"/>
    <row r="958" s="354" customFormat="1" x14ac:dyDescent="0.3"/>
    <row r="959" s="354" customFormat="1" x14ac:dyDescent="0.3"/>
    <row r="960" s="354" customFormat="1" x14ac:dyDescent="0.3"/>
    <row r="961" s="354" customFormat="1" x14ac:dyDescent="0.3"/>
    <row r="962" s="354" customFormat="1" x14ac:dyDescent="0.3"/>
    <row r="963" s="354" customFormat="1" x14ac:dyDescent="0.3"/>
    <row r="964" s="354" customFormat="1" x14ac:dyDescent="0.3"/>
    <row r="965" s="354" customFormat="1" x14ac:dyDescent="0.3"/>
    <row r="966" s="354" customFormat="1" x14ac:dyDescent="0.3"/>
    <row r="967" s="354" customFormat="1" x14ac:dyDescent="0.3"/>
    <row r="968" s="354" customFormat="1" x14ac:dyDescent="0.3"/>
    <row r="969" s="354" customFormat="1" x14ac:dyDescent="0.3"/>
    <row r="970" s="354" customFormat="1" x14ac:dyDescent="0.3"/>
    <row r="971" s="354" customFormat="1" x14ac:dyDescent="0.3"/>
    <row r="972" s="354" customFormat="1" x14ac:dyDescent="0.3"/>
    <row r="973" s="354" customFormat="1" x14ac:dyDescent="0.3"/>
    <row r="974" s="354" customFormat="1" x14ac:dyDescent="0.3"/>
    <row r="975" s="354" customFormat="1" x14ac:dyDescent="0.3"/>
    <row r="976" s="354" customFormat="1" x14ac:dyDescent="0.3"/>
    <row r="977" s="354" customFormat="1" x14ac:dyDescent="0.3"/>
    <row r="978" s="354" customFormat="1" x14ac:dyDescent="0.3"/>
    <row r="979" s="354" customFormat="1" x14ac:dyDescent="0.3"/>
    <row r="980" s="354" customFormat="1" x14ac:dyDescent="0.3"/>
    <row r="981" s="354" customFormat="1" x14ac:dyDescent="0.3"/>
    <row r="982" s="354" customFormat="1" x14ac:dyDescent="0.3"/>
    <row r="983" s="354" customFormat="1" x14ac:dyDescent="0.3"/>
    <row r="984" s="354" customFormat="1" x14ac:dyDescent="0.3"/>
    <row r="985" s="354" customFormat="1" x14ac:dyDescent="0.3"/>
    <row r="986" s="354" customFormat="1" x14ac:dyDescent="0.3"/>
    <row r="987" s="354" customFormat="1" x14ac:dyDescent="0.3"/>
    <row r="988" s="354" customFormat="1" x14ac:dyDescent="0.3"/>
    <row r="989" s="354" customFormat="1" x14ac:dyDescent="0.3"/>
    <row r="990" s="354" customFormat="1" x14ac:dyDescent="0.3"/>
    <row r="991" s="354" customFormat="1" x14ac:dyDescent="0.3"/>
    <row r="992" s="354" customFormat="1" x14ac:dyDescent="0.3"/>
    <row r="993" s="354" customFormat="1" x14ac:dyDescent="0.3"/>
    <row r="994" s="354" customFormat="1" x14ac:dyDescent="0.3"/>
    <row r="995" s="354" customFormat="1" x14ac:dyDescent="0.3"/>
    <row r="996" s="354" customFormat="1" x14ac:dyDescent="0.3"/>
    <row r="997" s="354" customFormat="1" x14ac:dyDescent="0.3"/>
    <row r="998" s="354" customFormat="1" x14ac:dyDescent="0.3"/>
    <row r="999" s="354" customFormat="1" x14ac:dyDescent="0.3"/>
    <row r="1000" s="354" customFormat="1" x14ac:dyDescent="0.3"/>
    <row r="1001" s="354" customFormat="1" x14ac:dyDescent="0.3"/>
    <row r="1002" s="354" customFormat="1" x14ac:dyDescent="0.3"/>
    <row r="1003" s="354" customFormat="1" x14ac:dyDescent="0.3"/>
    <row r="1004" s="354" customFormat="1" x14ac:dyDescent="0.3"/>
    <row r="1005" s="354" customFormat="1" x14ac:dyDescent="0.3"/>
    <row r="1006" s="354" customFormat="1" x14ac:dyDescent="0.3"/>
    <row r="1007" s="354" customFormat="1" x14ac:dyDescent="0.3"/>
    <row r="1008" s="354" customFormat="1" x14ac:dyDescent="0.3"/>
    <row r="1009" s="354" customFormat="1" x14ac:dyDescent="0.3"/>
    <row r="1010" s="354" customFormat="1" x14ac:dyDescent="0.3"/>
    <row r="1011" s="354" customFormat="1" x14ac:dyDescent="0.3"/>
    <row r="1012" s="354" customFormat="1" x14ac:dyDescent="0.3"/>
    <row r="1013" s="354" customFormat="1" x14ac:dyDescent="0.3"/>
    <row r="1014" s="354" customFormat="1" x14ac:dyDescent="0.3"/>
    <row r="1015" s="354" customFormat="1" x14ac:dyDescent="0.3"/>
    <row r="1016" s="354" customFormat="1" x14ac:dyDescent="0.3"/>
    <row r="1017" s="354" customFormat="1" x14ac:dyDescent="0.3"/>
    <row r="1018" s="354" customFormat="1" x14ac:dyDescent="0.3"/>
    <row r="1019" s="354" customFormat="1" x14ac:dyDescent="0.3"/>
    <row r="1020" s="354" customFormat="1" x14ac:dyDescent="0.3"/>
    <row r="1021" s="354" customFormat="1" x14ac:dyDescent="0.3"/>
    <row r="1022" s="354" customFormat="1" x14ac:dyDescent="0.3"/>
    <row r="1023" s="354" customFormat="1" x14ac:dyDescent="0.3"/>
    <row r="1024" s="354" customFormat="1" x14ac:dyDescent="0.3"/>
    <row r="1025" s="354" customFormat="1" x14ac:dyDescent="0.3"/>
    <row r="1026" s="354" customFormat="1" x14ac:dyDescent="0.3"/>
    <row r="1027" s="354" customFormat="1" x14ac:dyDescent="0.3"/>
    <row r="1028" s="354" customFormat="1" x14ac:dyDescent="0.3"/>
    <row r="1029" s="354" customFormat="1" x14ac:dyDescent="0.3"/>
    <row r="1030" s="354" customFormat="1" x14ac:dyDescent="0.3"/>
    <row r="1031" s="354" customFormat="1" x14ac:dyDescent="0.3"/>
    <row r="1032" s="354" customFormat="1" x14ac:dyDescent="0.3"/>
    <row r="1033" s="354" customFormat="1" x14ac:dyDescent="0.3"/>
    <row r="1034" s="354" customFormat="1" x14ac:dyDescent="0.3"/>
    <row r="1035" s="354" customFormat="1" x14ac:dyDescent="0.3"/>
    <row r="1036" s="354" customFormat="1" x14ac:dyDescent="0.3"/>
    <row r="1037" s="354" customFormat="1" x14ac:dyDescent="0.3"/>
    <row r="1038" s="354" customFormat="1" x14ac:dyDescent="0.3"/>
    <row r="1039" s="354" customFormat="1" x14ac:dyDescent="0.3"/>
    <row r="1040" s="354" customFormat="1" x14ac:dyDescent="0.3"/>
    <row r="1041" s="354" customFormat="1" x14ac:dyDescent="0.3"/>
    <row r="1042" s="354" customFormat="1" x14ac:dyDescent="0.3"/>
    <row r="1043" s="354" customFormat="1" x14ac:dyDescent="0.3"/>
    <row r="1044" s="354" customFormat="1" x14ac:dyDescent="0.3"/>
    <row r="1045" s="354" customFormat="1" x14ac:dyDescent="0.3"/>
    <row r="1046" s="354" customFormat="1" x14ac:dyDescent="0.3"/>
    <row r="1047" s="354" customFormat="1" x14ac:dyDescent="0.3"/>
    <row r="1048" s="354" customFormat="1" x14ac:dyDescent="0.3"/>
    <row r="1049" s="354" customFormat="1" x14ac:dyDescent="0.3"/>
    <row r="1050" s="354" customFormat="1" x14ac:dyDescent="0.3"/>
    <row r="1051" s="354" customFormat="1" x14ac:dyDescent="0.3"/>
    <row r="1052" s="354" customFormat="1" x14ac:dyDescent="0.3"/>
    <row r="1053" s="354" customFormat="1" x14ac:dyDescent="0.3"/>
    <row r="1054" s="354" customFormat="1" x14ac:dyDescent="0.3"/>
    <row r="1055" s="354" customFormat="1" x14ac:dyDescent="0.3"/>
    <row r="1056" s="354" customFormat="1" x14ac:dyDescent="0.3"/>
    <row r="1057" s="354" customFormat="1" x14ac:dyDescent="0.3"/>
    <row r="1058" s="354" customFormat="1" x14ac:dyDescent="0.3"/>
    <row r="1059" s="354" customFormat="1" x14ac:dyDescent="0.3"/>
    <row r="1060" s="354" customFormat="1" x14ac:dyDescent="0.3"/>
    <row r="1061" s="354" customFormat="1" x14ac:dyDescent="0.3"/>
    <row r="1062" s="354" customFormat="1" x14ac:dyDescent="0.3"/>
    <row r="1063" s="354" customFormat="1" x14ac:dyDescent="0.3"/>
    <row r="1064" s="354" customFormat="1" x14ac:dyDescent="0.3"/>
    <row r="1065" s="354" customFormat="1" x14ac:dyDescent="0.3"/>
    <row r="1066" s="354" customFormat="1" x14ac:dyDescent="0.3"/>
    <row r="1067" s="354" customFormat="1" x14ac:dyDescent="0.3"/>
    <row r="1068" s="354" customFormat="1" x14ac:dyDescent="0.3"/>
    <row r="1069" s="354" customFormat="1" x14ac:dyDescent="0.3"/>
    <row r="1070" s="354" customFormat="1" x14ac:dyDescent="0.3"/>
    <row r="1071" s="354" customFormat="1" x14ac:dyDescent="0.3"/>
    <row r="1072" s="354" customFormat="1" x14ac:dyDescent="0.3"/>
    <row r="1073" s="354" customFormat="1" x14ac:dyDescent="0.3"/>
    <row r="1074" s="354" customFormat="1" x14ac:dyDescent="0.3"/>
    <row r="1075" s="354" customFormat="1" x14ac:dyDescent="0.3"/>
    <row r="1076" s="354" customFormat="1" x14ac:dyDescent="0.3"/>
    <row r="1077" s="354" customFormat="1" x14ac:dyDescent="0.3"/>
    <row r="1078" s="354" customFormat="1" x14ac:dyDescent="0.3"/>
    <row r="1079" s="354" customFormat="1" x14ac:dyDescent="0.3"/>
    <row r="1080" s="354" customFormat="1" x14ac:dyDescent="0.3"/>
    <row r="1081" s="354" customFormat="1" x14ac:dyDescent="0.3"/>
    <row r="1082" s="354" customFormat="1" x14ac:dyDescent="0.3"/>
    <row r="1083" s="354" customFormat="1" x14ac:dyDescent="0.3"/>
    <row r="1084" s="354" customFormat="1" x14ac:dyDescent="0.3"/>
    <row r="1085" s="354" customFormat="1" x14ac:dyDescent="0.3"/>
    <row r="1086" s="354" customFormat="1" x14ac:dyDescent="0.3"/>
    <row r="1087" s="354" customFormat="1" x14ac:dyDescent="0.3"/>
    <row r="1088" s="354" customFormat="1" x14ac:dyDescent="0.3"/>
    <row r="1089" s="354" customFormat="1" x14ac:dyDescent="0.3"/>
    <row r="1090" s="354" customFormat="1" x14ac:dyDescent="0.3"/>
    <row r="1091" s="354" customFormat="1" x14ac:dyDescent="0.3"/>
    <row r="1092" s="354" customFormat="1" x14ac:dyDescent="0.3"/>
    <row r="1093" s="354" customFormat="1" x14ac:dyDescent="0.3"/>
    <row r="1094" s="354" customFormat="1" x14ac:dyDescent="0.3"/>
    <row r="1095" s="354" customFormat="1" x14ac:dyDescent="0.3"/>
    <row r="1096" s="354" customFormat="1" x14ac:dyDescent="0.3"/>
    <row r="1097" s="354" customFormat="1" x14ac:dyDescent="0.3"/>
    <row r="1098" s="354" customFormat="1" x14ac:dyDescent="0.3"/>
    <row r="1099" s="354" customFormat="1" x14ac:dyDescent="0.3"/>
    <row r="1100" s="354" customFormat="1" x14ac:dyDescent="0.3"/>
    <row r="1101" s="354" customFormat="1" x14ac:dyDescent="0.3"/>
    <row r="1102" s="354" customFormat="1" x14ac:dyDescent="0.3"/>
    <row r="1103" s="354" customFormat="1" x14ac:dyDescent="0.3"/>
    <row r="1104" s="354" customFormat="1" x14ac:dyDescent="0.3"/>
    <row r="1105" s="354" customFormat="1" x14ac:dyDescent="0.3"/>
    <row r="1106" s="354" customFormat="1" x14ac:dyDescent="0.3"/>
    <row r="1107" s="354" customFormat="1" x14ac:dyDescent="0.3"/>
    <row r="1108" s="354" customFormat="1" x14ac:dyDescent="0.3"/>
    <row r="1109" s="354" customFormat="1" x14ac:dyDescent="0.3"/>
    <row r="1110" s="354" customFormat="1" x14ac:dyDescent="0.3"/>
    <row r="1111" s="354" customFormat="1" x14ac:dyDescent="0.3"/>
    <row r="1112" s="354" customFormat="1" x14ac:dyDescent="0.3"/>
    <row r="1113" s="354" customFormat="1" x14ac:dyDescent="0.3"/>
    <row r="1114" s="354" customFormat="1" x14ac:dyDescent="0.3"/>
    <row r="1115" s="354" customFormat="1" x14ac:dyDescent="0.3"/>
    <row r="1116" s="354" customFormat="1" x14ac:dyDescent="0.3"/>
    <row r="1117" s="354" customFormat="1" x14ac:dyDescent="0.3"/>
    <row r="1118" s="354" customFormat="1" x14ac:dyDescent="0.3"/>
    <row r="1119" s="354" customFormat="1" x14ac:dyDescent="0.3"/>
    <row r="1120" s="354" customFormat="1" x14ac:dyDescent="0.3"/>
    <row r="1121" s="354" customFormat="1" x14ac:dyDescent="0.3"/>
    <row r="1122" s="354" customFormat="1" x14ac:dyDescent="0.3"/>
    <row r="1123" s="354" customFormat="1" x14ac:dyDescent="0.3"/>
    <row r="1124" s="354" customFormat="1" x14ac:dyDescent="0.3"/>
    <row r="1125" s="354" customFormat="1" x14ac:dyDescent="0.3"/>
    <row r="1126" s="354" customFormat="1" x14ac:dyDescent="0.3"/>
    <row r="1127" s="354" customFormat="1" x14ac:dyDescent="0.3"/>
    <row r="1128" s="354" customFormat="1" x14ac:dyDescent="0.3"/>
    <row r="1129" s="354" customFormat="1" x14ac:dyDescent="0.3"/>
    <row r="1130" s="354" customFormat="1" x14ac:dyDescent="0.3"/>
    <row r="1131" s="354" customFormat="1" x14ac:dyDescent="0.3"/>
    <row r="1132" s="354" customFormat="1" x14ac:dyDescent="0.3"/>
    <row r="1133" s="354" customFormat="1" x14ac:dyDescent="0.3"/>
    <row r="1134" s="354" customFormat="1" x14ac:dyDescent="0.3"/>
    <row r="1135" s="354" customFormat="1" x14ac:dyDescent="0.3"/>
    <row r="1136" s="354" customFormat="1" x14ac:dyDescent="0.3"/>
    <row r="1137" s="354" customFormat="1" x14ac:dyDescent="0.3"/>
    <row r="1138" s="354" customFormat="1" x14ac:dyDescent="0.3"/>
    <row r="1139" s="354" customFormat="1" x14ac:dyDescent="0.3"/>
    <row r="1140" s="354" customFormat="1" x14ac:dyDescent="0.3"/>
    <row r="1141" s="354" customFormat="1" x14ac:dyDescent="0.3"/>
    <row r="1142" s="354" customFormat="1" x14ac:dyDescent="0.3"/>
    <row r="1143" s="354" customFormat="1" x14ac:dyDescent="0.3"/>
    <row r="1144" s="354" customFormat="1" x14ac:dyDescent="0.3"/>
    <row r="1145" s="354" customFormat="1" x14ac:dyDescent="0.3"/>
    <row r="1146" s="354" customFormat="1" x14ac:dyDescent="0.3"/>
    <row r="1147" s="354" customFormat="1" x14ac:dyDescent="0.3"/>
    <row r="1148" s="354" customFormat="1" x14ac:dyDescent="0.3"/>
    <row r="1149" s="354" customFormat="1" x14ac:dyDescent="0.3"/>
    <row r="1150" s="354" customFormat="1" x14ac:dyDescent="0.3"/>
    <row r="1151" s="354" customFormat="1" x14ac:dyDescent="0.3"/>
    <row r="1152" s="354" customFormat="1" x14ac:dyDescent="0.3"/>
    <row r="1153" s="354" customFormat="1" x14ac:dyDescent="0.3"/>
    <row r="1154" s="354" customFormat="1" x14ac:dyDescent="0.3"/>
    <row r="1155" s="354" customFormat="1" x14ac:dyDescent="0.3"/>
    <row r="1156" s="354" customFormat="1" x14ac:dyDescent="0.3"/>
    <row r="1157" s="354" customFormat="1" x14ac:dyDescent="0.3"/>
    <row r="1158" s="354" customFormat="1" x14ac:dyDescent="0.3"/>
    <row r="1159" s="354" customFormat="1" x14ac:dyDescent="0.3"/>
    <row r="1160" s="354" customFormat="1" x14ac:dyDescent="0.3"/>
    <row r="1161" s="354" customFormat="1" x14ac:dyDescent="0.3"/>
    <row r="1162" s="354" customFormat="1" x14ac:dyDescent="0.3"/>
    <row r="1163" s="354" customFormat="1" x14ac:dyDescent="0.3"/>
    <row r="1164" s="354" customFormat="1" x14ac:dyDescent="0.3"/>
    <row r="1165" s="354" customFormat="1" x14ac:dyDescent="0.3"/>
    <row r="1166" s="354" customFormat="1" x14ac:dyDescent="0.3"/>
    <row r="1167" s="354" customFormat="1" x14ac:dyDescent="0.3"/>
    <row r="1168" s="354" customFormat="1" x14ac:dyDescent="0.3"/>
    <row r="1169" s="354" customFormat="1" x14ac:dyDescent="0.3"/>
    <row r="1170" s="354" customFormat="1" x14ac:dyDescent="0.3"/>
    <row r="1171" s="354" customFormat="1" x14ac:dyDescent="0.3"/>
    <row r="1172" s="354" customFormat="1" x14ac:dyDescent="0.3"/>
    <row r="1173" s="354" customFormat="1" x14ac:dyDescent="0.3"/>
    <row r="1174" s="354" customFormat="1" x14ac:dyDescent="0.3"/>
    <row r="1175" s="354" customFormat="1" x14ac:dyDescent="0.3"/>
    <row r="1176" s="354" customFormat="1" x14ac:dyDescent="0.3"/>
    <row r="1177" s="354" customFormat="1" x14ac:dyDescent="0.3"/>
    <row r="1178" s="354" customFormat="1" x14ac:dyDescent="0.3"/>
    <row r="1179" s="354" customFormat="1" x14ac:dyDescent="0.3"/>
    <row r="1180" s="354" customFormat="1" x14ac:dyDescent="0.3"/>
    <row r="1181" s="354" customFormat="1" x14ac:dyDescent="0.3"/>
    <row r="1182" s="354" customFormat="1" x14ac:dyDescent="0.3"/>
    <row r="1183" s="354" customFormat="1" x14ac:dyDescent="0.3"/>
    <row r="1184" s="354" customFormat="1" x14ac:dyDescent="0.3"/>
    <row r="1185" s="354" customFormat="1" x14ac:dyDescent="0.3"/>
    <row r="1186" s="354" customFormat="1" x14ac:dyDescent="0.3"/>
    <row r="1187" s="354" customFormat="1" x14ac:dyDescent="0.3"/>
    <row r="1188" s="354" customFormat="1" x14ac:dyDescent="0.3"/>
    <row r="1189" s="354" customFormat="1" x14ac:dyDescent="0.3"/>
    <row r="1190" s="354" customFormat="1" x14ac:dyDescent="0.3"/>
    <row r="1191" s="354" customFormat="1" x14ac:dyDescent="0.3"/>
    <row r="1192" s="354" customFormat="1" x14ac:dyDescent="0.3"/>
    <row r="1193" s="354" customFormat="1" x14ac:dyDescent="0.3"/>
    <row r="1194" s="354" customFormat="1" x14ac:dyDescent="0.3"/>
    <row r="1195" s="354" customFormat="1" x14ac:dyDescent="0.3"/>
    <row r="1196" s="354" customFormat="1" x14ac:dyDescent="0.3"/>
    <row r="1197" s="354" customFormat="1" x14ac:dyDescent="0.3"/>
    <row r="1198" s="354" customFormat="1" x14ac:dyDescent="0.3"/>
    <row r="1199" s="354" customFormat="1" x14ac:dyDescent="0.3"/>
    <row r="1200" s="354" customFormat="1" x14ac:dyDescent="0.3"/>
    <row r="1201" s="354" customFormat="1" x14ac:dyDescent="0.3"/>
    <row r="1202" s="354" customFormat="1" x14ac:dyDescent="0.3"/>
    <row r="1203" s="354" customFormat="1" x14ac:dyDescent="0.3"/>
    <row r="1204" s="354" customFormat="1" x14ac:dyDescent="0.3"/>
    <row r="1205" s="354" customFormat="1" x14ac:dyDescent="0.3"/>
    <row r="1206" s="354" customFormat="1" x14ac:dyDescent="0.3"/>
    <row r="1207" s="354" customFormat="1" x14ac:dyDescent="0.3"/>
    <row r="1208" s="354" customFormat="1" x14ac:dyDescent="0.3"/>
    <row r="1209" s="354" customFormat="1" x14ac:dyDescent="0.3"/>
    <row r="1210" s="354" customFormat="1" x14ac:dyDescent="0.3"/>
    <row r="1211" s="354" customFormat="1" x14ac:dyDescent="0.3"/>
    <row r="1212" s="354" customFormat="1" x14ac:dyDescent="0.3"/>
    <row r="1213" s="354" customFormat="1" x14ac:dyDescent="0.3"/>
    <row r="1214" s="354" customFormat="1" x14ac:dyDescent="0.3"/>
    <row r="1215" s="354" customFormat="1" x14ac:dyDescent="0.3"/>
    <row r="1216" s="354" customFormat="1" x14ac:dyDescent="0.3"/>
    <row r="1217" s="354" customFormat="1" x14ac:dyDescent="0.3"/>
    <row r="1218" s="354" customFormat="1" x14ac:dyDescent="0.3"/>
    <row r="1219" s="354" customFormat="1" x14ac:dyDescent="0.3"/>
    <row r="1220" s="354" customFormat="1" x14ac:dyDescent="0.3"/>
    <row r="1221" s="354" customFormat="1" x14ac:dyDescent="0.3"/>
    <row r="1222" s="354" customFormat="1" x14ac:dyDescent="0.3"/>
    <row r="1223" s="354" customFormat="1" x14ac:dyDescent="0.3"/>
    <row r="1224" s="354" customFormat="1" x14ac:dyDescent="0.3"/>
    <row r="1225" s="354" customFormat="1" x14ac:dyDescent="0.3"/>
    <row r="1226" s="354" customFormat="1" x14ac:dyDescent="0.3"/>
    <row r="1227" s="354" customFormat="1" x14ac:dyDescent="0.3"/>
    <row r="1228" s="354" customFormat="1" x14ac:dyDescent="0.3"/>
    <row r="1229" s="354" customFormat="1" x14ac:dyDescent="0.3"/>
    <row r="1230" s="354" customFormat="1" x14ac:dyDescent="0.3"/>
    <row r="1231" s="354" customFormat="1" x14ac:dyDescent="0.3"/>
    <row r="1232" s="354" customFormat="1" x14ac:dyDescent="0.3"/>
    <row r="1233" s="354" customFormat="1" x14ac:dyDescent="0.3"/>
    <row r="1234" s="354" customFormat="1" x14ac:dyDescent="0.3"/>
    <row r="1235" s="354" customFormat="1" x14ac:dyDescent="0.3"/>
    <row r="1236" s="354" customFormat="1" x14ac:dyDescent="0.3"/>
    <row r="1237" s="354" customFormat="1" x14ac:dyDescent="0.3"/>
    <row r="1238" s="354" customFormat="1" x14ac:dyDescent="0.3"/>
    <row r="1239" s="354" customFormat="1" x14ac:dyDescent="0.3"/>
    <row r="1240" s="354" customFormat="1" x14ac:dyDescent="0.3"/>
    <row r="1241" s="354" customFormat="1" x14ac:dyDescent="0.3"/>
    <row r="1242" s="354" customFormat="1" x14ac:dyDescent="0.3"/>
    <row r="1243" s="354" customFormat="1" x14ac:dyDescent="0.3"/>
    <row r="1244" s="354" customFormat="1" x14ac:dyDescent="0.3"/>
    <row r="1245" s="354" customFormat="1" x14ac:dyDescent="0.3"/>
    <row r="1246" s="354" customFormat="1" x14ac:dyDescent="0.3"/>
    <row r="1247" s="354" customFormat="1" x14ac:dyDescent="0.3"/>
    <row r="1248" s="354" customFormat="1" x14ac:dyDescent="0.3"/>
    <row r="1249" s="354" customFormat="1" x14ac:dyDescent="0.3"/>
    <row r="1250" s="354" customFormat="1" x14ac:dyDescent="0.3"/>
    <row r="1251" s="354" customFormat="1" x14ac:dyDescent="0.3"/>
    <row r="1252" s="354" customFormat="1" x14ac:dyDescent="0.3"/>
    <row r="1253" s="354" customFormat="1" x14ac:dyDescent="0.3"/>
    <row r="1254" s="354" customFormat="1" x14ac:dyDescent="0.3"/>
    <row r="1255" s="354" customFormat="1" x14ac:dyDescent="0.3"/>
    <row r="1256" s="354" customFormat="1" x14ac:dyDescent="0.3"/>
    <row r="1257" s="354" customFormat="1" x14ac:dyDescent="0.3"/>
    <row r="1258" s="354" customFormat="1" x14ac:dyDescent="0.3"/>
    <row r="1259" s="354" customFormat="1" x14ac:dyDescent="0.3"/>
    <row r="1260" s="354" customFormat="1" x14ac:dyDescent="0.3"/>
    <row r="1261" s="354" customFormat="1" x14ac:dyDescent="0.3"/>
    <row r="1262" s="354" customFormat="1" x14ac:dyDescent="0.3"/>
    <row r="1263" s="354" customFormat="1" x14ac:dyDescent="0.3"/>
    <row r="1264" s="354" customFormat="1" x14ac:dyDescent="0.3"/>
    <row r="1265" s="354" customFormat="1" x14ac:dyDescent="0.3"/>
    <row r="1266" s="354" customFormat="1" x14ac:dyDescent="0.3"/>
    <row r="1267" s="354" customFormat="1" x14ac:dyDescent="0.3"/>
    <row r="1268" s="354" customFormat="1" x14ac:dyDescent="0.3"/>
    <row r="1269" s="354" customFormat="1" x14ac:dyDescent="0.3"/>
    <row r="1270" s="354" customFormat="1" x14ac:dyDescent="0.3"/>
    <row r="1271" s="354" customFormat="1" x14ac:dyDescent="0.3"/>
    <row r="1272" s="354" customFormat="1" x14ac:dyDescent="0.3"/>
    <row r="1273" s="354" customFormat="1" x14ac:dyDescent="0.3"/>
    <row r="1274" s="354" customFormat="1" x14ac:dyDescent="0.3"/>
    <row r="1275" s="354" customFormat="1" x14ac:dyDescent="0.3"/>
    <row r="1276" s="354" customFormat="1" x14ac:dyDescent="0.3"/>
    <row r="1277" s="354" customFormat="1" x14ac:dyDescent="0.3"/>
    <row r="1278" s="354" customFormat="1" x14ac:dyDescent="0.3"/>
    <row r="1279" s="354" customFormat="1" x14ac:dyDescent="0.3"/>
    <row r="1280" s="354" customFormat="1" x14ac:dyDescent="0.3"/>
    <row r="1281" s="354" customFormat="1" x14ac:dyDescent="0.3"/>
    <row r="1282" s="354" customFormat="1" x14ac:dyDescent="0.3"/>
    <row r="1283" s="354" customFormat="1" x14ac:dyDescent="0.3"/>
    <row r="1284" s="354" customFormat="1" x14ac:dyDescent="0.3"/>
    <row r="1285" s="354" customFormat="1" x14ac:dyDescent="0.3"/>
    <row r="1286" s="354" customFormat="1" x14ac:dyDescent="0.3"/>
    <row r="1287" s="354" customFormat="1" x14ac:dyDescent="0.3"/>
    <row r="1288" s="354" customFormat="1" x14ac:dyDescent="0.3"/>
    <row r="1289" s="354" customFormat="1" x14ac:dyDescent="0.3"/>
    <row r="1290" s="354" customFormat="1" x14ac:dyDescent="0.3"/>
    <row r="1291" s="354" customFormat="1" x14ac:dyDescent="0.3"/>
    <row r="1292" s="354" customFormat="1" x14ac:dyDescent="0.3"/>
    <row r="1293" s="354" customFormat="1" x14ac:dyDescent="0.3"/>
    <row r="1294" s="354" customFormat="1" x14ac:dyDescent="0.3"/>
    <row r="1295" s="354" customFormat="1" x14ac:dyDescent="0.3"/>
    <row r="1296" s="354" customFormat="1" x14ac:dyDescent="0.3"/>
    <row r="1297" s="354" customFormat="1" x14ac:dyDescent="0.3"/>
    <row r="1298" s="354" customFormat="1" x14ac:dyDescent="0.3"/>
    <row r="1299" s="354" customFormat="1" x14ac:dyDescent="0.3"/>
    <row r="1300" s="354" customFormat="1" x14ac:dyDescent="0.3"/>
    <row r="1301" s="354" customFormat="1" x14ac:dyDescent="0.3"/>
    <row r="1302" s="354" customFormat="1" x14ac:dyDescent="0.3"/>
    <row r="1303" s="354" customFormat="1" x14ac:dyDescent="0.3"/>
    <row r="1304" s="354" customFormat="1" x14ac:dyDescent="0.3"/>
    <row r="1305" s="354" customFormat="1" x14ac:dyDescent="0.3"/>
    <row r="1306" s="354" customFormat="1" x14ac:dyDescent="0.3"/>
    <row r="1307" s="354" customFormat="1" x14ac:dyDescent="0.3"/>
    <row r="1308" s="354" customFormat="1" x14ac:dyDescent="0.3"/>
    <row r="1309" s="354" customFormat="1" x14ac:dyDescent="0.3"/>
    <row r="1310" s="354" customFormat="1" x14ac:dyDescent="0.3"/>
    <row r="1311" s="354" customFormat="1" x14ac:dyDescent="0.3"/>
    <row r="1312" s="354" customFormat="1" x14ac:dyDescent="0.3"/>
    <row r="1313" s="354" customFormat="1" x14ac:dyDescent="0.3"/>
    <row r="1314" s="354" customFormat="1" x14ac:dyDescent="0.3"/>
    <row r="1315" s="354" customFormat="1" x14ac:dyDescent="0.3"/>
    <row r="1316" s="354" customFormat="1" x14ac:dyDescent="0.3"/>
    <row r="1317" s="354" customFormat="1" x14ac:dyDescent="0.3"/>
    <row r="1318" s="354" customFormat="1" x14ac:dyDescent="0.3"/>
    <row r="1319" s="354" customFormat="1" x14ac:dyDescent="0.3"/>
    <row r="1320" s="354" customFormat="1" x14ac:dyDescent="0.3"/>
    <row r="1321" s="354" customFormat="1" x14ac:dyDescent="0.3"/>
    <row r="1322" s="354" customFormat="1" x14ac:dyDescent="0.3"/>
    <row r="1323" s="354" customFormat="1" x14ac:dyDescent="0.3"/>
    <row r="1324" s="354" customFormat="1" x14ac:dyDescent="0.3"/>
    <row r="1325" s="354" customFormat="1" x14ac:dyDescent="0.3"/>
    <row r="1326" s="354" customFormat="1" x14ac:dyDescent="0.3"/>
    <row r="1327" s="354" customFormat="1" x14ac:dyDescent="0.3"/>
    <row r="1328" s="354" customFormat="1" x14ac:dyDescent="0.3"/>
    <row r="1329" s="354" customFormat="1" x14ac:dyDescent="0.3"/>
    <row r="1330" s="354" customFormat="1" x14ac:dyDescent="0.3"/>
    <row r="1331" s="354" customFormat="1" x14ac:dyDescent="0.3"/>
    <row r="1332" s="354" customFormat="1" x14ac:dyDescent="0.3"/>
    <row r="1333" s="354" customFormat="1" x14ac:dyDescent="0.3"/>
    <row r="1334" s="354" customFormat="1" x14ac:dyDescent="0.3"/>
    <row r="1335" s="354" customFormat="1" x14ac:dyDescent="0.3"/>
    <row r="1336" s="354" customFormat="1" x14ac:dyDescent="0.3"/>
    <row r="1337" s="354" customFormat="1" x14ac:dyDescent="0.3"/>
    <row r="1338" s="354" customFormat="1" x14ac:dyDescent="0.3"/>
    <row r="1339" s="354" customFormat="1" x14ac:dyDescent="0.3"/>
    <row r="1340" s="354" customFormat="1" x14ac:dyDescent="0.3"/>
    <row r="1341" s="354" customFormat="1" x14ac:dyDescent="0.3"/>
    <row r="1342" s="354" customFormat="1" x14ac:dyDescent="0.3"/>
    <row r="1343" s="354" customFormat="1" x14ac:dyDescent="0.3"/>
    <row r="1344" s="354" customFormat="1" x14ac:dyDescent="0.3"/>
    <row r="1345" s="354" customFormat="1" x14ac:dyDescent="0.3"/>
    <row r="1346" s="354" customFormat="1" x14ac:dyDescent="0.3"/>
    <row r="1347" s="354" customFormat="1" x14ac:dyDescent="0.3"/>
    <row r="1348" s="354" customFormat="1" x14ac:dyDescent="0.3"/>
    <row r="1349" s="354" customFormat="1" x14ac:dyDescent="0.3"/>
    <row r="1350" s="354" customFormat="1" x14ac:dyDescent="0.3"/>
    <row r="1351" s="354" customFormat="1" x14ac:dyDescent="0.3"/>
    <row r="1352" s="354" customFormat="1" x14ac:dyDescent="0.3"/>
    <row r="1353" s="354" customFormat="1" x14ac:dyDescent="0.3"/>
    <row r="1354" s="354" customFormat="1" x14ac:dyDescent="0.3"/>
    <row r="1355" s="354" customFormat="1" x14ac:dyDescent="0.3"/>
    <row r="1356" s="354" customFormat="1" x14ac:dyDescent="0.3"/>
    <row r="1357" s="354" customFormat="1" x14ac:dyDescent="0.3"/>
    <row r="1358" s="354" customFormat="1" x14ac:dyDescent="0.3"/>
    <row r="1359" s="354" customFormat="1" x14ac:dyDescent="0.3"/>
    <row r="1360" s="354" customFormat="1" x14ac:dyDescent="0.3"/>
    <row r="1361" s="354" customFormat="1" x14ac:dyDescent="0.3"/>
    <row r="1362" s="354" customFormat="1" x14ac:dyDescent="0.3"/>
    <row r="1363" s="354" customFormat="1" x14ac:dyDescent="0.3"/>
    <row r="1364" s="354" customFormat="1" x14ac:dyDescent="0.3"/>
    <row r="1365" s="354" customFormat="1" x14ac:dyDescent="0.3"/>
    <row r="1366" s="354" customFormat="1" x14ac:dyDescent="0.3"/>
    <row r="1367" s="354" customFormat="1" x14ac:dyDescent="0.3"/>
    <row r="1368" s="354" customFormat="1" x14ac:dyDescent="0.3"/>
    <row r="1369" s="354" customFormat="1" x14ac:dyDescent="0.3"/>
    <row r="1370" s="354" customFormat="1" x14ac:dyDescent="0.3"/>
    <row r="1371" s="354" customFormat="1" x14ac:dyDescent="0.3"/>
    <row r="1372" s="354" customFormat="1" x14ac:dyDescent="0.3"/>
    <row r="1373" s="354" customFormat="1" x14ac:dyDescent="0.3"/>
    <row r="1374" s="354" customFormat="1" x14ac:dyDescent="0.3"/>
    <row r="1375" s="354" customFormat="1" x14ac:dyDescent="0.3"/>
    <row r="1376" s="354" customFormat="1" x14ac:dyDescent="0.3"/>
    <row r="1377" s="354" customFormat="1" x14ac:dyDescent="0.3"/>
    <row r="1378" s="354" customFormat="1" x14ac:dyDescent="0.3"/>
    <row r="1379" s="354" customFormat="1" x14ac:dyDescent="0.3"/>
    <row r="1380" s="354" customFormat="1" x14ac:dyDescent="0.3"/>
    <row r="1381" s="354" customFormat="1" x14ac:dyDescent="0.3"/>
    <row r="1382" s="354" customFormat="1" x14ac:dyDescent="0.3"/>
    <row r="1383" s="354" customFormat="1" x14ac:dyDescent="0.3"/>
    <row r="1384" s="354" customFormat="1" x14ac:dyDescent="0.3"/>
    <row r="1385" s="354" customFormat="1" x14ac:dyDescent="0.3"/>
    <row r="1386" s="354" customFormat="1" x14ac:dyDescent="0.3"/>
    <row r="1387" s="354" customFormat="1" x14ac:dyDescent="0.3"/>
    <row r="1388" s="354" customFormat="1" x14ac:dyDescent="0.3"/>
    <row r="1389" s="354" customFormat="1" x14ac:dyDescent="0.3"/>
    <row r="1390" s="354" customFormat="1" x14ac:dyDescent="0.3"/>
    <row r="1391" s="354" customFormat="1" x14ac:dyDescent="0.3"/>
    <row r="1392" s="354" customFormat="1" x14ac:dyDescent="0.3"/>
    <row r="1393" s="354" customFormat="1" x14ac:dyDescent="0.3"/>
    <row r="1394" s="354" customFormat="1" x14ac:dyDescent="0.3"/>
    <row r="1395" s="354" customFormat="1" x14ac:dyDescent="0.3"/>
    <row r="1396" s="354" customFormat="1" x14ac:dyDescent="0.3"/>
    <row r="1397" s="354" customFormat="1" x14ac:dyDescent="0.3"/>
    <row r="1398" s="354" customFormat="1" x14ac:dyDescent="0.3"/>
    <row r="1399" s="354" customFormat="1" x14ac:dyDescent="0.3"/>
    <row r="1400" s="354" customFormat="1" x14ac:dyDescent="0.3"/>
    <row r="1401" s="354" customFormat="1" x14ac:dyDescent="0.3"/>
    <row r="1402" s="354" customFormat="1" x14ac:dyDescent="0.3"/>
    <row r="1403" s="354" customFormat="1" x14ac:dyDescent="0.3"/>
    <row r="1404" s="354" customFormat="1" x14ac:dyDescent="0.3"/>
    <row r="1405" s="354" customFormat="1" x14ac:dyDescent="0.3"/>
    <row r="1406" s="354" customFormat="1" x14ac:dyDescent="0.3"/>
    <row r="1407" s="354" customFormat="1" x14ac:dyDescent="0.3"/>
    <row r="1408" s="354" customFormat="1" x14ac:dyDescent="0.3"/>
    <row r="1409" s="354" customFormat="1" x14ac:dyDescent="0.3"/>
    <row r="1410" s="354" customFormat="1" x14ac:dyDescent="0.3"/>
    <row r="1411" s="354" customFormat="1" x14ac:dyDescent="0.3"/>
    <row r="1412" s="354" customFormat="1" x14ac:dyDescent="0.3"/>
    <row r="1413" s="354" customFormat="1" x14ac:dyDescent="0.3"/>
    <row r="1414" s="354" customFormat="1" x14ac:dyDescent="0.3"/>
    <row r="1415" s="354" customFormat="1" x14ac:dyDescent="0.3"/>
    <row r="1416" s="354" customFormat="1" x14ac:dyDescent="0.3"/>
    <row r="1417" s="354" customFormat="1" x14ac:dyDescent="0.3"/>
    <row r="1418" s="354" customFormat="1" x14ac:dyDescent="0.3"/>
    <row r="1419" s="354" customFormat="1" x14ac:dyDescent="0.3"/>
    <row r="1420" s="354" customFormat="1" x14ac:dyDescent="0.3"/>
    <row r="1421" s="354" customFormat="1" x14ac:dyDescent="0.3"/>
    <row r="1422" s="354" customFormat="1" x14ac:dyDescent="0.3"/>
    <row r="1423" s="354" customFormat="1" x14ac:dyDescent="0.3"/>
    <row r="1424" s="354" customFormat="1" x14ac:dyDescent="0.3"/>
    <row r="1425" s="354" customFormat="1" x14ac:dyDescent="0.3"/>
    <row r="1426" s="354" customFormat="1" x14ac:dyDescent="0.3"/>
    <row r="1427" s="354" customFormat="1" x14ac:dyDescent="0.3"/>
    <row r="1428" s="354" customFormat="1" x14ac:dyDescent="0.3"/>
    <row r="1429" s="354" customFormat="1" x14ac:dyDescent="0.3"/>
    <row r="1430" s="354" customFormat="1" x14ac:dyDescent="0.3"/>
    <row r="1431" s="354" customFormat="1" x14ac:dyDescent="0.3"/>
    <row r="1432" s="354" customFormat="1" x14ac:dyDescent="0.3"/>
    <row r="1433" s="354" customFormat="1" x14ac:dyDescent="0.3"/>
    <row r="1434" s="354" customFormat="1" x14ac:dyDescent="0.3"/>
    <row r="1435" s="354" customFormat="1" x14ac:dyDescent="0.3"/>
    <row r="1436" s="354" customFormat="1" x14ac:dyDescent="0.3"/>
    <row r="1437" s="354" customFormat="1" x14ac:dyDescent="0.3"/>
    <row r="1438" s="354" customFormat="1" x14ac:dyDescent="0.3"/>
    <row r="1439" s="354" customFormat="1" x14ac:dyDescent="0.3"/>
    <row r="1440" s="354" customFormat="1" x14ac:dyDescent="0.3"/>
    <row r="1441" s="354" customFormat="1" x14ac:dyDescent="0.3"/>
    <row r="1442" s="354" customFormat="1" x14ac:dyDescent="0.3"/>
    <row r="1443" s="354" customFormat="1" x14ac:dyDescent="0.3"/>
    <row r="1444" s="354" customFormat="1" x14ac:dyDescent="0.3"/>
    <row r="1445" s="354" customFormat="1" x14ac:dyDescent="0.3"/>
    <row r="1446" s="354" customFormat="1" x14ac:dyDescent="0.3"/>
    <row r="1447" s="354" customFormat="1" x14ac:dyDescent="0.3"/>
    <row r="1448" s="354" customFormat="1" x14ac:dyDescent="0.3"/>
    <row r="1449" s="354" customFormat="1" x14ac:dyDescent="0.3"/>
    <row r="1450" s="354" customFormat="1" x14ac:dyDescent="0.3"/>
    <row r="1451" s="354" customFormat="1" x14ac:dyDescent="0.3"/>
    <row r="1452" s="354" customFormat="1" x14ac:dyDescent="0.3"/>
    <row r="1453" s="354" customFormat="1" x14ac:dyDescent="0.3"/>
    <row r="1454" s="354" customFormat="1" x14ac:dyDescent="0.3"/>
    <row r="1455" s="354" customFormat="1" x14ac:dyDescent="0.3"/>
    <row r="1456" s="354" customFormat="1" x14ac:dyDescent="0.3"/>
    <row r="1457" s="354" customFormat="1" x14ac:dyDescent="0.3"/>
    <row r="1458" s="354" customFormat="1" x14ac:dyDescent="0.3"/>
    <row r="1459" s="354" customFormat="1" x14ac:dyDescent="0.3"/>
    <row r="1460" s="354" customFormat="1" x14ac:dyDescent="0.3"/>
    <row r="1461" s="354" customFormat="1" x14ac:dyDescent="0.3"/>
    <row r="1462" s="354" customFormat="1" x14ac:dyDescent="0.3"/>
    <row r="1463" s="354" customFormat="1" x14ac:dyDescent="0.3"/>
    <row r="1464" s="354" customFormat="1" x14ac:dyDescent="0.3"/>
    <row r="1465" s="354" customFormat="1" x14ac:dyDescent="0.3"/>
    <row r="1466" s="354" customFormat="1" x14ac:dyDescent="0.3"/>
    <row r="1467" s="354" customFormat="1" x14ac:dyDescent="0.3"/>
    <row r="1468" s="354" customFormat="1" x14ac:dyDescent="0.3"/>
    <row r="1469" s="354" customFormat="1" x14ac:dyDescent="0.3"/>
    <row r="1470" s="354" customFormat="1" x14ac:dyDescent="0.3"/>
    <row r="1471" s="354" customFormat="1" x14ac:dyDescent="0.3"/>
    <row r="1472" s="354" customFormat="1" x14ac:dyDescent="0.3"/>
    <row r="1473" s="354" customFormat="1" x14ac:dyDescent="0.3"/>
    <row r="1474" s="354" customFormat="1" x14ac:dyDescent="0.3"/>
    <row r="1475" s="354" customFormat="1" x14ac:dyDescent="0.3"/>
    <row r="1476" s="354" customFormat="1" x14ac:dyDescent="0.3"/>
    <row r="1477" s="354" customFormat="1" x14ac:dyDescent="0.3"/>
    <row r="1478" s="354" customFormat="1" x14ac:dyDescent="0.3"/>
    <row r="1479" s="354" customFormat="1" x14ac:dyDescent="0.3"/>
    <row r="1480" s="354" customFormat="1" x14ac:dyDescent="0.3"/>
    <row r="1481" s="354" customFormat="1" x14ac:dyDescent="0.3"/>
    <row r="1482" s="354" customFormat="1" x14ac:dyDescent="0.3"/>
    <row r="1483" s="354" customFormat="1" x14ac:dyDescent="0.3"/>
    <row r="1484" s="354" customFormat="1" x14ac:dyDescent="0.3"/>
    <row r="1485" s="354" customFormat="1" x14ac:dyDescent="0.3"/>
    <row r="1486" s="354" customFormat="1" x14ac:dyDescent="0.3"/>
    <row r="1487" s="354" customFormat="1" x14ac:dyDescent="0.3"/>
    <row r="1488" s="354" customFormat="1" x14ac:dyDescent="0.3"/>
    <row r="1489" s="354" customFormat="1" x14ac:dyDescent="0.3"/>
    <row r="1490" s="354" customFormat="1" x14ac:dyDescent="0.3"/>
    <row r="1491" s="354" customFormat="1" x14ac:dyDescent="0.3"/>
    <row r="1492" s="354" customFormat="1" x14ac:dyDescent="0.3"/>
    <row r="1493" s="354" customFormat="1" x14ac:dyDescent="0.3"/>
    <row r="1494" s="354" customFormat="1" x14ac:dyDescent="0.3"/>
    <row r="1495" s="354" customFormat="1" x14ac:dyDescent="0.3"/>
    <row r="1496" s="354" customFormat="1" x14ac:dyDescent="0.3"/>
    <row r="1497" s="354" customFormat="1" x14ac:dyDescent="0.3"/>
    <row r="1498" s="354" customFormat="1" x14ac:dyDescent="0.3"/>
    <row r="1499" s="354" customFormat="1" x14ac:dyDescent="0.3"/>
    <row r="1500" s="354" customFormat="1" x14ac:dyDescent="0.3"/>
    <row r="1501" s="354" customFormat="1" x14ac:dyDescent="0.3"/>
    <row r="1502" s="354" customFormat="1" x14ac:dyDescent="0.3"/>
    <row r="1503" s="354" customFormat="1" x14ac:dyDescent="0.3"/>
    <row r="1504" s="354" customFormat="1" x14ac:dyDescent="0.3"/>
    <row r="1505" s="354" customFormat="1" x14ac:dyDescent="0.3"/>
    <row r="1506" s="354" customFormat="1" x14ac:dyDescent="0.3"/>
    <row r="1507" s="354" customFormat="1" x14ac:dyDescent="0.3"/>
    <row r="1508" s="354" customFormat="1" x14ac:dyDescent="0.3"/>
    <row r="1509" s="354" customFormat="1" x14ac:dyDescent="0.3"/>
    <row r="1510" s="354" customFormat="1" x14ac:dyDescent="0.3"/>
    <row r="1511" s="354" customFormat="1" x14ac:dyDescent="0.3"/>
    <row r="1512" s="354" customFormat="1" x14ac:dyDescent="0.3"/>
    <row r="1513" s="354" customFormat="1" x14ac:dyDescent="0.3"/>
    <row r="1514" s="354" customFormat="1" x14ac:dyDescent="0.3"/>
    <row r="1515" s="354" customFormat="1" x14ac:dyDescent="0.3"/>
    <row r="1516" s="354" customFormat="1" x14ac:dyDescent="0.3"/>
    <row r="1517" s="354" customFormat="1" x14ac:dyDescent="0.3"/>
    <row r="1518" s="354" customFormat="1" x14ac:dyDescent="0.3"/>
    <row r="1519" s="354" customFormat="1" x14ac:dyDescent="0.3"/>
    <row r="1520" s="354" customFormat="1" x14ac:dyDescent="0.3"/>
    <row r="1521" s="354" customFormat="1" x14ac:dyDescent="0.3"/>
    <row r="1522" s="354" customFormat="1" x14ac:dyDescent="0.3"/>
    <row r="1523" s="354" customFormat="1" x14ac:dyDescent="0.3"/>
    <row r="1524" s="354" customFormat="1" x14ac:dyDescent="0.3"/>
    <row r="1525" s="354" customFormat="1" x14ac:dyDescent="0.3"/>
    <row r="1526" s="354" customFormat="1" x14ac:dyDescent="0.3"/>
    <row r="1527" s="354" customFormat="1" x14ac:dyDescent="0.3"/>
    <row r="1528" s="354" customFormat="1" x14ac:dyDescent="0.3"/>
    <row r="1529" s="354" customFormat="1" x14ac:dyDescent="0.3"/>
    <row r="1530" s="354" customFormat="1" x14ac:dyDescent="0.3"/>
    <row r="1531" s="354" customFormat="1" x14ac:dyDescent="0.3"/>
    <row r="1532" s="354" customFormat="1" x14ac:dyDescent="0.3"/>
    <row r="1533" s="354" customFormat="1" x14ac:dyDescent="0.3"/>
    <row r="1534" s="354" customFormat="1" x14ac:dyDescent="0.3"/>
  </sheetData>
  <sheetProtection algorithmName="SHA-512" hashValue="YBvpqlfZwL+NPjnTnjNtoJVHMQ1bBrfISstmaELBKOYXNmLiVCWMA3lXVZFGOTggc+RBST6j/P0KJ1C+2hDPVw==" saltValue="UbtVYMPKoj89QGYviGgp0w==" spinCount="100000" sheet="1" selectLockedCells="1"/>
  <mergeCells count="9">
    <mergeCell ref="C19:D19"/>
    <mergeCell ref="C23:D23"/>
    <mergeCell ref="B24:D24"/>
    <mergeCell ref="E6:F6"/>
    <mergeCell ref="B8:I8"/>
    <mergeCell ref="E10:E12"/>
    <mergeCell ref="F11:F12"/>
    <mergeCell ref="I11:I12"/>
    <mergeCell ref="B12:D12"/>
  </mergeCells>
  <printOptions horizontalCentered="1"/>
  <pageMargins left="0.39370078740157483" right="0.39370078740157483" top="0.78740157480314965" bottom="0.39370078740157483" header="0.19685039370078741" footer="0.31496062992125984"/>
  <pageSetup paperSize="9" scale="61" orientation="landscape" r:id="rId1"/>
  <headerFooter alignWithMargins="0"/>
  <ignoredErrors>
    <ignoredError sqref="F23:I24 F15:I19 I14" unlocked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>
    <pageSetUpPr fitToPage="1"/>
  </sheetPr>
  <dimension ref="A1:N1607"/>
  <sheetViews>
    <sheetView topLeftCell="A22" zoomScale="70" workbookViewId="0">
      <selection activeCell="B7" sqref="B7"/>
    </sheetView>
  </sheetViews>
  <sheetFormatPr baseColWidth="10" defaultColWidth="12" defaultRowHeight="13.8" x14ac:dyDescent="0.3"/>
  <cols>
    <col min="1" max="1" width="1.88671875" style="1042" customWidth="1"/>
    <col min="2" max="2" width="8.109375" style="1042" customWidth="1"/>
    <col min="3" max="3" width="6.5546875" style="1042" customWidth="1"/>
    <col min="4" max="4" width="49.6640625" style="1042" customWidth="1"/>
    <col min="5" max="5" width="6.5546875" style="1045" customWidth="1"/>
    <col min="6" max="6" width="16.5546875" style="1042" customWidth="1"/>
    <col min="7" max="7" width="21.33203125" style="1042" customWidth="1"/>
    <col min="8" max="8" width="16" style="1042" customWidth="1"/>
    <col min="9" max="9" width="16.88671875" style="1042" customWidth="1"/>
    <col min="10" max="10" width="21.88671875" style="1042" customWidth="1"/>
    <col min="11" max="12" width="29" style="1042" customWidth="1"/>
    <col min="13" max="13" width="28.5546875" style="1042" customWidth="1"/>
    <col min="14" max="256" width="12" style="354"/>
    <col min="257" max="257" width="1.88671875" style="354" customWidth="1"/>
    <col min="258" max="258" width="8.109375" style="354" customWidth="1"/>
    <col min="259" max="259" width="6.5546875" style="354" customWidth="1"/>
    <col min="260" max="260" width="49.6640625" style="354" customWidth="1"/>
    <col min="261" max="261" width="6.5546875" style="354" customWidth="1"/>
    <col min="262" max="262" width="16.5546875" style="354" customWidth="1"/>
    <col min="263" max="263" width="21.33203125" style="354" customWidth="1"/>
    <col min="264" max="264" width="16" style="354" customWidth="1"/>
    <col min="265" max="265" width="16.88671875" style="354" customWidth="1"/>
    <col min="266" max="266" width="21.88671875" style="354" customWidth="1"/>
    <col min="267" max="268" width="29" style="354" customWidth="1"/>
    <col min="269" max="269" width="28.5546875" style="354" customWidth="1"/>
    <col min="270" max="512" width="12" style="354"/>
    <col min="513" max="513" width="1.88671875" style="354" customWidth="1"/>
    <col min="514" max="514" width="8.109375" style="354" customWidth="1"/>
    <col min="515" max="515" width="6.5546875" style="354" customWidth="1"/>
    <col min="516" max="516" width="49.6640625" style="354" customWidth="1"/>
    <col min="517" max="517" width="6.5546875" style="354" customWidth="1"/>
    <col min="518" max="518" width="16.5546875" style="354" customWidth="1"/>
    <col min="519" max="519" width="21.33203125" style="354" customWidth="1"/>
    <col min="520" max="520" width="16" style="354" customWidth="1"/>
    <col min="521" max="521" width="16.88671875" style="354" customWidth="1"/>
    <col min="522" max="522" width="21.88671875" style="354" customWidth="1"/>
    <col min="523" max="524" width="29" style="354" customWidth="1"/>
    <col min="525" max="525" width="28.5546875" style="354" customWidth="1"/>
    <col min="526" max="768" width="12" style="354"/>
    <col min="769" max="769" width="1.88671875" style="354" customWidth="1"/>
    <col min="770" max="770" width="8.109375" style="354" customWidth="1"/>
    <col min="771" max="771" width="6.5546875" style="354" customWidth="1"/>
    <col min="772" max="772" width="49.6640625" style="354" customWidth="1"/>
    <col min="773" max="773" width="6.5546875" style="354" customWidth="1"/>
    <col min="774" max="774" width="16.5546875" style="354" customWidth="1"/>
    <col min="775" max="775" width="21.33203125" style="354" customWidth="1"/>
    <col min="776" max="776" width="16" style="354" customWidth="1"/>
    <col min="777" max="777" width="16.88671875" style="354" customWidth="1"/>
    <col min="778" max="778" width="21.88671875" style="354" customWidth="1"/>
    <col min="779" max="780" width="29" style="354" customWidth="1"/>
    <col min="781" max="781" width="28.5546875" style="354" customWidth="1"/>
    <col min="782" max="1024" width="12" style="354"/>
    <col min="1025" max="1025" width="1.88671875" style="354" customWidth="1"/>
    <col min="1026" max="1026" width="8.109375" style="354" customWidth="1"/>
    <col min="1027" max="1027" width="6.5546875" style="354" customWidth="1"/>
    <col min="1028" max="1028" width="49.6640625" style="354" customWidth="1"/>
    <col min="1029" max="1029" width="6.5546875" style="354" customWidth="1"/>
    <col min="1030" max="1030" width="16.5546875" style="354" customWidth="1"/>
    <col min="1031" max="1031" width="21.33203125" style="354" customWidth="1"/>
    <col min="1032" max="1032" width="16" style="354" customWidth="1"/>
    <col min="1033" max="1033" width="16.88671875" style="354" customWidth="1"/>
    <col min="1034" max="1034" width="21.88671875" style="354" customWidth="1"/>
    <col min="1035" max="1036" width="29" style="354" customWidth="1"/>
    <col min="1037" max="1037" width="28.5546875" style="354" customWidth="1"/>
    <col min="1038" max="1280" width="12" style="354"/>
    <col min="1281" max="1281" width="1.88671875" style="354" customWidth="1"/>
    <col min="1282" max="1282" width="8.109375" style="354" customWidth="1"/>
    <col min="1283" max="1283" width="6.5546875" style="354" customWidth="1"/>
    <col min="1284" max="1284" width="49.6640625" style="354" customWidth="1"/>
    <col min="1285" max="1285" width="6.5546875" style="354" customWidth="1"/>
    <col min="1286" max="1286" width="16.5546875" style="354" customWidth="1"/>
    <col min="1287" max="1287" width="21.33203125" style="354" customWidth="1"/>
    <col min="1288" max="1288" width="16" style="354" customWidth="1"/>
    <col min="1289" max="1289" width="16.88671875" style="354" customWidth="1"/>
    <col min="1290" max="1290" width="21.88671875" style="354" customWidth="1"/>
    <col min="1291" max="1292" width="29" style="354" customWidth="1"/>
    <col min="1293" max="1293" width="28.5546875" style="354" customWidth="1"/>
    <col min="1294" max="1536" width="12" style="354"/>
    <col min="1537" max="1537" width="1.88671875" style="354" customWidth="1"/>
    <col min="1538" max="1538" width="8.109375" style="354" customWidth="1"/>
    <col min="1539" max="1539" width="6.5546875" style="354" customWidth="1"/>
    <col min="1540" max="1540" width="49.6640625" style="354" customWidth="1"/>
    <col min="1541" max="1541" width="6.5546875" style="354" customWidth="1"/>
    <col min="1542" max="1542" width="16.5546875" style="354" customWidth="1"/>
    <col min="1543" max="1543" width="21.33203125" style="354" customWidth="1"/>
    <col min="1544" max="1544" width="16" style="354" customWidth="1"/>
    <col min="1545" max="1545" width="16.88671875" style="354" customWidth="1"/>
    <col min="1546" max="1546" width="21.88671875" style="354" customWidth="1"/>
    <col min="1547" max="1548" width="29" style="354" customWidth="1"/>
    <col min="1549" max="1549" width="28.5546875" style="354" customWidth="1"/>
    <col min="1550" max="1792" width="12" style="354"/>
    <col min="1793" max="1793" width="1.88671875" style="354" customWidth="1"/>
    <col min="1794" max="1794" width="8.109375" style="354" customWidth="1"/>
    <col min="1795" max="1795" width="6.5546875" style="354" customWidth="1"/>
    <col min="1796" max="1796" width="49.6640625" style="354" customWidth="1"/>
    <col min="1797" max="1797" width="6.5546875" style="354" customWidth="1"/>
    <col min="1798" max="1798" width="16.5546875" style="354" customWidth="1"/>
    <col min="1799" max="1799" width="21.33203125" style="354" customWidth="1"/>
    <col min="1800" max="1800" width="16" style="354" customWidth="1"/>
    <col min="1801" max="1801" width="16.88671875" style="354" customWidth="1"/>
    <col min="1802" max="1802" width="21.88671875" style="354" customWidth="1"/>
    <col min="1803" max="1804" width="29" style="354" customWidth="1"/>
    <col min="1805" max="1805" width="28.5546875" style="354" customWidth="1"/>
    <col min="1806" max="2048" width="12" style="354"/>
    <col min="2049" max="2049" width="1.88671875" style="354" customWidth="1"/>
    <col min="2050" max="2050" width="8.109375" style="354" customWidth="1"/>
    <col min="2051" max="2051" width="6.5546875" style="354" customWidth="1"/>
    <col min="2052" max="2052" width="49.6640625" style="354" customWidth="1"/>
    <col min="2053" max="2053" width="6.5546875" style="354" customWidth="1"/>
    <col min="2054" max="2054" width="16.5546875" style="354" customWidth="1"/>
    <col min="2055" max="2055" width="21.33203125" style="354" customWidth="1"/>
    <col min="2056" max="2056" width="16" style="354" customWidth="1"/>
    <col min="2057" max="2057" width="16.88671875" style="354" customWidth="1"/>
    <col min="2058" max="2058" width="21.88671875" style="354" customWidth="1"/>
    <col min="2059" max="2060" width="29" style="354" customWidth="1"/>
    <col min="2061" max="2061" width="28.5546875" style="354" customWidth="1"/>
    <col min="2062" max="2304" width="12" style="354"/>
    <col min="2305" max="2305" width="1.88671875" style="354" customWidth="1"/>
    <col min="2306" max="2306" width="8.109375" style="354" customWidth="1"/>
    <col min="2307" max="2307" width="6.5546875" style="354" customWidth="1"/>
    <col min="2308" max="2308" width="49.6640625" style="354" customWidth="1"/>
    <col min="2309" max="2309" width="6.5546875" style="354" customWidth="1"/>
    <col min="2310" max="2310" width="16.5546875" style="354" customWidth="1"/>
    <col min="2311" max="2311" width="21.33203125" style="354" customWidth="1"/>
    <col min="2312" max="2312" width="16" style="354" customWidth="1"/>
    <col min="2313" max="2313" width="16.88671875" style="354" customWidth="1"/>
    <col min="2314" max="2314" width="21.88671875" style="354" customWidth="1"/>
    <col min="2315" max="2316" width="29" style="354" customWidth="1"/>
    <col min="2317" max="2317" width="28.5546875" style="354" customWidth="1"/>
    <col min="2318" max="2560" width="12" style="354"/>
    <col min="2561" max="2561" width="1.88671875" style="354" customWidth="1"/>
    <col min="2562" max="2562" width="8.109375" style="354" customWidth="1"/>
    <col min="2563" max="2563" width="6.5546875" style="354" customWidth="1"/>
    <col min="2564" max="2564" width="49.6640625" style="354" customWidth="1"/>
    <col min="2565" max="2565" width="6.5546875" style="354" customWidth="1"/>
    <col min="2566" max="2566" width="16.5546875" style="354" customWidth="1"/>
    <col min="2567" max="2567" width="21.33203125" style="354" customWidth="1"/>
    <col min="2568" max="2568" width="16" style="354" customWidth="1"/>
    <col min="2569" max="2569" width="16.88671875" style="354" customWidth="1"/>
    <col min="2570" max="2570" width="21.88671875" style="354" customWidth="1"/>
    <col min="2571" max="2572" width="29" style="354" customWidth="1"/>
    <col min="2573" max="2573" width="28.5546875" style="354" customWidth="1"/>
    <col min="2574" max="2816" width="12" style="354"/>
    <col min="2817" max="2817" width="1.88671875" style="354" customWidth="1"/>
    <col min="2818" max="2818" width="8.109375" style="354" customWidth="1"/>
    <col min="2819" max="2819" width="6.5546875" style="354" customWidth="1"/>
    <col min="2820" max="2820" width="49.6640625" style="354" customWidth="1"/>
    <col min="2821" max="2821" width="6.5546875" style="354" customWidth="1"/>
    <col min="2822" max="2822" width="16.5546875" style="354" customWidth="1"/>
    <col min="2823" max="2823" width="21.33203125" style="354" customWidth="1"/>
    <col min="2824" max="2824" width="16" style="354" customWidth="1"/>
    <col min="2825" max="2825" width="16.88671875" style="354" customWidth="1"/>
    <col min="2826" max="2826" width="21.88671875" style="354" customWidth="1"/>
    <col min="2827" max="2828" width="29" style="354" customWidth="1"/>
    <col min="2829" max="2829" width="28.5546875" style="354" customWidth="1"/>
    <col min="2830" max="3072" width="12" style="354"/>
    <col min="3073" max="3073" width="1.88671875" style="354" customWidth="1"/>
    <col min="3074" max="3074" width="8.109375" style="354" customWidth="1"/>
    <col min="3075" max="3075" width="6.5546875" style="354" customWidth="1"/>
    <col min="3076" max="3076" width="49.6640625" style="354" customWidth="1"/>
    <col min="3077" max="3077" width="6.5546875" style="354" customWidth="1"/>
    <col min="3078" max="3078" width="16.5546875" style="354" customWidth="1"/>
    <col min="3079" max="3079" width="21.33203125" style="354" customWidth="1"/>
    <col min="3080" max="3080" width="16" style="354" customWidth="1"/>
    <col min="3081" max="3081" width="16.88671875" style="354" customWidth="1"/>
    <col min="3082" max="3082" width="21.88671875" style="354" customWidth="1"/>
    <col min="3083" max="3084" width="29" style="354" customWidth="1"/>
    <col min="3085" max="3085" width="28.5546875" style="354" customWidth="1"/>
    <col min="3086" max="3328" width="12" style="354"/>
    <col min="3329" max="3329" width="1.88671875" style="354" customWidth="1"/>
    <col min="3330" max="3330" width="8.109375" style="354" customWidth="1"/>
    <col min="3331" max="3331" width="6.5546875" style="354" customWidth="1"/>
    <col min="3332" max="3332" width="49.6640625" style="354" customWidth="1"/>
    <col min="3333" max="3333" width="6.5546875" style="354" customWidth="1"/>
    <col min="3334" max="3334" width="16.5546875" style="354" customWidth="1"/>
    <col min="3335" max="3335" width="21.33203125" style="354" customWidth="1"/>
    <col min="3336" max="3336" width="16" style="354" customWidth="1"/>
    <col min="3337" max="3337" width="16.88671875" style="354" customWidth="1"/>
    <col min="3338" max="3338" width="21.88671875" style="354" customWidth="1"/>
    <col min="3339" max="3340" width="29" style="354" customWidth="1"/>
    <col min="3341" max="3341" width="28.5546875" style="354" customWidth="1"/>
    <col min="3342" max="3584" width="12" style="354"/>
    <col min="3585" max="3585" width="1.88671875" style="354" customWidth="1"/>
    <col min="3586" max="3586" width="8.109375" style="354" customWidth="1"/>
    <col min="3587" max="3587" width="6.5546875" style="354" customWidth="1"/>
    <col min="3588" max="3588" width="49.6640625" style="354" customWidth="1"/>
    <col min="3589" max="3589" width="6.5546875" style="354" customWidth="1"/>
    <col min="3590" max="3590" width="16.5546875" style="354" customWidth="1"/>
    <col min="3591" max="3591" width="21.33203125" style="354" customWidth="1"/>
    <col min="3592" max="3592" width="16" style="354" customWidth="1"/>
    <col min="3593" max="3593" width="16.88671875" style="354" customWidth="1"/>
    <col min="3594" max="3594" width="21.88671875" style="354" customWidth="1"/>
    <col min="3595" max="3596" width="29" style="354" customWidth="1"/>
    <col min="3597" max="3597" width="28.5546875" style="354" customWidth="1"/>
    <col min="3598" max="3840" width="12" style="354"/>
    <col min="3841" max="3841" width="1.88671875" style="354" customWidth="1"/>
    <col min="3842" max="3842" width="8.109375" style="354" customWidth="1"/>
    <col min="3843" max="3843" width="6.5546875" style="354" customWidth="1"/>
    <col min="3844" max="3844" width="49.6640625" style="354" customWidth="1"/>
    <col min="3845" max="3845" width="6.5546875" style="354" customWidth="1"/>
    <col min="3846" max="3846" width="16.5546875" style="354" customWidth="1"/>
    <col min="3847" max="3847" width="21.33203125" style="354" customWidth="1"/>
    <col min="3848" max="3848" width="16" style="354" customWidth="1"/>
    <col min="3849" max="3849" width="16.88671875" style="354" customWidth="1"/>
    <col min="3850" max="3850" width="21.88671875" style="354" customWidth="1"/>
    <col min="3851" max="3852" width="29" style="354" customWidth="1"/>
    <col min="3853" max="3853" width="28.5546875" style="354" customWidth="1"/>
    <col min="3854" max="4096" width="12" style="354"/>
    <col min="4097" max="4097" width="1.88671875" style="354" customWidth="1"/>
    <col min="4098" max="4098" width="8.109375" style="354" customWidth="1"/>
    <col min="4099" max="4099" width="6.5546875" style="354" customWidth="1"/>
    <col min="4100" max="4100" width="49.6640625" style="354" customWidth="1"/>
    <col min="4101" max="4101" width="6.5546875" style="354" customWidth="1"/>
    <col min="4102" max="4102" width="16.5546875" style="354" customWidth="1"/>
    <col min="4103" max="4103" width="21.33203125" style="354" customWidth="1"/>
    <col min="4104" max="4104" width="16" style="354" customWidth="1"/>
    <col min="4105" max="4105" width="16.88671875" style="354" customWidth="1"/>
    <col min="4106" max="4106" width="21.88671875" style="354" customWidth="1"/>
    <col min="4107" max="4108" width="29" style="354" customWidth="1"/>
    <col min="4109" max="4109" width="28.5546875" style="354" customWidth="1"/>
    <col min="4110" max="4352" width="12" style="354"/>
    <col min="4353" max="4353" width="1.88671875" style="354" customWidth="1"/>
    <col min="4354" max="4354" width="8.109375" style="354" customWidth="1"/>
    <col min="4355" max="4355" width="6.5546875" style="354" customWidth="1"/>
    <col min="4356" max="4356" width="49.6640625" style="354" customWidth="1"/>
    <col min="4357" max="4357" width="6.5546875" style="354" customWidth="1"/>
    <col min="4358" max="4358" width="16.5546875" style="354" customWidth="1"/>
    <col min="4359" max="4359" width="21.33203125" style="354" customWidth="1"/>
    <col min="4360" max="4360" width="16" style="354" customWidth="1"/>
    <col min="4361" max="4361" width="16.88671875" style="354" customWidth="1"/>
    <col min="4362" max="4362" width="21.88671875" style="354" customWidth="1"/>
    <col min="4363" max="4364" width="29" style="354" customWidth="1"/>
    <col min="4365" max="4365" width="28.5546875" style="354" customWidth="1"/>
    <col min="4366" max="4608" width="12" style="354"/>
    <col min="4609" max="4609" width="1.88671875" style="354" customWidth="1"/>
    <col min="4610" max="4610" width="8.109375" style="354" customWidth="1"/>
    <col min="4611" max="4611" width="6.5546875" style="354" customWidth="1"/>
    <col min="4612" max="4612" width="49.6640625" style="354" customWidth="1"/>
    <col min="4613" max="4613" width="6.5546875" style="354" customWidth="1"/>
    <col min="4614" max="4614" width="16.5546875" style="354" customWidth="1"/>
    <col min="4615" max="4615" width="21.33203125" style="354" customWidth="1"/>
    <col min="4616" max="4616" width="16" style="354" customWidth="1"/>
    <col min="4617" max="4617" width="16.88671875" style="354" customWidth="1"/>
    <col min="4618" max="4618" width="21.88671875" style="354" customWidth="1"/>
    <col min="4619" max="4620" width="29" style="354" customWidth="1"/>
    <col min="4621" max="4621" width="28.5546875" style="354" customWidth="1"/>
    <col min="4622" max="4864" width="12" style="354"/>
    <col min="4865" max="4865" width="1.88671875" style="354" customWidth="1"/>
    <col min="4866" max="4866" width="8.109375" style="354" customWidth="1"/>
    <col min="4867" max="4867" width="6.5546875" style="354" customWidth="1"/>
    <col min="4868" max="4868" width="49.6640625" style="354" customWidth="1"/>
    <col min="4869" max="4869" width="6.5546875" style="354" customWidth="1"/>
    <col min="4870" max="4870" width="16.5546875" style="354" customWidth="1"/>
    <col min="4871" max="4871" width="21.33203125" style="354" customWidth="1"/>
    <col min="4872" max="4872" width="16" style="354" customWidth="1"/>
    <col min="4873" max="4873" width="16.88671875" style="354" customWidth="1"/>
    <col min="4874" max="4874" width="21.88671875" style="354" customWidth="1"/>
    <col min="4875" max="4876" width="29" style="354" customWidth="1"/>
    <col min="4877" max="4877" width="28.5546875" style="354" customWidth="1"/>
    <col min="4878" max="5120" width="12" style="354"/>
    <col min="5121" max="5121" width="1.88671875" style="354" customWidth="1"/>
    <col min="5122" max="5122" width="8.109375" style="354" customWidth="1"/>
    <col min="5123" max="5123" width="6.5546875" style="354" customWidth="1"/>
    <col min="5124" max="5124" width="49.6640625" style="354" customWidth="1"/>
    <col min="5125" max="5125" width="6.5546875" style="354" customWidth="1"/>
    <col min="5126" max="5126" width="16.5546875" style="354" customWidth="1"/>
    <col min="5127" max="5127" width="21.33203125" style="354" customWidth="1"/>
    <col min="5128" max="5128" width="16" style="354" customWidth="1"/>
    <col min="5129" max="5129" width="16.88671875" style="354" customWidth="1"/>
    <col min="5130" max="5130" width="21.88671875" style="354" customWidth="1"/>
    <col min="5131" max="5132" width="29" style="354" customWidth="1"/>
    <col min="5133" max="5133" width="28.5546875" style="354" customWidth="1"/>
    <col min="5134" max="5376" width="12" style="354"/>
    <col min="5377" max="5377" width="1.88671875" style="354" customWidth="1"/>
    <col min="5378" max="5378" width="8.109375" style="354" customWidth="1"/>
    <col min="5379" max="5379" width="6.5546875" style="354" customWidth="1"/>
    <col min="5380" max="5380" width="49.6640625" style="354" customWidth="1"/>
    <col min="5381" max="5381" width="6.5546875" style="354" customWidth="1"/>
    <col min="5382" max="5382" width="16.5546875" style="354" customWidth="1"/>
    <col min="5383" max="5383" width="21.33203125" style="354" customWidth="1"/>
    <col min="5384" max="5384" width="16" style="354" customWidth="1"/>
    <col min="5385" max="5385" width="16.88671875" style="354" customWidth="1"/>
    <col min="5386" max="5386" width="21.88671875" style="354" customWidth="1"/>
    <col min="5387" max="5388" width="29" style="354" customWidth="1"/>
    <col min="5389" max="5389" width="28.5546875" style="354" customWidth="1"/>
    <col min="5390" max="5632" width="12" style="354"/>
    <col min="5633" max="5633" width="1.88671875" style="354" customWidth="1"/>
    <col min="5634" max="5634" width="8.109375" style="354" customWidth="1"/>
    <col min="5635" max="5635" width="6.5546875" style="354" customWidth="1"/>
    <col min="5636" max="5636" width="49.6640625" style="354" customWidth="1"/>
    <col min="5637" max="5637" width="6.5546875" style="354" customWidth="1"/>
    <col min="5638" max="5638" width="16.5546875" style="354" customWidth="1"/>
    <col min="5639" max="5639" width="21.33203125" style="354" customWidth="1"/>
    <col min="5640" max="5640" width="16" style="354" customWidth="1"/>
    <col min="5641" max="5641" width="16.88671875" style="354" customWidth="1"/>
    <col min="5642" max="5642" width="21.88671875" style="354" customWidth="1"/>
    <col min="5643" max="5644" width="29" style="354" customWidth="1"/>
    <col min="5645" max="5645" width="28.5546875" style="354" customWidth="1"/>
    <col min="5646" max="5888" width="12" style="354"/>
    <col min="5889" max="5889" width="1.88671875" style="354" customWidth="1"/>
    <col min="5890" max="5890" width="8.109375" style="354" customWidth="1"/>
    <col min="5891" max="5891" width="6.5546875" style="354" customWidth="1"/>
    <col min="5892" max="5892" width="49.6640625" style="354" customWidth="1"/>
    <col min="5893" max="5893" width="6.5546875" style="354" customWidth="1"/>
    <col min="5894" max="5894" width="16.5546875" style="354" customWidth="1"/>
    <col min="5895" max="5895" width="21.33203125" style="354" customWidth="1"/>
    <col min="5896" max="5896" width="16" style="354" customWidth="1"/>
    <col min="5897" max="5897" width="16.88671875" style="354" customWidth="1"/>
    <col min="5898" max="5898" width="21.88671875" style="354" customWidth="1"/>
    <col min="5899" max="5900" width="29" style="354" customWidth="1"/>
    <col min="5901" max="5901" width="28.5546875" style="354" customWidth="1"/>
    <col min="5902" max="6144" width="12" style="354"/>
    <col min="6145" max="6145" width="1.88671875" style="354" customWidth="1"/>
    <col min="6146" max="6146" width="8.109375" style="354" customWidth="1"/>
    <col min="6147" max="6147" width="6.5546875" style="354" customWidth="1"/>
    <col min="6148" max="6148" width="49.6640625" style="354" customWidth="1"/>
    <col min="6149" max="6149" width="6.5546875" style="354" customWidth="1"/>
    <col min="6150" max="6150" width="16.5546875" style="354" customWidth="1"/>
    <col min="6151" max="6151" width="21.33203125" style="354" customWidth="1"/>
    <col min="6152" max="6152" width="16" style="354" customWidth="1"/>
    <col min="6153" max="6153" width="16.88671875" style="354" customWidth="1"/>
    <col min="6154" max="6154" width="21.88671875" style="354" customWidth="1"/>
    <col min="6155" max="6156" width="29" style="354" customWidth="1"/>
    <col min="6157" max="6157" width="28.5546875" style="354" customWidth="1"/>
    <col min="6158" max="6400" width="12" style="354"/>
    <col min="6401" max="6401" width="1.88671875" style="354" customWidth="1"/>
    <col min="6402" max="6402" width="8.109375" style="354" customWidth="1"/>
    <col min="6403" max="6403" width="6.5546875" style="354" customWidth="1"/>
    <col min="6404" max="6404" width="49.6640625" style="354" customWidth="1"/>
    <col min="6405" max="6405" width="6.5546875" style="354" customWidth="1"/>
    <col min="6406" max="6406" width="16.5546875" style="354" customWidth="1"/>
    <col min="6407" max="6407" width="21.33203125" style="354" customWidth="1"/>
    <col min="6408" max="6408" width="16" style="354" customWidth="1"/>
    <col min="6409" max="6409" width="16.88671875" style="354" customWidth="1"/>
    <col min="6410" max="6410" width="21.88671875" style="354" customWidth="1"/>
    <col min="6411" max="6412" width="29" style="354" customWidth="1"/>
    <col min="6413" max="6413" width="28.5546875" style="354" customWidth="1"/>
    <col min="6414" max="6656" width="12" style="354"/>
    <col min="6657" max="6657" width="1.88671875" style="354" customWidth="1"/>
    <col min="6658" max="6658" width="8.109375" style="354" customWidth="1"/>
    <col min="6659" max="6659" width="6.5546875" style="354" customWidth="1"/>
    <col min="6660" max="6660" width="49.6640625" style="354" customWidth="1"/>
    <col min="6661" max="6661" width="6.5546875" style="354" customWidth="1"/>
    <col min="6662" max="6662" width="16.5546875" style="354" customWidth="1"/>
    <col min="6663" max="6663" width="21.33203125" style="354" customWidth="1"/>
    <col min="6664" max="6664" width="16" style="354" customWidth="1"/>
    <col min="6665" max="6665" width="16.88671875" style="354" customWidth="1"/>
    <col min="6666" max="6666" width="21.88671875" style="354" customWidth="1"/>
    <col min="6667" max="6668" width="29" style="354" customWidth="1"/>
    <col min="6669" max="6669" width="28.5546875" style="354" customWidth="1"/>
    <col min="6670" max="6912" width="12" style="354"/>
    <col min="6913" max="6913" width="1.88671875" style="354" customWidth="1"/>
    <col min="6914" max="6914" width="8.109375" style="354" customWidth="1"/>
    <col min="6915" max="6915" width="6.5546875" style="354" customWidth="1"/>
    <col min="6916" max="6916" width="49.6640625" style="354" customWidth="1"/>
    <col min="6917" max="6917" width="6.5546875" style="354" customWidth="1"/>
    <col min="6918" max="6918" width="16.5546875" style="354" customWidth="1"/>
    <col min="6919" max="6919" width="21.33203125" style="354" customWidth="1"/>
    <col min="6920" max="6920" width="16" style="354" customWidth="1"/>
    <col min="6921" max="6921" width="16.88671875" style="354" customWidth="1"/>
    <col min="6922" max="6922" width="21.88671875" style="354" customWidth="1"/>
    <col min="6923" max="6924" width="29" style="354" customWidth="1"/>
    <col min="6925" max="6925" width="28.5546875" style="354" customWidth="1"/>
    <col min="6926" max="7168" width="12" style="354"/>
    <col min="7169" max="7169" width="1.88671875" style="354" customWidth="1"/>
    <col min="7170" max="7170" width="8.109375" style="354" customWidth="1"/>
    <col min="7171" max="7171" width="6.5546875" style="354" customWidth="1"/>
    <col min="7172" max="7172" width="49.6640625" style="354" customWidth="1"/>
    <col min="7173" max="7173" width="6.5546875" style="354" customWidth="1"/>
    <col min="7174" max="7174" width="16.5546875" style="354" customWidth="1"/>
    <col min="7175" max="7175" width="21.33203125" style="354" customWidth="1"/>
    <col min="7176" max="7176" width="16" style="354" customWidth="1"/>
    <col min="7177" max="7177" width="16.88671875" style="354" customWidth="1"/>
    <col min="7178" max="7178" width="21.88671875" style="354" customWidth="1"/>
    <col min="7179" max="7180" width="29" style="354" customWidth="1"/>
    <col min="7181" max="7181" width="28.5546875" style="354" customWidth="1"/>
    <col min="7182" max="7424" width="12" style="354"/>
    <col min="7425" max="7425" width="1.88671875" style="354" customWidth="1"/>
    <col min="7426" max="7426" width="8.109375" style="354" customWidth="1"/>
    <col min="7427" max="7427" width="6.5546875" style="354" customWidth="1"/>
    <col min="7428" max="7428" width="49.6640625" style="354" customWidth="1"/>
    <col min="7429" max="7429" width="6.5546875" style="354" customWidth="1"/>
    <col min="7430" max="7430" width="16.5546875" style="354" customWidth="1"/>
    <col min="7431" max="7431" width="21.33203125" style="354" customWidth="1"/>
    <col min="7432" max="7432" width="16" style="354" customWidth="1"/>
    <col min="7433" max="7433" width="16.88671875" style="354" customWidth="1"/>
    <col min="7434" max="7434" width="21.88671875" style="354" customWidth="1"/>
    <col min="7435" max="7436" width="29" style="354" customWidth="1"/>
    <col min="7437" max="7437" width="28.5546875" style="354" customWidth="1"/>
    <col min="7438" max="7680" width="12" style="354"/>
    <col min="7681" max="7681" width="1.88671875" style="354" customWidth="1"/>
    <col min="7682" max="7682" width="8.109375" style="354" customWidth="1"/>
    <col min="7683" max="7683" width="6.5546875" style="354" customWidth="1"/>
    <col min="7684" max="7684" width="49.6640625" style="354" customWidth="1"/>
    <col min="7685" max="7685" width="6.5546875" style="354" customWidth="1"/>
    <col min="7686" max="7686" width="16.5546875" style="354" customWidth="1"/>
    <col min="7687" max="7687" width="21.33203125" style="354" customWidth="1"/>
    <col min="7688" max="7688" width="16" style="354" customWidth="1"/>
    <col min="7689" max="7689" width="16.88671875" style="354" customWidth="1"/>
    <col min="7690" max="7690" width="21.88671875" style="354" customWidth="1"/>
    <col min="7691" max="7692" width="29" style="354" customWidth="1"/>
    <col min="7693" max="7693" width="28.5546875" style="354" customWidth="1"/>
    <col min="7694" max="7936" width="12" style="354"/>
    <col min="7937" max="7937" width="1.88671875" style="354" customWidth="1"/>
    <col min="7938" max="7938" width="8.109375" style="354" customWidth="1"/>
    <col min="7939" max="7939" width="6.5546875" style="354" customWidth="1"/>
    <col min="7940" max="7940" width="49.6640625" style="354" customWidth="1"/>
    <col min="7941" max="7941" width="6.5546875" style="354" customWidth="1"/>
    <col min="7942" max="7942" width="16.5546875" style="354" customWidth="1"/>
    <col min="7943" max="7943" width="21.33203125" style="354" customWidth="1"/>
    <col min="7944" max="7944" width="16" style="354" customWidth="1"/>
    <col min="7945" max="7945" width="16.88671875" style="354" customWidth="1"/>
    <col min="7946" max="7946" width="21.88671875" style="354" customWidth="1"/>
    <col min="7947" max="7948" width="29" style="354" customWidth="1"/>
    <col min="7949" max="7949" width="28.5546875" style="354" customWidth="1"/>
    <col min="7950" max="8192" width="12" style="354"/>
    <col min="8193" max="8193" width="1.88671875" style="354" customWidth="1"/>
    <col min="8194" max="8194" width="8.109375" style="354" customWidth="1"/>
    <col min="8195" max="8195" width="6.5546875" style="354" customWidth="1"/>
    <col min="8196" max="8196" width="49.6640625" style="354" customWidth="1"/>
    <col min="8197" max="8197" width="6.5546875" style="354" customWidth="1"/>
    <col min="8198" max="8198" width="16.5546875" style="354" customWidth="1"/>
    <col min="8199" max="8199" width="21.33203125" style="354" customWidth="1"/>
    <col min="8200" max="8200" width="16" style="354" customWidth="1"/>
    <col min="8201" max="8201" width="16.88671875" style="354" customWidth="1"/>
    <col min="8202" max="8202" width="21.88671875" style="354" customWidth="1"/>
    <col min="8203" max="8204" width="29" style="354" customWidth="1"/>
    <col min="8205" max="8205" width="28.5546875" style="354" customWidth="1"/>
    <col min="8206" max="8448" width="12" style="354"/>
    <col min="8449" max="8449" width="1.88671875" style="354" customWidth="1"/>
    <col min="8450" max="8450" width="8.109375" style="354" customWidth="1"/>
    <col min="8451" max="8451" width="6.5546875" style="354" customWidth="1"/>
    <col min="8452" max="8452" width="49.6640625" style="354" customWidth="1"/>
    <col min="8453" max="8453" width="6.5546875" style="354" customWidth="1"/>
    <col min="8454" max="8454" width="16.5546875" style="354" customWidth="1"/>
    <col min="8455" max="8455" width="21.33203125" style="354" customWidth="1"/>
    <col min="8456" max="8456" width="16" style="354" customWidth="1"/>
    <col min="8457" max="8457" width="16.88671875" style="354" customWidth="1"/>
    <col min="8458" max="8458" width="21.88671875" style="354" customWidth="1"/>
    <col min="8459" max="8460" width="29" style="354" customWidth="1"/>
    <col min="8461" max="8461" width="28.5546875" style="354" customWidth="1"/>
    <col min="8462" max="8704" width="12" style="354"/>
    <col min="8705" max="8705" width="1.88671875" style="354" customWidth="1"/>
    <col min="8706" max="8706" width="8.109375" style="354" customWidth="1"/>
    <col min="8707" max="8707" width="6.5546875" style="354" customWidth="1"/>
    <col min="8708" max="8708" width="49.6640625" style="354" customWidth="1"/>
    <col min="8709" max="8709" width="6.5546875" style="354" customWidth="1"/>
    <col min="8710" max="8710" width="16.5546875" style="354" customWidth="1"/>
    <col min="8711" max="8711" width="21.33203125" style="354" customWidth="1"/>
    <col min="8712" max="8712" width="16" style="354" customWidth="1"/>
    <col min="8713" max="8713" width="16.88671875" style="354" customWidth="1"/>
    <col min="8714" max="8714" width="21.88671875" style="354" customWidth="1"/>
    <col min="8715" max="8716" width="29" style="354" customWidth="1"/>
    <col min="8717" max="8717" width="28.5546875" style="354" customWidth="1"/>
    <col min="8718" max="8960" width="12" style="354"/>
    <col min="8961" max="8961" width="1.88671875" style="354" customWidth="1"/>
    <col min="8962" max="8962" width="8.109375" style="354" customWidth="1"/>
    <col min="8963" max="8963" width="6.5546875" style="354" customWidth="1"/>
    <col min="8964" max="8964" width="49.6640625" style="354" customWidth="1"/>
    <col min="8965" max="8965" width="6.5546875" style="354" customWidth="1"/>
    <col min="8966" max="8966" width="16.5546875" style="354" customWidth="1"/>
    <col min="8967" max="8967" width="21.33203125" style="354" customWidth="1"/>
    <col min="8968" max="8968" width="16" style="354" customWidth="1"/>
    <col min="8969" max="8969" width="16.88671875" style="354" customWidth="1"/>
    <col min="8970" max="8970" width="21.88671875" style="354" customWidth="1"/>
    <col min="8971" max="8972" width="29" style="354" customWidth="1"/>
    <col min="8973" max="8973" width="28.5546875" style="354" customWidth="1"/>
    <col min="8974" max="9216" width="12" style="354"/>
    <col min="9217" max="9217" width="1.88671875" style="354" customWidth="1"/>
    <col min="9218" max="9218" width="8.109375" style="354" customWidth="1"/>
    <col min="9219" max="9219" width="6.5546875" style="354" customWidth="1"/>
    <col min="9220" max="9220" width="49.6640625" style="354" customWidth="1"/>
    <col min="9221" max="9221" width="6.5546875" style="354" customWidth="1"/>
    <col min="9222" max="9222" width="16.5546875" style="354" customWidth="1"/>
    <col min="9223" max="9223" width="21.33203125" style="354" customWidth="1"/>
    <col min="9224" max="9224" width="16" style="354" customWidth="1"/>
    <col min="9225" max="9225" width="16.88671875" style="354" customWidth="1"/>
    <col min="9226" max="9226" width="21.88671875" style="354" customWidth="1"/>
    <col min="9227" max="9228" width="29" style="354" customWidth="1"/>
    <col min="9229" max="9229" width="28.5546875" style="354" customWidth="1"/>
    <col min="9230" max="9472" width="12" style="354"/>
    <col min="9473" max="9473" width="1.88671875" style="354" customWidth="1"/>
    <col min="9474" max="9474" width="8.109375" style="354" customWidth="1"/>
    <col min="9475" max="9475" width="6.5546875" style="354" customWidth="1"/>
    <col min="9476" max="9476" width="49.6640625" style="354" customWidth="1"/>
    <col min="9477" max="9477" width="6.5546875" style="354" customWidth="1"/>
    <col min="9478" max="9478" width="16.5546875" style="354" customWidth="1"/>
    <col min="9479" max="9479" width="21.33203125" style="354" customWidth="1"/>
    <col min="9480" max="9480" width="16" style="354" customWidth="1"/>
    <col min="9481" max="9481" width="16.88671875" style="354" customWidth="1"/>
    <col min="9482" max="9482" width="21.88671875" style="354" customWidth="1"/>
    <col min="9483" max="9484" width="29" style="354" customWidth="1"/>
    <col min="9485" max="9485" width="28.5546875" style="354" customWidth="1"/>
    <col min="9486" max="9728" width="12" style="354"/>
    <col min="9729" max="9729" width="1.88671875" style="354" customWidth="1"/>
    <col min="9730" max="9730" width="8.109375" style="354" customWidth="1"/>
    <col min="9731" max="9731" width="6.5546875" style="354" customWidth="1"/>
    <col min="9732" max="9732" width="49.6640625" style="354" customWidth="1"/>
    <col min="9733" max="9733" width="6.5546875" style="354" customWidth="1"/>
    <col min="9734" max="9734" width="16.5546875" style="354" customWidth="1"/>
    <col min="9735" max="9735" width="21.33203125" style="354" customWidth="1"/>
    <col min="9736" max="9736" width="16" style="354" customWidth="1"/>
    <col min="9737" max="9737" width="16.88671875" style="354" customWidth="1"/>
    <col min="9738" max="9738" width="21.88671875" style="354" customWidth="1"/>
    <col min="9739" max="9740" width="29" style="354" customWidth="1"/>
    <col min="9741" max="9741" width="28.5546875" style="354" customWidth="1"/>
    <col min="9742" max="9984" width="12" style="354"/>
    <col min="9985" max="9985" width="1.88671875" style="354" customWidth="1"/>
    <col min="9986" max="9986" width="8.109375" style="354" customWidth="1"/>
    <col min="9987" max="9987" width="6.5546875" style="354" customWidth="1"/>
    <col min="9988" max="9988" width="49.6640625" style="354" customWidth="1"/>
    <col min="9989" max="9989" width="6.5546875" style="354" customWidth="1"/>
    <col min="9990" max="9990" width="16.5546875" style="354" customWidth="1"/>
    <col min="9991" max="9991" width="21.33203125" style="354" customWidth="1"/>
    <col min="9992" max="9992" width="16" style="354" customWidth="1"/>
    <col min="9993" max="9993" width="16.88671875" style="354" customWidth="1"/>
    <col min="9994" max="9994" width="21.88671875" style="354" customWidth="1"/>
    <col min="9995" max="9996" width="29" style="354" customWidth="1"/>
    <col min="9997" max="9997" width="28.5546875" style="354" customWidth="1"/>
    <col min="9998" max="10240" width="12" style="354"/>
    <col min="10241" max="10241" width="1.88671875" style="354" customWidth="1"/>
    <col min="10242" max="10242" width="8.109375" style="354" customWidth="1"/>
    <col min="10243" max="10243" width="6.5546875" style="354" customWidth="1"/>
    <col min="10244" max="10244" width="49.6640625" style="354" customWidth="1"/>
    <col min="10245" max="10245" width="6.5546875" style="354" customWidth="1"/>
    <col min="10246" max="10246" width="16.5546875" style="354" customWidth="1"/>
    <col min="10247" max="10247" width="21.33203125" style="354" customWidth="1"/>
    <col min="10248" max="10248" width="16" style="354" customWidth="1"/>
    <col min="10249" max="10249" width="16.88671875" style="354" customWidth="1"/>
    <col min="10250" max="10250" width="21.88671875" style="354" customWidth="1"/>
    <col min="10251" max="10252" width="29" style="354" customWidth="1"/>
    <col min="10253" max="10253" width="28.5546875" style="354" customWidth="1"/>
    <col min="10254" max="10496" width="12" style="354"/>
    <col min="10497" max="10497" width="1.88671875" style="354" customWidth="1"/>
    <col min="10498" max="10498" width="8.109375" style="354" customWidth="1"/>
    <col min="10499" max="10499" width="6.5546875" style="354" customWidth="1"/>
    <col min="10500" max="10500" width="49.6640625" style="354" customWidth="1"/>
    <col min="10501" max="10501" width="6.5546875" style="354" customWidth="1"/>
    <col min="10502" max="10502" width="16.5546875" style="354" customWidth="1"/>
    <col min="10503" max="10503" width="21.33203125" style="354" customWidth="1"/>
    <col min="10504" max="10504" width="16" style="354" customWidth="1"/>
    <col min="10505" max="10505" width="16.88671875" style="354" customWidth="1"/>
    <col min="10506" max="10506" width="21.88671875" style="354" customWidth="1"/>
    <col min="10507" max="10508" width="29" style="354" customWidth="1"/>
    <col min="10509" max="10509" width="28.5546875" style="354" customWidth="1"/>
    <col min="10510" max="10752" width="12" style="354"/>
    <col min="10753" max="10753" width="1.88671875" style="354" customWidth="1"/>
    <col min="10754" max="10754" width="8.109375" style="354" customWidth="1"/>
    <col min="10755" max="10755" width="6.5546875" style="354" customWidth="1"/>
    <col min="10756" max="10756" width="49.6640625" style="354" customWidth="1"/>
    <col min="10757" max="10757" width="6.5546875" style="354" customWidth="1"/>
    <col min="10758" max="10758" width="16.5546875" style="354" customWidth="1"/>
    <col min="10759" max="10759" width="21.33203125" style="354" customWidth="1"/>
    <col min="10760" max="10760" width="16" style="354" customWidth="1"/>
    <col min="10761" max="10761" width="16.88671875" style="354" customWidth="1"/>
    <col min="10762" max="10762" width="21.88671875" style="354" customWidth="1"/>
    <col min="10763" max="10764" width="29" style="354" customWidth="1"/>
    <col min="10765" max="10765" width="28.5546875" style="354" customWidth="1"/>
    <col min="10766" max="11008" width="12" style="354"/>
    <col min="11009" max="11009" width="1.88671875" style="354" customWidth="1"/>
    <col min="11010" max="11010" width="8.109375" style="354" customWidth="1"/>
    <col min="11011" max="11011" width="6.5546875" style="354" customWidth="1"/>
    <col min="11012" max="11012" width="49.6640625" style="354" customWidth="1"/>
    <col min="11013" max="11013" width="6.5546875" style="354" customWidth="1"/>
    <col min="11014" max="11014" width="16.5546875" style="354" customWidth="1"/>
    <col min="11015" max="11015" width="21.33203125" style="354" customWidth="1"/>
    <col min="11016" max="11016" width="16" style="354" customWidth="1"/>
    <col min="11017" max="11017" width="16.88671875" style="354" customWidth="1"/>
    <col min="11018" max="11018" width="21.88671875" style="354" customWidth="1"/>
    <col min="11019" max="11020" width="29" style="354" customWidth="1"/>
    <col min="11021" max="11021" width="28.5546875" style="354" customWidth="1"/>
    <col min="11022" max="11264" width="12" style="354"/>
    <col min="11265" max="11265" width="1.88671875" style="354" customWidth="1"/>
    <col min="11266" max="11266" width="8.109375" style="354" customWidth="1"/>
    <col min="11267" max="11267" width="6.5546875" style="354" customWidth="1"/>
    <col min="11268" max="11268" width="49.6640625" style="354" customWidth="1"/>
    <col min="11269" max="11269" width="6.5546875" style="354" customWidth="1"/>
    <col min="11270" max="11270" width="16.5546875" style="354" customWidth="1"/>
    <col min="11271" max="11271" width="21.33203125" style="354" customWidth="1"/>
    <col min="11272" max="11272" width="16" style="354" customWidth="1"/>
    <col min="11273" max="11273" width="16.88671875" style="354" customWidth="1"/>
    <col min="11274" max="11274" width="21.88671875" style="354" customWidth="1"/>
    <col min="11275" max="11276" width="29" style="354" customWidth="1"/>
    <col min="11277" max="11277" width="28.5546875" style="354" customWidth="1"/>
    <col min="11278" max="11520" width="12" style="354"/>
    <col min="11521" max="11521" width="1.88671875" style="354" customWidth="1"/>
    <col min="11522" max="11522" width="8.109375" style="354" customWidth="1"/>
    <col min="11523" max="11523" width="6.5546875" style="354" customWidth="1"/>
    <col min="11524" max="11524" width="49.6640625" style="354" customWidth="1"/>
    <col min="11525" max="11525" width="6.5546875" style="354" customWidth="1"/>
    <col min="11526" max="11526" width="16.5546875" style="354" customWidth="1"/>
    <col min="11527" max="11527" width="21.33203125" style="354" customWidth="1"/>
    <col min="11528" max="11528" width="16" style="354" customWidth="1"/>
    <col min="11529" max="11529" width="16.88671875" style="354" customWidth="1"/>
    <col min="11530" max="11530" width="21.88671875" style="354" customWidth="1"/>
    <col min="11531" max="11532" width="29" style="354" customWidth="1"/>
    <col min="11533" max="11533" width="28.5546875" style="354" customWidth="1"/>
    <col min="11534" max="11776" width="12" style="354"/>
    <col min="11777" max="11777" width="1.88671875" style="354" customWidth="1"/>
    <col min="11778" max="11778" width="8.109375" style="354" customWidth="1"/>
    <col min="11779" max="11779" width="6.5546875" style="354" customWidth="1"/>
    <col min="11780" max="11780" width="49.6640625" style="354" customWidth="1"/>
    <col min="11781" max="11781" width="6.5546875" style="354" customWidth="1"/>
    <col min="11782" max="11782" width="16.5546875" style="354" customWidth="1"/>
    <col min="11783" max="11783" width="21.33203125" style="354" customWidth="1"/>
    <col min="11784" max="11784" width="16" style="354" customWidth="1"/>
    <col min="11785" max="11785" width="16.88671875" style="354" customWidth="1"/>
    <col min="11786" max="11786" width="21.88671875" style="354" customWidth="1"/>
    <col min="11787" max="11788" width="29" style="354" customWidth="1"/>
    <col min="11789" max="11789" width="28.5546875" style="354" customWidth="1"/>
    <col min="11790" max="12032" width="12" style="354"/>
    <col min="12033" max="12033" width="1.88671875" style="354" customWidth="1"/>
    <col min="12034" max="12034" width="8.109375" style="354" customWidth="1"/>
    <col min="12035" max="12035" width="6.5546875" style="354" customWidth="1"/>
    <col min="12036" max="12036" width="49.6640625" style="354" customWidth="1"/>
    <col min="12037" max="12037" width="6.5546875" style="354" customWidth="1"/>
    <col min="12038" max="12038" width="16.5546875" style="354" customWidth="1"/>
    <col min="12039" max="12039" width="21.33203125" style="354" customWidth="1"/>
    <col min="12040" max="12040" width="16" style="354" customWidth="1"/>
    <col min="12041" max="12041" width="16.88671875" style="354" customWidth="1"/>
    <col min="12042" max="12042" width="21.88671875" style="354" customWidth="1"/>
    <col min="12043" max="12044" width="29" style="354" customWidth="1"/>
    <col min="12045" max="12045" width="28.5546875" style="354" customWidth="1"/>
    <col min="12046" max="12288" width="12" style="354"/>
    <col min="12289" max="12289" width="1.88671875" style="354" customWidth="1"/>
    <col min="12290" max="12290" width="8.109375" style="354" customWidth="1"/>
    <col min="12291" max="12291" width="6.5546875" style="354" customWidth="1"/>
    <col min="12292" max="12292" width="49.6640625" style="354" customWidth="1"/>
    <col min="12293" max="12293" width="6.5546875" style="354" customWidth="1"/>
    <col min="12294" max="12294" width="16.5546875" style="354" customWidth="1"/>
    <col min="12295" max="12295" width="21.33203125" style="354" customWidth="1"/>
    <col min="12296" max="12296" width="16" style="354" customWidth="1"/>
    <col min="12297" max="12297" width="16.88671875" style="354" customWidth="1"/>
    <col min="12298" max="12298" width="21.88671875" style="354" customWidth="1"/>
    <col min="12299" max="12300" width="29" style="354" customWidth="1"/>
    <col min="12301" max="12301" width="28.5546875" style="354" customWidth="1"/>
    <col min="12302" max="12544" width="12" style="354"/>
    <col min="12545" max="12545" width="1.88671875" style="354" customWidth="1"/>
    <col min="12546" max="12546" width="8.109375" style="354" customWidth="1"/>
    <col min="12547" max="12547" width="6.5546875" style="354" customWidth="1"/>
    <col min="12548" max="12548" width="49.6640625" style="354" customWidth="1"/>
    <col min="12549" max="12549" width="6.5546875" style="354" customWidth="1"/>
    <col min="12550" max="12550" width="16.5546875" style="354" customWidth="1"/>
    <col min="12551" max="12551" width="21.33203125" style="354" customWidth="1"/>
    <col min="12552" max="12552" width="16" style="354" customWidth="1"/>
    <col min="12553" max="12553" width="16.88671875" style="354" customWidth="1"/>
    <col min="12554" max="12554" width="21.88671875" style="354" customWidth="1"/>
    <col min="12555" max="12556" width="29" style="354" customWidth="1"/>
    <col min="12557" max="12557" width="28.5546875" style="354" customWidth="1"/>
    <col min="12558" max="12800" width="12" style="354"/>
    <col min="12801" max="12801" width="1.88671875" style="354" customWidth="1"/>
    <col min="12802" max="12802" width="8.109375" style="354" customWidth="1"/>
    <col min="12803" max="12803" width="6.5546875" style="354" customWidth="1"/>
    <col min="12804" max="12804" width="49.6640625" style="354" customWidth="1"/>
    <col min="12805" max="12805" width="6.5546875" style="354" customWidth="1"/>
    <col min="12806" max="12806" width="16.5546875" style="354" customWidth="1"/>
    <col min="12807" max="12807" width="21.33203125" style="354" customWidth="1"/>
    <col min="12808" max="12808" width="16" style="354" customWidth="1"/>
    <col min="12809" max="12809" width="16.88671875" style="354" customWidth="1"/>
    <col min="12810" max="12810" width="21.88671875" style="354" customWidth="1"/>
    <col min="12811" max="12812" width="29" style="354" customWidth="1"/>
    <col min="12813" max="12813" width="28.5546875" style="354" customWidth="1"/>
    <col min="12814" max="13056" width="12" style="354"/>
    <col min="13057" max="13057" width="1.88671875" style="354" customWidth="1"/>
    <col min="13058" max="13058" width="8.109375" style="354" customWidth="1"/>
    <col min="13059" max="13059" width="6.5546875" style="354" customWidth="1"/>
    <col min="13060" max="13060" width="49.6640625" style="354" customWidth="1"/>
    <col min="13061" max="13061" width="6.5546875" style="354" customWidth="1"/>
    <col min="13062" max="13062" width="16.5546875" style="354" customWidth="1"/>
    <col min="13063" max="13063" width="21.33203125" style="354" customWidth="1"/>
    <col min="13064" max="13064" width="16" style="354" customWidth="1"/>
    <col min="13065" max="13065" width="16.88671875" style="354" customWidth="1"/>
    <col min="13066" max="13066" width="21.88671875" style="354" customWidth="1"/>
    <col min="13067" max="13068" width="29" style="354" customWidth="1"/>
    <col min="13069" max="13069" width="28.5546875" style="354" customWidth="1"/>
    <col min="13070" max="13312" width="12" style="354"/>
    <col min="13313" max="13313" width="1.88671875" style="354" customWidth="1"/>
    <col min="13314" max="13314" width="8.109375" style="354" customWidth="1"/>
    <col min="13315" max="13315" width="6.5546875" style="354" customWidth="1"/>
    <col min="13316" max="13316" width="49.6640625" style="354" customWidth="1"/>
    <col min="13317" max="13317" width="6.5546875" style="354" customWidth="1"/>
    <col min="13318" max="13318" width="16.5546875" style="354" customWidth="1"/>
    <col min="13319" max="13319" width="21.33203125" style="354" customWidth="1"/>
    <col min="13320" max="13320" width="16" style="354" customWidth="1"/>
    <col min="13321" max="13321" width="16.88671875" style="354" customWidth="1"/>
    <col min="13322" max="13322" width="21.88671875" style="354" customWidth="1"/>
    <col min="13323" max="13324" width="29" style="354" customWidth="1"/>
    <col min="13325" max="13325" width="28.5546875" style="354" customWidth="1"/>
    <col min="13326" max="13568" width="12" style="354"/>
    <col min="13569" max="13569" width="1.88671875" style="354" customWidth="1"/>
    <col min="13570" max="13570" width="8.109375" style="354" customWidth="1"/>
    <col min="13571" max="13571" width="6.5546875" style="354" customWidth="1"/>
    <col min="13572" max="13572" width="49.6640625" style="354" customWidth="1"/>
    <col min="13573" max="13573" width="6.5546875" style="354" customWidth="1"/>
    <col min="13574" max="13574" width="16.5546875" style="354" customWidth="1"/>
    <col min="13575" max="13575" width="21.33203125" style="354" customWidth="1"/>
    <col min="13576" max="13576" width="16" style="354" customWidth="1"/>
    <col min="13577" max="13577" width="16.88671875" style="354" customWidth="1"/>
    <col min="13578" max="13578" width="21.88671875" style="354" customWidth="1"/>
    <col min="13579" max="13580" width="29" style="354" customWidth="1"/>
    <col min="13581" max="13581" width="28.5546875" style="354" customWidth="1"/>
    <col min="13582" max="13824" width="12" style="354"/>
    <col min="13825" max="13825" width="1.88671875" style="354" customWidth="1"/>
    <col min="13826" max="13826" width="8.109375" style="354" customWidth="1"/>
    <col min="13827" max="13827" width="6.5546875" style="354" customWidth="1"/>
    <col min="13828" max="13828" width="49.6640625" style="354" customWidth="1"/>
    <col min="13829" max="13829" width="6.5546875" style="354" customWidth="1"/>
    <col min="13830" max="13830" width="16.5546875" style="354" customWidth="1"/>
    <col min="13831" max="13831" width="21.33203125" style="354" customWidth="1"/>
    <col min="13832" max="13832" width="16" style="354" customWidth="1"/>
    <col min="13833" max="13833" width="16.88671875" style="354" customWidth="1"/>
    <col min="13834" max="13834" width="21.88671875" style="354" customWidth="1"/>
    <col min="13835" max="13836" width="29" style="354" customWidth="1"/>
    <col min="13837" max="13837" width="28.5546875" style="354" customWidth="1"/>
    <col min="13838" max="14080" width="12" style="354"/>
    <col min="14081" max="14081" width="1.88671875" style="354" customWidth="1"/>
    <col min="14082" max="14082" width="8.109375" style="354" customWidth="1"/>
    <col min="14083" max="14083" width="6.5546875" style="354" customWidth="1"/>
    <col min="14084" max="14084" width="49.6640625" style="354" customWidth="1"/>
    <col min="14085" max="14085" width="6.5546875" style="354" customWidth="1"/>
    <col min="14086" max="14086" width="16.5546875" style="354" customWidth="1"/>
    <col min="14087" max="14087" width="21.33203125" style="354" customWidth="1"/>
    <col min="14088" max="14088" width="16" style="354" customWidth="1"/>
    <col min="14089" max="14089" width="16.88671875" style="354" customWidth="1"/>
    <col min="14090" max="14090" width="21.88671875" style="354" customWidth="1"/>
    <col min="14091" max="14092" width="29" style="354" customWidth="1"/>
    <col min="14093" max="14093" width="28.5546875" style="354" customWidth="1"/>
    <col min="14094" max="14336" width="12" style="354"/>
    <col min="14337" max="14337" width="1.88671875" style="354" customWidth="1"/>
    <col min="14338" max="14338" width="8.109375" style="354" customWidth="1"/>
    <col min="14339" max="14339" width="6.5546875" style="354" customWidth="1"/>
    <col min="14340" max="14340" width="49.6640625" style="354" customWidth="1"/>
    <col min="14341" max="14341" width="6.5546875" style="354" customWidth="1"/>
    <col min="14342" max="14342" width="16.5546875" style="354" customWidth="1"/>
    <col min="14343" max="14343" width="21.33203125" style="354" customWidth="1"/>
    <col min="14344" max="14344" width="16" style="354" customWidth="1"/>
    <col min="14345" max="14345" width="16.88671875" style="354" customWidth="1"/>
    <col min="14346" max="14346" width="21.88671875" style="354" customWidth="1"/>
    <col min="14347" max="14348" width="29" style="354" customWidth="1"/>
    <col min="14349" max="14349" width="28.5546875" style="354" customWidth="1"/>
    <col min="14350" max="14592" width="12" style="354"/>
    <col min="14593" max="14593" width="1.88671875" style="354" customWidth="1"/>
    <col min="14594" max="14594" width="8.109375" style="354" customWidth="1"/>
    <col min="14595" max="14595" width="6.5546875" style="354" customWidth="1"/>
    <col min="14596" max="14596" width="49.6640625" style="354" customWidth="1"/>
    <col min="14597" max="14597" width="6.5546875" style="354" customWidth="1"/>
    <col min="14598" max="14598" width="16.5546875" style="354" customWidth="1"/>
    <col min="14599" max="14599" width="21.33203125" style="354" customWidth="1"/>
    <col min="14600" max="14600" width="16" style="354" customWidth="1"/>
    <col min="14601" max="14601" width="16.88671875" style="354" customWidth="1"/>
    <col min="14602" max="14602" width="21.88671875" style="354" customWidth="1"/>
    <col min="14603" max="14604" width="29" style="354" customWidth="1"/>
    <col min="14605" max="14605" width="28.5546875" style="354" customWidth="1"/>
    <col min="14606" max="14848" width="12" style="354"/>
    <col min="14849" max="14849" width="1.88671875" style="354" customWidth="1"/>
    <col min="14850" max="14850" width="8.109375" style="354" customWidth="1"/>
    <col min="14851" max="14851" width="6.5546875" style="354" customWidth="1"/>
    <col min="14852" max="14852" width="49.6640625" style="354" customWidth="1"/>
    <col min="14853" max="14853" width="6.5546875" style="354" customWidth="1"/>
    <col min="14854" max="14854" width="16.5546875" style="354" customWidth="1"/>
    <col min="14855" max="14855" width="21.33203125" style="354" customWidth="1"/>
    <col min="14856" max="14856" width="16" style="354" customWidth="1"/>
    <col min="14857" max="14857" width="16.88671875" style="354" customWidth="1"/>
    <col min="14858" max="14858" width="21.88671875" style="354" customWidth="1"/>
    <col min="14859" max="14860" width="29" style="354" customWidth="1"/>
    <col min="14861" max="14861" width="28.5546875" style="354" customWidth="1"/>
    <col min="14862" max="15104" width="12" style="354"/>
    <col min="15105" max="15105" width="1.88671875" style="354" customWidth="1"/>
    <col min="15106" max="15106" width="8.109375" style="354" customWidth="1"/>
    <col min="15107" max="15107" width="6.5546875" style="354" customWidth="1"/>
    <col min="15108" max="15108" width="49.6640625" style="354" customWidth="1"/>
    <col min="15109" max="15109" width="6.5546875" style="354" customWidth="1"/>
    <col min="15110" max="15110" width="16.5546875" style="354" customWidth="1"/>
    <col min="15111" max="15111" width="21.33203125" style="354" customWidth="1"/>
    <col min="15112" max="15112" width="16" style="354" customWidth="1"/>
    <col min="15113" max="15113" width="16.88671875" style="354" customWidth="1"/>
    <col min="15114" max="15114" width="21.88671875" style="354" customWidth="1"/>
    <col min="15115" max="15116" width="29" style="354" customWidth="1"/>
    <col min="15117" max="15117" width="28.5546875" style="354" customWidth="1"/>
    <col min="15118" max="15360" width="12" style="354"/>
    <col min="15361" max="15361" width="1.88671875" style="354" customWidth="1"/>
    <col min="15362" max="15362" width="8.109375" style="354" customWidth="1"/>
    <col min="15363" max="15363" width="6.5546875" style="354" customWidth="1"/>
    <col min="15364" max="15364" width="49.6640625" style="354" customWidth="1"/>
    <col min="15365" max="15365" width="6.5546875" style="354" customWidth="1"/>
    <col min="15366" max="15366" width="16.5546875" style="354" customWidth="1"/>
    <col min="15367" max="15367" width="21.33203125" style="354" customWidth="1"/>
    <col min="15368" max="15368" width="16" style="354" customWidth="1"/>
    <col min="15369" max="15369" width="16.88671875" style="354" customWidth="1"/>
    <col min="15370" max="15370" width="21.88671875" style="354" customWidth="1"/>
    <col min="15371" max="15372" width="29" style="354" customWidth="1"/>
    <col min="15373" max="15373" width="28.5546875" style="354" customWidth="1"/>
    <col min="15374" max="15616" width="12" style="354"/>
    <col min="15617" max="15617" width="1.88671875" style="354" customWidth="1"/>
    <col min="15618" max="15618" width="8.109375" style="354" customWidth="1"/>
    <col min="15619" max="15619" width="6.5546875" style="354" customWidth="1"/>
    <col min="15620" max="15620" width="49.6640625" style="354" customWidth="1"/>
    <col min="15621" max="15621" width="6.5546875" style="354" customWidth="1"/>
    <col min="15622" max="15622" width="16.5546875" style="354" customWidth="1"/>
    <col min="15623" max="15623" width="21.33203125" style="354" customWidth="1"/>
    <col min="15624" max="15624" width="16" style="354" customWidth="1"/>
    <col min="15625" max="15625" width="16.88671875" style="354" customWidth="1"/>
    <col min="15626" max="15626" width="21.88671875" style="354" customWidth="1"/>
    <col min="15627" max="15628" width="29" style="354" customWidth="1"/>
    <col min="15629" max="15629" width="28.5546875" style="354" customWidth="1"/>
    <col min="15630" max="15872" width="12" style="354"/>
    <col min="15873" max="15873" width="1.88671875" style="354" customWidth="1"/>
    <col min="15874" max="15874" width="8.109375" style="354" customWidth="1"/>
    <col min="15875" max="15875" width="6.5546875" style="354" customWidth="1"/>
    <col min="15876" max="15876" width="49.6640625" style="354" customWidth="1"/>
    <col min="15877" max="15877" width="6.5546875" style="354" customWidth="1"/>
    <col min="15878" max="15878" width="16.5546875" style="354" customWidth="1"/>
    <col min="15879" max="15879" width="21.33203125" style="354" customWidth="1"/>
    <col min="15880" max="15880" width="16" style="354" customWidth="1"/>
    <col min="15881" max="15881" width="16.88671875" style="354" customWidth="1"/>
    <col min="15882" max="15882" width="21.88671875" style="354" customWidth="1"/>
    <col min="15883" max="15884" width="29" style="354" customWidth="1"/>
    <col min="15885" max="15885" width="28.5546875" style="354" customWidth="1"/>
    <col min="15886" max="16128" width="12" style="354"/>
    <col min="16129" max="16129" width="1.88671875" style="354" customWidth="1"/>
    <col min="16130" max="16130" width="8.109375" style="354" customWidth="1"/>
    <col min="16131" max="16131" width="6.5546875" style="354" customWidth="1"/>
    <col min="16132" max="16132" width="49.6640625" style="354" customWidth="1"/>
    <col min="16133" max="16133" width="6.5546875" style="354" customWidth="1"/>
    <col min="16134" max="16134" width="16.5546875" style="354" customWidth="1"/>
    <col min="16135" max="16135" width="21.33203125" style="354" customWidth="1"/>
    <col min="16136" max="16136" width="16" style="354" customWidth="1"/>
    <col min="16137" max="16137" width="16.88671875" style="354" customWidth="1"/>
    <col min="16138" max="16138" width="21.88671875" style="354" customWidth="1"/>
    <col min="16139" max="16140" width="29" style="354" customWidth="1"/>
    <col min="16141" max="16141" width="28.5546875" style="354" customWidth="1"/>
    <col min="16142" max="16384" width="12" style="354"/>
  </cols>
  <sheetData>
    <row r="1" spans="1:14" s="343" customFormat="1" ht="24.9" customHeight="1" x14ac:dyDescent="0.3">
      <c r="A1" s="1049"/>
      <c r="B1" s="1047" t="s">
        <v>159</v>
      </c>
      <c r="C1" s="1047"/>
      <c r="D1" s="1047"/>
      <c r="E1" s="2571">
        <v>36</v>
      </c>
      <c r="F1" s="2574"/>
      <c r="G1" s="2574"/>
      <c r="H1" s="2574"/>
      <c r="I1" s="2574"/>
      <c r="J1" s="2574"/>
      <c r="K1" s="2574"/>
      <c r="L1" s="2574"/>
      <c r="M1" s="2574"/>
    </row>
    <row r="2" spans="1:14" s="343" customFormat="1" ht="24.9" customHeight="1" x14ac:dyDescent="0.3">
      <c r="A2" s="1049"/>
      <c r="B2" s="340" t="s">
        <v>404</v>
      </c>
      <c r="C2" s="340"/>
      <c r="D2" s="340"/>
      <c r="E2" s="344"/>
      <c r="F2" s="356"/>
      <c r="G2" s="356"/>
      <c r="H2" s="342"/>
      <c r="I2" s="342"/>
      <c r="J2" s="342"/>
      <c r="K2" s="342"/>
      <c r="L2" s="342"/>
      <c r="M2" s="342"/>
    </row>
    <row r="3" spans="1:14" s="343" customFormat="1" ht="24.9" customHeight="1" x14ac:dyDescent="0.3">
      <c r="A3" s="1049"/>
      <c r="B3" s="340" t="s">
        <v>405</v>
      </c>
      <c r="C3" s="340"/>
      <c r="D3" s="340"/>
      <c r="E3" s="344"/>
      <c r="F3" s="356"/>
      <c r="G3" s="356"/>
      <c r="H3" s="342"/>
      <c r="I3" s="342"/>
      <c r="J3" s="342"/>
      <c r="K3" s="342"/>
      <c r="L3" s="342"/>
      <c r="M3" s="342"/>
    </row>
    <row r="4" spans="1:14" s="343" customFormat="1" ht="24.9" customHeight="1" x14ac:dyDescent="0.3">
      <c r="A4" s="1049"/>
      <c r="B4" s="340" t="s">
        <v>406</v>
      </c>
      <c r="C4" s="340"/>
      <c r="D4" s="340"/>
      <c r="E4" s="344"/>
      <c r="F4" s="356"/>
      <c r="G4" s="356"/>
      <c r="H4" s="342"/>
      <c r="I4" s="342"/>
      <c r="J4" s="342"/>
      <c r="K4" s="342"/>
      <c r="L4" s="342"/>
      <c r="M4" s="342"/>
    </row>
    <row r="5" spans="1:14" s="343" customFormat="1" ht="24.9" customHeight="1" x14ac:dyDescent="0.3">
      <c r="A5" s="1049"/>
      <c r="B5" s="340" t="s">
        <v>407</v>
      </c>
      <c r="C5" s="340"/>
      <c r="D5" s="340"/>
      <c r="E5" s="344"/>
      <c r="F5" s="361"/>
      <c r="G5" s="361"/>
      <c r="H5" s="342"/>
      <c r="I5" s="342"/>
      <c r="J5" s="341"/>
      <c r="K5" s="346"/>
      <c r="L5" s="362"/>
      <c r="M5" s="363"/>
      <c r="N5" s="364"/>
    </row>
    <row r="6" spans="1:14" s="343" customFormat="1" ht="24.9" customHeight="1" x14ac:dyDescent="0.3">
      <c r="A6" s="1050"/>
      <c r="B6" s="340" t="s">
        <v>1234</v>
      </c>
      <c r="C6" s="340"/>
      <c r="D6" s="340"/>
      <c r="E6" s="1111"/>
      <c r="F6" s="344"/>
      <c r="G6" s="356"/>
      <c r="H6" s="342"/>
      <c r="I6" s="342"/>
      <c r="J6" s="346"/>
      <c r="K6" s="346"/>
      <c r="L6" s="342"/>
      <c r="M6" s="363"/>
      <c r="N6" s="365"/>
    </row>
    <row r="7" spans="1:14" s="343" customFormat="1" ht="18" x14ac:dyDescent="0.3">
      <c r="A7" s="1050"/>
      <c r="B7" s="340" t="s">
        <v>470</v>
      </c>
      <c r="C7" s="340"/>
      <c r="D7" s="366"/>
      <c r="E7" s="344">
        <v>12</v>
      </c>
      <c r="F7" s="367"/>
      <c r="G7" s="356"/>
      <c r="H7" s="349"/>
      <c r="I7" s="356"/>
      <c r="J7" s="346"/>
      <c r="K7" s="356"/>
      <c r="L7" s="368"/>
      <c r="M7" s="368"/>
      <c r="N7" s="369"/>
    </row>
    <row r="8" spans="1:14" ht="25.2" x14ac:dyDescent="0.3">
      <c r="B8" s="3726" t="s">
        <v>1356</v>
      </c>
      <c r="C8" s="3726"/>
      <c r="D8" s="3726"/>
      <c r="E8" s="3726"/>
      <c r="F8" s="3726"/>
      <c r="G8" s="3726"/>
      <c r="H8" s="3726"/>
      <c r="I8" s="3726"/>
      <c r="J8" s="3726"/>
      <c r="K8" s="3726"/>
      <c r="L8" s="3726"/>
      <c r="M8" s="3726"/>
      <c r="N8" s="370"/>
    </row>
    <row r="9" spans="1:14" ht="16.2" thickBot="1" x14ac:dyDescent="0.35">
      <c r="B9" s="2696"/>
      <c r="L9" s="2697"/>
    </row>
    <row r="10" spans="1:14" ht="24.9" customHeight="1" x14ac:dyDescent="0.3">
      <c r="B10" s="3727" t="s">
        <v>1258</v>
      </c>
      <c r="C10" s="3728"/>
      <c r="D10" s="3728"/>
      <c r="E10" s="3729"/>
      <c r="F10" s="3730" t="s">
        <v>1357</v>
      </c>
      <c r="G10" s="3731" t="s">
        <v>1259</v>
      </c>
      <c r="H10" s="3732" t="s">
        <v>1358</v>
      </c>
      <c r="I10" s="3733"/>
      <c r="J10" s="3734"/>
      <c r="K10" s="3732" t="s">
        <v>1359</v>
      </c>
      <c r="L10" s="3734"/>
      <c r="M10" s="3735" t="s">
        <v>1360</v>
      </c>
    </row>
    <row r="11" spans="1:14" ht="24.9" customHeight="1" x14ac:dyDescent="0.3">
      <c r="B11" s="3737"/>
      <c r="C11" s="3738"/>
      <c r="D11" s="3738"/>
      <c r="E11" s="3739"/>
      <c r="F11" s="3724"/>
      <c r="G11" s="3704"/>
      <c r="H11" s="3740" t="s">
        <v>1361</v>
      </c>
      <c r="I11" s="3741"/>
      <c r="J11" s="3742"/>
      <c r="K11" s="3740" t="s">
        <v>1288</v>
      </c>
      <c r="L11" s="3742"/>
      <c r="M11" s="3736"/>
    </row>
    <row r="12" spans="1:14" ht="24.9" customHeight="1" x14ac:dyDescent="0.3">
      <c r="A12" s="1048"/>
      <c r="B12" s="3719"/>
      <c r="C12" s="3720"/>
      <c r="D12" s="3720"/>
      <c r="E12" s="3721"/>
      <c r="F12" s="3724"/>
      <c r="G12" s="3703" t="s">
        <v>1362</v>
      </c>
      <c r="H12" s="3723" t="s">
        <v>1363</v>
      </c>
      <c r="I12" s="3751" t="s">
        <v>1265</v>
      </c>
      <c r="J12" s="3754" t="s">
        <v>1266</v>
      </c>
      <c r="K12" s="2667" t="s">
        <v>1364</v>
      </c>
      <c r="L12" s="3703" t="s">
        <v>1265</v>
      </c>
      <c r="M12" s="3743" t="s">
        <v>1365</v>
      </c>
      <c r="N12" s="357"/>
    </row>
    <row r="13" spans="1:14" ht="24.9" customHeight="1" x14ac:dyDescent="0.3">
      <c r="A13" s="1048"/>
      <c r="B13" s="3745"/>
      <c r="C13" s="3746"/>
      <c r="D13" s="3746"/>
      <c r="E13" s="3747"/>
      <c r="F13" s="3724"/>
      <c r="G13" s="3722"/>
      <c r="H13" s="3724"/>
      <c r="I13" s="3752"/>
      <c r="J13" s="3755"/>
      <c r="K13" s="2667" t="s">
        <v>1366</v>
      </c>
      <c r="L13" s="3722"/>
      <c r="M13" s="3744"/>
      <c r="N13" s="357"/>
    </row>
    <row r="14" spans="1:14" ht="24.9" customHeight="1" x14ac:dyDescent="0.3">
      <c r="A14" s="1048"/>
      <c r="B14" s="3748" t="s">
        <v>571</v>
      </c>
      <c r="C14" s="3749"/>
      <c r="D14" s="3749"/>
      <c r="E14" s="3750"/>
      <c r="F14" s="3725"/>
      <c r="G14" s="3704"/>
      <c r="H14" s="3725"/>
      <c r="I14" s="3753"/>
      <c r="J14" s="3756"/>
      <c r="K14" s="2698" t="s">
        <v>1367</v>
      </c>
      <c r="L14" s="3704"/>
      <c r="M14" s="3736"/>
      <c r="N14" s="357"/>
    </row>
    <row r="15" spans="1:14" ht="35.1" customHeight="1" x14ac:dyDescent="0.3">
      <c r="B15" s="2699"/>
      <c r="C15" s="2588" t="s">
        <v>1368</v>
      </c>
      <c r="D15" s="2700"/>
      <c r="E15" s="2701" t="s">
        <v>524</v>
      </c>
      <c r="F15" s="380"/>
      <c r="G15" s="371"/>
      <c r="H15" s="372"/>
      <c r="I15" s="372"/>
      <c r="J15" s="373"/>
      <c r="K15" s="374"/>
      <c r="L15" s="371"/>
      <c r="M15" s="2600">
        <f>+G15+H15+I15+J15-K15-L15</f>
        <v>0</v>
      </c>
    </row>
    <row r="16" spans="1:14" ht="45" customHeight="1" x14ac:dyDescent="0.3">
      <c r="B16" s="3718" t="s">
        <v>1369</v>
      </c>
      <c r="C16" s="2702" t="s">
        <v>1370</v>
      </c>
      <c r="D16" s="2703"/>
      <c r="E16" s="2704" t="s">
        <v>528</v>
      </c>
      <c r="F16" s="381"/>
      <c r="G16" s="312"/>
      <c r="H16" s="375"/>
      <c r="I16" s="375"/>
      <c r="J16" s="310"/>
      <c r="K16" s="376"/>
      <c r="L16" s="312"/>
      <c r="M16" s="2600">
        <f t="shared" ref="M16:M20" si="0">+G16+H16+I16+J16-K16-L16</f>
        <v>0</v>
      </c>
    </row>
    <row r="17" spans="1:13" ht="45" customHeight="1" x14ac:dyDescent="0.3">
      <c r="B17" s="3718"/>
      <c r="C17" s="2705" t="s">
        <v>1775</v>
      </c>
      <c r="D17" s="2706"/>
      <c r="E17" s="2707" t="s">
        <v>530</v>
      </c>
      <c r="F17" s="382"/>
      <c r="G17" s="324"/>
      <c r="H17" s="377"/>
      <c r="I17" s="377"/>
      <c r="J17" s="321"/>
      <c r="K17" s="337"/>
      <c r="L17" s="324"/>
      <c r="M17" s="2600">
        <f t="shared" si="0"/>
        <v>0</v>
      </c>
    </row>
    <row r="18" spans="1:13" ht="45" customHeight="1" thickBot="1" x14ac:dyDescent="0.35">
      <c r="B18" s="3718"/>
      <c r="C18" s="2702" t="s">
        <v>184</v>
      </c>
      <c r="D18" s="2703"/>
      <c r="E18" s="2708" t="s">
        <v>531</v>
      </c>
      <c r="F18" s="383"/>
      <c r="G18" s="319"/>
      <c r="H18" s="378"/>
      <c r="I18" s="378"/>
      <c r="J18" s="316"/>
      <c r="K18" s="338"/>
      <c r="L18" s="319"/>
      <c r="M18" s="2600">
        <f t="shared" si="0"/>
        <v>0</v>
      </c>
    </row>
    <row r="19" spans="1:13" ht="45" customHeight="1" thickBot="1" x14ac:dyDescent="0.35">
      <c r="B19" s="3718"/>
      <c r="C19" s="2709" t="s">
        <v>1371</v>
      </c>
      <c r="D19" s="2710"/>
      <c r="E19" s="2711" t="s">
        <v>532</v>
      </c>
      <c r="F19" s="2600">
        <f>+F16+F17+F18</f>
        <v>0</v>
      </c>
      <c r="G19" s="2600">
        <f t="shared" ref="G19:L19" si="1">+G16+G17+G18</f>
        <v>0</v>
      </c>
      <c r="H19" s="2600">
        <f t="shared" si="1"/>
        <v>0</v>
      </c>
      <c r="I19" s="2600">
        <f t="shared" si="1"/>
        <v>0</v>
      </c>
      <c r="J19" s="2600">
        <f t="shared" si="1"/>
        <v>0</v>
      </c>
      <c r="K19" s="2600">
        <f t="shared" si="1"/>
        <v>0</v>
      </c>
      <c r="L19" s="2600">
        <f t="shared" si="1"/>
        <v>0</v>
      </c>
      <c r="M19" s="2600">
        <f t="shared" si="0"/>
        <v>0</v>
      </c>
    </row>
    <row r="20" spans="1:13" ht="45" customHeight="1" thickBot="1" x14ac:dyDescent="0.35">
      <c r="B20" s="3710" t="s">
        <v>1372</v>
      </c>
      <c r="C20" s="3711"/>
      <c r="D20" s="3696"/>
      <c r="E20" s="2711" t="s">
        <v>534</v>
      </c>
      <c r="F20" s="2600">
        <f>+F15+F19</f>
        <v>0</v>
      </c>
      <c r="G20" s="2600">
        <f t="shared" ref="G20:L20" si="2">+G15+G19</f>
        <v>0</v>
      </c>
      <c r="H20" s="2600">
        <f t="shared" si="2"/>
        <v>0</v>
      </c>
      <c r="I20" s="2600">
        <f t="shared" si="2"/>
        <v>0</v>
      </c>
      <c r="J20" s="2600">
        <f t="shared" si="2"/>
        <v>0</v>
      </c>
      <c r="K20" s="2600">
        <f t="shared" si="2"/>
        <v>0</v>
      </c>
      <c r="L20" s="2600">
        <f t="shared" si="2"/>
        <v>0</v>
      </c>
      <c r="M20" s="2600">
        <f t="shared" si="0"/>
        <v>0</v>
      </c>
    </row>
    <row r="21" spans="1:13" ht="15.6" x14ac:dyDescent="0.3">
      <c r="B21" s="2696"/>
    </row>
    <row r="22" spans="1:13" ht="18" x14ac:dyDescent="0.3">
      <c r="B22" s="1047" t="s">
        <v>1373</v>
      </c>
    </row>
    <row r="23" spans="1:13" x14ac:dyDescent="0.3">
      <c r="A23" s="354"/>
      <c r="B23" s="354"/>
      <c r="C23" s="354"/>
      <c r="D23" s="354"/>
      <c r="E23" s="379"/>
      <c r="F23" s="354"/>
      <c r="G23" s="354"/>
      <c r="H23" s="354"/>
      <c r="I23" s="354"/>
      <c r="J23" s="354"/>
      <c r="K23" s="354"/>
      <c r="L23" s="354"/>
      <c r="M23" s="354"/>
    </row>
    <row r="24" spans="1:13" x14ac:dyDescent="0.3">
      <c r="A24" s="354"/>
      <c r="B24" s="354"/>
      <c r="C24" s="354"/>
      <c r="D24" s="354"/>
      <c r="E24" s="379"/>
      <c r="F24" s="354"/>
      <c r="G24" s="354"/>
      <c r="H24" s="354"/>
      <c r="I24" s="354"/>
      <c r="J24" s="354"/>
      <c r="K24" s="354"/>
      <c r="L24" s="354"/>
      <c r="M24" s="354"/>
    </row>
    <row r="25" spans="1:13" x14ac:dyDescent="0.3">
      <c r="A25" s="354"/>
      <c r="B25" s="354"/>
      <c r="C25" s="354"/>
      <c r="D25" s="354"/>
      <c r="E25" s="379"/>
      <c r="F25" s="354"/>
      <c r="G25" s="354"/>
      <c r="H25" s="354"/>
      <c r="I25" s="354"/>
      <c r="J25" s="354"/>
      <c r="K25" s="354"/>
      <c r="L25" s="354"/>
      <c r="M25" s="354"/>
    </row>
    <row r="26" spans="1:13" x14ac:dyDescent="0.3">
      <c r="A26" s="354"/>
      <c r="B26" s="354"/>
      <c r="C26" s="354"/>
      <c r="D26" s="354"/>
      <c r="E26" s="379"/>
      <c r="F26" s="354"/>
      <c r="G26" s="354"/>
      <c r="H26" s="354"/>
      <c r="I26" s="354"/>
      <c r="J26" s="354"/>
      <c r="K26" s="354"/>
      <c r="L26" s="354"/>
      <c r="M26" s="354"/>
    </row>
    <row r="27" spans="1:13" x14ac:dyDescent="0.3">
      <c r="A27" s="354"/>
      <c r="B27" s="354"/>
      <c r="C27" s="354"/>
      <c r="D27" s="354"/>
      <c r="E27" s="379"/>
      <c r="F27" s="354"/>
      <c r="G27" s="354"/>
      <c r="H27" s="354"/>
      <c r="I27" s="354"/>
      <c r="J27" s="354"/>
      <c r="K27" s="354"/>
      <c r="L27" s="354"/>
      <c r="M27" s="354"/>
    </row>
    <row r="28" spans="1:13" x14ac:dyDescent="0.3">
      <c r="A28" s="354"/>
      <c r="B28" s="354"/>
      <c r="C28" s="354"/>
      <c r="D28" s="354"/>
      <c r="E28" s="379"/>
      <c r="F28" s="354"/>
      <c r="G28" s="354"/>
      <c r="H28" s="354"/>
      <c r="I28" s="354"/>
      <c r="J28" s="354"/>
      <c r="K28" s="354"/>
      <c r="L28" s="354"/>
      <c r="M28" s="354"/>
    </row>
    <row r="29" spans="1:13" x14ac:dyDescent="0.3">
      <c r="A29" s="354"/>
      <c r="B29" s="354"/>
      <c r="C29" s="354"/>
      <c r="D29" s="354"/>
      <c r="E29" s="379"/>
      <c r="F29" s="354"/>
      <c r="G29" s="354"/>
      <c r="H29" s="354"/>
      <c r="I29" s="354"/>
      <c r="J29" s="354"/>
      <c r="K29" s="354"/>
      <c r="L29" s="354"/>
      <c r="M29" s="354"/>
    </row>
    <row r="30" spans="1:13" x14ac:dyDescent="0.3">
      <c r="A30" s="354"/>
      <c r="B30" s="354"/>
      <c r="C30" s="354"/>
      <c r="D30" s="354"/>
      <c r="E30" s="379"/>
      <c r="F30" s="354"/>
      <c r="G30" s="354"/>
      <c r="H30" s="354"/>
      <c r="I30" s="354"/>
      <c r="J30" s="354"/>
      <c r="K30" s="354"/>
      <c r="L30" s="354"/>
      <c r="M30" s="354"/>
    </row>
    <row r="31" spans="1:13" x14ac:dyDescent="0.3">
      <c r="A31" s="354"/>
      <c r="B31" s="354"/>
      <c r="C31" s="354"/>
      <c r="D31" s="354"/>
      <c r="E31" s="379"/>
      <c r="F31" s="354"/>
      <c r="G31" s="354"/>
      <c r="H31" s="354"/>
      <c r="I31" s="354"/>
      <c r="J31" s="354"/>
      <c r="K31" s="354"/>
      <c r="L31" s="354"/>
      <c r="M31" s="354"/>
    </row>
    <row r="32" spans="1:13" x14ac:dyDescent="0.3">
      <c r="A32" s="354"/>
      <c r="B32" s="354"/>
      <c r="C32" s="354"/>
      <c r="D32" s="354"/>
      <c r="E32" s="379"/>
      <c r="F32" s="354"/>
      <c r="G32" s="354"/>
      <c r="H32" s="354"/>
      <c r="I32" s="354"/>
      <c r="J32" s="354"/>
      <c r="K32" s="354"/>
      <c r="L32" s="354"/>
      <c r="M32" s="354"/>
    </row>
    <row r="33" spans="1:13" x14ac:dyDescent="0.3">
      <c r="A33" s="354"/>
      <c r="B33" s="354"/>
      <c r="C33" s="354"/>
      <c r="D33" s="354"/>
      <c r="E33" s="379"/>
      <c r="F33" s="354"/>
      <c r="G33" s="354"/>
      <c r="H33" s="354"/>
      <c r="I33" s="354"/>
      <c r="J33" s="354"/>
      <c r="K33" s="354"/>
      <c r="L33" s="354"/>
      <c r="M33" s="354"/>
    </row>
    <row r="34" spans="1:13" x14ac:dyDescent="0.3">
      <c r="A34" s="354"/>
      <c r="B34" s="354"/>
      <c r="C34" s="354"/>
      <c r="D34" s="354"/>
      <c r="E34" s="379"/>
      <c r="F34" s="354"/>
      <c r="G34" s="354"/>
      <c r="H34" s="354"/>
      <c r="I34" s="354"/>
      <c r="J34" s="354"/>
      <c r="K34" s="354"/>
      <c r="L34" s="354"/>
      <c r="M34" s="354"/>
    </row>
    <row r="35" spans="1:13" x14ac:dyDescent="0.3">
      <c r="A35" s="354"/>
      <c r="B35" s="354"/>
      <c r="C35" s="354"/>
      <c r="D35" s="354"/>
      <c r="E35" s="379"/>
      <c r="F35" s="354"/>
      <c r="G35" s="354"/>
      <c r="H35" s="354"/>
      <c r="I35" s="354"/>
      <c r="J35" s="354"/>
      <c r="K35" s="354"/>
      <c r="L35" s="354"/>
      <c r="M35" s="354"/>
    </row>
    <row r="36" spans="1:13" x14ac:dyDescent="0.3">
      <c r="A36" s="354"/>
      <c r="B36" s="354"/>
      <c r="C36" s="354"/>
      <c r="D36" s="354"/>
      <c r="E36" s="379"/>
      <c r="F36" s="354"/>
      <c r="G36" s="354"/>
      <c r="H36" s="354"/>
      <c r="I36" s="354"/>
      <c r="J36" s="354"/>
      <c r="K36" s="354"/>
      <c r="L36" s="354"/>
      <c r="M36" s="354"/>
    </row>
    <row r="37" spans="1:13" x14ac:dyDescent="0.3">
      <c r="A37" s="354"/>
      <c r="B37" s="354"/>
      <c r="C37" s="354"/>
      <c r="D37" s="354"/>
      <c r="E37" s="379"/>
      <c r="F37" s="354"/>
      <c r="G37" s="354"/>
      <c r="H37" s="354"/>
      <c r="I37" s="354"/>
      <c r="J37" s="354"/>
      <c r="K37" s="354"/>
      <c r="L37" s="354"/>
      <c r="M37" s="354"/>
    </row>
    <row r="38" spans="1:13" x14ac:dyDescent="0.3">
      <c r="A38" s="354"/>
      <c r="B38" s="354"/>
      <c r="C38" s="354"/>
      <c r="D38" s="354"/>
      <c r="E38" s="379"/>
      <c r="F38" s="354"/>
      <c r="G38" s="354"/>
      <c r="H38" s="354"/>
      <c r="I38" s="354"/>
      <c r="J38" s="354"/>
      <c r="K38" s="354"/>
      <c r="L38" s="354"/>
      <c r="M38" s="354"/>
    </row>
    <row r="39" spans="1:13" x14ac:dyDescent="0.3">
      <c r="A39" s="354"/>
      <c r="B39" s="354"/>
      <c r="C39" s="354"/>
      <c r="D39" s="354"/>
      <c r="E39" s="379"/>
      <c r="F39" s="354"/>
      <c r="G39" s="354"/>
      <c r="H39" s="354"/>
      <c r="I39" s="354"/>
      <c r="J39" s="354"/>
      <c r="K39" s="354"/>
      <c r="L39" s="354"/>
      <c r="M39" s="354"/>
    </row>
    <row r="40" spans="1:13" x14ac:dyDescent="0.3">
      <c r="A40" s="354"/>
      <c r="B40" s="354"/>
      <c r="C40" s="354"/>
      <c r="D40" s="354"/>
      <c r="E40" s="379"/>
      <c r="F40" s="354"/>
      <c r="G40" s="354"/>
      <c r="H40" s="354"/>
      <c r="I40" s="354"/>
      <c r="J40" s="354"/>
      <c r="K40" s="354"/>
      <c r="L40" s="354"/>
      <c r="M40" s="354"/>
    </row>
    <row r="41" spans="1:13" x14ac:dyDescent="0.3">
      <c r="A41" s="354"/>
      <c r="B41" s="354"/>
      <c r="C41" s="354"/>
      <c r="D41" s="354"/>
      <c r="E41" s="379"/>
      <c r="F41" s="354"/>
      <c r="G41" s="354"/>
      <c r="H41" s="354"/>
      <c r="I41" s="354"/>
      <c r="J41" s="354"/>
      <c r="K41" s="354"/>
      <c r="L41" s="354"/>
      <c r="M41" s="354"/>
    </row>
    <row r="42" spans="1:13" x14ac:dyDescent="0.3">
      <c r="A42" s="354"/>
      <c r="B42" s="354"/>
      <c r="C42" s="354"/>
      <c r="D42" s="354"/>
      <c r="E42" s="379"/>
      <c r="F42" s="354"/>
      <c r="G42" s="354"/>
      <c r="H42" s="354"/>
      <c r="I42" s="354"/>
      <c r="J42" s="354"/>
      <c r="K42" s="354"/>
      <c r="L42" s="354"/>
      <c r="M42" s="354"/>
    </row>
    <row r="43" spans="1:13" x14ac:dyDescent="0.3">
      <c r="A43" s="354"/>
      <c r="B43" s="354"/>
      <c r="C43" s="354"/>
      <c r="D43" s="354"/>
      <c r="E43" s="379"/>
      <c r="F43" s="354"/>
      <c r="G43" s="354"/>
      <c r="H43" s="354"/>
      <c r="I43" s="354"/>
      <c r="J43" s="354"/>
      <c r="K43" s="354"/>
      <c r="L43" s="354"/>
      <c r="M43" s="354"/>
    </row>
    <row r="44" spans="1:13" x14ac:dyDescent="0.3">
      <c r="A44" s="354"/>
      <c r="B44" s="354"/>
      <c r="C44" s="354"/>
      <c r="D44" s="354"/>
      <c r="E44" s="379"/>
      <c r="F44" s="354"/>
      <c r="G44" s="354"/>
      <c r="H44" s="354"/>
      <c r="I44" s="354"/>
      <c r="J44" s="354"/>
      <c r="K44" s="354"/>
      <c r="L44" s="354"/>
      <c r="M44" s="354"/>
    </row>
    <row r="45" spans="1:13" x14ac:dyDescent="0.3">
      <c r="A45" s="354"/>
      <c r="B45" s="354"/>
      <c r="C45" s="354"/>
      <c r="D45" s="354"/>
      <c r="E45" s="379"/>
      <c r="F45" s="354"/>
      <c r="G45" s="354"/>
      <c r="H45" s="354"/>
      <c r="I45" s="354"/>
      <c r="J45" s="354"/>
      <c r="K45" s="354"/>
      <c r="L45" s="354"/>
      <c r="M45" s="354"/>
    </row>
    <row r="46" spans="1:13" x14ac:dyDescent="0.3">
      <c r="A46" s="354"/>
      <c r="B46" s="354"/>
      <c r="C46" s="354"/>
      <c r="D46" s="354"/>
      <c r="E46" s="379"/>
      <c r="F46" s="354"/>
      <c r="G46" s="354"/>
      <c r="H46" s="354"/>
      <c r="I46" s="354"/>
      <c r="J46" s="354"/>
      <c r="K46" s="354"/>
      <c r="L46" s="354"/>
      <c r="M46" s="354"/>
    </row>
    <row r="47" spans="1:13" x14ac:dyDescent="0.3">
      <c r="A47" s="354"/>
      <c r="B47" s="354"/>
      <c r="C47" s="354"/>
      <c r="D47" s="354"/>
      <c r="E47" s="379"/>
      <c r="F47" s="354"/>
      <c r="G47" s="354"/>
      <c r="H47" s="354"/>
      <c r="I47" s="354"/>
      <c r="J47" s="354"/>
      <c r="K47" s="354"/>
      <c r="L47" s="354"/>
      <c r="M47" s="354"/>
    </row>
    <row r="48" spans="1:13" x14ac:dyDescent="0.3">
      <c r="A48" s="354"/>
      <c r="B48" s="354"/>
      <c r="C48" s="354"/>
      <c r="D48" s="354"/>
      <c r="E48" s="379"/>
      <c r="F48" s="354"/>
      <c r="G48" s="354"/>
      <c r="H48" s="354"/>
      <c r="I48" s="354"/>
      <c r="J48" s="354"/>
      <c r="K48" s="354"/>
      <c r="L48" s="354"/>
      <c r="M48" s="354"/>
    </row>
    <row r="49" spans="1:13" x14ac:dyDescent="0.3">
      <c r="A49" s="354"/>
      <c r="B49" s="354"/>
      <c r="C49" s="354"/>
      <c r="D49" s="354"/>
      <c r="E49" s="379"/>
      <c r="F49" s="354"/>
      <c r="G49" s="354"/>
      <c r="H49" s="354"/>
      <c r="I49" s="354"/>
      <c r="J49" s="354"/>
      <c r="K49" s="354"/>
      <c r="L49" s="354"/>
      <c r="M49" s="354"/>
    </row>
    <row r="50" spans="1:13" x14ac:dyDescent="0.3">
      <c r="A50" s="354"/>
      <c r="B50" s="354"/>
      <c r="C50" s="354"/>
      <c r="D50" s="354"/>
      <c r="E50" s="379"/>
      <c r="F50" s="354"/>
      <c r="G50" s="354"/>
      <c r="H50" s="354"/>
      <c r="I50" s="354"/>
      <c r="J50" s="354"/>
      <c r="K50" s="354"/>
      <c r="L50" s="354"/>
      <c r="M50" s="354"/>
    </row>
    <row r="51" spans="1:13" x14ac:dyDescent="0.3">
      <c r="A51" s="354"/>
      <c r="B51" s="354"/>
      <c r="C51" s="354"/>
      <c r="D51" s="354"/>
      <c r="E51" s="379"/>
      <c r="F51" s="354"/>
      <c r="G51" s="354"/>
      <c r="H51" s="354"/>
      <c r="I51" s="354"/>
      <c r="J51" s="354"/>
      <c r="K51" s="354"/>
      <c r="L51" s="354"/>
      <c r="M51" s="354"/>
    </row>
    <row r="52" spans="1:13" x14ac:dyDescent="0.3">
      <c r="A52" s="354"/>
      <c r="B52" s="354"/>
      <c r="C52" s="354"/>
      <c r="D52" s="354"/>
      <c r="E52" s="379"/>
      <c r="F52" s="354"/>
      <c r="G52" s="354"/>
      <c r="H52" s="354"/>
      <c r="I52" s="354"/>
      <c r="J52" s="354"/>
      <c r="K52" s="354"/>
      <c r="L52" s="354"/>
      <c r="M52" s="354"/>
    </row>
    <row r="53" spans="1:13" x14ac:dyDescent="0.3">
      <c r="A53" s="354"/>
      <c r="B53" s="354"/>
      <c r="C53" s="354"/>
      <c r="D53" s="354"/>
      <c r="E53" s="379"/>
      <c r="F53" s="354"/>
      <c r="G53" s="354"/>
      <c r="H53" s="354"/>
      <c r="I53" s="354"/>
      <c r="J53" s="354"/>
      <c r="K53" s="354"/>
      <c r="L53" s="354"/>
      <c r="M53" s="354"/>
    </row>
    <row r="54" spans="1:13" x14ac:dyDescent="0.3">
      <c r="A54" s="354"/>
      <c r="B54" s="354"/>
      <c r="C54" s="354"/>
      <c r="D54" s="354"/>
      <c r="E54" s="379"/>
      <c r="F54" s="354"/>
      <c r="G54" s="354"/>
      <c r="H54" s="354"/>
      <c r="I54" s="354"/>
      <c r="J54" s="354"/>
      <c r="K54" s="354"/>
      <c r="L54" s="354"/>
      <c r="M54" s="354"/>
    </row>
    <row r="55" spans="1:13" x14ac:dyDescent="0.3">
      <c r="A55" s="354"/>
      <c r="B55" s="354"/>
      <c r="C55" s="354"/>
      <c r="D55" s="354"/>
      <c r="E55" s="379"/>
      <c r="F55" s="354"/>
      <c r="G55" s="354"/>
      <c r="H55" s="354"/>
      <c r="I55" s="354"/>
      <c r="J55" s="354"/>
      <c r="K55" s="354"/>
      <c r="L55" s="354"/>
      <c r="M55" s="354"/>
    </row>
    <row r="56" spans="1:13" x14ac:dyDescent="0.3">
      <c r="A56" s="354"/>
      <c r="B56" s="354"/>
      <c r="C56" s="354"/>
      <c r="D56" s="354"/>
      <c r="E56" s="379"/>
      <c r="F56" s="354"/>
      <c r="G56" s="354"/>
      <c r="H56" s="354"/>
      <c r="I56" s="354"/>
      <c r="J56" s="354"/>
      <c r="K56" s="354"/>
      <c r="L56" s="354"/>
      <c r="M56" s="354"/>
    </row>
    <row r="57" spans="1:13" x14ac:dyDescent="0.3">
      <c r="A57" s="354"/>
      <c r="B57" s="354"/>
      <c r="C57" s="354"/>
      <c r="D57" s="354"/>
      <c r="E57" s="379"/>
      <c r="F57" s="354"/>
      <c r="G57" s="354"/>
      <c r="H57" s="354"/>
      <c r="I57" s="354"/>
      <c r="J57" s="354"/>
      <c r="K57" s="354"/>
      <c r="L57" s="354"/>
      <c r="M57" s="354"/>
    </row>
    <row r="58" spans="1:13" x14ac:dyDescent="0.3">
      <c r="A58" s="354"/>
      <c r="B58" s="354"/>
      <c r="C58" s="354"/>
      <c r="D58" s="354"/>
      <c r="E58" s="379"/>
      <c r="F58" s="354"/>
      <c r="G58" s="354"/>
      <c r="H58" s="354"/>
      <c r="I58" s="354"/>
      <c r="J58" s="354"/>
      <c r="K58" s="354"/>
      <c r="L58" s="354"/>
      <c r="M58" s="354"/>
    </row>
    <row r="59" spans="1:13" x14ac:dyDescent="0.3">
      <c r="A59" s="354"/>
      <c r="B59" s="354"/>
      <c r="C59" s="354"/>
      <c r="D59" s="354"/>
      <c r="E59" s="379"/>
      <c r="F59" s="354"/>
      <c r="G59" s="354"/>
      <c r="H59" s="354"/>
      <c r="I59" s="354"/>
      <c r="J59" s="354"/>
      <c r="K59" s="354"/>
      <c r="L59" s="354"/>
      <c r="M59" s="354"/>
    </row>
    <row r="60" spans="1:13" x14ac:dyDescent="0.3">
      <c r="A60" s="354"/>
      <c r="B60" s="354"/>
      <c r="C60" s="354"/>
      <c r="D60" s="354"/>
      <c r="E60" s="379"/>
      <c r="F60" s="354"/>
      <c r="G60" s="354"/>
      <c r="H60" s="354"/>
      <c r="I60" s="354"/>
      <c r="J60" s="354"/>
      <c r="K60" s="354"/>
      <c r="L60" s="354"/>
      <c r="M60" s="354"/>
    </row>
    <row r="61" spans="1:13" x14ac:dyDescent="0.3">
      <c r="A61" s="354"/>
      <c r="B61" s="354"/>
      <c r="C61" s="354"/>
      <c r="D61" s="354"/>
      <c r="E61" s="379"/>
      <c r="F61" s="354"/>
      <c r="G61" s="354"/>
      <c r="H61" s="354"/>
      <c r="I61" s="354"/>
      <c r="J61" s="354"/>
      <c r="K61" s="354"/>
      <c r="L61" s="354"/>
      <c r="M61" s="354"/>
    </row>
    <row r="62" spans="1:13" x14ac:dyDescent="0.3">
      <c r="A62" s="354"/>
      <c r="B62" s="354"/>
      <c r="C62" s="354"/>
      <c r="D62" s="354"/>
      <c r="E62" s="379"/>
      <c r="F62" s="354"/>
      <c r="G62" s="354"/>
      <c r="H62" s="354"/>
      <c r="I62" s="354"/>
      <c r="J62" s="354"/>
      <c r="K62" s="354"/>
      <c r="L62" s="354"/>
      <c r="M62" s="354"/>
    </row>
    <row r="63" spans="1:13" x14ac:dyDescent="0.3">
      <c r="A63" s="354"/>
      <c r="B63" s="354"/>
      <c r="C63" s="354"/>
      <c r="D63" s="354"/>
      <c r="E63" s="379"/>
      <c r="F63" s="354"/>
      <c r="G63" s="354"/>
      <c r="H63" s="354"/>
      <c r="I63" s="354"/>
      <c r="J63" s="354"/>
      <c r="K63" s="354"/>
      <c r="L63" s="354"/>
      <c r="M63" s="354"/>
    </row>
    <row r="64" spans="1:13" x14ac:dyDescent="0.3">
      <c r="A64" s="354"/>
      <c r="B64" s="354"/>
      <c r="C64" s="354"/>
      <c r="D64" s="354"/>
      <c r="E64" s="379"/>
      <c r="F64" s="354"/>
      <c r="G64" s="354"/>
      <c r="H64" s="354"/>
      <c r="I64" s="354"/>
      <c r="J64" s="354"/>
      <c r="K64" s="354"/>
      <c r="L64" s="354"/>
      <c r="M64" s="354"/>
    </row>
    <row r="65" spans="1:13" x14ac:dyDescent="0.3">
      <c r="A65" s="354"/>
      <c r="B65" s="354"/>
      <c r="C65" s="354"/>
      <c r="D65" s="354"/>
      <c r="E65" s="379"/>
      <c r="F65" s="354"/>
      <c r="G65" s="354"/>
      <c r="H65" s="354"/>
      <c r="I65" s="354"/>
      <c r="J65" s="354"/>
      <c r="K65" s="354"/>
      <c r="L65" s="354"/>
      <c r="M65" s="354"/>
    </row>
    <row r="66" spans="1:13" x14ac:dyDescent="0.3">
      <c r="A66" s="354"/>
      <c r="B66" s="354"/>
      <c r="C66" s="354"/>
      <c r="D66" s="354"/>
      <c r="E66" s="379"/>
      <c r="F66" s="354"/>
      <c r="G66" s="354"/>
      <c r="H66" s="354"/>
      <c r="I66" s="354"/>
      <c r="J66" s="354"/>
      <c r="K66" s="354"/>
      <c r="L66" s="354"/>
      <c r="M66" s="354"/>
    </row>
    <row r="67" spans="1:13" x14ac:dyDescent="0.3">
      <c r="A67" s="354"/>
      <c r="B67" s="354"/>
      <c r="C67" s="354"/>
      <c r="D67" s="354"/>
      <c r="E67" s="379"/>
      <c r="F67" s="354"/>
      <c r="G67" s="354"/>
      <c r="H67" s="354"/>
      <c r="I67" s="354"/>
      <c r="J67" s="354"/>
      <c r="K67" s="354"/>
      <c r="L67" s="354"/>
      <c r="M67" s="354"/>
    </row>
    <row r="68" spans="1:13" x14ac:dyDescent="0.3">
      <c r="A68" s="354"/>
      <c r="B68" s="354"/>
      <c r="C68" s="354"/>
      <c r="D68" s="354"/>
      <c r="E68" s="379"/>
      <c r="F68" s="354"/>
      <c r="G68" s="354"/>
      <c r="H68" s="354"/>
      <c r="I68" s="354"/>
      <c r="J68" s="354"/>
      <c r="K68" s="354"/>
      <c r="L68" s="354"/>
      <c r="M68" s="354"/>
    </row>
    <row r="69" spans="1:13" x14ac:dyDescent="0.3">
      <c r="A69" s="354"/>
      <c r="B69" s="354"/>
      <c r="C69" s="354"/>
      <c r="D69" s="354"/>
      <c r="E69" s="379"/>
      <c r="F69" s="354"/>
      <c r="G69" s="354"/>
      <c r="H69" s="354"/>
      <c r="I69" s="354"/>
      <c r="J69" s="354"/>
      <c r="K69" s="354"/>
      <c r="L69" s="354"/>
      <c r="M69" s="354"/>
    </row>
    <row r="70" spans="1:13" x14ac:dyDescent="0.3">
      <c r="A70" s="354"/>
      <c r="B70" s="354"/>
      <c r="C70" s="354"/>
      <c r="D70" s="354"/>
      <c r="E70" s="379"/>
      <c r="F70" s="354"/>
      <c r="G70" s="354"/>
      <c r="H70" s="354"/>
      <c r="I70" s="354"/>
      <c r="J70" s="354"/>
      <c r="K70" s="354"/>
      <c r="L70" s="354"/>
      <c r="M70" s="354"/>
    </row>
    <row r="71" spans="1:13" x14ac:dyDescent="0.3">
      <c r="A71" s="354"/>
      <c r="B71" s="354"/>
      <c r="C71" s="354"/>
      <c r="D71" s="354"/>
      <c r="E71" s="379"/>
      <c r="F71" s="354"/>
      <c r="G71" s="354"/>
      <c r="H71" s="354"/>
      <c r="I71" s="354"/>
      <c r="J71" s="354"/>
      <c r="K71" s="354"/>
      <c r="L71" s="354"/>
      <c r="M71" s="354"/>
    </row>
    <row r="72" spans="1:13" x14ac:dyDescent="0.3">
      <c r="A72" s="354"/>
      <c r="B72" s="354"/>
      <c r="C72" s="354"/>
      <c r="D72" s="354"/>
      <c r="E72" s="379"/>
      <c r="F72" s="354"/>
      <c r="G72" s="354"/>
      <c r="H72" s="354"/>
      <c r="I72" s="354"/>
      <c r="J72" s="354"/>
      <c r="K72" s="354"/>
      <c r="L72" s="354"/>
      <c r="M72" s="354"/>
    </row>
    <row r="73" spans="1:13" x14ac:dyDescent="0.3">
      <c r="A73" s="354"/>
      <c r="B73" s="354"/>
      <c r="C73" s="354"/>
      <c r="D73" s="354"/>
      <c r="E73" s="379"/>
      <c r="F73" s="354"/>
      <c r="G73" s="354"/>
      <c r="H73" s="354"/>
      <c r="I73" s="354"/>
      <c r="J73" s="354"/>
      <c r="K73" s="354"/>
      <c r="L73" s="354"/>
      <c r="M73" s="354"/>
    </row>
    <row r="74" spans="1:13" x14ac:dyDescent="0.3">
      <c r="A74" s="354"/>
      <c r="B74" s="354"/>
      <c r="C74" s="354"/>
      <c r="D74" s="354"/>
      <c r="E74" s="379"/>
      <c r="F74" s="354"/>
      <c r="G74" s="354"/>
      <c r="H74" s="354"/>
      <c r="I74" s="354"/>
      <c r="J74" s="354"/>
      <c r="K74" s="354"/>
      <c r="L74" s="354"/>
      <c r="M74" s="354"/>
    </row>
    <row r="75" spans="1:13" x14ac:dyDescent="0.3">
      <c r="A75" s="354"/>
      <c r="B75" s="354"/>
      <c r="C75" s="354"/>
      <c r="D75" s="354"/>
      <c r="E75" s="379"/>
      <c r="F75" s="354"/>
      <c r="G75" s="354"/>
      <c r="H75" s="354"/>
      <c r="I75" s="354"/>
      <c r="J75" s="354"/>
      <c r="K75" s="354"/>
      <c r="L75" s="354"/>
      <c r="M75" s="354"/>
    </row>
    <row r="76" spans="1:13" x14ac:dyDescent="0.3">
      <c r="A76" s="354"/>
      <c r="B76" s="354"/>
      <c r="C76" s="354"/>
      <c r="D76" s="354"/>
      <c r="E76" s="379"/>
      <c r="F76" s="354"/>
      <c r="G76" s="354"/>
      <c r="H76" s="354"/>
      <c r="I76" s="354"/>
      <c r="J76" s="354"/>
      <c r="K76" s="354"/>
      <c r="L76" s="354"/>
      <c r="M76" s="354"/>
    </row>
    <row r="77" spans="1:13" x14ac:dyDescent="0.3">
      <c r="A77" s="354"/>
      <c r="B77" s="354"/>
      <c r="C77" s="354"/>
      <c r="D77" s="354"/>
      <c r="E77" s="379"/>
      <c r="F77" s="354"/>
      <c r="G77" s="354"/>
      <c r="H77" s="354"/>
      <c r="I77" s="354"/>
      <c r="J77" s="354"/>
      <c r="K77" s="354"/>
      <c r="L77" s="354"/>
      <c r="M77" s="354"/>
    </row>
    <row r="78" spans="1:13" x14ac:dyDescent="0.3">
      <c r="A78" s="354"/>
      <c r="B78" s="354"/>
      <c r="C78" s="354"/>
      <c r="D78" s="354"/>
      <c r="E78" s="379"/>
      <c r="F78" s="354"/>
      <c r="G78" s="354"/>
      <c r="H78" s="354"/>
      <c r="I78" s="354"/>
      <c r="J78" s="354"/>
      <c r="K78" s="354"/>
      <c r="L78" s="354"/>
      <c r="M78" s="354"/>
    </row>
    <row r="79" spans="1:13" x14ac:dyDescent="0.3">
      <c r="A79" s="354"/>
      <c r="B79" s="354"/>
      <c r="C79" s="354"/>
      <c r="D79" s="354"/>
      <c r="E79" s="379"/>
      <c r="F79" s="354"/>
      <c r="G79" s="354"/>
      <c r="H79" s="354"/>
      <c r="I79" s="354"/>
      <c r="J79" s="354"/>
      <c r="K79" s="354"/>
      <c r="L79" s="354"/>
      <c r="M79" s="354"/>
    </row>
    <row r="80" spans="1:13" x14ac:dyDescent="0.3">
      <c r="A80" s="354"/>
      <c r="B80" s="354"/>
      <c r="C80" s="354"/>
      <c r="D80" s="354"/>
      <c r="E80" s="379"/>
      <c r="F80" s="354"/>
      <c r="G80" s="354"/>
      <c r="H80" s="354"/>
      <c r="I80" s="354"/>
      <c r="J80" s="354"/>
      <c r="K80" s="354"/>
      <c r="L80" s="354"/>
      <c r="M80" s="354"/>
    </row>
    <row r="81" spans="1:13" x14ac:dyDescent="0.3">
      <c r="A81" s="354"/>
      <c r="B81" s="354"/>
      <c r="C81" s="354"/>
      <c r="D81" s="354"/>
      <c r="E81" s="379"/>
      <c r="F81" s="354"/>
      <c r="G81" s="354"/>
      <c r="H81" s="354"/>
      <c r="I81" s="354"/>
      <c r="J81" s="354"/>
      <c r="K81" s="354"/>
      <c r="L81" s="354"/>
      <c r="M81" s="354"/>
    </row>
    <row r="82" spans="1:13" x14ac:dyDescent="0.3">
      <c r="A82" s="354"/>
      <c r="B82" s="354"/>
      <c r="C82" s="354"/>
      <c r="D82" s="354"/>
      <c r="E82" s="379"/>
      <c r="F82" s="354"/>
      <c r="G82" s="354"/>
      <c r="H82" s="354"/>
      <c r="I82" s="354"/>
      <c r="J82" s="354"/>
      <c r="K82" s="354"/>
      <c r="L82" s="354"/>
      <c r="M82" s="354"/>
    </row>
    <row r="83" spans="1:13" x14ac:dyDescent="0.3">
      <c r="A83" s="354"/>
      <c r="B83" s="354"/>
      <c r="C83" s="354"/>
      <c r="D83" s="354"/>
      <c r="E83" s="379"/>
      <c r="F83" s="354"/>
      <c r="G83" s="354"/>
      <c r="H83" s="354"/>
      <c r="I83" s="354"/>
      <c r="J83" s="354"/>
      <c r="K83" s="354"/>
      <c r="L83" s="354"/>
      <c r="M83" s="354"/>
    </row>
    <row r="84" spans="1:13" x14ac:dyDescent="0.3">
      <c r="A84" s="354"/>
      <c r="B84" s="354"/>
      <c r="C84" s="354"/>
      <c r="D84" s="354"/>
      <c r="E84" s="379"/>
      <c r="F84" s="354"/>
      <c r="G84" s="354"/>
      <c r="H84" s="354"/>
      <c r="I84" s="354"/>
      <c r="J84" s="354"/>
      <c r="K84" s="354"/>
      <c r="L84" s="354"/>
      <c r="M84" s="354"/>
    </row>
    <row r="85" spans="1:13" x14ac:dyDescent="0.3">
      <c r="A85" s="354"/>
      <c r="B85" s="354"/>
      <c r="C85" s="354"/>
      <c r="D85" s="354"/>
      <c r="E85" s="379"/>
      <c r="F85" s="354"/>
      <c r="G85" s="354"/>
      <c r="H85" s="354"/>
      <c r="I85" s="354"/>
      <c r="J85" s="354"/>
      <c r="K85" s="354"/>
      <c r="L85" s="354"/>
      <c r="M85" s="354"/>
    </row>
    <row r="86" spans="1:13" x14ac:dyDescent="0.3">
      <c r="A86" s="354"/>
      <c r="B86" s="354"/>
      <c r="C86" s="354"/>
      <c r="D86" s="354"/>
      <c r="E86" s="379"/>
      <c r="F86" s="354"/>
      <c r="G86" s="354"/>
      <c r="H86" s="354"/>
      <c r="I86" s="354"/>
      <c r="J86" s="354"/>
      <c r="K86" s="354"/>
      <c r="L86" s="354"/>
      <c r="M86" s="354"/>
    </row>
    <row r="87" spans="1:13" x14ac:dyDescent="0.3">
      <c r="A87" s="354"/>
      <c r="B87" s="354"/>
      <c r="C87" s="354"/>
      <c r="D87" s="354"/>
      <c r="E87" s="379"/>
      <c r="F87" s="354"/>
      <c r="G87" s="354"/>
      <c r="H87" s="354"/>
      <c r="I87" s="354"/>
      <c r="J87" s="354"/>
      <c r="K87" s="354"/>
      <c r="L87" s="354"/>
      <c r="M87" s="354"/>
    </row>
    <row r="88" spans="1:13" x14ac:dyDescent="0.3">
      <c r="A88" s="354"/>
      <c r="B88" s="354"/>
      <c r="C88" s="354"/>
      <c r="D88" s="354"/>
      <c r="E88" s="379"/>
      <c r="F88" s="354"/>
      <c r="G88" s="354"/>
      <c r="H88" s="354"/>
      <c r="I88" s="354"/>
      <c r="J88" s="354"/>
      <c r="K88" s="354"/>
      <c r="L88" s="354"/>
      <c r="M88" s="354"/>
    </row>
    <row r="89" spans="1:13" x14ac:dyDescent="0.3">
      <c r="A89" s="354"/>
      <c r="B89" s="354"/>
      <c r="C89" s="354"/>
      <c r="D89" s="354"/>
      <c r="E89" s="379"/>
      <c r="F89" s="354"/>
      <c r="G89" s="354"/>
      <c r="H89" s="354"/>
      <c r="I89" s="354"/>
      <c r="J89" s="354"/>
      <c r="K89" s="354"/>
      <c r="L89" s="354"/>
      <c r="M89" s="354"/>
    </row>
    <row r="90" spans="1:13" x14ac:dyDescent="0.3">
      <c r="A90" s="354"/>
      <c r="B90" s="354"/>
      <c r="C90" s="354"/>
      <c r="D90" s="354"/>
      <c r="E90" s="379"/>
      <c r="F90" s="354"/>
      <c r="G90" s="354"/>
      <c r="H90" s="354"/>
      <c r="I90" s="354"/>
      <c r="J90" s="354"/>
      <c r="K90" s="354"/>
      <c r="L90" s="354"/>
      <c r="M90" s="354"/>
    </row>
    <row r="91" spans="1:13" x14ac:dyDescent="0.3">
      <c r="A91" s="354"/>
      <c r="B91" s="354"/>
      <c r="C91" s="354"/>
      <c r="D91" s="354"/>
      <c r="E91" s="379"/>
      <c r="F91" s="354"/>
      <c r="G91" s="354"/>
      <c r="H91" s="354"/>
      <c r="I91" s="354"/>
      <c r="J91" s="354"/>
      <c r="K91" s="354"/>
      <c r="L91" s="354"/>
      <c r="M91" s="354"/>
    </row>
    <row r="92" spans="1:13" x14ac:dyDescent="0.3">
      <c r="A92" s="354"/>
      <c r="B92" s="354"/>
      <c r="C92" s="354"/>
      <c r="D92" s="354"/>
      <c r="E92" s="379"/>
      <c r="F92" s="354"/>
      <c r="G92" s="354"/>
      <c r="H92" s="354"/>
      <c r="I92" s="354"/>
      <c r="J92" s="354"/>
      <c r="K92" s="354"/>
      <c r="L92" s="354"/>
      <c r="M92" s="354"/>
    </row>
    <row r="93" spans="1:13" x14ac:dyDescent="0.3">
      <c r="A93" s="354"/>
      <c r="B93" s="354"/>
      <c r="C93" s="354"/>
      <c r="D93" s="354"/>
      <c r="E93" s="379"/>
      <c r="F93" s="354"/>
      <c r="G93" s="354"/>
      <c r="H93" s="354"/>
      <c r="I93" s="354"/>
      <c r="J93" s="354"/>
      <c r="K93" s="354"/>
      <c r="L93" s="354"/>
      <c r="M93" s="354"/>
    </row>
    <row r="94" spans="1:13" x14ac:dyDescent="0.3">
      <c r="A94" s="354"/>
      <c r="B94" s="354"/>
      <c r="C94" s="354"/>
      <c r="D94" s="354"/>
      <c r="E94" s="379"/>
      <c r="F94" s="354"/>
      <c r="G94" s="354"/>
      <c r="H94" s="354"/>
      <c r="I94" s="354"/>
      <c r="J94" s="354"/>
      <c r="K94" s="354"/>
      <c r="L94" s="354"/>
      <c r="M94" s="354"/>
    </row>
    <row r="95" spans="1:13" x14ac:dyDescent="0.3">
      <c r="A95" s="354"/>
      <c r="B95" s="354"/>
      <c r="C95" s="354"/>
      <c r="D95" s="354"/>
      <c r="E95" s="379"/>
      <c r="F95" s="354"/>
      <c r="G95" s="354"/>
      <c r="H95" s="354"/>
      <c r="I95" s="354"/>
      <c r="J95" s="354"/>
      <c r="K95" s="354"/>
      <c r="L95" s="354"/>
      <c r="M95" s="354"/>
    </row>
    <row r="96" spans="1:13" x14ac:dyDescent="0.3">
      <c r="A96" s="354"/>
      <c r="B96" s="354"/>
      <c r="C96" s="354"/>
      <c r="D96" s="354"/>
      <c r="E96" s="379"/>
      <c r="F96" s="354"/>
      <c r="G96" s="354"/>
      <c r="H96" s="354"/>
      <c r="I96" s="354"/>
      <c r="J96" s="354"/>
      <c r="K96" s="354"/>
      <c r="L96" s="354"/>
      <c r="M96" s="354"/>
    </row>
    <row r="97" spans="1:13" x14ac:dyDescent="0.3">
      <c r="A97" s="354"/>
      <c r="B97" s="354"/>
      <c r="C97" s="354"/>
      <c r="D97" s="354"/>
      <c r="E97" s="379"/>
      <c r="F97" s="354"/>
      <c r="G97" s="354"/>
      <c r="H97" s="354"/>
      <c r="I97" s="354"/>
      <c r="J97" s="354"/>
      <c r="K97" s="354"/>
      <c r="L97" s="354"/>
      <c r="M97" s="354"/>
    </row>
    <row r="98" spans="1:13" x14ac:dyDescent="0.3">
      <c r="A98" s="354"/>
      <c r="B98" s="354"/>
      <c r="C98" s="354"/>
      <c r="D98" s="354"/>
      <c r="E98" s="379"/>
      <c r="F98" s="354"/>
      <c r="G98" s="354"/>
      <c r="H98" s="354"/>
      <c r="I98" s="354"/>
      <c r="J98" s="354"/>
      <c r="K98" s="354"/>
      <c r="L98" s="354"/>
      <c r="M98" s="354"/>
    </row>
    <row r="99" spans="1:13" x14ac:dyDescent="0.3">
      <c r="A99" s="354"/>
      <c r="B99" s="354"/>
      <c r="C99" s="354"/>
      <c r="D99" s="354"/>
      <c r="E99" s="379"/>
      <c r="F99" s="354"/>
      <c r="G99" s="354"/>
      <c r="H99" s="354"/>
      <c r="I99" s="354"/>
      <c r="J99" s="354"/>
      <c r="K99" s="354"/>
      <c r="L99" s="354"/>
      <c r="M99" s="354"/>
    </row>
    <row r="100" spans="1:13" x14ac:dyDescent="0.3">
      <c r="A100" s="354"/>
      <c r="B100" s="354"/>
      <c r="C100" s="354"/>
      <c r="D100" s="354"/>
      <c r="E100" s="379"/>
      <c r="F100" s="354"/>
      <c r="G100" s="354"/>
      <c r="H100" s="354"/>
      <c r="I100" s="354"/>
      <c r="J100" s="354"/>
      <c r="K100" s="354"/>
      <c r="L100" s="354"/>
      <c r="M100" s="354"/>
    </row>
    <row r="101" spans="1:13" x14ac:dyDescent="0.3">
      <c r="A101" s="354"/>
      <c r="B101" s="354"/>
      <c r="C101" s="354"/>
      <c r="D101" s="354"/>
      <c r="E101" s="379"/>
      <c r="F101" s="354"/>
      <c r="G101" s="354"/>
      <c r="H101" s="354"/>
      <c r="I101" s="354"/>
      <c r="J101" s="354"/>
      <c r="K101" s="354"/>
      <c r="L101" s="354"/>
      <c r="M101" s="354"/>
    </row>
    <row r="102" spans="1:13" x14ac:dyDescent="0.3">
      <c r="A102" s="354"/>
      <c r="B102" s="354"/>
      <c r="C102" s="354"/>
      <c r="D102" s="354"/>
      <c r="E102" s="379"/>
      <c r="F102" s="354"/>
      <c r="G102" s="354"/>
      <c r="H102" s="354"/>
      <c r="I102" s="354"/>
      <c r="J102" s="354"/>
      <c r="K102" s="354"/>
      <c r="L102" s="354"/>
      <c r="M102" s="354"/>
    </row>
    <row r="103" spans="1:13" x14ac:dyDescent="0.3">
      <c r="A103" s="354"/>
      <c r="B103" s="354"/>
      <c r="C103" s="354"/>
      <c r="D103" s="354"/>
      <c r="E103" s="379"/>
      <c r="F103" s="354"/>
      <c r="G103" s="354"/>
      <c r="H103" s="354"/>
      <c r="I103" s="354"/>
      <c r="J103" s="354"/>
      <c r="K103" s="354"/>
      <c r="L103" s="354"/>
      <c r="M103" s="354"/>
    </row>
    <row r="104" spans="1:13" x14ac:dyDescent="0.3">
      <c r="A104" s="354"/>
      <c r="B104" s="354"/>
      <c r="C104" s="354"/>
      <c r="D104" s="354"/>
      <c r="E104" s="379"/>
      <c r="F104" s="354"/>
      <c r="G104" s="354"/>
      <c r="H104" s="354"/>
      <c r="I104" s="354"/>
      <c r="J104" s="354"/>
      <c r="K104" s="354"/>
      <c r="L104" s="354"/>
      <c r="M104" s="354"/>
    </row>
    <row r="105" spans="1:13" x14ac:dyDescent="0.3">
      <c r="A105" s="354"/>
      <c r="B105" s="354"/>
      <c r="C105" s="354"/>
      <c r="D105" s="354"/>
      <c r="E105" s="379"/>
      <c r="F105" s="354"/>
      <c r="G105" s="354"/>
      <c r="H105" s="354"/>
      <c r="I105" s="354"/>
      <c r="J105" s="354"/>
      <c r="K105" s="354"/>
      <c r="L105" s="354"/>
      <c r="M105" s="354"/>
    </row>
    <row r="106" spans="1:13" x14ac:dyDescent="0.3">
      <c r="A106" s="354"/>
      <c r="B106" s="354"/>
      <c r="C106" s="354"/>
      <c r="D106" s="354"/>
      <c r="E106" s="379"/>
      <c r="F106" s="354"/>
      <c r="G106" s="354"/>
      <c r="H106" s="354"/>
      <c r="I106" s="354"/>
      <c r="J106" s="354"/>
      <c r="K106" s="354"/>
      <c r="L106" s="354"/>
      <c r="M106" s="354"/>
    </row>
    <row r="107" spans="1:13" x14ac:dyDescent="0.3">
      <c r="A107" s="354"/>
      <c r="B107" s="354"/>
      <c r="C107" s="354"/>
      <c r="D107" s="354"/>
      <c r="E107" s="379"/>
      <c r="F107" s="354"/>
      <c r="G107" s="354"/>
      <c r="H107" s="354"/>
      <c r="I107" s="354"/>
      <c r="J107" s="354"/>
      <c r="K107" s="354"/>
      <c r="L107" s="354"/>
      <c r="M107" s="354"/>
    </row>
    <row r="108" spans="1:13" x14ac:dyDescent="0.3">
      <c r="A108" s="354"/>
      <c r="B108" s="354"/>
      <c r="C108" s="354"/>
      <c r="D108" s="354"/>
      <c r="E108" s="379"/>
      <c r="F108" s="354"/>
      <c r="G108" s="354"/>
      <c r="H108" s="354"/>
      <c r="I108" s="354"/>
      <c r="J108" s="354"/>
      <c r="K108" s="354"/>
      <c r="L108" s="354"/>
      <c r="M108" s="354"/>
    </row>
    <row r="109" spans="1:13" x14ac:dyDescent="0.3">
      <c r="A109" s="354"/>
      <c r="B109" s="354"/>
      <c r="C109" s="354"/>
      <c r="D109" s="354"/>
      <c r="E109" s="379"/>
      <c r="F109" s="354"/>
      <c r="G109" s="354"/>
      <c r="H109" s="354"/>
      <c r="I109" s="354"/>
      <c r="J109" s="354"/>
      <c r="K109" s="354"/>
      <c r="L109" s="354"/>
      <c r="M109" s="354"/>
    </row>
    <row r="110" spans="1:13" x14ac:dyDescent="0.3">
      <c r="A110" s="354"/>
      <c r="B110" s="354"/>
      <c r="C110" s="354"/>
      <c r="D110" s="354"/>
      <c r="E110" s="379"/>
      <c r="F110" s="354"/>
      <c r="G110" s="354"/>
      <c r="H110" s="354"/>
      <c r="I110" s="354"/>
      <c r="J110" s="354"/>
      <c r="K110" s="354"/>
      <c r="L110" s="354"/>
      <c r="M110" s="354"/>
    </row>
    <row r="111" spans="1:13" x14ac:dyDescent="0.3">
      <c r="A111" s="354"/>
      <c r="B111" s="354"/>
      <c r="C111" s="354"/>
      <c r="D111" s="354"/>
      <c r="E111" s="379"/>
      <c r="F111" s="354"/>
      <c r="G111" s="354"/>
      <c r="H111" s="354"/>
      <c r="I111" s="354"/>
      <c r="J111" s="354"/>
      <c r="K111" s="354"/>
      <c r="L111" s="354"/>
      <c r="M111" s="354"/>
    </row>
    <row r="112" spans="1:13" x14ac:dyDescent="0.3">
      <c r="A112" s="354"/>
      <c r="B112" s="354"/>
      <c r="C112" s="354"/>
      <c r="D112" s="354"/>
      <c r="E112" s="379"/>
      <c r="F112" s="354"/>
      <c r="G112" s="354"/>
      <c r="H112" s="354"/>
      <c r="I112" s="354"/>
      <c r="J112" s="354"/>
      <c r="K112" s="354"/>
      <c r="L112" s="354"/>
      <c r="M112" s="354"/>
    </row>
    <row r="113" spans="1:13" x14ac:dyDescent="0.3">
      <c r="A113" s="354"/>
      <c r="B113" s="354"/>
      <c r="C113" s="354"/>
      <c r="D113" s="354"/>
      <c r="E113" s="379"/>
      <c r="F113" s="354"/>
      <c r="G113" s="354"/>
      <c r="H113" s="354"/>
      <c r="I113" s="354"/>
      <c r="J113" s="354"/>
      <c r="K113" s="354"/>
      <c r="L113" s="354"/>
      <c r="M113" s="354"/>
    </row>
    <row r="114" spans="1:13" x14ac:dyDescent="0.3">
      <c r="A114" s="354"/>
      <c r="B114" s="354"/>
      <c r="C114" s="354"/>
      <c r="D114" s="354"/>
      <c r="E114" s="379"/>
      <c r="F114" s="354"/>
      <c r="G114" s="354"/>
      <c r="H114" s="354"/>
      <c r="I114" s="354"/>
      <c r="J114" s="354"/>
      <c r="K114" s="354"/>
      <c r="L114" s="354"/>
      <c r="M114" s="354"/>
    </row>
    <row r="115" spans="1:13" x14ac:dyDescent="0.3">
      <c r="A115" s="354"/>
      <c r="B115" s="354"/>
      <c r="C115" s="354"/>
      <c r="D115" s="354"/>
      <c r="E115" s="379"/>
      <c r="F115" s="354"/>
      <c r="G115" s="354"/>
      <c r="H115" s="354"/>
      <c r="I115" s="354"/>
      <c r="J115" s="354"/>
      <c r="K115" s="354"/>
      <c r="L115" s="354"/>
      <c r="M115" s="354"/>
    </row>
    <row r="116" spans="1:13" x14ac:dyDescent="0.3">
      <c r="A116" s="354"/>
      <c r="B116" s="354"/>
      <c r="C116" s="354"/>
      <c r="D116" s="354"/>
      <c r="E116" s="379"/>
      <c r="F116" s="354"/>
      <c r="G116" s="354"/>
      <c r="H116" s="354"/>
      <c r="I116" s="354"/>
      <c r="J116" s="354"/>
      <c r="K116" s="354"/>
      <c r="L116" s="354"/>
      <c r="M116" s="354"/>
    </row>
    <row r="117" spans="1:13" x14ac:dyDescent="0.3">
      <c r="A117" s="354"/>
      <c r="B117" s="354"/>
      <c r="C117" s="354"/>
      <c r="D117" s="354"/>
      <c r="E117" s="379"/>
      <c r="F117" s="354"/>
      <c r="G117" s="354"/>
      <c r="H117" s="354"/>
      <c r="I117" s="354"/>
      <c r="J117" s="354"/>
      <c r="K117" s="354"/>
      <c r="L117" s="354"/>
      <c r="M117" s="354"/>
    </row>
    <row r="118" spans="1:13" x14ac:dyDescent="0.3">
      <c r="A118" s="354"/>
      <c r="B118" s="354"/>
      <c r="C118" s="354"/>
      <c r="D118" s="354"/>
      <c r="E118" s="379"/>
      <c r="F118" s="354"/>
      <c r="G118" s="354"/>
      <c r="H118" s="354"/>
      <c r="I118" s="354"/>
      <c r="J118" s="354"/>
      <c r="K118" s="354"/>
      <c r="L118" s="354"/>
      <c r="M118" s="354"/>
    </row>
    <row r="119" spans="1:13" x14ac:dyDescent="0.3">
      <c r="A119" s="354"/>
      <c r="B119" s="354"/>
      <c r="C119" s="354"/>
      <c r="D119" s="354"/>
      <c r="E119" s="379"/>
      <c r="F119" s="354"/>
      <c r="G119" s="354"/>
      <c r="H119" s="354"/>
      <c r="I119" s="354"/>
      <c r="J119" s="354"/>
      <c r="K119" s="354"/>
      <c r="L119" s="354"/>
      <c r="M119" s="354"/>
    </row>
    <row r="120" spans="1:13" x14ac:dyDescent="0.3">
      <c r="A120" s="354"/>
      <c r="B120" s="354"/>
      <c r="C120" s="354"/>
      <c r="D120" s="354"/>
      <c r="E120" s="379"/>
      <c r="F120" s="354"/>
      <c r="G120" s="354"/>
      <c r="H120" s="354"/>
      <c r="I120" s="354"/>
      <c r="J120" s="354"/>
      <c r="K120" s="354"/>
      <c r="L120" s="354"/>
      <c r="M120" s="354"/>
    </row>
    <row r="121" spans="1:13" x14ac:dyDescent="0.3">
      <c r="A121" s="354"/>
      <c r="B121" s="354"/>
      <c r="C121" s="354"/>
      <c r="D121" s="354"/>
      <c r="E121" s="379"/>
      <c r="F121" s="354"/>
      <c r="G121" s="354"/>
      <c r="H121" s="354"/>
      <c r="I121" s="354"/>
      <c r="J121" s="354"/>
      <c r="K121" s="354"/>
      <c r="L121" s="354"/>
      <c r="M121" s="354"/>
    </row>
    <row r="122" spans="1:13" x14ac:dyDescent="0.3">
      <c r="A122" s="354"/>
      <c r="B122" s="354"/>
      <c r="C122" s="354"/>
      <c r="D122" s="354"/>
      <c r="E122" s="379"/>
      <c r="F122" s="354"/>
      <c r="G122" s="354"/>
      <c r="H122" s="354"/>
      <c r="I122" s="354"/>
      <c r="J122" s="354"/>
      <c r="K122" s="354"/>
      <c r="L122" s="354"/>
      <c r="M122" s="354"/>
    </row>
    <row r="123" spans="1:13" x14ac:dyDescent="0.3">
      <c r="A123" s="354"/>
      <c r="B123" s="354"/>
      <c r="C123" s="354"/>
      <c r="D123" s="354"/>
      <c r="E123" s="379"/>
      <c r="F123" s="354"/>
      <c r="G123" s="354"/>
      <c r="H123" s="354"/>
      <c r="I123" s="354"/>
      <c r="J123" s="354"/>
      <c r="K123" s="354"/>
      <c r="L123" s="354"/>
      <c r="M123" s="354"/>
    </row>
    <row r="124" spans="1:13" x14ac:dyDescent="0.3">
      <c r="A124" s="354"/>
      <c r="B124" s="354"/>
      <c r="C124" s="354"/>
      <c r="D124" s="354"/>
      <c r="E124" s="379"/>
      <c r="F124" s="354"/>
      <c r="G124" s="354"/>
      <c r="H124" s="354"/>
      <c r="I124" s="354"/>
      <c r="J124" s="354"/>
      <c r="K124" s="354"/>
      <c r="L124" s="354"/>
      <c r="M124" s="354"/>
    </row>
    <row r="125" spans="1:13" x14ac:dyDescent="0.3">
      <c r="A125" s="354"/>
      <c r="B125" s="354"/>
      <c r="C125" s="354"/>
      <c r="D125" s="354"/>
      <c r="E125" s="379"/>
      <c r="F125" s="354"/>
      <c r="G125" s="354"/>
      <c r="H125" s="354"/>
      <c r="I125" s="354"/>
      <c r="J125" s="354"/>
      <c r="K125" s="354"/>
      <c r="L125" s="354"/>
      <c r="M125" s="354"/>
    </row>
    <row r="126" spans="1:13" x14ac:dyDescent="0.3">
      <c r="A126" s="354"/>
      <c r="B126" s="354"/>
      <c r="C126" s="354"/>
      <c r="D126" s="354"/>
      <c r="E126" s="379"/>
      <c r="F126" s="354"/>
      <c r="G126" s="354"/>
      <c r="H126" s="354"/>
      <c r="I126" s="354"/>
      <c r="J126" s="354"/>
      <c r="K126" s="354"/>
      <c r="L126" s="354"/>
      <c r="M126" s="354"/>
    </row>
    <row r="127" spans="1:13" x14ac:dyDescent="0.3">
      <c r="A127" s="354"/>
      <c r="B127" s="354"/>
      <c r="C127" s="354"/>
      <c r="D127" s="354"/>
      <c r="E127" s="379"/>
      <c r="F127" s="354"/>
      <c r="G127" s="354"/>
      <c r="H127" s="354"/>
      <c r="I127" s="354"/>
      <c r="J127" s="354"/>
      <c r="K127" s="354"/>
      <c r="L127" s="354"/>
      <c r="M127" s="354"/>
    </row>
    <row r="128" spans="1:13" x14ac:dyDescent="0.3">
      <c r="A128" s="354"/>
      <c r="B128" s="354"/>
      <c r="C128" s="354"/>
      <c r="D128" s="354"/>
      <c r="E128" s="379"/>
      <c r="F128" s="354"/>
      <c r="G128" s="354"/>
      <c r="H128" s="354"/>
      <c r="I128" s="354"/>
      <c r="J128" s="354"/>
      <c r="K128" s="354"/>
      <c r="L128" s="354"/>
      <c r="M128" s="354"/>
    </row>
    <row r="129" spans="1:13" x14ac:dyDescent="0.3">
      <c r="A129" s="354"/>
      <c r="B129" s="354"/>
      <c r="C129" s="354"/>
      <c r="D129" s="354"/>
      <c r="E129" s="379"/>
      <c r="F129" s="354"/>
      <c r="G129" s="354"/>
      <c r="H129" s="354"/>
      <c r="I129" s="354"/>
      <c r="J129" s="354"/>
      <c r="K129" s="354"/>
      <c r="L129" s="354"/>
      <c r="M129" s="354"/>
    </row>
    <row r="130" spans="1:13" x14ac:dyDescent="0.3">
      <c r="A130" s="354"/>
      <c r="B130" s="354"/>
      <c r="C130" s="354"/>
      <c r="D130" s="354"/>
      <c r="E130" s="379"/>
      <c r="F130" s="354"/>
      <c r="G130" s="354"/>
      <c r="H130" s="354"/>
      <c r="I130" s="354"/>
      <c r="J130" s="354"/>
      <c r="K130" s="354"/>
      <c r="L130" s="354"/>
      <c r="M130" s="354"/>
    </row>
    <row r="131" spans="1:13" x14ac:dyDescent="0.3">
      <c r="A131" s="354"/>
      <c r="B131" s="354"/>
      <c r="C131" s="354"/>
      <c r="D131" s="354"/>
      <c r="E131" s="379"/>
      <c r="F131" s="354"/>
      <c r="G131" s="354"/>
      <c r="H131" s="354"/>
      <c r="I131" s="354"/>
      <c r="J131" s="354"/>
      <c r="K131" s="354"/>
      <c r="L131" s="354"/>
      <c r="M131" s="354"/>
    </row>
    <row r="132" spans="1:13" x14ac:dyDescent="0.3">
      <c r="A132" s="354"/>
      <c r="B132" s="354"/>
      <c r="C132" s="354"/>
      <c r="D132" s="354"/>
      <c r="E132" s="379"/>
      <c r="F132" s="354"/>
      <c r="G132" s="354"/>
      <c r="H132" s="354"/>
      <c r="I132" s="354"/>
      <c r="J132" s="354"/>
      <c r="K132" s="354"/>
      <c r="L132" s="354"/>
      <c r="M132" s="354"/>
    </row>
    <row r="133" spans="1:13" x14ac:dyDescent="0.3">
      <c r="A133" s="354"/>
      <c r="B133" s="354"/>
      <c r="C133" s="354"/>
      <c r="D133" s="354"/>
      <c r="E133" s="379"/>
      <c r="F133" s="354"/>
      <c r="G133" s="354"/>
      <c r="H133" s="354"/>
      <c r="I133" s="354"/>
      <c r="J133" s="354"/>
      <c r="K133" s="354"/>
      <c r="L133" s="354"/>
      <c r="M133" s="354"/>
    </row>
    <row r="134" spans="1:13" x14ac:dyDescent="0.3">
      <c r="A134" s="354"/>
      <c r="B134" s="354"/>
      <c r="C134" s="354"/>
      <c r="D134" s="354"/>
      <c r="E134" s="379"/>
      <c r="F134" s="354"/>
      <c r="G134" s="354"/>
      <c r="H134" s="354"/>
      <c r="I134" s="354"/>
      <c r="J134" s="354"/>
      <c r="K134" s="354"/>
      <c r="L134" s="354"/>
      <c r="M134" s="354"/>
    </row>
    <row r="135" spans="1:13" x14ac:dyDescent="0.3">
      <c r="A135" s="354"/>
      <c r="B135" s="354"/>
      <c r="C135" s="354"/>
      <c r="D135" s="354"/>
      <c r="E135" s="379"/>
      <c r="F135" s="354"/>
      <c r="G135" s="354"/>
      <c r="H135" s="354"/>
      <c r="I135" s="354"/>
      <c r="J135" s="354"/>
      <c r="K135" s="354"/>
      <c r="L135" s="354"/>
      <c r="M135" s="354"/>
    </row>
    <row r="136" spans="1:13" x14ac:dyDescent="0.3">
      <c r="A136" s="354"/>
      <c r="B136" s="354"/>
      <c r="C136" s="354"/>
      <c r="D136" s="354"/>
      <c r="E136" s="379"/>
      <c r="F136" s="354"/>
      <c r="G136" s="354"/>
      <c r="H136" s="354"/>
      <c r="I136" s="354"/>
      <c r="J136" s="354"/>
      <c r="K136" s="354"/>
      <c r="L136" s="354"/>
      <c r="M136" s="354"/>
    </row>
    <row r="137" spans="1:13" x14ac:dyDescent="0.3">
      <c r="A137" s="354"/>
      <c r="B137" s="354"/>
      <c r="C137" s="354"/>
      <c r="D137" s="354"/>
      <c r="E137" s="379"/>
      <c r="F137" s="354"/>
      <c r="G137" s="354"/>
      <c r="H137" s="354"/>
      <c r="I137" s="354"/>
      <c r="J137" s="354"/>
      <c r="K137" s="354"/>
      <c r="L137" s="354"/>
      <c r="M137" s="354"/>
    </row>
    <row r="138" spans="1:13" x14ac:dyDescent="0.3">
      <c r="A138" s="354"/>
      <c r="B138" s="354"/>
      <c r="C138" s="354"/>
      <c r="D138" s="354"/>
      <c r="E138" s="379"/>
      <c r="F138" s="354"/>
      <c r="G138" s="354"/>
      <c r="H138" s="354"/>
      <c r="I138" s="354"/>
      <c r="J138" s="354"/>
      <c r="K138" s="354"/>
      <c r="L138" s="354"/>
      <c r="M138" s="354"/>
    </row>
    <row r="139" spans="1:13" x14ac:dyDescent="0.3">
      <c r="A139" s="354"/>
      <c r="B139" s="354"/>
      <c r="C139" s="354"/>
      <c r="D139" s="354"/>
      <c r="E139" s="379"/>
      <c r="F139" s="354"/>
      <c r="G139" s="354"/>
      <c r="H139" s="354"/>
      <c r="I139" s="354"/>
      <c r="J139" s="354"/>
      <c r="K139" s="354"/>
      <c r="L139" s="354"/>
      <c r="M139" s="354"/>
    </row>
    <row r="140" spans="1:13" x14ac:dyDescent="0.3">
      <c r="A140" s="354"/>
      <c r="B140" s="354"/>
      <c r="C140" s="354"/>
      <c r="D140" s="354"/>
      <c r="E140" s="379"/>
      <c r="F140" s="354"/>
      <c r="G140" s="354"/>
      <c r="H140" s="354"/>
      <c r="I140" s="354"/>
      <c r="J140" s="354"/>
      <c r="K140" s="354"/>
      <c r="L140" s="354"/>
      <c r="M140" s="354"/>
    </row>
    <row r="141" spans="1:13" x14ac:dyDescent="0.3">
      <c r="A141" s="354"/>
      <c r="B141" s="354"/>
      <c r="C141" s="354"/>
      <c r="D141" s="354"/>
      <c r="E141" s="379"/>
      <c r="F141" s="354"/>
      <c r="G141" s="354"/>
      <c r="H141" s="354"/>
      <c r="I141" s="354"/>
      <c r="J141" s="354"/>
      <c r="K141" s="354"/>
      <c r="L141" s="354"/>
      <c r="M141" s="354"/>
    </row>
    <row r="142" spans="1:13" x14ac:dyDescent="0.3">
      <c r="A142" s="354"/>
      <c r="B142" s="354"/>
      <c r="C142" s="354"/>
      <c r="D142" s="354"/>
      <c r="E142" s="379"/>
      <c r="F142" s="354"/>
      <c r="G142" s="354"/>
      <c r="H142" s="354"/>
      <c r="I142" s="354"/>
      <c r="J142" s="354"/>
      <c r="K142" s="354"/>
      <c r="L142" s="354"/>
      <c r="M142" s="354"/>
    </row>
    <row r="143" spans="1:13" x14ac:dyDescent="0.3">
      <c r="A143" s="354"/>
      <c r="B143" s="354"/>
      <c r="C143" s="354"/>
      <c r="D143" s="354"/>
      <c r="E143" s="379"/>
      <c r="F143" s="354"/>
      <c r="G143" s="354"/>
      <c r="H143" s="354"/>
      <c r="I143" s="354"/>
      <c r="J143" s="354"/>
      <c r="K143" s="354"/>
      <c r="L143" s="354"/>
      <c r="M143" s="354"/>
    </row>
    <row r="144" spans="1:13" x14ac:dyDescent="0.3">
      <c r="A144" s="354"/>
      <c r="B144" s="354"/>
      <c r="C144" s="354"/>
      <c r="D144" s="354"/>
      <c r="E144" s="379"/>
      <c r="F144" s="354"/>
      <c r="G144" s="354"/>
      <c r="H144" s="354"/>
      <c r="I144" s="354"/>
      <c r="J144" s="354"/>
      <c r="K144" s="354"/>
      <c r="L144" s="354"/>
      <c r="M144" s="354"/>
    </row>
    <row r="145" spans="1:13" x14ac:dyDescent="0.3">
      <c r="A145" s="354"/>
      <c r="B145" s="354"/>
      <c r="C145" s="354"/>
      <c r="D145" s="354"/>
      <c r="E145" s="379"/>
      <c r="F145" s="354"/>
      <c r="G145" s="354"/>
      <c r="H145" s="354"/>
      <c r="I145" s="354"/>
      <c r="J145" s="354"/>
      <c r="K145" s="354"/>
      <c r="L145" s="354"/>
      <c r="M145" s="354"/>
    </row>
    <row r="146" spans="1:13" x14ac:dyDescent="0.3">
      <c r="A146" s="354"/>
      <c r="B146" s="354"/>
      <c r="C146" s="354"/>
      <c r="D146" s="354"/>
      <c r="E146" s="379"/>
      <c r="F146" s="354"/>
      <c r="G146" s="354"/>
      <c r="H146" s="354"/>
      <c r="I146" s="354"/>
      <c r="J146" s="354"/>
      <c r="K146" s="354"/>
      <c r="L146" s="354"/>
      <c r="M146" s="354"/>
    </row>
    <row r="147" spans="1:13" x14ac:dyDescent="0.3">
      <c r="A147" s="354"/>
      <c r="B147" s="354"/>
      <c r="C147" s="354"/>
      <c r="D147" s="354"/>
      <c r="E147" s="379"/>
      <c r="F147" s="354"/>
      <c r="G147" s="354"/>
      <c r="H147" s="354"/>
      <c r="I147" s="354"/>
      <c r="J147" s="354"/>
      <c r="K147" s="354"/>
      <c r="L147" s="354"/>
      <c r="M147" s="354"/>
    </row>
    <row r="148" spans="1:13" x14ac:dyDescent="0.3">
      <c r="A148" s="354"/>
      <c r="B148" s="354"/>
      <c r="C148" s="354"/>
      <c r="D148" s="354"/>
      <c r="E148" s="379"/>
      <c r="F148" s="354"/>
      <c r="G148" s="354"/>
      <c r="H148" s="354"/>
      <c r="I148" s="354"/>
      <c r="J148" s="354"/>
      <c r="K148" s="354"/>
      <c r="L148" s="354"/>
      <c r="M148" s="354"/>
    </row>
    <row r="149" spans="1:13" x14ac:dyDescent="0.3">
      <c r="A149" s="354"/>
      <c r="B149" s="354"/>
      <c r="C149" s="354"/>
      <c r="D149" s="354"/>
      <c r="E149" s="379"/>
      <c r="F149" s="354"/>
      <c r="G149" s="354"/>
      <c r="H149" s="354"/>
      <c r="I149" s="354"/>
      <c r="J149" s="354"/>
      <c r="K149" s="354"/>
      <c r="L149" s="354"/>
      <c r="M149" s="354"/>
    </row>
    <row r="150" spans="1:13" x14ac:dyDescent="0.3">
      <c r="A150" s="354"/>
      <c r="B150" s="354"/>
      <c r="C150" s="354"/>
      <c r="D150" s="354"/>
      <c r="E150" s="379"/>
      <c r="F150" s="354"/>
      <c r="G150" s="354"/>
      <c r="H150" s="354"/>
      <c r="I150" s="354"/>
      <c r="J150" s="354"/>
      <c r="K150" s="354"/>
      <c r="L150" s="354"/>
      <c r="M150" s="354"/>
    </row>
    <row r="151" spans="1:13" x14ac:dyDescent="0.3">
      <c r="A151" s="354"/>
      <c r="B151" s="354"/>
      <c r="C151" s="354"/>
      <c r="D151" s="354"/>
      <c r="E151" s="379"/>
      <c r="F151" s="354"/>
      <c r="G151" s="354"/>
      <c r="H151" s="354"/>
      <c r="I151" s="354"/>
      <c r="J151" s="354"/>
      <c r="K151" s="354"/>
      <c r="L151" s="354"/>
      <c r="M151" s="354"/>
    </row>
    <row r="152" spans="1:13" x14ac:dyDescent="0.3">
      <c r="A152" s="354"/>
      <c r="B152" s="354"/>
      <c r="C152" s="354"/>
      <c r="D152" s="354"/>
      <c r="E152" s="379"/>
      <c r="F152" s="354"/>
      <c r="G152" s="354"/>
      <c r="H152" s="354"/>
      <c r="I152" s="354"/>
      <c r="J152" s="354"/>
      <c r="K152" s="354"/>
      <c r="L152" s="354"/>
      <c r="M152" s="354"/>
    </row>
    <row r="153" spans="1:13" x14ac:dyDescent="0.3">
      <c r="A153" s="354"/>
      <c r="B153" s="354"/>
      <c r="C153" s="354"/>
      <c r="D153" s="354"/>
      <c r="E153" s="379"/>
      <c r="F153" s="354"/>
      <c r="G153" s="354"/>
      <c r="H153" s="354"/>
      <c r="I153" s="354"/>
      <c r="J153" s="354"/>
      <c r="K153" s="354"/>
      <c r="L153" s="354"/>
      <c r="M153" s="354"/>
    </row>
    <row r="154" spans="1:13" x14ac:dyDescent="0.3">
      <c r="A154" s="354"/>
      <c r="B154" s="354"/>
      <c r="C154" s="354"/>
      <c r="D154" s="354"/>
      <c r="E154" s="379"/>
      <c r="F154" s="354"/>
      <c r="G154" s="354"/>
      <c r="H154" s="354"/>
      <c r="I154" s="354"/>
      <c r="J154" s="354"/>
      <c r="K154" s="354"/>
      <c r="L154" s="354"/>
      <c r="M154" s="354"/>
    </row>
    <row r="155" spans="1:13" x14ac:dyDescent="0.3">
      <c r="A155" s="354"/>
      <c r="B155" s="354"/>
      <c r="C155" s="354"/>
      <c r="D155" s="354"/>
      <c r="E155" s="379"/>
      <c r="F155" s="354"/>
      <c r="G155" s="354"/>
      <c r="H155" s="354"/>
      <c r="I155" s="354"/>
      <c r="J155" s="354"/>
      <c r="K155" s="354"/>
      <c r="L155" s="354"/>
      <c r="M155" s="354"/>
    </row>
    <row r="156" spans="1:13" x14ac:dyDescent="0.3">
      <c r="A156" s="354"/>
      <c r="B156" s="354"/>
      <c r="C156" s="354"/>
      <c r="D156" s="354"/>
      <c r="E156" s="379"/>
      <c r="F156" s="354"/>
      <c r="G156" s="354"/>
      <c r="H156" s="354"/>
      <c r="I156" s="354"/>
      <c r="J156" s="354"/>
      <c r="K156" s="354"/>
      <c r="L156" s="354"/>
      <c r="M156" s="354"/>
    </row>
    <row r="157" spans="1:13" x14ac:dyDescent="0.3">
      <c r="A157" s="354"/>
      <c r="B157" s="354"/>
      <c r="C157" s="354"/>
      <c r="D157" s="354"/>
      <c r="E157" s="379"/>
      <c r="F157" s="354"/>
      <c r="G157" s="354"/>
      <c r="H157" s="354"/>
      <c r="I157" s="354"/>
      <c r="J157" s="354"/>
      <c r="K157" s="354"/>
      <c r="L157" s="354"/>
      <c r="M157" s="354"/>
    </row>
    <row r="158" spans="1:13" x14ac:dyDescent="0.3">
      <c r="A158" s="354"/>
      <c r="B158" s="354"/>
      <c r="C158" s="354"/>
      <c r="D158" s="354"/>
      <c r="E158" s="379"/>
      <c r="F158" s="354"/>
      <c r="G158" s="354"/>
      <c r="H158" s="354"/>
      <c r="I158" s="354"/>
      <c r="J158" s="354"/>
      <c r="K158" s="354"/>
      <c r="L158" s="354"/>
      <c r="M158" s="354"/>
    </row>
    <row r="159" spans="1:13" x14ac:dyDescent="0.3">
      <c r="A159" s="354"/>
      <c r="B159" s="354"/>
      <c r="C159" s="354"/>
      <c r="D159" s="354"/>
      <c r="E159" s="379"/>
      <c r="F159" s="354"/>
      <c r="G159" s="354"/>
      <c r="H159" s="354"/>
      <c r="I159" s="354"/>
      <c r="J159" s="354"/>
      <c r="K159" s="354"/>
      <c r="L159" s="354"/>
      <c r="M159" s="354"/>
    </row>
    <row r="160" spans="1:13" x14ac:dyDescent="0.3">
      <c r="A160" s="354"/>
      <c r="B160" s="354"/>
      <c r="C160" s="354"/>
      <c r="D160" s="354"/>
      <c r="E160" s="379"/>
      <c r="F160" s="354"/>
      <c r="G160" s="354"/>
      <c r="H160" s="354"/>
      <c r="I160" s="354"/>
      <c r="J160" s="354"/>
      <c r="K160" s="354"/>
      <c r="L160" s="354"/>
      <c r="M160" s="354"/>
    </row>
    <row r="161" spans="1:13" x14ac:dyDescent="0.3">
      <c r="A161" s="354"/>
      <c r="B161" s="354"/>
      <c r="C161" s="354"/>
      <c r="D161" s="354"/>
      <c r="E161" s="379"/>
      <c r="F161" s="354"/>
      <c r="G161" s="354"/>
      <c r="H161" s="354"/>
      <c r="I161" s="354"/>
      <c r="J161" s="354"/>
      <c r="K161" s="354"/>
      <c r="L161" s="354"/>
      <c r="M161" s="354"/>
    </row>
    <row r="162" spans="1:13" x14ac:dyDescent="0.3">
      <c r="A162" s="354"/>
      <c r="B162" s="354"/>
      <c r="C162" s="354"/>
      <c r="D162" s="354"/>
      <c r="E162" s="379"/>
      <c r="F162" s="354"/>
      <c r="G162" s="354"/>
      <c r="H162" s="354"/>
      <c r="I162" s="354"/>
      <c r="J162" s="354"/>
      <c r="K162" s="354"/>
      <c r="L162" s="354"/>
      <c r="M162" s="354"/>
    </row>
    <row r="163" spans="1:13" x14ac:dyDescent="0.3">
      <c r="A163" s="354"/>
      <c r="B163" s="354"/>
      <c r="C163" s="354"/>
      <c r="D163" s="354"/>
      <c r="E163" s="379"/>
      <c r="F163" s="354"/>
      <c r="G163" s="354"/>
      <c r="H163" s="354"/>
      <c r="I163" s="354"/>
      <c r="J163" s="354"/>
      <c r="K163" s="354"/>
      <c r="L163" s="354"/>
      <c r="M163" s="354"/>
    </row>
    <row r="164" spans="1:13" x14ac:dyDescent="0.3">
      <c r="A164" s="354"/>
      <c r="B164" s="354"/>
      <c r="C164" s="354"/>
      <c r="D164" s="354"/>
      <c r="E164" s="379"/>
      <c r="F164" s="354"/>
      <c r="G164" s="354"/>
      <c r="H164" s="354"/>
      <c r="I164" s="354"/>
      <c r="J164" s="354"/>
      <c r="K164" s="354"/>
      <c r="L164" s="354"/>
      <c r="M164" s="354"/>
    </row>
    <row r="165" spans="1:13" x14ac:dyDescent="0.3">
      <c r="A165" s="354"/>
      <c r="B165" s="354"/>
      <c r="C165" s="354"/>
      <c r="D165" s="354"/>
      <c r="E165" s="379"/>
      <c r="F165" s="354"/>
      <c r="G165" s="354"/>
      <c r="H165" s="354"/>
      <c r="I165" s="354"/>
      <c r="J165" s="354"/>
      <c r="K165" s="354"/>
      <c r="L165" s="354"/>
      <c r="M165" s="354"/>
    </row>
    <row r="166" spans="1:13" x14ac:dyDescent="0.3">
      <c r="A166" s="354"/>
      <c r="B166" s="354"/>
      <c r="C166" s="354"/>
      <c r="D166" s="354"/>
      <c r="E166" s="379"/>
      <c r="F166" s="354"/>
      <c r="G166" s="354"/>
      <c r="H166" s="354"/>
      <c r="I166" s="354"/>
      <c r="J166" s="354"/>
      <c r="K166" s="354"/>
      <c r="L166" s="354"/>
      <c r="M166" s="354"/>
    </row>
    <row r="167" spans="1:13" x14ac:dyDescent="0.3">
      <c r="A167" s="354"/>
      <c r="B167" s="354"/>
      <c r="C167" s="354"/>
      <c r="D167" s="354"/>
      <c r="E167" s="379"/>
      <c r="F167" s="354"/>
      <c r="G167" s="354"/>
      <c r="H167" s="354"/>
      <c r="I167" s="354"/>
      <c r="J167" s="354"/>
      <c r="K167" s="354"/>
      <c r="L167" s="354"/>
      <c r="M167" s="354"/>
    </row>
    <row r="168" spans="1:13" x14ac:dyDescent="0.3">
      <c r="A168" s="354"/>
      <c r="B168" s="354"/>
      <c r="C168" s="354"/>
      <c r="D168" s="354"/>
      <c r="E168" s="379"/>
      <c r="F168" s="354"/>
      <c r="G168" s="354"/>
      <c r="H168" s="354"/>
      <c r="I168" s="354"/>
      <c r="J168" s="354"/>
      <c r="K168" s="354"/>
      <c r="L168" s="354"/>
      <c r="M168" s="354"/>
    </row>
    <row r="169" spans="1:13" x14ac:dyDescent="0.3">
      <c r="A169" s="354"/>
      <c r="B169" s="354"/>
      <c r="C169" s="354"/>
      <c r="D169" s="354"/>
      <c r="E169" s="379"/>
      <c r="F169" s="354"/>
      <c r="G169" s="354"/>
      <c r="H169" s="354"/>
      <c r="I169" s="354"/>
      <c r="J169" s="354"/>
      <c r="K169" s="354"/>
      <c r="L169" s="354"/>
      <c r="M169" s="354"/>
    </row>
    <row r="170" spans="1:13" x14ac:dyDescent="0.3">
      <c r="A170" s="354"/>
      <c r="B170" s="354"/>
      <c r="C170" s="354"/>
      <c r="D170" s="354"/>
      <c r="E170" s="379"/>
      <c r="F170" s="354"/>
      <c r="G170" s="354"/>
      <c r="H170" s="354"/>
      <c r="I170" s="354"/>
      <c r="J170" s="354"/>
      <c r="K170" s="354"/>
      <c r="L170" s="354"/>
      <c r="M170" s="354"/>
    </row>
    <row r="171" spans="1:13" x14ac:dyDescent="0.3">
      <c r="A171" s="354"/>
      <c r="B171" s="354"/>
      <c r="C171" s="354"/>
      <c r="D171" s="354"/>
      <c r="E171" s="379"/>
      <c r="F171" s="354"/>
      <c r="G171" s="354"/>
      <c r="H171" s="354"/>
      <c r="I171" s="354"/>
      <c r="J171" s="354"/>
      <c r="K171" s="354"/>
      <c r="L171" s="354"/>
      <c r="M171" s="354"/>
    </row>
    <row r="172" spans="1:13" x14ac:dyDescent="0.3">
      <c r="A172" s="354"/>
      <c r="B172" s="354"/>
      <c r="C172" s="354"/>
      <c r="D172" s="354"/>
      <c r="E172" s="379"/>
      <c r="F172" s="354"/>
      <c r="G172" s="354"/>
      <c r="H172" s="354"/>
      <c r="I172" s="354"/>
      <c r="J172" s="354"/>
      <c r="K172" s="354"/>
      <c r="L172" s="354"/>
      <c r="M172" s="354"/>
    </row>
    <row r="173" spans="1:13" x14ac:dyDescent="0.3">
      <c r="A173" s="354"/>
      <c r="B173" s="354"/>
      <c r="C173" s="354"/>
      <c r="D173" s="354"/>
      <c r="E173" s="379"/>
      <c r="F173" s="354"/>
      <c r="G173" s="354"/>
      <c r="H173" s="354"/>
      <c r="I173" s="354"/>
      <c r="J173" s="354"/>
      <c r="K173" s="354"/>
      <c r="L173" s="354"/>
      <c r="M173" s="354"/>
    </row>
    <row r="174" spans="1:13" x14ac:dyDescent="0.3">
      <c r="A174" s="354"/>
      <c r="B174" s="354"/>
      <c r="C174" s="354"/>
      <c r="D174" s="354"/>
      <c r="E174" s="379"/>
      <c r="F174" s="354"/>
      <c r="G174" s="354"/>
      <c r="H174" s="354"/>
      <c r="I174" s="354"/>
      <c r="J174" s="354"/>
      <c r="K174" s="354"/>
      <c r="L174" s="354"/>
      <c r="M174" s="354"/>
    </row>
    <row r="175" spans="1:13" x14ac:dyDescent="0.3">
      <c r="A175" s="354"/>
      <c r="B175" s="354"/>
      <c r="C175" s="354"/>
      <c r="D175" s="354"/>
      <c r="E175" s="379"/>
      <c r="F175" s="354"/>
      <c r="G175" s="354"/>
      <c r="H175" s="354"/>
      <c r="I175" s="354"/>
      <c r="J175" s="354"/>
      <c r="K175" s="354"/>
      <c r="L175" s="354"/>
      <c r="M175" s="354"/>
    </row>
    <row r="176" spans="1:13" x14ac:dyDescent="0.3">
      <c r="A176" s="354"/>
      <c r="B176" s="354"/>
      <c r="C176" s="354"/>
      <c r="D176" s="354"/>
      <c r="E176" s="379"/>
      <c r="F176" s="354"/>
      <c r="G176" s="354"/>
      <c r="H176" s="354"/>
      <c r="I176" s="354"/>
      <c r="J176" s="354"/>
      <c r="K176" s="354"/>
      <c r="L176" s="354"/>
      <c r="M176" s="354"/>
    </row>
    <row r="177" spans="1:13" x14ac:dyDescent="0.3">
      <c r="A177" s="354"/>
      <c r="B177" s="354"/>
      <c r="C177" s="354"/>
      <c r="D177" s="354"/>
      <c r="E177" s="379"/>
      <c r="F177" s="354"/>
      <c r="G177" s="354"/>
      <c r="H177" s="354"/>
      <c r="I177" s="354"/>
      <c r="J177" s="354"/>
      <c r="K177" s="354"/>
      <c r="L177" s="354"/>
      <c r="M177" s="354"/>
    </row>
    <row r="178" spans="1:13" x14ac:dyDescent="0.3">
      <c r="A178" s="354"/>
      <c r="B178" s="354"/>
      <c r="C178" s="354"/>
      <c r="D178" s="354"/>
      <c r="E178" s="379"/>
      <c r="F178" s="354"/>
      <c r="G178" s="354"/>
      <c r="H178" s="354"/>
      <c r="I178" s="354"/>
      <c r="J178" s="354"/>
      <c r="K178" s="354"/>
      <c r="L178" s="354"/>
      <c r="M178" s="354"/>
    </row>
    <row r="179" spans="1:13" x14ac:dyDescent="0.3">
      <c r="A179" s="354"/>
      <c r="B179" s="354"/>
      <c r="C179" s="354"/>
      <c r="D179" s="354"/>
      <c r="E179" s="379"/>
      <c r="F179" s="354"/>
      <c r="G179" s="354"/>
      <c r="H179" s="354"/>
      <c r="I179" s="354"/>
      <c r="J179" s="354"/>
      <c r="K179" s="354"/>
      <c r="L179" s="354"/>
      <c r="M179" s="354"/>
    </row>
    <row r="180" spans="1:13" x14ac:dyDescent="0.3">
      <c r="A180" s="354"/>
      <c r="B180" s="354"/>
      <c r="C180" s="354"/>
      <c r="D180" s="354"/>
      <c r="E180" s="379"/>
      <c r="F180" s="354"/>
      <c r="G180" s="354"/>
      <c r="H180" s="354"/>
      <c r="I180" s="354"/>
      <c r="J180" s="354"/>
      <c r="K180" s="354"/>
      <c r="L180" s="354"/>
      <c r="M180" s="354"/>
    </row>
    <row r="181" spans="1:13" x14ac:dyDescent="0.3">
      <c r="A181" s="354"/>
      <c r="B181" s="354"/>
      <c r="C181" s="354"/>
      <c r="D181" s="354"/>
      <c r="E181" s="379"/>
      <c r="F181" s="354"/>
      <c r="G181" s="354"/>
      <c r="H181" s="354"/>
      <c r="I181" s="354"/>
      <c r="J181" s="354"/>
      <c r="K181" s="354"/>
      <c r="L181" s="354"/>
      <c r="M181" s="354"/>
    </row>
    <row r="182" spans="1:13" x14ac:dyDescent="0.3">
      <c r="A182" s="354"/>
      <c r="B182" s="354"/>
      <c r="C182" s="354"/>
      <c r="D182" s="354"/>
      <c r="E182" s="379"/>
      <c r="F182" s="354"/>
      <c r="G182" s="354"/>
      <c r="H182" s="354"/>
      <c r="I182" s="354"/>
      <c r="J182" s="354"/>
      <c r="K182" s="354"/>
      <c r="L182" s="354"/>
      <c r="M182" s="354"/>
    </row>
    <row r="183" spans="1:13" x14ac:dyDescent="0.3">
      <c r="A183" s="354"/>
      <c r="B183" s="354"/>
      <c r="C183" s="354"/>
      <c r="D183" s="354"/>
      <c r="E183" s="379"/>
      <c r="F183" s="354"/>
      <c r="G183" s="354"/>
      <c r="H183" s="354"/>
      <c r="I183" s="354"/>
      <c r="J183" s="354"/>
      <c r="K183" s="354"/>
      <c r="L183" s="354"/>
      <c r="M183" s="354"/>
    </row>
    <row r="184" spans="1:13" x14ac:dyDescent="0.3">
      <c r="A184" s="354"/>
      <c r="B184" s="354"/>
      <c r="C184" s="354"/>
      <c r="D184" s="354"/>
      <c r="E184" s="379"/>
      <c r="F184" s="354"/>
      <c r="G184" s="354"/>
      <c r="H184" s="354"/>
      <c r="I184" s="354"/>
      <c r="J184" s="354"/>
      <c r="K184" s="354"/>
      <c r="L184" s="354"/>
      <c r="M184" s="354"/>
    </row>
    <row r="185" spans="1:13" x14ac:dyDescent="0.3">
      <c r="A185" s="354"/>
      <c r="B185" s="354"/>
      <c r="C185" s="354"/>
      <c r="D185" s="354"/>
      <c r="E185" s="379"/>
      <c r="F185" s="354"/>
      <c r="G185" s="354"/>
      <c r="H185" s="354"/>
      <c r="I185" s="354"/>
      <c r="J185" s="354"/>
      <c r="K185" s="354"/>
      <c r="L185" s="354"/>
      <c r="M185" s="354"/>
    </row>
    <row r="186" spans="1:13" x14ac:dyDescent="0.3">
      <c r="A186" s="354"/>
      <c r="B186" s="354"/>
      <c r="C186" s="354"/>
      <c r="D186" s="354"/>
      <c r="E186" s="379"/>
      <c r="F186" s="354"/>
      <c r="G186" s="354"/>
      <c r="H186" s="354"/>
      <c r="I186" s="354"/>
      <c r="J186" s="354"/>
      <c r="K186" s="354"/>
      <c r="L186" s="354"/>
      <c r="M186" s="354"/>
    </row>
    <row r="187" spans="1:13" x14ac:dyDescent="0.3">
      <c r="A187" s="354"/>
      <c r="B187" s="354"/>
      <c r="C187" s="354"/>
      <c r="D187" s="354"/>
      <c r="E187" s="379"/>
      <c r="F187" s="354"/>
      <c r="G187" s="354"/>
      <c r="H187" s="354"/>
      <c r="I187" s="354"/>
      <c r="J187" s="354"/>
      <c r="K187" s="354"/>
      <c r="L187" s="354"/>
      <c r="M187" s="354"/>
    </row>
    <row r="188" spans="1:13" x14ac:dyDescent="0.3">
      <c r="A188" s="354"/>
      <c r="B188" s="354"/>
      <c r="C188" s="354"/>
      <c r="D188" s="354"/>
      <c r="E188" s="379"/>
      <c r="F188" s="354"/>
      <c r="G188" s="354"/>
      <c r="H188" s="354"/>
      <c r="I188" s="354"/>
      <c r="J188" s="354"/>
      <c r="K188" s="354"/>
      <c r="L188" s="354"/>
      <c r="M188" s="354"/>
    </row>
    <row r="189" spans="1:13" x14ac:dyDescent="0.3">
      <c r="A189" s="354"/>
      <c r="B189" s="354"/>
      <c r="C189" s="354"/>
      <c r="D189" s="354"/>
      <c r="E189" s="379"/>
      <c r="F189" s="354"/>
      <c r="G189" s="354"/>
      <c r="H189" s="354"/>
      <c r="I189" s="354"/>
      <c r="J189" s="354"/>
      <c r="K189" s="354"/>
      <c r="L189" s="354"/>
      <c r="M189" s="354"/>
    </row>
    <row r="190" spans="1:13" x14ac:dyDescent="0.3">
      <c r="A190" s="354"/>
      <c r="B190" s="354"/>
      <c r="C190" s="354"/>
      <c r="D190" s="354"/>
      <c r="E190" s="379"/>
      <c r="F190" s="354"/>
      <c r="G190" s="354"/>
      <c r="H190" s="354"/>
      <c r="I190" s="354"/>
      <c r="J190" s="354"/>
      <c r="K190" s="354"/>
      <c r="L190" s="354"/>
      <c r="M190" s="354"/>
    </row>
    <row r="191" spans="1:13" x14ac:dyDescent="0.3">
      <c r="A191" s="354"/>
      <c r="B191" s="354"/>
      <c r="C191" s="354"/>
      <c r="D191" s="354"/>
      <c r="E191" s="379"/>
      <c r="F191" s="354"/>
      <c r="G191" s="354"/>
      <c r="H191" s="354"/>
      <c r="I191" s="354"/>
      <c r="J191" s="354"/>
      <c r="K191" s="354"/>
      <c r="L191" s="354"/>
      <c r="M191" s="354"/>
    </row>
    <row r="192" spans="1:13" x14ac:dyDescent="0.3">
      <c r="A192" s="354"/>
      <c r="B192" s="354"/>
      <c r="C192" s="354"/>
      <c r="D192" s="354"/>
      <c r="E192" s="379"/>
      <c r="F192" s="354"/>
      <c r="G192" s="354"/>
      <c r="H192" s="354"/>
      <c r="I192" s="354"/>
      <c r="J192" s="354"/>
      <c r="K192" s="354"/>
      <c r="L192" s="354"/>
      <c r="M192" s="354"/>
    </row>
    <row r="193" spans="1:13" x14ac:dyDescent="0.3">
      <c r="A193" s="354"/>
      <c r="B193" s="354"/>
      <c r="C193" s="354"/>
      <c r="D193" s="354"/>
      <c r="E193" s="379"/>
      <c r="F193" s="354"/>
      <c r="G193" s="354"/>
      <c r="H193" s="354"/>
      <c r="I193" s="354"/>
      <c r="J193" s="354"/>
      <c r="K193" s="354"/>
      <c r="L193" s="354"/>
      <c r="M193" s="354"/>
    </row>
    <row r="194" spans="1:13" x14ac:dyDescent="0.3">
      <c r="A194" s="354"/>
      <c r="B194" s="354"/>
      <c r="C194" s="354"/>
      <c r="D194" s="354"/>
      <c r="E194" s="379"/>
      <c r="F194" s="354"/>
      <c r="G194" s="354"/>
      <c r="H194" s="354"/>
      <c r="I194" s="354"/>
      <c r="J194" s="354"/>
      <c r="K194" s="354"/>
      <c r="L194" s="354"/>
      <c r="M194" s="354"/>
    </row>
    <row r="195" spans="1:13" x14ac:dyDescent="0.3">
      <c r="A195" s="354"/>
      <c r="B195" s="354"/>
      <c r="C195" s="354"/>
      <c r="D195" s="354"/>
      <c r="E195" s="379"/>
      <c r="F195" s="354"/>
      <c r="G195" s="354"/>
      <c r="H195" s="354"/>
      <c r="I195" s="354"/>
      <c r="J195" s="354"/>
      <c r="K195" s="354"/>
      <c r="L195" s="354"/>
      <c r="M195" s="354"/>
    </row>
    <row r="196" spans="1:13" x14ac:dyDescent="0.3">
      <c r="A196" s="354"/>
      <c r="B196" s="354"/>
      <c r="C196" s="354"/>
      <c r="D196" s="354"/>
      <c r="E196" s="379"/>
      <c r="F196" s="354"/>
      <c r="G196" s="354"/>
      <c r="H196" s="354"/>
      <c r="I196" s="354"/>
      <c r="J196" s="354"/>
      <c r="K196" s="354"/>
      <c r="L196" s="354"/>
      <c r="M196" s="354"/>
    </row>
    <row r="197" spans="1:13" x14ac:dyDescent="0.3">
      <c r="A197" s="354"/>
      <c r="B197" s="354"/>
      <c r="C197" s="354"/>
      <c r="D197" s="354"/>
      <c r="E197" s="379"/>
      <c r="F197" s="354"/>
      <c r="G197" s="354"/>
      <c r="H197" s="354"/>
      <c r="I197" s="354"/>
      <c r="J197" s="354"/>
      <c r="K197" s="354"/>
      <c r="L197" s="354"/>
      <c r="M197" s="354"/>
    </row>
    <row r="198" spans="1:13" x14ac:dyDescent="0.3">
      <c r="A198" s="354"/>
      <c r="B198" s="354"/>
      <c r="C198" s="354"/>
      <c r="D198" s="354"/>
      <c r="E198" s="379"/>
      <c r="F198" s="354"/>
      <c r="G198" s="354"/>
      <c r="H198" s="354"/>
      <c r="I198" s="354"/>
      <c r="J198" s="354"/>
      <c r="K198" s="354"/>
      <c r="L198" s="354"/>
      <c r="M198" s="354"/>
    </row>
    <row r="199" spans="1:13" x14ac:dyDescent="0.3">
      <c r="A199" s="354"/>
      <c r="B199" s="354"/>
      <c r="C199" s="354"/>
      <c r="D199" s="354"/>
      <c r="E199" s="379"/>
      <c r="F199" s="354"/>
      <c r="G199" s="354"/>
      <c r="H199" s="354"/>
      <c r="I199" s="354"/>
      <c r="J199" s="354"/>
      <c r="K199" s="354"/>
      <c r="L199" s="354"/>
      <c r="M199" s="354"/>
    </row>
    <row r="200" spans="1:13" x14ac:dyDescent="0.3">
      <c r="A200" s="354"/>
      <c r="B200" s="354"/>
      <c r="C200" s="354"/>
      <c r="D200" s="354"/>
      <c r="E200" s="379"/>
      <c r="F200" s="354"/>
      <c r="G200" s="354"/>
      <c r="H200" s="354"/>
      <c r="I200" s="354"/>
      <c r="J200" s="354"/>
      <c r="K200" s="354"/>
      <c r="L200" s="354"/>
      <c r="M200" s="354"/>
    </row>
    <row r="201" spans="1:13" x14ac:dyDescent="0.3">
      <c r="A201" s="354"/>
      <c r="B201" s="354"/>
      <c r="C201" s="354"/>
      <c r="D201" s="354"/>
      <c r="E201" s="379"/>
      <c r="F201" s="354"/>
      <c r="G201" s="354"/>
      <c r="H201" s="354"/>
      <c r="I201" s="354"/>
      <c r="J201" s="354"/>
      <c r="K201" s="354"/>
      <c r="L201" s="354"/>
      <c r="M201" s="354"/>
    </row>
    <row r="202" spans="1:13" x14ac:dyDescent="0.3">
      <c r="A202" s="354"/>
      <c r="B202" s="354"/>
      <c r="C202" s="354"/>
      <c r="D202" s="354"/>
      <c r="E202" s="379"/>
      <c r="F202" s="354"/>
      <c r="G202" s="354"/>
      <c r="H202" s="354"/>
      <c r="I202" s="354"/>
      <c r="J202" s="354"/>
      <c r="K202" s="354"/>
      <c r="L202" s="354"/>
      <c r="M202" s="354"/>
    </row>
    <row r="203" spans="1:13" x14ac:dyDescent="0.3">
      <c r="A203" s="354"/>
      <c r="B203" s="354"/>
      <c r="C203" s="354"/>
      <c r="D203" s="354"/>
      <c r="E203" s="379"/>
      <c r="F203" s="354"/>
      <c r="G203" s="354"/>
      <c r="H203" s="354"/>
      <c r="I203" s="354"/>
      <c r="J203" s="354"/>
      <c r="K203" s="354"/>
      <c r="L203" s="354"/>
      <c r="M203" s="354"/>
    </row>
    <row r="204" spans="1:13" x14ac:dyDescent="0.3">
      <c r="A204" s="354"/>
      <c r="B204" s="354"/>
      <c r="C204" s="354"/>
      <c r="D204" s="354"/>
      <c r="E204" s="379"/>
      <c r="F204" s="354"/>
      <c r="G204" s="354"/>
      <c r="H204" s="354"/>
      <c r="I204" s="354"/>
      <c r="J204" s="354"/>
      <c r="K204" s="354"/>
      <c r="L204" s="354"/>
      <c r="M204" s="354"/>
    </row>
    <row r="205" spans="1:13" x14ac:dyDescent="0.3">
      <c r="A205" s="354"/>
      <c r="B205" s="354"/>
      <c r="C205" s="354"/>
      <c r="D205" s="354"/>
      <c r="E205" s="379"/>
      <c r="F205" s="354"/>
      <c r="G205" s="354"/>
      <c r="H205" s="354"/>
      <c r="I205" s="354"/>
      <c r="J205" s="354"/>
      <c r="K205" s="354"/>
      <c r="L205" s="354"/>
      <c r="M205" s="354"/>
    </row>
    <row r="206" spans="1:13" x14ac:dyDescent="0.3">
      <c r="A206" s="354"/>
      <c r="B206" s="354"/>
      <c r="C206" s="354"/>
      <c r="D206" s="354"/>
      <c r="E206" s="379"/>
      <c r="F206" s="354"/>
      <c r="G206" s="354"/>
      <c r="H206" s="354"/>
      <c r="I206" s="354"/>
      <c r="J206" s="354"/>
      <c r="K206" s="354"/>
      <c r="L206" s="354"/>
      <c r="M206" s="354"/>
    </row>
    <row r="207" spans="1:13" x14ac:dyDescent="0.3">
      <c r="A207" s="354"/>
      <c r="B207" s="354"/>
      <c r="C207" s="354"/>
      <c r="D207" s="354"/>
      <c r="E207" s="379"/>
      <c r="F207" s="354"/>
      <c r="G207" s="354"/>
      <c r="H207" s="354"/>
      <c r="I207" s="354"/>
      <c r="J207" s="354"/>
      <c r="K207" s="354"/>
      <c r="L207" s="354"/>
      <c r="M207" s="354"/>
    </row>
    <row r="208" spans="1:13" x14ac:dyDescent="0.3">
      <c r="A208" s="354"/>
      <c r="B208" s="354"/>
      <c r="C208" s="354"/>
      <c r="D208" s="354"/>
      <c r="E208" s="379"/>
      <c r="F208" s="354"/>
      <c r="G208" s="354"/>
      <c r="H208" s="354"/>
      <c r="I208" s="354"/>
      <c r="J208" s="354"/>
      <c r="K208" s="354"/>
      <c r="L208" s="354"/>
      <c r="M208" s="354"/>
    </row>
    <row r="209" spans="1:13" x14ac:dyDescent="0.3">
      <c r="A209" s="354"/>
      <c r="B209" s="354"/>
      <c r="C209" s="354"/>
      <c r="D209" s="354"/>
      <c r="E209" s="379"/>
      <c r="F209" s="354"/>
      <c r="G209" s="354"/>
      <c r="H209" s="354"/>
      <c r="I209" s="354"/>
      <c r="J209" s="354"/>
      <c r="K209" s="354"/>
      <c r="L209" s="354"/>
      <c r="M209" s="354"/>
    </row>
    <row r="210" spans="1:13" x14ac:dyDescent="0.3">
      <c r="A210" s="354"/>
      <c r="B210" s="354"/>
      <c r="C210" s="354"/>
      <c r="D210" s="354"/>
      <c r="E210" s="379"/>
      <c r="F210" s="354"/>
      <c r="G210" s="354"/>
      <c r="H210" s="354"/>
      <c r="I210" s="354"/>
      <c r="J210" s="354"/>
      <c r="K210" s="354"/>
      <c r="L210" s="354"/>
      <c r="M210" s="354"/>
    </row>
    <row r="211" spans="1:13" x14ac:dyDescent="0.3">
      <c r="A211" s="354"/>
      <c r="B211" s="354"/>
      <c r="C211" s="354"/>
      <c r="D211" s="354"/>
      <c r="E211" s="379"/>
      <c r="F211" s="354"/>
      <c r="G211" s="354"/>
      <c r="H211" s="354"/>
      <c r="I211" s="354"/>
      <c r="J211" s="354"/>
      <c r="K211" s="354"/>
      <c r="L211" s="354"/>
      <c r="M211" s="354"/>
    </row>
    <row r="212" spans="1:13" x14ac:dyDescent="0.3">
      <c r="A212" s="354"/>
      <c r="B212" s="354"/>
      <c r="C212" s="354"/>
      <c r="D212" s="354"/>
      <c r="E212" s="379"/>
      <c r="F212" s="354"/>
      <c r="G212" s="354"/>
      <c r="H212" s="354"/>
      <c r="I212" s="354"/>
      <c r="J212" s="354"/>
      <c r="K212" s="354"/>
      <c r="L212" s="354"/>
      <c r="M212" s="354"/>
    </row>
    <row r="213" spans="1:13" x14ac:dyDescent="0.3">
      <c r="A213" s="354"/>
      <c r="B213" s="354"/>
      <c r="C213" s="354"/>
      <c r="D213" s="354"/>
      <c r="E213" s="379"/>
      <c r="F213" s="354"/>
      <c r="G213" s="354"/>
      <c r="H213" s="354"/>
      <c r="I213" s="354"/>
      <c r="J213" s="354"/>
      <c r="K213" s="354"/>
      <c r="L213" s="354"/>
      <c r="M213" s="354"/>
    </row>
    <row r="214" spans="1:13" x14ac:dyDescent="0.3">
      <c r="A214" s="354"/>
      <c r="B214" s="354"/>
      <c r="C214" s="354"/>
      <c r="D214" s="354"/>
      <c r="E214" s="379"/>
      <c r="F214" s="354"/>
      <c r="G214" s="354"/>
      <c r="H214" s="354"/>
      <c r="I214" s="354"/>
      <c r="J214" s="354"/>
      <c r="K214" s="354"/>
      <c r="L214" s="354"/>
      <c r="M214" s="354"/>
    </row>
    <row r="215" spans="1:13" x14ac:dyDescent="0.3">
      <c r="A215" s="354"/>
      <c r="B215" s="354"/>
      <c r="C215" s="354"/>
      <c r="D215" s="354"/>
      <c r="E215" s="379"/>
      <c r="F215" s="354"/>
      <c r="G215" s="354"/>
      <c r="H215" s="354"/>
      <c r="I215" s="354"/>
      <c r="J215" s="354"/>
      <c r="K215" s="354"/>
      <c r="L215" s="354"/>
      <c r="M215" s="354"/>
    </row>
    <row r="216" spans="1:13" x14ac:dyDescent="0.3">
      <c r="A216" s="354"/>
      <c r="B216" s="354"/>
      <c r="C216" s="354"/>
      <c r="D216" s="354"/>
      <c r="E216" s="379"/>
      <c r="F216" s="354"/>
      <c r="G216" s="354"/>
      <c r="H216" s="354"/>
      <c r="I216" s="354"/>
      <c r="J216" s="354"/>
      <c r="K216" s="354"/>
      <c r="L216" s="354"/>
      <c r="M216" s="354"/>
    </row>
    <row r="217" spans="1:13" x14ac:dyDescent="0.3">
      <c r="A217" s="354"/>
      <c r="B217" s="354"/>
      <c r="C217" s="354"/>
      <c r="D217" s="354"/>
      <c r="E217" s="379"/>
      <c r="F217" s="354"/>
      <c r="G217" s="354"/>
      <c r="H217" s="354"/>
      <c r="I217" s="354"/>
      <c r="J217" s="354"/>
      <c r="K217" s="354"/>
      <c r="L217" s="354"/>
      <c r="M217" s="354"/>
    </row>
    <row r="218" spans="1:13" x14ac:dyDescent="0.3">
      <c r="A218" s="354"/>
      <c r="B218" s="354"/>
      <c r="C218" s="354"/>
      <c r="D218" s="354"/>
      <c r="E218" s="379"/>
      <c r="F218" s="354"/>
      <c r="G218" s="354"/>
      <c r="H218" s="354"/>
      <c r="I218" s="354"/>
      <c r="J218" s="354"/>
      <c r="K218" s="354"/>
      <c r="L218" s="354"/>
      <c r="M218" s="354"/>
    </row>
    <row r="219" spans="1:13" x14ac:dyDescent="0.3">
      <c r="A219" s="354"/>
      <c r="B219" s="354"/>
      <c r="C219" s="354"/>
      <c r="D219" s="354"/>
      <c r="E219" s="379"/>
      <c r="F219" s="354"/>
      <c r="G219" s="354"/>
      <c r="H219" s="354"/>
      <c r="I219" s="354"/>
      <c r="J219" s="354"/>
      <c r="K219" s="354"/>
      <c r="L219" s="354"/>
      <c r="M219" s="354"/>
    </row>
    <row r="220" spans="1:13" x14ac:dyDescent="0.3">
      <c r="A220" s="354"/>
      <c r="B220" s="354"/>
      <c r="C220" s="354"/>
      <c r="D220" s="354"/>
      <c r="E220" s="379"/>
      <c r="F220" s="354"/>
      <c r="G220" s="354"/>
      <c r="H220" s="354"/>
      <c r="I220" s="354"/>
      <c r="J220" s="354"/>
      <c r="K220" s="354"/>
      <c r="L220" s="354"/>
      <c r="M220" s="354"/>
    </row>
    <row r="221" spans="1:13" x14ac:dyDescent="0.3">
      <c r="A221" s="354"/>
      <c r="B221" s="354"/>
      <c r="C221" s="354"/>
      <c r="D221" s="354"/>
      <c r="E221" s="379"/>
      <c r="F221" s="354"/>
      <c r="G221" s="354"/>
      <c r="H221" s="354"/>
      <c r="I221" s="354"/>
      <c r="J221" s="354"/>
      <c r="K221" s="354"/>
      <c r="L221" s="354"/>
      <c r="M221" s="354"/>
    </row>
    <row r="222" spans="1:13" x14ac:dyDescent="0.3">
      <c r="A222" s="354"/>
      <c r="B222" s="354"/>
      <c r="C222" s="354"/>
      <c r="D222" s="354"/>
      <c r="E222" s="379"/>
      <c r="F222" s="354"/>
      <c r="G222" s="354"/>
      <c r="H222" s="354"/>
      <c r="I222" s="354"/>
      <c r="J222" s="354"/>
      <c r="K222" s="354"/>
      <c r="L222" s="354"/>
      <c r="M222" s="354"/>
    </row>
    <row r="223" spans="1:13" x14ac:dyDescent="0.3">
      <c r="A223" s="354"/>
      <c r="B223" s="354"/>
      <c r="C223" s="354"/>
      <c r="D223" s="354"/>
      <c r="E223" s="379"/>
      <c r="F223" s="354"/>
      <c r="G223" s="354"/>
      <c r="H223" s="354"/>
      <c r="I223" s="354"/>
      <c r="J223" s="354"/>
      <c r="K223" s="354"/>
      <c r="L223" s="354"/>
      <c r="M223" s="354"/>
    </row>
    <row r="224" spans="1:13" x14ac:dyDescent="0.3">
      <c r="A224" s="354"/>
      <c r="B224" s="354"/>
      <c r="C224" s="354"/>
      <c r="D224" s="354"/>
      <c r="E224" s="379"/>
      <c r="F224" s="354"/>
      <c r="G224" s="354"/>
      <c r="H224" s="354"/>
      <c r="I224" s="354"/>
      <c r="J224" s="354"/>
      <c r="K224" s="354"/>
      <c r="L224" s="354"/>
      <c r="M224" s="354"/>
    </row>
    <row r="225" spans="1:13" x14ac:dyDescent="0.3">
      <c r="A225" s="354"/>
      <c r="B225" s="354"/>
      <c r="C225" s="354"/>
      <c r="D225" s="354"/>
      <c r="E225" s="379"/>
      <c r="F225" s="354"/>
      <c r="G225" s="354"/>
      <c r="H225" s="354"/>
      <c r="I225" s="354"/>
      <c r="J225" s="354"/>
      <c r="K225" s="354"/>
      <c r="L225" s="354"/>
      <c r="M225" s="354"/>
    </row>
    <row r="226" spans="1:13" x14ac:dyDescent="0.3">
      <c r="A226" s="354"/>
      <c r="B226" s="354"/>
      <c r="C226" s="354"/>
      <c r="D226" s="354"/>
      <c r="E226" s="379"/>
      <c r="F226" s="354"/>
      <c r="G226" s="354"/>
      <c r="H226" s="354"/>
      <c r="I226" s="354"/>
      <c r="J226" s="354"/>
      <c r="K226" s="354"/>
      <c r="L226" s="354"/>
      <c r="M226" s="354"/>
    </row>
    <row r="227" spans="1:13" x14ac:dyDescent="0.3">
      <c r="A227" s="354"/>
      <c r="B227" s="354"/>
      <c r="C227" s="354"/>
      <c r="D227" s="354"/>
      <c r="E227" s="379"/>
      <c r="F227" s="354"/>
      <c r="G227" s="354"/>
      <c r="H227" s="354"/>
      <c r="I227" s="354"/>
      <c r="J227" s="354"/>
      <c r="K227" s="354"/>
      <c r="L227" s="354"/>
      <c r="M227" s="354"/>
    </row>
    <row r="228" spans="1:13" x14ac:dyDescent="0.3">
      <c r="A228" s="354"/>
      <c r="B228" s="354"/>
      <c r="C228" s="354"/>
      <c r="D228" s="354"/>
      <c r="E228" s="379"/>
      <c r="F228" s="354"/>
      <c r="G228" s="354"/>
      <c r="H228" s="354"/>
      <c r="I228" s="354"/>
      <c r="J228" s="354"/>
      <c r="K228" s="354"/>
      <c r="L228" s="354"/>
      <c r="M228" s="354"/>
    </row>
    <row r="229" spans="1:13" x14ac:dyDescent="0.3">
      <c r="A229" s="354"/>
      <c r="B229" s="354"/>
      <c r="C229" s="354"/>
      <c r="D229" s="354"/>
      <c r="E229" s="379"/>
      <c r="F229" s="354"/>
      <c r="G229" s="354"/>
      <c r="H229" s="354"/>
      <c r="I229" s="354"/>
      <c r="J229" s="354"/>
      <c r="K229" s="354"/>
      <c r="L229" s="354"/>
      <c r="M229" s="354"/>
    </row>
    <row r="230" spans="1:13" x14ac:dyDescent="0.3">
      <c r="A230" s="354"/>
      <c r="B230" s="354"/>
      <c r="C230" s="354"/>
      <c r="D230" s="354"/>
      <c r="E230" s="379"/>
      <c r="F230" s="354"/>
      <c r="G230" s="354"/>
      <c r="H230" s="354"/>
      <c r="I230" s="354"/>
      <c r="J230" s="354"/>
      <c r="K230" s="354"/>
      <c r="L230" s="354"/>
      <c r="M230" s="354"/>
    </row>
    <row r="231" spans="1:13" x14ac:dyDescent="0.3">
      <c r="A231" s="354"/>
      <c r="B231" s="354"/>
      <c r="C231" s="354"/>
      <c r="D231" s="354"/>
      <c r="E231" s="379"/>
      <c r="F231" s="354"/>
      <c r="G231" s="354"/>
      <c r="H231" s="354"/>
      <c r="I231" s="354"/>
      <c r="J231" s="354"/>
      <c r="K231" s="354"/>
      <c r="L231" s="354"/>
      <c r="M231" s="354"/>
    </row>
    <row r="232" spans="1:13" x14ac:dyDescent="0.3">
      <c r="A232" s="354"/>
      <c r="B232" s="354"/>
      <c r="C232" s="354"/>
      <c r="D232" s="354"/>
      <c r="E232" s="379"/>
      <c r="F232" s="354"/>
      <c r="G232" s="354"/>
      <c r="H232" s="354"/>
      <c r="I232" s="354"/>
      <c r="J232" s="354"/>
      <c r="K232" s="354"/>
      <c r="L232" s="354"/>
      <c r="M232" s="354"/>
    </row>
    <row r="233" spans="1:13" x14ac:dyDescent="0.3">
      <c r="A233" s="354"/>
      <c r="B233" s="354"/>
      <c r="C233" s="354"/>
      <c r="D233" s="354"/>
      <c r="E233" s="379"/>
      <c r="F233" s="354"/>
      <c r="G233" s="354"/>
      <c r="H233" s="354"/>
      <c r="I233" s="354"/>
      <c r="J233" s="354"/>
      <c r="K233" s="354"/>
      <c r="L233" s="354"/>
      <c r="M233" s="354"/>
    </row>
    <row r="234" spans="1:13" x14ac:dyDescent="0.3">
      <c r="A234" s="354"/>
      <c r="B234" s="354"/>
      <c r="C234" s="354"/>
      <c r="D234" s="354"/>
      <c r="E234" s="379"/>
      <c r="F234" s="354"/>
      <c r="G234" s="354"/>
      <c r="H234" s="354"/>
      <c r="I234" s="354"/>
      <c r="J234" s="354"/>
      <c r="K234" s="354"/>
      <c r="L234" s="354"/>
      <c r="M234" s="354"/>
    </row>
    <row r="235" spans="1:13" x14ac:dyDescent="0.3">
      <c r="A235" s="354"/>
      <c r="B235" s="354"/>
      <c r="C235" s="354"/>
      <c r="D235" s="354"/>
      <c r="E235" s="379"/>
      <c r="F235" s="354"/>
      <c r="G235" s="354"/>
      <c r="H235" s="354"/>
      <c r="I235" s="354"/>
      <c r="J235" s="354"/>
      <c r="K235" s="354"/>
      <c r="L235" s="354"/>
      <c r="M235" s="354"/>
    </row>
    <row r="236" spans="1:13" x14ac:dyDescent="0.3">
      <c r="A236" s="354"/>
      <c r="B236" s="354"/>
      <c r="C236" s="354"/>
      <c r="D236" s="354"/>
      <c r="E236" s="379"/>
      <c r="F236" s="354"/>
      <c r="G236" s="354"/>
      <c r="H236" s="354"/>
      <c r="I236" s="354"/>
      <c r="J236" s="354"/>
      <c r="K236" s="354"/>
      <c r="L236" s="354"/>
      <c r="M236" s="354"/>
    </row>
    <row r="237" spans="1:13" x14ac:dyDescent="0.3">
      <c r="A237" s="354"/>
      <c r="B237" s="354"/>
      <c r="C237" s="354"/>
      <c r="D237" s="354"/>
      <c r="E237" s="379"/>
      <c r="F237" s="354"/>
      <c r="G237" s="354"/>
      <c r="H237" s="354"/>
      <c r="I237" s="354"/>
      <c r="J237" s="354"/>
      <c r="K237" s="354"/>
      <c r="L237" s="354"/>
      <c r="M237" s="354"/>
    </row>
    <row r="238" spans="1:13" x14ac:dyDescent="0.3">
      <c r="A238" s="354"/>
      <c r="B238" s="354"/>
      <c r="C238" s="354"/>
      <c r="D238" s="354"/>
      <c r="E238" s="379"/>
      <c r="F238" s="354"/>
      <c r="G238" s="354"/>
      <c r="H238" s="354"/>
      <c r="I238" s="354"/>
      <c r="J238" s="354"/>
      <c r="K238" s="354"/>
      <c r="L238" s="354"/>
      <c r="M238" s="354"/>
    </row>
    <row r="239" spans="1:13" x14ac:dyDescent="0.3">
      <c r="A239" s="354"/>
      <c r="B239" s="354"/>
      <c r="C239" s="354"/>
      <c r="D239" s="354"/>
      <c r="E239" s="379"/>
      <c r="F239" s="354"/>
      <c r="G239" s="354"/>
      <c r="H239" s="354"/>
      <c r="I239" s="354"/>
      <c r="J239" s="354"/>
      <c r="K239" s="354"/>
      <c r="L239" s="354"/>
      <c r="M239" s="354"/>
    </row>
    <row r="240" spans="1:13" x14ac:dyDescent="0.3">
      <c r="A240" s="354"/>
      <c r="B240" s="354"/>
      <c r="C240" s="354"/>
      <c r="D240" s="354"/>
      <c r="E240" s="379"/>
      <c r="F240" s="354"/>
      <c r="G240" s="354"/>
      <c r="H240" s="354"/>
      <c r="I240" s="354"/>
      <c r="J240" s="354"/>
      <c r="K240" s="354"/>
      <c r="L240" s="354"/>
      <c r="M240" s="354"/>
    </row>
    <row r="241" spans="1:13" x14ac:dyDescent="0.3">
      <c r="A241" s="354"/>
      <c r="B241" s="354"/>
      <c r="C241" s="354"/>
      <c r="D241" s="354"/>
      <c r="E241" s="379"/>
      <c r="F241" s="354"/>
      <c r="G241" s="354"/>
      <c r="H241" s="354"/>
      <c r="I241" s="354"/>
      <c r="J241" s="354"/>
      <c r="K241" s="354"/>
      <c r="L241" s="354"/>
      <c r="M241" s="354"/>
    </row>
    <row r="242" spans="1:13" x14ac:dyDescent="0.3">
      <c r="A242" s="354"/>
      <c r="B242" s="354"/>
      <c r="C242" s="354"/>
      <c r="D242" s="354"/>
      <c r="E242" s="379"/>
      <c r="F242" s="354"/>
      <c r="G242" s="354"/>
      <c r="H242" s="354"/>
      <c r="I242" s="354"/>
      <c r="J242" s="354"/>
      <c r="K242" s="354"/>
      <c r="L242" s="354"/>
      <c r="M242" s="354"/>
    </row>
    <row r="243" spans="1:13" x14ac:dyDescent="0.3">
      <c r="A243" s="354"/>
      <c r="B243" s="354"/>
      <c r="C243" s="354"/>
      <c r="D243" s="354"/>
      <c r="E243" s="379"/>
      <c r="F243" s="354"/>
      <c r="G243" s="354"/>
      <c r="H243" s="354"/>
      <c r="I243" s="354"/>
      <c r="J243" s="354"/>
      <c r="K243" s="354"/>
      <c r="L243" s="354"/>
      <c r="M243" s="354"/>
    </row>
    <row r="244" spans="1:13" x14ac:dyDescent="0.3">
      <c r="A244" s="354"/>
      <c r="B244" s="354"/>
      <c r="C244" s="354"/>
      <c r="D244" s="354"/>
      <c r="E244" s="379"/>
      <c r="F244" s="354"/>
      <c r="G244" s="354"/>
      <c r="H244" s="354"/>
      <c r="I244" s="354"/>
      <c r="J244" s="354"/>
      <c r="K244" s="354"/>
      <c r="L244" s="354"/>
      <c r="M244" s="354"/>
    </row>
    <row r="245" spans="1:13" x14ac:dyDescent="0.3">
      <c r="A245" s="354"/>
      <c r="B245" s="354"/>
      <c r="C245" s="354"/>
      <c r="D245" s="354"/>
      <c r="E245" s="379"/>
      <c r="F245" s="354"/>
      <c r="G245" s="354"/>
      <c r="H245" s="354"/>
      <c r="I245" s="354"/>
      <c r="J245" s="354"/>
      <c r="K245" s="354"/>
      <c r="L245" s="354"/>
      <c r="M245" s="354"/>
    </row>
    <row r="246" spans="1:13" x14ac:dyDescent="0.3">
      <c r="A246" s="354"/>
      <c r="B246" s="354"/>
      <c r="C246" s="354"/>
      <c r="D246" s="354"/>
      <c r="E246" s="379"/>
      <c r="F246" s="354"/>
      <c r="G246" s="354"/>
      <c r="H246" s="354"/>
      <c r="I246" s="354"/>
      <c r="J246" s="354"/>
      <c r="K246" s="354"/>
      <c r="L246" s="354"/>
      <c r="M246" s="354"/>
    </row>
    <row r="247" spans="1:13" x14ac:dyDescent="0.3">
      <c r="A247" s="354"/>
      <c r="B247" s="354"/>
      <c r="C247" s="354"/>
      <c r="D247" s="354"/>
      <c r="E247" s="379"/>
      <c r="F247" s="354"/>
      <c r="G247" s="354"/>
      <c r="H247" s="354"/>
      <c r="I247" s="354"/>
      <c r="J247" s="354"/>
      <c r="K247" s="354"/>
      <c r="L247" s="354"/>
      <c r="M247" s="354"/>
    </row>
    <row r="248" spans="1:13" x14ac:dyDescent="0.3">
      <c r="A248" s="354"/>
      <c r="B248" s="354"/>
      <c r="C248" s="354"/>
      <c r="D248" s="354"/>
      <c r="E248" s="379"/>
      <c r="F248" s="354"/>
      <c r="G248" s="354"/>
      <c r="H248" s="354"/>
      <c r="I248" s="354"/>
      <c r="J248" s="354"/>
      <c r="K248" s="354"/>
      <c r="L248" s="354"/>
      <c r="M248" s="354"/>
    </row>
    <row r="249" spans="1:13" x14ac:dyDescent="0.3">
      <c r="A249" s="354"/>
      <c r="B249" s="354"/>
      <c r="C249" s="354"/>
      <c r="D249" s="354"/>
      <c r="E249" s="379"/>
      <c r="F249" s="354"/>
      <c r="G249" s="354"/>
      <c r="H249" s="354"/>
      <c r="I249" s="354"/>
      <c r="J249" s="354"/>
      <c r="K249" s="354"/>
      <c r="L249" s="354"/>
      <c r="M249" s="354"/>
    </row>
    <row r="250" spans="1:13" x14ac:dyDescent="0.3">
      <c r="A250" s="354"/>
      <c r="B250" s="354"/>
      <c r="C250" s="354"/>
      <c r="D250" s="354"/>
      <c r="E250" s="379"/>
      <c r="F250" s="354"/>
      <c r="G250" s="354"/>
      <c r="H250" s="354"/>
      <c r="I250" s="354"/>
      <c r="J250" s="354"/>
      <c r="K250" s="354"/>
      <c r="L250" s="354"/>
      <c r="M250" s="354"/>
    </row>
    <row r="251" spans="1:13" x14ac:dyDescent="0.3">
      <c r="A251" s="354"/>
      <c r="B251" s="354"/>
      <c r="C251" s="354"/>
      <c r="D251" s="354"/>
      <c r="E251" s="379"/>
      <c r="F251" s="354"/>
      <c r="G251" s="354"/>
      <c r="H251" s="354"/>
      <c r="I251" s="354"/>
      <c r="J251" s="354"/>
      <c r="K251" s="354"/>
      <c r="L251" s="354"/>
      <c r="M251" s="354"/>
    </row>
    <row r="252" spans="1:13" x14ac:dyDescent="0.3">
      <c r="A252" s="354"/>
      <c r="B252" s="354"/>
      <c r="C252" s="354"/>
      <c r="D252" s="354"/>
      <c r="E252" s="379"/>
      <c r="F252" s="354"/>
      <c r="G252" s="354"/>
      <c r="H252" s="354"/>
      <c r="I252" s="354"/>
      <c r="J252" s="354"/>
      <c r="K252" s="354"/>
      <c r="L252" s="354"/>
      <c r="M252" s="354"/>
    </row>
    <row r="253" spans="1:13" x14ac:dyDescent="0.3">
      <c r="A253" s="354"/>
      <c r="B253" s="354"/>
      <c r="C253" s="354"/>
      <c r="D253" s="354"/>
      <c r="E253" s="379"/>
      <c r="F253" s="354"/>
      <c r="G253" s="354"/>
      <c r="H253" s="354"/>
      <c r="I253" s="354"/>
      <c r="J253" s="354"/>
      <c r="K253" s="354"/>
      <c r="L253" s="354"/>
      <c r="M253" s="354"/>
    </row>
    <row r="254" spans="1:13" x14ac:dyDescent="0.3">
      <c r="A254" s="354"/>
      <c r="B254" s="354"/>
      <c r="C254" s="354"/>
      <c r="D254" s="354"/>
      <c r="E254" s="379"/>
      <c r="F254" s="354"/>
      <c r="G254" s="354"/>
      <c r="H254" s="354"/>
      <c r="I254" s="354"/>
      <c r="J254" s="354"/>
      <c r="K254" s="354"/>
      <c r="L254" s="354"/>
      <c r="M254" s="354"/>
    </row>
    <row r="255" spans="1:13" x14ac:dyDescent="0.3">
      <c r="A255" s="354"/>
      <c r="B255" s="354"/>
      <c r="C255" s="354"/>
      <c r="D255" s="354"/>
      <c r="E255" s="379"/>
      <c r="F255" s="354"/>
      <c r="G255" s="354"/>
      <c r="H255" s="354"/>
      <c r="I255" s="354"/>
      <c r="J255" s="354"/>
      <c r="K255" s="354"/>
      <c r="L255" s="354"/>
      <c r="M255" s="354"/>
    </row>
    <row r="256" spans="1:13" x14ac:dyDescent="0.3">
      <c r="A256" s="354"/>
      <c r="B256" s="354"/>
      <c r="C256" s="354"/>
      <c r="D256" s="354"/>
      <c r="E256" s="379"/>
      <c r="F256" s="354"/>
      <c r="G256" s="354"/>
      <c r="H256" s="354"/>
      <c r="I256" s="354"/>
      <c r="J256" s="354"/>
      <c r="K256" s="354"/>
      <c r="L256" s="354"/>
      <c r="M256" s="354"/>
    </row>
    <row r="257" spans="1:13" x14ac:dyDescent="0.3">
      <c r="A257" s="354"/>
      <c r="B257" s="354"/>
      <c r="C257" s="354"/>
      <c r="D257" s="354"/>
      <c r="E257" s="379"/>
      <c r="F257" s="354"/>
      <c r="G257" s="354"/>
      <c r="H257" s="354"/>
      <c r="I257" s="354"/>
      <c r="J257" s="354"/>
      <c r="K257" s="354"/>
      <c r="L257" s="354"/>
      <c r="M257" s="354"/>
    </row>
    <row r="258" spans="1:13" x14ac:dyDescent="0.3">
      <c r="A258" s="354"/>
      <c r="B258" s="354"/>
      <c r="C258" s="354"/>
      <c r="D258" s="354"/>
      <c r="E258" s="379"/>
      <c r="F258" s="354"/>
      <c r="G258" s="354"/>
      <c r="H258" s="354"/>
      <c r="I258" s="354"/>
      <c r="J258" s="354"/>
      <c r="K258" s="354"/>
      <c r="L258" s="354"/>
      <c r="M258" s="354"/>
    </row>
    <row r="259" spans="1:13" x14ac:dyDescent="0.3">
      <c r="A259" s="354"/>
      <c r="B259" s="354"/>
      <c r="C259" s="354"/>
      <c r="D259" s="354"/>
      <c r="E259" s="379"/>
      <c r="F259" s="354"/>
      <c r="G259" s="354"/>
      <c r="H259" s="354"/>
      <c r="I259" s="354"/>
      <c r="J259" s="354"/>
      <c r="K259" s="354"/>
      <c r="L259" s="354"/>
      <c r="M259" s="354"/>
    </row>
    <row r="260" spans="1:13" x14ac:dyDescent="0.3">
      <c r="A260" s="354"/>
      <c r="B260" s="354"/>
      <c r="C260" s="354"/>
      <c r="D260" s="354"/>
      <c r="E260" s="379"/>
      <c r="F260" s="354"/>
      <c r="G260" s="354"/>
      <c r="H260" s="354"/>
      <c r="I260" s="354"/>
      <c r="J260" s="354"/>
      <c r="K260" s="354"/>
      <c r="L260" s="354"/>
      <c r="M260" s="354"/>
    </row>
    <row r="261" spans="1:13" x14ac:dyDescent="0.3">
      <c r="A261" s="354"/>
      <c r="B261" s="354"/>
      <c r="C261" s="354"/>
      <c r="D261" s="354"/>
      <c r="E261" s="379"/>
      <c r="F261" s="354"/>
      <c r="G261" s="354"/>
      <c r="H261" s="354"/>
      <c r="I261" s="354"/>
      <c r="J261" s="354"/>
      <c r="K261" s="354"/>
      <c r="L261" s="354"/>
      <c r="M261" s="354"/>
    </row>
    <row r="262" spans="1:13" x14ac:dyDescent="0.3">
      <c r="A262" s="354"/>
      <c r="B262" s="354"/>
      <c r="C262" s="354"/>
      <c r="D262" s="354"/>
      <c r="E262" s="379"/>
      <c r="F262" s="354"/>
      <c r="G262" s="354"/>
      <c r="H262" s="354"/>
      <c r="I262" s="354"/>
      <c r="J262" s="354"/>
      <c r="K262" s="354"/>
      <c r="L262" s="354"/>
      <c r="M262" s="354"/>
    </row>
    <row r="263" spans="1:13" x14ac:dyDescent="0.3">
      <c r="A263" s="354"/>
      <c r="B263" s="354"/>
      <c r="C263" s="354"/>
      <c r="D263" s="354"/>
      <c r="E263" s="379"/>
      <c r="F263" s="354"/>
      <c r="G263" s="354"/>
      <c r="H263" s="354"/>
      <c r="I263" s="354"/>
      <c r="J263" s="354"/>
      <c r="K263" s="354"/>
      <c r="L263" s="354"/>
      <c r="M263" s="354"/>
    </row>
    <row r="264" spans="1:13" x14ac:dyDescent="0.3">
      <c r="A264" s="354"/>
      <c r="B264" s="354"/>
      <c r="C264" s="354"/>
      <c r="D264" s="354"/>
      <c r="E264" s="379"/>
      <c r="F264" s="354"/>
      <c r="G264" s="354"/>
      <c r="H264" s="354"/>
      <c r="I264" s="354"/>
      <c r="J264" s="354"/>
      <c r="K264" s="354"/>
      <c r="L264" s="354"/>
      <c r="M264" s="354"/>
    </row>
    <row r="265" spans="1:13" x14ac:dyDescent="0.3">
      <c r="A265" s="354"/>
      <c r="B265" s="354"/>
      <c r="C265" s="354"/>
      <c r="D265" s="354"/>
      <c r="E265" s="379"/>
      <c r="F265" s="354"/>
      <c r="G265" s="354"/>
      <c r="H265" s="354"/>
      <c r="I265" s="354"/>
      <c r="J265" s="354"/>
      <c r="K265" s="354"/>
      <c r="L265" s="354"/>
      <c r="M265" s="354"/>
    </row>
    <row r="266" spans="1:13" x14ac:dyDescent="0.3">
      <c r="A266" s="354"/>
      <c r="B266" s="354"/>
      <c r="C266" s="354"/>
      <c r="D266" s="354"/>
      <c r="E266" s="379"/>
      <c r="F266" s="354"/>
      <c r="G266" s="354"/>
      <c r="H266" s="354"/>
      <c r="I266" s="354"/>
      <c r="J266" s="354"/>
      <c r="K266" s="354"/>
      <c r="L266" s="354"/>
      <c r="M266" s="354"/>
    </row>
    <row r="267" spans="1:13" x14ac:dyDescent="0.3">
      <c r="A267" s="354"/>
      <c r="B267" s="354"/>
      <c r="C267" s="354"/>
      <c r="D267" s="354"/>
      <c r="E267" s="379"/>
      <c r="F267" s="354"/>
      <c r="G267" s="354"/>
      <c r="H267" s="354"/>
      <c r="I267" s="354"/>
      <c r="J267" s="354"/>
      <c r="K267" s="354"/>
      <c r="L267" s="354"/>
      <c r="M267" s="354"/>
    </row>
    <row r="268" spans="1:13" x14ac:dyDescent="0.3">
      <c r="A268" s="354"/>
      <c r="B268" s="354"/>
      <c r="C268" s="354"/>
      <c r="D268" s="354"/>
      <c r="E268" s="379"/>
      <c r="F268" s="354"/>
      <c r="G268" s="354"/>
      <c r="H268" s="354"/>
      <c r="I268" s="354"/>
      <c r="J268" s="354"/>
      <c r="K268" s="354"/>
      <c r="L268" s="354"/>
      <c r="M268" s="354"/>
    </row>
    <row r="269" spans="1:13" x14ac:dyDescent="0.3">
      <c r="A269" s="354"/>
      <c r="B269" s="354"/>
      <c r="C269" s="354"/>
      <c r="D269" s="354"/>
      <c r="E269" s="379"/>
      <c r="F269" s="354"/>
      <c r="G269" s="354"/>
      <c r="H269" s="354"/>
      <c r="I269" s="354"/>
      <c r="J269" s="354"/>
      <c r="K269" s="354"/>
      <c r="L269" s="354"/>
      <c r="M269" s="354"/>
    </row>
    <row r="270" spans="1:13" x14ac:dyDescent="0.3">
      <c r="A270" s="354"/>
      <c r="B270" s="354"/>
      <c r="C270" s="354"/>
      <c r="D270" s="354"/>
      <c r="E270" s="379"/>
      <c r="F270" s="354"/>
      <c r="G270" s="354"/>
      <c r="H270" s="354"/>
      <c r="I270" s="354"/>
      <c r="J270" s="354"/>
      <c r="K270" s="354"/>
      <c r="L270" s="354"/>
      <c r="M270" s="354"/>
    </row>
    <row r="271" spans="1:13" x14ac:dyDescent="0.3">
      <c r="A271" s="354"/>
      <c r="B271" s="354"/>
      <c r="C271" s="354"/>
      <c r="D271" s="354"/>
      <c r="E271" s="379"/>
      <c r="F271" s="354"/>
      <c r="G271" s="354"/>
      <c r="H271" s="354"/>
      <c r="I271" s="354"/>
      <c r="J271" s="354"/>
      <c r="K271" s="354"/>
      <c r="L271" s="354"/>
      <c r="M271" s="354"/>
    </row>
    <row r="272" spans="1:13" x14ac:dyDescent="0.3">
      <c r="A272" s="354"/>
      <c r="B272" s="354"/>
      <c r="C272" s="354"/>
      <c r="D272" s="354"/>
      <c r="E272" s="379"/>
      <c r="F272" s="354"/>
      <c r="G272" s="354"/>
      <c r="H272" s="354"/>
      <c r="I272" s="354"/>
      <c r="J272" s="354"/>
      <c r="K272" s="354"/>
      <c r="L272" s="354"/>
      <c r="M272" s="354"/>
    </row>
    <row r="273" spans="1:13" x14ac:dyDescent="0.3">
      <c r="A273" s="354"/>
      <c r="B273" s="354"/>
      <c r="C273" s="354"/>
      <c r="D273" s="354"/>
      <c r="E273" s="379"/>
      <c r="F273" s="354"/>
      <c r="G273" s="354"/>
      <c r="H273" s="354"/>
      <c r="I273" s="354"/>
      <c r="J273" s="354"/>
      <c r="K273" s="354"/>
      <c r="L273" s="354"/>
      <c r="M273" s="354"/>
    </row>
    <row r="274" spans="1:13" x14ac:dyDescent="0.3">
      <c r="A274" s="354"/>
      <c r="B274" s="354"/>
      <c r="C274" s="354"/>
      <c r="D274" s="354"/>
      <c r="E274" s="379"/>
      <c r="F274" s="354"/>
      <c r="G274" s="354"/>
      <c r="H274" s="354"/>
      <c r="I274" s="354"/>
      <c r="J274" s="354"/>
      <c r="K274" s="354"/>
      <c r="L274" s="354"/>
      <c r="M274" s="354"/>
    </row>
    <row r="275" spans="1:13" x14ac:dyDescent="0.3">
      <c r="A275" s="354"/>
      <c r="B275" s="354"/>
      <c r="C275" s="354"/>
      <c r="D275" s="354"/>
      <c r="E275" s="379"/>
      <c r="F275" s="354"/>
      <c r="G275" s="354"/>
      <c r="H275" s="354"/>
      <c r="I275" s="354"/>
      <c r="J275" s="354"/>
      <c r="K275" s="354"/>
      <c r="L275" s="354"/>
      <c r="M275" s="354"/>
    </row>
    <row r="276" spans="1:13" x14ac:dyDescent="0.3">
      <c r="A276" s="354"/>
      <c r="B276" s="354"/>
      <c r="C276" s="354"/>
      <c r="D276" s="354"/>
      <c r="E276" s="379"/>
      <c r="F276" s="354"/>
      <c r="G276" s="354"/>
      <c r="H276" s="354"/>
      <c r="I276" s="354"/>
      <c r="J276" s="354"/>
      <c r="K276" s="354"/>
      <c r="L276" s="354"/>
      <c r="M276" s="354"/>
    </row>
    <row r="277" spans="1:13" x14ac:dyDescent="0.3">
      <c r="A277" s="354"/>
      <c r="B277" s="354"/>
      <c r="C277" s="354"/>
      <c r="D277" s="354"/>
      <c r="E277" s="379"/>
      <c r="F277" s="354"/>
      <c r="G277" s="354"/>
      <c r="H277" s="354"/>
      <c r="I277" s="354"/>
      <c r="J277" s="354"/>
      <c r="K277" s="354"/>
      <c r="L277" s="354"/>
      <c r="M277" s="354"/>
    </row>
    <row r="278" spans="1:13" x14ac:dyDescent="0.3">
      <c r="A278" s="354"/>
      <c r="B278" s="354"/>
      <c r="C278" s="354"/>
      <c r="D278" s="354"/>
      <c r="E278" s="379"/>
      <c r="F278" s="354"/>
      <c r="G278" s="354"/>
      <c r="H278" s="354"/>
      <c r="I278" s="354"/>
      <c r="J278" s="354"/>
      <c r="K278" s="354"/>
      <c r="L278" s="354"/>
      <c r="M278" s="354"/>
    </row>
    <row r="279" spans="1:13" x14ac:dyDescent="0.3">
      <c r="A279" s="354"/>
      <c r="B279" s="354"/>
      <c r="C279" s="354"/>
      <c r="D279" s="354"/>
      <c r="E279" s="379"/>
      <c r="F279" s="354"/>
      <c r="G279" s="354"/>
      <c r="H279" s="354"/>
      <c r="I279" s="354"/>
      <c r="J279" s="354"/>
      <c r="K279" s="354"/>
      <c r="L279" s="354"/>
      <c r="M279" s="354"/>
    </row>
    <row r="280" spans="1:13" x14ac:dyDescent="0.3">
      <c r="A280" s="354"/>
      <c r="B280" s="354"/>
      <c r="C280" s="354"/>
      <c r="D280" s="354"/>
      <c r="E280" s="379"/>
      <c r="F280" s="354"/>
      <c r="G280" s="354"/>
      <c r="H280" s="354"/>
      <c r="I280" s="354"/>
      <c r="J280" s="354"/>
      <c r="K280" s="354"/>
      <c r="L280" s="354"/>
      <c r="M280" s="354"/>
    </row>
    <row r="281" spans="1:13" x14ac:dyDescent="0.3">
      <c r="A281" s="354"/>
      <c r="B281" s="354"/>
      <c r="C281" s="354"/>
      <c r="D281" s="354"/>
      <c r="E281" s="379"/>
      <c r="F281" s="354"/>
      <c r="G281" s="354"/>
      <c r="H281" s="354"/>
      <c r="I281" s="354"/>
      <c r="J281" s="354"/>
      <c r="K281" s="354"/>
      <c r="L281" s="354"/>
      <c r="M281" s="354"/>
    </row>
    <row r="282" spans="1:13" x14ac:dyDescent="0.3">
      <c r="A282" s="354"/>
      <c r="B282" s="354"/>
      <c r="C282" s="354"/>
      <c r="D282" s="354"/>
      <c r="E282" s="379"/>
      <c r="F282" s="354"/>
      <c r="G282" s="354"/>
      <c r="H282" s="354"/>
      <c r="I282" s="354"/>
      <c r="J282" s="354"/>
      <c r="K282" s="354"/>
      <c r="L282" s="354"/>
      <c r="M282" s="354"/>
    </row>
    <row r="283" spans="1:13" x14ac:dyDescent="0.3">
      <c r="A283" s="354"/>
      <c r="B283" s="354"/>
      <c r="C283" s="354"/>
      <c r="D283" s="354"/>
      <c r="E283" s="379"/>
      <c r="F283" s="354"/>
      <c r="G283" s="354"/>
      <c r="H283" s="354"/>
      <c r="I283" s="354"/>
      <c r="J283" s="354"/>
      <c r="K283" s="354"/>
      <c r="L283" s="354"/>
      <c r="M283" s="354"/>
    </row>
    <row r="284" spans="1:13" x14ac:dyDescent="0.3">
      <c r="A284" s="354"/>
      <c r="B284" s="354"/>
      <c r="C284" s="354"/>
      <c r="D284" s="354"/>
      <c r="E284" s="379"/>
      <c r="F284" s="354"/>
      <c r="G284" s="354"/>
      <c r="H284" s="354"/>
      <c r="I284" s="354"/>
      <c r="J284" s="354"/>
      <c r="K284" s="354"/>
      <c r="L284" s="354"/>
      <c r="M284" s="354"/>
    </row>
    <row r="285" spans="1:13" x14ac:dyDescent="0.3">
      <c r="A285" s="354"/>
      <c r="B285" s="354"/>
      <c r="C285" s="354"/>
      <c r="D285" s="354"/>
      <c r="E285" s="379"/>
      <c r="F285" s="354"/>
      <c r="G285" s="354"/>
      <c r="H285" s="354"/>
      <c r="I285" s="354"/>
      <c r="J285" s="354"/>
      <c r="K285" s="354"/>
      <c r="L285" s="354"/>
      <c r="M285" s="354"/>
    </row>
    <row r="286" spans="1:13" x14ac:dyDescent="0.3">
      <c r="A286" s="354"/>
      <c r="B286" s="354"/>
      <c r="C286" s="354"/>
      <c r="D286" s="354"/>
      <c r="E286" s="379"/>
      <c r="F286" s="354"/>
      <c r="G286" s="354"/>
      <c r="H286" s="354"/>
      <c r="I286" s="354"/>
      <c r="J286" s="354"/>
      <c r="K286" s="354"/>
      <c r="L286" s="354"/>
      <c r="M286" s="354"/>
    </row>
    <row r="287" spans="1:13" x14ac:dyDescent="0.3">
      <c r="A287" s="354"/>
      <c r="B287" s="354"/>
      <c r="C287" s="354"/>
      <c r="D287" s="354"/>
      <c r="E287" s="379"/>
      <c r="F287" s="354"/>
      <c r="G287" s="354"/>
      <c r="H287" s="354"/>
      <c r="I287" s="354"/>
      <c r="J287" s="354"/>
      <c r="K287" s="354"/>
      <c r="L287" s="354"/>
      <c r="M287" s="354"/>
    </row>
    <row r="288" spans="1:13" x14ac:dyDescent="0.3">
      <c r="A288" s="354"/>
      <c r="B288" s="354"/>
      <c r="C288" s="354"/>
      <c r="D288" s="354"/>
      <c r="E288" s="379"/>
      <c r="F288" s="354"/>
      <c r="G288" s="354"/>
      <c r="H288" s="354"/>
      <c r="I288" s="354"/>
      <c r="J288" s="354"/>
      <c r="K288" s="354"/>
      <c r="L288" s="354"/>
      <c r="M288" s="354"/>
    </row>
    <row r="289" spans="1:13" x14ac:dyDescent="0.3">
      <c r="A289" s="354"/>
      <c r="B289" s="354"/>
      <c r="C289" s="354"/>
      <c r="D289" s="354"/>
      <c r="E289" s="379"/>
      <c r="F289" s="354"/>
      <c r="G289" s="354"/>
      <c r="H289" s="354"/>
      <c r="I289" s="354"/>
      <c r="J289" s="354"/>
      <c r="K289" s="354"/>
      <c r="L289" s="354"/>
      <c r="M289" s="354"/>
    </row>
    <row r="290" spans="1:13" x14ac:dyDescent="0.3">
      <c r="A290" s="354"/>
      <c r="B290" s="354"/>
      <c r="C290" s="354"/>
      <c r="D290" s="354"/>
      <c r="E290" s="379"/>
      <c r="F290" s="354"/>
      <c r="G290" s="354"/>
      <c r="H290" s="354"/>
      <c r="I290" s="354"/>
      <c r="J290" s="354"/>
      <c r="K290" s="354"/>
      <c r="L290" s="354"/>
      <c r="M290" s="354"/>
    </row>
    <row r="291" spans="1:13" x14ac:dyDescent="0.3">
      <c r="A291" s="354"/>
      <c r="B291" s="354"/>
      <c r="C291" s="354"/>
      <c r="D291" s="354"/>
      <c r="E291" s="379"/>
      <c r="F291" s="354"/>
      <c r="G291" s="354"/>
      <c r="H291" s="354"/>
      <c r="I291" s="354"/>
      <c r="J291" s="354"/>
      <c r="K291" s="354"/>
      <c r="L291" s="354"/>
      <c r="M291" s="354"/>
    </row>
    <row r="292" spans="1:13" x14ac:dyDescent="0.3">
      <c r="A292" s="354"/>
      <c r="B292" s="354"/>
      <c r="C292" s="354"/>
      <c r="D292" s="354"/>
      <c r="E292" s="379"/>
      <c r="F292" s="354"/>
      <c r="G292" s="354"/>
      <c r="H292" s="354"/>
      <c r="I292" s="354"/>
      <c r="J292" s="354"/>
      <c r="K292" s="354"/>
      <c r="L292" s="354"/>
      <c r="M292" s="354"/>
    </row>
    <row r="293" spans="1:13" x14ac:dyDescent="0.3">
      <c r="A293" s="354"/>
      <c r="B293" s="354"/>
      <c r="C293" s="354"/>
      <c r="D293" s="354"/>
      <c r="E293" s="379"/>
      <c r="F293" s="354"/>
      <c r="G293" s="354"/>
      <c r="H293" s="354"/>
      <c r="I293" s="354"/>
      <c r="J293" s="354"/>
      <c r="K293" s="354"/>
      <c r="L293" s="354"/>
      <c r="M293" s="354"/>
    </row>
    <row r="294" spans="1:13" x14ac:dyDescent="0.3">
      <c r="A294" s="354"/>
      <c r="B294" s="354"/>
      <c r="C294" s="354"/>
      <c r="D294" s="354"/>
      <c r="E294" s="379"/>
      <c r="F294" s="354"/>
      <c r="G294" s="354"/>
      <c r="H294" s="354"/>
      <c r="I294" s="354"/>
      <c r="J294" s="354"/>
      <c r="K294" s="354"/>
      <c r="L294" s="354"/>
      <c r="M294" s="354"/>
    </row>
    <row r="295" spans="1:13" x14ac:dyDescent="0.3">
      <c r="A295" s="354"/>
      <c r="B295" s="354"/>
      <c r="C295" s="354"/>
      <c r="D295" s="354"/>
      <c r="E295" s="379"/>
      <c r="F295" s="354"/>
      <c r="G295" s="354"/>
      <c r="H295" s="354"/>
      <c r="I295" s="354"/>
      <c r="J295" s="354"/>
      <c r="K295" s="354"/>
      <c r="L295" s="354"/>
      <c r="M295" s="354"/>
    </row>
    <row r="296" spans="1:13" x14ac:dyDescent="0.3">
      <c r="A296" s="354"/>
      <c r="B296" s="354"/>
      <c r="C296" s="354"/>
      <c r="D296" s="354"/>
      <c r="E296" s="379"/>
      <c r="F296" s="354"/>
      <c r="G296" s="354"/>
      <c r="H296" s="354"/>
      <c r="I296" s="354"/>
      <c r="J296" s="354"/>
      <c r="K296" s="354"/>
      <c r="L296" s="354"/>
      <c r="M296" s="354"/>
    </row>
    <row r="297" spans="1:13" x14ac:dyDescent="0.3">
      <c r="A297" s="354"/>
      <c r="B297" s="354"/>
      <c r="C297" s="354"/>
      <c r="D297" s="354"/>
      <c r="E297" s="379"/>
      <c r="F297" s="354"/>
      <c r="G297" s="354"/>
      <c r="H297" s="354"/>
      <c r="I297" s="354"/>
      <c r="J297" s="354"/>
      <c r="K297" s="354"/>
      <c r="L297" s="354"/>
      <c r="M297" s="354"/>
    </row>
    <row r="298" spans="1:13" x14ac:dyDescent="0.3">
      <c r="A298" s="354"/>
      <c r="B298" s="354"/>
      <c r="C298" s="354"/>
      <c r="D298" s="354"/>
      <c r="E298" s="379"/>
      <c r="F298" s="354"/>
      <c r="G298" s="354"/>
      <c r="H298" s="354"/>
      <c r="I298" s="354"/>
      <c r="J298" s="354"/>
      <c r="K298" s="354"/>
      <c r="L298" s="354"/>
      <c r="M298" s="354"/>
    </row>
    <row r="299" spans="1:13" x14ac:dyDescent="0.3">
      <c r="A299" s="354"/>
      <c r="B299" s="354"/>
      <c r="C299" s="354"/>
      <c r="D299" s="354"/>
      <c r="E299" s="379"/>
      <c r="F299" s="354"/>
      <c r="G299" s="354"/>
      <c r="H299" s="354"/>
      <c r="I299" s="354"/>
      <c r="J299" s="354"/>
      <c r="K299" s="354"/>
      <c r="L299" s="354"/>
      <c r="M299" s="354"/>
    </row>
    <row r="300" spans="1:13" x14ac:dyDescent="0.3">
      <c r="A300" s="354"/>
      <c r="B300" s="354"/>
      <c r="C300" s="354"/>
      <c r="D300" s="354"/>
      <c r="E300" s="379"/>
      <c r="F300" s="354"/>
      <c r="G300" s="354"/>
      <c r="H300" s="354"/>
      <c r="I300" s="354"/>
      <c r="J300" s="354"/>
      <c r="K300" s="354"/>
      <c r="L300" s="354"/>
      <c r="M300" s="354"/>
    </row>
    <row r="301" spans="1:13" x14ac:dyDescent="0.3">
      <c r="A301" s="354"/>
      <c r="B301" s="354"/>
      <c r="C301" s="354"/>
      <c r="D301" s="354"/>
      <c r="E301" s="379"/>
      <c r="F301" s="354"/>
      <c r="G301" s="354"/>
      <c r="H301" s="354"/>
      <c r="I301" s="354"/>
      <c r="J301" s="354"/>
      <c r="K301" s="354"/>
      <c r="L301" s="354"/>
      <c r="M301" s="354"/>
    </row>
    <row r="302" spans="1:13" x14ac:dyDescent="0.3">
      <c r="A302" s="354"/>
      <c r="B302" s="354"/>
      <c r="C302" s="354"/>
      <c r="D302" s="354"/>
      <c r="E302" s="379"/>
      <c r="F302" s="354"/>
      <c r="G302" s="354"/>
      <c r="H302" s="354"/>
      <c r="I302" s="354"/>
      <c r="J302" s="354"/>
      <c r="K302" s="354"/>
      <c r="L302" s="354"/>
      <c r="M302" s="354"/>
    </row>
    <row r="303" spans="1:13" x14ac:dyDescent="0.3">
      <c r="A303" s="354"/>
      <c r="B303" s="354"/>
      <c r="C303" s="354"/>
      <c r="D303" s="354"/>
      <c r="E303" s="379"/>
      <c r="F303" s="354"/>
      <c r="G303" s="354"/>
      <c r="H303" s="354"/>
      <c r="I303" s="354"/>
      <c r="J303" s="354"/>
      <c r="K303" s="354"/>
      <c r="L303" s="354"/>
      <c r="M303" s="354"/>
    </row>
    <row r="304" spans="1:13" x14ac:dyDescent="0.3">
      <c r="A304" s="354"/>
      <c r="B304" s="354"/>
      <c r="C304" s="354"/>
      <c r="D304" s="354"/>
      <c r="E304" s="379"/>
      <c r="F304" s="354"/>
      <c r="G304" s="354"/>
      <c r="H304" s="354"/>
      <c r="I304" s="354"/>
      <c r="J304" s="354"/>
      <c r="K304" s="354"/>
      <c r="L304" s="354"/>
      <c r="M304" s="354"/>
    </row>
    <row r="305" spans="1:13" x14ac:dyDescent="0.3">
      <c r="A305" s="354"/>
      <c r="B305" s="354"/>
      <c r="C305" s="354"/>
      <c r="D305" s="354"/>
      <c r="E305" s="379"/>
      <c r="F305" s="354"/>
      <c r="G305" s="354"/>
      <c r="H305" s="354"/>
      <c r="I305" s="354"/>
      <c r="J305" s="354"/>
      <c r="K305" s="354"/>
      <c r="L305" s="354"/>
      <c r="M305" s="354"/>
    </row>
    <row r="306" spans="1:13" x14ac:dyDescent="0.3">
      <c r="A306" s="354"/>
      <c r="B306" s="354"/>
      <c r="C306" s="354"/>
      <c r="D306" s="354"/>
      <c r="E306" s="379"/>
      <c r="F306" s="354"/>
      <c r="G306" s="354"/>
      <c r="H306" s="354"/>
      <c r="I306" s="354"/>
      <c r="J306" s="354"/>
      <c r="K306" s="354"/>
      <c r="L306" s="354"/>
      <c r="M306" s="354"/>
    </row>
    <row r="307" spans="1:13" x14ac:dyDescent="0.3">
      <c r="A307" s="354"/>
      <c r="B307" s="354"/>
      <c r="C307" s="354"/>
      <c r="D307" s="354"/>
      <c r="E307" s="379"/>
      <c r="F307" s="354"/>
      <c r="G307" s="354"/>
      <c r="H307" s="354"/>
      <c r="I307" s="354"/>
      <c r="J307" s="354"/>
      <c r="K307" s="354"/>
      <c r="L307" s="354"/>
      <c r="M307" s="354"/>
    </row>
    <row r="308" spans="1:13" x14ac:dyDescent="0.3">
      <c r="A308" s="354"/>
      <c r="B308" s="354"/>
      <c r="C308" s="354"/>
      <c r="D308" s="354"/>
      <c r="E308" s="379"/>
      <c r="F308" s="354"/>
      <c r="G308" s="354"/>
      <c r="H308" s="354"/>
      <c r="I308" s="354"/>
      <c r="J308" s="354"/>
      <c r="K308" s="354"/>
      <c r="L308" s="354"/>
      <c r="M308" s="354"/>
    </row>
    <row r="309" spans="1:13" x14ac:dyDescent="0.3">
      <c r="A309" s="354"/>
      <c r="B309" s="354"/>
      <c r="C309" s="354"/>
      <c r="D309" s="354"/>
      <c r="E309" s="379"/>
      <c r="F309" s="354"/>
      <c r="G309" s="354"/>
      <c r="H309" s="354"/>
      <c r="I309" s="354"/>
      <c r="J309" s="354"/>
      <c r="K309" s="354"/>
      <c r="L309" s="354"/>
      <c r="M309" s="354"/>
    </row>
    <row r="310" spans="1:13" x14ac:dyDescent="0.3">
      <c r="A310" s="354"/>
      <c r="B310" s="354"/>
      <c r="C310" s="354"/>
      <c r="D310" s="354"/>
      <c r="E310" s="379"/>
      <c r="F310" s="354"/>
      <c r="G310" s="354"/>
      <c r="H310" s="354"/>
      <c r="I310" s="354"/>
      <c r="J310" s="354"/>
      <c r="K310" s="354"/>
      <c r="L310" s="354"/>
      <c r="M310" s="354"/>
    </row>
    <row r="311" spans="1:13" x14ac:dyDescent="0.3">
      <c r="A311" s="354"/>
      <c r="B311" s="354"/>
      <c r="C311" s="354"/>
      <c r="D311" s="354"/>
      <c r="E311" s="379"/>
      <c r="F311" s="354"/>
      <c r="G311" s="354"/>
      <c r="H311" s="354"/>
      <c r="I311" s="354"/>
      <c r="J311" s="354"/>
      <c r="K311" s="354"/>
      <c r="L311" s="354"/>
      <c r="M311" s="354"/>
    </row>
    <row r="312" spans="1:13" x14ac:dyDescent="0.3">
      <c r="A312" s="354"/>
      <c r="B312" s="354"/>
      <c r="C312" s="354"/>
      <c r="D312" s="354"/>
      <c r="E312" s="379"/>
      <c r="F312" s="354"/>
      <c r="G312" s="354"/>
      <c r="H312" s="354"/>
      <c r="I312" s="354"/>
      <c r="J312" s="354"/>
      <c r="K312" s="354"/>
      <c r="L312" s="354"/>
      <c r="M312" s="354"/>
    </row>
    <row r="313" spans="1:13" x14ac:dyDescent="0.3">
      <c r="A313" s="354"/>
      <c r="B313" s="354"/>
      <c r="C313" s="354"/>
      <c r="D313" s="354"/>
      <c r="E313" s="379"/>
      <c r="F313" s="354"/>
      <c r="G313" s="354"/>
      <c r="H313" s="354"/>
      <c r="I313" s="354"/>
      <c r="J313" s="354"/>
      <c r="K313" s="354"/>
      <c r="L313" s="354"/>
      <c r="M313" s="354"/>
    </row>
    <row r="314" spans="1:13" x14ac:dyDescent="0.3">
      <c r="A314" s="354"/>
      <c r="B314" s="354"/>
      <c r="C314" s="354"/>
      <c r="D314" s="354"/>
      <c r="E314" s="379"/>
      <c r="F314" s="354"/>
      <c r="G314" s="354"/>
      <c r="H314" s="354"/>
      <c r="I314" s="354"/>
      <c r="J314" s="354"/>
      <c r="K314" s="354"/>
      <c r="L314" s="354"/>
      <c r="M314" s="354"/>
    </row>
    <row r="315" spans="1:13" x14ac:dyDescent="0.3">
      <c r="A315" s="354"/>
      <c r="B315" s="354"/>
      <c r="C315" s="354"/>
      <c r="D315" s="354"/>
      <c r="E315" s="379"/>
      <c r="F315" s="354"/>
      <c r="G315" s="354"/>
      <c r="H315" s="354"/>
      <c r="I315" s="354"/>
      <c r="J315" s="354"/>
      <c r="K315" s="354"/>
      <c r="L315" s="354"/>
      <c r="M315" s="354"/>
    </row>
    <row r="316" spans="1:13" x14ac:dyDescent="0.3">
      <c r="A316" s="354"/>
      <c r="B316" s="354"/>
      <c r="C316" s="354"/>
      <c r="D316" s="354"/>
      <c r="E316" s="379"/>
      <c r="F316" s="354"/>
      <c r="G316" s="354"/>
      <c r="H316" s="354"/>
      <c r="I316" s="354"/>
      <c r="J316" s="354"/>
      <c r="K316" s="354"/>
      <c r="L316" s="354"/>
      <c r="M316" s="354"/>
    </row>
    <row r="317" spans="1:13" x14ac:dyDescent="0.3">
      <c r="A317" s="354"/>
      <c r="B317" s="354"/>
      <c r="C317" s="354"/>
      <c r="D317" s="354"/>
      <c r="E317" s="379"/>
      <c r="F317" s="354"/>
      <c r="G317" s="354"/>
      <c r="H317" s="354"/>
      <c r="I317" s="354"/>
      <c r="J317" s="354"/>
      <c r="K317" s="354"/>
      <c r="L317" s="354"/>
      <c r="M317" s="354"/>
    </row>
    <row r="318" spans="1:13" x14ac:dyDescent="0.3">
      <c r="A318" s="354"/>
      <c r="B318" s="354"/>
      <c r="C318" s="354"/>
      <c r="D318" s="354"/>
      <c r="E318" s="379"/>
      <c r="F318" s="354"/>
      <c r="G318" s="354"/>
      <c r="H318" s="354"/>
      <c r="I318" s="354"/>
      <c r="J318" s="354"/>
      <c r="K318" s="354"/>
      <c r="L318" s="354"/>
      <c r="M318" s="354"/>
    </row>
    <row r="319" spans="1:13" x14ac:dyDescent="0.3">
      <c r="A319" s="354"/>
      <c r="B319" s="354"/>
      <c r="C319" s="354"/>
      <c r="D319" s="354"/>
      <c r="E319" s="379"/>
      <c r="F319" s="354"/>
      <c r="G319" s="354"/>
      <c r="H319" s="354"/>
      <c r="I319" s="354"/>
      <c r="J319" s="354"/>
      <c r="K319" s="354"/>
      <c r="L319" s="354"/>
      <c r="M319" s="354"/>
    </row>
    <row r="320" spans="1:13" x14ac:dyDescent="0.3">
      <c r="A320" s="354"/>
      <c r="B320" s="354"/>
      <c r="C320" s="354"/>
      <c r="D320" s="354"/>
      <c r="E320" s="379"/>
      <c r="F320" s="354"/>
      <c r="G320" s="354"/>
      <c r="H320" s="354"/>
      <c r="I320" s="354"/>
      <c r="J320" s="354"/>
      <c r="K320" s="354"/>
      <c r="L320" s="354"/>
      <c r="M320" s="354"/>
    </row>
    <row r="321" spans="1:13" x14ac:dyDescent="0.3">
      <c r="A321" s="354"/>
      <c r="B321" s="354"/>
      <c r="C321" s="354"/>
      <c r="D321" s="354"/>
      <c r="E321" s="379"/>
      <c r="F321" s="354"/>
      <c r="G321" s="354"/>
      <c r="H321" s="354"/>
      <c r="I321" s="354"/>
      <c r="J321" s="354"/>
      <c r="K321" s="354"/>
      <c r="L321" s="354"/>
      <c r="M321" s="354"/>
    </row>
    <row r="322" spans="1:13" x14ac:dyDescent="0.3">
      <c r="A322" s="354"/>
      <c r="B322" s="354"/>
      <c r="C322" s="354"/>
      <c r="D322" s="354"/>
      <c r="E322" s="379"/>
      <c r="F322" s="354"/>
      <c r="G322" s="354"/>
      <c r="H322" s="354"/>
      <c r="I322" s="354"/>
      <c r="J322" s="354"/>
      <c r="K322" s="354"/>
      <c r="L322" s="354"/>
      <c r="M322" s="354"/>
    </row>
    <row r="323" spans="1:13" x14ac:dyDescent="0.3">
      <c r="A323" s="354"/>
      <c r="B323" s="354"/>
      <c r="C323" s="354"/>
      <c r="D323" s="354"/>
      <c r="E323" s="379"/>
      <c r="F323" s="354"/>
      <c r="G323" s="354"/>
      <c r="H323" s="354"/>
      <c r="I323" s="354"/>
      <c r="J323" s="354"/>
      <c r="K323" s="354"/>
      <c r="L323" s="354"/>
      <c r="M323" s="354"/>
    </row>
    <row r="324" spans="1:13" x14ac:dyDescent="0.3">
      <c r="A324" s="354"/>
      <c r="B324" s="354"/>
      <c r="C324" s="354"/>
      <c r="D324" s="354"/>
      <c r="E324" s="379"/>
      <c r="F324" s="354"/>
      <c r="G324" s="354"/>
      <c r="H324" s="354"/>
      <c r="I324" s="354"/>
      <c r="J324" s="354"/>
      <c r="K324" s="354"/>
      <c r="L324" s="354"/>
      <c r="M324" s="354"/>
    </row>
    <row r="325" spans="1:13" x14ac:dyDescent="0.3">
      <c r="A325" s="354"/>
      <c r="B325" s="354"/>
      <c r="C325" s="354"/>
      <c r="D325" s="354"/>
      <c r="E325" s="379"/>
      <c r="F325" s="354"/>
      <c r="G325" s="354"/>
      <c r="H325" s="354"/>
      <c r="I325" s="354"/>
      <c r="J325" s="354"/>
      <c r="K325" s="354"/>
      <c r="L325" s="354"/>
      <c r="M325" s="354"/>
    </row>
    <row r="326" spans="1:13" x14ac:dyDescent="0.3">
      <c r="A326" s="354"/>
      <c r="B326" s="354"/>
      <c r="C326" s="354"/>
      <c r="D326" s="354"/>
      <c r="E326" s="379"/>
      <c r="F326" s="354"/>
      <c r="G326" s="354"/>
      <c r="H326" s="354"/>
      <c r="I326" s="354"/>
      <c r="J326" s="354"/>
      <c r="K326" s="354"/>
      <c r="L326" s="354"/>
      <c r="M326" s="354"/>
    </row>
    <row r="327" spans="1:13" x14ac:dyDescent="0.3">
      <c r="A327" s="354"/>
      <c r="B327" s="354"/>
      <c r="C327" s="354"/>
      <c r="D327" s="354"/>
      <c r="E327" s="379"/>
      <c r="F327" s="354"/>
      <c r="G327" s="354"/>
      <c r="H327" s="354"/>
      <c r="I327" s="354"/>
      <c r="J327" s="354"/>
      <c r="K327" s="354"/>
      <c r="L327" s="354"/>
      <c r="M327" s="354"/>
    </row>
    <row r="328" spans="1:13" x14ac:dyDescent="0.3">
      <c r="A328" s="354"/>
      <c r="B328" s="354"/>
      <c r="C328" s="354"/>
      <c r="D328" s="354"/>
      <c r="E328" s="379"/>
      <c r="F328" s="354"/>
      <c r="G328" s="354"/>
      <c r="H328" s="354"/>
      <c r="I328" s="354"/>
      <c r="J328" s="354"/>
      <c r="K328" s="354"/>
      <c r="L328" s="354"/>
      <c r="M328" s="354"/>
    </row>
    <row r="329" spans="1:13" x14ac:dyDescent="0.3">
      <c r="A329" s="354"/>
      <c r="B329" s="354"/>
      <c r="C329" s="354"/>
      <c r="D329" s="354"/>
      <c r="E329" s="379"/>
      <c r="F329" s="354"/>
      <c r="G329" s="354"/>
      <c r="H329" s="354"/>
      <c r="I329" s="354"/>
      <c r="J329" s="354"/>
      <c r="K329" s="354"/>
      <c r="L329" s="354"/>
      <c r="M329" s="354"/>
    </row>
    <row r="330" spans="1:13" x14ac:dyDescent="0.3">
      <c r="A330" s="354"/>
      <c r="B330" s="354"/>
      <c r="C330" s="354"/>
      <c r="D330" s="354"/>
      <c r="E330" s="379"/>
      <c r="F330" s="354"/>
      <c r="G330" s="354"/>
      <c r="H330" s="354"/>
      <c r="I330" s="354"/>
      <c r="J330" s="354"/>
      <c r="K330" s="354"/>
      <c r="L330" s="354"/>
      <c r="M330" s="354"/>
    </row>
    <row r="331" spans="1:13" x14ac:dyDescent="0.3">
      <c r="A331" s="354"/>
      <c r="B331" s="354"/>
      <c r="C331" s="354"/>
      <c r="D331" s="354"/>
      <c r="E331" s="379"/>
      <c r="F331" s="354"/>
      <c r="G331" s="354"/>
      <c r="H331" s="354"/>
      <c r="I331" s="354"/>
      <c r="J331" s="354"/>
      <c r="K331" s="354"/>
      <c r="L331" s="354"/>
      <c r="M331" s="354"/>
    </row>
    <row r="332" spans="1:13" x14ac:dyDescent="0.3">
      <c r="A332" s="354"/>
      <c r="B332" s="354"/>
      <c r="C332" s="354"/>
      <c r="D332" s="354"/>
      <c r="E332" s="379"/>
      <c r="F332" s="354"/>
      <c r="G332" s="354"/>
      <c r="H332" s="354"/>
      <c r="I332" s="354"/>
      <c r="J332" s="354"/>
      <c r="K332" s="354"/>
      <c r="L332" s="354"/>
      <c r="M332" s="354"/>
    </row>
    <row r="333" spans="1:13" x14ac:dyDescent="0.3">
      <c r="A333" s="354"/>
      <c r="B333" s="354"/>
      <c r="C333" s="354"/>
      <c r="D333" s="354"/>
      <c r="E333" s="379"/>
      <c r="F333" s="354"/>
      <c r="G333" s="354"/>
      <c r="H333" s="354"/>
      <c r="I333" s="354"/>
      <c r="J333" s="354"/>
      <c r="K333" s="354"/>
      <c r="L333" s="354"/>
      <c r="M333" s="354"/>
    </row>
    <row r="334" spans="1:13" x14ac:dyDescent="0.3">
      <c r="A334" s="354"/>
      <c r="B334" s="354"/>
      <c r="C334" s="354"/>
      <c r="D334" s="354"/>
      <c r="E334" s="379"/>
      <c r="F334" s="354"/>
      <c r="G334" s="354"/>
      <c r="H334" s="354"/>
      <c r="I334" s="354"/>
      <c r="J334" s="354"/>
      <c r="K334" s="354"/>
      <c r="L334" s="354"/>
      <c r="M334" s="354"/>
    </row>
    <row r="335" spans="1:13" x14ac:dyDescent="0.3">
      <c r="A335" s="354"/>
      <c r="B335" s="354"/>
      <c r="C335" s="354"/>
      <c r="D335" s="354"/>
      <c r="E335" s="379"/>
      <c r="F335" s="354"/>
      <c r="G335" s="354"/>
      <c r="H335" s="354"/>
      <c r="I335" s="354"/>
      <c r="J335" s="354"/>
      <c r="K335" s="354"/>
      <c r="L335" s="354"/>
      <c r="M335" s="354"/>
    </row>
    <row r="336" spans="1:13" x14ac:dyDescent="0.3">
      <c r="A336" s="354"/>
      <c r="B336" s="354"/>
      <c r="C336" s="354"/>
      <c r="D336" s="354"/>
      <c r="E336" s="379"/>
      <c r="F336" s="354"/>
      <c r="G336" s="354"/>
      <c r="H336" s="354"/>
      <c r="I336" s="354"/>
      <c r="J336" s="354"/>
      <c r="K336" s="354"/>
      <c r="L336" s="354"/>
      <c r="M336" s="354"/>
    </row>
    <row r="337" spans="1:13" x14ac:dyDescent="0.3">
      <c r="A337" s="354"/>
      <c r="B337" s="354"/>
      <c r="C337" s="354"/>
      <c r="D337" s="354"/>
      <c r="E337" s="379"/>
      <c r="F337" s="354"/>
      <c r="G337" s="354"/>
      <c r="H337" s="354"/>
      <c r="I337" s="354"/>
      <c r="J337" s="354"/>
      <c r="K337" s="354"/>
      <c r="L337" s="354"/>
      <c r="M337" s="354"/>
    </row>
    <row r="338" spans="1:13" x14ac:dyDescent="0.3">
      <c r="A338" s="354"/>
      <c r="B338" s="354"/>
      <c r="C338" s="354"/>
      <c r="D338" s="354"/>
      <c r="E338" s="379"/>
      <c r="F338" s="354"/>
      <c r="G338" s="354"/>
      <c r="H338" s="354"/>
      <c r="I338" s="354"/>
      <c r="J338" s="354"/>
      <c r="K338" s="354"/>
      <c r="L338" s="354"/>
      <c r="M338" s="354"/>
    </row>
    <row r="339" spans="1:13" x14ac:dyDescent="0.3">
      <c r="A339" s="354"/>
      <c r="B339" s="354"/>
      <c r="C339" s="354"/>
      <c r="D339" s="354"/>
      <c r="E339" s="379"/>
      <c r="F339" s="354"/>
      <c r="G339" s="354"/>
      <c r="H339" s="354"/>
      <c r="I339" s="354"/>
      <c r="J339" s="354"/>
      <c r="K339" s="354"/>
      <c r="L339" s="354"/>
      <c r="M339" s="354"/>
    </row>
    <row r="340" spans="1:13" x14ac:dyDescent="0.3">
      <c r="A340" s="354"/>
      <c r="B340" s="354"/>
      <c r="C340" s="354"/>
      <c r="D340" s="354"/>
      <c r="E340" s="379"/>
      <c r="F340" s="354"/>
      <c r="G340" s="354"/>
      <c r="H340" s="354"/>
      <c r="I340" s="354"/>
      <c r="J340" s="354"/>
      <c r="K340" s="354"/>
      <c r="L340" s="354"/>
      <c r="M340" s="354"/>
    </row>
    <row r="341" spans="1:13" x14ac:dyDescent="0.3">
      <c r="A341" s="354"/>
      <c r="B341" s="354"/>
      <c r="C341" s="354"/>
      <c r="D341" s="354"/>
      <c r="E341" s="379"/>
      <c r="F341" s="354"/>
      <c r="G341" s="354"/>
      <c r="H341" s="354"/>
      <c r="I341" s="354"/>
      <c r="J341" s="354"/>
      <c r="K341" s="354"/>
      <c r="L341" s="354"/>
      <c r="M341" s="354"/>
    </row>
    <row r="342" spans="1:13" x14ac:dyDescent="0.3">
      <c r="A342" s="354"/>
      <c r="B342" s="354"/>
      <c r="C342" s="354"/>
      <c r="D342" s="354"/>
      <c r="E342" s="379"/>
      <c r="F342" s="354"/>
      <c r="G342" s="354"/>
      <c r="H342" s="354"/>
      <c r="I342" s="354"/>
      <c r="J342" s="354"/>
      <c r="K342" s="354"/>
      <c r="L342" s="354"/>
      <c r="M342" s="354"/>
    </row>
    <row r="343" spans="1:13" x14ac:dyDescent="0.3">
      <c r="A343" s="354"/>
      <c r="B343" s="354"/>
      <c r="C343" s="354"/>
      <c r="D343" s="354"/>
      <c r="E343" s="379"/>
      <c r="F343" s="354"/>
      <c r="G343" s="354"/>
      <c r="H343" s="354"/>
      <c r="I343" s="354"/>
      <c r="J343" s="354"/>
      <c r="K343" s="354"/>
      <c r="L343" s="354"/>
      <c r="M343" s="354"/>
    </row>
    <row r="344" spans="1:13" x14ac:dyDescent="0.3">
      <c r="A344" s="354"/>
      <c r="B344" s="354"/>
      <c r="C344" s="354"/>
      <c r="D344" s="354"/>
      <c r="E344" s="379"/>
      <c r="F344" s="354"/>
      <c r="G344" s="354"/>
      <c r="H344" s="354"/>
      <c r="I344" s="354"/>
      <c r="J344" s="354"/>
      <c r="K344" s="354"/>
      <c r="L344" s="354"/>
      <c r="M344" s="354"/>
    </row>
    <row r="345" spans="1:13" x14ac:dyDescent="0.3">
      <c r="A345" s="354"/>
      <c r="B345" s="354"/>
      <c r="C345" s="354"/>
      <c r="D345" s="354"/>
      <c r="E345" s="379"/>
      <c r="F345" s="354"/>
      <c r="G345" s="354"/>
      <c r="H345" s="354"/>
      <c r="I345" s="354"/>
      <c r="J345" s="354"/>
      <c r="K345" s="354"/>
      <c r="L345" s="354"/>
      <c r="M345" s="354"/>
    </row>
    <row r="346" spans="1:13" x14ac:dyDescent="0.3">
      <c r="A346" s="354"/>
      <c r="B346" s="354"/>
      <c r="C346" s="354"/>
      <c r="D346" s="354"/>
      <c r="E346" s="379"/>
      <c r="F346" s="354"/>
      <c r="G346" s="354"/>
      <c r="H346" s="354"/>
      <c r="I346" s="354"/>
      <c r="J346" s="354"/>
      <c r="K346" s="354"/>
      <c r="L346" s="354"/>
      <c r="M346" s="354"/>
    </row>
    <row r="347" spans="1:13" x14ac:dyDescent="0.3">
      <c r="A347" s="354"/>
      <c r="B347" s="354"/>
      <c r="C347" s="354"/>
      <c r="D347" s="354"/>
      <c r="E347" s="379"/>
      <c r="F347" s="354"/>
      <c r="G347" s="354"/>
      <c r="H347" s="354"/>
      <c r="I347" s="354"/>
      <c r="J347" s="354"/>
      <c r="K347" s="354"/>
      <c r="L347" s="354"/>
      <c r="M347" s="354"/>
    </row>
    <row r="348" spans="1:13" x14ac:dyDescent="0.3">
      <c r="A348" s="354"/>
      <c r="B348" s="354"/>
      <c r="C348" s="354"/>
      <c r="D348" s="354"/>
      <c r="E348" s="379"/>
      <c r="F348" s="354"/>
      <c r="G348" s="354"/>
      <c r="H348" s="354"/>
      <c r="I348" s="354"/>
      <c r="J348" s="354"/>
      <c r="K348" s="354"/>
      <c r="L348" s="354"/>
      <c r="M348" s="354"/>
    </row>
    <row r="349" spans="1:13" x14ac:dyDescent="0.3">
      <c r="A349" s="354"/>
      <c r="B349" s="354"/>
      <c r="C349" s="354"/>
      <c r="D349" s="354"/>
      <c r="E349" s="379"/>
      <c r="F349" s="354"/>
      <c r="G349" s="354"/>
      <c r="H349" s="354"/>
      <c r="I349" s="354"/>
      <c r="J349" s="354"/>
      <c r="K349" s="354"/>
      <c r="L349" s="354"/>
      <c r="M349" s="354"/>
    </row>
    <row r="350" spans="1:13" x14ac:dyDescent="0.3">
      <c r="A350" s="354"/>
      <c r="B350" s="354"/>
      <c r="C350" s="354"/>
      <c r="D350" s="354"/>
      <c r="E350" s="379"/>
      <c r="F350" s="354"/>
      <c r="G350" s="354"/>
      <c r="H350" s="354"/>
      <c r="I350" s="354"/>
      <c r="J350" s="354"/>
      <c r="K350" s="354"/>
      <c r="L350" s="354"/>
      <c r="M350" s="354"/>
    </row>
    <row r="351" spans="1:13" x14ac:dyDescent="0.3">
      <c r="A351" s="354"/>
      <c r="B351" s="354"/>
      <c r="C351" s="354"/>
      <c r="D351" s="354"/>
      <c r="E351" s="379"/>
      <c r="F351" s="354"/>
      <c r="G351" s="354"/>
      <c r="H351" s="354"/>
      <c r="I351" s="354"/>
      <c r="J351" s="354"/>
      <c r="K351" s="354"/>
      <c r="L351" s="354"/>
      <c r="M351" s="354"/>
    </row>
    <row r="352" spans="1:13" x14ac:dyDescent="0.3">
      <c r="A352" s="354"/>
      <c r="B352" s="354"/>
      <c r="C352" s="354"/>
      <c r="D352" s="354"/>
      <c r="E352" s="379"/>
      <c r="F352" s="354"/>
      <c r="G352" s="354"/>
      <c r="H352" s="354"/>
      <c r="I352" s="354"/>
      <c r="J352" s="354"/>
      <c r="K352" s="354"/>
      <c r="L352" s="354"/>
      <c r="M352" s="354"/>
    </row>
    <row r="353" spans="1:13" x14ac:dyDescent="0.3">
      <c r="A353" s="354"/>
      <c r="B353" s="354"/>
      <c r="C353" s="354"/>
      <c r="D353" s="354"/>
      <c r="E353" s="379"/>
      <c r="F353" s="354"/>
      <c r="G353" s="354"/>
      <c r="H353" s="354"/>
      <c r="I353" s="354"/>
      <c r="J353" s="354"/>
      <c r="K353" s="354"/>
      <c r="L353" s="354"/>
      <c r="M353" s="354"/>
    </row>
    <row r="354" spans="1:13" x14ac:dyDescent="0.3">
      <c r="A354" s="354"/>
      <c r="B354" s="354"/>
      <c r="C354" s="354"/>
      <c r="D354" s="354"/>
      <c r="E354" s="379"/>
      <c r="F354" s="354"/>
      <c r="G354" s="354"/>
      <c r="H354" s="354"/>
      <c r="I354" s="354"/>
      <c r="J354" s="354"/>
      <c r="K354" s="354"/>
      <c r="L354" s="354"/>
      <c r="M354" s="354"/>
    </row>
    <row r="355" spans="1:13" x14ac:dyDescent="0.3">
      <c r="A355" s="354"/>
      <c r="B355" s="354"/>
      <c r="C355" s="354"/>
      <c r="D355" s="354"/>
      <c r="E355" s="379"/>
      <c r="F355" s="354"/>
      <c r="G355" s="354"/>
      <c r="H355" s="354"/>
      <c r="I355" s="354"/>
      <c r="J355" s="354"/>
      <c r="K355" s="354"/>
      <c r="L355" s="354"/>
      <c r="M355" s="354"/>
    </row>
    <row r="356" spans="1:13" x14ac:dyDescent="0.3">
      <c r="A356" s="354"/>
      <c r="B356" s="354"/>
      <c r="C356" s="354"/>
      <c r="D356" s="354"/>
      <c r="E356" s="379"/>
      <c r="F356" s="354"/>
      <c r="G356" s="354"/>
      <c r="H356" s="354"/>
      <c r="I356" s="354"/>
      <c r="J356" s="354"/>
      <c r="K356" s="354"/>
      <c r="L356" s="354"/>
      <c r="M356" s="354"/>
    </row>
    <row r="357" spans="1:13" x14ac:dyDescent="0.3">
      <c r="A357" s="354"/>
      <c r="B357" s="354"/>
      <c r="C357" s="354"/>
      <c r="D357" s="354"/>
      <c r="E357" s="379"/>
      <c r="F357" s="354"/>
      <c r="G357" s="354"/>
      <c r="H357" s="354"/>
      <c r="I357" s="354"/>
      <c r="J357" s="354"/>
      <c r="K357" s="354"/>
      <c r="L357" s="354"/>
      <c r="M357" s="354"/>
    </row>
    <row r="358" spans="1:13" x14ac:dyDescent="0.3">
      <c r="A358" s="354"/>
      <c r="B358" s="354"/>
      <c r="C358" s="354"/>
      <c r="D358" s="354"/>
      <c r="E358" s="379"/>
      <c r="F358" s="354"/>
      <c r="G358" s="354"/>
      <c r="H358" s="354"/>
      <c r="I358" s="354"/>
      <c r="J358" s="354"/>
      <c r="K358" s="354"/>
      <c r="L358" s="354"/>
      <c r="M358" s="354"/>
    </row>
    <row r="359" spans="1:13" x14ac:dyDescent="0.3">
      <c r="A359" s="354"/>
      <c r="B359" s="354"/>
      <c r="C359" s="354"/>
      <c r="D359" s="354"/>
      <c r="E359" s="379"/>
      <c r="F359" s="354"/>
      <c r="G359" s="354"/>
      <c r="H359" s="354"/>
      <c r="I359" s="354"/>
      <c r="J359" s="354"/>
      <c r="K359" s="354"/>
      <c r="L359" s="354"/>
      <c r="M359" s="354"/>
    </row>
    <row r="360" spans="1:13" x14ac:dyDescent="0.3">
      <c r="A360" s="354"/>
      <c r="B360" s="354"/>
      <c r="C360" s="354"/>
      <c r="D360" s="354"/>
      <c r="E360" s="379"/>
      <c r="F360" s="354"/>
      <c r="G360" s="354"/>
      <c r="H360" s="354"/>
      <c r="I360" s="354"/>
      <c r="J360" s="354"/>
      <c r="K360" s="354"/>
      <c r="L360" s="354"/>
      <c r="M360" s="354"/>
    </row>
    <row r="361" spans="1:13" x14ac:dyDescent="0.3">
      <c r="A361" s="354"/>
      <c r="B361" s="354"/>
      <c r="C361" s="354"/>
      <c r="D361" s="354"/>
      <c r="E361" s="379"/>
      <c r="F361" s="354"/>
      <c r="G361" s="354"/>
      <c r="H361" s="354"/>
      <c r="I361" s="354"/>
      <c r="J361" s="354"/>
      <c r="K361" s="354"/>
      <c r="L361" s="354"/>
      <c r="M361" s="354"/>
    </row>
    <row r="362" spans="1:13" x14ac:dyDescent="0.3">
      <c r="A362" s="354"/>
      <c r="B362" s="354"/>
      <c r="C362" s="354"/>
      <c r="D362" s="354"/>
      <c r="E362" s="379"/>
      <c r="F362" s="354"/>
      <c r="G362" s="354"/>
      <c r="H362" s="354"/>
      <c r="I362" s="354"/>
      <c r="J362" s="354"/>
      <c r="K362" s="354"/>
      <c r="L362" s="354"/>
      <c r="M362" s="354"/>
    </row>
    <row r="363" spans="1:13" x14ac:dyDescent="0.3">
      <c r="A363" s="354"/>
      <c r="B363" s="354"/>
      <c r="C363" s="354"/>
      <c r="D363" s="354"/>
      <c r="E363" s="379"/>
      <c r="F363" s="354"/>
      <c r="G363" s="354"/>
      <c r="H363" s="354"/>
      <c r="I363" s="354"/>
      <c r="J363" s="354"/>
      <c r="K363" s="354"/>
      <c r="L363" s="354"/>
      <c r="M363" s="354"/>
    </row>
    <row r="364" spans="1:13" x14ac:dyDescent="0.3">
      <c r="A364" s="354"/>
      <c r="B364" s="354"/>
      <c r="C364" s="354"/>
      <c r="D364" s="354"/>
      <c r="E364" s="379"/>
      <c r="F364" s="354"/>
      <c r="G364" s="354"/>
      <c r="H364" s="354"/>
      <c r="I364" s="354"/>
      <c r="J364" s="354"/>
      <c r="K364" s="354"/>
      <c r="L364" s="354"/>
      <c r="M364" s="354"/>
    </row>
    <row r="365" spans="1:13" x14ac:dyDescent="0.3">
      <c r="A365" s="354"/>
      <c r="B365" s="354"/>
      <c r="C365" s="354"/>
      <c r="D365" s="354"/>
      <c r="E365" s="379"/>
      <c r="F365" s="354"/>
      <c r="G365" s="354"/>
      <c r="H365" s="354"/>
      <c r="I365" s="354"/>
      <c r="J365" s="354"/>
      <c r="K365" s="354"/>
      <c r="L365" s="354"/>
      <c r="M365" s="354"/>
    </row>
    <row r="366" spans="1:13" x14ac:dyDescent="0.3">
      <c r="A366" s="354"/>
      <c r="B366" s="354"/>
      <c r="C366" s="354"/>
      <c r="D366" s="354"/>
      <c r="E366" s="379"/>
      <c r="F366" s="354"/>
      <c r="G366" s="354"/>
      <c r="H366" s="354"/>
      <c r="I366" s="354"/>
      <c r="J366" s="354"/>
      <c r="K366" s="354"/>
      <c r="L366" s="354"/>
      <c r="M366" s="354"/>
    </row>
    <row r="367" spans="1:13" x14ac:dyDescent="0.3">
      <c r="A367" s="354"/>
      <c r="B367" s="354"/>
      <c r="C367" s="354"/>
      <c r="D367" s="354"/>
      <c r="E367" s="379"/>
      <c r="F367" s="354"/>
      <c r="G367" s="354"/>
      <c r="H367" s="354"/>
      <c r="I367" s="354"/>
      <c r="J367" s="354"/>
      <c r="K367" s="354"/>
      <c r="L367" s="354"/>
      <c r="M367" s="354"/>
    </row>
    <row r="368" spans="1:13" x14ac:dyDescent="0.3">
      <c r="A368" s="354"/>
      <c r="B368" s="354"/>
      <c r="C368" s="354"/>
      <c r="D368" s="354"/>
      <c r="E368" s="379"/>
      <c r="F368" s="354"/>
      <c r="G368" s="354"/>
      <c r="H368" s="354"/>
      <c r="I368" s="354"/>
      <c r="J368" s="354"/>
      <c r="K368" s="354"/>
      <c r="L368" s="354"/>
      <c r="M368" s="354"/>
    </row>
    <row r="369" spans="1:13" x14ac:dyDescent="0.3">
      <c r="A369" s="354"/>
      <c r="B369" s="354"/>
      <c r="C369" s="354"/>
      <c r="D369" s="354"/>
      <c r="E369" s="379"/>
      <c r="F369" s="354"/>
      <c r="G369" s="354"/>
      <c r="H369" s="354"/>
      <c r="I369" s="354"/>
      <c r="J369" s="354"/>
      <c r="K369" s="354"/>
      <c r="L369" s="354"/>
      <c r="M369" s="354"/>
    </row>
    <row r="370" spans="1:13" x14ac:dyDescent="0.3">
      <c r="A370" s="354"/>
      <c r="B370" s="354"/>
      <c r="C370" s="354"/>
      <c r="D370" s="354"/>
      <c r="E370" s="379"/>
      <c r="F370" s="354"/>
      <c r="G370" s="354"/>
      <c r="H370" s="354"/>
      <c r="I370" s="354"/>
      <c r="J370" s="354"/>
      <c r="K370" s="354"/>
      <c r="L370" s="354"/>
      <c r="M370" s="354"/>
    </row>
    <row r="371" spans="1:13" x14ac:dyDescent="0.3">
      <c r="A371" s="354"/>
      <c r="B371" s="354"/>
      <c r="C371" s="354"/>
      <c r="D371" s="354"/>
      <c r="E371" s="379"/>
      <c r="F371" s="354"/>
      <c r="G371" s="354"/>
      <c r="H371" s="354"/>
      <c r="I371" s="354"/>
      <c r="J371" s="354"/>
      <c r="K371" s="354"/>
      <c r="L371" s="354"/>
      <c r="M371" s="354"/>
    </row>
    <row r="372" spans="1:13" x14ac:dyDescent="0.3">
      <c r="A372" s="354"/>
      <c r="B372" s="354"/>
      <c r="C372" s="354"/>
      <c r="D372" s="354"/>
      <c r="E372" s="379"/>
      <c r="F372" s="354"/>
      <c r="G372" s="354"/>
      <c r="H372" s="354"/>
      <c r="I372" s="354"/>
      <c r="J372" s="354"/>
      <c r="K372" s="354"/>
      <c r="L372" s="354"/>
      <c r="M372" s="354"/>
    </row>
    <row r="373" spans="1:13" x14ac:dyDescent="0.3">
      <c r="A373" s="354"/>
      <c r="B373" s="354"/>
      <c r="C373" s="354"/>
      <c r="D373" s="354"/>
      <c r="E373" s="379"/>
      <c r="F373" s="354"/>
      <c r="G373" s="354"/>
      <c r="H373" s="354"/>
      <c r="I373" s="354"/>
      <c r="J373" s="354"/>
      <c r="K373" s="354"/>
      <c r="L373" s="354"/>
      <c r="M373" s="354"/>
    </row>
    <row r="374" spans="1:13" x14ac:dyDescent="0.3">
      <c r="A374" s="354"/>
      <c r="B374" s="354"/>
      <c r="C374" s="354"/>
      <c r="D374" s="354"/>
      <c r="E374" s="379"/>
      <c r="F374" s="354"/>
      <c r="G374" s="354"/>
      <c r="H374" s="354"/>
      <c r="I374" s="354"/>
      <c r="J374" s="354"/>
      <c r="K374" s="354"/>
      <c r="L374" s="354"/>
      <c r="M374" s="354"/>
    </row>
    <row r="375" spans="1:13" x14ac:dyDescent="0.3">
      <c r="A375" s="354"/>
      <c r="B375" s="354"/>
      <c r="C375" s="354"/>
      <c r="D375" s="354"/>
      <c r="E375" s="379"/>
      <c r="F375" s="354"/>
      <c r="G375" s="354"/>
      <c r="H375" s="354"/>
      <c r="I375" s="354"/>
      <c r="J375" s="354"/>
      <c r="K375" s="354"/>
      <c r="L375" s="354"/>
      <c r="M375" s="354"/>
    </row>
    <row r="376" spans="1:13" x14ac:dyDescent="0.3">
      <c r="A376" s="354"/>
      <c r="B376" s="354"/>
      <c r="C376" s="354"/>
      <c r="D376" s="354"/>
      <c r="E376" s="379"/>
      <c r="F376" s="354"/>
      <c r="G376" s="354"/>
      <c r="H376" s="354"/>
      <c r="I376" s="354"/>
      <c r="J376" s="354"/>
      <c r="K376" s="354"/>
      <c r="L376" s="354"/>
      <c r="M376" s="354"/>
    </row>
    <row r="377" spans="1:13" x14ac:dyDescent="0.3">
      <c r="A377" s="354"/>
      <c r="B377" s="354"/>
      <c r="C377" s="354"/>
      <c r="D377" s="354"/>
      <c r="E377" s="379"/>
      <c r="F377" s="354"/>
      <c r="G377" s="354"/>
      <c r="H377" s="354"/>
      <c r="I377" s="354"/>
      <c r="J377" s="354"/>
      <c r="K377" s="354"/>
      <c r="L377" s="354"/>
      <c r="M377" s="354"/>
    </row>
    <row r="378" spans="1:13" x14ac:dyDescent="0.3">
      <c r="A378" s="354"/>
      <c r="B378" s="354"/>
      <c r="C378" s="354"/>
      <c r="D378" s="354"/>
      <c r="E378" s="379"/>
      <c r="F378" s="354"/>
      <c r="G378" s="354"/>
      <c r="H378" s="354"/>
      <c r="I378" s="354"/>
      <c r="J378" s="354"/>
      <c r="K378" s="354"/>
      <c r="L378" s="354"/>
      <c r="M378" s="354"/>
    </row>
    <row r="379" spans="1:13" x14ac:dyDescent="0.3">
      <c r="A379" s="354"/>
      <c r="B379" s="354"/>
      <c r="C379" s="354"/>
      <c r="D379" s="354"/>
      <c r="E379" s="379"/>
      <c r="F379" s="354"/>
      <c r="G379" s="354"/>
      <c r="H379" s="354"/>
      <c r="I379" s="354"/>
      <c r="J379" s="354"/>
      <c r="K379" s="354"/>
      <c r="L379" s="354"/>
      <c r="M379" s="354"/>
    </row>
    <row r="380" spans="1:13" x14ac:dyDescent="0.3">
      <c r="A380" s="354"/>
      <c r="B380" s="354"/>
      <c r="C380" s="354"/>
      <c r="D380" s="354"/>
      <c r="E380" s="379"/>
      <c r="F380" s="354"/>
      <c r="G380" s="354"/>
      <c r="H380" s="354"/>
      <c r="I380" s="354"/>
      <c r="J380" s="354"/>
      <c r="K380" s="354"/>
      <c r="L380" s="354"/>
      <c r="M380" s="354"/>
    </row>
    <row r="381" spans="1:13" x14ac:dyDescent="0.3">
      <c r="A381" s="354"/>
      <c r="B381" s="354"/>
      <c r="C381" s="354"/>
      <c r="D381" s="354"/>
      <c r="E381" s="379"/>
      <c r="F381" s="354"/>
      <c r="G381" s="354"/>
      <c r="H381" s="354"/>
      <c r="I381" s="354"/>
      <c r="J381" s="354"/>
      <c r="K381" s="354"/>
      <c r="L381" s="354"/>
      <c r="M381" s="354"/>
    </row>
    <row r="382" spans="1:13" x14ac:dyDescent="0.3">
      <c r="A382" s="354"/>
      <c r="B382" s="354"/>
      <c r="C382" s="354"/>
      <c r="D382" s="354"/>
      <c r="E382" s="379"/>
      <c r="F382" s="354"/>
      <c r="G382" s="354"/>
      <c r="H382" s="354"/>
      <c r="I382" s="354"/>
      <c r="J382" s="354"/>
      <c r="K382" s="354"/>
      <c r="L382" s="354"/>
      <c r="M382" s="354"/>
    </row>
    <row r="383" spans="1:13" x14ac:dyDescent="0.3">
      <c r="A383" s="354"/>
      <c r="B383" s="354"/>
      <c r="C383" s="354"/>
      <c r="D383" s="354"/>
      <c r="E383" s="379"/>
      <c r="F383" s="354"/>
      <c r="G383" s="354"/>
      <c r="H383" s="354"/>
      <c r="I383" s="354"/>
      <c r="J383" s="354"/>
      <c r="K383" s="354"/>
      <c r="L383" s="354"/>
      <c r="M383" s="354"/>
    </row>
    <row r="384" spans="1:13" x14ac:dyDescent="0.3">
      <c r="A384" s="354"/>
      <c r="B384" s="354"/>
      <c r="C384" s="354"/>
      <c r="D384" s="354"/>
      <c r="E384" s="379"/>
      <c r="F384" s="354"/>
      <c r="G384" s="354"/>
      <c r="H384" s="354"/>
      <c r="I384" s="354"/>
      <c r="J384" s="354"/>
      <c r="K384" s="354"/>
      <c r="L384" s="354"/>
      <c r="M384" s="354"/>
    </row>
    <row r="385" spans="1:13" x14ac:dyDescent="0.3">
      <c r="A385" s="354"/>
      <c r="B385" s="354"/>
      <c r="C385" s="354"/>
      <c r="D385" s="354"/>
      <c r="E385" s="379"/>
      <c r="F385" s="354"/>
      <c r="G385" s="354"/>
      <c r="H385" s="354"/>
      <c r="I385" s="354"/>
      <c r="J385" s="354"/>
      <c r="K385" s="354"/>
      <c r="L385" s="354"/>
      <c r="M385" s="354"/>
    </row>
    <row r="386" spans="1:13" x14ac:dyDescent="0.3">
      <c r="A386" s="354"/>
      <c r="B386" s="354"/>
      <c r="C386" s="354"/>
      <c r="D386" s="354"/>
      <c r="E386" s="379"/>
      <c r="F386" s="354"/>
      <c r="G386" s="354"/>
      <c r="H386" s="354"/>
      <c r="I386" s="354"/>
      <c r="J386" s="354"/>
      <c r="K386" s="354"/>
      <c r="L386" s="354"/>
      <c r="M386" s="354"/>
    </row>
    <row r="387" spans="1:13" x14ac:dyDescent="0.3">
      <c r="A387" s="354"/>
      <c r="B387" s="354"/>
      <c r="C387" s="354"/>
      <c r="D387" s="354"/>
      <c r="E387" s="379"/>
      <c r="F387" s="354"/>
      <c r="G387" s="354"/>
      <c r="H387" s="354"/>
      <c r="I387" s="354"/>
      <c r="J387" s="354"/>
      <c r="K387" s="354"/>
      <c r="L387" s="354"/>
      <c r="M387" s="354"/>
    </row>
    <row r="388" spans="1:13" x14ac:dyDescent="0.3">
      <c r="A388" s="354"/>
      <c r="B388" s="354"/>
      <c r="C388" s="354"/>
      <c r="D388" s="354"/>
      <c r="E388" s="379"/>
      <c r="F388" s="354"/>
      <c r="G388" s="354"/>
      <c r="H388" s="354"/>
      <c r="I388" s="354"/>
      <c r="J388" s="354"/>
      <c r="K388" s="354"/>
      <c r="L388" s="354"/>
      <c r="M388" s="354"/>
    </row>
    <row r="389" spans="1:13" x14ac:dyDescent="0.3">
      <c r="A389" s="354"/>
      <c r="B389" s="354"/>
      <c r="C389" s="354"/>
      <c r="D389" s="354"/>
      <c r="E389" s="379"/>
      <c r="F389" s="354"/>
      <c r="G389" s="354"/>
      <c r="H389" s="354"/>
      <c r="I389" s="354"/>
      <c r="J389" s="354"/>
      <c r="K389" s="354"/>
      <c r="L389" s="354"/>
      <c r="M389" s="354"/>
    </row>
    <row r="390" spans="1:13" x14ac:dyDescent="0.3">
      <c r="A390" s="354"/>
      <c r="B390" s="354"/>
      <c r="C390" s="354"/>
      <c r="D390" s="354"/>
      <c r="E390" s="379"/>
      <c r="F390" s="354"/>
      <c r="G390" s="354"/>
      <c r="H390" s="354"/>
      <c r="I390" s="354"/>
      <c r="J390" s="354"/>
      <c r="K390" s="354"/>
      <c r="L390" s="354"/>
      <c r="M390" s="354"/>
    </row>
    <row r="391" spans="1:13" x14ac:dyDescent="0.3">
      <c r="A391" s="354"/>
      <c r="B391" s="354"/>
      <c r="C391" s="354"/>
      <c r="D391" s="354"/>
      <c r="E391" s="379"/>
      <c r="F391" s="354"/>
      <c r="G391" s="354"/>
      <c r="H391" s="354"/>
      <c r="I391" s="354"/>
      <c r="J391" s="354"/>
      <c r="K391" s="354"/>
      <c r="L391" s="354"/>
      <c r="M391" s="354"/>
    </row>
    <row r="392" spans="1:13" x14ac:dyDescent="0.3">
      <c r="A392" s="354"/>
      <c r="B392" s="354"/>
      <c r="C392" s="354"/>
      <c r="D392" s="354"/>
      <c r="E392" s="379"/>
      <c r="F392" s="354"/>
      <c r="G392" s="354"/>
      <c r="H392" s="354"/>
      <c r="I392" s="354"/>
      <c r="J392" s="354"/>
      <c r="K392" s="354"/>
      <c r="L392" s="354"/>
      <c r="M392" s="354"/>
    </row>
    <row r="393" spans="1:13" x14ac:dyDescent="0.3">
      <c r="A393" s="354"/>
      <c r="B393" s="354"/>
      <c r="C393" s="354"/>
      <c r="D393" s="354"/>
      <c r="E393" s="379"/>
      <c r="F393" s="354"/>
      <c r="G393" s="354"/>
      <c r="H393" s="354"/>
      <c r="I393" s="354"/>
      <c r="J393" s="354"/>
      <c r="K393" s="354"/>
      <c r="L393" s="354"/>
      <c r="M393" s="354"/>
    </row>
    <row r="394" spans="1:13" x14ac:dyDescent="0.3">
      <c r="A394" s="354"/>
      <c r="B394" s="354"/>
      <c r="C394" s="354"/>
      <c r="D394" s="354"/>
      <c r="E394" s="379"/>
      <c r="F394" s="354"/>
      <c r="G394" s="354"/>
      <c r="H394" s="354"/>
      <c r="I394" s="354"/>
      <c r="J394" s="354"/>
      <c r="K394" s="354"/>
      <c r="L394" s="354"/>
      <c r="M394" s="354"/>
    </row>
    <row r="395" spans="1:13" x14ac:dyDescent="0.3">
      <c r="A395" s="354"/>
      <c r="B395" s="354"/>
      <c r="C395" s="354"/>
      <c r="D395" s="354"/>
      <c r="E395" s="379"/>
      <c r="F395" s="354"/>
      <c r="G395" s="354"/>
      <c r="H395" s="354"/>
      <c r="I395" s="354"/>
      <c r="J395" s="354"/>
      <c r="K395" s="354"/>
      <c r="L395" s="354"/>
      <c r="M395" s="354"/>
    </row>
    <row r="396" spans="1:13" x14ac:dyDescent="0.3">
      <c r="A396" s="354"/>
      <c r="B396" s="354"/>
      <c r="C396" s="354"/>
      <c r="D396" s="354"/>
      <c r="E396" s="379"/>
      <c r="F396" s="354"/>
      <c r="G396" s="354"/>
      <c r="H396" s="354"/>
      <c r="I396" s="354"/>
      <c r="J396" s="354"/>
      <c r="K396" s="354"/>
      <c r="L396" s="354"/>
      <c r="M396" s="354"/>
    </row>
    <row r="397" spans="1:13" x14ac:dyDescent="0.3">
      <c r="A397" s="354"/>
      <c r="B397" s="354"/>
      <c r="C397" s="354"/>
      <c r="D397" s="354"/>
      <c r="E397" s="379"/>
      <c r="F397" s="354"/>
      <c r="G397" s="354"/>
      <c r="H397" s="354"/>
      <c r="I397" s="354"/>
      <c r="J397" s="354"/>
      <c r="K397" s="354"/>
      <c r="L397" s="354"/>
      <c r="M397" s="354"/>
    </row>
    <row r="398" spans="1:13" x14ac:dyDescent="0.3">
      <c r="A398" s="354"/>
      <c r="B398" s="354"/>
      <c r="C398" s="354"/>
      <c r="D398" s="354"/>
      <c r="E398" s="379"/>
      <c r="F398" s="354"/>
      <c r="G398" s="354"/>
      <c r="H398" s="354"/>
      <c r="I398" s="354"/>
      <c r="J398" s="354"/>
      <c r="K398" s="354"/>
      <c r="L398" s="354"/>
      <c r="M398" s="354"/>
    </row>
    <row r="399" spans="1:13" x14ac:dyDescent="0.3">
      <c r="A399" s="354"/>
      <c r="B399" s="354"/>
      <c r="C399" s="354"/>
      <c r="D399" s="354"/>
      <c r="E399" s="379"/>
      <c r="F399" s="354"/>
      <c r="G399" s="354"/>
      <c r="H399" s="354"/>
      <c r="I399" s="354"/>
      <c r="J399" s="354"/>
      <c r="K399" s="354"/>
      <c r="L399" s="354"/>
      <c r="M399" s="354"/>
    </row>
    <row r="400" spans="1:13" x14ac:dyDescent="0.3">
      <c r="A400" s="354"/>
      <c r="B400" s="354"/>
      <c r="C400" s="354"/>
      <c r="D400" s="354"/>
      <c r="E400" s="379"/>
      <c r="F400" s="354"/>
      <c r="G400" s="354"/>
      <c r="H400" s="354"/>
      <c r="I400" s="354"/>
      <c r="J400" s="354"/>
      <c r="K400" s="354"/>
      <c r="L400" s="354"/>
      <c r="M400" s="354"/>
    </row>
    <row r="401" spans="1:13" x14ac:dyDescent="0.3">
      <c r="A401" s="354"/>
      <c r="B401" s="354"/>
      <c r="C401" s="354"/>
      <c r="D401" s="354"/>
      <c r="E401" s="379"/>
      <c r="F401" s="354"/>
      <c r="G401" s="354"/>
      <c r="H401" s="354"/>
      <c r="I401" s="354"/>
      <c r="J401" s="354"/>
      <c r="K401" s="354"/>
      <c r="L401" s="354"/>
      <c r="M401" s="354"/>
    </row>
    <row r="402" spans="1:13" x14ac:dyDescent="0.3">
      <c r="A402" s="354"/>
      <c r="B402" s="354"/>
      <c r="C402" s="354"/>
      <c r="D402" s="354"/>
      <c r="E402" s="379"/>
      <c r="F402" s="354"/>
      <c r="G402" s="354"/>
      <c r="H402" s="354"/>
      <c r="I402" s="354"/>
      <c r="J402" s="354"/>
      <c r="K402" s="354"/>
      <c r="L402" s="354"/>
      <c r="M402" s="354"/>
    </row>
    <row r="403" spans="1:13" x14ac:dyDescent="0.3">
      <c r="A403" s="354"/>
      <c r="B403" s="354"/>
      <c r="C403" s="354"/>
      <c r="D403" s="354"/>
      <c r="E403" s="379"/>
      <c r="F403" s="354"/>
      <c r="G403" s="354"/>
      <c r="H403" s="354"/>
      <c r="I403" s="354"/>
      <c r="J403" s="354"/>
      <c r="K403" s="354"/>
      <c r="L403" s="354"/>
      <c r="M403" s="354"/>
    </row>
    <row r="404" spans="1:13" x14ac:dyDescent="0.3">
      <c r="A404" s="354"/>
      <c r="B404" s="354"/>
      <c r="C404" s="354"/>
      <c r="D404" s="354"/>
      <c r="E404" s="379"/>
      <c r="F404" s="354"/>
      <c r="G404" s="354"/>
      <c r="H404" s="354"/>
      <c r="I404" s="354"/>
      <c r="J404" s="354"/>
      <c r="K404" s="354"/>
      <c r="L404" s="354"/>
      <c r="M404" s="354"/>
    </row>
    <row r="405" spans="1:13" x14ac:dyDescent="0.3">
      <c r="A405" s="354"/>
      <c r="B405" s="354"/>
      <c r="C405" s="354"/>
      <c r="D405" s="354"/>
      <c r="E405" s="379"/>
      <c r="F405" s="354"/>
      <c r="G405" s="354"/>
      <c r="H405" s="354"/>
      <c r="I405" s="354"/>
      <c r="J405" s="354"/>
      <c r="K405" s="354"/>
      <c r="L405" s="354"/>
      <c r="M405" s="354"/>
    </row>
    <row r="406" spans="1:13" x14ac:dyDescent="0.3">
      <c r="A406" s="354"/>
      <c r="B406" s="354"/>
      <c r="C406" s="354"/>
      <c r="D406" s="354"/>
      <c r="E406" s="379"/>
      <c r="F406" s="354"/>
      <c r="G406" s="354"/>
      <c r="H406" s="354"/>
      <c r="I406" s="354"/>
      <c r="J406" s="354"/>
      <c r="K406" s="354"/>
      <c r="L406" s="354"/>
      <c r="M406" s="354"/>
    </row>
    <row r="407" spans="1:13" x14ac:dyDescent="0.3">
      <c r="A407" s="354"/>
      <c r="B407" s="354"/>
      <c r="C407" s="354"/>
      <c r="D407" s="354"/>
      <c r="E407" s="379"/>
      <c r="F407" s="354"/>
      <c r="G407" s="354"/>
      <c r="H407" s="354"/>
      <c r="I407" s="354"/>
      <c r="J407" s="354"/>
      <c r="K407" s="354"/>
      <c r="L407" s="354"/>
      <c r="M407" s="354"/>
    </row>
    <row r="408" spans="1:13" x14ac:dyDescent="0.3">
      <c r="A408" s="354"/>
      <c r="B408" s="354"/>
      <c r="C408" s="354"/>
      <c r="D408" s="354"/>
      <c r="E408" s="379"/>
      <c r="F408" s="354"/>
      <c r="G408" s="354"/>
      <c r="H408" s="354"/>
      <c r="I408" s="354"/>
      <c r="J408" s="354"/>
      <c r="K408" s="354"/>
      <c r="L408" s="354"/>
      <c r="M408" s="354"/>
    </row>
    <row r="409" spans="1:13" x14ac:dyDescent="0.3">
      <c r="A409" s="354"/>
      <c r="B409" s="354"/>
      <c r="C409" s="354"/>
      <c r="D409" s="354"/>
      <c r="E409" s="379"/>
      <c r="F409" s="354"/>
      <c r="G409" s="354"/>
      <c r="H409" s="354"/>
      <c r="I409" s="354"/>
      <c r="J409" s="354"/>
      <c r="K409" s="354"/>
      <c r="L409" s="354"/>
      <c r="M409" s="354"/>
    </row>
    <row r="410" spans="1:13" x14ac:dyDescent="0.3">
      <c r="A410" s="354"/>
      <c r="B410" s="354"/>
      <c r="C410" s="354"/>
      <c r="D410" s="354"/>
      <c r="E410" s="379"/>
      <c r="F410" s="354"/>
      <c r="G410" s="354"/>
      <c r="H410" s="354"/>
      <c r="I410" s="354"/>
      <c r="J410" s="354"/>
      <c r="K410" s="354"/>
      <c r="L410" s="354"/>
      <c r="M410" s="354"/>
    </row>
    <row r="411" spans="1:13" x14ac:dyDescent="0.3">
      <c r="A411" s="354"/>
      <c r="B411" s="354"/>
      <c r="C411" s="354"/>
      <c r="D411" s="354"/>
      <c r="E411" s="379"/>
      <c r="F411" s="354"/>
      <c r="G411" s="354"/>
      <c r="H411" s="354"/>
      <c r="I411" s="354"/>
      <c r="J411" s="354"/>
      <c r="K411" s="354"/>
      <c r="L411" s="354"/>
      <c r="M411" s="354"/>
    </row>
    <row r="412" spans="1:13" x14ac:dyDescent="0.3">
      <c r="A412" s="354"/>
      <c r="B412" s="354"/>
      <c r="C412" s="354"/>
      <c r="D412" s="354"/>
      <c r="E412" s="379"/>
      <c r="F412" s="354"/>
      <c r="G412" s="354"/>
      <c r="H412" s="354"/>
      <c r="I412" s="354"/>
      <c r="J412" s="354"/>
      <c r="K412" s="354"/>
      <c r="L412" s="354"/>
      <c r="M412" s="354"/>
    </row>
    <row r="413" spans="1:13" x14ac:dyDescent="0.3">
      <c r="A413" s="354"/>
      <c r="B413" s="354"/>
      <c r="C413" s="354"/>
      <c r="D413" s="354"/>
      <c r="E413" s="379"/>
      <c r="F413" s="354"/>
      <c r="G413" s="354"/>
      <c r="H413" s="354"/>
      <c r="I413" s="354"/>
      <c r="J413" s="354"/>
      <c r="K413" s="354"/>
      <c r="L413" s="354"/>
      <c r="M413" s="354"/>
    </row>
    <row r="414" spans="1:13" x14ac:dyDescent="0.3">
      <c r="A414" s="354"/>
      <c r="B414" s="354"/>
      <c r="C414" s="354"/>
      <c r="D414" s="354"/>
      <c r="E414" s="379"/>
      <c r="F414" s="354"/>
      <c r="G414" s="354"/>
      <c r="H414" s="354"/>
      <c r="I414" s="354"/>
      <c r="J414" s="354"/>
      <c r="K414" s="354"/>
      <c r="L414" s="354"/>
      <c r="M414" s="354"/>
    </row>
    <row r="415" spans="1:13" x14ac:dyDescent="0.3">
      <c r="A415" s="354"/>
      <c r="B415" s="354"/>
      <c r="C415" s="354"/>
      <c r="D415" s="354"/>
      <c r="E415" s="379"/>
      <c r="F415" s="354"/>
      <c r="G415" s="354"/>
      <c r="H415" s="354"/>
      <c r="I415" s="354"/>
      <c r="J415" s="354"/>
      <c r="K415" s="354"/>
      <c r="L415" s="354"/>
      <c r="M415" s="354"/>
    </row>
    <row r="416" spans="1:13" x14ac:dyDescent="0.3">
      <c r="A416" s="354"/>
      <c r="B416" s="354"/>
      <c r="C416" s="354"/>
      <c r="D416" s="354"/>
      <c r="E416" s="379"/>
      <c r="F416" s="354"/>
      <c r="G416" s="354"/>
      <c r="H416" s="354"/>
      <c r="I416" s="354"/>
      <c r="J416" s="354"/>
      <c r="K416" s="354"/>
      <c r="L416" s="354"/>
      <c r="M416" s="354"/>
    </row>
    <row r="417" spans="1:13" x14ac:dyDescent="0.3">
      <c r="A417" s="354"/>
      <c r="B417" s="354"/>
      <c r="C417" s="354"/>
      <c r="D417" s="354"/>
      <c r="E417" s="379"/>
      <c r="F417" s="354"/>
      <c r="G417" s="354"/>
      <c r="H417" s="354"/>
      <c r="I417" s="354"/>
      <c r="J417" s="354"/>
      <c r="K417" s="354"/>
      <c r="L417" s="354"/>
      <c r="M417" s="354"/>
    </row>
    <row r="418" spans="1:13" x14ac:dyDescent="0.3">
      <c r="A418" s="354"/>
      <c r="B418" s="354"/>
      <c r="C418" s="354"/>
      <c r="D418" s="354"/>
      <c r="E418" s="379"/>
      <c r="F418" s="354"/>
      <c r="G418" s="354"/>
      <c r="H418" s="354"/>
      <c r="I418" s="354"/>
      <c r="J418" s="354"/>
      <c r="K418" s="354"/>
      <c r="L418" s="354"/>
      <c r="M418" s="354"/>
    </row>
    <row r="419" spans="1:13" x14ac:dyDescent="0.3">
      <c r="A419" s="354"/>
      <c r="B419" s="354"/>
      <c r="C419" s="354"/>
      <c r="D419" s="354"/>
      <c r="E419" s="379"/>
      <c r="F419" s="354"/>
      <c r="G419" s="354"/>
      <c r="H419" s="354"/>
      <c r="I419" s="354"/>
      <c r="J419" s="354"/>
      <c r="K419" s="354"/>
      <c r="L419" s="354"/>
      <c r="M419" s="354"/>
    </row>
    <row r="420" spans="1:13" x14ac:dyDescent="0.3">
      <c r="A420" s="354"/>
      <c r="B420" s="354"/>
      <c r="C420" s="354"/>
      <c r="D420" s="354"/>
      <c r="E420" s="379"/>
      <c r="F420" s="354"/>
      <c r="G420" s="354"/>
      <c r="H420" s="354"/>
      <c r="I420" s="354"/>
      <c r="J420" s="354"/>
      <c r="K420" s="354"/>
      <c r="L420" s="354"/>
      <c r="M420" s="354"/>
    </row>
    <row r="421" spans="1:13" x14ac:dyDescent="0.3">
      <c r="A421" s="354"/>
      <c r="B421" s="354"/>
      <c r="C421" s="354"/>
      <c r="D421" s="354"/>
      <c r="E421" s="379"/>
      <c r="F421" s="354"/>
      <c r="G421" s="354"/>
      <c r="H421" s="354"/>
      <c r="I421" s="354"/>
      <c r="J421" s="354"/>
      <c r="K421" s="354"/>
      <c r="L421" s="354"/>
      <c r="M421" s="354"/>
    </row>
    <row r="422" spans="1:13" x14ac:dyDescent="0.3">
      <c r="A422" s="354"/>
      <c r="B422" s="354"/>
      <c r="C422" s="354"/>
      <c r="D422" s="354"/>
      <c r="E422" s="379"/>
      <c r="F422" s="354"/>
      <c r="G422" s="354"/>
      <c r="H422" s="354"/>
      <c r="I422" s="354"/>
      <c r="J422" s="354"/>
      <c r="K422" s="354"/>
      <c r="L422" s="354"/>
      <c r="M422" s="354"/>
    </row>
    <row r="423" spans="1:13" x14ac:dyDescent="0.3">
      <c r="A423" s="354"/>
      <c r="B423" s="354"/>
      <c r="C423" s="354"/>
      <c r="D423" s="354"/>
      <c r="E423" s="379"/>
      <c r="F423" s="354"/>
      <c r="G423" s="354"/>
      <c r="H423" s="354"/>
      <c r="I423" s="354"/>
      <c r="J423" s="354"/>
      <c r="K423" s="354"/>
      <c r="L423" s="354"/>
      <c r="M423" s="354"/>
    </row>
    <row r="424" spans="1:13" x14ac:dyDescent="0.3">
      <c r="A424" s="354"/>
      <c r="B424" s="354"/>
      <c r="C424" s="354"/>
      <c r="D424" s="354"/>
      <c r="E424" s="379"/>
      <c r="F424" s="354"/>
      <c r="G424" s="354"/>
      <c r="H424" s="354"/>
      <c r="I424" s="354"/>
      <c r="J424" s="354"/>
      <c r="K424" s="354"/>
      <c r="L424" s="354"/>
      <c r="M424" s="354"/>
    </row>
    <row r="425" spans="1:13" x14ac:dyDescent="0.3">
      <c r="A425" s="354"/>
      <c r="B425" s="354"/>
      <c r="C425" s="354"/>
      <c r="D425" s="354"/>
      <c r="E425" s="379"/>
      <c r="F425" s="354"/>
      <c r="G425" s="354"/>
      <c r="H425" s="354"/>
      <c r="I425" s="354"/>
      <c r="J425" s="354"/>
      <c r="K425" s="354"/>
      <c r="L425" s="354"/>
      <c r="M425" s="354"/>
    </row>
    <row r="426" spans="1:13" x14ac:dyDescent="0.3">
      <c r="A426" s="354"/>
      <c r="B426" s="354"/>
      <c r="C426" s="354"/>
      <c r="D426" s="354"/>
      <c r="E426" s="379"/>
      <c r="F426" s="354"/>
      <c r="G426" s="354"/>
      <c r="H426" s="354"/>
      <c r="I426" s="354"/>
      <c r="J426" s="354"/>
      <c r="K426" s="354"/>
      <c r="L426" s="354"/>
      <c r="M426" s="354"/>
    </row>
    <row r="427" spans="1:13" x14ac:dyDescent="0.3">
      <c r="A427" s="354"/>
      <c r="B427" s="354"/>
      <c r="C427" s="354"/>
      <c r="D427" s="354"/>
      <c r="E427" s="379"/>
      <c r="F427" s="354"/>
      <c r="G427" s="354"/>
      <c r="H427" s="354"/>
      <c r="I427" s="354"/>
      <c r="J427" s="354"/>
      <c r="K427" s="354"/>
      <c r="L427" s="354"/>
      <c r="M427" s="354"/>
    </row>
    <row r="428" spans="1:13" x14ac:dyDescent="0.3">
      <c r="A428" s="354"/>
      <c r="B428" s="354"/>
      <c r="C428" s="354"/>
      <c r="D428" s="354"/>
      <c r="E428" s="379"/>
      <c r="F428" s="354"/>
      <c r="G428" s="354"/>
      <c r="H428" s="354"/>
      <c r="I428" s="354"/>
      <c r="J428" s="354"/>
      <c r="K428" s="354"/>
      <c r="L428" s="354"/>
      <c r="M428" s="354"/>
    </row>
    <row r="429" spans="1:13" x14ac:dyDescent="0.3">
      <c r="A429" s="354"/>
      <c r="B429" s="354"/>
      <c r="C429" s="354"/>
      <c r="D429" s="354"/>
      <c r="E429" s="379"/>
      <c r="F429" s="354"/>
      <c r="G429" s="354"/>
      <c r="H429" s="354"/>
      <c r="I429" s="354"/>
      <c r="J429" s="354"/>
      <c r="K429" s="354"/>
      <c r="L429" s="354"/>
      <c r="M429" s="354"/>
    </row>
    <row r="430" spans="1:13" x14ac:dyDescent="0.3">
      <c r="A430" s="354"/>
      <c r="B430" s="354"/>
      <c r="C430" s="354"/>
      <c r="D430" s="354"/>
      <c r="E430" s="379"/>
      <c r="F430" s="354"/>
      <c r="G430" s="354"/>
      <c r="H430" s="354"/>
      <c r="I430" s="354"/>
      <c r="J430" s="354"/>
      <c r="K430" s="354"/>
      <c r="L430" s="354"/>
      <c r="M430" s="354"/>
    </row>
    <row r="431" spans="1:13" x14ac:dyDescent="0.3">
      <c r="A431" s="354"/>
      <c r="B431" s="354"/>
      <c r="C431" s="354"/>
      <c r="D431" s="354"/>
      <c r="E431" s="379"/>
      <c r="F431" s="354"/>
      <c r="G431" s="354"/>
      <c r="H431" s="354"/>
      <c r="I431" s="354"/>
      <c r="J431" s="354"/>
      <c r="K431" s="354"/>
      <c r="L431" s="354"/>
      <c r="M431" s="354"/>
    </row>
    <row r="432" spans="1:13" x14ac:dyDescent="0.3">
      <c r="A432" s="354"/>
      <c r="B432" s="354"/>
      <c r="C432" s="354"/>
      <c r="D432" s="354"/>
      <c r="E432" s="379"/>
      <c r="F432" s="354"/>
      <c r="G432" s="354"/>
      <c r="H432" s="354"/>
      <c r="I432" s="354"/>
      <c r="J432" s="354"/>
      <c r="K432" s="354"/>
      <c r="L432" s="354"/>
      <c r="M432" s="354"/>
    </row>
    <row r="433" spans="1:13" x14ac:dyDescent="0.3">
      <c r="A433" s="354"/>
      <c r="B433" s="354"/>
      <c r="C433" s="354"/>
      <c r="D433" s="354"/>
      <c r="E433" s="379"/>
      <c r="F433" s="354"/>
      <c r="G433" s="354"/>
      <c r="H433" s="354"/>
      <c r="I433" s="354"/>
      <c r="J433" s="354"/>
      <c r="K433" s="354"/>
      <c r="L433" s="354"/>
      <c r="M433" s="354"/>
    </row>
    <row r="434" spans="1:13" x14ac:dyDescent="0.3">
      <c r="A434" s="354"/>
      <c r="B434" s="354"/>
      <c r="C434" s="354"/>
      <c r="D434" s="354"/>
      <c r="E434" s="379"/>
      <c r="F434" s="354"/>
      <c r="G434" s="354"/>
      <c r="H434" s="354"/>
      <c r="I434" s="354"/>
      <c r="J434" s="354"/>
      <c r="K434" s="354"/>
      <c r="L434" s="354"/>
      <c r="M434" s="354"/>
    </row>
    <row r="435" spans="1:13" x14ac:dyDescent="0.3">
      <c r="A435" s="354"/>
      <c r="B435" s="354"/>
      <c r="C435" s="354"/>
      <c r="D435" s="354"/>
      <c r="E435" s="379"/>
      <c r="F435" s="354"/>
      <c r="G435" s="354"/>
      <c r="H435" s="354"/>
      <c r="I435" s="354"/>
      <c r="J435" s="354"/>
      <c r="K435" s="354"/>
      <c r="L435" s="354"/>
      <c r="M435" s="354"/>
    </row>
    <row r="436" spans="1:13" x14ac:dyDescent="0.3">
      <c r="A436" s="354"/>
      <c r="B436" s="354"/>
      <c r="C436" s="354"/>
      <c r="D436" s="354"/>
      <c r="E436" s="379"/>
      <c r="F436" s="354"/>
      <c r="G436" s="354"/>
      <c r="H436" s="354"/>
      <c r="I436" s="354"/>
      <c r="J436" s="354"/>
      <c r="K436" s="354"/>
      <c r="L436" s="354"/>
      <c r="M436" s="354"/>
    </row>
    <row r="437" spans="1:13" x14ac:dyDescent="0.3">
      <c r="A437" s="354"/>
      <c r="B437" s="354"/>
      <c r="C437" s="354"/>
      <c r="D437" s="354"/>
      <c r="E437" s="379"/>
      <c r="F437" s="354"/>
      <c r="G437" s="354"/>
      <c r="H437" s="354"/>
      <c r="I437" s="354"/>
      <c r="J437" s="354"/>
      <c r="K437" s="354"/>
      <c r="L437" s="354"/>
      <c r="M437" s="354"/>
    </row>
    <row r="438" spans="1:13" x14ac:dyDescent="0.3">
      <c r="A438" s="354"/>
      <c r="B438" s="354"/>
      <c r="C438" s="354"/>
      <c r="D438" s="354"/>
      <c r="E438" s="379"/>
      <c r="F438" s="354"/>
      <c r="G438" s="354"/>
      <c r="H438" s="354"/>
      <c r="I438" s="354"/>
      <c r="J438" s="354"/>
      <c r="K438" s="354"/>
      <c r="L438" s="354"/>
      <c r="M438" s="354"/>
    </row>
    <row r="439" spans="1:13" x14ac:dyDescent="0.3">
      <c r="A439" s="354"/>
      <c r="B439" s="354"/>
      <c r="C439" s="354"/>
      <c r="D439" s="354"/>
      <c r="E439" s="379"/>
      <c r="F439" s="354"/>
      <c r="G439" s="354"/>
      <c r="H439" s="354"/>
      <c r="I439" s="354"/>
      <c r="J439" s="354"/>
      <c r="K439" s="354"/>
      <c r="L439" s="354"/>
      <c r="M439" s="354"/>
    </row>
    <row r="440" spans="1:13" x14ac:dyDescent="0.3">
      <c r="A440" s="354"/>
      <c r="B440" s="354"/>
      <c r="C440" s="354"/>
      <c r="D440" s="354"/>
      <c r="E440" s="379"/>
      <c r="F440" s="354"/>
      <c r="G440" s="354"/>
      <c r="H440" s="354"/>
      <c r="I440" s="354"/>
      <c r="J440" s="354"/>
      <c r="K440" s="354"/>
      <c r="L440" s="354"/>
      <c r="M440" s="354"/>
    </row>
    <row r="441" spans="1:13" x14ac:dyDescent="0.3">
      <c r="A441" s="354"/>
      <c r="B441" s="354"/>
      <c r="C441" s="354"/>
      <c r="D441" s="354"/>
      <c r="E441" s="379"/>
      <c r="F441" s="354"/>
      <c r="G441" s="354"/>
      <c r="H441" s="354"/>
      <c r="I441" s="354"/>
      <c r="J441" s="354"/>
      <c r="K441" s="354"/>
      <c r="L441" s="354"/>
      <c r="M441" s="354"/>
    </row>
    <row r="442" spans="1:13" x14ac:dyDescent="0.3">
      <c r="A442" s="354"/>
      <c r="B442" s="354"/>
      <c r="C442" s="354"/>
      <c r="D442" s="354"/>
      <c r="E442" s="379"/>
      <c r="F442" s="354"/>
      <c r="G442" s="354"/>
      <c r="H442" s="354"/>
      <c r="I442" s="354"/>
      <c r="J442" s="354"/>
      <c r="K442" s="354"/>
      <c r="L442" s="354"/>
      <c r="M442" s="354"/>
    </row>
    <row r="443" spans="1:13" x14ac:dyDescent="0.3">
      <c r="A443" s="354"/>
      <c r="B443" s="354"/>
      <c r="C443" s="354"/>
      <c r="D443" s="354"/>
      <c r="E443" s="379"/>
      <c r="F443" s="354"/>
      <c r="G443" s="354"/>
      <c r="H443" s="354"/>
      <c r="I443" s="354"/>
      <c r="J443" s="354"/>
      <c r="K443" s="354"/>
      <c r="L443" s="354"/>
      <c r="M443" s="354"/>
    </row>
    <row r="444" spans="1:13" x14ac:dyDescent="0.3">
      <c r="A444" s="354"/>
      <c r="B444" s="354"/>
      <c r="C444" s="354"/>
      <c r="D444" s="354"/>
      <c r="E444" s="379"/>
      <c r="F444" s="354"/>
      <c r="G444" s="354"/>
      <c r="H444" s="354"/>
      <c r="I444" s="354"/>
      <c r="J444" s="354"/>
      <c r="K444" s="354"/>
      <c r="L444" s="354"/>
      <c r="M444" s="354"/>
    </row>
    <row r="445" spans="1:13" x14ac:dyDescent="0.3">
      <c r="A445" s="354"/>
      <c r="B445" s="354"/>
      <c r="C445" s="354"/>
      <c r="D445" s="354"/>
      <c r="E445" s="379"/>
      <c r="F445" s="354"/>
      <c r="G445" s="354"/>
      <c r="H445" s="354"/>
      <c r="I445" s="354"/>
      <c r="J445" s="354"/>
      <c r="K445" s="354"/>
      <c r="L445" s="354"/>
      <c r="M445" s="354"/>
    </row>
    <row r="446" spans="1:13" x14ac:dyDescent="0.3">
      <c r="A446" s="354"/>
      <c r="B446" s="354"/>
      <c r="C446" s="354"/>
      <c r="D446" s="354"/>
      <c r="E446" s="379"/>
      <c r="F446" s="354"/>
      <c r="G446" s="354"/>
      <c r="H446" s="354"/>
      <c r="I446" s="354"/>
      <c r="J446" s="354"/>
      <c r="K446" s="354"/>
      <c r="L446" s="354"/>
      <c r="M446" s="354"/>
    </row>
    <row r="447" spans="1:13" x14ac:dyDescent="0.3">
      <c r="A447" s="354"/>
      <c r="B447" s="354"/>
      <c r="C447" s="354"/>
      <c r="D447" s="354"/>
      <c r="E447" s="379"/>
      <c r="F447" s="354"/>
      <c r="G447" s="354"/>
      <c r="H447" s="354"/>
      <c r="I447" s="354"/>
      <c r="J447" s="354"/>
      <c r="K447" s="354"/>
      <c r="L447" s="354"/>
      <c r="M447" s="354"/>
    </row>
    <row r="448" spans="1:13" x14ac:dyDescent="0.3">
      <c r="A448" s="354"/>
      <c r="B448" s="354"/>
      <c r="C448" s="354"/>
      <c r="D448" s="354"/>
      <c r="E448" s="379"/>
      <c r="F448" s="354"/>
      <c r="G448" s="354"/>
      <c r="H448" s="354"/>
      <c r="I448" s="354"/>
      <c r="J448" s="354"/>
      <c r="K448" s="354"/>
      <c r="L448" s="354"/>
      <c r="M448" s="354"/>
    </row>
    <row r="449" spans="1:13" x14ac:dyDescent="0.3">
      <c r="A449" s="354"/>
      <c r="B449" s="354"/>
      <c r="C449" s="354"/>
      <c r="D449" s="354"/>
      <c r="E449" s="379"/>
      <c r="F449" s="354"/>
      <c r="G449" s="354"/>
      <c r="H449" s="354"/>
      <c r="I449" s="354"/>
      <c r="J449" s="354"/>
      <c r="K449" s="354"/>
      <c r="L449" s="354"/>
      <c r="M449" s="354"/>
    </row>
    <row r="450" spans="1:13" x14ac:dyDescent="0.3">
      <c r="A450" s="354"/>
      <c r="B450" s="354"/>
      <c r="C450" s="354"/>
      <c r="D450" s="354"/>
      <c r="E450" s="379"/>
      <c r="F450" s="354"/>
      <c r="G450" s="354"/>
      <c r="H450" s="354"/>
      <c r="I450" s="354"/>
      <c r="J450" s="354"/>
      <c r="K450" s="354"/>
      <c r="L450" s="354"/>
      <c r="M450" s="354"/>
    </row>
    <row r="451" spans="1:13" x14ac:dyDescent="0.3">
      <c r="A451" s="354"/>
      <c r="B451" s="354"/>
      <c r="C451" s="354"/>
      <c r="D451" s="354"/>
      <c r="E451" s="379"/>
      <c r="F451" s="354"/>
      <c r="G451" s="354"/>
      <c r="H451" s="354"/>
      <c r="I451" s="354"/>
      <c r="J451" s="354"/>
      <c r="K451" s="354"/>
      <c r="L451" s="354"/>
      <c r="M451" s="354"/>
    </row>
    <row r="452" spans="1:13" x14ac:dyDescent="0.3">
      <c r="A452" s="354"/>
      <c r="B452" s="354"/>
      <c r="C452" s="354"/>
      <c r="D452" s="354"/>
      <c r="E452" s="379"/>
      <c r="F452" s="354"/>
      <c r="G452" s="354"/>
      <c r="H452" s="354"/>
      <c r="I452" s="354"/>
      <c r="J452" s="354"/>
      <c r="K452" s="354"/>
      <c r="L452" s="354"/>
      <c r="M452" s="354"/>
    </row>
    <row r="453" spans="1:13" x14ac:dyDescent="0.3">
      <c r="A453" s="354"/>
      <c r="B453" s="354"/>
      <c r="C453" s="354"/>
      <c r="D453" s="354"/>
      <c r="E453" s="379"/>
      <c r="F453" s="354"/>
      <c r="G453" s="354"/>
      <c r="H453" s="354"/>
      <c r="I453" s="354"/>
      <c r="J453" s="354"/>
      <c r="K453" s="354"/>
      <c r="L453" s="354"/>
      <c r="M453" s="354"/>
    </row>
    <row r="454" spans="1:13" x14ac:dyDescent="0.3">
      <c r="A454" s="354"/>
      <c r="B454" s="354"/>
      <c r="C454" s="354"/>
      <c r="D454" s="354"/>
      <c r="E454" s="379"/>
      <c r="F454" s="354"/>
      <c r="G454" s="354"/>
      <c r="H454" s="354"/>
      <c r="I454" s="354"/>
      <c r="J454" s="354"/>
      <c r="K454" s="354"/>
      <c r="L454" s="354"/>
      <c r="M454" s="354"/>
    </row>
    <row r="455" spans="1:13" x14ac:dyDescent="0.3">
      <c r="A455" s="354"/>
      <c r="B455" s="354"/>
      <c r="C455" s="354"/>
      <c r="D455" s="354"/>
      <c r="E455" s="379"/>
      <c r="F455" s="354"/>
      <c r="G455" s="354"/>
      <c r="H455" s="354"/>
      <c r="I455" s="354"/>
      <c r="J455" s="354"/>
      <c r="K455" s="354"/>
      <c r="L455" s="354"/>
      <c r="M455" s="354"/>
    </row>
    <row r="456" spans="1:13" x14ac:dyDescent="0.3">
      <c r="A456" s="354"/>
      <c r="B456" s="354"/>
      <c r="C456" s="354"/>
      <c r="D456" s="354"/>
      <c r="E456" s="379"/>
      <c r="F456" s="354"/>
      <c r="G456" s="354"/>
      <c r="H456" s="354"/>
      <c r="I456" s="354"/>
      <c r="J456" s="354"/>
      <c r="K456" s="354"/>
      <c r="L456" s="354"/>
      <c r="M456" s="354"/>
    </row>
    <row r="457" spans="1:13" x14ac:dyDescent="0.3">
      <c r="A457" s="354"/>
      <c r="B457" s="354"/>
      <c r="C457" s="354"/>
      <c r="D457" s="354"/>
      <c r="E457" s="379"/>
      <c r="F457" s="354"/>
      <c r="G457" s="354"/>
      <c r="H457" s="354"/>
      <c r="I457" s="354"/>
      <c r="J457" s="354"/>
      <c r="K457" s="354"/>
      <c r="L457" s="354"/>
      <c r="M457" s="354"/>
    </row>
    <row r="458" spans="1:13" x14ac:dyDescent="0.3">
      <c r="A458" s="354"/>
      <c r="B458" s="354"/>
      <c r="C458" s="354"/>
      <c r="D458" s="354"/>
      <c r="E458" s="379"/>
      <c r="F458" s="354"/>
      <c r="G458" s="354"/>
      <c r="H458" s="354"/>
      <c r="I458" s="354"/>
      <c r="J458" s="354"/>
      <c r="K458" s="354"/>
      <c r="L458" s="354"/>
      <c r="M458" s="354"/>
    </row>
    <row r="459" spans="1:13" x14ac:dyDescent="0.3">
      <c r="A459" s="354"/>
      <c r="B459" s="354"/>
      <c r="C459" s="354"/>
      <c r="D459" s="354"/>
      <c r="E459" s="379"/>
      <c r="F459" s="354"/>
      <c r="G459" s="354"/>
      <c r="H459" s="354"/>
      <c r="I459" s="354"/>
      <c r="J459" s="354"/>
      <c r="K459" s="354"/>
      <c r="L459" s="354"/>
      <c r="M459" s="354"/>
    </row>
    <row r="460" spans="1:13" x14ac:dyDescent="0.3">
      <c r="A460" s="354"/>
      <c r="B460" s="354"/>
      <c r="C460" s="354"/>
      <c r="D460" s="354"/>
      <c r="E460" s="379"/>
      <c r="F460" s="354"/>
      <c r="G460" s="354"/>
      <c r="H460" s="354"/>
      <c r="I460" s="354"/>
      <c r="J460" s="354"/>
      <c r="K460" s="354"/>
      <c r="L460" s="354"/>
      <c r="M460" s="354"/>
    </row>
    <row r="461" spans="1:13" x14ac:dyDescent="0.3">
      <c r="A461" s="354"/>
      <c r="B461" s="354"/>
      <c r="C461" s="354"/>
      <c r="D461" s="354"/>
      <c r="E461" s="379"/>
      <c r="F461" s="354"/>
      <c r="G461" s="354"/>
      <c r="H461" s="354"/>
      <c r="I461" s="354"/>
      <c r="J461" s="354"/>
      <c r="K461" s="354"/>
      <c r="L461" s="354"/>
      <c r="M461" s="354"/>
    </row>
    <row r="462" spans="1:13" x14ac:dyDescent="0.3">
      <c r="A462" s="354"/>
      <c r="B462" s="354"/>
      <c r="C462" s="354"/>
      <c r="D462" s="354"/>
      <c r="E462" s="379"/>
      <c r="F462" s="354"/>
      <c r="G462" s="354"/>
      <c r="H462" s="354"/>
      <c r="I462" s="354"/>
      <c r="J462" s="354"/>
      <c r="K462" s="354"/>
      <c r="L462" s="354"/>
      <c r="M462" s="354"/>
    </row>
    <row r="463" spans="1:13" x14ac:dyDescent="0.3">
      <c r="A463" s="354"/>
      <c r="B463" s="354"/>
      <c r="C463" s="354"/>
      <c r="D463" s="354"/>
      <c r="E463" s="379"/>
      <c r="F463" s="354"/>
      <c r="G463" s="354"/>
      <c r="H463" s="354"/>
      <c r="I463" s="354"/>
      <c r="J463" s="354"/>
      <c r="K463" s="354"/>
      <c r="L463" s="354"/>
      <c r="M463" s="354"/>
    </row>
    <row r="464" spans="1:13" x14ac:dyDescent="0.3">
      <c r="A464" s="354"/>
      <c r="B464" s="354"/>
      <c r="C464" s="354"/>
      <c r="D464" s="354"/>
      <c r="E464" s="379"/>
      <c r="F464" s="354"/>
      <c r="G464" s="354"/>
      <c r="H464" s="354"/>
      <c r="I464" s="354"/>
      <c r="J464" s="354"/>
      <c r="K464" s="354"/>
      <c r="L464" s="354"/>
      <c r="M464" s="354"/>
    </row>
    <row r="465" spans="1:13" x14ac:dyDescent="0.3">
      <c r="A465" s="354"/>
      <c r="B465" s="354"/>
      <c r="C465" s="354"/>
      <c r="D465" s="354"/>
      <c r="E465" s="379"/>
      <c r="F465" s="354"/>
      <c r="G465" s="354"/>
      <c r="H465" s="354"/>
      <c r="I465" s="354"/>
      <c r="J465" s="354"/>
      <c r="K465" s="354"/>
      <c r="L465" s="354"/>
      <c r="M465" s="354"/>
    </row>
    <row r="466" spans="1:13" x14ac:dyDescent="0.3">
      <c r="A466" s="354"/>
      <c r="B466" s="354"/>
      <c r="C466" s="354"/>
      <c r="D466" s="354"/>
      <c r="E466" s="379"/>
      <c r="F466" s="354"/>
      <c r="G466" s="354"/>
      <c r="H466" s="354"/>
      <c r="I466" s="354"/>
      <c r="J466" s="354"/>
      <c r="K466" s="354"/>
      <c r="L466" s="354"/>
      <c r="M466" s="354"/>
    </row>
    <row r="467" spans="1:13" x14ac:dyDescent="0.3">
      <c r="A467" s="354"/>
      <c r="B467" s="354"/>
      <c r="C467" s="354"/>
      <c r="D467" s="354"/>
      <c r="E467" s="379"/>
      <c r="F467" s="354"/>
      <c r="G467" s="354"/>
      <c r="H467" s="354"/>
      <c r="I467" s="354"/>
      <c r="J467" s="354"/>
      <c r="K467" s="354"/>
      <c r="L467" s="354"/>
      <c r="M467" s="354"/>
    </row>
    <row r="468" spans="1:13" x14ac:dyDescent="0.3">
      <c r="A468" s="354"/>
      <c r="B468" s="354"/>
      <c r="C468" s="354"/>
      <c r="D468" s="354"/>
      <c r="E468" s="379"/>
      <c r="F468" s="354"/>
      <c r="G468" s="354"/>
      <c r="H468" s="354"/>
      <c r="I468" s="354"/>
      <c r="J468" s="354"/>
      <c r="K468" s="354"/>
      <c r="L468" s="354"/>
      <c r="M468" s="354"/>
    </row>
    <row r="469" spans="1:13" x14ac:dyDescent="0.3">
      <c r="A469" s="354"/>
      <c r="B469" s="354"/>
      <c r="C469" s="354"/>
      <c r="D469" s="354"/>
      <c r="E469" s="379"/>
      <c r="F469" s="354"/>
      <c r="G469" s="354"/>
      <c r="H469" s="354"/>
      <c r="I469" s="354"/>
      <c r="J469" s="354"/>
      <c r="K469" s="354"/>
      <c r="L469" s="354"/>
      <c r="M469" s="354"/>
    </row>
    <row r="470" spans="1:13" x14ac:dyDescent="0.3">
      <c r="A470" s="354"/>
      <c r="B470" s="354"/>
      <c r="C470" s="354"/>
      <c r="D470" s="354"/>
      <c r="E470" s="379"/>
      <c r="F470" s="354"/>
      <c r="G470" s="354"/>
      <c r="H470" s="354"/>
      <c r="I470" s="354"/>
      <c r="J470" s="354"/>
      <c r="K470" s="354"/>
      <c r="L470" s="354"/>
      <c r="M470" s="354"/>
    </row>
    <row r="471" spans="1:13" x14ac:dyDescent="0.3">
      <c r="A471" s="354"/>
      <c r="B471" s="354"/>
      <c r="C471" s="354"/>
      <c r="D471" s="354"/>
      <c r="E471" s="379"/>
      <c r="F471" s="354"/>
      <c r="G471" s="354"/>
      <c r="H471" s="354"/>
      <c r="I471" s="354"/>
      <c r="J471" s="354"/>
      <c r="K471" s="354"/>
      <c r="L471" s="354"/>
      <c r="M471" s="354"/>
    </row>
    <row r="472" spans="1:13" x14ac:dyDescent="0.3">
      <c r="A472" s="354"/>
      <c r="B472" s="354"/>
      <c r="C472" s="354"/>
      <c r="D472" s="354"/>
      <c r="E472" s="379"/>
      <c r="F472" s="354"/>
      <c r="G472" s="354"/>
      <c r="H472" s="354"/>
      <c r="I472" s="354"/>
      <c r="J472" s="354"/>
      <c r="K472" s="354"/>
      <c r="L472" s="354"/>
      <c r="M472" s="354"/>
    </row>
    <row r="473" spans="1:13" x14ac:dyDescent="0.3">
      <c r="A473" s="354"/>
      <c r="B473" s="354"/>
      <c r="C473" s="354"/>
      <c r="D473" s="354"/>
      <c r="E473" s="379"/>
      <c r="F473" s="354"/>
      <c r="G473" s="354"/>
      <c r="H473" s="354"/>
      <c r="I473" s="354"/>
      <c r="J473" s="354"/>
      <c r="K473" s="354"/>
      <c r="L473" s="354"/>
      <c r="M473" s="354"/>
    </row>
    <row r="474" spans="1:13" x14ac:dyDescent="0.3">
      <c r="A474" s="354"/>
      <c r="B474" s="354"/>
      <c r="C474" s="354"/>
      <c r="D474" s="354"/>
      <c r="E474" s="379"/>
      <c r="F474" s="354"/>
      <c r="G474" s="354"/>
      <c r="H474" s="354"/>
      <c r="I474" s="354"/>
      <c r="J474" s="354"/>
      <c r="K474" s="354"/>
      <c r="L474" s="354"/>
      <c r="M474" s="354"/>
    </row>
    <row r="475" spans="1:13" x14ac:dyDescent="0.3">
      <c r="A475" s="354"/>
      <c r="B475" s="354"/>
      <c r="C475" s="354"/>
      <c r="D475" s="354"/>
      <c r="E475" s="379"/>
      <c r="F475" s="354"/>
      <c r="G475" s="354"/>
      <c r="H475" s="354"/>
      <c r="I475" s="354"/>
      <c r="J475" s="354"/>
      <c r="K475" s="354"/>
      <c r="L475" s="354"/>
      <c r="M475" s="354"/>
    </row>
    <row r="476" spans="1:13" x14ac:dyDescent="0.3">
      <c r="A476" s="354"/>
      <c r="B476" s="354"/>
      <c r="C476" s="354"/>
      <c r="D476" s="354"/>
      <c r="E476" s="379"/>
      <c r="F476" s="354"/>
      <c r="G476" s="354"/>
      <c r="H476" s="354"/>
      <c r="I476" s="354"/>
      <c r="J476" s="354"/>
      <c r="K476" s="354"/>
      <c r="L476" s="354"/>
      <c r="M476" s="354"/>
    </row>
    <row r="477" spans="1:13" x14ac:dyDescent="0.3">
      <c r="A477" s="354"/>
      <c r="B477" s="354"/>
      <c r="C477" s="354"/>
      <c r="D477" s="354"/>
      <c r="E477" s="379"/>
      <c r="F477" s="354"/>
      <c r="G477" s="354"/>
      <c r="H477" s="354"/>
      <c r="I477" s="354"/>
      <c r="J477" s="354"/>
      <c r="K477" s="354"/>
      <c r="L477" s="354"/>
      <c r="M477" s="354"/>
    </row>
    <row r="478" spans="1:13" x14ac:dyDescent="0.3">
      <c r="A478" s="354"/>
      <c r="B478" s="354"/>
      <c r="C478" s="354"/>
      <c r="D478" s="354"/>
      <c r="E478" s="379"/>
      <c r="F478" s="354"/>
      <c r="G478" s="354"/>
      <c r="H478" s="354"/>
      <c r="I478" s="354"/>
      <c r="J478" s="354"/>
      <c r="K478" s="354"/>
      <c r="L478" s="354"/>
      <c r="M478" s="354"/>
    </row>
    <row r="479" spans="1:13" x14ac:dyDescent="0.3">
      <c r="A479" s="354"/>
      <c r="B479" s="354"/>
      <c r="C479" s="354"/>
      <c r="D479" s="354"/>
      <c r="E479" s="379"/>
      <c r="F479" s="354"/>
      <c r="G479" s="354"/>
      <c r="H479" s="354"/>
      <c r="I479" s="354"/>
      <c r="J479" s="354"/>
      <c r="K479" s="354"/>
      <c r="L479" s="354"/>
      <c r="M479" s="354"/>
    </row>
    <row r="480" spans="1:13" x14ac:dyDescent="0.3">
      <c r="A480" s="354"/>
      <c r="B480" s="354"/>
      <c r="C480" s="354"/>
      <c r="D480" s="354"/>
      <c r="E480" s="379"/>
      <c r="F480" s="354"/>
      <c r="G480" s="354"/>
      <c r="H480" s="354"/>
      <c r="I480" s="354"/>
      <c r="J480" s="354"/>
      <c r="K480" s="354"/>
      <c r="L480" s="354"/>
      <c r="M480" s="354"/>
    </row>
    <row r="481" spans="1:13" x14ac:dyDescent="0.3">
      <c r="A481" s="354"/>
      <c r="B481" s="354"/>
      <c r="C481" s="354"/>
      <c r="D481" s="354"/>
      <c r="E481" s="379"/>
      <c r="F481" s="354"/>
      <c r="G481" s="354"/>
      <c r="H481" s="354"/>
      <c r="I481" s="354"/>
      <c r="J481" s="354"/>
      <c r="K481" s="354"/>
      <c r="L481" s="354"/>
      <c r="M481" s="354"/>
    </row>
    <row r="482" spans="1:13" x14ac:dyDescent="0.3">
      <c r="A482" s="354"/>
      <c r="B482" s="354"/>
      <c r="C482" s="354"/>
      <c r="D482" s="354"/>
      <c r="E482" s="379"/>
      <c r="F482" s="354"/>
      <c r="G482" s="354"/>
      <c r="H482" s="354"/>
      <c r="I482" s="354"/>
      <c r="J482" s="354"/>
      <c r="K482" s="354"/>
      <c r="L482" s="354"/>
      <c r="M482" s="354"/>
    </row>
    <row r="483" spans="1:13" x14ac:dyDescent="0.3">
      <c r="A483" s="354"/>
      <c r="B483" s="354"/>
      <c r="C483" s="354"/>
      <c r="D483" s="354"/>
      <c r="E483" s="379"/>
      <c r="F483" s="354"/>
      <c r="G483" s="354"/>
      <c r="H483" s="354"/>
      <c r="I483" s="354"/>
      <c r="J483" s="354"/>
      <c r="K483" s="354"/>
      <c r="L483" s="354"/>
      <c r="M483" s="354"/>
    </row>
    <row r="484" spans="1:13" x14ac:dyDescent="0.3">
      <c r="A484" s="354"/>
      <c r="B484" s="354"/>
      <c r="C484" s="354"/>
      <c r="D484" s="354"/>
      <c r="E484" s="379"/>
      <c r="F484" s="354"/>
      <c r="G484" s="354"/>
      <c r="H484" s="354"/>
      <c r="I484" s="354"/>
      <c r="J484" s="354"/>
      <c r="K484" s="354"/>
      <c r="L484" s="354"/>
      <c r="M484" s="354"/>
    </row>
    <row r="485" spans="1:13" x14ac:dyDescent="0.3">
      <c r="A485" s="354"/>
      <c r="B485" s="354"/>
      <c r="C485" s="354"/>
      <c r="D485" s="354"/>
      <c r="E485" s="379"/>
      <c r="F485" s="354"/>
      <c r="G485" s="354"/>
      <c r="H485" s="354"/>
      <c r="I485" s="354"/>
      <c r="J485" s="354"/>
      <c r="K485" s="354"/>
      <c r="L485" s="354"/>
      <c r="M485" s="354"/>
    </row>
    <row r="486" spans="1:13" x14ac:dyDescent="0.3">
      <c r="A486" s="354"/>
      <c r="B486" s="354"/>
      <c r="C486" s="354"/>
      <c r="D486" s="354"/>
      <c r="E486" s="379"/>
      <c r="F486" s="354"/>
      <c r="G486" s="354"/>
      <c r="H486" s="354"/>
      <c r="I486" s="354"/>
      <c r="J486" s="354"/>
      <c r="K486" s="354"/>
      <c r="L486" s="354"/>
      <c r="M486" s="354"/>
    </row>
    <row r="487" spans="1:13" x14ac:dyDescent="0.3">
      <c r="A487" s="354"/>
      <c r="B487" s="354"/>
      <c r="C487" s="354"/>
      <c r="D487" s="354"/>
      <c r="E487" s="379"/>
      <c r="F487" s="354"/>
      <c r="G487" s="354"/>
      <c r="H487" s="354"/>
      <c r="I487" s="354"/>
      <c r="J487" s="354"/>
      <c r="K487" s="354"/>
      <c r="L487" s="354"/>
      <c r="M487" s="354"/>
    </row>
    <row r="488" spans="1:13" x14ac:dyDescent="0.3">
      <c r="A488" s="354"/>
      <c r="B488" s="354"/>
      <c r="C488" s="354"/>
      <c r="D488" s="354"/>
      <c r="E488" s="379"/>
      <c r="F488" s="354"/>
      <c r="G488" s="354"/>
      <c r="H488" s="354"/>
      <c r="I488" s="354"/>
      <c r="J488" s="354"/>
      <c r="K488" s="354"/>
      <c r="L488" s="354"/>
      <c r="M488" s="354"/>
    </row>
    <row r="489" spans="1:13" x14ac:dyDescent="0.3">
      <c r="A489" s="354"/>
      <c r="B489" s="354"/>
      <c r="C489" s="354"/>
      <c r="D489" s="354"/>
      <c r="E489" s="379"/>
      <c r="F489" s="354"/>
      <c r="G489" s="354"/>
      <c r="H489" s="354"/>
      <c r="I489" s="354"/>
      <c r="J489" s="354"/>
      <c r="K489" s="354"/>
      <c r="L489" s="354"/>
      <c r="M489" s="354"/>
    </row>
    <row r="490" spans="1:13" x14ac:dyDescent="0.3">
      <c r="A490" s="354"/>
      <c r="B490" s="354"/>
      <c r="C490" s="354"/>
      <c r="D490" s="354"/>
      <c r="E490" s="379"/>
      <c r="F490" s="354"/>
      <c r="G490" s="354"/>
      <c r="H490" s="354"/>
      <c r="I490" s="354"/>
      <c r="J490" s="354"/>
      <c r="K490" s="354"/>
      <c r="L490" s="354"/>
      <c r="M490" s="354"/>
    </row>
    <row r="491" spans="1:13" x14ac:dyDescent="0.3">
      <c r="A491" s="354"/>
      <c r="B491" s="354"/>
      <c r="C491" s="354"/>
      <c r="D491" s="354"/>
      <c r="E491" s="379"/>
      <c r="F491" s="354"/>
      <c r="G491" s="354"/>
      <c r="H491" s="354"/>
      <c r="I491" s="354"/>
      <c r="J491" s="354"/>
      <c r="K491" s="354"/>
      <c r="L491" s="354"/>
      <c r="M491" s="354"/>
    </row>
    <row r="492" spans="1:13" x14ac:dyDescent="0.3">
      <c r="A492" s="354"/>
      <c r="B492" s="354"/>
      <c r="C492" s="354"/>
      <c r="D492" s="354"/>
      <c r="E492" s="379"/>
      <c r="F492" s="354"/>
      <c r="G492" s="354"/>
      <c r="H492" s="354"/>
      <c r="I492" s="354"/>
      <c r="J492" s="354"/>
      <c r="K492" s="354"/>
      <c r="L492" s="354"/>
      <c r="M492" s="354"/>
    </row>
    <row r="493" spans="1:13" x14ac:dyDescent="0.3">
      <c r="A493" s="354"/>
      <c r="B493" s="354"/>
      <c r="C493" s="354"/>
      <c r="D493" s="354"/>
      <c r="E493" s="379"/>
      <c r="F493" s="354"/>
      <c r="G493" s="354"/>
      <c r="H493" s="354"/>
      <c r="I493" s="354"/>
      <c r="J493" s="354"/>
      <c r="K493" s="354"/>
      <c r="L493" s="354"/>
      <c r="M493" s="354"/>
    </row>
    <row r="494" spans="1:13" x14ac:dyDescent="0.3">
      <c r="A494" s="354"/>
      <c r="B494" s="354"/>
      <c r="C494" s="354"/>
      <c r="D494" s="354"/>
      <c r="E494" s="379"/>
      <c r="F494" s="354"/>
      <c r="G494" s="354"/>
      <c r="H494" s="354"/>
      <c r="I494" s="354"/>
      <c r="J494" s="354"/>
      <c r="K494" s="354"/>
      <c r="L494" s="354"/>
      <c r="M494" s="354"/>
    </row>
    <row r="495" spans="1:13" x14ac:dyDescent="0.3">
      <c r="A495" s="354"/>
      <c r="B495" s="354"/>
      <c r="C495" s="354"/>
      <c r="D495" s="354"/>
      <c r="E495" s="379"/>
      <c r="F495" s="354"/>
      <c r="G495" s="354"/>
      <c r="H495" s="354"/>
      <c r="I495" s="354"/>
      <c r="J495" s="354"/>
      <c r="K495" s="354"/>
      <c r="L495" s="354"/>
      <c r="M495" s="354"/>
    </row>
    <row r="496" spans="1:13" x14ac:dyDescent="0.3">
      <c r="A496" s="354"/>
      <c r="B496" s="354"/>
      <c r="C496" s="354"/>
      <c r="D496" s="354"/>
      <c r="E496" s="379"/>
      <c r="F496" s="354"/>
      <c r="G496" s="354"/>
      <c r="H496" s="354"/>
      <c r="I496" s="354"/>
      <c r="J496" s="354"/>
      <c r="K496" s="354"/>
      <c r="L496" s="354"/>
      <c r="M496" s="354"/>
    </row>
    <row r="497" spans="1:13" x14ac:dyDescent="0.3">
      <c r="A497" s="354"/>
      <c r="B497" s="354"/>
      <c r="C497" s="354"/>
      <c r="D497" s="354"/>
      <c r="E497" s="379"/>
      <c r="F497" s="354"/>
      <c r="G497" s="354"/>
      <c r="H497" s="354"/>
      <c r="I497" s="354"/>
      <c r="J497" s="354"/>
      <c r="K497" s="354"/>
      <c r="L497" s="354"/>
      <c r="M497" s="354"/>
    </row>
    <row r="498" spans="1:13" x14ac:dyDescent="0.3">
      <c r="A498" s="354"/>
      <c r="B498" s="354"/>
      <c r="C498" s="354"/>
      <c r="D498" s="354"/>
      <c r="E498" s="379"/>
      <c r="F498" s="354"/>
      <c r="G498" s="354"/>
      <c r="H498" s="354"/>
      <c r="I498" s="354"/>
      <c r="J498" s="354"/>
      <c r="K498" s="354"/>
      <c r="L498" s="354"/>
      <c r="M498" s="354"/>
    </row>
    <row r="499" spans="1:13" x14ac:dyDescent="0.3">
      <c r="A499" s="354"/>
      <c r="B499" s="354"/>
      <c r="C499" s="354"/>
      <c r="D499" s="354"/>
      <c r="E499" s="379"/>
      <c r="F499" s="354"/>
      <c r="G499" s="354"/>
      <c r="H499" s="354"/>
      <c r="I499" s="354"/>
      <c r="J499" s="354"/>
      <c r="K499" s="354"/>
      <c r="L499" s="354"/>
      <c r="M499" s="354"/>
    </row>
    <row r="500" spans="1:13" x14ac:dyDescent="0.3">
      <c r="A500" s="354"/>
      <c r="B500" s="354"/>
      <c r="C500" s="354"/>
      <c r="D500" s="354"/>
      <c r="E500" s="379"/>
      <c r="F500" s="354"/>
      <c r="G500" s="354"/>
      <c r="H500" s="354"/>
      <c r="I500" s="354"/>
      <c r="J500" s="354"/>
      <c r="K500" s="354"/>
      <c r="L500" s="354"/>
      <c r="M500" s="354"/>
    </row>
    <row r="501" spans="1:13" x14ac:dyDescent="0.3">
      <c r="A501" s="354"/>
      <c r="B501" s="354"/>
      <c r="C501" s="354"/>
      <c r="D501" s="354"/>
      <c r="E501" s="379"/>
      <c r="F501" s="354"/>
      <c r="G501" s="354"/>
      <c r="H501" s="354"/>
      <c r="I501" s="354"/>
      <c r="J501" s="354"/>
      <c r="K501" s="354"/>
      <c r="L501" s="354"/>
      <c r="M501" s="354"/>
    </row>
    <row r="502" spans="1:13" x14ac:dyDescent="0.3">
      <c r="A502" s="354"/>
      <c r="B502" s="354"/>
      <c r="C502" s="354"/>
      <c r="D502" s="354"/>
      <c r="E502" s="379"/>
      <c r="F502" s="354"/>
      <c r="G502" s="354"/>
      <c r="H502" s="354"/>
      <c r="I502" s="354"/>
      <c r="J502" s="354"/>
      <c r="K502" s="354"/>
      <c r="L502" s="354"/>
      <c r="M502" s="354"/>
    </row>
    <row r="503" spans="1:13" x14ac:dyDescent="0.3">
      <c r="A503" s="354"/>
      <c r="B503" s="354"/>
      <c r="C503" s="354"/>
      <c r="D503" s="354"/>
      <c r="E503" s="379"/>
      <c r="F503" s="354"/>
      <c r="G503" s="354"/>
      <c r="H503" s="354"/>
      <c r="I503" s="354"/>
      <c r="J503" s="354"/>
      <c r="K503" s="354"/>
      <c r="L503" s="354"/>
      <c r="M503" s="354"/>
    </row>
    <row r="504" spans="1:13" x14ac:dyDescent="0.3">
      <c r="A504" s="354"/>
      <c r="B504" s="354"/>
      <c r="C504" s="354"/>
      <c r="D504" s="354"/>
      <c r="E504" s="379"/>
      <c r="F504" s="354"/>
      <c r="G504" s="354"/>
      <c r="H504" s="354"/>
      <c r="I504" s="354"/>
      <c r="J504" s="354"/>
      <c r="K504" s="354"/>
      <c r="L504" s="354"/>
      <c r="M504" s="354"/>
    </row>
    <row r="505" spans="1:13" x14ac:dyDescent="0.3">
      <c r="A505" s="354"/>
      <c r="B505" s="354"/>
      <c r="C505" s="354"/>
      <c r="D505" s="354"/>
      <c r="E505" s="379"/>
      <c r="F505" s="354"/>
      <c r="G505" s="354"/>
      <c r="H505" s="354"/>
      <c r="I505" s="354"/>
      <c r="J505" s="354"/>
      <c r="K505" s="354"/>
      <c r="L505" s="354"/>
      <c r="M505" s="354"/>
    </row>
    <row r="506" spans="1:13" x14ac:dyDescent="0.3">
      <c r="A506" s="354"/>
      <c r="B506" s="354"/>
      <c r="C506" s="354"/>
      <c r="D506" s="354"/>
      <c r="E506" s="379"/>
      <c r="F506" s="354"/>
      <c r="G506" s="354"/>
      <c r="H506" s="354"/>
      <c r="I506" s="354"/>
      <c r="J506" s="354"/>
      <c r="K506" s="354"/>
      <c r="L506" s="354"/>
      <c r="M506" s="354"/>
    </row>
    <row r="507" spans="1:13" x14ac:dyDescent="0.3">
      <c r="A507" s="354"/>
      <c r="B507" s="354"/>
      <c r="C507" s="354"/>
      <c r="D507" s="354"/>
      <c r="E507" s="379"/>
      <c r="F507" s="354"/>
      <c r="G507" s="354"/>
      <c r="H507" s="354"/>
      <c r="I507" s="354"/>
      <c r="J507" s="354"/>
      <c r="K507" s="354"/>
      <c r="L507" s="354"/>
      <c r="M507" s="354"/>
    </row>
    <row r="508" spans="1:13" x14ac:dyDescent="0.3">
      <c r="A508" s="354"/>
      <c r="B508" s="354"/>
      <c r="C508" s="354"/>
      <c r="D508" s="354"/>
      <c r="E508" s="379"/>
      <c r="F508" s="354"/>
      <c r="G508" s="354"/>
      <c r="H508" s="354"/>
      <c r="I508" s="354"/>
      <c r="J508" s="354"/>
      <c r="K508" s="354"/>
      <c r="L508" s="354"/>
      <c r="M508" s="354"/>
    </row>
    <row r="509" spans="1:13" x14ac:dyDescent="0.3">
      <c r="A509" s="354"/>
      <c r="B509" s="354"/>
      <c r="C509" s="354"/>
      <c r="D509" s="354"/>
      <c r="E509" s="379"/>
      <c r="F509" s="354"/>
      <c r="G509" s="354"/>
      <c r="H509" s="354"/>
      <c r="I509" s="354"/>
      <c r="J509" s="354"/>
      <c r="K509" s="354"/>
      <c r="L509" s="354"/>
      <c r="M509" s="354"/>
    </row>
    <row r="510" spans="1:13" x14ac:dyDescent="0.3">
      <c r="A510" s="354"/>
      <c r="B510" s="354"/>
      <c r="C510" s="354"/>
      <c r="D510" s="354"/>
      <c r="E510" s="379"/>
      <c r="F510" s="354"/>
      <c r="G510" s="354"/>
      <c r="H510" s="354"/>
      <c r="I510" s="354"/>
      <c r="J510" s="354"/>
      <c r="K510" s="354"/>
      <c r="L510" s="354"/>
      <c r="M510" s="354"/>
    </row>
    <row r="511" spans="1:13" x14ac:dyDescent="0.3">
      <c r="A511" s="354"/>
      <c r="B511" s="354"/>
      <c r="C511" s="354"/>
      <c r="D511" s="354"/>
      <c r="E511" s="379"/>
      <c r="F511" s="354"/>
      <c r="G511" s="354"/>
      <c r="H511" s="354"/>
      <c r="I511" s="354"/>
      <c r="J511" s="354"/>
      <c r="K511" s="354"/>
      <c r="L511" s="354"/>
      <c r="M511" s="354"/>
    </row>
    <row r="512" spans="1:13" x14ac:dyDescent="0.3">
      <c r="A512" s="354"/>
      <c r="B512" s="354"/>
      <c r="C512" s="354"/>
      <c r="D512" s="354"/>
      <c r="E512" s="379"/>
      <c r="F512" s="354"/>
      <c r="G512" s="354"/>
      <c r="H512" s="354"/>
      <c r="I512" s="354"/>
      <c r="J512" s="354"/>
      <c r="K512" s="354"/>
      <c r="L512" s="354"/>
      <c r="M512" s="354"/>
    </row>
    <row r="513" spans="1:13" x14ac:dyDescent="0.3">
      <c r="A513" s="354"/>
      <c r="B513" s="354"/>
      <c r="C513" s="354"/>
      <c r="D513" s="354"/>
      <c r="E513" s="379"/>
      <c r="F513" s="354"/>
      <c r="G513" s="354"/>
      <c r="H513" s="354"/>
      <c r="I513" s="354"/>
      <c r="J513" s="354"/>
      <c r="K513" s="354"/>
      <c r="L513" s="354"/>
      <c r="M513" s="354"/>
    </row>
    <row r="514" spans="1:13" x14ac:dyDescent="0.3">
      <c r="A514" s="354"/>
      <c r="B514" s="354"/>
      <c r="C514" s="354"/>
      <c r="D514" s="354"/>
      <c r="E514" s="379"/>
      <c r="F514" s="354"/>
      <c r="G514" s="354"/>
      <c r="H514" s="354"/>
      <c r="I514" s="354"/>
      <c r="J514" s="354"/>
      <c r="K514" s="354"/>
      <c r="L514" s="354"/>
      <c r="M514" s="354"/>
    </row>
    <row r="515" spans="1:13" x14ac:dyDescent="0.3">
      <c r="A515" s="354"/>
      <c r="B515" s="354"/>
      <c r="C515" s="354"/>
      <c r="D515" s="354"/>
      <c r="E515" s="379"/>
      <c r="F515" s="354"/>
      <c r="G515" s="354"/>
      <c r="H515" s="354"/>
      <c r="I515" s="354"/>
      <c r="J515" s="354"/>
      <c r="K515" s="354"/>
      <c r="L515" s="354"/>
      <c r="M515" s="354"/>
    </row>
    <row r="516" spans="1:13" x14ac:dyDescent="0.3">
      <c r="A516" s="354"/>
      <c r="B516" s="354"/>
      <c r="C516" s="354"/>
      <c r="D516" s="354"/>
      <c r="E516" s="379"/>
      <c r="F516" s="354"/>
      <c r="G516" s="354"/>
      <c r="H516" s="354"/>
      <c r="I516" s="354"/>
      <c r="J516" s="354"/>
      <c r="K516" s="354"/>
      <c r="L516" s="354"/>
      <c r="M516" s="354"/>
    </row>
    <row r="517" spans="1:13" x14ac:dyDescent="0.3">
      <c r="A517" s="354"/>
      <c r="B517" s="354"/>
      <c r="C517" s="354"/>
      <c r="D517" s="354"/>
      <c r="E517" s="379"/>
      <c r="F517" s="354"/>
      <c r="G517" s="354"/>
      <c r="H517" s="354"/>
      <c r="I517" s="354"/>
      <c r="J517" s="354"/>
      <c r="K517" s="354"/>
      <c r="L517" s="354"/>
      <c r="M517" s="354"/>
    </row>
    <row r="518" spans="1:13" x14ac:dyDescent="0.3">
      <c r="A518" s="354"/>
      <c r="B518" s="354"/>
      <c r="C518" s="354"/>
      <c r="D518" s="354"/>
      <c r="E518" s="379"/>
      <c r="F518" s="354"/>
      <c r="G518" s="354"/>
      <c r="H518" s="354"/>
      <c r="I518" s="354"/>
      <c r="J518" s="354"/>
      <c r="K518" s="354"/>
      <c r="L518" s="354"/>
      <c r="M518" s="354"/>
    </row>
    <row r="519" spans="1:13" x14ac:dyDescent="0.3">
      <c r="A519" s="354"/>
      <c r="B519" s="354"/>
      <c r="C519" s="354"/>
      <c r="D519" s="354"/>
      <c r="E519" s="379"/>
      <c r="F519" s="354"/>
      <c r="G519" s="354"/>
      <c r="H519" s="354"/>
      <c r="I519" s="354"/>
      <c r="J519" s="354"/>
      <c r="K519" s="354"/>
      <c r="L519" s="354"/>
      <c r="M519" s="354"/>
    </row>
    <row r="520" spans="1:13" x14ac:dyDescent="0.3">
      <c r="A520" s="354"/>
      <c r="B520" s="354"/>
      <c r="C520" s="354"/>
      <c r="D520" s="354"/>
      <c r="E520" s="379"/>
      <c r="F520" s="354"/>
      <c r="G520" s="354"/>
      <c r="H520" s="354"/>
      <c r="I520" s="354"/>
      <c r="J520" s="354"/>
      <c r="K520" s="354"/>
      <c r="L520" s="354"/>
      <c r="M520" s="354"/>
    </row>
    <row r="521" spans="1:13" x14ac:dyDescent="0.3">
      <c r="A521" s="354"/>
      <c r="B521" s="354"/>
      <c r="C521" s="354"/>
      <c r="D521" s="354"/>
      <c r="E521" s="379"/>
      <c r="F521" s="354"/>
      <c r="G521" s="354"/>
      <c r="H521" s="354"/>
      <c r="I521" s="354"/>
      <c r="J521" s="354"/>
      <c r="K521" s="354"/>
      <c r="L521" s="354"/>
      <c r="M521" s="354"/>
    </row>
    <row r="522" spans="1:13" x14ac:dyDescent="0.3">
      <c r="A522" s="354"/>
      <c r="B522" s="354"/>
      <c r="C522" s="354"/>
      <c r="D522" s="354"/>
      <c r="E522" s="379"/>
      <c r="F522" s="354"/>
      <c r="G522" s="354"/>
      <c r="H522" s="354"/>
      <c r="I522" s="354"/>
      <c r="J522" s="354"/>
      <c r="K522" s="354"/>
      <c r="L522" s="354"/>
      <c r="M522" s="354"/>
    </row>
    <row r="523" spans="1:13" x14ac:dyDescent="0.3">
      <c r="A523" s="354"/>
      <c r="B523" s="354"/>
      <c r="C523" s="354"/>
      <c r="D523" s="354"/>
      <c r="E523" s="379"/>
      <c r="F523" s="354"/>
      <c r="G523" s="354"/>
      <c r="H523" s="354"/>
      <c r="I523" s="354"/>
      <c r="J523" s="354"/>
      <c r="K523" s="354"/>
      <c r="L523" s="354"/>
      <c r="M523" s="354"/>
    </row>
    <row r="524" spans="1:13" x14ac:dyDescent="0.3">
      <c r="A524" s="354"/>
      <c r="B524" s="354"/>
      <c r="C524" s="354"/>
      <c r="D524" s="354"/>
      <c r="E524" s="379"/>
      <c r="F524" s="354"/>
      <c r="G524" s="354"/>
      <c r="H524" s="354"/>
      <c r="I524" s="354"/>
      <c r="J524" s="354"/>
      <c r="K524" s="354"/>
      <c r="L524" s="354"/>
      <c r="M524" s="354"/>
    </row>
    <row r="525" spans="1:13" x14ac:dyDescent="0.3">
      <c r="A525" s="354"/>
      <c r="B525" s="354"/>
      <c r="C525" s="354"/>
      <c r="D525" s="354"/>
      <c r="E525" s="379"/>
      <c r="F525" s="354"/>
      <c r="G525" s="354"/>
      <c r="H525" s="354"/>
      <c r="I525" s="354"/>
      <c r="J525" s="354"/>
      <c r="K525" s="354"/>
      <c r="L525" s="354"/>
      <c r="M525" s="354"/>
    </row>
    <row r="526" spans="1:13" x14ac:dyDescent="0.3">
      <c r="A526" s="354"/>
      <c r="B526" s="354"/>
      <c r="C526" s="354"/>
      <c r="D526" s="354"/>
      <c r="E526" s="379"/>
      <c r="F526" s="354"/>
      <c r="G526" s="354"/>
      <c r="H526" s="354"/>
      <c r="I526" s="354"/>
      <c r="J526" s="354"/>
      <c r="K526" s="354"/>
      <c r="L526" s="354"/>
      <c r="M526" s="354"/>
    </row>
    <row r="527" spans="1:13" x14ac:dyDescent="0.3">
      <c r="A527" s="354"/>
      <c r="B527" s="354"/>
      <c r="C527" s="354"/>
      <c r="D527" s="354"/>
      <c r="E527" s="379"/>
      <c r="F527" s="354"/>
      <c r="G527" s="354"/>
      <c r="H527" s="354"/>
      <c r="I527" s="354"/>
      <c r="J527" s="354"/>
      <c r="K527" s="354"/>
      <c r="L527" s="354"/>
      <c r="M527" s="354"/>
    </row>
    <row r="528" spans="1:13" x14ac:dyDescent="0.3">
      <c r="A528" s="354"/>
      <c r="B528" s="354"/>
      <c r="C528" s="354"/>
      <c r="D528" s="354"/>
      <c r="E528" s="379"/>
      <c r="F528" s="354"/>
      <c r="G528" s="354"/>
      <c r="H528" s="354"/>
      <c r="I528" s="354"/>
      <c r="J528" s="354"/>
      <c r="K528" s="354"/>
      <c r="L528" s="354"/>
      <c r="M528" s="354"/>
    </row>
    <row r="529" spans="1:13" x14ac:dyDescent="0.3">
      <c r="A529" s="354"/>
      <c r="B529" s="354"/>
      <c r="C529" s="354"/>
      <c r="D529" s="354"/>
      <c r="E529" s="379"/>
      <c r="F529" s="354"/>
      <c r="G529" s="354"/>
      <c r="H529" s="354"/>
      <c r="I529" s="354"/>
      <c r="J529" s="354"/>
      <c r="K529" s="354"/>
      <c r="L529" s="354"/>
      <c r="M529" s="354"/>
    </row>
    <row r="530" spans="1:13" x14ac:dyDescent="0.3">
      <c r="A530" s="354"/>
      <c r="B530" s="354"/>
      <c r="C530" s="354"/>
      <c r="D530" s="354"/>
      <c r="E530" s="379"/>
      <c r="F530" s="354"/>
      <c r="G530" s="354"/>
      <c r="H530" s="354"/>
      <c r="I530" s="354"/>
      <c r="J530" s="354"/>
      <c r="K530" s="354"/>
      <c r="L530" s="354"/>
      <c r="M530" s="354"/>
    </row>
    <row r="531" spans="1:13" x14ac:dyDescent="0.3">
      <c r="A531" s="354"/>
      <c r="B531" s="354"/>
      <c r="C531" s="354"/>
      <c r="D531" s="354"/>
      <c r="E531" s="379"/>
      <c r="F531" s="354"/>
      <c r="G531" s="354"/>
      <c r="H531" s="354"/>
      <c r="I531" s="354"/>
      <c r="J531" s="354"/>
      <c r="K531" s="354"/>
      <c r="L531" s="354"/>
      <c r="M531" s="354"/>
    </row>
    <row r="532" spans="1:13" x14ac:dyDescent="0.3">
      <c r="A532" s="354"/>
      <c r="B532" s="354"/>
      <c r="C532" s="354"/>
      <c r="D532" s="354"/>
      <c r="E532" s="379"/>
      <c r="F532" s="354"/>
      <c r="G532" s="354"/>
      <c r="H532" s="354"/>
      <c r="I532" s="354"/>
      <c r="J532" s="354"/>
      <c r="K532" s="354"/>
      <c r="L532" s="354"/>
      <c r="M532" s="354"/>
    </row>
    <row r="533" spans="1:13" x14ac:dyDescent="0.3">
      <c r="A533" s="354"/>
      <c r="B533" s="354"/>
      <c r="C533" s="354"/>
      <c r="D533" s="354"/>
      <c r="E533" s="379"/>
      <c r="F533" s="354"/>
      <c r="G533" s="354"/>
      <c r="H533" s="354"/>
      <c r="I533" s="354"/>
      <c r="J533" s="354"/>
      <c r="K533" s="354"/>
      <c r="L533" s="354"/>
      <c r="M533" s="354"/>
    </row>
    <row r="534" spans="1:13" x14ac:dyDescent="0.3">
      <c r="A534" s="354"/>
      <c r="B534" s="354"/>
      <c r="C534" s="354"/>
      <c r="D534" s="354"/>
      <c r="E534" s="379"/>
      <c r="F534" s="354"/>
      <c r="G534" s="354"/>
      <c r="H534" s="354"/>
      <c r="I534" s="354"/>
      <c r="J534" s="354"/>
      <c r="K534" s="354"/>
      <c r="L534" s="354"/>
      <c r="M534" s="354"/>
    </row>
    <row r="535" spans="1:13" x14ac:dyDescent="0.3">
      <c r="A535" s="354"/>
      <c r="B535" s="354"/>
      <c r="C535" s="354"/>
      <c r="D535" s="354"/>
      <c r="E535" s="379"/>
      <c r="F535" s="354"/>
      <c r="G535" s="354"/>
      <c r="H535" s="354"/>
      <c r="I535" s="354"/>
      <c r="J535" s="354"/>
      <c r="K535" s="354"/>
      <c r="L535" s="354"/>
      <c r="M535" s="354"/>
    </row>
    <row r="536" spans="1:13" x14ac:dyDescent="0.3">
      <c r="A536" s="354"/>
      <c r="B536" s="354"/>
      <c r="C536" s="354"/>
      <c r="D536" s="354"/>
      <c r="E536" s="379"/>
      <c r="F536" s="354"/>
      <c r="G536" s="354"/>
      <c r="H536" s="354"/>
      <c r="I536" s="354"/>
      <c r="J536" s="354"/>
      <c r="K536" s="354"/>
      <c r="L536" s="354"/>
      <c r="M536" s="354"/>
    </row>
    <row r="537" spans="1:13" x14ac:dyDescent="0.3">
      <c r="A537" s="354"/>
      <c r="B537" s="354"/>
      <c r="C537" s="354"/>
      <c r="D537" s="354"/>
      <c r="E537" s="379"/>
      <c r="F537" s="354"/>
      <c r="G537" s="354"/>
      <c r="H537" s="354"/>
      <c r="I537" s="354"/>
      <c r="J537" s="354"/>
      <c r="K537" s="354"/>
      <c r="L537" s="354"/>
      <c r="M537" s="354"/>
    </row>
    <row r="538" spans="1:13" x14ac:dyDescent="0.3">
      <c r="A538" s="354"/>
      <c r="B538" s="354"/>
      <c r="C538" s="354"/>
      <c r="D538" s="354"/>
      <c r="E538" s="379"/>
      <c r="F538" s="354"/>
      <c r="G538" s="354"/>
      <c r="H538" s="354"/>
      <c r="I538" s="354"/>
      <c r="J538" s="354"/>
      <c r="K538" s="354"/>
      <c r="L538" s="354"/>
      <c r="M538" s="354"/>
    </row>
    <row r="539" spans="1:13" x14ac:dyDescent="0.3">
      <c r="A539" s="354"/>
      <c r="B539" s="354"/>
      <c r="C539" s="354"/>
      <c r="D539" s="354"/>
      <c r="E539" s="379"/>
      <c r="F539" s="354"/>
      <c r="G539" s="354"/>
      <c r="H539" s="354"/>
      <c r="I539" s="354"/>
      <c r="J539" s="354"/>
      <c r="K539" s="354"/>
      <c r="L539" s="354"/>
      <c r="M539" s="354"/>
    </row>
    <row r="540" spans="1:13" x14ac:dyDescent="0.3">
      <c r="A540" s="354"/>
      <c r="B540" s="354"/>
      <c r="C540" s="354"/>
      <c r="D540" s="354"/>
      <c r="E540" s="379"/>
      <c r="F540" s="354"/>
      <c r="G540" s="354"/>
      <c r="H540" s="354"/>
      <c r="I540" s="354"/>
      <c r="J540" s="354"/>
      <c r="K540" s="354"/>
      <c r="L540" s="354"/>
      <c r="M540" s="354"/>
    </row>
    <row r="541" spans="1:13" x14ac:dyDescent="0.3">
      <c r="A541" s="354"/>
      <c r="B541" s="354"/>
      <c r="C541" s="354"/>
      <c r="D541" s="354"/>
      <c r="E541" s="379"/>
      <c r="F541" s="354"/>
      <c r="G541" s="354"/>
      <c r="H541" s="354"/>
      <c r="I541" s="354"/>
      <c r="J541" s="354"/>
      <c r="K541" s="354"/>
      <c r="L541" s="354"/>
      <c r="M541" s="354"/>
    </row>
    <row r="542" spans="1:13" x14ac:dyDescent="0.3">
      <c r="A542" s="354"/>
      <c r="B542" s="354"/>
      <c r="C542" s="354"/>
      <c r="D542" s="354"/>
      <c r="E542" s="379"/>
      <c r="F542" s="354"/>
      <c r="G542" s="354"/>
      <c r="H542" s="354"/>
      <c r="I542" s="354"/>
      <c r="J542" s="354"/>
      <c r="K542" s="354"/>
      <c r="L542" s="354"/>
      <c r="M542" s="354"/>
    </row>
    <row r="543" spans="1:13" x14ac:dyDescent="0.3">
      <c r="A543" s="354"/>
      <c r="B543" s="354"/>
      <c r="C543" s="354"/>
      <c r="D543" s="354"/>
      <c r="E543" s="379"/>
      <c r="F543" s="354"/>
      <c r="G543" s="354"/>
      <c r="H543" s="354"/>
      <c r="I543" s="354"/>
      <c r="J543" s="354"/>
      <c r="K543" s="354"/>
      <c r="L543" s="354"/>
      <c r="M543" s="354"/>
    </row>
    <row r="544" spans="1:13" x14ac:dyDescent="0.3">
      <c r="A544" s="354"/>
      <c r="B544" s="354"/>
      <c r="C544" s="354"/>
      <c r="D544" s="354"/>
      <c r="E544" s="379"/>
      <c r="F544" s="354"/>
      <c r="G544" s="354"/>
      <c r="H544" s="354"/>
      <c r="I544" s="354"/>
      <c r="J544" s="354"/>
      <c r="K544" s="354"/>
      <c r="L544" s="354"/>
      <c r="M544" s="354"/>
    </row>
    <row r="545" spans="1:13" x14ac:dyDescent="0.3">
      <c r="A545" s="354"/>
      <c r="B545" s="354"/>
      <c r="C545" s="354"/>
      <c r="D545" s="354"/>
      <c r="E545" s="379"/>
      <c r="F545" s="354"/>
      <c r="G545" s="354"/>
      <c r="H545" s="354"/>
      <c r="I545" s="354"/>
      <c r="J545" s="354"/>
      <c r="K545" s="354"/>
      <c r="L545" s="354"/>
      <c r="M545" s="354"/>
    </row>
    <row r="546" spans="1:13" x14ac:dyDescent="0.3">
      <c r="A546" s="354"/>
      <c r="B546" s="354"/>
      <c r="C546" s="354"/>
      <c r="D546" s="354"/>
      <c r="E546" s="379"/>
      <c r="F546" s="354"/>
      <c r="G546" s="354"/>
      <c r="H546" s="354"/>
      <c r="I546" s="354"/>
      <c r="J546" s="354"/>
      <c r="K546" s="354"/>
      <c r="L546" s="354"/>
      <c r="M546" s="354"/>
    </row>
    <row r="547" spans="1:13" x14ac:dyDescent="0.3">
      <c r="A547" s="354"/>
      <c r="B547" s="354"/>
      <c r="C547" s="354"/>
      <c r="D547" s="354"/>
      <c r="E547" s="379"/>
      <c r="F547" s="354"/>
      <c r="G547" s="354"/>
      <c r="H547" s="354"/>
      <c r="I547" s="354"/>
      <c r="J547" s="354"/>
      <c r="K547" s="354"/>
      <c r="L547" s="354"/>
      <c r="M547" s="354"/>
    </row>
    <row r="548" spans="1:13" x14ac:dyDescent="0.3">
      <c r="A548" s="354"/>
      <c r="B548" s="354"/>
      <c r="C548" s="354"/>
      <c r="D548" s="354"/>
      <c r="E548" s="379"/>
      <c r="F548" s="354"/>
      <c r="G548" s="354"/>
      <c r="H548" s="354"/>
      <c r="I548" s="354"/>
      <c r="J548" s="354"/>
      <c r="K548" s="354"/>
      <c r="L548" s="354"/>
      <c r="M548" s="354"/>
    </row>
    <row r="549" spans="1:13" x14ac:dyDescent="0.3">
      <c r="A549" s="354"/>
      <c r="B549" s="354"/>
      <c r="C549" s="354"/>
      <c r="D549" s="354"/>
      <c r="E549" s="379"/>
      <c r="F549" s="354"/>
      <c r="G549" s="354"/>
      <c r="H549" s="354"/>
      <c r="I549" s="354"/>
      <c r="J549" s="354"/>
      <c r="K549" s="354"/>
      <c r="L549" s="354"/>
      <c r="M549" s="354"/>
    </row>
    <row r="550" spans="1:13" x14ac:dyDescent="0.3">
      <c r="A550" s="354"/>
      <c r="B550" s="354"/>
      <c r="C550" s="354"/>
      <c r="D550" s="354"/>
      <c r="E550" s="379"/>
      <c r="F550" s="354"/>
      <c r="G550" s="354"/>
      <c r="H550" s="354"/>
      <c r="I550" s="354"/>
      <c r="J550" s="354"/>
      <c r="K550" s="354"/>
      <c r="L550" s="354"/>
      <c r="M550" s="354"/>
    </row>
    <row r="551" spans="1:13" x14ac:dyDescent="0.3">
      <c r="A551" s="354"/>
      <c r="B551" s="354"/>
      <c r="C551" s="354"/>
      <c r="D551" s="354"/>
      <c r="E551" s="379"/>
      <c r="F551" s="354"/>
      <c r="G551" s="354"/>
      <c r="H551" s="354"/>
      <c r="I551" s="354"/>
      <c r="J551" s="354"/>
      <c r="K551" s="354"/>
      <c r="L551" s="354"/>
      <c r="M551" s="354"/>
    </row>
    <row r="552" spans="1:13" x14ac:dyDescent="0.3">
      <c r="A552" s="354"/>
      <c r="B552" s="354"/>
      <c r="C552" s="354"/>
      <c r="D552" s="354"/>
      <c r="E552" s="379"/>
      <c r="F552" s="354"/>
      <c r="G552" s="354"/>
      <c r="H552" s="354"/>
      <c r="I552" s="354"/>
      <c r="J552" s="354"/>
      <c r="K552" s="354"/>
      <c r="L552" s="354"/>
      <c r="M552" s="354"/>
    </row>
    <row r="553" spans="1:13" x14ac:dyDescent="0.3">
      <c r="A553" s="354"/>
      <c r="B553" s="354"/>
      <c r="C553" s="354"/>
      <c r="D553" s="354"/>
      <c r="E553" s="379"/>
      <c r="F553" s="354"/>
      <c r="G553" s="354"/>
      <c r="H553" s="354"/>
      <c r="I553" s="354"/>
      <c r="J553" s="354"/>
      <c r="K553" s="354"/>
      <c r="L553" s="354"/>
      <c r="M553" s="354"/>
    </row>
    <row r="554" spans="1:13" x14ac:dyDescent="0.3">
      <c r="A554" s="354"/>
      <c r="B554" s="354"/>
      <c r="C554" s="354"/>
      <c r="D554" s="354"/>
      <c r="E554" s="379"/>
      <c r="F554" s="354"/>
      <c r="G554" s="354"/>
      <c r="H554" s="354"/>
      <c r="I554" s="354"/>
      <c r="J554" s="354"/>
      <c r="K554" s="354"/>
      <c r="L554" s="354"/>
      <c r="M554" s="354"/>
    </row>
    <row r="555" spans="1:13" x14ac:dyDescent="0.3">
      <c r="A555" s="354"/>
      <c r="B555" s="354"/>
      <c r="C555" s="354"/>
      <c r="D555" s="354"/>
      <c r="E555" s="379"/>
      <c r="F555" s="354"/>
      <c r="G555" s="354"/>
      <c r="H555" s="354"/>
      <c r="I555" s="354"/>
      <c r="J555" s="354"/>
      <c r="K555" s="354"/>
      <c r="L555" s="354"/>
      <c r="M555" s="354"/>
    </row>
    <row r="556" spans="1:13" x14ac:dyDescent="0.3">
      <c r="A556" s="354"/>
      <c r="B556" s="354"/>
      <c r="C556" s="354"/>
      <c r="D556" s="354"/>
      <c r="E556" s="379"/>
      <c r="F556" s="354"/>
      <c r="G556" s="354"/>
      <c r="H556" s="354"/>
      <c r="I556" s="354"/>
      <c r="J556" s="354"/>
      <c r="K556" s="354"/>
      <c r="L556" s="354"/>
      <c r="M556" s="354"/>
    </row>
    <row r="557" spans="1:13" x14ac:dyDescent="0.3">
      <c r="A557" s="354"/>
      <c r="B557" s="354"/>
      <c r="C557" s="354"/>
      <c r="D557" s="354"/>
      <c r="E557" s="379"/>
      <c r="F557" s="354"/>
      <c r="G557" s="354"/>
      <c r="H557" s="354"/>
      <c r="I557" s="354"/>
      <c r="J557" s="354"/>
      <c r="K557" s="354"/>
      <c r="L557" s="354"/>
      <c r="M557" s="354"/>
    </row>
    <row r="558" spans="1:13" x14ac:dyDescent="0.3">
      <c r="A558" s="354"/>
      <c r="B558" s="354"/>
      <c r="C558" s="354"/>
      <c r="D558" s="354"/>
      <c r="E558" s="379"/>
      <c r="F558" s="354"/>
      <c r="G558" s="354"/>
      <c r="H558" s="354"/>
      <c r="I558" s="354"/>
      <c r="J558" s="354"/>
      <c r="K558" s="354"/>
      <c r="L558" s="354"/>
      <c r="M558" s="354"/>
    </row>
    <row r="559" spans="1:13" x14ac:dyDescent="0.3">
      <c r="A559" s="354"/>
      <c r="B559" s="354"/>
      <c r="C559" s="354"/>
      <c r="D559" s="354"/>
      <c r="E559" s="379"/>
      <c r="F559" s="354"/>
      <c r="G559" s="354"/>
      <c r="H559" s="354"/>
      <c r="I559" s="354"/>
      <c r="J559" s="354"/>
      <c r="K559" s="354"/>
      <c r="L559" s="354"/>
      <c r="M559" s="354"/>
    </row>
    <row r="560" spans="1:13" x14ac:dyDescent="0.3">
      <c r="A560" s="354"/>
      <c r="B560" s="354"/>
      <c r="C560" s="354"/>
      <c r="D560" s="354"/>
      <c r="E560" s="379"/>
      <c r="F560" s="354"/>
      <c r="G560" s="354"/>
      <c r="H560" s="354"/>
      <c r="I560" s="354"/>
      <c r="J560" s="354"/>
      <c r="K560" s="354"/>
      <c r="L560" s="354"/>
      <c r="M560" s="354"/>
    </row>
    <row r="561" spans="1:13" x14ac:dyDescent="0.3">
      <c r="A561" s="354"/>
      <c r="B561" s="354"/>
      <c r="C561" s="354"/>
      <c r="D561" s="354"/>
      <c r="E561" s="379"/>
      <c r="F561" s="354"/>
      <c r="G561" s="354"/>
      <c r="H561" s="354"/>
      <c r="I561" s="354"/>
      <c r="J561" s="354"/>
      <c r="K561" s="354"/>
      <c r="L561" s="354"/>
      <c r="M561" s="354"/>
    </row>
    <row r="562" spans="1:13" x14ac:dyDescent="0.3">
      <c r="A562" s="354"/>
      <c r="B562" s="354"/>
      <c r="C562" s="354"/>
      <c r="D562" s="354"/>
      <c r="E562" s="379"/>
      <c r="F562" s="354"/>
      <c r="G562" s="354"/>
      <c r="H562" s="354"/>
      <c r="I562" s="354"/>
      <c r="J562" s="354"/>
      <c r="K562" s="354"/>
      <c r="L562" s="354"/>
      <c r="M562" s="354"/>
    </row>
    <row r="563" spans="1:13" x14ac:dyDescent="0.3">
      <c r="A563" s="354"/>
      <c r="B563" s="354"/>
      <c r="C563" s="354"/>
      <c r="D563" s="354"/>
      <c r="E563" s="379"/>
      <c r="F563" s="354"/>
      <c r="G563" s="354"/>
      <c r="H563" s="354"/>
      <c r="I563" s="354"/>
      <c r="J563" s="354"/>
      <c r="K563" s="354"/>
      <c r="L563" s="354"/>
      <c r="M563" s="354"/>
    </row>
    <row r="564" spans="1:13" x14ac:dyDescent="0.3">
      <c r="A564" s="354"/>
      <c r="B564" s="354"/>
      <c r="C564" s="354"/>
      <c r="D564" s="354"/>
      <c r="E564" s="379"/>
      <c r="F564" s="354"/>
      <c r="G564" s="354"/>
      <c r="H564" s="354"/>
      <c r="I564" s="354"/>
      <c r="J564" s="354"/>
      <c r="K564" s="354"/>
      <c r="L564" s="354"/>
      <c r="M564" s="354"/>
    </row>
    <row r="565" spans="1:13" x14ac:dyDescent="0.3">
      <c r="A565" s="354"/>
      <c r="B565" s="354"/>
      <c r="C565" s="354"/>
      <c r="D565" s="354"/>
      <c r="E565" s="379"/>
      <c r="F565" s="354"/>
      <c r="G565" s="354"/>
      <c r="H565" s="354"/>
      <c r="I565" s="354"/>
      <c r="J565" s="354"/>
      <c r="K565" s="354"/>
      <c r="L565" s="354"/>
      <c r="M565" s="354"/>
    </row>
    <row r="566" spans="1:13" x14ac:dyDescent="0.3">
      <c r="A566" s="354"/>
      <c r="B566" s="354"/>
      <c r="C566" s="354"/>
      <c r="D566" s="354"/>
      <c r="E566" s="379"/>
      <c r="F566" s="354"/>
      <c r="G566" s="354"/>
      <c r="H566" s="354"/>
      <c r="I566" s="354"/>
      <c r="J566" s="354"/>
      <c r="K566" s="354"/>
      <c r="L566" s="354"/>
      <c r="M566" s="354"/>
    </row>
    <row r="567" spans="1:13" x14ac:dyDescent="0.3">
      <c r="A567" s="354"/>
      <c r="B567" s="354"/>
      <c r="C567" s="354"/>
      <c r="D567" s="354"/>
      <c r="E567" s="379"/>
      <c r="F567" s="354"/>
      <c r="G567" s="354"/>
      <c r="H567" s="354"/>
      <c r="I567" s="354"/>
      <c r="J567" s="354"/>
      <c r="K567" s="354"/>
      <c r="L567" s="354"/>
      <c r="M567" s="354"/>
    </row>
    <row r="568" spans="1:13" x14ac:dyDescent="0.3">
      <c r="A568" s="354"/>
      <c r="B568" s="354"/>
      <c r="C568" s="354"/>
      <c r="D568" s="354"/>
      <c r="E568" s="379"/>
      <c r="F568" s="354"/>
      <c r="G568" s="354"/>
      <c r="H568" s="354"/>
      <c r="I568" s="354"/>
      <c r="J568" s="354"/>
      <c r="K568" s="354"/>
      <c r="L568" s="354"/>
      <c r="M568" s="354"/>
    </row>
    <row r="569" spans="1:13" x14ac:dyDescent="0.3">
      <c r="A569" s="354"/>
      <c r="B569" s="354"/>
      <c r="C569" s="354"/>
      <c r="D569" s="354"/>
      <c r="E569" s="379"/>
      <c r="F569" s="354"/>
      <c r="G569" s="354"/>
      <c r="H569" s="354"/>
      <c r="I569" s="354"/>
      <c r="J569" s="354"/>
      <c r="K569" s="354"/>
      <c r="L569" s="354"/>
      <c r="M569" s="354"/>
    </row>
    <row r="570" spans="1:13" x14ac:dyDescent="0.3">
      <c r="A570" s="354"/>
      <c r="B570" s="354"/>
      <c r="C570" s="354"/>
      <c r="D570" s="354"/>
      <c r="E570" s="379"/>
      <c r="F570" s="354"/>
      <c r="G570" s="354"/>
      <c r="H570" s="354"/>
      <c r="I570" s="354"/>
      <c r="J570" s="354"/>
      <c r="K570" s="354"/>
      <c r="L570" s="354"/>
      <c r="M570" s="354"/>
    </row>
    <row r="571" spans="1:13" x14ac:dyDescent="0.3">
      <c r="A571" s="354"/>
      <c r="B571" s="354"/>
      <c r="C571" s="354"/>
      <c r="D571" s="354"/>
      <c r="E571" s="379"/>
      <c r="F571" s="354"/>
      <c r="G571" s="354"/>
      <c r="H571" s="354"/>
      <c r="I571" s="354"/>
      <c r="J571" s="354"/>
      <c r="K571" s="354"/>
      <c r="L571" s="354"/>
      <c r="M571" s="354"/>
    </row>
    <row r="572" spans="1:13" x14ac:dyDescent="0.3">
      <c r="A572" s="354"/>
      <c r="B572" s="354"/>
      <c r="C572" s="354"/>
      <c r="D572" s="354"/>
      <c r="E572" s="379"/>
      <c r="F572" s="354"/>
      <c r="G572" s="354"/>
      <c r="H572" s="354"/>
      <c r="I572" s="354"/>
      <c r="J572" s="354"/>
      <c r="K572" s="354"/>
      <c r="L572" s="354"/>
      <c r="M572" s="354"/>
    </row>
    <row r="573" spans="1:13" x14ac:dyDescent="0.3">
      <c r="A573" s="354"/>
      <c r="B573" s="354"/>
      <c r="C573" s="354"/>
      <c r="D573" s="354"/>
      <c r="E573" s="379"/>
      <c r="F573" s="354"/>
      <c r="G573" s="354"/>
      <c r="H573" s="354"/>
      <c r="I573" s="354"/>
      <c r="J573" s="354"/>
      <c r="K573" s="354"/>
      <c r="L573" s="354"/>
      <c r="M573" s="354"/>
    </row>
    <row r="574" spans="1:13" x14ac:dyDescent="0.3">
      <c r="A574" s="354"/>
      <c r="B574" s="354"/>
      <c r="C574" s="354"/>
      <c r="D574" s="354"/>
      <c r="E574" s="379"/>
      <c r="F574" s="354"/>
      <c r="G574" s="354"/>
      <c r="H574" s="354"/>
      <c r="I574" s="354"/>
      <c r="J574" s="354"/>
      <c r="K574" s="354"/>
      <c r="L574" s="354"/>
      <c r="M574" s="354"/>
    </row>
    <row r="575" spans="1:13" x14ac:dyDescent="0.3">
      <c r="A575" s="354"/>
      <c r="B575" s="354"/>
      <c r="C575" s="354"/>
      <c r="D575" s="354"/>
      <c r="E575" s="379"/>
      <c r="F575" s="354"/>
      <c r="G575" s="354"/>
      <c r="H575" s="354"/>
      <c r="I575" s="354"/>
      <c r="J575" s="354"/>
      <c r="K575" s="354"/>
      <c r="L575" s="354"/>
      <c r="M575" s="354"/>
    </row>
    <row r="576" spans="1:13" x14ac:dyDescent="0.3">
      <c r="A576" s="354"/>
      <c r="B576" s="354"/>
      <c r="C576" s="354"/>
      <c r="D576" s="354"/>
      <c r="E576" s="379"/>
      <c r="F576" s="354"/>
      <c r="G576" s="354"/>
      <c r="H576" s="354"/>
      <c r="I576" s="354"/>
      <c r="J576" s="354"/>
      <c r="K576" s="354"/>
      <c r="L576" s="354"/>
      <c r="M576" s="354"/>
    </row>
    <row r="577" spans="1:13" x14ac:dyDescent="0.3">
      <c r="A577" s="354"/>
      <c r="B577" s="354"/>
      <c r="C577" s="354"/>
      <c r="D577" s="354"/>
      <c r="E577" s="379"/>
      <c r="F577" s="354"/>
      <c r="G577" s="354"/>
      <c r="H577" s="354"/>
      <c r="I577" s="354"/>
      <c r="J577" s="354"/>
      <c r="K577" s="354"/>
      <c r="L577" s="354"/>
      <c r="M577" s="354"/>
    </row>
    <row r="578" spans="1:13" x14ac:dyDescent="0.3">
      <c r="A578" s="354"/>
      <c r="B578" s="354"/>
      <c r="C578" s="354"/>
      <c r="D578" s="354"/>
      <c r="E578" s="379"/>
      <c r="F578" s="354"/>
      <c r="G578" s="354"/>
      <c r="H578" s="354"/>
      <c r="I578" s="354"/>
      <c r="J578" s="354"/>
      <c r="K578" s="354"/>
      <c r="L578" s="354"/>
      <c r="M578" s="354"/>
    </row>
    <row r="579" spans="1:13" x14ac:dyDescent="0.3">
      <c r="A579" s="354"/>
      <c r="B579" s="354"/>
      <c r="C579" s="354"/>
      <c r="D579" s="354"/>
      <c r="E579" s="379"/>
      <c r="F579" s="354"/>
      <c r="G579" s="354"/>
      <c r="H579" s="354"/>
      <c r="I579" s="354"/>
      <c r="J579" s="354"/>
      <c r="K579" s="354"/>
      <c r="L579" s="354"/>
      <c r="M579" s="354"/>
    </row>
    <row r="580" spans="1:13" x14ac:dyDescent="0.3">
      <c r="A580" s="354"/>
      <c r="B580" s="354"/>
      <c r="C580" s="354"/>
      <c r="D580" s="354"/>
      <c r="E580" s="379"/>
      <c r="F580" s="354"/>
      <c r="G580" s="354"/>
      <c r="H580" s="354"/>
      <c r="I580" s="354"/>
      <c r="J580" s="354"/>
      <c r="K580" s="354"/>
      <c r="L580" s="354"/>
      <c r="M580" s="354"/>
    </row>
    <row r="581" spans="1:13" x14ac:dyDescent="0.3">
      <c r="A581" s="354"/>
      <c r="B581" s="354"/>
      <c r="C581" s="354"/>
      <c r="D581" s="354"/>
      <c r="E581" s="379"/>
      <c r="F581" s="354"/>
      <c r="G581" s="354"/>
      <c r="H581" s="354"/>
      <c r="I581" s="354"/>
      <c r="J581" s="354"/>
      <c r="K581" s="354"/>
      <c r="L581" s="354"/>
      <c r="M581" s="354"/>
    </row>
    <row r="582" spans="1:13" x14ac:dyDescent="0.3">
      <c r="A582" s="354"/>
      <c r="B582" s="354"/>
      <c r="C582" s="354"/>
      <c r="D582" s="354"/>
      <c r="E582" s="379"/>
      <c r="F582" s="354"/>
      <c r="G582" s="354"/>
      <c r="H582" s="354"/>
      <c r="I582" s="354"/>
      <c r="J582" s="354"/>
      <c r="K582" s="354"/>
      <c r="L582" s="354"/>
      <c r="M582" s="354"/>
    </row>
    <row r="583" spans="1:13" x14ac:dyDescent="0.3">
      <c r="A583" s="354"/>
      <c r="B583" s="354"/>
      <c r="C583" s="354"/>
      <c r="D583" s="354"/>
      <c r="E583" s="379"/>
      <c r="F583" s="354"/>
      <c r="G583" s="354"/>
      <c r="H583" s="354"/>
      <c r="I583" s="354"/>
      <c r="J583" s="354"/>
      <c r="K583" s="354"/>
      <c r="L583" s="354"/>
      <c r="M583" s="354"/>
    </row>
    <row r="584" spans="1:13" x14ac:dyDescent="0.3">
      <c r="A584" s="354"/>
      <c r="B584" s="354"/>
      <c r="C584" s="354"/>
      <c r="D584" s="354"/>
      <c r="E584" s="379"/>
      <c r="F584" s="354"/>
      <c r="G584" s="354"/>
      <c r="H584" s="354"/>
      <c r="I584" s="354"/>
      <c r="J584" s="354"/>
      <c r="K584" s="354"/>
      <c r="L584" s="354"/>
      <c r="M584" s="354"/>
    </row>
    <row r="585" spans="1:13" x14ac:dyDescent="0.3">
      <c r="A585" s="354"/>
      <c r="B585" s="354"/>
      <c r="C585" s="354"/>
      <c r="D585" s="354"/>
      <c r="E585" s="379"/>
      <c r="F585" s="354"/>
      <c r="G585" s="354"/>
      <c r="H585" s="354"/>
      <c r="I585" s="354"/>
      <c r="J585" s="354"/>
      <c r="K585" s="354"/>
      <c r="L585" s="354"/>
      <c r="M585" s="354"/>
    </row>
    <row r="586" spans="1:13" x14ac:dyDescent="0.3">
      <c r="A586" s="354"/>
      <c r="B586" s="354"/>
      <c r="C586" s="354"/>
      <c r="D586" s="354"/>
      <c r="E586" s="379"/>
      <c r="F586" s="354"/>
      <c r="G586" s="354"/>
      <c r="H586" s="354"/>
      <c r="I586" s="354"/>
      <c r="J586" s="354"/>
      <c r="K586" s="354"/>
      <c r="L586" s="354"/>
      <c r="M586" s="354"/>
    </row>
    <row r="587" spans="1:13" x14ac:dyDescent="0.3">
      <c r="A587" s="354"/>
      <c r="B587" s="354"/>
      <c r="C587" s="354"/>
      <c r="D587" s="354"/>
      <c r="E587" s="379"/>
      <c r="F587" s="354"/>
      <c r="G587" s="354"/>
      <c r="H587" s="354"/>
      <c r="I587" s="354"/>
      <c r="J587" s="354"/>
      <c r="K587" s="354"/>
      <c r="L587" s="354"/>
      <c r="M587" s="354"/>
    </row>
    <row r="588" spans="1:13" x14ac:dyDescent="0.3">
      <c r="A588" s="354"/>
      <c r="B588" s="354"/>
      <c r="C588" s="354"/>
      <c r="D588" s="354"/>
      <c r="E588" s="379"/>
      <c r="F588" s="354"/>
      <c r="G588" s="354"/>
      <c r="H588" s="354"/>
      <c r="I588" s="354"/>
      <c r="J588" s="354"/>
      <c r="K588" s="354"/>
      <c r="L588" s="354"/>
      <c r="M588" s="354"/>
    </row>
    <row r="589" spans="1:13" x14ac:dyDescent="0.3">
      <c r="A589" s="354"/>
      <c r="B589" s="354"/>
      <c r="C589" s="354"/>
      <c r="D589" s="354"/>
      <c r="E589" s="379"/>
      <c r="F589" s="354"/>
      <c r="G589" s="354"/>
      <c r="H589" s="354"/>
      <c r="I589" s="354"/>
      <c r="J589" s="354"/>
      <c r="K589" s="354"/>
      <c r="L589" s="354"/>
      <c r="M589" s="354"/>
    </row>
    <row r="590" spans="1:13" x14ac:dyDescent="0.3">
      <c r="A590" s="354"/>
      <c r="B590" s="354"/>
      <c r="C590" s="354"/>
      <c r="D590" s="354"/>
      <c r="E590" s="379"/>
      <c r="F590" s="354"/>
      <c r="G590" s="354"/>
      <c r="H590" s="354"/>
      <c r="I590" s="354"/>
      <c r="J590" s="354"/>
      <c r="K590" s="354"/>
      <c r="L590" s="354"/>
      <c r="M590" s="354"/>
    </row>
    <row r="591" spans="1:13" x14ac:dyDescent="0.3">
      <c r="A591" s="354"/>
      <c r="B591" s="354"/>
      <c r="C591" s="354"/>
      <c r="D591" s="354"/>
      <c r="E591" s="379"/>
      <c r="F591" s="354"/>
      <c r="G591" s="354"/>
      <c r="H591" s="354"/>
      <c r="I591" s="354"/>
      <c r="J591" s="354"/>
      <c r="K591" s="354"/>
      <c r="L591" s="354"/>
      <c r="M591" s="354"/>
    </row>
    <row r="592" spans="1:13" x14ac:dyDescent="0.3">
      <c r="A592" s="354"/>
      <c r="B592" s="354"/>
      <c r="C592" s="354"/>
      <c r="D592" s="354"/>
      <c r="E592" s="379"/>
      <c r="F592" s="354"/>
      <c r="G592" s="354"/>
      <c r="H592" s="354"/>
      <c r="I592" s="354"/>
      <c r="J592" s="354"/>
      <c r="K592" s="354"/>
      <c r="L592" s="354"/>
      <c r="M592" s="354"/>
    </row>
    <row r="593" spans="1:13" x14ac:dyDescent="0.3">
      <c r="A593" s="354"/>
      <c r="B593" s="354"/>
      <c r="C593" s="354"/>
      <c r="D593" s="354"/>
      <c r="E593" s="379"/>
      <c r="F593" s="354"/>
      <c r="G593" s="354"/>
      <c r="H593" s="354"/>
      <c r="I593" s="354"/>
      <c r="J593" s="354"/>
      <c r="K593" s="354"/>
      <c r="L593" s="354"/>
      <c r="M593" s="354"/>
    </row>
    <row r="594" spans="1:13" x14ac:dyDescent="0.3">
      <c r="A594" s="354"/>
      <c r="B594" s="354"/>
      <c r="C594" s="354"/>
      <c r="D594" s="354"/>
      <c r="E594" s="379"/>
      <c r="F594" s="354"/>
      <c r="G594" s="354"/>
      <c r="H594" s="354"/>
      <c r="I594" s="354"/>
      <c r="J594" s="354"/>
      <c r="K594" s="354"/>
      <c r="L594" s="354"/>
      <c r="M594" s="354"/>
    </row>
    <row r="595" spans="1:13" x14ac:dyDescent="0.3">
      <c r="A595" s="354"/>
      <c r="B595" s="354"/>
      <c r="C595" s="354"/>
      <c r="D595" s="354"/>
      <c r="E595" s="379"/>
      <c r="F595" s="354"/>
      <c r="G595" s="354"/>
      <c r="H595" s="354"/>
      <c r="I595" s="354"/>
      <c r="J595" s="354"/>
      <c r="K595" s="354"/>
      <c r="L595" s="354"/>
      <c r="M595" s="354"/>
    </row>
    <row r="596" spans="1:13" x14ac:dyDescent="0.3">
      <c r="A596" s="354"/>
      <c r="B596" s="354"/>
      <c r="C596" s="354"/>
      <c r="D596" s="354"/>
      <c r="E596" s="379"/>
      <c r="F596" s="354"/>
      <c r="G596" s="354"/>
      <c r="H596" s="354"/>
      <c r="I596" s="354"/>
      <c r="J596" s="354"/>
      <c r="K596" s="354"/>
      <c r="L596" s="354"/>
      <c r="M596" s="354"/>
    </row>
    <row r="597" spans="1:13" x14ac:dyDescent="0.3">
      <c r="A597" s="354"/>
      <c r="B597" s="354"/>
      <c r="C597" s="354"/>
      <c r="D597" s="354"/>
      <c r="E597" s="379"/>
      <c r="F597" s="354"/>
      <c r="G597" s="354"/>
      <c r="H597" s="354"/>
      <c r="I597" s="354"/>
      <c r="J597" s="354"/>
      <c r="K597" s="354"/>
      <c r="L597" s="354"/>
      <c r="M597" s="354"/>
    </row>
    <row r="598" spans="1:13" x14ac:dyDescent="0.3">
      <c r="A598" s="354"/>
      <c r="B598" s="354"/>
      <c r="C598" s="354"/>
      <c r="D598" s="354"/>
      <c r="E598" s="379"/>
      <c r="F598" s="354"/>
      <c r="G598" s="354"/>
      <c r="H598" s="354"/>
      <c r="I598" s="354"/>
      <c r="J598" s="354"/>
      <c r="K598" s="354"/>
      <c r="L598" s="354"/>
      <c r="M598" s="354"/>
    </row>
    <row r="599" spans="1:13" x14ac:dyDescent="0.3">
      <c r="A599" s="354"/>
      <c r="B599" s="354"/>
      <c r="C599" s="354"/>
      <c r="D599" s="354"/>
      <c r="E599" s="379"/>
      <c r="F599" s="354"/>
      <c r="G599" s="354"/>
      <c r="H599" s="354"/>
      <c r="I599" s="354"/>
      <c r="J599" s="354"/>
      <c r="K599" s="354"/>
      <c r="L599" s="354"/>
      <c r="M599" s="354"/>
    </row>
    <row r="600" spans="1:13" x14ac:dyDescent="0.3">
      <c r="A600" s="354"/>
      <c r="B600" s="354"/>
      <c r="C600" s="354"/>
      <c r="D600" s="354"/>
      <c r="E600" s="379"/>
      <c r="F600" s="354"/>
      <c r="G600" s="354"/>
      <c r="H600" s="354"/>
      <c r="I600" s="354"/>
      <c r="J600" s="354"/>
      <c r="K600" s="354"/>
      <c r="L600" s="354"/>
      <c r="M600" s="354"/>
    </row>
    <row r="601" spans="1:13" x14ac:dyDescent="0.3">
      <c r="A601" s="354"/>
      <c r="B601" s="354"/>
      <c r="C601" s="354"/>
      <c r="D601" s="354"/>
      <c r="E601" s="379"/>
      <c r="F601" s="354"/>
      <c r="G601" s="354"/>
      <c r="H601" s="354"/>
      <c r="I601" s="354"/>
      <c r="J601" s="354"/>
      <c r="K601" s="354"/>
      <c r="L601" s="354"/>
      <c r="M601" s="354"/>
    </row>
    <row r="602" spans="1:13" x14ac:dyDescent="0.3">
      <c r="A602" s="354"/>
      <c r="B602" s="354"/>
      <c r="C602" s="354"/>
      <c r="D602" s="354"/>
      <c r="E602" s="379"/>
      <c r="F602" s="354"/>
      <c r="G602" s="354"/>
      <c r="H602" s="354"/>
      <c r="I602" s="354"/>
      <c r="J602" s="354"/>
      <c r="K602" s="354"/>
      <c r="L602" s="354"/>
      <c r="M602" s="354"/>
    </row>
    <row r="603" spans="1:13" x14ac:dyDescent="0.3">
      <c r="A603" s="354"/>
      <c r="B603" s="354"/>
      <c r="C603" s="354"/>
      <c r="D603" s="354"/>
      <c r="E603" s="379"/>
      <c r="F603" s="354"/>
      <c r="G603" s="354"/>
      <c r="H603" s="354"/>
      <c r="I603" s="354"/>
      <c r="J603" s="354"/>
      <c r="K603" s="354"/>
      <c r="L603" s="354"/>
      <c r="M603" s="354"/>
    </row>
    <row r="604" spans="1:13" x14ac:dyDescent="0.3">
      <c r="A604" s="354"/>
      <c r="B604" s="354"/>
      <c r="C604" s="354"/>
      <c r="D604" s="354"/>
      <c r="E604" s="379"/>
      <c r="F604" s="354"/>
      <c r="G604" s="354"/>
      <c r="H604" s="354"/>
      <c r="I604" s="354"/>
      <c r="J604" s="354"/>
      <c r="K604" s="354"/>
      <c r="L604" s="354"/>
      <c r="M604" s="354"/>
    </row>
    <row r="605" spans="1:13" x14ac:dyDescent="0.3">
      <c r="A605" s="354"/>
      <c r="B605" s="354"/>
      <c r="C605" s="354"/>
      <c r="D605" s="354"/>
      <c r="E605" s="379"/>
      <c r="F605" s="354"/>
      <c r="G605" s="354"/>
      <c r="H605" s="354"/>
      <c r="I605" s="354"/>
      <c r="J605" s="354"/>
      <c r="K605" s="354"/>
      <c r="L605" s="354"/>
      <c r="M605" s="354"/>
    </row>
    <row r="606" spans="1:13" x14ac:dyDescent="0.3">
      <c r="A606" s="354"/>
      <c r="B606" s="354"/>
      <c r="C606" s="354"/>
      <c r="D606" s="354"/>
      <c r="E606" s="379"/>
      <c r="F606" s="354"/>
      <c r="G606" s="354"/>
      <c r="H606" s="354"/>
      <c r="I606" s="354"/>
      <c r="J606" s="354"/>
      <c r="K606" s="354"/>
      <c r="L606" s="354"/>
      <c r="M606" s="354"/>
    </row>
    <row r="607" spans="1:13" x14ac:dyDescent="0.3">
      <c r="A607" s="354"/>
      <c r="B607" s="354"/>
      <c r="C607" s="354"/>
      <c r="D607" s="354"/>
      <c r="E607" s="379"/>
      <c r="F607" s="354"/>
      <c r="G607" s="354"/>
      <c r="H607" s="354"/>
      <c r="I607" s="354"/>
      <c r="J607" s="354"/>
      <c r="K607" s="354"/>
      <c r="L607" s="354"/>
      <c r="M607" s="354"/>
    </row>
    <row r="608" spans="1:13" x14ac:dyDescent="0.3">
      <c r="A608" s="354"/>
      <c r="B608" s="354"/>
      <c r="C608" s="354"/>
      <c r="D608" s="354"/>
      <c r="E608" s="379"/>
      <c r="F608" s="354"/>
      <c r="G608" s="354"/>
      <c r="H608" s="354"/>
      <c r="I608" s="354"/>
      <c r="J608" s="354"/>
      <c r="K608" s="354"/>
      <c r="L608" s="354"/>
      <c r="M608" s="354"/>
    </row>
    <row r="609" spans="1:13" x14ac:dyDescent="0.3">
      <c r="A609" s="354"/>
      <c r="B609" s="354"/>
      <c r="C609" s="354"/>
      <c r="D609" s="354"/>
      <c r="E609" s="379"/>
      <c r="F609" s="354"/>
      <c r="G609" s="354"/>
      <c r="H609" s="354"/>
      <c r="I609" s="354"/>
      <c r="J609" s="354"/>
      <c r="K609" s="354"/>
      <c r="L609" s="354"/>
      <c r="M609" s="354"/>
    </row>
    <row r="610" spans="1:13" x14ac:dyDescent="0.3">
      <c r="A610" s="354"/>
      <c r="B610" s="354"/>
      <c r="C610" s="354"/>
      <c r="D610" s="354"/>
      <c r="E610" s="379"/>
      <c r="F610" s="354"/>
      <c r="G610" s="354"/>
      <c r="H610" s="354"/>
      <c r="I610" s="354"/>
      <c r="J610" s="354"/>
      <c r="K610" s="354"/>
      <c r="L610" s="354"/>
      <c r="M610" s="354"/>
    </row>
    <row r="611" spans="1:13" x14ac:dyDescent="0.3">
      <c r="A611" s="354"/>
      <c r="B611" s="354"/>
      <c r="C611" s="354"/>
      <c r="D611" s="354"/>
      <c r="E611" s="379"/>
      <c r="F611" s="354"/>
      <c r="G611" s="354"/>
      <c r="H611" s="354"/>
      <c r="I611" s="354"/>
      <c r="J611" s="354"/>
      <c r="K611" s="354"/>
      <c r="L611" s="354"/>
      <c r="M611" s="354"/>
    </row>
    <row r="612" spans="1:13" x14ac:dyDescent="0.3">
      <c r="A612" s="354"/>
      <c r="B612" s="354"/>
      <c r="C612" s="354"/>
      <c r="D612" s="354"/>
      <c r="E612" s="379"/>
      <c r="F612" s="354"/>
      <c r="G612" s="354"/>
      <c r="H612" s="354"/>
      <c r="I612" s="354"/>
      <c r="J612" s="354"/>
      <c r="K612" s="354"/>
      <c r="L612" s="354"/>
      <c r="M612" s="354"/>
    </row>
    <row r="613" spans="1:13" x14ac:dyDescent="0.3">
      <c r="A613" s="354"/>
      <c r="B613" s="354"/>
      <c r="C613" s="354"/>
      <c r="D613" s="354"/>
      <c r="E613" s="379"/>
      <c r="F613" s="354"/>
      <c r="G613" s="354"/>
      <c r="H613" s="354"/>
      <c r="I613" s="354"/>
      <c r="J613" s="354"/>
      <c r="K613" s="354"/>
      <c r="L613" s="354"/>
      <c r="M613" s="354"/>
    </row>
    <row r="614" spans="1:13" x14ac:dyDescent="0.3">
      <c r="A614" s="354"/>
      <c r="B614" s="354"/>
      <c r="C614" s="354"/>
      <c r="D614" s="354"/>
      <c r="E614" s="379"/>
      <c r="F614" s="354"/>
      <c r="G614" s="354"/>
      <c r="H614" s="354"/>
      <c r="I614" s="354"/>
      <c r="J614" s="354"/>
      <c r="K614" s="354"/>
      <c r="L614" s="354"/>
      <c r="M614" s="354"/>
    </row>
    <row r="615" spans="1:13" x14ac:dyDescent="0.3">
      <c r="A615" s="354"/>
      <c r="B615" s="354"/>
      <c r="C615" s="354"/>
      <c r="D615" s="354"/>
      <c r="E615" s="379"/>
      <c r="F615" s="354"/>
      <c r="G615" s="354"/>
      <c r="H615" s="354"/>
      <c r="I615" s="354"/>
      <c r="J615" s="354"/>
      <c r="K615" s="354"/>
      <c r="L615" s="354"/>
      <c r="M615" s="354"/>
    </row>
    <row r="616" spans="1:13" x14ac:dyDescent="0.3">
      <c r="A616" s="354"/>
      <c r="B616" s="354"/>
      <c r="C616" s="354"/>
      <c r="D616" s="354"/>
      <c r="E616" s="379"/>
      <c r="F616" s="354"/>
      <c r="G616" s="354"/>
      <c r="H616" s="354"/>
      <c r="I616" s="354"/>
      <c r="J616" s="354"/>
      <c r="K616" s="354"/>
      <c r="L616" s="354"/>
      <c r="M616" s="354"/>
    </row>
    <row r="617" spans="1:13" x14ac:dyDescent="0.3">
      <c r="A617" s="354"/>
      <c r="B617" s="354"/>
      <c r="C617" s="354"/>
      <c r="D617" s="354"/>
      <c r="E617" s="379"/>
      <c r="F617" s="354"/>
      <c r="G617" s="354"/>
      <c r="H617" s="354"/>
      <c r="I617" s="354"/>
      <c r="J617" s="354"/>
      <c r="K617" s="354"/>
      <c r="L617" s="354"/>
      <c r="M617" s="354"/>
    </row>
    <row r="618" spans="1:13" x14ac:dyDescent="0.3">
      <c r="A618" s="354"/>
      <c r="B618" s="354"/>
      <c r="C618" s="354"/>
      <c r="D618" s="354"/>
      <c r="E618" s="379"/>
      <c r="F618" s="354"/>
      <c r="G618" s="354"/>
      <c r="H618" s="354"/>
      <c r="I618" s="354"/>
      <c r="J618" s="354"/>
      <c r="K618" s="354"/>
      <c r="L618" s="354"/>
      <c r="M618" s="354"/>
    </row>
    <row r="619" spans="1:13" x14ac:dyDescent="0.3">
      <c r="A619" s="354"/>
      <c r="B619" s="354"/>
      <c r="C619" s="354"/>
      <c r="D619" s="354"/>
      <c r="E619" s="379"/>
      <c r="F619" s="354"/>
      <c r="G619" s="354"/>
      <c r="H619" s="354"/>
      <c r="I619" s="354"/>
      <c r="J619" s="354"/>
      <c r="K619" s="354"/>
      <c r="L619" s="354"/>
      <c r="M619" s="354"/>
    </row>
    <row r="620" spans="1:13" x14ac:dyDescent="0.3">
      <c r="A620" s="354"/>
      <c r="B620" s="354"/>
      <c r="C620" s="354"/>
      <c r="D620" s="354"/>
      <c r="E620" s="379"/>
      <c r="F620" s="354"/>
      <c r="G620" s="354"/>
      <c r="H620" s="354"/>
      <c r="I620" s="354"/>
      <c r="J620" s="354"/>
      <c r="K620" s="354"/>
      <c r="L620" s="354"/>
      <c r="M620" s="354"/>
    </row>
    <row r="621" spans="1:13" x14ac:dyDescent="0.3">
      <c r="A621" s="354"/>
      <c r="B621" s="354"/>
      <c r="C621" s="354"/>
      <c r="D621" s="354"/>
      <c r="E621" s="379"/>
      <c r="F621" s="354"/>
      <c r="G621" s="354"/>
      <c r="H621" s="354"/>
      <c r="I621" s="354"/>
      <c r="J621" s="354"/>
      <c r="K621" s="354"/>
      <c r="L621" s="354"/>
      <c r="M621" s="354"/>
    </row>
    <row r="622" spans="1:13" x14ac:dyDescent="0.3">
      <c r="A622" s="354"/>
      <c r="B622" s="354"/>
      <c r="C622" s="354"/>
      <c r="D622" s="354"/>
      <c r="E622" s="379"/>
      <c r="F622" s="354"/>
      <c r="G622" s="354"/>
      <c r="H622" s="354"/>
      <c r="I622" s="354"/>
      <c r="J622" s="354"/>
      <c r="K622" s="354"/>
      <c r="L622" s="354"/>
      <c r="M622" s="354"/>
    </row>
    <row r="623" spans="1:13" x14ac:dyDescent="0.3">
      <c r="A623" s="354"/>
      <c r="B623" s="354"/>
      <c r="C623" s="354"/>
      <c r="D623" s="354"/>
      <c r="E623" s="379"/>
      <c r="F623" s="354"/>
      <c r="G623" s="354"/>
      <c r="H623" s="354"/>
      <c r="I623" s="354"/>
      <c r="J623" s="354"/>
      <c r="K623" s="354"/>
      <c r="L623" s="354"/>
      <c r="M623" s="354"/>
    </row>
    <row r="624" spans="1:13" x14ac:dyDescent="0.3">
      <c r="A624" s="354"/>
      <c r="B624" s="354"/>
      <c r="C624" s="354"/>
      <c r="D624" s="354"/>
      <c r="E624" s="379"/>
      <c r="F624" s="354"/>
      <c r="G624" s="354"/>
      <c r="H624" s="354"/>
      <c r="I624" s="354"/>
      <c r="J624" s="354"/>
      <c r="K624" s="354"/>
      <c r="L624" s="354"/>
      <c r="M624" s="354"/>
    </row>
    <row r="625" spans="1:13" x14ac:dyDescent="0.3">
      <c r="A625" s="354"/>
      <c r="B625" s="354"/>
      <c r="C625" s="354"/>
      <c r="D625" s="354"/>
      <c r="E625" s="379"/>
      <c r="F625" s="354"/>
      <c r="G625" s="354"/>
      <c r="H625" s="354"/>
      <c r="I625" s="354"/>
      <c r="J625" s="354"/>
      <c r="K625" s="354"/>
      <c r="L625" s="354"/>
      <c r="M625" s="354"/>
    </row>
    <row r="626" spans="1:13" x14ac:dyDescent="0.3">
      <c r="A626" s="354"/>
      <c r="B626" s="354"/>
      <c r="C626" s="354"/>
      <c r="D626" s="354"/>
      <c r="E626" s="379"/>
      <c r="F626" s="354"/>
      <c r="G626" s="354"/>
      <c r="H626" s="354"/>
      <c r="I626" s="354"/>
      <c r="J626" s="354"/>
      <c r="K626" s="354"/>
      <c r="L626" s="354"/>
      <c r="M626" s="354"/>
    </row>
    <row r="627" spans="1:13" x14ac:dyDescent="0.3">
      <c r="A627" s="354"/>
      <c r="B627" s="354"/>
      <c r="C627" s="354"/>
      <c r="D627" s="354"/>
      <c r="E627" s="379"/>
      <c r="F627" s="354"/>
      <c r="G627" s="354"/>
      <c r="H627" s="354"/>
      <c r="I627" s="354"/>
      <c r="J627" s="354"/>
      <c r="K627" s="354"/>
      <c r="L627" s="354"/>
      <c r="M627" s="354"/>
    </row>
    <row r="628" spans="1:13" x14ac:dyDescent="0.3">
      <c r="A628" s="354"/>
      <c r="B628" s="354"/>
      <c r="C628" s="354"/>
      <c r="D628" s="354"/>
      <c r="E628" s="379"/>
      <c r="F628" s="354"/>
      <c r="G628" s="354"/>
      <c r="H628" s="354"/>
      <c r="I628" s="354"/>
      <c r="J628" s="354"/>
      <c r="K628" s="354"/>
      <c r="L628" s="354"/>
      <c r="M628" s="354"/>
    </row>
    <row r="629" spans="1:13" x14ac:dyDescent="0.3">
      <c r="A629" s="354"/>
      <c r="B629" s="354"/>
      <c r="C629" s="354"/>
      <c r="D629" s="354"/>
      <c r="E629" s="379"/>
      <c r="F629" s="354"/>
      <c r="G629" s="354"/>
      <c r="H629" s="354"/>
      <c r="I629" s="354"/>
      <c r="J629" s="354"/>
      <c r="K629" s="354"/>
      <c r="L629" s="354"/>
      <c r="M629" s="354"/>
    </row>
    <row r="630" spans="1:13" x14ac:dyDescent="0.3">
      <c r="A630" s="354"/>
      <c r="B630" s="354"/>
      <c r="C630" s="354"/>
      <c r="D630" s="354"/>
      <c r="E630" s="379"/>
      <c r="F630" s="354"/>
      <c r="G630" s="354"/>
      <c r="H630" s="354"/>
      <c r="I630" s="354"/>
      <c r="J630" s="354"/>
      <c r="K630" s="354"/>
      <c r="L630" s="354"/>
      <c r="M630" s="354"/>
    </row>
    <row r="631" spans="1:13" x14ac:dyDescent="0.3">
      <c r="A631" s="354"/>
      <c r="B631" s="354"/>
      <c r="C631" s="354"/>
      <c r="D631" s="354"/>
      <c r="E631" s="379"/>
      <c r="F631" s="354"/>
      <c r="G631" s="354"/>
      <c r="H631" s="354"/>
      <c r="I631" s="354"/>
      <c r="J631" s="354"/>
      <c r="K631" s="354"/>
      <c r="L631" s="354"/>
      <c r="M631" s="354"/>
    </row>
    <row r="632" spans="1:13" x14ac:dyDescent="0.3">
      <c r="A632" s="354"/>
      <c r="B632" s="354"/>
      <c r="C632" s="354"/>
      <c r="D632" s="354"/>
      <c r="E632" s="379"/>
      <c r="F632" s="354"/>
      <c r="G632" s="354"/>
      <c r="H632" s="354"/>
      <c r="I632" s="354"/>
      <c r="J632" s="354"/>
      <c r="K632" s="354"/>
      <c r="L632" s="354"/>
      <c r="M632" s="354"/>
    </row>
    <row r="633" spans="1:13" x14ac:dyDescent="0.3">
      <c r="A633" s="354"/>
      <c r="B633" s="354"/>
      <c r="C633" s="354"/>
      <c r="D633" s="354"/>
      <c r="E633" s="379"/>
      <c r="F633" s="354"/>
      <c r="G633" s="354"/>
      <c r="H633" s="354"/>
      <c r="I633" s="354"/>
      <c r="J633" s="354"/>
      <c r="K633" s="354"/>
      <c r="L633" s="354"/>
      <c r="M633" s="354"/>
    </row>
    <row r="634" spans="1:13" x14ac:dyDescent="0.3">
      <c r="A634" s="354"/>
      <c r="B634" s="354"/>
      <c r="C634" s="354"/>
      <c r="D634" s="354"/>
      <c r="E634" s="379"/>
      <c r="F634" s="354"/>
      <c r="G634" s="354"/>
      <c r="H634" s="354"/>
      <c r="I634" s="354"/>
      <c r="J634" s="354"/>
      <c r="K634" s="354"/>
      <c r="L634" s="354"/>
      <c r="M634" s="354"/>
    </row>
    <row r="635" spans="1:13" x14ac:dyDescent="0.3">
      <c r="A635" s="354"/>
      <c r="B635" s="354"/>
      <c r="C635" s="354"/>
      <c r="D635" s="354"/>
      <c r="E635" s="379"/>
      <c r="F635" s="354"/>
      <c r="G635" s="354"/>
      <c r="H635" s="354"/>
      <c r="I635" s="354"/>
      <c r="J635" s="354"/>
      <c r="K635" s="354"/>
      <c r="L635" s="354"/>
      <c r="M635" s="354"/>
    </row>
    <row r="636" spans="1:13" x14ac:dyDescent="0.3">
      <c r="A636" s="354"/>
      <c r="B636" s="354"/>
      <c r="C636" s="354"/>
      <c r="D636" s="354"/>
      <c r="E636" s="379"/>
      <c r="F636" s="354"/>
      <c r="G636" s="354"/>
      <c r="H636" s="354"/>
      <c r="I636" s="354"/>
      <c r="J636" s="354"/>
      <c r="K636" s="354"/>
      <c r="L636" s="354"/>
      <c r="M636" s="354"/>
    </row>
    <row r="637" spans="1:13" x14ac:dyDescent="0.3">
      <c r="A637" s="354"/>
      <c r="B637" s="354"/>
      <c r="C637" s="354"/>
      <c r="D637" s="354"/>
      <c r="E637" s="379"/>
      <c r="F637" s="354"/>
      <c r="G637" s="354"/>
      <c r="H637" s="354"/>
      <c r="I637" s="354"/>
      <c r="J637" s="354"/>
      <c r="K637" s="354"/>
      <c r="L637" s="354"/>
      <c r="M637" s="354"/>
    </row>
    <row r="638" spans="1:13" x14ac:dyDescent="0.3">
      <c r="A638" s="354"/>
      <c r="B638" s="354"/>
      <c r="C638" s="354"/>
      <c r="D638" s="354"/>
      <c r="E638" s="379"/>
      <c r="F638" s="354"/>
      <c r="G638" s="354"/>
      <c r="H638" s="354"/>
      <c r="I638" s="354"/>
      <c r="J638" s="354"/>
      <c r="K638" s="354"/>
      <c r="L638" s="354"/>
      <c r="M638" s="354"/>
    </row>
    <row r="639" spans="1:13" x14ac:dyDescent="0.3">
      <c r="A639" s="354"/>
      <c r="B639" s="354"/>
      <c r="C639" s="354"/>
      <c r="D639" s="354"/>
      <c r="E639" s="379"/>
      <c r="F639" s="354"/>
      <c r="G639" s="354"/>
      <c r="H639" s="354"/>
      <c r="I639" s="354"/>
      <c r="J639" s="354"/>
      <c r="K639" s="354"/>
      <c r="L639" s="354"/>
      <c r="M639" s="354"/>
    </row>
    <row r="640" spans="1:13" x14ac:dyDescent="0.3">
      <c r="A640" s="354"/>
      <c r="B640" s="354"/>
      <c r="C640" s="354"/>
      <c r="D640" s="354"/>
      <c r="E640" s="379"/>
      <c r="F640" s="354"/>
      <c r="G640" s="354"/>
      <c r="H640" s="354"/>
      <c r="I640" s="354"/>
      <c r="J640" s="354"/>
      <c r="K640" s="354"/>
      <c r="L640" s="354"/>
      <c r="M640" s="354"/>
    </row>
    <row r="641" spans="1:13" x14ac:dyDescent="0.3">
      <c r="A641" s="354"/>
      <c r="B641" s="354"/>
      <c r="C641" s="354"/>
      <c r="D641" s="354"/>
      <c r="E641" s="379"/>
      <c r="F641" s="354"/>
      <c r="G641" s="354"/>
      <c r="H641" s="354"/>
      <c r="I641" s="354"/>
      <c r="J641" s="354"/>
      <c r="K641" s="354"/>
      <c r="L641" s="354"/>
      <c r="M641" s="354"/>
    </row>
    <row r="642" spans="1:13" x14ac:dyDescent="0.3">
      <c r="A642" s="354"/>
      <c r="B642" s="354"/>
      <c r="C642" s="354"/>
      <c r="D642" s="354"/>
      <c r="E642" s="379"/>
      <c r="F642" s="354"/>
      <c r="G642" s="354"/>
      <c r="H642" s="354"/>
      <c r="I642" s="354"/>
      <c r="J642" s="354"/>
      <c r="K642" s="354"/>
      <c r="L642" s="354"/>
      <c r="M642" s="354"/>
    </row>
    <row r="643" spans="1:13" x14ac:dyDescent="0.3">
      <c r="A643" s="354"/>
      <c r="B643" s="354"/>
      <c r="C643" s="354"/>
      <c r="D643" s="354"/>
      <c r="E643" s="379"/>
      <c r="F643" s="354"/>
      <c r="G643" s="354"/>
      <c r="H643" s="354"/>
      <c r="I643" s="354"/>
      <c r="J643" s="354"/>
      <c r="K643" s="354"/>
      <c r="L643" s="354"/>
      <c r="M643" s="354"/>
    </row>
    <row r="644" spans="1:13" x14ac:dyDescent="0.3">
      <c r="A644" s="354"/>
      <c r="B644" s="354"/>
      <c r="C644" s="354"/>
      <c r="D644" s="354"/>
      <c r="E644" s="379"/>
      <c r="F644" s="354"/>
      <c r="G644" s="354"/>
      <c r="H644" s="354"/>
      <c r="I644" s="354"/>
      <c r="J644" s="354"/>
      <c r="K644" s="354"/>
      <c r="L644" s="354"/>
      <c r="M644" s="354"/>
    </row>
    <row r="645" spans="1:13" x14ac:dyDescent="0.3">
      <c r="A645" s="354"/>
      <c r="B645" s="354"/>
      <c r="C645" s="354"/>
      <c r="D645" s="354"/>
      <c r="E645" s="379"/>
      <c r="F645" s="354"/>
      <c r="G645" s="354"/>
      <c r="H645" s="354"/>
      <c r="I645" s="354"/>
      <c r="J645" s="354"/>
      <c r="K645" s="354"/>
      <c r="L645" s="354"/>
      <c r="M645" s="354"/>
    </row>
    <row r="646" spans="1:13" x14ac:dyDescent="0.3">
      <c r="A646" s="354"/>
      <c r="B646" s="354"/>
      <c r="C646" s="354"/>
      <c r="D646" s="354"/>
      <c r="E646" s="379"/>
      <c r="F646" s="354"/>
      <c r="G646" s="354"/>
      <c r="H646" s="354"/>
      <c r="I646" s="354"/>
      <c r="J646" s="354"/>
      <c r="K646" s="354"/>
      <c r="L646" s="354"/>
      <c r="M646" s="354"/>
    </row>
    <row r="647" spans="1:13" x14ac:dyDescent="0.3">
      <c r="A647" s="354"/>
      <c r="B647" s="354"/>
      <c r="C647" s="354"/>
      <c r="D647" s="354"/>
      <c r="E647" s="379"/>
      <c r="F647" s="354"/>
      <c r="G647" s="354"/>
      <c r="H647" s="354"/>
      <c r="I647" s="354"/>
      <c r="J647" s="354"/>
      <c r="K647" s="354"/>
      <c r="L647" s="354"/>
      <c r="M647" s="354"/>
    </row>
    <row r="648" spans="1:13" x14ac:dyDescent="0.3">
      <c r="A648" s="354"/>
      <c r="B648" s="354"/>
      <c r="C648" s="354"/>
      <c r="D648" s="354"/>
      <c r="E648" s="379"/>
      <c r="F648" s="354"/>
      <c r="G648" s="354"/>
      <c r="H648" s="354"/>
      <c r="I648" s="354"/>
      <c r="J648" s="354"/>
      <c r="K648" s="354"/>
      <c r="L648" s="354"/>
      <c r="M648" s="354"/>
    </row>
    <row r="649" spans="1:13" x14ac:dyDescent="0.3">
      <c r="A649" s="354"/>
      <c r="B649" s="354"/>
      <c r="C649" s="354"/>
      <c r="D649" s="354"/>
      <c r="E649" s="379"/>
      <c r="F649" s="354"/>
      <c r="G649" s="354"/>
      <c r="H649" s="354"/>
      <c r="I649" s="354"/>
      <c r="J649" s="354"/>
      <c r="K649" s="354"/>
      <c r="L649" s="354"/>
      <c r="M649" s="354"/>
    </row>
    <row r="650" spans="1:13" x14ac:dyDescent="0.3">
      <c r="A650" s="354"/>
      <c r="B650" s="354"/>
      <c r="C650" s="354"/>
      <c r="D650" s="354"/>
      <c r="E650" s="379"/>
      <c r="F650" s="354"/>
      <c r="G650" s="354"/>
      <c r="H650" s="354"/>
      <c r="I650" s="354"/>
      <c r="J650" s="354"/>
      <c r="K650" s="354"/>
      <c r="L650" s="354"/>
      <c r="M650" s="354"/>
    </row>
    <row r="651" spans="1:13" x14ac:dyDescent="0.3">
      <c r="A651" s="354"/>
      <c r="B651" s="354"/>
      <c r="C651" s="354"/>
      <c r="D651" s="354"/>
      <c r="E651" s="379"/>
      <c r="F651" s="354"/>
      <c r="G651" s="354"/>
      <c r="H651" s="354"/>
      <c r="I651" s="354"/>
      <c r="J651" s="354"/>
      <c r="K651" s="354"/>
      <c r="L651" s="354"/>
      <c r="M651" s="354"/>
    </row>
    <row r="652" spans="1:13" x14ac:dyDescent="0.3">
      <c r="A652" s="354"/>
      <c r="B652" s="354"/>
      <c r="C652" s="354"/>
      <c r="D652" s="354"/>
      <c r="E652" s="379"/>
      <c r="F652" s="354"/>
      <c r="G652" s="354"/>
      <c r="H652" s="354"/>
      <c r="I652" s="354"/>
      <c r="J652" s="354"/>
      <c r="K652" s="354"/>
      <c r="L652" s="354"/>
      <c r="M652" s="354"/>
    </row>
    <row r="653" spans="1:13" x14ac:dyDescent="0.3">
      <c r="A653" s="354"/>
      <c r="B653" s="354"/>
      <c r="C653" s="354"/>
      <c r="D653" s="354"/>
      <c r="E653" s="379"/>
      <c r="F653" s="354"/>
      <c r="G653" s="354"/>
      <c r="H653" s="354"/>
      <c r="I653" s="354"/>
      <c r="J653" s="354"/>
      <c r="K653" s="354"/>
      <c r="L653" s="354"/>
      <c r="M653" s="354"/>
    </row>
    <row r="654" spans="1:13" x14ac:dyDescent="0.3">
      <c r="A654" s="354"/>
      <c r="B654" s="354"/>
      <c r="C654" s="354"/>
      <c r="D654" s="354"/>
      <c r="E654" s="379"/>
      <c r="F654" s="354"/>
      <c r="G654" s="354"/>
      <c r="H654" s="354"/>
      <c r="I654" s="354"/>
      <c r="J654" s="354"/>
      <c r="K654" s="354"/>
      <c r="L654" s="354"/>
      <c r="M654" s="354"/>
    </row>
    <row r="655" spans="1:13" x14ac:dyDescent="0.3">
      <c r="A655" s="354"/>
      <c r="B655" s="354"/>
      <c r="C655" s="354"/>
      <c r="D655" s="354"/>
      <c r="E655" s="379"/>
      <c r="F655" s="354"/>
      <c r="G655" s="354"/>
      <c r="H655" s="354"/>
      <c r="I655" s="354"/>
      <c r="J655" s="354"/>
      <c r="K655" s="354"/>
      <c r="L655" s="354"/>
      <c r="M655" s="354"/>
    </row>
    <row r="656" spans="1:13" x14ac:dyDescent="0.3">
      <c r="A656" s="354"/>
      <c r="B656" s="354"/>
      <c r="C656" s="354"/>
      <c r="D656" s="354"/>
      <c r="E656" s="379"/>
      <c r="F656" s="354"/>
      <c r="G656" s="354"/>
      <c r="H656" s="354"/>
      <c r="I656" s="354"/>
      <c r="J656" s="354"/>
      <c r="K656" s="354"/>
      <c r="L656" s="354"/>
      <c r="M656" s="354"/>
    </row>
    <row r="657" spans="1:13" x14ac:dyDescent="0.3">
      <c r="A657" s="354"/>
      <c r="B657" s="354"/>
      <c r="C657" s="354"/>
      <c r="D657" s="354"/>
      <c r="E657" s="379"/>
      <c r="F657" s="354"/>
      <c r="G657" s="354"/>
      <c r="H657" s="354"/>
      <c r="I657" s="354"/>
      <c r="J657" s="354"/>
      <c r="K657" s="354"/>
      <c r="L657" s="354"/>
      <c r="M657" s="354"/>
    </row>
    <row r="658" spans="1:13" x14ac:dyDescent="0.3">
      <c r="A658" s="354"/>
      <c r="B658" s="354"/>
      <c r="C658" s="354"/>
      <c r="D658" s="354"/>
      <c r="E658" s="379"/>
      <c r="F658" s="354"/>
      <c r="G658" s="354"/>
      <c r="H658" s="354"/>
      <c r="I658" s="354"/>
      <c r="J658" s="354"/>
      <c r="K658" s="354"/>
      <c r="L658" s="354"/>
      <c r="M658" s="354"/>
    </row>
    <row r="659" spans="1:13" x14ac:dyDescent="0.3">
      <c r="A659" s="354"/>
      <c r="B659" s="354"/>
      <c r="C659" s="354"/>
      <c r="D659" s="354"/>
      <c r="E659" s="379"/>
      <c r="F659" s="354"/>
      <c r="G659" s="354"/>
      <c r="H659" s="354"/>
      <c r="I659" s="354"/>
      <c r="J659" s="354"/>
      <c r="K659" s="354"/>
      <c r="L659" s="354"/>
      <c r="M659" s="354"/>
    </row>
    <row r="660" spans="1:13" x14ac:dyDescent="0.3">
      <c r="A660" s="354"/>
      <c r="B660" s="354"/>
      <c r="C660" s="354"/>
      <c r="D660" s="354"/>
      <c r="E660" s="379"/>
      <c r="F660" s="354"/>
      <c r="G660" s="354"/>
      <c r="H660" s="354"/>
      <c r="I660" s="354"/>
      <c r="J660" s="354"/>
      <c r="K660" s="354"/>
      <c r="L660" s="354"/>
      <c r="M660" s="354"/>
    </row>
    <row r="661" spans="1:13" x14ac:dyDescent="0.3">
      <c r="A661" s="354"/>
      <c r="B661" s="354"/>
      <c r="C661" s="354"/>
      <c r="D661" s="354"/>
      <c r="E661" s="379"/>
      <c r="F661" s="354"/>
      <c r="G661" s="354"/>
      <c r="H661" s="354"/>
      <c r="I661" s="354"/>
      <c r="J661" s="354"/>
      <c r="K661" s="354"/>
      <c r="L661" s="354"/>
      <c r="M661" s="354"/>
    </row>
    <row r="662" spans="1:13" x14ac:dyDescent="0.3">
      <c r="A662" s="354"/>
      <c r="B662" s="354"/>
      <c r="C662" s="354"/>
      <c r="D662" s="354"/>
      <c r="E662" s="379"/>
      <c r="F662" s="354"/>
      <c r="G662" s="354"/>
      <c r="H662" s="354"/>
      <c r="I662" s="354"/>
      <c r="J662" s="354"/>
      <c r="K662" s="354"/>
      <c r="L662" s="354"/>
      <c r="M662" s="354"/>
    </row>
    <row r="663" spans="1:13" x14ac:dyDescent="0.3">
      <c r="A663" s="354"/>
      <c r="B663" s="354"/>
      <c r="C663" s="354"/>
      <c r="D663" s="354"/>
      <c r="E663" s="379"/>
      <c r="F663" s="354"/>
      <c r="G663" s="354"/>
      <c r="H663" s="354"/>
      <c r="I663" s="354"/>
      <c r="J663" s="354"/>
      <c r="K663" s="354"/>
      <c r="L663" s="354"/>
      <c r="M663" s="354"/>
    </row>
    <row r="664" spans="1:13" x14ac:dyDescent="0.3">
      <c r="A664" s="354"/>
      <c r="B664" s="354"/>
      <c r="C664" s="354"/>
      <c r="D664" s="354"/>
      <c r="E664" s="379"/>
      <c r="F664" s="354"/>
      <c r="G664" s="354"/>
      <c r="H664" s="354"/>
      <c r="I664" s="354"/>
      <c r="J664" s="354"/>
      <c r="K664" s="354"/>
      <c r="L664" s="354"/>
      <c r="M664" s="354"/>
    </row>
    <row r="665" spans="1:13" x14ac:dyDescent="0.3">
      <c r="A665" s="354"/>
      <c r="B665" s="354"/>
      <c r="C665" s="354"/>
      <c r="D665" s="354"/>
      <c r="E665" s="379"/>
      <c r="F665" s="354"/>
      <c r="G665" s="354"/>
      <c r="H665" s="354"/>
      <c r="I665" s="354"/>
      <c r="J665" s="354"/>
      <c r="K665" s="354"/>
      <c r="L665" s="354"/>
      <c r="M665" s="354"/>
    </row>
    <row r="666" spans="1:13" x14ac:dyDescent="0.3">
      <c r="A666" s="354"/>
      <c r="B666" s="354"/>
      <c r="C666" s="354"/>
      <c r="D666" s="354"/>
      <c r="E666" s="379"/>
      <c r="F666" s="354"/>
      <c r="G666" s="354"/>
      <c r="H666" s="354"/>
      <c r="I666" s="354"/>
      <c r="J666" s="354"/>
      <c r="K666" s="354"/>
      <c r="L666" s="354"/>
      <c r="M666" s="354"/>
    </row>
    <row r="667" spans="1:13" x14ac:dyDescent="0.3">
      <c r="A667" s="354"/>
      <c r="B667" s="354"/>
      <c r="C667" s="354"/>
      <c r="D667" s="354"/>
      <c r="E667" s="379"/>
      <c r="F667" s="354"/>
      <c r="G667" s="354"/>
      <c r="H667" s="354"/>
      <c r="I667" s="354"/>
      <c r="J667" s="354"/>
      <c r="K667" s="354"/>
      <c r="L667" s="354"/>
      <c r="M667" s="354"/>
    </row>
    <row r="668" spans="1:13" x14ac:dyDescent="0.3">
      <c r="A668" s="354"/>
      <c r="B668" s="354"/>
      <c r="C668" s="354"/>
      <c r="D668" s="354"/>
      <c r="E668" s="379"/>
      <c r="F668" s="354"/>
      <c r="G668" s="354"/>
      <c r="H668" s="354"/>
      <c r="I668" s="354"/>
      <c r="J668" s="354"/>
      <c r="K668" s="354"/>
      <c r="L668" s="354"/>
      <c r="M668" s="354"/>
    </row>
    <row r="669" spans="1:13" x14ac:dyDescent="0.3">
      <c r="A669" s="354"/>
      <c r="B669" s="354"/>
      <c r="C669" s="354"/>
      <c r="D669" s="354"/>
      <c r="E669" s="379"/>
      <c r="F669" s="354"/>
      <c r="G669" s="354"/>
      <c r="H669" s="354"/>
      <c r="I669" s="354"/>
      <c r="J669" s="354"/>
      <c r="K669" s="354"/>
      <c r="L669" s="354"/>
      <c r="M669" s="354"/>
    </row>
    <row r="670" spans="1:13" x14ac:dyDescent="0.3">
      <c r="A670" s="354"/>
      <c r="B670" s="354"/>
      <c r="C670" s="354"/>
      <c r="D670" s="354"/>
      <c r="E670" s="379"/>
      <c r="F670" s="354"/>
      <c r="G670" s="354"/>
      <c r="H670" s="354"/>
      <c r="I670" s="354"/>
      <c r="J670" s="354"/>
      <c r="K670" s="354"/>
      <c r="L670" s="354"/>
      <c r="M670" s="354"/>
    </row>
    <row r="671" spans="1:13" x14ac:dyDescent="0.3">
      <c r="A671" s="354"/>
      <c r="B671" s="354"/>
      <c r="C671" s="354"/>
      <c r="D671" s="354"/>
      <c r="E671" s="379"/>
      <c r="F671" s="354"/>
      <c r="G671" s="354"/>
      <c r="H671" s="354"/>
      <c r="I671" s="354"/>
      <c r="J671" s="354"/>
      <c r="K671" s="354"/>
      <c r="L671" s="354"/>
      <c r="M671" s="354"/>
    </row>
    <row r="672" spans="1:13" x14ac:dyDescent="0.3">
      <c r="A672" s="354"/>
      <c r="B672" s="354"/>
      <c r="C672" s="354"/>
      <c r="D672" s="354"/>
      <c r="E672" s="379"/>
      <c r="F672" s="354"/>
      <c r="G672" s="354"/>
      <c r="H672" s="354"/>
      <c r="I672" s="354"/>
      <c r="J672" s="354"/>
      <c r="K672" s="354"/>
      <c r="L672" s="354"/>
      <c r="M672" s="354"/>
    </row>
    <row r="673" spans="1:13" x14ac:dyDescent="0.3">
      <c r="A673" s="354"/>
      <c r="B673" s="354"/>
      <c r="C673" s="354"/>
      <c r="D673" s="354"/>
      <c r="E673" s="379"/>
      <c r="F673" s="354"/>
      <c r="G673" s="354"/>
      <c r="H673" s="354"/>
      <c r="I673" s="354"/>
      <c r="J673" s="354"/>
      <c r="K673" s="354"/>
      <c r="L673" s="354"/>
      <c r="M673" s="354"/>
    </row>
    <row r="674" spans="1:13" x14ac:dyDescent="0.3">
      <c r="A674" s="354"/>
      <c r="B674" s="354"/>
      <c r="C674" s="354"/>
      <c r="D674" s="354"/>
      <c r="E674" s="379"/>
      <c r="F674" s="354"/>
      <c r="G674" s="354"/>
      <c r="H674" s="354"/>
      <c r="I674" s="354"/>
      <c r="J674" s="354"/>
      <c r="K674" s="354"/>
      <c r="L674" s="354"/>
      <c r="M674" s="354"/>
    </row>
    <row r="675" spans="1:13" x14ac:dyDescent="0.3">
      <c r="A675" s="354"/>
      <c r="B675" s="354"/>
      <c r="C675" s="354"/>
      <c r="D675" s="354"/>
      <c r="E675" s="379"/>
      <c r="F675" s="354"/>
      <c r="G675" s="354"/>
      <c r="H675" s="354"/>
      <c r="I675" s="354"/>
      <c r="J675" s="354"/>
      <c r="K675" s="354"/>
      <c r="L675" s="354"/>
      <c r="M675" s="354"/>
    </row>
    <row r="676" spans="1:13" x14ac:dyDescent="0.3">
      <c r="A676" s="354"/>
      <c r="B676" s="354"/>
      <c r="C676" s="354"/>
      <c r="D676" s="354"/>
      <c r="E676" s="379"/>
      <c r="F676" s="354"/>
      <c r="G676" s="354"/>
      <c r="H676" s="354"/>
      <c r="I676" s="354"/>
      <c r="J676" s="354"/>
      <c r="K676" s="354"/>
      <c r="L676" s="354"/>
      <c r="M676" s="354"/>
    </row>
    <row r="677" spans="1:13" x14ac:dyDescent="0.3">
      <c r="A677" s="354"/>
      <c r="B677" s="354"/>
      <c r="C677" s="354"/>
      <c r="D677" s="354"/>
      <c r="E677" s="379"/>
      <c r="F677" s="354"/>
      <c r="G677" s="354"/>
      <c r="H677" s="354"/>
      <c r="I677" s="354"/>
      <c r="J677" s="354"/>
      <c r="K677" s="354"/>
      <c r="L677" s="354"/>
      <c r="M677" s="354"/>
    </row>
    <row r="678" spans="1:13" x14ac:dyDescent="0.3">
      <c r="A678" s="354"/>
      <c r="B678" s="354"/>
      <c r="C678" s="354"/>
      <c r="D678" s="354"/>
      <c r="E678" s="379"/>
      <c r="F678" s="354"/>
      <c r="G678" s="354"/>
      <c r="H678" s="354"/>
      <c r="I678" s="354"/>
      <c r="J678" s="354"/>
      <c r="K678" s="354"/>
      <c r="L678" s="354"/>
      <c r="M678" s="354"/>
    </row>
    <row r="679" spans="1:13" x14ac:dyDescent="0.3">
      <c r="A679" s="354"/>
      <c r="B679" s="354"/>
      <c r="C679" s="354"/>
      <c r="D679" s="354"/>
      <c r="E679" s="379"/>
      <c r="F679" s="354"/>
      <c r="G679" s="354"/>
      <c r="H679" s="354"/>
      <c r="I679" s="354"/>
      <c r="J679" s="354"/>
      <c r="K679" s="354"/>
      <c r="L679" s="354"/>
      <c r="M679" s="354"/>
    </row>
    <row r="680" spans="1:13" x14ac:dyDescent="0.3">
      <c r="A680" s="354"/>
      <c r="B680" s="354"/>
      <c r="C680" s="354"/>
      <c r="D680" s="354"/>
      <c r="E680" s="379"/>
      <c r="F680" s="354"/>
      <c r="G680" s="354"/>
      <c r="H680" s="354"/>
      <c r="I680" s="354"/>
      <c r="J680" s="354"/>
      <c r="K680" s="354"/>
      <c r="L680" s="354"/>
      <c r="M680" s="354"/>
    </row>
    <row r="681" spans="1:13" x14ac:dyDescent="0.3">
      <c r="A681" s="354"/>
      <c r="B681" s="354"/>
      <c r="C681" s="354"/>
      <c r="D681" s="354"/>
      <c r="E681" s="379"/>
      <c r="F681" s="354"/>
      <c r="G681" s="354"/>
      <c r="H681" s="354"/>
      <c r="I681" s="354"/>
      <c r="J681" s="354"/>
      <c r="K681" s="354"/>
      <c r="L681" s="354"/>
      <c r="M681" s="354"/>
    </row>
    <row r="682" spans="1:13" x14ac:dyDescent="0.3">
      <c r="A682" s="354"/>
      <c r="B682" s="354"/>
      <c r="C682" s="354"/>
      <c r="D682" s="354"/>
      <c r="E682" s="379"/>
      <c r="F682" s="354"/>
      <c r="G682" s="354"/>
      <c r="H682" s="354"/>
      <c r="I682" s="354"/>
      <c r="J682" s="354"/>
      <c r="K682" s="354"/>
      <c r="L682" s="354"/>
      <c r="M682" s="354"/>
    </row>
    <row r="683" spans="1:13" x14ac:dyDescent="0.3">
      <c r="A683" s="354"/>
      <c r="B683" s="354"/>
      <c r="C683" s="354"/>
      <c r="D683" s="354"/>
      <c r="E683" s="379"/>
      <c r="F683" s="354"/>
      <c r="G683" s="354"/>
      <c r="H683" s="354"/>
      <c r="I683" s="354"/>
      <c r="J683" s="354"/>
      <c r="K683" s="354"/>
      <c r="L683" s="354"/>
      <c r="M683" s="354"/>
    </row>
    <row r="684" spans="1:13" x14ac:dyDescent="0.3">
      <c r="A684" s="354"/>
      <c r="B684" s="354"/>
      <c r="C684" s="354"/>
      <c r="D684" s="354"/>
      <c r="E684" s="379"/>
      <c r="F684" s="354"/>
      <c r="G684" s="354"/>
      <c r="H684" s="354"/>
      <c r="I684" s="354"/>
      <c r="J684" s="354"/>
      <c r="K684" s="354"/>
      <c r="L684" s="354"/>
      <c r="M684" s="354"/>
    </row>
    <row r="685" spans="1:13" x14ac:dyDescent="0.3">
      <c r="A685" s="354"/>
      <c r="B685" s="354"/>
      <c r="C685" s="354"/>
      <c r="D685" s="354"/>
      <c r="E685" s="379"/>
      <c r="F685" s="354"/>
      <c r="G685" s="354"/>
      <c r="H685" s="354"/>
      <c r="I685" s="354"/>
      <c r="J685" s="354"/>
      <c r="K685" s="354"/>
      <c r="L685" s="354"/>
      <c r="M685" s="354"/>
    </row>
    <row r="686" spans="1:13" x14ac:dyDescent="0.3">
      <c r="A686" s="354"/>
      <c r="B686" s="354"/>
      <c r="C686" s="354"/>
      <c r="D686" s="354"/>
      <c r="E686" s="379"/>
      <c r="F686" s="354"/>
      <c r="G686" s="354"/>
      <c r="H686" s="354"/>
      <c r="I686" s="354"/>
      <c r="J686" s="354"/>
      <c r="K686" s="354"/>
      <c r="L686" s="354"/>
      <c r="M686" s="354"/>
    </row>
    <row r="687" spans="1:13" x14ac:dyDescent="0.3">
      <c r="A687" s="354"/>
      <c r="B687" s="354"/>
      <c r="C687" s="354"/>
      <c r="D687" s="354"/>
      <c r="E687" s="379"/>
      <c r="F687" s="354"/>
      <c r="G687" s="354"/>
      <c r="H687" s="354"/>
      <c r="I687" s="354"/>
      <c r="J687" s="354"/>
      <c r="K687" s="354"/>
      <c r="L687" s="354"/>
      <c r="M687" s="354"/>
    </row>
    <row r="688" spans="1:13" x14ac:dyDescent="0.3">
      <c r="A688" s="354"/>
      <c r="B688" s="354"/>
      <c r="C688" s="354"/>
      <c r="D688" s="354"/>
      <c r="E688" s="379"/>
      <c r="F688" s="354"/>
      <c r="G688" s="354"/>
      <c r="H688" s="354"/>
      <c r="I688" s="354"/>
      <c r="J688" s="354"/>
      <c r="K688" s="354"/>
      <c r="L688" s="354"/>
      <c r="M688" s="354"/>
    </row>
    <row r="689" spans="1:13" x14ac:dyDescent="0.3">
      <c r="A689" s="354"/>
      <c r="B689" s="354"/>
      <c r="C689" s="354"/>
      <c r="D689" s="354"/>
      <c r="E689" s="379"/>
      <c r="F689" s="354"/>
      <c r="G689" s="354"/>
      <c r="H689" s="354"/>
      <c r="I689" s="354"/>
      <c r="J689" s="354"/>
      <c r="K689" s="354"/>
      <c r="L689" s="354"/>
      <c r="M689" s="354"/>
    </row>
    <row r="690" spans="1:13" x14ac:dyDescent="0.3">
      <c r="A690" s="354"/>
      <c r="B690" s="354"/>
      <c r="C690" s="354"/>
      <c r="D690" s="354"/>
      <c r="E690" s="379"/>
      <c r="F690" s="354"/>
      <c r="G690" s="354"/>
      <c r="H690" s="354"/>
      <c r="I690" s="354"/>
      <c r="J690" s="354"/>
      <c r="K690" s="354"/>
      <c r="L690" s="354"/>
      <c r="M690" s="354"/>
    </row>
    <row r="691" spans="1:13" x14ac:dyDescent="0.3">
      <c r="A691" s="354"/>
      <c r="B691" s="354"/>
      <c r="C691" s="354"/>
      <c r="D691" s="354"/>
      <c r="E691" s="379"/>
      <c r="F691" s="354"/>
      <c r="G691" s="354"/>
      <c r="H691" s="354"/>
      <c r="I691" s="354"/>
      <c r="J691" s="354"/>
      <c r="K691" s="354"/>
      <c r="L691" s="354"/>
      <c r="M691" s="354"/>
    </row>
    <row r="692" spans="1:13" x14ac:dyDescent="0.3">
      <c r="A692" s="354"/>
      <c r="B692" s="354"/>
      <c r="C692" s="354"/>
      <c r="D692" s="354"/>
      <c r="E692" s="379"/>
      <c r="F692" s="354"/>
      <c r="G692" s="354"/>
      <c r="H692" s="354"/>
      <c r="I692" s="354"/>
      <c r="J692" s="354"/>
      <c r="K692" s="354"/>
      <c r="L692" s="354"/>
      <c r="M692" s="354"/>
    </row>
    <row r="693" spans="1:13" x14ac:dyDescent="0.3">
      <c r="A693" s="354"/>
      <c r="B693" s="354"/>
      <c r="C693" s="354"/>
      <c r="D693" s="354"/>
      <c r="E693" s="379"/>
      <c r="F693" s="354"/>
      <c r="G693" s="354"/>
      <c r="H693" s="354"/>
      <c r="I693" s="354"/>
      <c r="J693" s="354"/>
      <c r="K693" s="354"/>
      <c r="L693" s="354"/>
      <c r="M693" s="354"/>
    </row>
    <row r="694" spans="1:13" x14ac:dyDescent="0.3">
      <c r="A694" s="354"/>
      <c r="B694" s="354"/>
      <c r="C694" s="354"/>
      <c r="D694" s="354"/>
      <c r="E694" s="379"/>
      <c r="F694" s="354"/>
      <c r="G694" s="354"/>
      <c r="H694" s="354"/>
      <c r="I694" s="354"/>
      <c r="J694" s="354"/>
      <c r="K694" s="354"/>
      <c r="L694" s="354"/>
      <c r="M694" s="354"/>
    </row>
    <row r="695" spans="1:13" x14ac:dyDescent="0.3">
      <c r="A695" s="354"/>
      <c r="B695" s="354"/>
      <c r="C695" s="354"/>
      <c r="D695" s="354"/>
      <c r="E695" s="379"/>
      <c r="F695" s="354"/>
      <c r="G695" s="354"/>
      <c r="H695" s="354"/>
      <c r="I695" s="354"/>
      <c r="J695" s="354"/>
      <c r="K695" s="354"/>
      <c r="L695" s="354"/>
      <c r="M695" s="354"/>
    </row>
    <row r="696" spans="1:13" x14ac:dyDescent="0.3">
      <c r="A696" s="354"/>
      <c r="B696" s="354"/>
      <c r="C696" s="354"/>
      <c r="D696" s="354"/>
      <c r="E696" s="379"/>
      <c r="F696" s="354"/>
      <c r="G696" s="354"/>
      <c r="H696" s="354"/>
      <c r="I696" s="354"/>
      <c r="J696" s="354"/>
      <c r="K696" s="354"/>
      <c r="L696" s="354"/>
      <c r="M696" s="354"/>
    </row>
    <row r="697" spans="1:13" x14ac:dyDescent="0.3">
      <c r="A697" s="354"/>
      <c r="B697" s="354"/>
      <c r="C697" s="354"/>
      <c r="D697" s="354"/>
      <c r="E697" s="379"/>
      <c r="F697" s="354"/>
      <c r="G697" s="354"/>
      <c r="H697" s="354"/>
      <c r="I697" s="354"/>
      <c r="J697" s="354"/>
      <c r="K697" s="354"/>
      <c r="L697" s="354"/>
      <c r="M697" s="354"/>
    </row>
    <row r="698" spans="1:13" x14ac:dyDescent="0.3">
      <c r="A698" s="354"/>
      <c r="B698" s="354"/>
      <c r="C698" s="354"/>
      <c r="D698" s="354"/>
      <c r="E698" s="379"/>
      <c r="F698" s="354"/>
      <c r="G698" s="354"/>
      <c r="H698" s="354"/>
      <c r="I698" s="354"/>
      <c r="J698" s="354"/>
      <c r="K698" s="354"/>
      <c r="L698" s="354"/>
      <c r="M698" s="354"/>
    </row>
    <row r="699" spans="1:13" x14ac:dyDescent="0.3">
      <c r="A699" s="354"/>
      <c r="B699" s="354"/>
      <c r="C699" s="354"/>
      <c r="D699" s="354"/>
      <c r="E699" s="379"/>
      <c r="F699" s="354"/>
      <c r="G699" s="354"/>
      <c r="H699" s="354"/>
      <c r="I699" s="354"/>
      <c r="J699" s="354"/>
      <c r="K699" s="354"/>
      <c r="L699" s="354"/>
      <c r="M699" s="354"/>
    </row>
    <row r="700" spans="1:13" x14ac:dyDescent="0.3">
      <c r="A700" s="354"/>
      <c r="B700" s="354"/>
      <c r="C700" s="354"/>
      <c r="D700" s="354"/>
      <c r="E700" s="379"/>
      <c r="F700" s="354"/>
      <c r="G700" s="354"/>
      <c r="H700" s="354"/>
      <c r="I700" s="354"/>
      <c r="J700" s="354"/>
      <c r="K700" s="354"/>
      <c r="L700" s="354"/>
      <c r="M700" s="354"/>
    </row>
    <row r="701" spans="1:13" x14ac:dyDescent="0.3">
      <c r="A701" s="354"/>
      <c r="B701" s="354"/>
      <c r="C701" s="354"/>
      <c r="D701" s="354"/>
      <c r="E701" s="379"/>
      <c r="F701" s="354"/>
      <c r="G701" s="354"/>
      <c r="H701" s="354"/>
      <c r="I701" s="354"/>
      <c r="J701" s="354"/>
      <c r="K701" s="354"/>
      <c r="L701" s="354"/>
      <c r="M701" s="354"/>
    </row>
    <row r="702" spans="1:13" x14ac:dyDescent="0.3">
      <c r="A702" s="354"/>
      <c r="B702" s="354"/>
      <c r="C702" s="354"/>
      <c r="D702" s="354"/>
      <c r="E702" s="379"/>
      <c r="F702" s="354"/>
      <c r="G702" s="354"/>
      <c r="H702" s="354"/>
      <c r="I702" s="354"/>
      <c r="J702" s="354"/>
      <c r="K702" s="354"/>
      <c r="L702" s="354"/>
      <c r="M702" s="354"/>
    </row>
    <row r="703" spans="1:13" x14ac:dyDescent="0.3">
      <c r="A703" s="354"/>
      <c r="B703" s="354"/>
      <c r="C703" s="354"/>
      <c r="D703" s="354"/>
      <c r="E703" s="379"/>
      <c r="F703" s="354"/>
      <c r="G703" s="354"/>
      <c r="H703" s="354"/>
      <c r="I703" s="354"/>
      <c r="J703" s="354"/>
      <c r="K703" s="354"/>
      <c r="L703" s="354"/>
      <c r="M703" s="354"/>
    </row>
    <row r="704" spans="1:13" x14ac:dyDescent="0.3">
      <c r="A704" s="354"/>
      <c r="B704" s="354"/>
      <c r="C704" s="354"/>
      <c r="D704" s="354"/>
      <c r="E704" s="379"/>
      <c r="F704" s="354"/>
      <c r="G704" s="354"/>
      <c r="H704" s="354"/>
      <c r="I704" s="354"/>
      <c r="J704" s="354"/>
      <c r="K704" s="354"/>
      <c r="L704" s="354"/>
      <c r="M704" s="354"/>
    </row>
    <row r="705" spans="1:13" x14ac:dyDescent="0.3">
      <c r="A705" s="354"/>
      <c r="B705" s="354"/>
      <c r="C705" s="354"/>
      <c r="D705" s="354"/>
      <c r="E705" s="379"/>
      <c r="F705" s="354"/>
      <c r="G705" s="354"/>
      <c r="H705" s="354"/>
      <c r="I705" s="354"/>
      <c r="J705" s="354"/>
      <c r="K705" s="354"/>
      <c r="L705" s="354"/>
      <c r="M705" s="354"/>
    </row>
    <row r="706" spans="1:13" x14ac:dyDescent="0.3">
      <c r="A706" s="354"/>
      <c r="B706" s="354"/>
      <c r="C706" s="354"/>
      <c r="D706" s="354"/>
      <c r="E706" s="379"/>
      <c r="F706" s="354"/>
      <c r="G706" s="354"/>
      <c r="H706" s="354"/>
      <c r="I706" s="354"/>
      <c r="J706" s="354"/>
      <c r="K706" s="354"/>
      <c r="L706" s="354"/>
      <c r="M706" s="354"/>
    </row>
    <row r="707" spans="1:13" x14ac:dyDescent="0.3">
      <c r="A707" s="354"/>
      <c r="B707" s="354"/>
      <c r="C707" s="354"/>
      <c r="D707" s="354"/>
      <c r="E707" s="379"/>
      <c r="F707" s="354"/>
      <c r="G707" s="354"/>
      <c r="H707" s="354"/>
      <c r="I707" s="354"/>
      <c r="J707" s="354"/>
      <c r="K707" s="354"/>
      <c r="L707" s="354"/>
      <c r="M707" s="354"/>
    </row>
    <row r="708" spans="1:13" x14ac:dyDescent="0.3">
      <c r="A708" s="354"/>
      <c r="B708" s="354"/>
      <c r="C708" s="354"/>
      <c r="D708" s="354"/>
      <c r="E708" s="379"/>
      <c r="F708" s="354"/>
      <c r="G708" s="354"/>
      <c r="H708" s="354"/>
      <c r="I708" s="354"/>
      <c r="J708" s="354"/>
      <c r="K708" s="354"/>
      <c r="L708" s="354"/>
      <c r="M708" s="354"/>
    </row>
    <row r="709" spans="1:13" x14ac:dyDescent="0.3">
      <c r="A709" s="354"/>
      <c r="B709" s="354"/>
      <c r="C709" s="354"/>
      <c r="D709" s="354"/>
      <c r="E709" s="379"/>
      <c r="F709" s="354"/>
      <c r="G709" s="354"/>
      <c r="H709" s="354"/>
      <c r="I709" s="354"/>
      <c r="J709" s="354"/>
      <c r="K709" s="354"/>
      <c r="L709" s="354"/>
      <c r="M709" s="354"/>
    </row>
    <row r="710" spans="1:13" x14ac:dyDescent="0.3">
      <c r="A710" s="354"/>
      <c r="B710" s="354"/>
      <c r="C710" s="354"/>
      <c r="D710" s="354"/>
      <c r="E710" s="379"/>
      <c r="F710" s="354"/>
      <c r="G710" s="354"/>
      <c r="H710" s="354"/>
      <c r="I710" s="354"/>
      <c r="J710" s="354"/>
      <c r="K710" s="354"/>
      <c r="L710" s="354"/>
      <c r="M710" s="354"/>
    </row>
    <row r="711" spans="1:13" x14ac:dyDescent="0.3">
      <c r="A711" s="354"/>
      <c r="B711" s="354"/>
      <c r="C711" s="354"/>
      <c r="D711" s="354"/>
      <c r="E711" s="379"/>
      <c r="F711" s="354"/>
      <c r="G711" s="354"/>
      <c r="H711" s="354"/>
      <c r="I711" s="354"/>
      <c r="J711" s="354"/>
      <c r="K711" s="354"/>
      <c r="L711" s="354"/>
      <c r="M711" s="354"/>
    </row>
    <row r="712" spans="1:13" x14ac:dyDescent="0.3">
      <c r="A712" s="354"/>
      <c r="B712" s="354"/>
      <c r="C712" s="354"/>
      <c r="D712" s="354"/>
      <c r="E712" s="379"/>
      <c r="F712" s="354"/>
      <c r="G712" s="354"/>
      <c r="H712" s="354"/>
      <c r="I712" s="354"/>
      <c r="J712" s="354"/>
      <c r="K712" s="354"/>
      <c r="L712" s="354"/>
      <c r="M712" s="354"/>
    </row>
    <row r="713" spans="1:13" x14ac:dyDescent="0.3">
      <c r="A713" s="354"/>
      <c r="B713" s="354"/>
      <c r="C713" s="354"/>
      <c r="D713" s="354"/>
      <c r="E713" s="379"/>
      <c r="F713" s="354"/>
      <c r="G713" s="354"/>
      <c r="H713" s="354"/>
      <c r="I713" s="354"/>
      <c r="J713" s="354"/>
      <c r="K713" s="354"/>
      <c r="L713" s="354"/>
      <c r="M713" s="354"/>
    </row>
    <row r="714" spans="1:13" x14ac:dyDescent="0.3">
      <c r="A714" s="354"/>
      <c r="B714" s="354"/>
      <c r="C714" s="354"/>
      <c r="D714" s="354"/>
      <c r="E714" s="379"/>
      <c r="F714" s="354"/>
      <c r="G714" s="354"/>
      <c r="H714" s="354"/>
      <c r="I714" s="354"/>
      <c r="J714" s="354"/>
      <c r="K714" s="354"/>
      <c r="L714" s="354"/>
      <c r="M714" s="354"/>
    </row>
    <row r="715" spans="1:13" x14ac:dyDescent="0.3">
      <c r="A715" s="354"/>
      <c r="B715" s="354"/>
      <c r="C715" s="354"/>
      <c r="D715" s="354"/>
      <c r="E715" s="379"/>
      <c r="F715" s="354"/>
      <c r="G715" s="354"/>
      <c r="H715" s="354"/>
      <c r="I715" s="354"/>
      <c r="J715" s="354"/>
      <c r="K715" s="354"/>
      <c r="L715" s="354"/>
      <c r="M715" s="354"/>
    </row>
    <row r="716" spans="1:13" x14ac:dyDescent="0.3">
      <c r="A716" s="354"/>
      <c r="B716" s="354"/>
      <c r="C716" s="354"/>
      <c r="D716" s="354"/>
      <c r="E716" s="379"/>
      <c r="F716" s="354"/>
      <c r="G716" s="354"/>
      <c r="H716" s="354"/>
      <c r="I716" s="354"/>
      <c r="J716" s="354"/>
      <c r="K716" s="354"/>
      <c r="L716" s="354"/>
      <c r="M716" s="354"/>
    </row>
    <row r="717" spans="1:13" x14ac:dyDescent="0.3">
      <c r="A717" s="354"/>
      <c r="B717" s="354"/>
      <c r="C717" s="354"/>
      <c r="D717" s="354"/>
      <c r="E717" s="379"/>
      <c r="F717" s="354"/>
      <c r="G717" s="354"/>
      <c r="H717" s="354"/>
      <c r="I717" s="354"/>
      <c r="J717" s="354"/>
      <c r="K717" s="354"/>
      <c r="L717" s="354"/>
      <c r="M717" s="354"/>
    </row>
    <row r="718" spans="1:13" x14ac:dyDescent="0.3">
      <c r="A718" s="354"/>
      <c r="B718" s="354"/>
      <c r="C718" s="354"/>
      <c r="D718" s="354"/>
      <c r="E718" s="379"/>
      <c r="F718" s="354"/>
      <c r="G718" s="354"/>
      <c r="H718" s="354"/>
      <c r="I718" s="354"/>
      <c r="J718" s="354"/>
      <c r="K718" s="354"/>
      <c r="L718" s="354"/>
      <c r="M718" s="354"/>
    </row>
    <row r="719" spans="1:13" x14ac:dyDescent="0.3">
      <c r="A719" s="354"/>
      <c r="B719" s="354"/>
      <c r="C719" s="354"/>
      <c r="D719" s="354"/>
      <c r="E719" s="379"/>
      <c r="F719" s="354"/>
      <c r="G719" s="354"/>
      <c r="H719" s="354"/>
      <c r="I719" s="354"/>
      <c r="J719" s="354"/>
      <c r="K719" s="354"/>
      <c r="L719" s="354"/>
      <c r="M719" s="354"/>
    </row>
    <row r="720" spans="1:13" x14ac:dyDescent="0.3">
      <c r="A720" s="354"/>
      <c r="B720" s="354"/>
      <c r="C720" s="354"/>
      <c r="D720" s="354"/>
      <c r="E720" s="379"/>
      <c r="F720" s="354"/>
      <c r="G720" s="354"/>
      <c r="H720" s="354"/>
      <c r="I720" s="354"/>
      <c r="J720" s="354"/>
      <c r="K720" s="354"/>
      <c r="L720" s="354"/>
      <c r="M720" s="354"/>
    </row>
    <row r="721" spans="1:13" x14ac:dyDescent="0.3">
      <c r="A721" s="354"/>
      <c r="B721" s="354"/>
      <c r="C721" s="354"/>
      <c r="D721" s="354"/>
      <c r="E721" s="379"/>
      <c r="F721" s="354"/>
      <c r="G721" s="354"/>
      <c r="H721" s="354"/>
      <c r="I721" s="354"/>
      <c r="J721" s="354"/>
      <c r="K721" s="354"/>
      <c r="L721" s="354"/>
      <c r="M721" s="354"/>
    </row>
    <row r="722" spans="1:13" x14ac:dyDescent="0.3">
      <c r="A722" s="354"/>
      <c r="B722" s="354"/>
      <c r="C722" s="354"/>
      <c r="D722" s="354"/>
      <c r="E722" s="379"/>
      <c r="F722" s="354"/>
      <c r="G722" s="354"/>
      <c r="H722" s="354"/>
      <c r="I722" s="354"/>
      <c r="J722" s="354"/>
      <c r="K722" s="354"/>
      <c r="L722" s="354"/>
      <c r="M722" s="354"/>
    </row>
    <row r="723" spans="1:13" x14ac:dyDescent="0.3">
      <c r="A723" s="354"/>
      <c r="B723" s="354"/>
      <c r="C723" s="354"/>
      <c r="D723" s="354"/>
      <c r="E723" s="379"/>
      <c r="F723" s="354"/>
      <c r="G723" s="354"/>
      <c r="H723" s="354"/>
      <c r="I723" s="354"/>
      <c r="J723" s="354"/>
      <c r="K723" s="354"/>
      <c r="L723" s="354"/>
      <c r="M723" s="354"/>
    </row>
    <row r="724" spans="1:13" x14ac:dyDescent="0.3">
      <c r="A724" s="354"/>
      <c r="B724" s="354"/>
      <c r="C724" s="354"/>
      <c r="D724" s="354"/>
      <c r="E724" s="379"/>
      <c r="F724" s="354"/>
      <c r="G724" s="354"/>
      <c r="H724" s="354"/>
      <c r="I724" s="354"/>
      <c r="J724" s="354"/>
      <c r="K724" s="354"/>
      <c r="L724" s="354"/>
      <c r="M724" s="354"/>
    </row>
    <row r="725" spans="1:13" x14ac:dyDescent="0.3">
      <c r="A725" s="354"/>
      <c r="B725" s="354"/>
      <c r="C725" s="354"/>
      <c r="D725" s="354"/>
      <c r="E725" s="379"/>
      <c r="F725" s="354"/>
      <c r="G725" s="354"/>
      <c r="H725" s="354"/>
      <c r="I725" s="354"/>
      <c r="J725" s="354"/>
      <c r="K725" s="354"/>
      <c r="L725" s="354"/>
      <c r="M725" s="354"/>
    </row>
    <row r="726" spans="1:13" x14ac:dyDescent="0.3">
      <c r="A726" s="354"/>
      <c r="B726" s="354"/>
      <c r="C726" s="354"/>
      <c r="D726" s="354"/>
      <c r="E726" s="379"/>
      <c r="F726" s="354"/>
      <c r="G726" s="354"/>
      <c r="H726" s="354"/>
      <c r="I726" s="354"/>
      <c r="J726" s="354"/>
      <c r="K726" s="354"/>
      <c r="L726" s="354"/>
      <c r="M726" s="354"/>
    </row>
    <row r="727" spans="1:13" x14ac:dyDescent="0.3">
      <c r="A727" s="354"/>
      <c r="B727" s="354"/>
      <c r="C727" s="354"/>
      <c r="D727" s="354"/>
      <c r="E727" s="379"/>
      <c r="F727" s="354"/>
      <c r="G727" s="354"/>
      <c r="H727" s="354"/>
      <c r="I727" s="354"/>
      <c r="J727" s="354"/>
      <c r="K727" s="354"/>
      <c r="L727" s="354"/>
      <c r="M727" s="354"/>
    </row>
    <row r="728" spans="1:13" x14ac:dyDescent="0.3">
      <c r="A728" s="354"/>
      <c r="B728" s="354"/>
      <c r="C728" s="354"/>
      <c r="D728" s="354"/>
      <c r="E728" s="379"/>
      <c r="F728" s="354"/>
      <c r="G728" s="354"/>
      <c r="H728" s="354"/>
      <c r="I728" s="354"/>
      <c r="J728" s="354"/>
      <c r="K728" s="354"/>
      <c r="L728" s="354"/>
      <c r="M728" s="354"/>
    </row>
    <row r="729" spans="1:13" x14ac:dyDescent="0.3">
      <c r="A729" s="354"/>
      <c r="B729" s="354"/>
      <c r="C729" s="354"/>
      <c r="D729" s="354"/>
      <c r="E729" s="379"/>
      <c r="F729" s="354"/>
      <c r="G729" s="354"/>
      <c r="H729" s="354"/>
      <c r="I729" s="354"/>
      <c r="J729" s="354"/>
      <c r="K729" s="354"/>
      <c r="L729" s="354"/>
      <c r="M729" s="354"/>
    </row>
    <row r="730" spans="1:13" x14ac:dyDescent="0.3">
      <c r="A730" s="354"/>
      <c r="B730" s="354"/>
      <c r="C730" s="354"/>
      <c r="D730" s="354"/>
      <c r="E730" s="379"/>
      <c r="F730" s="354"/>
      <c r="G730" s="354"/>
      <c r="H730" s="354"/>
      <c r="I730" s="354"/>
      <c r="J730" s="354"/>
      <c r="K730" s="354"/>
      <c r="L730" s="354"/>
      <c r="M730" s="354"/>
    </row>
    <row r="731" spans="1:13" x14ac:dyDescent="0.3">
      <c r="A731" s="354"/>
      <c r="B731" s="354"/>
      <c r="C731" s="354"/>
      <c r="D731" s="354"/>
      <c r="E731" s="379"/>
      <c r="F731" s="354"/>
      <c r="G731" s="354"/>
      <c r="H731" s="354"/>
      <c r="I731" s="354"/>
      <c r="J731" s="354"/>
      <c r="K731" s="354"/>
      <c r="L731" s="354"/>
      <c r="M731" s="354"/>
    </row>
    <row r="732" spans="1:13" x14ac:dyDescent="0.3">
      <c r="A732" s="354"/>
      <c r="B732" s="354"/>
      <c r="C732" s="354"/>
      <c r="D732" s="354"/>
      <c r="E732" s="379"/>
      <c r="F732" s="354"/>
      <c r="G732" s="354"/>
      <c r="H732" s="354"/>
      <c r="I732" s="354"/>
      <c r="J732" s="354"/>
      <c r="K732" s="354"/>
      <c r="L732" s="354"/>
      <c r="M732" s="354"/>
    </row>
    <row r="733" spans="1:13" x14ac:dyDescent="0.3">
      <c r="A733" s="354"/>
      <c r="B733" s="354"/>
      <c r="C733" s="354"/>
      <c r="D733" s="354"/>
      <c r="E733" s="379"/>
      <c r="F733" s="354"/>
      <c r="G733" s="354"/>
      <c r="H733" s="354"/>
      <c r="I733" s="354"/>
      <c r="J733" s="354"/>
      <c r="K733" s="354"/>
      <c r="L733" s="354"/>
      <c r="M733" s="354"/>
    </row>
    <row r="734" spans="1:13" x14ac:dyDescent="0.3">
      <c r="A734" s="354"/>
      <c r="B734" s="354"/>
      <c r="C734" s="354"/>
      <c r="D734" s="354"/>
      <c r="E734" s="379"/>
      <c r="F734" s="354"/>
      <c r="G734" s="354"/>
      <c r="H734" s="354"/>
      <c r="I734" s="354"/>
      <c r="J734" s="354"/>
      <c r="K734" s="354"/>
      <c r="L734" s="354"/>
      <c r="M734" s="354"/>
    </row>
    <row r="735" spans="1:13" x14ac:dyDescent="0.3">
      <c r="A735" s="354"/>
      <c r="B735" s="354"/>
      <c r="C735" s="354"/>
      <c r="D735" s="354"/>
      <c r="E735" s="379"/>
      <c r="F735" s="354"/>
      <c r="G735" s="354"/>
      <c r="H735" s="354"/>
      <c r="I735" s="354"/>
      <c r="J735" s="354"/>
      <c r="K735" s="354"/>
      <c r="L735" s="354"/>
      <c r="M735" s="354"/>
    </row>
    <row r="736" spans="1:13" x14ac:dyDescent="0.3">
      <c r="A736" s="354"/>
      <c r="B736" s="354"/>
      <c r="C736" s="354"/>
      <c r="D736" s="354"/>
      <c r="E736" s="379"/>
      <c r="F736" s="354"/>
      <c r="G736" s="354"/>
      <c r="H736" s="354"/>
      <c r="I736" s="354"/>
      <c r="J736" s="354"/>
      <c r="K736" s="354"/>
      <c r="L736" s="354"/>
      <c r="M736" s="354"/>
    </row>
    <row r="737" spans="1:13" x14ac:dyDescent="0.3">
      <c r="A737" s="354"/>
      <c r="B737" s="354"/>
      <c r="C737" s="354"/>
      <c r="D737" s="354"/>
      <c r="E737" s="379"/>
      <c r="F737" s="354"/>
      <c r="G737" s="354"/>
      <c r="H737" s="354"/>
      <c r="I737" s="354"/>
      <c r="J737" s="354"/>
      <c r="K737" s="354"/>
      <c r="L737" s="354"/>
      <c r="M737" s="354"/>
    </row>
    <row r="738" spans="1:13" x14ac:dyDescent="0.3">
      <c r="A738" s="354"/>
      <c r="B738" s="354"/>
      <c r="C738" s="354"/>
      <c r="D738" s="354"/>
      <c r="E738" s="379"/>
      <c r="F738" s="354"/>
      <c r="G738" s="354"/>
      <c r="H738" s="354"/>
      <c r="I738" s="354"/>
      <c r="J738" s="354"/>
      <c r="K738" s="354"/>
      <c r="L738" s="354"/>
      <c r="M738" s="354"/>
    </row>
    <row r="739" spans="1:13" x14ac:dyDescent="0.3">
      <c r="A739" s="354"/>
      <c r="B739" s="354"/>
      <c r="C739" s="354"/>
      <c r="D739" s="354"/>
      <c r="E739" s="379"/>
      <c r="F739" s="354"/>
      <c r="G739" s="354"/>
      <c r="H739" s="354"/>
      <c r="I739" s="354"/>
      <c r="J739" s="354"/>
      <c r="K739" s="354"/>
      <c r="L739" s="354"/>
      <c r="M739" s="354"/>
    </row>
    <row r="740" spans="1:13" x14ac:dyDescent="0.3">
      <c r="A740" s="354"/>
      <c r="B740" s="354"/>
      <c r="C740" s="354"/>
      <c r="D740" s="354"/>
      <c r="E740" s="379"/>
      <c r="F740" s="354"/>
      <c r="G740" s="354"/>
      <c r="H740" s="354"/>
      <c r="I740" s="354"/>
      <c r="J740" s="354"/>
      <c r="K740" s="354"/>
      <c r="L740" s="354"/>
      <c r="M740" s="354"/>
    </row>
    <row r="741" spans="1:13" x14ac:dyDescent="0.3">
      <c r="A741" s="354"/>
      <c r="B741" s="354"/>
      <c r="C741" s="354"/>
      <c r="D741" s="354"/>
      <c r="E741" s="379"/>
      <c r="F741" s="354"/>
      <c r="G741" s="354"/>
      <c r="H741" s="354"/>
      <c r="I741" s="354"/>
      <c r="J741" s="354"/>
      <c r="K741" s="354"/>
      <c r="L741" s="354"/>
      <c r="M741" s="354"/>
    </row>
    <row r="742" spans="1:13" x14ac:dyDescent="0.3">
      <c r="A742" s="354"/>
      <c r="B742" s="354"/>
      <c r="C742" s="354"/>
      <c r="D742" s="354"/>
      <c r="E742" s="379"/>
      <c r="F742" s="354"/>
      <c r="G742" s="354"/>
      <c r="H742" s="354"/>
      <c r="I742" s="354"/>
      <c r="J742" s="354"/>
      <c r="K742" s="354"/>
      <c r="L742" s="354"/>
      <c r="M742" s="354"/>
    </row>
    <row r="743" spans="1:13" x14ac:dyDescent="0.3">
      <c r="A743" s="354"/>
      <c r="B743" s="354"/>
      <c r="C743" s="354"/>
      <c r="D743" s="354"/>
      <c r="E743" s="379"/>
      <c r="F743" s="354"/>
      <c r="G743" s="354"/>
      <c r="H743" s="354"/>
      <c r="I743" s="354"/>
      <c r="J743" s="354"/>
      <c r="K743" s="354"/>
      <c r="L743" s="354"/>
      <c r="M743" s="354"/>
    </row>
    <row r="744" spans="1:13" x14ac:dyDescent="0.3">
      <c r="A744" s="354"/>
      <c r="B744" s="354"/>
      <c r="C744" s="354"/>
      <c r="D744" s="354"/>
      <c r="E744" s="379"/>
      <c r="F744" s="354"/>
      <c r="G744" s="354"/>
      <c r="H744" s="354"/>
      <c r="I744" s="354"/>
      <c r="J744" s="354"/>
      <c r="K744" s="354"/>
      <c r="L744" s="354"/>
      <c r="M744" s="354"/>
    </row>
    <row r="745" spans="1:13" x14ac:dyDescent="0.3">
      <c r="A745" s="354"/>
      <c r="B745" s="354"/>
      <c r="C745" s="354"/>
      <c r="D745" s="354"/>
      <c r="E745" s="379"/>
      <c r="F745" s="354"/>
      <c r="G745" s="354"/>
      <c r="H745" s="354"/>
      <c r="I745" s="354"/>
      <c r="J745" s="354"/>
      <c r="K745" s="354"/>
      <c r="L745" s="354"/>
      <c r="M745" s="354"/>
    </row>
    <row r="746" spans="1:13" x14ac:dyDescent="0.3">
      <c r="A746" s="354"/>
      <c r="B746" s="354"/>
      <c r="C746" s="354"/>
      <c r="D746" s="354"/>
      <c r="E746" s="379"/>
      <c r="F746" s="354"/>
      <c r="G746" s="354"/>
      <c r="H746" s="354"/>
      <c r="I746" s="354"/>
      <c r="J746" s="354"/>
      <c r="K746" s="354"/>
      <c r="L746" s="354"/>
      <c r="M746" s="354"/>
    </row>
    <row r="747" spans="1:13" x14ac:dyDescent="0.3">
      <c r="A747" s="354"/>
      <c r="B747" s="354"/>
      <c r="C747" s="354"/>
      <c r="D747" s="354"/>
      <c r="E747" s="379"/>
      <c r="F747" s="354"/>
      <c r="G747" s="354"/>
      <c r="H747" s="354"/>
      <c r="I747" s="354"/>
      <c r="J747" s="354"/>
      <c r="K747" s="354"/>
      <c r="L747" s="354"/>
      <c r="M747" s="354"/>
    </row>
    <row r="748" spans="1:13" x14ac:dyDescent="0.3">
      <c r="A748" s="354"/>
      <c r="B748" s="354"/>
      <c r="C748" s="354"/>
      <c r="D748" s="354"/>
      <c r="E748" s="379"/>
      <c r="F748" s="354"/>
      <c r="G748" s="354"/>
      <c r="H748" s="354"/>
      <c r="I748" s="354"/>
      <c r="J748" s="354"/>
      <c r="K748" s="354"/>
      <c r="L748" s="354"/>
      <c r="M748" s="354"/>
    </row>
    <row r="749" spans="1:13" x14ac:dyDescent="0.3">
      <c r="A749" s="354"/>
      <c r="B749" s="354"/>
      <c r="C749" s="354"/>
      <c r="D749" s="354"/>
      <c r="E749" s="379"/>
      <c r="F749" s="354"/>
      <c r="G749" s="354"/>
      <c r="H749" s="354"/>
      <c r="I749" s="354"/>
      <c r="J749" s="354"/>
      <c r="K749" s="354"/>
      <c r="L749" s="354"/>
      <c r="M749" s="354"/>
    </row>
    <row r="750" spans="1:13" x14ac:dyDescent="0.3">
      <c r="A750" s="354"/>
      <c r="B750" s="354"/>
      <c r="C750" s="354"/>
      <c r="D750" s="354"/>
      <c r="E750" s="379"/>
      <c r="F750" s="354"/>
      <c r="G750" s="354"/>
      <c r="H750" s="354"/>
      <c r="I750" s="354"/>
      <c r="J750" s="354"/>
      <c r="K750" s="354"/>
      <c r="L750" s="354"/>
      <c r="M750" s="354"/>
    </row>
    <row r="751" spans="1:13" x14ac:dyDescent="0.3">
      <c r="A751" s="354"/>
      <c r="B751" s="354"/>
      <c r="C751" s="354"/>
      <c r="D751" s="354"/>
      <c r="E751" s="379"/>
      <c r="F751" s="354"/>
      <c r="G751" s="354"/>
      <c r="H751" s="354"/>
      <c r="I751" s="354"/>
      <c r="J751" s="354"/>
      <c r="K751" s="354"/>
      <c r="L751" s="354"/>
      <c r="M751" s="354"/>
    </row>
    <row r="752" spans="1:13" x14ac:dyDescent="0.3">
      <c r="A752" s="354"/>
      <c r="B752" s="354"/>
      <c r="C752" s="354"/>
      <c r="D752" s="354"/>
      <c r="E752" s="379"/>
      <c r="F752" s="354"/>
      <c r="G752" s="354"/>
      <c r="H752" s="354"/>
      <c r="I752" s="354"/>
      <c r="J752" s="354"/>
      <c r="K752" s="354"/>
      <c r="L752" s="354"/>
      <c r="M752" s="354"/>
    </row>
    <row r="753" spans="1:13" x14ac:dyDescent="0.3">
      <c r="A753" s="354"/>
      <c r="B753" s="354"/>
      <c r="C753" s="354"/>
      <c r="D753" s="354"/>
      <c r="E753" s="379"/>
      <c r="F753" s="354"/>
      <c r="G753" s="354"/>
      <c r="H753" s="354"/>
      <c r="I753" s="354"/>
      <c r="J753" s="354"/>
      <c r="K753" s="354"/>
      <c r="L753" s="354"/>
      <c r="M753" s="354"/>
    </row>
    <row r="754" spans="1:13" x14ac:dyDescent="0.3">
      <c r="A754" s="354"/>
      <c r="B754" s="354"/>
      <c r="C754" s="354"/>
      <c r="D754" s="354"/>
      <c r="E754" s="379"/>
      <c r="F754" s="354"/>
      <c r="G754" s="354"/>
      <c r="H754" s="354"/>
      <c r="I754" s="354"/>
      <c r="J754" s="354"/>
      <c r="K754" s="354"/>
      <c r="L754" s="354"/>
      <c r="M754" s="354"/>
    </row>
    <row r="755" spans="1:13" x14ac:dyDescent="0.3">
      <c r="A755" s="354"/>
      <c r="B755" s="354"/>
      <c r="C755" s="354"/>
      <c r="D755" s="354"/>
      <c r="E755" s="379"/>
      <c r="F755" s="354"/>
      <c r="G755" s="354"/>
      <c r="H755" s="354"/>
      <c r="I755" s="354"/>
      <c r="J755" s="354"/>
      <c r="K755" s="354"/>
      <c r="L755" s="354"/>
      <c r="M755" s="354"/>
    </row>
    <row r="756" spans="1:13" x14ac:dyDescent="0.3">
      <c r="A756" s="354"/>
      <c r="B756" s="354"/>
      <c r="C756" s="354"/>
      <c r="D756" s="354"/>
      <c r="E756" s="379"/>
      <c r="F756" s="354"/>
      <c r="G756" s="354"/>
      <c r="H756" s="354"/>
      <c r="I756" s="354"/>
      <c r="J756" s="354"/>
      <c r="K756" s="354"/>
      <c r="L756" s="354"/>
      <c r="M756" s="354"/>
    </row>
    <row r="757" spans="1:13" x14ac:dyDescent="0.3">
      <c r="A757" s="354"/>
      <c r="B757" s="354"/>
      <c r="C757" s="354"/>
      <c r="D757" s="354"/>
      <c r="E757" s="379"/>
      <c r="F757" s="354"/>
      <c r="G757" s="354"/>
      <c r="H757" s="354"/>
      <c r="I757" s="354"/>
      <c r="J757" s="354"/>
      <c r="K757" s="354"/>
      <c r="L757" s="354"/>
      <c r="M757" s="354"/>
    </row>
    <row r="758" spans="1:13" x14ac:dyDescent="0.3">
      <c r="A758" s="354"/>
      <c r="B758" s="354"/>
      <c r="C758" s="354"/>
      <c r="D758" s="354"/>
      <c r="E758" s="379"/>
      <c r="F758" s="354"/>
      <c r="G758" s="354"/>
      <c r="H758" s="354"/>
      <c r="I758" s="354"/>
      <c r="J758" s="354"/>
      <c r="K758" s="354"/>
      <c r="L758" s="354"/>
      <c r="M758" s="354"/>
    </row>
    <row r="759" spans="1:13" x14ac:dyDescent="0.3">
      <c r="A759" s="354"/>
      <c r="B759" s="354"/>
      <c r="C759" s="354"/>
      <c r="D759" s="354"/>
      <c r="E759" s="379"/>
      <c r="F759" s="354"/>
      <c r="G759" s="354"/>
      <c r="H759" s="354"/>
      <c r="I759" s="354"/>
      <c r="J759" s="354"/>
      <c r="K759" s="354"/>
      <c r="L759" s="354"/>
      <c r="M759" s="354"/>
    </row>
    <row r="760" spans="1:13" x14ac:dyDescent="0.3">
      <c r="A760" s="354"/>
      <c r="B760" s="354"/>
      <c r="C760" s="354"/>
      <c r="D760" s="354"/>
      <c r="E760" s="379"/>
      <c r="F760" s="354"/>
      <c r="G760" s="354"/>
      <c r="H760" s="354"/>
      <c r="I760" s="354"/>
      <c r="J760" s="354"/>
      <c r="K760" s="354"/>
      <c r="L760" s="354"/>
      <c r="M760" s="354"/>
    </row>
    <row r="761" spans="1:13" x14ac:dyDescent="0.3">
      <c r="A761" s="354"/>
      <c r="B761" s="354"/>
      <c r="C761" s="354"/>
      <c r="D761" s="354"/>
      <c r="E761" s="379"/>
      <c r="F761" s="354"/>
      <c r="G761" s="354"/>
      <c r="H761" s="354"/>
      <c r="I761" s="354"/>
      <c r="J761" s="354"/>
      <c r="K761" s="354"/>
      <c r="L761" s="354"/>
      <c r="M761" s="354"/>
    </row>
    <row r="762" spans="1:13" x14ac:dyDescent="0.3">
      <c r="A762" s="354"/>
      <c r="B762" s="354"/>
      <c r="C762" s="354"/>
      <c r="D762" s="354"/>
      <c r="E762" s="379"/>
      <c r="F762" s="354"/>
      <c r="G762" s="354"/>
      <c r="H762" s="354"/>
      <c r="I762" s="354"/>
      <c r="J762" s="354"/>
      <c r="K762" s="354"/>
      <c r="L762" s="354"/>
      <c r="M762" s="354"/>
    </row>
    <row r="763" spans="1:13" x14ac:dyDescent="0.3">
      <c r="A763" s="354"/>
      <c r="B763" s="354"/>
      <c r="C763" s="354"/>
      <c r="D763" s="354"/>
      <c r="E763" s="379"/>
      <c r="F763" s="354"/>
      <c r="G763" s="354"/>
      <c r="H763" s="354"/>
      <c r="I763" s="354"/>
      <c r="J763" s="354"/>
      <c r="K763" s="354"/>
      <c r="L763" s="354"/>
      <c r="M763" s="354"/>
    </row>
    <row r="764" spans="1:13" x14ac:dyDescent="0.3">
      <c r="A764" s="354"/>
      <c r="B764" s="354"/>
      <c r="C764" s="354"/>
      <c r="D764" s="354"/>
      <c r="E764" s="379"/>
      <c r="F764" s="354"/>
      <c r="G764" s="354"/>
      <c r="H764" s="354"/>
      <c r="I764" s="354"/>
      <c r="J764" s="354"/>
      <c r="K764" s="354"/>
      <c r="L764" s="354"/>
      <c r="M764" s="354"/>
    </row>
    <row r="765" spans="1:13" x14ac:dyDescent="0.3">
      <c r="A765" s="354"/>
      <c r="B765" s="354"/>
      <c r="C765" s="354"/>
      <c r="D765" s="354"/>
      <c r="E765" s="379"/>
      <c r="F765" s="354"/>
      <c r="G765" s="354"/>
      <c r="H765" s="354"/>
      <c r="I765" s="354"/>
      <c r="J765" s="354"/>
      <c r="K765" s="354"/>
      <c r="L765" s="354"/>
      <c r="M765" s="354"/>
    </row>
    <row r="766" spans="1:13" x14ac:dyDescent="0.3">
      <c r="A766" s="354"/>
      <c r="B766" s="354"/>
      <c r="C766" s="354"/>
      <c r="D766" s="354"/>
      <c r="E766" s="379"/>
      <c r="F766" s="354"/>
      <c r="G766" s="354"/>
      <c r="H766" s="354"/>
      <c r="I766" s="354"/>
      <c r="J766" s="354"/>
      <c r="K766" s="354"/>
      <c r="L766" s="354"/>
      <c r="M766" s="354"/>
    </row>
    <row r="767" spans="1:13" x14ac:dyDescent="0.3">
      <c r="A767" s="354"/>
      <c r="B767" s="354"/>
      <c r="C767" s="354"/>
      <c r="D767" s="354"/>
      <c r="E767" s="379"/>
      <c r="F767" s="354"/>
      <c r="G767" s="354"/>
      <c r="H767" s="354"/>
      <c r="I767" s="354"/>
      <c r="J767" s="354"/>
      <c r="K767" s="354"/>
      <c r="L767" s="354"/>
      <c r="M767" s="354"/>
    </row>
    <row r="768" spans="1:13" x14ac:dyDescent="0.3">
      <c r="A768" s="354"/>
      <c r="B768" s="354"/>
      <c r="C768" s="354"/>
      <c r="D768" s="354"/>
      <c r="E768" s="379"/>
      <c r="F768" s="354"/>
      <c r="G768" s="354"/>
      <c r="H768" s="354"/>
      <c r="I768" s="354"/>
      <c r="J768" s="354"/>
      <c r="K768" s="354"/>
      <c r="L768" s="354"/>
      <c r="M768" s="354"/>
    </row>
    <row r="769" spans="1:13" x14ac:dyDescent="0.3">
      <c r="A769" s="354"/>
      <c r="B769" s="354"/>
      <c r="C769" s="354"/>
      <c r="D769" s="354"/>
      <c r="E769" s="379"/>
      <c r="F769" s="354"/>
      <c r="G769" s="354"/>
      <c r="H769" s="354"/>
      <c r="I769" s="354"/>
      <c r="J769" s="354"/>
      <c r="K769" s="354"/>
      <c r="L769" s="354"/>
      <c r="M769" s="354"/>
    </row>
    <row r="770" spans="1:13" x14ac:dyDescent="0.3">
      <c r="A770" s="354"/>
      <c r="B770" s="354"/>
      <c r="C770" s="354"/>
      <c r="D770" s="354"/>
      <c r="E770" s="379"/>
      <c r="F770" s="354"/>
      <c r="G770" s="354"/>
      <c r="H770" s="354"/>
      <c r="I770" s="354"/>
      <c r="J770" s="354"/>
      <c r="K770" s="354"/>
      <c r="L770" s="354"/>
      <c r="M770" s="354"/>
    </row>
    <row r="771" spans="1:13" x14ac:dyDescent="0.3">
      <c r="A771" s="354"/>
      <c r="B771" s="354"/>
      <c r="C771" s="354"/>
      <c r="D771" s="354"/>
      <c r="E771" s="379"/>
      <c r="F771" s="354"/>
      <c r="G771" s="354"/>
      <c r="H771" s="354"/>
      <c r="I771" s="354"/>
      <c r="J771" s="354"/>
      <c r="K771" s="354"/>
      <c r="L771" s="354"/>
      <c r="M771" s="354"/>
    </row>
    <row r="772" spans="1:13" x14ac:dyDescent="0.3">
      <c r="A772" s="354"/>
      <c r="B772" s="354"/>
      <c r="C772" s="354"/>
      <c r="D772" s="354"/>
      <c r="E772" s="379"/>
      <c r="F772" s="354"/>
      <c r="G772" s="354"/>
      <c r="H772" s="354"/>
      <c r="I772" s="354"/>
      <c r="J772" s="354"/>
      <c r="K772" s="354"/>
      <c r="L772" s="354"/>
      <c r="M772" s="354"/>
    </row>
    <row r="773" spans="1:13" x14ac:dyDescent="0.3">
      <c r="A773" s="354"/>
      <c r="B773" s="354"/>
      <c r="C773" s="354"/>
      <c r="D773" s="354"/>
      <c r="E773" s="379"/>
      <c r="F773" s="354"/>
      <c r="G773" s="354"/>
      <c r="H773" s="354"/>
      <c r="I773" s="354"/>
      <c r="J773" s="354"/>
      <c r="K773" s="354"/>
      <c r="L773" s="354"/>
      <c r="M773" s="354"/>
    </row>
    <row r="774" spans="1:13" x14ac:dyDescent="0.3">
      <c r="A774" s="354"/>
      <c r="B774" s="354"/>
      <c r="C774" s="354"/>
      <c r="D774" s="354"/>
      <c r="E774" s="379"/>
      <c r="F774" s="354"/>
      <c r="G774" s="354"/>
      <c r="H774" s="354"/>
      <c r="I774" s="354"/>
      <c r="J774" s="354"/>
      <c r="K774" s="354"/>
      <c r="L774" s="354"/>
      <c r="M774" s="354"/>
    </row>
    <row r="775" spans="1:13" x14ac:dyDescent="0.3">
      <c r="A775" s="354"/>
      <c r="B775" s="354"/>
      <c r="C775" s="354"/>
      <c r="D775" s="354"/>
      <c r="E775" s="379"/>
      <c r="F775" s="354"/>
      <c r="G775" s="354"/>
      <c r="H775" s="354"/>
      <c r="I775" s="354"/>
      <c r="J775" s="354"/>
      <c r="K775" s="354"/>
      <c r="L775" s="354"/>
      <c r="M775" s="354"/>
    </row>
    <row r="776" spans="1:13" x14ac:dyDescent="0.3">
      <c r="A776" s="354"/>
      <c r="B776" s="354"/>
      <c r="C776" s="354"/>
      <c r="D776" s="354"/>
      <c r="E776" s="379"/>
      <c r="F776" s="354"/>
      <c r="G776" s="354"/>
      <c r="H776" s="354"/>
      <c r="I776" s="354"/>
      <c r="J776" s="354"/>
      <c r="K776" s="354"/>
      <c r="L776" s="354"/>
      <c r="M776" s="354"/>
    </row>
    <row r="777" spans="1:13" x14ac:dyDescent="0.3">
      <c r="A777" s="354"/>
      <c r="B777" s="354"/>
      <c r="C777" s="354"/>
      <c r="D777" s="354"/>
      <c r="E777" s="379"/>
      <c r="F777" s="354"/>
      <c r="G777" s="354"/>
      <c r="H777" s="354"/>
      <c r="I777" s="354"/>
      <c r="J777" s="354"/>
      <c r="K777" s="354"/>
      <c r="L777" s="354"/>
      <c r="M777" s="354"/>
    </row>
    <row r="778" spans="1:13" x14ac:dyDescent="0.3">
      <c r="A778" s="354"/>
      <c r="B778" s="354"/>
      <c r="C778" s="354"/>
      <c r="D778" s="354"/>
      <c r="E778" s="379"/>
      <c r="F778" s="354"/>
      <c r="G778" s="354"/>
      <c r="H778" s="354"/>
      <c r="I778" s="354"/>
      <c r="J778" s="354"/>
      <c r="K778" s="354"/>
      <c r="L778" s="354"/>
      <c r="M778" s="354"/>
    </row>
    <row r="779" spans="1:13" x14ac:dyDescent="0.3">
      <c r="A779" s="354"/>
      <c r="B779" s="354"/>
      <c r="C779" s="354"/>
      <c r="D779" s="354"/>
      <c r="E779" s="379"/>
      <c r="F779" s="354"/>
      <c r="G779" s="354"/>
      <c r="H779" s="354"/>
      <c r="I779" s="354"/>
      <c r="J779" s="354"/>
      <c r="K779" s="354"/>
      <c r="L779" s="354"/>
      <c r="M779" s="354"/>
    </row>
    <row r="780" spans="1:13" x14ac:dyDescent="0.3">
      <c r="A780" s="354"/>
      <c r="B780" s="354"/>
      <c r="C780" s="354"/>
      <c r="D780" s="354"/>
      <c r="E780" s="379"/>
      <c r="F780" s="354"/>
      <c r="G780" s="354"/>
      <c r="H780" s="354"/>
      <c r="I780" s="354"/>
      <c r="J780" s="354"/>
      <c r="K780" s="354"/>
      <c r="L780" s="354"/>
      <c r="M780" s="354"/>
    </row>
    <row r="781" spans="1:13" x14ac:dyDescent="0.3">
      <c r="A781" s="354"/>
      <c r="B781" s="354"/>
      <c r="C781" s="354"/>
      <c r="D781" s="354"/>
      <c r="E781" s="379"/>
      <c r="F781" s="354"/>
      <c r="G781" s="354"/>
      <c r="H781" s="354"/>
      <c r="I781" s="354"/>
      <c r="J781" s="354"/>
      <c r="K781" s="354"/>
      <c r="L781" s="354"/>
      <c r="M781" s="354"/>
    </row>
    <row r="782" spans="1:13" x14ac:dyDescent="0.3">
      <c r="A782" s="354"/>
      <c r="B782" s="354"/>
      <c r="C782" s="354"/>
      <c r="D782" s="354"/>
      <c r="E782" s="379"/>
      <c r="F782" s="354"/>
      <c r="G782" s="354"/>
      <c r="H782" s="354"/>
      <c r="I782" s="354"/>
      <c r="J782" s="354"/>
      <c r="K782" s="354"/>
      <c r="L782" s="354"/>
      <c r="M782" s="354"/>
    </row>
    <row r="783" spans="1:13" x14ac:dyDescent="0.3">
      <c r="A783" s="354"/>
      <c r="B783" s="354"/>
      <c r="C783" s="354"/>
      <c r="D783" s="354"/>
      <c r="E783" s="379"/>
      <c r="F783" s="354"/>
      <c r="G783" s="354"/>
      <c r="H783" s="354"/>
      <c r="I783" s="354"/>
      <c r="J783" s="354"/>
      <c r="K783" s="354"/>
      <c r="L783" s="354"/>
      <c r="M783" s="354"/>
    </row>
    <row r="784" spans="1:13" x14ac:dyDescent="0.3">
      <c r="A784" s="354"/>
      <c r="B784" s="354"/>
      <c r="C784" s="354"/>
      <c r="D784" s="354"/>
      <c r="E784" s="379"/>
      <c r="F784" s="354"/>
      <c r="G784" s="354"/>
      <c r="H784" s="354"/>
      <c r="I784" s="354"/>
      <c r="J784" s="354"/>
      <c r="K784" s="354"/>
      <c r="L784" s="354"/>
      <c r="M784" s="354"/>
    </row>
    <row r="785" spans="1:13" x14ac:dyDescent="0.3">
      <c r="A785" s="354"/>
      <c r="B785" s="354"/>
      <c r="C785" s="354"/>
      <c r="D785" s="354"/>
      <c r="E785" s="379"/>
      <c r="F785" s="354"/>
      <c r="G785" s="354"/>
      <c r="H785" s="354"/>
      <c r="I785" s="354"/>
      <c r="J785" s="354"/>
      <c r="K785" s="354"/>
      <c r="L785" s="354"/>
      <c r="M785" s="354"/>
    </row>
    <row r="786" spans="1:13" x14ac:dyDescent="0.3">
      <c r="A786" s="354"/>
      <c r="B786" s="354"/>
      <c r="C786" s="354"/>
      <c r="D786" s="354"/>
      <c r="E786" s="379"/>
      <c r="F786" s="354"/>
      <c r="G786" s="354"/>
      <c r="H786" s="354"/>
      <c r="I786" s="354"/>
      <c r="J786" s="354"/>
      <c r="K786" s="354"/>
      <c r="L786" s="354"/>
      <c r="M786" s="354"/>
    </row>
    <row r="787" spans="1:13" x14ac:dyDescent="0.3">
      <c r="A787" s="354"/>
      <c r="B787" s="354"/>
      <c r="C787" s="354"/>
      <c r="D787" s="354"/>
      <c r="E787" s="379"/>
      <c r="F787" s="354"/>
      <c r="G787" s="354"/>
      <c r="H787" s="354"/>
      <c r="I787" s="354"/>
      <c r="J787" s="354"/>
      <c r="K787" s="354"/>
      <c r="L787" s="354"/>
      <c r="M787" s="354"/>
    </row>
    <row r="788" spans="1:13" x14ac:dyDescent="0.3">
      <c r="A788" s="354"/>
      <c r="B788" s="354"/>
      <c r="C788" s="354"/>
      <c r="D788" s="354"/>
      <c r="E788" s="379"/>
      <c r="F788" s="354"/>
      <c r="G788" s="354"/>
      <c r="H788" s="354"/>
      <c r="I788" s="354"/>
      <c r="J788" s="354"/>
      <c r="K788" s="354"/>
      <c r="L788" s="354"/>
      <c r="M788" s="354"/>
    </row>
    <row r="789" spans="1:13" x14ac:dyDescent="0.3">
      <c r="A789" s="354"/>
      <c r="B789" s="354"/>
      <c r="C789" s="354"/>
      <c r="D789" s="354"/>
      <c r="E789" s="379"/>
      <c r="F789" s="354"/>
      <c r="G789" s="354"/>
      <c r="H789" s="354"/>
      <c r="I789" s="354"/>
      <c r="J789" s="354"/>
      <c r="K789" s="354"/>
      <c r="L789" s="354"/>
      <c r="M789" s="354"/>
    </row>
    <row r="790" spans="1:13" x14ac:dyDescent="0.3">
      <c r="A790" s="354"/>
      <c r="B790" s="354"/>
      <c r="C790" s="354"/>
      <c r="D790" s="354"/>
      <c r="E790" s="379"/>
      <c r="F790" s="354"/>
      <c r="G790" s="354"/>
      <c r="H790" s="354"/>
      <c r="I790" s="354"/>
      <c r="J790" s="354"/>
      <c r="K790" s="354"/>
      <c r="L790" s="354"/>
      <c r="M790" s="354"/>
    </row>
    <row r="791" spans="1:13" x14ac:dyDescent="0.3">
      <c r="A791" s="354"/>
      <c r="B791" s="354"/>
      <c r="C791" s="354"/>
      <c r="D791" s="354"/>
      <c r="E791" s="379"/>
      <c r="F791" s="354"/>
      <c r="G791" s="354"/>
      <c r="H791" s="354"/>
      <c r="I791" s="354"/>
      <c r="J791" s="354"/>
      <c r="K791" s="354"/>
      <c r="L791" s="354"/>
      <c r="M791" s="354"/>
    </row>
    <row r="792" spans="1:13" x14ac:dyDescent="0.3">
      <c r="A792" s="354"/>
      <c r="B792" s="354"/>
      <c r="C792" s="354"/>
      <c r="D792" s="354"/>
      <c r="E792" s="379"/>
      <c r="F792" s="354"/>
      <c r="G792" s="354"/>
      <c r="H792" s="354"/>
      <c r="I792" s="354"/>
      <c r="J792" s="354"/>
      <c r="K792" s="354"/>
      <c r="L792" s="354"/>
      <c r="M792" s="354"/>
    </row>
    <row r="793" spans="1:13" x14ac:dyDescent="0.3">
      <c r="A793" s="354"/>
      <c r="B793" s="354"/>
      <c r="C793" s="354"/>
      <c r="D793" s="354"/>
      <c r="E793" s="379"/>
      <c r="F793" s="354"/>
      <c r="G793" s="354"/>
      <c r="H793" s="354"/>
      <c r="I793" s="354"/>
      <c r="J793" s="354"/>
      <c r="K793" s="354"/>
      <c r="L793" s="354"/>
      <c r="M793" s="354"/>
    </row>
    <row r="794" spans="1:13" x14ac:dyDescent="0.3">
      <c r="A794" s="354"/>
      <c r="B794" s="354"/>
      <c r="C794" s="354"/>
      <c r="D794" s="354"/>
      <c r="E794" s="379"/>
      <c r="F794" s="354"/>
      <c r="G794" s="354"/>
      <c r="H794" s="354"/>
      <c r="I794" s="354"/>
      <c r="J794" s="354"/>
      <c r="K794" s="354"/>
      <c r="L794" s="354"/>
      <c r="M794" s="354"/>
    </row>
    <row r="795" spans="1:13" x14ac:dyDescent="0.3">
      <c r="A795" s="354"/>
      <c r="B795" s="354"/>
      <c r="C795" s="354"/>
      <c r="D795" s="354"/>
      <c r="E795" s="379"/>
      <c r="F795" s="354"/>
      <c r="G795" s="354"/>
      <c r="H795" s="354"/>
      <c r="I795" s="354"/>
      <c r="J795" s="354"/>
      <c r="K795" s="354"/>
      <c r="L795" s="354"/>
      <c r="M795" s="354"/>
    </row>
    <row r="796" spans="1:13" x14ac:dyDescent="0.3">
      <c r="A796" s="354"/>
      <c r="B796" s="354"/>
      <c r="C796" s="354"/>
      <c r="D796" s="354"/>
      <c r="E796" s="379"/>
      <c r="F796" s="354"/>
      <c r="G796" s="354"/>
      <c r="H796" s="354"/>
      <c r="I796" s="354"/>
      <c r="J796" s="354"/>
      <c r="K796" s="354"/>
      <c r="L796" s="354"/>
      <c r="M796" s="354"/>
    </row>
    <row r="797" spans="1:13" x14ac:dyDescent="0.3">
      <c r="A797" s="354"/>
      <c r="B797" s="354"/>
      <c r="C797" s="354"/>
      <c r="D797" s="354"/>
      <c r="E797" s="379"/>
      <c r="F797" s="354"/>
      <c r="G797" s="354"/>
      <c r="H797" s="354"/>
      <c r="I797" s="354"/>
      <c r="J797" s="354"/>
      <c r="K797" s="354"/>
      <c r="L797" s="354"/>
      <c r="M797" s="354"/>
    </row>
    <row r="798" spans="1:13" x14ac:dyDescent="0.3">
      <c r="A798" s="354"/>
      <c r="B798" s="354"/>
      <c r="C798" s="354"/>
      <c r="D798" s="354"/>
      <c r="E798" s="379"/>
      <c r="F798" s="354"/>
      <c r="G798" s="354"/>
      <c r="H798" s="354"/>
      <c r="I798" s="354"/>
      <c r="J798" s="354"/>
      <c r="K798" s="354"/>
      <c r="L798" s="354"/>
      <c r="M798" s="354"/>
    </row>
    <row r="799" spans="1:13" x14ac:dyDescent="0.3">
      <c r="A799" s="354"/>
      <c r="B799" s="354"/>
      <c r="C799" s="354"/>
      <c r="D799" s="354"/>
      <c r="E799" s="379"/>
      <c r="F799" s="354"/>
      <c r="G799" s="354"/>
      <c r="H799" s="354"/>
      <c r="I799" s="354"/>
      <c r="J799" s="354"/>
      <c r="K799" s="354"/>
      <c r="L799" s="354"/>
      <c r="M799" s="354"/>
    </row>
    <row r="800" spans="1:13" x14ac:dyDescent="0.3">
      <c r="A800" s="354"/>
      <c r="B800" s="354"/>
      <c r="C800" s="354"/>
      <c r="D800" s="354"/>
      <c r="E800" s="379"/>
      <c r="F800" s="354"/>
      <c r="G800" s="354"/>
      <c r="H800" s="354"/>
      <c r="I800" s="354"/>
      <c r="J800" s="354"/>
      <c r="K800" s="354"/>
      <c r="L800" s="354"/>
      <c r="M800" s="354"/>
    </row>
    <row r="801" spans="1:13" x14ac:dyDescent="0.3">
      <c r="A801" s="354"/>
      <c r="B801" s="354"/>
      <c r="C801" s="354"/>
      <c r="D801" s="354"/>
      <c r="E801" s="379"/>
      <c r="F801" s="354"/>
      <c r="G801" s="354"/>
      <c r="H801" s="354"/>
      <c r="I801" s="354"/>
      <c r="J801" s="354"/>
      <c r="K801" s="354"/>
      <c r="L801" s="354"/>
      <c r="M801" s="354"/>
    </row>
    <row r="802" spans="1:13" x14ac:dyDescent="0.3">
      <c r="A802" s="354"/>
      <c r="B802" s="354"/>
      <c r="C802" s="354"/>
      <c r="D802" s="354"/>
      <c r="E802" s="379"/>
      <c r="F802" s="354"/>
      <c r="G802" s="354"/>
      <c r="H802" s="354"/>
      <c r="I802" s="354"/>
      <c r="J802" s="354"/>
      <c r="K802" s="354"/>
      <c r="L802" s="354"/>
      <c r="M802" s="354"/>
    </row>
    <row r="803" spans="1:13" x14ac:dyDescent="0.3">
      <c r="A803" s="354"/>
      <c r="B803" s="354"/>
      <c r="C803" s="354"/>
      <c r="D803" s="354"/>
      <c r="E803" s="379"/>
      <c r="F803" s="354"/>
      <c r="G803" s="354"/>
      <c r="H803" s="354"/>
      <c r="I803" s="354"/>
      <c r="J803" s="354"/>
      <c r="K803" s="354"/>
      <c r="L803" s="354"/>
      <c r="M803" s="354"/>
    </row>
    <row r="804" spans="1:13" x14ac:dyDescent="0.3">
      <c r="A804" s="354"/>
      <c r="B804" s="354"/>
      <c r="C804" s="354"/>
      <c r="D804" s="354"/>
      <c r="E804" s="379"/>
      <c r="F804" s="354"/>
      <c r="G804" s="354"/>
      <c r="H804" s="354"/>
      <c r="I804" s="354"/>
      <c r="J804" s="354"/>
      <c r="K804" s="354"/>
      <c r="L804" s="354"/>
      <c r="M804" s="354"/>
    </row>
    <row r="805" spans="1:13" x14ac:dyDescent="0.3">
      <c r="A805" s="354"/>
      <c r="B805" s="354"/>
      <c r="C805" s="354"/>
      <c r="D805" s="354"/>
      <c r="E805" s="379"/>
      <c r="F805" s="354"/>
      <c r="G805" s="354"/>
      <c r="H805" s="354"/>
      <c r="I805" s="354"/>
      <c r="J805" s="354"/>
      <c r="K805" s="354"/>
      <c r="L805" s="354"/>
      <c r="M805" s="354"/>
    </row>
    <row r="806" spans="1:13" x14ac:dyDescent="0.3">
      <c r="A806" s="354"/>
      <c r="B806" s="354"/>
      <c r="C806" s="354"/>
      <c r="D806" s="354"/>
      <c r="E806" s="379"/>
      <c r="F806" s="354"/>
      <c r="G806" s="354"/>
      <c r="H806" s="354"/>
      <c r="I806" s="354"/>
      <c r="J806" s="354"/>
      <c r="K806" s="354"/>
      <c r="L806" s="354"/>
      <c r="M806" s="354"/>
    </row>
    <row r="807" spans="1:13" x14ac:dyDescent="0.3">
      <c r="A807" s="354"/>
      <c r="B807" s="354"/>
      <c r="C807" s="354"/>
      <c r="D807" s="354"/>
      <c r="E807" s="379"/>
      <c r="F807" s="354"/>
      <c r="G807" s="354"/>
      <c r="H807" s="354"/>
      <c r="I807" s="354"/>
      <c r="J807" s="354"/>
      <c r="K807" s="354"/>
      <c r="L807" s="354"/>
      <c r="M807" s="354"/>
    </row>
    <row r="808" spans="1:13" x14ac:dyDescent="0.3">
      <c r="A808" s="354"/>
      <c r="B808" s="354"/>
      <c r="C808" s="354"/>
      <c r="D808" s="354"/>
      <c r="E808" s="379"/>
      <c r="F808" s="354"/>
      <c r="G808" s="354"/>
      <c r="H808" s="354"/>
      <c r="I808" s="354"/>
      <c r="J808" s="354"/>
      <c r="K808" s="354"/>
      <c r="L808" s="354"/>
      <c r="M808" s="354"/>
    </row>
    <row r="809" spans="1:13" x14ac:dyDescent="0.3">
      <c r="A809" s="354"/>
      <c r="B809" s="354"/>
      <c r="C809" s="354"/>
      <c r="D809" s="354"/>
      <c r="E809" s="379"/>
      <c r="F809" s="354"/>
      <c r="G809" s="354"/>
      <c r="H809" s="354"/>
      <c r="I809" s="354"/>
      <c r="J809" s="354"/>
      <c r="K809" s="354"/>
      <c r="L809" s="354"/>
      <c r="M809" s="354"/>
    </row>
    <row r="810" spans="1:13" x14ac:dyDescent="0.3">
      <c r="A810" s="354"/>
      <c r="B810" s="354"/>
      <c r="C810" s="354"/>
      <c r="D810" s="354"/>
      <c r="E810" s="379"/>
      <c r="F810" s="354"/>
      <c r="G810" s="354"/>
      <c r="H810" s="354"/>
      <c r="I810" s="354"/>
      <c r="J810" s="354"/>
      <c r="K810" s="354"/>
      <c r="L810" s="354"/>
      <c r="M810" s="354"/>
    </row>
    <row r="811" spans="1:13" x14ac:dyDescent="0.3">
      <c r="A811" s="354"/>
      <c r="B811" s="354"/>
      <c r="C811" s="354"/>
      <c r="D811" s="354"/>
      <c r="E811" s="379"/>
      <c r="F811" s="354"/>
      <c r="G811" s="354"/>
      <c r="H811" s="354"/>
      <c r="I811" s="354"/>
      <c r="J811" s="354"/>
      <c r="K811" s="354"/>
      <c r="L811" s="354"/>
      <c r="M811" s="354"/>
    </row>
    <row r="812" spans="1:13" x14ac:dyDescent="0.3">
      <c r="A812" s="354"/>
      <c r="B812" s="354"/>
      <c r="C812" s="354"/>
      <c r="D812" s="354"/>
      <c r="E812" s="379"/>
      <c r="F812" s="354"/>
      <c r="G812" s="354"/>
      <c r="H812" s="354"/>
      <c r="I812" s="354"/>
      <c r="J812" s="354"/>
      <c r="K812" s="354"/>
      <c r="L812" s="354"/>
      <c r="M812" s="354"/>
    </row>
    <row r="813" spans="1:13" x14ac:dyDescent="0.3">
      <c r="A813" s="354"/>
      <c r="B813" s="354"/>
      <c r="C813" s="354"/>
      <c r="D813" s="354"/>
      <c r="E813" s="379"/>
      <c r="F813" s="354"/>
      <c r="G813" s="354"/>
      <c r="H813" s="354"/>
      <c r="I813" s="354"/>
      <c r="J813" s="354"/>
      <c r="K813" s="354"/>
      <c r="L813" s="354"/>
      <c r="M813" s="354"/>
    </row>
    <row r="814" spans="1:13" x14ac:dyDescent="0.3">
      <c r="A814" s="354"/>
      <c r="B814" s="354"/>
      <c r="C814" s="354"/>
      <c r="D814" s="354"/>
      <c r="E814" s="379"/>
      <c r="F814" s="354"/>
      <c r="G814" s="354"/>
      <c r="H814" s="354"/>
      <c r="I814" s="354"/>
      <c r="J814" s="354"/>
      <c r="K814" s="354"/>
      <c r="L814" s="354"/>
      <c r="M814" s="354"/>
    </row>
    <row r="815" spans="1:13" x14ac:dyDescent="0.3">
      <c r="A815" s="354"/>
      <c r="B815" s="354"/>
      <c r="C815" s="354"/>
      <c r="D815" s="354"/>
      <c r="E815" s="379"/>
      <c r="F815" s="354"/>
      <c r="G815" s="354"/>
      <c r="H815" s="354"/>
      <c r="I815" s="354"/>
      <c r="J815" s="354"/>
      <c r="K815" s="354"/>
      <c r="L815" s="354"/>
      <c r="M815" s="354"/>
    </row>
    <row r="816" spans="1:13" x14ac:dyDescent="0.3">
      <c r="A816" s="354"/>
      <c r="B816" s="354"/>
      <c r="C816" s="354"/>
      <c r="D816" s="354"/>
      <c r="E816" s="379"/>
      <c r="F816" s="354"/>
      <c r="G816" s="354"/>
      <c r="H816" s="354"/>
      <c r="I816" s="354"/>
      <c r="J816" s="354"/>
      <c r="K816" s="354"/>
      <c r="L816" s="354"/>
      <c r="M816" s="354"/>
    </row>
    <row r="817" spans="1:13" x14ac:dyDescent="0.3">
      <c r="A817" s="354"/>
      <c r="B817" s="354"/>
      <c r="C817" s="354"/>
      <c r="D817" s="354"/>
      <c r="E817" s="379"/>
      <c r="F817" s="354"/>
      <c r="G817" s="354"/>
      <c r="H817" s="354"/>
      <c r="I817" s="354"/>
      <c r="J817" s="354"/>
      <c r="K817" s="354"/>
      <c r="L817" s="354"/>
      <c r="M817" s="354"/>
    </row>
    <row r="818" spans="1:13" x14ac:dyDescent="0.3">
      <c r="A818" s="354"/>
      <c r="B818" s="354"/>
      <c r="C818" s="354"/>
      <c r="D818" s="354"/>
      <c r="E818" s="379"/>
      <c r="F818" s="354"/>
      <c r="G818" s="354"/>
      <c r="H818" s="354"/>
      <c r="I818" s="354"/>
      <c r="J818" s="354"/>
      <c r="K818" s="354"/>
      <c r="L818" s="354"/>
      <c r="M818" s="354"/>
    </row>
    <row r="819" spans="1:13" x14ac:dyDescent="0.3">
      <c r="A819" s="354"/>
      <c r="B819" s="354"/>
      <c r="C819" s="354"/>
      <c r="D819" s="354"/>
      <c r="E819" s="379"/>
      <c r="F819" s="354"/>
      <c r="G819" s="354"/>
      <c r="H819" s="354"/>
      <c r="I819" s="354"/>
      <c r="J819" s="354"/>
      <c r="K819" s="354"/>
      <c r="L819" s="354"/>
      <c r="M819" s="354"/>
    </row>
    <row r="820" spans="1:13" x14ac:dyDescent="0.3">
      <c r="A820" s="354"/>
      <c r="B820" s="354"/>
      <c r="C820" s="354"/>
      <c r="D820" s="354"/>
      <c r="E820" s="379"/>
      <c r="F820" s="354"/>
      <c r="G820" s="354"/>
      <c r="H820" s="354"/>
      <c r="I820" s="354"/>
      <c r="J820" s="354"/>
      <c r="K820" s="354"/>
      <c r="L820" s="354"/>
      <c r="M820" s="354"/>
    </row>
    <row r="821" spans="1:13" x14ac:dyDescent="0.3">
      <c r="A821" s="354"/>
      <c r="B821" s="354"/>
      <c r="C821" s="354"/>
      <c r="D821" s="354"/>
      <c r="E821" s="379"/>
      <c r="F821" s="354"/>
      <c r="G821" s="354"/>
      <c r="H821" s="354"/>
      <c r="I821" s="354"/>
      <c r="J821" s="354"/>
      <c r="K821" s="354"/>
      <c r="L821" s="354"/>
      <c r="M821" s="354"/>
    </row>
    <row r="822" spans="1:13" x14ac:dyDescent="0.3">
      <c r="A822" s="354"/>
      <c r="B822" s="354"/>
      <c r="C822" s="354"/>
      <c r="D822" s="354"/>
      <c r="E822" s="379"/>
      <c r="F822" s="354"/>
      <c r="G822" s="354"/>
      <c r="H822" s="354"/>
      <c r="I822" s="354"/>
      <c r="J822" s="354"/>
      <c r="K822" s="354"/>
      <c r="L822" s="354"/>
      <c r="M822" s="354"/>
    </row>
    <row r="823" spans="1:13" x14ac:dyDescent="0.3">
      <c r="A823" s="354"/>
      <c r="B823" s="354"/>
      <c r="C823" s="354"/>
      <c r="D823" s="354"/>
      <c r="E823" s="379"/>
      <c r="F823" s="354"/>
      <c r="G823" s="354"/>
      <c r="H823" s="354"/>
      <c r="I823" s="354"/>
      <c r="J823" s="354"/>
      <c r="K823" s="354"/>
      <c r="L823" s="354"/>
      <c r="M823" s="354"/>
    </row>
    <row r="824" spans="1:13" x14ac:dyDescent="0.3">
      <c r="A824" s="354"/>
      <c r="B824" s="354"/>
      <c r="C824" s="354"/>
      <c r="D824" s="354"/>
      <c r="E824" s="379"/>
      <c r="F824" s="354"/>
      <c r="G824" s="354"/>
      <c r="H824" s="354"/>
      <c r="I824" s="354"/>
      <c r="J824" s="354"/>
      <c r="K824" s="354"/>
      <c r="L824" s="354"/>
      <c r="M824" s="354"/>
    </row>
    <row r="825" spans="1:13" x14ac:dyDescent="0.3">
      <c r="A825" s="354"/>
      <c r="B825" s="354"/>
      <c r="C825" s="354"/>
      <c r="D825" s="354"/>
      <c r="E825" s="379"/>
      <c r="F825" s="354"/>
      <c r="G825" s="354"/>
      <c r="H825" s="354"/>
      <c r="I825" s="354"/>
      <c r="J825" s="354"/>
      <c r="K825" s="354"/>
      <c r="L825" s="354"/>
      <c r="M825" s="354"/>
    </row>
    <row r="826" spans="1:13" x14ac:dyDescent="0.3">
      <c r="A826" s="354"/>
      <c r="B826" s="354"/>
      <c r="C826" s="354"/>
      <c r="D826" s="354"/>
      <c r="E826" s="379"/>
      <c r="F826" s="354"/>
      <c r="G826" s="354"/>
      <c r="H826" s="354"/>
      <c r="I826" s="354"/>
      <c r="J826" s="354"/>
      <c r="K826" s="354"/>
      <c r="L826" s="354"/>
      <c r="M826" s="354"/>
    </row>
    <row r="827" spans="1:13" x14ac:dyDescent="0.3">
      <c r="A827" s="354"/>
      <c r="B827" s="354"/>
      <c r="C827" s="354"/>
      <c r="D827" s="354"/>
      <c r="E827" s="379"/>
      <c r="F827" s="354"/>
      <c r="G827" s="354"/>
      <c r="H827" s="354"/>
      <c r="I827" s="354"/>
      <c r="J827" s="354"/>
      <c r="K827" s="354"/>
      <c r="L827" s="354"/>
      <c r="M827" s="354"/>
    </row>
    <row r="828" spans="1:13" x14ac:dyDescent="0.3">
      <c r="A828" s="354"/>
      <c r="B828" s="354"/>
      <c r="C828" s="354"/>
      <c r="D828" s="354"/>
      <c r="E828" s="379"/>
      <c r="F828" s="354"/>
      <c r="G828" s="354"/>
      <c r="H828" s="354"/>
      <c r="I828" s="354"/>
      <c r="J828" s="354"/>
      <c r="K828" s="354"/>
      <c r="L828" s="354"/>
      <c r="M828" s="354"/>
    </row>
    <row r="829" spans="1:13" x14ac:dyDescent="0.3">
      <c r="A829" s="354"/>
      <c r="B829" s="354"/>
      <c r="C829" s="354"/>
      <c r="D829" s="354"/>
      <c r="E829" s="379"/>
      <c r="F829" s="354"/>
      <c r="G829" s="354"/>
      <c r="H829" s="354"/>
      <c r="I829" s="354"/>
      <c r="J829" s="354"/>
      <c r="K829" s="354"/>
      <c r="L829" s="354"/>
      <c r="M829" s="354"/>
    </row>
    <row r="830" spans="1:13" x14ac:dyDescent="0.3">
      <c r="A830" s="354"/>
      <c r="B830" s="354"/>
      <c r="C830" s="354"/>
      <c r="D830" s="354"/>
      <c r="E830" s="379"/>
      <c r="F830" s="354"/>
      <c r="G830" s="354"/>
      <c r="H830" s="354"/>
      <c r="I830" s="354"/>
      <c r="J830" s="354"/>
      <c r="K830" s="354"/>
      <c r="L830" s="354"/>
      <c r="M830" s="354"/>
    </row>
    <row r="831" spans="1:13" x14ac:dyDescent="0.3">
      <c r="A831" s="354"/>
      <c r="B831" s="354"/>
      <c r="C831" s="354"/>
      <c r="D831" s="354"/>
      <c r="E831" s="379"/>
      <c r="F831" s="354"/>
      <c r="G831" s="354"/>
      <c r="H831" s="354"/>
      <c r="I831" s="354"/>
      <c r="J831" s="354"/>
      <c r="K831" s="354"/>
      <c r="L831" s="354"/>
      <c r="M831" s="354"/>
    </row>
    <row r="832" spans="1:13" x14ac:dyDescent="0.3">
      <c r="A832" s="354"/>
      <c r="B832" s="354"/>
      <c r="C832" s="354"/>
      <c r="D832" s="354"/>
      <c r="E832" s="379"/>
      <c r="F832" s="354"/>
      <c r="G832" s="354"/>
      <c r="H832" s="354"/>
      <c r="I832" s="354"/>
      <c r="J832" s="354"/>
      <c r="K832" s="354"/>
      <c r="L832" s="354"/>
      <c r="M832" s="354"/>
    </row>
    <row r="833" spans="1:13" x14ac:dyDescent="0.3">
      <c r="A833" s="354"/>
      <c r="B833" s="354"/>
      <c r="C833" s="354"/>
      <c r="D833" s="354"/>
      <c r="E833" s="379"/>
      <c r="F833" s="354"/>
      <c r="G833" s="354"/>
      <c r="H833" s="354"/>
      <c r="I833" s="354"/>
      <c r="J833" s="354"/>
      <c r="K833" s="354"/>
      <c r="L833" s="354"/>
      <c r="M833" s="354"/>
    </row>
    <row r="834" spans="1:13" x14ac:dyDescent="0.3">
      <c r="A834" s="354"/>
      <c r="B834" s="354"/>
      <c r="C834" s="354"/>
      <c r="D834" s="354"/>
      <c r="E834" s="379"/>
      <c r="F834" s="354"/>
      <c r="G834" s="354"/>
      <c r="H834" s="354"/>
      <c r="I834" s="354"/>
      <c r="J834" s="354"/>
      <c r="K834" s="354"/>
      <c r="L834" s="354"/>
      <c r="M834" s="354"/>
    </row>
    <row r="835" spans="1:13" x14ac:dyDescent="0.3">
      <c r="A835" s="354"/>
      <c r="B835" s="354"/>
      <c r="C835" s="354"/>
      <c r="D835" s="354"/>
      <c r="E835" s="379"/>
      <c r="F835" s="354"/>
      <c r="G835" s="354"/>
      <c r="H835" s="354"/>
      <c r="I835" s="354"/>
      <c r="J835" s="354"/>
      <c r="K835" s="354"/>
      <c r="L835" s="354"/>
      <c r="M835" s="354"/>
    </row>
    <row r="836" spans="1:13" x14ac:dyDescent="0.3">
      <c r="A836" s="354"/>
      <c r="B836" s="354"/>
      <c r="C836" s="354"/>
      <c r="D836" s="354"/>
      <c r="E836" s="379"/>
      <c r="F836" s="354"/>
      <c r="G836" s="354"/>
      <c r="H836" s="354"/>
      <c r="I836" s="354"/>
      <c r="J836" s="354"/>
      <c r="K836" s="354"/>
      <c r="L836" s="354"/>
      <c r="M836" s="354"/>
    </row>
    <row r="837" spans="1:13" x14ac:dyDescent="0.3">
      <c r="A837" s="354"/>
      <c r="B837" s="354"/>
      <c r="C837" s="354"/>
      <c r="D837" s="354"/>
      <c r="E837" s="379"/>
      <c r="F837" s="354"/>
      <c r="G837" s="354"/>
      <c r="H837" s="354"/>
      <c r="I837" s="354"/>
      <c r="J837" s="354"/>
      <c r="K837" s="354"/>
      <c r="L837" s="354"/>
      <c r="M837" s="354"/>
    </row>
    <row r="838" spans="1:13" x14ac:dyDescent="0.3">
      <c r="A838" s="354"/>
      <c r="B838" s="354"/>
      <c r="C838" s="354"/>
      <c r="D838" s="354"/>
      <c r="E838" s="379"/>
      <c r="F838" s="354"/>
      <c r="G838" s="354"/>
      <c r="H838" s="354"/>
      <c r="I838" s="354"/>
      <c r="J838" s="354"/>
      <c r="K838" s="354"/>
      <c r="L838" s="354"/>
      <c r="M838" s="354"/>
    </row>
    <row r="839" spans="1:13" x14ac:dyDescent="0.3">
      <c r="A839" s="354"/>
      <c r="B839" s="354"/>
      <c r="C839" s="354"/>
      <c r="D839" s="354"/>
      <c r="E839" s="379"/>
      <c r="F839" s="354"/>
      <c r="G839" s="354"/>
      <c r="H839" s="354"/>
      <c r="I839" s="354"/>
      <c r="J839" s="354"/>
      <c r="K839" s="354"/>
      <c r="L839" s="354"/>
      <c r="M839" s="354"/>
    </row>
    <row r="840" spans="1:13" x14ac:dyDescent="0.3">
      <c r="A840" s="354"/>
      <c r="B840" s="354"/>
      <c r="C840" s="354"/>
      <c r="D840" s="354"/>
      <c r="E840" s="379"/>
      <c r="F840" s="354"/>
      <c r="G840" s="354"/>
      <c r="H840" s="354"/>
      <c r="I840" s="354"/>
      <c r="J840" s="354"/>
      <c r="K840" s="354"/>
      <c r="L840" s="354"/>
      <c r="M840" s="354"/>
    </row>
    <row r="841" spans="1:13" x14ac:dyDescent="0.3">
      <c r="A841" s="354"/>
      <c r="B841" s="354"/>
      <c r="C841" s="354"/>
      <c r="D841" s="354"/>
      <c r="E841" s="379"/>
      <c r="F841" s="354"/>
      <c r="G841" s="354"/>
      <c r="H841" s="354"/>
      <c r="I841" s="354"/>
      <c r="J841" s="354"/>
      <c r="K841" s="354"/>
      <c r="L841" s="354"/>
      <c r="M841" s="354"/>
    </row>
    <row r="842" spans="1:13" x14ac:dyDescent="0.3">
      <c r="A842" s="354"/>
      <c r="B842" s="354"/>
      <c r="C842" s="354"/>
      <c r="D842" s="354"/>
      <c r="E842" s="379"/>
      <c r="F842" s="354"/>
      <c r="G842" s="354"/>
      <c r="H842" s="354"/>
      <c r="I842" s="354"/>
      <c r="J842" s="354"/>
      <c r="K842" s="354"/>
      <c r="L842" s="354"/>
      <c r="M842" s="354"/>
    </row>
    <row r="843" spans="1:13" x14ac:dyDescent="0.3">
      <c r="A843" s="354"/>
      <c r="B843" s="354"/>
      <c r="C843" s="354"/>
      <c r="D843" s="354"/>
      <c r="E843" s="379"/>
      <c r="F843" s="354"/>
      <c r="G843" s="354"/>
      <c r="H843" s="354"/>
      <c r="I843" s="354"/>
      <c r="J843" s="354"/>
      <c r="K843" s="354"/>
      <c r="L843" s="354"/>
      <c r="M843" s="354"/>
    </row>
    <row r="844" spans="1:13" x14ac:dyDescent="0.3">
      <c r="A844" s="354"/>
      <c r="B844" s="354"/>
      <c r="C844" s="354"/>
      <c r="D844" s="354"/>
      <c r="E844" s="379"/>
      <c r="F844" s="354"/>
      <c r="G844" s="354"/>
      <c r="H844" s="354"/>
      <c r="I844" s="354"/>
      <c r="J844" s="354"/>
      <c r="K844" s="354"/>
      <c r="L844" s="354"/>
      <c r="M844" s="354"/>
    </row>
    <row r="845" spans="1:13" x14ac:dyDescent="0.3">
      <c r="A845" s="354"/>
      <c r="B845" s="354"/>
      <c r="C845" s="354"/>
      <c r="D845" s="354"/>
      <c r="E845" s="379"/>
      <c r="F845" s="354"/>
      <c r="G845" s="354"/>
      <c r="H845" s="354"/>
      <c r="I845" s="354"/>
      <c r="J845" s="354"/>
      <c r="K845" s="354"/>
      <c r="L845" s="354"/>
      <c r="M845" s="354"/>
    </row>
    <row r="846" spans="1:13" x14ac:dyDescent="0.3">
      <c r="A846" s="354"/>
      <c r="B846" s="354"/>
      <c r="C846" s="354"/>
      <c r="D846" s="354"/>
      <c r="E846" s="379"/>
      <c r="F846" s="354"/>
      <c r="G846" s="354"/>
      <c r="H846" s="354"/>
      <c r="I846" s="354"/>
      <c r="J846" s="354"/>
      <c r="K846" s="354"/>
      <c r="L846" s="354"/>
      <c r="M846" s="354"/>
    </row>
    <row r="847" spans="1:13" x14ac:dyDescent="0.3">
      <c r="A847" s="354"/>
      <c r="B847" s="354"/>
      <c r="C847" s="354"/>
      <c r="D847" s="354"/>
      <c r="E847" s="379"/>
      <c r="F847" s="354"/>
      <c r="G847" s="354"/>
      <c r="H847" s="354"/>
      <c r="I847" s="354"/>
      <c r="J847" s="354"/>
      <c r="K847" s="354"/>
      <c r="L847" s="354"/>
      <c r="M847" s="354"/>
    </row>
    <row r="848" spans="1:13" x14ac:dyDescent="0.3">
      <c r="A848" s="354"/>
      <c r="B848" s="354"/>
      <c r="C848" s="354"/>
      <c r="D848" s="354"/>
      <c r="E848" s="379"/>
      <c r="F848" s="354"/>
      <c r="G848" s="354"/>
      <c r="H848" s="354"/>
      <c r="I848" s="354"/>
      <c r="J848" s="354"/>
      <c r="K848" s="354"/>
      <c r="L848" s="354"/>
      <c r="M848" s="354"/>
    </row>
    <row r="849" spans="1:13" x14ac:dyDescent="0.3">
      <c r="A849" s="354"/>
      <c r="B849" s="354"/>
      <c r="C849" s="354"/>
      <c r="D849" s="354"/>
      <c r="E849" s="379"/>
      <c r="F849" s="354"/>
      <c r="G849" s="354"/>
      <c r="H849" s="354"/>
      <c r="I849" s="354"/>
      <c r="J849" s="354"/>
      <c r="K849" s="354"/>
      <c r="L849" s="354"/>
      <c r="M849" s="354"/>
    </row>
    <row r="850" spans="1:13" x14ac:dyDescent="0.3">
      <c r="A850" s="354"/>
      <c r="B850" s="354"/>
      <c r="C850" s="354"/>
      <c r="D850" s="354"/>
      <c r="E850" s="379"/>
      <c r="F850" s="354"/>
      <c r="G850" s="354"/>
      <c r="H850" s="354"/>
      <c r="I850" s="354"/>
      <c r="J850" s="354"/>
      <c r="K850" s="354"/>
      <c r="L850" s="354"/>
      <c r="M850" s="354"/>
    </row>
    <row r="851" spans="1:13" x14ac:dyDescent="0.3">
      <c r="A851" s="354"/>
      <c r="B851" s="354"/>
      <c r="C851" s="354"/>
      <c r="D851" s="354"/>
      <c r="E851" s="379"/>
      <c r="F851" s="354"/>
      <c r="G851" s="354"/>
      <c r="H851" s="354"/>
      <c r="I851" s="354"/>
      <c r="J851" s="354"/>
      <c r="K851" s="354"/>
      <c r="L851" s="354"/>
      <c r="M851" s="354"/>
    </row>
    <row r="852" spans="1:13" x14ac:dyDescent="0.3">
      <c r="A852" s="354"/>
      <c r="B852" s="354"/>
      <c r="C852" s="354"/>
      <c r="D852" s="354"/>
      <c r="E852" s="379"/>
      <c r="F852" s="354"/>
      <c r="G852" s="354"/>
      <c r="H852" s="354"/>
      <c r="I852" s="354"/>
      <c r="J852" s="354"/>
      <c r="K852" s="354"/>
      <c r="L852" s="354"/>
      <c r="M852" s="354"/>
    </row>
    <row r="853" spans="1:13" x14ac:dyDescent="0.3">
      <c r="A853" s="354"/>
      <c r="B853" s="354"/>
      <c r="C853" s="354"/>
      <c r="D853" s="354"/>
      <c r="E853" s="379"/>
      <c r="F853" s="354"/>
      <c r="G853" s="354"/>
      <c r="H853" s="354"/>
      <c r="I853" s="354"/>
      <c r="J853" s="354"/>
      <c r="K853" s="354"/>
      <c r="L853" s="354"/>
      <c r="M853" s="354"/>
    </row>
    <row r="854" spans="1:13" x14ac:dyDescent="0.3">
      <c r="A854" s="354"/>
      <c r="B854" s="354"/>
      <c r="C854" s="354"/>
      <c r="D854" s="354"/>
      <c r="E854" s="379"/>
      <c r="F854" s="354"/>
      <c r="G854" s="354"/>
      <c r="H854" s="354"/>
      <c r="I854" s="354"/>
      <c r="J854" s="354"/>
      <c r="K854" s="354"/>
      <c r="L854" s="354"/>
      <c r="M854" s="354"/>
    </row>
    <row r="855" spans="1:13" x14ac:dyDescent="0.3">
      <c r="A855" s="354"/>
      <c r="B855" s="354"/>
      <c r="C855" s="354"/>
      <c r="D855" s="354"/>
      <c r="E855" s="379"/>
      <c r="F855" s="354"/>
      <c r="G855" s="354"/>
      <c r="H855" s="354"/>
      <c r="I855" s="354"/>
      <c r="J855" s="354"/>
      <c r="K855" s="354"/>
      <c r="L855" s="354"/>
      <c r="M855" s="354"/>
    </row>
    <row r="856" spans="1:13" x14ac:dyDescent="0.3">
      <c r="A856" s="354"/>
      <c r="B856" s="354"/>
      <c r="C856" s="354"/>
      <c r="D856" s="354"/>
      <c r="E856" s="379"/>
      <c r="F856" s="354"/>
      <c r="G856" s="354"/>
      <c r="H856" s="354"/>
      <c r="I856" s="354"/>
      <c r="J856" s="354"/>
      <c r="K856" s="354"/>
      <c r="L856" s="354"/>
      <c r="M856" s="354"/>
    </row>
    <row r="857" spans="1:13" x14ac:dyDescent="0.3">
      <c r="A857" s="354"/>
      <c r="B857" s="354"/>
      <c r="C857" s="354"/>
      <c r="D857" s="354"/>
      <c r="E857" s="379"/>
      <c r="F857" s="354"/>
      <c r="G857" s="354"/>
      <c r="H857" s="354"/>
      <c r="I857" s="354"/>
      <c r="J857" s="354"/>
      <c r="K857" s="354"/>
      <c r="L857" s="354"/>
      <c r="M857" s="354"/>
    </row>
    <row r="858" spans="1:13" x14ac:dyDescent="0.3">
      <c r="A858" s="354"/>
      <c r="B858" s="354"/>
      <c r="C858" s="354"/>
      <c r="D858" s="354"/>
      <c r="E858" s="379"/>
      <c r="F858" s="354"/>
      <c r="G858" s="354"/>
      <c r="H858" s="354"/>
      <c r="I858" s="354"/>
      <c r="J858" s="354"/>
      <c r="K858" s="354"/>
      <c r="L858" s="354"/>
      <c r="M858" s="354"/>
    </row>
    <row r="859" spans="1:13" x14ac:dyDescent="0.3">
      <c r="A859" s="354"/>
      <c r="B859" s="354"/>
      <c r="C859" s="354"/>
      <c r="D859" s="354"/>
      <c r="E859" s="379"/>
      <c r="F859" s="354"/>
      <c r="G859" s="354"/>
      <c r="H859" s="354"/>
      <c r="I859" s="354"/>
      <c r="J859" s="354"/>
      <c r="K859" s="354"/>
      <c r="L859" s="354"/>
      <c r="M859" s="354"/>
    </row>
    <row r="860" spans="1:13" x14ac:dyDescent="0.3">
      <c r="A860" s="354"/>
      <c r="B860" s="354"/>
      <c r="C860" s="354"/>
      <c r="D860" s="354"/>
      <c r="E860" s="379"/>
      <c r="F860" s="354"/>
      <c r="G860" s="354"/>
      <c r="H860" s="354"/>
      <c r="I860" s="354"/>
      <c r="J860" s="354"/>
      <c r="K860" s="354"/>
      <c r="L860" s="354"/>
      <c r="M860" s="354"/>
    </row>
    <row r="861" spans="1:13" x14ac:dyDescent="0.3">
      <c r="A861" s="354"/>
      <c r="B861" s="354"/>
      <c r="C861" s="354"/>
      <c r="D861" s="354"/>
      <c r="E861" s="379"/>
      <c r="F861" s="354"/>
      <c r="G861" s="354"/>
      <c r="H861" s="354"/>
      <c r="I861" s="354"/>
      <c r="J861" s="354"/>
      <c r="K861" s="354"/>
      <c r="L861" s="354"/>
      <c r="M861" s="354"/>
    </row>
    <row r="862" spans="1:13" x14ac:dyDescent="0.3">
      <c r="A862" s="354"/>
      <c r="B862" s="354"/>
      <c r="C862" s="354"/>
      <c r="D862" s="354"/>
      <c r="E862" s="379"/>
      <c r="F862" s="354"/>
      <c r="G862" s="354"/>
      <c r="H862" s="354"/>
      <c r="I862" s="354"/>
      <c r="J862" s="354"/>
      <c r="K862" s="354"/>
      <c r="L862" s="354"/>
      <c r="M862" s="354"/>
    </row>
    <row r="863" spans="1:13" x14ac:dyDescent="0.3">
      <c r="A863" s="354"/>
      <c r="B863" s="354"/>
      <c r="C863" s="354"/>
      <c r="D863" s="354"/>
      <c r="E863" s="379"/>
      <c r="F863" s="354"/>
      <c r="G863" s="354"/>
      <c r="H863" s="354"/>
      <c r="I863" s="354"/>
      <c r="J863" s="354"/>
      <c r="K863" s="354"/>
      <c r="L863" s="354"/>
      <c r="M863" s="354"/>
    </row>
    <row r="864" spans="1:13" x14ac:dyDescent="0.3">
      <c r="A864" s="354"/>
      <c r="B864" s="354"/>
      <c r="C864" s="354"/>
      <c r="D864" s="354"/>
      <c r="E864" s="379"/>
      <c r="F864" s="354"/>
      <c r="G864" s="354"/>
      <c r="H864" s="354"/>
      <c r="I864" s="354"/>
      <c r="J864" s="354"/>
      <c r="K864" s="354"/>
      <c r="L864" s="354"/>
      <c r="M864" s="354"/>
    </row>
    <row r="865" spans="1:13" x14ac:dyDescent="0.3">
      <c r="A865" s="354"/>
      <c r="B865" s="354"/>
      <c r="C865" s="354"/>
      <c r="D865" s="354"/>
      <c r="E865" s="379"/>
      <c r="F865" s="354"/>
      <c r="G865" s="354"/>
      <c r="H865" s="354"/>
      <c r="I865" s="354"/>
      <c r="J865" s="354"/>
      <c r="K865" s="354"/>
      <c r="L865" s="354"/>
      <c r="M865" s="354"/>
    </row>
    <row r="866" spans="1:13" x14ac:dyDescent="0.3">
      <c r="A866" s="354"/>
      <c r="B866" s="354"/>
      <c r="C866" s="354"/>
      <c r="D866" s="354"/>
      <c r="E866" s="379"/>
      <c r="F866" s="354"/>
      <c r="G866" s="354"/>
      <c r="H866" s="354"/>
      <c r="I866" s="354"/>
      <c r="J866" s="354"/>
      <c r="K866" s="354"/>
      <c r="L866" s="354"/>
      <c r="M866" s="354"/>
    </row>
    <row r="867" spans="1:13" x14ac:dyDescent="0.3">
      <c r="A867" s="354"/>
      <c r="B867" s="354"/>
      <c r="C867" s="354"/>
      <c r="D867" s="354"/>
      <c r="E867" s="379"/>
      <c r="F867" s="354"/>
      <c r="G867" s="354"/>
      <c r="H867" s="354"/>
      <c r="I867" s="354"/>
      <c r="J867" s="354"/>
      <c r="K867" s="354"/>
      <c r="L867" s="354"/>
      <c r="M867" s="354"/>
    </row>
    <row r="868" spans="1:13" x14ac:dyDescent="0.3">
      <c r="A868" s="354"/>
      <c r="B868" s="354"/>
      <c r="C868" s="354"/>
      <c r="D868" s="354"/>
      <c r="E868" s="379"/>
      <c r="F868" s="354"/>
      <c r="G868" s="354"/>
      <c r="H868" s="354"/>
      <c r="I868" s="354"/>
      <c r="J868" s="354"/>
      <c r="K868" s="354"/>
      <c r="L868" s="354"/>
      <c r="M868" s="354"/>
    </row>
    <row r="869" spans="1:13" x14ac:dyDescent="0.3">
      <c r="A869" s="354"/>
      <c r="B869" s="354"/>
      <c r="C869" s="354"/>
      <c r="D869" s="354"/>
      <c r="E869" s="379"/>
      <c r="F869" s="354"/>
      <c r="G869" s="354"/>
      <c r="H869" s="354"/>
      <c r="I869" s="354"/>
      <c r="J869" s="354"/>
      <c r="K869" s="354"/>
      <c r="L869" s="354"/>
      <c r="M869" s="354"/>
    </row>
    <row r="870" spans="1:13" x14ac:dyDescent="0.3">
      <c r="A870" s="354"/>
      <c r="B870" s="354"/>
      <c r="C870" s="354"/>
      <c r="D870" s="354"/>
      <c r="E870" s="379"/>
      <c r="F870" s="354"/>
      <c r="G870" s="354"/>
      <c r="H870" s="354"/>
      <c r="I870" s="354"/>
      <c r="J870" s="354"/>
      <c r="K870" s="354"/>
      <c r="L870" s="354"/>
      <c r="M870" s="354"/>
    </row>
    <row r="871" spans="1:13" x14ac:dyDescent="0.3">
      <c r="A871" s="354"/>
      <c r="B871" s="354"/>
      <c r="C871" s="354"/>
      <c r="D871" s="354"/>
      <c r="E871" s="379"/>
      <c r="F871" s="354"/>
      <c r="G871" s="354"/>
      <c r="H871" s="354"/>
      <c r="I871" s="354"/>
      <c r="J871" s="354"/>
      <c r="K871" s="354"/>
      <c r="L871" s="354"/>
      <c r="M871" s="354"/>
    </row>
    <row r="872" spans="1:13" x14ac:dyDescent="0.3">
      <c r="A872" s="354"/>
      <c r="B872" s="354"/>
      <c r="C872" s="354"/>
      <c r="D872" s="354"/>
      <c r="E872" s="379"/>
      <c r="F872" s="354"/>
      <c r="G872" s="354"/>
      <c r="H872" s="354"/>
      <c r="I872" s="354"/>
      <c r="J872" s="354"/>
      <c r="K872" s="354"/>
      <c r="L872" s="354"/>
      <c r="M872" s="354"/>
    </row>
    <row r="873" spans="1:13" x14ac:dyDescent="0.3">
      <c r="A873" s="354"/>
      <c r="B873" s="354"/>
      <c r="C873" s="354"/>
      <c r="D873" s="354"/>
      <c r="E873" s="379"/>
      <c r="F873" s="354"/>
      <c r="G873" s="354"/>
      <c r="H873" s="354"/>
      <c r="I873" s="354"/>
      <c r="J873" s="354"/>
      <c r="K873" s="354"/>
      <c r="L873" s="354"/>
      <c r="M873" s="354"/>
    </row>
    <row r="874" spans="1:13" x14ac:dyDescent="0.3">
      <c r="A874" s="354"/>
      <c r="B874" s="354"/>
      <c r="C874" s="354"/>
      <c r="D874" s="354"/>
      <c r="E874" s="379"/>
      <c r="F874" s="354"/>
      <c r="G874" s="354"/>
      <c r="H874" s="354"/>
      <c r="I874" s="354"/>
      <c r="J874" s="354"/>
      <c r="K874" s="354"/>
      <c r="L874" s="354"/>
      <c r="M874" s="354"/>
    </row>
    <row r="875" spans="1:13" x14ac:dyDescent="0.3">
      <c r="A875" s="354"/>
      <c r="B875" s="354"/>
      <c r="C875" s="354"/>
      <c r="D875" s="354"/>
      <c r="E875" s="379"/>
      <c r="F875" s="354"/>
      <c r="G875" s="354"/>
      <c r="H875" s="354"/>
      <c r="I875" s="354"/>
      <c r="J875" s="354"/>
      <c r="K875" s="354"/>
      <c r="L875" s="354"/>
      <c r="M875" s="354"/>
    </row>
    <row r="876" spans="1:13" x14ac:dyDescent="0.3">
      <c r="A876" s="354"/>
      <c r="B876" s="354"/>
      <c r="C876" s="354"/>
      <c r="D876" s="354"/>
      <c r="E876" s="379"/>
      <c r="F876" s="354"/>
      <c r="G876" s="354"/>
      <c r="H876" s="354"/>
      <c r="I876" s="354"/>
      <c r="J876" s="354"/>
      <c r="K876" s="354"/>
      <c r="L876" s="354"/>
      <c r="M876" s="354"/>
    </row>
    <row r="877" spans="1:13" x14ac:dyDescent="0.3">
      <c r="A877" s="354"/>
      <c r="B877" s="354"/>
      <c r="C877" s="354"/>
      <c r="D877" s="354"/>
      <c r="E877" s="379"/>
      <c r="F877" s="354"/>
      <c r="G877" s="354"/>
      <c r="H877" s="354"/>
      <c r="I877" s="354"/>
      <c r="J877" s="354"/>
      <c r="K877" s="354"/>
      <c r="L877" s="354"/>
      <c r="M877" s="354"/>
    </row>
    <row r="878" spans="1:13" x14ac:dyDescent="0.3">
      <c r="A878" s="354"/>
      <c r="B878" s="354"/>
      <c r="C878" s="354"/>
      <c r="D878" s="354"/>
      <c r="E878" s="379"/>
      <c r="F878" s="354"/>
      <c r="G878" s="354"/>
      <c r="H878" s="354"/>
      <c r="I878" s="354"/>
      <c r="J878" s="354"/>
      <c r="K878" s="354"/>
      <c r="L878" s="354"/>
      <c r="M878" s="354"/>
    </row>
    <row r="879" spans="1:13" x14ac:dyDescent="0.3">
      <c r="A879" s="354"/>
      <c r="B879" s="354"/>
      <c r="C879" s="354"/>
      <c r="D879" s="354"/>
      <c r="E879" s="379"/>
      <c r="F879" s="354"/>
      <c r="G879" s="354"/>
      <c r="H879" s="354"/>
      <c r="I879" s="354"/>
      <c r="J879" s="354"/>
      <c r="K879" s="354"/>
      <c r="L879" s="354"/>
      <c r="M879" s="354"/>
    </row>
    <row r="880" spans="1:13" x14ac:dyDescent="0.3">
      <c r="A880" s="354"/>
      <c r="B880" s="354"/>
      <c r="C880" s="354"/>
      <c r="D880" s="354"/>
      <c r="E880" s="379"/>
      <c r="F880" s="354"/>
      <c r="G880" s="354"/>
      <c r="H880" s="354"/>
      <c r="I880" s="354"/>
      <c r="J880" s="354"/>
      <c r="K880" s="354"/>
      <c r="L880" s="354"/>
      <c r="M880" s="354"/>
    </row>
    <row r="881" spans="1:13" x14ac:dyDescent="0.3">
      <c r="A881" s="354"/>
      <c r="B881" s="354"/>
      <c r="C881" s="354"/>
      <c r="D881" s="354"/>
      <c r="E881" s="379"/>
      <c r="F881" s="354"/>
      <c r="G881" s="354"/>
      <c r="H881" s="354"/>
      <c r="I881" s="354"/>
      <c r="J881" s="354"/>
      <c r="K881" s="354"/>
      <c r="L881" s="354"/>
      <c r="M881" s="354"/>
    </row>
    <row r="882" spans="1:13" x14ac:dyDescent="0.3">
      <c r="A882" s="354"/>
      <c r="B882" s="354"/>
      <c r="C882" s="354"/>
      <c r="D882" s="354"/>
      <c r="E882" s="379"/>
      <c r="F882" s="354"/>
      <c r="G882" s="354"/>
      <c r="H882" s="354"/>
      <c r="I882" s="354"/>
      <c r="J882" s="354"/>
      <c r="K882" s="354"/>
      <c r="L882" s="354"/>
      <c r="M882" s="354"/>
    </row>
    <row r="883" spans="1:13" x14ac:dyDescent="0.3">
      <c r="A883" s="354"/>
      <c r="B883" s="354"/>
      <c r="C883" s="354"/>
      <c r="D883" s="354"/>
      <c r="E883" s="379"/>
      <c r="F883" s="354"/>
      <c r="G883" s="354"/>
      <c r="H883" s="354"/>
      <c r="I883" s="354"/>
      <c r="J883" s="354"/>
      <c r="K883" s="354"/>
      <c r="L883" s="354"/>
      <c r="M883" s="354"/>
    </row>
    <row r="884" spans="1:13" x14ac:dyDescent="0.3">
      <c r="A884" s="354"/>
      <c r="B884" s="354"/>
      <c r="C884" s="354"/>
      <c r="D884" s="354"/>
      <c r="E884" s="379"/>
      <c r="F884" s="354"/>
      <c r="G884" s="354"/>
      <c r="H884" s="354"/>
      <c r="I884" s="354"/>
      <c r="J884" s="354"/>
      <c r="K884" s="354"/>
      <c r="L884" s="354"/>
      <c r="M884" s="354"/>
    </row>
    <row r="885" spans="1:13" x14ac:dyDescent="0.3">
      <c r="A885" s="354"/>
      <c r="B885" s="354"/>
      <c r="C885" s="354"/>
      <c r="D885" s="354"/>
      <c r="E885" s="379"/>
      <c r="F885" s="354"/>
      <c r="G885" s="354"/>
      <c r="H885" s="354"/>
      <c r="I885" s="354"/>
      <c r="J885" s="354"/>
      <c r="K885" s="354"/>
      <c r="L885" s="354"/>
      <c r="M885" s="354"/>
    </row>
    <row r="886" spans="1:13" x14ac:dyDescent="0.3">
      <c r="A886" s="354"/>
      <c r="B886" s="354"/>
      <c r="C886" s="354"/>
      <c r="D886" s="354"/>
      <c r="E886" s="379"/>
      <c r="F886" s="354"/>
      <c r="G886" s="354"/>
      <c r="H886" s="354"/>
      <c r="I886" s="354"/>
      <c r="J886" s="354"/>
      <c r="K886" s="354"/>
      <c r="L886" s="354"/>
      <c r="M886" s="354"/>
    </row>
    <row r="887" spans="1:13" x14ac:dyDescent="0.3">
      <c r="A887" s="354"/>
      <c r="B887" s="354"/>
      <c r="C887" s="354"/>
      <c r="D887" s="354"/>
      <c r="E887" s="379"/>
      <c r="F887" s="354"/>
      <c r="G887" s="354"/>
      <c r="H887" s="354"/>
      <c r="I887" s="354"/>
      <c r="J887" s="354"/>
      <c r="K887" s="354"/>
      <c r="L887" s="354"/>
      <c r="M887" s="354"/>
    </row>
    <row r="888" spans="1:13" x14ac:dyDescent="0.3">
      <c r="A888" s="354"/>
      <c r="B888" s="354"/>
      <c r="C888" s="354"/>
      <c r="D888" s="354"/>
      <c r="E888" s="379"/>
      <c r="F888" s="354"/>
      <c r="G888" s="354"/>
      <c r="H888" s="354"/>
      <c r="I888" s="354"/>
      <c r="J888" s="354"/>
      <c r="K888" s="354"/>
      <c r="L888" s="354"/>
      <c r="M888" s="354"/>
    </row>
    <row r="889" spans="1:13" x14ac:dyDescent="0.3">
      <c r="A889" s="354"/>
      <c r="B889" s="354"/>
      <c r="C889" s="354"/>
      <c r="D889" s="354"/>
      <c r="E889" s="379"/>
      <c r="F889" s="354"/>
      <c r="G889" s="354"/>
      <c r="H889" s="354"/>
      <c r="I889" s="354"/>
      <c r="J889" s="354"/>
      <c r="K889" s="354"/>
      <c r="L889" s="354"/>
      <c r="M889" s="354"/>
    </row>
    <row r="890" spans="1:13" x14ac:dyDescent="0.3">
      <c r="A890" s="354"/>
      <c r="B890" s="354"/>
      <c r="C890" s="354"/>
      <c r="D890" s="354"/>
      <c r="E890" s="379"/>
      <c r="F890" s="354"/>
      <c r="G890" s="354"/>
      <c r="H890" s="354"/>
      <c r="I890" s="354"/>
      <c r="J890" s="354"/>
      <c r="K890" s="354"/>
      <c r="L890" s="354"/>
      <c r="M890" s="354"/>
    </row>
    <row r="891" spans="1:13" x14ac:dyDescent="0.3">
      <c r="A891" s="354"/>
      <c r="B891" s="354"/>
      <c r="C891" s="354"/>
      <c r="D891" s="354"/>
      <c r="E891" s="379"/>
      <c r="F891" s="354"/>
      <c r="G891" s="354"/>
      <c r="H891" s="354"/>
      <c r="I891" s="354"/>
      <c r="J891" s="354"/>
      <c r="K891" s="354"/>
      <c r="L891" s="354"/>
      <c r="M891" s="354"/>
    </row>
    <row r="892" spans="1:13" x14ac:dyDescent="0.3">
      <c r="A892" s="354"/>
      <c r="B892" s="354"/>
      <c r="C892" s="354"/>
      <c r="D892" s="354"/>
      <c r="E892" s="379"/>
      <c r="F892" s="354"/>
      <c r="G892" s="354"/>
      <c r="H892" s="354"/>
      <c r="I892" s="354"/>
      <c r="J892" s="354"/>
      <c r="K892" s="354"/>
      <c r="L892" s="354"/>
      <c r="M892" s="354"/>
    </row>
    <row r="893" spans="1:13" x14ac:dyDescent="0.3">
      <c r="A893" s="354"/>
      <c r="B893" s="354"/>
      <c r="C893" s="354"/>
      <c r="D893" s="354"/>
      <c r="E893" s="379"/>
      <c r="F893" s="354"/>
      <c r="G893" s="354"/>
      <c r="H893" s="354"/>
      <c r="I893" s="354"/>
      <c r="J893" s="354"/>
      <c r="K893" s="354"/>
      <c r="L893" s="354"/>
      <c r="M893" s="354"/>
    </row>
    <row r="894" spans="1:13" x14ac:dyDescent="0.3">
      <c r="A894" s="354"/>
      <c r="B894" s="354"/>
      <c r="C894" s="354"/>
      <c r="D894" s="354"/>
      <c r="E894" s="379"/>
      <c r="F894" s="354"/>
      <c r="G894" s="354"/>
      <c r="H894" s="354"/>
      <c r="I894" s="354"/>
      <c r="J894" s="354"/>
      <c r="K894" s="354"/>
      <c r="L894" s="354"/>
      <c r="M894" s="354"/>
    </row>
    <row r="895" spans="1:13" x14ac:dyDescent="0.3">
      <c r="A895" s="354"/>
      <c r="B895" s="354"/>
      <c r="C895" s="354"/>
      <c r="D895" s="354"/>
      <c r="E895" s="379"/>
      <c r="F895" s="354"/>
      <c r="G895" s="354"/>
      <c r="H895" s="354"/>
      <c r="I895" s="354"/>
      <c r="J895" s="354"/>
      <c r="K895" s="354"/>
      <c r="L895" s="354"/>
      <c r="M895" s="354"/>
    </row>
    <row r="896" spans="1:13" x14ac:dyDescent="0.3">
      <c r="A896" s="354"/>
      <c r="B896" s="354"/>
      <c r="C896" s="354"/>
      <c r="D896" s="354"/>
      <c r="E896" s="379"/>
      <c r="F896" s="354"/>
      <c r="G896" s="354"/>
      <c r="H896" s="354"/>
      <c r="I896" s="354"/>
      <c r="J896" s="354"/>
      <c r="K896" s="354"/>
      <c r="L896" s="354"/>
      <c r="M896" s="354"/>
    </row>
    <row r="897" spans="1:13" x14ac:dyDescent="0.3">
      <c r="A897" s="354"/>
      <c r="B897" s="354"/>
      <c r="C897" s="354"/>
      <c r="D897" s="354"/>
      <c r="E897" s="379"/>
      <c r="F897" s="354"/>
      <c r="G897" s="354"/>
      <c r="H897" s="354"/>
      <c r="I897" s="354"/>
      <c r="J897" s="354"/>
      <c r="K897" s="354"/>
      <c r="L897" s="354"/>
      <c r="M897" s="354"/>
    </row>
    <row r="898" spans="1:13" x14ac:dyDescent="0.3">
      <c r="A898" s="354"/>
      <c r="B898" s="354"/>
      <c r="C898" s="354"/>
      <c r="D898" s="354"/>
      <c r="E898" s="379"/>
      <c r="F898" s="354"/>
      <c r="G898" s="354"/>
      <c r="H898" s="354"/>
      <c r="I898" s="354"/>
      <c r="J898" s="354"/>
      <c r="K898" s="354"/>
      <c r="L898" s="354"/>
      <c r="M898" s="354"/>
    </row>
    <row r="899" spans="1:13" x14ac:dyDescent="0.3">
      <c r="A899" s="354"/>
      <c r="B899" s="354"/>
      <c r="C899" s="354"/>
      <c r="D899" s="354"/>
      <c r="E899" s="379"/>
      <c r="F899" s="354"/>
      <c r="G899" s="354"/>
      <c r="H899" s="354"/>
      <c r="I899" s="354"/>
      <c r="J899" s="354"/>
      <c r="K899" s="354"/>
      <c r="L899" s="354"/>
      <c r="M899" s="354"/>
    </row>
    <row r="900" spans="1:13" x14ac:dyDescent="0.3">
      <c r="A900" s="354"/>
      <c r="B900" s="354"/>
      <c r="C900" s="354"/>
      <c r="D900" s="354"/>
      <c r="E900" s="379"/>
      <c r="F900" s="354"/>
      <c r="G900" s="354"/>
      <c r="H900" s="354"/>
      <c r="I900" s="354"/>
      <c r="J900" s="354"/>
      <c r="K900" s="354"/>
      <c r="L900" s="354"/>
      <c r="M900" s="354"/>
    </row>
    <row r="901" spans="1:13" x14ac:dyDescent="0.3">
      <c r="A901" s="354"/>
      <c r="B901" s="354"/>
      <c r="C901" s="354"/>
      <c r="D901" s="354"/>
      <c r="E901" s="379"/>
      <c r="F901" s="354"/>
      <c r="G901" s="354"/>
      <c r="H901" s="354"/>
      <c r="I901" s="354"/>
      <c r="J901" s="354"/>
      <c r="K901" s="354"/>
      <c r="L901" s="354"/>
      <c r="M901" s="354"/>
    </row>
    <row r="902" spans="1:13" x14ac:dyDescent="0.3">
      <c r="A902" s="354"/>
      <c r="B902" s="354"/>
      <c r="C902" s="354"/>
      <c r="D902" s="354"/>
      <c r="E902" s="379"/>
      <c r="F902" s="354"/>
      <c r="G902" s="354"/>
      <c r="H902" s="354"/>
      <c r="I902" s="354"/>
      <c r="J902" s="354"/>
      <c r="K902" s="354"/>
      <c r="L902" s="354"/>
      <c r="M902" s="354"/>
    </row>
    <row r="903" spans="1:13" x14ac:dyDescent="0.3">
      <c r="A903" s="354"/>
      <c r="B903" s="354"/>
      <c r="C903" s="354"/>
      <c r="D903" s="354"/>
      <c r="E903" s="379"/>
      <c r="F903" s="354"/>
      <c r="G903" s="354"/>
      <c r="H903" s="354"/>
      <c r="I903" s="354"/>
      <c r="J903" s="354"/>
      <c r="K903" s="354"/>
      <c r="L903" s="354"/>
      <c r="M903" s="354"/>
    </row>
    <row r="904" spans="1:13" x14ac:dyDescent="0.3">
      <c r="A904" s="354"/>
      <c r="B904" s="354"/>
      <c r="C904" s="354"/>
      <c r="D904" s="354"/>
      <c r="E904" s="379"/>
      <c r="F904" s="354"/>
      <c r="G904" s="354"/>
      <c r="H904" s="354"/>
      <c r="I904" s="354"/>
      <c r="J904" s="354"/>
      <c r="K904" s="354"/>
      <c r="L904" s="354"/>
      <c r="M904" s="354"/>
    </row>
    <row r="905" spans="1:13" x14ac:dyDescent="0.3">
      <c r="A905" s="354"/>
      <c r="B905" s="354"/>
      <c r="C905" s="354"/>
      <c r="D905" s="354"/>
      <c r="E905" s="379"/>
      <c r="F905" s="354"/>
      <c r="G905" s="354"/>
      <c r="H905" s="354"/>
      <c r="I905" s="354"/>
      <c r="J905" s="354"/>
      <c r="K905" s="354"/>
      <c r="L905" s="354"/>
      <c r="M905" s="354"/>
    </row>
    <row r="906" spans="1:13" x14ac:dyDescent="0.3">
      <c r="A906" s="354"/>
      <c r="B906" s="354"/>
      <c r="C906" s="354"/>
      <c r="D906" s="354"/>
      <c r="E906" s="379"/>
      <c r="F906" s="354"/>
      <c r="G906" s="354"/>
      <c r="H906" s="354"/>
      <c r="I906" s="354"/>
      <c r="J906" s="354"/>
      <c r="K906" s="354"/>
      <c r="L906" s="354"/>
      <c r="M906" s="354"/>
    </row>
    <row r="907" spans="1:13" x14ac:dyDescent="0.3">
      <c r="A907" s="354"/>
      <c r="B907" s="354"/>
      <c r="C907" s="354"/>
      <c r="D907" s="354"/>
      <c r="E907" s="379"/>
      <c r="F907" s="354"/>
      <c r="G907" s="354"/>
      <c r="H907" s="354"/>
      <c r="I907" s="354"/>
      <c r="J907" s="354"/>
      <c r="K907" s="354"/>
      <c r="L907" s="354"/>
      <c r="M907" s="354"/>
    </row>
    <row r="908" spans="1:13" x14ac:dyDescent="0.3">
      <c r="A908" s="354"/>
      <c r="B908" s="354"/>
      <c r="C908" s="354"/>
      <c r="D908" s="354"/>
      <c r="E908" s="379"/>
      <c r="F908" s="354"/>
      <c r="G908" s="354"/>
      <c r="H908" s="354"/>
      <c r="I908" s="354"/>
      <c r="J908" s="354"/>
      <c r="K908" s="354"/>
      <c r="L908" s="354"/>
      <c r="M908" s="354"/>
    </row>
    <row r="909" spans="1:13" x14ac:dyDescent="0.3">
      <c r="A909" s="354"/>
      <c r="B909" s="354"/>
      <c r="C909" s="354"/>
      <c r="D909" s="354"/>
      <c r="E909" s="379"/>
      <c r="F909" s="354"/>
      <c r="G909" s="354"/>
      <c r="H909" s="354"/>
      <c r="I909" s="354"/>
      <c r="J909" s="354"/>
      <c r="K909" s="354"/>
      <c r="L909" s="354"/>
      <c r="M909" s="354"/>
    </row>
    <row r="910" spans="1:13" x14ac:dyDescent="0.3">
      <c r="A910" s="354"/>
      <c r="B910" s="354"/>
      <c r="C910" s="354"/>
      <c r="D910" s="354"/>
      <c r="E910" s="379"/>
      <c r="F910" s="354"/>
      <c r="G910" s="354"/>
      <c r="H910" s="354"/>
      <c r="I910" s="354"/>
      <c r="J910" s="354"/>
      <c r="K910" s="354"/>
      <c r="L910" s="354"/>
      <c r="M910" s="354"/>
    </row>
    <row r="911" spans="1:13" x14ac:dyDescent="0.3">
      <c r="A911" s="354"/>
      <c r="B911" s="354"/>
      <c r="C911" s="354"/>
      <c r="D911" s="354"/>
      <c r="E911" s="379"/>
      <c r="F911" s="354"/>
      <c r="G911" s="354"/>
      <c r="H911" s="354"/>
      <c r="I911" s="354"/>
      <c r="J911" s="354"/>
      <c r="K911" s="354"/>
      <c r="L911" s="354"/>
      <c r="M911" s="354"/>
    </row>
    <row r="912" spans="1:13" x14ac:dyDescent="0.3">
      <c r="A912" s="354"/>
      <c r="B912" s="354"/>
      <c r="C912" s="354"/>
      <c r="D912" s="354"/>
      <c r="E912" s="379"/>
      <c r="F912" s="354"/>
      <c r="G912" s="354"/>
      <c r="H912" s="354"/>
      <c r="I912" s="354"/>
      <c r="J912" s="354"/>
      <c r="K912" s="354"/>
      <c r="L912" s="354"/>
      <c r="M912" s="354"/>
    </row>
    <row r="913" spans="1:13" x14ac:dyDescent="0.3">
      <c r="A913" s="354"/>
      <c r="B913" s="354"/>
      <c r="C913" s="354"/>
      <c r="D913" s="354"/>
      <c r="E913" s="379"/>
      <c r="F913" s="354"/>
      <c r="G913" s="354"/>
      <c r="H913" s="354"/>
      <c r="I913" s="354"/>
      <c r="J913" s="354"/>
      <c r="K913" s="354"/>
      <c r="L913" s="354"/>
      <c r="M913" s="354"/>
    </row>
    <row r="914" spans="1:13" x14ac:dyDescent="0.3">
      <c r="A914" s="354"/>
      <c r="B914" s="354"/>
      <c r="C914" s="354"/>
      <c r="D914" s="354"/>
      <c r="E914" s="379"/>
      <c r="F914" s="354"/>
      <c r="G914" s="354"/>
      <c r="H914" s="354"/>
      <c r="I914" s="354"/>
      <c r="J914" s="354"/>
      <c r="K914" s="354"/>
      <c r="L914" s="354"/>
      <c r="M914" s="354"/>
    </row>
    <row r="915" spans="1:13" x14ac:dyDescent="0.3">
      <c r="A915" s="354"/>
      <c r="B915" s="354"/>
      <c r="C915" s="354"/>
      <c r="D915" s="354"/>
      <c r="E915" s="379"/>
      <c r="F915" s="354"/>
      <c r="G915" s="354"/>
      <c r="H915" s="354"/>
      <c r="I915" s="354"/>
      <c r="J915" s="354"/>
      <c r="K915" s="354"/>
      <c r="L915" s="354"/>
      <c r="M915" s="354"/>
    </row>
    <row r="916" spans="1:13" x14ac:dyDescent="0.3">
      <c r="A916" s="354"/>
      <c r="B916" s="354"/>
      <c r="C916" s="354"/>
      <c r="D916" s="354"/>
      <c r="E916" s="379"/>
      <c r="F916" s="354"/>
      <c r="G916" s="354"/>
      <c r="H916" s="354"/>
      <c r="I916" s="354"/>
      <c r="J916" s="354"/>
      <c r="K916" s="354"/>
      <c r="L916" s="354"/>
      <c r="M916" s="354"/>
    </row>
    <row r="917" spans="1:13" x14ac:dyDescent="0.3">
      <c r="A917" s="354"/>
      <c r="B917" s="354"/>
      <c r="C917" s="354"/>
      <c r="D917" s="354"/>
      <c r="E917" s="379"/>
      <c r="F917" s="354"/>
      <c r="G917" s="354"/>
      <c r="H917" s="354"/>
      <c r="I917" s="354"/>
      <c r="J917" s="354"/>
      <c r="K917" s="354"/>
      <c r="L917" s="354"/>
      <c r="M917" s="354"/>
    </row>
    <row r="918" spans="1:13" x14ac:dyDescent="0.3">
      <c r="A918" s="354"/>
      <c r="B918" s="354"/>
      <c r="C918" s="354"/>
      <c r="D918" s="354"/>
      <c r="E918" s="379"/>
      <c r="F918" s="354"/>
      <c r="G918" s="354"/>
      <c r="H918" s="354"/>
      <c r="I918" s="354"/>
      <c r="J918" s="354"/>
      <c r="K918" s="354"/>
      <c r="L918" s="354"/>
      <c r="M918" s="354"/>
    </row>
    <row r="919" spans="1:13" x14ac:dyDescent="0.3">
      <c r="A919" s="354"/>
      <c r="B919" s="354"/>
      <c r="C919" s="354"/>
      <c r="D919" s="354"/>
      <c r="E919" s="379"/>
      <c r="F919" s="354"/>
      <c r="G919" s="354"/>
      <c r="H919" s="354"/>
      <c r="I919" s="354"/>
      <c r="J919" s="354"/>
      <c r="K919" s="354"/>
      <c r="L919" s="354"/>
      <c r="M919" s="354"/>
    </row>
    <row r="920" spans="1:13" x14ac:dyDescent="0.3">
      <c r="A920" s="354"/>
      <c r="B920" s="354"/>
      <c r="C920" s="354"/>
      <c r="D920" s="354"/>
      <c r="E920" s="379"/>
      <c r="F920" s="354"/>
      <c r="G920" s="354"/>
      <c r="H920" s="354"/>
      <c r="I920" s="354"/>
      <c r="J920" s="354"/>
      <c r="K920" s="354"/>
      <c r="L920" s="354"/>
      <c r="M920" s="354"/>
    </row>
    <row r="921" spans="1:13" x14ac:dyDescent="0.3">
      <c r="A921" s="354"/>
      <c r="B921" s="354"/>
      <c r="C921" s="354"/>
      <c r="D921" s="354"/>
      <c r="E921" s="379"/>
      <c r="F921" s="354"/>
      <c r="G921" s="354"/>
      <c r="H921" s="354"/>
      <c r="I921" s="354"/>
      <c r="J921" s="354"/>
      <c r="K921" s="354"/>
      <c r="L921" s="354"/>
      <c r="M921" s="354"/>
    </row>
    <row r="922" spans="1:13" x14ac:dyDescent="0.3">
      <c r="A922" s="354"/>
      <c r="B922" s="354"/>
      <c r="C922" s="354"/>
      <c r="D922" s="354"/>
      <c r="E922" s="379"/>
      <c r="F922" s="354"/>
      <c r="G922" s="354"/>
      <c r="H922" s="354"/>
      <c r="I922" s="354"/>
      <c r="J922" s="354"/>
      <c r="K922" s="354"/>
      <c r="L922" s="354"/>
      <c r="M922" s="354"/>
    </row>
    <row r="923" spans="1:13" x14ac:dyDescent="0.3">
      <c r="A923" s="354"/>
      <c r="B923" s="354"/>
      <c r="C923" s="354"/>
      <c r="D923" s="354"/>
      <c r="E923" s="379"/>
      <c r="F923" s="354"/>
      <c r="G923" s="354"/>
      <c r="H923" s="354"/>
      <c r="I923" s="354"/>
      <c r="J923" s="354"/>
      <c r="K923" s="354"/>
      <c r="L923" s="354"/>
      <c r="M923" s="354"/>
    </row>
    <row r="924" spans="1:13" x14ac:dyDescent="0.3">
      <c r="A924" s="354"/>
      <c r="B924" s="354"/>
      <c r="C924" s="354"/>
      <c r="D924" s="354"/>
      <c r="E924" s="379"/>
      <c r="F924" s="354"/>
      <c r="G924" s="354"/>
      <c r="H924" s="354"/>
      <c r="I924" s="354"/>
      <c r="J924" s="354"/>
      <c r="K924" s="354"/>
      <c r="L924" s="354"/>
      <c r="M924" s="354"/>
    </row>
    <row r="925" spans="1:13" x14ac:dyDescent="0.3">
      <c r="A925" s="354"/>
      <c r="B925" s="354"/>
      <c r="C925" s="354"/>
      <c r="D925" s="354"/>
      <c r="E925" s="379"/>
      <c r="F925" s="354"/>
      <c r="G925" s="354"/>
      <c r="H925" s="354"/>
      <c r="I925" s="354"/>
      <c r="J925" s="354"/>
      <c r="K925" s="354"/>
      <c r="L925" s="354"/>
      <c r="M925" s="354"/>
    </row>
    <row r="926" spans="1:13" x14ac:dyDescent="0.3">
      <c r="A926" s="354"/>
      <c r="B926" s="354"/>
      <c r="C926" s="354"/>
      <c r="D926" s="354"/>
      <c r="E926" s="379"/>
      <c r="F926" s="354"/>
      <c r="G926" s="354"/>
      <c r="H926" s="354"/>
      <c r="I926" s="354"/>
      <c r="J926" s="354"/>
      <c r="K926" s="354"/>
      <c r="L926" s="354"/>
      <c r="M926" s="354"/>
    </row>
    <row r="927" spans="1:13" x14ac:dyDescent="0.3">
      <c r="A927" s="354"/>
      <c r="B927" s="354"/>
      <c r="C927" s="354"/>
      <c r="D927" s="354"/>
      <c r="E927" s="379"/>
      <c r="F927" s="354"/>
      <c r="G927" s="354"/>
      <c r="H927" s="354"/>
      <c r="I927" s="354"/>
      <c r="J927" s="354"/>
      <c r="K927" s="354"/>
      <c r="L927" s="354"/>
      <c r="M927" s="354"/>
    </row>
    <row r="928" spans="1:13" x14ac:dyDescent="0.3">
      <c r="A928" s="354"/>
      <c r="B928" s="354"/>
      <c r="C928" s="354"/>
      <c r="D928" s="354"/>
      <c r="E928" s="379"/>
      <c r="F928" s="354"/>
      <c r="G928" s="354"/>
      <c r="H928" s="354"/>
      <c r="I928" s="354"/>
      <c r="J928" s="354"/>
      <c r="K928" s="354"/>
      <c r="L928" s="354"/>
      <c r="M928" s="354"/>
    </row>
    <row r="929" spans="1:13" x14ac:dyDescent="0.3">
      <c r="A929" s="354"/>
      <c r="B929" s="354"/>
      <c r="C929" s="354"/>
      <c r="D929" s="354"/>
      <c r="E929" s="379"/>
      <c r="F929" s="354"/>
      <c r="G929" s="354"/>
      <c r="H929" s="354"/>
      <c r="I929" s="354"/>
      <c r="J929" s="354"/>
      <c r="K929" s="354"/>
      <c r="L929" s="354"/>
      <c r="M929" s="354"/>
    </row>
    <row r="930" spans="1:13" x14ac:dyDescent="0.3">
      <c r="A930" s="354"/>
      <c r="B930" s="354"/>
      <c r="C930" s="354"/>
      <c r="D930" s="354"/>
      <c r="E930" s="379"/>
      <c r="F930" s="354"/>
      <c r="G930" s="354"/>
      <c r="H930" s="354"/>
      <c r="I930" s="354"/>
      <c r="J930" s="354"/>
      <c r="K930" s="354"/>
      <c r="L930" s="354"/>
      <c r="M930" s="354"/>
    </row>
    <row r="931" spans="1:13" x14ac:dyDescent="0.3">
      <c r="A931" s="354"/>
      <c r="B931" s="354"/>
      <c r="C931" s="354"/>
      <c r="D931" s="354"/>
      <c r="E931" s="379"/>
      <c r="F931" s="354"/>
      <c r="G931" s="354"/>
      <c r="H931" s="354"/>
      <c r="I931" s="354"/>
      <c r="J931" s="354"/>
      <c r="K931" s="354"/>
      <c r="L931" s="354"/>
      <c r="M931" s="354"/>
    </row>
    <row r="932" spans="1:13" x14ac:dyDescent="0.3">
      <c r="A932" s="354"/>
      <c r="B932" s="354"/>
      <c r="C932" s="354"/>
      <c r="D932" s="354"/>
      <c r="E932" s="379"/>
      <c r="F932" s="354"/>
      <c r="G932" s="354"/>
      <c r="H932" s="354"/>
      <c r="I932" s="354"/>
      <c r="J932" s="354"/>
      <c r="K932" s="354"/>
      <c r="L932" s="354"/>
      <c r="M932" s="354"/>
    </row>
    <row r="933" spans="1:13" x14ac:dyDescent="0.3">
      <c r="A933" s="354"/>
      <c r="B933" s="354"/>
      <c r="C933" s="354"/>
      <c r="D933" s="354"/>
      <c r="E933" s="379"/>
      <c r="F933" s="354"/>
      <c r="G933" s="354"/>
      <c r="H933" s="354"/>
      <c r="I933" s="354"/>
      <c r="J933" s="354"/>
      <c r="K933" s="354"/>
      <c r="L933" s="354"/>
      <c r="M933" s="354"/>
    </row>
    <row r="934" spans="1:13" x14ac:dyDescent="0.3">
      <c r="A934" s="354"/>
      <c r="B934" s="354"/>
      <c r="C934" s="354"/>
      <c r="D934" s="354"/>
      <c r="E934" s="379"/>
      <c r="F934" s="354"/>
      <c r="G934" s="354"/>
      <c r="H934" s="354"/>
      <c r="I934" s="354"/>
      <c r="J934" s="354"/>
      <c r="K934" s="354"/>
      <c r="L934" s="354"/>
      <c r="M934" s="354"/>
    </row>
    <row r="935" spans="1:13" x14ac:dyDescent="0.3">
      <c r="A935" s="354"/>
      <c r="B935" s="354"/>
      <c r="C935" s="354"/>
      <c r="D935" s="354"/>
      <c r="E935" s="379"/>
      <c r="F935" s="354"/>
      <c r="G935" s="354"/>
      <c r="H935" s="354"/>
      <c r="I935" s="354"/>
      <c r="J935" s="354"/>
      <c r="K935" s="354"/>
      <c r="L935" s="354"/>
      <c r="M935" s="354"/>
    </row>
    <row r="936" spans="1:13" x14ac:dyDescent="0.3">
      <c r="A936" s="354"/>
      <c r="B936" s="354"/>
      <c r="C936" s="354"/>
      <c r="D936" s="354"/>
      <c r="E936" s="379"/>
      <c r="F936" s="354"/>
      <c r="G936" s="354"/>
      <c r="H936" s="354"/>
      <c r="I936" s="354"/>
      <c r="J936" s="354"/>
      <c r="K936" s="354"/>
      <c r="L936" s="354"/>
      <c r="M936" s="354"/>
    </row>
    <row r="937" spans="1:13" x14ac:dyDescent="0.3">
      <c r="A937" s="354"/>
      <c r="B937" s="354"/>
      <c r="C937" s="354"/>
      <c r="D937" s="354"/>
      <c r="E937" s="379"/>
      <c r="F937" s="354"/>
      <c r="G937" s="354"/>
      <c r="H937" s="354"/>
      <c r="I937" s="354"/>
      <c r="J937" s="354"/>
      <c r="K937" s="354"/>
      <c r="L937" s="354"/>
      <c r="M937" s="354"/>
    </row>
    <row r="938" spans="1:13" x14ac:dyDescent="0.3">
      <c r="A938" s="354"/>
      <c r="B938" s="354"/>
      <c r="C938" s="354"/>
      <c r="D938" s="354"/>
      <c r="E938" s="379"/>
      <c r="F938" s="354"/>
      <c r="G938" s="354"/>
      <c r="H938" s="354"/>
      <c r="I938" s="354"/>
      <c r="J938" s="354"/>
      <c r="K938" s="354"/>
      <c r="L938" s="354"/>
      <c r="M938" s="354"/>
    </row>
    <row r="939" spans="1:13" x14ac:dyDescent="0.3">
      <c r="A939" s="354"/>
      <c r="B939" s="354"/>
      <c r="C939" s="354"/>
      <c r="D939" s="354"/>
      <c r="E939" s="379"/>
      <c r="F939" s="354"/>
      <c r="G939" s="354"/>
      <c r="H939" s="354"/>
      <c r="I939" s="354"/>
      <c r="J939" s="354"/>
      <c r="K939" s="354"/>
      <c r="L939" s="354"/>
      <c r="M939" s="354"/>
    </row>
    <row r="940" spans="1:13" x14ac:dyDescent="0.3">
      <c r="A940" s="354"/>
      <c r="B940" s="354"/>
      <c r="C940" s="354"/>
      <c r="D940" s="354"/>
      <c r="E940" s="379"/>
      <c r="F940" s="354"/>
      <c r="G940" s="354"/>
      <c r="H940" s="354"/>
      <c r="I940" s="354"/>
      <c r="J940" s="354"/>
      <c r="K940" s="354"/>
      <c r="L940" s="354"/>
      <c r="M940" s="354"/>
    </row>
    <row r="941" spans="1:13" x14ac:dyDescent="0.3">
      <c r="A941" s="354"/>
      <c r="B941" s="354"/>
      <c r="C941" s="354"/>
      <c r="D941" s="354"/>
      <c r="E941" s="379"/>
      <c r="F941" s="354"/>
      <c r="G941" s="354"/>
      <c r="H941" s="354"/>
      <c r="I941" s="354"/>
      <c r="J941" s="354"/>
      <c r="K941" s="354"/>
      <c r="L941" s="354"/>
      <c r="M941" s="354"/>
    </row>
    <row r="942" spans="1:13" x14ac:dyDescent="0.3">
      <c r="A942" s="354"/>
      <c r="B942" s="354"/>
      <c r="C942" s="354"/>
      <c r="D942" s="354"/>
      <c r="E942" s="379"/>
      <c r="F942" s="354"/>
      <c r="G942" s="354"/>
      <c r="H942" s="354"/>
      <c r="I942" s="354"/>
      <c r="J942" s="354"/>
      <c r="K942" s="354"/>
      <c r="L942" s="354"/>
      <c r="M942" s="354"/>
    </row>
    <row r="943" spans="1:13" x14ac:dyDescent="0.3">
      <c r="A943" s="354"/>
      <c r="B943" s="354"/>
      <c r="C943" s="354"/>
      <c r="D943" s="354"/>
      <c r="E943" s="379"/>
      <c r="F943" s="354"/>
      <c r="G943" s="354"/>
      <c r="H943" s="354"/>
      <c r="I943" s="354"/>
      <c r="J943" s="354"/>
      <c r="K943" s="354"/>
      <c r="L943" s="354"/>
      <c r="M943" s="354"/>
    </row>
    <row r="944" spans="1:13" x14ac:dyDescent="0.3">
      <c r="A944" s="354"/>
      <c r="B944" s="354"/>
      <c r="C944" s="354"/>
      <c r="D944" s="354"/>
      <c r="E944" s="379"/>
      <c r="F944" s="354"/>
      <c r="G944" s="354"/>
      <c r="H944" s="354"/>
      <c r="I944" s="354"/>
      <c r="J944" s="354"/>
      <c r="K944" s="354"/>
      <c r="L944" s="354"/>
      <c r="M944" s="354"/>
    </row>
    <row r="945" spans="1:13" x14ac:dyDescent="0.3">
      <c r="A945" s="354"/>
      <c r="B945" s="354"/>
      <c r="C945" s="354"/>
      <c r="D945" s="354"/>
      <c r="E945" s="379"/>
      <c r="F945" s="354"/>
      <c r="G945" s="354"/>
      <c r="H945" s="354"/>
      <c r="I945" s="354"/>
      <c r="J945" s="354"/>
      <c r="K945" s="354"/>
      <c r="L945" s="354"/>
      <c r="M945" s="354"/>
    </row>
    <row r="946" spans="1:13" x14ac:dyDescent="0.3">
      <c r="A946" s="354"/>
      <c r="B946" s="354"/>
      <c r="C946" s="354"/>
      <c r="D946" s="354"/>
      <c r="E946" s="379"/>
      <c r="F946" s="354"/>
      <c r="G946" s="354"/>
      <c r="H946" s="354"/>
      <c r="I946" s="354"/>
      <c r="J946" s="354"/>
      <c r="K946" s="354"/>
      <c r="L946" s="354"/>
      <c r="M946" s="354"/>
    </row>
    <row r="947" spans="1:13" x14ac:dyDescent="0.3">
      <c r="A947" s="354"/>
      <c r="B947" s="354"/>
      <c r="C947" s="354"/>
      <c r="D947" s="354"/>
      <c r="E947" s="379"/>
      <c r="F947" s="354"/>
      <c r="G947" s="354"/>
      <c r="H947" s="354"/>
      <c r="I947" s="354"/>
      <c r="J947" s="354"/>
      <c r="K947" s="354"/>
      <c r="L947" s="354"/>
      <c r="M947" s="354"/>
    </row>
    <row r="948" spans="1:13" x14ac:dyDescent="0.3">
      <c r="A948" s="354"/>
      <c r="B948" s="354"/>
      <c r="C948" s="354"/>
      <c r="D948" s="354"/>
      <c r="E948" s="379"/>
      <c r="F948" s="354"/>
      <c r="G948" s="354"/>
      <c r="H948" s="354"/>
      <c r="I948" s="354"/>
      <c r="J948" s="354"/>
      <c r="K948" s="354"/>
      <c r="L948" s="354"/>
      <c r="M948" s="354"/>
    </row>
    <row r="949" spans="1:13" x14ac:dyDescent="0.3">
      <c r="A949" s="354"/>
      <c r="B949" s="354"/>
      <c r="C949" s="354"/>
      <c r="D949" s="354"/>
      <c r="E949" s="379"/>
      <c r="F949" s="354"/>
      <c r="G949" s="354"/>
      <c r="H949" s="354"/>
      <c r="I949" s="354"/>
      <c r="J949" s="354"/>
      <c r="K949" s="354"/>
      <c r="L949" s="354"/>
      <c r="M949" s="354"/>
    </row>
    <row r="950" spans="1:13" x14ac:dyDescent="0.3">
      <c r="A950" s="354"/>
      <c r="B950" s="354"/>
      <c r="C950" s="354"/>
      <c r="D950" s="354"/>
      <c r="E950" s="379"/>
      <c r="F950" s="354"/>
      <c r="G950" s="354"/>
      <c r="H950" s="354"/>
      <c r="I950" s="354"/>
      <c r="J950" s="354"/>
      <c r="K950" s="354"/>
      <c r="L950" s="354"/>
      <c r="M950" s="354"/>
    </row>
    <row r="951" spans="1:13" x14ac:dyDescent="0.3">
      <c r="A951" s="354"/>
      <c r="B951" s="354"/>
      <c r="C951" s="354"/>
      <c r="D951" s="354"/>
      <c r="E951" s="379"/>
      <c r="F951" s="354"/>
      <c r="G951" s="354"/>
      <c r="H951" s="354"/>
      <c r="I951" s="354"/>
      <c r="J951" s="354"/>
      <c r="K951" s="354"/>
      <c r="L951" s="354"/>
      <c r="M951" s="354"/>
    </row>
    <row r="952" spans="1:13" x14ac:dyDescent="0.3">
      <c r="A952" s="354"/>
      <c r="B952" s="354"/>
      <c r="C952" s="354"/>
      <c r="D952" s="354"/>
      <c r="E952" s="379"/>
      <c r="F952" s="354"/>
      <c r="G952" s="354"/>
      <c r="H952" s="354"/>
      <c r="I952" s="354"/>
      <c r="J952" s="354"/>
      <c r="K952" s="354"/>
      <c r="L952" s="354"/>
      <c r="M952" s="354"/>
    </row>
    <row r="953" spans="1:13" x14ac:dyDescent="0.3">
      <c r="A953" s="354"/>
      <c r="B953" s="354"/>
      <c r="C953" s="354"/>
      <c r="D953" s="354"/>
      <c r="E953" s="379"/>
      <c r="F953" s="354"/>
      <c r="G953" s="354"/>
      <c r="H953" s="354"/>
      <c r="I953" s="354"/>
      <c r="J953" s="354"/>
      <c r="K953" s="354"/>
      <c r="L953" s="354"/>
      <c r="M953" s="354"/>
    </row>
    <row r="954" spans="1:13" x14ac:dyDescent="0.3">
      <c r="A954" s="354"/>
      <c r="B954" s="354"/>
      <c r="C954" s="354"/>
      <c r="D954" s="354"/>
      <c r="E954" s="379"/>
      <c r="F954" s="354"/>
      <c r="G954" s="354"/>
      <c r="H954" s="354"/>
      <c r="I954" s="354"/>
      <c r="J954" s="354"/>
      <c r="K954" s="354"/>
      <c r="L954" s="354"/>
      <c r="M954" s="354"/>
    </row>
    <row r="955" spans="1:13" x14ac:dyDescent="0.3">
      <c r="A955" s="354"/>
      <c r="B955" s="354"/>
      <c r="C955" s="354"/>
      <c r="D955" s="354"/>
      <c r="E955" s="379"/>
      <c r="F955" s="354"/>
      <c r="G955" s="354"/>
      <c r="H955" s="354"/>
      <c r="I955" s="354"/>
      <c r="J955" s="354"/>
      <c r="K955" s="354"/>
      <c r="L955" s="354"/>
      <c r="M955" s="354"/>
    </row>
    <row r="956" spans="1:13" x14ac:dyDescent="0.3">
      <c r="A956" s="354"/>
      <c r="B956" s="354"/>
      <c r="C956" s="354"/>
      <c r="D956" s="354"/>
      <c r="E956" s="379"/>
      <c r="F956" s="354"/>
      <c r="G956" s="354"/>
      <c r="H956" s="354"/>
      <c r="I956" s="354"/>
      <c r="J956" s="354"/>
      <c r="K956" s="354"/>
      <c r="L956" s="354"/>
      <c r="M956" s="354"/>
    </row>
    <row r="957" spans="1:13" x14ac:dyDescent="0.3">
      <c r="A957" s="354"/>
      <c r="B957" s="354"/>
      <c r="C957" s="354"/>
      <c r="D957" s="354"/>
      <c r="E957" s="379"/>
      <c r="F957" s="354"/>
      <c r="G957" s="354"/>
      <c r="H957" s="354"/>
      <c r="I957" s="354"/>
      <c r="J957" s="354"/>
      <c r="K957" s="354"/>
      <c r="L957" s="354"/>
      <c r="M957" s="354"/>
    </row>
    <row r="958" spans="1:13" x14ac:dyDescent="0.3">
      <c r="A958" s="354"/>
      <c r="B958" s="354"/>
      <c r="C958" s="354"/>
      <c r="D958" s="354"/>
      <c r="E958" s="379"/>
      <c r="F958" s="354"/>
      <c r="G958" s="354"/>
      <c r="H958" s="354"/>
      <c r="I958" s="354"/>
      <c r="J958" s="354"/>
      <c r="K958" s="354"/>
      <c r="L958" s="354"/>
      <c r="M958" s="354"/>
    </row>
    <row r="959" spans="1:13" x14ac:dyDescent="0.3">
      <c r="A959" s="354"/>
      <c r="B959" s="354"/>
      <c r="C959" s="354"/>
      <c r="D959" s="354"/>
      <c r="E959" s="379"/>
      <c r="F959" s="354"/>
      <c r="G959" s="354"/>
      <c r="H959" s="354"/>
      <c r="I959" s="354"/>
      <c r="J959" s="354"/>
      <c r="K959" s="354"/>
      <c r="L959" s="354"/>
      <c r="M959" s="354"/>
    </row>
    <row r="960" spans="1:13" x14ac:dyDescent="0.3">
      <c r="A960" s="354"/>
      <c r="B960" s="354"/>
      <c r="C960" s="354"/>
      <c r="D960" s="354"/>
      <c r="E960" s="379"/>
      <c r="F960" s="354"/>
      <c r="G960" s="354"/>
      <c r="H960" s="354"/>
      <c r="I960" s="354"/>
      <c r="J960" s="354"/>
      <c r="K960" s="354"/>
      <c r="L960" s="354"/>
      <c r="M960" s="354"/>
    </row>
    <row r="961" spans="1:13" x14ac:dyDescent="0.3">
      <c r="A961" s="354"/>
      <c r="B961" s="354"/>
      <c r="C961" s="354"/>
      <c r="D961" s="354"/>
      <c r="E961" s="379"/>
      <c r="F961" s="354"/>
      <c r="G961" s="354"/>
      <c r="H961" s="354"/>
      <c r="I961" s="354"/>
      <c r="J961" s="354"/>
      <c r="K961" s="354"/>
      <c r="L961" s="354"/>
      <c r="M961" s="354"/>
    </row>
    <row r="962" spans="1:13" x14ac:dyDescent="0.3">
      <c r="A962" s="354"/>
      <c r="B962" s="354"/>
      <c r="C962" s="354"/>
      <c r="D962" s="354"/>
      <c r="E962" s="379"/>
      <c r="F962" s="354"/>
      <c r="G962" s="354"/>
      <c r="H962" s="354"/>
      <c r="I962" s="354"/>
      <c r="J962" s="354"/>
      <c r="K962" s="354"/>
      <c r="L962" s="354"/>
      <c r="M962" s="354"/>
    </row>
    <row r="963" spans="1:13" x14ac:dyDescent="0.3">
      <c r="A963" s="354"/>
      <c r="B963" s="354"/>
      <c r="C963" s="354"/>
      <c r="D963" s="354"/>
      <c r="E963" s="379"/>
      <c r="F963" s="354"/>
      <c r="G963" s="354"/>
      <c r="H963" s="354"/>
      <c r="I963" s="354"/>
      <c r="J963" s="354"/>
      <c r="K963" s="354"/>
      <c r="L963" s="354"/>
      <c r="M963" s="354"/>
    </row>
    <row r="964" spans="1:13" x14ac:dyDescent="0.3">
      <c r="A964" s="354"/>
      <c r="B964" s="354"/>
      <c r="C964" s="354"/>
      <c r="D964" s="354"/>
      <c r="E964" s="379"/>
      <c r="F964" s="354"/>
      <c r="G964" s="354"/>
      <c r="H964" s="354"/>
      <c r="I964" s="354"/>
      <c r="J964" s="354"/>
      <c r="K964" s="354"/>
      <c r="L964" s="354"/>
      <c r="M964" s="354"/>
    </row>
    <row r="965" spans="1:13" x14ac:dyDescent="0.3">
      <c r="A965" s="354"/>
      <c r="B965" s="354"/>
      <c r="C965" s="354"/>
      <c r="D965" s="354"/>
      <c r="E965" s="379"/>
      <c r="F965" s="354"/>
      <c r="G965" s="354"/>
      <c r="H965" s="354"/>
      <c r="I965" s="354"/>
      <c r="J965" s="354"/>
      <c r="K965" s="354"/>
      <c r="L965" s="354"/>
      <c r="M965" s="354"/>
    </row>
    <row r="966" spans="1:13" x14ac:dyDescent="0.3">
      <c r="A966" s="354"/>
      <c r="B966" s="354"/>
      <c r="C966" s="354"/>
      <c r="D966" s="354"/>
      <c r="E966" s="379"/>
      <c r="F966" s="354"/>
      <c r="G966" s="354"/>
      <c r="H966" s="354"/>
      <c r="I966" s="354"/>
      <c r="J966" s="354"/>
      <c r="K966" s="354"/>
      <c r="L966" s="354"/>
      <c r="M966" s="354"/>
    </row>
    <row r="967" spans="1:13" x14ac:dyDescent="0.3">
      <c r="A967" s="354"/>
      <c r="B967" s="354"/>
      <c r="C967" s="354"/>
      <c r="D967" s="354"/>
      <c r="E967" s="379"/>
      <c r="F967" s="354"/>
      <c r="G967" s="354"/>
      <c r="H967" s="354"/>
      <c r="I967" s="354"/>
      <c r="J967" s="354"/>
      <c r="K967" s="354"/>
      <c r="L967" s="354"/>
      <c r="M967" s="354"/>
    </row>
    <row r="968" spans="1:13" x14ac:dyDescent="0.3">
      <c r="A968" s="354"/>
      <c r="B968" s="354"/>
      <c r="C968" s="354"/>
      <c r="D968" s="354"/>
      <c r="E968" s="379"/>
      <c r="F968" s="354"/>
      <c r="G968" s="354"/>
      <c r="H968" s="354"/>
      <c r="I968" s="354"/>
      <c r="J968" s="354"/>
      <c r="K968" s="354"/>
      <c r="L968" s="354"/>
      <c r="M968" s="354"/>
    </row>
    <row r="969" spans="1:13" x14ac:dyDescent="0.3">
      <c r="A969" s="354"/>
      <c r="B969" s="354"/>
      <c r="C969" s="354"/>
      <c r="D969" s="354"/>
      <c r="E969" s="379"/>
      <c r="F969" s="354"/>
      <c r="G969" s="354"/>
      <c r="H969" s="354"/>
      <c r="I969" s="354"/>
      <c r="J969" s="354"/>
      <c r="K969" s="354"/>
      <c r="L969" s="354"/>
      <c r="M969" s="354"/>
    </row>
    <row r="970" spans="1:13" x14ac:dyDescent="0.3">
      <c r="A970" s="354"/>
      <c r="B970" s="354"/>
      <c r="C970" s="354"/>
      <c r="D970" s="354"/>
      <c r="E970" s="379"/>
      <c r="F970" s="354"/>
      <c r="G970" s="354"/>
      <c r="H970" s="354"/>
      <c r="I970" s="354"/>
      <c r="J970" s="354"/>
      <c r="K970" s="354"/>
      <c r="L970" s="354"/>
      <c r="M970" s="354"/>
    </row>
    <row r="971" spans="1:13" x14ac:dyDescent="0.3">
      <c r="A971" s="354"/>
      <c r="B971" s="354"/>
      <c r="C971" s="354"/>
      <c r="D971" s="354"/>
      <c r="E971" s="379"/>
      <c r="F971" s="354"/>
      <c r="G971" s="354"/>
      <c r="H971" s="354"/>
      <c r="I971" s="354"/>
      <c r="J971" s="354"/>
      <c r="K971" s="354"/>
      <c r="L971" s="354"/>
      <c r="M971" s="354"/>
    </row>
    <row r="972" spans="1:13" x14ac:dyDescent="0.3">
      <c r="A972" s="354"/>
      <c r="B972" s="354"/>
      <c r="C972" s="354"/>
      <c r="D972" s="354"/>
      <c r="E972" s="379"/>
      <c r="F972" s="354"/>
      <c r="G972" s="354"/>
      <c r="H972" s="354"/>
      <c r="I972" s="354"/>
      <c r="J972" s="354"/>
      <c r="K972" s="354"/>
      <c r="L972" s="354"/>
      <c r="M972" s="354"/>
    </row>
    <row r="973" spans="1:13" x14ac:dyDescent="0.3">
      <c r="A973" s="354"/>
      <c r="B973" s="354"/>
      <c r="C973" s="354"/>
      <c r="D973" s="354"/>
      <c r="E973" s="379"/>
      <c r="F973" s="354"/>
      <c r="G973" s="354"/>
      <c r="H973" s="354"/>
      <c r="I973" s="354"/>
      <c r="J973" s="354"/>
      <c r="K973" s="354"/>
      <c r="L973" s="354"/>
      <c r="M973" s="354"/>
    </row>
    <row r="974" spans="1:13" x14ac:dyDescent="0.3">
      <c r="A974" s="354"/>
      <c r="B974" s="354"/>
      <c r="C974" s="354"/>
      <c r="D974" s="354"/>
      <c r="E974" s="379"/>
      <c r="F974" s="354"/>
      <c r="G974" s="354"/>
      <c r="H974" s="354"/>
      <c r="I974" s="354"/>
      <c r="J974" s="354"/>
      <c r="K974" s="354"/>
      <c r="L974" s="354"/>
      <c r="M974" s="354"/>
    </row>
    <row r="975" spans="1:13" x14ac:dyDescent="0.3">
      <c r="A975" s="354"/>
      <c r="B975" s="354"/>
      <c r="C975" s="354"/>
      <c r="D975" s="354"/>
      <c r="E975" s="379"/>
      <c r="F975" s="354"/>
      <c r="G975" s="354"/>
      <c r="H975" s="354"/>
      <c r="I975" s="354"/>
      <c r="J975" s="354"/>
      <c r="K975" s="354"/>
      <c r="L975" s="354"/>
      <c r="M975" s="354"/>
    </row>
    <row r="976" spans="1:13" x14ac:dyDescent="0.3">
      <c r="A976" s="354"/>
      <c r="B976" s="354"/>
      <c r="C976" s="354"/>
      <c r="D976" s="354"/>
      <c r="E976" s="379"/>
      <c r="F976" s="354"/>
      <c r="G976" s="354"/>
      <c r="H976" s="354"/>
      <c r="I976" s="354"/>
      <c r="J976" s="354"/>
      <c r="K976" s="354"/>
      <c r="L976" s="354"/>
      <c r="M976" s="354"/>
    </row>
    <row r="977" spans="1:13" x14ac:dyDescent="0.3">
      <c r="A977" s="354"/>
      <c r="B977" s="354"/>
      <c r="C977" s="354"/>
      <c r="D977" s="354"/>
      <c r="E977" s="379"/>
      <c r="F977" s="354"/>
      <c r="G977" s="354"/>
      <c r="H977" s="354"/>
      <c r="I977" s="354"/>
      <c r="J977" s="354"/>
      <c r="K977" s="354"/>
      <c r="L977" s="354"/>
      <c r="M977" s="354"/>
    </row>
    <row r="978" spans="1:13" x14ac:dyDescent="0.3">
      <c r="A978" s="354"/>
      <c r="B978" s="354"/>
      <c r="C978" s="354"/>
      <c r="D978" s="354"/>
      <c r="E978" s="379"/>
      <c r="F978" s="354"/>
      <c r="G978" s="354"/>
      <c r="H978" s="354"/>
      <c r="I978" s="354"/>
      <c r="J978" s="354"/>
      <c r="K978" s="354"/>
      <c r="L978" s="354"/>
      <c r="M978" s="354"/>
    </row>
    <row r="979" spans="1:13" x14ac:dyDescent="0.3">
      <c r="A979" s="354"/>
      <c r="B979" s="354"/>
      <c r="C979" s="354"/>
      <c r="D979" s="354"/>
      <c r="E979" s="379"/>
      <c r="F979" s="354"/>
      <c r="G979" s="354"/>
      <c r="H979" s="354"/>
      <c r="I979" s="354"/>
      <c r="J979" s="354"/>
      <c r="K979" s="354"/>
      <c r="L979" s="354"/>
      <c r="M979" s="354"/>
    </row>
    <row r="980" spans="1:13" x14ac:dyDescent="0.3">
      <c r="A980" s="354"/>
      <c r="B980" s="354"/>
      <c r="C980" s="354"/>
      <c r="D980" s="354"/>
      <c r="E980" s="379"/>
      <c r="F980" s="354"/>
      <c r="G980" s="354"/>
      <c r="H980" s="354"/>
      <c r="I980" s="354"/>
      <c r="J980" s="354"/>
      <c r="K980" s="354"/>
      <c r="L980" s="354"/>
      <c r="M980" s="354"/>
    </row>
    <row r="981" spans="1:13" x14ac:dyDescent="0.3">
      <c r="A981" s="354"/>
      <c r="B981" s="354"/>
      <c r="C981" s="354"/>
      <c r="D981" s="354"/>
      <c r="E981" s="379"/>
      <c r="F981" s="354"/>
      <c r="G981" s="354"/>
      <c r="H981" s="354"/>
      <c r="I981" s="354"/>
      <c r="J981" s="354"/>
      <c r="K981" s="354"/>
      <c r="L981" s="354"/>
      <c r="M981" s="354"/>
    </row>
    <row r="982" spans="1:13" x14ac:dyDescent="0.3">
      <c r="A982" s="354"/>
      <c r="B982" s="354"/>
      <c r="C982" s="354"/>
      <c r="D982" s="354"/>
      <c r="E982" s="379"/>
      <c r="F982" s="354"/>
      <c r="G982" s="354"/>
      <c r="H982" s="354"/>
      <c r="I982" s="354"/>
      <c r="J982" s="354"/>
      <c r="K982" s="354"/>
      <c r="L982" s="354"/>
      <c r="M982" s="354"/>
    </row>
    <row r="983" spans="1:13" x14ac:dyDescent="0.3">
      <c r="A983" s="354"/>
      <c r="B983" s="354"/>
      <c r="C983" s="354"/>
      <c r="D983" s="354"/>
      <c r="E983" s="379"/>
      <c r="F983" s="354"/>
      <c r="G983" s="354"/>
      <c r="H983" s="354"/>
      <c r="I983" s="354"/>
      <c r="J983" s="354"/>
      <c r="K983" s="354"/>
      <c r="L983" s="354"/>
      <c r="M983" s="354"/>
    </row>
    <row r="984" spans="1:13" x14ac:dyDescent="0.3">
      <c r="A984" s="354"/>
      <c r="B984" s="354"/>
      <c r="C984" s="354"/>
      <c r="D984" s="354"/>
      <c r="E984" s="379"/>
      <c r="F984" s="354"/>
      <c r="G984" s="354"/>
      <c r="H984" s="354"/>
      <c r="I984" s="354"/>
      <c r="J984" s="354"/>
      <c r="K984" s="354"/>
      <c r="L984" s="354"/>
      <c r="M984" s="354"/>
    </row>
    <row r="985" spans="1:13" x14ac:dyDescent="0.3">
      <c r="A985" s="354"/>
      <c r="B985" s="354"/>
      <c r="C985" s="354"/>
      <c r="D985" s="354"/>
      <c r="E985" s="379"/>
      <c r="F985" s="354"/>
      <c r="G985" s="354"/>
      <c r="H985" s="354"/>
      <c r="I985" s="354"/>
      <c r="J985" s="354"/>
      <c r="K985" s="354"/>
      <c r="L985" s="354"/>
      <c r="M985" s="354"/>
    </row>
    <row r="986" spans="1:13" x14ac:dyDescent="0.3">
      <c r="A986" s="354"/>
      <c r="B986" s="354"/>
      <c r="C986" s="354"/>
      <c r="D986" s="354"/>
      <c r="E986" s="379"/>
      <c r="F986" s="354"/>
      <c r="G986" s="354"/>
      <c r="H986" s="354"/>
      <c r="I986" s="354"/>
      <c r="J986" s="354"/>
      <c r="K986" s="354"/>
      <c r="L986" s="354"/>
      <c r="M986" s="354"/>
    </row>
    <row r="987" spans="1:13" x14ac:dyDescent="0.3">
      <c r="A987" s="354"/>
      <c r="B987" s="354"/>
      <c r="C987" s="354"/>
      <c r="D987" s="354"/>
      <c r="E987" s="379"/>
      <c r="F987" s="354"/>
      <c r="G987" s="354"/>
      <c r="H987" s="354"/>
      <c r="I987" s="354"/>
      <c r="J987" s="354"/>
      <c r="K987" s="354"/>
      <c r="L987" s="354"/>
      <c r="M987" s="354"/>
    </row>
    <row r="988" spans="1:13" x14ac:dyDescent="0.3">
      <c r="A988" s="354"/>
      <c r="B988" s="354"/>
      <c r="C988" s="354"/>
      <c r="D988" s="354"/>
      <c r="E988" s="379"/>
      <c r="F988" s="354"/>
      <c r="G988" s="354"/>
      <c r="H988" s="354"/>
      <c r="I988" s="354"/>
      <c r="J988" s="354"/>
      <c r="K988" s="354"/>
      <c r="L988" s="354"/>
      <c r="M988" s="354"/>
    </row>
    <row r="989" spans="1:13" x14ac:dyDescent="0.3">
      <c r="A989" s="354"/>
      <c r="B989" s="354"/>
      <c r="C989" s="354"/>
      <c r="D989" s="354"/>
      <c r="E989" s="379"/>
      <c r="F989" s="354"/>
      <c r="G989" s="354"/>
      <c r="H989" s="354"/>
      <c r="I989" s="354"/>
      <c r="J989" s="354"/>
      <c r="K989" s="354"/>
      <c r="L989" s="354"/>
      <c r="M989" s="354"/>
    </row>
    <row r="990" spans="1:13" x14ac:dyDescent="0.3">
      <c r="A990" s="354"/>
      <c r="B990" s="354"/>
      <c r="C990" s="354"/>
      <c r="D990" s="354"/>
      <c r="E990" s="379"/>
      <c r="F990" s="354"/>
      <c r="G990" s="354"/>
      <c r="H990" s="354"/>
      <c r="I990" s="354"/>
      <c r="J990" s="354"/>
      <c r="K990" s="354"/>
      <c r="L990" s="354"/>
      <c r="M990" s="354"/>
    </row>
    <row r="991" spans="1:13" x14ac:dyDescent="0.3">
      <c r="A991" s="354"/>
      <c r="B991" s="354"/>
      <c r="C991" s="354"/>
      <c r="D991" s="354"/>
      <c r="E991" s="379"/>
      <c r="F991" s="354"/>
      <c r="G991" s="354"/>
      <c r="H991" s="354"/>
      <c r="I991" s="354"/>
      <c r="J991" s="354"/>
      <c r="K991" s="354"/>
      <c r="L991" s="354"/>
      <c r="M991" s="354"/>
    </row>
    <row r="992" spans="1:13" x14ac:dyDescent="0.3">
      <c r="A992" s="354"/>
      <c r="B992" s="354"/>
      <c r="C992" s="354"/>
      <c r="D992" s="354"/>
      <c r="E992" s="379"/>
      <c r="F992" s="354"/>
      <c r="G992" s="354"/>
      <c r="H992" s="354"/>
      <c r="I992" s="354"/>
      <c r="J992" s="354"/>
      <c r="K992" s="354"/>
      <c r="L992" s="354"/>
      <c r="M992" s="354"/>
    </row>
    <row r="993" spans="1:13" x14ac:dyDescent="0.3">
      <c r="A993" s="354"/>
      <c r="B993" s="354"/>
      <c r="C993" s="354"/>
      <c r="D993" s="354"/>
      <c r="E993" s="379"/>
      <c r="F993" s="354"/>
      <c r="G993" s="354"/>
      <c r="H993" s="354"/>
      <c r="I993" s="354"/>
      <c r="J993" s="354"/>
      <c r="K993" s="354"/>
      <c r="L993" s="354"/>
      <c r="M993" s="354"/>
    </row>
    <row r="994" spans="1:13" x14ac:dyDescent="0.3">
      <c r="A994" s="354"/>
      <c r="B994" s="354"/>
      <c r="C994" s="354"/>
      <c r="D994" s="354"/>
      <c r="E994" s="379"/>
      <c r="F994" s="354"/>
      <c r="G994" s="354"/>
      <c r="H994" s="354"/>
      <c r="I994" s="354"/>
      <c r="J994" s="354"/>
      <c r="K994" s="354"/>
      <c r="L994" s="354"/>
      <c r="M994" s="354"/>
    </row>
    <row r="995" spans="1:13" x14ac:dyDescent="0.3">
      <c r="A995" s="354"/>
      <c r="B995" s="354"/>
      <c r="C995" s="354"/>
      <c r="D995" s="354"/>
      <c r="E995" s="379"/>
      <c r="F995" s="354"/>
      <c r="G995" s="354"/>
      <c r="H995" s="354"/>
      <c r="I995" s="354"/>
      <c r="J995" s="354"/>
      <c r="K995" s="354"/>
      <c r="L995" s="354"/>
      <c r="M995" s="354"/>
    </row>
    <row r="996" spans="1:13" x14ac:dyDescent="0.3">
      <c r="A996" s="354"/>
      <c r="B996" s="354"/>
      <c r="C996" s="354"/>
      <c r="D996" s="354"/>
      <c r="E996" s="379"/>
      <c r="F996" s="354"/>
      <c r="G996" s="354"/>
      <c r="H996" s="354"/>
      <c r="I996" s="354"/>
      <c r="J996" s="354"/>
      <c r="K996" s="354"/>
      <c r="L996" s="354"/>
      <c r="M996" s="354"/>
    </row>
    <row r="997" spans="1:13" x14ac:dyDescent="0.3">
      <c r="A997" s="354"/>
      <c r="B997" s="354"/>
      <c r="C997" s="354"/>
      <c r="D997" s="354"/>
      <c r="E997" s="379"/>
      <c r="F997" s="354"/>
      <c r="G997" s="354"/>
      <c r="H997" s="354"/>
      <c r="I997" s="354"/>
      <c r="J997" s="354"/>
      <c r="K997" s="354"/>
      <c r="L997" s="354"/>
      <c r="M997" s="354"/>
    </row>
    <row r="998" spans="1:13" x14ac:dyDescent="0.3">
      <c r="A998" s="354"/>
      <c r="B998" s="354"/>
      <c r="C998" s="354"/>
      <c r="D998" s="354"/>
      <c r="E998" s="379"/>
      <c r="F998" s="354"/>
      <c r="G998" s="354"/>
      <c r="H998" s="354"/>
      <c r="I998" s="354"/>
      <c r="J998" s="354"/>
      <c r="K998" s="354"/>
      <c r="L998" s="354"/>
      <c r="M998" s="354"/>
    </row>
    <row r="999" spans="1:13" x14ac:dyDescent="0.3">
      <c r="A999" s="354"/>
      <c r="B999" s="354"/>
      <c r="C999" s="354"/>
      <c r="D999" s="354"/>
      <c r="E999" s="379"/>
      <c r="F999" s="354"/>
      <c r="G999" s="354"/>
      <c r="H999" s="354"/>
      <c r="I999" s="354"/>
      <c r="J999" s="354"/>
      <c r="K999" s="354"/>
      <c r="L999" s="354"/>
      <c r="M999" s="354"/>
    </row>
    <row r="1000" spans="1:13" x14ac:dyDescent="0.3">
      <c r="A1000" s="354"/>
      <c r="B1000" s="354"/>
      <c r="C1000" s="354"/>
      <c r="D1000" s="354"/>
      <c r="E1000" s="379"/>
      <c r="F1000" s="354"/>
      <c r="G1000" s="354"/>
      <c r="H1000" s="354"/>
      <c r="I1000" s="354"/>
      <c r="J1000" s="354"/>
      <c r="K1000" s="354"/>
      <c r="L1000" s="354"/>
      <c r="M1000" s="354"/>
    </row>
    <row r="1001" spans="1:13" x14ac:dyDescent="0.3">
      <c r="A1001" s="354"/>
      <c r="B1001" s="354"/>
      <c r="C1001" s="354"/>
      <c r="D1001" s="354"/>
      <c r="E1001" s="379"/>
      <c r="F1001" s="354"/>
      <c r="G1001" s="354"/>
      <c r="H1001" s="354"/>
      <c r="I1001" s="354"/>
      <c r="J1001" s="354"/>
      <c r="K1001" s="354"/>
      <c r="L1001" s="354"/>
      <c r="M1001" s="354"/>
    </row>
    <row r="1002" spans="1:13" x14ac:dyDescent="0.3">
      <c r="A1002" s="354"/>
      <c r="B1002" s="354"/>
      <c r="C1002" s="354"/>
      <c r="D1002" s="354"/>
      <c r="E1002" s="379"/>
      <c r="F1002" s="354"/>
      <c r="G1002" s="354"/>
      <c r="H1002" s="354"/>
      <c r="I1002" s="354"/>
      <c r="J1002" s="354"/>
      <c r="K1002" s="354"/>
      <c r="L1002" s="354"/>
      <c r="M1002" s="354"/>
    </row>
    <row r="1003" spans="1:13" x14ac:dyDescent="0.3">
      <c r="A1003" s="354"/>
      <c r="B1003" s="354"/>
      <c r="C1003" s="354"/>
      <c r="D1003" s="354"/>
      <c r="E1003" s="379"/>
      <c r="F1003" s="354"/>
      <c r="G1003" s="354"/>
      <c r="H1003" s="354"/>
      <c r="I1003" s="354"/>
      <c r="J1003" s="354"/>
      <c r="K1003" s="354"/>
      <c r="L1003" s="354"/>
      <c r="M1003" s="354"/>
    </row>
    <row r="1004" spans="1:13" x14ac:dyDescent="0.3">
      <c r="A1004" s="354"/>
      <c r="B1004" s="354"/>
      <c r="C1004" s="354"/>
      <c r="D1004" s="354"/>
      <c r="E1004" s="379"/>
      <c r="F1004" s="354"/>
      <c r="G1004" s="354"/>
      <c r="H1004" s="354"/>
      <c r="I1004" s="354"/>
      <c r="J1004" s="354"/>
      <c r="K1004" s="354"/>
      <c r="L1004" s="354"/>
      <c r="M1004" s="354"/>
    </row>
    <row r="1005" spans="1:13" x14ac:dyDescent="0.3">
      <c r="A1005" s="354"/>
      <c r="B1005" s="354"/>
      <c r="C1005" s="354"/>
      <c r="D1005" s="354"/>
      <c r="E1005" s="379"/>
      <c r="F1005" s="354"/>
      <c r="G1005" s="354"/>
      <c r="H1005" s="354"/>
      <c r="I1005" s="354"/>
      <c r="J1005" s="354"/>
      <c r="K1005" s="354"/>
      <c r="L1005" s="354"/>
      <c r="M1005" s="354"/>
    </row>
    <row r="1006" spans="1:13" x14ac:dyDescent="0.3">
      <c r="A1006" s="354"/>
      <c r="B1006" s="354"/>
      <c r="C1006" s="354"/>
      <c r="D1006" s="354"/>
      <c r="E1006" s="379"/>
      <c r="F1006" s="354"/>
      <c r="G1006" s="354"/>
      <c r="H1006" s="354"/>
      <c r="I1006" s="354"/>
      <c r="J1006" s="354"/>
      <c r="K1006" s="354"/>
      <c r="L1006" s="354"/>
      <c r="M1006" s="354"/>
    </row>
    <row r="1007" spans="1:13" x14ac:dyDescent="0.3">
      <c r="A1007" s="354"/>
      <c r="B1007" s="354"/>
      <c r="C1007" s="354"/>
      <c r="D1007" s="354"/>
      <c r="E1007" s="379"/>
      <c r="F1007" s="354"/>
      <c r="G1007" s="354"/>
      <c r="H1007" s="354"/>
      <c r="I1007" s="354"/>
      <c r="J1007" s="354"/>
      <c r="K1007" s="354"/>
      <c r="L1007" s="354"/>
      <c r="M1007" s="354"/>
    </row>
    <row r="1008" spans="1:13" x14ac:dyDescent="0.3">
      <c r="A1008" s="354"/>
      <c r="B1008" s="354"/>
      <c r="C1008" s="354"/>
      <c r="D1008" s="354"/>
      <c r="E1008" s="379"/>
      <c r="F1008" s="354"/>
      <c r="G1008" s="354"/>
      <c r="H1008" s="354"/>
      <c r="I1008" s="354"/>
      <c r="J1008" s="354"/>
      <c r="K1008" s="354"/>
      <c r="L1008" s="354"/>
      <c r="M1008" s="354"/>
    </row>
    <row r="1009" spans="1:13" x14ac:dyDescent="0.3">
      <c r="A1009" s="354"/>
      <c r="B1009" s="354"/>
      <c r="C1009" s="354"/>
      <c r="D1009" s="354"/>
      <c r="E1009" s="379"/>
      <c r="F1009" s="354"/>
      <c r="G1009" s="354"/>
      <c r="H1009" s="354"/>
      <c r="I1009" s="354"/>
      <c r="J1009" s="354"/>
      <c r="K1009" s="354"/>
      <c r="L1009" s="354"/>
      <c r="M1009" s="354"/>
    </row>
    <row r="1010" spans="1:13" x14ac:dyDescent="0.3">
      <c r="A1010" s="354"/>
      <c r="B1010" s="354"/>
      <c r="C1010" s="354"/>
      <c r="D1010" s="354"/>
      <c r="E1010" s="379"/>
      <c r="F1010" s="354"/>
      <c r="G1010" s="354"/>
      <c r="H1010" s="354"/>
      <c r="I1010" s="354"/>
      <c r="J1010" s="354"/>
      <c r="K1010" s="354"/>
      <c r="L1010" s="354"/>
      <c r="M1010" s="354"/>
    </row>
    <row r="1011" spans="1:13" x14ac:dyDescent="0.3">
      <c r="A1011" s="354"/>
      <c r="B1011" s="354"/>
      <c r="C1011" s="354"/>
      <c r="D1011" s="354"/>
      <c r="E1011" s="379"/>
      <c r="F1011" s="354"/>
      <c r="G1011" s="354"/>
      <c r="H1011" s="354"/>
      <c r="I1011" s="354"/>
      <c r="J1011" s="354"/>
      <c r="K1011" s="354"/>
      <c r="L1011" s="354"/>
      <c r="M1011" s="354"/>
    </row>
    <row r="1012" spans="1:13" x14ac:dyDescent="0.3">
      <c r="A1012" s="354"/>
      <c r="B1012" s="354"/>
      <c r="C1012" s="354"/>
      <c r="D1012" s="354"/>
      <c r="E1012" s="379"/>
      <c r="F1012" s="354"/>
      <c r="G1012" s="354"/>
      <c r="H1012" s="354"/>
      <c r="I1012" s="354"/>
      <c r="J1012" s="354"/>
      <c r="K1012" s="354"/>
      <c r="L1012" s="354"/>
      <c r="M1012" s="354"/>
    </row>
    <row r="1013" spans="1:13" x14ac:dyDescent="0.3">
      <c r="A1013" s="354"/>
      <c r="B1013" s="354"/>
      <c r="C1013" s="354"/>
      <c r="D1013" s="354"/>
      <c r="E1013" s="379"/>
      <c r="F1013" s="354"/>
      <c r="G1013" s="354"/>
      <c r="H1013" s="354"/>
      <c r="I1013" s="354"/>
      <c r="J1013" s="354"/>
      <c r="K1013" s="354"/>
      <c r="L1013" s="354"/>
      <c r="M1013" s="354"/>
    </row>
    <row r="1014" spans="1:13" x14ac:dyDescent="0.3">
      <c r="A1014" s="354"/>
      <c r="B1014" s="354"/>
      <c r="C1014" s="354"/>
      <c r="D1014" s="354"/>
      <c r="E1014" s="379"/>
      <c r="F1014" s="354"/>
      <c r="G1014" s="354"/>
      <c r="H1014" s="354"/>
      <c r="I1014" s="354"/>
      <c r="J1014" s="354"/>
      <c r="K1014" s="354"/>
      <c r="L1014" s="354"/>
      <c r="M1014" s="354"/>
    </row>
    <row r="1015" spans="1:13" x14ac:dyDescent="0.3">
      <c r="A1015" s="354"/>
      <c r="B1015" s="354"/>
      <c r="C1015" s="354"/>
      <c r="D1015" s="354"/>
      <c r="E1015" s="379"/>
      <c r="F1015" s="354"/>
      <c r="G1015" s="354"/>
      <c r="H1015" s="354"/>
      <c r="I1015" s="354"/>
      <c r="J1015" s="354"/>
      <c r="K1015" s="354"/>
      <c r="L1015" s="354"/>
      <c r="M1015" s="354"/>
    </row>
    <row r="1016" spans="1:13" x14ac:dyDescent="0.3">
      <c r="A1016" s="354"/>
      <c r="B1016" s="354"/>
      <c r="C1016" s="354"/>
      <c r="D1016" s="354"/>
      <c r="E1016" s="379"/>
      <c r="F1016" s="354"/>
      <c r="G1016" s="354"/>
      <c r="H1016" s="354"/>
      <c r="I1016" s="354"/>
      <c r="J1016" s="354"/>
      <c r="K1016" s="354"/>
      <c r="L1016" s="354"/>
      <c r="M1016" s="354"/>
    </row>
    <row r="1017" spans="1:13" x14ac:dyDescent="0.3">
      <c r="A1017" s="354"/>
      <c r="B1017" s="354"/>
      <c r="C1017" s="354"/>
      <c r="D1017" s="354"/>
      <c r="E1017" s="379"/>
      <c r="F1017" s="354"/>
      <c r="G1017" s="354"/>
      <c r="H1017" s="354"/>
      <c r="I1017" s="354"/>
      <c r="J1017" s="354"/>
      <c r="K1017" s="354"/>
      <c r="L1017" s="354"/>
      <c r="M1017" s="354"/>
    </row>
    <row r="1018" spans="1:13" x14ac:dyDescent="0.3">
      <c r="A1018" s="354"/>
      <c r="B1018" s="354"/>
      <c r="C1018" s="354"/>
      <c r="D1018" s="354"/>
      <c r="E1018" s="379"/>
      <c r="F1018" s="354"/>
      <c r="G1018" s="354"/>
      <c r="H1018" s="354"/>
      <c r="I1018" s="354"/>
      <c r="J1018" s="354"/>
      <c r="K1018" s="354"/>
      <c r="L1018" s="354"/>
      <c r="M1018" s="354"/>
    </row>
    <row r="1019" spans="1:13" x14ac:dyDescent="0.3">
      <c r="A1019" s="354"/>
      <c r="B1019" s="354"/>
      <c r="C1019" s="354"/>
      <c r="D1019" s="354"/>
      <c r="E1019" s="379"/>
      <c r="F1019" s="354"/>
      <c r="G1019" s="354"/>
      <c r="H1019" s="354"/>
      <c r="I1019" s="354"/>
      <c r="J1019" s="354"/>
      <c r="K1019" s="354"/>
      <c r="L1019" s="354"/>
      <c r="M1019" s="354"/>
    </row>
    <row r="1020" spans="1:13" x14ac:dyDescent="0.3">
      <c r="A1020" s="354"/>
      <c r="B1020" s="354"/>
      <c r="C1020" s="354"/>
      <c r="D1020" s="354"/>
      <c r="E1020" s="379"/>
      <c r="F1020" s="354"/>
      <c r="G1020" s="354"/>
      <c r="H1020" s="354"/>
      <c r="I1020" s="354"/>
      <c r="J1020" s="354"/>
      <c r="K1020" s="354"/>
      <c r="L1020" s="354"/>
      <c r="M1020" s="354"/>
    </row>
    <row r="1021" spans="1:13" x14ac:dyDescent="0.3">
      <c r="A1021" s="354"/>
      <c r="B1021" s="354"/>
      <c r="C1021" s="354"/>
      <c r="D1021" s="354"/>
      <c r="E1021" s="379"/>
      <c r="F1021" s="354"/>
      <c r="G1021" s="354"/>
      <c r="H1021" s="354"/>
      <c r="I1021" s="354"/>
      <c r="J1021" s="354"/>
      <c r="K1021" s="354"/>
      <c r="L1021" s="354"/>
      <c r="M1021" s="354"/>
    </row>
    <row r="1022" spans="1:13" x14ac:dyDescent="0.3">
      <c r="A1022" s="354"/>
      <c r="B1022" s="354"/>
      <c r="C1022" s="354"/>
      <c r="D1022" s="354"/>
      <c r="E1022" s="379"/>
      <c r="F1022" s="354"/>
      <c r="G1022" s="354"/>
      <c r="H1022" s="354"/>
      <c r="I1022" s="354"/>
      <c r="J1022" s="354"/>
      <c r="K1022" s="354"/>
      <c r="L1022" s="354"/>
      <c r="M1022" s="354"/>
    </row>
    <row r="1023" spans="1:13" x14ac:dyDescent="0.3">
      <c r="A1023" s="354"/>
      <c r="B1023" s="354"/>
      <c r="C1023" s="354"/>
      <c r="D1023" s="354"/>
      <c r="E1023" s="379"/>
      <c r="F1023" s="354"/>
      <c r="G1023" s="354"/>
      <c r="H1023" s="354"/>
      <c r="I1023" s="354"/>
      <c r="J1023" s="354"/>
      <c r="K1023" s="354"/>
      <c r="L1023" s="354"/>
      <c r="M1023" s="354"/>
    </row>
    <row r="1024" spans="1:13" x14ac:dyDescent="0.3">
      <c r="A1024" s="354"/>
      <c r="B1024" s="354"/>
      <c r="C1024" s="354"/>
      <c r="D1024" s="354"/>
      <c r="E1024" s="379"/>
      <c r="F1024" s="354"/>
      <c r="G1024" s="354"/>
      <c r="H1024" s="354"/>
      <c r="I1024" s="354"/>
      <c r="J1024" s="354"/>
      <c r="K1024" s="354"/>
      <c r="L1024" s="354"/>
      <c r="M1024" s="354"/>
    </row>
    <row r="1025" spans="1:13" x14ac:dyDescent="0.3">
      <c r="A1025" s="354"/>
      <c r="B1025" s="354"/>
      <c r="C1025" s="354"/>
      <c r="D1025" s="354"/>
      <c r="E1025" s="379"/>
      <c r="F1025" s="354"/>
      <c r="G1025" s="354"/>
      <c r="H1025" s="354"/>
      <c r="I1025" s="354"/>
      <c r="J1025" s="354"/>
      <c r="K1025" s="354"/>
      <c r="L1025" s="354"/>
      <c r="M1025" s="354"/>
    </row>
    <row r="1026" spans="1:13" x14ac:dyDescent="0.3">
      <c r="A1026" s="354"/>
      <c r="B1026" s="354"/>
      <c r="C1026" s="354"/>
      <c r="D1026" s="354"/>
      <c r="E1026" s="379"/>
      <c r="F1026" s="354"/>
      <c r="G1026" s="354"/>
      <c r="H1026" s="354"/>
      <c r="I1026" s="354"/>
      <c r="J1026" s="354"/>
      <c r="K1026" s="354"/>
      <c r="L1026" s="354"/>
      <c r="M1026" s="354"/>
    </row>
    <row r="1027" spans="1:13" x14ac:dyDescent="0.3">
      <c r="A1027" s="354"/>
      <c r="B1027" s="354"/>
      <c r="C1027" s="354"/>
      <c r="D1027" s="354"/>
      <c r="E1027" s="379"/>
      <c r="F1027" s="354"/>
      <c r="G1027" s="354"/>
      <c r="H1027" s="354"/>
      <c r="I1027" s="354"/>
      <c r="J1027" s="354"/>
      <c r="K1027" s="354"/>
      <c r="L1027" s="354"/>
      <c r="M1027" s="354"/>
    </row>
    <row r="1028" spans="1:13" x14ac:dyDescent="0.3">
      <c r="A1028" s="354"/>
      <c r="B1028" s="354"/>
      <c r="C1028" s="354"/>
      <c r="D1028" s="354"/>
      <c r="E1028" s="379"/>
      <c r="F1028" s="354"/>
      <c r="G1028" s="354"/>
      <c r="H1028" s="354"/>
      <c r="I1028" s="354"/>
      <c r="J1028" s="354"/>
      <c r="K1028" s="354"/>
      <c r="L1028" s="354"/>
      <c r="M1028" s="354"/>
    </row>
    <row r="1029" spans="1:13" x14ac:dyDescent="0.3">
      <c r="A1029" s="354"/>
      <c r="B1029" s="354"/>
      <c r="C1029" s="354"/>
      <c r="D1029" s="354"/>
      <c r="E1029" s="379"/>
      <c r="F1029" s="354"/>
      <c r="G1029" s="354"/>
      <c r="H1029" s="354"/>
      <c r="I1029" s="354"/>
      <c r="J1029" s="354"/>
      <c r="K1029" s="354"/>
      <c r="L1029" s="354"/>
      <c r="M1029" s="354"/>
    </row>
    <row r="1030" spans="1:13" x14ac:dyDescent="0.3">
      <c r="A1030" s="354"/>
      <c r="B1030" s="354"/>
      <c r="C1030" s="354"/>
      <c r="D1030" s="354"/>
      <c r="E1030" s="379"/>
      <c r="F1030" s="354"/>
      <c r="G1030" s="354"/>
      <c r="H1030" s="354"/>
      <c r="I1030" s="354"/>
      <c r="J1030" s="354"/>
      <c r="K1030" s="354"/>
      <c r="L1030" s="354"/>
      <c r="M1030" s="354"/>
    </row>
    <row r="1031" spans="1:13" x14ac:dyDescent="0.3">
      <c r="A1031" s="354"/>
      <c r="B1031" s="354"/>
      <c r="C1031" s="354"/>
      <c r="D1031" s="354"/>
      <c r="E1031" s="379"/>
      <c r="F1031" s="354"/>
      <c r="G1031" s="354"/>
      <c r="H1031" s="354"/>
      <c r="I1031" s="354"/>
      <c r="J1031" s="354"/>
      <c r="K1031" s="354"/>
      <c r="L1031" s="354"/>
      <c r="M1031" s="354"/>
    </row>
    <row r="1032" spans="1:13" x14ac:dyDescent="0.3">
      <c r="A1032" s="354"/>
      <c r="B1032" s="354"/>
      <c r="C1032" s="354"/>
      <c r="D1032" s="354"/>
      <c r="E1032" s="379"/>
      <c r="F1032" s="354"/>
      <c r="G1032" s="354"/>
      <c r="H1032" s="354"/>
      <c r="I1032" s="354"/>
      <c r="J1032" s="354"/>
      <c r="K1032" s="354"/>
      <c r="L1032" s="354"/>
      <c r="M1032" s="354"/>
    </row>
    <row r="1033" spans="1:13" x14ac:dyDescent="0.3">
      <c r="A1033" s="354"/>
      <c r="B1033" s="354"/>
      <c r="C1033" s="354"/>
      <c r="D1033" s="354"/>
      <c r="E1033" s="379"/>
      <c r="F1033" s="354"/>
      <c r="G1033" s="354"/>
      <c r="H1033" s="354"/>
      <c r="I1033" s="354"/>
      <c r="J1033" s="354"/>
      <c r="K1033" s="354"/>
      <c r="L1033" s="354"/>
      <c r="M1033" s="354"/>
    </row>
    <row r="1034" spans="1:13" x14ac:dyDescent="0.3">
      <c r="A1034" s="354"/>
      <c r="B1034" s="354"/>
      <c r="C1034" s="354"/>
      <c r="D1034" s="354"/>
      <c r="E1034" s="379"/>
      <c r="F1034" s="354"/>
      <c r="G1034" s="354"/>
      <c r="H1034" s="354"/>
      <c r="I1034" s="354"/>
      <c r="J1034" s="354"/>
      <c r="K1034" s="354"/>
      <c r="L1034" s="354"/>
      <c r="M1034" s="354"/>
    </row>
    <row r="1035" spans="1:13" x14ac:dyDescent="0.3">
      <c r="A1035" s="354"/>
      <c r="B1035" s="354"/>
      <c r="C1035" s="354"/>
      <c r="D1035" s="354"/>
      <c r="E1035" s="379"/>
      <c r="F1035" s="354"/>
      <c r="G1035" s="354"/>
      <c r="H1035" s="354"/>
      <c r="I1035" s="354"/>
      <c r="J1035" s="354"/>
      <c r="K1035" s="354"/>
      <c r="L1035" s="354"/>
      <c r="M1035" s="354"/>
    </row>
    <row r="1036" spans="1:13" x14ac:dyDescent="0.3">
      <c r="A1036" s="354"/>
      <c r="B1036" s="354"/>
      <c r="C1036" s="354"/>
      <c r="D1036" s="354"/>
      <c r="E1036" s="379"/>
      <c r="F1036" s="354"/>
      <c r="G1036" s="354"/>
      <c r="H1036" s="354"/>
      <c r="I1036" s="354"/>
      <c r="J1036" s="354"/>
      <c r="K1036" s="354"/>
      <c r="L1036" s="354"/>
      <c r="M1036" s="354"/>
    </row>
    <row r="1037" spans="1:13" x14ac:dyDescent="0.3">
      <c r="A1037" s="354"/>
      <c r="B1037" s="354"/>
      <c r="C1037" s="354"/>
      <c r="D1037" s="354"/>
      <c r="E1037" s="379"/>
      <c r="F1037" s="354"/>
      <c r="G1037" s="354"/>
      <c r="H1037" s="354"/>
      <c r="I1037" s="354"/>
      <c r="J1037" s="354"/>
      <c r="K1037" s="354"/>
      <c r="L1037" s="354"/>
      <c r="M1037" s="354"/>
    </row>
    <row r="1038" spans="1:13" x14ac:dyDescent="0.3">
      <c r="A1038" s="354"/>
      <c r="B1038" s="354"/>
      <c r="C1038" s="354"/>
      <c r="D1038" s="354"/>
      <c r="E1038" s="379"/>
      <c r="F1038" s="354"/>
      <c r="G1038" s="354"/>
      <c r="H1038" s="354"/>
      <c r="I1038" s="354"/>
      <c r="J1038" s="354"/>
      <c r="K1038" s="354"/>
      <c r="L1038" s="354"/>
      <c r="M1038" s="354"/>
    </row>
    <row r="1039" spans="1:13" x14ac:dyDescent="0.3">
      <c r="A1039" s="354"/>
      <c r="B1039" s="354"/>
      <c r="C1039" s="354"/>
      <c r="D1039" s="354"/>
      <c r="E1039" s="379"/>
      <c r="F1039" s="354"/>
      <c r="G1039" s="354"/>
      <c r="H1039" s="354"/>
      <c r="I1039" s="354"/>
      <c r="J1039" s="354"/>
      <c r="K1039" s="354"/>
      <c r="L1039" s="354"/>
      <c r="M1039" s="354"/>
    </row>
    <row r="1040" spans="1:13" x14ac:dyDescent="0.3">
      <c r="A1040" s="354"/>
      <c r="B1040" s="354"/>
      <c r="C1040" s="354"/>
      <c r="D1040" s="354"/>
      <c r="E1040" s="379"/>
      <c r="F1040" s="354"/>
      <c r="G1040" s="354"/>
      <c r="H1040" s="354"/>
      <c r="I1040" s="354"/>
      <c r="J1040" s="354"/>
      <c r="K1040" s="354"/>
      <c r="L1040" s="354"/>
      <c r="M1040" s="354"/>
    </row>
    <row r="1041" spans="1:13" x14ac:dyDescent="0.3">
      <c r="A1041" s="354"/>
      <c r="B1041" s="354"/>
      <c r="C1041" s="354"/>
      <c r="D1041" s="354"/>
      <c r="E1041" s="379"/>
      <c r="F1041" s="354"/>
      <c r="G1041" s="354"/>
      <c r="H1041" s="354"/>
      <c r="I1041" s="354"/>
      <c r="J1041" s="354"/>
      <c r="K1041" s="354"/>
      <c r="L1041" s="354"/>
      <c r="M1041" s="354"/>
    </row>
    <row r="1042" spans="1:13" x14ac:dyDescent="0.3">
      <c r="A1042" s="354"/>
      <c r="B1042" s="354"/>
      <c r="C1042" s="354"/>
      <c r="D1042" s="354"/>
      <c r="E1042" s="379"/>
      <c r="F1042" s="354"/>
      <c r="G1042" s="354"/>
      <c r="H1042" s="354"/>
      <c r="I1042" s="354"/>
      <c r="J1042" s="354"/>
      <c r="K1042" s="354"/>
      <c r="L1042" s="354"/>
      <c r="M1042" s="354"/>
    </row>
    <row r="1043" spans="1:13" x14ac:dyDescent="0.3">
      <c r="A1043" s="354"/>
      <c r="B1043" s="354"/>
      <c r="C1043" s="354"/>
      <c r="D1043" s="354"/>
      <c r="E1043" s="379"/>
      <c r="F1043" s="354"/>
      <c r="G1043" s="354"/>
      <c r="H1043" s="354"/>
      <c r="I1043" s="354"/>
      <c r="J1043" s="354"/>
      <c r="K1043" s="354"/>
      <c r="L1043" s="354"/>
      <c r="M1043" s="354"/>
    </row>
    <row r="1044" spans="1:13" x14ac:dyDescent="0.3">
      <c r="A1044" s="354"/>
      <c r="B1044" s="354"/>
      <c r="C1044" s="354"/>
      <c r="D1044" s="354"/>
      <c r="E1044" s="379"/>
      <c r="F1044" s="354"/>
      <c r="G1044" s="354"/>
      <c r="H1044" s="354"/>
      <c r="I1044" s="354"/>
      <c r="J1044" s="354"/>
      <c r="K1044" s="354"/>
      <c r="L1044" s="354"/>
      <c r="M1044" s="354"/>
    </row>
    <row r="1045" spans="1:13" x14ac:dyDescent="0.3">
      <c r="A1045" s="354"/>
      <c r="B1045" s="354"/>
      <c r="C1045" s="354"/>
      <c r="D1045" s="354"/>
      <c r="E1045" s="379"/>
      <c r="F1045" s="354"/>
      <c r="G1045" s="354"/>
      <c r="H1045" s="354"/>
      <c r="I1045" s="354"/>
      <c r="J1045" s="354"/>
      <c r="K1045" s="354"/>
      <c r="L1045" s="354"/>
      <c r="M1045" s="354"/>
    </row>
    <row r="1046" spans="1:13" x14ac:dyDescent="0.3">
      <c r="A1046" s="354"/>
      <c r="B1046" s="354"/>
      <c r="C1046" s="354"/>
      <c r="D1046" s="354"/>
      <c r="E1046" s="379"/>
      <c r="F1046" s="354"/>
      <c r="G1046" s="354"/>
      <c r="H1046" s="354"/>
      <c r="I1046" s="354"/>
      <c r="J1046" s="354"/>
      <c r="K1046" s="354"/>
      <c r="L1046" s="354"/>
      <c r="M1046" s="354"/>
    </row>
    <row r="1047" spans="1:13" x14ac:dyDescent="0.3">
      <c r="A1047" s="354"/>
      <c r="B1047" s="354"/>
      <c r="C1047" s="354"/>
      <c r="D1047" s="354"/>
      <c r="E1047" s="379"/>
      <c r="F1047" s="354"/>
      <c r="G1047" s="354"/>
      <c r="H1047" s="354"/>
      <c r="I1047" s="354"/>
      <c r="J1047" s="354"/>
      <c r="K1047" s="354"/>
      <c r="L1047" s="354"/>
      <c r="M1047" s="354"/>
    </row>
    <row r="1048" spans="1:13" x14ac:dyDescent="0.3">
      <c r="A1048" s="354"/>
      <c r="B1048" s="354"/>
      <c r="C1048" s="354"/>
      <c r="D1048" s="354"/>
      <c r="E1048" s="379"/>
      <c r="F1048" s="354"/>
      <c r="G1048" s="354"/>
      <c r="H1048" s="354"/>
      <c r="I1048" s="354"/>
      <c r="J1048" s="354"/>
      <c r="K1048" s="354"/>
      <c r="L1048" s="354"/>
      <c r="M1048" s="354"/>
    </row>
    <row r="1049" spans="1:13" x14ac:dyDescent="0.3">
      <c r="A1049" s="354"/>
      <c r="B1049" s="354"/>
      <c r="C1049" s="354"/>
      <c r="D1049" s="354"/>
      <c r="E1049" s="379"/>
      <c r="F1049" s="354"/>
      <c r="G1049" s="354"/>
      <c r="H1049" s="354"/>
      <c r="I1049" s="354"/>
      <c r="J1049" s="354"/>
      <c r="K1049" s="354"/>
      <c r="L1049" s="354"/>
      <c r="M1049" s="354"/>
    </row>
    <row r="1050" spans="1:13" x14ac:dyDescent="0.3">
      <c r="A1050" s="354"/>
      <c r="B1050" s="354"/>
      <c r="C1050" s="354"/>
      <c r="D1050" s="354"/>
      <c r="E1050" s="379"/>
      <c r="F1050" s="354"/>
      <c r="G1050" s="354"/>
      <c r="H1050" s="354"/>
      <c r="I1050" s="354"/>
      <c r="J1050" s="354"/>
      <c r="K1050" s="354"/>
      <c r="L1050" s="354"/>
      <c r="M1050" s="354"/>
    </row>
    <row r="1051" spans="1:13" x14ac:dyDescent="0.3">
      <c r="A1051" s="354"/>
      <c r="B1051" s="354"/>
      <c r="C1051" s="354"/>
      <c r="D1051" s="354"/>
      <c r="E1051" s="379"/>
      <c r="F1051" s="354"/>
      <c r="G1051" s="354"/>
      <c r="H1051" s="354"/>
      <c r="I1051" s="354"/>
      <c r="J1051" s="354"/>
      <c r="K1051" s="354"/>
      <c r="L1051" s="354"/>
      <c r="M1051" s="354"/>
    </row>
    <row r="1052" spans="1:13" x14ac:dyDescent="0.3">
      <c r="A1052" s="354"/>
      <c r="B1052" s="354"/>
      <c r="C1052" s="354"/>
      <c r="D1052" s="354"/>
      <c r="E1052" s="379"/>
      <c r="F1052" s="354"/>
      <c r="G1052" s="354"/>
      <c r="H1052" s="354"/>
      <c r="I1052" s="354"/>
      <c r="J1052" s="354"/>
      <c r="K1052" s="354"/>
      <c r="L1052" s="354"/>
      <c r="M1052" s="354"/>
    </row>
    <row r="1053" spans="1:13" x14ac:dyDescent="0.3">
      <c r="A1053" s="354"/>
      <c r="B1053" s="354"/>
      <c r="C1053" s="354"/>
      <c r="D1053" s="354"/>
      <c r="E1053" s="379"/>
      <c r="F1053" s="354"/>
      <c r="G1053" s="354"/>
      <c r="H1053" s="354"/>
      <c r="I1053" s="354"/>
      <c r="J1053" s="354"/>
      <c r="K1053" s="354"/>
      <c r="L1053" s="354"/>
      <c r="M1053" s="354"/>
    </row>
    <row r="1054" spans="1:13" x14ac:dyDescent="0.3">
      <c r="A1054" s="354"/>
      <c r="B1054" s="354"/>
      <c r="C1054" s="354"/>
      <c r="D1054" s="354"/>
      <c r="E1054" s="379"/>
      <c r="F1054" s="354"/>
      <c r="G1054" s="354"/>
      <c r="H1054" s="354"/>
      <c r="I1054" s="354"/>
      <c r="J1054" s="354"/>
      <c r="K1054" s="354"/>
      <c r="L1054" s="354"/>
      <c r="M1054" s="354"/>
    </row>
    <row r="1055" spans="1:13" x14ac:dyDescent="0.3">
      <c r="A1055" s="354"/>
      <c r="B1055" s="354"/>
      <c r="C1055" s="354"/>
      <c r="D1055" s="354"/>
      <c r="E1055" s="379"/>
      <c r="F1055" s="354"/>
      <c r="G1055" s="354"/>
      <c r="H1055" s="354"/>
      <c r="I1055" s="354"/>
      <c r="J1055" s="354"/>
      <c r="K1055" s="354"/>
      <c r="L1055" s="354"/>
      <c r="M1055" s="354"/>
    </row>
    <row r="1056" spans="1:13" x14ac:dyDescent="0.3">
      <c r="A1056" s="354"/>
      <c r="B1056" s="354"/>
      <c r="C1056" s="354"/>
      <c r="D1056" s="354"/>
      <c r="E1056" s="379"/>
      <c r="F1056" s="354"/>
      <c r="G1056" s="354"/>
      <c r="H1056" s="354"/>
      <c r="I1056" s="354"/>
      <c r="J1056" s="354"/>
      <c r="K1056" s="354"/>
      <c r="L1056" s="354"/>
      <c r="M1056" s="354"/>
    </row>
    <row r="1057" spans="1:13" x14ac:dyDescent="0.3">
      <c r="A1057" s="354"/>
      <c r="B1057" s="354"/>
      <c r="C1057" s="354"/>
      <c r="D1057" s="354"/>
      <c r="E1057" s="379"/>
      <c r="F1057" s="354"/>
      <c r="G1057" s="354"/>
      <c r="H1057" s="354"/>
      <c r="I1057" s="354"/>
      <c r="J1057" s="354"/>
      <c r="K1057" s="354"/>
      <c r="L1057" s="354"/>
      <c r="M1057" s="354"/>
    </row>
    <row r="1058" spans="1:13" x14ac:dyDescent="0.3">
      <c r="A1058" s="354"/>
      <c r="B1058" s="354"/>
      <c r="C1058" s="354"/>
      <c r="D1058" s="354"/>
      <c r="E1058" s="379"/>
      <c r="F1058" s="354"/>
      <c r="G1058" s="354"/>
      <c r="H1058" s="354"/>
      <c r="I1058" s="354"/>
      <c r="J1058" s="354"/>
      <c r="K1058" s="354"/>
      <c r="L1058" s="354"/>
      <c r="M1058" s="354"/>
    </row>
    <row r="1059" spans="1:13" x14ac:dyDescent="0.3">
      <c r="A1059" s="354"/>
      <c r="B1059" s="354"/>
      <c r="C1059" s="354"/>
      <c r="D1059" s="354"/>
      <c r="E1059" s="379"/>
      <c r="F1059" s="354"/>
      <c r="G1059" s="354"/>
      <c r="H1059" s="354"/>
      <c r="I1059" s="354"/>
      <c r="J1059" s="354"/>
      <c r="K1059" s="354"/>
      <c r="L1059" s="354"/>
      <c r="M1059" s="354"/>
    </row>
    <row r="1060" spans="1:13" x14ac:dyDescent="0.3">
      <c r="A1060" s="354"/>
      <c r="B1060" s="354"/>
      <c r="C1060" s="354"/>
      <c r="D1060" s="354"/>
      <c r="E1060" s="379"/>
      <c r="F1060" s="354"/>
      <c r="G1060" s="354"/>
      <c r="H1060" s="354"/>
      <c r="I1060" s="354"/>
      <c r="J1060" s="354"/>
      <c r="K1060" s="354"/>
      <c r="L1060" s="354"/>
      <c r="M1060" s="354"/>
    </row>
    <row r="1061" spans="1:13" x14ac:dyDescent="0.3">
      <c r="A1061" s="354"/>
      <c r="B1061" s="354"/>
      <c r="C1061" s="354"/>
      <c r="D1061" s="354"/>
      <c r="E1061" s="379"/>
      <c r="F1061" s="354"/>
      <c r="G1061" s="354"/>
      <c r="H1061" s="354"/>
      <c r="I1061" s="354"/>
      <c r="J1061" s="354"/>
      <c r="K1061" s="354"/>
      <c r="L1061" s="354"/>
      <c r="M1061" s="354"/>
    </row>
    <row r="1062" spans="1:13" x14ac:dyDescent="0.3">
      <c r="A1062" s="354"/>
      <c r="B1062" s="354"/>
      <c r="C1062" s="354"/>
      <c r="D1062" s="354"/>
      <c r="E1062" s="379"/>
      <c r="F1062" s="354"/>
      <c r="G1062" s="354"/>
      <c r="H1062" s="354"/>
      <c r="I1062" s="354"/>
      <c r="J1062" s="354"/>
      <c r="K1062" s="354"/>
      <c r="L1062" s="354"/>
      <c r="M1062" s="354"/>
    </row>
    <row r="1063" spans="1:13" x14ac:dyDescent="0.3">
      <c r="A1063" s="354"/>
      <c r="B1063" s="354"/>
      <c r="C1063" s="354"/>
      <c r="D1063" s="354"/>
      <c r="E1063" s="379"/>
      <c r="F1063" s="354"/>
      <c r="G1063" s="354"/>
      <c r="H1063" s="354"/>
      <c r="I1063" s="354"/>
      <c r="J1063" s="354"/>
      <c r="K1063" s="354"/>
      <c r="L1063" s="354"/>
      <c r="M1063" s="354"/>
    </row>
    <row r="1064" spans="1:13" x14ac:dyDescent="0.3">
      <c r="A1064" s="354"/>
      <c r="B1064" s="354"/>
      <c r="C1064" s="354"/>
      <c r="D1064" s="354"/>
      <c r="E1064" s="379"/>
      <c r="F1064" s="354"/>
      <c r="G1064" s="354"/>
      <c r="H1064" s="354"/>
      <c r="I1064" s="354"/>
      <c r="J1064" s="354"/>
      <c r="K1064" s="354"/>
      <c r="L1064" s="354"/>
      <c r="M1064" s="354"/>
    </row>
    <row r="1065" spans="1:13" x14ac:dyDescent="0.3">
      <c r="A1065" s="354"/>
      <c r="B1065" s="354"/>
      <c r="C1065" s="354"/>
      <c r="D1065" s="354"/>
      <c r="E1065" s="379"/>
      <c r="F1065" s="354"/>
      <c r="G1065" s="354"/>
      <c r="H1065" s="354"/>
      <c r="I1065" s="354"/>
      <c r="J1065" s="354"/>
      <c r="K1065" s="354"/>
      <c r="L1065" s="354"/>
      <c r="M1065" s="354"/>
    </row>
    <row r="1066" spans="1:13" x14ac:dyDescent="0.3">
      <c r="A1066" s="354"/>
      <c r="B1066" s="354"/>
      <c r="C1066" s="354"/>
      <c r="D1066" s="354"/>
      <c r="E1066" s="379"/>
      <c r="F1066" s="354"/>
      <c r="G1066" s="354"/>
      <c r="H1066" s="354"/>
      <c r="I1066" s="354"/>
      <c r="J1066" s="354"/>
      <c r="K1066" s="354"/>
      <c r="L1066" s="354"/>
      <c r="M1066" s="354"/>
    </row>
    <row r="1067" spans="1:13" x14ac:dyDescent="0.3">
      <c r="A1067" s="354"/>
      <c r="B1067" s="354"/>
      <c r="C1067" s="354"/>
      <c r="D1067" s="354"/>
      <c r="E1067" s="379"/>
      <c r="F1067" s="354"/>
      <c r="G1067" s="354"/>
      <c r="H1067" s="354"/>
      <c r="I1067" s="354"/>
      <c r="J1067" s="354"/>
      <c r="K1067" s="354"/>
      <c r="L1067" s="354"/>
      <c r="M1067" s="354"/>
    </row>
    <row r="1068" spans="1:13" x14ac:dyDescent="0.3">
      <c r="A1068" s="354"/>
      <c r="B1068" s="354"/>
      <c r="C1068" s="354"/>
      <c r="D1068" s="354"/>
      <c r="E1068" s="379"/>
      <c r="F1068" s="354"/>
      <c r="G1068" s="354"/>
      <c r="H1068" s="354"/>
      <c r="I1068" s="354"/>
      <c r="J1068" s="354"/>
      <c r="K1068" s="354"/>
      <c r="L1068" s="354"/>
      <c r="M1068" s="354"/>
    </row>
    <row r="1069" spans="1:13" x14ac:dyDescent="0.3">
      <c r="A1069" s="354"/>
      <c r="B1069" s="354"/>
      <c r="C1069" s="354"/>
      <c r="D1069" s="354"/>
      <c r="E1069" s="379"/>
      <c r="F1069" s="354"/>
      <c r="G1069" s="354"/>
      <c r="H1069" s="354"/>
      <c r="I1069" s="354"/>
      <c r="J1069" s="354"/>
      <c r="K1069" s="354"/>
      <c r="L1069" s="354"/>
      <c r="M1069" s="354"/>
    </row>
    <row r="1070" spans="1:13" x14ac:dyDescent="0.3">
      <c r="A1070" s="354"/>
      <c r="B1070" s="354"/>
      <c r="C1070" s="354"/>
      <c r="D1070" s="354"/>
      <c r="E1070" s="379"/>
      <c r="F1070" s="354"/>
      <c r="G1070" s="354"/>
      <c r="H1070" s="354"/>
      <c r="I1070" s="354"/>
      <c r="J1070" s="354"/>
      <c r="K1070" s="354"/>
      <c r="L1070" s="354"/>
      <c r="M1070" s="354"/>
    </row>
    <row r="1071" spans="1:13" x14ac:dyDescent="0.3">
      <c r="A1071" s="354"/>
      <c r="B1071" s="354"/>
      <c r="C1071" s="354"/>
      <c r="D1071" s="354"/>
      <c r="E1071" s="379"/>
      <c r="F1071" s="354"/>
      <c r="G1071" s="354"/>
      <c r="H1071" s="354"/>
      <c r="I1071" s="354"/>
      <c r="J1071" s="354"/>
      <c r="K1071" s="354"/>
      <c r="L1071" s="354"/>
      <c r="M1071" s="354"/>
    </row>
    <row r="1072" spans="1:13" x14ac:dyDescent="0.3">
      <c r="A1072" s="354"/>
      <c r="B1072" s="354"/>
      <c r="C1072" s="354"/>
      <c r="D1072" s="354"/>
      <c r="E1072" s="379"/>
      <c r="F1072" s="354"/>
      <c r="G1072" s="354"/>
      <c r="H1072" s="354"/>
      <c r="I1072" s="354"/>
      <c r="J1072" s="354"/>
      <c r="K1072" s="354"/>
      <c r="L1072" s="354"/>
      <c r="M1072" s="354"/>
    </row>
    <row r="1073" spans="1:13" x14ac:dyDescent="0.3">
      <c r="A1073" s="354"/>
      <c r="B1073" s="354"/>
      <c r="C1073" s="354"/>
      <c r="D1073" s="354"/>
      <c r="E1073" s="379"/>
      <c r="F1073" s="354"/>
      <c r="G1073" s="354"/>
      <c r="H1073" s="354"/>
      <c r="I1073" s="354"/>
      <c r="J1073" s="354"/>
      <c r="K1073" s="354"/>
      <c r="L1073" s="354"/>
      <c r="M1073" s="354"/>
    </row>
    <row r="1074" spans="1:13" x14ac:dyDescent="0.3">
      <c r="A1074" s="354"/>
      <c r="B1074" s="354"/>
      <c r="C1074" s="354"/>
      <c r="D1074" s="354"/>
      <c r="E1074" s="379"/>
      <c r="F1074" s="354"/>
      <c r="G1074" s="354"/>
      <c r="H1074" s="354"/>
      <c r="I1074" s="354"/>
      <c r="J1074" s="354"/>
      <c r="K1074" s="354"/>
      <c r="L1074" s="354"/>
      <c r="M1074" s="354"/>
    </row>
    <row r="1075" spans="1:13" x14ac:dyDescent="0.3">
      <c r="A1075" s="354"/>
      <c r="B1075" s="354"/>
      <c r="C1075" s="354"/>
      <c r="D1075" s="354"/>
      <c r="E1075" s="379"/>
      <c r="F1075" s="354"/>
      <c r="G1075" s="354"/>
      <c r="H1075" s="354"/>
      <c r="I1075" s="354"/>
      <c r="J1075" s="354"/>
      <c r="K1075" s="354"/>
      <c r="L1075" s="354"/>
      <c r="M1075" s="354"/>
    </row>
    <row r="1076" spans="1:13" x14ac:dyDescent="0.3">
      <c r="A1076" s="354"/>
      <c r="B1076" s="354"/>
      <c r="C1076" s="354"/>
      <c r="D1076" s="354"/>
      <c r="E1076" s="379"/>
      <c r="F1076" s="354"/>
      <c r="G1076" s="354"/>
      <c r="H1076" s="354"/>
      <c r="I1076" s="354"/>
      <c r="J1076" s="354"/>
      <c r="K1076" s="354"/>
      <c r="L1076" s="354"/>
      <c r="M1076" s="354"/>
    </row>
    <row r="1077" spans="1:13" x14ac:dyDescent="0.3">
      <c r="A1077" s="354"/>
      <c r="B1077" s="354"/>
      <c r="C1077" s="354"/>
      <c r="D1077" s="354"/>
      <c r="E1077" s="379"/>
      <c r="F1077" s="354"/>
      <c r="G1077" s="354"/>
      <c r="H1077" s="354"/>
      <c r="I1077" s="354"/>
      <c r="J1077" s="354"/>
      <c r="K1077" s="354"/>
      <c r="L1077" s="354"/>
      <c r="M1077" s="354"/>
    </row>
    <row r="1078" spans="1:13" x14ac:dyDescent="0.3">
      <c r="A1078" s="354"/>
      <c r="B1078" s="354"/>
      <c r="C1078" s="354"/>
      <c r="D1078" s="354"/>
      <c r="E1078" s="379"/>
      <c r="F1078" s="354"/>
      <c r="G1078" s="354"/>
      <c r="H1078" s="354"/>
      <c r="I1078" s="354"/>
      <c r="J1078" s="354"/>
      <c r="K1078" s="354"/>
      <c r="L1078" s="354"/>
      <c r="M1078" s="354"/>
    </row>
    <row r="1079" spans="1:13" x14ac:dyDescent="0.3">
      <c r="A1079" s="354"/>
      <c r="B1079" s="354"/>
      <c r="C1079" s="354"/>
      <c r="D1079" s="354"/>
      <c r="E1079" s="379"/>
      <c r="F1079" s="354"/>
      <c r="G1079" s="354"/>
      <c r="H1079" s="354"/>
      <c r="I1079" s="354"/>
      <c r="J1079" s="354"/>
      <c r="K1079" s="354"/>
      <c r="L1079" s="354"/>
      <c r="M1079" s="354"/>
    </row>
    <row r="1080" spans="1:13" x14ac:dyDescent="0.3">
      <c r="A1080" s="354"/>
      <c r="B1080" s="354"/>
      <c r="C1080" s="354"/>
      <c r="D1080" s="354"/>
      <c r="E1080" s="379"/>
      <c r="F1080" s="354"/>
      <c r="G1080" s="354"/>
      <c r="H1080" s="354"/>
      <c r="I1080" s="354"/>
      <c r="J1080" s="354"/>
      <c r="K1080" s="354"/>
      <c r="L1080" s="354"/>
      <c r="M1080" s="354"/>
    </row>
    <row r="1081" spans="1:13" x14ac:dyDescent="0.3">
      <c r="A1081" s="354"/>
      <c r="B1081" s="354"/>
      <c r="C1081" s="354"/>
      <c r="D1081" s="354"/>
      <c r="E1081" s="379"/>
      <c r="F1081" s="354"/>
      <c r="G1081" s="354"/>
      <c r="H1081" s="354"/>
      <c r="I1081" s="354"/>
      <c r="J1081" s="354"/>
      <c r="K1081" s="354"/>
      <c r="L1081" s="354"/>
      <c r="M1081" s="354"/>
    </row>
    <row r="1082" spans="1:13" x14ac:dyDescent="0.3">
      <c r="A1082" s="354"/>
      <c r="B1082" s="354"/>
      <c r="C1082" s="354"/>
      <c r="D1082" s="354"/>
      <c r="E1082" s="379"/>
      <c r="F1082" s="354"/>
      <c r="G1082" s="354"/>
      <c r="H1082" s="354"/>
      <c r="I1082" s="354"/>
      <c r="J1082" s="354"/>
      <c r="K1082" s="354"/>
      <c r="L1082" s="354"/>
      <c r="M1082" s="354"/>
    </row>
    <row r="1083" spans="1:13" x14ac:dyDescent="0.3">
      <c r="A1083" s="354"/>
      <c r="B1083" s="354"/>
      <c r="C1083" s="354"/>
      <c r="D1083" s="354"/>
      <c r="E1083" s="379"/>
      <c r="F1083" s="354"/>
      <c r="G1083" s="354"/>
      <c r="H1083" s="354"/>
      <c r="I1083" s="354"/>
      <c r="J1083" s="354"/>
      <c r="K1083" s="354"/>
      <c r="L1083" s="354"/>
      <c r="M1083" s="354"/>
    </row>
    <row r="1084" spans="1:13" x14ac:dyDescent="0.3">
      <c r="A1084" s="354"/>
      <c r="B1084" s="354"/>
      <c r="C1084" s="354"/>
      <c r="D1084" s="354"/>
      <c r="E1084" s="379"/>
      <c r="F1084" s="354"/>
      <c r="G1084" s="354"/>
      <c r="H1084" s="354"/>
      <c r="I1084" s="354"/>
      <c r="J1084" s="354"/>
      <c r="K1084" s="354"/>
      <c r="L1084" s="354"/>
      <c r="M1084" s="354"/>
    </row>
    <row r="1085" spans="1:13" x14ac:dyDescent="0.3">
      <c r="A1085" s="354"/>
      <c r="B1085" s="354"/>
      <c r="C1085" s="354"/>
      <c r="D1085" s="354"/>
      <c r="E1085" s="379"/>
      <c r="F1085" s="354"/>
      <c r="G1085" s="354"/>
      <c r="H1085" s="354"/>
      <c r="I1085" s="354"/>
      <c r="J1085" s="354"/>
      <c r="K1085" s="354"/>
      <c r="L1085" s="354"/>
      <c r="M1085" s="354"/>
    </row>
    <row r="1086" spans="1:13" x14ac:dyDescent="0.3">
      <c r="A1086" s="354"/>
      <c r="B1086" s="354"/>
      <c r="C1086" s="354"/>
      <c r="D1086" s="354"/>
      <c r="E1086" s="379"/>
      <c r="F1086" s="354"/>
      <c r="G1086" s="354"/>
      <c r="H1086" s="354"/>
      <c r="I1086" s="354"/>
      <c r="J1086" s="354"/>
      <c r="K1086" s="354"/>
      <c r="L1086" s="354"/>
      <c r="M1086" s="354"/>
    </row>
    <row r="1087" spans="1:13" x14ac:dyDescent="0.3">
      <c r="A1087" s="354"/>
      <c r="B1087" s="354"/>
      <c r="C1087" s="354"/>
      <c r="D1087" s="354"/>
      <c r="E1087" s="379"/>
      <c r="F1087" s="354"/>
      <c r="G1087" s="354"/>
      <c r="H1087" s="354"/>
      <c r="I1087" s="354"/>
      <c r="J1087" s="354"/>
      <c r="K1087" s="354"/>
      <c r="L1087" s="354"/>
      <c r="M1087" s="354"/>
    </row>
    <row r="1088" spans="1:13" x14ac:dyDescent="0.3">
      <c r="A1088" s="354"/>
      <c r="B1088" s="354"/>
      <c r="C1088" s="354"/>
      <c r="D1088" s="354"/>
      <c r="E1088" s="379"/>
      <c r="F1088" s="354"/>
      <c r="G1088" s="354"/>
      <c r="H1088" s="354"/>
      <c r="I1088" s="354"/>
      <c r="J1088" s="354"/>
      <c r="K1088" s="354"/>
      <c r="L1088" s="354"/>
      <c r="M1088" s="354"/>
    </row>
    <row r="1089" spans="1:13" x14ac:dyDescent="0.3">
      <c r="A1089" s="354"/>
      <c r="B1089" s="354"/>
      <c r="C1089" s="354"/>
      <c r="D1089" s="354"/>
      <c r="E1089" s="379"/>
      <c r="F1089" s="354"/>
      <c r="G1089" s="354"/>
      <c r="H1089" s="354"/>
      <c r="I1089" s="354"/>
      <c r="J1089" s="354"/>
      <c r="K1089" s="354"/>
      <c r="L1089" s="354"/>
      <c r="M1089" s="354"/>
    </row>
    <row r="1090" spans="1:13" x14ac:dyDescent="0.3">
      <c r="A1090" s="354"/>
      <c r="B1090" s="354"/>
      <c r="C1090" s="354"/>
      <c r="D1090" s="354"/>
      <c r="E1090" s="379"/>
      <c r="F1090" s="354"/>
      <c r="G1090" s="354"/>
      <c r="H1090" s="354"/>
      <c r="I1090" s="354"/>
      <c r="J1090" s="354"/>
      <c r="K1090" s="354"/>
      <c r="L1090" s="354"/>
      <c r="M1090" s="354"/>
    </row>
    <row r="1091" spans="1:13" x14ac:dyDescent="0.3">
      <c r="A1091" s="354"/>
      <c r="B1091" s="354"/>
      <c r="C1091" s="354"/>
      <c r="D1091" s="354"/>
      <c r="E1091" s="379"/>
      <c r="F1091" s="354"/>
      <c r="G1091" s="354"/>
      <c r="H1091" s="354"/>
      <c r="I1091" s="354"/>
      <c r="J1091" s="354"/>
      <c r="K1091" s="354"/>
      <c r="L1091" s="354"/>
      <c r="M1091" s="354"/>
    </row>
    <row r="1092" spans="1:13" x14ac:dyDescent="0.3">
      <c r="A1092" s="354"/>
      <c r="B1092" s="354"/>
      <c r="C1092" s="354"/>
      <c r="D1092" s="354"/>
      <c r="E1092" s="379"/>
      <c r="F1092" s="354"/>
      <c r="G1092" s="354"/>
      <c r="H1092" s="354"/>
      <c r="I1092" s="354"/>
      <c r="J1092" s="354"/>
      <c r="K1092" s="354"/>
      <c r="L1092" s="354"/>
      <c r="M1092" s="354"/>
    </row>
    <row r="1093" spans="1:13" x14ac:dyDescent="0.3">
      <c r="A1093" s="354"/>
      <c r="B1093" s="354"/>
      <c r="C1093" s="354"/>
      <c r="D1093" s="354"/>
      <c r="E1093" s="379"/>
      <c r="F1093" s="354"/>
      <c r="G1093" s="354"/>
      <c r="H1093" s="354"/>
      <c r="I1093" s="354"/>
      <c r="J1093" s="354"/>
      <c r="K1093" s="354"/>
      <c r="L1093" s="354"/>
      <c r="M1093" s="354"/>
    </row>
    <row r="1094" spans="1:13" x14ac:dyDescent="0.3">
      <c r="A1094" s="354"/>
      <c r="B1094" s="354"/>
      <c r="C1094" s="354"/>
      <c r="D1094" s="354"/>
      <c r="E1094" s="379"/>
      <c r="F1094" s="354"/>
      <c r="G1094" s="354"/>
      <c r="H1094" s="354"/>
      <c r="I1094" s="354"/>
      <c r="J1094" s="354"/>
      <c r="K1094" s="354"/>
      <c r="L1094" s="354"/>
      <c r="M1094" s="354"/>
    </row>
    <row r="1095" spans="1:13" x14ac:dyDescent="0.3">
      <c r="A1095" s="354"/>
      <c r="B1095" s="354"/>
      <c r="C1095" s="354"/>
      <c r="D1095" s="354"/>
      <c r="E1095" s="379"/>
      <c r="F1095" s="354"/>
      <c r="G1095" s="354"/>
      <c r="H1095" s="354"/>
      <c r="I1095" s="354"/>
      <c r="J1095" s="354"/>
      <c r="K1095" s="354"/>
      <c r="L1095" s="354"/>
      <c r="M1095" s="354"/>
    </row>
    <row r="1096" spans="1:13" x14ac:dyDescent="0.3">
      <c r="A1096" s="354"/>
      <c r="B1096" s="354"/>
      <c r="C1096" s="354"/>
      <c r="D1096" s="354"/>
      <c r="E1096" s="379"/>
      <c r="F1096" s="354"/>
      <c r="G1096" s="354"/>
      <c r="H1096" s="354"/>
      <c r="I1096" s="354"/>
      <c r="J1096" s="354"/>
      <c r="K1096" s="354"/>
      <c r="L1096" s="354"/>
      <c r="M1096" s="354"/>
    </row>
    <row r="1097" spans="1:13" x14ac:dyDescent="0.3">
      <c r="A1097" s="354"/>
      <c r="B1097" s="354"/>
      <c r="C1097" s="354"/>
      <c r="D1097" s="354"/>
      <c r="E1097" s="379"/>
      <c r="F1097" s="354"/>
      <c r="G1097" s="354"/>
      <c r="H1097" s="354"/>
      <c r="I1097" s="354"/>
      <c r="J1097" s="354"/>
      <c r="K1097" s="354"/>
      <c r="L1097" s="354"/>
      <c r="M1097" s="354"/>
    </row>
    <row r="1098" spans="1:13" x14ac:dyDescent="0.3">
      <c r="A1098" s="354"/>
      <c r="B1098" s="354"/>
      <c r="C1098" s="354"/>
      <c r="D1098" s="354"/>
      <c r="E1098" s="379"/>
      <c r="F1098" s="354"/>
      <c r="G1098" s="354"/>
      <c r="H1098" s="354"/>
      <c r="I1098" s="354"/>
      <c r="J1098" s="354"/>
      <c r="K1098" s="354"/>
      <c r="L1098" s="354"/>
      <c r="M1098" s="354"/>
    </row>
    <row r="1099" spans="1:13" x14ac:dyDescent="0.3">
      <c r="A1099" s="354"/>
      <c r="B1099" s="354"/>
      <c r="C1099" s="354"/>
      <c r="D1099" s="354"/>
      <c r="E1099" s="379"/>
      <c r="F1099" s="354"/>
      <c r="G1099" s="354"/>
      <c r="H1099" s="354"/>
      <c r="I1099" s="354"/>
      <c r="J1099" s="354"/>
      <c r="K1099" s="354"/>
      <c r="L1099" s="354"/>
      <c r="M1099" s="354"/>
    </row>
    <row r="1100" spans="1:13" x14ac:dyDescent="0.3">
      <c r="A1100" s="354"/>
      <c r="B1100" s="354"/>
      <c r="C1100" s="354"/>
      <c r="D1100" s="354"/>
      <c r="E1100" s="379"/>
      <c r="F1100" s="354"/>
      <c r="G1100" s="354"/>
      <c r="H1100" s="354"/>
      <c r="I1100" s="354"/>
      <c r="J1100" s="354"/>
      <c r="K1100" s="354"/>
      <c r="L1100" s="354"/>
      <c r="M1100" s="354"/>
    </row>
    <row r="1101" spans="1:13" x14ac:dyDescent="0.3">
      <c r="A1101" s="354"/>
      <c r="B1101" s="354"/>
      <c r="C1101" s="354"/>
      <c r="D1101" s="354"/>
      <c r="E1101" s="379"/>
      <c r="F1101" s="354"/>
      <c r="G1101" s="354"/>
      <c r="H1101" s="354"/>
      <c r="I1101" s="354"/>
      <c r="J1101" s="354"/>
      <c r="K1101" s="354"/>
      <c r="L1101" s="354"/>
      <c r="M1101" s="354"/>
    </row>
    <row r="1102" spans="1:13" x14ac:dyDescent="0.3">
      <c r="A1102" s="354"/>
      <c r="B1102" s="354"/>
      <c r="C1102" s="354"/>
      <c r="D1102" s="354"/>
      <c r="E1102" s="379"/>
      <c r="F1102" s="354"/>
      <c r="G1102" s="354"/>
      <c r="H1102" s="354"/>
      <c r="I1102" s="354"/>
      <c r="J1102" s="354"/>
      <c r="K1102" s="354"/>
      <c r="L1102" s="354"/>
      <c r="M1102" s="354"/>
    </row>
    <row r="1103" spans="1:13" x14ac:dyDescent="0.3">
      <c r="A1103" s="354"/>
      <c r="B1103" s="354"/>
      <c r="C1103" s="354"/>
      <c r="D1103" s="354"/>
      <c r="E1103" s="379"/>
      <c r="F1103" s="354"/>
      <c r="G1103" s="354"/>
      <c r="H1103" s="354"/>
      <c r="I1103" s="354"/>
      <c r="J1103" s="354"/>
      <c r="K1103" s="354"/>
      <c r="L1103" s="354"/>
      <c r="M1103" s="354"/>
    </row>
    <row r="1104" spans="1:13" x14ac:dyDescent="0.3">
      <c r="A1104" s="354"/>
      <c r="B1104" s="354"/>
      <c r="C1104" s="354"/>
      <c r="D1104" s="354"/>
      <c r="E1104" s="379"/>
      <c r="F1104" s="354"/>
      <c r="G1104" s="354"/>
      <c r="H1104" s="354"/>
      <c r="I1104" s="354"/>
      <c r="J1104" s="354"/>
      <c r="K1104" s="354"/>
      <c r="L1104" s="354"/>
      <c r="M1104" s="354"/>
    </row>
    <row r="1105" spans="1:13" x14ac:dyDescent="0.3">
      <c r="A1105" s="354"/>
      <c r="B1105" s="354"/>
      <c r="C1105" s="354"/>
      <c r="D1105" s="354"/>
      <c r="E1105" s="379"/>
      <c r="F1105" s="354"/>
      <c r="G1105" s="354"/>
      <c r="H1105" s="354"/>
      <c r="I1105" s="354"/>
      <c r="J1105" s="354"/>
      <c r="K1105" s="354"/>
      <c r="L1105" s="354"/>
      <c r="M1105" s="354"/>
    </row>
    <row r="1106" spans="1:13" x14ac:dyDescent="0.3">
      <c r="A1106" s="354"/>
      <c r="B1106" s="354"/>
      <c r="C1106" s="354"/>
      <c r="D1106" s="354"/>
      <c r="E1106" s="379"/>
      <c r="F1106" s="354"/>
      <c r="G1106" s="354"/>
      <c r="H1106" s="354"/>
      <c r="I1106" s="354"/>
      <c r="J1106" s="354"/>
      <c r="K1106" s="354"/>
      <c r="L1106" s="354"/>
      <c r="M1106" s="354"/>
    </row>
    <row r="1107" spans="1:13" x14ac:dyDescent="0.3">
      <c r="A1107" s="354"/>
      <c r="B1107" s="354"/>
      <c r="C1107" s="354"/>
      <c r="D1107" s="354"/>
      <c r="E1107" s="379"/>
      <c r="F1107" s="354"/>
      <c r="G1107" s="354"/>
      <c r="H1107" s="354"/>
      <c r="I1107" s="354"/>
      <c r="J1107" s="354"/>
      <c r="K1107" s="354"/>
      <c r="L1107" s="354"/>
      <c r="M1107" s="354"/>
    </row>
    <row r="1108" spans="1:13" x14ac:dyDescent="0.3">
      <c r="A1108" s="354"/>
      <c r="B1108" s="354"/>
      <c r="C1108" s="354"/>
      <c r="D1108" s="354"/>
      <c r="E1108" s="379"/>
      <c r="F1108" s="354"/>
      <c r="G1108" s="354"/>
      <c r="H1108" s="354"/>
      <c r="I1108" s="354"/>
      <c r="J1108" s="354"/>
      <c r="K1108" s="354"/>
      <c r="L1108" s="354"/>
      <c r="M1108" s="354"/>
    </row>
    <row r="1109" spans="1:13" x14ac:dyDescent="0.3">
      <c r="A1109" s="354"/>
      <c r="B1109" s="354"/>
      <c r="C1109" s="354"/>
      <c r="D1109" s="354"/>
      <c r="E1109" s="379"/>
      <c r="F1109" s="354"/>
      <c r="G1109" s="354"/>
      <c r="H1109" s="354"/>
      <c r="I1109" s="354"/>
      <c r="J1109" s="354"/>
      <c r="K1109" s="354"/>
      <c r="L1109" s="354"/>
      <c r="M1109" s="354"/>
    </row>
    <row r="1110" spans="1:13" x14ac:dyDescent="0.3">
      <c r="A1110" s="354"/>
      <c r="B1110" s="354"/>
      <c r="C1110" s="354"/>
      <c r="D1110" s="354"/>
      <c r="E1110" s="379"/>
      <c r="F1110" s="354"/>
      <c r="G1110" s="354"/>
      <c r="H1110" s="354"/>
      <c r="I1110" s="354"/>
      <c r="J1110" s="354"/>
      <c r="K1110" s="354"/>
      <c r="L1110" s="354"/>
      <c r="M1110" s="354"/>
    </row>
    <row r="1111" spans="1:13" x14ac:dyDescent="0.3">
      <c r="A1111" s="354"/>
      <c r="B1111" s="354"/>
      <c r="C1111" s="354"/>
      <c r="D1111" s="354"/>
      <c r="E1111" s="379"/>
      <c r="F1111" s="354"/>
      <c r="G1111" s="354"/>
      <c r="H1111" s="354"/>
      <c r="I1111" s="354"/>
      <c r="J1111" s="354"/>
      <c r="K1111" s="354"/>
      <c r="L1111" s="354"/>
      <c r="M1111" s="354"/>
    </row>
    <row r="1112" spans="1:13" x14ac:dyDescent="0.3">
      <c r="A1112" s="354"/>
      <c r="B1112" s="354"/>
      <c r="C1112" s="354"/>
      <c r="D1112" s="354"/>
      <c r="E1112" s="379"/>
      <c r="F1112" s="354"/>
      <c r="G1112" s="354"/>
      <c r="H1112" s="354"/>
      <c r="I1112" s="354"/>
      <c r="J1112" s="354"/>
      <c r="K1112" s="354"/>
      <c r="L1112" s="354"/>
      <c r="M1112" s="354"/>
    </row>
    <row r="1113" spans="1:13" x14ac:dyDescent="0.3">
      <c r="A1113" s="354"/>
      <c r="B1113" s="354"/>
      <c r="C1113" s="354"/>
      <c r="D1113" s="354"/>
      <c r="E1113" s="379"/>
      <c r="F1113" s="354"/>
      <c r="G1113" s="354"/>
      <c r="H1113" s="354"/>
      <c r="I1113" s="354"/>
      <c r="J1113" s="354"/>
      <c r="K1113" s="354"/>
      <c r="L1113" s="354"/>
      <c r="M1113" s="354"/>
    </row>
    <row r="1114" spans="1:13" x14ac:dyDescent="0.3">
      <c r="A1114" s="354"/>
      <c r="B1114" s="354"/>
      <c r="C1114" s="354"/>
      <c r="D1114" s="354"/>
      <c r="E1114" s="379"/>
      <c r="F1114" s="354"/>
      <c r="G1114" s="354"/>
      <c r="H1114" s="354"/>
      <c r="I1114" s="354"/>
      <c r="J1114" s="354"/>
      <c r="K1114" s="354"/>
      <c r="L1114" s="354"/>
      <c r="M1114" s="354"/>
    </row>
    <row r="1115" spans="1:13" x14ac:dyDescent="0.3">
      <c r="A1115" s="354"/>
      <c r="B1115" s="354"/>
      <c r="C1115" s="354"/>
      <c r="D1115" s="354"/>
      <c r="E1115" s="379"/>
      <c r="F1115" s="354"/>
      <c r="G1115" s="354"/>
      <c r="H1115" s="354"/>
      <c r="I1115" s="354"/>
      <c r="J1115" s="354"/>
      <c r="K1115" s="354"/>
      <c r="L1115" s="354"/>
      <c r="M1115" s="354"/>
    </row>
    <row r="1116" spans="1:13" x14ac:dyDescent="0.3">
      <c r="A1116" s="354"/>
      <c r="B1116" s="354"/>
      <c r="C1116" s="354"/>
      <c r="D1116" s="354"/>
      <c r="E1116" s="379"/>
      <c r="F1116" s="354"/>
      <c r="G1116" s="354"/>
      <c r="H1116" s="354"/>
      <c r="I1116" s="354"/>
      <c r="J1116" s="354"/>
      <c r="K1116" s="354"/>
      <c r="L1116" s="354"/>
      <c r="M1116" s="354"/>
    </row>
    <row r="1117" spans="1:13" x14ac:dyDescent="0.3">
      <c r="A1117" s="354"/>
      <c r="B1117" s="354"/>
      <c r="C1117" s="354"/>
      <c r="D1117" s="354"/>
      <c r="E1117" s="379"/>
      <c r="F1117" s="354"/>
      <c r="G1117" s="354"/>
      <c r="H1117" s="354"/>
      <c r="I1117" s="354"/>
      <c r="J1117" s="354"/>
      <c r="K1117" s="354"/>
      <c r="L1117" s="354"/>
      <c r="M1117" s="354"/>
    </row>
    <row r="1118" spans="1:13" x14ac:dyDescent="0.3">
      <c r="A1118" s="354"/>
      <c r="B1118" s="354"/>
      <c r="C1118" s="354"/>
      <c r="D1118" s="354"/>
      <c r="E1118" s="379"/>
      <c r="F1118" s="354"/>
      <c r="G1118" s="354"/>
      <c r="H1118" s="354"/>
      <c r="I1118" s="354"/>
      <c r="J1118" s="354"/>
      <c r="K1118" s="354"/>
      <c r="L1118" s="354"/>
      <c r="M1118" s="354"/>
    </row>
    <row r="1119" spans="1:13" x14ac:dyDescent="0.3">
      <c r="A1119" s="354"/>
      <c r="B1119" s="354"/>
      <c r="C1119" s="354"/>
      <c r="D1119" s="354"/>
      <c r="E1119" s="379"/>
      <c r="F1119" s="354"/>
      <c r="G1119" s="354"/>
      <c r="H1119" s="354"/>
      <c r="I1119" s="354"/>
      <c r="J1119" s="354"/>
      <c r="K1119" s="354"/>
      <c r="L1119" s="354"/>
      <c r="M1119" s="354"/>
    </row>
    <row r="1120" spans="1:13" x14ac:dyDescent="0.3">
      <c r="A1120" s="354"/>
      <c r="B1120" s="354"/>
      <c r="C1120" s="354"/>
      <c r="D1120" s="354"/>
      <c r="E1120" s="379"/>
      <c r="F1120" s="354"/>
      <c r="G1120" s="354"/>
      <c r="H1120" s="354"/>
      <c r="I1120" s="354"/>
      <c r="J1120" s="354"/>
      <c r="K1120" s="354"/>
      <c r="L1120" s="354"/>
      <c r="M1120" s="354"/>
    </row>
    <row r="1121" spans="1:13" x14ac:dyDescent="0.3">
      <c r="A1121" s="354"/>
      <c r="B1121" s="354"/>
      <c r="C1121" s="354"/>
      <c r="D1121" s="354"/>
      <c r="E1121" s="379"/>
      <c r="F1121" s="354"/>
      <c r="G1121" s="354"/>
      <c r="H1121" s="354"/>
      <c r="I1121" s="354"/>
      <c r="J1121" s="354"/>
      <c r="K1121" s="354"/>
      <c r="L1121" s="354"/>
      <c r="M1121" s="354"/>
    </row>
    <row r="1122" spans="1:13" x14ac:dyDescent="0.3">
      <c r="A1122" s="354"/>
      <c r="B1122" s="354"/>
      <c r="C1122" s="354"/>
      <c r="D1122" s="354"/>
      <c r="E1122" s="379"/>
      <c r="F1122" s="354"/>
      <c r="G1122" s="354"/>
      <c r="H1122" s="354"/>
      <c r="I1122" s="354"/>
      <c r="J1122" s="354"/>
      <c r="K1122" s="354"/>
      <c r="L1122" s="354"/>
      <c r="M1122" s="354"/>
    </row>
    <row r="1123" spans="1:13" x14ac:dyDescent="0.3">
      <c r="A1123" s="354"/>
      <c r="B1123" s="354"/>
      <c r="C1123" s="354"/>
      <c r="D1123" s="354"/>
      <c r="E1123" s="379"/>
      <c r="F1123" s="354"/>
      <c r="G1123" s="354"/>
      <c r="H1123" s="354"/>
      <c r="I1123" s="354"/>
      <c r="J1123" s="354"/>
      <c r="K1123" s="354"/>
      <c r="L1123" s="354"/>
      <c r="M1123" s="354"/>
    </row>
    <row r="1124" spans="1:13" x14ac:dyDescent="0.3">
      <c r="A1124" s="354"/>
      <c r="B1124" s="354"/>
      <c r="C1124" s="354"/>
      <c r="D1124" s="354"/>
      <c r="E1124" s="379"/>
      <c r="F1124" s="354"/>
      <c r="G1124" s="354"/>
      <c r="H1124" s="354"/>
      <c r="I1124" s="354"/>
      <c r="J1124" s="354"/>
      <c r="K1124" s="354"/>
      <c r="L1124" s="354"/>
      <c r="M1124" s="354"/>
    </row>
    <row r="1125" spans="1:13" x14ac:dyDescent="0.3">
      <c r="A1125" s="354"/>
      <c r="B1125" s="354"/>
      <c r="C1125" s="354"/>
      <c r="D1125" s="354"/>
      <c r="E1125" s="379"/>
      <c r="F1125" s="354"/>
      <c r="G1125" s="354"/>
      <c r="H1125" s="354"/>
      <c r="I1125" s="354"/>
      <c r="J1125" s="354"/>
      <c r="K1125" s="354"/>
      <c r="L1125" s="354"/>
      <c r="M1125" s="354"/>
    </row>
    <row r="1126" spans="1:13" x14ac:dyDescent="0.3">
      <c r="A1126" s="354"/>
      <c r="B1126" s="354"/>
      <c r="C1126" s="354"/>
      <c r="D1126" s="354"/>
      <c r="E1126" s="379"/>
      <c r="F1126" s="354"/>
      <c r="G1126" s="354"/>
      <c r="H1126" s="354"/>
      <c r="I1126" s="354"/>
      <c r="J1126" s="354"/>
      <c r="K1126" s="354"/>
      <c r="L1126" s="354"/>
      <c r="M1126" s="354"/>
    </row>
    <row r="1127" spans="1:13" x14ac:dyDescent="0.3">
      <c r="A1127" s="354"/>
      <c r="B1127" s="354"/>
      <c r="C1127" s="354"/>
      <c r="D1127" s="354"/>
      <c r="E1127" s="379"/>
      <c r="F1127" s="354"/>
      <c r="G1127" s="354"/>
      <c r="H1127" s="354"/>
      <c r="I1127" s="354"/>
      <c r="J1127" s="354"/>
      <c r="K1127" s="354"/>
      <c r="L1127" s="354"/>
      <c r="M1127" s="354"/>
    </row>
    <row r="1128" spans="1:13" x14ac:dyDescent="0.3">
      <c r="A1128" s="354"/>
      <c r="B1128" s="354"/>
      <c r="C1128" s="354"/>
      <c r="D1128" s="354"/>
      <c r="E1128" s="379"/>
      <c r="F1128" s="354"/>
      <c r="G1128" s="354"/>
      <c r="H1128" s="354"/>
      <c r="I1128" s="354"/>
      <c r="J1128" s="354"/>
      <c r="K1128" s="354"/>
      <c r="L1128" s="354"/>
      <c r="M1128" s="354"/>
    </row>
    <row r="1129" spans="1:13" x14ac:dyDescent="0.3">
      <c r="A1129" s="354"/>
      <c r="B1129" s="354"/>
      <c r="C1129" s="354"/>
      <c r="D1129" s="354"/>
      <c r="E1129" s="379"/>
      <c r="F1129" s="354"/>
      <c r="G1129" s="354"/>
      <c r="H1129" s="354"/>
      <c r="I1129" s="354"/>
      <c r="J1129" s="354"/>
      <c r="K1129" s="354"/>
      <c r="L1129" s="354"/>
      <c r="M1129" s="354"/>
    </row>
    <row r="1130" spans="1:13" x14ac:dyDescent="0.3">
      <c r="A1130" s="354"/>
      <c r="B1130" s="354"/>
      <c r="C1130" s="354"/>
      <c r="D1130" s="354"/>
      <c r="E1130" s="379"/>
      <c r="F1130" s="354"/>
      <c r="G1130" s="354"/>
      <c r="H1130" s="354"/>
      <c r="I1130" s="354"/>
      <c r="J1130" s="354"/>
      <c r="K1130" s="354"/>
      <c r="L1130" s="354"/>
      <c r="M1130" s="354"/>
    </row>
    <row r="1131" spans="1:13" x14ac:dyDescent="0.3">
      <c r="A1131" s="354"/>
      <c r="B1131" s="354"/>
      <c r="C1131" s="354"/>
      <c r="D1131" s="354"/>
      <c r="E1131" s="379"/>
      <c r="F1131" s="354"/>
      <c r="G1131" s="354"/>
      <c r="H1131" s="354"/>
      <c r="I1131" s="354"/>
      <c r="J1131" s="354"/>
      <c r="K1131" s="354"/>
      <c r="L1131" s="354"/>
      <c r="M1131" s="354"/>
    </row>
    <row r="1132" spans="1:13" x14ac:dyDescent="0.3">
      <c r="A1132" s="354"/>
      <c r="B1132" s="354"/>
      <c r="C1132" s="354"/>
      <c r="D1132" s="354"/>
      <c r="E1132" s="379"/>
      <c r="F1132" s="354"/>
      <c r="G1132" s="354"/>
      <c r="H1132" s="354"/>
      <c r="I1132" s="354"/>
      <c r="J1132" s="354"/>
      <c r="K1132" s="354"/>
      <c r="L1132" s="354"/>
      <c r="M1132" s="354"/>
    </row>
    <row r="1133" spans="1:13" x14ac:dyDescent="0.3">
      <c r="A1133" s="354"/>
      <c r="B1133" s="354"/>
      <c r="C1133" s="354"/>
      <c r="D1133" s="354"/>
      <c r="E1133" s="379"/>
      <c r="F1133" s="354"/>
      <c r="G1133" s="354"/>
      <c r="H1133" s="354"/>
      <c r="I1133" s="354"/>
      <c r="J1133" s="354"/>
      <c r="K1133" s="354"/>
      <c r="L1133" s="354"/>
      <c r="M1133" s="354"/>
    </row>
    <row r="1134" spans="1:13" x14ac:dyDescent="0.3">
      <c r="A1134" s="354"/>
      <c r="B1134" s="354"/>
      <c r="C1134" s="354"/>
      <c r="D1134" s="354"/>
      <c r="E1134" s="379"/>
      <c r="F1134" s="354"/>
      <c r="G1134" s="354"/>
      <c r="H1134" s="354"/>
      <c r="I1134" s="354"/>
      <c r="J1134" s="354"/>
      <c r="K1134" s="354"/>
      <c r="L1134" s="354"/>
      <c r="M1134" s="354"/>
    </row>
    <row r="1135" spans="1:13" x14ac:dyDescent="0.3">
      <c r="A1135" s="354"/>
      <c r="B1135" s="354"/>
      <c r="C1135" s="354"/>
      <c r="D1135" s="354"/>
      <c r="E1135" s="379"/>
      <c r="F1135" s="354"/>
      <c r="G1135" s="354"/>
      <c r="H1135" s="354"/>
      <c r="I1135" s="354"/>
      <c r="J1135" s="354"/>
      <c r="K1135" s="354"/>
      <c r="L1135" s="354"/>
      <c r="M1135" s="354"/>
    </row>
    <row r="1136" spans="1:13" x14ac:dyDescent="0.3">
      <c r="A1136" s="354"/>
      <c r="B1136" s="354"/>
      <c r="C1136" s="354"/>
      <c r="D1136" s="354"/>
      <c r="E1136" s="379"/>
      <c r="F1136" s="354"/>
      <c r="G1136" s="354"/>
      <c r="H1136" s="354"/>
      <c r="I1136" s="354"/>
      <c r="J1136" s="354"/>
      <c r="K1136" s="354"/>
      <c r="L1136" s="354"/>
      <c r="M1136" s="354"/>
    </row>
    <row r="1137" spans="1:13" x14ac:dyDescent="0.3">
      <c r="A1137" s="354"/>
      <c r="B1137" s="354"/>
      <c r="C1137" s="354"/>
      <c r="D1137" s="354"/>
      <c r="E1137" s="379"/>
      <c r="F1137" s="354"/>
      <c r="G1137" s="354"/>
      <c r="H1137" s="354"/>
      <c r="I1137" s="354"/>
      <c r="J1137" s="354"/>
      <c r="K1137" s="354"/>
      <c r="L1137" s="354"/>
      <c r="M1137" s="354"/>
    </row>
    <row r="1138" spans="1:13" x14ac:dyDescent="0.3">
      <c r="A1138" s="354"/>
      <c r="B1138" s="354"/>
      <c r="C1138" s="354"/>
      <c r="D1138" s="354"/>
      <c r="E1138" s="379"/>
      <c r="F1138" s="354"/>
      <c r="G1138" s="354"/>
      <c r="H1138" s="354"/>
      <c r="I1138" s="354"/>
      <c r="J1138" s="354"/>
      <c r="K1138" s="354"/>
      <c r="L1138" s="354"/>
      <c r="M1138" s="354"/>
    </row>
    <row r="1139" spans="1:13" x14ac:dyDescent="0.3">
      <c r="A1139" s="354"/>
      <c r="B1139" s="354"/>
      <c r="C1139" s="354"/>
      <c r="D1139" s="354"/>
      <c r="E1139" s="379"/>
      <c r="F1139" s="354"/>
      <c r="G1139" s="354"/>
      <c r="H1139" s="354"/>
      <c r="I1139" s="354"/>
      <c r="J1139" s="354"/>
      <c r="K1139" s="354"/>
      <c r="L1139" s="354"/>
      <c r="M1139" s="354"/>
    </row>
    <row r="1140" spans="1:13" x14ac:dyDescent="0.3">
      <c r="A1140" s="354"/>
      <c r="B1140" s="354"/>
      <c r="C1140" s="354"/>
      <c r="D1140" s="354"/>
      <c r="E1140" s="379"/>
      <c r="F1140" s="354"/>
      <c r="G1140" s="354"/>
      <c r="H1140" s="354"/>
      <c r="I1140" s="354"/>
      <c r="J1140" s="354"/>
      <c r="K1140" s="354"/>
      <c r="L1140" s="354"/>
      <c r="M1140" s="354"/>
    </row>
    <row r="1141" spans="1:13" x14ac:dyDescent="0.3">
      <c r="A1141" s="354"/>
      <c r="B1141" s="354"/>
      <c r="C1141" s="354"/>
      <c r="D1141" s="354"/>
      <c r="E1141" s="379"/>
      <c r="F1141" s="354"/>
      <c r="G1141" s="354"/>
      <c r="H1141" s="354"/>
      <c r="I1141" s="354"/>
      <c r="J1141" s="354"/>
      <c r="K1141" s="354"/>
      <c r="L1141" s="354"/>
      <c r="M1141" s="354"/>
    </row>
    <row r="1142" spans="1:13" x14ac:dyDescent="0.3">
      <c r="A1142" s="354"/>
      <c r="B1142" s="354"/>
      <c r="C1142" s="354"/>
      <c r="D1142" s="354"/>
      <c r="E1142" s="379"/>
      <c r="F1142" s="354"/>
      <c r="G1142" s="354"/>
      <c r="H1142" s="354"/>
      <c r="I1142" s="354"/>
      <c r="J1142" s="354"/>
      <c r="K1142" s="354"/>
      <c r="L1142" s="354"/>
      <c r="M1142" s="354"/>
    </row>
    <row r="1143" spans="1:13" x14ac:dyDescent="0.3">
      <c r="A1143" s="354"/>
      <c r="B1143" s="354"/>
      <c r="C1143" s="354"/>
      <c r="D1143" s="354"/>
      <c r="E1143" s="379"/>
      <c r="F1143" s="354"/>
      <c r="G1143" s="354"/>
      <c r="H1143" s="354"/>
      <c r="I1143" s="354"/>
      <c r="J1143" s="354"/>
      <c r="K1143" s="354"/>
      <c r="L1143" s="354"/>
      <c r="M1143" s="354"/>
    </row>
    <row r="1144" spans="1:13" x14ac:dyDescent="0.3">
      <c r="A1144" s="354"/>
      <c r="B1144" s="354"/>
      <c r="C1144" s="354"/>
      <c r="D1144" s="354"/>
      <c r="E1144" s="379"/>
      <c r="F1144" s="354"/>
      <c r="G1144" s="354"/>
      <c r="H1144" s="354"/>
      <c r="I1144" s="354"/>
      <c r="J1144" s="354"/>
      <c r="K1144" s="354"/>
      <c r="L1144" s="354"/>
      <c r="M1144" s="354"/>
    </row>
    <row r="1145" spans="1:13" x14ac:dyDescent="0.3">
      <c r="A1145" s="354"/>
      <c r="B1145" s="354"/>
      <c r="C1145" s="354"/>
      <c r="D1145" s="354"/>
      <c r="E1145" s="379"/>
      <c r="F1145" s="354"/>
      <c r="G1145" s="354"/>
      <c r="H1145" s="354"/>
      <c r="I1145" s="354"/>
      <c r="J1145" s="354"/>
      <c r="K1145" s="354"/>
      <c r="L1145" s="354"/>
      <c r="M1145" s="354"/>
    </row>
    <row r="1146" spans="1:13" x14ac:dyDescent="0.3">
      <c r="A1146" s="354"/>
      <c r="B1146" s="354"/>
      <c r="C1146" s="354"/>
      <c r="D1146" s="354"/>
      <c r="E1146" s="379"/>
      <c r="F1146" s="354"/>
      <c r="G1146" s="354"/>
      <c r="H1146" s="354"/>
      <c r="I1146" s="354"/>
      <c r="J1146" s="354"/>
      <c r="K1146" s="354"/>
      <c r="L1146" s="354"/>
      <c r="M1146" s="354"/>
    </row>
    <row r="1147" spans="1:13" x14ac:dyDescent="0.3">
      <c r="A1147" s="354"/>
      <c r="B1147" s="354"/>
      <c r="C1147" s="354"/>
      <c r="D1147" s="354"/>
      <c r="E1147" s="379"/>
      <c r="F1147" s="354"/>
      <c r="G1147" s="354"/>
      <c r="H1147" s="354"/>
      <c r="I1147" s="354"/>
      <c r="J1147" s="354"/>
      <c r="K1147" s="354"/>
      <c r="L1147" s="354"/>
      <c r="M1147" s="354"/>
    </row>
    <row r="1148" spans="1:13" x14ac:dyDescent="0.3">
      <c r="A1148" s="354"/>
      <c r="B1148" s="354"/>
      <c r="C1148" s="354"/>
      <c r="D1148" s="354"/>
      <c r="E1148" s="379"/>
      <c r="F1148" s="354"/>
      <c r="G1148" s="354"/>
      <c r="H1148" s="354"/>
      <c r="I1148" s="354"/>
      <c r="J1148" s="354"/>
      <c r="K1148" s="354"/>
      <c r="L1148" s="354"/>
      <c r="M1148" s="354"/>
    </row>
    <row r="1149" spans="1:13" x14ac:dyDescent="0.3">
      <c r="A1149" s="354"/>
      <c r="B1149" s="354"/>
      <c r="C1149" s="354"/>
      <c r="D1149" s="354"/>
      <c r="E1149" s="379"/>
      <c r="F1149" s="354"/>
      <c r="G1149" s="354"/>
      <c r="H1149" s="354"/>
      <c r="I1149" s="354"/>
      <c r="J1149" s="354"/>
      <c r="K1149" s="354"/>
      <c r="L1149" s="354"/>
      <c r="M1149" s="354"/>
    </row>
    <row r="1150" spans="1:13" x14ac:dyDescent="0.3">
      <c r="A1150" s="354"/>
      <c r="B1150" s="354"/>
      <c r="C1150" s="354"/>
      <c r="D1150" s="354"/>
      <c r="E1150" s="379"/>
      <c r="F1150" s="354"/>
      <c r="G1150" s="354"/>
      <c r="H1150" s="354"/>
      <c r="I1150" s="354"/>
      <c r="J1150" s="354"/>
      <c r="K1150" s="354"/>
      <c r="L1150" s="354"/>
      <c r="M1150" s="354"/>
    </row>
    <row r="1151" spans="1:13" x14ac:dyDescent="0.3">
      <c r="A1151" s="354"/>
      <c r="B1151" s="354"/>
      <c r="C1151" s="354"/>
      <c r="D1151" s="354"/>
      <c r="E1151" s="379"/>
      <c r="F1151" s="354"/>
      <c r="G1151" s="354"/>
      <c r="H1151" s="354"/>
      <c r="I1151" s="354"/>
      <c r="J1151" s="354"/>
      <c r="K1151" s="354"/>
      <c r="L1151" s="354"/>
      <c r="M1151" s="354"/>
    </row>
    <row r="1152" spans="1:13" x14ac:dyDescent="0.3">
      <c r="A1152" s="354"/>
      <c r="B1152" s="354"/>
      <c r="C1152" s="354"/>
      <c r="D1152" s="354"/>
      <c r="E1152" s="379"/>
      <c r="F1152" s="354"/>
      <c r="G1152" s="354"/>
      <c r="H1152" s="354"/>
      <c r="I1152" s="354"/>
      <c r="J1152" s="354"/>
      <c r="K1152" s="354"/>
      <c r="L1152" s="354"/>
      <c r="M1152" s="354"/>
    </row>
    <row r="1153" spans="1:13" x14ac:dyDescent="0.3">
      <c r="A1153" s="354"/>
      <c r="B1153" s="354"/>
      <c r="C1153" s="354"/>
      <c r="D1153" s="354"/>
      <c r="E1153" s="379"/>
      <c r="F1153" s="354"/>
      <c r="G1153" s="354"/>
      <c r="H1153" s="354"/>
      <c r="I1153" s="354"/>
      <c r="J1153" s="354"/>
      <c r="K1153" s="354"/>
      <c r="L1153" s="354"/>
      <c r="M1153" s="354"/>
    </row>
    <row r="1154" spans="1:13" x14ac:dyDescent="0.3">
      <c r="A1154" s="354"/>
      <c r="B1154" s="354"/>
      <c r="C1154" s="354"/>
      <c r="D1154" s="354"/>
      <c r="E1154" s="379"/>
      <c r="F1154" s="354"/>
      <c r="G1154" s="354"/>
      <c r="H1154" s="354"/>
      <c r="I1154" s="354"/>
      <c r="J1154" s="354"/>
      <c r="K1154" s="354"/>
      <c r="L1154" s="354"/>
      <c r="M1154" s="354"/>
    </row>
    <row r="1155" spans="1:13" x14ac:dyDescent="0.3">
      <c r="A1155" s="354"/>
      <c r="B1155" s="354"/>
      <c r="C1155" s="354"/>
      <c r="D1155" s="354"/>
      <c r="E1155" s="379"/>
      <c r="F1155" s="354"/>
      <c r="G1155" s="354"/>
      <c r="H1155" s="354"/>
      <c r="I1155" s="354"/>
      <c r="J1155" s="354"/>
      <c r="K1155" s="354"/>
      <c r="L1155" s="354"/>
      <c r="M1155" s="354"/>
    </row>
    <row r="1156" spans="1:13" x14ac:dyDescent="0.3">
      <c r="A1156" s="354"/>
      <c r="B1156" s="354"/>
      <c r="C1156" s="354"/>
      <c r="D1156" s="354"/>
      <c r="E1156" s="379"/>
      <c r="F1156" s="354"/>
      <c r="G1156" s="354"/>
      <c r="H1156" s="354"/>
      <c r="I1156" s="354"/>
      <c r="J1156" s="354"/>
      <c r="K1156" s="354"/>
      <c r="L1156" s="354"/>
      <c r="M1156" s="354"/>
    </row>
    <row r="1157" spans="1:13" x14ac:dyDescent="0.3">
      <c r="A1157" s="354"/>
      <c r="B1157" s="354"/>
      <c r="C1157" s="354"/>
      <c r="D1157" s="354"/>
      <c r="E1157" s="379"/>
      <c r="F1157" s="354"/>
      <c r="G1157" s="354"/>
      <c r="H1157" s="354"/>
      <c r="I1157" s="354"/>
      <c r="J1157" s="354"/>
      <c r="K1157" s="354"/>
      <c r="L1157" s="354"/>
      <c r="M1157" s="354"/>
    </row>
    <row r="1158" spans="1:13" x14ac:dyDescent="0.3">
      <c r="A1158" s="354"/>
      <c r="B1158" s="354"/>
      <c r="C1158" s="354"/>
      <c r="D1158" s="354"/>
      <c r="E1158" s="379"/>
      <c r="F1158" s="354"/>
      <c r="G1158" s="354"/>
      <c r="H1158" s="354"/>
      <c r="I1158" s="354"/>
      <c r="J1158" s="354"/>
      <c r="K1158" s="354"/>
      <c r="L1158" s="354"/>
      <c r="M1158" s="354"/>
    </row>
    <row r="1159" spans="1:13" x14ac:dyDescent="0.3">
      <c r="A1159" s="354"/>
      <c r="B1159" s="354"/>
      <c r="C1159" s="354"/>
      <c r="D1159" s="354"/>
      <c r="E1159" s="379"/>
      <c r="F1159" s="354"/>
      <c r="G1159" s="354"/>
      <c r="H1159" s="354"/>
      <c r="I1159" s="354"/>
      <c r="J1159" s="354"/>
      <c r="K1159" s="354"/>
      <c r="L1159" s="354"/>
      <c r="M1159" s="354"/>
    </row>
    <row r="1160" spans="1:13" x14ac:dyDescent="0.3">
      <c r="A1160" s="354"/>
      <c r="B1160" s="354"/>
      <c r="C1160" s="354"/>
      <c r="D1160" s="354"/>
      <c r="E1160" s="379"/>
      <c r="F1160" s="354"/>
      <c r="G1160" s="354"/>
      <c r="H1160" s="354"/>
      <c r="I1160" s="354"/>
      <c r="J1160" s="354"/>
      <c r="K1160" s="354"/>
      <c r="L1160" s="354"/>
      <c r="M1160" s="354"/>
    </row>
    <row r="1161" spans="1:13" x14ac:dyDescent="0.3">
      <c r="A1161" s="354"/>
      <c r="B1161" s="354"/>
      <c r="C1161" s="354"/>
      <c r="D1161" s="354"/>
      <c r="E1161" s="379"/>
      <c r="F1161" s="354"/>
      <c r="G1161" s="354"/>
      <c r="H1161" s="354"/>
      <c r="I1161" s="354"/>
      <c r="J1161" s="354"/>
      <c r="K1161" s="354"/>
      <c r="L1161" s="354"/>
      <c r="M1161" s="354"/>
    </row>
    <row r="1162" spans="1:13" x14ac:dyDescent="0.3">
      <c r="A1162" s="354"/>
      <c r="B1162" s="354"/>
      <c r="C1162" s="354"/>
      <c r="D1162" s="354"/>
      <c r="E1162" s="379"/>
      <c r="F1162" s="354"/>
      <c r="G1162" s="354"/>
      <c r="H1162" s="354"/>
      <c r="I1162" s="354"/>
      <c r="J1162" s="354"/>
      <c r="K1162" s="354"/>
      <c r="L1162" s="354"/>
      <c r="M1162" s="354"/>
    </row>
    <row r="1163" spans="1:13" x14ac:dyDescent="0.3">
      <c r="A1163" s="354"/>
      <c r="B1163" s="354"/>
      <c r="C1163" s="354"/>
      <c r="D1163" s="354"/>
      <c r="E1163" s="379"/>
      <c r="F1163" s="354"/>
      <c r="G1163" s="354"/>
      <c r="H1163" s="354"/>
      <c r="I1163" s="354"/>
      <c r="J1163" s="354"/>
      <c r="K1163" s="354"/>
      <c r="L1163" s="354"/>
      <c r="M1163" s="354"/>
    </row>
    <row r="1164" spans="1:13" x14ac:dyDescent="0.3">
      <c r="A1164" s="354"/>
      <c r="B1164" s="354"/>
      <c r="C1164" s="354"/>
      <c r="D1164" s="354"/>
      <c r="E1164" s="379"/>
      <c r="F1164" s="354"/>
      <c r="G1164" s="354"/>
      <c r="H1164" s="354"/>
      <c r="I1164" s="354"/>
      <c r="J1164" s="354"/>
      <c r="K1164" s="354"/>
      <c r="L1164" s="354"/>
      <c r="M1164" s="354"/>
    </row>
    <row r="1165" spans="1:13" x14ac:dyDescent="0.3">
      <c r="A1165" s="354"/>
      <c r="B1165" s="354"/>
      <c r="C1165" s="354"/>
      <c r="D1165" s="354"/>
      <c r="E1165" s="379"/>
      <c r="F1165" s="354"/>
      <c r="G1165" s="354"/>
      <c r="H1165" s="354"/>
      <c r="I1165" s="354"/>
      <c r="J1165" s="354"/>
      <c r="K1165" s="354"/>
      <c r="L1165" s="354"/>
      <c r="M1165" s="354"/>
    </row>
    <row r="1166" spans="1:13" x14ac:dyDescent="0.3">
      <c r="A1166" s="354"/>
      <c r="B1166" s="354"/>
      <c r="C1166" s="354"/>
      <c r="D1166" s="354"/>
      <c r="E1166" s="379"/>
      <c r="F1166" s="354"/>
      <c r="G1166" s="354"/>
      <c r="H1166" s="354"/>
      <c r="I1166" s="354"/>
      <c r="J1166" s="354"/>
      <c r="K1166" s="354"/>
      <c r="L1166" s="354"/>
      <c r="M1166" s="354"/>
    </row>
    <row r="1167" spans="1:13" x14ac:dyDescent="0.3">
      <c r="A1167" s="354"/>
      <c r="B1167" s="354"/>
      <c r="C1167" s="354"/>
      <c r="D1167" s="354"/>
      <c r="E1167" s="379"/>
      <c r="F1167" s="354"/>
      <c r="G1167" s="354"/>
      <c r="H1167" s="354"/>
      <c r="I1167" s="354"/>
      <c r="J1167" s="354"/>
      <c r="K1167" s="354"/>
      <c r="L1167" s="354"/>
      <c r="M1167" s="354"/>
    </row>
    <row r="1168" spans="1:13" x14ac:dyDescent="0.3">
      <c r="A1168" s="354"/>
      <c r="B1168" s="354"/>
      <c r="C1168" s="354"/>
      <c r="D1168" s="354"/>
      <c r="E1168" s="379"/>
      <c r="F1168" s="354"/>
      <c r="G1168" s="354"/>
      <c r="H1168" s="354"/>
      <c r="I1168" s="354"/>
      <c r="J1168" s="354"/>
      <c r="K1168" s="354"/>
      <c r="L1168" s="354"/>
      <c r="M1168" s="354"/>
    </row>
    <row r="1169" spans="1:13" x14ac:dyDescent="0.3">
      <c r="A1169" s="354"/>
      <c r="B1169" s="354"/>
      <c r="C1169" s="354"/>
      <c r="D1169" s="354"/>
      <c r="E1169" s="379"/>
      <c r="F1169" s="354"/>
      <c r="G1169" s="354"/>
      <c r="H1169" s="354"/>
      <c r="I1169" s="354"/>
      <c r="J1169" s="354"/>
      <c r="K1169" s="354"/>
      <c r="L1169" s="354"/>
      <c r="M1169" s="354"/>
    </row>
    <row r="1170" spans="1:13" x14ac:dyDescent="0.3">
      <c r="A1170" s="354"/>
      <c r="B1170" s="354"/>
      <c r="C1170" s="354"/>
      <c r="D1170" s="354"/>
      <c r="E1170" s="379"/>
      <c r="F1170" s="354"/>
      <c r="G1170" s="354"/>
      <c r="H1170" s="354"/>
      <c r="I1170" s="354"/>
      <c r="J1170" s="354"/>
      <c r="K1170" s="354"/>
      <c r="L1170" s="354"/>
      <c r="M1170" s="354"/>
    </row>
    <row r="1171" spans="1:13" x14ac:dyDescent="0.3">
      <c r="A1171" s="354"/>
      <c r="B1171" s="354"/>
      <c r="C1171" s="354"/>
      <c r="D1171" s="354"/>
      <c r="E1171" s="379"/>
      <c r="F1171" s="354"/>
      <c r="G1171" s="354"/>
      <c r="H1171" s="354"/>
      <c r="I1171" s="354"/>
      <c r="J1171" s="354"/>
      <c r="K1171" s="354"/>
      <c r="L1171" s="354"/>
      <c r="M1171" s="354"/>
    </row>
    <row r="1172" spans="1:13" x14ac:dyDescent="0.3">
      <c r="A1172" s="354"/>
      <c r="B1172" s="354"/>
      <c r="C1172" s="354"/>
      <c r="D1172" s="354"/>
      <c r="E1172" s="379"/>
      <c r="F1172" s="354"/>
      <c r="G1172" s="354"/>
      <c r="H1172" s="354"/>
      <c r="I1172" s="354"/>
      <c r="J1172" s="354"/>
      <c r="K1172" s="354"/>
      <c r="L1172" s="354"/>
      <c r="M1172" s="354"/>
    </row>
    <row r="1173" spans="1:13" x14ac:dyDescent="0.3">
      <c r="A1173" s="354"/>
      <c r="B1173" s="354"/>
      <c r="C1173" s="354"/>
      <c r="D1173" s="354"/>
      <c r="E1173" s="379"/>
      <c r="F1173" s="354"/>
      <c r="G1173" s="354"/>
      <c r="H1173" s="354"/>
      <c r="I1173" s="354"/>
      <c r="J1173" s="354"/>
      <c r="K1173" s="354"/>
      <c r="L1173" s="354"/>
      <c r="M1173" s="354"/>
    </row>
    <row r="1174" spans="1:13" x14ac:dyDescent="0.3">
      <c r="A1174" s="354"/>
      <c r="B1174" s="354"/>
      <c r="C1174" s="354"/>
      <c r="D1174" s="354"/>
      <c r="E1174" s="379"/>
      <c r="F1174" s="354"/>
      <c r="G1174" s="354"/>
      <c r="H1174" s="354"/>
      <c r="I1174" s="354"/>
      <c r="J1174" s="354"/>
      <c r="K1174" s="354"/>
      <c r="L1174" s="354"/>
      <c r="M1174" s="354"/>
    </row>
    <row r="1175" spans="1:13" x14ac:dyDescent="0.3">
      <c r="A1175" s="354"/>
      <c r="B1175" s="354"/>
      <c r="C1175" s="354"/>
      <c r="D1175" s="354"/>
      <c r="E1175" s="379"/>
      <c r="F1175" s="354"/>
      <c r="G1175" s="354"/>
      <c r="H1175" s="354"/>
      <c r="I1175" s="354"/>
      <c r="J1175" s="354"/>
      <c r="K1175" s="354"/>
      <c r="L1175" s="354"/>
      <c r="M1175" s="354"/>
    </row>
    <row r="1176" spans="1:13" x14ac:dyDescent="0.3">
      <c r="A1176" s="354"/>
      <c r="B1176" s="354"/>
      <c r="C1176" s="354"/>
      <c r="D1176" s="354"/>
      <c r="E1176" s="379"/>
      <c r="F1176" s="354"/>
      <c r="G1176" s="354"/>
      <c r="H1176" s="354"/>
      <c r="I1176" s="354"/>
      <c r="J1176" s="354"/>
      <c r="K1176" s="354"/>
      <c r="L1176" s="354"/>
      <c r="M1176" s="354"/>
    </row>
    <row r="1177" spans="1:13" x14ac:dyDescent="0.3">
      <c r="A1177" s="354"/>
      <c r="B1177" s="354"/>
      <c r="C1177" s="354"/>
      <c r="D1177" s="354"/>
      <c r="E1177" s="379"/>
      <c r="F1177" s="354"/>
      <c r="G1177" s="354"/>
      <c r="H1177" s="354"/>
      <c r="I1177" s="354"/>
      <c r="J1177" s="354"/>
      <c r="K1177" s="354"/>
      <c r="L1177" s="354"/>
      <c r="M1177" s="354"/>
    </row>
    <row r="1178" spans="1:13" x14ac:dyDescent="0.3">
      <c r="A1178" s="354"/>
      <c r="B1178" s="354"/>
      <c r="C1178" s="354"/>
      <c r="D1178" s="354"/>
      <c r="E1178" s="379"/>
      <c r="F1178" s="354"/>
      <c r="G1178" s="354"/>
      <c r="H1178" s="354"/>
      <c r="I1178" s="354"/>
      <c r="J1178" s="354"/>
      <c r="K1178" s="354"/>
      <c r="L1178" s="354"/>
      <c r="M1178" s="354"/>
    </row>
    <row r="1179" spans="1:13" x14ac:dyDescent="0.3">
      <c r="A1179" s="354"/>
      <c r="B1179" s="354"/>
      <c r="C1179" s="354"/>
      <c r="D1179" s="354"/>
      <c r="E1179" s="379"/>
      <c r="F1179" s="354"/>
      <c r="G1179" s="354"/>
      <c r="H1179" s="354"/>
      <c r="I1179" s="354"/>
      <c r="J1179" s="354"/>
      <c r="K1179" s="354"/>
      <c r="L1179" s="354"/>
      <c r="M1179" s="354"/>
    </row>
    <row r="1180" spans="1:13" x14ac:dyDescent="0.3">
      <c r="A1180" s="354"/>
      <c r="B1180" s="354"/>
      <c r="C1180" s="354"/>
      <c r="D1180" s="354"/>
      <c r="E1180" s="379"/>
      <c r="F1180" s="354"/>
      <c r="G1180" s="354"/>
      <c r="H1180" s="354"/>
      <c r="I1180" s="354"/>
      <c r="J1180" s="354"/>
      <c r="K1180" s="354"/>
      <c r="L1180" s="354"/>
      <c r="M1180" s="354"/>
    </row>
    <row r="1181" spans="1:13" x14ac:dyDescent="0.3">
      <c r="A1181" s="354"/>
      <c r="B1181" s="354"/>
      <c r="C1181" s="354"/>
      <c r="D1181" s="354"/>
      <c r="E1181" s="379"/>
      <c r="F1181" s="354"/>
      <c r="G1181" s="354"/>
      <c r="H1181" s="354"/>
      <c r="I1181" s="354"/>
      <c r="J1181" s="354"/>
      <c r="K1181" s="354"/>
      <c r="L1181" s="354"/>
      <c r="M1181" s="354"/>
    </row>
    <row r="1182" spans="1:13" x14ac:dyDescent="0.3">
      <c r="A1182" s="354"/>
      <c r="B1182" s="354"/>
      <c r="C1182" s="354"/>
      <c r="D1182" s="354"/>
      <c r="E1182" s="379"/>
      <c r="F1182" s="354"/>
      <c r="G1182" s="354"/>
      <c r="H1182" s="354"/>
      <c r="I1182" s="354"/>
      <c r="J1182" s="354"/>
      <c r="K1182" s="354"/>
      <c r="L1182" s="354"/>
      <c r="M1182" s="354"/>
    </row>
    <row r="1183" spans="1:13" x14ac:dyDescent="0.3">
      <c r="A1183" s="354"/>
      <c r="B1183" s="354"/>
      <c r="C1183" s="354"/>
      <c r="D1183" s="354"/>
      <c r="E1183" s="379"/>
      <c r="F1183" s="354"/>
      <c r="G1183" s="354"/>
      <c r="H1183" s="354"/>
      <c r="I1183" s="354"/>
      <c r="J1183" s="354"/>
      <c r="K1183" s="354"/>
      <c r="L1183" s="354"/>
      <c r="M1183" s="354"/>
    </row>
    <row r="1184" spans="1:13" x14ac:dyDescent="0.3">
      <c r="A1184" s="354"/>
      <c r="B1184" s="354"/>
      <c r="C1184" s="354"/>
      <c r="D1184" s="354"/>
      <c r="E1184" s="379"/>
      <c r="F1184" s="354"/>
      <c r="G1184" s="354"/>
      <c r="H1184" s="354"/>
      <c r="I1184" s="354"/>
      <c r="J1184" s="354"/>
      <c r="K1184" s="354"/>
      <c r="L1184" s="354"/>
      <c r="M1184" s="354"/>
    </row>
    <row r="1185" spans="1:13" x14ac:dyDescent="0.3">
      <c r="A1185" s="354"/>
      <c r="B1185" s="354"/>
      <c r="C1185" s="354"/>
      <c r="D1185" s="354"/>
      <c r="E1185" s="379"/>
      <c r="F1185" s="354"/>
      <c r="G1185" s="354"/>
      <c r="H1185" s="354"/>
      <c r="I1185" s="354"/>
      <c r="J1185" s="354"/>
      <c r="K1185" s="354"/>
      <c r="L1185" s="354"/>
      <c r="M1185" s="354"/>
    </row>
    <row r="1186" spans="1:13" x14ac:dyDescent="0.3">
      <c r="A1186" s="354"/>
      <c r="B1186" s="354"/>
      <c r="C1186" s="354"/>
      <c r="D1186" s="354"/>
      <c r="E1186" s="379"/>
      <c r="F1186" s="354"/>
      <c r="G1186" s="354"/>
      <c r="H1186" s="354"/>
      <c r="I1186" s="354"/>
      <c r="J1186" s="354"/>
      <c r="K1186" s="354"/>
      <c r="L1186" s="354"/>
      <c r="M1186" s="354"/>
    </row>
    <row r="1187" spans="1:13" x14ac:dyDescent="0.3">
      <c r="A1187" s="354"/>
      <c r="B1187" s="354"/>
      <c r="C1187" s="354"/>
      <c r="D1187" s="354"/>
      <c r="E1187" s="379"/>
      <c r="F1187" s="354"/>
      <c r="G1187" s="354"/>
      <c r="H1187" s="354"/>
      <c r="I1187" s="354"/>
      <c r="J1187" s="354"/>
      <c r="K1187" s="354"/>
      <c r="L1187" s="354"/>
      <c r="M1187" s="354"/>
    </row>
    <row r="1188" spans="1:13" x14ac:dyDescent="0.3">
      <c r="A1188" s="354"/>
      <c r="B1188" s="354"/>
      <c r="C1188" s="354"/>
      <c r="D1188" s="354"/>
      <c r="E1188" s="379"/>
      <c r="F1188" s="354"/>
      <c r="G1188" s="354"/>
      <c r="H1188" s="354"/>
      <c r="I1188" s="354"/>
      <c r="J1188" s="354"/>
      <c r="K1188" s="354"/>
      <c r="L1188" s="354"/>
      <c r="M1188" s="354"/>
    </row>
    <row r="1189" spans="1:13" x14ac:dyDescent="0.3">
      <c r="A1189" s="354"/>
      <c r="B1189" s="354"/>
      <c r="C1189" s="354"/>
      <c r="D1189" s="354"/>
      <c r="E1189" s="379"/>
      <c r="F1189" s="354"/>
      <c r="G1189" s="354"/>
      <c r="H1189" s="354"/>
      <c r="I1189" s="354"/>
      <c r="J1189" s="354"/>
      <c r="K1189" s="354"/>
      <c r="L1189" s="354"/>
      <c r="M1189" s="354"/>
    </row>
    <row r="1190" spans="1:13" x14ac:dyDescent="0.3">
      <c r="A1190" s="354"/>
      <c r="B1190" s="354"/>
      <c r="C1190" s="354"/>
      <c r="D1190" s="354"/>
      <c r="E1190" s="379"/>
      <c r="F1190" s="354"/>
      <c r="G1190" s="354"/>
      <c r="H1190" s="354"/>
      <c r="I1190" s="354"/>
      <c r="J1190" s="354"/>
      <c r="K1190" s="354"/>
      <c r="L1190" s="354"/>
      <c r="M1190" s="354"/>
    </row>
    <row r="1191" spans="1:13" x14ac:dyDescent="0.3">
      <c r="A1191" s="354"/>
      <c r="B1191" s="354"/>
      <c r="C1191" s="354"/>
      <c r="D1191" s="354"/>
      <c r="E1191" s="379"/>
      <c r="F1191" s="354"/>
      <c r="G1191" s="354"/>
      <c r="H1191" s="354"/>
      <c r="I1191" s="354"/>
      <c r="J1191" s="354"/>
      <c r="K1191" s="354"/>
      <c r="L1191" s="354"/>
      <c r="M1191" s="354"/>
    </row>
    <row r="1192" spans="1:13" x14ac:dyDescent="0.3">
      <c r="A1192" s="354"/>
      <c r="B1192" s="354"/>
      <c r="C1192" s="354"/>
      <c r="D1192" s="354"/>
      <c r="E1192" s="379"/>
      <c r="F1192" s="354"/>
      <c r="G1192" s="354"/>
      <c r="H1192" s="354"/>
      <c r="I1192" s="354"/>
      <c r="J1192" s="354"/>
      <c r="K1192" s="354"/>
      <c r="L1192" s="354"/>
      <c r="M1192" s="354"/>
    </row>
    <row r="1193" spans="1:13" x14ac:dyDescent="0.3">
      <c r="A1193" s="354"/>
      <c r="B1193" s="354"/>
      <c r="C1193" s="354"/>
      <c r="D1193" s="354"/>
      <c r="E1193" s="379"/>
      <c r="F1193" s="354"/>
      <c r="G1193" s="354"/>
      <c r="H1193" s="354"/>
      <c r="I1193" s="354"/>
      <c r="J1193" s="354"/>
      <c r="K1193" s="354"/>
      <c r="L1193" s="354"/>
      <c r="M1193" s="354"/>
    </row>
    <row r="1194" spans="1:13" x14ac:dyDescent="0.3">
      <c r="A1194" s="354"/>
      <c r="B1194" s="354"/>
      <c r="C1194" s="354"/>
      <c r="D1194" s="354"/>
      <c r="E1194" s="379"/>
      <c r="F1194" s="354"/>
      <c r="G1194" s="354"/>
      <c r="H1194" s="354"/>
      <c r="I1194" s="354"/>
      <c r="J1194" s="354"/>
      <c r="K1194" s="354"/>
      <c r="L1194" s="354"/>
      <c r="M1194" s="354"/>
    </row>
    <row r="1195" spans="1:13" x14ac:dyDescent="0.3">
      <c r="A1195" s="354"/>
      <c r="B1195" s="354"/>
      <c r="C1195" s="354"/>
      <c r="D1195" s="354"/>
      <c r="E1195" s="379"/>
      <c r="F1195" s="354"/>
      <c r="G1195" s="354"/>
      <c r="H1195" s="354"/>
      <c r="I1195" s="354"/>
      <c r="J1195" s="354"/>
      <c r="K1195" s="354"/>
      <c r="L1195" s="354"/>
      <c r="M1195" s="354"/>
    </row>
    <row r="1196" spans="1:13" x14ac:dyDescent="0.3">
      <c r="A1196" s="354"/>
      <c r="B1196" s="354"/>
      <c r="C1196" s="354"/>
      <c r="D1196" s="354"/>
      <c r="E1196" s="379"/>
      <c r="F1196" s="354"/>
      <c r="G1196" s="354"/>
      <c r="H1196" s="354"/>
      <c r="I1196" s="354"/>
      <c r="J1196" s="354"/>
      <c r="K1196" s="354"/>
      <c r="L1196" s="354"/>
      <c r="M1196" s="354"/>
    </row>
    <row r="1197" spans="1:13" x14ac:dyDescent="0.3">
      <c r="A1197" s="354"/>
      <c r="B1197" s="354"/>
      <c r="C1197" s="354"/>
      <c r="D1197" s="354"/>
      <c r="E1197" s="379"/>
      <c r="F1197" s="354"/>
      <c r="G1197" s="354"/>
      <c r="H1197" s="354"/>
      <c r="I1197" s="354"/>
      <c r="J1197" s="354"/>
      <c r="K1197" s="354"/>
      <c r="L1197" s="354"/>
      <c r="M1197" s="354"/>
    </row>
    <row r="1198" spans="1:13" x14ac:dyDescent="0.3">
      <c r="A1198" s="354"/>
      <c r="B1198" s="354"/>
      <c r="C1198" s="354"/>
      <c r="D1198" s="354"/>
      <c r="E1198" s="379"/>
      <c r="F1198" s="354"/>
      <c r="G1198" s="354"/>
      <c r="H1198" s="354"/>
      <c r="I1198" s="354"/>
      <c r="J1198" s="354"/>
      <c r="K1198" s="354"/>
      <c r="L1198" s="354"/>
      <c r="M1198" s="354"/>
    </row>
    <row r="1199" spans="1:13" x14ac:dyDescent="0.3">
      <c r="A1199" s="354"/>
      <c r="B1199" s="354"/>
      <c r="C1199" s="354"/>
      <c r="D1199" s="354"/>
      <c r="E1199" s="379"/>
      <c r="F1199" s="354"/>
      <c r="G1199" s="354"/>
      <c r="H1199" s="354"/>
      <c r="I1199" s="354"/>
      <c r="J1199" s="354"/>
      <c r="K1199" s="354"/>
      <c r="L1199" s="354"/>
      <c r="M1199" s="354"/>
    </row>
    <row r="1200" spans="1:13" x14ac:dyDescent="0.3">
      <c r="A1200" s="354"/>
      <c r="B1200" s="354"/>
      <c r="C1200" s="354"/>
      <c r="D1200" s="354"/>
      <c r="E1200" s="379"/>
      <c r="F1200" s="354"/>
      <c r="G1200" s="354"/>
      <c r="H1200" s="354"/>
      <c r="I1200" s="354"/>
      <c r="J1200" s="354"/>
      <c r="K1200" s="354"/>
      <c r="L1200" s="354"/>
      <c r="M1200" s="354"/>
    </row>
    <row r="1201" spans="1:13" x14ac:dyDescent="0.3">
      <c r="A1201" s="354"/>
      <c r="B1201" s="354"/>
      <c r="C1201" s="354"/>
      <c r="D1201" s="354"/>
      <c r="E1201" s="379"/>
      <c r="F1201" s="354"/>
      <c r="G1201" s="354"/>
      <c r="H1201" s="354"/>
      <c r="I1201" s="354"/>
      <c r="J1201" s="354"/>
      <c r="K1201" s="354"/>
      <c r="L1201" s="354"/>
      <c r="M1201" s="354"/>
    </row>
    <row r="1202" spans="1:13" x14ac:dyDescent="0.3">
      <c r="A1202" s="354"/>
      <c r="B1202" s="354"/>
      <c r="C1202" s="354"/>
      <c r="D1202" s="354"/>
      <c r="E1202" s="379"/>
      <c r="F1202" s="354"/>
      <c r="G1202" s="354"/>
      <c r="H1202" s="354"/>
      <c r="I1202" s="354"/>
      <c r="J1202" s="354"/>
      <c r="K1202" s="354"/>
      <c r="L1202" s="354"/>
      <c r="M1202" s="354"/>
    </row>
    <row r="1203" spans="1:13" x14ac:dyDescent="0.3">
      <c r="A1203" s="354"/>
      <c r="B1203" s="354"/>
      <c r="C1203" s="354"/>
      <c r="D1203" s="354"/>
      <c r="E1203" s="379"/>
      <c r="F1203" s="354"/>
      <c r="G1203" s="354"/>
      <c r="H1203" s="354"/>
      <c r="I1203" s="354"/>
      <c r="J1203" s="354"/>
      <c r="K1203" s="354"/>
      <c r="L1203" s="354"/>
      <c r="M1203" s="354"/>
    </row>
    <row r="1204" spans="1:13" x14ac:dyDescent="0.3">
      <c r="A1204" s="354"/>
      <c r="B1204" s="354"/>
      <c r="C1204" s="354"/>
      <c r="D1204" s="354"/>
      <c r="E1204" s="379"/>
      <c r="F1204" s="354"/>
      <c r="G1204" s="354"/>
      <c r="H1204" s="354"/>
      <c r="I1204" s="354"/>
      <c r="J1204" s="354"/>
      <c r="K1204" s="354"/>
      <c r="L1204" s="354"/>
      <c r="M1204" s="354"/>
    </row>
    <row r="1205" spans="1:13" x14ac:dyDescent="0.3">
      <c r="A1205" s="354"/>
      <c r="B1205" s="354"/>
      <c r="C1205" s="354"/>
      <c r="D1205" s="354"/>
      <c r="E1205" s="379"/>
      <c r="F1205" s="354"/>
      <c r="G1205" s="354"/>
      <c r="H1205" s="354"/>
      <c r="I1205" s="354"/>
      <c r="J1205" s="354"/>
      <c r="K1205" s="354"/>
      <c r="L1205" s="354"/>
      <c r="M1205" s="354"/>
    </row>
    <row r="1206" spans="1:13" x14ac:dyDescent="0.3">
      <c r="A1206" s="354"/>
      <c r="B1206" s="354"/>
      <c r="C1206" s="354"/>
      <c r="D1206" s="354"/>
      <c r="E1206" s="379"/>
      <c r="F1206" s="354"/>
      <c r="G1206" s="354"/>
      <c r="H1206" s="354"/>
      <c r="I1206" s="354"/>
      <c r="J1206" s="354"/>
      <c r="K1206" s="354"/>
      <c r="L1206" s="354"/>
      <c r="M1206" s="354"/>
    </row>
    <row r="1207" spans="1:13" x14ac:dyDescent="0.3">
      <c r="A1207" s="354"/>
      <c r="B1207" s="354"/>
      <c r="C1207" s="354"/>
      <c r="D1207" s="354"/>
      <c r="E1207" s="379"/>
      <c r="F1207" s="354"/>
      <c r="G1207" s="354"/>
      <c r="H1207" s="354"/>
      <c r="I1207" s="354"/>
      <c r="J1207" s="354"/>
      <c r="K1207" s="354"/>
      <c r="L1207" s="354"/>
      <c r="M1207" s="354"/>
    </row>
    <row r="1208" spans="1:13" x14ac:dyDescent="0.3">
      <c r="A1208" s="354"/>
      <c r="B1208" s="354"/>
      <c r="C1208" s="354"/>
      <c r="D1208" s="354"/>
      <c r="E1208" s="379"/>
      <c r="F1208" s="354"/>
      <c r="G1208" s="354"/>
      <c r="H1208" s="354"/>
      <c r="I1208" s="354"/>
      <c r="J1208" s="354"/>
      <c r="K1208" s="354"/>
      <c r="L1208" s="354"/>
      <c r="M1208" s="354"/>
    </row>
    <row r="1209" spans="1:13" x14ac:dyDescent="0.3">
      <c r="A1209" s="354"/>
      <c r="B1209" s="354"/>
      <c r="C1209" s="354"/>
      <c r="D1209" s="354"/>
      <c r="E1209" s="379"/>
      <c r="F1209" s="354"/>
      <c r="G1209" s="354"/>
      <c r="H1209" s="354"/>
      <c r="I1209" s="354"/>
      <c r="J1209" s="354"/>
      <c r="K1209" s="354"/>
      <c r="L1209" s="354"/>
      <c r="M1209" s="354"/>
    </row>
    <row r="1210" spans="1:13" x14ac:dyDescent="0.3">
      <c r="A1210" s="354"/>
      <c r="B1210" s="354"/>
      <c r="C1210" s="354"/>
      <c r="D1210" s="354"/>
      <c r="E1210" s="379"/>
      <c r="F1210" s="354"/>
      <c r="G1210" s="354"/>
      <c r="H1210" s="354"/>
      <c r="I1210" s="354"/>
      <c r="J1210" s="354"/>
      <c r="K1210" s="354"/>
      <c r="L1210" s="354"/>
      <c r="M1210" s="354"/>
    </row>
    <row r="1211" spans="1:13" x14ac:dyDescent="0.3">
      <c r="A1211" s="354"/>
      <c r="B1211" s="354"/>
      <c r="C1211" s="354"/>
      <c r="D1211" s="354"/>
      <c r="E1211" s="379"/>
      <c r="F1211" s="354"/>
      <c r="G1211" s="354"/>
      <c r="H1211" s="354"/>
      <c r="I1211" s="354"/>
      <c r="J1211" s="354"/>
      <c r="K1211" s="354"/>
      <c r="L1211" s="354"/>
      <c r="M1211" s="354"/>
    </row>
    <row r="1212" spans="1:13" x14ac:dyDescent="0.3">
      <c r="A1212" s="354"/>
      <c r="B1212" s="354"/>
      <c r="C1212" s="354"/>
      <c r="D1212" s="354"/>
      <c r="E1212" s="379"/>
      <c r="F1212" s="354"/>
      <c r="G1212" s="354"/>
      <c r="H1212" s="354"/>
      <c r="I1212" s="354"/>
      <c r="J1212" s="354"/>
      <c r="K1212" s="354"/>
      <c r="L1212" s="354"/>
      <c r="M1212" s="354"/>
    </row>
    <row r="1213" spans="1:13" x14ac:dyDescent="0.3">
      <c r="A1213" s="354"/>
      <c r="B1213" s="354"/>
      <c r="C1213" s="354"/>
      <c r="D1213" s="354"/>
      <c r="E1213" s="379"/>
      <c r="F1213" s="354"/>
      <c r="G1213" s="354"/>
      <c r="H1213" s="354"/>
      <c r="I1213" s="354"/>
      <c r="J1213" s="354"/>
      <c r="K1213" s="354"/>
      <c r="L1213" s="354"/>
      <c r="M1213" s="354"/>
    </row>
    <row r="1214" spans="1:13" x14ac:dyDescent="0.3">
      <c r="A1214" s="354"/>
      <c r="B1214" s="354"/>
      <c r="C1214" s="354"/>
      <c r="D1214" s="354"/>
      <c r="E1214" s="379"/>
      <c r="F1214" s="354"/>
      <c r="G1214" s="354"/>
      <c r="H1214" s="354"/>
      <c r="I1214" s="354"/>
      <c r="J1214" s="354"/>
      <c r="K1214" s="354"/>
      <c r="L1214" s="354"/>
      <c r="M1214" s="354"/>
    </row>
    <row r="1215" spans="1:13" x14ac:dyDescent="0.3">
      <c r="A1215" s="354"/>
      <c r="B1215" s="354"/>
      <c r="C1215" s="354"/>
      <c r="D1215" s="354"/>
      <c r="E1215" s="379"/>
      <c r="F1215" s="354"/>
      <c r="G1215" s="354"/>
      <c r="H1215" s="354"/>
      <c r="I1215" s="354"/>
      <c r="J1215" s="354"/>
      <c r="K1215" s="354"/>
      <c r="L1215" s="354"/>
      <c r="M1215" s="354"/>
    </row>
    <row r="1216" spans="1:13" x14ac:dyDescent="0.3">
      <c r="A1216" s="354"/>
      <c r="B1216" s="354"/>
      <c r="C1216" s="354"/>
      <c r="D1216" s="354"/>
      <c r="E1216" s="379"/>
      <c r="F1216" s="354"/>
      <c r="G1216" s="354"/>
      <c r="H1216" s="354"/>
      <c r="I1216" s="354"/>
      <c r="J1216" s="354"/>
      <c r="K1216" s="354"/>
      <c r="L1216" s="354"/>
      <c r="M1216" s="354"/>
    </row>
    <row r="1217" spans="1:13" x14ac:dyDescent="0.3">
      <c r="A1217" s="354"/>
      <c r="B1217" s="354"/>
      <c r="C1217" s="354"/>
      <c r="D1217" s="354"/>
      <c r="E1217" s="379"/>
      <c r="F1217" s="354"/>
      <c r="G1217" s="354"/>
      <c r="H1217" s="354"/>
      <c r="I1217" s="354"/>
      <c r="J1217" s="354"/>
      <c r="K1217" s="354"/>
      <c r="L1217" s="354"/>
      <c r="M1217" s="354"/>
    </row>
    <row r="1218" spans="1:13" x14ac:dyDescent="0.3">
      <c r="A1218" s="354"/>
      <c r="B1218" s="354"/>
      <c r="C1218" s="354"/>
      <c r="D1218" s="354"/>
      <c r="E1218" s="379"/>
      <c r="F1218" s="354"/>
      <c r="G1218" s="354"/>
      <c r="H1218" s="354"/>
      <c r="I1218" s="354"/>
      <c r="J1218" s="354"/>
      <c r="K1218" s="354"/>
      <c r="L1218" s="354"/>
      <c r="M1218" s="354"/>
    </row>
    <row r="1219" spans="1:13" x14ac:dyDescent="0.3">
      <c r="A1219" s="354"/>
      <c r="B1219" s="354"/>
      <c r="C1219" s="354"/>
      <c r="D1219" s="354"/>
      <c r="E1219" s="379"/>
      <c r="F1219" s="354"/>
      <c r="G1219" s="354"/>
      <c r="H1219" s="354"/>
      <c r="I1219" s="354"/>
      <c r="J1219" s="354"/>
      <c r="K1219" s="354"/>
      <c r="L1219" s="354"/>
      <c r="M1219" s="354"/>
    </row>
    <row r="1220" spans="1:13" x14ac:dyDescent="0.3">
      <c r="A1220" s="354"/>
      <c r="B1220" s="354"/>
      <c r="C1220" s="354"/>
      <c r="D1220" s="354"/>
      <c r="E1220" s="379"/>
      <c r="F1220" s="354"/>
      <c r="G1220" s="354"/>
      <c r="H1220" s="354"/>
      <c r="I1220" s="354"/>
      <c r="J1220" s="354"/>
      <c r="K1220" s="354"/>
      <c r="L1220" s="354"/>
      <c r="M1220" s="354"/>
    </row>
    <row r="1221" spans="1:13" x14ac:dyDescent="0.3">
      <c r="A1221" s="354"/>
      <c r="B1221" s="354"/>
      <c r="C1221" s="354"/>
      <c r="D1221" s="354"/>
      <c r="E1221" s="379"/>
      <c r="F1221" s="354"/>
      <c r="G1221" s="354"/>
      <c r="H1221" s="354"/>
      <c r="I1221" s="354"/>
      <c r="J1221" s="354"/>
      <c r="K1221" s="354"/>
      <c r="L1221" s="354"/>
      <c r="M1221" s="354"/>
    </row>
    <row r="1222" spans="1:13" x14ac:dyDescent="0.3">
      <c r="A1222" s="354"/>
      <c r="B1222" s="354"/>
      <c r="C1222" s="354"/>
      <c r="D1222" s="354"/>
      <c r="E1222" s="379"/>
      <c r="F1222" s="354"/>
      <c r="G1222" s="354"/>
      <c r="H1222" s="354"/>
      <c r="I1222" s="354"/>
      <c r="J1222" s="354"/>
      <c r="K1222" s="354"/>
      <c r="L1222" s="354"/>
      <c r="M1222" s="354"/>
    </row>
    <row r="1223" spans="1:13" x14ac:dyDescent="0.3">
      <c r="A1223" s="354"/>
      <c r="B1223" s="354"/>
      <c r="C1223" s="354"/>
      <c r="D1223" s="354"/>
      <c r="E1223" s="379"/>
      <c r="F1223" s="354"/>
      <c r="G1223" s="354"/>
      <c r="H1223" s="354"/>
      <c r="I1223" s="354"/>
      <c r="J1223" s="354"/>
      <c r="K1223" s="354"/>
      <c r="L1223" s="354"/>
      <c r="M1223" s="354"/>
    </row>
    <row r="1224" spans="1:13" x14ac:dyDescent="0.3">
      <c r="A1224" s="354"/>
      <c r="B1224" s="354"/>
      <c r="C1224" s="354"/>
      <c r="D1224" s="354"/>
      <c r="E1224" s="379"/>
      <c r="F1224" s="354"/>
      <c r="G1224" s="354"/>
      <c r="H1224" s="354"/>
      <c r="I1224" s="354"/>
      <c r="J1224" s="354"/>
      <c r="K1224" s="354"/>
      <c r="L1224" s="354"/>
      <c r="M1224" s="354"/>
    </row>
    <row r="1225" spans="1:13" x14ac:dyDescent="0.3">
      <c r="A1225" s="354"/>
      <c r="B1225" s="354"/>
      <c r="C1225" s="354"/>
      <c r="D1225" s="354"/>
      <c r="E1225" s="379"/>
      <c r="F1225" s="354"/>
      <c r="G1225" s="354"/>
      <c r="H1225" s="354"/>
      <c r="I1225" s="354"/>
      <c r="J1225" s="354"/>
      <c r="K1225" s="354"/>
      <c r="L1225" s="354"/>
      <c r="M1225" s="354"/>
    </row>
    <row r="1226" spans="1:13" x14ac:dyDescent="0.3">
      <c r="A1226" s="354"/>
      <c r="B1226" s="354"/>
      <c r="C1226" s="354"/>
      <c r="D1226" s="354"/>
      <c r="E1226" s="379"/>
      <c r="F1226" s="354"/>
      <c r="G1226" s="354"/>
      <c r="H1226" s="354"/>
      <c r="I1226" s="354"/>
      <c r="J1226" s="354"/>
      <c r="K1226" s="354"/>
      <c r="L1226" s="354"/>
      <c r="M1226" s="354"/>
    </row>
    <row r="1227" spans="1:13" x14ac:dyDescent="0.3">
      <c r="A1227" s="354"/>
      <c r="B1227" s="354"/>
      <c r="C1227" s="354"/>
      <c r="D1227" s="354"/>
      <c r="E1227" s="379"/>
      <c r="F1227" s="354"/>
      <c r="G1227" s="354"/>
      <c r="H1227" s="354"/>
      <c r="I1227" s="354"/>
      <c r="J1227" s="354"/>
      <c r="K1227" s="354"/>
      <c r="L1227" s="354"/>
      <c r="M1227" s="354"/>
    </row>
    <row r="1228" spans="1:13" x14ac:dyDescent="0.3">
      <c r="A1228" s="354"/>
      <c r="B1228" s="354"/>
      <c r="C1228" s="354"/>
      <c r="D1228" s="354"/>
      <c r="E1228" s="379"/>
      <c r="F1228" s="354"/>
      <c r="G1228" s="354"/>
      <c r="H1228" s="354"/>
      <c r="I1228" s="354"/>
      <c r="J1228" s="354"/>
      <c r="K1228" s="354"/>
      <c r="L1228" s="354"/>
      <c r="M1228" s="354"/>
    </row>
    <row r="1229" spans="1:13" x14ac:dyDescent="0.3">
      <c r="A1229" s="354"/>
      <c r="B1229" s="354"/>
      <c r="C1229" s="354"/>
      <c r="D1229" s="354"/>
      <c r="E1229" s="379"/>
      <c r="F1229" s="354"/>
      <c r="G1229" s="354"/>
      <c r="H1229" s="354"/>
      <c r="I1229" s="354"/>
      <c r="J1229" s="354"/>
      <c r="K1229" s="354"/>
      <c r="L1229" s="354"/>
      <c r="M1229" s="354"/>
    </row>
    <row r="1230" spans="1:13" x14ac:dyDescent="0.3">
      <c r="A1230" s="354"/>
      <c r="B1230" s="354"/>
      <c r="C1230" s="354"/>
      <c r="D1230" s="354"/>
      <c r="E1230" s="379"/>
      <c r="F1230" s="354"/>
      <c r="G1230" s="354"/>
      <c r="H1230" s="354"/>
      <c r="I1230" s="354"/>
      <c r="J1230" s="354"/>
      <c r="K1230" s="354"/>
      <c r="L1230" s="354"/>
      <c r="M1230" s="354"/>
    </row>
    <row r="1231" spans="1:13" x14ac:dyDescent="0.3">
      <c r="A1231" s="354"/>
      <c r="B1231" s="354"/>
      <c r="C1231" s="354"/>
      <c r="D1231" s="354"/>
      <c r="E1231" s="379"/>
      <c r="F1231" s="354"/>
      <c r="G1231" s="354"/>
      <c r="H1231" s="354"/>
      <c r="I1231" s="354"/>
      <c r="J1231" s="354"/>
      <c r="K1231" s="354"/>
      <c r="L1231" s="354"/>
      <c r="M1231" s="354"/>
    </row>
    <row r="1232" spans="1:13" x14ac:dyDescent="0.3">
      <c r="A1232" s="354"/>
      <c r="B1232" s="354"/>
      <c r="C1232" s="354"/>
      <c r="D1232" s="354"/>
      <c r="E1232" s="379"/>
      <c r="F1232" s="354"/>
      <c r="G1232" s="354"/>
      <c r="H1232" s="354"/>
      <c r="I1232" s="354"/>
      <c r="J1232" s="354"/>
      <c r="K1232" s="354"/>
      <c r="L1232" s="354"/>
      <c r="M1232" s="354"/>
    </row>
    <row r="1233" spans="1:13" x14ac:dyDescent="0.3">
      <c r="A1233" s="354"/>
      <c r="B1233" s="354"/>
      <c r="C1233" s="354"/>
      <c r="D1233" s="354"/>
      <c r="E1233" s="379"/>
      <c r="F1233" s="354"/>
      <c r="G1233" s="354"/>
      <c r="H1233" s="354"/>
      <c r="I1233" s="354"/>
      <c r="J1233" s="354"/>
      <c r="K1233" s="354"/>
      <c r="L1233" s="354"/>
      <c r="M1233" s="354"/>
    </row>
    <row r="1234" spans="1:13" x14ac:dyDescent="0.3">
      <c r="A1234" s="354"/>
      <c r="B1234" s="354"/>
      <c r="C1234" s="354"/>
      <c r="D1234" s="354"/>
      <c r="E1234" s="379"/>
      <c r="F1234" s="354"/>
      <c r="G1234" s="354"/>
      <c r="H1234" s="354"/>
      <c r="I1234" s="354"/>
      <c r="J1234" s="354"/>
      <c r="K1234" s="354"/>
      <c r="L1234" s="354"/>
      <c r="M1234" s="354"/>
    </row>
    <row r="1235" spans="1:13" x14ac:dyDescent="0.3">
      <c r="A1235" s="354"/>
      <c r="B1235" s="354"/>
      <c r="C1235" s="354"/>
      <c r="D1235" s="354"/>
      <c r="E1235" s="379"/>
      <c r="F1235" s="354"/>
      <c r="G1235" s="354"/>
      <c r="H1235" s="354"/>
      <c r="I1235" s="354"/>
      <c r="J1235" s="354"/>
      <c r="K1235" s="354"/>
      <c r="L1235" s="354"/>
      <c r="M1235" s="354"/>
    </row>
    <row r="1236" spans="1:13" x14ac:dyDescent="0.3">
      <c r="A1236" s="354"/>
      <c r="B1236" s="354"/>
      <c r="C1236" s="354"/>
      <c r="D1236" s="354"/>
      <c r="E1236" s="379"/>
      <c r="F1236" s="354"/>
      <c r="G1236" s="354"/>
      <c r="H1236" s="354"/>
      <c r="I1236" s="354"/>
      <c r="J1236" s="354"/>
      <c r="K1236" s="354"/>
      <c r="L1236" s="354"/>
      <c r="M1236" s="354"/>
    </row>
    <row r="1237" spans="1:13" x14ac:dyDescent="0.3">
      <c r="A1237" s="354"/>
      <c r="B1237" s="354"/>
      <c r="C1237" s="354"/>
      <c r="D1237" s="354"/>
      <c r="E1237" s="379"/>
      <c r="F1237" s="354"/>
      <c r="G1237" s="354"/>
      <c r="H1237" s="354"/>
      <c r="I1237" s="354"/>
      <c r="J1237" s="354"/>
      <c r="K1237" s="354"/>
      <c r="L1237" s="354"/>
      <c r="M1237" s="354"/>
    </row>
    <row r="1238" spans="1:13" x14ac:dyDescent="0.3">
      <c r="A1238" s="354"/>
      <c r="B1238" s="354"/>
      <c r="C1238" s="354"/>
      <c r="D1238" s="354"/>
      <c r="E1238" s="379"/>
      <c r="F1238" s="354"/>
      <c r="G1238" s="354"/>
      <c r="H1238" s="354"/>
      <c r="I1238" s="354"/>
      <c r="J1238" s="354"/>
      <c r="K1238" s="354"/>
      <c r="L1238" s="354"/>
      <c r="M1238" s="354"/>
    </row>
    <row r="1239" spans="1:13" x14ac:dyDescent="0.3">
      <c r="A1239" s="354"/>
      <c r="B1239" s="354"/>
      <c r="C1239" s="354"/>
      <c r="D1239" s="354"/>
      <c r="E1239" s="379"/>
      <c r="F1239" s="354"/>
      <c r="G1239" s="354"/>
      <c r="H1239" s="354"/>
      <c r="I1239" s="354"/>
      <c r="J1239" s="354"/>
      <c r="K1239" s="354"/>
      <c r="L1239" s="354"/>
      <c r="M1239" s="354"/>
    </row>
    <row r="1240" spans="1:13" x14ac:dyDescent="0.3">
      <c r="A1240" s="354"/>
      <c r="B1240" s="354"/>
      <c r="C1240" s="354"/>
      <c r="D1240" s="354"/>
      <c r="E1240" s="379"/>
      <c r="F1240" s="354"/>
      <c r="G1240" s="354"/>
      <c r="H1240" s="354"/>
      <c r="I1240" s="354"/>
      <c r="J1240" s="354"/>
      <c r="K1240" s="354"/>
      <c r="L1240" s="354"/>
      <c r="M1240" s="354"/>
    </row>
    <row r="1241" spans="1:13" x14ac:dyDescent="0.3">
      <c r="A1241" s="354"/>
      <c r="B1241" s="354"/>
      <c r="C1241" s="354"/>
      <c r="D1241" s="354"/>
      <c r="E1241" s="379"/>
      <c r="F1241" s="354"/>
      <c r="G1241" s="354"/>
      <c r="H1241" s="354"/>
      <c r="I1241" s="354"/>
      <c r="J1241" s="354"/>
      <c r="K1241" s="354"/>
      <c r="L1241" s="354"/>
      <c r="M1241" s="354"/>
    </row>
    <row r="1242" spans="1:13" x14ac:dyDescent="0.3">
      <c r="A1242" s="354"/>
      <c r="B1242" s="354"/>
      <c r="C1242" s="354"/>
      <c r="D1242" s="354"/>
      <c r="E1242" s="379"/>
      <c r="F1242" s="354"/>
      <c r="G1242" s="354"/>
      <c r="H1242" s="354"/>
      <c r="I1242" s="354"/>
      <c r="J1242" s="354"/>
      <c r="K1242" s="354"/>
      <c r="L1242" s="354"/>
      <c r="M1242" s="354"/>
    </row>
    <row r="1243" spans="1:13" x14ac:dyDescent="0.3">
      <c r="A1243" s="354"/>
      <c r="B1243" s="354"/>
      <c r="C1243" s="354"/>
      <c r="D1243" s="354"/>
      <c r="E1243" s="379"/>
      <c r="F1243" s="354"/>
      <c r="G1243" s="354"/>
      <c r="H1243" s="354"/>
      <c r="I1243" s="354"/>
      <c r="J1243" s="354"/>
      <c r="K1243" s="354"/>
      <c r="L1243" s="354"/>
      <c r="M1243" s="354"/>
    </row>
    <row r="1244" spans="1:13" x14ac:dyDescent="0.3">
      <c r="A1244" s="354"/>
      <c r="B1244" s="354"/>
      <c r="C1244" s="354"/>
      <c r="D1244" s="354"/>
      <c r="E1244" s="379"/>
      <c r="F1244" s="354"/>
      <c r="G1244" s="354"/>
      <c r="H1244" s="354"/>
      <c r="I1244" s="354"/>
      <c r="J1244" s="354"/>
      <c r="K1244" s="354"/>
      <c r="L1244" s="354"/>
      <c r="M1244" s="354"/>
    </row>
    <row r="1245" spans="1:13" x14ac:dyDescent="0.3">
      <c r="A1245" s="354"/>
      <c r="B1245" s="354"/>
      <c r="C1245" s="354"/>
      <c r="D1245" s="354"/>
      <c r="E1245" s="379"/>
      <c r="F1245" s="354"/>
      <c r="G1245" s="354"/>
      <c r="H1245" s="354"/>
      <c r="I1245" s="354"/>
      <c r="J1245" s="354"/>
      <c r="K1245" s="354"/>
      <c r="L1245" s="354"/>
      <c r="M1245" s="354"/>
    </row>
    <row r="1246" spans="1:13" x14ac:dyDescent="0.3">
      <c r="A1246" s="354"/>
      <c r="B1246" s="354"/>
      <c r="C1246" s="354"/>
      <c r="D1246" s="354"/>
      <c r="E1246" s="379"/>
      <c r="F1246" s="354"/>
      <c r="G1246" s="354"/>
      <c r="H1246" s="354"/>
      <c r="I1246" s="354"/>
      <c r="J1246" s="354"/>
      <c r="K1246" s="354"/>
      <c r="L1246" s="354"/>
      <c r="M1246" s="354"/>
    </row>
    <row r="1247" spans="1:13" x14ac:dyDescent="0.3">
      <c r="A1247" s="354"/>
      <c r="B1247" s="354"/>
      <c r="C1247" s="354"/>
      <c r="D1247" s="354"/>
      <c r="E1247" s="379"/>
      <c r="F1247" s="354"/>
      <c r="G1247" s="354"/>
      <c r="H1247" s="354"/>
      <c r="I1247" s="354"/>
      <c r="J1247" s="354"/>
      <c r="K1247" s="354"/>
      <c r="L1247" s="354"/>
      <c r="M1247" s="354"/>
    </row>
    <row r="1248" spans="1:13" x14ac:dyDescent="0.3">
      <c r="A1248" s="354"/>
      <c r="B1248" s="354"/>
      <c r="C1248" s="354"/>
      <c r="D1248" s="354"/>
      <c r="E1248" s="379"/>
      <c r="F1248" s="354"/>
      <c r="G1248" s="354"/>
      <c r="H1248" s="354"/>
      <c r="I1248" s="354"/>
      <c r="J1248" s="354"/>
      <c r="K1248" s="354"/>
      <c r="L1248" s="354"/>
      <c r="M1248" s="354"/>
    </row>
    <row r="1249" spans="1:13" x14ac:dyDescent="0.3">
      <c r="A1249" s="354"/>
      <c r="B1249" s="354"/>
      <c r="C1249" s="354"/>
      <c r="D1249" s="354"/>
      <c r="E1249" s="379"/>
      <c r="F1249" s="354"/>
      <c r="G1249" s="354"/>
      <c r="H1249" s="354"/>
      <c r="I1249" s="354"/>
      <c r="J1249" s="354"/>
      <c r="K1249" s="354"/>
      <c r="L1249" s="354"/>
      <c r="M1249" s="354"/>
    </row>
    <row r="1250" spans="1:13" x14ac:dyDescent="0.3">
      <c r="A1250" s="354"/>
      <c r="B1250" s="354"/>
      <c r="C1250" s="354"/>
      <c r="D1250" s="354"/>
      <c r="E1250" s="379"/>
      <c r="F1250" s="354"/>
      <c r="G1250" s="354"/>
      <c r="H1250" s="354"/>
      <c r="I1250" s="354"/>
      <c r="J1250" s="354"/>
      <c r="K1250" s="354"/>
      <c r="L1250" s="354"/>
      <c r="M1250" s="354"/>
    </row>
    <row r="1251" spans="1:13" x14ac:dyDescent="0.3">
      <c r="A1251" s="354"/>
      <c r="B1251" s="354"/>
      <c r="C1251" s="354"/>
      <c r="D1251" s="354"/>
      <c r="E1251" s="379"/>
      <c r="F1251" s="354"/>
      <c r="G1251" s="354"/>
      <c r="H1251" s="354"/>
      <c r="I1251" s="354"/>
      <c r="J1251" s="354"/>
      <c r="K1251" s="354"/>
      <c r="L1251" s="354"/>
      <c r="M1251" s="354"/>
    </row>
    <row r="1252" spans="1:13" x14ac:dyDescent="0.3">
      <c r="A1252" s="354"/>
      <c r="B1252" s="354"/>
      <c r="C1252" s="354"/>
      <c r="D1252" s="354"/>
      <c r="E1252" s="379"/>
      <c r="F1252" s="354"/>
      <c r="G1252" s="354"/>
      <c r="H1252" s="354"/>
      <c r="I1252" s="354"/>
      <c r="J1252" s="354"/>
      <c r="K1252" s="354"/>
      <c r="L1252" s="354"/>
      <c r="M1252" s="354"/>
    </row>
    <row r="1253" spans="1:13" x14ac:dyDescent="0.3">
      <c r="A1253" s="354"/>
      <c r="B1253" s="354"/>
      <c r="C1253" s="354"/>
      <c r="D1253" s="354"/>
      <c r="E1253" s="379"/>
      <c r="F1253" s="354"/>
      <c r="G1253" s="354"/>
      <c r="H1253" s="354"/>
      <c r="I1253" s="354"/>
      <c r="J1253" s="354"/>
      <c r="K1253" s="354"/>
      <c r="L1253" s="354"/>
      <c r="M1253" s="354"/>
    </row>
    <row r="1254" spans="1:13" x14ac:dyDescent="0.3">
      <c r="A1254" s="354"/>
      <c r="B1254" s="354"/>
      <c r="C1254" s="354"/>
      <c r="D1254" s="354"/>
      <c r="E1254" s="379"/>
      <c r="F1254" s="354"/>
      <c r="G1254" s="354"/>
      <c r="H1254" s="354"/>
      <c r="I1254" s="354"/>
      <c r="J1254" s="354"/>
      <c r="K1254" s="354"/>
      <c r="L1254" s="354"/>
      <c r="M1254" s="354"/>
    </row>
    <row r="1255" spans="1:13" x14ac:dyDescent="0.3">
      <c r="A1255" s="354"/>
      <c r="B1255" s="354"/>
      <c r="C1255" s="354"/>
      <c r="D1255" s="354"/>
      <c r="E1255" s="379"/>
      <c r="F1255" s="354"/>
      <c r="G1255" s="354"/>
      <c r="H1255" s="354"/>
      <c r="I1255" s="354"/>
      <c r="J1255" s="354"/>
      <c r="K1255" s="354"/>
      <c r="L1255" s="354"/>
      <c r="M1255" s="354"/>
    </row>
    <row r="1256" spans="1:13" x14ac:dyDescent="0.3">
      <c r="A1256" s="354"/>
      <c r="B1256" s="354"/>
      <c r="C1256" s="354"/>
      <c r="D1256" s="354"/>
      <c r="E1256" s="379"/>
      <c r="F1256" s="354"/>
      <c r="G1256" s="354"/>
      <c r="H1256" s="354"/>
      <c r="I1256" s="354"/>
      <c r="J1256" s="354"/>
      <c r="K1256" s="354"/>
      <c r="L1256" s="354"/>
      <c r="M1256" s="354"/>
    </row>
    <row r="1257" spans="1:13" x14ac:dyDescent="0.3">
      <c r="A1257" s="354"/>
      <c r="B1257" s="354"/>
      <c r="C1257" s="354"/>
      <c r="D1257" s="354"/>
      <c r="E1257" s="379"/>
      <c r="F1257" s="354"/>
      <c r="G1257" s="354"/>
      <c r="H1257" s="354"/>
      <c r="I1257" s="354"/>
      <c r="J1257" s="354"/>
      <c r="K1257" s="354"/>
      <c r="L1257" s="354"/>
      <c r="M1257" s="354"/>
    </row>
    <row r="1258" spans="1:13" x14ac:dyDescent="0.3">
      <c r="A1258" s="354"/>
      <c r="B1258" s="354"/>
      <c r="C1258" s="354"/>
      <c r="D1258" s="354"/>
      <c r="E1258" s="379"/>
      <c r="F1258" s="354"/>
      <c r="G1258" s="354"/>
      <c r="H1258" s="354"/>
      <c r="I1258" s="354"/>
      <c r="J1258" s="354"/>
      <c r="K1258" s="354"/>
      <c r="L1258" s="354"/>
      <c r="M1258" s="354"/>
    </row>
    <row r="1259" spans="1:13" x14ac:dyDescent="0.3">
      <c r="A1259" s="354"/>
      <c r="B1259" s="354"/>
      <c r="C1259" s="354"/>
      <c r="D1259" s="354"/>
      <c r="E1259" s="379"/>
      <c r="F1259" s="354"/>
      <c r="G1259" s="354"/>
      <c r="H1259" s="354"/>
      <c r="I1259" s="354"/>
      <c r="J1259" s="354"/>
      <c r="K1259" s="354"/>
      <c r="L1259" s="354"/>
      <c r="M1259" s="354"/>
    </row>
    <row r="1260" spans="1:13" x14ac:dyDescent="0.3">
      <c r="A1260" s="354"/>
      <c r="B1260" s="354"/>
      <c r="C1260" s="354"/>
      <c r="D1260" s="354"/>
      <c r="E1260" s="379"/>
      <c r="F1260" s="354"/>
      <c r="G1260" s="354"/>
      <c r="H1260" s="354"/>
      <c r="I1260" s="354"/>
      <c r="J1260" s="354"/>
      <c r="K1260" s="354"/>
      <c r="L1260" s="354"/>
      <c r="M1260" s="354"/>
    </row>
    <row r="1261" spans="1:13" x14ac:dyDescent="0.3">
      <c r="A1261" s="354"/>
      <c r="B1261" s="354"/>
      <c r="C1261" s="354"/>
      <c r="D1261" s="354"/>
      <c r="E1261" s="379"/>
      <c r="F1261" s="354"/>
      <c r="G1261" s="354"/>
      <c r="H1261" s="354"/>
      <c r="I1261" s="354"/>
      <c r="J1261" s="354"/>
      <c r="K1261" s="354"/>
      <c r="L1261" s="354"/>
      <c r="M1261" s="354"/>
    </row>
    <row r="1262" spans="1:13" x14ac:dyDescent="0.3">
      <c r="A1262" s="354"/>
      <c r="B1262" s="354"/>
      <c r="C1262" s="354"/>
      <c r="D1262" s="354"/>
      <c r="E1262" s="379"/>
      <c r="F1262" s="354"/>
      <c r="G1262" s="354"/>
      <c r="H1262" s="354"/>
      <c r="I1262" s="354"/>
      <c r="J1262" s="354"/>
      <c r="K1262" s="354"/>
      <c r="L1262" s="354"/>
      <c r="M1262" s="354"/>
    </row>
    <row r="1263" spans="1:13" x14ac:dyDescent="0.3">
      <c r="A1263" s="354"/>
      <c r="B1263" s="354"/>
      <c r="C1263" s="354"/>
      <c r="D1263" s="354"/>
      <c r="E1263" s="379"/>
      <c r="F1263" s="354"/>
      <c r="G1263" s="354"/>
      <c r="H1263" s="354"/>
      <c r="I1263" s="354"/>
      <c r="J1263" s="354"/>
      <c r="K1263" s="354"/>
      <c r="L1263" s="354"/>
      <c r="M1263" s="354"/>
    </row>
    <row r="1264" spans="1:13" x14ac:dyDescent="0.3">
      <c r="A1264" s="354"/>
      <c r="B1264" s="354"/>
      <c r="C1264" s="354"/>
      <c r="D1264" s="354"/>
      <c r="E1264" s="379"/>
      <c r="F1264" s="354"/>
      <c r="G1264" s="354"/>
      <c r="H1264" s="354"/>
      <c r="I1264" s="354"/>
      <c r="J1264" s="354"/>
      <c r="K1264" s="354"/>
      <c r="L1264" s="354"/>
      <c r="M1264" s="354"/>
    </row>
    <row r="1265" spans="1:13" x14ac:dyDescent="0.3">
      <c r="A1265" s="354"/>
      <c r="B1265" s="354"/>
      <c r="C1265" s="354"/>
      <c r="D1265" s="354"/>
      <c r="E1265" s="379"/>
      <c r="F1265" s="354"/>
      <c r="G1265" s="354"/>
      <c r="H1265" s="354"/>
      <c r="I1265" s="354"/>
      <c r="J1265" s="354"/>
      <c r="K1265" s="354"/>
      <c r="L1265" s="354"/>
      <c r="M1265" s="354"/>
    </row>
    <row r="1266" spans="1:13" x14ac:dyDescent="0.3">
      <c r="A1266" s="354"/>
      <c r="B1266" s="354"/>
      <c r="C1266" s="354"/>
      <c r="D1266" s="354"/>
      <c r="E1266" s="379"/>
      <c r="F1266" s="354"/>
      <c r="G1266" s="354"/>
      <c r="H1266" s="354"/>
      <c r="I1266" s="354"/>
      <c r="J1266" s="354"/>
      <c r="K1266" s="354"/>
      <c r="L1266" s="354"/>
      <c r="M1266" s="354"/>
    </row>
    <row r="1267" spans="1:13" x14ac:dyDescent="0.3">
      <c r="A1267" s="354"/>
      <c r="B1267" s="354"/>
      <c r="C1267" s="354"/>
      <c r="D1267" s="354"/>
      <c r="E1267" s="379"/>
      <c r="F1267" s="354"/>
      <c r="G1267" s="354"/>
      <c r="H1267" s="354"/>
      <c r="I1267" s="354"/>
      <c r="J1267" s="354"/>
      <c r="K1267" s="354"/>
      <c r="L1267" s="354"/>
      <c r="M1267" s="354"/>
    </row>
    <row r="1268" spans="1:13" x14ac:dyDescent="0.3">
      <c r="A1268" s="354"/>
      <c r="B1268" s="354"/>
      <c r="C1268" s="354"/>
      <c r="D1268" s="354"/>
      <c r="E1268" s="379"/>
      <c r="F1268" s="354"/>
      <c r="G1268" s="354"/>
      <c r="H1268" s="354"/>
      <c r="I1268" s="354"/>
      <c r="J1268" s="354"/>
      <c r="K1268" s="354"/>
      <c r="L1268" s="354"/>
      <c r="M1268" s="354"/>
    </row>
    <row r="1269" spans="1:13" x14ac:dyDescent="0.3">
      <c r="A1269" s="354"/>
      <c r="B1269" s="354"/>
      <c r="C1269" s="354"/>
      <c r="D1269" s="354"/>
      <c r="E1269" s="379"/>
      <c r="F1269" s="354"/>
      <c r="G1269" s="354"/>
      <c r="H1269" s="354"/>
      <c r="I1269" s="354"/>
      <c r="J1269" s="354"/>
      <c r="K1269" s="354"/>
      <c r="L1269" s="354"/>
      <c r="M1269" s="354"/>
    </row>
    <row r="1270" spans="1:13" x14ac:dyDescent="0.3">
      <c r="A1270" s="354"/>
      <c r="B1270" s="354"/>
      <c r="C1270" s="354"/>
      <c r="D1270" s="354"/>
      <c r="E1270" s="379"/>
      <c r="F1270" s="354"/>
      <c r="G1270" s="354"/>
      <c r="H1270" s="354"/>
      <c r="I1270" s="354"/>
      <c r="J1270" s="354"/>
      <c r="K1270" s="354"/>
      <c r="L1270" s="354"/>
      <c r="M1270" s="354"/>
    </row>
    <row r="1271" spans="1:13" x14ac:dyDescent="0.3">
      <c r="A1271" s="354"/>
      <c r="B1271" s="354"/>
      <c r="C1271" s="354"/>
      <c r="D1271" s="354"/>
      <c r="E1271" s="379"/>
      <c r="F1271" s="354"/>
      <c r="G1271" s="354"/>
      <c r="H1271" s="354"/>
      <c r="I1271" s="354"/>
      <c r="J1271" s="354"/>
      <c r="K1271" s="354"/>
      <c r="L1271" s="354"/>
      <c r="M1271" s="354"/>
    </row>
    <row r="1272" spans="1:13" x14ac:dyDescent="0.3">
      <c r="A1272" s="354"/>
      <c r="B1272" s="354"/>
      <c r="C1272" s="354"/>
      <c r="D1272" s="354"/>
      <c r="E1272" s="379"/>
      <c r="F1272" s="354"/>
      <c r="G1272" s="354"/>
      <c r="H1272" s="354"/>
      <c r="I1272" s="354"/>
      <c r="J1272" s="354"/>
      <c r="K1272" s="354"/>
      <c r="L1272" s="354"/>
      <c r="M1272" s="354"/>
    </row>
    <row r="1273" spans="1:13" x14ac:dyDescent="0.3">
      <c r="A1273" s="354"/>
      <c r="B1273" s="354"/>
      <c r="C1273" s="354"/>
      <c r="D1273" s="354"/>
      <c r="E1273" s="379"/>
      <c r="F1273" s="354"/>
      <c r="G1273" s="354"/>
      <c r="H1273" s="354"/>
      <c r="I1273" s="354"/>
      <c r="J1273" s="354"/>
      <c r="K1273" s="354"/>
      <c r="L1273" s="354"/>
      <c r="M1273" s="354"/>
    </row>
    <row r="1274" spans="1:13" x14ac:dyDescent="0.3">
      <c r="A1274" s="354"/>
      <c r="B1274" s="354"/>
      <c r="C1274" s="354"/>
      <c r="D1274" s="354"/>
      <c r="E1274" s="379"/>
      <c r="F1274" s="354"/>
      <c r="G1274" s="354"/>
      <c r="H1274" s="354"/>
      <c r="I1274" s="354"/>
      <c r="J1274" s="354"/>
      <c r="K1274" s="354"/>
      <c r="L1274" s="354"/>
      <c r="M1274" s="354"/>
    </row>
    <row r="1275" spans="1:13" x14ac:dyDescent="0.3">
      <c r="A1275" s="354"/>
      <c r="B1275" s="354"/>
      <c r="C1275" s="354"/>
      <c r="D1275" s="354"/>
      <c r="E1275" s="379"/>
      <c r="F1275" s="354"/>
      <c r="G1275" s="354"/>
      <c r="H1275" s="354"/>
      <c r="I1275" s="354"/>
      <c r="J1275" s="354"/>
      <c r="K1275" s="354"/>
      <c r="L1275" s="354"/>
      <c r="M1275" s="354"/>
    </row>
    <row r="1276" spans="1:13" x14ac:dyDescent="0.3">
      <c r="A1276" s="354"/>
      <c r="B1276" s="354"/>
      <c r="C1276" s="354"/>
      <c r="D1276" s="354"/>
      <c r="E1276" s="379"/>
      <c r="F1276" s="354"/>
      <c r="G1276" s="354"/>
      <c r="H1276" s="354"/>
      <c r="I1276" s="354"/>
      <c r="J1276" s="354"/>
      <c r="K1276" s="354"/>
      <c r="L1276" s="354"/>
      <c r="M1276" s="354"/>
    </row>
    <row r="1277" spans="1:13" x14ac:dyDescent="0.3">
      <c r="A1277" s="354"/>
      <c r="B1277" s="354"/>
      <c r="C1277" s="354"/>
      <c r="D1277" s="354"/>
      <c r="E1277" s="379"/>
      <c r="F1277" s="354"/>
      <c r="G1277" s="354"/>
      <c r="H1277" s="354"/>
      <c r="I1277" s="354"/>
      <c r="J1277" s="354"/>
      <c r="K1277" s="354"/>
      <c r="L1277" s="354"/>
      <c r="M1277" s="354"/>
    </row>
    <row r="1278" spans="1:13" x14ac:dyDescent="0.3">
      <c r="A1278" s="354"/>
      <c r="B1278" s="354"/>
      <c r="C1278" s="354"/>
      <c r="D1278" s="354"/>
      <c r="E1278" s="379"/>
      <c r="F1278" s="354"/>
      <c r="G1278" s="354"/>
      <c r="H1278" s="354"/>
      <c r="I1278" s="354"/>
      <c r="J1278" s="354"/>
      <c r="K1278" s="354"/>
      <c r="L1278" s="354"/>
      <c r="M1278" s="354"/>
    </row>
    <row r="1279" spans="1:13" x14ac:dyDescent="0.3">
      <c r="A1279" s="354"/>
      <c r="B1279" s="354"/>
      <c r="C1279" s="354"/>
      <c r="D1279" s="354"/>
      <c r="E1279" s="379"/>
      <c r="F1279" s="354"/>
      <c r="G1279" s="354"/>
      <c r="H1279" s="354"/>
      <c r="I1279" s="354"/>
      <c r="J1279" s="354"/>
      <c r="K1279" s="354"/>
      <c r="L1279" s="354"/>
      <c r="M1279" s="354"/>
    </row>
    <row r="1280" spans="1:13" x14ac:dyDescent="0.3">
      <c r="A1280" s="354"/>
      <c r="B1280" s="354"/>
      <c r="C1280" s="354"/>
      <c r="D1280" s="354"/>
      <c r="E1280" s="379"/>
      <c r="F1280" s="354"/>
      <c r="G1280" s="354"/>
      <c r="H1280" s="354"/>
      <c r="I1280" s="354"/>
      <c r="J1280" s="354"/>
      <c r="K1280" s="354"/>
      <c r="L1280" s="354"/>
      <c r="M1280" s="354"/>
    </row>
    <row r="1281" spans="1:13" x14ac:dyDescent="0.3">
      <c r="A1281" s="354"/>
      <c r="B1281" s="354"/>
      <c r="C1281" s="354"/>
      <c r="D1281" s="354"/>
      <c r="E1281" s="379"/>
      <c r="F1281" s="354"/>
      <c r="G1281" s="354"/>
      <c r="H1281" s="354"/>
      <c r="I1281" s="354"/>
      <c r="J1281" s="354"/>
      <c r="K1281" s="354"/>
      <c r="L1281" s="354"/>
      <c r="M1281" s="354"/>
    </row>
    <row r="1282" spans="1:13" x14ac:dyDescent="0.3">
      <c r="A1282" s="354"/>
      <c r="B1282" s="354"/>
      <c r="C1282" s="354"/>
      <c r="D1282" s="354"/>
      <c r="E1282" s="379"/>
      <c r="F1282" s="354"/>
      <c r="G1282" s="354"/>
      <c r="H1282" s="354"/>
      <c r="I1282" s="354"/>
      <c r="J1282" s="354"/>
      <c r="K1282" s="354"/>
      <c r="L1282" s="354"/>
      <c r="M1282" s="354"/>
    </row>
    <row r="1283" spans="1:13" x14ac:dyDescent="0.3">
      <c r="A1283" s="354"/>
      <c r="B1283" s="354"/>
      <c r="C1283" s="354"/>
      <c r="D1283" s="354"/>
      <c r="E1283" s="379"/>
      <c r="F1283" s="354"/>
      <c r="G1283" s="354"/>
      <c r="H1283" s="354"/>
      <c r="I1283" s="354"/>
      <c r="J1283" s="354"/>
      <c r="K1283" s="354"/>
      <c r="L1283" s="354"/>
      <c r="M1283" s="354"/>
    </row>
    <row r="1284" spans="1:13" x14ac:dyDescent="0.3">
      <c r="A1284" s="354"/>
      <c r="B1284" s="354"/>
      <c r="C1284" s="354"/>
      <c r="D1284" s="354"/>
      <c r="E1284" s="379"/>
      <c r="F1284" s="354"/>
      <c r="G1284" s="354"/>
      <c r="H1284" s="354"/>
      <c r="I1284" s="354"/>
      <c r="J1284" s="354"/>
      <c r="K1284" s="354"/>
      <c r="L1284" s="354"/>
      <c r="M1284" s="354"/>
    </row>
    <row r="1285" spans="1:13" x14ac:dyDescent="0.3">
      <c r="A1285" s="354"/>
      <c r="B1285" s="354"/>
      <c r="C1285" s="354"/>
      <c r="D1285" s="354"/>
      <c r="E1285" s="379"/>
      <c r="F1285" s="354"/>
      <c r="G1285" s="354"/>
      <c r="H1285" s="354"/>
      <c r="I1285" s="354"/>
      <c r="J1285" s="354"/>
      <c r="K1285" s="354"/>
      <c r="L1285" s="354"/>
      <c r="M1285" s="354"/>
    </row>
    <row r="1286" spans="1:13" x14ac:dyDescent="0.3">
      <c r="A1286" s="354"/>
      <c r="B1286" s="354"/>
      <c r="C1286" s="354"/>
      <c r="D1286" s="354"/>
      <c r="E1286" s="379"/>
      <c r="F1286" s="354"/>
      <c r="G1286" s="354"/>
      <c r="H1286" s="354"/>
      <c r="I1286" s="354"/>
      <c r="J1286" s="354"/>
      <c r="K1286" s="354"/>
      <c r="L1286" s="354"/>
      <c r="M1286" s="354"/>
    </row>
    <row r="1287" spans="1:13" x14ac:dyDescent="0.3">
      <c r="A1287" s="354"/>
      <c r="B1287" s="354"/>
      <c r="C1287" s="354"/>
      <c r="D1287" s="354"/>
      <c r="E1287" s="379"/>
      <c r="F1287" s="354"/>
      <c r="G1287" s="354"/>
      <c r="H1287" s="354"/>
      <c r="I1287" s="354"/>
      <c r="J1287" s="354"/>
      <c r="K1287" s="354"/>
      <c r="L1287" s="354"/>
      <c r="M1287" s="354"/>
    </row>
    <row r="1288" spans="1:13" x14ac:dyDescent="0.3">
      <c r="A1288" s="354"/>
      <c r="B1288" s="354"/>
      <c r="C1288" s="354"/>
      <c r="D1288" s="354"/>
      <c r="E1288" s="379"/>
      <c r="F1288" s="354"/>
      <c r="G1288" s="354"/>
      <c r="H1288" s="354"/>
      <c r="I1288" s="354"/>
      <c r="J1288" s="354"/>
      <c r="K1288" s="354"/>
      <c r="L1288" s="354"/>
      <c r="M1288" s="354"/>
    </row>
    <row r="1289" spans="1:13" x14ac:dyDescent="0.3">
      <c r="A1289" s="354"/>
      <c r="B1289" s="354"/>
      <c r="C1289" s="354"/>
      <c r="D1289" s="354"/>
      <c r="E1289" s="379"/>
      <c r="F1289" s="354"/>
      <c r="G1289" s="354"/>
      <c r="H1289" s="354"/>
      <c r="I1289" s="354"/>
      <c r="J1289" s="354"/>
      <c r="K1289" s="354"/>
      <c r="L1289" s="354"/>
      <c r="M1289" s="354"/>
    </row>
    <row r="1290" spans="1:13" x14ac:dyDescent="0.3">
      <c r="A1290" s="354"/>
      <c r="B1290" s="354"/>
      <c r="C1290" s="354"/>
      <c r="D1290" s="354"/>
      <c r="E1290" s="379"/>
      <c r="F1290" s="354"/>
      <c r="G1290" s="354"/>
      <c r="H1290" s="354"/>
      <c r="I1290" s="354"/>
      <c r="J1290" s="354"/>
      <c r="K1290" s="354"/>
      <c r="L1290" s="354"/>
      <c r="M1290" s="354"/>
    </row>
    <row r="1291" spans="1:13" x14ac:dyDescent="0.3">
      <c r="A1291" s="354"/>
      <c r="B1291" s="354"/>
      <c r="C1291" s="354"/>
      <c r="D1291" s="354"/>
      <c r="E1291" s="379"/>
      <c r="F1291" s="354"/>
      <c r="G1291" s="354"/>
      <c r="H1291" s="354"/>
      <c r="I1291" s="354"/>
      <c r="J1291" s="354"/>
      <c r="K1291" s="354"/>
      <c r="L1291" s="354"/>
      <c r="M1291" s="354"/>
    </row>
    <row r="1292" spans="1:13" x14ac:dyDescent="0.3">
      <c r="A1292" s="354"/>
      <c r="B1292" s="354"/>
      <c r="C1292" s="354"/>
      <c r="D1292" s="354"/>
      <c r="E1292" s="379"/>
      <c r="F1292" s="354"/>
      <c r="G1292" s="354"/>
      <c r="H1292" s="354"/>
      <c r="I1292" s="354"/>
      <c r="J1292" s="354"/>
      <c r="K1292" s="354"/>
      <c r="L1292" s="354"/>
      <c r="M1292" s="354"/>
    </row>
    <row r="1293" spans="1:13" x14ac:dyDescent="0.3">
      <c r="A1293" s="354"/>
      <c r="B1293" s="354"/>
      <c r="C1293" s="354"/>
      <c r="D1293" s="354"/>
      <c r="E1293" s="379"/>
      <c r="F1293" s="354"/>
      <c r="G1293" s="354"/>
      <c r="H1293" s="354"/>
      <c r="I1293" s="354"/>
      <c r="J1293" s="354"/>
      <c r="K1293" s="354"/>
      <c r="L1293" s="354"/>
      <c r="M1293" s="354"/>
    </row>
    <row r="1294" spans="1:13" x14ac:dyDescent="0.3">
      <c r="A1294" s="354"/>
      <c r="B1294" s="354"/>
      <c r="C1294" s="354"/>
      <c r="D1294" s="354"/>
      <c r="E1294" s="379"/>
      <c r="F1294" s="354"/>
      <c r="G1294" s="354"/>
      <c r="H1294" s="354"/>
      <c r="I1294" s="354"/>
      <c r="J1294" s="354"/>
      <c r="K1294" s="354"/>
      <c r="L1294" s="354"/>
      <c r="M1294" s="354"/>
    </row>
    <row r="1295" spans="1:13" x14ac:dyDescent="0.3">
      <c r="A1295" s="354"/>
      <c r="B1295" s="354"/>
      <c r="C1295" s="354"/>
      <c r="D1295" s="354"/>
      <c r="E1295" s="379"/>
      <c r="F1295" s="354"/>
      <c r="G1295" s="354"/>
      <c r="H1295" s="354"/>
      <c r="I1295" s="354"/>
      <c r="J1295" s="354"/>
      <c r="K1295" s="354"/>
      <c r="L1295" s="354"/>
      <c r="M1295" s="354"/>
    </row>
    <row r="1296" spans="1:13" x14ac:dyDescent="0.3">
      <c r="A1296" s="354"/>
      <c r="B1296" s="354"/>
      <c r="C1296" s="354"/>
      <c r="D1296" s="354"/>
      <c r="E1296" s="379"/>
      <c r="F1296" s="354"/>
      <c r="G1296" s="354"/>
      <c r="H1296" s="354"/>
      <c r="I1296" s="354"/>
      <c r="J1296" s="354"/>
      <c r="K1296" s="354"/>
      <c r="L1296" s="354"/>
      <c r="M1296" s="354"/>
    </row>
    <row r="1297" spans="1:13" x14ac:dyDescent="0.3">
      <c r="A1297" s="354"/>
      <c r="B1297" s="354"/>
      <c r="C1297" s="354"/>
      <c r="D1297" s="354"/>
      <c r="E1297" s="379"/>
      <c r="F1297" s="354"/>
      <c r="G1297" s="354"/>
      <c r="H1297" s="354"/>
      <c r="I1297" s="354"/>
      <c r="J1297" s="354"/>
      <c r="K1297" s="354"/>
      <c r="L1297" s="354"/>
      <c r="M1297" s="354"/>
    </row>
    <row r="1298" spans="1:13" x14ac:dyDescent="0.3">
      <c r="A1298" s="354"/>
      <c r="B1298" s="354"/>
      <c r="C1298" s="354"/>
      <c r="D1298" s="354"/>
      <c r="E1298" s="379"/>
      <c r="F1298" s="354"/>
      <c r="G1298" s="354"/>
      <c r="H1298" s="354"/>
      <c r="I1298" s="354"/>
      <c r="J1298" s="354"/>
      <c r="K1298" s="354"/>
      <c r="L1298" s="354"/>
      <c r="M1298" s="354"/>
    </row>
    <row r="1299" spans="1:13" x14ac:dyDescent="0.3">
      <c r="A1299" s="354"/>
      <c r="B1299" s="354"/>
      <c r="C1299" s="354"/>
      <c r="D1299" s="354"/>
      <c r="E1299" s="379"/>
      <c r="F1299" s="354"/>
      <c r="G1299" s="354"/>
      <c r="H1299" s="354"/>
      <c r="I1299" s="354"/>
      <c r="J1299" s="354"/>
      <c r="K1299" s="354"/>
      <c r="L1299" s="354"/>
      <c r="M1299" s="354"/>
    </row>
    <row r="1300" spans="1:13" x14ac:dyDescent="0.3">
      <c r="A1300" s="354"/>
      <c r="B1300" s="354"/>
      <c r="C1300" s="354"/>
      <c r="D1300" s="354"/>
      <c r="E1300" s="379"/>
      <c r="F1300" s="354"/>
      <c r="G1300" s="354"/>
      <c r="H1300" s="354"/>
      <c r="I1300" s="354"/>
      <c r="J1300" s="354"/>
      <c r="K1300" s="354"/>
      <c r="L1300" s="354"/>
      <c r="M1300" s="354"/>
    </row>
    <row r="1301" spans="1:13" x14ac:dyDescent="0.3">
      <c r="A1301" s="354"/>
      <c r="B1301" s="354"/>
      <c r="C1301" s="354"/>
      <c r="D1301" s="354"/>
      <c r="E1301" s="379"/>
      <c r="F1301" s="354"/>
      <c r="G1301" s="354"/>
      <c r="H1301" s="354"/>
      <c r="I1301" s="354"/>
      <c r="J1301" s="354"/>
      <c r="K1301" s="354"/>
      <c r="L1301" s="354"/>
      <c r="M1301" s="354"/>
    </row>
    <row r="1302" spans="1:13" x14ac:dyDescent="0.3">
      <c r="A1302" s="354"/>
      <c r="B1302" s="354"/>
      <c r="C1302" s="354"/>
      <c r="D1302" s="354"/>
      <c r="E1302" s="379"/>
      <c r="F1302" s="354"/>
      <c r="G1302" s="354"/>
      <c r="H1302" s="354"/>
      <c r="I1302" s="354"/>
      <c r="J1302" s="354"/>
      <c r="K1302" s="354"/>
      <c r="L1302" s="354"/>
      <c r="M1302" s="354"/>
    </row>
    <row r="1303" spans="1:13" x14ac:dyDescent="0.3">
      <c r="A1303" s="354"/>
      <c r="B1303" s="354"/>
      <c r="C1303" s="354"/>
      <c r="D1303" s="354"/>
      <c r="E1303" s="379"/>
      <c r="F1303" s="354"/>
      <c r="G1303" s="354"/>
      <c r="H1303" s="354"/>
      <c r="I1303" s="354"/>
      <c r="J1303" s="354"/>
      <c r="K1303" s="354"/>
      <c r="L1303" s="354"/>
      <c r="M1303" s="354"/>
    </row>
    <row r="1304" spans="1:13" x14ac:dyDescent="0.3">
      <c r="A1304" s="354"/>
      <c r="B1304" s="354"/>
      <c r="C1304" s="354"/>
      <c r="D1304" s="354"/>
      <c r="E1304" s="379"/>
      <c r="F1304" s="354"/>
      <c r="G1304" s="354"/>
      <c r="H1304" s="354"/>
      <c r="I1304" s="354"/>
      <c r="J1304" s="354"/>
      <c r="K1304" s="354"/>
      <c r="L1304" s="354"/>
      <c r="M1304" s="354"/>
    </row>
    <row r="1305" spans="1:13" x14ac:dyDescent="0.3">
      <c r="A1305" s="354"/>
      <c r="B1305" s="354"/>
      <c r="C1305" s="354"/>
      <c r="D1305" s="354"/>
      <c r="E1305" s="379"/>
      <c r="F1305" s="354"/>
      <c r="G1305" s="354"/>
      <c r="H1305" s="354"/>
      <c r="I1305" s="354"/>
      <c r="J1305" s="354"/>
      <c r="K1305" s="354"/>
      <c r="L1305" s="354"/>
      <c r="M1305" s="354"/>
    </row>
    <row r="1306" spans="1:13" x14ac:dyDescent="0.3">
      <c r="A1306" s="354"/>
      <c r="B1306" s="354"/>
      <c r="C1306" s="354"/>
      <c r="D1306" s="354"/>
      <c r="E1306" s="379"/>
      <c r="F1306" s="354"/>
      <c r="G1306" s="354"/>
      <c r="H1306" s="354"/>
      <c r="I1306" s="354"/>
      <c r="J1306" s="354"/>
      <c r="K1306" s="354"/>
      <c r="L1306" s="354"/>
      <c r="M1306" s="354"/>
    </row>
    <row r="1307" spans="1:13" x14ac:dyDescent="0.3">
      <c r="A1307" s="354"/>
      <c r="B1307" s="354"/>
      <c r="C1307" s="354"/>
      <c r="D1307" s="354"/>
      <c r="E1307" s="379"/>
      <c r="F1307" s="354"/>
      <c r="G1307" s="354"/>
      <c r="H1307" s="354"/>
      <c r="I1307" s="354"/>
      <c r="J1307" s="354"/>
      <c r="K1307" s="354"/>
      <c r="L1307" s="354"/>
      <c r="M1307" s="354"/>
    </row>
    <row r="1308" spans="1:13" x14ac:dyDescent="0.3">
      <c r="A1308" s="354"/>
      <c r="B1308" s="354"/>
      <c r="C1308" s="354"/>
      <c r="D1308" s="354"/>
      <c r="E1308" s="379"/>
      <c r="F1308" s="354"/>
      <c r="G1308" s="354"/>
      <c r="H1308" s="354"/>
      <c r="I1308" s="354"/>
      <c r="J1308" s="354"/>
      <c r="K1308" s="354"/>
      <c r="L1308" s="354"/>
      <c r="M1308" s="354"/>
    </row>
    <row r="1309" spans="1:13" x14ac:dyDescent="0.3">
      <c r="A1309" s="354"/>
      <c r="B1309" s="354"/>
      <c r="C1309" s="354"/>
      <c r="D1309" s="354"/>
      <c r="E1309" s="379"/>
      <c r="F1309" s="354"/>
      <c r="G1309" s="354"/>
      <c r="H1309" s="354"/>
      <c r="I1309" s="354"/>
      <c r="J1309" s="354"/>
      <c r="K1309" s="354"/>
      <c r="L1309" s="354"/>
      <c r="M1309" s="354"/>
    </row>
    <row r="1310" spans="1:13" x14ac:dyDescent="0.3">
      <c r="A1310" s="354"/>
      <c r="B1310" s="354"/>
      <c r="C1310" s="354"/>
      <c r="D1310" s="354"/>
      <c r="E1310" s="379"/>
      <c r="F1310" s="354"/>
      <c r="G1310" s="354"/>
      <c r="H1310" s="354"/>
      <c r="I1310" s="354"/>
      <c r="J1310" s="354"/>
      <c r="K1310" s="354"/>
      <c r="L1310" s="354"/>
      <c r="M1310" s="354"/>
    </row>
    <row r="1311" spans="1:13" x14ac:dyDescent="0.3">
      <c r="A1311" s="354"/>
      <c r="B1311" s="354"/>
      <c r="C1311" s="354"/>
      <c r="D1311" s="354"/>
      <c r="E1311" s="379"/>
      <c r="F1311" s="354"/>
      <c r="G1311" s="354"/>
      <c r="H1311" s="354"/>
      <c r="I1311" s="354"/>
      <c r="J1311" s="354"/>
      <c r="K1311" s="354"/>
      <c r="L1311" s="354"/>
      <c r="M1311" s="354"/>
    </row>
    <row r="1312" spans="1:13" x14ac:dyDescent="0.3">
      <c r="A1312" s="354"/>
      <c r="B1312" s="354"/>
      <c r="C1312" s="354"/>
      <c r="D1312" s="354"/>
      <c r="E1312" s="379"/>
      <c r="F1312" s="354"/>
      <c r="G1312" s="354"/>
      <c r="H1312" s="354"/>
      <c r="I1312" s="354"/>
      <c r="J1312" s="354"/>
      <c r="K1312" s="354"/>
      <c r="L1312" s="354"/>
      <c r="M1312" s="354"/>
    </row>
    <row r="1313" spans="1:13" x14ac:dyDescent="0.3">
      <c r="A1313" s="354"/>
      <c r="B1313" s="354"/>
      <c r="C1313" s="354"/>
      <c r="D1313" s="354"/>
      <c r="E1313" s="379"/>
      <c r="F1313" s="354"/>
      <c r="G1313" s="354"/>
      <c r="H1313" s="354"/>
      <c r="I1313" s="354"/>
      <c r="J1313" s="354"/>
      <c r="K1313" s="354"/>
      <c r="L1313" s="354"/>
      <c r="M1313" s="354"/>
    </row>
    <row r="1314" spans="1:13" x14ac:dyDescent="0.3">
      <c r="A1314" s="354"/>
      <c r="B1314" s="354"/>
      <c r="C1314" s="354"/>
      <c r="D1314" s="354"/>
      <c r="E1314" s="379"/>
      <c r="F1314" s="354"/>
      <c r="G1314" s="354"/>
      <c r="H1314" s="354"/>
      <c r="I1314" s="354"/>
      <c r="J1314" s="354"/>
      <c r="K1314" s="354"/>
      <c r="L1314" s="354"/>
      <c r="M1314" s="354"/>
    </row>
    <row r="1315" spans="1:13" x14ac:dyDescent="0.3">
      <c r="A1315" s="354"/>
      <c r="B1315" s="354"/>
      <c r="C1315" s="354"/>
      <c r="D1315" s="354"/>
      <c r="E1315" s="379"/>
      <c r="F1315" s="354"/>
      <c r="G1315" s="354"/>
      <c r="H1315" s="354"/>
      <c r="I1315" s="354"/>
      <c r="J1315" s="354"/>
      <c r="K1315" s="354"/>
      <c r="L1315" s="354"/>
      <c r="M1315" s="354"/>
    </row>
    <row r="1316" spans="1:13" x14ac:dyDescent="0.3">
      <c r="A1316" s="354"/>
      <c r="B1316" s="354"/>
      <c r="C1316" s="354"/>
      <c r="D1316" s="354"/>
      <c r="E1316" s="379"/>
      <c r="F1316" s="354"/>
      <c r="G1316" s="354"/>
      <c r="H1316" s="354"/>
      <c r="I1316" s="354"/>
      <c r="J1316" s="354"/>
      <c r="K1316" s="354"/>
      <c r="L1316" s="354"/>
      <c r="M1316" s="354"/>
    </row>
    <row r="1317" spans="1:13" x14ac:dyDescent="0.3">
      <c r="A1317" s="354"/>
      <c r="B1317" s="354"/>
      <c r="C1317" s="354"/>
      <c r="D1317" s="354"/>
      <c r="E1317" s="379"/>
      <c r="F1317" s="354"/>
      <c r="G1317" s="354"/>
      <c r="H1317" s="354"/>
      <c r="I1317" s="354"/>
      <c r="J1317" s="354"/>
      <c r="K1317" s="354"/>
      <c r="L1317" s="354"/>
      <c r="M1317" s="354"/>
    </row>
    <row r="1318" spans="1:13" x14ac:dyDescent="0.3">
      <c r="A1318" s="354"/>
      <c r="B1318" s="354"/>
      <c r="C1318" s="354"/>
      <c r="D1318" s="354"/>
      <c r="E1318" s="379"/>
      <c r="F1318" s="354"/>
      <c r="G1318" s="354"/>
      <c r="H1318" s="354"/>
      <c r="I1318" s="354"/>
      <c r="J1318" s="354"/>
      <c r="K1318" s="354"/>
      <c r="L1318" s="354"/>
      <c r="M1318" s="354"/>
    </row>
    <row r="1319" spans="1:13" x14ac:dyDescent="0.3">
      <c r="A1319" s="354"/>
      <c r="B1319" s="354"/>
      <c r="C1319" s="354"/>
      <c r="D1319" s="354"/>
      <c r="E1319" s="379"/>
      <c r="F1319" s="354"/>
      <c r="G1319" s="354"/>
      <c r="H1319" s="354"/>
      <c r="I1319" s="354"/>
      <c r="J1319" s="354"/>
      <c r="K1319" s="354"/>
      <c r="L1319" s="354"/>
      <c r="M1319" s="354"/>
    </row>
    <row r="1320" spans="1:13" x14ac:dyDescent="0.3">
      <c r="A1320" s="354"/>
      <c r="B1320" s="354"/>
      <c r="C1320" s="354"/>
      <c r="D1320" s="354"/>
      <c r="E1320" s="379"/>
      <c r="F1320" s="354"/>
      <c r="G1320" s="354"/>
      <c r="H1320" s="354"/>
      <c r="I1320" s="354"/>
      <c r="J1320" s="354"/>
      <c r="K1320" s="354"/>
      <c r="L1320" s="354"/>
      <c r="M1320" s="354"/>
    </row>
    <row r="1321" spans="1:13" x14ac:dyDescent="0.3">
      <c r="A1321" s="354"/>
      <c r="B1321" s="354"/>
      <c r="C1321" s="354"/>
      <c r="D1321" s="354"/>
      <c r="E1321" s="379"/>
      <c r="F1321" s="354"/>
      <c r="G1321" s="354"/>
      <c r="H1321" s="354"/>
      <c r="I1321" s="354"/>
      <c r="J1321" s="354"/>
      <c r="K1321" s="354"/>
      <c r="L1321" s="354"/>
      <c r="M1321" s="354"/>
    </row>
    <row r="1322" spans="1:13" x14ac:dyDescent="0.3">
      <c r="A1322" s="354"/>
      <c r="B1322" s="354"/>
      <c r="C1322" s="354"/>
      <c r="D1322" s="354"/>
      <c r="E1322" s="379"/>
      <c r="F1322" s="354"/>
      <c r="G1322" s="354"/>
      <c r="H1322" s="354"/>
      <c r="I1322" s="354"/>
      <c r="J1322" s="354"/>
      <c r="K1322" s="354"/>
      <c r="L1322" s="354"/>
      <c r="M1322" s="354"/>
    </row>
    <row r="1323" spans="1:13" x14ac:dyDescent="0.3">
      <c r="A1323" s="354"/>
      <c r="B1323" s="354"/>
      <c r="C1323" s="354"/>
      <c r="D1323" s="354"/>
      <c r="E1323" s="379"/>
      <c r="F1323" s="354"/>
      <c r="G1323" s="354"/>
      <c r="H1323" s="354"/>
      <c r="I1323" s="354"/>
      <c r="J1323" s="354"/>
      <c r="K1323" s="354"/>
      <c r="L1323" s="354"/>
      <c r="M1323" s="354"/>
    </row>
    <row r="1324" spans="1:13" x14ac:dyDescent="0.3">
      <c r="A1324" s="354"/>
      <c r="B1324" s="354"/>
      <c r="C1324" s="354"/>
      <c r="D1324" s="354"/>
      <c r="E1324" s="379"/>
      <c r="F1324" s="354"/>
      <c r="G1324" s="354"/>
      <c r="H1324" s="354"/>
      <c r="I1324" s="354"/>
      <c r="J1324" s="354"/>
      <c r="K1324" s="354"/>
      <c r="L1324" s="354"/>
      <c r="M1324" s="354"/>
    </row>
    <row r="1325" spans="1:13" x14ac:dyDescent="0.3">
      <c r="A1325" s="354"/>
      <c r="B1325" s="354"/>
      <c r="C1325" s="354"/>
      <c r="D1325" s="354"/>
      <c r="E1325" s="379"/>
      <c r="F1325" s="354"/>
      <c r="G1325" s="354"/>
      <c r="H1325" s="354"/>
      <c r="I1325" s="354"/>
      <c r="J1325" s="354"/>
      <c r="K1325" s="354"/>
      <c r="L1325" s="354"/>
      <c r="M1325" s="354"/>
    </row>
    <row r="1326" spans="1:13" x14ac:dyDescent="0.3">
      <c r="A1326" s="354"/>
      <c r="B1326" s="354"/>
      <c r="C1326" s="354"/>
      <c r="D1326" s="354"/>
      <c r="E1326" s="379"/>
      <c r="F1326" s="354"/>
      <c r="G1326" s="354"/>
      <c r="H1326" s="354"/>
      <c r="I1326" s="354"/>
      <c r="J1326" s="354"/>
      <c r="K1326" s="354"/>
      <c r="L1326" s="354"/>
      <c r="M1326" s="354"/>
    </row>
    <row r="1327" spans="1:13" x14ac:dyDescent="0.3">
      <c r="A1327" s="354"/>
      <c r="B1327" s="354"/>
      <c r="C1327" s="354"/>
      <c r="D1327" s="354"/>
      <c r="E1327" s="379"/>
      <c r="F1327" s="354"/>
      <c r="G1327" s="354"/>
      <c r="H1327" s="354"/>
      <c r="I1327" s="354"/>
      <c r="J1327" s="354"/>
      <c r="K1327" s="354"/>
      <c r="L1327" s="354"/>
      <c r="M1327" s="354"/>
    </row>
    <row r="1328" spans="1:13" x14ac:dyDescent="0.3">
      <c r="A1328" s="354"/>
      <c r="B1328" s="354"/>
      <c r="C1328" s="354"/>
      <c r="D1328" s="354"/>
      <c r="E1328" s="379"/>
      <c r="F1328" s="354"/>
      <c r="G1328" s="354"/>
      <c r="H1328" s="354"/>
      <c r="I1328" s="354"/>
      <c r="J1328" s="354"/>
      <c r="K1328" s="354"/>
      <c r="L1328" s="354"/>
      <c r="M1328" s="354"/>
    </row>
    <row r="1329" spans="1:13" x14ac:dyDescent="0.3">
      <c r="A1329" s="354"/>
      <c r="B1329" s="354"/>
      <c r="C1329" s="354"/>
      <c r="D1329" s="354"/>
      <c r="E1329" s="379"/>
      <c r="F1329" s="354"/>
      <c r="G1329" s="354"/>
      <c r="H1329" s="354"/>
      <c r="I1329" s="354"/>
      <c r="J1329" s="354"/>
      <c r="K1329" s="354"/>
      <c r="L1329" s="354"/>
      <c r="M1329" s="354"/>
    </row>
    <row r="1330" spans="1:13" x14ac:dyDescent="0.3">
      <c r="A1330" s="354"/>
      <c r="B1330" s="354"/>
      <c r="C1330" s="354"/>
      <c r="D1330" s="354"/>
      <c r="E1330" s="379"/>
      <c r="F1330" s="354"/>
      <c r="G1330" s="354"/>
      <c r="H1330" s="354"/>
      <c r="I1330" s="354"/>
      <c r="J1330" s="354"/>
      <c r="K1330" s="354"/>
      <c r="L1330" s="354"/>
      <c r="M1330" s="354"/>
    </row>
    <row r="1331" spans="1:13" x14ac:dyDescent="0.3">
      <c r="A1331" s="354"/>
      <c r="B1331" s="354"/>
      <c r="C1331" s="354"/>
      <c r="D1331" s="354"/>
      <c r="E1331" s="379"/>
      <c r="F1331" s="354"/>
      <c r="G1331" s="354"/>
      <c r="H1331" s="354"/>
      <c r="I1331" s="354"/>
      <c r="J1331" s="354"/>
      <c r="K1331" s="354"/>
      <c r="L1331" s="354"/>
      <c r="M1331" s="354"/>
    </row>
    <row r="1332" spans="1:13" x14ac:dyDescent="0.3">
      <c r="A1332" s="354"/>
      <c r="B1332" s="354"/>
      <c r="C1332" s="354"/>
      <c r="D1332" s="354"/>
      <c r="E1332" s="379"/>
      <c r="F1332" s="354"/>
      <c r="G1332" s="354"/>
      <c r="H1332" s="354"/>
      <c r="I1332" s="354"/>
      <c r="J1332" s="354"/>
      <c r="K1332" s="354"/>
      <c r="L1332" s="354"/>
      <c r="M1332" s="354"/>
    </row>
    <row r="1333" spans="1:13" x14ac:dyDescent="0.3">
      <c r="A1333" s="354"/>
      <c r="B1333" s="354"/>
      <c r="C1333" s="354"/>
      <c r="D1333" s="354"/>
      <c r="E1333" s="379"/>
      <c r="F1333" s="354"/>
      <c r="G1333" s="354"/>
      <c r="H1333" s="354"/>
      <c r="I1333" s="354"/>
      <c r="J1333" s="354"/>
      <c r="K1333" s="354"/>
      <c r="L1333" s="354"/>
      <c r="M1333" s="354"/>
    </row>
    <row r="1334" spans="1:13" x14ac:dyDescent="0.3">
      <c r="A1334" s="354"/>
      <c r="B1334" s="354"/>
      <c r="C1334" s="354"/>
      <c r="D1334" s="354"/>
      <c r="E1334" s="379"/>
      <c r="F1334" s="354"/>
      <c r="G1334" s="354"/>
      <c r="H1334" s="354"/>
      <c r="I1334" s="354"/>
      <c r="J1334" s="354"/>
      <c r="K1334" s="354"/>
      <c r="L1334" s="354"/>
      <c r="M1334" s="354"/>
    </row>
    <row r="1335" spans="1:13" x14ac:dyDescent="0.3">
      <c r="A1335" s="354"/>
      <c r="B1335" s="354"/>
      <c r="C1335" s="354"/>
      <c r="D1335" s="354"/>
      <c r="E1335" s="379"/>
      <c r="F1335" s="354"/>
      <c r="G1335" s="354"/>
      <c r="H1335" s="354"/>
      <c r="I1335" s="354"/>
      <c r="J1335" s="354"/>
      <c r="K1335" s="354"/>
      <c r="L1335" s="354"/>
      <c r="M1335" s="354"/>
    </row>
    <row r="1336" spans="1:13" x14ac:dyDescent="0.3">
      <c r="A1336" s="354"/>
      <c r="B1336" s="354"/>
      <c r="C1336" s="354"/>
      <c r="D1336" s="354"/>
      <c r="E1336" s="379"/>
      <c r="F1336" s="354"/>
      <c r="G1336" s="354"/>
      <c r="H1336" s="354"/>
      <c r="I1336" s="354"/>
      <c r="J1336" s="354"/>
      <c r="K1336" s="354"/>
      <c r="L1336" s="354"/>
      <c r="M1336" s="354"/>
    </row>
    <row r="1337" spans="1:13" x14ac:dyDescent="0.3">
      <c r="A1337" s="354"/>
      <c r="B1337" s="354"/>
      <c r="C1337" s="354"/>
      <c r="D1337" s="354"/>
      <c r="E1337" s="379"/>
      <c r="F1337" s="354"/>
      <c r="G1337" s="354"/>
      <c r="H1337" s="354"/>
      <c r="I1337" s="354"/>
      <c r="J1337" s="354"/>
      <c r="K1337" s="354"/>
      <c r="L1337" s="354"/>
      <c r="M1337" s="354"/>
    </row>
    <row r="1338" spans="1:13" x14ac:dyDescent="0.3">
      <c r="A1338" s="354"/>
      <c r="B1338" s="354"/>
      <c r="C1338" s="354"/>
      <c r="D1338" s="354"/>
      <c r="E1338" s="379"/>
      <c r="F1338" s="354"/>
      <c r="G1338" s="354"/>
      <c r="H1338" s="354"/>
      <c r="I1338" s="354"/>
      <c r="J1338" s="354"/>
      <c r="K1338" s="354"/>
      <c r="L1338" s="354"/>
      <c r="M1338" s="354"/>
    </row>
    <row r="1339" spans="1:13" x14ac:dyDescent="0.3">
      <c r="A1339" s="354"/>
      <c r="B1339" s="354"/>
      <c r="C1339" s="354"/>
      <c r="D1339" s="354"/>
      <c r="E1339" s="379"/>
      <c r="F1339" s="354"/>
      <c r="G1339" s="354"/>
      <c r="H1339" s="354"/>
      <c r="I1339" s="354"/>
      <c r="J1339" s="354"/>
      <c r="K1339" s="354"/>
      <c r="L1339" s="354"/>
      <c r="M1339" s="354"/>
    </row>
    <row r="1340" spans="1:13" x14ac:dyDescent="0.3">
      <c r="A1340" s="354"/>
      <c r="B1340" s="354"/>
      <c r="C1340" s="354"/>
      <c r="D1340" s="354"/>
      <c r="E1340" s="379"/>
      <c r="F1340" s="354"/>
      <c r="G1340" s="354"/>
      <c r="H1340" s="354"/>
      <c r="I1340" s="354"/>
      <c r="J1340" s="354"/>
      <c r="K1340" s="354"/>
      <c r="L1340" s="354"/>
      <c r="M1340" s="354"/>
    </row>
    <row r="1341" spans="1:13" x14ac:dyDescent="0.3">
      <c r="A1341" s="354"/>
      <c r="B1341" s="354"/>
      <c r="C1341" s="354"/>
      <c r="D1341" s="354"/>
      <c r="E1341" s="379"/>
      <c r="F1341" s="354"/>
      <c r="G1341" s="354"/>
      <c r="H1341" s="354"/>
      <c r="I1341" s="354"/>
      <c r="J1341" s="354"/>
      <c r="K1341" s="354"/>
      <c r="L1341" s="354"/>
      <c r="M1341" s="354"/>
    </row>
    <row r="1342" spans="1:13" x14ac:dyDescent="0.3">
      <c r="A1342" s="354"/>
      <c r="B1342" s="354"/>
      <c r="C1342" s="354"/>
      <c r="D1342" s="354"/>
      <c r="E1342" s="379"/>
      <c r="F1342" s="354"/>
      <c r="G1342" s="354"/>
      <c r="H1342" s="354"/>
      <c r="I1342" s="354"/>
      <c r="J1342" s="354"/>
      <c r="K1342" s="354"/>
      <c r="L1342" s="354"/>
      <c r="M1342" s="354"/>
    </row>
    <row r="1343" spans="1:13" x14ac:dyDescent="0.3">
      <c r="A1343" s="354"/>
      <c r="B1343" s="354"/>
      <c r="C1343" s="354"/>
      <c r="D1343" s="354"/>
      <c r="E1343" s="379"/>
      <c r="F1343" s="354"/>
      <c r="G1343" s="354"/>
      <c r="H1343" s="354"/>
      <c r="I1343" s="354"/>
      <c r="J1343" s="354"/>
      <c r="K1343" s="354"/>
      <c r="L1343" s="354"/>
      <c r="M1343" s="354"/>
    </row>
    <row r="1344" spans="1:13" x14ac:dyDescent="0.3">
      <c r="A1344" s="354"/>
      <c r="B1344" s="354"/>
      <c r="C1344" s="354"/>
      <c r="D1344" s="354"/>
      <c r="E1344" s="379"/>
      <c r="F1344" s="354"/>
      <c r="G1344" s="354"/>
      <c r="H1344" s="354"/>
      <c r="I1344" s="354"/>
      <c r="J1344" s="354"/>
      <c r="K1344" s="354"/>
      <c r="L1344" s="354"/>
      <c r="M1344" s="354"/>
    </row>
    <row r="1345" spans="1:13" x14ac:dyDescent="0.3">
      <c r="A1345" s="354"/>
      <c r="B1345" s="354"/>
      <c r="C1345" s="354"/>
      <c r="D1345" s="354"/>
      <c r="E1345" s="379"/>
      <c r="F1345" s="354"/>
      <c r="G1345" s="354"/>
      <c r="H1345" s="354"/>
      <c r="I1345" s="354"/>
      <c r="J1345" s="354"/>
      <c r="K1345" s="354"/>
      <c r="L1345" s="354"/>
      <c r="M1345" s="354"/>
    </row>
    <row r="1346" spans="1:13" x14ac:dyDescent="0.3">
      <c r="A1346" s="354"/>
      <c r="B1346" s="354"/>
      <c r="C1346" s="354"/>
      <c r="D1346" s="354"/>
      <c r="E1346" s="379"/>
      <c r="F1346" s="354"/>
      <c r="G1346" s="354"/>
      <c r="H1346" s="354"/>
      <c r="I1346" s="354"/>
      <c r="J1346" s="354"/>
      <c r="K1346" s="354"/>
      <c r="L1346" s="354"/>
      <c r="M1346" s="354"/>
    </row>
    <row r="1347" spans="1:13" x14ac:dyDescent="0.3">
      <c r="A1347" s="354"/>
      <c r="B1347" s="354"/>
      <c r="C1347" s="354"/>
      <c r="D1347" s="354"/>
      <c r="E1347" s="379"/>
      <c r="F1347" s="354"/>
      <c r="G1347" s="354"/>
      <c r="H1347" s="354"/>
      <c r="I1347" s="354"/>
      <c r="J1347" s="354"/>
      <c r="K1347" s="354"/>
      <c r="L1347" s="354"/>
      <c r="M1347" s="354"/>
    </row>
    <row r="1348" spans="1:13" x14ac:dyDescent="0.3">
      <c r="A1348" s="354"/>
      <c r="B1348" s="354"/>
      <c r="C1348" s="354"/>
      <c r="D1348" s="354"/>
      <c r="E1348" s="379"/>
      <c r="F1348" s="354"/>
      <c r="G1348" s="354"/>
      <c r="H1348" s="354"/>
      <c r="I1348" s="354"/>
      <c r="J1348" s="354"/>
      <c r="K1348" s="354"/>
      <c r="L1348" s="354"/>
      <c r="M1348" s="354"/>
    </row>
    <row r="1349" spans="1:13" x14ac:dyDescent="0.3">
      <c r="A1349" s="354"/>
      <c r="B1349" s="354"/>
      <c r="C1349" s="354"/>
      <c r="D1349" s="354"/>
      <c r="E1349" s="379"/>
      <c r="F1349" s="354"/>
      <c r="G1349" s="354"/>
      <c r="H1349" s="354"/>
      <c r="I1349" s="354"/>
      <c r="J1349" s="354"/>
      <c r="K1349" s="354"/>
      <c r="L1349" s="354"/>
      <c r="M1349" s="354"/>
    </row>
    <row r="1350" spans="1:13" x14ac:dyDescent="0.3">
      <c r="A1350" s="354"/>
      <c r="B1350" s="354"/>
      <c r="C1350" s="354"/>
      <c r="D1350" s="354"/>
      <c r="E1350" s="379"/>
      <c r="F1350" s="354"/>
      <c r="G1350" s="354"/>
      <c r="H1350" s="354"/>
      <c r="I1350" s="354"/>
      <c r="J1350" s="354"/>
      <c r="K1350" s="354"/>
      <c r="L1350" s="354"/>
      <c r="M1350" s="354"/>
    </row>
    <row r="1351" spans="1:13" x14ac:dyDescent="0.3">
      <c r="A1351" s="354"/>
      <c r="B1351" s="354"/>
      <c r="C1351" s="354"/>
      <c r="D1351" s="354"/>
      <c r="E1351" s="379"/>
      <c r="F1351" s="354"/>
      <c r="G1351" s="354"/>
      <c r="H1351" s="354"/>
      <c r="I1351" s="354"/>
      <c r="J1351" s="354"/>
      <c r="K1351" s="354"/>
      <c r="L1351" s="354"/>
      <c r="M1351" s="354"/>
    </row>
    <row r="1352" spans="1:13" x14ac:dyDescent="0.3">
      <c r="A1352" s="354"/>
      <c r="B1352" s="354"/>
      <c r="C1352" s="354"/>
      <c r="D1352" s="354"/>
      <c r="E1352" s="379"/>
      <c r="F1352" s="354"/>
      <c r="G1352" s="354"/>
      <c r="H1352" s="354"/>
      <c r="I1352" s="354"/>
      <c r="J1352" s="354"/>
      <c r="K1352" s="354"/>
      <c r="L1352" s="354"/>
      <c r="M1352" s="354"/>
    </row>
    <row r="1353" spans="1:13" x14ac:dyDescent="0.3">
      <c r="A1353" s="354"/>
      <c r="B1353" s="354"/>
      <c r="C1353" s="354"/>
      <c r="D1353" s="354"/>
      <c r="E1353" s="379"/>
      <c r="F1353" s="354"/>
      <c r="G1353" s="354"/>
      <c r="H1353" s="354"/>
      <c r="I1353" s="354"/>
      <c r="J1353" s="354"/>
      <c r="K1353" s="354"/>
      <c r="L1353" s="354"/>
      <c r="M1353" s="354"/>
    </row>
    <row r="1354" spans="1:13" x14ac:dyDescent="0.3">
      <c r="A1354" s="354"/>
      <c r="B1354" s="354"/>
      <c r="C1354" s="354"/>
      <c r="D1354" s="354"/>
      <c r="E1354" s="379"/>
      <c r="F1354" s="354"/>
      <c r="G1354" s="354"/>
      <c r="H1354" s="354"/>
      <c r="I1354" s="354"/>
      <c r="J1354" s="354"/>
      <c r="K1354" s="354"/>
      <c r="L1354" s="354"/>
      <c r="M1354" s="354"/>
    </row>
    <row r="1355" spans="1:13" x14ac:dyDescent="0.3">
      <c r="A1355" s="354"/>
      <c r="B1355" s="354"/>
      <c r="C1355" s="354"/>
      <c r="D1355" s="354"/>
      <c r="E1355" s="379"/>
      <c r="F1355" s="354"/>
      <c r="G1355" s="354"/>
      <c r="H1355" s="354"/>
      <c r="I1355" s="354"/>
      <c r="J1355" s="354"/>
      <c r="K1355" s="354"/>
      <c r="L1355" s="354"/>
      <c r="M1355" s="354"/>
    </row>
    <row r="1356" spans="1:13" x14ac:dyDescent="0.3">
      <c r="A1356" s="354"/>
      <c r="B1356" s="354"/>
      <c r="C1356" s="354"/>
      <c r="D1356" s="354"/>
      <c r="E1356" s="379"/>
      <c r="F1356" s="354"/>
      <c r="G1356" s="354"/>
      <c r="H1356" s="354"/>
      <c r="I1356" s="354"/>
      <c r="J1356" s="354"/>
      <c r="K1356" s="354"/>
      <c r="L1356" s="354"/>
      <c r="M1356" s="354"/>
    </row>
    <row r="1357" spans="1:13" x14ac:dyDescent="0.3">
      <c r="A1357" s="354"/>
      <c r="B1357" s="354"/>
      <c r="C1357" s="354"/>
      <c r="D1357" s="354"/>
      <c r="E1357" s="379"/>
      <c r="F1357" s="354"/>
      <c r="G1357" s="354"/>
      <c r="H1357" s="354"/>
      <c r="I1357" s="354"/>
      <c r="J1357" s="354"/>
      <c r="K1357" s="354"/>
      <c r="L1357" s="354"/>
      <c r="M1357" s="354"/>
    </row>
    <row r="1358" spans="1:13" x14ac:dyDescent="0.3">
      <c r="A1358" s="354"/>
      <c r="B1358" s="354"/>
      <c r="C1358" s="354"/>
      <c r="D1358" s="354"/>
      <c r="E1358" s="379"/>
      <c r="F1358" s="354"/>
      <c r="G1358" s="354"/>
      <c r="H1358" s="354"/>
      <c r="I1358" s="354"/>
      <c r="J1358" s="354"/>
      <c r="K1358" s="354"/>
      <c r="L1358" s="354"/>
      <c r="M1358" s="354"/>
    </row>
    <row r="1359" spans="1:13" x14ac:dyDescent="0.3">
      <c r="A1359" s="354"/>
      <c r="B1359" s="354"/>
      <c r="C1359" s="354"/>
      <c r="D1359" s="354"/>
      <c r="E1359" s="379"/>
      <c r="F1359" s="354"/>
      <c r="G1359" s="354"/>
      <c r="H1359" s="354"/>
      <c r="I1359" s="354"/>
      <c r="J1359" s="354"/>
      <c r="K1359" s="354"/>
      <c r="L1359" s="354"/>
      <c r="M1359" s="354"/>
    </row>
    <row r="1360" spans="1:13" x14ac:dyDescent="0.3">
      <c r="A1360" s="354"/>
      <c r="B1360" s="354"/>
      <c r="C1360" s="354"/>
      <c r="D1360" s="354"/>
      <c r="E1360" s="379"/>
      <c r="F1360" s="354"/>
      <c r="G1360" s="354"/>
      <c r="H1360" s="354"/>
      <c r="I1360" s="354"/>
      <c r="J1360" s="354"/>
      <c r="K1360" s="354"/>
      <c r="L1360" s="354"/>
      <c r="M1360" s="354"/>
    </row>
    <row r="1361" spans="1:13" x14ac:dyDescent="0.3">
      <c r="A1361" s="354"/>
      <c r="B1361" s="354"/>
      <c r="C1361" s="354"/>
      <c r="D1361" s="354"/>
      <c r="E1361" s="379"/>
      <c r="F1361" s="354"/>
      <c r="G1361" s="354"/>
      <c r="H1361" s="354"/>
      <c r="I1361" s="354"/>
      <c r="J1361" s="354"/>
      <c r="K1361" s="354"/>
      <c r="L1361" s="354"/>
      <c r="M1361" s="354"/>
    </row>
    <row r="1362" spans="1:13" x14ac:dyDescent="0.3">
      <c r="A1362" s="354"/>
      <c r="B1362" s="354"/>
      <c r="C1362" s="354"/>
      <c r="D1362" s="354"/>
      <c r="E1362" s="379"/>
      <c r="F1362" s="354"/>
      <c r="G1362" s="354"/>
      <c r="H1362" s="354"/>
      <c r="I1362" s="354"/>
      <c r="J1362" s="354"/>
      <c r="K1362" s="354"/>
      <c r="L1362" s="354"/>
      <c r="M1362" s="354"/>
    </row>
    <row r="1363" spans="1:13" x14ac:dyDescent="0.3">
      <c r="A1363" s="354"/>
      <c r="B1363" s="354"/>
      <c r="C1363" s="354"/>
      <c r="D1363" s="354"/>
      <c r="E1363" s="379"/>
      <c r="F1363" s="354"/>
      <c r="G1363" s="354"/>
      <c r="H1363" s="354"/>
      <c r="I1363" s="354"/>
      <c r="J1363" s="354"/>
      <c r="K1363" s="354"/>
      <c r="L1363" s="354"/>
      <c r="M1363" s="354"/>
    </row>
    <row r="1364" spans="1:13" x14ac:dyDescent="0.3">
      <c r="A1364" s="354"/>
      <c r="B1364" s="354"/>
      <c r="C1364" s="354"/>
      <c r="D1364" s="354"/>
      <c r="E1364" s="379"/>
      <c r="F1364" s="354"/>
      <c r="G1364" s="354"/>
      <c r="H1364" s="354"/>
      <c r="I1364" s="354"/>
      <c r="J1364" s="354"/>
      <c r="K1364" s="354"/>
      <c r="L1364" s="354"/>
      <c r="M1364" s="354"/>
    </row>
    <row r="1365" spans="1:13" x14ac:dyDescent="0.3">
      <c r="A1365" s="354"/>
      <c r="B1365" s="354"/>
      <c r="C1365" s="354"/>
      <c r="D1365" s="354"/>
      <c r="E1365" s="379"/>
      <c r="F1365" s="354"/>
      <c r="G1365" s="354"/>
      <c r="H1365" s="354"/>
      <c r="I1365" s="354"/>
      <c r="J1365" s="354"/>
      <c r="K1365" s="354"/>
      <c r="L1365" s="354"/>
      <c r="M1365" s="354"/>
    </row>
    <row r="1366" spans="1:13" x14ac:dyDescent="0.3">
      <c r="A1366" s="354"/>
      <c r="B1366" s="354"/>
      <c r="C1366" s="354"/>
      <c r="D1366" s="354"/>
      <c r="E1366" s="379"/>
      <c r="F1366" s="354"/>
      <c r="G1366" s="354"/>
      <c r="H1366" s="354"/>
      <c r="I1366" s="354"/>
      <c r="J1366" s="354"/>
      <c r="K1366" s="354"/>
      <c r="L1366" s="354"/>
      <c r="M1366" s="354"/>
    </row>
    <row r="1367" spans="1:13" x14ac:dyDescent="0.3">
      <c r="A1367" s="354"/>
      <c r="B1367" s="354"/>
      <c r="C1367" s="354"/>
      <c r="D1367" s="354"/>
      <c r="E1367" s="379"/>
      <c r="F1367" s="354"/>
      <c r="G1367" s="354"/>
      <c r="H1367" s="354"/>
      <c r="I1367" s="354"/>
      <c r="J1367" s="354"/>
      <c r="K1367" s="354"/>
      <c r="L1367" s="354"/>
      <c r="M1367" s="354"/>
    </row>
    <row r="1368" spans="1:13" x14ac:dyDescent="0.3">
      <c r="A1368" s="354"/>
      <c r="B1368" s="354"/>
      <c r="C1368" s="354"/>
      <c r="D1368" s="354"/>
      <c r="E1368" s="379"/>
      <c r="F1368" s="354"/>
      <c r="G1368" s="354"/>
      <c r="H1368" s="354"/>
      <c r="I1368" s="354"/>
      <c r="J1368" s="354"/>
      <c r="K1368" s="354"/>
      <c r="L1368" s="354"/>
      <c r="M1368" s="354"/>
    </row>
    <row r="1369" spans="1:13" x14ac:dyDescent="0.3">
      <c r="A1369" s="354"/>
      <c r="B1369" s="354"/>
      <c r="C1369" s="354"/>
      <c r="D1369" s="354"/>
      <c r="E1369" s="379"/>
      <c r="F1369" s="354"/>
      <c r="G1369" s="354"/>
      <c r="H1369" s="354"/>
      <c r="I1369" s="354"/>
      <c r="J1369" s="354"/>
      <c r="K1369" s="354"/>
      <c r="L1369" s="354"/>
      <c r="M1369" s="354"/>
    </row>
    <row r="1370" spans="1:13" x14ac:dyDescent="0.3">
      <c r="A1370" s="354"/>
      <c r="B1370" s="354"/>
      <c r="C1370" s="354"/>
      <c r="D1370" s="354"/>
      <c r="E1370" s="379"/>
      <c r="F1370" s="354"/>
      <c r="G1370" s="354"/>
      <c r="H1370" s="354"/>
      <c r="I1370" s="354"/>
      <c r="J1370" s="354"/>
      <c r="K1370" s="354"/>
      <c r="L1370" s="354"/>
      <c r="M1370" s="354"/>
    </row>
    <row r="1371" spans="1:13" x14ac:dyDescent="0.3">
      <c r="A1371" s="354"/>
      <c r="B1371" s="354"/>
      <c r="C1371" s="354"/>
      <c r="D1371" s="354"/>
      <c r="E1371" s="379"/>
      <c r="F1371" s="354"/>
      <c r="G1371" s="354"/>
      <c r="H1371" s="354"/>
      <c r="I1371" s="354"/>
      <c r="J1371" s="354"/>
      <c r="K1371" s="354"/>
      <c r="L1371" s="354"/>
      <c r="M1371" s="354"/>
    </row>
    <row r="1372" spans="1:13" x14ac:dyDescent="0.3">
      <c r="A1372" s="354"/>
      <c r="B1372" s="354"/>
      <c r="C1372" s="354"/>
      <c r="D1372" s="354"/>
      <c r="E1372" s="379"/>
      <c r="F1372" s="354"/>
      <c r="G1372" s="354"/>
      <c r="H1372" s="354"/>
      <c r="I1372" s="354"/>
      <c r="J1372" s="354"/>
      <c r="K1372" s="354"/>
      <c r="L1372" s="354"/>
      <c r="M1372" s="354"/>
    </row>
    <row r="1373" spans="1:13" x14ac:dyDescent="0.3">
      <c r="A1373" s="354"/>
      <c r="B1373" s="354"/>
      <c r="C1373" s="354"/>
      <c r="D1373" s="354"/>
      <c r="E1373" s="379"/>
      <c r="F1373" s="354"/>
      <c r="G1373" s="354"/>
      <c r="H1373" s="354"/>
      <c r="I1373" s="354"/>
      <c r="J1373" s="354"/>
      <c r="K1373" s="354"/>
      <c r="L1373" s="354"/>
      <c r="M1373" s="354"/>
    </row>
    <row r="1374" spans="1:13" x14ac:dyDescent="0.3">
      <c r="A1374" s="354"/>
      <c r="B1374" s="354"/>
      <c r="C1374" s="354"/>
      <c r="D1374" s="354"/>
      <c r="E1374" s="379"/>
      <c r="F1374" s="354"/>
      <c r="G1374" s="354"/>
      <c r="H1374" s="354"/>
      <c r="I1374" s="354"/>
      <c r="J1374" s="354"/>
      <c r="K1374" s="354"/>
      <c r="L1374" s="354"/>
      <c r="M1374" s="354"/>
    </row>
    <row r="1375" spans="1:13" x14ac:dyDescent="0.3">
      <c r="A1375" s="354"/>
      <c r="B1375" s="354"/>
      <c r="C1375" s="354"/>
      <c r="D1375" s="354"/>
      <c r="E1375" s="379"/>
      <c r="F1375" s="354"/>
      <c r="G1375" s="354"/>
      <c r="H1375" s="354"/>
      <c r="I1375" s="354"/>
      <c r="J1375" s="354"/>
      <c r="K1375" s="354"/>
      <c r="L1375" s="354"/>
      <c r="M1375" s="354"/>
    </row>
    <row r="1376" spans="1:13" x14ac:dyDescent="0.3">
      <c r="A1376" s="354"/>
      <c r="B1376" s="354"/>
      <c r="C1376" s="354"/>
      <c r="D1376" s="354"/>
      <c r="E1376" s="379"/>
      <c r="F1376" s="354"/>
      <c r="G1376" s="354"/>
      <c r="H1376" s="354"/>
      <c r="I1376" s="354"/>
      <c r="J1376" s="354"/>
      <c r="K1376" s="354"/>
      <c r="L1376" s="354"/>
      <c r="M1376" s="354"/>
    </row>
    <row r="1377" spans="1:13" x14ac:dyDescent="0.3">
      <c r="A1377" s="354"/>
      <c r="B1377" s="354"/>
      <c r="C1377" s="354"/>
      <c r="D1377" s="354"/>
      <c r="E1377" s="379"/>
      <c r="F1377" s="354"/>
      <c r="G1377" s="354"/>
      <c r="H1377" s="354"/>
      <c r="I1377" s="354"/>
      <c r="J1377" s="354"/>
      <c r="K1377" s="354"/>
      <c r="L1377" s="354"/>
      <c r="M1377" s="354"/>
    </row>
    <row r="1378" spans="1:13" x14ac:dyDescent="0.3">
      <c r="A1378" s="354"/>
      <c r="B1378" s="354"/>
      <c r="C1378" s="354"/>
      <c r="D1378" s="354"/>
      <c r="E1378" s="379"/>
      <c r="F1378" s="354"/>
      <c r="G1378" s="354"/>
      <c r="H1378" s="354"/>
      <c r="I1378" s="354"/>
      <c r="J1378" s="354"/>
      <c r="K1378" s="354"/>
      <c r="L1378" s="354"/>
      <c r="M1378" s="354"/>
    </row>
    <row r="1379" spans="1:13" x14ac:dyDescent="0.3">
      <c r="A1379" s="354"/>
      <c r="B1379" s="354"/>
      <c r="C1379" s="354"/>
      <c r="D1379" s="354"/>
      <c r="E1379" s="379"/>
      <c r="F1379" s="354"/>
      <c r="G1379" s="354"/>
      <c r="H1379" s="354"/>
      <c r="I1379" s="354"/>
      <c r="J1379" s="354"/>
      <c r="K1379" s="354"/>
      <c r="L1379" s="354"/>
      <c r="M1379" s="354"/>
    </row>
    <row r="1380" spans="1:13" x14ac:dyDescent="0.3">
      <c r="A1380" s="354"/>
      <c r="B1380" s="354"/>
      <c r="C1380" s="354"/>
      <c r="D1380" s="354"/>
      <c r="E1380" s="379"/>
      <c r="F1380" s="354"/>
      <c r="G1380" s="354"/>
      <c r="H1380" s="354"/>
      <c r="I1380" s="354"/>
      <c r="J1380" s="354"/>
      <c r="K1380" s="354"/>
      <c r="L1380" s="354"/>
      <c r="M1380" s="354"/>
    </row>
    <row r="1381" spans="1:13" x14ac:dyDescent="0.3">
      <c r="A1381" s="354"/>
      <c r="B1381" s="354"/>
      <c r="C1381" s="354"/>
      <c r="D1381" s="354"/>
      <c r="E1381" s="379"/>
      <c r="F1381" s="354"/>
      <c r="G1381" s="354"/>
      <c r="H1381" s="354"/>
      <c r="I1381" s="354"/>
      <c r="J1381" s="354"/>
      <c r="K1381" s="354"/>
      <c r="L1381" s="354"/>
      <c r="M1381" s="354"/>
    </row>
    <row r="1382" spans="1:13" x14ac:dyDescent="0.3">
      <c r="A1382" s="354"/>
      <c r="B1382" s="354"/>
      <c r="C1382" s="354"/>
      <c r="D1382" s="354"/>
      <c r="E1382" s="379"/>
      <c r="F1382" s="354"/>
      <c r="G1382" s="354"/>
      <c r="H1382" s="354"/>
      <c r="I1382" s="354"/>
      <c r="J1382" s="354"/>
      <c r="K1382" s="354"/>
      <c r="L1382" s="354"/>
      <c r="M1382" s="354"/>
    </row>
    <row r="1383" spans="1:13" x14ac:dyDescent="0.3">
      <c r="A1383" s="354"/>
      <c r="B1383" s="354"/>
      <c r="C1383" s="354"/>
      <c r="D1383" s="354"/>
      <c r="E1383" s="379"/>
      <c r="F1383" s="354"/>
      <c r="G1383" s="354"/>
      <c r="H1383" s="354"/>
      <c r="I1383" s="354"/>
      <c r="J1383" s="354"/>
      <c r="K1383" s="354"/>
      <c r="L1383" s="354"/>
      <c r="M1383" s="354"/>
    </row>
    <row r="1384" spans="1:13" x14ac:dyDescent="0.3">
      <c r="A1384" s="354"/>
      <c r="B1384" s="354"/>
      <c r="C1384" s="354"/>
      <c r="D1384" s="354"/>
      <c r="E1384" s="379"/>
      <c r="F1384" s="354"/>
      <c r="G1384" s="354"/>
      <c r="H1384" s="354"/>
      <c r="I1384" s="354"/>
      <c r="J1384" s="354"/>
      <c r="K1384" s="354"/>
      <c r="L1384" s="354"/>
      <c r="M1384" s="354"/>
    </row>
    <row r="1385" spans="1:13" x14ac:dyDescent="0.3">
      <c r="A1385" s="354"/>
      <c r="B1385" s="354"/>
      <c r="C1385" s="354"/>
      <c r="D1385" s="354"/>
      <c r="E1385" s="379"/>
      <c r="F1385" s="354"/>
      <c r="G1385" s="354"/>
      <c r="H1385" s="354"/>
      <c r="I1385" s="354"/>
      <c r="J1385" s="354"/>
      <c r="K1385" s="354"/>
      <c r="L1385" s="354"/>
      <c r="M1385" s="354"/>
    </row>
    <row r="1386" spans="1:13" x14ac:dyDescent="0.3">
      <c r="A1386" s="354"/>
      <c r="B1386" s="354"/>
      <c r="C1386" s="354"/>
      <c r="D1386" s="354"/>
      <c r="E1386" s="379"/>
      <c r="F1386" s="354"/>
      <c r="G1386" s="354"/>
      <c r="H1386" s="354"/>
      <c r="I1386" s="354"/>
      <c r="J1386" s="354"/>
      <c r="K1386" s="354"/>
      <c r="L1386" s="354"/>
      <c r="M1386" s="354"/>
    </row>
    <row r="1387" spans="1:13" x14ac:dyDescent="0.3">
      <c r="A1387" s="354"/>
      <c r="B1387" s="354"/>
      <c r="C1387" s="354"/>
      <c r="D1387" s="354"/>
      <c r="E1387" s="379"/>
      <c r="F1387" s="354"/>
      <c r="G1387" s="354"/>
      <c r="H1387" s="354"/>
      <c r="I1387" s="354"/>
      <c r="J1387" s="354"/>
      <c r="K1387" s="354"/>
      <c r="L1387" s="354"/>
      <c r="M1387" s="354"/>
    </row>
    <row r="1388" spans="1:13" x14ac:dyDescent="0.3">
      <c r="A1388" s="354"/>
      <c r="B1388" s="354"/>
      <c r="C1388" s="354"/>
      <c r="D1388" s="354"/>
      <c r="E1388" s="379"/>
      <c r="F1388" s="354"/>
      <c r="G1388" s="354"/>
      <c r="H1388" s="354"/>
      <c r="I1388" s="354"/>
      <c r="J1388" s="354"/>
      <c r="K1388" s="354"/>
      <c r="L1388" s="354"/>
      <c r="M1388" s="354"/>
    </row>
    <row r="1389" spans="1:13" x14ac:dyDescent="0.3">
      <c r="A1389" s="354"/>
      <c r="B1389" s="354"/>
      <c r="C1389" s="354"/>
      <c r="D1389" s="354"/>
      <c r="E1389" s="379"/>
      <c r="F1389" s="354"/>
      <c r="G1389" s="354"/>
      <c r="H1389" s="354"/>
      <c r="I1389" s="354"/>
      <c r="J1389" s="354"/>
      <c r="K1389" s="354"/>
      <c r="L1389" s="354"/>
      <c r="M1389" s="354"/>
    </row>
    <row r="1390" spans="1:13" x14ac:dyDescent="0.3">
      <c r="A1390" s="354"/>
      <c r="B1390" s="354"/>
      <c r="C1390" s="354"/>
      <c r="D1390" s="354"/>
      <c r="E1390" s="379"/>
      <c r="F1390" s="354"/>
      <c r="G1390" s="354"/>
      <c r="H1390" s="354"/>
      <c r="I1390" s="354"/>
      <c r="J1390" s="354"/>
      <c r="K1390" s="354"/>
      <c r="L1390" s="354"/>
      <c r="M1390" s="354"/>
    </row>
    <row r="1391" spans="1:13" x14ac:dyDescent="0.3">
      <c r="A1391" s="354"/>
      <c r="B1391" s="354"/>
      <c r="C1391" s="354"/>
      <c r="D1391" s="354"/>
      <c r="E1391" s="379"/>
      <c r="F1391" s="354"/>
      <c r="G1391" s="354"/>
      <c r="H1391" s="354"/>
      <c r="I1391" s="354"/>
      <c r="J1391" s="354"/>
      <c r="K1391" s="354"/>
      <c r="L1391" s="354"/>
      <c r="M1391" s="354"/>
    </row>
    <row r="1392" spans="1:13" x14ac:dyDescent="0.3">
      <c r="A1392" s="354"/>
      <c r="B1392" s="354"/>
      <c r="C1392" s="354"/>
      <c r="D1392" s="354"/>
      <c r="E1392" s="379"/>
      <c r="F1392" s="354"/>
      <c r="G1392" s="354"/>
      <c r="H1392" s="354"/>
      <c r="I1392" s="354"/>
      <c r="J1392" s="354"/>
      <c r="K1392" s="354"/>
      <c r="L1392" s="354"/>
      <c r="M1392" s="354"/>
    </row>
    <row r="1393" spans="1:13" x14ac:dyDescent="0.3">
      <c r="A1393" s="354"/>
      <c r="B1393" s="354"/>
      <c r="C1393" s="354"/>
      <c r="D1393" s="354"/>
      <c r="E1393" s="379"/>
      <c r="F1393" s="354"/>
      <c r="G1393" s="354"/>
      <c r="H1393" s="354"/>
      <c r="I1393" s="354"/>
      <c r="J1393" s="354"/>
      <c r="K1393" s="354"/>
      <c r="L1393" s="354"/>
      <c r="M1393" s="354"/>
    </row>
    <row r="1394" spans="1:13" x14ac:dyDescent="0.3">
      <c r="A1394" s="354"/>
      <c r="B1394" s="354"/>
      <c r="C1394" s="354"/>
      <c r="D1394" s="354"/>
      <c r="E1394" s="379"/>
      <c r="F1394" s="354"/>
      <c r="G1394" s="354"/>
      <c r="H1394" s="354"/>
      <c r="I1394" s="354"/>
      <c r="J1394" s="354"/>
      <c r="K1394" s="354"/>
      <c r="L1394" s="354"/>
      <c r="M1394" s="354"/>
    </row>
    <row r="1395" spans="1:13" x14ac:dyDescent="0.3">
      <c r="A1395" s="354"/>
      <c r="B1395" s="354"/>
      <c r="C1395" s="354"/>
      <c r="D1395" s="354"/>
      <c r="E1395" s="379"/>
      <c r="F1395" s="354"/>
      <c r="G1395" s="354"/>
      <c r="H1395" s="354"/>
      <c r="I1395" s="354"/>
      <c r="J1395" s="354"/>
      <c r="K1395" s="354"/>
      <c r="L1395" s="354"/>
      <c r="M1395" s="354"/>
    </row>
    <row r="1396" spans="1:13" x14ac:dyDescent="0.3">
      <c r="A1396" s="354"/>
      <c r="B1396" s="354"/>
      <c r="C1396" s="354"/>
      <c r="D1396" s="354"/>
      <c r="E1396" s="379"/>
      <c r="F1396" s="354"/>
      <c r="G1396" s="354"/>
      <c r="H1396" s="354"/>
      <c r="I1396" s="354"/>
      <c r="J1396" s="354"/>
      <c r="K1396" s="354"/>
      <c r="L1396" s="354"/>
      <c r="M1396" s="354"/>
    </row>
    <row r="1397" spans="1:13" x14ac:dyDescent="0.3">
      <c r="A1397" s="354"/>
      <c r="B1397" s="354"/>
      <c r="C1397" s="354"/>
      <c r="D1397" s="354"/>
      <c r="E1397" s="379"/>
      <c r="F1397" s="354"/>
      <c r="G1397" s="354"/>
      <c r="H1397" s="354"/>
      <c r="I1397" s="354"/>
      <c r="J1397" s="354"/>
      <c r="K1397" s="354"/>
      <c r="L1397" s="354"/>
      <c r="M1397" s="354"/>
    </row>
    <row r="1398" spans="1:13" x14ac:dyDescent="0.3">
      <c r="A1398" s="354"/>
      <c r="B1398" s="354"/>
      <c r="C1398" s="354"/>
      <c r="D1398" s="354"/>
      <c r="E1398" s="379"/>
      <c r="F1398" s="354"/>
      <c r="G1398" s="354"/>
      <c r="H1398" s="354"/>
      <c r="I1398" s="354"/>
      <c r="J1398" s="354"/>
      <c r="K1398" s="354"/>
      <c r="L1398" s="354"/>
      <c r="M1398" s="354"/>
    </row>
    <row r="1399" spans="1:13" x14ac:dyDescent="0.3">
      <c r="A1399" s="354"/>
      <c r="B1399" s="354"/>
      <c r="C1399" s="354"/>
      <c r="D1399" s="354"/>
      <c r="E1399" s="379"/>
      <c r="F1399" s="354"/>
      <c r="G1399" s="354"/>
      <c r="H1399" s="354"/>
      <c r="I1399" s="354"/>
      <c r="J1399" s="354"/>
      <c r="K1399" s="354"/>
      <c r="L1399" s="354"/>
      <c r="M1399" s="354"/>
    </row>
    <row r="1400" spans="1:13" x14ac:dyDescent="0.3">
      <c r="A1400" s="354"/>
      <c r="B1400" s="354"/>
      <c r="C1400" s="354"/>
      <c r="D1400" s="354"/>
      <c r="E1400" s="379"/>
      <c r="F1400" s="354"/>
      <c r="G1400" s="354"/>
      <c r="H1400" s="354"/>
      <c r="I1400" s="354"/>
      <c r="J1400" s="354"/>
      <c r="K1400" s="354"/>
      <c r="L1400" s="354"/>
      <c r="M1400" s="354"/>
    </row>
    <row r="1401" spans="1:13" x14ac:dyDescent="0.3">
      <c r="A1401" s="354"/>
      <c r="B1401" s="354"/>
      <c r="C1401" s="354"/>
      <c r="D1401" s="354"/>
      <c r="E1401" s="379"/>
      <c r="F1401" s="354"/>
      <c r="G1401" s="354"/>
      <c r="H1401" s="354"/>
      <c r="I1401" s="354"/>
      <c r="J1401" s="354"/>
      <c r="K1401" s="354"/>
      <c r="L1401" s="354"/>
      <c r="M1401" s="354"/>
    </row>
    <row r="1402" spans="1:13" x14ac:dyDescent="0.3">
      <c r="A1402" s="354"/>
      <c r="B1402" s="354"/>
      <c r="C1402" s="354"/>
      <c r="D1402" s="354"/>
      <c r="E1402" s="379"/>
      <c r="F1402" s="354"/>
      <c r="G1402" s="354"/>
      <c r="H1402" s="354"/>
      <c r="I1402" s="354"/>
      <c r="J1402" s="354"/>
      <c r="K1402" s="354"/>
      <c r="L1402" s="354"/>
      <c r="M1402" s="354"/>
    </row>
    <row r="1403" spans="1:13" x14ac:dyDescent="0.3">
      <c r="A1403" s="354"/>
      <c r="B1403" s="354"/>
      <c r="C1403" s="354"/>
      <c r="D1403" s="354"/>
      <c r="E1403" s="379"/>
      <c r="F1403" s="354"/>
      <c r="G1403" s="354"/>
      <c r="H1403" s="354"/>
      <c r="I1403" s="354"/>
      <c r="J1403" s="354"/>
      <c r="K1403" s="354"/>
      <c r="L1403" s="354"/>
      <c r="M1403" s="354"/>
    </row>
    <row r="1404" spans="1:13" x14ac:dyDescent="0.3">
      <c r="A1404" s="354"/>
      <c r="B1404" s="354"/>
      <c r="C1404" s="354"/>
      <c r="D1404" s="354"/>
      <c r="E1404" s="379"/>
      <c r="F1404" s="354"/>
      <c r="G1404" s="354"/>
      <c r="H1404" s="354"/>
      <c r="I1404" s="354"/>
      <c r="J1404" s="354"/>
      <c r="K1404" s="354"/>
      <c r="L1404" s="354"/>
      <c r="M1404" s="354"/>
    </row>
    <row r="1405" spans="1:13" x14ac:dyDescent="0.3">
      <c r="A1405" s="354"/>
      <c r="B1405" s="354"/>
      <c r="C1405" s="354"/>
      <c r="D1405" s="354"/>
      <c r="E1405" s="379"/>
      <c r="F1405" s="354"/>
      <c r="G1405" s="354"/>
      <c r="H1405" s="354"/>
      <c r="I1405" s="354"/>
      <c r="J1405" s="354"/>
      <c r="K1405" s="354"/>
      <c r="L1405" s="354"/>
      <c r="M1405" s="354"/>
    </row>
    <row r="1406" spans="1:13" x14ac:dyDescent="0.3">
      <c r="A1406" s="354"/>
      <c r="B1406" s="354"/>
      <c r="C1406" s="354"/>
      <c r="D1406" s="354"/>
      <c r="E1406" s="379"/>
      <c r="F1406" s="354"/>
      <c r="G1406" s="354"/>
      <c r="H1406" s="354"/>
      <c r="I1406" s="354"/>
      <c r="J1406" s="354"/>
      <c r="K1406" s="354"/>
      <c r="L1406" s="354"/>
      <c r="M1406" s="354"/>
    </row>
    <row r="1407" spans="1:13" x14ac:dyDescent="0.3">
      <c r="A1407" s="354"/>
      <c r="B1407" s="354"/>
      <c r="C1407" s="354"/>
      <c r="D1407" s="354"/>
      <c r="E1407" s="379"/>
      <c r="F1407" s="354"/>
      <c r="G1407" s="354"/>
      <c r="H1407" s="354"/>
      <c r="I1407" s="354"/>
      <c r="J1407" s="354"/>
      <c r="K1407" s="354"/>
      <c r="L1407" s="354"/>
      <c r="M1407" s="354"/>
    </row>
    <row r="1408" spans="1:13" x14ac:dyDescent="0.3">
      <c r="A1408" s="354"/>
      <c r="B1408" s="354"/>
      <c r="C1408" s="354"/>
      <c r="D1408" s="354"/>
      <c r="E1408" s="379"/>
      <c r="F1408" s="354"/>
      <c r="G1408" s="354"/>
      <c r="H1408" s="354"/>
      <c r="I1408" s="354"/>
      <c r="J1408" s="354"/>
      <c r="K1408" s="354"/>
      <c r="L1408" s="354"/>
      <c r="M1408" s="354"/>
    </row>
    <row r="1409" spans="1:13" x14ac:dyDescent="0.3">
      <c r="A1409" s="354"/>
      <c r="B1409" s="354"/>
      <c r="C1409" s="354"/>
      <c r="D1409" s="354"/>
      <c r="E1409" s="379"/>
      <c r="F1409" s="354"/>
      <c r="G1409" s="354"/>
      <c r="H1409" s="354"/>
      <c r="I1409" s="354"/>
      <c r="J1409" s="354"/>
      <c r="K1409" s="354"/>
      <c r="L1409" s="354"/>
      <c r="M1409" s="354"/>
    </row>
    <row r="1410" spans="1:13" x14ac:dyDescent="0.3">
      <c r="A1410" s="354"/>
      <c r="B1410" s="354"/>
      <c r="C1410" s="354"/>
      <c r="D1410" s="354"/>
      <c r="E1410" s="379"/>
      <c r="F1410" s="354"/>
      <c r="G1410" s="354"/>
      <c r="H1410" s="354"/>
      <c r="I1410" s="354"/>
      <c r="J1410" s="354"/>
      <c r="K1410" s="354"/>
      <c r="L1410" s="354"/>
      <c r="M1410" s="354"/>
    </row>
    <row r="1411" spans="1:13" x14ac:dyDescent="0.3">
      <c r="A1411" s="354"/>
      <c r="B1411" s="354"/>
      <c r="C1411" s="354"/>
      <c r="D1411" s="354"/>
      <c r="E1411" s="379"/>
      <c r="F1411" s="354"/>
      <c r="G1411" s="354"/>
      <c r="H1411" s="354"/>
      <c r="I1411" s="354"/>
      <c r="J1411" s="354"/>
      <c r="K1411" s="354"/>
      <c r="L1411" s="354"/>
      <c r="M1411" s="354"/>
    </row>
    <row r="1412" spans="1:13" x14ac:dyDescent="0.3">
      <c r="A1412" s="354"/>
      <c r="B1412" s="354"/>
      <c r="C1412" s="354"/>
      <c r="D1412" s="354"/>
      <c r="E1412" s="379"/>
      <c r="F1412" s="354"/>
      <c r="G1412" s="354"/>
      <c r="H1412" s="354"/>
      <c r="I1412" s="354"/>
      <c r="J1412" s="354"/>
      <c r="K1412" s="354"/>
      <c r="L1412" s="354"/>
      <c r="M1412" s="354"/>
    </row>
    <row r="1413" spans="1:13" x14ac:dyDescent="0.3">
      <c r="A1413" s="354"/>
      <c r="B1413" s="354"/>
      <c r="C1413" s="354"/>
      <c r="D1413" s="354"/>
      <c r="E1413" s="379"/>
      <c r="F1413" s="354"/>
      <c r="G1413" s="354"/>
      <c r="H1413" s="354"/>
      <c r="I1413" s="354"/>
      <c r="J1413" s="354"/>
      <c r="K1413" s="354"/>
      <c r="L1413" s="354"/>
      <c r="M1413" s="354"/>
    </row>
    <row r="1414" spans="1:13" x14ac:dyDescent="0.3">
      <c r="A1414" s="354"/>
      <c r="B1414" s="354"/>
      <c r="C1414" s="354"/>
      <c r="D1414" s="354"/>
      <c r="E1414" s="379"/>
      <c r="F1414" s="354"/>
      <c r="G1414" s="354"/>
      <c r="H1414" s="354"/>
      <c r="I1414" s="354"/>
      <c r="J1414" s="354"/>
      <c r="K1414" s="354"/>
      <c r="L1414" s="354"/>
      <c r="M1414" s="354"/>
    </row>
    <row r="1415" spans="1:13" x14ac:dyDescent="0.3">
      <c r="A1415" s="354"/>
      <c r="B1415" s="354"/>
      <c r="C1415" s="354"/>
      <c r="D1415" s="354"/>
      <c r="E1415" s="379"/>
      <c r="F1415" s="354"/>
      <c r="G1415" s="354"/>
      <c r="H1415" s="354"/>
      <c r="I1415" s="354"/>
      <c r="J1415" s="354"/>
      <c r="K1415" s="354"/>
      <c r="L1415" s="354"/>
      <c r="M1415" s="354"/>
    </row>
    <row r="1416" spans="1:13" x14ac:dyDescent="0.3">
      <c r="A1416" s="354"/>
      <c r="B1416" s="354"/>
      <c r="C1416" s="354"/>
      <c r="D1416" s="354"/>
      <c r="E1416" s="379"/>
      <c r="F1416" s="354"/>
      <c r="G1416" s="354"/>
      <c r="H1416" s="354"/>
      <c r="I1416" s="354"/>
      <c r="J1416" s="354"/>
      <c r="K1416" s="354"/>
      <c r="L1416" s="354"/>
      <c r="M1416" s="354"/>
    </row>
    <row r="1417" spans="1:13" x14ac:dyDescent="0.3">
      <c r="A1417" s="354"/>
      <c r="B1417" s="354"/>
      <c r="C1417" s="354"/>
      <c r="D1417" s="354"/>
      <c r="E1417" s="379"/>
      <c r="F1417" s="354"/>
      <c r="G1417" s="354"/>
      <c r="H1417" s="354"/>
      <c r="I1417" s="354"/>
      <c r="J1417" s="354"/>
      <c r="K1417" s="354"/>
      <c r="L1417" s="354"/>
      <c r="M1417" s="354"/>
    </row>
    <row r="1418" spans="1:13" x14ac:dyDescent="0.3">
      <c r="A1418" s="354"/>
      <c r="B1418" s="354"/>
      <c r="C1418" s="354"/>
      <c r="D1418" s="354"/>
      <c r="E1418" s="379"/>
      <c r="F1418" s="354"/>
      <c r="G1418" s="354"/>
      <c r="H1418" s="354"/>
      <c r="I1418" s="354"/>
      <c r="J1418" s="354"/>
      <c r="K1418" s="354"/>
      <c r="L1418" s="354"/>
      <c r="M1418" s="354"/>
    </row>
    <row r="1419" spans="1:13" x14ac:dyDescent="0.3">
      <c r="A1419" s="354"/>
      <c r="B1419" s="354"/>
      <c r="C1419" s="354"/>
      <c r="D1419" s="354"/>
      <c r="E1419" s="379"/>
      <c r="F1419" s="354"/>
      <c r="G1419" s="354"/>
      <c r="H1419" s="354"/>
      <c r="I1419" s="354"/>
      <c r="J1419" s="354"/>
      <c r="K1419" s="354"/>
      <c r="L1419" s="354"/>
      <c r="M1419" s="354"/>
    </row>
    <row r="1420" spans="1:13" x14ac:dyDescent="0.3">
      <c r="A1420" s="354"/>
      <c r="B1420" s="354"/>
      <c r="C1420" s="354"/>
      <c r="D1420" s="354"/>
      <c r="E1420" s="379"/>
      <c r="F1420" s="354"/>
      <c r="G1420" s="354"/>
      <c r="H1420" s="354"/>
      <c r="I1420" s="354"/>
      <c r="J1420" s="354"/>
      <c r="K1420" s="354"/>
      <c r="L1420" s="354"/>
      <c r="M1420" s="354"/>
    </row>
    <row r="1421" spans="1:13" x14ac:dyDescent="0.3">
      <c r="A1421" s="354"/>
      <c r="B1421" s="354"/>
      <c r="C1421" s="354"/>
      <c r="D1421" s="354"/>
      <c r="E1421" s="379"/>
      <c r="F1421" s="354"/>
      <c r="G1421" s="354"/>
      <c r="H1421" s="354"/>
      <c r="I1421" s="354"/>
      <c r="J1421" s="354"/>
      <c r="K1421" s="354"/>
      <c r="L1421" s="354"/>
      <c r="M1421" s="354"/>
    </row>
    <row r="1422" spans="1:13" x14ac:dyDescent="0.3">
      <c r="A1422" s="354"/>
      <c r="B1422" s="354"/>
      <c r="C1422" s="354"/>
      <c r="D1422" s="354"/>
      <c r="E1422" s="379"/>
      <c r="F1422" s="354"/>
      <c r="G1422" s="354"/>
      <c r="H1422" s="354"/>
      <c r="I1422" s="354"/>
      <c r="J1422" s="354"/>
      <c r="K1422" s="354"/>
      <c r="L1422" s="354"/>
      <c r="M1422" s="354"/>
    </row>
    <row r="1423" spans="1:13" x14ac:dyDescent="0.3">
      <c r="A1423" s="354"/>
      <c r="B1423" s="354"/>
      <c r="C1423" s="354"/>
      <c r="D1423" s="354"/>
      <c r="E1423" s="379"/>
      <c r="F1423" s="354"/>
      <c r="G1423" s="354"/>
      <c r="H1423" s="354"/>
      <c r="I1423" s="354"/>
      <c r="J1423" s="354"/>
      <c r="K1423" s="354"/>
      <c r="L1423" s="354"/>
      <c r="M1423" s="354"/>
    </row>
    <row r="1424" spans="1:13" x14ac:dyDescent="0.3">
      <c r="A1424" s="354"/>
      <c r="B1424" s="354"/>
      <c r="C1424" s="354"/>
      <c r="D1424" s="354"/>
      <c r="E1424" s="379"/>
      <c r="F1424" s="354"/>
      <c r="G1424" s="354"/>
      <c r="H1424" s="354"/>
      <c r="I1424" s="354"/>
      <c r="J1424" s="354"/>
      <c r="K1424" s="354"/>
      <c r="L1424" s="354"/>
      <c r="M1424" s="354"/>
    </row>
    <row r="1425" spans="1:13" x14ac:dyDescent="0.3">
      <c r="A1425" s="354"/>
      <c r="B1425" s="354"/>
      <c r="C1425" s="354"/>
      <c r="D1425" s="354"/>
      <c r="E1425" s="379"/>
      <c r="F1425" s="354"/>
      <c r="G1425" s="354"/>
      <c r="H1425" s="354"/>
      <c r="I1425" s="354"/>
      <c r="J1425" s="354"/>
      <c r="K1425" s="354"/>
      <c r="L1425" s="354"/>
      <c r="M1425" s="354"/>
    </row>
    <row r="1426" spans="1:13" x14ac:dyDescent="0.3">
      <c r="A1426" s="354"/>
      <c r="B1426" s="354"/>
      <c r="C1426" s="354"/>
      <c r="D1426" s="354"/>
      <c r="E1426" s="379"/>
      <c r="F1426" s="354"/>
      <c r="G1426" s="354"/>
      <c r="H1426" s="354"/>
      <c r="I1426" s="354"/>
      <c r="J1426" s="354"/>
      <c r="K1426" s="354"/>
      <c r="L1426" s="354"/>
      <c r="M1426" s="354"/>
    </row>
    <row r="1427" spans="1:13" x14ac:dyDescent="0.3">
      <c r="A1427" s="354"/>
      <c r="B1427" s="354"/>
      <c r="C1427" s="354"/>
      <c r="D1427" s="354"/>
      <c r="E1427" s="379"/>
      <c r="F1427" s="354"/>
      <c r="G1427" s="354"/>
      <c r="H1427" s="354"/>
      <c r="I1427" s="354"/>
      <c r="J1427" s="354"/>
      <c r="K1427" s="354"/>
      <c r="L1427" s="354"/>
      <c r="M1427" s="354"/>
    </row>
    <row r="1428" spans="1:13" x14ac:dyDescent="0.3">
      <c r="A1428" s="354"/>
      <c r="B1428" s="354"/>
      <c r="C1428" s="354"/>
      <c r="D1428" s="354"/>
      <c r="E1428" s="379"/>
      <c r="F1428" s="354"/>
      <c r="G1428" s="354"/>
      <c r="H1428" s="354"/>
      <c r="I1428" s="354"/>
      <c r="J1428" s="354"/>
      <c r="K1428" s="354"/>
      <c r="L1428" s="354"/>
      <c r="M1428" s="354"/>
    </row>
    <row r="1429" spans="1:13" x14ac:dyDescent="0.3">
      <c r="A1429" s="354"/>
      <c r="B1429" s="354"/>
      <c r="C1429" s="354"/>
      <c r="D1429" s="354"/>
      <c r="E1429" s="379"/>
      <c r="F1429" s="354"/>
      <c r="G1429" s="354"/>
      <c r="H1429" s="354"/>
      <c r="I1429" s="354"/>
      <c r="J1429" s="354"/>
      <c r="K1429" s="354"/>
      <c r="L1429" s="354"/>
      <c r="M1429" s="354"/>
    </row>
    <row r="1430" spans="1:13" x14ac:dyDescent="0.3">
      <c r="A1430" s="354"/>
      <c r="B1430" s="354"/>
      <c r="C1430" s="354"/>
      <c r="D1430" s="354"/>
      <c r="E1430" s="379"/>
      <c r="F1430" s="354"/>
      <c r="G1430" s="354"/>
      <c r="H1430" s="354"/>
      <c r="I1430" s="354"/>
      <c r="J1430" s="354"/>
      <c r="K1430" s="354"/>
      <c r="L1430" s="354"/>
      <c r="M1430" s="354"/>
    </row>
    <row r="1431" spans="1:13" x14ac:dyDescent="0.3">
      <c r="A1431" s="354"/>
      <c r="B1431" s="354"/>
      <c r="C1431" s="354"/>
      <c r="D1431" s="354"/>
      <c r="E1431" s="379"/>
      <c r="F1431" s="354"/>
      <c r="G1431" s="354"/>
      <c r="H1431" s="354"/>
      <c r="I1431" s="354"/>
      <c r="J1431" s="354"/>
      <c r="K1431" s="354"/>
      <c r="L1431" s="354"/>
      <c r="M1431" s="354"/>
    </row>
    <row r="1432" spans="1:13" x14ac:dyDescent="0.3">
      <c r="A1432" s="354"/>
      <c r="B1432" s="354"/>
      <c r="C1432" s="354"/>
      <c r="D1432" s="354"/>
      <c r="E1432" s="379"/>
      <c r="F1432" s="354"/>
      <c r="G1432" s="354"/>
      <c r="H1432" s="354"/>
      <c r="I1432" s="354"/>
      <c r="J1432" s="354"/>
      <c r="K1432" s="354"/>
      <c r="L1432" s="354"/>
      <c r="M1432" s="354"/>
    </row>
    <row r="1433" spans="1:13" x14ac:dyDescent="0.3">
      <c r="A1433" s="354"/>
      <c r="B1433" s="354"/>
      <c r="C1433" s="354"/>
      <c r="D1433" s="354"/>
      <c r="E1433" s="379"/>
      <c r="F1433" s="354"/>
      <c r="G1433" s="354"/>
      <c r="H1433" s="354"/>
      <c r="I1433" s="354"/>
      <c r="J1433" s="354"/>
      <c r="K1433" s="354"/>
      <c r="L1433" s="354"/>
      <c r="M1433" s="354"/>
    </row>
    <row r="1434" spans="1:13" x14ac:dyDescent="0.3">
      <c r="A1434" s="354"/>
      <c r="B1434" s="354"/>
      <c r="C1434" s="354"/>
      <c r="D1434" s="354"/>
      <c r="E1434" s="379"/>
      <c r="F1434" s="354"/>
      <c r="G1434" s="354"/>
      <c r="H1434" s="354"/>
      <c r="I1434" s="354"/>
      <c r="J1434" s="354"/>
      <c r="K1434" s="354"/>
      <c r="L1434" s="354"/>
      <c r="M1434" s="354"/>
    </row>
    <row r="1435" spans="1:13" x14ac:dyDescent="0.3">
      <c r="A1435" s="354"/>
      <c r="B1435" s="354"/>
      <c r="C1435" s="354"/>
      <c r="D1435" s="354"/>
      <c r="E1435" s="379"/>
      <c r="F1435" s="354"/>
      <c r="G1435" s="354"/>
      <c r="H1435" s="354"/>
      <c r="I1435" s="354"/>
      <c r="J1435" s="354"/>
      <c r="K1435" s="354"/>
      <c r="L1435" s="354"/>
      <c r="M1435" s="354"/>
    </row>
    <row r="1436" spans="1:13" x14ac:dyDescent="0.3">
      <c r="A1436" s="354"/>
      <c r="B1436" s="354"/>
      <c r="C1436" s="354"/>
      <c r="D1436" s="354"/>
      <c r="E1436" s="379"/>
      <c r="F1436" s="354"/>
      <c r="G1436" s="354"/>
      <c r="H1436" s="354"/>
      <c r="I1436" s="354"/>
      <c r="J1436" s="354"/>
      <c r="K1436" s="354"/>
      <c r="L1436" s="354"/>
      <c r="M1436" s="354"/>
    </row>
    <row r="1437" spans="1:13" x14ac:dyDescent="0.3">
      <c r="A1437" s="354"/>
      <c r="B1437" s="354"/>
      <c r="C1437" s="354"/>
      <c r="D1437" s="354"/>
      <c r="E1437" s="379"/>
      <c r="F1437" s="354"/>
      <c r="G1437" s="354"/>
      <c r="H1437" s="354"/>
      <c r="I1437" s="354"/>
      <c r="J1437" s="354"/>
      <c r="K1437" s="354"/>
      <c r="L1437" s="354"/>
      <c r="M1437" s="354"/>
    </row>
    <row r="1438" spans="1:13" x14ac:dyDescent="0.3">
      <c r="A1438" s="354"/>
      <c r="B1438" s="354"/>
      <c r="C1438" s="354"/>
      <c r="D1438" s="354"/>
      <c r="E1438" s="379"/>
      <c r="F1438" s="354"/>
      <c r="G1438" s="354"/>
      <c r="H1438" s="354"/>
      <c r="I1438" s="354"/>
      <c r="J1438" s="354"/>
      <c r="K1438" s="354"/>
      <c r="L1438" s="354"/>
      <c r="M1438" s="354"/>
    </row>
    <row r="1439" spans="1:13" x14ac:dyDescent="0.3">
      <c r="A1439" s="354"/>
      <c r="B1439" s="354"/>
      <c r="C1439" s="354"/>
      <c r="D1439" s="354"/>
      <c r="E1439" s="379"/>
      <c r="F1439" s="354"/>
      <c r="G1439" s="354"/>
      <c r="H1439" s="354"/>
      <c r="I1439" s="354"/>
      <c r="J1439" s="354"/>
      <c r="K1439" s="354"/>
      <c r="L1439" s="354"/>
      <c r="M1439" s="354"/>
    </row>
    <row r="1440" spans="1:13" x14ac:dyDescent="0.3">
      <c r="A1440" s="354"/>
      <c r="B1440" s="354"/>
      <c r="C1440" s="354"/>
      <c r="D1440" s="354"/>
      <c r="E1440" s="379"/>
      <c r="F1440" s="354"/>
      <c r="G1440" s="354"/>
      <c r="H1440" s="354"/>
      <c r="I1440" s="354"/>
      <c r="J1440" s="354"/>
      <c r="K1440" s="354"/>
      <c r="L1440" s="354"/>
      <c r="M1440" s="354"/>
    </row>
    <row r="1441" spans="1:13" x14ac:dyDescent="0.3">
      <c r="A1441" s="354"/>
      <c r="B1441" s="354"/>
      <c r="C1441" s="354"/>
      <c r="D1441" s="354"/>
      <c r="E1441" s="379"/>
      <c r="F1441" s="354"/>
      <c r="G1441" s="354"/>
      <c r="H1441" s="354"/>
      <c r="I1441" s="354"/>
      <c r="J1441" s="354"/>
      <c r="K1441" s="354"/>
      <c r="L1441" s="354"/>
      <c r="M1441" s="354"/>
    </row>
    <row r="1442" spans="1:13" x14ac:dyDescent="0.3">
      <c r="A1442" s="354"/>
      <c r="B1442" s="354"/>
      <c r="C1442" s="354"/>
      <c r="D1442" s="354"/>
      <c r="E1442" s="379"/>
      <c r="F1442" s="354"/>
      <c r="G1442" s="354"/>
      <c r="H1442" s="354"/>
      <c r="I1442" s="354"/>
      <c r="J1442" s="354"/>
      <c r="K1442" s="354"/>
      <c r="L1442" s="354"/>
      <c r="M1442" s="354"/>
    </row>
    <row r="1443" spans="1:13" x14ac:dyDescent="0.3">
      <c r="A1443" s="354"/>
      <c r="B1443" s="354"/>
      <c r="C1443" s="354"/>
      <c r="D1443" s="354"/>
      <c r="E1443" s="379"/>
      <c r="F1443" s="354"/>
      <c r="G1443" s="354"/>
      <c r="H1443" s="354"/>
      <c r="I1443" s="354"/>
      <c r="J1443" s="354"/>
      <c r="K1443" s="354"/>
      <c r="L1443" s="354"/>
      <c r="M1443" s="354"/>
    </row>
    <row r="1444" spans="1:13" x14ac:dyDescent="0.3">
      <c r="A1444" s="354"/>
      <c r="B1444" s="354"/>
      <c r="C1444" s="354"/>
      <c r="D1444" s="354"/>
      <c r="E1444" s="379"/>
      <c r="F1444" s="354"/>
      <c r="G1444" s="354"/>
      <c r="H1444" s="354"/>
      <c r="I1444" s="354"/>
      <c r="J1444" s="354"/>
      <c r="K1444" s="354"/>
      <c r="L1444" s="354"/>
      <c r="M1444" s="354"/>
    </row>
    <row r="1445" spans="1:13" x14ac:dyDescent="0.3">
      <c r="A1445" s="354"/>
      <c r="B1445" s="354"/>
      <c r="C1445" s="354"/>
      <c r="D1445" s="354"/>
      <c r="E1445" s="379"/>
      <c r="F1445" s="354"/>
      <c r="G1445" s="354"/>
      <c r="H1445" s="354"/>
      <c r="I1445" s="354"/>
      <c r="J1445" s="354"/>
      <c r="K1445" s="354"/>
      <c r="L1445" s="354"/>
      <c r="M1445" s="354"/>
    </row>
    <row r="1446" spans="1:13" x14ac:dyDescent="0.3">
      <c r="A1446" s="354"/>
      <c r="B1446" s="354"/>
      <c r="C1446" s="354"/>
      <c r="D1446" s="354"/>
      <c r="E1446" s="379"/>
      <c r="F1446" s="354"/>
      <c r="G1446" s="354"/>
      <c r="H1446" s="354"/>
      <c r="I1446" s="354"/>
      <c r="J1446" s="354"/>
      <c r="K1446" s="354"/>
      <c r="L1446" s="354"/>
      <c r="M1446" s="354"/>
    </row>
    <row r="1447" spans="1:13" x14ac:dyDescent="0.3">
      <c r="A1447" s="354"/>
      <c r="B1447" s="354"/>
      <c r="C1447" s="354"/>
      <c r="D1447" s="354"/>
      <c r="E1447" s="379"/>
      <c r="F1447" s="354"/>
      <c r="G1447" s="354"/>
      <c r="H1447" s="354"/>
      <c r="I1447" s="354"/>
      <c r="J1447" s="354"/>
      <c r="K1447" s="354"/>
      <c r="L1447" s="354"/>
      <c r="M1447" s="354"/>
    </row>
    <row r="1448" spans="1:13" x14ac:dyDescent="0.3">
      <c r="A1448" s="354"/>
      <c r="B1448" s="354"/>
      <c r="C1448" s="354"/>
      <c r="D1448" s="354"/>
      <c r="E1448" s="379"/>
      <c r="F1448" s="354"/>
      <c r="G1448" s="354"/>
      <c r="H1448" s="354"/>
      <c r="I1448" s="354"/>
      <c r="J1448" s="354"/>
      <c r="K1448" s="354"/>
      <c r="L1448" s="354"/>
      <c r="M1448" s="354"/>
    </row>
    <row r="1449" spans="1:13" x14ac:dyDescent="0.3">
      <c r="A1449" s="354"/>
      <c r="B1449" s="354"/>
      <c r="C1449" s="354"/>
      <c r="D1449" s="354"/>
      <c r="E1449" s="379"/>
      <c r="F1449" s="354"/>
      <c r="G1449" s="354"/>
      <c r="H1449" s="354"/>
      <c r="I1449" s="354"/>
      <c r="J1449" s="354"/>
      <c r="K1449" s="354"/>
      <c r="L1449" s="354"/>
      <c r="M1449" s="354"/>
    </row>
    <row r="1450" spans="1:13" x14ac:dyDescent="0.3">
      <c r="A1450" s="354"/>
      <c r="B1450" s="354"/>
      <c r="C1450" s="354"/>
      <c r="D1450" s="354"/>
      <c r="E1450" s="379"/>
      <c r="F1450" s="354"/>
      <c r="G1450" s="354"/>
      <c r="H1450" s="354"/>
      <c r="I1450" s="354"/>
      <c r="J1450" s="354"/>
      <c r="K1450" s="354"/>
      <c r="L1450" s="354"/>
      <c r="M1450" s="354"/>
    </row>
    <row r="1451" spans="1:13" x14ac:dyDescent="0.3">
      <c r="A1451" s="354"/>
      <c r="B1451" s="354"/>
      <c r="C1451" s="354"/>
      <c r="D1451" s="354"/>
      <c r="E1451" s="379"/>
      <c r="F1451" s="354"/>
      <c r="G1451" s="354"/>
      <c r="H1451" s="354"/>
      <c r="I1451" s="354"/>
      <c r="J1451" s="354"/>
      <c r="K1451" s="354"/>
      <c r="L1451" s="354"/>
      <c r="M1451" s="354"/>
    </row>
    <row r="1452" spans="1:13" x14ac:dyDescent="0.3">
      <c r="A1452" s="354"/>
      <c r="B1452" s="354"/>
      <c r="C1452" s="354"/>
      <c r="D1452" s="354"/>
      <c r="E1452" s="379"/>
      <c r="F1452" s="354"/>
      <c r="G1452" s="354"/>
      <c r="H1452" s="354"/>
      <c r="I1452" s="354"/>
      <c r="J1452" s="354"/>
      <c r="K1452" s="354"/>
      <c r="L1452" s="354"/>
      <c r="M1452" s="354"/>
    </row>
    <row r="1453" spans="1:13" x14ac:dyDescent="0.3">
      <c r="A1453" s="354"/>
      <c r="B1453" s="354"/>
      <c r="C1453" s="354"/>
      <c r="D1453" s="354"/>
      <c r="E1453" s="379"/>
      <c r="F1453" s="354"/>
      <c r="G1453" s="354"/>
      <c r="H1453" s="354"/>
      <c r="I1453" s="354"/>
      <c r="J1453" s="354"/>
      <c r="K1453" s="354"/>
      <c r="L1453" s="354"/>
      <c r="M1453" s="354"/>
    </row>
    <row r="1454" spans="1:13" x14ac:dyDescent="0.3">
      <c r="A1454" s="354"/>
      <c r="B1454" s="354"/>
      <c r="C1454" s="354"/>
      <c r="D1454" s="354"/>
      <c r="E1454" s="379"/>
      <c r="F1454" s="354"/>
      <c r="G1454" s="354"/>
      <c r="H1454" s="354"/>
      <c r="I1454" s="354"/>
      <c r="J1454" s="354"/>
      <c r="K1454" s="354"/>
      <c r="L1454" s="354"/>
      <c r="M1454" s="354"/>
    </row>
    <row r="1455" spans="1:13" x14ac:dyDescent="0.3">
      <c r="A1455" s="354"/>
      <c r="B1455" s="354"/>
      <c r="C1455" s="354"/>
      <c r="D1455" s="354"/>
      <c r="E1455" s="379"/>
      <c r="F1455" s="354"/>
      <c r="G1455" s="354"/>
      <c r="H1455" s="354"/>
      <c r="I1455" s="354"/>
      <c r="J1455" s="354"/>
      <c r="K1455" s="354"/>
      <c r="L1455" s="354"/>
      <c r="M1455" s="354"/>
    </row>
    <row r="1456" spans="1:13" x14ac:dyDescent="0.3">
      <c r="A1456" s="354"/>
      <c r="B1456" s="354"/>
      <c r="C1456" s="354"/>
      <c r="D1456" s="354"/>
      <c r="E1456" s="379"/>
      <c r="F1456" s="354"/>
      <c r="G1456" s="354"/>
      <c r="H1456" s="354"/>
      <c r="I1456" s="354"/>
      <c r="J1456" s="354"/>
      <c r="K1456" s="354"/>
      <c r="L1456" s="354"/>
      <c r="M1456" s="354"/>
    </row>
    <row r="1457" spans="1:13" x14ac:dyDescent="0.3">
      <c r="A1457" s="354"/>
      <c r="B1457" s="354"/>
      <c r="C1457" s="354"/>
      <c r="D1457" s="354"/>
      <c r="E1457" s="379"/>
      <c r="F1457" s="354"/>
      <c r="G1457" s="354"/>
      <c r="H1457" s="354"/>
      <c r="I1457" s="354"/>
      <c r="J1457" s="354"/>
      <c r="K1457" s="354"/>
      <c r="L1457" s="354"/>
      <c r="M1457" s="354"/>
    </row>
    <row r="1458" spans="1:13" x14ac:dyDescent="0.3">
      <c r="A1458" s="354"/>
      <c r="B1458" s="354"/>
      <c r="C1458" s="354"/>
      <c r="D1458" s="354"/>
      <c r="E1458" s="379"/>
      <c r="F1458" s="354"/>
      <c r="G1458" s="354"/>
      <c r="H1458" s="354"/>
      <c r="I1458" s="354"/>
      <c r="J1458" s="354"/>
      <c r="K1458" s="354"/>
      <c r="L1458" s="354"/>
      <c r="M1458" s="354"/>
    </row>
    <row r="1459" spans="1:13" x14ac:dyDescent="0.3">
      <c r="A1459" s="354"/>
      <c r="B1459" s="354"/>
      <c r="C1459" s="354"/>
      <c r="D1459" s="354"/>
      <c r="E1459" s="379"/>
      <c r="F1459" s="354"/>
      <c r="G1459" s="354"/>
      <c r="H1459" s="354"/>
      <c r="I1459" s="354"/>
      <c r="J1459" s="354"/>
      <c r="K1459" s="354"/>
      <c r="L1459" s="354"/>
      <c r="M1459" s="354"/>
    </row>
    <row r="1460" spans="1:13" x14ac:dyDescent="0.3">
      <c r="A1460" s="354"/>
      <c r="B1460" s="354"/>
      <c r="C1460" s="354"/>
      <c r="D1460" s="354"/>
      <c r="E1460" s="379"/>
      <c r="F1460" s="354"/>
      <c r="G1460" s="354"/>
      <c r="H1460" s="354"/>
      <c r="I1460" s="354"/>
      <c r="J1460" s="354"/>
      <c r="K1460" s="354"/>
      <c r="L1460" s="354"/>
      <c r="M1460" s="354"/>
    </row>
    <row r="1461" spans="1:13" x14ac:dyDescent="0.3">
      <c r="A1461" s="354"/>
      <c r="B1461" s="354"/>
      <c r="C1461" s="354"/>
      <c r="D1461" s="354"/>
      <c r="E1461" s="379"/>
      <c r="F1461" s="354"/>
      <c r="G1461" s="354"/>
      <c r="H1461" s="354"/>
      <c r="I1461" s="354"/>
      <c r="J1461" s="354"/>
      <c r="K1461" s="354"/>
      <c r="L1461" s="354"/>
      <c r="M1461" s="354"/>
    </row>
    <row r="1462" spans="1:13" x14ac:dyDescent="0.3">
      <c r="A1462" s="354"/>
      <c r="B1462" s="354"/>
      <c r="C1462" s="354"/>
      <c r="D1462" s="354"/>
      <c r="E1462" s="379"/>
      <c r="F1462" s="354"/>
      <c r="G1462" s="354"/>
      <c r="H1462" s="354"/>
      <c r="I1462" s="354"/>
      <c r="J1462" s="354"/>
      <c r="K1462" s="354"/>
      <c r="L1462" s="354"/>
      <c r="M1462" s="354"/>
    </row>
    <row r="1463" spans="1:13" x14ac:dyDescent="0.3">
      <c r="A1463" s="354"/>
      <c r="B1463" s="354"/>
      <c r="C1463" s="354"/>
      <c r="D1463" s="354"/>
      <c r="E1463" s="379"/>
      <c r="F1463" s="354"/>
      <c r="G1463" s="354"/>
      <c r="H1463" s="354"/>
      <c r="I1463" s="354"/>
      <c r="J1463" s="354"/>
      <c r="K1463" s="354"/>
      <c r="L1463" s="354"/>
      <c r="M1463" s="354"/>
    </row>
    <row r="1464" spans="1:13" x14ac:dyDescent="0.3">
      <c r="A1464" s="354"/>
      <c r="B1464" s="354"/>
      <c r="C1464" s="354"/>
      <c r="D1464" s="354"/>
      <c r="E1464" s="379"/>
      <c r="F1464" s="354"/>
      <c r="G1464" s="354"/>
      <c r="H1464" s="354"/>
      <c r="I1464" s="354"/>
      <c r="J1464" s="354"/>
      <c r="K1464" s="354"/>
      <c r="L1464" s="354"/>
      <c r="M1464" s="354"/>
    </row>
    <row r="1465" spans="1:13" x14ac:dyDescent="0.3">
      <c r="A1465" s="354"/>
      <c r="B1465" s="354"/>
      <c r="C1465" s="354"/>
      <c r="D1465" s="354"/>
      <c r="E1465" s="379"/>
      <c r="F1465" s="354"/>
      <c r="G1465" s="354"/>
      <c r="H1465" s="354"/>
      <c r="I1465" s="354"/>
      <c r="J1465" s="354"/>
      <c r="K1465" s="354"/>
      <c r="L1465" s="354"/>
      <c r="M1465" s="354"/>
    </row>
    <row r="1466" spans="1:13" x14ac:dyDescent="0.3">
      <c r="A1466" s="354"/>
      <c r="B1466" s="354"/>
      <c r="C1466" s="354"/>
      <c r="D1466" s="354"/>
      <c r="E1466" s="379"/>
      <c r="F1466" s="354"/>
      <c r="G1466" s="354"/>
      <c r="H1466" s="354"/>
      <c r="I1466" s="354"/>
      <c r="J1466" s="354"/>
      <c r="K1466" s="354"/>
      <c r="L1466" s="354"/>
      <c r="M1466" s="354"/>
    </row>
    <row r="1467" spans="1:13" x14ac:dyDescent="0.3">
      <c r="A1467" s="354"/>
      <c r="B1467" s="354"/>
      <c r="C1467" s="354"/>
      <c r="D1467" s="354"/>
      <c r="E1467" s="379"/>
      <c r="F1467" s="354"/>
      <c r="G1467" s="354"/>
      <c r="H1467" s="354"/>
      <c r="I1467" s="354"/>
      <c r="J1467" s="354"/>
      <c r="K1467" s="354"/>
      <c r="L1467" s="354"/>
      <c r="M1467" s="354"/>
    </row>
    <row r="1468" spans="1:13" x14ac:dyDescent="0.3">
      <c r="A1468" s="354"/>
      <c r="B1468" s="354"/>
      <c r="C1468" s="354"/>
      <c r="D1468" s="354"/>
      <c r="E1468" s="379"/>
      <c r="F1468" s="354"/>
      <c r="G1468" s="354"/>
      <c r="H1468" s="354"/>
      <c r="I1468" s="354"/>
      <c r="J1468" s="354"/>
      <c r="K1468" s="354"/>
      <c r="L1468" s="354"/>
      <c r="M1468" s="354"/>
    </row>
    <row r="1469" spans="1:13" x14ac:dyDescent="0.3">
      <c r="A1469" s="354"/>
      <c r="B1469" s="354"/>
      <c r="C1469" s="354"/>
      <c r="D1469" s="354"/>
      <c r="E1469" s="379"/>
      <c r="F1469" s="354"/>
      <c r="G1469" s="354"/>
      <c r="H1469" s="354"/>
      <c r="I1469" s="354"/>
      <c r="J1469" s="354"/>
      <c r="K1469" s="354"/>
      <c r="L1469" s="354"/>
      <c r="M1469" s="354"/>
    </row>
    <row r="1470" spans="1:13" x14ac:dyDescent="0.3">
      <c r="A1470" s="354"/>
      <c r="B1470" s="354"/>
      <c r="C1470" s="354"/>
      <c r="D1470" s="354"/>
      <c r="E1470" s="379"/>
      <c r="F1470" s="354"/>
      <c r="G1470" s="354"/>
      <c r="H1470" s="354"/>
      <c r="I1470" s="354"/>
      <c r="J1470" s="354"/>
      <c r="K1470" s="354"/>
      <c r="L1470" s="354"/>
      <c r="M1470" s="354"/>
    </row>
    <row r="1471" spans="1:13" x14ac:dyDescent="0.3">
      <c r="A1471" s="354"/>
      <c r="B1471" s="354"/>
      <c r="C1471" s="354"/>
      <c r="D1471" s="354"/>
      <c r="E1471" s="379"/>
      <c r="F1471" s="354"/>
      <c r="G1471" s="354"/>
      <c r="H1471" s="354"/>
      <c r="I1471" s="354"/>
      <c r="J1471" s="354"/>
      <c r="K1471" s="354"/>
      <c r="L1471" s="354"/>
      <c r="M1471" s="354"/>
    </row>
    <row r="1472" spans="1:13" x14ac:dyDescent="0.3">
      <c r="A1472" s="354"/>
      <c r="B1472" s="354"/>
      <c r="C1472" s="354"/>
      <c r="D1472" s="354"/>
      <c r="E1472" s="379"/>
      <c r="F1472" s="354"/>
      <c r="G1472" s="354"/>
      <c r="H1472" s="354"/>
      <c r="I1472" s="354"/>
      <c r="J1472" s="354"/>
      <c r="K1472" s="354"/>
      <c r="L1472" s="354"/>
      <c r="M1472" s="354"/>
    </row>
    <row r="1473" spans="1:13" x14ac:dyDescent="0.3">
      <c r="A1473" s="354"/>
      <c r="B1473" s="354"/>
      <c r="C1473" s="354"/>
      <c r="D1473" s="354"/>
      <c r="E1473" s="379"/>
      <c r="F1473" s="354"/>
      <c r="G1473" s="354"/>
      <c r="H1473" s="354"/>
      <c r="I1473" s="354"/>
      <c r="J1473" s="354"/>
      <c r="K1473" s="354"/>
      <c r="L1473" s="354"/>
      <c r="M1473" s="354"/>
    </row>
    <row r="1474" spans="1:13" x14ac:dyDescent="0.3">
      <c r="A1474" s="354"/>
      <c r="B1474" s="354"/>
      <c r="C1474" s="354"/>
      <c r="D1474" s="354"/>
      <c r="E1474" s="379"/>
      <c r="F1474" s="354"/>
      <c r="G1474" s="354"/>
      <c r="H1474" s="354"/>
      <c r="I1474" s="354"/>
      <c r="J1474" s="354"/>
      <c r="K1474" s="354"/>
      <c r="L1474" s="354"/>
      <c r="M1474" s="354"/>
    </row>
    <row r="1475" spans="1:13" x14ac:dyDescent="0.3">
      <c r="A1475" s="354"/>
      <c r="B1475" s="354"/>
      <c r="C1475" s="354"/>
      <c r="D1475" s="354"/>
      <c r="E1475" s="379"/>
      <c r="F1475" s="354"/>
      <c r="G1475" s="354"/>
      <c r="H1475" s="354"/>
      <c r="I1475" s="354"/>
      <c r="J1475" s="354"/>
      <c r="K1475" s="354"/>
      <c r="L1475" s="354"/>
      <c r="M1475" s="354"/>
    </row>
    <row r="1476" spans="1:13" x14ac:dyDescent="0.3">
      <c r="A1476" s="354"/>
      <c r="B1476" s="354"/>
      <c r="C1476" s="354"/>
      <c r="D1476" s="354"/>
      <c r="E1476" s="379"/>
      <c r="F1476" s="354"/>
      <c r="G1476" s="354"/>
      <c r="H1476" s="354"/>
      <c r="I1476" s="354"/>
      <c r="J1476" s="354"/>
      <c r="K1476" s="354"/>
      <c r="L1476" s="354"/>
      <c r="M1476" s="354"/>
    </row>
    <row r="1477" spans="1:13" x14ac:dyDescent="0.3">
      <c r="A1477" s="354"/>
      <c r="B1477" s="354"/>
      <c r="C1477" s="354"/>
      <c r="D1477" s="354"/>
      <c r="E1477" s="379"/>
      <c r="F1477" s="354"/>
      <c r="G1477" s="354"/>
      <c r="H1477" s="354"/>
      <c r="I1477" s="354"/>
      <c r="J1477" s="354"/>
      <c r="K1477" s="354"/>
      <c r="L1477" s="354"/>
      <c r="M1477" s="354"/>
    </row>
    <row r="1478" spans="1:13" x14ac:dyDescent="0.3">
      <c r="A1478" s="354"/>
      <c r="B1478" s="354"/>
      <c r="C1478" s="354"/>
      <c r="D1478" s="354"/>
      <c r="E1478" s="379"/>
      <c r="F1478" s="354"/>
      <c r="G1478" s="354"/>
      <c r="H1478" s="354"/>
      <c r="I1478" s="354"/>
      <c r="J1478" s="354"/>
      <c r="K1478" s="354"/>
      <c r="L1478" s="354"/>
      <c r="M1478" s="354"/>
    </row>
    <row r="1479" spans="1:13" x14ac:dyDescent="0.3">
      <c r="A1479" s="354"/>
      <c r="B1479" s="354"/>
      <c r="C1479" s="354"/>
      <c r="D1479" s="354"/>
      <c r="E1479" s="379"/>
      <c r="F1479" s="354"/>
      <c r="G1479" s="354"/>
      <c r="H1479" s="354"/>
      <c r="I1479" s="354"/>
      <c r="J1479" s="354"/>
      <c r="K1479" s="354"/>
      <c r="L1479" s="354"/>
      <c r="M1479" s="354"/>
    </row>
    <row r="1480" spans="1:13" x14ac:dyDescent="0.3">
      <c r="A1480" s="354"/>
      <c r="B1480" s="354"/>
      <c r="C1480" s="354"/>
      <c r="D1480" s="354"/>
      <c r="E1480" s="379"/>
      <c r="F1480" s="354"/>
      <c r="G1480" s="354"/>
      <c r="H1480" s="354"/>
      <c r="I1480" s="354"/>
      <c r="J1480" s="354"/>
      <c r="K1480" s="354"/>
      <c r="L1480" s="354"/>
      <c r="M1480" s="354"/>
    </row>
    <row r="1481" spans="1:13" x14ac:dyDescent="0.3">
      <c r="A1481" s="354"/>
      <c r="B1481" s="354"/>
      <c r="C1481" s="354"/>
      <c r="D1481" s="354"/>
      <c r="E1481" s="379"/>
      <c r="F1481" s="354"/>
      <c r="G1481" s="354"/>
      <c r="H1481" s="354"/>
      <c r="I1481" s="354"/>
      <c r="J1481" s="354"/>
      <c r="K1481" s="354"/>
      <c r="L1481" s="354"/>
      <c r="M1481" s="354"/>
    </row>
    <row r="1482" spans="1:13" x14ac:dyDescent="0.3">
      <c r="A1482" s="354"/>
      <c r="B1482" s="354"/>
      <c r="C1482" s="354"/>
      <c r="D1482" s="354"/>
      <c r="E1482" s="379"/>
      <c r="F1482" s="354"/>
      <c r="G1482" s="354"/>
      <c r="H1482" s="354"/>
      <c r="I1482" s="354"/>
      <c r="J1482" s="354"/>
      <c r="K1482" s="354"/>
      <c r="L1482" s="354"/>
      <c r="M1482" s="354"/>
    </row>
    <row r="1483" spans="1:13" x14ac:dyDescent="0.3">
      <c r="A1483" s="354"/>
      <c r="B1483" s="354"/>
      <c r="C1483" s="354"/>
      <c r="D1483" s="354"/>
      <c r="E1483" s="379"/>
      <c r="F1483" s="354"/>
      <c r="G1483" s="354"/>
      <c r="H1483" s="354"/>
      <c r="I1483" s="354"/>
      <c r="J1483" s="354"/>
      <c r="K1483" s="354"/>
      <c r="L1483" s="354"/>
      <c r="M1483" s="354"/>
    </row>
    <row r="1484" spans="1:13" x14ac:dyDescent="0.3">
      <c r="A1484" s="354"/>
      <c r="B1484" s="354"/>
      <c r="C1484" s="354"/>
      <c r="D1484" s="354"/>
      <c r="E1484" s="379"/>
      <c r="F1484" s="354"/>
      <c r="G1484" s="354"/>
      <c r="H1484" s="354"/>
      <c r="I1484" s="354"/>
      <c r="J1484" s="354"/>
      <c r="K1484" s="354"/>
      <c r="L1484" s="354"/>
      <c r="M1484" s="354"/>
    </row>
    <row r="1485" spans="1:13" x14ac:dyDescent="0.3">
      <c r="A1485" s="354"/>
      <c r="B1485" s="354"/>
      <c r="C1485" s="354"/>
      <c r="D1485" s="354"/>
      <c r="E1485" s="379"/>
      <c r="F1485" s="354"/>
      <c r="G1485" s="354"/>
      <c r="H1485" s="354"/>
      <c r="I1485" s="354"/>
      <c r="J1485" s="354"/>
      <c r="K1485" s="354"/>
      <c r="L1485" s="354"/>
      <c r="M1485" s="354"/>
    </row>
    <row r="1486" spans="1:13" x14ac:dyDescent="0.3">
      <c r="A1486" s="354"/>
      <c r="B1486" s="354"/>
      <c r="C1486" s="354"/>
      <c r="D1486" s="354"/>
      <c r="E1486" s="379"/>
      <c r="F1486" s="354"/>
      <c r="G1486" s="354"/>
      <c r="H1486" s="354"/>
      <c r="I1486" s="354"/>
      <c r="J1486" s="354"/>
      <c r="K1486" s="354"/>
      <c r="L1486" s="354"/>
      <c r="M1486" s="354"/>
    </row>
    <row r="1487" spans="1:13" x14ac:dyDescent="0.3">
      <c r="A1487" s="354"/>
      <c r="B1487" s="354"/>
      <c r="C1487" s="354"/>
      <c r="D1487" s="354"/>
      <c r="E1487" s="379"/>
      <c r="F1487" s="354"/>
      <c r="G1487" s="354"/>
      <c r="H1487" s="354"/>
      <c r="I1487" s="354"/>
      <c r="J1487" s="354"/>
      <c r="K1487" s="354"/>
      <c r="L1487" s="354"/>
      <c r="M1487" s="354"/>
    </row>
    <row r="1488" spans="1:13" x14ac:dyDescent="0.3">
      <c r="A1488" s="354"/>
      <c r="B1488" s="354"/>
      <c r="C1488" s="354"/>
      <c r="D1488" s="354"/>
      <c r="E1488" s="379"/>
      <c r="F1488" s="354"/>
      <c r="G1488" s="354"/>
      <c r="H1488" s="354"/>
      <c r="I1488" s="354"/>
      <c r="J1488" s="354"/>
      <c r="K1488" s="354"/>
      <c r="L1488" s="354"/>
      <c r="M1488" s="354"/>
    </row>
    <row r="1489" spans="1:13" x14ac:dyDescent="0.3">
      <c r="A1489" s="354"/>
      <c r="B1489" s="354"/>
      <c r="C1489" s="354"/>
      <c r="D1489" s="354"/>
      <c r="E1489" s="379"/>
      <c r="F1489" s="354"/>
      <c r="G1489" s="354"/>
      <c r="H1489" s="354"/>
      <c r="I1489" s="354"/>
      <c r="J1489" s="354"/>
      <c r="K1489" s="354"/>
      <c r="L1489" s="354"/>
      <c r="M1489" s="354"/>
    </row>
    <row r="1490" spans="1:13" x14ac:dyDescent="0.3">
      <c r="A1490" s="354"/>
      <c r="B1490" s="354"/>
      <c r="C1490" s="354"/>
      <c r="D1490" s="354"/>
      <c r="E1490" s="379"/>
      <c r="F1490" s="354"/>
      <c r="G1490" s="354"/>
      <c r="H1490" s="354"/>
      <c r="I1490" s="354"/>
      <c r="J1490" s="354"/>
      <c r="K1490" s="354"/>
      <c r="L1490" s="354"/>
      <c r="M1490" s="354"/>
    </row>
    <row r="1491" spans="1:13" x14ac:dyDescent="0.3">
      <c r="A1491" s="354"/>
      <c r="B1491" s="354"/>
      <c r="C1491" s="354"/>
      <c r="D1491" s="354"/>
      <c r="E1491" s="379"/>
      <c r="F1491" s="354"/>
      <c r="G1491" s="354"/>
      <c r="H1491" s="354"/>
      <c r="I1491" s="354"/>
      <c r="J1491" s="354"/>
      <c r="K1491" s="354"/>
      <c r="L1491" s="354"/>
      <c r="M1491" s="354"/>
    </row>
    <row r="1492" spans="1:13" x14ac:dyDescent="0.3">
      <c r="A1492" s="354"/>
      <c r="B1492" s="354"/>
      <c r="C1492" s="354"/>
      <c r="D1492" s="354"/>
      <c r="E1492" s="379"/>
      <c r="F1492" s="354"/>
      <c r="G1492" s="354"/>
      <c r="H1492" s="354"/>
      <c r="I1492" s="354"/>
      <c r="J1492" s="354"/>
      <c r="K1492" s="354"/>
      <c r="L1492" s="354"/>
      <c r="M1492" s="354"/>
    </row>
    <row r="1493" spans="1:13" x14ac:dyDescent="0.3">
      <c r="A1493" s="354"/>
      <c r="B1493" s="354"/>
      <c r="C1493" s="354"/>
      <c r="D1493" s="354"/>
      <c r="E1493" s="379"/>
      <c r="F1493" s="354"/>
      <c r="G1493" s="354"/>
      <c r="H1493" s="354"/>
      <c r="I1493" s="354"/>
      <c r="J1493" s="354"/>
      <c r="K1493" s="354"/>
      <c r="L1493" s="354"/>
      <c r="M1493" s="354"/>
    </row>
    <row r="1494" spans="1:13" x14ac:dyDescent="0.3">
      <c r="A1494" s="354"/>
      <c r="B1494" s="354"/>
      <c r="C1494" s="354"/>
      <c r="D1494" s="354"/>
      <c r="E1494" s="379"/>
      <c r="F1494" s="354"/>
      <c r="G1494" s="354"/>
      <c r="H1494" s="354"/>
      <c r="I1494" s="354"/>
      <c r="J1494" s="354"/>
      <c r="K1494" s="354"/>
      <c r="L1494" s="354"/>
      <c r="M1494" s="354"/>
    </row>
    <row r="1495" spans="1:13" x14ac:dyDescent="0.3">
      <c r="A1495" s="354"/>
      <c r="B1495" s="354"/>
      <c r="C1495" s="354"/>
      <c r="D1495" s="354"/>
      <c r="E1495" s="379"/>
      <c r="F1495" s="354"/>
      <c r="G1495" s="354"/>
      <c r="H1495" s="354"/>
      <c r="I1495" s="354"/>
      <c r="J1495" s="354"/>
      <c r="K1495" s="354"/>
      <c r="L1495" s="354"/>
      <c r="M1495" s="354"/>
    </row>
    <row r="1496" spans="1:13" x14ac:dyDescent="0.3">
      <c r="A1496" s="354"/>
      <c r="B1496" s="354"/>
      <c r="C1496" s="354"/>
      <c r="D1496" s="354"/>
      <c r="E1496" s="379"/>
      <c r="F1496" s="354"/>
      <c r="G1496" s="354"/>
      <c r="H1496" s="354"/>
      <c r="I1496" s="354"/>
      <c r="J1496" s="354"/>
      <c r="K1496" s="354"/>
      <c r="L1496" s="354"/>
      <c r="M1496" s="354"/>
    </row>
    <row r="1497" spans="1:13" x14ac:dyDescent="0.3">
      <c r="A1497" s="354"/>
      <c r="B1497" s="354"/>
      <c r="C1497" s="354"/>
      <c r="D1497" s="354"/>
      <c r="E1497" s="379"/>
      <c r="F1497" s="354"/>
      <c r="G1497" s="354"/>
      <c r="H1497" s="354"/>
      <c r="I1497" s="354"/>
      <c r="J1497" s="354"/>
      <c r="K1497" s="354"/>
      <c r="L1497" s="354"/>
      <c r="M1497" s="354"/>
    </row>
    <row r="1498" spans="1:13" x14ac:dyDescent="0.3">
      <c r="A1498" s="354"/>
      <c r="B1498" s="354"/>
      <c r="C1498" s="354"/>
      <c r="D1498" s="354"/>
      <c r="E1498" s="379"/>
      <c r="F1498" s="354"/>
      <c r="G1498" s="354"/>
      <c r="H1498" s="354"/>
      <c r="I1498" s="354"/>
      <c r="J1498" s="354"/>
      <c r="K1498" s="354"/>
      <c r="L1498" s="354"/>
      <c r="M1498" s="354"/>
    </row>
    <row r="1499" spans="1:13" x14ac:dyDescent="0.3">
      <c r="A1499" s="354"/>
      <c r="B1499" s="354"/>
      <c r="C1499" s="354"/>
      <c r="D1499" s="354"/>
      <c r="E1499" s="379"/>
      <c r="F1499" s="354"/>
      <c r="G1499" s="354"/>
      <c r="H1499" s="354"/>
      <c r="I1499" s="354"/>
      <c r="J1499" s="354"/>
      <c r="K1499" s="354"/>
      <c r="L1499" s="354"/>
      <c r="M1499" s="354"/>
    </row>
    <row r="1500" spans="1:13" x14ac:dyDescent="0.3">
      <c r="A1500" s="354"/>
      <c r="B1500" s="354"/>
      <c r="C1500" s="354"/>
      <c r="D1500" s="354"/>
      <c r="E1500" s="379"/>
      <c r="F1500" s="354"/>
      <c r="G1500" s="354"/>
      <c r="H1500" s="354"/>
      <c r="I1500" s="354"/>
      <c r="J1500" s="354"/>
      <c r="K1500" s="354"/>
      <c r="L1500" s="354"/>
      <c r="M1500" s="354"/>
    </row>
    <row r="1501" spans="1:13" x14ac:dyDescent="0.3">
      <c r="A1501" s="354"/>
      <c r="B1501" s="354"/>
      <c r="C1501" s="354"/>
      <c r="D1501" s="354"/>
      <c r="E1501" s="379"/>
      <c r="F1501" s="354"/>
      <c r="G1501" s="354"/>
      <c r="H1501" s="354"/>
      <c r="I1501" s="354"/>
      <c r="J1501" s="354"/>
      <c r="K1501" s="354"/>
      <c r="L1501" s="354"/>
      <c r="M1501" s="354"/>
    </row>
    <row r="1502" spans="1:13" x14ac:dyDescent="0.3">
      <c r="A1502" s="354"/>
      <c r="B1502" s="354"/>
      <c r="C1502" s="354"/>
      <c r="D1502" s="354"/>
      <c r="E1502" s="379"/>
      <c r="F1502" s="354"/>
      <c r="G1502" s="354"/>
      <c r="H1502" s="354"/>
      <c r="I1502" s="354"/>
      <c r="J1502" s="354"/>
      <c r="K1502" s="354"/>
      <c r="L1502" s="354"/>
      <c r="M1502" s="354"/>
    </row>
    <row r="1503" spans="1:13" x14ac:dyDescent="0.3">
      <c r="A1503" s="354"/>
      <c r="B1503" s="354"/>
      <c r="C1503" s="354"/>
      <c r="D1503" s="354"/>
      <c r="E1503" s="379"/>
      <c r="F1503" s="354"/>
      <c r="G1503" s="354"/>
      <c r="H1503" s="354"/>
      <c r="I1503" s="354"/>
      <c r="J1503" s="354"/>
      <c r="K1503" s="354"/>
      <c r="L1503" s="354"/>
      <c r="M1503" s="354"/>
    </row>
    <row r="1504" spans="1:13" x14ac:dyDescent="0.3">
      <c r="A1504" s="354"/>
      <c r="B1504" s="354"/>
      <c r="C1504" s="354"/>
      <c r="D1504" s="354"/>
      <c r="E1504" s="379"/>
      <c r="F1504" s="354"/>
      <c r="G1504" s="354"/>
      <c r="H1504" s="354"/>
      <c r="I1504" s="354"/>
      <c r="J1504" s="354"/>
      <c r="K1504" s="354"/>
      <c r="L1504" s="354"/>
      <c r="M1504" s="354"/>
    </row>
    <row r="1505" spans="1:13" x14ac:dyDescent="0.3">
      <c r="A1505" s="354"/>
      <c r="B1505" s="354"/>
      <c r="C1505" s="354"/>
      <c r="D1505" s="354"/>
      <c r="E1505" s="379"/>
      <c r="F1505" s="354"/>
      <c r="G1505" s="354"/>
      <c r="H1505" s="354"/>
      <c r="I1505" s="354"/>
      <c r="J1505" s="354"/>
      <c r="K1505" s="354"/>
      <c r="L1505" s="354"/>
      <c r="M1505" s="354"/>
    </row>
    <row r="1506" spans="1:13" x14ac:dyDescent="0.3">
      <c r="A1506" s="354"/>
      <c r="B1506" s="354"/>
      <c r="C1506" s="354"/>
      <c r="D1506" s="354"/>
      <c r="E1506" s="379"/>
      <c r="F1506" s="354"/>
      <c r="G1506" s="354"/>
      <c r="H1506" s="354"/>
      <c r="I1506" s="354"/>
      <c r="J1506" s="354"/>
      <c r="K1506" s="354"/>
      <c r="L1506" s="354"/>
      <c r="M1506" s="354"/>
    </row>
    <row r="1507" spans="1:13" x14ac:dyDescent="0.3">
      <c r="A1507" s="354"/>
      <c r="B1507" s="354"/>
      <c r="C1507" s="354"/>
      <c r="D1507" s="354"/>
      <c r="E1507" s="379"/>
      <c r="F1507" s="354"/>
      <c r="G1507" s="354"/>
      <c r="H1507" s="354"/>
      <c r="I1507" s="354"/>
      <c r="J1507" s="354"/>
      <c r="K1507" s="354"/>
      <c r="L1507" s="354"/>
      <c r="M1507" s="354"/>
    </row>
    <row r="1508" spans="1:13" x14ac:dyDescent="0.3">
      <c r="A1508" s="354"/>
      <c r="B1508" s="354"/>
      <c r="C1508" s="354"/>
      <c r="D1508" s="354"/>
      <c r="E1508" s="379"/>
      <c r="F1508" s="354"/>
      <c r="G1508" s="354"/>
      <c r="H1508" s="354"/>
      <c r="I1508" s="354"/>
      <c r="J1508" s="354"/>
      <c r="K1508" s="354"/>
      <c r="L1508" s="354"/>
      <c r="M1508" s="354"/>
    </row>
    <row r="1509" spans="1:13" x14ac:dyDescent="0.3">
      <c r="A1509" s="354"/>
      <c r="B1509" s="354"/>
      <c r="C1509" s="354"/>
      <c r="D1509" s="354"/>
      <c r="E1509" s="379"/>
      <c r="F1509" s="354"/>
      <c r="G1509" s="354"/>
      <c r="H1509" s="354"/>
      <c r="I1509" s="354"/>
      <c r="J1509" s="354"/>
      <c r="K1509" s="354"/>
      <c r="L1509" s="354"/>
      <c r="M1509" s="354"/>
    </row>
    <row r="1510" spans="1:13" x14ac:dyDescent="0.3">
      <c r="A1510" s="354"/>
      <c r="B1510" s="354"/>
      <c r="C1510" s="354"/>
      <c r="D1510" s="354"/>
      <c r="E1510" s="379"/>
      <c r="F1510" s="354"/>
      <c r="G1510" s="354"/>
      <c r="H1510" s="354"/>
      <c r="I1510" s="354"/>
      <c r="J1510" s="354"/>
      <c r="K1510" s="354"/>
      <c r="L1510" s="354"/>
      <c r="M1510" s="354"/>
    </row>
    <row r="1511" spans="1:13" x14ac:dyDescent="0.3">
      <c r="A1511" s="354"/>
      <c r="B1511" s="354"/>
      <c r="C1511" s="354"/>
      <c r="D1511" s="354"/>
      <c r="E1511" s="379"/>
      <c r="F1511" s="354"/>
      <c r="G1511" s="354"/>
      <c r="H1511" s="354"/>
      <c r="I1511" s="354"/>
      <c r="J1511" s="354"/>
      <c r="K1511" s="354"/>
      <c r="L1511" s="354"/>
      <c r="M1511" s="354"/>
    </row>
    <row r="1512" spans="1:13" x14ac:dyDescent="0.3">
      <c r="A1512" s="354"/>
      <c r="B1512" s="354"/>
      <c r="C1512" s="354"/>
      <c r="D1512" s="354"/>
      <c r="E1512" s="379"/>
      <c r="F1512" s="354"/>
      <c r="G1512" s="354"/>
      <c r="H1512" s="354"/>
      <c r="I1512" s="354"/>
      <c r="J1512" s="354"/>
      <c r="K1512" s="354"/>
      <c r="L1512" s="354"/>
      <c r="M1512" s="354"/>
    </row>
    <row r="1513" spans="1:13" x14ac:dyDescent="0.3">
      <c r="A1513" s="354"/>
      <c r="B1513" s="354"/>
      <c r="C1513" s="354"/>
      <c r="D1513" s="354"/>
      <c r="E1513" s="379"/>
      <c r="F1513" s="354"/>
      <c r="G1513" s="354"/>
      <c r="H1513" s="354"/>
      <c r="I1513" s="354"/>
      <c r="J1513" s="354"/>
      <c r="K1513" s="354"/>
      <c r="L1513" s="354"/>
      <c r="M1513" s="354"/>
    </row>
    <row r="1514" spans="1:13" x14ac:dyDescent="0.3">
      <c r="A1514" s="354"/>
      <c r="B1514" s="354"/>
      <c r="C1514" s="354"/>
      <c r="D1514" s="354"/>
      <c r="E1514" s="379"/>
      <c r="F1514" s="354"/>
      <c r="G1514" s="354"/>
      <c r="H1514" s="354"/>
      <c r="I1514" s="354"/>
      <c r="J1514" s="354"/>
      <c r="K1514" s="354"/>
      <c r="L1514" s="354"/>
      <c r="M1514" s="354"/>
    </row>
    <row r="1515" spans="1:13" x14ac:dyDescent="0.3">
      <c r="A1515" s="354"/>
      <c r="B1515" s="354"/>
      <c r="C1515" s="354"/>
      <c r="D1515" s="354"/>
      <c r="E1515" s="379"/>
      <c r="F1515" s="354"/>
      <c r="G1515" s="354"/>
      <c r="H1515" s="354"/>
      <c r="I1515" s="354"/>
      <c r="J1515" s="354"/>
      <c r="K1515" s="354"/>
      <c r="L1515" s="354"/>
      <c r="M1515" s="354"/>
    </row>
    <row r="1516" spans="1:13" x14ac:dyDescent="0.3">
      <c r="A1516" s="354"/>
      <c r="B1516" s="354"/>
      <c r="C1516" s="354"/>
      <c r="D1516" s="354"/>
      <c r="E1516" s="379"/>
      <c r="F1516" s="354"/>
      <c r="G1516" s="354"/>
      <c r="H1516" s="354"/>
      <c r="I1516" s="354"/>
      <c r="J1516" s="354"/>
      <c r="K1516" s="354"/>
      <c r="L1516" s="354"/>
      <c r="M1516" s="354"/>
    </row>
    <row r="1517" spans="1:13" x14ac:dyDescent="0.3">
      <c r="A1517" s="354"/>
      <c r="B1517" s="354"/>
      <c r="C1517" s="354"/>
      <c r="D1517" s="354"/>
      <c r="E1517" s="379"/>
      <c r="F1517" s="354"/>
      <c r="G1517" s="354"/>
      <c r="H1517" s="354"/>
      <c r="I1517" s="354"/>
      <c r="J1517" s="354"/>
      <c r="K1517" s="354"/>
      <c r="L1517" s="354"/>
      <c r="M1517" s="354"/>
    </row>
    <row r="1518" spans="1:13" x14ac:dyDescent="0.3">
      <c r="A1518" s="354"/>
      <c r="B1518" s="354"/>
      <c r="C1518" s="354"/>
      <c r="D1518" s="354"/>
      <c r="E1518" s="379"/>
      <c r="F1518" s="354"/>
      <c r="G1518" s="354"/>
      <c r="H1518" s="354"/>
      <c r="I1518" s="354"/>
      <c r="J1518" s="354"/>
      <c r="K1518" s="354"/>
      <c r="L1518" s="354"/>
      <c r="M1518" s="354"/>
    </row>
    <row r="1519" spans="1:13" x14ac:dyDescent="0.3">
      <c r="A1519" s="354"/>
      <c r="B1519" s="354"/>
      <c r="C1519" s="354"/>
      <c r="D1519" s="354"/>
      <c r="E1519" s="379"/>
      <c r="F1519" s="354"/>
      <c r="G1519" s="354"/>
      <c r="H1519" s="354"/>
      <c r="I1519" s="354"/>
      <c r="J1519" s="354"/>
      <c r="K1519" s="354"/>
      <c r="L1519" s="354"/>
      <c r="M1519" s="354"/>
    </row>
    <row r="1520" spans="1:13" x14ac:dyDescent="0.3">
      <c r="A1520" s="354"/>
      <c r="B1520" s="354"/>
      <c r="C1520" s="354"/>
      <c r="D1520" s="354"/>
      <c r="E1520" s="379"/>
      <c r="F1520" s="354"/>
      <c r="G1520" s="354"/>
      <c r="H1520" s="354"/>
      <c r="I1520" s="354"/>
      <c r="J1520" s="354"/>
      <c r="K1520" s="354"/>
      <c r="L1520" s="354"/>
      <c r="M1520" s="354"/>
    </row>
    <row r="1521" spans="1:13" x14ac:dyDescent="0.3">
      <c r="A1521" s="354"/>
      <c r="B1521" s="354"/>
      <c r="C1521" s="354"/>
      <c r="D1521" s="354"/>
      <c r="E1521" s="379"/>
      <c r="F1521" s="354"/>
      <c r="G1521" s="354"/>
      <c r="H1521" s="354"/>
      <c r="I1521" s="354"/>
      <c r="J1521" s="354"/>
      <c r="K1521" s="354"/>
      <c r="L1521" s="354"/>
      <c r="M1521" s="354"/>
    </row>
    <row r="1522" spans="1:13" x14ac:dyDescent="0.3">
      <c r="A1522" s="354"/>
      <c r="B1522" s="354"/>
      <c r="C1522" s="354"/>
      <c r="D1522" s="354"/>
      <c r="E1522" s="379"/>
      <c r="F1522" s="354"/>
      <c r="G1522" s="354"/>
      <c r="H1522" s="354"/>
      <c r="I1522" s="354"/>
      <c r="J1522" s="354"/>
      <c r="K1522" s="354"/>
      <c r="L1522" s="354"/>
      <c r="M1522" s="354"/>
    </row>
    <row r="1523" spans="1:13" x14ac:dyDescent="0.3">
      <c r="A1523" s="354"/>
      <c r="B1523" s="354"/>
      <c r="C1523" s="354"/>
      <c r="D1523" s="354"/>
      <c r="E1523" s="379"/>
      <c r="F1523" s="354"/>
      <c r="G1523" s="354"/>
      <c r="H1523" s="354"/>
      <c r="I1523" s="354"/>
      <c r="J1523" s="354"/>
      <c r="K1523" s="354"/>
      <c r="L1523" s="354"/>
      <c r="M1523" s="354"/>
    </row>
    <row r="1524" spans="1:13" x14ac:dyDescent="0.3">
      <c r="A1524" s="354"/>
      <c r="B1524" s="354"/>
      <c r="C1524" s="354"/>
      <c r="D1524" s="354"/>
      <c r="E1524" s="379"/>
      <c r="F1524" s="354"/>
      <c r="G1524" s="354"/>
      <c r="H1524" s="354"/>
      <c r="I1524" s="354"/>
      <c r="J1524" s="354"/>
      <c r="K1524" s="354"/>
      <c r="L1524" s="354"/>
      <c r="M1524" s="354"/>
    </row>
    <row r="1525" spans="1:13" x14ac:dyDescent="0.3">
      <c r="A1525" s="354"/>
      <c r="B1525" s="354"/>
      <c r="C1525" s="354"/>
      <c r="D1525" s="354"/>
      <c r="E1525" s="379"/>
      <c r="F1525" s="354"/>
      <c r="G1525" s="354"/>
      <c r="H1525" s="354"/>
      <c r="I1525" s="354"/>
      <c r="J1525" s="354"/>
      <c r="K1525" s="354"/>
      <c r="L1525" s="354"/>
      <c r="M1525" s="354"/>
    </row>
    <row r="1526" spans="1:13" x14ac:dyDescent="0.3">
      <c r="A1526" s="354"/>
      <c r="B1526" s="354"/>
      <c r="C1526" s="354"/>
      <c r="D1526" s="354"/>
      <c r="E1526" s="379"/>
      <c r="F1526" s="354"/>
      <c r="G1526" s="354"/>
      <c r="H1526" s="354"/>
      <c r="I1526" s="354"/>
      <c r="J1526" s="354"/>
      <c r="K1526" s="354"/>
      <c r="L1526" s="354"/>
      <c r="M1526" s="354"/>
    </row>
    <row r="1527" spans="1:13" x14ac:dyDescent="0.3">
      <c r="A1527" s="354"/>
      <c r="B1527" s="354"/>
      <c r="C1527" s="354"/>
      <c r="D1527" s="354"/>
      <c r="E1527" s="379"/>
      <c r="F1527" s="354"/>
      <c r="G1527" s="354"/>
      <c r="H1527" s="354"/>
      <c r="I1527" s="354"/>
      <c r="J1527" s="354"/>
      <c r="K1527" s="354"/>
      <c r="L1527" s="354"/>
      <c r="M1527" s="354"/>
    </row>
    <row r="1528" spans="1:13" x14ac:dyDescent="0.3">
      <c r="A1528" s="354"/>
      <c r="B1528" s="354"/>
      <c r="C1528" s="354"/>
      <c r="D1528" s="354"/>
      <c r="E1528" s="379"/>
      <c r="F1528" s="354"/>
      <c r="G1528" s="354"/>
      <c r="H1528" s="354"/>
      <c r="I1528" s="354"/>
      <c r="J1528" s="354"/>
      <c r="K1528" s="354"/>
      <c r="L1528" s="354"/>
      <c r="M1528" s="354"/>
    </row>
    <row r="1529" spans="1:13" x14ac:dyDescent="0.3">
      <c r="A1529" s="354"/>
      <c r="B1529" s="354"/>
      <c r="C1529" s="354"/>
      <c r="D1529" s="354"/>
      <c r="E1529" s="379"/>
      <c r="F1529" s="354"/>
      <c r="G1529" s="354"/>
      <c r="H1529" s="354"/>
      <c r="I1529" s="354"/>
      <c r="J1529" s="354"/>
      <c r="K1529" s="354"/>
      <c r="L1529" s="354"/>
      <c r="M1529" s="354"/>
    </row>
    <row r="1530" spans="1:13" x14ac:dyDescent="0.3">
      <c r="A1530" s="354"/>
      <c r="B1530" s="354"/>
      <c r="C1530" s="354"/>
      <c r="D1530" s="354"/>
      <c r="E1530" s="379"/>
      <c r="F1530" s="354"/>
      <c r="G1530" s="354"/>
      <c r="H1530" s="354"/>
      <c r="I1530" s="354"/>
      <c r="J1530" s="354"/>
      <c r="K1530" s="354"/>
      <c r="L1530" s="354"/>
      <c r="M1530" s="354"/>
    </row>
    <row r="1531" spans="1:13" x14ac:dyDescent="0.3">
      <c r="A1531" s="354"/>
      <c r="B1531" s="354"/>
      <c r="C1531" s="354"/>
      <c r="D1531" s="354"/>
      <c r="E1531" s="379"/>
      <c r="F1531" s="354"/>
      <c r="G1531" s="354"/>
      <c r="H1531" s="354"/>
      <c r="I1531" s="354"/>
      <c r="J1531" s="354"/>
      <c r="K1531" s="354"/>
      <c r="L1531" s="354"/>
      <c r="M1531" s="354"/>
    </row>
    <row r="1532" spans="1:13" x14ac:dyDescent="0.3">
      <c r="A1532" s="354"/>
      <c r="B1532" s="354"/>
      <c r="C1532" s="354"/>
      <c r="D1532" s="354"/>
      <c r="E1532" s="379"/>
      <c r="F1532" s="354"/>
      <c r="G1532" s="354"/>
      <c r="H1532" s="354"/>
      <c r="I1532" s="354"/>
      <c r="J1532" s="354"/>
      <c r="K1532" s="354"/>
      <c r="L1532" s="354"/>
      <c r="M1532" s="354"/>
    </row>
    <row r="1533" spans="1:13" x14ac:dyDescent="0.3">
      <c r="A1533" s="354"/>
      <c r="B1533" s="354"/>
      <c r="C1533" s="354"/>
      <c r="D1533" s="354"/>
      <c r="E1533" s="379"/>
      <c r="F1533" s="354"/>
      <c r="G1533" s="354"/>
      <c r="H1533" s="354"/>
      <c r="I1533" s="354"/>
      <c r="J1533" s="354"/>
      <c r="K1533" s="354"/>
      <c r="L1533" s="354"/>
      <c r="M1533" s="354"/>
    </row>
    <row r="1534" spans="1:13" x14ac:dyDescent="0.3">
      <c r="A1534" s="354"/>
      <c r="B1534" s="354"/>
      <c r="C1534" s="354"/>
      <c r="D1534" s="354"/>
      <c r="E1534" s="379"/>
      <c r="F1534" s="354"/>
      <c r="G1534" s="354"/>
      <c r="H1534" s="354"/>
      <c r="I1534" s="354"/>
      <c r="J1534" s="354"/>
      <c r="K1534" s="354"/>
      <c r="L1534" s="354"/>
      <c r="M1534" s="354"/>
    </row>
    <row r="1535" spans="1:13" x14ac:dyDescent="0.3">
      <c r="A1535" s="354"/>
      <c r="B1535" s="354"/>
      <c r="C1535" s="354"/>
      <c r="D1535" s="354"/>
      <c r="E1535" s="379"/>
      <c r="F1535" s="354"/>
      <c r="G1535" s="354"/>
      <c r="H1535" s="354"/>
      <c r="I1535" s="354"/>
      <c r="J1535" s="354"/>
      <c r="K1535" s="354"/>
      <c r="L1535" s="354"/>
      <c r="M1535" s="354"/>
    </row>
    <row r="1536" spans="1:13" x14ac:dyDescent="0.3">
      <c r="A1536" s="354"/>
      <c r="B1536" s="354"/>
      <c r="C1536" s="354"/>
      <c r="D1536" s="354"/>
      <c r="E1536" s="379"/>
      <c r="F1536" s="354"/>
      <c r="G1536" s="354"/>
      <c r="H1536" s="354"/>
      <c r="I1536" s="354"/>
      <c r="J1536" s="354"/>
      <c r="K1536" s="354"/>
      <c r="L1536" s="354"/>
      <c r="M1536" s="354"/>
    </row>
    <row r="1537" spans="1:13" x14ac:dyDescent="0.3">
      <c r="A1537" s="354"/>
      <c r="B1537" s="354"/>
      <c r="C1537" s="354"/>
      <c r="D1537" s="354"/>
      <c r="E1537" s="379"/>
      <c r="F1537" s="354"/>
      <c r="G1537" s="354"/>
      <c r="H1537" s="354"/>
      <c r="I1537" s="354"/>
      <c r="J1537" s="354"/>
      <c r="K1537" s="354"/>
      <c r="L1537" s="354"/>
      <c r="M1537" s="354"/>
    </row>
    <row r="1538" spans="1:13" x14ac:dyDescent="0.3">
      <c r="A1538" s="354"/>
      <c r="B1538" s="354"/>
      <c r="C1538" s="354"/>
      <c r="D1538" s="354"/>
      <c r="E1538" s="379"/>
      <c r="F1538" s="354"/>
      <c r="G1538" s="354"/>
      <c r="H1538" s="354"/>
      <c r="I1538" s="354"/>
      <c r="J1538" s="354"/>
      <c r="K1538" s="354"/>
      <c r="L1538" s="354"/>
      <c r="M1538" s="354"/>
    </row>
    <row r="1539" spans="1:13" x14ac:dyDescent="0.3">
      <c r="A1539" s="354"/>
      <c r="B1539" s="354"/>
      <c r="C1539" s="354"/>
      <c r="D1539" s="354"/>
      <c r="E1539" s="379"/>
      <c r="F1539" s="354"/>
      <c r="G1539" s="354"/>
      <c r="H1539" s="354"/>
      <c r="I1539" s="354"/>
      <c r="J1539" s="354"/>
      <c r="K1539" s="354"/>
      <c r="L1539" s="354"/>
      <c r="M1539" s="354"/>
    </row>
    <row r="1540" spans="1:13" x14ac:dyDescent="0.3">
      <c r="A1540" s="354"/>
      <c r="B1540" s="354"/>
      <c r="C1540" s="354"/>
      <c r="D1540" s="354"/>
      <c r="E1540" s="379"/>
      <c r="F1540" s="354"/>
      <c r="G1540" s="354"/>
      <c r="H1540" s="354"/>
      <c r="I1540" s="354"/>
      <c r="J1540" s="354"/>
      <c r="K1540" s="354"/>
      <c r="L1540" s="354"/>
      <c r="M1540" s="354"/>
    </row>
    <row r="1541" spans="1:13" x14ac:dyDescent="0.3">
      <c r="A1541" s="354"/>
      <c r="B1541" s="354"/>
      <c r="C1541" s="354"/>
      <c r="D1541" s="354"/>
      <c r="E1541" s="379"/>
      <c r="F1541" s="354"/>
      <c r="G1541" s="354"/>
      <c r="H1541" s="354"/>
      <c r="I1541" s="354"/>
      <c r="J1541" s="354"/>
      <c r="K1541" s="354"/>
      <c r="L1541" s="354"/>
      <c r="M1541" s="354"/>
    </row>
    <row r="1542" spans="1:13" x14ac:dyDescent="0.3">
      <c r="A1542" s="354"/>
      <c r="B1542" s="354"/>
      <c r="C1542" s="354"/>
      <c r="D1542" s="354"/>
      <c r="E1542" s="379"/>
      <c r="F1542" s="354"/>
      <c r="G1542" s="354"/>
      <c r="H1542" s="354"/>
      <c r="I1542" s="354"/>
      <c r="J1542" s="354"/>
      <c r="K1542" s="354"/>
      <c r="L1542" s="354"/>
      <c r="M1542" s="354"/>
    </row>
    <row r="1543" spans="1:13" x14ac:dyDescent="0.3">
      <c r="A1543" s="354"/>
      <c r="B1543" s="354"/>
      <c r="C1543" s="354"/>
      <c r="D1543" s="354"/>
      <c r="E1543" s="379"/>
      <c r="F1543" s="354"/>
      <c r="G1543" s="354"/>
      <c r="H1543" s="354"/>
      <c r="I1543" s="354"/>
      <c r="J1543" s="354"/>
      <c r="K1543" s="354"/>
      <c r="L1543" s="354"/>
      <c r="M1543" s="354"/>
    </row>
    <row r="1544" spans="1:13" x14ac:dyDescent="0.3">
      <c r="A1544" s="354"/>
      <c r="B1544" s="354"/>
      <c r="C1544" s="354"/>
      <c r="D1544" s="354"/>
      <c r="E1544" s="379"/>
      <c r="F1544" s="354"/>
      <c r="G1544" s="354"/>
      <c r="H1544" s="354"/>
      <c r="I1544" s="354"/>
      <c r="J1544" s="354"/>
      <c r="K1544" s="354"/>
      <c r="L1544" s="354"/>
      <c r="M1544" s="354"/>
    </row>
    <row r="1545" spans="1:13" x14ac:dyDescent="0.3">
      <c r="A1545" s="354"/>
      <c r="B1545" s="354"/>
      <c r="C1545" s="354"/>
      <c r="D1545" s="354"/>
      <c r="E1545" s="379"/>
      <c r="F1545" s="354"/>
      <c r="G1545" s="354"/>
      <c r="H1545" s="354"/>
      <c r="I1545" s="354"/>
      <c r="J1545" s="354"/>
      <c r="K1545" s="354"/>
      <c r="L1545" s="354"/>
      <c r="M1545" s="354"/>
    </row>
    <row r="1546" spans="1:13" x14ac:dyDescent="0.3">
      <c r="A1546" s="354"/>
      <c r="B1546" s="354"/>
      <c r="C1546" s="354"/>
      <c r="D1546" s="354"/>
      <c r="E1546" s="379"/>
      <c r="F1546" s="354"/>
      <c r="G1546" s="354"/>
      <c r="H1546" s="354"/>
      <c r="I1546" s="354"/>
      <c r="J1546" s="354"/>
      <c r="K1546" s="354"/>
      <c r="L1546" s="354"/>
      <c r="M1546" s="354"/>
    </row>
    <row r="1547" spans="1:13" x14ac:dyDescent="0.3">
      <c r="A1547" s="354"/>
      <c r="B1547" s="354"/>
      <c r="C1547" s="354"/>
      <c r="D1547" s="354"/>
      <c r="E1547" s="379"/>
      <c r="F1547" s="354"/>
      <c r="G1547" s="354"/>
      <c r="H1547" s="354"/>
      <c r="I1547" s="354"/>
      <c r="J1547" s="354"/>
      <c r="K1547" s="354"/>
      <c r="L1547" s="354"/>
      <c r="M1547" s="354"/>
    </row>
    <row r="1548" spans="1:13" x14ac:dyDescent="0.3">
      <c r="A1548" s="354"/>
      <c r="B1548" s="354"/>
      <c r="C1548" s="354"/>
      <c r="D1548" s="354"/>
      <c r="E1548" s="379"/>
      <c r="F1548" s="354"/>
      <c r="G1548" s="354"/>
      <c r="H1548" s="354"/>
      <c r="I1548" s="354"/>
      <c r="J1548" s="354"/>
      <c r="K1548" s="354"/>
      <c r="L1548" s="354"/>
      <c r="M1548" s="354"/>
    </row>
    <row r="1549" spans="1:13" x14ac:dyDescent="0.3">
      <c r="A1549" s="354"/>
      <c r="B1549" s="354"/>
      <c r="C1549" s="354"/>
      <c r="D1549" s="354"/>
      <c r="E1549" s="379"/>
      <c r="F1549" s="354"/>
      <c r="G1549" s="354"/>
      <c r="H1549" s="354"/>
      <c r="I1549" s="354"/>
      <c r="J1549" s="354"/>
      <c r="K1549" s="354"/>
      <c r="L1549" s="354"/>
      <c r="M1549" s="354"/>
    </row>
    <row r="1550" spans="1:13" x14ac:dyDescent="0.3">
      <c r="A1550" s="354"/>
      <c r="B1550" s="354"/>
      <c r="C1550" s="354"/>
      <c r="D1550" s="354"/>
      <c r="E1550" s="379"/>
      <c r="F1550" s="354"/>
      <c r="G1550" s="354"/>
      <c r="H1550" s="354"/>
      <c r="I1550" s="354"/>
      <c r="J1550" s="354"/>
      <c r="K1550" s="354"/>
      <c r="L1550" s="354"/>
      <c r="M1550" s="354"/>
    </row>
    <row r="1551" spans="1:13" x14ac:dyDescent="0.3">
      <c r="A1551" s="354"/>
      <c r="B1551" s="354"/>
      <c r="C1551" s="354"/>
      <c r="D1551" s="354"/>
      <c r="E1551" s="379"/>
      <c r="F1551" s="354"/>
      <c r="G1551" s="354"/>
      <c r="H1551" s="354"/>
      <c r="I1551" s="354"/>
      <c r="J1551" s="354"/>
      <c r="K1551" s="354"/>
      <c r="L1551" s="354"/>
      <c r="M1551" s="354"/>
    </row>
    <row r="1552" spans="1:13" x14ac:dyDescent="0.3">
      <c r="A1552" s="354"/>
      <c r="B1552" s="354"/>
      <c r="C1552" s="354"/>
      <c r="D1552" s="354"/>
      <c r="E1552" s="379"/>
      <c r="F1552" s="354"/>
      <c r="G1552" s="354"/>
      <c r="H1552" s="354"/>
      <c r="I1552" s="354"/>
      <c r="J1552" s="354"/>
      <c r="K1552" s="354"/>
      <c r="L1552" s="354"/>
      <c r="M1552" s="354"/>
    </row>
    <row r="1553" spans="1:13" x14ac:dyDescent="0.3">
      <c r="A1553" s="354"/>
      <c r="B1553" s="354"/>
      <c r="C1553" s="354"/>
      <c r="D1553" s="354"/>
      <c r="E1553" s="379"/>
      <c r="F1553" s="354"/>
      <c r="G1553" s="354"/>
      <c r="H1553" s="354"/>
      <c r="I1553" s="354"/>
      <c r="J1553" s="354"/>
      <c r="K1553" s="354"/>
      <c r="L1553" s="354"/>
      <c r="M1553" s="354"/>
    </row>
    <row r="1554" spans="1:13" x14ac:dyDescent="0.3">
      <c r="A1554" s="354"/>
      <c r="B1554" s="354"/>
      <c r="C1554" s="354"/>
      <c r="D1554" s="354"/>
      <c r="E1554" s="379"/>
      <c r="F1554" s="354"/>
      <c r="G1554" s="354"/>
      <c r="H1554" s="354"/>
      <c r="I1554" s="354"/>
      <c r="J1554" s="354"/>
      <c r="K1554" s="354"/>
      <c r="L1554" s="354"/>
      <c r="M1554" s="354"/>
    </row>
    <row r="1555" spans="1:13" x14ac:dyDescent="0.3">
      <c r="A1555" s="354"/>
      <c r="B1555" s="354"/>
      <c r="C1555" s="354"/>
      <c r="D1555" s="354"/>
      <c r="E1555" s="379"/>
      <c r="F1555" s="354"/>
      <c r="G1555" s="354"/>
      <c r="H1555" s="354"/>
      <c r="I1555" s="354"/>
      <c r="J1555" s="354"/>
      <c r="K1555" s="354"/>
      <c r="L1555" s="354"/>
      <c r="M1555" s="354"/>
    </row>
    <row r="1556" spans="1:13" x14ac:dyDescent="0.3">
      <c r="A1556" s="354"/>
      <c r="B1556" s="354"/>
      <c r="C1556" s="354"/>
      <c r="D1556" s="354"/>
      <c r="E1556" s="379"/>
      <c r="F1556" s="354"/>
      <c r="G1556" s="354"/>
      <c r="H1556" s="354"/>
      <c r="I1556" s="354"/>
      <c r="J1556" s="354"/>
      <c r="K1556" s="354"/>
      <c r="L1556" s="354"/>
      <c r="M1556" s="354"/>
    </row>
    <row r="1557" spans="1:13" x14ac:dyDescent="0.3">
      <c r="A1557" s="354"/>
      <c r="B1557" s="354"/>
      <c r="C1557" s="354"/>
      <c r="D1557" s="354"/>
      <c r="E1557" s="379"/>
      <c r="F1557" s="354"/>
      <c r="G1557" s="354"/>
      <c r="H1557" s="354"/>
      <c r="I1557" s="354"/>
      <c r="J1557" s="354"/>
      <c r="K1557" s="354"/>
      <c r="L1557" s="354"/>
      <c r="M1557" s="354"/>
    </row>
    <row r="1558" spans="1:13" x14ac:dyDescent="0.3">
      <c r="A1558" s="354"/>
      <c r="B1558" s="354"/>
      <c r="C1558" s="354"/>
      <c r="D1558" s="354"/>
      <c r="E1558" s="379"/>
      <c r="F1558" s="354"/>
      <c r="G1558" s="354"/>
      <c r="H1558" s="354"/>
      <c r="I1558" s="354"/>
      <c r="J1558" s="354"/>
      <c r="K1558" s="354"/>
      <c r="L1558" s="354"/>
      <c r="M1558" s="354"/>
    </row>
    <row r="1559" spans="1:13" x14ac:dyDescent="0.3">
      <c r="A1559" s="354"/>
      <c r="B1559" s="354"/>
      <c r="C1559" s="354"/>
      <c r="D1559" s="354"/>
      <c r="E1559" s="379"/>
      <c r="F1559" s="354"/>
      <c r="G1559" s="354"/>
      <c r="H1559" s="354"/>
      <c r="I1559" s="354"/>
      <c r="J1559" s="354"/>
      <c r="K1559" s="354"/>
      <c r="L1559" s="354"/>
      <c r="M1559" s="354"/>
    </row>
    <row r="1560" spans="1:13" x14ac:dyDescent="0.3">
      <c r="A1560" s="354"/>
      <c r="B1560" s="354"/>
      <c r="C1560" s="354"/>
      <c r="D1560" s="354"/>
      <c r="E1560" s="379"/>
      <c r="F1560" s="354"/>
      <c r="G1560" s="354"/>
      <c r="H1560" s="354"/>
      <c r="I1560" s="354"/>
      <c r="J1560" s="354"/>
      <c r="K1560" s="354"/>
      <c r="L1560" s="354"/>
      <c r="M1560" s="354"/>
    </row>
    <row r="1561" spans="1:13" x14ac:dyDescent="0.3">
      <c r="A1561" s="354"/>
      <c r="B1561" s="354"/>
      <c r="C1561" s="354"/>
      <c r="D1561" s="354"/>
      <c r="E1561" s="379"/>
      <c r="F1561" s="354"/>
      <c r="G1561" s="354"/>
      <c r="H1561" s="354"/>
      <c r="I1561" s="354"/>
      <c r="J1561" s="354"/>
      <c r="K1561" s="354"/>
      <c r="L1561" s="354"/>
      <c r="M1561" s="354"/>
    </row>
    <row r="1562" spans="1:13" x14ac:dyDescent="0.3">
      <c r="A1562" s="354"/>
      <c r="B1562" s="354"/>
      <c r="C1562" s="354"/>
      <c r="D1562" s="354"/>
      <c r="E1562" s="379"/>
      <c r="F1562" s="354"/>
      <c r="G1562" s="354"/>
      <c r="H1562" s="354"/>
      <c r="I1562" s="354"/>
      <c r="J1562" s="354"/>
      <c r="K1562" s="354"/>
      <c r="L1562" s="354"/>
      <c r="M1562" s="354"/>
    </row>
    <row r="1563" spans="1:13" x14ac:dyDescent="0.3">
      <c r="A1563" s="354"/>
      <c r="B1563" s="354"/>
      <c r="C1563" s="354"/>
      <c r="D1563" s="354"/>
      <c r="E1563" s="379"/>
      <c r="F1563" s="354"/>
      <c r="G1563" s="354"/>
      <c r="H1563" s="354"/>
      <c r="I1563" s="354"/>
      <c r="J1563" s="354"/>
      <c r="K1563" s="354"/>
      <c r="L1563" s="354"/>
      <c r="M1563" s="354"/>
    </row>
    <row r="1564" spans="1:13" x14ac:dyDescent="0.3">
      <c r="A1564" s="354"/>
      <c r="B1564" s="354"/>
      <c r="C1564" s="354"/>
      <c r="D1564" s="354"/>
      <c r="E1564" s="379"/>
      <c r="F1564" s="354"/>
      <c r="G1564" s="354"/>
      <c r="H1564" s="354"/>
      <c r="I1564" s="354"/>
      <c r="J1564" s="354"/>
      <c r="K1564" s="354"/>
      <c r="L1564" s="354"/>
      <c r="M1564" s="354"/>
    </row>
    <row r="1565" spans="1:13" x14ac:dyDescent="0.3">
      <c r="A1565" s="354"/>
      <c r="B1565" s="354"/>
      <c r="C1565" s="354"/>
      <c r="D1565" s="354"/>
      <c r="E1565" s="379"/>
      <c r="F1565" s="354"/>
      <c r="G1565" s="354"/>
      <c r="H1565" s="354"/>
      <c r="I1565" s="354"/>
      <c r="J1565" s="354"/>
      <c r="K1565" s="354"/>
      <c r="L1565" s="354"/>
      <c r="M1565" s="354"/>
    </row>
    <row r="1566" spans="1:13" x14ac:dyDescent="0.3">
      <c r="A1566" s="354"/>
      <c r="B1566" s="354"/>
      <c r="C1566" s="354"/>
      <c r="D1566" s="354"/>
      <c r="E1566" s="379"/>
      <c r="F1566" s="354"/>
      <c r="G1566" s="354"/>
      <c r="H1566" s="354"/>
      <c r="I1566" s="354"/>
      <c r="J1566" s="354"/>
      <c r="K1566" s="354"/>
      <c r="L1566" s="354"/>
      <c r="M1566" s="354"/>
    </row>
    <row r="1567" spans="1:13" x14ac:dyDescent="0.3">
      <c r="A1567" s="354"/>
      <c r="B1567" s="354"/>
      <c r="C1567" s="354"/>
      <c r="D1567" s="354"/>
      <c r="E1567" s="379"/>
      <c r="F1567" s="354"/>
      <c r="G1567" s="354"/>
      <c r="H1567" s="354"/>
      <c r="I1567" s="354"/>
      <c r="J1567" s="354"/>
      <c r="K1567" s="354"/>
      <c r="L1567" s="354"/>
      <c r="M1567" s="354"/>
    </row>
    <row r="1568" spans="1:13" x14ac:dyDescent="0.3">
      <c r="A1568" s="354"/>
      <c r="B1568" s="354"/>
      <c r="C1568" s="354"/>
      <c r="D1568" s="354"/>
      <c r="E1568" s="379"/>
      <c r="F1568" s="354"/>
      <c r="G1568" s="354"/>
      <c r="H1568" s="354"/>
      <c r="I1568" s="354"/>
      <c r="J1568" s="354"/>
      <c r="K1568" s="354"/>
      <c r="L1568" s="354"/>
      <c r="M1568" s="354"/>
    </row>
    <row r="1569" spans="1:13" x14ac:dyDescent="0.3">
      <c r="A1569" s="354"/>
      <c r="B1569" s="354"/>
      <c r="C1569" s="354"/>
      <c r="D1569" s="354"/>
      <c r="E1569" s="379"/>
      <c r="F1569" s="354"/>
      <c r="G1569" s="354"/>
      <c r="H1569" s="354"/>
      <c r="I1569" s="354"/>
      <c r="J1569" s="354"/>
      <c r="K1569" s="354"/>
      <c r="L1569" s="354"/>
      <c r="M1569" s="354"/>
    </row>
    <row r="1570" spans="1:13" x14ac:dyDescent="0.3">
      <c r="A1570" s="354"/>
      <c r="B1570" s="354"/>
      <c r="C1570" s="354"/>
      <c r="D1570" s="354"/>
      <c r="E1570" s="379"/>
      <c r="F1570" s="354"/>
      <c r="G1570" s="354"/>
      <c r="H1570" s="354"/>
      <c r="I1570" s="354"/>
      <c r="J1570" s="354"/>
      <c r="K1570" s="354"/>
      <c r="L1570" s="354"/>
      <c r="M1570" s="354"/>
    </row>
    <row r="1571" spans="1:13" x14ac:dyDescent="0.3">
      <c r="A1571" s="354"/>
      <c r="B1571" s="354"/>
      <c r="C1571" s="354"/>
      <c r="D1571" s="354"/>
      <c r="E1571" s="379"/>
      <c r="F1571" s="354"/>
      <c r="G1571" s="354"/>
      <c r="H1571" s="354"/>
      <c r="I1571" s="354"/>
      <c r="J1571" s="354"/>
      <c r="K1571" s="354"/>
      <c r="L1571" s="354"/>
      <c r="M1571" s="354"/>
    </row>
    <row r="1572" spans="1:13" x14ac:dyDescent="0.3">
      <c r="A1572" s="354"/>
      <c r="B1572" s="354"/>
      <c r="C1572" s="354"/>
      <c r="D1572" s="354"/>
      <c r="E1572" s="379"/>
      <c r="F1572" s="354"/>
      <c r="G1572" s="354"/>
      <c r="H1572" s="354"/>
      <c r="I1572" s="354"/>
      <c r="J1572" s="354"/>
      <c r="K1572" s="354"/>
      <c r="L1572" s="354"/>
      <c r="M1572" s="354"/>
    </row>
    <row r="1573" spans="1:13" x14ac:dyDescent="0.3">
      <c r="A1573" s="354"/>
      <c r="B1573" s="354"/>
      <c r="C1573" s="354"/>
      <c r="D1573" s="354"/>
      <c r="E1573" s="379"/>
      <c r="F1573" s="354"/>
      <c r="G1573" s="354"/>
      <c r="H1573" s="354"/>
      <c r="I1573" s="354"/>
      <c r="J1573" s="354"/>
      <c r="K1573" s="354"/>
      <c r="L1573" s="354"/>
      <c r="M1573" s="354"/>
    </row>
    <row r="1574" spans="1:13" x14ac:dyDescent="0.3">
      <c r="A1574" s="354"/>
      <c r="B1574" s="354"/>
      <c r="C1574" s="354"/>
      <c r="D1574" s="354"/>
      <c r="E1574" s="379"/>
      <c r="F1574" s="354"/>
      <c r="G1574" s="354"/>
      <c r="H1574" s="354"/>
      <c r="I1574" s="354"/>
      <c r="J1574" s="354"/>
      <c r="K1574" s="354"/>
      <c r="L1574" s="354"/>
      <c r="M1574" s="354"/>
    </row>
    <row r="1575" spans="1:13" x14ac:dyDescent="0.3">
      <c r="A1575" s="354"/>
      <c r="B1575" s="354"/>
      <c r="C1575" s="354"/>
      <c r="D1575" s="354"/>
      <c r="E1575" s="379"/>
      <c r="F1575" s="354"/>
      <c r="G1575" s="354"/>
      <c r="H1575" s="354"/>
      <c r="I1575" s="354"/>
      <c r="J1575" s="354"/>
      <c r="K1575" s="354"/>
      <c r="L1575" s="354"/>
      <c r="M1575" s="354"/>
    </row>
    <row r="1576" spans="1:13" x14ac:dyDescent="0.3">
      <c r="A1576" s="354"/>
      <c r="B1576" s="354"/>
      <c r="C1576" s="354"/>
      <c r="D1576" s="354"/>
      <c r="E1576" s="379"/>
      <c r="F1576" s="354"/>
      <c r="G1576" s="354"/>
      <c r="H1576" s="354"/>
      <c r="I1576" s="354"/>
      <c r="J1576" s="354"/>
      <c r="K1576" s="354"/>
      <c r="L1576" s="354"/>
      <c r="M1576" s="354"/>
    </row>
    <row r="1577" spans="1:13" x14ac:dyDescent="0.3">
      <c r="A1577" s="354"/>
      <c r="B1577" s="354"/>
      <c r="C1577" s="354"/>
      <c r="D1577" s="354"/>
      <c r="E1577" s="379"/>
      <c r="F1577" s="354"/>
      <c r="G1577" s="354"/>
      <c r="H1577" s="354"/>
      <c r="I1577" s="354"/>
      <c r="J1577" s="354"/>
      <c r="K1577" s="354"/>
      <c r="L1577" s="354"/>
      <c r="M1577" s="354"/>
    </row>
    <row r="1578" spans="1:13" x14ac:dyDescent="0.3">
      <c r="A1578" s="354"/>
      <c r="B1578" s="354"/>
      <c r="C1578" s="354"/>
      <c r="D1578" s="354"/>
      <c r="E1578" s="379"/>
      <c r="F1578" s="354"/>
      <c r="G1578" s="354"/>
      <c r="H1578" s="354"/>
      <c r="I1578" s="354"/>
      <c r="J1578" s="354"/>
      <c r="K1578" s="354"/>
      <c r="L1578" s="354"/>
      <c r="M1578" s="354"/>
    </row>
    <row r="1579" spans="1:13" x14ac:dyDescent="0.3">
      <c r="A1579" s="354"/>
      <c r="B1579" s="354"/>
      <c r="C1579" s="354"/>
      <c r="D1579" s="354"/>
      <c r="E1579" s="379"/>
      <c r="F1579" s="354"/>
      <c r="G1579" s="354"/>
      <c r="H1579" s="354"/>
      <c r="I1579" s="354"/>
      <c r="J1579" s="354"/>
      <c r="K1579" s="354"/>
      <c r="L1579" s="354"/>
      <c r="M1579" s="354"/>
    </row>
    <row r="1580" spans="1:13" x14ac:dyDescent="0.3">
      <c r="A1580" s="354"/>
      <c r="B1580" s="354"/>
      <c r="C1580" s="354"/>
      <c r="D1580" s="354"/>
      <c r="E1580" s="379"/>
      <c r="F1580" s="354"/>
      <c r="G1580" s="354"/>
      <c r="H1580" s="354"/>
      <c r="I1580" s="354"/>
      <c r="J1580" s="354"/>
      <c r="K1580" s="354"/>
      <c r="L1580" s="354"/>
      <c r="M1580" s="354"/>
    </row>
    <row r="1581" spans="1:13" x14ac:dyDescent="0.3">
      <c r="A1581" s="354"/>
      <c r="B1581" s="354"/>
      <c r="C1581" s="354"/>
      <c r="D1581" s="354"/>
      <c r="E1581" s="379"/>
      <c r="F1581" s="354"/>
      <c r="G1581" s="354"/>
      <c r="H1581" s="354"/>
      <c r="I1581" s="354"/>
      <c r="J1581" s="354"/>
      <c r="K1581" s="354"/>
      <c r="L1581" s="354"/>
      <c r="M1581" s="354"/>
    </row>
    <row r="1582" spans="1:13" x14ac:dyDescent="0.3">
      <c r="A1582" s="354"/>
      <c r="B1582" s="354"/>
      <c r="C1582" s="354"/>
      <c r="D1582" s="354"/>
      <c r="E1582" s="379"/>
      <c r="F1582" s="354"/>
      <c r="G1582" s="354"/>
      <c r="H1582" s="354"/>
      <c r="I1582" s="354"/>
      <c r="J1582" s="354"/>
      <c r="K1582" s="354"/>
      <c r="L1582" s="354"/>
      <c r="M1582" s="354"/>
    </row>
    <row r="1583" spans="1:13" x14ac:dyDescent="0.3">
      <c r="A1583" s="354"/>
      <c r="B1583" s="354"/>
      <c r="C1583" s="354"/>
      <c r="D1583" s="354"/>
      <c r="E1583" s="379"/>
      <c r="F1583" s="354"/>
      <c r="G1583" s="354"/>
      <c r="H1583" s="354"/>
      <c r="I1583" s="354"/>
      <c r="J1583" s="354"/>
      <c r="K1583" s="354"/>
      <c r="L1583" s="354"/>
      <c r="M1583" s="354"/>
    </row>
    <row r="1584" spans="1:13" x14ac:dyDescent="0.3">
      <c r="A1584" s="354"/>
      <c r="B1584" s="354"/>
      <c r="C1584" s="354"/>
      <c r="D1584" s="354"/>
      <c r="E1584" s="379"/>
      <c r="F1584" s="354"/>
      <c r="G1584" s="354"/>
      <c r="H1584" s="354"/>
      <c r="I1584" s="354"/>
      <c r="J1584" s="354"/>
      <c r="K1584" s="354"/>
      <c r="L1584" s="354"/>
      <c r="M1584" s="354"/>
    </row>
    <row r="1585" spans="1:13" x14ac:dyDescent="0.3">
      <c r="A1585" s="354"/>
      <c r="B1585" s="354"/>
      <c r="C1585" s="354"/>
      <c r="D1585" s="354"/>
      <c r="E1585" s="379"/>
      <c r="F1585" s="354"/>
      <c r="G1585" s="354"/>
      <c r="H1585" s="354"/>
      <c r="I1585" s="354"/>
      <c r="J1585" s="354"/>
      <c r="K1585" s="354"/>
      <c r="L1585" s="354"/>
      <c r="M1585" s="354"/>
    </row>
    <row r="1586" spans="1:13" x14ac:dyDescent="0.3">
      <c r="A1586" s="354"/>
      <c r="B1586" s="354"/>
      <c r="C1586" s="354"/>
      <c r="D1586" s="354"/>
      <c r="E1586" s="379"/>
      <c r="F1586" s="354"/>
      <c r="G1586" s="354"/>
      <c r="H1586" s="354"/>
      <c r="I1586" s="354"/>
      <c r="J1586" s="354"/>
      <c r="K1586" s="354"/>
      <c r="L1586" s="354"/>
      <c r="M1586" s="354"/>
    </row>
    <row r="1587" spans="1:13" x14ac:dyDescent="0.3">
      <c r="A1587" s="354"/>
      <c r="B1587" s="354"/>
      <c r="C1587" s="354"/>
      <c r="D1587" s="354"/>
      <c r="E1587" s="379"/>
      <c r="F1587" s="354"/>
      <c r="G1587" s="354"/>
      <c r="H1587" s="354"/>
      <c r="I1587" s="354"/>
      <c r="J1587" s="354"/>
      <c r="K1587" s="354"/>
      <c r="L1587" s="354"/>
      <c r="M1587" s="354"/>
    </row>
    <row r="1588" spans="1:13" x14ac:dyDescent="0.3">
      <c r="A1588" s="354"/>
      <c r="B1588" s="354"/>
      <c r="C1588" s="354"/>
      <c r="D1588" s="354"/>
      <c r="E1588" s="379"/>
      <c r="F1588" s="354"/>
      <c r="G1588" s="354"/>
      <c r="H1588" s="354"/>
      <c r="I1588" s="354"/>
      <c r="J1588" s="354"/>
      <c r="K1588" s="354"/>
      <c r="L1588" s="354"/>
      <c r="M1588" s="354"/>
    </row>
    <row r="1589" spans="1:13" x14ac:dyDescent="0.3">
      <c r="A1589" s="354"/>
      <c r="B1589" s="354"/>
      <c r="C1589" s="354"/>
      <c r="D1589" s="354"/>
      <c r="E1589" s="379"/>
      <c r="F1589" s="354"/>
      <c r="G1589" s="354"/>
      <c r="H1589" s="354"/>
      <c r="I1589" s="354"/>
      <c r="J1589" s="354"/>
      <c r="K1589" s="354"/>
      <c r="L1589" s="354"/>
      <c r="M1589" s="354"/>
    </row>
    <row r="1590" spans="1:13" x14ac:dyDescent="0.3">
      <c r="A1590" s="354"/>
      <c r="B1590" s="354"/>
      <c r="C1590" s="354"/>
      <c r="D1590" s="354"/>
      <c r="E1590" s="379"/>
      <c r="F1590" s="354"/>
      <c r="G1590" s="354"/>
      <c r="H1590" s="354"/>
      <c r="I1590" s="354"/>
      <c r="J1590" s="354"/>
      <c r="K1590" s="354"/>
      <c r="L1590" s="354"/>
      <c r="M1590" s="354"/>
    </row>
    <row r="1591" spans="1:13" x14ac:dyDescent="0.3">
      <c r="A1591" s="354"/>
      <c r="B1591" s="354"/>
      <c r="C1591" s="354"/>
      <c r="D1591" s="354"/>
      <c r="E1591" s="379"/>
      <c r="F1591" s="354"/>
      <c r="G1591" s="354"/>
      <c r="H1591" s="354"/>
      <c r="I1591" s="354"/>
      <c r="J1591" s="354"/>
      <c r="K1591" s="354"/>
      <c r="L1591" s="354"/>
      <c r="M1591" s="354"/>
    </row>
    <row r="1592" spans="1:13" x14ac:dyDescent="0.3">
      <c r="A1592" s="354"/>
      <c r="B1592" s="354"/>
      <c r="C1592" s="354"/>
      <c r="D1592" s="354"/>
      <c r="E1592" s="379"/>
      <c r="F1592" s="354"/>
      <c r="G1592" s="354"/>
      <c r="H1592" s="354"/>
      <c r="I1592" s="354"/>
      <c r="J1592" s="354"/>
      <c r="K1592" s="354"/>
      <c r="L1592" s="354"/>
      <c r="M1592" s="354"/>
    </row>
    <row r="1593" spans="1:13" x14ac:dyDescent="0.3">
      <c r="A1593" s="354"/>
      <c r="B1593" s="354"/>
      <c r="C1593" s="354"/>
      <c r="D1593" s="354"/>
      <c r="E1593" s="379"/>
      <c r="F1593" s="354"/>
      <c r="G1593" s="354"/>
      <c r="H1593" s="354"/>
      <c r="I1593" s="354"/>
      <c r="J1593" s="354"/>
      <c r="K1593" s="354"/>
      <c r="L1593" s="354"/>
      <c r="M1593" s="354"/>
    </row>
    <row r="1594" spans="1:13" x14ac:dyDescent="0.3">
      <c r="A1594" s="354"/>
      <c r="B1594" s="354"/>
      <c r="C1594" s="354"/>
      <c r="D1594" s="354"/>
      <c r="E1594" s="379"/>
      <c r="F1594" s="354"/>
      <c r="G1594" s="354"/>
      <c r="H1594" s="354"/>
      <c r="I1594" s="354"/>
      <c r="J1594" s="354"/>
      <c r="K1594" s="354"/>
      <c r="L1594" s="354"/>
      <c r="M1594" s="354"/>
    </row>
    <row r="1595" spans="1:13" x14ac:dyDescent="0.3">
      <c r="A1595" s="354"/>
      <c r="B1595" s="354"/>
      <c r="C1595" s="354"/>
      <c r="D1595" s="354"/>
      <c r="E1595" s="379"/>
      <c r="F1595" s="354"/>
      <c r="G1595" s="354"/>
      <c r="H1595" s="354"/>
      <c r="I1595" s="354"/>
      <c r="J1595" s="354"/>
      <c r="K1595" s="354"/>
      <c r="L1595" s="354"/>
      <c r="M1595" s="354"/>
    </row>
    <row r="1596" spans="1:13" x14ac:dyDescent="0.3">
      <c r="A1596" s="354"/>
      <c r="B1596" s="354"/>
      <c r="C1596" s="354"/>
      <c r="D1596" s="354"/>
      <c r="E1596" s="379"/>
      <c r="F1596" s="354"/>
      <c r="G1596" s="354"/>
      <c r="H1596" s="354"/>
      <c r="I1596" s="354"/>
      <c r="J1596" s="354"/>
      <c r="K1596" s="354"/>
      <c r="L1596" s="354"/>
      <c r="M1596" s="354"/>
    </row>
    <row r="1597" spans="1:13" x14ac:dyDescent="0.3">
      <c r="A1597" s="354"/>
      <c r="B1597" s="354"/>
      <c r="C1597" s="354"/>
      <c r="D1597" s="354"/>
      <c r="E1597" s="379"/>
      <c r="F1597" s="354"/>
      <c r="G1597" s="354"/>
      <c r="H1597" s="354"/>
      <c r="I1597" s="354"/>
      <c r="J1597" s="354"/>
      <c r="K1597" s="354"/>
      <c r="L1597" s="354"/>
      <c r="M1597" s="354"/>
    </row>
    <row r="1598" spans="1:13" x14ac:dyDescent="0.3">
      <c r="A1598" s="354"/>
      <c r="B1598" s="354"/>
      <c r="C1598" s="354"/>
      <c r="D1598" s="354"/>
      <c r="E1598" s="379"/>
      <c r="F1598" s="354"/>
      <c r="G1598" s="354"/>
      <c r="H1598" s="354"/>
      <c r="I1598" s="354"/>
      <c r="J1598" s="354"/>
      <c r="K1598" s="354"/>
      <c r="L1598" s="354"/>
      <c r="M1598" s="354"/>
    </row>
    <row r="1599" spans="1:13" x14ac:dyDescent="0.3">
      <c r="A1599" s="354"/>
      <c r="B1599" s="354"/>
      <c r="C1599" s="354"/>
      <c r="D1599" s="354"/>
      <c r="E1599" s="379"/>
      <c r="F1599" s="354"/>
      <c r="G1599" s="354"/>
      <c r="H1599" s="354"/>
      <c r="I1599" s="354"/>
      <c r="J1599" s="354"/>
      <c r="K1599" s="354"/>
      <c r="L1599" s="354"/>
      <c r="M1599" s="354"/>
    </row>
    <row r="1600" spans="1:13" x14ac:dyDescent="0.3">
      <c r="A1600" s="354"/>
      <c r="B1600" s="354"/>
      <c r="C1600" s="354"/>
      <c r="D1600" s="354"/>
      <c r="E1600" s="379"/>
      <c r="F1600" s="354"/>
      <c r="G1600" s="354"/>
      <c r="H1600" s="354"/>
      <c r="I1600" s="354"/>
      <c r="J1600" s="354"/>
      <c r="K1600" s="354"/>
      <c r="L1600" s="354"/>
      <c r="M1600" s="354"/>
    </row>
    <row r="1601" spans="1:13" x14ac:dyDescent="0.3">
      <c r="A1601" s="354"/>
      <c r="B1601" s="354"/>
      <c r="C1601" s="354"/>
      <c r="D1601" s="354"/>
      <c r="E1601" s="379"/>
      <c r="F1601" s="354"/>
      <c r="G1601" s="354"/>
      <c r="H1601" s="354"/>
      <c r="I1601" s="354"/>
      <c r="J1601" s="354"/>
      <c r="K1601" s="354"/>
      <c r="L1601" s="354"/>
      <c r="M1601" s="354"/>
    </row>
    <row r="1602" spans="1:13" x14ac:dyDescent="0.3">
      <c r="A1602" s="354"/>
      <c r="B1602" s="354"/>
      <c r="C1602" s="354"/>
      <c r="D1602" s="354"/>
      <c r="E1602" s="379"/>
      <c r="F1602" s="354"/>
      <c r="G1602" s="354"/>
      <c r="H1602" s="354"/>
      <c r="I1602" s="354"/>
      <c r="J1602" s="354"/>
      <c r="K1602" s="354"/>
      <c r="L1602" s="354"/>
      <c r="M1602" s="354"/>
    </row>
    <row r="1603" spans="1:13" x14ac:dyDescent="0.3">
      <c r="A1603" s="354"/>
      <c r="B1603" s="354"/>
      <c r="C1603" s="354"/>
      <c r="D1603" s="354"/>
      <c r="E1603" s="379"/>
      <c r="F1603" s="354"/>
      <c r="G1603" s="354"/>
      <c r="H1603" s="354"/>
      <c r="I1603" s="354"/>
      <c r="J1603" s="354"/>
      <c r="K1603" s="354"/>
      <c r="L1603" s="354"/>
      <c r="M1603" s="354"/>
    </row>
    <row r="1604" spans="1:13" x14ac:dyDescent="0.3">
      <c r="A1604" s="354"/>
      <c r="B1604" s="354"/>
      <c r="C1604" s="354"/>
      <c r="D1604" s="354"/>
      <c r="E1604" s="379"/>
      <c r="F1604" s="354"/>
      <c r="G1604" s="354"/>
      <c r="H1604" s="354"/>
      <c r="I1604" s="354"/>
      <c r="J1604" s="354"/>
      <c r="K1604" s="354"/>
      <c r="L1604" s="354"/>
      <c r="M1604" s="354"/>
    </row>
    <row r="1605" spans="1:13" x14ac:dyDescent="0.3">
      <c r="A1605" s="354"/>
      <c r="B1605" s="354"/>
      <c r="C1605" s="354"/>
      <c r="D1605" s="354"/>
      <c r="E1605" s="379"/>
      <c r="F1605" s="354"/>
      <c r="G1605" s="354"/>
      <c r="H1605" s="354"/>
      <c r="I1605" s="354"/>
      <c r="J1605" s="354"/>
      <c r="K1605" s="354"/>
      <c r="L1605" s="354"/>
      <c r="M1605" s="354"/>
    </row>
    <row r="1606" spans="1:13" x14ac:dyDescent="0.3">
      <c r="A1606" s="354"/>
      <c r="B1606" s="354"/>
      <c r="C1606" s="354"/>
      <c r="D1606" s="354"/>
      <c r="E1606" s="379"/>
      <c r="F1606" s="354"/>
      <c r="G1606" s="354"/>
      <c r="H1606" s="354"/>
      <c r="I1606" s="354"/>
      <c r="J1606" s="354"/>
      <c r="K1606" s="354"/>
      <c r="L1606" s="354"/>
      <c r="M1606" s="354"/>
    </row>
    <row r="1607" spans="1:13" x14ac:dyDescent="0.3">
      <c r="A1607" s="354"/>
      <c r="B1607" s="354"/>
      <c r="C1607" s="354"/>
      <c r="D1607" s="354"/>
      <c r="E1607" s="379"/>
      <c r="F1607" s="354"/>
      <c r="G1607" s="354"/>
      <c r="H1607" s="354"/>
      <c r="I1607" s="354"/>
      <c r="J1607" s="354"/>
      <c r="K1607" s="354"/>
      <c r="L1607" s="354"/>
      <c r="M1607" s="354"/>
    </row>
  </sheetData>
  <sheetProtection algorithmName="SHA-512" hashValue="lQxGhaX5H3vof4cCrP9acDlcQICaUeLrqIYxvOOTFZ43gcztJNiW0UUWfcvd0TKayaXZwzWZo4gernINvuNn0Q==" saltValue="cjXN/5tB/eWhR1e4kin7Cg==" spinCount="100000" sheet="1" selectLockedCells="1"/>
  <mergeCells count="21">
    <mergeCell ref="B8:M8"/>
    <mergeCell ref="B10:E10"/>
    <mergeCell ref="F10:F14"/>
    <mergeCell ref="G10:G11"/>
    <mergeCell ref="H10:J10"/>
    <mergeCell ref="K10:L10"/>
    <mergeCell ref="M10:M11"/>
    <mergeCell ref="B11:E11"/>
    <mergeCell ref="H11:J11"/>
    <mergeCell ref="K11:L11"/>
    <mergeCell ref="M12:M14"/>
    <mergeCell ref="B13:E13"/>
    <mergeCell ref="B14:E14"/>
    <mergeCell ref="I12:I14"/>
    <mergeCell ref="J12:J14"/>
    <mergeCell ref="L12:L14"/>
    <mergeCell ref="B16:B19"/>
    <mergeCell ref="B20:D20"/>
    <mergeCell ref="B12:E12"/>
    <mergeCell ref="G12:G14"/>
    <mergeCell ref="H12:H14"/>
  </mergeCells>
  <printOptions horizontalCentered="1"/>
  <pageMargins left="0.39370078740157483" right="0.39370078740157483" top="0.78740157480314965" bottom="0.39370078740157483" header="0.59055118110236227" footer="0.31496062992125984"/>
  <pageSetup paperSize="9" scale="55" orientation="landscape" r:id="rId1"/>
  <headerFooter alignWithMargins="0"/>
  <ignoredErrors>
    <ignoredError sqref="M15:M20" unlockedFormula="1"/>
    <ignoredError sqref="E15:L18 E19:E20" numberStoredAsText="1"/>
    <ignoredError sqref="F19:L20" numberStoredAsText="1" unlocked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>
    <pageSetUpPr fitToPage="1"/>
  </sheetPr>
  <dimension ref="A1:Y1640"/>
  <sheetViews>
    <sheetView topLeftCell="A16" zoomScale="80" zoomScaleNormal="80" workbookViewId="0">
      <selection activeCell="K5" sqref="K5"/>
    </sheetView>
  </sheetViews>
  <sheetFormatPr baseColWidth="10" defaultColWidth="12" defaultRowHeight="15.6" x14ac:dyDescent="0.3"/>
  <cols>
    <col min="1" max="1" width="5.33203125" style="414" customWidth="1"/>
    <col min="2" max="2" width="6" style="994" customWidth="1"/>
    <col min="3" max="3" width="29.44140625" style="994" customWidth="1"/>
    <col min="4" max="4" width="27.44140625" style="994" customWidth="1"/>
    <col min="5" max="5" width="2.33203125" style="1033" customWidth="1"/>
    <col min="6" max="6" width="0.5546875" style="1033" customWidth="1"/>
    <col min="7" max="7" width="5.5546875" style="994" customWidth="1"/>
    <col min="8" max="8" width="19.5546875" style="994" customWidth="1"/>
    <col min="9" max="9" width="18.5546875" style="994" customWidth="1"/>
    <col min="10" max="10" width="17.44140625" style="994" customWidth="1"/>
    <col min="11" max="11" width="17.109375" style="994" customWidth="1"/>
    <col min="12" max="12" width="17.44140625" style="994" customWidth="1"/>
    <col min="13" max="13" width="13" style="994" customWidth="1"/>
    <col min="14" max="15" width="17.44140625" style="994" customWidth="1"/>
    <col min="16" max="257" width="12" style="414"/>
    <col min="258" max="258" width="6" style="414" customWidth="1"/>
    <col min="259" max="259" width="7.5546875" style="414" customWidth="1"/>
    <col min="260" max="260" width="27.44140625" style="414" customWidth="1"/>
    <col min="261" max="261" width="2.33203125" style="414" customWidth="1"/>
    <col min="262" max="262" width="0.5546875" style="414" customWidth="1"/>
    <col min="263" max="263" width="5.5546875" style="414" customWidth="1"/>
    <col min="264" max="264" width="19.5546875" style="414" customWidth="1"/>
    <col min="265" max="265" width="18.5546875" style="414" customWidth="1"/>
    <col min="266" max="266" width="17.44140625" style="414" customWidth="1"/>
    <col min="267" max="267" width="17.109375" style="414" customWidth="1"/>
    <col min="268" max="268" width="17.44140625" style="414" customWidth="1"/>
    <col min="269" max="269" width="13" style="414" customWidth="1"/>
    <col min="270" max="271" width="17.44140625" style="414" customWidth="1"/>
    <col min="272" max="513" width="12" style="414"/>
    <col min="514" max="514" width="6" style="414" customWidth="1"/>
    <col min="515" max="515" width="7.5546875" style="414" customWidth="1"/>
    <col min="516" max="516" width="27.44140625" style="414" customWidth="1"/>
    <col min="517" max="517" width="2.33203125" style="414" customWidth="1"/>
    <col min="518" max="518" width="0.5546875" style="414" customWidth="1"/>
    <col min="519" max="519" width="5.5546875" style="414" customWidth="1"/>
    <col min="520" max="520" width="19.5546875" style="414" customWidth="1"/>
    <col min="521" max="521" width="18.5546875" style="414" customWidth="1"/>
    <col min="522" max="522" width="17.44140625" style="414" customWidth="1"/>
    <col min="523" max="523" width="17.109375" style="414" customWidth="1"/>
    <col min="524" max="524" width="17.44140625" style="414" customWidth="1"/>
    <col min="525" max="525" width="13" style="414" customWidth="1"/>
    <col min="526" max="527" width="17.44140625" style="414" customWidth="1"/>
    <col min="528" max="769" width="12" style="414"/>
    <col min="770" max="770" width="6" style="414" customWidth="1"/>
    <col min="771" max="771" width="7.5546875" style="414" customWidth="1"/>
    <col min="772" max="772" width="27.44140625" style="414" customWidth="1"/>
    <col min="773" max="773" width="2.33203125" style="414" customWidth="1"/>
    <col min="774" max="774" width="0.5546875" style="414" customWidth="1"/>
    <col min="775" max="775" width="5.5546875" style="414" customWidth="1"/>
    <col min="776" max="776" width="19.5546875" style="414" customWidth="1"/>
    <col min="777" max="777" width="18.5546875" style="414" customWidth="1"/>
    <col min="778" max="778" width="17.44140625" style="414" customWidth="1"/>
    <col min="779" max="779" width="17.109375" style="414" customWidth="1"/>
    <col min="780" max="780" width="17.44140625" style="414" customWidth="1"/>
    <col min="781" max="781" width="13" style="414" customWidth="1"/>
    <col min="782" max="783" width="17.44140625" style="414" customWidth="1"/>
    <col min="784" max="1025" width="12" style="414"/>
    <col min="1026" max="1026" width="6" style="414" customWidth="1"/>
    <col min="1027" max="1027" width="7.5546875" style="414" customWidth="1"/>
    <col min="1028" max="1028" width="27.44140625" style="414" customWidth="1"/>
    <col min="1029" max="1029" width="2.33203125" style="414" customWidth="1"/>
    <col min="1030" max="1030" width="0.5546875" style="414" customWidth="1"/>
    <col min="1031" max="1031" width="5.5546875" style="414" customWidth="1"/>
    <col min="1032" max="1032" width="19.5546875" style="414" customWidth="1"/>
    <col min="1033" max="1033" width="18.5546875" style="414" customWidth="1"/>
    <col min="1034" max="1034" width="17.44140625" style="414" customWidth="1"/>
    <col min="1035" max="1035" width="17.109375" style="414" customWidth="1"/>
    <col min="1036" max="1036" width="17.44140625" style="414" customWidth="1"/>
    <col min="1037" max="1037" width="13" style="414" customWidth="1"/>
    <col min="1038" max="1039" width="17.44140625" style="414" customWidth="1"/>
    <col min="1040" max="1281" width="12" style="414"/>
    <col min="1282" max="1282" width="6" style="414" customWidth="1"/>
    <col min="1283" max="1283" width="7.5546875" style="414" customWidth="1"/>
    <col min="1284" max="1284" width="27.44140625" style="414" customWidth="1"/>
    <col min="1285" max="1285" width="2.33203125" style="414" customWidth="1"/>
    <col min="1286" max="1286" width="0.5546875" style="414" customWidth="1"/>
    <col min="1287" max="1287" width="5.5546875" style="414" customWidth="1"/>
    <col min="1288" max="1288" width="19.5546875" style="414" customWidth="1"/>
    <col min="1289" max="1289" width="18.5546875" style="414" customWidth="1"/>
    <col min="1290" max="1290" width="17.44140625" style="414" customWidth="1"/>
    <col min="1291" max="1291" width="17.109375" style="414" customWidth="1"/>
    <col min="1292" max="1292" width="17.44140625" style="414" customWidth="1"/>
    <col min="1293" max="1293" width="13" style="414" customWidth="1"/>
    <col min="1294" max="1295" width="17.44140625" style="414" customWidth="1"/>
    <col min="1296" max="1537" width="12" style="414"/>
    <col min="1538" max="1538" width="6" style="414" customWidth="1"/>
    <col min="1539" max="1539" width="7.5546875" style="414" customWidth="1"/>
    <col min="1540" max="1540" width="27.44140625" style="414" customWidth="1"/>
    <col min="1541" max="1541" width="2.33203125" style="414" customWidth="1"/>
    <col min="1542" max="1542" width="0.5546875" style="414" customWidth="1"/>
    <col min="1543" max="1543" width="5.5546875" style="414" customWidth="1"/>
    <col min="1544" max="1544" width="19.5546875" style="414" customWidth="1"/>
    <col min="1545" max="1545" width="18.5546875" style="414" customWidth="1"/>
    <col min="1546" max="1546" width="17.44140625" style="414" customWidth="1"/>
    <col min="1547" max="1547" width="17.109375" style="414" customWidth="1"/>
    <col min="1548" max="1548" width="17.44140625" style="414" customWidth="1"/>
    <col min="1549" max="1549" width="13" style="414" customWidth="1"/>
    <col min="1550" max="1551" width="17.44140625" style="414" customWidth="1"/>
    <col min="1552" max="1793" width="12" style="414"/>
    <col min="1794" max="1794" width="6" style="414" customWidth="1"/>
    <col min="1795" max="1795" width="7.5546875" style="414" customWidth="1"/>
    <col min="1796" max="1796" width="27.44140625" style="414" customWidth="1"/>
    <col min="1797" max="1797" width="2.33203125" style="414" customWidth="1"/>
    <col min="1798" max="1798" width="0.5546875" style="414" customWidth="1"/>
    <col min="1799" max="1799" width="5.5546875" style="414" customWidth="1"/>
    <col min="1800" max="1800" width="19.5546875" style="414" customWidth="1"/>
    <col min="1801" max="1801" width="18.5546875" style="414" customWidth="1"/>
    <col min="1802" max="1802" width="17.44140625" style="414" customWidth="1"/>
    <col min="1803" max="1803" width="17.109375" style="414" customWidth="1"/>
    <col min="1804" max="1804" width="17.44140625" style="414" customWidth="1"/>
    <col min="1805" max="1805" width="13" style="414" customWidth="1"/>
    <col min="1806" max="1807" width="17.44140625" style="414" customWidth="1"/>
    <col min="1808" max="2049" width="12" style="414"/>
    <col min="2050" max="2050" width="6" style="414" customWidth="1"/>
    <col min="2051" max="2051" width="7.5546875" style="414" customWidth="1"/>
    <col min="2052" max="2052" width="27.44140625" style="414" customWidth="1"/>
    <col min="2053" max="2053" width="2.33203125" style="414" customWidth="1"/>
    <col min="2054" max="2054" width="0.5546875" style="414" customWidth="1"/>
    <col min="2055" max="2055" width="5.5546875" style="414" customWidth="1"/>
    <col min="2056" max="2056" width="19.5546875" style="414" customWidth="1"/>
    <col min="2057" max="2057" width="18.5546875" style="414" customWidth="1"/>
    <col min="2058" max="2058" width="17.44140625" style="414" customWidth="1"/>
    <col min="2059" max="2059" width="17.109375" style="414" customWidth="1"/>
    <col min="2060" max="2060" width="17.44140625" style="414" customWidth="1"/>
    <col min="2061" max="2061" width="13" style="414" customWidth="1"/>
    <col min="2062" max="2063" width="17.44140625" style="414" customWidth="1"/>
    <col min="2064" max="2305" width="12" style="414"/>
    <col min="2306" max="2306" width="6" style="414" customWidth="1"/>
    <col min="2307" max="2307" width="7.5546875" style="414" customWidth="1"/>
    <col min="2308" max="2308" width="27.44140625" style="414" customWidth="1"/>
    <col min="2309" max="2309" width="2.33203125" style="414" customWidth="1"/>
    <col min="2310" max="2310" width="0.5546875" style="414" customWidth="1"/>
    <col min="2311" max="2311" width="5.5546875" style="414" customWidth="1"/>
    <col min="2312" max="2312" width="19.5546875" style="414" customWidth="1"/>
    <col min="2313" max="2313" width="18.5546875" style="414" customWidth="1"/>
    <col min="2314" max="2314" width="17.44140625" style="414" customWidth="1"/>
    <col min="2315" max="2315" width="17.109375" style="414" customWidth="1"/>
    <col min="2316" max="2316" width="17.44140625" style="414" customWidth="1"/>
    <col min="2317" max="2317" width="13" style="414" customWidth="1"/>
    <col min="2318" max="2319" width="17.44140625" style="414" customWidth="1"/>
    <col min="2320" max="2561" width="12" style="414"/>
    <col min="2562" max="2562" width="6" style="414" customWidth="1"/>
    <col min="2563" max="2563" width="7.5546875" style="414" customWidth="1"/>
    <col min="2564" max="2564" width="27.44140625" style="414" customWidth="1"/>
    <col min="2565" max="2565" width="2.33203125" style="414" customWidth="1"/>
    <col min="2566" max="2566" width="0.5546875" style="414" customWidth="1"/>
    <col min="2567" max="2567" width="5.5546875" style="414" customWidth="1"/>
    <col min="2568" max="2568" width="19.5546875" style="414" customWidth="1"/>
    <col min="2569" max="2569" width="18.5546875" style="414" customWidth="1"/>
    <col min="2570" max="2570" width="17.44140625" style="414" customWidth="1"/>
    <col min="2571" max="2571" width="17.109375" style="414" customWidth="1"/>
    <col min="2572" max="2572" width="17.44140625" style="414" customWidth="1"/>
    <col min="2573" max="2573" width="13" style="414" customWidth="1"/>
    <col min="2574" max="2575" width="17.44140625" style="414" customWidth="1"/>
    <col min="2576" max="2817" width="12" style="414"/>
    <col min="2818" max="2818" width="6" style="414" customWidth="1"/>
    <col min="2819" max="2819" width="7.5546875" style="414" customWidth="1"/>
    <col min="2820" max="2820" width="27.44140625" style="414" customWidth="1"/>
    <col min="2821" max="2821" width="2.33203125" style="414" customWidth="1"/>
    <col min="2822" max="2822" width="0.5546875" style="414" customWidth="1"/>
    <col min="2823" max="2823" width="5.5546875" style="414" customWidth="1"/>
    <col min="2824" max="2824" width="19.5546875" style="414" customWidth="1"/>
    <col min="2825" max="2825" width="18.5546875" style="414" customWidth="1"/>
    <col min="2826" max="2826" width="17.44140625" style="414" customWidth="1"/>
    <col min="2827" max="2827" width="17.109375" style="414" customWidth="1"/>
    <col min="2828" max="2828" width="17.44140625" style="414" customWidth="1"/>
    <col min="2829" max="2829" width="13" style="414" customWidth="1"/>
    <col min="2830" max="2831" width="17.44140625" style="414" customWidth="1"/>
    <col min="2832" max="3073" width="12" style="414"/>
    <col min="3074" max="3074" width="6" style="414" customWidth="1"/>
    <col min="3075" max="3075" width="7.5546875" style="414" customWidth="1"/>
    <col min="3076" max="3076" width="27.44140625" style="414" customWidth="1"/>
    <col min="3077" max="3077" width="2.33203125" style="414" customWidth="1"/>
    <col min="3078" max="3078" width="0.5546875" style="414" customWidth="1"/>
    <col min="3079" max="3079" width="5.5546875" style="414" customWidth="1"/>
    <col min="3080" max="3080" width="19.5546875" style="414" customWidth="1"/>
    <col min="3081" max="3081" width="18.5546875" style="414" customWidth="1"/>
    <col min="3082" max="3082" width="17.44140625" style="414" customWidth="1"/>
    <col min="3083" max="3083" width="17.109375" style="414" customWidth="1"/>
    <col min="3084" max="3084" width="17.44140625" style="414" customWidth="1"/>
    <col min="3085" max="3085" width="13" style="414" customWidth="1"/>
    <col min="3086" max="3087" width="17.44140625" style="414" customWidth="1"/>
    <col min="3088" max="3329" width="12" style="414"/>
    <col min="3330" max="3330" width="6" style="414" customWidth="1"/>
    <col min="3331" max="3331" width="7.5546875" style="414" customWidth="1"/>
    <col min="3332" max="3332" width="27.44140625" style="414" customWidth="1"/>
    <col min="3333" max="3333" width="2.33203125" style="414" customWidth="1"/>
    <col min="3334" max="3334" width="0.5546875" style="414" customWidth="1"/>
    <col min="3335" max="3335" width="5.5546875" style="414" customWidth="1"/>
    <col min="3336" max="3336" width="19.5546875" style="414" customWidth="1"/>
    <col min="3337" max="3337" width="18.5546875" style="414" customWidth="1"/>
    <col min="3338" max="3338" width="17.44140625" style="414" customWidth="1"/>
    <col min="3339" max="3339" width="17.109375" style="414" customWidth="1"/>
    <col min="3340" max="3340" width="17.44140625" style="414" customWidth="1"/>
    <col min="3341" max="3341" width="13" style="414" customWidth="1"/>
    <col min="3342" max="3343" width="17.44140625" style="414" customWidth="1"/>
    <col min="3344" max="3585" width="12" style="414"/>
    <col min="3586" max="3586" width="6" style="414" customWidth="1"/>
    <col min="3587" max="3587" width="7.5546875" style="414" customWidth="1"/>
    <col min="3588" max="3588" width="27.44140625" style="414" customWidth="1"/>
    <col min="3589" max="3589" width="2.33203125" style="414" customWidth="1"/>
    <col min="3590" max="3590" width="0.5546875" style="414" customWidth="1"/>
    <col min="3591" max="3591" width="5.5546875" style="414" customWidth="1"/>
    <col min="3592" max="3592" width="19.5546875" style="414" customWidth="1"/>
    <col min="3593" max="3593" width="18.5546875" style="414" customWidth="1"/>
    <col min="3594" max="3594" width="17.44140625" style="414" customWidth="1"/>
    <col min="3595" max="3595" width="17.109375" style="414" customWidth="1"/>
    <col min="3596" max="3596" width="17.44140625" style="414" customWidth="1"/>
    <col min="3597" max="3597" width="13" style="414" customWidth="1"/>
    <col min="3598" max="3599" width="17.44140625" style="414" customWidth="1"/>
    <col min="3600" max="3841" width="12" style="414"/>
    <col min="3842" max="3842" width="6" style="414" customWidth="1"/>
    <col min="3843" max="3843" width="7.5546875" style="414" customWidth="1"/>
    <col min="3844" max="3844" width="27.44140625" style="414" customWidth="1"/>
    <col min="3845" max="3845" width="2.33203125" style="414" customWidth="1"/>
    <col min="3846" max="3846" width="0.5546875" style="414" customWidth="1"/>
    <col min="3847" max="3847" width="5.5546875" style="414" customWidth="1"/>
    <col min="3848" max="3848" width="19.5546875" style="414" customWidth="1"/>
    <col min="3849" max="3849" width="18.5546875" style="414" customWidth="1"/>
    <col min="3850" max="3850" width="17.44140625" style="414" customWidth="1"/>
    <col min="3851" max="3851" width="17.109375" style="414" customWidth="1"/>
    <col min="3852" max="3852" width="17.44140625" style="414" customWidth="1"/>
    <col min="3853" max="3853" width="13" style="414" customWidth="1"/>
    <col min="3854" max="3855" width="17.44140625" style="414" customWidth="1"/>
    <col min="3856" max="4097" width="12" style="414"/>
    <col min="4098" max="4098" width="6" style="414" customWidth="1"/>
    <col min="4099" max="4099" width="7.5546875" style="414" customWidth="1"/>
    <col min="4100" max="4100" width="27.44140625" style="414" customWidth="1"/>
    <col min="4101" max="4101" width="2.33203125" style="414" customWidth="1"/>
    <col min="4102" max="4102" width="0.5546875" style="414" customWidth="1"/>
    <col min="4103" max="4103" width="5.5546875" style="414" customWidth="1"/>
    <col min="4104" max="4104" width="19.5546875" style="414" customWidth="1"/>
    <col min="4105" max="4105" width="18.5546875" style="414" customWidth="1"/>
    <col min="4106" max="4106" width="17.44140625" style="414" customWidth="1"/>
    <col min="4107" max="4107" width="17.109375" style="414" customWidth="1"/>
    <col min="4108" max="4108" width="17.44140625" style="414" customWidth="1"/>
    <col min="4109" max="4109" width="13" style="414" customWidth="1"/>
    <col min="4110" max="4111" width="17.44140625" style="414" customWidth="1"/>
    <col min="4112" max="4353" width="12" style="414"/>
    <col min="4354" max="4354" width="6" style="414" customWidth="1"/>
    <col min="4355" max="4355" width="7.5546875" style="414" customWidth="1"/>
    <col min="4356" max="4356" width="27.44140625" style="414" customWidth="1"/>
    <col min="4357" max="4357" width="2.33203125" style="414" customWidth="1"/>
    <col min="4358" max="4358" width="0.5546875" style="414" customWidth="1"/>
    <col min="4359" max="4359" width="5.5546875" style="414" customWidth="1"/>
    <col min="4360" max="4360" width="19.5546875" style="414" customWidth="1"/>
    <col min="4361" max="4361" width="18.5546875" style="414" customWidth="1"/>
    <col min="4362" max="4362" width="17.44140625" style="414" customWidth="1"/>
    <col min="4363" max="4363" width="17.109375" style="414" customWidth="1"/>
    <col min="4364" max="4364" width="17.44140625" style="414" customWidth="1"/>
    <col min="4365" max="4365" width="13" style="414" customWidth="1"/>
    <col min="4366" max="4367" width="17.44140625" style="414" customWidth="1"/>
    <col min="4368" max="4609" width="12" style="414"/>
    <col min="4610" max="4610" width="6" style="414" customWidth="1"/>
    <col min="4611" max="4611" width="7.5546875" style="414" customWidth="1"/>
    <col min="4612" max="4612" width="27.44140625" style="414" customWidth="1"/>
    <col min="4613" max="4613" width="2.33203125" style="414" customWidth="1"/>
    <col min="4614" max="4614" width="0.5546875" style="414" customWidth="1"/>
    <col min="4615" max="4615" width="5.5546875" style="414" customWidth="1"/>
    <col min="4616" max="4616" width="19.5546875" style="414" customWidth="1"/>
    <col min="4617" max="4617" width="18.5546875" style="414" customWidth="1"/>
    <col min="4618" max="4618" width="17.44140625" style="414" customWidth="1"/>
    <col min="4619" max="4619" width="17.109375" style="414" customWidth="1"/>
    <col min="4620" max="4620" width="17.44140625" style="414" customWidth="1"/>
    <col min="4621" max="4621" width="13" style="414" customWidth="1"/>
    <col min="4622" max="4623" width="17.44140625" style="414" customWidth="1"/>
    <col min="4624" max="4865" width="12" style="414"/>
    <col min="4866" max="4866" width="6" style="414" customWidth="1"/>
    <col min="4867" max="4867" width="7.5546875" style="414" customWidth="1"/>
    <col min="4868" max="4868" width="27.44140625" style="414" customWidth="1"/>
    <col min="4869" max="4869" width="2.33203125" style="414" customWidth="1"/>
    <col min="4870" max="4870" width="0.5546875" style="414" customWidth="1"/>
    <col min="4871" max="4871" width="5.5546875" style="414" customWidth="1"/>
    <col min="4872" max="4872" width="19.5546875" style="414" customWidth="1"/>
    <col min="4873" max="4873" width="18.5546875" style="414" customWidth="1"/>
    <col min="4874" max="4874" width="17.44140625" style="414" customWidth="1"/>
    <col min="4875" max="4875" width="17.109375" style="414" customWidth="1"/>
    <col min="4876" max="4876" width="17.44140625" style="414" customWidth="1"/>
    <col min="4877" max="4877" width="13" style="414" customWidth="1"/>
    <col min="4878" max="4879" width="17.44140625" style="414" customWidth="1"/>
    <col min="4880" max="5121" width="12" style="414"/>
    <col min="5122" max="5122" width="6" style="414" customWidth="1"/>
    <col min="5123" max="5123" width="7.5546875" style="414" customWidth="1"/>
    <col min="5124" max="5124" width="27.44140625" style="414" customWidth="1"/>
    <col min="5125" max="5125" width="2.33203125" style="414" customWidth="1"/>
    <col min="5126" max="5126" width="0.5546875" style="414" customWidth="1"/>
    <col min="5127" max="5127" width="5.5546875" style="414" customWidth="1"/>
    <col min="5128" max="5128" width="19.5546875" style="414" customWidth="1"/>
    <col min="5129" max="5129" width="18.5546875" style="414" customWidth="1"/>
    <col min="5130" max="5130" width="17.44140625" style="414" customWidth="1"/>
    <col min="5131" max="5131" width="17.109375" style="414" customWidth="1"/>
    <col min="5132" max="5132" width="17.44140625" style="414" customWidth="1"/>
    <col min="5133" max="5133" width="13" style="414" customWidth="1"/>
    <col min="5134" max="5135" width="17.44140625" style="414" customWidth="1"/>
    <col min="5136" max="5377" width="12" style="414"/>
    <col min="5378" max="5378" width="6" style="414" customWidth="1"/>
    <col min="5379" max="5379" width="7.5546875" style="414" customWidth="1"/>
    <col min="5380" max="5380" width="27.44140625" style="414" customWidth="1"/>
    <col min="5381" max="5381" width="2.33203125" style="414" customWidth="1"/>
    <col min="5382" max="5382" width="0.5546875" style="414" customWidth="1"/>
    <col min="5383" max="5383" width="5.5546875" style="414" customWidth="1"/>
    <col min="5384" max="5384" width="19.5546875" style="414" customWidth="1"/>
    <col min="5385" max="5385" width="18.5546875" style="414" customWidth="1"/>
    <col min="5386" max="5386" width="17.44140625" style="414" customWidth="1"/>
    <col min="5387" max="5387" width="17.109375" style="414" customWidth="1"/>
    <col min="5388" max="5388" width="17.44140625" style="414" customWidth="1"/>
    <col min="5389" max="5389" width="13" style="414" customWidth="1"/>
    <col min="5390" max="5391" width="17.44140625" style="414" customWidth="1"/>
    <col min="5392" max="5633" width="12" style="414"/>
    <col min="5634" max="5634" width="6" style="414" customWidth="1"/>
    <col min="5635" max="5635" width="7.5546875" style="414" customWidth="1"/>
    <col min="5636" max="5636" width="27.44140625" style="414" customWidth="1"/>
    <col min="5637" max="5637" width="2.33203125" style="414" customWidth="1"/>
    <col min="5638" max="5638" width="0.5546875" style="414" customWidth="1"/>
    <col min="5639" max="5639" width="5.5546875" style="414" customWidth="1"/>
    <col min="5640" max="5640" width="19.5546875" style="414" customWidth="1"/>
    <col min="5641" max="5641" width="18.5546875" style="414" customWidth="1"/>
    <col min="5642" max="5642" width="17.44140625" style="414" customWidth="1"/>
    <col min="5643" max="5643" width="17.109375" style="414" customWidth="1"/>
    <col min="5644" max="5644" width="17.44140625" style="414" customWidth="1"/>
    <col min="5645" max="5645" width="13" style="414" customWidth="1"/>
    <col min="5646" max="5647" width="17.44140625" style="414" customWidth="1"/>
    <col min="5648" max="5889" width="12" style="414"/>
    <col min="5890" max="5890" width="6" style="414" customWidth="1"/>
    <col min="5891" max="5891" width="7.5546875" style="414" customWidth="1"/>
    <col min="5892" max="5892" width="27.44140625" style="414" customWidth="1"/>
    <col min="5893" max="5893" width="2.33203125" style="414" customWidth="1"/>
    <col min="5894" max="5894" width="0.5546875" style="414" customWidth="1"/>
    <col min="5895" max="5895" width="5.5546875" style="414" customWidth="1"/>
    <col min="5896" max="5896" width="19.5546875" style="414" customWidth="1"/>
    <col min="5897" max="5897" width="18.5546875" style="414" customWidth="1"/>
    <col min="5898" max="5898" width="17.44140625" style="414" customWidth="1"/>
    <col min="5899" max="5899" width="17.109375" style="414" customWidth="1"/>
    <col min="5900" max="5900" width="17.44140625" style="414" customWidth="1"/>
    <col min="5901" max="5901" width="13" style="414" customWidth="1"/>
    <col min="5902" max="5903" width="17.44140625" style="414" customWidth="1"/>
    <col min="5904" max="6145" width="12" style="414"/>
    <col min="6146" max="6146" width="6" style="414" customWidth="1"/>
    <col min="6147" max="6147" width="7.5546875" style="414" customWidth="1"/>
    <col min="6148" max="6148" width="27.44140625" style="414" customWidth="1"/>
    <col min="6149" max="6149" width="2.33203125" style="414" customWidth="1"/>
    <col min="6150" max="6150" width="0.5546875" style="414" customWidth="1"/>
    <col min="6151" max="6151" width="5.5546875" style="414" customWidth="1"/>
    <col min="6152" max="6152" width="19.5546875" style="414" customWidth="1"/>
    <col min="6153" max="6153" width="18.5546875" style="414" customWidth="1"/>
    <col min="6154" max="6154" width="17.44140625" style="414" customWidth="1"/>
    <col min="6155" max="6155" width="17.109375" style="414" customWidth="1"/>
    <col min="6156" max="6156" width="17.44140625" style="414" customWidth="1"/>
    <col min="6157" max="6157" width="13" style="414" customWidth="1"/>
    <col min="6158" max="6159" width="17.44140625" style="414" customWidth="1"/>
    <col min="6160" max="6401" width="12" style="414"/>
    <col min="6402" max="6402" width="6" style="414" customWidth="1"/>
    <col min="6403" max="6403" width="7.5546875" style="414" customWidth="1"/>
    <col min="6404" max="6404" width="27.44140625" style="414" customWidth="1"/>
    <col min="6405" max="6405" width="2.33203125" style="414" customWidth="1"/>
    <col min="6406" max="6406" width="0.5546875" style="414" customWidth="1"/>
    <col min="6407" max="6407" width="5.5546875" style="414" customWidth="1"/>
    <col min="6408" max="6408" width="19.5546875" style="414" customWidth="1"/>
    <col min="6409" max="6409" width="18.5546875" style="414" customWidth="1"/>
    <col min="6410" max="6410" width="17.44140625" style="414" customWidth="1"/>
    <col min="6411" max="6411" width="17.109375" style="414" customWidth="1"/>
    <col min="6412" max="6412" width="17.44140625" style="414" customWidth="1"/>
    <col min="6413" max="6413" width="13" style="414" customWidth="1"/>
    <col min="6414" max="6415" width="17.44140625" style="414" customWidth="1"/>
    <col min="6416" max="6657" width="12" style="414"/>
    <col min="6658" max="6658" width="6" style="414" customWidth="1"/>
    <col min="6659" max="6659" width="7.5546875" style="414" customWidth="1"/>
    <col min="6660" max="6660" width="27.44140625" style="414" customWidth="1"/>
    <col min="6661" max="6661" width="2.33203125" style="414" customWidth="1"/>
    <col min="6662" max="6662" width="0.5546875" style="414" customWidth="1"/>
    <col min="6663" max="6663" width="5.5546875" style="414" customWidth="1"/>
    <col min="6664" max="6664" width="19.5546875" style="414" customWidth="1"/>
    <col min="6665" max="6665" width="18.5546875" style="414" customWidth="1"/>
    <col min="6666" max="6666" width="17.44140625" style="414" customWidth="1"/>
    <col min="6667" max="6667" width="17.109375" style="414" customWidth="1"/>
    <col min="6668" max="6668" width="17.44140625" style="414" customWidth="1"/>
    <col min="6669" max="6669" width="13" style="414" customWidth="1"/>
    <col min="6670" max="6671" width="17.44140625" style="414" customWidth="1"/>
    <col min="6672" max="6913" width="12" style="414"/>
    <col min="6914" max="6914" width="6" style="414" customWidth="1"/>
    <col min="6915" max="6915" width="7.5546875" style="414" customWidth="1"/>
    <col min="6916" max="6916" width="27.44140625" style="414" customWidth="1"/>
    <col min="6917" max="6917" width="2.33203125" style="414" customWidth="1"/>
    <col min="6918" max="6918" width="0.5546875" style="414" customWidth="1"/>
    <col min="6919" max="6919" width="5.5546875" style="414" customWidth="1"/>
    <col min="6920" max="6920" width="19.5546875" style="414" customWidth="1"/>
    <col min="6921" max="6921" width="18.5546875" style="414" customWidth="1"/>
    <col min="6922" max="6922" width="17.44140625" style="414" customWidth="1"/>
    <col min="6923" max="6923" width="17.109375" style="414" customWidth="1"/>
    <col min="6924" max="6924" width="17.44140625" style="414" customWidth="1"/>
    <col min="6925" max="6925" width="13" style="414" customWidth="1"/>
    <col min="6926" max="6927" width="17.44140625" style="414" customWidth="1"/>
    <col min="6928" max="7169" width="12" style="414"/>
    <col min="7170" max="7170" width="6" style="414" customWidth="1"/>
    <col min="7171" max="7171" width="7.5546875" style="414" customWidth="1"/>
    <col min="7172" max="7172" width="27.44140625" style="414" customWidth="1"/>
    <col min="7173" max="7173" width="2.33203125" style="414" customWidth="1"/>
    <col min="7174" max="7174" width="0.5546875" style="414" customWidth="1"/>
    <col min="7175" max="7175" width="5.5546875" style="414" customWidth="1"/>
    <col min="7176" max="7176" width="19.5546875" style="414" customWidth="1"/>
    <col min="7177" max="7177" width="18.5546875" style="414" customWidth="1"/>
    <col min="7178" max="7178" width="17.44140625" style="414" customWidth="1"/>
    <col min="7179" max="7179" width="17.109375" style="414" customWidth="1"/>
    <col min="7180" max="7180" width="17.44140625" style="414" customWidth="1"/>
    <col min="7181" max="7181" width="13" style="414" customWidth="1"/>
    <col min="7182" max="7183" width="17.44140625" style="414" customWidth="1"/>
    <col min="7184" max="7425" width="12" style="414"/>
    <col min="7426" max="7426" width="6" style="414" customWidth="1"/>
    <col min="7427" max="7427" width="7.5546875" style="414" customWidth="1"/>
    <col min="7428" max="7428" width="27.44140625" style="414" customWidth="1"/>
    <col min="7429" max="7429" width="2.33203125" style="414" customWidth="1"/>
    <col min="7430" max="7430" width="0.5546875" style="414" customWidth="1"/>
    <col min="7431" max="7431" width="5.5546875" style="414" customWidth="1"/>
    <col min="7432" max="7432" width="19.5546875" style="414" customWidth="1"/>
    <col min="7433" max="7433" width="18.5546875" style="414" customWidth="1"/>
    <col min="7434" max="7434" width="17.44140625" style="414" customWidth="1"/>
    <col min="7435" max="7435" width="17.109375" style="414" customWidth="1"/>
    <col min="7436" max="7436" width="17.44140625" style="414" customWidth="1"/>
    <col min="7437" max="7437" width="13" style="414" customWidth="1"/>
    <col min="7438" max="7439" width="17.44140625" style="414" customWidth="1"/>
    <col min="7440" max="7681" width="12" style="414"/>
    <col min="7682" max="7682" width="6" style="414" customWidth="1"/>
    <col min="7683" max="7683" width="7.5546875" style="414" customWidth="1"/>
    <col min="7684" max="7684" width="27.44140625" style="414" customWidth="1"/>
    <col min="7685" max="7685" width="2.33203125" style="414" customWidth="1"/>
    <col min="7686" max="7686" width="0.5546875" style="414" customWidth="1"/>
    <col min="7687" max="7687" width="5.5546875" style="414" customWidth="1"/>
    <col min="7688" max="7688" width="19.5546875" style="414" customWidth="1"/>
    <col min="7689" max="7689" width="18.5546875" style="414" customWidth="1"/>
    <col min="7690" max="7690" width="17.44140625" style="414" customWidth="1"/>
    <col min="7691" max="7691" width="17.109375" style="414" customWidth="1"/>
    <col min="7692" max="7692" width="17.44140625" style="414" customWidth="1"/>
    <col min="7693" max="7693" width="13" style="414" customWidth="1"/>
    <col min="7694" max="7695" width="17.44140625" style="414" customWidth="1"/>
    <col min="7696" max="7937" width="12" style="414"/>
    <col min="7938" max="7938" width="6" style="414" customWidth="1"/>
    <col min="7939" max="7939" width="7.5546875" style="414" customWidth="1"/>
    <col min="7940" max="7940" width="27.44140625" style="414" customWidth="1"/>
    <col min="7941" max="7941" width="2.33203125" style="414" customWidth="1"/>
    <col min="7942" max="7942" width="0.5546875" style="414" customWidth="1"/>
    <col min="7943" max="7943" width="5.5546875" style="414" customWidth="1"/>
    <col min="7944" max="7944" width="19.5546875" style="414" customWidth="1"/>
    <col min="7945" max="7945" width="18.5546875" style="414" customWidth="1"/>
    <col min="7946" max="7946" width="17.44140625" style="414" customWidth="1"/>
    <col min="7947" max="7947" width="17.109375" style="414" customWidth="1"/>
    <col min="7948" max="7948" width="17.44140625" style="414" customWidth="1"/>
    <col min="7949" max="7949" width="13" style="414" customWidth="1"/>
    <col min="7950" max="7951" width="17.44140625" style="414" customWidth="1"/>
    <col min="7952" max="8193" width="12" style="414"/>
    <col min="8194" max="8194" width="6" style="414" customWidth="1"/>
    <col min="8195" max="8195" width="7.5546875" style="414" customWidth="1"/>
    <col min="8196" max="8196" width="27.44140625" style="414" customWidth="1"/>
    <col min="8197" max="8197" width="2.33203125" style="414" customWidth="1"/>
    <col min="8198" max="8198" width="0.5546875" style="414" customWidth="1"/>
    <col min="8199" max="8199" width="5.5546875" style="414" customWidth="1"/>
    <col min="8200" max="8200" width="19.5546875" style="414" customWidth="1"/>
    <col min="8201" max="8201" width="18.5546875" style="414" customWidth="1"/>
    <col min="8202" max="8202" width="17.44140625" style="414" customWidth="1"/>
    <col min="8203" max="8203" width="17.109375" style="414" customWidth="1"/>
    <col min="8204" max="8204" width="17.44140625" style="414" customWidth="1"/>
    <col min="8205" max="8205" width="13" style="414" customWidth="1"/>
    <col min="8206" max="8207" width="17.44140625" style="414" customWidth="1"/>
    <col min="8208" max="8449" width="12" style="414"/>
    <col min="8450" max="8450" width="6" style="414" customWidth="1"/>
    <col min="8451" max="8451" width="7.5546875" style="414" customWidth="1"/>
    <col min="8452" max="8452" width="27.44140625" style="414" customWidth="1"/>
    <col min="8453" max="8453" width="2.33203125" style="414" customWidth="1"/>
    <col min="8454" max="8454" width="0.5546875" style="414" customWidth="1"/>
    <col min="8455" max="8455" width="5.5546875" style="414" customWidth="1"/>
    <col min="8456" max="8456" width="19.5546875" style="414" customWidth="1"/>
    <col min="8457" max="8457" width="18.5546875" style="414" customWidth="1"/>
    <col min="8458" max="8458" width="17.44140625" style="414" customWidth="1"/>
    <col min="8459" max="8459" width="17.109375" style="414" customWidth="1"/>
    <col min="8460" max="8460" width="17.44140625" style="414" customWidth="1"/>
    <col min="8461" max="8461" width="13" style="414" customWidth="1"/>
    <col min="8462" max="8463" width="17.44140625" style="414" customWidth="1"/>
    <col min="8464" max="8705" width="12" style="414"/>
    <col min="8706" max="8706" width="6" style="414" customWidth="1"/>
    <col min="8707" max="8707" width="7.5546875" style="414" customWidth="1"/>
    <col min="8708" max="8708" width="27.44140625" style="414" customWidth="1"/>
    <col min="8709" max="8709" width="2.33203125" style="414" customWidth="1"/>
    <col min="8710" max="8710" width="0.5546875" style="414" customWidth="1"/>
    <col min="8711" max="8711" width="5.5546875" style="414" customWidth="1"/>
    <col min="8712" max="8712" width="19.5546875" style="414" customWidth="1"/>
    <col min="8713" max="8713" width="18.5546875" style="414" customWidth="1"/>
    <col min="8714" max="8714" width="17.44140625" style="414" customWidth="1"/>
    <col min="8715" max="8715" width="17.109375" style="414" customWidth="1"/>
    <col min="8716" max="8716" width="17.44140625" style="414" customWidth="1"/>
    <col min="8717" max="8717" width="13" style="414" customWidth="1"/>
    <col min="8718" max="8719" width="17.44140625" style="414" customWidth="1"/>
    <col min="8720" max="8961" width="12" style="414"/>
    <col min="8962" max="8962" width="6" style="414" customWidth="1"/>
    <col min="8963" max="8963" width="7.5546875" style="414" customWidth="1"/>
    <col min="8964" max="8964" width="27.44140625" style="414" customWidth="1"/>
    <col min="8965" max="8965" width="2.33203125" style="414" customWidth="1"/>
    <col min="8966" max="8966" width="0.5546875" style="414" customWidth="1"/>
    <col min="8967" max="8967" width="5.5546875" style="414" customWidth="1"/>
    <col min="8968" max="8968" width="19.5546875" style="414" customWidth="1"/>
    <col min="8969" max="8969" width="18.5546875" style="414" customWidth="1"/>
    <col min="8970" max="8970" width="17.44140625" style="414" customWidth="1"/>
    <col min="8971" max="8971" width="17.109375" style="414" customWidth="1"/>
    <col min="8972" max="8972" width="17.44140625" style="414" customWidth="1"/>
    <col min="8973" max="8973" width="13" style="414" customWidth="1"/>
    <col min="8974" max="8975" width="17.44140625" style="414" customWidth="1"/>
    <col min="8976" max="9217" width="12" style="414"/>
    <col min="9218" max="9218" width="6" style="414" customWidth="1"/>
    <col min="9219" max="9219" width="7.5546875" style="414" customWidth="1"/>
    <col min="9220" max="9220" width="27.44140625" style="414" customWidth="1"/>
    <col min="9221" max="9221" width="2.33203125" style="414" customWidth="1"/>
    <col min="9222" max="9222" width="0.5546875" style="414" customWidth="1"/>
    <col min="9223" max="9223" width="5.5546875" style="414" customWidth="1"/>
    <col min="9224" max="9224" width="19.5546875" style="414" customWidth="1"/>
    <col min="9225" max="9225" width="18.5546875" style="414" customWidth="1"/>
    <col min="9226" max="9226" width="17.44140625" style="414" customWidth="1"/>
    <col min="9227" max="9227" width="17.109375" style="414" customWidth="1"/>
    <col min="9228" max="9228" width="17.44140625" style="414" customWidth="1"/>
    <col min="9229" max="9229" width="13" style="414" customWidth="1"/>
    <col min="9230" max="9231" width="17.44140625" style="414" customWidth="1"/>
    <col min="9232" max="9473" width="12" style="414"/>
    <col min="9474" max="9474" width="6" style="414" customWidth="1"/>
    <col min="9475" max="9475" width="7.5546875" style="414" customWidth="1"/>
    <col min="9476" max="9476" width="27.44140625" style="414" customWidth="1"/>
    <col min="9477" max="9477" width="2.33203125" style="414" customWidth="1"/>
    <col min="9478" max="9478" width="0.5546875" style="414" customWidth="1"/>
    <col min="9479" max="9479" width="5.5546875" style="414" customWidth="1"/>
    <col min="9480" max="9480" width="19.5546875" style="414" customWidth="1"/>
    <col min="9481" max="9481" width="18.5546875" style="414" customWidth="1"/>
    <col min="9482" max="9482" width="17.44140625" style="414" customWidth="1"/>
    <col min="9483" max="9483" width="17.109375" style="414" customWidth="1"/>
    <col min="9484" max="9484" width="17.44140625" style="414" customWidth="1"/>
    <col min="9485" max="9485" width="13" style="414" customWidth="1"/>
    <col min="9486" max="9487" width="17.44140625" style="414" customWidth="1"/>
    <col min="9488" max="9729" width="12" style="414"/>
    <col min="9730" max="9730" width="6" style="414" customWidth="1"/>
    <col min="9731" max="9731" width="7.5546875" style="414" customWidth="1"/>
    <col min="9732" max="9732" width="27.44140625" style="414" customWidth="1"/>
    <col min="9733" max="9733" width="2.33203125" style="414" customWidth="1"/>
    <col min="9734" max="9734" width="0.5546875" style="414" customWidth="1"/>
    <col min="9735" max="9735" width="5.5546875" style="414" customWidth="1"/>
    <col min="9736" max="9736" width="19.5546875" style="414" customWidth="1"/>
    <col min="9737" max="9737" width="18.5546875" style="414" customWidth="1"/>
    <col min="9738" max="9738" width="17.44140625" style="414" customWidth="1"/>
    <col min="9739" max="9739" width="17.109375" style="414" customWidth="1"/>
    <col min="9740" max="9740" width="17.44140625" style="414" customWidth="1"/>
    <col min="9741" max="9741" width="13" style="414" customWidth="1"/>
    <col min="9742" max="9743" width="17.44140625" style="414" customWidth="1"/>
    <col min="9744" max="9985" width="12" style="414"/>
    <col min="9986" max="9986" width="6" style="414" customWidth="1"/>
    <col min="9987" max="9987" width="7.5546875" style="414" customWidth="1"/>
    <col min="9988" max="9988" width="27.44140625" style="414" customWidth="1"/>
    <col min="9989" max="9989" width="2.33203125" style="414" customWidth="1"/>
    <col min="9990" max="9990" width="0.5546875" style="414" customWidth="1"/>
    <col min="9991" max="9991" width="5.5546875" style="414" customWidth="1"/>
    <col min="9992" max="9992" width="19.5546875" style="414" customWidth="1"/>
    <col min="9993" max="9993" width="18.5546875" style="414" customWidth="1"/>
    <col min="9994" max="9994" width="17.44140625" style="414" customWidth="1"/>
    <col min="9995" max="9995" width="17.109375" style="414" customWidth="1"/>
    <col min="9996" max="9996" width="17.44140625" style="414" customWidth="1"/>
    <col min="9997" max="9997" width="13" style="414" customWidth="1"/>
    <col min="9998" max="9999" width="17.44140625" style="414" customWidth="1"/>
    <col min="10000" max="10241" width="12" style="414"/>
    <col min="10242" max="10242" width="6" style="414" customWidth="1"/>
    <col min="10243" max="10243" width="7.5546875" style="414" customWidth="1"/>
    <col min="10244" max="10244" width="27.44140625" style="414" customWidth="1"/>
    <col min="10245" max="10245" width="2.33203125" style="414" customWidth="1"/>
    <col min="10246" max="10246" width="0.5546875" style="414" customWidth="1"/>
    <col min="10247" max="10247" width="5.5546875" style="414" customWidth="1"/>
    <col min="10248" max="10248" width="19.5546875" style="414" customWidth="1"/>
    <col min="10249" max="10249" width="18.5546875" style="414" customWidth="1"/>
    <col min="10250" max="10250" width="17.44140625" style="414" customWidth="1"/>
    <col min="10251" max="10251" width="17.109375" style="414" customWidth="1"/>
    <col min="10252" max="10252" width="17.44140625" style="414" customWidth="1"/>
    <col min="10253" max="10253" width="13" style="414" customWidth="1"/>
    <col min="10254" max="10255" width="17.44140625" style="414" customWidth="1"/>
    <col min="10256" max="10497" width="12" style="414"/>
    <col min="10498" max="10498" width="6" style="414" customWidth="1"/>
    <col min="10499" max="10499" width="7.5546875" style="414" customWidth="1"/>
    <col min="10500" max="10500" width="27.44140625" style="414" customWidth="1"/>
    <col min="10501" max="10501" width="2.33203125" style="414" customWidth="1"/>
    <col min="10502" max="10502" width="0.5546875" style="414" customWidth="1"/>
    <col min="10503" max="10503" width="5.5546875" style="414" customWidth="1"/>
    <col min="10504" max="10504" width="19.5546875" style="414" customWidth="1"/>
    <col min="10505" max="10505" width="18.5546875" style="414" customWidth="1"/>
    <col min="10506" max="10506" width="17.44140625" style="414" customWidth="1"/>
    <col min="10507" max="10507" width="17.109375" style="414" customWidth="1"/>
    <col min="10508" max="10508" width="17.44140625" style="414" customWidth="1"/>
    <col min="10509" max="10509" width="13" style="414" customWidth="1"/>
    <col min="10510" max="10511" width="17.44140625" style="414" customWidth="1"/>
    <col min="10512" max="10753" width="12" style="414"/>
    <col min="10754" max="10754" width="6" style="414" customWidth="1"/>
    <col min="10755" max="10755" width="7.5546875" style="414" customWidth="1"/>
    <col min="10756" max="10756" width="27.44140625" style="414" customWidth="1"/>
    <col min="10757" max="10757" width="2.33203125" style="414" customWidth="1"/>
    <col min="10758" max="10758" width="0.5546875" style="414" customWidth="1"/>
    <col min="10759" max="10759" width="5.5546875" style="414" customWidth="1"/>
    <col min="10760" max="10760" width="19.5546875" style="414" customWidth="1"/>
    <col min="10761" max="10761" width="18.5546875" style="414" customWidth="1"/>
    <col min="10762" max="10762" width="17.44140625" style="414" customWidth="1"/>
    <col min="10763" max="10763" width="17.109375" style="414" customWidth="1"/>
    <col min="10764" max="10764" width="17.44140625" style="414" customWidth="1"/>
    <col min="10765" max="10765" width="13" style="414" customWidth="1"/>
    <col min="10766" max="10767" width="17.44140625" style="414" customWidth="1"/>
    <col min="10768" max="11009" width="12" style="414"/>
    <col min="11010" max="11010" width="6" style="414" customWidth="1"/>
    <col min="11011" max="11011" width="7.5546875" style="414" customWidth="1"/>
    <col min="11012" max="11012" width="27.44140625" style="414" customWidth="1"/>
    <col min="11013" max="11013" width="2.33203125" style="414" customWidth="1"/>
    <col min="11014" max="11014" width="0.5546875" style="414" customWidth="1"/>
    <col min="11015" max="11015" width="5.5546875" style="414" customWidth="1"/>
    <col min="11016" max="11016" width="19.5546875" style="414" customWidth="1"/>
    <col min="11017" max="11017" width="18.5546875" style="414" customWidth="1"/>
    <col min="11018" max="11018" width="17.44140625" style="414" customWidth="1"/>
    <col min="11019" max="11019" width="17.109375" style="414" customWidth="1"/>
    <col min="11020" max="11020" width="17.44140625" style="414" customWidth="1"/>
    <col min="11021" max="11021" width="13" style="414" customWidth="1"/>
    <col min="11022" max="11023" width="17.44140625" style="414" customWidth="1"/>
    <col min="11024" max="11265" width="12" style="414"/>
    <col min="11266" max="11266" width="6" style="414" customWidth="1"/>
    <col min="11267" max="11267" width="7.5546875" style="414" customWidth="1"/>
    <col min="11268" max="11268" width="27.44140625" style="414" customWidth="1"/>
    <col min="11269" max="11269" width="2.33203125" style="414" customWidth="1"/>
    <col min="11270" max="11270" width="0.5546875" style="414" customWidth="1"/>
    <col min="11271" max="11271" width="5.5546875" style="414" customWidth="1"/>
    <col min="11272" max="11272" width="19.5546875" style="414" customWidth="1"/>
    <col min="11273" max="11273" width="18.5546875" style="414" customWidth="1"/>
    <col min="11274" max="11274" width="17.44140625" style="414" customWidth="1"/>
    <col min="11275" max="11275" width="17.109375" style="414" customWidth="1"/>
    <col min="11276" max="11276" width="17.44140625" style="414" customWidth="1"/>
    <col min="11277" max="11277" width="13" style="414" customWidth="1"/>
    <col min="11278" max="11279" width="17.44140625" style="414" customWidth="1"/>
    <col min="11280" max="11521" width="12" style="414"/>
    <col min="11522" max="11522" width="6" style="414" customWidth="1"/>
    <col min="11523" max="11523" width="7.5546875" style="414" customWidth="1"/>
    <col min="11524" max="11524" width="27.44140625" style="414" customWidth="1"/>
    <col min="11525" max="11525" width="2.33203125" style="414" customWidth="1"/>
    <col min="11526" max="11526" width="0.5546875" style="414" customWidth="1"/>
    <col min="11527" max="11527" width="5.5546875" style="414" customWidth="1"/>
    <col min="11528" max="11528" width="19.5546875" style="414" customWidth="1"/>
    <col min="11529" max="11529" width="18.5546875" style="414" customWidth="1"/>
    <col min="11530" max="11530" width="17.44140625" style="414" customWidth="1"/>
    <col min="11531" max="11531" width="17.109375" style="414" customWidth="1"/>
    <col min="11532" max="11532" width="17.44140625" style="414" customWidth="1"/>
    <col min="11533" max="11533" width="13" style="414" customWidth="1"/>
    <col min="11534" max="11535" width="17.44140625" style="414" customWidth="1"/>
    <col min="11536" max="11777" width="12" style="414"/>
    <col min="11778" max="11778" width="6" style="414" customWidth="1"/>
    <col min="11779" max="11779" width="7.5546875" style="414" customWidth="1"/>
    <col min="11780" max="11780" width="27.44140625" style="414" customWidth="1"/>
    <col min="11781" max="11781" width="2.33203125" style="414" customWidth="1"/>
    <col min="11782" max="11782" width="0.5546875" style="414" customWidth="1"/>
    <col min="11783" max="11783" width="5.5546875" style="414" customWidth="1"/>
    <col min="11784" max="11784" width="19.5546875" style="414" customWidth="1"/>
    <col min="11785" max="11785" width="18.5546875" style="414" customWidth="1"/>
    <col min="11786" max="11786" width="17.44140625" style="414" customWidth="1"/>
    <col min="11787" max="11787" width="17.109375" style="414" customWidth="1"/>
    <col min="11788" max="11788" width="17.44140625" style="414" customWidth="1"/>
    <col min="11789" max="11789" width="13" style="414" customWidth="1"/>
    <col min="11790" max="11791" width="17.44140625" style="414" customWidth="1"/>
    <col min="11792" max="12033" width="12" style="414"/>
    <col min="12034" max="12034" width="6" style="414" customWidth="1"/>
    <col min="12035" max="12035" width="7.5546875" style="414" customWidth="1"/>
    <col min="12036" max="12036" width="27.44140625" style="414" customWidth="1"/>
    <col min="12037" max="12037" width="2.33203125" style="414" customWidth="1"/>
    <col min="12038" max="12038" width="0.5546875" style="414" customWidth="1"/>
    <col min="12039" max="12039" width="5.5546875" style="414" customWidth="1"/>
    <col min="12040" max="12040" width="19.5546875" style="414" customWidth="1"/>
    <col min="12041" max="12041" width="18.5546875" style="414" customWidth="1"/>
    <col min="12042" max="12042" width="17.44140625" style="414" customWidth="1"/>
    <col min="12043" max="12043" width="17.109375" style="414" customWidth="1"/>
    <col min="12044" max="12044" width="17.44140625" style="414" customWidth="1"/>
    <col min="12045" max="12045" width="13" style="414" customWidth="1"/>
    <col min="12046" max="12047" width="17.44140625" style="414" customWidth="1"/>
    <col min="12048" max="12289" width="12" style="414"/>
    <col min="12290" max="12290" width="6" style="414" customWidth="1"/>
    <col min="12291" max="12291" width="7.5546875" style="414" customWidth="1"/>
    <col min="12292" max="12292" width="27.44140625" style="414" customWidth="1"/>
    <col min="12293" max="12293" width="2.33203125" style="414" customWidth="1"/>
    <col min="12294" max="12294" width="0.5546875" style="414" customWidth="1"/>
    <col min="12295" max="12295" width="5.5546875" style="414" customWidth="1"/>
    <col min="12296" max="12296" width="19.5546875" style="414" customWidth="1"/>
    <col min="12297" max="12297" width="18.5546875" style="414" customWidth="1"/>
    <col min="12298" max="12298" width="17.44140625" style="414" customWidth="1"/>
    <col min="12299" max="12299" width="17.109375" style="414" customWidth="1"/>
    <col min="12300" max="12300" width="17.44140625" style="414" customWidth="1"/>
    <col min="12301" max="12301" width="13" style="414" customWidth="1"/>
    <col min="12302" max="12303" width="17.44140625" style="414" customWidth="1"/>
    <col min="12304" max="12545" width="12" style="414"/>
    <col min="12546" max="12546" width="6" style="414" customWidth="1"/>
    <col min="12547" max="12547" width="7.5546875" style="414" customWidth="1"/>
    <col min="12548" max="12548" width="27.44140625" style="414" customWidth="1"/>
    <col min="12549" max="12549" width="2.33203125" style="414" customWidth="1"/>
    <col min="12550" max="12550" width="0.5546875" style="414" customWidth="1"/>
    <col min="12551" max="12551" width="5.5546875" style="414" customWidth="1"/>
    <col min="12552" max="12552" width="19.5546875" style="414" customWidth="1"/>
    <col min="12553" max="12553" width="18.5546875" style="414" customWidth="1"/>
    <col min="12554" max="12554" width="17.44140625" style="414" customWidth="1"/>
    <col min="12555" max="12555" width="17.109375" style="414" customWidth="1"/>
    <col min="12556" max="12556" width="17.44140625" style="414" customWidth="1"/>
    <col min="12557" max="12557" width="13" style="414" customWidth="1"/>
    <col min="12558" max="12559" width="17.44140625" style="414" customWidth="1"/>
    <col min="12560" max="12801" width="12" style="414"/>
    <col min="12802" max="12802" width="6" style="414" customWidth="1"/>
    <col min="12803" max="12803" width="7.5546875" style="414" customWidth="1"/>
    <col min="12804" max="12804" width="27.44140625" style="414" customWidth="1"/>
    <col min="12805" max="12805" width="2.33203125" style="414" customWidth="1"/>
    <col min="12806" max="12806" width="0.5546875" style="414" customWidth="1"/>
    <col min="12807" max="12807" width="5.5546875" style="414" customWidth="1"/>
    <col min="12808" max="12808" width="19.5546875" style="414" customWidth="1"/>
    <col min="12809" max="12809" width="18.5546875" style="414" customWidth="1"/>
    <col min="12810" max="12810" width="17.44140625" style="414" customWidth="1"/>
    <col min="12811" max="12811" width="17.109375" style="414" customWidth="1"/>
    <col min="12812" max="12812" width="17.44140625" style="414" customWidth="1"/>
    <col min="12813" max="12813" width="13" style="414" customWidth="1"/>
    <col min="12814" max="12815" width="17.44140625" style="414" customWidth="1"/>
    <col min="12816" max="13057" width="12" style="414"/>
    <col min="13058" max="13058" width="6" style="414" customWidth="1"/>
    <col min="13059" max="13059" width="7.5546875" style="414" customWidth="1"/>
    <col min="13060" max="13060" width="27.44140625" style="414" customWidth="1"/>
    <col min="13061" max="13061" width="2.33203125" style="414" customWidth="1"/>
    <col min="13062" max="13062" width="0.5546875" style="414" customWidth="1"/>
    <col min="13063" max="13063" width="5.5546875" style="414" customWidth="1"/>
    <col min="13064" max="13064" width="19.5546875" style="414" customWidth="1"/>
    <col min="13065" max="13065" width="18.5546875" style="414" customWidth="1"/>
    <col min="13066" max="13066" width="17.44140625" style="414" customWidth="1"/>
    <col min="13067" max="13067" width="17.109375" style="414" customWidth="1"/>
    <col min="13068" max="13068" width="17.44140625" style="414" customWidth="1"/>
    <col min="13069" max="13069" width="13" style="414" customWidth="1"/>
    <col min="13070" max="13071" width="17.44140625" style="414" customWidth="1"/>
    <col min="13072" max="13313" width="12" style="414"/>
    <col min="13314" max="13314" width="6" style="414" customWidth="1"/>
    <col min="13315" max="13315" width="7.5546875" style="414" customWidth="1"/>
    <col min="13316" max="13316" width="27.44140625" style="414" customWidth="1"/>
    <col min="13317" max="13317" width="2.33203125" style="414" customWidth="1"/>
    <col min="13318" max="13318" width="0.5546875" style="414" customWidth="1"/>
    <col min="13319" max="13319" width="5.5546875" style="414" customWidth="1"/>
    <col min="13320" max="13320" width="19.5546875" style="414" customWidth="1"/>
    <col min="13321" max="13321" width="18.5546875" style="414" customWidth="1"/>
    <col min="13322" max="13322" width="17.44140625" style="414" customWidth="1"/>
    <col min="13323" max="13323" width="17.109375" style="414" customWidth="1"/>
    <col min="13324" max="13324" width="17.44140625" style="414" customWidth="1"/>
    <col min="13325" max="13325" width="13" style="414" customWidth="1"/>
    <col min="13326" max="13327" width="17.44140625" style="414" customWidth="1"/>
    <col min="13328" max="13569" width="12" style="414"/>
    <col min="13570" max="13570" width="6" style="414" customWidth="1"/>
    <col min="13571" max="13571" width="7.5546875" style="414" customWidth="1"/>
    <col min="13572" max="13572" width="27.44140625" style="414" customWidth="1"/>
    <col min="13573" max="13573" width="2.33203125" style="414" customWidth="1"/>
    <col min="13574" max="13574" width="0.5546875" style="414" customWidth="1"/>
    <col min="13575" max="13575" width="5.5546875" style="414" customWidth="1"/>
    <col min="13576" max="13576" width="19.5546875" style="414" customWidth="1"/>
    <col min="13577" max="13577" width="18.5546875" style="414" customWidth="1"/>
    <col min="13578" max="13578" width="17.44140625" style="414" customWidth="1"/>
    <col min="13579" max="13579" width="17.109375" style="414" customWidth="1"/>
    <col min="13580" max="13580" width="17.44140625" style="414" customWidth="1"/>
    <col min="13581" max="13581" width="13" style="414" customWidth="1"/>
    <col min="13582" max="13583" width="17.44140625" style="414" customWidth="1"/>
    <col min="13584" max="13825" width="12" style="414"/>
    <col min="13826" max="13826" width="6" style="414" customWidth="1"/>
    <col min="13827" max="13827" width="7.5546875" style="414" customWidth="1"/>
    <col min="13828" max="13828" width="27.44140625" style="414" customWidth="1"/>
    <col min="13829" max="13829" width="2.33203125" style="414" customWidth="1"/>
    <col min="13830" max="13830" width="0.5546875" style="414" customWidth="1"/>
    <col min="13831" max="13831" width="5.5546875" style="414" customWidth="1"/>
    <col min="13832" max="13832" width="19.5546875" style="414" customWidth="1"/>
    <col min="13833" max="13833" width="18.5546875" style="414" customWidth="1"/>
    <col min="13834" max="13834" width="17.44140625" style="414" customWidth="1"/>
    <col min="13835" max="13835" width="17.109375" style="414" customWidth="1"/>
    <col min="13836" max="13836" width="17.44140625" style="414" customWidth="1"/>
    <col min="13837" max="13837" width="13" style="414" customWidth="1"/>
    <col min="13838" max="13839" width="17.44140625" style="414" customWidth="1"/>
    <col min="13840" max="14081" width="12" style="414"/>
    <col min="14082" max="14082" width="6" style="414" customWidth="1"/>
    <col min="14083" max="14083" width="7.5546875" style="414" customWidth="1"/>
    <col min="14084" max="14084" width="27.44140625" style="414" customWidth="1"/>
    <col min="14085" max="14085" width="2.33203125" style="414" customWidth="1"/>
    <col min="14086" max="14086" width="0.5546875" style="414" customWidth="1"/>
    <col min="14087" max="14087" width="5.5546875" style="414" customWidth="1"/>
    <col min="14088" max="14088" width="19.5546875" style="414" customWidth="1"/>
    <col min="14089" max="14089" width="18.5546875" style="414" customWidth="1"/>
    <col min="14090" max="14090" width="17.44140625" style="414" customWidth="1"/>
    <col min="14091" max="14091" width="17.109375" style="414" customWidth="1"/>
    <col min="14092" max="14092" width="17.44140625" style="414" customWidth="1"/>
    <col min="14093" max="14093" width="13" style="414" customWidth="1"/>
    <col min="14094" max="14095" width="17.44140625" style="414" customWidth="1"/>
    <col min="14096" max="14337" width="12" style="414"/>
    <col min="14338" max="14338" width="6" style="414" customWidth="1"/>
    <col min="14339" max="14339" width="7.5546875" style="414" customWidth="1"/>
    <col min="14340" max="14340" width="27.44140625" style="414" customWidth="1"/>
    <col min="14341" max="14341" width="2.33203125" style="414" customWidth="1"/>
    <col min="14342" max="14342" width="0.5546875" style="414" customWidth="1"/>
    <col min="14343" max="14343" width="5.5546875" style="414" customWidth="1"/>
    <col min="14344" max="14344" width="19.5546875" style="414" customWidth="1"/>
    <col min="14345" max="14345" width="18.5546875" style="414" customWidth="1"/>
    <col min="14346" max="14346" width="17.44140625" style="414" customWidth="1"/>
    <col min="14347" max="14347" width="17.109375" style="414" customWidth="1"/>
    <col min="14348" max="14348" width="17.44140625" style="414" customWidth="1"/>
    <col min="14349" max="14349" width="13" style="414" customWidth="1"/>
    <col min="14350" max="14351" width="17.44140625" style="414" customWidth="1"/>
    <col min="14352" max="14593" width="12" style="414"/>
    <col min="14594" max="14594" width="6" style="414" customWidth="1"/>
    <col min="14595" max="14595" width="7.5546875" style="414" customWidth="1"/>
    <col min="14596" max="14596" width="27.44140625" style="414" customWidth="1"/>
    <col min="14597" max="14597" width="2.33203125" style="414" customWidth="1"/>
    <col min="14598" max="14598" width="0.5546875" style="414" customWidth="1"/>
    <col min="14599" max="14599" width="5.5546875" style="414" customWidth="1"/>
    <col min="14600" max="14600" width="19.5546875" style="414" customWidth="1"/>
    <col min="14601" max="14601" width="18.5546875" style="414" customWidth="1"/>
    <col min="14602" max="14602" width="17.44140625" style="414" customWidth="1"/>
    <col min="14603" max="14603" width="17.109375" style="414" customWidth="1"/>
    <col min="14604" max="14604" width="17.44140625" style="414" customWidth="1"/>
    <col min="14605" max="14605" width="13" style="414" customWidth="1"/>
    <col min="14606" max="14607" width="17.44140625" style="414" customWidth="1"/>
    <col min="14608" max="14849" width="12" style="414"/>
    <col min="14850" max="14850" width="6" style="414" customWidth="1"/>
    <col min="14851" max="14851" width="7.5546875" style="414" customWidth="1"/>
    <col min="14852" max="14852" width="27.44140625" style="414" customWidth="1"/>
    <col min="14853" max="14853" width="2.33203125" style="414" customWidth="1"/>
    <col min="14854" max="14854" width="0.5546875" style="414" customWidth="1"/>
    <col min="14855" max="14855" width="5.5546875" style="414" customWidth="1"/>
    <col min="14856" max="14856" width="19.5546875" style="414" customWidth="1"/>
    <col min="14857" max="14857" width="18.5546875" style="414" customWidth="1"/>
    <col min="14858" max="14858" width="17.44140625" style="414" customWidth="1"/>
    <col min="14859" max="14859" width="17.109375" style="414" customWidth="1"/>
    <col min="14860" max="14860" width="17.44140625" style="414" customWidth="1"/>
    <col min="14861" max="14861" width="13" style="414" customWidth="1"/>
    <col min="14862" max="14863" width="17.44140625" style="414" customWidth="1"/>
    <col min="14864" max="15105" width="12" style="414"/>
    <col min="15106" max="15106" width="6" style="414" customWidth="1"/>
    <col min="15107" max="15107" width="7.5546875" style="414" customWidth="1"/>
    <col min="15108" max="15108" width="27.44140625" style="414" customWidth="1"/>
    <col min="15109" max="15109" width="2.33203125" style="414" customWidth="1"/>
    <col min="15110" max="15110" width="0.5546875" style="414" customWidth="1"/>
    <col min="15111" max="15111" width="5.5546875" style="414" customWidth="1"/>
    <col min="15112" max="15112" width="19.5546875" style="414" customWidth="1"/>
    <col min="15113" max="15113" width="18.5546875" style="414" customWidth="1"/>
    <col min="15114" max="15114" width="17.44140625" style="414" customWidth="1"/>
    <col min="15115" max="15115" width="17.109375" style="414" customWidth="1"/>
    <col min="15116" max="15116" width="17.44140625" style="414" customWidth="1"/>
    <col min="15117" max="15117" width="13" style="414" customWidth="1"/>
    <col min="15118" max="15119" width="17.44140625" style="414" customWidth="1"/>
    <col min="15120" max="15361" width="12" style="414"/>
    <col min="15362" max="15362" width="6" style="414" customWidth="1"/>
    <col min="15363" max="15363" width="7.5546875" style="414" customWidth="1"/>
    <col min="15364" max="15364" width="27.44140625" style="414" customWidth="1"/>
    <col min="15365" max="15365" width="2.33203125" style="414" customWidth="1"/>
    <col min="15366" max="15366" width="0.5546875" style="414" customWidth="1"/>
    <col min="15367" max="15367" width="5.5546875" style="414" customWidth="1"/>
    <col min="15368" max="15368" width="19.5546875" style="414" customWidth="1"/>
    <col min="15369" max="15369" width="18.5546875" style="414" customWidth="1"/>
    <col min="15370" max="15370" width="17.44140625" style="414" customWidth="1"/>
    <col min="15371" max="15371" width="17.109375" style="414" customWidth="1"/>
    <col min="15372" max="15372" width="17.44140625" style="414" customWidth="1"/>
    <col min="15373" max="15373" width="13" style="414" customWidth="1"/>
    <col min="15374" max="15375" width="17.44140625" style="414" customWidth="1"/>
    <col min="15376" max="15617" width="12" style="414"/>
    <col min="15618" max="15618" width="6" style="414" customWidth="1"/>
    <col min="15619" max="15619" width="7.5546875" style="414" customWidth="1"/>
    <col min="15620" max="15620" width="27.44140625" style="414" customWidth="1"/>
    <col min="15621" max="15621" width="2.33203125" style="414" customWidth="1"/>
    <col min="15622" max="15622" width="0.5546875" style="414" customWidth="1"/>
    <col min="15623" max="15623" width="5.5546875" style="414" customWidth="1"/>
    <col min="15624" max="15624" width="19.5546875" style="414" customWidth="1"/>
    <col min="15625" max="15625" width="18.5546875" style="414" customWidth="1"/>
    <col min="15626" max="15626" width="17.44140625" style="414" customWidth="1"/>
    <col min="15627" max="15627" width="17.109375" style="414" customWidth="1"/>
    <col min="15628" max="15628" width="17.44140625" style="414" customWidth="1"/>
    <col min="15629" max="15629" width="13" style="414" customWidth="1"/>
    <col min="15630" max="15631" width="17.44140625" style="414" customWidth="1"/>
    <col min="15632" max="15873" width="12" style="414"/>
    <col min="15874" max="15874" width="6" style="414" customWidth="1"/>
    <col min="15875" max="15875" width="7.5546875" style="414" customWidth="1"/>
    <col min="15876" max="15876" width="27.44140625" style="414" customWidth="1"/>
    <col min="15877" max="15877" width="2.33203125" style="414" customWidth="1"/>
    <col min="15878" max="15878" width="0.5546875" style="414" customWidth="1"/>
    <col min="15879" max="15879" width="5.5546875" style="414" customWidth="1"/>
    <col min="15880" max="15880" width="19.5546875" style="414" customWidth="1"/>
    <col min="15881" max="15881" width="18.5546875" style="414" customWidth="1"/>
    <col min="15882" max="15882" width="17.44140625" style="414" customWidth="1"/>
    <col min="15883" max="15883" width="17.109375" style="414" customWidth="1"/>
    <col min="15884" max="15884" width="17.44140625" style="414" customWidth="1"/>
    <col min="15885" max="15885" width="13" style="414" customWidth="1"/>
    <col min="15886" max="15887" width="17.44140625" style="414" customWidth="1"/>
    <col min="15888" max="16129" width="12" style="414"/>
    <col min="16130" max="16130" width="6" style="414" customWidth="1"/>
    <col min="16131" max="16131" width="7.5546875" style="414" customWidth="1"/>
    <col min="16132" max="16132" width="27.44140625" style="414" customWidth="1"/>
    <col min="16133" max="16133" width="2.33203125" style="414" customWidth="1"/>
    <col min="16134" max="16134" width="0.5546875" style="414" customWidth="1"/>
    <col min="16135" max="16135" width="5.5546875" style="414" customWidth="1"/>
    <col min="16136" max="16136" width="19.5546875" style="414" customWidth="1"/>
    <col min="16137" max="16137" width="18.5546875" style="414" customWidth="1"/>
    <col min="16138" max="16138" width="17.44140625" style="414" customWidth="1"/>
    <col min="16139" max="16139" width="17.109375" style="414" customWidth="1"/>
    <col min="16140" max="16140" width="17.44140625" style="414" customWidth="1"/>
    <col min="16141" max="16141" width="13" style="414" customWidth="1"/>
    <col min="16142" max="16143" width="17.44140625" style="414" customWidth="1"/>
    <col min="16144" max="16384" width="12" style="414"/>
  </cols>
  <sheetData>
    <row r="1" spans="1:25" s="391" customFormat="1" ht="23.4" x14ac:dyDescent="0.3">
      <c r="A1" s="386"/>
      <c r="B1" s="1047" t="s">
        <v>159</v>
      </c>
      <c r="C1" s="1006"/>
      <c r="D1" s="1267"/>
      <c r="E1" s="1958" t="s">
        <v>132</v>
      </c>
      <c r="F1" s="1958"/>
      <c r="G1" s="1269">
        <v>37</v>
      </c>
      <c r="H1" s="995"/>
      <c r="I1" s="995"/>
      <c r="J1" s="995"/>
      <c r="K1" s="995"/>
      <c r="L1" s="995"/>
      <c r="M1" s="995"/>
      <c r="N1" s="995"/>
      <c r="O1" s="995"/>
    </row>
    <row r="2" spans="1:25" s="391" customFormat="1" ht="15.75" customHeight="1" x14ac:dyDescent="0.3">
      <c r="A2" s="386"/>
      <c r="B2" s="348" t="s">
        <v>404</v>
      </c>
      <c r="C2" s="387"/>
      <c r="D2" s="82"/>
      <c r="E2" s="388" t="s">
        <v>132</v>
      </c>
      <c r="F2" s="1095"/>
      <c r="G2" s="1095"/>
      <c r="H2" s="389"/>
      <c r="I2" s="390"/>
      <c r="J2" s="392"/>
      <c r="K2" s="393"/>
      <c r="L2" s="394"/>
      <c r="M2" s="395"/>
      <c r="N2" s="396"/>
      <c r="O2" s="397"/>
      <c r="P2" s="398"/>
      <c r="R2" s="399"/>
      <c r="S2" s="400"/>
      <c r="T2" s="401"/>
      <c r="U2" s="401"/>
      <c r="W2" s="402"/>
      <c r="X2" s="403"/>
      <c r="Y2" s="402"/>
    </row>
    <row r="3" spans="1:25" s="391" customFormat="1" ht="15.75" customHeight="1" x14ac:dyDescent="0.3">
      <c r="A3" s="386"/>
      <c r="B3" s="348" t="s">
        <v>405</v>
      </c>
      <c r="C3" s="387"/>
      <c r="D3" s="82"/>
      <c r="E3" s="388" t="s">
        <v>132</v>
      </c>
      <c r="F3" s="1095"/>
      <c r="G3" s="1095"/>
      <c r="H3" s="208"/>
      <c r="I3" s="390"/>
      <c r="J3" s="392"/>
      <c r="K3" s="395"/>
      <c r="L3" s="394"/>
      <c r="M3" s="395"/>
      <c r="N3" s="404"/>
      <c r="O3" s="397"/>
      <c r="P3" s="398"/>
      <c r="Q3" s="405"/>
      <c r="R3" s="406"/>
      <c r="S3" s="407"/>
      <c r="T3" s="405"/>
      <c r="U3" s="405"/>
      <c r="W3" s="402"/>
      <c r="X3" s="403"/>
      <c r="Y3" s="402"/>
    </row>
    <row r="4" spans="1:25" s="391" customFormat="1" ht="15.75" customHeight="1" x14ac:dyDescent="0.3">
      <c r="A4" s="386"/>
      <c r="B4" s="348" t="s">
        <v>406</v>
      </c>
      <c r="C4" s="387"/>
      <c r="D4" s="82"/>
      <c r="E4" s="388" t="s">
        <v>132</v>
      </c>
      <c r="F4" s="1095"/>
      <c r="G4" s="1095"/>
      <c r="H4" s="208"/>
      <c r="I4" s="390"/>
      <c r="J4" s="392"/>
      <c r="K4" s="395"/>
      <c r="L4" s="394"/>
      <c r="M4" s="395"/>
      <c r="N4" s="404"/>
      <c r="O4" s="397"/>
      <c r="P4" s="398"/>
      <c r="Q4" s="405"/>
      <c r="R4" s="406"/>
      <c r="S4" s="407"/>
      <c r="T4" s="405"/>
      <c r="U4" s="405"/>
      <c r="W4" s="402"/>
      <c r="X4" s="403"/>
      <c r="Y4" s="402"/>
    </row>
    <row r="5" spans="1:25" s="391" customFormat="1" ht="15.75" customHeight="1" x14ac:dyDescent="0.3">
      <c r="A5" s="386"/>
      <c r="B5" s="348" t="s">
        <v>407</v>
      </c>
      <c r="C5" s="387"/>
      <c r="D5" s="82"/>
      <c r="E5" s="388" t="s">
        <v>132</v>
      </c>
      <c r="F5" s="388"/>
      <c r="G5" s="1095"/>
      <c r="H5" s="208"/>
      <c r="I5" s="390"/>
      <c r="J5" s="1097"/>
      <c r="K5" s="408"/>
      <c r="L5" s="409"/>
      <c r="M5" s="395"/>
      <c r="N5" s="390"/>
      <c r="O5" s="117"/>
      <c r="P5" s="398"/>
      <c r="Q5" s="405"/>
      <c r="R5" s="406"/>
      <c r="S5" s="403"/>
      <c r="T5" s="410"/>
      <c r="U5" s="410"/>
      <c r="V5" s="410"/>
      <c r="W5" s="410" t="s">
        <v>354</v>
      </c>
      <c r="X5" s="403"/>
      <c r="Y5" s="402"/>
    </row>
    <row r="6" spans="1:25" s="391" customFormat="1" ht="15.75" customHeight="1" x14ac:dyDescent="0.3">
      <c r="A6" s="386"/>
      <c r="B6" s="348" t="s">
        <v>1374</v>
      </c>
      <c r="C6" s="390"/>
      <c r="D6" s="390"/>
      <c r="E6" s="388" t="s">
        <v>132</v>
      </c>
      <c r="F6" s="390"/>
      <c r="G6" s="385"/>
      <c r="H6" s="387"/>
      <c r="I6" s="387"/>
      <c r="J6" s="390"/>
      <c r="K6" s="411"/>
      <c r="L6" s="409"/>
      <c r="M6" s="395"/>
      <c r="N6" s="390"/>
      <c r="O6" s="409"/>
      <c r="P6" s="398"/>
      <c r="Q6" s="405"/>
      <c r="R6" s="406"/>
      <c r="S6" s="403"/>
      <c r="T6" s="410"/>
      <c r="U6" s="410"/>
      <c r="V6" s="410"/>
      <c r="W6" s="410"/>
      <c r="X6" s="403"/>
      <c r="Y6" s="402"/>
    </row>
    <row r="7" spans="1:25" s="391" customFormat="1" ht="15.75" customHeight="1" x14ac:dyDescent="0.3">
      <c r="A7" s="386"/>
      <c r="B7" s="348" t="s">
        <v>1317</v>
      </c>
      <c r="C7" s="390"/>
      <c r="D7" s="390"/>
      <c r="E7" s="388" t="s">
        <v>132</v>
      </c>
      <c r="F7" s="412"/>
      <c r="G7" s="1095">
        <v>12</v>
      </c>
      <c r="H7" s="390"/>
      <c r="I7" s="390"/>
      <c r="J7" s="390"/>
      <c r="K7" s="390"/>
      <c r="L7" s="390"/>
      <c r="M7" s="390"/>
      <c r="N7" s="390"/>
      <c r="O7" s="390"/>
    </row>
    <row r="8" spans="1:25" ht="15.75" customHeight="1" x14ac:dyDescent="0.3">
      <c r="A8" s="413"/>
      <c r="B8" s="3568" t="s">
        <v>1375</v>
      </c>
      <c r="C8" s="3568"/>
      <c r="D8" s="3568"/>
      <c r="E8" s="3568"/>
      <c r="F8" s="3568"/>
      <c r="G8" s="3568"/>
      <c r="H8" s="3568"/>
      <c r="I8" s="3568"/>
      <c r="J8" s="3568"/>
      <c r="K8" s="3568"/>
      <c r="L8" s="3568"/>
      <c r="M8" s="3568"/>
      <c r="N8" s="3568"/>
      <c r="O8" s="3568"/>
    </row>
    <row r="9" spans="1:25" ht="3" customHeight="1" thickBot="1" x14ac:dyDescent="0.35">
      <c r="A9" s="413"/>
      <c r="B9" s="1944"/>
      <c r="C9" s="1944"/>
      <c r="D9" s="1846"/>
      <c r="E9" s="2712"/>
      <c r="F9" s="2712"/>
      <c r="G9" s="1846"/>
      <c r="H9" s="1846"/>
      <c r="I9" s="1944"/>
      <c r="J9" s="1944"/>
      <c r="K9" s="1846"/>
      <c r="L9" s="1944"/>
      <c r="M9" s="1944"/>
      <c r="N9" s="1848"/>
      <c r="O9" s="1944"/>
    </row>
    <row r="10" spans="1:25" s="417" customFormat="1" ht="21" customHeight="1" x14ac:dyDescent="0.3">
      <c r="A10" s="416"/>
      <c r="B10" s="2713"/>
      <c r="C10" s="2714"/>
      <c r="D10" s="2714"/>
      <c r="E10" s="2714"/>
      <c r="F10" s="2714"/>
      <c r="G10" s="3764" t="s">
        <v>169</v>
      </c>
      <c r="H10" s="3767" t="s">
        <v>1376</v>
      </c>
      <c r="I10" s="3770" t="s">
        <v>1377</v>
      </c>
      <c r="J10" s="3411"/>
      <c r="K10" s="3411"/>
      <c r="L10" s="3771"/>
      <c r="M10" s="3770" t="s">
        <v>1378</v>
      </c>
      <c r="N10" s="3411"/>
      <c r="O10" s="3412"/>
    </row>
    <row r="11" spans="1:25" s="417" customFormat="1" ht="21" customHeight="1" x14ac:dyDescent="0.3">
      <c r="A11" s="416"/>
      <c r="B11" s="3772" t="s">
        <v>1379</v>
      </c>
      <c r="C11" s="3773"/>
      <c r="D11" s="3773"/>
      <c r="E11" s="3773"/>
      <c r="F11" s="3774"/>
      <c r="G11" s="3765"/>
      <c r="H11" s="3768"/>
      <c r="I11" s="3775" t="s">
        <v>1380</v>
      </c>
      <c r="J11" s="1849"/>
      <c r="K11" s="3757" t="s">
        <v>1381</v>
      </c>
      <c r="L11" s="3777" t="s">
        <v>1382</v>
      </c>
      <c r="M11" s="3778" t="s">
        <v>1383</v>
      </c>
      <c r="N11" s="3757" t="s">
        <v>1384</v>
      </c>
      <c r="O11" s="3759" t="s">
        <v>1385</v>
      </c>
    </row>
    <row r="12" spans="1:25" s="417" customFormat="1" ht="21" customHeight="1" x14ac:dyDescent="0.3">
      <c r="A12" s="416"/>
      <c r="B12" s="1952"/>
      <c r="C12" s="2715"/>
      <c r="D12" s="2715"/>
      <c r="E12" s="2716"/>
      <c r="F12" s="2716"/>
      <c r="G12" s="3766"/>
      <c r="H12" s="3769"/>
      <c r="I12" s="3776"/>
      <c r="J12" s="2717" t="s">
        <v>1386</v>
      </c>
      <c r="K12" s="3758"/>
      <c r="L12" s="3769"/>
      <c r="M12" s="3779"/>
      <c r="N12" s="3758"/>
      <c r="O12" s="3760"/>
    </row>
    <row r="13" spans="1:25" ht="29.25" customHeight="1" x14ac:dyDescent="0.3">
      <c r="A13" s="413"/>
      <c r="B13" s="3420" t="s">
        <v>1387</v>
      </c>
      <c r="C13" s="1933" t="s">
        <v>1388</v>
      </c>
      <c r="D13" s="1934"/>
      <c r="E13" s="1934"/>
      <c r="F13" s="1934"/>
      <c r="G13" s="1987" t="s">
        <v>524</v>
      </c>
      <c r="H13" s="439"/>
      <c r="I13" s="440"/>
      <c r="J13" s="441"/>
      <c r="K13" s="439"/>
      <c r="L13" s="439"/>
      <c r="M13" s="440"/>
      <c r="N13" s="439"/>
      <c r="O13" s="442"/>
    </row>
    <row r="14" spans="1:25" ht="24.75" customHeight="1" x14ac:dyDescent="0.3">
      <c r="A14" s="413"/>
      <c r="B14" s="3421"/>
      <c r="C14" s="1874" t="s">
        <v>1389</v>
      </c>
      <c r="D14" s="1033"/>
      <c r="G14" s="2718" t="s">
        <v>526</v>
      </c>
      <c r="H14" s="443"/>
      <c r="I14" s="444"/>
      <c r="J14" s="445"/>
      <c r="K14" s="443"/>
      <c r="L14" s="443"/>
      <c r="M14" s="444"/>
      <c r="N14" s="443"/>
      <c r="O14" s="446"/>
    </row>
    <row r="15" spans="1:25" ht="24.75" customHeight="1" x14ac:dyDescent="0.3">
      <c r="A15" s="413"/>
      <c r="B15" s="3421"/>
      <c r="C15" s="1874" t="s">
        <v>1390</v>
      </c>
      <c r="D15" s="1033"/>
      <c r="G15" s="2719" t="s">
        <v>528</v>
      </c>
      <c r="H15" s="443"/>
      <c r="I15" s="444"/>
      <c r="J15" s="445"/>
      <c r="K15" s="443"/>
      <c r="L15" s="443"/>
      <c r="M15" s="444"/>
      <c r="N15" s="443"/>
      <c r="O15" s="446"/>
    </row>
    <row r="16" spans="1:25" s="391" customFormat="1" ht="24.75" customHeight="1" x14ac:dyDescent="0.3">
      <c r="A16" s="386"/>
      <c r="B16" s="3421"/>
      <c r="C16" s="1874" t="s">
        <v>190</v>
      </c>
      <c r="D16" s="1008"/>
      <c r="E16" s="1008"/>
      <c r="F16" s="1008"/>
      <c r="G16" s="2720" t="s">
        <v>530</v>
      </c>
      <c r="H16" s="443"/>
      <c r="I16" s="444"/>
      <c r="J16" s="445"/>
      <c r="K16" s="443"/>
      <c r="L16" s="443"/>
      <c r="M16" s="444"/>
      <c r="N16" s="443"/>
      <c r="O16" s="446"/>
    </row>
    <row r="17" spans="1:15" ht="24.75" customHeight="1" x14ac:dyDescent="0.3">
      <c r="A17" s="413"/>
      <c r="B17" s="3421"/>
      <c r="C17" s="1874"/>
      <c r="D17" s="1033"/>
      <c r="E17" s="1008"/>
      <c r="F17" s="2007"/>
      <c r="G17" s="2720" t="s">
        <v>531</v>
      </c>
      <c r="H17" s="447"/>
      <c r="I17" s="448"/>
      <c r="J17" s="449"/>
      <c r="K17" s="447"/>
      <c r="L17" s="447"/>
      <c r="M17" s="448"/>
      <c r="N17" s="447"/>
      <c r="O17" s="450"/>
    </row>
    <row r="18" spans="1:15" ht="24.75" customHeight="1" x14ac:dyDescent="0.3">
      <c r="A18" s="413"/>
      <c r="B18" s="3422"/>
      <c r="C18" s="2721" t="s">
        <v>1391</v>
      </c>
      <c r="D18" s="1414"/>
      <c r="E18" s="1414"/>
      <c r="F18" s="2502"/>
      <c r="G18" s="2722" t="s">
        <v>532</v>
      </c>
      <c r="H18" s="2600">
        <f>H13+H14+H15+H16+H17</f>
        <v>0</v>
      </c>
      <c r="I18" s="2600">
        <f>I13+I14+I15+I16+I17</f>
        <v>0</v>
      </c>
      <c r="J18" s="2600">
        <f t="shared" ref="J18:L18" si="0">J13+J14+J15+J16+J17</f>
        <v>0</v>
      </c>
      <c r="K18" s="2600">
        <f t="shared" si="0"/>
        <v>0</v>
      </c>
      <c r="L18" s="2600">
        <f t="shared" si="0"/>
        <v>0</v>
      </c>
      <c r="M18" s="2600">
        <f t="shared" ref="M18" si="1">M13+M14+M15+M16+M17</f>
        <v>0</v>
      </c>
      <c r="N18" s="2600">
        <f t="shared" ref="N18" si="2">N13+N14+N15+N16+N17</f>
        <v>0</v>
      </c>
      <c r="O18" s="2600">
        <f t="shared" ref="O18" si="3">O13+O14+O15+O16+O17</f>
        <v>0</v>
      </c>
    </row>
    <row r="19" spans="1:15" ht="24.75" customHeight="1" x14ac:dyDescent="0.3">
      <c r="A19" s="413"/>
      <c r="B19" s="3761" t="s">
        <v>1392</v>
      </c>
      <c r="C19" s="2723" t="s">
        <v>1750</v>
      </c>
      <c r="D19" s="1033"/>
      <c r="F19" s="1409"/>
      <c r="G19" s="2724" t="s">
        <v>534</v>
      </c>
      <c r="H19" s="451"/>
      <c r="I19" s="452"/>
      <c r="J19" s="453"/>
      <c r="K19" s="451"/>
      <c r="L19" s="451"/>
      <c r="M19" s="452"/>
      <c r="N19" s="451"/>
      <c r="O19" s="454"/>
    </row>
    <row r="20" spans="1:15" ht="24.75" customHeight="1" x14ac:dyDescent="0.3">
      <c r="A20" s="413"/>
      <c r="B20" s="3762"/>
      <c r="C20" s="1874" t="s">
        <v>1393</v>
      </c>
      <c r="D20" s="1033"/>
      <c r="F20" s="1409"/>
      <c r="G20" s="2718" t="s">
        <v>536</v>
      </c>
      <c r="H20" s="443"/>
      <c r="I20" s="444"/>
      <c r="J20" s="445"/>
      <c r="K20" s="443"/>
      <c r="L20" s="443"/>
      <c r="M20" s="444"/>
      <c r="N20" s="443"/>
      <c r="O20" s="446"/>
    </row>
    <row r="21" spans="1:15" ht="24.75" customHeight="1" x14ac:dyDescent="0.3">
      <c r="A21" s="413"/>
      <c r="B21" s="3762"/>
      <c r="C21" s="1874" t="s">
        <v>204</v>
      </c>
      <c r="D21" s="1033"/>
      <c r="F21" s="1409"/>
      <c r="G21" s="2718" t="s">
        <v>538</v>
      </c>
      <c r="H21" s="443"/>
      <c r="I21" s="444"/>
      <c r="J21" s="445"/>
      <c r="K21" s="443"/>
      <c r="L21" s="443"/>
      <c r="M21" s="444"/>
      <c r="N21" s="443"/>
      <c r="O21" s="446"/>
    </row>
    <row r="22" spans="1:15" ht="24.75" customHeight="1" x14ac:dyDescent="0.3">
      <c r="A22" s="413"/>
      <c r="B22" s="3762"/>
      <c r="C22" s="1874" t="s">
        <v>1394</v>
      </c>
      <c r="D22" s="1033"/>
      <c r="F22" s="1409"/>
      <c r="G22" s="2718" t="s">
        <v>685</v>
      </c>
      <c r="H22" s="443"/>
      <c r="I22" s="444"/>
      <c r="J22" s="445"/>
      <c r="K22" s="443"/>
      <c r="L22" s="443"/>
      <c r="M22" s="444"/>
      <c r="N22" s="443"/>
      <c r="O22" s="446"/>
    </row>
    <row r="23" spans="1:15" ht="24.75" customHeight="1" x14ac:dyDescent="0.3">
      <c r="A23" s="413"/>
      <c r="B23" s="3762"/>
      <c r="C23" s="1874" t="s">
        <v>1395</v>
      </c>
      <c r="D23" s="1033"/>
      <c r="F23" s="1409"/>
      <c r="G23" s="2718" t="s">
        <v>687</v>
      </c>
      <c r="H23" s="443"/>
      <c r="I23" s="444"/>
      <c r="J23" s="445"/>
      <c r="K23" s="443"/>
      <c r="L23" s="443"/>
      <c r="M23" s="444"/>
      <c r="N23" s="443"/>
      <c r="O23" s="446"/>
    </row>
    <row r="24" spans="1:15" ht="24.75" customHeight="1" x14ac:dyDescent="0.3">
      <c r="A24" s="413"/>
      <c r="B24" s="3762"/>
      <c r="C24" s="1874" t="s">
        <v>207</v>
      </c>
      <c r="D24" s="1033"/>
      <c r="F24" s="1409"/>
      <c r="G24" s="2718" t="s">
        <v>688</v>
      </c>
      <c r="H24" s="443"/>
      <c r="I24" s="444"/>
      <c r="J24" s="445"/>
      <c r="K24" s="443"/>
      <c r="L24" s="443"/>
      <c r="M24" s="444"/>
      <c r="N24" s="443"/>
      <c r="O24" s="446"/>
    </row>
    <row r="25" spans="1:15" ht="24.75" customHeight="1" x14ac:dyDescent="0.3">
      <c r="A25" s="413"/>
      <c r="B25" s="3762"/>
      <c r="C25" s="1874" t="s">
        <v>1396</v>
      </c>
      <c r="D25" s="1033"/>
      <c r="F25" s="1409"/>
      <c r="G25" s="2718" t="s">
        <v>690</v>
      </c>
      <c r="H25" s="443"/>
      <c r="I25" s="444"/>
      <c r="J25" s="445"/>
      <c r="K25" s="443"/>
      <c r="L25" s="443"/>
      <c r="M25" s="444"/>
      <c r="N25" s="443"/>
      <c r="O25" s="446"/>
    </row>
    <row r="26" spans="1:15" ht="24.75" customHeight="1" x14ac:dyDescent="0.3">
      <c r="A26" s="413"/>
      <c r="B26" s="3762"/>
      <c r="C26" s="1874" t="s">
        <v>1397</v>
      </c>
      <c r="D26" s="1033"/>
      <c r="F26" s="1409"/>
      <c r="G26" s="2718" t="s">
        <v>734</v>
      </c>
      <c r="H26" s="443"/>
      <c r="I26" s="444"/>
      <c r="J26" s="445"/>
      <c r="K26" s="443"/>
      <c r="L26" s="443"/>
      <c r="M26" s="444"/>
      <c r="N26" s="443"/>
      <c r="O26" s="446"/>
    </row>
    <row r="27" spans="1:15" ht="24.75" customHeight="1" x14ac:dyDescent="0.3">
      <c r="A27" s="413"/>
      <c r="B27" s="3762"/>
      <c r="C27" s="1874" t="s">
        <v>1398</v>
      </c>
      <c r="D27" s="1033"/>
      <c r="F27" s="1409"/>
      <c r="G27" s="2718" t="s">
        <v>736</v>
      </c>
      <c r="H27" s="443"/>
      <c r="I27" s="444"/>
      <c r="J27" s="445"/>
      <c r="K27" s="443"/>
      <c r="L27" s="443"/>
      <c r="M27" s="444"/>
      <c r="N27" s="443"/>
      <c r="O27" s="446"/>
    </row>
    <row r="28" spans="1:15" ht="24.75" customHeight="1" x14ac:dyDescent="0.3">
      <c r="A28" s="413"/>
      <c r="B28" s="3762"/>
      <c r="C28" s="1874" t="s">
        <v>1399</v>
      </c>
      <c r="D28" s="1033"/>
      <c r="F28" s="1409"/>
      <c r="G28" s="2718" t="s">
        <v>739</v>
      </c>
      <c r="H28" s="443"/>
      <c r="I28" s="444"/>
      <c r="J28" s="445"/>
      <c r="K28" s="443"/>
      <c r="L28" s="443"/>
      <c r="M28" s="444"/>
      <c r="N28" s="443"/>
      <c r="O28" s="446"/>
    </row>
    <row r="29" spans="1:15" ht="24.75" customHeight="1" x14ac:dyDescent="0.3">
      <c r="A29" s="413"/>
      <c r="B29" s="3762"/>
      <c r="C29" s="1874" t="s">
        <v>1400</v>
      </c>
      <c r="D29" s="1033"/>
      <c r="F29" s="1409"/>
      <c r="G29" s="2718" t="s">
        <v>741</v>
      </c>
      <c r="H29" s="443"/>
      <c r="I29" s="444"/>
      <c r="J29" s="445"/>
      <c r="K29" s="443"/>
      <c r="L29" s="443"/>
      <c r="M29" s="444"/>
      <c r="N29" s="443"/>
      <c r="O29" s="446"/>
    </row>
    <row r="30" spans="1:15" ht="24.75" customHeight="1" x14ac:dyDescent="0.3">
      <c r="A30" s="413"/>
      <c r="B30" s="3762"/>
      <c r="C30" s="1874" t="s">
        <v>1401</v>
      </c>
      <c r="D30" s="1033"/>
      <c r="F30" s="1409"/>
      <c r="G30" s="2718" t="s">
        <v>744</v>
      </c>
      <c r="H30" s="443"/>
      <c r="I30" s="444"/>
      <c r="J30" s="445"/>
      <c r="K30" s="443"/>
      <c r="L30" s="443"/>
      <c r="M30" s="444"/>
      <c r="N30" s="443"/>
      <c r="O30" s="446"/>
    </row>
    <row r="31" spans="1:15" ht="24.75" customHeight="1" x14ac:dyDescent="0.3">
      <c r="A31" s="413"/>
      <c r="B31" s="3762"/>
      <c r="C31" s="1896" t="s">
        <v>1402</v>
      </c>
      <c r="D31" s="1878"/>
      <c r="E31" s="1878"/>
      <c r="F31" s="1912"/>
      <c r="G31" s="2719" t="s">
        <v>747</v>
      </c>
      <c r="H31" s="455"/>
      <c r="I31" s="456"/>
      <c r="J31" s="457"/>
      <c r="K31" s="455"/>
      <c r="L31" s="455"/>
      <c r="M31" s="456"/>
      <c r="N31" s="455"/>
      <c r="O31" s="458"/>
    </row>
    <row r="32" spans="1:15" s="391" customFormat="1" ht="24.75" customHeight="1" x14ac:dyDescent="0.3">
      <c r="A32" s="386"/>
      <c r="B32" s="3763"/>
      <c r="C32" s="2721" t="s">
        <v>1403</v>
      </c>
      <c r="D32" s="2003"/>
      <c r="E32" s="2003"/>
      <c r="F32" s="2003"/>
      <c r="G32" s="2722" t="s">
        <v>750</v>
      </c>
      <c r="H32" s="2600">
        <f>H19+H20+H21+H22+H23+H24+H25+H26+H27+H28+H29+H30+H31</f>
        <v>0</v>
      </c>
      <c r="I32" s="2600">
        <f>I19+I20+I21+I22+I23+I24+I25+I26+I27+I28+I29+I30+I31</f>
        <v>0</v>
      </c>
      <c r="J32" s="2600">
        <f t="shared" ref="J32:O32" si="4">J19+J20+J21+J22+J23+J24+J25+J26+J27+J28+J29+J30+J31</f>
        <v>0</v>
      </c>
      <c r="K32" s="2600">
        <f t="shared" si="4"/>
        <v>0</v>
      </c>
      <c r="L32" s="2600">
        <f t="shared" si="4"/>
        <v>0</v>
      </c>
      <c r="M32" s="2600">
        <f t="shared" si="4"/>
        <v>0</v>
      </c>
      <c r="N32" s="2600">
        <f t="shared" si="4"/>
        <v>0</v>
      </c>
      <c r="O32" s="2600">
        <f t="shared" si="4"/>
        <v>0</v>
      </c>
    </row>
    <row r="33" spans="1:15" s="391" customFormat="1" ht="24.75" customHeight="1" thickBot="1" x14ac:dyDescent="0.35">
      <c r="A33" s="386"/>
      <c r="B33" s="2657" t="s">
        <v>1776</v>
      </c>
      <c r="C33" s="2725"/>
      <c r="D33" s="2725"/>
      <c r="E33" s="2726"/>
      <c r="F33" s="2726"/>
      <c r="G33" s="2727" t="s">
        <v>752</v>
      </c>
      <c r="H33" s="2600">
        <f>H18+H32</f>
        <v>0</v>
      </c>
      <c r="I33" s="2600">
        <f>I18+I32</f>
        <v>0</v>
      </c>
      <c r="J33" s="2600">
        <f t="shared" ref="J33:O33" si="5">J18+J32</f>
        <v>0</v>
      </c>
      <c r="K33" s="2600">
        <f t="shared" si="5"/>
        <v>0</v>
      </c>
      <c r="L33" s="2600">
        <f t="shared" si="5"/>
        <v>0</v>
      </c>
      <c r="M33" s="2600">
        <f t="shared" si="5"/>
        <v>0</v>
      </c>
      <c r="N33" s="2600">
        <f t="shared" si="5"/>
        <v>0</v>
      </c>
      <c r="O33" s="2600">
        <f t="shared" si="5"/>
        <v>0</v>
      </c>
    </row>
    <row r="34" spans="1:15" x14ac:dyDescent="0.3">
      <c r="A34" s="413"/>
      <c r="B34" s="2728"/>
      <c r="C34" s="2728"/>
      <c r="D34" s="2728"/>
      <c r="H34" s="2728"/>
      <c r="I34" s="2728"/>
      <c r="J34" s="2728"/>
      <c r="K34" s="2728"/>
      <c r="L34" s="2728"/>
      <c r="M34" s="2728"/>
      <c r="N34" s="2728"/>
      <c r="O34" s="2728"/>
    </row>
    <row r="35" spans="1:15" x14ac:dyDescent="0.3">
      <c r="A35" s="413"/>
      <c r="B35" s="994" t="s">
        <v>1404</v>
      </c>
    </row>
    <row r="36" spans="1:15" x14ac:dyDescent="0.3">
      <c r="B36" s="414"/>
      <c r="C36" s="414"/>
      <c r="D36" s="414"/>
      <c r="E36" s="438"/>
      <c r="F36" s="438"/>
      <c r="G36" s="414"/>
      <c r="H36" s="414"/>
      <c r="I36" s="414"/>
      <c r="J36" s="414"/>
      <c r="K36" s="414"/>
      <c r="L36" s="414"/>
      <c r="M36" s="414"/>
      <c r="N36" s="414"/>
      <c r="O36" s="414"/>
    </row>
    <row r="37" spans="1:15" x14ac:dyDescent="0.3">
      <c r="B37" s="414"/>
      <c r="C37" s="414"/>
      <c r="D37" s="414"/>
      <c r="E37" s="438"/>
      <c r="F37" s="438"/>
      <c r="G37" s="414"/>
      <c r="H37" s="414"/>
      <c r="I37" s="414"/>
      <c r="J37" s="414"/>
      <c r="K37" s="414"/>
      <c r="L37" s="414"/>
      <c r="M37" s="414"/>
      <c r="N37" s="414"/>
      <c r="O37" s="414"/>
    </row>
    <row r="38" spans="1:15" x14ac:dyDescent="0.3">
      <c r="B38" s="414"/>
      <c r="C38" s="414"/>
      <c r="D38" s="414"/>
      <c r="E38" s="438"/>
      <c r="F38" s="438"/>
      <c r="G38" s="414"/>
      <c r="H38" s="414"/>
      <c r="I38" s="414"/>
      <c r="J38" s="414"/>
      <c r="K38" s="414"/>
      <c r="L38" s="414"/>
      <c r="M38" s="414"/>
      <c r="N38" s="414"/>
      <c r="O38" s="414"/>
    </row>
    <row r="39" spans="1:15" x14ac:dyDescent="0.3">
      <c r="B39" s="414"/>
      <c r="C39" s="414"/>
      <c r="D39" s="414"/>
      <c r="E39" s="438"/>
      <c r="F39" s="438"/>
      <c r="G39" s="414"/>
      <c r="H39" s="414"/>
      <c r="I39" s="414"/>
      <c r="J39" s="414"/>
      <c r="K39" s="414"/>
      <c r="L39" s="414"/>
      <c r="M39" s="414"/>
      <c r="N39" s="414"/>
      <c r="O39" s="414"/>
    </row>
    <row r="40" spans="1:15" x14ac:dyDescent="0.3">
      <c r="B40" s="414"/>
      <c r="C40" s="414"/>
      <c r="D40" s="414"/>
      <c r="E40" s="438"/>
      <c r="F40" s="438"/>
      <c r="G40" s="414"/>
      <c r="H40" s="414"/>
      <c r="I40" s="414"/>
      <c r="J40" s="414"/>
      <c r="K40" s="414"/>
      <c r="L40" s="414"/>
      <c r="M40" s="414"/>
      <c r="N40" s="414"/>
      <c r="O40" s="414"/>
    </row>
    <row r="41" spans="1:15" x14ac:dyDescent="0.3">
      <c r="B41" s="414"/>
      <c r="C41" s="414"/>
      <c r="D41" s="414"/>
      <c r="E41" s="438"/>
      <c r="F41" s="438"/>
      <c r="G41" s="414"/>
      <c r="H41" s="414"/>
      <c r="I41" s="414"/>
      <c r="J41" s="414"/>
      <c r="K41" s="414"/>
      <c r="L41" s="414"/>
      <c r="M41" s="414"/>
      <c r="N41" s="414"/>
      <c r="O41" s="414"/>
    </row>
    <row r="42" spans="1:15" x14ac:dyDescent="0.3">
      <c r="B42" s="414"/>
      <c r="C42" s="414"/>
      <c r="D42" s="414"/>
      <c r="E42" s="438"/>
      <c r="F42" s="438"/>
      <c r="G42" s="414"/>
      <c r="H42" s="414"/>
      <c r="I42" s="414"/>
      <c r="J42" s="414"/>
      <c r="K42" s="414"/>
      <c r="L42" s="414"/>
      <c r="M42" s="414"/>
      <c r="N42" s="414"/>
      <c r="O42" s="414"/>
    </row>
    <row r="43" spans="1:15" x14ac:dyDescent="0.3">
      <c r="B43" s="414"/>
      <c r="C43" s="414"/>
      <c r="D43" s="414"/>
      <c r="E43" s="438"/>
      <c r="F43" s="438"/>
      <c r="G43" s="414"/>
      <c r="H43" s="414"/>
      <c r="I43" s="414"/>
      <c r="J43" s="414"/>
      <c r="K43" s="414"/>
      <c r="L43" s="414"/>
      <c r="M43" s="414"/>
      <c r="N43" s="414"/>
      <c r="O43" s="414"/>
    </row>
    <row r="44" spans="1:15" x14ac:dyDescent="0.3">
      <c r="B44" s="414"/>
      <c r="C44" s="414"/>
      <c r="D44" s="414"/>
      <c r="E44" s="438"/>
      <c r="F44" s="438"/>
      <c r="G44" s="414"/>
      <c r="H44" s="414"/>
      <c r="I44" s="414"/>
      <c r="J44" s="414"/>
      <c r="K44" s="414"/>
      <c r="L44" s="414"/>
      <c r="M44" s="414"/>
      <c r="N44" s="414"/>
      <c r="O44" s="414"/>
    </row>
    <row r="45" spans="1:15" x14ac:dyDescent="0.3">
      <c r="B45" s="414"/>
      <c r="C45" s="414"/>
      <c r="D45" s="414"/>
      <c r="E45" s="438"/>
      <c r="F45" s="438"/>
      <c r="G45" s="414"/>
      <c r="H45" s="414"/>
      <c r="I45" s="414"/>
      <c r="J45" s="414"/>
      <c r="K45" s="414"/>
      <c r="L45" s="414"/>
      <c r="M45" s="414"/>
      <c r="N45" s="414"/>
      <c r="O45" s="414"/>
    </row>
    <row r="46" spans="1:15" x14ac:dyDescent="0.3">
      <c r="B46" s="414"/>
      <c r="C46" s="414"/>
      <c r="D46" s="414"/>
      <c r="E46" s="438"/>
      <c r="F46" s="438"/>
      <c r="G46" s="414"/>
      <c r="H46" s="414"/>
      <c r="I46" s="414"/>
      <c r="J46" s="414"/>
      <c r="K46" s="414"/>
      <c r="L46" s="414"/>
      <c r="M46" s="414"/>
      <c r="N46" s="414"/>
      <c r="O46" s="414"/>
    </row>
    <row r="47" spans="1:15" x14ac:dyDescent="0.3">
      <c r="B47" s="414"/>
      <c r="C47" s="414"/>
      <c r="D47" s="414"/>
      <c r="E47" s="438"/>
      <c r="F47" s="438"/>
      <c r="G47" s="414"/>
      <c r="H47" s="414"/>
      <c r="I47" s="414"/>
      <c r="J47" s="414"/>
      <c r="K47" s="414"/>
      <c r="L47" s="414"/>
      <c r="M47" s="414"/>
      <c r="N47" s="414"/>
      <c r="O47" s="414"/>
    </row>
    <row r="48" spans="1:15" x14ac:dyDescent="0.3">
      <c r="B48" s="414"/>
      <c r="C48" s="414"/>
      <c r="D48" s="414"/>
      <c r="E48" s="438"/>
      <c r="F48" s="438"/>
      <c r="G48" s="414"/>
      <c r="H48" s="414"/>
      <c r="I48" s="414"/>
      <c r="J48" s="414"/>
      <c r="K48" s="414"/>
      <c r="L48" s="414"/>
      <c r="M48" s="414"/>
      <c r="N48" s="414"/>
      <c r="O48" s="414"/>
    </row>
    <row r="49" spans="2:15" x14ac:dyDescent="0.3">
      <c r="B49" s="414"/>
      <c r="C49" s="414"/>
      <c r="D49" s="414"/>
      <c r="E49" s="438"/>
      <c r="F49" s="438"/>
      <c r="G49" s="414"/>
      <c r="H49" s="414"/>
      <c r="I49" s="414"/>
      <c r="J49" s="414"/>
      <c r="K49" s="414"/>
      <c r="L49" s="414"/>
      <c r="M49" s="414"/>
      <c r="N49" s="414"/>
      <c r="O49" s="414"/>
    </row>
    <row r="50" spans="2:15" x14ac:dyDescent="0.3">
      <c r="B50" s="414"/>
      <c r="C50" s="414"/>
      <c r="D50" s="414"/>
      <c r="E50" s="438"/>
      <c r="F50" s="438"/>
      <c r="G50" s="414"/>
      <c r="H50" s="414"/>
      <c r="I50" s="414"/>
      <c r="J50" s="414"/>
      <c r="K50" s="414"/>
      <c r="L50" s="414"/>
      <c r="M50" s="414"/>
      <c r="N50" s="414"/>
      <c r="O50" s="414"/>
    </row>
    <row r="51" spans="2:15" x14ac:dyDescent="0.3">
      <c r="B51" s="414"/>
      <c r="C51" s="414"/>
      <c r="D51" s="414"/>
      <c r="E51" s="438"/>
      <c r="F51" s="438"/>
      <c r="G51" s="414"/>
      <c r="H51" s="414"/>
      <c r="I51" s="414"/>
      <c r="J51" s="414"/>
      <c r="K51" s="414"/>
      <c r="L51" s="414"/>
      <c r="M51" s="414"/>
      <c r="N51" s="414"/>
      <c r="O51" s="414"/>
    </row>
    <row r="52" spans="2:15" x14ac:dyDescent="0.3">
      <c r="B52" s="414"/>
      <c r="C52" s="414"/>
      <c r="D52" s="414"/>
      <c r="E52" s="438"/>
      <c r="F52" s="438"/>
      <c r="G52" s="414"/>
      <c r="H52" s="414"/>
      <c r="I52" s="414"/>
      <c r="J52" s="414"/>
      <c r="K52" s="414"/>
      <c r="L52" s="414"/>
      <c r="M52" s="414"/>
      <c r="N52" s="414"/>
      <c r="O52" s="414"/>
    </row>
    <row r="53" spans="2:15" x14ac:dyDescent="0.3">
      <c r="B53" s="414"/>
      <c r="C53" s="414"/>
      <c r="D53" s="414"/>
      <c r="E53" s="438"/>
      <c r="F53" s="438"/>
      <c r="G53" s="414"/>
      <c r="H53" s="414"/>
      <c r="I53" s="414"/>
      <c r="J53" s="414"/>
      <c r="K53" s="414"/>
      <c r="L53" s="414"/>
      <c r="M53" s="414"/>
      <c r="N53" s="414"/>
      <c r="O53" s="414"/>
    </row>
    <row r="54" spans="2:15" x14ac:dyDescent="0.3">
      <c r="B54" s="414"/>
      <c r="C54" s="414"/>
      <c r="D54" s="414"/>
      <c r="E54" s="438"/>
      <c r="F54" s="438"/>
      <c r="G54" s="414"/>
      <c r="H54" s="414"/>
      <c r="I54" s="414"/>
      <c r="J54" s="414"/>
      <c r="K54" s="414"/>
      <c r="L54" s="414"/>
      <c r="M54" s="414"/>
      <c r="N54" s="414"/>
      <c r="O54" s="414"/>
    </row>
    <row r="55" spans="2:15" x14ac:dyDescent="0.3">
      <c r="B55" s="414"/>
      <c r="C55" s="414"/>
      <c r="D55" s="414"/>
      <c r="E55" s="438"/>
      <c r="F55" s="438"/>
      <c r="G55" s="414"/>
      <c r="H55" s="414"/>
      <c r="I55" s="414"/>
      <c r="J55" s="414"/>
      <c r="K55" s="414"/>
      <c r="L55" s="414"/>
      <c r="M55" s="414"/>
      <c r="N55" s="414"/>
      <c r="O55" s="414"/>
    </row>
    <row r="56" spans="2:15" x14ac:dyDescent="0.3">
      <c r="B56" s="414"/>
      <c r="C56" s="414"/>
      <c r="D56" s="414"/>
      <c r="E56" s="438"/>
      <c r="F56" s="438"/>
      <c r="G56" s="414"/>
      <c r="H56" s="414"/>
      <c r="I56" s="414"/>
      <c r="J56" s="414"/>
      <c r="K56" s="414"/>
      <c r="L56" s="414"/>
      <c r="M56" s="414"/>
      <c r="N56" s="414"/>
      <c r="O56" s="414"/>
    </row>
    <row r="57" spans="2:15" x14ac:dyDescent="0.3">
      <c r="B57" s="414"/>
      <c r="C57" s="414"/>
      <c r="D57" s="414"/>
      <c r="E57" s="438"/>
      <c r="F57" s="438"/>
      <c r="G57" s="414"/>
      <c r="H57" s="414"/>
      <c r="I57" s="414"/>
      <c r="J57" s="414"/>
      <c r="K57" s="414"/>
      <c r="L57" s="414"/>
      <c r="M57" s="414"/>
      <c r="N57" s="414"/>
      <c r="O57" s="414"/>
    </row>
    <row r="58" spans="2:15" x14ac:dyDescent="0.3">
      <c r="B58" s="414"/>
      <c r="C58" s="414"/>
      <c r="D58" s="414"/>
      <c r="E58" s="438"/>
      <c r="F58" s="438"/>
      <c r="G58" s="414"/>
      <c r="H58" s="414"/>
      <c r="I58" s="414"/>
      <c r="J58" s="414"/>
      <c r="K58" s="414"/>
      <c r="L58" s="414"/>
      <c r="M58" s="414"/>
      <c r="N58" s="414"/>
      <c r="O58" s="414"/>
    </row>
    <row r="59" spans="2:15" x14ac:dyDescent="0.3">
      <c r="B59" s="414"/>
      <c r="C59" s="414"/>
      <c r="D59" s="414"/>
      <c r="E59" s="438"/>
      <c r="F59" s="438"/>
      <c r="G59" s="414"/>
      <c r="H59" s="414"/>
      <c r="I59" s="414"/>
      <c r="J59" s="414"/>
      <c r="K59" s="414"/>
      <c r="L59" s="414"/>
      <c r="M59" s="414"/>
      <c r="N59" s="414"/>
      <c r="O59" s="414"/>
    </row>
    <row r="60" spans="2:15" x14ac:dyDescent="0.3">
      <c r="B60" s="414"/>
      <c r="C60" s="414"/>
      <c r="D60" s="414"/>
      <c r="E60" s="438"/>
      <c r="F60" s="438"/>
      <c r="G60" s="414"/>
      <c r="H60" s="414"/>
      <c r="I60" s="414"/>
      <c r="J60" s="414"/>
      <c r="K60" s="414"/>
      <c r="L60" s="414"/>
      <c r="M60" s="414"/>
      <c r="N60" s="414"/>
      <c r="O60" s="414"/>
    </row>
    <row r="61" spans="2:15" x14ac:dyDescent="0.3">
      <c r="B61" s="414"/>
      <c r="C61" s="414"/>
      <c r="D61" s="414"/>
      <c r="E61" s="438"/>
      <c r="F61" s="438"/>
      <c r="G61" s="414"/>
      <c r="H61" s="414"/>
      <c r="I61" s="414"/>
      <c r="J61" s="414"/>
      <c r="K61" s="414"/>
      <c r="L61" s="414"/>
      <c r="M61" s="414"/>
      <c r="N61" s="414"/>
      <c r="O61" s="414"/>
    </row>
    <row r="62" spans="2:15" x14ac:dyDescent="0.3">
      <c r="B62" s="414"/>
      <c r="C62" s="414"/>
      <c r="D62" s="414"/>
      <c r="E62" s="438"/>
      <c r="F62" s="438"/>
      <c r="G62" s="414"/>
      <c r="H62" s="414"/>
      <c r="I62" s="414"/>
      <c r="J62" s="414"/>
      <c r="K62" s="414"/>
      <c r="L62" s="414"/>
      <c r="M62" s="414"/>
      <c r="N62" s="414"/>
      <c r="O62" s="414"/>
    </row>
    <row r="63" spans="2:15" x14ac:dyDescent="0.3">
      <c r="B63" s="414"/>
      <c r="C63" s="414"/>
      <c r="D63" s="414"/>
      <c r="E63" s="438"/>
      <c r="F63" s="438"/>
      <c r="G63" s="414"/>
      <c r="H63" s="414"/>
      <c r="I63" s="414"/>
      <c r="J63" s="414"/>
      <c r="K63" s="414"/>
      <c r="L63" s="414"/>
      <c r="M63" s="414"/>
      <c r="N63" s="414"/>
      <c r="O63" s="414"/>
    </row>
    <row r="64" spans="2:15" x14ac:dyDescent="0.3">
      <c r="B64" s="414"/>
      <c r="C64" s="414"/>
      <c r="D64" s="414"/>
      <c r="E64" s="438"/>
      <c r="F64" s="438"/>
      <c r="G64" s="414"/>
      <c r="H64" s="414"/>
      <c r="I64" s="414"/>
      <c r="J64" s="414"/>
      <c r="K64" s="414"/>
      <c r="L64" s="414"/>
      <c r="M64" s="414"/>
      <c r="N64" s="414"/>
      <c r="O64" s="414"/>
    </row>
    <row r="65" spans="2:15" x14ac:dyDescent="0.3">
      <c r="B65" s="414"/>
      <c r="C65" s="414"/>
      <c r="D65" s="414"/>
      <c r="E65" s="438"/>
      <c r="F65" s="438"/>
      <c r="G65" s="414"/>
      <c r="H65" s="414"/>
      <c r="I65" s="414"/>
      <c r="J65" s="414"/>
      <c r="K65" s="414"/>
      <c r="L65" s="414"/>
      <c r="M65" s="414"/>
      <c r="N65" s="414"/>
      <c r="O65" s="414"/>
    </row>
    <row r="66" spans="2:15" x14ac:dyDescent="0.3">
      <c r="B66" s="414"/>
      <c r="C66" s="414"/>
      <c r="D66" s="414"/>
      <c r="E66" s="438"/>
      <c r="F66" s="438"/>
      <c r="G66" s="414"/>
      <c r="H66" s="414"/>
      <c r="I66" s="414"/>
      <c r="J66" s="414"/>
      <c r="K66" s="414"/>
      <c r="L66" s="414"/>
      <c r="M66" s="414"/>
      <c r="N66" s="414"/>
      <c r="O66" s="414"/>
    </row>
    <row r="67" spans="2:15" x14ac:dyDescent="0.3">
      <c r="B67" s="414"/>
      <c r="C67" s="414"/>
      <c r="D67" s="414"/>
      <c r="E67" s="438"/>
      <c r="F67" s="438"/>
      <c r="G67" s="414"/>
      <c r="H67" s="414"/>
      <c r="I67" s="414"/>
      <c r="J67" s="414"/>
      <c r="K67" s="414"/>
      <c r="L67" s="414"/>
      <c r="M67" s="414"/>
      <c r="N67" s="414"/>
      <c r="O67" s="414"/>
    </row>
    <row r="68" spans="2:15" x14ac:dyDescent="0.3">
      <c r="B68" s="414"/>
      <c r="C68" s="414"/>
      <c r="D68" s="414"/>
      <c r="E68" s="438"/>
      <c r="F68" s="438"/>
      <c r="G68" s="414"/>
      <c r="H68" s="414"/>
      <c r="I68" s="414"/>
      <c r="J68" s="414"/>
      <c r="K68" s="414"/>
      <c r="L68" s="414"/>
      <c r="M68" s="414"/>
      <c r="N68" s="414"/>
      <c r="O68" s="414"/>
    </row>
    <row r="69" spans="2:15" x14ac:dyDescent="0.3">
      <c r="B69" s="414"/>
      <c r="C69" s="414"/>
      <c r="D69" s="414"/>
      <c r="E69" s="438"/>
      <c r="F69" s="438"/>
      <c r="G69" s="414"/>
      <c r="H69" s="414"/>
      <c r="I69" s="414"/>
      <c r="J69" s="414"/>
      <c r="K69" s="414"/>
      <c r="L69" s="414"/>
      <c r="M69" s="414"/>
      <c r="N69" s="414"/>
      <c r="O69" s="414"/>
    </row>
    <row r="70" spans="2:15" x14ac:dyDescent="0.3">
      <c r="B70" s="414"/>
      <c r="C70" s="414"/>
      <c r="D70" s="414"/>
      <c r="E70" s="438"/>
      <c r="F70" s="438"/>
      <c r="G70" s="414"/>
      <c r="H70" s="414"/>
      <c r="I70" s="414"/>
      <c r="J70" s="414"/>
      <c r="K70" s="414"/>
      <c r="L70" s="414"/>
      <c r="M70" s="414"/>
      <c r="N70" s="414"/>
      <c r="O70" s="414"/>
    </row>
    <row r="71" spans="2:15" x14ac:dyDescent="0.3">
      <c r="B71" s="414"/>
      <c r="C71" s="414"/>
      <c r="D71" s="414"/>
      <c r="E71" s="438"/>
      <c r="F71" s="438"/>
      <c r="G71" s="414"/>
      <c r="H71" s="414"/>
      <c r="I71" s="414"/>
      <c r="J71" s="414"/>
      <c r="K71" s="414"/>
      <c r="L71" s="414"/>
      <c r="M71" s="414"/>
      <c r="N71" s="414"/>
      <c r="O71" s="414"/>
    </row>
    <row r="72" spans="2:15" x14ac:dyDescent="0.3">
      <c r="B72" s="414"/>
      <c r="C72" s="414"/>
      <c r="D72" s="414"/>
      <c r="E72" s="438"/>
      <c r="F72" s="438"/>
      <c r="G72" s="414"/>
      <c r="H72" s="414"/>
      <c r="I72" s="414"/>
      <c r="J72" s="414"/>
      <c r="K72" s="414"/>
      <c r="L72" s="414"/>
      <c r="M72" s="414"/>
      <c r="N72" s="414"/>
      <c r="O72" s="414"/>
    </row>
    <row r="73" spans="2:15" x14ac:dyDescent="0.3">
      <c r="B73" s="414"/>
      <c r="C73" s="414"/>
      <c r="D73" s="414"/>
      <c r="E73" s="438"/>
      <c r="F73" s="438"/>
      <c r="G73" s="414"/>
      <c r="H73" s="414"/>
      <c r="I73" s="414"/>
      <c r="J73" s="414"/>
      <c r="K73" s="414"/>
      <c r="L73" s="414"/>
      <c r="M73" s="414"/>
      <c r="N73" s="414"/>
      <c r="O73" s="414"/>
    </row>
    <row r="74" spans="2:15" x14ac:dyDescent="0.3">
      <c r="B74" s="414"/>
      <c r="C74" s="414"/>
      <c r="D74" s="414"/>
      <c r="E74" s="438"/>
      <c r="F74" s="438"/>
      <c r="G74" s="414"/>
      <c r="H74" s="414"/>
      <c r="I74" s="414"/>
      <c r="J74" s="414"/>
      <c r="K74" s="414"/>
      <c r="L74" s="414"/>
      <c r="M74" s="414"/>
      <c r="N74" s="414"/>
      <c r="O74" s="414"/>
    </row>
    <row r="75" spans="2:15" x14ac:dyDescent="0.3">
      <c r="B75" s="414"/>
      <c r="C75" s="414"/>
      <c r="D75" s="414"/>
      <c r="E75" s="438"/>
      <c r="F75" s="438"/>
      <c r="G75" s="414"/>
      <c r="H75" s="414"/>
      <c r="I75" s="414"/>
      <c r="J75" s="414"/>
      <c r="K75" s="414"/>
      <c r="L75" s="414"/>
      <c r="M75" s="414"/>
      <c r="N75" s="414"/>
      <c r="O75" s="414"/>
    </row>
    <row r="76" spans="2:15" x14ac:dyDescent="0.3">
      <c r="B76" s="414"/>
      <c r="C76" s="414"/>
      <c r="D76" s="414"/>
      <c r="E76" s="438"/>
      <c r="F76" s="438"/>
      <c r="G76" s="414"/>
      <c r="H76" s="414"/>
      <c r="I76" s="414"/>
      <c r="J76" s="414"/>
      <c r="K76" s="414"/>
      <c r="L76" s="414"/>
      <c r="M76" s="414"/>
      <c r="N76" s="414"/>
      <c r="O76" s="414"/>
    </row>
    <row r="77" spans="2:15" x14ac:dyDescent="0.3">
      <c r="B77" s="414"/>
      <c r="C77" s="414"/>
      <c r="D77" s="414"/>
      <c r="E77" s="438"/>
      <c r="F77" s="438"/>
      <c r="G77" s="414"/>
      <c r="H77" s="414"/>
      <c r="I77" s="414"/>
      <c r="J77" s="414"/>
      <c r="K77" s="414"/>
      <c r="L77" s="414"/>
      <c r="M77" s="414"/>
      <c r="N77" s="414"/>
      <c r="O77" s="414"/>
    </row>
    <row r="78" spans="2:15" x14ac:dyDescent="0.3">
      <c r="B78" s="414"/>
      <c r="C78" s="414"/>
      <c r="D78" s="414"/>
      <c r="E78" s="438"/>
      <c r="F78" s="438"/>
      <c r="G78" s="414"/>
      <c r="H78" s="414"/>
      <c r="I78" s="414"/>
      <c r="J78" s="414"/>
      <c r="K78" s="414"/>
      <c r="L78" s="414"/>
      <c r="M78" s="414"/>
      <c r="N78" s="414"/>
      <c r="O78" s="414"/>
    </row>
    <row r="79" spans="2:15" x14ac:dyDescent="0.3">
      <c r="B79" s="414"/>
      <c r="C79" s="414"/>
      <c r="D79" s="414"/>
      <c r="E79" s="438"/>
      <c r="F79" s="438"/>
      <c r="G79" s="414"/>
      <c r="H79" s="414"/>
      <c r="I79" s="414"/>
      <c r="J79" s="414"/>
      <c r="K79" s="414"/>
      <c r="L79" s="414"/>
      <c r="M79" s="414"/>
      <c r="N79" s="414"/>
      <c r="O79" s="414"/>
    </row>
    <row r="80" spans="2:15" x14ac:dyDescent="0.3">
      <c r="B80" s="414"/>
      <c r="C80" s="414"/>
      <c r="D80" s="414"/>
      <c r="E80" s="438"/>
      <c r="F80" s="438"/>
      <c r="G80" s="414"/>
      <c r="H80" s="414"/>
      <c r="I80" s="414"/>
      <c r="J80" s="414"/>
      <c r="K80" s="414"/>
      <c r="L80" s="414"/>
      <c r="M80" s="414"/>
      <c r="N80" s="414"/>
      <c r="O80" s="414"/>
    </row>
    <row r="81" spans="2:15" x14ac:dyDescent="0.3">
      <c r="B81" s="414"/>
      <c r="C81" s="414"/>
      <c r="D81" s="414"/>
      <c r="E81" s="438"/>
      <c r="F81" s="438"/>
      <c r="G81" s="414"/>
      <c r="H81" s="414"/>
      <c r="I81" s="414"/>
      <c r="J81" s="414"/>
      <c r="K81" s="414"/>
      <c r="L81" s="414"/>
      <c r="M81" s="414"/>
      <c r="N81" s="414"/>
      <c r="O81" s="414"/>
    </row>
    <row r="82" spans="2:15" x14ac:dyDescent="0.3">
      <c r="B82" s="414"/>
      <c r="C82" s="414"/>
      <c r="D82" s="414"/>
      <c r="E82" s="438"/>
      <c r="F82" s="438"/>
      <c r="G82" s="414"/>
      <c r="H82" s="414"/>
      <c r="I82" s="414"/>
      <c r="J82" s="414"/>
      <c r="K82" s="414"/>
      <c r="L82" s="414"/>
      <c r="M82" s="414"/>
      <c r="N82" s="414"/>
      <c r="O82" s="414"/>
    </row>
    <row r="83" spans="2:15" x14ac:dyDescent="0.3">
      <c r="B83" s="414"/>
      <c r="C83" s="414"/>
      <c r="D83" s="414"/>
      <c r="E83" s="438"/>
      <c r="F83" s="438"/>
      <c r="G83" s="414"/>
      <c r="H83" s="414"/>
      <c r="I83" s="414"/>
      <c r="J83" s="414"/>
      <c r="K83" s="414"/>
      <c r="L83" s="414"/>
      <c r="M83" s="414"/>
      <c r="N83" s="414"/>
      <c r="O83" s="414"/>
    </row>
    <row r="84" spans="2:15" x14ac:dyDescent="0.3">
      <c r="B84" s="414"/>
      <c r="C84" s="414"/>
      <c r="D84" s="414"/>
      <c r="E84" s="438"/>
      <c r="F84" s="438"/>
      <c r="G84" s="414"/>
      <c r="H84" s="414"/>
      <c r="I84" s="414"/>
      <c r="J84" s="414"/>
      <c r="K84" s="414"/>
      <c r="L84" s="414"/>
      <c r="M84" s="414"/>
      <c r="N84" s="414"/>
      <c r="O84" s="414"/>
    </row>
    <row r="85" spans="2:15" x14ac:dyDescent="0.3">
      <c r="B85" s="414"/>
      <c r="C85" s="414"/>
      <c r="D85" s="414"/>
      <c r="E85" s="438"/>
      <c r="F85" s="438"/>
      <c r="G85" s="414"/>
      <c r="H85" s="414"/>
      <c r="I85" s="414"/>
      <c r="J85" s="414"/>
      <c r="K85" s="414"/>
      <c r="L85" s="414"/>
      <c r="M85" s="414"/>
      <c r="N85" s="414"/>
      <c r="O85" s="414"/>
    </row>
    <row r="86" spans="2:15" x14ac:dyDescent="0.3">
      <c r="B86" s="414"/>
      <c r="C86" s="414"/>
      <c r="D86" s="414"/>
      <c r="E86" s="438"/>
      <c r="F86" s="438"/>
      <c r="G86" s="414"/>
      <c r="H86" s="414"/>
      <c r="I86" s="414"/>
      <c r="J86" s="414"/>
      <c r="K86" s="414"/>
      <c r="L86" s="414"/>
      <c r="M86" s="414"/>
      <c r="N86" s="414"/>
      <c r="O86" s="414"/>
    </row>
    <row r="87" spans="2:15" x14ac:dyDescent="0.3">
      <c r="B87" s="414"/>
      <c r="C87" s="414"/>
      <c r="D87" s="414"/>
      <c r="E87" s="438"/>
      <c r="F87" s="438"/>
      <c r="G87" s="414"/>
      <c r="H87" s="414"/>
      <c r="I87" s="414"/>
      <c r="J87" s="414"/>
      <c r="K87" s="414"/>
      <c r="L87" s="414"/>
      <c r="M87" s="414"/>
      <c r="N87" s="414"/>
      <c r="O87" s="414"/>
    </row>
    <row r="88" spans="2:15" x14ac:dyDescent="0.3">
      <c r="B88" s="414"/>
      <c r="C88" s="414"/>
      <c r="D88" s="414"/>
      <c r="E88" s="438"/>
      <c r="F88" s="438"/>
      <c r="G88" s="414"/>
      <c r="H88" s="414"/>
      <c r="I88" s="414"/>
      <c r="J88" s="414"/>
      <c r="K88" s="414"/>
      <c r="L88" s="414"/>
      <c r="M88" s="414"/>
      <c r="N88" s="414"/>
      <c r="O88" s="414"/>
    </row>
    <row r="89" spans="2:15" x14ac:dyDescent="0.3">
      <c r="B89" s="414"/>
      <c r="C89" s="414"/>
      <c r="D89" s="414"/>
      <c r="E89" s="438"/>
      <c r="F89" s="438"/>
      <c r="G89" s="414"/>
      <c r="H89" s="414"/>
      <c r="I89" s="414"/>
      <c r="J89" s="414"/>
      <c r="K89" s="414"/>
      <c r="L89" s="414"/>
      <c r="M89" s="414"/>
      <c r="N89" s="414"/>
      <c r="O89" s="414"/>
    </row>
    <row r="90" spans="2:15" x14ac:dyDescent="0.3">
      <c r="B90" s="414"/>
      <c r="C90" s="414"/>
      <c r="D90" s="414"/>
      <c r="E90" s="438"/>
      <c r="F90" s="438"/>
      <c r="G90" s="414"/>
      <c r="H90" s="414"/>
      <c r="I90" s="414"/>
      <c r="J90" s="414"/>
      <c r="K90" s="414"/>
      <c r="L90" s="414"/>
      <c r="M90" s="414"/>
      <c r="N90" s="414"/>
      <c r="O90" s="414"/>
    </row>
    <row r="91" spans="2:15" x14ac:dyDescent="0.3">
      <c r="B91" s="414"/>
      <c r="C91" s="414"/>
      <c r="D91" s="414"/>
      <c r="E91" s="438"/>
      <c r="F91" s="438"/>
      <c r="G91" s="414"/>
      <c r="H91" s="414"/>
      <c r="I91" s="414"/>
      <c r="J91" s="414"/>
      <c r="K91" s="414"/>
      <c r="L91" s="414"/>
      <c r="M91" s="414"/>
      <c r="N91" s="414"/>
      <c r="O91" s="414"/>
    </row>
    <row r="92" spans="2:15" x14ac:dyDescent="0.3">
      <c r="B92" s="414"/>
      <c r="C92" s="414"/>
      <c r="D92" s="414"/>
      <c r="E92" s="438"/>
      <c r="F92" s="438"/>
      <c r="G92" s="414"/>
      <c r="H92" s="414"/>
      <c r="I92" s="414"/>
      <c r="J92" s="414"/>
      <c r="K92" s="414"/>
      <c r="L92" s="414"/>
      <c r="M92" s="414"/>
      <c r="N92" s="414"/>
      <c r="O92" s="414"/>
    </row>
    <row r="93" spans="2:15" x14ac:dyDescent="0.3">
      <c r="B93" s="414"/>
      <c r="C93" s="414"/>
      <c r="D93" s="414"/>
      <c r="E93" s="438"/>
      <c r="F93" s="438"/>
      <c r="G93" s="414"/>
      <c r="H93" s="414"/>
      <c r="I93" s="414"/>
      <c r="J93" s="414"/>
      <c r="K93" s="414"/>
      <c r="L93" s="414"/>
      <c r="M93" s="414"/>
      <c r="N93" s="414"/>
      <c r="O93" s="414"/>
    </row>
    <row r="94" spans="2:15" x14ac:dyDescent="0.3">
      <c r="B94" s="414"/>
      <c r="C94" s="414"/>
      <c r="D94" s="414"/>
      <c r="E94" s="438"/>
      <c r="F94" s="438"/>
      <c r="G94" s="414"/>
      <c r="H94" s="414"/>
      <c r="I94" s="414"/>
      <c r="J94" s="414"/>
      <c r="K94" s="414"/>
      <c r="L94" s="414"/>
      <c r="M94" s="414"/>
      <c r="N94" s="414"/>
      <c r="O94" s="414"/>
    </row>
    <row r="95" spans="2:15" x14ac:dyDescent="0.3">
      <c r="B95" s="414"/>
      <c r="C95" s="414"/>
      <c r="D95" s="414"/>
      <c r="E95" s="438"/>
      <c r="F95" s="438"/>
      <c r="G95" s="414"/>
      <c r="H95" s="414"/>
      <c r="I95" s="414"/>
      <c r="J95" s="414"/>
      <c r="K95" s="414"/>
      <c r="L95" s="414"/>
      <c r="M95" s="414"/>
      <c r="N95" s="414"/>
      <c r="O95" s="414"/>
    </row>
    <row r="96" spans="2:15" x14ac:dyDescent="0.3">
      <c r="B96" s="414"/>
      <c r="C96" s="414"/>
      <c r="D96" s="414"/>
      <c r="E96" s="438"/>
      <c r="F96" s="438"/>
      <c r="G96" s="414"/>
      <c r="H96" s="414"/>
      <c r="I96" s="414"/>
      <c r="J96" s="414"/>
      <c r="K96" s="414"/>
      <c r="L96" s="414"/>
      <c r="M96" s="414"/>
      <c r="N96" s="414"/>
      <c r="O96" s="414"/>
    </row>
    <row r="97" spans="2:15" x14ac:dyDescent="0.3">
      <c r="B97" s="414"/>
      <c r="C97" s="414"/>
      <c r="D97" s="414"/>
      <c r="E97" s="438"/>
      <c r="F97" s="438"/>
      <c r="G97" s="414"/>
      <c r="H97" s="414"/>
      <c r="I97" s="414"/>
      <c r="J97" s="414"/>
      <c r="K97" s="414"/>
      <c r="L97" s="414"/>
      <c r="M97" s="414"/>
      <c r="N97" s="414"/>
      <c r="O97" s="414"/>
    </row>
    <row r="98" spans="2:15" x14ac:dyDescent="0.3">
      <c r="B98" s="414"/>
      <c r="C98" s="414"/>
      <c r="D98" s="414"/>
      <c r="E98" s="438"/>
      <c r="F98" s="438"/>
      <c r="G98" s="414"/>
      <c r="H98" s="414"/>
      <c r="I98" s="414"/>
      <c r="J98" s="414"/>
      <c r="K98" s="414"/>
      <c r="L98" s="414"/>
      <c r="M98" s="414"/>
      <c r="N98" s="414"/>
      <c r="O98" s="414"/>
    </row>
    <row r="99" spans="2:15" x14ac:dyDescent="0.3">
      <c r="B99" s="414"/>
      <c r="C99" s="414"/>
      <c r="D99" s="414"/>
      <c r="E99" s="438"/>
      <c r="F99" s="438"/>
      <c r="G99" s="414"/>
      <c r="H99" s="414"/>
      <c r="I99" s="414"/>
      <c r="J99" s="414"/>
      <c r="K99" s="414"/>
      <c r="L99" s="414"/>
      <c r="M99" s="414"/>
      <c r="N99" s="414"/>
      <c r="O99" s="414"/>
    </row>
    <row r="100" spans="2:15" x14ac:dyDescent="0.3">
      <c r="B100" s="414"/>
      <c r="C100" s="414"/>
      <c r="D100" s="414"/>
      <c r="E100" s="438"/>
      <c r="F100" s="438"/>
      <c r="G100" s="414"/>
      <c r="H100" s="414"/>
      <c r="I100" s="414"/>
      <c r="J100" s="414"/>
      <c r="K100" s="414"/>
      <c r="L100" s="414"/>
      <c r="M100" s="414"/>
      <c r="N100" s="414"/>
      <c r="O100" s="414"/>
    </row>
    <row r="101" spans="2:15" x14ac:dyDescent="0.3">
      <c r="B101" s="414"/>
      <c r="C101" s="414"/>
      <c r="D101" s="414"/>
      <c r="E101" s="438"/>
      <c r="F101" s="438"/>
      <c r="G101" s="414"/>
      <c r="H101" s="414"/>
      <c r="I101" s="414"/>
      <c r="J101" s="414"/>
      <c r="K101" s="414"/>
      <c r="L101" s="414"/>
      <c r="M101" s="414"/>
      <c r="N101" s="414"/>
      <c r="O101" s="414"/>
    </row>
    <row r="102" spans="2:15" x14ac:dyDescent="0.3">
      <c r="B102" s="414"/>
      <c r="C102" s="414"/>
      <c r="D102" s="414"/>
      <c r="E102" s="438"/>
      <c r="F102" s="438"/>
      <c r="G102" s="414"/>
      <c r="H102" s="414"/>
      <c r="I102" s="414"/>
      <c r="J102" s="414"/>
      <c r="K102" s="414"/>
      <c r="L102" s="414"/>
      <c r="M102" s="414"/>
      <c r="N102" s="414"/>
      <c r="O102" s="414"/>
    </row>
    <row r="103" spans="2:15" x14ac:dyDescent="0.3">
      <c r="B103" s="414"/>
      <c r="C103" s="414"/>
      <c r="D103" s="414"/>
      <c r="E103" s="438"/>
      <c r="F103" s="438"/>
      <c r="G103" s="414"/>
      <c r="H103" s="414"/>
      <c r="I103" s="414"/>
      <c r="J103" s="414"/>
      <c r="K103" s="414"/>
      <c r="L103" s="414"/>
      <c r="M103" s="414"/>
      <c r="N103" s="414"/>
      <c r="O103" s="414"/>
    </row>
    <row r="104" spans="2:15" x14ac:dyDescent="0.3">
      <c r="B104" s="414"/>
      <c r="C104" s="414"/>
      <c r="D104" s="414"/>
      <c r="E104" s="438"/>
      <c r="F104" s="438"/>
      <c r="G104" s="414"/>
      <c r="H104" s="414"/>
      <c r="I104" s="414"/>
      <c r="J104" s="414"/>
      <c r="K104" s="414"/>
      <c r="L104" s="414"/>
      <c r="M104" s="414"/>
      <c r="N104" s="414"/>
      <c r="O104" s="414"/>
    </row>
    <row r="105" spans="2:15" x14ac:dyDescent="0.3">
      <c r="B105" s="414"/>
      <c r="C105" s="414"/>
      <c r="D105" s="414"/>
      <c r="E105" s="438"/>
      <c r="F105" s="438"/>
      <c r="G105" s="414"/>
      <c r="H105" s="414"/>
      <c r="I105" s="414"/>
      <c r="J105" s="414"/>
      <c r="K105" s="414"/>
      <c r="L105" s="414"/>
      <c r="M105" s="414"/>
      <c r="N105" s="414"/>
      <c r="O105" s="414"/>
    </row>
    <row r="106" spans="2:15" x14ac:dyDescent="0.3">
      <c r="B106" s="414"/>
      <c r="C106" s="414"/>
      <c r="D106" s="414"/>
      <c r="E106" s="438"/>
      <c r="F106" s="438"/>
      <c r="G106" s="414"/>
      <c r="H106" s="414"/>
      <c r="I106" s="414"/>
      <c r="J106" s="414"/>
      <c r="K106" s="414"/>
      <c r="L106" s="414"/>
      <c r="M106" s="414"/>
      <c r="N106" s="414"/>
      <c r="O106" s="414"/>
    </row>
    <row r="107" spans="2:15" x14ac:dyDescent="0.3">
      <c r="B107" s="414"/>
      <c r="C107" s="414"/>
      <c r="D107" s="414"/>
      <c r="E107" s="438"/>
      <c r="F107" s="438"/>
      <c r="G107" s="414"/>
      <c r="H107" s="414"/>
      <c r="I107" s="414"/>
      <c r="J107" s="414"/>
      <c r="K107" s="414"/>
      <c r="L107" s="414"/>
      <c r="M107" s="414"/>
      <c r="N107" s="414"/>
      <c r="O107" s="414"/>
    </row>
    <row r="108" spans="2:15" x14ac:dyDescent="0.3">
      <c r="B108" s="414"/>
      <c r="C108" s="414"/>
      <c r="D108" s="414"/>
      <c r="E108" s="438"/>
      <c r="F108" s="438"/>
      <c r="G108" s="414"/>
      <c r="H108" s="414"/>
      <c r="I108" s="414"/>
      <c r="J108" s="414"/>
      <c r="K108" s="414"/>
      <c r="L108" s="414"/>
      <c r="M108" s="414"/>
      <c r="N108" s="414"/>
      <c r="O108" s="414"/>
    </row>
    <row r="109" spans="2:15" x14ac:dyDescent="0.3">
      <c r="B109" s="414"/>
      <c r="C109" s="414"/>
      <c r="D109" s="414"/>
      <c r="E109" s="438"/>
      <c r="F109" s="438"/>
      <c r="G109" s="414"/>
      <c r="H109" s="414"/>
      <c r="I109" s="414"/>
      <c r="J109" s="414"/>
      <c r="K109" s="414"/>
      <c r="L109" s="414"/>
      <c r="M109" s="414"/>
      <c r="N109" s="414"/>
      <c r="O109" s="414"/>
    </row>
    <row r="110" spans="2:15" x14ac:dyDescent="0.3">
      <c r="B110" s="414"/>
      <c r="C110" s="414"/>
      <c r="D110" s="414"/>
      <c r="E110" s="438"/>
      <c r="F110" s="438"/>
      <c r="G110" s="414"/>
      <c r="H110" s="414"/>
      <c r="I110" s="414"/>
      <c r="J110" s="414"/>
      <c r="K110" s="414"/>
      <c r="L110" s="414"/>
      <c r="M110" s="414"/>
      <c r="N110" s="414"/>
      <c r="O110" s="414"/>
    </row>
    <row r="111" spans="2:15" x14ac:dyDescent="0.3">
      <c r="B111" s="414"/>
      <c r="C111" s="414"/>
      <c r="D111" s="414"/>
      <c r="E111" s="438"/>
      <c r="F111" s="438"/>
      <c r="G111" s="414"/>
      <c r="H111" s="414"/>
      <c r="I111" s="414"/>
      <c r="J111" s="414"/>
      <c r="K111" s="414"/>
      <c r="L111" s="414"/>
      <c r="M111" s="414"/>
      <c r="N111" s="414"/>
      <c r="O111" s="414"/>
    </row>
    <row r="112" spans="2:15" x14ac:dyDescent="0.3">
      <c r="B112" s="414"/>
      <c r="C112" s="414"/>
      <c r="D112" s="414"/>
      <c r="E112" s="438"/>
      <c r="F112" s="438"/>
      <c r="G112" s="414"/>
      <c r="H112" s="414"/>
      <c r="I112" s="414"/>
      <c r="J112" s="414"/>
      <c r="K112" s="414"/>
      <c r="L112" s="414"/>
      <c r="M112" s="414"/>
      <c r="N112" s="414"/>
      <c r="O112" s="414"/>
    </row>
    <row r="113" spans="2:15" x14ac:dyDescent="0.3">
      <c r="B113" s="414"/>
      <c r="C113" s="414"/>
      <c r="D113" s="414"/>
      <c r="E113" s="438"/>
      <c r="F113" s="438"/>
      <c r="G113" s="414"/>
      <c r="H113" s="414"/>
      <c r="I113" s="414"/>
      <c r="J113" s="414"/>
      <c r="K113" s="414"/>
      <c r="L113" s="414"/>
      <c r="M113" s="414"/>
      <c r="N113" s="414"/>
      <c r="O113" s="414"/>
    </row>
    <row r="114" spans="2:15" x14ac:dyDescent="0.3">
      <c r="B114" s="414"/>
      <c r="C114" s="414"/>
      <c r="D114" s="414"/>
      <c r="E114" s="438"/>
      <c r="F114" s="438"/>
      <c r="G114" s="414"/>
      <c r="H114" s="414"/>
      <c r="I114" s="414"/>
      <c r="J114" s="414"/>
      <c r="K114" s="414"/>
      <c r="L114" s="414"/>
      <c r="M114" s="414"/>
      <c r="N114" s="414"/>
      <c r="O114" s="414"/>
    </row>
    <row r="115" spans="2:15" x14ac:dyDescent="0.3">
      <c r="B115" s="414"/>
      <c r="C115" s="414"/>
      <c r="D115" s="414"/>
      <c r="E115" s="438"/>
      <c r="F115" s="438"/>
      <c r="G115" s="414"/>
      <c r="H115" s="414"/>
      <c r="I115" s="414"/>
      <c r="J115" s="414"/>
      <c r="K115" s="414"/>
      <c r="L115" s="414"/>
      <c r="M115" s="414"/>
      <c r="N115" s="414"/>
      <c r="O115" s="414"/>
    </row>
    <row r="116" spans="2:15" x14ac:dyDescent="0.3">
      <c r="B116" s="414"/>
      <c r="C116" s="414"/>
      <c r="D116" s="414"/>
      <c r="E116" s="438"/>
      <c r="F116" s="438"/>
      <c r="G116" s="414"/>
      <c r="H116" s="414"/>
      <c r="I116" s="414"/>
      <c r="J116" s="414"/>
      <c r="K116" s="414"/>
      <c r="L116" s="414"/>
      <c r="M116" s="414"/>
      <c r="N116" s="414"/>
      <c r="O116" s="414"/>
    </row>
    <row r="117" spans="2:15" x14ac:dyDescent="0.3">
      <c r="B117" s="414"/>
      <c r="C117" s="414"/>
      <c r="D117" s="414"/>
      <c r="E117" s="438"/>
      <c r="F117" s="438"/>
      <c r="G117" s="414"/>
      <c r="H117" s="414"/>
      <c r="I117" s="414"/>
      <c r="J117" s="414"/>
      <c r="K117" s="414"/>
      <c r="L117" s="414"/>
      <c r="M117" s="414"/>
      <c r="N117" s="414"/>
      <c r="O117" s="414"/>
    </row>
    <row r="118" spans="2:15" x14ac:dyDescent="0.3">
      <c r="B118" s="414"/>
      <c r="C118" s="414"/>
      <c r="D118" s="414"/>
      <c r="E118" s="438"/>
      <c r="F118" s="438"/>
      <c r="G118" s="414"/>
      <c r="H118" s="414"/>
      <c r="I118" s="414"/>
      <c r="J118" s="414"/>
      <c r="K118" s="414"/>
      <c r="L118" s="414"/>
      <c r="M118" s="414"/>
      <c r="N118" s="414"/>
      <c r="O118" s="414"/>
    </row>
    <row r="119" spans="2:15" x14ac:dyDescent="0.3">
      <c r="B119" s="414"/>
      <c r="C119" s="414"/>
      <c r="D119" s="414"/>
      <c r="E119" s="438"/>
      <c r="F119" s="438"/>
      <c r="G119" s="414"/>
      <c r="H119" s="414"/>
      <c r="I119" s="414"/>
      <c r="J119" s="414"/>
      <c r="K119" s="414"/>
      <c r="L119" s="414"/>
      <c r="M119" s="414"/>
      <c r="N119" s="414"/>
      <c r="O119" s="414"/>
    </row>
    <row r="120" spans="2:15" x14ac:dyDescent="0.3">
      <c r="B120" s="414"/>
      <c r="C120" s="414"/>
      <c r="D120" s="414"/>
      <c r="E120" s="438"/>
      <c r="F120" s="438"/>
      <c r="G120" s="414"/>
      <c r="H120" s="414"/>
      <c r="I120" s="414"/>
      <c r="J120" s="414"/>
      <c r="K120" s="414"/>
      <c r="L120" s="414"/>
      <c r="M120" s="414"/>
      <c r="N120" s="414"/>
      <c r="O120" s="414"/>
    </row>
    <row r="121" spans="2:15" x14ac:dyDescent="0.3">
      <c r="B121" s="414"/>
      <c r="C121" s="414"/>
      <c r="D121" s="414"/>
      <c r="E121" s="438"/>
      <c r="F121" s="438"/>
      <c r="G121" s="414"/>
      <c r="H121" s="414"/>
      <c r="I121" s="414"/>
      <c r="J121" s="414"/>
      <c r="K121" s="414"/>
      <c r="L121" s="414"/>
      <c r="M121" s="414"/>
      <c r="N121" s="414"/>
      <c r="O121" s="414"/>
    </row>
    <row r="122" spans="2:15" x14ac:dyDescent="0.3">
      <c r="B122" s="414"/>
      <c r="C122" s="414"/>
      <c r="D122" s="414"/>
      <c r="E122" s="438"/>
      <c r="F122" s="438"/>
      <c r="G122" s="414"/>
      <c r="H122" s="414"/>
      <c r="I122" s="414"/>
      <c r="J122" s="414"/>
      <c r="K122" s="414"/>
      <c r="L122" s="414"/>
      <c r="M122" s="414"/>
      <c r="N122" s="414"/>
      <c r="O122" s="414"/>
    </row>
    <row r="123" spans="2:15" x14ac:dyDescent="0.3">
      <c r="B123" s="414"/>
      <c r="C123" s="414"/>
      <c r="D123" s="414"/>
      <c r="E123" s="438"/>
      <c r="F123" s="438"/>
      <c r="G123" s="414"/>
      <c r="H123" s="414"/>
      <c r="I123" s="414"/>
      <c r="J123" s="414"/>
      <c r="K123" s="414"/>
      <c r="L123" s="414"/>
      <c r="M123" s="414"/>
      <c r="N123" s="414"/>
      <c r="O123" s="414"/>
    </row>
    <row r="124" spans="2:15" x14ac:dyDescent="0.3">
      <c r="B124" s="414"/>
      <c r="C124" s="414"/>
      <c r="D124" s="414"/>
      <c r="E124" s="438"/>
      <c r="F124" s="438"/>
      <c r="G124" s="414"/>
      <c r="H124" s="414"/>
      <c r="I124" s="414"/>
      <c r="J124" s="414"/>
      <c r="K124" s="414"/>
      <c r="L124" s="414"/>
      <c r="M124" s="414"/>
      <c r="N124" s="414"/>
      <c r="O124" s="414"/>
    </row>
    <row r="125" spans="2:15" x14ac:dyDescent="0.3">
      <c r="B125" s="414"/>
      <c r="C125" s="414"/>
      <c r="D125" s="414"/>
      <c r="E125" s="438"/>
      <c r="F125" s="438"/>
      <c r="G125" s="414"/>
      <c r="H125" s="414"/>
      <c r="I125" s="414"/>
      <c r="J125" s="414"/>
      <c r="K125" s="414"/>
      <c r="L125" s="414"/>
      <c r="M125" s="414"/>
      <c r="N125" s="414"/>
      <c r="O125" s="414"/>
    </row>
    <row r="126" spans="2:15" x14ac:dyDescent="0.3">
      <c r="B126" s="414"/>
      <c r="C126" s="414"/>
      <c r="D126" s="414"/>
      <c r="E126" s="438"/>
      <c r="F126" s="438"/>
      <c r="G126" s="414"/>
      <c r="H126" s="414"/>
      <c r="I126" s="414"/>
      <c r="J126" s="414"/>
      <c r="K126" s="414"/>
      <c r="L126" s="414"/>
      <c r="M126" s="414"/>
      <c r="N126" s="414"/>
      <c r="O126" s="414"/>
    </row>
    <row r="127" spans="2:15" x14ac:dyDescent="0.3">
      <c r="B127" s="414"/>
      <c r="C127" s="414"/>
      <c r="D127" s="414"/>
      <c r="E127" s="438"/>
      <c r="F127" s="438"/>
      <c r="G127" s="414"/>
      <c r="H127" s="414"/>
      <c r="I127" s="414"/>
      <c r="J127" s="414"/>
      <c r="K127" s="414"/>
      <c r="L127" s="414"/>
      <c r="M127" s="414"/>
      <c r="N127" s="414"/>
      <c r="O127" s="414"/>
    </row>
    <row r="128" spans="2:15" x14ac:dyDescent="0.3">
      <c r="B128" s="414"/>
      <c r="C128" s="414"/>
      <c r="D128" s="414"/>
      <c r="E128" s="438"/>
      <c r="F128" s="438"/>
      <c r="G128" s="414"/>
      <c r="H128" s="414"/>
      <c r="I128" s="414"/>
      <c r="J128" s="414"/>
      <c r="K128" s="414"/>
      <c r="L128" s="414"/>
      <c r="M128" s="414"/>
      <c r="N128" s="414"/>
      <c r="O128" s="414"/>
    </row>
    <row r="129" spans="2:15" x14ac:dyDescent="0.3">
      <c r="B129" s="414"/>
      <c r="C129" s="414"/>
      <c r="D129" s="414"/>
      <c r="E129" s="438"/>
      <c r="F129" s="438"/>
      <c r="G129" s="414"/>
      <c r="H129" s="414"/>
      <c r="I129" s="414"/>
      <c r="J129" s="414"/>
      <c r="K129" s="414"/>
      <c r="L129" s="414"/>
      <c r="M129" s="414"/>
      <c r="N129" s="414"/>
      <c r="O129" s="414"/>
    </row>
    <row r="130" spans="2:15" x14ac:dyDescent="0.3">
      <c r="B130" s="414"/>
      <c r="C130" s="414"/>
      <c r="D130" s="414"/>
      <c r="E130" s="438"/>
      <c r="F130" s="438"/>
      <c r="G130" s="414"/>
      <c r="H130" s="414"/>
      <c r="I130" s="414"/>
      <c r="J130" s="414"/>
      <c r="K130" s="414"/>
      <c r="L130" s="414"/>
      <c r="M130" s="414"/>
      <c r="N130" s="414"/>
      <c r="O130" s="414"/>
    </row>
    <row r="131" spans="2:15" x14ac:dyDescent="0.3">
      <c r="B131" s="414"/>
      <c r="C131" s="414"/>
      <c r="D131" s="414"/>
      <c r="E131" s="438"/>
      <c r="F131" s="438"/>
      <c r="G131" s="414"/>
      <c r="H131" s="414"/>
      <c r="I131" s="414"/>
      <c r="J131" s="414"/>
      <c r="K131" s="414"/>
      <c r="L131" s="414"/>
      <c r="M131" s="414"/>
      <c r="N131" s="414"/>
      <c r="O131" s="414"/>
    </row>
    <row r="132" spans="2:15" x14ac:dyDescent="0.3">
      <c r="B132" s="414"/>
      <c r="C132" s="414"/>
      <c r="D132" s="414"/>
      <c r="E132" s="438"/>
      <c r="F132" s="438"/>
      <c r="G132" s="414"/>
      <c r="H132" s="414"/>
      <c r="I132" s="414"/>
      <c r="J132" s="414"/>
      <c r="K132" s="414"/>
      <c r="L132" s="414"/>
      <c r="M132" s="414"/>
      <c r="N132" s="414"/>
      <c r="O132" s="414"/>
    </row>
    <row r="133" spans="2:15" x14ac:dyDescent="0.3">
      <c r="B133" s="414"/>
      <c r="C133" s="414"/>
      <c r="D133" s="414"/>
      <c r="E133" s="438"/>
      <c r="F133" s="438"/>
      <c r="G133" s="414"/>
      <c r="H133" s="414"/>
      <c r="I133" s="414"/>
      <c r="J133" s="414"/>
      <c r="K133" s="414"/>
      <c r="L133" s="414"/>
      <c r="M133" s="414"/>
      <c r="N133" s="414"/>
      <c r="O133" s="414"/>
    </row>
    <row r="134" spans="2:15" x14ac:dyDescent="0.3">
      <c r="B134" s="414"/>
      <c r="C134" s="414"/>
      <c r="D134" s="414"/>
      <c r="E134" s="438"/>
      <c r="F134" s="438"/>
      <c r="G134" s="414"/>
      <c r="H134" s="414"/>
      <c r="I134" s="414"/>
      <c r="J134" s="414"/>
      <c r="K134" s="414"/>
      <c r="L134" s="414"/>
      <c r="M134" s="414"/>
      <c r="N134" s="414"/>
      <c r="O134" s="414"/>
    </row>
    <row r="135" spans="2:15" x14ac:dyDescent="0.3">
      <c r="B135" s="414"/>
      <c r="C135" s="414"/>
      <c r="D135" s="414"/>
      <c r="E135" s="438"/>
      <c r="F135" s="438"/>
      <c r="G135" s="414"/>
      <c r="H135" s="414"/>
      <c r="I135" s="414"/>
      <c r="J135" s="414"/>
      <c r="K135" s="414"/>
      <c r="L135" s="414"/>
      <c r="M135" s="414"/>
      <c r="N135" s="414"/>
      <c r="O135" s="414"/>
    </row>
    <row r="136" spans="2:15" x14ac:dyDescent="0.3">
      <c r="B136" s="414"/>
      <c r="C136" s="414"/>
      <c r="D136" s="414"/>
      <c r="E136" s="438"/>
      <c r="F136" s="438"/>
      <c r="G136" s="414"/>
      <c r="H136" s="414"/>
      <c r="I136" s="414"/>
      <c r="J136" s="414"/>
      <c r="K136" s="414"/>
      <c r="L136" s="414"/>
      <c r="M136" s="414"/>
      <c r="N136" s="414"/>
      <c r="O136" s="414"/>
    </row>
    <row r="137" spans="2:15" x14ac:dyDescent="0.3">
      <c r="B137" s="414"/>
      <c r="C137" s="414"/>
      <c r="D137" s="414"/>
      <c r="E137" s="438"/>
      <c r="F137" s="438"/>
      <c r="G137" s="414"/>
      <c r="H137" s="414"/>
      <c r="I137" s="414"/>
      <c r="J137" s="414"/>
      <c r="K137" s="414"/>
      <c r="L137" s="414"/>
      <c r="M137" s="414"/>
      <c r="N137" s="414"/>
      <c r="O137" s="414"/>
    </row>
    <row r="138" spans="2:15" x14ac:dyDescent="0.3">
      <c r="B138" s="414"/>
      <c r="C138" s="414"/>
      <c r="D138" s="414"/>
      <c r="E138" s="438"/>
      <c r="F138" s="438"/>
      <c r="G138" s="414"/>
      <c r="H138" s="414"/>
      <c r="I138" s="414"/>
      <c r="J138" s="414"/>
      <c r="K138" s="414"/>
      <c r="L138" s="414"/>
      <c r="M138" s="414"/>
      <c r="N138" s="414"/>
      <c r="O138" s="414"/>
    </row>
    <row r="139" spans="2:15" x14ac:dyDescent="0.3">
      <c r="B139" s="414"/>
      <c r="C139" s="414"/>
      <c r="D139" s="414"/>
      <c r="E139" s="438"/>
      <c r="F139" s="438"/>
      <c r="G139" s="414"/>
      <c r="H139" s="414"/>
      <c r="I139" s="414"/>
      <c r="J139" s="414"/>
      <c r="K139" s="414"/>
      <c r="L139" s="414"/>
      <c r="M139" s="414"/>
      <c r="N139" s="414"/>
      <c r="O139" s="414"/>
    </row>
    <row r="140" spans="2:15" x14ac:dyDescent="0.3">
      <c r="B140" s="414"/>
      <c r="C140" s="414"/>
      <c r="D140" s="414"/>
      <c r="E140" s="438"/>
      <c r="F140" s="438"/>
      <c r="G140" s="414"/>
      <c r="H140" s="414"/>
      <c r="I140" s="414"/>
      <c r="J140" s="414"/>
      <c r="K140" s="414"/>
      <c r="L140" s="414"/>
      <c r="M140" s="414"/>
      <c r="N140" s="414"/>
      <c r="O140" s="414"/>
    </row>
    <row r="141" spans="2:15" x14ac:dyDescent="0.3">
      <c r="B141" s="414"/>
      <c r="C141" s="414"/>
      <c r="D141" s="414"/>
      <c r="E141" s="438"/>
      <c r="F141" s="438"/>
      <c r="G141" s="414"/>
      <c r="H141" s="414"/>
      <c r="I141" s="414"/>
      <c r="J141" s="414"/>
      <c r="K141" s="414"/>
      <c r="L141" s="414"/>
      <c r="M141" s="414"/>
      <c r="N141" s="414"/>
      <c r="O141" s="414"/>
    </row>
    <row r="142" spans="2:15" x14ac:dyDescent="0.3">
      <c r="B142" s="414"/>
      <c r="C142" s="414"/>
      <c r="D142" s="414"/>
      <c r="E142" s="438"/>
      <c r="F142" s="438"/>
      <c r="G142" s="414"/>
      <c r="H142" s="414"/>
      <c r="I142" s="414"/>
      <c r="J142" s="414"/>
      <c r="K142" s="414"/>
      <c r="L142" s="414"/>
      <c r="M142" s="414"/>
      <c r="N142" s="414"/>
      <c r="O142" s="414"/>
    </row>
    <row r="143" spans="2:15" x14ac:dyDescent="0.3">
      <c r="B143" s="414"/>
      <c r="C143" s="414"/>
      <c r="D143" s="414"/>
      <c r="E143" s="438"/>
      <c r="F143" s="438"/>
      <c r="G143" s="414"/>
      <c r="H143" s="414"/>
      <c r="I143" s="414"/>
      <c r="J143" s="414"/>
      <c r="K143" s="414"/>
      <c r="L143" s="414"/>
      <c r="M143" s="414"/>
      <c r="N143" s="414"/>
      <c r="O143" s="414"/>
    </row>
    <row r="144" spans="2:15" x14ac:dyDescent="0.3">
      <c r="B144" s="414"/>
      <c r="C144" s="414"/>
      <c r="D144" s="414"/>
      <c r="E144" s="438"/>
      <c r="F144" s="438"/>
      <c r="G144" s="414"/>
      <c r="H144" s="414"/>
      <c r="I144" s="414"/>
      <c r="J144" s="414"/>
      <c r="K144" s="414"/>
      <c r="L144" s="414"/>
      <c r="M144" s="414"/>
      <c r="N144" s="414"/>
      <c r="O144" s="414"/>
    </row>
    <row r="145" spans="2:15" x14ac:dyDescent="0.3">
      <c r="B145" s="414"/>
      <c r="C145" s="414"/>
      <c r="D145" s="414"/>
      <c r="E145" s="438"/>
      <c r="F145" s="438"/>
      <c r="G145" s="414"/>
      <c r="H145" s="414"/>
      <c r="I145" s="414"/>
      <c r="J145" s="414"/>
      <c r="K145" s="414"/>
      <c r="L145" s="414"/>
      <c r="M145" s="414"/>
      <c r="N145" s="414"/>
      <c r="O145" s="414"/>
    </row>
    <row r="146" spans="2:15" x14ac:dyDescent="0.3">
      <c r="B146" s="414"/>
      <c r="C146" s="414"/>
      <c r="D146" s="414"/>
      <c r="E146" s="438"/>
      <c r="F146" s="438"/>
      <c r="G146" s="414"/>
      <c r="H146" s="414"/>
      <c r="I146" s="414"/>
      <c r="J146" s="414"/>
      <c r="K146" s="414"/>
      <c r="L146" s="414"/>
      <c r="M146" s="414"/>
      <c r="N146" s="414"/>
      <c r="O146" s="414"/>
    </row>
    <row r="147" spans="2:15" x14ac:dyDescent="0.3">
      <c r="B147" s="414"/>
      <c r="C147" s="414"/>
      <c r="D147" s="414"/>
      <c r="E147" s="438"/>
      <c r="F147" s="438"/>
      <c r="G147" s="414"/>
      <c r="H147" s="414"/>
      <c r="I147" s="414"/>
      <c r="J147" s="414"/>
      <c r="K147" s="414"/>
      <c r="L147" s="414"/>
      <c r="M147" s="414"/>
      <c r="N147" s="414"/>
      <c r="O147" s="414"/>
    </row>
    <row r="148" spans="2:15" x14ac:dyDescent="0.3">
      <c r="B148" s="414"/>
      <c r="C148" s="414"/>
      <c r="D148" s="414"/>
      <c r="E148" s="438"/>
      <c r="F148" s="438"/>
      <c r="G148" s="414"/>
      <c r="H148" s="414"/>
      <c r="I148" s="414"/>
      <c r="J148" s="414"/>
      <c r="K148" s="414"/>
      <c r="L148" s="414"/>
      <c r="M148" s="414"/>
      <c r="N148" s="414"/>
      <c r="O148" s="414"/>
    </row>
    <row r="149" spans="2:15" x14ac:dyDescent="0.3">
      <c r="B149" s="414"/>
      <c r="C149" s="414"/>
      <c r="D149" s="414"/>
      <c r="E149" s="438"/>
      <c r="F149" s="438"/>
      <c r="G149" s="414"/>
      <c r="H149" s="414"/>
      <c r="I149" s="414"/>
      <c r="J149" s="414"/>
      <c r="K149" s="414"/>
      <c r="L149" s="414"/>
      <c r="M149" s="414"/>
      <c r="N149" s="414"/>
      <c r="O149" s="414"/>
    </row>
    <row r="150" spans="2:15" x14ac:dyDescent="0.3">
      <c r="B150" s="414"/>
      <c r="C150" s="414"/>
      <c r="D150" s="414"/>
      <c r="E150" s="438"/>
      <c r="F150" s="438"/>
      <c r="G150" s="414"/>
      <c r="H150" s="414"/>
      <c r="I150" s="414"/>
      <c r="J150" s="414"/>
      <c r="K150" s="414"/>
      <c r="L150" s="414"/>
      <c r="M150" s="414"/>
      <c r="N150" s="414"/>
      <c r="O150" s="414"/>
    </row>
    <row r="151" spans="2:15" x14ac:dyDescent="0.3">
      <c r="B151" s="414"/>
      <c r="C151" s="414"/>
      <c r="D151" s="414"/>
      <c r="E151" s="438"/>
      <c r="F151" s="438"/>
      <c r="G151" s="414"/>
      <c r="H151" s="414"/>
      <c r="I151" s="414"/>
      <c r="J151" s="414"/>
      <c r="K151" s="414"/>
      <c r="L151" s="414"/>
      <c r="M151" s="414"/>
      <c r="N151" s="414"/>
      <c r="O151" s="414"/>
    </row>
    <row r="152" spans="2:15" x14ac:dyDescent="0.3">
      <c r="B152" s="414"/>
      <c r="C152" s="414"/>
      <c r="D152" s="414"/>
      <c r="E152" s="438"/>
      <c r="F152" s="438"/>
      <c r="G152" s="414"/>
      <c r="H152" s="414"/>
      <c r="I152" s="414"/>
      <c r="J152" s="414"/>
      <c r="K152" s="414"/>
      <c r="L152" s="414"/>
      <c r="M152" s="414"/>
      <c r="N152" s="414"/>
      <c r="O152" s="414"/>
    </row>
    <row r="153" spans="2:15" x14ac:dyDescent="0.3">
      <c r="B153" s="414"/>
      <c r="C153" s="414"/>
      <c r="D153" s="414"/>
      <c r="E153" s="438"/>
      <c r="F153" s="438"/>
      <c r="G153" s="414"/>
      <c r="H153" s="414"/>
      <c r="I153" s="414"/>
      <c r="J153" s="414"/>
      <c r="K153" s="414"/>
      <c r="L153" s="414"/>
      <c r="M153" s="414"/>
      <c r="N153" s="414"/>
      <c r="O153" s="414"/>
    </row>
    <row r="154" spans="2:15" x14ac:dyDescent="0.3">
      <c r="B154" s="414"/>
      <c r="C154" s="414"/>
      <c r="D154" s="414"/>
      <c r="E154" s="438"/>
      <c r="F154" s="438"/>
      <c r="G154" s="414"/>
      <c r="H154" s="414"/>
      <c r="I154" s="414"/>
      <c r="J154" s="414"/>
      <c r="K154" s="414"/>
      <c r="L154" s="414"/>
      <c r="M154" s="414"/>
      <c r="N154" s="414"/>
      <c r="O154" s="414"/>
    </row>
    <row r="155" spans="2:15" x14ac:dyDescent="0.3">
      <c r="B155" s="414"/>
      <c r="C155" s="414"/>
      <c r="D155" s="414"/>
      <c r="E155" s="438"/>
      <c r="F155" s="438"/>
      <c r="G155" s="414"/>
      <c r="H155" s="414"/>
      <c r="I155" s="414"/>
      <c r="J155" s="414"/>
      <c r="K155" s="414"/>
      <c r="L155" s="414"/>
      <c r="M155" s="414"/>
      <c r="N155" s="414"/>
      <c r="O155" s="414"/>
    </row>
    <row r="156" spans="2:15" x14ac:dyDescent="0.3">
      <c r="B156" s="414"/>
      <c r="C156" s="414"/>
      <c r="D156" s="414"/>
      <c r="E156" s="438"/>
      <c r="F156" s="438"/>
      <c r="G156" s="414"/>
      <c r="H156" s="414"/>
      <c r="I156" s="414"/>
      <c r="J156" s="414"/>
      <c r="K156" s="414"/>
      <c r="L156" s="414"/>
      <c r="M156" s="414"/>
      <c r="N156" s="414"/>
      <c r="O156" s="414"/>
    </row>
    <row r="157" spans="2:15" x14ac:dyDescent="0.3">
      <c r="B157" s="414"/>
      <c r="C157" s="414"/>
      <c r="D157" s="414"/>
      <c r="E157" s="438"/>
      <c r="F157" s="438"/>
      <c r="G157" s="414"/>
      <c r="H157" s="414"/>
      <c r="I157" s="414"/>
      <c r="J157" s="414"/>
      <c r="K157" s="414"/>
      <c r="L157" s="414"/>
      <c r="M157" s="414"/>
      <c r="N157" s="414"/>
      <c r="O157" s="414"/>
    </row>
    <row r="158" spans="2:15" x14ac:dyDescent="0.3">
      <c r="B158" s="414"/>
      <c r="C158" s="414"/>
      <c r="D158" s="414"/>
      <c r="E158" s="438"/>
      <c r="F158" s="438"/>
      <c r="G158" s="414"/>
      <c r="H158" s="414"/>
      <c r="I158" s="414"/>
      <c r="J158" s="414"/>
      <c r="K158" s="414"/>
      <c r="L158" s="414"/>
      <c r="M158" s="414"/>
      <c r="N158" s="414"/>
      <c r="O158" s="414"/>
    </row>
    <row r="159" spans="2:15" x14ac:dyDescent="0.3">
      <c r="B159" s="414"/>
      <c r="C159" s="414"/>
      <c r="D159" s="414"/>
      <c r="E159" s="438"/>
      <c r="F159" s="438"/>
      <c r="G159" s="414"/>
      <c r="H159" s="414"/>
      <c r="I159" s="414"/>
      <c r="J159" s="414"/>
      <c r="K159" s="414"/>
      <c r="L159" s="414"/>
      <c r="M159" s="414"/>
      <c r="N159" s="414"/>
      <c r="O159" s="414"/>
    </row>
    <row r="160" spans="2:15" x14ac:dyDescent="0.3">
      <c r="B160" s="414"/>
      <c r="C160" s="414"/>
      <c r="D160" s="414"/>
      <c r="E160" s="438"/>
      <c r="F160" s="438"/>
      <c r="G160" s="414"/>
      <c r="H160" s="414"/>
      <c r="I160" s="414"/>
      <c r="J160" s="414"/>
      <c r="K160" s="414"/>
      <c r="L160" s="414"/>
      <c r="M160" s="414"/>
      <c r="N160" s="414"/>
      <c r="O160" s="414"/>
    </row>
    <row r="161" spans="2:15" x14ac:dyDescent="0.3">
      <c r="B161" s="414"/>
      <c r="C161" s="414"/>
      <c r="D161" s="414"/>
      <c r="E161" s="438"/>
      <c r="F161" s="438"/>
      <c r="G161" s="414"/>
      <c r="H161" s="414"/>
      <c r="I161" s="414"/>
      <c r="J161" s="414"/>
      <c r="K161" s="414"/>
      <c r="L161" s="414"/>
      <c r="M161" s="414"/>
      <c r="N161" s="414"/>
      <c r="O161" s="414"/>
    </row>
    <row r="162" spans="2:15" x14ac:dyDescent="0.3">
      <c r="B162" s="414"/>
      <c r="C162" s="414"/>
      <c r="D162" s="414"/>
      <c r="E162" s="438"/>
      <c r="F162" s="438"/>
      <c r="G162" s="414"/>
      <c r="H162" s="414"/>
      <c r="I162" s="414"/>
      <c r="J162" s="414"/>
      <c r="K162" s="414"/>
      <c r="L162" s="414"/>
      <c r="M162" s="414"/>
      <c r="N162" s="414"/>
      <c r="O162" s="414"/>
    </row>
    <row r="163" spans="2:15" x14ac:dyDescent="0.3">
      <c r="B163" s="414"/>
      <c r="C163" s="414"/>
      <c r="D163" s="414"/>
      <c r="E163" s="438"/>
      <c r="F163" s="438"/>
      <c r="G163" s="414"/>
      <c r="H163" s="414"/>
      <c r="I163" s="414"/>
      <c r="J163" s="414"/>
      <c r="K163" s="414"/>
      <c r="L163" s="414"/>
      <c r="M163" s="414"/>
      <c r="N163" s="414"/>
      <c r="O163" s="414"/>
    </row>
    <row r="164" spans="2:15" x14ac:dyDescent="0.3">
      <c r="B164" s="414"/>
      <c r="C164" s="414"/>
      <c r="D164" s="414"/>
      <c r="E164" s="438"/>
      <c r="F164" s="438"/>
      <c r="G164" s="414"/>
      <c r="H164" s="414"/>
      <c r="I164" s="414"/>
      <c r="J164" s="414"/>
      <c r="K164" s="414"/>
      <c r="L164" s="414"/>
      <c r="M164" s="414"/>
      <c r="N164" s="414"/>
      <c r="O164" s="414"/>
    </row>
    <row r="165" spans="2:15" x14ac:dyDescent="0.3">
      <c r="B165" s="414"/>
      <c r="C165" s="414"/>
      <c r="D165" s="414"/>
      <c r="E165" s="438"/>
      <c r="F165" s="438"/>
      <c r="G165" s="414"/>
      <c r="H165" s="414"/>
      <c r="I165" s="414"/>
      <c r="J165" s="414"/>
      <c r="K165" s="414"/>
      <c r="L165" s="414"/>
      <c r="M165" s="414"/>
      <c r="N165" s="414"/>
      <c r="O165" s="414"/>
    </row>
    <row r="166" spans="2:15" x14ac:dyDescent="0.3">
      <c r="B166" s="414"/>
      <c r="C166" s="414"/>
      <c r="D166" s="414"/>
      <c r="E166" s="438"/>
      <c r="F166" s="438"/>
      <c r="G166" s="414"/>
      <c r="H166" s="414"/>
      <c r="I166" s="414"/>
      <c r="J166" s="414"/>
      <c r="K166" s="414"/>
      <c r="L166" s="414"/>
      <c r="M166" s="414"/>
      <c r="N166" s="414"/>
      <c r="O166" s="414"/>
    </row>
    <row r="167" spans="2:15" x14ac:dyDescent="0.3">
      <c r="B167" s="414"/>
      <c r="C167" s="414"/>
      <c r="D167" s="414"/>
      <c r="E167" s="438"/>
      <c r="F167" s="438"/>
      <c r="G167" s="414"/>
      <c r="H167" s="414"/>
      <c r="I167" s="414"/>
      <c r="J167" s="414"/>
      <c r="K167" s="414"/>
      <c r="L167" s="414"/>
      <c r="M167" s="414"/>
      <c r="N167" s="414"/>
      <c r="O167" s="414"/>
    </row>
    <row r="168" spans="2:15" x14ac:dyDescent="0.3">
      <c r="B168" s="414"/>
      <c r="C168" s="414"/>
      <c r="D168" s="414"/>
      <c r="E168" s="438"/>
      <c r="F168" s="438"/>
      <c r="G168" s="414"/>
      <c r="H168" s="414"/>
      <c r="I168" s="414"/>
      <c r="J168" s="414"/>
      <c r="K168" s="414"/>
      <c r="L168" s="414"/>
      <c r="M168" s="414"/>
      <c r="N168" s="414"/>
      <c r="O168" s="414"/>
    </row>
    <row r="169" spans="2:15" x14ac:dyDescent="0.3">
      <c r="B169" s="414"/>
      <c r="C169" s="414"/>
      <c r="D169" s="414"/>
      <c r="E169" s="438"/>
      <c r="F169" s="438"/>
      <c r="G169" s="414"/>
      <c r="H169" s="414"/>
      <c r="I169" s="414"/>
      <c r="J169" s="414"/>
      <c r="K169" s="414"/>
      <c r="L169" s="414"/>
      <c r="M169" s="414"/>
      <c r="N169" s="414"/>
      <c r="O169" s="414"/>
    </row>
    <row r="170" spans="2:15" x14ac:dyDescent="0.3">
      <c r="B170" s="414"/>
      <c r="C170" s="414"/>
      <c r="D170" s="414"/>
      <c r="E170" s="438"/>
      <c r="F170" s="438"/>
      <c r="G170" s="414"/>
      <c r="H170" s="414"/>
      <c r="I170" s="414"/>
      <c r="J170" s="414"/>
      <c r="K170" s="414"/>
      <c r="L170" s="414"/>
      <c r="M170" s="414"/>
      <c r="N170" s="414"/>
      <c r="O170" s="414"/>
    </row>
    <row r="171" spans="2:15" x14ac:dyDescent="0.3">
      <c r="B171" s="414"/>
      <c r="C171" s="414"/>
      <c r="D171" s="414"/>
      <c r="E171" s="438"/>
      <c r="F171" s="438"/>
      <c r="G171" s="414"/>
      <c r="H171" s="414"/>
      <c r="I171" s="414"/>
      <c r="J171" s="414"/>
      <c r="K171" s="414"/>
      <c r="L171" s="414"/>
      <c r="M171" s="414"/>
      <c r="N171" s="414"/>
      <c r="O171" s="414"/>
    </row>
    <row r="172" spans="2:15" x14ac:dyDescent="0.3">
      <c r="B172" s="414"/>
      <c r="C172" s="414"/>
      <c r="D172" s="414"/>
      <c r="E172" s="438"/>
      <c r="F172" s="438"/>
      <c r="G172" s="414"/>
      <c r="H172" s="414"/>
      <c r="I172" s="414"/>
      <c r="J172" s="414"/>
      <c r="K172" s="414"/>
      <c r="L172" s="414"/>
      <c r="M172" s="414"/>
      <c r="N172" s="414"/>
      <c r="O172" s="414"/>
    </row>
    <row r="173" spans="2:15" x14ac:dyDescent="0.3">
      <c r="B173" s="414"/>
      <c r="C173" s="414"/>
      <c r="D173" s="414"/>
      <c r="E173" s="438"/>
      <c r="F173" s="438"/>
      <c r="G173" s="414"/>
      <c r="H173" s="414"/>
      <c r="I173" s="414"/>
      <c r="J173" s="414"/>
      <c r="K173" s="414"/>
      <c r="L173" s="414"/>
      <c r="M173" s="414"/>
      <c r="N173" s="414"/>
      <c r="O173" s="414"/>
    </row>
    <row r="174" spans="2:15" x14ac:dyDescent="0.3">
      <c r="B174" s="414"/>
      <c r="C174" s="414"/>
      <c r="D174" s="414"/>
      <c r="E174" s="438"/>
      <c r="F174" s="438"/>
      <c r="G174" s="414"/>
      <c r="H174" s="414"/>
      <c r="I174" s="414"/>
      <c r="J174" s="414"/>
      <c r="K174" s="414"/>
      <c r="L174" s="414"/>
      <c r="M174" s="414"/>
      <c r="N174" s="414"/>
      <c r="O174" s="414"/>
    </row>
    <row r="175" spans="2:15" x14ac:dyDescent="0.3">
      <c r="B175" s="414"/>
      <c r="C175" s="414"/>
      <c r="D175" s="414"/>
      <c r="E175" s="438"/>
      <c r="F175" s="438"/>
      <c r="G175" s="414"/>
      <c r="H175" s="414"/>
      <c r="I175" s="414"/>
      <c r="J175" s="414"/>
      <c r="K175" s="414"/>
      <c r="L175" s="414"/>
      <c r="M175" s="414"/>
      <c r="N175" s="414"/>
      <c r="O175" s="414"/>
    </row>
    <row r="176" spans="2:15" x14ac:dyDescent="0.3">
      <c r="B176" s="414"/>
      <c r="C176" s="414"/>
      <c r="D176" s="414"/>
      <c r="E176" s="438"/>
      <c r="F176" s="438"/>
      <c r="G176" s="414"/>
      <c r="H176" s="414"/>
      <c r="I176" s="414"/>
      <c r="J176" s="414"/>
      <c r="K176" s="414"/>
      <c r="L176" s="414"/>
      <c r="M176" s="414"/>
      <c r="N176" s="414"/>
      <c r="O176" s="414"/>
    </row>
    <row r="177" spans="2:15" x14ac:dyDescent="0.3">
      <c r="B177" s="414"/>
      <c r="C177" s="414"/>
      <c r="D177" s="414"/>
      <c r="E177" s="438"/>
      <c r="F177" s="438"/>
      <c r="G177" s="414"/>
      <c r="H177" s="414"/>
      <c r="I177" s="414"/>
      <c r="J177" s="414"/>
      <c r="K177" s="414"/>
      <c r="L177" s="414"/>
      <c r="M177" s="414"/>
      <c r="N177" s="414"/>
      <c r="O177" s="414"/>
    </row>
    <row r="178" spans="2:15" x14ac:dyDescent="0.3">
      <c r="B178" s="414"/>
      <c r="C178" s="414"/>
      <c r="D178" s="414"/>
      <c r="E178" s="438"/>
      <c r="F178" s="438"/>
      <c r="G178" s="414"/>
      <c r="H178" s="414"/>
      <c r="I178" s="414"/>
      <c r="J178" s="414"/>
      <c r="K178" s="414"/>
      <c r="L178" s="414"/>
      <c r="M178" s="414"/>
      <c r="N178" s="414"/>
      <c r="O178" s="414"/>
    </row>
    <row r="179" spans="2:15" x14ac:dyDescent="0.3">
      <c r="B179" s="414"/>
      <c r="C179" s="414"/>
      <c r="D179" s="414"/>
      <c r="E179" s="438"/>
      <c r="F179" s="438"/>
      <c r="G179" s="414"/>
      <c r="H179" s="414"/>
      <c r="I179" s="414"/>
      <c r="J179" s="414"/>
      <c r="K179" s="414"/>
      <c r="L179" s="414"/>
      <c r="M179" s="414"/>
      <c r="N179" s="414"/>
      <c r="O179" s="414"/>
    </row>
    <row r="180" spans="2:15" x14ac:dyDescent="0.3">
      <c r="B180" s="414"/>
      <c r="C180" s="414"/>
      <c r="D180" s="414"/>
      <c r="E180" s="438"/>
      <c r="F180" s="438"/>
      <c r="G180" s="414"/>
      <c r="H180" s="414"/>
      <c r="I180" s="414"/>
      <c r="J180" s="414"/>
      <c r="K180" s="414"/>
      <c r="L180" s="414"/>
      <c r="M180" s="414"/>
      <c r="N180" s="414"/>
      <c r="O180" s="414"/>
    </row>
    <row r="181" spans="2:15" x14ac:dyDescent="0.3">
      <c r="B181" s="414"/>
      <c r="C181" s="414"/>
      <c r="D181" s="414"/>
      <c r="E181" s="438"/>
      <c r="F181" s="438"/>
      <c r="G181" s="414"/>
      <c r="H181" s="414"/>
      <c r="I181" s="414"/>
      <c r="J181" s="414"/>
      <c r="K181" s="414"/>
      <c r="L181" s="414"/>
      <c r="M181" s="414"/>
      <c r="N181" s="414"/>
      <c r="O181" s="414"/>
    </row>
    <row r="182" spans="2:15" x14ac:dyDescent="0.3">
      <c r="B182" s="414"/>
      <c r="C182" s="414"/>
      <c r="D182" s="414"/>
      <c r="E182" s="438"/>
      <c r="F182" s="438"/>
      <c r="G182" s="414"/>
      <c r="H182" s="414"/>
      <c r="I182" s="414"/>
      <c r="J182" s="414"/>
      <c r="K182" s="414"/>
      <c r="L182" s="414"/>
      <c r="M182" s="414"/>
      <c r="N182" s="414"/>
      <c r="O182" s="414"/>
    </row>
    <row r="183" spans="2:15" x14ac:dyDescent="0.3">
      <c r="B183" s="414"/>
      <c r="C183" s="414"/>
      <c r="D183" s="414"/>
      <c r="E183" s="438"/>
      <c r="F183" s="438"/>
      <c r="G183" s="414"/>
      <c r="H183" s="414"/>
      <c r="I183" s="414"/>
      <c r="J183" s="414"/>
      <c r="K183" s="414"/>
      <c r="L183" s="414"/>
      <c r="M183" s="414"/>
      <c r="N183" s="414"/>
      <c r="O183" s="414"/>
    </row>
    <row r="184" spans="2:15" x14ac:dyDescent="0.3">
      <c r="B184" s="414"/>
      <c r="C184" s="414"/>
      <c r="D184" s="414"/>
      <c r="E184" s="438"/>
      <c r="F184" s="438"/>
      <c r="G184" s="414"/>
      <c r="H184" s="414"/>
      <c r="I184" s="414"/>
      <c r="J184" s="414"/>
      <c r="K184" s="414"/>
      <c r="L184" s="414"/>
      <c r="M184" s="414"/>
      <c r="N184" s="414"/>
      <c r="O184" s="414"/>
    </row>
    <row r="185" spans="2:15" x14ac:dyDescent="0.3">
      <c r="B185" s="414"/>
      <c r="C185" s="414"/>
      <c r="D185" s="414"/>
      <c r="E185" s="438"/>
      <c r="F185" s="438"/>
      <c r="G185" s="414"/>
      <c r="H185" s="414"/>
      <c r="I185" s="414"/>
      <c r="J185" s="414"/>
      <c r="K185" s="414"/>
      <c r="L185" s="414"/>
      <c r="M185" s="414"/>
      <c r="N185" s="414"/>
      <c r="O185" s="414"/>
    </row>
    <row r="186" spans="2:15" x14ac:dyDescent="0.3">
      <c r="B186" s="414"/>
      <c r="C186" s="414"/>
      <c r="D186" s="414"/>
      <c r="E186" s="438"/>
      <c r="F186" s="438"/>
      <c r="G186" s="414"/>
      <c r="H186" s="414"/>
      <c r="I186" s="414"/>
      <c r="J186" s="414"/>
      <c r="K186" s="414"/>
      <c r="L186" s="414"/>
      <c r="M186" s="414"/>
      <c r="N186" s="414"/>
      <c r="O186" s="414"/>
    </row>
    <row r="187" spans="2:15" x14ac:dyDescent="0.3">
      <c r="B187" s="414"/>
      <c r="C187" s="414"/>
      <c r="D187" s="414"/>
      <c r="E187" s="438"/>
      <c r="F187" s="438"/>
      <c r="G187" s="414"/>
      <c r="H187" s="414"/>
      <c r="I187" s="414"/>
      <c r="J187" s="414"/>
      <c r="K187" s="414"/>
      <c r="L187" s="414"/>
      <c r="M187" s="414"/>
      <c r="N187" s="414"/>
      <c r="O187" s="414"/>
    </row>
    <row r="188" spans="2:15" x14ac:dyDescent="0.3">
      <c r="B188" s="414"/>
      <c r="C188" s="414"/>
      <c r="D188" s="414"/>
      <c r="E188" s="438"/>
      <c r="F188" s="438"/>
      <c r="G188" s="414"/>
      <c r="H188" s="414"/>
      <c r="I188" s="414"/>
      <c r="J188" s="414"/>
      <c r="K188" s="414"/>
      <c r="L188" s="414"/>
      <c r="M188" s="414"/>
      <c r="N188" s="414"/>
      <c r="O188" s="414"/>
    </row>
    <row r="189" spans="2:15" x14ac:dyDescent="0.3">
      <c r="B189" s="414"/>
      <c r="C189" s="414"/>
      <c r="D189" s="414"/>
      <c r="E189" s="438"/>
      <c r="F189" s="438"/>
      <c r="G189" s="414"/>
      <c r="H189" s="414"/>
      <c r="I189" s="414"/>
      <c r="J189" s="414"/>
      <c r="K189" s="414"/>
      <c r="L189" s="414"/>
      <c r="M189" s="414"/>
      <c r="N189" s="414"/>
      <c r="O189" s="414"/>
    </row>
    <row r="190" spans="2:15" x14ac:dyDescent="0.3">
      <c r="B190" s="414"/>
      <c r="C190" s="414"/>
      <c r="D190" s="414"/>
      <c r="E190" s="438"/>
      <c r="F190" s="438"/>
      <c r="G190" s="414"/>
      <c r="H190" s="414"/>
      <c r="I190" s="414"/>
      <c r="J190" s="414"/>
      <c r="K190" s="414"/>
      <c r="L190" s="414"/>
      <c r="M190" s="414"/>
      <c r="N190" s="414"/>
      <c r="O190" s="414"/>
    </row>
    <row r="191" spans="2:15" x14ac:dyDescent="0.3">
      <c r="B191" s="414"/>
      <c r="C191" s="414"/>
      <c r="D191" s="414"/>
      <c r="E191" s="438"/>
      <c r="F191" s="438"/>
      <c r="G191" s="414"/>
      <c r="H191" s="414"/>
      <c r="I191" s="414"/>
      <c r="J191" s="414"/>
      <c r="K191" s="414"/>
      <c r="L191" s="414"/>
      <c r="M191" s="414"/>
      <c r="N191" s="414"/>
      <c r="O191" s="414"/>
    </row>
    <row r="192" spans="2:15" x14ac:dyDescent="0.3">
      <c r="B192" s="414"/>
      <c r="C192" s="414"/>
      <c r="D192" s="414"/>
      <c r="E192" s="438"/>
      <c r="F192" s="438"/>
      <c r="G192" s="414"/>
      <c r="H192" s="414"/>
      <c r="I192" s="414"/>
      <c r="J192" s="414"/>
      <c r="K192" s="414"/>
      <c r="L192" s="414"/>
      <c r="M192" s="414"/>
      <c r="N192" s="414"/>
      <c r="O192" s="414"/>
    </row>
    <row r="193" spans="2:15" x14ac:dyDescent="0.3">
      <c r="B193" s="414"/>
      <c r="C193" s="414"/>
      <c r="D193" s="414"/>
      <c r="E193" s="438"/>
      <c r="F193" s="438"/>
      <c r="G193" s="414"/>
      <c r="H193" s="414"/>
      <c r="I193" s="414"/>
      <c r="J193" s="414"/>
      <c r="K193" s="414"/>
      <c r="L193" s="414"/>
      <c r="M193" s="414"/>
      <c r="N193" s="414"/>
      <c r="O193" s="414"/>
    </row>
    <row r="194" spans="2:15" x14ac:dyDescent="0.3">
      <c r="B194" s="414"/>
      <c r="C194" s="414"/>
      <c r="D194" s="414"/>
      <c r="E194" s="438"/>
      <c r="F194" s="438"/>
      <c r="G194" s="414"/>
      <c r="H194" s="414"/>
      <c r="I194" s="414"/>
      <c r="J194" s="414"/>
      <c r="K194" s="414"/>
      <c r="L194" s="414"/>
      <c r="M194" s="414"/>
      <c r="N194" s="414"/>
      <c r="O194" s="414"/>
    </row>
    <row r="195" spans="2:15" x14ac:dyDescent="0.3">
      <c r="B195" s="414"/>
      <c r="C195" s="414"/>
      <c r="D195" s="414"/>
      <c r="E195" s="438"/>
      <c r="F195" s="438"/>
      <c r="G195" s="414"/>
      <c r="H195" s="414"/>
      <c r="I195" s="414"/>
      <c r="J195" s="414"/>
      <c r="K195" s="414"/>
      <c r="L195" s="414"/>
      <c r="M195" s="414"/>
      <c r="N195" s="414"/>
      <c r="O195" s="414"/>
    </row>
    <row r="196" spans="2:15" x14ac:dyDescent="0.3">
      <c r="B196" s="414"/>
      <c r="C196" s="414"/>
      <c r="D196" s="414"/>
      <c r="E196" s="438"/>
      <c r="F196" s="438"/>
      <c r="G196" s="414"/>
      <c r="H196" s="414"/>
      <c r="I196" s="414"/>
      <c r="J196" s="414"/>
      <c r="K196" s="414"/>
      <c r="L196" s="414"/>
      <c r="M196" s="414"/>
      <c r="N196" s="414"/>
      <c r="O196" s="414"/>
    </row>
    <row r="197" spans="2:15" x14ac:dyDescent="0.3">
      <c r="B197" s="414"/>
      <c r="C197" s="414"/>
      <c r="D197" s="414"/>
      <c r="E197" s="438"/>
      <c r="F197" s="438"/>
      <c r="G197" s="414"/>
      <c r="H197" s="414"/>
      <c r="I197" s="414"/>
      <c r="J197" s="414"/>
      <c r="K197" s="414"/>
      <c r="L197" s="414"/>
      <c r="M197" s="414"/>
      <c r="N197" s="414"/>
      <c r="O197" s="414"/>
    </row>
    <row r="198" spans="2:15" x14ac:dyDescent="0.3">
      <c r="B198" s="414"/>
      <c r="C198" s="414"/>
      <c r="D198" s="414"/>
      <c r="E198" s="438"/>
      <c r="F198" s="438"/>
      <c r="G198" s="414"/>
      <c r="H198" s="414"/>
      <c r="I198" s="414"/>
      <c r="J198" s="414"/>
      <c r="K198" s="414"/>
      <c r="L198" s="414"/>
      <c r="M198" s="414"/>
      <c r="N198" s="414"/>
      <c r="O198" s="414"/>
    </row>
    <row r="199" spans="2:15" x14ac:dyDescent="0.3">
      <c r="B199" s="414"/>
      <c r="C199" s="414"/>
      <c r="D199" s="414"/>
      <c r="E199" s="438"/>
      <c r="F199" s="438"/>
      <c r="G199" s="414"/>
      <c r="H199" s="414"/>
      <c r="I199" s="414"/>
      <c r="J199" s="414"/>
      <c r="K199" s="414"/>
      <c r="L199" s="414"/>
      <c r="M199" s="414"/>
      <c r="N199" s="414"/>
      <c r="O199" s="414"/>
    </row>
    <row r="200" spans="2:15" x14ac:dyDescent="0.3">
      <c r="B200" s="414"/>
      <c r="C200" s="414"/>
      <c r="D200" s="414"/>
      <c r="E200" s="438"/>
      <c r="F200" s="438"/>
      <c r="G200" s="414"/>
      <c r="H200" s="414"/>
      <c r="I200" s="414"/>
      <c r="J200" s="414"/>
      <c r="K200" s="414"/>
      <c r="L200" s="414"/>
      <c r="M200" s="414"/>
      <c r="N200" s="414"/>
      <c r="O200" s="414"/>
    </row>
    <row r="201" spans="2:15" x14ac:dyDescent="0.3">
      <c r="B201" s="414"/>
      <c r="C201" s="414"/>
      <c r="D201" s="414"/>
      <c r="E201" s="438"/>
      <c r="F201" s="438"/>
      <c r="G201" s="414"/>
      <c r="H201" s="414"/>
      <c r="I201" s="414"/>
      <c r="J201" s="414"/>
      <c r="K201" s="414"/>
      <c r="L201" s="414"/>
      <c r="M201" s="414"/>
      <c r="N201" s="414"/>
      <c r="O201" s="414"/>
    </row>
    <row r="202" spans="2:15" x14ac:dyDescent="0.3">
      <c r="B202" s="414"/>
      <c r="C202" s="414"/>
      <c r="D202" s="414"/>
      <c r="E202" s="438"/>
      <c r="F202" s="438"/>
      <c r="G202" s="414"/>
      <c r="H202" s="414"/>
      <c r="I202" s="414"/>
      <c r="J202" s="414"/>
      <c r="K202" s="414"/>
      <c r="L202" s="414"/>
      <c r="M202" s="414"/>
      <c r="N202" s="414"/>
      <c r="O202" s="414"/>
    </row>
    <row r="203" spans="2:15" x14ac:dyDescent="0.3">
      <c r="B203" s="414"/>
      <c r="C203" s="414"/>
      <c r="D203" s="414"/>
      <c r="E203" s="438"/>
      <c r="F203" s="438"/>
      <c r="G203" s="414"/>
      <c r="H203" s="414"/>
      <c r="I203" s="414"/>
      <c r="J203" s="414"/>
      <c r="K203" s="414"/>
      <c r="L203" s="414"/>
      <c r="M203" s="414"/>
      <c r="N203" s="414"/>
      <c r="O203" s="414"/>
    </row>
    <row r="204" spans="2:15" x14ac:dyDescent="0.3">
      <c r="B204" s="414"/>
      <c r="C204" s="414"/>
      <c r="D204" s="414"/>
      <c r="E204" s="438"/>
      <c r="F204" s="438"/>
      <c r="G204" s="414"/>
      <c r="H204" s="414"/>
      <c r="I204" s="414"/>
      <c r="J204" s="414"/>
      <c r="K204" s="414"/>
      <c r="L204" s="414"/>
      <c r="M204" s="414"/>
      <c r="N204" s="414"/>
      <c r="O204" s="414"/>
    </row>
    <row r="205" spans="2:15" x14ac:dyDescent="0.3">
      <c r="B205" s="414"/>
      <c r="C205" s="414"/>
      <c r="D205" s="414"/>
      <c r="E205" s="438"/>
      <c r="F205" s="438"/>
      <c r="G205" s="414"/>
      <c r="H205" s="414"/>
      <c r="I205" s="414"/>
      <c r="J205" s="414"/>
      <c r="K205" s="414"/>
      <c r="L205" s="414"/>
      <c r="M205" s="414"/>
      <c r="N205" s="414"/>
      <c r="O205" s="414"/>
    </row>
    <row r="206" spans="2:15" x14ac:dyDescent="0.3">
      <c r="B206" s="414"/>
      <c r="C206" s="414"/>
      <c r="D206" s="414"/>
      <c r="E206" s="438"/>
      <c r="F206" s="438"/>
      <c r="G206" s="414"/>
      <c r="H206" s="414"/>
      <c r="I206" s="414"/>
      <c r="J206" s="414"/>
      <c r="K206" s="414"/>
      <c r="L206" s="414"/>
      <c r="M206" s="414"/>
      <c r="N206" s="414"/>
      <c r="O206" s="414"/>
    </row>
    <row r="207" spans="2:15" x14ac:dyDescent="0.3">
      <c r="B207" s="414"/>
      <c r="C207" s="414"/>
      <c r="D207" s="414"/>
      <c r="E207" s="438"/>
      <c r="F207" s="438"/>
      <c r="G207" s="414"/>
      <c r="H207" s="414"/>
      <c r="I207" s="414"/>
      <c r="J207" s="414"/>
      <c r="K207" s="414"/>
      <c r="L207" s="414"/>
      <c r="M207" s="414"/>
      <c r="N207" s="414"/>
      <c r="O207" s="414"/>
    </row>
    <row r="208" spans="2:15" x14ac:dyDescent="0.3">
      <c r="B208" s="414"/>
      <c r="C208" s="414"/>
      <c r="D208" s="414"/>
      <c r="E208" s="438"/>
      <c r="F208" s="438"/>
      <c r="G208" s="414"/>
      <c r="H208" s="414"/>
      <c r="I208" s="414"/>
      <c r="J208" s="414"/>
      <c r="K208" s="414"/>
      <c r="L208" s="414"/>
      <c r="M208" s="414"/>
      <c r="N208" s="414"/>
      <c r="O208" s="414"/>
    </row>
    <row r="209" spans="2:15" x14ac:dyDescent="0.3">
      <c r="B209" s="414"/>
      <c r="C209" s="414"/>
      <c r="D209" s="414"/>
      <c r="E209" s="438"/>
      <c r="F209" s="438"/>
      <c r="G209" s="414"/>
      <c r="H209" s="414"/>
      <c r="I209" s="414"/>
      <c r="J209" s="414"/>
      <c r="K209" s="414"/>
      <c r="L209" s="414"/>
      <c r="M209" s="414"/>
      <c r="N209" s="414"/>
      <c r="O209" s="414"/>
    </row>
    <row r="210" spans="2:15" x14ac:dyDescent="0.3">
      <c r="B210" s="414"/>
      <c r="C210" s="414"/>
      <c r="D210" s="414"/>
      <c r="E210" s="438"/>
      <c r="F210" s="438"/>
      <c r="G210" s="414"/>
      <c r="H210" s="414"/>
      <c r="I210" s="414"/>
      <c r="J210" s="414"/>
      <c r="K210" s="414"/>
      <c r="L210" s="414"/>
      <c r="M210" s="414"/>
      <c r="N210" s="414"/>
      <c r="O210" s="414"/>
    </row>
    <row r="211" spans="2:15" x14ac:dyDescent="0.3">
      <c r="B211" s="414"/>
      <c r="C211" s="414"/>
      <c r="D211" s="414"/>
      <c r="E211" s="438"/>
      <c r="F211" s="438"/>
      <c r="G211" s="414"/>
      <c r="H211" s="414"/>
      <c r="I211" s="414"/>
      <c r="J211" s="414"/>
      <c r="K211" s="414"/>
      <c r="L211" s="414"/>
      <c r="M211" s="414"/>
      <c r="N211" s="414"/>
      <c r="O211" s="414"/>
    </row>
    <row r="212" spans="2:15" x14ac:dyDescent="0.3">
      <c r="B212" s="414"/>
      <c r="C212" s="414"/>
      <c r="D212" s="414"/>
      <c r="E212" s="438"/>
      <c r="F212" s="438"/>
      <c r="G212" s="414"/>
      <c r="H212" s="414"/>
      <c r="I212" s="414"/>
      <c r="J212" s="414"/>
      <c r="K212" s="414"/>
      <c r="L212" s="414"/>
      <c r="M212" s="414"/>
      <c r="N212" s="414"/>
      <c r="O212" s="414"/>
    </row>
    <row r="213" spans="2:15" x14ac:dyDescent="0.3">
      <c r="B213" s="414"/>
      <c r="C213" s="414"/>
      <c r="D213" s="414"/>
      <c r="E213" s="438"/>
      <c r="F213" s="438"/>
      <c r="G213" s="414"/>
      <c r="H213" s="414"/>
      <c r="I213" s="414"/>
      <c r="J213" s="414"/>
      <c r="K213" s="414"/>
      <c r="L213" s="414"/>
      <c r="M213" s="414"/>
      <c r="N213" s="414"/>
      <c r="O213" s="414"/>
    </row>
    <row r="214" spans="2:15" x14ac:dyDescent="0.3">
      <c r="B214" s="414"/>
      <c r="C214" s="414"/>
      <c r="D214" s="414"/>
      <c r="E214" s="438"/>
      <c r="F214" s="438"/>
      <c r="G214" s="414"/>
      <c r="H214" s="414"/>
      <c r="I214" s="414"/>
      <c r="J214" s="414"/>
      <c r="K214" s="414"/>
      <c r="L214" s="414"/>
      <c r="M214" s="414"/>
      <c r="N214" s="414"/>
      <c r="O214" s="414"/>
    </row>
    <row r="215" spans="2:15" x14ac:dyDescent="0.3">
      <c r="B215" s="414"/>
      <c r="C215" s="414"/>
      <c r="D215" s="414"/>
      <c r="E215" s="438"/>
      <c r="F215" s="438"/>
      <c r="G215" s="414"/>
      <c r="H215" s="414"/>
      <c r="I215" s="414"/>
      <c r="J215" s="414"/>
      <c r="K215" s="414"/>
      <c r="L215" s="414"/>
      <c r="M215" s="414"/>
      <c r="N215" s="414"/>
      <c r="O215" s="414"/>
    </row>
    <row r="216" spans="2:15" x14ac:dyDescent="0.3">
      <c r="B216" s="414"/>
      <c r="C216" s="414"/>
      <c r="D216" s="414"/>
      <c r="E216" s="438"/>
      <c r="F216" s="438"/>
      <c r="G216" s="414"/>
      <c r="H216" s="414"/>
      <c r="I216" s="414"/>
      <c r="J216" s="414"/>
      <c r="K216" s="414"/>
      <c r="L216" s="414"/>
      <c r="M216" s="414"/>
      <c r="N216" s="414"/>
      <c r="O216" s="414"/>
    </row>
    <row r="217" spans="2:15" x14ac:dyDescent="0.3">
      <c r="B217" s="414"/>
      <c r="C217" s="414"/>
      <c r="D217" s="414"/>
      <c r="E217" s="438"/>
      <c r="F217" s="438"/>
      <c r="G217" s="414"/>
      <c r="H217" s="414"/>
      <c r="I217" s="414"/>
      <c r="J217" s="414"/>
      <c r="K217" s="414"/>
      <c r="L217" s="414"/>
      <c r="M217" s="414"/>
      <c r="N217" s="414"/>
      <c r="O217" s="414"/>
    </row>
    <row r="218" spans="2:15" x14ac:dyDescent="0.3">
      <c r="B218" s="414"/>
      <c r="C218" s="414"/>
      <c r="D218" s="414"/>
      <c r="E218" s="438"/>
      <c r="F218" s="438"/>
      <c r="G218" s="414"/>
      <c r="H218" s="414"/>
      <c r="I218" s="414"/>
      <c r="J218" s="414"/>
      <c r="K218" s="414"/>
      <c r="L218" s="414"/>
      <c r="M218" s="414"/>
      <c r="N218" s="414"/>
      <c r="O218" s="414"/>
    </row>
    <row r="219" spans="2:15" x14ac:dyDescent="0.3">
      <c r="B219" s="414"/>
      <c r="C219" s="414"/>
      <c r="D219" s="414"/>
      <c r="E219" s="438"/>
      <c r="F219" s="438"/>
      <c r="G219" s="414"/>
      <c r="H219" s="414"/>
      <c r="I219" s="414"/>
      <c r="J219" s="414"/>
      <c r="K219" s="414"/>
      <c r="L219" s="414"/>
      <c r="M219" s="414"/>
      <c r="N219" s="414"/>
      <c r="O219" s="414"/>
    </row>
    <row r="220" spans="2:15" x14ac:dyDescent="0.3">
      <c r="B220" s="414"/>
      <c r="C220" s="414"/>
      <c r="D220" s="414"/>
      <c r="E220" s="438"/>
      <c r="F220" s="438"/>
      <c r="G220" s="414"/>
      <c r="H220" s="414"/>
      <c r="I220" s="414"/>
      <c r="J220" s="414"/>
      <c r="K220" s="414"/>
      <c r="L220" s="414"/>
      <c r="M220" s="414"/>
      <c r="N220" s="414"/>
      <c r="O220" s="414"/>
    </row>
    <row r="221" spans="2:15" x14ac:dyDescent="0.3">
      <c r="B221" s="414"/>
      <c r="C221" s="414"/>
      <c r="D221" s="414"/>
      <c r="E221" s="438"/>
      <c r="F221" s="438"/>
      <c r="G221" s="414"/>
      <c r="H221" s="414"/>
      <c r="I221" s="414"/>
      <c r="J221" s="414"/>
      <c r="K221" s="414"/>
      <c r="L221" s="414"/>
      <c r="M221" s="414"/>
      <c r="N221" s="414"/>
      <c r="O221" s="414"/>
    </row>
    <row r="222" spans="2:15" x14ac:dyDescent="0.3">
      <c r="B222" s="414"/>
      <c r="C222" s="414"/>
      <c r="D222" s="414"/>
      <c r="E222" s="438"/>
      <c r="F222" s="438"/>
      <c r="G222" s="414"/>
      <c r="H222" s="414"/>
      <c r="I222" s="414"/>
      <c r="J222" s="414"/>
      <c r="K222" s="414"/>
      <c r="L222" s="414"/>
      <c r="M222" s="414"/>
      <c r="N222" s="414"/>
      <c r="O222" s="414"/>
    </row>
    <row r="223" spans="2:15" x14ac:dyDescent="0.3">
      <c r="B223" s="414"/>
      <c r="C223" s="414"/>
      <c r="D223" s="414"/>
      <c r="E223" s="438"/>
      <c r="F223" s="438"/>
      <c r="G223" s="414"/>
      <c r="H223" s="414"/>
      <c r="I223" s="414"/>
      <c r="J223" s="414"/>
      <c r="K223" s="414"/>
      <c r="L223" s="414"/>
      <c r="M223" s="414"/>
      <c r="N223" s="414"/>
      <c r="O223" s="414"/>
    </row>
    <row r="224" spans="2:15" x14ac:dyDescent="0.3">
      <c r="B224" s="414"/>
      <c r="C224" s="414"/>
      <c r="D224" s="414"/>
      <c r="E224" s="438"/>
      <c r="F224" s="438"/>
      <c r="G224" s="414"/>
      <c r="H224" s="414"/>
      <c r="I224" s="414"/>
      <c r="J224" s="414"/>
      <c r="K224" s="414"/>
      <c r="L224" s="414"/>
      <c r="M224" s="414"/>
      <c r="N224" s="414"/>
      <c r="O224" s="414"/>
    </row>
    <row r="225" spans="2:15" x14ac:dyDescent="0.3">
      <c r="B225" s="414"/>
      <c r="C225" s="414"/>
      <c r="D225" s="414"/>
      <c r="E225" s="438"/>
      <c r="F225" s="438"/>
      <c r="G225" s="414"/>
      <c r="H225" s="414"/>
      <c r="I225" s="414"/>
      <c r="J225" s="414"/>
      <c r="K225" s="414"/>
      <c r="L225" s="414"/>
      <c r="M225" s="414"/>
      <c r="N225" s="414"/>
      <c r="O225" s="414"/>
    </row>
    <row r="226" spans="2:15" x14ac:dyDescent="0.3">
      <c r="B226" s="414"/>
      <c r="C226" s="414"/>
      <c r="D226" s="414"/>
      <c r="E226" s="438"/>
      <c r="F226" s="438"/>
      <c r="G226" s="414"/>
      <c r="H226" s="414"/>
      <c r="I226" s="414"/>
      <c r="J226" s="414"/>
      <c r="K226" s="414"/>
      <c r="L226" s="414"/>
      <c r="M226" s="414"/>
      <c r="N226" s="414"/>
      <c r="O226" s="414"/>
    </row>
    <row r="227" spans="2:15" x14ac:dyDescent="0.3">
      <c r="B227" s="414"/>
      <c r="C227" s="414"/>
      <c r="D227" s="414"/>
      <c r="E227" s="438"/>
      <c r="F227" s="438"/>
      <c r="G227" s="414"/>
      <c r="H227" s="414"/>
      <c r="I227" s="414"/>
      <c r="J227" s="414"/>
      <c r="K227" s="414"/>
      <c r="L227" s="414"/>
      <c r="M227" s="414"/>
      <c r="N227" s="414"/>
      <c r="O227" s="414"/>
    </row>
    <row r="228" spans="2:15" x14ac:dyDescent="0.3">
      <c r="B228" s="414"/>
      <c r="C228" s="414"/>
      <c r="D228" s="414"/>
      <c r="E228" s="438"/>
      <c r="F228" s="438"/>
      <c r="G228" s="414"/>
      <c r="H228" s="414"/>
      <c r="I228" s="414"/>
      <c r="J228" s="414"/>
      <c r="K228" s="414"/>
      <c r="L228" s="414"/>
      <c r="M228" s="414"/>
      <c r="N228" s="414"/>
      <c r="O228" s="414"/>
    </row>
    <row r="229" spans="2:15" x14ac:dyDescent="0.3">
      <c r="B229" s="414"/>
      <c r="C229" s="414"/>
      <c r="D229" s="414"/>
      <c r="E229" s="438"/>
      <c r="F229" s="438"/>
      <c r="G229" s="414"/>
      <c r="H229" s="414"/>
      <c r="I229" s="414"/>
      <c r="J229" s="414"/>
      <c r="K229" s="414"/>
      <c r="L229" s="414"/>
      <c r="M229" s="414"/>
      <c r="N229" s="414"/>
      <c r="O229" s="414"/>
    </row>
    <row r="230" spans="2:15" x14ac:dyDescent="0.3">
      <c r="B230" s="414"/>
      <c r="C230" s="414"/>
      <c r="D230" s="414"/>
      <c r="E230" s="438"/>
      <c r="F230" s="438"/>
      <c r="G230" s="414"/>
      <c r="H230" s="414"/>
      <c r="I230" s="414"/>
      <c r="J230" s="414"/>
      <c r="K230" s="414"/>
      <c r="L230" s="414"/>
      <c r="M230" s="414"/>
      <c r="N230" s="414"/>
      <c r="O230" s="414"/>
    </row>
    <row r="231" spans="2:15" x14ac:dyDescent="0.3">
      <c r="B231" s="414"/>
      <c r="C231" s="414"/>
      <c r="D231" s="414"/>
      <c r="E231" s="438"/>
      <c r="F231" s="438"/>
      <c r="G231" s="414"/>
      <c r="H231" s="414"/>
      <c r="I231" s="414"/>
      <c r="J231" s="414"/>
      <c r="K231" s="414"/>
      <c r="L231" s="414"/>
      <c r="M231" s="414"/>
      <c r="N231" s="414"/>
      <c r="O231" s="414"/>
    </row>
    <row r="232" spans="2:15" x14ac:dyDescent="0.3">
      <c r="B232" s="414"/>
      <c r="C232" s="414"/>
      <c r="D232" s="414"/>
      <c r="E232" s="438"/>
      <c r="F232" s="438"/>
      <c r="G232" s="414"/>
      <c r="H232" s="414"/>
      <c r="I232" s="414"/>
      <c r="J232" s="414"/>
      <c r="K232" s="414"/>
      <c r="L232" s="414"/>
      <c r="M232" s="414"/>
      <c r="N232" s="414"/>
      <c r="O232" s="414"/>
    </row>
    <row r="233" spans="2:15" x14ac:dyDescent="0.3">
      <c r="B233" s="414"/>
      <c r="C233" s="414"/>
      <c r="D233" s="414"/>
      <c r="E233" s="438"/>
      <c r="F233" s="438"/>
      <c r="G233" s="414"/>
      <c r="H233" s="414"/>
      <c r="I233" s="414"/>
      <c r="J233" s="414"/>
      <c r="K233" s="414"/>
      <c r="L233" s="414"/>
      <c r="M233" s="414"/>
      <c r="N233" s="414"/>
      <c r="O233" s="414"/>
    </row>
    <row r="234" spans="2:15" x14ac:dyDescent="0.3">
      <c r="B234" s="414"/>
      <c r="C234" s="414"/>
      <c r="D234" s="414"/>
      <c r="E234" s="438"/>
      <c r="F234" s="438"/>
      <c r="G234" s="414"/>
      <c r="H234" s="414"/>
      <c r="I234" s="414"/>
      <c r="J234" s="414"/>
      <c r="K234" s="414"/>
      <c r="L234" s="414"/>
      <c r="M234" s="414"/>
      <c r="N234" s="414"/>
      <c r="O234" s="414"/>
    </row>
    <row r="235" spans="2:15" x14ac:dyDescent="0.3">
      <c r="B235" s="414"/>
      <c r="C235" s="414"/>
      <c r="D235" s="414"/>
      <c r="E235" s="438"/>
      <c r="F235" s="438"/>
      <c r="G235" s="414"/>
      <c r="H235" s="414"/>
      <c r="I235" s="414"/>
      <c r="J235" s="414"/>
      <c r="K235" s="414"/>
      <c r="L235" s="414"/>
      <c r="M235" s="414"/>
      <c r="N235" s="414"/>
      <c r="O235" s="414"/>
    </row>
    <row r="236" spans="2:15" x14ac:dyDescent="0.3">
      <c r="B236" s="414"/>
      <c r="C236" s="414"/>
      <c r="D236" s="414"/>
      <c r="E236" s="438"/>
      <c r="F236" s="438"/>
      <c r="G236" s="414"/>
      <c r="H236" s="414"/>
      <c r="I236" s="414"/>
      <c r="J236" s="414"/>
      <c r="K236" s="414"/>
      <c r="L236" s="414"/>
      <c r="M236" s="414"/>
      <c r="N236" s="414"/>
      <c r="O236" s="414"/>
    </row>
    <row r="237" spans="2:15" x14ac:dyDescent="0.3">
      <c r="B237" s="414"/>
      <c r="C237" s="414"/>
      <c r="D237" s="414"/>
      <c r="E237" s="438"/>
      <c r="F237" s="438"/>
      <c r="G237" s="414"/>
      <c r="H237" s="414"/>
      <c r="I237" s="414"/>
      <c r="J237" s="414"/>
      <c r="K237" s="414"/>
      <c r="L237" s="414"/>
      <c r="M237" s="414"/>
      <c r="N237" s="414"/>
      <c r="O237" s="414"/>
    </row>
    <row r="238" spans="2:15" x14ac:dyDescent="0.3">
      <c r="B238" s="414"/>
      <c r="C238" s="414"/>
      <c r="D238" s="414"/>
      <c r="E238" s="438"/>
      <c r="F238" s="438"/>
      <c r="G238" s="414"/>
      <c r="H238" s="414"/>
      <c r="I238" s="414"/>
      <c r="J238" s="414"/>
      <c r="K238" s="414"/>
      <c r="L238" s="414"/>
      <c r="M238" s="414"/>
      <c r="N238" s="414"/>
      <c r="O238" s="414"/>
    </row>
    <row r="239" spans="2:15" x14ac:dyDescent="0.3">
      <c r="B239" s="414"/>
      <c r="C239" s="414"/>
      <c r="D239" s="414"/>
      <c r="E239" s="438"/>
      <c r="F239" s="438"/>
      <c r="G239" s="414"/>
      <c r="H239" s="414"/>
      <c r="I239" s="414"/>
      <c r="J239" s="414"/>
      <c r="K239" s="414"/>
      <c r="L239" s="414"/>
      <c r="M239" s="414"/>
      <c r="N239" s="414"/>
      <c r="O239" s="414"/>
    </row>
    <row r="240" spans="2:15" x14ac:dyDescent="0.3">
      <c r="B240" s="414"/>
      <c r="C240" s="414"/>
      <c r="D240" s="414"/>
      <c r="E240" s="438"/>
      <c r="F240" s="438"/>
      <c r="G240" s="414"/>
      <c r="H240" s="414"/>
      <c r="I240" s="414"/>
      <c r="J240" s="414"/>
      <c r="K240" s="414"/>
      <c r="L240" s="414"/>
      <c r="M240" s="414"/>
      <c r="N240" s="414"/>
      <c r="O240" s="414"/>
    </row>
    <row r="241" spans="2:15" x14ac:dyDescent="0.3">
      <c r="B241" s="414"/>
      <c r="C241" s="414"/>
      <c r="D241" s="414"/>
      <c r="E241" s="438"/>
      <c r="F241" s="438"/>
      <c r="G241" s="414"/>
      <c r="H241" s="414"/>
      <c r="I241" s="414"/>
      <c r="J241" s="414"/>
      <c r="K241" s="414"/>
      <c r="L241" s="414"/>
      <c r="M241" s="414"/>
      <c r="N241" s="414"/>
      <c r="O241" s="414"/>
    </row>
    <row r="242" spans="2:15" x14ac:dyDescent="0.3">
      <c r="B242" s="414"/>
      <c r="C242" s="414"/>
      <c r="D242" s="414"/>
      <c r="E242" s="438"/>
      <c r="F242" s="438"/>
      <c r="G242" s="414"/>
      <c r="H242" s="414"/>
      <c r="I242" s="414"/>
      <c r="J242" s="414"/>
      <c r="K242" s="414"/>
      <c r="L242" s="414"/>
      <c r="M242" s="414"/>
      <c r="N242" s="414"/>
      <c r="O242" s="414"/>
    </row>
    <row r="243" spans="2:15" x14ac:dyDescent="0.3">
      <c r="B243" s="414"/>
      <c r="C243" s="414"/>
      <c r="D243" s="414"/>
      <c r="E243" s="438"/>
      <c r="F243" s="438"/>
      <c r="G243" s="414"/>
      <c r="H243" s="414"/>
      <c r="I243" s="414"/>
      <c r="J243" s="414"/>
      <c r="K243" s="414"/>
      <c r="L243" s="414"/>
      <c r="M243" s="414"/>
      <c r="N243" s="414"/>
      <c r="O243" s="414"/>
    </row>
    <row r="244" spans="2:15" x14ac:dyDescent="0.3">
      <c r="B244" s="414"/>
      <c r="C244" s="414"/>
      <c r="D244" s="414"/>
      <c r="E244" s="438"/>
      <c r="F244" s="438"/>
      <c r="G244" s="414"/>
      <c r="H244" s="414"/>
      <c r="I244" s="414"/>
      <c r="J244" s="414"/>
      <c r="K244" s="414"/>
      <c r="L244" s="414"/>
      <c r="M244" s="414"/>
      <c r="N244" s="414"/>
      <c r="O244" s="414"/>
    </row>
    <row r="245" spans="2:15" x14ac:dyDescent="0.3">
      <c r="B245" s="414"/>
      <c r="C245" s="414"/>
      <c r="D245" s="414"/>
      <c r="E245" s="438"/>
      <c r="F245" s="438"/>
      <c r="G245" s="414"/>
      <c r="H245" s="414"/>
      <c r="I245" s="414"/>
      <c r="J245" s="414"/>
      <c r="K245" s="414"/>
      <c r="L245" s="414"/>
      <c r="M245" s="414"/>
      <c r="N245" s="414"/>
      <c r="O245" s="414"/>
    </row>
    <row r="246" spans="2:15" x14ac:dyDescent="0.3">
      <c r="B246" s="414"/>
      <c r="C246" s="414"/>
      <c r="D246" s="414"/>
      <c r="E246" s="438"/>
      <c r="F246" s="438"/>
      <c r="G246" s="414"/>
      <c r="H246" s="414"/>
      <c r="I246" s="414"/>
      <c r="J246" s="414"/>
      <c r="K246" s="414"/>
      <c r="L246" s="414"/>
      <c r="M246" s="414"/>
      <c r="N246" s="414"/>
      <c r="O246" s="414"/>
    </row>
    <row r="247" spans="2:15" x14ac:dyDescent="0.3">
      <c r="B247" s="414"/>
      <c r="C247" s="414"/>
      <c r="D247" s="414"/>
      <c r="E247" s="438"/>
      <c r="F247" s="438"/>
      <c r="G247" s="414"/>
      <c r="H247" s="414"/>
      <c r="I247" s="414"/>
      <c r="J247" s="414"/>
      <c r="K247" s="414"/>
      <c r="L247" s="414"/>
      <c r="M247" s="414"/>
      <c r="N247" s="414"/>
      <c r="O247" s="414"/>
    </row>
    <row r="248" spans="2:15" x14ac:dyDescent="0.3">
      <c r="B248" s="414"/>
      <c r="C248" s="414"/>
      <c r="D248" s="414"/>
      <c r="E248" s="438"/>
      <c r="F248" s="438"/>
      <c r="G248" s="414"/>
      <c r="H248" s="414"/>
      <c r="I248" s="414"/>
      <c r="J248" s="414"/>
      <c r="K248" s="414"/>
      <c r="L248" s="414"/>
      <c r="M248" s="414"/>
      <c r="N248" s="414"/>
      <c r="O248" s="414"/>
    </row>
    <row r="249" spans="2:15" x14ac:dyDescent="0.3">
      <c r="B249" s="414"/>
      <c r="C249" s="414"/>
      <c r="D249" s="414"/>
      <c r="E249" s="438"/>
      <c r="F249" s="438"/>
      <c r="G249" s="414"/>
      <c r="H249" s="414"/>
      <c r="I249" s="414"/>
      <c r="J249" s="414"/>
      <c r="K249" s="414"/>
      <c r="L249" s="414"/>
      <c r="M249" s="414"/>
      <c r="N249" s="414"/>
      <c r="O249" s="414"/>
    </row>
    <row r="250" spans="2:15" x14ac:dyDescent="0.3">
      <c r="B250" s="414"/>
      <c r="C250" s="414"/>
      <c r="D250" s="414"/>
      <c r="E250" s="438"/>
      <c r="F250" s="438"/>
      <c r="G250" s="414"/>
      <c r="H250" s="414"/>
      <c r="I250" s="414"/>
      <c r="J250" s="414"/>
      <c r="K250" s="414"/>
      <c r="L250" s="414"/>
      <c r="M250" s="414"/>
      <c r="N250" s="414"/>
      <c r="O250" s="414"/>
    </row>
    <row r="251" spans="2:15" x14ac:dyDescent="0.3">
      <c r="B251" s="414"/>
      <c r="C251" s="414"/>
      <c r="D251" s="414"/>
      <c r="E251" s="438"/>
      <c r="F251" s="438"/>
      <c r="G251" s="414"/>
      <c r="H251" s="414"/>
      <c r="I251" s="414"/>
      <c r="J251" s="414"/>
      <c r="K251" s="414"/>
      <c r="L251" s="414"/>
      <c r="M251" s="414"/>
      <c r="N251" s="414"/>
      <c r="O251" s="414"/>
    </row>
    <row r="252" spans="2:15" x14ac:dyDescent="0.3">
      <c r="B252" s="414"/>
      <c r="C252" s="414"/>
      <c r="D252" s="414"/>
      <c r="E252" s="438"/>
      <c r="F252" s="438"/>
      <c r="G252" s="414"/>
      <c r="H252" s="414"/>
      <c r="I252" s="414"/>
      <c r="J252" s="414"/>
      <c r="K252" s="414"/>
      <c r="L252" s="414"/>
      <c r="M252" s="414"/>
      <c r="N252" s="414"/>
      <c r="O252" s="414"/>
    </row>
    <row r="253" spans="2:15" x14ac:dyDescent="0.3">
      <c r="B253" s="414"/>
      <c r="C253" s="414"/>
      <c r="D253" s="414"/>
      <c r="E253" s="438"/>
      <c r="F253" s="438"/>
      <c r="G253" s="414"/>
      <c r="H253" s="414"/>
      <c r="I253" s="414"/>
      <c r="J253" s="414"/>
      <c r="K253" s="414"/>
      <c r="L253" s="414"/>
      <c r="M253" s="414"/>
      <c r="N253" s="414"/>
      <c r="O253" s="414"/>
    </row>
    <row r="254" spans="2:15" x14ac:dyDescent="0.3">
      <c r="B254" s="414"/>
      <c r="C254" s="414"/>
      <c r="D254" s="414"/>
      <c r="E254" s="438"/>
      <c r="F254" s="438"/>
      <c r="G254" s="414"/>
      <c r="H254" s="414"/>
      <c r="I254" s="414"/>
      <c r="J254" s="414"/>
      <c r="K254" s="414"/>
      <c r="L254" s="414"/>
      <c r="M254" s="414"/>
      <c r="N254" s="414"/>
      <c r="O254" s="414"/>
    </row>
    <row r="255" spans="2:15" x14ac:dyDescent="0.3">
      <c r="B255" s="414"/>
      <c r="C255" s="414"/>
      <c r="D255" s="414"/>
      <c r="E255" s="438"/>
      <c r="F255" s="438"/>
      <c r="G255" s="414"/>
      <c r="H255" s="414"/>
      <c r="I255" s="414"/>
      <c r="J255" s="414"/>
      <c r="K255" s="414"/>
      <c r="L255" s="414"/>
      <c r="M255" s="414"/>
      <c r="N255" s="414"/>
      <c r="O255" s="414"/>
    </row>
    <row r="256" spans="2:15" x14ac:dyDescent="0.3">
      <c r="B256" s="414"/>
      <c r="C256" s="414"/>
      <c r="D256" s="414"/>
      <c r="E256" s="438"/>
      <c r="F256" s="438"/>
      <c r="G256" s="414"/>
      <c r="H256" s="414"/>
      <c r="I256" s="414"/>
      <c r="J256" s="414"/>
      <c r="K256" s="414"/>
      <c r="L256" s="414"/>
      <c r="M256" s="414"/>
      <c r="N256" s="414"/>
      <c r="O256" s="414"/>
    </row>
    <row r="257" spans="2:15" x14ac:dyDescent="0.3">
      <c r="B257" s="414"/>
      <c r="C257" s="414"/>
      <c r="D257" s="414"/>
      <c r="E257" s="438"/>
      <c r="F257" s="438"/>
      <c r="G257" s="414"/>
      <c r="H257" s="414"/>
      <c r="I257" s="414"/>
      <c r="J257" s="414"/>
      <c r="K257" s="414"/>
      <c r="L257" s="414"/>
      <c r="M257" s="414"/>
      <c r="N257" s="414"/>
      <c r="O257" s="414"/>
    </row>
    <row r="258" spans="2:15" x14ac:dyDescent="0.3">
      <c r="B258" s="414"/>
      <c r="C258" s="414"/>
      <c r="D258" s="414"/>
      <c r="E258" s="438"/>
      <c r="F258" s="438"/>
      <c r="G258" s="414"/>
      <c r="H258" s="414"/>
      <c r="I258" s="414"/>
      <c r="J258" s="414"/>
      <c r="K258" s="414"/>
      <c r="L258" s="414"/>
      <c r="M258" s="414"/>
      <c r="N258" s="414"/>
      <c r="O258" s="414"/>
    </row>
    <row r="259" spans="2:15" x14ac:dyDescent="0.3">
      <c r="B259" s="414"/>
      <c r="C259" s="414"/>
      <c r="D259" s="414"/>
      <c r="E259" s="438"/>
      <c r="F259" s="438"/>
      <c r="G259" s="414"/>
      <c r="H259" s="414"/>
      <c r="I259" s="414"/>
      <c r="J259" s="414"/>
      <c r="K259" s="414"/>
      <c r="L259" s="414"/>
      <c r="M259" s="414"/>
      <c r="N259" s="414"/>
      <c r="O259" s="414"/>
    </row>
    <row r="260" spans="2:15" x14ac:dyDescent="0.3">
      <c r="B260" s="414"/>
      <c r="C260" s="414"/>
      <c r="D260" s="414"/>
      <c r="E260" s="438"/>
      <c r="F260" s="438"/>
      <c r="G260" s="414"/>
      <c r="H260" s="414"/>
      <c r="I260" s="414"/>
      <c r="J260" s="414"/>
      <c r="K260" s="414"/>
      <c r="L260" s="414"/>
      <c r="M260" s="414"/>
      <c r="N260" s="414"/>
      <c r="O260" s="414"/>
    </row>
    <row r="261" spans="2:15" x14ac:dyDescent="0.3">
      <c r="B261" s="414"/>
      <c r="C261" s="414"/>
      <c r="D261" s="414"/>
      <c r="E261" s="438"/>
      <c r="F261" s="438"/>
      <c r="G261" s="414"/>
      <c r="H261" s="414"/>
      <c r="I261" s="414"/>
      <c r="J261" s="414"/>
      <c r="K261" s="414"/>
      <c r="L261" s="414"/>
      <c r="M261" s="414"/>
      <c r="N261" s="414"/>
      <c r="O261" s="414"/>
    </row>
    <row r="262" spans="2:15" x14ac:dyDescent="0.3">
      <c r="B262" s="414"/>
      <c r="C262" s="414"/>
      <c r="D262" s="414"/>
      <c r="E262" s="438"/>
      <c r="F262" s="438"/>
      <c r="G262" s="414"/>
      <c r="H262" s="414"/>
      <c r="I262" s="414"/>
      <c r="J262" s="414"/>
      <c r="K262" s="414"/>
      <c r="L262" s="414"/>
      <c r="M262" s="414"/>
      <c r="N262" s="414"/>
      <c r="O262" s="414"/>
    </row>
    <row r="263" spans="2:15" x14ac:dyDescent="0.3">
      <c r="B263" s="414"/>
      <c r="C263" s="414"/>
      <c r="D263" s="414"/>
      <c r="E263" s="438"/>
      <c r="F263" s="438"/>
      <c r="G263" s="414"/>
      <c r="H263" s="414"/>
      <c r="I263" s="414"/>
      <c r="J263" s="414"/>
      <c r="K263" s="414"/>
      <c r="L263" s="414"/>
      <c r="M263" s="414"/>
      <c r="N263" s="414"/>
      <c r="O263" s="414"/>
    </row>
    <row r="264" spans="2:15" x14ac:dyDescent="0.3">
      <c r="B264" s="414"/>
      <c r="C264" s="414"/>
      <c r="D264" s="414"/>
      <c r="E264" s="438"/>
      <c r="F264" s="438"/>
      <c r="G264" s="414"/>
      <c r="H264" s="414"/>
      <c r="I264" s="414"/>
      <c r="J264" s="414"/>
      <c r="K264" s="414"/>
      <c r="L264" s="414"/>
      <c r="M264" s="414"/>
      <c r="N264" s="414"/>
      <c r="O264" s="414"/>
    </row>
    <row r="265" spans="2:15" x14ac:dyDescent="0.3">
      <c r="B265" s="414"/>
      <c r="C265" s="414"/>
      <c r="D265" s="414"/>
      <c r="E265" s="438"/>
      <c r="F265" s="438"/>
      <c r="G265" s="414"/>
      <c r="H265" s="414"/>
      <c r="I265" s="414"/>
      <c r="J265" s="414"/>
      <c r="K265" s="414"/>
      <c r="L265" s="414"/>
      <c r="M265" s="414"/>
      <c r="N265" s="414"/>
      <c r="O265" s="414"/>
    </row>
    <row r="266" spans="2:15" x14ac:dyDescent="0.3">
      <c r="B266" s="414"/>
      <c r="C266" s="414"/>
      <c r="D266" s="414"/>
      <c r="E266" s="438"/>
      <c r="F266" s="438"/>
      <c r="G266" s="414"/>
      <c r="H266" s="414"/>
      <c r="I266" s="414"/>
      <c r="J266" s="414"/>
      <c r="K266" s="414"/>
      <c r="L266" s="414"/>
      <c r="M266" s="414"/>
      <c r="N266" s="414"/>
      <c r="O266" s="414"/>
    </row>
    <row r="267" spans="2:15" x14ac:dyDescent="0.3">
      <c r="B267" s="414"/>
      <c r="C267" s="414"/>
      <c r="D267" s="414"/>
      <c r="E267" s="438"/>
      <c r="F267" s="438"/>
      <c r="G267" s="414"/>
      <c r="H267" s="414"/>
      <c r="I267" s="414"/>
      <c r="J267" s="414"/>
      <c r="K267" s="414"/>
      <c r="L267" s="414"/>
      <c r="M267" s="414"/>
      <c r="N267" s="414"/>
      <c r="O267" s="414"/>
    </row>
    <row r="268" spans="2:15" x14ac:dyDescent="0.3">
      <c r="B268" s="414"/>
      <c r="C268" s="414"/>
      <c r="D268" s="414"/>
      <c r="E268" s="438"/>
      <c r="F268" s="438"/>
      <c r="G268" s="414"/>
      <c r="H268" s="414"/>
      <c r="I268" s="414"/>
      <c r="J268" s="414"/>
      <c r="K268" s="414"/>
      <c r="L268" s="414"/>
      <c r="M268" s="414"/>
      <c r="N268" s="414"/>
      <c r="O268" s="414"/>
    </row>
    <row r="269" spans="2:15" x14ac:dyDescent="0.3">
      <c r="B269" s="414"/>
      <c r="C269" s="414"/>
      <c r="D269" s="414"/>
      <c r="E269" s="438"/>
      <c r="F269" s="438"/>
      <c r="G269" s="414"/>
      <c r="H269" s="414"/>
      <c r="I269" s="414"/>
      <c r="J269" s="414"/>
      <c r="K269" s="414"/>
      <c r="L269" s="414"/>
      <c r="M269" s="414"/>
      <c r="N269" s="414"/>
      <c r="O269" s="414"/>
    </row>
    <row r="270" spans="2:15" x14ac:dyDescent="0.3">
      <c r="B270" s="414"/>
      <c r="C270" s="414"/>
      <c r="D270" s="414"/>
      <c r="E270" s="438"/>
      <c r="F270" s="438"/>
      <c r="G270" s="414"/>
      <c r="H270" s="414"/>
      <c r="I270" s="414"/>
      <c r="J270" s="414"/>
      <c r="K270" s="414"/>
      <c r="L270" s="414"/>
      <c r="M270" s="414"/>
      <c r="N270" s="414"/>
      <c r="O270" s="414"/>
    </row>
    <row r="271" spans="2:15" x14ac:dyDescent="0.3">
      <c r="B271" s="414"/>
      <c r="C271" s="414"/>
      <c r="D271" s="414"/>
      <c r="E271" s="438"/>
      <c r="F271" s="438"/>
      <c r="G271" s="414"/>
      <c r="H271" s="414"/>
      <c r="I271" s="414"/>
      <c r="J271" s="414"/>
      <c r="K271" s="414"/>
      <c r="L271" s="414"/>
      <c r="M271" s="414"/>
      <c r="N271" s="414"/>
      <c r="O271" s="414"/>
    </row>
    <row r="272" spans="2:15" x14ac:dyDescent="0.3">
      <c r="B272" s="414"/>
      <c r="C272" s="414"/>
      <c r="D272" s="414"/>
      <c r="E272" s="438"/>
      <c r="F272" s="438"/>
      <c r="G272" s="414"/>
      <c r="H272" s="414"/>
      <c r="I272" s="414"/>
      <c r="J272" s="414"/>
      <c r="K272" s="414"/>
      <c r="L272" s="414"/>
      <c r="M272" s="414"/>
      <c r="N272" s="414"/>
      <c r="O272" s="414"/>
    </row>
    <row r="273" spans="2:15" x14ac:dyDescent="0.3">
      <c r="B273" s="414"/>
      <c r="C273" s="414"/>
      <c r="D273" s="414"/>
      <c r="E273" s="438"/>
      <c r="F273" s="438"/>
      <c r="G273" s="414"/>
      <c r="H273" s="414"/>
      <c r="I273" s="414"/>
      <c r="J273" s="414"/>
      <c r="K273" s="414"/>
      <c r="L273" s="414"/>
      <c r="M273" s="414"/>
      <c r="N273" s="414"/>
      <c r="O273" s="414"/>
    </row>
    <row r="274" spans="2:15" x14ac:dyDescent="0.3">
      <c r="B274" s="414"/>
      <c r="C274" s="414"/>
      <c r="D274" s="414"/>
      <c r="E274" s="438"/>
      <c r="F274" s="438"/>
      <c r="G274" s="414"/>
      <c r="H274" s="414"/>
      <c r="I274" s="414"/>
      <c r="J274" s="414"/>
      <c r="K274" s="414"/>
      <c r="L274" s="414"/>
      <c r="M274" s="414"/>
      <c r="N274" s="414"/>
      <c r="O274" s="414"/>
    </row>
    <row r="275" spans="2:15" x14ac:dyDescent="0.3">
      <c r="B275" s="414"/>
      <c r="C275" s="414"/>
      <c r="D275" s="414"/>
      <c r="E275" s="438"/>
      <c r="F275" s="438"/>
      <c r="G275" s="414"/>
      <c r="H275" s="414"/>
      <c r="I275" s="414"/>
      <c r="J275" s="414"/>
      <c r="K275" s="414"/>
      <c r="L275" s="414"/>
      <c r="M275" s="414"/>
      <c r="N275" s="414"/>
      <c r="O275" s="414"/>
    </row>
    <row r="276" spans="2:15" x14ac:dyDescent="0.3">
      <c r="B276" s="414"/>
      <c r="C276" s="414"/>
      <c r="D276" s="414"/>
      <c r="E276" s="438"/>
      <c r="F276" s="438"/>
      <c r="G276" s="414"/>
      <c r="H276" s="414"/>
      <c r="I276" s="414"/>
      <c r="J276" s="414"/>
      <c r="K276" s="414"/>
      <c r="L276" s="414"/>
      <c r="M276" s="414"/>
      <c r="N276" s="414"/>
      <c r="O276" s="414"/>
    </row>
    <row r="277" spans="2:15" x14ac:dyDescent="0.3">
      <c r="B277" s="414"/>
      <c r="C277" s="414"/>
      <c r="D277" s="414"/>
      <c r="E277" s="438"/>
      <c r="F277" s="438"/>
      <c r="G277" s="414"/>
      <c r="H277" s="414"/>
      <c r="I277" s="414"/>
      <c r="J277" s="414"/>
      <c r="K277" s="414"/>
      <c r="L277" s="414"/>
      <c r="M277" s="414"/>
      <c r="N277" s="414"/>
      <c r="O277" s="414"/>
    </row>
    <row r="278" spans="2:15" x14ac:dyDescent="0.3">
      <c r="B278" s="414"/>
      <c r="C278" s="414"/>
      <c r="D278" s="414"/>
      <c r="E278" s="438"/>
      <c r="F278" s="438"/>
      <c r="G278" s="414"/>
      <c r="H278" s="414"/>
      <c r="I278" s="414"/>
      <c r="J278" s="414"/>
      <c r="K278" s="414"/>
      <c r="L278" s="414"/>
      <c r="M278" s="414"/>
      <c r="N278" s="414"/>
      <c r="O278" s="414"/>
    </row>
    <row r="279" spans="2:15" x14ac:dyDescent="0.3">
      <c r="B279" s="414"/>
      <c r="C279" s="414"/>
      <c r="D279" s="414"/>
      <c r="E279" s="438"/>
      <c r="F279" s="438"/>
      <c r="G279" s="414"/>
      <c r="H279" s="414"/>
      <c r="I279" s="414"/>
      <c r="J279" s="414"/>
      <c r="K279" s="414"/>
      <c r="L279" s="414"/>
      <c r="M279" s="414"/>
      <c r="N279" s="414"/>
      <c r="O279" s="414"/>
    </row>
    <row r="280" spans="2:15" x14ac:dyDescent="0.3">
      <c r="B280" s="414"/>
      <c r="C280" s="414"/>
      <c r="D280" s="414"/>
      <c r="E280" s="438"/>
      <c r="F280" s="438"/>
      <c r="G280" s="414"/>
      <c r="H280" s="414"/>
      <c r="I280" s="414"/>
      <c r="J280" s="414"/>
      <c r="K280" s="414"/>
      <c r="L280" s="414"/>
      <c r="M280" s="414"/>
      <c r="N280" s="414"/>
      <c r="O280" s="414"/>
    </row>
    <row r="281" spans="2:15" x14ac:dyDescent="0.3">
      <c r="B281" s="414"/>
      <c r="C281" s="414"/>
      <c r="D281" s="414"/>
      <c r="E281" s="438"/>
      <c r="F281" s="438"/>
      <c r="G281" s="414"/>
      <c r="H281" s="414"/>
      <c r="I281" s="414"/>
      <c r="J281" s="414"/>
      <c r="K281" s="414"/>
      <c r="L281" s="414"/>
      <c r="M281" s="414"/>
      <c r="N281" s="414"/>
      <c r="O281" s="414"/>
    </row>
    <row r="282" spans="2:15" x14ac:dyDescent="0.3">
      <c r="B282" s="414"/>
      <c r="C282" s="414"/>
      <c r="D282" s="414"/>
      <c r="E282" s="438"/>
      <c r="F282" s="438"/>
      <c r="G282" s="414"/>
      <c r="H282" s="414"/>
      <c r="I282" s="414"/>
      <c r="J282" s="414"/>
      <c r="K282" s="414"/>
      <c r="L282" s="414"/>
      <c r="M282" s="414"/>
      <c r="N282" s="414"/>
      <c r="O282" s="414"/>
    </row>
    <row r="283" spans="2:15" x14ac:dyDescent="0.3">
      <c r="B283" s="414"/>
      <c r="C283" s="414"/>
      <c r="D283" s="414"/>
      <c r="E283" s="438"/>
      <c r="F283" s="438"/>
      <c r="G283" s="414"/>
      <c r="H283" s="414"/>
      <c r="I283" s="414"/>
      <c r="J283" s="414"/>
      <c r="K283" s="414"/>
      <c r="L283" s="414"/>
      <c r="M283" s="414"/>
      <c r="N283" s="414"/>
      <c r="O283" s="414"/>
    </row>
    <row r="284" spans="2:15" x14ac:dyDescent="0.3">
      <c r="B284" s="414"/>
      <c r="C284" s="414"/>
      <c r="D284" s="414"/>
      <c r="E284" s="438"/>
      <c r="F284" s="438"/>
      <c r="G284" s="414"/>
      <c r="H284" s="414"/>
      <c r="I284" s="414"/>
      <c r="J284" s="414"/>
      <c r="K284" s="414"/>
      <c r="L284" s="414"/>
      <c r="M284" s="414"/>
      <c r="N284" s="414"/>
      <c r="O284" s="414"/>
    </row>
    <row r="285" spans="2:15" x14ac:dyDescent="0.3">
      <c r="B285" s="414"/>
      <c r="C285" s="414"/>
      <c r="D285" s="414"/>
      <c r="E285" s="438"/>
      <c r="F285" s="438"/>
      <c r="G285" s="414"/>
      <c r="H285" s="414"/>
      <c r="I285" s="414"/>
      <c r="J285" s="414"/>
      <c r="K285" s="414"/>
      <c r="L285" s="414"/>
      <c r="M285" s="414"/>
      <c r="N285" s="414"/>
      <c r="O285" s="414"/>
    </row>
    <row r="286" spans="2:15" x14ac:dyDescent="0.3">
      <c r="B286" s="414"/>
      <c r="C286" s="414"/>
      <c r="D286" s="414"/>
      <c r="E286" s="438"/>
      <c r="F286" s="438"/>
      <c r="G286" s="414"/>
      <c r="H286" s="414"/>
      <c r="I286" s="414"/>
      <c r="J286" s="414"/>
      <c r="K286" s="414"/>
      <c r="L286" s="414"/>
      <c r="M286" s="414"/>
      <c r="N286" s="414"/>
      <c r="O286" s="414"/>
    </row>
    <row r="287" spans="2:15" x14ac:dyDescent="0.3">
      <c r="B287" s="414"/>
      <c r="C287" s="414"/>
      <c r="D287" s="414"/>
      <c r="E287" s="438"/>
      <c r="F287" s="438"/>
      <c r="G287" s="414"/>
      <c r="H287" s="414"/>
      <c r="I287" s="414"/>
      <c r="J287" s="414"/>
      <c r="K287" s="414"/>
      <c r="L287" s="414"/>
      <c r="M287" s="414"/>
      <c r="N287" s="414"/>
      <c r="O287" s="414"/>
    </row>
    <row r="288" spans="2:15" x14ac:dyDescent="0.3">
      <c r="B288" s="414"/>
      <c r="C288" s="414"/>
      <c r="D288" s="414"/>
      <c r="E288" s="438"/>
      <c r="F288" s="438"/>
      <c r="G288" s="414"/>
      <c r="H288" s="414"/>
      <c r="I288" s="414"/>
      <c r="J288" s="414"/>
      <c r="K288" s="414"/>
      <c r="L288" s="414"/>
      <c r="M288" s="414"/>
      <c r="N288" s="414"/>
      <c r="O288" s="414"/>
    </row>
    <row r="289" spans="2:15" x14ac:dyDescent="0.3">
      <c r="B289" s="414"/>
      <c r="C289" s="414"/>
      <c r="D289" s="414"/>
      <c r="E289" s="438"/>
      <c r="F289" s="438"/>
      <c r="G289" s="414"/>
      <c r="H289" s="414"/>
      <c r="I289" s="414"/>
      <c r="J289" s="414"/>
      <c r="K289" s="414"/>
      <c r="L289" s="414"/>
      <c r="M289" s="414"/>
      <c r="N289" s="414"/>
      <c r="O289" s="414"/>
    </row>
    <row r="290" spans="2:15" x14ac:dyDescent="0.3">
      <c r="B290" s="414"/>
      <c r="C290" s="414"/>
      <c r="D290" s="414"/>
      <c r="E290" s="438"/>
      <c r="F290" s="438"/>
      <c r="G290" s="414"/>
      <c r="H290" s="414"/>
      <c r="I290" s="414"/>
      <c r="J290" s="414"/>
      <c r="K290" s="414"/>
      <c r="L290" s="414"/>
      <c r="M290" s="414"/>
      <c r="N290" s="414"/>
      <c r="O290" s="414"/>
    </row>
    <row r="291" spans="2:15" x14ac:dyDescent="0.3">
      <c r="B291" s="414"/>
      <c r="C291" s="414"/>
      <c r="D291" s="414"/>
      <c r="E291" s="438"/>
      <c r="F291" s="438"/>
      <c r="G291" s="414"/>
      <c r="H291" s="414"/>
      <c r="I291" s="414"/>
      <c r="J291" s="414"/>
      <c r="K291" s="414"/>
      <c r="L291" s="414"/>
      <c r="M291" s="414"/>
      <c r="N291" s="414"/>
      <c r="O291" s="414"/>
    </row>
    <row r="292" spans="2:15" x14ac:dyDescent="0.3">
      <c r="B292" s="414"/>
      <c r="C292" s="414"/>
      <c r="D292" s="414"/>
      <c r="E292" s="438"/>
      <c r="F292" s="438"/>
      <c r="G292" s="414"/>
      <c r="H292" s="414"/>
      <c r="I292" s="414"/>
      <c r="J292" s="414"/>
      <c r="K292" s="414"/>
      <c r="L292" s="414"/>
      <c r="M292" s="414"/>
      <c r="N292" s="414"/>
      <c r="O292" s="414"/>
    </row>
    <row r="293" spans="2:15" x14ac:dyDescent="0.3">
      <c r="B293" s="414"/>
      <c r="C293" s="414"/>
      <c r="D293" s="414"/>
      <c r="E293" s="438"/>
      <c r="F293" s="438"/>
      <c r="G293" s="414"/>
      <c r="H293" s="414"/>
      <c r="I293" s="414"/>
      <c r="J293" s="414"/>
      <c r="K293" s="414"/>
      <c r="L293" s="414"/>
      <c r="M293" s="414"/>
      <c r="N293" s="414"/>
      <c r="O293" s="414"/>
    </row>
    <row r="294" spans="2:15" x14ac:dyDescent="0.3">
      <c r="B294" s="414"/>
      <c r="C294" s="414"/>
      <c r="D294" s="414"/>
      <c r="E294" s="438"/>
      <c r="F294" s="438"/>
      <c r="G294" s="414"/>
      <c r="H294" s="414"/>
      <c r="I294" s="414"/>
      <c r="J294" s="414"/>
      <c r="K294" s="414"/>
      <c r="L294" s="414"/>
      <c r="M294" s="414"/>
      <c r="N294" s="414"/>
      <c r="O294" s="414"/>
    </row>
    <row r="295" spans="2:15" x14ac:dyDescent="0.3">
      <c r="B295" s="414"/>
      <c r="C295" s="414"/>
      <c r="D295" s="414"/>
      <c r="E295" s="438"/>
      <c r="F295" s="438"/>
      <c r="G295" s="414"/>
      <c r="H295" s="414"/>
      <c r="I295" s="414"/>
      <c r="J295" s="414"/>
      <c r="K295" s="414"/>
      <c r="L295" s="414"/>
      <c r="M295" s="414"/>
      <c r="N295" s="414"/>
      <c r="O295" s="414"/>
    </row>
    <row r="296" spans="2:15" x14ac:dyDescent="0.3">
      <c r="B296" s="414"/>
      <c r="C296" s="414"/>
      <c r="D296" s="414"/>
      <c r="E296" s="438"/>
      <c r="F296" s="438"/>
      <c r="G296" s="414"/>
      <c r="H296" s="414"/>
      <c r="I296" s="414"/>
      <c r="J296" s="414"/>
      <c r="K296" s="414"/>
      <c r="L296" s="414"/>
      <c r="M296" s="414"/>
      <c r="N296" s="414"/>
      <c r="O296" s="414"/>
    </row>
    <row r="297" spans="2:15" x14ac:dyDescent="0.3">
      <c r="B297" s="414"/>
      <c r="C297" s="414"/>
      <c r="D297" s="414"/>
      <c r="E297" s="438"/>
      <c r="F297" s="438"/>
      <c r="G297" s="414"/>
      <c r="H297" s="414"/>
      <c r="I297" s="414"/>
      <c r="J297" s="414"/>
      <c r="K297" s="414"/>
      <c r="L297" s="414"/>
      <c r="M297" s="414"/>
      <c r="N297" s="414"/>
      <c r="O297" s="414"/>
    </row>
    <row r="298" spans="2:15" x14ac:dyDescent="0.3">
      <c r="B298" s="414"/>
      <c r="C298" s="414"/>
      <c r="D298" s="414"/>
      <c r="E298" s="438"/>
      <c r="F298" s="438"/>
      <c r="G298" s="414"/>
      <c r="H298" s="414"/>
      <c r="I298" s="414"/>
      <c r="J298" s="414"/>
      <c r="K298" s="414"/>
      <c r="L298" s="414"/>
      <c r="M298" s="414"/>
      <c r="N298" s="414"/>
      <c r="O298" s="414"/>
    </row>
    <row r="299" spans="2:15" x14ac:dyDescent="0.3">
      <c r="B299" s="414"/>
      <c r="C299" s="414"/>
      <c r="D299" s="414"/>
      <c r="E299" s="438"/>
      <c r="F299" s="438"/>
      <c r="G299" s="414"/>
      <c r="H299" s="414"/>
      <c r="I299" s="414"/>
      <c r="J299" s="414"/>
      <c r="K299" s="414"/>
      <c r="L299" s="414"/>
      <c r="M299" s="414"/>
      <c r="N299" s="414"/>
      <c r="O299" s="414"/>
    </row>
    <row r="300" spans="2:15" x14ac:dyDescent="0.3">
      <c r="B300" s="414"/>
      <c r="C300" s="414"/>
      <c r="D300" s="414"/>
      <c r="E300" s="438"/>
      <c r="F300" s="438"/>
      <c r="G300" s="414"/>
      <c r="H300" s="414"/>
      <c r="I300" s="414"/>
      <c r="J300" s="414"/>
      <c r="K300" s="414"/>
      <c r="L300" s="414"/>
      <c r="M300" s="414"/>
      <c r="N300" s="414"/>
      <c r="O300" s="414"/>
    </row>
    <row r="301" spans="2:15" x14ac:dyDescent="0.3">
      <c r="B301" s="414"/>
      <c r="C301" s="414"/>
      <c r="D301" s="414"/>
      <c r="E301" s="438"/>
      <c r="F301" s="438"/>
      <c r="G301" s="414"/>
      <c r="H301" s="414"/>
      <c r="I301" s="414"/>
      <c r="J301" s="414"/>
      <c r="K301" s="414"/>
      <c r="L301" s="414"/>
      <c r="M301" s="414"/>
      <c r="N301" s="414"/>
      <c r="O301" s="414"/>
    </row>
    <row r="302" spans="2:15" x14ac:dyDescent="0.3">
      <c r="B302" s="414"/>
      <c r="C302" s="414"/>
      <c r="D302" s="414"/>
      <c r="E302" s="438"/>
      <c r="F302" s="438"/>
      <c r="G302" s="414"/>
      <c r="H302" s="414"/>
      <c r="I302" s="414"/>
      <c r="J302" s="414"/>
      <c r="K302" s="414"/>
      <c r="L302" s="414"/>
      <c r="M302" s="414"/>
      <c r="N302" s="414"/>
      <c r="O302" s="414"/>
    </row>
    <row r="303" spans="2:15" x14ac:dyDescent="0.3">
      <c r="B303" s="414"/>
      <c r="C303" s="414"/>
      <c r="D303" s="414"/>
      <c r="E303" s="438"/>
      <c r="F303" s="438"/>
      <c r="G303" s="414"/>
      <c r="H303" s="414"/>
      <c r="I303" s="414"/>
      <c r="J303" s="414"/>
      <c r="K303" s="414"/>
      <c r="L303" s="414"/>
      <c r="M303" s="414"/>
      <c r="N303" s="414"/>
      <c r="O303" s="414"/>
    </row>
    <row r="304" spans="2:15" x14ac:dyDescent="0.3">
      <c r="B304" s="414"/>
      <c r="C304" s="414"/>
      <c r="D304" s="414"/>
      <c r="E304" s="438"/>
      <c r="F304" s="438"/>
      <c r="G304" s="414"/>
      <c r="H304" s="414"/>
      <c r="I304" s="414"/>
      <c r="J304" s="414"/>
      <c r="K304" s="414"/>
      <c r="L304" s="414"/>
      <c r="M304" s="414"/>
      <c r="N304" s="414"/>
      <c r="O304" s="414"/>
    </row>
    <row r="305" spans="2:15" x14ac:dyDescent="0.3">
      <c r="B305" s="414"/>
      <c r="C305" s="414"/>
      <c r="D305" s="414"/>
      <c r="E305" s="438"/>
      <c r="F305" s="438"/>
      <c r="G305" s="414"/>
      <c r="H305" s="414"/>
      <c r="I305" s="414"/>
      <c r="J305" s="414"/>
      <c r="K305" s="414"/>
      <c r="L305" s="414"/>
      <c r="M305" s="414"/>
      <c r="N305" s="414"/>
      <c r="O305" s="414"/>
    </row>
    <row r="306" spans="2:15" x14ac:dyDescent="0.3">
      <c r="B306" s="414"/>
      <c r="C306" s="414"/>
      <c r="D306" s="414"/>
      <c r="E306" s="438"/>
      <c r="F306" s="438"/>
      <c r="G306" s="414"/>
      <c r="H306" s="414"/>
      <c r="I306" s="414"/>
      <c r="J306" s="414"/>
      <c r="K306" s="414"/>
      <c r="L306" s="414"/>
      <c r="M306" s="414"/>
      <c r="N306" s="414"/>
      <c r="O306" s="414"/>
    </row>
    <row r="307" spans="2:15" x14ac:dyDescent="0.3">
      <c r="B307" s="414"/>
      <c r="C307" s="414"/>
      <c r="D307" s="414"/>
      <c r="E307" s="438"/>
      <c r="F307" s="438"/>
      <c r="G307" s="414"/>
      <c r="H307" s="414"/>
      <c r="I307" s="414"/>
      <c r="J307" s="414"/>
      <c r="K307" s="414"/>
      <c r="L307" s="414"/>
      <c r="M307" s="414"/>
      <c r="N307" s="414"/>
      <c r="O307" s="414"/>
    </row>
    <row r="308" spans="2:15" x14ac:dyDescent="0.3">
      <c r="B308" s="414"/>
      <c r="C308" s="414"/>
      <c r="D308" s="414"/>
      <c r="E308" s="438"/>
      <c r="F308" s="438"/>
      <c r="G308" s="414"/>
      <c r="H308" s="414"/>
      <c r="I308" s="414"/>
      <c r="J308" s="414"/>
      <c r="K308" s="414"/>
      <c r="L308" s="414"/>
      <c r="M308" s="414"/>
      <c r="N308" s="414"/>
      <c r="O308" s="414"/>
    </row>
    <row r="309" spans="2:15" x14ac:dyDescent="0.3">
      <c r="B309" s="414"/>
      <c r="C309" s="414"/>
      <c r="D309" s="414"/>
      <c r="E309" s="438"/>
      <c r="F309" s="438"/>
      <c r="G309" s="414"/>
      <c r="H309" s="414"/>
      <c r="I309" s="414"/>
      <c r="J309" s="414"/>
      <c r="K309" s="414"/>
      <c r="L309" s="414"/>
      <c r="M309" s="414"/>
      <c r="N309" s="414"/>
      <c r="O309" s="414"/>
    </row>
    <row r="310" spans="2:15" x14ac:dyDescent="0.3">
      <c r="B310" s="414"/>
      <c r="C310" s="414"/>
      <c r="D310" s="414"/>
      <c r="E310" s="438"/>
      <c r="F310" s="438"/>
      <c r="G310" s="414"/>
      <c r="H310" s="414"/>
      <c r="I310" s="414"/>
      <c r="J310" s="414"/>
      <c r="K310" s="414"/>
      <c r="L310" s="414"/>
      <c r="M310" s="414"/>
      <c r="N310" s="414"/>
      <c r="O310" s="414"/>
    </row>
    <row r="311" spans="2:15" x14ac:dyDescent="0.3">
      <c r="B311" s="414"/>
      <c r="C311" s="414"/>
      <c r="D311" s="414"/>
      <c r="E311" s="438"/>
      <c r="F311" s="438"/>
      <c r="G311" s="414"/>
      <c r="H311" s="414"/>
      <c r="I311" s="414"/>
      <c r="J311" s="414"/>
      <c r="K311" s="414"/>
      <c r="L311" s="414"/>
      <c r="M311" s="414"/>
      <c r="N311" s="414"/>
      <c r="O311" s="414"/>
    </row>
    <row r="312" spans="2:15" x14ac:dyDescent="0.3">
      <c r="B312" s="414"/>
      <c r="C312" s="414"/>
      <c r="D312" s="414"/>
      <c r="E312" s="438"/>
      <c r="F312" s="438"/>
      <c r="G312" s="414"/>
      <c r="H312" s="414"/>
      <c r="I312" s="414"/>
      <c r="J312" s="414"/>
      <c r="K312" s="414"/>
      <c r="L312" s="414"/>
      <c r="M312" s="414"/>
      <c r="N312" s="414"/>
      <c r="O312" s="414"/>
    </row>
    <row r="313" spans="2:15" x14ac:dyDescent="0.3">
      <c r="B313" s="414"/>
      <c r="C313" s="414"/>
      <c r="D313" s="414"/>
      <c r="E313" s="438"/>
      <c r="F313" s="438"/>
      <c r="G313" s="414"/>
      <c r="H313" s="414"/>
      <c r="I313" s="414"/>
      <c r="J313" s="414"/>
      <c r="K313" s="414"/>
      <c r="L313" s="414"/>
      <c r="M313" s="414"/>
      <c r="N313" s="414"/>
      <c r="O313" s="414"/>
    </row>
    <row r="314" spans="2:15" x14ac:dyDescent="0.3">
      <c r="B314" s="414"/>
      <c r="C314" s="414"/>
      <c r="D314" s="414"/>
      <c r="E314" s="438"/>
      <c r="F314" s="438"/>
      <c r="G314" s="414"/>
      <c r="H314" s="414"/>
      <c r="I314" s="414"/>
      <c r="J314" s="414"/>
      <c r="K314" s="414"/>
      <c r="L314" s="414"/>
      <c r="M314" s="414"/>
      <c r="N314" s="414"/>
      <c r="O314" s="414"/>
    </row>
    <row r="315" spans="2:15" x14ac:dyDescent="0.3">
      <c r="B315" s="414"/>
      <c r="C315" s="414"/>
      <c r="D315" s="414"/>
      <c r="E315" s="438"/>
      <c r="F315" s="438"/>
      <c r="G315" s="414"/>
      <c r="H315" s="414"/>
      <c r="I315" s="414"/>
      <c r="J315" s="414"/>
      <c r="K315" s="414"/>
      <c r="L315" s="414"/>
      <c r="M315" s="414"/>
      <c r="N315" s="414"/>
      <c r="O315" s="414"/>
    </row>
    <row r="316" spans="2:15" x14ac:dyDescent="0.3">
      <c r="B316" s="414"/>
      <c r="C316" s="414"/>
      <c r="D316" s="414"/>
      <c r="E316" s="438"/>
      <c r="F316" s="438"/>
      <c r="G316" s="414"/>
      <c r="H316" s="414"/>
      <c r="I316" s="414"/>
      <c r="J316" s="414"/>
      <c r="K316" s="414"/>
      <c r="L316" s="414"/>
      <c r="M316" s="414"/>
      <c r="N316" s="414"/>
      <c r="O316" s="414"/>
    </row>
    <row r="317" spans="2:15" x14ac:dyDescent="0.3">
      <c r="B317" s="414"/>
      <c r="C317" s="414"/>
      <c r="D317" s="414"/>
      <c r="E317" s="438"/>
      <c r="F317" s="438"/>
      <c r="G317" s="414"/>
      <c r="H317" s="414"/>
      <c r="I317" s="414"/>
      <c r="J317" s="414"/>
      <c r="K317" s="414"/>
      <c r="L317" s="414"/>
      <c r="M317" s="414"/>
      <c r="N317" s="414"/>
      <c r="O317" s="414"/>
    </row>
    <row r="318" spans="2:15" x14ac:dyDescent="0.3">
      <c r="B318" s="414"/>
      <c r="C318" s="414"/>
      <c r="D318" s="414"/>
      <c r="E318" s="438"/>
      <c r="F318" s="438"/>
      <c r="G318" s="414"/>
      <c r="H318" s="414"/>
      <c r="I318" s="414"/>
      <c r="J318" s="414"/>
      <c r="K318" s="414"/>
      <c r="L318" s="414"/>
      <c r="M318" s="414"/>
      <c r="N318" s="414"/>
      <c r="O318" s="414"/>
    </row>
    <row r="319" spans="2:15" x14ac:dyDescent="0.3">
      <c r="B319" s="414"/>
      <c r="C319" s="414"/>
      <c r="D319" s="414"/>
      <c r="E319" s="438"/>
      <c r="F319" s="438"/>
      <c r="G319" s="414"/>
      <c r="H319" s="414"/>
      <c r="I319" s="414"/>
      <c r="J319" s="414"/>
      <c r="K319" s="414"/>
      <c r="L319" s="414"/>
      <c r="M319" s="414"/>
      <c r="N319" s="414"/>
      <c r="O319" s="414"/>
    </row>
    <row r="320" spans="2:15" x14ac:dyDescent="0.3">
      <c r="B320" s="414"/>
      <c r="C320" s="414"/>
      <c r="D320" s="414"/>
      <c r="E320" s="438"/>
      <c r="F320" s="438"/>
      <c r="G320" s="414"/>
      <c r="H320" s="414"/>
      <c r="I320" s="414"/>
      <c r="J320" s="414"/>
      <c r="K320" s="414"/>
      <c r="L320" s="414"/>
      <c r="M320" s="414"/>
      <c r="N320" s="414"/>
      <c r="O320" s="414"/>
    </row>
    <row r="321" spans="2:15" x14ac:dyDescent="0.3">
      <c r="B321" s="414"/>
      <c r="C321" s="414"/>
      <c r="D321" s="414"/>
      <c r="E321" s="438"/>
      <c r="F321" s="438"/>
      <c r="G321" s="414"/>
      <c r="H321" s="414"/>
      <c r="I321" s="414"/>
      <c r="J321" s="414"/>
      <c r="K321" s="414"/>
      <c r="L321" s="414"/>
      <c r="M321" s="414"/>
      <c r="N321" s="414"/>
      <c r="O321" s="414"/>
    </row>
    <row r="322" spans="2:15" x14ac:dyDescent="0.3">
      <c r="B322" s="414"/>
      <c r="C322" s="414"/>
      <c r="D322" s="414"/>
      <c r="E322" s="438"/>
      <c r="F322" s="438"/>
      <c r="G322" s="414"/>
      <c r="H322" s="414"/>
      <c r="I322" s="414"/>
      <c r="J322" s="414"/>
      <c r="K322" s="414"/>
      <c r="L322" s="414"/>
      <c r="M322" s="414"/>
      <c r="N322" s="414"/>
      <c r="O322" s="414"/>
    </row>
    <row r="323" spans="2:15" x14ac:dyDescent="0.3">
      <c r="B323" s="414"/>
      <c r="C323" s="414"/>
      <c r="D323" s="414"/>
      <c r="E323" s="438"/>
      <c r="F323" s="438"/>
      <c r="G323" s="414"/>
      <c r="H323" s="414"/>
      <c r="I323" s="414"/>
      <c r="J323" s="414"/>
      <c r="K323" s="414"/>
      <c r="L323" s="414"/>
      <c r="M323" s="414"/>
      <c r="N323" s="414"/>
      <c r="O323" s="414"/>
    </row>
    <row r="324" spans="2:15" x14ac:dyDescent="0.3">
      <c r="B324" s="414"/>
      <c r="C324" s="414"/>
      <c r="D324" s="414"/>
      <c r="E324" s="438"/>
      <c r="F324" s="438"/>
      <c r="G324" s="414"/>
      <c r="H324" s="414"/>
      <c r="I324" s="414"/>
      <c r="J324" s="414"/>
      <c r="K324" s="414"/>
      <c r="L324" s="414"/>
      <c r="M324" s="414"/>
      <c r="N324" s="414"/>
      <c r="O324" s="414"/>
    </row>
    <row r="325" spans="2:15" x14ac:dyDescent="0.3">
      <c r="B325" s="414"/>
      <c r="C325" s="414"/>
      <c r="D325" s="414"/>
      <c r="E325" s="438"/>
      <c r="F325" s="438"/>
      <c r="G325" s="414"/>
      <c r="H325" s="414"/>
      <c r="I325" s="414"/>
      <c r="J325" s="414"/>
      <c r="K325" s="414"/>
      <c r="L325" s="414"/>
      <c r="M325" s="414"/>
      <c r="N325" s="414"/>
      <c r="O325" s="414"/>
    </row>
    <row r="326" spans="2:15" x14ac:dyDescent="0.3">
      <c r="B326" s="414"/>
      <c r="C326" s="414"/>
      <c r="D326" s="414"/>
      <c r="E326" s="438"/>
      <c r="F326" s="438"/>
      <c r="G326" s="414"/>
      <c r="H326" s="414"/>
      <c r="I326" s="414"/>
      <c r="J326" s="414"/>
      <c r="K326" s="414"/>
      <c r="L326" s="414"/>
      <c r="M326" s="414"/>
      <c r="N326" s="414"/>
      <c r="O326" s="414"/>
    </row>
    <row r="327" spans="2:15" x14ac:dyDescent="0.3">
      <c r="B327" s="414"/>
      <c r="C327" s="414"/>
      <c r="D327" s="414"/>
      <c r="E327" s="438"/>
      <c r="F327" s="438"/>
      <c r="G327" s="414"/>
      <c r="H327" s="414"/>
      <c r="I327" s="414"/>
      <c r="J327" s="414"/>
      <c r="K327" s="414"/>
      <c r="L327" s="414"/>
      <c r="M327" s="414"/>
      <c r="N327" s="414"/>
      <c r="O327" s="414"/>
    </row>
    <row r="328" spans="2:15" x14ac:dyDescent="0.3">
      <c r="B328" s="414"/>
      <c r="C328" s="414"/>
      <c r="D328" s="414"/>
      <c r="E328" s="438"/>
      <c r="F328" s="438"/>
      <c r="G328" s="414"/>
      <c r="H328" s="414"/>
      <c r="I328" s="414"/>
      <c r="J328" s="414"/>
      <c r="K328" s="414"/>
      <c r="L328" s="414"/>
      <c r="M328" s="414"/>
      <c r="N328" s="414"/>
      <c r="O328" s="414"/>
    </row>
    <row r="329" spans="2:15" x14ac:dyDescent="0.3">
      <c r="B329" s="414"/>
      <c r="C329" s="414"/>
      <c r="D329" s="414"/>
      <c r="E329" s="438"/>
      <c r="F329" s="438"/>
      <c r="G329" s="414"/>
      <c r="H329" s="414"/>
      <c r="I329" s="414"/>
      <c r="J329" s="414"/>
      <c r="K329" s="414"/>
      <c r="L329" s="414"/>
      <c r="M329" s="414"/>
      <c r="N329" s="414"/>
      <c r="O329" s="414"/>
    </row>
    <row r="330" spans="2:15" x14ac:dyDescent="0.3">
      <c r="B330" s="414"/>
      <c r="C330" s="414"/>
      <c r="D330" s="414"/>
      <c r="E330" s="438"/>
      <c r="F330" s="438"/>
      <c r="G330" s="414"/>
      <c r="H330" s="414"/>
      <c r="I330" s="414"/>
      <c r="J330" s="414"/>
      <c r="K330" s="414"/>
      <c r="L330" s="414"/>
      <c r="M330" s="414"/>
      <c r="N330" s="414"/>
      <c r="O330" s="414"/>
    </row>
    <row r="331" spans="2:15" x14ac:dyDescent="0.3">
      <c r="B331" s="414"/>
      <c r="C331" s="414"/>
      <c r="D331" s="414"/>
      <c r="E331" s="438"/>
      <c r="F331" s="438"/>
      <c r="G331" s="414"/>
      <c r="H331" s="414"/>
      <c r="I331" s="414"/>
      <c r="J331" s="414"/>
      <c r="K331" s="414"/>
      <c r="L331" s="414"/>
      <c r="M331" s="414"/>
      <c r="N331" s="414"/>
      <c r="O331" s="414"/>
    </row>
    <row r="332" spans="2:15" x14ac:dyDescent="0.3">
      <c r="B332" s="414"/>
      <c r="C332" s="414"/>
      <c r="D332" s="414"/>
      <c r="E332" s="438"/>
      <c r="F332" s="438"/>
      <c r="G332" s="414"/>
      <c r="H332" s="414"/>
      <c r="I332" s="414"/>
      <c r="J332" s="414"/>
      <c r="K332" s="414"/>
      <c r="L332" s="414"/>
      <c r="M332" s="414"/>
      <c r="N332" s="414"/>
      <c r="O332" s="414"/>
    </row>
    <row r="333" spans="2:15" x14ac:dyDescent="0.3">
      <c r="B333" s="414"/>
      <c r="C333" s="414"/>
      <c r="D333" s="414"/>
      <c r="E333" s="438"/>
      <c r="F333" s="438"/>
      <c r="G333" s="414"/>
      <c r="H333" s="414"/>
      <c r="I333" s="414"/>
      <c r="J333" s="414"/>
      <c r="K333" s="414"/>
      <c r="L333" s="414"/>
      <c r="M333" s="414"/>
      <c r="N333" s="414"/>
      <c r="O333" s="414"/>
    </row>
    <row r="334" spans="2:15" x14ac:dyDescent="0.3">
      <c r="B334" s="414"/>
      <c r="C334" s="414"/>
      <c r="D334" s="414"/>
      <c r="E334" s="438"/>
      <c r="F334" s="438"/>
      <c r="G334" s="414"/>
      <c r="H334" s="414"/>
      <c r="I334" s="414"/>
      <c r="J334" s="414"/>
      <c r="K334" s="414"/>
      <c r="L334" s="414"/>
      <c r="M334" s="414"/>
      <c r="N334" s="414"/>
      <c r="O334" s="414"/>
    </row>
    <row r="335" spans="2:15" x14ac:dyDescent="0.3">
      <c r="B335" s="414"/>
      <c r="C335" s="414"/>
      <c r="D335" s="414"/>
      <c r="E335" s="438"/>
      <c r="F335" s="438"/>
      <c r="G335" s="414"/>
      <c r="H335" s="414"/>
      <c r="I335" s="414"/>
      <c r="J335" s="414"/>
      <c r="K335" s="414"/>
      <c r="L335" s="414"/>
      <c r="M335" s="414"/>
      <c r="N335" s="414"/>
      <c r="O335" s="414"/>
    </row>
    <row r="336" spans="2:15" x14ac:dyDescent="0.3">
      <c r="B336" s="414"/>
      <c r="C336" s="414"/>
      <c r="D336" s="414"/>
      <c r="E336" s="438"/>
      <c r="F336" s="438"/>
      <c r="G336" s="414"/>
      <c r="H336" s="414"/>
      <c r="I336" s="414"/>
      <c r="J336" s="414"/>
      <c r="K336" s="414"/>
      <c r="L336" s="414"/>
      <c r="M336" s="414"/>
      <c r="N336" s="414"/>
      <c r="O336" s="414"/>
    </row>
    <row r="337" spans="2:15" x14ac:dyDescent="0.3">
      <c r="B337" s="414"/>
      <c r="C337" s="414"/>
      <c r="D337" s="414"/>
      <c r="E337" s="438"/>
      <c r="F337" s="438"/>
      <c r="G337" s="414"/>
      <c r="H337" s="414"/>
      <c r="I337" s="414"/>
      <c r="J337" s="414"/>
      <c r="K337" s="414"/>
      <c r="L337" s="414"/>
      <c r="M337" s="414"/>
      <c r="N337" s="414"/>
      <c r="O337" s="414"/>
    </row>
    <row r="338" spans="2:15" x14ac:dyDescent="0.3">
      <c r="B338" s="414"/>
      <c r="C338" s="414"/>
      <c r="D338" s="414"/>
      <c r="E338" s="438"/>
      <c r="F338" s="438"/>
      <c r="G338" s="414"/>
      <c r="H338" s="414"/>
      <c r="I338" s="414"/>
      <c r="J338" s="414"/>
      <c r="K338" s="414"/>
      <c r="L338" s="414"/>
      <c r="M338" s="414"/>
      <c r="N338" s="414"/>
      <c r="O338" s="414"/>
    </row>
    <row r="339" spans="2:15" x14ac:dyDescent="0.3">
      <c r="B339" s="414"/>
      <c r="C339" s="414"/>
      <c r="D339" s="414"/>
      <c r="E339" s="438"/>
      <c r="F339" s="438"/>
      <c r="G339" s="414"/>
      <c r="H339" s="414"/>
      <c r="I339" s="414"/>
      <c r="J339" s="414"/>
      <c r="K339" s="414"/>
      <c r="L339" s="414"/>
      <c r="M339" s="414"/>
      <c r="N339" s="414"/>
      <c r="O339" s="414"/>
    </row>
    <row r="340" spans="2:15" x14ac:dyDescent="0.3">
      <c r="B340" s="414"/>
      <c r="C340" s="414"/>
      <c r="D340" s="414"/>
      <c r="E340" s="438"/>
      <c r="F340" s="438"/>
      <c r="G340" s="414"/>
      <c r="H340" s="414"/>
      <c r="I340" s="414"/>
      <c r="J340" s="414"/>
      <c r="K340" s="414"/>
      <c r="L340" s="414"/>
      <c r="M340" s="414"/>
      <c r="N340" s="414"/>
      <c r="O340" s="414"/>
    </row>
    <row r="341" spans="2:15" x14ac:dyDescent="0.3">
      <c r="B341" s="414"/>
      <c r="C341" s="414"/>
      <c r="D341" s="414"/>
      <c r="E341" s="438"/>
      <c r="F341" s="438"/>
      <c r="G341" s="414"/>
      <c r="H341" s="414"/>
      <c r="I341" s="414"/>
      <c r="J341" s="414"/>
      <c r="K341" s="414"/>
      <c r="L341" s="414"/>
      <c r="M341" s="414"/>
      <c r="N341" s="414"/>
      <c r="O341" s="414"/>
    </row>
    <row r="342" spans="2:15" x14ac:dyDescent="0.3">
      <c r="B342" s="414"/>
      <c r="C342" s="414"/>
      <c r="D342" s="414"/>
      <c r="E342" s="438"/>
      <c r="F342" s="438"/>
      <c r="G342" s="414"/>
      <c r="H342" s="414"/>
      <c r="I342" s="414"/>
      <c r="J342" s="414"/>
      <c r="K342" s="414"/>
      <c r="L342" s="414"/>
      <c r="M342" s="414"/>
      <c r="N342" s="414"/>
      <c r="O342" s="414"/>
    </row>
    <row r="343" spans="2:15" x14ac:dyDescent="0.3">
      <c r="B343" s="414"/>
      <c r="C343" s="414"/>
      <c r="D343" s="414"/>
      <c r="E343" s="438"/>
      <c r="F343" s="438"/>
      <c r="G343" s="414"/>
      <c r="H343" s="414"/>
      <c r="I343" s="414"/>
      <c r="J343" s="414"/>
      <c r="K343" s="414"/>
      <c r="L343" s="414"/>
      <c r="M343" s="414"/>
      <c r="N343" s="414"/>
      <c r="O343" s="414"/>
    </row>
    <row r="344" spans="2:15" x14ac:dyDescent="0.3">
      <c r="B344" s="414"/>
      <c r="C344" s="414"/>
      <c r="D344" s="414"/>
      <c r="E344" s="438"/>
      <c r="F344" s="438"/>
      <c r="G344" s="414"/>
      <c r="H344" s="414"/>
      <c r="I344" s="414"/>
      <c r="J344" s="414"/>
      <c r="K344" s="414"/>
      <c r="L344" s="414"/>
      <c r="M344" s="414"/>
      <c r="N344" s="414"/>
      <c r="O344" s="414"/>
    </row>
    <row r="345" spans="2:15" x14ac:dyDescent="0.3">
      <c r="B345" s="414"/>
      <c r="C345" s="414"/>
      <c r="D345" s="414"/>
      <c r="E345" s="438"/>
      <c r="F345" s="438"/>
      <c r="G345" s="414"/>
      <c r="H345" s="414"/>
      <c r="I345" s="414"/>
      <c r="J345" s="414"/>
      <c r="K345" s="414"/>
      <c r="L345" s="414"/>
      <c r="M345" s="414"/>
      <c r="N345" s="414"/>
      <c r="O345" s="414"/>
    </row>
    <row r="346" spans="2:15" x14ac:dyDescent="0.3">
      <c r="B346" s="414"/>
      <c r="C346" s="414"/>
      <c r="D346" s="414"/>
      <c r="E346" s="438"/>
      <c r="F346" s="438"/>
      <c r="G346" s="414"/>
      <c r="H346" s="414"/>
      <c r="I346" s="414"/>
      <c r="J346" s="414"/>
      <c r="K346" s="414"/>
      <c r="L346" s="414"/>
      <c r="M346" s="414"/>
      <c r="N346" s="414"/>
      <c r="O346" s="414"/>
    </row>
    <row r="347" spans="2:15" x14ac:dyDescent="0.3">
      <c r="B347" s="414"/>
      <c r="C347" s="414"/>
      <c r="D347" s="414"/>
      <c r="E347" s="438"/>
      <c r="F347" s="438"/>
      <c r="G347" s="414"/>
      <c r="H347" s="414"/>
      <c r="I347" s="414"/>
      <c r="J347" s="414"/>
      <c r="K347" s="414"/>
      <c r="L347" s="414"/>
      <c r="M347" s="414"/>
      <c r="N347" s="414"/>
      <c r="O347" s="414"/>
    </row>
    <row r="348" spans="2:15" x14ac:dyDescent="0.3">
      <c r="B348" s="414"/>
      <c r="C348" s="414"/>
      <c r="D348" s="414"/>
      <c r="E348" s="438"/>
      <c r="F348" s="438"/>
      <c r="G348" s="414"/>
      <c r="H348" s="414"/>
      <c r="I348" s="414"/>
      <c r="J348" s="414"/>
      <c r="K348" s="414"/>
      <c r="L348" s="414"/>
      <c r="M348" s="414"/>
      <c r="N348" s="414"/>
      <c r="O348" s="414"/>
    </row>
    <row r="349" spans="2:15" x14ac:dyDescent="0.3">
      <c r="B349" s="414"/>
      <c r="C349" s="414"/>
      <c r="D349" s="414"/>
      <c r="E349" s="438"/>
      <c r="F349" s="438"/>
      <c r="G349" s="414"/>
      <c r="H349" s="414"/>
      <c r="I349" s="414"/>
      <c r="J349" s="414"/>
      <c r="K349" s="414"/>
      <c r="L349" s="414"/>
      <c r="M349" s="414"/>
      <c r="N349" s="414"/>
      <c r="O349" s="414"/>
    </row>
    <row r="350" spans="2:15" x14ac:dyDescent="0.3">
      <c r="B350" s="414"/>
      <c r="C350" s="414"/>
      <c r="D350" s="414"/>
      <c r="E350" s="438"/>
      <c r="F350" s="438"/>
      <c r="G350" s="414"/>
      <c r="H350" s="414"/>
      <c r="I350" s="414"/>
      <c r="J350" s="414"/>
      <c r="K350" s="414"/>
      <c r="L350" s="414"/>
      <c r="M350" s="414"/>
      <c r="N350" s="414"/>
      <c r="O350" s="414"/>
    </row>
    <row r="351" spans="2:15" x14ac:dyDescent="0.3">
      <c r="B351" s="414"/>
      <c r="C351" s="414"/>
      <c r="D351" s="414"/>
      <c r="E351" s="438"/>
      <c r="F351" s="438"/>
      <c r="G351" s="414"/>
      <c r="H351" s="414"/>
      <c r="I351" s="414"/>
      <c r="J351" s="414"/>
      <c r="K351" s="414"/>
      <c r="L351" s="414"/>
      <c r="M351" s="414"/>
      <c r="N351" s="414"/>
      <c r="O351" s="414"/>
    </row>
    <row r="352" spans="2:15" x14ac:dyDescent="0.3">
      <c r="B352" s="414"/>
      <c r="C352" s="414"/>
      <c r="D352" s="414"/>
      <c r="E352" s="438"/>
      <c r="F352" s="438"/>
      <c r="G352" s="414"/>
      <c r="H352" s="414"/>
      <c r="I352" s="414"/>
      <c r="J352" s="414"/>
      <c r="K352" s="414"/>
      <c r="L352" s="414"/>
      <c r="M352" s="414"/>
      <c r="N352" s="414"/>
      <c r="O352" s="414"/>
    </row>
    <row r="353" spans="2:15" x14ac:dyDescent="0.3">
      <c r="B353" s="414"/>
      <c r="C353" s="414"/>
      <c r="D353" s="414"/>
      <c r="E353" s="438"/>
      <c r="F353" s="438"/>
      <c r="G353" s="414"/>
      <c r="H353" s="414"/>
      <c r="I353" s="414"/>
      <c r="J353" s="414"/>
      <c r="K353" s="414"/>
      <c r="L353" s="414"/>
      <c r="M353" s="414"/>
      <c r="N353" s="414"/>
      <c r="O353" s="414"/>
    </row>
    <row r="354" spans="2:15" x14ac:dyDescent="0.3">
      <c r="B354" s="414"/>
      <c r="C354" s="414"/>
      <c r="D354" s="414"/>
      <c r="E354" s="438"/>
      <c r="F354" s="438"/>
      <c r="G354" s="414"/>
      <c r="H354" s="414"/>
      <c r="I354" s="414"/>
      <c r="J354" s="414"/>
      <c r="K354" s="414"/>
      <c r="L354" s="414"/>
      <c r="M354" s="414"/>
      <c r="N354" s="414"/>
      <c r="O354" s="414"/>
    </row>
    <row r="355" spans="2:15" x14ac:dyDescent="0.3">
      <c r="B355" s="414"/>
      <c r="C355" s="414"/>
      <c r="D355" s="414"/>
      <c r="E355" s="438"/>
      <c r="F355" s="438"/>
      <c r="G355" s="414"/>
      <c r="H355" s="414"/>
      <c r="I355" s="414"/>
      <c r="J355" s="414"/>
      <c r="K355" s="414"/>
      <c r="L355" s="414"/>
      <c r="M355" s="414"/>
      <c r="N355" s="414"/>
      <c r="O355" s="414"/>
    </row>
    <row r="356" spans="2:15" x14ac:dyDescent="0.3">
      <c r="B356" s="414"/>
      <c r="C356" s="414"/>
      <c r="D356" s="414"/>
      <c r="E356" s="438"/>
      <c r="F356" s="438"/>
      <c r="G356" s="414"/>
      <c r="H356" s="414"/>
      <c r="I356" s="414"/>
      <c r="J356" s="414"/>
      <c r="K356" s="414"/>
      <c r="L356" s="414"/>
      <c r="M356" s="414"/>
      <c r="N356" s="414"/>
      <c r="O356" s="414"/>
    </row>
    <row r="357" spans="2:15" x14ac:dyDescent="0.3">
      <c r="B357" s="414"/>
      <c r="C357" s="414"/>
      <c r="D357" s="414"/>
      <c r="E357" s="438"/>
      <c r="F357" s="438"/>
      <c r="G357" s="414"/>
      <c r="H357" s="414"/>
      <c r="I357" s="414"/>
      <c r="J357" s="414"/>
      <c r="K357" s="414"/>
      <c r="L357" s="414"/>
      <c r="M357" s="414"/>
      <c r="N357" s="414"/>
      <c r="O357" s="414"/>
    </row>
    <row r="358" spans="2:15" x14ac:dyDescent="0.3">
      <c r="B358" s="414"/>
      <c r="C358" s="414"/>
      <c r="D358" s="414"/>
      <c r="E358" s="438"/>
      <c r="F358" s="438"/>
      <c r="G358" s="414"/>
      <c r="H358" s="414"/>
      <c r="I358" s="414"/>
      <c r="J358" s="414"/>
      <c r="K358" s="414"/>
      <c r="L358" s="414"/>
      <c r="M358" s="414"/>
      <c r="N358" s="414"/>
      <c r="O358" s="414"/>
    </row>
    <row r="359" spans="2:15" x14ac:dyDescent="0.3">
      <c r="B359" s="414"/>
      <c r="C359" s="414"/>
      <c r="D359" s="414"/>
      <c r="E359" s="438"/>
      <c r="F359" s="438"/>
      <c r="G359" s="414"/>
      <c r="H359" s="414"/>
      <c r="I359" s="414"/>
      <c r="J359" s="414"/>
      <c r="K359" s="414"/>
      <c r="L359" s="414"/>
      <c r="M359" s="414"/>
      <c r="N359" s="414"/>
      <c r="O359" s="414"/>
    </row>
    <row r="360" spans="2:15" x14ac:dyDescent="0.3">
      <c r="B360" s="414"/>
      <c r="C360" s="414"/>
      <c r="D360" s="414"/>
      <c r="E360" s="438"/>
      <c r="F360" s="438"/>
      <c r="G360" s="414"/>
      <c r="H360" s="414"/>
      <c r="I360" s="414"/>
      <c r="J360" s="414"/>
      <c r="K360" s="414"/>
      <c r="L360" s="414"/>
      <c r="M360" s="414"/>
      <c r="N360" s="414"/>
      <c r="O360" s="414"/>
    </row>
    <row r="361" spans="2:15" x14ac:dyDescent="0.3">
      <c r="B361" s="414"/>
      <c r="C361" s="414"/>
      <c r="D361" s="414"/>
      <c r="E361" s="438"/>
      <c r="F361" s="438"/>
      <c r="G361" s="414"/>
      <c r="H361" s="414"/>
      <c r="I361" s="414"/>
      <c r="J361" s="414"/>
      <c r="K361" s="414"/>
      <c r="L361" s="414"/>
      <c r="M361" s="414"/>
      <c r="N361" s="414"/>
      <c r="O361" s="414"/>
    </row>
    <row r="362" spans="2:15" x14ac:dyDescent="0.3">
      <c r="B362" s="414"/>
      <c r="C362" s="414"/>
      <c r="D362" s="414"/>
      <c r="E362" s="438"/>
      <c r="F362" s="438"/>
      <c r="G362" s="414"/>
      <c r="H362" s="414"/>
      <c r="I362" s="414"/>
      <c r="J362" s="414"/>
      <c r="K362" s="414"/>
      <c r="L362" s="414"/>
      <c r="M362" s="414"/>
      <c r="N362" s="414"/>
      <c r="O362" s="414"/>
    </row>
    <row r="363" spans="2:15" x14ac:dyDescent="0.3">
      <c r="B363" s="414"/>
      <c r="C363" s="414"/>
      <c r="D363" s="414"/>
      <c r="E363" s="438"/>
      <c r="F363" s="438"/>
      <c r="G363" s="414"/>
      <c r="H363" s="414"/>
      <c r="I363" s="414"/>
      <c r="J363" s="414"/>
      <c r="K363" s="414"/>
      <c r="L363" s="414"/>
      <c r="M363" s="414"/>
      <c r="N363" s="414"/>
      <c r="O363" s="414"/>
    </row>
    <row r="364" spans="2:15" x14ac:dyDescent="0.3">
      <c r="B364" s="414"/>
      <c r="C364" s="414"/>
      <c r="D364" s="414"/>
      <c r="E364" s="438"/>
      <c r="F364" s="438"/>
      <c r="G364" s="414"/>
      <c r="H364" s="414"/>
      <c r="I364" s="414"/>
      <c r="J364" s="414"/>
      <c r="K364" s="414"/>
      <c r="L364" s="414"/>
      <c r="M364" s="414"/>
      <c r="N364" s="414"/>
      <c r="O364" s="414"/>
    </row>
    <row r="365" spans="2:15" x14ac:dyDescent="0.3">
      <c r="B365" s="414"/>
      <c r="C365" s="414"/>
      <c r="D365" s="414"/>
      <c r="E365" s="438"/>
      <c r="F365" s="438"/>
      <c r="G365" s="414"/>
      <c r="H365" s="414"/>
      <c r="I365" s="414"/>
      <c r="J365" s="414"/>
      <c r="K365" s="414"/>
      <c r="L365" s="414"/>
      <c r="M365" s="414"/>
      <c r="N365" s="414"/>
      <c r="O365" s="414"/>
    </row>
    <row r="366" spans="2:15" x14ac:dyDescent="0.3">
      <c r="B366" s="414"/>
      <c r="C366" s="414"/>
      <c r="D366" s="414"/>
      <c r="E366" s="438"/>
      <c r="F366" s="438"/>
      <c r="G366" s="414"/>
      <c r="H366" s="414"/>
      <c r="I366" s="414"/>
      <c r="J366" s="414"/>
      <c r="K366" s="414"/>
      <c r="L366" s="414"/>
      <c r="M366" s="414"/>
      <c r="N366" s="414"/>
      <c r="O366" s="414"/>
    </row>
    <row r="367" spans="2:15" x14ac:dyDescent="0.3">
      <c r="B367" s="414"/>
      <c r="C367" s="414"/>
      <c r="D367" s="414"/>
      <c r="E367" s="438"/>
      <c r="F367" s="438"/>
      <c r="G367" s="414"/>
      <c r="H367" s="414"/>
      <c r="I367" s="414"/>
      <c r="J367" s="414"/>
      <c r="K367" s="414"/>
      <c r="L367" s="414"/>
      <c r="M367" s="414"/>
      <c r="N367" s="414"/>
      <c r="O367" s="414"/>
    </row>
    <row r="368" spans="2:15" x14ac:dyDescent="0.3">
      <c r="B368" s="414"/>
      <c r="C368" s="414"/>
      <c r="D368" s="414"/>
      <c r="E368" s="438"/>
      <c r="F368" s="438"/>
      <c r="G368" s="414"/>
      <c r="H368" s="414"/>
      <c r="I368" s="414"/>
      <c r="J368" s="414"/>
      <c r="K368" s="414"/>
      <c r="L368" s="414"/>
      <c r="M368" s="414"/>
      <c r="N368" s="414"/>
      <c r="O368" s="414"/>
    </row>
    <row r="369" spans="2:15" x14ac:dyDescent="0.3">
      <c r="B369" s="414"/>
      <c r="C369" s="414"/>
      <c r="D369" s="414"/>
      <c r="E369" s="438"/>
      <c r="F369" s="438"/>
      <c r="G369" s="414"/>
      <c r="H369" s="414"/>
      <c r="I369" s="414"/>
      <c r="J369" s="414"/>
      <c r="K369" s="414"/>
      <c r="L369" s="414"/>
      <c r="M369" s="414"/>
      <c r="N369" s="414"/>
      <c r="O369" s="414"/>
    </row>
    <row r="370" spans="2:15" x14ac:dyDescent="0.3">
      <c r="B370" s="414"/>
      <c r="C370" s="414"/>
      <c r="D370" s="414"/>
      <c r="E370" s="438"/>
      <c r="F370" s="438"/>
      <c r="G370" s="414"/>
      <c r="H370" s="414"/>
      <c r="I370" s="414"/>
      <c r="J370" s="414"/>
      <c r="K370" s="414"/>
      <c r="L370" s="414"/>
      <c r="M370" s="414"/>
      <c r="N370" s="414"/>
      <c r="O370" s="414"/>
    </row>
    <row r="371" spans="2:15" x14ac:dyDescent="0.3">
      <c r="B371" s="414"/>
      <c r="C371" s="414"/>
      <c r="D371" s="414"/>
      <c r="E371" s="438"/>
      <c r="F371" s="438"/>
      <c r="G371" s="414"/>
      <c r="H371" s="414"/>
      <c r="I371" s="414"/>
      <c r="J371" s="414"/>
      <c r="K371" s="414"/>
      <c r="L371" s="414"/>
      <c r="M371" s="414"/>
      <c r="N371" s="414"/>
      <c r="O371" s="414"/>
    </row>
    <row r="372" spans="2:15" x14ac:dyDescent="0.3">
      <c r="B372" s="414"/>
      <c r="C372" s="414"/>
      <c r="D372" s="414"/>
      <c r="E372" s="438"/>
      <c r="F372" s="438"/>
      <c r="G372" s="414"/>
      <c r="H372" s="414"/>
      <c r="I372" s="414"/>
      <c r="J372" s="414"/>
      <c r="K372" s="414"/>
      <c r="L372" s="414"/>
      <c r="M372" s="414"/>
      <c r="N372" s="414"/>
      <c r="O372" s="414"/>
    </row>
    <row r="373" spans="2:15" x14ac:dyDescent="0.3">
      <c r="B373" s="414"/>
      <c r="C373" s="414"/>
      <c r="D373" s="414"/>
      <c r="E373" s="438"/>
      <c r="F373" s="438"/>
      <c r="G373" s="414"/>
      <c r="H373" s="414"/>
      <c r="I373" s="414"/>
      <c r="J373" s="414"/>
      <c r="K373" s="414"/>
      <c r="L373" s="414"/>
      <c r="M373" s="414"/>
      <c r="N373" s="414"/>
      <c r="O373" s="414"/>
    </row>
    <row r="374" spans="2:15" x14ac:dyDescent="0.3">
      <c r="B374" s="414"/>
      <c r="C374" s="414"/>
      <c r="D374" s="414"/>
      <c r="E374" s="438"/>
      <c r="F374" s="438"/>
      <c r="G374" s="414"/>
      <c r="H374" s="414"/>
      <c r="I374" s="414"/>
      <c r="J374" s="414"/>
      <c r="K374" s="414"/>
      <c r="L374" s="414"/>
      <c r="M374" s="414"/>
      <c r="N374" s="414"/>
      <c r="O374" s="414"/>
    </row>
    <row r="375" spans="2:15" x14ac:dyDescent="0.3">
      <c r="B375" s="414"/>
      <c r="C375" s="414"/>
      <c r="D375" s="414"/>
      <c r="E375" s="438"/>
      <c r="F375" s="438"/>
      <c r="G375" s="414"/>
      <c r="H375" s="414"/>
      <c r="I375" s="414"/>
      <c r="J375" s="414"/>
      <c r="K375" s="414"/>
      <c r="L375" s="414"/>
      <c r="M375" s="414"/>
      <c r="N375" s="414"/>
      <c r="O375" s="414"/>
    </row>
    <row r="376" spans="2:15" x14ac:dyDescent="0.3">
      <c r="B376" s="414"/>
      <c r="C376" s="414"/>
      <c r="D376" s="414"/>
      <c r="E376" s="438"/>
      <c r="F376" s="438"/>
      <c r="G376" s="414"/>
      <c r="H376" s="414"/>
      <c r="I376" s="414"/>
      <c r="J376" s="414"/>
      <c r="K376" s="414"/>
      <c r="L376" s="414"/>
      <c r="M376" s="414"/>
      <c r="N376" s="414"/>
      <c r="O376" s="414"/>
    </row>
    <row r="377" spans="2:15" x14ac:dyDescent="0.3">
      <c r="B377" s="414"/>
      <c r="C377" s="414"/>
      <c r="D377" s="414"/>
      <c r="E377" s="438"/>
      <c r="F377" s="438"/>
      <c r="G377" s="414"/>
      <c r="H377" s="414"/>
      <c r="I377" s="414"/>
      <c r="J377" s="414"/>
      <c r="K377" s="414"/>
      <c r="L377" s="414"/>
      <c r="M377" s="414"/>
      <c r="N377" s="414"/>
      <c r="O377" s="414"/>
    </row>
    <row r="378" spans="2:15" x14ac:dyDescent="0.3">
      <c r="B378" s="414"/>
      <c r="C378" s="414"/>
      <c r="D378" s="414"/>
      <c r="E378" s="438"/>
      <c r="F378" s="438"/>
      <c r="G378" s="414"/>
      <c r="H378" s="414"/>
      <c r="I378" s="414"/>
      <c r="J378" s="414"/>
      <c r="K378" s="414"/>
      <c r="L378" s="414"/>
      <c r="M378" s="414"/>
      <c r="N378" s="414"/>
      <c r="O378" s="414"/>
    </row>
    <row r="379" spans="2:15" x14ac:dyDescent="0.3">
      <c r="B379" s="414"/>
      <c r="C379" s="414"/>
      <c r="D379" s="414"/>
      <c r="E379" s="438"/>
      <c r="F379" s="438"/>
      <c r="G379" s="414"/>
      <c r="H379" s="414"/>
      <c r="I379" s="414"/>
      <c r="J379" s="414"/>
      <c r="K379" s="414"/>
      <c r="L379" s="414"/>
      <c r="M379" s="414"/>
      <c r="N379" s="414"/>
      <c r="O379" s="414"/>
    </row>
    <row r="380" spans="2:15" x14ac:dyDescent="0.3">
      <c r="B380" s="414"/>
      <c r="C380" s="414"/>
      <c r="D380" s="414"/>
      <c r="E380" s="438"/>
      <c r="F380" s="438"/>
      <c r="G380" s="414"/>
      <c r="H380" s="414"/>
      <c r="I380" s="414"/>
      <c r="J380" s="414"/>
      <c r="K380" s="414"/>
      <c r="L380" s="414"/>
      <c r="M380" s="414"/>
      <c r="N380" s="414"/>
      <c r="O380" s="414"/>
    </row>
    <row r="381" spans="2:15" x14ac:dyDescent="0.3">
      <c r="B381" s="414"/>
      <c r="C381" s="414"/>
      <c r="D381" s="414"/>
      <c r="E381" s="438"/>
      <c r="F381" s="438"/>
      <c r="G381" s="414"/>
      <c r="H381" s="414"/>
      <c r="I381" s="414"/>
      <c r="J381" s="414"/>
      <c r="K381" s="414"/>
      <c r="L381" s="414"/>
      <c r="M381" s="414"/>
      <c r="N381" s="414"/>
      <c r="O381" s="414"/>
    </row>
    <row r="382" spans="2:15" x14ac:dyDescent="0.3">
      <c r="B382" s="414"/>
      <c r="C382" s="414"/>
      <c r="D382" s="414"/>
      <c r="E382" s="438"/>
      <c r="F382" s="438"/>
      <c r="G382" s="414"/>
      <c r="H382" s="414"/>
      <c r="I382" s="414"/>
      <c r="J382" s="414"/>
      <c r="K382" s="414"/>
      <c r="L382" s="414"/>
      <c r="M382" s="414"/>
      <c r="N382" s="414"/>
      <c r="O382" s="414"/>
    </row>
    <row r="383" spans="2:15" x14ac:dyDescent="0.3">
      <c r="B383" s="414"/>
      <c r="C383" s="414"/>
      <c r="D383" s="414"/>
      <c r="E383" s="438"/>
      <c r="F383" s="438"/>
      <c r="G383" s="414"/>
      <c r="H383" s="414"/>
      <c r="I383" s="414"/>
      <c r="J383" s="414"/>
      <c r="K383" s="414"/>
      <c r="L383" s="414"/>
      <c r="M383" s="414"/>
      <c r="N383" s="414"/>
      <c r="O383" s="414"/>
    </row>
    <row r="384" spans="2:15" x14ac:dyDescent="0.3">
      <c r="B384" s="414"/>
      <c r="C384" s="414"/>
      <c r="D384" s="414"/>
      <c r="E384" s="438"/>
      <c r="F384" s="438"/>
      <c r="G384" s="414"/>
      <c r="H384" s="414"/>
      <c r="I384" s="414"/>
      <c r="J384" s="414"/>
      <c r="K384" s="414"/>
      <c r="L384" s="414"/>
      <c r="M384" s="414"/>
      <c r="N384" s="414"/>
      <c r="O384" s="414"/>
    </row>
    <row r="385" spans="2:15" x14ac:dyDescent="0.3">
      <c r="B385" s="414"/>
      <c r="C385" s="414"/>
      <c r="D385" s="414"/>
      <c r="E385" s="438"/>
      <c r="F385" s="438"/>
      <c r="G385" s="414"/>
      <c r="H385" s="414"/>
      <c r="I385" s="414"/>
      <c r="J385" s="414"/>
      <c r="K385" s="414"/>
      <c r="L385" s="414"/>
      <c r="M385" s="414"/>
      <c r="N385" s="414"/>
      <c r="O385" s="414"/>
    </row>
    <row r="386" spans="2:15" x14ac:dyDescent="0.3">
      <c r="B386" s="414"/>
      <c r="C386" s="414"/>
      <c r="D386" s="414"/>
      <c r="E386" s="438"/>
      <c r="F386" s="438"/>
      <c r="G386" s="414"/>
      <c r="H386" s="414"/>
      <c r="I386" s="414"/>
      <c r="J386" s="414"/>
      <c r="K386" s="414"/>
      <c r="L386" s="414"/>
      <c r="M386" s="414"/>
      <c r="N386" s="414"/>
      <c r="O386" s="414"/>
    </row>
    <row r="387" spans="2:15" x14ac:dyDescent="0.3">
      <c r="B387" s="414"/>
      <c r="C387" s="414"/>
      <c r="D387" s="414"/>
      <c r="E387" s="438"/>
      <c r="F387" s="438"/>
      <c r="G387" s="414"/>
      <c r="H387" s="414"/>
      <c r="I387" s="414"/>
      <c r="J387" s="414"/>
      <c r="K387" s="414"/>
      <c r="L387" s="414"/>
      <c r="M387" s="414"/>
      <c r="N387" s="414"/>
      <c r="O387" s="414"/>
    </row>
    <row r="388" spans="2:15" x14ac:dyDescent="0.3">
      <c r="B388" s="414"/>
      <c r="C388" s="414"/>
      <c r="D388" s="414"/>
      <c r="E388" s="438"/>
      <c r="F388" s="438"/>
      <c r="G388" s="414"/>
      <c r="H388" s="414"/>
      <c r="I388" s="414"/>
      <c r="J388" s="414"/>
      <c r="K388" s="414"/>
      <c r="L388" s="414"/>
      <c r="M388" s="414"/>
      <c r="N388" s="414"/>
      <c r="O388" s="414"/>
    </row>
    <row r="389" spans="2:15" x14ac:dyDescent="0.3">
      <c r="B389" s="414"/>
      <c r="C389" s="414"/>
      <c r="D389" s="414"/>
      <c r="E389" s="438"/>
      <c r="F389" s="438"/>
      <c r="G389" s="414"/>
      <c r="H389" s="414"/>
      <c r="I389" s="414"/>
      <c r="J389" s="414"/>
      <c r="K389" s="414"/>
      <c r="L389" s="414"/>
      <c r="M389" s="414"/>
      <c r="N389" s="414"/>
      <c r="O389" s="414"/>
    </row>
    <row r="390" spans="2:15" x14ac:dyDescent="0.3">
      <c r="B390" s="414"/>
      <c r="C390" s="414"/>
      <c r="D390" s="414"/>
      <c r="E390" s="438"/>
      <c r="F390" s="438"/>
      <c r="G390" s="414"/>
      <c r="H390" s="414"/>
      <c r="I390" s="414"/>
      <c r="J390" s="414"/>
      <c r="K390" s="414"/>
      <c r="L390" s="414"/>
      <c r="M390" s="414"/>
      <c r="N390" s="414"/>
      <c r="O390" s="414"/>
    </row>
    <row r="391" spans="2:15" x14ac:dyDescent="0.3">
      <c r="B391" s="414"/>
      <c r="C391" s="414"/>
      <c r="D391" s="414"/>
      <c r="E391" s="438"/>
      <c r="F391" s="438"/>
      <c r="G391" s="414"/>
      <c r="H391" s="414"/>
      <c r="I391" s="414"/>
      <c r="J391" s="414"/>
      <c r="K391" s="414"/>
      <c r="L391" s="414"/>
      <c r="M391" s="414"/>
      <c r="N391" s="414"/>
      <c r="O391" s="414"/>
    </row>
    <row r="392" spans="2:15" x14ac:dyDescent="0.3">
      <c r="B392" s="414"/>
      <c r="C392" s="414"/>
      <c r="D392" s="414"/>
      <c r="E392" s="438"/>
      <c r="F392" s="438"/>
      <c r="G392" s="414"/>
      <c r="H392" s="414"/>
      <c r="I392" s="414"/>
      <c r="J392" s="414"/>
      <c r="K392" s="414"/>
      <c r="L392" s="414"/>
      <c r="M392" s="414"/>
      <c r="N392" s="414"/>
      <c r="O392" s="414"/>
    </row>
    <row r="393" spans="2:15" x14ac:dyDescent="0.3">
      <c r="B393" s="414"/>
      <c r="C393" s="414"/>
      <c r="D393" s="414"/>
      <c r="E393" s="438"/>
      <c r="F393" s="438"/>
      <c r="G393" s="414"/>
      <c r="H393" s="414"/>
      <c r="I393" s="414"/>
      <c r="J393" s="414"/>
      <c r="K393" s="414"/>
      <c r="L393" s="414"/>
      <c r="M393" s="414"/>
      <c r="N393" s="414"/>
      <c r="O393" s="414"/>
    </row>
    <row r="394" spans="2:15" x14ac:dyDescent="0.3">
      <c r="B394" s="414"/>
      <c r="C394" s="414"/>
      <c r="D394" s="414"/>
      <c r="E394" s="438"/>
      <c r="F394" s="438"/>
      <c r="G394" s="414"/>
      <c r="H394" s="414"/>
      <c r="I394" s="414"/>
      <c r="J394" s="414"/>
      <c r="K394" s="414"/>
      <c r="L394" s="414"/>
      <c r="M394" s="414"/>
      <c r="N394" s="414"/>
      <c r="O394" s="414"/>
    </row>
    <row r="395" spans="2:15" x14ac:dyDescent="0.3">
      <c r="B395" s="414"/>
      <c r="C395" s="414"/>
      <c r="D395" s="414"/>
      <c r="E395" s="438"/>
      <c r="F395" s="438"/>
      <c r="G395" s="414"/>
      <c r="H395" s="414"/>
      <c r="I395" s="414"/>
      <c r="J395" s="414"/>
      <c r="K395" s="414"/>
      <c r="L395" s="414"/>
      <c r="M395" s="414"/>
      <c r="N395" s="414"/>
      <c r="O395" s="414"/>
    </row>
    <row r="396" spans="2:15" x14ac:dyDescent="0.3">
      <c r="B396" s="414"/>
      <c r="C396" s="414"/>
      <c r="D396" s="414"/>
      <c r="E396" s="438"/>
      <c r="F396" s="438"/>
      <c r="G396" s="414"/>
      <c r="H396" s="414"/>
      <c r="I396" s="414"/>
      <c r="J396" s="414"/>
      <c r="K396" s="414"/>
      <c r="L396" s="414"/>
      <c r="M396" s="414"/>
      <c r="N396" s="414"/>
      <c r="O396" s="414"/>
    </row>
    <row r="397" spans="2:15" x14ac:dyDescent="0.3">
      <c r="B397" s="414"/>
      <c r="C397" s="414"/>
      <c r="D397" s="414"/>
      <c r="E397" s="438"/>
      <c r="F397" s="438"/>
      <c r="G397" s="414"/>
      <c r="H397" s="414"/>
      <c r="I397" s="414"/>
      <c r="J397" s="414"/>
      <c r="K397" s="414"/>
      <c r="L397" s="414"/>
      <c r="M397" s="414"/>
      <c r="N397" s="414"/>
      <c r="O397" s="414"/>
    </row>
    <row r="398" spans="2:15" x14ac:dyDescent="0.3">
      <c r="B398" s="414"/>
      <c r="C398" s="414"/>
      <c r="D398" s="414"/>
      <c r="E398" s="438"/>
      <c r="F398" s="438"/>
      <c r="G398" s="414"/>
      <c r="H398" s="414"/>
      <c r="I398" s="414"/>
      <c r="J398" s="414"/>
      <c r="K398" s="414"/>
      <c r="L398" s="414"/>
      <c r="M398" s="414"/>
      <c r="N398" s="414"/>
      <c r="O398" s="414"/>
    </row>
    <row r="399" spans="2:15" x14ac:dyDescent="0.3">
      <c r="B399" s="414"/>
      <c r="C399" s="414"/>
      <c r="D399" s="414"/>
      <c r="E399" s="438"/>
      <c r="F399" s="438"/>
      <c r="G399" s="414"/>
      <c r="H399" s="414"/>
      <c r="I399" s="414"/>
      <c r="J399" s="414"/>
      <c r="K399" s="414"/>
      <c r="L399" s="414"/>
      <c r="M399" s="414"/>
      <c r="N399" s="414"/>
      <c r="O399" s="414"/>
    </row>
    <row r="400" spans="2:15" x14ac:dyDescent="0.3">
      <c r="B400" s="414"/>
      <c r="C400" s="414"/>
      <c r="D400" s="414"/>
      <c r="E400" s="438"/>
      <c r="F400" s="438"/>
      <c r="G400" s="414"/>
      <c r="H400" s="414"/>
      <c r="I400" s="414"/>
      <c r="J400" s="414"/>
      <c r="K400" s="414"/>
      <c r="L400" s="414"/>
      <c r="M400" s="414"/>
      <c r="N400" s="414"/>
      <c r="O400" s="414"/>
    </row>
    <row r="401" spans="2:15" x14ac:dyDescent="0.3">
      <c r="B401" s="414"/>
      <c r="C401" s="414"/>
      <c r="D401" s="414"/>
      <c r="E401" s="438"/>
      <c r="F401" s="438"/>
      <c r="G401" s="414"/>
      <c r="H401" s="414"/>
      <c r="I401" s="414"/>
      <c r="J401" s="414"/>
      <c r="K401" s="414"/>
      <c r="L401" s="414"/>
      <c r="M401" s="414"/>
      <c r="N401" s="414"/>
      <c r="O401" s="414"/>
    </row>
    <row r="402" spans="2:15" x14ac:dyDescent="0.3">
      <c r="B402" s="414"/>
      <c r="C402" s="414"/>
      <c r="D402" s="414"/>
      <c r="E402" s="438"/>
      <c r="F402" s="438"/>
      <c r="G402" s="414"/>
      <c r="H402" s="414"/>
      <c r="I402" s="414"/>
      <c r="J402" s="414"/>
      <c r="K402" s="414"/>
      <c r="L402" s="414"/>
      <c r="M402" s="414"/>
      <c r="N402" s="414"/>
      <c r="O402" s="414"/>
    </row>
    <row r="403" spans="2:15" x14ac:dyDescent="0.3">
      <c r="B403" s="414"/>
      <c r="C403" s="414"/>
      <c r="D403" s="414"/>
      <c r="E403" s="438"/>
      <c r="F403" s="438"/>
      <c r="G403" s="414"/>
      <c r="H403" s="414"/>
      <c r="I403" s="414"/>
      <c r="J403" s="414"/>
      <c r="K403" s="414"/>
      <c r="L403" s="414"/>
      <c r="M403" s="414"/>
      <c r="N403" s="414"/>
      <c r="O403" s="414"/>
    </row>
    <row r="404" spans="2:15" x14ac:dyDescent="0.3">
      <c r="B404" s="414"/>
      <c r="C404" s="414"/>
      <c r="D404" s="414"/>
      <c r="E404" s="438"/>
      <c r="F404" s="438"/>
      <c r="G404" s="414"/>
      <c r="H404" s="414"/>
      <c r="I404" s="414"/>
      <c r="J404" s="414"/>
      <c r="K404" s="414"/>
      <c r="L404" s="414"/>
      <c r="M404" s="414"/>
      <c r="N404" s="414"/>
      <c r="O404" s="414"/>
    </row>
    <row r="405" spans="2:15" x14ac:dyDescent="0.3">
      <c r="B405" s="414"/>
      <c r="C405" s="414"/>
      <c r="D405" s="414"/>
      <c r="E405" s="438"/>
      <c r="F405" s="438"/>
      <c r="G405" s="414"/>
      <c r="H405" s="414"/>
      <c r="I405" s="414"/>
      <c r="J405" s="414"/>
      <c r="K405" s="414"/>
      <c r="L405" s="414"/>
      <c r="M405" s="414"/>
      <c r="N405" s="414"/>
      <c r="O405" s="414"/>
    </row>
    <row r="406" spans="2:15" x14ac:dyDescent="0.3">
      <c r="B406" s="414"/>
      <c r="C406" s="414"/>
      <c r="D406" s="414"/>
      <c r="E406" s="438"/>
      <c r="F406" s="438"/>
      <c r="G406" s="414"/>
      <c r="H406" s="414"/>
      <c r="I406" s="414"/>
      <c r="J406" s="414"/>
      <c r="K406" s="414"/>
      <c r="L406" s="414"/>
      <c r="M406" s="414"/>
      <c r="N406" s="414"/>
      <c r="O406" s="414"/>
    </row>
    <row r="407" spans="2:15" x14ac:dyDescent="0.3">
      <c r="B407" s="414"/>
      <c r="C407" s="414"/>
      <c r="D407" s="414"/>
      <c r="E407" s="438"/>
      <c r="F407" s="438"/>
      <c r="G407" s="414"/>
      <c r="H407" s="414"/>
      <c r="I407" s="414"/>
      <c r="J407" s="414"/>
      <c r="K407" s="414"/>
      <c r="L407" s="414"/>
      <c r="M407" s="414"/>
      <c r="N407" s="414"/>
      <c r="O407" s="414"/>
    </row>
    <row r="408" spans="2:15" x14ac:dyDescent="0.3">
      <c r="B408" s="414"/>
      <c r="C408" s="414"/>
      <c r="D408" s="414"/>
      <c r="E408" s="438"/>
      <c r="F408" s="438"/>
      <c r="G408" s="414"/>
      <c r="H408" s="414"/>
      <c r="I408" s="414"/>
      <c r="J408" s="414"/>
      <c r="K408" s="414"/>
      <c r="L408" s="414"/>
      <c r="M408" s="414"/>
      <c r="N408" s="414"/>
      <c r="O408" s="414"/>
    </row>
    <row r="409" spans="2:15" x14ac:dyDescent="0.3">
      <c r="B409" s="414"/>
      <c r="C409" s="414"/>
      <c r="D409" s="414"/>
      <c r="E409" s="438"/>
      <c r="F409" s="438"/>
      <c r="G409" s="414"/>
      <c r="H409" s="414"/>
      <c r="I409" s="414"/>
      <c r="J409" s="414"/>
      <c r="K409" s="414"/>
      <c r="L409" s="414"/>
      <c r="M409" s="414"/>
      <c r="N409" s="414"/>
      <c r="O409" s="414"/>
    </row>
    <row r="410" spans="2:15" x14ac:dyDescent="0.3">
      <c r="B410" s="414"/>
      <c r="C410" s="414"/>
      <c r="D410" s="414"/>
      <c r="E410" s="438"/>
      <c r="F410" s="438"/>
      <c r="G410" s="414"/>
      <c r="H410" s="414"/>
      <c r="I410" s="414"/>
      <c r="J410" s="414"/>
      <c r="K410" s="414"/>
      <c r="L410" s="414"/>
      <c r="M410" s="414"/>
      <c r="N410" s="414"/>
      <c r="O410" s="414"/>
    </row>
    <row r="411" spans="2:15" x14ac:dyDescent="0.3">
      <c r="B411" s="414"/>
      <c r="C411" s="414"/>
      <c r="D411" s="414"/>
      <c r="E411" s="438"/>
      <c r="F411" s="438"/>
      <c r="G411" s="414"/>
      <c r="H411" s="414"/>
      <c r="I411" s="414"/>
      <c r="J411" s="414"/>
      <c r="K411" s="414"/>
      <c r="L411" s="414"/>
      <c r="M411" s="414"/>
      <c r="N411" s="414"/>
      <c r="O411" s="414"/>
    </row>
    <row r="412" spans="2:15" x14ac:dyDescent="0.3">
      <c r="B412" s="414"/>
      <c r="C412" s="414"/>
      <c r="D412" s="414"/>
      <c r="E412" s="438"/>
      <c r="F412" s="438"/>
      <c r="G412" s="414"/>
      <c r="H412" s="414"/>
      <c r="I412" s="414"/>
      <c r="J412" s="414"/>
      <c r="K412" s="414"/>
      <c r="L412" s="414"/>
      <c r="M412" s="414"/>
      <c r="N412" s="414"/>
      <c r="O412" s="414"/>
    </row>
    <row r="413" spans="2:15" x14ac:dyDescent="0.3">
      <c r="B413" s="414"/>
      <c r="C413" s="414"/>
      <c r="D413" s="414"/>
      <c r="E413" s="438"/>
      <c r="F413" s="438"/>
      <c r="G413" s="414"/>
      <c r="H413" s="414"/>
      <c r="I413" s="414"/>
      <c r="J413" s="414"/>
      <c r="K413" s="414"/>
      <c r="L413" s="414"/>
      <c r="M413" s="414"/>
      <c r="N413" s="414"/>
      <c r="O413" s="414"/>
    </row>
    <row r="414" spans="2:15" x14ac:dyDescent="0.3">
      <c r="B414" s="414"/>
      <c r="C414" s="414"/>
      <c r="D414" s="414"/>
      <c r="E414" s="438"/>
      <c r="F414" s="438"/>
      <c r="G414" s="414"/>
      <c r="H414" s="414"/>
      <c r="I414" s="414"/>
      <c r="J414" s="414"/>
      <c r="K414" s="414"/>
      <c r="L414" s="414"/>
      <c r="M414" s="414"/>
      <c r="N414" s="414"/>
      <c r="O414" s="414"/>
    </row>
    <row r="415" spans="2:15" x14ac:dyDescent="0.3">
      <c r="B415" s="414"/>
      <c r="C415" s="414"/>
      <c r="D415" s="414"/>
      <c r="E415" s="438"/>
      <c r="F415" s="438"/>
      <c r="G415" s="414"/>
      <c r="H415" s="414"/>
      <c r="I415" s="414"/>
      <c r="J415" s="414"/>
      <c r="K415" s="414"/>
      <c r="L415" s="414"/>
      <c r="M415" s="414"/>
      <c r="N415" s="414"/>
      <c r="O415" s="414"/>
    </row>
    <row r="416" spans="2:15" x14ac:dyDescent="0.3">
      <c r="B416" s="414"/>
      <c r="C416" s="414"/>
      <c r="D416" s="414"/>
      <c r="E416" s="438"/>
      <c r="F416" s="438"/>
      <c r="G416" s="414"/>
      <c r="H416" s="414"/>
      <c r="I416" s="414"/>
      <c r="J416" s="414"/>
      <c r="K416" s="414"/>
      <c r="L416" s="414"/>
      <c r="M416" s="414"/>
      <c r="N416" s="414"/>
      <c r="O416" s="414"/>
    </row>
    <row r="417" spans="2:15" x14ac:dyDescent="0.3">
      <c r="B417" s="414"/>
      <c r="C417" s="414"/>
      <c r="D417" s="414"/>
      <c r="E417" s="438"/>
      <c r="F417" s="438"/>
      <c r="G417" s="414"/>
      <c r="H417" s="414"/>
      <c r="I417" s="414"/>
      <c r="J417" s="414"/>
      <c r="K417" s="414"/>
      <c r="L417" s="414"/>
      <c r="M417" s="414"/>
      <c r="N417" s="414"/>
      <c r="O417" s="414"/>
    </row>
    <row r="418" spans="2:15" x14ac:dyDescent="0.3">
      <c r="B418" s="414"/>
      <c r="C418" s="414"/>
      <c r="D418" s="414"/>
      <c r="E418" s="438"/>
      <c r="F418" s="438"/>
      <c r="G418" s="414"/>
      <c r="H418" s="414"/>
      <c r="I418" s="414"/>
      <c r="J418" s="414"/>
      <c r="K418" s="414"/>
      <c r="L418" s="414"/>
      <c r="M418" s="414"/>
      <c r="N418" s="414"/>
      <c r="O418" s="414"/>
    </row>
    <row r="419" spans="2:15" x14ac:dyDescent="0.3">
      <c r="B419" s="414"/>
      <c r="C419" s="414"/>
      <c r="D419" s="414"/>
      <c r="E419" s="438"/>
      <c r="F419" s="438"/>
      <c r="G419" s="414"/>
      <c r="H419" s="414"/>
      <c r="I419" s="414"/>
      <c r="J419" s="414"/>
      <c r="K419" s="414"/>
      <c r="L419" s="414"/>
      <c r="M419" s="414"/>
      <c r="N419" s="414"/>
      <c r="O419" s="414"/>
    </row>
    <row r="420" spans="2:15" x14ac:dyDescent="0.3">
      <c r="B420" s="414"/>
      <c r="C420" s="414"/>
      <c r="D420" s="414"/>
      <c r="E420" s="438"/>
      <c r="F420" s="438"/>
      <c r="G420" s="414"/>
      <c r="H420" s="414"/>
      <c r="I420" s="414"/>
      <c r="J420" s="414"/>
      <c r="K420" s="414"/>
      <c r="L420" s="414"/>
      <c r="M420" s="414"/>
      <c r="N420" s="414"/>
      <c r="O420" s="414"/>
    </row>
    <row r="421" spans="2:15" x14ac:dyDescent="0.3">
      <c r="B421" s="414"/>
      <c r="C421" s="414"/>
      <c r="D421" s="414"/>
      <c r="E421" s="438"/>
      <c r="F421" s="438"/>
      <c r="G421" s="414"/>
      <c r="H421" s="414"/>
      <c r="I421" s="414"/>
      <c r="J421" s="414"/>
      <c r="K421" s="414"/>
      <c r="L421" s="414"/>
      <c r="M421" s="414"/>
      <c r="N421" s="414"/>
      <c r="O421" s="414"/>
    </row>
    <row r="422" spans="2:15" x14ac:dyDescent="0.3">
      <c r="B422" s="414"/>
      <c r="C422" s="414"/>
      <c r="D422" s="414"/>
      <c r="E422" s="438"/>
      <c r="F422" s="438"/>
      <c r="G422" s="414"/>
      <c r="H422" s="414"/>
      <c r="I422" s="414"/>
      <c r="J422" s="414"/>
      <c r="K422" s="414"/>
      <c r="L422" s="414"/>
      <c r="M422" s="414"/>
      <c r="N422" s="414"/>
      <c r="O422" s="414"/>
    </row>
    <row r="423" spans="2:15" x14ac:dyDescent="0.3">
      <c r="B423" s="414"/>
      <c r="C423" s="414"/>
      <c r="D423" s="414"/>
      <c r="E423" s="438"/>
      <c r="F423" s="438"/>
      <c r="G423" s="414"/>
      <c r="H423" s="414"/>
      <c r="I423" s="414"/>
      <c r="J423" s="414"/>
      <c r="K423" s="414"/>
      <c r="L423" s="414"/>
      <c r="M423" s="414"/>
      <c r="N423" s="414"/>
      <c r="O423" s="414"/>
    </row>
    <row r="424" spans="2:15" x14ac:dyDescent="0.3">
      <c r="B424" s="414"/>
      <c r="C424" s="414"/>
      <c r="D424" s="414"/>
      <c r="E424" s="438"/>
      <c r="F424" s="438"/>
      <c r="G424" s="414"/>
      <c r="H424" s="414"/>
      <c r="I424" s="414"/>
      <c r="J424" s="414"/>
      <c r="K424" s="414"/>
      <c r="L424" s="414"/>
      <c r="M424" s="414"/>
      <c r="N424" s="414"/>
      <c r="O424" s="414"/>
    </row>
    <row r="425" spans="2:15" x14ac:dyDescent="0.3">
      <c r="B425" s="414"/>
      <c r="C425" s="414"/>
      <c r="D425" s="414"/>
      <c r="E425" s="438"/>
      <c r="F425" s="438"/>
      <c r="G425" s="414"/>
      <c r="H425" s="414"/>
      <c r="I425" s="414"/>
      <c r="J425" s="414"/>
      <c r="K425" s="414"/>
      <c r="L425" s="414"/>
      <c r="M425" s="414"/>
      <c r="N425" s="414"/>
      <c r="O425" s="414"/>
    </row>
    <row r="426" spans="2:15" x14ac:dyDescent="0.3">
      <c r="B426" s="414"/>
      <c r="C426" s="414"/>
      <c r="D426" s="414"/>
      <c r="E426" s="438"/>
      <c r="F426" s="438"/>
      <c r="G426" s="414"/>
      <c r="H426" s="414"/>
      <c r="I426" s="414"/>
      <c r="J426" s="414"/>
      <c r="K426" s="414"/>
      <c r="L426" s="414"/>
      <c r="M426" s="414"/>
      <c r="N426" s="414"/>
      <c r="O426" s="414"/>
    </row>
    <row r="427" spans="2:15" x14ac:dyDescent="0.3">
      <c r="B427" s="414"/>
      <c r="C427" s="414"/>
      <c r="D427" s="414"/>
      <c r="E427" s="438"/>
      <c r="F427" s="438"/>
      <c r="G427" s="414"/>
      <c r="H427" s="414"/>
      <c r="I427" s="414"/>
      <c r="J427" s="414"/>
      <c r="K427" s="414"/>
      <c r="L427" s="414"/>
      <c r="M427" s="414"/>
      <c r="N427" s="414"/>
      <c r="O427" s="414"/>
    </row>
    <row r="428" spans="2:15" x14ac:dyDescent="0.3">
      <c r="B428" s="414"/>
      <c r="C428" s="414"/>
      <c r="D428" s="414"/>
      <c r="E428" s="438"/>
      <c r="F428" s="438"/>
      <c r="G428" s="414"/>
      <c r="H428" s="414"/>
      <c r="I428" s="414"/>
      <c r="J428" s="414"/>
      <c r="K428" s="414"/>
      <c r="L428" s="414"/>
      <c r="M428" s="414"/>
      <c r="N428" s="414"/>
      <c r="O428" s="414"/>
    </row>
    <row r="429" spans="2:15" x14ac:dyDescent="0.3">
      <c r="B429" s="414"/>
      <c r="C429" s="414"/>
      <c r="D429" s="414"/>
      <c r="E429" s="438"/>
      <c r="F429" s="438"/>
      <c r="G429" s="414"/>
      <c r="H429" s="414"/>
      <c r="I429" s="414"/>
      <c r="J429" s="414"/>
      <c r="K429" s="414"/>
      <c r="L429" s="414"/>
      <c r="M429" s="414"/>
      <c r="N429" s="414"/>
      <c r="O429" s="414"/>
    </row>
    <row r="430" spans="2:15" x14ac:dyDescent="0.3">
      <c r="B430" s="414"/>
      <c r="C430" s="414"/>
      <c r="D430" s="414"/>
      <c r="E430" s="438"/>
      <c r="F430" s="438"/>
      <c r="G430" s="414"/>
      <c r="H430" s="414"/>
      <c r="I430" s="414"/>
      <c r="J430" s="414"/>
      <c r="K430" s="414"/>
      <c r="L430" s="414"/>
      <c r="M430" s="414"/>
      <c r="N430" s="414"/>
      <c r="O430" s="414"/>
    </row>
    <row r="431" spans="2:15" x14ac:dyDescent="0.3">
      <c r="B431" s="414"/>
      <c r="C431" s="414"/>
      <c r="D431" s="414"/>
      <c r="E431" s="438"/>
      <c r="F431" s="438"/>
      <c r="G431" s="414"/>
      <c r="H431" s="414"/>
      <c r="I431" s="414"/>
      <c r="J431" s="414"/>
      <c r="K431" s="414"/>
      <c r="L431" s="414"/>
      <c r="M431" s="414"/>
      <c r="N431" s="414"/>
      <c r="O431" s="414"/>
    </row>
    <row r="432" spans="2:15" x14ac:dyDescent="0.3">
      <c r="B432" s="414"/>
      <c r="C432" s="414"/>
      <c r="D432" s="414"/>
      <c r="E432" s="438"/>
      <c r="F432" s="438"/>
      <c r="G432" s="414"/>
      <c r="H432" s="414"/>
      <c r="I432" s="414"/>
      <c r="J432" s="414"/>
      <c r="K432" s="414"/>
      <c r="L432" s="414"/>
      <c r="M432" s="414"/>
      <c r="N432" s="414"/>
      <c r="O432" s="414"/>
    </row>
    <row r="433" spans="2:15" x14ac:dyDescent="0.3">
      <c r="B433" s="414"/>
      <c r="C433" s="414"/>
      <c r="D433" s="414"/>
      <c r="E433" s="438"/>
      <c r="F433" s="438"/>
      <c r="G433" s="414"/>
      <c r="H433" s="414"/>
      <c r="I433" s="414"/>
      <c r="J433" s="414"/>
      <c r="K433" s="414"/>
      <c r="L433" s="414"/>
      <c r="M433" s="414"/>
      <c r="N433" s="414"/>
      <c r="O433" s="414"/>
    </row>
    <row r="434" spans="2:15" x14ac:dyDescent="0.3">
      <c r="B434" s="414"/>
      <c r="C434" s="414"/>
      <c r="D434" s="414"/>
      <c r="E434" s="438"/>
      <c r="F434" s="438"/>
      <c r="G434" s="414"/>
      <c r="H434" s="414"/>
      <c r="I434" s="414"/>
      <c r="J434" s="414"/>
      <c r="K434" s="414"/>
      <c r="L434" s="414"/>
      <c r="M434" s="414"/>
      <c r="N434" s="414"/>
      <c r="O434" s="414"/>
    </row>
    <row r="435" spans="2:15" x14ac:dyDescent="0.3">
      <c r="B435" s="414"/>
      <c r="C435" s="414"/>
      <c r="D435" s="414"/>
      <c r="E435" s="438"/>
      <c r="F435" s="438"/>
      <c r="G435" s="414"/>
      <c r="H435" s="414"/>
      <c r="I435" s="414"/>
      <c r="J435" s="414"/>
      <c r="K435" s="414"/>
      <c r="L435" s="414"/>
      <c r="M435" s="414"/>
      <c r="N435" s="414"/>
      <c r="O435" s="414"/>
    </row>
    <row r="436" spans="2:15" x14ac:dyDescent="0.3">
      <c r="B436" s="414"/>
      <c r="C436" s="414"/>
      <c r="D436" s="414"/>
      <c r="E436" s="438"/>
      <c r="F436" s="438"/>
      <c r="G436" s="414"/>
      <c r="H436" s="414"/>
      <c r="I436" s="414"/>
      <c r="J436" s="414"/>
      <c r="K436" s="414"/>
      <c r="L436" s="414"/>
      <c r="M436" s="414"/>
      <c r="N436" s="414"/>
      <c r="O436" s="414"/>
    </row>
    <row r="437" spans="2:15" x14ac:dyDescent="0.3">
      <c r="B437" s="414"/>
      <c r="C437" s="414"/>
      <c r="D437" s="414"/>
      <c r="E437" s="438"/>
      <c r="F437" s="438"/>
      <c r="G437" s="414"/>
      <c r="H437" s="414"/>
      <c r="I437" s="414"/>
      <c r="J437" s="414"/>
      <c r="K437" s="414"/>
      <c r="L437" s="414"/>
      <c r="M437" s="414"/>
      <c r="N437" s="414"/>
      <c r="O437" s="414"/>
    </row>
    <row r="438" spans="2:15" x14ac:dyDescent="0.3">
      <c r="B438" s="414"/>
      <c r="C438" s="414"/>
      <c r="D438" s="414"/>
      <c r="E438" s="438"/>
      <c r="F438" s="438"/>
      <c r="G438" s="414"/>
      <c r="H438" s="414"/>
      <c r="I438" s="414"/>
      <c r="J438" s="414"/>
      <c r="K438" s="414"/>
      <c r="L438" s="414"/>
      <c r="M438" s="414"/>
      <c r="N438" s="414"/>
      <c r="O438" s="414"/>
    </row>
    <row r="439" spans="2:15" x14ac:dyDescent="0.3">
      <c r="B439" s="414"/>
      <c r="C439" s="414"/>
      <c r="D439" s="414"/>
      <c r="E439" s="438"/>
      <c r="F439" s="438"/>
      <c r="G439" s="414"/>
      <c r="H439" s="414"/>
      <c r="I439" s="414"/>
      <c r="J439" s="414"/>
      <c r="K439" s="414"/>
      <c r="L439" s="414"/>
      <c r="M439" s="414"/>
      <c r="N439" s="414"/>
      <c r="O439" s="414"/>
    </row>
    <row r="440" spans="2:15" x14ac:dyDescent="0.3">
      <c r="B440" s="414"/>
      <c r="C440" s="414"/>
      <c r="D440" s="414"/>
      <c r="E440" s="438"/>
      <c r="F440" s="438"/>
      <c r="G440" s="414"/>
      <c r="H440" s="414"/>
      <c r="I440" s="414"/>
      <c r="J440" s="414"/>
      <c r="K440" s="414"/>
      <c r="L440" s="414"/>
      <c r="M440" s="414"/>
      <c r="N440" s="414"/>
      <c r="O440" s="414"/>
    </row>
    <row r="441" spans="2:15" x14ac:dyDescent="0.3">
      <c r="B441" s="414"/>
      <c r="C441" s="414"/>
      <c r="D441" s="414"/>
      <c r="E441" s="438"/>
      <c r="F441" s="438"/>
      <c r="G441" s="414"/>
      <c r="H441" s="414"/>
      <c r="I441" s="414"/>
      <c r="J441" s="414"/>
      <c r="K441" s="414"/>
      <c r="L441" s="414"/>
      <c r="M441" s="414"/>
      <c r="N441" s="414"/>
      <c r="O441" s="414"/>
    </row>
    <row r="442" spans="2:15" x14ac:dyDescent="0.3">
      <c r="B442" s="414"/>
      <c r="C442" s="414"/>
      <c r="D442" s="414"/>
      <c r="E442" s="438"/>
      <c r="F442" s="438"/>
      <c r="G442" s="414"/>
      <c r="H442" s="414"/>
      <c r="I442" s="414"/>
      <c r="J442" s="414"/>
      <c r="K442" s="414"/>
      <c r="L442" s="414"/>
      <c r="M442" s="414"/>
      <c r="N442" s="414"/>
      <c r="O442" s="414"/>
    </row>
    <row r="443" spans="2:15" x14ac:dyDescent="0.3">
      <c r="B443" s="414"/>
      <c r="C443" s="414"/>
      <c r="D443" s="414"/>
      <c r="E443" s="438"/>
      <c r="F443" s="438"/>
      <c r="G443" s="414"/>
      <c r="H443" s="414"/>
      <c r="I443" s="414"/>
      <c r="J443" s="414"/>
      <c r="K443" s="414"/>
      <c r="L443" s="414"/>
      <c r="M443" s="414"/>
      <c r="N443" s="414"/>
      <c r="O443" s="414"/>
    </row>
    <row r="444" spans="2:15" x14ac:dyDescent="0.3">
      <c r="B444" s="414"/>
      <c r="C444" s="414"/>
      <c r="D444" s="414"/>
      <c r="E444" s="438"/>
      <c r="F444" s="438"/>
      <c r="G444" s="414"/>
      <c r="H444" s="414"/>
      <c r="I444" s="414"/>
      <c r="J444" s="414"/>
      <c r="K444" s="414"/>
      <c r="L444" s="414"/>
      <c r="M444" s="414"/>
      <c r="N444" s="414"/>
      <c r="O444" s="414"/>
    </row>
    <row r="445" spans="2:15" x14ac:dyDescent="0.3">
      <c r="B445" s="414"/>
      <c r="C445" s="414"/>
      <c r="D445" s="414"/>
      <c r="E445" s="438"/>
      <c r="F445" s="438"/>
      <c r="G445" s="414"/>
      <c r="H445" s="414"/>
      <c r="I445" s="414"/>
      <c r="J445" s="414"/>
      <c r="K445" s="414"/>
      <c r="L445" s="414"/>
      <c r="M445" s="414"/>
      <c r="N445" s="414"/>
      <c r="O445" s="414"/>
    </row>
    <row r="446" spans="2:15" x14ac:dyDescent="0.3">
      <c r="B446" s="414"/>
      <c r="C446" s="414"/>
      <c r="D446" s="414"/>
      <c r="E446" s="438"/>
      <c r="F446" s="438"/>
      <c r="G446" s="414"/>
      <c r="H446" s="414"/>
      <c r="I446" s="414"/>
      <c r="J446" s="414"/>
      <c r="K446" s="414"/>
      <c r="L446" s="414"/>
      <c r="M446" s="414"/>
      <c r="N446" s="414"/>
      <c r="O446" s="414"/>
    </row>
    <row r="447" spans="2:15" x14ac:dyDescent="0.3">
      <c r="B447" s="414"/>
      <c r="C447" s="414"/>
      <c r="D447" s="414"/>
      <c r="E447" s="438"/>
      <c r="F447" s="438"/>
      <c r="G447" s="414"/>
      <c r="H447" s="414"/>
      <c r="I447" s="414"/>
      <c r="J447" s="414"/>
      <c r="K447" s="414"/>
      <c r="L447" s="414"/>
      <c r="M447" s="414"/>
      <c r="N447" s="414"/>
      <c r="O447" s="414"/>
    </row>
    <row r="448" spans="2:15" x14ac:dyDescent="0.3">
      <c r="B448" s="414"/>
      <c r="C448" s="414"/>
      <c r="D448" s="414"/>
      <c r="E448" s="438"/>
      <c r="F448" s="438"/>
      <c r="G448" s="414"/>
      <c r="H448" s="414"/>
      <c r="I448" s="414"/>
      <c r="J448" s="414"/>
      <c r="K448" s="414"/>
      <c r="L448" s="414"/>
      <c r="M448" s="414"/>
      <c r="N448" s="414"/>
      <c r="O448" s="414"/>
    </row>
    <row r="449" spans="2:15" x14ac:dyDescent="0.3">
      <c r="B449" s="414"/>
      <c r="C449" s="414"/>
      <c r="D449" s="414"/>
      <c r="E449" s="438"/>
      <c r="F449" s="438"/>
      <c r="G449" s="414"/>
      <c r="H449" s="414"/>
      <c r="I449" s="414"/>
      <c r="J449" s="414"/>
      <c r="K449" s="414"/>
      <c r="L449" s="414"/>
      <c r="M449" s="414"/>
      <c r="N449" s="414"/>
      <c r="O449" s="414"/>
    </row>
    <row r="450" spans="2:15" x14ac:dyDescent="0.3">
      <c r="B450" s="414"/>
      <c r="C450" s="414"/>
      <c r="D450" s="414"/>
      <c r="E450" s="438"/>
      <c r="F450" s="438"/>
      <c r="G450" s="414"/>
      <c r="H450" s="414"/>
      <c r="I450" s="414"/>
      <c r="J450" s="414"/>
      <c r="K450" s="414"/>
      <c r="L450" s="414"/>
      <c r="M450" s="414"/>
      <c r="N450" s="414"/>
      <c r="O450" s="414"/>
    </row>
    <row r="451" spans="2:15" x14ac:dyDescent="0.3">
      <c r="B451" s="414"/>
      <c r="C451" s="414"/>
      <c r="D451" s="414"/>
      <c r="E451" s="438"/>
      <c r="F451" s="438"/>
      <c r="G451" s="414"/>
      <c r="H451" s="414"/>
      <c r="I451" s="414"/>
      <c r="J451" s="414"/>
      <c r="K451" s="414"/>
      <c r="L451" s="414"/>
      <c r="M451" s="414"/>
      <c r="N451" s="414"/>
      <c r="O451" s="414"/>
    </row>
    <row r="452" spans="2:15" x14ac:dyDescent="0.3">
      <c r="B452" s="414"/>
      <c r="C452" s="414"/>
      <c r="D452" s="414"/>
      <c r="E452" s="438"/>
      <c r="F452" s="438"/>
      <c r="G452" s="414"/>
      <c r="H452" s="414"/>
      <c r="I452" s="414"/>
      <c r="J452" s="414"/>
      <c r="K452" s="414"/>
      <c r="L452" s="414"/>
      <c r="M452" s="414"/>
      <c r="N452" s="414"/>
      <c r="O452" s="414"/>
    </row>
    <row r="453" spans="2:15" x14ac:dyDescent="0.3">
      <c r="B453" s="414"/>
      <c r="C453" s="414"/>
      <c r="D453" s="414"/>
      <c r="E453" s="438"/>
      <c r="F453" s="438"/>
      <c r="G453" s="414"/>
      <c r="H453" s="414"/>
      <c r="I453" s="414"/>
      <c r="J453" s="414"/>
      <c r="K453" s="414"/>
      <c r="L453" s="414"/>
      <c r="M453" s="414"/>
      <c r="N453" s="414"/>
      <c r="O453" s="414"/>
    </row>
    <row r="454" spans="2:15" x14ac:dyDescent="0.3">
      <c r="B454" s="414"/>
      <c r="C454" s="414"/>
      <c r="D454" s="414"/>
      <c r="E454" s="438"/>
      <c r="F454" s="438"/>
      <c r="G454" s="414"/>
      <c r="H454" s="414"/>
      <c r="I454" s="414"/>
      <c r="J454" s="414"/>
      <c r="K454" s="414"/>
      <c r="L454" s="414"/>
      <c r="M454" s="414"/>
      <c r="N454" s="414"/>
      <c r="O454" s="414"/>
    </row>
    <row r="455" spans="2:15" x14ac:dyDescent="0.3">
      <c r="B455" s="414"/>
      <c r="C455" s="414"/>
      <c r="D455" s="414"/>
      <c r="E455" s="438"/>
      <c r="F455" s="438"/>
      <c r="G455" s="414"/>
      <c r="H455" s="414"/>
      <c r="I455" s="414"/>
      <c r="J455" s="414"/>
      <c r="K455" s="414"/>
      <c r="L455" s="414"/>
      <c r="M455" s="414"/>
      <c r="N455" s="414"/>
      <c r="O455" s="414"/>
    </row>
    <row r="456" spans="2:15" x14ac:dyDescent="0.3">
      <c r="B456" s="414"/>
      <c r="C456" s="414"/>
      <c r="D456" s="414"/>
      <c r="E456" s="438"/>
      <c r="F456" s="438"/>
      <c r="G456" s="414"/>
      <c r="H456" s="414"/>
      <c r="I456" s="414"/>
      <c r="J456" s="414"/>
      <c r="K456" s="414"/>
      <c r="L456" s="414"/>
      <c r="M456" s="414"/>
      <c r="N456" s="414"/>
      <c r="O456" s="414"/>
    </row>
    <row r="457" spans="2:15" x14ac:dyDescent="0.3">
      <c r="B457" s="414"/>
      <c r="C457" s="414"/>
      <c r="D457" s="414"/>
      <c r="E457" s="438"/>
      <c r="F457" s="438"/>
      <c r="G457" s="414"/>
      <c r="H457" s="414"/>
      <c r="I457" s="414"/>
      <c r="J457" s="414"/>
      <c r="K457" s="414"/>
      <c r="L457" s="414"/>
      <c r="M457" s="414"/>
      <c r="N457" s="414"/>
      <c r="O457" s="414"/>
    </row>
    <row r="458" spans="2:15" x14ac:dyDescent="0.3">
      <c r="B458" s="414"/>
      <c r="C458" s="414"/>
      <c r="D458" s="414"/>
      <c r="E458" s="438"/>
      <c r="F458" s="438"/>
      <c r="G458" s="414"/>
      <c r="H458" s="414"/>
      <c r="I458" s="414"/>
      <c r="J458" s="414"/>
      <c r="K458" s="414"/>
      <c r="L458" s="414"/>
      <c r="M458" s="414"/>
      <c r="N458" s="414"/>
      <c r="O458" s="414"/>
    </row>
    <row r="459" spans="2:15" x14ac:dyDescent="0.3">
      <c r="B459" s="414"/>
      <c r="C459" s="414"/>
      <c r="D459" s="414"/>
      <c r="E459" s="438"/>
      <c r="F459" s="438"/>
      <c r="G459" s="414"/>
      <c r="H459" s="414"/>
      <c r="I459" s="414"/>
      <c r="J459" s="414"/>
      <c r="K459" s="414"/>
      <c r="L459" s="414"/>
      <c r="M459" s="414"/>
      <c r="N459" s="414"/>
      <c r="O459" s="414"/>
    </row>
    <row r="460" spans="2:15" x14ac:dyDescent="0.3">
      <c r="B460" s="414"/>
      <c r="C460" s="414"/>
      <c r="D460" s="414"/>
      <c r="E460" s="438"/>
      <c r="F460" s="438"/>
      <c r="G460" s="414"/>
      <c r="H460" s="414"/>
      <c r="I460" s="414"/>
      <c r="J460" s="414"/>
      <c r="K460" s="414"/>
      <c r="L460" s="414"/>
      <c r="M460" s="414"/>
      <c r="N460" s="414"/>
      <c r="O460" s="414"/>
    </row>
    <row r="461" spans="2:15" x14ac:dyDescent="0.3">
      <c r="B461" s="414"/>
      <c r="C461" s="414"/>
      <c r="D461" s="414"/>
      <c r="E461" s="438"/>
      <c r="F461" s="438"/>
      <c r="G461" s="414"/>
      <c r="H461" s="414"/>
      <c r="I461" s="414"/>
      <c r="J461" s="414"/>
      <c r="K461" s="414"/>
      <c r="L461" s="414"/>
      <c r="M461" s="414"/>
      <c r="N461" s="414"/>
      <c r="O461" s="414"/>
    </row>
    <row r="462" spans="2:15" x14ac:dyDescent="0.3">
      <c r="B462" s="414"/>
      <c r="C462" s="414"/>
      <c r="D462" s="414"/>
      <c r="E462" s="438"/>
      <c r="F462" s="438"/>
      <c r="G462" s="414"/>
      <c r="H462" s="414"/>
      <c r="I462" s="414"/>
      <c r="J462" s="414"/>
      <c r="K462" s="414"/>
      <c r="L462" s="414"/>
      <c r="M462" s="414"/>
      <c r="N462" s="414"/>
      <c r="O462" s="414"/>
    </row>
    <row r="463" spans="2:15" x14ac:dyDescent="0.3">
      <c r="B463" s="414"/>
      <c r="C463" s="414"/>
      <c r="D463" s="414"/>
      <c r="E463" s="438"/>
      <c r="F463" s="438"/>
      <c r="G463" s="414"/>
      <c r="H463" s="414"/>
      <c r="I463" s="414"/>
      <c r="J463" s="414"/>
      <c r="K463" s="414"/>
      <c r="L463" s="414"/>
      <c r="M463" s="414"/>
      <c r="N463" s="414"/>
      <c r="O463" s="414"/>
    </row>
    <row r="464" spans="2:15" x14ac:dyDescent="0.3">
      <c r="B464" s="414"/>
      <c r="C464" s="414"/>
      <c r="D464" s="414"/>
      <c r="E464" s="438"/>
      <c r="F464" s="438"/>
      <c r="G464" s="414"/>
      <c r="H464" s="414"/>
      <c r="I464" s="414"/>
      <c r="J464" s="414"/>
      <c r="K464" s="414"/>
      <c r="L464" s="414"/>
      <c r="M464" s="414"/>
      <c r="N464" s="414"/>
      <c r="O464" s="414"/>
    </row>
    <row r="465" spans="2:15" x14ac:dyDescent="0.3">
      <c r="B465" s="414"/>
      <c r="C465" s="414"/>
      <c r="D465" s="414"/>
      <c r="E465" s="438"/>
      <c r="F465" s="438"/>
      <c r="G465" s="414"/>
      <c r="H465" s="414"/>
      <c r="I465" s="414"/>
      <c r="J465" s="414"/>
      <c r="K465" s="414"/>
      <c r="L465" s="414"/>
      <c r="M465" s="414"/>
      <c r="N465" s="414"/>
      <c r="O465" s="414"/>
    </row>
    <row r="466" spans="2:15" x14ac:dyDescent="0.3">
      <c r="B466" s="414"/>
      <c r="C466" s="414"/>
      <c r="D466" s="414"/>
      <c r="E466" s="438"/>
      <c r="F466" s="438"/>
      <c r="G466" s="414"/>
      <c r="H466" s="414"/>
      <c r="I466" s="414"/>
      <c r="J466" s="414"/>
      <c r="K466" s="414"/>
      <c r="L466" s="414"/>
      <c r="M466" s="414"/>
      <c r="N466" s="414"/>
      <c r="O466" s="414"/>
    </row>
    <row r="467" spans="2:15" x14ac:dyDescent="0.3">
      <c r="B467" s="414"/>
      <c r="C467" s="414"/>
      <c r="D467" s="414"/>
      <c r="E467" s="438"/>
      <c r="F467" s="438"/>
      <c r="G467" s="414"/>
      <c r="H467" s="414"/>
      <c r="I467" s="414"/>
      <c r="J467" s="414"/>
      <c r="K467" s="414"/>
      <c r="L467" s="414"/>
      <c r="M467" s="414"/>
      <c r="N467" s="414"/>
      <c r="O467" s="414"/>
    </row>
    <row r="468" spans="2:15" x14ac:dyDescent="0.3">
      <c r="B468" s="414"/>
      <c r="C468" s="414"/>
      <c r="D468" s="414"/>
      <c r="E468" s="438"/>
      <c r="F468" s="438"/>
      <c r="G468" s="414"/>
      <c r="H468" s="414"/>
      <c r="I468" s="414"/>
      <c r="J468" s="414"/>
      <c r="K468" s="414"/>
      <c r="L468" s="414"/>
      <c r="M468" s="414"/>
      <c r="N468" s="414"/>
      <c r="O468" s="414"/>
    </row>
    <row r="469" spans="2:15" x14ac:dyDescent="0.3">
      <c r="B469" s="414"/>
      <c r="C469" s="414"/>
      <c r="D469" s="414"/>
      <c r="E469" s="438"/>
      <c r="F469" s="438"/>
      <c r="G469" s="414"/>
      <c r="H469" s="414"/>
      <c r="I469" s="414"/>
      <c r="J469" s="414"/>
      <c r="K469" s="414"/>
      <c r="L469" s="414"/>
      <c r="M469" s="414"/>
      <c r="N469" s="414"/>
      <c r="O469" s="414"/>
    </row>
    <row r="470" spans="2:15" x14ac:dyDescent="0.3">
      <c r="B470" s="414"/>
      <c r="C470" s="414"/>
      <c r="D470" s="414"/>
      <c r="E470" s="438"/>
      <c r="F470" s="438"/>
      <c r="G470" s="414"/>
      <c r="H470" s="414"/>
      <c r="I470" s="414"/>
      <c r="J470" s="414"/>
      <c r="K470" s="414"/>
      <c r="L470" s="414"/>
      <c r="M470" s="414"/>
      <c r="N470" s="414"/>
      <c r="O470" s="414"/>
    </row>
    <row r="471" spans="2:15" x14ac:dyDescent="0.3">
      <c r="B471" s="414"/>
      <c r="C471" s="414"/>
      <c r="D471" s="414"/>
      <c r="E471" s="438"/>
      <c r="F471" s="438"/>
      <c r="G471" s="414"/>
      <c r="H471" s="414"/>
      <c r="I471" s="414"/>
      <c r="J471" s="414"/>
      <c r="K471" s="414"/>
      <c r="L471" s="414"/>
      <c r="M471" s="414"/>
      <c r="N471" s="414"/>
      <c r="O471" s="414"/>
    </row>
    <row r="472" spans="2:15" x14ac:dyDescent="0.3">
      <c r="B472" s="414"/>
      <c r="C472" s="414"/>
      <c r="D472" s="414"/>
      <c r="E472" s="438"/>
      <c r="F472" s="438"/>
      <c r="G472" s="414"/>
      <c r="H472" s="414"/>
      <c r="I472" s="414"/>
      <c r="J472" s="414"/>
      <c r="K472" s="414"/>
      <c r="L472" s="414"/>
      <c r="M472" s="414"/>
      <c r="N472" s="414"/>
      <c r="O472" s="414"/>
    </row>
    <row r="473" spans="2:15" x14ac:dyDescent="0.3">
      <c r="B473" s="414"/>
      <c r="C473" s="414"/>
      <c r="D473" s="414"/>
      <c r="E473" s="438"/>
      <c r="F473" s="438"/>
      <c r="G473" s="414"/>
      <c r="H473" s="414"/>
      <c r="I473" s="414"/>
      <c r="J473" s="414"/>
      <c r="K473" s="414"/>
      <c r="L473" s="414"/>
      <c r="M473" s="414"/>
      <c r="N473" s="414"/>
      <c r="O473" s="414"/>
    </row>
    <row r="474" spans="2:15" x14ac:dyDescent="0.3">
      <c r="B474" s="414"/>
      <c r="C474" s="414"/>
      <c r="D474" s="414"/>
      <c r="E474" s="438"/>
      <c r="F474" s="438"/>
      <c r="G474" s="414"/>
      <c r="H474" s="414"/>
      <c r="I474" s="414"/>
      <c r="J474" s="414"/>
      <c r="K474" s="414"/>
      <c r="L474" s="414"/>
      <c r="M474" s="414"/>
      <c r="N474" s="414"/>
      <c r="O474" s="414"/>
    </row>
    <row r="475" spans="2:15" x14ac:dyDescent="0.3">
      <c r="B475" s="414"/>
      <c r="C475" s="414"/>
      <c r="D475" s="414"/>
      <c r="E475" s="438"/>
      <c r="F475" s="438"/>
      <c r="G475" s="414"/>
      <c r="H475" s="414"/>
      <c r="I475" s="414"/>
      <c r="J475" s="414"/>
      <c r="K475" s="414"/>
      <c r="L475" s="414"/>
      <c r="M475" s="414"/>
      <c r="N475" s="414"/>
      <c r="O475" s="414"/>
    </row>
    <row r="476" spans="2:15" x14ac:dyDescent="0.3">
      <c r="B476" s="414"/>
      <c r="C476" s="414"/>
      <c r="D476" s="414"/>
      <c r="E476" s="438"/>
      <c r="F476" s="438"/>
      <c r="G476" s="414"/>
      <c r="H476" s="414"/>
      <c r="I476" s="414"/>
      <c r="J476" s="414"/>
      <c r="K476" s="414"/>
      <c r="L476" s="414"/>
      <c r="M476" s="414"/>
      <c r="N476" s="414"/>
      <c r="O476" s="414"/>
    </row>
    <row r="477" spans="2:15" x14ac:dyDescent="0.3">
      <c r="B477" s="414"/>
      <c r="C477" s="414"/>
      <c r="D477" s="414"/>
      <c r="E477" s="438"/>
      <c r="F477" s="438"/>
      <c r="G477" s="414"/>
      <c r="H477" s="414"/>
      <c r="I477" s="414"/>
      <c r="J477" s="414"/>
      <c r="K477" s="414"/>
      <c r="L477" s="414"/>
      <c r="M477" s="414"/>
      <c r="N477" s="414"/>
      <c r="O477" s="414"/>
    </row>
    <row r="478" spans="2:15" x14ac:dyDescent="0.3">
      <c r="B478" s="414"/>
      <c r="C478" s="414"/>
      <c r="D478" s="414"/>
      <c r="E478" s="438"/>
      <c r="F478" s="438"/>
      <c r="G478" s="414"/>
      <c r="H478" s="414"/>
      <c r="I478" s="414"/>
      <c r="J478" s="414"/>
      <c r="K478" s="414"/>
      <c r="L478" s="414"/>
      <c r="M478" s="414"/>
      <c r="N478" s="414"/>
      <c r="O478" s="414"/>
    </row>
    <row r="479" spans="2:15" x14ac:dyDescent="0.3">
      <c r="B479" s="414"/>
      <c r="C479" s="414"/>
      <c r="D479" s="414"/>
      <c r="E479" s="438"/>
      <c r="F479" s="438"/>
      <c r="G479" s="414"/>
      <c r="H479" s="414"/>
      <c r="I479" s="414"/>
      <c r="J479" s="414"/>
      <c r="K479" s="414"/>
      <c r="L479" s="414"/>
      <c r="M479" s="414"/>
      <c r="N479" s="414"/>
      <c r="O479" s="414"/>
    </row>
    <row r="480" spans="2:15" x14ac:dyDescent="0.3">
      <c r="B480" s="414"/>
      <c r="C480" s="414"/>
      <c r="D480" s="414"/>
      <c r="E480" s="438"/>
      <c r="F480" s="438"/>
      <c r="G480" s="414"/>
      <c r="H480" s="414"/>
      <c r="I480" s="414"/>
      <c r="J480" s="414"/>
      <c r="K480" s="414"/>
      <c r="L480" s="414"/>
      <c r="M480" s="414"/>
      <c r="N480" s="414"/>
      <c r="O480" s="414"/>
    </row>
    <row r="481" spans="2:15" x14ac:dyDescent="0.3">
      <c r="B481" s="414"/>
      <c r="C481" s="414"/>
      <c r="D481" s="414"/>
      <c r="E481" s="438"/>
      <c r="F481" s="438"/>
      <c r="G481" s="414"/>
      <c r="H481" s="414"/>
      <c r="I481" s="414"/>
      <c r="J481" s="414"/>
      <c r="K481" s="414"/>
      <c r="L481" s="414"/>
      <c r="M481" s="414"/>
      <c r="N481" s="414"/>
      <c r="O481" s="414"/>
    </row>
    <row r="482" spans="2:15" x14ac:dyDescent="0.3">
      <c r="B482" s="414"/>
      <c r="C482" s="414"/>
      <c r="D482" s="414"/>
      <c r="E482" s="438"/>
      <c r="F482" s="438"/>
      <c r="G482" s="414"/>
      <c r="H482" s="414"/>
      <c r="I482" s="414"/>
      <c r="J482" s="414"/>
      <c r="K482" s="414"/>
      <c r="L482" s="414"/>
      <c r="M482" s="414"/>
      <c r="N482" s="414"/>
      <c r="O482" s="414"/>
    </row>
    <row r="483" spans="2:15" x14ac:dyDescent="0.3">
      <c r="B483" s="414"/>
      <c r="C483" s="414"/>
      <c r="D483" s="414"/>
      <c r="E483" s="438"/>
      <c r="F483" s="438"/>
      <c r="G483" s="414"/>
      <c r="H483" s="414"/>
      <c r="I483" s="414"/>
      <c r="J483" s="414"/>
      <c r="K483" s="414"/>
      <c r="L483" s="414"/>
      <c r="M483" s="414"/>
      <c r="N483" s="414"/>
      <c r="O483" s="414"/>
    </row>
    <row r="484" spans="2:15" x14ac:dyDescent="0.3">
      <c r="B484" s="414"/>
      <c r="C484" s="414"/>
      <c r="D484" s="414"/>
      <c r="E484" s="438"/>
      <c r="F484" s="438"/>
      <c r="G484" s="414"/>
      <c r="H484" s="414"/>
      <c r="I484" s="414"/>
      <c r="J484" s="414"/>
      <c r="K484" s="414"/>
      <c r="L484" s="414"/>
      <c r="M484" s="414"/>
      <c r="N484" s="414"/>
      <c r="O484" s="414"/>
    </row>
    <row r="485" spans="2:15" x14ac:dyDescent="0.3">
      <c r="B485" s="414"/>
      <c r="C485" s="414"/>
      <c r="D485" s="414"/>
      <c r="E485" s="438"/>
      <c r="F485" s="438"/>
      <c r="G485" s="414"/>
      <c r="H485" s="414"/>
      <c r="I485" s="414"/>
      <c r="J485" s="414"/>
      <c r="K485" s="414"/>
      <c r="L485" s="414"/>
      <c r="M485" s="414"/>
      <c r="N485" s="414"/>
      <c r="O485" s="414"/>
    </row>
    <row r="486" spans="2:15" x14ac:dyDescent="0.3">
      <c r="B486" s="414"/>
      <c r="C486" s="414"/>
      <c r="D486" s="414"/>
      <c r="E486" s="438"/>
      <c r="F486" s="438"/>
      <c r="G486" s="414"/>
      <c r="H486" s="414"/>
      <c r="I486" s="414"/>
      <c r="J486" s="414"/>
      <c r="K486" s="414"/>
      <c r="L486" s="414"/>
      <c r="M486" s="414"/>
      <c r="N486" s="414"/>
      <c r="O486" s="414"/>
    </row>
    <row r="487" spans="2:15" x14ac:dyDescent="0.3">
      <c r="B487" s="414"/>
      <c r="C487" s="414"/>
      <c r="D487" s="414"/>
      <c r="E487" s="438"/>
      <c r="F487" s="438"/>
      <c r="G487" s="414"/>
      <c r="H487" s="414"/>
      <c r="I487" s="414"/>
      <c r="J487" s="414"/>
      <c r="K487" s="414"/>
      <c r="L487" s="414"/>
      <c r="M487" s="414"/>
      <c r="N487" s="414"/>
      <c r="O487" s="414"/>
    </row>
    <row r="488" spans="2:15" x14ac:dyDescent="0.3">
      <c r="B488" s="414"/>
      <c r="C488" s="414"/>
      <c r="D488" s="414"/>
      <c r="E488" s="438"/>
      <c r="F488" s="438"/>
      <c r="G488" s="414"/>
      <c r="H488" s="414"/>
      <c r="I488" s="414"/>
      <c r="J488" s="414"/>
      <c r="K488" s="414"/>
      <c r="L488" s="414"/>
      <c r="M488" s="414"/>
      <c r="N488" s="414"/>
      <c r="O488" s="414"/>
    </row>
    <row r="489" spans="2:15" x14ac:dyDescent="0.3">
      <c r="B489" s="414"/>
      <c r="C489" s="414"/>
      <c r="D489" s="414"/>
      <c r="E489" s="438"/>
      <c r="F489" s="438"/>
      <c r="G489" s="414"/>
      <c r="H489" s="414"/>
      <c r="I489" s="414"/>
      <c r="J489" s="414"/>
      <c r="K489" s="414"/>
      <c r="L489" s="414"/>
      <c r="M489" s="414"/>
      <c r="N489" s="414"/>
      <c r="O489" s="414"/>
    </row>
    <row r="490" spans="2:15" x14ac:dyDescent="0.3">
      <c r="B490" s="414"/>
      <c r="C490" s="414"/>
      <c r="D490" s="414"/>
      <c r="E490" s="438"/>
      <c r="F490" s="438"/>
      <c r="G490" s="414"/>
      <c r="H490" s="414"/>
      <c r="I490" s="414"/>
      <c r="J490" s="414"/>
      <c r="K490" s="414"/>
      <c r="L490" s="414"/>
      <c r="M490" s="414"/>
      <c r="N490" s="414"/>
      <c r="O490" s="414"/>
    </row>
    <row r="491" spans="2:15" x14ac:dyDescent="0.3">
      <c r="B491" s="414"/>
      <c r="C491" s="414"/>
      <c r="D491" s="414"/>
      <c r="E491" s="438"/>
      <c r="F491" s="438"/>
      <c r="G491" s="414"/>
      <c r="H491" s="414"/>
      <c r="I491" s="414"/>
      <c r="J491" s="414"/>
      <c r="K491" s="414"/>
      <c r="L491" s="414"/>
      <c r="M491" s="414"/>
      <c r="N491" s="414"/>
      <c r="O491" s="414"/>
    </row>
    <row r="492" spans="2:15" x14ac:dyDescent="0.3">
      <c r="B492" s="414"/>
      <c r="C492" s="414"/>
      <c r="D492" s="414"/>
      <c r="E492" s="438"/>
      <c r="F492" s="438"/>
      <c r="G492" s="414"/>
      <c r="H492" s="414"/>
      <c r="I492" s="414"/>
      <c r="J492" s="414"/>
      <c r="K492" s="414"/>
      <c r="L492" s="414"/>
      <c r="M492" s="414"/>
      <c r="N492" s="414"/>
      <c r="O492" s="414"/>
    </row>
    <row r="493" spans="2:15" x14ac:dyDescent="0.3">
      <c r="B493" s="414"/>
      <c r="C493" s="414"/>
      <c r="D493" s="414"/>
      <c r="E493" s="438"/>
      <c r="F493" s="438"/>
      <c r="G493" s="414"/>
      <c r="H493" s="414"/>
      <c r="I493" s="414"/>
      <c r="J493" s="414"/>
      <c r="K493" s="414"/>
      <c r="L493" s="414"/>
      <c r="M493" s="414"/>
      <c r="N493" s="414"/>
      <c r="O493" s="414"/>
    </row>
    <row r="494" spans="2:15" x14ac:dyDescent="0.3">
      <c r="B494" s="414"/>
      <c r="C494" s="414"/>
      <c r="D494" s="414"/>
      <c r="E494" s="438"/>
      <c r="F494" s="438"/>
      <c r="G494" s="414"/>
      <c r="H494" s="414"/>
      <c r="I494" s="414"/>
      <c r="J494" s="414"/>
      <c r="K494" s="414"/>
      <c r="L494" s="414"/>
      <c r="M494" s="414"/>
      <c r="N494" s="414"/>
      <c r="O494" s="414"/>
    </row>
    <row r="495" spans="2:15" x14ac:dyDescent="0.3">
      <c r="B495" s="414"/>
      <c r="C495" s="414"/>
      <c r="D495" s="414"/>
      <c r="E495" s="438"/>
      <c r="F495" s="438"/>
      <c r="G495" s="414"/>
      <c r="H495" s="414"/>
      <c r="I495" s="414"/>
      <c r="J495" s="414"/>
      <c r="K495" s="414"/>
      <c r="L495" s="414"/>
      <c r="M495" s="414"/>
      <c r="N495" s="414"/>
      <c r="O495" s="414"/>
    </row>
    <row r="496" spans="2:15" x14ac:dyDescent="0.3">
      <c r="B496" s="414"/>
      <c r="C496" s="414"/>
      <c r="D496" s="414"/>
      <c r="E496" s="438"/>
      <c r="F496" s="438"/>
      <c r="G496" s="414"/>
      <c r="H496" s="414"/>
      <c r="I496" s="414"/>
      <c r="J496" s="414"/>
      <c r="K496" s="414"/>
      <c r="L496" s="414"/>
      <c r="M496" s="414"/>
      <c r="N496" s="414"/>
      <c r="O496" s="414"/>
    </row>
    <row r="497" spans="2:15" x14ac:dyDescent="0.3">
      <c r="B497" s="414"/>
      <c r="C497" s="414"/>
      <c r="D497" s="414"/>
      <c r="E497" s="438"/>
      <c r="F497" s="438"/>
      <c r="G497" s="414"/>
      <c r="H497" s="414"/>
      <c r="I497" s="414"/>
      <c r="J497" s="414"/>
      <c r="K497" s="414"/>
      <c r="L497" s="414"/>
      <c r="M497" s="414"/>
      <c r="N497" s="414"/>
      <c r="O497" s="414"/>
    </row>
    <row r="498" spans="2:15" x14ac:dyDescent="0.3">
      <c r="B498" s="414"/>
      <c r="C498" s="414"/>
      <c r="D498" s="414"/>
      <c r="E498" s="438"/>
      <c r="F498" s="438"/>
      <c r="G498" s="414"/>
      <c r="H498" s="414"/>
      <c r="I498" s="414"/>
      <c r="J498" s="414"/>
      <c r="K498" s="414"/>
      <c r="L498" s="414"/>
      <c r="M498" s="414"/>
      <c r="N498" s="414"/>
      <c r="O498" s="414"/>
    </row>
    <row r="499" spans="2:15" x14ac:dyDescent="0.3">
      <c r="B499" s="414"/>
      <c r="C499" s="414"/>
      <c r="D499" s="414"/>
      <c r="E499" s="438"/>
      <c r="F499" s="438"/>
      <c r="G499" s="414"/>
      <c r="H499" s="414"/>
      <c r="I499" s="414"/>
      <c r="J499" s="414"/>
      <c r="K499" s="414"/>
      <c r="L499" s="414"/>
      <c r="M499" s="414"/>
      <c r="N499" s="414"/>
      <c r="O499" s="414"/>
    </row>
    <row r="500" spans="2:15" x14ac:dyDescent="0.3">
      <c r="B500" s="414"/>
      <c r="C500" s="414"/>
      <c r="D500" s="414"/>
      <c r="E500" s="438"/>
      <c r="F500" s="438"/>
      <c r="G500" s="414"/>
      <c r="H500" s="414"/>
      <c r="I500" s="414"/>
      <c r="J500" s="414"/>
      <c r="K500" s="414"/>
      <c r="L500" s="414"/>
      <c r="M500" s="414"/>
      <c r="N500" s="414"/>
      <c r="O500" s="414"/>
    </row>
    <row r="501" spans="2:15" x14ac:dyDescent="0.3">
      <c r="B501" s="414"/>
      <c r="C501" s="414"/>
      <c r="D501" s="414"/>
      <c r="E501" s="438"/>
      <c r="F501" s="438"/>
      <c r="G501" s="414"/>
      <c r="H501" s="414"/>
      <c r="I501" s="414"/>
      <c r="J501" s="414"/>
      <c r="K501" s="414"/>
      <c r="L501" s="414"/>
      <c r="M501" s="414"/>
      <c r="N501" s="414"/>
      <c r="O501" s="414"/>
    </row>
    <row r="502" spans="2:15" x14ac:dyDescent="0.3">
      <c r="B502" s="414"/>
      <c r="C502" s="414"/>
      <c r="D502" s="414"/>
      <c r="E502" s="438"/>
      <c r="F502" s="438"/>
      <c r="G502" s="414"/>
      <c r="H502" s="414"/>
      <c r="I502" s="414"/>
      <c r="J502" s="414"/>
      <c r="K502" s="414"/>
      <c r="L502" s="414"/>
      <c r="M502" s="414"/>
      <c r="N502" s="414"/>
      <c r="O502" s="414"/>
    </row>
    <row r="503" spans="2:15" x14ac:dyDescent="0.3">
      <c r="B503" s="414"/>
      <c r="C503" s="414"/>
      <c r="D503" s="414"/>
      <c r="E503" s="438"/>
      <c r="F503" s="438"/>
      <c r="G503" s="414"/>
      <c r="H503" s="414"/>
      <c r="I503" s="414"/>
      <c r="J503" s="414"/>
      <c r="K503" s="414"/>
      <c r="L503" s="414"/>
      <c r="M503" s="414"/>
      <c r="N503" s="414"/>
      <c r="O503" s="414"/>
    </row>
    <row r="504" spans="2:15" x14ac:dyDescent="0.3">
      <c r="B504" s="414"/>
      <c r="C504" s="414"/>
      <c r="D504" s="414"/>
      <c r="E504" s="438"/>
      <c r="F504" s="438"/>
      <c r="G504" s="414"/>
      <c r="H504" s="414"/>
      <c r="I504" s="414"/>
      <c r="J504" s="414"/>
      <c r="K504" s="414"/>
      <c r="L504" s="414"/>
      <c r="M504" s="414"/>
      <c r="N504" s="414"/>
      <c r="O504" s="414"/>
    </row>
    <row r="505" spans="2:15" x14ac:dyDescent="0.3">
      <c r="B505" s="414"/>
      <c r="C505" s="414"/>
      <c r="D505" s="414"/>
      <c r="E505" s="438"/>
      <c r="F505" s="438"/>
      <c r="G505" s="414"/>
      <c r="H505" s="414"/>
      <c r="I505" s="414"/>
      <c r="J505" s="414"/>
      <c r="K505" s="414"/>
      <c r="L505" s="414"/>
      <c r="M505" s="414"/>
      <c r="N505" s="414"/>
      <c r="O505" s="414"/>
    </row>
    <row r="506" spans="2:15" x14ac:dyDescent="0.3">
      <c r="B506" s="414"/>
      <c r="C506" s="414"/>
      <c r="D506" s="414"/>
      <c r="E506" s="438"/>
      <c r="F506" s="438"/>
      <c r="G506" s="414"/>
      <c r="H506" s="414"/>
      <c r="I506" s="414"/>
      <c r="J506" s="414"/>
      <c r="K506" s="414"/>
      <c r="L506" s="414"/>
      <c r="M506" s="414"/>
      <c r="N506" s="414"/>
      <c r="O506" s="414"/>
    </row>
    <row r="507" spans="2:15" x14ac:dyDescent="0.3">
      <c r="B507" s="414"/>
      <c r="C507" s="414"/>
      <c r="D507" s="414"/>
      <c r="E507" s="438"/>
      <c r="F507" s="438"/>
      <c r="G507" s="414"/>
      <c r="H507" s="414"/>
      <c r="I507" s="414"/>
      <c r="J507" s="414"/>
      <c r="K507" s="414"/>
      <c r="L507" s="414"/>
      <c r="M507" s="414"/>
      <c r="N507" s="414"/>
      <c r="O507" s="414"/>
    </row>
    <row r="508" spans="2:15" x14ac:dyDescent="0.3">
      <c r="B508" s="414"/>
      <c r="C508" s="414"/>
      <c r="D508" s="414"/>
      <c r="E508" s="438"/>
      <c r="F508" s="438"/>
      <c r="G508" s="414"/>
      <c r="H508" s="414"/>
      <c r="I508" s="414"/>
      <c r="J508" s="414"/>
      <c r="K508" s="414"/>
      <c r="L508" s="414"/>
      <c r="M508" s="414"/>
      <c r="N508" s="414"/>
      <c r="O508" s="414"/>
    </row>
    <row r="509" spans="2:15" x14ac:dyDescent="0.3">
      <c r="B509" s="414"/>
      <c r="C509" s="414"/>
      <c r="D509" s="414"/>
      <c r="E509" s="438"/>
      <c r="F509" s="438"/>
      <c r="G509" s="414"/>
      <c r="H509" s="414"/>
      <c r="I509" s="414"/>
      <c r="J509" s="414"/>
      <c r="K509" s="414"/>
      <c r="L509" s="414"/>
      <c r="M509" s="414"/>
      <c r="N509" s="414"/>
      <c r="O509" s="414"/>
    </row>
    <row r="510" spans="2:15" x14ac:dyDescent="0.3">
      <c r="B510" s="414"/>
      <c r="C510" s="414"/>
      <c r="D510" s="414"/>
      <c r="E510" s="438"/>
      <c r="F510" s="438"/>
      <c r="G510" s="414"/>
      <c r="H510" s="414"/>
      <c r="I510" s="414"/>
      <c r="J510" s="414"/>
      <c r="K510" s="414"/>
      <c r="L510" s="414"/>
      <c r="M510" s="414"/>
      <c r="N510" s="414"/>
      <c r="O510" s="414"/>
    </row>
    <row r="511" spans="2:15" x14ac:dyDescent="0.3">
      <c r="B511" s="414"/>
      <c r="C511" s="414"/>
      <c r="D511" s="414"/>
      <c r="E511" s="438"/>
      <c r="F511" s="438"/>
      <c r="G511" s="414"/>
      <c r="H511" s="414"/>
      <c r="I511" s="414"/>
      <c r="J511" s="414"/>
      <c r="K511" s="414"/>
      <c r="L511" s="414"/>
      <c r="M511" s="414"/>
      <c r="N511" s="414"/>
      <c r="O511" s="414"/>
    </row>
    <row r="512" spans="2:15" x14ac:dyDescent="0.3">
      <c r="B512" s="414"/>
      <c r="C512" s="414"/>
      <c r="D512" s="414"/>
      <c r="E512" s="438"/>
      <c r="F512" s="438"/>
      <c r="G512" s="414"/>
      <c r="H512" s="414"/>
      <c r="I512" s="414"/>
      <c r="J512" s="414"/>
      <c r="K512" s="414"/>
      <c r="L512" s="414"/>
      <c r="M512" s="414"/>
      <c r="N512" s="414"/>
      <c r="O512" s="414"/>
    </row>
    <row r="513" spans="2:15" x14ac:dyDescent="0.3">
      <c r="B513" s="414"/>
      <c r="C513" s="414"/>
      <c r="D513" s="414"/>
      <c r="E513" s="438"/>
      <c r="F513" s="438"/>
      <c r="G513" s="414"/>
      <c r="H513" s="414"/>
      <c r="I513" s="414"/>
      <c r="J513" s="414"/>
      <c r="K513" s="414"/>
      <c r="L513" s="414"/>
      <c r="M513" s="414"/>
      <c r="N513" s="414"/>
      <c r="O513" s="414"/>
    </row>
    <row r="514" spans="2:15" x14ac:dyDescent="0.3">
      <c r="B514" s="414"/>
      <c r="C514" s="414"/>
      <c r="D514" s="414"/>
      <c r="E514" s="438"/>
      <c r="F514" s="438"/>
      <c r="G514" s="414"/>
      <c r="H514" s="414"/>
      <c r="I514" s="414"/>
      <c r="J514" s="414"/>
      <c r="K514" s="414"/>
      <c r="L514" s="414"/>
      <c r="M514" s="414"/>
      <c r="N514" s="414"/>
      <c r="O514" s="414"/>
    </row>
    <row r="515" spans="2:15" x14ac:dyDescent="0.3">
      <c r="B515" s="414"/>
      <c r="C515" s="414"/>
      <c r="D515" s="414"/>
      <c r="E515" s="438"/>
      <c r="F515" s="438"/>
      <c r="G515" s="414"/>
      <c r="H515" s="414"/>
      <c r="I515" s="414"/>
      <c r="J515" s="414"/>
      <c r="K515" s="414"/>
      <c r="L515" s="414"/>
      <c r="M515" s="414"/>
      <c r="N515" s="414"/>
      <c r="O515" s="414"/>
    </row>
    <row r="516" spans="2:15" x14ac:dyDescent="0.3">
      <c r="B516" s="414"/>
      <c r="C516" s="414"/>
      <c r="D516" s="414"/>
      <c r="E516" s="438"/>
      <c r="F516" s="438"/>
      <c r="G516" s="414"/>
      <c r="H516" s="414"/>
      <c r="I516" s="414"/>
      <c r="J516" s="414"/>
      <c r="K516" s="414"/>
      <c r="L516" s="414"/>
      <c r="M516" s="414"/>
      <c r="N516" s="414"/>
      <c r="O516" s="414"/>
    </row>
    <row r="517" spans="2:15" x14ac:dyDescent="0.3">
      <c r="B517" s="414"/>
      <c r="C517" s="414"/>
      <c r="D517" s="414"/>
      <c r="E517" s="438"/>
      <c r="F517" s="438"/>
      <c r="G517" s="414"/>
      <c r="H517" s="414"/>
      <c r="I517" s="414"/>
      <c r="J517" s="414"/>
      <c r="K517" s="414"/>
      <c r="L517" s="414"/>
      <c r="M517" s="414"/>
      <c r="N517" s="414"/>
      <c r="O517" s="414"/>
    </row>
    <row r="518" spans="2:15" x14ac:dyDescent="0.3">
      <c r="B518" s="414"/>
      <c r="C518" s="414"/>
      <c r="D518" s="414"/>
      <c r="E518" s="438"/>
      <c r="F518" s="438"/>
      <c r="G518" s="414"/>
      <c r="H518" s="414"/>
      <c r="I518" s="414"/>
      <c r="J518" s="414"/>
      <c r="K518" s="414"/>
      <c r="L518" s="414"/>
      <c r="M518" s="414"/>
      <c r="N518" s="414"/>
      <c r="O518" s="414"/>
    </row>
    <row r="519" spans="2:15" x14ac:dyDescent="0.3">
      <c r="B519" s="414"/>
      <c r="C519" s="414"/>
      <c r="D519" s="414"/>
      <c r="E519" s="438"/>
      <c r="F519" s="438"/>
      <c r="G519" s="414"/>
      <c r="H519" s="414"/>
      <c r="I519" s="414"/>
      <c r="J519" s="414"/>
      <c r="K519" s="414"/>
      <c r="L519" s="414"/>
      <c r="M519" s="414"/>
      <c r="N519" s="414"/>
      <c r="O519" s="414"/>
    </row>
    <row r="520" spans="2:15" x14ac:dyDescent="0.3">
      <c r="B520" s="414"/>
      <c r="C520" s="414"/>
      <c r="D520" s="414"/>
      <c r="E520" s="438"/>
      <c r="F520" s="438"/>
      <c r="G520" s="414"/>
      <c r="H520" s="414"/>
      <c r="I520" s="414"/>
      <c r="J520" s="414"/>
      <c r="K520" s="414"/>
      <c r="L520" s="414"/>
      <c r="M520" s="414"/>
      <c r="N520" s="414"/>
      <c r="O520" s="414"/>
    </row>
    <row r="521" spans="2:15" x14ac:dyDescent="0.3">
      <c r="B521" s="414"/>
      <c r="C521" s="414"/>
      <c r="D521" s="414"/>
      <c r="E521" s="438"/>
      <c r="F521" s="438"/>
      <c r="G521" s="414"/>
      <c r="H521" s="414"/>
      <c r="I521" s="414"/>
      <c r="J521" s="414"/>
      <c r="K521" s="414"/>
      <c r="L521" s="414"/>
      <c r="M521" s="414"/>
      <c r="N521" s="414"/>
      <c r="O521" s="414"/>
    </row>
    <row r="522" spans="2:15" x14ac:dyDescent="0.3">
      <c r="B522" s="414"/>
      <c r="C522" s="414"/>
      <c r="D522" s="414"/>
      <c r="E522" s="438"/>
      <c r="F522" s="438"/>
      <c r="G522" s="414"/>
      <c r="H522" s="414"/>
      <c r="I522" s="414"/>
      <c r="J522" s="414"/>
      <c r="K522" s="414"/>
      <c r="L522" s="414"/>
      <c r="M522" s="414"/>
      <c r="N522" s="414"/>
      <c r="O522" s="414"/>
    </row>
    <row r="523" spans="2:15" x14ac:dyDescent="0.3">
      <c r="B523" s="414"/>
      <c r="C523" s="414"/>
      <c r="D523" s="414"/>
      <c r="E523" s="438"/>
      <c r="F523" s="438"/>
      <c r="G523" s="414"/>
      <c r="H523" s="414"/>
      <c r="I523" s="414"/>
      <c r="J523" s="414"/>
      <c r="K523" s="414"/>
      <c r="L523" s="414"/>
      <c r="M523" s="414"/>
      <c r="N523" s="414"/>
      <c r="O523" s="414"/>
    </row>
    <row r="524" spans="2:15" x14ac:dyDescent="0.3">
      <c r="B524" s="414"/>
      <c r="C524" s="414"/>
      <c r="D524" s="414"/>
      <c r="E524" s="438"/>
      <c r="F524" s="438"/>
      <c r="G524" s="414"/>
      <c r="H524" s="414"/>
      <c r="I524" s="414"/>
      <c r="J524" s="414"/>
      <c r="K524" s="414"/>
      <c r="L524" s="414"/>
      <c r="M524" s="414"/>
      <c r="N524" s="414"/>
      <c r="O524" s="414"/>
    </row>
    <row r="525" spans="2:15" x14ac:dyDescent="0.3">
      <c r="B525" s="414"/>
      <c r="C525" s="414"/>
      <c r="D525" s="414"/>
      <c r="E525" s="438"/>
      <c r="F525" s="438"/>
      <c r="G525" s="414"/>
      <c r="H525" s="414"/>
      <c r="I525" s="414"/>
      <c r="J525" s="414"/>
      <c r="K525" s="414"/>
      <c r="L525" s="414"/>
      <c r="M525" s="414"/>
      <c r="N525" s="414"/>
      <c r="O525" s="414"/>
    </row>
    <row r="526" spans="2:15" x14ac:dyDescent="0.3">
      <c r="B526" s="414"/>
      <c r="C526" s="414"/>
      <c r="D526" s="414"/>
      <c r="E526" s="438"/>
      <c r="F526" s="438"/>
      <c r="G526" s="414"/>
      <c r="H526" s="414"/>
      <c r="I526" s="414"/>
      <c r="J526" s="414"/>
      <c r="K526" s="414"/>
      <c r="L526" s="414"/>
      <c r="M526" s="414"/>
      <c r="N526" s="414"/>
      <c r="O526" s="414"/>
    </row>
    <row r="527" spans="2:15" x14ac:dyDescent="0.3">
      <c r="B527" s="414"/>
      <c r="C527" s="414"/>
      <c r="D527" s="414"/>
      <c r="E527" s="438"/>
      <c r="F527" s="438"/>
      <c r="G527" s="414"/>
      <c r="H527" s="414"/>
      <c r="I527" s="414"/>
      <c r="J527" s="414"/>
      <c r="K527" s="414"/>
      <c r="L527" s="414"/>
      <c r="M527" s="414"/>
      <c r="N527" s="414"/>
      <c r="O527" s="414"/>
    </row>
    <row r="528" spans="2:15" x14ac:dyDescent="0.3">
      <c r="B528" s="414"/>
      <c r="C528" s="414"/>
      <c r="D528" s="414"/>
      <c r="E528" s="438"/>
      <c r="F528" s="438"/>
      <c r="G528" s="414"/>
      <c r="H528" s="414"/>
      <c r="I528" s="414"/>
      <c r="J528" s="414"/>
      <c r="K528" s="414"/>
      <c r="L528" s="414"/>
      <c r="M528" s="414"/>
      <c r="N528" s="414"/>
      <c r="O528" s="414"/>
    </row>
    <row r="529" spans="2:15" x14ac:dyDescent="0.3">
      <c r="B529" s="414"/>
      <c r="C529" s="414"/>
      <c r="D529" s="414"/>
      <c r="E529" s="438"/>
      <c r="F529" s="438"/>
      <c r="G529" s="414"/>
      <c r="H529" s="414"/>
      <c r="I529" s="414"/>
      <c r="J529" s="414"/>
      <c r="K529" s="414"/>
      <c r="L529" s="414"/>
      <c r="M529" s="414"/>
      <c r="N529" s="414"/>
      <c r="O529" s="414"/>
    </row>
    <row r="530" spans="2:15" x14ac:dyDescent="0.3">
      <c r="B530" s="414"/>
      <c r="C530" s="414"/>
      <c r="D530" s="414"/>
      <c r="E530" s="438"/>
      <c r="F530" s="438"/>
      <c r="G530" s="414"/>
      <c r="H530" s="414"/>
      <c r="I530" s="414"/>
      <c r="J530" s="414"/>
      <c r="K530" s="414"/>
      <c r="L530" s="414"/>
      <c r="M530" s="414"/>
      <c r="N530" s="414"/>
      <c r="O530" s="414"/>
    </row>
    <row r="531" spans="2:15" x14ac:dyDescent="0.3">
      <c r="B531" s="414"/>
      <c r="C531" s="414"/>
      <c r="D531" s="414"/>
      <c r="E531" s="438"/>
      <c r="F531" s="438"/>
      <c r="G531" s="414"/>
      <c r="H531" s="414"/>
      <c r="I531" s="414"/>
      <c r="J531" s="414"/>
      <c r="K531" s="414"/>
      <c r="L531" s="414"/>
      <c r="M531" s="414"/>
      <c r="N531" s="414"/>
      <c r="O531" s="414"/>
    </row>
    <row r="532" spans="2:15" x14ac:dyDescent="0.3">
      <c r="B532" s="414"/>
      <c r="C532" s="414"/>
      <c r="D532" s="414"/>
      <c r="E532" s="438"/>
      <c r="F532" s="438"/>
      <c r="G532" s="414"/>
      <c r="H532" s="414"/>
      <c r="I532" s="414"/>
      <c r="J532" s="414"/>
      <c r="K532" s="414"/>
      <c r="L532" s="414"/>
      <c r="M532" s="414"/>
      <c r="N532" s="414"/>
      <c r="O532" s="414"/>
    </row>
    <row r="533" spans="2:15" x14ac:dyDescent="0.3">
      <c r="B533" s="414"/>
      <c r="C533" s="414"/>
      <c r="D533" s="414"/>
      <c r="E533" s="438"/>
      <c r="F533" s="438"/>
      <c r="G533" s="414"/>
      <c r="H533" s="414"/>
      <c r="I533" s="414"/>
      <c r="J533" s="414"/>
      <c r="K533" s="414"/>
      <c r="L533" s="414"/>
      <c r="M533" s="414"/>
      <c r="N533" s="414"/>
      <c r="O533" s="414"/>
    </row>
    <row r="534" spans="2:15" x14ac:dyDescent="0.3">
      <c r="B534" s="414"/>
      <c r="C534" s="414"/>
      <c r="D534" s="414"/>
      <c r="E534" s="438"/>
      <c r="F534" s="438"/>
      <c r="G534" s="414"/>
      <c r="H534" s="414"/>
      <c r="I534" s="414"/>
      <c r="J534" s="414"/>
      <c r="K534" s="414"/>
      <c r="L534" s="414"/>
      <c r="M534" s="414"/>
      <c r="N534" s="414"/>
      <c r="O534" s="414"/>
    </row>
    <row r="535" spans="2:15" x14ac:dyDescent="0.3">
      <c r="B535" s="414"/>
      <c r="C535" s="414"/>
      <c r="D535" s="414"/>
      <c r="E535" s="438"/>
      <c r="F535" s="438"/>
      <c r="G535" s="414"/>
      <c r="H535" s="414"/>
      <c r="I535" s="414"/>
      <c r="J535" s="414"/>
      <c r="K535" s="414"/>
      <c r="L535" s="414"/>
      <c r="M535" s="414"/>
      <c r="N535" s="414"/>
      <c r="O535" s="414"/>
    </row>
    <row r="536" spans="2:15" x14ac:dyDescent="0.3">
      <c r="B536" s="414"/>
      <c r="C536" s="414"/>
      <c r="D536" s="414"/>
      <c r="E536" s="438"/>
      <c r="F536" s="438"/>
      <c r="G536" s="414"/>
      <c r="H536" s="414"/>
      <c r="I536" s="414"/>
      <c r="J536" s="414"/>
      <c r="K536" s="414"/>
      <c r="L536" s="414"/>
      <c r="M536" s="414"/>
      <c r="N536" s="414"/>
      <c r="O536" s="414"/>
    </row>
    <row r="537" spans="2:15" x14ac:dyDescent="0.3">
      <c r="B537" s="414"/>
      <c r="C537" s="414"/>
      <c r="D537" s="414"/>
      <c r="E537" s="438"/>
      <c r="F537" s="438"/>
      <c r="G537" s="414"/>
      <c r="H537" s="414"/>
      <c r="I537" s="414"/>
      <c r="J537" s="414"/>
      <c r="K537" s="414"/>
      <c r="L537" s="414"/>
      <c r="M537" s="414"/>
      <c r="N537" s="414"/>
      <c r="O537" s="414"/>
    </row>
    <row r="538" spans="2:15" x14ac:dyDescent="0.3">
      <c r="B538" s="414"/>
      <c r="C538" s="414"/>
      <c r="D538" s="414"/>
      <c r="E538" s="438"/>
      <c r="F538" s="438"/>
      <c r="G538" s="414"/>
      <c r="H538" s="414"/>
      <c r="I538" s="414"/>
      <c r="J538" s="414"/>
      <c r="K538" s="414"/>
      <c r="L538" s="414"/>
      <c r="M538" s="414"/>
      <c r="N538" s="414"/>
      <c r="O538" s="414"/>
    </row>
    <row r="539" spans="2:15" x14ac:dyDescent="0.3">
      <c r="B539" s="414"/>
      <c r="C539" s="414"/>
      <c r="D539" s="414"/>
      <c r="E539" s="438"/>
      <c r="F539" s="438"/>
      <c r="G539" s="414"/>
      <c r="H539" s="414"/>
      <c r="I539" s="414"/>
      <c r="J539" s="414"/>
      <c r="K539" s="414"/>
      <c r="L539" s="414"/>
      <c r="M539" s="414"/>
      <c r="N539" s="414"/>
      <c r="O539" s="414"/>
    </row>
    <row r="540" spans="2:15" x14ac:dyDescent="0.3">
      <c r="B540" s="414"/>
      <c r="C540" s="414"/>
      <c r="D540" s="414"/>
      <c r="E540" s="438"/>
      <c r="F540" s="438"/>
      <c r="G540" s="414"/>
      <c r="H540" s="414"/>
      <c r="I540" s="414"/>
      <c r="J540" s="414"/>
      <c r="K540" s="414"/>
      <c r="L540" s="414"/>
      <c r="M540" s="414"/>
      <c r="N540" s="414"/>
      <c r="O540" s="414"/>
    </row>
    <row r="541" spans="2:15" x14ac:dyDescent="0.3">
      <c r="B541" s="414"/>
      <c r="C541" s="414"/>
      <c r="D541" s="414"/>
      <c r="E541" s="438"/>
      <c r="F541" s="438"/>
      <c r="G541" s="414"/>
      <c r="H541" s="414"/>
      <c r="I541" s="414"/>
      <c r="J541" s="414"/>
      <c r="K541" s="414"/>
      <c r="L541" s="414"/>
      <c r="M541" s="414"/>
      <c r="N541" s="414"/>
      <c r="O541" s="414"/>
    </row>
    <row r="542" spans="2:15" x14ac:dyDescent="0.3">
      <c r="B542" s="414"/>
      <c r="C542" s="414"/>
      <c r="D542" s="414"/>
      <c r="E542" s="438"/>
      <c r="F542" s="438"/>
      <c r="G542" s="414"/>
      <c r="H542" s="414"/>
      <c r="I542" s="414"/>
      <c r="J542" s="414"/>
      <c r="K542" s="414"/>
      <c r="L542" s="414"/>
      <c r="M542" s="414"/>
      <c r="N542" s="414"/>
      <c r="O542" s="414"/>
    </row>
    <row r="543" spans="2:15" x14ac:dyDescent="0.3">
      <c r="B543" s="414"/>
      <c r="C543" s="414"/>
      <c r="D543" s="414"/>
      <c r="E543" s="438"/>
      <c r="F543" s="438"/>
      <c r="G543" s="414"/>
      <c r="H543" s="414"/>
      <c r="I543" s="414"/>
      <c r="J543" s="414"/>
      <c r="K543" s="414"/>
      <c r="L543" s="414"/>
      <c r="M543" s="414"/>
      <c r="N543" s="414"/>
      <c r="O543" s="414"/>
    </row>
    <row r="544" spans="2:15" x14ac:dyDescent="0.3">
      <c r="B544" s="414"/>
      <c r="C544" s="414"/>
      <c r="D544" s="414"/>
      <c r="E544" s="438"/>
      <c r="F544" s="438"/>
      <c r="G544" s="414"/>
      <c r="H544" s="414"/>
      <c r="I544" s="414"/>
      <c r="J544" s="414"/>
      <c r="K544" s="414"/>
      <c r="L544" s="414"/>
      <c r="M544" s="414"/>
      <c r="N544" s="414"/>
      <c r="O544" s="414"/>
    </row>
    <row r="545" spans="2:15" x14ac:dyDescent="0.3">
      <c r="B545" s="414"/>
      <c r="C545" s="414"/>
      <c r="D545" s="414"/>
      <c r="E545" s="438"/>
      <c r="F545" s="438"/>
      <c r="G545" s="414"/>
      <c r="H545" s="414"/>
      <c r="I545" s="414"/>
      <c r="J545" s="414"/>
      <c r="K545" s="414"/>
      <c r="L545" s="414"/>
      <c r="M545" s="414"/>
      <c r="N545" s="414"/>
      <c r="O545" s="414"/>
    </row>
    <row r="546" spans="2:15" x14ac:dyDescent="0.3">
      <c r="B546" s="414"/>
      <c r="C546" s="414"/>
      <c r="D546" s="414"/>
      <c r="E546" s="438"/>
      <c r="F546" s="438"/>
      <c r="G546" s="414"/>
      <c r="H546" s="414"/>
      <c r="I546" s="414"/>
      <c r="J546" s="414"/>
      <c r="K546" s="414"/>
      <c r="L546" s="414"/>
      <c r="M546" s="414"/>
      <c r="N546" s="414"/>
      <c r="O546" s="414"/>
    </row>
    <row r="547" spans="2:15" x14ac:dyDescent="0.3">
      <c r="B547" s="414"/>
      <c r="C547" s="414"/>
      <c r="D547" s="414"/>
      <c r="E547" s="438"/>
      <c r="F547" s="438"/>
      <c r="G547" s="414"/>
      <c r="H547" s="414"/>
      <c r="I547" s="414"/>
      <c r="J547" s="414"/>
      <c r="K547" s="414"/>
      <c r="L547" s="414"/>
      <c r="M547" s="414"/>
      <c r="N547" s="414"/>
      <c r="O547" s="414"/>
    </row>
    <row r="548" spans="2:15" x14ac:dyDescent="0.3">
      <c r="B548" s="414"/>
      <c r="C548" s="414"/>
      <c r="D548" s="414"/>
      <c r="E548" s="438"/>
      <c r="F548" s="438"/>
      <c r="G548" s="414"/>
      <c r="H548" s="414"/>
      <c r="I548" s="414"/>
      <c r="J548" s="414"/>
      <c r="K548" s="414"/>
      <c r="L548" s="414"/>
      <c r="M548" s="414"/>
      <c r="N548" s="414"/>
      <c r="O548" s="414"/>
    </row>
    <row r="549" spans="2:15" x14ac:dyDescent="0.3">
      <c r="B549" s="414"/>
      <c r="C549" s="414"/>
      <c r="D549" s="414"/>
      <c r="E549" s="438"/>
      <c r="F549" s="438"/>
      <c r="G549" s="414"/>
      <c r="H549" s="414"/>
      <c r="I549" s="414"/>
      <c r="J549" s="414"/>
      <c r="K549" s="414"/>
      <c r="L549" s="414"/>
      <c r="M549" s="414"/>
      <c r="N549" s="414"/>
      <c r="O549" s="414"/>
    </row>
    <row r="550" spans="2:15" x14ac:dyDescent="0.3">
      <c r="B550" s="414"/>
      <c r="C550" s="414"/>
      <c r="D550" s="414"/>
      <c r="E550" s="438"/>
      <c r="F550" s="438"/>
      <c r="G550" s="414"/>
      <c r="H550" s="414"/>
      <c r="I550" s="414"/>
      <c r="J550" s="414"/>
      <c r="K550" s="414"/>
      <c r="L550" s="414"/>
      <c r="M550" s="414"/>
      <c r="N550" s="414"/>
      <c r="O550" s="414"/>
    </row>
    <row r="551" spans="2:15" x14ac:dyDescent="0.3">
      <c r="B551" s="414"/>
      <c r="C551" s="414"/>
      <c r="D551" s="414"/>
      <c r="E551" s="438"/>
      <c r="F551" s="438"/>
      <c r="G551" s="414"/>
      <c r="H551" s="414"/>
      <c r="I551" s="414"/>
      <c r="J551" s="414"/>
      <c r="K551" s="414"/>
      <c r="L551" s="414"/>
      <c r="M551" s="414"/>
      <c r="N551" s="414"/>
      <c r="O551" s="414"/>
    </row>
    <row r="552" spans="2:15" x14ac:dyDescent="0.3">
      <c r="B552" s="414"/>
      <c r="C552" s="414"/>
      <c r="D552" s="414"/>
      <c r="E552" s="438"/>
      <c r="F552" s="438"/>
      <c r="G552" s="414"/>
      <c r="H552" s="414"/>
      <c r="I552" s="414"/>
      <c r="J552" s="414"/>
      <c r="K552" s="414"/>
      <c r="L552" s="414"/>
      <c r="M552" s="414"/>
      <c r="N552" s="414"/>
      <c r="O552" s="414"/>
    </row>
    <row r="553" spans="2:15" x14ac:dyDescent="0.3">
      <c r="B553" s="414"/>
      <c r="C553" s="414"/>
      <c r="D553" s="414"/>
      <c r="E553" s="438"/>
      <c r="F553" s="438"/>
      <c r="G553" s="414"/>
      <c r="H553" s="414"/>
      <c r="I553" s="414"/>
      <c r="J553" s="414"/>
      <c r="K553" s="414"/>
      <c r="L553" s="414"/>
      <c r="M553" s="414"/>
      <c r="N553" s="414"/>
      <c r="O553" s="414"/>
    </row>
    <row r="554" spans="2:15" x14ac:dyDescent="0.3">
      <c r="B554" s="414"/>
      <c r="C554" s="414"/>
      <c r="D554" s="414"/>
      <c r="E554" s="438"/>
      <c r="F554" s="438"/>
      <c r="G554" s="414"/>
      <c r="H554" s="414"/>
      <c r="I554" s="414"/>
      <c r="J554" s="414"/>
      <c r="K554" s="414"/>
      <c r="L554" s="414"/>
      <c r="M554" s="414"/>
      <c r="N554" s="414"/>
      <c r="O554" s="414"/>
    </row>
    <row r="555" spans="2:15" x14ac:dyDescent="0.3">
      <c r="B555" s="414"/>
      <c r="C555" s="414"/>
      <c r="D555" s="414"/>
      <c r="E555" s="438"/>
      <c r="F555" s="438"/>
      <c r="G555" s="414"/>
      <c r="H555" s="414"/>
      <c r="I555" s="414"/>
      <c r="J555" s="414"/>
      <c r="K555" s="414"/>
      <c r="L555" s="414"/>
      <c r="M555" s="414"/>
      <c r="N555" s="414"/>
      <c r="O555" s="414"/>
    </row>
    <row r="556" spans="2:15" x14ac:dyDescent="0.3">
      <c r="B556" s="414"/>
      <c r="C556" s="414"/>
      <c r="D556" s="414"/>
      <c r="E556" s="438"/>
      <c r="F556" s="438"/>
      <c r="G556" s="414"/>
      <c r="H556" s="414"/>
      <c r="I556" s="414"/>
      <c r="J556" s="414"/>
      <c r="K556" s="414"/>
      <c r="L556" s="414"/>
      <c r="M556" s="414"/>
      <c r="N556" s="414"/>
      <c r="O556" s="414"/>
    </row>
    <row r="557" spans="2:15" x14ac:dyDescent="0.3">
      <c r="B557" s="414"/>
      <c r="C557" s="414"/>
      <c r="D557" s="414"/>
      <c r="E557" s="438"/>
      <c r="F557" s="438"/>
      <c r="G557" s="414"/>
      <c r="H557" s="414"/>
      <c r="I557" s="414"/>
      <c r="J557" s="414"/>
      <c r="K557" s="414"/>
      <c r="L557" s="414"/>
      <c r="M557" s="414"/>
      <c r="N557" s="414"/>
      <c r="O557" s="414"/>
    </row>
    <row r="558" spans="2:15" x14ac:dyDescent="0.3">
      <c r="B558" s="414"/>
      <c r="C558" s="414"/>
      <c r="D558" s="414"/>
      <c r="E558" s="438"/>
      <c r="F558" s="438"/>
      <c r="G558" s="414"/>
      <c r="H558" s="414"/>
      <c r="I558" s="414"/>
      <c r="J558" s="414"/>
      <c r="K558" s="414"/>
      <c r="L558" s="414"/>
      <c r="M558" s="414"/>
      <c r="N558" s="414"/>
      <c r="O558" s="414"/>
    </row>
    <row r="559" spans="2:15" x14ac:dyDescent="0.3">
      <c r="B559" s="414"/>
      <c r="C559" s="414"/>
      <c r="D559" s="414"/>
      <c r="E559" s="438"/>
      <c r="F559" s="438"/>
      <c r="G559" s="414"/>
      <c r="H559" s="414"/>
      <c r="I559" s="414"/>
      <c r="J559" s="414"/>
      <c r="K559" s="414"/>
      <c r="L559" s="414"/>
      <c r="M559" s="414"/>
      <c r="N559" s="414"/>
      <c r="O559" s="414"/>
    </row>
    <row r="560" spans="2:15" x14ac:dyDescent="0.3">
      <c r="B560" s="414"/>
      <c r="C560" s="414"/>
      <c r="D560" s="414"/>
      <c r="E560" s="438"/>
      <c r="F560" s="438"/>
      <c r="G560" s="414"/>
      <c r="H560" s="414"/>
      <c r="I560" s="414"/>
      <c r="J560" s="414"/>
      <c r="K560" s="414"/>
      <c r="L560" s="414"/>
      <c r="M560" s="414"/>
      <c r="N560" s="414"/>
      <c r="O560" s="414"/>
    </row>
    <row r="561" spans="2:15" x14ac:dyDescent="0.3">
      <c r="B561" s="414"/>
      <c r="C561" s="414"/>
      <c r="D561" s="414"/>
      <c r="E561" s="438"/>
      <c r="F561" s="438"/>
      <c r="G561" s="414"/>
      <c r="H561" s="414"/>
      <c r="I561" s="414"/>
      <c r="J561" s="414"/>
      <c r="K561" s="414"/>
      <c r="L561" s="414"/>
      <c r="M561" s="414"/>
      <c r="N561" s="414"/>
      <c r="O561" s="414"/>
    </row>
    <row r="562" spans="2:15" x14ac:dyDescent="0.3">
      <c r="B562" s="414"/>
      <c r="C562" s="414"/>
      <c r="D562" s="414"/>
      <c r="E562" s="438"/>
      <c r="F562" s="438"/>
      <c r="G562" s="414"/>
      <c r="H562" s="414"/>
      <c r="I562" s="414"/>
      <c r="J562" s="414"/>
      <c r="K562" s="414"/>
      <c r="L562" s="414"/>
      <c r="M562" s="414"/>
      <c r="N562" s="414"/>
      <c r="O562" s="414"/>
    </row>
    <row r="563" spans="2:15" x14ac:dyDescent="0.3">
      <c r="B563" s="414"/>
      <c r="C563" s="414"/>
      <c r="D563" s="414"/>
      <c r="E563" s="438"/>
      <c r="F563" s="438"/>
      <c r="G563" s="414"/>
      <c r="H563" s="414"/>
      <c r="I563" s="414"/>
      <c r="J563" s="414"/>
      <c r="K563" s="414"/>
      <c r="L563" s="414"/>
      <c r="M563" s="414"/>
      <c r="N563" s="414"/>
      <c r="O563" s="414"/>
    </row>
    <row r="564" spans="2:15" x14ac:dyDescent="0.3">
      <c r="B564" s="414"/>
      <c r="C564" s="414"/>
      <c r="D564" s="414"/>
      <c r="E564" s="438"/>
      <c r="F564" s="438"/>
      <c r="G564" s="414"/>
      <c r="H564" s="414"/>
      <c r="I564" s="414"/>
      <c r="J564" s="414"/>
      <c r="K564" s="414"/>
      <c r="L564" s="414"/>
      <c r="M564" s="414"/>
      <c r="N564" s="414"/>
      <c r="O564" s="414"/>
    </row>
    <row r="565" spans="2:15" x14ac:dyDescent="0.3">
      <c r="B565" s="414"/>
      <c r="C565" s="414"/>
      <c r="D565" s="414"/>
      <c r="E565" s="438"/>
      <c r="F565" s="438"/>
      <c r="G565" s="414"/>
      <c r="H565" s="414"/>
      <c r="I565" s="414"/>
      <c r="J565" s="414"/>
      <c r="K565" s="414"/>
      <c r="L565" s="414"/>
      <c r="M565" s="414"/>
      <c r="N565" s="414"/>
      <c r="O565" s="414"/>
    </row>
    <row r="566" spans="2:15" x14ac:dyDescent="0.3">
      <c r="B566" s="414"/>
      <c r="C566" s="414"/>
      <c r="D566" s="414"/>
      <c r="E566" s="438"/>
      <c r="F566" s="438"/>
      <c r="G566" s="414"/>
      <c r="H566" s="414"/>
      <c r="I566" s="414"/>
      <c r="J566" s="414"/>
      <c r="K566" s="414"/>
      <c r="L566" s="414"/>
      <c r="M566" s="414"/>
      <c r="N566" s="414"/>
      <c r="O566" s="414"/>
    </row>
    <row r="567" spans="2:15" x14ac:dyDescent="0.3">
      <c r="B567" s="414"/>
      <c r="C567" s="414"/>
      <c r="D567" s="414"/>
      <c r="E567" s="438"/>
      <c r="F567" s="438"/>
      <c r="G567" s="414"/>
      <c r="H567" s="414"/>
      <c r="I567" s="414"/>
      <c r="J567" s="414"/>
      <c r="K567" s="414"/>
      <c r="L567" s="414"/>
      <c r="M567" s="414"/>
      <c r="N567" s="414"/>
      <c r="O567" s="414"/>
    </row>
    <row r="568" spans="2:15" x14ac:dyDescent="0.3">
      <c r="B568" s="414"/>
      <c r="C568" s="414"/>
      <c r="D568" s="414"/>
      <c r="E568" s="438"/>
      <c r="F568" s="438"/>
      <c r="G568" s="414"/>
      <c r="H568" s="414"/>
      <c r="I568" s="414"/>
      <c r="J568" s="414"/>
      <c r="K568" s="414"/>
      <c r="L568" s="414"/>
      <c r="M568" s="414"/>
      <c r="N568" s="414"/>
      <c r="O568" s="414"/>
    </row>
    <row r="569" spans="2:15" x14ac:dyDescent="0.3">
      <c r="B569" s="414"/>
      <c r="C569" s="414"/>
      <c r="D569" s="414"/>
      <c r="E569" s="438"/>
      <c r="F569" s="438"/>
      <c r="G569" s="414"/>
      <c r="H569" s="414"/>
      <c r="I569" s="414"/>
      <c r="J569" s="414"/>
      <c r="K569" s="414"/>
      <c r="L569" s="414"/>
      <c r="M569" s="414"/>
      <c r="N569" s="414"/>
      <c r="O569" s="414"/>
    </row>
    <row r="570" spans="2:15" x14ac:dyDescent="0.3">
      <c r="B570" s="414"/>
      <c r="C570" s="414"/>
      <c r="D570" s="414"/>
      <c r="E570" s="438"/>
      <c r="F570" s="438"/>
      <c r="G570" s="414"/>
      <c r="H570" s="414"/>
      <c r="I570" s="414"/>
      <c r="J570" s="414"/>
      <c r="K570" s="414"/>
      <c r="L570" s="414"/>
      <c r="M570" s="414"/>
      <c r="N570" s="414"/>
      <c r="O570" s="414"/>
    </row>
    <row r="571" spans="2:15" x14ac:dyDescent="0.3">
      <c r="B571" s="414"/>
      <c r="C571" s="414"/>
      <c r="D571" s="414"/>
      <c r="E571" s="438"/>
      <c r="F571" s="438"/>
      <c r="G571" s="414"/>
      <c r="H571" s="414"/>
      <c r="I571" s="414"/>
      <c r="J571" s="414"/>
      <c r="K571" s="414"/>
      <c r="L571" s="414"/>
      <c r="M571" s="414"/>
      <c r="N571" s="414"/>
      <c r="O571" s="414"/>
    </row>
    <row r="572" spans="2:15" x14ac:dyDescent="0.3">
      <c r="B572" s="414"/>
      <c r="C572" s="414"/>
      <c r="D572" s="414"/>
      <c r="E572" s="438"/>
      <c r="F572" s="438"/>
      <c r="G572" s="414"/>
      <c r="H572" s="414"/>
      <c r="I572" s="414"/>
      <c r="J572" s="414"/>
      <c r="K572" s="414"/>
      <c r="L572" s="414"/>
      <c r="M572" s="414"/>
      <c r="N572" s="414"/>
      <c r="O572" s="414"/>
    </row>
    <row r="573" spans="2:15" x14ac:dyDescent="0.3">
      <c r="B573" s="414"/>
      <c r="C573" s="414"/>
      <c r="D573" s="414"/>
      <c r="E573" s="438"/>
      <c r="F573" s="438"/>
      <c r="G573" s="414"/>
      <c r="H573" s="414"/>
      <c r="I573" s="414"/>
      <c r="J573" s="414"/>
      <c r="K573" s="414"/>
      <c r="L573" s="414"/>
      <c r="M573" s="414"/>
      <c r="N573" s="414"/>
      <c r="O573" s="414"/>
    </row>
    <row r="574" spans="2:15" x14ac:dyDescent="0.3">
      <c r="B574" s="414"/>
      <c r="C574" s="414"/>
      <c r="D574" s="414"/>
      <c r="E574" s="438"/>
      <c r="F574" s="438"/>
      <c r="G574" s="414"/>
      <c r="H574" s="414"/>
      <c r="I574" s="414"/>
      <c r="J574" s="414"/>
      <c r="K574" s="414"/>
      <c r="L574" s="414"/>
      <c r="M574" s="414"/>
      <c r="N574" s="414"/>
      <c r="O574" s="414"/>
    </row>
    <row r="575" spans="2:15" x14ac:dyDescent="0.3">
      <c r="B575" s="414"/>
      <c r="C575" s="414"/>
      <c r="D575" s="414"/>
      <c r="E575" s="438"/>
      <c r="F575" s="438"/>
      <c r="G575" s="414"/>
      <c r="H575" s="414"/>
      <c r="I575" s="414"/>
      <c r="J575" s="414"/>
      <c r="K575" s="414"/>
      <c r="L575" s="414"/>
      <c r="M575" s="414"/>
      <c r="N575" s="414"/>
      <c r="O575" s="414"/>
    </row>
    <row r="576" spans="2:15" x14ac:dyDescent="0.3">
      <c r="B576" s="414"/>
      <c r="C576" s="414"/>
      <c r="D576" s="414"/>
      <c r="E576" s="438"/>
      <c r="F576" s="438"/>
      <c r="G576" s="414"/>
      <c r="H576" s="414"/>
      <c r="I576" s="414"/>
      <c r="J576" s="414"/>
      <c r="K576" s="414"/>
      <c r="L576" s="414"/>
      <c r="M576" s="414"/>
      <c r="N576" s="414"/>
      <c r="O576" s="414"/>
    </row>
    <row r="577" spans="2:15" x14ac:dyDescent="0.3">
      <c r="B577" s="414"/>
      <c r="C577" s="414"/>
      <c r="D577" s="414"/>
      <c r="E577" s="438"/>
      <c r="F577" s="438"/>
      <c r="G577" s="414"/>
      <c r="H577" s="414"/>
      <c r="I577" s="414"/>
      <c r="J577" s="414"/>
      <c r="K577" s="414"/>
      <c r="L577" s="414"/>
      <c r="M577" s="414"/>
      <c r="N577" s="414"/>
      <c r="O577" s="414"/>
    </row>
    <row r="578" spans="2:15" x14ac:dyDescent="0.3">
      <c r="B578" s="414"/>
      <c r="C578" s="414"/>
      <c r="D578" s="414"/>
      <c r="E578" s="438"/>
      <c r="F578" s="438"/>
      <c r="G578" s="414"/>
      <c r="H578" s="414"/>
      <c r="I578" s="414"/>
      <c r="J578" s="414"/>
      <c r="K578" s="414"/>
      <c r="L578" s="414"/>
      <c r="M578" s="414"/>
      <c r="N578" s="414"/>
      <c r="O578" s="414"/>
    </row>
    <row r="579" spans="2:15" x14ac:dyDescent="0.3">
      <c r="B579" s="414"/>
      <c r="C579" s="414"/>
      <c r="D579" s="414"/>
      <c r="E579" s="438"/>
      <c r="F579" s="438"/>
      <c r="G579" s="414"/>
      <c r="H579" s="414"/>
      <c r="I579" s="414"/>
      <c r="J579" s="414"/>
      <c r="K579" s="414"/>
      <c r="L579" s="414"/>
      <c r="M579" s="414"/>
      <c r="N579" s="414"/>
      <c r="O579" s="414"/>
    </row>
    <row r="580" spans="2:15" x14ac:dyDescent="0.3">
      <c r="B580" s="414"/>
      <c r="C580" s="414"/>
      <c r="D580" s="414"/>
      <c r="E580" s="438"/>
      <c r="F580" s="438"/>
      <c r="G580" s="414"/>
      <c r="H580" s="414"/>
      <c r="I580" s="414"/>
      <c r="J580" s="414"/>
      <c r="K580" s="414"/>
      <c r="L580" s="414"/>
      <c r="M580" s="414"/>
      <c r="N580" s="414"/>
      <c r="O580" s="414"/>
    </row>
    <row r="581" spans="2:15" x14ac:dyDescent="0.3">
      <c r="B581" s="414"/>
      <c r="C581" s="414"/>
      <c r="D581" s="414"/>
      <c r="E581" s="438"/>
      <c r="F581" s="438"/>
      <c r="G581" s="414"/>
      <c r="H581" s="414"/>
      <c r="I581" s="414"/>
      <c r="J581" s="414"/>
      <c r="K581" s="414"/>
      <c r="L581" s="414"/>
      <c r="M581" s="414"/>
      <c r="N581" s="414"/>
      <c r="O581" s="414"/>
    </row>
    <row r="582" spans="2:15" x14ac:dyDescent="0.3">
      <c r="B582" s="414"/>
      <c r="C582" s="414"/>
      <c r="D582" s="414"/>
      <c r="E582" s="438"/>
      <c r="F582" s="438"/>
      <c r="G582" s="414"/>
      <c r="H582" s="414"/>
      <c r="I582" s="414"/>
      <c r="J582" s="414"/>
      <c r="K582" s="414"/>
      <c r="L582" s="414"/>
      <c r="M582" s="414"/>
      <c r="N582" s="414"/>
      <c r="O582" s="414"/>
    </row>
    <row r="583" spans="2:15" x14ac:dyDescent="0.3">
      <c r="B583" s="414"/>
      <c r="C583" s="414"/>
      <c r="D583" s="414"/>
      <c r="E583" s="438"/>
      <c r="F583" s="438"/>
      <c r="G583" s="414"/>
      <c r="H583" s="414"/>
      <c r="I583" s="414"/>
      <c r="J583" s="414"/>
      <c r="K583" s="414"/>
      <c r="L583" s="414"/>
      <c r="M583" s="414"/>
      <c r="N583" s="414"/>
      <c r="O583" s="414"/>
    </row>
    <row r="584" spans="2:15" x14ac:dyDescent="0.3">
      <c r="B584" s="414"/>
      <c r="C584" s="414"/>
      <c r="D584" s="414"/>
      <c r="E584" s="438"/>
      <c r="F584" s="438"/>
      <c r="G584" s="414"/>
      <c r="H584" s="414"/>
      <c r="I584" s="414"/>
      <c r="J584" s="414"/>
      <c r="K584" s="414"/>
      <c r="L584" s="414"/>
      <c r="M584" s="414"/>
      <c r="N584" s="414"/>
      <c r="O584" s="414"/>
    </row>
    <row r="585" spans="2:15" x14ac:dyDescent="0.3">
      <c r="B585" s="414"/>
      <c r="C585" s="414"/>
      <c r="D585" s="414"/>
      <c r="E585" s="438"/>
      <c r="F585" s="438"/>
      <c r="G585" s="414"/>
      <c r="H585" s="414"/>
      <c r="I585" s="414"/>
      <c r="J585" s="414"/>
      <c r="K585" s="414"/>
      <c r="L585" s="414"/>
      <c r="M585" s="414"/>
      <c r="N585" s="414"/>
      <c r="O585" s="414"/>
    </row>
    <row r="586" spans="2:15" x14ac:dyDescent="0.3">
      <c r="B586" s="414"/>
      <c r="C586" s="414"/>
      <c r="D586" s="414"/>
      <c r="E586" s="438"/>
      <c r="F586" s="438"/>
      <c r="G586" s="414"/>
      <c r="H586" s="414"/>
      <c r="I586" s="414"/>
      <c r="J586" s="414"/>
      <c r="K586" s="414"/>
      <c r="L586" s="414"/>
      <c r="M586" s="414"/>
      <c r="N586" s="414"/>
      <c r="O586" s="414"/>
    </row>
    <row r="587" spans="2:15" x14ac:dyDescent="0.3">
      <c r="B587" s="414"/>
      <c r="C587" s="414"/>
      <c r="D587" s="414"/>
      <c r="E587" s="438"/>
      <c r="F587" s="438"/>
      <c r="G587" s="414"/>
      <c r="H587" s="414"/>
      <c r="I587" s="414"/>
      <c r="J587" s="414"/>
      <c r="K587" s="414"/>
      <c r="L587" s="414"/>
      <c r="M587" s="414"/>
      <c r="N587" s="414"/>
      <c r="O587" s="414"/>
    </row>
    <row r="588" spans="2:15" x14ac:dyDescent="0.3">
      <c r="B588" s="414"/>
      <c r="C588" s="414"/>
      <c r="D588" s="414"/>
      <c r="E588" s="438"/>
      <c r="F588" s="438"/>
      <c r="G588" s="414"/>
      <c r="H588" s="414"/>
      <c r="I588" s="414"/>
      <c r="J588" s="414"/>
      <c r="K588" s="414"/>
      <c r="L588" s="414"/>
      <c r="M588" s="414"/>
      <c r="N588" s="414"/>
      <c r="O588" s="414"/>
    </row>
    <row r="589" spans="2:15" x14ac:dyDescent="0.3">
      <c r="B589" s="414"/>
      <c r="C589" s="414"/>
      <c r="D589" s="414"/>
      <c r="E589" s="438"/>
      <c r="F589" s="438"/>
      <c r="G589" s="414"/>
      <c r="H589" s="414"/>
      <c r="I589" s="414"/>
      <c r="J589" s="414"/>
      <c r="K589" s="414"/>
      <c r="L589" s="414"/>
      <c r="M589" s="414"/>
      <c r="N589" s="414"/>
      <c r="O589" s="414"/>
    </row>
    <row r="590" spans="2:15" x14ac:dyDescent="0.3">
      <c r="B590" s="414"/>
      <c r="C590" s="414"/>
      <c r="D590" s="414"/>
      <c r="E590" s="438"/>
      <c r="F590" s="438"/>
      <c r="G590" s="414"/>
      <c r="H590" s="414"/>
      <c r="I590" s="414"/>
      <c r="J590" s="414"/>
      <c r="K590" s="414"/>
      <c r="L590" s="414"/>
      <c r="M590" s="414"/>
      <c r="N590" s="414"/>
      <c r="O590" s="414"/>
    </row>
    <row r="591" spans="2:15" x14ac:dyDescent="0.3">
      <c r="B591" s="414"/>
      <c r="C591" s="414"/>
      <c r="D591" s="414"/>
      <c r="E591" s="438"/>
      <c r="F591" s="438"/>
      <c r="G591" s="414"/>
      <c r="H591" s="414"/>
      <c r="I591" s="414"/>
      <c r="J591" s="414"/>
      <c r="K591" s="414"/>
      <c r="L591" s="414"/>
      <c r="M591" s="414"/>
      <c r="N591" s="414"/>
      <c r="O591" s="414"/>
    </row>
    <row r="592" spans="2:15" x14ac:dyDescent="0.3">
      <c r="B592" s="414"/>
      <c r="C592" s="414"/>
      <c r="D592" s="414"/>
      <c r="E592" s="438"/>
      <c r="F592" s="438"/>
      <c r="G592" s="414"/>
      <c r="H592" s="414"/>
      <c r="I592" s="414"/>
      <c r="J592" s="414"/>
      <c r="K592" s="414"/>
      <c r="L592" s="414"/>
      <c r="M592" s="414"/>
      <c r="N592" s="414"/>
      <c r="O592" s="414"/>
    </row>
    <row r="593" spans="2:15" x14ac:dyDescent="0.3">
      <c r="B593" s="414"/>
      <c r="C593" s="414"/>
      <c r="D593" s="414"/>
      <c r="E593" s="438"/>
      <c r="F593" s="438"/>
      <c r="G593" s="414"/>
      <c r="H593" s="414"/>
      <c r="I593" s="414"/>
      <c r="J593" s="414"/>
      <c r="K593" s="414"/>
      <c r="L593" s="414"/>
      <c r="M593" s="414"/>
      <c r="N593" s="414"/>
      <c r="O593" s="414"/>
    </row>
    <row r="594" spans="2:15" x14ac:dyDescent="0.3">
      <c r="B594" s="414"/>
      <c r="C594" s="414"/>
      <c r="D594" s="414"/>
      <c r="E594" s="438"/>
      <c r="F594" s="438"/>
      <c r="G594" s="414"/>
      <c r="H594" s="414"/>
      <c r="I594" s="414"/>
      <c r="J594" s="414"/>
      <c r="K594" s="414"/>
      <c r="L594" s="414"/>
      <c r="M594" s="414"/>
      <c r="N594" s="414"/>
      <c r="O594" s="414"/>
    </row>
    <row r="595" spans="2:15" x14ac:dyDescent="0.3">
      <c r="B595" s="414"/>
      <c r="C595" s="414"/>
      <c r="D595" s="414"/>
      <c r="E595" s="438"/>
      <c r="F595" s="438"/>
      <c r="G595" s="414"/>
      <c r="H595" s="414"/>
      <c r="I595" s="414"/>
      <c r="J595" s="414"/>
      <c r="K595" s="414"/>
      <c r="L595" s="414"/>
      <c r="M595" s="414"/>
      <c r="N595" s="414"/>
      <c r="O595" s="414"/>
    </row>
    <row r="596" spans="2:15" x14ac:dyDescent="0.3">
      <c r="B596" s="414"/>
      <c r="C596" s="414"/>
      <c r="D596" s="414"/>
      <c r="E596" s="438"/>
      <c r="F596" s="438"/>
      <c r="G596" s="414"/>
      <c r="H596" s="414"/>
      <c r="I596" s="414"/>
      <c r="J596" s="414"/>
      <c r="K596" s="414"/>
      <c r="L596" s="414"/>
      <c r="M596" s="414"/>
      <c r="N596" s="414"/>
      <c r="O596" s="414"/>
    </row>
    <row r="597" spans="2:15" x14ac:dyDescent="0.3">
      <c r="B597" s="414"/>
      <c r="C597" s="414"/>
      <c r="D597" s="414"/>
      <c r="E597" s="438"/>
      <c r="F597" s="438"/>
      <c r="G597" s="414"/>
      <c r="H597" s="414"/>
      <c r="I597" s="414"/>
      <c r="J597" s="414"/>
      <c r="K597" s="414"/>
      <c r="L597" s="414"/>
      <c r="M597" s="414"/>
      <c r="N597" s="414"/>
      <c r="O597" s="414"/>
    </row>
    <row r="598" spans="2:15" x14ac:dyDescent="0.3">
      <c r="B598" s="414"/>
      <c r="C598" s="414"/>
      <c r="D598" s="414"/>
      <c r="E598" s="438"/>
      <c r="F598" s="438"/>
      <c r="G598" s="414"/>
      <c r="H598" s="414"/>
      <c r="I598" s="414"/>
      <c r="J598" s="414"/>
      <c r="K598" s="414"/>
      <c r="L598" s="414"/>
      <c r="M598" s="414"/>
      <c r="N598" s="414"/>
      <c r="O598" s="414"/>
    </row>
    <row r="599" spans="2:15" x14ac:dyDescent="0.3">
      <c r="B599" s="414"/>
      <c r="C599" s="414"/>
      <c r="D599" s="414"/>
      <c r="E599" s="438"/>
      <c r="F599" s="438"/>
      <c r="G599" s="414"/>
      <c r="H599" s="414"/>
      <c r="I599" s="414"/>
      <c r="J599" s="414"/>
      <c r="K599" s="414"/>
      <c r="L599" s="414"/>
      <c r="M599" s="414"/>
      <c r="N599" s="414"/>
      <c r="O599" s="414"/>
    </row>
    <row r="600" spans="2:15" x14ac:dyDescent="0.3">
      <c r="B600" s="414"/>
      <c r="C600" s="414"/>
      <c r="D600" s="414"/>
      <c r="E600" s="438"/>
      <c r="F600" s="438"/>
      <c r="G600" s="414"/>
      <c r="H600" s="414"/>
      <c r="I600" s="414"/>
      <c r="J600" s="414"/>
      <c r="K600" s="414"/>
      <c r="L600" s="414"/>
      <c r="M600" s="414"/>
      <c r="N600" s="414"/>
      <c r="O600" s="414"/>
    </row>
    <row r="601" spans="2:15" x14ac:dyDescent="0.3">
      <c r="B601" s="414"/>
      <c r="C601" s="414"/>
      <c r="D601" s="414"/>
      <c r="E601" s="438"/>
      <c r="F601" s="438"/>
      <c r="G601" s="414"/>
      <c r="H601" s="414"/>
      <c r="I601" s="414"/>
      <c r="J601" s="414"/>
      <c r="K601" s="414"/>
      <c r="L601" s="414"/>
      <c r="M601" s="414"/>
      <c r="N601" s="414"/>
      <c r="O601" s="414"/>
    </row>
    <row r="602" spans="2:15" x14ac:dyDescent="0.3">
      <c r="B602" s="414"/>
      <c r="C602" s="414"/>
      <c r="D602" s="414"/>
      <c r="E602" s="438"/>
      <c r="F602" s="438"/>
      <c r="G602" s="414"/>
      <c r="H602" s="414"/>
      <c r="I602" s="414"/>
      <c r="J602" s="414"/>
      <c r="K602" s="414"/>
      <c r="L602" s="414"/>
      <c r="M602" s="414"/>
      <c r="N602" s="414"/>
      <c r="O602" s="414"/>
    </row>
    <row r="603" spans="2:15" x14ac:dyDescent="0.3">
      <c r="B603" s="414"/>
      <c r="C603" s="414"/>
      <c r="D603" s="414"/>
      <c r="E603" s="438"/>
      <c r="F603" s="438"/>
      <c r="G603" s="414"/>
      <c r="H603" s="414"/>
      <c r="I603" s="414"/>
      <c r="J603" s="414"/>
      <c r="K603" s="414"/>
      <c r="L603" s="414"/>
      <c r="M603" s="414"/>
      <c r="N603" s="414"/>
      <c r="O603" s="414"/>
    </row>
    <row r="604" spans="2:15" x14ac:dyDescent="0.3">
      <c r="B604" s="414"/>
      <c r="C604" s="414"/>
      <c r="D604" s="414"/>
      <c r="E604" s="438"/>
      <c r="F604" s="438"/>
      <c r="G604" s="414"/>
      <c r="H604" s="414"/>
      <c r="I604" s="414"/>
      <c r="J604" s="414"/>
      <c r="K604" s="414"/>
      <c r="L604" s="414"/>
      <c r="M604" s="414"/>
      <c r="N604" s="414"/>
      <c r="O604" s="414"/>
    </row>
    <row r="605" spans="2:15" x14ac:dyDescent="0.3">
      <c r="B605" s="414"/>
      <c r="C605" s="414"/>
      <c r="D605" s="414"/>
      <c r="E605" s="438"/>
      <c r="F605" s="438"/>
      <c r="G605" s="414"/>
      <c r="H605" s="414"/>
      <c r="I605" s="414"/>
      <c r="J605" s="414"/>
      <c r="K605" s="414"/>
      <c r="L605" s="414"/>
      <c r="M605" s="414"/>
      <c r="N605" s="414"/>
      <c r="O605" s="414"/>
    </row>
    <row r="606" spans="2:15" x14ac:dyDescent="0.3">
      <c r="B606" s="414"/>
      <c r="C606" s="414"/>
      <c r="D606" s="414"/>
      <c r="E606" s="438"/>
      <c r="F606" s="438"/>
      <c r="G606" s="414"/>
      <c r="H606" s="414"/>
      <c r="I606" s="414"/>
      <c r="J606" s="414"/>
      <c r="K606" s="414"/>
      <c r="L606" s="414"/>
      <c r="M606" s="414"/>
      <c r="N606" s="414"/>
      <c r="O606" s="414"/>
    </row>
    <row r="607" spans="2:15" x14ac:dyDescent="0.3">
      <c r="B607" s="414"/>
      <c r="C607" s="414"/>
      <c r="D607" s="414"/>
      <c r="E607" s="438"/>
      <c r="F607" s="438"/>
      <c r="G607" s="414"/>
      <c r="H607" s="414"/>
      <c r="I607" s="414"/>
      <c r="J607" s="414"/>
      <c r="K607" s="414"/>
      <c r="L607" s="414"/>
      <c r="M607" s="414"/>
      <c r="N607" s="414"/>
      <c r="O607" s="414"/>
    </row>
    <row r="608" spans="2:15" x14ac:dyDescent="0.3">
      <c r="B608" s="414"/>
      <c r="C608" s="414"/>
      <c r="D608" s="414"/>
      <c r="E608" s="438"/>
      <c r="F608" s="438"/>
      <c r="G608" s="414"/>
      <c r="H608" s="414"/>
      <c r="I608" s="414"/>
      <c r="J608" s="414"/>
      <c r="K608" s="414"/>
      <c r="L608" s="414"/>
      <c r="M608" s="414"/>
      <c r="N608" s="414"/>
      <c r="O608" s="414"/>
    </row>
    <row r="609" spans="2:15" x14ac:dyDescent="0.3">
      <c r="B609" s="414"/>
      <c r="C609" s="414"/>
      <c r="D609" s="414"/>
      <c r="E609" s="438"/>
      <c r="F609" s="438"/>
      <c r="G609" s="414"/>
      <c r="H609" s="414"/>
      <c r="I609" s="414"/>
      <c r="J609" s="414"/>
      <c r="K609" s="414"/>
      <c r="L609" s="414"/>
      <c r="M609" s="414"/>
      <c r="N609" s="414"/>
      <c r="O609" s="414"/>
    </row>
    <row r="610" spans="2:15" x14ac:dyDescent="0.3">
      <c r="B610" s="414"/>
      <c r="C610" s="414"/>
      <c r="D610" s="414"/>
      <c r="E610" s="438"/>
      <c r="F610" s="438"/>
      <c r="G610" s="414"/>
      <c r="H610" s="414"/>
      <c r="I610" s="414"/>
      <c r="J610" s="414"/>
      <c r="K610" s="414"/>
      <c r="L610" s="414"/>
      <c r="M610" s="414"/>
      <c r="N610" s="414"/>
      <c r="O610" s="414"/>
    </row>
    <row r="611" spans="2:15" x14ac:dyDescent="0.3">
      <c r="B611" s="414"/>
      <c r="C611" s="414"/>
      <c r="D611" s="414"/>
      <c r="E611" s="438"/>
      <c r="F611" s="438"/>
      <c r="G611" s="414"/>
      <c r="H611" s="414"/>
      <c r="I611" s="414"/>
      <c r="J611" s="414"/>
      <c r="K611" s="414"/>
      <c r="L611" s="414"/>
      <c r="M611" s="414"/>
      <c r="N611" s="414"/>
      <c r="O611" s="414"/>
    </row>
    <row r="612" spans="2:15" x14ac:dyDescent="0.3">
      <c r="B612" s="414"/>
      <c r="C612" s="414"/>
      <c r="D612" s="414"/>
      <c r="E612" s="438"/>
      <c r="F612" s="438"/>
      <c r="G612" s="414"/>
      <c r="H612" s="414"/>
      <c r="I612" s="414"/>
      <c r="J612" s="414"/>
      <c r="K612" s="414"/>
      <c r="L612" s="414"/>
      <c r="M612" s="414"/>
      <c r="N612" s="414"/>
      <c r="O612" s="414"/>
    </row>
    <row r="613" spans="2:15" x14ac:dyDescent="0.3">
      <c r="B613" s="414"/>
      <c r="C613" s="414"/>
      <c r="D613" s="414"/>
      <c r="E613" s="438"/>
      <c r="F613" s="438"/>
      <c r="G613" s="414"/>
      <c r="H613" s="414"/>
      <c r="I613" s="414"/>
      <c r="J613" s="414"/>
      <c r="K613" s="414"/>
      <c r="L613" s="414"/>
      <c r="M613" s="414"/>
      <c r="N613" s="414"/>
      <c r="O613" s="414"/>
    </row>
    <row r="614" spans="2:15" x14ac:dyDescent="0.3">
      <c r="B614" s="414"/>
      <c r="C614" s="414"/>
      <c r="D614" s="414"/>
      <c r="E614" s="438"/>
      <c r="F614" s="438"/>
      <c r="G614" s="414"/>
      <c r="H614" s="414"/>
      <c r="I614" s="414"/>
      <c r="J614" s="414"/>
      <c r="K614" s="414"/>
      <c r="L614" s="414"/>
      <c r="M614" s="414"/>
      <c r="N614" s="414"/>
      <c r="O614" s="414"/>
    </row>
    <row r="615" spans="2:15" x14ac:dyDescent="0.3">
      <c r="B615" s="414"/>
      <c r="C615" s="414"/>
      <c r="D615" s="414"/>
      <c r="E615" s="438"/>
      <c r="F615" s="438"/>
      <c r="G615" s="414"/>
      <c r="H615" s="414"/>
      <c r="I615" s="414"/>
      <c r="J615" s="414"/>
      <c r="K615" s="414"/>
      <c r="L615" s="414"/>
      <c r="M615" s="414"/>
      <c r="N615" s="414"/>
      <c r="O615" s="414"/>
    </row>
    <row r="616" spans="2:15" x14ac:dyDescent="0.3">
      <c r="B616" s="414"/>
      <c r="C616" s="414"/>
      <c r="D616" s="414"/>
      <c r="E616" s="438"/>
      <c r="F616" s="438"/>
      <c r="G616" s="414"/>
      <c r="H616" s="414"/>
      <c r="I616" s="414"/>
      <c r="J616" s="414"/>
      <c r="K616" s="414"/>
      <c r="L616" s="414"/>
      <c r="M616" s="414"/>
      <c r="N616" s="414"/>
      <c r="O616" s="414"/>
    </row>
    <row r="617" spans="2:15" x14ac:dyDescent="0.3">
      <c r="B617" s="414"/>
      <c r="C617" s="414"/>
      <c r="D617" s="414"/>
      <c r="E617" s="438"/>
      <c r="F617" s="438"/>
      <c r="G617" s="414"/>
      <c r="H617" s="414"/>
      <c r="I617" s="414"/>
      <c r="J617" s="414"/>
      <c r="K617" s="414"/>
      <c r="L617" s="414"/>
      <c r="M617" s="414"/>
      <c r="N617" s="414"/>
      <c r="O617" s="414"/>
    </row>
    <row r="618" spans="2:15" x14ac:dyDescent="0.3">
      <c r="B618" s="414"/>
      <c r="C618" s="414"/>
      <c r="D618" s="414"/>
      <c r="E618" s="438"/>
      <c r="F618" s="438"/>
      <c r="G618" s="414"/>
      <c r="H618" s="414"/>
      <c r="I618" s="414"/>
      <c r="J618" s="414"/>
      <c r="K618" s="414"/>
      <c r="L618" s="414"/>
      <c r="M618" s="414"/>
      <c r="N618" s="414"/>
      <c r="O618" s="414"/>
    </row>
    <row r="619" spans="2:15" x14ac:dyDescent="0.3">
      <c r="B619" s="414"/>
      <c r="C619" s="414"/>
      <c r="D619" s="414"/>
      <c r="E619" s="438"/>
      <c r="F619" s="438"/>
      <c r="G619" s="414"/>
      <c r="H619" s="414"/>
      <c r="I619" s="414"/>
      <c r="J619" s="414"/>
      <c r="K619" s="414"/>
      <c r="L619" s="414"/>
      <c r="M619" s="414"/>
      <c r="N619" s="414"/>
      <c r="O619" s="414"/>
    </row>
    <row r="620" spans="2:15" x14ac:dyDescent="0.3">
      <c r="B620" s="414"/>
      <c r="C620" s="414"/>
      <c r="D620" s="414"/>
      <c r="E620" s="438"/>
      <c r="F620" s="438"/>
      <c r="G620" s="414"/>
      <c r="H620" s="414"/>
      <c r="I620" s="414"/>
      <c r="J620" s="414"/>
      <c r="K620" s="414"/>
      <c r="L620" s="414"/>
      <c r="M620" s="414"/>
      <c r="N620" s="414"/>
      <c r="O620" s="414"/>
    </row>
    <row r="621" spans="2:15" x14ac:dyDescent="0.3">
      <c r="B621" s="414"/>
      <c r="C621" s="414"/>
      <c r="D621" s="414"/>
      <c r="E621" s="438"/>
      <c r="F621" s="438"/>
      <c r="G621" s="414"/>
      <c r="H621" s="414"/>
      <c r="I621" s="414"/>
      <c r="J621" s="414"/>
      <c r="K621" s="414"/>
      <c r="L621" s="414"/>
      <c r="M621" s="414"/>
      <c r="N621" s="414"/>
      <c r="O621" s="414"/>
    </row>
    <row r="622" spans="2:15" x14ac:dyDescent="0.3">
      <c r="B622" s="414"/>
      <c r="C622" s="414"/>
      <c r="D622" s="414"/>
      <c r="E622" s="438"/>
      <c r="F622" s="438"/>
      <c r="G622" s="414"/>
      <c r="H622" s="414"/>
      <c r="I622" s="414"/>
      <c r="J622" s="414"/>
      <c r="K622" s="414"/>
      <c r="L622" s="414"/>
      <c r="M622" s="414"/>
      <c r="N622" s="414"/>
      <c r="O622" s="414"/>
    </row>
    <row r="623" spans="2:15" x14ac:dyDescent="0.3">
      <c r="B623" s="414"/>
      <c r="C623" s="414"/>
      <c r="D623" s="414"/>
      <c r="E623" s="438"/>
      <c r="F623" s="438"/>
      <c r="G623" s="414"/>
      <c r="H623" s="414"/>
      <c r="I623" s="414"/>
      <c r="J623" s="414"/>
      <c r="K623" s="414"/>
      <c r="L623" s="414"/>
      <c r="M623" s="414"/>
      <c r="N623" s="414"/>
      <c r="O623" s="414"/>
    </row>
    <row r="624" spans="2:15" x14ac:dyDescent="0.3">
      <c r="B624" s="414"/>
      <c r="C624" s="414"/>
      <c r="D624" s="414"/>
      <c r="E624" s="438"/>
      <c r="F624" s="438"/>
      <c r="G624" s="414"/>
      <c r="H624" s="414"/>
      <c r="I624" s="414"/>
      <c r="J624" s="414"/>
      <c r="K624" s="414"/>
      <c r="L624" s="414"/>
      <c r="M624" s="414"/>
      <c r="N624" s="414"/>
      <c r="O624" s="414"/>
    </row>
    <row r="625" spans="2:15" x14ac:dyDescent="0.3">
      <c r="B625" s="414"/>
      <c r="C625" s="414"/>
      <c r="D625" s="414"/>
      <c r="E625" s="438"/>
      <c r="F625" s="438"/>
      <c r="G625" s="414"/>
      <c r="H625" s="414"/>
      <c r="I625" s="414"/>
      <c r="J625" s="414"/>
      <c r="K625" s="414"/>
      <c r="L625" s="414"/>
      <c r="M625" s="414"/>
      <c r="N625" s="414"/>
      <c r="O625" s="414"/>
    </row>
    <row r="626" spans="2:15" x14ac:dyDescent="0.3">
      <c r="B626" s="414"/>
      <c r="C626" s="414"/>
      <c r="D626" s="414"/>
      <c r="E626" s="438"/>
      <c r="F626" s="438"/>
      <c r="G626" s="414"/>
      <c r="H626" s="414"/>
      <c r="I626" s="414"/>
      <c r="J626" s="414"/>
      <c r="K626" s="414"/>
      <c r="L626" s="414"/>
      <c r="M626" s="414"/>
      <c r="N626" s="414"/>
      <c r="O626" s="414"/>
    </row>
    <row r="627" spans="2:15" x14ac:dyDescent="0.3">
      <c r="B627" s="414"/>
      <c r="C627" s="414"/>
      <c r="D627" s="414"/>
      <c r="E627" s="438"/>
      <c r="F627" s="438"/>
      <c r="G627" s="414"/>
      <c r="H627" s="414"/>
      <c r="I627" s="414"/>
      <c r="J627" s="414"/>
      <c r="K627" s="414"/>
      <c r="L627" s="414"/>
      <c r="M627" s="414"/>
      <c r="N627" s="414"/>
      <c r="O627" s="414"/>
    </row>
    <row r="628" spans="2:15" x14ac:dyDescent="0.3">
      <c r="B628" s="414"/>
      <c r="C628" s="414"/>
      <c r="D628" s="414"/>
      <c r="E628" s="438"/>
      <c r="F628" s="438"/>
      <c r="G628" s="414"/>
      <c r="H628" s="414"/>
      <c r="I628" s="414"/>
      <c r="J628" s="414"/>
      <c r="K628" s="414"/>
      <c r="L628" s="414"/>
      <c r="M628" s="414"/>
      <c r="N628" s="414"/>
      <c r="O628" s="414"/>
    </row>
    <row r="629" spans="2:15" x14ac:dyDescent="0.3">
      <c r="B629" s="414"/>
      <c r="C629" s="414"/>
      <c r="D629" s="414"/>
      <c r="E629" s="438"/>
      <c r="F629" s="438"/>
      <c r="G629" s="414"/>
      <c r="H629" s="414"/>
      <c r="I629" s="414"/>
      <c r="J629" s="414"/>
      <c r="K629" s="414"/>
      <c r="L629" s="414"/>
      <c r="M629" s="414"/>
      <c r="N629" s="414"/>
      <c r="O629" s="414"/>
    </row>
    <row r="630" spans="2:15" x14ac:dyDescent="0.3">
      <c r="B630" s="414"/>
      <c r="C630" s="414"/>
      <c r="D630" s="414"/>
      <c r="E630" s="438"/>
      <c r="F630" s="438"/>
      <c r="G630" s="414"/>
      <c r="H630" s="414"/>
      <c r="I630" s="414"/>
      <c r="J630" s="414"/>
      <c r="K630" s="414"/>
      <c r="L630" s="414"/>
      <c r="M630" s="414"/>
      <c r="N630" s="414"/>
      <c r="O630" s="414"/>
    </row>
    <row r="631" spans="2:15" x14ac:dyDescent="0.3">
      <c r="B631" s="414"/>
      <c r="C631" s="414"/>
      <c r="D631" s="414"/>
      <c r="E631" s="438"/>
      <c r="F631" s="438"/>
      <c r="G631" s="414"/>
      <c r="H631" s="414"/>
      <c r="I631" s="414"/>
      <c r="J631" s="414"/>
      <c r="K631" s="414"/>
      <c r="L631" s="414"/>
      <c r="M631" s="414"/>
      <c r="N631" s="414"/>
      <c r="O631" s="414"/>
    </row>
    <row r="632" spans="2:15" x14ac:dyDescent="0.3">
      <c r="B632" s="414"/>
      <c r="C632" s="414"/>
      <c r="D632" s="414"/>
      <c r="E632" s="438"/>
      <c r="F632" s="438"/>
      <c r="G632" s="414"/>
      <c r="H632" s="414"/>
      <c r="I632" s="414"/>
      <c r="J632" s="414"/>
      <c r="K632" s="414"/>
      <c r="L632" s="414"/>
      <c r="M632" s="414"/>
      <c r="N632" s="414"/>
      <c r="O632" s="414"/>
    </row>
    <row r="633" spans="2:15" x14ac:dyDescent="0.3">
      <c r="B633" s="414"/>
      <c r="C633" s="414"/>
      <c r="D633" s="414"/>
      <c r="E633" s="438"/>
      <c r="F633" s="438"/>
      <c r="G633" s="414"/>
      <c r="H633" s="414"/>
      <c r="I633" s="414"/>
      <c r="J633" s="414"/>
      <c r="K633" s="414"/>
      <c r="L633" s="414"/>
      <c r="M633" s="414"/>
      <c r="N633" s="414"/>
      <c r="O633" s="414"/>
    </row>
    <row r="634" spans="2:15" x14ac:dyDescent="0.3">
      <c r="B634" s="414"/>
      <c r="C634" s="414"/>
      <c r="D634" s="414"/>
      <c r="E634" s="438"/>
      <c r="F634" s="438"/>
      <c r="G634" s="414"/>
      <c r="H634" s="414"/>
      <c r="I634" s="414"/>
      <c r="J634" s="414"/>
      <c r="K634" s="414"/>
      <c r="L634" s="414"/>
      <c r="M634" s="414"/>
      <c r="N634" s="414"/>
      <c r="O634" s="414"/>
    </row>
    <row r="635" spans="2:15" x14ac:dyDescent="0.3">
      <c r="B635" s="414"/>
      <c r="C635" s="414"/>
      <c r="D635" s="414"/>
      <c r="E635" s="438"/>
      <c r="F635" s="438"/>
      <c r="G635" s="414"/>
      <c r="H635" s="414"/>
      <c r="I635" s="414"/>
      <c r="J635" s="414"/>
      <c r="K635" s="414"/>
      <c r="L635" s="414"/>
      <c r="M635" s="414"/>
      <c r="N635" s="414"/>
      <c r="O635" s="414"/>
    </row>
    <row r="636" spans="2:15" x14ac:dyDescent="0.3">
      <c r="B636" s="414"/>
      <c r="C636" s="414"/>
      <c r="D636" s="414"/>
      <c r="E636" s="438"/>
      <c r="F636" s="438"/>
      <c r="G636" s="414"/>
      <c r="H636" s="414"/>
      <c r="I636" s="414"/>
      <c r="J636" s="414"/>
      <c r="K636" s="414"/>
      <c r="L636" s="414"/>
      <c r="M636" s="414"/>
      <c r="N636" s="414"/>
      <c r="O636" s="414"/>
    </row>
    <row r="637" spans="2:15" x14ac:dyDescent="0.3">
      <c r="B637" s="414"/>
      <c r="C637" s="414"/>
      <c r="D637" s="414"/>
      <c r="E637" s="438"/>
      <c r="F637" s="438"/>
      <c r="G637" s="414"/>
      <c r="H637" s="414"/>
      <c r="I637" s="414"/>
      <c r="J637" s="414"/>
      <c r="K637" s="414"/>
      <c r="L637" s="414"/>
      <c r="M637" s="414"/>
      <c r="N637" s="414"/>
      <c r="O637" s="414"/>
    </row>
    <row r="638" spans="2:15" x14ac:dyDescent="0.3">
      <c r="B638" s="414"/>
      <c r="C638" s="414"/>
      <c r="D638" s="414"/>
      <c r="E638" s="438"/>
      <c r="F638" s="438"/>
      <c r="G638" s="414"/>
      <c r="H638" s="414"/>
      <c r="I638" s="414"/>
      <c r="J638" s="414"/>
      <c r="K638" s="414"/>
      <c r="L638" s="414"/>
      <c r="M638" s="414"/>
      <c r="N638" s="414"/>
      <c r="O638" s="414"/>
    </row>
    <row r="639" spans="2:15" x14ac:dyDescent="0.3">
      <c r="B639" s="414"/>
      <c r="C639" s="414"/>
      <c r="D639" s="414"/>
      <c r="E639" s="438"/>
      <c r="F639" s="438"/>
      <c r="G639" s="414"/>
      <c r="H639" s="414"/>
      <c r="I639" s="414"/>
      <c r="J639" s="414"/>
      <c r="K639" s="414"/>
      <c r="L639" s="414"/>
      <c r="M639" s="414"/>
      <c r="N639" s="414"/>
      <c r="O639" s="414"/>
    </row>
    <row r="640" spans="2:15" x14ac:dyDescent="0.3">
      <c r="B640" s="414"/>
      <c r="C640" s="414"/>
      <c r="D640" s="414"/>
      <c r="E640" s="438"/>
      <c r="F640" s="438"/>
      <c r="G640" s="414"/>
      <c r="H640" s="414"/>
      <c r="I640" s="414"/>
      <c r="J640" s="414"/>
      <c r="K640" s="414"/>
      <c r="L640" s="414"/>
      <c r="M640" s="414"/>
      <c r="N640" s="414"/>
      <c r="O640" s="414"/>
    </row>
    <row r="641" spans="2:15" x14ac:dyDescent="0.3">
      <c r="B641" s="414"/>
      <c r="C641" s="414"/>
      <c r="D641" s="414"/>
      <c r="E641" s="438"/>
      <c r="F641" s="438"/>
      <c r="G641" s="414"/>
      <c r="H641" s="414"/>
      <c r="I641" s="414"/>
      <c r="J641" s="414"/>
      <c r="K641" s="414"/>
      <c r="L641" s="414"/>
      <c r="M641" s="414"/>
      <c r="N641" s="414"/>
      <c r="O641" s="414"/>
    </row>
    <row r="642" spans="2:15" x14ac:dyDescent="0.3">
      <c r="B642" s="414"/>
      <c r="C642" s="414"/>
      <c r="D642" s="414"/>
      <c r="E642" s="438"/>
      <c r="F642" s="438"/>
      <c r="G642" s="414"/>
      <c r="H642" s="414"/>
      <c r="I642" s="414"/>
      <c r="J642" s="414"/>
      <c r="K642" s="414"/>
      <c r="L642" s="414"/>
      <c r="M642" s="414"/>
      <c r="N642" s="414"/>
      <c r="O642" s="414"/>
    </row>
    <row r="643" spans="2:15" x14ac:dyDescent="0.3">
      <c r="B643" s="414"/>
      <c r="C643" s="414"/>
      <c r="D643" s="414"/>
      <c r="E643" s="438"/>
      <c r="F643" s="438"/>
      <c r="G643" s="414"/>
      <c r="H643" s="414"/>
      <c r="I643" s="414"/>
      <c r="J643" s="414"/>
      <c r="K643" s="414"/>
      <c r="L643" s="414"/>
      <c r="M643" s="414"/>
      <c r="N643" s="414"/>
      <c r="O643" s="414"/>
    </row>
    <row r="644" spans="2:15" x14ac:dyDescent="0.3">
      <c r="B644" s="414"/>
      <c r="C644" s="414"/>
      <c r="D644" s="414"/>
      <c r="E644" s="438"/>
      <c r="F644" s="438"/>
      <c r="G644" s="414"/>
      <c r="H644" s="414"/>
      <c r="I644" s="414"/>
      <c r="J644" s="414"/>
      <c r="K644" s="414"/>
      <c r="L644" s="414"/>
      <c r="M644" s="414"/>
      <c r="N644" s="414"/>
      <c r="O644" s="414"/>
    </row>
    <row r="645" spans="2:15" x14ac:dyDescent="0.3">
      <c r="B645" s="414"/>
      <c r="C645" s="414"/>
      <c r="D645" s="414"/>
      <c r="E645" s="438"/>
      <c r="F645" s="438"/>
      <c r="G645" s="414"/>
      <c r="H645" s="414"/>
      <c r="I645" s="414"/>
      <c r="J645" s="414"/>
      <c r="K645" s="414"/>
      <c r="L645" s="414"/>
      <c r="M645" s="414"/>
      <c r="N645" s="414"/>
      <c r="O645" s="414"/>
    </row>
    <row r="646" spans="2:15" x14ac:dyDescent="0.3">
      <c r="B646" s="414"/>
      <c r="C646" s="414"/>
      <c r="D646" s="414"/>
      <c r="E646" s="438"/>
      <c r="F646" s="438"/>
      <c r="G646" s="414"/>
      <c r="H646" s="414"/>
      <c r="I646" s="414"/>
      <c r="J646" s="414"/>
      <c r="K646" s="414"/>
      <c r="L646" s="414"/>
      <c r="M646" s="414"/>
      <c r="N646" s="414"/>
      <c r="O646" s="414"/>
    </row>
    <row r="647" spans="2:15" x14ac:dyDescent="0.3">
      <c r="B647" s="414"/>
      <c r="C647" s="414"/>
      <c r="D647" s="414"/>
      <c r="E647" s="438"/>
      <c r="F647" s="438"/>
      <c r="G647" s="414"/>
      <c r="H647" s="414"/>
      <c r="I647" s="414"/>
      <c r="J647" s="414"/>
      <c r="K647" s="414"/>
      <c r="L647" s="414"/>
      <c r="M647" s="414"/>
      <c r="N647" s="414"/>
      <c r="O647" s="414"/>
    </row>
    <row r="648" spans="2:15" x14ac:dyDescent="0.3">
      <c r="B648" s="414"/>
      <c r="C648" s="414"/>
      <c r="D648" s="414"/>
      <c r="E648" s="438"/>
      <c r="F648" s="438"/>
      <c r="G648" s="414"/>
      <c r="H648" s="414"/>
      <c r="I648" s="414"/>
      <c r="J648" s="414"/>
      <c r="K648" s="414"/>
      <c r="L648" s="414"/>
      <c r="M648" s="414"/>
      <c r="N648" s="414"/>
      <c r="O648" s="414"/>
    </row>
    <row r="649" spans="2:15" x14ac:dyDescent="0.3">
      <c r="B649" s="414"/>
      <c r="C649" s="414"/>
      <c r="D649" s="414"/>
      <c r="E649" s="438"/>
      <c r="F649" s="438"/>
      <c r="G649" s="414"/>
      <c r="H649" s="414"/>
      <c r="I649" s="414"/>
      <c r="J649" s="414"/>
      <c r="K649" s="414"/>
      <c r="L649" s="414"/>
      <c r="M649" s="414"/>
      <c r="N649" s="414"/>
      <c r="O649" s="414"/>
    </row>
    <row r="650" spans="2:15" x14ac:dyDescent="0.3">
      <c r="B650" s="414"/>
      <c r="C650" s="414"/>
      <c r="D650" s="414"/>
      <c r="E650" s="438"/>
      <c r="F650" s="438"/>
      <c r="G650" s="414"/>
      <c r="H650" s="414"/>
      <c r="I650" s="414"/>
      <c r="J650" s="414"/>
      <c r="K650" s="414"/>
      <c r="L650" s="414"/>
      <c r="M650" s="414"/>
      <c r="N650" s="414"/>
      <c r="O650" s="414"/>
    </row>
    <row r="651" spans="2:15" x14ac:dyDescent="0.3">
      <c r="B651" s="414"/>
      <c r="C651" s="414"/>
      <c r="D651" s="414"/>
      <c r="E651" s="438"/>
      <c r="F651" s="438"/>
      <c r="G651" s="414"/>
      <c r="H651" s="414"/>
      <c r="I651" s="414"/>
      <c r="J651" s="414"/>
      <c r="K651" s="414"/>
      <c r="L651" s="414"/>
      <c r="M651" s="414"/>
      <c r="N651" s="414"/>
      <c r="O651" s="414"/>
    </row>
    <row r="652" spans="2:15" x14ac:dyDescent="0.3">
      <c r="B652" s="414"/>
      <c r="C652" s="414"/>
      <c r="D652" s="414"/>
      <c r="E652" s="438"/>
      <c r="F652" s="438"/>
      <c r="G652" s="414"/>
      <c r="H652" s="414"/>
      <c r="I652" s="414"/>
      <c r="J652" s="414"/>
      <c r="K652" s="414"/>
      <c r="L652" s="414"/>
      <c r="M652" s="414"/>
      <c r="N652" s="414"/>
      <c r="O652" s="414"/>
    </row>
    <row r="653" spans="2:15" x14ac:dyDescent="0.3">
      <c r="B653" s="414"/>
      <c r="C653" s="414"/>
      <c r="D653" s="414"/>
      <c r="E653" s="438"/>
      <c r="F653" s="438"/>
      <c r="G653" s="414"/>
      <c r="H653" s="414"/>
      <c r="I653" s="414"/>
      <c r="J653" s="414"/>
      <c r="K653" s="414"/>
      <c r="L653" s="414"/>
      <c r="M653" s="414"/>
      <c r="N653" s="414"/>
      <c r="O653" s="414"/>
    </row>
    <row r="654" spans="2:15" x14ac:dyDescent="0.3">
      <c r="B654" s="414"/>
      <c r="C654" s="414"/>
      <c r="D654" s="414"/>
      <c r="E654" s="438"/>
      <c r="F654" s="438"/>
      <c r="G654" s="414"/>
      <c r="H654" s="414"/>
      <c r="I654" s="414"/>
      <c r="J654" s="414"/>
      <c r="K654" s="414"/>
      <c r="L654" s="414"/>
      <c r="M654" s="414"/>
      <c r="N654" s="414"/>
      <c r="O654" s="414"/>
    </row>
    <row r="655" spans="2:15" x14ac:dyDescent="0.3">
      <c r="B655" s="414"/>
      <c r="C655" s="414"/>
      <c r="D655" s="414"/>
      <c r="E655" s="438"/>
      <c r="F655" s="438"/>
      <c r="G655" s="414"/>
      <c r="H655" s="414"/>
      <c r="I655" s="414"/>
      <c r="J655" s="414"/>
      <c r="K655" s="414"/>
      <c r="L655" s="414"/>
      <c r="M655" s="414"/>
      <c r="N655" s="414"/>
      <c r="O655" s="414"/>
    </row>
    <row r="656" spans="2:15" x14ac:dyDescent="0.3">
      <c r="B656" s="414"/>
      <c r="C656" s="414"/>
      <c r="D656" s="414"/>
      <c r="E656" s="438"/>
      <c r="F656" s="438"/>
      <c r="G656" s="414"/>
      <c r="H656" s="414"/>
      <c r="I656" s="414"/>
      <c r="J656" s="414"/>
      <c r="K656" s="414"/>
      <c r="L656" s="414"/>
      <c r="M656" s="414"/>
      <c r="N656" s="414"/>
      <c r="O656" s="414"/>
    </row>
    <row r="657" spans="2:15" x14ac:dyDescent="0.3">
      <c r="B657" s="414"/>
      <c r="C657" s="414"/>
      <c r="D657" s="414"/>
      <c r="E657" s="438"/>
      <c r="F657" s="438"/>
      <c r="G657" s="414"/>
      <c r="H657" s="414"/>
      <c r="I657" s="414"/>
      <c r="J657" s="414"/>
      <c r="K657" s="414"/>
      <c r="L657" s="414"/>
      <c r="M657" s="414"/>
      <c r="N657" s="414"/>
      <c r="O657" s="414"/>
    </row>
    <row r="658" spans="2:15" x14ac:dyDescent="0.3">
      <c r="B658" s="414"/>
      <c r="C658" s="414"/>
      <c r="D658" s="414"/>
      <c r="E658" s="438"/>
      <c r="F658" s="438"/>
      <c r="G658" s="414"/>
      <c r="H658" s="414"/>
      <c r="I658" s="414"/>
      <c r="J658" s="414"/>
      <c r="K658" s="414"/>
      <c r="L658" s="414"/>
      <c r="M658" s="414"/>
      <c r="N658" s="414"/>
      <c r="O658" s="414"/>
    </row>
    <row r="659" spans="2:15" x14ac:dyDescent="0.3">
      <c r="B659" s="414"/>
      <c r="C659" s="414"/>
      <c r="D659" s="414"/>
      <c r="E659" s="438"/>
      <c r="F659" s="438"/>
      <c r="G659" s="414"/>
      <c r="H659" s="414"/>
      <c r="I659" s="414"/>
      <c r="J659" s="414"/>
      <c r="K659" s="414"/>
      <c r="L659" s="414"/>
      <c r="M659" s="414"/>
      <c r="N659" s="414"/>
      <c r="O659" s="414"/>
    </row>
    <row r="660" spans="2:15" x14ac:dyDescent="0.3">
      <c r="B660" s="414"/>
      <c r="C660" s="414"/>
      <c r="D660" s="414"/>
      <c r="E660" s="438"/>
      <c r="F660" s="438"/>
      <c r="G660" s="414"/>
      <c r="H660" s="414"/>
      <c r="I660" s="414"/>
      <c r="J660" s="414"/>
      <c r="K660" s="414"/>
      <c r="L660" s="414"/>
      <c r="M660" s="414"/>
      <c r="N660" s="414"/>
      <c r="O660" s="414"/>
    </row>
    <row r="661" spans="2:15" x14ac:dyDescent="0.3">
      <c r="B661" s="414"/>
      <c r="C661" s="414"/>
      <c r="D661" s="414"/>
      <c r="E661" s="438"/>
      <c r="F661" s="438"/>
      <c r="G661" s="414"/>
      <c r="H661" s="414"/>
      <c r="I661" s="414"/>
      <c r="J661" s="414"/>
      <c r="K661" s="414"/>
      <c r="L661" s="414"/>
      <c r="M661" s="414"/>
      <c r="N661" s="414"/>
      <c r="O661" s="414"/>
    </row>
    <row r="662" spans="2:15" x14ac:dyDescent="0.3">
      <c r="B662" s="414"/>
      <c r="C662" s="414"/>
      <c r="D662" s="414"/>
      <c r="E662" s="438"/>
      <c r="F662" s="438"/>
      <c r="G662" s="414"/>
      <c r="H662" s="414"/>
      <c r="I662" s="414"/>
      <c r="J662" s="414"/>
      <c r="K662" s="414"/>
      <c r="L662" s="414"/>
      <c r="M662" s="414"/>
      <c r="N662" s="414"/>
      <c r="O662" s="414"/>
    </row>
    <row r="663" spans="2:15" x14ac:dyDescent="0.3">
      <c r="B663" s="414"/>
      <c r="C663" s="414"/>
      <c r="D663" s="414"/>
      <c r="E663" s="438"/>
      <c r="F663" s="438"/>
      <c r="G663" s="414"/>
      <c r="H663" s="414"/>
      <c r="I663" s="414"/>
      <c r="J663" s="414"/>
      <c r="K663" s="414"/>
      <c r="L663" s="414"/>
      <c r="M663" s="414"/>
      <c r="N663" s="414"/>
      <c r="O663" s="414"/>
    </row>
    <row r="664" spans="2:15" x14ac:dyDescent="0.3">
      <c r="B664" s="414"/>
      <c r="C664" s="414"/>
      <c r="D664" s="414"/>
      <c r="E664" s="438"/>
      <c r="F664" s="438"/>
      <c r="G664" s="414"/>
      <c r="H664" s="414"/>
      <c r="I664" s="414"/>
      <c r="J664" s="414"/>
      <c r="K664" s="414"/>
      <c r="L664" s="414"/>
      <c r="M664" s="414"/>
      <c r="N664" s="414"/>
      <c r="O664" s="414"/>
    </row>
    <row r="665" spans="2:15" x14ac:dyDescent="0.3">
      <c r="B665" s="414"/>
      <c r="C665" s="414"/>
      <c r="D665" s="414"/>
      <c r="E665" s="438"/>
      <c r="F665" s="438"/>
      <c r="G665" s="414"/>
      <c r="H665" s="414"/>
      <c r="I665" s="414"/>
      <c r="J665" s="414"/>
      <c r="K665" s="414"/>
      <c r="L665" s="414"/>
      <c r="M665" s="414"/>
      <c r="N665" s="414"/>
      <c r="O665" s="414"/>
    </row>
    <row r="666" spans="2:15" x14ac:dyDescent="0.3">
      <c r="B666" s="414"/>
      <c r="C666" s="414"/>
      <c r="D666" s="414"/>
      <c r="E666" s="438"/>
      <c r="F666" s="438"/>
      <c r="G666" s="414"/>
      <c r="H666" s="414"/>
      <c r="I666" s="414"/>
      <c r="J666" s="414"/>
      <c r="K666" s="414"/>
      <c r="L666" s="414"/>
      <c r="M666" s="414"/>
      <c r="N666" s="414"/>
      <c r="O666" s="414"/>
    </row>
    <row r="667" spans="2:15" x14ac:dyDescent="0.3">
      <c r="B667" s="414"/>
      <c r="C667" s="414"/>
      <c r="D667" s="414"/>
      <c r="E667" s="438"/>
      <c r="F667" s="438"/>
      <c r="G667" s="414"/>
      <c r="H667" s="414"/>
      <c r="I667" s="414"/>
      <c r="J667" s="414"/>
      <c r="K667" s="414"/>
      <c r="L667" s="414"/>
      <c r="M667" s="414"/>
      <c r="N667" s="414"/>
      <c r="O667" s="414"/>
    </row>
    <row r="668" spans="2:15" x14ac:dyDescent="0.3">
      <c r="B668" s="414"/>
      <c r="C668" s="414"/>
      <c r="D668" s="414"/>
      <c r="E668" s="438"/>
      <c r="F668" s="438"/>
      <c r="G668" s="414"/>
      <c r="H668" s="414"/>
      <c r="I668" s="414"/>
      <c r="J668" s="414"/>
      <c r="K668" s="414"/>
      <c r="L668" s="414"/>
      <c r="M668" s="414"/>
      <c r="N668" s="414"/>
      <c r="O668" s="414"/>
    </row>
    <row r="669" spans="2:15" x14ac:dyDescent="0.3">
      <c r="B669" s="414"/>
      <c r="C669" s="414"/>
      <c r="D669" s="414"/>
      <c r="E669" s="438"/>
      <c r="F669" s="438"/>
      <c r="G669" s="414"/>
      <c r="H669" s="414"/>
      <c r="I669" s="414"/>
      <c r="J669" s="414"/>
      <c r="K669" s="414"/>
      <c r="L669" s="414"/>
      <c r="M669" s="414"/>
      <c r="N669" s="414"/>
      <c r="O669" s="414"/>
    </row>
    <row r="670" spans="2:15" x14ac:dyDescent="0.3">
      <c r="B670" s="414"/>
      <c r="C670" s="414"/>
      <c r="D670" s="414"/>
      <c r="E670" s="438"/>
      <c r="F670" s="438"/>
      <c r="G670" s="414"/>
      <c r="H670" s="414"/>
      <c r="I670" s="414"/>
      <c r="J670" s="414"/>
      <c r="K670" s="414"/>
      <c r="L670" s="414"/>
      <c r="M670" s="414"/>
      <c r="N670" s="414"/>
      <c r="O670" s="414"/>
    </row>
    <row r="671" spans="2:15" x14ac:dyDescent="0.3">
      <c r="B671" s="414"/>
      <c r="C671" s="414"/>
      <c r="D671" s="414"/>
      <c r="E671" s="438"/>
      <c r="F671" s="438"/>
      <c r="G671" s="414"/>
      <c r="H671" s="414"/>
      <c r="I671" s="414"/>
      <c r="J671" s="414"/>
      <c r="K671" s="414"/>
      <c r="L671" s="414"/>
      <c r="M671" s="414"/>
      <c r="N671" s="414"/>
      <c r="O671" s="414"/>
    </row>
    <row r="672" spans="2:15" x14ac:dyDescent="0.3">
      <c r="B672" s="414"/>
      <c r="C672" s="414"/>
      <c r="D672" s="414"/>
      <c r="E672" s="438"/>
      <c r="F672" s="438"/>
      <c r="G672" s="414"/>
      <c r="H672" s="414"/>
      <c r="I672" s="414"/>
      <c r="J672" s="414"/>
      <c r="K672" s="414"/>
      <c r="L672" s="414"/>
      <c r="M672" s="414"/>
      <c r="N672" s="414"/>
      <c r="O672" s="414"/>
    </row>
    <row r="673" spans="2:15" x14ac:dyDescent="0.3">
      <c r="B673" s="414"/>
      <c r="C673" s="414"/>
      <c r="D673" s="414"/>
      <c r="E673" s="438"/>
      <c r="F673" s="438"/>
      <c r="G673" s="414"/>
      <c r="H673" s="414"/>
      <c r="I673" s="414"/>
      <c r="J673" s="414"/>
      <c r="K673" s="414"/>
      <c r="L673" s="414"/>
      <c r="M673" s="414"/>
      <c r="N673" s="414"/>
      <c r="O673" s="414"/>
    </row>
    <row r="674" spans="2:15" x14ac:dyDescent="0.3">
      <c r="B674" s="414"/>
      <c r="C674" s="414"/>
      <c r="D674" s="414"/>
      <c r="E674" s="438"/>
      <c r="F674" s="438"/>
      <c r="G674" s="414"/>
      <c r="H674" s="414"/>
      <c r="I674" s="414"/>
      <c r="J674" s="414"/>
      <c r="K674" s="414"/>
      <c r="L674" s="414"/>
      <c r="M674" s="414"/>
      <c r="N674" s="414"/>
      <c r="O674" s="414"/>
    </row>
    <row r="675" spans="2:15" x14ac:dyDescent="0.3">
      <c r="B675" s="414"/>
      <c r="C675" s="414"/>
      <c r="D675" s="414"/>
      <c r="E675" s="438"/>
      <c r="F675" s="438"/>
      <c r="G675" s="414"/>
      <c r="H675" s="414"/>
      <c r="I675" s="414"/>
      <c r="J675" s="414"/>
      <c r="K675" s="414"/>
      <c r="L675" s="414"/>
      <c r="M675" s="414"/>
      <c r="N675" s="414"/>
      <c r="O675" s="414"/>
    </row>
    <row r="676" spans="2:15" x14ac:dyDescent="0.3">
      <c r="B676" s="414"/>
      <c r="C676" s="414"/>
      <c r="D676" s="414"/>
      <c r="E676" s="438"/>
      <c r="F676" s="438"/>
      <c r="G676" s="414"/>
      <c r="H676" s="414"/>
      <c r="I676" s="414"/>
      <c r="J676" s="414"/>
      <c r="K676" s="414"/>
      <c r="L676" s="414"/>
      <c r="M676" s="414"/>
      <c r="N676" s="414"/>
      <c r="O676" s="414"/>
    </row>
    <row r="677" spans="2:15" x14ac:dyDescent="0.3">
      <c r="B677" s="414"/>
      <c r="C677" s="414"/>
      <c r="D677" s="414"/>
      <c r="E677" s="438"/>
      <c r="F677" s="438"/>
      <c r="G677" s="414"/>
      <c r="H677" s="414"/>
      <c r="I677" s="414"/>
      <c r="J677" s="414"/>
      <c r="K677" s="414"/>
      <c r="L677" s="414"/>
      <c r="M677" s="414"/>
      <c r="N677" s="414"/>
      <c r="O677" s="414"/>
    </row>
    <row r="678" spans="2:15" x14ac:dyDescent="0.3">
      <c r="B678" s="414"/>
      <c r="C678" s="414"/>
      <c r="D678" s="414"/>
      <c r="E678" s="438"/>
      <c r="F678" s="438"/>
      <c r="G678" s="414"/>
      <c r="H678" s="414"/>
      <c r="I678" s="414"/>
      <c r="J678" s="414"/>
      <c r="K678" s="414"/>
      <c r="L678" s="414"/>
      <c r="M678" s="414"/>
      <c r="N678" s="414"/>
      <c r="O678" s="414"/>
    </row>
    <row r="679" spans="2:15" x14ac:dyDescent="0.3">
      <c r="B679" s="414"/>
      <c r="C679" s="414"/>
      <c r="D679" s="414"/>
      <c r="E679" s="438"/>
      <c r="F679" s="438"/>
      <c r="G679" s="414"/>
      <c r="H679" s="414"/>
      <c r="I679" s="414"/>
      <c r="J679" s="414"/>
      <c r="K679" s="414"/>
      <c r="L679" s="414"/>
      <c r="M679" s="414"/>
      <c r="N679" s="414"/>
      <c r="O679" s="414"/>
    </row>
    <row r="680" spans="2:15" x14ac:dyDescent="0.3">
      <c r="B680" s="414"/>
      <c r="C680" s="414"/>
      <c r="D680" s="414"/>
      <c r="E680" s="438"/>
      <c r="F680" s="438"/>
      <c r="G680" s="414"/>
      <c r="H680" s="414"/>
      <c r="I680" s="414"/>
      <c r="J680" s="414"/>
      <c r="K680" s="414"/>
      <c r="L680" s="414"/>
      <c r="M680" s="414"/>
      <c r="N680" s="414"/>
      <c r="O680" s="414"/>
    </row>
    <row r="681" spans="2:15" x14ac:dyDescent="0.3">
      <c r="B681" s="414"/>
      <c r="C681" s="414"/>
      <c r="D681" s="414"/>
      <c r="E681" s="438"/>
      <c r="F681" s="438"/>
      <c r="G681" s="414"/>
      <c r="H681" s="414"/>
      <c r="I681" s="414"/>
      <c r="J681" s="414"/>
      <c r="K681" s="414"/>
      <c r="L681" s="414"/>
      <c r="M681" s="414"/>
      <c r="N681" s="414"/>
      <c r="O681" s="414"/>
    </row>
    <row r="682" spans="2:15" x14ac:dyDescent="0.3">
      <c r="B682" s="414"/>
      <c r="C682" s="414"/>
      <c r="D682" s="414"/>
      <c r="E682" s="438"/>
      <c r="F682" s="438"/>
      <c r="G682" s="414"/>
      <c r="H682" s="414"/>
      <c r="I682" s="414"/>
      <c r="J682" s="414"/>
      <c r="K682" s="414"/>
      <c r="L682" s="414"/>
      <c r="M682" s="414"/>
      <c r="N682" s="414"/>
      <c r="O682" s="414"/>
    </row>
    <row r="683" spans="2:15" x14ac:dyDescent="0.3">
      <c r="B683" s="414"/>
      <c r="C683" s="414"/>
      <c r="D683" s="414"/>
      <c r="E683" s="438"/>
      <c r="F683" s="438"/>
      <c r="G683" s="414"/>
      <c r="H683" s="414"/>
      <c r="I683" s="414"/>
      <c r="J683" s="414"/>
      <c r="K683" s="414"/>
      <c r="L683" s="414"/>
      <c r="M683" s="414"/>
      <c r="N683" s="414"/>
      <c r="O683" s="414"/>
    </row>
    <row r="684" spans="2:15" x14ac:dyDescent="0.3">
      <c r="B684" s="414"/>
      <c r="C684" s="414"/>
      <c r="D684" s="414"/>
      <c r="E684" s="438"/>
      <c r="F684" s="438"/>
      <c r="G684" s="414"/>
      <c r="H684" s="414"/>
      <c r="I684" s="414"/>
      <c r="J684" s="414"/>
      <c r="K684" s="414"/>
      <c r="L684" s="414"/>
      <c r="M684" s="414"/>
      <c r="N684" s="414"/>
      <c r="O684" s="414"/>
    </row>
    <row r="685" spans="2:15" x14ac:dyDescent="0.3">
      <c r="B685" s="414"/>
      <c r="C685" s="414"/>
      <c r="D685" s="414"/>
      <c r="E685" s="438"/>
      <c r="F685" s="438"/>
      <c r="G685" s="414"/>
      <c r="H685" s="414"/>
      <c r="I685" s="414"/>
      <c r="J685" s="414"/>
      <c r="K685" s="414"/>
      <c r="L685" s="414"/>
      <c r="M685" s="414"/>
      <c r="N685" s="414"/>
      <c r="O685" s="414"/>
    </row>
    <row r="686" spans="2:15" x14ac:dyDescent="0.3">
      <c r="B686" s="414"/>
      <c r="C686" s="414"/>
      <c r="D686" s="414"/>
      <c r="E686" s="438"/>
      <c r="F686" s="438"/>
      <c r="G686" s="414"/>
      <c r="H686" s="414"/>
      <c r="I686" s="414"/>
      <c r="J686" s="414"/>
      <c r="K686" s="414"/>
      <c r="L686" s="414"/>
      <c r="M686" s="414"/>
      <c r="N686" s="414"/>
      <c r="O686" s="414"/>
    </row>
    <row r="687" spans="2:15" x14ac:dyDescent="0.3">
      <c r="B687" s="414"/>
      <c r="C687" s="414"/>
      <c r="D687" s="414"/>
      <c r="E687" s="438"/>
      <c r="F687" s="438"/>
      <c r="G687" s="414"/>
      <c r="H687" s="414"/>
      <c r="I687" s="414"/>
      <c r="J687" s="414"/>
      <c r="K687" s="414"/>
      <c r="L687" s="414"/>
      <c r="M687" s="414"/>
      <c r="N687" s="414"/>
      <c r="O687" s="414"/>
    </row>
    <row r="688" spans="2:15" x14ac:dyDescent="0.3">
      <c r="B688" s="414"/>
      <c r="C688" s="414"/>
      <c r="D688" s="414"/>
      <c r="E688" s="438"/>
      <c r="F688" s="438"/>
      <c r="G688" s="414"/>
      <c r="H688" s="414"/>
      <c r="I688" s="414"/>
      <c r="J688" s="414"/>
      <c r="K688" s="414"/>
      <c r="L688" s="414"/>
      <c r="M688" s="414"/>
      <c r="N688" s="414"/>
      <c r="O688" s="414"/>
    </row>
    <row r="689" spans="2:15" x14ac:dyDescent="0.3">
      <c r="B689" s="414"/>
      <c r="C689" s="414"/>
      <c r="D689" s="414"/>
      <c r="E689" s="438"/>
      <c r="F689" s="438"/>
      <c r="G689" s="414"/>
      <c r="H689" s="414"/>
      <c r="I689" s="414"/>
      <c r="J689" s="414"/>
      <c r="K689" s="414"/>
      <c r="L689" s="414"/>
      <c r="M689" s="414"/>
      <c r="N689" s="414"/>
      <c r="O689" s="414"/>
    </row>
    <row r="690" spans="2:15" x14ac:dyDescent="0.3">
      <c r="B690" s="414"/>
      <c r="C690" s="414"/>
      <c r="D690" s="414"/>
      <c r="E690" s="438"/>
      <c r="F690" s="438"/>
      <c r="G690" s="414"/>
      <c r="H690" s="414"/>
      <c r="I690" s="414"/>
      <c r="J690" s="414"/>
      <c r="K690" s="414"/>
      <c r="L690" s="414"/>
      <c r="M690" s="414"/>
      <c r="N690" s="414"/>
      <c r="O690" s="414"/>
    </row>
    <row r="691" spans="2:15" x14ac:dyDescent="0.3">
      <c r="B691" s="414"/>
      <c r="C691" s="414"/>
      <c r="D691" s="414"/>
      <c r="E691" s="438"/>
      <c r="F691" s="438"/>
      <c r="G691" s="414"/>
      <c r="H691" s="414"/>
      <c r="I691" s="414"/>
      <c r="J691" s="414"/>
      <c r="K691" s="414"/>
      <c r="L691" s="414"/>
      <c r="M691" s="414"/>
      <c r="N691" s="414"/>
      <c r="O691" s="414"/>
    </row>
    <row r="692" spans="2:15" x14ac:dyDescent="0.3">
      <c r="B692" s="414"/>
      <c r="C692" s="414"/>
      <c r="D692" s="414"/>
      <c r="E692" s="438"/>
      <c r="F692" s="438"/>
      <c r="G692" s="414"/>
      <c r="H692" s="414"/>
      <c r="I692" s="414"/>
      <c r="J692" s="414"/>
      <c r="K692" s="414"/>
      <c r="L692" s="414"/>
      <c r="M692" s="414"/>
      <c r="N692" s="414"/>
      <c r="O692" s="414"/>
    </row>
    <row r="693" spans="2:15" x14ac:dyDescent="0.3">
      <c r="B693" s="414"/>
      <c r="C693" s="414"/>
      <c r="D693" s="414"/>
      <c r="E693" s="438"/>
      <c r="F693" s="438"/>
      <c r="G693" s="414"/>
      <c r="H693" s="414"/>
      <c r="I693" s="414"/>
      <c r="J693" s="414"/>
      <c r="K693" s="414"/>
      <c r="L693" s="414"/>
      <c r="M693" s="414"/>
      <c r="N693" s="414"/>
      <c r="O693" s="414"/>
    </row>
    <row r="694" spans="2:15" x14ac:dyDescent="0.3">
      <c r="B694" s="414"/>
      <c r="C694" s="414"/>
      <c r="D694" s="414"/>
      <c r="E694" s="438"/>
      <c r="F694" s="438"/>
      <c r="G694" s="414"/>
      <c r="H694" s="414"/>
      <c r="I694" s="414"/>
      <c r="J694" s="414"/>
      <c r="K694" s="414"/>
      <c r="L694" s="414"/>
      <c r="M694" s="414"/>
      <c r="N694" s="414"/>
      <c r="O694" s="414"/>
    </row>
    <row r="695" spans="2:15" x14ac:dyDescent="0.3">
      <c r="B695" s="414"/>
      <c r="C695" s="414"/>
      <c r="D695" s="414"/>
      <c r="E695" s="438"/>
      <c r="F695" s="438"/>
      <c r="G695" s="414"/>
      <c r="H695" s="414"/>
      <c r="I695" s="414"/>
      <c r="J695" s="414"/>
      <c r="K695" s="414"/>
      <c r="L695" s="414"/>
      <c r="M695" s="414"/>
      <c r="N695" s="414"/>
      <c r="O695" s="414"/>
    </row>
    <row r="696" spans="2:15" x14ac:dyDescent="0.3">
      <c r="B696" s="414"/>
      <c r="C696" s="414"/>
      <c r="D696" s="414"/>
      <c r="E696" s="438"/>
      <c r="F696" s="438"/>
      <c r="G696" s="414"/>
      <c r="H696" s="414"/>
      <c r="I696" s="414"/>
      <c r="J696" s="414"/>
      <c r="K696" s="414"/>
      <c r="L696" s="414"/>
      <c r="M696" s="414"/>
      <c r="N696" s="414"/>
      <c r="O696" s="414"/>
    </row>
    <row r="697" spans="2:15" x14ac:dyDescent="0.3">
      <c r="B697" s="414"/>
      <c r="C697" s="414"/>
      <c r="D697" s="414"/>
      <c r="E697" s="438"/>
      <c r="F697" s="438"/>
      <c r="G697" s="414"/>
      <c r="H697" s="414"/>
      <c r="I697" s="414"/>
      <c r="J697" s="414"/>
      <c r="K697" s="414"/>
      <c r="L697" s="414"/>
      <c r="M697" s="414"/>
      <c r="N697" s="414"/>
      <c r="O697" s="414"/>
    </row>
    <row r="698" spans="2:15" x14ac:dyDescent="0.3">
      <c r="B698" s="414"/>
      <c r="C698" s="414"/>
      <c r="D698" s="414"/>
      <c r="E698" s="438"/>
      <c r="F698" s="438"/>
      <c r="G698" s="414"/>
      <c r="H698" s="414"/>
      <c r="I698" s="414"/>
      <c r="J698" s="414"/>
      <c r="K698" s="414"/>
      <c r="L698" s="414"/>
      <c r="M698" s="414"/>
      <c r="N698" s="414"/>
      <c r="O698" s="414"/>
    </row>
    <row r="699" spans="2:15" x14ac:dyDescent="0.3">
      <c r="B699" s="414"/>
      <c r="C699" s="414"/>
      <c r="D699" s="414"/>
      <c r="E699" s="438"/>
      <c r="F699" s="438"/>
      <c r="G699" s="414"/>
      <c r="H699" s="414"/>
      <c r="I699" s="414"/>
      <c r="J699" s="414"/>
      <c r="K699" s="414"/>
      <c r="L699" s="414"/>
      <c r="M699" s="414"/>
      <c r="N699" s="414"/>
      <c r="O699" s="414"/>
    </row>
    <row r="700" spans="2:15" x14ac:dyDescent="0.3">
      <c r="B700" s="414"/>
      <c r="C700" s="414"/>
      <c r="D700" s="414"/>
      <c r="E700" s="438"/>
      <c r="F700" s="438"/>
      <c r="G700" s="414"/>
      <c r="H700" s="414"/>
      <c r="I700" s="414"/>
      <c r="J700" s="414"/>
      <c r="K700" s="414"/>
      <c r="L700" s="414"/>
      <c r="M700" s="414"/>
      <c r="N700" s="414"/>
      <c r="O700" s="414"/>
    </row>
    <row r="701" spans="2:15" x14ac:dyDescent="0.3">
      <c r="B701" s="414"/>
      <c r="C701" s="414"/>
      <c r="D701" s="414"/>
      <c r="E701" s="438"/>
      <c r="F701" s="438"/>
      <c r="G701" s="414"/>
      <c r="H701" s="414"/>
      <c r="I701" s="414"/>
      <c r="J701" s="414"/>
      <c r="K701" s="414"/>
      <c r="L701" s="414"/>
      <c r="M701" s="414"/>
      <c r="N701" s="414"/>
      <c r="O701" s="414"/>
    </row>
    <row r="702" spans="2:15" x14ac:dyDescent="0.3">
      <c r="B702" s="414"/>
      <c r="C702" s="414"/>
      <c r="D702" s="414"/>
      <c r="E702" s="438"/>
      <c r="F702" s="438"/>
      <c r="G702" s="414"/>
      <c r="H702" s="414"/>
      <c r="I702" s="414"/>
      <c r="J702" s="414"/>
      <c r="K702" s="414"/>
      <c r="L702" s="414"/>
      <c r="M702" s="414"/>
      <c r="N702" s="414"/>
      <c r="O702" s="414"/>
    </row>
    <row r="703" spans="2:15" x14ac:dyDescent="0.3">
      <c r="B703" s="414"/>
      <c r="C703" s="414"/>
      <c r="D703" s="414"/>
      <c r="E703" s="438"/>
      <c r="F703" s="438"/>
      <c r="G703" s="414"/>
      <c r="H703" s="414"/>
      <c r="I703" s="414"/>
      <c r="J703" s="414"/>
      <c r="K703" s="414"/>
      <c r="L703" s="414"/>
      <c r="M703" s="414"/>
      <c r="N703" s="414"/>
      <c r="O703" s="414"/>
    </row>
    <row r="704" spans="2:15" x14ac:dyDescent="0.3">
      <c r="B704" s="414"/>
      <c r="C704" s="414"/>
      <c r="D704" s="414"/>
      <c r="E704" s="438"/>
      <c r="F704" s="438"/>
      <c r="G704" s="414"/>
      <c r="H704" s="414"/>
      <c r="I704" s="414"/>
      <c r="J704" s="414"/>
      <c r="K704" s="414"/>
      <c r="L704" s="414"/>
      <c r="M704" s="414"/>
      <c r="N704" s="414"/>
      <c r="O704" s="414"/>
    </row>
    <row r="705" spans="2:15" x14ac:dyDescent="0.3">
      <c r="B705" s="414"/>
      <c r="C705" s="414"/>
      <c r="D705" s="414"/>
      <c r="E705" s="438"/>
      <c r="F705" s="438"/>
      <c r="G705" s="414"/>
      <c r="H705" s="414"/>
      <c r="I705" s="414"/>
      <c r="J705" s="414"/>
      <c r="K705" s="414"/>
      <c r="L705" s="414"/>
      <c r="M705" s="414"/>
      <c r="N705" s="414"/>
      <c r="O705" s="414"/>
    </row>
    <row r="706" spans="2:15" x14ac:dyDescent="0.3">
      <c r="B706" s="414"/>
      <c r="C706" s="414"/>
      <c r="D706" s="414"/>
      <c r="E706" s="438"/>
      <c r="F706" s="438"/>
      <c r="G706" s="414"/>
      <c r="H706" s="414"/>
      <c r="I706" s="414"/>
      <c r="J706" s="414"/>
      <c r="K706" s="414"/>
      <c r="L706" s="414"/>
      <c r="M706" s="414"/>
      <c r="N706" s="414"/>
      <c r="O706" s="414"/>
    </row>
    <row r="707" spans="2:15" x14ac:dyDescent="0.3">
      <c r="B707" s="414"/>
      <c r="C707" s="414"/>
      <c r="D707" s="414"/>
      <c r="E707" s="438"/>
      <c r="F707" s="438"/>
      <c r="G707" s="414"/>
      <c r="H707" s="414"/>
      <c r="I707" s="414"/>
      <c r="J707" s="414"/>
      <c r="K707" s="414"/>
      <c r="L707" s="414"/>
      <c r="M707" s="414"/>
      <c r="N707" s="414"/>
      <c r="O707" s="414"/>
    </row>
    <row r="708" spans="2:15" x14ac:dyDescent="0.3">
      <c r="B708" s="414"/>
      <c r="C708" s="414"/>
      <c r="D708" s="414"/>
      <c r="E708" s="438"/>
      <c r="F708" s="438"/>
      <c r="G708" s="414"/>
      <c r="H708" s="414"/>
      <c r="I708" s="414"/>
      <c r="J708" s="414"/>
      <c r="K708" s="414"/>
      <c r="L708" s="414"/>
      <c r="M708" s="414"/>
      <c r="N708" s="414"/>
      <c r="O708" s="414"/>
    </row>
    <row r="709" spans="2:15" x14ac:dyDescent="0.3">
      <c r="B709" s="414"/>
      <c r="C709" s="414"/>
      <c r="D709" s="414"/>
      <c r="E709" s="438"/>
      <c r="F709" s="438"/>
      <c r="G709" s="414"/>
      <c r="H709" s="414"/>
      <c r="I709" s="414"/>
      <c r="J709" s="414"/>
      <c r="K709" s="414"/>
      <c r="L709" s="414"/>
      <c r="M709" s="414"/>
      <c r="N709" s="414"/>
      <c r="O709" s="414"/>
    </row>
    <row r="710" spans="2:15" x14ac:dyDescent="0.3">
      <c r="B710" s="414"/>
      <c r="C710" s="414"/>
      <c r="D710" s="414"/>
      <c r="E710" s="438"/>
      <c r="F710" s="438"/>
      <c r="G710" s="414"/>
      <c r="H710" s="414"/>
      <c r="I710" s="414"/>
      <c r="J710" s="414"/>
      <c r="K710" s="414"/>
      <c r="L710" s="414"/>
      <c r="M710" s="414"/>
      <c r="N710" s="414"/>
      <c r="O710" s="414"/>
    </row>
    <row r="711" spans="2:15" x14ac:dyDescent="0.3">
      <c r="B711" s="414"/>
      <c r="C711" s="414"/>
      <c r="D711" s="414"/>
      <c r="E711" s="438"/>
      <c r="F711" s="438"/>
      <c r="G711" s="414"/>
      <c r="H711" s="414"/>
      <c r="I711" s="414"/>
      <c r="J711" s="414"/>
      <c r="K711" s="414"/>
      <c r="L711" s="414"/>
      <c r="M711" s="414"/>
      <c r="N711" s="414"/>
      <c r="O711" s="414"/>
    </row>
    <row r="712" spans="2:15" x14ac:dyDescent="0.3">
      <c r="B712" s="414"/>
      <c r="C712" s="414"/>
      <c r="D712" s="414"/>
      <c r="E712" s="438"/>
      <c r="F712" s="438"/>
      <c r="G712" s="414"/>
      <c r="H712" s="414"/>
      <c r="I712" s="414"/>
      <c r="J712" s="414"/>
      <c r="K712" s="414"/>
      <c r="L712" s="414"/>
      <c r="M712" s="414"/>
      <c r="N712" s="414"/>
      <c r="O712" s="414"/>
    </row>
    <row r="713" spans="2:15" x14ac:dyDescent="0.3">
      <c r="B713" s="414"/>
      <c r="C713" s="414"/>
      <c r="D713" s="414"/>
      <c r="E713" s="438"/>
      <c r="F713" s="438"/>
      <c r="G713" s="414"/>
      <c r="H713" s="414"/>
      <c r="I713" s="414"/>
      <c r="J713" s="414"/>
      <c r="K713" s="414"/>
      <c r="L713" s="414"/>
      <c r="M713" s="414"/>
      <c r="N713" s="414"/>
      <c r="O713" s="414"/>
    </row>
    <row r="714" spans="2:15" x14ac:dyDescent="0.3">
      <c r="B714" s="414"/>
      <c r="C714" s="414"/>
      <c r="D714" s="414"/>
      <c r="E714" s="438"/>
      <c r="F714" s="438"/>
      <c r="G714" s="414"/>
      <c r="H714" s="414"/>
      <c r="I714" s="414"/>
      <c r="J714" s="414"/>
      <c r="K714" s="414"/>
      <c r="L714" s="414"/>
      <c r="M714" s="414"/>
      <c r="N714" s="414"/>
      <c r="O714" s="414"/>
    </row>
    <row r="715" spans="2:15" x14ac:dyDescent="0.3">
      <c r="B715" s="414"/>
      <c r="C715" s="414"/>
      <c r="D715" s="414"/>
      <c r="E715" s="438"/>
      <c r="F715" s="438"/>
      <c r="G715" s="414"/>
      <c r="H715" s="414"/>
      <c r="I715" s="414"/>
      <c r="J715" s="414"/>
      <c r="K715" s="414"/>
      <c r="L715" s="414"/>
      <c r="M715" s="414"/>
      <c r="N715" s="414"/>
      <c r="O715" s="414"/>
    </row>
    <row r="716" spans="2:15" x14ac:dyDescent="0.3">
      <c r="B716" s="414"/>
      <c r="C716" s="414"/>
      <c r="D716" s="414"/>
      <c r="E716" s="438"/>
      <c r="F716" s="438"/>
      <c r="G716" s="414"/>
      <c r="H716" s="414"/>
      <c r="I716" s="414"/>
      <c r="J716" s="414"/>
      <c r="K716" s="414"/>
      <c r="L716" s="414"/>
      <c r="M716" s="414"/>
      <c r="N716" s="414"/>
      <c r="O716" s="414"/>
    </row>
    <row r="717" spans="2:15" x14ac:dyDescent="0.3">
      <c r="B717" s="414"/>
      <c r="C717" s="414"/>
      <c r="D717" s="414"/>
      <c r="E717" s="438"/>
      <c r="F717" s="438"/>
      <c r="G717" s="414"/>
      <c r="H717" s="414"/>
      <c r="I717" s="414"/>
      <c r="J717" s="414"/>
      <c r="K717" s="414"/>
      <c r="L717" s="414"/>
      <c r="M717" s="414"/>
      <c r="N717" s="414"/>
      <c r="O717" s="414"/>
    </row>
    <row r="718" spans="2:15" x14ac:dyDescent="0.3">
      <c r="B718" s="414"/>
      <c r="C718" s="414"/>
      <c r="D718" s="414"/>
      <c r="E718" s="438"/>
      <c r="F718" s="438"/>
      <c r="G718" s="414"/>
      <c r="H718" s="414"/>
      <c r="I718" s="414"/>
      <c r="J718" s="414"/>
      <c r="K718" s="414"/>
      <c r="L718" s="414"/>
      <c r="M718" s="414"/>
      <c r="N718" s="414"/>
      <c r="O718" s="414"/>
    </row>
    <row r="719" spans="2:15" x14ac:dyDescent="0.3">
      <c r="B719" s="414"/>
      <c r="C719" s="414"/>
      <c r="D719" s="414"/>
      <c r="E719" s="438"/>
      <c r="F719" s="438"/>
      <c r="G719" s="414"/>
      <c r="H719" s="414"/>
      <c r="I719" s="414"/>
      <c r="J719" s="414"/>
      <c r="K719" s="414"/>
      <c r="L719" s="414"/>
      <c r="M719" s="414"/>
      <c r="N719" s="414"/>
      <c r="O719" s="414"/>
    </row>
    <row r="720" spans="2:15" x14ac:dyDescent="0.3">
      <c r="B720" s="414"/>
      <c r="C720" s="414"/>
      <c r="D720" s="414"/>
      <c r="E720" s="438"/>
      <c r="F720" s="438"/>
      <c r="G720" s="414"/>
      <c r="H720" s="414"/>
      <c r="I720" s="414"/>
      <c r="J720" s="414"/>
      <c r="K720" s="414"/>
      <c r="L720" s="414"/>
      <c r="M720" s="414"/>
      <c r="N720" s="414"/>
      <c r="O720" s="414"/>
    </row>
    <row r="721" spans="2:15" x14ac:dyDescent="0.3">
      <c r="B721" s="414"/>
      <c r="C721" s="414"/>
      <c r="D721" s="414"/>
      <c r="E721" s="438"/>
      <c r="F721" s="438"/>
      <c r="G721" s="414"/>
      <c r="H721" s="414"/>
      <c r="I721" s="414"/>
      <c r="J721" s="414"/>
      <c r="K721" s="414"/>
      <c r="L721" s="414"/>
      <c r="M721" s="414"/>
      <c r="N721" s="414"/>
      <c r="O721" s="414"/>
    </row>
    <row r="722" spans="2:15" x14ac:dyDescent="0.3">
      <c r="B722" s="414"/>
      <c r="C722" s="414"/>
      <c r="D722" s="414"/>
      <c r="E722" s="438"/>
      <c r="F722" s="438"/>
      <c r="G722" s="414"/>
      <c r="H722" s="414"/>
      <c r="I722" s="414"/>
      <c r="J722" s="414"/>
      <c r="K722" s="414"/>
      <c r="L722" s="414"/>
      <c r="M722" s="414"/>
      <c r="N722" s="414"/>
      <c r="O722" s="414"/>
    </row>
    <row r="723" spans="2:15" x14ac:dyDescent="0.3">
      <c r="B723" s="414"/>
      <c r="C723" s="414"/>
      <c r="D723" s="414"/>
      <c r="E723" s="438"/>
      <c r="F723" s="438"/>
      <c r="G723" s="414"/>
      <c r="H723" s="414"/>
      <c r="I723" s="414"/>
      <c r="J723" s="414"/>
      <c r="K723" s="414"/>
      <c r="L723" s="414"/>
      <c r="M723" s="414"/>
      <c r="N723" s="414"/>
      <c r="O723" s="414"/>
    </row>
    <row r="724" spans="2:15" x14ac:dyDescent="0.3">
      <c r="B724" s="414"/>
      <c r="C724" s="414"/>
      <c r="D724" s="414"/>
      <c r="E724" s="438"/>
      <c r="F724" s="438"/>
      <c r="G724" s="414"/>
      <c r="H724" s="414"/>
      <c r="I724" s="414"/>
      <c r="J724" s="414"/>
      <c r="K724" s="414"/>
      <c r="L724" s="414"/>
      <c r="M724" s="414"/>
      <c r="N724" s="414"/>
      <c r="O724" s="414"/>
    </row>
    <row r="725" spans="2:15" x14ac:dyDescent="0.3">
      <c r="B725" s="414"/>
      <c r="C725" s="414"/>
      <c r="D725" s="414"/>
      <c r="E725" s="438"/>
      <c r="F725" s="438"/>
      <c r="G725" s="414"/>
      <c r="H725" s="414"/>
      <c r="I725" s="414"/>
      <c r="J725" s="414"/>
      <c r="K725" s="414"/>
      <c r="L725" s="414"/>
      <c r="M725" s="414"/>
      <c r="N725" s="414"/>
      <c r="O725" s="414"/>
    </row>
    <row r="726" spans="2:15" x14ac:dyDescent="0.3">
      <c r="B726" s="414"/>
      <c r="C726" s="414"/>
      <c r="D726" s="414"/>
      <c r="E726" s="438"/>
      <c r="F726" s="438"/>
      <c r="G726" s="414"/>
      <c r="H726" s="414"/>
      <c r="I726" s="414"/>
      <c r="J726" s="414"/>
      <c r="K726" s="414"/>
      <c r="L726" s="414"/>
      <c r="M726" s="414"/>
      <c r="N726" s="414"/>
      <c r="O726" s="414"/>
    </row>
    <row r="727" spans="2:15" x14ac:dyDescent="0.3">
      <c r="B727" s="414"/>
      <c r="C727" s="414"/>
      <c r="D727" s="414"/>
      <c r="E727" s="438"/>
      <c r="F727" s="438"/>
      <c r="G727" s="414"/>
      <c r="H727" s="414"/>
      <c r="I727" s="414"/>
      <c r="J727" s="414"/>
      <c r="K727" s="414"/>
      <c r="L727" s="414"/>
      <c r="M727" s="414"/>
      <c r="N727" s="414"/>
      <c r="O727" s="414"/>
    </row>
    <row r="728" spans="2:15" x14ac:dyDescent="0.3">
      <c r="B728" s="414"/>
      <c r="C728" s="414"/>
      <c r="D728" s="414"/>
      <c r="E728" s="438"/>
      <c r="F728" s="438"/>
      <c r="G728" s="414"/>
      <c r="H728" s="414"/>
      <c r="I728" s="414"/>
      <c r="J728" s="414"/>
      <c r="K728" s="414"/>
      <c r="L728" s="414"/>
      <c r="M728" s="414"/>
      <c r="N728" s="414"/>
      <c r="O728" s="414"/>
    </row>
    <row r="729" spans="2:15" x14ac:dyDescent="0.3">
      <c r="B729" s="414"/>
      <c r="C729" s="414"/>
      <c r="D729" s="414"/>
      <c r="E729" s="438"/>
      <c r="F729" s="438"/>
      <c r="G729" s="414"/>
      <c r="H729" s="414"/>
      <c r="I729" s="414"/>
      <c r="J729" s="414"/>
      <c r="K729" s="414"/>
      <c r="L729" s="414"/>
      <c r="M729" s="414"/>
      <c r="N729" s="414"/>
      <c r="O729" s="414"/>
    </row>
    <row r="730" spans="2:15" x14ac:dyDescent="0.3">
      <c r="B730" s="414"/>
      <c r="C730" s="414"/>
      <c r="D730" s="414"/>
      <c r="E730" s="438"/>
      <c r="F730" s="438"/>
      <c r="G730" s="414"/>
      <c r="H730" s="414"/>
      <c r="I730" s="414"/>
      <c r="J730" s="414"/>
      <c r="K730" s="414"/>
      <c r="L730" s="414"/>
      <c r="M730" s="414"/>
      <c r="N730" s="414"/>
      <c r="O730" s="414"/>
    </row>
    <row r="731" spans="2:15" x14ac:dyDescent="0.3">
      <c r="B731" s="414"/>
      <c r="C731" s="414"/>
      <c r="D731" s="414"/>
      <c r="E731" s="438"/>
      <c r="F731" s="438"/>
      <c r="G731" s="414"/>
      <c r="H731" s="414"/>
      <c r="I731" s="414"/>
      <c r="J731" s="414"/>
      <c r="K731" s="414"/>
      <c r="L731" s="414"/>
      <c r="M731" s="414"/>
      <c r="N731" s="414"/>
      <c r="O731" s="414"/>
    </row>
    <row r="732" spans="2:15" x14ac:dyDescent="0.3">
      <c r="B732" s="414"/>
      <c r="C732" s="414"/>
      <c r="D732" s="414"/>
      <c r="E732" s="438"/>
      <c r="F732" s="438"/>
      <c r="G732" s="414"/>
      <c r="H732" s="414"/>
      <c r="I732" s="414"/>
      <c r="J732" s="414"/>
      <c r="K732" s="414"/>
      <c r="L732" s="414"/>
      <c r="M732" s="414"/>
      <c r="N732" s="414"/>
      <c r="O732" s="414"/>
    </row>
    <row r="733" spans="2:15" x14ac:dyDescent="0.3">
      <c r="B733" s="414"/>
      <c r="C733" s="414"/>
      <c r="D733" s="414"/>
      <c r="E733" s="438"/>
      <c r="F733" s="438"/>
      <c r="G733" s="414"/>
      <c r="H733" s="414"/>
      <c r="I733" s="414"/>
      <c r="J733" s="414"/>
      <c r="K733" s="414"/>
      <c r="L733" s="414"/>
      <c r="M733" s="414"/>
      <c r="N733" s="414"/>
      <c r="O733" s="414"/>
    </row>
    <row r="734" spans="2:15" x14ac:dyDescent="0.3">
      <c r="B734" s="414"/>
      <c r="C734" s="414"/>
      <c r="D734" s="414"/>
      <c r="E734" s="438"/>
      <c r="F734" s="438"/>
      <c r="G734" s="414"/>
      <c r="H734" s="414"/>
      <c r="I734" s="414"/>
      <c r="J734" s="414"/>
      <c r="K734" s="414"/>
      <c r="L734" s="414"/>
      <c r="M734" s="414"/>
      <c r="N734" s="414"/>
      <c r="O734" s="414"/>
    </row>
    <row r="735" spans="2:15" x14ac:dyDescent="0.3">
      <c r="B735" s="414"/>
      <c r="C735" s="414"/>
      <c r="D735" s="414"/>
      <c r="E735" s="438"/>
      <c r="F735" s="438"/>
      <c r="G735" s="414"/>
      <c r="H735" s="414"/>
      <c r="I735" s="414"/>
      <c r="J735" s="414"/>
      <c r="K735" s="414"/>
      <c r="L735" s="414"/>
      <c r="M735" s="414"/>
      <c r="N735" s="414"/>
      <c r="O735" s="414"/>
    </row>
    <row r="736" spans="2:15" x14ac:dyDescent="0.3">
      <c r="B736" s="414"/>
      <c r="C736" s="414"/>
      <c r="D736" s="414"/>
      <c r="E736" s="438"/>
      <c r="F736" s="438"/>
      <c r="G736" s="414"/>
      <c r="H736" s="414"/>
      <c r="I736" s="414"/>
      <c r="J736" s="414"/>
      <c r="K736" s="414"/>
      <c r="L736" s="414"/>
      <c r="M736" s="414"/>
      <c r="N736" s="414"/>
      <c r="O736" s="414"/>
    </row>
    <row r="737" spans="2:15" x14ac:dyDescent="0.3">
      <c r="B737" s="414"/>
      <c r="C737" s="414"/>
      <c r="D737" s="414"/>
      <c r="E737" s="438"/>
      <c r="F737" s="438"/>
      <c r="G737" s="414"/>
      <c r="H737" s="414"/>
      <c r="I737" s="414"/>
      <c r="J737" s="414"/>
      <c r="K737" s="414"/>
      <c r="L737" s="414"/>
      <c r="M737" s="414"/>
      <c r="N737" s="414"/>
      <c r="O737" s="414"/>
    </row>
    <row r="738" spans="2:15" x14ac:dyDescent="0.3">
      <c r="B738" s="414"/>
      <c r="C738" s="414"/>
      <c r="D738" s="414"/>
      <c r="E738" s="438"/>
      <c r="F738" s="438"/>
      <c r="G738" s="414"/>
      <c r="H738" s="414"/>
      <c r="I738" s="414"/>
      <c r="J738" s="414"/>
      <c r="K738" s="414"/>
      <c r="L738" s="414"/>
      <c r="M738" s="414"/>
      <c r="N738" s="414"/>
      <c r="O738" s="414"/>
    </row>
    <row r="739" spans="2:15" x14ac:dyDescent="0.3">
      <c r="B739" s="414"/>
      <c r="C739" s="414"/>
      <c r="D739" s="414"/>
      <c r="E739" s="438"/>
      <c r="F739" s="438"/>
      <c r="G739" s="414"/>
      <c r="H739" s="414"/>
      <c r="I739" s="414"/>
      <c r="J739" s="414"/>
      <c r="K739" s="414"/>
      <c r="L739" s="414"/>
      <c r="M739" s="414"/>
      <c r="N739" s="414"/>
      <c r="O739" s="414"/>
    </row>
    <row r="740" spans="2:15" x14ac:dyDescent="0.3">
      <c r="B740" s="414"/>
      <c r="C740" s="414"/>
      <c r="D740" s="414"/>
      <c r="E740" s="438"/>
      <c r="F740" s="438"/>
      <c r="G740" s="414"/>
      <c r="H740" s="414"/>
      <c r="I740" s="414"/>
      <c r="J740" s="414"/>
      <c r="K740" s="414"/>
      <c r="L740" s="414"/>
      <c r="M740" s="414"/>
      <c r="N740" s="414"/>
      <c r="O740" s="414"/>
    </row>
    <row r="741" spans="2:15" x14ac:dyDescent="0.3">
      <c r="B741" s="414"/>
      <c r="C741" s="414"/>
      <c r="D741" s="414"/>
      <c r="E741" s="438"/>
      <c r="F741" s="438"/>
      <c r="G741" s="414"/>
      <c r="H741" s="414"/>
      <c r="I741" s="414"/>
      <c r="J741" s="414"/>
      <c r="K741" s="414"/>
      <c r="L741" s="414"/>
      <c r="M741" s="414"/>
      <c r="N741" s="414"/>
      <c r="O741" s="414"/>
    </row>
    <row r="742" spans="2:15" x14ac:dyDescent="0.3">
      <c r="B742" s="414"/>
      <c r="C742" s="414"/>
      <c r="D742" s="414"/>
      <c r="E742" s="438"/>
      <c r="F742" s="438"/>
      <c r="G742" s="414"/>
      <c r="H742" s="414"/>
      <c r="I742" s="414"/>
      <c r="J742" s="414"/>
      <c r="K742" s="414"/>
      <c r="L742" s="414"/>
      <c r="M742" s="414"/>
      <c r="N742" s="414"/>
      <c r="O742" s="414"/>
    </row>
    <row r="743" spans="2:15" x14ac:dyDescent="0.3">
      <c r="B743" s="414"/>
      <c r="C743" s="414"/>
      <c r="D743" s="414"/>
      <c r="E743" s="438"/>
      <c r="F743" s="438"/>
      <c r="G743" s="414"/>
      <c r="H743" s="414"/>
      <c r="I743" s="414"/>
      <c r="J743" s="414"/>
      <c r="K743" s="414"/>
      <c r="L743" s="414"/>
      <c r="M743" s="414"/>
      <c r="N743" s="414"/>
      <c r="O743" s="414"/>
    </row>
    <row r="744" spans="2:15" x14ac:dyDescent="0.3">
      <c r="B744" s="414"/>
      <c r="C744" s="414"/>
      <c r="D744" s="414"/>
      <c r="E744" s="438"/>
      <c r="F744" s="438"/>
      <c r="G744" s="414"/>
      <c r="H744" s="414"/>
      <c r="I744" s="414"/>
      <c r="J744" s="414"/>
      <c r="K744" s="414"/>
      <c r="L744" s="414"/>
      <c r="M744" s="414"/>
      <c r="N744" s="414"/>
      <c r="O744" s="414"/>
    </row>
    <row r="745" spans="2:15" x14ac:dyDescent="0.3">
      <c r="B745" s="414"/>
      <c r="C745" s="414"/>
      <c r="D745" s="414"/>
      <c r="E745" s="438"/>
      <c r="F745" s="438"/>
      <c r="G745" s="414"/>
      <c r="H745" s="414"/>
      <c r="I745" s="414"/>
      <c r="J745" s="414"/>
      <c r="K745" s="414"/>
      <c r="L745" s="414"/>
      <c r="M745" s="414"/>
      <c r="N745" s="414"/>
      <c r="O745" s="414"/>
    </row>
    <row r="746" spans="2:15" x14ac:dyDescent="0.3">
      <c r="B746" s="414"/>
      <c r="C746" s="414"/>
      <c r="D746" s="414"/>
      <c r="E746" s="438"/>
      <c r="F746" s="438"/>
      <c r="G746" s="414"/>
      <c r="H746" s="414"/>
      <c r="I746" s="414"/>
      <c r="J746" s="414"/>
      <c r="K746" s="414"/>
      <c r="L746" s="414"/>
      <c r="M746" s="414"/>
      <c r="N746" s="414"/>
      <c r="O746" s="414"/>
    </row>
    <row r="747" spans="2:15" x14ac:dyDescent="0.3">
      <c r="B747" s="414"/>
      <c r="C747" s="414"/>
      <c r="D747" s="414"/>
      <c r="E747" s="438"/>
      <c r="F747" s="438"/>
      <c r="G747" s="414"/>
      <c r="H747" s="414"/>
      <c r="I747" s="414"/>
      <c r="J747" s="414"/>
      <c r="K747" s="414"/>
      <c r="L747" s="414"/>
      <c r="M747" s="414"/>
      <c r="N747" s="414"/>
      <c r="O747" s="414"/>
    </row>
    <row r="748" spans="2:15" x14ac:dyDescent="0.3">
      <c r="B748" s="414"/>
      <c r="C748" s="414"/>
      <c r="D748" s="414"/>
      <c r="E748" s="438"/>
      <c r="F748" s="438"/>
      <c r="G748" s="414"/>
      <c r="H748" s="414"/>
      <c r="I748" s="414"/>
      <c r="J748" s="414"/>
      <c r="K748" s="414"/>
      <c r="L748" s="414"/>
      <c r="M748" s="414"/>
      <c r="N748" s="414"/>
      <c r="O748" s="414"/>
    </row>
    <row r="749" spans="2:15" x14ac:dyDescent="0.3">
      <c r="B749" s="414"/>
      <c r="C749" s="414"/>
      <c r="D749" s="414"/>
      <c r="E749" s="438"/>
      <c r="F749" s="438"/>
      <c r="G749" s="414"/>
      <c r="H749" s="414"/>
      <c r="I749" s="414"/>
      <c r="J749" s="414"/>
      <c r="K749" s="414"/>
      <c r="L749" s="414"/>
      <c r="M749" s="414"/>
      <c r="N749" s="414"/>
      <c r="O749" s="414"/>
    </row>
    <row r="750" spans="2:15" x14ac:dyDescent="0.3">
      <c r="B750" s="414"/>
      <c r="C750" s="414"/>
      <c r="D750" s="414"/>
      <c r="E750" s="438"/>
      <c r="F750" s="438"/>
      <c r="G750" s="414"/>
      <c r="H750" s="414"/>
      <c r="I750" s="414"/>
      <c r="J750" s="414"/>
      <c r="K750" s="414"/>
      <c r="L750" s="414"/>
      <c r="M750" s="414"/>
      <c r="N750" s="414"/>
      <c r="O750" s="414"/>
    </row>
    <row r="751" spans="2:15" x14ac:dyDescent="0.3">
      <c r="B751" s="414"/>
      <c r="C751" s="414"/>
      <c r="D751" s="414"/>
      <c r="E751" s="438"/>
      <c r="F751" s="438"/>
      <c r="G751" s="414"/>
      <c r="H751" s="414"/>
      <c r="I751" s="414"/>
      <c r="J751" s="414"/>
      <c r="K751" s="414"/>
      <c r="L751" s="414"/>
      <c r="M751" s="414"/>
      <c r="N751" s="414"/>
      <c r="O751" s="414"/>
    </row>
    <row r="752" spans="2:15" x14ac:dyDescent="0.3">
      <c r="B752" s="414"/>
      <c r="C752" s="414"/>
      <c r="D752" s="414"/>
      <c r="E752" s="438"/>
      <c r="F752" s="438"/>
      <c r="G752" s="414"/>
      <c r="H752" s="414"/>
      <c r="I752" s="414"/>
      <c r="J752" s="414"/>
      <c r="K752" s="414"/>
      <c r="L752" s="414"/>
      <c r="M752" s="414"/>
      <c r="N752" s="414"/>
      <c r="O752" s="414"/>
    </row>
    <row r="753" spans="2:15" x14ac:dyDescent="0.3">
      <c r="B753" s="414"/>
      <c r="C753" s="414"/>
      <c r="D753" s="414"/>
      <c r="E753" s="438"/>
      <c r="F753" s="438"/>
      <c r="G753" s="414"/>
      <c r="H753" s="414"/>
      <c r="I753" s="414"/>
      <c r="J753" s="414"/>
      <c r="K753" s="414"/>
      <c r="L753" s="414"/>
      <c r="M753" s="414"/>
      <c r="N753" s="414"/>
      <c r="O753" s="414"/>
    </row>
    <row r="754" spans="2:15" x14ac:dyDescent="0.3">
      <c r="B754" s="414"/>
      <c r="C754" s="414"/>
      <c r="D754" s="414"/>
      <c r="E754" s="438"/>
      <c r="F754" s="438"/>
      <c r="G754" s="414"/>
      <c r="H754" s="414"/>
      <c r="I754" s="414"/>
      <c r="J754" s="414"/>
      <c r="K754" s="414"/>
      <c r="L754" s="414"/>
      <c r="M754" s="414"/>
      <c r="N754" s="414"/>
      <c r="O754" s="414"/>
    </row>
    <row r="755" spans="2:15" x14ac:dyDescent="0.3">
      <c r="B755" s="414"/>
      <c r="C755" s="414"/>
      <c r="D755" s="414"/>
      <c r="E755" s="438"/>
      <c r="F755" s="438"/>
      <c r="G755" s="414"/>
      <c r="H755" s="414"/>
      <c r="I755" s="414"/>
      <c r="J755" s="414"/>
      <c r="K755" s="414"/>
      <c r="L755" s="414"/>
      <c r="M755" s="414"/>
      <c r="N755" s="414"/>
      <c r="O755" s="414"/>
    </row>
    <row r="756" spans="2:15" x14ac:dyDescent="0.3">
      <c r="B756" s="414"/>
      <c r="C756" s="414"/>
      <c r="D756" s="414"/>
      <c r="E756" s="438"/>
      <c r="F756" s="438"/>
      <c r="G756" s="414"/>
      <c r="H756" s="414"/>
      <c r="I756" s="414"/>
      <c r="J756" s="414"/>
      <c r="K756" s="414"/>
      <c r="L756" s="414"/>
      <c r="M756" s="414"/>
      <c r="N756" s="414"/>
      <c r="O756" s="414"/>
    </row>
    <row r="757" spans="2:15" x14ac:dyDescent="0.3">
      <c r="B757" s="414"/>
      <c r="C757" s="414"/>
      <c r="D757" s="414"/>
      <c r="E757" s="438"/>
      <c r="F757" s="438"/>
      <c r="G757" s="414"/>
      <c r="H757" s="414"/>
      <c r="I757" s="414"/>
      <c r="J757" s="414"/>
      <c r="K757" s="414"/>
      <c r="L757" s="414"/>
      <c r="M757" s="414"/>
      <c r="N757" s="414"/>
      <c r="O757" s="414"/>
    </row>
    <row r="758" spans="2:15" x14ac:dyDescent="0.3">
      <c r="B758" s="414"/>
      <c r="C758" s="414"/>
      <c r="D758" s="414"/>
      <c r="E758" s="438"/>
      <c r="F758" s="438"/>
      <c r="G758" s="414"/>
      <c r="H758" s="414"/>
      <c r="I758" s="414"/>
      <c r="J758" s="414"/>
      <c r="K758" s="414"/>
      <c r="L758" s="414"/>
      <c r="M758" s="414"/>
      <c r="N758" s="414"/>
      <c r="O758" s="414"/>
    </row>
    <row r="759" spans="2:15" x14ac:dyDescent="0.3">
      <c r="B759" s="414"/>
      <c r="C759" s="414"/>
      <c r="D759" s="414"/>
      <c r="E759" s="438"/>
      <c r="F759" s="438"/>
      <c r="G759" s="414"/>
      <c r="H759" s="414"/>
      <c r="I759" s="414"/>
      <c r="J759" s="414"/>
      <c r="K759" s="414"/>
      <c r="L759" s="414"/>
      <c r="M759" s="414"/>
      <c r="N759" s="414"/>
      <c r="O759" s="414"/>
    </row>
    <row r="760" spans="2:15" x14ac:dyDescent="0.3">
      <c r="B760" s="414"/>
      <c r="C760" s="414"/>
      <c r="D760" s="414"/>
      <c r="E760" s="438"/>
      <c r="F760" s="438"/>
      <c r="G760" s="414"/>
      <c r="H760" s="414"/>
      <c r="I760" s="414"/>
      <c r="J760" s="414"/>
      <c r="K760" s="414"/>
      <c r="L760" s="414"/>
      <c r="M760" s="414"/>
      <c r="N760" s="414"/>
      <c r="O760" s="414"/>
    </row>
    <row r="761" spans="2:15" x14ac:dyDescent="0.3">
      <c r="B761" s="414"/>
      <c r="C761" s="414"/>
      <c r="D761" s="414"/>
      <c r="E761" s="438"/>
      <c r="F761" s="438"/>
      <c r="G761" s="414"/>
      <c r="H761" s="414"/>
      <c r="I761" s="414"/>
      <c r="J761" s="414"/>
      <c r="K761" s="414"/>
      <c r="L761" s="414"/>
      <c r="M761" s="414"/>
      <c r="N761" s="414"/>
      <c r="O761" s="414"/>
    </row>
    <row r="762" spans="2:15" x14ac:dyDescent="0.3">
      <c r="B762" s="414"/>
      <c r="C762" s="414"/>
      <c r="D762" s="414"/>
      <c r="E762" s="438"/>
      <c r="F762" s="438"/>
      <c r="G762" s="414"/>
      <c r="H762" s="414"/>
      <c r="I762" s="414"/>
      <c r="J762" s="414"/>
      <c r="K762" s="414"/>
      <c r="L762" s="414"/>
      <c r="M762" s="414"/>
      <c r="N762" s="414"/>
      <c r="O762" s="414"/>
    </row>
    <row r="763" spans="2:15" x14ac:dyDescent="0.3">
      <c r="B763" s="414"/>
      <c r="C763" s="414"/>
      <c r="D763" s="414"/>
      <c r="E763" s="438"/>
      <c r="F763" s="438"/>
      <c r="G763" s="414"/>
      <c r="H763" s="414"/>
      <c r="I763" s="414"/>
      <c r="J763" s="414"/>
      <c r="K763" s="414"/>
      <c r="L763" s="414"/>
      <c r="M763" s="414"/>
      <c r="N763" s="414"/>
      <c r="O763" s="414"/>
    </row>
    <row r="764" spans="2:15" x14ac:dyDescent="0.3">
      <c r="B764" s="414"/>
      <c r="C764" s="414"/>
      <c r="D764" s="414"/>
      <c r="E764" s="438"/>
      <c r="F764" s="438"/>
      <c r="G764" s="414"/>
      <c r="H764" s="414"/>
      <c r="I764" s="414"/>
      <c r="J764" s="414"/>
      <c r="K764" s="414"/>
      <c r="L764" s="414"/>
      <c r="M764" s="414"/>
      <c r="N764" s="414"/>
      <c r="O764" s="414"/>
    </row>
    <row r="765" spans="2:15" x14ac:dyDescent="0.3">
      <c r="B765" s="414"/>
      <c r="C765" s="414"/>
      <c r="D765" s="414"/>
      <c r="E765" s="438"/>
      <c r="F765" s="438"/>
      <c r="G765" s="414"/>
      <c r="H765" s="414"/>
      <c r="I765" s="414"/>
      <c r="J765" s="414"/>
      <c r="K765" s="414"/>
      <c r="L765" s="414"/>
      <c r="M765" s="414"/>
      <c r="N765" s="414"/>
      <c r="O765" s="414"/>
    </row>
    <row r="766" spans="2:15" x14ac:dyDescent="0.3">
      <c r="B766" s="414"/>
      <c r="C766" s="414"/>
      <c r="D766" s="414"/>
      <c r="E766" s="438"/>
      <c r="F766" s="438"/>
      <c r="G766" s="414"/>
      <c r="H766" s="414"/>
      <c r="I766" s="414"/>
      <c r="J766" s="414"/>
      <c r="K766" s="414"/>
      <c r="L766" s="414"/>
      <c r="M766" s="414"/>
      <c r="N766" s="414"/>
      <c r="O766" s="414"/>
    </row>
    <row r="767" spans="2:15" x14ac:dyDescent="0.3">
      <c r="B767" s="414"/>
      <c r="C767" s="414"/>
      <c r="D767" s="414"/>
      <c r="E767" s="438"/>
      <c r="F767" s="438"/>
      <c r="G767" s="414"/>
      <c r="H767" s="414"/>
      <c r="I767" s="414"/>
      <c r="J767" s="414"/>
      <c r="K767" s="414"/>
      <c r="L767" s="414"/>
      <c r="M767" s="414"/>
      <c r="N767" s="414"/>
      <c r="O767" s="414"/>
    </row>
    <row r="768" spans="2:15" x14ac:dyDescent="0.3">
      <c r="B768" s="414"/>
      <c r="C768" s="414"/>
      <c r="D768" s="414"/>
      <c r="E768" s="438"/>
      <c r="F768" s="438"/>
      <c r="G768" s="414"/>
      <c r="H768" s="414"/>
      <c r="I768" s="414"/>
      <c r="J768" s="414"/>
      <c r="K768" s="414"/>
      <c r="L768" s="414"/>
      <c r="M768" s="414"/>
      <c r="N768" s="414"/>
      <c r="O768" s="414"/>
    </row>
    <row r="769" spans="2:15" x14ac:dyDescent="0.3">
      <c r="B769" s="414"/>
      <c r="C769" s="414"/>
      <c r="D769" s="414"/>
      <c r="E769" s="438"/>
      <c r="F769" s="438"/>
      <c r="G769" s="414"/>
      <c r="H769" s="414"/>
      <c r="I769" s="414"/>
      <c r="J769" s="414"/>
      <c r="K769" s="414"/>
      <c r="L769" s="414"/>
      <c r="M769" s="414"/>
      <c r="N769" s="414"/>
      <c r="O769" s="414"/>
    </row>
    <row r="770" spans="2:15" x14ac:dyDescent="0.3">
      <c r="B770" s="414"/>
      <c r="C770" s="414"/>
      <c r="D770" s="414"/>
      <c r="E770" s="438"/>
      <c r="F770" s="438"/>
      <c r="G770" s="414"/>
      <c r="H770" s="414"/>
      <c r="I770" s="414"/>
      <c r="J770" s="414"/>
      <c r="K770" s="414"/>
      <c r="L770" s="414"/>
      <c r="M770" s="414"/>
      <c r="N770" s="414"/>
      <c r="O770" s="414"/>
    </row>
    <row r="771" spans="2:15" x14ac:dyDescent="0.3">
      <c r="B771" s="414"/>
      <c r="C771" s="414"/>
      <c r="D771" s="414"/>
      <c r="E771" s="438"/>
      <c r="F771" s="438"/>
      <c r="G771" s="414"/>
      <c r="H771" s="414"/>
      <c r="I771" s="414"/>
      <c r="J771" s="414"/>
      <c r="K771" s="414"/>
      <c r="L771" s="414"/>
      <c r="M771" s="414"/>
      <c r="N771" s="414"/>
      <c r="O771" s="414"/>
    </row>
    <row r="772" spans="2:15" x14ac:dyDescent="0.3">
      <c r="B772" s="414"/>
      <c r="C772" s="414"/>
      <c r="D772" s="414"/>
      <c r="E772" s="438"/>
      <c r="F772" s="438"/>
      <c r="G772" s="414"/>
      <c r="H772" s="414"/>
      <c r="I772" s="414"/>
      <c r="J772" s="414"/>
      <c r="K772" s="414"/>
      <c r="L772" s="414"/>
      <c r="M772" s="414"/>
      <c r="N772" s="414"/>
      <c r="O772" s="414"/>
    </row>
    <row r="773" spans="2:15" x14ac:dyDescent="0.3">
      <c r="B773" s="414"/>
      <c r="C773" s="414"/>
      <c r="D773" s="414"/>
      <c r="E773" s="438"/>
      <c r="F773" s="438"/>
      <c r="G773" s="414"/>
      <c r="H773" s="414"/>
      <c r="I773" s="414"/>
      <c r="J773" s="414"/>
      <c r="K773" s="414"/>
      <c r="L773" s="414"/>
      <c r="M773" s="414"/>
      <c r="N773" s="414"/>
      <c r="O773" s="414"/>
    </row>
    <row r="774" spans="2:15" x14ac:dyDescent="0.3">
      <c r="B774" s="414"/>
      <c r="C774" s="414"/>
      <c r="D774" s="414"/>
      <c r="E774" s="438"/>
      <c r="F774" s="438"/>
      <c r="G774" s="414"/>
      <c r="H774" s="414"/>
      <c r="I774" s="414"/>
      <c r="J774" s="414"/>
      <c r="K774" s="414"/>
      <c r="L774" s="414"/>
      <c r="M774" s="414"/>
      <c r="N774" s="414"/>
      <c r="O774" s="414"/>
    </row>
    <row r="775" spans="2:15" x14ac:dyDescent="0.3">
      <c r="B775" s="414"/>
      <c r="C775" s="414"/>
      <c r="D775" s="414"/>
      <c r="E775" s="438"/>
      <c r="F775" s="438"/>
      <c r="G775" s="414"/>
      <c r="H775" s="414"/>
      <c r="I775" s="414"/>
      <c r="J775" s="414"/>
      <c r="K775" s="414"/>
      <c r="L775" s="414"/>
      <c r="M775" s="414"/>
      <c r="N775" s="414"/>
      <c r="O775" s="414"/>
    </row>
    <row r="776" spans="2:15" x14ac:dyDescent="0.3">
      <c r="B776" s="414"/>
      <c r="C776" s="414"/>
      <c r="D776" s="414"/>
      <c r="E776" s="438"/>
      <c r="F776" s="438"/>
      <c r="G776" s="414"/>
      <c r="H776" s="414"/>
      <c r="I776" s="414"/>
      <c r="J776" s="414"/>
      <c r="K776" s="414"/>
      <c r="L776" s="414"/>
      <c r="M776" s="414"/>
      <c r="N776" s="414"/>
      <c r="O776" s="414"/>
    </row>
    <row r="777" spans="2:15" x14ac:dyDescent="0.3">
      <c r="B777" s="414"/>
      <c r="C777" s="414"/>
      <c r="D777" s="414"/>
      <c r="E777" s="438"/>
      <c r="F777" s="438"/>
      <c r="G777" s="414"/>
      <c r="H777" s="414"/>
      <c r="I777" s="414"/>
      <c r="J777" s="414"/>
      <c r="K777" s="414"/>
      <c r="L777" s="414"/>
      <c r="M777" s="414"/>
      <c r="N777" s="414"/>
      <c r="O777" s="414"/>
    </row>
    <row r="778" spans="2:15" x14ac:dyDescent="0.3">
      <c r="B778" s="414"/>
      <c r="C778" s="414"/>
      <c r="D778" s="414"/>
      <c r="E778" s="438"/>
      <c r="F778" s="438"/>
      <c r="G778" s="414"/>
      <c r="H778" s="414"/>
      <c r="I778" s="414"/>
      <c r="J778" s="414"/>
      <c r="K778" s="414"/>
      <c r="L778" s="414"/>
      <c r="M778" s="414"/>
      <c r="N778" s="414"/>
      <c r="O778" s="414"/>
    </row>
    <row r="779" spans="2:15" x14ac:dyDescent="0.3">
      <c r="B779" s="414"/>
      <c r="C779" s="414"/>
      <c r="D779" s="414"/>
      <c r="E779" s="438"/>
      <c r="F779" s="438"/>
      <c r="G779" s="414"/>
      <c r="H779" s="414"/>
      <c r="I779" s="414"/>
      <c r="J779" s="414"/>
      <c r="K779" s="414"/>
      <c r="L779" s="414"/>
      <c r="M779" s="414"/>
      <c r="N779" s="414"/>
      <c r="O779" s="414"/>
    </row>
    <row r="780" spans="2:15" x14ac:dyDescent="0.3">
      <c r="B780" s="414"/>
      <c r="C780" s="414"/>
      <c r="D780" s="414"/>
      <c r="E780" s="438"/>
      <c r="F780" s="438"/>
      <c r="G780" s="414"/>
      <c r="H780" s="414"/>
      <c r="I780" s="414"/>
      <c r="J780" s="414"/>
      <c r="K780" s="414"/>
      <c r="L780" s="414"/>
      <c r="M780" s="414"/>
      <c r="N780" s="414"/>
      <c r="O780" s="414"/>
    </row>
    <row r="781" spans="2:15" x14ac:dyDescent="0.3">
      <c r="B781" s="414"/>
      <c r="C781" s="414"/>
      <c r="D781" s="414"/>
      <c r="E781" s="438"/>
      <c r="F781" s="438"/>
      <c r="G781" s="414"/>
      <c r="H781" s="414"/>
      <c r="I781" s="414"/>
      <c r="J781" s="414"/>
      <c r="K781" s="414"/>
      <c r="L781" s="414"/>
      <c r="M781" s="414"/>
      <c r="N781" s="414"/>
      <c r="O781" s="414"/>
    </row>
    <row r="782" spans="2:15" x14ac:dyDescent="0.3">
      <c r="B782" s="414"/>
      <c r="C782" s="414"/>
      <c r="D782" s="414"/>
      <c r="E782" s="438"/>
      <c r="F782" s="438"/>
      <c r="G782" s="414"/>
      <c r="H782" s="414"/>
      <c r="I782" s="414"/>
      <c r="J782" s="414"/>
      <c r="K782" s="414"/>
      <c r="L782" s="414"/>
      <c r="M782" s="414"/>
      <c r="N782" s="414"/>
      <c r="O782" s="414"/>
    </row>
    <row r="783" spans="2:15" x14ac:dyDescent="0.3">
      <c r="B783" s="414"/>
      <c r="C783" s="414"/>
      <c r="D783" s="414"/>
      <c r="E783" s="438"/>
      <c r="F783" s="438"/>
      <c r="G783" s="414"/>
      <c r="H783" s="414"/>
      <c r="I783" s="414"/>
      <c r="J783" s="414"/>
      <c r="K783" s="414"/>
      <c r="L783" s="414"/>
      <c r="M783" s="414"/>
      <c r="N783" s="414"/>
      <c r="O783" s="414"/>
    </row>
    <row r="784" spans="2:15" x14ac:dyDescent="0.3">
      <c r="B784" s="414"/>
      <c r="C784" s="414"/>
      <c r="D784" s="414"/>
      <c r="E784" s="438"/>
      <c r="F784" s="438"/>
      <c r="G784" s="414"/>
      <c r="H784" s="414"/>
      <c r="I784" s="414"/>
      <c r="J784" s="414"/>
      <c r="K784" s="414"/>
      <c r="L784" s="414"/>
      <c r="M784" s="414"/>
      <c r="N784" s="414"/>
      <c r="O784" s="414"/>
    </row>
    <row r="785" spans="2:15" x14ac:dyDescent="0.3">
      <c r="B785" s="414"/>
      <c r="C785" s="414"/>
      <c r="D785" s="414"/>
      <c r="E785" s="438"/>
      <c r="F785" s="438"/>
      <c r="G785" s="414"/>
      <c r="H785" s="414"/>
      <c r="I785" s="414"/>
      <c r="J785" s="414"/>
      <c r="K785" s="414"/>
      <c r="L785" s="414"/>
      <c r="M785" s="414"/>
      <c r="N785" s="414"/>
      <c r="O785" s="414"/>
    </row>
    <row r="786" spans="2:15" x14ac:dyDescent="0.3">
      <c r="B786" s="414"/>
      <c r="C786" s="414"/>
      <c r="D786" s="414"/>
      <c r="E786" s="438"/>
      <c r="F786" s="438"/>
      <c r="G786" s="414"/>
      <c r="H786" s="414"/>
      <c r="I786" s="414"/>
      <c r="J786" s="414"/>
      <c r="K786" s="414"/>
      <c r="L786" s="414"/>
      <c r="M786" s="414"/>
      <c r="N786" s="414"/>
      <c r="O786" s="414"/>
    </row>
    <row r="787" spans="2:15" x14ac:dyDescent="0.3">
      <c r="B787" s="414"/>
      <c r="C787" s="414"/>
      <c r="D787" s="414"/>
      <c r="E787" s="438"/>
      <c r="F787" s="438"/>
      <c r="G787" s="414"/>
      <c r="H787" s="414"/>
      <c r="I787" s="414"/>
      <c r="J787" s="414"/>
      <c r="K787" s="414"/>
      <c r="L787" s="414"/>
      <c r="M787" s="414"/>
      <c r="N787" s="414"/>
      <c r="O787" s="414"/>
    </row>
    <row r="788" spans="2:15" x14ac:dyDescent="0.3">
      <c r="B788" s="414"/>
      <c r="C788" s="414"/>
      <c r="D788" s="414"/>
      <c r="E788" s="438"/>
      <c r="F788" s="438"/>
      <c r="G788" s="414"/>
      <c r="H788" s="414"/>
      <c r="I788" s="414"/>
      <c r="J788" s="414"/>
      <c r="K788" s="414"/>
      <c r="L788" s="414"/>
      <c r="M788" s="414"/>
      <c r="N788" s="414"/>
      <c r="O788" s="414"/>
    </row>
    <row r="789" spans="2:15" x14ac:dyDescent="0.3">
      <c r="B789" s="414"/>
      <c r="C789" s="414"/>
      <c r="D789" s="414"/>
      <c r="E789" s="438"/>
      <c r="F789" s="438"/>
      <c r="G789" s="414"/>
      <c r="H789" s="414"/>
      <c r="I789" s="414"/>
      <c r="J789" s="414"/>
      <c r="K789" s="414"/>
      <c r="L789" s="414"/>
      <c r="M789" s="414"/>
      <c r="N789" s="414"/>
      <c r="O789" s="414"/>
    </row>
    <row r="790" spans="2:15" x14ac:dyDescent="0.3">
      <c r="B790" s="414"/>
      <c r="C790" s="414"/>
      <c r="D790" s="414"/>
      <c r="E790" s="438"/>
      <c r="F790" s="438"/>
      <c r="G790" s="414"/>
      <c r="H790" s="414"/>
      <c r="I790" s="414"/>
      <c r="J790" s="414"/>
      <c r="K790" s="414"/>
      <c r="L790" s="414"/>
      <c r="M790" s="414"/>
      <c r="N790" s="414"/>
      <c r="O790" s="414"/>
    </row>
    <row r="791" spans="2:15" x14ac:dyDescent="0.3">
      <c r="B791" s="414"/>
      <c r="C791" s="414"/>
      <c r="D791" s="414"/>
      <c r="E791" s="438"/>
      <c r="F791" s="438"/>
      <c r="G791" s="414"/>
      <c r="H791" s="414"/>
      <c r="I791" s="414"/>
      <c r="J791" s="414"/>
      <c r="K791" s="414"/>
      <c r="L791" s="414"/>
      <c r="M791" s="414"/>
      <c r="N791" s="414"/>
      <c r="O791" s="414"/>
    </row>
    <row r="792" spans="2:15" x14ac:dyDescent="0.3">
      <c r="B792" s="414"/>
      <c r="C792" s="414"/>
      <c r="D792" s="414"/>
      <c r="E792" s="438"/>
      <c r="F792" s="438"/>
      <c r="G792" s="414"/>
      <c r="H792" s="414"/>
      <c r="I792" s="414"/>
      <c r="J792" s="414"/>
      <c r="K792" s="414"/>
      <c r="L792" s="414"/>
      <c r="M792" s="414"/>
      <c r="N792" s="414"/>
      <c r="O792" s="414"/>
    </row>
    <row r="793" spans="2:15" x14ac:dyDescent="0.3">
      <c r="B793" s="414"/>
      <c r="C793" s="414"/>
      <c r="D793" s="414"/>
      <c r="E793" s="438"/>
      <c r="F793" s="438"/>
      <c r="G793" s="414"/>
      <c r="H793" s="414"/>
      <c r="I793" s="414"/>
      <c r="J793" s="414"/>
      <c r="K793" s="414"/>
      <c r="L793" s="414"/>
      <c r="M793" s="414"/>
      <c r="N793" s="414"/>
      <c r="O793" s="414"/>
    </row>
    <row r="794" spans="2:15" x14ac:dyDescent="0.3">
      <c r="B794" s="414"/>
      <c r="C794" s="414"/>
      <c r="D794" s="414"/>
      <c r="E794" s="438"/>
      <c r="F794" s="438"/>
      <c r="G794" s="414"/>
      <c r="H794" s="414"/>
      <c r="I794" s="414"/>
      <c r="J794" s="414"/>
      <c r="K794" s="414"/>
      <c r="L794" s="414"/>
      <c r="M794" s="414"/>
      <c r="N794" s="414"/>
      <c r="O794" s="414"/>
    </row>
    <row r="795" spans="2:15" x14ac:dyDescent="0.3">
      <c r="B795" s="414"/>
      <c r="C795" s="414"/>
      <c r="D795" s="414"/>
      <c r="E795" s="438"/>
      <c r="F795" s="438"/>
      <c r="G795" s="414"/>
      <c r="H795" s="414"/>
      <c r="I795" s="414"/>
      <c r="J795" s="414"/>
      <c r="K795" s="414"/>
      <c r="L795" s="414"/>
      <c r="M795" s="414"/>
      <c r="N795" s="414"/>
      <c r="O795" s="414"/>
    </row>
    <row r="796" spans="2:15" x14ac:dyDescent="0.3">
      <c r="B796" s="414"/>
      <c r="C796" s="414"/>
      <c r="D796" s="414"/>
      <c r="E796" s="438"/>
      <c r="F796" s="438"/>
      <c r="G796" s="414"/>
      <c r="H796" s="414"/>
      <c r="I796" s="414"/>
      <c r="J796" s="414"/>
      <c r="K796" s="414"/>
      <c r="L796" s="414"/>
      <c r="M796" s="414"/>
      <c r="N796" s="414"/>
      <c r="O796" s="414"/>
    </row>
    <row r="797" spans="2:15" x14ac:dyDescent="0.3">
      <c r="B797" s="414"/>
      <c r="C797" s="414"/>
      <c r="D797" s="414"/>
      <c r="E797" s="438"/>
      <c r="F797" s="438"/>
      <c r="G797" s="414"/>
      <c r="H797" s="414"/>
      <c r="I797" s="414"/>
      <c r="J797" s="414"/>
      <c r="K797" s="414"/>
      <c r="L797" s="414"/>
      <c r="M797" s="414"/>
      <c r="N797" s="414"/>
      <c r="O797" s="414"/>
    </row>
    <row r="798" spans="2:15" x14ac:dyDescent="0.3">
      <c r="B798" s="414"/>
      <c r="C798" s="414"/>
      <c r="D798" s="414"/>
      <c r="E798" s="438"/>
      <c r="F798" s="438"/>
      <c r="G798" s="414"/>
      <c r="H798" s="414"/>
      <c r="I798" s="414"/>
      <c r="J798" s="414"/>
      <c r="K798" s="414"/>
      <c r="L798" s="414"/>
      <c r="M798" s="414"/>
      <c r="N798" s="414"/>
      <c r="O798" s="414"/>
    </row>
    <row r="799" spans="2:15" x14ac:dyDescent="0.3">
      <c r="B799" s="414"/>
      <c r="C799" s="414"/>
      <c r="D799" s="414"/>
      <c r="E799" s="438"/>
      <c r="F799" s="438"/>
      <c r="G799" s="414"/>
      <c r="H799" s="414"/>
      <c r="I799" s="414"/>
      <c r="J799" s="414"/>
      <c r="K799" s="414"/>
      <c r="L799" s="414"/>
      <c r="M799" s="414"/>
      <c r="N799" s="414"/>
      <c r="O799" s="414"/>
    </row>
    <row r="800" spans="2:15" x14ac:dyDescent="0.3">
      <c r="B800" s="414"/>
      <c r="C800" s="414"/>
      <c r="D800" s="414"/>
      <c r="E800" s="438"/>
      <c r="F800" s="438"/>
      <c r="G800" s="414"/>
      <c r="H800" s="414"/>
      <c r="I800" s="414"/>
      <c r="J800" s="414"/>
      <c r="K800" s="414"/>
      <c r="L800" s="414"/>
      <c r="M800" s="414"/>
      <c r="N800" s="414"/>
      <c r="O800" s="414"/>
    </row>
    <row r="801" spans="2:15" x14ac:dyDescent="0.3">
      <c r="B801" s="414"/>
      <c r="C801" s="414"/>
      <c r="D801" s="414"/>
      <c r="E801" s="438"/>
      <c r="F801" s="438"/>
      <c r="G801" s="414"/>
      <c r="H801" s="414"/>
      <c r="I801" s="414"/>
      <c r="J801" s="414"/>
      <c r="K801" s="414"/>
      <c r="L801" s="414"/>
      <c r="M801" s="414"/>
      <c r="N801" s="414"/>
      <c r="O801" s="414"/>
    </row>
    <row r="802" spans="2:15" x14ac:dyDescent="0.3">
      <c r="B802" s="414"/>
      <c r="C802" s="414"/>
      <c r="D802" s="414"/>
      <c r="E802" s="438"/>
      <c r="F802" s="438"/>
      <c r="G802" s="414"/>
      <c r="H802" s="414"/>
      <c r="I802" s="414"/>
      <c r="J802" s="414"/>
      <c r="K802" s="414"/>
      <c r="L802" s="414"/>
      <c r="M802" s="414"/>
      <c r="N802" s="414"/>
      <c r="O802" s="414"/>
    </row>
    <row r="803" spans="2:15" x14ac:dyDescent="0.3">
      <c r="B803" s="414"/>
      <c r="C803" s="414"/>
      <c r="D803" s="414"/>
      <c r="E803" s="438"/>
      <c r="F803" s="438"/>
      <c r="G803" s="414"/>
      <c r="H803" s="414"/>
      <c r="I803" s="414"/>
      <c r="J803" s="414"/>
      <c r="K803" s="414"/>
      <c r="L803" s="414"/>
      <c r="M803" s="414"/>
      <c r="N803" s="414"/>
      <c r="O803" s="414"/>
    </row>
    <row r="804" spans="2:15" x14ac:dyDescent="0.3">
      <c r="B804" s="414"/>
      <c r="C804" s="414"/>
      <c r="D804" s="414"/>
      <c r="E804" s="438"/>
      <c r="F804" s="438"/>
      <c r="G804" s="414"/>
      <c r="H804" s="414"/>
      <c r="I804" s="414"/>
      <c r="J804" s="414"/>
      <c r="K804" s="414"/>
      <c r="L804" s="414"/>
      <c r="M804" s="414"/>
      <c r="N804" s="414"/>
      <c r="O804" s="414"/>
    </row>
    <row r="805" spans="2:15" x14ac:dyDescent="0.3">
      <c r="B805" s="414"/>
      <c r="C805" s="414"/>
      <c r="D805" s="414"/>
      <c r="E805" s="438"/>
      <c r="F805" s="438"/>
      <c r="G805" s="414"/>
      <c r="H805" s="414"/>
      <c r="I805" s="414"/>
      <c r="J805" s="414"/>
      <c r="K805" s="414"/>
      <c r="L805" s="414"/>
      <c r="M805" s="414"/>
      <c r="N805" s="414"/>
      <c r="O805" s="414"/>
    </row>
    <row r="806" spans="2:15" x14ac:dyDescent="0.3">
      <c r="B806" s="414"/>
      <c r="C806" s="414"/>
      <c r="D806" s="414"/>
      <c r="E806" s="438"/>
      <c r="F806" s="438"/>
      <c r="G806" s="414"/>
      <c r="H806" s="414"/>
      <c r="I806" s="414"/>
      <c r="J806" s="414"/>
      <c r="K806" s="414"/>
      <c r="L806" s="414"/>
      <c r="M806" s="414"/>
      <c r="N806" s="414"/>
      <c r="O806" s="414"/>
    </row>
    <row r="807" spans="2:15" x14ac:dyDescent="0.3">
      <c r="B807" s="414"/>
      <c r="C807" s="414"/>
      <c r="D807" s="414"/>
      <c r="E807" s="438"/>
      <c r="F807" s="438"/>
      <c r="G807" s="414"/>
      <c r="H807" s="414"/>
      <c r="I807" s="414"/>
      <c r="J807" s="414"/>
      <c r="K807" s="414"/>
      <c r="L807" s="414"/>
      <c r="M807" s="414"/>
      <c r="N807" s="414"/>
      <c r="O807" s="414"/>
    </row>
    <row r="808" spans="2:15" x14ac:dyDescent="0.3">
      <c r="B808" s="414"/>
      <c r="C808" s="414"/>
      <c r="D808" s="414"/>
      <c r="E808" s="438"/>
      <c r="F808" s="438"/>
      <c r="G808" s="414"/>
      <c r="H808" s="414"/>
      <c r="I808" s="414"/>
      <c r="J808" s="414"/>
      <c r="K808" s="414"/>
      <c r="L808" s="414"/>
      <c r="M808" s="414"/>
      <c r="N808" s="414"/>
      <c r="O808" s="414"/>
    </row>
    <row r="809" spans="2:15" x14ac:dyDescent="0.3">
      <c r="B809" s="414"/>
      <c r="C809" s="414"/>
      <c r="D809" s="414"/>
      <c r="E809" s="438"/>
      <c r="F809" s="438"/>
      <c r="G809" s="414"/>
      <c r="H809" s="414"/>
      <c r="I809" s="414"/>
      <c r="J809" s="414"/>
      <c r="K809" s="414"/>
      <c r="L809" s="414"/>
      <c r="M809" s="414"/>
      <c r="N809" s="414"/>
      <c r="O809" s="414"/>
    </row>
    <row r="810" spans="2:15" x14ac:dyDescent="0.3">
      <c r="B810" s="414"/>
      <c r="C810" s="414"/>
      <c r="D810" s="414"/>
      <c r="E810" s="438"/>
      <c r="F810" s="438"/>
      <c r="G810" s="414"/>
      <c r="H810" s="414"/>
      <c r="I810" s="414"/>
      <c r="J810" s="414"/>
      <c r="K810" s="414"/>
      <c r="L810" s="414"/>
      <c r="M810" s="414"/>
      <c r="N810" s="414"/>
      <c r="O810" s="414"/>
    </row>
    <row r="811" spans="2:15" x14ac:dyDescent="0.3">
      <c r="B811" s="414"/>
      <c r="C811" s="414"/>
      <c r="D811" s="414"/>
      <c r="E811" s="438"/>
      <c r="F811" s="438"/>
      <c r="G811" s="414"/>
      <c r="H811" s="414"/>
      <c r="I811" s="414"/>
      <c r="J811" s="414"/>
      <c r="K811" s="414"/>
      <c r="L811" s="414"/>
      <c r="M811" s="414"/>
      <c r="N811" s="414"/>
      <c r="O811" s="414"/>
    </row>
    <row r="812" spans="2:15" x14ac:dyDescent="0.3">
      <c r="B812" s="414"/>
      <c r="C812" s="414"/>
      <c r="D812" s="414"/>
      <c r="E812" s="438"/>
      <c r="F812" s="438"/>
      <c r="G812" s="414"/>
      <c r="H812" s="414"/>
      <c r="I812" s="414"/>
      <c r="J812" s="414"/>
      <c r="K812" s="414"/>
      <c r="L812" s="414"/>
      <c r="M812" s="414"/>
      <c r="N812" s="414"/>
      <c r="O812" s="414"/>
    </row>
    <row r="813" spans="2:15" x14ac:dyDescent="0.3">
      <c r="B813" s="414"/>
      <c r="C813" s="414"/>
      <c r="D813" s="414"/>
      <c r="E813" s="438"/>
      <c r="F813" s="438"/>
      <c r="G813" s="414"/>
      <c r="H813" s="414"/>
      <c r="I813" s="414"/>
      <c r="J813" s="414"/>
      <c r="K813" s="414"/>
      <c r="L813" s="414"/>
      <c r="M813" s="414"/>
      <c r="N813" s="414"/>
      <c r="O813" s="414"/>
    </row>
    <row r="814" spans="2:15" x14ac:dyDescent="0.3">
      <c r="B814" s="414"/>
      <c r="C814" s="414"/>
      <c r="D814" s="414"/>
      <c r="E814" s="438"/>
      <c r="F814" s="438"/>
      <c r="G814" s="414"/>
      <c r="H814" s="414"/>
      <c r="I814" s="414"/>
      <c r="J814" s="414"/>
      <c r="K814" s="414"/>
      <c r="L814" s="414"/>
      <c r="M814" s="414"/>
      <c r="N814" s="414"/>
      <c r="O814" s="414"/>
    </row>
    <row r="815" spans="2:15" x14ac:dyDescent="0.3">
      <c r="B815" s="414"/>
      <c r="C815" s="414"/>
      <c r="D815" s="414"/>
      <c r="E815" s="438"/>
      <c r="F815" s="438"/>
      <c r="G815" s="414"/>
      <c r="H815" s="414"/>
      <c r="I815" s="414"/>
      <c r="J815" s="414"/>
      <c r="K815" s="414"/>
      <c r="L815" s="414"/>
      <c r="M815" s="414"/>
      <c r="N815" s="414"/>
      <c r="O815" s="414"/>
    </row>
    <row r="816" spans="2:15" x14ac:dyDescent="0.3">
      <c r="B816" s="414"/>
      <c r="C816" s="414"/>
      <c r="D816" s="414"/>
      <c r="E816" s="438"/>
      <c r="F816" s="438"/>
      <c r="G816" s="414"/>
      <c r="H816" s="414"/>
      <c r="I816" s="414"/>
      <c r="J816" s="414"/>
      <c r="K816" s="414"/>
      <c r="L816" s="414"/>
      <c r="M816" s="414"/>
      <c r="N816" s="414"/>
      <c r="O816" s="414"/>
    </row>
    <row r="817" spans="2:15" x14ac:dyDescent="0.3">
      <c r="B817" s="414"/>
      <c r="C817" s="414"/>
      <c r="D817" s="414"/>
      <c r="E817" s="438"/>
      <c r="F817" s="438"/>
      <c r="G817" s="414"/>
      <c r="H817" s="414"/>
      <c r="I817" s="414"/>
      <c r="J817" s="414"/>
      <c r="K817" s="414"/>
      <c r="L817" s="414"/>
      <c r="M817" s="414"/>
      <c r="N817" s="414"/>
      <c r="O817" s="414"/>
    </row>
    <row r="818" spans="2:15" x14ac:dyDescent="0.3">
      <c r="B818" s="414"/>
      <c r="C818" s="414"/>
      <c r="D818" s="414"/>
      <c r="E818" s="438"/>
      <c r="F818" s="438"/>
      <c r="G818" s="414"/>
      <c r="H818" s="414"/>
      <c r="I818" s="414"/>
      <c r="J818" s="414"/>
      <c r="K818" s="414"/>
      <c r="L818" s="414"/>
      <c r="M818" s="414"/>
      <c r="N818" s="414"/>
      <c r="O818" s="414"/>
    </row>
    <row r="819" spans="2:15" x14ac:dyDescent="0.3">
      <c r="B819" s="414"/>
      <c r="C819" s="414"/>
      <c r="D819" s="414"/>
      <c r="E819" s="438"/>
      <c r="F819" s="438"/>
      <c r="G819" s="414"/>
      <c r="H819" s="414"/>
      <c r="I819" s="414"/>
      <c r="J819" s="414"/>
      <c r="K819" s="414"/>
      <c r="L819" s="414"/>
      <c r="M819" s="414"/>
      <c r="N819" s="414"/>
      <c r="O819" s="414"/>
    </row>
    <row r="820" spans="2:15" x14ac:dyDescent="0.3">
      <c r="B820" s="414"/>
      <c r="C820" s="414"/>
      <c r="D820" s="414"/>
      <c r="E820" s="438"/>
      <c r="F820" s="438"/>
      <c r="G820" s="414"/>
      <c r="H820" s="414"/>
      <c r="I820" s="414"/>
      <c r="J820" s="414"/>
      <c r="K820" s="414"/>
      <c r="L820" s="414"/>
      <c r="M820" s="414"/>
      <c r="N820" s="414"/>
      <c r="O820" s="414"/>
    </row>
    <row r="821" spans="2:15" x14ac:dyDescent="0.3">
      <c r="B821" s="414"/>
      <c r="C821" s="414"/>
      <c r="D821" s="414"/>
      <c r="E821" s="438"/>
      <c r="F821" s="438"/>
      <c r="G821" s="414"/>
      <c r="H821" s="414"/>
      <c r="I821" s="414"/>
      <c r="J821" s="414"/>
      <c r="K821" s="414"/>
      <c r="L821" s="414"/>
      <c r="M821" s="414"/>
      <c r="N821" s="414"/>
      <c r="O821" s="414"/>
    </row>
    <row r="822" spans="2:15" x14ac:dyDescent="0.3">
      <c r="B822" s="414"/>
      <c r="C822" s="414"/>
      <c r="D822" s="414"/>
      <c r="E822" s="438"/>
      <c r="F822" s="438"/>
      <c r="G822" s="414"/>
      <c r="H822" s="414"/>
      <c r="I822" s="414"/>
      <c r="J822" s="414"/>
      <c r="K822" s="414"/>
      <c r="L822" s="414"/>
      <c r="M822" s="414"/>
      <c r="N822" s="414"/>
      <c r="O822" s="414"/>
    </row>
    <row r="823" spans="2:15" x14ac:dyDescent="0.3">
      <c r="B823" s="414"/>
      <c r="C823" s="414"/>
      <c r="D823" s="414"/>
      <c r="E823" s="438"/>
      <c r="F823" s="438"/>
      <c r="G823" s="414"/>
      <c r="H823" s="414"/>
      <c r="I823" s="414"/>
      <c r="J823" s="414"/>
      <c r="K823" s="414"/>
      <c r="L823" s="414"/>
      <c r="M823" s="414"/>
      <c r="N823" s="414"/>
      <c r="O823" s="414"/>
    </row>
    <row r="824" spans="2:15" x14ac:dyDescent="0.3">
      <c r="B824" s="414"/>
      <c r="C824" s="414"/>
      <c r="D824" s="414"/>
      <c r="E824" s="438"/>
      <c r="F824" s="438"/>
      <c r="G824" s="414"/>
      <c r="H824" s="414"/>
      <c r="I824" s="414"/>
      <c r="J824" s="414"/>
      <c r="K824" s="414"/>
      <c r="L824" s="414"/>
      <c r="M824" s="414"/>
      <c r="N824" s="414"/>
      <c r="O824" s="414"/>
    </row>
    <row r="825" spans="2:15" x14ac:dyDescent="0.3">
      <c r="B825" s="414"/>
      <c r="C825" s="414"/>
      <c r="D825" s="414"/>
      <c r="E825" s="438"/>
      <c r="F825" s="438"/>
      <c r="G825" s="414"/>
      <c r="H825" s="414"/>
      <c r="I825" s="414"/>
      <c r="J825" s="414"/>
      <c r="K825" s="414"/>
      <c r="L825" s="414"/>
      <c r="M825" s="414"/>
      <c r="N825" s="414"/>
      <c r="O825" s="414"/>
    </row>
    <row r="826" spans="2:15" x14ac:dyDescent="0.3">
      <c r="B826" s="414"/>
      <c r="C826" s="414"/>
      <c r="D826" s="414"/>
      <c r="E826" s="438"/>
      <c r="F826" s="438"/>
      <c r="G826" s="414"/>
      <c r="H826" s="414"/>
      <c r="I826" s="414"/>
      <c r="J826" s="414"/>
      <c r="K826" s="414"/>
      <c r="L826" s="414"/>
      <c r="M826" s="414"/>
      <c r="N826" s="414"/>
      <c r="O826" s="414"/>
    </row>
    <row r="827" spans="2:15" x14ac:dyDescent="0.3">
      <c r="B827" s="414"/>
      <c r="C827" s="414"/>
      <c r="D827" s="414"/>
      <c r="E827" s="438"/>
      <c r="F827" s="438"/>
      <c r="G827" s="414"/>
      <c r="H827" s="414"/>
      <c r="I827" s="414"/>
      <c r="J827" s="414"/>
      <c r="K827" s="414"/>
      <c r="L827" s="414"/>
      <c r="M827" s="414"/>
      <c r="N827" s="414"/>
      <c r="O827" s="414"/>
    </row>
    <row r="828" spans="2:15" x14ac:dyDescent="0.3">
      <c r="B828" s="414"/>
      <c r="C828" s="414"/>
      <c r="D828" s="414"/>
      <c r="E828" s="438"/>
      <c r="F828" s="438"/>
      <c r="G828" s="414"/>
      <c r="H828" s="414"/>
      <c r="I828" s="414"/>
      <c r="J828" s="414"/>
      <c r="K828" s="414"/>
      <c r="L828" s="414"/>
      <c r="M828" s="414"/>
      <c r="N828" s="414"/>
      <c r="O828" s="414"/>
    </row>
    <row r="829" spans="2:15" x14ac:dyDescent="0.3">
      <c r="B829" s="414"/>
      <c r="C829" s="414"/>
      <c r="D829" s="414"/>
      <c r="E829" s="438"/>
      <c r="F829" s="438"/>
      <c r="G829" s="414"/>
      <c r="H829" s="414"/>
      <c r="I829" s="414"/>
      <c r="J829" s="414"/>
      <c r="K829" s="414"/>
      <c r="L829" s="414"/>
      <c r="M829" s="414"/>
      <c r="N829" s="414"/>
      <c r="O829" s="414"/>
    </row>
    <row r="830" spans="2:15" x14ac:dyDescent="0.3">
      <c r="B830" s="414"/>
      <c r="C830" s="414"/>
      <c r="D830" s="414"/>
      <c r="E830" s="438"/>
      <c r="F830" s="438"/>
      <c r="G830" s="414"/>
      <c r="H830" s="414"/>
      <c r="I830" s="414"/>
      <c r="J830" s="414"/>
      <c r="K830" s="414"/>
      <c r="L830" s="414"/>
      <c r="M830" s="414"/>
      <c r="N830" s="414"/>
      <c r="O830" s="414"/>
    </row>
    <row r="831" spans="2:15" x14ac:dyDescent="0.3">
      <c r="B831" s="414"/>
      <c r="C831" s="414"/>
      <c r="D831" s="414"/>
      <c r="E831" s="438"/>
      <c r="F831" s="438"/>
      <c r="G831" s="414"/>
      <c r="H831" s="414"/>
      <c r="I831" s="414"/>
      <c r="J831" s="414"/>
      <c r="K831" s="414"/>
      <c r="L831" s="414"/>
      <c r="M831" s="414"/>
      <c r="N831" s="414"/>
      <c r="O831" s="414"/>
    </row>
    <row r="832" spans="2:15" x14ac:dyDescent="0.3">
      <c r="B832" s="414"/>
      <c r="C832" s="414"/>
      <c r="D832" s="414"/>
      <c r="E832" s="438"/>
      <c r="F832" s="438"/>
      <c r="G832" s="414"/>
      <c r="H832" s="414"/>
      <c r="I832" s="414"/>
      <c r="J832" s="414"/>
      <c r="K832" s="414"/>
      <c r="L832" s="414"/>
      <c r="M832" s="414"/>
      <c r="N832" s="414"/>
      <c r="O832" s="414"/>
    </row>
    <row r="833" spans="2:15" x14ac:dyDescent="0.3">
      <c r="B833" s="414"/>
      <c r="C833" s="414"/>
      <c r="D833" s="414"/>
      <c r="E833" s="438"/>
      <c r="F833" s="438"/>
      <c r="G833" s="414"/>
      <c r="H833" s="414"/>
      <c r="I833" s="414"/>
      <c r="J833" s="414"/>
      <c r="K833" s="414"/>
      <c r="L833" s="414"/>
      <c r="M833" s="414"/>
      <c r="N833" s="414"/>
      <c r="O833" s="414"/>
    </row>
    <row r="834" spans="2:15" x14ac:dyDescent="0.3">
      <c r="B834" s="414"/>
      <c r="C834" s="414"/>
      <c r="D834" s="414"/>
      <c r="E834" s="438"/>
      <c r="F834" s="438"/>
      <c r="G834" s="414"/>
      <c r="H834" s="414"/>
      <c r="I834" s="414"/>
      <c r="J834" s="414"/>
      <c r="K834" s="414"/>
      <c r="L834" s="414"/>
      <c r="M834" s="414"/>
      <c r="N834" s="414"/>
      <c r="O834" s="414"/>
    </row>
    <row r="835" spans="2:15" x14ac:dyDescent="0.3">
      <c r="B835" s="414"/>
      <c r="C835" s="414"/>
      <c r="D835" s="414"/>
      <c r="E835" s="438"/>
      <c r="F835" s="438"/>
      <c r="G835" s="414"/>
      <c r="H835" s="414"/>
      <c r="I835" s="414"/>
      <c r="J835" s="414"/>
      <c r="K835" s="414"/>
      <c r="L835" s="414"/>
      <c r="M835" s="414"/>
      <c r="N835" s="414"/>
      <c r="O835" s="414"/>
    </row>
    <row r="836" spans="2:15" x14ac:dyDescent="0.3">
      <c r="B836" s="414"/>
      <c r="C836" s="414"/>
      <c r="D836" s="414"/>
      <c r="E836" s="438"/>
      <c r="F836" s="438"/>
      <c r="G836" s="414"/>
      <c r="H836" s="414"/>
      <c r="I836" s="414"/>
      <c r="J836" s="414"/>
      <c r="K836" s="414"/>
      <c r="L836" s="414"/>
      <c r="M836" s="414"/>
      <c r="N836" s="414"/>
      <c r="O836" s="414"/>
    </row>
    <row r="837" spans="2:15" x14ac:dyDescent="0.3">
      <c r="B837" s="414"/>
      <c r="C837" s="414"/>
      <c r="D837" s="414"/>
      <c r="E837" s="438"/>
      <c r="F837" s="438"/>
      <c r="G837" s="414"/>
      <c r="H837" s="414"/>
      <c r="I837" s="414"/>
      <c r="J837" s="414"/>
      <c r="K837" s="414"/>
      <c r="L837" s="414"/>
      <c r="M837" s="414"/>
      <c r="N837" s="414"/>
      <c r="O837" s="414"/>
    </row>
    <row r="838" spans="2:15" x14ac:dyDescent="0.3">
      <c r="B838" s="414"/>
      <c r="C838" s="414"/>
      <c r="D838" s="414"/>
      <c r="E838" s="438"/>
      <c r="F838" s="438"/>
      <c r="G838" s="414"/>
      <c r="H838" s="414"/>
      <c r="I838" s="414"/>
      <c r="J838" s="414"/>
      <c r="K838" s="414"/>
      <c r="L838" s="414"/>
      <c r="M838" s="414"/>
      <c r="N838" s="414"/>
      <c r="O838" s="414"/>
    </row>
    <row r="839" spans="2:15" x14ac:dyDescent="0.3">
      <c r="B839" s="414"/>
      <c r="C839" s="414"/>
      <c r="D839" s="414"/>
      <c r="E839" s="438"/>
      <c r="F839" s="438"/>
      <c r="G839" s="414"/>
      <c r="H839" s="414"/>
      <c r="I839" s="414"/>
      <c r="J839" s="414"/>
      <c r="K839" s="414"/>
      <c r="L839" s="414"/>
      <c r="M839" s="414"/>
      <c r="N839" s="414"/>
      <c r="O839" s="414"/>
    </row>
    <row r="840" spans="2:15" x14ac:dyDescent="0.3">
      <c r="B840" s="414"/>
      <c r="C840" s="414"/>
      <c r="D840" s="414"/>
      <c r="E840" s="438"/>
      <c r="F840" s="438"/>
      <c r="G840" s="414"/>
      <c r="H840" s="414"/>
      <c r="I840" s="414"/>
      <c r="J840" s="414"/>
      <c r="K840" s="414"/>
      <c r="L840" s="414"/>
      <c r="M840" s="414"/>
      <c r="N840" s="414"/>
      <c r="O840" s="414"/>
    </row>
    <row r="841" spans="2:15" x14ac:dyDescent="0.3">
      <c r="B841" s="414"/>
      <c r="C841" s="414"/>
      <c r="D841" s="414"/>
      <c r="E841" s="438"/>
      <c r="F841" s="438"/>
      <c r="G841" s="414"/>
      <c r="H841" s="414"/>
      <c r="I841" s="414"/>
      <c r="J841" s="414"/>
      <c r="K841" s="414"/>
      <c r="L841" s="414"/>
      <c r="M841" s="414"/>
      <c r="N841" s="414"/>
      <c r="O841" s="414"/>
    </row>
    <row r="842" spans="2:15" x14ac:dyDescent="0.3">
      <c r="B842" s="414"/>
      <c r="C842" s="414"/>
      <c r="D842" s="414"/>
      <c r="E842" s="438"/>
      <c r="F842" s="438"/>
      <c r="G842" s="414"/>
      <c r="H842" s="414"/>
      <c r="I842" s="414"/>
      <c r="J842" s="414"/>
      <c r="K842" s="414"/>
      <c r="L842" s="414"/>
      <c r="M842" s="414"/>
      <c r="N842" s="414"/>
      <c r="O842" s="414"/>
    </row>
    <row r="843" spans="2:15" x14ac:dyDescent="0.3">
      <c r="B843" s="414"/>
      <c r="C843" s="414"/>
      <c r="D843" s="414"/>
      <c r="E843" s="438"/>
      <c r="F843" s="438"/>
      <c r="G843" s="414"/>
      <c r="H843" s="414"/>
      <c r="I843" s="414"/>
      <c r="J843" s="414"/>
      <c r="K843" s="414"/>
      <c r="L843" s="414"/>
      <c r="M843" s="414"/>
      <c r="N843" s="414"/>
      <c r="O843" s="414"/>
    </row>
    <row r="844" spans="2:15" x14ac:dyDescent="0.3">
      <c r="B844" s="414"/>
      <c r="C844" s="414"/>
      <c r="D844" s="414"/>
      <c r="E844" s="438"/>
      <c r="F844" s="438"/>
      <c r="G844" s="414"/>
      <c r="H844" s="414"/>
      <c r="I844" s="414"/>
      <c r="J844" s="414"/>
      <c r="K844" s="414"/>
      <c r="L844" s="414"/>
      <c r="M844" s="414"/>
      <c r="N844" s="414"/>
      <c r="O844" s="414"/>
    </row>
    <row r="845" spans="2:15" x14ac:dyDescent="0.3">
      <c r="B845" s="414"/>
      <c r="C845" s="414"/>
      <c r="D845" s="414"/>
      <c r="E845" s="438"/>
      <c r="F845" s="438"/>
      <c r="G845" s="414"/>
      <c r="H845" s="414"/>
      <c r="I845" s="414"/>
      <c r="J845" s="414"/>
      <c r="K845" s="414"/>
      <c r="L845" s="414"/>
      <c r="M845" s="414"/>
      <c r="N845" s="414"/>
      <c r="O845" s="414"/>
    </row>
    <row r="846" spans="2:15" x14ac:dyDescent="0.3">
      <c r="B846" s="414"/>
      <c r="C846" s="414"/>
      <c r="D846" s="414"/>
      <c r="E846" s="438"/>
      <c r="F846" s="438"/>
      <c r="G846" s="414"/>
      <c r="H846" s="414"/>
      <c r="I846" s="414"/>
      <c r="J846" s="414"/>
      <c r="K846" s="414"/>
      <c r="L846" s="414"/>
      <c r="M846" s="414"/>
      <c r="N846" s="414"/>
      <c r="O846" s="414"/>
    </row>
    <row r="847" spans="2:15" x14ac:dyDescent="0.3">
      <c r="B847" s="414"/>
      <c r="C847" s="414"/>
      <c r="D847" s="414"/>
      <c r="E847" s="438"/>
      <c r="F847" s="438"/>
      <c r="G847" s="414"/>
      <c r="H847" s="414"/>
      <c r="I847" s="414"/>
      <c r="J847" s="414"/>
      <c r="K847" s="414"/>
      <c r="L847" s="414"/>
      <c r="M847" s="414"/>
      <c r="N847" s="414"/>
      <c r="O847" s="414"/>
    </row>
    <row r="848" spans="2:15" x14ac:dyDescent="0.3">
      <c r="B848" s="414"/>
      <c r="C848" s="414"/>
      <c r="D848" s="414"/>
      <c r="E848" s="438"/>
      <c r="F848" s="438"/>
      <c r="G848" s="414"/>
      <c r="H848" s="414"/>
      <c r="I848" s="414"/>
      <c r="J848" s="414"/>
      <c r="K848" s="414"/>
      <c r="L848" s="414"/>
      <c r="M848" s="414"/>
      <c r="N848" s="414"/>
      <c r="O848" s="414"/>
    </row>
    <row r="849" spans="2:15" x14ac:dyDescent="0.3">
      <c r="B849" s="414"/>
      <c r="C849" s="414"/>
      <c r="D849" s="414"/>
      <c r="E849" s="438"/>
      <c r="F849" s="438"/>
      <c r="G849" s="414"/>
      <c r="H849" s="414"/>
      <c r="I849" s="414"/>
      <c r="J849" s="414"/>
      <c r="K849" s="414"/>
      <c r="L849" s="414"/>
      <c r="M849" s="414"/>
      <c r="N849" s="414"/>
      <c r="O849" s="414"/>
    </row>
    <row r="850" spans="2:15" x14ac:dyDescent="0.3">
      <c r="B850" s="414"/>
      <c r="C850" s="414"/>
      <c r="D850" s="414"/>
      <c r="E850" s="438"/>
      <c r="F850" s="438"/>
      <c r="G850" s="414"/>
      <c r="H850" s="414"/>
      <c r="I850" s="414"/>
      <c r="J850" s="414"/>
      <c r="K850" s="414"/>
      <c r="L850" s="414"/>
      <c r="M850" s="414"/>
      <c r="N850" s="414"/>
      <c r="O850" s="414"/>
    </row>
    <row r="851" spans="2:15" x14ac:dyDescent="0.3">
      <c r="B851" s="414"/>
      <c r="C851" s="414"/>
      <c r="D851" s="414"/>
      <c r="E851" s="438"/>
      <c r="F851" s="438"/>
      <c r="G851" s="414"/>
      <c r="H851" s="414"/>
      <c r="I851" s="414"/>
      <c r="J851" s="414"/>
      <c r="K851" s="414"/>
      <c r="L851" s="414"/>
      <c r="M851" s="414"/>
      <c r="N851" s="414"/>
      <c r="O851" s="414"/>
    </row>
    <row r="852" spans="2:15" x14ac:dyDescent="0.3">
      <c r="B852" s="414"/>
      <c r="C852" s="414"/>
      <c r="D852" s="414"/>
      <c r="E852" s="438"/>
      <c r="F852" s="438"/>
      <c r="G852" s="414"/>
      <c r="H852" s="414"/>
      <c r="I852" s="414"/>
      <c r="J852" s="414"/>
      <c r="K852" s="414"/>
      <c r="L852" s="414"/>
      <c r="M852" s="414"/>
      <c r="N852" s="414"/>
      <c r="O852" s="414"/>
    </row>
    <row r="853" spans="2:15" x14ac:dyDescent="0.3">
      <c r="B853" s="414"/>
      <c r="C853" s="414"/>
      <c r="D853" s="414"/>
      <c r="E853" s="438"/>
      <c r="F853" s="438"/>
      <c r="G853" s="414"/>
      <c r="H853" s="414"/>
      <c r="I853" s="414"/>
      <c r="J853" s="414"/>
      <c r="K853" s="414"/>
      <c r="L853" s="414"/>
      <c r="M853" s="414"/>
      <c r="N853" s="414"/>
      <c r="O853" s="414"/>
    </row>
    <row r="854" spans="2:15" x14ac:dyDescent="0.3">
      <c r="B854" s="414"/>
      <c r="C854" s="414"/>
      <c r="D854" s="414"/>
      <c r="E854" s="438"/>
      <c r="F854" s="438"/>
      <c r="G854" s="414"/>
      <c r="H854" s="414"/>
      <c r="I854" s="414"/>
      <c r="J854" s="414"/>
      <c r="K854" s="414"/>
      <c r="L854" s="414"/>
      <c r="M854" s="414"/>
      <c r="N854" s="414"/>
      <c r="O854" s="414"/>
    </row>
    <row r="855" spans="2:15" x14ac:dyDescent="0.3">
      <c r="B855" s="414"/>
      <c r="C855" s="414"/>
      <c r="D855" s="414"/>
      <c r="E855" s="438"/>
      <c r="F855" s="438"/>
      <c r="G855" s="414"/>
      <c r="H855" s="414"/>
      <c r="I855" s="414"/>
      <c r="J855" s="414"/>
      <c r="K855" s="414"/>
      <c r="L855" s="414"/>
      <c r="M855" s="414"/>
      <c r="N855" s="414"/>
      <c r="O855" s="414"/>
    </row>
    <row r="856" spans="2:15" x14ac:dyDescent="0.3">
      <c r="B856" s="414"/>
      <c r="C856" s="414"/>
      <c r="D856" s="414"/>
      <c r="E856" s="438"/>
      <c r="F856" s="438"/>
      <c r="G856" s="414"/>
      <c r="H856" s="414"/>
      <c r="I856" s="414"/>
      <c r="J856" s="414"/>
      <c r="K856" s="414"/>
      <c r="L856" s="414"/>
      <c r="M856" s="414"/>
      <c r="N856" s="414"/>
      <c r="O856" s="414"/>
    </row>
    <row r="857" spans="2:15" x14ac:dyDescent="0.3">
      <c r="B857" s="414"/>
      <c r="C857" s="414"/>
      <c r="D857" s="414"/>
      <c r="E857" s="438"/>
      <c r="F857" s="438"/>
      <c r="G857" s="414"/>
      <c r="H857" s="414"/>
      <c r="I857" s="414"/>
      <c r="J857" s="414"/>
      <c r="K857" s="414"/>
      <c r="L857" s="414"/>
      <c r="M857" s="414"/>
      <c r="N857" s="414"/>
      <c r="O857" s="414"/>
    </row>
    <row r="858" spans="2:15" x14ac:dyDescent="0.3">
      <c r="B858" s="414"/>
      <c r="C858" s="414"/>
      <c r="D858" s="414"/>
      <c r="E858" s="438"/>
      <c r="F858" s="438"/>
      <c r="G858" s="414"/>
      <c r="H858" s="414"/>
      <c r="I858" s="414"/>
      <c r="J858" s="414"/>
      <c r="K858" s="414"/>
      <c r="L858" s="414"/>
      <c r="M858" s="414"/>
      <c r="N858" s="414"/>
      <c r="O858" s="414"/>
    </row>
    <row r="859" spans="2:15" x14ac:dyDescent="0.3">
      <c r="B859" s="414"/>
      <c r="C859" s="414"/>
      <c r="D859" s="414"/>
      <c r="E859" s="438"/>
      <c r="F859" s="438"/>
      <c r="G859" s="414"/>
      <c r="H859" s="414"/>
      <c r="I859" s="414"/>
      <c r="J859" s="414"/>
      <c r="K859" s="414"/>
      <c r="L859" s="414"/>
      <c r="M859" s="414"/>
      <c r="N859" s="414"/>
      <c r="O859" s="414"/>
    </row>
    <row r="860" spans="2:15" x14ac:dyDescent="0.3">
      <c r="B860" s="414"/>
      <c r="C860" s="414"/>
      <c r="D860" s="414"/>
      <c r="E860" s="438"/>
      <c r="F860" s="438"/>
      <c r="G860" s="414"/>
      <c r="H860" s="414"/>
      <c r="I860" s="414"/>
      <c r="J860" s="414"/>
      <c r="K860" s="414"/>
      <c r="L860" s="414"/>
      <c r="M860" s="414"/>
      <c r="N860" s="414"/>
      <c r="O860" s="414"/>
    </row>
    <row r="861" spans="2:15" x14ac:dyDescent="0.3">
      <c r="B861" s="414"/>
      <c r="C861" s="414"/>
      <c r="D861" s="414"/>
      <c r="E861" s="438"/>
      <c r="F861" s="438"/>
      <c r="G861" s="414"/>
      <c r="H861" s="414"/>
      <c r="I861" s="414"/>
      <c r="J861" s="414"/>
      <c r="K861" s="414"/>
      <c r="L861" s="414"/>
      <c r="M861" s="414"/>
      <c r="N861" s="414"/>
      <c r="O861" s="414"/>
    </row>
    <row r="862" spans="2:15" x14ac:dyDescent="0.3">
      <c r="B862" s="414"/>
      <c r="C862" s="414"/>
      <c r="D862" s="414"/>
      <c r="E862" s="438"/>
      <c r="F862" s="438"/>
      <c r="G862" s="414"/>
      <c r="H862" s="414"/>
      <c r="I862" s="414"/>
      <c r="J862" s="414"/>
      <c r="K862" s="414"/>
      <c r="L862" s="414"/>
      <c r="M862" s="414"/>
      <c r="N862" s="414"/>
      <c r="O862" s="414"/>
    </row>
    <row r="863" spans="2:15" x14ac:dyDescent="0.3">
      <c r="B863" s="414"/>
      <c r="C863" s="414"/>
      <c r="D863" s="414"/>
      <c r="E863" s="438"/>
      <c r="F863" s="438"/>
      <c r="G863" s="414"/>
      <c r="H863" s="414"/>
      <c r="I863" s="414"/>
      <c r="J863" s="414"/>
      <c r="K863" s="414"/>
      <c r="L863" s="414"/>
      <c r="M863" s="414"/>
      <c r="N863" s="414"/>
      <c r="O863" s="414"/>
    </row>
    <row r="864" spans="2:15" x14ac:dyDescent="0.3">
      <c r="B864" s="414"/>
      <c r="C864" s="414"/>
      <c r="D864" s="414"/>
      <c r="E864" s="438"/>
      <c r="F864" s="438"/>
      <c r="G864" s="414"/>
      <c r="H864" s="414"/>
      <c r="I864" s="414"/>
      <c r="J864" s="414"/>
      <c r="K864" s="414"/>
      <c r="L864" s="414"/>
      <c r="M864" s="414"/>
      <c r="N864" s="414"/>
      <c r="O864" s="414"/>
    </row>
    <row r="865" spans="2:15" x14ac:dyDescent="0.3">
      <c r="B865" s="414"/>
      <c r="C865" s="414"/>
      <c r="D865" s="414"/>
      <c r="E865" s="438"/>
      <c r="F865" s="438"/>
      <c r="G865" s="414"/>
      <c r="H865" s="414"/>
      <c r="I865" s="414"/>
      <c r="J865" s="414"/>
      <c r="K865" s="414"/>
      <c r="L865" s="414"/>
      <c r="M865" s="414"/>
      <c r="N865" s="414"/>
      <c r="O865" s="414"/>
    </row>
    <row r="866" spans="2:15" x14ac:dyDescent="0.3">
      <c r="B866" s="414"/>
      <c r="C866" s="414"/>
      <c r="D866" s="414"/>
      <c r="E866" s="438"/>
      <c r="F866" s="438"/>
      <c r="G866" s="414"/>
      <c r="H866" s="414"/>
      <c r="I866" s="414"/>
      <c r="J866" s="414"/>
      <c r="K866" s="414"/>
      <c r="L866" s="414"/>
      <c r="M866" s="414"/>
      <c r="N866" s="414"/>
      <c r="O866" s="414"/>
    </row>
    <row r="867" spans="2:15" x14ac:dyDescent="0.3">
      <c r="B867" s="414"/>
      <c r="C867" s="414"/>
      <c r="D867" s="414"/>
      <c r="E867" s="438"/>
      <c r="F867" s="438"/>
      <c r="G867" s="414"/>
      <c r="H867" s="414"/>
      <c r="I867" s="414"/>
      <c r="J867" s="414"/>
      <c r="K867" s="414"/>
      <c r="L867" s="414"/>
      <c r="M867" s="414"/>
      <c r="N867" s="414"/>
      <c r="O867" s="414"/>
    </row>
    <row r="868" spans="2:15" x14ac:dyDescent="0.3">
      <c r="B868" s="414"/>
      <c r="C868" s="414"/>
      <c r="D868" s="414"/>
      <c r="E868" s="438"/>
      <c r="F868" s="438"/>
      <c r="G868" s="414"/>
      <c r="H868" s="414"/>
      <c r="I868" s="414"/>
      <c r="J868" s="414"/>
      <c r="K868" s="414"/>
      <c r="L868" s="414"/>
      <c r="M868" s="414"/>
      <c r="N868" s="414"/>
      <c r="O868" s="414"/>
    </row>
    <row r="869" spans="2:15" x14ac:dyDescent="0.3">
      <c r="B869" s="414"/>
      <c r="C869" s="414"/>
      <c r="D869" s="414"/>
      <c r="E869" s="438"/>
      <c r="F869" s="438"/>
      <c r="G869" s="414"/>
      <c r="H869" s="414"/>
      <c r="I869" s="414"/>
      <c r="J869" s="414"/>
      <c r="K869" s="414"/>
      <c r="L869" s="414"/>
      <c r="M869" s="414"/>
      <c r="N869" s="414"/>
      <c r="O869" s="414"/>
    </row>
    <row r="870" spans="2:15" x14ac:dyDescent="0.3">
      <c r="B870" s="414"/>
      <c r="C870" s="414"/>
      <c r="D870" s="414"/>
      <c r="E870" s="438"/>
      <c r="F870" s="438"/>
      <c r="G870" s="414"/>
      <c r="H870" s="414"/>
      <c r="I870" s="414"/>
      <c r="J870" s="414"/>
      <c r="K870" s="414"/>
      <c r="L870" s="414"/>
      <c r="M870" s="414"/>
      <c r="N870" s="414"/>
      <c r="O870" s="414"/>
    </row>
    <row r="871" spans="2:15" x14ac:dyDescent="0.3">
      <c r="B871" s="414"/>
      <c r="C871" s="414"/>
      <c r="D871" s="414"/>
      <c r="E871" s="438"/>
      <c r="F871" s="438"/>
      <c r="G871" s="414"/>
      <c r="H871" s="414"/>
      <c r="I871" s="414"/>
      <c r="J871" s="414"/>
      <c r="K871" s="414"/>
      <c r="L871" s="414"/>
      <c r="M871" s="414"/>
      <c r="N871" s="414"/>
      <c r="O871" s="414"/>
    </row>
    <row r="872" spans="2:15" x14ac:dyDescent="0.3">
      <c r="B872" s="414"/>
      <c r="C872" s="414"/>
      <c r="D872" s="414"/>
      <c r="E872" s="438"/>
      <c r="F872" s="438"/>
      <c r="G872" s="414"/>
      <c r="H872" s="414"/>
      <c r="I872" s="414"/>
      <c r="J872" s="414"/>
      <c r="K872" s="414"/>
      <c r="L872" s="414"/>
      <c r="M872" s="414"/>
      <c r="N872" s="414"/>
      <c r="O872" s="414"/>
    </row>
    <row r="873" spans="2:15" x14ac:dyDescent="0.3">
      <c r="B873" s="414"/>
      <c r="C873" s="414"/>
      <c r="D873" s="414"/>
      <c r="E873" s="438"/>
      <c r="F873" s="438"/>
      <c r="G873" s="414"/>
      <c r="H873" s="414"/>
      <c r="I873" s="414"/>
      <c r="J873" s="414"/>
      <c r="K873" s="414"/>
      <c r="L873" s="414"/>
      <c r="M873" s="414"/>
      <c r="N873" s="414"/>
      <c r="O873" s="414"/>
    </row>
    <row r="874" spans="2:15" x14ac:dyDescent="0.3">
      <c r="B874" s="414"/>
      <c r="C874" s="414"/>
      <c r="D874" s="414"/>
      <c r="E874" s="438"/>
      <c r="F874" s="438"/>
      <c r="G874" s="414"/>
      <c r="H874" s="414"/>
      <c r="I874" s="414"/>
      <c r="J874" s="414"/>
      <c r="K874" s="414"/>
      <c r="L874" s="414"/>
      <c r="M874" s="414"/>
      <c r="N874" s="414"/>
      <c r="O874" s="414"/>
    </row>
    <row r="875" spans="2:15" x14ac:dyDescent="0.3">
      <c r="B875" s="414"/>
      <c r="C875" s="414"/>
      <c r="D875" s="414"/>
      <c r="E875" s="438"/>
      <c r="F875" s="438"/>
      <c r="G875" s="414"/>
      <c r="H875" s="414"/>
      <c r="I875" s="414"/>
      <c r="J875" s="414"/>
      <c r="K875" s="414"/>
      <c r="L875" s="414"/>
      <c r="M875" s="414"/>
      <c r="N875" s="414"/>
      <c r="O875" s="414"/>
    </row>
    <row r="876" spans="2:15" x14ac:dyDescent="0.3">
      <c r="B876" s="414"/>
      <c r="C876" s="414"/>
      <c r="D876" s="414"/>
      <c r="E876" s="438"/>
      <c r="F876" s="438"/>
      <c r="G876" s="414"/>
      <c r="H876" s="414"/>
      <c r="I876" s="414"/>
      <c r="J876" s="414"/>
      <c r="K876" s="414"/>
      <c r="L876" s="414"/>
      <c r="M876" s="414"/>
      <c r="N876" s="414"/>
      <c r="O876" s="414"/>
    </row>
    <row r="877" spans="2:15" x14ac:dyDescent="0.3">
      <c r="B877" s="414"/>
      <c r="C877" s="414"/>
      <c r="D877" s="414"/>
      <c r="E877" s="438"/>
      <c r="F877" s="438"/>
      <c r="G877" s="414"/>
      <c r="H877" s="414"/>
      <c r="I877" s="414"/>
      <c r="J877" s="414"/>
      <c r="K877" s="414"/>
      <c r="L877" s="414"/>
      <c r="M877" s="414"/>
      <c r="N877" s="414"/>
      <c r="O877" s="414"/>
    </row>
    <row r="878" spans="2:15" x14ac:dyDescent="0.3">
      <c r="B878" s="414"/>
      <c r="C878" s="414"/>
      <c r="D878" s="414"/>
      <c r="E878" s="438"/>
      <c r="F878" s="438"/>
      <c r="G878" s="414"/>
      <c r="H878" s="414"/>
      <c r="I878" s="414"/>
      <c r="J878" s="414"/>
      <c r="K878" s="414"/>
      <c r="L878" s="414"/>
      <c r="M878" s="414"/>
      <c r="N878" s="414"/>
      <c r="O878" s="414"/>
    </row>
    <row r="879" spans="2:15" x14ac:dyDescent="0.3">
      <c r="B879" s="414"/>
      <c r="C879" s="414"/>
      <c r="D879" s="414"/>
      <c r="E879" s="438"/>
      <c r="F879" s="438"/>
      <c r="G879" s="414"/>
      <c r="H879" s="414"/>
      <c r="I879" s="414"/>
      <c r="J879" s="414"/>
      <c r="K879" s="414"/>
      <c r="L879" s="414"/>
      <c r="M879" s="414"/>
      <c r="N879" s="414"/>
      <c r="O879" s="414"/>
    </row>
    <row r="880" spans="2:15" x14ac:dyDescent="0.3">
      <c r="B880" s="414"/>
      <c r="C880" s="414"/>
      <c r="D880" s="414"/>
      <c r="E880" s="438"/>
      <c r="F880" s="438"/>
      <c r="G880" s="414"/>
      <c r="H880" s="414"/>
      <c r="I880" s="414"/>
      <c r="J880" s="414"/>
      <c r="K880" s="414"/>
      <c r="L880" s="414"/>
      <c r="M880" s="414"/>
      <c r="N880" s="414"/>
      <c r="O880" s="414"/>
    </row>
    <row r="881" spans="2:15" x14ac:dyDescent="0.3">
      <c r="B881" s="414"/>
      <c r="C881" s="414"/>
      <c r="D881" s="414"/>
      <c r="E881" s="438"/>
      <c r="F881" s="438"/>
      <c r="G881" s="414"/>
      <c r="H881" s="414"/>
      <c r="I881" s="414"/>
      <c r="J881" s="414"/>
      <c r="K881" s="414"/>
      <c r="L881" s="414"/>
      <c r="M881" s="414"/>
      <c r="N881" s="414"/>
      <c r="O881" s="414"/>
    </row>
    <row r="882" spans="2:15" x14ac:dyDescent="0.3">
      <c r="B882" s="414"/>
      <c r="C882" s="414"/>
      <c r="D882" s="414"/>
      <c r="E882" s="438"/>
      <c r="F882" s="438"/>
      <c r="G882" s="414"/>
      <c r="H882" s="414"/>
      <c r="I882" s="414"/>
      <c r="J882" s="414"/>
      <c r="K882" s="414"/>
      <c r="L882" s="414"/>
      <c r="M882" s="414"/>
      <c r="N882" s="414"/>
      <c r="O882" s="414"/>
    </row>
    <row r="883" spans="2:15" x14ac:dyDescent="0.3">
      <c r="B883" s="414"/>
      <c r="C883" s="414"/>
      <c r="D883" s="414"/>
      <c r="E883" s="438"/>
      <c r="F883" s="438"/>
      <c r="G883" s="414"/>
      <c r="H883" s="414"/>
      <c r="I883" s="414"/>
      <c r="J883" s="414"/>
      <c r="K883" s="414"/>
      <c r="L883" s="414"/>
      <c r="M883" s="414"/>
      <c r="N883" s="414"/>
      <c r="O883" s="414"/>
    </row>
    <row r="884" spans="2:15" x14ac:dyDescent="0.3">
      <c r="B884" s="414"/>
      <c r="C884" s="414"/>
      <c r="D884" s="414"/>
      <c r="E884" s="438"/>
      <c r="F884" s="438"/>
      <c r="G884" s="414"/>
      <c r="H884" s="414"/>
      <c r="I884" s="414"/>
      <c r="J884" s="414"/>
      <c r="K884" s="414"/>
      <c r="L884" s="414"/>
      <c r="M884" s="414"/>
      <c r="N884" s="414"/>
      <c r="O884" s="414"/>
    </row>
    <row r="885" spans="2:15" x14ac:dyDescent="0.3">
      <c r="B885" s="414"/>
      <c r="C885" s="414"/>
      <c r="D885" s="414"/>
      <c r="E885" s="438"/>
      <c r="F885" s="438"/>
      <c r="G885" s="414"/>
      <c r="H885" s="414"/>
      <c r="I885" s="414"/>
      <c r="J885" s="414"/>
      <c r="K885" s="414"/>
      <c r="L885" s="414"/>
      <c r="M885" s="414"/>
      <c r="N885" s="414"/>
      <c r="O885" s="414"/>
    </row>
    <row r="886" spans="2:15" x14ac:dyDescent="0.3">
      <c r="B886" s="414"/>
      <c r="C886" s="414"/>
      <c r="D886" s="414"/>
      <c r="E886" s="438"/>
      <c r="F886" s="438"/>
      <c r="G886" s="414"/>
      <c r="H886" s="414"/>
      <c r="I886" s="414"/>
      <c r="J886" s="414"/>
      <c r="K886" s="414"/>
      <c r="L886" s="414"/>
      <c r="M886" s="414"/>
      <c r="N886" s="414"/>
      <c r="O886" s="414"/>
    </row>
    <row r="887" spans="2:15" x14ac:dyDescent="0.3">
      <c r="B887" s="414"/>
      <c r="C887" s="414"/>
      <c r="D887" s="414"/>
      <c r="E887" s="438"/>
      <c r="F887" s="438"/>
      <c r="G887" s="414"/>
      <c r="H887" s="414"/>
      <c r="I887" s="414"/>
      <c r="J887" s="414"/>
      <c r="K887" s="414"/>
      <c r="L887" s="414"/>
      <c r="M887" s="414"/>
      <c r="N887" s="414"/>
      <c r="O887" s="414"/>
    </row>
    <row r="888" spans="2:15" x14ac:dyDescent="0.3">
      <c r="B888" s="414"/>
      <c r="C888" s="414"/>
      <c r="D888" s="414"/>
      <c r="E888" s="438"/>
      <c r="F888" s="438"/>
      <c r="G888" s="414"/>
      <c r="H888" s="414"/>
      <c r="I888" s="414"/>
      <c r="J888" s="414"/>
      <c r="K888" s="414"/>
      <c r="L888" s="414"/>
      <c r="M888" s="414"/>
      <c r="N888" s="414"/>
      <c r="O888" s="414"/>
    </row>
    <row r="889" spans="2:15" x14ac:dyDescent="0.3">
      <c r="B889" s="414"/>
      <c r="C889" s="414"/>
      <c r="D889" s="414"/>
      <c r="E889" s="438"/>
      <c r="F889" s="438"/>
      <c r="G889" s="414"/>
      <c r="H889" s="414"/>
      <c r="I889" s="414"/>
      <c r="J889" s="414"/>
      <c r="K889" s="414"/>
      <c r="L889" s="414"/>
      <c r="M889" s="414"/>
      <c r="N889" s="414"/>
      <c r="O889" s="414"/>
    </row>
    <row r="890" spans="2:15" x14ac:dyDescent="0.3">
      <c r="B890" s="414"/>
      <c r="C890" s="414"/>
      <c r="D890" s="414"/>
      <c r="E890" s="438"/>
      <c r="F890" s="438"/>
      <c r="G890" s="414"/>
      <c r="H890" s="414"/>
      <c r="I890" s="414"/>
      <c r="J890" s="414"/>
      <c r="K890" s="414"/>
      <c r="L890" s="414"/>
      <c r="M890" s="414"/>
      <c r="N890" s="414"/>
      <c r="O890" s="414"/>
    </row>
    <row r="891" spans="2:15" x14ac:dyDescent="0.3">
      <c r="B891" s="414"/>
      <c r="C891" s="414"/>
      <c r="D891" s="414"/>
      <c r="E891" s="438"/>
      <c r="F891" s="438"/>
      <c r="G891" s="414"/>
      <c r="H891" s="414"/>
      <c r="I891" s="414"/>
      <c r="J891" s="414"/>
      <c r="K891" s="414"/>
      <c r="L891" s="414"/>
      <c r="M891" s="414"/>
      <c r="N891" s="414"/>
      <c r="O891" s="414"/>
    </row>
    <row r="892" spans="2:15" x14ac:dyDescent="0.3">
      <c r="B892" s="414"/>
      <c r="C892" s="414"/>
      <c r="D892" s="414"/>
      <c r="E892" s="438"/>
      <c r="F892" s="438"/>
      <c r="G892" s="414"/>
      <c r="H892" s="414"/>
      <c r="I892" s="414"/>
      <c r="J892" s="414"/>
      <c r="K892" s="414"/>
      <c r="L892" s="414"/>
      <c r="M892" s="414"/>
      <c r="N892" s="414"/>
      <c r="O892" s="414"/>
    </row>
    <row r="893" spans="2:15" x14ac:dyDescent="0.3">
      <c r="B893" s="414"/>
      <c r="C893" s="414"/>
      <c r="D893" s="414"/>
      <c r="E893" s="438"/>
      <c r="F893" s="438"/>
      <c r="G893" s="414"/>
      <c r="H893" s="414"/>
      <c r="I893" s="414"/>
      <c r="J893" s="414"/>
      <c r="K893" s="414"/>
      <c r="L893" s="414"/>
      <c r="M893" s="414"/>
      <c r="N893" s="414"/>
      <c r="O893" s="414"/>
    </row>
    <row r="894" spans="2:15" x14ac:dyDescent="0.3">
      <c r="B894" s="414"/>
      <c r="C894" s="414"/>
      <c r="D894" s="414"/>
      <c r="E894" s="438"/>
      <c r="F894" s="438"/>
      <c r="G894" s="414"/>
      <c r="H894" s="414"/>
      <c r="I894" s="414"/>
      <c r="J894" s="414"/>
      <c r="K894" s="414"/>
      <c r="L894" s="414"/>
      <c r="M894" s="414"/>
      <c r="N894" s="414"/>
      <c r="O894" s="414"/>
    </row>
    <row r="895" spans="2:15" x14ac:dyDescent="0.3">
      <c r="B895" s="414"/>
      <c r="C895" s="414"/>
      <c r="D895" s="414"/>
      <c r="E895" s="438"/>
      <c r="F895" s="438"/>
      <c r="G895" s="414"/>
      <c r="H895" s="414"/>
      <c r="I895" s="414"/>
      <c r="J895" s="414"/>
      <c r="K895" s="414"/>
      <c r="L895" s="414"/>
      <c r="M895" s="414"/>
      <c r="N895" s="414"/>
      <c r="O895" s="414"/>
    </row>
    <row r="896" spans="2:15" x14ac:dyDescent="0.3">
      <c r="B896" s="414"/>
      <c r="C896" s="414"/>
      <c r="D896" s="414"/>
      <c r="E896" s="438"/>
      <c r="F896" s="438"/>
      <c r="G896" s="414"/>
      <c r="H896" s="414"/>
      <c r="I896" s="414"/>
      <c r="J896" s="414"/>
      <c r="K896" s="414"/>
      <c r="L896" s="414"/>
      <c r="M896" s="414"/>
      <c r="N896" s="414"/>
      <c r="O896" s="414"/>
    </row>
    <row r="897" spans="2:15" x14ac:dyDescent="0.3">
      <c r="B897" s="414"/>
      <c r="C897" s="414"/>
      <c r="D897" s="414"/>
      <c r="E897" s="438"/>
      <c r="F897" s="438"/>
      <c r="G897" s="414"/>
      <c r="H897" s="414"/>
      <c r="I897" s="414"/>
      <c r="J897" s="414"/>
      <c r="K897" s="414"/>
      <c r="L897" s="414"/>
      <c r="M897" s="414"/>
      <c r="N897" s="414"/>
      <c r="O897" s="414"/>
    </row>
    <row r="898" spans="2:15" x14ac:dyDescent="0.3">
      <c r="B898" s="414"/>
      <c r="C898" s="414"/>
      <c r="D898" s="414"/>
      <c r="E898" s="438"/>
      <c r="F898" s="438"/>
      <c r="G898" s="414"/>
      <c r="H898" s="414"/>
      <c r="I898" s="414"/>
      <c r="J898" s="414"/>
      <c r="K898" s="414"/>
      <c r="L898" s="414"/>
      <c r="M898" s="414"/>
      <c r="N898" s="414"/>
      <c r="O898" s="414"/>
    </row>
    <row r="899" spans="2:15" x14ac:dyDescent="0.3">
      <c r="B899" s="414"/>
      <c r="C899" s="414"/>
      <c r="D899" s="414"/>
      <c r="E899" s="438"/>
      <c r="F899" s="438"/>
      <c r="G899" s="414"/>
      <c r="H899" s="414"/>
      <c r="I899" s="414"/>
      <c r="J899" s="414"/>
      <c r="K899" s="414"/>
      <c r="L899" s="414"/>
      <c r="M899" s="414"/>
      <c r="N899" s="414"/>
      <c r="O899" s="414"/>
    </row>
    <row r="900" spans="2:15" x14ac:dyDescent="0.3">
      <c r="B900" s="414"/>
      <c r="C900" s="414"/>
      <c r="D900" s="414"/>
      <c r="E900" s="438"/>
      <c r="F900" s="438"/>
      <c r="G900" s="414"/>
      <c r="H900" s="414"/>
      <c r="I900" s="414"/>
      <c r="J900" s="414"/>
      <c r="K900" s="414"/>
      <c r="L900" s="414"/>
      <c r="M900" s="414"/>
      <c r="N900" s="414"/>
      <c r="O900" s="414"/>
    </row>
    <row r="901" spans="2:15" x14ac:dyDescent="0.3">
      <c r="B901" s="414"/>
      <c r="C901" s="414"/>
      <c r="D901" s="414"/>
      <c r="E901" s="438"/>
      <c r="F901" s="438"/>
      <c r="G901" s="414"/>
      <c r="H901" s="414"/>
      <c r="I901" s="414"/>
      <c r="J901" s="414"/>
      <c r="K901" s="414"/>
      <c r="L901" s="414"/>
      <c r="M901" s="414"/>
      <c r="N901" s="414"/>
      <c r="O901" s="414"/>
    </row>
    <row r="902" spans="2:15" x14ac:dyDescent="0.3">
      <c r="B902" s="414"/>
      <c r="C902" s="414"/>
      <c r="D902" s="414"/>
      <c r="E902" s="438"/>
      <c r="F902" s="438"/>
      <c r="G902" s="414"/>
      <c r="H902" s="414"/>
      <c r="I902" s="414"/>
      <c r="J902" s="414"/>
      <c r="K902" s="414"/>
      <c r="L902" s="414"/>
      <c r="M902" s="414"/>
      <c r="N902" s="414"/>
      <c r="O902" s="414"/>
    </row>
    <row r="903" spans="2:15" x14ac:dyDescent="0.3">
      <c r="B903" s="414"/>
      <c r="C903" s="414"/>
      <c r="D903" s="414"/>
      <c r="E903" s="438"/>
      <c r="F903" s="438"/>
      <c r="G903" s="414"/>
      <c r="H903" s="414"/>
      <c r="I903" s="414"/>
      <c r="J903" s="414"/>
      <c r="K903" s="414"/>
      <c r="L903" s="414"/>
      <c r="M903" s="414"/>
      <c r="N903" s="414"/>
      <c r="O903" s="414"/>
    </row>
    <row r="904" spans="2:15" x14ac:dyDescent="0.3">
      <c r="B904" s="414"/>
      <c r="C904" s="414"/>
      <c r="D904" s="414"/>
      <c r="E904" s="438"/>
      <c r="F904" s="438"/>
      <c r="G904" s="414"/>
      <c r="H904" s="414"/>
      <c r="I904" s="414"/>
      <c r="J904" s="414"/>
      <c r="K904" s="414"/>
      <c r="L904" s="414"/>
      <c r="M904" s="414"/>
      <c r="N904" s="414"/>
      <c r="O904" s="414"/>
    </row>
    <row r="905" spans="2:15" x14ac:dyDescent="0.3">
      <c r="B905" s="414"/>
      <c r="C905" s="414"/>
      <c r="D905" s="414"/>
      <c r="E905" s="438"/>
      <c r="F905" s="438"/>
      <c r="G905" s="414"/>
      <c r="H905" s="414"/>
      <c r="I905" s="414"/>
      <c r="J905" s="414"/>
      <c r="K905" s="414"/>
      <c r="L905" s="414"/>
      <c r="M905" s="414"/>
      <c r="N905" s="414"/>
      <c r="O905" s="414"/>
    </row>
    <row r="906" spans="2:15" x14ac:dyDescent="0.3">
      <c r="B906" s="414"/>
      <c r="C906" s="414"/>
      <c r="D906" s="414"/>
      <c r="E906" s="438"/>
      <c r="F906" s="438"/>
      <c r="G906" s="414"/>
      <c r="H906" s="414"/>
      <c r="I906" s="414"/>
      <c r="J906" s="414"/>
      <c r="K906" s="414"/>
      <c r="L906" s="414"/>
      <c r="M906" s="414"/>
      <c r="N906" s="414"/>
      <c r="O906" s="414"/>
    </row>
    <row r="907" spans="2:15" x14ac:dyDescent="0.3">
      <c r="B907" s="414"/>
      <c r="C907" s="414"/>
      <c r="D907" s="414"/>
      <c r="E907" s="438"/>
      <c r="F907" s="438"/>
      <c r="G907" s="414"/>
      <c r="H907" s="414"/>
      <c r="I907" s="414"/>
      <c r="J907" s="414"/>
      <c r="K907" s="414"/>
      <c r="L907" s="414"/>
      <c r="M907" s="414"/>
      <c r="N907" s="414"/>
      <c r="O907" s="414"/>
    </row>
    <row r="908" spans="2:15" x14ac:dyDescent="0.3">
      <c r="B908" s="414"/>
      <c r="C908" s="414"/>
      <c r="D908" s="414"/>
      <c r="E908" s="438"/>
      <c r="F908" s="438"/>
      <c r="G908" s="414"/>
      <c r="H908" s="414"/>
      <c r="I908" s="414"/>
      <c r="J908" s="414"/>
      <c r="K908" s="414"/>
      <c r="L908" s="414"/>
      <c r="M908" s="414"/>
      <c r="N908" s="414"/>
      <c r="O908" s="414"/>
    </row>
    <row r="909" spans="2:15" x14ac:dyDescent="0.3">
      <c r="B909" s="414"/>
      <c r="C909" s="414"/>
      <c r="D909" s="414"/>
      <c r="E909" s="438"/>
      <c r="F909" s="438"/>
      <c r="G909" s="414"/>
      <c r="H909" s="414"/>
      <c r="I909" s="414"/>
      <c r="J909" s="414"/>
      <c r="K909" s="414"/>
      <c r="L909" s="414"/>
      <c r="M909" s="414"/>
      <c r="N909" s="414"/>
      <c r="O909" s="414"/>
    </row>
    <row r="910" spans="2:15" x14ac:dyDescent="0.3">
      <c r="B910" s="414"/>
      <c r="C910" s="414"/>
      <c r="D910" s="414"/>
      <c r="E910" s="438"/>
      <c r="F910" s="438"/>
      <c r="G910" s="414"/>
      <c r="H910" s="414"/>
      <c r="I910" s="414"/>
      <c r="J910" s="414"/>
      <c r="K910" s="414"/>
      <c r="L910" s="414"/>
      <c r="M910" s="414"/>
      <c r="N910" s="414"/>
      <c r="O910" s="414"/>
    </row>
    <row r="911" spans="2:15" x14ac:dyDescent="0.3">
      <c r="B911" s="414"/>
      <c r="C911" s="414"/>
      <c r="D911" s="414"/>
      <c r="E911" s="438"/>
      <c r="F911" s="438"/>
      <c r="G911" s="414"/>
      <c r="H911" s="414"/>
      <c r="I911" s="414"/>
      <c r="J911" s="414"/>
      <c r="K911" s="414"/>
      <c r="L911" s="414"/>
      <c r="M911" s="414"/>
      <c r="N911" s="414"/>
      <c r="O911" s="414"/>
    </row>
    <row r="912" spans="2:15" x14ac:dyDescent="0.3">
      <c r="B912" s="414"/>
      <c r="C912" s="414"/>
      <c r="D912" s="414"/>
      <c r="E912" s="438"/>
      <c r="F912" s="438"/>
      <c r="G912" s="414"/>
      <c r="H912" s="414"/>
      <c r="I912" s="414"/>
      <c r="J912" s="414"/>
      <c r="K912" s="414"/>
      <c r="L912" s="414"/>
      <c r="M912" s="414"/>
      <c r="N912" s="414"/>
      <c r="O912" s="414"/>
    </row>
    <row r="913" spans="2:15" x14ac:dyDescent="0.3">
      <c r="B913" s="414"/>
      <c r="C913" s="414"/>
      <c r="D913" s="414"/>
      <c r="E913" s="438"/>
      <c r="F913" s="438"/>
      <c r="G913" s="414"/>
      <c r="H913" s="414"/>
      <c r="I913" s="414"/>
      <c r="J913" s="414"/>
      <c r="K913" s="414"/>
      <c r="L913" s="414"/>
      <c r="M913" s="414"/>
      <c r="N913" s="414"/>
      <c r="O913" s="414"/>
    </row>
    <row r="914" spans="2:15" x14ac:dyDescent="0.3">
      <c r="B914" s="414"/>
      <c r="C914" s="414"/>
      <c r="D914" s="414"/>
      <c r="E914" s="438"/>
      <c r="F914" s="438"/>
      <c r="G914" s="414"/>
      <c r="H914" s="414"/>
      <c r="I914" s="414"/>
      <c r="J914" s="414"/>
      <c r="K914" s="414"/>
      <c r="L914" s="414"/>
      <c r="M914" s="414"/>
      <c r="N914" s="414"/>
      <c r="O914" s="414"/>
    </row>
    <row r="915" spans="2:15" x14ac:dyDescent="0.3">
      <c r="B915" s="414"/>
      <c r="C915" s="414"/>
      <c r="D915" s="414"/>
      <c r="E915" s="438"/>
      <c r="F915" s="438"/>
      <c r="G915" s="414"/>
      <c r="H915" s="414"/>
      <c r="I915" s="414"/>
      <c r="J915" s="414"/>
      <c r="K915" s="414"/>
      <c r="L915" s="414"/>
      <c r="M915" s="414"/>
      <c r="N915" s="414"/>
      <c r="O915" s="414"/>
    </row>
    <row r="916" spans="2:15" x14ac:dyDescent="0.3">
      <c r="B916" s="414"/>
      <c r="C916" s="414"/>
      <c r="D916" s="414"/>
      <c r="E916" s="438"/>
      <c r="F916" s="438"/>
      <c r="G916" s="414"/>
      <c r="H916" s="414"/>
      <c r="I916" s="414"/>
      <c r="J916" s="414"/>
      <c r="K916" s="414"/>
      <c r="L916" s="414"/>
      <c r="M916" s="414"/>
      <c r="N916" s="414"/>
      <c r="O916" s="414"/>
    </row>
    <row r="917" spans="2:15" x14ac:dyDescent="0.3">
      <c r="B917" s="414"/>
      <c r="C917" s="414"/>
      <c r="D917" s="414"/>
      <c r="E917" s="438"/>
      <c r="F917" s="438"/>
      <c r="G917" s="414"/>
      <c r="H917" s="414"/>
      <c r="I917" s="414"/>
      <c r="J917" s="414"/>
      <c r="K917" s="414"/>
      <c r="L917" s="414"/>
      <c r="M917" s="414"/>
      <c r="N917" s="414"/>
      <c r="O917" s="414"/>
    </row>
    <row r="918" spans="2:15" x14ac:dyDescent="0.3">
      <c r="B918" s="414"/>
      <c r="C918" s="414"/>
      <c r="D918" s="414"/>
      <c r="E918" s="438"/>
      <c r="F918" s="438"/>
      <c r="G918" s="414"/>
      <c r="H918" s="414"/>
      <c r="I918" s="414"/>
      <c r="J918" s="414"/>
      <c r="K918" s="414"/>
      <c r="L918" s="414"/>
      <c r="M918" s="414"/>
      <c r="N918" s="414"/>
      <c r="O918" s="414"/>
    </row>
    <row r="919" spans="2:15" x14ac:dyDescent="0.3">
      <c r="B919" s="414"/>
      <c r="C919" s="414"/>
      <c r="D919" s="414"/>
      <c r="E919" s="438"/>
      <c r="F919" s="438"/>
      <c r="G919" s="414"/>
      <c r="H919" s="414"/>
      <c r="I919" s="414"/>
      <c r="J919" s="414"/>
      <c r="K919" s="414"/>
      <c r="L919" s="414"/>
      <c r="M919" s="414"/>
      <c r="N919" s="414"/>
      <c r="O919" s="414"/>
    </row>
    <row r="920" spans="2:15" x14ac:dyDescent="0.3">
      <c r="B920" s="414"/>
      <c r="C920" s="414"/>
      <c r="D920" s="414"/>
      <c r="E920" s="438"/>
      <c r="F920" s="438"/>
      <c r="G920" s="414"/>
      <c r="H920" s="414"/>
      <c r="I920" s="414"/>
      <c r="J920" s="414"/>
      <c r="K920" s="414"/>
      <c r="L920" s="414"/>
      <c r="M920" s="414"/>
      <c r="N920" s="414"/>
      <c r="O920" s="414"/>
    </row>
    <row r="921" spans="2:15" x14ac:dyDescent="0.3">
      <c r="B921" s="414"/>
      <c r="C921" s="414"/>
      <c r="D921" s="414"/>
      <c r="E921" s="438"/>
      <c r="F921" s="438"/>
      <c r="G921" s="414"/>
      <c r="H921" s="414"/>
      <c r="I921" s="414"/>
      <c r="J921" s="414"/>
      <c r="K921" s="414"/>
      <c r="L921" s="414"/>
      <c r="M921" s="414"/>
      <c r="N921" s="414"/>
      <c r="O921" s="414"/>
    </row>
    <row r="922" spans="2:15" x14ac:dyDescent="0.3">
      <c r="B922" s="414"/>
      <c r="C922" s="414"/>
      <c r="D922" s="414"/>
      <c r="E922" s="438"/>
      <c r="F922" s="438"/>
      <c r="G922" s="414"/>
      <c r="H922" s="414"/>
      <c r="I922" s="414"/>
      <c r="J922" s="414"/>
      <c r="K922" s="414"/>
      <c r="L922" s="414"/>
      <c r="M922" s="414"/>
      <c r="N922" s="414"/>
      <c r="O922" s="414"/>
    </row>
    <row r="923" spans="2:15" x14ac:dyDescent="0.3">
      <c r="B923" s="414"/>
      <c r="C923" s="414"/>
      <c r="D923" s="414"/>
      <c r="E923" s="438"/>
      <c r="F923" s="438"/>
      <c r="G923" s="414"/>
      <c r="H923" s="414"/>
      <c r="I923" s="414"/>
      <c r="J923" s="414"/>
      <c r="K923" s="414"/>
      <c r="L923" s="414"/>
      <c r="M923" s="414"/>
      <c r="N923" s="414"/>
      <c r="O923" s="414"/>
    </row>
    <row r="924" spans="2:15" x14ac:dyDescent="0.3">
      <c r="B924" s="414"/>
      <c r="C924" s="414"/>
      <c r="D924" s="414"/>
      <c r="E924" s="438"/>
      <c r="F924" s="438"/>
      <c r="G924" s="414"/>
      <c r="H924" s="414"/>
      <c r="I924" s="414"/>
      <c r="J924" s="414"/>
      <c r="K924" s="414"/>
      <c r="L924" s="414"/>
      <c r="M924" s="414"/>
      <c r="N924" s="414"/>
      <c r="O924" s="414"/>
    </row>
    <row r="925" spans="2:15" x14ac:dyDescent="0.3">
      <c r="B925" s="414"/>
      <c r="C925" s="414"/>
      <c r="D925" s="414"/>
      <c r="E925" s="438"/>
      <c r="F925" s="438"/>
      <c r="G925" s="414"/>
      <c r="H925" s="414"/>
      <c r="I925" s="414"/>
      <c r="J925" s="414"/>
      <c r="K925" s="414"/>
      <c r="L925" s="414"/>
      <c r="M925" s="414"/>
      <c r="N925" s="414"/>
      <c r="O925" s="414"/>
    </row>
    <row r="926" spans="2:15" x14ac:dyDescent="0.3">
      <c r="B926" s="414"/>
      <c r="C926" s="414"/>
      <c r="D926" s="414"/>
      <c r="E926" s="438"/>
      <c r="F926" s="438"/>
      <c r="G926" s="414"/>
      <c r="H926" s="414"/>
      <c r="I926" s="414"/>
      <c r="J926" s="414"/>
      <c r="K926" s="414"/>
      <c r="L926" s="414"/>
      <c r="M926" s="414"/>
      <c r="N926" s="414"/>
      <c r="O926" s="414"/>
    </row>
    <row r="927" spans="2:15" x14ac:dyDescent="0.3">
      <c r="B927" s="414"/>
      <c r="C927" s="414"/>
      <c r="D927" s="414"/>
      <c r="E927" s="438"/>
      <c r="F927" s="438"/>
      <c r="G927" s="414"/>
      <c r="H927" s="414"/>
      <c r="I927" s="414"/>
      <c r="J927" s="414"/>
      <c r="K927" s="414"/>
      <c r="L927" s="414"/>
      <c r="M927" s="414"/>
      <c r="N927" s="414"/>
      <c r="O927" s="414"/>
    </row>
    <row r="928" spans="2:15" x14ac:dyDescent="0.3">
      <c r="B928" s="414"/>
      <c r="C928" s="414"/>
      <c r="D928" s="414"/>
      <c r="E928" s="438"/>
      <c r="F928" s="438"/>
      <c r="G928" s="414"/>
      <c r="H928" s="414"/>
      <c r="I928" s="414"/>
      <c r="J928" s="414"/>
      <c r="K928" s="414"/>
      <c r="L928" s="414"/>
      <c r="M928" s="414"/>
      <c r="N928" s="414"/>
      <c r="O928" s="414"/>
    </row>
    <row r="929" spans="2:15" x14ac:dyDescent="0.3">
      <c r="B929" s="414"/>
      <c r="C929" s="414"/>
      <c r="D929" s="414"/>
      <c r="E929" s="438"/>
      <c r="F929" s="438"/>
      <c r="G929" s="414"/>
      <c r="H929" s="414"/>
      <c r="I929" s="414"/>
      <c r="J929" s="414"/>
      <c r="K929" s="414"/>
      <c r="L929" s="414"/>
      <c r="M929" s="414"/>
      <c r="N929" s="414"/>
      <c r="O929" s="414"/>
    </row>
    <row r="930" spans="2:15" x14ac:dyDescent="0.3">
      <c r="B930" s="414"/>
      <c r="C930" s="414"/>
      <c r="D930" s="414"/>
      <c r="E930" s="438"/>
      <c r="F930" s="438"/>
      <c r="G930" s="414"/>
      <c r="H930" s="414"/>
      <c r="I930" s="414"/>
      <c r="J930" s="414"/>
      <c r="K930" s="414"/>
      <c r="L930" s="414"/>
      <c r="M930" s="414"/>
      <c r="N930" s="414"/>
      <c r="O930" s="414"/>
    </row>
    <row r="931" spans="2:15" x14ac:dyDescent="0.3">
      <c r="B931" s="414"/>
      <c r="C931" s="414"/>
      <c r="D931" s="414"/>
      <c r="E931" s="438"/>
      <c r="F931" s="438"/>
      <c r="G931" s="414"/>
      <c r="H931" s="414"/>
      <c r="I931" s="414"/>
      <c r="J931" s="414"/>
      <c r="K931" s="414"/>
      <c r="L931" s="414"/>
      <c r="M931" s="414"/>
      <c r="N931" s="414"/>
      <c r="O931" s="414"/>
    </row>
    <row r="932" spans="2:15" x14ac:dyDescent="0.3">
      <c r="B932" s="414"/>
      <c r="C932" s="414"/>
      <c r="D932" s="414"/>
      <c r="E932" s="438"/>
      <c r="F932" s="438"/>
      <c r="G932" s="414"/>
      <c r="H932" s="414"/>
      <c r="I932" s="414"/>
      <c r="J932" s="414"/>
      <c r="K932" s="414"/>
      <c r="L932" s="414"/>
      <c r="M932" s="414"/>
      <c r="N932" s="414"/>
      <c r="O932" s="414"/>
    </row>
    <row r="933" spans="2:15" x14ac:dyDescent="0.3">
      <c r="B933" s="414"/>
      <c r="C933" s="414"/>
      <c r="D933" s="414"/>
      <c r="E933" s="438"/>
      <c r="F933" s="438"/>
      <c r="G933" s="414"/>
      <c r="H933" s="414"/>
      <c r="I933" s="414"/>
      <c r="J933" s="414"/>
      <c r="K933" s="414"/>
      <c r="L933" s="414"/>
      <c r="M933" s="414"/>
      <c r="N933" s="414"/>
      <c r="O933" s="414"/>
    </row>
    <row r="934" spans="2:15" x14ac:dyDescent="0.3">
      <c r="B934" s="414"/>
      <c r="C934" s="414"/>
      <c r="D934" s="414"/>
      <c r="E934" s="438"/>
      <c r="F934" s="438"/>
      <c r="G934" s="414"/>
      <c r="H934" s="414"/>
      <c r="I934" s="414"/>
      <c r="J934" s="414"/>
      <c r="K934" s="414"/>
      <c r="L934" s="414"/>
      <c r="M934" s="414"/>
      <c r="N934" s="414"/>
      <c r="O934" s="414"/>
    </row>
    <row r="935" spans="2:15" x14ac:dyDescent="0.3">
      <c r="B935" s="414"/>
      <c r="C935" s="414"/>
      <c r="D935" s="414"/>
      <c r="E935" s="438"/>
      <c r="F935" s="438"/>
      <c r="G935" s="414"/>
      <c r="H935" s="414"/>
      <c r="I935" s="414"/>
      <c r="J935" s="414"/>
      <c r="K935" s="414"/>
      <c r="L935" s="414"/>
      <c r="M935" s="414"/>
      <c r="N935" s="414"/>
      <c r="O935" s="414"/>
    </row>
    <row r="936" spans="2:15" x14ac:dyDescent="0.3">
      <c r="B936" s="414"/>
      <c r="C936" s="414"/>
      <c r="D936" s="414"/>
      <c r="E936" s="438"/>
      <c r="F936" s="438"/>
      <c r="G936" s="414"/>
      <c r="H936" s="414"/>
      <c r="I936" s="414"/>
      <c r="J936" s="414"/>
      <c r="K936" s="414"/>
      <c r="L936" s="414"/>
      <c r="M936" s="414"/>
      <c r="N936" s="414"/>
      <c r="O936" s="414"/>
    </row>
    <row r="937" spans="2:15" x14ac:dyDescent="0.3">
      <c r="B937" s="414"/>
      <c r="C937" s="414"/>
      <c r="D937" s="414"/>
      <c r="E937" s="438"/>
      <c r="F937" s="438"/>
      <c r="G937" s="414"/>
      <c r="H937" s="414"/>
      <c r="I937" s="414"/>
      <c r="J937" s="414"/>
      <c r="K937" s="414"/>
      <c r="L937" s="414"/>
      <c r="M937" s="414"/>
      <c r="N937" s="414"/>
      <c r="O937" s="414"/>
    </row>
    <row r="938" spans="2:15" x14ac:dyDescent="0.3">
      <c r="B938" s="414"/>
      <c r="C938" s="414"/>
      <c r="D938" s="414"/>
      <c r="E938" s="438"/>
      <c r="F938" s="438"/>
      <c r="G938" s="414"/>
      <c r="H938" s="414"/>
      <c r="I938" s="414"/>
      <c r="J938" s="414"/>
      <c r="K938" s="414"/>
      <c r="L938" s="414"/>
      <c r="M938" s="414"/>
      <c r="N938" s="414"/>
      <c r="O938" s="414"/>
    </row>
    <row r="939" spans="2:15" x14ac:dyDescent="0.3">
      <c r="B939" s="414"/>
      <c r="C939" s="414"/>
      <c r="D939" s="414"/>
      <c r="E939" s="438"/>
      <c r="F939" s="438"/>
      <c r="G939" s="414"/>
      <c r="H939" s="414"/>
      <c r="I939" s="414"/>
      <c r="J939" s="414"/>
      <c r="K939" s="414"/>
      <c r="L939" s="414"/>
      <c r="M939" s="414"/>
      <c r="N939" s="414"/>
      <c r="O939" s="414"/>
    </row>
    <row r="940" spans="2:15" x14ac:dyDescent="0.3">
      <c r="B940" s="414"/>
      <c r="C940" s="414"/>
      <c r="D940" s="414"/>
      <c r="E940" s="438"/>
      <c r="F940" s="438"/>
      <c r="G940" s="414"/>
      <c r="H940" s="414"/>
      <c r="I940" s="414"/>
      <c r="J940" s="414"/>
      <c r="K940" s="414"/>
      <c r="L940" s="414"/>
      <c r="M940" s="414"/>
      <c r="N940" s="414"/>
      <c r="O940" s="414"/>
    </row>
    <row r="941" spans="2:15" x14ac:dyDescent="0.3">
      <c r="B941" s="414"/>
      <c r="C941" s="414"/>
      <c r="D941" s="414"/>
      <c r="E941" s="438"/>
      <c r="F941" s="438"/>
      <c r="G941" s="414"/>
      <c r="H941" s="414"/>
      <c r="I941" s="414"/>
      <c r="J941" s="414"/>
      <c r="K941" s="414"/>
      <c r="L941" s="414"/>
      <c r="M941" s="414"/>
      <c r="N941" s="414"/>
      <c r="O941" s="414"/>
    </row>
    <row r="942" spans="2:15" x14ac:dyDescent="0.3">
      <c r="B942" s="414"/>
      <c r="C942" s="414"/>
      <c r="D942" s="414"/>
      <c r="E942" s="438"/>
      <c r="F942" s="438"/>
      <c r="G942" s="414"/>
      <c r="H942" s="414"/>
      <c r="I942" s="414"/>
      <c r="J942" s="414"/>
      <c r="K942" s="414"/>
      <c r="L942" s="414"/>
      <c r="M942" s="414"/>
      <c r="N942" s="414"/>
      <c r="O942" s="414"/>
    </row>
    <row r="943" spans="2:15" x14ac:dyDescent="0.3">
      <c r="B943" s="414"/>
      <c r="C943" s="414"/>
      <c r="D943" s="414"/>
      <c r="E943" s="438"/>
      <c r="F943" s="438"/>
      <c r="G943" s="414"/>
      <c r="H943" s="414"/>
      <c r="I943" s="414"/>
      <c r="J943" s="414"/>
      <c r="K943" s="414"/>
      <c r="L943" s="414"/>
      <c r="M943" s="414"/>
      <c r="N943" s="414"/>
      <c r="O943" s="414"/>
    </row>
    <row r="944" spans="2:15" x14ac:dyDescent="0.3">
      <c r="B944" s="414"/>
      <c r="C944" s="414"/>
      <c r="D944" s="414"/>
      <c r="E944" s="438"/>
      <c r="F944" s="438"/>
      <c r="G944" s="414"/>
      <c r="H944" s="414"/>
      <c r="I944" s="414"/>
      <c r="J944" s="414"/>
      <c r="K944" s="414"/>
      <c r="L944" s="414"/>
      <c r="M944" s="414"/>
      <c r="N944" s="414"/>
      <c r="O944" s="414"/>
    </row>
    <row r="945" spans="2:15" x14ac:dyDescent="0.3">
      <c r="B945" s="414"/>
      <c r="C945" s="414"/>
      <c r="D945" s="414"/>
      <c r="E945" s="438"/>
      <c r="F945" s="438"/>
      <c r="G945" s="414"/>
      <c r="H945" s="414"/>
      <c r="I945" s="414"/>
      <c r="J945" s="414"/>
      <c r="K945" s="414"/>
      <c r="L945" s="414"/>
      <c r="M945" s="414"/>
      <c r="N945" s="414"/>
      <c r="O945" s="414"/>
    </row>
    <row r="946" spans="2:15" x14ac:dyDescent="0.3">
      <c r="B946" s="414"/>
      <c r="C946" s="414"/>
      <c r="D946" s="414"/>
      <c r="E946" s="438"/>
      <c r="F946" s="438"/>
      <c r="G946" s="414"/>
      <c r="H946" s="414"/>
      <c r="I946" s="414"/>
      <c r="J946" s="414"/>
      <c r="K946" s="414"/>
      <c r="L946" s="414"/>
      <c r="M946" s="414"/>
      <c r="N946" s="414"/>
      <c r="O946" s="414"/>
    </row>
    <row r="947" spans="2:15" x14ac:dyDescent="0.3">
      <c r="B947" s="414"/>
      <c r="C947" s="414"/>
      <c r="D947" s="414"/>
      <c r="E947" s="438"/>
      <c r="F947" s="438"/>
      <c r="G947" s="414"/>
      <c r="H947" s="414"/>
      <c r="I947" s="414"/>
      <c r="J947" s="414"/>
      <c r="K947" s="414"/>
      <c r="L947" s="414"/>
      <c r="M947" s="414"/>
      <c r="N947" s="414"/>
      <c r="O947" s="414"/>
    </row>
    <row r="948" spans="2:15" x14ac:dyDescent="0.3">
      <c r="B948" s="414"/>
      <c r="C948" s="414"/>
      <c r="D948" s="414"/>
      <c r="E948" s="438"/>
      <c r="F948" s="438"/>
      <c r="G948" s="414"/>
      <c r="H948" s="414"/>
      <c r="I948" s="414"/>
      <c r="J948" s="414"/>
      <c r="K948" s="414"/>
      <c r="L948" s="414"/>
      <c r="M948" s="414"/>
      <c r="N948" s="414"/>
      <c r="O948" s="414"/>
    </row>
    <row r="949" spans="2:15" x14ac:dyDescent="0.3">
      <c r="B949" s="414"/>
      <c r="C949" s="414"/>
      <c r="D949" s="414"/>
      <c r="E949" s="438"/>
      <c r="F949" s="438"/>
      <c r="G949" s="414"/>
      <c r="H949" s="414"/>
      <c r="I949" s="414"/>
      <c r="J949" s="414"/>
      <c r="K949" s="414"/>
      <c r="L949" s="414"/>
      <c r="M949" s="414"/>
      <c r="N949" s="414"/>
      <c r="O949" s="414"/>
    </row>
    <row r="950" spans="2:15" x14ac:dyDescent="0.3">
      <c r="B950" s="414"/>
      <c r="C950" s="414"/>
      <c r="D950" s="414"/>
      <c r="E950" s="438"/>
      <c r="F950" s="438"/>
      <c r="G950" s="414"/>
      <c r="H950" s="414"/>
      <c r="I950" s="414"/>
      <c r="J950" s="414"/>
      <c r="K950" s="414"/>
      <c r="L950" s="414"/>
      <c r="M950" s="414"/>
      <c r="N950" s="414"/>
      <c r="O950" s="414"/>
    </row>
    <row r="951" spans="2:15" x14ac:dyDescent="0.3">
      <c r="B951" s="414"/>
      <c r="C951" s="414"/>
      <c r="D951" s="414"/>
      <c r="E951" s="438"/>
      <c r="F951" s="438"/>
      <c r="G951" s="414"/>
      <c r="H951" s="414"/>
      <c r="I951" s="414"/>
      <c r="J951" s="414"/>
      <c r="K951" s="414"/>
      <c r="L951" s="414"/>
      <c r="M951" s="414"/>
      <c r="N951" s="414"/>
      <c r="O951" s="414"/>
    </row>
    <row r="952" spans="2:15" x14ac:dyDescent="0.3">
      <c r="B952" s="414"/>
      <c r="C952" s="414"/>
      <c r="D952" s="414"/>
      <c r="E952" s="438"/>
      <c r="F952" s="438"/>
      <c r="G952" s="414"/>
      <c r="H952" s="414"/>
      <c r="I952" s="414"/>
      <c r="J952" s="414"/>
      <c r="K952" s="414"/>
      <c r="L952" s="414"/>
      <c r="M952" s="414"/>
      <c r="N952" s="414"/>
      <c r="O952" s="414"/>
    </row>
    <row r="953" spans="2:15" x14ac:dyDescent="0.3">
      <c r="B953" s="414"/>
      <c r="C953" s="414"/>
      <c r="D953" s="414"/>
      <c r="E953" s="438"/>
      <c r="F953" s="438"/>
      <c r="G953" s="414"/>
      <c r="H953" s="414"/>
      <c r="I953" s="414"/>
      <c r="J953" s="414"/>
      <c r="K953" s="414"/>
      <c r="L953" s="414"/>
      <c r="M953" s="414"/>
      <c r="N953" s="414"/>
      <c r="O953" s="414"/>
    </row>
    <row r="954" spans="2:15" x14ac:dyDescent="0.3">
      <c r="B954" s="414"/>
      <c r="C954" s="414"/>
      <c r="D954" s="414"/>
      <c r="E954" s="438"/>
      <c r="F954" s="438"/>
      <c r="G954" s="414"/>
      <c r="H954" s="414"/>
      <c r="I954" s="414"/>
      <c r="J954" s="414"/>
      <c r="K954" s="414"/>
      <c r="L954" s="414"/>
      <c r="M954" s="414"/>
      <c r="N954" s="414"/>
      <c r="O954" s="414"/>
    </row>
    <row r="955" spans="2:15" x14ac:dyDescent="0.3">
      <c r="B955" s="414"/>
      <c r="C955" s="414"/>
      <c r="D955" s="414"/>
      <c r="E955" s="438"/>
      <c r="F955" s="438"/>
      <c r="G955" s="414"/>
      <c r="H955" s="414"/>
      <c r="I955" s="414"/>
      <c r="J955" s="414"/>
      <c r="K955" s="414"/>
      <c r="L955" s="414"/>
      <c r="M955" s="414"/>
      <c r="N955" s="414"/>
      <c r="O955" s="414"/>
    </row>
    <row r="956" spans="2:15" x14ac:dyDescent="0.3">
      <c r="B956" s="414"/>
      <c r="C956" s="414"/>
      <c r="D956" s="414"/>
      <c r="E956" s="438"/>
      <c r="F956" s="438"/>
      <c r="G956" s="414"/>
      <c r="H956" s="414"/>
      <c r="I956" s="414"/>
      <c r="J956" s="414"/>
      <c r="K956" s="414"/>
      <c r="L956" s="414"/>
      <c r="M956" s="414"/>
      <c r="N956" s="414"/>
      <c r="O956" s="414"/>
    </row>
    <row r="957" spans="2:15" x14ac:dyDescent="0.3">
      <c r="B957" s="414"/>
      <c r="C957" s="414"/>
      <c r="D957" s="414"/>
      <c r="E957" s="438"/>
      <c r="F957" s="438"/>
      <c r="G957" s="414"/>
      <c r="H957" s="414"/>
      <c r="I957" s="414"/>
      <c r="J957" s="414"/>
      <c r="K957" s="414"/>
      <c r="L957" s="414"/>
      <c r="M957" s="414"/>
      <c r="N957" s="414"/>
      <c r="O957" s="414"/>
    </row>
    <row r="958" spans="2:15" x14ac:dyDescent="0.3">
      <c r="B958" s="414"/>
      <c r="C958" s="414"/>
      <c r="D958" s="414"/>
      <c r="E958" s="438"/>
      <c r="F958" s="438"/>
      <c r="G958" s="414"/>
      <c r="H958" s="414"/>
      <c r="I958" s="414"/>
      <c r="J958" s="414"/>
      <c r="K958" s="414"/>
      <c r="L958" s="414"/>
      <c r="M958" s="414"/>
      <c r="N958" s="414"/>
      <c r="O958" s="414"/>
    </row>
    <row r="959" spans="2:15" x14ac:dyDescent="0.3">
      <c r="B959" s="414"/>
      <c r="C959" s="414"/>
      <c r="D959" s="414"/>
      <c r="E959" s="438"/>
      <c r="F959" s="438"/>
      <c r="G959" s="414"/>
      <c r="H959" s="414"/>
      <c r="I959" s="414"/>
      <c r="J959" s="414"/>
      <c r="K959" s="414"/>
      <c r="L959" s="414"/>
      <c r="M959" s="414"/>
      <c r="N959" s="414"/>
      <c r="O959" s="414"/>
    </row>
    <row r="960" spans="2:15" x14ac:dyDescent="0.3">
      <c r="B960" s="414"/>
      <c r="C960" s="414"/>
      <c r="D960" s="414"/>
      <c r="E960" s="438"/>
      <c r="F960" s="438"/>
      <c r="G960" s="414"/>
      <c r="H960" s="414"/>
      <c r="I960" s="414"/>
      <c r="J960" s="414"/>
      <c r="K960" s="414"/>
      <c r="L960" s="414"/>
      <c r="M960" s="414"/>
      <c r="N960" s="414"/>
      <c r="O960" s="414"/>
    </row>
    <row r="961" spans="2:15" x14ac:dyDescent="0.3">
      <c r="B961" s="414"/>
      <c r="C961" s="414"/>
      <c r="D961" s="414"/>
      <c r="E961" s="438"/>
      <c r="F961" s="438"/>
      <c r="G961" s="414"/>
      <c r="H961" s="414"/>
      <c r="I961" s="414"/>
      <c r="J961" s="414"/>
      <c r="K961" s="414"/>
      <c r="L961" s="414"/>
      <c r="M961" s="414"/>
      <c r="N961" s="414"/>
      <c r="O961" s="414"/>
    </row>
    <row r="962" spans="2:15" x14ac:dyDescent="0.3">
      <c r="B962" s="414"/>
      <c r="C962" s="414"/>
      <c r="D962" s="414"/>
      <c r="E962" s="438"/>
      <c r="F962" s="438"/>
      <c r="G962" s="414"/>
      <c r="H962" s="414"/>
      <c r="I962" s="414"/>
      <c r="J962" s="414"/>
      <c r="K962" s="414"/>
      <c r="L962" s="414"/>
      <c r="M962" s="414"/>
      <c r="N962" s="414"/>
      <c r="O962" s="414"/>
    </row>
    <row r="963" spans="2:15" x14ac:dyDescent="0.3">
      <c r="B963" s="414"/>
      <c r="C963" s="414"/>
      <c r="D963" s="414"/>
      <c r="E963" s="438"/>
      <c r="F963" s="438"/>
      <c r="G963" s="414"/>
      <c r="H963" s="414"/>
      <c r="I963" s="414"/>
      <c r="J963" s="414"/>
      <c r="K963" s="414"/>
      <c r="L963" s="414"/>
      <c r="M963" s="414"/>
      <c r="N963" s="414"/>
      <c r="O963" s="414"/>
    </row>
    <row r="964" spans="2:15" x14ac:dyDescent="0.3">
      <c r="B964" s="414"/>
      <c r="C964" s="414"/>
      <c r="D964" s="414"/>
      <c r="E964" s="438"/>
      <c r="F964" s="438"/>
      <c r="G964" s="414"/>
      <c r="H964" s="414"/>
      <c r="I964" s="414"/>
      <c r="J964" s="414"/>
      <c r="K964" s="414"/>
      <c r="L964" s="414"/>
      <c r="M964" s="414"/>
      <c r="N964" s="414"/>
      <c r="O964" s="414"/>
    </row>
    <row r="965" spans="2:15" x14ac:dyDescent="0.3">
      <c r="B965" s="414"/>
      <c r="C965" s="414"/>
      <c r="D965" s="414"/>
      <c r="E965" s="438"/>
      <c r="F965" s="438"/>
      <c r="G965" s="414"/>
      <c r="H965" s="414"/>
      <c r="I965" s="414"/>
      <c r="J965" s="414"/>
      <c r="K965" s="414"/>
      <c r="L965" s="414"/>
      <c r="M965" s="414"/>
      <c r="N965" s="414"/>
      <c r="O965" s="414"/>
    </row>
    <row r="966" spans="2:15" x14ac:dyDescent="0.3">
      <c r="B966" s="414"/>
      <c r="C966" s="414"/>
      <c r="D966" s="414"/>
      <c r="E966" s="438"/>
      <c r="F966" s="438"/>
      <c r="G966" s="414"/>
      <c r="H966" s="414"/>
      <c r="I966" s="414"/>
      <c r="J966" s="414"/>
      <c r="K966" s="414"/>
      <c r="L966" s="414"/>
      <c r="M966" s="414"/>
      <c r="N966" s="414"/>
      <c r="O966" s="414"/>
    </row>
    <row r="967" spans="2:15" x14ac:dyDescent="0.3">
      <c r="B967" s="414"/>
      <c r="C967" s="414"/>
      <c r="D967" s="414"/>
      <c r="E967" s="438"/>
      <c r="F967" s="438"/>
      <c r="G967" s="414"/>
      <c r="H967" s="414"/>
      <c r="I967" s="414"/>
      <c r="J967" s="414"/>
      <c r="K967" s="414"/>
      <c r="L967" s="414"/>
      <c r="M967" s="414"/>
      <c r="N967" s="414"/>
      <c r="O967" s="414"/>
    </row>
    <row r="968" spans="2:15" x14ac:dyDescent="0.3">
      <c r="B968" s="414"/>
      <c r="C968" s="414"/>
      <c r="D968" s="414"/>
      <c r="E968" s="438"/>
      <c r="F968" s="438"/>
      <c r="G968" s="414"/>
      <c r="H968" s="414"/>
      <c r="I968" s="414"/>
      <c r="J968" s="414"/>
      <c r="K968" s="414"/>
      <c r="L968" s="414"/>
      <c r="M968" s="414"/>
      <c r="N968" s="414"/>
      <c r="O968" s="414"/>
    </row>
    <row r="969" spans="2:15" x14ac:dyDescent="0.3">
      <c r="B969" s="414"/>
      <c r="C969" s="414"/>
      <c r="D969" s="414"/>
      <c r="E969" s="438"/>
      <c r="F969" s="438"/>
      <c r="G969" s="414"/>
      <c r="H969" s="414"/>
      <c r="I969" s="414"/>
      <c r="J969" s="414"/>
      <c r="K969" s="414"/>
      <c r="L969" s="414"/>
      <c r="M969" s="414"/>
      <c r="N969" s="414"/>
      <c r="O969" s="414"/>
    </row>
    <row r="970" spans="2:15" x14ac:dyDescent="0.3">
      <c r="B970" s="414"/>
      <c r="C970" s="414"/>
      <c r="D970" s="414"/>
      <c r="E970" s="438"/>
      <c r="F970" s="438"/>
      <c r="G970" s="414"/>
      <c r="H970" s="414"/>
      <c r="I970" s="414"/>
      <c r="J970" s="414"/>
      <c r="K970" s="414"/>
      <c r="L970" s="414"/>
      <c r="M970" s="414"/>
      <c r="N970" s="414"/>
      <c r="O970" s="414"/>
    </row>
    <row r="971" spans="2:15" x14ac:dyDescent="0.3">
      <c r="B971" s="414"/>
      <c r="C971" s="414"/>
      <c r="D971" s="414"/>
      <c r="E971" s="438"/>
      <c r="F971" s="438"/>
      <c r="G971" s="414"/>
      <c r="H971" s="414"/>
      <c r="I971" s="414"/>
      <c r="J971" s="414"/>
      <c r="K971" s="414"/>
      <c r="L971" s="414"/>
      <c r="M971" s="414"/>
      <c r="N971" s="414"/>
      <c r="O971" s="414"/>
    </row>
    <row r="972" spans="2:15" x14ac:dyDescent="0.3">
      <c r="B972" s="414"/>
      <c r="C972" s="414"/>
      <c r="D972" s="414"/>
      <c r="E972" s="438"/>
      <c r="F972" s="438"/>
      <c r="G972" s="414"/>
      <c r="H972" s="414"/>
      <c r="I972" s="414"/>
      <c r="J972" s="414"/>
      <c r="K972" s="414"/>
      <c r="L972" s="414"/>
      <c r="M972" s="414"/>
      <c r="N972" s="414"/>
      <c r="O972" s="414"/>
    </row>
    <row r="973" spans="2:15" x14ac:dyDescent="0.3">
      <c r="B973" s="414"/>
      <c r="C973" s="414"/>
      <c r="D973" s="414"/>
      <c r="E973" s="438"/>
      <c r="F973" s="438"/>
      <c r="G973" s="414"/>
      <c r="H973" s="414"/>
      <c r="I973" s="414"/>
      <c r="J973" s="414"/>
      <c r="K973" s="414"/>
      <c r="L973" s="414"/>
      <c r="M973" s="414"/>
      <c r="N973" s="414"/>
      <c r="O973" s="414"/>
    </row>
    <row r="974" spans="2:15" x14ac:dyDescent="0.3">
      <c r="B974" s="414"/>
      <c r="C974" s="414"/>
      <c r="D974" s="414"/>
      <c r="E974" s="438"/>
      <c r="F974" s="438"/>
      <c r="G974" s="414"/>
      <c r="H974" s="414"/>
      <c r="I974" s="414"/>
      <c r="J974" s="414"/>
      <c r="K974" s="414"/>
      <c r="L974" s="414"/>
      <c r="M974" s="414"/>
      <c r="N974" s="414"/>
      <c r="O974" s="414"/>
    </row>
    <row r="975" spans="2:15" x14ac:dyDescent="0.3">
      <c r="B975" s="414"/>
      <c r="C975" s="414"/>
      <c r="D975" s="414"/>
      <c r="E975" s="438"/>
      <c r="F975" s="438"/>
      <c r="G975" s="414"/>
      <c r="H975" s="414"/>
      <c r="I975" s="414"/>
      <c r="J975" s="414"/>
      <c r="K975" s="414"/>
      <c r="L975" s="414"/>
      <c r="M975" s="414"/>
      <c r="N975" s="414"/>
      <c r="O975" s="414"/>
    </row>
    <row r="976" spans="2:15" x14ac:dyDescent="0.3">
      <c r="B976" s="414"/>
      <c r="C976" s="414"/>
      <c r="D976" s="414"/>
      <c r="E976" s="438"/>
      <c r="F976" s="438"/>
      <c r="G976" s="414"/>
      <c r="H976" s="414"/>
      <c r="I976" s="414"/>
      <c r="J976" s="414"/>
      <c r="K976" s="414"/>
      <c r="L976" s="414"/>
      <c r="M976" s="414"/>
      <c r="N976" s="414"/>
      <c r="O976" s="414"/>
    </row>
    <row r="977" spans="2:15" x14ac:dyDescent="0.3">
      <c r="B977" s="414"/>
      <c r="C977" s="414"/>
      <c r="D977" s="414"/>
      <c r="E977" s="438"/>
      <c r="F977" s="438"/>
      <c r="G977" s="414"/>
      <c r="H977" s="414"/>
      <c r="I977" s="414"/>
      <c r="J977" s="414"/>
      <c r="K977" s="414"/>
      <c r="L977" s="414"/>
      <c r="M977" s="414"/>
      <c r="N977" s="414"/>
      <c r="O977" s="414"/>
    </row>
    <row r="978" spans="2:15" x14ac:dyDescent="0.3">
      <c r="B978" s="414"/>
      <c r="C978" s="414"/>
      <c r="D978" s="414"/>
      <c r="E978" s="438"/>
      <c r="F978" s="438"/>
      <c r="G978" s="414"/>
      <c r="H978" s="414"/>
      <c r="I978" s="414"/>
      <c r="J978" s="414"/>
      <c r="K978" s="414"/>
      <c r="L978" s="414"/>
      <c r="M978" s="414"/>
      <c r="N978" s="414"/>
      <c r="O978" s="414"/>
    </row>
    <row r="979" spans="2:15" x14ac:dyDescent="0.3">
      <c r="B979" s="414"/>
      <c r="C979" s="414"/>
      <c r="D979" s="414"/>
      <c r="E979" s="438"/>
      <c r="F979" s="438"/>
      <c r="G979" s="414"/>
      <c r="H979" s="414"/>
      <c r="I979" s="414"/>
      <c r="J979" s="414"/>
      <c r="K979" s="414"/>
      <c r="L979" s="414"/>
      <c r="M979" s="414"/>
      <c r="N979" s="414"/>
      <c r="O979" s="414"/>
    </row>
    <row r="980" spans="2:15" x14ac:dyDescent="0.3">
      <c r="B980" s="414"/>
      <c r="C980" s="414"/>
      <c r="D980" s="414"/>
      <c r="E980" s="438"/>
      <c r="F980" s="438"/>
      <c r="G980" s="414"/>
      <c r="H980" s="414"/>
      <c r="I980" s="414"/>
      <c r="J980" s="414"/>
      <c r="K980" s="414"/>
      <c r="L980" s="414"/>
      <c r="M980" s="414"/>
      <c r="N980" s="414"/>
      <c r="O980" s="414"/>
    </row>
    <row r="981" spans="2:15" x14ac:dyDescent="0.3">
      <c r="B981" s="414"/>
      <c r="C981" s="414"/>
      <c r="D981" s="414"/>
      <c r="E981" s="438"/>
      <c r="F981" s="438"/>
      <c r="G981" s="414"/>
      <c r="H981" s="414"/>
      <c r="I981" s="414"/>
      <c r="J981" s="414"/>
      <c r="K981" s="414"/>
      <c r="L981" s="414"/>
      <c r="M981" s="414"/>
      <c r="N981" s="414"/>
      <c r="O981" s="414"/>
    </row>
    <row r="982" spans="2:15" x14ac:dyDescent="0.3">
      <c r="B982" s="414"/>
      <c r="C982" s="414"/>
      <c r="D982" s="414"/>
      <c r="E982" s="438"/>
      <c r="F982" s="438"/>
      <c r="G982" s="414"/>
      <c r="H982" s="414"/>
      <c r="I982" s="414"/>
      <c r="J982" s="414"/>
      <c r="K982" s="414"/>
      <c r="L982" s="414"/>
      <c r="M982" s="414"/>
      <c r="N982" s="414"/>
      <c r="O982" s="414"/>
    </row>
    <row r="983" spans="2:15" x14ac:dyDescent="0.3">
      <c r="B983" s="414"/>
      <c r="C983" s="414"/>
      <c r="D983" s="414"/>
      <c r="E983" s="438"/>
      <c r="F983" s="438"/>
      <c r="G983" s="414"/>
      <c r="H983" s="414"/>
      <c r="I983" s="414"/>
      <c r="J983" s="414"/>
      <c r="K983" s="414"/>
      <c r="L983" s="414"/>
      <c r="M983" s="414"/>
      <c r="N983" s="414"/>
      <c r="O983" s="414"/>
    </row>
    <row r="984" spans="2:15" x14ac:dyDescent="0.3">
      <c r="B984" s="414"/>
      <c r="C984" s="414"/>
      <c r="D984" s="414"/>
      <c r="E984" s="438"/>
      <c r="F984" s="438"/>
      <c r="G984" s="414"/>
      <c r="H984" s="414"/>
      <c r="I984" s="414"/>
      <c r="J984" s="414"/>
      <c r="K984" s="414"/>
      <c r="L984" s="414"/>
      <c r="M984" s="414"/>
      <c r="N984" s="414"/>
      <c r="O984" s="414"/>
    </row>
    <row r="985" spans="2:15" x14ac:dyDescent="0.3">
      <c r="B985" s="414"/>
      <c r="C985" s="414"/>
      <c r="D985" s="414"/>
      <c r="E985" s="438"/>
      <c r="F985" s="438"/>
      <c r="G985" s="414"/>
      <c r="H985" s="414"/>
      <c r="I985" s="414"/>
      <c r="J985" s="414"/>
      <c r="K985" s="414"/>
      <c r="L985" s="414"/>
      <c r="M985" s="414"/>
      <c r="N985" s="414"/>
      <c r="O985" s="414"/>
    </row>
    <row r="986" spans="2:15" x14ac:dyDescent="0.3">
      <c r="B986" s="414"/>
      <c r="C986" s="414"/>
      <c r="D986" s="414"/>
      <c r="E986" s="438"/>
      <c r="F986" s="438"/>
      <c r="G986" s="414"/>
      <c r="H986" s="414"/>
      <c r="I986" s="414"/>
      <c r="J986" s="414"/>
      <c r="K986" s="414"/>
      <c r="L986" s="414"/>
      <c r="M986" s="414"/>
      <c r="N986" s="414"/>
      <c r="O986" s="414"/>
    </row>
    <row r="987" spans="2:15" x14ac:dyDescent="0.3">
      <c r="B987" s="414"/>
      <c r="C987" s="414"/>
      <c r="D987" s="414"/>
      <c r="E987" s="438"/>
      <c r="F987" s="438"/>
      <c r="G987" s="414"/>
      <c r="H987" s="414"/>
      <c r="I987" s="414"/>
      <c r="J987" s="414"/>
      <c r="K987" s="414"/>
      <c r="L987" s="414"/>
      <c r="M987" s="414"/>
      <c r="N987" s="414"/>
      <c r="O987" s="414"/>
    </row>
    <row r="988" spans="2:15" x14ac:dyDescent="0.3">
      <c r="B988" s="414"/>
      <c r="C988" s="414"/>
      <c r="D988" s="414"/>
      <c r="E988" s="438"/>
      <c r="F988" s="438"/>
      <c r="G988" s="414"/>
      <c r="H988" s="414"/>
      <c r="I988" s="414"/>
      <c r="J988" s="414"/>
      <c r="K988" s="414"/>
      <c r="L988" s="414"/>
      <c r="M988" s="414"/>
      <c r="N988" s="414"/>
      <c r="O988" s="414"/>
    </row>
    <row r="989" spans="2:15" x14ac:dyDescent="0.3">
      <c r="B989" s="414"/>
      <c r="C989" s="414"/>
      <c r="D989" s="414"/>
      <c r="E989" s="438"/>
      <c r="F989" s="438"/>
      <c r="G989" s="414"/>
      <c r="H989" s="414"/>
      <c r="I989" s="414"/>
      <c r="J989" s="414"/>
      <c r="K989" s="414"/>
      <c r="L989" s="414"/>
      <c r="M989" s="414"/>
      <c r="N989" s="414"/>
      <c r="O989" s="414"/>
    </row>
    <row r="990" spans="2:15" x14ac:dyDescent="0.3">
      <c r="B990" s="414"/>
      <c r="C990" s="414"/>
      <c r="D990" s="414"/>
      <c r="E990" s="438"/>
      <c r="F990" s="438"/>
      <c r="G990" s="414"/>
      <c r="H990" s="414"/>
      <c r="I990" s="414"/>
      <c r="J990" s="414"/>
      <c r="K990" s="414"/>
      <c r="L990" s="414"/>
      <c r="M990" s="414"/>
      <c r="N990" s="414"/>
      <c r="O990" s="414"/>
    </row>
    <row r="991" spans="2:15" x14ac:dyDescent="0.3">
      <c r="B991" s="414"/>
      <c r="C991" s="414"/>
      <c r="D991" s="414"/>
      <c r="E991" s="438"/>
      <c r="F991" s="438"/>
      <c r="G991" s="414"/>
      <c r="H991" s="414"/>
      <c r="I991" s="414"/>
      <c r="J991" s="414"/>
      <c r="K991" s="414"/>
      <c r="L991" s="414"/>
      <c r="M991" s="414"/>
      <c r="N991" s="414"/>
      <c r="O991" s="414"/>
    </row>
    <row r="992" spans="2:15" x14ac:dyDescent="0.3">
      <c r="B992" s="414"/>
      <c r="C992" s="414"/>
      <c r="D992" s="414"/>
      <c r="E992" s="438"/>
      <c r="F992" s="438"/>
      <c r="G992" s="414"/>
      <c r="H992" s="414"/>
      <c r="I992" s="414"/>
      <c r="J992" s="414"/>
      <c r="K992" s="414"/>
      <c r="L992" s="414"/>
      <c r="M992" s="414"/>
      <c r="N992" s="414"/>
      <c r="O992" s="414"/>
    </row>
    <row r="993" spans="2:15" x14ac:dyDescent="0.3">
      <c r="B993" s="414"/>
      <c r="C993" s="414"/>
      <c r="D993" s="414"/>
      <c r="E993" s="438"/>
      <c r="F993" s="438"/>
      <c r="G993" s="414"/>
      <c r="H993" s="414"/>
      <c r="I993" s="414"/>
      <c r="J993" s="414"/>
      <c r="K993" s="414"/>
      <c r="L993" s="414"/>
      <c r="M993" s="414"/>
      <c r="N993" s="414"/>
      <c r="O993" s="414"/>
    </row>
    <row r="994" spans="2:15" x14ac:dyDescent="0.3">
      <c r="B994" s="414"/>
      <c r="C994" s="414"/>
      <c r="D994" s="414"/>
      <c r="E994" s="438"/>
      <c r="F994" s="438"/>
      <c r="G994" s="414"/>
      <c r="H994" s="414"/>
      <c r="I994" s="414"/>
      <c r="J994" s="414"/>
      <c r="K994" s="414"/>
      <c r="L994" s="414"/>
      <c r="M994" s="414"/>
      <c r="N994" s="414"/>
      <c r="O994" s="414"/>
    </row>
    <row r="995" spans="2:15" x14ac:dyDescent="0.3">
      <c r="B995" s="414"/>
      <c r="C995" s="414"/>
      <c r="D995" s="414"/>
      <c r="E995" s="438"/>
      <c r="F995" s="438"/>
      <c r="G995" s="414"/>
      <c r="H995" s="414"/>
      <c r="I995" s="414"/>
      <c r="J995" s="414"/>
      <c r="K995" s="414"/>
      <c r="L995" s="414"/>
      <c r="M995" s="414"/>
      <c r="N995" s="414"/>
      <c r="O995" s="414"/>
    </row>
    <row r="996" spans="2:15" x14ac:dyDescent="0.3">
      <c r="B996" s="414"/>
      <c r="C996" s="414"/>
      <c r="D996" s="414"/>
      <c r="E996" s="438"/>
      <c r="F996" s="438"/>
      <c r="G996" s="414"/>
      <c r="H996" s="414"/>
      <c r="I996" s="414"/>
      <c r="J996" s="414"/>
      <c r="K996" s="414"/>
      <c r="L996" s="414"/>
      <c r="M996" s="414"/>
      <c r="N996" s="414"/>
      <c r="O996" s="414"/>
    </row>
    <row r="997" spans="2:15" x14ac:dyDescent="0.3">
      <c r="B997" s="414"/>
      <c r="C997" s="414"/>
      <c r="D997" s="414"/>
      <c r="E997" s="438"/>
      <c r="F997" s="438"/>
      <c r="G997" s="414"/>
      <c r="H997" s="414"/>
      <c r="I997" s="414"/>
      <c r="J997" s="414"/>
      <c r="K997" s="414"/>
      <c r="L997" s="414"/>
      <c r="M997" s="414"/>
      <c r="N997" s="414"/>
      <c r="O997" s="414"/>
    </row>
    <row r="998" spans="2:15" x14ac:dyDescent="0.3">
      <c r="B998" s="414"/>
      <c r="C998" s="414"/>
      <c r="D998" s="414"/>
      <c r="E998" s="438"/>
      <c r="F998" s="438"/>
      <c r="G998" s="414"/>
      <c r="H998" s="414"/>
      <c r="I998" s="414"/>
      <c r="J998" s="414"/>
      <c r="K998" s="414"/>
      <c r="L998" s="414"/>
      <c r="M998" s="414"/>
      <c r="N998" s="414"/>
      <c r="O998" s="414"/>
    </row>
    <row r="999" spans="2:15" x14ac:dyDescent="0.3">
      <c r="B999" s="414"/>
      <c r="C999" s="414"/>
      <c r="D999" s="414"/>
      <c r="E999" s="438"/>
      <c r="F999" s="438"/>
      <c r="G999" s="414"/>
      <c r="H999" s="414"/>
      <c r="I999" s="414"/>
      <c r="J999" s="414"/>
      <c r="K999" s="414"/>
      <c r="L999" s="414"/>
      <c r="M999" s="414"/>
      <c r="N999" s="414"/>
      <c r="O999" s="414"/>
    </row>
    <row r="1000" spans="2:15" x14ac:dyDescent="0.3">
      <c r="B1000" s="414"/>
      <c r="C1000" s="414"/>
      <c r="D1000" s="414"/>
      <c r="E1000" s="438"/>
      <c r="F1000" s="438"/>
      <c r="G1000" s="414"/>
      <c r="H1000" s="414"/>
      <c r="I1000" s="414"/>
      <c r="J1000" s="414"/>
      <c r="K1000" s="414"/>
      <c r="L1000" s="414"/>
      <c r="M1000" s="414"/>
      <c r="N1000" s="414"/>
      <c r="O1000" s="414"/>
    </row>
    <row r="1001" spans="2:15" x14ac:dyDescent="0.3">
      <c r="B1001" s="414"/>
      <c r="C1001" s="414"/>
      <c r="D1001" s="414"/>
      <c r="E1001" s="438"/>
      <c r="F1001" s="438"/>
      <c r="G1001" s="414"/>
      <c r="H1001" s="414"/>
      <c r="I1001" s="414"/>
      <c r="J1001" s="414"/>
      <c r="K1001" s="414"/>
      <c r="L1001" s="414"/>
      <c r="M1001" s="414"/>
      <c r="N1001" s="414"/>
      <c r="O1001" s="414"/>
    </row>
    <row r="1002" spans="2:15" x14ac:dyDescent="0.3">
      <c r="B1002" s="414"/>
      <c r="C1002" s="414"/>
      <c r="D1002" s="414"/>
      <c r="E1002" s="438"/>
      <c r="F1002" s="438"/>
      <c r="G1002" s="414"/>
      <c r="H1002" s="414"/>
      <c r="I1002" s="414"/>
      <c r="J1002" s="414"/>
      <c r="K1002" s="414"/>
      <c r="L1002" s="414"/>
      <c r="M1002" s="414"/>
      <c r="N1002" s="414"/>
      <c r="O1002" s="414"/>
    </row>
    <row r="1003" spans="2:15" x14ac:dyDescent="0.3">
      <c r="B1003" s="414"/>
      <c r="C1003" s="414"/>
      <c r="D1003" s="414"/>
      <c r="E1003" s="438"/>
      <c r="F1003" s="438"/>
      <c r="G1003" s="414"/>
      <c r="H1003" s="414"/>
      <c r="I1003" s="414"/>
      <c r="J1003" s="414"/>
      <c r="K1003" s="414"/>
      <c r="L1003" s="414"/>
      <c r="M1003" s="414"/>
      <c r="N1003" s="414"/>
      <c r="O1003" s="414"/>
    </row>
    <row r="1004" spans="2:15" x14ac:dyDescent="0.3">
      <c r="B1004" s="414"/>
      <c r="C1004" s="414"/>
      <c r="D1004" s="414"/>
      <c r="E1004" s="438"/>
      <c r="F1004" s="438"/>
      <c r="G1004" s="414"/>
      <c r="H1004" s="414"/>
      <c r="I1004" s="414"/>
      <c r="J1004" s="414"/>
      <c r="K1004" s="414"/>
      <c r="L1004" s="414"/>
      <c r="M1004" s="414"/>
      <c r="N1004" s="414"/>
      <c r="O1004" s="414"/>
    </row>
    <row r="1005" spans="2:15" x14ac:dyDescent="0.3">
      <c r="B1005" s="414"/>
      <c r="C1005" s="414"/>
      <c r="D1005" s="414"/>
      <c r="E1005" s="438"/>
      <c r="F1005" s="438"/>
      <c r="G1005" s="414"/>
      <c r="H1005" s="414"/>
      <c r="I1005" s="414"/>
      <c r="J1005" s="414"/>
      <c r="K1005" s="414"/>
      <c r="L1005" s="414"/>
      <c r="M1005" s="414"/>
      <c r="N1005" s="414"/>
      <c r="O1005" s="414"/>
    </row>
    <row r="1006" spans="2:15" x14ac:dyDescent="0.3">
      <c r="B1006" s="414"/>
      <c r="C1006" s="414"/>
      <c r="D1006" s="414"/>
      <c r="E1006" s="438"/>
      <c r="F1006" s="438"/>
      <c r="G1006" s="414"/>
      <c r="H1006" s="414"/>
      <c r="I1006" s="414"/>
      <c r="J1006" s="414"/>
      <c r="K1006" s="414"/>
      <c r="L1006" s="414"/>
      <c r="M1006" s="414"/>
      <c r="N1006" s="414"/>
      <c r="O1006" s="414"/>
    </row>
    <row r="1007" spans="2:15" x14ac:dyDescent="0.3">
      <c r="B1007" s="414"/>
      <c r="C1007" s="414"/>
      <c r="D1007" s="414"/>
      <c r="E1007" s="438"/>
      <c r="F1007" s="438"/>
      <c r="G1007" s="414"/>
      <c r="H1007" s="414"/>
      <c r="I1007" s="414"/>
      <c r="J1007" s="414"/>
      <c r="K1007" s="414"/>
      <c r="L1007" s="414"/>
      <c r="M1007" s="414"/>
      <c r="N1007" s="414"/>
      <c r="O1007" s="414"/>
    </row>
    <row r="1008" spans="2:15" x14ac:dyDescent="0.3">
      <c r="B1008" s="414"/>
      <c r="C1008" s="414"/>
      <c r="D1008" s="414"/>
      <c r="E1008" s="438"/>
      <c r="F1008" s="438"/>
      <c r="G1008" s="414"/>
      <c r="H1008" s="414"/>
      <c r="I1008" s="414"/>
      <c r="J1008" s="414"/>
      <c r="K1008" s="414"/>
      <c r="L1008" s="414"/>
      <c r="M1008" s="414"/>
      <c r="N1008" s="414"/>
      <c r="O1008" s="414"/>
    </row>
    <row r="1009" spans="2:15" x14ac:dyDescent="0.3">
      <c r="B1009" s="414"/>
      <c r="C1009" s="414"/>
      <c r="D1009" s="414"/>
      <c r="E1009" s="438"/>
      <c r="F1009" s="438"/>
      <c r="G1009" s="414"/>
      <c r="H1009" s="414"/>
      <c r="I1009" s="414"/>
      <c r="J1009" s="414"/>
      <c r="K1009" s="414"/>
      <c r="L1009" s="414"/>
      <c r="M1009" s="414"/>
      <c r="N1009" s="414"/>
      <c r="O1009" s="414"/>
    </row>
    <row r="1010" spans="2:15" x14ac:dyDescent="0.3">
      <c r="B1010" s="414"/>
      <c r="C1010" s="414"/>
      <c r="D1010" s="414"/>
      <c r="E1010" s="438"/>
      <c r="F1010" s="438"/>
      <c r="G1010" s="414"/>
      <c r="H1010" s="414"/>
      <c r="I1010" s="414"/>
      <c r="J1010" s="414"/>
      <c r="K1010" s="414"/>
      <c r="L1010" s="414"/>
      <c r="M1010" s="414"/>
      <c r="N1010" s="414"/>
      <c r="O1010" s="414"/>
    </row>
    <row r="1011" spans="2:15" x14ac:dyDescent="0.3">
      <c r="B1011" s="414"/>
      <c r="C1011" s="414"/>
      <c r="D1011" s="414"/>
      <c r="E1011" s="438"/>
      <c r="F1011" s="438"/>
      <c r="G1011" s="414"/>
      <c r="H1011" s="414"/>
      <c r="I1011" s="414"/>
      <c r="J1011" s="414"/>
      <c r="K1011" s="414"/>
      <c r="L1011" s="414"/>
      <c r="M1011" s="414"/>
      <c r="N1011" s="414"/>
      <c r="O1011" s="414"/>
    </row>
    <row r="1012" spans="2:15" x14ac:dyDescent="0.3">
      <c r="B1012" s="414"/>
      <c r="C1012" s="414"/>
      <c r="D1012" s="414"/>
      <c r="E1012" s="438"/>
      <c r="F1012" s="438"/>
      <c r="G1012" s="414"/>
      <c r="H1012" s="414"/>
      <c r="I1012" s="414"/>
      <c r="J1012" s="414"/>
      <c r="K1012" s="414"/>
      <c r="L1012" s="414"/>
      <c r="M1012" s="414"/>
      <c r="N1012" s="414"/>
      <c r="O1012" s="414"/>
    </row>
    <row r="1013" spans="2:15" x14ac:dyDescent="0.3">
      <c r="B1013" s="414"/>
      <c r="C1013" s="414"/>
      <c r="D1013" s="414"/>
      <c r="E1013" s="438"/>
      <c r="F1013" s="438"/>
      <c r="G1013" s="414"/>
      <c r="H1013" s="414"/>
      <c r="I1013" s="414"/>
      <c r="J1013" s="414"/>
      <c r="K1013" s="414"/>
      <c r="L1013" s="414"/>
      <c r="M1013" s="414"/>
      <c r="N1013" s="414"/>
      <c r="O1013" s="414"/>
    </row>
    <row r="1014" spans="2:15" x14ac:dyDescent="0.3">
      <c r="B1014" s="414"/>
      <c r="C1014" s="414"/>
      <c r="D1014" s="414"/>
      <c r="E1014" s="438"/>
      <c r="F1014" s="438"/>
      <c r="G1014" s="414"/>
      <c r="H1014" s="414"/>
      <c r="I1014" s="414"/>
      <c r="J1014" s="414"/>
      <c r="K1014" s="414"/>
      <c r="L1014" s="414"/>
      <c r="M1014" s="414"/>
      <c r="N1014" s="414"/>
      <c r="O1014" s="414"/>
    </row>
    <row r="1015" spans="2:15" x14ac:dyDescent="0.3">
      <c r="B1015" s="414"/>
      <c r="C1015" s="414"/>
      <c r="D1015" s="414"/>
      <c r="E1015" s="438"/>
      <c r="F1015" s="438"/>
      <c r="G1015" s="414"/>
      <c r="H1015" s="414"/>
      <c r="I1015" s="414"/>
      <c r="J1015" s="414"/>
      <c r="K1015" s="414"/>
      <c r="L1015" s="414"/>
      <c r="M1015" s="414"/>
      <c r="N1015" s="414"/>
      <c r="O1015" s="414"/>
    </row>
    <row r="1016" spans="2:15" x14ac:dyDescent="0.3">
      <c r="B1016" s="414"/>
      <c r="C1016" s="414"/>
      <c r="D1016" s="414"/>
      <c r="E1016" s="438"/>
      <c r="F1016" s="438"/>
      <c r="G1016" s="414"/>
      <c r="H1016" s="414"/>
      <c r="I1016" s="414"/>
      <c r="J1016" s="414"/>
      <c r="K1016" s="414"/>
      <c r="L1016" s="414"/>
      <c r="M1016" s="414"/>
      <c r="N1016" s="414"/>
      <c r="O1016" s="414"/>
    </row>
    <row r="1017" spans="2:15" x14ac:dyDescent="0.3">
      <c r="B1017" s="414"/>
      <c r="C1017" s="414"/>
      <c r="D1017" s="414"/>
      <c r="E1017" s="438"/>
      <c r="F1017" s="438"/>
      <c r="G1017" s="414"/>
      <c r="H1017" s="414"/>
      <c r="I1017" s="414"/>
      <c r="J1017" s="414"/>
      <c r="K1017" s="414"/>
      <c r="L1017" s="414"/>
      <c r="M1017" s="414"/>
      <c r="N1017" s="414"/>
      <c r="O1017" s="414"/>
    </row>
    <row r="1018" spans="2:15" x14ac:dyDescent="0.3">
      <c r="B1018" s="414"/>
      <c r="C1018" s="414"/>
      <c r="D1018" s="414"/>
      <c r="E1018" s="438"/>
      <c r="F1018" s="438"/>
      <c r="G1018" s="414"/>
      <c r="H1018" s="414"/>
      <c r="I1018" s="414"/>
      <c r="J1018" s="414"/>
      <c r="K1018" s="414"/>
      <c r="L1018" s="414"/>
      <c r="M1018" s="414"/>
      <c r="N1018" s="414"/>
      <c r="O1018" s="414"/>
    </row>
    <row r="1019" spans="2:15" x14ac:dyDescent="0.3">
      <c r="B1019" s="414"/>
      <c r="C1019" s="414"/>
      <c r="D1019" s="414"/>
      <c r="E1019" s="438"/>
      <c r="F1019" s="438"/>
      <c r="G1019" s="414"/>
      <c r="H1019" s="414"/>
      <c r="I1019" s="414"/>
      <c r="J1019" s="414"/>
      <c r="K1019" s="414"/>
      <c r="L1019" s="414"/>
      <c r="M1019" s="414"/>
      <c r="N1019" s="414"/>
      <c r="O1019" s="414"/>
    </row>
    <row r="1020" spans="2:15" x14ac:dyDescent="0.3">
      <c r="B1020" s="414"/>
      <c r="C1020" s="414"/>
      <c r="D1020" s="414"/>
      <c r="E1020" s="438"/>
      <c r="F1020" s="438"/>
      <c r="G1020" s="414"/>
      <c r="H1020" s="414"/>
      <c r="I1020" s="414"/>
      <c r="J1020" s="414"/>
      <c r="K1020" s="414"/>
      <c r="L1020" s="414"/>
      <c r="M1020" s="414"/>
      <c r="N1020" s="414"/>
      <c r="O1020" s="414"/>
    </row>
    <row r="1021" spans="2:15" x14ac:dyDescent="0.3">
      <c r="B1021" s="414"/>
      <c r="C1021" s="414"/>
      <c r="D1021" s="414"/>
      <c r="E1021" s="438"/>
      <c r="F1021" s="438"/>
      <c r="G1021" s="414"/>
      <c r="H1021" s="414"/>
      <c r="I1021" s="414"/>
      <c r="J1021" s="414"/>
      <c r="K1021" s="414"/>
      <c r="L1021" s="414"/>
      <c r="M1021" s="414"/>
      <c r="N1021" s="414"/>
      <c r="O1021" s="414"/>
    </row>
    <row r="1022" spans="2:15" x14ac:dyDescent="0.3">
      <c r="B1022" s="414"/>
      <c r="C1022" s="414"/>
      <c r="D1022" s="414"/>
      <c r="E1022" s="438"/>
      <c r="F1022" s="438"/>
      <c r="G1022" s="414"/>
      <c r="H1022" s="414"/>
      <c r="I1022" s="414"/>
      <c r="J1022" s="414"/>
      <c r="K1022" s="414"/>
      <c r="L1022" s="414"/>
      <c r="M1022" s="414"/>
      <c r="N1022" s="414"/>
      <c r="O1022" s="414"/>
    </row>
    <row r="1023" spans="2:15" x14ac:dyDescent="0.3">
      <c r="B1023" s="414"/>
      <c r="C1023" s="414"/>
      <c r="D1023" s="414"/>
      <c r="E1023" s="438"/>
      <c r="F1023" s="438"/>
      <c r="G1023" s="414"/>
      <c r="H1023" s="414"/>
      <c r="I1023" s="414"/>
      <c r="J1023" s="414"/>
      <c r="K1023" s="414"/>
      <c r="L1023" s="414"/>
      <c r="M1023" s="414"/>
      <c r="N1023" s="414"/>
      <c r="O1023" s="414"/>
    </row>
    <row r="1024" spans="2:15" x14ac:dyDescent="0.3">
      <c r="B1024" s="414"/>
      <c r="C1024" s="414"/>
      <c r="D1024" s="414"/>
      <c r="E1024" s="438"/>
      <c r="F1024" s="438"/>
      <c r="G1024" s="414"/>
      <c r="H1024" s="414"/>
      <c r="I1024" s="414"/>
      <c r="J1024" s="414"/>
      <c r="K1024" s="414"/>
      <c r="L1024" s="414"/>
      <c r="M1024" s="414"/>
      <c r="N1024" s="414"/>
      <c r="O1024" s="414"/>
    </row>
    <row r="1025" spans="2:15" x14ac:dyDescent="0.3">
      <c r="B1025" s="414"/>
      <c r="C1025" s="414"/>
      <c r="D1025" s="414"/>
      <c r="E1025" s="438"/>
      <c r="F1025" s="438"/>
      <c r="G1025" s="414"/>
      <c r="H1025" s="414"/>
      <c r="I1025" s="414"/>
      <c r="J1025" s="414"/>
      <c r="K1025" s="414"/>
      <c r="L1025" s="414"/>
      <c r="M1025" s="414"/>
      <c r="N1025" s="414"/>
      <c r="O1025" s="414"/>
    </row>
    <row r="1026" spans="2:15" x14ac:dyDescent="0.3">
      <c r="B1026" s="414"/>
      <c r="C1026" s="414"/>
      <c r="D1026" s="414"/>
      <c r="E1026" s="438"/>
      <c r="F1026" s="438"/>
      <c r="G1026" s="414"/>
      <c r="H1026" s="414"/>
      <c r="I1026" s="414"/>
      <c r="J1026" s="414"/>
      <c r="K1026" s="414"/>
      <c r="L1026" s="414"/>
      <c r="M1026" s="414"/>
      <c r="N1026" s="414"/>
      <c r="O1026" s="414"/>
    </row>
    <row r="1027" spans="2:15" x14ac:dyDescent="0.3">
      <c r="B1027" s="414"/>
      <c r="C1027" s="414"/>
      <c r="D1027" s="414"/>
      <c r="E1027" s="438"/>
      <c r="F1027" s="438"/>
      <c r="G1027" s="414"/>
      <c r="H1027" s="414"/>
      <c r="I1027" s="414"/>
      <c r="J1027" s="414"/>
      <c r="K1027" s="414"/>
      <c r="L1027" s="414"/>
      <c r="M1027" s="414"/>
      <c r="N1027" s="414"/>
      <c r="O1027" s="414"/>
    </row>
    <row r="1028" spans="2:15" x14ac:dyDescent="0.3">
      <c r="B1028" s="414"/>
      <c r="C1028" s="414"/>
      <c r="D1028" s="414"/>
      <c r="E1028" s="438"/>
      <c r="F1028" s="438"/>
      <c r="G1028" s="414"/>
      <c r="H1028" s="414"/>
      <c r="I1028" s="414"/>
      <c r="J1028" s="414"/>
      <c r="K1028" s="414"/>
      <c r="L1028" s="414"/>
      <c r="M1028" s="414"/>
      <c r="N1028" s="414"/>
      <c r="O1028" s="414"/>
    </row>
    <row r="1029" spans="2:15" x14ac:dyDescent="0.3">
      <c r="B1029" s="414"/>
      <c r="C1029" s="414"/>
      <c r="D1029" s="414"/>
      <c r="E1029" s="438"/>
      <c r="F1029" s="438"/>
      <c r="G1029" s="414"/>
      <c r="H1029" s="414"/>
      <c r="I1029" s="414"/>
      <c r="J1029" s="414"/>
      <c r="K1029" s="414"/>
      <c r="L1029" s="414"/>
      <c r="M1029" s="414"/>
      <c r="N1029" s="414"/>
      <c r="O1029" s="414"/>
    </row>
    <row r="1030" spans="2:15" x14ac:dyDescent="0.3">
      <c r="B1030" s="414"/>
      <c r="C1030" s="414"/>
      <c r="D1030" s="414"/>
      <c r="E1030" s="438"/>
      <c r="F1030" s="438"/>
      <c r="G1030" s="414"/>
      <c r="H1030" s="414"/>
      <c r="I1030" s="414"/>
      <c r="J1030" s="414"/>
      <c r="K1030" s="414"/>
      <c r="L1030" s="414"/>
      <c r="M1030" s="414"/>
      <c r="N1030" s="414"/>
      <c r="O1030" s="414"/>
    </row>
    <row r="1031" spans="2:15" x14ac:dyDescent="0.3">
      <c r="B1031" s="414"/>
      <c r="C1031" s="414"/>
      <c r="D1031" s="414"/>
      <c r="E1031" s="438"/>
      <c r="F1031" s="438"/>
      <c r="G1031" s="414"/>
      <c r="H1031" s="414"/>
      <c r="I1031" s="414"/>
      <c r="J1031" s="414"/>
      <c r="K1031" s="414"/>
      <c r="L1031" s="414"/>
      <c r="M1031" s="414"/>
      <c r="N1031" s="414"/>
      <c r="O1031" s="414"/>
    </row>
    <row r="1032" spans="2:15" x14ac:dyDescent="0.3">
      <c r="B1032" s="414"/>
      <c r="C1032" s="414"/>
      <c r="D1032" s="414"/>
      <c r="E1032" s="438"/>
      <c r="F1032" s="438"/>
      <c r="G1032" s="414"/>
      <c r="H1032" s="414"/>
      <c r="I1032" s="414"/>
      <c r="J1032" s="414"/>
      <c r="K1032" s="414"/>
      <c r="L1032" s="414"/>
      <c r="M1032" s="414"/>
      <c r="N1032" s="414"/>
      <c r="O1032" s="414"/>
    </row>
    <row r="1033" spans="2:15" x14ac:dyDescent="0.3">
      <c r="B1033" s="414"/>
      <c r="C1033" s="414"/>
      <c r="D1033" s="414"/>
      <c r="E1033" s="438"/>
      <c r="F1033" s="438"/>
      <c r="G1033" s="414"/>
      <c r="H1033" s="414"/>
      <c r="I1033" s="414"/>
      <c r="J1033" s="414"/>
      <c r="K1033" s="414"/>
      <c r="L1033" s="414"/>
      <c r="M1033" s="414"/>
      <c r="N1033" s="414"/>
      <c r="O1033" s="414"/>
    </row>
    <row r="1034" spans="2:15" x14ac:dyDescent="0.3">
      <c r="B1034" s="414"/>
      <c r="C1034" s="414"/>
      <c r="D1034" s="414"/>
      <c r="E1034" s="438"/>
      <c r="F1034" s="438"/>
      <c r="G1034" s="414"/>
      <c r="H1034" s="414"/>
      <c r="I1034" s="414"/>
      <c r="J1034" s="414"/>
      <c r="K1034" s="414"/>
      <c r="L1034" s="414"/>
      <c r="M1034" s="414"/>
      <c r="N1034" s="414"/>
      <c r="O1034" s="414"/>
    </row>
    <row r="1035" spans="2:15" x14ac:dyDescent="0.3">
      <c r="B1035" s="414"/>
      <c r="C1035" s="414"/>
      <c r="D1035" s="414"/>
      <c r="E1035" s="438"/>
      <c r="F1035" s="438"/>
      <c r="G1035" s="414"/>
      <c r="H1035" s="414"/>
      <c r="I1035" s="414"/>
      <c r="J1035" s="414"/>
      <c r="K1035" s="414"/>
      <c r="L1035" s="414"/>
      <c r="M1035" s="414"/>
      <c r="N1035" s="414"/>
      <c r="O1035" s="414"/>
    </row>
    <row r="1036" spans="2:15" x14ac:dyDescent="0.3">
      <c r="B1036" s="414"/>
      <c r="C1036" s="414"/>
      <c r="D1036" s="414"/>
      <c r="E1036" s="438"/>
      <c r="F1036" s="438"/>
      <c r="G1036" s="414"/>
      <c r="H1036" s="414"/>
      <c r="I1036" s="414"/>
      <c r="J1036" s="414"/>
      <c r="K1036" s="414"/>
      <c r="L1036" s="414"/>
      <c r="M1036" s="414"/>
      <c r="N1036" s="414"/>
      <c r="O1036" s="414"/>
    </row>
    <row r="1037" spans="2:15" x14ac:dyDescent="0.3">
      <c r="B1037" s="414"/>
      <c r="C1037" s="414"/>
      <c r="D1037" s="414"/>
      <c r="E1037" s="438"/>
      <c r="F1037" s="438"/>
      <c r="G1037" s="414"/>
      <c r="H1037" s="414"/>
      <c r="I1037" s="414"/>
      <c r="J1037" s="414"/>
      <c r="K1037" s="414"/>
      <c r="L1037" s="414"/>
      <c r="M1037" s="414"/>
      <c r="N1037" s="414"/>
      <c r="O1037" s="414"/>
    </row>
    <row r="1038" spans="2:15" x14ac:dyDescent="0.3">
      <c r="B1038" s="414"/>
      <c r="C1038" s="414"/>
      <c r="D1038" s="414"/>
      <c r="E1038" s="438"/>
      <c r="F1038" s="438"/>
      <c r="G1038" s="414"/>
      <c r="H1038" s="414"/>
      <c r="I1038" s="414"/>
      <c r="J1038" s="414"/>
      <c r="K1038" s="414"/>
      <c r="L1038" s="414"/>
      <c r="M1038" s="414"/>
      <c r="N1038" s="414"/>
      <c r="O1038" s="414"/>
    </row>
    <row r="1039" spans="2:15" x14ac:dyDescent="0.3">
      <c r="B1039" s="414"/>
      <c r="C1039" s="414"/>
      <c r="D1039" s="414"/>
      <c r="E1039" s="438"/>
      <c r="F1039" s="438"/>
      <c r="G1039" s="414"/>
      <c r="H1039" s="414"/>
      <c r="I1039" s="414"/>
      <c r="J1039" s="414"/>
      <c r="K1039" s="414"/>
      <c r="L1039" s="414"/>
      <c r="M1039" s="414"/>
      <c r="N1039" s="414"/>
      <c r="O1039" s="414"/>
    </row>
    <row r="1040" spans="2:15" x14ac:dyDescent="0.3">
      <c r="B1040" s="414"/>
      <c r="C1040" s="414"/>
      <c r="D1040" s="414"/>
      <c r="E1040" s="438"/>
      <c r="F1040" s="438"/>
      <c r="G1040" s="414"/>
      <c r="H1040" s="414"/>
      <c r="I1040" s="414"/>
      <c r="J1040" s="414"/>
      <c r="K1040" s="414"/>
      <c r="L1040" s="414"/>
      <c r="M1040" s="414"/>
      <c r="N1040" s="414"/>
      <c r="O1040" s="414"/>
    </row>
    <row r="1041" spans="2:15" x14ac:dyDescent="0.3">
      <c r="B1041" s="414"/>
      <c r="C1041" s="414"/>
      <c r="D1041" s="414"/>
      <c r="E1041" s="438"/>
      <c r="F1041" s="438"/>
      <c r="G1041" s="414"/>
      <c r="H1041" s="414"/>
      <c r="I1041" s="414"/>
      <c r="J1041" s="414"/>
      <c r="K1041" s="414"/>
      <c r="L1041" s="414"/>
      <c r="M1041" s="414"/>
      <c r="N1041" s="414"/>
      <c r="O1041" s="414"/>
    </row>
    <row r="1042" spans="2:15" x14ac:dyDescent="0.3">
      <c r="B1042" s="414"/>
      <c r="C1042" s="414"/>
      <c r="D1042" s="414"/>
      <c r="E1042" s="438"/>
      <c r="F1042" s="438"/>
      <c r="G1042" s="414"/>
      <c r="H1042" s="414"/>
      <c r="I1042" s="414"/>
      <c r="J1042" s="414"/>
      <c r="K1042" s="414"/>
      <c r="L1042" s="414"/>
      <c r="M1042" s="414"/>
      <c r="N1042" s="414"/>
      <c r="O1042" s="414"/>
    </row>
    <row r="1043" spans="2:15" x14ac:dyDescent="0.3">
      <c r="B1043" s="414"/>
      <c r="C1043" s="414"/>
      <c r="D1043" s="414"/>
      <c r="E1043" s="438"/>
      <c r="F1043" s="438"/>
      <c r="G1043" s="414"/>
      <c r="H1043" s="414"/>
      <c r="I1043" s="414"/>
      <c r="J1043" s="414"/>
      <c r="K1043" s="414"/>
      <c r="L1043" s="414"/>
      <c r="M1043" s="414"/>
      <c r="N1043" s="414"/>
      <c r="O1043" s="414"/>
    </row>
    <row r="1044" spans="2:15" x14ac:dyDescent="0.3">
      <c r="B1044" s="414"/>
      <c r="C1044" s="414"/>
      <c r="D1044" s="414"/>
      <c r="E1044" s="438"/>
      <c r="F1044" s="438"/>
      <c r="G1044" s="414"/>
      <c r="H1044" s="414"/>
      <c r="I1044" s="414"/>
      <c r="J1044" s="414"/>
      <c r="K1044" s="414"/>
      <c r="L1044" s="414"/>
      <c r="M1044" s="414"/>
      <c r="N1044" s="414"/>
      <c r="O1044" s="414"/>
    </row>
    <row r="1045" spans="2:15" x14ac:dyDescent="0.3">
      <c r="B1045" s="414"/>
      <c r="C1045" s="414"/>
      <c r="D1045" s="414"/>
      <c r="E1045" s="438"/>
      <c r="F1045" s="438"/>
      <c r="G1045" s="414"/>
      <c r="H1045" s="414"/>
      <c r="I1045" s="414"/>
      <c r="J1045" s="414"/>
      <c r="K1045" s="414"/>
      <c r="L1045" s="414"/>
      <c r="M1045" s="414"/>
      <c r="N1045" s="414"/>
      <c r="O1045" s="414"/>
    </row>
    <row r="1046" spans="2:15" x14ac:dyDescent="0.3">
      <c r="B1046" s="414"/>
      <c r="C1046" s="414"/>
      <c r="D1046" s="414"/>
      <c r="E1046" s="438"/>
      <c r="F1046" s="438"/>
      <c r="G1046" s="414"/>
      <c r="H1046" s="414"/>
      <c r="I1046" s="414"/>
      <c r="J1046" s="414"/>
      <c r="K1046" s="414"/>
      <c r="L1046" s="414"/>
      <c r="M1046" s="414"/>
      <c r="N1046" s="414"/>
      <c r="O1046" s="414"/>
    </row>
    <row r="1047" spans="2:15" x14ac:dyDescent="0.3">
      <c r="B1047" s="414"/>
      <c r="C1047" s="414"/>
      <c r="D1047" s="414"/>
      <c r="E1047" s="438"/>
      <c r="F1047" s="438"/>
      <c r="G1047" s="414"/>
      <c r="H1047" s="414"/>
      <c r="I1047" s="414"/>
      <c r="J1047" s="414"/>
      <c r="K1047" s="414"/>
      <c r="L1047" s="414"/>
      <c r="M1047" s="414"/>
      <c r="N1047" s="414"/>
      <c r="O1047" s="414"/>
    </row>
    <row r="1048" spans="2:15" x14ac:dyDescent="0.3">
      <c r="B1048" s="414"/>
      <c r="C1048" s="414"/>
      <c r="D1048" s="414"/>
      <c r="E1048" s="438"/>
      <c r="F1048" s="438"/>
      <c r="G1048" s="414"/>
      <c r="H1048" s="414"/>
      <c r="I1048" s="414"/>
      <c r="J1048" s="414"/>
      <c r="K1048" s="414"/>
      <c r="L1048" s="414"/>
      <c r="M1048" s="414"/>
      <c r="N1048" s="414"/>
      <c r="O1048" s="414"/>
    </row>
    <row r="1049" spans="2:15" x14ac:dyDescent="0.3">
      <c r="B1049" s="414"/>
      <c r="C1049" s="414"/>
      <c r="D1049" s="414"/>
      <c r="E1049" s="438"/>
      <c r="F1049" s="438"/>
      <c r="G1049" s="414"/>
      <c r="H1049" s="414"/>
      <c r="I1049" s="414"/>
      <c r="J1049" s="414"/>
      <c r="K1049" s="414"/>
      <c r="L1049" s="414"/>
      <c r="M1049" s="414"/>
      <c r="N1049" s="414"/>
      <c r="O1049" s="414"/>
    </row>
    <row r="1050" spans="2:15" x14ac:dyDescent="0.3">
      <c r="B1050" s="414"/>
      <c r="C1050" s="414"/>
      <c r="D1050" s="414"/>
      <c r="E1050" s="438"/>
      <c r="F1050" s="438"/>
      <c r="G1050" s="414"/>
      <c r="H1050" s="414"/>
      <c r="I1050" s="414"/>
      <c r="J1050" s="414"/>
      <c r="K1050" s="414"/>
      <c r="L1050" s="414"/>
      <c r="M1050" s="414"/>
      <c r="N1050" s="414"/>
      <c r="O1050" s="414"/>
    </row>
    <row r="1051" spans="2:15" x14ac:dyDescent="0.3">
      <c r="B1051" s="414"/>
      <c r="C1051" s="414"/>
      <c r="D1051" s="414"/>
      <c r="E1051" s="438"/>
      <c r="F1051" s="438"/>
      <c r="G1051" s="414"/>
      <c r="H1051" s="414"/>
      <c r="I1051" s="414"/>
      <c r="J1051" s="414"/>
      <c r="K1051" s="414"/>
      <c r="L1051" s="414"/>
      <c r="M1051" s="414"/>
      <c r="N1051" s="414"/>
      <c r="O1051" s="414"/>
    </row>
    <row r="1052" spans="2:15" x14ac:dyDescent="0.3">
      <c r="B1052" s="414"/>
      <c r="C1052" s="414"/>
      <c r="D1052" s="414"/>
      <c r="E1052" s="438"/>
      <c r="F1052" s="438"/>
      <c r="G1052" s="414"/>
      <c r="H1052" s="414"/>
      <c r="I1052" s="414"/>
      <c r="J1052" s="414"/>
      <c r="K1052" s="414"/>
      <c r="L1052" s="414"/>
      <c r="M1052" s="414"/>
      <c r="N1052" s="414"/>
      <c r="O1052" s="414"/>
    </row>
    <row r="1053" spans="2:15" x14ac:dyDescent="0.3">
      <c r="B1053" s="414"/>
      <c r="C1053" s="414"/>
      <c r="D1053" s="414"/>
      <c r="E1053" s="438"/>
      <c r="F1053" s="438"/>
      <c r="G1053" s="414"/>
      <c r="H1053" s="414"/>
      <c r="I1053" s="414"/>
      <c r="J1053" s="414"/>
      <c r="K1053" s="414"/>
      <c r="L1053" s="414"/>
      <c r="M1053" s="414"/>
      <c r="N1053" s="414"/>
      <c r="O1053" s="414"/>
    </row>
    <row r="1054" spans="2:15" x14ac:dyDescent="0.3">
      <c r="B1054" s="414"/>
      <c r="C1054" s="414"/>
      <c r="D1054" s="414"/>
      <c r="E1054" s="438"/>
      <c r="F1054" s="438"/>
      <c r="G1054" s="414"/>
      <c r="H1054" s="414"/>
      <c r="I1054" s="414"/>
      <c r="J1054" s="414"/>
      <c r="K1054" s="414"/>
      <c r="L1054" s="414"/>
      <c r="M1054" s="414"/>
      <c r="N1054" s="414"/>
      <c r="O1054" s="414"/>
    </row>
    <row r="1055" spans="2:15" x14ac:dyDescent="0.3">
      <c r="B1055" s="414"/>
      <c r="C1055" s="414"/>
      <c r="D1055" s="414"/>
      <c r="E1055" s="438"/>
      <c r="F1055" s="438"/>
      <c r="G1055" s="414"/>
      <c r="H1055" s="414"/>
      <c r="I1055" s="414"/>
      <c r="J1055" s="414"/>
      <c r="K1055" s="414"/>
      <c r="L1055" s="414"/>
      <c r="M1055" s="414"/>
      <c r="N1055" s="414"/>
      <c r="O1055" s="414"/>
    </row>
    <row r="1056" spans="2:15" x14ac:dyDescent="0.3">
      <c r="B1056" s="414"/>
      <c r="C1056" s="414"/>
      <c r="D1056" s="414"/>
      <c r="E1056" s="438"/>
      <c r="F1056" s="438"/>
      <c r="G1056" s="414"/>
      <c r="H1056" s="414"/>
      <c r="I1056" s="414"/>
      <c r="J1056" s="414"/>
      <c r="K1056" s="414"/>
      <c r="L1056" s="414"/>
      <c r="M1056" s="414"/>
      <c r="N1056" s="414"/>
      <c r="O1056" s="414"/>
    </row>
    <row r="1057" spans="2:15" x14ac:dyDescent="0.3">
      <c r="B1057" s="414"/>
      <c r="C1057" s="414"/>
      <c r="D1057" s="414"/>
      <c r="E1057" s="438"/>
      <c r="F1057" s="438"/>
      <c r="G1057" s="414"/>
      <c r="H1057" s="414"/>
      <c r="I1057" s="414"/>
      <c r="J1057" s="414"/>
      <c r="K1057" s="414"/>
      <c r="L1057" s="414"/>
      <c r="M1057" s="414"/>
      <c r="N1057" s="414"/>
      <c r="O1057" s="414"/>
    </row>
    <row r="1058" spans="2:15" x14ac:dyDescent="0.3">
      <c r="B1058" s="414"/>
      <c r="C1058" s="414"/>
      <c r="D1058" s="414"/>
      <c r="E1058" s="438"/>
      <c r="F1058" s="438"/>
      <c r="G1058" s="414"/>
      <c r="H1058" s="414"/>
      <c r="I1058" s="414"/>
      <c r="J1058" s="414"/>
      <c r="K1058" s="414"/>
      <c r="L1058" s="414"/>
      <c r="M1058" s="414"/>
      <c r="N1058" s="414"/>
      <c r="O1058" s="414"/>
    </row>
    <row r="1059" spans="2:15" x14ac:dyDescent="0.3">
      <c r="B1059" s="414"/>
      <c r="C1059" s="414"/>
      <c r="D1059" s="414"/>
      <c r="E1059" s="438"/>
      <c r="F1059" s="438"/>
      <c r="G1059" s="414"/>
      <c r="H1059" s="414"/>
      <c r="I1059" s="414"/>
      <c r="J1059" s="414"/>
      <c r="K1059" s="414"/>
      <c r="L1059" s="414"/>
      <c r="M1059" s="414"/>
      <c r="N1059" s="414"/>
      <c r="O1059" s="414"/>
    </row>
    <row r="1060" spans="2:15" x14ac:dyDescent="0.3">
      <c r="B1060" s="414"/>
      <c r="C1060" s="414"/>
      <c r="D1060" s="414"/>
      <c r="E1060" s="438"/>
      <c r="F1060" s="438"/>
      <c r="G1060" s="414"/>
      <c r="H1060" s="414"/>
      <c r="I1060" s="414"/>
      <c r="J1060" s="414"/>
      <c r="K1060" s="414"/>
      <c r="L1060" s="414"/>
      <c r="M1060" s="414"/>
      <c r="N1060" s="414"/>
      <c r="O1060" s="414"/>
    </row>
    <row r="1061" spans="2:15" x14ac:dyDescent="0.3">
      <c r="B1061" s="414"/>
      <c r="C1061" s="414"/>
      <c r="D1061" s="414"/>
      <c r="E1061" s="438"/>
      <c r="F1061" s="438"/>
      <c r="G1061" s="414"/>
      <c r="H1061" s="414"/>
      <c r="I1061" s="414"/>
      <c r="J1061" s="414"/>
      <c r="K1061" s="414"/>
      <c r="L1061" s="414"/>
      <c r="M1061" s="414"/>
      <c r="N1061" s="414"/>
      <c r="O1061" s="414"/>
    </row>
    <row r="1062" spans="2:15" x14ac:dyDescent="0.3">
      <c r="B1062" s="414"/>
      <c r="C1062" s="414"/>
      <c r="D1062" s="414"/>
      <c r="E1062" s="438"/>
      <c r="F1062" s="438"/>
      <c r="G1062" s="414"/>
      <c r="H1062" s="414"/>
      <c r="I1062" s="414"/>
      <c r="J1062" s="414"/>
      <c r="K1062" s="414"/>
      <c r="L1062" s="414"/>
      <c r="M1062" s="414"/>
      <c r="N1062" s="414"/>
      <c r="O1062" s="414"/>
    </row>
    <row r="1063" spans="2:15" x14ac:dyDescent="0.3">
      <c r="B1063" s="414"/>
      <c r="C1063" s="414"/>
      <c r="D1063" s="414"/>
      <c r="E1063" s="438"/>
      <c r="F1063" s="438"/>
      <c r="G1063" s="414"/>
      <c r="H1063" s="414"/>
      <c r="I1063" s="414"/>
      <c r="J1063" s="414"/>
      <c r="K1063" s="414"/>
      <c r="L1063" s="414"/>
      <c r="M1063" s="414"/>
      <c r="N1063" s="414"/>
      <c r="O1063" s="414"/>
    </row>
    <row r="1064" spans="2:15" x14ac:dyDescent="0.3">
      <c r="B1064" s="414"/>
      <c r="C1064" s="414"/>
      <c r="D1064" s="414"/>
      <c r="E1064" s="438"/>
      <c r="F1064" s="438"/>
      <c r="G1064" s="414"/>
      <c r="H1064" s="414"/>
      <c r="I1064" s="414"/>
      <c r="J1064" s="414"/>
      <c r="K1064" s="414"/>
      <c r="L1064" s="414"/>
      <c r="M1064" s="414"/>
      <c r="N1064" s="414"/>
      <c r="O1064" s="414"/>
    </row>
    <row r="1065" spans="2:15" x14ac:dyDescent="0.3">
      <c r="B1065" s="414"/>
      <c r="C1065" s="414"/>
      <c r="D1065" s="414"/>
      <c r="E1065" s="438"/>
      <c r="F1065" s="438"/>
      <c r="G1065" s="414"/>
      <c r="H1065" s="414"/>
      <c r="I1065" s="414"/>
      <c r="J1065" s="414"/>
      <c r="K1065" s="414"/>
      <c r="L1065" s="414"/>
      <c r="M1065" s="414"/>
      <c r="N1065" s="414"/>
      <c r="O1065" s="414"/>
    </row>
    <row r="1066" spans="2:15" x14ac:dyDescent="0.3">
      <c r="B1066" s="414"/>
      <c r="C1066" s="414"/>
      <c r="D1066" s="414"/>
      <c r="E1066" s="438"/>
      <c r="F1066" s="438"/>
      <c r="G1066" s="414"/>
      <c r="H1066" s="414"/>
      <c r="I1066" s="414"/>
      <c r="J1066" s="414"/>
      <c r="K1066" s="414"/>
      <c r="L1066" s="414"/>
      <c r="M1066" s="414"/>
      <c r="N1066" s="414"/>
      <c r="O1066" s="414"/>
    </row>
    <row r="1067" spans="2:15" x14ac:dyDescent="0.3">
      <c r="B1067" s="414"/>
      <c r="C1067" s="414"/>
      <c r="D1067" s="414"/>
      <c r="E1067" s="438"/>
      <c r="F1067" s="438"/>
      <c r="G1067" s="414"/>
      <c r="H1067" s="414"/>
      <c r="I1067" s="414"/>
      <c r="J1067" s="414"/>
      <c r="K1067" s="414"/>
      <c r="L1067" s="414"/>
      <c r="M1067" s="414"/>
      <c r="N1067" s="414"/>
      <c r="O1067" s="414"/>
    </row>
    <row r="1068" spans="2:15" x14ac:dyDescent="0.3">
      <c r="B1068" s="414"/>
      <c r="C1068" s="414"/>
      <c r="D1068" s="414"/>
      <c r="E1068" s="438"/>
      <c r="F1068" s="438"/>
      <c r="G1068" s="414"/>
      <c r="H1068" s="414"/>
      <c r="I1068" s="414"/>
      <c r="J1068" s="414"/>
      <c r="K1068" s="414"/>
      <c r="L1068" s="414"/>
      <c r="M1068" s="414"/>
      <c r="N1068" s="414"/>
      <c r="O1068" s="414"/>
    </row>
    <row r="1069" spans="2:15" x14ac:dyDescent="0.3">
      <c r="B1069" s="414"/>
      <c r="C1069" s="414"/>
      <c r="D1069" s="414"/>
      <c r="E1069" s="438"/>
      <c r="F1069" s="438"/>
      <c r="G1069" s="414"/>
      <c r="H1069" s="414"/>
      <c r="I1069" s="414"/>
      <c r="J1069" s="414"/>
      <c r="K1069" s="414"/>
      <c r="L1069" s="414"/>
      <c r="M1069" s="414"/>
      <c r="N1069" s="414"/>
      <c r="O1069" s="414"/>
    </row>
    <row r="1070" spans="2:15" x14ac:dyDescent="0.3">
      <c r="B1070" s="414"/>
      <c r="C1070" s="414"/>
      <c r="D1070" s="414"/>
      <c r="E1070" s="438"/>
      <c r="F1070" s="438"/>
      <c r="G1070" s="414"/>
      <c r="H1070" s="414"/>
      <c r="I1070" s="414"/>
      <c r="J1070" s="414"/>
      <c r="K1070" s="414"/>
      <c r="L1070" s="414"/>
      <c r="M1070" s="414"/>
      <c r="N1070" s="414"/>
      <c r="O1070" s="414"/>
    </row>
    <row r="1071" spans="2:15" x14ac:dyDescent="0.3">
      <c r="B1071" s="414"/>
      <c r="C1071" s="414"/>
      <c r="D1071" s="414"/>
      <c r="E1071" s="438"/>
      <c r="F1071" s="438"/>
      <c r="G1071" s="414"/>
      <c r="H1071" s="414"/>
      <c r="I1071" s="414"/>
      <c r="J1071" s="414"/>
      <c r="K1071" s="414"/>
      <c r="L1071" s="414"/>
      <c r="M1071" s="414"/>
      <c r="N1071" s="414"/>
      <c r="O1071" s="414"/>
    </row>
    <row r="1072" spans="2:15" x14ac:dyDescent="0.3">
      <c r="B1072" s="414"/>
      <c r="C1072" s="414"/>
      <c r="D1072" s="414"/>
      <c r="E1072" s="438"/>
      <c r="F1072" s="438"/>
      <c r="G1072" s="414"/>
      <c r="H1072" s="414"/>
      <c r="I1072" s="414"/>
      <c r="J1072" s="414"/>
      <c r="K1072" s="414"/>
      <c r="L1072" s="414"/>
      <c r="M1072" s="414"/>
      <c r="N1072" s="414"/>
      <c r="O1072" s="414"/>
    </row>
    <row r="1073" spans="2:15" x14ac:dyDescent="0.3">
      <c r="B1073" s="414"/>
      <c r="C1073" s="414"/>
      <c r="D1073" s="414"/>
      <c r="E1073" s="438"/>
      <c r="F1073" s="438"/>
      <c r="G1073" s="414"/>
      <c r="H1073" s="414"/>
      <c r="I1073" s="414"/>
      <c r="J1073" s="414"/>
      <c r="K1073" s="414"/>
      <c r="L1073" s="414"/>
      <c r="M1073" s="414"/>
      <c r="N1073" s="414"/>
      <c r="O1073" s="414"/>
    </row>
    <row r="1074" spans="2:15" x14ac:dyDescent="0.3">
      <c r="B1074" s="414"/>
      <c r="C1074" s="414"/>
      <c r="D1074" s="414"/>
      <c r="E1074" s="438"/>
      <c r="F1074" s="438"/>
      <c r="G1074" s="414"/>
      <c r="H1074" s="414"/>
      <c r="I1074" s="414"/>
      <c r="J1074" s="414"/>
      <c r="K1074" s="414"/>
      <c r="L1074" s="414"/>
      <c r="M1074" s="414"/>
      <c r="N1074" s="414"/>
      <c r="O1074" s="414"/>
    </row>
    <row r="1075" spans="2:15" x14ac:dyDescent="0.3">
      <c r="B1075" s="414"/>
      <c r="C1075" s="414"/>
      <c r="D1075" s="414"/>
      <c r="E1075" s="438"/>
      <c r="F1075" s="438"/>
      <c r="G1075" s="414"/>
      <c r="H1075" s="414"/>
      <c r="I1075" s="414"/>
      <c r="J1075" s="414"/>
      <c r="K1075" s="414"/>
      <c r="L1075" s="414"/>
      <c r="M1075" s="414"/>
      <c r="N1075" s="414"/>
      <c r="O1075" s="414"/>
    </row>
    <row r="1076" spans="2:15" x14ac:dyDescent="0.3">
      <c r="B1076" s="414"/>
      <c r="C1076" s="414"/>
      <c r="D1076" s="414"/>
      <c r="E1076" s="438"/>
      <c r="F1076" s="438"/>
      <c r="G1076" s="414"/>
      <c r="H1076" s="414"/>
      <c r="I1076" s="414"/>
      <c r="J1076" s="414"/>
      <c r="K1076" s="414"/>
      <c r="L1076" s="414"/>
      <c r="M1076" s="414"/>
      <c r="N1076" s="414"/>
      <c r="O1076" s="414"/>
    </row>
    <row r="1077" spans="2:15" x14ac:dyDescent="0.3">
      <c r="B1077" s="414"/>
      <c r="C1077" s="414"/>
      <c r="D1077" s="414"/>
      <c r="E1077" s="438"/>
      <c r="F1077" s="438"/>
      <c r="G1077" s="414"/>
      <c r="H1077" s="414"/>
      <c r="I1077" s="414"/>
      <c r="J1077" s="414"/>
      <c r="K1077" s="414"/>
      <c r="L1077" s="414"/>
      <c r="M1077" s="414"/>
      <c r="N1077" s="414"/>
      <c r="O1077" s="414"/>
    </row>
    <row r="1078" spans="2:15" x14ac:dyDescent="0.3">
      <c r="B1078" s="414"/>
      <c r="C1078" s="414"/>
      <c r="D1078" s="414"/>
      <c r="E1078" s="438"/>
      <c r="F1078" s="438"/>
      <c r="G1078" s="414"/>
      <c r="H1078" s="414"/>
      <c r="I1078" s="414"/>
      <c r="J1078" s="414"/>
      <c r="K1078" s="414"/>
      <c r="L1078" s="414"/>
      <c r="M1078" s="414"/>
      <c r="N1078" s="414"/>
      <c r="O1078" s="414"/>
    </row>
    <row r="1079" spans="2:15" x14ac:dyDescent="0.3">
      <c r="B1079" s="414"/>
      <c r="C1079" s="414"/>
      <c r="D1079" s="414"/>
      <c r="E1079" s="438"/>
      <c r="F1079" s="438"/>
      <c r="G1079" s="414"/>
      <c r="H1079" s="414"/>
      <c r="I1079" s="414"/>
      <c r="J1079" s="414"/>
      <c r="K1079" s="414"/>
      <c r="L1079" s="414"/>
      <c r="M1079" s="414"/>
      <c r="N1079" s="414"/>
      <c r="O1079" s="414"/>
    </row>
    <row r="1080" spans="2:15" x14ac:dyDescent="0.3">
      <c r="B1080" s="414"/>
      <c r="C1080" s="414"/>
      <c r="D1080" s="414"/>
      <c r="E1080" s="438"/>
      <c r="F1080" s="438"/>
      <c r="G1080" s="414"/>
      <c r="H1080" s="414"/>
      <c r="I1080" s="414"/>
      <c r="J1080" s="414"/>
      <c r="K1080" s="414"/>
      <c r="L1080" s="414"/>
      <c r="M1080" s="414"/>
      <c r="N1080" s="414"/>
      <c r="O1080" s="414"/>
    </row>
    <row r="1081" spans="2:15" x14ac:dyDescent="0.3">
      <c r="B1081" s="414"/>
      <c r="C1081" s="414"/>
      <c r="D1081" s="414"/>
      <c r="E1081" s="438"/>
      <c r="F1081" s="438"/>
      <c r="G1081" s="414"/>
      <c r="H1081" s="414"/>
      <c r="I1081" s="414"/>
      <c r="J1081" s="414"/>
      <c r="K1081" s="414"/>
      <c r="L1081" s="414"/>
      <c r="M1081" s="414"/>
      <c r="N1081" s="414"/>
      <c r="O1081" s="414"/>
    </row>
    <row r="1082" spans="2:15" x14ac:dyDescent="0.3">
      <c r="B1082" s="414"/>
      <c r="C1082" s="414"/>
      <c r="D1082" s="414"/>
      <c r="E1082" s="438"/>
      <c r="F1082" s="438"/>
      <c r="G1082" s="414"/>
      <c r="H1082" s="414"/>
      <c r="I1082" s="414"/>
      <c r="J1082" s="414"/>
      <c r="K1082" s="414"/>
      <c r="L1082" s="414"/>
      <c r="M1082" s="414"/>
      <c r="N1082" s="414"/>
      <c r="O1082" s="414"/>
    </row>
    <row r="1083" spans="2:15" x14ac:dyDescent="0.3">
      <c r="B1083" s="414"/>
      <c r="C1083" s="414"/>
      <c r="D1083" s="414"/>
      <c r="E1083" s="438"/>
      <c r="F1083" s="438"/>
      <c r="G1083" s="414"/>
      <c r="H1083" s="414"/>
      <c r="I1083" s="414"/>
      <c r="J1083" s="414"/>
      <c r="K1083" s="414"/>
      <c r="L1083" s="414"/>
      <c r="M1083" s="414"/>
      <c r="N1083" s="414"/>
      <c r="O1083" s="414"/>
    </row>
    <row r="1084" spans="2:15" x14ac:dyDescent="0.3">
      <c r="B1084" s="414"/>
      <c r="C1084" s="414"/>
      <c r="D1084" s="414"/>
      <c r="E1084" s="438"/>
      <c r="F1084" s="438"/>
      <c r="G1084" s="414"/>
      <c r="H1084" s="414"/>
      <c r="I1084" s="414"/>
      <c r="J1084" s="414"/>
      <c r="K1084" s="414"/>
      <c r="L1084" s="414"/>
      <c r="M1084" s="414"/>
      <c r="N1084" s="414"/>
      <c r="O1084" s="414"/>
    </row>
    <row r="1085" spans="2:15" x14ac:dyDescent="0.3">
      <c r="B1085" s="414"/>
      <c r="C1085" s="414"/>
      <c r="D1085" s="414"/>
      <c r="E1085" s="438"/>
      <c r="F1085" s="438"/>
      <c r="G1085" s="414"/>
      <c r="H1085" s="414"/>
      <c r="I1085" s="414"/>
      <c r="J1085" s="414"/>
      <c r="K1085" s="414"/>
      <c r="L1085" s="414"/>
      <c r="M1085" s="414"/>
      <c r="N1085" s="414"/>
      <c r="O1085" s="414"/>
    </row>
    <row r="1086" spans="2:15" x14ac:dyDescent="0.3">
      <c r="B1086" s="414"/>
      <c r="C1086" s="414"/>
      <c r="D1086" s="414"/>
      <c r="E1086" s="438"/>
      <c r="F1086" s="438"/>
      <c r="G1086" s="414"/>
      <c r="H1086" s="414"/>
      <c r="I1086" s="414"/>
      <c r="J1086" s="414"/>
      <c r="K1086" s="414"/>
      <c r="L1086" s="414"/>
      <c r="M1086" s="414"/>
      <c r="N1086" s="414"/>
      <c r="O1086" s="414"/>
    </row>
    <row r="1087" spans="2:15" x14ac:dyDescent="0.3">
      <c r="B1087" s="414"/>
      <c r="C1087" s="414"/>
      <c r="D1087" s="414"/>
      <c r="E1087" s="438"/>
      <c r="F1087" s="438"/>
      <c r="G1087" s="414"/>
      <c r="H1087" s="414"/>
      <c r="I1087" s="414"/>
      <c r="J1087" s="414"/>
      <c r="K1087" s="414"/>
      <c r="L1087" s="414"/>
      <c r="M1087" s="414"/>
      <c r="N1087" s="414"/>
      <c r="O1087" s="414"/>
    </row>
    <row r="1088" spans="2:15" x14ac:dyDescent="0.3">
      <c r="B1088" s="414"/>
      <c r="C1088" s="414"/>
      <c r="D1088" s="414"/>
      <c r="E1088" s="438"/>
      <c r="F1088" s="438"/>
      <c r="G1088" s="414"/>
      <c r="H1088" s="414"/>
      <c r="I1088" s="414"/>
      <c r="J1088" s="414"/>
      <c r="K1088" s="414"/>
      <c r="L1088" s="414"/>
      <c r="M1088" s="414"/>
      <c r="N1088" s="414"/>
      <c r="O1088" s="414"/>
    </row>
    <row r="1089" spans="2:15" x14ac:dyDescent="0.3">
      <c r="B1089" s="414"/>
      <c r="C1089" s="414"/>
      <c r="D1089" s="414"/>
      <c r="E1089" s="438"/>
      <c r="F1089" s="438"/>
      <c r="G1089" s="414"/>
      <c r="H1089" s="414"/>
      <c r="I1089" s="414"/>
      <c r="J1089" s="414"/>
      <c r="K1089" s="414"/>
      <c r="L1089" s="414"/>
      <c r="M1089" s="414"/>
      <c r="N1089" s="414"/>
      <c r="O1089" s="414"/>
    </row>
    <row r="1090" spans="2:15" x14ac:dyDescent="0.3">
      <c r="B1090" s="414"/>
      <c r="C1090" s="414"/>
      <c r="D1090" s="414"/>
      <c r="E1090" s="438"/>
      <c r="F1090" s="438"/>
      <c r="G1090" s="414"/>
      <c r="H1090" s="414"/>
      <c r="I1090" s="414"/>
      <c r="J1090" s="414"/>
      <c r="K1090" s="414"/>
      <c r="L1090" s="414"/>
      <c r="M1090" s="414"/>
      <c r="N1090" s="414"/>
      <c r="O1090" s="414"/>
    </row>
    <row r="1091" spans="2:15" x14ac:dyDescent="0.3">
      <c r="B1091" s="414"/>
      <c r="C1091" s="414"/>
      <c r="D1091" s="414"/>
      <c r="E1091" s="438"/>
      <c r="F1091" s="438"/>
      <c r="G1091" s="414"/>
      <c r="H1091" s="414"/>
      <c r="I1091" s="414"/>
      <c r="J1091" s="414"/>
      <c r="K1091" s="414"/>
      <c r="L1091" s="414"/>
      <c r="M1091" s="414"/>
      <c r="N1091" s="414"/>
      <c r="O1091" s="414"/>
    </row>
    <row r="1092" spans="2:15" x14ac:dyDescent="0.3">
      <c r="B1092" s="414"/>
      <c r="C1092" s="414"/>
      <c r="D1092" s="414"/>
      <c r="E1092" s="438"/>
      <c r="F1092" s="438"/>
      <c r="G1092" s="414"/>
      <c r="H1092" s="414"/>
      <c r="I1092" s="414"/>
      <c r="J1092" s="414"/>
      <c r="K1092" s="414"/>
      <c r="L1092" s="414"/>
      <c r="M1092" s="414"/>
      <c r="N1092" s="414"/>
      <c r="O1092" s="414"/>
    </row>
    <row r="1093" spans="2:15" x14ac:dyDescent="0.3">
      <c r="B1093" s="414"/>
      <c r="C1093" s="414"/>
      <c r="D1093" s="414"/>
      <c r="E1093" s="438"/>
      <c r="F1093" s="438"/>
      <c r="G1093" s="414"/>
      <c r="H1093" s="414"/>
      <c r="I1093" s="414"/>
      <c r="J1093" s="414"/>
      <c r="K1093" s="414"/>
      <c r="L1093" s="414"/>
      <c r="M1093" s="414"/>
      <c r="N1093" s="414"/>
      <c r="O1093" s="414"/>
    </row>
    <row r="1094" spans="2:15" x14ac:dyDescent="0.3">
      <c r="B1094" s="414"/>
      <c r="C1094" s="414"/>
      <c r="D1094" s="414"/>
      <c r="E1094" s="438"/>
      <c r="F1094" s="438"/>
      <c r="G1094" s="414"/>
      <c r="H1094" s="414"/>
      <c r="I1094" s="414"/>
      <c r="J1094" s="414"/>
      <c r="K1094" s="414"/>
      <c r="L1094" s="414"/>
      <c r="M1094" s="414"/>
      <c r="N1094" s="414"/>
      <c r="O1094" s="414"/>
    </row>
    <row r="1095" spans="2:15" x14ac:dyDescent="0.3">
      <c r="B1095" s="414"/>
      <c r="C1095" s="414"/>
      <c r="D1095" s="414"/>
      <c r="E1095" s="438"/>
      <c r="F1095" s="438"/>
      <c r="G1095" s="414"/>
      <c r="H1095" s="414"/>
      <c r="I1095" s="414"/>
      <c r="J1095" s="414"/>
      <c r="K1095" s="414"/>
      <c r="L1095" s="414"/>
      <c r="M1095" s="414"/>
      <c r="N1095" s="414"/>
      <c r="O1095" s="414"/>
    </row>
    <row r="1096" spans="2:15" x14ac:dyDescent="0.3">
      <c r="B1096" s="414"/>
      <c r="C1096" s="414"/>
      <c r="D1096" s="414"/>
      <c r="E1096" s="438"/>
      <c r="F1096" s="438"/>
      <c r="G1096" s="414"/>
      <c r="H1096" s="414"/>
      <c r="I1096" s="414"/>
      <c r="J1096" s="414"/>
      <c r="K1096" s="414"/>
      <c r="L1096" s="414"/>
      <c r="M1096" s="414"/>
      <c r="N1096" s="414"/>
      <c r="O1096" s="414"/>
    </row>
    <row r="1097" spans="2:15" x14ac:dyDescent="0.3">
      <c r="B1097" s="414"/>
      <c r="C1097" s="414"/>
      <c r="D1097" s="414"/>
      <c r="E1097" s="438"/>
      <c r="F1097" s="438"/>
      <c r="G1097" s="414"/>
      <c r="H1097" s="414"/>
      <c r="I1097" s="414"/>
      <c r="J1097" s="414"/>
      <c r="K1097" s="414"/>
      <c r="L1097" s="414"/>
      <c r="M1097" s="414"/>
      <c r="N1097" s="414"/>
      <c r="O1097" s="414"/>
    </row>
    <row r="1098" spans="2:15" x14ac:dyDescent="0.3">
      <c r="B1098" s="414"/>
      <c r="C1098" s="414"/>
      <c r="D1098" s="414"/>
      <c r="E1098" s="438"/>
      <c r="F1098" s="438"/>
      <c r="G1098" s="414"/>
      <c r="H1098" s="414"/>
      <c r="I1098" s="414"/>
      <c r="J1098" s="414"/>
      <c r="K1098" s="414"/>
      <c r="L1098" s="414"/>
      <c r="M1098" s="414"/>
      <c r="N1098" s="414"/>
      <c r="O1098" s="414"/>
    </row>
    <row r="1099" spans="2:15" x14ac:dyDescent="0.3">
      <c r="B1099" s="414"/>
      <c r="C1099" s="414"/>
      <c r="D1099" s="414"/>
      <c r="E1099" s="438"/>
      <c r="F1099" s="438"/>
      <c r="G1099" s="414"/>
      <c r="H1099" s="414"/>
      <c r="I1099" s="414"/>
      <c r="J1099" s="414"/>
      <c r="K1099" s="414"/>
      <c r="L1099" s="414"/>
      <c r="M1099" s="414"/>
      <c r="N1099" s="414"/>
      <c r="O1099" s="414"/>
    </row>
    <row r="1100" spans="2:15" x14ac:dyDescent="0.3">
      <c r="B1100" s="414"/>
      <c r="C1100" s="414"/>
      <c r="D1100" s="414"/>
      <c r="E1100" s="438"/>
      <c r="F1100" s="438"/>
      <c r="G1100" s="414"/>
      <c r="H1100" s="414"/>
      <c r="I1100" s="414"/>
      <c r="J1100" s="414"/>
      <c r="K1100" s="414"/>
      <c r="L1100" s="414"/>
      <c r="M1100" s="414"/>
      <c r="N1100" s="414"/>
      <c r="O1100" s="414"/>
    </row>
    <row r="1101" spans="2:15" x14ac:dyDescent="0.3">
      <c r="B1101" s="414"/>
      <c r="C1101" s="414"/>
      <c r="D1101" s="414"/>
      <c r="E1101" s="438"/>
      <c r="F1101" s="438"/>
      <c r="G1101" s="414"/>
      <c r="H1101" s="414"/>
      <c r="I1101" s="414"/>
      <c r="J1101" s="414"/>
      <c r="K1101" s="414"/>
      <c r="L1101" s="414"/>
      <c r="M1101" s="414"/>
      <c r="N1101" s="414"/>
      <c r="O1101" s="414"/>
    </row>
    <row r="1102" spans="2:15" x14ac:dyDescent="0.3">
      <c r="B1102" s="414"/>
      <c r="C1102" s="414"/>
      <c r="D1102" s="414"/>
      <c r="E1102" s="438"/>
      <c r="F1102" s="438"/>
      <c r="G1102" s="414"/>
      <c r="H1102" s="414"/>
      <c r="I1102" s="414"/>
      <c r="J1102" s="414"/>
      <c r="K1102" s="414"/>
      <c r="L1102" s="414"/>
      <c r="M1102" s="414"/>
      <c r="N1102" s="414"/>
      <c r="O1102" s="414"/>
    </row>
    <row r="1103" spans="2:15" x14ac:dyDescent="0.3">
      <c r="B1103" s="414"/>
      <c r="C1103" s="414"/>
      <c r="D1103" s="414"/>
      <c r="E1103" s="438"/>
      <c r="F1103" s="438"/>
      <c r="G1103" s="414"/>
      <c r="H1103" s="414"/>
      <c r="I1103" s="414"/>
      <c r="J1103" s="414"/>
      <c r="K1103" s="414"/>
      <c r="L1103" s="414"/>
      <c r="M1103" s="414"/>
      <c r="N1103" s="414"/>
      <c r="O1103" s="414"/>
    </row>
    <row r="1104" spans="2:15" x14ac:dyDescent="0.3">
      <c r="B1104" s="414"/>
      <c r="C1104" s="414"/>
      <c r="D1104" s="414"/>
      <c r="E1104" s="438"/>
      <c r="F1104" s="438"/>
      <c r="G1104" s="414"/>
      <c r="H1104" s="414"/>
      <c r="I1104" s="414"/>
      <c r="J1104" s="414"/>
      <c r="K1104" s="414"/>
      <c r="L1104" s="414"/>
      <c r="M1104" s="414"/>
      <c r="N1104" s="414"/>
      <c r="O1104" s="414"/>
    </row>
    <row r="1105" spans="2:15" x14ac:dyDescent="0.3">
      <c r="B1105" s="414"/>
      <c r="C1105" s="414"/>
      <c r="D1105" s="414"/>
      <c r="E1105" s="438"/>
      <c r="F1105" s="438"/>
      <c r="G1105" s="414"/>
      <c r="H1105" s="414"/>
      <c r="I1105" s="414"/>
      <c r="J1105" s="414"/>
      <c r="K1105" s="414"/>
      <c r="L1105" s="414"/>
      <c r="M1105" s="414"/>
      <c r="N1105" s="414"/>
      <c r="O1105" s="414"/>
    </row>
    <row r="1106" spans="2:15" x14ac:dyDescent="0.3">
      <c r="B1106" s="414"/>
      <c r="C1106" s="414"/>
      <c r="D1106" s="414"/>
      <c r="E1106" s="438"/>
      <c r="F1106" s="438"/>
      <c r="G1106" s="414"/>
      <c r="H1106" s="414"/>
      <c r="I1106" s="414"/>
      <c r="J1106" s="414"/>
      <c r="K1106" s="414"/>
      <c r="L1106" s="414"/>
      <c r="M1106" s="414"/>
      <c r="N1106" s="414"/>
      <c r="O1106" s="414"/>
    </row>
    <row r="1107" spans="2:15" x14ac:dyDescent="0.3">
      <c r="B1107" s="414"/>
      <c r="C1107" s="414"/>
      <c r="D1107" s="414"/>
      <c r="E1107" s="438"/>
      <c r="F1107" s="438"/>
      <c r="G1107" s="414"/>
      <c r="H1107" s="414"/>
      <c r="I1107" s="414"/>
      <c r="J1107" s="414"/>
      <c r="K1107" s="414"/>
      <c r="L1107" s="414"/>
      <c r="M1107" s="414"/>
      <c r="N1107" s="414"/>
      <c r="O1107" s="414"/>
    </row>
    <row r="1108" spans="2:15" x14ac:dyDescent="0.3">
      <c r="B1108" s="414"/>
      <c r="C1108" s="414"/>
      <c r="D1108" s="414"/>
      <c r="E1108" s="438"/>
      <c r="F1108" s="438"/>
      <c r="G1108" s="414"/>
      <c r="H1108" s="414"/>
      <c r="I1108" s="414"/>
      <c r="J1108" s="414"/>
      <c r="K1108" s="414"/>
      <c r="L1108" s="414"/>
      <c r="M1108" s="414"/>
      <c r="N1108" s="414"/>
      <c r="O1108" s="414"/>
    </row>
    <row r="1109" spans="2:15" x14ac:dyDescent="0.3">
      <c r="B1109" s="414"/>
      <c r="C1109" s="414"/>
      <c r="D1109" s="414"/>
      <c r="E1109" s="438"/>
      <c r="F1109" s="438"/>
      <c r="G1109" s="414"/>
      <c r="H1109" s="414"/>
      <c r="I1109" s="414"/>
      <c r="J1109" s="414"/>
      <c r="K1109" s="414"/>
      <c r="L1109" s="414"/>
      <c r="M1109" s="414"/>
      <c r="N1109" s="414"/>
      <c r="O1109" s="414"/>
    </row>
    <row r="1110" spans="2:15" x14ac:dyDescent="0.3">
      <c r="B1110" s="414"/>
      <c r="C1110" s="414"/>
      <c r="D1110" s="414"/>
      <c r="E1110" s="438"/>
      <c r="F1110" s="438"/>
      <c r="G1110" s="414"/>
      <c r="H1110" s="414"/>
      <c r="I1110" s="414"/>
      <c r="J1110" s="414"/>
      <c r="K1110" s="414"/>
      <c r="L1110" s="414"/>
      <c r="M1110" s="414"/>
      <c r="N1110" s="414"/>
      <c r="O1110" s="414"/>
    </row>
    <row r="1111" spans="2:15" x14ac:dyDescent="0.3">
      <c r="B1111" s="414"/>
      <c r="C1111" s="414"/>
      <c r="D1111" s="414"/>
      <c r="E1111" s="438"/>
      <c r="F1111" s="438"/>
      <c r="G1111" s="414"/>
      <c r="H1111" s="414"/>
      <c r="I1111" s="414"/>
      <c r="J1111" s="414"/>
      <c r="K1111" s="414"/>
      <c r="L1111" s="414"/>
      <c r="M1111" s="414"/>
      <c r="N1111" s="414"/>
      <c r="O1111" s="414"/>
    </row>
    <row r="1112" spans="2:15" x14ac:dyDescent="0.3">
      <c r="B1112" s="414"/>
      <c r="C1112" s="414"/>
      <c r="D1112" s="414"/>
      <c r="E1112" s="438"/>
      <c r="F1112" s="438"/>
      <c r="G1112" s="414"/>
      <c r="H1112" s="414"/>
      <c r="I1112" s="414"/>
      <c r="J1112" s="414"/>
      <c r="K1112" s="414"/>
      <c r="L1112" s="414"/>
      <c r="M1112" s="414"/>
      <c r="N1112" s="414"/>
      <c r="O1112" s="414"/>
    </row>
    <row r="1113" spans="2:15" x14ac:dyDescent="0.3">
      <c r="B1113" s="414"/>
      <c r="C1113" s="414"/>
      <c r="D1113" s="414"/>
      <c r="E1113" s="438"/>
      <c r="F1113" s="438"/>
      <c r="G1113" s="414"/>
      <c r="H1113" s="414"/>
      <c r="I1113" s="414"/>
      <c r="J1113" s="414"/>
      <c r="K1113" s="414"/>
      <c r="L1113" s="414"/>
      <c r="M1113" s="414"/>
      <c r="N1113" s="414"/>
      <c r="O1113" s="414"/>
    </row>
    <row r="1114" spans="2:15" x14ac:dyDescent="0.3">
      <c r="B1114" s="414"/>
      <c r="C1114" s="414"/>
      <c r="D1114" s="414"/>
      <c r="E1114" s="438"/>
      <c r="F1114" s="438"/>
      <c r="G1114" s="414"/>
      <c r="H1114" s="414"/>
      <c r="I1114" s="414"/>
      <c r="J1114" s="414"/>
      <c r="K1114" s="414"/>
      <c r="L1114" s="414"/>
      <c r="M1114" s="414"/>
      <c r="N1114" s="414"/>
      <c r="O1114" s="414"/>
    </row>
    <row r="1115" spans="2:15" x14ac:dyDescent="0.3">
      <c r="B1115" s="414"/>
      <c r="C1115" s="414"/>
      <c r="D1115" s="414"/>
      <c r="E1115" s="438"/>
      <c r="F1115" s="438"/>
      <c r="G1115" s="414"/>
      <c r="H1115" s="414"/>
      <c r="I1115" s="414"/>
      <c r="J1115" s="414"/>
      <c r="K1115" s="414"/>
      <c r="L1115" s="414"/>
      <c r="M1115" s="414"/>
      <c r="N1115" s="414"/>
      <c r="O1115" s="414"/>
    </row>
    <row r="1116" spans="2:15" x14ac:dyDescent="0.3">
      <c r="B1116" s="414"/>
      <c r="C1116" s="414"/>
      <c r="D1116" s="414"/>
      <c r="E1116" s="438"/>
      <c r="F1116" s="438"/>
      <c r="G1116" s="414"/>
      <c r="H1116" s="414"/>
      <c r="I1116" s="414"/>
      <c r="J1116" s="414"/>
      <c r="K1116" s="414"/>
      <c r="L1116" s="414"/>
      <c r="M1116" s="414"/>
      <c r="N1116" s="414"/>
      <c r="O1116" s="414"/>
    </row>
    <row r="1117" spans="2:15" x14ac:dyDescent="0.3">
      <c r="B1117" s="414"/>
      <c r="C1117" s="414"/>
      <c r="D1117" s="414"/>
      <c r="E1117" s="438"/>
      <c r="F1117" s="438"/>
      <c r="G1117" s="414"/>
      <c r="H1117" s="414"/>
      <c r="I1117" s="414"/>
      <c r="J1117" s="414"/>
      <c r="K1117" s="414"/>
      <c r="L1117" s="414"/>
      <c r="M1117" s="414"/>
      <c r="N1117" s="414"/>
      <c r="O1117" s="414"/>
    </row>
    <row r="1118" spans="2:15" x14ac:dyDescent="0.3">
      <c r="B1118" s="414"/>
      <c r="C1118" s="414"/>
      <c r="D1118" s="414"/>
      <c r="E1118" s="438"/>
      <c r="F1118" s="438"/>
      <c r="G1118" s="414"/>
      <c r="H1118" s="414"/>
      <c r="I1118" s="414"/>
      <c r="J1118" s="414"/>
      <c r="K1118" s="414"/>
      <c r="L1118" s="414"/>
      <c r="M1118" s="414"/>
      <c r="N1118" s="414"/>
      <c r="O1118" s="414"/>
    </row>
    <row r="1119" spans="2:15" x14ac:dyDescent="0.3">
      <c r="B1119" s="414"/>
      <c r="C1119" s="414"/>
      <c r="D1119" s="414"/>
      <c r="E1119" s="438"/>
      <c r="F1119" s="438"/>
      <c r="G1119" s="414"/>
      <c r="H1119" s="414"/>
      <c r="I1119" s="414"/>
      <c r="J1119" s="414"/>
      <c r="K1119" s="414"/>
      <c r="L1119" s="414"/>
      <c r="M1119" s="414"/>
      <c r="N1119" s="414"/>
      <c r="O1119" s="414"/>
    </row>
    <row r="1120" spans="2:15" x14ac:dyDescent="0.3">
      <c r="B1120" s="414"/>
      <c r="C1120" s="414"/>
      <c r="D1120" s="414"/>
      <c r="E1120" s="438"/>
      <c r="F1120" s="438"/>
      <c r="G1120" s="414"/>
      <c r="H1120" s="414"/>
      <c r="I1120" s="414"/>
      <c r="J1120" s="414"/>
      <c r="K1120" s="414"/>
      <c r="L1120" s="414"/>
      <c r="M1120" s="414"/>
      <c r="N1120" s="414"/>
      <c r="O1120" s="414"/>
    </row>
    <row r="1121" spans="2:15" x14ac:dyDescent="0.3">
      <c r="B1121" s="414"/>
      <c r="C1121" s="414"/>
      <c r="D1121" s="414"/>
      <c r="E1121" s="438"/>
      <c r="F1121" s="438"/>
      <c r="G1121" s="414"/>
      <c r="H1121" s="414"/>
      <c r="I1121" s="414"/>
      <c r="J1121" s="414"/>
      <c r="K1121" s="414"/>
      <c r="L1121" s="414"/>
      <c r="M1121" s="414"/>
      <c r="N1121" s="414"/>
      <c r="O1121" s="414"/>
    </row>
    <row r="1122" spans="2:15" x14ac:dyDescent="0.3">
      <c r="B1122" s="414"/>
      <c r="C1122" s="414"/>
      <c r="D1122" s="414"/>
      <c r="E1122" s="438"/>
      <c r="F1122" s="438"/>
      <c r="G1122" s="414"/>
      <c r="H1122" s="414"/>
      <c r="I1122" s="414"/>
      <c r="J1122" s="414"/>
      <c r="K1122" s="414"/>
      <c r="L1122" s="414"/>
      <c r="M1122" s="414"/>
      <c r="N1122" s="414"/>
      <c r="O1122" s="414"/>
    </row>
    <row r="1123" spans="2:15" x14ac:dyDescent="0.3">
      <c r="B1123" s="414"/>
      <c r="C1123" s="414"/>
      <c r="D1123" s="414"/>
      <c r="E1123" s="438"/>
      <c r="F1123" s="438"/>
      <c r="G1123" s="414"/>
      <c r="H1123" s="414"/>
      <c r="I1123" s="414"/>
      <c r="J1123" s="414"/>
      <c r="K1123" s="414"/>
      <c r="L1123" s="414"/>
      <c r="M1123" s="414"/>
      <c r="N1123" s="414"/>
      <c r="O1123" s="414"/>
    </row>
    <row r="1124" spans="2:15" x14ac:dyDescent="0.3">
      <c r="B1124" s="414"/>
      <c r="C1124" s="414"/>
      <c r="D1124" s="414"/>
      <c r="E1124" s="438"/>
      <c r="F1124" s="438"/>
      <c r="G1124" s="414"/>
      <c r="H1124" s="414"/>
      <c r="I1124" s="414"/>
      <c r="J1124" s="414"/>
      <c r="K1124" s="414"/>
      <c r="L1124" s="414"/>
      <c r="M1124" s="414"/>
      <c r="N1124" s="414"/>
      <c r="O1124" s="414"/>
    </row>
    <row r="1125" spans="2:15" x14ac:dyDescent="0.3">
      <c r="B1125" s="414"/>
      <c r="C1125" s="414"/>
      <c r="D1125" s="414"/>
      <c r="E1125" s="438"/>
      <c r="F1125" s="438"/>
      <c r="G1125" s="414"/>
      <c r="H1125" s="414"/>
      <c r="I1125" s="414"/>
      <c r="J1125" s="414"/>
      <c r="K1125" s="414"/>
      <c r="L1125" s="414"/>
      <c r="M1125" s="414"/>
      <c r="N1125" s="414"/>
      <c r="O1125" s="414"/>
    </row>
    <row r="1126" spans="2:15" x14ac:dyDescent="0.3">
      <c r="B1126" s="414"/>
      <c r="C1126" s="414"/>
      <c r="D1126" s="414"/>
      <c r="E1126" s="438"/>
      <c r="F1126" s="438"/>
      <c r="G1126" s="414"/>
      <c r="H1126" s="414"/>
      <c r="I1126" s="414"/>
      <c r="J1126" s="414"/>
      <c r="K1126" s="414"/>
      <c r="L1126" s="414"/>
      <c r="M1126" s="414"/>
      <c r="N1126" s="414"/>
      <c r="O1126" s="414"/>
    </row>
    <row r="1127" spans="2:15" x14ac:dyDescent="0.3">
      <c r="B1127" s="414"/>
      <c r="C1127" s="414"/>
      <c r="D1127" s="414"/>
      <c r="E1127" s="438"/>
      <c r="F1127" s="438"/>
      <c r="G1127" s="414"/>
      <c r="H1127" s="414"/>
      <c r="I1127" s="414"/>
      <c r="J1127" s="414"/>
      <c r="K1127" s="414"/>
      <c r="L1127" s="414"/>
      <c r="M1127" s="414"/>
      <c r="N1127" s="414"/>
      <c r="O1127" s="414"/>
    </row>
    <row r="1128" spans="2:15" x14ac:dyDescent="0.3">
      <c r="B1128" s="414"/>
      <c r="C1128" s="414"/>
      <c r="D1128" s="414"/>
      <c r="E1128" s="438"/>
      <c r="F1128" s="438"/>
      <c r="G1128" s="414"/>
      <c r="H1128" s="414"/>
      <c r="I1128" s="414"/>
      <c r="J1128" s="414"/>
      <c r="K1128" s="414"/>
      <c r="L1128" s="414"/>
      <c r="M1128" s="414"/>
      <c r="N1128" s="414"/>
      <c r="O1128" s="414"/>
    </row>
    <row r="1129" spans="2:15" x14ac:dyDescent="0.3">
      <c r="B1129" s="414"/>
      <c r="C1129" s="414"/>
      <c r="D1129" s="414"/>
      <c r="E1129" s="438"/>
      <c r="F1129" s="438"/>
      <c r="G1129" s="414"/>
      <c r="H1129" s="414"/>
      <c r="I1129" s="414"/>
      <c r="J1129" s="414"/>
      <c r="K1129" s="414"/>
      <c r="L1129" s="414"/>
      <c r="M1129" s="414"/>
      <c r="N1129" s="414"/>
      <c r="O1129" s="414"/>
    </row>
    <row r="1130" spans="2:15" x14ac:dyDescent="0.3">
      <c r="B1130" s="414"/>
      <c r="C1130" s="414"/>
      <c r="D1130" s="414"/>
      <c r="E1130" s="438"/>
      <c r="F1130" s="438"/>
      <c r="G1130" s="414"/>
      <c r="H1130" s="414"/>
      <c r="I1130" s="414"/>
      <c r="J1130" s="414"/>
      <c r="K1130" s="414"/>
      <c r="L1130" s="414"/>
      <c r="M1130" s="414"/>
      <c r="N1130" s="414"/>
      <c r="O1130" s="414"/>
    </row>
    <row r="1131" spans="2:15" x14ac:dyDescent="0.3">
      <c r="B1131" s="414"/>
      <c r="C1131" s="414"/>
      <c r="D1131" s="414"/>
      <c r="E1131" s="438"/>
      <c r="F1131" s="438"/>
      <c r="G1131" s="414"/>
      <c r="H1131" s="414"/>
      <c r="I1131" s="414"/>
      <c r="J1131" s="414"/>
      <c r="K1131" s="414"/>
      <c r="L1131" s="414"/>
      <c r="M1131" s="414"/>
      <c r="N1131" s="414"/>
      <c r="O1131" s="414"/>
    </row>
    <row r="1132" spans="2:15" x14ac:dyDescent="0.3">
      <c r="B1132" s="414"/>
      <c r="C1132" s="414"/>
      <c r="D1132" s="414"/>
      <c r="E1132" s="438"/>
      <c r="F1132" s="438"/>
      <c r="G1132" s="414"/>
      <c r="H1132" s="414"/>
      <c r="I1132" s="414"/>
      <c r="J1132" s="414"/>
      <c r="K1132" s="414"/>
      <c r="L1132" s="414"/>
      <c r="M1132" s="414"/>
      <c r="N1132" s="414"/>
      <c r="O1132" s="414"/>
    </row>
    <row r="1133" spans="2:15" x14ac:dyDescent="0.3">
      <c r="B1133" s="414"/>
      <c r="C1133" s="414"/>
      <c r="D1133" s="414"/>
      <c r="E1133" s="438"/>
      <c r="F1133" s="438"/>
      <c r="G1133" s="414"/>
      <c r="H1133" s="414"/>
      <c r="I1133" s="414"/>
      <c r="J1133" s="414"/>
      <c r="K1133" s="414"/>
      <c r="L1133" s="414"/>
      <c r="M1133" s="414"/>
      <c r="N1133" s="414"/>
      <c r="O1133" s="414"/>
    </row>
    <row r="1134" spans="2:15" x14ac:dyDescent="0.3">
      <c r="B1134" s="414"/>
      <c r="C1134" s="414"/>
      <c r="D1134" s="414"/>
      <c r="E1134" s="438"/>
      <c r="F1134" s="438"/>
      <c r="G1134" s="414"/>
      <c r="H1134" s="414"/>
      <c r="I1134" s="414"/>
      <c r="J1134" s="414"/>
      <c r="K1134" s="414"/>
      <c r="L1134" s="414"/>
      <c r="M1134" s="414"/>
      <c r="N1134" s="414"/>
      <c r="O1134" s="414"/>
    </row>
    <row r="1135" spans="2:15" x14ac:dyDescent="0.3">
      <c r="B1135" s="414"/>
      <c r="C1135" s="414"/>
      <c r="D1135" s="414"/>
      <c r="E1135" s="438"/>
      <c r="F1135" s="438"/>
      <c r="G1135" s="414"/>
      <c r="H1135" s="414"/>
      <c r="I1135" s="414"/>
      <c r="J1135" s="414"/>
      <c r="K1135" s="414"/>
      <c r="L1135" s="414"/>
      <c r="M1135" s="414"/>
      <c r="N1135" s="414"/>
      <c r="O1135" s="414"/>
    </row>
    <row r="1136" spans="2:15" x14ac:dyDescent="0.3">
      <c r="B1136" s="414"/>
      <c r="C1136" s="414"/>
      <c r="D1136" s="414"/>
      <c r="E1136" s="438"/>
      <c r="F1136" s="438"/>
      <c r="G1136" s="414"/>
      <c r="H1136" s="414"/>
      <c r="I1136" s="414"/>
      <c r="J1136" s="414"/>
      <c r="K1136" s="414"/>
      <c r="L1136" s="414"/>
      <c r="M1136" s="414"/>
      <c r="N1136" s="414"/>
      <c r="O1136" s="414"/>
    </row>
    <row r="1137" spans="2:15" x14ac:dyDescent="0.3">
      <c r="B1137" s="414"/>
      <c r="C1137" s="414"/>
      <c r="D1137" s="414"/>
      <c r="E1137" s="438"/>
      <c r="F1137" s="438"/>
      <c r="G1137" s="414"/>
      <c r="H1137" s="414"/>
      <c r="I1137" s="414"/>
      <c r="J1137" s="414"/>
      <c r="K1137" s="414"/>
      <c r="L1137" s="414"/>
      <c r="M1137" s="414"/>
      <c r="N1137" s="414"/>
      <c r="O1137" s="414"/>
    </row>
    <row r="1138" spans="2:15" x14ac:dyDescent="0.3">
      <c r="B1138" s="414"/>
      <c r="C1138" s="414"/>
      <c r="D1138" s="414"/>
      <c r="E1138" s="438"/>
      <c r="F1138" s="438"/>
      <c r="G1138" s="414"/>
      <c r="H1138" s="414"/>
      <c r="I1138" s="414"/>
      <c r="J1138" s="414"/>
      <c r="K1138" s="414"/>
      <c r="L1138" s="414"/>
      <c r="M1138" s="414"/>
      <c r="N1138" s="414"/>
      <c r="O1138" s="414"/>
    </row>
    <row r="1139" spans="2:15" x14ac:dyDescent="0.3">
      <c r="B1139" s="414"/>
      <c r="C1139" s="414"/>
      <c r="D1139" s="414"/>
      <c r="E1139" s="438"/>
      <c r="F1139" s="438"/>
      <c r="G1139" s="414"/>
      <c r="H1139" s="414"/>
      <c r="I1139" s="414"/>
      <c r="J1139" s="414"/>
      <c r="K1139" s="414"/>
      <c r="L1139" s="414"/>
      <c r="M1139" s="414"/>
      <c r="N1139" s="414"/>
      <c r="O1139" s="414"/>
    </row>
    <row r="1140" spans="2:15" x14ac:dyDescent="0.3">
      <c r="B1140" s="414"/>
      <c r="C1140" s="414"/>
      <c r="D1140" s="414"/>
      <c r="E1140" s="438"/>
      <c r="F1140" s="438"/>
      <c r="G1140" s="414"/>
      <c r="H1140" s="414"/>
      <c r="I1140" s="414"/>
      <c r="J1140" s="414"/>
      <c r="K1140" s="414"/>
      <c r="L1140" s="414"/>
      <c r="M1140" s="414"/>
      <c r="N1140" s="414"/>
      <c r="O1140" s="414"/>
    </row>
    <row r="1141" spans="2:15" x14ac:dyDescent="0.3">
      <c r="B1141" s="414"/>
      <c r="C1141" s="414"/>
      <c r="D1141" s="414"/>
      <c r="E1141" s="438"/>
      <c r="F1141" s="438"/>
      <c r="G1141" s="414"/>
      <c r="H1141" s="414"/>
      <c r="I1141" s="414"/>
      <c r="J1141" s="414"/>
      <c r="K1141" s="414"/>
      <c r="L1141" s="414"/>
      <c r="M1141" s="414"/>
      <c r="N1141" s="414"/>
      <c r="O1141" s="414"/>
    </row>
    <row r="1142" spans="2:15" x14ac:dyDescent="0.3">
      <c r="B1142" s="414"/>
      <c r="C1142" s="414"/>
      <c r="D1142" s="414"/>
      <c r="E1142" s="438"/>
      <c r="F1142" s="438"/>
      <c r="G1142" s="414"/>
      <c r="H1142" s="414"/>
      <c r="I1142" s="414"/>
      <c r="J1142" s="414"/>
      <c r="K1142" s="414"/>
      <c r="L1142" s="414"/>
      <c r="M1142" s="414"/>
      <c r="N1142" s="414"/>
      <c r="O1142" s="414"/>
    </row>
    <row r="1143" spans="2:15" x14ac:dyDescent="0.3">
      <c r="B1143" s="414"/>
      <c r="C1143" s="414"/>
      <c r="D1143" s="414"/>
      <c r="E1143" s="438"/>
      <c r="F1143" s="438"/>
      <c r="G1143" s="414"/>
      <c r="H1143" s="414"/>
      <c r="I1143" s="414"/>
      <c r="J1143" s="414"/>
      <c r="K1143" s="414"/>
      <c r="L1143" s="414"/>
      <c r="M1143" s="414"/>
      <c r="N1143" s="414"/>
      <c r="O1143" s="414"/>
    </row>
    <row r="1144" spans="2:15" x14ac:dyDescent="0.3">
      <c r="B1144" s="414"/>
      <c r="C1144" s="414"/>
      <c r="D1144" s="414"/>
      <c r="E1144" s="438"/>
      <c r="F1144" s="438"/>
      <c r="G1144" s="414"/>
      <c r="H1144" s="414"/>
      <c r="I1144" s="414"/>
      <c r="J1144" s="414"/>
      <c r="K1144" s="414"/>
      <c r="L1144" s="414"/>
      <c r="M1144" s="414"/>
      <c r="N1144" s="414"/>
      <c r="O1144" s="414"/>
    </row>
    <row r="1145" spans="2:15" x14ac:dyDescent="0.3">
      <c r="B1145" s="414"/>
      <c r="C1145" s="414"/>
      <c r="D1145" s="414"/>
      <c r="E1145" s="438"/>
      <c r="F1145" s="438"/>
      <c r="G1145" s="414"/>
      <c r="H1145" s="414"/>
      <c r="I1145" s="414"/>
      <c r="J1145" s="414"/>
      <c r="K1145" s="414"/>
      <c r="L1145" s="414"/>
      <c r="M1145" s="414"/>
      <c r="N1145" s="414"/>
      <c r="O1145" s="414"/>
    </row>
    <row r="1146" spans="2:15" x14ac:dyDescent="0.3">
      <c r="B1146" s="414"/>
      <c r="C1146" s="414"/>
      <c r="D1146" s="414"/>
      <c r="E1146" s="438"/>
      <c r="F1146" s="438"/>
      <c r="G1146" s="414"/>
      <c r="H1146" s="414"/>
      <c r="I1146" s="414"/>
      <c r="J1146" s="414"/>
      <c r="K1146" s="414"/>
      <c r="L1146" s="414"/>
      <c r="M1146" s="414"/>
      <c r="N1146" s="414"/>
      <c r="O1146" s="414"/>
    </row>
    <row r="1147" spans="2:15" x14ac:dyDescent="0.3">
      <c r="B1147" s="414"/>
      <c r="C1147" s="414"/>
      <c r="D1147" s="414"/>
      <c r="E1147" s="438"/>
      <c r="F1147" s="438"/>
      <c r="G1147" s="414"/>
      <c r="H1147" s="414"/>
      <c r="I1147" s="414"/>
      <c r="J1147" s="414"/>
      <c r="K1147" s="414"/>
      <c r="L1147" s="414"/>
      <c r="M1147" s="414"/>
      <c r="N1147" s="414"/>
      <c r="O1147" s="414"/>
    </row>
    <row r="1148" spans="2:15" x14ac:dyDescent="0.3">
      <c r="B1148" s="414"/>
      <c r="C1148" s="414"/>
      <c r="D1148" s="414"/>
      <c r="E1148" s="438"/>
      <c r="F1148" s="438"/>
      <c r="G1148" s="414"/>
      <c r="H1148" s="414"/>
      <c r="I1148" s="414"/>
      <c r="J1148" s="414"/>
      <c r="K1148" s="414"/>
      <c r="L1148" s="414"/>
      <c r="M1148" s="414"/>
      <c r="N1148" s="414"/>
      <c r="O1148" s="414"/>
    </row>
    <row r="1149" spans="2:15" x14ac:dyDescent="0.3">
      <c r="B1149" s="414"/>
      <c r="C1149" s="414"/>
      <c r="D1149" s="414"/>
      <c r="E1149" s="438"/>
      <c r="F1149" s="438"/>
      <c r="G1149" s="414"/>
      <c r="H1149" s="414"/>
      <c r="I1149" s="414"/>
      <c r="J1149" s="414"/>
      <c r="K1149" s="414"/>
      <c r="L1149" s="414"/>
      <c r="M1149" s="414"/>
      <c r="N1149" s="414"/>
      <c r="O1149" s="414"/>
    </row>
    <row r="1150" spans="2:15" x14ac:dyDescent="0.3">
      <c r="B1150" s="414"/>
      <c r="C1150" s="414"/>
      <c r="D1150" s="414"/>
      <c r="E1150" s="438"/>
      <c r="F1150" s="438"/>
      <c r="G1150" s="414"/>
      <c r="H1150" s="414"/>
      <c r="I1150" s="414"/>
      <c r="J1150" s="414"/>
      <c r="K1150" s="414"/>
      <c r="L1150" s="414"/>
      <c r="M1150" s="414"/>
      <c r="N1150" s="414"/>
      <c r="O1150" s="414"/>
    </row>
    <row r="1151" spans="2:15" x14ac:dyDescent="0.3">
      <c r="B1151" s="414"/>
      <c r="C1151" s="414"/>
      <c r="D1151" s="414"/>
      <c r="E1151" s="438"/>
      <c r="F1151" s="438"/>
      <c r="G1151" s="414"/>
      <c r="H1151" s="414"/>
      <c r="I1151" s="414"/>
      <c r="J1151" s="414"/>
      <c r="K1151" s="414"/>
      <c r="L1151" s="414"/>
      <c r="M1151" s="414"/>
      <c r="N1151" s="414"/>
      <c r="O1151" s="414"/>
    </row>
    <row r="1152" spans="2:15" x14ac:dyDescent="0.3">
      <c r="B1152" s="414"/>
      <c r="C1152" s="414"/>
      <c r="D1152" s="414"/>
      <c r="E1152" s="438"/>
      <c r="F1152" s="438"/>
      <c r="G1152" s="414"/>
      <c r="H1152" s="414"/>
      <c r="I1152" s="414"/>
      <c r="J1152" s="414"/>
      <c r="K1152" s="414"/>
      <c r="L1152" s="414"/>
      <c r="M1152" s="414"/>
      <c r="N1152" s="414"/>
      <c r="O1152" s="414"/>
    </row>
    <row r="1153" spans="2:15" x14ac:dyDescent="0.3">
      <c r="B1153" s="414"/>
      <c r="C1153" s="414"/>
      <c r="D1153" s="414"/>
      <c r="E1153" s="438"/>
      <c r="F1153" s="438"/>
      <c r="G1153" s="414"/>
      <c r="H1153" s="414"/>
      <c r="I1153" s="414"/>
      <c r="J1153" s="414"/>
      <c r="K1153" s="414"/>
      <c r="L1153" s="414"/>
      <c r="M1153" s="414"/>
      <c r="N1153" s="414"/>
      <c r="O1153" s="414"/>
    </row>
    <row r="1154" spans="2:15" x14ac:dyDescent="0.3">
      <c r="B1154" s="414"/>
      <c r="C1154" s="414"/>
      <c r="D1154" s="414"/>
      <c r="E1154" s="438"/>
      <c r="F1154" s="438"/>
      <c r="G1154" s="414"/>
      <c r="H1154" s="414"/>
      <c r="I1154" s="414"/>
      <c r="J1154" s="414"/>
      <c r="K1154" s="414"/>
      <c r="L1154" s="414"/>
      <c r="M1154" s="414"/>
      <c r="N1154" s="414"/>
      <c r="O1154" s="414"/>
    </row>
    <row r="1155" spans="2:15" x14ac:dyDescent="0.3">
      <c r="B1155" s="414"/>
      <c r="C1155" s="414"/>
      <c r="D1155" s="414"/>
      <c r="E1155" s="438"/>
      <c r="F1155" s="438"/>
      <c r="G1155" s="414"/>
      <c r="H1155" s="414"/>
      <c r="I1155" s="414"/>
      <c r="J1155" s="414"/>
      <c r="K1155" s="414"/>
      <c r="L1155" s="414"/>
      <c r="M1155" s="414"/>
      <c r="N1155" s="414"/>
      <c r="O1155" s="414"/>
    </row>
    <row r="1156" spans="2:15" x14ac:dyDescent="0.3">
      <c r="B1156" s="414"/>
      <c r="C1156" s="414"/>
      <c r="D1156" s="414"/>
      <c r="E1156" s="438"/>
      <c r="F1156" s="438"/>
      <c r="G1156" s="414"/>
      <c r="H1156" s="414"/>
      <c r="I1156" s="414"/>
      <c r="J1156" s="414"/>
      <c r="K1156" s="414"/>
      <c r="L1156" s="414"/>
      <c r="M1156" s="414"/>
      <c r="N1156" s="414"/>
      <c r="O1156" s="414"/>
    </row>
    <row r="1157" spans="2:15" x14ac:dyDescent="0.3">
      <c r="B1157" s="414"/>
      <c r="C1157" s="414"/>
      <c r="D1157" s="414"/>
      <c r="E1157" s="438"/>
      <c r="F1157" s="438"/>
      <c r="G1157" s="414"/>
      <c r="H1157" s="414"/>
      <c r="I1157" s="414"/>
      <c r="J1157" s="414"/>
      <c r="K1157" s="414"/>
      <c r="L1157" s="414"/>
      <c r="M1157" s="414"/>
      <c r="N1157" s="414"/>
      <c r="O1157" s="414"/>
    </row>
    <row r="1158" spans="2:15" x14ac:dyDescent="0.3">
      <c r="B1158" s="414"/>
      <c r="C1158" s="414"/>
      <c r="D1158" s="414"/>
      <c r="E1158" s="438"/>
      <c r="F1158" s="438"/>
      <c r="G1158" s="414"/>
      <c r="H1158" s="414"/>
      <c r="I1158" s="414"/>
      <c r="J1158" s="414"/>
      <c r="K1158" s="414"/>
      <c r="L1158" s="414"/>
      <c r="M1158" s="414"/>
      <c r="N1158" s="414"/>
      <c r="O1158" s="414"/>
    </row>
    <row r="1159" spans="2:15" x14ac:dyDescent="0.3">
      <c r="B1159" s="414"/>
      <c r="C1159" s="414"/>
      <c r="D1159" s="414"/>
      <c r="E1159" s="438"/>
      <c r="F1159" s="438"/>
      <c r="G1159" s="414"/>
      <c r="H1159" s="414"/>
      <c r="I1159" s="414"/>
      <c r="J1159" s="414"/>
      <c r="K1159" s="414"/>
      <c r="L1159" s="414"/>
      <c r="M1159" s="414"/>
      <c r="N1159" s="414"/>
      <c r="O1159" s="414"/>
    </row>
    <row r="1160" spans="2:15" x14ac:dyDescent="0.3">
      <c r="B1160" s="414"/>
      <c r="C1160" s="414"/>
      <c r="D1160" s="414"/>
      <c r="E1160" s="438"/>
      <c r="F1160" s="438"/>
      <c r="G1160" s="414"/>
      <c r="H1160" s="414"/>
      <c r="I1160" s="414"/>
      <c r="J1160" s="414"/>
      <c r="K1160" s="414"/>
      <c r="L1160" s="414"/>
      <c r="M1160" s="414"/>
      <c r="N1160" s="414"/>
      <c r="O1160" s="414"/>
    </row>
    <row r="1161" spans="2:15" x14ac:dyDescent="0.3">
      <c r="B1161" s="414"/>
      <c r="C1161" s="414"/>
      <c r="D1161" s="414"/>
      <c r="E1161" s="438"/>
      <c r="F1161" s="438"/>
      <c r="G1161" s="414"/>
      <c r="H1161" s="414"/>
      <c r="I1161" s="414"/>
      <c r="J1161" s="414"/>
      <c r="K1161" s="414"/>
      <c r="L1161" s="414"/>
      <c r="M1161" s="414"/>
      <c r="N1161" s="414"/>
      <c r="O1161" s="414"/>
    </row>
    <row r="1162" spans="2:15" x14ac:dyDescent="0.3">
      <c r="B1162" s="414"/>
      <c r="C1162" s="414"/>
      <c r="D1162" s="414"/>
      <c r="E1162" s="438"/>
      <c r="F1162" s="438"/>
      <c r="G1162" s="414"/>
      <c r="H1162" s="414"/>
      <c r="I1162" s="414"/>
      <c r="J1162" s="414"/>
      <c r="K1162" s="414"/>
      <c r="L1162" s="414"/>
      <c r="M1162" s="414"/>
      <c r="N1162" s="414"/>
      <c r="O1162" s="414"/>
    </row>
    <row r="1163" spans="2:15" x14ac:dyDescent="0.3">
      <c r="B1163" s="414"/>
      <c r="C1163" s="414"/>
      <c r="D1163" s="414"/>
      <c r="E1163" s="438"/>
      <c r="F1163" s="438"/>
      <c r="G1163" s="414"/>
      <c r="H1163" s="414"/>
      <c r="I1163" s="414"/>
      <c r="J1163" s="414"/>
      <c r="K1163" s="414"/>
      <c r="L1163" s="414"/>
      <c r="M1163" s="414"/>
      <c r="N1163" s="414"/>
      <c r="O1163" s="414"/>
    </row>
    <row r="1164" spans="2:15" x14ac:dyDescent="0.3">
      <c r="B1164" s="414"/>
      <c r="C1164" s="414"/>
      <c r="D1164" s="414"/>
      <c r="E1164" s="438"/>
      <c r="F1164" s="438"/>
      <c r="G1164" s="414"/>
      <c r="H1164" s="414"/>
      <c r="I1164" s="414"/>
      <c r="J1164" s="414"/>
      <c r="K1164" s="414"/>
      <c r="L1164" s="414"/>
      <c r="M1164" s="414"/>
      <c r="N1164" s="414"/>
      <c r="O1164" s="414"/>
    </row>
    <row r="1165" spans="2:15" x14ac:dyDescent="0.3">
      <c r="B1165" s="414"/>
      <c r="C1165" s="414"/>
      <c r="D1165" s="414"/>
      <c r="E1165" s="438"/>
      <c r="F1165" s="438"/>
      <c r="G1165" s="414"/>
      <c r="H1165" s="414"/>
      <c r="I1165" s="414"/>
      <c r="J1165" s="414"/>
      <c r="K1165" s="414"/>
      <c r="L1165" s="414"/>
      <c r="M1165" s="414"/>
      <c r="N1165" s="414"/>
      <c r="O1165" s="414"/>
    </row>
    <row r="1166" spans="2:15" x14ac:dyDescent="0.3">
      <c r="B1166" s="414"/>
      <c r="C1166" s="414"/>
      <c r="D1166" s="414"/>
      <c r="E1166" s="438"/>
      <c r="F1166" s="438"/>
      <c r="G1166" s="414"/>
      <c r="H1166" s="414"/>
      <c r="I1166" s="414"/>
      <c r="J1166" s="414"/>
      <c r="K1166" s="414"/>
      <c r="L1166" s="414"/>
      <c r="M1166" s="414"/>
      <c r="N1166" s="414"/>
      <c r="O1166" s="414"/>
    </row>
    <row r="1167" spans="2:15" x14ac:dyDescent="0.3">
      <c r="B1167" s="414"/>
      <c r="C1167" s="414"/>
      <c r="D1167" s="414"/>
      <c r="E1167" s="438"/>
      <c r="F1167" s="438"/>
      <c r="G1167" s="414"/>
      <c r="H1167" s="414"/>
      <c r="I1167" s="414"/>
      <c r="J1167" s="414"/>
      <c r="K1167" s="414"/>
      <c r="L1167" s="414"/>
      <c r="M1167" s="414"/>
      <c r="N1167" s="414"/>
      <c r="O1167" s="414"/>
    </row>
    <row r="1168" spans="2:15" x14ac:dyDescent="0.3">
      <c r="B1168" s="414"/>
      <c r="C1168" s="414"/>
      <c r="D1168" s="414"/>
      <c r="E1168" s="438"/>
      <c r="F1168" s="438"/>
      <c r="G1168" s="414"/>
      <c r="H1168" s="414"/>
      <c r="I1168" s="414"/>
      <c r="J1168" s="414"/>
      <c r="K1168" s="414"/>
      <c r="L1168" s="414"/>
      <c r="M1168" s="414"/>
      <c r="N1168" s="414"/>
      <c r="O1168" s="414"/>
    </row>
    <row r="1169" spans="2:15" x14ac:dyDescent="0.3">
      <c r="B1169" s="414"/>
      <c r="C1169" s="414"/>
      <c r="D1169" s="414"/>
      <c r="E1169" s="438"/>
      <c r="F1169" s="438"/>
      <c r="G1169" s="414"/>
      <c r="H1169" s="414"/>
      <c r="I1169" s="414"/>
      <c r="J1169" s="414"/>
      <c r="K1169" s="414"/>
      <c r="L1169" s="414"/>
      <c r="M1169" s="414"/>
      <c r="N1169" s="414"/>
      <c r="O1169" s="414"/>
    </row>
    <row r="1170" spans="2:15" x14ac:dyDescent="0.3">
      <c r="B1170" s="414"/>
      <c r="C1170" s="414"/>
      <c r="D1170" s="414"/>
      <c r="E1170" s="438"/>
      <c r="F1170" s="438"/>
      <c r="G1170" s="414"/>
      <c r="H1170" s="414"/>
      <c r="I1170" s="414"/>
      <c r="J1170" s="414"/>
      <c r="K1170" s="414"/>
      <c r="L1170" s="414"/>
      <c r="M1170" s="414"/>
      <c r="N1170" s="414"/>
      <c r="O1170" s="414"/>
    </row>
    <row r="1171" spans="2:15" x14ac:dyDescent="0.3">
      <c r="B1171" s="414"/>
      <c r="C1171" s="414"/>
      <c r="D1171" s="414"/>
      <c r="E1171" s="438"/>
      <c r="F1171" s="438"/>
      <c r="G1171" s="414"/>
      <c r="H1171" s="414"/>
      <c r="I1171" s="414"/>
      <c r="J1171" s="414"/>
      <c r="K1171" s="414"/>
      <c r="L1171" s="414"/>
      <c r="M1171" s="414"/>
      <c r="N1171" s="414"/>
      <c r="O1171" s="414"/>
    </row>
    <row r="1172" spans="2:15" x14ac:dyDescent="0.3">
      <c r="B1172" s="414"/>
      <c r="C1172" s="414"/>
      <c r="D1172" s="414"/>
      <c r="E1172" s="438"/>
      <c r="F1172" s="438"/>
      <c r="G1172" s="414"/>
      <c r="H1172" s="414"/>
      <c r="I1172" s="414"/>
      <c r="J1172" s="414"/>
      <c r="K1172" s="414"/>
      <c r="L1172" s="414"/>
      <c r="M1172" s="414"/>
      <c r="N1172" s="414"/>
      <c r="O1172" s="414"/>
    </row>
    <row r="1173" spans="2:15" x14ac:dyDescent="0.3">
      <c r="B1173" s="414"/>
      <c r="C1173" s="414"/>
      <c r="D1173" s="414"/>
      <c r="E1173" s="438"/>
      <c r="F1173" s="438"/>
      <c r="G1173" s="414"/>
      <c r="H1173" s="414"/>
      <c r="I1173" s="414"/>
      <c r="J1173" s="414"/>
      <c r="K1173" s="414"/>
      <c r="L1173" s="414"/>
      <c r="M1173" s="414"/>
      <c r="N1173" s="414"/>
      <c r="O1173" s="414"/>
    </row>
    <row r="1174" spans="2:15" x14ac:dyDescent="0.3">
      <c r="B1174" s="414"/>
      <c r="C1174" s="414"/>
      <c r="D1174" s="414"/>
      <c r="E1174" s="438"/>
      <c r="F1174" s="438"/>
      <c r="G1174" s="414"/>
      <c r="H1174" s="414"/>
      <c r="I1174" s="414"/>
      <c r="J1174" s="414"/>
      <c r="K1174" s="414"/>
      <c r="L1174" s="414"/>
      <c r="M1174" s="414"/>
      <c r="N1174" s="414"/>
      <c r="O1174" s="414"/>
    </row>
    <row r="1175" spans="2:15" x14ac:dyDescent="0.3">
      <c r="B1175" s="414"/>
      <c r="C1175" s="414"/>
      <c r="D1175" s="414"/>
      <c r="E1175" s="438"/>
      <c r="F1175" s="438"/>
      <c r="G1175" s="414"/>
      <c r="H1175" s="414"/>
      <c r="I1175" s="414"/>
      <c r="J1175" s="414"/>
      <c r="K1175" s="414"/>
      <c r="L1175" s="414"/>
      <c r="M1175" s="414"/>
      <c r="N1175" s="414"/>
      <c r="O1175" s="414"/>
    </row>
    <row r="1176" spans="2:15" x14ac:dyDescent="0.3">
      <c r="B1176" s="414"/>
      <c r="C1176" s="414"/>
      <c r="D1176" s="414"/>
      <c r="E1176" s="438"/>
      <c r="F1176" s="438"/>
      <c r="G1176" s="414"/>
      <c r="H1176" s="414"/>
      <c r="I1176" s="414"/>
      <c r="J1176" s="414"/>
      <c r="K1176" s="414"/>
      <c r="L1176" s="414"/>
      <c r="M1176" s="414"/>
      <c r="N1176" s="414"/>
      <c r="O1176" s="414"/>
    </row>
    <row r="1177" spans="2:15" x14ac:dyDescent="0.3">
      <c r="B1177" s="414"/>
      <c r="C1177" s="414"/>
      <c r="D1177" s="414"/>
      <c r="E1177" s="438"/>
      <c r="F1177" s="438"/>
      <c r="G1177" s="414"/>
      <c r="H1177" s="414"/>
      <c r="I1177" s="414"/>
      <c r="J1177" s="414"/>
      <c r="K1177" s="414"/>
      <c r="L1177" s="414"/>
      <c r="M1177" s="414"/>
      <c r="N1177" s="414"/>
      <c r="O1177" s="414"/>
    </row>
    <row r="1178" spans="2:15" x14ac:dyDescent="0.3">
      <c r="B1178" s="414"/>
      <c r="C1178" s="414"/>
      <c r="D1178" s="414"/>
      <c r="E1178" s="438"/>
      <c r="F1178" s="438"/>
      <c r="G1178" s="414"/>
      <c r="H1178" s="414"/>
      <c r="I1178" s="414"/>
      <c r="J1178" s="414"/>
      <c r="K1178" s="414"/>
      <c r="L1178" s="414"/>
      <c r="M1178" s="414"/>
      <c r="N1178" s="414"/>
      <c r="O1178" s="414"/>
    </row>
    <row r="1179" spans="2:15" x14ac:dyDescent="0.3">
      <c r="B1179" s="414"/>
      <c r="C1179" s="414"/>
      <c r="D1179" s="414"/>
      <c r="E1179" s="438"/>
      <c r="F1179" s="438"/>
      <c r="G1179" s="414"/>
      <c r="H1179" s="414"/>
      <c r="I1179" s="414"/>
      <c r="J1179" s="414"/>
      <c r="K1179" s="414"/>
      <c r="L1179" s="414"/>
      <c r="M1179" s="414"/>
      <c r="N1179" s="414"/>
      <c r="O1179" s="414"/>
    </row>
    <row r="1180" spans="2:15" x14ac:dyDescent="0.3">
      <c r="B1180" s="414"/>
      <c r="C1180" s="414"/>
      <c r="D1180" s="414"/>
      <c r="E1180" s="438"/>
      <c r="F1180" s="438"/>
      <c r="G1180" s="414"/>
      <c r="H1180" s="414"/>
      <c r="I1180" s="414"/>
      <c r="J1180" s="414"/>
      <c r="K1180" s="414"/>
      <c r="L1180" s="414"/>
      <c r="M1180" s="414"/>
      <c r="N1180" s="414"/>
      <c r="O1180" s="414"/>
    </row>
    <row r="1181" spans="2:15" x14ac:dyDescent="0.3">
      <c r="B1181" s="414"/>
      <c r="C1181" s="414"/>
      <c r="D1181" s="414"/>
      <c r="E1181" s="438"/>
      <c r="F1181" s="438"/>
      <c r="G1181" s="414"/>
      <c r="H1181" s="414"/>
      <c r="I1181" s="414"/>
      <c r="J1181" s="414"/>
      <c r="K1181" s="414"/>
      <c r="L1181" s="414"/>
      <c r="M1181" s="414"/>
      <c r="N1181" s="414"/>
      <c r="O1181" s="414"/>
    </row>
    <row r="1182" spans="2:15" x14ac:dyDescent="0.3">
      <c r="B1182" s="414"/>
      <c r="C1182" s="414"/>
      <c r="D1182" s="414"/>
      <c r="E1182" s="438"/>
      <c r="F1182" s="438"/>
      <c r="G1182" s="414"/>
      <c r="H1182" s="414"/>
      <c r="I1182" s="414"/>
      <c r="J1182" s="414"/>
      <c r="K1182" s="414"/>
      <c r="L1182" s="414"/>
      <c r="M1182" s="414"/>
      <c r="N1182" s="414"/>
      <c r="O1182" s="414"/>
    </row>
    <row r="1183" spans="2:15" x14ac:dyDescent="0.3">
      <c r="B1183" s="414"/>
      <c r="C1183" s="414"/>
      <c r="D1183" s="414"/>
      <c r="E1183" s="438"/>
      <c r="F1183" s="438"/>
      <c r="G1183" s="414"/>
      <c r="H1183" s="414"/>
      <c r="I1183" s="414"/>
      <c r="J1183" s="414"/>
      <c r="K1183" s="414"/>
      <c r="L1183" s="414"/>
      <c r="M1183" s="414"/>
      <c r="N1183" s="414"/>
      <c r="O1183" s="414"/>
    </row>
    <row r="1184" spans="2:15" x14ac:dyDescent="0.3">
      <c r="B1184" s="414"/>
      <c r="C1184" s="414"/>
      <c r="D1184" s="414"/>
      <c r="E1184" s="438"/>
      <c r="F1184" s="438"/>
      <c r="G1184" s="414"/>
      <c r="H1184" s="414"/>
      <c r="I1184" s="414"/>
      <c r="J1184" s="414"/>
      <c r="K1184" s="414"/>
      <c r="L1184" s="414"/>
      <c r="M1184" s="414"/>
      <c r="N1184" s="414"/>
      <c r="O1184" s="414"/>
    </row>
    <row r="1185" spans="2:15" x14ac:dyDescent="0.3">
      <c r="B1185" s="414"/>
      <c r="C1185" s="414"/>
      <c r="D1185" s="414"/>
      <c r="E1185" s="438"/>
      <c r="F1185" s="438"/>
      <c r="G1185" s="414"/>
      <c r="H1185" s="414"/>
      <c r="I1185" s="414"/>
      <c r="J1185" s="414"/>
      <c r="K1185" s="414"/>
      <c r="L1185" s="414"/>
      <c r="M1185" s="414"/>
      <c r="N1185" s="414"/>
      <c r="O1185" s="414"/>
    </row>
    <row r="1186" spans="2:15" x14ac:dyDescent="0.3">
      <c r="B1186" s="414"/>
      <c r="C1186" s="414"/>
      <c r="D1186" s="414"/>
      <c r="E1186" s="438"/>
      <c r="F1186" s="438"/>
      <c r="G1186" s="414"/>
      <c r="H1186" s="414"/>
      <c r="I1186" s="414"/>
      <c r="J1186" s="414"/>
      <c r="K1186" s="414"/>
      <c r="L1186" s="414"/>
      <c r="M1186" s="414"/>
      <c r="N1186" s="414"/>
      <c r="O1186" s="414"/>
    </row>
    <row r="1187" spans="2:15" x14ac:dyDescent="0.3">
      <c r="B1187" s="414"/>
      <c r="C1187" s="414"/>
      <c r="D1187" s="414"/>
      <c r="E1187" s="438"/>
      <c r="F1187" s="438"/>
      <c r="G1187" s="414"/>
      <c r="H1187" s="414"/>
      <c r="I1187" s="414"/>
      <c r="J1187" s="414"/>
      <c r="K1187" s="414"/>
      <c r="L1187" s="414"/>
      <c r="M1187" s="414"/>
      <c r="N1187" s="414"/>
      <c r="O1187" s="414"/>
    </row>
    <row r="1188" spans="2:15" x14ac:dyDescent="0.3">
      <c r="B1188" s="414"/>
      <c r="C1188" s="414"/>
      <c r="D1188" s="414"/>
      <c r="E1188" s="438"/>
      <c r="F1188" s="438"/>
      <c r="G1188" s="414"/>
      <c r="H1188" s="414"/>
      <c r="I1188" s="414"/>
      <c r="J1188" s="414"/>
      <c r="K1188" s="414"/>
      <c r="L1188" s="414"/>
      <c r="M1188" s="414"/>
      <c r="N1188" s="414"/>
      <c r="O1188" s="414"/>
    </row>
    <row r="1189" spans="2:15" x14ac:dyDescent="0.3">
      <c r="B1189" s="414"/>
      <c r="C1189" s="414"/>
      <c r="D1189" s="414"/>
      <c r="E1189" s="438"/>
      <c r="F1189" s="438"/>
      <c r="G1189" s="414"/>
      <c r="H1189" s="414"/>
      <c r="I1189" s="414"/>
      <c r="J1189" s="414"/>
      <c r="K1189" s="414"/>
      <c r="L1189" s="414"/>
      <c r="M1189" s="414"/>
      <c r="N1189" s="414"/>
      <c r="O1189" s="414"/>
    </row>
    <row r="1190" spans="2:15" x14ac:dyDescent="0.3">
      <c r="B1190" s="414"/>
      <c r="C1190" s="414"/>
      <c r="D1190" s="414"/>
      <c r="E1190" s="438"/>
      <c r="F1190" s="438"/>
      <c r="G1190" s="414"/>
      <c r="H1190" s="414"/>
      <c r="I1190" s="414"/>
      <c r="J1190" s="414"/>
      <c r="K1190" s="414"/>
      <c r="L1190" s="414"/>
      <c r="M1190" s="414"/>
      <c r="N1190" s="414"/>
      <c r="O1190" s="414"/>
    </row>
    <row r="1191" spans="2:15" x14ac:dyDescent="0.3">
      <c r="B1191" s="414"/>
      <c r="C1191" s="414"/>
      <c r="D1191" s="414"/>
      <c r="E1191" s="438"/>
      <c r="F1191" s="438"/>
      <c r="G1191" s="414"/>
      <c r="H1191" s="414"/>
      <c r="I1191" s="414"/>
      <c r="J1191" s="414"/>
      <c r="K1191" s="414"/>
      <c r="L1191" s="414"/>
      <c r="M1191" s="414"/>
      <c r="N1191" s="414"/>
      <c r="O1191" s="414"/>
    </row>
    <row r="1192" spans="2:15" x14ac:dyDescent="0.3">
      <c r="B1192" s="414"/>
      <c r="C1192" s="414"/>
      <c r="D1192" s="414"/>
      <c r="E1192" s="438"/>
      <c r="F1192" s="438"/>
      <c r="G1192" s="414"/>
      <c r="H1192" s="414"/>
      <c r="I1192" s="414"/>
      <c r="J1192" s="414"/>
      <c r="K1192" s="414"/>
      <c r="L1192" s="414"/>
      <c r="M1192" s="414"/>
      <c r="N1192" s="414"/>
      <c r="O1192" s="414"/>
    </row>
    <row r="1193" spans="2:15" x14ac:dyDescent="0.3">
      <c r="B1193" s="414"/>
      <c r="C1193" s="414"/>
      <c r="D1193" s="414"/>
      <c r="E1193" s="438"/>
      <c r="F1193" s="438"/>
      <c r="G1193" s="414"/>
      <c r="H1193" s="414"/>
      <c r="I1193" s="414"/>
      <c r="J1193" s="414"/>
      <c r="K1193" s="414"/>
      <c r="L1193" s="414"/>
      <c r="M1193" s="414"/>
      <c r="N1193" s="414"/>
      <c r="O1193" s="414"/>
    </row>
    <row r="1194" spans="2:15" x14ac:dyDescent="0.3">
      <c r="B1194" s="414"/>
      <c r="C1194" s="414"/>
      <c r="D1194" s="414"/>
      <c r="E1194" s="438"/>
      <c r="F1194" s="438"/>
      <c r="G1194" s="414"/>
      <c r="H1194" s="414"/>
      <c r="I1194" s="414"/>
      <c r="J1194" s="414"/>
      <c r="K1194" s="414"/>
      <c r="L1194" s="414"/>
      <c r="M1194" s="414"/>
      <c r="N1194" s="414"/>
      <c r="O1194" s="414"/>
    </row>
    <row r="1195" spans="2:15" x14ac:dyDescent="0.3">
      <c r="B1195" s="414"/>
      <c r="C1195" s="414"/>
      <c r="D1195" s="414"/>
      <c r="E1195" s="438"/>
      <c r="F1195" s="438"/>
      <c r="G1195" s="414"/>
      <c r="H1195" s="414"/>
      <c r="I1195" s="414"/>
      <c r="J1195" s="414"/>
      <c r="K1195" s="414"/>
      <c r="L1195" s="414"/>
      <c r="M1195" s="414"/>
      <c r="N1195" s="414"/>
      <c r="O1195" s="414"/>
    </row>
    <row r="1196" spans="2:15" x14ac:dyDescent="0.3">
      <c r="B1196" s="414"/>
      <c r="C1196" s="414"/>
      <c r="D1196" s="414"/>
      <c r="E1196" s="438"/>
      <c r="F1196" s="438"/>
      <c r="G1196" s="414"/>
      <c r="H1196" s="414"/>
      <c r="I1196" s="414"/>
      <c r="J1196" s="414"/>
      <c r="K1196" s="414"/>
      <c r="L1196" s="414"/>
      <c r="M1196" s="414"/>
      <c r="N1196" s="414"/>
      <c r="O1196" s="414"/>
    </row>
    <row r="1197" spans="2:15" x14ac:dyDescent="0.3">
      <c r="B1197" s="414"/>
      <c r="C1197" s="414"/>
      <c r="D1197" s="414"/>
      <c r="E1197" s="438"/>
      <c r="F1197" s="438"/>
      <c r="G1197" s="414"/>
      <c r="H1197" s="414"/>
      <c r="I1197" s="414"/>
      <c r="J1197" s="414"/>
      <c r="K1197" s="414"/>
      <c r="L1197" s="414"/>
      <c r="M1197" s="414"/>
      <c r="N1197" s="414"/>
      <c r="O1197" s="414"/>
    </row>
    <row r="1198" spans="2:15" x14ac:dyDescent="0.3">
      <c r="B1198" s="414"/>
      <c r="C1198" s="414"/>
      <c r="D1198" s="414"/>
      <c r="E1198" s="438"/>
      <c r="F1198" s="438"/>
      <c r="G1198" s="414"/>
      <c r="H1198" s="414"/>
      <c r="I1198" s="414"/>
      <c r="J1198" s="414"/>
      <c r="K1198" s="414"/>
      <c r="L1198" s="414"/>
      <c r="M1198" s="414"/>
      <c r="N1198" s="414"/>
      <c r="O1198" s="414"/>
    </row>
    <row r="1199" spans="2:15" x14ac:dyDescent="0.3">
      <c r="B1199" s="414"/>
      <c r="C1199" s="414"/>
      <c r="D1199" s="414"/>
      <c r="E1199" s="438"/>
      <c r="F1199" s="438"/>
      <c r="G1199" s="414"/>
      <c r="H1199" s="414"/>
      <c r="I1199" s="414"/>
      <c r="J1199" s="414"/>
      <c r="K1199" s="414"/>
      <c r="L1199" s="414"/>
      <c r="M1199" s="414"/>
      <c r="N1199" s="414"/>
      <c r="O1199" s="414"/>
    </row>
    <row r="1200" spans="2:15" x14ac:dyDescent="0.3">
      <c r="B1200" s="414"/>
      <c r="C1200" s="414"/>
      <c r="D1200" s="414"/>
      <c r="E1200" s="438"/>
      <c r="F1200" s="438"/>
      <c r="G1200" s="414"/>
      <c r="H1200" s="414"/>
      <c r="I1200" s="414"/>
      <c r="J1200" s="414"/>
      <c r="K1200" s="414"/>
      <c r="L1200" s="414"/>
      <c r="M1200" s="414"/>
      <c r="N1200" s="414"/>
      <c r="O1200" s="414"/>
    </row>
    <row r="1201" spans="2:15" x14ac:dyDescent="0.3">
      <c r="B1201" s="414"/>
      <c r="C1201" s="414"/>
      <c r="D1201" s="414"/>
      <c r="E1201" s="438"/>
      <c r="F1201" s="438"/>
      <c r="G1201" s="414"/>
      <c r="H1201" s="414"/>
      <c r="I1201" s="414"/>
      <c r="J1201" s="414"/>
      <c r="K1201" s="414"/>
      <c r="L1201" s="414"/>
      <c r="M1201" s="414"/>
      <c r="N1201" s="414"/>
      <c r="O1201" s="414"/>
    </row>
    <row r="1202" spans="2:15" x14ac:dyDescent="0.3">
      <c r="B1202" s="414"/>
      <c r="C1202" s="414"/>
      <c r="D1202" s="414"/>
      <c r="E1202" s="438"/>
      <c r="F1202" s="438"/>
      <c r="G1202" s="414"/>
      <c r="H1202" s="414"/>
      <c r="I1202" s="414"/>
      <c r="J1202" s="414"/>
      <c r="K1202" s="414"/>
      <c r="L1202" s="414"/>
      <c r="M1202" s="414"/>
      <c r="N1202" s="414"/>
      <c r="O1202" s="414"/>
    </row>
    <row r="1203" spans="2:15" x14ac:dyDescent="0.3">
      <c r="B1203" s="414"/>
      <c r="C1203" s="414"/>
      <c r="D1203" s="414"/>
      <c r="E1203" s="438"/>
      <c r="F1203" s="438"/>
      <c r="G1203" s="414"/>
      <c r="H1203" s="414"/>
      <c r="I1203" s="414"/>
      <c r="J1203" s="414"/>
      <c r="K1203" s="414"/>
      <c r="L1203" s="414"/>
      <c r="M1203" s="414"/>
      <c r="N1203" s="414"/>
      <c r="O1203" s="414"/>
    </row>
    <row r="1204" spans="2:15" x14ac:dyDescent="0.3">
      <c r="B1204" s="414"/>
      <c r="C1204" s="414"/>
      <c r="D1204" s="414"/>
      <c r="E1204" s="438"/>
      <c r="F1204" s="438"/>
      <c r="G1204" s="414"/>
      <c r="H1204" s="414"/>
      <c r="I1204" s="414"/>
      <c r="J1204" s="414"/>
      <c r="K1204" s="414"/>
      <c r="L1204" s="414"/>
      <c r="M1204" s="414"/>
      <c r="N1204" s="414"/>
      <c r="O1204" s="414"/>
    </row>
    <row r="1205" spans="2:15" x14ac:dyDescent="0.3">
      <c r="B1205" s="414"/>
      <c r="C1205" s="414"/>
      <c r="D1205" s="414"/>
      <c r="E1205" s="438"/>
      <c r="F1205" s="438"/>
      <c r="G1205" s="414"/>
      <c r="H1205" s="414"/>
      <c r="I1205" s="414"/>
      <c r="J1205" s="414"/>
      <c r="K1205" s="414"/>
      <c r="L1205" s="414"/>
      <c r="M1205" s="414"/>
      <c r="N1205" s="414"/>
      <c r="O1205" s="414"/>
    </row>
    <row r="1206" spans="2:15" x14ac:dyDescent="0.3">
      <c r="B1206" s="414"/>
      <c r="C1206" s="414"/>
      <c r="D1206" s="414"/>
      <c r="E1206" s="438"/>
      <c r="F1206" s="438"/>
      <c r="G1206" s="414"/>
      <c r="H1206" s="414"/>
      <c r="I1206" s="414"/>
      <c r="J1206" s="414"/>
      <c r="K1206" s="414"/>
      <c r="L1206" s="414"/>
      <c r="M1206" s="414"/>
      <c r="N1206" s="414"/>
      <c r="O1206" s="414"/>
    </row>
    <row r="1207" spans="2:15" x14ac:dyDescent="0.3">
      <c r="B1207" s="414"/>
      <c r="C1207" s="414"/>
      <c r="D1207" s="414"/>
      <c r="E1207" s="438"/>
      <c r="F1207" s="438"/>
      <c r="G1207" s="414"/>
      <c r="H1207" s="414"/>
      <c r="I1207" s="414"/>
      <c r="J1207" s="414"/>
      <c r="K1207" s="414"/>
      <c r="L1207" s="414"/>
      <c r="M1207" s="414"/>
      <c r="N1207" s="414"/>
      <c r="O1207" s="414"/>
    </row>
    <row r="1208" spans="2:15" x14ac:dyDescent="0.3">
      <c r="B1208" s="414"/>
      <c r="C1208" s="414"/>
      <c r="D1208" s="414"/>
      <c r="E1208" s="438"/>
      <c r="F1208" s="438"/>
      <c r="G1208" s="414"/>
      <c r="H1208" s="414"/>
      <c r="I1208" s="414"/>
      <c r="J1208" s="414"/>
      <c r="K1208" s="414"/>
      <c r="L1208" s="414"/>
      <c r="M1208" s="414"/>
      <c r="N1208" s="414"/>
      <c r="O1208" s="414"/>
    </row>
    <row r="1209" spans="2:15" x14ac:dyDescent="0.3">
      <c r="B1209" s="414"/>
      <c r="C1209" s="414"/>
      <c r="D1209" s="414"/>
      <c r="E1209" s="438"/>
      <c r="F1209" s="438"/>
      <c r="G1209" s="414"/>
      <c r="H1209" s="414"/>
      <c r="I1209" s="414"/>
      <c r="J1209" s="414"/>
      <c r="K1209" s="414"/>
      <c r="L1209" s="414"/>
      <c r="M1209" s="414"/>
      <c r="N1209" s="414"/>
      <c r="O1209" s="414"/>
    </row>
    <row r="1210" spans="2:15" x14ac:dyDescent="0.3">
      <c r="B1210" s="414"/>
      <c r="C1210" s="414"/>
      <c r="D1210" s="414"/>
      <c r="E1210" s="438"/>
      <c r="F1210" s="438"/>
      <c r="G1210" s="414"/>
      <c r="H1210" s="414"/>
      <c r="I1210" s="414"/>
      <c r="J1210" s="414"/>
      <c r="K1210" s="414"/>
      <c r="L1210" s="414"/>
      <c r="M1210" s="414"/>
      <c r="N1210" s="414"/>
      <c r="O1210" s="414"/>
    </row>
    <row r="1211" spans="2:15" x14ac:dyDescent="0.3">
      <c r="B1211" s="414"/>
      <c r="C1211" s="414"/>
      <c r="D1211" s="414"/>
      <c r="E1211" s="438"/>
      <c r="F1211" s="438"/>
      <c r="G1211" s="414"/>
      <c r="H1211" s="414"/>
      <c r="I1211" s="414"/>
      <c r="J1211" s="414"/>
      <c r="K1211" s="414"/>
      <c r="L1211" s="414"/>
      <c r="M1211" s="414"/>
      <c r="N1211" s="414"/>
      <c r="O1211" s="414"/>
    </row>
    <row r="1212" spans="2:15" x14ac:dyDescent="0.3">
      <c r="B1212" s="414"/>
      <c r="C1212" s="414"/>
      <c r="D1212" s="414"/>
      <c r="E1212" s="438"/>
      <c r="F1212" s="438"/>
      <c r="G1212" s="414"/>
      <c r="H1212" s="414"/>
      <c r="I1212" s="414"/>
      <c r="J1212" s="414"/>
      <c r="K1212" s="414"/>
      <c r="L1212" s="414"/>
      <c r="M1212" s="414"/>
      <c r="N1212" s="414"/>
      <c r="O1212" s="414"/>
    </row>
    <row r="1213" spans="2:15" x14ac:dyDescent="0.3">
      <c r="B1213" s="414"/>
      <c r="C1213" s="414"/>
      <c r="D1213" s="414"/>
      <c r="E1213" s="438"/>
      <c r="F1213" s="438"/>
      <c r="G1213" s="414"/>
      <c r="H1213" s="414"/>
      <c r="I1213" s="414"/>
      <c r="J1213" s="414"/>
      <c r="K1213" s="414"/>
      <c r="L1213" s="414"/>
      <c r="M1213" s="414"/>
      <c r="N1213" s="414"/>
      <c r="O1213" s="414"/>
    </row>
    <row r="1214" spans="2:15" x14ac:dyDescent="0.3">
      <c r="B1214" s="414"/>
      <c r="C1214" s="414"/>
      <c r="D1214" s="414"/>
      <c r="E1214" s="438"/>
      <c r="F1214" s="438"/>
      <c r="G1214" s="414"/>
      <c r="H1214" s="414"/>
      <c r="I1214" s="414"/>
      <c r="J1214" s="414"/>
      <c r="K1214" s="414"/>
      <c r="L1214" s="414"/>
      <c r="M1214" s="414"/>
      <c r="N1214" s="414"/>
      <c r="O1214" s="414"/>
    </row>
    <row r="1215" spans="2:15" x14ac:dyDescent="0.3">
      <c r="B1215" s="414"/>
      <c r="C1215" s="414"/>
      <c r="D1215" s="414"/>
      <c r="E1215" s="438"/>
      <c r="F1215" s="438"/>
      <c r="G1215" s="414"/>
      <c r="H1215" s="414"/>
      <c r="I1215" s="414"/>
      <c r="J1215" s="414"/>
      <c r="K1215" s="414"/>
      <c r="L1215" s="414"/>
      <c r="M1215" s="414"/>
      <c r="N1215" s="414"/>
      <c r="O1215" s="414"/>
    </row>
    <row r="1216" spans="2:15" x14ac:dyDescent="0.3">
      <c r="B1216" s="414"/>
      <c r="C1216" s="414"/>
      <c r="D1216" s="414"/>
      <c r="E1216" s="438"/>
      <c r="F1216" s="438"/>
      <c r="G1216" s="414"/>
      <c r="H1216" s="414"/>
      <c r="I1216" s="414"/>
      <c r="J1216" s="414"/>
      <c r="K1216" s="414"/>
      <c r="L1216" s="414"/>
      <c r="M1216" s="414"/>
      <c r="N1216" s="414"/>
      <c r="O1216" s="414"/>
    </row>
    <row r="1217" spans="2:15" x14ac:dyDescent="0.3">
      <c r="B1217" s="414"/>
      <c r="C1217" s="414"/>
      <c r="D1217" s="414"/>
      <c r="E1217" s="438"/>
      <c r="F1217" s="438"/>
      <c r="G1217" s="414"/>
      <c r="H1217" s="414"/>
      <c r="I1217" s="414"/>
      <c r="J1217" s="414"/>
      <c r="K1217" s="414"/>
      <c r="L1217" s="414"/>
      <c r="M1217" s="414"/>
      <c r="N1217" s="414"/>
      <c r="O1217" s="414"/>
    </row>
    <row r="1218" spans="2:15" x14ac:dyDescent="0.3">
      <c r="B1218" s="414"/>
      <c r="C1218" s="414"/>
      <c r="D1218" s="414"/>
      <c r="E1218" s="438"/>
      <c r="F1218" s="438"/>
      <c r="G1218" s="414"/>
      <c r="H1218" s="414"/>
      <c r="I1218" s="414"/>
      <c r="J1218" s="414"/>
      <c r="K1218" s="414"/>
      <c r="L1218" s="414"/>
      <c r="M1218" s="414"/>
      <c r="N1218" s="414"/>
      <c r="O1218" s="414"/>
    </row>
    <row r="1219" spans="2:15" x14ac:dyDescent="0.3">
      <c r="B1219" s="414"/>
      <c r="C1219" s="414"/>
      <c r="D1219" s="414"/>
      <c r="E1219" s="438"/>
      <c r="F1219" s="438"/>
      <c r="G1219" s="414"/>
      <c r="H1219" s="414"/>
      <c r="I1219" s="414"/>
      <c r="J1219" s="414"/>
      <c r="K1219" s="414"/>
      <c r="L1219" s="414"/>
      <c r="M1219" s="414"/>
      <c r="N1219" s="414"/>
      <c r="O1219" s="414"/>
    </row>
    <row r="1220" spans="2:15" x14ac:dyDescent="0.3">
      <c r="B1220" s="414"/>
      <c r="C1220" s="414"/>
      <c r="D1220" s="414"/>
      <c r="E1220" s="438"/>
      <c r="F1220" s="438"/>
      <c r="G1220" s="414"/>
      <c r="H1220" s="414"/>
      <c r="I1220" s="414"/>
      <c r="J1220" s="414"/>
      <c r="K1220" s="414"/>
      <c r="L1220" s="414"/>
      <c r="M1220" s="414"/>
      <c r="N1220" s="414"/>
      <c r="O1220" s="414"/>
    </row>
    <row r="1221" spans="2:15" x14ac:dyDescent="0.3">
      <c r="B1221" s="414"/>
      <c r="C1221" s="414"/>
      <c r="D1221" s="414"/>
      <c r="E1221" s="438"/>
      <c r="F1221" s="438"/>
      <c r="G1221" s="414"/>
      <c r="H1221" s="414"/>
      <c r="I1221" s="414"/>
      <c r="J1221" s="414"/>
      <c r="K1221" s="414"/>
      <c r="L1221" s="414"/>
      <c r="M1221" s="414"/>
      <c r="N1221" s="414"/>
      <c r="O1221" s="414"/>
    </row>
    <row r="1222" spans="2:15" x14ac:dyDescent="0.3">
      <c r="B1222" s="414"/>
      <c r="C1222" s="414"/>
      <c r="D1222" s="414"/>
      <c r="E1222" s="438"/>
      <c r="F1222" s="438"/>
      <c r="G1222" s="414"/>
      <c r="H1222" s="414"/>
      <c r="I1222" s="414"/>
      <c r="J1222" s="414"/>
      <c r="K1222" s="414"/>
      <c r="L1222" s="414"/>
      <c r="M1222" s="414"/>
      <c r="N1222" s="414"/>
      <c r="O1222" s="414"/>
    </row>
    <row r="1223" spans="2:15" x14ac:dyDescent="0.3">
      <c r="B1223" s="414"/>
      <c r="C1223" s="414"/>
      <c r="D1223" s="414"/>
      <c r="E1223" s="438"/>
      <c r="F1223" s="438"/>
      <c r="G1223" s="414"/>
      <c r="H1223" s="414"/>
      <c r="I1223" s="414"/>
      <c r="J1223" s="414"/>
      <c r="K1223" s="414"/>
      <c r="L1223" s="414"/>
      <c r="M1223" s="414"/>
      <c r="N1223" s="414"/>
      <c r="O1223" s="414"/>
    </row>
    <row r="1224" spans="2:15" x14ac:dyDescent="0.3">
      <c r="B1224" s="414"/>
      <c r="C1224" s="414"/>
      <c r="D1224" s="414"/>
      <c r="E1224" s="438"/>
      <c r="F1224" s="438"/>
      <c r="G1224" s="414"/>
      <c r="H1224" s="414"/>
      <c r="I1224" s="414"/>
      <c r="J1224" s="414"/>
      <c r="K1224" s="414"/>
      <c r="L1224" s="414"/>
      <c r="M1224" s="414"/>
      <c r="N1224" s="414"/>
      <c r="O1224" s="414"/>
    </row>
    <row r="1225" spans="2:15" x14ac:dyDescent="0.3">
      <c r="B1225" s="414"/>
      <c r="C1225" s="414"/>
      <c r="D1225" s="414"/>
      <c r="E1225" s="438"/>
      <c r="F1225" s="438"/>
      <c r="G1225" s="414"/>
      <c r="H1225" s="414"/>
      <c r="I1225" s="414"/>
      <c r="J1225" s="414"/>
      <c r="K1225" s="414"/>
      <c r="L1225" s="414"/>
      <c r="M1225" s="414"/>
      <c r="N1225" s="414"/>
      <c r="O1225" s="414"/>
    </row>
    <row r="1226" spans="2:15" x14ac:dyDescent="0.3">
      <c r="B1226" s="414"/>
      <c r="C1226" s="414"/>
      <c r="D1226" s="414"/>
      <c r="E1226" s="438"/>
      <c r="F1226" s="438"/>
      <c r="G1226" s="414"/>
      <c r="H1226" s="414"/>
      <c r="I1226" s="414"/>
      <c r="J1226" s="414"/>
      <c r="K1226" s="414"/>
      <c r="L1226" s="414"/>
      <c r="M1226" s="414"/>
      <c r="N1226" s="414"/>
      <c r="O1226" s="414"/>
    </row>
    <row r="1227" spans="2:15" x14ac:dyDescent="0.3">
      <c r="B1227" s="414"/>
      <c r="C1227" s="414"/>
      <c r="D1227" s="414"/>
      <c r="E1227" s="438"/>
      <c r="F1227" s="438"/>
      <c r="G1227" s="414"/>
      <c r="H1227" s="414"/>
      <c r="I1227" s="414"/>
      <c r="J1227" s="414"/>
      <c r="K1227" s="414"/>
      <c r="L1227" s="414"/>
      <c r="M1227" s="414"/>
      <c r="N1227" s="414"/>
      <c r="O1227" s="414"/>
    </row>
    <row r="1228" spans="2:15" x14ac:dyDescent="0.3">
      <c r="B1228" s="414"/>
      <c r="C1228" s="414"/>
      <c r="D1228" s="414"/>
      <c r="E1228" s="438"/>
      <c r="F1228" s="438"/>
      <c r="G1228" s="414"/>
      <c r="H1228" s="414"/>
      <c r="I1228" s="414"/>
      <c r="J1228" s="414"/>
      <c r="K1228" s="414"/>
      <c r="L1228" s="414"/>
      <c r="M1228" s="414"/>
      <c r="N1228" s="414"/>
      <c r="O1228" s="414"/>
    </row>
    <row r="1229" spans="2:15" x14ac:dyDescent="0.3">
      <c r="B1229" s="414"/>
      <c r="C1229" s="414"/>
      <c r="D1229" s="414"/>
      <c r="E1229" s="438"/>
      <c r="F1229" s="438"/>
      <c r="G1229" s="414"/>
      <c r="H1229" s="414"/>
      <c r="I1229" s="414"/>
      <c r="J1229" s="414"/>
      <c r="K1229" s="414"/>
      <c r="L1229" s="414"/>
      <c r="M1229" s="414"/>
      <c r="N1229" s="414"/>
      <c r="O1229" s="414"/>
    </row>
    <row r="1230" spans="2:15" x14ac:dyDescent="0.3">
      <c r="B1230" s="414"/>
      <c r="C1230" s="414"/>
      <c r="D1230" s="414"/>
      <c r="E1230" s="438"/>
      <c r="F1230" s="438"/>
      <c r="G1230" s="414"/>
      <c r="H1230" s="414"/>
      <c r="I1230" s="414"/>
      <c r="J1230" s="414"/>
      <c r="K1230" s="414"/>
      <c r="L1230" s="414"/>
      <c r="M1230" s="414"/>
      <c r="N1230" s="414"/>
      <c r="O1230" s="414"/>
    </row>
    <row r="1231" spans="2:15" x14ac:dyDescent="0.3">
      <c r="B1231" s="414"/>
      <c r="C1231" s="414"/>
      <c r="D1231" s="414"/>
      <c r="E1231" s="438"/>
      <c r="F1231" s="438"/>
      <c r="G1231" s="414"/>
      <c r="H1231" s="414"/>
      <c r="I1231" s="414"/>
      <c r="J1231" s="414"/>
      <c r="K1231" s="414"/>
      <c r="L1231" s="414"/>
      <c r="M1231" s="414"/>
      <c r="N1231" s="414"/>
      <c r="O1231" s="414"/>
    </row>
    <row r="1232" spans="2:15" x14ac:dyDescent="0.3">
      <c r="B1232" s="414"/>
      <c r="C1232" s="414"/>
      <c r="D1232" s="414"/>
      <c r="E1232" s="438"/>
      <c r="F1232" s="438"/>
      <c r="G1232" s="414"/>
      <c r="H1232" s="414"/>
      <c r="I1232" s="414"/>
      <c r="J1232" s="414"/>
      <c r="K1232" s="414"/>
      <c r="L1232" s="414"/>
      <c r="M1232" s="414"/>
      <c r="N1232" s="414"/>
      <c r="O1232" s="414"/>
    </row>
    <row r="1233" spans="2:15" x14ac:dyDescent="0.3">
      <c r="B1233" s="414"/>
      <c r="C1233" s="414"/>
      <c r="D1233" s="414"/>
      <c r="E1233" s="438"/>
      <c r="F1233" s="438"/>
      <c r="G1233" s="414"/>
      <c r="H1233" s="414"/>
      <c r="I1233" s="414"/>
      <c r="J1233" s="414"/>
      <c r="K1233" s="414"/>
      <c r="L1233" s="414"/>
      <c r="M1233" s="414"/>
      <c r="N1233" s="414"/>
      <c r="O1233" s="414"/>
    </row>
    <row r="1234" spans="2:15" x14ac:dyDescent="0.3">
      <c r="B1234" s="414"/>
      <c r="C1234" s="414"/>
      <c r="D1234" s="414"/>
      <c r="E1234" s="438"/>
      <c r="F1234" s="438"/>
      <c r="G1234" s="414"/>
      <c r="H1234" s="414"/>
      <c r="I1234" s="414"/>
      <c r="J1234" s="414"/>
      <c r="K1234" s="414"/>
      <c r="L1234" s="414"/>
      <c r="M1234" s="414"/>
      <c r="N1234" s="414"/>
      <c r="O1234" s="414"/>
    </row>
    <row r="1235" spans="2:15" x14ac:dyDescent="0.3">
      <c r="B1235" s="414"/>
      <c r="C1235" s="414"/>
      <c r="D1235" s="414"/>
      <c r="E1235" s="438"/>
      <c r="F1235" s="438"/>
      <c r="G1235" s="414"/>
      <c r="H1235" s="414"/>
      <c r="I1235" s="414"/>
      <c r="J1235" s="414"/>
      <c r="K1235" s="414"/>
      <c r="L1235" s="414"/>
      <c r="M1235" s="414"/>
      <c r="N1235" s="414"/>
      <c r="O1235" s="414"/>
    </row>
    <row r="1236" spans="2:15" x14ac:dyDescent="0.3">
      <c r="B1236" s="414"/>
      <c r="C1236" s="414"/>
      <c r="D1236" s="414"/>
      <c r="E1236" s="438"/>
      <c r="F1236" s="438"/>
      <c r="G1236" s="414"/>
      <c r="H1236" s="414"/>
      <c r="I1236" s="414"/>
      <c r="J1236" s="414"/>
      <c r="K1236" s="414"/>
      <c r="L1236" s="414"/>
      <c r="M1236" s="414"/>
      <c r="N1236" s="414"/>
      <c r="O1236" s="414"/>
    </row>
    <row r="1237" spans="2:15" x14ac:dyDescent="0.3">
      <c r="B1237" s="414"/>
      <c r="C1237" s="414"/>
      <c r="D1237" s="414"/>
      <c r="E1237" s="438"/>
      <c r="F1237" s="438"/>
      <c r="G1237" s="414"/>
      <c r="H1237" s="414"/>
      <c r="I1237" s="414"/>
      <c r="J1237" s="414"/>
      <c r="K1237" s="414"/>
      <c r="L1237" s="414"/>
      <c r="M1237" s="414"/>
      <c r="N1237" s="414"/>
      <c r="O1237" s="414"/>
    </row>
    <row r="1238" spans="2:15" x14ac:dyDescent="0.3">
      <c r="B1238" s="414"/>
      <c r="C1238" s="414"/>
      <c r="D1238" s="414"/>
      <c r="E1238" s="438"/>
      <c r="F1238" s="438"/>
      <c r="G1238" s="414"/>
      <c r="H1238" s="414"/>
      <c r="I1238" s="414"/>
      <c r="J1238" s="414"/>
      <c r="K1238" s="414"/>
      <c r="L1238" s="414"/>
      <c r="M1238" s="414"/>
      <c r="N1238" s="414"/>
      <c r="O1238" s="414"/>
    </row>
    <row r="1239" spans="2:15" x14ac:dyDescent="0.3">
      <c r="B1239" s="414"/>
      <c r="C1239" s="414"/>
      <c r="D1239" s="414"/>
      <c r="E1239" s="438"/>
      <c r="F1239" s="438"/>
      <c r="G1239" s="414"/>
      <c r="H1239" s="414"/>
      <c r="I1239" s="414"/>
      <c r="J1239" s="414"/>
      <c r="K1239" s="414"/>
      <c r="L1239" s="414"/>
      <c r="M1239" s="414"/>
      <c r="N1239" s="414"/>
      <c r="O1239" s="414"/>
    </row>
    <row r="1240" spans="2:15" x14ac:dyDescent="0.3">
      <c r="B1240" s="414"/>
      <c r="C1240" s="414"/>
      <c r="D1240" s="414"/>
      <c r="E1240" s="438"/>
      <c r="F1240" s="438"/>
      <c r="G1240" s="414"/>
      <c r="H1240" s="414"/>
      <c r="I1240" s="414"/>
      <c r="J1240" s="414"/>
      <c r="K1240" s="414"/>
      <c r="L1240" s="414"/>
      <c r="M1240" s="414"/>
      <c r="N1240" s="414"/>
      <c r="O1240" s="414"/>
    </row>
    <row r="1241" spans="2:15" x14ac:dyDescent="0.3">
      <c r="B1241" s="414"/>
      <c r="C1241" s="414"/>
      <c r="D1241" s="414"/>
      <c r="E1241" s="438"/>
      <c r="F1241" s="438"/>
      <c r="G1241" s="414"/>
      <c r="H1241" s="414"/>
      <c r="I1241" s="414"/>
      <c r="J1241" s="414"/>
      <c r="K1241" s="414"/>
      <c r="L1241" s="414"/>
      <c r="M1241" s="414"/>
      <c r="N1241" s="414"/>
      <c r="O1241" s="414"/>
    </row>
    <row r="1242" spans="2:15" x14ac:dyDescent="0.3">
      <c r="B1242" s="414"/>
      <c r="C1242" s="414"/>
      <c r="D1242" s="414"/>
      <c r="E1242" s="438"/>
      <c r="F1242" s="438"/>
      <c r="G1242" s="414"/>
      <c r="H1242" s="414"/>
      <c r="I1242" s="414"/>
      <c r="J1242" s="414"/>
      <c r="K1242" s="414"/>
      <c r="L1242" s="414"/>
      <c r="M1242" s="414"/>
      <c r="N1242" s="414"/>
      <c r="O1242" s="414"/>
    </row>
    <row r="1243" spans="2:15" x14ac:dyDescent="0.3">
      <c r="B1243" s="414"/>
      <c r="C1243" s="414"/>
      <c r="D1243" s="414"/>
      <c r="E1243" s="438"/>
      <c r="F1243" s="438"/>
      <c r="G1243" s="414"/>
      <c r="H1243" s="414"/>
      <c r="I1243" s="414"/>
      <c r="J1243" s="414"/>
      <c r="K1243" s="414"/>
      <c r="L1243" s="414"/>
      <c r="M1243" s="414"/>
      <c r="N1243" s="414"/>
      <c r="O1243" s="414"/>
    </row>
    <row r="1244" spans="2:15" x14ac:dyDescent="0.3">
      <c r="B1244" s="414"/>
      <c r="C1244" s="414"/>
      <c r="D1244" s="414"/>
      <c r="E1244" s="438"/>
      <c r="F1244" s="438"/>
      <c r="G1244" s="414"/>
      <c r="H1244" s="414"/>
      <c r="I1244" s="414"/>
      <c r="J1244" s="414"/>
      <c r="K1244" s="414"/>
      <c r="L1244" s="414"/>
      <c r="M1244" s="414"/>
      <c r="N1244" s="414"/>
      <c r="O1244" s="414"/>
    </row>
    <row r="1245" spans="2:15" x14ac:dyDescent="0.3">
      <c r="B1245" s="414"/>
      <c r="C1245" s="414"/>
      <c r="D1245" s="414"/>
      <c r="E1245" s="438"/>
      <c r="F1245" s="438"/>
      <c r="G1245" s="414"/>
      <c r="H1245" s="414"/>
      <c r="I1245" s="414"/>
      <c r="J1245" s="414"/>
      <c r="K1245" s="414"/>
      <c r="L1245" s="414"/>
      <c r="M1245" s="414"/>
      <c r="N1245" s="414"/>
      <c r="O1245" s="414"/>
    </row>
    <row r="1246" spans="2:15" x14ac:dyDescent="0.3">
      <c r="B1246" s="414"/>
      <c r="C1246" s="414"/>
      <c r="D1246" s="414"/>
      <c r="E1246" s="438"/>
      <c r="F1246" s="438"/>
      <c r="G1246" s="414"/>
      <c r="H1246" s="414"/>
      <c r="I1246" s="414"/>
      <c r="J1246" s="414"/>
      <c r="K1246" s="414"/>
      <c r="L1246" s="414"/>
      <c r="M1246" s="414"/>
      <c r="N1246" s="414"/>
      <c r="O1246" s="414"/>
    </row>
    <row r="1247" spans="2:15" x14ac:dyDescent="0.3">
      <c r="B1247" s="414"/>
      <c r="C1247" s="414"/>
      <c r="D1247" s="414"/>
      <c r="E1247" s="438"/>
      <c r="F1247" s="438"/>
      <c r="G1247" s="414"/>
      <c r="H1247" s="414"/>
      <c r="I1247" s="414"/>
      <c r="J1247" s="414"/>
      <c r="K1247" s="414"/>
      <c r="L1247" s="414"/>
      <c r="M1247" s="414"/>
      <c r="N1247" s="414"/>
      <c r="O1247" s="414"/>
    </row>
    <row r="1248" spans="2:15" x14ac:dyDescent="0.3">
      <c r="B1248" s="414"/>
      <c r="C1248" s="414"/>
      <c r="D1248" s="414"/>
      <c r="E1248" s="438"/>
      <c r="F1248" s="438"/>
      <c r="G1248" s="414"/>
      <c r="H1248" s="414"/>
      <c r="I1248" s="414"/>
      <c r="J1248" s="414"/>
      <c r="K1248" s="414"/>
      <c r="L1248" s="414"/>
      <c r="M1248" s="414"/>
      <c r="N1248" s="414"/>
      <c r="O1248" s="414"/>
    </row>
    <row r="1249" spans="2:15" x14ac:dyDescent="0.3">
      <c r="B1249" s="414"/>
      <c r="C1249" s="414"/>
      <c r="D1249" s="414"/>
      <c r="E1249" s="438"/>
      <c r="F1249" s="438"/>
      <c r="G1249" s="414"/>
      <c r="H1249" s="414"/>
      <c r="I1249" s="414"/>
      <c r="J1249" s="414"/>
      <c r="K1249" s="414"/>
      <c r="L1249" s="414"/>
      <c r="M1249" s="414"/>
      <c r="N1249" s="414"/>
      <c r="O1249" s="414"/>
    </row>
    <row r="1250" spans="2:15" x14ac:dyDescent="0.3">
      <c r="B1250" s="414"/>
      <c r="C1250" s="414"/>
      <c r="D1250" s="414"/>
      <c r="E1250" s="438"/>
      <c r="F1250" s="438"/>
      <c r="G1250" s="414"/>
      <c r="H1250" s="414"/>
      <c r="I1250" s="414"/>
      <c r="J1250" s="414"/>
      <c r="K1250" s="414"/>
      <c r="L1250" s="414"/>
      <c r="M1250" s="414"/>
      <c r="N1250" s="414"/>
      <c r="O1250" s="414"/>
    </row>
    <row r="1251" spans="2:15" x14ac:dyDescent="0.3">
      <c r="B1251" s="414"/>
      <c r="C1251" s="414"/>
      <c r="D1251" s="414"/>
      <c r="E1251" s="438"/>
      <c r="F1251" s="438"/>
      <c r="G1251" s="414"/>
      <c r="H1251" s="414"/>
      <c r="I1251" s="414"/>
      <c r="J1251" s="414"/>
      <c r="K1251" s="414"/>
      <c r="L1251" s="414"/>
      <c r="M1251" s="414"/>
      <c r="N1251" s="414"/>
      <c r="O1251" s="414"/>
    </row>
    <row r="1252" spans="2:15" x14ac:dyDescent="0.3">
      <c r="B1252" s="414"/>
      <c r="C1252" s="414"/>
      <c r="D1252" s="414"/>
      <c r="E1252" s="438"/>
      <c r="F1252" s="438"/>
      <c r="G1252" s="414"/>
      <c r="H1252" s="414"/>
      <c r="I1252" s="414"/>
      <c r="J1252" s="414"/>
      <c r="K1252" s="414"/>
      <c r="L1252" s="414"/>
      <c r="M1252" s="414"/>
      <c r="N1252" s="414"/>
      <c r="O1252" s="414"/>
    </row>
    <row r="1253" spans="2:15" x14ac:dyDescent="0.3">
      <c r="B1253" s="414"/>
      <c r="C1253" s="414"/>
      <c r="D1253" s="414"/>
      <c r="E1253" s="438"/>
      <c r="F1253" s="438"/>
      <c r="G1253" s="414"/>
      <c r="H1253" s="414"/>
      <c r="I1253" s="414"/>
      <c r="J1253" s="414"/>
      <c r="K1253" s="414"/>
      <c r="L1253" s="414"/>
      <c r="M1253" s="414"/>
      <c r="N1253" s="414"/>
      <c r="O1253" s="414"/>
    </row>
    <row r="1254" spans="2:15" x14ac:dyDescent="0.3">
      <c r="B1254" s="414"/>
      <c r="C1254" s="414"/>
      <c r="D1254" s="414"/>
      <c r="E1254" s="438"/>
      <c r="F1254" s="438"/>
      <c r="G1254" s="414"/>
      <c r="H1254" s="414"/>
      <c r="I1254" s="414"/>
      <c r="J1254" s="414"/>
      <c r="K1254" s="414"/>
      <c r="L1254" s="414"/>
      <c r="M1254" s="414"/>
      <c r="N1254" s="414"/>
      <c r="O1254" s="414"/>
    </row>
    <row r="1255" spans="2:15" x14ac:dyDescent="0.3">
      <c r="B1255" s="414"/>
      <c r="C1255" s="414"/>
      <c r="D1255" s="414"/>
      <c r="E1255" s="438"/>
      <c r="F1255" s="438"/>
      <c r="G1255" s="414"/>
      <c r="H1255" s="414"/>
      <c r="I1255" s="414"/>
      <c r="J1255" s="414"/>
      <c r="K1255" s="414"/>
      <c r="L1255" s="414"/>
      <c r="M1255" s="414"/>
      <c r="N1255" s="414"/>
      <c r="O1255" s="414"/>
    </row>
    <row r="1256" spans="2:15" x14ac:dyDescent="0.3">
      <c r="B1256" s="414"/>
      <c r="C1256" s="414"/>
      <c r="D1256" s="414"/>
      <c r="E1256" s="438"/>
      <c r="F1256" s="438"/>
      <c r="G1256" s="414"/>
      <c r="H1256" s="414"/>
      <c r="I1256" s="414"/>
      <c r="J1256" s="414"/>
      <c r="K1256" s="414"/>
      <c r="L1256" s="414"/>
      <c r="M1256" s="414"/>
      <c r="N1256" s="414"/>
      <c r="O1256" s="414"/>
    </row>
    <row r="1257" spans="2:15" x14ac:dyDescent="0.3">
      <c r="B1257" s="414"/>
      <c r="C1257" s="414"/>
      <c r="D1257" s="414"/>
      <c r="E1257" s="438"/>
      <c r="F1257" s="438"/>
      <c r="G1257" s="414"/>
      <c r="H1257" s="414"/>
      <c r="I1257" s="414"/>
      <c r="J1257" s="414"/>
      <c r="K1257" s="414"/>
      <c r="L1257" s="414"/>
      <c r="M1257" s="414"/>
      <c r="N1257" s="414"/>
      <c r="O1257" s="414"/>
    </row>
    <row r="1258" spans="2:15" x14ac:dyDescent="0.3">
      <c r="B1258" s="414"/>
      <c r="C1258" s="414"/>
      <c r="D1258" s="414"/>
      <c r="E1258" s="438"/>
      <c r="F1258" s="438"/>
      <c r="G1258" s="414"/>
      <c r="H1258" s="414"/>
      <c r="I1258" s="414"/>
      <c r="J1258" s="414"/>
      <c r="K1258" s="414"/>
      <c r="L1258" s="414"/>
      <c r="M1258" s="414"/>
      <c r="N1258" s="414"/>
      <c r="O1258" s="414"/>
    </row>
    <row r="1259" spans="2:15" x14ac:dyDescent="0.3">
      <c r="B1259" s="414"/>
      <c r="C1259" s="414"/>
      <c r="D1259" s="414"/>
      <c r="E1259" s="438"/>
      <c r="F1259" s="438"/>
      <c r="G1259" s="414"/>
      <c r="H1259" s="414"/>
      <c r="I1259" s="414"/>
      <c r="J1259" s="414"/>
      <c r="K1259" s="414"/>
      <c r="L1259" s="414"/>
      <c r="M1259" s="414"/>
      <c r="N1259" s="414"/>
      <c r="O1259" s="414"/>
    </row>
    <row r="1260" spans="2:15" x14ac:dyDescent="0.3">
      <c r="B1260" s="414"/>
      <c r="C1260" s="414"/>
      <c r="D1260" s="414"/>
      <c r="E1260" s="438"/>
      <c r="F1260" s="438"/>
      <c r="G1260" s="414"/>
      <c r="H1260" s="414"/>
      <c r="I1260" s="414"/>
      <c r="J1260" s="414"/>
      <c r="K1260" s="414"/>
      <c r="L1260" s="414"/>
      <c r="M1260" s="414"/>
      <c r="N1260" s="414"/>
      <c r="O1260" s="414"/>
    </row>
    <row r="1261" spans="2:15" x14ac:dyDescent="0.3">
      <c r="B1261" s="414"/>
      <c r="C1261" s="414"/>
      <c r="D1261" s="414"/>
      <c r="E1261" s="438"/>
      <c r="F1261" s="438"/>
      <c r="G1261" s="414"/>
      <c r="H1261" s="414"/>
      <c r="I1261" s="414"/>
      <c r="J1261" s="414"/>
      <c r="K1261" s="414"/>
      <c r="L1261" s="414"/>
      <c r="M1261" s="414"/>
      <c r="N1261" s="414"/>
      <c r="O1261" s="414"/>
    </row>
    <row r="1262" spans="2:15" x14ac:dyDescent="0.3">
      <c r="B1262" s="414"/>
      <c r="C1262" s="414"/>
      <c r="D1262" s="414"/>
      <c r="E1262" s="438"/>
      <c r="F1262" s="438"/>
      <c r="G1262" s="414"/>
      <c r="H1262" s="414"/>
      <c r="I1262" s="414"/>
      <c r="J1262" s="414"/>
      <c r="K1262" s="414"/>
      <c r="L1262" s="414"/>
      <c r="M1262" s="414"/>
      <c r="N1262" s="414"/>
      <c r="O1262" s="414"/>
    </row>
    <row r="1263" spans="2:15" x14ac:dyDescent="0.3">
      <c r="B1263" s="414"/>
      <c r="C1263" s="414"/>
      <c r="D1263" s="414"/>
      <c r="E1263" s="438"/>
      <c r="F1263" s="438"/>
      <c r="G1263" s="414"/>
      <c r="H1263" s="414"/>
      <c r="I1263" s="414"/>
      <c r="J1263" s="414"/>
      <c r="K1263" s="414"/>
      <c r="L1263" s="414"/>
      <c r="M1263" s="414"/>
      <c r="N1263" s="414"/>
      <c r="O1263" s="414"/>
    </row>
    <row r="1264" spans="2:15" x14ac:dyDescent="0.3">
      <c r="B1264" s="414"/>
      <c r="C1264" s="414"/>
      <c r="D1264" s="414"/>
      <c r="E1264" s="438"/>
      <c r="F1264" s="438"/>
      <c r="G1264" s="414"/>
      <c r="H1264" s="414"/>
      <c r="I1264" s="414"/>
      <c r="J1264" s="414"/>
      <c r="K1264" s="414"/>
      <c r="L1264" s="414"/>
      <c r="M1264" s="414"/>
      <c r="N1264" s="414"/>
      <c r="O1264" s="414"/>
    </row>
    <row r="1265" spans="2:15" x14ac:dyDescent="0.3">
      <c r="B1265" s="414"/>
      <c r="C1265" s="414"/>
      <c r="D1265" s="414"/>
      <c r="E1265" s="438"/>
      <c r="F1265" s="438"/>
      <c r="G1265" s="414"/>
      <c r="H1265" s="414"/>
      <c r="I1265" s="414"/>
      <c r="J1265" s="414"/>
      <c r="K1265" s="414"/>
      <c r="L1265" s="414"/>
      <c r="M1265" s="414"/>
      <c r="N1265" s="414"/>
      <c r="O1265" s="414"/>
    </row>
    <row r="1266" spans="2:15" x14ac:dyDescent="0.3">
      <c r="B1266" s="414"/>
      <c r="C1266" s="414"/>
      <c r="D1266" s="414"/>
      <c r="E1266" s="438"/>
      <c r="F1266" s="438"/>
      <c r="G1266" s="414"/>
      <c r="H1266" s="414"/>
      <c r="I1266" s="414"/>
      <c r="J1266" s="414"/>
      <c r="K1266" s="414"/>
      <c r="L1266" s="414"/>
      <c r="M1266" s="414"/>
      <c r="N1266" s="414"/>
      <c r="O1266" s="414"/>
    </row>
    <row r="1267" spans="2:15" x14ac:dyDescent="0.3">
      <c r="B1267" s="414"/>
      <c r="C1267" s="414"/>
      <c r="D1267" s="414"/>
      <c r="E1267" s="438"/>
      <c r="F1267" s="438"/>
      <c r="G1267" s="414"/>
      <c r="H1267" s="414"/>
      <c r="I1267" s="414"/>
      <c r="J1267" s="414"/>
      <c r="K1267" s="414"/>
      <c r="L1267" s="414"/>
      <c r="M1267" s="414"/>
      <c r="N1267" s="414"/>
      <c r="O1267" s="414"/>
    </row>
    <row r="1268" spans="2:15" x14ac:dyDescent="0.3">
      <c r="B1268" s="414"/>
      <c r="C1268" s="414"/>
      <c r="D1268" s="414"/>
      <c r="E1268" s="438"/>
      <c r="F1268" s="438"/>
      <c r="G1268" s="414"/>
      <c r="H1268" s="414"/>
      <c r="I1268" s="414"/>
      <c r="J1268" s="414"/>
      <c r="K1268" s="414"/>
      <c r="L1268" s="414"/>
      <c r="M1268" s="414"/>
      <c r="N1268" s="414"/>
      <c r="O1268" s="414"/>
    </row>
    <row r="1269" spans="2:15" x14ac:dyDescent="0.3">
      <c r="B1269" s="414"/>
      <c r="C1269" s="414"/>
      <c r="D1269" s="414"/>
      <c r="E1269" s="438"/>
      <c r="F1269" s="438"/>
      <c r="G1269" s="414"/>
      <c r="H1269" s="414"/>
      <c r="I1269" s="414"/>
      <c r="J1269" s="414"/>
      <c r="K1269" s="414"/>
      <c r="L1269" s="414"/>
      <c r="M1269" s="414"/>
      <c r="N1269" s="414"/>
      <c r="O1269" s="414"/>
    </row>
    <row r="1270" spans="2:15" x14ac:dyDescent="0.3">
      <c r="B1270" s="414"/>
      <c r="C1270" s="414"/>
      <c r="D1270" s="414"/>
      <c r="E1270" s="438"/>
      <c r="F1270" s="438"/>
      <c r="G1270" s="414"/>
      <c r="H1270" s="414"/>
      <c r="I1270" s="414"/>
      <c r="J1270" s="414"/>
      <c r="K1270" s="414"/>
      <c r="L1270" s="414"/>
      <c r="M1270" s="414"/>
      <c r="N1270" s="414"/>
      <c r="O1270" s="414"/>
    </row>
    <row r="1271" spans="2:15" x14ac:dyDescent="0.3">
      <c r="B1271" s="414"/>
      <c r="C1271" s="414"/>
      <c r="D1271" s="414"/>
      <c r="E1271" s="438"/>
      <c r="F1271" s="438"/>
      <c r="G1271" s="414"/>
      <c r="H1271" s="414"/>
      <c r="I1271" s="414"/>
      <c r="J1271" s="414"/>
      <c r="K1271" s="414"/>
      <c r="L1271" s="414"/>
      <c r="M1271" s="414"/>
      <c r="N1271" s="414"/>
      <c r="O1271" s="414"/>
    </row>
    <row r="1272" spans="2:15" x14ac:dyDescent="0.3">
      <c r="B1272" s="414"/>
      <c r="C1272" s="414"/>
      <c r="D1272" s="414"/>
      <c r="E1272" s="438"/>
      <c r="F1272" s="438"/>
      <c r="G1272" s="414"/>
      <c r="H1272" s="414"/>
      <c r="I1272" s="414"/>
      <c r="J1272" s="414"/>
      <c r="K1272" s="414"/>
      <c r="L1272" s="414"/>
      <c r="M1272" s="414"/>
      <c r="N1272" s="414"/>
      <c r="O1272" s="414"/>
    </row>
    <row r="1273" spans="2:15" x14ac:dyDescent="0.3">
      <c r="B1273" s="414"/>
      <c r="C1273" s="414"/>
      <c r="D1273" s="414"/>
      <c r="E1273" s="438"/>
      <c r="F1273" s="438"/>
      <c r="G1273" s="414"/>
      <c r="H1273" s="414"/>
      <c r="I1273" s="414"/>
      <c r="J1273" s="414"/>
      <c r="K1273" s="414"/>
      <c r="L1273" s="414"/>
      <c r="M1273" s="414"/>
      <c r="N1273" s="414"/>
      <c r="O1273" s="414"/>
    </row>
    <row r="1274" spans="2:15" x14ac:dyDescent="0.3">
      <c r="B1274" s="414"/>
      <c r="C1274" s="414"/>
      <c r="D1274" s="414"/>
      <c r="E1274" s="438"/>
      <c r="F1274" s="438"/>
      <c r="G1274" s="414"/>
      <c r="H1274" s="414"/>
      <c r="I1274" s="414"/>
      <c r="J1274" s="414"/>
      <c r="K1274" s="414"/>
      <c r="L1274" s="414"/>
      <c r="M1274" s="414"/>
      <c r="N1274" s="414"/>
      <c r="O1274" s="414"/>
    </row>
    <row r="1275" spans="2:15" x14ac:dyDescent="0.3">
      <c r="B1275" s="414"/>
      <c r="C1275" s="414"/>
      <c r="D1275" s="414"/>
      <c r="E1275" s="438"/>
      <c r="F1275" s="438"/>
      <c r="G1275" s="414"/>
      <c r="H1275" s="414"/>
      <c r="I1275" s="414"/>
      <c r="J1275" s="414"/>
      <c r="K1275" s="414"/>
      <c r="L1275" s="414"/>
      <c r="M1275" s="414"/>
      <c r="N1275" s="414"/>
      <c r="O1275" s="414"/>
    </row>
    <row r="1276" spans="2:15" x14ac:dyDescent="0.3">
      <c r="B1276" s="414"/>
      <c r="C1276" s="414"/>
      <c r="D1276" s="414"/>
      <c r="E1276" s="438"/>
      <c r="F1276" s="438"/>
      <c r="G1276" s="414"/>
      <c r="H1276" s="414"/>
      <c r="I1276" s="414"/>
      <c r="J1276" s="414"/>
      <c r="K1276" s="414"/>
      <c r="L1276" s="414"/>
      <c r="M1276" s="414"/>
      <c r="N1276" s="414"/>
      <c r="O1276" s="414"/>
    </row>
    <row r="1277" spans="2:15" x14ac:dyDescent="0.3">
      <c r="B1277" s="414"/>
      <c r="C1277" s="414"/>
      <c r="D1277" s="414"/>
      <c r="E1277" s="438"/>
      <c r="F1277" s="438"/>
      <c r="G1277" s="414"/>
      <c r="H1277" s="414"/>
      <c r="I1277" s="414"/>
      <c r="J1277" s="414"/>
      <c r="K1277" s="414"/>
      <c r="L1277" s="414"/>
      <c r="M1277" s="414"/>
      <c r="N1277" s="414"/>
      <c r="O1277" s="414"/>
    </row>
    <row r="1278" spans="2:15" x14ac:dyDescent="0.3">
      <c r="B1278" s="414"/>
      <c r="C1278" s="414"/>
      <c r="D1278" s="414"/>
      <c r="E1278" s="438"/>
      <c r="F1278" s="438"/>
      <c r="G1278" s="414"/>
      <c r="H1278" s="414"/>
      <c r="I1278" s="414"/>
      <c r="J1278" s="414"/>
      <c r="K1278" s="414"/>
      <c r="L1278" s="414"/>
      <c r="M1278" s="414"/>
      <c r="N1278" s="414"/>
      <c r="O1278" s="414"/>
    </row>
    <row r="1279" spans="2:15" x14ac:dyDescent="0.3">
      <c r="B1279" s="414"/>
      <c r="C1279" s="414"/>
      <c r="D1279" s="414"/>
      <c r="E1279" s="438"/>
      <c r="F1279" s="438"/>
      <c r="G1279" s="414"/>
      <c r="H1279" s="414"/>
      <c r="I1279" s="414"/>
      <c r="J1279" s="414"/>
      <c r="K1279" s="414"/>
      <c r="L1279" s="414"/>
      <c r="M1279" s="414"/>
      <c r="N1279" s="414"/>
      <c r="O1279" s="414"/>
    </row>
    <row r="1280" spans="2:15" x14ac:dyDescent="0.3">
      <c r="B1280" s="414"/>
      <c r="C1280" s="414"/>
      <c r="D1280" s="414"/>
      <c r="E1280" s="438"/>
      <c r="F1280" s="438"/>
      <c r="G1280" s="414"/>
      <c r="H1280" s="414"/>
      <c r="I1280" s="414"/>
      <c r="J1280" s="414"/>
      <c r="K1280" s="414"/>
      <c r="L1280" s="414"/>
      <c r="M1280" s="414"/>
      <c r="N1280" s="414"/>
      <c r="O1280" s="414"/>
    </row>
    <row r="1281" spans="2:15" x14ac:dyDescent="0.3">
      <c r="B1281" s="414"/>
      <c r="C1281" s="414"/>
      <c r="D1281" s="414"/>
      <c r="E1281" s="438"/>
      <c r="F1281" s="438"/>
      <c r="G1281" s="414"/>
      <c r="H1281" s="414"/>
      <c r="I1281" s="414"/>
      <c r="J1281" s="414"/>
      <c r="K1281" s="414"/>
      <c r="L1281" s="414"/>
      <c r="M1281" s="414"/>
      <c r="N1281" s="414"/>
      <c r="O1281" s="414"/>
    </row>
    <row r="1282" spans="2:15" x14ac:dyDescent="0.3">
      <c r="B1282" s="414"/>
      <c r="C1282" s="414"/>
      <c r="D1282" s="414"/>
      <c r="E1282" s="438"/>
      <c r="F1282" s="438"/>
      <c r="G1282" s="414"/>
      <c r="H1282" s="414"/>
      <c r="I1282" s="414"/>
      <c r="J1282" s="414"/>
      <c r="K1282" s="414"/>
      <c r="L1282" s="414"/>
      <c r="M1282" s="414"/>
      <c r="N1282" s="414"/>
      <c r="O1282" s="414"/>
    </row>
    <row r="1283" spans="2:15" x14ac:dyDescent="0.3">
      <c r="B1283" s="414"/>
      <c r="C1283" s="414"/>
      <c r="D1283" s="414"/>
      <c r="E1283" s="438"/>
      <c r="F1283" s="438"/>
      <c r="G1283" s="414"/>
      <c r="H1283" s="414"/>
      <c r="I1283" s="414"/>
      <c r="J1283" s="414"/>
      <c r="K1283" s="414"/>
      <c r="L1283" s="414"/>
      <c r="M1283" s="414"/>
      <c r="N1283" s="414"/>
      <c r="O1283" s="414"/>
    </row>
    <row r="1284" spans="2:15" x14ac:dyDescent="0.3">
      <c r="B1284" s="414"/>
      <c r="C1284" s="414"/>
      <c r="D1284" s="414"/>
      <c r="E1284" s="438"/>
      <c r="F1284" s="438"/>
      <c r="G1284" s="414"/>
      <c r="H1284" s="414"/>
      <c r="I1284" s="414"/>
      <c r="J1284" s="414"/>
      <c r="K1284" s="414"/>
      <c r="L1284" s="414"/>
      <c r="M1284" s="414"/>
      <c r="N1284" s="414"/>
      <c r="O1284" s="414"/>
    </row>
    <row r="1285" spans="2:15" x14ac:dyDescent="0.3">
      <c r="B1285" s="414"/>
      <c r="C1285" s="414"/>
      <c r="D1285" s="414"/>
      <c r="E1285" s="438"/>
      <c r="F1285" s="438"/>
      <c r="G1285" s="414"/>
      <c r="H1285" s="414"/>
      <c r="I1285" s="414"/>
      <c r="J1285" s="414"/>
      <c r="K1285" s="414"/>
      <c r="L1285" s="414"/>
      <c r="M1285" s="414"/>
      <c r="N1285" s="414"/>
      <c r="O1285" s="414"/>
    </row>
    <row r="1286" spans="2:15" x14ac:dyDescent="0.3">
      <c r="B1286" s="414"/>
      <c r="C1286" s="414"/>
      <c r="D1286" s="414"/>
      <c r="E1286" s="438"/>
      <c r="F1286" s="438"/>
      <c r="G1286" s="414"/>
      <c r="H1286" s="414"/>
      <c r="I1286" s="414"/>
      <c r="J1286" s="414"/>
      <c r="K1286" s="414"/>
      <c r="L1286" s="414"/>
      <c r="M1286" s="414"/>
      <c r="N1286" s="414"/>
      <c r="O1286" s="414"/>
    </row>
    <row r="1287" spans="2:15" x14ac:dyDescent="0.3">
      <c r="B1287" s="414"/>
      <c r="C1287" s="414"/>
      <c r="D1287" s="414"/>
      <c r="E1287" s="438"/>
      <c r="F1287" s="438"/>
      <c r="G1287" s="414"/>
      <c r="H1287" s="414"/>
      <c r="I1287" s="414"/>
      <c r="J1287" s="414"/>
      <c r="K1287" s="414"/>
      <c r="L1287" s="414"/>
      <c r="M1287" s="414"/>
      <c r="N1287" s="414"/>
      <c r="O1287" s="414"/>
    </row>
    <row r="1288" spans="2:15" x14ac:dyDescent="0.3">
      <c r="B1288" s="414"/>
      <c r="C1288" s="414"/>
      <c r="D1288" s="414"/>
      <c r="E1288" s="438"/>
      <c r="F1288" s="438"/>
      <c r="G1288" s="414"/>
      <c r="H1288" s="414"/>
      <c r="I1288" s="414"/>
      <c r="J1288" s="414"/>
      <c r="K1288" s="414"/>
      <c r="L1288" s="414"/>
      <c r="M1288" s="414"/>
      <c r="N1288" s="414"/>
      <c r="O1288" s="414"/>
    </row>
    <row r="1289" spans="2:15" x14ac:dyDescent="0.3">
      <c r="B1289" s="414"/>
      <c r="C1289" s="414"/>
      <c r="D1289" s="414"/>
      <c r="E1289" s="438"/>
      <c r="F1289" s="438"/>
      <c r="G1289" s="414"/>
      <c r="H1289" s="414"/>
      <c r="I1289" s="414"/>
      <c r="J1289" s="414"/>
      <c r="K1289" s="414"/>
      <c r="L1289" s="414"/>
      <c r="M1289" s="414"/>
      <c r="N1289" s="414"/>
      <c r="O1289" s="414"/>
    </row>
    <row r="1290" spans="2:15" x14ac:dyDescent="0.3">
      <c r="B1290" s="414"/>
      <c r="C1290" s="414"/>
      <c r="D1290" s="414"/>
      <c r="E1290" s="438"/>
      <c r="F1290" s="438"/>
      <c r="G1290" s="414"/>
      <c r="H1290" s="414"/>
      <c r="I1290" s="414"/>
      <c r="J1290" s="414"/>
      <c r="K1290" s="414"/>
      <c r="L1290" s="414"/>
      <c r="M1290" s="414"/>
      <c r="N1290" s="414"/>
      <c r="O1290" s="414"/>
    </row>
    <row r="1291" spans="2:15" x14ac:dyDescent="0.3">
      <c r="B1291" s="414"/>
      <c r="C1291" s="414"/>
      <c r="D1291" s="414"/>
      <c r="E1291" s="438"/>
      <c r="F1291" s="438"/>
      <c r="G1291" s="414"/>
      <c r="H1291" s="414"/>
      <c r="I1291" s="414"/>
      <c r="J1291" s="414"/>
      <c r="K1291" s="414"/>
      <c r="L1291" s="414"/>
      <c r="M1291" s="414"/>
      <c r="N1291" s="414"/>
      <c r="O1291" s="414"/>
    </row>
    <row r="1292" spans="2:15" x14ac:dyDescent="0.3">
      <c r="B1292" s="414"/>
      <c r="C1292" s="414"/>
      <c r="D1292" s="414"/>
      <c r="E1292" s="438"/>
      <c r="F1292" s="438"/>
      <c r="G1292" s="414"/>
      <c r="H1292" s="414"/>
      <c r="I1292" s="414"/>
      <c r="J1292" s="414"/>
      <c r="K1292" s="414"/>
      <c r="L1292" s="414"/>
      <c r="M1292" s="414"/>
      <c r="N1292" s="414"/>
      <c r="O1292" s="414"/>
    </row>
    <row r="1293" spans="2:15" x14ac:dyDescent="0.3">
      <c r="B1293" s="414"/>
      <c r="C1293" s="414"/>
      <c r="D1293" s="414"/>
      <c r="E1293" s="438"/>
      <c r="F1293" s="438"/>
      <c r="G1293" s="414"/>
      <c r="H1293" s="414"/>
      <c r="I1293" s="414"/>
      <c r="J1293" s="414"/>
      <c r="K1293" s="414"/>
      <c r="L1293" s="414"/>
      <c r="M1293" s="414"/>
      <c r="N1293" s="414"/>
      <c r="O1293" s="414"/>
    </row>
    <row r="1294" spans="2:15" x14ac:dyDescent="0.3">
      <c r="B1294" s="414"/>
      <c r="C1294" s="414"/>
      <c r="D1294" s="414"/>
      <c r="E1294" s="438"/>
      <c r="F1294" s="438"/>
      <c r="G1294" s="414"/>
      <c r="H1294" s="414"/>
      <c r="I1294" s="414"/>
      <c r="J1294" s="414"/>
      <c r="K1294" s="414"/>
      <c r="L1294" s="414"/>
      <c r="M1294" s="414"/>
      <c r="N1294" s="414"/>
      <c r="O1294" s="414"/>
    </row>
    <row r="1295" spans="2:15" x14ac:dyDescent="0.3">
      <c r="B1295" s="414"/>
      <c r="C1295" s="414"/>
      <c r="D1295" s="414"/>
      <c r="E1295" s="438"/>
      <c r="F1295" s="438"/>
      <c r="G1295" s="414"/>
      <c r="H1295" s="414"/>
      <c r="I1295" s="414"/>
      <c r="J1295" s="414"/>
      <c r="K1295" s="414"/>
      <c r="L1295" s="414"/>
      <c r="M1295" s="414"/>
      <c r="N1295" s="414"/>
      <c r="O1295" s="414"/>
    </row>
    <row r="1296" spans="2:15" x14ac:dyDescent="0.3">
      <c r="B1296" s="414"/>
      <c r="C1296" s="414"/>
      <c r="D1296" s="414"/>
      <c r="E1296" s="438"/>
      <c r="F1296" s="438"/>
      <c r="G1296" s="414"/>
      <c r="H1296" s="414"/>
      <c r="I1296" s="414"/>
      <c r="J1296" s="414"/>
      <c r="K1296" s="414"/>
      <c r="L1296" s="414"/>
      <c r="M1296" s="414"/>
      <c r="N1296" s="414"/>
      <c r="O1296" s="414"/>
    </row>
    <row r="1297" spans="2:15" x14ac:dyDescent="0.3">
      <c r="B1297" s="414"/>
      <c r="C1297" s="414"/>
      <c r="D1297" s="414"/>
      <c r="E1297" s="438"/>
      <c r="F1297" s="438"/>
      <c r="G1297" s="414"/>
      <c r="H1297" s="414"/>
      <c r="I1297" s="414"/>
      <c r="J1297" s="414"/>
      <c r="K1297" s="414"/>
      <c r="L1297" s="414"/>
      <c r="M1297" s="414"/>
      <c r="N1297" s="414"/>
      <c r="O1297" s="414"/>
    </row>
    <row r="1298" spans="2:15" x14ac:dyDescent="0.3">
      <c r="B1298" s="414"/>
      <c r="C1298" s="414"/>
      <c r="D1298" s="414"/>
      <c r="E1298" s="438"/>
      <c r="F1298" s="438"/>
      <c r="G1298" s="414"/>
      <c r="H1298" s="414"/>
      <c r="I1298" s="414"/>
      <c r="J1298" s="414"/>
      <c r="K1298" s="414"/>
      <c r="L1298" s="414"/>
      <c r="M1298" s="414"/>
      <c r="N1298" s="414"/>
      <c r="O1298" s="414"/>
    </row>
    <row r="1299" spans="2:15" x14ac:dyDescent="0.3">
      <c r="B1299" s="414"/>
      <c r="C1299" s="414"/>
      <c r="D1299" s="414"/>
      <c r="E1299" s="438"/>
      <c r="F1299" s="438"/>
      <c r="G1299" s="414"/>
      <c r="H1299" s="414"/>
      <c r="I1299" s="414"/>
      <c r="J1299" s="414"/>
      <c r="K1299" s="414"/>
      <c r="L1299" s="414"/>
      <c r="M1299" s="414"/>
      <c r="N1299" s="414"/>
      <c r="O1299" s="414"/>
    </row>
    <row r="1300" spans="2:15" x14ac:dyDescent="0.3">
      <c r="B1300" s="414"/>
      <c r="C1300" s="414"/>
      <c r="D1300" s="414"/>
      <c r="E1300" s="438"/>
      <c r="F1300" s="438"/>
      <c r="G1300" s="414"/>
      <c r="H1300" s="414"/>
      <c r="I1300" s="414"/>
      <c r="J1300" s="414"/>
      <c r="K1300" s="414"/>
      <c r="L1300" s="414"/>
      <c r="M1300" s="414"/>
      <c r="N1300" s="414"/>
      <c r="O1300" s="414"/>
    </row>
    <row r="1301" spans="2:15" x14ac:dyDescent="0.3">
      <c r="B1301" s="414"/>
      <c r="C1301" s="414"/>
      <c r="D1301" s="414"/>
      <c r="E1301" s="438"/>
      <c r="F1301" s="438"/>
      <c r="G1301" s="414"/>
      <c r="H1301" s="414"/>
      <c r="I1301" s="414"/>
      <c r="J1301" s="414"/>
      <c r="K1301" s="414"/>
      <c r="L1301" s="414"/>
      <c r="M1301" s="414"/>
      <c r="N1301" s="414"/>
      <c r="O1301" s="414"/>
    </row>
    <row r="1302" spans="2:15" x14ac:dyDescent="0.3">
      <c r="B1302" s="414"/>
      <c r="C1302" s="414"/>
      <c r="D1302" s="414"/>
      <c r="E1302" s="438"/>
      <c r="F1302" s="438"/>
      <c r="G1302" s="414"/>
      <c r="H1302" s="414"/>
      <c r="I1302" s="414"/>
      <c r="J1302" s="414"/>
      <c r="K1302" s="414"/>
      <c r="L1302" s="414"/>
      <c r="M1302" s="414"/>
      <c r="N1302" s="414"/>
      <c r="O1302" s="414"/>
    </row>
    <row r="1303" spans="2:15" x14ac:dyDescent="0.3">
      <c r="B1303" s="414"/>
      <c r="C1303" s="414"/>
      <c r="D1303" s="414"/>
      <c r="E1303" s="438"/>
      <c r="F1303" s="438"/>
      <c r="G1303" s="414"/>
      <c r="H1303" s="414"/>
      <c r="I1303" s="414"/>
      <c r="J1303" s="414"/>
      <c r="K1303" s="414"/>
      <c r="L1303" s="414"/>
      <c r="M1303" s="414"/>
      <c r="N1303" s="414"/>
      <c r="O1303" s="414"/>
    </row>
    <row r="1304" spans="2:15" x14ac:dyDescent="0.3">
      <c r="B1304" s="414"/>
      <c r="C1304" s="414"/>
      <c r="D1304" s="414"/>
      <c r="E1304" s="438"/>
      <c r="F1304" s="438"/>
      <c r="G1304" s="414"/>
      <c r="H1304" s="414"/>
      <c r="I1304" s="414"/>
      <c r="J1304" s="414"/>
      <c r="K1304" s="414"/>
      <c r="L1304" s="414"/>
      <c r="M1304" s="414"/>
      <c r="N1304" s="414"/>
      <c r="O1304" s="414"/>
    </row>
    <row r="1305" spans="2:15" x14ac:dyDescent="0.3">
      <c r="B1305" s="414"/>
      <c r="C1305" s="414"/>
      <c r="D1305" s="414"/>
      <c r="E1305" s="438"/>
      <c r="F1305" s="438"/>
      <c r="G1305" s="414"/>
      <c r="H1305" s="414"/>
      <c r="I1305" s="414"/>
      <c r="J1305" s="414"/>
      <c r="K1305" s="414"/>
      <c r="L1305" s="414"/>
      <c r="M1305" s="414"/>
      <c r="N1305" s="414"/>
      <c r="O1305" s="414"/>
    </row>
    <row r="1306" spans="2:15" x14ac:dyDescent="0.3">
      <c r="B1306" s="414"/>
      <c r="C1306" s="414"/>
      <c r="D1306" s="414"/>
      <c r="E1306" s="438"/>
      <c r="F1306" s="438"/>
      <c r="G1306" s="414"/>
      <c r="H1306" s="414"/>
      <c r="I1306" s="414"/>
      <c r="J1306" s="414"/>
      <c r="K1306" s="414"/>
      <c r="L1306" s="414"/>
      <c r="M1306" s="414"/>
      <c r="N1306" s="414"/>
      <c r="O1306" s="414"/>
    </row>
    <row r="1307" spans="2:15" x14ac:dyDescent="0.3">
      <c r="B1307" s="414"/>
      <c r="C1307" s="414"/>
      <c r="D1307" s="414"/>
      <c r="E1307" s="438"/>
      <c r="F1307" s="438"/>
      <c r="G1307" s="414"/>
      <c r="H1307" s="414"/>
      <c r="I1307" s="414"/>
      <c r="J1307" s="414"/>
      <c r="K1307" s="414"/>
      <c r="L1307" s="414"/>
      <c r="M1307" s="414"/>
      <c r="N1307" s="414"/>
      <c r="O1307" s="414"/>
    </row>
    <row r="1308" spans="2:15" x14ac:dyDescent="0.3">
      <c r="B1308" s="414"/>
      <c r="C1308" s="414"/>
      <c r="D1308" s="414"/>
      <c r="E1308" s="438"/>
      <c r="F1308" s="438"/>
      <c r="G1308" s="414"/>
      <c r="H1308" s="414"/>
      <c r="I1308" s="414"/>
      <c r="J1308" s="414"/>
      <c r="K1308" s="414"/>
      <c r="L1308" s="414"/>
      <c r="M1308" s="414"/>
      <c r="N1308" s="414"/>
      <c r="O1308" s="414"/>
    </row>
    <row r="1309" spans="2:15" x14ac:dyDescent="0.3">
      <c r="B1309" s="414"/>
      <c r="C1309" s="414"/>
      <c r="D1309" s="414"/>
      <c r="E1309" s="438"/>
      <c r="F1309" s="438"/>
      <c r="G1309" s="414"/>
      <c r="H1309" s="414"/>
      <c r="I1309" s="414"/>
      <c r="J1309" s="414"/>
      <c r="K1309" s="414"/>
      <c r="L1309" s="414"/>
      <c r="M1309" s="414"/>
      <c r="N1309" s="414"/>
      <c r="O1309" s="414"/>
    </row>
    <row r="1310" spans="2:15" x14ac:dyDescent="0.3">
      <c r="B1310" s="414"/>
      <c r="C1310" s="414"/>
      <c r="D1310" s="414"/>
      <c r="E1310" s="438"/>
      <c r="F1310" s="438"/>
      <c r="G1310" s="414"/>
      <c r="H1310" s="414"/>
      <c r="I1310" s="414"/>
      <c r="J1310" s="414"/>
      <c r="K1310" s="414"/>
      <c r="L1310" s="414"/>
      <c r="M1310" s="414"/>
      <c r="N1310" s="414"/>
      <c r="O1310" s="414"/>
    </row>
    <row r="1311" spans="2:15" x14ac:dyDescent="0.3">
      <c r="B1311" s="414"/>
      <c r="C1311" s="414"/>
      <c r="D1311" s="414"/>
      <c r="E1311" s="438"/>
      <c r="F1311" s="438"/>
      <c r="G1311" s="414"/>
      <c r="H1311" s="414"/>
      <c r="I1311" s="414"/>
      <c r="J1311" s="414"/>
      <c r="K1311" s="414"/>
      <c r="L1311" s="414"/>
      <c r="M1311" s="414"/>
      <c r="N1311" s="414"/>
      <c r="O1311" s="414"/>
    </row>
    <row r="1312" spans="2:15" x14ac:dyDescent="0.3">
      <c r="B1312" s="414"/>
      <c r="C1312" s="414"/>
      <c r="D1312" s="414"/>
      <c r="E1312" s="438"/>
      <c r="F1312" s="438"/>
      <c r="G1312" s="414"/>
      <c r="H1312" s="414"/>
      <c r="I1312" s="414"/>
      <c r="J1312" s="414"/>
      <c r="K1312" s="414"/>
      <c r="L1312" s="414"/>
      <c r="M1312" s="414"/>
      <c r="N1312" s="414"/>
      <c r="O1312" s="414"/>
    </row>
    <row r="1313" spans="2:15" x14ac:dyDescent="0.3">
      <c r="B1313" s="414"/>
      <c r="C1313" s="414"/>
      <c r="D1313" s="414"/>
      <c r="E1313" s="438"/>
      <c r="F1313" s="438"/>
      <c r="G1313" s="414"/>
      <c r="H1313" s="414"/>
      <c r="I1313" s="414"/>
      <c r="J1313" s="414"/>
      <c r="K1313" s="414"/>
      <c r="L1313" s="414"/>
      <c r="M1313" s="414"/>
      <c r="N1313" s="414"/>
      <c r="O1313" s="414"/>
    </row>
    <row r="1314" spans="2:15" x14ac:dyDescent="0.3">
      <c r="B1314" s="414"/>
      <c r="C1314" s="414"/>
      <c r="D1314" s="414"/>
      <c r="E1314" s="438"/>
      <c r="F1314" s="438"/>
      <c r="G1314" s="414"/>
      <c r="H1314" s="414"/>
      <c r="I1314" s="414"/>
      <c r="J1314" s="414"/>
      <c r="K1314" s="414"/>
      <c r="L1314" s="414"/>
      <c r="M1314" s="414"/>
      <c r="N1314" s="414"/>
      <c r="O1314" s="414"/>
    </row>
    <row r="1315" spans="2:15" x14ac:dyDescent="0.3">
      <c r="B1315" s="414"/>
      <c r="C1315" s="414"/>
      <c r="D1315" s="414"/>
      <c r="E1315" s="438"/>
      <c r="F1315" s="438"/>
      <c r="G1315" s="414"/>
      <c r="H1315" s="414"/>
      <c r="I1315" s="414"/>
      <c r="J1315" s="414"/>
      <c r="K1315" s="414"/>
      <c r="L1315" s="414"/>
      <c r="M1315" s="414"/>
      <c r="N1315" s="414"/>
      <c r="O1315" s="414"/>
    </row>
    <row r="1316" spans="2:15" x14ac:dyDescent="0.3">
      <c r="B1316" s="414"/>
      <c r="C1316" s="414"/>
      <c r="D1316" s="414"/>
      <c r="E1316" s="438"/>
      <c r="F1316" s="438"/>
      <c r="G1316" s="414"/>
      <c r="H1316" s="414"/>
      <c r="I1316" s="414"/>
      <c r="J1316" s="414"/>
      <c r="K1316" s="414"/>
      <c r="L1316" s="414"/>
      <c r="M1316" s="414"/>
      <c r="N1316" s="414"/>
      <c r="O1316" s="414"/>
    </row>
    <row r="1317" spans="2:15" x14ac:dyDescent="0.3">
      <c r="B1317" s="414"/>
      <c r="C1317" s="414"/>
      <c r="D1317" s="414"/>
      <c r="E1317" s="438"/>
      <c r="F1317" s="438"/>
      <c r="G1317" s="414"/>
      <c r="H1317" s="414"/>
      <c r="I1317" s="414"/>
      <c r="J1317" s="414"/>
      <c r="K1317" s="414"/>
      <c r="L1317" s="414"/>
      <c r="M1317" s="414"/>
      <c r="N1317" s="414"/>
      <c r="O1317" s="414"/>
    </row>
    <row r="1318" spans="2:15" x14ac:dyDescent="0.3">
      <c r="B1318" s="414"/>
      <c r="C1318" s="414"/>
      <c r="D1318" s="414"/>
      <c r="E1318" s="438"/>
      <c r="F1318" s="438"/>
      <c r="G1318" s="414"/>
      <c r="H1318" s="414"/>
      <c r="I1318" s="414"/>
      <c r="J1318" s="414"/>
      <c r="K1318" s="414"/>
      <c r="L1318" s="414"/>
      <c r="M1318" s="414"/>
      <c r="N1318" s="414"/>
      <c r="O1318" s="414"/>
    </row>
    <row r="1319" spans="2:15" x14ac:dyDescent="0.3">
      <c r="B1319" s="414"/>
      <c r="C1319" s="414"/>
      <c r="D1319" s="414"/>
      <c r="E1319" s="438"/>
      <c r="F1319" s="438"/>
      <c r="G1319" s="414"/>
      <c r="H1319" s="414"/>
      <c r="I1319" s="414"/>
      <c r="J1319" s="414"/>
      <c r="K1319" s="414"/>
      <c r="L1319" s="414"/>
      <c r="M1319" s="414"/>
      <c r="N1319" s="414"/>
      <c r="O1319" s="414"/>
    </row>
    <row r="1320" spans="2:15" x14ac:dyDescent="0.3">
      <c r="B1320" s="414"/>
      <c r="C1320" s="414"/>
      <c r="D1320" s="414"/>
      <c r="E1320" s="438"/>
      <c r="F1320" s="438"/>
      <c r="G1320" s="414"/>
      <c r="H1320" s="414"/>
      <c r="I1320" s="414"/>
      <c r="J1320" s="414"/>
      <c r="K1320" s="414"/>
      <c r="L1320" s="414"/>
      <c r="M1320" s="414"/>
      <c r="N1320" s="414"/>
      <c r="O1320" s="414"/>
    </row>
    <row r="1321" spans="2:15" x14ac:dyDescent="0.3">
      <c r="B1321" s="414"/>
      <c r="C1321" s="414"/>
      <c r="D1321" s="414"/>
      <c r="E1321" s="438"/>
      <c r="F1321" s="438"/>
      <c r="G1321" s="414"/>
      <c r="H1321" s="414"/>
      <c r="I1321" s="414"/>
      <c r="J1321" s="414"/>
      <c r="K1321" s="414"/>
      <c r="L1321" s="414"/>
      <c r="M1321" s="414"/>
      <c r="N1321" s="414"/>
      <c r="O1321" s="414"/>
    </row>
    <row r="1322" spans="2:15" x14ac:dyDescent="0.3">
      <c r="B1322" s="414"/>
      <c r="C1322" s="414"/>
      <c r="D1322" s="414"/>
      <c r="E1322" s="438"/>
      <c r="F1322" s="438"/>
      <c r="G1322" s="414"/>
      <c r="H1322" s="414"/>
      <c r="I1322" s="414"/>
      <c r="J1322" s="414"/>
      <c r="K1322" s="414"/>
      <c r="L1322" s="414"/>
      <c r="M1322" s="414"/>
      <c r="N1322" s="414"/>
      <c r="O1322" s="414"/>
    </row>
    <row r="1323" spans="2:15" x14ac:dyDescent="0.3">
      <c r="B1323" s="414"/>
      <c r="C1323" s="414"/>
      <c r="D1323" s="414"/>
      <c r="E1323" s="438"/>
      <c r="F1323" s="438"/>
      <c r="G1323" s="414"/>
      <c r="H1323" s="414"/>
      <c r="I1323" s="414"/>
      <c r="J1323" s="414"/>
      <c r="K1323" s="414"/>
      <c r="L1323" s="414"/>
      <c r="M1323" s="414"/>
      <c r="N1323" s="414"/>
      <c r="O1323" s="414"/>
    </row>
    <row r="1324" spans="2:15" x14ac:dyDescent="0.3">
      <c r="B1324" s="414"/>
      <c r="C1324" s="414"/>
      <c r="D1324" s="414"/>
      <c r="E1324" s="438"/>
      <c r="F1324" s="438"/>
      <c r="G1324" s="414"/>
      <c r="H1324" s="414"/>
      <c r="I1324" s="414"/>
      <c r="J1324" s="414"/>
      <c r="K1324" s="414"/>
      <c r="L1324" s="414"/>
      <c r="M1324" s="414"/>
      <c r="N1324" s="414"/>
      <c r="O1324" s="414"/>
    </row>
    <row r="1325" spans="2:15" x14ac:dyDescent="0.3">
      <c r="B1325" s="414"/>
      <c r="C1325" s="414"/>
      <c r="D1325" s="414"/>
      <c r="E1325" s="438"/>
      <c r="F1325" s="438"/>
      <c r="G1325" s="414"/>
      <c r="H1325" s="414"/>
      <c r="I1325" s="414"/>
      <c r="J1325" s="414"/>
      <c r="K1325" s="414"/>
      <c r="L1325" s="414"/>
      <c r="M1325" s="414"/>
      <c r="N1325" s="414"/>
      <c r="O1325" s="414"/>
    </row>
    <row r="1326" spans="2:15" x14ac:dyDescent="0.3">
      <c r="B1326" s="414"/>
      <c r="C1326" s="414"/>
      <c r="D1326" s="414"/>
      <c r="E1326" s="438"/>
      <c r="F1326" s="438"/>
      <c r="G1326" s="414"/>
      <c r="H1326" s="414"/>
      <c r="I1326" s="414"/>
      <c r="J1326" s="414"/>
      <c r="K1326" s="414"/>
      <c r="L1326" s="414"/>
      <c r="M1326" s="414"/>
      <c r="N1326" s="414"/>
      <c r="O1326" s="414"/>
    </row>
    <row r="1327" spans="2:15" x14ac:dyDescent="0.3">
      <c r="B1327" s="414"/>
      <c r="C1327" s="414"/>
      <c r="D1327" s="414"/>
      <c r="E1327" s="438"/>
      <c r="F1327" s="438"/>
      <c r="G1327" s="414"/>
      <c r="H1327" s="414"/>
      <c r="I1327" s="414"/>
      <c r="J1327" s="414"/>
      <c r="K1327" s="414"/>
      <c r="L1327" s="414"/>
      <c r="M1327" s="414"/>
      <c r="N1327" s="414"/>
      <c r="O1327" s="414"/>
    </row>
    <row r="1328" spans="2:15" x14ac:dyDescent="0.3">
      <c r="B1328" s="414"/>
      <c r="C1328" s="414"/>
      <c r="D1328" s="414"/>
      <c r="E1328" s="438"/>
      <c r="F1328" s="438"/>
      <c r="G1328" s="414"/>
      <c r="H1328" s="414"/>
      <c r="I1328" s="414"/>
      <c r="J1328" s="414"/>
      <c r="K1328" s="414"/>
      <c r="L1328" s="414"/>
      <c r="M1328" s="414"/>
      <c r="N1328" s="414"/>
      <c r="O1328" s="414"/>
    </row>
    <row r="1329" spans="2:15" x14ac:dyDescent="0.3">
      <c r="B1329" s="414"/>
      <c r="C1329" s="414"/>
      <c r="D1329" s="414"/>
      <c r="E1329" s="438"/>
      <c r="F1329" s="438"/>
      <c r="G1329" s="414"/>
      <c r="H1329" s="414"/>
      <c r="I1329" s="414"/>
      <c r="J1329" s="414"/>
      <c r="K1329" s="414"/>
      <c r="L1329" s="414"/>
      <c r="M1329" s="414"/>
      <c r="N1329" s="414"/>
      <c r="O1329" s="414"/>
    </row>
    <row r="1330" spans="2:15" x14ac:dyDescent="0.3">
      <c r="B1330" s="414"/>
      <c r="C1330" s="414"/>
      <c r="D1330" s="414"/>
      <c r="E1330" s="438"/>
      <c r="F1330" s="438"/>
      <c r="G1330" s="414"/>
      <c r="H1330" s="414"/>
      <c r="I1330" s="414"/>
      <c r="J1330" s="414"/>
      <c r="K1330" s="414"/>
      <c r="L1330" s="414"/>
      <c r="M1330" s="414"/>
      <c r="N1330" s="414"/>
      <c r="O1330" s="414"/>
    </row>
    <row r="1331" spans="2:15" x14ac:dyDescent="0.3">
      <c r="B1331" s="414"/>
      <c r="C1331" s="414"/>
      <c r="D1331" s="414"/>
      <c r="E1331" s="438"/>
      <c r="F1331" s="438"/>
      <c r="G1331" s="414"/>
      <c r="H1331" s="414"/>
      <c r="I1331" s="414"/>
      <c r="J1331" s="414"/>
      <c r="K1331" s="414"/>
      <c r="L1331" s="414"/>
      <c r="M1331" s="414"/>
      <c r="N1331" s="414"/>
      <c r="O1331" s="414"/>
    </row>
    <row r="1332" spans="2:15" x14ac:dyDescent="0.3">
      <c r="B1332" s="414"/>
      <c r="C1332" s="414"/>
      <c r="D1332" s="414"/>
      <c r="E1332" s="438"/>
      <c r="F1332" s="438"/>
      <c r="G1332" s="414"/>
      <c r="H1332" s="414"/>
      <c r="I1332" s="414"/>
      <c r="J1332" s="414"/>
      <c r="K1332" s="414"/>
      <c r="L1332" s="414"/>
      <c r="M1332" s="414"/>
      <c r="N1332" s="414"/>
      <c r="O1332" s="414"/>
    </row>
    <row r="1333" spans="2:15" x14ac:dyDescent="0.3">
      <c r="B1333" s="414"/>
      <c r="C1333" s="414"/>
      <c r="D1333" s="414"/>
      <c r="E1333" s="438"/>
      <c r="F1333" s="438"/>
      <c r="G1333" s="414"/>
      <c r="H1333" s="414"/>
      <c r="I1333" s="414"/>
      <c r="J1333" s="414"/>
      <c r="K1333" s="414"/>
      <c r="L1333" s="414"/>
      <c r="M1333" s="414"/>
      <c r="N1333" s="414"/>
      <c r="O1333" s="414"/>
    </row>
    <row r="1334" spans="2:15" x14ac:dyDescent="0.3">
      <c r="B1334" s="414"/>
      <c r="C1334" s="414"/>
      <c r="D1334" s="414"/>
      <c r="E1334" s="438"/>
      <c r="F1334" s="438"/>
      <c r="G1334" s="414"/>
      <c r="H1334" s="414"/>
      <c r="I1334" s="414"/>
      <c r="J1334" s="414"/>
      <c r="K1334" s="414"/>
      <c r="L1334" s="414"/>
      <c r="M1334" s="414"/>
      <c r="N1334" s="414"/>
      <c r="O1334" s="414"/>
    </row>
    <row r="1335" spans="2:15" x14ac:dyDescent="0.3">
      <c r="B1335" s="414"/>
      <c r="C1335" s="414"/>
      <c r="D1335" s="414"/>
      <c r="E1335" s="438"/>
      <c r="F1335" s="438"/>
      <c r="G1335" s="414"/>
      <c r="H1335" s="414"/>
      <c r="I1335" s="414"/>
      <c r="J1335" s="414"/>
      <c r="K1335" s="414"/>
      <c r="L1335" s="414"/>
      <c r="M1335" s="414"/>
      <c r="N1335" s="414"/>
      <c r="O1335" s="414"/>
    </row>
    <row r="1336" spans="2:15" x14ac:dyDescent="0.3">
      <c r="B1336" s="414"/>
      <c r="C1336" s="414"/>
      <c r="D1336" s="414"/>
      <c r="E1336" s="438"/>
      <c r="F1336" s="438"/>
      <c r="G1336" s="414"/>
      <c r="H1336" s="414"/>
      <c r="I1336" s="414"/>
      <c r="J1336" s="414"/>
      <c r="K1336" s="414"/>
      <c r="L1336" s="414"/>
      <c r="M1336" s="414"/>
      <c r="N1336" s="414"/>
      <c r="O1336" s="414"/>
    </row>
    <row r="1337" spans="2:15" x14ac:dyDescent="0.3">
      <c r="B1337" s="414"/>
      <c r="C1337" s="414"/>
      <c r="D1337" s="414"/>
      <c r="E1337" s="438"/>
      <c r="F1337" s="438"/>
      <c r="G1337" s="414"/>
      <c r="H1337" s="414"/>
      <c r="I1337" s="414"/>
      <c r="J1337" s="414"/>
      <c r="K1337" s="414"/>
      <c r="L1337" s="414"/>
      <c r="M1337" s="414"/>
      <c r="N1337" s="414"/>
      <c r="O1337" s="414"/>
    </row>
    <row r="1338" spans="2:15" x14ac:dyDescent="0.3">
      <c r="B1338" s="414"/>
      <c r="C1338" s="414"/>
      <c r="D1338" s="414"/>
      <c r="E1338" s="438"/>
      <c r="F1338" s="438"/>
      <c r="G1338" s="414"/>
      <c r="H1338" s="414"/>
      <c r="I1338" s="414"/>
      <c r="J1338" s="414"/>
      <c r="K1338" s="414"/>
      <c r="L1338" s="414"/>
      <c r="M1338" s="414"/>
      <c r="N1338" s="414"/>
      <c r="O1338" s="414"/>
    </row>
    <row r="1339" spans="2:15" x14ac:dyDescent="0.3">
      <c r="B1339" s="414"/>
      <c r="C1339" s="414"/>
      <c r="D1339" s="414"/>
      <c r="E1339" s="438"/>
      <c r="F1339" s="438"/>
      <c r="G1339" s="414"/>
      <c r="H1339" s="414"/>
      <c r="I1339" s="414"/>
      <c r="J1339" s="414"/>
      <c r="K1339" s="414"/>
      <c r="L1339" s="414"/>
      <c r="M1339" s="414"/>
      <c r="N1339" s="414"/>
      <c r="O1339" s="414"/>
    </row>
    <row r="1340" spans="2:15" x14ac:dyDescent="0.3">
      <c r="B1340" s="414"/>
      <c r="C1340" s="414"/>
      <c r="D1340" s="414"/>
      <c r="E1340" s="438"/>
      <c r="F1340" s="438"/>
      <c r="G1340" s="414"/>
      <c r="H1340" s="414"/>
      <c r="I1340" s="414"/>
      <c r="J1340" s="414"/>
      <c r="K1340" s="414"/>
      <c r="L1340" s="414"/>
      <c r="M1340" s="414"/>
      <c r="N1340" s="414"/>
      <c r="O1340" s="414"/>
    </row>
    <row r="1341" spans="2:15" x14ac:dyDescent="0.3">
      <c r="B1341" s="414"/>
      <c r="C1341" s="414"/>
      <c r="D1341" s="414"/>
      <c r="E1341" s="438"/>
      <c r="F1341" s="438"/>
      <c r="G1341" s="414"/>
      <c r="H1341" s="414"/>
      <c r="I1341" s="414"/>
      <c r="J1341" s="414"/>
      <c r="K1341" s="414"/>
      <c r="L1341" s="414"/>
      <c r="M1341" s="414"/>
      <c r="N1341" s="414"/>
      <c r="O1341" s="414"/>
    </row>
    <row r="1342" spans="2:15" x14ac:dyDescent="0.3">
      <c r="B1342" s="414"/>
      <c r="C1342" s="414"/>
      <c r="D1342" s="414"/>
      <c r="E1342" s="438"/>
      <c r="F1342" s="438"/>
      <c r="G1342" s="414"/>
      <c r="H1342" s="414"/>
      <c r="I1342" s="414"/>
      <c r="J1342" s="414"/>
      <c r="K1342" s="414"/>
      <c r="L1342" s="414"/>
      <c r="M1342" s="414"/>
      <c r="N1342" s="414"/>
      <c r="O1342" s="414"/>
    </row>
    <row r="1343" spans="2:15" x14ac:dyDescent="0.3">
      <c r="B1343" s="414"/>
      <c r="C1343" s="414"/>
      <c r="D1343" s="414"/>
      <c r="E1343" s="438"/>
      <c r="F1343" s="438"/>
      <c r="G1343" s="414"/>
      <c r="H1343" s="414"/>
      <c r="I1343" s="414"/>
      <c r="J1343" s="414"/>
      <c r="K1343" s="414"/>
      <c r="L1343" s="414"/>
      <c r="M1343" s="414"/>
      <c r="N1343" s="414"/>
      <c r="O1343" s="414"/>
    </row>
    <row r="1344" spans="2:15" x14ac:dyDescent="0.3">
      <c r="B1344" s="414"/>
      <c r="C1344" s="414"/>
      <c r="D1344" s="414"/>
      <c r="E1344" s="438"/>
      <c r="F1344" s="438"/>
      <c r="G1344" s="414"/>
      <c r="H1344" s="414"/>
      <c r="I1344" s="414"/>
      <c r="J1344" s="414"/>
      <c r="K1344" s="414"/>
      <c r="L1344" s="414"/>
      <c r="M1344" s="414"/>
      <c r="N1344" s="414"/>
      <c r="O1344" s="414"/>
    </row>
    <row r="1345" spans="2:15" x14ac:dyDescent="0.3">
      <c r="B1345" s="414"/>
      <c r="C1345" s="414"/>
      <c r="D1345" s="414"/>
      <c r="E1345" s="438"/>
      <c r="F1345" s="438"/>
      <c r="G1345" s="414"/>
      <c r="H1345" s="414"/>
      <c r="I1345" s="414"/>
      <c r="J1345" s="414"/>
      <c r="K1345" s="414"/>
      <c r="L1345" s="414"/>
      <c r="M1345" s="414"/>
      <c r="N1345" s="414"/>
      <c r="O1345" s="414"/>
    </row>
    <row r="1346" spans="2:15" x14ac:dyDescent="0.3">
      <c r="B1346" s="414"/>
      <c r="C1346" s="414"/>
      <c r="D1346" s="414"/>
      <c r="E1346" s="438"/>
      <c r="F1346" s="438"/>
      <c r="G1346" s="414"/>
      <c r="H1346" s="414"/>
      <c r="I1346" s="414"/>
      <c r="J1346" s="414"/>
      <c r="K1346" s="414"/>
      <c r="L1346" s="414"/>
      <c r="M1346" s="414"/>
      <c r="N1346" s="414"/>
      <c r="O1346" s="414"/>
    </row>
    <row r="1347" spans="2:15" x14ac:dyDescent="0.3">
      <c r="B1347" s="414"/>
      <c r="C1347" s="414"/>
      <c r="D1347" s="414"/>
      <c r="E1347" s="438"/>
      <c r="F1347" s="438"/>
      <c r="G1347" s="414"/>
      <c r="H1347" s="414"/>
      <c r="I1347" s="414"/>
      <c r="J1347" s="414"/>
      <c r="K1347" s="414"/>
      <c r="L1347" s="414"/>
      <c r="M1347" s="414"/>
      <c r="N1347" s="414"/>
      <c r="O1347" s="414"/>
    </row>
    <row r="1348" spans="2:15" x14ac:dyDescent="0.3">
      <c r="B1348" s="414"/>
      <c r="C1348" s="414"/>
      <c r="D1348" s="414"/>
      <c r="E1348" s="438"/>
      <c r="F1348" s="438"/>
      <c r="G1348" s="414"/>
      <c r="H1348" s="414"/>
      <c r="I1348" s="414"/>
      <c r="J1348" s="414"/>
      <c r="K1348" s="414"/>
      <c r="L1348" s="414"/>
      <c r="M1348" s="414"/>
      <c r="N1348" s="414"/>
      <c r="O1348" s="414"/>
    </row>
    <row r="1349" spans="2:15" x14ac:dyDescent="0.3">
      <c r="B1349" s="414"/>
      <c r="C1349" s="414"/>
      <c r="D1349" s="414"/>
      <c r="E1349" s="438"/>
      <c r="F1349" s="438"/>
      <c r="G1349" s="414"/>
      <c r="H1349" s="414"/>
      <c r="I1349" s="414"/>
      <c r="J1349" s="414"/>
      <c r="K1349" s="414"/>
      <c r="L1349" s="414"/>
      <c r="M1349" s="414"/>
      <c r="N1349" s="414"/>
      <c r="O1349" s="414"/>
    </row>
    <row r="1350" spans="2:15" x14ac:dyDescent="0.3">
      <c r="B1350" s="414"/>
      <c r="C1350" s="414"/>
      <c r="D1350" s="414"/>
      <c r="E1350" s="438"/>
      <c r="F1350" s="438"/>
      <c r="G1350" s="414"/>
      <c r="H1350" s="414"/>
      <c r="I1350" s="414"/>
      <c r="J1350" s="414"/>
      <c r="K1350" s="414"/>
      <c r="L1350" s="414"/>
      <c r="M1350" s="414"/>
      <c r="N1350" s="414"/>
      <c r="O1350" s="414"/>
    </row>
    <row r="1351" spans="2:15" x14ac:dyDescent="0.3">
      <c r="B1351" s="414"/>
      <c r="C1351" s="414"/>
      <c r="D1351" s="414"/>
      <c r="E1351" s="438"/>
      <c r="F1351" s="438"/>
      <c r="G1351" s="414"/>
      <c r="H1351" s="414"/>
      <c r="I1351" s="414"/>
      <c r="J1351" s="414"/>
      <c r="K1351" s="414"/>
      <c r="L1351" s="414"/>
      <c r="M1351" s="414"/>
      <c r="N1351" s="414"/>
      <c r="O1351" s="414"/>
    </row>
    <row r="1352" spans="2:15" x14ac:dyDescent="0.3">
      <c r="B1352" s="414"/>
      <c r="C1352" s="414"/>
      <c r="D1352" s="414"/>
      <c r="E1352" s="438"/>
      <c r="F1352" s="438"/>
      <c r="G1352" s="414"/>
      <c r="H1352" s="414"/>
      <c r="I1352" s="414"/>
      <c r="J1352" s="414"/>
      <c r="K1352" s="414"/>
      <c r="L1352" s="414"/>
      <c r="M1352" s="414"/>
      <c r="N1352" s="414"/>
      <c r="O1352" s="414"/>
    </row>
    <row r="1353" spans="2:15" x14ac:dyDescent="0.3">
      <c r="B1353" s="414"/>
      <c r="C1353" s="414"/>
      <c r="D1353" s="414"/>
      <c r="E1353" s="438"/>
      <c r="F1353" s="438"/>
      <c r="G1353" s="414"/>
      <c r="H1353" s="414"/>
      <c r="I1353" s="414"/>
      <c r="J1353" s="414"/>
      <c r="K1353" s="414"/>
      <c r="L1353" s="414"/>
      <c r="M1353" s="414"/>
      <c r="N1353" s="414"/>
      <c r="O1353" s="414"/>
    </row>
    <row r="1354" spans="2:15" x14ac:dyDescent="0.3">
      <c r="B1354" s="414"/>
      <c r="C1354" s="414"/>
      <c r="D1354" s="414"/>
      <c r="E1354" s="438"/>
      <c r="F1354" s="438"/>
      <c r="G1354" s="414"/>
      <c r="H1354" s="414"/>
      <c r="I1354" s="414"/>
      <c r="J1354" s="414"/>
      <c r="K1354" s="414"/>
      <c r="L1354" s="414"/>
      <c r="M1354" s="414"/>
      <c r="N1354" s="414"/>
      <c r="O1354" s="414"/>
    </row>
    <row r="1355" spans="2:15" x14ac:dyDescent="0.3">
      <c r="B1355" s="414"/>
      <c r="C1355" s="414"/>
      <c r="D1355" s="414"/>
      <c r="E1355" s="438"/>
      <c r="F1355" s="438"/>
      <c r="G1355" s="414"/>
      <c r="H1355" s="414"/>
      <c r="I1355" s="414"/>
      <c r="J1355" s="414"/>
      <c r="K1355" s="414"/>
      <c r="L1355" s="414"/>
      <c r="M1355" s="414"/>
      <c r="N1355" s="414"/>
      <c r="O1355" s="414"/>
    </row>
    <row r="1356" spans="2:15" x14ac:dyDescent="0.3">
      <c r="B1356" s="414"/>
      <c r="C1356" s="414"/>
      <c r="D1356" s="414"/>
      <c r="E1356" s="438"/>
      <c r="F1356" s="438"/>
      <c r="G1356" s="414"/>
      <c r="H1356" s="414"/>
      <c r="I1356" s="414"/>
      <c r="J1356" s="414"/>
      <c r="K1356" s="414"/>
      <c r="L1356" s="414"/>
      <c r="M1356" s="414"/>
      <c r="N1356" s="414"/>
      <c r="O1356" s="414"/>
    </row>
    <row r="1357" spans="2:15" x14ac:dyDescent="0.3">
      <c r="B1357" s="414"/>
      <c r="C1357" s="414"/>
      <c r="D1357" s="414"/>
      <c r="E1357" s="438"/>
      <c r="F1357" s="438"/>
      <c r="G1357" s="414"/>
      <c r="H1357" s="414"/>
      <c r="I1357" s="414"/>
      <c r="J1357" s="414"/>
      <c r="K1357" s="414"/>
      <c r="L1357" s="414"/>
      <c r="M1357" s="414"/>
      <c r="N1357" s="414"/>
      <c r="O1357" s="414"/>
    </row>
    <row r="1358" spans="2:15" x14ac:dyDescent="0.3">
      <c r="B1358" s="414"/>
      <c r="C1358" s="414"/>
      <c r="D1358" s="414"/>
      <c r="E1358" s="438"/>
      <c r="F1358" s="438"/>
      <c r="G1358" s="414"/>
      <c r="H1358" s="414"/>
      <c r="I1358" s="414"/>
      <c r="J1358" s="414"/>
      <c r="K1358" s="414"/>
      <c r="L1358" s="414"/>
      <c r="M1358" s="414"/>
      <c r="N1358" s="414"/>
      <c r="O1358" s="414"/>
    </row>
    <row r="1359" spans="2:15" x14ac:dyDescent="0.3">
      <c r="B1359" s="414"/>
      <c r="C1359" s="414"/>
      <c r="D1359" s="414"/>
      <c r="E1359" s="438"/>
      <c r="F1359" s="438"/>
      <c r="G1359" s="414"/>
      <c r="H1359" s="414"/>
      <c r="I1359" s="414"/>
      <c r="J1359" s="414"/>
      <c r="K1359" s="414"/>
      <c r="L1359" s="414"/>
      <c r="M1359" s="414"/>
      <c r="N1359" s="414"/>
      <c r="O1359" s="414"/>
    </row>
    <row r="1360" spans="2:15" x14ac:dyDescent="0.3">
      <c r="B1360" s="414"/>
      <c r="C1360" s="414"/>
      <c r="D1360" s="414"/>
      <c r="E1360" s="438"/>
      <c r="F1360" s="438"/>
      <c r="G1360" s="414"/>
      <c r="H1360" s="414"/>
      <c r="I1360" s="414"/>
      <c r="J1360" s="414"/>
      <c r="K1360" s="414"/>
      <c r="L1360" s="414"/>
      <c r="M1360" s="414"/>
      <c r="N1360" s="414"/>
      <c r="O1360" s="414"/>
    </row>
    <row r="1361" spans="2:15" x14ac:dyDescent="0.3">
      <c r="B1361" s="414"/>
      <c r="C1361" s="414"/>
      <c r="D1361" s="414"/>
      <c r="E1361" s="438"/>
      <c r="F1361" s="438"/>
      <c r="G1361" s="414"/>
      <c r="H1361" s="414"/>
      <c r="I1361" s="414"/>
      <c r="J1361" s="414"/>
      <c r="K1361" s="414"/>
      <c r="L1361" s="414"/>
      <c r="M1361" s="414"/>
      <c r="N1361" s="414"/>
      <c r="O1361" s="414"/>
    </row>
    <row r="1362" spans="2:15" x14ac:dyDescent="0.3">
      <c r="B1362" s="414"/>
      <c r="C1362" s="414"/>
      <c r="D1362" s="414"/>
      <c r="E1362" s="438"/>
      <c r="F1362" s="438"/>
      <c r="G1362" s="414"/>
      <c r="H1362" s="414"/>
      <c r="I1362" s="414"/>
      <c r="J1362" s="414"/>
      <c r="K1362" s="414"/>
      <c r="L1362" s="414"/>
      <c r="M1362" s="414"/>
      <c r="N1362" s="414"/>
      <c r="O1362" s="414"/>
    </row>
    <row r="1363" spans="2:15" x14ac:dyDescent="0.3">
      <c r="B1363" s="414"/>
      <c r="C1363" s="414"/>
      <c r="D1363" s="414"/>
      <c r="E1363" s="438"/>
      <c r="F1363" s="438"/>
      <c r="G1363" s="414"/>
      <c r="H1363" s="414"/>
      <c r="I1363" s="414"/>
      <c r="J1363" s="414"/>
      <c r="K1363" s="414"/>
      <c r="L1363" s="414"/>
      <c r="M1363" s="414"/>
      <c r="N1363" s="414"/>
      <c r="O1363" s="414"/>
    </row>
    <row r="1364" spans="2:15" x14ac:dyDescent="0.3">
      <c r="B1364" s="414"/>
      <c r="C1364" s="414"/>
      <c r="D1364" s="414"/>
      <c r="E1364" s="438"/>
      <c r="F1364" s="438"/>
      <c r="G1364" s="414"/>
      <c r="H1364" s="414"/>
      <c r="I1364" s="414"/>
      <c r="J1364" s="414"/>
      <c r="K1364" s="414"/>
      <c r="L1364" s="414"/>
      <c r="M1364" s="414"/>
      <c r="N1364" s="414"/>
      <c r="O1364" s="414"/>
    </row>
    <row r="1365" spans="2:15" x14ac:dyDescent="0.3">
      <c r="B1365" s="414"/>
      <c r="C1365" s="414"/>
      <c r="D1365" s="414"/>
      <c r="E1365" s="438"/>
      <c r="F1365" s="438"/>
      <c r="G1365" s="414"/>
      <c r="H1365" s="414"/>
      <c r="I1365" s="414"/>
      <c r="J1365" s="414"/>
      <c r="K1365" s="414"/>
      <c r="L1365" s="414"/>
      <c r="M1365" s="414"/>
      <c r="N1365" s="414"/>
      <c r="O1365" s="414"/>
    </row>
    <row r="1366" spans="2:15" x14ac:dyDescent="0.3">
      <c r="B1366" s="414"/>
      <c r="C1366" s="414"/>
      <c r="D1366" s="414"/>
      <c r="E1366" s="438"/>
      <c r="F1366" s="438"/>
      <c r="G1366" s="414"/>
      <c r="H1366" s="414"/>
      <c r="I1366" s="414"/>
      <c r="J1366" s="414"/>
      <c r="K1366" s="414"/>
      <c r="L1366" s="414"/>
      <c r="M1366" s="414"/>
      <c r="N1366" s="414"/>
      <c r="O1366" s="414"/>
    </row>
    <row r="1367" spans="2:15" x14ac:dyDescent="0.3">
      <c r="B1367" s="414"/>
      <c r="C1367" s="414"/>
      <c r="D1367" s="414"/>
      <c r="E1367" s="438"/>
      <c r="F1367" s="438"/>
      <c r="G1367" s="414"/>
      <c r="H1367" s="414"/>
      <c r="I1367" s="414"/>
      <c r="J1367" s="414"/>
      <c r="K1367" s="414"/>
      <c r="L1367" s="414"/>
      <c r="M1367" s="414"/>
      <c r="N1367" s="414"/>
      <c r="O1367" s="414"/>
    </row>
    <row r="1368" spans="2:15" x14ac:dyDescent="0.3">
      <c r="B1368" s="414"/>
      <c r="C1368" s="414"/>
      <c r="D1368" s="414"/>
      <c r="E1368" s="438"/>
      <c r="F1368" s="438"/>
      <c r="G1368" s="414"/>
      <c r="H1368" s="414"/>
      <c r="I1368" s="414"/>
      <c r="J1368" s="414"/>
      <c r="K1368" s="414"/>
      <c r="L1368" s="414"/>
      <c r="M1368" s="414"/>
      <c r="N1368" s="414"/>
      <c r="O1368" s="414"/>
    </row>
    <row r="1369" spans="2:15" x14ac:dyDescent="0.3">
      <c r="B1369" s="414"/>
      <c r="C1369" s="414"/>
      <c r="D1369" s="414"/>
      <c r="E1369" s="438"/>
      <c r="F1369" s="438"/>
      <c r="G1369" s="414"/>
      <c r="H1369" s="414"/>
      <c r="I1369" s="414"/>
      <c r="J1369" s="414"/>
      <c r="K1369" s="414"/>
      <c r="L1369" s="414"/>
      <c r="M1369" s="414"/>
      <c r="N1369" s="414"/>
      <c r="O1369" s="414"/>
    </row>
    <row r="1370" spans="2:15" x14ac:dyDescent="0.3">
      <c r="B1370" s="414"/>
      <c r="C1370" s="414"/>
      <c r="D1370" s="414"/>
      <c r="E1370" s="438"/>
      <c r="F1370" s="438"/>
      <c r="G1370" s="414"/>
      <c r="H1370" s="414"/>
      <c r="I1370" s="414"/>
      <c r="J1370" s="414"/>
      <c r="K1370" s="414"/>
      <c r="L1370" s="414"/>
      <c r="M1370" s="414"/>
      <c r="N1370" s="414"/>
      <c r="O1370" s="414"/>
    </row>
    <row r="1371" spans="2:15" x14ac:dyDescent="0.3">
      <c r="B1371" s="414"/>
      <c r="C1371" s="414"/>
      <c r="D1371" s="414"/>
      <c r="E1371" s="438"/>
      <c r="F1371" s="438"/>
      <c r="G1371" s="414"/>
      <c r="H1371" s="414"/>
      <c r="I1371" s="414"/>
      <c r="J1371" s="414"/>
      <c r="K1371" s="414"/>
      <c r="L1371" s="414"/>
      <c r="M1371" s="414"/>
      <c r="N1371" s="414"/>
      <c r="O1371" s="414"/>
    </row>
    <row r="1372" spans="2:15" x14ac:dyDescent="0.3">
      <c r="B1372" s="414"/>
      <c r="C1372" s="414"/>
      <c r="D1372" s="414"/>
      <c r="E1372" s="438"/>
      <c r="F1372" s="438"/>
      <c r="G1372" s="414"/>
      <c r="H1372" s="414"/>
      <c r="I1372" s="414"/>
      <c r="J1372" s="414"/>
      <c r="K1372" s="414"/>
      <c r="L1372" s="414"/>
      <c r="M1372" s="414"/>
      <c r="N1372" s="414"/>
      <c r="O1372" s="414"/>
    </row>
    <row r="1373" spans="2:15" x14ac:dyDescent="0.3">
      <c r="B1373" s="414"/>
      <c r="C1373" s="414"/>
      <c r="D1373" s="414"/>
      <c r="E1373" s="438"/>
      <c r="F1373" s="438"/>
      <c r="G1373" s="414"/>
      <c r="H1373" s="414"/>
      <c r="I1373" s="414"/>
      <c r="J1373" s="414"/>
      <c r="K1373" s="414"/>
      <c r="L1373" s="414"/>
      <c r="M1373" s="414"/>
      <c r="N1373" s="414"/>
      <c r="O1373" s="414"/>
    </row>
    <row r="1374" spans="2:15" x14ac:dyDescent="0.3">
      <c r="B1374" s="414"/>
      <c r="C1374" s="414"/>
      <c r="D1374" s="414"/>
      <c r="E1374" s="438"/>
      <c r="F1374" s="438"/>
      <c r="G1374" s="414"/>
      <c r="H1374" s="414"/>
      <c r="I1374" s="414"/>
      <c r="J1374" s="414"/>
      <c r="K1374" s="414"/>
      <c r="L1374" s="414"/>
      <c r="M1374" s="414"/>
      <c r="N1374" s="414"/>
      <c r="O1374" s="414"/>
    </row>
    <row r="1375" spans="2:15" x14ac:dyDescent="0.3">
      <c r="B1375" s="414"/>
      <c r="C1375" s="414"/>
      <c r="D1375" s="414"/>
      <c r="E1375" s="438"/>
      <c r="F1375" s="438"/>
      <c r="G1375" s="414"/>
      <c r="H1375" s="414"/>
      <c r="I1375" s="414"/>
      <c r="J1375" s="414"/>
      <c r="K1375" s="414"/>
      <c r="L1375" s="414"/>
      <c r="M1375" s="414"/>
      <c r="N1375" s="414"/>
      <c r="O1375" s="414"/>
    </row>
    <row r="1376" spans="2:15" x14ac:dyDescent="0.3">
      <c r="B1376" s="414"/>
      <c r="C1376" s="414"/>
      <c r="D1376" s="414"/>
      <c r="E1376" s="438"/>
      <c r="F1376" s="438"/>
      <c r="G1376" s="414"/>
      <c r="H1376" s="414"/>
      <c r="I1376" s="414"/>
      <c r="J1376" s="414"/>
      <c r="K1376" s="414"/>
      <c r="L1376" s="414"/>
      <c r="M1376" s="414"/>
      <c r="N1376" s="414"/>
      <c r="O1376" s="414"/>
    </row>
    <row r="1377" spans="2:15" x14ac:dyDescent="0.3">
      <c r="B1377" s="414"/>
      <c r="C1377" s="414"/>
      <c r="D1377" s="414"/>
      <c r="E1377" s="438"/>
      <c r="F1377" s="438"/>
      <c r="G1377" s="414"/>
      <c r="H1377" s="414"/>
      <c r="I1377" s="414"/>
      <c r="J1377" s="414"/>
      <c r="K1377" s="414"/>
      <c r="L1377" s="414"/>
      <c r="M1377" s="414"/>
      <c r="N1377" s="414"/>
      <c r="O1377" s="414"/>
    </row>
    <row r="1378" spans="2:15" x14ac:dyDescent="0.3">
      <c r="B1378" s="414"/>
      <c r="C1378" s="414"/>
      <c r="D1378" s="414"/>
      <c r="E1378" s="438"/>
      <c r="F1378" s="438"/>
      <c r="G1378" s="414"/>
      <c r="H1378" s="414"/>
      <c r="I1378" s="414"/>
      <c r="J1378" s="414"/>
      <c r="K1378" s="414"/>
      <c r="L1378" s="414"/>
      <c r="M1378" s="414"/>
      <c r="N1378" s="414"/>
      <c r="O1378" s="414"/>
    </row>
    <row r="1379" spans="2:15" x14ac:dyDescent="0.3">
      <c r="B1379" s="414"/>
      <c r="C1379" s="414"/>
      <c r="D1379" s="414"/>
      <c r="E1379" s="438"/>
      <c r="F1379" s="438"/>
      <c r="G1379" s="414"/>
      <c r="H1379" s="414"/>
      <c r="I1379" s="414"/>
      <c r="J1379" s="414"/>
      <c r="K1379" s="414"/>
      <c r="L1379" s="414"/>
      <c r="M1379" s="414"/>
      <c r="N1379" s="414"/>
      <c r="O1379" s="414"/>
    </row>
    <row r="1380" spans="2:15" x14ac:dyDescent="0.3">
      <c r="B1380" s="414"/>
      <c r="C1380" s="414"/>
      <c r="D1380" s="414"/>
      <c r="E1380" s="438"/>
      <c r="F1380" s="438"/>
      <c r="G1380" s="414"/>
      <c r="H1380" s="414"/>
      <c r="I1380" s="414"/>
      <c r="J1380" s="414"/>
      <c r="K1380" s="414"/>
      <c r="L1380" s="414"/>
      <c r="M1380" s="414"/>
      <c r="N1380" s="414"/>
      <c r="O1380" s="414"/>
    </row>
    <row r="1381" spans="2:15" x14ac:dyDescent="0.3">
      <c r="B1381" s="414"/>
      <c r="C1381" s="414"/>
      <c r="D1381" s="414"/>
      <c r="E1381" s="438"/>
      <c r="F1381" s="438"/>
      <c r="G1381" s="414"/>
      <c r="H1381" s="414"/>
      <c r="I1381" s="414"/>
      <c r="J1381" s="414"/>
      <c r="K1381" s="414"/>
      <c r="L1381" s="414"/>
      <c r="M1381" s="414"/>
      <c r="N1381" s="414"/>
      <c r="O1381" s="414"/>
    </row>
    <row r="1382" spans="2:15" x14ac:dyDescent="0.3">
      <c r="B1382" s="414"/>
      <c r="C1382" s="414"/>
      <c r="D1382" s="414"/>
      <c r="E1382" s="438"/>
      <c r="F1382" s="438"/>
      <c r="G1382" s="414"/>
      <c r="H1382" s="414"/>
      <c r="I1382" s="414"/>
      <c r="J1382" s="414"/>
      <c r="K1382" s="414"/>
      <c r="L1382" s="414"/>
      <c r="M1382" s="414"/>
      <c r="N1382" s="414"/>
      <c r="O1382" s="414"/>
    </row>
    <row r="1383" spans="2:15" x14ac:dyDescent="0.3">
      <c r="B1383" s="414"/>
      <c r="C1383" s="414"/>
      <c r="D1383" s="414"/>
      <c r="E1383" s="438"/>
      <c r="F1383" s="438"/>
      <c r="G1383" s="414"/>
      <c r="H1383" s="414"/>
      <c r="I1383" s="414"/>
      <c r="J1383" s="414"/>
      <c r="K1383" s="414"/>
      <c r="L1383" s="414"/>
      <c r="M1383" s="414"/>
      <c r="N1383" s="414"/>
      <c r="O1383" s="414"/>
    </row>
    <row r="1384" spans="2:15" x14ac:dyDescent="0.3">
      <c r="B1384" s="414"/>
      <c r="C1384" s="414"/>
      <c r="D1384" s="414"/>
      <c r="E1384" s="438"/>
      <c r="F1384" s="438"/>
      <c r="G1384" s="414"/>
      <c r="H1384" s="414"/>
      <c r="I1384" s="414"/>
      <c r="J1384" s="414"/>
      <c r="K1384" s="414"/>
      <c r="L1384" s="414"/>
      <c r="M1384" s="414"/>
      <c r="N1384" s="414"/>
      <c r="O1384" s="414"/>
    </row>
    <row r="1385" spans="2:15" x14ac:dyDescent="0.3">
      <c r="B1385" s="414"/>
      <c r="C1385" s="414"/>
      <c r="D1385" s="414"/>
      <c r="E1385" s="438"/>
      <c r="F1385" s="438"/>
      <c r="G1385" s="414"/>
      <c r="H1385" s="414"/>
      <c r="I1385" s="414"/>
      <c r="J1385" s="414"/>
      <c r="K1385" s="414"/>
      <c r="L1385" s="414"/>
      <c r="M1385" s="414"/>
      <c r="N1385" s="414"/>
      <c r="O1385" s="414"/>
    </row>
    <row r="1386" spans="2:15" x14ac:dyDescent="0.3">
      <c r="B1386" s="414"/>
      <c r="C1386" s="414"/>
      <c r="D1386" s="414"/>
      <c r="E1386" s="438"/>
      <c r="F1386" s="438"/>
      <c r="G1386" s="414"/>
      <c r="H1386" s="414"/>
      <c r="I1386" s="414"/>
      <c r="J1386" s="414"/>
      <c r="K1386" s="414"/>
      <c r="L1386" s="414"/>
      <c r="M1386" s="414"/>
      <c r="N1386" s="414"/>
      <c r="O1386" s="414"/>
    </row>
    <row r="1387" spans="2:15" x14ac:dyDescent="0.3">
      <c r="B1387" s="414"/>
      <c r="C1387" s="414"/>
      <c r="D1387" s="414"/>
      <c r="E1387" s="438"/>
      <c r="F1387" s="438"/>
      <c r="G1387" s="414"/>
      <c r="H1387" s="414"/>
      <c r="I1387" s="414"/>
      <c r="J1387" s="414"/>
      <c r="K1387" s="414"/>
      <c r="L1387" s="414"/>
      <c r="M1387" s="414"/>
      <c r="N1387" s="414"/>
      <c r="O1387" s="414"/>
    </row>
    <row r="1388" spans="2:15" x14ac:dyDescent="0.3">
      <c r="B1388" s="414"/>
      <c r="C1388" s="414"/>
      <c r="D1388" s="414"/>
      <c r="E1388" s="438"/>
      <c r="F1388" s="438"/>
      <c r="G1388" s="414"/>
      <c r="H1388" s="414"/>
      <c r="I1388" s="414"/>
      <c r="J1388" s="414"/>
      <c r="K1388" s="414"/>
      <c r="L1388" s="414"/>
      <c r="M1388" s="414"/>
      <c r="N1388" s="414"/>
      <c r="O1388" s="414"/>
    </row>
    <row r="1389" spans="2:15" x14ac:dyDescent="0.3">
      <c r="B1389" s="414"/>
      <c r="C1389" s="414"/>
      <c r="D1389" s="414"/>
      <c r="E1389" s="438"/>
      <c r="F1389" s="438"/>
      <c r="G1389" s="414"/>
      <c r="H1389" s="414"/>
      <c r="I1389" s="414"/>
      <c r="J1389" s="414"/>
      <c r="K1389" s="414"/>
      <c r="L1389" s="414"/>
      <c r="M1389" s="414"/>
      <c r="N1389" s="414"/>
      <c r="O1389" s="414"/>
    </row>
    <row r="1390" spans="2:15" x14ac:dyDescent="0.3">
      <c r="B1390" s="414"/>
      <c r="C1390" s="414"/>
      <c r="D1390" s="414"/>
      <c r="E1390" s="438"/>
      <c r="F1390" s="438"/>
      <c r="G1390" s="414"/>
      <c r="H1390" s="414"/>
      <c r="I1390" s="414"/>
      <c r="J1390" s="414"/>
      <c r="K1390" s="414"/>
      <c r="L1390" s="414"/>
      <c r="M1390" s="414"/>
      <c r="N1390" s="414"/>
      <c r="O1390" s="414"/>
    </row>
    <row r="1391" spans="2:15" x14ac:dyDescent="0.3">
      <c r="B1391" s="414"/>
      <c r="C1391" s="414"/>
      <c r="D1391" s="414"/>
      <c r="E1391" s="438"/>
      <c r="F1391" s="438"/>
      <c r="G1391" s="414"/>
      <c r="H1391" s="414"/>
      <c r="I1391" s="414"/>
      <c r="J1391" s="414"/>
      <c r="K1391" s="414"/>
      <c r="L1391" s="414"/>
      <c r="M1391" s="414"/>
      <c r="N1391" s="414"/>
      <c r="O1391" s="414"/>
    </row>
    <row r="1392" spans="2:15" x14ac:dyDescent="0.3">
      <c r="B1392" s="414"/>
      <c r="C1392" s="414"/>
      <c r="D1392" s="414"/>
      <c r="E1392" s="438"/>
      <c r="F1392" s="438"/>
      <c r="G1392" s="414"/>
      <c r="H1392" s="414"/>
      <c r="I1392" s="414"/>
      <c r="J1392" s="414"/>
      <c r="K1392" s="414"/>
      <c r="L1392" s="414"/>
      <c r="M1392" s="414"/>
      <c r="N1392" s="414"/>
      <c r="O1392" s="414"/>
    </row>
    <row r="1393" spans="2:15" x14ac:dyDescent="0.3">
      <c r="B1393" s="414"/>
      <c r="C1393" s="414"/>
      <c r="D1393" s="414"/>
      <c r="E1393" s="438"/>
      <c r="F1393" s="438"/>
      <c r="G1393" s="414"/>
      <c r="H1393" s="414"/>
      <c r="I1393" s="414"/>
      <c r="J1393" s="414"/>
      <c r="K1393" s="414"/>
      <c r="L1393" s="414"/>
      <c r="M1393" s="414"/>
      <c r="N1393" s="414"/>
      <c r="O1393" s="414"/>
    </row>
    <row r="1394" spans="2:15" x14ac:dyDescent="0.3">
      <c r="B1394" s="414"/>
      <c r="C1394" s="414"/>
      <c r="D1394" s="414"/>
      <c r="E1394" s="438"/>
      <c r="F1394" s="438"/>
      <c r="G1394" s="414"/>
      <c r="H1394" s="414"/>
      <c r="I1394" s="414"/>
      <c r="J1394" s="414"/>
      <c r="K1394" s="414"/>
      <c r="L1394" s="414"/>
      <c r="M1394" s="414"/>
      <c r="N1394" s="414"/>
      <c r="O1394" s="414"/>
    </row>
    <row r="1395" spans="2:15" x14ac:dyDescent="0.3">
      <c r="B1395" s="414"/>
      <c r="C1395" s="414"/>
      <c r="D1395" s="414"/>
      <c r="E1395" s="438"/>
      <c r="F1395" s="438"/>
      <c r="G1395" s="414"/>
      <c r="H1395" s="414"/>
      <c r="I1395" s="414"/>
      <c r="J1395" s="414"/>
      <c r="K1395" s="414"/>
      <c r="L1395" s="414"/>
      <c r="M1395" s="414"/>
      <c r="N1395" s="414"/>
      <c r="O1395" s="414"/>
    </row>
    <row r="1396" spans="2:15" x14ac:dyDescent="0.3">
      <c r="B1396" s="414"/>
      <c r="C1396" s="414"/>
      <c r="D1396" s="414"/>
      <c r="E1396" s="438"/>
      <c r="F1396" s="438"/>
      <c r="G1396" s="414"/>
      <c r="H1396" s="414"/>
      <c r="I1396" s="414"/>
      <c r="J1396" s="414"/>
      <c r="K1396" s="414"/>
      <c r="L1396" s="414"/>
      <c r="M1396" s="414"/>
      <c r="N1396" s="414"/>
      <c r="O1396" s="414"/>
    </row>
    <row r="1397" spans="2:15" x14ac:dyDescent="0.3">
      <c r="B1397" s="414"/>
      <c r="C1397" s="414"/>
      <c r="D1397" s="414"/>
      <c r="E1397" s="438"/>
      <c r="F1397" s="438"/>
      <c r="G1397" s="414"/>
      <c r="H1397" s="414"/>
      <c r="I1397" s="414"/>
      <c r="J1397" s="414"/>
      <c r="K1397" s="414"/>
      <c r="L1397" s="414"/>
      <c r="M1397" s="414"/>
      <c r="N1397" s="414"/>
      <c r="O1397" s="414"/>
    </row>
    <row r="1398" spans="2:15" x14ac:dyDescent="0.3">
      <c r="B1398" s="414"/>
      <c r="C1398" s="414"/>
      <c r="D1398" s="414"/>
      <c r="E1398" s="438"/>
      <c r="F1398" s="438"/>
      <c r="G1398" s="414"/>
      <c r="H1398" s="414"/>
      <c r="I1398" s="414"/>
      <c r="J1398" s="414"/>
      <c r="K1398" s="414"/>
      <c r="L1398" s="414"/>
      <c r="M1398" s="414"/>
      <c r="N1398" s="414"/>
      <c r="O1398" s="414"/>
    </row>
    <row r="1399" spans="2:15" x14ac:dyDescent="0.3">
      <c r="B1399" s="414"/>
      <c r="C1399" s="414"/>
      <c r="D1399" s="414"/>
      <c r="E1399" s="438"/>
      <c r="F1399" s="438"/>
      <c r="G1399" s="414"/>
      <c r="H1399" s="414"/>
      <c r="I1399" s="414"/>
      <c r="J1399" s="414"/>
      <c r="K1399" s="414"/>
      <c r="L1399" s="414"/>
      <c r="M1399" s="414"/>
      <c r="N1399" s="414"/>
      <c r="O1399" s="414"/>
    </row>
    <row r="1400" spans="2:15" x14ac:dyDescent="0.3">
      <c r="B1400" s="414"/>
      <c r="C1400" s="414"/>
      <c r="D1400" s="414"/>
      <c r="E1400" s="438"/>
      <c r="F1400" s="438"/>
      <c r="G1400" s="414"/>
      <c r="H1400" s="414"/>
      <c r="I1400" s="414"/>
      <c r="J1400" s="414"/>
      <c r="K1400" s="414"/>
      <c r="L1400" s="414"/>
      <c r="M1400" s="414"/>
      <c r="N1400" s="414"/>
      <c r="O1400" s="414"/>
    </row>
    <row r="1401" spans="2:15" x14ac:dyDescent="0.3">
      <c r="B1401" s="414"/>
      <c r="C1401" s="414"/>
      <c r="D1401" s="414"/>
      <c r="E1401" s="438"/>
      <c r="F1401" s="438"/>
      <c r="G1401" s="414"/>
      <c r="H1401" s="414"/>
      <c r="I1401" s="414"/>
      <c r="J1401" s="414"/>
      <c r="K1401" s="414"/>
      <c r="L1401" s="414"/>
      <c r="M1401" s="414"/>
      <c r="N1401" s="414"/>
      <c r="O1401" s="414"/>
    </row>
    <row r="1402" spans="2:15" x14ac:dyDescent="0.3">
      <c r="B1402" s="414"/>
      <c r="C1402" s="414"/>
      <c r="D1402" s="414"/>
      <c r="E1402" s="438"/>
      <c r="F1402" s="438"/>
      <c r="G1402" s="414"/>
      <c r="H1402" s="414"/>
      <c r="I1402" s="414"/>
      <c r="J1402" s="414"/>
      <c r="K1402" s="414"/>
      <c r="L1402" s="414"/>
      <c r="M1402" s="414"/>
      <c r="N1402" s="414"/>
      <c r="O1402" s="414"/>
    </row>
    <row r="1403" spans="2:15" x14ac:dyDescent="0.3">
      <c r="B1403" s="414"/>
      <c r="C1403" s="414"/>
      <c r="D1403" s="414"/>
      <c r="E1403" s="438"/>
      <c r="F1403" s="438"/>
      <c r="G1403" s="414"/>
      <c r="H1403" s="414"/>
      <c r="I1403" s="414"/>
      <c r="J1403" s="414"/>
      <c r="K1403" s="414"/>
      <c r="L1403" s="414"/>
      <c r="M1403" s="414"/>
      <c r="N1403" s="414"/>
      <c r="O1403" s="414"/>
    </row>
    <row r="1404" spans="2:15" x14ac:dyDescent="0.3">
      <c r="B1404" s="414"/>
      <c r="C1404" s="414"/>
      <c r="D1404" s="414"/>
      <c r="E1404" s="438"/>
      <c r="F1404" s="438"/>
      <c r="G1404" s="414"/>
      <c r="H1404" s="414"/>
      <c r="I1404" s="414"/>
      <c r="J1404" s="414"/>
      <c r="K1404" s="414"/>
      <c r="L1404" s="414"/>
      <c r="M1404" s="414"/>
      <c r="N1404" s="414"/>
      <c r="O1404" s="414"/>
    </row>
    <row r="1405" spans="2:15" x14ac:dyDescent="0.3">
      <c r="B1405" s="414"/>
      <c r="C1405" s="414"/>
      <c r="D1405" s="414"/>
      <c r="E1405" s="438"/>
      <c r="F1405" s="438"/>
      <c r="G1405" s="414"/>
      <c r="H1405" s="414"/>
      <c r="I1405" s="414"/>
      <c r="J1405" s="414"/>
      <c r="K1405" s="414"/>
      <c r="L1405" s="414"/>
      <c r="M1405" s="414"/>
      <c r="N1405" s="414"/>
      <c r="O1405" s="414"/>
    </row>
    <row r="1406" spans="2:15" x14ac:dyDescent="0.3">
      <c r="B1406" s="414"/>
      <c r="C1406" s="414"/>
      <c r="D1406" s="414"/>
      <c r="E1406" s="438"/>
      <c r="F1406" s="438"/>
      <c r="G1406" s="414"/>
      <c r="H1406" s="414"/>
      <c r="I1406" s="414"/>
      <c r="J1406" s="414"/>
      <c r="K1406" s="414"/>
      <c r="L1406" s="414"/>
      <c r="M1406" s="414"/>
      <c r="N1406" s="414"/>
      <c r="O1406" s="414"/>
    </row>
    <row r="1407" spans="2:15" x14ac:dyDescent="0.3">
      <c r="B1407" s="414"/>
      <c r="C1407" s="414"/>
      <c r="D1407" s="414"/>
      <c r="E1407" s="438"/>
      <c r="F1407" s="438"/>
      <c r="G1407" s="414"/>
      <c r="H1407" s="414"/>
      <c r="I1407" s="414"/>
      <c r="J1407" s="414"/>
      <c r="K1407" s="414"/>
      <c r="L1407" s="414"/>
      <c r="M1407" s="414"/>
      <c r="N1407" s="414"/>
      <c r="O1407" s="414"/>
    </row>
    <row r="1408" spans="2:15" x14ac:dyDescent="0.3">
      <c r="B1408" s="414"/>
      <c r="C1408" s="414"/>
      <c r="D1408" s="414"/>
      <c r="E1408" s="438"/>
      <c r="F1408" s="438"/>
      <c r="G1408" s="414"/>
      <c r="H1408" s="414"/>
      <c r="I1408" s="414"/>
      <c r="J1408" s="414"/>
      <c r="K1408" s="414"/>
      <c r="L1408" s="414"/>
      <c r="M1408" s="414"/>
      <c r="N1408" s="414"/>
      <c r="O1408" s="414"/>
    </row>
    <row r="1409" spans="2:15" x14ac:dyDescent="0.3">
      <c r="B1409" s="414"/>
      <c r="C1409" s="414"/>
      <c r="D1409" s="414"/>
      <c r="E1409" s="438"/>
      <c r="F1409" s="438"/>
      <c r="G1409" s="414"/>
      <c r="H1409" s="414"/>
      <c r="I1409" s="414"/>
      <c r="J1409" s="414"/>
      <c r="K1409" s="414"/>
      <c r="L1409" s="414"/>
      <c r="M1409" s="414"/>
      <c r="N1409" s="414"/>
      <c r="O1409" s="414"/>
    </row>
    <row r="1410" spans="2:15" x14ac:dyDescent="0.3">
      <c r="B1410" s="414"/>
      <c r="C1410" s="414"/>
      <c r="D1410" s="414"/>
      <c r="E1410" s="438"/>
      <c r="F1410" s="438"/>
      <c r="G1410" s="414"/>
      <c r="H1410" s="414"/>
      <c r="I1410" s="414"/>
      <c r="J1410" s="414"/>
      <c r="K1410" s="414"/>
      <c r="L1410" s="414"/>
      <c r="M1410" s="414"/>
      <c r="N1410" s="414"/>
      <c r="O1410" s="414"/>
    </row>
    <row r="1411" spans="2:15" x14ac:dyDescent="0.3">
      <c r="B1411" s="414"/>
      <c r="C1411" s="414"/>
      <c r="D1411" s="414"/>
      <c r="E1411" s="438"/>
      <c r="F1411" s="438"/>
      <c r="G1411" s="414"/>
      <c r="H1411" s="414"/>
      <c r="I1411" s="414"/>
      <c r="J1411" s="414"/>
      <c r="K1411" s="414"/>
      <c r="L1411" s="414"/>
      <c r="M1411" s="414"/>
      <c r="N1411" s="414"/>
      <c r="O1411" s="414"/>
    </row>
    <row r="1412" spans="2:15" x14ac:dyDescent="0.3">
      <c r="B1412" s="414"/>
      <c r="C1412" s="414"/>
      <c r="D1412" s="414"/>
      <c r="E1412" s="438"/>
      <c r="F1412" s="438"/>
      <c r="G1412" s="414"/>
      <c r="H1412" s="414"/>
      <c r="I1412" s="414"/>
      <c r="J1412" s="414"/>
      <c r="K1412" s="414"/>
      <c r="L1412" s="414"/>
      <c r="M1412" s="414"/>
      <c r="N1412" s="414"/>
      <c r="O1412" s="414"/>
    </row>
    <row r="1413" spans="2:15" x14ac:dyDescent="0.3">
      <c r="B1413" s="414"/>
      <c r="C1413" s="414"/>
      <c r="D1413" s="414"/>
      <c r="E1413" s="438"/>
      <c r="F1413" s="438"/>
      <c r="G1413" s="414"/>
      <c r="H1413" s="414"/>
      <c r="I1413" s="414"/>
      <c r="J1413" s="414"/>
      <c r="K1413" s="414"/>
      <c r="L1413" s="414"/>
      <c r="M1413" s="414"/>
      <c r="N1413" s="414"/>
      <c r="O1413" s="414"/>
    </row>
    <row r="1414" spans="2:15" x14ac:dyDescent="0.3">
      <c r="B1414" s="414"/>
      <c r="C1414" s="414"/>
      <c r="D1414" s="414"/>
      <c r="E1414" s="438"/>
      <c r="F1414" s="438"/>
      <c r="G1414" s="414"/>
      <c r="H1414" s="414"/>
      <c r="I1414" s="414"/>
      <c r="J1414" s="414"/>
      <c r="K1414" s="414"/>
      <c r="L1414" s="414"/>
      <c r="M1414" s="414"/>
      <c r="N1414" s="414"/>
      <c r="O1414" s="414"/>
    </row>
    <row r="1415" spans="2:15" x14ac:dyDescent="0.3">
      <c r="B1415" s="414"/>
      <c r="C1415" s="414"/>
      <c r="D1415" s="414"/>
      <c r="E1415" s="438"/>
      <c r="F1415" s="438"/>
      <c r="G1415" s="414"/>
      <c r="H1415" s="414"/>
      <c r="I1415" s="414"/>
      <c r="J1415" s="414"/>
      <c r="K1415" s="414"/>
      <c r="L1415" s="414"/>
      <c r="M1415" s="414"/>
      <c r="N1415" s="414"/>
      <c r="O1415" s="414"/>
    </row>
    <row r="1416" spans="2:15" x14ac:dyDescent="0.3">
      <c r="B1416" s="414"/>
      <c r="C1416" s="414"/>
      <c r="D1416" s="414"/>
      <c r="E1416" s="438"/>
      <c r="F1416" s="438"/>
      <c r="G1416" s="414"/>
      <c r="H1416" s="414"/>
      <c r="I1416" s="414"/>
      <c r="J1416" s="414"/>
      <c r="K1416" s="414"/>
      <c r="L1416" s="414"/>
      <c r="M1416" s="414"/>
      <c r="N1416" s="414"/>
      <c r="O1416" s="414"/>
    </row>
    <row r="1417" spans="2:15" x14ac:dyDescent="0.3">
      <c r="B1417" s="414"/>
      <c r="C1417" s="414"/>
      <c r="D1417" s="414"/>
      <c r="E1417" s="438"/>
      <c r="F1417" s="438"/>
      <c r="G1417" s="414"/>
      <c r="H1417" s="414"/>
      <c r="I1417" s="414"/>
      <c r="J1417" s="414"/>
      <c r="K1417" s="414"/>
      <c r="L1417" s="414"/>
      <c r="M1417" s="414"/>
      <c r="N1417" s="414"/>
      <c r="O1417" s="414"/>
    </row>
    <row r="1418" spans="2:15" x14ac:dyDescent="0.3">
      <c r="B1418" s="414"/>
      <c r="C1418" s="414"/>
      <c r="D1418" s="414"/>
      <c r="E1418" s="438"/>
      <c r="F1418" s="438"/>
      <c r="G1418" s="414"/>
      <c r="H1418" s="414"/>
      <c r="I1418" s="414"/>
      <c r="J1418" s="414"/>
      <c r="K1418" s="414"/>
      <c r="L1418" s="414"/>
      <c r="M1418" s="414"/>
      <c r="N1418" s="414"/>
      <c r="O1418" s="414"/>
    </row>
    <row r="1419" spans="2:15" x14ac:dyDescent="0.3">
      <c r="B1419" s="414"/>
      <c r="C1419" s="414"/>
      <c r="D1419" s="414"/>
      <c r="E1419" s="438"/>
      <c r="F1419" s="438"/>
      <c r="G1419" s="414"/>
      <c r="H1419" s="414"/>
      <c r="I1419" s="414"/>
      <c r="J1419" s="414"/>
      <c r="K1419" s="414"/>
      <c r="L1419" s="414"/>
      <c r="M1419" s="414"/>
      <c r="N1419" s="414"/>
      <c r="O1419" s="414"/>
    </row>
    <row r="1420" spans="2:15" x14ac:dyDescent="0.3">
      <c r="B1420" s="414"/>
      <c r="C1420" s="414"/>
      <c r="D1420" s="414"/>
      <c r="E1420" s="438"/>
      <c r="F1420" s="438"/>
      <c r="G1420" s="414"/>
      <c r="H1420" s="414"/>
      <c r="I1420" s="414"/>
      <c r="J1420" s="414"/>
      <c r="K1420" s="414"/>
      <c r="L1420" s="414"/>
      <c r="M1420" s="414"/>
      <c r="N1420" s="414"/>
      <c r="O1420" s="414"/>
    </row>
    <row r="1421" spans="2:15" x14ac:dyDescent="0.3">
      <c r="B1421" s="414"/>
      <c r="C1421" s="414"/>
      <c r="D1421" s="414"/>
      <c r="E1421" s="438"/>
      <c r="F1421" s="438"/>
      <c r="G1421" s="414"/>
      <c r="H1421" s="414"/>
      <c r="I1421" s="414"/>
      <c r="J1421" s="414"/>
      <c r="K1421" s="414"/>
      <c r="L1421" s="414"/>
      <c r="M1421" s="414"/>
      <c r="N1421" s="414"/>
      <c r="O1421" s="414"/>
    </row>
    <row r="1422" spans="2:15" x14ac:dyDescent="0.3">
      <c r="B1422" s="414"/>
      <c r="C1422" s="414"/>
      <c r="D1422" s="414"/>
      <c r="E1422" s="438"/>
      <c r="F1422" s="438"/>
      <c r="G1422" s="414"/>
      <c r="H1422" s="414"/>
      <c r="I1422" s="414"/>
      <c r="J1422" s="414"/>
      <c r="K1422" s="414"/>
      <c r="L1422" s="414"/>
      <c r="M1422" s="414"/>
      <c r="N1422" s="414"/>
      <c r="O1422" s="414"/>
    </row>
    <row r="1423" spans="2:15" x14ac:dyDescent="0.3">
      <c r="B1423" s="414"/>
      <c r="C1423" s="414"/>
      <c r="D1423" s="414"/>
      <c r="E1423" s="438"/>
      <c r="F1423" s="438"/>
      <c r="G1423" s="414"/>
      <c r="H1423" s="414"/>
      <c r="I1423" s="414"/>
      <c r="J1423" s="414"/>
      <c r="K1423" s="414"/>
      <c r="L1423" s="414"/>
      <c r="M1423" s="414"/>
      <c r="N1423" s="414"/>
      <c r="O1423" s="414"/>
    </row>
    <row r="1424" spans="2:15" x14ac:dyDescent="0.3">
      <c r="B1424" s="414"/>
      <c r="C1424" s="414"/>
      <c r="D1424" s="414"/>
      <c r="E1424" s="438"/>
      <c r="F1424" s="438"/>
      <c r="G1424" s="414"/>
      <c r="H1424" s="414"/>
      <c r="I1424" s="414"/>
      <c r="J1424" s="414"/>
      <c r="K1424" s="414"/>
      <c r="L1424" s="414"/>
      <c r="M1424" s="414"/>
      <c r="N1424" s="414"/>
      <c r="O1424" s="414"/>
    </row>
    <row r="1425" spans="2:15" x14ac:dyDescent="0.3">
      <c r="B1425" s="414"/>
      <c r="C1425" s="414"/>
      <c r="D1425" s="414"/>
      <c r="E1425" s="438"/>
      <c r="F1425" s="438"/>
      <c r="G1425" s="414"/>
      <c r="H1425" s="414"/>
      <c r="I1425" s="414"/>
      <c r="J1425" s="414"/>
      <c r="K1425" s="414"/>
      <c r="L1425" s="414"/>
      <c r="M1425" s="414"/>
      <c r="N1425" s="414"/>
      <c r="O1425" s="414"/>
    </row>
    <row r="1426" spans="2:15" x14ac:dyDescent="0.3">
      <c r="B1426" s="414"/>
      <c r="C1426" s="414"/>
      <c r="D1426" s="414"/>
      <c r="E1426" s="438"/>
      <c r="F1426" s="438"/>
      <c r="G1426" s="414"/>
      <c r="H1426" s="414"/>
      <c r="I1426" s="414"/>
      <c r="J1426" s="414"/>
      <c r="K1426" s="414"/>
      <c r="L1426" s="414"/>
      <c r="M1426" s="414"/>
      <c r="N1426" s="414"/>
      <c r="O1426" s="414"/>
    </row>
    <row r="1427" spans="2:15" x14ac:dyDescent="0.3">
      <c r="B1427" s="414"/>
      <c r="C1427" s="414"/>
      <c r="D1427" s="414"/>
      <c r="E1427" s="438"/>
      <c r="F1427" s="438"/>
      <c r="G1427" s="414"/>
      <c r="H1427" s="414"/>
      <c r="I1427" s="414"/>
      <c r="J1427" s="414"/>
      <c r="K1427" s="414"/>
      <c r="L1427" s="414"/>
      <c r="M1427" s="414"/>
      <c r="N1427" s="414"/>
      <c r="O1427" s="414"/>
    </row>
    <row r="1428" spans="2:15" x14ac:dyDescent="0.3">
      <c r="B1428" s="414"/>
      <c r="C1428" s="414"/>
      <c r="D1428" s="414"/>
      <c r="E1428" s="438"/>
      <c r="F1428" s="438"/>
      <c r="G1428" s="414"/>
      <c r="H1428" s="414"/>
      <c r="I1428" s="414"/>
      <c r="J1428" s="414"/>
      <c r="K1428" s="414"/>
      <c r="L1428" s="414"/>
      <c r="M1428" s="414"/>
      <c r="N1428" s="414"/>
      <c r="O1428" s="414"/>
    </row>
    <row r="1429" spans="2:15" x14ac:dyDescent="0.3">
      <c r="B1429" s="414"/>
      <c r="C1429" s="414"/>
      <c r="D1429" s="414"/>
      <c r="E1429" s="438"/>
      <c r="F1429" s="438"/>
      <c r="G1429" s="414"/>
      <c r="H1429" s="414"/>
      <c r="I1429" s="414"/>
      <c r="J1429" s="414"/>
      <c r="K1429" s="414"/>
      <c r="L1429" s="414"/>
      <c r="M1429" s="414"/>
      <c r="N1429" s="414"/>
      <c r="O1429" s="414"/>
    </row>
    <row r="1430" spans="2:15" x14ac:dyDescent="0.3">
      <c r="B1430" s="414"/>
      <c r="C1430" s="414"/>
      <c r="D1430" s="414"/>
      <c r="E1430" s="438"/>
      <c r="F1430" s="438"/>
      <c r="G1430" s="414"/>
      <c r="H1430" s="414"/>
      <c r="I1430" s="414"/>
      <c r="J1430" s="414"/>
      <c r="K1430" s="414"/>
      <c r="L1430" s="414"/>
      <c r="M1430" s="414"/>
      <c r="N1430" s="414"/>
      <c r="O1430" s="414"/>
    </row>
    <row r="1431" spans="2:15" x14ac:dyDescent="0.3">
      <c r="B1431" s="414"/>
      <c r="C1431" s="414"/>
      <c r="D1431" s="414"/>
      <c r="E1431" s="438"/>
      <c r="F1431" s="438"/>
      <c r="G1431" s="414"/>
      <c r="H1431" s="414"/>
      <c r="I1431" s="414"/>
      <c r="J1431" s="414"/>
      <c r="K1431" s="414"/>
      <c r="L1431" s="414"/>
      <c r="M1431" s="414"/>
      <c r="N1431" s="414"/>
      <c r="O1431" s="414"/>
    </row>
    <row r="1432" spans="2:15" x14ac:dyDescent="0.3">
      <c r="B1432" s="414"/>
      <c r="C1432" s="414"/>
      <c r="D1432" s="414"/>
      <c r="E1432" s="438"/>
      <c r="F1432" s="438"/>
      <c r="G1432" s="414"/>
      <c r="H1432" s="414"/>
      <c r="I1432" s="414"/>
      <c r="J1432" s="414"/>
      <c r="K1432" s="414"/>
      <c r="L1432" s="414"/>
      <c r="M1432" s="414"/>
      <c r="N1432" s="414"/>
      <c r="O1432" s="414"/>
    </row>
    <row r="1433" spans="2:15" x14ac:dyDescent="0.3">
      <c r="B1433" s="414"/>
      <c r="C1433" s="414"/>
      <c r="D1433" s="414"/>
      <c r="E1433" s="438"/>
      <c r="F1433" s="438"/>
      <c r="G1433" s="414"/>
      <c r="H1433" s="414"/>
      <c r="I1433" s="414"/>
      <c r="J1433" s="414"/>
      <c r="K1433" s="414"/>
      <c r="L1433" s="414"/>
      <c r="M1433" s="414"/>
      <c r="N1433" s="414"/>
      <c r="O1433" s="414"/>
    </row>
    <row r="1434" spans="2:15" x14ac:dyDescent="0.3">
      <c r="B1434" s="414"/>
      <c r="C1434" s="414"/>
      <c r="D1434" s="414"/>
      <c r="E1434" s="438"/>
      <c r="F1434" s="438"/>
      <c r="G1434" s="414"/>
      <c r="H1434" s="414"/>
      <c r="I1434" s="414"/>
      <c r="J1434" s="414"/>
      <c r="K1434" s="414"/>
      <c r="L1434" s="414"/>
      <c r="M1434" s="414"/>
      <c r="N1434" s="414"/>
      <c r="O1434" s="414"/>
    </row>
    <row r="1435" spans="2:15" x14ac:dyDescent="0.3">
      <c r="B1435" s="414"/>
      <c r="C1435" s="414"/>
      <c r="D1435" s="414"/>
      <c r="E1435" s="438"/>
      <c r="F1435" s="438"/>
      <c r="G1435" s="414"/>
      <c r="H1435" s="414"/>
      <c r="I1435" s="414"/>
      <c r="J1435" s="414"/>
      <c r="K1435" s="414"/>
      <c r="L1435" s="414"/>
      <c r="M1435" s="414"/>
      <c r="N1435" s="414"/>
      <c r="O1435" s="414"/>
    </row>
    <row r="1436" spans="2:15" x14ac:dyDescent="0.3">
      <c r="B1436" s="414"/>
      <c r="C1436" s="414"/>
      <c r="D1436" s="414"/>
      <c r="E1436" s="438"/>
      <c r="F1436" s="438"/>
      <c r="G1436" s="414"/>
      <c r="H1436" s="414"/>
      <c r="I1436" s="414"/>
      <c r="J1436" s="414"/>
      <c r="K1436" s="414"/>
      <c r="L1436" s="414"/>
      <c r="M1436" s="414"/>
      <c r="N1436" s="414"/>
      <c r="O1436" s="414"/>
    </row>
    <row r="1437" spans="2:15" x14ac:dyDescent="0.3">
      <c r="B1437" s="414"/>
      <c r="C1437" s="414"/>
      <c r="D1437" s="414"/>
      <c r="E1437" s="438"/>
      <c r="F1437" s="438"/>
      <c r="G1437" s="414"/>
      <c r="H1437" s="414"/>
      <c r="I1437" s="414"/>
      <c r="J1437" s="414"/>
      <c r="K1437" s="414"/>
      <c r="L1437" s="414"/>
      <c r="M1437" s="414"/>
      <c r="N1437" s="414"/>
      <c r="O1437" s="414"/>
    </row>
    <row r="1438" spans="2:15" x14ac:dyDescent="0.3">
      <c r="B1438" s="414"/>
      <c r="C1438" s="414"/>
      <c r="D1438" s="414"/>
      <c r="E1438" s="438"/>
      <c r="F1438" s="438"/>
      <c r="G1438" s="414"/>
      <c r="H1438" s="414"/>
      <c r="I1438" s="414"/>
      <c r="J1438" s="414"/>
      <c r="K1438" s="414"/>
      <c r="L1438" s="414"/>
      <c r="M1438" s="414"/>
      <c r="N1438" s="414"/>
      <c r="O1438" s="414"/>
    </row>
    <row r="1439" spans="2:15" x14ac:dyDescent="0.3">
      <c r="B1439" s="414"/>
      <c r="C1439" s="414"/>
      <c r="D1439" s="414"/>
      <c r="E1439" s="438"/>
      <c r="F1439" s="438"/>
      <c r="G1439" s="414"/>
      <c r="H1439" s="414"/>
      <c r="I1439" s="414"/>
      <c r="J1439" s="414"/>
      <c r="K1439" s="414"/>
      <c r="L1439" s="414"/>
      <c r="M1439" s="414"/>
      <c r="N1439" s="414"/>
      <c r="O1439" s="414"/>
    </row>
    <row r="1440" spans="2:15" x14ac:dyDescent="0.3">
      <c r="B1440" s="414"/>
      <c r="C1440" s="414"/>
      <c r="D1440" s="414"/>
      <c r="E1440" s="438"/>
      <c r="F1440" s="438"/>
      <c r="G1440" s="414"/>
      <c r="H1440" s="414"/>
      <c r="I1440" s="414"/>
      <c r="J1440" s="414"/>
      <c r="K1440" s="414"/>
      <c r="L1440" s="414"/>
      <c r="M1440" s="414"/>
      <c r="N1440" s="414"/>
      <c r="O1440" s="414"/>
    </row>
    <row r="1441" spans="2:15" x14ac:dyDescent="0.3">
      <c r="B1441" s="414"/>
      <c r="C1441" s="414"/>
      <c r="D1441" s="414"/>
      <c r="E1441" s="438"/>
      <c r="F1441" s="438"/>
      <c r="G1441" s="414"/>
      <c r="H1441" s="414"/>
      <c r="I1441" s="414"/>
      <c r="J1441" s="414"/>
      <c r="K1441" s="414"/>
      <c r="L1441" s="414"/>
      <c r="M1441" s="414"/>
      <c r="N1441" s="414"/>
      <c r="O1441" s="414"/>
    </row>
    <row r="1442" spans="2:15" x14ac:dyDescent="0.3">
      <c r="B1442" s="414"/>
      <c r="C1442" s="414"/>
      <c r="D1442" s="414"/>
      <c r="E1442" s="438"/>
      <c r="F1442" s="438"/>
      <c r="G1442" s="414"/>
      <c r="H1442" s="414"/>
      <c r="I1442" s="414"/>
      <c r="J1442" s="414"/>
      <c r="K1442" s="414"/>
      <c r="L1442" s="414"/>
      <c r="M1442" s="414"/>
      <c r="N1442" s="414"/>
      <c r="O1442" s="414"/>
    </row>
    <row r="1443" spans="2:15" x14ac:dyDescent="0.3">
      <c r="B1443" s="414"/>
      <c r="C1443" s="414"/>
      <c r="D1443" s="414"/>
      <c r="E1443" s="438"/>
      <c r="F1443" s="438"/>
      <c r="G1443" s="414"/>
      <c r="H1443" s="414"/>
      <c r="I1443" s="414"/>
      <c r="J1443" s="414"/>
      <c r="K1443" s="414"/>
      <c r="L1443" s="414"/>
      <c r="M1443" s="414"/>
      <c r="N1443" s="414"/>
      <c r="O1443" s="414"/>
    </row>
    <row r="1444" spans="2:15" x14ac:dyDescent="0.3">
      <c r="B1444" s="414"/>
      <c r="C1444" s="414"/>
      <c r="D1444" s="414"/>
      <c r="E1444" s="438"/>
      <c r="F1444" s="438"/>
      <c r="G1444" s="414"/>
      <c r="H1444" s="414"/>
      <c r="I1444" s="414"/>
      <c r="J1444" s="414"/>
      <c r="K1444" s="414"/>
      <c r="L1444" s="414"/>
      <c r="M1444" s="414"/>
      <c r="N1444" s="414"/>
      <c r="O1444" s="414"/>
    </row>
    <row r="1445" spans="2:15" x14ac:dyDescent="0.3">
      <c r="B1445" s="414"/>
      <c r="C1445" s="414"/>
      <c r="D1445" s="414"/>
      <c r="E1445" s="438"/>
      <c r="F1445" s="438"/>
      <c r="G1445" s="414"/>
      <c r="H1445" s="414"/>
      <c r="I1445" s="414"/>
      <c r="J1445" s="414"/>
      <c r="K1445" s="414"/>
      <c r="L1445" s="414"/>
      <c r="M1445" s="414"/>
      <c r="N1445" s="414"/>
      <c r="O1445" s="414"/>
    </row>
    <row r="1446" spans="2:15" x14ac:dyDescent="0.3">
      <c r="B1446" s="414"/>
      <c r="C1446" s="414"/>
      <c r="D1446" s="414"/>
      <c r="E1446" s="438"/>
      <c r="F1446" s="438"/>
      <c r="G1446" s="414"/>
      <c r="H1446" s="414"/>
      <c r="I1446" s="414"/>
      <c r="J1446" s="414"/>
      <c r="K1446" s="414"/>
      <c r="L1446" s="414"/>
      <c r="M1446" s="414"/>
      <c r="N1446" s="414"/>
      <c r="O1446" s="414"/>
    </row>
    <row r="1447" spans="2:15" x14ac:dyDescent="0.3">
      <c r="B1447" s="414"/>
      <c r="C1447" s="414"/>
      <c r="D1447" s="414"/>
      <c r="E1447" s="438"/>
      <c r="F1447" s="438"/>
      <c r="G1447" s="414"/>
      <c r="H1447" s="414"/>
      <c r="I1447" s="414"/>
      <c r="J1447" s="414"/>
      <c r="K1447" s="414"/>
      <c r="L1447" s="414"/>
      <c r="M1447" s="414"/>
      <c r="N1447" s="414"/>
      <c r="O1447" s="414"/>
    </row>
    <row r="1448" spans="2:15" x14ac:dyDescent="0.3">
      <c r="B1448" s="414"/>
      <c r="C1448" s="414"/>
      <c r="D1448" s="414"/>
      <c r="E1448" s="438"/>
      <c r="F1448" s="438"/>
      <c r="G1448" s="414"/>
      <c r="H1448" s="414"/>
      <c r="I1448" s="414"/>
      <c r="J1448" s="414"/>
      <c r="K1448" s="414"/>
      <c r="L1448" s="414"/>
      <c r="M1448" s="414"/>
      <c r="N1448" s="414"/>
      <c r="O1448" s="414"/>
    </row>
    <row r="1449" spans="2:15" x14ac:dyDescent="0.3">
      <c r="B1449" s="414"/>
      <c r="C1449" s="414"/>
      <c r="D1449" s="414"/>
      <c r="E1449" s="438"/>
      <c r="F1449" s="438"/>
      <c r="G1449" s="414"/>
      <c r="H1449" s="414"/>
      <c r="I1449" s="414"/>
      <c r="J1449" s="414"/>
      <c r="K1449" s="414"/>
      <c r="L1449" s="414"/>
      <c r="M1449" s="414"/>
      <c r="N1449" s="414"/>
      <c r="O1449" s="414"/>
    </row>
    <row r="1450" spans="2:15" x14ac:dyDescent="0.3">
      <c r="B1450" s="414"/>
      <c r="C1450" s="414"/>
      <c r="D1450" s="414"/>
      <c r="E1450" s="438"/>
      <c r="F1450" s="438"/>
      <c r="G1450" s="414"/>
      <c r="H1450" s="414"/>
      <c r="I1450" s="414"/>
      <c r="J1450" s="414"/>
      <c r="K1450" s="414"/>
      <c r="L1450" s="414"/>
      <c r="M1450" s="414"/>
      <c r="N1450" s="414"/>
      <c r="O1450" s="414"/>
    </row>
    <row r="1451" spans="2:15" x14ac:dyDescent="0.3">
      <c r="B1451" s="414"/>
      <c r="C1451" s="414"/>
      <c r="D1451" s="414"/>
      <c r="E1451" s="438"/>
      <c r="F1451" s="438"/>
      <c r="G1451" s="414"/>
      <c r="H1451" s="414"/>
      <c r="I1451" s="414"/>
      <c r="J1451" s="414"/>
      <c r="K1451" s="414"/>
      <c r="L1451" s="414"/>
      <c r="M1451" s="414"/>
      <c r="N1451" s="414"/>
      <c r="O1451" s="414"/>
    </row>
    <row r="1452" spans="2:15" x14ac:dyDescent="0.3">
      <c r="B1452" s="414"/>
      <c r="C1452" s="414"/>
      <c r="D1452" s="414"/>
      <c r="E1452" s="438"/>
      <c r="F1452" s="438"/>
      <c r="G1452" s="414"/>
      <c r="H1452" s="414"/>
      <c r="I1452" s="414"/>
      <c r="J1452" s="414"/>
      <c r="K1452" s="414"/>
      <c r="L1452" s="414"/>
      <c r="M1452" s="414"/>
      <c r="N1452" s="414"/>
      <c r="O1452" s="414"/>
    </row>
    <row r="1453" spans="2:15" x14ac:dyDescent="0.3">
      <c r="B1453" s="414"/>
      <c r="C1453" s="414"/>
      <c r="D1453" s="414"/>
      <c r="E1453" s="438"/>
      <c r="F1453" s="438"/>
      <c r="G1453" s="414"/>
      <c r="H1453" s="414"/>
      <c r="I1453" s="414"/>
      <c r="J1453" s="414"/>
      <c r="K1453" s="414"/>
      <c r="L1453" s="414"/>
      <c r="M1453" s="414"/>
      <c r="N1453" s="414"/>
      <c r="O1453" s="414"/>
    </row>
    <row r="1454" spans="2:15" x14ac:dyDescent="0.3">
      <c r="B1454" s="414"/>
      <c r="C1454" s="414"/>
      <c r="D1454" s="414"/>
      <c r="E1454" s="438"/>
      <c r="F1454" s="438"/>
      <c r="G1454" s="414"/>
      <c r="H1454" s="414"/>
      <c r="I1454" s="414"/>
      <c r="J1454" s="414"/>
      <c r="K1454" s="414"/>
      <c r="L1454" s="414"/>
      <c r="M1454" s="414"/>
      <c r="N1454" s="414"/>
      <c r="O1454" s="414"/>
    </row>
    <row r="1455" spans="2:15" x14ac:dyDescent="0.3">
      <c r="B1455" s="414"/>
      <c r="C1455" s="414"/>
      <c r="D1455" s="414"/>
      <c r="E1455" s="438"/>
      <c r="F1455" s="438"/>
      <c r="G1455" s="414"/>
      <c r="H1455" s="414"/>
      <c r="I1455" s="414"/>
      <c r="J1455" s="414"/>
      <c r="K1455" s="414"/>
      <c r="L1455" s="414"/>
      <c r="M1455" s="414"/>
      <c r="N1455" s="414"/>
      <c r="O1455" s="414"/>
    </row>
    <row r="1456" spans="2:15" x14ac:dyDescent="0.3">
      <c r="B1456" s="414"/>
      <c r="C1456" s="414"/>
      <c r="D1456" s="414"/>
      <c r="E1456" s="438"/>
      <c r="F1456" s="438"/>
      <c r="G1456" s="414"/>
      <c r="H1456" s="414"/>
      <c r="I1456" s="414"/>
      <c r="J1456" s="414"/>
      <c r="K1456" s="414"/>
      <c r="L1456" s="414"/>
      <c r="M1456" s="414"/>
      <c r="N1456" s="414"/>
      <c r="O1456" s="414"/>
    </row>
    <row r="1457" spans="2:15" x14ac:dyDescent="0.3">
      <c r="B1457" s="414"/>
      <c r="C1457" s="414"/>
      <c r="D1457" s="414"/>
      <c r="E1457" s="438"/>
      <c r="F1457" s="438"/>
      <c r="G1457" s="414"/>
      <c r="H1457" s="414"/>
      <c r="I1457" s="414"/>
      <c r="J1457" s="414"/>
      <c r="K1457" s="414"/>
      <c r="L1457" s="414"/>
      <c r="M1457" s="414"/>
      <c r="N1457" s="414"/>
      <c r="O1457" s="414"/>
    </row>
    <row r="1458" spans="2:15" x14ac:dyDescent="0.3">
      <c r="B1458" s="414"/>
      <c r="C1458" s="414"/>
      <c r="D1458" s="414"/>
      <c r="E1458" s="438"/>
      <c r="F1458" s="438"/>
      <c r="G1458" s="414"/>
      <c r="H1458" s="414"/>
      <c r="I1458" s="414"/>
      <c r="J1458" s="414"/>
      <c r="K1458" s="414"/>
      <c r="L1458" s="414"/>
      <c r="M1458" s="414"/>
      <c r="N1458" s="414"/>
      <c r="O1458" s="414"/>
    </row>
    <row r="1459" spans="2:15" x14ac:dyDescent="0.3">
      <c r="B1459" s="414"/>
      <c r="C1459" s="414"/>
      <c r="D1459" s="414"/>
      <c r="E1459" s="438"/>
      <c r="F1459" s="438"/>
      <c r="G1459" s="414"/>
      <c r="H1459" s="414"/>
      <c r="I1459" s="414"/>
      <c r="J1459" s="414"/>
      <c r="K1459" s="414"/>
      <c r="L1459" s="414"/>
      <c r="M1459" s="414"/>
      <c r="N1459" s="414"/>
      <c r="O1459" s="414"/>
    </row>
    <row r="1460" spans="2:15" x14ac:dyDescent="0.3">
      <c r="B1460" s="414"/>
      <c r="C1460" s="414"/>
      <c r="D1460" s="414"/>
      <c r="E1460" s="438"/>
      <c r="F1460" s="438"/>
      <c r="G1460" s="414"/>
      <c r="H1460" s="414"/>
      <c r="I1460" s="414"/>
      <c r="J1460" s="414"/>
      <c r="K1460" s="414"/>
      <c r="L1460" s="414"/>
      <c r="M1460" s="414"/>
      <c r="N1460" s="414"/>
      <c r="O1460" s="414"/>
    </row>
    <row r="1461" spans="2:15" x14ac:dyDescent="0.3">
      <c r="B1461" s="414"/>
      <c r="C1461" s="414"/>
      <c r="D1461" s="414"/>
      <c r="E1461" s="438"/>
      <c r="F1461" s="438"/>
      <c r="G1461" s="414"/>
      <c r="H1461" s="414"/>
      <c r="I1461" s="414"/>
      <c r="J1461" s="414"/>
      <c r="K1461" s="414"/>
      <c r="L1461" s="414"/>
      <c r="M1461" s="414"/>
      <c r="N1461" s="414"/>
      <c r="O1461" s="414"/>
    </row>
    <row r="1462" spans="2:15" x14ac:dyDescent="0.3">
      <c r="B1462" s="414"/>
      <c r="C1462" s="414"/>
      <c r="D1462" s="414"/>
      <c r="E1462" s="438"/>
      <c r="F1462" s="438"/>
      <c r="G1462" s="414"/>
      <c r="H1462" s="414"/>
      <c r="I1462" s="414"/>
      <c r="J1462" s="414"/>
      <c r="K1462" s="414"/>
      <c r="L1462" s="414"/>
      <c r="M1462" s="414"/>
      <c r="N1462" s="414"/>
      <c r="O1462" s="414"/>
    </row>
    <row r="1463" spans="2:15" x14ac:dyDescent="0.3">
      <c r="B1463" s="414"/>
      <c r="C1463" s="414"/>
      <c r="D1463" s="414"/>
      <c r="E1463" s="438"/>
      <c r="F1463" s="438"/>
      <c r="G1463" s="414"/>
      <c r="H1463" s="414"/>
      <c r="I1463" s="414"/>
      <c r="J1463" s="414"/>
      <c r="K1463" s="414"/>
      <c r="L1463" s="414"/>
      <c r="M1463" s="414"/>
      <c r="N1463" s="414"/>
      <c r="O1463" s="414"/>
    </row>
    <row r="1464" spans="2:15" x14ac:dyDescent="0.3">
      <c r="B1464" s="414"/>
      <c r="C1464" s="414"/>
      <c r="D1464" s="414"/>
      <c r="E1464" s="438"/>
      <c r="F1464" s="438"/>
      <c r="G1464" s="414"/>
      <c r="H1464" s="414"/>
      <c r="I1464" s="414"/>
      <c r="J1464" s="414"/>
      <c r="K1464" s="414"/>
      <c r="L1464" s="414"/>
      <c r="M1464" s="414"/>
      <c r="N1464" s="414"/>
      <c r="O1464" s="414"/>
    </row>
    <row r="1465" spans="2:15" x14ac:dyDescent="0.3">
      <c r="B1465" s="414"/>
      <c r="C1465" s="414"/>
      <c r="D1465" s="414"/>
      <c r="E1465" s="438"/>
      <c r="F1465" s="438"/>
      <c r="G1465" s="414"/>
      <c r="H1465" s="414"/>
      <c r="I1465" s="414"/>
      <c r="J1465" s="414"/>
      <c r="K1465" s="414"/>
      <c r="L1465" s="414"/>
      <c r="M1465" s="414"/>
      <c r="N1465" s="414"/>
      <c r="O1465" s="414"/>
    </row>
    <row r="1466" spans="2:15" x14ac:dyDescent="0.3">
      <c r="B1466" s="414"/>
      <c r="C1466" s="414"/>
      <c r="D1466" s="414"/>
      <c r="E1466" s="438"/>
      <c r="F1466" s="438"/>
      <c r="G1466" s="414"/>
      <c r="H1466" s="414"/>
      <c r="I1466" s="414"/>
      <c r="J1466" s="414"/>
      <c r="K1466" s="414"/>
      <c r="L1466" s="414"/>
      <c r="M1466" s="414"/>
      <c r="N1466" s="414"/>
      <c r="O1466" s="414"/>
    </row>
    <row r="1467" spans="2:15" x14ac:dyDescent="0.3">
      <c r="B1467" s="414"/>
      <c r="C1467" s="414"/>
      <c r="D1467" s="414"/>
      <c r="E1467" s="438"/>
      <c r="F1467" s="438"/>
      <c r="G1467" s="414"/>
      <c r="H1467" s="414"/>
      <c r="I1467" s="414"/>
      <c r="J1467" s="414"/>
      <c r="K1467" s="414"/>
      <c r="L1467" s="414"/>
      <c r="M1467" s="414"/>
      <c r="N1467" s="414"/>
      <c r="O1467" s="414"/>
    </row>
    <row r="1468" spans="2:15" x14ac:dyDescent="0.3">
      <c r="B1468" s="414"/>
      <c r="C1468" s="414"/>
      <c r="D1468" s="414"/>
      <c r="E1468" s="438"/>
      <c r="F1468" s="438"/>
      <c r="G1468" s="414"/>
      <c r="H1468" s="414"/>
      <c r="I1468" s="414"/>
      <c r="J1468" s="414"/>
      <c r="K1468" s="414"/>
      <c r="L1468" s="414"/>
      <c r="M1468" s="414"/>
      <c r="N1468" s="414"/>
      <c r="O1468" s="414"/>
    </row>
    <row r="1469" spans="2:15" x14ac:dyDescent="0.3">
      <c r="B1469" s="414"/>
      <c r="C1469" s="414"/>
      <c r="D1469" s="414"/>
      <c r="E1469" s="438"/>
      <c r="F1469" s="438"/>
      <c r="G1469" s="414"/>
      <c r="H1469" s="414"/>
      <c r="I1469" s="414"/>
      <c r="J1469" s="414"/>
      <c r="K1469" s="414"/>
      <c r="L1469" s="414"/>
      <c r="M1469" s="414"/>
      <c r="N1469" s="414"/>
      <c r="O1469" s="414"/>
    </row>
    <row r="1470" spans="2:15" x14ac:dyDescent="0.3">
      <c r="B1470" s="414"/>
      <c r="C1470" s="414"/>
      <c r="D1470" s="414"/>
      <c r="E1470" s="438"/>
      <c r="F1470" s="438"/>
      <c r="G1470" s="414"/>
      <c r="H1470" s="414"/>
      <c r="I1470" s="414"/>
      <c r="J1470" s="414"/>
      <c r="K1470" s="414"/>
      <c r="L1470" s="414"/>
      <c r="M1470" s="414"/>
      <c r="N1470" s="414"/>
      <c r="O1470" s="414"/>
    </row>
    <row r="1471" spans="2:15" x14ac:dyDescent="0.3">
      <c r="B1471" s="414"/>
      <c r="C1471" s="414"/>
      <c r="D1471" s="414"/>
      <c r="E1471" s="438"/>
      <c r="F1471" s="438"/>
      <c r="G1471" s="414"/>
      <c r="H1471" s="414"/>
      <c r="I1471" s="414"/>
      <c r="J1471" s="414"/>
      <c r="K1471" s="414"/>
      <c r="L1471" s="414"/>
      <c r="M1471" s="414"/>
      <c r="N1471" s="414"/>
      <c r="O1471" s="414"/>
    </row>
    <row r="1472" spans="2:15" x14ac:dyDescent="0.3">
      <c r="B1472" s="414"/>
      <c r="C1472" s="414"/>
      <c r="D1472" s="414"/>
      <c r="E1472" s="438"/>
      <c r="F1472" s="438"/>
      <c r="G1472" s="414"/>
      <c r="H1472" s="414"/>
      <c r="I1472" s="414"/>
      <c r="J1472" s="414"/>
      <c r="K1472" s="414"/>
      <c r="L1472" s="414"/>
      <c r="M1472" s="414"/>
      <c r="N1472" s="414"/>
      <c r="O1472" s="414"/>
    </row>
    <row r="1473" spans="2:15" x14ac:dyDescent="0.3">
      <c r="B1473" s="414"/>
      <c r="C1473" s="414"/>
      <c r="D1473" s="414"/>
      <c r="E1473" s="438"/>
      <c r="F1473" s="438"/>
      <c r="G1473" s="414"/>
      <c r="H1473" s="414"/>
      <c r="I1473" s="414"/>
      <c r="J1473" s="414"/>
      <c r="K1473" s="414"/>
      <c r="L1473" s="414"/>
      <c r="M1473" s="414"/>
      <c r="N1473" s="414"/>
      <c r="O1473" s="414"/>
    </row>
    <row r="1474" spans="2:15" x14ac:dyDescent="0.3">
      <c r="B1474" s="414"/>
      <c r="C1474" s="414"/>
      <c r="D1474" s="414"/>
      <c r="E1474" s="438"/>
      <c r="F1474" s="438"/>
      <c r="G1474" s="414"/>
      <c r="H1474" s="414"/>
      <c r="I1474" s="414"/>
      <c r="J1474" s="414"/>
      <c r="K1474" s="414"/>
      <c r="L1474" s="414"/>
      <c r="M1474" s="414"/>
      <c r="N1474" s="414"/>
      <c r="O1474" s="414"/>
    </row>
    <row r="1475" spans="2:15" x14ac:dyDescent="0.3">
      <c r="B1475" s="414"/>
      <c r="C1475" s="414"/>
      <c r="D1475" s="414"/>
      <c r="E1475" s="438"/>
      <c r="F1475" s="438"/>
      <c r="G1475" s="414"/>
      <c r="H1475" s="414"/>
      <c r="I1475" s="414"/>
      <c r="J1475" s="414"/>
      <c r="K1475" s="414"/>
      <c r="L1475" s="414"/>
      <c r="M1475" s="414"/>
      <c r="N1475" s="414"/>
      <c r="O1475" s="414"/>
    </row>
    <row r="1476" spans="2:15" x14ac:dyDescent="0.3">
      <c r="B1476" s="414"/>
      <c r="C1476" s="414"/>
      <c r="D1476" s="414"/>
      <c r="E1476" s="438"/>
      <c r="F1476" s="438"/>
      <c r="G1476" s="414"/>
      <c r="H1476" s="414"/>
      <c r="I1476" s="414"/>
      <c r="J1476" s="414"/>
      <c r="K1476" s="414"/>
      <c r="L1476" s="414"/>
      <c r="M1476" s="414"/>
      <c r="N1476" s="414"/>
      <c r="O1476" s="414"/>
    </row>
    <row r="1477" spans="2:15" x14ac:dyDescent="0.3">
      <c r="B1477" s="414"/>
      <c r="C1477" s="414"/>
      <c r="D1477" s="414"/>
      <c r="E1477" s="438"/>
      <c r="F1477" s="438"/>
      <c r="G1477" s="414"/>
      <c r="H1477" s="414"/>
      <c r="I1477" s="414"/>
      <c r="J1477" s="414"/>
      <c r="K1477" s="414"/>
      <c r="L1477" s="414"/>
      <c r="M1477" s="414"/>
      <c r="N1477" s="414"/>
      <c r="O1477" s="414"/>
    </row>
    <row r="1478" spans="2:15" x14ac:dyDescent="0.3">
      <c r="B1478" s="414"/>
      <c r="C1478" s="414"/>
      <c r="D1478" s="414"/>
      <c r="E1478" s="438"/>
      <c r="F1478" s="438"/>
      <c r="G1478" s="414"/>
      <c r="H1478" s="414"/>
      <c r="I1478" s="414"/>
      <c r="J1478" s="414"/>
      <c r="K1478" s="414"/>
      <c r="L1478" s="414"/>
      <c r="M1478" s="414"/>
      <c r="N1478" s="414"/>
      <c r="O1478" s="414"/>
    </row>
    <row r="1479" spans="2:15" x14ac:dyDescent="0.3">
      <c r="B1479" s="414"/>
      <c r="C1479" s="414"/>
      <c r="D1479" s="414"/>
      <c r="E1479" s="438"/>
      <c r="F1479" s="438"/>
      <c r="G1479" s="414"/>
      <c r="H1479" s="414"/>
      <c r="I1479" s="414"/>
      <c r="J1479" s="414"/>
      <c r="K1479" s="414"/>
      <c r="L1479" s="414"/>
      <c r="M1479" s="414"/>
      <c r="N1479" s="414"/>
      <c r="O1479" s="414"/>
    </row>
    <row r="1480" spans="2:15" x14ac:dyDescent="0.3">
      <c r="B1480" s="414"/>
      <c r="C1480" s="414"/>
      <c r="D1480" s="414"/>
      <c r="E1480" s="438"/>
      <c r="F1480" s="438"/>
      <c r="G1480" s="414"/>
      <c r="H1480" s="414"/>
      <c r="I1480" s="414"/>
      <c r="J1480" s="414"/>
      <c r="K1480" s="414"/>
      <c r="L1480" s="414"/>
      <c r="M1480" s="414"/>
      <c r="N1480" s="414"/>
      <c r="O1480" s="414"/>
    </row>
    <row r="1481" spans="2:15" x14ac:dyDescent="0.3">
      <c r="B1481" s="414"/>
      <c r="C1481" s="414"/>
      <c r="D1481" s="414"/>
      <c r="E1481" s="438"/>
      <c r="F1481" s="438"/>
      <c r="G1481" s="414"/>
      <c r="H1481" s="414"/>
      <c r="I1481" s="414"/>
      <c r="J1481" s="414"/>
      <c r="K1481" s="414"/>
      <c r="L1481" s="414"/>
      <c r="M1481" s="414"/>
      <c r="N1481" s="414"/>
      <c r="O1481" s="414"/>
    </row>
    <row r="1482" spans="2:15" x14ac:dyDescent="0.3">
      <c r="B1482" s="414"/>
      <c r="C1482" s="414"/>
      <c r="D1482" s="414"/>
      <c r="E1482" s="438"/>
      <c r="F1482" s="438"/>
      <c r="G1482" s="414"/>
      <c r="H1482" s="414"/>
      <c r="I1482" s="414"/>
      <c r="J1482" s="414"/>
      <c r="K1482" s="414"/>
      <c r="L1482" s="414"/>
      <c r="M1482" s="414"/>
      <c r="N1482" s="414"/>
      <c r="O1482" s="414"/>
    </row>
    <row r="1483" spans="2:15" x14ac:dyDescent="0.3">
      <c r="B1483" s="414"/>
      <c r="C1483" s="414"/>
      <c r="D1483" s="414"/>
      <c r="E1483" s="438"/>
      <c r="F1483" s="438"/>
      <c r="G1483" s="414"/>
      <c r="H1483" s="414"/>
      <c r="I1483" s="414"/>
      <c r="J1483" s="414"/>
      <c r="K1483" s="414"/>
      <c r="L1483" s="414"/>
      <c r="M1483" s="414"/>
      <c r="N1483" s="414"/>
      <c r="O1483" s="414"/>
    </row>
    <row r="1484" spans="2:15" x14ac:dyDescent="0.3">
      <c r="B1484" s="414"/>
      <c r="C1484" s="414"/>
      <c r="D1484" s="414"/>
      <c r="E1484" s="438"/>
      <c r="F1484" s="438"/>
      <c r="G1484" s="414"/>
      <c r="H1484" s="414"/>
      <c r="I1484" s="414"/>
      <c r="J1484" s="414"/>
      <c r="K1484" s="414"/>
      <c r="L1484" s="414"/>
      <c r="M1484" s="414"/>
      <c r="N1484" s="414"/>
      <c r="O1484" s="414"/>
    </row>
    <row r="1485" spans="2:15" x14ac:dyDescent="0.3">
      <c r="B1485" s="414"/>
      <c r="C1485" s="414"/>
      <c r="D1485" s="414"/>
      <c r="E1485" s="438"/>
      <c r="F1485" s="438"/>
      <c r="G1485" s="414"/>
      <c r="H1485" s="414"/>
      <c r="I1485" s="414"/>
      <c r="J1485" s="414"/>
      <c r="K1485" s="414"/>
      <c r="L1485" s="414"/>
      <c r="M1485" s="414"/>
      <c r="N1485" s="414"/>
      <c r="O1485" s="414"/>
    </row>
    <row r="1486" spans="2:15" x14ac:dyDescent="0.3">
      <c r="B1486" s="414"/>
      <c r="C1486" s="414"/>
      <c r="D1486" s="414"/>
      <c r="E1486" s="438"/>
      <c r="F1486" s="438"/>
      <c r="G1486" s="414"/>
      <c r="H1486" s="414"/>
      <c r="I1486" s="414"/>
      <c r="J1486" s="414"/>
      <c r="K1486" s="414"/>
      <c r="L1486" s="414"/>
      <c r="M1486" s="414"/>
      <c r="N1486" s="414"/>
      <c r="O1486" s="414"/>
    </row>
    <row r="1487" spans="2:15" x14ac:dyDescent="0.3">
      <c r="B1487" s="414"/>
      <c r="C1487" s="414"/>
      <c r="D1487" s="414"/>
      <c r="E1487" s="438"/>
      <c r="F1487" s="438"/>
      <c r="G1487" s="414"/>
      <c r="H1487" s="414"/>
      <c r="I1487" s="414"/>
      <c r="J1487" s="414"/>
      <c r="K1487" s="414"/>
      <c r="L1487" s="414"/>
      <c r="M1487" s="414"/>
      <c r="N1487" s="414"/>
      <c r="O1487" s="414"/>
    </row>
    <row r="1488" spans="2:15" x14ac:dyDescent="0.3">
      <c r="B1488" s="414"/>
      <c r="C1488" s="414"/>
      <c r="D1488" s="414"/>
      <c r="E1488" s="438"/>
      <c r="F1488" s="438"/>
      <c r="G1488" s="414"/>
      <c r="H1488" s="414"/>
      <c r="I1488" s="414"/>
      <c r="J1488" s="414"/>
      <c r="K1488" s="414"/>
      <c r="L1488" s="414"/>
      <c r="M1488" s="414"/>
      <c r="N1488" s="414"/>
      <c r="O1488" s="414"/>
    </row>
    <row r="1489" spans="2:15" x14ac:dyDescent="0.3">
      <c r="B1489" s="414"/>
      <c r="C1489" s="414"/>
      <c r="D1489" s="414"/>
      <c r="E1489" s="438"/>
      <c r="F1489" s="438"/>
      <c r="G1489" s="414"/>
      <c r="H1489" s="414"/>
      <c r="I1489" s="414"/>
      <c r="J1489" s="414"/>
      <c r="K1489" s="414"/>
      <c r="L1489" s="414"/>
      <c r="M1489" s="414"/>
      <c r="N1489" s="414"/>
      <c r="O1489" s="414"/>
    </row>
    <row r="1490" spans="2:15" x14ac:dyDescent="0.3">
      <c r="B1490" s="414"/>
      <c r="C1490" s="414"/>
      <c r="D1490" s="414"/>
      <c r="E1490" s="438"/>
      <c r="F1490" s="438"/>
      <c r="G1490" s="414"/>
      <c r="H1490" s="414"/>
      <c r="I1490" s="414"/>
      <c r="J1490" s="414"/>
      <c r="K1490" s="414"/>
      <c r="L1490" s="414"/>
      <c r="M1490" s="414"/>
      <c r="N1490" s="414"/>
      <c r="O1490" s="414"/>
    </row>
    <row r="1491" spans="2:15" x14ac:dyDescent="0.3">
      <c r="B1491" s="414"/>
      <c r="C1491" s="414"/>
      <c r="D1491" s="414"/>
      <c r="E1491" s="438"/>
      <c r="F1491" s="438"/>
      <c r="G1491" s="414"/>
      <c r="H1491" s="414"/>
      <c r="I1491" s="414"/>
      <c r="J1491" s="414"/>
      <c r="K1491" s="414"/>
      <c r="L1491" s="414"/>
      <c r="M1491" s="414"/>
      <c r="N1491" s="414"/>
      <c r="O1491" s="414"/>
    </row>
    <row r="1492" spans="2:15" x14ac:dyDescent="0.3">
      <c r="B1492" s="414"/>
      <c r="C1492" s="414"/>
      <c r="D1492" s="414"/>
      <c r="E1492" s="438"/>
      <c r="F1492" s="438"/>
      <c r="G1492" s="414"/>
      <c r="H1492" s="414"/>
      <c r="I1492" s="414"/>
      <c r="J1492" s="414"/>
      <c r="K1492" s="414"/>
      <c r="L1492" s="414"/>
      <c r="M1492" s="414"/>
      <c r="N1492" s="414"/>
      <c r="O1492" s="414"/>
    </row>
    <row r="1493" spans="2:15" x14ac:dyDescent="0.3">
      <c r="B1493" s="414"/>
      <c r="C1493" s="414"/>
      <c r="D1493" s="414"/>
      <c r="E1493" s="438"/>
      <c r="F1493" s="438"/>
      <c r="G1493" s="414"/>
      <c r="H1493" s="414"/>
      <c r="I1493" s="414"/>
      <c r="J1493" s="414"/>
      <c r="K1493" s="414"/>
      <c r="L1493" s="414"/>
      <c r="M1493" s="414"/>
      <c r="N1493" s="414"/>
      <c r="O1493" s="414"/>
    </row>
    <row r="1494" spans="2:15" x14ac:dyDescent="0.3">
      <c r="B1494" s="414"/>
      <c r="C1494" s="414"/>
      <c r="D1494" s="414"/>
      <c r="E1494" s="438"/>
      <c r="F1494" s="438"/>
      <c r="G1494" s="414"/>
      <c r="H1494" s="414"/>
      <c r="I1494" s="414"/>
      <c r="J1494" s="414"/>
      <c r="K1494" s="414"/>
      <c r="L1494" s="414"/>
      <c r="M1494" s="414"/>
      <c r="N1494" s="414"/>
      <c r="O1494" s="414"/>
    </row>
    <row r="1495" spans="2:15" x14ac:dyDescent="0.3">
      <c r="B1495" s="414"/>
      <c r="C1495" s="414"/>
      <c r="D1495" s="414"/>
      <c r="E1495" s="438"/>
      <c r="F1495" s="438"/>
      <c r="G1495" s="414"/>
      <c r="H1495" s="414"/>
      <c r="I1495" s="414"/>
      <c r="J1495" s="414"/>
      <c r="K1495" s="414"/>
      <c r="L1495" s="414"/>
      <c r="M1495" s="414"/>
      <c r="N1495" s="414"/>
      <c r="O1495" s="414"/>
    </row>
    <row r="1496" spans="2:15" x14ac:dyDescent="0.3">
      <c r="B1496" s="414"/>
      <c r="C1496" s="414"/>
      <c r="D1496" s="414"/>
      <c r="E1496" s="438"/>
      <c r="F1496" s="438"/>
      <c r="G1496" s="414"/>
      <c r="H1496" s="414"/>
      <c r="I1496" s="414"/>
      <c r="J1496" s="414"/>
      <c r="K1496" s="414"/>
      <c r="L1496" s="414"/>
      <c r="M1496" s="414"/>
      <c r="N1496" s="414"/>
      <c r="O1496" s="414"/>
    </row>
    <row r="1497" spans="2:15" x14ac:dyDescent="0.3">
      <c r="B1497" s="414"/>
      <c r="C1497" s="414"/>
      <c r="D1497" s="414"/>
      <c r="E1497" s="438"/>
      <c r="F1497" s="438"/>
      <c r="G1497" s="414"/>
      <c r="H1497" s="414"/>
      <c r="I1497" s="414"/>
      <c r="J1497" s="414"/>
      <c r="K1497" s="414"/>
      <c r="L1497" s="414"/>
      <c r="M1497" s="414"/>
      <c r="N1497" s="414"/>
      <c r="O1497" s="414"/>
    </row>
    <row r="1498" spans="2:15" x14ac:dyDescent="0.3">
      <c r="B1498" s="414"/>
      <c r="C1498" s="414"/>
      <c r="D1498" s="414"/>
      <c r="E1498" s="438"/>
      <c r="F1498" s="438"/>
      <c r="G1498" s="414"/>
      <c r="H1498" s="414"/>
      <c r="I1498" s="414"/>
      <c r="J1498" s="414"/>
      <c r="K1498" s="414"/>
      <c r="L1498" s="414"/>
      <c r="M1498" s="414"/>
      <c r="N1498" s="414"/>
      <c r="O1498" s="414"/>
    </row>
    <row r="1499" spans="2:15" x14ac:dyDescent="0.3">
      <c r="B1499" s="414"/>
      <c r="C1499" s="414"/>
      <c r="D1499" s="414"/>
      <c r="E1499" s="438"/>
      <c r="F1499" s="438"/>
      <c r="G1499" s="414"/>
      <c r="H1499" s="414"/>
      <c r="I1499" s="414"/>
      <c r="J1499" s="414"/>
      <c r="K1499" s="414"/>
      <c r="L1499" s="414"/>
      <c r="M1499" s="414"/>
      <c r="N1499" s="414"/>
      <c r="O1499" s="414"/>
    </row>
    <row r="1500" spans="2:15" x14ac:dyDescent="0.3">
      <c r="B1500" s="414"/>
      <c r="C1500" s="414"/>
      <c r="D1500" s="414"/>
      <c r="E1500" s="438"/>
      <c r="F1500" s="438"/>
      <c r="G1500" s="414"/>
      <c r="H1500" s="414"/>
      <c r="I1500" s="414"/>
      <c r="J1500" s="414"/>
      <c r="K1500" s="414"/>
      <c r="L1500" s="414"/>
      <c r="M1500" s="414"/>
      <c r="N1500" s="414"/>
      <c r="O1500" s="414"/>
    </row>
    <row r="1501" spans="2:15" x14ac:dyDescent="0.3">
      <c r="B1501" s="414"/>
      <c r="C1501" s="414"/>
      <c r="D1501" s="414"/>
      <c r="E1501" s="438"/>
      <c r="F1501" s="438"/>
      <c r="G1501" s="414"/>
      <c r="H1501" s="414"/>
      <c r="I1501" s="414"/>
      <c r="J1501" s="414"/>
      <c r="K1501" s="414"/>
      <c r="L1501" s="414"/>
      <c r="M1501" s="414"/>
      <c r="N1501" s="414"/>
      <c r="O1501" s="414"/>
    </row>
    <row r="1502" spans="2:15" x14ac:dyDescent="0.3">
      <c r="B1502" s="414"/>
      <c r="C1502" s="414"/>
      <c r="D1502" s="414"/>
      <c r="E1502" s="438"/>
      <c r="F1502" s="438"/>
      <c r="G1502" s="414"/>
      <c r="H1502" s="414"/>
      <c r="I1502" s="414"/>
      <c r="J1502" s="414"/>
      <c r="K1502" s="414"/>
      <c r="L1502" s="414"/>
      <c r="M1502" s="414"/>
      <c r="N1502" s="414"/>
      <c r="O1502" s="414"/>
    </row>
    <row r="1503" spans="2:15" x14ac:dyDescent="0.3">
      <c r="B1503" s="414"/>
      <c r="C1503" s="414"/>
      <c r="D1503" s="414"/>
      <c r="E1503" s="438"/>
      <c r="F1503" s="438"/>
      <c r="G1503" s="414"/>
      <c r="H1503" s="414"/>
      <c r="I1503" s="414"/>
      <c r="J1503" s="414"/>
      <c r="K1503" s="414"/>
      <c r="L1503" s="414"/>
      <c r="M1503" s="414"/>
      <c r="N1503" s="414"/>
      <c r="O1503" s="414"/>
    </row>
    <row r="1504" spans="2:15" x14ac:dyDescent="0.3">
      <c r="B1504" s="414"/>
      <c r="C1504" s="414"/>
      <c r="D1504" s="414"/>
      <c r="E1504" s="438"/>
      <c r="F1504" s="438"/>
      <c r="G1504" s="414"/>
      <c r="H1504" s="414"/>
      <c r="I1504" s="414"/>
      <c r="J1504" s="414"/>
      <c r="K1504" s="414"/>
      <c r="L1504" s="414"/>
      <c r="M1504" s="414"/>
      <c r="N1504" s="414"/>
      <c r="O1504" s="414"/>
    </row>
    <row r="1505" spans="2:15" x14ac:dyDescent="0.3">
      <c r="B1505" s="414"/>
      <c r="C1505" s="414"/>
      <c r="D1505" s="414"/>
      <c r="E1505" s="438"/>
      <c r="F1505" s="438"/>
      <c r="G1505" s="414"/>
      <c r="H1505" s="414"/>
      <c r="I1505" s="414"/>
      <c r="J1505" s="414"/>
      <c r="K1505" s="414"/>
      <c r="L1505" s="414"/>
      <c r="M1505" s="414"/>
      <c r="N1505" s="414"/>
      <c r="O1505" s="414"/>
    </row>
    <row r="1506" spans="2:15" x14ac:dyDescent="0.3">
      <c r="B1506" s="414"/>
      <c r="C1506" s="414"/>
      <c r="D1506" s="414"/>
      <c r="E1506" s="438"/>
      <c r="F1506" s="438"/>
      <c r="G1506" s="414"/>
      <c r="H1506" s="414"/>
      <c r="I1506" s="414"/>
      <c r="J1506" s="414"/>
      <c r="K1506" s="414"/>
      <c r="L1506" s="414"/>
      <c r="M1506" s="414"/>
      <c r="N1506" s="414"/>
      <c r="O1506" s="414"/>
    </row>
    <row r="1507" spans="2:15" x14ac:dyDescent="0.3">
      <c r="B1507" s="414"/>
      <c r="C1507" s="414"/>
      <c r="D1507" s="414"/>
      <c r="E1507" s="438"/>
      <c r="F1507" s="438"/>
      <c r="G1507" s="414"/>
      <c r="H1507" s="414"/>
      <c r="I1507" s="414"/>
      <c r="J1507" s="414"/>
      <c r="K1507" s="414"/>
      <c r="L1507" s="414"/>
      <c r="M1507" s="414"/>
      <c r="N1507" s="414"/>
      <c r="O1507" s="414"/>
    </row>
    <row r="1508" spans="2:15" x14ac:dyDescent="0.3">
      <c r="B1508" s="414"/>
      <c r="C1508" s="414"/>
      <c r="D1508" s="414"/>
      <c r="E1508" s="438"/>
      <c r="F1508" s="438"/>
      <c r="G1508" s="414"/>
      <c r="H1508" s="414"/>
      <c r="I1508" s="414"/>
      <c r="J1508" s="414"/>
      <c r="K1508" s="414"/>
      <c r="L1508" s="414"/>
      <c r="M1508" s="414"/>
      <c r="N1508" s="414"/>
      <c r="O1508" s="414"/>
    </row>
    <row r="1509" spans="2:15" x14ac:dyDescent="0.3">
      <c r="B1509" s="414"/>
      <c r="C1509" s="414"/>
      <c r="D1509" s="414"/>
      <c r="E1509" s="438"/>
      <c r="F1509" s="438"/>
      <c r="G1509" s="414"/>
      <c r="H1509" s="414"/>
      <c r="I1509" s="414"/>
      <c r="J1509" s="414"/>
      <c r="K1509" s="414"/>
      <c r="L1509" s="414"/>
      <c r="M1509" s="414"/>
      <c r="N1509" s="414"/>
      <c r="O1509" s="414"/>
    </row>
    <row r="1510" spans="2:15" x14ac:dyDescent="0.3">
      <c r="B1510" s="414"/>
      <c r="C1510" s="414"/>
      <c r="D1510" s="414"/>
      <c r="E1510" s="438"/>
      <c r="F1510" s="438"/>
      <c r="G1510" s="414"/>
      <c r="H1510" s="414"/>
      <c r="I1510" s="414"/>
      <c r="J1510" s="414"/>
      <c r="K1510" s="414"/>
      <c r="L1510" s="414"/>
      <c r="M1510" s="414"/>
      <c r="N1510" s="414"/>
      <c r="O1510" s="414"/>
    </row>
    <row r="1511" spans="2:15" x14ac:dyDescent="0.3">
      <c r="B1511" s="414"/>
      <c r="C1511" s="414"/>
      <c r="D1511" s="414"/>
      <c r="E1511" s="438"/>
      <c r="F1511" s="438"/>
      <c r="G1511" s="414"/>
      <c r="H1511" s="414"/>
      <c r="I1511" s="414"/>
      <c r="J1511" s="414"/>
      <c r="K1511" s="414"/>
      <c r="L1511" s="414"/>
      <c r="M1511" s="414"/>
      <c r="N1511" s="414"/>
      <c r="O1511" s="414"/>
    </row>
    <row r="1512" spans="2:15" x14ac:dyDescent="0.3">
      <c r="B1512" s="414"/>
      <c r="C1512" s="414"/>
      <c r="D1512" s="414"/>
      <c r="E1512" s="438"/>
      <c r="F1512" s="438"/>
      <c r="G1512" s="414"/>
      <c r="H1512" s="414"/>
      <c r="I1512" s="414"/>
      <c r="J1512" s="414"/>
      <c r="K1512" s="414"/>
      <c r="L1512" s="414"/>
      <c r="M1512" s="414"/>
      <c r="N1512" s="414"/>
      <c r="O1512" s="414"/>
    </row>
    <row r="1513" spans="2:15" x14ac:dyDescent="0.3">
      <c r="B1513" s="414"/>
      <c r="C1513" s="414"/>
      <c r="D1513" s="414"/>
      <c r="E1513" s="438"/>
      <c r="F1513" s="438"/>
      <c r="G1513" s="414"/>
      <c r="H1513" s="414"/>
      <c r="I1513" s="414"/>
      <c r="J1513" s="414"/>
      <c r="K1513" s="414"/>
      <c r="L1513" s="414"/>
      <c r="M1513" s="414"/>
      <c r="N1513" s="414"/>
      <c r="O1513" s="414"/>
    </row>
    <row r="1514" spans="2:15" x14ac:dyDescent="0.3">
      <c r="B1514" s="414"/>
      <c r="C1514" s="414"/>
      <c r="D1514" s="414"/>
      <c r="E1514" s="438"/>
      <c r="F1514" s="438"/>
      <c r="G1514" s="414"/>
      <c r="H1514" s="414"/>
      <c r="I1514" s="414"/>
      <c r="J1514" s="414"/>
      <c r="K1514" s="414"/>
      <c r="L1514" s="414"/>
      <c r="M1514" s="414"/>
      <c r="N1514" s="414"/>
      <c r="O1514" s="414"/>
    </row>
    <row r="1515" spans="2:15" x14ac:dyDescent="0.3">
      <c r="B1515" s="414"/>
      <c r="C1515" s="414"/>
      <c r="D1515" s="414"/>
      <c r="E1515" s="438"/>
      <c r="F1515" s="438"/>
      <c r="G1515" s="414"/>
      <c r="H1515" s="414"/>
      <c r="I1515" s="414"/>
      <c r="J1515" s="414"/>
      <c r="K1515" s="414"/>
      <c r="L1515" s="414"/>
      <c r="M1515" s="414"/>
      <c r="N1515" s="414"/>
      <c r="O1515" s="414"/>
    </row>
    <row r="1516" spans="2:15" x14ac:dyDescent="0.3">
      <c r="B1516" s="414"/>
      <c r="C1516" s="414"/>
      <c r="D1516" s="414"/>
      <c r="E1516" s="438"/>
      <c r="F1516" s="438"/>
      <c r="G1516" s="414"/>
      <c r="H1516" s="414"/>
      <c r="I1516" s="414"/>
      <c r="J1516" s="414"/>
      <c r="K1516" s="414"/>
      <c r="L1516" s="414"/>
      <c r="M1516" s="414"/>
      <c r="N1516" s="414"/>
      <c r="O1516" s="414"/>
    </row>
    <row r="1517" spans="2:15" x14ac:dyDescent="0.3">
      <c r="B1517" s="414"/>
      <c r="C1517" s="414"/>
      <c r="D1517" s="414"/>
      <c r="E1517" s="438"/>
      <c r="F1517" s="438"/>
      <c r="G1517" s="414"/>
      <c r="H1517" s="414"/>
      <c r="I1517" s="414"/>
      <c r="J1517" s="414"/>
      <c r="K1517" s="414"/>
      <c r="L1517" s="414"/>
      <c r="M1517" s="414"/>
      <c r="N1517" s="414"/>
      <c r="O1517" s="414"/>
    </row>
    <row r="1518" spans="2:15" x14ac:dyDescent="0.3">
      <c r="B1518" s="414"/>
      <c r="C1518" s="414"/>
      <c r="D1518" s="414"/>
      <c r="E1518" s="438"/>
      <c r="F1518" s="438"/>
      <c r="G1518" s="414"/>
      <c r="H1518" s="414"/>
      <c r="I1518" s="414"/>
      <c r="J1518" s="414"/>
      <c r="K1518" s="414"/>
      <c r="L1518" s="414"/>
      <c r="M1518" s="414"/>
      <c r="N1518" s="414"/>
      <c r="O1518" s="414"/>
    </row>
    <row r="1519" spans="2:15" x14ac:dyDescent="0.3">
      <c r="B1519" s="414"/>
      <c r="C1519" s="414"/>
      <c r="D1519" s="414"/>
      <c r="E1519" s="438"/>
      <c r="F1519" s="438"/>
      <c r="G1519" s="414"/>
      <c r="H1519" s="414"/>
      <c r="I1519" s="414"/>
      <c r="J1519" s="414"/>
      <c r="K1519" s="414"/>
      <c r="L1519" s="414"/>
      <c r="M1519" s="414"/>
      <c r="N1519" s="414"/>
      <c r="O1519" s="414"/>
    </row>
    <row r="1520" spans="2:15" x14ac:dyDescent="0.3">
      <c r="B1520" s="414"/>
      <c r="C1520" s="414"/>
      <c r="D1520" s="414"/>
      <c r="E1520" s="438"/>
      <c r="F1520" s="438"/>
      <c r="G1520" s="414"/>
      <c r="H1520" s="414"/>
      <c r="I1520" s="414"/>
      <c r="J1520" s="414"/>
      <c r="K1520" s="414"/>
      <c r="L1520" s="414"/>
      <c r="M1520" s="414"/>
      <c r="N1520" s="414"/>
      <c r="O1520" s="414"/>
    </row>
    <row r="1521" spans="2:15" x14ac:dyDescent="0.3">
      <c r="B1521" s="414"/>
      <c r="C1521" s="414"/>
      <c r="D1521" s="414"/>
      <c r="E1521" s="438"/>
      <c r="F1521" s="438"/>
      <c r="G1521" s="414"/>
      <c r="H1521" s="414"/>
      <c r="I1521" s="414"/>
      <c r="J1521" s="414"/>
      <c r="K1521" s="414"/>
      <c r="L1521" s="414"/>
      <c r="M1521" s="414"/>
      <c r="N1521" s="414"/>
      <c r="O1521" s="414"/>
    </row>
    <row r="1522" spans="2:15" x14ac:dyDescent="0.3">
      <c r="B1522" s="414"/>
      <c r="C1522" s="414"/>
      <c r="D1522" s="414"/>
      <c r="E1522" s="438"/>
      <c r="F1522" s="438"/>
      <c r="G1522" s="414"/>
      <c r="H1522" s="414"/>
      <c r="I1522" s="414"/>
      <c r="J1522" s="414"/>
      <c r="K1522" s="414"/>
      <c r="L1522" s="414"/>
      <c r="M1522" s="414"/>
      <c r="N1522" s="414"/>
      <c r="O1522" s="414"/>
    </row>
    <row r="1523" spans="2:15" x14ac:dyDescent="0.3">
      <c r="B1523" s="414"/>
      <c r="C1523" s="414"/>
      <c r="D1523" s="414"/>
      <c r="E1523" s="438"/>
      <c r="F1523" s="438"/>
      <c r="G1523" s="414"/>
      <c r="H1523" s="414"/>
      <c r="I1523" s="414"/>
      <c r="J1523" s="414"/>
      <c r="K1523" s="414"/>
      <c r="L1523" s="414"/>
      <c r="M1523" s="414"/>
      <c r="N1523" s="414"/>
      <c r="O1523" s="414"/>
    </row>
    <row r="1524" spans="2:15" x14ac:dyDescent="0.3">
      <c r="B1524" s="414"/>
      <c r="C1524" s="414"/>
      <c r="D1524" s="414"/>
      <c r="E1524" s="438"/>
      <c r="F1524" s="438"/>
      <c r="G1524" s="414"/>
      <c r="H1524" s="414"/>
      <c r="I1524" s="414"/>
      <c r="J1524" s="414"/>
      <c r="K1524" s="414"/>
      <c r="L1524" s="414"/>
      <c r="M1524" s="414"/>
      <c r="N1524" s="414"/>
      <c r="O1524" s="414"/>
    </row>
    <row r="1525" spans="2:15" x14ac:dyDescent="0.3">
      <c r="B1525" s="414"/>
      <c r="C1525" s="414"/>
      <c r="D1525" s="414"/>
      <c r="E1525" s="438"/>
      <c r="F1525" s="438"/>
      <c r="G1525" s="414"/>
      <c r="H1525" s="414"/>
      <c r="I1525" s="414"/>
      <c r="J1525" s="414"/>
      <c r="K1525" s="414"/>
      <c r="L1525" s="414"/>
      <c r="M1525" s="414"/>
      <c r="N1525" s="414"/>
      <c r="O1525" s="414"/>
    </row>
    <row r="1526" spans="2:15" x14ac:dyDescent="0.3">
      <c r="B1526" s="414"/>
      <c r="C1526" s="414"/>
      <c r="D1526" s="414"/>
      <c r="E1526" s="438"/>
      <c r="F1526" s="438"/>
      <c r="G1526" s="414"/>
      <c r="H1526" s="414"/>
      <c r="I1526" s="414"/>
      <c r="J1526" s="414"/>
      <c r="K1526" s="414"/>
      <c r="L1526" s="414"/>
      <c r="M1526" s="414"/>
      <c r="N1526" s="414"/>
      <c r="O1526" s="414"/>
    </row>
    <row r="1527" spans="2:15" x14ac:dyDescent="0.3">
      <c r="B1527" s="414"/>
      <c r="C1527" s="414"/>
      <c r="D1527" s="414"/>
      <c r="E1527" s="438"/>
      <c r="F1527" s="438"/>
      <c r="G1527" s="414"/>
      <c r="H1527" s="414"/>
      <c r="I1527" s="414"/>
      <c r="J1527" s="414"/>
      <c r="K1527" s="414"/>
      <c r="L1527" s="414"/>
      <c r="M1527" s="414"/>
      <c r="N1527" s="414"/>
      <c r="O1527" s="414"/>
    </row>
    <row r="1528" spans="2:15" x14ac:dyDescent="0.3">
      <c r="B1528" s="414"/>
      <c r="C1528" s="414"/>
      <c r="D1528" s="414"/>
      <c r="E1528" s="438"/>
      <c r="F1528" s="438"/>
      <c r="G1528" s="414"/>
      <c r="H1528" s="414"/>
      <c r="I1528" s="414"/>
      <c r="J1528" s="414"/>
      <c r="K1528" s="414"/>
      <c r="L1528" s="414"/>
      <c r="M1528" s="414"/>
      <c r="N1528" s="414"/>
      <c r="O1528" s="414"/>
    </row>
    <row r="1529" spans="2:15" x14ac:dyDescent="0.3">
      <c r="B1529" s="414"/>
      <c r="C1529" s="414"/>
      <c r="D1529" s="414"/>
      <c r="E1529" s="438"/>
      <c r="F1529" s="438"/>
      <c r="G1529" s="414"/>
      <c r="H1529" s="414"/>
      <c r="I1529" s="414"/>
      <c r="J1529" s="414"/>
      <c r="K1529" s="414"/>
      <c r="L1529" s="414"/>
      <c r="M1529" s="414"/>
      <c r="N1529" s="414"/>
      <c r="O1529" s="414"/>
    </row>
    <row r="1530" spans="2:15" x14ac:dyDescent="0.3">
      <c r="B1530" s="414"/>
      <c r="C1530" s="414"/>
      <c r="D1530" s="414"/>
      <c r="E1530" s="438"/>
      <c r="F1530" s="438"/>
      <c r="G1530" s="414"/>
      <c r="H1530" s="414"/>
      <c r="I1530" s="414"/>
      <c r="J1530" s="414"/>
      <c r="K1530" s="414"/>
      <c r="L1530" s="414"/>
      <c r="M1530" s="414"/>
      <c r="N1530" s="414"/>
      <c r="O1530" s="414"/>
    </row>
    <row r="1531" spans="2:15" x14ac:dyDescent="0.3">
      <c r="B1531" s="414"/>
      <c r="C1531" s="414"/>
      <c r="D1531" s="414"/>
      <c r="E1531" s="438"/>
      <c r="F1531" s="438"/>
      <c r="G1531" s="414"/>
      <c r="H1531" s="414"/>
      <c r="I1531" s="414"/>
      <c r="J1531" s="414"/>
      <c r="K1531" s="414"/>
      <c r="L1531" s="414"/>
      <c r="M1531" s="414"/>
      <c r="N1531" s="414"/>
      <c r="O1531" s="414"/>
    </row>
    <row r="1532" spans="2:15" x14ac:dyDescent="0.3">
      <c r="B1532" s="414"/>
      <c r="C1532" s="414"/>
      <c r="D1532" s="414"/>
      <c r="E1532" s="438"/>
      <c r="F1532" s="438"/>
      <c r="G1532" s="414"/>
      <c r="H1532" s="414"/>
      <c r="I1532" s="414"/>
      <c r="J1532" s="414"/>
      <c r="K1532" s="414"/>
      <c r="L1532" s="414"/>
      <c r="M1532" s="414"/>
      <c r="N1532" s="414"/>
      <c r="O1532" s="414"/>
    </row>
    <row r="1533" spans="2:15" x14ac:dyDescent="0.3">
      <c r="B1533" s="414"/>
      <c r="C1533" s="414"/>
      <c r="D1533" s="414"/>
      <c r="E1533" s="438"/>
      <c r="F1533" s="438"/>
      <c r="G1533" s="414"/>
      <c r="H1533" s="414"/>
      <c r="I1533" s="414"/>
      <c r="J1533" s="414"/>
      <c r="K1533" s="414"/>
      <c r="L1533" s="414"/>
      <c r="M1533" s="414"/>
      <c r="N1533" s="414"/>
      <c r="O1533" s="414"/>
    </row>
    <row r="1534" spans="2:15" x14ac:dyDescent="0.3">
      <c r="B1534" s="414"/>
      <c r="C1534" s="414"/>
      <c r="D1534" s="414"/>
      <c r="E1534" s="438"/>
      <c r="F1534" s="438"/>
      <c r="G1534" s="414"/>
      <c r="H1534" s="414"/>
      <c r="I1534" s="414"/>
      <c r="J1534" s="414"/>
      <c r="K1534" s="414"/>
      <c r="L1534" s="414"/>
      <c r="M1534" s="414"/>
      <c r="N1534" s="414"/>
      <c r="O1534" s="414"/>
    </row>
    <row r="1535" spans="2:15" x14ac:dyDescent="0.3">
      <c r="B1535" s="414"/>
      <c r="C1535" s="414"/>
      <c r="D1535" s="414"/>
      <c r="E1535" s="438"/>
      <c r="F1535" s="438"/>
      <c r="G1535" s="414"/>
      <c r="H1535" s="414"/>
      <c r="I1535" s="414"/>
      <c r="J1535" s="414"/>
      <c r="K1535" s="414"/>
      <c r="L1535" s="414"/>
      <c r="M1535" s="414"/>
      <c r="N1535" s="414"/>
      <c r="O1535" s="414"/>
    </row>
    <row r="1536" spans="2:15" x14ac:dyDescent="0.3">
      <c r="B1536" s="414"/>
      <c r="C1536" s="414"/>
      <c r="D1536" s="414"/>
      <c r="E1536" s="438"/>
      <c r="F1536" s="438"/>
      <c r="G1536" s="414"/>
      <c r="H1536" s="414"/>
      <c r="I1536" s="414"/>
      <c r="J1536" s="414"/>
      <c r="K1536" s="414"/>
      <c r="L1536" s="414"/>
      <c r="M1536" s="414"/>
      <c r="N1536" s="414"/>
      <c r="O1536" s="414"/>
    </row>
    <row r="1537" spans="2:15" x14ac:dyDescent="0.3">
      <c r="B1537" s="414"/>
      <c r="C1537" s="414"/>
      <c r="D1537" s="414"/>
      <c r="E1537" s="438"/>
      <c r="F1537" s="438"/>
      <c r="G1537" s="414"/>
      <c r="H1537" s="414"/>
      <c r="I1537" s="414"/>
      <c r="J1537" s="414"/>
      <c r="K1537" s="414"/>
      <c r="L1537" s="414"/>
      <c r="M1537" s="414"/>
      <c r="N1537" s="414"/>
      <c r="O1537" s="414"/>
    </row>
    <row r="1538" spans="2:15" x14ac:dyDescent="0.3">
      <c r="B1538" s="414"/>
      <c r="C1538" s="414"/>
      <c r="D1538" s="414"/>
      <c r="E1538" s="438"/>
      <c r="F1538" s="438"/>
      <c r="G1538" s="414"/>
      <c r="H1538" s="414"/>
      <c r="I1538" s="414"/>
      <c r="J1538" s="414"/>
      <c r="K1538" s="414"/>
      <c r="L1538" s="414"/>
      <c r="M1538" s="414"/>
      <c r="N1538" s="414"/>
      <c r="O1538" s="414"/>
    </row>
    <row r="1539" spans="2:15" x14ac:dyDescent="0.3">
      <c r="B1539" s="414"/>
      <c r="C1539" s="414"/>
      <c r="D1539" s="414"/>
      <c r="E1539" s="438"/>
      <c r="F1539" s="438"/>
      <c r="G1539" s="414"/>
      <c r="H1539" s="414"/>
      <c r="I1539" s="414"/>
      <c r="J1539" s="414"/>
      <c r="K1539" s="414"/>
      <c r="L1539" s="414"/>
      <c r="M1539" s="414"/>
      <c r="N1539" s="414"/>
      <c r="O1539" s="414"/>
    </row>
    <row r="1540" spans="2:15" x14ac:dyDescent="0.3">
      <c r="B1540" s="414"/>
      <c r="C1540" s="414"/>
      <c r="D1540" s="414"/>
      <c r="E1540" s="438"/>
      <c r="F1540" s="438"/>
      <c r="G1540" s="414"/>
      <c r="H1540" s="414"/>
      <c r="I1540" s="414"/>
      <c r="J1540" s="414"/>
      <c r="K1540" s="414"/>
      <c r="L1540" s="414"/>
      <c r="M1540" s="414"/>
      <c r="N1540" s="414"/>
      <c r="O1540" s="414"/>
    </row>
    <row r="1541" spans="2:15" x14ac:dyDescent="0.3">
      <c r="B1541" s="414"/>
      <c r="C1541" s="414"/>
      <c r="D1541" s="414"/>
      <c r="E1541" s="438"/>
      <c r="F1541" s="438"/>
      <c r="G1541" s="414"/>
      <c r="H1541" s="414"/>
      <c r="I1541" s="414"/>
      <c r="J1541" s="414"/>
      <c r="K1541" s="414"/>
      <c r="L1541" s="414"/>
      <c r="M1541" s="414"/>
      <c r="N1541" s="414"/>
      <c r="O1541" s="414"/>
    </row>
    <row r="1542" spans="2:15" x14ac:dyDescent="0.3">
      <c r="B1542" s="414"/>
      <c r="C1542" s="414"/>
      <c r="D1542" s="414"/>
      <c r="E1542" s="438"/>
      <c r="F1542" s="438"/>
      <c r="G1542" s="414"/>
      <c r="H1542" s="414"/>
      <c r="I1542" s="414"/>
      <c r="J1542" s="414"/>
      <c r="K1542" s="414"/>
      <c r="L1542" s="414"/>
      <c r="M1542" s="414"/>
      <c r="N1542" s="414"/>
      <c r="O1542" s="414"/>
    </row>
    <row r="1543" spans="2:15" x14ac:dyDescent="0.3">
      <c r="B1543" s="414"/>
      <c r="C1543" s="414"/>
      <c r="D1543" s="414"/>
      <c r="E1543" s="438"/>
      <c r="F1543" s="438"/>
      <c r="G1543" s="414"/>
      <c r="H1543" s="414"/>
      <c r="I1543" s="414"/>
      <c r="J1543" s="414"/>
      <c r="K1543" s="414"/>
      <c r="L1543" s="414"/>
      <c r="M1543" s="414"/>
      <c r="N1543" s="414"/>
      <c r="O1543" s="414"/>
    </row>
    <row r="1544" spans="2:15" x14ac:dyDescent="0.3">
      <c r="B1544" s="414"/>
      <c r="C1544" s="414"/>
      <c r="D1544" s="414"/>
      <c r="E1544" s="438"/>
      <c r="F1544" s="438"/>
      <c r="G1544" s="414"/>
      <c r="H1544" s="414"/>
      <c r="I1544" s="414"/>
      <c r="J1544" s="414"/>
      <c r="K1544" s="414"/>
      <c r="L1544" s="414"/>
      <c r="M1544" s="414"/>
      <c r="N1544" s="414"/>
      <c r="O1544" s="414"/>
    </row>
    <row r="1545" spans="2:15" x14ac:dyDescent="0.3">
      <c r="B1545" s="414"/>
      <c r="C1545" s="414"/>
      <c r="D1545" s="414"/>
      <c r="E1545" s="438"/>
      <c r="F1545" s="438"/>
      <c r="G1545" s="414"/>
      <c r="H1545" s="414"/>
      <c r="I1545" s="414"/>
      <c r="J1545" s="414"/>
      <c r="K1545" s="414"/>
      <c r="L1545" s="414"/>
      <c r="M1545" s="414"/>
      <c r="N1545" s="414"/>
      <c r="O1545" s="414"/>
    </row>
    <row r="1546" spans="2:15" x14ac:dyDescent="0.3">
      <c r="B1546" s="414"/>
      <c r="C1546" s="414"/>
      <c r="D1546" s="414"/>
      <c r="E1546" s="438"/>
      <c r="F1546" s="438"/>
      <c r="G1546" s="414"/>
      <c r="H1546" s="414"/>
      <c r="I1546" s="414"/>
      <c r="J1546" s="414"/>
      <c r="K1546" s="414"/>
      <c r="L1546" s="414"/>
      <c r="M1546" s="414"/>
      <c r="N1546" s="414"/>
      <c r="O1546" s="414"/>
    </row>
    <row r="1547" spans="2:15" x14ac:dyDescent="0.3">
      <c r="B1547" s="414"/>
      <c r="C1547" s="414"/>
      <c r="D1547" s="414"/>
      <c r="E1547" s="438"/>
      <c r="F1547" s="438"/>
      <c r="G1547" s="414"/>
      <c r="H1547" s="414"/>
      <c r="I1547" s="414"/>
      <c r="J1547" s="414"/>
      <c r="K1547" s="414"/>
      <c r="L1547" s="414"/>
      <c r="M1547" s="414"/>
      <c r="N1547" s="414"/>
      <c r="O1547" s="414"/>
    </row>
    <row r="1548" spans="2:15" x14ac:dyDescent="0.3">
      <c r="B1548" s="414"/>
      <c r="C1548" s="414"/>
      <c r="D1548" s="414"/>
      <c r="E1548" s="438"/>
      <c r="F1548" s="438"/>
      <c r="G1548" s="414"/>
      <c r="H1548" s="414"/>
      <c r="I1548" s="414"/>
      <c r="J1548" s="414"/>
      <c r="K1548" s="414"/>
      <c r="L1548" s="414"/>
      <c r="M1548" s="414"/>
      <c r="N1548" s="414"/>
      <c r="O1548" s="414"/>
    </row>
    <row r="1549" spans="2:15" x14ac:dyDescent="0.3">
      <c r="B1549" s="414"/>
      <c r="C1549" s="414"/>
      <c r="D1549" s="414"/>
      <c r="E1549" s="438"/>
      <c r="F1549" s="438"/>
      <c r="G1549" s="414"/>
      <c r="H1549" s="414"/>
      <c r="I1549" s="414"/>
      <c r="J1549" s="414"/>
      <c r="K1549" s="414"/>
      <c r="L1549" s="414"/>
      <c r="M1549" s="414"/>
      <c r="N1549" s="414"/>
      <c r="O1549" s="414"/>
    </row>
    <row r="1550" spans="2:15" x14ac:dyDescent="0.3">
      <c r="B1550" s="414"/>
      <c r="C1550" s="414"/>
      <c r="D1550" s="414"/>
      <c r="E1550" s="438"/>
      <c r="F1550" s="438"/>
      <c r="G1550" s="414"/>
      <c r="H1550" s="414"/>
      <c r="I1550" s="414"/>
      <c r="J1550" s="414"/>
      <c r="K1550" s="414"/>
      <c r="L1550" s="414"/>
      <c r="M1550" s="414"/>
      <c r="N1550" s="414"/>
      <c r="O1550" s="414"/>
    </row>
    <row r="1551" spans="2:15" x14ac:dyDescent="0.3">
      <c r="B1551" s="414"/>
      <c r="C1551" s="414"/>
      <c r="D1551" s="414"/>
      <c r="E1551" s="438"/>
      <c r="F1551" s="438"/>
      <c r="G1551" s="414"/>
      <c r="H1551" s="414"/>
      <c r="I1551" s="414"/>
      <c r="J1551" s="414"/>
      <c r="K1551" s="414"/>
      <c r="L1551" s="414"/>
      <c r="M1551" s="414"/>
      <c r="N1551" s="414"/>
      <c r="O1551" s="414"/>
    </row>
    <row r="1552" spans="2:15" x14ac:dyDescent="0.3">
      <c r="B1552" s="414"/>
      <c r="C1552" s="414"/>
      <c r="D1552" s="414"/>
      <c r="E1552" s="438"/>
      <c r="F1552" s="438"/>
      <c r="G1552" s="414"/>
      <c r="H1552" s="414"/>
      <c r="I1552" s="414"/>
      <c r="J1552" s="414"/>
      <c r="K1552" s="414"/>
      <c r="L1552" s="414"/>
      <c r="M1552" s="414"/>
      <c r="N1552" s="414"/>
      <c r="O1552" s="414"/>
    </row>
    <row r="1553" spans="2:15" x14ac:dyDescent="0.3">
      <c r="B1553" s="414"/>
      <c r="C1553" s="414"/>
      <c r="D1553" s="414"/>
      <c r="E1553" s="438"/>
      <c r="F1553" s="438"/>
      <c r="G1553" s="414"/>
      <c r="H1553" s="414"/>
      <c r="I1553" s="414"/>
      <c r="J1553" s="414"/>
      <c r="K1553" s="414"/>
      <c r="L1553" s="414"/>
      <c r="M1553" s="414"/>
      <c r="N1553" s="414"/>
      <c r="O1553" s="414"/>
    </row>
    <row r="1554" spans="2:15" x14ac:dyDescent="0.3">
      <c r="B1554" s="414"/>
      <c r="C1554" s="414"/>
      <c r="D1554" s="414"/>
      <c r="E1554" s="438"/>
      <c r="F1554" s="438"/>
      <c r="G1554" s="414"/>
      <c r="H1554" s="414"/>
      <c r="I1554" s="414"/>
      <c r="J1554" s="414"/>
      <c r="K1554" s="414"/>
      <c r="L1554" s="414"/>
      <c r="M1554" s="414"/>
      <c r="N1554" s="414"/>
      <c r="O1554" s="414"/>
    </row>
    <row r="1555" spans="2:15" x14ac:dyDescent="0.3">
      <c r="B1555" s="414"/>
      <c r="C1555" s="414"/>
      <c r="D1555" s="414"/>
      <c r="E1555" s="438"/>
      <c r="F1555" s="438"/>
      <c r="G1555" s="414"/>
      <c r="H1555" s="414"/>
      <c r="I1555" s="414"/>
      <c r="J1555" s="414"/>
      <c r="K1555" s="414"/>
      <c r="L1555" s="414"/>
      <c r="M1555" s="414"/>
      <c r="N1555" s="414"/>
      <c r="O1555" s="414"/>
    </row>
    <row r="1556" spans="2:15" x14ac:dyDescent="0.3">
      <c r="B1556" s="414"/>
      <c r="C1556" s="414"/>
      <c r="D1556" s="414"/>
      <c r="E1556" s="438"/>
      <c r="F1556" s="438"/>
      <c r="G1556" s="414"/>
      <c r="H1556" s="414"/>
      <c r="I1556" s="414"/>
      <c r="J1556" s="414"/>
      <c r="K1556" s="414"/>
      <c r="L1556" s="414"/>
      <c r="M1556" s="414"/>
      <c r="N1556" s="414"/>
      <c r="O1556" s="414"/>
    </row>
    <row r="1557" spans="2:15" x14ac:dyDescent="0.3">
      <c r="B1557" s="414"/>
      <c r="C1557" s="414"/>
      <c r="D1557" s="414"/>
      <c r="E1557" s="438"/>
      <c r="F1557" s="438"/>
      <c r="G1557" s="414"/>
      <c r="H1557" s="414"/>
      <c r="I1557" s="414"/>
      <c r="J1557" s="414"/>
      <c r="K1557" s="414"/>
      <c r="L1557" s="414"/>
      <c r="M1557" s="414"/>
      <c r="N1557" s="414"/>
      <c r="O1557" s="414"/>
    </row>
    <row r="1558" spans="2:15" x14ac:dyDescent="0.3">
      <c r="B1558" s="414"/>
      <c r="C1558" s="414"/>
      <c r="D1558" s="414"/>
      <c r="E1558" s="438"/>
      <c r="F1558" s="438"/>
      <c r="G1558" s="414"/>
      <c r="H1558" s="414"/>
      <c r="I1558" s="414"/>
      <c r="J1558" s="414"/>
      <c r="K1558" s="414"/>
      <c r="L1558" s="414"/>
      <c r="M1558" s="414"/>
      <c r="N1558" s="414"/>
      <c r="O1558" s="414"/>
    </row>
    <row r="1559" spans="2:15" x14ac:dyDescent="0.3">
      <c r="B1559" s="414"/>
      <c r="C1559" s="414"/>
      <c r="D1559" s="414"/>
      <c r="E1559" s="438"/>
      <c r="F1559" s="438"/>
      <c r="G1559" s="414"/>
      <c r="H1559" s="414"/>
      <c r="I1559" s="414"/>
      <c r="J1559" s="414"/>
      <c r="K1559" s="414"/>
      <c r="L1559" s="414"/>
      <c r="M1559" s="414"/>
      <c r="N1559" s="414"/>
      <c r="O1559" s="414"/>
    </row>
    <row r="1560" spans="2:15" x14ac:dyDescent="0.3">
      <c r="B1560" s="414"/>
      <c r="C1560" s="414"/>
      <c r="D1560" s="414"/>
      <c r="E1560" s="438"/>
      <c r="F1560" s="438"/>
      <c r="G1560" s="414"/>
      <c r="H1560" s="414"/>
      <c r="I1560" s="414"/>
      <c r="J1560" s="414"/>
      <c r="K1560" s="414"/>
      <c r="L1560" s="414"/>
      <c r="M1560" s="414"/>
      <c r="N1560" s="414"/>
      <c r="O1560" s="414"/>
    </row>
    <row r="1561" spans="2:15" x14ac:dyDescent="0.3">
      <c r="B1561" s="414"/>
      <c r="C1561" s="414"/>
      <c r="D1561" s="414"/>
      <c r="E1561" s="438"/>
      <c r="F1561" s="438"/>
      <c r="G1561" s="414"/>
      <c r="H1561" s="414"/>
      <c r="I1561" s="414"/>
      <c r="J1561" s="414"/>
      <c r="K1561" s="414"/>
      <c r="L1561" s="414"/>
      <c r="M1561" s="414"/>
      <c r="N1561" s="414"/>
      <c r="O1561" s="414"/>
    </row>
    <row r="1562" spans="2:15" x14ac:dyDescent="0.3">
      <c r="B1562" s="414"/>
      <c r="C1562" s="414"/>
      <c r="D1562" s="414"/>
      <c r="E1562" s="438"/>
      <c r="F1562" s="438"/>
      <c r="G1562" s="414"/>
      <c r="H1562" s="414"/>
      <c r="I1562" s="414"/>
      <c r="J1562" s="414"/>
      <c r="K1562" s="414"/>
      <c r="L1562" s="414"/>
      <c r="M1562" s="414"/>
      <c r="N1562" s="414"/>
      <c r="O1562" s="414"/>
    </row>
    <row r="1563" spans="2:15" x14ac:dyDescent="0.3">
      <c r="B1563" s="414"/>
      <c r="C1563" s="414"/>
      <c r="D1563" s="414"/>
      <c r="E1563" s="438"/>
      <c r="F1563" s="438"/>
      <c r="G1563" s="414"/>
      <c r="H1563" s="414"/>
      <c r="I1563" s="414"/>
      <c r="J1563" s="414"/>
      <c r="K1563" s="414"/>
      <c r="L1563" s="414"/>
      <c r="M1563" s="414"/>
      <c r="N1563" s="414"/>
      <c r="O1563" s="414"/>
    </row>
    <row r="1564" spans="2:15" x14ac:dyDescent="0.3">
      <c r="B1564" s="414"/>
      <c r="C1564" s="414"/>
      <c r="D1564" s="414"/>
      <c r="E1564" s="438"/>
      <c r="F1564" s="438"/>
      <c r="G1564" s="414"/>
      <c r="H1564" s="414"/>
      <c r="I1564" s="414"/>
      <c r="J1564" s="414"/>
      <c r="K1564" s="414"/>
      <c r="L1564" s="414"/>
      <c r="M1564" s="414"/>
      <c r="N1564" s="414"/>
      <c r="O1564" s="414"/>
    </row>
    <row r="1565" spans="2:15" x14ac:dyDescent="0.3">
      <c r="B1565" s="414"/>
      <c r="C1565" s="414"/>
      <c r="D1565" s="414"/>
      <c r="E1565" s="438"/>
      <c r="F1565" s="438"/>
      <c r="G1565" s="414"/>
      <c r="H1565" s="414"/>
      <c r="I1565" s="414"/>
      <c r="J1565" s="414"/>
      <c r="K1565" s="414"/>
      <c r="L1565" s="414"/>
      <c r="M1565" s="414"/>
      <c r="N1565" s="414"/>
      <c r="O1565" s="414"/>
    </row>
    <row r="1566" spans="2:15" x14ac:dyDescent="0.3">
      <c r="B1566" s="414"/>
      <c r="C1566" s="414"/>
      <c r="D1566" s="414"/>
      <c r="E1566" s="438"/>
      <c r="F1566" s="438"/>
      <c r="G1566" s="414"/>
      <c r="H1566" s="414"/>
      <c r="I1566" s="414"/>
      <c r="J1566" s="414"/>
      <c r="K1566" s="414"/>
      <c r="L1566" s="414"/>
      <c r="M1566" s="414"/>
      <c r="N1566" s="414"/>
      <c r="O1566" s="414"/>
    </row>
    <row r="1567" spans="2:15" x14ac:dyDescent="0.3">
      <c r="B1567" s="414"/>
      <c r="C1567" s="414"/>
      <c r="D1567" s="414"/>
      <c r="E1567" s="438"/>
      <c r="F1567" s="438"/>
      <c r="G1567" s="414"/>
      <c r="H1567" s="414"/>
      <c r="I1567" s="414"/>
      <c r="J1567" s="414"/>
      <c r="K1567" s="414"/>
      <c r="L1567" s="414"/>
      <c r="M1567" s="414"/>
      <c r="N1567" s="414"/>
      <c r="O1567" s="414"/>
    </row>
    <row r="1568" spans="2:15" x14ac:dyDescent="0.3">
      <c r="B1568" s="414"/>
      <c r="C1568" s="414"/>
      <c r="D1568" s="414"/>
      <c r="E1568" s="438"/>
      <c r="F1568" s="438"/>
      <c r="G1568" s="414"/>
      <c r="H1568" s="414"/>
      <c r="I1568" s="414"/>
      <c r="J1568" s="414"/>
      <c r="K1568" s="414"/>
      <c r="L1568" s="414"/>
      <c r="M1568" s="414"/>
      <c r="N1568" s="414"/>
      <c r="O1568" s="414"/>
    </row>
    <row r="1569" spans="2:15" x14ac:dyDescent="0.3">
      <c r="B1569" s="414"/>
      <c r="C1569" s="414"/>
      <c r="D1569" s="414"/>
      <c r="E1569" s="438"/>
      <c r="F1569" s="438"/>
      <c r="G1569" s="414"/>
      <c r="H1569" s="414"/>
      <c r="I1569" s="414"/>
      <c r="J1569" s="414"/>
      <c r="K1569" s="414"/>
      <c r="L1569" s="414"/>
      <c r="M1569" s="414"/>
      <c r="N1569" s="414"/>
      <c r="O1569" s="414"/>
    </row>
    <row r="1570" spans="2:15" x14ac:dyDescent="0.3">
      <c r="B1570" s="414"/>
      <c r="C1570" s="414"/>
      <c r="D1570" s="414"/>
      <c r="E1570" s="438"/>
      <c r="F1570" s="438"/>
      <c r="G1570" s="414"/>
      <c r="H1570" s="414"/>
      <c r="I1570" s="414"/>
      <c r="J1570" s="414"/>
      <c r="K1570" s="414"/>
      <c r="L1570" s="414"/>
      <c r="M1570" s="414"/>
      <c r="N1570" s="414"/>
      <c r="O1570" s="414"/>
    </row>
    <row r="1571" spans="2:15" x14ac:dyDescent="0.3">
      <c r="B1571" s="414"/>
      <c r="C1571" s="414"/>
      <c r="D1571" s="414"/>
      <c r="E1571" s="438"/>
      <c r="F1571" s="438"/>
      <c r="G1571" s="414"/>
      <c r="H1571" s="414"/>
      <c r="I1571" s="414"/>
      <c r="J1571" s="414"/>
      <c r="K1571" s="414"/>
      <c r="L1571" s="414"/>
      <c r="M1571" s="414"/>
      <c r="N1571" s="414"/>
      <c r="O1571" s="414"/>
    </row>
    <row r="1572" spans="2:15" x14ac:dyDescent="0.3">
      <c r="B1572" s="414"/>
      <c r="C1572" s="414"/>
      <c r="D1572" s="414"/>
      <c r="E1572" s="438"/>
      <c r="F1572" s="438"/>
      <c r="G1572" s="414"/>
      <c r="H1572" s="414"/>
      <c r="I1572" s="414"/>
      <c r="J1572" s="414"/>
      <c r="K1572" s="414"/>
      <c r="L1572" s="414"/>
      <c r="M1572" s="414"/>
      <c r="N1572" s="414"/>
      <c r="O1572" s="414"/>
    </row>
    <row r="1573" spans="2:15" x14ac:dyDescent="0.3">
      <c r="B1573" s="414"/>
      <c r="C1573" s="414"/>
      <c r="D1573" s="414"/>
      <c r="E1573" s="438"/>
      <c r="F1573" s="438"/>
      <c r="G1573" s="414"/>
      <c r="H1573" s="414"/>
      <c r="I1573" s="414"/>
      <c r="J1573" s="414"/>
      <c r="K1573" s="414"/>
      <c r="L1573" s="414"/>
      <c r="M1573" s="414"/>
      <c r="N1573" s="414"/>
      <c r="O1573" s="414"/>
    </row>
    <row r="1574" spans="2:15" x14ac:dyDescent="0.3">
      <c r="B1574" s="414"/>
      <c r="C1574" s="414"/>
      <c r="D1574" s="414"/>
      <c r="E1574" s="438"/>
      <c r="F1574" s="438"/>
      <c r="G1574" s="414"/>
      <c r="H1574" s="414"/>
      <c r="I1574" s="414"/>
      <c r="J1574" s="414"/>
      <c r="K1574" s="414"/>
      <c r="L1574" s="414"/>
      <c r="M1574" s="414"/>
      <c r="N1574" s="414"/>
      <c r="O1574" s="414"/>
    </row>
    <row r="1575" spans="2:15" x14ac:dyDescent="0.3">
      <c r="B1575" s="414"/>
      <c r="C1575" s="414"/>
      <c r="D1575" s="414"/>
      <c r="E1575" s="438"/>
      <c r="F1575" s="438"/>
      <c r="G1575" s="414"/>
      <c r="H1575" s="414"/>
      <c r="I1575" s="414"/>
      <c r="J1575" s="414"/>
      <c r="K1575" s="414"/>
      <c r="L1575" s="414"/>
      <c r="M1575" s="414"/>
      <c r="N1575" s="414"/>
      <c r="O1575" s="414"/>
    </row>
    <row r="1576" spans="2:15" x14ac:dyDescent="0.3">
      <c r="B1576" s="414"/>
      <c r="C1576" s="414"/>
      <c r="D1576" s="414"/>
      <c r="E1576" s="438"/>
      <c r="F1576" s="438"/>
      <c r="G1576" s="414"/>
      <c r="H1576" s="414"/>
      <c r="I1576" s="414"/>
      <c r="J1576" s="414"/>
      <c r="K1576" s="414"/>
      <c r="L1576" s="414"/>
      <c r="M1576" s="414"/>
      <c r="N1576" s="414"/>
      <c r="O1576" s="414"/>
    </row>
    <row r="1577" spans="2:15" x14ac:dyDescent="0.3">
      <c r="B1577" s="414"/>
      <c r="C1577" s="414"/>
      <c r="D1577" s="414"/>
      <c r="E1577" s="438"/>
      <c r="F1577" s="438"/>
      <c r="G1577" s="414"/>
      <c r="H1577" s="414"/>
      <c r="I1577" s="414"/>
      <c r="J1577" s="414"/>
      <c r="K1577" s="414"/>
      <c r="L1577" s="414"/>
      <c r="M1577" s="414"/>
      <c r="N1577" s="414"/>
      <c r="O1577" s="414"/>
    </row>
    <row r="1578" spans="2:15" x14ac:dyDescent="0.3">
      <c r="B1578" s="414"/>
      <c r="C1578" s="414"/>
      <c r="D1578" s="414"/>
      <c r="E1578" s="438"/>
      <c r="F1578" s="438"/>
      <c r="G1578" s="414"/>
      <c r="H1578" s="414"/>
      <c r="I1578" s="414"/>
      <c r="J1578" s="414"/>
      <c r="K1578" s="414"/>
      <c r="L1578" s="414"/>
      <c r="M1578" s="414"/>
      <c r="N1578" s="414"/>
      <c r="O1578" s="414"/>
    </row>
    <row r="1579" spans="2:15" x14ac:dyDescent="0.3">
      <c r="B1579" s="414"/>
      <c r="C1579" s="414"/>
      <c r="D1579" s="414"/>
      <c r="E1579" s="438"/>
      <c r="F1579" s="438"/>
      <c r="G1579" s="414"/>
      <c r="H1579" s="414"/>
      <c r="I1579" s="414"/>
      <c r="J1579" s="414"/>
      <c r="K1579" s="414"/>
      <c r="L1579" s="414"/>
      <c r="M1579" s="414"/>
      <c r="N1579" s="414"/>
      <c r="O1579" s="414"/>
    </row>
    <row r="1580" spans="2:15" x14ac:dyDescent="0.3">
      <c r="B1580" s="414"/>
      <c r="C1580" s="414"/>
      <c r="D1580" s="414"/>
      <c r="E1580" s="438"/>
      <c r="F1580" s="438"/>
      <c r="G1580" s="414"/>
      <c r="H1580" s="414"/>
      <c r="I1580" s="414"/>
      <c r="J1580" s="414"/>
      <c r="K1580" s="414"/>
      <c r="L1580" s="414"/>
      <c r="M1580" s="414"/>
      <c r="N1580" s="414"/>
      <c r="O1580" s="414"/>
    </row>
    <row r="1581" spans="2:15" x14ac:dyDescent="0.3">
      <c r="B1581" s="414"/>
      <c r="C1581" s="414"/>
      <c r="D1581" s="414"/>
      <c r="E1581" s="438"/>
      <c r="F1581" s="438"/>
      <c r="G1581" s="414"/>
      <c r="H1581" s="414"/>
      <c r="I1581" s="414"/>
      <c r="J1581" s="414"/>
      <c r="K1581" s="414"/>
      <c r="L1581" s="414"/>
      <c r="M1581" s="414"/>
      <c r="N1581" s="414"/>
      <c r="O1581" s="414"/>
    </row>
    <row r="1582" spans="2:15" x14ac:dyDescent="0.3">
      <c r="B1582" s="414"/>
      <c r="C1582" s="414"/>
      <c r="D1582" s="414"/>
      <c r="E1582" s="438"/>
      <c r="F1582" s="438"/>
      <c r="G1582" s="414"/>
      <c r="H1582" s="414"/>
      <c r="I1582" s="414"/>
      <c r="J1582" s="414"/>
      <c r="K1582" s="414"/>
      <c r="L1582" s="414"/>
      <c r="M1582" s="414"/>
      <c r="N1582" s="414"/>
      <c r="O1582" s="414"/>
    </row>
    <row r="1583" spans="2:15" x14ac:dyDescent="0.3">
      <c r="B1583" s="414"/>
      <c r="C1583" s="414"/>
      <c r="D1583" s="414"/>
      <c r="E1583" s="438"/>
      <c r="F1583" s="438"/>
      <c r="G1583" s="414"/>
      <c r="H1583" s="414"/>
      <c r="I1583" s="414"/>
      <c r="J1583" s="414"/>
      <c r="K1583" s="414"/>
      <c r="L1583" s="414"/>
      <c r="M1583" s="414"/>
      <c r="N1583" s="414"/>
      <c r="O1583" s="414"/>
    </row>
    <row r="1584" spans="2:15" x14ac:dyDescent="0.3">
      <c r="B1584" s="414"/>
      <c r="C1584" s="414"/>
      <c r="D1584" s="414"/>
      <c r="E1584" s="438"/>
      <c r="F1584" s="438"/>
      <c r="G1584" s="414"/>
      <c r="H1584" s="414"/>
      <c r="I1584" s="414"/>
      <c r="J1584" s="414"/>
      <c r="K1584" s="414"/>
      <c r="L1584" s="414"/>
      <c r="M1584" s="414"/>
      <c r="N1584" s="414"/>
      <c r="O1584" s="414"/>
    </row>
    <row r="1585" spans="2:15" x14ac:dyDescent="0.3">
      <c r="B1585" s="414"/>
      <c r="C1585" s="414"/>
      <c r="D1585" s="414"/>
      <c r="E1585" s="438"/>
      <c r="F1585" s="438"/>
      <c r="G1585" s="414"/>
      <c r="H1585" s="414"/>
      <c r="I1585" s="414"/>
      <c r="J1585" s="414"/>
      <c r="K1585" s="414"/>
      <c r="L1585" s="414"/>
      <c r="M1585" s="414"/>
      <c r="N1585" s="414"/>
      <c r="O1585" s="414"/>
    </row>
    <row r="1586" spans="2:15" x14ac:dyDescent="0.3">
      <c r="B1586" s="414"/>
      <c r="C1586" s="414"/>
      <c r="D1586" s="414"/>
      <c r="E1586" s="438"/>
      <c r="F1586" s="438"/>
      <c r="G1586" s="414"/>
      <c r="H1586" s="414"/>
      <c r="I1586" s="414"/>
      <c r="J1586" s="414"/>
      <c r="K1586" s="414"/>
      <c r="L1586" s="414"/>
      <c r="M1586" s="414"/>
      <c r="N1586" s="414"/>
      <c r="O1586" s="414"/>
    </row>
    <row r="1587" spans="2:15" x14ac:dyDescent="0.3">
      <c r="B1587" s="414"/>
      <c r="C1587" s="414"/>
      <c r="D1587" s="414"/>
      <c r="E1587" s="438"/>
      <c r="F1587" s="438"/>
      <c r="G1587" s="414"/>
      <c r="H1587" s="414"/>
      <c r="I1587" s="414"/>
      <c r="J1587" s="414"/>
      <c r="K1587" s="414"/>
      <c r="L1587" s="414"/>
      <c r="M1587" s="414"/>
      <c r="N1587" s="414"/>
      <c r="O1587" s="414"/>
    </row>
    <row r="1588" spans="2:15" x14ac:dyDescent="0.3">
      <c r="B1588" s="414"/>
      <c r="C1588" s="414"/>
      <c r="D1588" s="414"/>
      <c r="E1588" s="438"/>
      <c r="F1588" s="438"/>
      <c r="G1588" s="414"/>
      <c r="H1588" s="414"/>
      <c r="I1588" s="414"/>
      <c r="J1588" s="414"/>
      <c r="K1588" s="414"/>
      <c r="L1588" s="414"/>
      <c r="M1588" s="414"/>
      <c r="N1588" s="414"/>
      <c r="O1588" s="414"/>
    </row>
    <row r="1589" spans="2:15" x14ac:dyDescent="0.3">
      <c r="B1589" s="414"/>
      <c r="C1589" s="414"/>
      <c r="D1589" s="414"/>
      <c r="E1589" s="438"/>
      <c r="F1589" s="438"/>
      <c r="G1589" s="414"/>
      <c r="H1589" s="414"/>
      <c r="I1589" s="414"/>
      <c r="J1589" s="414"/>
      <c r="K1589" s="414"/>
      <c r="L1589" s="414"/>
      <c r="M1589" s="414"/>
      <c r="N1589" s="414"/>
      <c r="O1589" s="414"/>
    </row>
    <row r="1590" spans="2:15" x14ac:dyDescent="0.3">
      <c r="B1590" s="414"/>
      <c r="C1590" s="414"/>
      <c r="D1590" s="414"/>
      <c r="E1590" s="438"/>
      <c r="F1590" s="438"/>
      <c r="G1590" s="414"/>
      <c r="H1590" s="414"/>
      <c r="I1590" s="414"/>
      <c r="J1590" s="414"/>
      <c r="K1590" s="414"/>
      <c r="L1590" s="414"/>
      <c r="M1590" s="414"/>
      <c r="N1590" s="414"/>
      <c r="O1590" s="414"/>
    </row>
    <row r="1591" spans="2:15" x14ac:dyDescent="0.3">
      <c r="B1591" s="414"/>
      <c r="C1591" s="414"/>
      <c r="D1591" s="414"/>
      <c r="E1591" s="438"/>
      <c r="F1591" s="438"/>
      <c r="G1591" s="414"/>
      <c r="H1591" s="414"/>
      <c r="I1591" s="414"/>
      <c r="J1591" s="414"/>
      <c r="K1591" s="414"/>
      <c r="L1591" s="414"/>
      <c r="M1591" s="414"/>
      <c r="N1591" s="414"/>
      <c r="O1591" s="414"/>
    </row>
    <row r="1592" spans="2:15" x14ac:dyDescent="0.3">
      <c r="B1592" s="414"/>
      <c r="C1592" s="414"/>
      <c r="D1592" s="414"/>
      <c r="E1592" s="438"/>
      <c r="F1592" s="438"/>
      <c r="G1592" s="414"/>
      <c r="H1592" s="414"/>
      <c r="I1592" s="414"/>
      <c r="J1592" s="414"/>
      <c r="K1592" s="414"/>
      <c r="L1592" s="414"/>
      <c r="M1592" s="414"/>
      <c r="N1592" s="414"/>
      <c r="O1592" s="414"/>
    </row>
    <row r="1593" spans="2:15" x14ac:dyDescent="0.3">
      <c r="B1593" s="414"/>
      <c r="C1593" s="414"/>
      <c r="D1593" s="414"/>
      <c r="E1593" s="438"/>
      <c r="F1593" s="438"/>
      <c r="G1593" s="414"/>
      <c r="H1593" s="414"/>
      <c r="I1593" s="414"/>
      <c r="J1593" s="414"/>
      <c r="K1593" s="414"/>
      <c r="L1593" s="414"/>
      <c r="M1593" s="414"/>
      <c r="N1593" s="414"/>
      <c r="O1593" s="414"/>
    </row>
    <row r="1594" spans="2:15" x14ac:dyDescent="0.3">
      <c r="B1594" s="414"/>
      <c r="C1594" s="414"/>
      <c r="D1594" s="414"/>
      <c r="E1594" s="438"/>
      <c r="F1594" s="438"/>
      <c r="G1594" s="414"/>
      <c r="H1594" s="414"/>
      <c r="I1594" s="414"/>
      <c r="J1594" s="414"/>
      <c r="K1594" s="414"/>
      <c r="L1594" s="414"/>
      <c r="M1594" s="414"/>
      <c r="N1594" s="414"/>
      <c r="O1594" s="414"/>
    </row>
    <row r="1595" spans="2:15" x14ac:dyDescent="0.3">
      <c r="B1595" s="414"/>
      <c r="C1595" s="414"/>
      <c r="D1595" s="414"/>
      <c r="E1595" s="438"/>
      <c r="F1595" s="438"/>
      <c r="G1595" s="414"/>
      <c r="H1595" s="414"/>
      <c r="I1595" s="414"/>
      <c r="J1595" s="414"/>
      <c r="K1595" s="414"/>
      <c r="L1595" s="414"/>
      <c r="M1595" s="414"/>
      <c r="N1595" s="414"/>
      <c r="O1595" s="414"/>
    </row>
    <row r="1596" spans="2:15" x14ac:dyDescent="0.3">
      <c r="B1596" s="414"/>
      <c r="C1596" s="414"/>
      <c r="D1596" s="414"/>
      <c r="E1596" s="438"/>
      <c r="F1596" s="438"/>
      <c r="G1596" s="414"/>
      <c r="H1596" s="414"/>
      <c r="I1596" s="414"/>
      <c r="J1596" s="414"/>
      <c r="K1596" s="414"/>
      <c r="L1596" s="414"/>
      <c r="M1596" s="414"/>
      <c r="N1596" s="414"/>
      <c r="O1596" s="414"/>
    </row>
    <row r="1597" spans="2:15" x14ac:dyDescent="0.3">
      <c r="B1597" s="414"/>
      <c r="C1597" s="414"/>
      <c r="D1597" s="414"/>
      <c r="E1597" s="438"/>
      <c r="F1597" s="438"/>
      <c r="G1597" s="414"/>
      <c r="H1597" s="414"/>
      <c r="I1597" s="414"/>
      <c r="J1597" s="414"/>
      <c r="K1597" s="414"/>
      <c r="L1597" s="414"/>
      <c r="M1597" s="414"/>
      <c r="N1597" s="414"/>
      <c r="O1597" s="414"/>
    </row>
    <row r="1598" spans="2:15" x14ac:dyDescent="0.3">
      <c r="B1598" s="414"/>
      <c r="C1598" s="414"/>
      <c r="D1598" s="414"/>
      <c r="E1598" s="438"/>
      <c r="F1598" s="438"/>
      <c r="G1598" s="414"/>
      <c r="H1598" s="414"/>
      <c r="I1598" s="414"/>
      <c r="J1598" s="414"/>
      <c r="K1598" s="414"/>
      <c r="L1598" s="414"/>
      <c r="M1598" s="414"/>
      <c r="N1598" s="414"/>
      <c r="O1598" s="414"/>
    </row>
    <row r="1599" spans="2:15" x14ac:dyDescent="0.3">
      <c r="B1599" s="414"/>
      <c r="C1599" s="414"/>
      <c r="D1599" s="414"/>
      <c r="E1599" s="438"/>
      <c r="F1599" s="438"/>
      <c r="G1599" s="414"/>
      <c r="H1599" s="414"/>
      <c r="I1599" s="414"/>
      <c r="J1599" s="414"/>
      <c r="K1599" s="414"/>
      <c r="L1599" s="414"/>
      <c r="M1599" s="414"/>
      <c r="N1599" s="414"/>
      <c r="O1599" s="414"/>
    </row>
    <row r="1600" spans="2:15" x14ac:dyDescent="0.3">
      <c r="B1600" s="414"/>
      <c r="C1600" s="414"/>
      <c r="D1600" s="414"/>
      <c r="E1600" s="438"/>
      <c r="F1600" s="438"/>
      <c r="G1600" s="414"/>
      <c r="H1600" s="414"/>
      <c r="I1600" s="414"/>
      <c r="J1600" s="414"/>
      <c r="K1600" s="414"/>
      <c r="L1600" s="414"/>
      <c r="M1600" s="414"/>
      <c r="N1600" s="414"/>
      <c r="O1600" s="414"/>
    </row>
    <row r="1601" spans="2:15" x14ac:dyDescent="0.3">
      <c r="B1601" s="414"/>
      <c r="C1601" s="414"/>
      <c r="D1601" s="414"/>
      <c r="E1601" s="438"/>
      <c r="F1601" s="438"/>
      <c r="G1601" s="414"/>
      <c r="H1601" s="414"/>
      <c r="I1601" s="414"/>
      <c r="J1601" s="414"/>
      <c r="K1601" s="414"/>
      <c r="L1601" s="414"/>
      <c r="M1601" s="414"/>
      <c r="N1601" s="414"/>
      <c r="O1601" s="414"/>
    </row>
    <row r="1602" spans="2:15" x14ac:dyDescent="0.3">
      <c r="B1602" s="414"/>
      <c r="C1602" s="414"/>
      <c r="D1602" s="414"/>
      <c r="E1602" s="438"/>
      <c r="F1602" s="438"/>
      <c r="G1602" s="414"/>
      <c r="H1602" s="414"/>
      <c r="I1602" s="414"/>
      <c r="J1602" s="414"/>
      <c r="K1602" s="414"/>
      <c r="L1602" s="414"/>
      <c r="M1602" s="414"/>
      <c r="N1602" s="414"/>
      <c r="O1602" s="414"/>
    </row>
    <row r="1603" spans="2:15" x14ac:dyDescent="0.3">
      <c r="B1603" s="414"/>
      <c r="C1603" s="414"/>
      <c r="D1603" s="414"/>
      <c r="E1603" s="438"/>
      <c r="F1603" s="438"/>
      <c r="G1603" s="414"/>
      <c r="H1603" s="414"/>
      <c r="I1603" s="414"/>
      <c r="J1603" s="414"/>
      <c r="K1603" s="414"/>
      <c r="L1603" s="414"/>
      <c r="M1603" s="414"/>
      <c r="N1603" s="414"/>
      <c r="O1603" s="414"/>
    </row>
    <row r="1604" spans="2:15" x14ac:dyDescent="0.3">
      <c r="B1604" s="414"/>
      <c r="C1604" s="414"/>
      <c r="D1604" s="414"/>
      <c r="E1604" s="438"/>
      <c r="F1604" s="438"/>
      <c r="G1604" s="414"/>
      <c r="H1604" s="414"/>
      <c r="I1604" s="414"/>
      <c r="J1604" s="414"/>
      <c r="K1604" s="414"/>
      <c r="L1604" s="414"/>
      <c r="M1604" s="414"/>
      <c r="N1604" s="414"/>
      <c r="O1604" s="414"/>
    </row>
    <row r="1605" spans="2:15" x14ac:dyDescent="0.3">
      <c r="B1605" s="414"/>
      <c r="C1605" s="414"/>
      <c r="D1605" s="414"/>
      <c r="E1605" s="438"/>
      <c r="F1605" s="438"/>
      <c r="G1605" s="414"/>
      <c r="H1605" s="414"/>
      <c r="I1605" s="414"/>
      <c r="J1605" s="414"/>
      <c r="K1605" s="414"/>
      <c r="L1605" s="414"/>
      <c r="M1605" s="414"/>
      <c r="N1605" s="414"/>
      <c r="O1605" s="414"/>
    </row>
    <row r="1606" spans="2:15" x14ac:dyDescent="0.3">
      <c r="B1606" s="414"/>
      <c r="C1606" s="414"/>
      <c r="D1606" s="414"/>
      <c r="E1606" s="438"/>
      <c r="F1606" s="438"/>
      <c r="G1606" s="414"/>
      <c r="H1606" s="414"/>
      <c r="I1606" s="414"/>
      <c r="J1606" s="414"/>
      <c r="K1606" s="414"/>
      <c r="L1606" s="414"/>
      <c r="M1606" s="414"/>
      <c r="N1606" s="414"/>
      <c r="O1606" s="414"/>
    </row>
    <row r="1607" spans="2:15" x14ac:dyDescent="0.3">
      <c r="B1607" s="414"/>
      <c r="C1607" s="414"/>
      <c r="D1607" s="414"/>
      <c r="E1607" s="438"/>
      <c r="F1607" s="438"/>
      <c r="G1607" s="414"/>
      <c r="H1607" s="414"/>
      <c r="I1607" s="414"/>
      <c r="J1607" s="414"/>
      <c r="K1607" s="414"/>
      <c r="L1607" s="414"/>
      <c r="M1607" s="414"/>
      <c r="N1607" s="414"/>
      <c r="O1607" s="414"/>
    </row>
    <row r="1608" spans="2:15" x14ac:dyDescent="0.3">
      <c r="B1608" s="414"/>
      <c r="C1608" s="414"/>
      <c r="D1608" s="414"/>
      <c r="E1608" s="438"/>
      <c r="F1608" s="438"/>
      <c r="G1608" s="414"/>
      <c r="H1608" s="414"/>
      <c r="I1608" s="414"/>
      <c r="J1608" s="414"/>
      <c r="K1608" s="414"/>
      <c r="L1608" s="414"/>
      <c r="M1608" s="414"/>
      <c r="N1608" s="414"/>
      <c r="O1608" s="414"/>
    </row>
    <row r="1609" spans="2:15" x14ac:dyDescent="0.3">
      <c r="B1609" s="414"/>
      <c r="C1609" s="414"/>
      <c r="D1609" s="414"/>
      <c r="E1609" s="438"/>
      <c r="F1609" s="438"/>
      <c r="G1609" s="414"/>
      <c r="H1609" s="414"/>
      <c r="I1609" s="414"/>
      <c r="J1609" s="414"/>
      <c r="K1609" s="414"/>
      <c r="L1609" s="414"/>
      <c r="M1609" s="414"/>
      <c r="N1609" s="414"/>
      <c r="O1609" s="414"/>
    </row>
    <row r="1610" spans="2:15" x14ac:dyDescent="0.3">
      <c r="B1610" s="414"/>
      <c r="C1610" s="414"/>
      <c r="D1610" s="414"/>
      <c r="E1610" s="438"/>
      <c r="F1610" s="438"/>
      <c r="G1610" s="414"/>
      <c r="H1610" s="414"/>
      <c r="I1610" s="414"/>
      <c r="J1610" s="414"/>
      <c r="K1610" s="414"/>
      <c r="L1610" s="414"/>
      <c r="M1610" s="414"/>
      <c r="N1610" s="414"/>
      <c r="O1610" s="414"/>
    </row>
    <row r="1611" spans="2:15" x14ac:dyDescent="0.3">
      <c r="B1611" s="414"/>
      <c r="C1611" s="414"/>
      <c r="D1611" s="414"/>
      <c r="E1611" s="438"/>
      <c r="F1611" s="438"/>
      <c r="G1611" s="414"/>
      <c r="H1611" s="414"/>
      <c r="I1611" s="414"/>
      <c r="J1611" s="414"/>
      <c r="K1611" s="414"/>
      <c r="L1611" s="414"/>
      <c r="M1611" s="414"/>
      <c r="N1611" s="414"/>
      <c r="O1611" s="414"/>
    </row>
    <row r="1612" spans="2:15" x14ac:dyDescent="0.3">
      <c r="B1612" s="414"/>
      <c r="C1612" s="414"/>
      <c r="D1612" s="414"/>
      <c r="E1612" s="438"/>
      <c r="F1612" s="438"/>
      <c r="G1612" s="414"/>
      <c r="H1612" s="414"/>
      <c r="I1612" s="414"/>
      <c r="J1612" s="414"/>
      <c r="K1612" s="414"/>
      <c r="L1612" s="414"/>
      <c r="M1612" s="414"/>
      <c r="N1612" s="414"/>
      <c r="O1612" s="414"/>
    </row>
    <row r="1613" spans="2:15" x14ac:dyDescent="0.3">
      <c r="B1613" s="414"/>
      <c r="C1613" s="414"/>
      <c r="D1613" s="414"/>
      <c r="E1613" s="438"/>
      <c r="F1613" s="438"/>
      <c r="G1613" s="414"/>
      <c r="H1613" s="414"/>
      <c r="I1613" s="414"/>
      <c r="J1613" s="414"/>
      <c r="K1613" s="414"/>
      <c r="L1613" s="414"/>
      <c r="M1613" s="414"/>
      <c r="N1613" s="414"/>
      <c r="O1613" s="414"/>
    </row>
    <row r="1614" spans="2:15" x14ac:dyDescent="0.3">
      <c r="B1614" s="414"/>
      <c r="C1614" s="414"/>
      <c r="D1614" s="414"/>
      <c r="E1614" s="438"/>
      <c r="F1614" s="438"/>
      <c r="G1614" s="414"/>
      <c r="H1614" s="414"/>
      <c r="I1614" s="414"/>
      <c r="J1614" s="414"/>
      <c r="K1614" s="414"/>
      <c r="L1614" s="414"/>
      <c r="M1614" s="414"/>
      <c r="N1614" s="414"/>
      <c r="O1614" s="414"/>
    </row>
    <row r="1615" spans="2:15" x14ac:dyDescent="0.3">
      <c r="B1615" s="414"/>
      <c r="C1615" s="414"/>
      <c r="D1615" s="414"/>
      <c r="E1615" s="438"/>
      <c r="F1615" s="438"/>
      <c r="G1615" s="414"/>
      <c r="H1615" s="414"/>
      <c r="I1615" s="414"/>
      <c r="J1615" s="414"/>
      <c r="K1615" s="414"/>
      <c r="L1615" s="414"/>
      <c r="M1615" s="414"/>
      <c r="N1615" s="414"/>
      <c r="O1615" s="414"/>
    </row>
    <row r="1616" spans="2:15" x14ac:dyDescent="0.3">
      <c r="B1616" s="414"/>
      <c r="C1616" s="414"/>
      <c r="D1616" s="414"/>
      <c r="E1616" s="438"/>
      <c r="F1616" s="438"/>
      <c r="G1616" s="414"/>
      <c r="H1616" s="414"/>
      <c r="I1616" s="414"/>
      <c r="J1616" s="414"/>
      <c r="K1616" s="414"/>
      <c r="L1616" s="414"/>
      <c r="M1616" s="414"/>
      <c r="N1616" s="414"/>
      <c r="O1616" s="414"/>
    </row>
    <row r="1617" spans="2:15" x14ac:dyDescent="0.3">
      <c r="B1617" s="414"/>
      <c r="C1617" s="414"/>
      <c r="D1617" s="414"/>
      <c r="E1617" s="438"/>
      <c r="F1617" s="438"/>
      <c r="G1617" s="414"/>
      <c r="H1617" s="414"/>
      <c r="I1617" s="414"/>
      <c r="J1617" s="414"/>
      <c r="K1617" s="414"/>
      <c r="L1617" s="414"/>
      <c r="M1617" s="414"/>
      <c r="N1617" s="414"/>
      <c r="O1617" s="414"/>
    </row>
    <row r="1618" spans="2:15" x14ac:dyDescent="0.3">
      <c r="B1618" s="414"/>
      <c r="C1618" s="414"/>
      <c r="D1618" s="414"/>
      <c r="E1618" s="438"/>
      <c r="F1618" s="438"/>
      <c r="G1618" s="414"/>
      <c r="H1618" s="414"/>
      <c r="I1618" s="414"/>
      <c r="J1618" s="414"/>
      <c r="K1618" s="414"/>
      <c r="L1618" s="414"/>
      <c r="M1618" s="414"/>
      <c r="N1618" s="414"/>
      <c r="O1618" s="414"/>
    </row>
    <row r="1619" spans="2:15" x14ac:dyDescent="0.3">
      <c r="B1619" s="414"/>
      <c r="C1619" s="414"/>
      <c r="D1619" s="414"/>
      <c r="E1619" s="438"/>
      <c r="F1619" s="438"/>
      <c r="G1619" s="414"/>
      <c r="H1619" s="414"/>
      <c r="I1619" s="414"/>
      <c r="J1619" s="414"/>
      <c r="K1619" s="414"/>
      <c r="L1619" s="414"/>
      <c r="M1619" s="414"/>
      <c r="N1619" s="414"/>
      <c r="O1619" s="414"/>
    </row>
    <row r="1620" spans="2:15" x14ac:dyDescent="0.3">
      <c r="B1620" s="414"/>
      <c r="C1620" s="414"/>
      <c r="D1620" s="414"/>
      <c r="E1620" s="438"/>
      <c r="F1620" s="438"/>
      <c r="G1620" s="414"/>
      <c r="H1620" s="414"/>
      <c r="I1620" s="414"/>
      <c r="J1620" s="414"/>
      <c r="K1620" s="414"/>
      <c r="L1620" s="414"/>
      <c r="M1620" s="414"/>
      <c r="N1620" s="414"/>
      <c r="O1620" s="414"/>
    </row>
    <row r="1621" spans="2:15" x14ac:dyDescent="0.3">
      <c r="B1621" s="414"/>
      <c r="C1621" s="414"/>
      <c r="D1621" s="414"/>
      <c r="E1621" s="438"/>
      <c r="F1621" s="438"/>
      <c r="G1621" s="414"/>
      <c r="H1621" s="414"/>
      <c r="I1621" s="414"/>
      <c r="J1621" s="414"/>
      <c r="K1621" s="414"/>
      <c r="L1621" s="414"/>
      <c r="M1621" s="414"/>
      <c r="N1621" s="414"/>
      <c r="O1621" s="414"/>
    </row>
    <row r="1622" spans="2:15" x14ac:dyDescent="0.3">
      <c r="B1622" s="414"/>
      <c r="C1622" s="414"/>
      <c r="D1622" s="414"/>
      <c r="E1622" s="438"/>
      <c r="F1622" s="438"/>
      <c r="G1622" s="414"/>
      <c r="H1622" s="414"/>
      <c r="I1622" s="414"/>
      <c r="J1622" s="414"/>
      <c r="K1622" s="414"/>
      <c r="L1622" s="414"/>
      <c r="M1622" s="414"/>
      <c r="N1622" s="414"/>
      <c r="O1622" s="414"/>
    </row>
    <row r="1623" spans="2:15" x14ac:dyDescent="0.3">
      <c r="B1623" s="414"/>
      <c r="C1623" s="414"/>
      <c r="D1623" s="414"/>
      <c r="E1623" s="438"/>
      <c r="F1623" s="438"/>
      <c r="G1623" s="414"/>
      <c r="H1623" s="414"/>
      <c r="I1623" s="414"/>
      <c r="J1623" s="414"/>
      <c r="K1623" s="414"/>
      <c r="L1623" s="414"/>
      <c r="M1623" s="414"/>
      <c r="N1623" s="414"/>
      <c r="O1623" s="414"/>
    </row>
    <row r="1624" spans="2:15" x14ac:dyDescent="0.3">
      <c r="B1624" s="414"/>
      <c r="C1624" s="414"/>
      <c r="D1624" s="414"/>
      <c r="E1624" s="438"/>
      <c r="F1624" s="438"/>
      <c r="G1624" s="414"/>
      <c r="H1624" s="414"/>
      <c r="I1624" s="414"/>
      <c r="J1624" s="414"/>
      <c r="K1624" s="414"/>
      <c r="L1624" s="414"/>
      <c r="M1624" s="414"/>
      <c r="N1624" s="414"/>
      <c r="O1624" s="414"/>
    </row>
    <row r="1625" spans="2:15" x14ac:dyDescent="0.3">
      <c r="B1625" s="414"/>
      <c r="C1625" s="414"/>
      <c r="D1625" s="414"/>
      <c r="E1625" s="438"/>
      <c r="F1625" s="438"/>
      <c r="G1625" s="414"/>
      <c r="H1625" s="414"/>
      <c r="I1625" s="414"/>
      <c r="J1625" s="414"/>
      <c r="K1625" s="414"/>
      <c r="L1625" s="414"/>
      <c r="M1625" s="414"/>
      <c r="N1625" s="414"/>
      <c r="O1625" s="414"/>
    </row>
    <row r="1626" spans="2:15" x14ac:dyDescent="0.3">
      <c r="B1626" s="414"/>
      <c r="C1626" s="414"/>
      <c r="D1626" s="414"/>
      <c r="E1626" s="438"/>
      <c r="F1626" s="438"/>
      <c r="G1626" s="414"/>
      <c r="H1626" s="414"/>
      <c r="I1626" s="414"/>
      <c r="J1626" s="414"/>
      <c r="K1626" s="414"/>
      <c r="L1626" s="414"/>
      <c r="M1626" s="414"/>
      <c r="N1626" s="414"/>
      <c r="O1626" s="414"/>
    </row>
    <row r="1627" spans="2:15" x14ac:dyDescent="0.3">
      <c r="B1627" s="414"/>
      <c r="C1627" s="414"/>
      <c r="D1627" s="414"/>
      <c r="E1627" s="438"/>
      <c r="F1627" s="438"/>
      <c r="G1627" s="414"/>
      <c r="H1627" s="414"/>
      <c r="I1627" s="414"/>
      <c r="J1627" s="414"/>
      <c r="K1627" s="414"/>
      <c r="L1627" s="414"/>
      <c r="M1627" s="414"/>
      <c r="N1627" s="414"/>
      <c r="O1627" s="414"/>
    </row>
    <row r="1628" spans="2:15" x14ac:dyDescent="0.3">
      <c r="B1628" s="414"/>
      <c r="C1628" s="414"/>
      <c r="D1628" s="414"/>
      <c r="E1628" s="438"/>
      <c r="F1628" s="438"/>
      <c r="G1628" s="414"/>
      <c r="H1628" s="414"/>
      <c r="I1628" s="414"/>
      <c r="J1628" s="414"/>
      <c r="K1628" s="414"/>
      <c r="L1628" s="414"/>
      <c r="M1628" s="414"/>
      <c r="N1628" s="414"/>
      <c r="O1628" s="414"/>
    </row>
    <row r="1629" spans="2:15" x14ac:dyDescent="0.3">
      <c r="B1629" s="414"/>
      <c r="C1629" s="414"/>
      <c r="D1629" s="414"/>
      <c r="E1629" s="438"/>
      <c r="F1629" s="438"/>
      <c r="G1629" s="414"/>
      <c r="H1629" s="414"/>
      <c r="I1629" s="414"/>
      <c r="J1629" s="414"/>
      <c r="K1629" s="414"/>
      <c r="L1629" s="414"/>
      <c r="M1629" s="414"/>
      <c r="N1629" s="414"/>
      <c r="O1629" s="414"/>
    </row>
    <row r="1630" spans="2:15" x14ac:dyDescent="0.3">
      <c r="B1630" s="414"/>
      <c r="C1630" s="414"/>
      <c r="D1630" s="414"/>
      <c r="E1630" s="438"/>
      <c r="F1630" s="438"/>
      <c r="G1630" s="414"/>
      <c r="H1630" s="414"/>
      <c r="I1630" s="414"/>
      <c r="J1630" s="414"/>
      <c r="K1630" s="414"/>
      <c r="L1630" s="414"/>
      <c r="M1630" s="414"/>
      <c r="N1630" s="414"/>
      <c r="O1630" s="414"/>
    </row>
    <row r="1631" spans="2:15" x14ac:dyDescent="0.3">
      <c r="B1631" s="414"/>
      <c r="C1631" s="414"/>
      <c r="D1631" s="414"/>
      <c r="E1631" s="438"/>
      <c r="F1631" s="438"/>
      <c r="G1631" s="414"/>
      <c r="H1631" s="414"/>
      <c r="I1631" s="414"/>
      <c r="J1631" s="414"/>
      <c r="K1631" s="414"/>
      <c r="L1631" s="414"/>
      <c r="M1631" s="414"/>
      <c r="N1631" s="414"/>
      <c r="O1631" s="414"/>
    </row>
    <row r="1632" spans="2:15" x14ac:dyDescent="0.3">
      <c r="B1632" s="414"/>
      <c r="C1632" s="414"/>
      <c r="D1632" s="414"/>
      <c r="E1632" s="438"/>
      <c r="F1632" s="438"/>
      <c r="G1632" s="414"/>
      <c r="H1632" s="414"/>
      <c r="I1632" s="414"/>
      <c r="J1632" s="414"/>
      <c r="K1632" s="414"/>
      <c r="L1632" s="414"/>
      <c r="M1632" s="414"/>
      <c r="N1632" s="414"/>
      <c r="O1632" s="414"/>
    </row>
    <row r="1633" spans="2:15" x14ac:dyDescent="0.3">
      <c r="B1633" s="414"/>
      <c r="C1633" s="414"/>
      <c r="D1633" s="414"/>
      <c r="E1633" s="438"/>
      <c r="F1633" s="438"/>
      <c r="G1633" s="414"/>
      <c r="H1633" s="414"/>
      <c r="I1633" s="414"/>
      <c r="J1633" s="414"/>
      <c r="K1633" s="414"/>
      <c r="L1633" s="414"/>
      <c r="M1633" s="414"/>
      <c r="N1633" s="414"/>
      <c r="O1633" s="414"/>
    </row>
    <row r="1634" spans="2:15" x14ac:dyDescent="0.3">
      <c r="B1634" s="414"/>
      <c r="C1634" s="414"/>
      <c r="D1634" s="414"/>
      <c r="E1634" s="438"/>
      <c r="F1634" s="438"/>
      <c r="G1634" s="414"/>
      <c r="H1634" s="414"/>
      <c r="I1634" s="414"/>
      <c r="J1634" s="414"/>
      <c r="K1634" s="414"/>
      <c r="L1634" s="414"/>
      <c r="M1634" s="414"/>
      <c r="N1634" s="414"/>
      <c r="O1634" s="414"/>
    </row>
    <row r="1635" spans="2:15" x14ac:dyDescent="0.3">
      <c r="B1635" s="414"/>
      <c r="C1635" s="414"/>
      <c r="D1635" s="414"/>
      <c r="E1635" s="438"/>
      <c r="F1635" s="438"/>
      <c r="G1635" s="414"/>
      <c r="H1635" s="414"/>
      <c r="I1635" s="414"/>
      <c r="J1635" s="414"/>
      <c r="K1635" s="414"/>
      <c r="L1635" s="414"/>
      <c r="M1635" s="414"/>
      <c r="N1635" s="414"/>
      <c r="O1635" s="414"/>
    </row>
    <row r="1636" spans="2:15" x14ac:dyDescent="0.3">
      <c r="B1636" s="414"/>
      <c r="C1636" s="414"/>
      <c r="D1636" s="414"/>
      <c r="E1636" s="438"/>
      <c r="F1636" s="438"/>
      <c r="G1636" s="414"/>
      <c r="H1636" s="414"/>
      <c r="I1636" s="414"/>
      <c r="J1636" s="414"/>
      <c r="K1636" s="414"/>
      <c r="L1636" s="414"/>
      <c r="M1636" s="414"/>
      <c r="N1636" s="414"/>
      <c r="O1636" s="414"/>
    </row>
    <row r="1637" spans="2:15" x14ac:dyDescent="0.3">
      <c r="B1637" s="414"/>
      <c r="C1637" s="414"/>
      <c r="D1637" s="414"/>
      <c r="E1637" s="438"/>
      <c r="F1637" s="438"/>
      <c r="G1637" s="414"/>
      <c r="H1637" s="414"/>
      <c r="I1637" s="414"/>
      <c r="J1637" s="414"/>
      <c r="K1637" s="414"/>
      <c r="L1637" s="414"/>
      <c r="M1637" s="414"/>
      <c r="N1637" s="414"/>
      <c r="O1637" s="414"/>
    </row>
    <row r="1638" spans="2:15" x14ac:dyDescent="0.3">
      <c r="B1638" s="414"/>
      <c r="C1638" s="414"/>
      <c r="D1638" s="414"/>
      <c r="E1638" s="438"/>
      <c r="F1638" s="438"/>
      <c r="G1638" s="414"/>
      <c r="H1638" s="414"/>
      <c r="I1638" s="414"/>
      <c r="J1638" s="414"/>
      <c r="K1638" s="414"/>
      <c r="L1638" s="414"/>
      <c r="M1638" s="414"/>
      <c r="N1638" s="414"/>
      <c r="O1638" s="414"/>
    </row>
    <row r="1639" spans="2:15" x14ac:dyDescent="0.3">
      <c r="B1639" s="414"/>
      <c r="C1639" s="414"/>
      <c r="D1639" s="414"/>
      <c r="E1639" s="438"/>
      <c r="F1639" s="438"/>
      <c r="G1639" s="414"/>
      <c r="H1639" s="414"/>
      <c r="I1639" s="414"/>
      <c r="J1639" s="414"/>
      <c r="K1639" s="414"/>
      <c r="L1639" s="414"/>
      <c r="M1639" s="414"/>
      <c r="N1639" s="414"/>
      <c r="O1639" s="414"/>
    </row>
    <row r="1640" spans="2:15" x14ac:dyDescent="0.3">
      <c r="B1640" s="414"/>
      <c r="C1640" s="414"/>
      <c r="D1640" s="414"/>
      <c r="E1640" s="438"/>
      <c r="F1640" s="438"/>
      <c r="G1640" s="414"/>
      <c r="H1640" s="414"/>
      <c r="I1640" s="414"/>
      <c r="J1640" s="414"/>
      <c r="K1640" s="414"/>
      <c r="L1640" s="414"/>
      <c r="M1640" s="414"/>
      <c r="N1640" s="414"/>
      <c r="O1640" s="414"/>
    </row>
  </sheetData>
  <sheetProtection algorithmName="SHA-512" hashValue="IjNjtN0pc1XwJMFv5OY4jUPoBwe3/AXfx6WIHpAE9F+Z5uziAtDZhf+RahjCnGZAQtgPg8dLIICT7muP6eXpWQ==" saltValue="MJWPZoISh9IhkGdHrc5v/g==" spinCount="100000" sheet="1" selectLockedCells="1"/>
  <mergeCells count="14">
    <mergeCell ref="N11:N12"/>
    <mergeCell ref="O11:O12"/>
    <mergeCell ref="B13:B18"/>
    <mergeCell ref="B19:B32"/>
    <mergeCell ref="B8:O8"/>
    <mergeCell ref="G10:G12"/>
    <mergeCell ref="H10:H12"/>
    <mergeCell ref="I10:L10"/>
    <mergeCell ref="M10:O10"/>
    <mergeCell ref="B11:F11"/>
    <mergeCell ref="I11:I12"/>
    <mergeCell ref="K11:K12"/>
    <mergeCell ref="L11:L12"/>
    <mergeCell ref="M11:M12"/>
  </mergeCells>
  <printOptions horizontalCentered="1"/>
  <pageMargins left="0.19685039370078741" right="0.19685039370078741" top="0.82677165354330717" bottom="0.35433070866141736" header="0.51181102362204722" footer="0.35433070866141736"/>
  <pageSetup paperSize="9" scale="70" orientation="landscape" r:id="rId1"/>
  <headerFooter alignWithMargins="0"/>
  <ignoredErrors>
    <ignoredError sqref="H18:O18 H32:O33" unlocked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>
    <pageSetUpPr fitToPage="1"/>
  </sheetPr>
  <dimension ref="A1:O1861"/>
  <sheetViews>
    <sheetView topLeftCell="A19" zoomScale="75" zoomScaleNormal="75" workbookViewId="0">
      <selection activeCell="H3" sqref="H3"/>
    </sheetView>
  </sheetViews>
  <sheetFormatPr baseColWidth="10" defaultColWidth="12" defaultRowHeight="15.6" x14ac:dyDescent="0.3"/>
  <cols>
    <col min="1" max="1" width="4.6640625" style="414" customWidth="1"/>
    <col min="2" max="2" width="6" style="994" customWidth="1"/>
    <col min="3" max="3" width="34.44140625" style="994" customWidth="1"/>
    <col min="4" max="4" width="24.44140625" style="994" customWidth="1"/>
    <col min="5" max="5" width="1.6640625" style="1033" customWidth="1"/>
    <col min="6" max="6" width="6.88671875" style="1033" customWidth="1"/>
    <col min="7" max="7" width="6.88671875" style="994" customWidth="1"/>
    <col min="8" max="9" width="18.109375" style="994" bestFit="1" customWidth="1"/>
    <col min="10" max="10" width="15.88671875" style="994" customWidth="1"/>
    <col min="11" max="11" width="17.44140625" style="994" customWidth="1"/>
    <col min="12" max="12" width="16.88671875" style="994" customWidth="1"/>
    <col min="13" max="13" width="15.109375" style="994" customWidth="1"/>
    <col min="14" max="14" width="19.109375" style="994" customWidth="1"/>
    <col min="15" max="15" width="17.44140625" style="994" customWidth="1"/>
    <col min="16" max="257" width="12" style="414"/>
    <col min="258" max="258" width="6" style="414" customWidth="1"/>
    <col min="259" max="259" width="7.5546875" style="414" customWidth="1"/>
    <col min="260" max="260" width="24.44140625" style="414" customWidth="1"/>
    <col min="261" max="261" width="1.6640625" style="414" customWidth="1"/>
    <col min="262" max="263" width="6.88671875" style="414" customWidth="1"/>
    <col min="264" max="265" width="18.109375" style="414" bestFit="1" customWidth="1"/>
    <col min="266" max="266" width="15.88671875" style="414" customWidth="1"/>
    <col min="267" max="267" width="17.44140625" style="414" customWidth="1"/>
    <col min="268" max="268" width="16.88671875" style="414" customWidth="1"/>
    <col min="269" max="269" width="15.109375" style="414" customWidth="1"/>
    <col min="270" max="270" width="19.109375" style="414" customWidth="1"/>
    <col min="271" max="271" width="17.44140625" style="414" customWidth="1"/>
    <col min="272" max="513" width="12" style="414"/>
    <col min="514" max="514" width="6" style="414" customWidth="1"/>
    <col min="515" max="515" width="7.5546875" style="414" customWidth="1"/>
    <col min="516" max="516" width="24.44140625" style="414" customWidth="1"/>
    <col min="517" max="517" width="1.6640625" style="414" customWidth="1"/>
    <col min="518" max="519" width="6.88671875" style="414" customWidth="1"/>
    <col min="520" max="521" width="18.109375" style="414" bestFit="1" customWidth="1"/>
    <col min="522" max="522" width="15.88671875" style="414" customWidth="1"/>
    <col min="523" max="523" width="17.44140625" style="414" customWidth="1"/>
    <col min="524" max="524" width="16.88671875" style="414" customWidth="1"/>
    <col min="525" max="525" width="15.109375" style="414" customWidth="1"/>
    <col min="526" max="526" width="19.109375" style="414" customWidth="1"/>
    <col min="527" max="527" width="17.44140625" style="414" customWidth="1"/>
    <col min="528" max="769" width="12" style="414"/>
    <col min="770" max="770" width="6" style="414" customWidth="1"/>
    <col min="771" max="771" width="7.5546875" style="414" customWidth="1"/>
    <col min="772" max="772" width="24.44140625" style="414" customWidth="1"/>
    <col min="773" max="773" width="1.6640625" style="414" customWidth="1"/>
    <col min="774" max="775" width="6.88671875" style="414" customWidth="1"/>
    <col min="776" max="777" width="18.109375" style="414" bestFit="1" customWidth="1"/>
    <col min="778" max="778" width="15.88671875" style="414" customWidth="1"/>
    <col min="779" max="779" width="17.44140625" style="414" customWidth="1"/>
    <col min="780" max="780" width="16.88671875" style="414" customWidth="1"/>
    <col min="781" max="781" width="15.109375" style="414" customWidth="1"/>
    <col min="782" max="782" width="19.109375" style="414" customWidth="1"/>
    <col min="783" max="783" width="17.44140625" style="414" customWidth="1"/>
    <col min="784" max="1025" width="12" style="414"/>
    <col min="1026" max="1026" width="6" style="414" customWidth="1"/>
    <col min="1027" max="1027" width="7.5546875" style="414" customWidth="1"/>
    <col min="1028" max="1028" width="24.44140625" style="414" customWidth="1"/>
    <col min="1029" max="1029" width="1.6640625" style="414" customWidth="1"/>
    <col min="1030" max="1031" width="6.88671875" style="414" customWidth="1"/>
    <col min="1032" max="1033" width="18.109375" style="414" bestFit="1" customWidth="1"/>
    <col min="1034" max="1034" width="15.88671875" style="414" customWidth="1"/>
    <col min="1035" max="1035" width="17.44140625" style="414" customWidth="1"/>
    <col min="1036" max="1036" width="16.88671875" style="414" customWidth="1"/>
    <col min="1037" max="1037" width="15.109375" style="414" customWidth="1"/>
    <col min="1038" max="1038" width="19.109375" style="414" customWidth="1"/>
    <col min="1039" max="1039" width="17.44140625" style="414" customWidth="1"/>
    <col min="1040" max="1281" width="12" style="414"/>
    <col min="1282" max="1282" width="6" style="414" customWidth="1"/>
    <col min="1283" max="1283" width="7.5546875" style="414" customWidth="1"/>
    <col min="1284" max="1284" width="24.44140625" style="414" customWidth="1"/>
    <col min="1285" max="1285" width="1.6640625" style="414" customWidth="1"/>
    <col min="1286" max="1287" width="6.88671875" style="414" customWidth="1"/>
    <col min="1288" max="1289" width="18.109375" style="414" bestFit="1" customWidth="1"/>
    <col min="1290" max="1290" width="15.88671875" style="414" customWidth="1"/>
    <col min="1291" max="1291" width="17.44140625" style="414" customWidth="1"/>
    <col min="1292" max="1292" width="16.88671875" style="414" customWidth="1"/>
    <col min="1293" max="1293" width="15.109375" style="414" customWidth="1"/>
    <col min="1294" max="1294" width="19.109375" style="414" customWidth="1"/>
    <col min="1295" max="1295" width="17.44140625" style="414" customWidth="1"/>
    <col min="1296" max="1537" width="12" style="414"/>
    <col min="1538" max="1538" width="6" style="414" customWidth="1"/>
    <col min="1539" max="1539" width="7.5546875" style="414" customWidth="1"/>
    <col min="1540" max="1540" width="24.44140625" style="414" customWidth="1"/>
    <col min="1541" max="1541" width="1.6640625" style="414" customWidth="1"/>
    <col min="1542" max="1543" width="6.88671875" style="414" customWidth="1"/>
    <col min="1544" max="1545" width="18.109375" style="414" bestFit="1" customWidth="1"/>
    <col min="1546" max="1546" width="15.88671875" style="414" customWidth="1"/>
    <col min="1547" max="1547" width="17.44140625" style="414" customWidth="1"/>
    <col min="1548" max="1548" width="16.88671875" style="414" customWidth="1"/>
    <col min="1549" max="1549" width="15.109375" style="414" customWidth="1"/>
    <col min="1550" max="1550" width="19.109375" style="414" customWidth="1"/>
    <col min="1551" max="1551" width="17.44140625" style="414" customWidth="1"/>
    <col min="1552" max="1793" width="12" style="414"/>
    <col min="1794" max="1794" width="6" style="414" customWidth="1"/>
    <col min="1795" max="1795" width="7.5546875" style="414" customWidth="1"/>
    <col min="1796" max="1796" width="24.44140625" style="414" customWidth="1"/>
    <col min="1797" max="1797" width="1.6640625" style="414" customWidth="1"/>
    <col min="1798" max="1799" width="6.88671875" style="414" customWidth="1"/>
    <col min="1800" max="1801" width="18.109375" style="414" bestFit="1" customWidth="1"/>
    <col min="1802" max="1802" width="15.88671875" style="414" customWidth="1"/>
    <col min="1803" max="1803" width="17.44140625" style="414" customWidth="1"/>
    <col min="1804" max="1804" width="16.88671875" style="414" customWidth="1"/>
    <col min="1805" max="1805" width="15.109375" style="414" customWidth="1"/>
    <col min="1806" max="1806" width="19.109375" style="414" customWidth="1"/>
    <col min="1807" max="1807" width="17.44140625" style="414" customWidth="1"/>
    <col min="1808" max="2049" width="12" style="414"/>
    <col min="2050" max="2050" width="6" style="414" customWidth="1"/>
    <col min="2051" max="2051" width="7.5546875" style="414" customWidth="1"/>
    <col min="2052" max="2052" width="24.44140625" style="414" customWidth="1"/>
    <col min="2053" max="2053" width="1.6640625" style="414" customWidth="1"/>
    <col min="2054" max="2055" width="6.88671875" style="414" customWidth="1"/>
    <col min="2056" max="2057" width="18.109375" style="414" bestFit="1" customWidth="1"/>
    <col min="2058" max="2058" width="15.88671875" style="414" customWidth="1"/>
    <col min="2059" max="2059" width="17.44140625" style="414" customWidth="1"/>
    <col min="2060" max="2060" width="16.88671875" style="414" customWidth="1"/>
    <col min="2061" max="2061" width="15.109375" style="414" customWidth="1"/>
    <col min="2062" max="2062" width="19.109375" style="414" customWidth="1"/>
    <col min="2063" max="2063" width="17.44140625" style="414" customWidth="1"/>
    <col min="2064" max="2305" width="12" style="414"/>
    <col min="2306" max="2306" width="6" style="414" customWidth="1"/>
    <col min="2307" max="2307" width="7.5546875" style="414" customWidth="1"/>
    <col min="2308" max="2308" width="24.44140625" style="414" customWidth="1"/>
    <col min="2309" max="2309" width="1.6640625" style="414" customWidth="1"/>
    <col min="2310" max="2311" width="6.88671875" style="414" customWidth="1"/>
    <col min="2312" max="2313" width="18.109375" style="414" bestFit="1" customWidth="1"/>
    <col min="2314" max="2314" width="15.88671875" style="414" customWidth="1"/>
    <col min="2315" max="2315" width="17.44140625" style="414" customWidth="1"/>
    <col min="2316" max="2316" width="16.88671875" style="414" customWidth="1"/>
    <col min="2317" max="2317" width="15.109375" style="414" customWidth="1"/>
    <col min="2318" max="2318" width="19.109375" style="414" customWidth="1"/>
    <col min="2319" max="2319" width="17.44140625" style="414" customWidth="1"/>
    <col min="2320" max="2561" width="12" style="414"/>
    <col min="2562" max="2562" width="6" style="414" customWidth="1"/>
    <col min="2563" max="2563" width="7.5546875" style="414" customWidth="1"/>
    <col min="2564" max="2564" width="24.44140625" style="414" customWidth="1"/>
    <col min="2565" max="2565" width="1.6640625" style="414" customWidth="1"/>
    <col min="2566" max="2567" width="6.88671875" style="414" customWidth="1"/>
    <col min="2568" max="2569" width="18.109375" style="414" bestFit="1" customWidth="1"/>
    <col min="2570" max="2570" width="15.88671875" style="414" customWidth="1"/>
    <col min="2571" max="2571" width="17.44140625" style="414" customWidth="1"/>
    <col min="2572" max="2572" width="16.88671875" style="414" customWidth="1"/>
    <col min="2573" max="2573" width="15.109375" style="414" customWidth="1"/>
    <col min="2574" max="2574" width="19.109375" style="414" customWidth="1"/>
    <col min="2575" max="2575" width="17.44140625" style="414" customWidth="1"/>
    <col min="2576" max="2817" width="12" style="414"/>
    <col min="2818" max="2818" width="6" style="414" customWidth="1"/>
    <col min="2819" max="2819" width="7.5546875" style="414" customWidth="1"/>
    <col min="2820" max="2820" width="24.44140625" style="414" customWidth="1"/>
    <col min="2821" max="2821" width="1.6640625" style="414" customWidth="1"/>
    <col min="2822" max="2823" width="6.88671875" style="414" customWidth="1"/>
    <col min="2824" max="2825" width="18.109375" style="414" bestFit="1" customWidth="1"/>
    <col min="2826" max="2826" width="15.88671875" style="414" customWidth="1"/>
    <col min="2827" max="2827" width="17.44140625" style="414" customWidth="1"/>
    <col min="2828" max="2828" width="16.88671875" style="414" customWidth="1"/>
    <col min="2829" max="2829" width="15.109375" style="414" customWidth="1"/>
    <col min="2830" max="2830" width="19.109375" style="414" customWidth="1"/>
    <col min="2831" max="2831" width="17.44140625" style="414" customWidth="1"/>
    <col min="2832" max="3073" width="12" style="414"/>
    <col min="3074" max="3074" width="6" style="414" customWidth="1"/>
    <col min="3075" max="3075" width="7.5546875" style="414" customWidth="1"/>
    <col min="3076" max="3076" width="24.44140625" style="414" customWidth="1"/>
    <col min="3077" max="3077" width="1.6640625" style="414" customWidth="1"/>
    <col min="3078" max="3079" width="6.88671875" style="414" customWidth="1"/>
    <col min="3080" max="3081" width="18.109375" style="414" bestFit="1" customWidth="1"/>
    <col min="3082" max="3082" width="15.88671875" style="414" customWidth="1"/>
    <col min="3083" max="3083" width="17.44140625" style="414" customWidth="1"/>
    <col min="3084" max="3084" width="16.88671875" style="414" customWidth="1"/>
    <col min="3085" max="3085" width="15.109375" style="414" customWidth="1"/>
    <col min="3086" max="3086" width="19.109375" style="414" customWidth="1"/>
    <col min="3087" max="3087" width="17.44140625" style="414" customWidth="1"/>
    <col min="3088" max="3329" width="12" style="414"/>
    <col min="3330" max="3330" width="6" style="414" customWidth="1"/>
    <col min="3331" max="3331" width="7.5546875" style="414" customWidth="1"/>
    <col min="3332" max="3332" width="24.44140625" style="414" customWidth="1"/>
    <col min="3333" max="3333" width="1.6640625" style="414" customWidth="1"/>
    <col min="3334" max="3335" width="6.88671875" style="414" customWidth="1"/>
    <col min="3336" max="3337" width="18.109375" style="414" bestFit="1" customWidth="1"/>
    <col min="3338" max="3338" width="15.88671875" style="414" customWidth="1"/>
    <col min="3339" max="3339" width="17.44140625" style="414" customWidth="1"/>
    <col min="3340" max="3340" width="16.88671875" style="414" customWidth="1"/>
    <col min="3341" max="3341" width="15.109375" style="414" customWidth="1"/>
    <col min="3342" max="3342" width="19.109375" style="414" customWidth="1"/>
    <col min="3343" max="3343" width="17.44140625" style="414" customWidth="1"/>
    <col min="3344" max="3585" width="12" style="414"/>
    <col min="3586" max="3586" width="6" style="414" customWidth="1"/>
    <col min="3587" max="3587" width="7.5546875" style="414" customWidth="1"/>
    <col min="3588" max="3588" width="24.44140625" style="414" customWidth="1"/>
    <col min="3589" max="3589" width="1.6640625" style="414" customWidth="1"/>
    <col min="3590" max="3591" width="6.88671875" style="414" customWidth="1"/>
    <col min="3592" max="3593" width="18.109375" style="414" bestFit="1" customWidth="1"/>
    <col min="3594" max="3594" width="15.88671875" style="414" customWidth="1"/>
    <col min="3595" max="3595" width="17.44140625" style="414" customWidth="1"/>
    <col min="3596" max="3596" width="16.88671875" style="414" customWidth="1"/>
    <col min="3597" max="3597" width="15.109375" style="414" customWidth="1"/>
    <col min="3598" max="3598" width="19.109375" style="414" customWidth="1"/>
    <col min="3599" max="3599" width="17.44140625" style="414" customWidth="1"/>
    <col min="3600" max="3841" width="12" style="414"/>
    <col min="3842" max="3842" width="6" style="414" customWidth="1"/>
    <col min="3843" max="3843" width="7.5546875" style="414" customWidth="1"/>
    <col min="3844" max="3844" width="24.44140625" style="414" customWidth="1"/>
    <col min="3845" max="3845" width="1.6640625" style="414" customWidth="1"/>
    <col min="3846" max="3847" width="6.88671875" style="414" customWidth="1"/>
    <col min="3848" max="3849" width="18.109375" style="414" bestFit="1" customWidth="1"/>
    <col min="3850" max="3850" width="15.88671875" style="414" customWidth="1"/>
    <col min="3851" max="3851" width="17.44140625" style="414" customWidth="1"/>
    <col min="3852" max="3852" width="16.88671875" style="414" customWidth="1"/>
    <col min="3853" max="3853" width="15.109375" style="414" customWidth="1"/>
    <col min="3854" max="3854" width="19.109375" style="414" customWidth="1"/>
    <col min="3855" max="3855" width="17.44140625" style="414" customWidth="1"/>
    <col min="3856" max="4097" width="12" style="414"/>
    <col min="4098" max="4098" width="6" style="414" customWidth="1"/>
    <col min="4099" max="4099" width="7.5546875" style="414" customWidth="1"/>
    <col min="4100" max="4100" width="24.44140625" style="414" customWidth="1"/>
    <col min="4101" max="4101" width="1.6640625" style="414" customWidth="1"/>
    <col min="4102" max="4103" width="6.88671875" style="414" customWidth="1"/>
    <col min="4104" max="4105" width="18.109375" style="414" bestFit="1" customWidth="1"/>
    <col min="4106" max="4106" width="15.88671875" style="414" customWidth="1"/>
    <col min="4107" max="4107" width="17.44140625" style="414" customWidth="1"/>
    <col min="4108" max="4108" width="16.88671875" style="414" customWidth="1"/>
    <col min="4109" max="4109" width="15.109375" style="414" customWidth="1"/>
    <col min="4110" max="4110" width="19.109375" style="414" customWidth="1"/>
    <col min="4111" max="4111" width="17.44140625" style="414" customWidth="1"/>
    <col min="4112" max="4353" width="12" style="414"/>
    <col min="4354" max="4354" width="6" style="414" customWidth="1"/>
    <col min="4355" max="4355" width="7.5546875" style="414" customWidth="1"/>
    <col min="4356" max="4356" width="24.44140625" style="414" customWidth="1"/>
    <col min="4357" max="4357" width="1.6640625" style="414" customWidth="1"/>
    <col min="4358" max="4359" width="6.88671875" style="414" customWidth="1"/>
    <col min="4360" max="4361" width="18.109375" style="414" bestFit="1" customWidth="1"/>
    <col min="4362" max="4362" width="15.88671875" style="414" customWidth="1"/>
    <col min="4363" max="4363" width="17.44140625" style="414" customWidth="1"/>
    <col min="4364" max="4364" width="16.88671875" style="414" customWidth="1"/>
    <col min="4365" max="4365" width="15.109375" style="414" customWidth="1"/>
    <col min="4366" max="4366" width="19.109375" style="414" customWidth="1"/>
    <col min="4367" max="4367" width="17.44140625" style="414" customWidth="1"/>
    <col min="4368" max="4609" width="12" style="414"/>
    <col min="4610" max="4610" width="6" style="414" customWidth="1"/>
    <col min="4611" max="4611" width="7.5546875" style="414" customWidth="1"/>
    <col min="4612" max="4612" width="24.44140625" style="414" customWidth="1"/>
    <col min="4613" max="4613" width="1.6640625" style="414" customWidth="1"/>
    <col min="4614" max="4615" width="6.88671875" style="414" customWidth="1"/>
    <col min="4616" max="4617" width="18.109375" style="414" bestFit="1" customWidth="1"/>
    <col min="4618" max="4618" width="15.88671875" style="414" customWidth="1"/>
    <col min="4619" max="4619" width="17.44140625" style="414" customWidth="1"/>
    <col min="4620" max="4620" width="16.88671875" style="414" customWidth="1"/>
    <col min="4621" max="4621" width="15.109375" style="414" customWidth="1"/>
    <col min="4622" max="4622" width="19.109375" style="414" customWidth="1"/>
    <col min="4623" max="4623" width="17.44140625" style="414" customWidth="1"/>
    <col min="4624" max="4865" width="12" style="414"/>
    <col min="4866" max="4866" width="6" style="414" customWidth="1"/>
    <col min="4867" max="4867" width="7.5546875" style="414" customWidth="1"/>
    <col min="4868" max="4868" width="24.44140625" style="414" customWidth="1"/>
    <col min="4869" max="4869" width="1.6640625" style="414" customWidth="1"/>
    <col min="4870" max="4871" width="6.88671875" style="414" customWidth="1"/>
    <col min="4872" max="4873" width="18.109375" style="414" bestFit="1" customWidth="1"/>
    <col min="4874" max="4874" width="15.88671875" style="414" customWidth="1"/>
    <col min="4875" max="4875" width="17.44140625" style="414" customWidth="1"/>
    <col min="4876" max="4876" width="16.88671875" style="414" customWidth="1"/>
    <col min="4877" max="4877" width="15.109375" style="414" customWidth="1"/>
    <col min="4878" max="4878" width="19.109375" style="414" customWidth="1"/>
    <col min="4879" max="4879" width="17.44140625" style="414" customWidth="1"/>
    <col min="4880" max="5121" width="12" style="414"/>
    <col min="5122" max="5122" width="6" style="414" customWidth="1"/>
    <col min="5123" max="5123" width="7.5546875" style="414" customWidth="1"/>
    <col min="5124" max="5124" width="24.44140625" style="414" customWidth="1"/>
    <col min="5125" max="5125" width="1.6640625" style="414" customWidth="1"/>
    <col min="5126" max="5127" width="6.88671875" style="414" customWidth="1"/>
    <col min="5128" max="5129" width="18.109375" style="414" bestFit="1" customWidth="1"/>
    <col min="5130" max="5130" width="15.88671875" style="414" customWidth="1"/>
    <col min="5131" max="5131" width="17.44140625" style="414" customWidth="1"/>
    <col min="5132" max="5132" width="16.88671875" style="414" customWidth="1"/>
    <col min="5133" max="5133" width="15.109375" style="414" customWidth="1"/>
    <col min="5134" max="5134" width="19.109375" style="414" customWidth="1"/>
    <col min="5135" max="5135" width="17.44140625" style="414" customWidth="1"/>
    <col min="5136" max="5377" width="12" style="414"/>
    <col min="5378" max="5378" width="6" style="414" customWidth="1"/>
    <col min="5379" max="5379" width="7.5546875" style="414" customWidth="1"/>
    <col min="5380" max="5380" width="24.44140625" style="414" customWidth="1"/>
    <col min="5381" max="5381" width="1.6640625" style="414" customWidth="1"/>
    <col min="5382" max="5383" width="6.88671875" style="414" customWidth="1"/>
    <col min="5384" max="5385" width="18.109375" style="414" bestFit="1" customWidth="1"/>
    <col min="5386" max="5386" width="15.88671875" style="414" customWidth="1"/>
    <col min="5387" max="5387" width="17.44140625" style="414" customWidth="1"/>
    <col min="5388" max="5388" width="16.88671875" style="414" customWidth="1"/>
    <col min="5389" max="5389" width="15.109375" style="414" customWidth="1"/>
    <col min="5390" max="5390" width="19.109375" style="414" customWidth="1"/>
    <col min="5391" max="5391" width="17.44140625" style="414" customWidth="1"/>
    <col min="5392" max="5633" width="12" style="414"/>
    <col min="5634" max="5634" width="6" style="414" customWidth="1"/>
    <col min="5635" max="5635" width="7.5546875" style="414" customWidth="1"/>
    <col min="5636" max="5636" width="24.44140625" style="414" customWidth="1"/>
    <col min="5637" max="5637" width="1.6640625" style="414" customWidth="1"/>
    <col min="5638" max="5639" width="6.88671875" style="414" customWidth="1"/>
    <col min="5640" max="5641" width="18.109375" style="414" bestFit="1" customWidth="1"/>
    <col min="5642" max="5642" width="15.88671875" style="414" customWidth="1"/>
    <col min="5643" max="5643" width="17.44140625" style="414" customWidth="1"/>
    <col min="5644" max="5644" width="16.88671875" style="414" customWidth="1"/>
    <col min="5645" max="5645" width="15.109375" style="414" customWidth="1"/>
    <col min="5646" max="5646" width="19.109375" style="414" customWidth="1"/>
    <col min="5647" max="5647" width="17.44140625" style="414" customWidth="1"/>
    <col min="5648" max="5889" width="12" style="414"/>
    <col min="5890" max="5890" width="6" style="414" customWidth="1"/>
    <col min="5891" max="5891" width="7.5546875" style="414" customWidth="1"/>
    <col min="5892" max="5892" width="24.44140625" style="414" customWidth="1"/>
    <col min="5893" max="5893" width="1.6640625" style="414" customWidth="1"/>
    <col min="5894" max="5895" width="6.88671875" style="414" customWidth="1"/>
    <col min="5896" max="5897" width="18.109375" style="414" bestFit="1" customWidth="1"/>
    <col min="5898" max="5898" width="15.88671875" style="414" customWidth="1"/>
    <col min="5899" max="5899" width="17.44140625" style="414" customWidth="1"/>
    <col min="5900" max="5900" width="16.88671875" style="414" customWidth="1"/>
    <col min="5901" max="5901" width="15.109375" style="414" customWidth="1"/>
    <col min="5902" max="5902" width="19.109375" style="414" customWidth="1"/>
    <col min="5903" max="5903" width="17.44140625" style="414" customWidth="1"/>
    <col min="5904" max="6145" width="12" style="414"/>
    <col min="6146" max="6146" width="6" style="414" customWidth="1"/>
    <col min="6147" max="6147" width="7.5546875" style="414" customWidth="1"/>
    <col min="6148" max="6148" width="24.44140625" style="414" customWidth="1"/>
    <col min="6149" max="6149" width="1.6640625" style="414" customWidth="1"/>
    <col min="6150" max="6151" width="6.88671875" style="414" customWidth="1"/>
    <col min="6152" max="6153" width="18.109375" style="414" bestFit="1" customWidth="1"/>
    <col min="6154" max="6154" width="15.88671875" style="414" customWidth="1"/>
    <col min="6155" max="6155" width="17.44140625" style="414" customWidth="1"/>
    <col min="6156" max="6156" width="16.88671875" style="414" customWidth="1"/>
    <col min="6157" max="6157" width="15.109375" style="414" customWidth="1"/>
    <col min="6158" max="6158" width="19.109375" style="414" customWidth="1"/>
    <col min="6159" max="6159" width="17.44140625" style="414" customWidth="1"/>
    <col min="6160" max="6401" width="12" style="414"/>
    <col min="6402" max="6402" width="6" style="414" customWidth="1"/>
    <col min="6403" max="6403" width="7.5546875" style="414" customWidth="1"/>
    <col min="6404" max="6404" width="24.44140625" style="414" customWidth="1"/>
    <col min="6405" max="6405" width="1.6640625" style="414" customWidth="1"/>
    <col min="6406" max="6407" width="6.88671875" style="414" customWidth="1"/>
    <col min="6408" max="6409" width="18.109375" style="414" bestFit="1" customWidth="1"/>
    <col min="6410" max="6410" width="15.88671875" style="414" customWidth="1"/>
    <col min="6411" max="6411" width="17.44140625" style="414" customWidth="1"/>
    <col min="6412" max="6412" width="16.88671875" style="414" customWidth="1"/>
    <col min="6413" max="6413" width="15.109375" style="414" customWidth="1"/>
    <col min="6414" max="6414" width="19.109375" style="414" customWidth="1"/>
    <col min="6415" max="6415" width="17.44140625" style="414" customWidth="1"/>
    <col min="6416" max="6657" width="12" style="414"/>
    <col min="6658" max="6658" width="6" style="414" customWidth="1"/>
    <col min="6659" max="6659" width="7.5546875" style="414" customWidth="1"/>
    <col min="6660" max="6660" width="24.44140625" style="414" customWidth="1"/>
    <col min="6661" max="6661" width="1.6640625" style="414" customWidth="1"/>
    <col min="6662" max="6663" width="6.88671875" style="414" customWidth="1"/>
    <col min="6664" max="6665" width="18.109375" style="414" bestFit="1" customWidth="1"/>
    <col min="6666" max="6666" width="15.88671875" style="414" customWidth="1"/>
    <col min="6667" max="6667" width="17.44140625" style="414" customWidth="1"/>
    <col min="6668" max="6668" width="16.88671875" style="414" customWidth="1"/>
    <col min="6669" max="6669" width="15.109375" style="414" customWidth="1"/>
    <col min="6670" max="6670" width="19.109375" style="414" customWidth="1"/>
    <col min="6671" max="6671" width="17.44140625" style="414" customWidth="1"/>
    <col min="6672" max="6913" width="12" style="414"/>
    <col min="6914" max="6914" width="6" style="414" customWidth="1"/>
    <col min="6915" max="6915" width="7.5546875" style="414" customWidth="1"/>
    <col min="6916" max="6916" width="24.44140625" style="414" customWidth="1"/>
    <col min="6917" max="6917" width="1.6640625" style="414" customWidth="1"/>
    <col min="6918" max="6919" width="6.88671875" style="414" customWidth="1"/>
    <col min="6920" max="6921" width="18.109375" style="414" bestFit="1" customWidth="1"/>
    <col min="6922" max="6922" width="15.88671875" style="414" customWidth="1"/>
    <col min="6923" max="6923" width="17.44140625" style="414" customWidth="1"/>
    <col min="6924" max="6924" width="16.88671875" style="414" customWidth="1"/>
    <col min="6925" max="6925" width="15.109375" style="414" customWidth="1"/>
    <col min="6926" max="6926" width="19.109375" style="414" customWidth="1"/>
    <col min="6927" max="6927" width="17.44140625" style="414" customWidth="1"/>
    <col min="6928" max="7169" width="12" style="414"/>
    <col min="7170" max="7170" width="6" style="414" customWidth="1"/>
    <col min="7171" max="7171" width="7.5546875" style="414" customWidth="1"/>
    <col min="7172" max="7172" width="24.44140625" style="414" customWidth="1"/>
    <col min="7173" max="7173" width="1.6640625" style="414" customWidth="1"/>
    <col min="7174" max="7175" width="6.88671875" style="414" customWidth="1"/>
    <col min="7176" max="7177" width="18.109375" style="414" bestFit="1" customWidth="1"/>
    <col min="7178" max="7178" width="15.88671875" style="414" customWidth="1"/>
    <col min="7179" max="7179" width="17.44140625" style="414" customWidth="1"/>
    <col min="7180" max="7180" width="16.88671875" style="414" customWidth="1"/>
    <col min="7181" max="7181" width="15.109375" style="414" customWidth="1"/>
    <col min="7182" max="7182" width="19.109375" style="414" customWidth="1"/>
    <col min="7183" max="7183" width="17.44140625" style="414" customWidth="1"/>
    <col min="7184" max="7425" width="12" style="414"/>
    <col min="7426" max="7426" width="6" style="414" customWidth="1"/>
    <col min="7427" max="7427" width="7.5546875" style="414" customWidth="1"/>
    <col min="7428" max="7428" width="24.44140625" style="414" customWidth="1"/>
    <col min="7429" max="7429" width="1.6640625" style="414" customWidth="1"/>
    <col min="7430" max="7431" width="6.88671875" style="414" customWidth="1"/>
    <col min="7432" max="7433" width="18.109375" style="414" bestFit="1" customWidth="1"/>
    <col min="7434" max="7434" width="15.88671875" style="414" customWidth="1"/>
    <col min="7435" max="7435" width="17.44140625" style="414" customWidth="1"/>
    <col min="7436" max="7436" width="16.88671875" style="414" customWidth="1"/>
    <col min="7437" max="7437" width="15.109375" style="414" customWidth="1"/>
    <col min="7438" max="7438" width="19.109375" style="414" customWidth="1"/>
    <col min="7439" max="7439" width="17.44140625" style="414" customWidth="1"/>
    <col min="7440" max="7681" width="12" style="414"/>
    <col min="7682" max="7682" width="6" style="414" customWidth="1"/>
    <col min="7683" max="7683" width="7.5546875" style="414" customWidth="1"/>
    <col min="7684" max="7684" width="24.44140625" style="414" customWidth="1"/>
    <col min="7685" max="7685" width="1.6640625" style="414" customWidth="1"/>
    <col min="7686" max="7687" width="6.88671875" style="414" customWidth="1"/>
    <col min="7688" max="7689" width="18.109375" style="414" bestFit="1" customWidth="1"/>
    <col min="7690" max="7690" width="15.88671875" style="414" customWidth="1"/>
    <col min="7691" max="7691" width="17.44140625" style="414" customWidth="1"/>
    <col min="7692" max="7692" width="16.88671875" style="414" customWidth="1"/>
    <col min="7693" max="7693" width="15.109375" style="414" customWidth="1"/>
    <col min="7694" max="7694" width="19.109375" style="414" customWidth="1"/>
    <col min="7695" max="7695" width="17.44140625" style="414" customWidth="1"/>
    <col min="7696" max="7937" width="12" style="414"/>
    <col min="7938" max="7938" width="6" style="414" customWidth="1"/>
    <col min="7939" max="7939" width="7.5546875" style="414" customWidth="1"/>
    <col min="7940" max="7940" width="24.44140625" style="414" customWidth="1"/>
    <col min="7941" max="7941" width="1.6640625" style="414" customWidth="1"/>
    <col min="7942" max="7943" width="6.88671875" style="414" customWidth="1"/>
    <col min="7944" max="7945" width="18.109375" style="414" bestFit="1" customWidth="1"/>
    <col min="7946" max="7946" width="15.88671875" style="414" customWidth="1"/>
    <col min="7947" max="7947" width="17.44140625" style="414" customWidth="1"/>
    <col min="7948" max="7948" width="16.88671875" style="414" customWidth="1"/>
    <col min="7949" max="7949" width="15.109375" style="414" customWidth="1"/>
    <col min="7950" max="7950" width="19.109375" style="414" customWidth="1"/>
    <col min="7951" max="7951" width="17.44140625" style="414" customWidth="1"/>
    <col min="7952" max="8193" width="12" style="414"/>
    <col min="8194" max="8194" width="6" style="414" customWidth="1"/>
    <col min="8195" max="8195" width="7.5546875" style="414" customWidth="1"/>
    <col min="8196" max="8196" width="24.44140625" style="414" customWidth="1"/>
    <col min="8197" max="8197" width="1.6640625" style="414" customWidth="1"/>
    <col min="8198" max="8199" width="6.88671875" style="414" customWidth="1"/>
    <col min="8200" max="8201" width="18.109375" style="414" bestFit="1" customWidth="1"/>
    <col min="8202" max="8202" width="15.88671875" style="414" customWidth="1"/>
    <col min="8203" max="8203" width="17.44140625" style="414" customWidth="1"/>
    <col min="8204" max="8204" width="16.88671875" style="414" customWidth="1"/>
    <col min="8205" max="8205" width="15.109375" style="414" customWidth="1"/>
    <col min="8206" max="8206" width="19.109375" style="414" customWidth="1"/>
    <col min="8207" max="8207" width="17.44140625" style="414" customWidth="1"/>
    <col min="8208" max="8449" width="12" style="414"/>
    <col min="8450" max="8450" width="6" style="414" customWidth="1"/>
    <col min="8451" max="8451" width="7.5546875" style="414" customWidth="1"/>
    <col min="8452" max="8452" width="24.44140625" style="414" customWidth="1"/>
    <col min="8453" max="8453" width="1.6640625" style="414" customWidth="1"/>
    <col min="8454" max="8455" width="6.88671875" style="414" customWidth="1"/>
    <col min="8456" max="8457" width="18.109375" style="414" bestFit="1" customWidth="1"/>
    <col min="8458" max="8458" width="15.88671875" style="414" customWidth="1"/>
    <col min="8459" max="8459" width="17.44140625" style="414" customWidth="1"/>
    <col min="8460" max="8460" width="16.88671875" style="414" customWidth="1"/>
    <col min="8461" max="8461" width="15.109375" style="414" customWidth="1"/>
    <col min="8462" max="8462" width="19.109375" style="414" customWidth="1"/>
    <col min="8463" max="8463" width="17.44140625" style="414" customWidth="1"/>
    <col min="8464" max="8705" width="12" style="414"/>
    <col min="8706" max="8706" width="6" style="414" customWidth="1"/>
    <col min="8707" max="8707" width="7.5546875" style="414" customWidth="1"/>
    <col min="8708" max="8708" width="24.44140625" style="414" customWidth="1"/>
    <col min="8709" max="8709" width="1.6640625" style="414" customWidth="1"/>
    <col min="8710" max="8711" width="6.88671875" style="414" customWidth="1"/>
    <col min="8712" max="8713" width="18.109375" style="414" bestFit="1" customWidth="1"/>
    <col min="8714" max="8714" width="15.88671875" style="414" customWidth="1"/>
    <col min="8715" max="8715" width="17.44140625" style="414" customWidth="1"/>
    <col min="8716" max="8716" width="16.88671875" style="414" customWidth="1"/>
    <col min="8717" max="8717" width="15.109375" style="414" customWidth="1"/>
    <col min="8718" max="8718" width="19.109375" style="414" customWidth="1"/>
    <col min="8719" max="8719" width="17.44140625" style="414" customWidth="1"/>
    <col min="8720" max="8961" width="12" style="414"/>
    <col min="8962" max="8962" width="6" style="414" customWidth="1"/>
    <col min="8963" max="8963" width="7.5546875" style="414" customWidth="1"/>
    <col min="8964" max="8964" width="24.44140625" style="414" customWidth="1"/>
    <col min="8965" max="8965" width="1.6640625" style="414" customWidth="1"/>
    <col min="8966" max="8967" width="6.88671875" style="414" customWidth="1"/>
    <col min="8968" max="8969" width="18.109375" style="414" bestFit="1" customWidth="1"/>
    <col min="8970" max="8970" width="15.88671875" style="414" customWidth="1"/>
    <col min="8971" max="8971" width="17.44140625" style="414" customWidth="1"/>
    <col min="8972" max="8972" width="16.88671875" style="414" customWidth="1"/>
    <col min="8973" max="8973" width="15.109375" style="414" customWidth="1"/>
    <col min="8974" max="8974" width="19.109375" style="414" customWidth="1"/>
    <col min="8975" max="8975" width="17.44140625" style="414" customWidth="1"/>
    <col min="8976" max="9217" width="12" style="414"/>
    <col min="9218" max="9218" width="6" style="414" customWidth="1"/>
    <col min="9219" max="9219" width="7.5546875" style="414" customWidth="1"/>
    <col min="9220" max="9220" width="24.44140625" style="414" customWidth="1"/>
    <col min="9221" max="9221" width="1.6640625" style="414" customWidth="1"/>
    <col min="9222" max="9223" width="6.88671875" style="414" customWidth="1"/>
    <col min="9224" max="9225" width="18.109375" style="414" bestFit="1" customWidth="1"/>
    <col min="9226" max="9226" width="15.88671875" style="414" customWidth="1"/>
    <col min="9227" max="9227" width="17.44140625" style="414" customWidth="1"/>
    <col min="9228" max="9228" width="16.88671875" style="414" customWidth="1"/>
    <col min="9229" max="9229" width="15.109375" style="414" customWidth="1"/>
    <col min="9230" max="9230" width="19.109375" style="414" customWidth="1"/>
    <col min="9231" max="9231" width="17.44140625" style="414" customWidth="1"/>
    <col min="9232" max="9473" width="12" style="414"/>
    <col min="9474" max="9474" width="6" style="414" customWidth="1"/>
    <col min="9475" max="9475" width="7.5546875" style="414" customWidth="1"/>
    <col min="9476" max="9476" width="24.44140625" style="414" customWidth="1"/>
    <col min="9477" max="9477" width="1.6640625" style="414" customWidth="1"/>
    <col min="9478" max="9479" width="6.88671875" style="414" customWidth="1"/>
    <col min="9480" max="9481" width="18.109375" style="414" bestFit="1" customWidth="1"/>
    <col min="9482" max="9482" width="15.88671875" style="414" customWidth="1"/>
    <col min="9483" max="9483" width="17.44140625" style="414" customWidth="1"/>
    <col min="9484" max="9484" width="16.88671875" style="414" customWidth="1"/>
    <col min="9485" max="9485" width="15.109375" style="414" customWidth="1"/>
    <col min="9486" max="9486" width="19.109375" style="414" customWidth="1"/>
    <col min="9487" max="9487" width="17.44140625" style="414" customWidth="1"/>
    <col min="9488" max="9729" width="12" style="414"/>
    <col min="9730" max="9730" width="6" style="414" customWidth="1"/>
    <col min="9731" max="9731" width="7.5546875" style="414" customWidth="1"/>
    <col min="9732" max="9732" width="24.44140625" style="414" customWidth="1"/>
    <col min="9733" max="9733" width="1.6640625" style="414" customWidth="1"/>
    <col min="9734" max="9735" width="6.88671875" style="414" customWidth="1"/>
    <col min="9736" max="9737" width="18.109375" style="414" bestFit="1" customWidth="1"/>
    <col min="9738" max="9738" width="15.88671875" style="414" customWidth="1"/>
    <col min="9739" max="9739" width="17.44140625" style="414" customWidth="1"/>
    <col min="9740" max="9740" width="16.88671875" style="414" customWidth="1"/>
    <col min="9741" max="9741" width="15.109375" style="414" customWidth="1"/>
    <col min="9742" max="9742" width="19.109375" style="414" customWidth="1"/>
    <col min="9743" max="9743" width="17.44140625" style="414" customWidth="1"/>
    <col min="9744" max="9985" width="12" style="414"/>
    <col min="9986" max="9986" width="6" style="414" customWidth="1"/>
    <col min="9987" max="9987" width="7.5546875" style="414" customWidth="1"/>
    <col min="9988" max="9988" width="24.44140625" style="414" customWidth="1"/>
    <col min="9989" max="9989" width="1.6640625" style="414" customWidth="1"/>
    <col min="9990" max="9991" width="6.88671875" style="414" customWidth="1"/>
    <col min="9992" max="9993" width="18.109375" style="414" bestFit="1" customWidth="1"/>
    <col min="9994" max="9994" width="15.88671875" style="414" customWidth="1"/>
    <col min="9995" max="9995" width="17.44140625" style="414" customWidth="1"/>
    <col min="9996" max="9996" width="16.88671875" style="414" customWidth="1"/>
    <col min="9997" max="9997" width="15.109375" style="414" customWidth="1"/>
    <col min="9998" max="9998" width="19.109375" style="414" customWidth="1"/>
    <col min="9999" max="9999" width="17.44140625" style="414" customWidth="1"/>
    <col min="10000" max="10241" width="12" style="414"/>
    <col min="10242" max="10242" width="6" style="414" customWidth="1"/>
    <col min="10243" max="10243" width="7.5546875" style="414" customWidth="1"/>
    <col min="10244" max="10244" width="24.44140625" style="414" customWidth="1"/>
    <col min="10245" max="10245" width="1.6640625" style="414" customWidth="1"/>
    <col min="10246" max="10247" width="6.88671875" style="414" customWidth="1"/>
    <col min="10248" max="10249" width="18.109375" style="414" bestFit="1" customWidth="1"/>
    <col min="10250" max="10250" width="15.88671875" style="414" customWidth="1"/>
    <col min="10251" max="10251" width="17.44140625" style="414" customWidth="1"/>
    <col min="10252" max="10252" width="16.88671875" style="414" customWidth="1"/>
    <col min="10253" max="10253" width="15.109375" style="414" customWidth="1"/>
    <col min="10254" max="10254" width="19.109375" style="414" customWidth="1"/>
    <col min="10255" max="10255" width="17.44140625" style="414" customWidth="1"/>
    <col min="10256" max="10497" width="12" style="414"/>
    <col min="10498" max="10498" width="6" style="414" customWidth="1"/>
    <col min="10499" max="10499" width="7.5546875" style="414" customWidth="1"/>
    <col min="10500" max="10500" width="24.44140625" style="414" customWidth="1"/>
    <col min="10501" max="10501" width="1.6640625" style="414" customWidth="1"/>
    <col min="10502" max="10503" width="6.88671875" style="414" customWidth="1"/>
    <col min="10504" max="10505" width="18.109375" style="414" bestFit="1" customWidth="1"/>
    <col min="10506" max="10506" width="15.88671875" style="414" customWidth="1"/>
    <col min="10507" max="10507" width="17.44140625" style="414" customWidth="1"/>
    <col min="10508" max="10508" width="16.88671875" style="414" customWidth="1"/>
    <col min="10509" max="10509" width="15.109375" style="414" customWidth="1"/>
    <col min="10510" max="10510" width="19.109375" style="414" customWidth="1"/>
    <col min="10511" max="10511" width="17.44140625" style="414" customWidth="1"/>
    <col min="10512" max="10753" width="12" style="414"/>
    <col min="10754" max="10754" width="6" style="414" customWidth="1"/>
    <col min="10755" max="10755" width="7.5546875" style="414" customWidth="1"/>
    <col min="10756" max="10756" width="24.44140625" style="414" customWidth="1"/>
    <col min="10757" max="10757" width="1.6640625" style="414" customWidth="1"/>
    <col min="10758" max="10759" width="6.88671875" style="414" customWidth="1"/>
    <col min="10760" max="10761" width="18.109375" style="414" bestFit="1" customWidth="1"/>
    <col min="10762" max="10762" width="15.88671875" style="414" customWidth="1"/>
    <col min="10763" max="10763" width="17.44140625" style="414" customWidth="1"/>
    <col min="10764" max="10764" width="16.88671875" style="414" customWidth="1"/>
    <col min="10765" max="10765" width="15.109375" style="414" customWidth="1"/>
    <col min="10766" max="10766" width="19.109375" style="414" customWidth="1"/>
    <col min="10767" max="10767" width="17.44140625" style="414" customWidth="1"/>
    <col min="10768" max="11009" width="12" style="414"/>
    <col min="11010" max="11010" width="6" style="414" customWidth="1"/>
    <col min="11011" max="11011" width="7.5546875" style="414" customWidth="1"/>
    <col min="11012" max="11012" width="24.44140625" style="414" customWidth="1"/>
    <col min="11013" max="11013" width="1.6640625" style="414" customWidth="1"/>
    <col min="11014" max="11015" width="6.88671875" style="414" customWidth="1"/>
    <col min="11016" max="11017" width="18.109375" style="414" bestFit="1" customWidth="1"/>
    <col min="11018" max="11018" width="15.88671875" style="414" customWidth="1"/>
    <col min="11019" max="11019" width="17.44140625" style="414" customWidth="1"/>
    <col min="11020" max="11020" width="16.88671875" style="414" customWidth="1"/>
    <col min="11021" max="11021" width="15.109375" style="414" customWidth="1"/>
    <col min="11022" max="11022" width="19.109375" style="414" customWidth="1"/>
    <col min="11023" max="11023" width="17.44140625" style="414" customWidth="1"/>
    <col min="11024" max="11265" width="12" style="414"/>
    <col min="11266" max="11266" width="6" style="414" customWidth="1"/>
    <col min="11267" max="11267" width="7.5546875" style="414" customWidth="1"/>
    <col min="11268" max="11268" width="24.44140625" style="414" customWidth="1"/>
    <col min="11269" max="11269" width="1.6640625" style="414" customWidth="1"/>
    <col min="11270" max="11271" width="6.88671875" style="414" customWidth="1"/>
    <col min="11272" max="11273" width="18.109375" style="414" bestFit="1" customWidth="1"/>
    <col min="11274" max="11274" width="15.88671875" style="414" customWidth="1"/>
    <col min="11275" max="11275" width="17.44140625" style="414" customWidth="1"/>
    <col min="11276" max="11276" width="16.88671875" style="414" customWidth="1"/>
    <col min="11277" max="11277" width="15.109375" style="414" customWidth="1"/>
    <col min="11278" max="11278" width="19.109375" style="414" customWidth="1"/>
    <col min="11279" max="11279" width="17.44140625" style="414" customWidth="1"/>
    <col min="11280" max="11521" width="12" style="414"/>
    <col min="11522" max="11522" width="6" style="414" customWidth="1"/>
    <col min="11523" max="11523" width="7.5546875" style="414" customWidth="1"/>
    <col min="11524" max="11524" width="24.44140625" style="414" customWidth="1"/>
    <col min="11525" max="11525" width="1.6640625" style="414" customWidth="1"/>
    <col min="11526" max="11527" width="6.88671875" style="414" customWidth="1"/>
    <col min="11528" max="11529" width="18.109375" style="414" bestFit="1" customWidth="1"/>
    <col min="11530" max="11530" width="15.88671875" style="414" customWidth="1"/>
    <col min="11531" max="11531" width="17.44140625" style="414" customWidth="1"/>
    <col min="11532" max="11532" width="16.88671875" style="414" customWidth="1"/>
    <col min="11533" max="11533" width="15.109375" style="414" customWidth="1"/>
    <col min="11534" max="11534" width="19.109375" style="414" customWidth="1"/>
    <col min="11535" max="11535" width="17.44140625" style="414" customWidth="1"/>
    <col min="11536" max="11777" width="12" style="414"/>
    <col min="11778" max="11778" width="6" style="414" customWidth="1"/>
    <col min="11779" max="11779" width="7.5546875" style="414" customWidth="1"/>
    <col min="11780" max="11780" width="24.44140625" style="414" customWidth="1"/>
    <col min="11781" max="11781" width="1.6640625" style="414" customWidth="1"/>
    <col min="11782" max="11783" width="6.88671875" style="414" customWidth="1"/>
    <col min="11784" max="11785" width="18.109375" style="414" bestFit="1" customWidth="1"/>
    <col min="11786" max="11786" width="15.88671875" style="414" customWidth="1"/>
    <col min="11787" max="11787" width="17.44140625" style="414" customWidth="1"/>
    <col min="11788" max="11788" width="16.88671875" style="414" customWidth="1"/>
    <col min="11789" max="11789" width="15.109375" style="414" customWidth="1"/>
    <col min="11790" max="11790" width="19.109375" style="414" customWidth="1"/>
    <col min="11791" max="11791" width="17.44140625" style="414" customWidth="1"/>
    <col min="11792" max="12033" width="12" style="414"/>
    <col min="12034" max="12034" width="6" style="414" customWidth="1"/>
    <col min="12035" max="12035" width="7.5546875" style="414" customWidth="1"/>
    <col min="12036" max="12036" width="24.44140625" style="414" customWidth="1"/>
    <col min="12037" max="12037" width="1.6640625" style="414" customWidth="1"/>
    <col min="12038" max="12039" width="6.88671875" style="414" customWidth="1"/>
    <col min="12040" max="12041" width="18.109375" style="414" bestFit="1" customWidth="1"/>
    <col min="12042" max="12042" width="15.88671875" style="414" customWidth="1"/>
    <col min="12043" max="12043" width="17.44140625" style="414" customWidth="1"/>
    <col min="12044" max="12044" width="16.88671875" style="414" customWidth="1"/>
    <col min="12045" max="12045" width="15.109375" style="414" customWidth="1"/>
    <col min="12046" max="12046" width="19.109375" style="414" customWidth="1"/>
    <col min="12047" max="12047" width="17.44140625" style="414" customWidth="1"/>
    <col min="12048" max="12289" width="12" style="414"/>
    <col min="12290" max="12290" width="6" style="414" customWidth="1"/>
    <col min="12291" max="12291" width="7.5546875" style="414" customWidth="1"/>
    <col min="12292" max="12292" width="24.44140625" style="414" customWidth="1"/>
    <col min="12293" max="12293" width="1.6640625" style="414" customWidth="1"/>
    <col min="12294" max="12295" width="6.88671875" style="414" customWidth="1"/>
    <col min="12296" max="12297" width="18.109375" style="414" bestFit="1" customWidth="1"/>
    <col min="12298" max="12298" width="15.88671875" style="414" customWidth="1"/>
    <col min="12299" max="12299" width="17.44140625" style="414" customWidth="1"/>
    <col min="12300" max="12300" width="16.88671875" style="414" customWidth="1"/>
    <col min="12301" max="12301" width="15.109375" style="414" customWidth="1"/>
    <col min="12302" max="12302" width="19.109375" style="414" customWidth="1"/>
    <col min="12303" max="12303" width="17.44140625" style="414" customWidth="1"/>
    <col min="12304" max="12545" width="12" style="414"/>
    <col min="12546" max="12546" width="6" style="414" customWidth="1"/>
    <col min="12547" max="12547" width="7.5546875" style="414" customWidth="1"/>
    <col min="12548" max="12548" width="24.44140625" style="414" customWidth="1"/>
    <col min="12549" max="12549" width="1.6640625" style="414" customWidth="1"/>
    <col min="12550" max="12551" width="6.88671875" style="414" customWidth="1"/>
    <col min="12552" max="12553" width="18.109375" style="414" bestFit="1" customWidth="1"/>
    <col min="12554" max="12554" width="15.88671875" style="414" customWidth="1"/>
    <col min="12555" max="12555" width="17.44140625" style="414" customWidth="1"/>
    <col min="12556" max="12556" width="16.88671875" style="414" customWidth="1"/>
    <col min="12557" max="12557" width="15.109375" style="414" customWidth="1"/>
    <col min="12558" max="12558" width="19.109375" style="414" customWidth="1"/>
    <col min="12559" max="12559" width="17.44140625" style="414" customWidth="1"/>
    <col min="12560" max="12801" width="12" style="414"/>
    <col min="12802" max="12802" width="6" style="414" customWidth="1"/>
    <col min="12803" max="12803" width="7.5546875" style="414" customWidth="1"/>
    <col min="12804" max="12804" width="24.44140625" style="414" customWidth="1"/>
    <col min="12805" max="12805" width="1.6640625" style="414" customWidth="1"/>
    <col min="12806" max="12807" width="6.88671875" style="414" customWidth="1"/>
    <col min="12808" max="12809" width="18.109375" style="414" bestFit="1" customWidth="1"/>
    <col min="12810" max="12810" width="15.88671875" style="414" customWidth="1"/>
    <col min="12811" max="12811" width="17.44140625" style="414" customWidth="1"/>
    <col min="12812" max="12812" width="16.88671875" style="414" customWidth="1"/>
    <col min="12813" max="12813" width="15.109375" style="414" customWidth="1"/>
    <col min="12814" max="12814" width="19.109375" style="414" customWidth="1"/>
    <col min="12815" max="12815" width="17.44140625" style="414" customWidth="1"/>
    <col min="12816" max="13057" width="12" style="414"/>
    <col min="13058" max="13058" width="6" style="414" customWidth="1"/>
    <col min="13059" max="13059" width="7.5546875" style="414" customWidth="1"/>
    <col min="13060" max="13060" width="24.44140625" style="414" customWidth="1"/>
    <col min="13061" max="13061" width="1.6640625" style="414" customWidth="1"/>
    <col min="13062" max="13063" width="6.88671875" style="414" customWidth="1"/>
    <col min="13064" max="13065" width="18.109375" style="414" bestFit="1" customWidth="1"/>
    <col min="13066" max="13066" width="15.88671875" style="414" customWidth="1"/>
    <col min="13067" max="13067" width="17.44140625" style="414" customWidth="1"/>
    <col min="13068" max="13068" width="16.88671875" style="414" customWidth="1"/>
    <col min="13069" max="13069" width="15.109375" style="414" customWidth="1"/>
    <col min="13070" max="13070" width="19.109375" style="414" customWidth="1"/>
    <col min="13071" max="13071" width="17.44140625" style="414" customWidth="1"/>
    <col min="13072" max="13313" width="12" style="414"/>
    <col min="13314" max="13314" width="6" style="414" customWidth="1"/>
    <col min="13315" max="13315" width="7.5546875" style="414" customWidth="1"/>
    <col min="13316" max="13316" width="24.44140625" style="414" customWidth="1"/>
    <col min="13317" max="13317" width="1.6640625" style="414" customWidth="1"/>
    <col min="13318" max="13319" width="6.88671875" style="414" customWidth="1"/>
    <col min="13320" max="13321" width="18.109375" style="414" bestFit="1" customWidth="1"/>
    <col min="13322" max="13322" width="15.88671875" style="414" customWidth="1"/>
    <col min="13323" max="13323" width="17.44140625" style="414" customWidth="1"/>
    <col min="13324" max="13324" width="16.88671875" style="414" customWidth="1"/>
    <col min="13325" max="13325" width="15.109375" style="414" customWidth="1"/>
    <col min="13326" max="13326" width="19.109375" style="414" customWidth="1"/>
    <col min="13327" max="13327" width="17.44140625" style="414" customWidth="1"/>
    <col min="13328" max="13569" width="12" style="414"/>
    <col min="13570" max="13570" width="6" style="414" customWidth="1"/>
    <col min="13571" max="13571" width="7.5546875" style="414" customWidth="1"/>
    <col min="13572" max="13572" width="24.44140625" style="414" customWidth="1"/>
    <col min="13573" max="13573" width="1.6640625" style="414" customWidth="1"/>
    <col min="13574" max="13575" width="6.88671875" style="414" customWidth="1"/>
    <col min="13576" max="13577" width="18.109375" style="414" bestFit="1" customWidth="1"/>
    <col min="13578" max="13578" width="15.88671875" style="414" customWidth="1"/>
    <col min="13579" max="13579" width="17.44140625" style="414" customWidth="1"/>
    <col min="13580" max="13580" width="16.88671875" style="414" customWidth="1"/>
    <col min="13581" max="13581" width="15.109375" style="414" customWidth="1"/>
    <col min="13582" max="13582" width="19.109375" style="414" customWidth="1"/>
    <col min="13583" max="13583" width="17.44140625" style="414" customWidth="1"/>
    <col min="13584" max="13825" width="12" style="414"/>
    <col min="13826" max="13826" width="6" style="414" customWidth="1"/>
    <col min="13827" max="13827" width="7.5546875" style="414" customWidth="1"/>
    <col min="13828" max="13828" width="24.44140625" style="414" customWidth="1"/>
    <col min="13829" max="13829" width="1.6640625" style="414" customWidth="1"/>
    <col min="13830" max="13831" width="6.88671875" style="414" customWidth="1"/>
    <col min="13832" max="13833" width="18.109375" style="414" bestFit="1" customWidth="1"/>
    <col min="13834" max="13834" width="15.88671875" style="414" customWidth="1"/>
    <col min="13835" max="13835" width="17.44140625" style="414" customWidth="1"/>
    <col min="13836" max="13836" width="16.88671875" style="414" customWidth="1"/>
    <col min="13837" max="13837" width="15.109375" style="414" customWidth="1"/>
    <col min="13838" max="13838" width="19.109375" style="414" customWidth="1"/>
    <col min="13839" max="13839" width="17.44140625" style="414" customWidth="1"/>
    <col min="13840" max="14081" width="12" style="414"/>
    <col min="14082" max="14082" width="6" style="414" customWidth="1"/>
    <col min="14083" max="14083" width="7.5546875" style="414" customWidth="1"/>
    <col min="14084" max="14084" width="24.44140625" style="414" customWidth="1"/>
    <col min="14085" max="14085" width="1.6640625" style="414" customWidth="1"/>
    <col min="14086" max="14087" width="6.88671875" style="414" customWidth="1"/>
    <col min="14088" max="14089" width="18.109375" style="414" bestFit="1" customWidth="1"/>
    <col min="14090" max="14090" width="15.88671875" style="414" customWidth="1"/>
    <col min="14091" max="14091" width="17.44140625" style="414" customWidth="1"/>
    <col min="14092" max="14092" width="16.88671875" style="414" customWidth="1"/>
    <col min="14093" max="14093" width="15.109375" style="414" customWidth="1"/>
    <col min="14094" max="14094" width="19.109375" style="414" customWidth="1"/>
    <col min="14095" max="14095" width="17.44140625" style="414" customWidth="1"/>
    <col min="14096" max="14337" width="12" style="414"/>
    <col min="14338" max="14338" width="6" style="414" customWidth="1"/>
    <col min="14339" max="14339" width="7.5546875" style="414" customWidth="1"/>
    <col min="14340" max="14340" width="24.44140625" style="414" customWidth="1"/>
    <col min="14341" max="14341" width="1.6640625" style="414" customWidth="1"/>
    <col min="14342" max="14343" width="6.88671875" style="414" customWidth="1"/>
    <col min="14344" max="14345" width="18.109375" style="414" bestFit="1" customWidth="1"/>
    <col min="14346" max="14346" width="15.88671875" style="414" customWidth="1"/>
    <col min="14347" max="14347" width="17.44140625" style="414" customWidth="1"/>
    <col min="14348" max="14348" width="16.88671875" style="414" customWidth="1"/>
    <col min="14349" max="14349" width="15.109375" style="414" customWidth="1"/>
    <col min="14350" max="14350" width="19.109375" style="414" customWidth="1"/>
    <col min="14351" max="14351" width="17.44140625" style="414" customWidth="1"/>
    <col min="14352" max="14593" width="12" style="414"/>
    <col min="14594" max="14594" width="6" style="414" customWidth="1"/>
    <col min="14595" max="14595" width="7.5546875" style="414" customWidth="1"/>
    <col min="14596" max="14596" width="24.44140625" style="414" customWidth="1"/>
    <col min="14597" max="14597" width="1.6640625" style="414" customWidth="1"/>
    <col min="14598" max="14599" width="6.88671875" style="414" customWidth="1"/>
    <col min="14600" max="14601" width="18.109375" style="414" bestFit="1" customWidth="1"/>
    <col min="14602" max="14602" width="15.88671875" style="414" customWidth="1"/>
    <col min="14603" max="14603" width="17.44140625" style="414" customWidth="1"/>
    <col min="14604" max="14604" width="16.88671875" style="414" customWidth="1"/>
    <col min="14605" max="14605" width="15.109375" style="414" customWidth="1"/>
    <col min="14606" max="14606" width="19.109375" style="414" customWidth="1"/>
    <col min="14607" max="14607" width="17.44140625" style="414" customWidth="1"/>
    <col min="14608" max="14849" width="12" style="414"/>
    <col min="14850" max="14850" width="6" style="414" customWidth="1"/>
    <col min="14851" max="14851" width="7.5546875" style="414" customWidth="1"/>
    <col min="14852" max="14852" width="24.44140625" style="414" customWidth="1"/>
    <col min="14853" max="14853" width="1.6640625" style="414" customWidth="1"/>
    <col min="14854" max="14855" width="6.88671875" style="414" customWidth="1"/>
    <col min="14856" max="14857" width="18.109375" style="414" bestFit="1" customWidth="1"/>
    <col min="14858" max="14858" width="15.88671875" style="414" customWidth="1"/>
    <col min="14859" max="14859" width="17.44140625" style="414" customWidth="1"/>
    <col min="14860" max="14860" width="16.88671875" style="414" customWidth="1"/>
    <col min="14861" max="14861" width="15.109375" style="414" customWidth="1"/>
    <col min="14862" max="14862" width="19.109375" style="414" customWidth="1"/>
    <col min="14863" max="14863" width="17.44140625" style="414" customWidth="1"/>
    <col min="14864" max="15105" width="12" style="414"/>
    <col min="15106" max="15106" width="6" style="414" customWidth="1"/>
    <col min="15107" max="15107" width="7.5546875" style="414" customWidth="1"/>
    <col min="15108" max="15108" width="24.44140625" style="414" customWidth="1"/>
    <col min="15109" max="15109" width="1.6640625" style="414" customWidth="1"/>
    <col min="15110" max="15111" width="6.88671875" style="414" customWidth="1"/>
    <col min="15112" max="15113" width="18.109375" style="414" bestFit="1" customWidth="1"/>
    <col min="15114" max="15114" width="15.88671875" style="414" customWidth="1"/>
    <col min="15115" max="15115" width="17.44140625" style="414" customWidth="1"/>
    <col min="15116" max="15116" width="16.88671875" style="414" customWidth="1"/>
    <col min="15117" max="15117" width="15.109375" style="414" customWidth="1"/>
    <col min="15118" max="15118" width="19.109375" style="414" customWidth="1"/>
    <col min="15119" max="15119" width="17.44140625" style="414" customWidth="1"/>
    <col min="15120" max="15361" width="12" style="414"/>
    <col min="15362" max="15362" width="6" style="414" customWidth="1"/>
    <col min="15363" max="15363" width="7.5546875" style="414" customWidth="1"/>
    <col min="15364" max="15364" width="24.44140625" style="414" customWidth="1"/>
    <col min="15365" max="15365" width="1.6640625" style="414" customWidth="1"/>
    <col min="15366" max="15367" width="6.88671875" style="414" customWidth="1"/>
    <col min="15368" max="15369" width="18.109375" style="414" bestFit="1" customWidth="1"/>
    <col min="15370" max="15370" width="15.88671875" style="414" customWidth="1"/>
    <col min="15371" max="15371" width="17.44140625" style="414" customWidth="1"/>
    <col min="15372" max="15372" width="16.88671875" style="414" customWidth="1"/>
    <col min="15373" max="15373" width="15.109375" style="414" customWidth="1"/>
    <col min="15374" max="15374" width="19.109375" style="414" customWidth="1"/>
    <col min="15375" max="15375" width="17.44140625" style="414" customWidth="1"/>
    <col min="15376" max="15617" width="12" style="414"/>
    <col min="15618" max="15618" width="6" style="414" customWidth="1"/>
    <col min="15619" max="15619" width="7.5546875" style="414" customWidth="1"/>
    <col min="15620" max="15620" width="24.44140625" style="414" customWidth="1"/>
    <col min="15621" max="15621" width="1.6640625" style="414" customWidth="1"/>
    <col min="15622" max="15623" width="6.88671875" style="414" customWidth="1"/>
    <col min="15624" max="15625" width="18.109375" style="414" bestFit="1" customWidth="1"/>
    <col min="15626" max="15626" width="15.88671875" style="414" customWidth="1"/>
    <col min="15627" max="15627" width="17.44140625" style="414" customWidth="1"/>
    <col min="15628" max="15628" width="16.88671875" style="414" customWidth="1"/>
    <col min="15629" max="15629" width="15.109375" style="414" customWidth="1"/>
    <col min="15630" max="15630" width="19.109375" style="414" customWidth="1"/>
    <col min="15631" max="15631" width="17.44140625" style="414" customWidth="1"/>
    <col min="15632" max="15873" width="12" style="414"/>
    <col min="15874" max="15874" width="6" style="414" customWidth="1"/>
    <col min="15875" max="15875" width="7.5546875" style="414" customWidth="1"/>
    <col min="15876" max="15876" width="24.44140625" style="414" customWidth="1"/>
    <col min="15877" max="15877" width="1.6640625" style="414" customWidth="1"/>
    <col min="15878" max="15879" width="6.88671875" style="414" customWidth="1"/>
    <col min="15880" max="15881" width="18.109375" style="414" bestFit="1" customWidth="1"/>
    <col min="15882" max="15882" width="15.88671875" style="414" customWidth="1"/>
    <col min="15883" max="15883" width="17.44140625" style="414" customWidth="1"/>
    <col min="15884" max="15884" width="16.88671875" style="414" customWidth="1"/>
    <col min="15885" max="15885" width="15.109375" style="414" customWidth="1"/>
    <col min="15886" max="15886" width="19.109375" style="414" customWidth="1"/>
    <col min="15887" max="15887" width="17.44140625" style="414" customWidth="1"/>
    <col min="15888" max="16129" width="12" style="414"/>
    <col min="16130" max="16130" width="6" style="414" customWidth="1"/>
    <col min="16131" max="16131" width="7.5546875" style="414" customWidth="1"/>
    <col min="16132" max="16132" width="24.44140625" style="414" customWidth="1"/>
    <col min="16133" max="16133" width="1.6640625" style="414" customWidth="1"/>
    <col min="16134" max="16135" width="6.88671875" style="414" customWidth="1"/>
    <col min="16136" max="16137" width="18.109375" style="414" bestFit="1" customWidth="1"/>
    <col min="16138" max="16138" width="15.88671875" style="414" customWidth="1"/>
    <col min="16139" max="16139" width="17.44140625" style="414" customWidth="1"/>
    <col min="16140" max="16140" width="16.88671875" style="414" customWidth="1"/>
    <col min="16141" max="16141" width="15.109375" style="414" customWidth="1"/>
    <col min="16142" max="16142" width="19.109375" style="414" customWidth="1"/>
    <col min="16143" max="16143" width="17.44140625" style="414" customWidth="1"/>
    <col min="16144" max="16384" width="12" style="414"/>
  </cols>
  <sheetData>
    <row r="1" spans="1:15" s="391" customFormat="1" ht="23.4" x14ac:dyDescent="0.3">
      <c r="A1" s="386"/>
      <c r="B1" s="1047" t="s">
        <v>159</v>
      </c>
      <c r="C1" s="1006"/>
      <c r="D1" s="1267"/>
      <c r="E1" s="1958" t="s">
        <v>132</v>
      </c>
      <c r="F1" s="1958"/>
      <c r="G1" s="1269">
        <v>38</v>
      </c>
      <c r="H1" s="995"/>
      <c r="I1" s="995"/>
      <c r="J1" s="995"/>
      <c r="K1" s="995"/>
      <c r="L1" s="995"/>
      <c r="M1" s="995"/>
      <c r="N1" s="995"/>
      <c r="O1" s="995"/>
    </row>
    <row r="2" spans="1:15" s="391" customFormat="1" ht="23.4" x14ac:dyDescent="0.3">
      <c r="A2" s="386"/>
      <c r="B2" s="348" t="s">
        <v>404</v>
      </c>
      <c r="C2" s="387"/>
      <c r="D2" s="82"/>
      <c r="E2" s="388" t="s">
        <v>132</v>
      </c>
      <c r="F2" s="1095"/>
      <c r="G2" s="208"/>
      <c r="H2" s="389"/>
      <c r="I2" s="390"/>
      <c r="J2" s="392"/>
      <c r="K2" s="393"/>
      <c r="L2" s="394"/>
      <c r="M2" s="395"/>
      <c r="N2" s="396"/>
      <c r="O2" s="397"/>
    </row>
    <row r="3" spans="1:15" s="391" customFormat="1" ht="18" x14ac:dyDescent="0.3">
      <c r="A3" s="386"/>
      <c r="B3" s="348" t="s">
        <v>405</v>
      </c>
      <c r="C3" s="387"/>
      <c r="D3" s="82"/>
      <c r="E3" s="388" t="s">
        <v>132</v>
      </c>
      <c r="F3" s="1095"/>
      <c r="G3" s="208"/>
      <c r="H3" s="509"/>
      <c r="I3" s="390"/>
      <c r="J3" s="392"/>
      <c r="K3" s="395"/>
      <c r="L3" s="394"/>
      <c r="M3" s="395"/>
      <c r="N3" s="404"/>
      <c r="O3" s="397"/>
    </row>
    <row r="4" spans="1:15" s="391" customFormat="1" ht="18" x14ac:dyDescent="0.3">
      <c r="A4" s="386"/>
      <c r="B4" s="348" t="s">
        <v>406</v>
      </c>
      <c r="C4" s="387"/>
      <c r="D4" s="82"/>
      <c r="E4" s="388" t="s">
        <v>132</v>
      </c>
      <c r="F4" s="1095"/>
      <c r="G4" s="208"/>
      <c r="H4" s="509"/>
      <c r="I4" s="390"/>
      <c r="J4" s="392"/>
      <c r="K4" s="395"/>
      <c r="L4" s="394"/>
      <c r="M4" s="395"/>
      <c r="N4" s="404"/>
      <c r="O4" s="397"/>
    </row>
    <row r="5" spans="1:15" s="391" customFormat="1" ht="18" x14ac:dyDescent="0.3">
      <c r="A5" s="386"/>
      <c r="B5" s="348" t="s">
        <v>407</v>
      </c>
      <c r="C5" s="387"/>
      <c r="D5" s="82"/>
      <c r="E5" s="388" t="s">
        <v>132</v>
      </c>
      <c r="F5" s="1095"/>
      <c r="G5" s="392"/>
      <c r="H5" s="1095"/>
      <c r="I5" s="390"/>
      <c r="J5" s="390"/>
      <c r="K5" s="390"/>
      <c r="L5" s="409"/>
      <c r="M5" s="395"/>
      <c r="N5" s="390"/>
      <c r="O5" s="390"/>
    </row>
    <row r="6" spans="1:15" s="391" customFormat="1" ht="18" x14ac:dyDescent="0.3">
      <c r="A6" s="386"/>
      <c r="B6" s="348" t="s">
        <v>1316</v>
      </c>
      <c r="C6" s="390"/>
      <c r="D6" s="390"/>
      <c r="E6" s="388" t="s">
        <v>132</v>
      </c>
      <c r="F6" s="468"/>
      <c r="G6" s="390"/>
      <c r="H6" s="387"/>
      <c r="I6" s="390"/>
      <c r="J6" s="1097"/>
      <c r="K6" s="411"/>
      <c r="L6" s="409"/>
      <c r="M6" s="395"/>
      <c r="N6" s="390"/>
      <c r="O6" s="117"/>
    </row>
    <row r="7" spans="1:15" s="391" customFormat="1" x14ac:dyDescent="0.3">
      <c r="A7" s="386"/>
      <c r="B7" s="348" t="s">
        <v>1317</v>
      </c>
      <c r="C7" s="390"/>
      <c r="D7" s="390"/>
      <c r="E7" s="388" t="s">
        <v>132</v>
      </c>
      <c r="F7" s="469">
        <v>12</v>
      </c>
      <c r="G7" s="390"/>
      <c r="H7" s="390"/>
      <c r="I7" s="390"/>
      <c r="J7" s="390"/>
      <c r="K7" s="390"/>
      <c r="L7" s="390"/>
      <c r="M7" s="390"/>
      <c r="N7" s="390"/>
      <c r="O7" s="390"/>
    </row>
    <row r="8" spans="1:15" x14ac:dyDescent="0.3">
      <c r="A8" s="413"/>
      <c r="B8" s="3568" t="s">
        <v>1405</v>
      </c>
      <c r="C8" s="3568"/>
      <c r="D8" s="3568"/>
      <c r="E8" s="3568"/>
      <c r="F8" s="3568"/>
      <c r="G8" s="3568"/>
      <c r="H8" s="3568"/>
      <c r="I8" s="3568"/>
      <c r="J8" s="3568"/>
      <c r="K8" s="3568"/>
      <c r="L8" s="3568"/>
      <c r="M8" s="3568"/>
      <c r="N8" s="3568"/>
      <c r="O8" s="3568"/>
    </row>
    <row r="9" spans="1:15" ht="2.25" customHeight="1" thickBot="1" x14ac:dyDescent="0.35">
      <c r="A9" s="413"/>
      <c r="B9" s="2729"/>
      <c r="C9" s="1033"/>
      <c r="F9" s="2712"/>
      <c r="G9" s="1846"/>
      <c r="H9" s="1846"/>
      <c r="I9" s="1944"/>
      <c r="J9" s="1944"/>
      <c r="K9" s="1846"/>
      <c r="L9" s="1944"/>
      <c r="M9" s="1944"/>
      <c r="N9" s="1848"/>
      <c r="O9" s="1944"/>
    </row>
    <row r="10" spans="1:15" ht="23.85" customHeight="1" x14ac:dyDescent="0.3">
      <c r="A10" s="413"/>
      <c r="B10" s="2713"/>
      <c r="C10" s="2714"/>
      <c r="D10" s="2714"/>
      <c r="E10" s="2714"/>
      <c r="F10" s="2714"/>
      <c r="G10" s="3764" t="s">
        <v>169</v>
      </c>
      <c r="H10" s="3767" t="s">
        <v>1376</v>
      </c>
      <c r="I10" s="3770" t="s">
        <v>1377</v>
      </c>
      <c r="J10" s="3411"/>
      <c r="K10" s="3411"/>
      <c r="L10" s="3771"/>
      <c r="M10" s="3770" t="s">
        <v>1378</v>
      </c>
      <c r="N10" s="3411"/>
      <c r="O10" s="3412"/>
    </row>
    <row r="11" spans="1:15" ht="23.85" customHeight="1" x14ac:dyDescent="0.3">
      <c r="A11" s="413"/>
      <c r="B11" s="3772" t="s">
        <v>1406</v>
      </c>
      <c r="C11" s="3773"/>
      <c r="D11" s="3773"/>
      <c r="E11" s="3773"/>
      <c r="F11" s="3774"/>
      <c r="G11" s="3765"/>
      <c r="H11" s="3768"/>
      <c r="I11" s="3775" t="s">
        <v>1380</v>
      </c>
      <c r="J11" s="1849"/>
      <c r="K11" s="3757" t="s">
        <v>1381</v>
      </c>
      <c r="L11" s="3777" t="s">
        <v>1382</v>
      </c>
      <c r="M11" s="3778" t="s">
        <v>1383</v>
      </c>
      <c r="N11" s="3757" t="s">
        <v>1384</v>
      </c>
      <c r="O11" s="3759" t="s">
        <v>1385</v>
      </c>
    </row>
    <row r="12" spans="1:15" ht="23.85" customHeight="1" x14ac:dyDescent="0.3">
      <c r="A12" s="413"/>
      <c r="B12" s="1952"/>
      <c r="C12" s="2715"/>
      <c r="D12" s="2715"/>
      <c r="E12" s="2716"/>
      <c r="F12" s="2716"/>
      <c r="G12" s="3766"/>
      <c r="H12" s="3769"/>
      <c r="I12" s="3776"/>
      <c r="J12" s="2717" t="s">
        <v>1386</v>
      </c>
      <c r="K12" s="3758"/>
      <c r="L12" s="3769"/>
      <c r="M12" s="3779"/>
      <c r="N12" s="3758"/>
      <c r="O12" s="3760"/>
    </row>
    <row r="13" spans="1:15" ht="18.75" customHeight="1" x14ac:dyDescent="0.3">
      <c r="A13" s="413"/>
      <c r="B13" s="3761" t="s">
        <v>1407</v>
      </c>
      <c r="C13" s="1933" t="s">
        <v>1408</v>
      </c>
      <c r="D13" s="1934"/>
      <c r="E13" s="1869"/>
      <c r="F13" s="1869"/>
      <c r="G13" s="1978" t="s">
        <v>524</v>
      </c>
      <c r="H13" s="145"/>
      <c r="I13" s="419"/>
      <c r="J13" s="146"/>
      <c r="K13" s="145"/>
      <c r="L13" s="145"/>
      <c r="M13" s="419"/>
      <c r="N13" s="145"/>
      <c r="O13" s="420"/>
    </row>
    <row r="14" spans="1:15" ht="18.75" customHeight="1" x14ac:dyDescent="0.3">
      <c r="A14" s="413"/>
      <c r="B14" s="3762"/>
      <c r="C14" s="1874" t="s">
        <v>1409</v>
      </c>
      <c r="D14" s="1033"/>
      <c r="E14" s="1008"/>
      <c r="F14" s="1008"/>
      <c r="G14" s="2730" t="s">
        <v>526</v>
      </c>
      <c r="H14" s="431"/>
      <c r="I14" s="432"/>
      <c r="J14" s="433"/>
      <c r="K14" s="431"/>
      <c r="L14" s="431"/>
      <c r="M14" s="432"/>
      <c r="N14" s="431"/>
      <c r="O14" s="434"/>
    </row>
    <row r="15" spans="1:15" ht="18.75" customHeight="1" x14ac:dyDescent="0.3">
      <c r="A15" s="413"/>
      <c r="B15" s="3762"/>
      <c r="C15" s="1874" t="s">
        <v>1410</v>
      </c>
      <c r="D15" s="1033"/>
      <c r="E15" s="1008"/>
      <c r="F15" s="1008"/>
      <c r="G15" s="2731" t="s">
        <v>528</v>
      </c>
      <c r="H15" s="425"/>
      <c r="I15" s="426"/>
      <c r="J15" s="427"/>
      <c r="K15" s="425"/>
      <c r="L15" s="425"/>
      <c r="M15" s="426"/>
      <c r="N15" s="425"/>
      <c r="O15" s="428"/>
    </row>
    <row r="16" spans="1:15" ht="18.75" customHeight="1" x14ac:dyDescent="0.3">
      <c r="A16" s="413"/>
      <c r="B16" s="3762"/>
      <c r="C16" s="2721" t="s">
        <v>1411</v>
      </c>
      <c r="D16" s="1414"/>
      <c r="E16" s="2003"/>
      <c r="F16" s="2003"/>
      <c r="G16" s="2732" t="s">
        <v>530</v>
      </c>
      <c r="H16" s="2600">
        <f>H13+H14+H15</f>
        <v>0</v>
      </c>
      <c r="I16" s="2600">
        <f>I13+I14+I15</f>
        <v>0</v>
      </c>
      <c r="J16" s="2600">
        <f>J13+J14+J15</f>
        <v>0</v>
      </c>
      <c r="K16" s="2600">
        <f t="shared" ref="K16:L16" si="0">K13+K14+K15</f>
        <v>0</v>
      </c>
      <c r="L16" s="2600">
        <f t="shared" si="0"/>
        <v>0</v>
      </c>
      <c r="M16" s="2600">
        <f t="shared" ref="M16" si="1">M13+M14+M15</f>
        <v>0</v>
      </c>
      <c r="N16" s="2600">
        <f t="shared" ref="N16" si="2">N13+N14+N15</f>
        <v>0</v>
      </c>
      <c r="O16" s="2600">
        <f t="shared" ref="O16" si="3">O13+O14+O15</f>
        <v>0</v>
      </c>
    </row>
    <row r="17" spans="1:15" s="391" customFormat="1" ht="18.75" customHeight="1" x14ac:dyDescent="0.3">
      <c r="A17" s="386"/>
      <c r="B17" s="3762"/>
      <c r="C17" s="1933"/>
      <c r="D17" s="1869"/>
      <c r="E17" s="1869"/>
      <c r="F17" s="1869"/>
      <c r="G17" s="2733" t="s">
        <v>531</v>
      </c>
      <c r="H17" s="459"/>
      <c r="I17" s="460"/>
      <c r="J17" s="459"/>
      <c r="K17" s="459"/>
      <c r="L17" s="459"/>
      <c r="M17" s="460"/>
      <c r="N17" s="459"/>
      <c r="O17" s="459"/>
    </row>
    <row r="18" spans="1:15" ht="18.75" customHeight="1" x14ac:dyDescent="0.3">
      <c r="A18" s="413"/>
      <c r="B18" s="3762"/>
      <c r="C18" s="1874" t="s">
        <v>1412</v>
      </c>
      <c r="D18" s="1033"/>
      <c r="E18" s="1008"/>
      <c r="F18" s="1008"/>
      <c r="G18" s="2730" t="s">
        <v>532</v>
      </c>
      <c r="H18" s="149"/>
      <c r="I18" s="422"/>
      <c r="J18" s="149"/>
      <c r="K18" s="149"/>
      <c r="L18" s="149"/>
      <c r="M18" s="422"/>
      <c r="N18" s="149"/>
      <c r="O18" s="149"/>
    </row>
    <row r="19" spans="1:15" ht="18.75" customHeight="1" x14ac:dyDescent="0.3">
      <c r="A19" s="413"/>
      <c r="B19" s="3762"/>
      <c r="C19" s="2723" t="s">
        <v>1413</v>
      </c>
      <c r="D19" s="1033"/>
      <c r="G19" s="2734" t="s">
        <v>534</v>
      </c>
      <c r="H19" s="461"/>
      <c r="I19" s="462"/>
      <c r="J19" s="461"/>
      <c r="K19" s="461"/>
      <c r="L19" s="461"/>
      <c r="M19" s="462"/>
      <c r="N19" s="461"/>
      <c r="O19" s="461"/>
    </row>
    <row r="20" spans="1:15" ht="18.75" customHeight="1" x14ac:dyDescent="0.3">
      <c r="A20" s="413"/>
      <c r="B20" s="2735"/>
      <c r="C20" s="2721" t="s">
        <v>1414</v>
      </c>
      <c r="D20" s="1414"/>
      <c r="E20" s="1414"/>
      <c r="F20" s="1414"/>
      <c r="G20" s="2732" t="s">
        <v>536</v>
      </c>
      <c r="H20" s="2600">
        <f>+H17+H18+H19</f>
        <v>0</v>
      </c>
      <c r="I20" s="2600">
        <f t="shared" ref="I20:J20" si="4">+I17+I18+I19</f>
        <v>0</v>
      </c>
      <c r="J20" s="2600">
        <f t="shared" si="4"/>
        <v>0</v>
      </c>
      <c r="K20" s="2600">
        <f t="shared" ref="K20" si="5">+K17+K18+K19</f>
        <v>0</v>
      </c>
      <c r="L20" s="2600">
        <f t="shared" ref="L20" si="6">+L17+L18+L19</f>
        <v>0</v>
      </c>
      <c r="M20" s="2600">
        <f t="shared" ref="M20" si="7">+M17+M18+M19</f>
        <v>0</v>
      </c>
      <c r="N20" s="2600">
        <f t="shared" ref="N20" si="8">+N17+N18+N19</f>
        <v>0</v>
      </c>
      <c r="O20" s="2600">
        <f t="shared" ref="O20" si="9">+O17+O18+O19</f>
        <v>0</v>
      </c>
    </row>
    <row r="21" spans="1:15" s="391" customFormat="1" ht="18.75" customHeight="1" x14ac:dyDescent="0.3">
      <c r="A21" s="386"/>
      <c r="B21" s="2736"/>
      <c r="C21" s="1933" t="s">
        <v>1750</v>
      </c>
      <c r="D21" s="1869"/>
      <c r="E21" s="1869"/>
      <c r="F21" s="1869"/>
      <c r="G21" s="2737" t="s">
        <v>538</v>
      </c>
      <c r="H21" s="464"/>
      <c r="I21" s="465"/>
      <c r="J21" s="464"/>
      <c r="K21" s="464"/>
      <c r="L21" s="464"/>
      <c r="M21" s="465"/>
      <c r="N21" s="464"/>
      <c r="O21" s="464"/>
    </row>
    <row r="22" spans="1:15" ht="18.75" customHeight="1" x14ac:dyDescent="0.3">
      <c r="A22" s="413"/>
      <c r="B22" s="3762" t="s">
        <v>1415</v>
      </c>
      <c r="C22" s="1874" t="s">
        <v>1393</v>
      </c>
      <c r="D22" s="1033"/>
      <c r="F22" s="1409"/>
      <c r="G22" s="2738">
        <v>10</v>
      </c>
      <c r="H22" s="149"/>
      <c r="I22" s="422"/>
      <c r="J22" s="149"/>
      <c r="K22" s="149"/>
      <c r="L22" s="149"/>
      <c r="M22" s="422"/>
      <c r="N22" s="149"/>
      <c r="O22" s="149"/>
    </row>
    <row r="23" spans="1:15" ht="18.75" customHeight="1" x14ac:dyDescent="0.3">
      <c r="A23" s="413"/>
      <c r="B23" s="3782"/>
      <c r="C23" s="1874" t="s">
        <v>1416</v>
      </c>
      <c r="D23" s="1033"/>
      <c r="F23" s="1409"/>
      <c r="G23" s="2739">
        <v>11</v>
      </c>
      <c r="H23" s="149"/>
      <c r="I23" s="422"/>
      <c r="J23" s="149"/>
      <c r="K23" s="149"/>
      <c r="L23" s="149"/>
      <c r="M23" s="422"/>
      <c r="N23" s="149"/>
      <c r="O23" s="149"/>
    </row>
    <row r="24" spans="1:15" ht="18.75" customHeight="1" x14ac:dyDescent="0.3">
      <c r="A24" s="413"/>
      <c r="B24" s="3782"/>
      <c r="C24" s="1874" t="s">
        <v>1417</v>
      </c>
      <c r="D24" s="1033"/>
      <c r="F24" s="1409"/>
      <c r="G24" s="2739">
        <v>12</v>
      </c>
      <c r="H24" s="149"/>
      <c r="I24" s="422"/>
      <c r="J24" s="149"/>
      <c r="K24" s="149"/>
      <c r="L24" s="149"/>
      <c r="M24" s="422"/>
      <c r="N24" s="149"/>
      <c r="O24" s="149"/>
    </row>
    <row r="25" spans="1:15" ht="18.75" customHeight="1" x14ac:dyDescent="0.3">
      <c r="A25" s="413"/>
      <c r="B25" s="3782"/>
      <c r="C25" s="1874" t="s">
        <v>206</v>
      </c>
      <c r="D25" s="1033"/>
      <c r="F25" s="1409"/>
      <c r="G25" s="2739">
        <v>13</v>
      </c>
      <c r="H25" s="149"/>
      <c r="I25" s="422"/>
      <c r="J25" s="149"/>
      <c r="K25" s="149"/>
      <c r="L25" s="149"/>
      <c r="M25" s="422"/>
      <c r="N25" s="149"/>
      <c r="O25" s="149"/>
    </row>
    <row r="26" spans="1:15" ht="18.75" customHeight="1" x14ac:dyDescent="0.3">
      <c r="A26" s="413"/>
      <c r="B26" s="3782"/>
      <c r="C26" s="1874" t="s">
        <v>1418</v>
      </c>
      <c r="D26" s="1033"/>
      <c r="F26" s="1409"/>
      <c r="G26" s="2739">
        <v>14</v>
      </c>
      <c r="H26" s="149"/>
      <c r="I26" s="422"/>
      <c r="J26" s="149"/>
      <c r="K26" s="149"/>
      <c r="L26" s="149"/>
      <c r="M26" s="422"/>
      <c r="N26" s="149"/>
      <c r="O26" s="149"/>
    </row>
    <row r="27" spans="1:15" ht="18.75" customHeight="1" x14ac:dyDescent="0.3">
      <c r="A27" s="413"/>
      <c r="B27" s="3782"/>
      <c r="C27" s="1874" t="s">
        <v>271</v>
      </c>
      <c r="D27" s="1033"/>
      <c r="F27" s="1409"/>
      <c r="G27" s="2739">
        <v>15</v>
      </c>
      <c r="H27" s="149"/>
      <c r="I27" s="422"/>
      <c r="J27" s="149"/>
      <c r="K27" s="149"/>
      <c r="L27" s="149"/>
      <c r="M27" s="422"/>
      <c r="N27" s="149"/>
      <c r="O27" s="149"/>
    </row>
    <row r="28" spans="1:15" ht="18.75" customHeight="1" x14ac:dyDescent="0.3">
      <c r="A28" s="413"/>
      <c r="B28" s="3782"/>
      <c r="C28" s="1874" t="s">
        <v>1419</v>
      </c>
      <c r="D28" s="1033"/>
      <c r="F28" s="1409"/>
      <c r="G28" s="2739">
        <v>16</v>
      </c>
      <c r="H28" s="149"/>
      <c r="I28" s="422"/>
      <c r="J28" s="149"/>
      <c r="K28" s="149"/>
      <c r="L28" s="149"/>
      <c r="M28" s="422"/>
      <c r="N28" s="149"/>
      <c r="O28" s="149"/>
    </row>
    <row r="29" spans="1:15" ht="18.75" customHeight="1" x14ac:dyDescent="0.3">
      <c r="A29" s="413"/>
      <c r="B29" s="3782"/>
      <c r="C29" s="1874" t="s">
        <v>1420</v>
      </c>
      <c r="D29" s="1033"/>
      <c r="F29" s="1409"/>
      <c r="G29" s="2739">
        <v>17</v>
      </c>
      <c r="H29" s="149"/>
      <c r="I29" s="422"/>
      <c r="J29" s="149"/>
      <c r="K29" s="149"/>
      <c r="L29" s="149"/>
      <c r="M29" s="422"/>
      <c r="N29" s="149"/>
      <c r="O29" s="149"/>
    </row>
    <row r="30" spans="1:15" ht="18.75" customHeight="1" x14ac:dyDescent="0.3">
      <c r="A30" s="413"/>
      <c r="B30" s="3782"/>
      <c r="C30" s="1874" t="s">
        <v>274</v>
      </c>
      <c r="D30" s="1033"/>
      <c r="F30" s="1409"/>
      <c r="G30" s="2739">
        <v>18</v>
      </c>
      <c r="H30" s="149"/>
      <c r="I30" s="422"/>
      <c r="J30" s="149"/>
      <c r="K30" s="149"/>
      <c r="L30" s="149"/>
      <c r="M30" s="422"/>
      <c r="N30" s="149"/>
      <c r="O30" s="149"/>
    </row>
    <row r="31" spans="1:15" ht="18.75" customHeight="1" x14ac:dyDescent="0.3">
      <c r="A31" s="413"/>
      <c r="B31" s="3782"/>
      <c r="C31" s="1874" t="s">
        <v>1421</v>
      </c>
      <c r="D31" s="1033"/>
      <c r="F31" s="1409"/>
      <c r="G31" s="2740">
        <v>19</v>
      </c>
      <c r="H31" s="461"/>
      <c r="I31" s="462"/>
      <c r="J31" s="461"/>
      <c r="K31" s="461"/>
      <c r="L31" s="461"/>
      <c r="M31" s="462"/>
      <c r="N31" s="461"/>
      <c r="O31" s="461"/>
    </row>
    <row r="32" spans="1:15" ht="18.75" customHeight="1" x14ac:dyDescent="0.3">
      <c r="A32" s="413"/>
      <c r="B32" s="3782"/>
      <c r="C32" s="1874" t="s">
        <v>1422</v>
      </c>
      <c r="D32" s="1033"/>
      <c r="F32" s="1409"/>
      <c r="G32" s="2739">
        <v>20</v>
      </c>
      <c r="H32" s="149"/>
      <c r="I32" s="422"/>
      <c r="J32" s="149"/>
      <c r="K32" s="149"/>
      <c r="L32" s="149"/>
      <c r="M32" s="422"/>
      <c r="N32" s="149"/>
      <c r="O32" s="149"/>
    </row>
    <row r="33" spans="1:15" ht="18.75" customHeight="1" x14ac:dyDescent="0.3">
      <c r="A33" s="413"/>
      <c r="B33" s="3782"/>
      <c r="C33" s="1896" t="s">
        <v>277</v>
      </c>
      <c r="D33" s="1878"/>
      <c r="E33" s="1878"/>
      <c r="F33" s="1912"/>
      <c r="G33" s="2740">
        <v>21</v>
      </c>
      <c r="H33" s="466"/>
      <c r="I33" s="467"/>
      <c r="J33" s="466"/>
      <c r="K33" s="466"/>
      <c r="L33" s="466"/>
      <c r="M33" s="467"/>
      <c r="N33" s="466"/>
      <c r="O33" s="466"/>
    </row>
    <row r="34" spans="1:15" s="391" customFormat="1" ht="18.75" customHeight="1" x14ac:dyDescent="0.3">
      <c r="A34" s="386"/>
      <c r="B34" s="3783"/>
      <c r="C34" s="3784" t="s">
        <v>1423</v>
      </c>
      <c r="D34" s="3785"/>
      <c r="E34" s="3785"/>
      <c r="F34" s="3786"/>
      <c r="G34" s="2741">
        <v>22</v>
      </c>
      <c r="H34" s="2600">
        <f>H21+H22+H23+H24+H25+H26+H27+H28+H29+H30+H31+H32+H33</f>
        <v>0</v>
      </c>
      <c r="I34" s="2600">
        <f>I21+I22+I23+I24+I25+I26+I27+I28+I29+I30+I31+I32+I33</f>
        <v>0</v>
      </c>
      <c r="J34" s="2600">
        <f>J21+J22+J23+J24+J25+J26+J27+J28+J29+J30+J31+J32+J33</f>
        <v>0</v>
      </c>
      <c r="K34" s="2600">
        <f t="shared" ref="K34:L34" si="10">K21+K22+K23+K24+K25+K26+K27+K28+K29+K30+K31+K32+K33</f>
        <v>0</v>
      </c>
      <c r="L34" s="2600">
        <f t="shared" si="10"/>
        <v>0</v>
      </c>
      <c r="M34" s="2600">
        <f t="shared" ref="M34" si="11">M21+M22+M23+M24+M25+M26+M27+M28+M29+M30+M31+M32+M33</f>
        <v>0</v>
      </c>
      <c r="N34" s="2600">
        <f t="shared" ref="N34" si="12">N21+N22+N23+N24+N25+N26+N27+N28+N29+N30+N31+N32+N33</f>
        <v>0</v>
      </c>
      <c r="O34" s="2600">
        <f t="shared" ref="O34" si="13">O21+O22+O23+O24+O25+O26+O27+O28+O29+O30+O31+O32+O33</f>
        <v>0</v>
      </c>
    </row>
    <row r="35" spans="1:15" s="391" customFormat="1" ht="18.75" customHeight="1" thickBot="1" x14ac:dyDescent="0.35">
      <c r="A35" s="386"/>
      <c r="B35" s="2657" t="s">
        <v>1424</v>
      </c>
      <c r="C35" s="2725"/>
      <c r="D35" s="2725"/>
      <c r="E35" s="2726"/>
      <c r="F35" s="2726"/>
      <c r="G35" s="2742">
        <v>23</v>
      </c>
      <c r="H35" s="2600">
        <f>H16+H20+H34</f>
        <v>0</v>
      </c>
      <c r="I35" s="2600">
        <f t="shared" ref="I35:J35" si="14">I16+I20+I34</f>
        <v>0</v>
      </c>
      <c r="J35" s="2600">
        <f t="shared" si="14"/>
        <v>0</v>
      </c>
      <c r="K35" s="2600">
        <f t="shared" ref="K35" si="15">K16+K20+K34</f>
        <v>0</v>
      </c>
      <c r="L35" s="2600">
        <f t="shared" ref="L35" si="16">L16+L20+L34</f>
        <v>0</v>
      </c>
      <c r="M35" s="2600">
        <f t="shared" ref="M35" si="17">M16+M20+M34</f>
        <v>0</v>
      </c>
      <c r="N35" s="2600">
        <f t="shared" ref="N35" si="18">N16+N20+N34</f>
        <v>0</v>
      </c>
      <c r="O35" s="2600">
        <f t="shared" ref="O35" si="19">O16+O20+O34</f>
        <v>0</v>
      </c>
    </row>
    <row r="36" spans="1:15" ht="18.75" customHeight="1" x14ac:dyDescent="0.3">
      <c r="A36" s="413"/>
      <c r="B36" s="496"/>
      <c r="C36" s="496"/>
      <c r="D36" s="496"/>
      <c r="E36" s="510"/>
      <c r="F36" s="510"/>
      <c r="G36" s="413"/>
      <c r="H36" s="511"/>
      <c r="I36" s="511"/>
      <c r="J36" s="511"/>
      <c r="K36" s="511"/>
      <c r="L36" s="511"/>
      <c r="M36" s="511"/>
      <c r="N36" s="511"/>
      <c r="O36" s="511"/>
    </row>
    <row r="37" spans="1:15" ht="23.85" customHeight="1" x14ac:dyDescent="0.3">
      <c r="A37" s="413"/>
      <c r="B37" s="2743" t="s">
        <v>56</v>
      </c>
      <c r="C37" s="1908" t="s">
        <v>1425</v>
      </c>
      <c r="D37" s="1934"/>
      <c r="E37" s="1934"/>
      <c r="F37" s="1908"/>
      <c r="G37" s="1991">
        <v>24</v>
      </c>
      <c r="H37" s="183"/>
      <c r="I37" s="513"/>
      <c r="J37" s="514"/>
      <c r="K37" s="514"/>
      <c r="L37" s="514"/>
      <c r="M37" s="514"/>
      <c r="N37" s="514"/>
      <c r="O37" s="514"/>
    </row>
    <row r="38" spans="1:15" ht="23.85" customHeight="1" x14ac:dyDescent="0.3">
      <c r="A38" s="413"/>
      <c r="B38" s="1903"/>
      <c r="C38" s="1409" t="s">
        <v>1426</v>
      </c>
      <c r="D38" s="1033"/>
      <c r="F38" s="1409"/>
      <c r="G38" s="1995">
        <v>25</v>
      </c>
      <c r="H38" s="186"/>
      <c r="I38" s="514"/>
      <c r="J38" s="514"/>
      <c r="K38" s="514"/>
      <c r="L38" s="514"/>
      <c r="M38" s="514"/>
      <c r="N38" s="514"/>
      <c r="O38" s="514"/>
    </row>
    <row r="39" spans="1:15" ht="27.75" customHeight="1" x14ac:dyDescent="0.3">
      <c r="A39" s="413"/>
      <c r="B39" s="2744" t="s">
        <v>86</v>
      </c>
      <c r="C39" s="3780" t="s">
        <v>1427</v>
      </c>
      <c r="D39" s="3781"/>
      <c r="E39" s="3781"/>
      <c r="F39" s="3780"/>
      <c r="G39" s="1998">
        <v>26</v>
      </c>
      <c r="H39" s="189"/>
      <c r="I39" s="514"/>
      <c r="J39" s="514"/>
      <c r="K39" s="514"/>
      <c r="L39" s="514"/>
      <c r="M39" s="514"/>
      <c r="N39" s="514"/>
      <c r="O39" s="514"/>
    </row>
    <row r="40" spans="1:15" x14ac:dyDescent="0.3">
      <c r="B40" s="414"/>
      <c r="C40" s="414"/>
      <c r="D40" s="414"/>
      <c r="E40" s="438"/>
      <c r="F40" s="438"/>
      <c r="G40" s="414"/>
      <c r="H40" s="515"/>
      <c r="I40" s="515"/>
      <c r="J40" s="515"/>
      <c r="K40" s="515"/>
      <c r="L40" s="515"/>
      <c r="M40" s="515"/>
      <c r="N40" s="515"/>
      <c r="O40" s="515"/>
    </row>
    <row r="41" spans="1:15" x14ac:dyDescent="0.3">
      <c r="B41" s="414"/>
      <c r="C41" s="414"/>
      <c r="D41" s="414"/>
      <c r="E41" s="438"/>
      <c r="F41" s="438"/>
      <c r="G41" s="414"/>
      <c r="H41" s="515"/>
      <c r="I41" s="515"/>
      <c r="J41" s="515"/>
      <c r="K41" s="515"/>
      <c r="L41" s="515"/>
      <c r="M41" s="515"/>
      <c r="N41" s="515"/>
      <c r="O41" s="515"/>
    </row>
    <row r="42" spans="1:15" x14ac:dyDescent="0.3">
      <c r="B42" s="414"/>
      <c r="C42" s="414"/>
      <c r="D42" s="414"/>
      <c r="E42" s="438"/>
      <c r="F42" s="438"/>
      <c r="G42" s="414"/>
      <c r="H42" s="515"/>
      <c r="I42" s="515"/>
      <c r="J42" s="515"/>
      <c r="K42" s="515"/>
      <c r="L42" s="515"/>
      <c r="M42" s="515"/>
      <c r="N42" s="515"/>
      <c r="O42" s="515"/>
    </row>
    <row r="43" spans="1:15" x14ac:dyDescent="0.3">
      <c r="B43" s="414"/>
      <c r="C43" s="414"/>
      <c r="D43" s="414"/>
      <c r="E43" s="438"/>
      <c r="F43" s="438"/>
      <c r="G43" s="414"/>
      <c r="H43" s="414"/>
      <c r="I43" s="414"/>
      <c r="J43" s="414"/>
      <c r="K43" s="414"/>
      <c r="L43" s="414"/>
      <c r="M43" s="414"/>
      <c r="N43" s="414"/>
      <c r="O43" s="414"/>
    </row>
    <row r="44" spans="1:15" x14ac:dyDescent="0.3">
      <c r="B44" s="414"/>
      <c r="C44" s="414"/>
      <c r="D44" s="414"/>
      <c r="E44" s="438"/>
      <c r="F44" s="438"/>
      <c r="G44" s="414"/>
      <c r="H44" s="414"/>
      <c r="I44" s="414"/>
      <c r="J44" s="414"/>
      <c r="K44" s="414"/>
      <c r="L44" s="414"/>
      <c r="M44" s="414"/>
      <c r="N44" s="414"/>
      <c r="O44" s="414"/>
    </row>
    <row r="45" spans="1:15" x14ac:dyDescent="0.3">
      <c r="B45" s="414"/>
      <c r="C45" s="414"/>
      <c r="D45" s="414"/>
      <c r="E45" s="438"/>
      <c r="F45" s="438"/>
      <c r="G45" s="414"/>
      <c r="H45" s="414"/>
      <c r="I45" s="414"/>
      <c r="J45" s="414"/>
      <c r="K45" s="414"/>
      <c r="L45" s="414"/>
      <c r="M45" s="414"/>
      <c r="N45" s="414"/>
      <c r="O45" s="414"/>
    </row>
    <row r="46" spans="1:15" x14ac:dyDescent="0.3">
      <c r="B46" s="414"/>
      <c r="C46" s="414"/>
      <c r="D46" s="414"/>
      <c r="E46" s="438"/>
      <c r="F46" s="438"/>
      <c r="G46" s="414"/>
      <c r="H46" s="414"/>
      <c r="I46" s="414"/>
      <c r="J46" s="414"/>
      <c r="K46" s="414"/>
      <c r="L46" s="414"/>
      <c r="M46" s="414"/>
      <c r="N46" s="414"/>
      <c r="O46" s="414"/>
    </row>
    <row r="47" spans="1:15" x14ac:dyDescent="0.3">
      <c r="B47" s="414"/>
      <c r="C47" s="414"/>
      <c r="D47" s="414"/>
      <c r="E47" s="438"/>
      <c r="F47" s="438"/>
      <c r="G47" s="414"/>
      <c r="H47" s="414"/>
      <c r="I47" s="414"/>
      <c r="J47" s="414"/>
      <c r="K47" s="414"/>
      <c r="L47" s="414"/>
      <c r="M47" s="414"/>
      <c r="N47" s="414"/>
      <c r="O47" s="414"/>
    </row>
    <row r="48" spans="1:15" x14ac:dyDescent="0.3">
      <c r="B48" s="414"/>
      <c r="C48" s="414"/>
      <c r="D48" s="414"/>
      <c r="E48" s="438"/>
      <c r="F48" s="438"/>
      <c r="G48" s="414"/>
      <c r="H48" s="414"/>
      <c r="I48" s="414"/>
      <c r="J48" s="414"/>
      <c r="K48" s="414"/>
      <c r="L48" s="414"/>
      <c r="M48" s="414"/>
      <c r="N48" s="414"/>
      <c r="O48" s="414"/>
    </row>
    <row r="49" spans="5:6" s="414" customFormat="1" x14ac:dyDescent="0.3">
      <c r="E49" s="438"/>
      <c r="F49" s="438"/>
    </row>
    <row r="50" spans="5:6" s="414" customFormat="1" x14ac:dyDescent="0.3">
      <c r="E50" s="438"/>
      <c r="F50" s="438"/>
    </row>
    <row r="51" spans="5:6" s="414" customFormat="1" x14ac:dyDescent="0.3">
      <c r="E51" s="438"/>
      <c r="F51" s="438"/>
    </row>
    <row r="52" spans="5:6" s="414" customFormat="1" x14ac:dyDescent="0.3">
      <c r="E52" s="438"/>
      <c r="F52" s="438"/>
    </row>
    <row r="53" spans="5:6" s="414" customFormat="1" x14ac:dyDescent="0.3">
      <c r="E53" s="438"/>
      <c r="F53" s="438"/>
    </row>
    <row r="54" spans="5:6" s="414" customFormat="1" x14ac:dyDescent="0.3">
      <c r="E54" s="438"/>
      <c r="F54" s="438"/>
    </row>
    <row r="55" spans="5:6" s="414" customFormat="1" x14ac:dyDescent="0.3">
      <c r="E55" s="438"/>
      <c r="F55" s="438"/>
    </row>
    <row r="56" spans="5:6" s="414" customFormat="1" x14ac:dyDescent="0.3">
      <c r="E56" s="438"/>
      <c r="F56" s="438"/>
    </row>
    <row r="57" spans="5:6" s="414" customFormat="1" x14ac:dyDescent="0.3">
      <c r="E57" s="438"/>
      <c r="F57" s="438"/>
    </row>
    <row r="58" spans="5:6" s="414" customFormat="1" x14ac:dyDescent="0.3">
      <c r="E58" s="438"/>
      <c r="F58" s="438"/>
    </row>
    <row r="59" spans="5:6" s="414" customFormat="1" x14ac:dyDescent="0.3">
      <c r="E59" s="438"/>
      <c r="F59" s="438"/>
    </row>
    <row r="60" spans="5:6" s="414" customFormat="1" x14ac:dyDescent="0.3">
      <c r="E60" s="438"/>
      <c r="F60" s="438"/>
    </row>
    <row r="61" spans="5:6" s="414" customFormat="1" x14ac:dyDescent="0.3">
      <c r="E61" s="438"/>
      <c r="F61" s="438"/>
    </row>
    <row r="62" spans="5:6" s="414" customFormat="1" x14ac:dyDescent="0.3">
      <c r="E62" s="438"/>
      <c r="F62" s="438"/>
    </row>
    <row r="63" spans="5:6" s="414" customFormat="1" x14ac:dyDescent="0.3">
      <c r="E63" s="438"/>
      <c r="F63" s="438"/>
    </row>
    <row r="64" spans="5:6" s="414" customFormat="1" x14ac:dyDescent="0.3">
      <c r="E64" s="438"/>
      <c r="F64" s="438"/>
    </row>
    <row r="65" spans="5:6" s="414" customFormat="1" x14ac:dyDescent="0.3">
      <c r="E65" s="438"/>
      <c r="F65" s="438"/>
    </row>
    <row r="66" spans="5:6" s="414" customFormat="1" x14ac:dyDescent="0.3">
      <c r="E66" s="438"/>
      <c r="F66" s="438"/>
    </row>
    <row r="67" spans="5:6" s="414" customFormat="1" x14ac:dyDescent="0.3">
      <c r="E67" s="438"/>
      <c r="F67" s="438"/>
    </row>
    <row r="68" spans="5:6" s="414" customFormat="1" x14ac:dyDescent="0.3">
      <c r="E68" s="438"/>
      <c r="F68" s="438"/>
    </row>
    <row r="69" spans="5:6" s="414" customFormat="1" x14ac:dyDescent="0.3">
      <c r="E69" s="438"/>
      <c r="F69" s="438"/>
    </row>
    <row r="70" spans="5:6" s="414" customFormat="1" x14ac:dyDescent="0.3">
      <c r="E70" s="438"/>
      <c r="F70" s="438"/>
    </row>
    <row r="71" spans="5:6" s="414" customFormat="1" x14ac:dyDescent="0.3">
      <c r="E71" s="438"/>
      <c r="F71" s="438"/>
    </row>
    <row r="72" spans="5:6" s="414" customFormat="1" x14ac:dyDescent="0.3">
      <c r="E72" s="438"/>
      <c r="F72" s="438"/>
    </row>
    <row r="73" spans="5:6" s="414" customFormat="1" x14ac:dyDescent="0.3">
      <c r="E73" s="438"/>
      <c r="F73" s="438"/>
    </row>
    <row r="74" spans="5:6" s="414" customFormat="1" x14ac:dyDescent="0.3">
      <c r="E74" s="438"/>
      <c r="F74" s="438"/>
    </row>
    <row r="75" spans="5:6" s="414" customFormat="1" x14ac:dyDescent="0.3">
      <c r="E75" s="438"/>
      <c r="F75" s="438"/>
    </row>
    <row r="76" spans="5:6" s="414" customFormat="1" x14ac:dyDescent="0.3">
      <c r="E76" s="438"/>
      <c r="F76" s="438"/>
    </row>
    <row r="77" spans="5:6" s="414" customFormat="1" x14ac:dyDescent="0.3">
      <c r="E77" s="438"/>
      <c r="F77" s="438"/>
    </row>
    <row r="78" spans="5:6" s="414" customFormat="1" x14ac:dyDescent="0.3">
      <c r="E78" s="438"/>
      <c r="F78" s="438"/>
    </row>
    <row r="79" spans="5:6" s="414" customFormat="1" x14ac:dyDescent="0.3">
      <c r="E79" s="438"/>
      <c r="F79" s="438"/>
    </row>
    <row r="80" spans="5:6" s="414" customFormat="1" x14ac:dyDescent="0.3">
      <c r="E80" s="438"/>
      <c r="F80" s="438"/>
    </row>
    <row r="81" spans="5:6" s="414" customFormat="1" x14ac:dyDescent="0.3">
      <c r="E81" s="438"/>
      <c r="F81" s="438"/>
    </row>
    <row r="82" spans="5:6" s="414" customFormat="1" x14ac:dyDescent="0.3">
      <c r="E82" s="438"/>
      <c r="F82" s="438"/>
    </row>
    <row r="83" spans="5:6" s="414" customFormat="1" x14ac:dyDescent="0.3">
      <c r="E83" s="438"/>
      <c r="F83" s="438"/>
    </row>
    <row r="84" spans="5:6" s="414" customFormat="1" x14ac:dyDescent="0.3">
      <c r="E84" s="438"/>
      <c r="F84" s="438"/>
    </row>
    <row r="85" spans="5:6" s="414" customFormat="1" x14ac:dyDescent="0.3">
      <c r="E85" s="438"/>
      <c r="F85" s="438"/>
    </row>
    <row r="86" spans="5:6" s="414" customFormat="1" x14ac:dyDescent="0.3">
      <c r="E86" s="438"/>
      <c r="F86" s="438"/>
    </row>
    <row r="87" spans="5:6" s="414" customFormat="1" x14ac:dyDescent="0.3">
      <c r="E87" s="438"/>
      <c r="F87" s="438"/>
    </row>
    <row r="88" spans="5:6" s="414" customFormat="1" x14ac:dyDescent="0.3">
      <c r="E88" s="438"/>
      <c r="F88" s="438"/>
    </row>
    <row r="89" spans="5:6" s="414" customFormat="1" x14ac:dyDescent="0.3">
      <c r="E89" s="438"/>
      <c r="F89" s="438"/>
    </row>
    <row r="90" spans="5:6" s="414" customFormat="1" x14ac:dyDescent="0.3">
      <c r="E90" s="438"/>
      <c r="F90" s="438"/>
    </row>
    <row r="91" spans="5:6" s="414" customFormat="1" x14ac:dyDescent="0.3">
      <c r="E91" s="438"/>
      <c r="F91" s="438"/>
    </row>
    <row r="92" spans="5:6" s="414" customFormat="1" x14ac:dyDescent="0.3">
      <c r="E92" s="438"/>
      <c r="F92" s="438"/>
    </row>
    <row r="93" spans="5:6" s="414" customFormat="1" x14ac:dyDescent="0.3">
      <c r="E93" s="438"/>
      <c r="F93" s="438"/>
    </row>
    <row r="94" spans="5:6" s="414" customFormat="1" x14ac:dyDescent="0.3">
      <c r="E94" s="438"/>
      <c r="F94" s="438"/>
    </row>
    <row r="95" spans="5:6" s="414" customFormat="1" x14ac:dyDescent="0.3">
      <c r="E95" s="438"/>
      <c r="F95" s="438"/>
    </row>
    <row r="96" spans="5:6" s="414" customFormat="1" x14ac:dyDescent="0.3">
      <c r="E96" s="438"/>
      <c r="F96" s="438"/>
    </row>
    <row r="97" spans="5:6" s="414" customFormat="1" x14ac:dyDescent="0.3">
      <c r="E97" s="438"/>
      <c r="F97" s="438"/>
    </row>
    <row r="98" spans="5:6" s="414" customFormat="1" x14ac:dyDescent="0.3">
      <c r="E98" s="438"/>
      <c r="F98" s="438"/>
    </row>
    <row r="99" spans="5:6" s="414" customFormat="1" x14ac:dyDescent="0.3">
      <c r="E99" s="438"/>
      <c r="F99" s="438"/>
    </row>
    <row r="100" spans="5:6" s="414" customFormat="1" x14ac:dyDescent="0.3">
      <c r="E100" s="438"/>
      <c r="F100" s="438"/>
    </row>
    <row r="101" spans="5:6" s="414" customFormat="1" x14ac:dyDescent="0.3">
      <c r="E101" s="438"/>
      <c r="F101" s="438"/>
    </row>
    <row r="102" spans="5:6" s="414" customFormat="1" x14ac:dyDescent="0.3">
      <c r="E102" s="438"/>
      <c r="F102" s="438"/>
    </row>
    <row r="103" spans="5:6" s="414" customFormat="1" x14ac:dyDescent="0.3">
      <c r="E103" s="438"/>
      <c r="F103" s="438"/>
    </row>
    <row r="104" spans="5:6" s="414" customFormat="1" x14ac:dyDescent="0.3">
      <c r="E104" s="438"/>
      <c r="F104" s="438"/>
    </row>
    <row r="105" spans="5:6" s="414" customFormat="1" x14ac:dyDescent="0.3">
      <c r="E105" s="438"/>
      <c r="F105" s="438"/>
    </row>
    <row r="106" spans="5:6" s="414" customFormat="1" x14ac:dyDescent="0.3">
      <c r="E106" s="438"/>
      <c r="F106" s="438"/>
    </row>
    <row r="107" spans="5:6" s="414" customFormat="1" x14ac:dyDescent="0.3">
      <c r="E107" s="438"/>
      <c r="F107" s="438"/>
    </row>
    <row r="108" spans="5:6" s="414" customFormat="1" x14ac:dyDescent="0.3">
      <c r="E108" s="438"/>
      <c r="F108" s="438"/>
    </row>
    <row r="109" spans="5:6" s="414" customFormat="1" x14ac:dyDescent="0.3">
      <c r="E109" s="438"/>
      <c r="F109" s="438"/>
    </row>
    <row r="110" spans="5:6" s="414" customFormat="1" x14ac:dyDescent="0.3">
      <c r="E110" s="438"/>
      <c r="F110" s="438"/>
    </row>
    <row r="111" spans="5:6" s="414" customFormat="1" x14ac:dyDescent="0.3">
      <c r="E111" s="438"/>
      <c r="F111" s="438"/>
    </row>
    <row r="112" spans="5:6" s="414" customFormat="1" x14ac:dyDescent="0.3">
      <c r="E112" s="438"/>
      <c r="F112" s="438"/>
    </row>
    <row r="113" spans="5:6" s="414" customFormat="1" x14ac:dyDescent="0.3">
      <c r="E113" s="438"/>
      <c r="F113" s="438"/>
    </row>
    <row r="114" spans="5:6" s="414" customFormat="1" x14ac:dyDescent="0.3">
      <c r="E114" s="438"/>
      <c r="F114" s="438"/>
    </row>
    <row r="115" spans="5:6" s="414" customFormat="1" x14ac:dyDescent="0.3">
      <c r="E115" s="438"/>
      <c r="F115" s="438"/>
    </row>
    <row r="116" spans="5:6" s="414" customFormat="1" x14ac:dyDescent="0.3">
      <c r="E116" s="438"/>
      <c r="F116" s="438"/>
    </row>
    <row r="117" spans="5:6" s="414" customFormat="1" x14ac:dyDescent="0.3">
      <c r="E117" s="438"/>
      <c r="F117" s="438"/>
    </row>
    <row r="118" spans="5:6" s="414" customFormat="1" x14ac:dyDescent="0.3">
      <c r="E118" s="438"/>
      <c r="F118" s="438"/>
    </row>
    <row r="119" spans="5:6" s="414" customFormat="1" x14ac:dyDescent="0.3">
      <c r="E119" s="438"/>
      <c r="F119" s="438"/>
    </row>
    <row r="120" spans="5:6" s="414" customFormat="1" x14ac:dyDescent="0.3">
      <c r="E120" s="438"/>
      <c r="F120" s="438"/>
    </row>
    <row r="121" spans="5:6" s="414" customFormat="1" x14ac:dyDescent="0.3">
      <c r="E121" s="438"/>
      <c r="F121" s="438"/>
    </row>
    <row r="122" spans="5:6" s="414" customFormat="1" x14ac:dyDescent="0.3">
      <c r="E122" s="438"/>
      <c r="F122" s="438"/>
    </row>
    <row r="123" spans="5:6" s="414" customFormat="1" x14ac:dyDescent="0.3">
      <c r="E123" s="438"/>
      <c r="F123" s="438"/>
    </row>
    <row r="124" spans="5:6" s="414" customFormat="1" x14ac:dyDescent="0.3">
      <c r="E124" s="438"/>
      <c r="F124" s="438"/>
    </row>
    <row r="125" spans="5:6" s="414" customFormat="1" x14ac:dyDescent="0.3">
      <c r="E125" s="438"/>
      <c r="F125" s="438"/>
    </row>
    <row r="126" spans="5:6" s="414" customFormat="1" x14ac:dyDescent="0.3">
      <c r="E126" s="438"/>
      <c r="F126" s="438"/>
    </row>
    <row r="127" spans="5:6" s="414" customFormat="1" x14ac:dyDescent="0.3">
      <c r="E127" s="438"/>
      <c r="F127" s="438"/>
    </row>
    <row r="128" spans="5:6" s="414" customFormat="1" x14ac:dyDescent="0.3">
      <c r="E128" s="438"/>
      <c r="F128" s="438"/>
    </row>
    <row r="129" spans="5:6" s="414" customFormat="1" x14ac:dyDescent="0.3">
      <c r="E129" s="438"/>
      <c r="F129" s="438"/>
    </row>
    <row r="130" spans="5:6" s="414" customFormat="1" x14ac:dyDescent="0.3">
      <c r="E130" s="438"/>
      <c r="F130" s="438"/>
    </row>
    <row r="131" spans="5:6" s="414" customFormat="1" x14ac:dyDescent="0.3">
      <c r="E131" s="438"/>
      <c r="F131" s="438"/>
    </row>
    <row r="132" spans="5:6" s="414" customFormat="1" x14ac:dyDescent="0.3">
      <c r="E132" s="438"/>
      <c r="F132" s="438"/>
    </row>
    <row r="133" spans="5:6" s="414" customFormat="1" x14ac:dyDescent="0.3">
      <c r="E133" s="438"/>
      <c r="F133" s="438"/>
    </row>
    <row r="134" spans="5:6" s="414" customFormat="1" x14ac:dyDescent="0.3">
      <c r="E134" s="438"/>
      <c r="F134" s="438"/>
    </row>
    <row r="135" spans="5:6" s="414" customFormat="1" x14ac:dyDescent="0.3">
      <c r="E135" s="438"/>
      <c r="F135" s="438"/>
    </row>
    <row r="136" spans="5:6" s="414" customFormat="1" x14ac:dyDescent="0.3">
      <c r="E136" s="438"/>
      <c r="F136" s="438"/>
    </row>
    <row r="137" spans="5:6" s="414" customFormat="1" x14ac:dyDescent="0.3">
      <c r="E137" s="438"/>
      <c r="F137" s="438"/>
    </row>
    <row r="138" spans="5:6" s="414" customFormat="1" x14ac:dyDescent="0.3">
      <c r="E138" s="438"/>
      <c r="F138" s="438"/>
    </row>
    <row r="139" spans="5:6" s="414" customFormat="1" x14ac:dyDescent="0.3">
      <c r="E139" s="438"/>
      <c r="F139" s="438"/>
    </row>
    <row r="140" spans="5:6" s="414" customFormat="1" x14ac:dyDescent="0.3">
      <c r="E140" s="438"/>
      <c r="F140" s="438"/>
    </row>
    <row r="141" spans="5:6" s="414" customFormat="1" x14ac:dyDescent="0.3">
      <c r="E141" s="438"/>
      <c r="F141" s="438"/>
    </row>
    <row r="142" spans="5:6" s="414" customFormat="1" x14ac:dyDescent="0.3">
      <c r="E142" s="438"/>
      <c r="F142" s="438"/>
    </row>
    <row r="143" spans="5:6" s="414" customFormat="1" x14ac:dyDescent="0.3">
      <c r="E143" s="438"/>
      <c r="F143" s="438"/>
    </row>
    <row r="144" spans="5:6" s="414" customFormat="1" x14ac:dyDescent="0.3">
      <c r="E144" s="438"/>
      <c r="F144" s="438"/>
    </row>
    <row r="145" spans="5:6" s="414" customFormat="1" x14ac:dyDescent="0.3">
      <c r="E145" s="438"/>
      <c r="F145" s="438"/>
    </row>
    <row r="146" spans="5:6" s="414" customFormat="1" x14ac:dyDescent="0.3">
      <c r="E146" s="438"/>
      <c r="F146" s="438"/>
    </row>
    <row r="147" spans="5:6" s="414" customFormat="1" x14ac:dyDescent="0.3">
      <c r="E147" s="438"/>
      <c r="F147" s="438"/>
    </row>
    <row r="148" spans="5:6" s="414" customFormat="1" x14ac:dyDescent="0.3">
      <c r="E148" s="438"/>
      <c r="F148" s="438"/>
    </row>
    <row r="149" spans="5:6" s="414" customFormat="1" x14ac:dyDescent="0.3">
      <c r="E149" s="438"/>
      <c r="F149" s="438"/>
    </row>
    <row r="150" spans="5:6" s="414" customFormat="1" x14ac:dyDescent="0.3">
      <c r="E150" s="438"/>
      <c r="F150" s="438"/>
    </row>
    <row r="151" spans="5:6" s="414" customFormat="1" x14ac:dyDescent="0.3">
      <c r="E151" s="438"/>
      <c r="F151" s="438"/>
    </row>
    <row r="152" spans="5:6" s="414" customFormat="1" x14ac:dyDescent="0.3">
      <c r="E152" s="438"/>
      <c r="F152" s="438"/>
    </row>
    <row r="153" spans="5:6" s="414" customFormat="1" x14ac:dyDescent="0.3">
      <c r="E153" s="438"/>
      <c r="F153" s="438"/>
    </row>
    <row r="154" spans="5:6" s="414" customFormat="1" x14ac:dyDescent="0.3">
      <c r="E154" s="438"/>
      <c r="F154" s="438"/>
    </row>
    <row r="155" spans="5:6" s="414" customFormat="1" x14ac:dyDescent="0.3">
      <c r="E155" s="438"/>
      <c r="F155" s="438"/>
    </row>
    <row r="156" spans="5:6" s="414" customFormat="1" x14ac:dyDescent="0.3">
      <c r="E156" s="438"/>
      <c r="F156" s="438"/>
    </row>
    <row r="157" spans="5:6" s="414" customFormat="1" x14ac:dyDescent="0.3">
      <c r="E157" s="438"/>
      <c r="F157" s="438"/>
    </row>
    <row r="158" spans="5:6" s="414" customFormat="1" x14ac:dyDescent="0.3">
      <c r="E158" s="438"/>
      <c r="F158" s="438"/>
    </row>
    <row r="159" spans="5:6" s="414" customFormat="1" x14ac:dyDescent="0.3">
      <c r="E159" s="438"/>
      <c r="F159" s="438"/>
    </row>
    <row r="160" spans="5:6" s="414" customFormat="1" x14ac:dyDescent="0.3">
      <c r="E160" s="438"/>
      <c r="F160" s="438"/>
    </row>
    <row r="161" spans="5:6" s="414" customFormat="1" x14ac:dyDescent="0.3">
      <c r="E161" s="438"/>
      <c r="F161" s="438"/>
    </row>
    <row r="162" spans="5:6" s="414" customFormat="1" x14ac:dyDescent="0.3">
      <c r="E162" s="438"/>
      <c r="F162" s="438"/>
    </row>
    <row r="163" spans="5:6" s="414" customFormat="1" x14ac:dyDescent="0.3">
      <c r="E163" s="438"/>
      <c r="F163" s="438"/>
    </row>
    <row r="164" spans="5:6" s="414" customFormat="1" x14ac:dyDescent="0.3">
      <c r="E164" s="438"/>
      <c r="F164" s="438"/>
    </row>
    <row r="165" spans="5:6" s="414" customFormat="1" x14ac:dyDescent="0.3">
      <c r="E165" s="438"/>
      <c r="F165" s="438"/>
    </row>
    <row r="166" spans="5:6" s="414" customFormat="1" x14ac:dyDescent="0.3">
      <c r="E166" s="438"/>
      <c r="F166" s="438"/>
    </row>
    <row r="167" spans="5:6" s="414" customFormat="1" x14ac:dyDescent="0.3">
      <c r="E167" s="438"/>
      <c r="F167" s="438"/>
    </row>
    <row r="168" spans="5:6" s="414" customFormat="1" x14ac:dyDescent="0.3">
      <c r="E168" s="438"/>
      <c r="F168" s="438"/>
    </row>
    <row r="169" spans="5:6" s="414" customFormat="1" x14ac:dyDescent="0.3">
      <c r="E169" s="438"/>
      <c r="F169" s="438"/>
    </row>
    <row r="170" spans="5:6" s="414" customFormat="1" x14ac:dyDescent="0.3">
      <c r="E170" s="438"/>
      <c r="F170" s="438"/>
    </row>
    <row r="171" spans="5:6" s="414" customFormat="1" x14ac:dyDescent="0.3">
      <c r="E171" s="438"/>
      <c r="F171" s="438"/>
    </row>
    <row r="172" spans="5:6" s="414" customFormat="1" x14ac:dyDescent="0.3">
      <c r="E172" s="438"/>
      <c r="F172" s="438"/>
    </row>
    <row r="173" spans="5:6" s="414" customFormat="1" x14ac:dyDescent="0.3">
      <c r="E173" s="438"/>
      <c r="F173" s="438"/>
    </row>
    <row r="174" spans="5:6" s="414" customFormat="1" x14ac:dyDescent="0.3">
      <c r="E174" s="438"/>
      <c r="F174" s="438"/>
    </row>
    <row r="175" spans="5:6" s="414" customFormat="1" x14ac:dyDescent="0.3">
      <c r="E175" s="438"/>
      <c r="F175" s="438"/>
    </row>
    <row r="176" spans="5:6" s="414" customFormat="1" x14ac:dyDescent="0.3">
      <c r="E176" s="438"/>
      <c r="F176" s="438"/>
    </row>
    <row r="177" spans="5:6" s="414" customFormat="1" x14ac:dyDescent="0.3">
      <c r="E177" s="438"/>
      <c r="F177" s="438"/>
    </row>
    <row r="178" spans="5:6" s="414" customFormat="1" x14ac:dyDescent="0.3">
      <c r="E178" s="438"/>
      <c r="F178" s="438"/>
    </row>
    <row r="179" spans="5:6" s="414" customFormat="1" x14ac:dyDescent="0.3">
      <c r="E179" s="438"/>
      <c r="F179" s="438"/>
    </row>
    <row r="180" spans="5:6" s="414" customFormat="1" x14ac:dyDescent="0.3">
      <c r="E180" s="438"/>
      <c r="F180" s="438"/>
    </row>
    <row r="181" spans="5:6" s="414" customFormat="1" x14ac:dyDescent="0.3">
      <c r="E181" s="438"/>
      <c r="F181" s="438"/>
    </row>
    <row r="182" spans="5:6" s="414" customFormat="1" x14ac:dyDescent="0.3">
      <c r="E182" s="438"/>
      <c r="F182" s="438"/>
    </row>
    <row r="183" spans="5:6" s="414" customFormat="1" x14ac:dyDescent="0.3">
      <c r="E183" s="438"/>
      <c r="F183" s="438"/>
    </row>
    <row r="184" spans="5:6" s="414" customFormat="1" x14ac:dyDescent="0.3">
      <c r="E184" s="438"/>
      <c r="F184" s="438"/>
    </row>
    <row r="185" spans="5:6" s="414" customFormat="1" x14ac:dyDescent="0.3">
      <c r="E185" s="438"/>
      <c r="F185" s="438"/>
    </row>
    <row r="186" spans="5:6" s="414" customFormat="1" x14ac:dyDescent="0.3">
      <c r="E186" s="438"/>
      <c r="F186" s="438"/>
    </row>
    <row r="187" spans="5:6" s="414" customFormat="1" x14ac:dyDescent="0.3">
      <c r="E187" s="438"/>
      <c r="F187" s="438"/>
    </row>
    <row r="188" spans="5:6" s="414" customFormat="1" x14ac:dyDescent="0.3">
      <c r="E188" s="438"/>
      <c r="F188" s="438"/>
    </row>
    <row r="189" spans="5:6" s="414" customFormat="1" x14ac:dyDescent="0.3">
      <c r="E189" s="438"/>
      <c r="F189" s="438"/>
    </row>
    <row r="190" spans="5:6" s="414" customFormat="1" x14ac:dyDescent="0.3">
      <c r="E190" s="438"/>
      <c r="F190" s="438"/>
    </row>
    <row r="191" spans="5:6" s="414" customFormat="1" x14ac:dyDescent="0.3">
      <c r="E191" s="438"/>
      <c r="F191" s="438"/>
    </row>
    <row r="192" spans="5:6" s="414" customFormat="1" x14ac:dyDescent="0.3">
      <c r="E192" s="438"/>
      <c r="F192" s="438"/>
    </row>
    <row r="193" spans="5:6" s="414" customFormat="1" x14ac:dyDescent="0.3">
      <c r="E193" s="438"/>
      <c r="F193" s="438"/>
    </row>
    <row r="194" spans="5:6" s="414" customFormat="1" x14ac:dyDescent="0.3">
      <c r="E194" s="438"/>
      <c r="F194" s="438"/>
    </row>
    <row r="195" spans="5:6" s="414" customFormat="1" x14ac:dyDescent="0.3">
      <c r="E195" s="438"/>
      <c r="F195" s="438"/>
    </row>
    <row r="196" spans="5:6" s="414" customFormat="1" x14ac:dyDescent="0.3">
      <c r="E196" s="438"/>
      <c r="F196" s="438"/>
    </row>
    <row r="197" spans="5:6" s="414" customFormat="1" x14ac:dyDescent="0.3">
      <c r="E197" s="438"/>
      <c r="F197" s="438"/>
    </row>
    <row r="198" spans="5:6" s="414" customFormat="1" x14ac:dyDescent="0.3">
      <c r="E198" s="438"/>
      <c r="F198" s="438"/>
    </row>
    <row r="199" spans="5:6" s="414" customFormat="1" x14ac:dyDescent="0.3">
      <c r="E199" s="438"/>
      <c r="F199" s="438"/>
    </row>
    <row r="200" spans="5:6" s="414" customFormat="1" x14ac:dyDescent="0.3">
      <c r="E200" s="438"/>
      <c r="F200" s="438"/>
    </row>
    <row r="201" spans="5:6" s="414" customFormat="1" x14ac:dyDescent="0.3">
      <c r="E201" s="438"/>
      <c r="F201" s="438"/>
    </row>
    <row r="202" spans="5:6" s="414" customFormat="1" x14ac:dyDescent="0.3">
      <c r="E202" s="438"/>
      <c r="F202" s="438"/>
    </row>
    <row r="203" spans="5:6" s="414" customFormat="1" x14ac:dyDescent="0.3">
      <c r="E203" s="438"/>
      <c r="F203" s="438"/>
    </row>
    <row r="204" spans="5:6" s="414" customFormat="1" x14ac:dyDescent="0.3">
      <c r="E204" s="438"/>
      <c r="F204" s="438"/>
    </row>
    <row r="205" spans="5:6" s="414" customFormat="1" x14ac:dyDescent="0.3">
      <c r="E205" s="438"/>
      <c r="F205" s="438"/>
    </row>
    <row r="206" spans="5:6" s="414" customFormat="1" x14ac:dyDescent="0.3">
      <c r="E206" s="438"/>
      <c r="F206" s="438"/>
    </row>
    <row r="207" spans="5:6" s="414" customFormat="1" x14ac:dyDescent="0.3">
      <c r="E207" s="438"/>
      <c r="F207" s="438"/>
    </row>
    <row r="208" spans="5:6" s="414" customFormat="1" x14ac:dyDescent="0.3">
      <c r="E208" s="438"/>
      <c r="F208" s="438"/>
    </row>
    <row r="209" spans="5:6" s="414" customFormat="1" x14ac:dyDescent="0.3">
      <c r="E209" s="438"/>
      <c r="F209" s="438"/>
    </row>
    <row r="210" spans="5:6" s="414" customFormat="1" x14ac:dyDescent="0.3">
      <c r="E210" s="438"/>
      <c r="F210" s="438"/>
    </row>
    <row r="211" spans="5:6" s="414" customFormat="1" x14ac:dyDescent="0.3">
      <c r="E211" s="438"/>
      <c r="F211" s="438"/>
    </row>
    <row r="212" spans="5:6" s="414" customFormat="1" x14ac:dyDescent="0.3">
      <c r="E212" s="438"/>
      <c r="F212" s="438"/>
    </row>
    <row r="213" spans="5:6" s="414" customFormat="1" x14ac:dyDescent="0.3">
      <c r="E213" s="438"/>
      <c r="F213" s="438"/>
    </row>
    <row r="214" spans="5:6" s="414" customFormat="1" x14ac:dyDescent="0.3">
      <c r="E214" s="438"/>
      <c r="F214" s="438"/>
    </row>
    <row r="215" spans="5:6" s="414" customFormat="1" x14ac:dyDescent="0.3">
      <c r="E215" s="438"/>
      <c r="F215" s="438"/>
    </row>
    <row r="216" spans="5:6" s="414" customFormat="1" x14ac:dyDescent="0.3">
      <c r="E216" s="438"/>
      <c r="F216" s="438"/>
    </row>
    <row r="217" spans="5:6" s="414" customFormat="1" x14ac:dyDescent="0.3">
      <c r="E217" s="438"/>
      <c r="F217" s="438"/>
    </row>
    <row r="218" spans="5:6" s="414" customFormat="1" x14ac:dyDescent="0.3">
      <c r="E218" s="438"/>
      <c r="F218" s="438"/>
    </row>
    <row r="219" spans="5:6" s="414" customFormat="1" x14ac:dyDescent="0.3">
      <c r="E219" s="438"/>
      <c r="F219" s="438"/>
    </row>
    <row r="220" spans="5:6" s="414" customFormat="1" x14ac:dyDescent="0.3">
      <c r="E220" s="438"/>
      <c r="F220" s="438"/>
    </row>
    <row r="221" spans="5:6" s="414" customFormat="1" x14ac:dyDescent="0.3">
      <c r="E221" s="438"/>
      <c r="F221" s="438"/>
    </row>
    <row r="222" spans="5:6" s="414" customFormat="1" x14ac:dyDescent="0.3">
      <c r="E222" s="438"/>
      <c r="F222" s="438"/>
    </row>
    <row r="223" spans="5:6" s="414" customFormat="1" x14ac:dyDescent="0.3">
      <c r="E223" s="438"/>
      <c r="F223" s="438"/>
    </row>
    <row r="224" spans="5:6" s="414" customFormat="1" x14ac:dyDescent="0.3">
      <c r="E224" s="438"/>
      <c r="F224" s="438"/>
    </row>
    <row r="225" spans="5:6" s="414" customFormat="1" x14ac:dyDescent="0.3">
      <c r="E225" s="438"/>
      <c r="F225" s="438"/>
    </row>
    <row r="226" spans="5:6" s="414" customFormat="1" x14ac:dyDescent="0.3">
      <c r="E226" s="438"/>
      <c r="F226" s="438"/>
    </row>
    <row r="227" spans="5:6" s="414" customFormat="1" x14ac:dyDescent="0.3">
      <c r="E227" s="438"/>
      <c r="F227" s="438"/>
    </row>
    <row r="228" spans="5:6" s="414" customFormat="1" x14ac:dyDescent="0.3">
      <c r="E228" s="438"/>
      <c r="F228" s="438"/>
    </row>
    <row r="229" spans="5:6" s="414" customFormat="1" x14ac:dyDescent="0.3">
      <c r="E229" s="438"/>
      <c r="F229" s="438"/>
    </row>
    <row r="230" spans="5:6" s="414" customFormat="1" x14ac:dyDescent="0.3">
      <c r="E230" s="438"/>
      <c r="F230" s="438"/>
    </row>
    <row r="231" spans="5:6" s="414" customFormat="1" x14ac:dyDescent="0.3">
      <c r="E231" s="438"/>
      <c r="F231" s="438"/>
    </row>
    <row r="232" spans="5:6" s="414" customFormat="1" x14ac:dyDescent="0.3">
      <c r="E232" s="438"/>
      <c r="F232" s="438"/>
    </row>
    <row r="233" spans="5:6" s="414" customFormat="1" x14ac:dyDescent="0.3">
      <c r="E233" s="438"/>
      <c r="F233" s="438"/>
    </row>
    <row r="234" spans="5:6" s="414" customFormat="1" x14ac:dyDescent="0.3">
      <c r="E234" s="438"/>
      <c r="F234" s="438"/>
    </row>
    <row r="235" spans="5:6" s="414" customFormat="1" x14ac:dyDescent="0.3">
      <c r="E235" s="438"/>
      <c r="F235" s="438"/>
    </row>
    <row r="236" spans="5:6" s="414" customFormat="1" x14ac:dyDescent="0.3">
      <c r="E236" s="438"/>
      <c r="F236" s="438"/>
    </row>
    <row r="237" spans="5:6" s="414" customFormat="1" x14ac:dyDescent="0.3">
      <c r="E237" s="438"/>
      <c r="F237" s="438"/>
    </row>
    <row r="238" spans="5:6" s="414" customFormat="1" x14ac:dyDescent="0.3">
      <c r="E238" s="438"/>
      <c r="F238" s="438"/>
    </row>
    <row r="239" spans="5:6" s="414" customFormat="1" x14ac:dyDescent="0.3">
      <c r="E239" s="438"/>
      <c r="F239" s="438"/>
    </row>
    <row r="240" spans="5:6" s="414" customFormat="1" x14ac:dyDescent="0.3">
      <c r="E240" s="438"/>
      <c r="F240" s="438"/>
    </row>
    <row r="241" spans="5:6" s="414" customFormat="1" x14ac:dyDescent="0.3">
      <c r="E241" s="438"/>
      <c r="F241" s="438"/>
    </row>
    <row r="242" spans="5:6" s="414" customFormat="1" x14ac:dyDescent="0.3">
      <c r="E242" s="438"/>
      <c r="F242" s="438"/>
    </row>
    <row r="243" spans="5:6" s="414" customFormat="1" x14ac:dyDescent="0.3">
      <c r="E243" s="438"/>
      <c r="F243" s="438"/>
    </row>
    <row r="244" spans="5:6" s="414" customFormat="1" x14ac:dyDescent="0.3">
      <c r="E244" s="438"/>
      <c r="F244" s="438"/>
    </row>
    <row r="245" spans="5:6" s="414" customFormat="1" x14ac:dyDescent="0.3">
      <c r="E245" s="438"/>
      <c r="F245" s="438"/>
    </row>
    <row r="246" spans="5:6" s="414" customFormat="1" x14ac:dyDescent="0.3">
      <c r="E246" s="438"/>
      <c r="F246" s="438"/>
    </row>
    <row r="247" spans="5:6" s="414" customFormat="1" x14ac:dyDescent="0.3">
      <c r="E247" s="438"/>
      <c r="F247" s="438"/>
    </row>
    <row r="248" spans="5:6" s="414" customFormat="1" x14ac:dyDescent="0.3">
      <c r="E248" s="438"/>
      <c r="F248" s="438"/>
    </row>
    <row r="249" spans="5:6" s="414" customFormat="1" x14ac:dyDescent="0.3">
      <c r="E249" s="438"/>
      <c r="F249" s="438"/>
    </row>
    <row r="250" spans="5:6" s="414" customFormat="1" x14ac:dyDescent="0.3">
      <c r="E250" s="438"/>
      <c r="F250" s="438"/>
    </row>
    <row r="251" spans="5:6" s="414" customFormat="1" x14ac:dyDescent="0.3">
      <c r="E251" s="438"/>
      <c r="F251" s="438"/>
    </row>
    <row r="252" spans="5:6" s="414" customFormat="1" x14ac:dyDescent="0.3">
      <c r="E252" s="438"/>
      <c r="F252" s="438"/>
    </row>
    <row r="253" spans="5:6" s="414" customFormat="1" x14ac:dyDescent="0.3">
      <c r="E253" s="438"/>
      <c r="F253" s="438"/>
    </row>
    <row r="254" spans="5:6" s="414" customFormat="1" x14ac:dyDescent="0.3">
      <c r="E254" s="438"/>
      <c r="F254" s="438"/>
    </row>
    <row r="255" spans="5:6" s="414" customFormat="1" x14ac:dyDescent="0.3">
      <c r="E255" s="438"/>
      <c r="F255" s="438"/>
    </row>
    <row r="256" spans="5:6" s="414" customFormat="1" x14ac:dyDescent="0.3">
      <c r="E256" s="438"/>
      <c r="F256" s="438"/>
    </row>
    <row r="257" spans="5:6" s="414" customFormat="1" x14ac:dyDescent="0.3">
      <c r="E257" s="438"/>
      <c r="F257" s="438"/>
    </row>
    <row r="258" spans="5:6" s="414" customFormat="1" x14ac:dyDescent="0.3">
      <c r="E258" s="438"/>
      <c r="F258" s="438"/>
    </row>
    <row r="259" spans="5:6" s="414" customFormat="1" x14ac:dyDescent="0.3">
      <c r="E259" s="438"/>
      <c r="F259" s="438"/>
    </row>
    <row r="260" spans="5:6" s="414" customFormat="1" x14ac:dyDescent="0.3">
      <c r="E260" s="438"/>
      <c r="F260" s="438"/>
    </row>
    <row r="261" spans="5:6" s="414" customFormat="1" x14ac:dyDescent="0.3">
      <c r="E261" s="438"/>
      <c r="F261" s="438"/>
    </row>
    <row r="262" spans="5:6" s="414" customFormat="1" x14ac:dyDescent="0.3">
      <c r="E262" s="438"/>
      <c r="F262" s="438"/>
    </row>
    <row r="263" spans="5:6" s="414" customFormat="1" x14ac:dyDescent="0.3">
      <c r="E263" s="438"/>
      <c r="F263" s="438"/>
    </row>
    <row r="264" spans="5:6" s="414" customFormat="1" x14ac:dyDescent="0.3">
      <c r="E264" s="438"/>
      <c r="F264" s="438"/>
    </row>
    <row r="265" spans="5:6" s="414" customFormat="1" x14ac:dyDescent="0.3">
      <c r="E265" s="438"/>
      <c r="F265" s="438"/>
    </row>
    <row r="266" spans="5:6" s="414" customFormat="1" x14ac:dyDescent="0.3">
      <c r="E266" s="438"/>
      <c r="F266" s="438"/>
    </row>
    <row r="267" spans="5:6" s="414" customFormat="1" x14ac:dyDescent="0.3">
      <c r="E267" s="438"/>
      <c r="F267" s="438"/>
    </row>
    <row r="268" spans="5:6" s="414" customFormat="1" x14ac:dyDescent="0.3">
      <c r="E268" s="438"/>
      <c r="F268" s="438"/>
    </row>
    <row r="269" spans="5:6" s="414" customFormat="1" x14ac:dyDescent="0.3">
      <c r="E269" s="438"/>
      <c r="F269" s="438"/>
    </row>
    <row r="270" spans="5:6" s="414" customFormat="1" x14ac:dyDescent="0.3">
      <c r="E270" s="438"/>
      <c r="F270" s="438"/>
    </row>
    <row r="271" spans="5:6" s="414" customFormat="1" x14ac:dyDescent="0.3">
      <c r="E271" s="438"/>
      <c r="F271" s="438"/>
    </row>
    <row r="272" spans="5:6" s="414" customFormat="1" x14ac:dyDescent="0.3">
      <c r="E272" s="438"/>
      <c r="F272" s="438"/>
    </row>
    <row r="273" spans="5:6" s="414" customFormat="1" x14ac:dyDescent="0.3">
      <c r="E273" s="438"/>
      <c r="F273" s="438"/>
    </row>
    <row r="274" spans="5:6" s="414" customFormat="1" x14ac:dyDescent="0.3">
      <c r="E274" s="438"/>
      <c r="F274" s="438"/>
    </row>
    <row r="275" spans="5:6" s="414" customFormat="1" x14ac:dyDescent="0.3">
      <c r="E275" s="438"/>
      <c r="F275" s="438"/>
    </row>
    <row r="276" spans="5:6" s="414" customFormat="1" x14ac:dyDescent="0.3">
      <c r="E276" s="438"/>
      <c r="F276" s="438"/>
    </row>
    <row r="277" spans="5:6" s="414" customFormat="1" x14ac:dyDescent="0.3">
      <c r="E277" s="438"/>
      <c r="F277" s="438"/>
    </row>
    <row r="278" spans="5:6" s="414" customFormat="1" x14ac:dyDescent="0.3">
      <c r="E278" s="438"/>
      <c r="F278" s="438"/>
    </row>
    <row r="279" spans="5:6" s="414" customFormat="1" x14ac:dyDescent="0.3">
      <c r="E279" s="438"/>
      <c r="F279" s="438"/>
    </row>
    <row r="280" spans="5:6" s="414" customFormat="1" x14ac:dyDescent="0.3">
      <c r="E280" s="438"/>
      <c r="F280" s="438"/>
    </row>
    <row r="281" spans="5:6" s="414" customFormat="1" x14ac:dyDescent="0.3">
      <c r="E281" s="438"/>
      <c r="F281" s="438"/>
    </row>
    <row r="282" spans="5:6" s="414" customFormat="1" x14ac:dyDescent="0.3">
      <c r="E282" s="438"/>
      <c r="F282" s="438"/>
    </row>
    <row r="283" spans="5:6" s="414" customFormat="1" x14ac:dyDescent="0.3">
      <c r="E283" s="438"/>
      <c r="F283" s="438"/>
    </row>
    <row r="284" spans="5:6" s="414" customFormat="1" x14ac:dyDescent="0.3">
      <c r="E284" s="438"/>
      <c r="F284" s="438"/>
    </row>
    <row r="285" spans="5:6" s="414" customFormat="1" x14ac:dyDescent="0.3">
      <c r="E285" s="438"/>
      <c r="F285" s="438"/>
    </row>
    <row r="286" spans="5:6" s="414" customFormat="1" x14ac:dyDescent="0.3">
      <c r="E286" s="438"/>
      <c r="F286" s="438"/>
    </row>
    <row r="287" spans="5:6" s="414" customFormat="1" x14ac:dyDescent="0.3">
      <c r="E287" s="438"/>
      <c r="F287" s="438"/>
    </row>
    <row r="288" spans="5:6" s="414" customFormat="1" x14ac:dyDescent="0.3">
      <c r="E288" s="438"/>
      <c r="F288" s="438"/>
    </row>
    <row r="289" spans="5:6" s="414" customFormat="1" x14ac:dyDescent="0.3">
      <c r="E289" s="438"/>
      <c r="F289" s="438"/>
    </row>
    <row r="290" spans="5:6" s="414" customFormat="1" x14ac:dyDescent="0.3">
      <c r="E290" s="438"/>
      <c r="F290" s="438"/>
    </row>
    <row r="291" spans="5:6" s="414" customFormat="1" x14ac:dyDescent="0.3">
      <c r="E291" s="438"/>
      <c r="F291" s="438"/>
    </row>
    <row r="292" spans="5:6" s="414" customFormat="1" x14ac:dyDescent="0.3">
      <c r="E292" s="438"/>
      <c r="F292" s="438"/>
    </row>
    <row r="293" spans="5:6" s="414" customFormat="1" x14ac:dyDescent="0.3">
      <c r="E293" s="438"/>
      <c r="F293" s="438"/>
    </row>
    <row r="294" spans="5:6" s="414" customFormat="1" x14ac:dyDescent="0.3">
      <c r="E294" s="438"/>
      <c r="F294" s="438"/>
    </row>
    <row r="295" spans="5:6" s="414" customFormat="1" x14ac:dyDescent="0.3">
      <c r="E295" s="438"/>
      <c r="F295" s="438"/>
    </row>
    <row r="296" spans="5:6" s="414" customFormat="1" x14ac:dyDescent="0.3">
      <c r="E296" s="438"/>
      <c r="F296" s="438"/>
    </row>
    <row r="297" spans="5:6" s="414" customFormat="1" x14ac:dyDescent="0.3">
      <c r="E297" s="438"/>
      <c r="F297" s="438"/>
    </row>
    <row r="298" spans="5:6" s="414" customFormat="1" x14ac:dyDescent="0.3">
      <c r="E298" s="438"/>
      <c r="F298" s="438"/>
    </row>
    <row r="299" spans="5:6" s="414" customFormat="1" x14ac:dyDescent="0.3">
      <c r="E299" s="438"/>
      <c r="F299" s="438"/>
    </row>
    <row r="300" spans="5:6" s="414" customFormat="1" x14ac:dyDescent="0.3">
      <c r="E300" s="438"/>
      <c r="F300" s="438"/>
    </row>
    <row r="301" spans="5:6" s="414" customFormat="1" x14ac:dyDescent="0.3">
      <c r="E301" s="438"/>
      <c r="F301" s="438"/>
    </row>
    <row r="302" spans="5:6" s="414" customFormat="1" x14ac:dyDescent="0.3">
      <c r="E302" s="438"/>
      <c r="F302" s="438"/>
    </row>
    <row r="303" spans="5:6" s="414" customFormat="1" x14ac:dyDescent="0.3">
      <c r="E303" s="438"/>
      <c r="F303" s="438"/>
    </row>
    <row r="304" spans="5:6" s="414" customFormat="1" x14ac:dyDescent="0.3">
      <c r="E304" s="438"/>
      <c r="F304" s="438"/>
    </row>
    <row r="305" spans="5:6" s="414" customFormat="1" x14ac:dyDescent="0.3">
      <c r="E305" s="438"/>
      <c r="F305" s="438"/>
    </row>
    <row r="306" spans="5:6" s="414" customFormat="1" x14ac:dyDescent="0.3">
      <c r="E306" s="438"/>
      <c r="F306" s="438"/>
    </row>
    <row r="307" spans="5:6" s="414" customFormat="1" x14ac:dyDescent="0.3">
      <c r="E307" s="438"/>
      <c r="F307" s="438"/>
    </row>
    <row r="308" spans="5:6" s="414" customFormat="1" x14ac:dyDescent="0.3">
      <c r="E308" s="438"/>
      <c r="F308" s="438"/>
    </row>
    <row r="309" spans="5:6" s="414" customFormat="1" x14ac:dyDescent="0.3">
      <c r="E309" s="438"/>
      <c r="F309" s="438"/>
    </row>
    <row r="310" spans="5:6" s="414" customFormat="1" x14ac:dyDescent="0.3">
      <c r="E310" s="438"/>
      <c r="F310" s="438"/>
    </row>
    <row r="311" spans="5:6" s="414" customFormat="1" x14ac:dyDescent="0.3">
      <c r="E311" s="438"/>
      <c r="F311" s="438"/>
    </row>
    <row r="312" spans="5:6" s="414" customFormat="1" x14ac:dyDescent="0.3">
      <c r="E312" s="438"/>
      <c r="F312" s="438"/>
    </row>
    <row r="313" spans="5:6" s="414" customFormat="1" x14ac:dyDescent="0.3">
      <c r="E313" s="438"/>
      <c r="F313" s="438"/>
    </row>
    <row r="314" spans="5:6" s="414" customFormat="1" x14ac:dyDescent="0.3">
      <c r="E314" s="438"/>
      <c r="F314" s="438"/>
    </row>
    <row r="315" spans="5:6" s="414" customFormat="1" x14ac:dyDescent="0.3">
      <c r="E315" s="438"/>
      <c r="F315" s="438"/>
    </row>
    <row r="316" spans="5:6" s="414" customFormat="1" x14ac:dyDescent="0.3">
      <c r="E316" s="438"/>
      <c r="F316" s="438"/>
    </row>
    <row r="317" spans="5:6" s="414" customFormat="1" x14ac:dyDescent="0.3">
      <c r="E317" s="438"/>
      <c r="F317" s="438"/>
    </row>
    <row r="318" spans="5:6" s="414" customFormat="1" x14ac:dyDescent="0.3">
      <c r="E318" s="438"/>
      <c r="F318" s="438"/>
    </row>
    <row r="319" spans="5:6" s="414" customFormat="1" x14ac:dyDescent="0.3">
      <c r="E319" s="438"/>
      <c r="F319" s="438"/>
    </row>
    <row r="320" spans="5:6" s="414" customFormat="1" x14ac:dyDescent="0.3">
      <c r="E320" s="438"/>
      <c r="F320" s="438"/>
    </row>
    <row r="321" spans="5:6" s="414" customFormat="1" x14ac:dyDescent="0.3">
      <c r="E321" s="438"/>
      <c r="F321" s="438"/>
    </row>
    <row r="322" spans="5:6" s="414" customFormat="1" x14ac:dyDescent="0.3">
      <c r="E322" s="438"/>
      <c r="F322" s="438"/>
    </row>
    <row r="323" spans="5:6" s="414" customFormat="1" x14ac:dyDescent="0.3">
      <c r="E323" s="438"/>
      <c r="F323" s="438"/>
    </row>
    <row r="324" spans="5:6" s="414" customFormat="1" x14ac:dyDescent="0.3">
      <c r="E324" s="438"/>
      <c r="F324" s="438"/>
    </row>
    <row r="325" spans="5:6" s="414" customFormat="1" x14ac:dyDescent="0.3">
      <c r="E325" s="438"/>
      <c r="F325" s="438"/>
    </row>
    <row r="326" spans="5:6" s="414" customFormat="1" x14ac:dyDescent="0.3">
      <c r="E326" s="438"/>
      <c r="F326" s="438"/>
    </row>
    <row r="327" spans="5:6" s="414" customFormat="1" x14ac:dyDescent="0.3">
      <c r="E327" s="438"/>
      <c r="F327" s="438"/>
    </row>
    <row r="328" spans="5:6" s="414" customFormat="1" x14ac:dyDescent="0.3">
      <c r="E328" s="438"/>
      <c r="F328" s="438"/>
    </row>
    <row r="329" spans="5:6" s="414" customFormat="1" x14ac:dyDescent="0.3">
      <c r="E329" s="438"/>
      <c r="F329" s="438"/>
    </row>
    <row r="330" spans="5:6" s="414" customFormat="1" x14ac:dyDescent="0.3">
      <c r="E330" s="438"/>
      <c r="F330" s="438"/>
    </row>
    <row r="331" spans="5:6" s="414" customFormat="1" x14ac:dyDescent="0.3">
      <c r="E331" s="438"/>
      <c r="F331" s="438"/>
    </row>
    <row r="332" spans="5:6" s="414" customFormat="1" x14ac:dyDescent="0.3">
      <c r="E332" s="438"/>
      <c r="F332" s="438"/>
    </row>
    <row r="333" spans="5:6" s="414" customFormat="1" x14ac:dyDescent="0.3">
      <c r="E333" s="438"/>
      <c r="F333" s="438"/>
    </row>
    <row r="334" spans="5:6" s="414" customFormat="1" x14ac:dyDescent="0.3">
      <c r="E334" s="438"/>
      <c r="F334" s="438"/>
    </row>
    <row r="335" spans="5:6" s="414" customFormat="1" x14ac:dyDescent="0.3">
      <c r="E335" s="438"/>
      <c r="F335" s="438"/>
    </row>
    <row r="336" spans="5:6" s="414" customFormat="1" x14ac:dyDescent="0.3">
      <c r="E336" s="438"/>
      <c r="F336" s="438"/>
    </row>
    <row r="337" spans="5:6" s="414" customFormat="1" x14ac:dyDescent="0.3">
      <c r="E337" s="438"/>
      <c r="F337" s="438"/>
    </row>
    <row r="338" spans="5:6" s="414" customFormat="1" x14ac:dyDescent="0.3">
      <c r="E338" s="438"/>
      <c r="F338" s="438"/>
    </row>
    <row r="339" spans="5:6" s="414" customFormat="1" x14ac:dyDescent="0.3">
      <c r="E339" s="438"/>
      <c r="F339" s="438"/>
    </row>
    <row r="340" spans="5:6" s="414" customFormat="1" x14ac:dyDescent="0.3">
      <c r="E340" s="438"/>
      <c r="F340" s="438"/>
    </row>
    <row r="341" spans="5:6" s="414" customFormat="1" x14ac:dyDescent="0.3">
      <c r="E341" s="438"/>
      <c r="F341" s="438"/>
    </row>
    <row r="342" spans="5:6" s="414" customFormat="1" x14ac:dyDescent="0.3">
      <c r="E342" s="438"/>
      <c r="F342" s="438"/>
    </row>
    <row r="343" spans="5:6" s="414" customFormat="1" x14ac:dyDescent="0.3">
      <c r="E343" s="438"/>
      <c r="F343" s="438"/>
    </row>
    <row r="344" spans="5:6" s="414" customFormat="1" x14ac:dyDescent="0.3">
      <c r="E344" s="438"/>
      <c r="F344" s="438"/>
    </row>
    <row r="345" spans="5:6" s="414" customFormat="1" x14ac:dyDescent="0.3">
      <c r="E345" s="438"/>
      <c r="F345" s="438"/>
    </row>
    <row r="346" spans="5:6" s="414" customFormat="1" x14ac:dyDescent="0.3">
      <c r="E346" s="438"/>
      <c r="F346" s="438"/>
    </row>
    <row r="347" spans="5:6" s="414" customFormat="1" x14ac:dyDescent="0.3">
      <c r="E347" s="438"/>
      <c r="F347" s="438"/>
    </row>
    <row r="348" spans="5:6" s="414" customFormat="1" x14ac:dyDescent="0.3">
      <c r="E348" s="438"/>
      <c r="F348" s="438"/>
    </row>
    <row r="349" spans="5:6" s="414" customFormat="1" x14ac:dyDescent="0.3">
      <c r="E349" s="438"/>
      <c r="F349" s="438"/>
    </row>
    <row r="350" spans="5:6" s="414" customFormat="1" x14ac:dyDescent="0.3">
      <c r="E350" s="438"/>
      <c r="F350" s="438"/>
    </row>
    <row r="351" spans="5:6" s="414" customFormat="1" x14ac:dyDescent="0.3">
      <c r="E351" s="438"/>
      <c r="F351" s="438"/>
    </row>
    <row r="352" spans="5:6" s="414" customFormat="1" x14ac:dyDescent="0.3">
      <c r="E352" s="438"/>
      <c r="F352" s="438"/>
    </row>
    <row r="353" spans="5:6" s="414" customFormat="1" x14ac:dyDescent="0.3">
      <c r="E353" s="438"/>
      <c r="F353" s="438"/>
    </row>
    <row r="354" spans="5:6" s="414" customFormat="1" x14ac:dyDescent="0.3">
      <c r="E354" s="438"/>
      <c r="F354" s="438"/>
    </row>
    <row r="355" spans="5:6" s="414" customFormat="1" x14ac:dyDescent="0.3">
      <c r="E355" s="438"/>
      <c r="F355" s="438"/>
    </row>
    <row r="356" spans="5:6" s="414" customFormat="1" x14ac:dyDescent="0.3">
      <c r="E356" s="438"/>
      <c r="F356" s="438"/>
    </row>
    <row r="357" spans="5:6" s="414" customFormat="1" x14ac:dyDescent="0.3">
      <c r="E357" s="438"/>
      <c r="F357" s="438"/>
    </row>
    <row r="358" spans="5:6" s="414" customFormat="1" x14ac:dyDescent="0.3">
      <c r="E358" s="438"/>
      <c r="F358" s="438"/>
    </row>
    <row r="359" spans="5:6" s="414" customFormat="1" x14ac:dyDescent="0.3">
      <c r="E359" s="438"/>
      <c r="F359" s="438"/>
    </row>
    <row r="360" spans="5:6" s="414" customFormat="1" x14ac:dyDescent="0.3">
      <c r="E360" s="438"/>
      <c r="F360" s="438"/>
    </row>
    <row r="361" spans="5:6" s="414" customFormat="1" x14ac:dyDescent="0.3">
      <c r="E361" s="438"/>
      <c r="F361" s="438"/>
    </row>
    <row r="362" spans="5:6" s="414" customFormat="1" x14ac:dyDescent="0.3">
      <c r="E362" s="438"/>
      <c r="F362" s="438"/>
    </row>
    <row r="363" spans="5:6" s="414" customFormat="1" x14ac:dyDescent="0.3">
      <c r="E363" s="438"/>
      <c r="F363" s="438"/>
    </row>
    <row r="364" spans="5:6" s="414" customFormat="1" x14ac:dyDescent="0.3">
      <c r="E364" s="438"/>
      <c r="F364" s="438"/>
    </row>
    <row r="365" spans="5:6" s="414" customFormat="1" x14ac:dyDescent="0.3">
      <c r="E365" s="438"/>
      <c r="F365" s="438"/>
    </row>
    <row r="366" spans="5:6" s="414" customFormat="1" x14ac:dyDescent="0.3">
      <c r="E366" s="438"/>
      <c r="F366" s="438"/>
    </row>
    <row r="367" spans="5:6" s="414" customFormat="1" x14ac:dyDescent="0.3">
      <c r="E367" s="438"/>
      <c r="F367" s="438"/>
    </row>
    <row r="368" spans="5:6" s="414" customFormat="1" x14ac:dyDescent="0.3">
      <c r="E368" s="438"/>
      <c r="F368" s="438"/>
    </row>
    <row r="369" spans="5:6" s="414" customFormat="1" x14ac:dyDescent="0.3">
      <c r="E369" s="438"/>
      <c r="F369" s="438"/>
    </row>
    <row r="370" spans="5:6" s="414" customFormat="1" x14ac:dyDescent="0.3">
      <c r="E370" s="438"/>
      <c r="F370" s="438"/>
    </row>
    <row r="371" spans="5:6" s="414" customFormat="1" x14ac:dyDescent="0.3">
      <c r="E371" s="438"/>
      <c r="F371" s="438"/>
    </row>
    <row r="372" spans="5:6" s="414" customFormat="1" x14ac:dyDescent="0.3">
      <c r="E372" s="438"/>
      <c r="F372" s="438"/>
    </row>
    <row r="373" spans="5:6" s="414" customFormat="1" x14ac:dyDescent="0.3">
      <c r="E373" s="438"/>
      <c r="F373" s="438"/>
    </row>
    <row r="374" spans="5:6" s="414" customFormat="1" x14ac:dyDescent="0.3">
      <c r="E374" s="438"/>
      <c r="F374" s="438"/>
    </row>
    <row r="375" spans="5:6" s="414" customFormat="1" x14ac:dyDescent="0.3">
      <c r="E375" s="438"/>
      <c r="F375" s="438"/>
    </row>
    <row r="376" spans="5:6" s="414" customFormat="1" x14ac:dyDescent="0.3">
      <c r="E376" s="438"/>
      <c r="F376" s="438"/>
    </row>
    <row r="377" spans="5:6" s="414" customFormat="1" x14ac:dyDescent="0.3">
      <c r="E377" s="438"/>
      <c r="F377" s="438"/>
    </row>
    <row r="378" spans="5:6" s="414" customFormat="1" x14ac:dyDescent="0.3">
      <c r="E378" s="438"/>
      <c r="F378" s="438"/>
    </row>
    <row r="379" spans="5:6" s="414" customFormat="1" x14ac:dyDescent="0.3">
      <c r="E379" s="438"/>
      <c r="F379" s="438"/>
    </row>
    <row r="380" spans="5:6" s="414" customFormat="1" x14ac:dyDescent="0.3">
      <c r="E380" s="438"/>
      <c r="F380" s="438"/>
    </row>
    <row r="381" spans="5:6" s="414" customFormat="1" x14ac:dyDescent="0.3">
      <c r="E381" s="438"/>
      <c r="F381" s="438"/>
    </row>
    <row r="382" spans="5:6" s="414" customFormat="1" x14ac:dyDescent="0.3">
      <c r="E382" s="438"/>
      <c r="F382" s="438"/>
    </row>
    <row r="383" spans="5:6" s="414" customFormat="1" x14ac:dyDescent="0.3">
      <c r="E383" s="438"/>
      <c r="F383" s="438"/>
    </row>
    <row r="384" spans="5:6" s="414" customFormat="1" x14ac:dyDescent="0.3">
      <c r="E384" s="438"/>
      <c r="F384" s="438"/>
    </row>
    <row r="385" spans="5:6" s="414" customFormat="1" x14ac:dyDescent="0.3">
      <c r="E385" s="438"/>
      <c r="F385" s="438"/>
    </row>
    <row r="386" spans="5:6" s="414" customFormat="1" x14ac:dyDescent="0.3">
      <c r="E386" s="438"/>
      <c r="F386" s="438"/>
    </row>
    <row r="387" spans="5:6" s="414" customFormat="1" x14ac:dyDescent="0.3">
      <c r="E387" s="438"/>
      <c r="F387" s="438"/>
    </row>
    <row r="388" spans="5:6" s="414" customFormat="1" x14ac:dyDescent="0.3">
      <c r="E388" s="438"/>
      <c r="F388" s="438"/>
    </row>
    <row r="389" spans="5:6" s="414" customFormat="1" x14ac:dyDescent="0.3">
      <c r="E389" s="438"/>
      <c r="F389" s="438"/>
    </row>
    <row r="390" spans="5:6" s="414" customFormat="1" x14ac:dyDescent="0.3">
      <c r="E390" s="438"/>
      <c r="F390" s="438"/>
    </row>
    <row r="391" spans="5:6" s="414" customFormat="1" x14ac:dyDescent="0.3">
      <c r="E391" s="438"/>
      <c r="F391" s="438"/>
    </row>
    <row r="392" spans="5:6" s="414" customFormat="1" x14ac:dyDescent="0.3">
      <c r="E392" s="438"/>
      <c r="F392" s="438"/>
    </row>
    <row r="393" spans="5:6" s="414" customFormat="1" x14ac:dyDescent="0.3">
      <c r="E393" s="438"/>
      <c r="F393" s="438"/>
    </row>
    <row r="394" spans="5:6" s="414" customFormat="1" x14ac:dyDescent="0.3">
      <c r="E394" s="438"/>
      <c r="F394" s="438"/>
    </row>
    <row r="395" spans="5:6" s="414" customFormat="1" x14ac:dyDescent="0.3">
      <c r="E395" s="438"/>
      <c r="F395" s="438"/>
    </row>
    <row r="396" spans="5:6" s="414" customFormat="1" x14ac:dyDescent="0.3">
      <c r="E396" s="438"/>
      <c r="F396" s="438"/>
    </row>
    <row r="397" spans="5:6" s="414" customFormat="1" x14ac:dyDescent="0.3">
      <c r="E397" s="438"/>
      <c r="F397" s="438"/>
    </row>
    <row r="398" spans="5:6" s="414" customFormat="1" x14ac:dyDescent="0.3">
      <c r="E398" s="438"/>
      <c r="F398" s="438"/>
    </row>
    <row r="399" spans="5:6" s="414" customFormat="1" x14ac:dyDescent="0.3">
      <c r="E399" s="438"/>
      <c r="F399" s="438"/>
    </row>
    <row r="400" spans="5:6" s="414" customFormat="1" x14ac:dyDescent="0.3">
      <c r="E400" s="438"/>
      <c r="F400" s="438"/>
    </row>
    <row r="401" spans="5:6" s="414" customFormat="1" x14ac:dyDescent="0.3">
      <c r="E401" s="438"/>
      <c r="F401" s="438"/>
    </row>
    <row r="402" spans="5:6" s="414" customFormat="1" x14ac:dyDescent="0.3">
      <c r="E402" s="438"/>
      <c r="F402" s="438"/>
    </row>
    <row r="403" spans="5:6" s="414" customFormat="1" x14ac:dyDescent="0.3">
      <c r="E403" s="438"/>
      <c r="F403" s="438"/>
    </row>
    <row r="404" spans="5:6" s="414" customFormat="1" x14ac:dyDescent="0.3">
      <c r="E404" s="438"/>
      <c r="F404" s="438"/>
    </row>
    <row r="405" spans="5:6" s="414" customFormat="1" x14ac:dyDescent="0.3">
      <c r="E405" s="438"/>
      <c r="F405" s="438"/>
    </row>
    <row r="406" spans="5:6" s="414" customFormat="1" x14ac:dyDescent="0.3">
      <c r="E406" s="438"/>
      <c r="F406" s="438"/>
    </row>
    <row r="407" spans="5:6" s="414" customFormat="1" x14ac:dyDescent="0.3">
      <c r="E407" s="438"/>
      <c r="F407" s="438"/>
    </row>
    <row r="408" spans="5:6" s="414" customFormat="1" x14ac:dyDescent="0.3">
      <c r="E408" s="438"/>
      <c r="F408" s="438"/>
    </row>
    <row r="409" spans="5:6" s="414" customFormat="1" x14ac:dyDescent="0.3">
      <c r="E409" s="438"/>
      <c r="F409" s="438"/>
    </row>
    <row r="410" spans="5:6" s="414" customFormat="1" x14ac:dyDescent="0.3">
      <c r="E410" s="438"/>
      <c r="F410" s="438"/>
    </row>
    <row r="411" spans="5:6" s="414" customFormat="1" x14ac:dyDescent="0.3">
      <c r="E411" s="438"/>
      <c r="F411" s="438"/>
    </row>
    <row r="412" spans="5:6" s="414" customFormat="1" x14ac:dyDescent="0.3">
      <c r="E412" s="438"/>
      <c r="F412" s="438"/>
    </row>
    <row r="413" spans="5:6" s="414" customFormat="1" x14ac:dyDescent="0.3">
      <c r="E413" s="438"/>
      <c r="F413" s="438"/>
    </row>
    <row r="414" spans="5:6" s="414" customFormat="1" x14ac:dyDescent="0.3">
      <c r="E414" s="438"/>
      <c r="F414" s="438"/>
    </row>
    <row r="415" spans="5:6" s="414" customFormat="1" x14ac:dyDescent="0.3">
      <c r="E415" s="438"/>
      <c r="F415" s="438"/>
    </row>
    <row r="416" spans="5:6" s="414" customFormat="1" x14ac:dyDescent="0.3">
      <c r="E416" s="438"/>
      <c r="F416" s="438"/>
    </row>
    <row r="417" spans="5:6" s="414" customFormat="1" x14ac:dyDescent="0.3">
      <c r="E417" s="438"/>
      <c r="F417" s="438"/>
    </row>
    <row r="418" spans="5:6" s="414" customFormat="1" x14ac:dyDescent="0.3">
      <c r="E418" s="438"/>
      <c r="F418" s="438"/>
    </row>
    <row r="419" spans="5:6" s="414" customFormat="1" x14ac:dyDescent="0.3">
      <c r="E419" s="438"/>
      <c r="F419" s="438"/>
    </row>
    <row r="420" spans="5:6" s="414" customFormat="1" x14ac:dyDescent="0.3">
      <c r="E420" s="438"/>
      <c r="F420" s="438"/>
    </row>
    <row r="421" spans="5:6" s="414" customFormat="1" x14ac:dyDescent="0.3">
      <c r="E421" s="438"/>
      <c r="F421" s="438"/>
    </row>
    <row r="422" spans="5:6" s="414" customFormat="1" x14ac:dyDescent="0.3">
      <c r="E422" s="438"/>
      <c r="F422" s="438"/>
    </row>
    <row r="423" spans="5:6" s="414" customFormat="1" x14ac:dyDescent="0.3">
      <c r="E423" s="438"/>
      <c r="F423" s="438"/>
    </row>
    <row r="424" spans="5:6" s="414" customFormat="1" x14ac:dyDescent="0.3">
      <c r="E424" s="438"/>
      <c r="F424" s="438"/>
    </row>
    <row r="425" spans="5:6" s="414" customFormat="1" x14ac:dyDescent="0.3">
      <c r="E425" s="438"/>
      <c r="F425" s="438"/>
    </row>
    <row r="426" spans="5:6" s="414" customFormat="1" x14ac:dyDescent="0.3">
      <c r="E426" s="438"/>
      <c r="F426" s="438"/>
    </row>
    <row r="427" spans="5:6" s="414" customFormat="1" x14ac:dyDescent="0.3">
      <c r="E427" s="438"/>
      <c r="F427" s="438"/>
    </row>
    <row r="428" spans="5:6" s="414" customFormat="1" x14ac:dyDescent="0.3">
      <c r="E428" s="438"/>
      <c r="F428" s="438"/>
    </row>
    <row r="429" spans="5:6" s="414" customFormat="1" x14ac:dyDescent="0.3">
      <c r="E429" s="438"/>
      <c r="F429" s="438"/>
    </row>
    <row r="430" spans="5:6" s="414" customFormat="1" x14ac:dyDescent="0.3">
      <c r="E430" s="438"/>
      <c r="F430" s="438"/>
    </row>
    <row r="431" spans="5:6" s="414" customFormat="1" x14ac:dyDescent="0.3">
      <c r="E431" s="438"/>
      <c r="F431" s="438"/>
    </row>
    <row r="432" spans="5:6" s="414" customFormat="1" x14ac:dyDescent="0.3">
      <c r="E432" s="438"/>
      <c r="F432" s="438"/>
    </row>
    <row r="433" spans="5:6" s="414" customFormat="1" x14ac:dyDescent="0.3">
      <c r="E433" s="438"/>
      <c r="F433" s="438"/>
    </row>
    <row r="434" spans="5:6" s="414" customFormat="1" x14ac:dyDescent="0.3">
      <c r="E434" s="438"/>
      <c r="F434" s="438"/>
    </row>
    <row r="435" spans="5:6" s="414" customFormat="1" x14ac:dyDescent="0.3">
      <c r="E435" s="438"/>
      <c r="F435" s="438"/>
    </row>
    <row r="436" spans="5:6" s="414" customFormat="1" x14ac:dyDescent="0.3">
      <c r="E436" s="438"/>
      <c r="F436" s="438"/>
    </row>
    <row r="437" spans="5:6" s="414" customFormat="1" x14ac:dyDescent="0.3">
      <c r="E437" s="438"/>
      <c r="F437" s="438"/>
    </row>
    <row r="438" spans="5:6" s="414" customFormat="1" x14ac:dyDescent="0.3">
      <c r="E438" s="438"/>
      <c r="F438" s="438"/>
    </row>
    <row r="439" spans="5:6" s="414" customFormat="1" x14ac:dyDescent="0.3">
      <c r="E439" s="438"/>
      <c r="F439" s="438"/>
    </row>
    <row r="440" spans="5:6" s="414" customFormat="1" x14ac:dyDescent="0.3">
      <c r="E440" s="438"/>
      <c r="F440" s="438"/>
    </row>
    <row r="441" spans="5:6" s="414" customFormat="1" x14ac:dyDescent="0.3">
      <c r="E441" s="438"/>
      <c r="F441" s="438"/>
    </row>
    <row r="442" spans="5:6" s="414" customFormat="1" x14ac:dyDescent="0.3">
      <c r="E442" s="438"/>
      <c r="F442" s="438"/>
    </row>
    <row r="443" spans="5:6" s="414" customFormat="1" x14ac:dyDescent="0.3">
      <c r="E443" s="438"/>
      <c r="F443" s="438"/>
    </row>
    <row r="444" spans="5:6" s="414" customFormat="1" x14ac:dyDescent="0.3">
      <c r="E444" s="438"/>
      <c r="F444" s="438"/>
    </row>
    <row r="445" spans="5:6" s="414" customFormat="1" x14ac:dyDescent="0.3">
      <c r="E445" s="438"/>
      <c r="F445" s="438"/>
    </row>
    <row r="446" spans="5:6" s="414" customFormat="1" x14ac:dyDescent="0.3">
      <c r="E446" s="438"/>
      <c r="F446" s="438"/>
    </row>
    <row r="447" spans="5:6" s="414" customFormat="1" x14ac:dyDescent="0.3">
      <c r="E447" s="438"/>
      <c r="F447" s="438"/>
    </row>
    <row r="448" spans="5:6" s="414" customFormat="1" x14ac:dyDescent="0.3">
      <c r="E448" s="438"/>
      <c r="F448" s="438"/>
    </row>
    <row r="449" spans="5:6" s="414" customFormat="1" x14ac:dyDescent="0.3">
      <c r="E449" s="438"/>
      <c r="F449" s="438"/>
    </row>
    <row r="450" spans="5:6" s="414" customFormat="1" x14ac:dyDescent="0.3">
      <c r="E450" s="438"/>
      <c r="F450" s="438"/>
    </row>
    <row r="451" spans="5:6" s="414" customFormat="1" x14ac:dyDescent="0.3">
      <c r="E451" s="438"/>
      <c r="F451" s="438"/>
    </row>
    <row r="452" spans="5:6" s="414" customFormat="1" x14ac:dyDescent="0.3">
      <c r="E452" s="438"/>
      <c r="F452" s="438"/>
    </row>
    <row r="453" spans="5:6" s="414" customFormat="1" x14ac:dyDescent="0.3">
      <c r="E453" s="438"/>
      <c r="F453" s="438"/>
    </row>
    <row r="454" spans="5:6" s="414" customFormat="1" x14ac:dyDescent="0.3">
      <c r="E454" s="438"/>
      <c r="F454" s="438"/>
    </row>
    <row r="455" spans="5:6" s="414" customFormat="1" x14ac:dyDescent="0.3">
      <c r="E455" s="438"/>
      <c r="F455" s="438"/>
    </row>
    <row r="456" spans="5:6" s="414" customFormat="1" x14ac:dyDescent="0.3">
      <c r="E456" s="438"/>
      <c r="F456" s="438"/>
    </row>
    <row r="457" spans="5:6" s="414" customFormat="1" x14ac:dyDescent="0.3">
      <c r="E457" s="438"/>
      <c r="F457" s="438"/>
    </row>
    <row r="458" spans="5:6" s="414" customFormat="1" x14ac:dyDescent="0.3">
      <c r="E458" s="438"/>
      <c r="F458" s="438"/>
    </row>
    <row r="459" spans="5:6" s="414" customFormat="1" x14ac:dyDescent="0.3">
      <c r="E459" s="438"/>
      <c r="F459" s="438"/>
    </row>
    <row r="460" spans="5:6" s="414" customFormat="1" x14ac:dyDescent="0.3">
      <c r="E460" s="438"/>
      <c r="F460" s="438"/>
    </row>
    <row r="461" spans="5:6" s="414" customFormat="1" x14ac:dyDescent="0.3">
      <c r="E461" s="438"/>
      <c r="F461" s="438"/>
    </row>
    <row r="462" spans="5:6" s="414" customFormat="1" x14ac:dyDescent="0.3">
      <c r="E462" s="438"/>
      <c r="F462" s="438"/>
    </row>
    <row r="463" spans="5:6" s="414" customFormat="1" x14ac:dyDescent="0.3">
      <c r="E463" s="438"/>
      <c r="F463" s="438"/>
    </row>
    <row r="464" spans="5:6" s="414" customFormat="1" x14ac:dyDescent="0.3">
      <c r="E464" s="438"/>
      <c r="F464" s="438"/>
    </row>
    <row r="465" spans="5:6" s="414" customFormat="1" x14ac:dyDescent="0.3">
      <c r="E465" s="438"/>
      <c r="F465" s="438"/>
    </row>
    <row r="466" spans="5:6" s="414" customFormat="1" x14ac:dyDescent="0.3">
      <c r="E466" s="438"/>
      <c r="F466" s="438"/>
    </row>
    <row r="467" spans="5:6" s="414" customFormat="1" x14ac:dyDescent="0.3">
      <c r="E467" s="438"/>
      <c r="F467" s="438"/>
    </row>
    <row r="468" spans="5:6" s="414" customFormat="1" x14ac:dyDescent="0.3">
      <c r="E468" s="438"/>
      <c r="F468" s="438"/>
    </row>
    <row r="469" spans="5:6" s="414" customFormat="1" x14ac:dyDescent="0.3">
      <c r="E469" s="438"/>
      <c r="F469" s="438"/>
    </row>
    <row r="470" spans="5:6" s="414" customFormat="1" x14ac:dyDescent="0.3">
      <c r="E470" s="438"/>
      <c r="F470" s="438"/>
    </row>
    <row r="471" spans="5:6" s="414" customFormat="1" x14ac:dyDescent="0.3">
      <c r="E471" s="438"/>
      <c r="F471" s="438"/>
    </row>
    <row r="472" spans="5:6" s="414" customFormat="1" x14ac:dyDescent="0.3">
      <c r="E472" s="438"/>
      <c r="F472" s="438"/>
    </row>
    <row r="473" spans="5:6" s="414" customFormat="1" x14ac:dyDescent="0.3">
      <c r="E473" s="438"/>
      <c r="F473" s="438"/>
    </row>
    <row r="474" spans="5:6" s="414" customFormat="1" x14ac:dyDescent="0.3">
      <c r="E474" s="438"/>
      <c r="F474" s="438"/>
    </row>
    <row r="475" spans="5:6" s="414" customFormat="1" x14ac:dyDescent="0.3">
      <c r="E475" s="438"/>
      <c r="F475" s="438"/>
    </row>
    <row r="476" spans="5:6" s="414" customFormat="1" x14ac:dyDescent="0.3">
      <c r="E476" s="438"/>
      <c r="F476" s="438"/>
    </row>
    <row r="477" spans="5:6" s="414" customFormat="1" x14ac:dyDescent="0.3">
      <c r="E477" s="438"/>
      <c r="F477" s="438"/>
    </row>
    <row r="478" spans="5:6" s="414" customFormat="1" x14ac:dyDescent="0.3">
      <c r="E478" s="438"/>
      <c r="F478" s="438"/>
    </row>
    <row r="479" spans="5:6" s="414" customFormat="1" x14ac:dyDescent="0.3">
      <c r="E479" s="438"/>
      <c r="F479" s="438"/>
    </row>
    <row r="480" spans="5:6" s="414" customFormat="1" x14ac:dyDescent="0.3">
      <c r="E480" s="438"/>
      <c r="F480" s="438"/>
    </row>
    <row r="481" spans="5:6" s="414" customFormat="1" x14ac:dyDescent="0.3">
      <c r="E481" s="438"/>
      <c r="F481" s="438"/>
    </row>
    <row r="482" spans="5:6" s="414" customFormat="1" x14ac:dyDescent="0.3">
      <c r="E482" s="438"/>
      <c r="F482" s="438"/>
    </row>
    <row r="483" spans="5:6" s="414" customFormat="1" x14ac:dyDescent="0.3">
      <c r="E483" s="438"/>
      <c r="F483" s="438"/>
    </row>
    <row r="484" spans="5:6" s="414" customFormat="1" x14ac:dyDescent="0.3">
      <c r="E484" s="438"/>
      <c r="F484" s="438"/>
    </row>
    <row r="485" spans="5:6" s="414" customFormat="1" x14ac:dyDescent="0.3">
      <c r="E485" s="438"/>
      <c r="F485" s="438"/>
    </row>
    <row r="486" spans="5:6" s="414" customFormat="1" x14ac:dyDescent="0.3">
      <c r="E486" s="438"/>
      <c r="F486" s="438"/>
    </row>
    <row r="487" spans="5:6" s="414" customFormat="1" x14ac:dyDescent="0.3">
      <c r="E487" s="438"/>
      <c r="F487" s="438"/>
    </row>
    <row r="488" spans="5:6" s="414" customFormat="1" x14ac:dyDescent="0.3">
      <c r="E488" s="438"/>
      <c r="F488" s="438"/>
    </row>
    <row r="489" spans="5:6" s="414" customFormat="1" x14ac:dyDescent="0.3">
      <c r="E489" s="438"/>
      <c r="F489" s="438"/>
    </row>
    <row r="490" spans="5:6" s="414" customFormat="1" x14ac:dyDescent="0.3">
      <c r="E490" s="438"/>
      <c r="F490" s="438"/>
    </row>
    <row r="491" spans="5:6" s="414" customFormat="1" x14ac:dyDescent="0.3">
      <c r="E491" s="438"/>
      <c r="F491" s="438"/>
    </row>
    <row r="492" spans="5:6" s="414" customFormat="1" x14ac:dyDescent="0.3">
      <c r="E492" s="438"/>
      <c r="F492" s="438"/>
    </row>
    <row r="493" spans="5:6" s="414" customFormat="1" x14ac:dyDescent="0.3">
      <c r="E493" s="438"/>
      <c r="F493" s="438"/>
    </row>
    <row r="494" spans="5:6" s="414" customFormat="1" x14ac:dyDescent="0.3">
      <c r="E494" s="438"/>
      <c r="F494" s="438"/>
    </row>
    <row r="495" spans="5:6" s="414" customFormat="1" x14ac:dyDescent="0.3">
      <c r="E495" s="438"/>
      <c r="F495" s="438"/>
    </row>
    <row r="496" spans="5:6" s="414" customFormat="1" x14ac:dyDescent="0.3">
      <c r="E496" s="438"/>
      <c r="F496" s="438"/>
    </row>
    <row r="497" spans="5:6" s="414" customFormat="1" x14ac:dyDescent="0.3">
      <c r="E497" s="438"/>
      <c r="F497" s="438"/>
    </row>
    <row r="498" spans="5:6" s="414" customFormat="1" x14ac:dyDescent="0.3">
      <c r="E498" s="438"/>
      <c r="F498" s="438"/>
    </row>
    <row r="499" spans="5:6" s="414" customFormat="1" x14ac:dyDescent="0.3">
      <c r="E499" s="438"/>
      <c r="F499" s="438"/>
    </row>
    <row r="500" spans="5:6" s="414" customFormat="1" x14ac:dyDescent="0.3">
      <c r="E500" s="438"/>
      <c r="F500" s="438"/>
    </row>
    <row r="501" spans="5:6" s="414" customFormat="1" x14ac:dyDescent="0.3">
      <c r="E501" s="438"/>
      <c r="F501" s="438"/>
    </row>
    <row r="502" spans="5:6" s="414" customFormat="1" x14ac:dyDescent="0.3">
      <c r="E502" s="438"/>
      <c r="F502" s="438"/>
    </row>
    <row r="503" spans="5:6" s="414" customFormat="1" x14ac:dyDescent="0.3">
      <c r="E503" s="438"/>
      <c r="F503" s="438"/>
    </row>
    <row r="504" spans="5:6" s="414" customFormat="1" x14ac:dyDescent="0.3">
      <c r="E504" s="438"/>
      <c r="F504" s="438"/>
    </row>
    <row r="505" spans="5:6" s="414" customFormat="1" x14ac:dyDescent="0.3">
      <c r="E505" s="438"/>
      <c r="F505" s="438"/>
    </row>
    <row r="506" spans="5:6" s="414" customFormat="1" x14ac:dyDescent="0.3">
      <c r="E506" s="438"/>
      <c r="F506" s="438"/>
    </row>
    <row r="507" spans="5:6" s="414" customFormat="1" x14ac:dyDescent="0.3">
      <c r="E507" s="438"/>
      <c r="F507" s="438"/>
    </row>
    <row r="508" spans="5:6" s="414" customFormat="1" x14ac:dyDescent="0.3">
      <c r="E508" s="438"/>
      <c r="F508" s="438"/>
    </row>
    <row r="509" spans="5:6" s="414" customFormat="1" x14ac:dyDescent="0.3">
      <c r="E509" s="438"/>
      <c r="F509" s="438"/>
    </row>
    <row r="510" spans="5:6" s="414" customFormat="1" x14ac:dyDescent="0.3">
      <c r="E510" s="438"/>
      <c r="F510" s="438"/>
    </row>
    <row r="511" spans="5:6" s="414" customFormat="1" x14ac:dyDescent="0.3">
      <c r="E511" s="438"/>
      <c r="F511" s="438"/>
    </row>
    <row r="512" spans="5:6" s="414" customFormat="1" x14ac:dyDescent="0.3">
      <c r="E512" s="438"/>
      <c r="F512" s="438"/>
    </row>
    <row r="513" spans="5:6" s="414" customFormat="1" x14ac:dyDescent="0.3">
      <c r="E513" s="438"/>
      <c r="F513" s="438"/>
    </row>
    <row r="514" spans="5:6" s="414" customFormat="1" x14ac:dyDescent="0.3">
      <c r="E514" s="438"/>
      <c r="F514" s="438"/>
    </row>
    <row r="515" spans="5:6" s="414" customFormat="1" x14ac:dyDescent="0.3">
      <c r="E515" s="438"/>
      <c r="F515" s="438"/>
    </row>
    <row r="516" spans="5:6" s="414" customFormat="1" x14ac:dyDescent="0.3">
      <c r="E516" s="438"/>
      <c r="F516" s="438"/>
    </row>
    <row r="517" spans="5:6" s="414" customFormat="1" x14ac:dyDescent="0.3">
      <c r="E517" s="438"/>
      <c r="F517" s="438"/>
    </row>
    <row r="518" spans="5:6" s="414" customFormat="1" x14ac:dyDescent="0.3">
      <c r="E518" s="438"/>
      <c r="F518" s="438"/>
    </row>
    <row r="519" spans="5:6" s="414" customFormat="1" x14ac:dyDescent="0.3">
      <c r="E519" s="438"/>
      <c r="F519" s="438"/>
    </row>
    <row r="520" spans="5:6" s="414" customFormat="1" x14ac:dyDescent="0.3">
      <c r="E520" s="438"/>
      <c r="F520" s="438"/>
    </row>
    <row r="521" spans="5:6" s="414" customFormat="1" x14ac:dyDescent="0.3">
      <c r="E521" s="438"/>
      <c r="F521" s="438"/>
    </row>
    <row r="522" spans="5:6" s="414" customFormat="1" x14ac:dyDescent="0.3">
      <c r="E522" s="438"/>
      <c r="F522" s="438"/>
    </row>
    <row r="523" spans="5:6" s="414" customFormat="1" x14ac:dyDescent="0.3">
      <c r="E523" s="438"/>
      <c r="F523" s="438"/>
    </row>
    <row r="524" spans="5:6" s="414" customFormat="1" x14ac:dyDescent="0.3">
      <c r="E524" s="438"/>
      <c r="F524" s="438"/>
    </row>
    <row r="525" spans="5:6" s="414" customFormat="1" x14ac:dyDescent="0.3">
      <c r="E525" s="438"/>
      <c r="F525" s="438"/>
    </row>
    <row r="526" spans="5:6" s="414" customFormat="1" x14ac:dyDescent="0.3">
      <c r="E526" s="438"/>
      <c r="F526" s="438"/>
    </row>
    <row r="527" spans="5:6" s="414" customFormat="1" x14ac:dyDescent="0.3">
      <c r="E527" s="438"/>
      <c r="F527" s="438"/>
    </row>
    <row r="528" spans="5:6" s="414" customFormat="1" x14ac:dyDescent="0.3">
      <c r="E528" s="438"/>
      <c r="F528" s="438"/>
    </row>
    <row r="529" spans="5:6" s="414" customFormat="1" x14ac:dyDescent="0.3">
      <c r="E529" s="438"/>
      <c r="F529" s="438"/>
    </row>
    <row r="530" spans="5:6" s="414" customFormat="1" x14ac:dyDescent="0.3">
      <c r="E530" s="438"/>
      <c r="F530" s="438"/>
    </row>
    <row r="531" spans="5:6" s="414" customFormat="1" x14ac:dyDescent="0.3">
      <c r="E531" s="438"/>
      <c r="F531" s="438"/>
    </row>
    <row r="532" spans="5:6" s="414" customFormat="1" x14ac:dyDescent="0.3">
      <c r="E532" s="438"/>
      <c r="F532" s="438"/>
    </row>
    <row r="533" spans="5:6" s="414" customFormat="1" x14ac:dyDescent="0.3">
      <c r="E533" s="438"/>
      <c r="F533" s="438"/>
    </row>
    <row r="534" spans="5:6" s="414" customFormat="1" x14ac:dyDescent="0.3">
      <c r="E534" s="438"/>
      <c r="F534" s="438"/>
    </row>
    <row r="535" spans="5:6" s="414" customFormat="1" x14ac:dyDescent="0.3">
      <c r="E535" s="438"/>
      <c r="F535" s="438"/>
    </row>
    <row r="536" spans="5:6" s="414" customFormat="1" x14ac:dyDescent="0.3">
      <c r="E536" s="438"/>
      <c r="F536" s="438"/>
    </row>
    <row r="537" spans="5:6" s="414" customFormat="1" x14ac:dyDescent="0.3">
      <c r="E537" s="438"/>
      <c r="F537" s="438"/>
    </row>
    <row r="538" spans="5:6" s="414" customFormat="1" x14ac:dyDescent="0.3">
      <c r="E538" s="438"/>
      <c r="F538" s="438"/>
    </row>
    <row r="539" spans="5:6" s="414" customFormat="1" x14ac:dyDescent="0.3">
      <c r="E539" s="438"/>
      <c r="F539" s="438"/>
    </row>
    <row r="540" spans="5:6" s="414" customFormat="1" x14ac:dyDescent="0.3">
      <c r="E540" s="438"/>
      <c r="F540" s="438"/>
    </row>
    <row r="541" spans="5:6" s="414" customFormat="1" x14ac:dyDescent="0.3">
      <c r="E541" s="438"/>
      <c r="F541" s="438"/>
    </row>
    <row r="542" spans="5:6" s="414" customFormat="1" x14ac:dyDescent="0.3">
      <c r="E542" s="438"/>
      <c r="F542" s="438"/>
    </row>
    <row r="543" spans="5:6" s="414" customFormat="1" x14ac:dyDescent="0.3">
      <c r="E543" s="438"/>
      <c r="F543" s="438"/>
    </row>
    <row r="544" spans="5:6" s="414" customFormat="1" x14ac:dyDescent="0.3">
      <c r="E544" s="438"/>
      <c r="F544" s="438"/>
    </row>
    <row r="545" spans="5:6" s="414" customFormat="1" x14ac:dyDescent="0.3">
      <c r="E545" s="438"/>
      <c r="F545" s="438"/>
    </row>
    <row r="546" spans="5:6" s="414" customFormat="1" x14ac:dyDescent="0.3">
      <c r="E546" s="438"/>
      <c r="F546" s="438"/>
    </row>
    <row r="547" spans="5:6" s="414" customFormat="1" x14ac:dyDescent="0.3">
      <c r="E547" s="438"/>
      <c r="F547" s="438"/>
    </row>
    <row r="548" spans="5:6" s="414" customFormat="1" x14ac:dyDescent="0.3">
      <c r="E548" s="438"/>
      <c r="F548" s="438"/>
    </row>
    <row r="549" spans="5:6" s="414" customFormat="1" x14ac:dyDescent="0.3">
      <c r="E549" s="438"/>
      <c r="F549" s="438"/>
    </row>
    <row r="550" spans="5:6" s="414" customFormat="1" x14ac:dyDescent="0.3">
      <c r="E550" s="438"/>
      <c r="F550" s="438"/>
    </row>
    <row r="551" spans="5:6" s="414" customFormat="1" x14ac:dyDescent="0.3">
      <c r="E551" s="438"/>
      <c r="F551" s="438"/>
    </row>
    <row r="552" spans="5:6" s="414" customFormat="1" x14ac:dyDescent="0.3">
      <c r="E552" s="438"/>
      <c r="F552" s="438"/>
    </row>
    <row r="553" spans="5:6" s="414" customFormat="1" x14ac:dyDescent="0.3">
      <c r="E553" s="438"/>
      <c r="F553" s="438"/>
    </row>
    <row r="554" spans="5:6" s="414" customFormat="1" x14ac:dyDescent="0.3">
      <c r="E554" s="438"/>
      <c r="F554" s="438"/>
    </row>
    <row r="555" spans="5:6" s="414" customFormat="1" x14ac:dyDescent="0.3">
      <c r="E555" s="438"/>
      <c r="F555" s="438"/>
    </row>
    <row r="556" spans="5:6" s="414" customFormat="1" x14ac:dyDescent="0.3">
      <c r="E556" s="438"/>
      <c r="F556" s="438"/>
    </row>
    <row r="557" spans="5:6" s="414" customFormat="1" x14ac:dyDescent="0.3">
      <c r="E557" s="438"/>
      <c r="F557" s="438"/>
    </row>
    <row r="558" spans="5:6" s="414" customFormat="1" x14ac:dyDescent="0.3">
      <c r="E558" s="438"/>
      <c r="F558" s="438"/>
    </row>
    <row r="559" spans="5:6" s="414" customFormat="1" x14ac:dyDescent="0.3">
      <c r="E559" s="438"/>
      <c r="F559" s="438"/>
    </row>
    <row r="560" spans="5:6" s="414" customFormat="1" x14ac:dyDescent="0.3">
      <c r="E560" s="438"/>
      <c r="F560" s="438"/>
    </row>
    <row r="561" spans="5:6" s="414" customFormat="1" x14ac:dyDescent="0.3">
      <c r="E561" s="438"/>
      <c r="F561" s="438"/>
    </row>
    <row r="562" spans="5:6" s="414" customFormat="1" x14ac:dyDescent="0.3">
      <c r="E562" s="438"/>
      <c r="F562" s="438"/>
    </row>
    <row r="563" spans="5:6" s="414" customFormat="1" x14ac:dyDescent="0.3">
      <c r="E563" s="438"/>
      <c r="F563" s="438"/>
    </row>
    <row r="564" spans="5:6" s="414" customFormat="1" x14ac:dyDescent="0.3">
      <c r="E564" s="438"/>
      <c r="F564" s="438"/>
    </row>
    <row r="565" spans="5:6" s="414" customFormat="1" x14ac:dyDescent="0.3">
      <c r="E565" s="438"/>
      <c r="F565" s="438"/>
    </row>
    <row r="566" spans="5:6" s="414" customFormat="1" x14ac:dyDescent="0.3">
      <c r="E566" s="438"/>
      <c r="F566" s="438"/>
    </row>
    <row r="567" spans="5:6" s="414" customFormat="1" x14ac:dyDescent="0.3">
      <c r="E567" s="438"/>
      <c r="F567" s="438"/>
    </row>
    <row r="568" spans="5:6" s="414" customFormat="1" x14ac:dyDescent="0.3">
      <c r="E568" s="438"/>
      <c r="F568" s="438"/>
    </row>
    <row r="569" spans="5:6" s="414" customFormat="1" x14ac:dyDescent="0.3">
      <c r="E569" s="438"/>
      <c r="F569" s="438"/>
    </row>
    <row r="570" spans="5:6" s="414" customFormat="1" x14ac:dyDescent="0.3">
      <c r="E570" s="438"/>
      <c r="F570" s="438"/>
    </row>
    <row r="571" spans="5:6" s="414" customFormat="1" x14ac:dyDescent="0.3">
      <c r="E571" s="438"/>
      <c r="F571" s="438"/>
    </row>
    <row r="572" spans="5:6" s="414" customFormat="1" x14ac:dyDescent="0.3">
      <c r="E572" s="438"/>
      <c r="F572" s="438"/>
    </row>
    <row r="573" spans="5:6" s="414" customFormat="1" x14ac:dyDescent="0.3">
      <c r="E573" s="438"/>
      <c r="F573" s="438"/>
    </row>
    <row r="574" spans="5:6" s="414" customFormat="1" x14ac:dyDescent="0.3">
      <c r="E574" s="438"/>
      <c r="F574" s="438"/>
    </row>
    <row r="575" spans="5:6" s="414" customFormat="1" x14ac:dyDescent="0.3">
      <c r="E575" s="438"/>
      <c r="F575" s="438"/>
    </row>
    <row r="576" spans="5:6" s="414" customFormat="1" x14ac:dyDescent="0.3">
      <c r="E576" s="438"/>
      <c r="F576" s="438"/>
    </row>
    <row r="577" spans="5:6" s="414" customFormat="1" x14ac:dyDescent="0.3">
      <c r="E577" s="438"/>
      <c r="F577" s="438"/>
    </row>
    <row r="578" spans="5:6" s="414" customFormat="1" x14ac:dyDescent="0.3">
      <c r="E578" s="438"/>
      <c r="F578" s="438"/>
    </row>
    <row r="579" spans="5:6" s="414" customFormat="1" x14ac:dyDescent="0.3">
      <c r="E579" s="438"/>
      <c r="F579" s="438"/>
    </row>
    <row r="580" spans="5:6" s="414" customFormat="1" x14ac:dyDescent="0.3">
      <c r="E580" s="438"/>
      <c r="F580" s="438"/>
    </row>
    <row r="581" spans="5:6" s="414" customFormat="1" x14ac:dyDescent="0.3">
      <c r="E581" s="438"/>
      <c r="F581" s="438"/>
    </row>
    <row r="582" spans="5:6" s="414" customFormat="1" x14ac:dyDescent="0.3">
      <c r="E582" s="438"/>
      <c r="F582" s="438"/>
    </row>
    <row r="583" spans="5:6" s="414" customFormat="1" x14ac:dyDescent="0.3">
      <c r="E583" s="438"/>
      <c r="F583" s="438"/>
    </row>
    <row r="584" spans="5:6" s="414" customFormat="1" x14ac:dyDescent="0.3">
      <c r="E584" s="438"/>
      <c r="F584" s="438"/>
    </row>
    <row r="585" spans="5:6" s="414" customFormat="1" x14ac:dyDescent="0.3">
      <c r="E585" s="438"/>
      <c r="F585" s="438"/>
    </row>
    <row r="586" spans="5:6" s="414" customFormat="1" x14ac:dyDescent="0.3">
      <c r="E586" s="438"/>
      <c r="F586" s="438"/>
    </row>
    <row r="587" spans="5:6" s="414" customFormat="1" x14ac:dyDescent="0.3">
      <c r="E587" s="438"/>
      <c r="F587" s="438"/>
    </row>
    <row r="588" spans="5:6" s="414" customFormat="1" x14ac:dyDescent="0.3">
      <c r="E588" s="438"/>
      <c r="F588" s="438"/>
    </row>
    <row r="589" spans="5:6" s="414" customFormat="1" x14ac:dyDescent="0.3">
      <c r="E589" s="438"/>
      <c r="F589" s="438"/>
    </row>
    <row r="590" spans="5:6" s="414" customFormat="1" x14ac:dyDescent="0.3">
      <c r="E590" s="438"/>
      <c r="F590" s="438"/>
    </row>
    <row r="591" spans="5:6" s="414" customFormat="1" x14ac:dyDescent="0.3">
      <c r="E591" s="438"/>
      <c r="F591" s="438"/>
    </row>
    <row r="592" spans="5:6" s="414" customFormat="1" x14ac:dyDescent="0.3">
      <c r="E592" s="438"/>
      <c r="F592" s="438"/>
    </row>
    <row r="593" spans="5:6" s="414" customFormat="1" x14ac:dyDescent="0.3">
      <c r="E593" s="438"/>
      <c r="F593" s="438"/>
    </row>
    <row r="594" spans="5:6" s="414" customFormat="1" x14ac:dyDescent="0.3">
      <c r="E594" s="438"/>
      <c r="F594" s="438"/>
    </row>
    <row r="595" spans="5:6" s="414" customFormat="1" x14ac:dyDescent="0.3">
      <c r="E595" s="438"/>
      <c r="F595" s="438"/>
    </row>
    <row r="596" spans="5:6" s="414" customFormat="1" x14ac:dyDescent="0.3">
      <c r="E596" s="438"/>
      <c r="F596" s="438"/>
    </row>
    <row r="597" spans="5:6" s="414" customFormat="1" x14ac:dyDescent="0.3">
      <c r="E597" s="438"/>
      <c r="F597" s="438"/>
    </row>
    <row r="598" spans="5:6" s="414" customFormat="1" x14ac:dyDescent="0.3">
      <c r="E598" s="438"/>
      <c r="F598" s="438"/>
    </row>
    <row r="599" spans="5:6" s="414" customFormat="1" x14ac:dyDescent="0.3">
      <c r="E599" s="438"/>
      <c r="F599" s="438"/>
    </row>
    <row r="600" spans="5:6" s="414" customFormat="1" x14ac:dyDescent="0.3">
      <c r="E600" s="438"/>
      <c r="F600" s="438"/>
    </row>
    <row r="601" spans="5:6" s="414" customFormat="1" x14ac:dyDescent="0.3">
      <c r="E601" s="438"/>
      <c r="F601" s="438"/>
    </row>
    <row r="602" spans="5:6" s="414" customFormat="1" x14ac:dyDescent="0.3">
      <c r="E602" s="438"/>
      <c r="F602" s="438"/>
    </row>
    <row r="603" spans="5:6" s="414" customFormat="1" x14ac:dyDescent="0.3">
      <c r="E603" s="438"/>
      <c r="F603" s="438"/>
    </row>
    <row r="604" spans="5:6" s="414" customFormat="1" x14ac:dyDescent="0.3">
      <c r="E604" s="438"/>
      <c r="F604" s="438"/>
    </row>
    <row r="605" spans="5:6" s="414" customFormat="1" x14ac:dyDescent="0.3">
      <c r="E605" s="438"/>
      <c r="F605" s="438"/>
    </row>
    <row r="606" spans="5:6" s="414" customFormat="1" x14ac:dyDescent="0.3">
      <c r="E606" s="438"/>
      <c r="F606" s="438"/>
    </row>
    <row r="607" spans="5:6" s="414" customFormat="1" x14ac:dyDescent="0.3">
      <c r="E607" s="438"/>
      <c r="F607" s="438"/>
    </row>
    <row r="608" spans="5:6" s="414" customFormat="1" x14ac:dyDescent="0.3">
      <c r="E608" s="438"/>
      <c r="F608" s="438"/>
    </row>
    <row r="609" spans="5:6" s="414" customFormat="1" x14ac:dyDescent="0.3">
      <c r="E609" s="438"/>
      <c r="F609" s="438"/>
    </row>
    <row r="610" spans="5:6" s="414" customFormat="1" x14ac:dyDescent="0.3">
      <c r="E610" s="438"/>
      <c r="F610" s="438"/>
    </row>
    <row r="611" spans="5:6" s="414" customFormat="1" x14ac:dyDescent="0.3">
      <c r="E611" s="438"/>
      <c r="F611" s="438"/>
    </row>
    <row r="612" spans="5:6" s="414" customFormat="1" x14ac:dyDescent="0.3">
      <c r="E612" s="438"/>
      <c r="F612" s="438"/>
    </row>
    <row r="613" spans="5:6" s="414" customFormat="1" x14ac:dyDescent="0.3">
      <c r="E613" s="438"/>
      <c r="F613" s="438"/>
    </row>
    <row r="614" spans="5:6" s="414" customFormat="1" x14ac:dyDescent="0.3">
      <c r="E614" s="438"/>
      <c r="F614" s="438"/>
    </row>
    <row r="615" spans="5:6" s="414" customFormat="1" x14ac:dyDescent="0.3">
      <c r="E615" s="438"/>
      <c r="F615" s="438"/>
    </row>
    <row r="616" spans="5:6" s="414" customFormat="1" x14ac:dyDescent="0.3">
      <c r="E616" s="438"/>
      <c r="F616" s="438"/>
    </row>
    <row r="617" spans="5:6" s="414" customFormat="1" x14ac:dyDescent="0.3">
      <c r="E617" s="438"/>
      <c r="F617" s="438"/>
    </row>
    <row r="618" spans="5:6" s="414" customFormat="1" x14ac:dyDescent="0.3">
      <c r="E618" s="438"/>
      <c r="F618" s="438"/>
    </row>
    <row r="619" spans="5:6" s="414" customFormat="1" x14ac:dyDescent="0.3">
      <c r="E619" s="438"/>
      <c r="F619" s="438"/>
    </row>
    <row r="620" spans="5:6" s="414" customFormat="1" x14ac:dyDescent="0.3">
      <c r="E620" s="438"/>
      <c r="F620" s="438"/>
    </row>
    <row r="621" spans="5:6" s="414" customFormat="1" x14ac:dyDescent="0.3">
      <c r="E621" s="438"/>
      <c r="F621" s="438"/>
    </row>
    <row r="622" spans="5:6" s="414" customFormat="1" x14ac:dyDescent="0.3">
      <c r="E622" s="438"/>
      <c r="F622" s="438"/>
    </row>
    <row r="623" spans="5:6" s="414" customFormat="1" x14ac:dyDescent="0.3">
      <c r="E623" s="438"/>
      <c r="F623" s="438"/>
    </row>
    <row r="624" spans="5:6" s="414" customFormat="1" x14ac:dyDescent="0.3">
      <c r="E624" s="438"/>
      <c r="F624" s="438"/>
    </row>
    <row r="625" spans="5:6" s="414" customFormat="1" x14ac:dyDescent="0.3">
      <c r="E625" s="438"/>
      <c r="F625" s="438"/>
    </row>
    <row r="626" spans="5:6" s="414" customFormat="1" x14ac:dyDescent="0.3">
      <c r="E626" s="438"/>
      <c r="F626" s="438"/>
    </row>
    <row r="627" spans="5:6" s="414" customFormat="1" x14ac:dyDescent="0.3">
      <c r="E627" s="438"/>
      <c r="F627" s="438"/>
    </row>
    <row r="628" spans="5:6" s="414" customFormat="1" x14ac:dyDescent="0.3">
      <c r="E628" s="438"/>
      <c r="F628" s="438"/>
    </row>
    <row r="629" spans="5:6" s="414" customFormat="1" x14ac:dyDescent="0.3">
      <c r="E629" s="438"/>
      <c r="F629" s="438"/>
    </row>
    <row r="630" spans="5:6" s="414" customFormat="1" x14ac:dyDescent="0.3">
      <c r="E630" s="438"/>
      <c r="F630" s="438"/>
    </row>
    <row r="631" spans="5:6" s="414" customFormat="1" x14ac:dyDescent="0.3">
      <c r="E631" s="438"/>
      <c r="F631" s="438"/>
    </row>
    <row r="632" spans="5:6" s="414" customFormat="1" x14ac:dyDescent="0.3">
      <c r="E632" s="438"/>
      <c r="F632" s="438"/>
    </row>
    <row r="633" spans="5:6" s="414" customFormat="1" x14ac:dyDescent="0.3">
      <c r="E633" s="438"/>
      <c r="F633" s="438"/>
    </row>
    <row r="634" spans="5:6" s="414" customFormat="1" x14ac:dyDescent="0.3">
      <c r="E634" s="438"/>
      <c r="F634" s="438"/>
    </row>
    <row r="635" spans="5:6" s="414" customFormat="1" x14ac:dyDescent="0.3">
      <c r="E635" s="438"/>
      <c r="F635" s="438"/>
    </row>
    <row r="636" spans="5:6" s="414" customFormat="1" x14ac:dyDescent="0.3">
      <c r="E636" s="438"/>
      <c r="F636" s="438"/>
    </row>
    <row r="637" spans="5:6" s="414" customFormat="1" x14ac:dyDescent="0.3">
      <c r="E637" s="438"/>
      <c r="F637" s="438"/>
    </row>
    <row r="638" spans="5:6" s="414" customFormat="1" x14ac:dyDescent="0.3">
      <c r="E638" s="438"/>
      <c r="F638" s="438"/>
    </row>
    <row r="639" spans="5:6" s="414" customFormat="1" x14ac:dyDescent="0.3">
      <c r="E639" s="438"/>
      <c r="F639" s="438"/>
    </row>
    <row r="640" spans="5:6" s="414" customFormat="1" x14ac:dyDescent="0.3">
      <c r="E640" s="438"/>
      <c r="F640" s="438"/>
    </row>
    <row r="641" spans="5:6" s="414" customFormat="1" x14ac:dyDescent="0.3">
      <c r="E641" s="438"/>
      <c r="F641" s="438"/>
    </row>
    <row r="642" spans="5:6" s="414" customFormat="1" x14ac:dyDescent="0.3">
      <c r="E642" s="438"/>
      <c r="F642" s="438"/>
    </row>
    <row r="643" spans="5:6" s="414" customFormat="1" x14ac:dyDescent="0.3">
      <c r="E643" s="438"/>
      <c r="F643" s="438"/>
    </row>
    <row r="644" spans="5:6" s="414" customFormat="1" x14ac:dyDescent="0.3">
      <c r="E644" s="438"/>
      <c r="F644" s="438"/>
    </row>
    <row r="645" spans="5:6" s="414" customFormat="1" x14ac:dyDescent="0.3">
      <c r="E645" s="438"/>
      <c r="F645" s="438"/>
    </row>
    <row r="646" spans="5:6" s="414" customFormat="1" x14ac:dyDescent="0.3">
      <c r="E646" s="438"/>
      <c r="F646" s="438"/>
    </row>
    <row r="647" spans="5:6" s="414" customFormat="1" x14ac:dyDescent="0.3">
      <c r="E647" s="438"/>
      <c r="F647" s="438"/>
    </row>
    <row r="648" spans="5:6" s="414" customFormat="1" x14ac:dyDescent="0.3">
      <c r="E648" s="438"/>
      <c r="F648" s="438"/>
    </row>
    <row r="649" spans="5:6" s="414" customFormat="1" x14ac:dyDescent="0.3">
      <c r="E649" s="438"/>
      <c r="F649" s="438"/>
    </row>
    <row r="650" spans="5:6" s="414" customFormat="1" x14ac:dyDescent="0.3">
      <c r="E650" s="438"/>
      <c r="F650" s="438"/>
    </row>
    <row r="651" spans="5:6" s="414" customFormat="1" x14ac:dyDescent="0.3">
      <c r="E651" s="438"/>
      <c r="F651" s="438"/>
    </row>
    <row r="652" spans="5:6" s="414" customFormat="1" x14ac:dyDescent="0.3">
      <c r="E652" s="438"/>
      <c r="F652" s="438"/>
    </row>
    <row r="653" spans="5:6" s="414" customFormat="1" x14ac:dyDescent="0.3">
      <c r="E653" s="438"/>
      <c r="F653" s="438"/>
    </row>
    <row r="654" spans="5:6" s="414" customFormat="1" x14ac:dyDescent="0.3">
      <c r="E654" s="438"/>
      <c r="F654" s="438"/>
    </row>
    <row r="655" spans="5:6" s="414" customFormat="1" x14ac:dyDescent="0.3">
      <c r="E655" s="438"/>
      <c r="F655" s="438"/>
    </row>
    <row r="656" spans="5:6" s="414" customFormat="1" x14ac:dyDescent="0.3">
      <c r="E656" s="438"/>
      <c r="F656" s="438"/>
    </row>
    <row r="657" spans="5:6" s="414" customFormat="1" x14ac:dyDescent="0.3">
      <c r="E657" s="438"/>
      <c r="F657" s="438"/>
    </row>
    <row r="658" spans="5:6" s="414" customFormat="1" x14ac:dyDescent="0.3">
      <c r="E658" s="438"/>
      <c r="F658" s="438"/>
    </row>
    <row r="659" spans="5:6" s="414" customFormat="1" x14ac:dyDescent="0.3">
      <c r="E659" s="438"/>
      <c r="F659" s="438"/>
    </row>
    <row r="660" spans="5:6" s="414" customFormat="1" x14ac:dyDescent="0.3">
      <c r="E660" s="438"/>
      <c r="F660" s="438"/>
    </row>
    <row r="661" spans="5:6" s="414" customFormat="1" x14ac:dyDescent="0.3">
      <c r="E661" s="438"/>
      <c r="F661" s="438"/>
    </row>
    <row r="662" spans="5:6" s="414" customFormat="1" x14ac:dyDescent="0.3">
      <c r="E662" s="438"/>
      <c r="F662" s="438"/>
    </row>
    <row r="663" spans="5:6" s="414" customFormat="1" x14ac:dyDescent="0.3">
      <c r="E663" s="438"/>
      <c r="F663" s="438"/>
    </row>
    <row r="664" spans="5:6" s="414" customFormat="1" x14ac:dyDescent="0.3">
      <c r="E664" s="438"/>
      <c r="F664" s="438"/>
    </row>
    <row r="665" spans="5:6" s="414" customFormat="1" x14ac:dyDescent="0.3">
      <c r="E665" s="438"/>
      <c r="F665" s="438"/>
    </row>
    <row r="666" spans="5:6" s="414" customFormat="1" x14ac:dyDescent="0.3">
      <c r="E666" s="438"/>
      <c r="F666" s="438"/>
    </row>
    <row r="667" spans="5:6" s="414" customFormat="1" x14ac:dyDescent="0.3">
      <c r="E667" s="438"/>
      <c r="F667" s="438"/>
    </row>
    <row r="668" spans="5:6" s="414" customFormat="1" x14ac:dyDescent="0.3">
      <c r="E668" s="438"/>
      <c r="F668" s="438"/>
    </row>
    <row r="669" spans="5:6" s="414" customFormat="1" x14ac:dyDescent="0.3">
      <c r="E669" s="438"/>
      <c r="F669" s="438"/>
    </row>
    <row r="670" spans="5:6" s="414" customFormat="1" x14ac:dyDescent="0.3">
      <c r="E670" s="438"/>
      <c r="F670" s="438"/>
    </row>
    <row r="671" spans="5:6" s="414" customFormat="1" x14ac:dyDescent="0.3">
      <c r="E671" s="438"/>
      <c r="F671" s="438"/>
    </row>
    <row r="672" spans="5:6" s="414" customFormat="1" x14ac:dyDescent="0.3">
      <c r="E672" s="438"/>
      <c r="F672" s="438"/>
    </row>
    <row r="673" spans="5:6" s="414" customFormat="1" x14ac:dyDescent="0.3">
      <c r="E673" s="438"/>
      <c r="F673" s="438"/>
    </row>
    <row r="674" spans="5:6" s="414" customFormat="1" x14ac:dyDescent="0.3">
      <c r="E674" s="438"/>
      <c r="F674" s="438"/>
    </row>
    <row r="675" spans="5:6" s="414" customFormat="1" x14ac:dyDescent="0.3">
      <c r="E675" s="438"/>
      <c r="F675" s="438"/>
    </row>
    <row r="676" spans="5:6" s="414" customFormat="1" x14ac:dyDescent="0.3">
      <c r="E676" s="438"/>
      <c r="F676" s="438"/>
    </row>
    <row r="677" spans="5:6" s="414" customFormat="1" x14ac:dyDescent="0.3">
      <c r="E677" s="438"/>
      <c r="F677" s="438"/>
    </row>
    <row r="678" spans="5:6" s="414" customFormat="1" x14ac:dyDescent="0.3">
      <c r="E678" s="438"/>
      <c r="F678" s="438"/>
    </row>
    <row r="679" spans="5:6" s="414" customFormat="1" x14ac:dyDescent="0.3">
      <c r="E679" s="438"/>
      <c r="F679" s="438"/>
    </row>
    <row r="680" spans="5:6" s="414" customFormat="1" x14ac:dyDescent="0.3">
      <c r="E680" s="438"/>
      <c r="F680" s="438"/>
    </row>
    <row r="681" spans="5:6" s="414" customFormat="1" x14ac:dyDescent="0.3">
      <c r="E681" s="438"/>
      <c r="F681" s="438"/>
    </row>
    <row r="682" spans="5:6" s="414" customFormat="1" x14ac:dyDescent="0.3">
      <c r="E682" s="438"/>
      <c r="F682" s="438"/>
    </row>
    <row r="683" spans="5:6" s="414" customFormat="1" x14ac:dyDescent="0.3">
      <c r="E683" s="438"/>
      <c r="F683" s="438"/>
    </row>
    <row r="684" spans="5:6" s="414" customFormat="1" x14ac:dyDescent="0.3">
      <c r="E684" s="438"/>
      <c r="F684" s="438"/>
    </row>
    <row r="685" spans="5:6" s="414" customFormat="1" x14ac:dyDescent="0.3">
      <c r="E685" s="438"/>
      <c r="F685" s="438"/>
    </row>
    <row r="686" spans="5:6" s="414" customFormat="1" x14ac:dyDescent="0.3">
      <c r="E686" s="438"/>
      <c r="F686" s="438"/>
    </row>
    <row r="687" spans="5:6" s="414" customFormat="1" x14ac:dyDescent="0.3">
      <c r="E687" s="438"/>
      <c r="F687" s="438"/>
    </row>
    <row r="688" spans="5:6" s="414" customFormat="1" x14ac:dyDescent="0.3">
      <c r="E688" s="438"/>
      <c r="F688" s="438"/>
    </row>
    <row r="689" spans="5:6" s="414" customFormat="1" x14ac:dyDescent="0.3">
      <c r="E689" s="438"/>
      <c r="F689" s="438"/>
    </row>
    <row r="690" spans="5:6" s="414" customFormat="1" x14ac:dyDescent="0.3">
      <c r="E690" s="438"/>
      <c r="F690" s="438"/>
    </row>
    <row r="691" spans="5:6" s="414" customFormat="1" x14ac:dyDescent="0.3">
      <c r="E691" s="438"/>
      <c r="F691" s="438"/>
    </row>
    <row r="692" spans="5:6" s="414" customFormat="1" x14ac:dyDescent="0.3">
      <c r="E692" s="438"/>
      <c r="F692" s="438"/>
    </row>
    <row r="693" spans="5:6" s="414" customFormat="1" x14ac:dyDescent="0.3">
      <c r="E693" s="438"/>
      <c r="F693" s="438"/>
    </row>
    <row r="694" spans="5:6" s="414" customFormat="1" x14ac:dyDescent="0.3">
      <c r="E694" s="438"/>
      <c r="F694" s="438"/>
    </row>
    <row r="695" spans="5:6" s="414" customFormat="1" x14ac:dyDescent="0.3">
      <c r="E695" s="438"/>
      <c r="F695" s="438"/>
    </row>
    <row r="696" spans="5:6" s="414" customFormat="1" x14ac:dyDescent="0.3">
      <c r="E696" s="438"/>
      <c r="F696" s="438"/>
    </row>
    <row r="697" spans="5:6" s="414" customFormat="1" x14ac:dyDescent="0.3">
      <c r="E697" s="438"/>
      <c r="F697" s="438"/>
    </row>
    <row r="698" spans="5:6" s="414" customFormat="1" x14ac:dyDescent="0.3">
      <c r="E698" s="438"/>
      <c r="F698" s="438"/>
    </row>
    <row r="699" spans="5:6" s="414" customFormat="1" x14ac:dyDescent="0.3">
      <c r="E699" s="438"/>
      <c r="F699" s="438"/>
    </row>
    <row r="700" spans="5:6" s="414" customFormat="1" x14ac:dyDescent="0.3">
      <c r="E700" s="438"/>
      <c r="F700" s="438"/>
    </row>
    <row r="701" spans="5:6" s="414" customFormat="1" x14ac:dyDescent="0.3">
      <c r="E701" s="438"/>
      <c r="F701" s="438"/>
    </row>
    <row r="702" spans="5:6" s="414" customFormat="1" x14ac:dyDescent="0.3">
      <c r="E702" s="438"/>
      <c r="F702" s="438"/>
    </row>
    <row r="703" spans="5:6" s="414" customFormat="1" x14ac:dyDescent="0.3">
      <c r="E703" s="438"/>
      <c r="F703" s="438"/>
    </row>
    <row r="704" spans="5:6" s="414" customFormat="1" x14ac:dyDescent="0.3">
      <c r="E704" s="438"/>
      <c r="F704" s="438"/>
    </row>
    <row r="705" spans="5:6" s="414" customFormat="1" x14ac:dyDescent="0.3">
      <c r="E705" s="438"/>
      <c r="F705" s="438"/>
    </row>
    <row r="706" spans="5:6" s="414" customFormat="1" x14ac:dyDescent="0.3">
      <c r="E706" s="438"/>
      <c r="F706" s="438"/>
    </row>
    <row r="707" spans="5:6" s="414" customFormat="1" x14ac:dyDescent="0.3">
      <c r="E707" s="438"/>
      <c r="F707" s="438"/>
    </row>
    <row r="708" spans="5:6" s="414" customFormat="1" x14ac:dyDescent="0.3">
      <c r="E708" s="438"/>
      <c r="F708" s="438"/>
    </row>
    <row r="709" spans="5:6" s="414" customFormat="1" x14ac:dyDescent="0.3">
      <c r="E709" s="438"/>
      <c r="F709" s="438"/>
    </row>
    <row r="710" spans="5:6" s="414" customFormat="1" x14ac:dyDescent="0.3">
      <c r="E710" s="438"/>
      <c r="F710" s="438"/>
    </row>
    <row r="711" spans="5:6" s="414" customFormat="1" x14ac:dyDescent="0.3">
      <c r="E711" s="438"/>
      <c r="F711" s="438"/>
    </row>
    <row r="712" spans="5:6" s="414" customFormat="1" x14ac:dyDescent="0.3">
      <c r="E712" s="438"/>
      <c r="F712" s="438"/>
    </row>
    <row r="713" spans="5:6" s="414" customFormat="1" x14ac:dyDescent="0.3">
      <c r="E713" s="438"/>
      <c r="F713" s="438"/>
    </row>
    <row r="714" spans="5:6" s="414" customFormat="1" x14ac:dyDescent="0.3">
      <c r="E714" s="438"/>
      <c r="F714" s="438"/>
    </row>
    <row r="715" spans="5:6" s="414" customFormat="1" x14ac:dyDescent="0.3">
      <c r="E715" s="438"/>
      <c r="F715" s="438"/>
    </row>
    <row r="716" spans="5:6" s="414" customFormat="1" x14ac:dyDescent="0.3">
      <c r="E716" s="438"/>
      <c r="F716" s="438"/>
    </row>
    <row r="717" spans="5:6" s="414" customFormat="1" x14ac:dyDescent="0.3">
      <c r="E717" s="438"/>
      <c r="F717" s="438"/>
    </row>
    <row r="718" spans="5:6" s="414" customFormat="1" x14ac:dyDescent="0.3">
      <c r="E718" s="438"/>
      <c r="F718" s="438"/>
    </row>
    <row r="719" spans="5:6" s="414" customFormat="1" x14ac:dyDescent="0.3">
      <c r="E719" s="438"/>
      <c r="F719" s="438"/>
    </row>
    <row r="720" spans="5:6" s="414" customFormat="1" x14ac:dyDescent="0.3">
      <c r="E720" s="438"/>
      <c r="F720" s="438"/>
    </row>
    <row r="721" spans="5:6" s="414" customFormat="1" x14ac:dyDescent="0.3">
      <c r="E721" s="438"/>
      <c r="F721" s="438"/>
    </row>
    <row r="722" spans="5:6" s="414" customFormat="1" x14ac:dyDescent="0.3">
      <c r="E722" s="438"/>
      <c r="F722" s="438"/>
    </row>
    <row r="723" spans="5:6" s="414" customFormat="1" x14ac:dyDescent="0.3">
      <c r="E723" s="438"/>
      <c r="F723" s="438"/>
    </row>
    <row r="724" spans="5:6" s="414" customFormat="1" x14ac:dyDescent="0.3">
      <c r="E724" s="438"/>
      <c r="F724" s="438"/>
    </row>
    <row r="725" spans="5:6" s="414" customFormat="1" x14ac:dyDescent="0.3">
      <c r="E725" s="438"/>
      <c r="F725" s="438"/>
    </row>
    <row r="726" spans="5:6" s="414" customFormat="1" x14ac:dyDescent="0.3">
      <c r="E726" s="438"/>
      <c r="F726" s="438"/>
    </row>
    <row r="727" spans="5:6" s="414" customFormat="1" x14ac:dyDescent="0.3">
      <c r="E727" s="438"/>
      <c r="F727" s="438"/>
    </row>
    <row r="728" spans="5:6" s="414" customFormat="1" x14ac:dyDescent="0.3">
      <c r="E728" s="438"/>
      <c r="F728" s="438"/>
    </row>
    <row r="729" spans="5:6" s="414" customFormat="1" x14ac:dyDescent="0.3">
      <c r="E729" s="438"/>
      <c r="F729" s="438"/>
    </row>
    <row r="730" spans="5:6" s="414" customFormat="1" x14ac:dyDescent="0.3">
      <c r="E730" s="438"/>
      <c r="F730" s="438"/>
    </row>
    <row r="731" spans="5:6" s="414" customFormat="1" x14ac:dyDescent="0.3">
      <c r="E731" s="438"/>
      <c r="F731" s="438"/>
    </row>
    <row r="732" spans="5:6" s="414" customFormat="1" x14ac:dyDescent="0.3">
      <c r="E732" s="438"/>
      <c r="F732" s="438"/>
    </row>
    <row r="733" spans="5:6" s="414" customFormat="1" x14ac:dyDescent="0.3">
      <c r="E733" s="438"/>
      <c r="F733" s="438"/>
    </row>
    <row r="734" spans="5:6" s="414" customFormat="1" x14ac:dyDescent="0.3">
      <c r="E734" s="438"/>
      <c r="F734" s="438"/>
    </row>
    <row r="735" spans="5:6" s="414" customFormat="1" x14ac:dyDescent="0.3">
      <c r="E735" s="438"/>
      <c r="F735" s="438"/>
    </row>
    <row r="736" spans="5:6" s="414" customFormat="1" x14ac:dyDescent="0.3">
      <c r="E736" s="438"/>
      <c r="F736" s="438"/>
    </row>
    <row r="737" spans="5:6" s="414" customFormat="1" x14ac:dyDescent="0.3">
      <c r="E737" s="438"/>
      <c r="F737" s="438"/>
    </row>
    <row r="738" spans="5:6" s="414" customFormat="1" x14ac:dyDescent="0.3">
      <c r="E738" s="438"/>
      <c r="F738" s="438"/>
    </row>
    <row r="739" spans="5:6" s="414" customFormat="1" x14ac:dyDescent="0.3">
      <c r="E739" s="438"/>
      <c r="F739" s="438"/>
    </row>
    <row r="740" spans="5:6" s="414" customFormat="1" x14ac:dyDescent="0.3">
      <c r="E740" s="438"/>
      <c r="F740" s="438"/>
    </row>
    <row r="741" spans="5:6" s="414" customFormat="1" x14ac:dyDescent="0.3">
      <c r="E741" s="438"/>
      <c r="F741" s="438"/>
    </row>
    <row r="742" spans="5:6" s="414" customFormat="1" x14ac:dyDescent="0.3">
      <c r="E742" s="438"/>
      <c r="F742" s="438"/>
    </row>
    <row r="743" spans="5:6" s="414" customFormat="1" x14ac:dyDescent="0.3">
      <c r="E743" s="438"/>
      <c r="F743" s="438"/>
    </row>
    <row r="744" spans="5:6" s="414" customFormat="1" x14ac:dyDescent="0.3">
      <c r="E744" s="438"/>
      <c r="F744" s="438"/>
    </row>
    <row r="745" spans="5:6" s="414" customFormat="1" x14ac:dyDescent="0.3">
      <c r="E745" s="438"/>
      <c r="F745" s="438"/>
    </row>
    <row r="746" spans="5:6" s="414" customFormat="1" x14ac:dyDescent="0.3">
      <c r="E746" s="438"/>
      <c r="F746" s="438"/>
    </row>
    <row r="747" spans="5:6" s="414" customFormat="1" x14ac:dyDescent="0.3">
      <c r="E747" s="438"/>
      <c r="F747" s="438"/>
    </row>
    <row r="748" spans="5:6" s="414" customFormat="1" x14ac:dyDescent="0.3">
      <c r="E748" s="438"/>
      <c r="F748" s="438"/>
    </row>
    <row r="749" spans="5:6" s="414" customFormat="1" x14ac:dyDescent="0.3">
      <c r="E749" s="438"/>
      <c r="F749" s="438"/>
    </row>
    <row r="750" spans="5:6" s="414" customFormat="1" x14ac:dyDescent="0.3">
      <c r="E750" s="438"/>
      <c r="F750" s="438"/>
    </row>
    <row r="751" spans="5:6" s="414" customFormat="1" x14ac:dyDescent="0.3">
      <c r="E751" s="438"/>
      <c r="F751" s="438"/>
    </row>
    <row r="752" spans="5:6" s="414" customFormat="1" x14ac:dyDescent="0.3">
      <c r="E752" s="438"/>
      <c r="F752" s="438"/>
    </row>
    <row r="753" spans="5:6" s="414" customFormat="1" x14ac:dyDescent="0.3">
      <c r="E753" s="438"/>
      <c r="F753" s="438"/>
    </row>
    <row r="754" spans="5:6" s="414" customFormat="1" x14ac:dyDescent="0.3">
      <c r="E754" s="438"/>
      <c r="F754" s="438"/>
    </row>
    <row r="755" spans="5:6" s="414" customFormat="1" x14ac:dyDescent="0.3">
      <c r="E755" s="438"/>
      <c r="F755" s="438"/>
    </row>
    <row r="756" spans="5:6" s="414" customFormat="1" x14ac:dyDescent="0.3">
      <c r="E756" s="438"/>
      <c r="F756" s="438"/>
    </row>
    <row r="757" spans="5:6" s="414" customFormat="1" x14ac:dyDescent="0.3">
      <c r="E757" s="438"/>
      <c r="F757" s="438"/>
    </row>
    <row r="758" spans="5:6" s="414" customFormat="1" x14ac:dyDescent="0.3">
      <c r="E758" s="438"/>
      <c r="F758" s="438"/>
    </row>
    <row r="759" spans="5:6" s="414" customFormat="1" x14ac:dyDescent="0.3">
      <c r="E759" s="438"/>
      <c r="F759" s="438"/>
    </row>
    <row r="760" spans="5:6" s="414" customFormat="1" x14ac:dyDescent="0.3">
      <c r="E760" s="438"/>
      <c r="F760" s="438"/>
    </row>
    <row r="761" spans="5:6" s="414" customFormat="1" x14ac:dyDescent="0.3">
      <c r="E761" s="438"/>
      <c r="F761" s="438"/>
    </row>
    <row r="762" spans="5:6" s="414" customFormat="1" x14ac:dyDescent="0.3">
      <c r="E762" s="438"/>
      <c r="F762" s="438"/>
    </row>
    <row r="763" spans="5:6" s="414" customFormat="1" x14ac:dyDescent="0.3">
      <c r="E763" s="438"/>
      <c r="F763" s="438"/>
    </row>
    <row r="764" spans="5:6" s="414" customFormat="1" x14ac:dyDescent="0.3">
      <c r="E764" s="438"/>
      <c r="F764" s="438"/>
    </row>
    <row r="765" spans="5:6" s="414" customFormat="1" x14ac:dyDescent="0.3">
      <c r="E765" s="438"/>
      <c r="F765" s="438"/>
    </row>
    <row r="766" spans="5:6" s="414" customFormat="1" x14ac:dyDescent="0.3">
      <c r="E766" s="438"/>
      <c r="F766" s="438"/>
    </row>
    <row r="767" spans="5:6" s="414" customFormat="1" x14ac:dyDescent="0.3">
      <c r="E767" s="438"/>
      <c r="F767" s="438"/>
    </row>
    <row r="768" spans="5:6" s="414" customFormat="1" x14ac:dyDescent="0.3">
      <c r="E768" s="438"/>
      <c r="F768" s="438"/>
    </row>
    <row r="769" spans="5:6" s="414" customFormat="1" x14ac:dyDescent="0.3">
      <c r="E769" s="438"/>
      <c r="F769" s="438"/>
    </row>
    <row r="770" spans="5:6" s="414" customFormat="1" x14ac:dyDescent="0.3">
      <c r="E770" s="438"/>
      <c r="F770" s="438"/>
    </row>
    <row r="771" spans="5:6" s="414" customFormat="1" x14ac:dyDescent="0.3">
      <c r="E771" s="438"/>
      <c r="F771" s="438"/>
    </row>
    <row r="772" spans="5:6" s="414" customFormat="1" x14ac:dyDescent="0.3">
      <c r="E772" s="438"/>
      <c r="F772" s="438"/>
    </row>
    <row r="773" spans="5:6" s="414" customFormat="1" x14ac:dyDescent="0.3">
      <c r="E773" s="438"/>
      <c r="F773" s="438"/>
    </row>
    <row r="774" spans="5:6" s="414" customFormat="1" x14ac:dyDescent="0.3">
      <c r="E774" s="438"/>
      <c r="F774" s="438"/>
    </row>
    <row r="775" spans="5:6" s="414" customFormat="1" x14ac:dyDescent="0.3">
      <c r="E775" s="438"/>
      <c r="F775" s="438"/>
    </row>
    <row r="776" spans="5:6" s="414" customFormat="1" x14ac:dyDescent="0.3">
      <c r="E776" s="438"/>
      <c r="F776" s="438"/>
    </row>
    <row r="777" spans="5:6" s="414" customFormat="1" x14ac:dyDescent="0.3">
      <c r="E777" s="438"/>
      <c r="F777" s="438"/>
    </row>
    <row r="778" spans="5:6" s="414" customFormat="1" x14ac:dyDescent="0.3">
      <c r="E778" s="438"/>
      <c r="F778" s="438"/>
    </row>
    <row r="779" spans="5:6" s="414" customFormat="1" x14ac:dyDescent="0.3">
      <c r="E779" s="438"/>
      <c r="F779" s="438"/>
    </row>
    <row r="780" spans="5:6" s="414" customFormat="1" x14ac:dyDescent="0.3">
      <c r="E780" s="438"/>
      <c r="F780" s="438"/>
    </row>
    <row r="781" spans="5:6" s="414" customFormat="1" x14ac:dyDescent="0.3">
      <c r="E781" s="438"/>
      <c r="F781" s="438"/>
    </row>
    <row r="782" spans="5:6" s="414" customFormat="1" x14ac:dyDescent="0.3">
      <c r="E782" s="438"/>
      <c r="F782" s="438"/>
    </row>
    <row r="783" spans="5:6" s="414" customFormat="1" x14ac:dyDescent="0.3">
      <c r="E783" s="438"/>
      <c r="F783" s="438"/>
    </row>
    <row r="784" spans="5:6" s="414" customFormat="1" x14ac:dyDescent="0.3">
      <c r="E784" s="438"/>
      <c r="F784" s="438"/>
    </row>
    <row r="785" spans="5:6" s="414" customFormat="1" x14ac:dyDescent="0.3">
      <c r="E785" s="438"/>
      <c r="F785" s="438"/>
    </row>
    <row r="786" spans="5:6" s="414" customFormat="1" x14ac:dyDescent="0.3">
      <c r="E786" s="438"/>
      <c r="F786" s="438"/>
    </row>
    <row r="787" spans="5:6" s="414" customFormat="1" x14ac:dyDescent="0.3">
      <c r="E787" s="438"/>
      <c r="F787" s="438"/>
    </row>
    <row r="788" spans="5:6" s="414" customFormat="1" x14ac:dyDescent="0.3">
      <c r="E788" s="438"/>
      <c r="F788" s="438"/>
    </row>
    <row r="789" spans="5:6" s="414" customFormat="1" x14ac:dyDescent="0.3">
      <c r="E789" s="438"/>
      <c r="F789" s="438"/>
    </row>
    <row r="790" spans="5:6" s="414" customFormat="1" x14ac:dyDescent="0.3">
      <c r="E790" s="438"/>
      <c r="F790" s="438"/>
    </row>
    <row r="791" spans="5:6" s="414" customFormat="1" x14ac:dyDescent="0.3">
      <c r="E791" s="438"/>
      <c r="F791" s="438"/>
    </row>
    <row r="792" spans="5:6" s="414" customFormat="1" x14ac:dyDescent="0.3">
      <c r="E792" s="438"/>
      <c r="F792" s="438"/>
    </row>
    <row r="793" spans="5:6" s="414" customFormat="1" x14ac:dyDescent="0.3">
      <c r="E793" s="438"/>
      <c r="F793" s="438"/>
    </row>
    <row r="794" spans="5:6" s="414" customFormat="1" x14ac:dyDescent="0.3">
      <c r="E794" s="438"/>
      <c r="F794" s="438"/>
    </row>
    <row r="795" spans="5:6" s="414" customFormat="1" x14ac:dyDescent="0.3">
      <c r="E795" s="438"/>
      <c r="F795" s="438"/>
    </row>
    <row r="796" spans="5:6" s="414" customFormat="1" x14ac:dyDescent="0.3">
      <c r="E796" s="438"/>
      <c r="F796" s="438"/>
    </row>
    <row r="797" spans="5:6" s="414" customFormat="1" x14ac:dyDescent="0.3">
      <c r="E797" s="438"/>
      <c r="F797" s="438"/>
    </row>
    <row r="798" spans="5:6" s="414" customFormat="1" x14ac:dyDescent="0.3">
      <c r="E798" s="438"/>
      <c r="F798" s="438"/>
    </row>
    <row r="799" spans="5:6" s="414" customFormat="1" x14ac:dyDescent="0.3">
      <c r="E799" s="438"/>
      <c r="F799" s="438"/>
    </row>
    <row r="800" spans="5:6" s="414" customFormat="1" x14ac:dyDescent="0.3">
      <c r="E800" s="438"/>
      <c r="F800" s="438"/>
    </row>
    <row r="801" spans="5:6" s="414" customFormat="1" x14ac:dyDescent="0.3">
      <c r="E801" s="438"/>
      <c r="F801" s="438"/>
    </row>
    <row r="802" spans="5:6" s="414" customFormat="1" x14ac:dyDescent="0.3">
      <c r="E802" s="438"/>
      <c r="F802" s="438"/>
    </row>
    <row r="803" spans="5:6" s="414" customFormat="1" x14ac:dyDescent="0.3">
      <c r="E803" s="438"/>
      <c r="F803" s="438"/>
    </row>
    <row r="804" spans="5:6" s="414" customFormat="1" x14ac:dyDescent="0.3">
      <c r="E804" s="438"/>
      <c r="F804" s="438"/>
    </row>
    <row r="805" spans="5:6" s="414" customFormat="1" x14ac:dyDescent="0.3">
      <c r="E805" s="438"/>
      <c r="F805" s="438"/>
    </row>
    <row r="806" spans="5:6" s="414" customFormat="1" x14ac:dyDescent="0.3">
      <c r="E806" s="438"/>
      <c r="F806" s="438"/>
    </row>
    <row r="807" spans="5:6" s="414" customFormat="1" x14ac:dyDescent="0.3">
      <c r="E807" s="438"/>
      <c r="F807" s="438"/>
    </row>
    <row r="808" spans="5:6" s="414" customFormat="1" x14ac:dyDescent="0.3">
      <c r="E808" s="438"/>
      <c r="F808" s="438"/>
    </row>
    <row r="809" spans="5:6" s="414" customFormat="1" x14ac:dyDescent="0.3">
      <c r="E809" s="438"/>
      <c r="F809" s="438"/>
    </row>
    <row r="810" spans="5:6" s="414" customFormat="1" x14ac:dyDescent="0.3">
      <c r="E810" s="438"/>
      <c r="F810" s="438"/>
    </row>
    <row r="811" spans="5:6" s="414" customFormat="1" x14ac:dyDescent="0.3">
      <c r="E811" s="438"/>
      <c r="F811" s="438"/>
    </row>
    <row r="812" spans="5:6" s="414" customFormat="1" x14ac:dyDescent="0.3">
      <c r="E812" s="438"/>
      <c r="F812" s="438"/>
    </row>
    <row r="813" spans="5:6" s="414" customFormat="1" x14ac:dyDescent="0.3">
      <c r="E813" s="438"/>
      <c r="F813" s="438"/>
    </row>
    <row r="814" spans="5:6" s="414" customFormat="1" x14ac:dyDescent="0.3">
      <c r="E814" s="438"/>
      <c r="F814" s="438"/>
    </row>
    <row r="815" spans="5:6" s="414" customFormat="1" x14ac:dyDescent="0.3">
      <c r="E815" s="438"/>
      <c r="F815" s="438"/>
    </row>
    <row r="816" spans="5:6" s="414" customFormat="1" x14ac:dyDescent="0.3">
      <c r="E816" s="438"/>
      <c r="F816" s="438"/>
    </row>
    <row r="817" spans="5:6" s="414" customFormat="1" x14ac:dyDescent="0.3">
      <c r="E817" s="438"/>
      <c r="F817" s="438"/>
    </row>
    <row r="818" spans="5:6" s="414" customFormat="1" x14ac:dyDescent="0.3">
      <c r="E818" s="438"/>
      <c r="F818" s="438"/>
    </row>
    <row r="819" spans="5:6" s="414" customFormat="1" x14ac:dyDescent="0.3">
      <c r="E819" s="438"/>
      <c r="F819" s="438"/>
    </row>
    <row r="820" spans="5:6" s="414" customFormat="1" x14ac:dyDescent="0.3">
      <c r="E820" s="438"/>
      <c r="F820" s="438"/>
    </row>
    <row r="821" spans="5:6" s="414" customFormat="1" x14ac:dyDescent="0.3">
      <c r="E821" s="438"/>
      <c r="F821" s="438"/>
    </row>
    <row r="822" spans="5:6" s="414" customFormat="1" x14ac:dyDescent="0.3">
      <c r="E822" s="438"/>
      <c r="F822" s="438"/>
    </row>
    <row r="823" spans="5:6" s="414" customFormat="1" x14ac:dyDescent="0.3">
      <c r="E823" s="438"/>
      <c r="F823" s="438"/>
    </row>
    <row r="824" spans="5:6" s="414" customFormat="1" x14ac:dyDescent="0.3">
      <c r="E824" s="438"/>
      <c r="F824" s="438"/>
    </row>
    <row r="825" spans="5:6" s="414" customFormat="1" x14ac:dyDescent="0.3">
      <c r="E825" s="438"/>
      <c r="F825" s="438"/>
    </row>
    <row r="826" spans="5:6" s="414" customFormat="1" x14ac:dyDescent="0.3">
      <c r="E826" s="438"/>
      <c r="F826" s="438"/>
    </row>
    <row r="827" spans="5:6" s="414" customFormat="1" x14ac:dyDescent="0.3">
      <c r="E827" s="438"/>
      <c r="F827" s="438"/>
    </row>
    <row r="828" spans="5:6" s="414" customFormat="1" x14ac:dyDescent="0.3">
      <c r="E828" s="438"/>
      <c r="F828" s="438"/>
    </row>
    <row r="829" spans="5:6" s="414" customFormat="1" x14ac:dyDescent="0.3">
      <c r="E829" s="438"/>
      <c r="F829" s="438"/>
    </row>
    <row r="830" spans="5:6" s="414" customFormat="1" x14ac:dyDescent="0.3">
      <c r="E830" s="438"/>
      <c r="F830" s="438"/>
    </row>
    <row r="831" spans="5:6" s="414" customFormat="1" x14ac:dyDescent="0.3">
      <c r="E831" s="438"/>
      <c r="F831" s="438"/>
    </row>
    <row r="832" spans="5:6" s="414" customFormat="1" x14ac:dyDescent="0.3">
      <c r="E832" s="438"/>
      <c r="F832" s="438"/>
    </row>
    <row r="833" spans="5:6" s="414" customFormat="1" x14ac:dyDescent="0.3">
      <c r="E833" s="438"/>
      <c r="F833" s="438"/>
    </row>
    <row r="834" spans="5:6" s="414" customFormat="1" x14ac:dyDescent="0.3">
      <c r="E834" s="438"/>
      <c r="F834" s="438"/>
    </row>
    <row r="835" spans="5:6" s="414" customFormat="1" x14ac:dyDescent="0.3">
      <c r="E835" s="438"/>
      <c r="F835" s="438"/>
    </row>
    <row r="836" spans="5:6" s="414" customFormat="1" x14ac:dyDescent="0.3">
      <c r="E836" s="438"/>
      <c r="F836" s="438"/>
    </row>
    <row r="837" spans="5:6" s="414" customFormat="1" x14ac:dyDescent="0.3">
      <c r="E837" s="438"/>
      <c r="F837" s="438"/>
    </row>
    <row r="838" spans="5:6" s="414" customFormat="1" x14ac:dyDescent="0.3">
      <c r="E838" s="438"/>
      <c r="F838" s="438"/>
    </row>
    <row r="839" spans="5:6" s="414" customFormat="1" x14ac:dyDescent="0.3">
      <c r="E839" s="438"/>
      <c r="F839" s="438"/>
    </row>
    <row r="840" spans="5:6" s="414" customFormat="1" x14ac:dyDescent="0.3">
      <c r="E840" s="438"/>
      <c r="F840" s="438"/>
    </row>
    <row r="841" spans="5:6" s="414" customFormat="1" x14ac:dyDescent="0.3">
      <c r="E841" s="438"/>
      <c r="F841" s="438"/>
    </row>
    <row r="842" spans="5:6" s="414" customFormat="1" x14ac:dyDescent="0.3">
      <c r="E842" s="438"/>
      <c r="F842" s="438"/>
    </row>
    <row r="843" spans="5:6" s="414" customFormat="1" x14ac:dyDescent="0.3">
      <c r="E843" s="438"/>
      <c r="F843" s="438"/>
    </row>
    <row r="844" spans="5:6" s="414" customFormat="1" x14ac:dyDescent="0.3">
      <c r="E844" s="438"/>
      <c r="F844" s="438"/>
    </row>
    <row r="845" spans="5:6" s="414" customFormat="1" x14ac:dyDescent="0.3">
      <c r="E845" s="438"/>
      <c r="F845" s="438"/>
    </row>
    <row r="846" spans="5:6" s="414" customFormat="1" x14ac:dyDescent="0.3">
      <c r="E846" s="438"/>
      <c r="F846" s="438"/>
    </row>
    <row r="847" spans="5:6" s="414" customFormat="1" x14ac:dyDescent="0.3">
      <c r="E847" s="438"/>
      <c r="F847" s="438"/>
    </row>
    <row r="848" spans="5:6" s="414" customFormat="1" x14ac:dyDescent="0.3">
      <c r="E848" s="438"/>
      <c r="F848" s="438"/>
    </row>
    <row r="849" spans="5:6" s="414" customFormat="1" x14ac:dyDescent="0.3">
      <c r="E849" s="438"/>
      <c r="F849" s="438"/>
    </row>
    <row r="850" spans="5:6" s="414" customFormat="1" x14ac:dyDescent="0.3">
      <c r="E850" s="438"/>
      <c r="F850" s="438"/>
    </row>
    <row r="851" spans="5:6" s="414" customFormat="1" x14ac:dyDescent="0.3">
      <c r="E851" s="438"/>
      <c r="F851" s="438"/>
    </row>
    <row r="852" spans="5:6" s="414" customFormat="1" x14ac:dyDescent="0.3">
      <c r="E852" s="438"/>
      <c r="F852" s="438"/>
    </row>
    <row r="853" spans="5:6" s="414" customFormat="1" x14ac:dyDescent="0.3">
      <c r="E853" s="438"/>
      <c r="F853" s="438"/>
    </row>
    <row r="854" spans="5:6" s="414" customFormat="1" x14ac:dyDescent="0.3">
      <c r="E854" s="438"/>
      <c r="F854" s="438"/>
    </row>
    <row r="855" spans="5:6" s="414" customFormat="1" x14ac:dyDescent="0.3">
      <c r="E855" s="438"/>
      <c r="F855" s="438"/>
    </row>
    <row r="856" spans="5:6" s="414" customFormat="1" x14ac:dyDescent="0.3">
      <c r="E856" s="438"/>
      <c r="F856" s="438"/>
    </row>
    <row r="857" spans="5:6" s="414" customFormat="1" x14ac:dyDescent="0.3">
      <c r="E857" s="438"/>
      <c r="F857" s="438"/>
    </row>
    <row r="858" spans="5:6" s="414" customFormat="1" x14ac:dyDescent="0.3">
      <c r="E858" s="438"/>
      <c r="F858" s="438"/>
    </row>
    <row r="859" spans="5:6" s="414" customFormat="1" x14ac:dyDescent="0.3">
      <c r="E859" s="438"/>
      <c r="F859" s="438"/>
    </row>
    <row r="860" spans="5:6" s="414" customFormat="1" x14ac:dyDescent="0.3">
      <c r="E860" s="438"/>
      <c r="F860" s="438"/>
    </row>
    <row r="861" spans="5:6" s="414" customFormat="1" x14ac:dyDescent="0.3">
      <c r="E861" s="438"/>
      <c r="F861" s="438"/>
    </row>
    <row r="862" spans="5:6" s="414" customFormat="1" x14ac:dyDescent="0.3">
      <c r="E862" s="438"/>
      <c r="F862" s="438"/>
    </row>
    <row r="863" spans="5:6" s="414" customFormat="1" x14ac:dyDescent="0.3">
      <c r="E863" s="438"/>
      <c r="F863" s="438"/>
    </row>
    <row r="864" spans="5:6" s="414" customFormat="1" x14ac:dyDescent="0.3">
      <c r="E864" s="438"/>
      <c r="F864" s="438"/>
    </row>
    <row r="865" spans="5:6" s="414" customFormat="1" x14ac:dyDescent="0.3">
      <c r="E865" s="438"/>
      <c r="F865" s="438"/>
    </row>
    <row r="866" spans="5:6" s="414" customFormat="1" x14ac:dyDescent="0.3">
      <c r="E866" s="438"/>
      <c r="F866" s="438"/>
    </row>
    <row r="867" spans="5:6" s="414" customFormat="1" x14ac:dyDescent="0.3">
      <c r="E867" s="438"/>
      <c r="F867" s="438"/>
    </row>
    <row r="868" spans="5:6" s="414" customFormat="1" x14ac:dyDescent="0.3">
      <c r="E868" s="438"/>
      <c r="F868" s="438"/>
    </row>
    <row r="869" spans="5:6" s="414" customFormat="1" x14ac:dyDescent="0.3">
      <c r="E869" s="438"/>
      <c r="F869" s="438"/>
    </row>
    <row r="870" spans="5:6" s="414" customFormat="1" x14ac:dyDescent="0.3">
      <c r="E870" s="438"/>
      <c r="F870" s="438"/>
    </row>
    <row r="871" spans="5:6" s="414" customFormat="1" x14ac:dyDescent="0.3">
      <c r="E871" s="438"/>
      <c r="F871" s="438"/>
    </row>
    <row r="872" spans="5:6" s="414" customFormat="1" x14ac:dyDescent="0.3">
      <c r="E872" s="438"/>
      <c r="F872" s="438"/>
    </row>
    <row r="873" spans="5:6" s="414" customFormat="1" x14ac:dyDescent="0.3">
      <c r="E873" s="438"/>
      <c r="F873" s="438"/>
    </row>
    <row r="874" spans="5:6" s="414" customFormat="1" x14ac:dyDescent="0.3">
      <c r="E874" s="438"/>
      <c r="F874" s="438"/>
    </row>
    <row r="875" spans="5:6" s="414" customFormat="1" x14ac:dyDescent="0.3">
      <c r="E875" s="438"/>
      <c r="F875" s="438"/>
    </row>
    <row r="876" spans="5:6" s="414" customFormat="1" x14ac:dyDescent="0.3">
      <c r="E876" s="438"/>
      <c r="F876" s="438"/>
    </row>
    <row r="877" spans="5:6" s="414" customFormat="1" x14ac:dyDescent="0.3">
      <c r="E877" s="438"/>
      <c r="F877" s="438"/>
    </row>
    <row r="878" spans="5:6" s="414" customFormat="1" x14ac:dyDescent="0.3">
      <c r="E878" s="438"/>
      <c r="F878" s="438"/>
    </row>
    <row r="879" spans="5:6" s="414" customFormat="1" x14ac:dyDescent="0.3">
      <c r="E879" s="438"/>
      <c r="F879" s="438"/>
    </row>
    <row r="880" spans="5:6" s="414" customFormat="1" x14ac:dyDescent="0.3">
      <c r="E880" s="438"/>
      <c r="F880" s="438"/>
    </row>
    <row r="881" spans="5:6" s="414" customFormat="1" x14ac:dyDescent="0.3">
      <c r="E881" s="438"/>
      <c r="F881" s="438"/>
    </row>
    <row r="882" spans="5:6" s="414" customFormat="1" x14ac:dyDescent="0.3">
      <c r="E882" s="438"/>
      <c r="F882" s="438"/>
    </row>
    <row r="883" spans="5:6" s="414" customFormat="1" x14ac:dyDescent="0.3">
      <c r="E883" s="438"/>
      <c r="F883" s="438"/>
    </row>
    <row r="884" spans="5:6" s="414" customFormat="1" x14ac:dyDescent="0.3">
      <c r="E884" s="438"/>
      <c r="F884" s="438"/>
    </row>
    <row r="885" spans="5:6" s="414" customFormat="1" x14ac:dyDescent="0.3">
      <c r="E885" s="438"/>
      <c r="F885" s="438"/>
    </row>
    <row r="886" spans="5:6" s="414" customFormat="1" x14ac:dyDescent="0.3">
      <c r="E886" s="438"/>
      <c r="F886" s="438"/>
    </row>
    <row r="887" spans="5:6" s="414" customFormat="1" x14ac:dyDescent="0.3">
      <c r="E887" s="438"/>
      <c r="F887" s="438"/>
    </row>
    <row r="888" spans="5:6" s="414" customFormat="1" x14ac:dyDescent="0.3">
      <c r="E888" s="438"/>
      <c r="F888" s="438"/>
    </row>
    <row r="889" spans="5:6" s="414" customFormat="1" x14ac:dyDescent="0.3">
      <c r="E889" s="438"/>
      <c r="F889" s="438"/>
    </row>
    <row r="890" spans="5:6" s="414" customFormat="1" x14ac:dyDescent="0.3">
      <c r="E890" s="438"/>
      <c r="F890" s="438"/>
    </row>
    <row r="891" spans="5:6" s="414" customFormat="1" x14ac:dyDescent="0.3">
      <c r="E891" s="438"/>
      <c r="F891" s="438"/>
    </row>
    <row r="892" spans="5:6" s="414" customFormat="1" x14ac:dyDescent="0.3">
      <c r="E892" s="438"/>
      <c r="F892" s="438"/>
    </row>
    <row r="893" spans="5:6" s="414" customFormat="1" x14ac:dyDescent="0.3">
      <c r="E893" s="438"/>
      <c r="F893" s="438"/>
    </row>
    <row r="894" spans="5:6" s="414" customFormat="1" x14ac:dyDescent="0.3">
      <c r="E894" s="438"/>
      <c r="F894" s="438"/>
    </row>
    <row r="895" spans="5:6" s="414" customFormat="1" x14ac:dyDescent="0.3">
      <c r="E895" s="438"/>
      <c r="F895" s="438"/>
    </row>
    <row r="896" spans="5:6" s="414" customFormat="1" x14ac:dyDescent="0.3">
      <c r="E896" s="438"/>
      <c r="F896" s="438"/>
    </row>
    <row r="897" spans="5:6" s="414" customFormat="1" x14ac:dyDescent="0.3">
      <c r="E897" s="438"/>
      <c r="F897" s="438"/>
    </row>
    <row r="898" spans="5:6" s="414" customFormat="1" x14ac:dyDescent="0.3">
      <c r="E898" s="438"/>
      <c r="F898" s="438"/>
    </row>
    <row r="899" spans="5:6" s="414" customFormat="1" x14ac:dyDescent="0.3">
      <c r="E899" s="438"/>
      <c r="F899" s="438"/>
    </row>
    <row r="900" spans="5:6" s="414" customFormat="1" x14ac:dyDescent="0.3">
      <c r="E900" s="438"/>
      <c r="F900" s="438"/>
    </row>
    <row r="901" spans="5:6" s="414" customFormat="1" x14ac:dyDescent="0.3">
      <c r="E901" s="438"/>
      <c r="F901" s="438"/>
    </row>
    <row r="902" spans="5:6" s="414" customFormat="1" x14ac:dyDescent="0.3">
      <c r="E902" s="438"/>
      <c r="F902" s="438"/>
    </row>
    <row r="903" spans="5:6" s="414" customFormat="1" x14ac:dyDescent="0.3">
      <c r="E903" s="438"/>
      <c r="F903" s="438"/>
    </row>
    <row r="904" spans="5:6" s="414" customFormat="1" x14ac:dyDescent="0.3">
      <c r="E904" s="438"/>
      <c r="F904" s="438"/>
    </row>
    <row r="905" spans="5:6" s="414" customFormat="1" x14ac:dyDescent="0.3">
      <c r="E905" s="438"/>
      <c r="F905" s="438"/>
    </row>
    <row r="906" spans="5:6" s="414" customFormat="1" x14ac:dyDescent="0.3">
      <c r="E906" s="438"/>
      <c r="F906" s="438"/>
    </row>
    <row r="907" spans="5:6" s="414" customFormat="1" x14ac:dyDescent="0.3">
      <c r="E907" s="438"/>
      <c r="F907" s="438"/>
    </row>
    <row r="908" spans="5:6" s="414" customFormat="1" x14ac:dyDescent="0.3">
      <c r="E908" s="438"/>
      <c r="F908" s="438"/>
    </row>
    <row r="909" spans="5:6" s="414" customFormat="1" x14ac:dyDescent="0.3">
      <c r="E909" s="438"/>
      <c r="F909" s="438"/>
    </row>
    <row r="910" spans="5:6" s="414" customFormat="1" x14ac:dyDescent="0.3">
      <c r="E910" s="438"/>
      <c r="F910" s="438"/>
    </row>
    <row r="911" spans="5:6" s="414" customFormat="1" x14ac:dyDescent="0.3">
      <c r="E911" s="438"/>
      <c r="F911" s="438"/>
    </row>
    <row r="912" spans="5:6" s="414" customFormat="1" x14ac:dyDescent="0.3">
      <c r="E912" s="438"/>
      <c r="F912" s="438"/>
    </row>
    <row r="913" spans="5:6" s="414" customFormat="1" x14ac:dyDescent="0.3">
      <c r="E913" s="438"/>
      <c r="F913" s="438"/>
    </row>
    <row r="914" spans="5:6" s="414" customFormat="1" x14ac:dyDescent="0.3">
      <c r="E914" s="438"/>
      <c r="F914" s="438"/>
    </row>
    <row r="915" spans="5:6" s="414" customFormat="1" x14ac:dyDescent="0.3">
      <c r="E915" s="438"/>
      <c r="F915" s="438"/>
    </row>
    <row r="916" spans="5:6" s="414" customFormat="1" x14ac:dyDescent="0.3">
      <c r="E916" s="438"/>
      <c r="F916" s="438"/>
    </row>
    <row r="917" spans="5:6" s="414" customFormat="1" x14ac:dyDescent="0.3">
      <c r="E917" s="438"/>
      <c r="F917" s="438"/>
    </row>
    <row r="918" spans="5:6" s="414" customFormat="1" x14ac:dyDescent="0.3">
      <c r="E918" s="438"/>
      <c r="F918" s="438"/>
    </row>
    <row r="919" spans="5:6" s="414" customFormat="1" x14ac:dyDescent="0.3">
      <c r="E919" s="438"/>
      <c r="F919" s="438"/>
    </row>
    <row r="920" spans="5:6" s="414" customFormat="1" x14ac:dyDescent="0.3">
      <c r="E920" s="438"/>
      <c r="F920" s="438"/>
    </row>
    <row r="921" spans="5:6" s="414" customFormat="1" x14ac:dyDescent="0.3">
      <c r="E921" s="438"/>
      <c r="F921" s="438"/>
    </row>
    <row r="922" spans="5:6" s="414" customFormat="1" x14ac:dyDescent="0.3">
      <c r="E922" s="438"/>
      <c r="F922" s="438"/>
    </row>
    <row r="923" spans="5:6" s="414" customFormat="1" x14ac:dyDescent="0.3">
      <c r="E923" s="438"/>
      <c r="F923" s="438"/>
    </row>
    <row r="924" spans="5:6" s="414" customFormat="1" x14ac:dyDescent="0.3">
      <c r="E924" s="438"/>
      <c r="F924" s="438"/>
    </row>
    <row r="925" spans="5:6" s="414" customFormat="1" x14ac:dyDescent="0.3">
      <c r="E925" s="438"/>
      <c r="F925" s="438"/>
    </row>
    <row r="926" spans="5:6" s="414" customFormat="1" x14ac:dyDescent="0.3">
      <c r="E926" s="438"/>
      <c r="F926" s="438"/>
    </row>
    <row r="927" spans="5:6" s="414" customFormat="1" x14ac:dyDescent="0.3">
      <c r="E927" s="438"/>
      <c r="F927" s="438"/>
    </row>
    <row r="928" spans="5:6" s="414" customFormat="1" x14ac:dyDescent="0.3">
      <c r="E928" s="438"/>
      <c r="F928" s="438"/>
    </row>
    <row r="929" spans="5:6" s="414" customFormat="1" x14ac:dyDescent="0.3">
      <c r="E929" s="438"/>
      <c r="F929" s="438"/>
    </row>
    <row r="930" spans="5:6" s="414" customFormat="1" x14ac:dyDescent="0.3">
      <c r="E930" s="438"/>
      <c r="F930" s="438"/>
    </row>
    <row r="931" spans="5:6" s="414" customFormat="1" x14ac:dyDescent="0.3">
      <c r="E931" s="438"/>
      <c r="F931" s="438"/>
    </row>
    <row r="932" spans="5:6" s="414" customFormat="1" x14ac:dyDescent="0.3">
      <c r="E932" s="438"/>
      <c r="F932" s="438"/>
    </row>
    <row r="933" spans="5:6" s="414" customFormat="1" x14ac:dyDescent="0.3">
      <c r="E933" s="438"/>
      <c r="F933" s="438"/>
    </row>
    <row r="934" spans="5:6" s="414" customFormat="1" x14ac:dyDescent="0.3">
      <c r="E934" s="438"/>
      <c r="F934" s="438"/>
    </row>
    <row r="935" spans="5:6" s="414" customFormat="1" x14ac:dyDescent="0.3">
      <c r="E935" s="438"/>
      <c r="F935" s="438"/>
    </row>
    <row r="936" spans="5:6" s="414" customFormat="1" x14ac:dyDescent="0.3">
      <c r="E936" s="438"/>
      <c r="F936" s="438"/>
    </row>
    <row r="937" spans="5:6" s="414" customFormat="1" x14ac:dyDescent="0.3">
      <c r="E937" s="438"/>
      <c r="F937" s="438"/>
    </row>
    <row r="938" spans="5:6" s="414" customFormat="1" x14ac:dyDescent="0.3">
      <c r="E938" s="438"/>
      <c r="F938" s="438"/>
    </row>
    <row r="939" spans="5:6" s="414" customFormat="1" x14ac:dyDescent="0.3">
      <c r="E939" s="438"/>
      <c r="F939" s="438"/>
    </row>
    <row r="940" spans="5:6" s="414" customFormat="1" x14ac:dyDescent="0.3">
      <c r="E940" s="438"/>
      <c r="F940" s="438"/>
    </row>
    <row r="941" spans="5:6" s="414" customFormat="1" x14ac:dyDescent="0.3">
      <c r="E941" s="438"/>
      <c r="F941" s="438"/>
    </row>
    <row r="942" spans="5:6" s="414" customFormat="1" x14ac:dyDescent="0.3">
      <c r="E942" s="438"/>
      <c r="F942" s="438"/>
    </row>
    <row r="943" spans="5:6" s="414" customFormat="1" x14ac:dyDescent="0.3">
      <c r="E943" s="438"/>
      <c r="F943" s="438"/>
    </row>
    <row r="944" spans="5:6" s="414" customFormat="1" x14ac:dyDescent="0.3">
      <c r="E944" s="438"/>
      <c r="F944" s="438"/>
    </row>
    <row r="945" spans="5:6" s="414" customFormat="1" x14ac:dyDescent="0.3">
      <c r="E945" s="438"/>
      <c r="F945" s="438"/>
    </row>
    <row r="946" spans="5:6" s="414" customFormat="1" x14ac:dyDescent="0.3">
      <c r="E946" s="438"/>
      <c r="F946" s="438"/>
    </row>
    <row r="947" spans="5:6" s="414" customFormat="1" x14ac:dyDescent="0.3">
      <c r="E947" s="438"/>
      <c r="F947" s="438"/>
    </row>
    <row r="948" spans="5:6" s="414" customFormat="1" x14ac:dyDescent="0.3">
      <c r="E948" s="438"/>
      <c r="F948" s="438"/>
    </row>
    <row r="949" spans="5:6" s="414" customFormat="1" x14ac:dyDescent="0.3">
      <c r="E949" s="438"/>
      <c r="F949" s="438"/>
    </row>
    <row r="950" spans="5:6" s="414" customFormat="1" x14ac:dyDescent="0.3">
      <c r="E950" s="438"/>
      <c r="F950" s="438"/>
    </row>
    <row r="951" spans="5:6" s="414" customFormat="1" x14ac:dyDescent="0.3">
      <c r="E951" s="438"/>
      <c r="F951" s="438"/>
    </row>
    <row r="952" spans="5:6" s="414" customFormat="1" x14ac:dyDescent="0.3">
      <c r="E952" s="438"/>
      <c r="F952" s="438"/>
    </row>
    <row r="953" spans="5:6" s="414" customFormat="1" x14ac:dyDescent="0.3">
      <c r="E953" s="438"/>
      <c r="F953" s="438"/>
    </row>
    <row r="954" spans="5:6" s="414" customFormat="1" x14ac:dyDescent="0.3">
      <c r="E954" s="438"/>
      <c r="F954" s="438"/>
    </row>
    <row r="955" spans="5:6" s="414" customFormat="1" x14ac:dyDescent="0.3">
      <c r="E955" s="438"/>
      <c r="F955" s="438"/>
    </row>
    <row r="956" spans="5:6" s="414" customFormat="1" x14ac:dyDescent="0.3">
      <c r="E956" s="438"/>
      <c r="F956" s="438"/>
    </row>
    <row r="957" spans="5:6" s="414" customFormat="1" x14ac:dyDescent="0.3">
      <c r="E957" s="438"/>
      <c r="F957" s="438"/>
    </row>
    <row r="958" spans="5:6" s="414" customFormat="1" x14ac:dyDescent="0.3">
      <c r="E958" s="438"/>
      <c r="F958" s="438"/>
    </row>
    <row r="959" spans="5:6" s="414" customFormat="1" x14ac:dyDescent="0.3">
      <c r="E959" s="438"/>
      <c r="F959" s="438"/>
    </row>
    <row r="960" spans="5:6" s="414" customFormat="1" x14ac:dyDescent="0.3">
      <c r="E960" s="438"/>
      <c r="F960" s="438"/>
    </row>
    <row r="961" spans="5:6" s="414" customFormat="1" x14ac:dyDescent="0.3">
      <c r="E961" s="438"/>
      <c r="F961" s="438"/>
    </row>
    <row r="962" spans="5:6" s="414" customFormat="1" x14ac:dyDescent="0.3">
      <c r="E962" s="438"/>
      <c r="F962" s="438"/>
    </row>
    <row r="963" spans="5:6" s="414" customFormat="1" x14ac:dyDescent="0.3">
      <c r="E963" s="438"/>
      <c r="F963" s="438"/>
    </row>
    <row r="964" spans="5:6" s="414" customFormat="1" x14ac:dyDescent="0.3">
      <c r="E964" s="438"/>
      <c r="F964" s="438"/>
    </row>
    <row r="965" spans="5:6" s="414" customFormat="1" x14ac:dyDescent="0.3">
      <c r="E965" s="438"/>
      <c r="F965" s="438"/>
    </row>
    <row r="966" spans="5:6" s="414" customFormat="1" x14ac:dyDescent="0.3">
      <c r="E966" s="438"/>
      <c r="F966" s="438"/>
    </row>
    <row r="967" spans="5:6" s="414" customFormat="1" x14ac:dyDescent="0.3">
      <c r="E967" s="438"/>
      <c r="F967" s="438"/>
    </row>
    <row r="968" spans="5:6" s="414" customFormat="1" x14ac:dyDescent="0.3">
      <c r="E968" s="438"/>
      <c r="F968" s="438"/>
    </row>
    <row r="969" spans="5:6" s="414" customFormat="1" x14ac:dyDescent="0.3">
      <c r="E969" s="438"/>
      <c r="F969" s="438"/>
    </row>
    <row r="970" spans="5:6" s="414" customFormat="1" x14ac:dyDescent="0.3">
      <c r="E970" s="438"/>
      <c r="F970" s="438"/>
    </row>
    <row r="971" spans="5:6" s="414" customFormat="1" x14ac:dyDescent="0.3">
      <c r="E971" s="438"/>
      <c r="F971" s="438"/>
    </row>
    <row r="972" spans="5:6" s="414" customFormat="1" x14ac:dyDescent="0.3">
      <c r="E972" s="438"/>
      <c r="F972" s="438"/>
    </row>
    <row r="973" spans="5:6" s="414" customFormat="1" x14ac:dyDescent="0.3">
      <c r="E973" s="438"/>
      <c r="F973" s="438"/>
    </row>
    <row r="974" spans="5:6" s="414" customFormat="1" x14ac:dyDescent="0.3">
      <c r="E974" s="438"/>
      <c r="F974" s="438"/>
    </row>
    <row r="975" spans="5:6" s="414" customFormat="1" x14ac:dyDescent="0.3">
      <c r="E975" s="438"/>
      <c r="F975" s="438"/>
    </row>
    <row r="976" spans="5:6" s="414" customFormat="1" x14ac:dyDescent="0.3">
      <c r="E976" s="438"/>
      <c r="F976" s="438"/>
    </row>
    <row r="977" spans="5:6" s="414" customFormat="1" x14ac:dyDescent="0.3">
      <c r="E977" s="438"/>
      <c r="F977" s="438"/>
    </row>
    <row r="978" spans="5:6" s="414" customFormat="1" x14ac:dyDescent="0.3">
      <c r="E978" s="438"/>
      <c r="F978" s="438"/>
    </row>
    <row r="979" spans="5:6" s="414" customFormat="1" x14ac:dyDescent="0.3">
      <c r="E979" s="438"/>
      <c r="F979" s="438"/>
    </row>
    <row r="980" spans="5:6" s="414" customFormat="1" x14ac:dyDescent="0.3">
      <c r="E980" s="438"/>
      <c r="F980" s="438"/>
    </row>
    <row r="981" spans="5:6" s="414" customFormat="1" x14ac:dyDescent="0.3">
      <c r="E981" s="438"/>
      <c r="F981" s="438"/>
    </row>
    <row r="982" spans="5:6" s="414" customFormat="1" x14ac:dyDescent="0.3">
      <c r="E982" s="438"/>
      <c r="F982" s="438"/>
    </row>
    <row r="983" spans="5:6" s="414" customFormat="1" x14ac:dyDescent="0.3">
      <c r="E983" s="438"/>
      <c r="F983" s="438"/>
    </row>
    <row r="984" spans="5:6" s="414" customFormat="1" x14ac:dyDescent="0.3">
      <c r="E984" s="438"/>
      <c r="F984" s="438"/>
    </row>
    <row r="985" spans="5:6" s="414" customFormat="1" x14ac:dyDescent="0.3">
      <c r="E985" s="438"/>
      <c r="F985" s="438"/>
    </row>
    <row r="986" spans="5:6" s="414" customFormat="1" x14ac:dyDescent="0.3">
      <c r="E986" s="438"/>
      <c r="F986" s="438"/>
    </row>
    <row r="987" spans="5:6" s="414" customFormat="1" x14ac:dyDescent="0.3">
      <c r="E987" s="438"/>
      <c r="F987" s="438"/>
    </row>
    <row r="988" spans="5:6" s="414" customFormat="1" x14ac:dyDescent="0.3">
      <c r="E988" s="438"/>
      <c r="F988" s="438"/>
    </row>
    <row r="989" spans="5:6" s="414" customFormat="1" x14ac:dyDescent="0.3">
      <c r="E989" s="438"/>
      <c r="F989" s="438"/>
    </row>
    <row r="990" spans="5:6" s="414" customFormat="1" x14ac:dyDescent="0.3">
      <c r="E990" s="438"/>
      <c r="F990" s="438"/>
    </row>
    <row r="991" spans="5:6" s="414" customFormat="1" x14ac:dyDescent="0.3">
      <c r="E991" s="438"/>
      <c r="F991" s="438"/>
    </row>
    <row r="992" spans="5:6" s="414" customFormat="1" x14ac:dyDescent="0.3">
      <c r="E992" s="438"/>
      <c r="F992" s="438"/>
    </row>
    <row r="993" spans="5:6" s="414" customFormat="1" x14ac:dyDescent="0.3">
      <c r="E993" s="438"/>
      <c r="F993" s="438"/>
    </row>
    <row r="994" spans="5:6" s="414" customFormat="1" x14ac:dyDescent="0.3">
      <c r="E994" s="438"/>
      <c r="F994" s="438"/>
    </row>
    <row r="995" spans="5:6" s="414" customFormat="1" x14ac:dyDescent="0.3">
      <c r="E995" s="438"/>
      <c r="F995" s="438"/>
    </row>
    <row r="996" spans="5:6" s="414" customFormat="1" x14ac:dyDescent="0.3">
      <c r="E996" s="438"/>
      <c r="F996" s="438"/>
    </row>
    <row r="997" spans="5:6" s="414" customFormat="1" x14ac:dyDescent="0.3">
      <c r="E997" s="438"/>
      <c r="F997" s="438"/>
    </row>
    <row r="998" spans="5:6" s="414" customFormat="1" x14ac:dyDescent="0.3">
      <c r="E998" s="438"/>
      <c r="F998" s="438"/>
    </row>
    <row r="999" spans="5:6" s="414" customFormat="1" x14ac:dyDescent="0.3">
      <c r="E999" s="438"/>
      <c r="F999" s="438"/>
    </row>
    <row r="1000" spans="5:6" s="414" customFormat="1" x14ac:dyDescent="0.3">
      <c r="E1000" s="438"/>
      <c r="F1000" s="438"/>
    </row>
    <row r="1001" spans="5:6" s="414" customFormat="1" x14ac:dyDescent="0.3">
      <c r="E1001" s="438"/>
      <c r="F1001" s="438"/>
    </row>
    <row r="1002" spans="5:6" s="414" customFormat="1" x14ac:dyDescent="0.3">
      <c r="E1002" s="438"/>
      <c r="F1002" s="438"/>
    </row>
    <row r="1003" spans="5:6" s="414" customFormat="1" x14ac:dyDescent="0.3">
      <c r="E1003" s="438"/>
      <c r="F1003" s="438"/>
    </row>
    <row r="1004" spans="5:6" s="414" customFormat="1" x14ac:dyDescent="0.3">
      <c r="E1004" s="438"/>
      <c r="F1004" s="438"/>
    </row>
    <row r="1005" spans="5:6" s="414" customFormat="1" x14ac:dyDescent="0.3">
      <c r="E1005" s="438"/>
      <c r="F1005" s="438"/>
    </row>
    <row r="1006" spans="5:6" s="414" customFormat="1" x14ac:dyDescent="0.3">
      <c r="E1006" s="438"/>
      <c r="F1006" s="438"/>
    </row>
    <row r="1007" spans="5:6" s="414" customFormat="1" x14ac:dyDescent="0.3">
      <c r="E1007" s="438"/>
      <c r="F1007" s="438"/>
    </row>
    <row r="1008" spans="5:6" s="414" customFormat="1" x14ac:dyDescent="0.3">
      <c r="E1008" s="438"/>
      <c r="F1008" s="438"/>
    </row>
    <row r="1009" spans="5:6" s="414" customFormat="1" x14ac:dyDescent="0.3">
      <c r="E1009" s="438"/>
      <c r="F1009" s="438"/>
    </row>
    <row r="1010" spans="5:6" s="414" customFormat="1" x14ac:dyDescent="0.3">
      <c r="E1010" s="438"/>
      <c r="F1010" s="438"/>
    </row>
    <row r="1011" spans="5:6" s="414" customFormat="1" x14ac:dyDescent="0.3">
      <c r="E1011" s="438"/>
      <c r="F1011" s="438"/>
    </row>
    <row r="1012" spans="5:6" s="414" customFormat="1" x14ac:dyDescent="0.3">
      <c r="E1012" s="438"/>
      <c r="F1012" s="438"/>
    </row>
    <row r="1013" spans="5:6" s="414" customFormat="1" x14ac:dyDescent="0.3">
      <c r="E1013" s="438"/>
      <c r="F1013" s="438"/>
    </row>
    <row r="1014" spans="5:6" s="414" customFormat="1" x14ac:dyDescent="0.3">
      <c r="E1014" s="438"/>
      <c r="F1014" s="438"/>
    </row>
    <row r="1015" spans="5:6" s="414" customFormat="1" x14ac:dyDescent="0.3">
      <c r="E1015" s="438"/>
      <c r="F1015" s="438"/>
    </row>
    <row r="1016" spans="5:6" s="414" customFormat="1" x14ac:dyDescent="0.3">
      <c r="E1016" s="438"/>
      <c r="F1016" s="438"/>
    </row>
    <row r="1017" spans="5:6" s="414" customFormat="1" x14ac:dyDescent="0.3">
      <c r="E1017" s="438"/>
      <c r="F1017" s="438"/>
    </row>
    <row r="1018" spans="5:6" s="414" customFormat="1" x14ac:dyDescent="0.3">
      <c r="E1018" s="438"/>
      <c r="F1018" s="438"/>
    </row>
    <row r="1019" spans="5:6" s="414" customFormat="1" x14ac:dyDescent="0.3">
      <c r="E1019" s="438"/>
      <c r="F1019" s="438"/>
    </row>
    <row r="1020" spans="5:6" s="414" customFormat="1" x14ac:dyDescent="0.3">
      <c r="E1020" s="438"/>
      <c r="F1020" s="438"/>
    </row>
    <row r="1021" spans="5:6" s="414" customFormat="1" x14ac:dyDescent="0.3">
      <c r="E1021" s="438"/>
      <c r="F1021" s="438"/>
    </row>
    <row r="1022" spans="5:6" s="414" customFormat="1" x14ac:dyDescent="0.3">
      <c r="E1022" s="438"/>
      <c r="F1022" s="438"/>
    </row>
    <row r="1023" spans="5:6" s="414" customFormat="1" x14ac:dyDescent="0.3">
      <c r="E1023" s="438"/>
      <c r="F1023" s="438"/>
    </row>
    <row r="1024" spans="5:6" s="414" customFormat="1" x14ac:dyDescent="0.3">
      <c r="E1024" s="438"/>
      <c r="F1024" s="438"/>
    </row>
    <row r="1025" spans="5:6" s="414" customFormat="1" x14ac:dyDescent="0.3">
      <c r="E1025" s="438"/>
      <c r="F1025" s="438"/>
    </row>
    <row r="1026" spans="5:6" s="414" customFormat="1" x14ac:dyDescent="0.3">
      <c r="E1026" s="438"/>
      <c r="F1026" s="438"/>
    </row>
    <row r="1027" spans="5:6" s="414" customFormat="1" x14ac:dyDescent="0.3">
      <c r="E1027" s="438"/>
      <c r="F1027" s="438"/>
    </row>
    <row r="1028" spans="5:6" s="414" customFormat="1" x14ac:dyDescent="0.3">
      <c r="E1028" s="438"/>
      <c r="F1028" s="438"/>
    </row>
    <row r="1029" spans="5:6" s="414" customFormat="1" x14ac:dyDescent="0.3">
      <c r="E1029" s="438"/>
      <c r="F1029" s="438"/>
    </row>
    <row r="1030" spans="5:6" s="414" customFormat="1" x14ac:dyDescent="0.3">
      <c r="E1030" s="438"/>
      <c r="F1030" s="438"/>
    </row>
    <row r="1031" spans="5:6" s="414" customFormat="1" x14ac:dyDescent="0.3">
      <c r="E1031" s="438"/>
      <c r="F1031" s="438"/>
    </row>
    <row r="1032" spans="5:6" s="414" customFormat="1" x14ac:dyDescent="0.3">
      <c r="E1032" s="438"/>
      <c r="F1032" s="438"/>
    </row>
    <row r="1033" spans="5:6" s="414" customFormat="1" x14ac:dyDescent="0.3">
      <c r="E1033" s="438"/>
      <c r="F1033" s="438"/>
    </row>
    <row r="1034" spans="5:6" s="414" customFormat="1" x14ac:dyDescent="0.3">
      <c r="E1034" s="438"/>
      <c r="F1034" s="438"/>
    </row>
    <row r="1035" spans="5:6" s="414" customFormat="1" x14ac:dyDescent="0.3">
      <c r="E1035" s="438"/>
      <c r="F1035" s="438"/>
    </row>
    <row r="1036" spans="5:6" s="414" customFormat="1" x14ac:dyDescent="0.3">
      <c r="E1036" s="438"/>
      <c r="F1036" s="438"/>
    </row>
    <row r="1037" spans="5:6" s="414" customFormat="1" x14ac:dyDescent="0.3">
      <c r="E1037" s="438"/>
      <c r="F1037" s="438"/>
    </row>
    <row r="1038" spans="5:6" s="414" customFormat="1" x14ac:dyDescent="0.3">
      <c r="E1038" s="438"/>
      <c r="F1038" s="438"/>
    </row>
    <row r="1039" spans="5:6" s="414" customFormat="1" x14ac:dyDescent="0.3">
      <c r="E1039" s="438"/>
      <c r="F1039" s="438"/>
    </row>
    <row r="1040" spans="5:6" s="414" customFormat="1" x14ac:dyDescent="0.3">
      <c r="E1040" s="438"/>
      <c r="F1040" s="438"/>
    </row>
    <row r="1041" spans="5:6" s="414" customFormat="1" x14ac:dyDescent="0.3">
      <c r="E1041" s="438"/>
      <c r="F1041" s="438"/>
    </row>
    <row r="1042" spans="5:6" s="414" customFormat="1" x14ac:dyDescent="0.3">
      <c r="E1042" s="438"/>
      <c r="F1042" s="438"/>
    </row>
    <row r="1043" spans="5:6" s="414" customFormat="1" x14ac:dyDescent="0.3">
      <c r="E1043" s="438"/>
      <c r="F1043" s="438"/>
    </row>
    <row r="1044" spans="5:6" s="414" customFormat="1" x14ac:dyDescent="0.3">
      <c r="E1044" s="438"/>
      <c r="F1044" s="438"/>
    </row>
    <row r="1045" spans="5:6" s="414" customFormat="1" x14ac:dyDescent="0.3">
      <c r="E1045" s="438"/>
      <c r="F1045" s="438"/>
    </row>
    <row r="1046" spans="5:6" s="414" customFormat="1" x14ac:dyDescent="0.3">
      <c r="E1046" s="438"/>
      <c r="F1046" s="438"/>
    </row>
    <row r="1047" spans="5:6" s="414" customFormat="1" x14ac:dyDescent="0.3">
      <c r="E1047" s="438"/>
      <c r="F1047" s="438"/>
    </row>
    <row r="1048" spans="5:6" s="414" customFormat="1" x14ac:dyDescent="0.3">
      <c r="E1048" s="438"/>
      <c r="F1048" s="438"/>
    </row>
    <row r="1049" spans="5:6" s="414" customFormat="1" x14ac:dyDescent="0.3">
      <c r="E1049" s="438"/>
      <c r="F1049" s="438"/>
    </row>
    <row r="1050" spans="5:6" s="414" customFormat="1" x14ac:dyDescent="0.3">
      <c r="E1050" s="438"/>
      <c r="F1050" s="438"/>
    </row>
    <row r="1051" spans="5:6" s="414" customFormat="1" x14ac:dyDescent="0.3">
      <c r="E1051" s="438"/>
      <c r="F1051" s="438"/>
    </row>
    <row r="1052" spans="5:6" s="414" customFormat="1" x14ac:dyDescent="0.3">
      <c r="E1052" s="438"/>
      <c r="F1052" s="438"/>
    </row>
    <row r="1053" spans="5:6" s="414" customFormat="1" x14ac:dyDescent="0.3">
      <c r="E1053" s="438"/>
      <c r="F1053" s="438"/>
    </row>
    <row r="1054" spans="5:6" s="414" customFormat="1" x14ac:dyDescent="0.3">
      <c r="E1054" s="438"/>
      <c r="F1054" s="438"/>
    </row>
    <row r="1055" spans="5:6" s="414" customFormat="1" x14ac:dyDescent="0.3">
      <c r="E1055" s="438"/>
      <c r="F1055" s="438"/>
    </row>
    <row r="1056" spans="5:6" s="414" customFormat="1" x14ac:dyDescent="0.3">
      <c r="E1056" s="438"/>
      <c r="F1056" s="438"/>
    </row>
    <row r="1057" spans="5:6" s="414" customFormat="1" x14ac:dyDescent="0.3">
      <c r="E1057" s="438"/>
      <c r="F1057" s="438"/>
    </row>
    <row r="1058" spans="5:6" s="414" customFormat="1" x14ac:dyDescent="0.3">
      <c r="E1058" s="438"/>
      <c r="F1058" s="438"/>
    </row>
    <row r="1059" spans="5:6" s="414" customFormat="1" x14ac:dyDescent="0.3">
      <c r="E1059" s="438"/>
      <c r="F1059" s="438"/>
    </row>
    <row r="1060" spans="5:6" s="414" customFormat="1" x14ac:dyDescent="0.3">
      <c r="E1060" s="438"/>
      <c r="F1060" s="438"/>
    </row>
    <row r="1061" spans="5:6" s="414" customFormat="1" x14ac:dyDescent="0.3">
      <c r="E1061" s="438"/>
      <c r="F1061" s="438"/>
    </row>
    <row r="1062" spans="5:6" s="414" customFormat="1" x14ac:dyDescent="0.3">
      <c r="E1062" s="438"/>
      <c r="F1062" s="438"/>
    </row>
    <row r="1063" spans="5:6" s="414" customFormat="1" x14ac:dyDescent="0.3">
      <c r="E1063" s="438"/>
      <c r="F1063" s="438"/>
    </row>
    <row r="1064" spans="5:6" s="414" customFormat="1" x14ac:dyDescent="0.3">
      <c r="E1064" s="438"/>
      <c r="F1064" s="438"/>
    </row>
    <row r="1065" spans="5:6" s="414" customFormat="1" x14ac:dyDescent="0.3">
      <c r="E1065" s="438"/>
      <c r="F1065" s="438"/>
    </row>
    <row r="1066" spans="5:6" s="414" customFormat="1" x14ac:dyDescent="0.3">
      <c r="E1066" s="438"/>
      <c r="F1066" s="438"/>
    </row>
    <row r="1067" spans="5:6" s="414" customFormat="1" x14ac:dyDescent="0.3">
      <c r="E1067" s="438"/>
      <c r="F1067" s="438"/>
    </row>
    <row r="1068" spans="5:6" s="414" customFormat="1" x14ac:dyDescent="0.3">
      <c r="E1068" s="438"/>
      <c r="F1068" s="438"/>
    </row>
    <row r="1069" spans="5:6" s="414" customFormat="1" x14ac:dyDescent="0.3">
      <c r="E1069" s="438"/>
      <c r="F1069" s="438"/>
    </row>
    <row r="1070" spans="5:6" s="414" customFormat="1" x14ac:dyDescent="0.3">
      <c r="E1070" s="438"/>
      <c r="F1070" s="438"/>
    </row>
    <row r="1071" spans="5:6" s="414" customFormat="1" x14ac:dyDescent="0.3">
      <c r="E1071" s="438"/>
      <c r="F1071" s="438"/>
    </row>
    <row r="1072" spans="5:6" s="414" customFormat="1" x14ac:dyDescent="0.3">
      <c r="E1072" s="438"/>
      <c r="F1072" s="438"/>
    </row>
    <row r="1073" spans="5:6" s="414" customFormat="1" x14ac:dyDescent="0.3">
      <c r="E1073" s="438"/>
      <c r="F1073" s="438"/>
    </row>
    <row r="1074" spans="5:6" s="414" customFormat="1" x14ac:dyDescent="0.3">
      <c r="E1074" s="438"/>
      <c r="F1074" s="438"/>
    </row>
    <row r="1075" spans="5:6" s="414" customFormat="1" x14ac:dyDescent="0.3">
      <c r="E1075" s="438"/>
      <c r="F1075" s="438"/>
    </row>
    <row r="1076" spans="5:6" s="414" customFormat="1" x14ac:dyDescent="0.3">
      <c r="E1076" s="438"/>
      <c r="F1076" s="438"/>
    </row>
    <row r="1077" spans="5:6" s="414" customFormat="1" x14ac:dyDescent="0.3">
      <c r="E1077" s="438"/>
      <c r="F1077" s="438"/>
    </row>
    <row r="1078" spans="5:6" s="414" customFormat="1" x14ac:dyDescent="0.3">
      <c r="E1078" s="438"/>
      <c r="F1078" s="438"/>
    </row>
    <row r="1079" spans="5:6" s="414" customFormat="1" x14ac:dyDescent="0.3">
      <c r="E1079" s="438"/>
      <c r="F1079" s="438"/>
    </row>
    <row r="1080" spans="5:6" s="414" customFormat="1" x14ac:dyDescent="0.3">
      <c r="E1080" s="438"/>
      <c r="F1080" s="438"/>
    </row>
    <row r="1081" spans="5:6" s="414" customFormat="1" x14ac:dyDescent="0.3">
      <c r="E1081" s="438"/>
      <c r="F1081" s="438"/>
    </row>
    <row r="1082" spans="5:6" s="414" customFormat="1" x14ac:dyDescent="0.3">
      <c r="E1082" s="438"/>
      <c r="F1082" s="438"/>
    </row>
    <row r="1083" spans="5:6" s="414" customFormat="1" x14ac:dyDescent="0.3">
      <c r="E1083" s="438"/>
      <c r="F1083" s="438"/>
    </row>
    <row r="1084" spans="5:6" s="414" customFormat="1" x14ac:dyDescent="0.3">
      <c r="E1084" s="438"/>
      <c r="F1084" s="438"/>
    </row>
    <row r="1085" spans="5:6" s="414" customFormat="1" x14ac:dyDescent="0.3">
      <c r="E1085" s="438"/>
      <c r="F1085" s="438"/>
    </row>
    <row r="1086" spans="5:6" s="414" customFormat="1" x14ac:dyDescent="0.3">
      <c r="E1086" s="438"/>
      <c r="F1086" s="438"/>
    </row>
    <row r="1087" spans="5:6" s="414" customFormat="1" x14ac:dyDescent="0.3">
      <c r="E1087" s="438"/>
      <c r="F1087" s="438"/>
    </row>
    <row r="1088" spans="5:6" s="414" customFormat="1" x14ac:dyDescent="0.3">
      <c r="E1088" s="438"/>
      <c r="F1088" s="438"/>
    </row>
    <row r="1089" spans="5:6" s="414" customFormat="1" x14ac:dyDescent="0.3">
      <c r="E1089" s="438"/>
      <c r="F1089" s="438"/>
    </row>
    <row r="1090" spans="5:6" s="414" customFormat="1" x14ac:dyDescent="0.3">
      <c r="E1090" s="438"/>
      <c r="F1090" s="438"/>
    </row>
    <row r="1091" spans="5:6" s="414" customFormat="1" x14ac:dyDescent="0.3">
      <c r="E1091" s="438"/>
      <c r="F1091" s="438"/>
    </row>
    <row r="1092" spans="5:6" s="414" customFormat="1" x14ac:dyDescent="0.3">
      <c r="E1092" s="438"/>
      <c r="F1092" s="438"/>
    </row>
    <row r="1093" spans="5:6" s="414" customFormat="1" x14ac:dyDescent="0.3">
      <c r="E1093" s="438"/>
      <c r="F1093" s="438"/>
    </row>
    <row r="1094" spans="5:6" s="414" customFormat="1" x14ac:dyDescent="0.3">
      <c r="E1094" s="438"/>
      <c r="F1094" s="438"/>
    </row>
    <row r="1095" spans="5:6" s="414" customFormat="1" x14ac:dyDescent="0.3">
      <c r="E1095" s="438"/>
      <c r="F1095" s="438"/>
    </row>
    <row r="1096" spans="5:6" s="414" customFormat="1" x14ac:dyDescent="0.3">
      <c r="E1096" s="438"/>
      <c r="F1096" s="438"/>
    </row>
    <row r="1097" spans="5:6" s="414" customFormat="1" x14ac:dyDescent="0.3">
      <c r="E1097" s="438"/>
      <c r="F1097" s="438"/>
    </row>
    <row r="1098" spans="5:6" s="414" customFormat="1" x14ac:dyDescent="0.3">
      <c r="E1098" s="438"/>
      <c r="F1098" s="438"/>
    </row>
    <row r="1099" spans="5:6" s="414" customFormat="1" x14ac:dyDescent="0.3">
      <c r="E1099" s="438"/>
      <c r="F1099" s="438"/>
    </row>
    <row r="1100" spans="5:6" s="414" customFormat="1" x14ac:dyDescent="0.3">
      <c r="E1100" s="438"/>
      <c r="F1100" s="438"/>
    </row>
    <row r="1101" spans="5:6" s="414" customFormat="1" x14ac:dyDescent="0.3">
      <c r="E1101" s="438"/>
      <c r="F1101" s="438"/>
    </row>
    <row r="1102" spans="5:6" s="414" customFormat="1" x14ac:dyDescent="0.3">
      <c r="E1102" s="438"/>
      <c r="F1102" s="438"/>
    </row>
    <row r="1103" spans="5:6" s="414" customFormat="1" x14ac:dyDescent="0.3">
      <c r="E1103" s="438"/>
      <c r="F1103" s="438"/>
    </row>
    <row r="1104" spans="5:6" s="414" customFormat="1" x14ac:dyDescent="0.3">
      <c r="E1104" s="438"/>
      <c r="F1104" s="438"/>
    </row>
    <row r="1105" spans="5:6" s="414" customFormat="1" x14ac:dyDescent="0.3">
      <c r="E1105" s="438"/>
      <c r="F1105" s="438"/>
    </row>
    <row r="1106" spans="5:6" s="414" customFormat="1" x14ac:dyDescent="0.3">
      <c r="E1106" s="438"/>
      <c r="F1106" s="438"/>
    </row>
    <row r="1107" spans="5:6" s="414" customFormat="1" x14ac:dyDescent="0.3">
      <c r="E1107" s="438"/>
      <c r="F1107" s="438"/>
    </row>
    <row r="1108" spans="5:6" s="414" customFormat="1" x14ac:dyDescent="0.3">
      <c r="E1108" s="438"/>
      <c r="F1108" s="438"/>
    </row>
    <row r="1109" spans="5:6" s="414" customFormat="1" x14ac:dyDescent="0.3">
      <c r="E1109" s="438"/>
      <c r="F1109" s="438"/>
    </row>
    <row r="1110" spans="5:6" s="414" customFormat="1" x14ac:dyDescent="0.3">
      <c r="E1110" s="438"/>
      <c r="F1110" s="438"/>
    </row>
    <row r="1111" spans="5:6" s="414" customFormat="1" x14ac:dyDescent="0.3">
      <c r="E1111" s="438"/>
      <c r="F1111" s="438"/>
    </row>
    <row r="1112" spans="5:6" s="414" customFormat="1" x14ac:dyDescent="0.3">
      <c r="E1112" s="438"/>
      <c r="F1112" s="438"/>
    </row>
    <row r="1113" spans="5:6" s="414" customFormat="1" x14ac:dyDescent="0.3">
      <c r="E1113" s="438"/>
      <c r="F1113" s="438"/>
    </row>
    <row r="1114" spans="5:6" s="414" customFormat="1" x14ac:dyDescent="0.3">
      <c r="E1114" s="438"/>
      <c r="F1114" s="438"/>
    </row>
    <row r="1115" spans="5:6" s="414" customFormat="1" x14ac:dyDescent="0.3">
      <c r="E1115" s="438"/>
      <c r="F1115" s="438"/>
    </row>
    <row r="1116" spans="5:6" s="414" customFormat="1" x14ac:dyDescent="0.3">
      <c r="E1116" s="438"/>
      <c r="F1116" s="438"/>
    </row>
    <row r="1117" spans="5:6" s="414" customFormat="1" x14ac:dyDescent="0.3">
      <c r="E1117" s="438"/>
      <c r="F1117" s="438"/>
    </row>
    <row r="1118" spans="5:6" s="414" customFormat="1" x14ac:dyDescent="0.3">
      <c r="E1118" s="438"/>
      <c r="F1118" s="438"/>
    </row>
    <row r="1119" spans="5:6" s="414" customFormat="1" x14ac:dyDescent="0.3">
      <c r="E1119" s="438"/>
      <c r="F1119" s="438"/>
    </row>
    <row r="1120" spans="5:6" s="414" customFormat="1" x14ac:dyDescent="0.3">
      <c r="E1120" s="438"/>
      <c r="F1120" s="438"/>
    </row>
    <row r="1121" spans="5:6" s="414" customFormat="1" x14ac:dyDescent="0.3">
      <c r="E1121" s="438"/>
      <c r="F1121" s="438"/>
    </row>
    <row r="1122" spans="5:6" s="414" customFormat="1" x14ac:dyDescent="0.3">
      <c r="E1122" s="438"/>
      <c r="F1122" s="438"/>
    </row>
    <row r="1123" spans="5:6" s="414" customFormat="1" x14ac:dyDescent="0.3">
      <c r="E1123" s="438"/>
      <c r="F1123" s="438"/>
    </row>
    <row r="1124" spans="5:6" s="414" customFormat="1" x14ac:dyDescent="0.3">
      <c r="E1124" s="438"/>
      <c r="F1124" s="438"/>
    </row>
    <row r="1125" spans="5:6" s="414" customFormat="1" x14ac:dyDescent="0.3">
      <c r="E1125" s="438"/>
      <c r="F1125" s="438"/>
    </row>
    <row r="1126" spans="5:6" s="414" customFormat="1" x14ac:dyDescent="0.3">
      <c r="E1126" s="438"/>
      <c r="F1126" s="438"/>
    </row>
    <row r="1127" spans="5:6" s="414" customFormat="1" x14ac:dyDescent="0.3">
      <c r="E1127" s="438"/>
      <c r="F1127" s="438"/>
    </row>
    <row r="1128" spans="5:6" s="414" customFormat="1" x14ac:dyDescent="0.3">
      <c r="E1128" s="438"/>
      <c r="F1128" s="438"/>
    </row>
    <row r="1129" spans="5:6" s="414" customFormat="1" x14ac:dyDescent="0.3">
      <c r="E1129" s="438"/>
      <c r="F1129" s="438"/>
    </row>
    <row r="1130" spans="5:6" s="414" customFormat="1" x14ac:dyDescent="0.3">
      <c r="E1130" s="438"/>
      <c r="F1130" s="438"/>
    </row>
    <row r="1131" spans="5:6" s="414" customFormat="1" x14ac:dyDescent="0.3">
      <c r="E1131" s="438"/>
      <c r="F1131" s="438"/>
    </row>
    <row r="1132" spans="5:6" s="414" customFormat="1" x14ac:dyDescent="0.3">
      <c r="E1132" s="438"/>
      <c r="F1132" s="438"/>
    </row>
    <row r="1133" spans="5:6" s="414" customFormat="1" x14ac:dyDescent="0.3">
      <c r="E1133" s="438"/>
      <c r="F1133" s="438"/>
    </row>
    <row r="1134" spans="5:6" s="414" customFormat="1" x14ac:dyDescent="0.3">
      <c r="E1134" s="438"/>
      <c r="F1134" s="438"/>
    </row>
    <row r="1135" spans="5:6" s="414" customFormat="1" x14ac:dyDescent="0.3">
      <c r="E1135" s="438"/>
      <c r="F1135" s="438"/>
    </row>
    <row r="1136" spans="5:6" s="414" customFormat="1" x14ac:dyDescent="0.3">
      <c r="E1136" s="438"/>
      <c r="F1136" s="438"/>
    </row>
    <row r="1137" spans="5:6" s="414" customFormat="1" x14ac:dyDescent="0.3">
      <c r="E1137" s="438"/>
      <c r="F1137" s="438"/>
    </row>
    <row r="1138" spans="5:6" s="414" customFormat="1" x14ac:dyDescent="0.3">
      <c r="E1138" s="438"/>
      <c r="F1138" s="438"/>
    </row>
    <row r="1139" spans="5:6" s="414" customFormat="1" x14ac:dyDescent="0.3">
      <c r="E1139" s="438"/>
      <c r="F1139" s="438"/>
    </row>
    <row r="1140" spans="5:6" s="414" customFormat="1" x14ac:dyDescent="0.3">
      <c r="E1140" s="438"/>
      <c r="F1140" s="438"/>
    </row>
    <row r="1141" spans="5:6" s="414" customFormat="1" x14ac:dyDescent="0.3">
      <c r="E1141" s="438"/>
      <c r="F1141" s="438"/>
    </row>
    <row r="1142" spans="5:6" s="414" customFormat="1" x14ac:dyDescent="0.3">
      <c r="E1142" s="438"/>
      <c r="F1142" s="438"/>
    </row>
    <row r="1143" spans="5:6" s="414" customFormat="1" x14ac:dyDescent="0.3">
      <c r="E1143" s="438"/>
      <c r="F1143" s="438"/>
    </row>
    <row r="1144" spans="5:6" s="414" customFormat="1" x14ac:dyDescent="0.3">
      <c r="E1144" s="438"/>
      <c r="F1144" s="438"/>
    </row>
    <row r="1145" spans="5:6" s="414" customFormat="1" x14ac:dyDescent="0.3">
      <c r="E1145" s="438"/>
      <c r="F1145" s="438"/>
    </row>
    <row r="1146" spans="5:6" s="414" customFormat="1" x14ac:dyDescent="0.3">
      <c r="E1146" s="438"/>
      <c r="F1146" s="438"/>
    </row>
    <row r="1147" spans="5:6" s="414" customFormat="1" x14ac:dyDescent="0.3">
      <c r="E1147" s="438"/>
      <c r="F1147" s="438"/>
    </row>
    <row r="1148" spans="5:6" s="414" customFormat="1" x14ac:dyDescent="0.3">
      <c r="E1148" s="438"/>
      <c r="F1148" s="438"/>
    </row>
    <row r="1149" spans="5:6" s="414" customFormat="1" x14ac:dyDescent="0.3">
      <c r="E1149" s="438"/>
      <c r="F1149" s="438"/>
    </row>
    <row r="1150" spans="5:6" s="414" customFormat="1" x14ac:dyDescent="0.3">
      <c r="E1150" s="438"/>
      <c r="F1150" s="438"/>
    </row>
    <row r="1151" spans="5:6" s="414" customFormat="1" x14ac:dyDescent="0.3">
      <c r="E1151" s="438"/>
      <c r="F1151" s="438"/>
    </row>
    <row r="1152" spans="5:6" s="414" customFormat="1" x14ac:dyDescent="0.3">
      <c r="E1152" s="438"/>
      <c r="F1152" s="438"/>
    </row>
    <row r="1153" spans="5:6" s="414" customFormat="1" x14ac:dyDescent="0.3">
      <c r="E1153" s="438"/>
      <c r="F1153" s="438"/>
    </row>
    <row r="1154" spans="5:6" s="414" customFormat="1" x14ac:dyDescent="0.3">
      <c r="E1154" s="438"/>
      <c r="F1154" s="438"/>
    </row>
    <row r="1155" spans="5:6" s="414" customFormat="1" x14ac:dyDescent="0.3">
      <c r="E1155" s="438"/>
      <c r="F1155" s="438"/>
    </row>
    <row r="1156" spans="5:6" s="414" customFormat="1" x14ac:dyDescent="0.3">
      <c r="E1156" s="438"/>
      <c r="F1156" s="438"/>
    </row>
    <row r="1157" spans="5:6" s="414" customFormat="1" x14ac:dyDescent="0.3">
      <c r="E1157" s="438"/>
      <c r="F1157" s="438"/>
    </row>
    <row r="1158" spans="5:6" s="414" customFormat="1" x14ac:dyDescent="0.3">
      <c r="E1158" s="438"/>
      <c r="F1158" s="438"/>
    </row>
    <row r="1159" spans="5:6" s="414" customFormat="1" x14ac:dyDescent="0.3">
      <c r="E1159" s="438"/>
      <c r="F1159" s="438"/>
    </row>
    <row r="1160" spans="5:6" s="414" customFormat="1" x14ac:dyDescent="0.3">
      <c r="E1160" s="438"/>
      <c r="F1160" s="438"/>
    </row>
    <row r="1161" spans="5:6" s="414" customFormat="1" x14ac:dyDescent="0.3">
      <c r="E1161" s="438"/>
      <c r="F1161" s="438"/>
    </row>
    <row r="1162" spans="5:6" s="414" customFormat="1" x14ac:dyDescent="0.3">
      <c r="E1162" s="438"/>
      <c r="F1162" s="438"/>
    </row>
    <row r="1163" spans="5:6" s="414" customFormat="1" x14ac:dyDescent="0.3">
      <c r="E1163" s="438"/>
      <c r="F1163" s="438"/>
    </row>
    <row r="1164" spans="5:6" s="414" customFormat="1" x14ac:dyDescent="0.3">
      <c r="E1164" s="438"/>
      <c r="F1164" s="438"/>
    </row>
    <row r="1165" spans="5:6" s="414" customFormat="1" x14ac:dyDescent="0.3">
      <c r="E1165" s="438"/>
      <c r="F1165" s="438"/>
    </row>
    <row r="1166" spans="5:6" s="414" customFormat="1" x14ac:dyDescent="0.3">
      <c r="E1166" s="438"/>
      <c r="F1166" s="438"/>
    </row>
    <row r="1167" spans="5:6" s="414" customFormat="1" x14ac:dyDescent="0.3">
      <c r="E1167" s="438"/>
      <c r="F1167" s="438"/>
    </row>
    <row r="1168" spans="5:6" s="414" customFormat="1" x14ac:dyDescent="0.3">
      <c r="E1168" s="438"/>
      <c r="F1168" s="438"/>
    </row>
    <row r="1169" spans="5:6" s="414" customFormat="1" x14ac:dyDescent="0.3">
      <c r="E1169" s="438"/>
      <c r="F1169" s="438"/>
    </row>
    <row r="1170" spans="5:6" s="414" customFormat="1" x14ac:dyDescent="0.3">
      <c r="E1170" s="438"/>
      <c r="F1170" s="438"/>
    </row>
    <row r="1171" spans="5:6" s="414" customFormat="1" x14ac:dyDescent="0.3">
      <c r="E1171" s="438"/>
      <c r="F1171" s="438"/>
    </row>
    <row r="1172" spans="5:6" s="414" customFormat="1" x14ac:dyDescent="0.3">
      <c r="E1172" s="438"/>
      <c r="F1172" s="438"/>
    </row>
    <row r="1173" spans="5:6" s="414" customFormat="1" x14ac:dyDescent="0.3">
      <c r="E1173" s="438"/>
      <c r="F1173" s="438"/>
    </row>
    <row r="1174" spans="5:6" s="414" customFormat="1" x14ac:dyDescent="0.3">
      <c r="E1174" s="438"/>
      <c r="F1174" s="438"/>
    </row>
    <row r="1175" spans="5:6" s="414" customFormat="1" x14ac:dyDescent="0.3">
      <c r="E1175" s="438"/>
      <c r="F1175" s="438"/>
    </row>
    <row r="1176" spans="5:6" s="414" customFormat="1" x14ac:dyDescent="0.3">
      <c r="E1176" s="438"/>
      <c r="F1176" s="438"/>
    </row>
    <row r="1177" spans="5:6" s="414" customFormat="1" x14ac:dyDescent="0.3">
      <c r="E1177" s="438"/>
      <c r="F1177" s="438"/>
    </row>
    <row r="1178" spans="5:6" s="414" customFormat="1" x14ac:dyDescent="0.3">
      <c r="E1178" s="438"/>
      <c r="F1178" s="438"/>
    </row>
    <row r="1179" spans="5:6" s="414" customFormat="1" x14ac:dyDescent="0.3">
      <c r="E1179" s="438"/>
      <c r="F1179" s="438"/>
    </row>
    <row r="1180" spans="5:6" s="414" customFormat="1" x14ac:dyDescent="0.3">
      <c r="E1180" s="438"/>
      <c r="F1180" s="438"/>
    </row>
    <row r="1181" spans="5:6" s="414" customFormat="1" x14ac:dyDescent="0.3">
      <c r="E1181" s="438"/>
      <c r="F1181" s="438"/>
    </row>
    <row r="1182" spans="5:6" s="414" customFormat="1" x14ac:dyDescent="0.3">
      <c r="E1182" s="438"/>
      <c r="F1182" s="438"/>
    </row>
    <row r="1183" spans="5:6" s="414" customFormat="1" x14ac:dyDescent="0.3">
      <c r="E1183" s="438"/>
      <c r="F1183" s="438"/>
    </row>
    <row r="1184" spans="5:6" s="414" customFormat="1" x14ac:dyDescent="0.3">
      <c r="E1184" s="438"/>
      <c r="F1184" s="438"/>
    </row>
    <row r="1185" spans="5:6" s="414" customFormat="1" x14ac:dyDescent="0.3">
      <c r="E1185" s="438"/>
      <c r="F1185" s="438"/>
    </row>
    <row r="1186" spans="5:6" s="414" customFormat="1" x14ac:dyDescent="0.3">
      <c r="E1186" s="438"/>
      <c r="F1186" s="438"/>
    </row>
    <row r="1187" spans="5:6" s="414" customFormat="1" x14ac:dyDescent="0.3">
      <c r="E1187" s="438"/>
      <c r="F1187" s="438"/>
    </row>
    <row r="1188" spans="5:6" s="414" customFormat="1" x14ac:dyDescent="0.3">
      <c r="E1188" s="438"/>
      <c r="F1188" s="438"/>
    </row>
    <row r="1189" spans="5:6" s="414" customFormat="1" x14ac:dyDescent="0.3">
      <c r="E1189" s="438"/>
      <c r="F1189" s="438"/>
    </row>
    <row r="1190" spans="5:6" s="414" customFormat="1" x14ac:dyDescent="0.3">
      <c r="E1190" s="438"/>
      <c r="F1190" s="438"/>
    </row>
    <row r="1191" spans="5:6" s="414" customFormat="1" x14ac:dyDescent="0.3">
      <c r="E1191" s="438"/>
      <c r="F1191" s="438"/>
    </row>
    <row r="1192" spans="5:6" s="414" customFormat="1" x14ac:dyDescent="0.3">
      <c r="E1192" s="438"/>
      <c r="F1192" s="438"/>
    </row>
    <row r="1193" spans="5:6" s="414" customFormat="1" x14ac:dyDescent="0.3">
      <c r="E1193" s="438"/>
      <c r="F1193" s="438"/>
    </row>
    <row r="1194" spans="5:6" s="414" customFormat="1" x14ac:dyDescent="0.3">
      <c r="E1194" s="438"/>
      <c r="F1194" s="438"/>
    </row>
    <row r="1195" spans="5:6" s="414" customFormat="1" x14ac:dyDescent="0.3">
      <c r="E1195" s="438"/>
      <c r="F1195" s="438"/>
    </row>
    <row r="1196" spans="5:6" s="414" customFormat="1" x14ac:dyDescent="0.3">
      <c r="E1196" s="438"/>
      <c r="F1196" s="438"/>
    </row>
    <row r="1197" spans="5:6" s="414" customFormat="1" x14ac:dyDescent="0.3">
      <c r="E1197" s="438"/>
      <c r="F1197" s="438"/>
    </row>
    <row r="1198" spans="5:6" s="414" customFormat="1" x14ac:dyDescent="0.3">
      <c r="E1198" s="438"/>
      <c r="F1198" s="438"/>
    </row>
    <row r="1199" spans="5:6" s="414" customFormat="1" x14ac:dyDescent="0.3">
      <c r="E1199" s="438"/>
      <c r="F1199" s="438"/>
    </row>
    <row r="1200" spans="5:6" s="414" customFormat="1" x14ac:dyDescent="0.3">
      <c r="E1200" s="438"/>
      <c r="F1200" s="438"/>
    </row>
    <row r="1201" spans="5:6" s="414" customFormat="1" x14ac:dyDescent="0.3">
      <c r="E1201" s="438"/>
      <c r="F1201" s="438"/>
    </row>
    <row r="1202" spans="5:6" s="414" customFormat="1" x14ac:dyDescent="0.3">
      <c r="E1202" s="438"/>
      <c r="F1202" s="438"/>
    </row>
    <row r="1203" spans="5:6" s="414" customFormat="1" x14ac:dyDescent="0.3">
      <c r="E1203" s="438"/>
      <c r="F1203" s="438"/>
    </row>
    <row r="1204" spans="5:6" s="414" customFormat="1" x14ac:dyDescent="0.3">
      <c r="E1204" s="438"/>
      <c r="F1204" s="438"/>
    </row>
    <row r="1205" spans="5:6" s="414" customFormat="1" x14ac:dyDescent="0.3">
      <c r="E1205" s="438"/>
      <c r="F1205" s="438"/>
    </row>
    <row r="1206" spans="5:6" s="414" customFormat="1" x14ac:dyDescent="0.3">
      <c r="E1206" s="438"/>
      <c r="F1206" s="438"/>
    </row>
    <row r="1207" spans="5:6" s="414" customFormat="1" x14ac:dyDescent="0.3">
      <c r="E1207" s="438"/>
      <c r="F1207" s="438"/>
    </row>
    <row r="1208" spans="5:6" s="414" customFormat="1" x14ac:dyDescent="0.3">
      <c r="E1208" s="438"/>
      <c r="F1208" s="438"/>
    </row>
    <row r="1209" spans="5:6" s="414" customFormat="1" x14ac:dyDescent="0.3">
      <c r="E1209" s="438"/>
      <c r="F1209" s="438"/>
    </row>
    <row r="1210" spans="5:6" s="414" customFormat="1" x14ac:dyDescent="0.3">
      <c r="E1210" s="438"/>
      <c r="F1210" s="438"/>
    </row>
    <row r="1211" spans="5:6" s="414" customFormat="1" x14ac:dyDescent="0.3">
      <c r="E1211" s="438"/>
      <c r="F1211" s="438"/>
    </row>
    <row r="1212" spans="5:6" s="414" customFormat="1" x14ac:dyDescent="0.3">
      <c r="E1212" s="438"/>
      <c r="F1212" s="438"/>
    </row>
    <row r="1213" spans="5:6" s="414" customFormat="1" x14ac:dyDescent="0.3">
      <c r="E1213" s="438"/>
      <c r="F1213" s="438"/>
    </row>
    <row r="1214" spans="5:6" s="414" customFormat="1" x14ac:dyDescent="0.3">
      <c r="E1214" s="438"/>
      <c r="F1214" s="438"/>
    </row>
    <row r="1215" spans="5:6" s="414" customFormat="1" x14ac:dyDescent="0.3">
      <c r="E1215" s="438"/>
      <c r="F1215" s="438"/>
    </row>
    <row r="1216" spans="5:6" s="414" customFormat="1" x14ac:dyDescent="0.3">
      <c r="E1216" s="438"/>
      <c r="F1216" s="438"/>
    </row>
    <row r="1217" spans="5:6" s="414" customFormat="1" x14ac:dyDescent="0.3">
      <c r="E1217" s="438"/>
      <c r="F1217" s="438"/>
    </row>
    <row r="1218" spans="5:6" s="414" customFormat="1" x14ac:dyDescent="0.3">
      <c r="E1218" s="438"/>
      <c r="F1218" s="438"/>
    </row>
    <row r="1219" spans="5:6" s="414" customFormat="1" x14ac:dyDescent="0.3">
      <c r="E1219" s="438"/>
      <c r="F1219" s="438"/>
    </row>
    <row r="1220" spans="5:6" s="414" customFormat="1" x14ac:dyDescent="0.3">
      <c r="E1220" s="438"/>
      <c r="F1220" s="438"/>
    </row>
    <row r="1221" spans="5:6" s="414" customFormat="1" x14ac:dyDescent="0.3">
      <c r="E1221" s="438"/>
      <c r="F1221" s="438"/>
    </row>
    <row r="1222" spans="5:6" s="414" customFormat="1" x14ac:dyDescent="0.3">
      <c r="E1222" s="438"/>
      <c r="F1222" s="438"/>
    </row>
    <row r="1223" spans="5:6" s="414" customFormat="1" x14ac:dyDescent="0.3">
      <c r="E1223" s="438"/>
      <c r="F1223" s="438"/>
    </row>
    <row r="1224" spans="5:6" s="414" customFormat="1" x14ac:dyDescent="0.3">
      <c r="E1224" s="438"/>
      <c r="F1224" s="438"/>
    </row>
    <row r="1225" spans="5:6" s="414" customFormat="1" x14ac:dyDescent="0.3">
      <c r="E1225" s="438"/>
      <c r="F1225" s="438"/>
    </row>
    <row r="1226" spans="5:6" s="414" customFormat="1" x14ac:dyDescent="0.3">
      <c r="E1226" s="438"/>
      <c r="F1226" s="438"/>
    </row>
    <row r="1227" spans="5:6" s="414" customFormat="1" x14ac:dyDescent="0.3">
      <c r="E1227" s="438"/>
      <c r="F1227" s="438"/>
    </row>
    <row r="1228" spans="5:6" s="414" customFormat="1" x14ac:dyDescent="0.3">
      <c r="E1228" s="438"/>
      <c r="F1228" s="438"/>
    </row>
    <row r="1229" spans="5:6" s="414" customFormat="1" x14ac:dyDescent="0.3">
      <c r="E1229" s="438"/>
      <c r="F1229" s="438"/>
    </row>
    <row r="1230" spans="5:6" s="414" customFormat="1" x14ac:dyDescent="0.3">
      <c r="E1230" s="438"/>
      <c r="F1230" s="438"/>
    </row>
    <row r="1231" spans="5:6" s="414" customFormat="1" x14ac:dyDescent="0.3">
      <c r="E1231" s="438"/>
      <c r="F1231" s="438"/>
    </row>
    <row r="1232" spans="5:6" s="414" customFormat="1" x14ac:dyDescent="0.3">
      <c r="E1232" s="438"/>
      <c r="F1232" s="438"/>
    </row>
    <row r="1233" spans="5:6" s="414" customFormat="1" x14ac:dyDescent="0.3">
      <c r="E1233" s="438"/>
      <c r="F1233" s="438"/>
    </row>
    <row r="1234" spans="5:6" s="414" customFormat="1" x14ac:dyDescent="0.3">
      <c r="E1234" s="438"/>
      <c r="F1234" s="438"/>
    </row>
    <row r="1235" spans="5:6" s="414" customFormat="1" x14ac:dyDescent="0.3">
      <c r="E1235" s="438"/>
      <c r="F1235" s="438"/>
    </row>
    <row r="1236" spans="5:6" s="414" customFormat="1" x14ac:dyDescent="0.3">
      <c r="E1236" s="438"/>
      <c r="F1236" s="438"/>
    </row>
    <row r="1237" spans="5:6" s="414" customFormat="1" x14ac:dyDescent="0.3">
      <c r="E1237" s="438"/>
      <c r="F1237" s="438"/>
    </row>
    <row r="1238" spans="5:6" s="414" customFormat="1" x14ac:dyDescent="0.3">
      <c r="E1238" s="438"/>
      <c r="F1238" s="438"/>
    </row>
    <row r="1239" spans="5:6" s="414" customFormat="1" x14ac:dyDescent="0.3">
      <c r="E1239" s="438"/>
      <c r="F1239" s="438"/>
    </row>
    <row r="1240" spans="5:6" s="414" customFormat="1" x14ac:dyDescent="0.3">
      <c r="E1240" s="438"/>
      <c r="F1240" s="438"/>
    </row>
    <row r="1241" spans="5:6" s="414" customFormat="1" x14ac:dyDescent="0.3">
      <c r="E1241" s="438"/>
      <c r="F1241" s="438"/>
    </row>
    <row r="1242" spans="5:6" s="414" customFormat="1" x14ac:dyDescent="0.3">
      <c r="E1242" s="438"/>
      <c r="F1242" s="438"/>
    </row>
    <row r="1243" spans="5:6" s="414" customFormat="1" x14ac:dyDescent="0.3">
      <c r="E1243" s="438"/>
      <c r="F1243" s="438"/>
    </row>
    <row r="1244" spans="5:6" s="414" customFormat="1" x14ac:dyDescent="0.3">
      <c r="E1244" s="438"/>
      <c r="F1244" s="438"/>
    </row>
    <row r="1245" spans="5:6" s="414" customFormat="1" x14ac:dyDescent="0.3">
      <c r="E1245" s="438"/>
      <c r="F1245" s="438"/>
    </row>
    <row r="1246" spans="5:6" s="414" customFormat="1" x14ac:dyDescent="0.3">
      <c r="E1246" s="438"/>
      <c r="F1246" s="438"/>
    </row>
    <row r="1247" spans="5:6" s="414" customFormat="1" x14ac:dyDescent="0.3">
      <c r="E1247" s="438"/>
      <c r="F1247" s="438"/>
    </row>
    <row r="1248" spans="5:6" s="414" customFormat="1" x14ac:dyDescent="0.3">
      <c r="E1248" s="438"/>
      <c r="F1248" s="438"/>
    </row>
    <row r="1249" spans="5:6" s="414" customFormat="1" x14ac:dyDescent="0.3">
      <c r="E1249" s="438"/>
      <c r="F1249" s="438"/>
    </row>
    <row r="1250" spans="5:6" s="414" customFormat="1" x14ac:dyDescent="0.3">
      <c r="E1250" s="438"/>
      <c r="F1250" s="438"/>
    </row>
    <row r="1251" spans="5:6" s="414" customFormat="1" x14ac:dyDescent="0.3">
      <c r="E1251" s="438"/>
      <c r="F1251" s="438"/>
    </row>
    <row r="1252" spans="5:6" s="414" customFormat="1" x14ac:dyDescent="0.3">
      <c r="E1252" s="438"/>
      <c r="F1252" s="438"/>
    </row>
    <row r="1253" spans="5:6" s="414" customFormat="1" x14ac:dyDescent="0.3">
      <c r="E1253" s="438"/>
      <c r="F1253" s="438"/>
    </row>
    <row r="1254" spans="5:6" s="414" customFormat="1" x14ac:dyDescent="0.3">
      <c r="E1254" s="438"/>
      <c r="F1254" s="438"/>
    </row>
    <row r="1255" spans="5:6" s="414" customFormat="1" x14ac:dyDescent="0.3">
      <c r="E1255" s="438"/>
      <c r="F1255" s="438"/>
    </row>
    <row r="1256" spans="5:6" s="414" customFormat="1" x14ac:dyDescent="0.3">
      <c r="E1256" s="438"/>
      <c r="F1256" s="438"/>
    </row>
    <row r="1257" spans="5:6" s="414" customFormat="1" x14ac:dyDescent="0.3">
      <c r="E1257" s="438"/>
      <c r="F1257" s="438"/>
    </row>
    <row r="1258" spans="5:6" s="414" customFormat="1" x14ac:dyDescent="0.3">
      <c r="E1258" s="438"/>
      <c r="F1258" s="438"/>
    </row>
    <row r="1259" spans="5:6" s="414" customFormat="1" x14ac:dyDescent="0.3">
      <c r="E1259" s="438"/>
      <c r="F1259" s="438"/>
    </row>
    <row r="1260" spans="5:6" s="414" customFormat="1" x14ac:dyDescent="0.3">
      <c r="E1260" s="438"/>
      <c r="F1260" s="438"/>
    </row>
    <row r="1261" spans="5:6" s="414" customFormat="1" x14ac:dyDescent="0.3">
      <c r="E1261" s="438"/>
      <c r="F1261" s="438"/>
    </row>
    <row r="1262" spans="5:6" s="414" customFormat="1" x14ac:dyDescent="0.3">
      <c r="E1262" s="438"/>
      <c r="F1262" s="438"/>
    </row>
    <row r="1263" spans="5:6" s="414" customFormat="1" x14ac:dyDescent="0.3">
      <c r="E1263" s="438"/>
      <c r="F1263" s="438"/>
    </row>
    <row r="1264" spans="5:6" s="414" customFormat="1" x14ac:dyDescent="0.3">
      <c r="E1264" s="438"/>
      <c r="F1264" s="438"/>
    </row>
    <row r="1265" spans="5:6" s="414" customFormat="1" x14ac:dyDescent="0.3">
      <c r="E1265" s="438"/>
      <c r="F1265" s="438"/>
    </row>
    <row r="1266" spans="5:6" s="414" customFormat="1" x14ac:dyDescent="0.3">
      <c r="E1266" s="438"/>
      <c r="F1266" s="438"/>
    </row>
    <row r="1267" spans="5:6" s="414" customFormat="1" x14ac:dyDescent="0.3">
      <c r="E1267" s="438"/>
      <c r="F1267" s="438"/>
    </row>
    <row r="1268" spans="5:6" s="414" customFormat="1" x14ac:dyDescent="0.3">
      <c r="E1268" s="438"/>
      <c r="F1268" s="438"/>
    </row>
    <row r="1269" spans="5:6" s="414" customFormat="1" x14ac:dyDescent="0.3">
      <c r="E1269" s="438"/>
      <c r="F1269" s="438"/>
    </row>
    <row r="1270" spans="5:6" s="414" customFormat="1" x14ac:dyDescent="0.3">
      <c r="E1270" s="438"/>
      <c r="F1270" s="438"/>
    </row>
    <row r="1271" spans="5:6" s="414" customFormat="1" x14ac:dyDescent="0.3">
      <c r="E1271" s="438"/>
      <c r="F1271" s="438"/>
    </row>
    <row r="1272" spans="5:6" s="414" customFormat="1" x14ac:dyDescent="0.3">
      <c r="E1272" s="438"/>
      <c r="F1272" s="438"/>
    </row>
    <row r="1273" spans="5:6" s="414" customFormat="1" x14ac:dyDescent="0.3">
      <c r="E1273" s="438"/>
      <c r="F1273" s="438"/>
    </row>
    <row r="1274" spans="5:6" s="414" customFormat="1" x14ac:dyDescent="0.3">
      <c r="E1274" s="438"/>
      <c r="F1274" s="438"/>
    </row>
    <row r="1275" spans="5:6" s="414" customFormat="1" x14ac:dyDescent="0.3">
      <c r="E1275" s="438"/>
      <c r="F1275" s="438"/>
    </row>
    <row r="1276" spans="5:6" s="414" customFormat="1" x14ac:dyDescent="0.3">
      <c r="E1276" s="438"/>
      <c r="F1276" s="438"/>
    </row>
    <row r="1277" spans="5:6" s="414" customFormat="1" x14ac:dyDescent="0.3">
      <c r="E1277" s="438"/>
      <c r="F1277" s="438"/>
    </row>
    <row r="1278" spans="5:6" s="414" customFormat="1" x14ac:dyDescent="0.3">
      <c r="E1278" s="438"/>
      <c r="F1278" s="438"/>
    </row>
    <row r="1279" spans="5:6" s="414" customFormat="1" x14ac:dyDescent="0.3">
      <c r="E1279" s="438"/>
      <c r="F1279" s="438"/>
    </row>
    <row r="1280" spans="5:6" s="414" customFormat="1" x14ac:dyDescent="0.3">
      <c r="E1280" s="438"/>
      <c r="F1280" s="438"/>
    </row>
    <row r="1281" spans="5:6" s="414" customFormat="1" x14ac:dyDescent="0.3">
      <c r="E1281" s="438"/>
      <c r="F1281" s="438"/>
    </row>
    <row r="1282" spans="5:6" s="414" customFormat="1" x14ac:dyDescent="0.3">
      <c r="E1282" s="438"/>
      <c r="F1282" s="438"/>
    </row>
    <row r="1283" spans="5:6" s="414" customFormat="1" x14ac:dyDescent="0.3">
      <c r="E1283" s="438"/>
      <c r="F1283" s="438"/>
    </row>
    <row r="1284" spans="5:6" s="414" customFormat="1" x14ac:dyDescent="0.3">
      <c r="E1284" s="438"/>
      <c r="F1284" s="438"/>
    </row>
    <row r="1285" spans="5:6" s="414" customFormat="1" x14ac:dyDescent="0.3">
      <c r="E1285" s="438"/>
      <c r="F1285" s="438"/>
    </row>
    <row r="1286" spans="5:6" s="414" customFormat="1" x14ac:dyDescent="0.3">
      <c r="E1286" s="438"/>
      <c r="F1286" s="438"/>
    </row>
    <row r="1287" spans="5:6" s="414" customFormat="1" x14ac:dyDescent="0.3">
      <c r="E1287" s="438"/>
      <c r="F1287" s="438"/>
    </row>
    <row r="1288" spans="5:6" s="414" customFormat="1" x14ac:dyDescent="0.3">
      <c r="E1288" s="438"/>
      <c r="F1288" s="438"/>
    </row>
    <row r="1289" spans="5:6" s="414" customFormat="1" x14ac:dyDescent="0.3">
      <c r="E1289" s="438"/>
      <c r="F1289" s="438"/>
    </row>
    <row r="1290" spans="5:6" s="414" customFormat="1" x14ac:dyDescent="0.3">
      <c r="E1290" s="438"/>
      <c r="F1290" s="438"/>
    </row>
    <row r="1291" spans="5:6" s="414" customFormat="1" x14ac:dyDescent="0.3">
      <c r="E1291" s="438"/>
      <c r="F1291" s="438"/>
    </row>
    <row r="1292" spans="5:6" s="414" customFormat="1" x14ac:dyDescent="0.3">
      <c r="E1292" s="438"/>
      <c r="F1292" s="438"/>
    </row>
    <row r="1293" spans="5:6" s="414" customFormat="1" x14ac:dyDescent="0.3">
      <c r="E1293" s="438"/>
      <c r="F1293" s="438"/>
    </row>
    <row r="1294" spans="5:6" s="414" customFormat="1" x14ac:dyDescent="0.3">
      <c r="E1294" s="438"/>
      <c r="F1294" s="438"/>
    </row>
    <row r="1295" spans="5:6" s="414" customFormat="1" x14ac:dyDescent="0.3">
      <c r="E1295" s="438"/>
      <c r="F1295" s="438"/>
    </row>
    <row r="1296" spans="5:6" s="414" customFormat="1" x14ac:dyDescent="0.3">
      <c r="E1296" s="438"/>
      <c r="F1296" s="438"/>
    </row>
    <row r="1297" spans="5:6" s="414" customFormat="1" x14ac:dyDescent="0.3">
      <c r="E1297" s="438"/>
      <c r="F1297" s="438"/>
    </row>
    <row r="1298" spans="5:6" s="414" customFormat="1" x14ac:dyDescent="0.3">
      <c r="E1298" s="438"/>
      <c r="F1298" s="438"/>
    </row>
    <row r="1299" spans="5:6" s="414" customFormat="1" x14ac:dyDescent="0.3">
      <c r="E1299" s="438"/>
      <c r="F1299" s="438"/>
    </row>
    <row r="1300" spans="5:6" s="414" customFormat="1" x14ac:dyDescent="0.3">
      <c r="E1300" s="438"/>
      <c r="F1300" s="438"/>
    </row>
    <row r="1301" spans="5:6" s="414" customFormat="1" x14ac:dyDescent="0.3">
      <c r="E1301" s="438"/>
      <c r="F1301" s="438"/>
    </row>
    <row r="1302" spans="5:6" s="414" customFormat="1" x14ac:dyDescent="0.3">
      <c r="E1302" s="438"/>
      <c r="F1302" s="438"/>
    </row>
    <row r="1303" spans="5:6" s="414" customFormat="1" x14ac:dyDescent="0.3">
      <c r="E1303" s="438"/>
      <c r="F1303" s="438"/>
    </row>
    <row r="1304" spans="5:6" s="414" customFormat="1" x14ac:dyDescent="0.3">
      <c r="E1304" s="438"/>
      <c r="F1304" s="438"/>
    </row>
    <row r="1305" spans="5:6" s="414" customFormat="1" x14ac:dyDescent="0.3">
      <c r="E1305" s="438"/>
      <c r="F1305" s="438"/>
    </row>
    <row r="1306" spans="5:6" s="414" customFormat="1" x14ac:dyDescent="0.3">
      <c r="E1306" s="438"/>
      <c r="F1306" s="438"/>
    </row>
    <row r="1307" spans="5:6" s="414" customFormat="1" x14ac:dyDescent="0.3">
      <c r="E1307" s="438"/>
      <c r="F1307" s="438"/>
    </row>
    <row r="1308" spans="5:6" s="414" customFormat="1" x14ac:dyDescent="0.3">
      <c r="E1308" s="438"/>
      <c r="F1308" s="438"/>
    </row>
    <row r="1309" spans="5:6" s="414" customFormat="1" x14ac:dyDescent="0.3">
      <c r="E1309" s="438"/>
      <c r="F1309" s="438"/>
    </row>
    <row r="1310" spans="5:6" s="414" customFormat="1" x14ac:dyDescent="0.3">
      <c r="E1310" s="438"/>
      <c r="F1310" s="438"/>
    </row>
    <row r="1311" spans="5:6" s="414" customFormat="1" x14ac:dyDescent="0.3">
      <c r="E1311" s="438"/>
      <c r="F1311" s="438"/>
    </row>
    <row r="1312" spans="5:6" s="414" customFormat="1" x14ac:dyDescent="0.3">
      <c r="E1312" s="438"/>
      <c r="F1312" s="438"/>
    </row>
    <row r="1313" spans="5:6" s="414" customFormat="1" x14ac:dyDescent="0.3">
      <c r="E1313" s="438"/>
      <c r="F1313" s="438"/>
    </row>
    <row r="1314" spans="5:6" s="414" customFormat="1" x14ac:dyDescent="0.3">
      <c r="E1314" s="438"/>
      <c r="F1314" s="438"/>
    </row>
    <row r="1315" spans="5:6" s="414" customFormat="1" x14ac:dyDescent="0.3">
      <c r="E1315" s="438"/>
      <c r="F1315" s="438"/>
    </row>
    <row r="1316" spans="5:6" s="414" customFormat="1" x14ac:dyDescent="0.3">
      <c r="E1316" s="438"/>
      <c r="F1316" s="438"/>
    </row>
    <row r="1317" spans="5:6" s="414" customFormat="1" x14ac:dyDescent="0.3">
      <c r="E1317" s="438"/>
      <c r="F1317" s="438"/>
    </row>
    <row r="1318" spans="5:6" s="414" customFormat="1" x14ac:dyDescent="0.3">
      <c r="E1318" s="438"/>
      <c r="F1318" s="438"/>
    </row>
    <row r="1319" spans="5:6" s="414" customFormat="1" x14ac:dyDescent="0.3">
      <c r="E1319" s="438"/>
      <c r="F1319" s="438"/>
    </row>
    <row r="1320" spans="5:6" s="414" customFormat="1" x14ac:dyDescent="0.3">
      <c r="E1320" s="438"/>
      <c r="F1320" s="438"/>
    </row>
    <row r="1321" spans="5:6" s="414" customFormat="1" x14ac:dyDescent="0.3">
      <c r="E1321" s="438"/>
      <c r="F1321" s="438"/>
    </row>
    <row r="1322" spans="5:6" s="414" customFormat="1" x14ac:dyDescent="0.3">
      <c r="E1322" s="438"/>
      <c r="F1322" s="438"/>
    </row>
    <row r="1323" spans="5:6" s="414" customFormat="1" x14ac:dyDescent="0.3">
      <c r="E1323" s="438"/>
      <c r="F1323" s="438"/>
    </row>
    <row r="1324" spans="5:6" s="414" customFormat="1" x14ac:dyDescent="0.3">
      <c r="E1324" s="438"/>
      <c r="F1324" s="438"/>
    </row>
    <row r="1325" spans="5:6" s="414" customFormat="1" x14ac:dyDescent="0.3">
      <c r="E1325" s="438"/>
      <c r="F1325" s="438"/>
    </row>
    <row r="1326" spans="5:6" s="414" customFormat="1" x14ac:dyDescent="0.3">
      <c r="E1326" s="438"/>
      <c r="F1326" s="438"/>
    </row>
    <row r="1327" spans="5:6" s="414" customFormat="1" x14ac:dyDescent="0.3">
      <c r="E1327" s="438"/>
      <c r="F1327" s="438"/>
    </row>
    <row r="1328" spans="5:6" s="414" customFormat="1" x14ac:dyDescent="0.3">
      <c r="E1328" s="438"/>
      <c r="F1328" s="438"/>
    </row>
    <row r="1329" spans="5:6" s="414" customFormat="1" x14ac:dyDescent="0.3">
      <c r="E1329" s="438"/>
      <c r="F1329" s="438"/>
    </row>
    <row r="1330" spans="5:6" s="414" customFormat="1" x14ac:dyDescent="0.3">
      <c r="E1330" s="438"/>
      <c r="F1330" s="438"/>
    </row>
    <row r="1331" spans="5:6" s="414" customFormat="1" x14ac:dyDescent="0.3">
      <c r="E1331" s="438"/>
      <c r="F1331" s="438"/>
    </row>
    <row r="1332" spans="5:6" s="414" customFormat="1" x14ac:dyDescent="0.3">
      <c r="E1332" s="438"/>
      <c r="F1332" s="438"/>
    </row>
    <row r="1333" spans="5:6" s="414" customFormat="1" x14ac:dyDescent="0.3">
      <c r="E1333" s="438"/>
      <c r="F1333" s="438"/>
    </row>
    <row r="1334" spans="5:6" s="414" customFormat="1" x14ac:dyDescent="0.3">
      <c r="E1334" s="438"/>
      <c r="F1334" s="438"/>
    </row>
    <row r="1335" spans="5:6" s="414" customFormat="1" x14ac:dyDescent="0.3">
      <c r="E1335" s="438"/>
      <c r="F1335" s="438"/>
    </row>
    <row r="1336" spans="5:6" s="414" customFormat="1" x14ac:dyDescent="0.3">
      <c r="E1336" s="438"/>
      <c r="F1336" s="438"/>
    </row>
    <row r="1337" spans="5:6" s="414" customFormat="1" x14ac:dyDescent="0.3">
      <c r="E1337" s="438"/>
      <c r="F1337" s="438"/>
    </row>
    <row r="1338" spans="5:6" s="414" customFormat="1" x14ac:dyDescent="0.3">
      <c r="E1338" s="438"/>
      <c r="F1338" s="438"/>
    </row>
    <row r="1339" spans="5:6" s="414" customFormat="1" x14ac:dyDescent="0.3">
      <c r="E1339" s="438"/>
      <c r="F1339" s="438"/>
    </row>
    <row r="1340" spans="5:6" s="414" customFormat="1" x14ac:dyDescent="0.3">
      <c r="E1340" s="438"/>
      <c r="F1340" s="438"/>
    </row>
    <row r="1341" spans="5:6" s="414" customFormat="1" x14ac:dyDescent="0.3">
      <c r="E1341" s="438"/>
      <c r="F1341" s="438"/>
    </row>
    <row r="1342" spans="5:6" s="414" customFormat="1" x14ac:dyDescent="0.3">
      <c r="E1342" s="438"/>
      <c r="F1342" s="438"/>
    </row>
    <row r="1343" spans="5:6" s="414" customFormat="1" x14ac:dyDescent="0.3">
      <c r="E1343" s="438"/>
      <c r="F1343" s="438"/>
    </row>
    <row r="1344" spans="5:6" s="414" customFormat="1" x14ac:dyDescent="0.3">
      <c r="E1344" s="438"/>
      <c r="F1344" s="438"/>
    </row>
    <row r="1345" spans="5:6" s="414" customFormat="1" x14ac:dyDescent="0.3">
      <c r="E1345" s="438"/>
      <c r="F1345" s="438"/>
    </row>
    <row r="1346" spans="5:6" s="414" customFormat="1" x14ac:dyDescent="0.3">
      <c r="E1346" s="438"/>
      <c r="F1346" s="438"/>
    </row>
    <row r="1347" spans="5:6" s="414" customFormat="1" x14ac:dyDescent="0.3">
      <c r="E1347" s="438"/>
      <c r="F1347" s="438"/>
    </row>
    <row r="1348" spans="5:6" s="414" customFormat="1" x14ac:dyDescent="0.3">
      <c r="E1348" s="438"/>
      <c r="F1348" s="438"/>
    </row>
    <row r="1349" spans="5:6" s="414" customFormat="1" x14ac:dyDescent="0.3">
      <c r="E1349" s="438"/>
      <c r="F1349" s="438"/>
    </row>
    <row r="1350" spans="5:6" s="414" customFormat="1" x14ac:dyDescent="0.3">
      <c r="E1350" s="438"/>
      <c r="F1350" s="438"/>
    </row>
    <row r="1351" spans="5:6" s="414" customFormat="1" x14ac:dyDescent="0.3">
      <c r="E1351" s="438"/>
      <c r="F1351" s="438"/>
    </row>
    <row r="1352" spans="5:6" s="414" customFormat="1" x14ac:dyDescent="0.3">
      <c r="E1352" s="438"/>
      <c r="F1352" s="438"/>
    </row>
    <row r="1353" spans="5:6" s="414" customFormat="1" x14ac:dyDescent="0.3">
      <c r="E1353" s="438"/>
      <c r="F1353" s="438"/>
    </row>
    <row r="1354" spans="5:6" s="414" customFormat="1" x14ac:dyDescent="0.3">
      <c r="E1354" s="438"/>
      <c r="F1354" s="438"/>
    </row>
    <row r="1355" spans="5:6" s="414" customFormat="1" x14ac:dyDescent="0.3">
      <c r="E1355" s="438"/>
      <c r="F1355" s="438"/>
    </row>
    <row r="1356" spans="5:6" s="414" customFormat="1" x14ac:dyDescent="0.3">
      <c r="E1356" s="438"/>
      <c r="F1356" s="438"/>
    </row>
    <row r="1357" spans="5:6" s="414" customFormat="1" x14ac:dyDescent="0.3">
      <c r="E1357" s="438"/>
      <c r="F1357" s="438"/>
    </row>
    <row r="1358" spans="5:6" s="414" customFormat="1" x14ac:dyDescent="0.3">
      <c r="E1358" s="438"/>
      <c r="F1358" s="438"/>
    </row>
    <row r="1359" spans="5:6" s="414" customFormat="1" x14ac:dyDescent="0.3">
      <c r="E1359" s="438"/>
      <c r="F1359" s="438"/>
    </row>
    <row r="1360" spans="5:6" s="414" customFormat="1" x14ac:dyDescent="0.3">
      <c r="E1360" s="438"/>
      <c r="F1360" s="438"/>
    </row>
    <row r="1361" spans="5:6" s="414" customFormat="1" x14ac:dyDescent="0.3">
      <c r="E1361" s="438"/>
      <c r="F1361" s="438"/>
    </row>
    <row r="1362" spans="5:6" s="414" customFormat="1" x14ac:dyDescent="0.3">
      <c r="E1362" s="438"/>
      <c r="F1362" s="438"/>
    </row>
    <row r="1363" spans="5:6" s="414" customFormat="1" x14ac:dyDescent="0.3">
      <c r="E1363" s="438"/>
      <c r="F1363" s="438"/>
    </row>
    <row r="1364" spans="5:6" s="414" customFormat="1" x14ac:dyDescent="0.3">
      <c r="E1364" s="438"/>
      <c r="F1364" s="438"/>
    </row>
    <row r="1365" spans="5:6" s="414" customFormat="1" x14ac:dyDescent="0.3">
      <c r="E1365" s="438"/>
      <c r="F1365" s="438"/>
    </row>
    <row r="1366" spans="5:6" s="414" customFormat="1" x14ac:dyDescent="0.3">
      <c r="E1366" s="438"/>
      <c r="F1366" s="438"/>
    </row>
    <row r="1367" spans="5:6" s="414" customFormat="1" x14ac:dyDescent="0.3">
      <c r="E1367" s="438"/>
      <c r="F1367" s="438"/>
    </row>
    <row r="1368" spans="5:6" s="414" customFormat="1" x14ac:dyDescent="0.3">
      <c r="E1368" s="438"/>
      <c r="F1368" s="438"/>
    </row>
    <row r="1369" spans="5:6" s="414" customFormat="1" x14ac:dyDescent="0.3">
      <c r="E1369" s="438"/>
      <c r="F1369" s="438"/>
    </row>
    <row r="1370" spans="5:6" s="414" customFormat="1" x14ac:dyDescent="0.3">
      <c r="E1370" s="438"/>
      <c r="F1370" s="438"/>
    </row>
    <row r="1371" spans="5:6" s="414" customFormat="1" x14ac:dyDescent="0.3">
      <c r="E1371" s="438"/>
      <c r="F1371" s="438"/>
    </row>
    <row r="1372" spans="5:6" s="414" customFormat="1" x14ac:dyDescent="0.3">
      <c r="E1372" s="438"/>
      <c r="F1372" s="438"/>
    </row>
    <row r="1373" spans="5:6" s="414" customFormat="1" x14ac:dyDescent="0.3">
      <c r="E1373" s="438"/>
      <c r="F1373" s="438"/>
    </row>
    <row r="1374" spans="5:6" s="414" customFormat="1" x14ac:dyDescent="0.3">
      <c r="E1374" s="438"/>
      <c r="F1374" s="438"/>
    </row>
    <row r="1375" spans="5:6" s="414" customFormat="1" x14ac:dyDescent="0.3">
      <c r="E1375" s="438"/>
      <c r="F1375" s="438"/>
    </row>
    <row r="1376" spans="5:6" s="414" customFormat="1" x14ac:dyDescent="0.3">
      <c r="E1376" s="438"/>
      <c r="F1376" s="438"/>
    </row>
    <row r="1377" spans="5:6" s="414" customFormat="1" x14ac:dyDescent="0.3">
      <c r="E1377" s="438"/>
      <c r="F1377" s="438"/>
    </row>
    <row r="1378" spans="5:6" s="414" customFormat="1" x14ac:dyDescent="0.3">
      <c r="E1378" s="438"/>
      <c r="F1378" s="438"/>
    </row>
    <row r="1379" spans="5:6" s="414" customFormat="1" x14ac:dyDescent="0.3">
      <c r="E1379" s="438"/>
      <c r="F1379" s="438"/>
    </row>
    <row r="1380" spans="5:6" s="414" customFormat="1" x14ac:dyDescent="0.3">
      <c r="E1380" s="438"/>
      <c r="F1380" s="438"/>
    </row>
    <row r="1381" spans="5:6" s="414" customFormat="1" x14ac:dyDescent="0.3">
      <c r="E1381" s="438"/>
      <c r="F1381" s="438"/>
    </row>
    <row r="1382" spans="5:6" s="414" customFormat="1" x14ac:dyDescent="0.3">
      <c r="E1382" s="438"/>
      <c r="F1382" s="438"/>
    </row>
    <row r="1383" spans="5:6" s="414" customFormat="1" x14ac:dyDescent="0.3">
      <c r="E1383" s="438"/>
      <c r="F1383" s="438"/>
    </row>
    <row r="1384" spans="5:6" s="414" customFormat="1" x14ac:dyDescent="0.3">
      <c r="E1384" s="438"/>
      <c r="F1384" s="438"/>
    </row>
    <row r="1385" spans="5:6" s="414" customFormat="1" x14ac:dyDescent="0.3">
      <c r="E1385" s="438"/>
      <c r="F1385" s="438"/>
    </row>
    <row r="1386" spans="5:6" s="414" customFormat="1" x14ac:dyDescent="0.3">
      <c r="E1386" s="438"/>
      <c r="F1386" s="438"/>
    </row>
    <row r="1387" spans="5:6" s="414" customFormat="1" x14ac:dyDescent="0.3">
      <c r="E1387" s="438"/>
      <c r="F1387" s="438"/>
    </row>
    <row r="1388" spans="5:6" s="414" customFormat="1" x14ac:dyDescent="0.3">
      <c r="E1388" s="438"/>
      <c r="F1388" s="438"/>
    </row>
    <row r="1389" spans="5:6" s="414" customFormat="1" x14ac:dyDescent="0.3">
      <c r="E1389" s="438"/>
      <c r="F1389" s="438"/>
    </row>
    <row r="1390" spans="5:6" s="414" customFormat="1" x14ac:dyDescent="0.3">
      <c r="E1390" s="438"/>
      <c r="F1390" s="438"/>
    </row>
    <row r="1391" spans="5:6" s="414" customFormat="1" x14ac:dyDescent="0.3">
      <c r="E1391" s="438"/>
      <c r="F1391" s="438"/>
    </row>
    <row r="1392" spans="5:6" s="414" customFormat="1" x14ac:dyDescent="0.3">
      <c r="E1392" s="438"/>
      <c r="F1392" s="438"/>
    </row>
    <row r="1393" spans="5:6" s="414" customFormat="1" x14ac:dyDescent="0.3">
      <c r="E1393" s="438"/>
      <c r="F1393" s="438"/>
    </row>
    <row r="1394" spans="5:6" s="414" customFormat="1" x14ac:dyDescent="0.3">
      <c r="E1394" s="438"/>
      <c r="F1394" s="438"/>
    </row>
    <row r="1395" spans="5:6" s="414" customFormat="1" x14ac:dyDescent="0.3">
      <c r="E1395" s="438"/>
      <c r="F1395" s="438"/>
    </row>
    <row r="1396" spans="5:6" s="414" customFormat="1" x14ac:dyDescent="0.3">
      <c r="E1396" s="438"/>
      <c r="F1396" s="438"/>
    </row>
    <row r="1397" spans="5:6" s="414" customFormat="1" x14ac:dyDescent="0.3">
      <c r="E1397" s="438"/>
      <c r="F1397" s="438"/>
    </row>
    <row r="1398" spans="5:6" s="414" customFormat="1" x14ac:dyDescent="0.3">
      <c r="E1398" s="438"/>
      <c r="F1398" s="438"/>
    </row>
    <row r="1399" spans="5:6" s="414" customFormat="1" x14ac:dyDescent="0.3">
      <c r="E1399" s="438"/>
      <c r="F1399" s="438"/>
    </row>
    <row r="1400" spans="5:6" s="414" customFormat="1" x14ac:dyDescent="0.3">
      <c r="E1400" s="438"/>
      <c r="F1400" s="438"/>
    </row>
    <row r="1401" spans="5:6" s="414" customFormat="1" x14ac:dyDescent="0.3">
      <c r="E1401" s="438"/>
      <c r="F1401" s="438"/>
    </row>
    <row r="1402" spans="5:6" s="414" customFormat="1" x14ac:dyDescent="0.3">
      <c r="E1402" s="438"/>
      <c r="F1402" s="438"/>
    </row>
    <row r="1403" spans="5:6" s="414" customFormat="1" x14ac:dyDescent="0.3">
      <c r="E1403" s="438"/>
      <c r="F1403" s="438"/>
    </row>
    <row r="1404" spans="5:6" s="414" customFormat="1" x14ac:dyDescent="0.3">
      <c r="E1404" s="438"/>
      <c r="F1404" s="438"/>
    </row>
    <row r="1405" spans="5:6" s="414" customFormat="1" x14ac:dyDescent="0.3">
      <c r="E1405" s="438"/>
      <c r="F1405" s="438"/>
    </row>
    <row r="1406" spans="5:6" s="414" customFormat="1" x14ac:dyDescent="0.3">
      <c r="E1406" s="438"/>
      <c r="F1406" s="438"/>
    </row>
    <row r="1407" spans="5:6" s="414" customFormat="1" x14ac:dyDescent="0.3">
      <c r="E1407" s="438"/>
      <c r="F1407" s="438"/>
    </row>
    <row r="1408" spans="5:6" s="414" customFormat="1" x14ac:dyDescent="0.3">
      <c r="E1408" s="438"/>
      <c r="F1408" s="438"/>
    </row>
    <row r="1409" spans="5:6" s="414" customFormat="1" x14ac:dyDescent="0.3">
      <c r="E1409" s="438"/>
      <c r="F1409" s="438"/>
    </row>
    <row r="1410" spans="5:6" s="414" customFormat="1" x14ac:dyDescent="0.3">
      <c r="E1410" s="438"/>
      <c r="F1410" s="438"/>
    </row>
    <row r="1411" spans="5:6" s="414" customFormat="1" x14ac:dyDescent="0.3">
      <c r="E1411" s="438"/>
      <c r="F1411" s="438"/>
    </row>
    <row r="1412" spans="5:6" s="414" customFormat="1" x14ac:dyDescent="0.3">
      <c r="E1412" s="438"/>
      <c r="F1412" s="438"/>
    </row>
    <row r="1413" spans="5:6" s="414" customFormat="1" x14ac:dyDescent="0.3">
      <c r="E1413" s="438"/>
      <c r="F1413" s="438"/>
    </row>
    <row r="1414" spans="5:6" s="414" customFormat="1" x14ac:dyDescent="0.3">
      <c r="E1414" s="438"/>
      <c r="F1414" s="438"/>
    </row>
    <row r="1415" spans="5:6" s="414" customFormat="1" x14ac:dyDescent="0.3">
      <c r="E1415" s="438"/>
      <c r="F1415" s="438"/>
    </row>
    <row r="1416" spans="5:6" s="414" customFormat="1" x14ac:dyDescent="0.3">
      <c r="E1416" s="438"/>
      <c r="F1416" s="438"/>
    </row>
    <row r="1417" spans="5:6" s="414" customFormat="1" x14ac:dyDescent="0.3">
      <c r="E1417" s="438"/>
      <c r="F1417" s="438"/>
    </row>
    <row r="1418" spans="5:6" s="414" customFormat="1" x14ac:dyDescent="0.3">
      <c r="E1418" s="438"/>
      <c r="F1418" s="438"/>
    </row>
    <row r="1419" spans="5:6" s="414" customFormat="1" x14ac:dyDescent="0.3">
      <c r="E1419" s="438"/>
      <c r="F1419" s="438"/>
    </row>
    <row r="1420" spans="5:6" s="414" customFormat="1" x14ac:dyDescent="0.3">
      <c r="E1420" s="438"/>
      <c r="F1420" s="438"/>
    </row>
    <row r="1421" spans="5:6" s="414" customFormat="1" x14ac:dyDescent="0.3">
      <c r="E1421" s="438"/>
      <c r="F1421" s="438"/>
    </row>
    <row r="1422" spans="5:6" s="414" customFormat="1" x14ac:dyDescent="0.3">
      <c r="E1422" s="438"/>
      <c r="F1422" s="438"/>
    </row>
    <row r="1423" spans="5:6" s="414" customFormat="1" x14ac:dyDescent="0.3">
      <c r="E1423" s="438"/>
      <c r="F1423" s="438"/>
    </row>
    <row r="1424" spans="5:6" s="414" customFormat="1" x14ac:dyDescent="0.3">
      <c r="E1424" s="438"/>
      <c r="F1424" s="438"/>
    </row>
    <row r="1425" spans="5:6" s="414" customFormat="1" x14ac:dyDescent="0.3">
      <c r="E1425" s="438"/>
      <c r="F1425" s="438"/>
    </row>
    <row r="1426" spans="5:6" s="414" customFormat="1" x14ac:dyDescent="0.3">
      <c r="E1426" s="438"/>
      <c r="F1426" s="438"/>
    </row>
    <row r="1427" spans="5:6" s="414" customFormat="1" x14ac:dyDescent="0.3">
      <c r="E1427" s="438"/>
      <c r="F1427" s="438"/>
    </row>
    <row r="1428" spans="5:6" s="414" customFormat="1" x14ac:dyDescent="0.3">
      <c r="E1428" s="438"/>
      <c r="F1428" s="438"/>
    </row>
    <row r="1429" spans="5:6" s="414" customFormat="1" x14ac:dyDescent="0.3">
      <c r="E1429" s="438"/>
      <c r="F1429" s="438"/>
    </row>
    <row r="1430" spans="5:6" s="414" customFormat="1" x14ac:dyDescent="0.3">
      <c r="E1430" s="438"/>
      <c r="F1430" s="438"/>
    </row>
    <row r="1431" spans="5:6" s="414" customFormat="1" x14ac:dyDescent="0.3">
      <c r="E1431" s="438"/>
      <c r="F1431" s="438"/>
    </row>
    <row r="1432" spans="5:6" s="414" customFormat="1" x14ac:dyDescent="0.3">
      <c r="E1432" s="438"/>
      <c r="F1432" s="438"/>
    </row>
    <row r="1433" spans="5:6" s="414" customFormat="1" x14ac:dyDescent="0.3">
      <c r="E1433" s="438"/>
      <c r="F1433" s="438"/>
    </row>
    <row r="1434" spans="5:6" s="414" customFormat="1" x14ac:dyDescent="0.3">
      <c r="E1434" s="438"/>
      <c r="F1434" s="438"/>
    </row>
    <row r="1435" spans="5:6" s="414" customFormat="1" x14ac:dyDescent="0.3">
      <c r="E1435" s="438"/>
      <c r="F1435" s="438"/>
    </row>
    <row r="1436" spans="5:6" s="414" customFormat="1" x14ac:dyDescent="0.3">
      <c r="E1436" s="438"/>
      <c r="F1436" s="438"/>
    </row>
    <row r="1437" spans="5:6" s="414" customFormat="1" x14ac:dyDescent="0.3">
      <c r="E1437" s="438"/>
      <c r="F1437" s="438"/>
    </row>
    <row r="1438" spans="5:6" s="414" customFormat="1" x14ac:dyDescent="0.3">
      <c r="E1438" s="438"/>
      <c r="F1438" s="438"/>
    </row>
    <row r="1439" spans="5:6" s="414" customFormat="1" x14ac:dyDescent="0.3">
      <c r="E1439" s="438"/>
      <c r="F1439" s="438"/>
    </row>
    <row r="1440" spans="5:6" s="414" customFormat="1" x14ac:dyDescent="0.3">
      <c r="E1440" s="438"/>
      <c r="F1440" s="438"/>
    </row>
    <row r="1441" spans="5:6" s="414" customFormat="1" x14ac:dyDescent="0.3">
      <c r="E1441" s="438"/>
      <c r="F1441" s="438"/>
    </row>
    <row r="1442" spans="5:6" s="414" customFormat="1" x14ac:dyDescent="0.3">
      <c r="E1442" s="438"/>
      <c r="F1442" s="438"/>
    </row>
    <row r="1443" spans="5:6" s="414" customFormat="1" x14ac:dyDescent="0.3">
      <c r="E1443" s="438"/>
      <c r="F1443" s="438"/>
    </row>
    <row r="1444" spans="5:6" s="414" customFormat="1" x14ac:dyDescent="0.3">
      <c r="E1444" s="438"/>
      <c r="F1444" s="438"/>
    </row>
    <row r="1445" spans="5:6" s="414" customFormat="1" x14ac:dyDescent="0.3">
      <c r="E1445" s="438"/>
      <c r="F1445" s="438"/>
    </row>
    <row r="1446" spans="5:6" s="414" customFormat="1" x14ac:dyDescent="0.3">
      <c r="E1446" s="438"/>
      <c r="F1446" s="438"/>
    </row>
    <row r="1447" spans="5:6" s="414" customFormat="1" x14ac:dyDescent="0.3">
      <c r="E1447" s="438"/>
      <c r="F1447" s="438"/>
    </row>
    <row r="1448" spans="5:6" s="414" customFormat="1" x14ac:dyDescent="0.3">
      <c r="E1448" s="438"/>
      <c r="F1448" s="438"/>
    </row>
    <row r="1449" spans="5:6" s="414" customFormat="1" x14ac:dyDescent="0.3">
      <c r="E1449" s="438"/>
      <c r="F1449" s="438"/>
    </row>
    <row r="1450" spans="5:6" s="414" customFormat="1" x14ac:dyDescent="0.3">
      <c r="E1450" s="438"/>
      <c r="F1450" s="438"/>
    </row>
    <row r="1451" spans="5:6" s="414" customFormat="1" x14ac:dyDescent="0.3">
      <c r="E1451" s="438"/>
      <c r="F1451" s="438"/>
    </row>
    <row r="1452" spans="5:6" s="414" customFormat="1" x14ac:dyDescent="0.3">
      <c r="E1452" s="438"/>
      <c r="F1452" s="438"/>
    </row>
    <row r="1453" spans="5:6" s="414" customFormat="1" x14ac:dyDescent="0.3">
      <c r="E1453" s="438"/>
      <c r="F1453" s="438"/>
    </row>
    <row r="1454" spans="5:6" s="414" customFormat="1" x14ac:dyDescent="0.3">
      <c r="E1454" s="438"/>
      <c r="F1454" s="438"/>
    </row>
    <row r="1455" spans="5:6" s="414" customFormat="1" x14ac:dyDescent="0.3">
      <c r="E1455" s="438"/>
      <c r="F1455" s="438"/>
    </row>
    <row r="1456" spans="5:6" s="414" customFormat="1" x14ac:dyDescent="0.3">
      <c r="E1456" s="438"/>
      <c r="F1456" s="438"/>
    </row>
    <row r="1457" spans="5:6" s="414" customFormat="1" x14ac:dyDescent="0.3">
      <c r="E1457" s="438"/>
      <c r="F1457" s="438"/>
    </row>
    <row r="1458" spans="5:6" s="414" customFormat="1" x14ac:dyDescent="0.3">
      <c r="E1458" s="438"/>
      <c r="F1458" s="438"/>
    </row>
    <row r="1459" spans="5:6" s="414" customFormat="1" x14ac:dyDescent="0.3">
      <c r="E1459" s="438"/>
      <c r="F1459" s="438"/>
    </row>
    <row r="1460" spans="5:6" s="414" customFormat="1" x14ac:dyDescent="0.3">
      <c r="E1460" s="438"/>
      <c r="F1460" s="438"/>
    </row>
    <row r="1461" spans="5:6" s="414" customFormat="1" x14ac:dyDescent="0.3">
      <c r="E1461" s="438"/>
      <c r="F1461" s="438"/>
    </row>
    <row r="1462" spans="5:6" s="414" customFormat="1" x14ac:dyDescent="0.3">
      <c r="E1462" s="438"/>
      <c r="F1462" s="438"/>
    </row>
    <row r="1463" spans="5:6" s="414" customFormat="1" x14ac:dyDescent="0.3">
      <c r="E1463" s="438"/>
      <c r="F1463" s="438"/>
    </row>
    <row r="1464" spans="5:6" s="414" customFormat="1" x14ac:dyDescent="0.3">
      <c r="E1464" s="438"/>
      <c r="F1464" s="438"/>
    </row>
    <row r="1465" spans="5:6" s="414" customFormat="1" x14ac:dyDescent="0.3">
      <c r="E1465" s="438"/>
      <c r="F1465" s="438"/>
    </row>
    <row r="1466" spans="5:6" s="414" customFormat="1" x14ac:dyDescent="0.3">
      <c r="E1466" s="438"/>
      <c r="F1466" s="438"/>
    </row>
    <row r="1467" spans="5:6" s="414" customFormat="1" x14ac:dyDescent="0.3">
      <c r="E1467" s="438"/>
      <c r="F1467" s="438"/>
    </row>
    <row r="1468" spans="5:6" s="414" customFormat="1" x14ac:dyDescent="0.3">
      <c r="E1468" s="438"/>
      <c r="F1468" s="438"/>
    </row>
    <row r="1469" spans="5:6" s="414" customFormat="1" x14ac:dyDescent="0.3">
      <c r="E1469" s="438"/>
      <c r="F1469" s="438"/>
    </row>
    <row r="1470" spans="5:6" s="414" customFormat="1" x14ac:dyDescent="0.3">
      <c r="E1470" s="438"/>
      <c r="F1470" s="438"/>
    </row>
    <row r="1471" spans="5:6" s="414" customFormat="1" x14ac:dyDescent="0.3">
      <c r="E1471" s="438"/>
      <c r="F1471" s="438"/>
    </row>
    <row r="1472" spans="5:6" s="414" customFormat="1" x14ac:dyDescent="0.3">
      <c r="E1472" s="438"/>
      <c r="F1472" s="438"/>
    </row>
    <row r="1473" spans="5:6" s="414" customFormat="1" x14ac:dyDescent="0.3">
      <c r="E1473" s="438"/>
      <c r="F1473" s="438"/>
    </row>
    <row r="1474" spans="5:6" s="414" customFormat="1" x14ac:dyDescent="0.3">
      <c r="E1474" s="438"/>
      <c r="F1474" s="438"/>
    </row>
    <row r="1475" spans="5:6" s="414" customFormat="1" x14ac:dyDescent="0.3">
      <c r="E1475" s="438"/>
      <c r="F1475" s="438"/>
    </row>
    <row r="1476" spans="5:6" s="414" customFormat="1" x14ac:dyDescent="0.3">
      <c r="E1476" s="438"/>
      <c r="F1476" s="438"/>
    </row>
    <row r="1477" spans="5:6" s="414" customFormat="1" x14ac:dyDescent="0.3">
      <c r="E1477" s="438"/>
      <c r="F1477" s="438"/>
    </row>
    <row r="1478" spans="5:6" s="414" customFormat="1" x14ac:dyDescent="0.3">
      <c r="E1478" s="438"/>
      <c r="F1478" s="438"/>
    </row>
    <row r="1479" spans="5:6" s="414" customFormat="1" x14ac:dyDescent="0.3">
      <c r="E1479" s="438"/>
      <c r="F1479" s="438"/>
    </row>
    <row r="1480" spans="5:6" s="414" customFormat="1" x14ac:dyDescent="0.3">
      <c r="E1480" s="438"/>
      <c r="F1480" s="438"/>
    </row>
    <row r="1481" spans="5:6" s="414" customFormat="1" x14ac:dyDescent="0.3">
      <c r="E1481" s="438"/>
      <c r="F1481" s="438"/>
    </row>
    <row r="1482" spans="5:6" s="414" customFormat="1" x14ac:dyDescent="0.3">
      <c r="E1482" s="438"/>
      <c r="F1482" s="438"/>
    </row>
    <row r="1483" spans="5:6" s="414" customFormat="1" x14ac:dyDescent="0.3">
      <c r="E1483" s="438"/>
      <c r="F1483" s="438"/>
    </row>
    <row r="1484" spans="5:6" s="414" customFormat="1" x14ac:dyDescent="0.3">
      <c r="E1484" s="438"/>
      <c r="F1484" s="438"/>
    </row>
    <row r="1485" spans="5:6" s="414" customFormat="1" x14ac:dyDescent="0.3">
      <c r="E1485" s="438"/>
      <c r="F1485" s="438"/>
    </row>
    <row r="1486" spans="5:6" s="414" customFormat="1" x14ac:dyDescent="0.3">
      <c r="E1486" s="438"/>
      <c r="F1486" s="438"/>
    </row>
    <row r="1487" spans="5:6" s="414" customFormat="1" x14ac:dyDescent="0.3">
      <c r="E1487" s="438"/>
      <c r="F1487" s="438"/>
    </row>
    <row r="1488" spans="5:6" s="414" customFormat="1" x14ac:dyDescent="0.3">
      <c r="E1488" s="438"/>
      <c r="F1488" s="438"/>
    </row>
    <row r="1489" spans="5:6" s="414" customFormat="1" x14ac:dyDescent="0.3">
      <c r="E1489" s="438"/>
      <c r="F1489" s="438"/>
    </row>
    <row r="1490" spans="5:6" s="414" customFormat="1" x14ac:dyDescent="0.3">
      <c r="E1490" s="438"/>
      <c r="F1490" s="438"/>
    </row>
    <row r="1491" spans="5:6" s="414" customFormat="1" x14ac:dyDescent="0.3">
      <c r="E1491" s="438"/>
      <c r="F1491" s="438"/>
    </row>
    <row r="1492" spans="5:6" s="414" customFormat="1" x14ac:dyDescent="0.3">
      <c r="E1492" s="438"/>
      <c r="F1492" s="438"/>
    </row>
    <row r="1493" spans="5:6" s="414" customFormat="1" x14ac:dyDescent="0.3">
      <c r="E1493" s="438"/>
      <c r="F1493" s="438"/>
    </row>
    <row r="1494" spans="5:6" s="414" customFormat="1" x14ac:dyDescent="0.3">
      <c r="E1494" s="438"/>
      <c r="F1494" s="438"/>
    </row>
    <row r="1495" spans="5:6" s="414" customFormat="1" x14ac:dyDescent="0.3">
      <c r="E1495" s="438"/>
      <c r="F1495" s="438"/>
    </row>
    <row r="1496" spans="5:6" s="414" customFormat="1" x14ac:dyDescent="0.3">
      <c r="E1496" s="438"/>
      <c r="F1496" s="438"/>
    </row>
    <row r="1497" spans="5:6" s="414" customFormat="1" x14ac:dyDescent="0.3">
      <c r="E1497" s="438"/>
      <c r="F1497" s="438"/>
    </row>
    <row r="1498" spans="5:6" s="414" customFormat="1" x14ac:dyDescent="0.3">
      <c r="E1498" s="438"/>
      <c r="F1498" s="438"/>
    </row>
    <row r="1499" spans="5:6" s="414" customFormat="1" x14ac:dyDescent="0.3">
      <c r="E1499" s="438"/>
      <c r="F1499" s="438"/>
    </row>
    <row r="1500" spans="5:6" s="414" customFormat="1" x14ac:dyDescent="0.3">
      <c r="E1500" s="438"/>
      <c r="F1500" s="438"/>
    </row>
    <row r="1501" spans="5:6" s="414" customFormat="1" x14ac:dyDescent="0.3">
      <c r="E1501" s="438"/>
      <c r="F1501" s="438"/>
    </row>
    <row r="1502" spans="5:6" s="414" customFormat="1" x14ac:dyDescent="0.3">
      <c r="E1502" s="438"/>
      <c r="F1502" s="438"/>
    </row>
    <row r="1503" spans="5:6" s="414" customFormat="1" x14ac:dyDescent="0.3">
      <c r="E1503" s="438"/>
      <c r="F1503" s="438"/>
    </row>
    <row r="1504" spans="5:6" s="414" customFormat="1" x14ac:dyDescent="0.3">
      <c r="E1504" s="438"/>
      <c r="F1504" s="438"/>
    </row>
    <row r="1505" spans="5:6" s="414" customFormat="1" x14ac:dyDescent="0.3">
      <c r="E1505" s="438"/>
      <c r="F1505" s="438"/>
    </row>
    <row r="1506" spans="5:6" s="414" customFormat="1" x14ac:dyDescent="0.3">
      <c r="E1506" s="438"/>
      <c r="F1506" s="438"/>
    </row>
    <row r="1507" spans="5:6" s="414" customFormat="1" x14ac:dyDescent="0.3">
      <c r="E1507" s="438"/>
      <c r="F1507" s="438"/>
    </row>
    <row r="1508" spans="5:6" s="414" customFormat="1" x14ac:dyDescent="0.3">
      <c r="E1508" s="438"/>
      <c r="F1508" s="438"/>
    </row>
    <row r="1509" spans="5:6" s="414" customFormat="1" x14ac:dyDescent="0.3">
      <c r="E1509" s="438"/>
      <c r="F1509" s="438"/>
    </row>
    <row r="1510" spans="5:6" s="414" customFormat="1" x14ac:dyDescent="0.3">
      <c r="E1510" s="438"/>
      <c r="F1510" s="438"/>
    </row>
    <row r="1511" spans="5:6" s="414" customFormat="1" x14ac:dyDescent="0.3">
      <c r="E1511" s="438"/>
      <c r="F1511" s="438"/>
    </row>
    <row r="1512" spans="5:6" s="414" customFormat="1" x14ac:dyDescent="0.3">
      <c r="E1512" s="438"/>
      <c r="F1512" s="438"/>
    </row>
    <row r="1513" spans="5:6" s="414" customFormat="1" x14ac:dyDescent="0.3">
      <c r="E1513" s="438"/>
      <c r="F1513" s="438"/>
    </row>
    <row r="1514" spans="5:6" s="414" customFormat="1" x14ac:dyDescent="0.3">
      <c r="E1514" s="438"/>
      <c r="F1514" s="438"/>
    </row>
    <row r="1515" spans="5:6" s="414" customFormat="1" x14ac:dyDescent="0.3">
      <c r="E1515" s="438"/>
      <c r="F1515" s="438"/>
    </row>
    <row r="1516" spans="5:6" s="414" customFormat="1" x14ac:dyDescent="0.3">
      <c r="E1516" s="438"/>
      <c r="F1516" s="438"/>
    </row>
    <row r="1517" spans="5:6" s="414" customFormat="1" x14ac:dyDescent="0.3">
      <c r="E1517" s="438"/>
      <c r="F1517" s="438"/>
    </row>
    <row r="1518" spans="5:6" s="414" customFormat="1" x14ac:dyDescent="0.3">
      <c r="E1518" s="438"/>
      <c r="F1518" s="438"/>
    </row>
    <row r="1519" spans="5:6" s="414" customFormat="1" x14ac:dyDescent="0.3">
      <c r="E1519" s="438"/>
      <c r="F1519" s="438"/>
    </row>
    <row r="1520" spans="5:6" s="414" customFormat="1" x14ac:dyDescent="0.3">
      <c r="E1520" s="438"/>
      <c r="F1520" s="438"/>
    </row>
    <row r="1521" spans="5:6" s="414" customFormat="1" x14ac:dyDescent="0.3">
      <c r="E1521" s="438"/>
      <c r="F1521" s="438"/>
    </row>
    <row r="1522" spans="5:6" s="414" customFormat="1" x14ac:dyDescent="0.3">
      <c r="E1522" s="438"/>
      <c r="F1522" s="438"/>
    </row>
    <row r="1523" spans="5:6" s="414" customFormat="1" x14ac:dyDescent="0.3">
      <c r="E1523" s="438"/>
      <c r="F1523" s="438"/>
    </row>
    <row r="1524" spans="5:6" s="414" customFormat="1" x14ac:dyDescent="0.3">
      <c r="E1524" s="438"/>
      <c r="F1524" s="438"/>
    </row>
    <row r="1525" spans="5:6" s="414" customFormat="1" x14ac:dyDescent="0.3">
      <c r="E1525" s="438"/>
      <c r="F1525" s="438"/>
    </row>
    <row r="1526" spans="5:6" s="414" customFormat="1" x14ac:dyDescent="0.3">
      <c r="E1526" s="438"/>
      <c r="F1526" s="438"/>
    </row>
    <row r="1527" spans="5:6" s="414" customFormat="1" x14ac:dyDescent="0.3">
      <c r="E1527" s="438"/>
      <c r="F1527" s="438"/>
    </row>
    <row r="1528" spans="5:6" s="414" customFormat="1" x14ac:dyDescent="0.3">
      <c r="E1528" s="438"/>
      <c r="F1528" s="438"/>
    </row>
    <row r="1529" spans="5:6" s="414" customFormat="1" x14ac:dyDescent="0.3">
      <c r="E1529" s="438"/>
      <c r="F1529" s="438"/>
    </row>
    <row r="1530" spans="5:6" s="414" customFormat="1" x14ac:dyDescent="0.3">
      <c r="E1530" s="438"/>
      <c r="F1530" s="438"/>
    </row>
    <row r="1531" spans="5:6" s="414" customFormat="1" x14ac:dyDescent="0.3">
      <c r="E1531" s="438"/>
      <c r="F1531" s="438"/>
    </row>
    <row r="1532" spans="5:6" s="414" customFormat="1" x14ac:dyDescent="0.3">
      <c r="E1532" s="438"/>
      <c r="F1532" s="438"/>
    </row>
    <row r="1533" spans="5:6" s="414" customFormat="1" x14ac:dyDescent="0.3">
      <c r="E1533" s="438"/>
      <c r="F1533" s="438"/>
    </row>
    <row r="1534" spans="5:6" s="414" customFormat="1" x14ac:dyDescent="0.3">
      <c r="E1534" s="438"/>
      <c r="F1534" s="438"/>
    </row>
    <row r="1535" spans="5:6" s="414" customFormat="1" x14ac:dyDescent="0.3">
      <c r="E1535" s="438"/>
      <c r="F1535" s="438"/>
    </row>
    <row r="1536" spans="5:6" s="414" customFormat="1" x14ac:dyDescent="0.3">
      <c r="E1536" s="438"/>
      <c r="F1536" s="438"/>
    </row>
    <row r="1537" spans="5:6" s="414" customFormat="1" x14ac:dyDescent="0.3">
      <c r="E1537" s="438"/>
      <c r="F1537" s="438"/>
    </row>
    <row r="1538" spans="5:6" s="414" customFormat="1" x14ac:dyDescent="0.3">
      <c r="E1538" s="438"/>
      <c r="F1538" s="438"/>
    </row>
    <row r="1539" spans="5:6" s="414" customFormat="1" x14ac:dyDescent="0.3">
      <c r="E1539" s="438"/>
      <c r="F1539" s="438"/>
    </row>
    <row r="1540" spans="5:6" s="414" customFormat="1" x14ac:dyDescent="0.3">
      <c r="E1540" s="438"/>
      <c r="F1540" s="438"/>
    </row>
    <row r="1541" spans="5:6" s="414" customFormat="1" x14ac:dyDescent="0.3">
      <c r="E1541" s="438"/>
      <c r="F1541" s="438"/>
    </row>
    <row r="1542" spans="5:6" s="414" customFormat="1" x14ac:dyDescent="0.3">
      <c r="E1542" s="438"/>
      <c r="F1542" s="438"/>
    </row>
    <row r="1543" spans="5:6" s="414" customFormat="1" x14ac:dyDescent="0.3">
      <c r="E1543" s="438"/>
      <c r="F1543" s="438"/>
    </row>
    <row r="1544" spans="5:6" s="414" customFormat="1" x14ac:dyDescent="0.3">
      <c r="E1544" s="438"/>
      <c r="F1544" s="438"/>
    </row>
    <row r="1545" spans="5:6" s="414" customFormat="1" x14ac:dyDescent="0.3">
      <c r="E1545" s="438"/>
      <c r="F1545" s="438"/>
    </row>
    <row r="1546" spans="5:6" s="414" customFormat="1" x14ac:dyDescent="0.3">
      <c r="E1546" s="438"/>
      <c r="F1546" s="438"/>
    </row>
    <row r="1547" spans="5:6" s="414" customFormat="1" x14ac:dyDescent="0.3">
      <c r="E1547" s="438"/>
      <c r="F1547" s="438"/>
    </row>
    <row r="1548" spans="5:6" s="414" customFormat="1" x14ac:dyDescent="0.3">
      <c r="E1548" s="438"/>
      <c r="F1548" s="438"/>
    </row>
    <row r="1549" spans="5:6" s="414" customFormat="1" x14ac:dyDescent="0.3">
      <c r="E1549" s="438"/>
      <c r="F1549" s="438"/>
    </row>
    <row r="1550" spans="5:6" s="414" customFormat="1" x14ac:dyDescent="0.3">
      <c r="E1550" s="438"/>
      <c r="F1550" s="438"/>
    </row>
    <row r="1551" spans="5:6" s="414" customFormat="1" x14ac:dyDescent="0.3">
      <c r="E1551" s="438"/>
      <c r="F1551" s="438"/>
    </row>
    <row r="1552" spans="5:6" s="414" customFormat="1" x14ac:dyDescent="0.3">
      <c r="E1552" s="438"/>
      <c r="F1552" s="438"/>
    </row>
    <row r="1553" spans="5:6" s="414" customFormat="1" x14ac:dyDescent="0.3">
      <c r="E1553" s="438"/>
      <c r="F1553" s="438"/>
    </row>
    <row r="1554" spans="5:6" s="414" customFormat="1" x14ac:dyDescent="0.3">
      <c r="E1554" s="438"/>
      <c r="F1554" s="438"/>
    </row>
    <row r="1555" spans="5:6" s="414" customFormat="1" x14ac:dyDescent="0.3">
      <c r="E1555" s="438"/>
      <c r="F1555" s="438"/>
    </row>
    <row r="1556" spans="5:6" s="414" customFormat="1" x14ac:dyDescent="0.3">
      <c r="E1556" s="438"/>
      <c r="F1556" s="438"/>
    </row>
    <row r="1557" spans="5:6" s="414" customFormat="1" x14ac:dyDescent="0.3">
      <c r="E1557" s="438"/>
      <c r="F1557" s="438"/>
    </row>
    <row r="1558" spans="5:6" s="414" customFormat="1" x14ac:dyDescent="0.3">
      <c r="E1558" s="438"/>
      <c r="F1558" s="438"/>
    </row>
    <row r="1559" spans="5:6" s="414" customFormat="1" x14ac:dyDescent="0.3">
      <c r="E1559" s="438"/>
      <c r="F1559" s="438"/>
    </row>
    <row r="1560" spans="5:6" s="414" customFormat="1" x14ac:dyDescent="0.3">
      <c r="E1560" s="438"/>
      <c r="F1560" s="438"/>
    </row>
    <row r="1561" spans="5:6" s="414" customFormat="1" x14ac:dyDescent="0.3">
      <c r="E1561" s="438"/>
      <c r="F1561" s="438"/>
    </row>
    <row r="1562" spans="5:6" s="414" customFormat="1" x14ac:dyDescent="0.3">
      <c r="E1562" s="438"/>
      <c r="F1562" s="438"/>
    </row>
    <row r="1563" spans="5:6" s="414" customFormat="1" x14ac:dyDescent="0.3">
      <c r="E1563" s="438"/>
      <c r="F1563" s="438"/>
    </row>
    <row r="1564" spans="5:6" s="414" customFormat="1" x14ac:dyDescent="0.3">
      <c r="E1564" s="438"/>
      <c r="F1564" s="438"/>
    </row>
    <row r="1565" spans="5:6" s="414" customFormat="1" x14ac:dyDescent="0.3">
      <c r="E1565" s="438"/>
      <c r="F1565" s="438"/>
    </row>
    <row r="1566" spans="5:6" s="414" customFormat="1" x14ac:dyDescent="0.3">
      <c r="E1566" s="438"/>
      <c r="F1566" s="438"/>
    </row>
    <row r="1567" spans="5:6" s="414" customFormat="1" x14ac:dyDescent="0.3">
      <c r="E1567" s="438"/>
      <c r="F1567" s="438"/>
    </row>
    <row r="1568" spans="5:6" s="414" customFormat="1" x14ac:dyDescent="0.3">
      <c r="E1568" s="438"/>
      <c r="F1568" s="438"/>
    </row>
    <row r="1569" spans="5:6" s="414" customFormat="1" x14ac:dyDescent="0.3">
      <c r="E1569" s="438"/>
      <c r="F1569" s="438"/>
    </row>
    <row r="1570" spans="5:6" s="414" customFormat="1" x14ac:dyDescent="0.3">
      <c r="E1570" s="438"/>
      <c r="F1570" s="438"/>
    </row>
    <row r="1571" spans="5:6" s="414" customFormat="1" x14ac:dyDescent="0.3">
      <c r="E1571" s="438"/>
      <c r="F1571" s="438"/>
    </row>
    <row r="1572" spans="5:6" s="414" customFormat="1" x14ac:dyDescent="0.3">
      <c r="E1572" s="438"/>
      <c r="F1572" s="438"/>
    </row>
    <row r="1573" spans="5:6" s="414" customFormat="1" x14ac:dyDescent="0.3">
      <c r="E1573" s="438"/>
      <c r="F1573" s="438"/>
    </row>
    <row r="1574" spans="5:6" s="414" customFormat="1" x14ac:dyDescent="0.3">
      <c r="E1574" s="438"/>
      <c r="F1574" s="438"/>
    </row>
    <row r="1575" spans="5:6" s="414" customFormat="1" x14ac:dyDescent="0.3">
      <c r="E1575" s="438"/>
      <c r="F1575" s="438"/>
    </row>
    <row r="1576" spans="5:6" s="414" customFormat="1" x14ac:dyDescent="0.3">
      <c r="E1576" s="438"/>
      <c r="F1576" s="438"/>
    </row>
    <row r="1577" spans="5:6" s="414" customFormat="1" x14ac:dyDescent="0.3">
      <c r="E1577" s="438"/>
      <c r="F1577" s="438"/>
    </row>
    <row r="1578" spans="5:6" s="414" customFormat="1" x14ac:dyDescent="0.3">
      <c r="E1578" s="438"/>
      <c r="F1578" s="438"/>
    </row>
    <row r="1579" spans="5:6" s="414" customFormat="1" x14ac:dyDescent="0.3">
      <c r="E1579" s="438"/>
      <c r="F1579" s="438"/>
    </row>
    <row r="1580" spans="5:6" s="414" customFormat="1" x14ac:dyDescent="0.3">
      <c r="E1580" s="438"/>
      <c r="F1580" s="438"/>
    </row>
    <row r="1581" spans="5:6" s="414" customFormat="1" x14ac:dyDescent="0.3">
      <c r="E1581" s="438"/>
      <c r="F1581" s="438"/>
    </row>
    <row r="1582" spans="5:6" s="414" customFormat="1" x14ac:dyDescent="0.3">
      <c r="E1582" s="438"/>
      <c r="F1582" s="438"/>
    </row>
    <row r="1583" spans="5:6" s="414" customFormat="1" x14ac:dyDescent="0.3">
      <c r="E1583" s="438"/>
      <c r="F1583" s="438"/>
    </row>
    <row r="1584" spans="5:6" s="414" customFormat="1" x14ac:dyDescent="0.3">
      <c r="E1584" s="438"/>
      <c r="F1584" s="438"/>
    </row>
    <row r="1585" spans="5:6" s="414" customFormat="1" x14ac:dyDescent="0.3">
      <c r="E1585" s="438"/>
      <c r="F1585" s="438"/>
    </row>
    <row r="1586" spans="5:6" s="414" customFormat="1" x14ac:dyDescent="0.3">
      <c r="E1586" s="438"/>
      <c r="F1586" s="438"/>
    </row>
    <row r="1587" spans="5:6" s="414" customFormat="1" x14ac:dyDescent="0.3">
      <c r="E1587" s="438"/>
      <c r="F1587" s="438"/>
    </row>
    <row r="1588" spans="5:6" s="414" customFormat="1" x14ac:dyDescent="0.3">
      <c r="E1588" s="438"/>
      <c r="F1588" s="438"/>
    </row>
    <row r="1589" spans="5:6" s="414" customFormat="1" x14ac:dyDescent="0.3">
      <c r="E1589" s="438"/>
      <c r="F1589" s="438"/>
    </row>
    <row r="1590" spans="5:6" s="414" customFormat="1" x14ac:dyDescent="0.3">
      <c r="E1590" s="438"/>
      <c r="F1590" s="438"/>
    </row>
    <row r="1591" spans="5:6" s="414" customFormat="1" x14ac:dyDescent="0.3">
      <c r="E1591" s="438"/>
      <c r="F1591" s="438"/>
    </row>
    <row r="1592" spans="5:6" s="414" customFormat="1" x14ac:dyDescent="0.3">
      <c r="E1592" s="438"/>
      <c r="F1592" s="438"/>
    </row>
    <row r="1593" spans="5:6" s="414" customFormat="1" x14ac:dyDescent="0.3">
      <c r="E1593" s="438"/>
      <c r="F1593" s="438"/>
    </row>
    <row r="1594" spans="5:6" s="414" customFormat="1" x14ac:dyDescent="0.3">
      <c r="E1594" s="438"/>
      <c r="F1594" s="438"/>
    </row>
    <row r="1595" spans="5:6" s="414" customFormat="1" x14ac:dyDescent="0.3">
      <c r="E1595" s="438"/>
      <c r="F1595" s="438"/>
    </row>
    <row r="1596" spans="5:6" s="414" customFormat="1" x14ac:dyDescent="0.3">
      <c r="E1596" s="438"/>
      <c r="F1596" s="438"/>
    </row>
    <row r="1597" spans="5:6" s="414" customFormat="1" x14ac:dyDescent="0.3">
      <c r="E1597" s="438"/>
      <c r="F1597" s="438"/>
    </row>
    <row r="1598" spans="5:6" s="414" customFormat="1" x14ac:dyDescent="0.3">
      <c r="E1598" s="438"/>
      <c r="F1598" s="438"/>
    </row>
    <row r="1599" spans="5:6" s="414" customFormat="1" x14ac:dyDescent="0.3">
      <c r="E1599" s="438"/>
      <c r="F1599" s="438"/>
    </row>
    <row r="1600" spans="5:6" s="414" customFormat="1" x14ac:dyDescent="0.3">
      <c r="E1600" s="438"/>
      <c r="F1600" s="438"/>
    </row>
    <row r="1601" spans="5:6" s="414" customFormat="1" x14ac:dyDescent="0.3">
      <c r="E1601" s="438"/>
      <c r="F1601" s="438"/>
    </row>
    <row r="1602" spans="5:6" s="414" customFormat="1" x14ac:dyDescent="0.3">
      <c r="E1602" s="438"/>
      <c r="F1602" s="438"/>
    </row>
    <row r="1603" spans="5:6" s="414" customFormat="1" x14ac:dyDescent="0.3">
      <c r="E1603" s="438"/>
      <c r="F1603" s="438"/>
    </row>
    <row r="1604" spans="5:6" s="414" customFormat="1" x14ac:dyDescent="0.3">
      <c r="E1604" s="438"/>
      <c r="F1604" s="438"/>
    </row>
    <row r="1605" spans="5:6" s="414" customFormat="1" x14ac:dyDescent="0.3">
      <c r="E1605" s="438"/>
      <c r="F1605" s="438"/>
    </row>
    <row r="1606" spans="5:6" s="414" customFormat="1" x14ac:dyDescent="0.3">
      <c r="E1606" s="438"/>
      <c r="F1606" s="438"/>
    </row>
    <row r="1607" spans="5:6" s="414" customFormat="1" x14ac:dyDescent="0.3">
      <c r="E1607" s="438"/>
      <c r="F1607" s="438"/>
    </row>
    <row r="1608" spans="5:6" s="414" customFormat="1" x14ac:dyDescent="0.3">
      <c r="E1608" s="438"/>
      <c r="F1608" s="438"/>
    </row>
    <row r="1609" spans="5:6" s="414" customFormat="1" x14ac:dyDescent="0.3">
      <c r="E1609" s="438"/>
      <c r="F1609" s="438"/>
    </row>
    <row r="1610" spans="5:6" s="414" customFormat="1" x14ac:dyDescent="0.3">
      <c r="E1610" s="438"/>
      <c r="F1610" s="438"/>
    </row>
    <row r="1611" spans="5:6" s="414" customFormat="1" x14ac:dyDescent="0.3">
      <c r="E1611" s="438"/>
      <c r="F1611" s="438"/>
    </row>
    <row r="1612" spans="5:6" s="414" customFormat="1" x14ac:dyDescent="0.3">
      <c r="E1612" s="438"/>
      <c r="F1612" s="438"/>
    </row>
    <row r="1613" spans="5:6" s="414" customFormat="1" x14ac:dyDescent="0.3">
      <c r="E1613" s="438"/>
      <c r="F1613" s="438"/>
    </row>
    <row r="1614" spans="5:6" s="414" customFormat="1" x14ac:dyDescent="0.3">
      <c r="E1614" s="438"/>
      <c r="F1614" s="438"/>
    </row>
    <row r="1615" spans="5:6" s="414" customFormat="1" x14ac:dyDescent="0.3">
      <c r="E1615" s="438"/>
      <c r="F1615" s="438"/>
    </row>
    <row r="1616" spans="5:6" s="414" customFormat="1" x14ac:dyDescent="0.3">
      <c r="E1616" s="438"/>
      <c r="F1616" s="438"/>
    </row>
    <row r="1617" spans="5:6" s="414" customFormat="1" x14ac:dyDescent="0.3">
      <c r="E1617" s="438"/>
      <c r="F1617" s="438"/>
    </row>
    <row r="1618" spans="5:6" s="414" customFormat="1" x14ac:dyDescent="0.3">
      <c r="E1618" s="438"/>
      <c r="F1618" s="438"/>
    </row>
    <row r="1619" spans="5:6" s="414" customFormat="1" x14ac:dyDescent="0.3">
      <c r="E1619" s="438"/>
      <c r="F1619" s="438"/>
    </row>
    <row r="1620" spans="5:6" s="414" customFormat="1" x14ac:dyDescent="0.3">
      <c r="E1620" s="438"/>
      <c r="F1620" s="438"/>
    </row>
    <row r="1621" spans="5:6" s="414" customFormat="1" x14ac:dyDescent="0.3">
      <c r="E1621" s="438"/>
      <c r="F1621" s="438"/>
    </row>
    <row r="1622" spans="5:6" s="414" customFormat="1" x14ac:dyDescent="0.3">
      <c r="E1622" s="438"/>
      <c r="F1622" s="438"/>
    </row>
    <row r="1623" spans="5:6" s="414" customFormat="1" x14ac:dyDescent="0.3">
      <c r="E1623" s="438"/>
      <c r="F1623" s="438"/>
    </row>
    <row r="1624" spans="5:6" s="414" customFormat="1" x14ac:dyDescent="0.3">
      <c r="E1624" s="438"/>
      <c r="F1624" s="438"/>
    </row>
    <row r="1625" spans="5:6" s="414" customFormat="1" x14ac:dyDescent="0.3">
      <c r="E1625" s="438"/>
      <c r="F1625" s="438"/>
    </row>
    <row r="1626" spans="5:6" s="414" customFormat="1" x14ac:dyDescent="0.3">
      <c r="E1626" s="438"/>
      <c r="F1626" s="438"/>
    </row>
    <row r="1627" spans="5:6" s="414" customFormat="1" x14ac:dyDescent="0.3">
      <c r="E1627" s="438"/>
      <c r="F1627" s="438"/>
    </row>
    <row r="1628" spans="5:6" s="414" customFormat="1" x14ac:dyDescent="0.3">
      <c r="E1628" s="438"/>
      <c r="F1628" s="438"/>
    </row>
    <row r="1629" spans="5:6" s="414" customFormat="1" x14ac:dyDescent="0.3">
      <c r="E1629" s="438"/>
      <c r="F1629" s="438"/>
    </row>
    <row r="1630" spans="5:6" s="414" customFormat="1" x14ac:dyDescent="0.3">
      <c r="E1630" s="438"/>
      <c r="F1630" s="438"/>
    </row>
    <row r="1631" spans="5:6" s="414" customFormat="1" x14ac:dyDescent="0.3">
      <c r="E1631" s="438"/>
      <c r="F1631" s="438"/>
    </row>
    <row r="1632" spans="5:6" s="414" customFormat="1" x14ac:dyDescent="0.3">
      <c r="E1632" s="438"/>
      <c r="F1632" s="438"/>
    </row>
    <row r="1633" spans="5:6" s="414" customFormat="1" x14ac:dyDescent="0.3">
      <c r="E1633" s="438"/>
      <c r="F1633" s="438"/>
    </row>
    <row r="1634" spans="5:6" s="414" customFormat="1" x14ac:dyDescent="0.3">
      <c r="E1634" s="438"/>
      <c r="F1634" s="438"/>
    </row>
    <row r="1635" spans="5:6" s="414" customFormat="1" x14ac:dyDescent="0.3">
      <c r="E1635" s="438"/>
      <c r="F1635" s="438"/>
    </row>
    <row r="1636" spans="5:6" s="414" customFormat="1" x14ac:dyDescent="0.3">
      <c r="E1636" s="438"/>
      <c r="F1636" s="438"/>
    </row>
    <row r="1637" spans="5:6" s="414" customFormat="1" x14ac:dyDescent="0.3">
      <c r="E1637" s="438"/>
      <c r="F1637" s="438"/>
    </row>
    <row r="1638" spans="5:6" s="414" customFormat="1" x14ac:dyDescent="0.3">
      <c r="E1638" s="438"/>
      <c r="F1638" s="438"/>
    </row>
    <row r="1639" spans="5:6" s="414" customFormat="1" x14ac:dyDescent="0.3">
      <c r="E1639" s="438"/>
      <c r="F1639" s="438"/>
    </row>
    <row r="1640" spans="5:6" s="414" customFormat="1" x14ac:dyDescent="0.3">
      <c r="E1640" s="438"/>
      <c r="F1640" s="438"/>
    </row>
    <row r="1641" spans="5:6" s="414" customFormat="1" x14ac:dyDescent="0.3">
      <c r="E1641" s="438"/>
      <c r="F1641" s="438"/>
    </row>
    <row r="1642" spans="5:6" s="414" customFormat="1" x14ac:dyDescent="0.3">
      <c r="E1642" s="438"/>
      <c r="F1642" s="438"/>
    </row>
    <row r="1643" spans="5:6" s="414" customFormat="1" x14ac:dyDescent="0.3">
      <c r="E1643" s="438"/>
      <c r="F1643" s="438"/>
    </row>
    <row r="1644" spans="5:6" s="414" customFormat="1" x14ac:dyDescent="0.3">
      <c r="E1644" s="438"/>
      <c r="F1644" s="438"/>
    </row>
    <row r="1645" spans="5:6" s="414" customFormat="1" x14ac:dyDescent="0.3">
      <c r="E1645" s="438"/>
      <c r="F1645" s="438"/>
    </row>
    <row r="1646" spans="5:6" s="414" customFormat="1" x14ac:dyDescent="0.3">
      <c r="E1646" s="438"/>
      <c r="F1646" s="438"/>
    </row>
    <row r="1647" spans="5:6" s="414" customFormat="1" x14ac:dyDescent="0.3">
      <c r="E1647" s="438"/>
      <c r="F1647" s="438"/>
    </row>
    <row r="1648" spans="5:6" s="414" customFormat="1" x14ac:dyDescent="0.3">
      <c r="E1648" s="438"/>
      <c r="F1648" s="438"/>
    </row>
    <row r="1649" spans="5:6" s="414" customFormat="1" x14ac:dyDescent="0.3">
      <c r="E1649" s="438"/>
      <c r="F1649" s="438"/>
    </row>
    <row r="1650" spans="5:6" s="414" customFormat="1" x14ac:dyDescent="0.3">
      <c r="E1650" s="438"/>
      <c r="F1650" s="438"/>
    </row>
    <row r="1651" spans="5:6" s="414" customFormat="1" x14ac:dyDescent="0.3">
      <c r="E1651" s="438"/>
      <c r="F1651" s="438"/>
    </row>
    <row r="1652" spans="5:6" s="414" customFormat="1" x14ac:dyDescent="0.3">
      <c r="E1652" s="438"/>
      <c r="F1652" s="438"/>
    </row>
    <row r="1653" spans="5:6" s="414" customFormat="1" x14ac:dyDescent="0.3">
      <c r="E1653" s="438"/>
      <c r="F1653" s="438"/>
    </row>
    <row r="1654" spans="5:6" s="414" customFormat="1" x14ac:dyDescent="0.3">
      <c r="E1654" s="438"/>
      <c r="F1654" s="438"/>
    </row>
    <row r="1655" spans="5:6" s="414" customFormat="1" x14ac:dyDescent="0.3">
      <c r="E1655" s="438"/>
      <c r="F1655" s="438"/>
    </row>
    <row r="1656" spans="5:6" s="414" customFormat="1" x14ac:dyDescent="0.3">
      <c r="E1656" s="438"/>
      <c r="F1656" s="438"/>
    </row>
    <row r="1657" spans="5:6" s="414" customFormat="1" x14ac:dyDescent="0.3">
      <c r="E1657" s="438"/>
      <c r="F1657" s="438"/>
    </row>
    <row r="1658" spans="5:6" s="414" customFormat="1" x14ac:dyDescent="0.3">
      <c r="E1658" s="438"/>
      <c r="F1658" s="438"/>
    </row>
    <row r="1659" spans="5:6" s="414" customFormat="1" x14ac:dyDescent="0.3">
      <c r="E1659" s="438"/>
      <c r="F1659" s="438"/>
    </row>
    <row r="1660" spans="5:6" s="414" customFormat="1" x14ac:dyDescent="0.3">
      <c r="E1660" s="438"/>
      <c r="F1660" s="438"/>
    </row>
    <row r="1661" spans="5:6" s="414" customFormat="1" x14ac:dyDescent="0.3">
      <c r="E1661" s="438"/>
      <c r="F1661" s="438"/>
    </row>
    <row r="1662" spans="5:6" s="414" customFormat="1" x14ac:dyDescent="0.3">
      <c r="E1662" s="438"/>
      <c r="F1662" s="438"/>
    </row>
    <row r="1663" spans="5:6" s="414" customFormat="1" x14ac:dyDescent="0.3">
      <c r="E1663" s="438"/>
      <c r="F1663" s="438"/>
    </row>
    <row r="1664" spans="5:6" s="414" customFormat="1" x14ac:dyDescent="0.3">
      <c r="E1664" s="438"/>
      <c r="F1664" s="438"/>
    </row>
    <row r="1665" spans="5:6" s="414" customFormat="1" x14ac:dyDescent="0.3">
      <c r="E1665" s="438"/>
      <c r="F1665" s="438"/>
    </row>
    <row r="1666" spans="5:6" s="414" customFormat="1" x14ac:dyDescent="0.3">
      <c r="E1666" s="438"/>
      <c r="F1666" s="438"/>
    </row>
    <row r="1667" spans="5:6" s="414" customFormat="1" x14ac:dyDescent="0.3">
      <c r="E1667" s="438"/>
      <c r="F1667" s="438"/>
    </row>
    <row r="1668" spans="5:6" s="414" customFormat="1" x14ac:dyDescent="0.3">
      <c r="E1668" s="438"/>
      <c r="F1668" s="438"/>
    </row>
    <row r="1669" spans="5:6" s="414" customFormat="1" x14ac:dyDescent="0.3">
      <c r="E1669" s="438"/>
      <c r="F1669" s="438"/>
    </row>
    <row r="1670" spans="5:6" s="414" customFormat="1" x14ac:dyDescent="0.3">
      <c r="E1670" s="438"/>
      <c r="F1670" s="438"/>
    </row>
    <row r="1671" spans="5:6" s="414" customFormat="1" x14ac:dyDescent="0.3">
      <c r="E1671" s="438"/>
      <c r="F1671" s="438"/>
    </row>
    <row r="1672" spans="5:6" s="414" customFormat="1" x14ac:dyDescent="0.3">
      <c r="E1672" s="438"/>
      <c r="F1672" s="438"/>
    </row>
    <row r="1673" spans="5:6" s="414" customFormat="1" x14ac:dyDescent="0.3">
      <c r="E1673" s="438"/>
      <c r="F1673" s="438"/>
    </row>
    <row r="1674" spans="5:6" s="414" customFormat="1" x14ac:dyDescent="0.3">
      <c r="E1674" s="438"/>
      <c r="F1674" s="438"/>
    </row>
    <row r="1675" spans="5:6" s="414" customFormat="1" x14ac:dyDescent="0.3">
      <c r="E1675" s="438"/>
      <c r="F1675" s="438"/>
    </row>
    <row r="1676" spans="5:6" s="414" customFormat="1" x14ac:dyDescent="0.3">
      <c r="E1676" s="438"/>
      <c r="F1676" s="438"/>
    </row>
    <row r="1677" spans="5:6" s="414" customFormat="1" x14ac:dyDescent="0.3">
      <c r="E1677" s="438"/>
      <c r="F1677" s="438"/>
    </row>
    <row r="1678" spans="5:6" s="414" customFormat="1" x14ac:dyDescent="0.3">
      <c r="E1678" s="438"/>
      <c r="F1678" s="438"/>
    </row>
    <row r="1679" spans="5:6" s="414" customFormat="1" x14ac:dyDescent="0.3">
      <c r="E1679" s="438"/>
      <c r="F1679" s="438"/>
    </row>
    <row r="1680" spans="5:6" s="414" customFormat="1" x14ac:dyDescent="0.3">
      <c r="E1680" s="438"/>
      <c r="F1680" s="438"/>
    </row>
    <row r="1681" spans="5:6" s="414" customFormat="1" x14ac:dyDescent="0.3">
      <c r="E1681" s="438"/>
      <c r="F1681" s="438"/>
    </row>
    <row r="1682" spans="5:6" s="414" customFormat="1" x14ac:dyDescent="0.3">
      <c r="E1682" s="438"/>
      <c r="F1682" s="438"/>
    </row>
    <row r="1683" spans="5:6" s="414" customFormat="1" x14ac:dyDescent="0.3">
      <c r="E1683" s="438"/>
      <c r="F1683" s="438"/>
    </row>
    <row r="1684" spans="5:6" s="414" customFormat="1" x14ac:dyDescent="0.3">
      <c r="E1684" s="438"/>
      <c r="F1684" s="438"/>
    </row>
    <row r="1685" spans="5:6" s="414" customFormat="1" x14ac:dyDescent="0.3">
      <c r="E1685" s="438"/>
      <c r="F1685" s="438"/>
    </row>
    <row r="1686" spans="5:6" s="414" customFormat="1" x14ac:dyDescent="0.3">
      <c r="E1686" s="438"/>
      <c r="F1686" s="438"/>
    </row>
    <row r="1687" spans="5:6" s="414" customFormat="1" x14ac:dyDescent="0.3">
      <c r="E1687" s="438"/>
      <c r="F1687" s="438"/>
    </row>
    <row r="1688" spans="5:6" s="414" customFormat="1" x14ac:dyDescent="0.3">
      <c r="E1688" s="438"/>
      <c r="F1688" s="438"/>
    </row>
    <row r="1689" spans="5:6" s="414" customFormat="1" x14ac:dyDescent="0.3">
      <c r="E1689" s="438"/>
      <c r="F1689" s="438"/>
    </row>
    <row r="1690" spans="5:6" s="414" customFormat="1" x14ac:dyDescent="0.3">
      <c r="E1690" s="438"/>
      <c r="F1690" s="438"/>
    </row>
    <row r="1691" spans="5:6" s="414" customFormat="1" x14ac:dyDescent="0.3">
      <c r="E1691" s="438"/>
      <c r="F1691" s="438"/>
    </row>
    <row r="1692" spans="5:6" s="414" customFormat="1" x14ac:dyDescent="0.3">
      <c r="E1692" s="438"/>
      <c r="F1692" s="438"/>
    </row>
    <row r="1693" spans="5:6" s="414" customFormat="1" x14ac:dyDescent="0.3">
      <c r="E1693" s="438"/>
      <c r="F1693" s="438"/>
    </row>
    <row r="1694" spans="5:6" s="414" customFormat="1" x14ac:dyDescent="0.3">
      <c r="E1694" s="438"/>
      <c r="F1694" s="438"/>
    </row>
    <row r="1695" spans="5:6" s="414" customFormat="1" x14ac:dyDescent="0.3">
      <c r="E1695" s="438"/>
      <c r="F1695" s="438"/>
    </row>
    <row r="1696" spans="5:6" s="414" customFormat="1" x14ac:dyDescent="0.3">
      <c r="E1696" s="438"/>
      <c r="F1696" s="438"/>
    </row>
    <row r="1697" spans="5:6" s="414" customFormat="1" x14ac:dyDescent="0.3">
      <c r="E1697" s="438"/>
      <c r="F1697" s="438"/>
    </row>
    <row r="1698" spans="5:6" s="414" customFormat="1" x14ac:dyDescent="0.3">
      <c r="E1698" s="438"/>
      <c r="F1698" s="438"/>
    </row>
    <row r="1699" spans="5:6" s="414" customFormat="1" x14ac:dyDescent="0.3">
      <c r="E1699" s="438"/>
      <c r="F1699" s="438"/>
    </row>
    <row r="1700" spans="5:6" s="414" customFormat="1" x14ac:dyDescent="0.3">
      <c r="E1700" s="438"/>
      <c r="F1700" s="438"/>
    </row>
    <row r="1701" spans="5:6" s="414" customFormat="1" x14ac:dyDescent="0.3">
      <c r="E1701" s="438"/>
      <c r="F1701" s="438"/>
    </row>
    <row r="1702" spans="5:6" s="414" customFormat="1" x14ac:dyDescent="0.3">
      <c r="E1702" s="438"/>
      <c r="F1702" s="438"/>
    </row>
    <row r="1703" spans="5:6" s="414" customFormat="1" x14ac:dyDescent="0.3">
      <c r="E1703" s="438"/>
      <c r="F1703" s="438"/>
    </row>
    <row r="1704" spans="5:6" s="414" customFormat="1" x14ac:dyDescent="0.3">
      <c r="E1704" s="438"/>
      <c r="F1704" s="438"/>
    </row>
    <row r="1705" spans="5:6" s="414" customFormat="1" x14ac:dyDescent="0.3">
      <c r="E1705" s="438"/>
      <c r="F1705" s="438"/>
    </row>
    <row r="1706" spans="5:6" s="414" customFormat="1" x14ac:dyDescent="0.3">
      <c r="E1706" s="438"/>
      <c r="F1706" s="438"/>
    </row>
    <row r="1707" spans="5:6" s="414" customFormat="1" x14ac:dyDescent="0.3">
      <c r="E1707" s="438"/>
      <c r="F1707" s="438"/>
    </row>
    <row r="1708" spans="5:6" s="414" customFormat="1" x14ac:dyDescent="0.3">
      <c r="E1708" s="438"/>
      <c r="F1708" s="438"/>
    </row>
    <row r="1709" spans="5:6" s="414" customFormat="1" x14ac:dyDescent="0.3">
      <c r="E1709" s="438"/>
      <c r="F1709" s="438"/>
    </row>
    <row r="1710" spans="5:6" s="414" customFormat="1" x14ac:dyDescent="0.3">
      <c r="E1710" s="438"/>
      <c r="F1710" s="438"/>
    </row>
    <row r="1711" spans="5:6" s="414" customFormat="1" x14ac:dyDescent="0.3">
      <c r="E1711" s="438"/>
      <c r="F1711" s="438"/>
    </row>
    <row r="1712" spans="5:6" s="414" customFormat="1" x14ac:dyDescent="0.3">
      <c r="E1712" s="438"/>
      <c r="F1712" s="438"/>
    </row>
    <row r="1713" spans="5:6" s="414" customFormat="1" x14ac:dyDescent="0.3">
      <c r="E1713" s="438"/>
      <c r="F1713" s="438"/>
    </row>
    <row r="1714" spans="5:6" s="414" customFormat="1" x14ac:dyDescent="0.3">
      <c r="E1714" s="438"/>
      <c r="F1714" s="438"/>
    </row>
    <row r="1715" spans="5:6" s="414" customFormat="1" x14ac:dyDescent="0.3">
      <c r="E1715" s="438"/>
      <c r="F1715" s="438"/>
    </row>
    <row r="1716" spans="5:6" s="414" customFormat="1" x14ac:dyDescent="0.3">
      <c r="E1716" s="438"/>
      <c r="F1716" s="438"/>
    </row>
    <row r="1717" spans="5:6" s="414" customFormat="1" x14ac:dyDescent="0.3">
      <c r="E1717" s="438"/>
      <c r="F1717" s="438"/>
    </row>
    <row r="1718" spans="5:6" s="414" customFormat="1" x14ac:dyDescent="0.3">
      <c r="E1718" s="438"/>
      <c r="F1718" s="438"/>
    </row>
    <row r="1719" spans="5:6" s="414" customFormat="1" x14ac:dyDescent="0.3">
      <c r="E1719" s="438"/>
      <c r="F1719" s="438"/>
    </row>
    <row r="1720" spans="5:6" s="414" customFormat="1" x14ac:dyDescent="0.3">
      <c r="E1720" s="438"/>
      <c r="F1720" s="438"/>
    </row>
    <row r="1721" spans="5:6" s="414" customFormat="1" x14ac:dyDescent="0.3">
      <c r="E1721" s="438"/>
      <c r="F1721" s="438"/>
    </row>
    <row r="1722" spans="5:6" s="414" customFormat="1" x14ac:dyDescent="0.3">
      <c r="E1722" s="438"/>
      <c r="F1722" s="438"/>
    </row>
    <row r="1723" spans="5:6" s="414" customFormat="1" x14ac:dyDescent="0.3">
      <c r="E1723" s="438"/>
      <c r="F1723" s="438"/>
    </row>
    <row r="1724" spans="5:6" s="414" customFormat="1" x14ac:dyDescent="0.3">
      <c r="E1724" s="438"/>
      <c r="F1724" s="438"/>
    </row>
    <row r="1725" spans="5:6" s="414" customFormat="1" x14ac:dyDescent="0.3">
      <c r="E1725" s="438"/>
      <c r="F1725" s="438"/>
    </row>
    <row r="1726" spans="5:6" s="414" customFormat="1" x14ac:dyDescent="0.3">
      <c r="E1726" s="438"/>
      <c r="F1726" s="438"/>
    </row>
    <row r="1727" spans="5:6" s="414" customFormat="1" x14ac:dyDescent="0.3">
      <c r="E1727" s="438"/>
      <c r="F1727" s="438"/>
    </row>
    <row r="1728" spans="5:6" s="414" customFormat="1" x14ac:dyDescent="0.3">
      <c r="E1728" s="438"/>
      <c r="F1728" s="438"/>
    </row>
    <row r="1729" spans="5:6" s="414" customFormat="1" x14ac:dyDescent="0.3">
      <c r="E1729" s="438"/>
      <c r="F1729" s="438"/>
    </row>
    <row r="1730" spans="5:6" s="414" customFormat="1" x14ac:dyDescent="0.3">
      <c r="E1730" s="438"/>
      <c r="F1730" s="438"/>
    </row>
    <row r="1731" spans="5:6" s="414" customFormat="1" x14ac:dyDescent="0.3">
      <c r="E1731" s="438"/>
      <c r="F1731" s="438"/>
    </row>
    <row r="1732" spans="5:6" s="414" customFormat="1" x14ac:dyDescent="0.3">
      <c r="E1732" s="438"/>
      <c r="F1732" s="438"/>
    </row>
    <row r="1733" spans="5:6" s="414" customFormat="1" x14ac:dyDescent="0.3">
      <c r="E1733" s="438"/>
      <c r="F1733" s="438"/>
    </row>
    <row r="1734" spans="5:6" s="414" customFormat="1" x14ac:dyDescent="0.3">
      <c r="E1734" s="438"/>
      <c r="F1734" s="438"/>
    </row>
    <row r="1735" spans="5:6" s="414" customFormat="1" x14ac:dyDescent="0.3">
      <c r="E1735" s="438"/>
      <c r="F1735" s="438"/>
    </row>
    <row r="1736" spans="5:6" s="414" customFormat="1" x14ac:dyDescent="0.3">
      <c r="E1736" s="438"/>
      <c r="F1736" s="438"/>
    </row>
    <row r="1737" spans="5:6" s="414" customFormat="1" x14ac:dyDescent="0.3">
      <c r="E1737" s="438"/>
      <c r="F1737" s="438"/>
    </row>
    <row r="1738" spans="5:6" s="414" customFormat="1" x14ac:dyDescent="0.3">
      <c r="E1738" s="438"/>
      <c r="F1738" s="438"/>
    </row>
    <row r="1739" spans="5:6" s="414" customFormat="1" x14ac:dyDescent="0.3">
      <c r="E1739" s="438"/>
      <c r="F1739" s="438"/>
    </row>
    <row r="1740" spans="5:6" s="414" customFormat="1" x14ac:dyDescent="0.3">
      <c r="E1740" s="438"/>
      <c r="F1740" s="438"/>
    </row>
    <row r="1741" spans="5:6" s="414" customFormat="1" x14ac:dyDescent="0.3">
      <c r="E1741" s="438"/>
      <c r="F1741" s="438"/>
    </row>
    <row r="1742" spans="5:6" s="414" customFormat="1" x14ac:dyDescent="0.3">
      <c r="E1742" s="438"/>
      <c r="F1742" s="438"/>
    </row>
    <row r="1743" spans="5:6" s="414" customFormat="1" x14ac:dyDescent="0.3">
      <c r="E1743" s="438"/>
      <c r="F1743" s="438"/>
    </row>
    <row r="1744" spans="5:6" s="414" customFormat="1" x14ac:dyDescent="0.3">
      <c r="E1744" s="438"/>
      <c r="F1744" s="438"/>
    </row>
    <row r="1745" spans="5:6" s="414" customFormat="1" x14ac:dyDescent="0.3">
      <c r="E1745" s="438"/>
      <c r="F1745" s="438"/>
    </row>
    <row r="1746" spans="5:6" s="414" customFormat="1" x14ac:dyDescent="0.3">
      <c r="E1746" s="438"/>
      <c r="F1746" s="438"/>
    </row>
    <row r="1747" spans="5:6" s="414" customFormat="1" x14ac:dyDescent="0.3">
      <c r="E1747" s="438"/>
      <c r="F1747" s="438"/>
    </row>
    <row r="1748" spans="5:6" s="414" customFormat="1" x14ac:dyDescent="0.3">
      <c r="E1748" s="438"/>
      <c r="F1748" s="438"/>
    </row>
    <row r="1749" spans="5:6" s="414" customFormat="1" x14ac:dyDescent="0.3">
      <c r="E1749" s="438"/>
      <c r="F1749" s="438"/>
    </row>
    <row r="1750" spans="5:6" s="414" customFormat="1" x14ac:dyDescent="0.3">
      <c r="E1750" s="438"/>
      <c r="F1750" s="438"/>
    </row>
    <row r="1751" spans="5:6" s="414" customFormat="1" x14ac:dyDescent="0.3">
      <c r="E1751" s="438"/>
      <c r="F1751" s="438"/>
    </row>
    <row r="1752" spans="5:6" s="414" customFormat="1" x14ac:dyDescent="0.3">
      <c r="E1752" s="438"/>
      <c r="F1752" s="438"/>
    </row>
    <row r="1753" spans="5:6" s="414" customFormat="1" x14ac:dyDescent="0.3">
      <c r="E1753" s="438"/>
      <c r="F1753" s="438"/>
    </row>
    <row r="1754" spans="5:6" s="414" customFormat="1" x14ac:dyDescent="0.3">
      <c r="E1754" s="438"/>
      <c r="F1754" s="438"/>
    </row>
    <row r="1755" spans="5:6" s="414" customFormat="1" x14ac:dyDescent="0.3">
      <c r="E1755" s="438"/>
      <c r="F1755" s="438"/>
    </row>
    <row r="1756" spans="5:6" s="414" customFormat="1" x14ac:dyDescent="0.3">
      <c r="E1756" s="438"/>
      <c r="F1756" s="438"/>
    </row>
    <row r="1757" spans="5:6" s="414" customFormat="1" x14ac:dyDescent="0.3">
      <c r="E1757" s="438"/>
      <c r="F1757" s="438"/>
    </row>
    <row r="1758" spans="5:6" s="414" customFormat="1" x14ac:dyDescent="0.3">
      <c r="E1758" s="438"/>
      <c r="F1758" s="438"/>
    </row>
    <row r="1759" spans="5:6" s="414" customFormat="1" x14ac:dyDescent="0.3">
      <c r="E1759" s="438"/>
      <c r="F1759" s="438"/>
    </row>
    <row r="1760" spans="5:6" s="414" customFormat="1" x14ac:dyDescent="0.3">
      <c r="E1760" s="438"/>
      <c r="F1760" s="438"/>
    </row>
    <row r="1761" spans="5:6" s="414" customFormat="1" x14ac:dyDescent="0.3">
      <c r="E1761" s="438"/>
      <c r="F1761" s="438"/>
    </row>
    <row r="1762" spans="5:6" s="414" customFormat="1" x14ac:dyDescent="0.3">
      <c r="E1762" s="438"/>
      <c r="F1762" s="438"/>
    </row>
    <row r="1763" spans="5:6" s="414" customFormat="1" x14ac:dyDescent="0.3">
      <c r="E1763" s="438"/>
      <c r="F1763" s="438"/>
    </row>
    <row r="1764" spans="5:6" s="414" customFormat="1" x14ac:dyDescent="0.3">
      <c r="E1764" s="438"/>
      <c r="F1764" s="438"/>
    </row>
    <row r="1765" spans="5:6" s="414" customFormat="1" x14ac:dyDescent="0.3">
      <c r="E1765" s="438"/>
      <c r="F1765" s="438"/>
    </row>
    <row r="1766" spans="5:6" s="414" customFormat="1" x14ac:dyDescent="0.3">
      <c r="E1766" s="438"/>
      <c r="F1766" s="438"/>
    </row>
    <row r="1767" spans="5:6" s="414" customFormat="1" x14ac:dyDescent="0.3">
      <c r="E1767" s="438"/>
      <c r="F1767" s="438"/>
    </row>
    <row r="1768" spans="5:6" s="414" customFormat="1" x14ac:dyDescent="0.3">
      <c r="E1768" s="438"/>
      <c r="F1768" s="438"/>
    </row>
    <row r="1769" spans="5:6" s="414" customFormat="1" x14ac:dyDescent="0.3">
      <c r="E1769" s="438"/>
      <c r="F1769" s="438"/>
    </row>
    <row r="1770" spans="5:6" s="414" customFormat="1" x14ac:dyDescent="0.3">
      <c r="E1770" s="438"/>
      <c r="F1770" s="438"/>
    </row>
    <row r="1771" spans="5:6" s="414" customFormat="1" x14ac:dyDescent="0.3">
      <c r="E1771" s="438"/>
      <c r="F1771" s="438"/>
    </row>
    <row r="1772" spans="5:6" s="414" customFormat="1" x14ac:dyDescent="0.3">
      <c r="E1772" s="438"/>
      <c r="F1772" s="438"/>
    </row>
    <row r="1773" spans="5:6" s="414" customFormat="1" x14ac:dyDescent="0.3">
      <c r="E1773" s="438"/>
      <c r="F1773" s="438"/>
    </row>
    <row r="1774" spans="5:6" s="414" customFormat="1" x14ac:dyDescent="0.3">
      <c r="E1774" s="438"/>
      <c r="F1774" s="438"/>
    </row>
    <row r="1775" spans="5:6" s="414" customFormat="1" x14ac:dyDescent="0.3">
      <c r="E1775" s="438"/>
      <c r="F1775" s="438"/>
    </row>
    <row r="1776" spans="5:6" s="414" customFormat="1" x14ac:dyDescent="0.3">
      <c r="E1776" s="438"/>
      <c r="F1776" s="438"/>
    </row>
    <row r="1777" spans="5:6" s="414" customFormat="1" x14ac:dyDescent="0.3">
      <c r="E1777" s="438"/>
      <c r="F1777" s="438"/>
    </row>
    <row r="1778" spans="5:6" s="414" customFormat="1" x14ac:dyDescent="0.3">
      <c r="E1778" s="438"/>
      <c r="F1778" s="438"/>
    </row>
    <row r="1779" spans="5:6" s="414" customFormat="1" x14ac:dyDescent="0.3">
      <c r="E1779" s="438"/>
      <c r="F1779" s="438"/>
    </row>
    <row r="1780" spans="5:6" s="414" customFormat="1" x14ac:dyDescent="0.3">
      <c r="E1780" s="438"/>
      <c r="F1780" s="438"/>
    </row>
    <row r="1781" spans="5:6" s="414" customFormat="1" x14ac:dyDescent="0.3">
      <c r="E1781" s="438"/>
      <c r="F1781" s="438"/>
    </row>
    <row r="1782" spans="5:6" s="414" customFormat="1" x14ac:dyDescent="0.3">
      <c r="E1782" s="438"/>
      <c r="F1782" s="438"/>
    </row>
    <row r="1783" spans="5:6" s="414" customFormat="1" x14ac:dyDescent="0.3">
      <c r="E1783" s="438"/>
      <c r="F1783" s="438"/>
    </row>
    <row r="1784" spans="5:6" s="414" customFormat="1" x14ac:dyDescent="0.3">
      <c r="E1784" s="438"/>
      <c r="F1784" s="438"/>
    </row>
    <row r="1785" spans="5:6" s="414" customFormat="1" x14ac:dyDescent="0.3">
      <c r="E1785" s="438"/>
      <c r="F1785" s="438"/>
    </row>
    <row r="1786" spans="5:6" s="414" customFormat="1" x14ac:dyDescent="0.3">
      <c r="E1786" s="438"/>
      <c r="F1786" s="438"/>
    </row>
    <row r="1787" spans="5:6" s="414" customFormat="1" x14ac:dyDescent="0.3">
      <c r="E1787" s="438"/>
      <c r="F1787" s="438"/>
    </row>
    <row r="1788" spans="5:6" s="414" customFormat="1" x14ac:dyDescent="0.3">
      <c r="E1788" s="438"/>
      <c r="F1788" s="438"/>
    </row>
    <row r="1789" spans="5:6" s="414" customFormat="1" x14ac:dyDescent="0.3">
      <c r="E1789" s="438"/>
      <c r="F1789" s="438"/>
    </row>
    <row r="1790" spans="5:6" s="414" customFormat="1" x14ac:dyDescent="0.3">
      <c r="E1790" s="438"/>
      <c r="F1790" s="438"/>
    </row>
    <row r="1791" spans="5:6" s="414" customFormat="1" x14ac:dyDescent="0.3">
      <c r="E1791" s="438"/>
      <c r="F1791" s="438"/>
    </row>
    <row r="1792" spans="5:6" s="414" customFormat="1" x14ac:dyDescent="0.3">
      <c r="E1792" s="438"/>
      <c r="F1792" s="438"/>
    </row>
    <row r="1793" spans="5:6" s="414" customFormat="1" x14ac:dyDescent="0.3">
      <c r="E1793" s="438"/>
      <c r="F1793" s="438"/>
    </row>
    <row r="1794" spans="5:6" s="414" customFormat="1" x14ac:dyDescent="0.3">
      <c r="E1794" s="438"/>
      <c r="F1794" s="438"/>
    </row>
    <row r="1795" spans="5:6" s="414" customFormat="1" x14ac:dyDescent="0.3">
      <c r="E1795" s="438"/>
      <c r="F1795" s="438"/>
    </row>
    <row r="1796" spans="5:6" s="414" customFormat="1" x14ac:dyDescent="0.3">
      <c r="E1796" s="438"/>
      <c r="F1796" s="438"/>
    </row>
    <row r="1797" spans="5:6" s="414" customFormat="1" x14ac:dyDescent="0.3">
      <c r="E1797" s="438"/>
      <c r="F1797" s="438"/>
    </row>
    <row r="1798" spans="5:6" s="414" customFormat="1" x14ac:dyDescent="0.3">
      <c r="E1798" s="438"/>
      <c r="F1798" s="438"/>
    </row>
    <row r="1799" spans="5:6" s="414" customFormat="1" x14ac:dyDescent="0.3">
      <c r="E1799" s="438"/>
      <c r="F1799" s="438"/>
    </row>
    <row r="1800" spans="5:6" s="414" customFormat="1" x14ac:dyDescent="0.3">
      <c r="E1800" s="438"/>
      <c r="F1800" s="438"/>
    </row>
    <row r="1801" spans="5:6" s="414" customFormat="1" x14ac:dyDescent="0.3">
      <c r="E1801" s="438"/>
      <c r="F1801" s="438"/>
    </row>
    <row r="1802" spans="5:6" s="414" customFormat="1" x14ac:dyDescent="0.3">
      <c r="E1802" s="438"/>
      <c r="F1802" s="438"/>
    </row>
    <row r="1803" spans="5:6" s="414" customFormat="1" x14ac:dyDescent="0.3">
      <c r="E1803" s="438"/>
      <c r="F1803" s="438"/>
    </row>
    <row r="1804" spans="5:6" s="414" customFormat="1" x14ac:dyDescent="0.3">
      <c r="E1804" s="438"/>
      <c r="F1804" s="438"/>
    </row>
    <row r="1805" spans="5:6" s="414" customFormat="1" x14ac:dyDescent="0.3">
      <c r="E1805" s="438"/>
      <c r="F1805" s="438"/>
    </row>
    <row r="1806" spans="5:6" s="414" customFormat="1" x14ac:dyDescent="0.3">
      <c r="E1806" s="438"/>
      <c r="F1806" s="438"/>
    </row>
    <row r="1807" spans="5:6" s="414" customFormat="1" x14ac:dyDescent="0.3">
      <c r="E1807" s="438"/>
      <c r="F1807" s="438"/>
    </row>
    <row r="1808" spans="5:6" s="414" customFormat="1" x14ac:dyDescent="0.3">
      <c r="E1808" s="438"/>
      <c r="F1808" s="438"/>
    </row>
    <row r="1809" spans="5:6" s="414" customFormat="1" x14ac:dyDescent="0.3">
      <c r="E1809" s="438"/>
      <c r="F1809" s="438"/>
    </row>
    <row r="1810" spans="5:6" s="414" customFormat="1" x14ac:dyDescent="0.3">
      <c r="E1810" s="438"/>
      <c r="F1810" s="438"/>
    </row>
    <row r="1811" spans="5:6" s="414" customFormat="1" x14ac:dyDescent="0.3">
      <c r="E1811" s="438"/>
      <c r="F1811" s="438"/>
    </row>
    <row r="1812" spans="5:6" s="414" customFormat="1" x14ac:dyDescent="0.3">
      <c r="E1812" s="438"/>
      <c r="F1812" s="438"/>
    </row>
    <row r="1813" spans="5:6" s="414" customFormat="1" x14ac:dyDescent="0.3">
      <c r="E1813" s="438"/>
      <c r="F1813" s="438"/>
    </row>
    <row r="1814" spans="5:6" s="414" customFormat="1" x14ac:dyDescent="0.3">
      <c r="E1814" s="438"/>
      <c r="F1814" s="438"/>
    </row>
    <row r="1815" spans="5:6" s="414" customFormat="1" x14ac:dyDescent="0.3">
      <c r="E1815" s="438"/>
      <c r="F1815" s="438"/>
    </row>
    <row r="1816" spans="5:6" s="414" customFormat="1" x14ac:dyDescent="0.3">
      <c r="E1816" s="438"/>
      <c r="F1816" s="438"/>
    </row>
    <row r="1817" spans="5:6" s="414" customFormat="1" x14ac:dyDescent="0.3">
      <c r="E1817" s="438"/>
      <c r="F1817" s="438"/>
    </row>
    <row r="1818" spans="5:6" s="414" customFormat="1" x14ac:dyDescent="0.3">
      <c r="E1818" s="438"/>
      <c r="F1818" s="438"/>
    </row>
    <row r="1819" spans="5:6" s="414" customFormat="1" x14ac:dyDescent="0.3">
      <c r="E1819" s="438"/>
      <c r="F1819" s="438"/>
    </row>
    <row r="1820" spans="5:6" s="414" customFormat="1" x14ac:dyDescent="0.3">
      <c r="E1820" s="438"/>
      <c r="F1820" s="438"/>
    </row>
    <row r="1821" spans="5:6" s="414" customFormat="1" x14ac:dyDescent="0.3">
      <c r="E1821" s="438"/>
      <c r="F1821" s="438"/>
    </row>
    <row r="1822" spans="5:6" s="414" customFormat="1" x14ac:dyDescent="0.3">
      <c r="E1822" s="438"/>
      <c r="F1822" s="438"/>
    </row>
    <row r="1823" spans="5:6" s="414" customFormat="1" x14ac:dyDescent="0.3">
      <c r="E1823" s="438"/>
      <c r="F1823" s="438"/>
    </row>
    <row r="1824" spans="5:6" s="414" customFormat="1" x14ac:dyDescent="0.3">
      <c r="E1824" s="438"/>
      <c r="F1824" s="438"/>
    </row>
    <row r="1825" spans="5:6" s="414" customFormat="1" x14ac:dyDescent="0.3">
      <c r="E1825" s="438"/>
      <c r="F1825" s="438"/>
    </row>
    <row r="1826" spans="5:6" s="414" customFormat="1" x14ac:dyDescent="0.3">
      <c r="E1826" s="438"/>
      <c r="F1826" s="438"/>
    </row>
    <row r="1827" spans="5:6" s="414" customFormat="1" x14ac:dyDescent="0.3">
      <c r="E1827" s="438"/>
      <c r="F1827" s="438"/>
    </row>
    <row r="1828" spans="5:6" s="414" customFormat="1" x14ac:dyDescent="0.3">
      <c r="E1828" s="438"/>
      <c r="F1828" s="438"/>
    </row>
    <row r="1829" spans="5:6" s="414" customFormat="1" x14ac:dyDescent="0.3">
      <c r="E1829" s="438"/>
      <c r="F1829" s="438"/>
    </row>
    <row r="1830" spans="5:6" s="414" customFormat="1" x14ac:dyDescent="0.3">
      <c r="E1830" s="438"/>
      <c r="F1830" s="438"/>
    </row>
    <row r="1831" spans="5:6" s="414" customFormat="1" x14ac:dyDescent="0.3">
      <c r="E1831" s="438"/>
      <c r="F1831" s="438"/>
    </row>
    <row r="1832" spans="5:6" s="414" customFormat="1" x14ac:dyDescent="0.3">
      <c r="E1832" s="438"/>
      <c r="F1832" s="438"/>
    </row>
    <row r="1833" spans="5:6" s="414" customFormat="1" x14ac:dyDescent="0.3">
      <c r="E1833" s="438"/>
      <c r="F1833" s="438"/>
    </row>
    <row r="1834" spans="5:6" s="414" customFormat="1" x14ac:dyDescent="0.3">
      <c r="E1834" s="438"/>
      <c r="F1834" s="438"/>
    </row>
    <row r="1835" spans="5:6" s="414" customFormat="1" x14ac:dyDescent="0.3">
      <c r="E1835" s="438"/>
      <c r="F1835" s="438"/>
    </row>
    <row r="1836" spans="5:6" s="414" customFormat="1" x14ac:dyDescent="0.3">
      <c r="E1836" s="438"/>
      <c r="F1836" s="438"/>
    </row>
    <row r="1837" spans="5:6" s="414" customFormat="1" x14ac:dyDescent="0.3">
      <c r="E1837" s="438"/>
      <c r="F1837" s="438"/>
    </row>
    <row r="1838" spans="5:6" s="414" customFormat="1" x14ac:dyDescent="0.3">
      <c r="E1838" s="438"/>
      <c r="F1838" s="438"/>
    </row>
    <row r="1839" spans="5:6" s="414" customFormat="1" x14ac:dyDescent="0.3">
      <c r="E1839" s="438"/>
      <c r="F1839" s="438"/>
    </row>
    <row r="1840" spans="5:6" s="414" customFormat="1" x14ac:dyDescent="0.3">
      <c r="E1840" s="438"/>
      <c r="F1840" s="438"/>
    </row>
    <row r="1841" spans="5:6" s="414" customFormat="1" x14ac:dyDescent="0.3">
      <c r="E1841" s="438"/>
      <c r="F1841" s="438"/>
    </row>
    <row r="1842" spans="5:6" s="414" customFormat="1" x14ac:dyDescent="0.3">
      <c r="E1842" s="438"/>
      <c r="F1842" s="438"/>
    </row>
    <row r="1843" spans="5:6" s="414" customFormat="1" x14ac:dyDescent="0.3">
      <c r="E1843" s="438"/>
      <c r="F1843" s="438"/>
    </row>
    <row r="1844" spans="5:6" s="414" customFormat="1" x14ac:dyDescent="0.3">
      <c r="E1844" s="438"/>
      <c r="F1844" s="438"/>
    </row>
    <row r="1845" spans="5:6" s="414" customFormat="1" x14ac:dyDescent="0.3">
      <c r="E1845" s="438"/>
      <c r="F1845" s="438"/>
    </row>
    <row r="1846" spans="5:6" s="414" customFormat="1" x14ac:dyDescent="0.3">
      <c r="E1846" s="438"/>
      <c r="F1846" s="438"/>
    </row>
    <row r="1847" spans="5:6" s="414" customFormat="1" x14ac:dyDescent="0.3">
      <c r="E1847" s="438"/>
      <c r="F1847" s="438"/>
    </row>
    <row r="1848" spans="5:6" s="414" customFormat="1" x14ac:dyDescent="0.3">
      <c r="E1848" s="438"/>
      <c r="F1848" s="438"/>
    </row>
    <row r="1849" spans="5:6" s="414" customFormat="1" x14ac:dyDescent="0.3">
      <c r="E1849" s="438"/>
      <c r="F1849" s="438"/>
    </row>
    <row r="1850" spans="5:6" s="414" customFormat="1" x14ac:dyDescent="0.3">
      <c r="E1850" s="438"/>
      <c r="F1850" s="438"/>
    </row>
    <row r="1851" spans="5:6" s="414" customFormat="1" x14ac:dyDescent="0.3">
      <c r="E1851" s="438"/>
      <c r="F1851" s="438"/>
    </row>
    <row r="1852" spans="5:6" s="414" customFormat="1" x14ac:dyDescent="0.3">
      <c r="E1852" s="438"/>
      <c r="F1852" s="438"/>
    </row>
    <row r="1853" spans="5:6" s="414" customFormat="1" x14ac:dyDescent="0.3">
      <c r="E1853" s="438"/>
      <c r="F1853" s="438"/>
    </row>
    <row r="1854" spans="5:6" s="414" customFormat="1" x14ac:dyDescent="0.3">
      <c r="E1854" s="438"/>
      <c r="F1854" s="438"/>
    </row>
    <row r="1855" spans="5:6" s="414" customFormat="1" x14ac:dyDescent="0.3">
      <c r="E1855" s="438"/>
      <c r="F1855" s="438"/>
    </row>
    <row r="1856" spans="5:6" s="414" customFormat="1" x14ac:dyDescent="0.3">
      <c r="E1856" s="438"/>
      <c r="F1856" s="438"/>
    </row>
    <row r="1857" spans="5:6" s="414" customFormat="1" x14ac:dyDescent="0.3">
      <c r="E1857" s="438"/>
      <c r="F1857" s="438"/>
    </row>
    <row r="1858" spans="5:6" s="414" customFormat="1" x14ac:dyDescent="0.3">
      <c r="E1858" s="438"/>
      <c r="F1858" s="438"/>
    </row>
    <row r="1859" spans="5:6" s="414" customFormat="1" x14ac:dyDescent="0.3">
      <c r="E1859" s="438"/>
      <c r="F1859" s="438"/>
    </row>
    <row r="1860" spans="5:6" s="414" customFormat="1" x14ac:dyDescent="0.3">
      <c r="E1860" s="438"/>
      <c r="F1860" s="438"/>
    </row>
    <row r="1861" spans="5:6" s="414" customFormat="1" x14ac:dyDescent="0.3">
      <c r="E1861" s="438"/>
      <c r="F1861" s="438"/>
    </row>
  </sheetData>
  <sheetProtection algorithmName="SHA-512" hashValue="q7ba7yxJQ64mAecBPSj9+CUnqUukpNKXB32VWpfYPOqbyIJJoljziuOVuE7nrZtxU2YVCuLjfYf9/G96oDW8NA==" saltValue="pOwEWVYZrcq9n0qAzOmRlg==" spinCount="100000" sheet="1" selectLockedCells="1"/>
  <mergeCells count="16">
    <mergeCell ref="C39:F39"/>
    <mergeCell ref="B8:O8"/>
    <mergeCell ref="G10:G12"/>
    <mergeCell ref="H10:H12"/>
    <mergeCell ref="I10:L10"/>
    <mergeCell ref="M10:O10"/>
    <mergeCell ref="B11:F11"/>
    <mergeCell ref="I11:I12"/>
    <mergeCell ref="K11:K12"/>
    <mergeCell ref="L11:L12"/>
    <mergeCell ref="M11:M12"/>
    <mergeCell ref="N11:N12"/>
    <mergeCell ref="O11:O12"/>
    <mergeCell ref="B13:B19"/>
    <mergeCell ref="B22:B34"/>
    <mergeCell ref="C34:F34"/>
  </mergeCells>
  <printOptions horizontalCentered="1"/>
  <pageMargins left="0.19685039370078741" right="0.19685039370078741" top="0.70866141732283472" bottom="0.19685039370078741" header="0.35433070866141736" footer="0.23622047244094491"/>
  <pageSetup paperSize="9" scale="70" orientation="landscape" r:id="rId1"/>
  <headerFooter alignWithMargins="0"/>
  <ignoredErrors>
    <ignoredError sqref="H16:I19 H35 H21:I34 J16:O35" unlockedFormula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>
    <pageSetUpPr fitToPage="1"/>
  </sheetPr>
  <dimension ref="A1:Q2102"/>
  <sheetViews>
    <sheetView topLeftCell="A25" zoomScale="117" zoomScaleNormal="117" workbookViewId="0">
      <selection activeCell="D17" sqref="D17"/>
    </sheetView>
  </sheetViews>
  <sheetFormatPr baseColWidth="10" defaultColWidth="12" defaultRowHeight="15.6" x14ac:dyDescent="0.3"/>
  <cols>
    <col min="1" max="1" width="5.5546875" style="414" customWidth="1"/>
    <col min="2" max="2" width="3.44140625" style="994" customWidth="1"/>
    <col min="3" max="3" width="37.5546875" style="994" customWidth="1"/>
    <col min="4" max="4" width="23.44140625" style="994" customWidth="1"/>
    <col min="5" max="5" width="1.5546875" style="994" bestFit="1" customWidth="1"/>
    <col min="6" max="6" width="16" style="994" customWidth="1"/>
    <col min="7" max="7" width="12" style="994"/>
    <col min="8" max="8" width="10.44140625" style="994" customWidth="1"/>
    <col min="9" max="9" width="4.44140625" style="994" customWidth="1"/>
    <col min="10" max="14" width="18.5546875" style="994" customWidth="1"/>
    <col min="15" max="257" width="12" style="414"/>
    <col min="258" max="258" width="3.44140625" style="414" customWidth="1"/>
    <col min="259" max="259" width="10" style="414" customWidth="1"/>
    <col min="260" max="260" width="23.44140625" style="414" customWidth="1"/>
    <col min="261" max="261" width="1.5546875" style="414" bestFit="1" customWidth="1"/>
    <col min="262" max="262" width="16" style="414" customWidth="1"/>
    <col min="263" max="263" width="12" style="414"/>
    <col min="264" max="264" width="19.88671875" style="414" customWidth="1"/>
    <col min="265" max="265" width="4.44140625" style="414" customWidth="1"/>
    <col min="266" max="270" width="18.5546875" style="414" customWidth="1"/>
    <col min="271" max="513" width="12" style="414"/>
    <col min="514" max="514" width="3.44140625" style="414" customWidth="1"/>
    <col min="515" max="515" width="10" style="414" customWidth="1"/>
    <col min="516" max="516" width="23.44140625" style="414" customWidth="1"/>
    <col min="517" max="517" width="1.5546875" style="414" bestFit="1" customWidth="1"/>
    <col min="518" max="518" width="16" style="414" customWidth="1"/>
    <col min="519" max="519" width="12" style="414"/>
    <col min="520" max="520" width="19.88671875" style="414" customWidth="1"/>
    <col min="521" max="521" width="4.44140625" style="414" customWidth="1"/>
    <col min="522" max="526" width="18.5546875" style="414" customWidth="1"/>
    <col min="527" max="769" width="12" style="414"/>
    <col min="770" max="770" width="3.44140625" style="414" customWidth="1"/>
    <col min="771" max="771" width="10" style="414" customWidth="1"/>
    <col min="772" max="772" width="23.44140625" style="414" customWidth="1"/>
    <col min="773" max="773" width="1.5546875" style="414" bestFit="1" customWidth="1"/>
    <col min="774" max="774" width="16" style="414" customWidth="1"/>
    <col min="775" max="775" width="12" style="414"/>
    <col min="776" max="776" width="19.88671875" style="414" customWidth="1"/>
    <col min="777" max="777" width="4.44140625" style="414" customWidth="1"/>
    <col min="778" max="782" width="18.5546875" style="414" customWidth="1"/>
    <col min="783" max="1025" width="12" style="414"/>
    <col min="1026" max="1026" width="3.44140625" style="414" customWidth="1"/>
    <col min="1027" max="1027" width="10" style="414" customWidth="1"/>
    <col min="1028" max="1028" width="23.44140625" style="414" customWidth="1"/>
    <col min="1029" max="1029" width="1.5546875" style="414" bestFit="1" customWidth="1"/>
    <col min="1030" max="1030" width="16" style="414" customWidth="1"/>
    <col min="1031" max="1031" width="12" style="414"/>
    <col min="1032" max="1032" width="19.88671875" style="414" customWidth="1"/>
    <col min="1033" max="1033" width="4.44140625" style="414" customWidth="1"/>
    <col min="1034" max="1038" width="18.5546875" style="414" customWidth="1"/>
    <col min="1039" max="1281" width="12" style="414"/>
    <col min="1282" max="1282" width="3.44140625" style="414" customWidth="1"/>
    <col min="1283" max="1283" width="10" style="414" customWidth="1"/>
    <col min="1284" max="1284" width="23.44140625" style="414" customWidth="1"/>
    <col min="1285" max="1285" width="1.5546875" style="414" bestFit="1" customWidth="1"/>
    <col min="1286" max="1286" width="16" style="414" customWidth="1"/>
    <col min="1287" max="1287" width="12" style="414"/>
    <col min="1288" max="1288" width="19.88671875" style="414" customWidth="1"/>
    <col min="1289" max="1289" width="4.44140625" style="414" customWidth="1"/>
    <col min="1290" max="1294" width="18.5546875" style="414" customWidth="1"/>
    <col min="1295" max="1537" width="12" style="414"/>
    <col min="1538" max="1538" width="3.44140625" style="414" customWidth="1"/>
    <col min="1539" max="1539" width="10" style="414" customWidth="1"/>
    <col min="1540" max="1540" width="23.44140625" style="414" customWidth="1"/>
    <col min="1541" max="1541" width="1.5546875" style="414" bestFit="1" customWidth="1"/>
    <col min="1542" max="1542" width="16" style="414" customWidth="1"/>
    <col min="1543" max="1543" width="12" style="414"/>
    <col min="1544" max="1544" width="19.88671875" style="414" customWidth="1"/>
    <col min="1545" max="1545" width="4.44140625" style="414" customWidth="1"/>
    <col min="1546" max="1550" width="18.5546875" style="414" customWidth="1"/>
    <col min="1551" max="1793" width="12" style="414"/>
    <col min="1794" max="1794" width="3.44140625" style="414" customWidth="1"/>
    <col min="1795" max="1795" width="10" style="414" customWidth="1"/>
    <col min="1796" max="1796" width="23.44140625" style="414" customWidth="1"/>
    <col min="1797" max="1797" width="1.5546875" style="414" bestFit="1" customWidth="1"/>
    <col min="1798" max="1798" width="16" style="414" customWidth="1"/>
    <col min="1799" max="1799" width="12" style="414"/>
    <col min="1800" max="1800" width="19.88671875" style="414" customWidth="1"/>
    <col min="1801" max="1801" width="4.44140625" style="414" customWidth="1"/>
    <col min="1802" max="1806" width="18.5546875" style="414" customWidth="1"/>
    <col min="1807" max="2049" width="12" style="414"/>
    <col min="2050" max="2050" width="3.44140625" style="414" customWidth="1"/>
    <col min="2051" max="2051" width="10" style="414" customWidth="1"/>
    <col min="2052" max="2052" width="23.44140625" style="414" customWidth="1"/>
    <col min="2053" max="2053" width="1.5546875" style="414" bestFit="1" customWidth="1"/>
    <col min="2054" max="2054" width="16" style="414" customWidth="1"/>
    <col min="2055" max="2055" width="12" style="414"/>
    <col min="2056" max="2056" width="19.88671875" style="414" customWidth="1"/>
    <col min="2057" max="2057" width="4.44140625" style="414" customWidth="1"/>
    <col min="2058" max="2062" width="18.5546875" style="414" customWidth="1"/>
    <col min="2063" max="2305" width="12" style="414"/>
    <col min="2306" max="2306" width="3.44140625" style="414" customWidth="1"/>
    <col min="2307" max="2307" width="10" style="414" customWidth="1"/>
    <col min="2308" max="2308" width="23.44140625" style="414" customWidth="1"/>
    <col min="2309" max="2309" width="1.5546875" style="414" bestFit="1" customWidth="1"/>
    <col min="2310" max="2310" width="16" style="414" customWidth="1"/>
    <col min="2311" max="2311" width="12" style="414"/>
    <col min="2312" max="2312" width="19.88671875" style="414" customWidth="1"/>
    <col min="2313" max="2313" width="4.44140625" style="414" customWidth="1"/>
    <col min="2314" max="2318" width="18.5546875" style="414" customWidth="1"/>
    <col min="2319" max="2561" width="12" style="414"/>
    <col min="2562" max="2562" width="3.44140625" style="414" customWidth="1"/>
    <col min="2563" max="2563" width="10" style="414" customWidth="1"/>
    <col min="2564" max="2564" width="23.44140625" style="414" customWidth="1"/>
    <col min="2565" max="2565" width="1.5546875" style="414" bestFit="1" customWidth="1"/>
    <col min="2566" max="2566" width="16" style="414" customWidth="1"/>
    <col min="2567" max="2567" width="12" style="414"/>
    <col min="2568" max="2568" width="19.88671875" style="414" customWidth="1"/>
    <col min="2569" max="2569" width="4.44140625" style="414" customWidth="1"/>
    <col min="2570" max="2574" width="18.5546875" style="414" customWidth="1"/>
    <col min="2575" max="2817" width="12" style="414"/>
    <col min="2818" max="2818" width="3.44140625" style="414" customWidth="1"/>
    <col min="2819" max="2819" width="10" style="414" customWidth="1"/>
    <col min="2820" max="2820" width="23.44140625" style="414" customWidth="1"/>
    <col min="2821" max="2821" width="1.5546875" style="414" bestFit="1" customWidth="1"/>
    <col min="2822" max="2822" width="16" style="414" customWidth="1"/>
    <col min="2823" max="2823" width="12" style="414"/>
    <col min="2824" max="2824" width="19.88671875" style="414" customWidth="1"/>
    <col min="2825" max="2825" width="4.44140625" style="414" customWidth="1"/>
    <col min="2826" max="2830" width="18.5546875" style="414" customWidth="1"/>
    <col min="2831" max="3073" width="12" style="414"/>
    <col min="3074" max="3074" width="3.44140625" style="414" customWidth="1"/>
    <col min="3075" max="3075" width="10" style="414" customWidth="1"/>
    <col min="3076" max="3076" width="23.44140625" style="414" customWidth="1"/>
    <col min="3077" max="3077" width="1.5546875" style="414" bestFit="1" customWidth="1"/>
    <col min="3078" max="3078" width="16" style="414" customWidth="1"/>
    <col min="3079" max="3079" width="12" style="414"/>
    <col min="3080" max="3080" width="19.88671875" style="414" customWidth="1"/>
    <col min="3081" max="3081" width="4.44140625" style="414" customWidth="1"/>
    <col min="3082" max="3086" width="18.5546875" style="414" customWidth="1"/>
    <col min="3087" max="3329" width="12" style="414"/>
    <col min="3330" max="3330" width="3.44140625" style="414" customWidth="1"/>
    <col min="3331" max="3331" width="10" style="414" customWidth="1"/>
    <col min="3332" max="3332" width="23.44140625" style="414" customWidth="1"/>
    <col min="3333" max="3333" width="1.5546875" style="414" bestFit="1" customWidth="1"/>
    <col min="3334" max="3334" width="16" style="414" customWidth="1"/>
    <col min="3335" max="3335" width="12" style="414"/>
    <col min="3336" max="3336" width="19.88671875" style="414" customWidth="1"/>
    <col min="3337" max="3337" width="4.44140625" style="414" customWidth="1"/>
    <col min="3338" max="3342" width="18.5546875" style="414" customWidth="1"/>
    <col min="3343" max="3585" width="12" style="414"/>
    <col min="3586" max="3586" width="3.44140625" style="414" customWidth="1"/>
    <col min="3587" max="3587" width="10" style="414" customWidth="1"/>
    <col min="3588" max="3588" width="23.44140625" style="414" customWidth="1"/>
    <col min="3589" max="3589" width="1.5546875" style="414" bestFit="1" customWidth="1"/>
    <col min="3590" max="3590" width="16" style="414" customWidth="1"/>
    <col min="3591" max="3591" width="12" style="414"/>
    <col min="3592" max="3592" width="19.88671875" style="414" customWidth="1"/>
    <col min="3593" max="3593" width="4.44140625" style="414" customWidth="1"/>
    <col min="3594" max="3598" width="18.5546875" style="414" customWidth="1"/>
    <col min="3599" max="3841" width="12" style="414"/>
    <col min="3842" max="3842" width="3.44140625" style="414" customWidth="1"/>
    <col min="3843" max="3843" width="10" style="414" customWidth="1"/>
    <col min="3844" max="3844" width="23.44140625" style="414" customWidth="1"/>
    <col min="3845" max="3845" width="1.5546875" style="414" bestFit="1" customWidth="1"/>
    <col min="3846" max="3846" width="16" style="414" customWidth="1"/>
    <col min="3847" max="3847" width="12" style="414"/>
    <col min="3848" max="3848" width="19.88671875" style="414" customWidth="1"/>
    <col min="3849" max="3849" width="4.44140625" style="414" customWidth="1"/>
    <col min="3850" max="3854" width="18.5546875" style="414" customWidth="1"/>
    <col min="3855" max="4097" width="12" style="414"/>
    <col min="4098" max="4098" width="3.44140625" style="414" customWidth="1"/>
    <col min="4099" max="4099" width="10" style="414" customWidth="1"/>
    <col min="4100" max="4100" width="23.44140625" style="414" customWidth="1"/>
    <col min="4101" max="4101" width="1.5546875" style="414" bestFit="1" customWidth="1"/>
    <col min="4102" max="4102" width="16" style="414" customWidth="1"/>
    <col min="4103" max="4103" width="12" style="414"/>
    <col min="4104" max="4104" width="19.88671875" style="414" customWidth="1"/>
    <col min="4105" max="4105" width="4.44140625" style="414" customWidth="1"/>
    <col min="4106" max="4110" width="18.5546875" style="414" customWidth="1"/>
    <col min="4111" max="4353" width="12" style="414"/>
    <col min="4354" max="4354" width="3.44140625" style="414" customWidth="1"/>
    <col min="4355" max="4355" width="10" style="414" customWidth="1"/>
    <col min="4356" max="4356" width="23.44140625" style="414" customWidth="1"/>
    <col min="4357" max="4357" width="1.5546875" style="414" bestFit="1" customWidth="1"/>
    <col min="4358" max="4358" width="16" style="414" customWidth="1"/>
    <col min="4359" max="4359" width="12" style="414"/>
    <col min="4360" max="4360" width="19.88671875" style="414" customWidth="1"/>
    <col min="4361" max="4361" width="4.44140625" style="414" customWidth="1"/>
    <col min="4362" max="4366" width="18.5546875" style="414" customWidth="1"/>
    <col min="4367" max="4609" width="12" style="414"/>
    <col min="4610" max="4610" width="3.44140625" style="414" customWidth="1"/>
    <col min="4611" max="4611" width="10" style="414" customWidth="1"/>
    <col min="4612" max="4612" width="23.44140625" style="414" customWidth="1"/>
    <col min="4613" max="4613" width="1.5546875" style="414" bestFit="1" customWidth="1"/>
    <col min="4614" max="4614" width="16" style="414" customWidth="1"/>
    <col min="4615" max="4615" width="12" style="414"/>
    <col min="4616" max="4616" width="19.88671875" style="414" customWidth="1"/>
    <col min="4617" max="4617" width="4.44140625" style="414" customWidth="1"/>
    <col min="4618" max="4622" width="18.5546875" style="414" customWidth="1"/>
    <col min="4623" max="4865" width="12" style="414"/>
    <col min="4866" max="4866" width="3.44140625" style="414" customWidth="1"/>
    <col min="4867" max="4867" width="10" style="414" customWidth="1"/>
    <col min="4868" max="4868" width="23.44140625" style="414" customWidth="1"/>
    <col min="4869" max="4869" width="1.5546875" style="414" bestFit="1" customWidth="1"/>
    <col min="4870" max="4870" width="16" style="414" customWidth="1"/>
    <col min="4871" max="4871" width="12" style="414"/>
    <col min="4872" max="4872" width="19.88671875" style="414" customWidth="1"/>
    <col min="4873" max="4873" width="4.44140625" style="414" customWidth="1"/>
    <col min="4874" max="4878" width="18.5546875" style="414" customWidth="1"/>
    <col min="4879" max="5121" width="12" style="414"/>
    <col min="5122" max="5122" width="3.44140625" style="414" customWidth="1"/>
    <col min="5123" max="5123" width="10" style="414" customWidth="1"/>
    <col min="5124" max="5124" width="23.44140625" style="414" customWidth="1"/>
    <col min="5125" max="5125" width="1.5546875" style="414" bestFit="1" customWidth="1"/>
    <col min="5126" max="5126" width="16" style="414" customWidth="1"/>
    <col min="5127" max="5127" width="12" style="414"/>
    <col min="5128" max="5128" width="19.88671875" style="414" customWidth="1"/>
    <col min="5129" max="5129" width="4.44140625" style="414" customWidth="1"/>
    <col min="5130" max="5134" width="18.5546875" style="414" customWidth="1"/>
    <col min="5135" max="5377" width="12" style="414"/>
    <col min="5378" max="5378" width="3.44140625" style="414" customWidth="1"/>
    <col min="5379" max="5379" width="10" style="414" customWidth="1"/>
    <col min="5380" max="5380" width="23.44140625" style="414" customWidth="1"/>
    <col min="5381" max="5381" width="1.5546875" style="414" bestFit="1" customWidth="1"/>
    <col min="5382" max="5382" width="16" style="414" customWidth="1"/>
    <col min="5383" max="5383" width="12" style="414"/>
    <col min="5384" max="5384" width="19.88671875" style="414" customWidth="1"/>
    <col min="5385" max="5385" width="4.44140625" style="414" customWidth="1"/>
    <col min="5386" max="5390" width="18.5546875" style="414" customWidth="1"/>
    <col min="5391" max="5633" width="12" style="414"/>
    <col min="5634" max="5634" width="3.44140625" style="414" customWidth="1"/>
    <col min="5635" max="5635" width="10" style="414" customWidth="1"/>
    <col min="5636" max="5636" width="23.44140625" style="414" customWidth="1"/>
    <col min="5637" max="5637" width="1.5546875" style="414" bestFit="1" customWidth="1"/>
    <col min="5638" max="5638" width="16" style="414" customWidth="1"/>
    <col min="5639" max="5639" width="12" style="414"/>
    <col min="5640" max="5640" width="19.88671875" style="414" customWidth="1"/>
    <col min="5641" max="5641" width="4.44140625" style="414" customWidth="1"/>
    <col min="5642" max="5646" width="18.5546875" style="414" customWidth="1"/>
    <col min="5647" max="5889" width="12" style="414"/>
    <col min="5890" max="5890" width="3.44140625" style="414" customWidth="1"/>
    <col min="5891" max="5891" width="10" style="414" customWidth="1"/>
    <col min="5892" max="5892" width="23.44140625" style="414" customWidth="1"/>
    <col min="5893" max="5893" width="1.5546875" style="414" bestFit="1" customWidth="1"/>
    <col min="5894" max="5894" width="16" style="414" customWidth="1"/>
    <col min="5895" max="5895" width="12" style="414"/>
    <col min="5896" max="5896" width="19.88671875" style="414" customWidth="1"/>
    <col min="5897" max="5897" width="4.44140625" style="414" customWidth="1"/>
    <col min="5898" max="5902" width="18.5546875" style="414" customWidth="1"/>
    <col min="5903" max="6145" width="12" style="414"/>
    <col min="6146" max="6146" width="3.44140625" style="414" customWidth="1"/>
    <col min="6147" max="6147" width="10" style="414" customWidth="1"/>
    <col min="6148" max="6148" width="23.44140625" style="414" customWidth="1"/>
    <col min="6149" max="6149" width="1.5546875" style="414" bestFit="1" customWidth="1"/>
    <col min="6150" max="6150" width="16" style="414" customWidth="1"/>
    <col min="6151" max="6151" width="12" style="414"/>
    <col min="6152" max="6152" width="19.88671875" style="414" customWidth="1"/>
    <col min="6153" max="6153" width="4.44140625" style="414" customWidth="1"/>
    <col min="6154" max="6158" width="18.5546875" style="414" customWidth="1"/>
    <col min="6159" max="6401" width="12" style="414"/>
    <col min="6402" max="6402" width="3.44140625" style="414" customWidth="1"/>
    <col min="6403" max="6403" width="10" style="414" customWidth="1"/>
    <col min="6404" max="6404" width="23.44140625" style="414" customWidth="1"/>
    <col min="6405" max="6405" width="1.5546875" style="414" bestFit="1" customWidth="1"/>
    <col min="6406" max="6406" width="16" style="414" customWidth="1"/>
    <col min="6407" max="6407" width="12" style="414"/>
    <col min="6408" max="6408" width="19.88671875" style="414" customWidth="1"/>
    <col min="6409" max="6409" width="4.44140625" style="414" customWidth="1"/>
    <col min="6410" max="6414" width="18.5546875" style="414" customWidth="1"/>
    <col min="6415" max="6657" width="12" style="414"/>
    <col min="6658" max="6658" width="3.44140625" style="414" customWidth="1"/>
    <col min="6659" max="6659" width="10" style="414" customWidth="1"/>
    <col min="6660" max="6660" width="23.44140625" style="414" customWidth="1"/>
    <col min="6661" max="6661" width="1.5546875" style="414" bestFit="1" customWidth="1"/>
    <col min="6662" max="6662" width="16" style="414" customWidth="1"/>
    <col min="6663" max="6663" width="12" style="414"/>
    <col min="6664" max="6664" width="19.88671875" style="414" customWidth="1"/>
    <col min="6665" max="6665" width="4.44140625" style="414" customWidth="1"/>
    <col min="6666" max="6670" width="18.5546875" style="414" customWidth="1"/>
    <col min="6671" max="6913" width="12" style="414"/>
    <col min="6914" max="6914" width="3.44140625" style="414" customWidth="1"/>
    <col min="6915" max="6915" width="10" style="414" customWidth="1"/>
    <col min="6916" max="6916" width="23.44140625" style="414" customWidth="1"/>
    <col min="6917" max="6917" width="1.5546875" style="414" bestFit="1" customWidth="1"/>
    <col min="6918" max="6918" width="16" style="414" customWidth="1"/>
    <col min="6919" max="6919" width="12" style="414"/>
    <col min="6920" max="6920" width="19.88671875" style="414" customWidth="1"/>
    <col min="6921" max="6921" width="4.44140625" style="414" customWidth="1"/>
    <col min="6922" max="6926" width="18.5546875" style="414" customWidth="1"/>
    <col min="6927" max="7169" width="12" style="414"/>
    <col min="7170" max="7170" width="3.44140625" style="414" customWidth="1"/>
    <col min="7171" max="7171" width="10" style="414" customWidth="1"/>
    <col min="7172" max="7172" width="23.44140625" style="414" customWidth="1"/>
    <col min="7173" max="7173" width="1.5546875" style="414" bestFit="1" customWidth="1"/>
    <col min="7174" max="7174" width="16" style="414" customWidth="1"/>
    <col min="7175" max="7175" width="12" style="414"/>
    <col min="7176" max="7176" width="19.88671875" style="414" customWidth="1"/>
    <col min="7177" max="7177" width="4.44140625" style="414" customWidth="1"/>
    <col min="7178" max="7182" width="18.5546875" style="414" customWidth="1"/>
    <col min="7183" max="7425" width="12" style="414"/>
    <col min="7426" max="7426" width="3.44140625" style="414" customWidth="1"/>
    <col min="7427" max="7427" width="10" style="414" customWidth="1"/>
    <col min="7428" max="7428" width="23.44140625" style="414" customWidth="1"/>
    <col min="7429" max="7429" width="1.5546875" style="414" bestFit="1" customWidth="1"/>
    <col min="7430" max="7430" width="16" style="414" customWidth="1"/>
    <col min="7431" max="7431" width="12" style="414"/>
    <col min="7432" max="7432" width="19.88671875" style="414" customWidth="1"/>
    <col min="7433" max="7433" width="4.44140625" style="414" customWidth="1"/>
    <col min="7434" max="7438" width="18.5546875" style="414" customWidth="1"/>
    <col min="7439" max="7681" width="12" style="414"/>
    <col min="7682" max="7682" width="3.44140625" style="414" customWidth="1"/>
    <col min="7683" max="7683" width="10" style="414" customWidth="1"/>
    <col min="7684" max="7684" width="23.44140625" style="414" customWidth="1"/>
    <col min="7685" max="7685" width="1.5546875" style="414" bestFit="1" customWidth="1"/>
    <col min="7686" max="7686" width="16" style="414" customWidth="1"/>
    <col min="7687" max="7687" width="12" style="414"/>
    <col min="7688" max="7688" width="19.88671875" style="414" customWidth="1"/>
    <col min="7689" max="7689" width="4.44140625" style="414" customWidth="1"/>
    <col min="7690" max="7694" width="18.5546875" style="414" customWidth="1"/>
    <col min="7695" max="7937" width="12" style="414"/>
    <col min="7938" max="7938" width="3.44140625" style="414" customWidth="1"/>
    <col min="7939" max="7939" width="10" style="414" customWidth="1"/>
    <col min="7940" max="7940" width="23.44140625" style="414" customWidth="1"/>
    <col min="7941" max="7941" width="1.5546875" style="414" bestFit="1" customWidth="1"/>
    <col min="7942" max="7942" width="16" style="414" customWidth="1"/>
    <col min="7943" max="7943" width="12" style="414"/>
    <col min="7944" max="7944" width="19.88671875" style="414" customWidth="1"/>
    <col min="7945" max="7945" width="4.44140625" style="414" customWidth="1"/>
    <col min="7946" max="7950" width="18.5546875" style="414" customWidth="1"/>
    <col min="7951" max="8193" width="12" style="414"/>
    <col min="8194" max="8194" width="3.44140625" style="414" customWidth="1"/>
    <col min="8195" max="8195" width="10" style="414" customWidth="1"/>
    <col min="8196" max="8196" width="23.44140625" style="414" customWidth="1"/>
    <col min="8197" max="8197" width="1.5546875" style="414" bestFit="1" customWidth="1"/>
    <col min="8198" max="8198" width="16" style="414" customWidth="1"/>
    <col min="8199" max="8199" width="12" style="414"/>
    <col min="8200" max="8200" width="19.88671875" style="414" customWidth="1"/>
    <col min="8201" max="8201" width="4.44140625" style="414" customWidth="1"/>
    <col min="8202" max="8206" width="18.5546875" style="414" customWidth="1"/>
    <col min="8207" max="8449" width="12" style="414"/>
    <col min="8450" max="8450" width="3.44140625" style="414" customWidth="1"/>
    <col min="8451" max="8451" width="10" style="414" customWidth="1"/>
    <col min="8452" max="8452" width="23.44140625" style="414" customWidth="1"/>
    <col min="8453" max="8453" width="1.5546875" style="414" bestFit="1" customWidth="1"/>
    <col min="8454" max="8454" width="16" style="414" customWidth="1"/>
    <col min="8455" max="8455" width="12" style="414"/>
    <col min="8456" max="8456" width="19.88671875" style="414" customWidth="1"/>
    <col min="8457" max="8457" width="4.44140625" style="414" customWidth="1"/>
    <col min="8458" max="8462" width="18.5546875" style="414" customWidth="1"/>
    <col min="8463" max="8705" width="12" style="414"/>
    <col min="8706" max="8706" width="3.44140625" style="414" customWidth="1"/>
    <col min="8707" max="8707" width="10" style="414" customWidth="1"/>
    <col min="8708" max="8708" width="23.44140625" style="414" customWidth="1"/>
    <col min="8709" max="8709" width="1.5546875" style="414" bestFit="1" customWidth="1"/>
    <col min="8710" max="8710" width="16" style="414" customWidth="1"/>
    <col min="8711" max="8711" width="12" style="414"/>
    <col min="8712" max="8712" width="19.88671875" style="414" customWidth="1"/>
    <col min="8713" max="8713" width="4.44140625" style="414" customWidth="1"/>
    <col min="8714" max="8718" width="18.5546875" style="414" customWidth="1"/>
    <col min="8719" max="8961" width="12" style="414"/>
    <col min="8962" max="8962" width="3.44140625" style="414" customWidth="1"/>
    <col min="8963" max="8963" width="10" style="414" customWidth="1"/>
    <col min="8964" max="8964" width="23.44140625" style="414" customWidth="1"/>
    <col min="8965" max="8965" width="1.5546875" style="414" bestFit="1" customWidth="1"/>
    <col min="8966" max="8966" width="16" style="414" customWidth="1"/>
    <col min="8967" max="8967" width="12" style="414"/>
    <col min="8968" max="8968" width="19.88671875" style="414" customWidth="1"/>
    <col min="8969" max="8969" width="4.44140625" style="414" customWidth="1"/>
    <col min="8970" max="8974" width="18.5546875" style="414" customWidth="1"/>
    <col min="8975" max="9217" width="12" style="414"/>
    <col min="9218" max="9218" width="3.44140625" style="414" customWidth="1"/>
    <col min="9219" max="9219" width="10" style="414" customWidth="1"/>
    <col min="9220" max="9220" width="23.44140625" style="414" customWidth="1"/>
    <col min="9221" max="9221" width="1.5546875" style="414" bestFit="1" customWidth="1"/>
    <col min="9222" max="9222" width="16" style="414" customWidth="1"/>
    <col min="9223" max="9223" width="12" style="414"/>
    <col min="9224" max="9224" width="19.88671875" style="414" customWidth="1"/>
    <col min="9225" max="9225" width="4.44140625" style="414" customWidth="1"/>
    <col min="9226" max="9230" width="18.5546875" style="414" customWidth="1"/>
    <col min="9231" max="9473" width="12" style="414"/>
    <col min="9474" max="9474" width="3.44140625" style="414" customWidth="1"/>
    <col min="9475" max="9475" width="10" style="414" customWidth="1"/>
    <col min="9476" max="9476" width="23.44140625" style="414" customWidth="1"/>
    <col min="9477" max="9477" width="1.5546875" style="414" bestFit="1" customWidth="1"/>
    <col min="9478" max="9478" width="16" style="414" customWidth="1"/>
    <col min="9479" max="9479" width="12" style="414"/>
    <col min="9480" max="9480" width="19.88671875" style="414" customWidth="1"/>
    <col min="9481" max="9481" width="4.44140625" style="414" customWidth="1"/>
    <col min="9482" max="9486" width="18.5546875" style="414" customWidth="1"/>
    <col min="9487" max="9729" width="12" style="414"/>
    <col min="9730" max="9730" width="3.44140625" style="414" customWidth="1"/>
    <col min="9731" max="9731" width="10" style="414" customWidth="1"/>
    <col min="9732" max="9732" width="23.44140625" style="414" customWidth="1"/>
    <col min="9733" max="9733" width="1.5546875" style="414" bestFit="1" customWidth="1"/>
    <col min="9734" max="9734" width="16" style="414" customWidth="1"/>
    <col min="9735" max="9735" width="12" style="414"/>
    <col min="9736" max="9736" width="19.88671875" style="414" customWidth="1"/>
    <col min="9737" max="9737" width="4.44140625" style="414" customWidth="1"/>
    <col min="9738" max="9742" width="18.5546875" style="414" customWidth="1"/>
    <col min="9743" max="9985" width="12" style="414"/>
    <col min="9986" max="9986" width="3.44140625" style="414" customWidth="1"/>
    <col min="9987" max="9987" width="10" style="414" customWidth="1"/>
    <col min="9988" max="9988" width="23.44140625" style="414" customWidth="1"/>
    <col min="9989" max="9989" width="1.5546875" style="414" bestFit="1" customWidth="1"/>
    <col min="9990" max="9990" width="16" style="414" customWidth="1"/>
    <col min="9991" max="9991" width="12" style="414"/>
    <col min="9992" max="9992" width="19.88671875" style="414" customWidth="1"/>
    <col min="9993" max="9993" width="4.44140625" style="414" customWidth="1"/>
    <col min="9994" max="9998" width="18.5546875" style="414" customWidth="1"/>
    <col min="9999" max="10241" width="12" style="414"/>
    <col min="10242" max="10242" width="3.44140625" style="414" customWidth="1"/>
    <col min="10243" max="10243" width="10" style="414" customWidth="1"/>
    <col min="10244" max="10244" width="23.44140625" style="414" customWidth="1"/>
    <col min="10245" max="10245" width="1.5546875" style="414" bestFit="1" customWidth="1"/>
    <col min="10246" max="10246" width="16" style="414" customWidth="1"/>
    <col min="10247" max="10247" width="12" style="414"/>
    <col min="10248" max="10248" width="19.88671875" style="414" customWidth="1"/>
    <col min="10249" max="10249" width="4.44140625" style="414" customWidth="1"/>
    <col min="10250" max="10254" width="18.5546875" style="414" customWidth="1"/>
    <col min="10255" max="10497" width="12" style="414"/>
    <col min="10498" max="10498" width="3.44140625" style="414" customWidth="1"/>
    <col min="10499" max="10499" width="10" style="414" customWidth="1"/>
    <col min="10500" max="10500" width="23.44140625" style="414" customWidth="1"/>
    <col min="10501" max="10501" width="1.5546875" style="414" bestFit="1" customWidth="1"/>
    <col min="10502" max="10502" width="16" style="414" customWidth="1"/>
    <col min="10503" max="10503" width="12" style="414"/>
    <col min="10504" max="10504" width="19.88671875" style="414" customWidth="1"/>
    <col min="10505" max="10505" width="4.44140625" style="414" customWidth="1"/>
    <col min="10506" max="10510" width="18.5546875" style="414" customWidth="1"/>
    <col min="10511" max="10753" width="12" style="414"/>
    <col min="10754" max="10754" width="3.44140625" style="414" customWidth="1"/>
    <col min="10755" max="10755" width="10" style="414" customWidth="1"/>
    <col min="10756" max="10756" width="23.44140625" style="414" customWidth="1"/>
    <col min="10757" max="10757" width="1.5546875" style="414" bestFit="1" customWidth="1"/>
    <col min="10758" max="10758" width="16" style="414" customWidth="1"/>
    <col min="10759" max="10759" width="12" style="414"/>
    <col min="10760" max="10760" width="19.88671875" style="414" customWidth="1"/>
    <col min="10761" max="10761" width="4.44140625" style="414" customWidth="1"/>
    <col min="10762" max="10766" width="18.5546875" style="414" customWidth="1"/>
    <col min="10767" max="11009" width="12" style="414"/>
    <col min="11010" max="11010" width="3.44140625" style="414" customWidth="1"/>
    <col min="11011" max="11011" width="10" style="414" customWidth="1"/>
    <col min="11012" max="11012" width="23.44140625" style="414" customWidth="1"/>
    <col min="11013" max="11013" width="1.5546875" style="414" bestFit="1" customWidth="1"/>
    <col min="11014" max="11014" width="16" style="414" customWidth="1"/>
    <col min="11015" max="11015" width="12" style="414"/>
    <col min="11016" max="11016" width="19.88671875" style="414" customWidth="1"/>
    <col min="11017" max="11017" width="4.44140625" style="414" customWidth="1"/>
    <col min="11018" max="11022" width="18.5546875" style="414" customWidth="1"/>
    <col min="11023" max="11265" width="12" style="414"/>
    <col min="11266" max="11266" width="3.44140625" style="414" customWidth="1"/>
    <col min="11267" max="11267" width="10" style="414" customWidth="1"/>
    <col min="11268" max="11268" width="23.44140625" style="414" customWidth="1"/>
    <col min="11269" max="11269" width="1.5546875" style="414" bestFit="1" customWidth="1"/>
    <col min="11270" max="11270" width="16" style="414" customWidth="1"/>
    <col min="11271" max="11271" width="12" style="414"/>
    <col min="11272" max="11272" width="19.88671875" style="414" customWidth="1"/>
    <col min="11273" max="11273" width="4.44140625" style="414" customWidth="1"/>
    <col min="11274" max="11278" width="18.5546875" style="414" customWidth="1"/>
    <col min="11279" max="11521" width="12" style="414"/>
    <col min="11522" max="11522" width="3.44140625" style="414" customWidth="1"/>
    <col min="11523" max="11523" width="10" style="414" customWidth="1"/>
    <col min="11524" max="11524" width="23.44140625" style="414" customWidth="1"/>
    <col min="11525" max="11525" width="1.5546875" style="414" bestFit="1" customWidth="1"/>
    <col min="11526" max="11526" width="16" style="414" customWidth="1"/>
    <col min="11527" max="11527" width="12" style="414"/>
    <col min="11528" max="11528" width="19.88671875" style="414" customWidth="1"/>
    <col min="11529" max="11529" width="4.44140625" style="414" customWidth="1"/>
    <col min="11530" max="11534" width="18.5546875" style="414" customWidth="1"/>
    <col min="11535" max="11777" width="12" style="414"/>
    <col min="11778" max="11778" width="3.44140625" style="414" customWidth="1"/>
    <col min="11779" max="11779" width="10" style="414" customWidth="1"/>
    <col min="11780" max="11780" width="23.44140625" style="414" customWidth="1"/>
    <col min="11781" max="11781" width="1.5546875" style="414" bestFit="1" customWidth="1"/>
    <col min="11782" max="11782" width="16" style="414" customWidth="1"/>
    <col min="11783" max="11783" width="12" style="414"/>
    <col min="11784" max="11784" width="19.88671875" style="414" customWidth="1"/>
    <col min="11785" max="11785" width="4.44140625" style="414" customWidth="1"/>
    <col min="11786" max="11790" width="18.5546875" style="414" customWidth="1"/>
    <col min="11791" max="12033" width="12" style="414"/>
    <col min="12034" max="12034" width="3.44140625" style="414" customWidth="1"/>
    <col min="12035" max="12035" width="10" style="414" customWidth="1"/>
    <col min="12036" max="12036" width="23.44140625" style="414" customWidth="1"/>
    <col min="12037" max="12037" width="1.5546875" style="414" bestFit="1" customWidth="1"/>
    <col min="12038" max="12038" width="16" style="414" customWidth="1"/>
    <col min="12039" max="12039" width="12" style="414"/>
    <col min="12040" max="12040" width="19.88671875" style="414" customWidth="1"/>
    <col min="12041" max="12041" width="4.44140625" style="414" customWidth="1"/>
    <col min="12042" max="12046" width="18.5546875" style="414" customWidth="1"/>
    <col min="12047" max="12289" width="12" style="414"/>
    <col min="12290" max="12290" width="3.44140625" style="414" customWidth="1"/>
    <col min="12291" max="12291" width="10" style="414" customWidth="1"/>
    <col min="12292" max="12292" width="23.44140625" style="414" customWidth="1"/>
    <col min="12293" max="12293" width="1.5546875" style="414" bestFit="1" customWidth="1"/>
    <col min="12294" max="12294" width="16" style="414" customWidth="1"/>
    <col min="12295" max="12295" width="12" style="414"/>
    <col min="12296" max="12296" width="19.88671875" style="414" customWidth="1"/>
    <col min="12297" max="12297" width="4.44140625" style="414" customWidth="1"/>
    <col min="12298" max="12302" width="18.5546875" style="414" customWidth="1"/>
    <col min="12303" max="12545" width="12" style="414"/>
    <col min="12546" max="12546" width="3.44140625" style="414" customWidth="1"/>
    <col min="12547" max="12547" width="10" style="414" customWidth="1"/>
    <col min="12548" max="12548" width="23.44140625" style="414" customWidth="1"/>
    <col min="12549" max="12549" width="1.5546875" style="414" bestFit="1" customWidth="1"/>
    <col min="12550" max="12550" width="16" style="414" customWidth="1"/>
    <col min="12551" max="12551" width="12" style="414"/>
    <col min="12552" max="12552" width="19.88671875" style="414" customWidth="1"/>
    <col min="12553" max="12553" width="4.44140625" style="414" customWidth="1"/>
    <col min="12554" max="12558" width="18.5546875" style="414" customWidth="1"/>
    <col min="12559" max="12801" width="12" style="414"/>
    <col min="12802" max="12802" width="3.44140625" style="414" customWidth="1"/>
    <col min="12803" max="12803" width="10" style="414" customWidth="1"/>
    <col min="12804" max="12804" width="23.44140625" style="414" customWidth="1"/>
    <col min="12805" max="12805" width="1.5546875" style="414" bestFit="1" customWidth="1"/>
    <col min="12806" max="12806" width="16" style="414" customWidth="1"/>
    <col min="12807" max="12807" width="12" style="414"/>
    <col min="12808" max="12808" width="19.88671875" style="414" customWidth="1"/>
    <col min="12809" max="12809" width="4.44140625" style="414" customWidth="1"/>
    <col min="12810" max="12814" width="18.5546875" style="414" customWidth="1"/>
    <col min="12815" max="13057" width="12" style="414"/>
    <col min="13058" max="13058" width="3.44140625" style="414" customWidth="1"/>
    <col min="13059" max="13059" width="10" style="414" customWidth="1"/>
    <col min="13060" max="13060" width="23.44140625" style="414" customWidth="1"/>
    <col min="13061" max="13061" width="1.5546875" style="414" bestFit="1" customWidth="1"/>
    <col min="13062" max="13062" width="16" style="414" customWidth="1"/>
    <col min="13063" max="13063" width="12" style="414"/>
    <col min="13064" max="13064" width="19.88671875" style="414" customWidth="1"/>
    <col min="13065" max="13065" width="4.44140625" style="414" customWidth="1"/>
    <col min="13066" max="13070" width="18.5546875" style="414" customWidth="1"/>
    <col min="13071" max="13313" width="12" style="414"/>
    <col min="13314" max="13314" width="3.44140625" style="414" customWidth="1"/>
    <col min="13315" max="13315" width="10" style="414" customWidth="1"/>
    <col min="13316" max="13316" width="23.44140625" style="414" customWidth="1"/>
    <col min="13317" max="13317" width="1.5546875" style="414" bestFit="1" customWidth="1"/>
    <col min="13318" max="13318" width="16" style="414" customWidth="1"/>
    <col min="13319" max="13319" width="12" style="414"/>
    <col min="13320" max="13320" width="19.88671875" style="414" customWidth="1"/>
    <col min="13321" max="13321" width="4.44140625" style="414" customWidth="1"/>
    <col min="13322" max="13326" width="18.5546875" style="414" customWidth="1"/>
    <col min="13327" max="13569" width="12" style="414"/>
    <col min="13570" max="13570" width="3.44140625" style="414" customWidth="1"/>
    <col min="13571" max="13571" width="10" style="414" customWidth="1"/>
    <col min="13572" max="13572" width="23.44140625" style="414" customWidth="1"/>
    <col min="13573" max="13573" width="1.5546875" style="414" bestFit="1" customWidth="1"/>
    <col min="13574" max="13574" width="16" style="414" customWidth="1"/>
    <col min="13575" max="13575" width="12" style="414"/>
    <col min="13576" max="13576" width="19.88671875" style="414" customWidth="1"/>
    <col min="13577" max="13577" width="4.44140625" style="414" customWidth="1"/>
    <col min="13578" max="13582" width="18.5546875" style="414" customWidth="1"/>
    <col min="13583" max="13825" width="12" style="414"/>
    <col min="13826" max="13826" width="3.44140625" style="414" customWidth="1"/>
    <col min="13827" max="13827" width="10" style="414" customWidth="1"/>
    <col min="13828" max="13828" width="23.44140625" style="414" customWidth="1"/>
    <col min="13829" max="13829" width="1.5546875" style="414" bestFit="1" customWidth="1"/>
    <col min="13830" max="13830" width="16" style="414" customWidth="1"/>
    <col min="13831" max="13831" width="12" style="414"/>
    <col min="13832" max="13832" width="19.88671875" style="414" customWidth="1"/>
    <col min="13833" max="13833" width="4.44140625" style="414" customWidth="1"/>
    <col min="13834" max="13838" width="18.5546875" style="414" customWidth="1"/>
    <col min="13839" max="14081" width="12" style="414"/>
    <col min="14082" max="14082" width="3.44140625" style="414" customWidth="1"/>
    <col min="14083" max="14083" width="10" style="414" customWidth="1"/>
    <col min="14084" max="14084" width="23.44140625" style="414" customWidth="1"/>
    <col min="14085" max="14085" width="1.5546875" style="414" bestFit="1" customWidth="1"/>
    <col min="14086" max="14086" width="16" style="414" customWidth="1"/>
    <col min="14087" max="14087" width="12" style="414"/>
    <col min="14088" max="14088" width="19.88671875" style="414" customWidth="1"/>
    <col min="14089" max="14089" width="4.44140625" style="414" customWidth="1"/>
    <col min="14090" max="14094" width="18.5546875" style="414" customWidth="1"/>
    <col min="14095" max="14337" width="12" style="414"/>
    <col min="14338" max="14338" width="3.44140625" style="414" customWidth="1"/>
    <col min="14339" max="14339" width="10" style="414" customWidth="1"/>
    <col min="14340" max="14340" width="23.44140625" style="414" customWidth="1"/>
    <col min="14341" max="14341" width="1.5546875" style="414" bestFit="1" customWidth="1"/>
    <col min="14342" max="14342" width="16" style="414" customWidth="1"/>
    <col min="14343" max="14343" width="12" style="414"/>
    <col min="14344" max="14344" width="19.88671875" style="414" customWidth="1"/>
    <col min="14345" max="14345" width="4.44140625" style="414" customWidth="1"/>
    <col min="14346" max="14350" width="18.5546875" style="414" customWidth="1"/>
    <col min="14351" max="14593" width="12" style="414"/>
    <col min="14594" max="14594" width="3.44140625" style="414" customWidth="1"/>
    <col min="14595" max="14595" width="10" style="414" customWidth="1"/>
    <col min="14596" max="14596" width="23.44140625" style="414" customWidth="1"/>
    <col min="14597" max="14597" width="1.5546875" style="414" bestFit="1" customWidth="1"/>
    <col min="14598" max="14598" width="16" style="414" customWidth="1"/>
    <col min="14599" max="14599" width="12" style="414"/>
    <col min="14600" max="14600" width="19.88671875" style="414" customWidth="1"/>
    <col min="14601" max="14601" width="4.44140625" style="414" customWidth="1"/>
    <col min="14602" max="14606" width="18.5546875" style="414" customWidth="1"/>
    <col min="14607" max="14849" width="12" style="414"/>
    <col min="14850" max="14850" width="3.44140625" style="414" customWidth="1"/>
    <col min="14851" max="14851" width="10" style="414" customWidth="1"/>
    <col min="14852" max="14852" width="23.44140625" style="414" customWidth="1"/>
    <col min="14853" max="14853" width="1.5546875" style="414" bestFit="1" customWidth="1"/>
    <col min="14854" max="14854" width="16" style="414" customWidth="1"/>
    <col min="14855" max="14855" width="12" style="414"/>
    <col min="14856" max="14856" width="19.88671875" style="414" customWidth="1"/>
    <col min="14857" max="14857" width="4.44140625" style="414" customWidth="1"/>
    <col min="14858" max="14862" width="18.5546875" style="414" customWidth="1"/>
    <col min="14863" max="15105" width="12" style="414"/>
    <col min="15106" max="15106" width="3.44140625" style="414" customWidth="1"/>
    <col min="15107" max="15107" width="10" style="414" customWidth="1"/>
    <col min="15108" max="15108" width="23.44140625" style="414" customWidth="1"/>
    <col min="15109" max="15109" width="1.5546875" style="414" bestFit="1" customWidth="1"/>
    <col min="15110" max="15110" width="16" style="414" customWidth="1"/>
    <col min="15111" max="15111" width="12" style="414"/>
    <col min="15112" max="15112" width="19.88671875" style="414" customWidth="1"/>
    <col min="15113" max="15113" width="4.44140625" style="414" customWidth="1"/>
    <col min="15114" max="15118" width="18.5546875" style="414" customWidth="1"/>
    <col min="15119" max="15361" width="12" style="414"/>
    <col min="15362" max="15362" width="3.44140625" style="414" customWidth="1"/>
    <col min="15363" max="15363" width="10" style="414" customWidth="1"/>
    <col min="15364" max="15364" width="23.44140625" style="414" customWidth="1"/>
    <col min="15365" max="15365" width="1.5546875" style="414" bestFit="1" customWidth="1"/>
    <col min="15366" max="15366" width="16" style="414" customWidth="1"/>
    <col min="15367" max="15367" width="12" style="414"/>
    <col min="15368" max="15368" width="19.88671875" style="414" customWidth="1"/>
    <col min="15369" max="15369" width="4.44140625" style="414" customWidth="1"/>
    <col min="15370" max="15374" width="18.5546875" style="414" customWidth="1"/>
    <col min="15375" max="15617" width="12" style="414"/>
    <col min="15618" max="15618" width="3.44140625" style="414" customWidth="1"/>
    <col min="15619" max="15619" width="10" style="414" customWidth="1"/>
    <col min="15620" max="15620" width="23.44140625" style="414" customWidth="1"/>
    <col min="15621" max="15621" width="1.5546875" style="414" bestFit="1" customWidth="1"/>
    <col min="15622" max="15622" width="16" style="414" customWidth="1"/>
    <col min="15623" max="15623" width="12" style="414"/>
    <col min="15624" max="15624" width="19.88671875" style="414" customWidth="1"/>
    <col min="15625" max="15625" width="4.44140625" style="414" customWidth="1"/>
    <col min="15626" max="15630" width="18.5546875" style="414" customWidth="1"/>
    <col min="15631" max="15873" width="12" style="414"/>
    <col min="15874" max="15874" width="3.44140625" style="414" customWidth="1"/>
    <col min="15875" max="15875" width="10" style="414" customWidth="1"/>
    <col min="15876" max="15876" width="23.44140625" style="414" customWidth="1"/>
    <col min="15877" max="15877" width="1.5546875" style="414" bestFit="1" customWidth="1"/>
    <col min="15878" max="15878" width="16" style="414" customWidth="1"/>
    <col min="15879" max="15879" width="12" style="414"/>
    <col min="15880" max="15880" width="19.88671875" style="414" customWidth="1"/>
    <col min="15881" max="15881" width="4.44140625" style="414" customWidth="1"/>
    <col min="15882" max="15886" width="18.5546875" style="414" customWidth="1"/>
    <col min="15887" max="16129" width="12" style="414"/>
    <col min="16130" max="16130" width="3.44140625" style="414" customWidth="1"/>
    <col min="16131" max="16131" width="10" style="414" customWidth="1"/>
    <col min="16132" max="16132" width="23.44140625" style="414" customWidth="1"/>
    <col min="16133" max="16133" width="1.5546875" style="414" bestFit="1" customWidth="1"/>
    <col min="16134" max="16134" width="16" style="414" customWidth="1"/>
    <col min="16135" max="16135" width="12" style="414"/>
    <col min="16136" max="16136" width="19.88671875" style="414" customWidth="1"/>
    <col min="16137" max="16137" width="4.44140625" style="414" customWidth="1"/>
    <col min="16138" max="16142" width="18.5546875" style="414" customWidth="1"/>
    <col min="16143" max="16384" width="12" style="414"/>
  </cols>
  <sheetData>
    <row r="1" spans="1:17" ht="23.4" x14ac:dyDescent="0.3">
      <c r="A1" s="413"/>
      <c r="B1" s="1047" t="s">
        <v>159</v>
      </c>
      <c r="D1" s="1843"/>
      <c r="E1" s="1845" t="s">
        <v>132</v>
      </c>
      <c r="F1" s="1269">
        <v>39</v>
      </c>
    </row>
    <row r="2" spans="1:17" ht="23.4" x14ac:dyDescent="0.3">
      <c r="A2" s="413"/>
      <c r="B2" s="355" t="s">
        <v>404</v>
      </c>
      <c r="C2" s="1091"/>
      <c r="D2" s="482"/>
      <c r="E2" s="392" t="s">
        <v>132</v>
      </c>
      <c r="F2" s="106"/>
      <c r="G2" s="482"/>
      <c r="H2" s="388"/>
      <c r="I2" s="388"/>
      <c r="J2" s="389"/>
      <c r="K2" s="1091"/>
      <c r="L2" s="392"/>
      <c r="M2" s="393"/>
      <c r="N2" s="231"/>
      <c r="O2" s="485"/>
      <c r="P2" s="486"/>
      <c r="Q2" s="487"/>
    </row>
    <row r="3" spans="1:17" x14ac:dyDescent="0.3">
      <c r="A3" s="413"/>
      <c r="B3" s="355" t="s">
        <v>405</v>
      </c>
      <c r="C3" s="1091"/>
      <c r="D3" s="482"/>
      <c r="E3" s="392" t="s">
        <v>132</v>
      </c>
      <c r="F3" s="106"/>
      <c r="G3" s="482"/>
      <c r="H3" s="208"/>
      <c r="I3" s="388"/>
      <c r="J3" s="392"/>
      <c r="K3" s="1091"/>
      <c r="L3" s="392"/>
      <c r="M3" s="395"/>
      <c r="N3" s="231"/>
      <c r="O3" s="485"/>
      <c r="P3" s="489"/>
      <c r="Q3" s="487"/>
    </row>
    <row r="4" spans="1:17" x14ac:dyDescent="0.3">
      <c r="A4" s="413"/>
      <c r="B4" s="355" t="s">
        <v>406</v>
      </c>
      <c r="C4" s="1091"/>
      <c r="D4" s="482"/>
      <c r="E4" s="392" t="s">
        <v>132</v>
      </c>
      <c r="F4" s="106"/>
      <c r="G4" s="482"/>
      <c r="H4" s="208"/>
      <c r="I4" s="388"/>
      <c r="J4" s="392"/>
      <c r="K4" s="1091"/>
      <c r="L4" s="392"/>
      <c r="M4" s="395"/>
      <c r="N4" s="231"/>
      <c r="O4" s="485"/>
      <c r="P4" s="489"/>
      <c r="Q4" s="487"/>
    </row>
    <row r="5" spans="1:17" ht="15" customHeight="1" x14ac:dyDescent="0.3">
      <c r="A5" s="413"/>
      <c r="B5" s="355" t="s">
        <v>407</v>
      </c>
      <c r="C5" s="437"/>
      <c r="D5" s="490"/>
      <c r="E5" s="392" t="s">
        <v>132</v>
      </c>
      <c r="F5" s="106"/>
      <c r="G5" s="1091"/>
      <c r="H5" s="1091"/>
      <c r="I5" s="3789"/>
      <c r="J5" s="3789"/>
      <c r="K5" s="500"/>
      <c r="L5" s="387"/>
      <c r="M5" s="1091"/>
      <c r="N5" s="501"/>
      <c r="O5" s="485"/>
      <c r="P5" s="494"/>
      <c r="Q5" s="493"/>
    </row>
    <row r="6" spans="1:17" x14ac:dyDescent="0.3">
      <c r="A6" s="413"/>
      <c r="B6" s="1091" t="s">
        <v>1316</v>
      </c>
      <c r="C6" s="437"/>
      <c r="D6" s="490"/>
      <c r="E6" s="392" t="s">
        <v>132</v>
      </c>
      <c r="F6" s="470"/>
      <c r="G6" s="490"/>
      <c r="H6" s="1091"/>
      <c r="I6" s="1091"/>
      <c r="J6" s="1091"/>
      <c r="K6" s="1091"/>
      <c r="L6" s="1091"/>
      <c r="M6" s="1091"/>
      <c r="N6" s="1091"/>
    </row>
    <row r="7" spans="1:17" x14ac:dyDescent="0.3">
      <c r="A7" s="413"/>
      <c r="B7" s="501" t="s">
        <v>1317</v>
      </c>
      <c r="C7" s="1115"/>
      <c r="D7" s="1114"/>
      <c r="E7" s="392" t="s">
        <v>132</v>
      </c>
      <c r="F7" s="471">
        <v>12</v>
      </c>
      <c r="G7" s="490"/>
      <c r="H7" s="1091"/>
      <c r="I7" s="1091"/>
      <c r="J7" s="1091"/>
      <c r="K7" s="1091"/>
      <c r="L7" s="1091"/>
      <c r="M7" s="1091"/>
      <c r="N7" s="1091"/>
    </row>
    <row r="8" spans="1:17" ht="18.75" customHeight="1" x14ac:dyDescent="0.3">
      <c r="A8" s="413"/>
      <c r="B8" s="1091"/>
      <c r="C8" s="1091"/>
      <c r="D8" s="1091"/>
      <c r="E8" s="1091"/>
      <c r="F8" s="1091"/>
      <c r="G8" s="1099"/>
      <c r="H8" s="1091"/>
      <c r="I8" s="1091"/>
      <c r="J8" s="1091"/>
      <c r="K8" s="1091"/>
      <c r="L8" s="1091"/>
      <c r="M8" s="1091"/>
      <c r="N8" s="1091"/>
    </row>
    <row r="9" spans="1:17" ht="18.75" customHeight="1" x14ac:dyDescent="0.3">
      <c r="A9" s="413"/>
      <c r="B9" s="3790" t="s">
        <v>1428</v>
      </c>
      <c r="C9" s="3790"/>
      <c r="D9" s="3790"/>
      <c r="E9" s="3790"/>
      <c r="F9" s="3790"/>
      <c r="G9" s="3790"/>
      <c r="H9" s="3790"/>
      <c r="I9" s="3790"/>
      <c r="J9" s="3790"/>
      <c r="K9" s="3790"/>
      <c r="L9" s="3790"/>
      <c r="M9" s="3790"/>
      <c r="N9" s="3790"/>
    </row>
    <row r="10" spans="1:17" ht="18.75" customHeight="1" thickBot="1" x14ac:dyDescent="0.35">
      <c r="A10" s="413"/>
      <c r="B10" s="2745"/>
      <c r="M10" s="1848"/>
    </row>
    <row r="11" spans="1:17" ht="18.75" customHeight="1" x14ac:dyDescent="0.3">
      <c r="A11" s="413"/>
      <c r="B11" s="3791" t="s">
        <v>1429</v>
      </c>
      <c r="C11" s="3792"/>
      <c r="D11" s="3792"/>
      <c r="E11" s="3792"/>
      <c r="F11" s="3792"/>
      <c r="G11" s="3792"/>
      <c r="H11" s="3792"/>
      <c r="I11" s="2746"/>
      <c r="J11" s="3793" t="s">
        <v>170</v>
      </c>
      <c r="K11" s="3793" t="s">
        <v>171</v>
      </c>
      <c r="L11" s="3793" t="s">
        <v>1763</v>
      </c>
      <c r="M11" s="3793" t="s">
        <v>1764</v>
      </c>
      <c r="N11" s="3793" t="s">
        <v>1765</v>
      </c>
    </row>
    <row r="12" spans="1:17" ht="18.75" customHeight="1" x14ac:dyDescent="0.3">
      <c r="A12" s="413"/>
      <c r="B12" s="2001" t="s">
        <v>1430</v>
      </c>
      <c r="C12" s="1878"/>
      <c r="D12" s="1878"/>
      <c r="E12" s="1878"/>
      <c r="F12" s="1878"/>
      <c r="G12" s="1878"/>
      <c r="H12" s="1878"/>
      <c r="I12" s="1976"/>
      <c r="J12" s="3794"/>
      <c r="K12" s="3794"/>
      <c r="L12" s="3794"/>
      <c r="M12" s="3794"/>
      <c r="N12" s="3794"/>
    </row>
    <row r="13" spans="1:17" ht="18.75" customHeight="1" x14ac:dyDescent="0.3">
      <c r="A13" s="413"/>
      <c r="B13" s="1413" t="s">
        <v>1431</v>
      </c>
      <c r="C13" s="2003"/>
      <c r="D13" s="2461"/>
      <c r="E13" s="1982"/>
      <c r="F13" s="1414"/>
      <c r="G13" s="1414"/>
      <c r="H13" s="1414"/>
      <c r="I13" s="2747" t="s">
        <v>524</v>
      </c>
      <c r="J13" s="2748"/>
      <c r="K13" s="2749"/>
      <c r="L13" s="2750"/>
      <c r="M13" s="2750"/>
      <c r="N13" s="2751"/>
    </row>
    <row r="14" spans="1:17" ht="18.75" customHeight="1" x14ac:dyDescent="0.3">
      <c r="A14" s="413"/>
      <c r="B14" s="1024"/>
      <c r="C14" s="1934" t="s">
        <v>1432</v>
      </c>
      <c r="D14" s="1934"/>
      <c r="E14" s="1934"/>
      <c r="F14" s="1934"/>
      <c r="G14" s="1934"/>
      <c r="H14" s="1908"/>
      <c r="I14" s="1987" t="s">
        <v>526</v>
      </c>
      <c r="J14" s="2600">
        <f>+'ETAT C11 VIE'!C14+'ETAT C11'!C12</f>
        <v>0</v>
      </c>
      <c r="K14" s="147"/>
      <c r="L14" s="146"/>
      <c r="M14" s="146"/>
      <c r="N14" s="472"/>
    </row>
    <row r="15" spans="1:17" ht="18.75" customHeight="1" x14ac:dyDescent="0.3">
      <c r="A15" s="413"/>
      <c r="B15" s="1015"/>
      <c r="C15" s="1033" t="s">
        <v>1433</v>
      </c>
      <c r="D15" s="1033"/>
      <c r="E15" s="1033"/>
      <c r="F15" s="1033"/>
      <c r="G15" s="1033"/>
      <c r="H15" s="1409"/>
      <c r="I15" s="1292" t="s">
        <v>528</v>
      </c>
      <c r="J15" s="149"/>
      <c r="K15" s="151"/>
      <c r="L15" s="151"/>
      <c r="M15" s="151"/>
      <c r="N15" s="151"/>
    </row>
    <row r="16" spans="1:17" ht="18.75" customHeight="1" x14ac:dyDescent="0.3">
      <c r="A16" s="413"/>
      <c r="B16" s="1015"/>
      <c r="C16" s="1033" t="s">
        <v>1434</v>
      </c>
      <c r="D16" s="1033"/>
      <c r="E16" s="1033"/>
      <c r="F16" s="1033"/>
      <c r="G16" s="1033"/>
      <c r="H16" s="1409"/>
      <c r="I16" s="1292" t="s">
        <v>530</v>
      </c>
      <c r="J16" s="149"/>
      <c r="K16" s="151"/>
      <c r="L16" s="150"/>
      <c r="M16" s="150"/>
      <c r="N16" s="473"/>
    </row>
    <row r="17" spans="1:14" ht="18.75" customHeight="1" x14ac:dyDescent="0.3">
      <c r="A17" s="413"/>
      <c r="B17" s="1015"/>
      <c r="C17" s="1033"/>
      <c r="D17" s="1110"/>
      <c r="E17" s="1033"/>
      <c r="F17" s="1033"/>
      <c r="G17" s="1033"/>
      <c r="H17" s="1409"/>
      <c r="I17" s="1292" t="s">
        <v>531</v>
      </c>
      <c r="J17" s="149"/>
      <c r="K17" s="151"/>
      <c r="L17" s="150"/>
      <c r="M17" s="150"/>
      <c r="N17" s="473"/>
    </row>
    <row r="18" spans="1:14" ht="18.75" customHeight="1" x14ac:dyDescent="0.3">
      <c r="A18" s="413"/>
      <c r="B18" s="1015"/>
      <c r="C18" s="1033"/>
      <c r="D18" s="1033" t="s">
        <v>1435</v>
      </c>
      <c r="E18" s="1033"/>
      <c r="F18" s="1033"/>
      <c r="G18" s="1033"/>
      <c r="H18" s="1409"/>
      <c r="I18" s="1292" t="s">
        <v>532</v>
      </c>
      <c r="J18" s="149"/>
      <c r="K18" s="151"/>
      <c r="L18" s="150"/>
      <c r="M18" s="150"/>
      <c r="N18" s="473"/>
    </row>
    <row r="19" spans="1:14" ht="18.75" customHeight="1" x14ac:dyDescent="0.3">
      <c r="A19" s="413"/>
      <c r="B19" s="2001"/>
      <c r="C19" s="2752"/>
      <c r="D19" s="1878" t="s">
        <v>1436</v>
      </c>
      <c r="E19" s="1878"/>
      <c r="F19" s="1878"/>
      <c r="G19" s="1878"/>
      <c r="H19" s="1912"/>
      <c r="I19" s="2753" t="s">
        <v>534</v>
      </c>
      <c r="J19" s="154"/>
      <c r="K19" s="156"/>
      <c r="L19" s="155"/>
      <c r="M19" s="155"/>
      <c r="N19" s="474"/>
    </row>
    <row r="20" spans="1:14" ht="18.75" customHeight="1" x14ac:dyDescent="0.3">
      <c r="A20" s="413"/>
      <c r="B20" s="1413" t="s">
        <v>1437</v>
      </c>
      <c r="C20" s="2003"/>
      <c r="D20" s="2003"/>
      <c r="E20" s="2003"/>
      <c r="F20" s="2003"/>
      <c r="G20" s="2003"/>
      <c r="H20" s="1414"/>
      <c r="I20" s="2747" t="s">
        <v>536</v>
      </c>
      <c r="J20" s="2748"/>
      <c r="K20" s="2754"/>
      <c r="L20" s="2755"/>
      <c r="M20" s="2755"/>
      <c r="N20" s="2756"/>
    </row>
    <row r="21" spans="1:14" ht="18.75" customHeight="1" x14ac:dyDescent="0.3">
      <c r="A21" s="413"/>
      <c r="B21" s="1024"/>
      <c r="C21" s="1934" t="s">
        <v>1438</v>
      </c>
      <c r="D21" s="1934"/>
      <c r="E21" s="1934"/>
      <c r="F21" s="1934"/>
      <c r="G21" s="1934"/>
      <c r="H21" s="1908"/>
      <c r="I21" s="1987" t="s">
        <v>538</v>
      </c>
      <c r="J21" s="145"/>
      <c r="K21" s="147"/>
      <c r="L21" s="146"/>
      <c r="M21" s="146"/>
      <c r="N21" s="472"/>
    </row>
    <row r="22" spans="1:14" ht="18.75" customHeight="1" x14ac:dyDescent="0.3">
      <c r="A22" s="413"/>
      <c r="B22" s="1015"/>
      <c r="C22" s="1033" t="s">
        <v>1439</v>
      </c>
      <c r="D22" s="1033"/>
      <c r="E22" s="1033"/>
      <c r="F22" s="1033"/>
      <c r="G22" s="1033"/>
      <c r="H22" s="1409"/>
      <c r="I22" s="1292" t="s">
        <v>685</v>
      </c>
      <c r="J22" s="149"/>
      <c r="K22" s="151"/>
      <c r="L22" s="150"/>
      <c r="M22" s="150"/>
      <c r="N22" s="473"/>
    </row>
    <row r="23" spans="1:14" ht="18.75" customHeight="1" x14ac:dyDescent="0.3">
      <c r="A23" s="413"/>
      <c r="B23" s="1015"/>
      <c r="C23" s="1033" t="s">
        <v>1440</v>
      </c>
      <c r="D23" s="1033"/>
      <c r="E23" s="1033"/>
      <c r="F23" s="1033"/>
      <c r="G23" s="1033"/>
      <c r="H23" s="1409"/>
      <c r="I23" s="1292" t="s">
        <v>687</v>
      </c>
      <c r="J23" s="149"/>
      <c r="K23" s="151"/>
      <c r="L23" s="150"/>
      <c r="M23" s="150"/>
      <c r="N23" s="473"/>
    </row>
    <row r="24" spans="1:14" ht="18.75" customHeight="1" x14ac:dyDescent="0.3">
      <c r="A24" s="413"/>
      <c r="B24" s="1015"/>
      <c r="C24" s="1033" t="s">
        <v>1441</v>
      </c>
      <c r="D24" s="1033"/>
      <c r="E24" s="1033"/>
      <c r="F24" s="1033"/>
      <c r="G24" s="1033"/>
      <c r="H24" s="1409"/>
      <c r="I24" s="1292" t="s">
        <v>688</v>
      </c>
      <c r="J24" s="149"/>
      <c r="K24" s="151"/>
      <c r="L24" s="150"/>
      <c r="M24" s="150"/>
      <c r="N24" s="473"/>
    </row>
    <row r="25" spans="1:14" ht="18.75" customHeight="1" x14ac:dyDescent="0.3">
      <c r="A25" s="413"/>
      <c r="B25" s="2001"/>
      <c r="C25" s="1878" t="s">
        <v>1442</v>
      </c>
      <c r="D25" s="1878"/>
      <c r="E25" s="1878"/>
      <c r="F25" s="1878"/>
      <c r="G25" s="1878"/>
      <c r="H25" s="1912"/>
      <c r="I25" s="2753" t="s">
        <v>690</v>
      </c>
      <c r="J25" s="154"/>
      <c r="K25" s="156"/>
      <c r="L25" s="155"/>
      <c r="M25" s="155"/>
      <c r="N25" s="474"/>
    </row>
    <row r="26" spans="1:14" ht="18.75" customHeight="1" x14ac:dyDescent="0.3">
      <c r="A26" s="413"/>
      <c r="B26" s="1413" t="s">
        <v>1443</v>
      </c>
      <c r="C26" s="2003"/>
      <c r="D26" s="2003"/>
      <c r="E26" s="2003"/>
      <c r="F26" s="2003"/>
      <c r="G26" s="2003"/>
      <c r="H26" s="1414"/>
      <c r="I26" s="2747" t="s">
        <v>734</v>
      </c>
      <c r="J26" s="2748"/>
      <c r="K26" s="2754"/>
      <c r="L26" s="2755"/>
      <c r="M26" s="2755"/>
      <c r="N26" s="2756"/>
    </row>
    <row r="27" spans="1:14" ht="18.75" customHeight="1" x14ac:dyDescent="0.3">
      <c r="A27" s="413"/>
      <c r="B27" s="1024"/>
      <c r="C27" s="1934" t="s">
        <v>1444</v>
      </c>
      <c r="D27" s="1934"/>
      <c r="E27" s="1934"/>
      <c r="F27" s="1934"/>
      <c r="G27" s="1934"/>
      <c r="H27" s="1908"/>
      <c r="I27" s="1987" t="s">
        <v>736</v>
      </c>
      <c r="J27" s="145"/>
      <c r="K27" s="147"/>
      <c r="L27" s="146"/>
      <c r="M27" s="146"/>
      <c r="N27" s="472"/>
    </row>
    <row r="28" spans="1:14" ht="18.75" customHeight="1" x14ac:dyDescent="0.3">
      <c r="A28" s="413"/>
      <c r="B28" s="2001"/>
      <c r="C28" s="1878" t="s">
        <v>1445</v>
      </c>
      <c r="D28" s="1878"/>
      <c r="E28" s="1878"/>
      <c r="F28" s="1878"/>
      <c r="G28" s="1878"/>
      <c r="H28" s="1912"/>
      <c r="I28" s="2753" t="s">
        <v>739</v>
      </c>
      <c r="J28" s="154"/>
      <c r="K28" s="156"/>
      <c r="L28" s="155"/>
      <c r="M28" s="155"/>
      <c r="N28" s="474"/>
    </row>
    <row r="29" spans="1:14" ht="18.75" customHeight="1" x14ac:dyDescent="0.3">
      <c r="A29" s="413"/>
      <c r="B29" s="1413" t="s">
        <v>1446</v>
      </c>
      <c r="C29" s="2003"/>
      <c r="D29" s="2003"/>
      <c r="E29" s="2003"/>
      <c r="F29" s="2003"/>
      <c r="G29" s="2003"/>
      <c r="H29" s="1414"/>
      <c r="I29" s="2747" t="s">
        <v>741</v>
      </c>
      <c r="J29" s="2748"/>
      <c r="K29" s="2754"/>
      <c r="L29" s="2755"/>
      <c r="M29" s="2755"/>
      <c r="N29" s="2756"/>
    </row>
    <row r="30" spans="1:14" ht="18.75" customHeight="1" x14ac:dyDescent="0.3">
      <c r="A30" s="413"/>
      <c r="B30" s="1024"/>
      <c r="C30" s="1934" t="s">
        <v>1447</v>
      </c>
      <c r="D30" s="1934"/>
      <c r="E30" s="1934"/>
      <c r="F30" s="1934"/>
      <c r="G30" s="1934"/>
      <c r="H30" s="1908"/>
      <c r="I30" s="1987" t="s">
        <v>744</v>
      </c>
      <c r="J30" s="145"/>
      <c r="K30" s="147"/>
      <c r="L30" s="146"/>
      <c r="M30" s="146"/>
      <c r="N30" s="472"/>
    </row>
    <row r="31" spans="1:14" ht="18.75" customHeight="1" x14ac:dyDescent="0.3">
      <c r="A31" s="413"/>
      <c r="B31" s="1015"/>
      <c r="C31" s="1033" t="s">
        <v>1448</v>
      </c>
      <c r="D31" s="1033"/>
      <c r="E31" s="1033"/>
      <c r="F31" s="1033"/>
      <c r="G31" s="1033"/>
      <c r="H31" s="1409"/>
      <c r="I31" s="1292" t="s">
        <v>747</v>
      </c>
      <c r="J31" s="149"/>
      <c r="K31" s="151"/>
      <c r="L31" s="150"/>
      <c r="M31" s="150"/>
      <c r="N31" s="473"/>
    </row>
    <row r="32" spans="1:14" ht="18.75" customHeight="1" x14ac:dyDescent="0.3">
      <c r="A32" s="413"/>
      <c r="B32" s="1015"/>
      <c r="C32" s="1033" t="s">
        <v>1449</v>
      </c>
      <c r="D32" s="1033"/>
      <c r="E32" s="1033"/>
      <c r="F32" s="1033"/>
      <c r="G32" s="1033"/>
      <c r="H32" s="1409"/>
      <c r="I32" s="1292" t="s">
        <v>750</v>
      </c>
      <c r="J32" s="149"/>
      <c r="K32" s="151"/>
      <c r="L32" s="150"/>
      <c r="M32" s="150"/>
      <c r="N32" s="473"/>
    </row>
    <row r="33" spans="1:14" ht="18.75" customHeight="1" x14ac:dyDescent="0.3">
      <c r="A33" s="413"/>
      <c r="B33" s="1015"/>
      <c r="C33" s="1033" t="s">
        <v>1450</v>
      </c>
      <c r="D33" s="1033"/>
      <c r="E33" s="1033"/>
      <c r="F33" s="1033"/>
      <c r="G33" s="1033"/>
      <c r="H33" s="1409"/>
      <c r="I33" s="1292" t="s">
        <v>752</v>
      </c>
      <c r="J33" s="149"/>
      <c r="K33" s="151"/>
      <c r="L33" s="150"/>
      <c r="M33" s="150"/>
      <c r="N33" s="473"/>
    </row>
    <row r="34" spans="1:14" ht="18.75" customHeight="1" thickBot="1" x14ac:dyDescent="0.35">
      <c r="A34" s="413"/>
      <c r="B34" s="2014"/>
      <c r="C34" s="1941" t="s">
        <v>1451</v>
      </c>
      <c r="D34" s="1941"/>
      <c r="E34" s="1941"/>
      <c r="F34" s="1941"/>
      <c r="G34" s="1941"/>
      <c r="H34" s="2757"/>
      <c r="I34" s="2758" t="s">
        <v>754</v>
      </c>
      <c r="J34" s="475"/>
      <c r="K34" s="476"/>
      <c r="L34" s="477"/>
      <c r="M34" s="477"/>
      <c r="N34" s="478"/>
    </row>
    <row r="35" spans="1:14" x14ac:dyDescent="0.3">
      <c r="A35" s="413"/>
      <c r="B35" s="2759" t="s">
        <v>1452</v>
      </c>
      <c r="C35" s="3787" t="s">
        <v>1453</v>
      </c>
      <c r="D35" s="3787"/>
      <c r="E35" s="3787"/>
      <c r="F35" s="3787"/>
      <c r="G35" s="3787"/>
      <c r="H35" s="3787"/>
      <c r="I35" s="1900" t="s">
        <v>1454</v>
      </c>
      <c r="J35" s="2760" t="s">
        <v>1455</v>
      </c>
      <c r="K35" s="2761"/>
      <c r="L35" s="2761"/>
      <c r="M35" s="2761"/>
      <c r="N35" s="2761"/>
    </row>
    <row r="36" spans="1:14" x14ac:dyDescent="0.3">
      <c r="A36" s="413"/>
      <c r="B36" s="2759" t="s">
        <v>1456</v>
      </c>
      <c r="C36" s="3788" t="s">
        <v>1457</v>
      </c>
      <c r="D36" s="3788"/>
      <c r="E36" s="3788"/>
      <c r="F36" s="3788"/>
      <c r="G36" s="3788"/>
      <c r="H36" s="3788"/>
      <c r="I36" s="2759" t="s">
        <v>1458</v>
      </c>
      <c r="J36" s="2760" t="s">
        <v>1459</v>
      </c>
      <c r="K36" s="2762"/>
      <c r="L36" s="2762"/>
      <c r="M36" s="2762"/>
      <c r="N36" s="2762"/>
    </row>
    <row r="37" spans="1:14" x14ac:dyDescent="0.3">
      <c r="A37" s="413"/>
      <c r="B37" s="2759" t="s">
        <v>1460</v>
      </c>
      <c r="C37" s="3788" t="s">
        <v>1461</v>
      </c>
      <c r="D37" s="3788"/>
      <c r="E37" s="3788"/>
      <c r="F37" s="3788"/>
      <c r="G37" s="3788"/>
      <c r="H37" s="3788"/>
      <c r="I37" s="2759" t="s">
        <v>1462</v>
      </c>
      <c r="J37" s="2760" t="s">
        <v>1463</v>
      </c>
      <c r="K37" s="2762"/>
      <c r="L37" s="2762"/>
      <c r="M37" s="2762"/>
      <c r="N37" s="2762"/>
    </row>
    <row r="38" spans="1:14" x14ac:dyDescent="0.3">
      <c r="A38" s="413"/>
      <c r="B38" s="2759" t="s">
        <v>1464</v>
      </c>
      <c r="C38" s="3788" t="s">
        <v>1465</v>
      </c>
      <c r="D38" s="3788"/>
      <c r="E38" s="3788"/>
      <c r="F38" s="3788"/>
      <c r="G38" s="3788"/>
      <c r="H38" s="3788"/>
      <c r="I38" s="2759" t="s">
        <v>1466</v>
      </c>
      <c r="J38" s="2760" t="s">
        <v>1467</v>
      </c>
      <c r="K38" s="2762"/>
      <c r="L38" s="2762"/>
      <c r="M38" s="2762"/>
      <c r="N38" s="2762"/>
    </row>
    <row r="39" spans="1:14" x14ac:dyDescent="0.3">
      <c r="A39" s="413"/>
      <c r="B39" s="2759" t="s">
        <v>1468</v>
      </c>
      <c r="C39" s="3788" t="s">
        <v>1469</v>
      </c>
      <c r="D39" s="3788"/>
      <c r="E39" s="3788"/>
      <c r="F39" s="3788"/>
      <c r="G39" s="3788"/>
      <c r="H39" s="3788"/>
      <c r="I39" s="1846"/>
      <c r="J39" s="1846"/>
      <c r="K39" s="2763"/>
      <c r="L39" s="2763"/>
      <c r="M39" s="2763"/>
      <c r="N39" s="2763"/>
    </row>
    <row r="40" spans="1:14" x14ac:dyDescent="0.3">
      <c r="B40" s="507"/>
      <c r="C40" s="507"/>
      <c r="D40" s="507"/>
      <c r="E40" s="507"/>
      <c r="F40" s="507"/>
      <c r="G40" s="507"/>
      <c r="H40" s="507"/>
      <c r="I40" s="507"/>
      <c r="J40" s="508"/>
      <c r="K40" s="507"/>
      <c r="L40" s="507"/>
      <c r="M40" s="507"/>
      <c r="N40" s="507"/>
    </row>
    <row r="41" spans="1:14" x14ac:dyDescent="0.3">
      <c r="B41" s="414"/>
      <c r="C41" s="414"/>
      <c r="D41" s="414"/>
      <c r="E41" s="414"/>
      <c r="F41" s="414"/>
      <c r="G41" s="414"/>
      <c r="H41" s="414"/>
      <c r="I41" s="414"/>
      <c r="J41" s="508"/>
      <c r="K41" s="414"/>
      <c r="L41" s="414"/>
      <c r="M41" s="414"/>
      <c r="N41" s="414"/>
    </row>
    <row r="42" spans="1:14" x14ac:dyDescent="0.3">
      <c r="B42" s="414"/>
      <c r="C42" s="414"/>
      <c r="D42" s="414"/>
      <c r="E42" s="414"/>
      <c r="F42" s="414"/>
      <c r="G42" s="414"/>
      <c r="H42" s="414"/>
      <c r="I42" s="414"/>
      <c r="J42" s="508"/>
      <c r="K42" s="414"/>
      <c r="L42" s="414"/>
      <c r="M42" s="414"/>
      <c r="N42" s="414"/>
    </row>
    <row r="43" spans="1:14" x14ac:dyDescent="0.3">
      <c r="B43" s="414"/>
      <c r="C43" s="414"/>
      <c r="D43" s="414"/>
      <c r="E43" s="414"/>
      <c r="F43" s="414"/>
      <c r="G43" s="414"/>
      <c r="H43" s="414"/>
      <c r="I43" s="414"/>
      <c r="J43" s="508"/>
      <c r="K43" s="414"/>
      <c r="L43" s="414"/>
      <c r="M43" s="414"/>
      <c r="N43" s="414"/>
    </row>
    <row r="44" spans="1:14" x14ac:dyDescent="0.3"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</row>
    <row r="45" spans="1:14" x14ac:dyDescent="0.3"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</row>
    <row r="46" spans="1:14" x14ac:dyDescent="0.3"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</row>
    <row r="47" spans="1:14" x14ac:dyDescent="0.3"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</row>
    <row r="48" spans="1:14" x14ac:dyDescent="0.3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</row>
    <row r="49" s="414" customFormat="1" x14ac:dyDescent="0.3"/>
    <row r="50" s="414" customFormat="1" x14ac:dyDescent="0.3"/>
    <row r="51" s="414" customFormat="1" x14ac:dyDescent="0.3"/>
    <row r="52" s="414" customFormat="1" x14ac:dyDescent="0.3"/>
    <row r="53" s="414" customFormat="1" x14ac:dyDescent="0.3"/>
    <row r="54" s="414" customFormat="1" x14ac:dyDescent="0.3"/>
    <row r="55" s="414" customFormat="1" x14ac:dyDescent="0.3"/>
    <row r="56" s="414" customFormat="1" x14ac:dyDescent="0.3"/>
    <row r="57" s="414" customFormat="1" x14ac:dyDescent="0.3"/>
    <row r="58" s="414" customFormat="1" x14ac:dyDescent="0.3"/>
    <row r="59" s="414" customFormat="1" x14ac:dyDescent="0.3"/>
    <row r="60" s="414" customFormat="1" x14ac:dyDescent="0.3"/>
    <row r="61" s="414" customFormat="1" x14ac:dyDescent="0.3"/>
    <row r="62" s="414" customFormat="1" x14ac:dyDescent="0.3"/>
    <row r="63" s="414" customFormat="1" x14ac:dyDescent="0.3"/>
    <row r="64" s="414" customFormat="1" x14ac:dyDescent="0.3"/>
    <row r="65" s="414" customFormat="1" x14ac:dyDescent="0.3"/>
    <row r="66" s="414" customFormat="1" x14ac:dyDescent="0.3"/>
    <row r="67" s="414" customFormat="1" x14ac:dyDescent="0.3"/>
    <row r="68" s="414" customFormat="1" x14ac:dyDescent="0.3"/>
    <row r="69" s="414" customFormat="1" x14ac:dyDescent="0.3"/>
    <row r="70" s="414" customFormat="1" x14ac:dyDescent="0.3"/>
    <row r="71" s="414" customFormat="1" x14ac:dyDescent="0.3"/>
    <row r="72" s="414" customFormat="1" x14ac:dyDescent="0.3"/>
    <row r="73" s="414" customFormat="1" x14ac:dyDescent="0.3"/>
    <row r="74" s="414" customFormat="1" x14ac:dyDescent="0.3"/>
    <row r="75" s="414" customFormat="1" x14ac:dyDescent="0.3"/>
    <row r="76" s="414" customFormat="1" x14ac:dyDescent="0.3"/>
    <row r="77" s="414" customFormat="1" x14ac:dyDescent="0.3"/>
    <row r="78" s="414" customFormat="1" x14ac:dyDescent="0.3"/>
    <row r="79" s="414" customFormat="1" x14ac:dyDescent="0.3"/>
    <row r="80" s="414" customFormat="1" x14ac:dyDescent="0.3"/>
    <row r="81" s="414" customFormat="1" x14ac:dyDescent="0.3"/>
    <row r="82" s="414" customFormat="1" x14ac:dyDescent="0.3"/>
    <row r="83" s="414" customFormat="1" x14ac:dyDescent="0.3"/>
    <row r="84" s="414" customFormat="1" x14ac:dyDescent="0.3"/>
    <row r="85" s="414" customFormat="1" x14ac:dyDescent="0.3"/>
    <row r="86" s="414" customFormat="1" x14ac:dyDescent="0.3"/>
    <row r="87" s="414" customFormat="1" x14ac:dyDescent="0.3"/>
    <row r="88" s="414" customFormat="1" x14ac:dyDescent="0.3"/>
    <row r="89" s="414" customFormat="1" x14ac:dyDescent="0.3"/>
    <row r="90" s="414" customFormat="1" x14ac:dyDescent="0.3"/>
    <row r="91" s="414" customFormat="1" x14ac:dyDescent="0.3"/>
    <row r="92" s="414" customFormat="1" x14ac:dyDescent="0.3"/>
    <row r="93" s="414" customFormat="1" x14ac:dyDescent="0.3"/>
    <row r="94" s="414" customFormat="1" x14ac:dyDescent="0.3"/>
    <row r="95" s="414" customFormat="1" x14ac:dyDescent="0.3"/>
    <row r="96" s="414" customFormat="1" x14ac:dyDescent="0.3"/>
    <row r="97" s="414" customFormat="1" x14ac:dyDescent="0.3"/>
    <row r="98" s="414" customFormat="1" x14ac:dyDescent="0.3"/>
    <row r="99" s="414" customFormat="1" x14ac:dyDescent="0.3"/>
    <row r="100" s="414" customFormat="1" x14ac:dyDescent="0.3"/>
    <row r="101" s="414" customFormat="1" x14ac:dyDescent="0.3"/>
    <row r="102" s="414" customFormat="1" x14ac:dyDescent="0.3"/>
    <row r="103" s="414" customFormat="1" x14ac:dyDescent="0.3"/>
    <row r="104" s="414" customFormat="1" x14ac:dyDescent="0.3"/>
    <row r="105" s="414" customFormat="1" x14ac:dyDescent="0.3"/>
    <row r="106" s="414" customFormat="1" x14ac:dyDescent="0.3"/>
    <row r="107" s="414" customFormat="1" x14ac:dyDescent="0.3"/>
    <row r="108" s="414" customFormat="1" x14ac:dyDescent="0.3"/>
    <row r="109" s="414" customFormat="1" x14ac:dyDescent="0.3"/>
    <row r="110" s="414" customFormat="1" x14ac:dyDescent="0.3"/>
    <row r="111" s="414" customFormat="1" x14ac:dyDescent="0.3"/>
    <row r="112" s="414" customFormat="1" x14ac:dyDescent="0.3"/>
    <row r="113" s="414" customFormat="1" x14ac:dyDescent="0.3"/>
    <row r="114" s="414" customFormat="1" x14ac:dyDescent="0.3"/>
    <row r="115" s="414" customFormat="1" x14ac:dyDescent="0.3"/>
    <row r="116" s="414" customFormat="1" x14ac:dyDescent="0.3"/>
    <row r="117" s="414" customFormat="1" x14ac:dyDescent="0.3"/>
    <row r="118" s="414" customFormat="1" x14ac:dyDescent="0.3"/>
    <row r="119" s="414" customFormat="1" x14ac:dyDescent="0.3"/>
    <row r="120" s="414" customFormat="1" x14ac:dyDescent="0.3"/>
    <row r="121" s="414" customFormat="1" x14ac:dyDescent="0.3"/>
    <row r="122" s="414" customFormat="1" x14ac:dyDescent="0.3"/>
    <row r="123" s="414" customFormat="1" x14ac:dyDescent="0.3"/>
    <row r="124" s="414" customFormat="1" x14ac:dyDescent="0.3"/>
    <row r="125" s="414" customFormat="1" x14ac:dyDescent="0.3"/>
    <row r="126" s="414" customFormat="1" x14ac:dyDescent="0.3"/>
    <row r="127" s="414" customFormat="1" x14ac:dyDescent="0.3"/>
    <row r="128" s="414" customFormat="1" x14ac:dyDescent="0.3"/>
    <row r="129" s="414" customFormat="1" x14ac:dyDescent="0.3"/>
    <row r="130" s="414" customFormat="1" x14ac:dyDescent="0.3"/>
    <row r="131" s="414" customFormat="1" x14ac:dyDescent="0.3"/>
    <row r="132" s="414" customFormat="1" x14ac:dyDescent="0.3"/>
    <row r="133" s="414" customFormat="1" x14ac:dyDescent="0.3"/>
    <row r="134" s="414" customFormat="1" x14ac:dyDescent="0.3"/>
    <row r="135" s="414" customFormat="1" x14ac:dyDescent="0.3"/>
    <row r="136" s="414" customFormat="1" x14ac:dyDescent="0.3"/>
    <row r="137" s="414" customFormat="1" x14ac:dyDescent="0.3"/>
    <row r="138" s="414" customFormat="1" x14ac:dyDescent="0.3"/>
    <row r="139" s="414" customFormat="1" x14ac:dyDescent="0.3"/>
    <row r="140" s="414" customFormat="1" x14ac:dyDescent="0.3"/>
    <row r="141" s="414" customFormat="1" x14ac:dyDescent="0.3"/>
    <row r="142" s="414" customFormat="1" x14ac:dyDescent="0.3"/>
    <row r="143" s="414" customFormat="1" x14ac:dyDescent="0.3"/>
    <row r="144" s="414" customFormat="1" x14ac:dyDescent="0.3"/>
    <row r="145" s="414" customFormat="1" x14ac:dyDescent="0.3"/>
    <row r="146" s="414" customFormat="1" x14ac:dyDescent="0.3"/>
    <row r="147" s="414" customFormat="1" x14ac:dyDescent="0.3"/>
    <row r="148" s="414" customFormat="1" x14ac:dyDescent="0.3"/>
    <row r="149" s="414" customFormat="1" x14ac:dyDescent="0.3"/>
    <row r="150" s="414" customFormat="1" x14ac:dyDescent="0.3"/>
    <row r="151" s="414" customFormat="1" x14ac:dyDescent="0.3"/>
    <row r="152" s="414" customFormat="1" x14ac:dyDescent="0.3"/>
    <row r="153" s="414" customFormat="1" x14ac:dyDescent="0.3"/>
    <row r="154" s="414" customFormat="1" x14ac:dyDescent="0.3"/>
    <row r="155" s="414" customFormat="1" x14ac:dyDescent="0.3"/>
    <row r="156" s="414" customFormat="1" x14ac:dyDescent="0.3"/>
    <row r="157" s="414" customFormat="1" x14ac:dyDescent="0.3"/>
    <row r="158" s="414" customFormat="1" x14ac:dyDescent="0.3"/>
    <row r="159" s="414" customFormat="1" x14ac:dyDescent="0.3"/>
    <row r="160" s="414" customFormat="1" x14ac:dyDescent="0.3"/>
    <row r="161" s="414" customFormat="1" x14ac:dyDescent="0.3"/>
    <row r="162" s="414" customFormat="1" x14ac:dyDescent="0.3"/>
    <row r="163" s="414" customFormat="1" x14ac:dyDescent="0.3"/>
    <row r="164" s="414" customFormat="1" x14ac:dyDescent="0.3"/>
    <row r="165" s="414" customFormat="1" x14ac:dyDescent="0.3"/>
    <row r="166" s="414" customFormat="1" x14ac:dyDescent="0.3"/>
    <row r="167" s="414" customFormat="1" x14ac:dyDescent="0.3"/>
    <row r="168" s="414" customFormat="1" x14ac:dyDescent="0.3"/>
    <row r="169" s="414" customFormat="1" x14ac:dyDescent="0.3"/>
    <row r="170" s="414" customFormat="1" x14ac:dyDescent="0.3"/>
    <row r="171" s="414" customFormat="1" x14ac:dyDescent="0.3"/>
    <row r="172" s="414" customFormat="1" x14ac:dyDescent="0.3"/>
    <row r="173" s="414" customFormat="1" x14ac:dyDescent="0.3"/>
    <row r="174" s="414" customFormat="1" x14ac:dyDescent="0.3"/>
    <row r="175" s="414" customFormat="1" x14ac:dyDescent="0.3"/>
    <row r="176" s="414" customFormat="1" x14ac:dyDescent="0.3"/>
    <row r="177" s="414" customFormat="1" x14ac:dyDescent="0.3"/>
    <row r="178" s="414" customFormat="1" x14ac:dyDescent="0.3"/>
    <row r="179" s="414" customFormat="1" x14ac:dyDescent="0.3"/>
    <row r="180" s="414" customFormat="1" x14ac:dyDescent="0.3"/>
    <row r="181" s="414" customFormat="1" x14ac:dyDescent="0.3"/>
    <row r="182" s="414" customFormat="1" x14ac:dyDescent="0.3"/>
    <row r="183" s="414" customFormat="1" x14ac:dyDescent="0.3"/>
    <row r="184" s="414" customFormat="1" x14ac:dyDescent="0.3"/>
    <row r="185" s="414" customFormat="1" x14ac:dyDescent="0.3"/>
    <row r="186" s="414" customFormat="1" x14ac:dyDescent="0.3"/>
    <row r="187" s="414" customFormat="1" x14ac:dyDescent="0.3"/>
    <row r="188" s="414" customFormat="1" x14ac:dyDescent="0.3"/>
    <row r="189" s="414" customFormat="1" x14ac:dyDescent="0.3"/>
    <row r="190" s="414" customFormat="1" x14ac:dyDescent="0.3"/>
    <row r="191" s="414" customFormat="1" x14ac:dyDescent="0.3"/>
    <row r="192" s="414" customFormat="1" x14ac:dyDescent="0.3"/>
    <row r="193" s="414" customFormat="1" x14ac:dyDescent="0.3"/>
    <row r="194" s="414" customFormat="1" x14ac:dyDescent="0.3"/>
    <row r="195" s="414" customFormat="1" x14ac:dyDescent="0.3"/>
    <row r="196" s="414" customFormat="1" x14ac:dyDescent="0.3"/>
    <row r="197" s="414" customFormat="1" x14ac:dyDescent="0.3"/>
    <row r="198" s="414" customFormat="1" x14ac:dyDescent="0.3"/>
    <row r="199" s="414" customFormat="1" x14ac:dyDescent="0.3"/>
    <row r="200" s="414" customFormat="1" x14ac:dyDescent="0.3"/>
    <row r="201" s="414" customFormat="1" x14ac:dyDescent="0.3"/>
    <row r="202" s="414" customFormat="1" x14ac:dyDescent="0.3"/>
    <row r="203" s="414" customFormat="1" x14ac:dyDescent="0.3"/>
    <row r="204" s="414" customFormat="1" x14ac:dyDescent="0.3"/>
    <row r="205" s="414" customFormat="1" x14ac:dyDescent="0.3"/>
    <row r="206" s="414" customFormat="1" x14ac:dyDescent="0.3"/>
    <row r="207" s="414" customFormat="1" x14ac:dyDescent="0.3"/>
    <row r="208" s="414" customFormat="1" x14ac:dyDescent="0.3"/>
    <row r="209" s="414" customFormat="1" x14ac:dyDescent="0.3"/>
    <row r="210" s="414" customFormat="1" x14ac:dyDescent="0.3"/>
    <row r="211" s="414" customFormat="1" x14ac:dyDescent="0.3"/>
    <row r="212" s="414" customFormat="1" x14ac:dyDescent="0.3"/>
    <row r="213" s="414" customFormat="1" x14ac:dyDescent="0.3"/>
    <row r="214" s="414" customFormat="1" x14ac:dyDescent="0.3"/>
    <row r="215" s="414" customFormat="1" x14ac:dyDescent="0.3"/>
    <row r="216" s="414" customFormat="1" x14ac:dyDescent="0.3"/>
    <row r="217" s="414" customFormat="1" x14ac:dyDescent="0.3"/>
    <row r="218" s="414" customFormat="1" x14ac:dyDescent="0.3"/>
    <row r="219" s="414" customFormat="1" x14ac:dyDescent="0.3"/>
    <row r="220" s="414" customFormat="1" x14ac:dyDescent="0.3"/>
    <row r="221" s="414" customFormat="1" x14ac:dyDescent="0.3"/>
    <row r="222" s="414" customFormat="1" x14ac:dyDescent="0.3"/>
    <row r="223" s="414" customFormat="1" x14ac:dyDescent="0.3"/>
    <row r="224" s="414" customFormat="1" x14ac:dyDescent="0.3"/>
    <row r="225" s="414" customFormat="1" x14ac:dyDescent="0.3"/>
    <row r="226" s="414" customFormat="1" x14ac:dyDescent="0.3"/>
    <row r="227" s="414" customFormat="1" x14ac:dyDescent="0.3"/>
    <row r="228" s="414" customFormat="1" x14ac:dyDescent="0.3"/>
    <row r="229" s="414" customFormat="1" x14ac:dyDescent="0.3"/>
    <row r="230" s="414" customFormat="1" x14ac:dyDescent="0.3"/>
    <row r="231" s="414" customFormat="1" x14ac:dyDescent="0.3"/>
    <row r="232" s="414" customFormat="1" x14ac:dyDescent="0.3"/>
    <row r="233" s="414" customFormat="1" x14ac:dyDescent="0.3"/>
    <row r="234" s="414" customFormat="1" x14ac:dyDescent="0.3"/>
    <row r="235" s="414" customFormat="1" x14ac:dyDescent="0.3"/>
    <row r="236" s="414" customFormat="1" x14ac:dyDescent="0.3"/>
    <row r="237" s="414" customFormat="1" x14ac:dyDescent="0.3"/>
    <row r="238" s="414" customFormat="1" x14ac:dyDescent="0.3"/>
    <row r="239" s="414" customFormat="1" x14ac:dyDescent="0.3"/>
    <row r="240" s="414" customFormat="1" x14ac:dyDescent="0.3"/>
    <row r="241" s="414" customFormat="1" x14ac:dyDescent="0.3"/>
    <row r="242" s="414" customFormat="1" x14ac:dyDescent="0.3"/>
    <row r="243" s="414" customFormat="1" x14ac:dyDescent="0.3"/>
    <row r="244" s="414" customFormat="1" x14ac:dyDescent="0.3"/>
    <row r="245" s="414" customFormat="1" x14ac:dyDescent="0.3"/>
    <row r="246" s="414" customFormat="1" x14ac:dyDescent="0.3"/>
    <row r="247" s="414" customFormat="1" x14ac:dyDescent="0.3"/>
    <row r="248" s="414" customFormat="1" x14ac:dyDescent="0.3"/>
    <row r="249" s="414" customFormat="1" x14ac:dyDescent="0.3"/>
    <row r="250" s="414" customFormat="1" x14ac:dyDescent="0.3"/>
    <row r="251" s="414" customFormat="1" x14ac:dyDescent="0.3"/>
    <row r="252" s="414" customFormat="1" x14ac:dyDescent="0.3"/>
    <row r="253" s="414" customFormat="1" x14ac:dyDescent="0.3"/>
    <row r="254" s="414" customFormat="1" x14ac:dyDescent="0.3"/>
    <row r="255" s="414" customFormat="1" x14ac:dyDescent="0.3"/>
    <row r="256" s="414" customFormat="1" x14ac:dyDescent="0.3"/>
    <row r="257" s="414" customFormat="1" x14ac:dyDescent="0.3"/>
    <row r="258" s="414" customFormat="1" x14ac:dyDescent="0.3"/>
    <row r="259" s="414" customFormat="1" x14ac:dyDescent="0.3"/>
    <row r="260" s="414" customFormat="1" x14ac:dyDescent="0.3"/>
    <row r="261" s="414" customFormat="1" x14ac:dyDescent="0.3"/>
    <row r="262" s="414" customFormat="1" x14ac:dyDescent="0.3"/>
    <row r="263" s="414" customFormat="1" x14ac:dyDescent="0.3"/>
    <row r="264" s="414" customFormat="1" x14ac:dyDescent="0.3"/>
    <row r="265" s="414" customFormat="1" x14ac:dyDescent="0.3"/>
    <row r="266" s="414" customFormat="1" x14ac:dyDescent="0.3"/>
    <row r="267" s="414" customFormat="1" x14ac:dyDescent="0.3"/>
    <row r="268" s="414" customFormat="1" x14ac:dyDescent="0.3"/>
    <row r="269" s="414" customFormat="1" x14ac:dyDescent="0.3"/>
    <row r="270" s="414" customFormat="1" x14ac:dyDescent="0.3"/>
    <row r="271" s="414" customFormat="1" x14ac:dyDescent="0.3"/>
    <row r="272" s="414" customFormat="1" x14ac:dyDescent="0.3"/>
    <row r="273" s="414" customFormat="1" x14ac:dyDescent="0.3"/>
    <row r="274" s="414" customFormat="1" x14ac:dyDescent="0.3"/>
    <row r="275" s="414" customFormat="1" x14ac:dyDescent="0.3"/>
    <row r="276" s="414" customFormat="1" x14ac:dyDescent="0.3"/>
    <row r="277" s="414" customFormat="1" x14ac:dyDescent="0.3"/>
    <row r="278" s="414" customFormat="1" x14ac:dyDescent="0.3"/>
    <row r="279" s="414" customFormat="1" x14ac:dyDescent="0.3"/>
    <row r="280" s="414" customFormat="1" x14ac:dyDescent="0.3"/>
    <row r="281" s="414" customFormat="1" x14ac:dyDescent="0.3"/>
    <row r="282" s="414" customFormat="1" x14ac:dyDescent="0.3"/>
    <row r="283" s="414" customFormat="1" x14ac:dyDescent="0.3"/>
    <row r="284" s="414" customFormat="1" x14ac:dyDescent="0.3"/>
    <row r="285" s="414" customFormat="1" x14ac:dyDescent="0.3"/>
    <row r="286" s="414" customFormat="1" x14ac:dyDescent="0.3"/>
    <row r="287" s="414" customFormat="1" x14ac:dyDescent="0.3"/>
    <row r="288" s="414" customFormat="1" x14ac:dyDescent="0.3"/>
    <row r="289" s="414" customFormat="1" x14ac:dyDescent="0.3"/>
    <row r="290" s="414" customFormat="1" x14ac:dyDescent="0.3"/>
    <row r="291" s="414" customFormat="1" x14ac:dyDescent="0.3"/>
    <row r="292" s="414" customFormat="1" x14ac:dyDescent="0.3"/>
    <row r="293" s="414" customFormat="1" x14ac:dyDescent="0.3"/>
    <row r="294" s="414" customFormat="1" x14ac:dyDescent="0.3"/>
    <row r="295" s="414" customFormat="1" x14ac:dyDescent="0.3"/>
    <row r="296" s="414" customFormat="1" x14ac:dyDescent="0.3"/>
    <row r="297" s="414" customFormat="1" x14ac:dyDescent="0.3"/>
    <row r="298" s="414" customFormat="1" x14ac:dyDescent="0.3"/>
    <row r="299" s="414" customFormat="1" x14ac:dyDescent="0.3"/>
    <row r="300" s="414" customFormat="1" x14ac:dyDescent="0.3"/>
    <row r="301" s="414" customFormat="1" x14ac:dyDescent="0.3"/>
    <row r="302" s="414" customFormat="1" x14ac:dyDescent="0.3"/>
    <row r="303" s="414" customFormat="1" x14ac:dyDescent="0.3"/>
    <row r="304" s="414" customFormat="1" x14ac:dyDescent="0.3"/>
    <row r="305" s="414" customFormat="1" x14ac:dyDescent="0.3"/>
    <row r="306" s="414" customFormat="1" x14ac:dyDescent="0.3"/>
    <row r="307" s="414" customFormat="1" x14ac:dyDescent="0.3"/>
    <row r="308" s="414" customFormat="1" x14ac:dyDescent="0.3"/>
    <row r="309" s="414" customFormat="1" x14ac:dyDescent="0.3"/>
    <row r="310" s="414" customFormat="1" x14ac:dyDescent="0.3"/>
    <row r="311" s="414" customFormat="1" x14ac:dyDescent="0.3"/>
    <row r="312" s="414" customFormat="1" x14ac:dyDescent="0.3"/>
    <row r="313" s="414" customFormat="1" x14ac:dyDescent="0.3"/>
    <row r="314" s="414" customFormat="1" x14ac:dyDescent="0.3"/>
    <row r="315" s="414" customFormat="1" x14ac:dyDescent="0.3"/>
    <row r="316" s="414" customFormat="1" x14ac:dyDescent="0.3"/>
    <row r="317" s="414" customFormat="1" x14ac:dyDescent="0.3"/>
    <row r="318" s="414" customFormat="1" x14ac:dyDescent="0.3"/>
    <row r="319" s="414" customFormat="1" x14ac:dyDescent="0.3"/>
    <row r="320" s="414" customFormat="1" x14ac:dyDescent="0.3"/>
    <row r="321" s="414" customFormat="1" x14ac:dyDescent="0.3"/>
    <row r="322" s="414" customFormat="1" x14ac:dyDescent="0.3"/>
    <row r="323" s="414" customFormat="1" x14ac:dyDescent="0.3"/>
    <row r="324" s="414" customFormat="1" x14ac:dyDescent="0.3"/>
    <row r="325" s="414" customFormat="1" x14ac:dyDescent="0.3"/>
    <row r="326" s="414" customFormat="1" x14ac:dyDescent="0.3"/>
    <row r="327" s="414" customFormat="1" x14ac:dyDescent="0.3"/>
    <row r="328" s="414" customFormat="1" x14ac:dyDescent="0.3"/>
    <row r="329" s="414" customFormat="1" x14ac:dyDescent="0.3"/>
    <row r="330" s="414" customFormat="1" x14ac:dyDescent="0.3"/>
    <row r="331" s="414" customFormat="1" x14ac:dyDescent="0.3"/>
    <row r="332" s="414" customFormat="1" x14ac:dyDescent="0.3"/>
    <row r="333" s="414" customFormat="1" x14ac:dyDescent="0.3"/>
    <row r="334" s="414" customFormat="1" x14ac:dyDescent="0.3"/>
    <row r="335" s="414" customFormat="1" x14ac:dyDescent="0.3"/>
    <row r="336" s="414" customFormat="1" x14ac:dyDescent="0.3"/>
    <row r="337" s="414" customFormat="1" x14ac:dyDescent="0.3"/>
    <row r="338" s="414" customFormat="1" x14ac:dyDescent="0.3"/>
    <row r="339" s="414" customFormat="1" x14ac:dyDescent="0.3"/>
    <row r="340" s="414" customFormat="1" x14ac:dyDescent="0.3"/>
    <row r="341" s="414" customFormat="1" x14ac:dyDescent="0.3"/>
    <row r="342" s="414" customFormat="1" x14ac:dyDescent="0.3"/>
    <row r="343" s="414" customFormat="1" x14ac:dyDescent="0.3"/>
    <row r="344" s="414" customFormat="1" x14ac:dyDescent="0.3"/>
    <row r="345" s="414" customFormat="1" x14ac:dyDescent="0.3"/>
    <row r="346" s="414" customFormat="1" x14ac:dyDescent="0.3"/>
    <row r="347" s="414" customFormat="1" x14ac:dyDescent="0.3"/>
    <row r="348" s="414" customFormat="1" x14ac:dyDescent="0.3"/>
    <row r="349" s="414" customFormat="1" x14ac:dyDescent="0.3"/>
    <row r="350" s="414" customFormat="1" x14ac:dyDescent="0.3"/>
    <row r="351" s="414" customFormat="1" x14ac:dyDescent="0.3"/>
    <row r="352" s="414" customFormat="1" x14ac:dyDescent="0.3"/>
    <row r="353" s="414" customFormat="1" x14ac:dyDescent="0.3"/>
    <row r="354" s="414" customFormat="1" x14ac:dyDescent="0.3"/>
    <row r="355" s="414" customFormat="1" x14ac:dyDescent="0.3"/>
    <row r="356" s="414" customFormat="1" x14ac:dyDescent="0.3"/>
    <row r="357" s="414" customFormat="1" x14ac:dyDescent="0.3"/>
    <row r="358" s="414" customFormat="1" x14ac:dyDescent="0.3"/>
    <row r="359" s="414" customFormat="1" x14ac:dyDescent="0.3"/>
    <row r="360" s="414" customFormat="1" x14ac:dyDescent="0.3"/>
    <row r="361" s="414" customFormat="1" x14ac:dyDescent="0.3"/>
    <row r="362" s="414" customFormat="1" x14ac:dyDescent="0.3"/>
    <row r="363" s="414" customFormat="1" x14ac:dyDescent="0.3"/>
    <row r="364" s="414" customFormat="1" x14ac:dyDescent="0.3"/>
    <row r="365" s="414" customFormat="1" x14ac:dyDescent="0.3"/>
    <row r="366" s="414" customFormat="1" x14ac:dyDescent="0.3"/>
    <row r="367" s="414" customFormat="1" x14ac:dyDescent="0.3"/>
    <row r="368" s="414" customFormat="1" x14ac:dyDescent="0.3"/>
    <row r="369" s="414" customFormat="1" x14ac:dyDescent="0.3"/>
    <row r="370" s="414" customFormat="1" x14ac:dyDescent="0.3"/>
    <row r="371" s="414" customFormat="1" x14ac:dyDescent="0.3"/>
    <row r="372" s="414" customFormat="1" x14ac:dyDescent="0.3"/>
    <row r="373" s="414" customFormat="1" x14ac:dyDescent="0.3"/>
    <row r="374" s="414" customFormat="1" x14ac:dyDescent="0.3"/>
    <row r="375" s="414" customFormat="1" x14ac:dyDescent="0.3"/>
    <row r="376" s="414" customFormat="1" x14ac:dyDescent="0.3"/>
    <row r="377" s="414" customFormat="1" x14ac:dyDescent="0.3"/>
    <row r="378" s="414" customFormat="1" x14ac:dyDescent="0.3"/>
    <row r="379" s="414" customFormat="1" x14ac:dyDescent="0.3"/>
    <row r="380" s="414" customFormat="1" x14ac:dyDescent="0.3"/>
    <row r="381" s="414" customFormat="1" x14ac:dyDescent="0.3"/>
    <row r="382" s="414" customFormat="1" x14ac:dyDescent="0.3"/>
    <row r="383" s="414" customFormat="1" x14ac:dyDescent="0.3"/>
    <row r="384" s="414" customFormat="1" x14ac:dyDescent="0.3"/>
    <row r="385" s="414" customFormat="1" x14ac:dyDescent="0.3"/>
    <row r="386" s="414" customFormat="1" x14ac:dyDescent="0.3"/>
    <row r="387" s="414" customFormat="1" x14ac:dyDescent="0.3"/>
    <row r="388" s="414" customFormat="1" x14ac:dyDescent="0.3"/>
    <row r="389" s="414" customFormat="1" x14ac:dyDescent="0.3"/>
    <row r="390" s="414" customFormat="1" x14ac:dyDescent="0.3"/>
    <row r="391" s="414" customFormat="1" x14ac:dyDescent="0.3"/>
    <row r="392" s="414" customFormat="1" x14ac:dyDescent="0.3"/>
    <row r="393" s="414" customFormat="1" x14ac:dyDescent="0.3"/>
    <row r="394" s="414" customFormat="1" x14ac:dyDescent="0.3"/>
    <row r="395" s="414" customFormat="1" x14ac:dyDescent="0.3"/>
    <row r="396" s="414" customFormat="1" x14ac:dyDescent="0.3"/>
    <row r="397" s="414" customFormat="1" x14ac:dyDescent="0.3"/>
    <row r="398" s="414" customFormat="1" x14ac:dyDescent="0.3"/>
    <row r="399" s="414" customFormat="1" x14ac:dyDescent="0.3"/>
    <row r="400" s="414" customFormat="1" x14ac:dyDescent="0.3"/>
    <row r="401" s="414" customFormat="1" x14ac:dyDescent="0.3"/>
    <row r="402" s="414" customFormat="1" x14ac:dyDescent="0.3"/>
    <row r="403" s="414" customFormat="1" x14ac:dyDescent="0.3"/>
    <row r="404" s="414" customFormat="1" x14ac:dyDescent="0.3"/>
    <row r="405" s="414" customFormat="1" x14ac:dyDescent="0.3"/>
    <row r="406" s="414" customFormat="1" x14ac:dyDescent="0.3"/>
    <row r="407" s="414" customFormat="1" x14ac:dyDescent="0.3"/>
    <row r="408" s="414" customFormat="1" x14ac:dyDescent="0.3"/>
    <row r="409" s="414" customFormat="1" x14ac:dyDescent="0.3"/>
    <row r="410" s="414" customFormat="1" x14ac:dyDescent="0.3"/>
    <row r="411" s="414" customFormat="1" x14ac:dyDescent="0.3"/>
    <row r="412" s="414" customFormat="1" x14ac:dyDescent="0.3"/>
    <row r="413" s="414" customFormat="1" x14ac:dyDescent="0.3"/>
    <row r="414" s="414" customFormat="1" x14ac:dyDescent="0.3"/>
    <row r="415" s="414" customFormat="1" x14ac:dyDescent="0.3"/>
    <row r="416" s="414" customFormat="1" x14ac:dyDescent="0.3"/>
    <row r="417" s="414" customFormat="1" x14ac:dyDescent="0.3"/>
    <row r="418" s="414" customFormat="1" x14ac:dyDescent="0.3"/>
    <row r="419" s="414" customFormat="1" x14ac:dyDescent="0.3"/>
    <row r="420" s="414" customFormat="1" x14ac:dyDescent="0.3"/>
    <row r="421" s="414" customFormat="1" x14ac:dyDescent="0.3"/>
    <row r="422" s="414" customFormat="1" x14ac:dyDescent="0.3"/>
    <row r="423" s="414" customFormat="1" x14ac:dyDescent="0.3"/>
    <row r="424" s="414" customFormat="1" x14ac:dyDescent="0.3"/>
    <row r="425" s="414" customFormat="1" x14ac:dyDescent="0.3"/>
    <row r="426" s="414" customFormat="1" x14ac:dyDescent="0.3"/>
    <row r="427" s="414" customFormat="1" x14ac:dyDescent="0.3"/>
    <row r="428" s="414" customFormat="1" x14ac:dyDescent="0.3"/>
    <row r="429" s="414" customFormat="1" x14ac:dyDescent="0.3"/>
    <row r="430" s="414" customFormat="1" x14ac:dyDescent="0.3"/>
    <row r="431" s="414" customFormat="1" x14ac:dyDescent="0.3"/>
    <row r="432" s="414" customFormat="1" x14ac:dyDescent="0.3"/>
    <row r="433" s="414" customFormat="1" x14ac:dyDescent="0.3"/>
    <row r="434" s="414" customFormat="1" x14ac:dyDescent="0.3"/>
    <row r="435" s="414" customFormat="1" x14ac:dyDescent="0.3"/>
    <row r="436" s="414" customFormat="1" x14ac:dyDescent="0.3"/>
    <row r="437" s="414" customFormat="1" x14ac:dyDescent="0.3"/>
    <row r="438" s="414" customFormat="1" x14ac:dyDescent="0.3"/>
    <row r="439" s="414" customFormat="1" x14ac:dyDescent="0.3"/>
    <row r="440" s="414" customFormat="1" x14ac:dyDescent="0.3"/>
    <row r="441" s="414" customFormat="1" x14ac:dyDescent="0.3"/>
    <row r="442" s="414" customFormat="1" x14ac:dyDescent="0.3"/>
    <row r="443" s="414" customFormat="1" x14ac:dyDescent="0.3"/>
    <row r="444" s="414" customFormat="1" x14ac:dyDescent="0.3"/>
    <row r="445" s="414" customFormat="1" x14ac:dyDescent="0.3"/>
    <row r="446" s="414" customFormat="1" x14ac:dyDescent="0.3"/>
    <row r="447" s="414" customFormat="1" x14ac:dyDescent="0.3"/>
    <row r="448" s="414" customFormat="1" x14ac:dyDescent="0.3"/>
    <row r="449" s="414" customFormat="1" x14ac:dyDescent="0.3"/>
    <row r="450" s="414" customFormat="1" x14ac:dyDescent="0.3"/>
    <row r="451" s="414" customFormat="1" x14ac:dyDescent="0.3"/>
    <row r="452" s="414" customFormat="1" x14ac:dyDescent="0.3"/>
    <row r="453" s="414" customFormat="1" x14ac:dyDescent="0.3"/>
    <row r="454" s="414" customFormat="1" x14ac:dyDescent="0.3"/>
    <row r="455" s="414" customFormat="1" x14ac:dyDescent="0.3"/>
    <row r="456" s="414" customFormat="1" x14ac:dyDescent="0.3"/>
    <row r="457" s="414" customFormat="1" x14ac:dyDescent="0.3"/>
    <row r="458" s="414" customFormat="1" x14ac:dyDescent="0.3"/>
    <row r="459" s="414" customFormat="1" x14ac:dyDescent="0.3"/>
    <row r="460" s="414" customFormat="1" x14ac:dyDescent="0.3"/>
    <row r="461" s="414" customFormat="1" x14ac:dyDescent="0.3"/>
    <row r="462" s="414" customFormat="1" x14ac:dyDescent="0.3"/>
    <row r="463" s="414" customFormat="1" x14ac:dyDescent="0.3"/>
    <row r="464" s="414" customFormat="1" x14ac:dyDescent="0.3"/>
    <row r="465" s="414" customFormat="1" x14ac:dyDescent="0.3"/>
    <row r="466" s="414" customFormat="1" x14ac:dyDescent="0.3"/>
    <row r="467" s="414" customFormat="1" x14ac:dyDescent="0.3"/>
    <row r="468" s="414" customFormat="1" x14ac:dyDescent="0.3"/>
    <row r="469" s="414" customFormat="1" x14ac:dyDescent="0.3"/>
    <row r="470" s="414" customFormat="1" x14ac:dyDescent="0.3"/>
    <row r="471" s="414" customFormat="1" x14ac:dyDescent="0.3"/>
    <row r="472" s="414" customFormat="1" x14ac:dyDescent="0.3"/>
    <row r="473" s="414" customFormat="1" x14ac:dyDescent="0.3"/>
    <row r="474" s="414" customFormat="1" x14ac:dyDescent="0.3"/>
    <row r="475" s="414" customFormat="1" x14ac:dyDescent="0.3"/>
    <row r="476" s="414" customFormat="1" x14ac:dyDescent="0.3"/>
    <row r="477" s="414" customFormat="1" x14ac:dyDescent="0.3"/>
    <row r="478" s="414" customFormat="1" x14ac:dyDescent="0.3"/>
    <row r="479" s="414" customFormat="1" x14ac:dyDescent="0.3"/>
    <row r="480" s="414" customFormat="1" x14ac:dyDescent="0.3"/>
    <row r="481" s="414" customFormat="1" x14ac:dyDescent="0.3"/>
    <row r="482" s="414" customFormat="1" x14ac:dyDescent="0.3"/>
    <row r="483" s="414" customFormat="1" x14ac:dyDescent="0.3"/>
    <row r="484" s="414" customFormat="1" x14ac:dyDescent="0.3"/>
    <row r="485" s="414" customFormat="1" x14ac:dyDescent="0.3"/>
    <row r="486" s="414" customFormat="1" x14ac:dyDescent="0.3"/>
    <row r="487" s="414" customFormat="1" x14ac:dyDescent="0.3"/>
    <row r="488" s="414" customFormat="1" x14ac:dyDescent="0.3"/>
    <row r="489" s="414" customFormat="1" x14ac:dyDescent="0.3"/>
    <row r="490" s="414" customFormat="1" x14ac:dyDescent="0.3"/>
    <row r="491" s="414" customFormat="1" x14ac:dyDescent="0.3"/>
    <row r="492" s="414" customFormat="1" x14ac:dyDescent="0.3"/>
    <row r="493" s="414" customFormat="1" x14ac:dyDescent="0.3"/>
    <row r="494" s="414" customFormat="1" x14ac:dyDescent="0.3"/>
    <row r="495" s="414" customFormat="1" x14ac:dyDescent="0.3"/>
    <row r="496" s="414" customFormat="1" x14ac:dyDescent="0.3"/>
    <row r="497" s="414" customFormat="1" x14ac:dyDescent="0.3"/>
    <row r="498" s="414" customFormat="1" x14ac:dyDescent="0.3"/>
    <row r="499" s="414" customFormat="1" x14ac:dyDescent="0.3"/>
    <row r="500" s="414" customFormat="1" x14ac:dyDescent="0.3"/>
    <row r="501" s="414" customFormat="1" x14ac:dyDescent="0.3"/>
    <row r="502" s="414" customFormat="1" x14ac:dyDescent="0.3"/>
    <row r="503" s="414" customFormat="1" x14ac:dyDescent="0.3"/>
    <row r="504" s="414" customFormat="1" x14ac:dyDescent="0.3"/>
    <row r="505" s="414" customFormat="1" x14ac:dyDescent="0.3"/>
    <row r="506" s="414" customFormat="1" x14ac:dyDescent="0.3"/>
    <row r="507" s="414" customFormat="1" x14ac:dyDescent="0.3"/>
    <row r="508" s="414" customFormat="1" x14ac:dyDescent="0.3"/>
    <row r="509" s="414" customFormat="1" x14ac:dyDescent="0.3"/>
    <row r="510" s="414" customFormat="1" x14ac:dyDescent="0.3"/>
    <row r="511" s="414" customFormat="1" x14ac:dyDescent="0.3"/>
    <row r="512" s="414" customFormat="1" x14ac:dyDescent="0.3"/>
    <row r="513" s="414" customFormat="1" x14ac:dyDescent="0.3"/>
    <row r="514" s="414" customFormat="1" x14ac:dyDescent="0.3"/>
    <row r="515" s="414" customFormat="1" x14ac:dyDescent="0.3"/>
    <row r="516" s="414" customFormat="1" x14ac:dyDescent="0.3"/>
    <row r="517" s="414" customFormat="1" x14ac:dyDescent="0.3"/>
    <row r="518" s="414" customFormat="1" x14ac:dyDescent="0.3"/>
    <row r="519" s="414" customFormat="1" x14ac:dyDescent="0.3"/>
    <row r="520" s="414" customFormat="1" x14ac:dyDescent="0.3"/>
    <row r="521" s="414" customFormat="1" x14ac:dyDescent="0.3"/>
    <row r="522" s="414" customFormat="1" x14ac:dyDescent="0.3"/>
    <row r="523" s="414" customFormat="1" x14ac:dyDescent="0.3"/>
    <row r="524" s="414" customFormat="1" x14ac:dyDescent="0.3"/>
    <row r="525" s="414" customFormat="1" x14ac:dyDescent="0.3"/>
    <row r="526" s="414" customFormat="1" x14ac:dyDescent="0.3"/>
    <row r="527" s="414" customFormat="1" x14ac:dyDescent="0.3"/>
    <row r="528" s="414" customFormat="1" x14ac:dyDescent="0.3"/>
    <row r="529" s="414" customFormat="1" x14ac:dyDescent="0.3"/>
    <row r="530" s="414" customFormat="1" x14ac:dyDescent="0.3"/>
    <row r="531" s="414" customFormat="1" x14ac:dyDescent="0.3"/>
    <row r="532" s="414" customFormat="1" x14ac:dyDescent="0.3"/>
    <row r="533" s="414" customFormat="1" x14ac:dyDescent="0.3"/>
    <row r="534" s="414" customFormat="1" x14ac:dyDescent="0.3"/>
    <row r="535" s="414" customFormat="1" x14ac:dyDescent="0.3"/>
    <row r="536" s="414" customFormat="1" x14ac:dyDescent="0.3"/>
    <row r="537" s="414" customFormat="1" x14ac:dyDescent="0.3"/>
    <row r="538" s="414" customFormat="1" x14ac:dyDescent="0.3"/>
    <row r="539" s="414" customFormat="1" x14ac:dyDescent="0.3"/>
    <row r="540" s="414" customFormat="1" x14ac:dyDescent="0.3"/>
    <row r="541" s="414" customFormat="1" x14ac:dyDescent="0.3"/>
    <row r="542" s="414" customFormat="1" x14ac:dyDescent="0.3"/>
    <row r="543" s="414" customFormat="1" x14ac:dyDescent="0.3"/>
    <row r="544" s="414" customFormat="1" x14ac:dyDescent="0.3"/>
    <row r="545" s="414" customFormat="1" x14ac:dyDescent="0.3"/>
    <row r="546" s="414" customFormat="1" x14ac:dyDescent="0.3"/>
    <row r="547" s="414" customFormat="1" x14ac:dyDescent="0.3"/>
    <row r="548" s="414" customFormat="1" x14ac:dyDescent="0.3"/>
    <row r="549" s="414" customFormat="1" x14ac:dyDescent="0.3"/>
    <row r="550" s="414" customFormat="1" x14ac:dyDescent="0.3"/>
    <row r="551" s="414" customFormat="1" x14ac:dyDescent="0.3"/>
    <row r="552" s="414" customFormat="1" x14ac:dyDescent="0.3"/>
    <row r="553" s="414" customFormat="1" x14ac:dyDescent="0.3"/>
    <row r="554" s="414" customFormat="1" x14ac:dyDescent="0.3"/>
    <row r="555" s="414" customFormat="1" x14ac:dyDescent="0.3"/>
    <row r="556" s="414" customFormat="1" x14ac:dyDescent="0.3"/>
    <row r="557" s="414" customFormat="1" x14ac:dyDescent="0.3"/>
    <row r="558" s="414" customFormat="1" x14ac:dyDescent="0.3"/>
    <row r="559" s="414" customFormat="1" x14ac:dyDescent="0.3"/>
    <row r="560" s="414" customFormat="1" x14ac:dyDescent="0.3"/>
    <row r="561" s="414" customFormat="1" x14ac:dyDescent="0.3"/>
    <row r="562" s="414" customFormat="1" x14ac:dyDescent="0.3"/>
    <row r="563" s="414" customFormat="1" x14ac:dyDescent="0.3"/>
    <row r="564" s="414" customFormat="1" x14ac:dyDescent="0.3"/>
    <row r="565" s="414" customFormat="1" x14ac:dyDescent="0.3"/>
    <row r="566" s="414" customFormat="1" x14ac:dyDescent="0.3"/>
    <row r="567" s="414" customFormat="1" x14ac:dyDescent="0.3"/>
    <row r="568" s="414" customFormat="1" x14ac:dyDescent="0.3"/>
    <row r="569" s="414" customFormat="1" x14ac:dyDescent="0.3"/>
    <row r="570" s="414" customFormat="1" x14ac:dyDescent="0.3"/>
    <row r="571" s="414" customFormat="1" x14ac:dyDescent="0.3"/>
    <row r="572" s="414" customFormat="1" x14ac:dyDescent="0.3"/>
    <row r="573" s="414" customFormat="1" x14ac:dyDescent="0.3"/>
    <row r="574" s="414" customFormat="1" x14ac:dyDescent="0.3"/>
    <row r="575" s="414" customFormat="1" x14ac:dyDescent="0.3"/>
    <row r="576" s="414" customFormat="1" x14ac:dyDescent="0.3"/>
    <row r="577" s="414" customFormat="1" x14ac:dyDescent="0.3"/>
    <row r="578" s="414" customFormat="1" x14ac:dyDescent="0.3"/>
    <row r="579" s="414" customFormat="1" x14ac:dyDescent="0.3"/>
    <row r="580" s="414" customFormat="1" x14ac:dyDescent="0.3"/>
    <row r="581" s="414" customFormat="1" x14ac:dyDescent="0.3"/>
    <row r="582" s="414" customFormat="1" x14ac:dyDescent="0.3"/>
    <row r="583" s="414" customFormat="1" x14ac:dyDescent="0.3"/>
    <row r="584" s="414" customFormat="1" x14ac:dyDescent="0.3"/>
    <row r="585" s="414" customFormat="1" x14ac:dyDescent="0.3"/>
    <row r="586" s="414" customFormat="1" x14ac:dyDescent="0.3"/>
    <row r="587" s="414" customFormat="1" x14ac:dyDescent="0.3"/>
    <row r="588" s="414" customFormat="1" x14ac:dyDescent="0.3"/>
    <row r="589" s="414" customFormat="1" x14ac:dyDescent="0.3"/>
    <row r="590" s="414" customFormat="1" x14ac:dyDescent="0.3"/>
    <row r="591" s="414" customFormat="1" x14ac:dyDescent="0.3"/>
    <row r="592" s="414" customFormat="1" x14ac:dyDescent="0.3"/>
    <row r="593" s="414" customFormat="1" x14ac:dyDescent="0.3"/>
    <row r="594" s="414" customFormat="1" x14ac:dyDescent="0.3"/>
    <row r="595" s="414" customFormat="1" x14ac:dyDescent="0.3"/>
    <row r="596" s="414" customFormat="1" x14ac:dyDescent="0.3"/>
    <row r="597" s="414" customFormat="1" x14ac:dyDescent="0.3"/>
    <row r="598" s="414" customFormat="1" x14ac:dyDescent="0.3"/>
    <row r="599" s="414" customFormat="1" x14ac:dyDescent="0.3"/>
    <row r="600" s="414" customFormat="1" x14ac:dyDescent="0.3"/>
    <row r="601" s="414" customFormat="1" x14ac:dyDescent="0.3"/>
    <row r="602" s="414" customFormat="1" x14ac:dyDescent="0.3"/>
    <row r="603" s="414" customFormat="1" x14ac:dyDescent="0.3"/>
    <row r="604" s="414" customFormat="1" x14ac:dyDescent="0.3"/>
    <row r="605" s="414" customFormat="1" x14ac:dyDescent="0.3"/>
    <row r="606" s="414" customFormat="1" x14ac:dyDescent="0.3"/>
    <row r="607" s="414" customFormat="1" x14ac:dyDescent="0.3"/>
    <row r="608" s="414" customFormat="1" x14ac:dyDescent="0.3"/>
    <row r="609" s="414" customFormat="1" x14ac:dyDescent="0.3"/>
    <row r="610" s="414" customFormat="1" x14ac:dyDescent="0.3"/>
    <row r="611" s="414" customFormat="1" x14ac:dyDescent="0.3"/>
    <row r="612" s="414" customFormat="1" x14ac:dyDescent="0.3"/>
    <row r="613" s="414" customFormat="1" x14ac:dyDescent="0.3"/>
    <row r="614" s="414" customFormat="1" x14ac:dyDescent="0.3"/>
    <row r="615" s="414" customFormat="1" x14ac:dyDescent="0.3"/>
    <row r="616" s="414" customFormat="1" x14ac:dyDescent="0.3"/>
    <row r="617" s="414" customFormat="1" x14ac:dyDescent="0.3"/>
    <row r="618" s="414" customFormat="1" x14ac:dyDescent="0.3"/>
    <row r="619" s="414" customFormat="1" x14ac:dyDescent="0.3"/>
    <row r="620" s="414" customFormat="1" x14ac:dyDescent="0.3"/>
    <row r="621" s="414" customFormat="1" x14ac:dyDescent="0.3"/>
    <row r="622" s="414" customFormat="1" x14ac:dyDescent="0.3"/>
    <row r="623" s="414" customFormat="1" x14ac:dyDescent="0.3"/>
    <row r="624" s="414" customFormat="1" x14ac:dyDescent="0.3"/>
    <row r="625" s="414" customFormat="1" x14ac:dyDescent="0.3"/>
    <row r="626" s="414" customFormat="1" x14ac:dyDescent="0.3"/>
    <row r="627" s="414" customFormat="1" x14ac:dyDescent="0.3"/>
    <row r="628" s="414" customFormat="1" x14ac:dyDescent="0.3"/>
    <row r="629" s="414" customFormat="1" x14ac:dyDescent="0.3"/>
    <row r="630" s="414" customFormat="1" x14ac:dyDescent="0.3"/>
    <row r="631" s="414" customFormat="1" x14ac:dyDescent="0.3"/>
    <row r="632" s="414" customFormat="1" x14ac:dyDescent="0.3"/>
    <row r="633" s="414" customFormat="1" x14ac:dyDescent="0.3"/>
    <row r="634" s="414" customFormat="1" x14ac:dyDescent="0.3"/>
    <row r="635" s="414" customFormat="1" x14ac:dyDescent="0.3"/>
    <row r="636" s="414" customFormat="1" x14ac:dyDescent="0.3"/>
    <row r="637" s="414" customFormat="1" x14ac:dyDescent="0.3"/>
    <row r="638" s="414" customFormat="1" x14ac:dyDescent="0.3"/>
    <row r="639" s="414" customFormat="1" x14ac:dyDescent="0.3"/>
    <row r="640" s="414" customFormat="1" x14ac:dyDescent="0.3"/>
    <row r="641" s="414" customFormat="1" x14ac:dyDescent="0.3"/>
    <row r="642" s="414" customFormat="1" x14ac:dyDescent="0.3"/>
    <row r="643" s="414" customFormat="1" x14ac:dyDescent="0.3"/>
    <row r="644" s="414" customFormat="1" x14ac:dyDescent="0.3"/>
    <row r="645" s="414" customFormat="1" x14ac:dyDescent="0.3"/>
    <row r="646" s="414" customFormat="1" x14ac:dyDescent="0.3"/>
    <row r="647" s="414" customFormat="1" x14ac:dyDescent="0.3"/>
    <row r="648" s="414" customFormat="1" x14ac:dyDescent="0.3"/>
    <row r="649" s="414" customFormat="1" x14ac:dyDescent="0.3"/>
    <row r="650" s="414" customFormat="1" x14ac:dyDescent="0.3"/>
    <row r="651" s="414" customFormat="1" x14ac:dyDescent="0.3"/>
    <row r="652" s="414" customFormat="1" x14ac:dyDescent="0.3"/>
    <row r="653" s="414" customFormat="1" x14ac:dyDescent="0.3"/>
    <row r="654" s="414" customFormat="1" x14ac:dyDescent="0.3"/>
    <row r="655" s="414" customFormat="1" x14ac:dyDescent="0.3"/>
    <row r="656" s="414" customFormat="1" x14ac:dyDescent="0.3"/>
    <row r="657" s="414" customFormat="1" x14ac:dyDescent="0.3"/>
    <row r="658" s="414" customFormat="1" x14ac:dyDescent="0.3"/>
    <row r="659" s="414" customFormat="1" x14ac:dyDescent="0.3"/>
    <row r="660" s="414" customFormat="1" x14ac:dyDescent="0.3"/>
    <row r="661" s="414" customFormat="1" x14ac:dyDescent="0.3"/>
    <row r="662" s="414" customFormat="1" x14ac:dyDescent="0.3"/>
    <row r="663" s="414" customFormat="1" x14ac:dyDescent="0.3"/>
    <row r="664" s="414" customFormat="1" x14ac:dyDescent="0.3"/>
    <row r="665" s="414" customFormat="1" x14ac:dyDescent="0.3"/>
    <row r="666" s="414" customFormat="1" x14ac:dyDescent="0.3"/>
    <row r="667" s="414" customFormat="1" x14ac:dyDescent="0.3"/>
    <row r="668" s="414" customFormat="1" x14ac:dyDescent="0.3"/>
    <row r="669" s="414" customFormat="1" x14ac:dyDescent="0.3"/>
    <row r="670" s="414" customFormat="1" x14ac:dyDescent="0.3"/>
    <row r="671" s="414" customFormat="1" x14ac:dyDescent="0.3"/>
    <row r="672" s="414" customFormat="1" x14ac:dyDescent="0.3"/>
    <row r="673" s="414" customFormat="1" x14ac:dyDescent="0.3"/>
    <row r="674" s="414" customFormat="1" x14ac:dyDescent="0.3"/>
    <row r="675" s="414" customFormat="1" x14ac:dyDescent="0.3"/>
    <row r="676" s="414" customFormat="1" x14ac:dyDescent="0.3"/>
    <row r="677" s="414" customFormat="1" x14ac:dyDescent="0.3"/>
    <row r="678" s="414" customFormat="1" x14ac:dyDescent="0.3"/>
    <row r="679" s="414" customFormat="1" x14ac:dyDescent="0.3"/>
    <row r="680" s="414" customFormat="1" x14ac:dyDescent="0.3"/>
    <row r="681" s="414" customFormat="1" x14ac:dyDescent="0.3"/>
    <row r="682" s="414" customFormat="1" x14ac:dyDescent="0.3"/>
    <row r="683" s="414" customFormat="1" x14ac:dyDescent="0.3"/>
    <row r="684" s="414" customFormat="1" x14ac:dyDescent="0.3"/>
    <row r="685" s="414" customFormat="1" x14ac:dyDescent="0.3"/>
    <row r="686" s="414" customFormat="1" x14ac:dyDescent="0.3"/>
    <row r="687" s="414" customFormat="1" x14ac:dyDescent="0.3"/>
    <row r="688" s="414" customFormat="1" x14ac:dyDescent="0.3"/>
    <row r="689" s="414" customFormat="1" x14ac:dyDescent="0.3"/>
    <row r="690" s="414" customFormat="1" x14ac:dyDescent="0.3"/>
    <row r="691" s="414" customFormat="1" x14ac:dyDescent="0.3"/>
    <row r="692" s="414" customFormat="1" x14ac:dyDescent="0.3"/>
    <row r="693" s="414" customFormat="1" x14ac:dyDescent="0.3"/>
    <row r="694" s="414" customFormat="1" x14ac:dyDescent="0.3"/>
    <row r="695" s="414" customFormat="1" x14ac:dyDescent="0.3"/>
    <row r="696" s="414" customFormat="1" x14ac:dyDescent="0.3"/>
    <row r="697" s="414" customFormat="1" x14ac:dyDescent="0.3"/>
    <row r="698" s="414" customFormat="1" x14ac:dyDescent="0.3"/>
    <row r="699" s="414" customFormat="1" x14ac:dyDescent="0.3"/>
    <row r="700" s="414" customFormat="1" x14ac:dyDescent="0.3"/>
    <row r="701" s="414" customFormat="1" x14ac:dyDescent="0.3"/>
    <row r="702" s="414" customFormat="1" x14ac:dyDescent="0.3"/>
    <row r="703" s="414" customFormat="1" x14ac:dyDescent="0.3"/>
    <row r="704" s="414" customFormat="1" x14ac:dyDescent="0.3"/>
    <row r="705" s="414" customFormat="1" x14ac:dyDescent="0.3"/>
    <row r="706" s="414" customFormat="1" x14ac:dyDescent="0.3"/>
    <row r="707" s="414" customFormat="1" x14ac:dyDescent="0.3"/>
    <row r="708" s="414" customFormat="1" x14ac:dyDescent="0.3"/>
    <row r="709" s="414" customFormat="1" x14ac:dyDescent="0.3"/>
    <row r="710" s="414" customFormat="1" x14ac:dyDescent="0.3"/>
    <row r="711" s="414" customFormat="1" x14ac:dyDescent="0.3"/>
    <row r="712" s="414" customFormat="1" x14ac:dyDescent="0.3"/>
    <row r="713" s="414" customFormat="1" x14ac:dyDescent="0.3"/>
    <row r="714" s="414" customFormat="1" x14ac:dyDescent="0.3"/>
    <row r="715" s="414" customFormat="1" x14ac:dyDescent="0.3"/>
    <row r="716" s="414" customFormat="1" x14ac:dyDescent="0.3"/>
    <row r="717" s="414" customFormat="1" x14ac:dyDescent="0.3"/>
    <row r="718" s="414" customFormat="1" x14ac:dyDescent="0.3"/>
    <row r="719" s="414" customFormat="1" x14ac:dyDescent="0.3"/>
    <row r="720" s="414" customFormat="1" x14ac:dyDescent="0.3"/>
    <row r="721" s="414" customFormat="1" x14ac:dyDescent="0.3"/>
    <row r="722" s="414" customFormat="1" x14ac:dyDescent="0.3"/>
    <row r="723" s="414" customFormat="1" x14ac:dyDescent="0.3"/>
    <row r="724" s="414" customFormat="1" x14ac:dyDescent="0.3"/>
    <row r="725" s="414" customFormat="1" x14ac:dyDescent="0.3"/>
    <row r="726" s="414" customFormat="1" x14ac:dyDescent="0.3"/>
    <row r="727" s="414" customFormat="1" x14ac:dyDescent="0.3"/>
    <row r="728" s="414" customFormat="1" x14ac:dyDescent="0.3"/>
    <row r="729" s="414" customFormat="1" x14ac:dyDescent="0.3"/>
    <row r="730" s="414" customFormat="1" x14ac:dyDescent="0.3"/>
    <row r="731" s="414" customFormat="1" x14ac:dyDescent="0.3"/>
    <row r="732" s="414" customFormat="1" x14ac:dyDescent="0.3"/>
    <row r="733" s="414" customFormat="1" x14ac:dyDescent="0.3"/>
    <row r="734" s="414" customFormat="1" x14ac:dyDescent="0.3"/>
    <row r="735" s="414" customFormat="1" x14ac:dyDescent="0.3"/>
    <row r="736" s="414" customFormat="1" x14ac:dyDescent="0.3"/>
    <row r="737" s="414" customFormat="1" x14ac:dyDescent="0.3"/>
    <row r="738" s="414" customFormat="1" x14ac:dyDescent="0.3"/>
    <row r="739" s="414" customFormat="1" x14ac:dyDescent="0.3"/>
    <row r="740" s="414" customFormat="1" x14ac:dyDescent="0.3"/>
    <row r="741" s="414" customFormat="1" x14ac:dyDescent="0.3"/>
    <row r="742" s="414" customFormat="1" x14ac:dyDescent="0.3"/>
    <row r="743" s="414" customFormat="1" x14ac:dyDescent="0.3"/>
    <row r="744" s="414" customFormat="1" x14ac:dyDescent="0.3"/>
    <row r="745" s="414" customFormat="1" x14ac:dyDescent="0.3"/>
    <row r="746" s="414" customFormat="1" x14ac:dyDescent="0.3"/>
    <row r="747" s="414" customFormat="1" x14ac:dyDescent="0.3"/>
    <row r="748" s="414" customFormat="1" x14ac:dyDescent="0.3"/>
    <row r="749" s="414" customFormat="1" x14ac:dyDescent="0.3"/>
    <row r="750" s="414" customFormat="1" x14ac:dyDescent="0.3"/>
    <row r="751" s="414" customFormat="1" x14ac:dyDescent="0.3"/>
    <row r="752" s="414" customFormat="1" x14ac:dyDescent="0.3"/>
    <row r="753" s="414" customFormat="1" x14ac:dyDescent="0.3"/>
    <row r="754" s="414" customFormat="1" x14ac:dyDescent="0.3"/>
    <row r="755" s="414" customFormat="1" x14ac:dyDescent="0.3"/>
    <row r="756" s="414" customFormat="1" x14ac:dyDescent="0.3"/>
    <row r="757" s="414" customFormat="1" x14ac:dyDescent="0.3"/>
    <row r="758" s="414" customFormat="1" x14ac:dyDescent="0.3"/>
    <row r="759" s="414" customFormat="1" x14ac:dyDescent="0.3"/>
    <row r="760" s="414" customFormat="1" x14ac:dyDescent="0.3"/>
    <row r="761" s="414" customFormat="1" x14ac:dyDescent="0.3"/>
    <row r="762" s="414" customFormat="1" x14ac:dyDescent="0.3"/>
    <row r="763" s="414" customFormat="1" x14ac:dyDescent="0.3"/>
    <row r="764" s="414" customFormat="1" x14ac:dyDescent="0.3"/>
    <row r="765" s="414" customFormat="1" x14ac:dyDescent="0.3"/>
    <row r="766" s="414" customFormat="1" x14ac:dyDescent="0.3"/>
    <row r="767" s="414" customFormat="1" x14ac:dyDescent="0.3"/>
    <row r="768" s="414" customFormat="1" x14ac:dyDescent="0.3"/>
    <row r="769" s="414" customFormat="1" x14ac:dyDescent="0.3"/>
    <row r="770" s="414" customFormat="1" x14ac:dyDescent="0.3"/>
    <row r="771" s="414" customFormat="1" x14ac:dyDescent="0.3"/>
    <row r="772" s="414" customFormat="1" x14ac:dyDescent="0.3"/>
    <row r="773" s="414" customFormat="1" x14ac:dyDescent="0.3"/>
    <row r="774" s="414" customFormat="1" x14ac:dyDescent="0.3"/>
    <row r="775" s="414" customFormat="1" x14ac:dyDescent="0.3"/>
    <row r="776" s="414" customFormat="1" x14ac:dyDescent="0.3"/>
    <row r="777" s="414" customFormat="1" x14ac:dyDescent="0.3"/>
    <row r="778" s="414" customFormat="1" x14ac:dyDescent="0.3"/>
    <row r="779" s="414" customFormat="1" x14ac:dyDescent="0.3"/>
    <row r="780" s="414" customFormat="1" x14ac:dyDescent="0.3"/>
    <row r="781" s="414" customFormat="1" x14ac:dyDescent="0.3"/>
    <row r="782" s="414" customFormat="1" x14ac:dyDescent="0.3"/>
    <row r="783" s="414" customFormat="1" x14ac:dyDescent="0.3"/>
    <row r="784" s="414" customFormat="1" x14ac:dyDescent="0.3"/>
    <row r="785" s="414" customFormat="1" x14ac:dyDescent="0.3"/>
    <row r="786" s="414" customFormat="1" x14ac:dyDescent="0.3"/>
    <row r="787" s="414" customFormat="1" x14ac:dyDescent="0.3"/>
    <row r="788" s="414" customFormat="1" x14ac:dyDescent="0.3"/>
    <row r="789" s="414" customFormat="1" x14ac:dyDescent="0.3"/>
    <row r="790" s="414" customFormat="1" x14ac:dyDescent="0.3"/>
    <row r="791" s="414" customFormat="1" x14ac:dyDescent="0.3"/>
    <row r="792" s="414" customFormat="1" x14ac:dyDescent="0.3"/>
    <row r="793" s="414" customFormat="1" x14ac:dyDescent="0.3"/>
    <row r="794" s="414" customFormat="1" x14ac:dyDescent="0.3"/>
    <row r="795" s="414" customFormat="1" x14ac:dyDescent="0.3"/>
    <row r="796" s="414" customFormat="1" x14ac:dyDescent="0.3"/>
    <row r="797" s="414" customFormat="1" x14ac:dyDescent="0.3"/>
    <row r="798" s="414" customFormat="1" x14ac:dyDescent="0.3"/>
    <row r="799" s="414" customFormat="1" x14ac:dyDescent="0.3"/>
    <row r="800" s="414" customFormat="1" x14ac:dyDescent="0.3"/>
    <row r="801" s="414" customFormat="1" x14ac:dyDescent="0.3"/>
    <row r="802" s="414" customFormat="1" x14ac:dyDescent="0.3"/>
    <row r="803" s="414" customFormat="1" x14ac:dyDescent="0.3"/>
    <row r="804" s="414" customFormat="1" x14ac:dyDescent="0.3"/>
    <row r="805" s="414" customFormat="1" x14ac:dyDescent="0.3"/>
    <row r="806" s="414" customFormat="1" x14ac:dyDescent="0.3"/>
    <row r="807" s="414" customFormat="1" x14ac:dyDescent="0.3"/>
    <row r="808" s="414" customFormat="1" x14ac:dyDescent="0.3"/>
    <row r="809" s="414" customFormat="1" x14ac:dyDescent="0.3"/>
    <row r="810" s="414" customFormat="1" x14ac:dyDescent="0.3"/>
    <row r="811" s="414" customFormat="1" x14ac:dyDescent="0.3"/>
    <row r="812" s="414" customFormat="1" x14ac:dyDescent="0.3"/>
    <row r="813" s="414" customFormat="1" x14ac:dyDescent="0.3"/>
    <row r="814" s="414" customFormat="1" x14ac:dyDescent="0.3"/>
    <row r="815" s="414" customFormat="1" x14ac:dyDescent="0.3"/>
    <row r="816" s="414" customFormat="1" x14ac:dyDescent="0.3"/>
    <row r="817" s="414" customFormat="1" x14ac:dyDescent="0.3"/>
    <row r="818" s="414" customFormat="1" x14ac:dyDescent="0.3"/>
    <row r="819" s="414" customFormat="1" x14ac:dyDescent="0.3"/>
    <row r="820" s="414" customFormat="1" x14ac:dyDescent="0.3"/>
    <row r="821" s="414" customFormat="1" x14ac:dyDescent="0.3"/>
    <row r="822" s="414" customFormat="1" x14ac:dyDescent="0.3"/>
    <row r="823" s="414" customFormat="1" x14ac:dyDescent="0.3"/>
    <row r="824" s="414" customFormat="1" x14ac:dyDescent="0.3"/>
    <row r="825" s="414" customFormat="1" x14ac:dyDescent="0.3"/>
    <row r="826" s="414" customFormat="1" x14ac:dyDescent="0.3"/>
    <row r="827" s="414" customFormat="1" x14ac:dyDescent="0.3"/>
    <row r="828" s="414" customFormat="1" x14ac:dyDescent="0.3"/>
    <row r="829" s="414" customFormat="1" x14ac:dyDescent="0.3"/>
    <row r="830" s="414" customFormat="1" x14ac:dyDescent="0.3"/>
    <row r="831" s="414" customFormat="1" x14ac:dyDescent="0.3"/>
    <row r="832" s="414" customFormat="1" x14ac:dyDescent="0.3"/>
    <row r="833" s="414" customFormat="1" x14ac:dyDescent="0.3"/>
    <row r="834" s="414" customFormat="1" x14ac:dyDescent="0.3"/>
    <row r="835" s="414" customFormat="1" x14ac:dyDescent="0.3"/>
    <row r="836" s="414" customFormat="1" x14ac:dyDescent="0.3"/>
    <row r="837" s="414" customFormat="1" x14ac:dyDescent="0.3"/>
    <row r="838" s="414" customFormat="1" x14ac:dyDescent="0.3"/>
    <row r="839" s="414" customFormat="1" x14ac:dyDescent="0.3"/>
    <row r="840" s="414" customFormat="1" x14ac:dyDescent="0.3"/>
    <row r="841" s="414" customFormat="1" x14ac:dyDescent="0.3"/>
    <row r="842" s="414" customFormat="1" x14ac:dyDescent="0.3"/>
    <row r="843" s="414" customFormat="1" x14ac:dyDescent="0.3"/>
    <row r="844" s="414" customFormat="1" x14ac:dyDescent="0.3"/>
    <row r="845" s="414" customFormat="1" x14ac:dyDescent="0.3"/>
    <row r="846" s="414" customFormat="1" x14ac:dyDescent="0.3"/>
    <row r="847" s="414" customFormat="1" x14ac:dyDescent="0.3"/>
    <row r="848" s="414" customFormat="1" x14ac:dyDescent="0.3"/>
    <row r="849" s="414" customFormat="1" x14ac:dyDescent="0.3"/>
    <row r="850" s="414" customFormat="1" x14ac:dyDescent="0.3"/>
    <row r="851" s="414" customFormat="1" x14ac:dyDescent="0.3"/>
    <row r="852" s="414" customFormat="1" x14ac:dyDescent="0.3"/>
    <row r="853" s="414" customFormat="1" x14ac:dyDescent="0.3"/>
    <row r="854" s="414" customFormat="1" x14ac:dyDescent="0.3"/>
    <row r="855" s="414" customFormat="1" x14ac:dyDescent="0.3"/>
    <row r="856" s="414" customFormat="1" x14ac:dyDescent="0.3"/>
    <row r="857" s="414" customFormat="1" x14ac:dyDescent="0.3"/>
    <row r="858" s="414" customFormat="1" x14ac:dyDescent="0.3"/>
    <row r="859" s="414" customFormat="1" x14ac:dyDescent="0.3"/>
    <row r="860" s="414" customFormat="1" x14ac:dyDescent="0.3"/>
    <row r="861" s="414" customFormat="1" x14ac:dyDescent="0.3"/>
    <row r="862" s="414" customFormat="1" x14ac:dyDescent="0.3"/>
    <row r="863" s="414" customFormat="1" x14ac:dyDescent="0.3"/>
    <row r="864" s="414" customFormat="1" x14ac:dyDescent="0.3"/>
    <row r="865" s="414" customFormat="1" x14ac:dyDescent="0.3"/>
    <row r="866" s="414" customFormat="1" x14ac:dyDescent="0.3"/>
    <row r="867" s="414" customFormat="1" x14ac:dyDescent="0.3"/>
    <row r="868" s="414" customFormat="1" x14ac:dyDescent="0.3"/>
    <row r="869" s="414" customFormat="1" x14ac:dyDescent="0.3"/>
    <row r="870" s="414" customFormat="1" x14ac:dyDescent="0.3"/>
    <row r="871" s="414" customFormat="1" x14ac:dyDescent="0.3"/>
    <row r="872" s="414" customFormat="1" x14ac:dyDescent="0.3"/>
    <row r="873" s="414" customFormat="1" x14ac:dyDescent="0.3"/>
    <row r="874" s="414" customFormat="1" x14ac:dyDescent="0.3"/>
    <row r="875" s="414" customFormat="1" x14ac:dyDescent="0.3"/>
    <row r="876" s="414" customFormat="1" x14ac:dyDescent="0.3"/>
    <row r="877" s="414" customFormat="1" x14ac:dyDescent="0.3"/>
    <row r="878" s="414" customFormat="1" x14ac:dyDescent="0.3"/>
    <row r="879" s="414" customFormat="1" x14ac:dyDescent="0.3"/>
    <row r="880" s="414" customFormat="1" x14ac:dyDescent="0.3"/>
    <row r="881" s="414" customFormat="1" x14ac:dyDescent="0.3"/>
    <row r="882" s="414" customFormat="1" x14ac:dyDescent="0.3"/>
    <row r="883" s="414" customFormat="1" x14ac:dyDescent="0.3"/>
    <row r="884" s="414" customFormat="1" x14ac:dyDescent="0.3"/>
    <row r="885" s="414" customFormat="1" x14ac:dyDescent="0.3"/>
    <row r="886" s="414" customFormat="1" x14ac:dyDescent="0.3"/>
    <row r="887" s="414" customFormat="1" x14ac:dyDescent="0.3"/>
    <row r="888" s="414" customFormat="1" x14ac:dyDescent="0.3"/>
    <row r="889" s="414" customFormat="1" x14ac:dyDescent="0.3"/>
    <row r="890" s="414" customFormat="1" x14ac:dyDescent="0.3"/>
    <row r="891" s="414" customFormat="1" x14ac:dyDescent="0.3"/>
    <row r="892" s="414" customFormat="1" x14ac:dyDescent="0.3"/>
    <row r="893" s="414" customFormat="1" x14ac:dyDescent="0.3"/>
    <row r="894" s="414" customFormat="1" x14ac:dyDescent="0.3"/>
    <row r="895" s="414" customFormat="1" x14ac:dyDescent="0.3"/>
    <row r="896" s="414" customFormat="1" x14ac:dyDescent="0.3"/>
    <row r="897" s="414" customFormat="1" x14ac:dyDescent="0.3"/>
    <row r="898" s="414" customFormat="1" x14ac:dyDescent="0.3"/>
    <row r="899" s="414" customFormat="1" x14ac:dyDescent="0.3"/>
    <row r="900" s="414" customFormat="1" x14ac:dyDescent="0.3"/>
    <row r="901" s="414" customFormat="1" x14ac:dyDescent="0.3"/>
    <row r="902" s="414" customFormat="1" x14ac:dyDescent="0.3"/>
    <row r="903" s="414" customFormat="1" x14ac:dyDescent="0.3"/>
    <row r="904" s="414" customFormat="1" x14ac:dyDescent="0.3"/>
    <row r="905" s="414" customFormat="1" x14ac:dyDescent="0.3"/>
    <row r="906" s="414" customFormat="1" x14ac:dyDescent="0.3"/>
    <row r="907" s="414" customFormat="1" x14ac:dyDescent="0.3"/>
    <row r="908" s="414" customFormat="1" x14ac:dyDescent="0.3"/>
    <row r="909" s="414" customFormat="1" x14ac:dyDescent="0.3"/>
    <row r="910" s="414" customFormat="1" x14ac:dyDescent="0.3"/>
    <row r="911" s="414" customFormat="1" x14ac:dyDescent="0.3"/>
    <row r="912" s="414" customFormat="1" x14ac:dyDescent="0.3"/>
    <row r="913" s="414" customFormat="1" x14ac:dyDescent="0.3"/>
    <row r="914" s="414" customFormat="1" x14ac:dyDescent="0.3"/>
    <row r="915" s="414" customFormat="1" x14ac:dyDescent="0.3"/>
    <row r="916" s="414" customFormat="1" x14ac:dyDescent="0.3"/>
    <row r="917" s="414" customFormat="1" x14ac:dyDescent="0.3"/>
    <row r="918" s="414" customFormat="1" x14ac:dyDescent="0.3"/>
    <row r="919" s="414" customFormat="1" x14ac:dyDescent="0.3"/>
    <row r="920" s="414" customFormat="1" x14ac:dyDescent="0.3"/>
    <row r="921" s="414" customFormat="1" x14ac:dyDescent="0.3"/>
    <row r="922" s="414" customFormat="1" x14ac:dyDescent="0.3"/>
    <row r="923" s="414" customFormat="1" x14ac:dyDescent="0.3"/>
    <row r="924" s="414" customFormat="1" x14ac:dyDescent="0.3"/>
    <row r="925" s="414" customFormat="1" x14ac:dyDescent="0.3"/>
    <row r="926" s="414" customFormat="1" x14ac:dyDescent="0.3"/>
    <row r="927" s="414" customFormat="1" x14ac:dyDescent="0.3"/>
    <row r="928" s="414" customFormat="1" x14ac:dyDescent="0.3"/>
    <row r="929" s="414" customFormat="1" x14ac:dyDescent="0.3"/>
    <row r="930" s="414" customFormat="1" x14ac:dyDescent="0.3"/>
    <row r="931" s="414" customFormat="1" x14ac:dyDescent="0.3"/>
    <row r="932" s="414" customFormat="1" x14ac:dyDescent="0.3"/>
    <row r="933" s="414" customFormat="1" x14ac:dyDescent="0.3"/>
    <row r="934" s="414" customFormat="1" x14ac:dyDescent="0.3"/>
    <row r="935" s="414" customFormat="1" x14ac:dyDescent="0.3"/>
    <row r="936" s="414" customFormat="1" x14ac:dyDescent="0.3"/>
    <row r="937" s="414" customFormat="1" x14ac:dyDescent="0.3"/>
    <row r="938" s="414" customFormat="1" x14ac:dyDescent="0.3"/>
    <row r="939" s="414" customFormat="1" x14ac:dyDescent="0.3"/>
    <row r="940" s="414" customFormat="1" x14ac:dyDescent="0.3"/>
    <row r="941" s="414" customFormat="1" x14ac:dyDescent="0.3"/>
    <row r="942" s="414" customFormat="1" x14ac:dyDescent="0.3"/>
    <row r="943" s="414" customFormat="1" x14ac:dyDescent="0.3"/>
    <row r="944" s="414" customFormat="1" x14ac:dyDescent="0.3"/>
    <row r="945" s="414" customFormat="1" x14ac:dyDescent="0.3"/>
    <row r="946" s="414" customFormat="1" x14ac:dyDescent="0.3"/>
    <row r="947" s="414" customFormat="1" x14ac:dyDescent="0.3"/>
    <row r="948" s="414" customFormat="1" x14ac:dyDescent="0.3"/>
    <row r="949" s="414" customFormat="1" x14ac:dyDescent="0.3"/>
    <row r="950" s="414" customFormat="1" x14ac:dyDescent="0.3"/>
    <row r="951" s="414" customFormat="1" x14ac:dyDescent="0.3"/>
    <row r="952" s="414" customFormat="1" x14ac:dyDescent="0.3"/>
    <row r="953" s="414" customFormat="1" x14ac:dyDescent="0.3"/>
    <row r="954" s="414" customFormat="1" x14ac:dyDescent="0.3"/>
    <row r="955" s="414" customFormat="1" x14ac:dyDescent="0.3"/>
    <row r="956" s="414" customFormat="1" x14ac:dyDescent="0.3"/>
    <row r="957" s="414" customFormat="1" x14ac:dyDescent="0.3"/>
    <row r="958" s="414" customFormat="1" x14ac:dyDescent="0.3"/>
    <row r="959" s="414" customFormat="1" x14ac:dyDescent="0.3"/>
    <row r="960" s="414" customFormat="1" x14ac:dyDescent="0.3"/>
    <row r="961" s="414" customFormat="1" x14ac:dyDescent="0.3"/>
    <row r="962" s="414" customFormat="1" x14ac:dyDescent="0.3"/>
    <row r="963" s="414" customFormat="1" x14ac:dyDescent="0.3"/>
    <row r="964" s="414" customFormat="1" x14ac:dyDescent="0.3"/>
    <row r="965" s="414" customFormat="1" x14ac:dyDescent="0.3"/>
    <row r="966" s="414" customFormat="1" x14ac:dyDescent="0.3"/>
    <row r="967" s="414" customFormat="1" x14ac:dyDescent="0.3"/>
    <row r="968" s="414" customFormat="1" x14ac:dyDescent="0.3"/>
    <row r="969" s="414" customFormat="1" x14ac:dyDescent="0.3"/>
    <row r="970" s="414" customFormat="1" x14ac:dyDescent="0.3"/>
    <row r="971" s="414" customFormat="1" x14ac:dyDescent="0.3"/>
    <row r="972" s="414" customFormat="1" x14ac:dyDescent="0.3"/>
    <row r="973" s="414" customFormat="1" x14ac:dyDescent="0.3"/>
    <row r="974" s="414" customFormat="1" x14ac:dyDescent="0.3"/>
    <row r="975" s="414" customFormat="1" x14ac:dyDescent="0.3"/>
    <row r="976" s="414" customFormat="1" x14ac:dyDescent="0.3"/>
    <row r="977" s="414" customFormat="1" x14ac:dyDescent="0.3"/>
    <row r="978" s="414" customFormat="1" x14ac:dyDescent="0.3"/>
    <row r="979" s="414" customFormat="1" x14ac:dyDescent="0.3"/>
    <row r="980" s="414" customFormat="1" x14ac:dyDescent="0.3"/>
    <row r="981" s="414" customFormat="1" x14ac:dyDescent="0.3"/>
    <row r="982" s="414" customFormat="1" x14ac:dyDescent="0.3"/>
    <row r="983" s="414" customFormat="1" x14ac:dyDescent="0.3"/>
    <row r="984" s="414" customFormat="1" x14ac:dyDescent="0.3"/>
    <row r="985" s="414" customFormat="1" x14ac:dyDescent="0.3"/>
    <row r="986" s="414" customFormat="1" x14ac:dyDescent="0.3"/>
    <row r="987" s="414" customFormat="1" x14ac:dyDescent="0.3"/>
    <row r="988" s="414" customFormat="1" x14ac:dyDescent="0.3"/>
    <row r="989" s="414" customFormat="1" x14ac:dyDescent="0.3"/>
    <row r="990" s="414" customFormat="1" x14ac:dyDescent="0.3"/>
    <row r="991" s="414" customFormat="1" x14ac:dyDescent="0.3"/>
    <row r="992" s="414" customFormat="1" x14ac:dyDescent="0.3"/>
    <row r="993" s="414" customFormat="1" x14ac:dyDescent="0.3"/>
    <row r="994" s="414" customFormat="1" x14ac:dyDescent="0.3"/>
    <row r="995" s="414" customFormat="1" x14ac:dyDescent="0.3"/>
    <row r="996" s="414" customFormat="1" x14ac:dyDescent="0.3"/>
    <row r="997" s="414" customFormat="1" x14ac:dyDescent="0.3"/>
    <row r="998" s="414" customFormat="1" x14ac:dyDescent="0.3"/>
    <row r="999" s="414" customFormat="1" x14ac:dyDescent="0.3"/>
    <row r="1000" s="414" customFormat="1" x14ac:dyDescent="0.3"/>
    <row r="1001" s="414" customFormat="1" x14ac:dyDescent="0.3"/>
    <row r="1002" s="414" customFormat="1" x14ac:dyDescent="0.3"/>
    <row r="1003" s="414" customFormat="1" x14ac:dyDescent="0.3"/>
    <row r="1004" s="414" customFormat="1" x14ac:dyDescent="0.3"/>
    <row r="1005" s="414" customFormat="1" x14ac:dyDescent="0.3"/>
    <row r="1006" s="414" customFormat="1" x14ac:dyDescent="0.3"/>
    <row r="1007" s="414" customFormat="1" x14ac:dyDescent="0.3"/>
    <row r="1008" s="414" customFormat="1" x14ac:dyDescent="0.3"/>
    <row r="1009" s="414" customFormat="1" x14ac:dyDescent="0.3"/>
    <row r="1010" s="414" customFormat="1" x14ac:dyDescent="0.3"/>
    <row r="1011" s="414" customFormat="1" x14ac:dyDescent="0.3"/>
    <row r="1012" s="414" customFormat="1" x14ac:dyDescent="0.3"/>
    <row r="1013" s="414" customFormat="1" x14ac:dyDescent="0.3"/>
    <row r="1014" s="414" customFormat="1" x14ac:dyDescent="0.3"/>
    <row r="1015" s="414" customFormat="1" x14ac:dyDescent="0.3"/>
    <row r="1016" s="414" customFormat="1" x14ac:dyDescent="0.3"/>
    <row r="1017" s="414" customFormat="1" x14ac:dyDescent="0.3"/>
    <row r="1018" s="414" customFormat="1" x14ac:dyDescent="0.3"/>
    <row r="1019" s="414" customFormat="1" x14ac:dyDescent="0.3"/>
    <row r="1020" s="414" customFormat="1" x14ac:dyDescent="0.3"/>
    <row r="1021" s="414" customFormat="1" x14ac:dyDescent="0.3"/>
    <row r="1022" s="414" customFormat="1" x14ac:dyDescent="0.3"/>
    <row r="1023" s="414" customFormat="1" x14ac:dyDescent="0.3"/>
    <row r="1024" s="414" customFormat="1" x14ac:dyDescent="0.3"/>
    <row r="1025" s="414" customFormat="1" x14ac:dyDescent="0.3"/>
    <row r="1026" s="414" customFormat="1" x14ac:dyDescent="0.3"/>
    <row r="1027" s="414" customFormat="1" x14ac:dyDescent="0.3"/>
    <row r="1028" s="414" customFormat="1" x14ac:dyDescent="0.3"/>
    <row r="1029" s="414" customFormat="1" x14ac:dyDescent="0.3"/>
    <row r="1030" s="414" customFormat="1" x14ac:dyDescent="0.3"/>
    <row r="1031" s="414" customFormat="1" x14ac:dyDescent="0.3"/>
    <row r="1032" s="414" customFormat="1" x14ac:dyDescent="0.3"/>
    <row r="1033" s="414" customFormat="1" x14ac:dyDescent="0.3"/>
    <row r="1034" s="414" customFormat="1" x14ac:dyDescent="0.3"/>
    <row r="1035" s="414" customFormat="1" x14ac:dyDescent="0.3"/>
    <row r="1036" s="414" customFormat="1" x14ac:dyDescent="0.3"/>
    <row r="1037" s="414" customFormat="1" x14ac:dyDescent="0.3"/>
    <row r="1038" s="414" customFormat="1" x14ac:dyDescent="0.3"/>
    <row r="1039" s="414" customFormat="1" x14ac:dyDescent="0.3"/>
    <row r="1040" s="414" customFormat="1" x14ac:dyDescent="0.3"/>
    <row r="1041" s="414" customFormat="1" x14ac:dyDescent="0.3"/>
    <row r="1042" s="414" customFormat="1" x14ac:dyDescent="0.3"/>
    <row r="1043" s="414" customFormat="1" x14ac:dyDescent="0.3"/>
    <row r="1044" s="414" customFormat="1" x14ac:dyDescent="0.3"/>
    <row r="1045" s="414" customFormat="1" x14ac:dyDescent="0.3"/>
    <row r="1046" s="414" customFormat="1" x14ac:dyDescent="0.3"/>
    <row r="1047" s="414" customFormat="1" x14ac:dyDescent="0.3"/>
    <row r="1048" s="414" customFormat="1" x14ac:dyDescent="0.3"/>
    <row r="1049" s="414" customFormat="1" x14ac:dyDescent="0.3"/>
    <row r="1050" s="414" customFormat="1" x14ac:dyDescent="0.3"/>
    <row r="1051" s="414" customFormat="1" x14ac:dyDescent="0.3"/>
    <row r="1052" s="414" customFormat="1" x14ac:dyDescent="0.3"/>
    <row r="1053" s="414" customFormat="1" x14ac:dyDescent="0.3"/>
    <row r="1054" s="414" customFormat="1" x14ac:dyDescent="0.3"/>
    <row r="1055" s="414" customFormat="1" x14ac:dyDescent="0.3"/>
    <row r="1056" s="414" customFormat="1" x14ac:dyDescent="0.3"/>
    <row r="1057" s="414" customFormat="1" x14ac:dyDescent="0.3"/>
    <row r="1058" s="414" customFormat="1" x14ac:dyDescent="0.3"/>
    <row r="1059" s="414" customFormat="1" x14ac:dyDescent="0.3"/>
    <row r="1060" s="414" customFormat="1" x14ac:dyDescent="0.3"/>
    <row r="1061" s="414" customFormat="1" x14ac:dyDescent="0.3"/>
    <row r="1062" s="414" customFormat="1" x14ac:dyDescent="0.3"/>
    <row r="1063" s="414" customFormat="1" x14ac:dyDescent="0.3"/>
    <row r="1064" s="414" customFormat="1" x14ac:dyDescent="0.3"/>
    <row r="1065" s="414" customFormat="1" x14ac:dyDescent="0.3"/>
    <row r="1066" s="414" customFormat="1" x14ac:dyDescent="0.3"/>
    <row r="1067" s="414" customFormat="1" x14ac:dyDescent="0.3"/>
    <row r="1068" s="414" customFormat="1" x14ac:dyDescent="0.3"/>
    <row r="1069" s="414" customFormat="1" x14ac:dyDescent="0.3"/>
    <row r="1070" s="414" customFormat="1" x14ac:dyDescent="0.3"/>
    <row r="1071" s="414" customFormat="1" x14ac:dyDescent="0.3"/>
    <row r="1072" s="414" customFormat="1" x14ac:dyDescent="0.3"/>
    <row r="1073" s="414" customFormat="1" x14ac:dyDescent="0.3"/>
    <row r="1074" s="414" customFormat="1" x14ac:dyDescent="0.3"/>
    <row r="1075" s="414" customFormat="1" x14ac:dyDescent="0.3"/>
    <row r="1076" s="414" customFormat="1" x14ac:dyDescent="0.3"/>
    <row r="1077" s="414" customFormat="1" x14ac:dyDescent="0.3"/>
    <row r="1078" s="414" customFormat="1" x14ac:dyDescent="0.3"/>
    <row r="1079" s="414" customFormat="1" x14ac:dyDescent="0.3"/>
    <row r="1080" s="414" customFormat="1" x14ac:dyDescent="0.3"/>
    <row r="1081" s="414" customFormat="1" x14ac:dyDescent="0.3"/>
    <row r="1082" s="414" customFormat="1" x14ac:dyDescent="0.3"/>
    <row r="1083" s="414" customFormat="1" x14ac:dyDescent="0.3"/>
    <row r="1084" s="414" customFormat="1" x14ac:dyDescent="0.3"/>
    <row r="1085" s="414" customFormat="1" x14ac:dyDescent="0.3"/>
    <row r="1086" s="414" customFormat="1" x14ac:dyDescent="0.3"/>
    <row r="1087" s="414" customFormat="1" x14ac:dyDescent="0.3"/>
    <row r="1088" s="414" customFormat="1" x14ac:dyDescent="0.3"/>
    <row r="1089" s="414" customFormat="1" x14ac:dyDescent="0.3"/>
    <row r="1090" s="414" customFormat="1" x14ac:dyDescent="0.3"/>
    <row r="1091" s="414" customFormat="1" x14ac:dyDescent="0.3"/>
    <row r="1092" s="414" customFormat="1" x14ac:dyDescent="0.3"/>
    <row r="1093" s="414" customFormat="1" x14ac:dyDescent="0.3"/>
    <row r="1094" s="414" customFormat="1" x14ac:dyDescent="0.3"/>
    <row r="1095" s="414" customFormat="1" x14ac:dyDescent="0.3"/>
    <row r="1096" s="414" customFormat="1" x14ac:dyDescent="0.3"/>
    <row r="1097" s="414" customFormat="1" x14ac:dyDescent="0.3"/>
    <row r="1098" s="414" customFormat="1" x14ac:dyDescent="0.3"/>
    <row r="1099" s="414" customFormat="1" x14ac:dyDescent="0.3"/>
    <row r="1100" s="414" customFormat="1" x14ac:dyDescent="0.3"/>
    <row r="1101" s="414" customFormat="1" x14ac:dyDescent="0.3"/>
    <row r="1102" s="414" customFormat="1" x14ac:dyDescent="0.3"/>
    <row r="1103" s="414" customFormat="1" x14ac:dyDescent="0.3"/>
    <row r="1104" s="414" customFormat="1" x14ac:dyDescent="0.3"/>
    <row r="1105" s="414" customFormat="1" x14ac:dyDescent="0.3"/>
    <row r="1106" s="414" customFormat="1" x14ac:dyDescent="0.3"/>
    <row r="1107" s="414" customFormat="1" x14ac:dyDescent="0.3"/>
    <row r="1108" s="414" customFormat="1" x14ac:dyDescent="0.3"/>
    <row r="1109" s="414" customFormat="1" x14ac:dyDescent="0.3"/>
    <row r="1110" s="414" customFormat="1" x14ac:dyDescent="0.3"/>
    <row r="1111" s="414" customFormat="1" x14ac:dyDescent="0.3"/>
    <row r="1112" s="414" customFormat="1" x14ac:dyDescent="0.3"/>
    <row r="1113" s="414" customFormat="1" x14ac:dyDescent="0.3"/>
    <row r="1114" s="414" customFormat="1" x14ac:dyDescent="0.3"/>
    <row r="1115" s="414" customFormat="1" x14ac:dyDescent="0.3"/>
    <row r="1116" s="414" customFormat="1" x14ac:dyDescent="0.3"/>
    <row r="1117" s="414" customFormat="1" x14ac:dyDescent="0.3"/>
    <row r="1118" s="414" customFormat="1" x14ac:dyDescent="0.3"/>
    <row r="1119" s="414" customFormat="1" x14ac:dyDescent="0.3"/>
    <row r="1120" s="414" customFormat="1" x14ac:dyDescent="0.3"/>
    <row r="1121" s="414" customFormat="1" x14ac:dyDescent="0.3"/>
    <row r="1122" s="414" customFormat="1" x14ac:dyDescent="0.3"/>
    <row r="1123" s="414" customFormat="1" x14ac:dyDescent="0.3"/>
    <row r="1124" s="414" customFormat="1" x14ac:dyDescent="0.3"/>
    <row r="1125" s="414" customFormat="1" x14ac:dyDescent="0.3"/>
    <row r="1126" s="414" customFormat="1" x14ac:dyDescent="0.3"/>
    <row r="1127" s="414" customFormat="1" x14ac:dyDescent="0.3"/>
    <row r="1128" s="414" customFormat="1" x14ac:dyDescent="0.3"/>
    <row r="1129" s="414" customFormat="1" x14ac:dyDescent="0.3"/>
    <row r="1130" s="414" customFormat="1" x14ac:dyDescent="0.3"/>
    <row r="1131" s="414" customFormat="1" x14ac:dyDescent="0.3"/>
    <row r="1132" s="414" customFormat="1" x14ac:dyDescent="0.3"/>
    <row r="1133" s="414" customFormat="1" x14ac:dyDescent="0.3"/>
    <row r="1134" s="414" customFormat="1" x14ac:dyDescent="0.3"/>
    <row r="1135" s="414" customFormat="1" x14ac:dyDescent="0.3"/>
    <row r="1136" s="414" customFormat="1" x14ac:dyDescent="0.3"/>
    <row r="1137" s="414" customFormat="1" x14ac:dyDescent="0.3"/>
    <row r="1138" s="414" customFormat="1" x14ac:dyDescent="0.3"/>
    <row r="1139" s="414" customFormat="1" x14ac:dyDescent="0.3"/>
    <row r="1140" s="414" customFormat="1" x14ac:dyDescent="0.3"/>
    <row r="1141" s="414" customFormat="1" x14ac:dyDescent="0.3"/>
    <row r="1142" s="414" customFormat="1" x14ac:dyDescent="0.3"/>
    <row r="1143" s="414" customFormat="1" x14ac:dyDescent="0.3"/>
    <row r="1144" s="414" customFormat="1" x14ac:dyDescent="0.3"/>
    <row r="1145" s="414" customFormat="1" x14ac:dyDescent="0.3"/>
    <row r="1146" s="414" customFormat="1" x14ac:dyDescent="0.3"/>
    <row r="1147" s="414" customFormat="1" x14ac:dyDescent="0.3"/>
    <row r="1148" s="414" customFormat="1" x14ac:dyDescent="0.3"/>
    <row r="1149" s="414" customFormat="1" x14ac:dyDescent="0.3"/>
    <row r="1150" s="414" customFormat="1" x14ac:dyDescent="0.3"/>
    <row r="1151" s="414" customFormat="1" x14ac:dyDescent="0.3"/>
    <row r="1152" s="414" customFormat="1" x14ac:dyDescent="0.3"/>
    <row r="1153" s="414" customFormat="1" x14ac:dyDescent="0.3"/>
    <row r="1154" s="414" customFormat="1" x14ac:dyDescent="0.3"/>
    <row r="1155" s="414" customFormat="1" x14ac:dyDescent="0.3"/>
    <row r="1156" s="414" customFormat="1" x14ac:dyDescent="0.3"/>
    <row r="1157" s="414" customFormat="1" x14ac:dyDescent="0.3"/>
    <row r="1158" s="414" customFormat="1" x14ac:dyDescent="0.3"/>
    <row r="1159" s="414" customFormat="1" x14ac:dyDescent="0.3"/>
    <row r="1160" s="414" customFormat="1" x14ac:dyDescent="0.3"/>
    <row r="1161" s="414" customFormat="1" x14ac:dyDescent="0.3"/>
    <row r="1162" s="414" customFormat="1" x14ac:dyDescent="0.3"/>
    <row r="1163" s="414" customFormat="1" x14ac:dyDescent="0.3"/>
    <row r="1164" s="414" customFormat="1" x14ac:dyDescent="0.3"/>
    <row r="1165" s="414" customFormat="1" x14ac:dyDescent="0.3"/>
    <row r="1166" s="414" customFormat="1" x14ac:dyDescent="0.3"/>
    <row r="1167" s="414" customFormat="1" x14ac:dyDescent="0.3"/>
    <row r="1168" s="414" customFormat="1" x14ac:dyDescent="0.3"/>
    <row r="1169" s="414" customFormat="1" x14ac:dyDescent="0.3"/>
    <row r="1170" s="414" customFormat="1" x14ac:dyDescent="0.3"/>
    <row r="1171" s="414" customFormat="1" x14ac:dyDescent="0.3"/>
    <row r="1172" s="414" customFormat="1" x14ac:dyDescent="0.3"/>
    <row r="1173" s="414" customFormat="1" x14ac:dyDescent="0.3"/>
    <row r="1174" s="414" customFormat="1" x14ac:dyDescent="0.3"/>
    <row r="1175" s="414" customFormat="1" x14ac:dyDescent="0.3"/>
    <row r="1176" s="414" customFormat="1" x14ac:dyDescent="0.3"/>
    <row r="1177" s="414" customFormat="1" x14ac:dyDescent="0.3"/>
    <row r="1178" s="414" customFormat="1" x14ac:dyDescent="0.3"/>
    <row r="1179" s="414" customFormat="1" x14ac:dyDescent="0.3"/>
    <row r="1180" s="414" customFormat="1" x14ac:dyDescent="0.3"/>
    <row r="1181" s="414" customFormat="1" x14ac:dyDescent="0.3"/>
    <row r="1182" s="414" customFormat="1" x14ac:dyDescent="0.3"/>
    <row r="1183" s="414" customFormat="1" x14ac:dyDescent="0.3"/>
    <row r="1184" s="414" customFormat="1" x14ac:dyDescent="0.3"/>
    <row r="1185" s="414" customFormat="1" x14ac:dyDescent="0.3"/>
    <row r="1186" s="414" customFormat="1" x14ac:dyDescent="0.3"/>
    <row r="1187" s="414" customFormat="1" x14ac:dyDescent="0.3"/>
    <row r="1188" s="414" customFormat="1" x14ac:dyDescent="0.3"/>
    <row r="1189" s="414" customFormat="1" x14ac:dyDescent="0.3"/>
    <row r="1190" s="414" customFormat="1" x14ac:dyDescent="0.3"/>
    <row r="1191" s="414" customFormat="1" x14ac:dyDescent="0.3"/>
    <row r="1192" s="414" customFormat="1" x14ac:dyDescent="0.3"/>
    <row r="1193" s="414" customFormat="1" x14ac:dyDescent="0.3"/>
    <row r="1194" s="414" customFormat="1" x14ac:dyDescent="0.3"/>
    <row r="1195" s="414" customFormat="1" x14ac:dyDescent="0.3"/>
    <row r="1196" s="414" customFormat="1" x14ac:dyDescent="0.3"/>
    <row r="1197" s="414" customFormat="1" x14ac:dyDescent="0.3"/>
    <row r="1198" s="414" customFormat="1" x14ac:dyDescent="0.3"/>
    <row r="1199" s="414" customFormat="1" x14ac:dyDescent="0.3"/>
    <row r="1200" s="414" customFormat="1" x14ac:dyDescent="0.3"/>
    <row r="1201" s="414" customFormat="1" x14ac:dyDescent="0.3"/>
    <row r="1202" s="414" customFormat="1" x14ac:dyDescent="0.3"/>
    <row r="1203" s="414" customFormat="1" x14ac:dyDescent="0.3"/>
    <row r="1204" s="414" customFormat="1" x14ac:dyDescent="0.3"/>
    <row r="1205" s="414" customFormat="1" x14ac:dyDescent="0.3"/>
    <row r="1206" s="414" customFormat="1" x14ac:dyDescent="0.3"/>
    <row r="1207" s="414" customFormat="1" x14ac:dyDescent="0.3"/>
    <row r="1208" s="414" customFormat="1" x14ac:dyDescent="0.3"/>
    <row r="1209" s="414" customFormat="1" x14ac:dyDescent="0.3"/>
    <row r="1210" s="414" customFormat="1" x14ac:dyDescent="0.3"/>
    <row r="1211" s="414" customFormat="1" x14ac:dyDescent="0.3"/>
    <row r="1212" s="414" customFormat="1" x14ac:dyDescent="0.3"/>
    <row r="1213" s="414" customFormat="1" x14ac:dyDescent="0.3"/>
    <row r="1214" s="414" customFormat="1" x14ac:dyDescent="0.3"/>
    <row r="1215" s="414" customFormat="1" x14ac:dyDescent="0.3"/>
    <row r="1216" s="414" customFormat="1" x14ac:dyDescent="0.3"/>
    <row r="1217" s="414" customFormat="1" x14ac:dyDescent="0.3"/>
    <row r="1218" s="414" customFormat="1" x14ac:dyDescent="0.3"/>
    <row r="1219" s="414" customFormat="1" x14ac:dyDescent="0.3"/>
    <row r="1220" s="414" customFormat="1" x14ac:dyDescent="0.3"/>
    <row r="1221" s="414" customFormat="1" x14ac:dyDescent="0.3"/>
    <row r="1222" s="414" customFormat="1" x14ac:dyDescent="0.3"/>
    <row r="1223" s="414" customFormat="1" x14ac:dyDescent="0.3"/>
    <row r="1224" s="414" customFormat="1" x14ac:dyDescent="0.3"/>
    <row r="1225" s="414" customFormat="1" x14ac:dyDescent="0.3"/>
    <row r="1226" s="414" customFormat="1" x14ac:dyDescent="0.3"/>
    <row r="1227" s="414" customFormat="1" x14ac:dyDescent="0.3"/>
    <row r="1228" s="414" customFormat="1" x14ac:dyDescent="0.3"/>
    <row r="1229" s="414" customFormat="1" x14ac:dyDescent="0.3"/>
    <row r="1230" s="414" customFormat="1" x14ac:dyDescent="0.3"/>
    <row r="1231" s="414" customFormat="1" x14ac:dyDescent="0.3"/>
    <row r="1232" s="414" customFormat="1" x14ac:dyDescent="0.3"/>
    <row r="1233" s="414" customFormat="1" x14ac:dyDescent="0.3"/>
    <row r="1234" s="414" customFormat="1" x14ac:dyDescent="0.3"/>
    <row r="1235" s="414" customFormat="1" x14ac:dyDescent="0.3"/>
    <row r="1236" s="414" customFormat="1" x14ac:dyDescent="0.3"/>
    <row r="1237" s="414" customFormat="1" x14ac:dyDescent="0.3"/>
    <row r="1238" s="414" customFormat="1" x14ac:dyDescent="0.3"/>
    <row r="1239" s="414" customFormat="1" x14ac:dyDescent="0.3"/>
    <row r="1240" s="414" customFormat="1" x14ac:dyDescent="0.3"/>
    <row r="1241" s="414" customFormat="1" x14ac:dyDescent="0.3"/>
    <row r="1242" s="414" customFormat="1" x14ac:dyDescent="0.3"/>
    <row r="1243" s="414" customFormat="1" x14ac:dyDescent="0.3"/>
    <row r="1244" s="414" customFormat="1" x14ac:dyDescent="0.3"/>
    <row r="1245" s="414" customFormat="1" x14ac:dyDescent="0.3"/>
    <row r="1246" s="414" customFormat="1" x14ac:dyDescent="0.3"/>
    <row r="1247" s="414" customFormat="1" x14ac:dyDescent="0.3"/>
    <row r="1248" s="414" customFormat="1" x14ac:dyDescent="0.3"/>
    <row r="1249" s="414" customFormat="1" x14ac:dyDescent="0.3"/>
    <row r="1250" s="414" customFormat="1" x14ac:dyDescent="0.3"/>
    <row r="1251" s="414" customFormat="1" x14ac:dyDescent="0.3"/>
    <row r="1252" s="414" customFormat="1" x14ac:dyDescent="0.3"/>
    <row r="1253" s="414" customFormat="1" x14ac:dyDescent="0.3"/>
    <row r="1254" s="414" customFormat="1" x14ac:dyDescent="0.3"/>
    <row r="1255" s="414" customFormat="1" x14ac:dyDescent="0.3"/>
    <row r="1256" s="414" customFormat="1" x14ac:dyDescent="0.3"/>
    <row r="1257" s="414" customFormat="1" x14ac:dyDescent="0.3"/>
    <row r="1258" s="414" customFormat="1" x14ac:dyDescent="0.3"/>
    <row r="1259" s="414" customFormat="1" x14ac:dyDescent="0.3"/>
    <row r="1260" s="414" customFormat="1" x14ac:dyDescent="0.3"/>
    <row r="1261" s="414" customFormat="1" x14ac:dyDescent="0.3"/>
    <row r="1262" s="414" customFormat="1" x14ac:dyDescent="0.3"/>
    <row r="1263" s="414" customFormat="1" x14ac:dyDescent="0.3"/>
    <row r="1264" s="414" customFormat="1" x14ac:dyDescent="0.3"/>
    <row r="1265" s="414" customFormat="1" x14ac:dyDescent="0.3"/>
    <row r="1266" s="414" customFormat="1" x14ac:dyDescent="0.3"/>
    <row r="1267" s="414" customFormat="1" x14ac:dyDescent="0.3"/>
    <row r="1268" s="414" customFormat="1" x14ac:dyDescent="0.3"/>
    <row r="1269" s="414" customFormat="1" x14ac:dyDescent="0.3"/>
    <row r="1270" s="414" customFormat="1" x14ac:dyDescent="0.3"/>
    <row r="1271" s="414" customFormat="1" x14ac:dyDescent="0.3"/>
    <row r="1272" s="414" customFormat="1" x14ac:dyDescent="0.3"/>
    <row r="1273" s="414" customFormat="1" x14ac:dyDescent="0.3"/>
    <row r="1274" s="414" customFormat="1" x14ac:dyDescent="0.3"/>
    <row r="1275" s="414" customFormat="1" x14ac:dyDescent="0.3"/>
    <row r="1276" s="414" customFormat="1" x14ac:dyDescent="0.3"/>
    <row r="1277" s="414" customFormat="1" x14ac:dyDescent="0.3"/>
    <row r="1278" s="414" customFormat="1" x14ac:dyDescent="0.3"/>
    <row r="1279" s="414" customFormat="1" x14ac:dyDescent="0.3"/>
    <row r="1280" s="414" customFormat="1" x14ac:dyDescent="0.3"/>
    <row r="1281" s="414" customFormat="1" x14ac:dyDescent="0.3"/>
    <row r="1282" s="414" customFormat="1" x14ac:dyDescent="0.3"/>
    <row r="1283" s="414" customFormat="1" x14ac:dyDescent="0.3"/>
    <row r="1284" s="414" customFormat="1" x14ac:dyDescent="0.3"/>
    <row r="1285" s="414" customFormat="1" x14ac:dyDescent="0.3"/>
    <row r="1286" s="414" customFormat="1" x14ac:dyDescent="0.3"/>
    <row r="1287" s="414" customFormat="1" x14ac:dyDescent="0.3"/>
    <row r="1288" s="414" customFormat="1" x14ac:dyDescent="0.3"/>
    <row r="1289" s="414" customFormat="1" x14ac:dyDescent="0.3"/>
    <row r="1290" s="414" customFormat="1" x14ac:dyDescent="0.3"/>
    <row r="1291" s="414" customFormat="1" x14ac:dyDescent="0.3"/>
    <row r="1292" s="414" customFormat="1" x14ac:dyDescent="0.3"/>
    <row r="1293" s="414" customFormat="1" x14ac:dyDescent="0.3"/>
    <row r="1294" s="414" customFormat="1" x14ac:dyDescent="0.3"/>
    <row r="1295" s="414" customFormat="1" x14ac:dyDescent="0.3"/>
    <row r="1296" s="414" customFormat="1" x14ac:dyDescent="0.3"/>
    <row r="1297" s="414" customFormat="1" x14ac:dyDescent="0.3"/>
    <row r="1298" s="414" customFormat="1" x14ac:dyDescent="0.3"/>
    <row r="1299" s="414" customFormat="1" x14ac:dyDescent="0.3"/>
    <row r="1300" s="414" customFormat="1" x14ac:dyDescent="0.3"/>
    <row r="1301" s="414" customFormat="1" x14ac:dyDescent="0.3"/>
    <row r="1302" s="414" customFormat="1" x14ac:dyDescent="0.3"/>
    <row r="1303" s="414" customFormat="1" x14ac:dyDescent="0.3"/>
    <row r="1304" s="414" customFormat="1" x14ac:dyDescent="0.3"/>
    <row r="1305" s="414" customFormat="1" x14ac:dyDescent="0.3"/>
    <row r="1306" s="414" customFormat="1" x14ac:dyDescent="0.3"/>
    <row r="1307" s="414" customFormat="1" x14ac:dyDescent="0.3"/>
    <row r="1308" s="414" customFormat="1" x14ac:dyDescent="0.3"/>
    <row r="1309" s="414" customFormat="1" x14ac:dyDescent="0.3"/>
    <row r="1310" s="414" customFormat="1" x14ac:dyDescent="0.3"/>
    <row r="1311" s="414" customFormat="1" x14ac:dyDescent="0.3"/>
    <row r="1312" s="414" customFormat="1" x14ac:dyDescent="0.3"/>
    <row r="1313" s="414" customFormat="1" x14ac:dyDescent="0.3"/>
    <row r="1314" s="414" customFormat="1" x14ac:dyDescent="0.3"/>
    <row r="1315" s="414" customFormat="1" x14ac:dyDescent="0.3"/>
    <row r="1316" s="414" customFormat="1" x14ac:dyDescent="0.3"/>
    <row r="1317" s="414" customFormat="1" x14ac:dyDescent="0.3"/>
    <row r="1318" s="414" customFormat="1" x14ac:dyDescent="0.3"/>
    <row r="1319" s="414" customFormat="1" x14ac:dyDescent="0.3"/>
    <row r="1320" s="414" customFormat="1" x14ac:dyDescent="0.3"/>
    <row r="1321" s="414" customFormat="1" x14ac:dyDescent="0.3"/>
    <row r="1322" s="414" customFormat="1" x14ac:dyDescent="0.3"/>
    <row r="1323" s="414" customFormat="1" x14ac:dyDescent="0.3"/>
    <row r="1324" s="414" customFormat="1" x14ac:dyDescent="0.3"/>
    <row r="1325" s="414" customFormat="1" x14ac:dyDescent="0.3"/>
    <row r="1326" s="414" customFormat="1" x14ac:dyDescent="0.3"/>
    <row r="1327" s="414" customFormat="1" x14ac:dyDescent="0.3"/>
    <row r="1328" s="414" customFormat="1" x14ac:dyDescent="0.3"/>
    <row r="1329" s="414" customFormat="1" x14ac:dyDescent="0.3"/>
    <row r="1330" s="414" customFormat="1" x14ac:dyDescent="0.3"/>
    <row r="1331" s="414" customFormat="1" x14ac:dyDescent="0.3"/>
    <row r="1332" s="414" customFormat="1" x14ac:dyDescent="0.3"/>
    <row r="1333" s="414" customFormat="1" x14ac:dyDescent="0.3"/>
    <row r="1334" s="414" customFormat="1" x14ac:dyDescent="0.3"/>
    <row r="1335" s="414" customFormat="1" x14ac:dyDescent="0.3"/>
    <row r="1336" s="414" customFormat="1" x14ac:dyDescent="0.3"/>
    <row r="1337" s="414" customFormat="1" x14ac:dyDescent="0.3"/>
    <row r="1338" s="414" customFormat="1" x14ac:dyDescent="0.3"/>
    <row r="1339" s="414" customFormat="1" x14ac:dyDescent="0.3"/>
    <row r="1340" s="414" customFormat="1" x14ac:dyDescent="0.3"/>
    <row r="1341" s="414" customFormat="1" x14ac:dyDescent="0.3"/>
    <row r="1342" s="414" customFormat="1" x14ac:dyDescent="0.3"/>
    <row r="1343" s="414" customFormat="1" x14ac:dyDescent="0.3"/>
    <row r="1344" s="414" customFormat="1" x14ac:dyDescent="0.3"/>
    <row r="1345" s="414" customFormat="1" x14ac:dyDescent="0.3"/>
    <row r="1346" s="414" customFormat="1" x14ac:dyDescent="0.3"/>
    <row r="1347" s="414" customFormat="1" x14ac:dyDescent="0.3"/>
    <row r="1348" s="414" customFormat="1" x14ac:dyDescent="0.3"/>
    <row r="1349" s="414" customFormat="1" x14ac:dyDescent="0.3"/>
    <row r="1350" s="414" customFormat="1" x14ac:dyDescent="0.3"/>
    <row r="1351" s="414" customFormat="1" x14ac:dyDescent="0.3"/>
    <row r="1352" s="414" customFormat="1" x14ac:dyDescent="0.3"/>
    <row r="1353" s="414" customFormat="1" x14ac:dyDescent="0.3"/>
    <row r="1354" s="414" customFormat="1" x14ac:dyDescent="0.3"/>
    <row r="1355" s="414" customFormat="1" x14ac:dyDescent="0.3"/>
    <row r="1356" s="414" customFormat="1" x14ac:dyDescent="0.3"/>
    <row r="1357" s="414" customFormat="1" x14ac:dyDescent="0.3"/>
    <row r="1358" s="414" customFormat="1" x14ac:dyDescent="0.3"/>
    <row r="1359" s="414" customFormat="1" x14ac:dyDescent="0.3"/>
    <row r="1360" s="414" customFormat="1" x14ac:dyDescent="0.3"/>
    <row r="1361" s="414" customFormat="1" x14ac:dyDescent="0.3"/>
    <row r="1362" s="414" customFormat="1" x14ac:dyDescent="0.3"/>
    <row r="1363" s="414" customFormat="1" x14ac:dyDescent="0.3"/>
    <row r="1364" s="414" customFormat="1" x14ac:dyDescent="0.3"/>
    <row r="1365" s="414" customFormat="1" x14ac:dyDescent="0.3"/>
    <row r="1366" s="414" customFormat="1" x14ac:dyDescent="0.3"/>
    <row r="1367" s="414" customFormat="1" x14ac:dyDescent="0.3"/>
    <row r="1368" s="414" customFormat="1" x14ac:dyDescent="0.3"/>
    <row r="1369" s="414" customFormat="1" x14ac:dyDescent="0.3"/>
    <row r="1370" s="414" customFormat="1" x14ac:dyDescent="0.3"/>
    <row r="1371" s="414" customFormat="1" x14ac:dyDescent="0.3"/>
    <row r="1372" s="414" customFormat="1" x14ac:dyDescent="0.3"/>
    <row r="1373" s="414" customFormat="1" x14ac:dyDescent="0.3"/>
    <row r="1374" s="414" customFormat="1" x14ac:dyDescent="0.3"/>
    <row r="1375" s="414" customFormat="1" x14ac:dyDescent="0.3"/>
    <row r="1376" s="414" customFormat="1" x14ac:dyDescent="0.3"/>
    <row r="1377" s="414" customFormat="1" x14ac:dyDescent="0.3"/>
    <row r="1378" s="414" customFormat="1" x14ac:dyDescent="0.3"/>
    <row r="1379" s="414" customFormat="1" x14ac:dyDescent="0.3"/>
    <row r="1380" s="414" customFormat="1" x14ac:dyDescent="0.3"/>
    <row r="1381" s="414" customFormat="1" x14ac:dyDescent="0.3"/>
    <row r="1382" s="414" customFormat="1" x14ac:dyDescent="0.3"/>
    <row r="1383" s="414" customFormat="1" x14ac:dyDescent="0.3"/>
    <row r="1384" s="414" customFormat="1" x14ac:dyDescent="0.3"/>
    <row r="1385" s="414" customFormat="1" x14ac:dyDescent="0.3"/>
    <row r="1386" s="414" customFormat="1" x14ac:dyDescent="0.3"/>
    <row r="1387" s="414" customFormat="1" x14ac:dyDescent="0.3"/>
    <row r="1388" s="414" customFormat="1" x14ac:dyDescent="0.3"/>
    <row r="1389" s="414" customFormat="1" x14ac:dyDescent="0.3"/>
    <row r="1390" s="414" customFormat="1" x14ac:dyDescent="0.3"/>
    <row r="1391" s="414" customFormat="1" x14ac:dyDescent="0.3"/>
    <row r="1392" s="414" customFormat="1" x14ac:dyDescent="0.3"/>
    <row r="1393" s="414" customFormat="1" x14ac:dyDescent="0.3"/>
    <row r="1394" s="414" customFormat="1" x14ac:dyDescent="0.3"/>
    <row r="1395" s="414" customFormat="1" x14ac:dyDescent="0.3"/>
    <row r="1396" s="414" customFormat="1" x14ac:dyDescent="0.3"/>
    <row r="1397" s="414" customFormat="1" x14ac:dyDescent="0.3"/>
    <row r="1398" s="414" customFormat="1" x14ac:dyDescent="0.3"/>
    <row r="1399" s="414" customFormat="1" x14ac:dyDescent="0.3"/>
    <row r="1400" s="414" customFormat="1" x14ac:dyDescent="0.3"/>
    <row r="1401" s="414" customFormat="1" x14ac:dyDescent="0.3"/>
    <row r="1402" s="414" customFormat="1" x14ac:dyDescent="0.3"/>
    <row r="1403" s="414" customFormat="1" x14ac:dyDescent="0.3"/>
    <row r="1404" s="414" customFormat="1" x14ac:dyDescent="0.3"/>
    <row r="1405" s="414" customFormat="1" x14ac:dyDescent="0.3"/>
    <row r="1406" s="414" customFormat="1" x14ac:dyDescent="0.3"/>
    <row r="1407" s="414" customFormat="1" x14ac:dyDescent="0.3"/>
    <row r="1408" s="414" customFormat="1" x14ac:dyDescent="0.3"/>
    <row r="1409" s="414" customFormat="1" x14ac:dyDescent="0.3"/>
    <row r="1410" s="414" customFormat="1" x14ac:dyDescent="0.3"/>
    <row r="1411" s="414" customFormat="1" x14ac:dyDescent="0.3"/>
    <row r="1412" s="414" customFormat="1" x14ac:dyDescent="0.3"/>
    <row r="1413" s="414" customFormat="1" x14ac:dyDescent="0.3"/>
    <row r="1414" s="414" customFormat="1" x14ac:dyDescent="0.3"/>
    <row r="1415" s="414" customFormat="1" x14ac:dyDescent="0.3"/>
    <row r="1416" s="414" customFormat="1" x14ac:dyDescent="0.3"/>
    <row r="1417" s="414" customFormat="1" x14ac:dyDescent="0.3"/>
    <row r="1418" s="414" customFormat="1" x14ac:dyDescent="0.3"/>
    <row r="1419" s="414" customFormat="1" x14ac:dyDescent="0.3"/>
    <row r="1420" s="414" customFormat="1" x14ac:dyDescent="0.3"/>
    <row r="1421" s="414" customFormat="1" x14ac:dyDescent="0.3"/>
    <row r="1422" s="414" customFormat="1" x14ac:dyDescent="0.3"/>
    <row r="1423" s="414" customFormat="1" x14ac:dyDescent="0.3"/>
    <row r="1424" s="414" customFormat="1" x14ac:dyDescent="0.3"/>
    <row r="1425" s="414" customFormat="1" x14ac:dyDescent="0.3"/>
    <row r="1426" s="414" customFormat="1" x14ac:dyDescent="0.3"/>
    <row r="1427" s="414" customFormat="1" x14ac:dyDescent="0.3"/>
    <row r="1428" s="414" customFormat="1" x14ac:dyDescent="0.3"/>
    <row r="1429" s="414" customFormat="1" x14ac:dyDescent="0.3"/>
    <row r="1430" s="414" customFormat="1" x14ac:dyDescent="0.3"/>
    <row r="1431" s="414" customFormat="1" x14ac:dyDescent="0.3"/>
    <row r="1432" s="414" customFormat="1" x14ac:dyDescent="0.3"/>
    <row r="1433" s="414" customFormat="1" x14ac:dyDescent="0.3"/>
    <row r="1434" s="414" customFormat="1" x14ac:dyDescent="0.3"/>
    <row r="1435" s="414" customFormat="1" x14ac:dyDescent="0.3"/>
    <row r="1436" s="414" customFormat="1" x14ac:dyDescent="0.3"/>
    <row r="1437" s="414" customFormat="1" x14ac:dyDescent="0.3"/>
    <row r="1438" s="414" customFormat="1" x14ac:dyDescent="0.3"/>
    <row r="1439" s="414" customFormat="1" x14ac:dyDescent="0.3"/>
    <row r="1440" s="414" customFormat="1" x14ac:dyDescent="0.3"/>
    <row r="1441" s="414" customFormat="1" x14ac:dyDescent="0.3"/>
    <row r="1442" s="414" customFormat="1" x14ac:dyDescent="0.3"/>
    <row r="1443" s="414" customFormat="1" x14ac:dyDescent="0.3"/>
    <row r="1444" s="414" customFormat="1" x14ac:dyDescent="0.3"/>
    <row r="1445" s="414" customFormat="1" x14ac:dyDescent="0.3"/>
    <row r="1446" s="414" customFormat="1" x14ac:dyDescent="0.3"/>
    <row r="1447" s="414" customFormat="1" x14ac:dyDescent="0.3"/>
    <row r="1448" s="414" customFormat="1" x14ac:dyDescent="0.3"/>
    <row r="1449" s="414" customFormat="1" x14ac:dyDescent="0.3"/>
    <row r="1450" s="414" customFormat="1" x14ac:dyDescent="0.3"/>
    <row r="1451" s="414" customFormat="1" x14ac:dyDescent="0.3"/>
    <row r="1452" s="414" customFormat="1" x14ac:dyDescent="0.3"/>
    <row r="1453" s="414" customFormat="1" x14ac:dyDescent="0.3"/>
    <row r="1454" s="414" customFormat="1" x14ac:dyDescent="0.3"/>
    <row r="1455" s="414" customFormat="1" x14ac:dyDescent="0.3"/>
    <row r="1456" s="414" customFormat="1" x14ac:dyDescent="0.3"/>
    <row r="1457" s="414" customFormat="1" x14ac:dyDescent="0.3"/>
    <row r="1458" s="414" customFormat="1" x14ac:dyDescent="0.3"/>
    <row r="1459" s="414" customFormat="1" x14ac:dyDescent="0.3"/>
    <row r="1460" s="414" customFormat="1" x14ac:dyDescent="0.3"/>
    <row r="1461" s="414" customFormat="1" x14ac:dyDescent="0.3"/>
    <row r="1462" s="414" customFormat="1" x14ac:dyDescent="0.3"/>
    <row r="1463" s="414" customFormat="1" x14ac:dyDescent="0.3"/>
    <row r="1464" s="414" customFormat="1" x14ac:dyDescent="0.3"/>
    <row r="1465" s="414" customFormat="1" x14ac:dyDescent="0.3"/>
    <row r="1466" s="414" customFormat="1" x14ac:dyDescent="0.3"/>
    <row r="1467" s="414" customFormat="1" x14ac:dyDescent="0.3"/>
    <row r="1468" s="414" customFormat="1" x14ac:dyDescent="0.3"/>
    <row r="1469" s="414" customFormat="1" x14ac:dyDescent="0.3"/>
    <row r="1470" s="414" customFormat="1" x14ac:dyDescent="0.3"/>
    <row r="1471" s="414" customFormat="1" x14ac:dyDescent="0.3"/>
    <row r="1472" s="414" customFormat="1" x14ac:dyDescent="0.3"/>
    <row r="1473" s="414" customFormat="1" x14ac:dyDescent="0.3"/>
    <row r="1474" s="414" customFormat="1" x14ac:dyDescent="0.3"/>
    <row r="1475" s="414" customFormat="1" x14ac:dyDescent="0.3"/>
    <row r="1476" s="414" customFormat="1" x14ac:dyDescent="0.3"/>
    <row r="1477" s="414" customFormat="1" x14ac:dyDescent="0.3"/>
    <row r="1478" s="414" customFormat="1" x14ac:dyDescent="0.3"/>
    <row r="1479" s="414" customFormat="1" x14ac:dyDescent="0.3"/>
    <row r="1480" s="414" customFormat="1" x14ac:dyDescent="0.3"/>
    <row r="1481" s="414" customFormat="1" x14ac:dyDescent="0.3"/>
    <row r="1482" s="414" customFormat="1" x14ac:dyDescent="0.3"/>
    <row r="1483" s="414" customFormat="1" x14ac:dyDescent="0.3"/>
    <row r="1484" s="414" customFormat="1" x14ac:dyDescent="0.3"/>
    <row r="1485" s="414" customFormat="1" x14ac:dyDescent="0.3"/>
    <row r="1486" s="414" customFormat="1" x14ac:dyDescent="0.3"/>
    <row r="1487" s="414" customFormat="1" x14ac:dyDescent="0.3"/>
    <row r="1488" s="414" customFormat="1" x14ac:dyDescent="0.3"/>
    <row r="1489" s="414" customFormat="1" x14ac:dyDescent="0.3"/>
    <row r="1490" s="414" customFormat="1" x14ac:dyDescent="0.3"/>
    <row r="1491" s="414" customFormat="1" x14ac:dyDescent="0.3"/>
    <row r="1492" s="414" customFormat="1" x14ac:dyDescent="0.3"/>
    <row r="1493" s="414" customFormat="1" x14ac:dyDescent="0.3"/>
    <row r="1494" s="414" customFormat="1" x14ac:dyDescent="0.3"/>
    <row r="1495" s="414" customFormat="1" x14ac:dyDescent="0.3"/>
    <row r="1496" s="414" customFormat="1" x14ac:dyDescent="0.3"/>
    <row r="1497" s="414" customFormat="1" x14ac:dyDescent="0.3"/>
    <row r="1498" s="414" customFormat="1" x14ac:dyDescent="0.3"/>
    <row r="1499" s="414" customFormat="1" x14ac:dyDescent="0.3"/>
    <row r="1500" s="414" customFormat="1" x14ac:dyDescent="0.3"/>
    <row r="1501" s="414" customFormat="1" x14ac:dyDescent="0.3"/>
    <row r="1502" s="414" customFormat="1" x14ac:dyDescent="0.3"/>
    <row r="1503" s="414" customFormat="1" x14ac:dyDescent="0.3"/>
    <row r="1504" s="414" customFormat="1" x14ac:dyDescent="0.3"/>
    <row r="1505" s="414" customFormat="1" x14ac:dyDescent="0.3"/>
    <row r="1506" s="414" customFormat="1" x14ac:dyDescent="0.3"/>
    <row r="1507" s="414" customFormat="1" x14ac:dyDescent="0.3"/>
    <row r="1508" s="414" customFormat="1" x14ac:dyDescent="0.3"/>
    <row r="1509" s="414" customFormat="1" x14ac:dyDescent="0.3"/>
    <row r="1510" s="414" customFormat="1" x14ac:dyDescent="0.3"/>
    <row r="1511" s="414" customFormat="1" x14ac:dyDescent="0.3"/>
    <row r="1512" s="414" customFormat="1" x14ac:dyDescent="0.3"/>
    <row r="1513" s="414" customFormat="1" x14ac:dyDescent="0.3"/>
    <row r="1514" s="414" customFormat="1" x14ac:dyDescent="0.3"/>
    <row r="1515" s="414" customFormat="1" x14ac:dyDescent="0.3"/>
    <row r="1516" s="414" customFormat="1" x14ac:dyDescent="0.3"/>
    <row r="1517" s="414" customFormat="1" x14ac:dyDescent="0.3"/>
    <row r="1518" s="414" customFormat="1" x14ac:dyDescent="0.3"/>
    <row r="1519" s="414" customFormat="1" x14ac:dyDescent="0.3"/>
    <row r="1520" s="414" customFormat="1" x14ac:dyDescent="0.3"/>
    <row r="1521" s="414" customFormat="1" x14ac:dyDescent="0.3"/>
    <row r="1522" s="414" customFormat="1" x14ac:dyDescent="0.3"/>
    <row r="1523" s="414" customFormat="1" x14ac:dyDescent="0.3"/>
    <row r="1524" s="414" customFormat="1" x14ac:dyDescent="0.3"/>
    <row r="1525" s="414" customFormat="1" x14ac:dyDescent="0.3"/>
    <row r="1526" s="414" customFormat="1" x14ac:dyDescent="0.3"/>
    <row r="1527" s="414" customFormat="1" x14ac:dyDescent="0.3"/>
    <row r="1528" s="414" customFormat="1" x14ac:dyDescent="0.3"/>
    <row r="1529" s="414" customFormat="1" x14ac:dyDescent="0.3"/>
    <row r="1530" s="414" customFormat="1" x14ac:dyDescent="0.3"/>
    <row r="1531" s="414" customFormat="1" x14ac:dyDescent="0.3"/>
    <row r="1532" s="414" customFormat="1" x14ac:dyDescent="0.3"/>
    <row r="1533" s="414" customFormat="1" x14ac:dyDescent="0.3"/>
    <row r="1534" s="414" customFormat="1" x14ac:dyDescent="0.3"/>
    <row r="1535" s="414" customFormat="1" x14ac:dyDescent="0.3"/>
    <row r="1536" s="414" customFormat="1" x14ac:dyDescent="0.3"/>
    <row r="1537" s="414" customFormat="1" x14ac:dyDescent="0.3"/>
    <row r="1538" s="414" customFormat="1" x14ac:dyDescent="0.3"/>
    <row r="1539" s="414" customFormat="1" x14ac:dyDescent="0.3"/>
    <row r="1540" s="414" customFormat="1" x14ac:dyDescent="0.3"/>
    <row r="1541" s="414" customFormat="1" x14ac:dyDescent="0.3"/>
    <row r="1542" s="414" customFormat="1" x14ac:dyDescent="0.3"/>
    <row r="1543" s="414" customFormat="1" x14ac:dyDescent="0.3"/>
    <row r="1544" s="414" customFormat="1" x14ac:dyDescent="0.3"/>
    <row r="1545" s="414" customFormat="1" x14ac:dyDescent="0.3"/>
    <row r="1546" s="414" customFormat="1" x14ac:dyDescent="0.3"/>
    <row r="1547" s="414" customFormat="1" x14ac:dyDescent="0.3"/>
    <row r="1548" s="414" customFormat="1" x14ac:dyDescent="0.3"/>
    <row r="1549" s="414" customFormat="1" x14ac:dyDescent="0.3"/>
    <row r="1550" s="414" customFormat="1" x14ac:dyDescent="0.3"/>
    <row r="1551" s="414" customFormat="1" x14ac:dyDescent="0.3"/>
    <row r="1552" s="414" customFormat="1" x14ac:dyDescent="0.3"/>
    <row r="1553" s="414" customFormat="1" x14ac:dyDescent="0.3"/>
    <row r="1554" s="414" customFormat="1" x14ac:dyDescent="0.3"/>
    <row r="1555" s="414" customFormat="1" x14ac:dyDescent="0.3"/>
    <row r="1556" s="414" customFormat="1" x14ac:dyDescent="0.3"/>
    <row r="1557" s="414" customFormat="1" x14ac:dyDescent="0.3"/>
    <row r="1558" s="414" customFormat="1" x14ac:dyDescent="0.3"/>
    <row r="1559" s="414" customFormat="1" x14ac:dyDescent="0.3"/>
    <row r="1560" s="414" customFormat="1" x14ac:dyDescent="0.3"/>
    <row r="1561" s="414" customFormat="1" x14ac:dyDescent="0.3"/>
    <row r="1562" s="414" customFormat="1" x14ac:dyDescent="0.3"/>
    <row r="1563" s="414" customFormat="1" x14ac:dyDescent="0.3"/>
    <row r="1564" s="414" customFormat="1" x14ac:dyDescent="0.3"/>
    <row r="1565" s="414" customFormat="1" x14ac:dyDescent="0.3"/>
    <row r="1566" s="414" customFormat="1" x14ac:dyDescent="0.3"/>
    <row r="1567" s="414" customFormat="1" x14ac:dyDescent="0.3"/>
    <row r="1568" s="414" customFormat="1" x14ac:dyDescent="0.3"/>
    <row r="1569" s="414" customFormat="1" x14ac:dyDescent="0.3"/>
    <row r="1570" s="414" customFormat="1" x14ac:dyDescent="0.3"/>
    <row r="1571" s="414" customFormat="1" x14ac:dyDescent="0.3"/>
    <row r="1572" s="414" customFormat="1" x14ac:dyDescent="0.3"/>
    <row r="1573" s="414" customFormat="1" x14ac:dyDescent="0.3"/>
    <row r="1574" s="414" customFormat="1" x14ac:dyDescent="0.3"/>
    <row r="1575" s="414" customFormat="1" x14ac:dyDescent="0.3"/>
    <row r="1576" s="414" customFormat="1" x14ac:dyDescent="0.3"/>
    <row r="1577" s="414" customFormat="1" x14ac:dyDescent="0.3"/>
    <row r="1578" s="414" customFormat="1" x14ac:dyDescent="0.3"/>
    <row r="1579" s="414" customFormat="1" x14ac:dyDescent="0.3"/>
    <row r="1580" s="414" customFormat="1" x14ac:dyDescent="0.3"/>
    <row r="1581" s="414" customFormat="1" x14ac:dyDescent="0.3"/>
    <row r="1582" s="414" customFormat="1" x14ac:dyDescent="0.3"/>
    <row r="1583" s="414" customFormat="1" x14ac:dyDescent="0.3"/>
    <row r="1584" s="414" customFormat="1" x14ac:dyDescent="0.3"/>
    <row r="1585" s="414" customFormat="1" x14ac:dyDescent="0.3"/>
    <row r="1586" s="414" customFormat="1" x14ac:dyDescent="0.3"/>
    <row r="1587" s="414" customFormat="1" x14ac:dyDescent="0.3"/>
    <row r="1588" s="414" customFormat="1" x14ac:dyDescent="0.3"/>
    <row r="1589" s="414" customFormat="1" x14ac:dyDescent="0.3"/>
    <row r="1590" s="414" customFormat="1" x14ac:dyDescent="0.3"/>
    <row r="1591" s="414" customFormat="1" x14ac:dyDescent="0.3"/>
    <row r="1592" s="414" customFormat="1" x14ac:dyDescent="0.3"/>
    <row r="1593" s="414" customFormat="1" x14ac:dyDescent="0.3"/>
    <row r="1594" s="414" customFormat="1" x14ac:dyDescent="0.3"/>
    <row r="1595" s="414" customFormat="1" x14ac:dyDescent="0.3"/>
    <row r="1596" s="414" customFormat="1" x14ac:dyDescent="0.3"/>
    <row r="1597" s="414" customFormat="1" x14ac:dyDescent="0.3"/>
    <row r="1598" s="414" customFormat="1" x14ac:dyDescent="0.3"/>
    <row r="1599" s="414" customFormat="1" x14ac:dyDescent="0.3"/>
    <row r="1600" s="414" customFormat="1" x14ac:dyDescent="0.3"/>
    <row r="1601" s="414" customFormat="1" x14ac:dyDescent="0.3"/>
    <row r="1602" s="414" customFormat="1" x14ac:dyDescent="0.3"/>
    <row r="1603" s="414" customFormat="1" x14ac:dyDescent="0.3"/>
    <row r="1604" s="414" customFormat="1" x14ac:dyDescent="0.3"/>
    <row r="1605" s="414" customFormat="1" x14ac:dyDescent="0.3"/>
    <row r="1606" s="414" customFormat="1" x14ac:dyDescent="0.3"/>
    <row r="1607" s="414" customFormat="1" x14ac:dyDescent="0.3"/>
    <row r="1608" s="414" customFormat="1" x14ac:dyDescent="0.3"/>
    <row r="1609" s="414" customFormat="1" x14ac:dyDescent="0.3"/>
    <row r="1610" s="414" customFormat="1" x14ac:dyDescent="0.3"/>
    <row r="1611" s="414" customFormat="1" x14ac:dyDescent="0.3"/>
    <row r="1612" s="414" customFormat="1" x14ac:dyDescent="0.3"/>
    <row r="1613" s="414" customFormat="1" x14ac:dyDescent="0.3"/>
    <row r="1614" s="414" customFormat="1" x14ac:dyDescent="0.3"/>
    <row r="1615" s="414" customFormat="1" x14ac:dyDescent="0.3"/>
    <row r="1616" s="414" customFormat="1" x14ac:dyDescent="0.3"/>
    <row r="1617" s="414" customFormat="1" x14ac:dyDescent="0.3"/>
    <row r="1618" s="414" customFormat="1" x14ac:dyDescent="0.3"/>
    <row r="1619" s="414" customFormat="1" x14ac:dyDescent="0.3"/>
    <row r="1620" s="414" customFormat="1" x14ac:dyDescent="0.3"/>
    <row r="1621" s="414" customFormat="1" x14ac:dyDescent="0.3"/>
    <row r="1622" s="414" customFormat="1" x14ac:dyDescent="0.3"/>
    <row r="1623" s="414" customFormat="1" x14ac:dyDescent="0.3"/>
    <row r="1624" s="414" customFormat="1" x14ac:dyDescent="0.3"/>
    <row r="1625" s="414" customFormat="1" x14ac:dyDescent="0.3"/>
    <row r="1626" s="414" customFormat="1" x14ac:dyDescent="0.3"/>
    <row r="1627" s="414" customFormat="1" x14ac:dyDescent="0.3"/>
    <row r="1628" s="414" customFormat="1" x14ac:dyDescent="0.3"/>
    <row r="1629" s="414" customFormat="1" x14ac:dyDescent="0.3"/>
    <row r="1630" s="414" customFormat="1" x14ac:dyDescent="0.3"/>
    <row r="1631" s="414" customFormat="1" x14ac:dyDescent="0.3"/>
    <row r="1632" s="414" customFormat="1" x14ac:dyDescent="0.3"/>
    <row r="1633" s="414" customFormat="1" x14ac:dyDescent="0.3"/>
    <row r="1634" s="414" customFormat="1" x14ac:dyDescent="0.3"/>
    <row r="1635" s="414" customFormat="1" x14ac:dyDescent="0.3"/>
    <row r="1636" s="414" customFormat="1" x14ac:dyDescent="0.3"/>
    <row r="1637" s="414" customFormat="1" x14ac:dyDescent="0.3"/>
    <row r="1638" s="414" customFormat="1" x14ac:dyDescent="0.3"/>
    <row r="1639" s="414" customFormat="1" x14ac:dyDescent="0.3"/>
    <row r="1640" s="414" customFormat="1" x14ac:dyDescent="0.3"/>
    <row r="1641" s="414" customFormat="1" x14ac:dyDescent="0.3"/>
    <row r="1642" s="414" customFormat="1" x14ac:dyDescent="0.3"/>
    <row r="1643" s="414" customFormat="1" x14ac:dyDescent="0.3"/>
    <row r="1644" s="414" customFormat="1" x14ac:dyDescent="0.3"/>
    <row r="1645" s="414" customFormat="1" x14ac:dyDescent="0.3"/>
    <row r="1646" s="414" customFormat="1" x14ac:dyDescent="0.3"/>
    <row r="1647" s="414" customFormat="1" x14ac:dyDescent="0.3"/>
    <row r="1648" s="414" customFormat="1" x14ac:dyDescent="0.3"/>
    <row r="1649" s="414" customFormat="1" x14ac:dyDescent="0.3"/>
    <row r="1650" s="414" customFormat="1" x14ac:dyDescent="0.3"/>
    <row r="1651" s="414" customFormat="1" x14ac:dyDescent="0.3"/>
    <row r="1652" s="414" customFormat="1" x14ac:dyDescent="0.3"/>
    <row r="1653" s="414" customFormat="1" x14ac:dyDescent="0.3"/>
    <row r="1654" s="414" customFormat="1" x14ac:dyDescent="0.3"/>
    <row r="1655" s="414" customFormat="1" x14ac:dyDescent="0.3"/>
    <row r="1656" s="414" customFormat="1" x14ac:dyDescent="0.3"/>
    <row r="1657" s="414" customFormat="1" x14ac:dyDescent="0.3"/>
    <row r="1658" s="414" customFormat="1" x14ac:dyDescent="0.3"/>
    <row r="1659" s="414" customFormat="1" x14ac:dyDescent="0.3"/>
    <row r="1660" s="414" customFormat="1" x14ac:dyDescent="0.3"/>
    <row r="1661" s="414" customFormat="1" x14ac:dyDescent="0.3"/>
    <row r="1662" s="414" customFormat="1" x14ac:dyDescent="0.3"/>
    <row r="1663" s="414" customFormat="1" x14ac:dyDescent="0.3"/>
    <row r="1664" s="414" customFormat="1" x14ac:dyDescent="0.3"/>
    <row r="1665" s="414" customFormat="1" x14ac:dyDescent="0.3"/>
    <row r="1666" s="414" customFormat="1" x14ac:dyDescent="0.3"/>
    <row r="1667" s="414" customFormat="1" x14ac:dyDescent="0.3"/>
    <row r="1668" s="414" customFormat="1" x14ac:dyDescent="0.3"/>
    <row r="1669" s="414" customFormat="1" x14ac:dyDescent="0.3"/>
    <row r="1670" s="414" customFormat="1" x14ac:dyDescent="0.3"/>
    <row r="1671" s="414" customFormat="1" x14ac:dyDescent="0.3"/>
    <row r="1672" s="414" customFormat="1" x14ac:dyDescent="0.3"/>
    <row r="1673" s="414" customFormat="1" x14ac:dyDescent="0.3"/>
    <row r="1674" s="414" customFormat="1" x14ac:dyDescent="0.3"/>
    <row r="1675" s="414" customFormat="1" x14ac:dyDescent="0.3"/>
    <row r="1676" s="414" customFormat="1" x14ac:dyDescent="0.3"/>
    <row r="1677" s="414" customFormat="1" x14ac:dyDescent="0.3"/>
    <row r="1678" s="414" customFormat="1" x14ac:dyDescent="0.3"/>
    <row r="1679" s="414" customFormat="1" x14ac:dyDescent="0.3"/>
    <row r="1680" s="414" customFormat="1" x14ac:dyDescent="0.3"/>
    <row r="1681" s="414" customFormat="1" x14ac:dyDescent="0.3"/>
    <row r="1682" s="414" customFormat="1" x14ac:dyDescent="0.3"/>
    <row r="1683" s="414" customFormat="1" x14ac:dyDescent="0.3"/>
    <row r="1684" s="414" customFormat="1" x14ac:dyDescent="0.3"/>
    <row r="1685" s="414" customFormat="1" x14ac:dyDescent="0.3"/>
    <row r="1686" s="414" customFormat="1" x14ac:dyDescent="0.3"/>
    <row r="1687" s="414" customFormat="1" x14ac:dyDescent="0.3"/>
    <row r="1688" s="414" customFormat="1" x14ac:dyDescent="0.3"/>
    <row r="1689" s="414" customFormat="1" x14ac:dyDescent="0.3"/>
    <row r="1690" s="414" customFormat="1" x14ac:dyDescent="0.3"/>
    <row r="1691" s="414" customFormat="1" x14ac:dyDescent="0.3"/>
    <row r="1692" s="414" customFormat="1" x14ac:dyDescent="0.3"/>
    <row r="1693" s="414" customFormat="1" x14ac:dyDescent="0.3"/>
    <row r="1694" s="414" customFormat="1" x14ac:dyDescent="0.3"/>
    <row r="1695" s="414" customFormat="1" x14ac:dyDescent="0.3"/>
    <row r="1696" s="414" customFormat="1" x14ac:dyDescent="0.3"/>
    <row r="1697" s="414" customFormat="1" x14ac:dyDescent="0.3"/>
    <row r="1698" s="414" customFormat="1" x14ac:dyDescent="0.3"/>
    <row r="1699" s="414" customFormat="1" x14ac:dyDescent="0.3"/>
    <row r="1700" s="414" customFormat="1" x14ac:dyDescent="0.3"/>
    <row r="1701" s="414" customFormat="1" x14ac:dyDescent="0.3"/>
    <row r="1702" s="414" customFormat="1" x14ac:dyDescent="0.3"/>
    <row r="1703" s="414" customFormat="1" x14ac:dyDescent="0.3"/>
    <row r="1704" s="414" customFormat="1" x14ac:dyDescent="0.3"/>
    <row r="1705" s="414" customFormat="1" x14ac:dyDescent="0.3"/>
    <row r="1706" s="414" customFormat="1" x14ac:dyDescent="0.3"/>
    <row r="1707" s="414" customFormat="1" x14ac:dyDescent="0.3"/>
    <row r="1708" s="414" customFormat="1" x14ac:dyDescent="0.3"/>
    <row r="1709" s="414" customFormat="1" x14ac:dyDescent="0.3"/>
    <row r="1710" s="414" customFormat="1" x14ac:dyDescent="0.3"/>
    <row r="1711" s="414" customFormat="1" x14ac:dyDescent="0.3"/>
    <row r="1712" s="414" customFormat="1" x14ac:dyDescent="0.3"/>
    <row r="1713" s="414" customFormat="1" x14ac:dyDescent="0.3"/>
    <row r="1714" s="414" customFormat="1" x14ac:dyDescent="0.3"/>
    <row r="1715" s="414" customFormat="1" x14ac:dyDescent="0.3"/>
    <row r="1716" s="414" customFormat="1" x14ac:dyDescent="0.3"/>
    <row r="1717" s="414" customFormat="1" x14ac:dyDescent="0.3"/>
    <row r="1718" s="414" customFormat="1" x14ac:dyDescent="0.3"/>
    <row r="1719" s="414" customFormat="1" x14ac:dyDescent="0.3"/>
    <row r="1720" s="414" customFormat="1" x14ac:dyDescent="0.3"/>
    <row r="1721" s="414" customFormat="1" x14ac:dyDescent="0.3"/>
    <row r="1722" s="414" customFormat="1" x14ac:dyDescent="0.3"/>
    <row r="1723" s="414" customFormat="1" x14ac:dyDescent="0.3"/>
    <row r="1724" s="414" customFormat="1" x14ac:dyDescent="0.3"/>
    <row r="1725" s="414" customFormat="1" x14ac:dyDescent="0.3"/>
    <row r="1726" s="414" customFormat="1" x14ac:dyDescent="0.3"/>
    <row r="1727" s="414" customFormat="1" x14ac:dyDescent="0.3"/>
    <row r="1728" s="414" customFormat="1" x14ac:dyDescent="0.3"/>
    <row r="1729" s="414" customFormat="1" x14ac:dyDescent="0.3"/>
    <row r="1730" s="414" customFormat="1" x14ac:dyDescent="0.3"/>
    <row r="1731" s="414" customFormat="1" x14ac:dyDescent="0.3"/>
    <row r="1732" s="414" customFormat="1" x14ac:dyDescent="0.3"/>
    <row r="1733" s="414" customFormat="1" x14ac:dyDescent="0.3"/>
    <row r="1734" s="414" customFormat="1" x14ac:dyDescent="0.3"/>
    <row r="1735" s="414" customFormat="1" x14ac:dyDescent="0.3"/>
    <row r="1736" s="414" customFormat="1" x14ac:dyDescent="0.3"/>
    <row r="1737" s="414" customFormat="1" x14ac:dyDescent="0.3"/>
    <row r="1738" s="414" customFormat="1" x14ac:dyDescent="0.3"/>
    <row r="1739" s="414" customFormat="1" x14ac:dyDescent="0.3"/>
    <row r="1740" s="414" customFormat="1" x14ac:dyDescent="0.3"/>
    <row r="1741" s="414" customFormat="1" x14ac:dyDescent="0.3"/>
    <row r="1742" s="414" customFormat="1" x14ac:dyDescent="0.3"/>
    <row r="1743" s="414" customFormat="1" x14ac:dyDescent="0.3"/>
    <row r="1744" s="414" customFormat="1" x14ac:dyDescent="0.3"/>
    <row r="1745" s="414" customFormat="1" x14ac:dyDescent="0.3"/>
    <row r="1746" s="414" customFormat="1" x14ac:dyDescent="0.3"/>
    <row r="1747" s="414" customFormat="1" x14ac:dyDescent="0.3"/>
    <row r="1748" s="414" customFormat="1" x14ac:dyDescent="0.3"/>
    <row r="1749" s="414" customFormat="1" x14ac:dyDescent="0.3"/>
    <row r="1750" s="414" customFormat="1" x14ac:dyDescent="0.3"/>
    <row r="1751" s="414" customFormat="1" x14ac:dyDescent="0.3"/>
    <row r="1752" s="414" customFormat="1" x14ac:dyDescent="0.3"/>
    <row r="1753" s="414" customFormat="1" x14ac:dyDescent="0.3"/>
    <row r="1754" s="414" customFormat="1" x14ac:dyDescent="0.3"/>
    <row r="1755" s="414" customFormat="1" x14ac:dyDescent="0.3"/>
    <row r="1756" s="414" customFormat="1" x14ac:dyDescent="0.3"/>
    <row r="1757" s="414" customFormat="1" x14ac:dyDescent="0.3"/>
    <row r="1758" s="414" customFormat="1" x14ac:dyDescent="0.3"/>
    <row r="1759" s="414" customFormat="1" x14ac:dyDescent="0.3"/>
    <row r="1760" s="414" customFormat="1" x14ac:dyDescent="0.3"/>
    <row r="1761" s="414" customFormat="1" x14ac:dyDescent="0.3"/>
    <row r="1762" s="414" customFormat="1" x14ac:dyDescent="0.3"/>
    <row r="1763" s="414" customFormat="1" x14ac:dyDescent="0.3"/>
    <row r="1764" s="414" customFormat="1" x14ac:dyDescent="0.3"/>
    <row r="1765" s="414" customFormat="1" x14ac:dyDescent="0.3"/>
    <row r="1766" s="414" customFormat="1" x14ac:dyDescent="0.3"/>
    <row r="1767" s="414" customFormat="1" x14ac:dyDescent="0.3"/>
    <row r="1768" s="414" customFormat="1" x14ac:dyDescent="0.3"/>
    <row r="1769" s="414" customFormat="1" x14ac:dyDescent="0.3"/>
    <row r="1770" s="414" customFormat="1" x14ac:dyDescent="0.3"/>
    <row r="1771" s="414" customFormat="1" x14ac:dyDescent="0.3"/>
    <row r="1772" s="414" customFormat="1" x14ac:dyDescent="0.3"/>
    <row r="1773" s="414" customFormat="1" x14ac:dyDescent="0.3"/>
    <row r="1774" s="414" customFormat="1" x14ac:dyDescent="0.3"/>
    <row r="1775" s="414" customFormat="1" x14ac:dyDescent="0.3"/>
    <row r="1776" s="414" customFormat="1" x14ac:dyDescent="0.3"/>
    <row r="1777" s="414" customFormat="1" x14ac:dyDescent="0.3"/>
    <row r="1778" s="414" customFormat="1" x14ac:dyDescent="0.3"/>
    <row r="1779" s="414" customFormat="1" x14ac:dyDescent="0.3"/>
    <row r="1780" s="414" customFormat="1" x14ac:dyDescent="0.3"/>
    <row r="1781" s="414" customFormat="1" x14ac:dyDescent="0.3"/>
    <row r="1782" s="414" customFormat="1" x14ac:dyDescent="0.3"/>
    <row r="1783" s="414" customFormat="1" x14ac:dyDescent="0.3"/>
    <row r="1784" s="414" customFormat="1" x14ac:dyDescent="0.3"/>
    <row r="1785" s="414" customFormat="1" x14ac:dyDescent="0.3"/>
    <row r="1786" s="414" customFormat="1" x14ac:dyDescent="0.3"/>
    <row r="1787" s="414" customFormat="1" x14ac:dyDescent="0.3"/>
    <row r="1788" s="414" customFormat="1" x14ac:dyDescent="0.3"/>
    <row r="1789" s="414" customFormat="1" x14ac:dyDescent="0.3"/>
    <row r="1790" s="414" customFormat="1" x14ac:dyDescent="0.3"/>
    <row r="1791" s="414" customFormat="1" x14ac:dyDescent="0.3"/>
    <row r="1792" s="414" customFormat="1" x14ac:dyDescent="0.3"/>
    <row r="1793" s="414" customFormat="1" x14ac:dyDescent="0.3"/>
    <row r="1794" s="414" customFormat="1" x14ac:dyDescent="0.3"/>
    <row r="1795" s="414" customFormat="1" x14ac:dyDescent="0.3"/>
    <row r="1796" s="414" customFormat="1" x14ac:dyDescent="0.3"/>
    <row r="1797" s="414" customFormat="1" x14ac:dyDescent="0.3"/>
    <row r="1798" s="414" customFormat="1" x14ac:dyDescent="0.3"/>
    <row r="1799" s="414" customFormat="1" x14ac:dyDescent="0.3"/>
    <row r="1800" s="414" customFormat="1" x14ac:dyDescent="0.3"/>
    <row r="1801" s="414" customFormat="1" x14ac:dyDescent="0.3"/>
    <row r="1802" s="414" customFormat="1" x14ac:dyDescent="0.3"/>
    <row r="1803" s="414" customFormat="1" x14ac:dyDescent="0.3"/>
    <row r="1804" s="414" customFormat="1" x14ac:dyDescent="0.3"/>
    <row r="1805" s="414" customFormat="1" x14ac:dyDescent="0.3"/>
    <row r="1806" s="414" customFormat="1" x14ac:dyDescent="0.3"/>
    <row r="1807" s="414" customFormat="1" x14ac:dyDescent="0.3"/>
    <row r="1808" s="414" customFormat="1" x14ac:dyDescent="0.3"/>
    <row r="1809" s="414" customFormat="1" x14ac:dyDescent="0.3"/>
    <row r="1810" s="414" customFormat="1" x14ac:dyDescent="0.3"/>
    <row r="1811" s="414" customFormat="1" x14ac:dyDescent="0.3"/>
    <row r="1812" s="414" customFormat="1" x14ac:dyDescent="0.3"/>
    <row r="1813" s="414" customFormat="1" x14ac:dyDescent="0.3"/>
    <row r="1814" s="414" customFormat="1" x14ac:dyDescent="0.3"/>
    <row r="1815" s="414" customFormat="1" x14ac:dyDescent="0.3"/>
    <row r="1816" s="414" customFormat="1" x14ac:dyDescent="0.3"/>
    <row r="1817" s="414" customFormat="1" x14ac:dyDescent="0.3"/>
    <row r="1818" s="414" customFormat="1" x14ac:dyDescent="0.3"/>
    <row r="1819" s="414" customFormat="1" x14ac:dyDescent="0.3"/>
    <row r="1820" s="414" customFormat="1" x14ac:dyDescent="0.3"/>
    <row r="1821" s="414" customFormat="1" x14ac:dyDescent="0.3"/>
    <row r="1822" s="414" customFormat="1" x14ac:dyDescent="0.3"/>
    <row r="1823" s="414" customFormat="1" x14ac:dyDescent="0.3"/>
    <row r="1824" s="414" customFormat="1" x14ac:dyDescent="0.3"/>
    <row r="1825" s="414" customFormat="1" x14ac:dyDescent="0.3"/>
    <row r="1826" s="414" customFormat="1" x14ac:dyDescent="0.3"/>
    <row r="1827" s="414" customFormat="1" x14ac:dyDescent="0.3"/>
    <row r="1828" s="414" customFormat="1" x14ac:dyDescent="0.3"/>
    <row r="1829" s="414" customFormat="1" x14ac:dyDescent="0.3"/>
    <row r="1830" s="414" customFormat="1" x14ac:dyDescent="0.3"/>
    <row r="1831" s="414" customFormat="1" x14ac:dyDescent="0.3"/>
    <row r="1832" s="414" customFormat="1" x14ac:dyDescent="0.3"/>
    <row r="1833" s="414" customFormat="1" x14ac:dyDescent="0.3"/>
    <row r="1834" s="414" customFormat="1" x14ac:dyDescent="0.3"/>
    <row r="1835" s="414" customFormat="1" x14ac:dyDescent="0.3"/>
    <row r="1836" s="414" customFormat="1" x14ac:dyDescent="0.3"/>
    <row r="1837" s="414" customFormat="1" x14ac:dyDescent="0.3"/>
    <row r="1838" s="414" customFormat="1" x14ac:dyDescent="0.3"/>
    <row r="1839" s="414" customFormat="1" x14ac:dyDescent="0.3"/>
    <row r="1840" s="414" customFormat="1" x14ac:dyDescent="0.3"/>
    <row r="1841" s="414" customFormat="1" x14ac:dyDescent="0.3"/>
    <row r="1842" s="414" customFormat="1" x14ac:dyDescent="0.3"/>
    <row r="1843" s="414" customFormat="1" x14ac:dyDescent="0.3"/>
    <row r="1844" s="414" customFormat="1" x14ac:dyDescent="0.3"/>
    <row r="1845" s="414" customFormat="1" x14ac:dyDescent="0.3"/>
    <row r="1846" s="414" customFormat="1" x14ac:dyDescent="0.3"/>
    <row r="1847" s="414" customFormat="1" x14ac:dyDescent="0.3"/>
    <row r="1848" s="414" customFormat="1" x14ac:dyDescent="0.3"/>
    <row r="1849" s="414" customFormat="1" x14ac:dyDescent="0.3"/>
    <row r="1850" s="414" customFormat="1" x14ac:dyDescent="0.3"/>
    <row r="1851" s="414" customFormat="1" x14ac:dyDescent="0.3"/>
    <row r="1852" s="414" customFormat="1" x14ac:dyDescent="0.3"/>
    <row r="1853" s="414" customFormat="1" x14ac:dyDescent="0.3"/>
    <row r="1854" s="414" customFormat="1" x14ac:dyDescent="0.3"/>
    <row r="1855" s="414" customFormat="1" x14ac:dyDescent="0.3"/>
    <row r="1856" s="414" customFormat="1" x14ac:dyDescent="0.3"/>
    <row r="1857" s="414" customFormat="1" x14ac:dyDescent="0.3"/>
    <row r="1858" s="414" customFormat="1" x14ac:dyDescent="0.3"/>
    <row r="1859" s="414" customFormat="1" x14ac:dyDescent="0.3"/>
    <row r="1860" s="414" customFormat="1" x14ac:dyDescent="0.3"/>
    <row r="1861" s="414" customFormat="1" x14ac:dyDescent="0.3"/>
    <row r="1862" s="414" customFormat="1" x14ac:dyDescent="0.3"/>
    <row r="1863" s="414" customFormat="1" x14ac:dyDescent="0.3"/>
    <row r="1864" s="414" customFormat="1" x14ac:dyDescent="0.3"/>
    <row r="1865" s="414" customFormat="1" x14ac:dyDescent="0.3"/>
    <row r="1866" s="414" customFormat="1" x14ac:dyDescent="0.3"/>
    <row r="1867" s="414" customFormat="1" x14ac:dyDescent="0.3"/>
    <row r="1868" s="414" customFormat="1" x14ac:dyDescent="0.3"/>
    <row r="1869" s="414" customFormat="1" x14ac:dyDescent="0.3"/>
    <row r="1870" s="414" customFormat="1" x14ac:dyDescent="0.3"/>
    <row r="1871" s="414" customFormat="1" x14ac:dyDescent="0.3"/>
    <row r="1872" s="414" customFormat="1" x14ac:dyDescent="0.3"/>
    <row r="1873" s="414" customFormat="1" x14ac:dyDescent="0.3"/>
    <row r="1874" s="414" customFormat="1" x14ac:dyDescent="0.3"/>
    <row r="1875" s="414" customFormat="1" x14ac:dyDescent="0.3"/>
    <row r="1876" s="414" customFormat="1" x14ac:dyDescent="0.3"/>
    <row r="1877" s="414" customFormat="1" x14ac:dyDescent="0.3"/>
    <row r="1878" s="414" customFormat="1" x14ac:dyDescent="0.3"/>
    <row r="1879" s="414" customFormat="1" x14ac:dyDescent="0.3"/>
    <row r="1880" s="414" customFormat="1" x14ac:dyDescent="0.3"/>
    <row r="1881" s="414" customFormat="1" x14ac:dyDescent="0.3"/>
    <row r="1882" s="414" customFormat="1" x14ac:dyDescent="0.3"/>
    <row r="1883" s="414" customFormat="1" x14ac:dyDescent="0.3"/>
    <row r="1884" s="414" customFormat="1" x14ac:dyDescent="0.3"/>
    <row r="1885" s="414" customFormat="1" x14ac:dyDescent="0.3"/>
    <row r="1886" s="414" customFormat="1" x14ac:dyDescent="0.3"/>
    <row r="1887" s="414" customFormat="1" x14ac:dyDescent="0.3"/>
    <row r="1888" s="414" customFormat="1" x14ac:dyDescent="0.3"/>
    <row r="1889" s="414" customFormat="1" x14ac:dyDescent="0.3"/>
    <row r="1890" s="414" customFormat="1" x14ac:dyDescent="0.3"/>
    <row r="1891" s="414" customFormat="1" x14ac:dyDescent="0.3"/>
    <row r="1892" s="414" customFormat="1" x14ac:dyDescent="0.3"/>
    <row r="1893" s="414" customFormat="1" x14ac:dyDescent="0.3"/>
    <row r="1894" s="414" customFormat="1" x14ac:dyDescent="0.3"/>
    <row r="1895" s="414" customFormat="1" x14ac:dyDescent="0.3"/>
    <row r="1896" s="414" customFormat="1" x14ac:dyDescent="0.3"/>
    <row r="1897" s="414" customFormat="1" x14ac:dyDescent="0.3"/>
    <row r="1898" s="414" customFormat="1" x14ac:dyDescent="0.3"/>
    <row r="1899" s="414" customFormat="1" x14ac:dyDescent="0.3"/>
    <row r="1900" s="414" customFormat="1" x14ac:dyDescent="0.3"/>
    <row r="1901" s="414" customFormat="1" x14ac:dyDescent="0.3"/>
    <row r="1902" s="414" customFormat="1" x14ac:dyDescent="0.3"/>
    <row r="1903" s="414" customFormat="1" x14ac:dyDescent="0.3"/>
    <row r="1904" s="414" customFormat="1" x14ac:dyDescent="0.3"/>
    <row r="1905" s="414" customFormat="1" x14ac:dyDescent="0.3"/>
    <row r="1906" s="414" customFormat="1" x14ac:dyDescent="0.3"/>
    <row r="1907" s="414" customFormat="1" x14ac:dyDescent="0.3"/>
    <row r="1908" s="414" customFormat="1" x14ac:dyDescent="0.3"/>
    <row r="1909" s="414" customFormat="1" x14ac:dyDescent="0.3"/>
    <row r="1910" s="414" customFormat="1" x14ac:dyDescent="0.3"/>
    <row r="1911" s="414" customFormat="1" x14ac:dyDescent="0.3"/>
    <row r="1912" s="414" customFormat="1" x14ac:dyDescent="0.3"/>
    <row r="1913" s="414" customFormat="1" x14ac:dyDescent="0.3"/>
    <row r="1914" s="414" customFormat="1" x14ac:dyDescent="0.3"/>
    <row r="1915" s="414" customFormat="1" x14ac:dyDescent="0.3"/>
    <row r="1916" s="414" customFormat="1" x14ac:dyDescent="0.3"/>
    <row r="1917" s="414" customFormat="1" x14ac:dyDescent="0.3"/>
    <row r="1918" s="414" customFormat="1" x14ac:dyDescent="0.3"/>
    <row r="1919" s="414" customFormat="1" x14ac:dyDescent="0.3"/>
    <row r="1920" s="414" customFormat="1" x14ac:dyDescent="0.3"/>
    <row r="1921" s="414" customFormat="1" x14ac:dyDescent="0.3"/>
    <row r="1922" s="414" customFormat="1" x14ac:dyDescent="0.3"/>
    <row r="1923" s="414" customFormat="1" x14ac:dyDescent="0.3"/>
    <row r="1924" s="414" customFormat="1" x14ac:dyDescent="0.3"/>
    <row r="1925" s="414" customFormat="1" x14ac:dyDescent="0.3"/>
    <row r="1926" s="414" customFormat="1" x14ac:dyDescent="0.3"/>
    <row r="1927" s="414" customFormat="1" x14ac:dyDescent="0.3"/>
    <row r="1928" s="414" customFormat="1" x14ac:dyDescent="0.3"/>
    <row r="1929" s="414" customFormat="1" x14ac:dyDescent="0.3"/>
    <row r="1930" s="414" customFormat="1" x14ac:dyDescent="0.3"/>
    <row r="1931" s="414" customFormat="1" x14ac:dyDescent="0.3"/>
    <row r="1932" s="414" customFormat="1" x14ac:dyDescent="0.3"/>
    <row r="1933" s="414" customFormat="1" x14ac:dyDescent="0.3"/>
    <row r="1934" s="414" customFormat="1" x14ac:dyDescent="0.3"/>
    <row r="1935" s="414" customFormat="1" x14ac:dyDescent="0.3"/>
    <row r="1936" s="414" customFormat="1" x14ac:dyDescent="0.3"/>
    <row r="1937" s="414" customFormat="1" x14ac:dyDescent="0.3"/>
    <row r="1938" s="414" customFormat="1" x14ac:dyDescent="0.3"/>
    <row r="1939" s="414" customFormat="1" x14ac:dyDescent="0.3"/>
    <row r="1940" s="414" customFormat="1" x14ac:dyDescent="0.3"/>
    <row r="1941" s="414" customFormat="1" x14ac:dyDescent="0.3"/>
    <row r="1942" s="414" customFormat="1" x14ac:dyDescent="0.3"/>
    <row r="1943" s="414" customFormat="1" x14ac:dyDescent="0.3"/>
    <row r="1944" s="414" customFormat="1" x14ac:dyDescent="0.3"/>
    <row r="1945" s="414" customFormat="1" x14ac:dyDescent="0.3"/>
    <row r="1946" s="414" customFormat="1" x14ac:dyDescent="0.3"/>
    <row r="1947" s="414" customFormat="1" x14ac:dyDescent="0.3"/>
    <row r="1948" s="414" customFormat="1" x14ac:dyDescent="0.3"/>
    <row r="1949" s="414" customFormat="1" x14ac:dyDescent="0.3"/>
    <row r="1950" s="414" customFormat="1" x14ac:dyDescent="0.3"/>
    <row r="1951" s="414" customFormat="1" x14ac:dyDescent="0.3"/>
    <row r="1952" s="414" customFormat="1" x14ac:dyDescent="0.3"/>
    <row r="1953" s="414" customFormat="1" x14ac:dyDescent="0.3"/>
    <row r="1954" s="414" customFormat="1" x14ac:dyDescent="0.3"/>
    <row r="1955" s="414" customFormat="1" x14ac:dyDescent="0.3"/>
    <row r="1956" s="414" customFormat="1" x14ac:dyDescent="0.3"/>
    <row r="1957" s="414" customFormat="1" x14ac:dyDescent="0.3"/>
    <row r="1958" s="414" customFormat="1" x14ac:dyDescent="0.3"/>
    <row r="1959" s="414" customFormat="1" x14ac:dyDescent="0.3"/>
    <row r="1960" s="414" customFormat="1" x14ac:dyDescent="0.3"/>
    <row r="1961" s="414" customFormat="1" x14ac:dyDescent="0.3"/>
    <row r="1962" s="414" customFormat="1" x14ac:dyDescent="0.3"/>
    <row r="1963" s="414" customFormat="1" x14ac:dyDescent="0.3"/>
    <row r="1964" s="414" customFormat="1" x14ac:dyDescent="0.3"/>
    <row r="1965" s="414" customFormat="1" x14ac:dyDescent="0.3"/>
    <row r="1966" s="414" customFormat="1" x14ac:dyDescent="0.3"/>
    <row r="1967" s="414" customFormat="1" x14ac:dyDescent="0.3"/>
    <row r="1968" s="414" customFormat="1" x14ac:dyDescent="0.3"/>
    <row r="1969" s="414" customFormat="1" x14ac:dyDescent="0.3"/>
    <row r="1970" s="414" customFormat="1" x14ac:dyDescent="0.3"/>
    <row r="1971" s="414" customFormat="1" x14ac:dyDescent="0.3"/>
    <row r="1972" s="414" customFormat="1" x14ac:dyDescent="0.3"/>
    <row r="1973" s="414" customFormat="1" x14ac:dyDescent="0.3"/>
    <row r="1974" s="414" customFormat="1" x14ac:dyDescent="0.3"/>
    <row r="1975" s="414" customFormat="1" x14ac:dyDescent="0.3"/>
    <row r="1976" s="414" customFormat="1" x14ac:dyDescent="0.3"/>
    <row r="1977" s="414" customFormat="1" x14ac:dyDescent="0.3"/>
    <row r="1978" s="414" customFormat="1" x14ac:dyDescent="0.3"/>
    <row r="1979" s="414" customFormat="1" x14ac:dyDescent="0.3"/>
    <row r="1980" s="414" customFormat="1" x14ac:dyDescent="0.3"/>
    <row r="1981" s="414" customFormat="1" x14ac:dyDescent="0.3"/>
    <row r="1982" s="414" customFormat="1" x14ac:dyDescent="0.3"/>
    <row r="1983" s="414" customFormat="1" x14ac:dyDescent="0.3"/>
    <row r="1984" s="414" customFormat="1" x14ac:dyDescent="0.3"/>
    <row r="1985" s="414" customFormat="1" x14ac:dyDescent="0.3"/>
    <row r="1986" s="414" customFormat="1" x14ac:dyDescent="0.3"/>
    <row r="1987" s="414" customFormat="1" x14ac:dyDescent="0.3"/>
    <row r="1988" s="414" customFormat="1" x14ac:dyDescent="0.3"/>
    <row r="1989" s="414" customFormat="1" x14ac:dyDescent="0.3"/>
    <row r="1990" s="414" customFormat="1" x14ac:dyDescent="0.3"/>
    <row r="1991" s="414" customFormat="1" x14ac:dyDescent="0.3"/>
    <row r="1992" s="414" customFormat="1" x14ac:dyDescent="0.3"/>
    <row r="1993" s="414" customFormat="1" x14ac:dyDescent="0.3"/>
    <row r="1994" s="414" customFormat="1" x14ac:dyDescent="0.3"/>
    <row r="1995" s="414" customFormat="1" x14ac:dyDescent="0.3"/>
    <row r="1996" s="414" customFormat="1" x14ac:dyDescent="0.3"/>
    <row r="1997" s="414" customFormat="1" x14ac:dyDescent="0.3"/>
    <row r="1998" s="414" customFormat="1" x14ac:dyDescent="0.3"/>
    <row r="1999" s="414" customFormat="1" x14ac:dyDescent="0.3"/>
    <row r="2000" s="414" customFormat="1" x14ac:dyDescent="0.3"/>
    <row r="2001" s="414" customFormat="1" x14ac:dyDescent="0.3"/>
    <row r="2002" s="414" customFormat="1" x14ac:dyDescent="0.3"/>
    <row r="2003" s="414" customFormat="1" x14ac:dyDescent="0.3"/>
    <row r="2004" s="414" customFormat="1" x14ac:dyDescent="0.3"/>
    <row r="2005" s="414" customFormat="1" x14ac:dyDescent="0.3"/>
    <row r="2006" s="414" customFormat="1" x14ac:dyDescent="0.3"/>
    <row r="2007" s="414" customFormat="1" x14ac:dyDescent="0.3"/>
    <row r="2008" s="414" customFormat="1" x14ac:dyDescent="0.3"/>
    <row r="2009" s="414" customFormat="1" x14ac:dyDescent="0.3"/>
    <row r="2010" s="414" customFormat="1" x14ac:dyDescent="0.3"/>
    <row r="2011" s="414" customFormat="1" x14ac:dyDescent="0.3"/>
    <row r="2012" s="414" customFormat="1" x14ac:dyDescent="0.3"/>
    <row r="2013" s="414" customFormat="1" x14ac:dyDescent="0.3"/>
    <row r="2014" s="414" customFormat="1" x14ac:dyDescent="0.3"/>
    <row r="2015" s="414" customFormat="1" x14ac:dyDescent="0.3"/>
    <row r="2016" s="414" customFormat="1" x14ac:dyDescent="0.3"/>
    <row r="2017" s="414" customFormat="1" x14ac:dyDescent="0.3"/>
    <row r="2018" s="414" customFormat="1" x14ac:dyDescent="0.3"/>
    <row r="2019" s="414" customFormat="1" x14ac:dyDescent="0.3"/>
    <row r="2020" s="414" customFormat="1" x14ac:dyDescent="0.3"/>
    <row r="2021" s="414" customFormat="1" x14ac:dyDescent="0.3"/>
    <row r="2022" s="414" customFormat="1" x14ac:dyDescent="0.3"/>
    <row r="2023" s="414" customFormat="1" x14ac:dyDescent="0.3"/>
    <row r="2024" s="414" customFormat="1" x14ac:dyDescent="0.3"/>
    <row r="2025" s="414" customFormat="1" x14ac:dyDescent="0.3"/>
    <row r="2026" s="414" customFormat="1" x14ac:dyDescent="0.3"/>
    <row r="2027" s="414" customFormat="1" x14ac:dyDescent="0.3"/>
    <row r="2028" s="414" customFormat="1" x14ac:dyDescent="0.3"/>
    <row r="2029" s="414" customFormat="1" x14ac:dyDescent="0.3"/>
    <row r="2030" s="414" customFormat="1" x14ac:dyDescent="0.3"/>
    <row r="2031" s="414" customFormat="1" x14ac:dyDescent="0.3"/>
    <row r="2032" s="414" customFormat="1" x14ac:dyDescent="0.3"/>
    <row r="2033" s="414" customFormat="1" x14ac:dyDescent="0.3"/>
    <row r="2034" s="414" customFormat="1" x14ac:dyDescent="0.3"/>
    <row r="2035" s="414" customFormat="1" x14ac:dyDescent="0.3"/>
    <row r="2036" s="414" customFormat="1" x14ac:dyDescent="0.3"/>
    <row r="2037" s="414" customFormat="1" x14ac:dyDescent="0.3"/>
    <row r="2038" s="414" customFormat="1" x14ac:dyDescent="0.3"/>
    <row r="2039" s="414" customFormat="1" x14ac:dyDescent="0.3"/>
    <row r="2040" s="414" customFormat="1" x14ac:dyDescent="0.3"/>
    <row r="2041" s="414" customFormat="1" x14ac:dyDescent="0.3"/>
    <row r="2042" s="414" customFormat="1" x14ac:dyDescent="0.3"/>
    <row r="2043" s="414" customFormat="1" x14ac:dyDescent="0.3"/>
    <row r="2044" s="414" customFormat="1" x14ac:dyDescent="0.3"/>
    <row r="2045" s="414" customFormat="1" x14ac:dyDescent="0.3"/>
    <row r="2046" s="414" customFormat="1" x14ac:dyDescent="0.3"/>
    <row r="2047" s="414" customFormat="1" x14ac:dyDescent="0.3"/>
    <row r="2048" s="414" customFormat="1" x14ac:dyDescent="0.3"/>
    <row r="2049" s="414" customFormat="1" x14ac:dyDescent="0.3"/>
    <row r="2050" s="414" customFormat="1" x14ac:dyDescent="0.3"/>
    <row r="2051" s="414" customFormat="1" x14ac:dyDescent="0.3"/>
    <row r="2052" s="414" customFormat="1" x14ac:dyDescent="0.3"/>
    <row r="2053" s="414" customFormat="1" x14ac:dyDescent="0.3"/>
    <row r="2054" s="414" customFormat="1" x14ac:dyDescent="0.3"/>
    <row r="2055" s="414" customFormat="1" x14ac:dyDescent="0.3"/>
    <row r="2056" s="414" customFormat="1" x14ac:dyDescent="0.3"/>
    <row r="2057" s="414" customFormat="1" x14ac:dyDescent="0.3"/>
    <row r="2058" s="414" customFormat="1" x14ac:dyDescent="0.3"/>
    <row r="2059" s="414" customFormat="1" x14ac:dyDescent="0.3"/>
    <row r="2060" s="414" customFormat="1" x14ac:dyDescent="0.3"/>
    <row r="2061" s="414" customFormat="1" x14ac:dyDescent="0.3"/>
    <row r="2062" s="414" customFormat="1" x14ac:dyDescent="0.3"/>
    <row r="2063" s="414" customFormat="1" x14ac:dyDescent="0.3"/>
    <row r="2064" s="414" customFormat="1" x14ac:dyDescent="0.3"/>
    <row r="2065" s="414" customFormat="1" x14ac:dyDescent="0.3"/>
    <row r="2066" s="414" customFormat="1" x14ac:dyDescent="0.3"/>
    <row r="2067" s="414" customFormat="1" x14ac:dyDescent="0.3"/>
    <row r="2068" s="414" customFormat="1" x14ac:dyDescent="0.3"/>
    <row r="2069" s="414" customFormat="1" x14ac:dyDescent="0.3"/>
    <row r="2070" s="414" customFormat="1" x14ac:dyDescent="0.3"/>
    <row r="2071" s="414" customFormat="1" x14ac:dyDescent="0.3"/>
    <row r="2072" s="414" customFormat="1" x14ac:dyDescent="0.3"/>
    <row r="2073" s="414" customFormat="1" x14ac:dyDescent="0.3"/>
    <row r="2074" s="414" customFormat="1" x14ac:dyDescent="0.3"/>
    <row r="2075" s="414" customFormat="1" x14ac:dyDescent="0.3"/>
    <row r="2076" s="414" customFormat="1" x14ac:dyDescent="0.3"/>
    <row r="2077" s="414" customFormat="1" x14ac:dyDescent="0.3"/>
    <row r="2078" s="414" customFormat="1" x14ac:dyDescent="0.3"/>
    <row r="2079" s="414" customFormat="1" x14ac:dyDescent="0.3"/>
    <row r="2080" s="414" customFormat="1" x14ac:dyDescent="0.3"/>
    <row r="2081" s="414" customFormat="1" x14ac:dyDescent="0.3"/>
    <row r="2082" s="414" customFormat="1" x14ac:dyDescent="0.3"/>
    <row r="2083" s="414" customFormat="1" x14ac:dyDescent="0.3"/>
    <row r="2084" s="414" customFormat="1" x14ac:dyDescent="0.3"/>
    <row r="2085" s="414" customFormat="1" x14ac:dyDescent="0.3"/>
    <row r="2086" s="414" customFormat="1" x14ac:dyDescent="0.3"/>
    <row r="2087" s="414" customFormat="1" x14ac:dyDescent="0.3"/>
    <row r="2088" s="414" customFormat="1" x14ac:dyDescent="0.3"/>
    <row r="2089" s="414" customFormat="1" x14ac:dyDescent="0.3"/>
    <row r="2090" s="414" customFormat="1" x14ac:dyDescent="0.3"/>
    <row r="2091" s="414" customFormat="1" x14ac:dyDescent="0.3"/>
    <row r="2092" s="414" customFormat="1" x14ac:dyDescent="0.3"/>
    <row r="2093" s="414" customFormat="1" x14ac:dyDescent="0.3"/>
    <row r="2094" s="414" customFormat="1" x14ac:dyDescent="0.3"/>
    <row r="2095" s="414" customFormat="1" x14ac:dyDescent="0.3"/>
    <row r="2096" s="414" customFormat="1" x14ac:dyDescent="0.3"/>
    <row r="2097" s="414" customFormat="1" x14ac:dyDescent="0.3"/>
    <row r="2098" s="414" customFormat="1" x14ac:dyDescent="0.3"/>
    <row r="2099" s="414" customFormat="1" x14ac:dyDescent="0.3"/>
    <row r="2100" s="414" customFormat="1" x14ac:dyDescent="0.3"/>
    <row r="2101" s="414" customFormat="1" x14ac:dyDescent="0.3"/>
    <row r="2102" s="414" customFormat="1" x14ac:dyDescent="0.3"/>
  </sheetData>
  <sheetProtection algorithmName="SHA-512" hashValue="C9qDHd6fWt+o8ZhBK5GzvJFB078YGMGEQPgnP0IvJrZDs2wzOZU8y/tae7g1OysPSSYtpmQSvyQLiVVrqn3C4w==" saltValue="MHAOH5leNa8EnW4rlQiK+w==" spinCount="100000" sheet="1" selectLockedCells="1"/>
  <mergeCells count="13">
    <mergeCell ref="I5:J5"/>
    <mergeCell ref="B9:N9"/>
    <mergeCell ref="B11:H11"/>
    <mergeCell ref="J11:J12"/>
    <mergeCell ref="K11:K12"/>
    <mergeCell ref="L11:L12"/>
    <mergeCell ref="M11:M12"/>
    <mergeCell ref="N11:N12"/>
    <mergeCell ref="C35:H35"/>
    <mergeCell ref="C36:H36"/>
    <mergeCell ref="C37:H37"/>
    <mergeCell ref="C38:H38"/>
    <mergeCell ref="C39:H39"/>
  </mergeCells>
  <phoneticPr fontId="94" type="noConversion"/>
  <printOptions horizontalCentered="1"/>
  <pageMargins left="0.39370078740157483" right="0.39370078740157483" top="0.82677165354330717" bottom="0.39370078740157483" header="0.31496062992125984" footer="0.43307086614173229"/>
  <pageSetup paperSize="9" scale="72" orientation="landscape" r:id="rId1"/>
  <headerFooter alignWithMargins="0"/>
  <ignoredErrors>
    <ignoredError sqref="J14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>
    <pageSetUpPr fitToPage="1"/>
  </sheetPr>
  <dimension ref="A1:Q1611"/>
  <sheetViews>
    <sheetView showZeros="0" topLeftCell="A7" workbookViewId="0">
      <selection activeCell="L18" sqref="L18"/>
    </sheetView>
  </sheetViews>
  <sheetFormatPr baseColWidth="10" defaultColWidth="12" defaultRowHeight="15.6" x14ac:dyDescent="0.3"/>
  <cols>
    <col min="1" max="1" width="6.44140625" style="414" customWidth="1"/>
    <col min="2" max="2" width="14.109375" style="994" customWidth="1"/>
    <col min="3" max="3" width="22.33203125" style="994" bestFit="1" customWidth="1"/>
    <col min="4" max="4" width="1.5546875" style="994" bestFit="1" customWidth="1"/>
    <col min="5" max="5" width="15.6640625" style="994" customWidth="1"/>
    <col min="6" max="6" width="17.5546875" style="994" customWidth="1"/>
    <col min="7" max="7" width="3.88671875" style="994" customWidth="1"/>
    <col min="8" max="8" width="20.109375" style="994" customWidth="1"/>
    <col min="9" max="9" width="12" style="994"/>
    <col min="10" max="10" width="19.33203125" style="994" customWidth="1"/>
    <col min="11" max="11" width="17.88671875" style="994" customWidth="1"/>
    <col min="12" max="12" width="20.109375" style="994" customWidth="1"/>
    <col min="13" max="257" width="12" style="414"/>
    <col min="258" max="258" width="14.109375" style="414" customWidth="1"/>
    <col min="259" max="259" width="22.33203125" style="414" bestFit="1" customWidth="1"/>
    <col min="260" max="260" width="1.5546875" style="414" bestFit="1" customWidth="1"/>
    <col min="261" max="261" width="15.6640625" style="414" customWidth="1"/>
    <col min="262" max="262" width="17.5546875" style="414" customWidth="1"/>
    <col min="263" max="263" width="3.88671875" style="414" customWidth="1"/>
    <col min="264" max="264" width="20.109375" style="414" customWidth="1"/>
    <col min="265" max="265" width="12" style="414"/>
    <col min="266" max="266" width="19.33203125" style="414" customWidth="1"/>
    <col min="267" max="267" width="17.88671875" style="414" customWidth="1"/>
    <col min="268" max="268" width="20.109375" style="414" customWidth="1"/>
    <col min="269" max="513" width="12" style="414"/>
    <col min="514" max="514" width="14.109375" style="414" customWidth="1"/>
    <col min="515" max="515" width="22.33203125" style="414" bestFit="1" customWidth="1"/>
    <col min="516" max="516" width="1.5546875" style="414" bestFit="1" customWidth="1"/>
    <col min="517" max="517" width="15.6640625" style="414" customWidth="1"/>
    <col min="518" max="518" width="17.5546875" style="414" customWidth="1"/>
    <col min="519" max="519" width="3.88671875" style="414" customWidth="1"/>
    <col min="520" max="520" width="20.109375" style="414" customWidth="1"/>
    <col min="521" max="521" width="12" style="414"/>
    <col min="522" max="522" width="19.33203125" style="414" customWidth="1"/>
    <col min="523" max="523" width="17.88671875" style="414" customWidth="1"/>
    <col min="524" max="524" width="20.109375" style="414" customWidth="1"/>
    <col min="525" max="769" width="12" style="414"/>
    <col min="770" max="770" width="14.109375" style="414" customWidth="1"/>
    <col min="771" max="771" width="22.33203125" style="414" bestFit="1" customWidth="1"/>
    <col min="772" max="772" width="1.5546875" style="414" bestFit="1" customWidth="1"/>
    <col min="773" max="773" width="15.6640625" style="414" customWidth="1"/>
    <col min="774" max="774" width="17.5546875" style="414" customWidth="1"/>
    <col min="775" max="775" width="3.88671875" style="414" customWidth="1"/>
    <col min="776" max="776" width="20.109375" style="414" customWidth="1"/>
    <col min="777" max="777" width="12" style="414"/>
    <col min="778" max="778" width="19.33203125" style="414" customWidth="1"/>
    <col min="779" max="779" width="17.88671875" style="414" customWidth="1"/>
    <col min="780" max="780" width="20.109375" style="414" customWidth="1"/>
    <col min="781" max="1025" width="12" style="414"/>
    <col min="1026" max="1026" width="14.109375" style="414" customWidth="1"/>
    <col min="1027" max="1027" width="22.33203125" style="414" bestFit="1" customWidth="1"/>
    <col min="1028" max="1028" width="1.5546875" style="414" bestFit="1" customWidth="1"/>
    <col min="1029" max="1029" width="15.6640625" style="414" customWidth="1"/>
    <col min="1030" max="1030" width="17.5546875" style="414" customWidth="1"/>
    <col min="1031" max="1031" width="3.88671875" style="414" customWidth="1"/>
    <col min="1032" max="1032" width="20.109375" style="414" customWidth="1"/>
    <col min="1033" max="1033" width="12" style="414"/>
    <col min="1034" max="1034" width="19.33203125" style="414" customWidth="1"/>
    <col min="1035" max="1035" width="17.88671875" style="414" customWidth="1"/>
    <col min="1036" max="1036" width="20.109375" style="414" customWidth="1"/>
    <col min="1037" max="1281" width="12" style="414"/>
    <col min="1282" max="1282" width="14.109375" style="414" customWidth="1"/>
    <col min="1283" max="1283" width="22.33203125" style="414" bestFit="1" customWidth="1"/>
    <col min="1284" max="1284" width="1.5546875" style="414" bestFit="1" customWidth="1"/>
    <col min="1285" max="1285" width="15.6640625" style="414" customWidth="1"/>
    <col min="1286" max="1286" width="17.5546875" style="414" customWidth="1"/>
    <col min="1287" max="1287" width="3.88671875" style="414" customWidth="1"/>
    <col min="1288" max="1288" width="20.109375" style="414" customWidth="1"/>
    <col min="1289" max="1289" width="12" style="414"/>
    <col min="1290" max="1290" width="19.33203125" style="414" customWidth="1"/>
    <col min="1291" max="1291" width="17.88671875" style="414" customWidth="1"/>
    <col min="1292" max="1292" width="20.109375" style="414" customWidth="1"/>
    <col min="1293" max="1537" width="12" style="414"/>
    <col min="1538" max="1538" width="14.109375" style="414" customWidth="1"/>
    <col min="1539" max="1539" width="22.33203125" style="414" bestFit="1" customWidth="1"/>
    <col min="1540" max="1540" width="1.5546875" style="414" bestFit="1" customWidth="1"/>
    <col min="1541" max="1541" width="15.6640625" style="414" customWidth="1"/>
    <col min="1542" max="1542" width="17.5546875" style="414" customWidth="1"/>
    <col min="1543" max="1543" width="3.88671875" style="414" customWidth="1"/>
    <col min="1544" max="1544" width="20.109375" style="414" customWidth="1"/>
    <col min="1545" max="1545" width="12" style="414"/>
    <col min="1546" max="1546" width="19.33203125" style="414" customWidth="1"/>
    <col min="1547" max="1547" width="17.88671875" style="414" customWidth="1"/>
    <col min="1548" max="1548" width="20.109375" style="414" customWidth="1"/>
    <col min="1549" max="1793" width="12" style="414"/>
    <col min="1794" max="1794" width="14.109375" style="414" customWidth="1"/>
    <col min="1795" max="1795" width="22.33203125" style="414" bestFit="1" customWidth="1"/>
    <col min="1796" max="1796" width="1.5546875" style="414" bestFit="1" customWidth="1"/>
    <col min="1797" max="1797" width="15.6640625" style="414" customWidth="1"/>
    <col min="1798" max="1798" width="17.5546875" style="414" customWidth="1"/>
    <col min="1799" max="1799" width="3.88671875" style="414" customWidth="1"/>
    <col min="1800" max="1800" width="20.109375" style="414" customWidth="1"/>
    <col min="1801" max="1801" width="12" style="414"/>
    <col min="1802" max="1802" width="19.33203125" style="414" customWidth="1"/>
    <col min="1803" max="1803" width="17.88671875" style="414" customWidth="1"/>
    <col min="1804" max="1804" width="20.109375" style="414" customWidth="1"/>
    <col min="1805" max="2049" width="12" style="414"/>
    <col min="2050" max="2050" width="14.109375" style="414" customWidth="1"/>
    <col min="2051" max="2051" width="22.33203125" style="414" bestFit="1" customWidth="1"/>
    <col min="2052" max="2052" width="1.5546875" style="414" bestFit="1" customWidth="1"/>
    <col min="2053" max="2053" width="15.6640625" style="414" customWidth="1"/>
    <col min="2054" max="2054" width="17.5546875" style="414" customWidth="1"/>
    <col min="2055" max="2055" width="3.88671875" style="414" customWidth="1"/>
    <col min="2056" max="2056" width="20.109375" style="414" customWidth="1"/>
    <col min="2057" max="2057" width="12" style="414"/>
    <col min="2058" max="2058" width="19.33203125" style="414" customWidth="1"/>
    <col min="2059" max="2059" width="17.88671875" style="414" customWidth="1"/>
    <col min="2060" max="2060" width="20.109375" style="414" customWidth="1"/>
    <col min="2061" max="2305" width="12" style="414"/>
    <col min="2306" max="2306" width="14.109375" style="414" customWidth="1"/>
    <col min="2307" max="2307" width="22.33203125" style="414" bestFit="1" customWidth="1"/>
    <col min="2308" max="2308" width="1.5546875" style="414" bestFit="1" customWidth="1"/>
    <col min="2309" max="2309" width="15.6640625" style="414" customWidth="1"/>
    <col min="2310" max="2310" width="17.5546875" style="414" customWidth="1"/>
    <col min="2311" max="2311" width="3.88671875" style="414" customWidth="1"/>
    <col min="2312" max="2312" width="20.109375" style="414" customWidth="1"/>
    <col min="2313" max="2313" width="12" style="414"/>
    <col min="2314" max="2314" width="19.33203125" style="414" customWidth="1"/>
    <col min="2315" max="2315" width="17.88671875" style="414" customWidth="1"/>
    <col min="2316" max="2316" width="20.109375" style="414" customWidth="1"/>
    <col min="2317" max="2561" width="12" style="414"/>
    <col min="2562" max="2562" width="14.109375" style="414" customWidth="1"/>
    <col min="2563" max="2563" width="22.33203125" style="414" bestFit="1" customWidth="1"/>
    <col min="2564" max="2564" width="1.5546875" style="414" bestFit="1" customWidth="1"/>
    <col min="2565" max="2565" width="15.6640625" style="414" customWidth="1"/>
    <col min="2566" max="2566" width="17.5546875" style="414" customWidth="1"/>
    <col min="2567" max="2567" width="3.88671875" style="414" customWidth="1"/>
    <col min="2568" max="2568" width="20.109375" style="414" customWidth="1"/>
    <col min="2569" max="2569" width="12" style="414"/>
    <col min="2570" max="2570" width="19.33203125" style="414" customWidth="1"/>
    <col min="2571" max="2571" width="17.88671875" style="414" customWidth="1"/>
    <col min="2572" max="2572" width="20.109375" style="414" customWidth="1"/>
    <col min="2573" max="2817" width="12" style="414"/>
    <col min="2818" max="2818" width="14.109375" style="414" customWidth="1"/>
    <col min="2819" max="2819" width="22.33203125" style="414" bestFit="1" customWidth="1"/>
    <col min="2820" max="2820" width="1.5546875" style="414" bestFit="1" customWidth="1"/>
    <col min="2821" max="2821" width="15.6640625" style="414" customWidth="1"/>
    <col min="2822" max="2822" width="17.5546875" style="414" customWidth="1"/>
    <col min="2823" max="2823" width="3.88671875" style="414" customWidth="1"/>
    <col min="2824" max="2824" width="20.109375" style="414" customWidth="1"/>
    <col min="2825" max="2825" width="12" style="414"/>
    <col min="2826" max="2826" width="19.33203125" style="414" customWidth="1"/>
    <col min="2827" max="2827" width="17.88671875" style="414" customWidth="1"/>
    <col min="2828" max="2828" width="20.109375" style="414" customWidth="1"/>
    <col min="2829" max="3073" width="12" style="414"/>
    <col min="3074" max="3074" width="14.109375" style="414" customWidth="1"/>
    <col min="3075" max="3075" width="22.33203125" style="414" bestFit="1" customWidth="1"/>
    <col min="3076" max="3076" width="1.5546875" style="414" bestFit="1" customWidth="1"/>
    <col min="3077" max="3077" width="15.6640625" style="414" customWidth="1"/>
    <col min="3078" max="3078" width="17.5546875" style="414" customWidth="1"/>
    <col min="3079" max="3079" width="3.88671875" style="414" customWidth="1"/>
    <col min="3080" max="3080" width="20.109375" style="414" customWidth="1"/>
    <col min="3081" max="3081" width="12" style="414"/>
    <col min="3082" max="3082" width="19.33203125" style="414" customWidth="1"/>
    <col min="3083" max="3083" width="17.88671875" style="414" customWidth="1"/>
    <col min="3084" max="3084" width="20.109375" style="414" customWidth="1"/>
    <col min="3085" max="3329" width="12" style="414"/>
    <col min="3330" max="3330" width="14.109375" style="414" customWidth="1"/>
    <col min="3331" max="3331" width="22.33203125" style="414" bestFit="1" customWidth="1"/>
    <col min="3332" max="3332" width="1.5546875" style="414" bestFit="1" customWidth="1"/>
    <col min="3333" max="3333" width="15.6640625" style="414" customWidth="1"/>
    <col min="3334" max="3334" width="17.5546875" style="414" customWidth="1"/>
    <col min="3335" max="3335" width="3.88671875" style="414" customWidth="1"/>
    <col min="3336" max="3336" width="20.109375" style="414" customWidth="1"/>
    <col min="3337" max="3337" width="12" style="414"/>
    <col min="3338" max="3338" width="19.33203125" style="414" customWidth="1"/>
    <col min="3339" max="3339" width="17.88671875" style="414" customWidth="1"/>
    <col min="3340" max="3340" width="20.109375" style="414" customWidth="1"/>
    <col min="3341" max="3585" width="12" style="414"/>
    <col min="3586" max="3586" width="14.109375" style="414" customWidth="1"/>
    <col min="3587" max="3587" width="22.33203125" style="414" bestFit="1" customWidth="1"/>
    <col min="3588" max="3588" width="1.5546875" style="414" bestFit="1" customWidth="1"/>
    <col min="3589" max="3589" width="15.6640625" style="414" customWidth="1"/>
    <col min="3590" max="3590" width="17.5546875" style="414" customWidth="1"/>
    <col min="3591" max="3591" width="3.88671875" style="414" customWidth="1"/>
    <col min="3592" max="3592" width="20.109375" style="414" customWidth="1"/>
    <col min="3593" max="3593" width="12" style="414"/>
    <col min="3594" max="3594" width="19.33203125" style="414" customWidth="1"/>
    <col min="3595" max="3595" width="17.88671875" style="414" customWidth="1"/>
    <col min="3596" max="3596" width="20.109375" style="414" customWidth="1"/>
    <col min="3597" max="3841" width="12" style="414"/>
    <col min="3842" max="3842" width="14.109375" style="414" customWidth="1"/>
    <col min="3843" max="3843" width="22.33203125" style="414" bestFit="1" customWidth="1"/>
    <col min="3844" max="3844" width="1.5546875" style="414" bestFit="1" customWidth="1"/>
    <col min="3845" max="3845" width="15.6640625" style="414" customWidth="1"/>
    <col min="3846" max="3846" width="17.5546875" style="414" customWidth="1"/>
    <col min="3847" max="3847" width="3.88671875" style="414" customWidth="1"/>
    <col min="3848" max="3848" width="20.109375" style="414" customWidth="1"/>
    <col min="3849" max="3849" width="12" style="414"/>
    <col min="3850" max="3850" width="19.33203125" style="414" customWidth="1"/>
    <col min="3851" max="3851" width="17.88671875" style="414" customWidth="1"/>
    <col min="3852" max="3852" width="20.109375" style="414" customWidth="1"/>
    <col min="3853" max="4097" width="12" style="414"/>
    <col min="4098" max="4098" width="14.109375" style="414" customWidth="1"/>
    <col min="4099" max="4099" width="22.33203125" style="414" bestFit="1" customWidth="1"/>
    <col min="4100" max="4100" width="1.5546875" style="414" bestFit="1" customWidth="1"/>
    <col min="4101" max="4101" width="15.6640625" style="414" customWidth="1"/>
    <col min="4102" max="4102" width="17.5546875" style="414" customWidth="1"/>
    <col min="4103" max="4103" width="3.88671875" style="414" customWidth="1"/>
    <col min="4104" max="4104" width="20.109375" style="414" customWidth="1"/>
    <col min="4105" max="4105" width="12" style="414"/>
    <col min="4106" max="4106" width="19.33203125" style="414" customWidth="1"/>
    <col min="4107" max="4107" width="17.88671875" style="414" customWidth="1"/>
    <col min="4108" max="4108" width="20.109375" style="414" customWidth="1"/>
    <col min="4109" max="4353" width="12" style="414"/>
    <col min="4354" max="4354" width="14.109375" style="414" customWidth="1"/>
    <col min="4355" max="4355" width="22.33203125" style="414" bestFit="1" customWidth="1"/>
    <col min="4356" max="4356" width="1.5546875" style="414" bestFit="1" customWidth="1"/>
    <col min="4357" max="4357" width="15.6640625" style="414" customWidth="1"/>
    <col min="4358" max="4358" width="17.5546875" style="414" customWidth="1"/>
    <col min="4359" max="4359" width="3.88671875" style="414" customWidth="1"/>
    <col min="4360" max="4360" width="20.109375" style="414" customWidth="1"/>
    <col min="4361" max="4361" width="12" style="414"/>
    <col min="4362" max="4362" width="19.33203125" style="414" customWidth="1"/>
    <col min="4363" max="4363" width="17.88671875" style="414" customWidth="1"/>
    <col min="4364" max="4364" width="20.109375" style="414" customWidth="1"/>
    <col min="4365" max="4609" width="12" style="414"/>
    <col min="4610" max="4610" width="14.109375" style="414" customWidth="1"/>
    <col min="4611" max="4611" width="22.33203125" style="414" bestFit="1" customWidth="1"/>
    <col min="4612" max="4612" width="1.5546875" style="414" bestFit="1" customWidth="1"/>
    <col min="4613" max="4613" width="15.6640625" style="414" customWidth="1"/>
    <col min="4614" max="4614" width="17.5546875" style="414" customWidth="1"/>
    <col min="4615" max="4615" width="3.88671875" style="414" customWidth="1"/>
    <col min="4616" max="4616" width="20.109375" style="414" customWidth="1"/>
    <col min="4617" max="4617" width="12" style="414"/>
    <col min="4618" max="4618" width="19.33203125" style="414" customWidth="1"/>
    <col min="4619" max="4619" width="17.88671875" style="414" customWidth="1"/>
    <col min="4620" max="4620" width="20.109375" style="414" customWidth="1"/>
    <col min="4621" max="4865" width="12" style="414"/>
    <col min="4866" max="4866" width="14.109375" style="414" customWidth="1"/>
    <col min="4867" max="4867" width="22.33203125" style="414" bestFit="1" customWidth="1"/>
    <col min="4868" max="4868" width="1.5546875" style="414" bestFit="1" customWidth="1"/>
    <col min="4869" max="4869" width="15.6640625" style="414" customWidth="1"/>
    <col min="4870" max="4870" width="17.5546875" style="414" customWidth="1"/>
    <col min="4871" max="4871" width="3.88671875" style="414" customWidth="1"/>
    <col min="4872" max="4872" width="20.109375" style="414" customWidth="1"/>
    <col min="4873" max="4873" width="12" style="414"/>
    <col min="4874" max="4874" width="19.33203125" style="414" customWidth="1"/>
    <col min="4875" max="4875" width="17.88671875" style="414" customWidth="1"/>
    <col min="4876" max="4876" width="20.109375" style="414" customWidth="1"/>
    <col min="4877" max="5121" width="12" style="414"/>
    <col min="5122" max="5122" width="14.109375" style="414" customWidth="1"/>
    <col min="5123" max="5123" width="22.33203125" style="414" bestFit="1" customWidth="1"/>
    <col min="5124" max="5124" width="1.5546875" style="414" bestFit="1" customWidth="1"/>
    <col min="5125" max="5125" width="15.6640625" style="414" customWidth="1"/>
    <col min="5126" max="5126" width="17.5546875" style="414" customWidth="1"/>
    <col min="5127" max="5127" width="3.88671875" style="414" customWidth="1"/>
    <col min="5128" max="5128" width="20.109375" style="414" customWidth="1"/>
    <col min="5129" max="5129" width="12" style="414"/>
    <col min="5130" max="5130" width="19.33203125" style="414" customWidth="1"/>
    <col min="5131" max="5131" width="17.88671875" style="414" customWidth="1"/>
    <col min="5132" max="5132" width="20.109375" style="414" customWidth="1"/>
    <col min="5133" max="5377" width="12" style="414"/>
    <col min="5378" max="5378" width="14.109375" style="414" customWidth="1"/>
    <col min="5379" max="5379" width="22.33203125" style="414" bestFit="1" customWidth="1"/>
    <col min="5380" max="5380" width="1.5546875" style="414" bestFit="1" customWidth="1"/>
    <col min="5381" max="5381" width="15.6640625" style="414" customWidth="1"/>
    <col min="5382" max="5382" width="17.5546875" style="414" customWidth="1"/>
    <col min="5383" max="5383" width="3.88671875" style="414" customWidth="1"/>
    <col min="5384" max="5384" width="20.109375" style="414" customWidth="1"/>
    <col min="5385" max="5385" width="12" style="414"/>
    <col min="5386" max="5386" width="19.33203125" style="414" customWidth="1"/>
    <col min="5387" max="5387" width="17.88671875" style="414" customWidth="1"/>
    <col min="5388" max="5388" width="20.109375" style="414" customWidth="1"/>
    <col min="5389" max="5633" width="12" style="414"/>
    <col min="5634" max="5634" width="14.109375" style="414" customWidth="1"/>
    <col min="5635" max="5635" width="22.33203125" style="414" bestFit="1" customWidth="1"/>
    <col min="5636" max="5636" width="1.5546875" style="414" bestFit="1" customWidth="1"/>
    <col min="5637" max="5637" width="15.6640625" style="414" customWidth="1"/>
    <col min="5638" max="5638" width="17.5546875" style="414" customWidth="1"/>
    <col min="5639" max="5639" width="3.88671875" style="414" customWidth="1"/>
    <col min="5640" max="5640" width="20.109375" style="414" customWidth="1"/>
    <col min="5641" max="5641" width="12" style="414"/>
    <col min="5642" max="5642" width="19.33203125" style="414" customWidth="1"/>
    <col min="5643" max="5643" width="17.88671875" style="414" customWidth="1"/>
    <col min="5644" max="5644" width="20.109375" style="414" customWidth="1"/>
    <col min="5645" max="5889" width="12" style="414"/>
    <col min="5890" max="5890" width="14.109375" style="414" customWidth="1"/>
    <col min="5891" max="5891" width="22.33203125" style="414" bestFit="1" customWidth="1"/>
    <col min="5892" max="5892" width="1.5546875" style="414" bestFit="1" customWidth="1"/>
    <col min="5893" max="5893" width="15.6640625" style="414" customWidth="1"/>
    <col min="5894" max="5894" width="17.5546875" style="414" customWidth="1"/>
    <col min="5895" max="5895" width="3.88671875" style="414" customWidth="1"/>
    <col min="5896" max="5896" width="20.109375" style="414" customWidth="1"/>
    <col min="5897" max="5897" width="12" style="414"/>
    <col min="5898" max="5898" width="19.33203125" style="414" customWidth="1"/>
    <col min="5899" max="5899" width="17.88671875" style="414" customWidth="1"/>
    <col min="5900" max="5900" width="20.109375" style="414" customWidth="1"/>
    <col min="5901" max="6145" width="12" style="414"/>
    <col min="6146" max="6146" width="14.109375" style="414" customWidth="1"/>
    <col min="6147" max="6147" width="22.33203125" style="414" bestFit="1" customWidth="1"/>
    <col min="6148" max="6148" width="1.5546875" style="414" bestFit="1" customWidth="1"/>
    <col min="6149" max="6149" width="15.6640625" style="414" customWidth="1"/>
    <col min="6150" max="6150" width="17.5546875" style="414" customWidth="1"/>
    <col min="6151" max="6151" width="3.88671875" style="414" customWidth="1"/>
    <col min="6152" max="6152" width="20.109375" style="414" customWidth="1"/>
    <col min="6153" max="6153" width="12" style="414"/>
    <col min="6154" max="6154" width="19.33203125" style="414" customWidth="1"/>
    <col min="6155" max="6155" width="17.88671875" style="414" customWidth="1"/>
    <col min="6156" max="6156" width="20.109375" style="414" customWidth="1"/>
    <col min="6157" max="6401" width="12" style="414"/>
    <col min="6402" max="6402" width="14.109375" style="414" customWidth="1"/>
    <col min="6403" max="6403" width="22.33203125" style="414" bestFit="1" customWidth="1"/>
    <col min="6404" max="6404" width="1.5546875" style="414" bestFit="1" customWidth="1"/>
    <col min="6405" max="6405" width="15.6640625" style="414" customWidth="1"/>
    <col min="6406" max="6406" width="17.5546875" style="414" customWidth="1"/>
    <col min="6407" max="6407" width="3.88671875" style="414" customWidth="1"/>
    <col min="6408" max="6408" width="20.109375" style="414" customWidth="1"/>
    <col min="6409" max="6409" width="12" style="414"/>
    <col min="6410" max="6410" width="19.33203125" style="414" customWidth="1"/>
    <col min="6411" max="6411" width="17.88671875" style="414" customWidth="1"/>
    <col min="6412" max="6412" width="20.109375" style="414" customWidth="1"/>
    <col min="6413" max="6657" width="12" style="414"/>
    <col min="6658" max="6658" width="14.109375" style="414" customWidth="1"/>
    <col min="6659" max="6659" width="22.33203125" style="414" bestFit="1" customWidth="1"/>
    <col min="6660" max="6660" width="1.5546875" style="414" bestFit="1" customWidth="1"/>
    <col min="6661" max="6661" width="15.6640625" style="414" customWidth="1"/>
    <col min="6662" max="6662" width="17.5546875" style="414" customWidth="1"/>
    <col min="6663" max="6663" width="3.88671875" style="414" customWidth="1"/>
    <col min="6664" max="6664" width="20.109375" style="414" customWidth="1"/>
    <col min="6665" max="6665" width="12" style="414"/>
    <col min="6666" max="6666" width="19.33203125" style="414" customWidth="1"/>
    <col min="6667" max="6667" width="17.88671875" style="414" customWidth="1"/>
    <col min="6668" max="6668" width="20.109375" style="414" customWidth="1"/>
    <col min="6669" max="6913" width="12" style="414"/>
    <col min="6914" max="6914" width="14.109375" style="414" customWidth="1"/>
    <col min="6915" max="6915" width="22.33203125" style="414" bestFit="1" customWidth="1"/>
    <col min="6916" max="6916" width="1.5546875" style="414" bestFit="1" customWidth="1"/>
    <col min="6917" max="6917" width="15.6640625" style="414" customWidth="1"/>
    <col min="6918" max="6918" width="17.5546875" style="414" customWidth="1"/>
    <col min="6919" max="6919" width="3.88671875" style="414" customWidth="1"/>
    <col min="6920" max="6920" width="20.109375" style="414" customWidth="1"/>
    <col min="6921" max="6921" width="12" style="414"/>
    <col min="6922" max="6922" width="19.33203125" style="414" customWidth="1"/>
    <col min="6923" max="6923" width="17.88671875" style="414" customWidth="1"/>
    <col min="6924" max="6924" width="20.109375" style="414" customWidth="1"/>
    <col min="6925" max="7169" width="12" style="414"/>
    <col min="7170" max="7170" width="14.109375" style="414" customWidth="1"/>
    <col min="7171" max="7171" width="22.33203125" style="414" bestFit="1" customWidth="1"/>
    <col min="7172" max="7172" width="1.5546875" style="414" bestFit="1" customWidth="1"/>
    <col min="7173" max="7173" width="15.6640625" style="414" customWidth="1"/>
    <col min="7174" max="7174" width="17.5546875" style="414" customWidth="1"/>
    <col min="7175" max="7175" width="3.88671875" style="414" customWidth="1"/>
    <col min="7176" max="7176" width="20.109375" style="414" customWidth="1"/>
    <col min="7177" max="7177" width="12" style="414"/>
    <col min="7178" max="7178" width="19.33203125" style="414" customWidth="1"/>
    <col min="7179" max="7179" width="17.88671875" style="414" customWidth="1"/>
    <col min="7180" max="7180" width="20.109375" style="414" customWidth="1"/>
    <col min="7181" max="7425" width="12" style="414"/>
    <col min="7426" max="7426" width="14.109375" style="414" customWidth="1"/>
    <col min="7427" max="7427" width="22.33203125" style="414" bestFit="1" customWidth="1"/>
    <col min="7428" max="7428" width="1.5546875" style="414" bestFit="1" customWidth="1"/>
    <col min="7429" max="7429" width="15.6640625" style="414" customWidth="1"/>
    <col min="7430" max="7430" width="17.5546875" style="414" customWidth="1"/>
    <col min="7431" max="7431" width="3.88671875" style="414" customWidth="1"/>
    <col min="7432" max="7432" width="20.109375" style="414" customWidth="1"/>
    <col min="7433" max="7433" width="12" style="414"/>
    <col min="7434" max="7434" width="19.33203125" style="414" customWidth="1"/>
    <col min="7435" max="7435" width="17.88671875" style="414" customWidth="1"/>
    <col min="7436" max="7436" width="20.109375" style="414" customWidth="1"/>
    <col min="7437" max="7681" width="12" style="414"/>
    <col min="7682" max="7682" width="14.109375" style="414" customWidth="1"/>
    <col min="7683" max="7683" width="22.33203125" style="414" bestFit="1" customWidth="1"/>
    <col min="7684" max="7684" width="1.5546875" style="414" bestFit="1" customWidth="1"/>
    <col min="7685" max="7685" width="15.6640625" style="414" customWidth="1"/>
    <col min="7686" max="7686" width="17.5546875" style="414" customWidth="1"/>
    <col min="7687" max="7687" width="3.88671875" style="414" customWidth="1"/>
    <col min="7688" max="7688" width="20.109375" style="414" customWidth="1"/>
    <col min="7689" max="7689" width="12" style="414"/>
    <col min="7690" max="7690" width="19.33203125" style="414" customWidth="1"/>
    <col min="7691" max="7691" width="17.88671875" style="414" customWidth="1"/>
    <col min="7692" max="7692" width="20.109375" style="414" customWidth="1"/>
    <col min="7693" max="7937" width="12" style="414"/>
    <col min="7938" max="7938" width="14.109375" style="414" customWidth="1"/>
    <col min="7939" max="7939" width="22.33203125" style="414" bestFit="1" customWidth="1"/>
    <col min="7940" max="7940" width="1.5546875" style="414" bestFit="1" customWidth="1"/>
    <col min="7941" max="7941" width="15.6640625" style="414" customWidth="1"/>
    <col min="7942" max="7942" width="17.5546875" style="414" customWidth="1"/>
    <col min="7943" max="7943" width="3.88671875" style="414" customWidth="1"/>
    <col min="7944" max="7944" width="20.109375" style="414" customWidth="1"/>
    <col min="7945" max="7945" width="12" style="414"/>
    <col min="7946" max="7946" width="19.33203125" style="414" customWidth="1"/>
    <col min="7947" max="7947" width="17.88671875" style="414" customWidth="1"/>
    <col min="7948" max="7948" width="20.109375" style="414" customWidth="1"/>
    <col min="7949" max="8193" width="12" style="414"/>
    <col min="8194" max="8194" width="14.109375" style="414" customWidth="1"/>
    <col min="8195" max="8195" width="22.33203125" style="414" bestFit="1" customWidth="1"/>
    <col min="8196" max="8196" width="1.5546875" style="414" bestFit="1" customWidth="1"/>
    <col min="8197" max="8197" width="15.6640625" style="414" customWidth="1"/>
    <col min="8198" max="8198" width="17.5546875" style="414" customWidth="1"/>
    <col min="8199" max="8199" width="3.88671875" style="414" customWidth="1"/>
    <col min="8200" max="8200" width="20.109375" style="414" customWidth="1"/>
    <col min="8201" max="8201" width="12" style="414"/>
    <col min="8202" max="8202" width="19.33203125" style="414" customWidth="1"/>
    <col min="8203" max="8203" width="17.88671875" style="414" customWidth="1"/>
    <col min="8204" max="8204" width="20.109375" style="414" customWidth="1"/>
    <col min="8205" max="8449" width="12" style="414"/>
    <col min="8450" max="8450" width="14.109375" style="414" customWidth="1"/>
    <col min="8451" max="8451" width="22.33203125" style="414" bestFit="1" customWidth="1"/>
    <col min="8452" max="8452" width="1.5546875" style="414" bestFit="1" customWidth="1"/>
    <col min="8453" max="8453" width="15.6640625" style="414" customWidth="1"/>
    <col min="8454" max="8454" width="17.5546875" style="414" customWidth="1"/>
    <col min="8455" max="8455" width="3.88671875" style="414" customWidth="1"/>
    <col min="8456" max="8456" width="20.109375" style="414" customWidth="1"/>
    <col min="8457" max="8457" width="12" style="414"/>
    <col min="8458" max="8458" width="19.33203125" style="414" customWidth="1"/>
    <col min="8459" max="8459" width="17.88671875" style="414" customWidth="1"/>
    <col min="8460" max="8460" width="20.109375" style="414" customWidth="1"/>
    <col min="8461" max="8705" width="12" style="414"/>
    <col min="8706" max="8706" width="14.109375" style="414" customWidth="1"/>
    <col min="8707" max="8707" width="22.33203125" style="414" bestFit="1" customWidth="1"/>
    <col min="8708" max="8708" width="1.5546875" style="414" bestFit="1" customWidth="1"/>
    <col min="8709" max="8709" width="15.6640625" style="414" customWidth="1"/>
    <col min="8710" max="8710" width="17.5546875" style="414" customWidth="1"/>
    <col min="8711" max="8711" width="3.88671875" style="414" customWidth="1"/>
    <col min="8712" max="8712" width="20.109375" style="414" customWidth="1"/>
    <col min="8713" max="8713" width="12" style="414"/>
    <col min="8714" max="8714" width="19.33203125" style="414" customWidth="1"/>
    <col min="8715" max="8715" width="17.88671875" style="414" customWidth="1"/>
    <col min="8716" max="8716" width="20.109375" style="414" customWidth="1"/>
    <col min="8717" max="8961" width="12" style="414"/>
    <col min="8962" max="8962" width="14.109375" style="414" customWidth="1"/>
    <col min="8963" max="8963" width="22.33203125" style="414" bestFit="1" customWidth="1"/>
    <col min="8964" max="8964" width="1.5546875" style="414" bestFit="1" customWidth="1"/>
    <col min="8965" max="8965" width="15.6640625" style="414" customWidth="1"/>
    <col min="8966" max="8966" width="17.5546875" style="414" customWidth="1"/>
    <col min="8967" max="8967" width="3.88671875" style="414" customWidth="1"/>
    <col min="8968" max="8968" width="20.109375" style="414" customWidth="1"/>
    <col min="8969" max="8969" width="12" style="414"/>
    <col min="8970" max="8970" width="19.33203125" style="414" customWidth="1"/>
    <col min="8971" max="8971" width="17.88671875" style="414" customWidth="1"/>
    <col min="8972" max="8972" width="20.109375" style="414" customWidth="1"/>
    <col min="8973" max="9217" width="12" style="414"/>
    <col min="9218" max="9218" width="14.109375" style="414" customWidth="1"/>
    <col min="9219" max="9219" width="22.33203125" style="414" bestFit="1" customWidth="1"/>
    <col min="9220" max="9220" width="1.5546875" style="414" bestFit="1" customWidth="1"/>
    <col min="9221" max="9221" width="15.6640625" style="414" customWidth="1"/>
    <col min="9222" max="9222" width="17.5546875" style="414" customWidth="1"/>
    <col min="9223" max="9223" width="3.88671875" style="414" customWidth="1"/>
    <col min="9224" max="9224" width="20.109375" style="414" customWidth="1"/>
    <col min="9225" max="9225" width="12" style="414"/>
    <col min="9226" max="9226" width="19.33203125" style="414" customWidth="1"/>
    <col min="9227" max="9227" width="17.88671875" style="414" customWidth="1"/>
    <col min="9228" max="9228" width="20.109375" style="414" customWidth="1"/>
    <col min="9229" max="9473" width="12" style="414"/>
    <col min="9474" max="9474" width="14.109375" style="414" customWidth="1"/>
    <col min="9475" max="9475" width="22.33203125" style="414" bestFit="1" customWidth="1"/>
    <col min="9476" max="9476" width="1.5546875" style="414" bestFit="1" customWidth="1"/>
    <col min="9477" max="9477" width="15.6640625" style="414" customWidth="1"/>
    <col min="9478" max="9478" width="17.5546875" style="414" customWidth="1"/>
    <col min="9479" max="9479" width="3.88671875" style="414" customWidth="1"/>
    <col min="9480" max="9480" width="20.109375" style="414" customWidth="1"/>
    <col min="9481" max="9481" width="12" style="414"/>
    <col min="9482" max="9482" width="19.33203125" style="414" customWidth="1"/>
    <col min="9483" max="9483" width="17.88671875" style="414" customWidth="1"/>
    <col min="9484" max="9484" width="20.109375" style="414" customWidth="1"/>
    <col min="9485" max="9729" width="12" style="414"/>
    <col min="9730" max="9730" width="14.109375" style="414" customWidth="1"/>
    <col min="9731" max="9731" width="22.33203125" style="414" bestFit="1" customWidth="1"/>
    <col min="9732" max="9732" width="1.5546875" style="414" bestFit="1" customWidth="1"/>
    <col min="9733" max="9733" width="15.6640625" style="414" customWidth="1"/>
    <col min="9734" max="9734" width="17.5546875" style="414" customWidth="1"/>
    <col min="9735" max="9735" width="3.88671875" style="414" customWidth="1"/>
    <col min="9736" max="9736" width="20.109375" style="414" customWidth="1"/>
    <col min="9737" max="9737" width="12" style="414"/>
    <col min="9738" max="9738" width="19.33203125" style="414" customWidth="1"/>
    <col min="9739" max="9739" width="17.88671875" style="414" customWidth="1"/>
    <col min="9740" max="9740" width="20.109375" style="414" customWidth="1"/>
    <col min="9741" max="9985" width="12" style="414"/>
    <col min="9986" max="9986" width="14.109375" style="414" customWidth="1"/>
    <col min="9987" max="9987" width="22.33203125" style="414" bestFit="1" customWidth="1"/>
    <col min="9988" max="9988" width="1.5546875" style="414" bestFit="1" customWidth="1"/>
    <col min="9989" max="9989" width="15.6640625" style="414" customWidth="1"/>
    <col min="9990" max="9990" width="17.5546875" style="414" customWidth="1"/>
    <col min="9991" max="9991" width="3.88671875" style="414" customWidth="1"/>
    <col min="9992" max="9992" width="20.109375" style="414" customWidth="1"/>
    <col min="9993" max="9993" width="12" style="414"/>
    <col min="9994" max="9994" width="19.33203125" style="414" customWidth="1"/>
    <col min="9995" max="9995" width="17.88671875" style="414" customWidth="1"/>
    <col min="9996" max="9996" width="20.109375" style="414" customWidth="1"/>
    <col min="9997" max="10241" width="12" style="414"/>
    <col min="10242" max="10242" width="14.109375" style="414" customWidth="1"/>
    <col min="10243" max="10243" width="22.33203125" style="414" bestFit="1" customWidth="1"/>
    <col min="10244" max="10244" width="1.5546875" style="414" bestFit="1" customWidth="1"/>
    <col min="10245" max="10245" width="15.6640625" style="414" customWidth="1"/>
    <col min="10246" max="10246" width="17.5546875" style="414" customWidth="1"/>
    <col min="10247" max="10247" width="3.88671875" style="414" customWidth="1"/>
    <col min="10248" max="10248" width="20.109375" style="414" customWidth="1"/>
    <col min="10249" max="10249" width="12" style="414"/>
    <col min="10250" max="10250" width="19.33203125" style="414" customWidth="1"/>
    <col min="10251" max="10251" width="17.88671875" style="414" customWidth="1"/>
    <col min="10252" max="10252" width="20.109375" style="414" customWidth="1"/>
    <col min="10253" max="10497" width="12" style="414"/>
    <col min="10498" max="10498" width="14.109375" style="414" customWidth="1"/>
    <col min="10499" max="10499" width="22.33203125" style="414" bestFit="1" customWidth="1"/>
    <col min="10500" max="10500" width="1.5546875" style="414" bestFit="1" customWidth="1"/>
    <col min="10501" max="10501" width="15.6640625" style="414" customWidth="1"/>
    <col min="10502" max="10502" width="17.5546875" style="414" customWidth="1"/>
    <col min="10503" max="10503" width="3.88671875" style="414" customWidth="1"/>
    <col min="10504" max="10504" width="20.109375" style="414" customWidth="1"/>
    <col min="10505" max="10505" width="12" style="414"/>
    <col min="10506" max="10506" width="19.33203125" style="414" customWidth="1"/>
    <col min="10507" max="10507" width="17.88671875" style="414" customWidth="1"/>
    <col min="10508" max="10508" width="20.109375" style="414" customWidth="1"/>
    <col min="10509" max="10753" width="12" style="414"/>
    <col min="10754" max="10754" width="14.109375" style="414" customWidth="1"/>
    <col min="10755" max="10755" width="22.33203125" style="414" bestFit="1" customWidth="1"/>
    <col min="10756" max="10756" width="1.5546875" style="414" bestFit="1" customWidth="1"/>
    <col min="10757" max="10757" width="15.6640625" style="414" customWidth="1"/>
    <col min="10758" max="10758" width="17.5546875" style="414" customWidth="1"/>
    <col min="10759" max="10759" width="3.88671875" style="414" customWidth="1"/>
    <col min="10760" max="10760" width="20.109375" style="414" customWidth="1"/>
    <col min="10761" max="10761" width="12" style="414"/>
    <col min="10762" max="10762" width="19.33203125" style="414" customWidth="1"/>
    <col min="10763" max="10763" width="17.88671875" style="414" customWidth="1"/>
    <col min="10764" max="10764" width="20.109375" style="414" customWidth="1"/>
    <col min="10765" max="11009" width="12" style="414"/>
    <col min="11010" max="11010" width="14.109375" style="414" customWidth="1"/>
    <col min="11011" max="11011" width="22.33203125" style="414" bestFit="1" customWidth="1"/>
    <col min="11012" max="11012" width="1.5546875" style="414" bestFit="1" customWidth="1"/>
    <col min="11013" max="11013" width="15.6640625" style="414" customWidth="1"/>
    <col min="11014" max="11014" width="17.5546875" style="414" customWidth="1"/>
    <col min="11015" max="11015" width="3.88671875" style="414" customWidth="1"/>
    <col min="11016" max="11016" width="20.109375" style="414" customWidth="1"/>
    <col min="11017" max="11017" width="12" style="414"/>
    <col min="11018" max="11018" width="19.33203125" style="414" customWidth="1"/>
    <col min="11019" max="11019" width="17.88671875" style="414" customWidth="1"/>
    <col min="11020" max="11020" width="20.109375" style="414" customWidth="1"/>
    <col min="11021" max="11265" width="12" style="414"/>
    <col min="11266" max="11266" width="14.109375" style="414" customWidth="1"/>
    <col min="11267" max="11267" width="22.33203125" style="414" bestFit="1" customWidth="1"/>
    <col min="11268" max="11268" width="1.5546875" style="414" bestFit="1" customWidth="1"/>
    <col min="11269" max="11269" width="15.6640625" style="414" customWidth="1"/>
    <col min="11270" max="11270" width="17.5546875" style="414" customWidth="1"/>
    <col min="11271" max="11271" width="3.88671875" style="414" customWidth="1"/>
    <col min="11272" max="11272" width="20.109375" style="414" customWidth="1"/>
    <col min="11273" max="11273" width="12" style="414"/>
    <col min="11274" max="11274" width="19.33203125" style="414" customWidth="1"/>
    <col min="11275" max="11275" width="17.88671875" style="414" customWidth="1"/>
    <col min="11276" max="11276" width="20.109375" style="414" customWidth="1"/>
    <col min="11277" max="11521" width="12" style="414"/>
    <col min="11522" max="11522" width="14.109375" style="414" customWidth="1"/>
    <col min="11523" max="11523" width="22.33203125" style="414" bestFit="1" customWidth="1"/>
    <col min="11524" max="11524" width="1.5546875" style="414" bestFit="1" customWidth="1"/>
    <col min="11525" max="11525" width="15.6640625" style="414" customWidth="1"/>
    <col min="11526" max="11526" width="17.5546875" style="414" customWidth="1"/>
    <col min="11527" max="11527" width="3.88671875" style="414" customWidth="1"/>
    <col min="11528" max="11528" width="20.109375" style="414" customWidth="1"/>
    <col min="11529" max="11529" width="12" style="414"/>
    <col min="11530" max="11530" width="19.33203125" style="414" customWidth="1"/>
    <col min="11531" max="11531" width="17.88671875" style="414" customWidth="1"/>
    <col min="11532" max="11532" width="20.109375" style="414" customWidth="1"/>
    <col min="11533" max="11777" width="12" style="414"/>
    <col min="11778" max="11778" width="14.109375" style="414" customWidth="1"/>
    <col min="11779" max="11779" width="22.33203125" style="414" bestFit="1" customWidth="1"/>
    <col min="11780" max="11780" width="1.5546875" style="414" bestFit="1" customWidth="1"/>
    <col min="11781" max="11781" width="15.6640625" style="414" customWidth="1"/>
    <col min="11782" max="11782" width="17.5546875" style="414" customWidth="1"/>
    <col min="11783" max="11783" width="3.88671875" style="414" customWidth="1"/>
    <col min="11784" max="11784" width="20.109375" style="414" customWidth="1"/>
    <col min="11785" max="11785" width="12" style="414"/>
    <col min="11786" max="11786" width="19.33203125" style="414" customWidth="1"/>
    <col min="11787" max="11787" width="17.88671875" style="414" customWidth="1"/>
    <col min="11788" max="11788" width="20.109375" style="414" customWidth="1"/>
    <col min="11789" max="12033" width="12" style="414"/>
    <col min="12034" max="12034" width="14.109375" style="414" customWidth="1"/>
    <col min="12035" max="12035" width="22.33203125" style="414" bestFit="1" customWidth="1"/>
    <col min="12036" max="12036" width="1.5546875" style="414" bestFit="1" customWidth="1"/>
    <col min="12037" max="12037" width="15.6640625" style="414" customWidth="1"/>
    <col min="12038" max="12038" width="17.5546875" style="414" customWidth="1"/>
    <col min="12039" max="12039" width="3.88671875" style="414" customWidth="1"/>
    <col min="12040" max="12040" width="20.109375" style="414" customWidth="1"/>
    <col min="12041" max="12041" width="12" style="414"/>
    <col min="12042" max="12042" width="19.33203125" style="414" customWidth="1"/>
    <col min="12043" max="12043" width="17.88671875" style="414" customWidth="1"/>
    <col min="12044" max="12044" width="20.109375" style="414" customWidth="1"/>
    <col min="12045" max="12289" width="12" style="414"/>
    <col min="12290" max="12290" width="14.109375" style="414" customWidth="1"/>
    <col min="12291" max="12291" width="22.33203125" style="414" bestFit="1" customWidth="1"/>
    <col min="12292" max="12292" width="1.5546875" style="414" bestFit="1" customWidth="1"/>
    <col min="12293" max="12293" width="15.6640625" style="414" customWidth="1"/>
    <col min="12294" max="12294" width="17.5546875" style="414" customWidth="1"/>
    <col min="12295" max="12295" width="3.88671875" style="414" customWidth="1"/>
    <col min="12296" max="12296" width="20.109375" style="414" customWidth="1"/>
    <col min="12297" max="12297" width="12" style="414"/>
    <col min="12298" max="12298" width="19.33203125" style="414" customWidth="1"/>
    <col min="12299" max="12299" width="17.88671875" style="414" customWidth="1"/>
    <col min="12300" max="12300" width="20.109375" style="414" customWidth="1"/>
    <col min="12301" max="12545" width="12" style="414"/>
    <col min="12546" max="12546" width="14.109375" style="414" customWidth="1"/>
    <col min="12547" max="12547" width="22.33203125" style="414" bestFit="1" customWidth="1"/>
    <col min="12548" max="12548" width="1.5546875" style="414" bestFit="1" customWidth="1"/>
    <col min="12549" max="12549" width="15.6640625" style="414" customWidth="1"/>
    <col min="12550" max="12550" width="17.5546875" style="414" customWidth="1"/>
    <col min="12551" max="12551" width="3.88671875" style="414" customWidth="1"/>
    <col min="12552" max="12552" width="20.109375" style="414" customWidth="1"/>
    <col min="12553" max="12553" width="12" style="414"/>
    <col min="12554" max="12554" width="19.33203125" style="414" customWidth="1"/>
    <col min="12555" max="12555" width="17.88671875" style="414" customWidth="1"/>
    <col min="12556" max="12556" width="20.109375" style="414" customWidth="1"/>
    <col min="12557" max="12801" width="12" style="414"/>
    <col min="12802" max="12802" width="14.109375" style="414" customWidth="1"/>
    <col min="12803" max="12803" width="22.33203125" style="414" bestFit="1" customWidth="1"/>
    <col min="12804" max="12804" width="1.5546875" style="414" bestFit="1" customWidth="1"/>
    <col min="12805" max="12805" width="15.6640625" style="414" customWidth="1"/>
    <col min="12806" max="12806" width="17.5546875" style="414" customWidth="1"/>
    <col min="12807" max="12807" width="3.88671875" style="414" customWidth="1"/>
    <col min="12808" max="12808" width="20.109375" style="414" customWidth="1"/>
    <col min="12809" max="12809" width="12" style="414"/>
    <col min="12810" max="12810" width="19.33203125" style="414" customWidth="1"/>
    <col min="12811" max="12811" width="17.88671875" style="414" customWidth="1"/>
    <col min="12812" max="12812" width="20.109375" style="414" customWidth="1"/>
    <col min="12813" max="13057" width="12" style="414"/>
    <col min="13058" max="13058" width="14.109375" style="414" customWidth="1"/>
    <col min="13059" max="13059" width="22.33203125" style="414" bestFit="1" customWidth="1"/>
    <col min="13060" max="13060" width="1.5546875" style="414" bestFit="1" customWidth="1"/>
    <col min="13061" max="13061" width="15.6640625" style="414" customWidth="1"/>
    <col min="13062" max="13062" width="17.5546875" style="414" customWidth="1"/>
    <col min="13063" max="13063" width="3.88671875" style="414" customWidth="1"/>
    <col min="13064" max="13064" width="20.109375" style="414" customWidth="1"/>
    <col min="13065" max="13065" width="12" style="414"/>
    <col min="13066" max="13066" width="19.33203125" style="414" customWidth="1"/>
    <col min="13067" max="13067" width="17.88671875" style="414" customWidth="1"/>
    <col min="13068" max="13068" width="20.109375" style="414" customWidth="1"/>
    <col min="13069" max="13313" width="12" style="414"/>
    <col min="13314" max="13314" width="14.109375" style="414" customWidth="1"/>
    <col min="13315" max="13315" width="22.33203125" style="414" bestFit="1" customWidth="1"/>
    <col min="13316" max="13316" width="1.5546875" style="414" bestFit="1" customWidth="1"/>
    <col min="13317" max="13317" width="15.6640625" style="414" customWidth="1"/>
    <col min="13318" max="13318" width="17.5546875" style="414" customWidth="1"/>
    <col min="13319" max="13319" width="3.88671875" style="414" customWidth="1"/>
    <col min="13320" max="13320" width="20.109375" style="414" customWidth="1"/>
    <col min="13321" max="13321" width="12" style="414"/>
    <col min="13322" max="13322" width="19.33203125" style="414" customWidth="1"/>
    <col min="13323" max="13323" width="17.88671875" style="414" customWidth="1"/>
    <col min="13324" max="13324" width="20.109375" style="414" customWidth="1"/>
    <col min="13325" max="13569" width="12" style="414"/>
    <col min="13570" max="13570" width="14.109375" style="414" customWidth="1"/>
    <col min="13571" max="13571" width="22.33203125" style="414" bestFit="1" customWidth="1"/>
    <col min="13572" max="13572" width="1.5546875" style="414" bestFit="1" customWidth="1"/>
    <col min="13573" max="13573" width="15.6640625" style="414" customWidth="1"/>
    <col min="13574" max="13574" width="17.5546875" style="414" customWidth="1"/>
    <col min="13575" max="13575" width="3.88671875" style="414" customWidth="1"/>
    <col min="13576" max="13576" width="20.109375" style="414" customWidth="1"/>
    <col min="13577" max="13577" width="12" style="414"/>
    <col min="13578" max="13578" width="19.33203125" style="414" customWidth="1"/>
    <col min="13579" max="13579" width="17.88671875" style="414" customWidth="1"/>
    <col min="13580" max="13580" width="20.109375" style="414" customWidth="1"/>
    <col min="13581" max="13825" width="12" style="414"/>
    <col min="13826" max="13826" width="14.109375" style="414" customWidth="1"/>
    <col min="13827" max="13827" width="22.33203125" style="414" bestFit="1" customWidth="1"/>
    <col min="13828" max="13828" width="1.5546875" style="414" bestFit="1" customWidth="1"/>
    <col min="13829" max="13829" width="15.6640625" style="414" customWidth="1"/>
    <col min="13830" max="13830" width="17.5546875" style="414" customWidth="1"/>
    <col min="13831" max="13831" width="3.88671875" style="414" customWidth="1"/>
    <col min="13832" max="13832" width="20.109375" style="414" customWidth="1"/>
    <col min="13833" max="13833" width="12" style="414"/>
    <col min="13834" max="13834" width="19.33203125" style="414" customWidth="1"/>
    <col min="13835" max="13835" width="17.88671875" style="414" customWidth="1"/>
    <col min="13836" max="13836" width="20.109375" style="414" customWidth="1"/>
    <col min="13837" max="14081" width="12" style="414"/>
    <col min="14082" max="14082" width="14.109375" style="414" customWidth="1"/>
    <col min="14083" max="14083" width="22.33203125" style="414" bestFit="1" customWidth="1"/>
    <col min="14084" max="14084" width="1.5546875" style="414" bestFit="1" customWidth="1"/>
    <col min="14085" max="14085" width="15.6640625" style="414" customWidth="1"/>
    <col min="14086" max="14086" width="17.5546875" style="414" customWidth="1"/>
    <col min="14087" max="14087" width="3.88671875" style="414" customWidth="1"/>
    <col min="14088" max="14088" width="20.109375" style="414" customWidth="1"/>
    <col min="14089" max="14089" width="12" style="414"/>
    <col min="14090" max="14090" width="19.33203125" style="414" customWidth="1"/>
    <col min="14091" max="14091" width="17.88671875" style="414" customWidth="1"/>
    <col min="14092" max="14092" width="20.109375" style="414" customWidth="1"/>
    <col min="14093" max="14337" width="12" style="414"/>
    <col min="14338" max="14338" width="14.109375" style="414" customWidth="1"/>
    <col min="14339" max="14339" width="22.33203125" style="414" bestFit="1" customWidth="1"/>
    <col min="14340" max="14340" width="1.5546875" style="414" bestFit="1" customWidth="1"/>
    <col min="14341" max="14341" width="15.6640625" style="414" customWidth="1"/>
    <col min="14342" max="14342" width="17.5546875" style="414" customWidth="1"/>
    <col min="14343" max="14343" width="3.88671875" style="414" customWidth="1"/>
    <col min="14344" max="14344" width="20.109375" style="414" customWidth="1"/>
    <col min="14345" max="14345" width="12" style="414"/>
    <col min="14346" max="14346" width="19.33203125" style="414" customWidth="1"/>
    <col min="14347" max="14347" width="17.88671875" style="414" customWidth="1"/>
    <col min="14348" max="14348" width="20.109375" style="414" customWidth="1"/>
    <col min="14349" max="14593" width="12" style="414"/>
    <col min="14594" max="14594" width="14.109375" style="414" customWidth="1"/>
    <col min="14595" max="14595" width="22.33203125" style="414" bestFit="1" customWidth="1"/>
    <col min="14596" max="14596" width="1.5546875" style="414" bestFit="1" customWidth="1"/>
    <col min="14597" max="14597" width="15.6640625" style="414" customWidth="1"/>
    <col min="14598" max="14598" width="17.5546875" style="414" customWidth="1"/>
    <col min="14599" max="14599" width="3.88671875" style="414" customWidth="1"/>
    <col min="14600" max="14600" width="20.109375" style="414" customWidth="1"/>
    <col min="14601" max="14601" width="12" style="414"/>
    <col min="14602" max="14602" width="19.33203125" style="414" customWidth="1"/>
    <col min="14603" max="14603" width="17.88671875" style="414" customWidth="1"/>
    <col min="14604" max="14604" width="20.109375" style="414" customWidth="1"/>
    <col min="14605" max="14849" width="12" style="414"/>
    <col min="14850" max="14850" width="14.109375" style="414" customWidth="1"/>
    <col min="14851" max="14851" width="22.33203125" style="414" bestFit="1" customWidth="1"/>
    <col min="14852" max="14852" width="1.5546875" style="414" bestFit="1" customWidth="1"/>
    <col min="14853" max="14853" width="15.6640625" style="414" customWidth="1"/>
    <col min="14854" max="14854" width="17.5546875" style="414" customWidth="1"/>
    <col min="14855" max="14855" width="3.88671875" style="414" customWidth="1"/>
    <col min="14856" max="14856" width="20.109375" style="414" customWidth="1"/>
    <col min="14857" max="14857" width="12" style="414"/>
    <col min="14858" max="14858" width="19.33203125" style="414" customWidth="1"/>
    <col min="14859" max="14859" width="17.88671875" style="414" customWidth="1"/>
    <col min="14860" max="14860" width="20.109375" style="414" customWidth="1"/>
    <col min="14861" max="15105" width="12" style="414"/>
    <col min="15106" max="15106" width="14.109375" style="414" customWidth="1"/>
    <col min="15107" max="15107" width="22.33203125" style="414" bestFit="1" customWidth="1"/>
    <col min="15108" max="15108" width="1.5546875" style="414" bestFit="1" customWidth="1"/>
    <col min="15109" max="15109" width="15.6640625" style="414" customWidth="1"/>
    <col min="15110" max="15110" width="17.5546875" style="414" customWidth="1"/>
    <col min="15111" max="15111" width="3.88671875" style="414" customWidth="1"/>
    <col min="15112" max="15112" width="20.109375" style="414" customWidth="1"/>
    <col min="15113" max="15113" width="12" style="414"/>
    <col min="15114" max="15114" width="19.33203125" style="414" customWidth="1"/>
    <col min="15115" max="15115" width="17.88671875" style="414" customWidth="1"/>
    <col min="15116" max="15116" width="20.109375" style="414" customWidth="1"/>
    <col min="15117" max="15361" width="12" style="414"/>
    <col min="15362" max="15362" width="14.109375" style="414" customWidth="1"/>
    <col min="15363" max="15363" width="22.33203125" style="414" bestFit="1" customWidth="1"/>
    <col min="15364" max="15364" width="1.5546875" style="414" bestFit="1" customWidth="1"/>
    <col min="15365" max="15365" width="15.6640625" style="414" customWidth="1"/>
    <col min="15366" max="15366" width="17.5546875" style="414" customWidth="1"/>
    <col min="15367" max="15367" width="3.88671875" style="414" customWidth="1"/>
    <col min="15368" max="15368" width="20.109375" style="414" customWidth="1"/>
    <col min="15369" max="15369" width="12" style="414"/>
    <col min="15370" max="15370" width="19.33203125" style="414" customWidth="1"/>
    <col min="15371" max="15371" width="17.88671875" style="414" customWidth="1"/>
    <col min="15372" max="15372" width="20.109375" style="414" customWidth="1"/>
    <col min="15373" max="15617" width="12" style="414"/>
    <col min="15618" max="15618" width="14.109375" style="414" customWidth="1"/>
    <col min="15619" max="15619" width="22.33203125" style="414" bestFit="1" customWidth="1"/>
    <col min="15620" max="15620" width="1.5546875" style="414" bestFit="1" customWidth="1"/>
    <col min="15621" max="15621" width="15.6640625" style="414" customWidth="1"/>
    <col min="15622" max="15622" width="17.5546875" style="414" customWidth="1"/>
    <col min="15623" max="15623" width="3.88671875" style="414" customWidth="1"/>
    <col min="15624" max="15624" width="20.109375" style="414" customWidth="1"/>
    <col min="15625" max="15625" width="12" style="414"/>
    <col min="15626" max="15626" width="19.33203125" style="414" customWidth="1"/>
    <col min="15627" max="15627" width="17.88671875" style="414" customWidth="1"/>
    <col min="15628" max="15628" width="20.109375" style="414" customWidth="1"/>
    <col min="15629" max="15873" width="12" style="414"/>
    <col min="15874" max="15874" width="14.109375" style="414" customWidth="1"/>
    <col min="15875" max="15875" width="22.33203125" style="414" bestFit="1" customWidth="1"/>
    <col min="15876" max="15876" width="1.5546875" style="414" bestFit="1" customWidth="1"/>
    <col min="15877" max="15877" width="15.6640625" style="414" customWidth="1"/>
    <col min="15878" max="15878" width="17.5546875" style="414" customWidth="1"/>
    <col min="15879" max="15879" width="3.88671875" style="414" customWidth="1"/>
    <col min="15880" max="15880" width="20.109375" style="414" customWidth="1"/>
    <col min="15881" max="15881" width="12" style="414"/>
    <col min="15882" max="15882" width="19.33203125" style="414" customWidth="1"/>
    <col min="15883" max="15883" width="17.88671875" style="414" customWidth="1"/>
    <col min="15884" max="15884" width="20.109375" style="414" customWidth="1"/>
    <col min="15885" max="16129" width="12" style="414"/>
    <col min="16130" max="16130" width="14.109375" style="414" customWidth="1"/>
    <col min="16131" max="16131" width="22.33203125" style="414" bestFit="1" customWidth="1"/>
    <col min="16132" max="16132" width="1.5546875" style="414" bestFit="1" customWidth="1"/>
    <col min="16133" max="16133" width="15.6640625" style="414" customWidth="1"/>
    <col min="16134" max="16134" width="17.5546875" style="414" customWidth="1"/>
    <col min="16135" max="16135" width="3.88671875" style="414" customWidth="1"/>
    <col min="16136" max="16136" width="20.109375" style="414" customWidth="1"/>
    <col min="16137" max="16137" width="12" style="414"/>
    <col min="16138" max="16138" width="19.33203125" style="414" customWidth="1"/>
    <col min="16139" max="16139" width="17.88671875" style="414" customWidth="1"/>
    <col min="16140" max="16140" width="20.109375" style="414" customWidth="1"/>
    <col min="16141" max="16384" width="12" style="414"/>
  </cols>
  <sheetData>
    <row r="1" spans="1:17" ht="23.4" x14ac:dyDescent="0.3">
      <c r="A1" s="413"/>
      <c r="B1" s="1047" t="s">
        <v>159</v>
      </c>
      <c r="C1" s="1843"/>
      <c r="D1" s="1845" t="s">
        <v>132</v>
      </c>
      <c r="E1" s="1269">
        <v>40</v>
      </c>
    </row>
    <row r="2" spans="1:17" ht="23.4" x14ac:dyDescent="0.3">
      <c r="A2" s="413"/>
      <c r="B2" s="355" t="s">
        <v>404</v>
      </c>
      <c r="C2" s="482"/>
      <c r="D2" s="392" t="s">
        <v>132</v>
      </c>
      <c r="E2" s="106"/>
      <c r="F2" s="389"/>
      <c r="G2" s="482"/>
      <c r="H2" s="388"/>
      <c r="I2" s="388"/>
      <c r="J2" s="389"/>
      <c r="K2" s="1091"/>
      <c r="L2" s="392"/>
      <c r="M2" s="483"/>
      <c r="N2" s="484"/>
      <c r="O2" s="485"/>
      <c r="P2" s="486"/>
      <c r="Q2" s="487"/>
    </row>
    <row r="3" spans="1:17" x14ac:dyDescent="0.3">
      <c r="A3" s="413"/>
      <c r="B3" s="355" t="s">
        <v>405</v>
      </c>
      <c r="C3" s="482"/>
      <c r="D3" s="392" t="s">
        <v>132</v>
      </c>
      <c r="E3" s="106"/>
      <c r="F3" s="488"/>
      <c r="G3" s="482"/>
      <c r="H3" s="388"/>
      <c r="I3" s="388"/>
      <c r="J3" s="392"/>
      <c r="K3" s="1091"/>
      <c r="L3" s="392"/>
      <c r="M3" s="485"/>
      <c r="N3" s="484"/>
      <c r="O3" s="485"/>
      <c r="P3" s="489"/>
      <c r="Q3" s="487"/>
    </row>
    <row r="4" spans="1:17" x14ac:dyDescent="0.3">
      <c r="A4" s="413"/>
      <c r="B4" s="355" t="s">
        <v>406</v>
      </c>
      <c r="C4" s="482"/>
      <c r="D4" s="392" t="s">
        <v>132</v>
      </c>
      <c r="E4" s="106"/>
      <c r="F4" s="488"/>
      <c r="G4" s="482"/>
      <c r="H4" s="388"/>
      <c r="I4" s="388"/>
      <c r="J4" s="392"/>
      <c r="K4" s="1091"/>
      <c r="L4" s="392"/>
      <c r="M4" s="485"/>
      <c r="N4" s="484"/>
      <c r="O4" s="485"/>
      <c r="P4" s="489"/>
      <c r="Q4" s="487"/>
    </row>
    <row r="5" spans="1:17" ht="18" x14ac:dyDescent="0.3">
      <c r="A5" s="413"/>
      <c r="B5" s="355" t="s">
        <v>407</v>
      </c>
      <c r="C5" s="490"/>
      <c r="D5" s="392" t="s">
        <v>132</v>
      </c>
      <c r="E5" s="491"/>
      <c r="F5" s="106"/>
      <c r="G5" s="1091"/>
      <c r="H5" s="1091"/>
      <c r="I5" s="1112"/>
      <c r="J5" s="492"/>
      <c r="K5" s="1091"/>
      <c r="L5" s="1091"/>
      <c r="N5" s="493"/>
      <c r="O5" s="485"/>
      <c r="P5" s="494"/>
      <c r="Q5" s="493"/>
    </row>
    <row r="6" spans="1:17" x14ac:dyDescent="0.3">
      <c r="A6" s="413"/>
      <c r="B6" s="355" t="s">
        <v>1316</v>
      </c>
      <c r="C6" s="1091"/>
      <c r="D6" s="392" t="s">
        <v>132</v>
      </c>
      <c r="E6" s="384"/>
      <c r="F6" s="490"/>
      <c r="G6" s="1091"/>
      <c r="H6" s="1091"/>
      <c r="I6" s="1091"/>
      <c r="J6" s="1091"/>
      <c r="K6" s="1091"/>
      <c r="L6" s="106"/>
    </row>
    <row r="7" spans="1:17" x14ac:dyDescent="0.3">
      <c r="A7" s="413"/>
      <c r="B7" s="355" t="s">
        <v>1317</v>
      </c>
      <c r="C7" s="1115"/>
      <c r="D7" s="392" t="s">
        <v>132</v>
      </c>
      <c r="E7" s="471">
        <v>12</v>
      </c>
      <c r="F7" s="1091"/>
      <c r="G7" s="1091"/>
      <c r="H7" s="1091"/>
      <c r="I7" s="1091"/>
      <c r="J7" s="1091"/>
      <c r="K7" s="1091"/>
      <c r="L7" s="1091"/>
    </row>
    <row r="8" spans="1:17" x14ac:dyDescent="0.3">
      <c r="A8" s="413"/>
    </row>
    <row r="9" spans="1:17" ht="24.75" customHeight="1" x14ac:dyDescent="0.3">
      <c r="A9" s="413"/>
      <c r="B9" s="3568" t="s">
        <v>1470</v>
      </c>
      <c r="C9" s="3568"/>
      <c r="D9" s="3568"/>
      <c r="E9" s="3568"/>
      <c r="F9" s="3568"/>
      <c r="G9" s="3568"/>
      <c r="H9" s="3568"/>
      <c r="I9" s="3568"/>
      <c r="J9" s="3568"/>
      <c r="K9" s="3568"/>
      <c r="L9" s="3568"/>
    </row>
    <row r="10" spans="1:17" ht="24.75" customHeight="1" thickBot="1" x14ac:dyDescent="0.35">
      <c r="A10" s="413"/>
      <c r="B10" s="2763"/>
      <c r="K10" s="1848"/>
    </row>
    <row r="11" spans="1:17" ht="43.5" customHeight="1" x14ac:dyDescent="0.3">
      <c r="A11" s="413"/>
      <c r="B11" s="3352" t="s">
        <v>1471</v>
      </c>
      <c r="C11" s="3353"/>
      <c r="D11" s="3353"/>
      <c r="E11" s="3353"/>
      <c r="F11" s="3801"/>
      <c r="G11" s="2764" t="s">
        <v>169</v>
      </c>
      <c r="H11" s="2765" t="s">
        <v>1472</v>
      </c>
      <c r="I11" s="3802" t="s">
        <v>1473</v>
      </c>
      <c r="J11" s="3353"/>
      <c r="K11" s="3801"/>
      <c r="L11" s="2766" t="s">
        <v>1472</v>
      </c>
    </row>
    <row r="12" spans="1:17" ht="24.75" customHeight="1" x14ac:dyDescent="0.3">
      <c r="A12" s="413"/>
      <c r="B12" s="1024" t="s">
        <v>1474</v>
      </c>
      <c r="C12" s="1934"/>
      <c r="D12" s="1934"/>
      <c r="E12" s="1934"/>
      <c r="F12" s="1934"/>
      <c r="G12" s="1890" t="s">
        <v>524</v>
      </c>
      <c r="H12" s="479">
        <v>0</v>
      </c>
      <c r="I12" s="3803" t="s">
        <v>1475</v>
      </c>
      <c r="J12" s="3804"/>
      <c r="K12" s="3805"/>
      <c r="L12" s="420"/>
    </row>
    <row r="13" spans="1:17" ht="24.75" customHeight="1" x14ac:dyDescent="0.3">
      <c r="A13" s="413"/>
      <c r="B13" s="1015" t="s">
        <v>1476</v>
      </c>
      <c r="C13" s="1033"/>
      <c r="D13" s="1033"/>
      <c r="E13" s="1033"/>
      <c r="F13" s="1033"/>
      <c r="G13" s="1894" t="s">
        <v>526</v>
      </c>
      <c r="H13" s="480">
        <v>0</v>
      </c>
      <c r="I13" s="3795" t="s">
        <v>1477</v>
      </c>
      <c r="J13" s="3347"/>
      <c r="K13" s="3348"/>
      <c r="L13" s="423"/>
      <c r="M13" s="414">
        <v>0</v>
      </c>
      <c r="N13" s="414">
        <v>0</v>
      </c>
      <c r="O13" s="414">
        <v>0</v>
      </c>
    </row>
    <row r="14" spans="1:17" ht="24.75" customHeight="1" x14ac:dyDescent="0.3">
      <c r="A14" s="413"/>
      <c r="B14" s="1015" t="s">
        <v>1478</v>
      </c>
      <c r="C14" s="1033"/>
      <c r="D14" s="1033"/>
      <c r="E14" s="1033"/>
      <c r="F14" s="1033"/>
      <c r="G14" s="1894" t="s">
        <v>528</v>
      </c>
      <c r="H14" s="480">
        <v>0</v>
      </c>
      <c r="I14" s="3795" t="s">
        <v>1479</v>
      </c>
      <c r="J14" s="3347"/>
      <c r="K14" s="3348"/>
      <c r="L14" s="423"/>
      <c r="M14" s="414">
        <v>0</v>
      </c>
      <c r="N14" s="414">
        <v>0</v>
      </c>
      <c r="O14" s="414">
        <v>0</v>
      </c>
    </row>
    <row r="15" spans="1:17" ht="24.75" customHeight="1" x14ac:dyDescent="0.3">
      <c r="A15" s="413"/>
      <c r="B15" s="1015" t="s">
        <v>1480</v>
      </c>
      <c r="C15" s="1033"/>
      <c r="D15" s="1033"/>
      <c r="E15" s="1033"/>
      <c r="F15" s="1033"/>
      <c r="G15" s="1894" t="s">
        <v>530</v>
      </c>
      <c r="H15" s="480">
        <v>0</v>
      </c>
      <c r="I15" s="3795" t="s">
        <v>1481</v>
      </c>
      <c r="J15" s="3347"/>
      <c r="K15" s="3348"/>
      <c r="L15" s="463"/>
      <c r="M15" s="414">
        <v>0</v>
      </c>
      <c r="N15" s="414">
        <v>0</v>
      </c>
      <c r="O15" s="414">
        <v>0</v>
      </c>
    </row>
    <row r="16" spans="1:17" ht="24.75" customHeight="1" x14ac:dyDescent="0.3">
      <c r="A16" s="413"/>
      <c r="B16" s="1015" t="s">
        <v>1482</v>
      </c>
      <c r="C16" s="1033"/>
      <c r="D16" s="1033"/>
      <c r="E16" s="1033"/>
      <c r="F16" s="1033"/>
      <c r="G16" s="1894" t="s">
        <v>531</v>
      </c>
      <c r="H16" s="480">
        <v>0</v>
      </c>
      <c r="I16" s="2767"/>
      <c r="J16" s="3796"/>
      <c r="K16" s="3797"/>
      <c r="L16" s="2768"/>
    </row>
    <row r="17" spans="1:15" ht="24.75" customHeight="1" x14ac:dyDescent="0.3">
      <c r="A17" s="413"/>
      <c r="B17" s="2001" t="s">
        <v>1483</v>
      </c>
      <c r="C17" s="1878"/>
      <c r="D17" s="1878"/>
      <c r="E17" s="1878"/>
      <c r="F17" s="1878"/>
      <c r="G17" s="1899" t="s">
        <v>532</v>
      </c>
      <c r="H17" s="481"/>
      <c r="I17" s="2769">
        <v>0</v>
      </c>
      <c r="J17" s="3798">
        <v>0</v>
      </c>
      <c r="K17" s="3799"/>
      <c r="L17" s="2756"/>
      <c r="M17" s="414">
        <v>0</v>
      </c>
      <c r="N17" s="414">
        <v>0</v>
      </c>
      <c r="O17" s="414">
        <v>0</v>
      </c>
    </row>
    <row r="18" spans="1:15" ht="24.75" customHeight="1" thickBot="1" x14ac:dyDescent="0.35">
      <c r="A18" s="413"/>
      <c r="B18" s="2770" t="s">
        <v>1484</v>
      </c>
      <c r="C18" s="2771"/>
      <c r="D18" s="2772"/>
      <c r="E18" s="2772"/>
      <c r="F18" s="2772"/>
      <c r="G18" s="2773" t="s">
        <v>534</v>
      </c>
      <c r="H18" s="2775">
        <f>SUM(H12:H17)</f>
        <v>0</v>
      </c>
      <c r="I18" s="3800" t="s">
        <v>1485</v>
      </c>
      <c r="J18" s="3800"/>
      <c r="K18" s="2774">
        <v>0</v>
      </c>
      <c r="L18" s="2775">
        <f>SUM(L12:L15)</f>
        <v>0</v>
      </c>
      <c r="M18" s="414">
        <v>0</v>
      </c>
      <c r="N18" s="414">
        <v>0</v>
      </c>
      <c r="O18" s="414">
        <v>0</v>
      </c>
    </row>
    <row r="19" spans="1:15" ht="14.4" customHeight="1" x14ac:dyDescent="0.3">
      <c r="A19" s="413"/>
      <c r="B19" s="496"/>
      <c r="C19" s="497"/>
      <c r="D19" s="496"/>
      <c r="E19" s="496"/>
      <c r="F19" s="496"/>
      <c r="G19" s="496"/>
      <c r="H19" s="496">
        <v>0</v>
      </c>
      <c r="I19" s="496">
        <v>0</v>
      </c>
      <c r="J19" s="496">
        <v>0</v>
      </c>
      <c r="K19" s="496">
        <v>0</v>
      </c>
      <c r="L19" s="496">
        <v>0</v>
      </c>
      <c r="M19" s="414">
        <v>0</v>
      </c>
      <c r="N19" s="414">
        <v>0</v>
      </c>
      <c r="O19" s="414">
        <v>0</v>
      </c>
    </row>
    <row r="20" spans="1:15" x14ac:dyDescent="0.3">
      <c r="A20" s="413"/>
      <c r="B20" s="498" t="s">
        <v>1486</v>
      </c>
      <c r="C20" s="413"/>
      <c r="D20" s="413"/>
      <c r="E20" s="413"/>
      <c r="F20" s="413"/>
      <c r="G20" s="413"/>
      <c r="H20" s="413">
        <v>0</v>
      </c>
      <c r="I20" s="413">
        <v>0</v>
      </c>
      <c r="J20" s="413">
        <v>0</v>
      </c>
      <c r="K20" s="413">
        <v>0</v>
      </c>
      <c r="L20" s="413">
        <v>0</v>
      </c>
      <c r="M20" s="414">
        <v>0</v>
      </c>
      <c r="N20" s="414">
        <v>0</v>
      </c>
      <c r="O20" s="414">
        <v>0</v>
      </c>
    </row>
    <row r="21" spans="1:15" x14ac:dyDescent="0.3">
      <c r="A21" s="413"/>
      <c r="B21" s="498" t="s">
        <v>1487</v>
      </c>
      <c r="C21" s="413"/>
      <c r="D21" s="413"/>
      <c r="E21" s="413"/>
      <c r="F21" s="413"/>
      <c r="G21" s="413"/>
      <c r="H21" s="413">
        <v>0</v>
      </c>
      <c r="I21" s="413">
        <v>0</v>
      </c>
      <c r="J21" s="413">
        <v>0</v>
      </c>
      <c r="K21" s="413">
        <v>0</v>
      </c>
      <c r="L21" s="413">
        <v>0</v>
      </c>
      <c r="M21" s="414">
        <v>0</v>
      </c>
      <c r="N21" s="414">
        <v>0</v>
      </c>
      <c r="O21" s="414">
        <v>0</v>
      </c>
    </row>
    <row r="22" spans="1:15" x14ac:dyDescent="0.3">
      <c r="A22" s="413"/>
      <c r="B22" s="498" t="s">
        <v>1488</v>
      </c>
      <c r="C22" s="413"/>
      <c r="D22" s="413"/>
      <c r="E22" s="413"/>
      <c r="F22" s="413"/>
      <c r="G22" s="413"/>
      <c r="H22" s="413">
        <v>0</v>
      </c>
      <c r="I22" s="413">
        <v>0</v>
      </c>
      <c r="J22" s="413">
        <v>0</v>
      </c>
      <c r="K22" s="413">
        <v>0</v>
      </c>
      <c r="L22" s="413">
        <v>0</v>
      </c>
      <c r="M22" s="414">
        <v>0</v>
      </c>
      <c r="N22" s="414">
        <v>0</v>
      </c>
      <c r="O22" s="414">
        <v>0</v>
      </c>
    </row>
    <row r="23" spans="1:15" ht="24.75" customHeight="1" x14ac:dyDescent="0.3">
      <c r="B23" s="499"/>
      <c r="C23" s="414"/>
      <c r="D23" s="414"/>
      <c r="E23" s="414"/>
      <c r="F23" s="414"/>
      <c r="G23" s="414"/>
      <c r="H23" s="414">
        <v>0</v>
      </c>
      <c r="I23" s="414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</row>
    <row r="24" spans="1:15" x14ac:dyDescent="0.3">
      <c r="B24" s="414"/>
      <c r="C24" s="414"/>
      <c r="D24" s="414"/>
      <c r="E24" s="414"/>
      <c r="F24" s="414"/>
      <c r="G24" s="414"/>
      <c r="H24" s="414">
        <v>0</v>
      </c>
      <c r="I24" s="414">
        <v>0</v>
      </c>
      <c r="J24" s="414">
        <v>0</v>
      </c>
      <c r="K24" s="414">
        <v>0</v>
      </c>
      <c r="L24" s="414">
        <v>0</v>
      </c>
      <c r="M24" s="414">
        <v>0</v>
      </c>
      <c r="N24" s="414">
        <v>0</v>
      </c>
      <c r="O24" s="414">
        <v>0</v>
      </c>
    </row>
    <row r="25" spans="1:15" x14ac:dyDescent="0.3"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</row>
    <row r="26" spans="1:15" x14ac:dyDescent="0.3"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</row>
    <row r="27" spans="1:15" x14ac:dyDescent="0.3"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</row>
    <row r="28" spans="1:15" x14ac:dyDescent="0.3"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</row>
    <row r="29" spans="1:15" x14ac:dyDescent="0.3"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</row>
    <row r="30" spans="1:15" x14ac:dyDescent="0.3"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</row>
    <row r="31" spans="1:15" x14ac:dyDescent="0.3"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</row>
    <row r="32" spans="1:15" x14ac:dyDescent="0.3"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</row>
    <row r="33" s="414" customFormat="1" x14ac:dyDescent="0.3"/>
    <row r="34" s="414" customFormat="1" x14ac:dyDescent="0.3"/>
    <row r="35" s="414" customFormat="1" x14ac:dyDescent="0.3"/>
    <row r="36" s="414" customFormat="1" x14ac:dyDescent="0.3"/>
    <row r="37" s="414" customFormat="1" x14ac:dyDescent="0.3"/>
    <row r="38" s="414" customFormat="1" x14ac:dyDescent="0.3"/>
    <row r="39" s="414" customFormat="1" x14ac:dyDescent="0.3"/>
    <row r="40" s="414" customFormat="1" x14ac:dyDescent="0.3"/>
    <row r="41" s="414" customFormat="1" x14ac:dyDescent="0.3"/>
    <row r="42" s="414" customFormat="1" x14ac:dyDescent="0.3"/>
    <row r="43" s="414" customFormat="1" x14ac:dyDescent="0.3"/>
    <row r="44" s="414" customFormat="1" x14ac:dyDescent="0.3"/>
    <row r="45" s="414" customFormat="1" x14ac:dyDescent="0.3"/>
    <row r="46" s="414" customFormat="1" x14ac:dyDescent="0.3"/>
    <row r="47" s="414" customFormat="1" x14ac:dyDescent="0.3"/>
    <row r="48" s="414" customFormat="1" x14ac:dyDescent="0.3"/>
    <row r="49" s="414" customFormat="1" x14ac:dyDescent="0.3"/>
    <row r="50" s="414" customFormat="1" x14ac:dyDescent="0.3"/>
    <row r="51" s="414" customFormat="1" x14ac:dyDescent="0.3"/>
    <row r="52" s="414" customFormat="1" x14ac:dyDescent="0.3"/>
    <row r="53" s="414" customFormat="1" x14ac:dyDescent="0.3"/>
    <row r="54" s="414" customFormat="1" x14ac:dyDescent="0.3"/>
    <row r="55" s="414" customFormat="1" x14ac:dyDescent="0.3"/>
    <row r="56" s="414" customFormat="1" x14ac:dyDescent="0.3"/>
    <row r="57" s="414" customFormat="1" x14ac:dyDescent="0.3"/>
    <row r="58" s="414" customFormat="1" x14ac:dyDescent="0.3"/>
    <row r="59" s="414" customFormat="1" x14ac:dyDescent="0.3"/>
    <row r="60" s="414" customFormat="1" x14ac:dyDescent="0.3"/>
    <row r="61" s="414" customFormat="1" x14ac:dyDescent="0.3"/>
    <row r="62" s="414" customFormat="1" x14ac:dyDescent="0.3"/>
    <row r="63" s="414" customFormat="1" x14ac:dyDescent="0.3"/>
    <row r="64" s="414" customFormat="1" x14ac:dyDescent="0.3"/>
    <row r="65" s="414" customFormat="1" x14ac:dyDescent="0.3"/>
    <row r="66" s="414" customFormat="1" x14ac:dyDescent="0.3"/>
    <row r="67" s="414" customFormat="1" x14ac:dyDescent="0.3"/>
    <row r="68" s="414" customFormat="1" x14ac:dyDescent="0.3"/>
    <row r="69" s="414" customFormat="1" x14ac:dyDescent="0.3"/>
    <row r="70" s="414" customFormat="1" x14ac:dyDescent="0.3"/>
    <row r="71" s="414" customFormat="1" x14ac:dyDescent="0.3"/>
    <row r="72" s="414" customFormat="1" x14ac:dyDescent="0.3"/>
    <row r="73" s="414" customFormat="1" x14ac:dyDescent="0.3"/>
    <row r="74" s="414" customFormat="1" x14ac:dyDescent="0.3"/>
    <row r="75" s="414" customFormat="1" x14ac:dyDescent="0.3"/>
    <row r="76" s="414" customFormat="1" x14ac:dyDescent="0.3"/>
    <row r="77" s="414" customFormat="1" x14ac:dyDescent="0.3"/>
    <row r="78" s="414" customFormat="1" x14ac:dyDescent="0.3"/>
    <row r="79" s="414" customFormat="1" x14ac:dyDescent="0.3"/>
    <row r="80" s="414" customFormat="1" x14ac:dyDescent="0.3"/>
    <row r="81" s="414" customFormat="1" x14ac:dyDescent="0.3"/>
    <row r="82" s="414" customFormat="1" x14ac:dyDescent="0.3"/>
    <row r="83" s="414" customFormat="1" x14ac:dyDescent="0.3"/>
    <row r="84" s="414" customFormat="1" x14ac:dyDescent="0.3"/>
    <row r="85" s="414" customFormat="1" x14ac:dyDescent="0.3"/>
    <row r="86" s="414" customFormat="1" x14ac:dyDescent="0.3"/>
    <row r="87" s="414" customFormat="1" x14ac:dyDescent="0.3"/>
    <row r="88" s="414" customFormat="1" x14ac:dyDescent="0.3"/>
    <row r="89" s="414" customFormat="1" x14ac:dyDescent="0.3"/>
    <row r="90" s="414" customFormat="1" x14ac:dyDescent="0.3"/>
    <row r="91" s="414" customFormat="1" x14ac:dyDescent="0.3"/>
    <row r="92" s="414" customFormat="1" x14ac:dyDescent="0.3"/>
    <row r="93" s="414" customFormat="1" x14ac:dyDescent="0.3"/>
    <row r="94" s="414" customFormat="1" x14ac:dyDescent="0.3"/>
    <row r="95" s="414" customFormat="1" x14ac:dyDescent="0.3"/>
    <row r="96" s="414" customFormat="1" x14ac:dyDescent="0.3"/>
    <row r="97" s="414" customFormat="1" x14ac:dyDescent="0.3"/>
    <row r="98" s="414" customFormat="1" x14ac:dyDescent="0.3"/>
    <row r="99" s="414" customFormat="1" x14ac:dyDescent="0.3"/>
    <row r="100" s="414" customFormat="1" x14ac:dyDescent="0.3"/>
    <row r="101" s="414" customFormat="1" x14ac:dyDescent="0.3"/>
    <row r="102" s="414" customFormat="1" x14ac:dyDescent="0.3"/>
    <row r="103" s="414" customFormat="1" x14ac:dyDescent="0.3"/>
    <row r="104" s="414" customFormat="1" x14ac:dyDescent="0.3"/>
    <row r="105" s="414" customFormat="1" x14ac:dyDescent="0.3"/>
    <row r="106" s="414" customFormat="1" x14ac:dyDescent="0.3"/>
    <row r="107" s="414" customFormat="1" x14ac:dyDescent="0.3"/>
    <row r="108" s="414" customFormat="1" x14ac:dyDescent="0.3"/>
    <row r="109" s="414" customFormat="1" x14ac:dyDescent="0.3"/>
    <row r="110" s="414" customFormat="1" x14ac:dyDescent="0.3"/>
    <row r="111" s="414" customFormat="1" x14ac:dyDescent="0.3"/>
    <row r="112" s="414" customFormat="1" x14ac:dyDescent="0.3"/>
    <row r="113" s="414" customFormat="1" x14ac:dyDescent="0.3"/>
    <row r="114" s="414" customFormat="1" x14ac:dyDescent="0.3"/>
    <row r="115" s="414" customFormat="1" x14ac:dyDescent="0.3"/>
    <row r="116" s="414" customFormat="1" x14ac:dyDescent="0.3"/>
    <row r="117" s="414" customFormat="1" x14ac:dyDescent="0.3"/>
    <row r="118" s="414" customFormat="1" x14ac:dyDescent="0.3"/>
    <row r="119" s="414" customFormat="1" x14ac:dyDescent="0.3"/>
    <row r="120" s="414" customFormat="1" x14ac:dyDescent="0.3"/>
    <row r="121" s="414" customFormat="1" x14ac:dyDescent="0.3"/>
    <row r="122" s="414" customFormat="1" x14ac:dyDescent="0.3"/>
    <row r="123" s="414" customFormat="1" x14ac:dyDescent="0.3"/>
    <row r="124" s="414" customFormat="1" x14ac:dyDescent="0.3"/>
    <row r="125" s="414" customFormat="1" x14ac:dyDescent="0.3"/>
    <row r="126" s="414" customFormat="1" x14ac:dyDescent="0.3"/>
    <row r="127" s="414" customFormat="1" x14ac:dyDescent="0.3"/>
    <row r="128" s="414" customFormat="1" x14ac:dyDescent="0.3"/>
    <row r="129" s="414" customFormat="1" x14ac:dyDescent="0.3"/>
    <row r="130" s="414" customFormat="1" x14ac:dyDescent="0.3"/>
    <row r="131" s="414" customFormat="1" x14ac:dyDescent="0.3"/>
    <row r="132" s="414" customFormat="1" x14ac:dyDescent="0.3"/>
    <row r="133" s="414" customFormat="1" x14ac:dyDescent="0.3"/>
    <row r="134" s="414" customFormat="1" x14ac:dyDescent="0.3"/>
    <row r="135" s="414" customFormat="1" x14ac:dyDescent="0.3"/>
    <row r="136" s="414" customFormat="1" x14ac:dyDescent="0.3"/>
    <row r="137" s="414" customFormat="1" x14ac:dyDescent="0.3"/>
    <row r="138" s="414" customFormat="1" x14ac:dyDescent="0.3"/>
    <row r="139" s="414" customFormat="1" x14ac:dyDescent="0.3"/>
    <row r="140" s="414" customFormat="1" x14ac:dyDescent="0.3"/>
    <row r="141" s="414" customFormat="1" x14ac:dyDescent="0.3"/>
    <row r="142" s="414" customFormat="1" x14ac:dyDescent="0.3"/>
    <row r="143" s="414" customFormat="1" x14ac:dyDescent="0.3"/>
    <row r="144" s="414" customFormat="1" x14ac:dyDescent="0.3"/>
    <row r="145" s="414" customFormat="1" x14ac:dyDescent="0.3"/>
    <row r="146" s="414" customFormat="1" x14ac:dyDescent="0.3"/>
    <row r="147" s="414" customFormat="1" x14ac:dyDescent="0.3"/>
    <row r="148" s="414" customFormat="1" x14ac:dyDescent="0.3"/>
    <row r="149" s="414" customFormat="1" x14ac:dyDescent="0.3"/>
    <row r="150" s="414" customFormat="1" x14ac:dyDescent="0.3"/>
    <row r="151" s="414" customFormat="1" x14ac:dyDescent="0.3"/>
    <row r="152" s="414" customFormat="1" x14ac:dyDescent="0.3"/>
    <row r="153" s="414" customFormat="1" x14ac:dyDescent="0.3"/>
    <row r="154" s="414" customFormat="1" x14ac:dyDescent="0.3"/>
    <row r="155" s="414" customFormat="1" x14ac:dyDescent="0.3"/>
    <row r="156" s="414" customFormat="1" x14ac:dyDescent="0.3"/>
    <row r="157" s="414" customFormat="1" x14ac:dyDescent="0.3"/>
    <row r="158" s="414" customFormat="1" x14ac:dyDescent="0.3"/>
    <row r="159" s="414" customFormat="1" x14ac:dyDescent="0.3"/>
    <row r="160" s="414" customFormat="1" x14ac:dyDescent="0.3"/>
    <row r="161" s="414" customFormat="1" x14ac:dyDescent="0.3"/>
    <row r="162" s="414" customFormat="1" x14ac:dyDescent="0.3"/>
    <row r="163" s="414" customFormat="1" x14ac:dyDescent="0.3"/>
    <row r="164" s="414" customFormat="1" x14ac:dyDescent="0.3"/>
    <row r="165" s="414" customFormat="1" x14ac:dyDescent="0.3"/>
    <row r="166" s="414" customFormat="1" x14ac:dyDescent="0.3"/>
    <row r="167" s="414" customFormat="1" x14ac:dyDescent="0.3"/>
    <row r="168" s="414" customFormat="1" x14ac:dyDescent="0.3"/>
    <row r="169" s="414" customFormat="1" x14ac:dyDescent="0.3"/>
    <row r="170" s="414" customFormat="1" x14ac:dyDescent="0.3"/>
    <row r="171" s="414" customFormat="1" x14ac:dyDescent="0.3"/>
    <row r="172" s="414" customFormat="1" x14ac:dyDescent="0.3"/>
    <row r="173" s="414" customFormat="1" x14ac:dyDescent="0.3"/>
    <row r="174" s="414" customFormat="1" x14ac:dyDescent="0.3"/>
    <row r="175" s="414" customFormat="1" x14ac:dyDescent="0.3"/>
    <row r="176" s="414" customFormat="1" x14ac:dyDescent="0.3"/>
    <row r="177" s="414" customFormat="1" x14ac:dyDescent="0.3"/>
    <row r="178" s="414" customFormat="1" x14ac:dyDescent="0.3"/>
    <row r="179" s="414" customFormat="1" x14ac:dyDescent="0.3"/>
    <row r="180" s="414" customFormat="1" x14ac:dyDescent="0.3"/>
    <row r="181" s="414" customFormat="1" x14ac:dyDescent="0.3"/>
    <row r="182" s="414" customFormat="1" x14ac:dyDescent="0.3"/>
    <row r="183" s="414" customFormat="1" x14ac:dyDescent="0.3"/>
    <row r="184" s="414" customFormat="1" x14ac:dyDescent="0.3"/>
    <row r="185" s="414" customFormat="1" x14ac:dyDescent="0.3"/>
    <row r="186" s="414" customFormat="1" x14ac:dyDescent="0.3"/>
    <row r="187" s="414" customFormat="1" x14ac:dyDescent="0.3"/>
    <row r="188" s="414" customFormat="1" x14ac:dyDescent="0.3"/>
    <row r="189" s="414" customFormat="1" x14ac:dyDescent="0.3"/>
    <row r="190" s="414" customFormat="1" x14ac:dyDescent="0.3"/>
    <row r="191" s="414" customFormat="1" x14ac:dyDescent="0.3"/>
    <row r="192" s="414" customFormat="1" x14ac:dyDescent="0.3"/>
    <row r="193" s="414" customFormat="1" x14ac:dyDescent="0.3"/>
    <row r="194" s="414" customFormat="1" x14ac:dyDescent="0.3"/>
    <row r="195" s="414" customFormat="1" x14ac:dyDescent="0.3"/>
    <row r="196" s="414" customFormat="1" x14ac:dyDescent="0.3"/>
    <row r="197" s="414" customFormat="1" x14ac:dyDescent="0.3"/>
    <row r="198" s="414" customFormat="1" x14ac:dyDescent="0.3"/>
    <row r="199" s="414" customFormat="1" x14ac:dyDescent="0.3"/>
    <row r="200" s="414" customFormat="1" x14ac:dyDescent="0.3"/>
    <row r="201" s="414" customFormat="1" x14ac:dyDescent="0.3"/>
    <row r="202" s="414" customFormat="1" x14ac:dyDescent="0.3"/>
    <row r="203" s="414" customFormat="1" x14ac:dyDescent="0.3"/>
    <row r="204" s="414" customFormat="1" x14ac:dyDescent="0.3"/>
    <row r="205" s="414" customFormat="1" x14ac:dyDescent="0.3"/>
    <row r="206" s="414" customFormat="1" x14ac:dyDescent="0.3"/>
    <row r="207" s="414" customFormat="1" x14ac:dyDescent="0.3"/>
    <row r="208" s="414" customFormat="1" x14ac:dyDescent="0.3"/>
    <row r="209" s="414" customFormat="1" x14ac:dyDescent="0.3"/>
    <row r="210" s="414" customFormat="1" x14ac:dyDescent="0.3"/>
    <row r="211" s="414" customFormat="1" x14ac:dyDescent="0.3"/>
    <row r="212" s="414" customFormat="1" x14ac:dyDescent="0.3"/>
    <row r="213" s="414" customFormat="1" x14ac:dyDescent="0.3"/>
    <row r="214" s="414" customFormat="1" x14ac:dyDescent="0.3"/>
    <row r="215" s="414" customFormat="1" x14ac:dyDescent="0.3"/>
    <row r="216" s="414" customFormat="1" x14ac:dyDescent="0.3"/>
    <row r="217" s="414" customFormat="1" x14ac:dyDescent="0.3"/>
    <row r="218" s="414" customFormat="1" x14ac:dyDescent="0.3"/>
    <row r="219" s="414" customFormat="1" x14ac:dyDescent="0.3"/>
    <row r="220" s="414" customFormat="1" x14ac:dyDescent="0.3"/>
    <row r="221" s="414" customFormat="1" x14ac:dyDescent="0.3"/>
    <row r="222" s="414" customFormat="1" x14ac:dyDescent="0.3"/>
    <row r="223" s="414" customFormat="1" x14ac:dyDescent="0.3"/>
    <row r="224" s="414" customFormat="1" x14ac:dyDescent="0.3"/>
    <row r="225" s="414" customFormat="1" x14ac:dyDescent="0.3"/>
    <row r="226" s="414" customFormat="1" x14ac:dyDescent="0.3"/>
    <row r="227" s="414" customFormat="1" x14ac:dyDescent="0.3"/>
    <row r="228" s="414" customFormat="1" x14ac:dyDescent="0.3"/>
    <row r="229" s="414" customFormat="1" x14ac:dyDescent="0.3"/>
    <row r="230" s="414" customFormat="1" x14ac:dyDescent="0.3"/>
    <row r="231" s="414" customFormat="1" x14ac:dyDescent="0.3"/>
    <row r="232" s="414" customFormat="1" x14ac:dyDescent="0.3"/>
    <row r="233" s="414" customFormat="1" x14ac:dyDescent="0.3"/>
    <row r="234" s="414" customFormat="1" x14ac:dyDescent="0.3"/>
    <row r="235" s="414" customFormat="1" x14ac:dyDescent="0.3"/>
    <row r="236" s="414" customFormat="1" x14ac:dyDescent="0.3"/>
    <row r="237" s="414" customFormat="1" x14ac:dyDescent="0.3"/>
    <row r="238" s="414" customFormat="1" x14ac:dyDescent="0.3"/>
    <row r="239" s="414" customFormat="1" x14ac:dyDescent="0.3"/>
    <row r="240" s="414" customFormat="1" x14ac:dyDescent="0.3"/>
    <row r="241" s="414" customFormat="1" x14ac:dyDescent="0.3"/>
    <row r="242" s="414" customFormat="1" x14ac:dyDescent="0.3"/>
    <row r="243" s="414" customFormat="1" x14ac:dyDescent="0.3"/>
    <row r="244" s="414" customFormat="1" x14ac:dyDescent="0.3"/>
    <row r="245" s="414" customFormat="1" x14ac:dyDescent="0.3"/>
    <row r="246" s="414" customFormat="1" x14ac:dyDescent="0.3"/>
    <row r="247" s="414" customFormat="1" x14ac:dyDescent="0.3"/>
    <row r="248" s="414" customFormat="1" x14ac:dyDescent="0.3"/>
    <row r="249" s="414" customFormat="1" x14ac:dyDescent="0.3"/>
    <row r="250" s="414" customFormat="1" x14ac:dyDescent="0.3"/>
    <row r="251" s="414" customFormat="1" x14ac:dyDescent="0.3"/>
    <row r="252" s="414" customFormat="1" x14ac:dyDescent="0.3"/>
    <row r="253" s="414" customFormat="1" x14ac:dyDescent="0.3"/>
    <row r="254" s="414" customFormat="1" x14ac:dyDescent="0.3"/>
    <row r="255" s="414" customFormat="1" x14ac:dyDescent="0.3"/>
    <row r="256" s="414" customFormat="1" x14ac:dyDescent="0.3"/>
    <row r="257" s="414" customFormat="1" x14ac:dyDescent="0.3"/>
    <row r="258" s="414" customFormat="1" x14ac:dyDescent="0.3"/>
    <row r="259" s="414" customFormat="1" x14ac:dyDescent="0.3"/>
    <row r="260" s="414" customFormat="1" x14ac:dyDescent="0.3"/>
    <row r="261" s="414" customFormat="1" x14ac:dyDescent="0.3"/>
    <row r="262" s="414" customFormat="1" x14ac:dyDescent="0.3"/>
    <row r="263" s="414" customFormat="1" x14ac:dyDescent="0.3"/>
    <row r="264" s="414" customFormat="1" x14ac:dyDescent="0.3"/>
    <row r="265" s="414" customFormat="1" x14ac:dyDescent="0.3"/>
    <row r="266" s="414" customFormat="1" x14ac:dyDescent="0.3"/>
    <row r="267" s="414" customFormat="1" x14ac:dyDescent="0.3"/>
    <row r="268" s="414" customFormat="1" x14ac:dyDescent="0.3"/>
    <row r="269" s="414" customFormat="1" x14ac:dyDescent="0.3"/>
    <row r="270" s="414" customFormat="1" x14ac:dyDescent="0.3"/>
    <row r="271" s="414" customFormat="1" x14ac:dyDescent="0.3"/>
    <row r="272" s="414" customFormat="1" x14ac:dyDescent="0.3"/>
    <row r="273" s="414" customFormat="1" x14ac:dyDescent="0.3"/>
    <row r="274" s="414" customFormat="1" x14ac:dyDescent="0.3"/>
    <row r="275" s="414" customFormat="1" x14ac:dyDescent="0.3"/>
    <row r="276" s="414" customFormat="1" x14ac:dyDescent="0.3"/>
    <row r="277" s="414" customFormat="1" x14ac:dyDescent="0.3"/>
    <row r="278" s="414" customFormat="1" x14ac:dyDescent="0.3"/>
    <row r="279" s="414" customFormat="1" x14ac:dyDescent="0.3"/>
    <row r="280" s="414" customFormat="1" x14ac:dyDescent="0.3"/>
    <row r="281" s="414" customFormat="1" x14ac:dyDescent="0.3"/>
    <row r="282" s="414" customFormat="1" x14ac:dyDescent="0.3"/>
    <row r="283" s="414" customFormat="1" x14ac:dyDescent="0.3"/>
    <row r="284" s="414" customFormat="1" x14ac:dyDescent="0.3"/>
    <row r="285" s="414" customFormat="1" x14ac:dyDescent="0.3"/>
    <row r="286" s="414" customFormat="1" x14ac:dyDescent="0.3"/>
    <row r="287" s="414" customFormat="1" x14ac:dyDescent="0.3"/>
    <row r="288" s="414" customFormat="1" x14ac:dyDescent="0.3"/>
    <row r="289" s="414" customFormat="1" x14ac:dyDescent="0.3"/>
    <row r="290" s="414" customFormat="1" x14ac:dyDescent="0.3"/>
    <row r="291" s="414" customFormat="1" x14ac:dyDescent="0.3"/>
    <row r="292" s="414" customFormat="1" x14ac:dyDescent="0.3"/>
    <row r="293" s="414" customFormat="1" x14ac:dyDescent="0.3"/>
    <row r="294" s="414" customFormat="1" x14ac:dyDescent="0.3"/>
    <row r="295" s="414" customFormat="1" x14ac:dyDescent="0.3"/>
    <row r="296" s="414" customFormat="1" x14ac:dyDescent="0.3"/>
    <row r="297" s="414" customFormat="1" x14ac:dyDescent="0.3"/>
    <row r="298" s="414" customFormat="1" x14ac:dyDescent="0.3"/>
    <row r="299" s="414" customFormat="1" x14ac:dyDescent="0.3"/>
    <row r="300" s="414" customFormat="1" x14ac:dyDescent="0.3"/>
    <row r="301" s="414" customFormat="1" x14ac:dyDescent="0.3"/>
    <row r="302" s="414" customFormat="1" x14ac:dyDescent="0.3"/>
    <row r="303" s="414" customFormat="1" x14ac:dyDescent="0.3"/>
    <row r="304" s="414" customFormat="1" x14ac:dyDescent="0.3"/>
    <row r="305" s="414" customFormat="1" x14ac:dyDescent="0.3"/>
    <row r="306" s="414" customFormat="1" x14ac:dyDescent="0.3"/>
    <row r="307" s="414" customFormat="1" x14ac:dyDescent="0.3"/>
    <row r="308" s="414" customFormat="1" x14ac:dyDescent="0.3"/>
    <row r="309" s="414" customFormat="1" x14ac:dyDescent="0.3"/>
    <row r="310" s="414" customFormat="1" x14ac:dyDescent="0.3"/>
    <row r="311" s="414" customFormat="1" x14ac:dyDescent="0.3"/>
    <row r="312" s="414" customFormat="1" x14ac:dyDescent="0.3"/>
    <row r="313" s="414" customFormat="1" x14ac:dyDescent="0.3"/>
    <row r="314" s="414" customFormat="1" x14ac:dyDescent="0.3"/>
    <row r="315" s="414" customFormat="1" x14ac:dyDescent="0.3"/>
    <row r="316" s="414" customFormat="1" x14ac:dyDescent="0.3"/>
    <row r="317" s="414" customFormat="1" x14ac:dyDescent="0.3"/>
    <row r="318" s="414" customFormat="1" x14ac:dyDescent="0.3"/>
    <row r="319" s="414" customFormat="1" x14ac:dyDescent="0.3"/>
    <row r="320" s="414" customFormat="1" x14ac:dyDescent="0.3"/>
    <row r="321" s="414" customFormat="1" x14ac:dyDescent="0.3"/>
    <row r="322" s="414" customFormat="1" x14ac:dyDescent="0.3"/>
    <row r="323" s="414" customFormat="1" x14ac:dyDescent="0.3"/>
    <row r="324" s="414" customFormat="1" x14ac:dyDescent="0.3"/>
    <row r="325" s="414" customFormat="1" x14ac:dyDescent="0.3"/>
    <row r="326" s="414" customFormat="1" x14ac:dyDescent="0.3"/>
    <row r="327" s="414" customFormat="1" x14ac:dyDescent="0.3"/>
    <row r="328" s="414" customFormat="1" x14ac:dyDescent="0.3"/>
    <row r="329" s="414" customFormat="1" x14ac:dyDescent="0.3"/>
    <row r="330" s="414" customFormat="1" x14ac:dyDescent="0.3"/>
    <row r="331" s="414" customFormat="1" x14ac:dyDescent="0.3"/>
    <row r="332" s="414" customFormat="1" x14ac:dyDescent="0.3"/>
    <row r="333" s="414" customFormat="1" x14ac:dyDescent="0.3"/>
    <row r="334" s="414" customFormat="1" x14ac:dyDescent="0.3"/>
    <row r="335" s="414" customFormat="1" x14ac:dyDescent="0.3"/>
    <row r="336" s="414" customFormat="1" x14ac:dyDescent="0.3"/>
    <row r="337" s="414" customFormat="1" x14ac:dyDescent="0.3"/>
    <row r="338" s="414" customFormat="1" x14ac:dyDescent="0.3"/>
    <row r="339" s="414" customFormat="1" x14ac:dyDescent="0.3"/>
    <row r="340" s="414" customFormat="1" x14ac:dyDescent="0.3"/>
    <row r="341" s="414" customFormat="1" x14ac:dyDescent="0.3"/>
    <row r="342" s="414" customFormat="1" x14ac:dyDescent="0.3"/>
    <row r="343" s="414" customFormat="1" x14ac:dyDescent="0.3"/>
    <row r="344" s="414" customFormat="1" x14ac:dyDescent="0.3"/>
    <row r="345" s="414" customFormat="1" x14ac:dyDescent="0.3"/>
    <row r="346" s="414" customFormat="1" x14ac:dyDescent="0.3"/>
    <row r="347" s="414" customFormat="1" x14ac:dyDescent="0.3"/>
    <row r="348" s="414" customFormat="1" x14ac:dyDescent="0.3"/>
    <row r="349" s="414" customFormat="1" x14ac:dyDescent="0.3"/>
    <row r="350" s="414" customFormat="1" x14ac:dyDescent="0.3"/>
    <row r="351" s="414" customFormat="1" x14ac:dyDescent="0.3"/>
    <row r="352" s="414" customFormat="1" x14ac:dyDescent="0.3"/>
    <row r="353" s="414" customFormat="1" x14ac:dyDescent="0.3"/>
    <row r="354" s="414" customFormat="1" x14ac:dyDescent="0.3"/>
    <row r="355" s="414" customFormat="1" x14ac:dyDescent="0.3"/>
    <row r="356" s="414" customFormat="1" x14ac:dyDescent="0.3"/>
    <row r="357" s="414" customFormat="1" x14ac:dyDescent="0.3"/>
    <row r="358" s="414" customFormat="1" x14ac:dyDescent="0.3"/>
    <row r="359" s="414" customFormat="1" x14ac:dyDescent="0.3"/>
    <row r="360" s="414" customFormat="1" x14ac:dyDescent="0.3"/>
    <row r="361" s="414" customFormat="1" x14ac:dyDescent="0.3"/>
    <row r="362" s="414" customFormat="1" x14ac:dyDescent="0.3"/>
    <row r="363" s="414" customFormat="1" x14ac:dyDescent="0.3"/>
    <row r="364" s="414" customFormat="1" x14ac:dyDescent="0.3"/>
    <row r="365" s="414" customFormat="1" x14ac:dyDescent="0.3"/>
    <row r="366" s="414" customFormat="1" x14ac:dyDescent="0.3"/>
    <row r="367" s="414" customFormat="1" x14ac:dyDescent="0.3"/>
    <row r="368" s="414" customFormat="1" x14ac:dyDescent="0.3"/>
    <row r="369" s="414" customFormat="1" x14ac:dyDescent="0.3"/>
    <row r="370" s="414" customFormat="1" x14ac:dyDescent="0.3"/>
    <row r="371" s="414" customFormat="1" x14ac:dyDescent="0.3"/>
    <row r="372" s="414" customFormat="1" x14ac:dyDescent="0.3"/>
    <row r="373" s="414" customFormat="1" x14ac:dyDescent="0.3"/>
    <row r="374" s="414" customFormat="1" x14ac:dyDescent="0.3"/>
    <row r="375" s="414" customFormat="1" x14ac:dyDescent="0.3"/>
    <row r="376" s="414" customFormat="1" x14ac:dyDescent="0.3"/>
    <row r="377" s="414" customFormat="1" x14ac:dyDescent="0.3"/>
    <row r="378" s="414" customFormat="1" x14ac:dyDescent="0.3"/>
    <row r="379" s="414" customFormat="1" x14ac:dyDescent="0.3"/>
    <row r="380" s="414" customFormat="1" x14ac:dyDescent="0.3"/>
    <row r="381" s="414" customFormat="1" x14ac:dyDescent="0.3"/>
    <row r="382" s="414" customFormat="1" x14ac:dyDescent="0.3"/>
    <row r="383" s="414" customFormat="1" x14ac:dyDescent="0.3"/>
    <row r="384" s="414" customFormat="1" x14ac:dyDescent="0.3"/>
    <row r="385" s="414" customFormat="1" x14ac:dyDescent="0.3"/>
    <row r="386" s="414" customFormat="1" x14ac:dyDescent="0.3"/>
    <row r="387" s="414" customFormat="1" x14ac:dyDescent="0.3"/>
    <row r="388" s="414" customFormat="1" x14ac:dyDescent="0.3"/>
    <row r="389" s="414" customFormat="1" x14ac:dyDescent="0.3"/>
    <row r="390" s="414" customFormat="1" x14ac:dyDescent="0.3"/>
    <row r="391" s="414" customFormat="1" x14ac:dyDescent="0.3"/>
    <row r="392" s="414" customFormat="1" x14ac:dyDescent="0.3"/>
    <row r="393" s="414" customFormat="1" x14ac:dyDescent="0.3"/>
    <row r="394" s="414" customFormat="1" x14ac:dyDescent="0.3"/>
    <row r="395" s="414" customFormat="1" x14ac:dyDescent="0.3"/>
    <row r="396" s="414" customFormat="1" x14ac:dyDescent="0.3"/>
    <row r="397" s="414" customFormat="1" x14ac:dyDescent="0.3"/>
    <row r="398" s="414" customFormat="1" x14ac:dyDescent="0.3"/>
    <row r="399" s="414" customFormat="1" x14ac:dyDescent="0.3"/>
    <row r="400" s="414" customFormat="1" x14ac:dyDescent="0.3"/>
    <row r="401" s="414" customFormat="1" x14ac:dyDescent="0.3"/>
    <row r="402" s="414" customFormat="1" x14ac:dyDescent="0.3"/>
    <row r="403" s="414" customFormat="1" x14ac:dyDescent="0.3"/>
    <row r="404" s="414" customFormat="1" x14ac:dyDescent="0.3"/>
    <row r="405" s="414" customFormat="1" x14ac:dyDescent="0.3"/>
    <row r="406" s="414" customFormat="1" x14ac:dyDescent="0.3"/>
    <row r="407" s="414" customFormat="1" x14ac:dyDescent="0.3"/>
    <row r="408" s="414" customFormat="1" x14ac:dyDescent="0.3"/>
    <row r="409" s="414" customFormat="1" x14ac:dyDescent="0.3"/>
    <row r="410" s="414" customFormat="1" x14ac:dyDescent="0.3"/>
    <row r="411" s="414" customFormat="1" x14ac:dyDescent="0.3"/>
    <row r="412" s="414" customFormat="1" x14ac:dyDescent="0.3"/>
    <row r="413" s="414" customFormat="1" x14ac:dyDescent="0.3"/>
    <row r="414" s="414" customFormat="1" x14ac:dyDescent="0.3"/>
    <row r="415" s="414" customFormat="1" x14ac:dyDescent="0.3"/>
    <row r="416" s="414" customFormat="1" x14ac:dyDescent="0.3"/>
    <row r="417" s="414" customFormat="1" x14ac:dyDescent="0.3"/>
    <row r="418" s="414" customFormat="1" x14ac:dyDescent="0.3"/>
    <row r="419" s="414" customFormat="1" x14ac:dyDescent="0.3"/>
    <row r="420" s="414" customFormat="1" x14ac:dyDescent="0.3"/>
    <row r="421" s="414" customFormat="1" x14ac:dyDescent="0.3"/>
    <row r="422" s="414" customFormat="1" x14ac:dyDescent="0.3"/>
    <row r="423" s="414" customFormat="1" x14ac:dyDescent="0.3"/>
    <row r="424" s="414" customFormat="1" x14ac:dyDescent="0.3"/>
    <row r="425" s="414" customFormat="1" x14ac:dyDescent="0.3"/>
    <row r="426" s="414" customFormat="1" x14ac:dyDescent="0.3"/>
    <row r="427" s="414" customFormat="1" x14ac:dyDescent="0.3"/>
    <row r="428" s="414" customFormat="1" x14ac:dyDescent="0.3"/>
    <row r="429" s="414" customFormat="1" x14ac:dyDescent="0.3"/>
    <row r="430" s="414" customFormat="1" x14ac:dyDescent="0.3"/>
    <row r="431" s="414" customFormat="1" x14ac:dyDescent="0.3"/>
    <row r="432" s="414" customFormat="1" x14ac:dyDescent="0.3"/>
    <row r="433" s="414" customFormat="1" x14ac:dyDescent="0.3"/>
    <row r="434" s="414" customFormat="1" x14ac:dyDescent="0.3"/>
    <row r="435" s="414" customFormat="1" x14ac:dyDescent="0.3"/>
    <row r="436" s="414" customFormat="1" x14ac:dyDescent="0.3"/>
    <row r="437" s="414" customFormat="1" x14ac:dyDescent="0.3"/>
    <row r="438" s="414" customFormat="1" x14ac:dyDescent="0.3"/>
    <row r="439" s="414" customFormat="1" x14ac:dyDescent="0.3"/>
    <row r="440" s="414" customFormat="1" x14ac:dyDescent="0.3"/>
    <row r="441" s="414" customFormat="1" x14ac:dyDescent="0.3"/>
    <row r="442" s="414" customFormat="1" x14ac:dyDescent="0.3"/>
    <row r="443" s="414" customFormat="1" x14ac:dyDescent="0.3"/>
    <row r="444" s="414" customFormat="1" x14ac:dyDescent="0.3"/>
    <row r="445" s="414" customFormat="1" x14ac:dyDescent="0.3"/>
    <row r="446" s="414" customFormat="1" x14ac:dyDescent="0.3"/>
    <row r="447" s="414" customFormat="1" x14ac:dyDescent="0.3"/>
    <row r="448" s="414" customFormat="1" x14ac:dyDescent="0.3"/>
    <row r="449" s="414" customFormat="1" x14ac:dyDescent="0.3"/>
    <row r="450" s="414" customFormat="1" x14ac:dyDescent="0.3"/>
    <row r="451" s="414" customFormat="1" x14ac:dyDescent="0.3"/>
    <row r="452" s="414" customFormat="1" x14ac:dyDescent="0.3"/>
    <row r="453" s="414" customFormat="1" x14ac:dyDescent="0.3"/>
    <row r="454" s="414" customFormat="1" x14ac:dyDescent="0.3"/>
    <row r="455" s="414" customFormat="1" x14ac:dyDescent="0.3"/>
    <row r="456" s="414" customFormat="1" x14ac:dyDescent="0.3"/>
    <row r="457" s="414" customFormat="1" x14ac:dyDescent="0.3"/>
    <row r="458" s="414" customFormat="1" x14ac:dyDescent="0.3"/>
    <row r="459" s="414" customFormat="1" x14ac:dyDescent="0.3"/>
    <row r="460" s="414" customFormat="1" x14ac:dyDescent="0.3"/>
    <row r="461" s="414" customFormat="1" x14ac:dyDescent="0.3"/>
    <row r="462" s="414" customFormat="1" x14ac:dyDescent="0.3"/>
    <row r="463" s="414" customFormat="1" x14ac:dyDescent="0.3"/>
    <row r="464" s="414" customFormat="1" x14ac:dyDescent="0.3"/>
    <row r="465" s="414" customFormat="1" x14ac:dyDescent="0.3"/>
    <row r="466" s="414" customFormat="1" x14ac:dyDescent="0.3"/>
    <row r="467" s="414" customFormat="1" x14ac:dyDescent="0.3"/>
    <row r="468" s="414" customFormat="1" x14ac:dyDescent="0.3"/>
    <row r="469" s="414" customFormat="1" x14ac:dyDescent="0.3"/>
    <row r="470" s="414" customFormat="1" x14ac:dyDescent="0.3"/>
    <row r="471" s="414" customFormat="1" x14ac:dyDescent="0.3"/>
    <row r="472" s="414" customFormat="1" x14ac:dyDescent="0.3"/>
    <row r="473" s="414" customFormat="1" x14ac:dyDescent="0.3"/>
    <row r="474" s="414" customFormat="1" x14ac:dyDescent="0.3"/>
    <row r="475" s="414" customFormat="1" x14ac:dyDescent="0.3"/>
    <row r="476" s="414" customFormat="1" x14ac:dyDescent="0.3"/>
    <row r="477" s="414" customFormat="1" x14ac:dyDescent="0.3"/>
    <row r="478" s="414" customFormat="1" x14ac:dyDescent="0.3"/>
    <row r="479" s="414" customFormat="1" x14ac:dyDescent="0.3"/>
    <row r="480" s="414" customFormat="1" x14ac:dyDescent="0.3"/>
    <row r="481" s="414" customFormat="1" x14ac:dyDescent="0.3"/>
    <row r="482" s="414" customFormat="1" x14ac:dyDescent="0.3"/>
    <row r="483" s="414" customFormat="1" x14ac:dyDescent="0.3"/>
    <row r="484" s="414" customFormat="1" x14ac:dyDescent="0.3"/>
    <row r="485" s="414" customFormat="1" x14ac:dyDescent="0.3"/>
    <row r="486" s="414" customFormat="1" x14ac:dyDescent="0.3"/>
    <row r="487" s="414" customFormat="1" x14ac:dyDescent="0.3"/>
    <row r="488" s="414" customFormat="1" x14ac:dyDescent="0.3"/>
    <row r="489" s="414" customFormat="1" x14ac:dyDescent="0.3"/>
    <row r="490" s="414" customFormat="1" x14ac:dyDescent="0.3"/>
    <row r="491" s="414" customFormat="1" x14ac:dyDescent="0.3"/>
    <row r="492" s="414" customFormat="1" x14ac:dyDescent="0.3"/>
    <row r="493" s="414" customFormat="1" x14ac:dyDescent="0.3"/>
    <row r="494" s="414" customFormat="1" x14ac:dyDescent="0.3"/>
    <row r="495" s="414" customFormat="1" x14ac:dyDescent="0.3"/>
    <row r="496" s="414" customFormat="1" x14ac:dyDescent="0.3"/>
    <row r="497" s="414" customFormat="1" x14ac:dyDescent="0.3"/>
    <row r="498" s="414" customFormat="1" x14ac:dyDescent="0.3"/>
    <row r="499" s="414" customFormat="1" x14ac:dyDescent="0.3"/>
    <row r="500" s="414" customFormat="1" x14ac:dyDescent="0.3"/>
    <row r="501" s="414" customFormat="1" x14ac:dyDescent="0.3"/>
    <row r="502" s="414" customFormat="1" x14ac:dyDescent="0.3"/>
    <row r="503" s="414" customFormat="1" x14ac:dyDescent="0.3"/>
    <row r="504" s="414" customFormat="1" x14ac:dyDescent="0.3"/>
    <row r="505" s="414" customFormat="1" x14ac:dyDescent="0.3"/>
    <row r="506" s="414" customFormat="1" x14ac:dyDescent="0.3"/>
    <row r="507" s="414" customFormat="1" x14ac:dyDescent="0.3"/>
    <row r="508" s="414" customFormat="1" x14ac:dyDescent="0.3"/>
    <row r="509" s="414" customFormat="1" x14ac:dyDescent="0.3"/>
    <row r="510" s="414" customFormat="1" x14ac:dyDescent="0.3"/>
    <row r="511" s="414" customFormat="1" x14ac:dyDescent="0.3"/>
    <row r="512" s="414" customFormat="1" x14ac:dyDescent="0.3"/>
    <row r="513" s="414" customFormat="1" x14ac:dyDescent="0.3"/>
    <row r="514" s="414" customFormat="1" x14ac:dyDescent="0.3"/>
    <row r="515" s="414" customFormat="1" x14ac:dyDescent="0.3"/>
    <row r="516" s="414" customFormat="1" x14ac:dyDescent="0.3"/>
    <row r="517" s="414" customFormat="1" x14ac:dyDescent="0.3"/>
    <row r="518" s="414" customFormat="1" x14ac:dyDescent="0.3"/>
    <row r="519" s="414" customFormat="1" x14ac:dyDescent="0.3"/>
    <row r="520" s="414" customFormat="1" x14ac:dyDescent="0.3"/>
    <row r="521" s="414" customFormat="1" x14ac:dyDescent="0.3"/>
    <row r="522" s="414" customFormat="1" x14ac:dyDescent="0.3"/>
    <row r="523" s="414" customFormat="1" x14ac:dyDescent="0.3"/>
    <row r="524" s="414" customFormat="1" x14ac:dyDescent="0.3"/>
    <row r="525" s="414" customFormat="1" x14ac:dyDescent="0.3"/>
    <row r="526" s="414" customFormat="1" x14ac:dyDescent="0.3"/>
    <row r="527" s="414" customFormat="1" x14ac:dyDescent="0.3"/>
    <row r="528" s="414" customFormat="1" x14ac:dyDescent="0.3"/>
    <row r="529" s="414" customFormat="1" x14ac:dyDescent="0.3"/>
    <row r="530" s="414" customFormat="1" x14ac:dyDescent="0.3"/>
    <row r="531" s="414" customFormat="1" x14ac:dyDescent="0.3"/>
    <row r="532" s="414" customFormat="1" x14ac:dyDescent="0.3"/>
    <row r="533" s="414" customFormat="1" x14ac:dyDescent="0.3"/>
    <row r="534" s="414" customFormat="1" x14ac:dyDescent="0.3"/>
    <row r="535" s="414" customFormat="1" x14ac:dyDescent="0.3"/>
    <row r="536" s="414" customFormat="1" x14ac:dyDescent="0.3"/>
    <row r="537" s="414" customFormat="1" x14ac:dyDescent="0.3"/>
    <row r="538" s="414" customFormat="1" x14ac:dyDescent="0.3"/>
    <row r="539" s="414" customFormat="1" x14ac:dyDescent="0.3"/>
    <row r="540" s="414" customFormat="1" x14ac:dyDescent="0.3"/>
    <row r="541" s="414" customFormat="1" x14ac:dyDescent="0.3"/>
    <row r="542" s="414" customFormat="1" x14ac:dyDescent="0.3"/>
    <row r="543" s="414" customFormat="1" x14ac:dyDescent="0.3"/>
    <row r="544" s="414" customFormat="1" x14ac:dyDescent="0.3"/>
    <row r="545" s="414" customFormat="1" x14ac:dyDescent="0.3"/>
    <row r="546" s="414" customFormat="1" x14ac:dyDescent="0.3"/>
    <row r="547" s="414" customFormat="1" x14ac:dyDescent="0.3"/>
    <row r="548" s="414" customFormat="1" x14ac:dyDescent="0.3"/>
    <row r="549" s="414" customFormat="1" x14ac:dyDescent="0.3"/>
    <row r="550" s="414" customFormat="1" x14ac:dyDescent="0.3"/>
    <row r="551" s="414" customFormat="1" x14ac:dyDescent="0.3"/>
    <row r="552" s="414" customFormat="1" x14ac:dyDescent="0.3"/>
    <row r="553" s="414" customFormat="1" x14ac:dyDescent="0.3"/>
    <row r="554" s="414" customFormat="1" x14ac:dyDescent="0.3"/>
    <row r="555" s="414" customFormat="1" x14ac:dyDescent="0.3"/>
    <row r="556" s="414" customFormat="1" x14ac:dyDescent="0.3"/>
    <row r="557" s="414" customFormat="1" x14ac:dyDescent="0.3"/>
    <row r="558" s="414" customFormat="1" x14ac:dyDescent="0.3"/>
    <row r="559" s="414" customFormat="1" x14ac:dyDescent="0.3"/>
    <row r="560" s="414" customFormat="1" x14ac:dyDescent="0.3"/>
    <row r="561" s="414" customFormat="1" x14ac:dyDescent="0.3"/>
    <row r="562" s="414" customFormat="1" x14ac:dyDescent="0.3"/>
    <row r="563" s="414" customFormat="1" x14ac:dyDescent="0.3"/>
    <row r="564" s="414" customFormat="1" x14ac:dyDescent="0.3"/>
    <row r="565" s="414" customFormat="1" x14ac:dyDescent="0.3"/>
    <row r="566" s="414" customFormat="1" x14ac:dyDescent="0.3"/>
    <row r="567" s="414" customFormat="1" x14ac:dyDescent="0.3"/>
    <row r="568" s="414" customFormat="1" x14ac:dyDescent="0.3"/>
    <row r="569" s="414" customFormat="1" x14ac:dyDescent="0.3"/>
    <row r="570" s="414" customFormat="1" x14ac:dyDescent="0.3"/>
    <row r="571" s="414" customFormat="1" x14ac:dyDescent="0.3"/>
    <row r="572" s="414" customFormat="1" x14ac:dyDescent="0.3"/>
    <row r="573" s="414" customFormat="1" x14ac:dyDescent="0.3"/>
    <row r="574" s="414" customFormat="1" x14ac:dyDescent="0.3"/>
    <row r="575" s="414" customFormat="1" x14ac:dyDescent="0.3"/>
    <row r="576" s="414" customFormat="1" x14ac:dyDescent="0.3"/>
    <row r="577" s="414" customFormat="1" x14ac:dyDescent="0.3"/>
    <row r="578" s="414" customFormat="1" x14ac:dyDescent="0.3"/>
    <row r="579" s="414" customFormat="1" x14ac:dyDescent="0.3"/>
    <row r="580" s="414" customFormat="1" x14ac:dyDescent="0.3"/>
    <row r="581" s="414" customFormat="1" x14ac:dyDescent="0.3"/>
    <row r="582" s="414" customFormat="1" x14ac:dyDescent="0.3"/>
    <row r="583" s="414" customFormat="1" x14ac:dyDescent="0.3"/>
    <row r="584" s="414" customFormat="1" x14ac:dyDescent="0.3"/>
    <row r="585" s="414" customFormat="1" x14ac:dyDescent="0.3"/>
    <row r="586" s="414" customFormat="1" x14ac:dyDescent="0.3"/>
    <row r="587" s="414" customFormat="1" x14ac:dyDescent="0.3"/>
    <row r="588" s="414" customFormat="1" x14ac:dyDescent="0.3"/>
    <row r="589" s="414" customFormat="1" x14ac:dyDescent="0.3"/>
    <row r="590" s="414" customFormat="1" x14ac:dyDescent="0.3"/>
    <row r="591" s="414" customFormat="1" x14ac:dyDescent="0.3"/>
    <row r="592" s="414" customFormat="1" x14ac:dyDescent="0.3"/>
    <row r="593" s="414" customFormat="1" x14ac:dyDescent="0.3"/>
    <row r="594" s="414" customFormat="1" x14ac:dyDescent="0.3"/>
    <row r="595" s="414" customFormat="1" x14ac:dyDescent="0.3"/>
    <row r="596" s="414" customFormat="1" x14ac:dyDescent="0.3"/>
    <row r="597" s="414" customFormat="1" x14ac:dyDescent="0.3"/>
    <row r="598" s="414" customFormat="1" x14ac:dyDescent="0.3"/>
    <row r="599" s="414" customFormat="1" x14ac:dyDescent="0.3"/>
    <row r="600" s="414" customFormat="1" x14ac:dyDescent="0.3"/>
    <row r="601" s="414" customFormat="1" x14ac:dyDescent="0.3"/>
    <row r="602" s="414" customFormat="1" x14ac:dyDescent="0.3"/>
    <row r="603" s="414" customFormat="1" x14ac:dyDescent="0.3"/>
    <row r="604" s="414" customFormat="1" x14ac:dyDescent="0.3"/>
    <row r="605" s="414" customFormat="1" x14ac:dyDescent="0.3"/>
    <row r="606" s="414" customFormat="1" x14ac:dyDescent="0.3"/>
    <row r="607" s="414" customFormat="1" x14ac:dyDescent="0.3"/>
    <row r="608" s="414" customFormat="1" x14ac:dyDescent="0.3"/>
    <row r="609" s="414" customFormat="1" x14ac:dyDescent="0.3"/>
    <row r="610" s="414" customFormat="1" x14ac:dyDescent="0.3"/>
    <row r="611" s="414" customFormat="1" x14ac:dyDescent="0.3"/>
    <row r="612" s="414" customFormat="1" x14ac:dyDescent="0.3"/>
    <row r="613" s="414" customFormat="1" x14ac:dyDescent="0.3"/>
    <row r="614" s="414" customFormat="1" x14ac:dyDescent="0.3"/>
    <row r="615" s="414" customFormat="1" x14ac:dyDescent="0.3"/>
    <row r="616" s="414" customFormat="1" x14ac:dyDescent="0.3"/>
    <row r="617" s="414" customFormat="1" x14ac:dyDescent="0.3"/>
    <row r="618" s="414" customFormat="1" x14ac:dyDescent="0.3"/>
    <row r="619" s="414" customFormat="1" x14ac:dyDescent="0.3"/>
    <row r="620" s="414" customFormat="1" x14ac:dyDescent="0.3"/>
    <row r="621" s="414" customFormat="1" x14ac:dyDescent="0.3"/>
    <row r="622" s="414" customFormat="1" x14ac:dyDescent="0.3"/>
    <row r="623" s="414" customFormat="1" x14ac:dyDescent="0.3"/>
    <row r="624" s="414" customFormat="1" x14ac:dyDescent="0.3"/>
    <row r="625" s="414" customFormat="1" x14ac:dyDescent="0.3"/>
    <row r="626" s="414" customFormat="1" x14ac:dyDescent="0.3"/>
    <row r="627" s="414" customFormat="1" x14ac:dyDescent="0.3"/>
    <row r="628" s="414" customFormat="1" x14ac:dyDescent="0.3"/>
    <row r="629" s="414" customFormat="1" x14ac:dyDescent="0.3"/>
    <row r="630" s="414" customFormat="1" x14ac:dyDescent="0.3"/>
    <row r="631" s="414" customFormat="1" x14ac:dyDescent="0.3"/>
    <row r="632" s="414" customFormat="1" x14ac:dyDescent="0.3"/>
    <row r="633" s="414" customFormat="1" x14ac:dyDescent="0.3"/>
    <row r="634" s="414" customFormat="1" x14ac:dyDescent="0.3"/>
    <row r="635" s="414" customFormat="1" x14ac:dyDescent="0.3"/>
    <row r="636" s="414" customFormat="1" x14ac:dyDescent="0.3"/>
    <row r="637" s="414" customFormat="1" x14ac:dyDescent="0.3"/>
    <row r="638" s="414" customFormat="1" x14ac:dyDescent="0.3"/>
    <row r="639" s="414" customFormat="1" x14ac:dyDescent="0.3"/>
    <row r="640" s="414" customFormat="1" x14ac:dyDescent="0.3"/>
    <row r="641" s="414" customFormat="1" x14ac:dyDescent="0.3"/>
    <row r="642" s="414" customFormat="1" x14ac:dyDescent="0.3"/>
    <row r="643" s="414" customFormat="1" x14ac:dyDescent="0.3"/>
    <row r="644" s="414" customFormat="1" x14ac:dyDescent="0.3"/>
    <row r="645" s="414" customFormat="1" x14ac:dyDescent="0.3"/>
    <row r="646" s="414" customFormat="1" x14ac:dyDescent="0.3"/>
    <row r="647" s="414" customFormat="1" x14ac:dyDescent="0.3"/>
    <row r="648" s="414" customFormat="1" x14ac:dyDescent="0.3"/>
    <row r="649" s="414" customFormat="1" x14ac:dyDescent="0.3"/>
    <row r="650" s="414" customFormat="1" x14ac:dyDescent="0.3"/>
    <row r="651" s="414" customFormat="1" x14ac:dyDescent="0.3"/>
    <row r="652" s="414" customFormat="1" x14ac:dyDescent="0.3"/>
    <row r="653" s="414" customFormat="1" x14ac:dyDescent="0.3"/>
    <row r="654" s="414" customFormat="1" x14ac:dyDescent="0.3"/>
    <row r="655" s="414" customFormat="1" x14ac:dyDescent="0.3"/>
    <row r="656" s="414" customFormat="1" x14ac:dyDescent="0.3"/>
    <row r="657" s="414" customFormat="1" x14ac:dyDescent="0.3"/>
    <row r="658" s="414" customFormat="1" x14ac:dyDescent="0.3"/>
    <row r="659" s="414" customFormat="1" x14ac:dyDescent="0.3"/>
    <row r="660" s="414" customFormat="1" x14ac:dyDescent="0.3"/>
    <row r="661" s="414" customFormat="1" x14ac:dyDescent="0.3"/>
    <row r="662" s="414" customFormat="1" x14ac:dyDescent="0.3"/>
    <row r="663" s="414" customFormat="1" x14ac:dyDescent="0.3"/>
    <row r="664" s="414" customFormat="1" x14ac:dyDescent="0.3"/>
    <row r="665" s="414" customFormat="1" x14ac:dyDescent="0.3"/>
    <row r="666" s="414" customFormat="1" x14ac:dyDescent="0.3"/>
    <row r="667" s="414" customFormat="1" x14ac:dyDescent="0.3"/>
    <row r="668" s="414" customFormat="1" x14ac:dyDescent="0.3"/>
    <row r="669" s="414" customFormat="1" x14ac:dyDescent="0.3"/>
    <row r="670" s="414" customFormat="1" x14ac:dyDescent="0.3"/>
    <row r="671" s="414" customFormat="1" x14ac:dyDescent="0.3"/>
    <row r="672" s="414" customFormat="1" x14ac:dyDescent="0.3"/>
    <row r="673" s="414" customFormat="1" x14ac:dyDescent="0.3"/>
    <row r="674" s="414" customFormat="1" x14ac:dyDescent="0.3"/>
    <row r="675" s="414" customFormat="1" x14ac:dyDescent="0.3"/>
    <row r="676" s="414" customFormat="1" x14ac:dyDescent="0.3"/>
    <row r="677" s="414" customFormat="1" x14ac:dyDescent="0.3"/>
    <row r="678" s="414" customFormat="1" x14ac:dyDescent="0.3"/>
    <row r="679" s="414" customFormat="1" x14ac:dyDescent="0.3"/>
    <row r="680" s="414" customFormat="1" x14ac:dyDescent="0.3"/>
    <row r="681" s="414" customFormat="1" x14ac:dyDescent="0.3"/>
    <row r="682" s="414" customFormat="1" x14ac:dyDescent="0.3"/>
    <row r="683" s="414" customFormat="1" x14ac:dyDescent="0.3"/>
    <row r="684" s="414" customFormat="1" x14ac:dyDescent="0.3"/>
    <row r="685" s="414" customFormat="1" x14ac:dyDescent="0.3"/>
    <row r="686" s="414" customFormat="1" x14ac:dyDescent="0.3"/>
    <row r="687" s="414" customFormat="1" x14ac:dyDescent="0.3"/>
    <row r="688" s="414" customFormat="1" x14ac:dyDescent="0.3"/>
    <row r="689" s="414" customFormat="1" x14ac:dyDescent="0.3"/>
    <row r="690" s="414" customFormat="1" x14ac:dyDescent="0.3"/>
    <row r="691" s="414" customFormat="1" x14ac:dyDescent="0.3"/>
    <row r="692" s="414" customFormat="1" x14ac:dyDescent="0.3"/>
    <row r="693" s="414" customFormat="1" x14ac:dyDescent="0.3"/>
    <row r="694" s="414" customFormat="1" x14ac:dyDescent="0.3"/>
    <row r="695" s="414" customFormat="1" x14ac:dyDescent="0.3"/>
    <row r="696" s="414" customFormat="1" x14ac:dyDescent="0.3"/>
    <row r="697" s="414" customFormat="1" x14ac:dyDescent="0.3"/>
    <row r="698" s="414" customFormat="1" x14ac:dyDescent="0.3"/>
    <row r="699" s="414" customFormat="1" x14ac:dyDescent="0.3"/>
    <row r="700" s="414" customFormat="1" x14ac:dyDescent="0.3"/>
    <row r="701" s="414" customFormat="1" x14ac:dyDescent="0.3"/>
    <row r="702" s="414" customFormat="1" x14ac:dyDescent="0.3"/>
    <row r="703" s="414" customFormat="1" x14ac:dyDescent="0.3"/>
    <row r="704" s="414" customFormat="1" x14ac:dyDescent="0.3"/>
    <row r="705" s="414" customFormat="1" x14ac:dyDescent="0.3"/>
    <row r="706" s="414" customFormat="1" x14ac:dyDescent="0.3"/>
    <row r="707" s="414" customFormat="1" x14ac:dyDescent="0.3"/>
    <row r="708" s="414" customFormat="1" x14ac:dyDescent="0.3"/>
    <row r="709" s="414" customFormat="1" x14ac:dyDescent="0.3"/>
    <row r="710" s="414" customFormat="1" x14ac:dyDescent="0.3"/>
    <row r="711" s="414" customFormat="1" x14ac:dyDescent="0.3"/>
    <row r="712" s="414" customFormat="1" x14ac:dyDescent="0.3"/>
    <row r="713" s="414" customFormat="1" x14ac:dyDescent="0.3"/>
    <row r="714" s="414" customFormat="1" x14ac:dyDescent="0.3"/>
    <row r="715" s="414" customFormat="1" x14ac:dyDescent="0.3"/>
    <row r="716" s="414" customFormat="1" x14ac:dyDescent="0.3"/>
    <row r="717" s="414" customFormat="1" x14ac:dyDescent="0.3"/>
    <row r="718" s="414" customFormat="1" x14ac:dyDescent="0.3"/>
    <row r="719" s="414" customFormat="1" x14ac:dyDescent="0.3"/>
    <row r="720" s="414" customFormat="1" x14ac:dyDescent="0.3"/>
    <row r="721" s="414" customFormat="1" x14ac:dyDescent="0.3"/>
    <row r="722" s="414" customFormat="1" x14ac:dyDescent="0.3"/>
    <row r="723" s="414" customFormat="1" x14ac:dyDescent="0.3"/>
    <row r="724" s="414" customFormat="1" x14ac:dyDescent="0.3"/>
    <row r="725" s="414" customFormat="1" x14ac:dyDescent="0.3"/>
    <row r="726" s="414" customFormat="1" x14ac:dyDescent="0.3"/>
    <row r="727" s="414" customFormat="1" x14ac:dyDescent="0.3"/>
    <row r="728" s="414" customFormat="1" x14ac:dyDescent="0.3"/>
    <row r="729" s="414" customFormat="1" x14ac:dyDescent="0.3"/>
    <row r="730" s="414" customFormat="1" x14ac:dyDescent="0.3"/>
    <row r="731" s="414" customFormat="1" x14ac:dyDescent="0.3"/>
    <row r="732" s="414" customFormat="1" x14ac:dyDescent="0.3"/>
    <row r="733" s="414" customFormat="1" x14ac:dyDescent="0.3"/>
    <row r="734" s="414" customFormat="1" x14ac:dyDescent="0.3"/>
    <row r="735" s="414" customFormat="1" x14ac:dyDescent="0.3"/>
    <row r="736" s="414" customFormat="1" x14ac:dyDescent="0.3"/>
    <row r="737" s="414" customFormat="1" x14ac:dyDescent="0.3"/>
    <row r="738" s="414" customFormat="1" x14ac:dyDescent="0.3"/>
    <row r="739" s="414" customFormat="1" x14ac:dyDescent="0.3"/>
    <row r="740" s="414" customFormat="1" x14ac:dyDescent="0.3"/>
    <row r="741" s="414" customFormat="1" x14ac:dyDescent="0.3"/>
    <row r="742" s="414" customFormat="1" x14ac:dyDescent="0.3"/>
    <row r="743" s="414" customFormat="1" x14ac:dyDescent="0.3"/>
    <row r="744" s="414" customFormat="1" x14ac:dyDescent="0.3"/>
    <row r="745" s="414" customFormat="1" x14ac:dyDescent="0.3"/>
    <row r="746" s="414" customFormat="1" x14ac:dyDescent="0.3"/>
    <row r="747" s="414" customFormat="1" x14ac:dyDescent="0.3"/>
    <row r="748" s="414" customFormat="1" x14ac:dyDescent="0.3"/>
    <row r="749" s="414" customFormat="1" x14ac:dyDescent="0.3"/>
    <row r="750" s="414" customFormat="1" x14ac:dyDescent="0.3"/>
    <row r="751" s="414" customFormat="1" x14ac:dyDescent="0.3"/>
    <row r="752" s="414" customFormat="1" x14ac:dyDescent="0.3"/>
    <row r="753" s="414" customFormat="1" x14ac:dyDescent="0.3"/>
    <row r="754" s="414" customFormat="1" x14ac:dyDescent="0.3"/>
    <row r="755" s="414" customFormat="1" x14ac:dyDescent="0.3"/>
    <row r="756" s="414" customFormat="1" x14ac:dyDescent="0.3"/>
    <row r="757" s="414" customFormat="1" x14ac:dyDescent="0.3"/>
    <row r="758" s="414" customFormat="1" x14ac:dyDescent="0.3"/>
    <row r="759" s="414" customFormat="1" x14ac:dyDescent="0.3"/>
    <row r="760" s="414" customFormat="1" x14ac:dyDescent="0.3"/>
    <row r="761" s="414" customFormat="1" x14ac:dyDescent="0.3"/>
    <row r="762" s="414" customFormat="1" x14ac:dyDescent="0.3"/>
    <row r="763" s="414" customFormat="1" x14ac:dyDescent="0.3"/>
    <row r="764" s="414" customFormat="1" x14ac:dyDescent="0.3"/>
    <row r="765" s="414" customFormat="1" x14ac:dyDescent="0.3"/>
    <row r="766" s="414" customFormat="1" x14ac:dyDescent="0.3"/>
    <row r="767" s="414" customFormat="1" x14ac:dyDescent="0.3"/>
    <row r="768" s="414" customFormat="1" x14ac:dyDescent="0.3"/>
    <row r="769" s="414" customFormat="1" x14ac:dyDescent="0.3"/>
    <row r="770" s="414" customFormat="1" x14ac:dyDescent="0.3"/>
    <row r="771" s="414" customFormat="1" x14ac:dyDescent="0.3"/>
    <row r="772" s="414" customFormat="1" x14ac:dyDescent="0.3"/>
    <row r="773" s="414" customFormat="1" x14ac:dyDescent="0.3"/>
    <row r="774" s="414" customFormat="1" x14ac:dyDescent="0.3"/>
    <row r="775" s="414" customFormat="1" x14ac:dyDescent="0.3"/>
    <row r="776" s="414" customFormat="1" x14ac:dyDescent="0.3"/>
    <row r="777" s="414" customFormat="1" x14ac:dyDescent="0.3"/>
    <row r="778" s="414" customFormat="1" x14ac:dyDescent="0.3"/>
    <row r="779" s="414" customFormat="1" x14ac:dyDescent="0.3"/>
    <row r="780" s="414" customFormat="1" x14ac:dyDescent="0.3"/>
    <row r="781" s="414" customFormat="1" x14ac:dyDescent="0.3"/>
    <row r="782" s="414" customFormat="1" x14ac:dyDescent="0.3"/>
    <row r="783" s="414" customFormat="1" x14ac:dyDescent="0.3"/>
    <row r="784" s="414" customFormat="1" x14ac:dyDescent="0.3"/>
    <row r="785" s="414" customFormat="1" x14ac:dyDescent="0.3"/>
    <row r="786" s="414" customFormat="1" x14ac:dyDescent="0.3"/>
    <row r="787" s="414" customFormat="1" x14ac:dyDescent="0.3"/>
    <row r="788" s="414" customFormat="1" x14ac:dyDescent="0.3"/>
    <row r="789" s="414" customFormat="1" x14ac:dyDescent="0.3"/>
    <row r="790" s="414" customFormat="1" x14ac:dyDescent="0.3"/>
    <row r="791" s="414" customFormat="1" x14ac:dyDescent="0.3"/>
    <row r="792" s="414" customFormat="1" x14ac:dyDescent="0.3"/>
    <row r="793" s="414" customFormat="1" x14ac:dyDescent="0.3"/>
    <row r="794" s="414" customFormat="1" x14ac:dyDescent="0.3"/>
    <row r="795" s="414" customFormat="1" x14ac:dyDescent="0.3"/>
    <row r="796" s="414" customFormat="1" x14ac:dyDescent="0.3"/>
    <row r="797" s="414" customFormat="1" x14ac:dyDescent="0.3"/>
    <row r="798" s="414" customFormat="1" x14ac:dyDescent="0.3"/>
    <row r="799" s="414" customFormat="1" x14ac:dyDescent="0.3"/>
    <row r="800" s="414" customFormat="1" x14ac:dyDescent="0.3"/>
    <row r="801" s="414" customFormat="1" x14ac:dyDescent="0.3"/>
    <row r="802" s="414" customFormat="1" x14ac:dyDescent="0.3"/>
    <row r="803" s="414" customFormat="1" x14ac:dyDescent="0.3"/>
    <row r="804" s="414" customFormat="1" x14ac:dyDescent="0.3"/>
    <row r="805" s="414" customFormat="1" x14ac:dyDescent="0.3"/>
    <row r="806" s="414" customFormat="1" x14ac:dyDescent="0.3"/>
    <row r="807" s="414" customFormat="1" x14ac:dyDescent="0.3"/>
    <row r="808" s="414" customFormat="1" x14ac:dyDescent="0.3"/>
    <row r="809" s="414" customFormat="1" x14ac:dyDescent="0.3"/>
    <row r="810" s="414" customFormat="1" x14ac:dyDescent="0.3"/>
    <row r="811" s="414" customFormat="1" x14ac:dyDescent="0.3"/>
    <row r="812" s="414" customFormat="1" x14ac:dyDescent="0.3"/>
    <row r="813" s="414" customFormat="1" x14ac:dyDescent="0.3"/>
    <row r="814" s="414" customFormat="1" x14ac:dyDescent="0.3"/>
    <row r="815" s="414" customFormat="1" x14ac:dyDescent="0.3"/>
    <row r="816" s="414" customFormat="1" x14ac:dyDescent="0.3"/>
    <row r="817" s="414" customFormat="1" x14ac:dyDescent="0.3"/>
    <row r="818" s="414" customFormat="1" x14ac:dyDescent="0.3"/>
    <row r="819" s="414" customFormat="1" x14ac:dyDescent="0.3"/>
    <row r="820" s="414" customFormat="1" x14ac:dyDescent="0.3"/>
    <row r="821" s="414" customFormat="1" x14ac:dyDescent="0.3"/>
    <row r="822" s="414" customFormat="1" x14ac:dyDescent="0.3"/>
    <row r="823" s="414" customFormat="1" x14ac:dyDescent="0.3"/>
    <row r="824" s="414" customFormat="1" x14ac:dyDescent="0.3"/>
    <row r="825" s="414" customFormat="1" x14ac:dyDescent="0.3"/>
    <row r="826" s="414" customFormat="1" x14ac:dyDescent="0.3"/>
    <row r="827" s="414" customFormat="1" x14ac:dyDescent="0.3"/>
    <row r="828" s="414" customFormat="1" x14ac:dyDescent="0.3"/>
    <row r="829" s="414" customFormat="1" x14ac:dyDescent="0.3"/>
    <row r="830" s="414" customFormat="1" x14ac:dyDescent="0.3"/>
    <row r="831" s="414" customFormat="1" x14ac:dyDescent="0.3"/>
    <row r="832" s="414" customFormat="1" x14ac:dyDescent="0.3"/>
    <row r="833" s="414" customFormat="1" x14ac:dyDescent="0.3"/>
    <row r="834" s="414" customFormat="1" x14ac:dyDescent="0.3"/>
    <row r="835" s="414" customFormat="1" x14ac:dyDescent="0.3"/>
    <row r="836" s="414" customFormat="1" x14ac:dyDescent="0.3"/>
    <row r="837" s="414" customFormat="1" x14ac:dyDescent="0.3"/>
    <row r="838" s="414" customFormat="1" x14ac:dyDescent="0.3"/>
    <row r="839" s="414" customFormat="1" x14ac:dyDescent="0.3"/>
    <row r="840" s="414" customFormat="1" x14ac:dyDescent="0.3"/>
    <row r="841" s="414" customFormat="1" x14ac:dyDescent="0.3"/>
    <row r="842" s="414" customFormat="1" x14ac:dyDescent="0.3"/>
    <row r="843" s="414" customFormat="1" x14ac:dyDescent="0.3"/>
    <row r="844" s="414" customFormat="1" x14ac:dyDescent="0.3"/>
    <row r="845" s="414" customFormat="1" x14ac:dyDescent="0.3"/>
    <row r="846" s="414" customFormat="1" x14ac:dyDescent="0.3"/>
    <row r="847" s="414" customFormat="1" x14ac:dyDescent="0.3"/>
    <row r="848" s="414" customFormat="1" x14ac:dyDescent="0.3"/>
    <row r="849" s="414" customFormat="1" x14ac:dyDescent="0.3"/>
    <row r="850" s="414" customFormat="1" x14ac:dyDescent="0.3"/>
    <row r="851" s="414" customFormat="1" x14ac:dyDescent="0.3"/>
    <row r="852" s="414" customFormat="1" x14ac:dyDescent="0.3"/>
    <row r="853" s="414" customFormat="1" x14ac:dyDescent="0.3"/>
    <row r="854" s="414" customFormat="1" x14ac:dyDescent="0.3"/>
    <row r="855" s="414" customFormat="1" x14ac:dyDescent="0.3"/>
    <row r="856" s="414" customFormat="1" x14ac:dyDescent="0.3"/>
    <row r="857" s="414" customFormat="1" x14ac:dyDescent="0.3"/>
    <row r="858" s="414" customFormat="1" x14ac:dyDescent="0.3"/>
    <row r="859" s="414" customFormat="1" x14ac:dyDescent="0.3"/>
    <row r="860" s="414" customFormat="1" x14ac:dyDescent="0.3"/>
    <row r="861" s="414" customFormat="1" x14ac:dyDescent="0.3"/>
    <row r="862" s="414" customFormat="1" x14ac:dyDescent="0.3"/>
    <row r="863" s="414" customFormat="1" x14ac:dyDescent="0.3"/>
    <row r="864" s="414" customFormat="1" x14ac:dyDescent="0.3"/>
    <row r="865" s="414" customFormat="1" x14ac:dyDescent="0.3"/>
    <row r="866" s="414" customFormat="1" x14ac:dyDescent="0.3"/>
    <row r="867" s="414" customFormat="1" x14ac:dyDescent="0.3"/>
    <row r="868" s="414" customFormat="1" x14ac:dyDescent="0.3"/>
    <row r="869" s="414" customFormat="1" x14ac:dyDescent="0.3"/>
    <row r="870" s="414" customFormat="1" x14ac:dyDescent="0.3"/>
    <row r="871" s="414" customFormat="1" x14ac:dyDescent="0.3"/>
    <row r="872" s="414" customFormat="1" x14ac:dyDescent="0.3"/>
    <row r="873" s="414" customFormat="1" x14ac:dyDescent="0.3"/>
    <row r="874" s="414" customFormat="1" x14ac:dyDescent="0.3"/>
    <row r="875" s="414" customFormat="1" x14ac:dyDescent="0.3"/>
    <row r="876" s="414" customFormat="1" x14ac:dyDescent="0.3"/>
    <row r="877" s="414" customFormat="1" x14ac:dyDescent="0.3"/>
    <row r="878" s="414" customFormat="1" x14ac:dyDescent="0.3"/>
    <row r="879" s="414" customFormat="1" x14ac:dyDescent="0.3"/>
    <row r="880" s="414" customFormat="1" x14ac:dyDescent="0.3"/>
    <row r="881" s="414" customFormat="1" x14ac:dyDescent="0.3"/>
    <row r="882" s="414" customFormat="1" x14ac:dyDescent="0.3"/>
    <row r="883" s="414" customFormat="1" x14ac:dyDescent="0.3"/>
    <row r="884" s="414" customFormat="1" x14ac:dyDescent="0.3"/>
    <row r="885" s="414" customFormat="1" x14ac:dyDescent="0.3"/>
    <row r="886" s="414" customFormat="1" x14ac:dyDescent="0.3"/>
    <row r="887" s="414" customFormat="1" x14ac:dyDescent="0.3"/>
    <row r="888" s="414" customFormat="1" x14ac:dyDescent="0.3"/>
    <row r="889" s="414" customFormat="1" x14ac:dyDescent="0.3"/>
    <row r="890" s="414" customFormat="1" x14ac:dyDescent="0.3"/>
    <row r="891" s="414" customFormat="1" x14ac:dyDescent="0.3"/>
    <row r="892" s="414" customFormat="1" x14ac:dyDescent="0.3"/>
    <row r="893" s="414" customFormat="1" x14ac:dyDescent="0.3"/>
    <row r="894" s="414" customFormat="1" x14ac:dyDescent="0.3"/>
    <row r="895" s="414" customFormat="1" x14ac:dyDescent="0.3"/>
    <row r="896" s="414" customFormat="1" x14ac:dyDescent="0.3"/>
    <row r="897" s="414" customFormat="1" x14ac:dyDescent="0.3"/>
    <row r="898" s="414" customFormat="1" x14ac:dyDescent="0.3"/>
    <row r="899" s="414" customFormat="1" x14ac:dyDescent="0.3"/>
    <row r="900" s="414" customFormat="1" x14ac:dyDescent="0.3"/>
    <row r="901" s="414" customFormat="1" x14ac:dyDescent="0.3"/>
    <row r="902" s="414" customFormat="1" x14ac:dyDescent="0.3"/>
    <row r="903" s="414" customFormat="1" x14ac:dyDescent="0.3"/>
    <row r="904" s="414" customFormat="1" x14ac:dyDescent="0.3"/>
    <row r="905" s="414" customFormat="1" x14ac:dyDescent="0.3"/>
    <row r="906" s="414" customFormat="1" x14ac:dyDescent="0.3"/>
    <row r="907" s="414" customFormat="1" x14ac:dyDescent="0.3"/>
    <row r="908" s="414" customFormat="1" x14ac:dyDescent="0.3"/>
    <row r="909" s="414" customFormat="1" x14ac:dyDescent="0.3"/>
    <row r="910" s="414" customFormat="1" x14ac:dyDescent="0.3"/>
    <row r="911" s="414" customFormat="1" x14ac:dyDescent="0.3"/>
    <row r="912" s="414" customFormat="1" x14ac:dyDescent="0.3"/>
    <row r="913" s="414" customFormat="1" x14ac:dyDescent="0.3"/>
    <row r="914" s="414" customFormat="1" x14ac:dyDescent="0.3"/>
    <row r="915" s="414" customFormat="1" x14ac:dyDescent="0.3"/>
    <row r="916" s="414" customFormat="1" x14ac:dyDescent="0.3"/>
    <row r="917" s="414" customFormat="1" x14ac:dyDescent="0.3"/>
    <row r="918" s="414" customFormat="1" x14ac:dyDescent="0.3"/>
    <row r="919" s="414" customFormat="1" x14ac:dyDescent="0.3"/>
    <row r="920" s="414" customFormat="1" x14ac:dyDescent="0.3"/>
    <row r="921" s="414" customFormat="1" x14ac:dyDescent="0.3"/>
    <row r="922" s="414" customFormat="1" x14ac:dyDescent="0.3"/>
    <row r="923" s="414" customFormat="1" x14ac:dyDescent="0.3"/>
    <row r="924" s="414" customFormat="1" x14ac:dyDescent="0.3"/>
    <row r="925" s="414" customFormat="1" x14ac:dyDescent="0.3"/>
    <row r="926" s="414" customFormat="1" x14ac:dyDescent="0.3"/>
    <row r="927" s="414" customFormat="1" x14ac:dyDescent="0.3"/>
    <row r="928" s="414" customFormat="1" x14ac:dyDescent="0.3"/>
    <row r="929" s="414" customFormat="1" x14ac:dyDescent="0.3"/>
    <row r="930" s="414" customFormat="1" x14ac:dyDescent="0.3"/>
    <row r="931" s="414" customFormat="1" x14ac:dyDescent="0.3"/>
    <row r="932" s="414" customFormat="1" x14ac:dyDescent="0.3"/>
    <row r="933" s="414" customFormat="1" x14ac:dyDescent="0.3"/>
    <row r="934" s="414" customFormat="1" x14ac:dyDescent="0.3"/>
    <row r="935" s="414" customFormat="1" x14ac:dyDescent="0.3"/>
    <row r="936" s="414" customFormat="1" x14ac:dyDescent="0.3"/>
    <row r="937" s="414" customFormat="1" x14ac:dyDescent="0.3"/>
    <row r="938" s="414" customFormat="1" x14ac:dyDescent="0.3"/>
    <row r="939" s="414" customFormat="1" x14ac:dyDescent="0.3"/>
    <row r="940" s="414" customFormat="1" x14ac:dyDescent="0.3"/>
    <row r="941" s="414" customFormat="1" x14ac:dyDescent="0.3"/>
    <row r="942" s="414" customFormat="1" x14ac:dyDescent="0.3"/>
    <row r="943" s="414" customFormat="1" x14ac:dyDescent="0.3"/>
    <row r="944" s="414" customFormat="1" x14ac:dyDescent="0.3"/>
    <row r="945" s="414" customFormat="1" x14ac:dyDescent="0.3"/>
    <row r="946" s="414" customFormat="1" x14ac:dyDescent="0.3"/>
    <row r="947" s="414" customFormat="1" x14ac:dyDescent="0.3"/>
    <row r="948" s="414" customFormat="1" x14ac:dyDescent="0.3"/>
    <row r="949" s="414" customFormat="1" x14ac:dyDescent="0.3"/>
    <row r="950" s="414" customFormat="1" x14ac:dyDescent="0.3"/>
    <row r="951" s="414" customFormat="1" x14ac:dyDescent="0.3"/>
    <row r="952" s="414" customFormat="1" x14ac:dyDescent="0.3"/>
    <row r="953" s="414" customFormat="1" x14ac:dyDescent="0.3"/>
    <row r="954" s="414" customFormat="1" x14ac:dyDescent="0.3"/>
    <row r="955" s="414" customFormat="1" x14ac:dyDescent="0.3"/>
    <row r="956" s="414" customFormat="1" x14ac:dyDescent="0.3"/>
    <row r="957" s="414" customFormat="1" x14ac:dyDescent="0.3"/>
    <row r="958" s="414" customFormat="1" x14ac:dyDescent="0.3"/>
    <row r="959" s="414" customFormat="1" x14ac:dyDescent="0.3"/>
    <row r="960" s="414" customFormat="1" x14ac:dyDescent="0.3"/>
    <row r="961" s="414" customFormat="1" x14ac:dyDescent="0.3"/>
    <row r="962" s="414" customFormat="1" x14ac:dyDescent="0.3"/>
    <row r="963" s="414" customFormat="1" x14ac:dyDescent="0.3"/>
    <row r="964" s="414" customFormat="1" x14ac:dyDescent="0.3"/>
    <row r="965" s="414" customFormat="1" x14ac:dyDescent="0.3"/>
    <row r="966" s="414" customFormat="1" x14ac:dyDescent="0.3"/>
    <row r="967" s="414" customFormat="1" x14ac:dyDescent="0.3"/>
    <row r="968" s="414" customFormat="1" x14ac:dyDescent="0.3"/>
    <row r="969" s="414" customFormat="1" x14ac:dyDescent="0.3"/>
    <row r="970" s="414" customFormat="1" x14ac:dyDescent="0.3"/>
    <row r="971" s="414" customFormat="1" x14ac:dyDescent="0.3"/>
    <row r="972" s="414" customFormat="1" x14ac:dyDescent="0.3"/>
    <row r="973" s="414" customFormat="1" x14ac:dyDescent="0.3"/>
    <row r="974" s="414" customFormat="1" x14ac:dyDescent="0.3"/>
    <row r="975" s="414" customFormat="1" x14ac:dyDescent="0.3"/>
    <row r="976" s="414" customFormat="1" x14ac:dyDescent="0.3"/>
    <row r="977" s="414" customFormat="1" x14ac:dyDescent="0.3"/>
    <row r="978" s="414" customFormat="1" x14ac:dyDescent="0.3"/>
    <row r="979" s="414" customFormat="1" x14ac:dyDescent="0.3"/>
    <row r="980" s="414" customFormat="1" x14ac:dyDescent="0.3"/>
    <row r="981" s="414" customFormat="1" x14ac:dyDescent="0.3"/>
    <row r="982" s="414" customFormat="1" x14ac:dyDescent="0.3"/>
    <row r="983" s="414" customFormat="1" x14ac:dyDescent="0.3"/>
    <row r="984" s="414" customFormat="1" x14ac:dyDescent="0.3"/>
    <row r="985" s="414" customFormat="1" x14ac:dyDescent="0.3"/>
    <row r="986" s="414" customFormat="1" x14ac:dyDescent="0.3"/>
    <row r="987" s="414" customFormat="1" x14ac:dyDescent="0.3"/>
    <row r="988" s="414" customFormat="1" x14ac:dyDescent="0.3"/>
    <row r="989" s="414" customFormat="1" x14ac:dyDescent="0.3"/>
    <row r="990" s="414" customFormat="1" x14ac:dyDescent="0.3"/>
    <row r="991" s="414" customFormat="1" x14ac:dyDescent="0.3"/>
    <row r="992" s="414" customFormat="1" x14ac:dyDescent="0.3"/>
    <row r="993" s="414" customFormat="1" x14ac:dyDescent="0.3"/>
    <row r="994" s="414" customFormat="1" x14ac:dyDescent="0.3"/>
    <row r="995" s="414" customFormat="1" x14ac:dyDescent="0.3"/>
    <row r="996" s="414" customFormat="1" x14ac:dyDescent="0.3"/>
    <row r="997" s="414" customFormat="1" x14ac:dyDescent="0.3"/>
    <row r="998" s="414" customFormat="1" x14ac:dyDescent="0.3"/>
    <row r="999" s="414" customFormat="1" x14ac:dyDescent="0.3"/>
    <row r="1000" s="414" customFormat="1" x14ac:dyDescent="0.3"/>
    <row r="1001" s="414" customFormat="1" x14ac:dyDescent="0.3"/>
    <row r="1002" s="414" customFormat="1" x14ac:dyDescent="0.3"/>
    <row r="1003" s="414" customFormat="1" x14ac:dyDescent="0.3"/>
    <row r="1004" s="414" customFormat="1" x14ac:dyDescent="0.3"/>
    <row r="1005" s="414" customFormat="1" x14ac:dyDescent="0.3"/>
    <row r="1006" s="414" customFormat="1" x14ac:dyDescent="0.3"/>
    <row r="1007" s="414" customFormat="1" x14ac:dyDescent="0.3"/>
    <row r="1008" s="414" customFormat="1" x14ac:dyDescent="0.3"/>
    <row r="1009" s="414" customFormat="1" x14ac:dyDescent="0.3"/>
    <row r="1010" s="414" customFormat="1" x14ac:dyDescent="0.3"/>
    <row r="1011" s="414" customFormat="1" x14ac:dyDescent="0.3"/>
    <row r="1012" s="414" customFormat="1" x14ac:dyDescent="0.3"/>
    <row r="1013" s="414" customFormat="1" x14ac:dyDescent="0.3"/>
    <row r="1014" s="414" customFormat="1" x14ac:dyDescent="0.3"/>
    <row r="1015" s="414" customFormat="1" x14ac:dyDescent="0.3"/>
    <row r="1016" s="414" customFormat="1" x14ac:dyDescent="0.3"/>
    <row r="1017" s="414" customFormat="1" x14ac:dyDescent="0.3"/>
    <row r="1018" s="414" customFormat="1" x14ac:dyDescent="0.3"/>
    <row r="1019" s="414" customFormat="1" x14ac:dyDescent="0.3"/>
    <row r="1020" s="414" customFormat="1" x14ac:dyDescent="0.3"/>
    <row r="1021" s="414" customFormat="1" x14ac:dyDescent="0.3"/>
    <row r="1022" s="414" customFormat="1" x14ac:dyDescent="0.3"/>
    <row r="1023" s="414" customFormat="1" x14ac:dyDescent="0.3"/>
    <row r="1024" s="414" customFormat="1" x14ac:dyDescent="0.3"/>
    <row r="1025" s="414" customFormat="1" x14ac:dyDescent="0.3"/>
    <row r="1026" s="414" customFormat="1" x14ac:dyDescent="0.3"/>
    <row r="1027" s="414" customFormat="1" x14ac:dyDescent="0.3"/>
    <row r="1028" s="414" customFormat="1" x14ac:dyDescent="0.3"/>
    <row r="1029" s="414" customFormat="1" x14ac:dyDescent="0.3"/>
    <row r="1030" s="414" customFormat="1" x14ac:dyDescent="0.3"/>
    <row r="1031" s="414" customFormat="1" x14ac:dyDescent="0.3"/>
    <row r="1032" s="414" customFormat="1" x14ac:dyDescent="0.3"/>
    <row r="1033" s="414" customFormat="1" x14ac:dyDescent="0.3"/>
    <row r="1034" s="414" customFormat="1" x14ac:dyDescent="0.3"/>
    <row r="1035" s="414" customFormat="1" x14ac:dyDescent="0.3"/>
    <row r="1036" s="414" customFormat="1" x14ac:dyDescent="0.3"/>
    <row r="1037" s="414" customFormat="1" x14ac:dyDescent="0.3"/>
    <row r="1038" s="414" customFormat="1" x14ac:dyDescent="0.3"/>
    <row r="1039" s="414" customFormat="1" x14ac:dyDescent="0.3"/>
    <row r="1040" s="414" customFormat="1" x14ac:dyDescent="0.3"/>
    <row r="1041" s="414" customFormat="1" x14ac:dyDescent="0.3"/>
    <row r="1042" s="414" customFormat="1" x14ac:dyDescent="0.3"/>
    <row r="1043" s="414" customFormat="1" x14ac:dyDescent="0.3"/>
    <row r="1044" s="414" customFormat="1" x14ac:dyDescent="0.3"/>
    <row r="1045" s="414" customFormat="1" x14ac:dyDescent="0.3"/>
    <row r="1046" s="414" customFormat="1" x14ac:dyDescent="0.3"/>
    <row r="1047" s="414" customFormat="1" x14ac:dyDescent="0.3"/>
    <row r="1048" s="414" customFormat="1" x14ac:dyDescent="0.3"/>
    <row r="1049" s="414" customFormat="1" x14ac:dyDescent="0.3"/>
    <row r="1050" s="414" customFormat="1" x14ac:dyDescent="0.3"/>
    <row r="1051" s="414" customFormat="1" x14ac:dyDescent="0.3"/>
    <row r="1052" s="414" customFormat="1" x14ac:dyDescent="0.3"/>
    <row r="1053" s="414" customFormat="1" x14ac:dyDescent="0.3"/>
    <row r="1054" s="414" customFormat="1" x14ac:dyDescent="0.3"/>
    <row r="1055" s="414" customFormat="1" x14ac:dyDescent="0.3"/>
    <row r="1056" s="414" customFormat="1" x14ac:dyDescent="0.3"/>
    <row r="1057" s="414" customFormat="1" x14ac:dyDescent="0.3"/>
    <row r="1058" s="414" customFormat="1" x14ac:dyDescent="0.3"/>
    <row r="1059" s="414" customFormat="1" x14ac:dyDescent="0.3"/>
    <row r="1060" s="414" customFormat="1" x14ac:dyDescent="0.3"/>
    <row r="1061" s="414" customFormat="1" x14ac:dyDescent="0.3"/>
    <row r="1062" s="414" customFormat="1" x14ac:dyDescent="0.3"/>
    <row r="1063" s="414" customFormat="1" x14ac:dyDescent="0.3"/>
    <row r="1064" s="414" customFormat="1" x14ac:dyDescent="0.3"/>
    <row r="1065" s="414" customFormat="1" x14ac:dyDescent="0.3"/>
    <row r="1066" s="414" customFormat="1" x14ac:dyDescent="0.3"/>
    <row r="1067" s="414" customFormat="1" x14ac:dyDescent="0.3"/>
    <row r="1068" s="414" customFormat="1" x14ac:dyDescent="0.3"/>
    <row r="1069" s="414" customFormat="1" x14ac:dyDescent="0.3"/>
    <row r="1070" s="414" customFormat="1" x14ac:dyDescent="0.3"/>
    <row r="1071" s="414" customFormat="1" x14ac:dyDescent="0.3"/>
    <row r="1072" s="414" customFormat="1" x14ac:dyDescent="0.3"/>
    <row r="1073" s="414" customFormat="1" x14ac:dyDescent="0.3"/>
    <row r="1074" s="414" customFormat="1" x14ac:dyDescent="0.3"/>
    <row r="1075" s="414" customFormat="1" x14ac:dyDescent="0.3"/>
    <row r="1076" s="414" customFormat="1" x14ac:dyDescent="0.3"/>
    <row r="1077" s="414" customFormat="1" x14ac:dyDescent="0.3"/>
    <row r="1078" s="414" customFormat="1" x14ac:dyDescent="0.3"/>
    <row r="1079" s="414" customFormat="1" x14ac:dyDescent="0.3"/>
    <row r="1080" s="414" customFormat="1" x14ac:dyDescent="0.3"/>
    <row r="1081" s="414" customFormat="1" x14ac:dyDescent="0.3"/>
    <row r="1082" s="414" customFormat="1" x14ac:dyDescent="0.3"/>
    <row r="1083" s="414" customFormat="1" x14ac:dyDescent="0.3"/>
    <row r="1084" s="414" customFormat="1" x14ac:dyDescent="0.3"/>
    <row r="1085" s="414" customFormat="1" x14ac:dyDescent="0.3"/>
    <row r="1086" s="414" customFormat="1" x14ac:dyDescent="0.3"/>
    <row r="1087" s="414" customFormat="1" x14ac:dyDescent="0.3"/>
    <row r="1088" s="414" customFormat="1" x14ac:dyDescent="0.3"/>
    <row r="1089" s="414" customFormat="1" x14ac:dyDescent="0.3"/>
    <row r="1090" s="414" customFormat="1" x14ac:dyDescent="0.3"/>
    <row r="1091" s="414" customFormat="1" x14ac:dyDescent="0.3"/>
    <row r="1092" s="414" customFormat="1" x14ac:dyDescent="0.3"/>
    <row r="1093" s="414" customFormat="1" x14ac:dyDescent="0.3"/>
    <row r="1094" s="414" customFormat="1" x14ac:dyDescent="0.3"/>
    <row r="1095" s="414" customFormat="1" x14ac:dyDescent="0.3"/>
    <row r="1096" s="414" customFormat="1" x14ac:dyDescent="0.3"/>
    <row r="1097" s="414" customFormat="1" x14ac:dyDescent="0.3"/>
    <row r="1098" s="414" customFormat="1" x14ac:dyDescent="0.3"/>
    <row r="1099" s="414" customFormat="1" x14ac:dyDescent="0.3"/>
    <row r="1100" s="414" customFormat="1" x14ac:dyDescent="0.3"/>
    <row r="1101" s="414" customFormat="1" x14ac:dyDescent="0.3"/>
    <row r="1102" s="414" customFormat="1" x14ac:dyDescent="0.3"/>
    <row r="1103" s="414" customFormat="1" x14ac:dyDescent="0.3"/>
    <row r="1104" s="414" customFormat="1" x14ac:dyDescent="0.3"/>
    <row r="1105" s="414" customFormat="1" x14ac:dyDescent="0.3"/>
    <row r="1106" s="414" customFormat="1" x14ac:dyDescent="0.3"/>
    <row r="1107" s="414" customFormat="1" x14ac:dyDescent="0.3"/>
    <row r="1108" s="414" customFormat="1" x14ac:dyDescent="0.3"/>
    <row r="1109" s="414" customFormat="1" x14ac:dyDescent="0.3"/>
    <row r="1110" s="414" customFormat="1" x14ac:dyDescent="0.3"/>
    <row r="1111" s="414" customFormat="1" x14ac:dyDescent="0.3"/>
    <row r="1112" s="414" customFormat="1" x14ac:dyDescent="0.3"/>
    <row r="1113" s="414" customFormat="1" x14ac:dyDescent="0.3"/>
    <row r="1114" s="414" customFormat="1" x14ac:dyDescent="0.3"/>
    <row r="1115" s="414" customFormat="1" x14ac:dyDescent="0.3"/>
    <row r="1116" s="414" customFormat="1" x14ac:dyDescent="0.3"/>
    <row r="1117" s="414" customFormat="1" x14ac:dyDescent="0.3"/>
    <row r="1118" s="414" customFormat="1" x14ac:dyDescent="0.3"/>
    <row r="1119" s="414" customFormat="1" x14ac:dyDescent="0.3"/>
    <row r="1120" s="414" customFormat="1" x14ac:dyDescent="0.3"/>
    <row r="1121" s="414" customFormat="1" x14ac:dyDescent="0.3"/>
    <row r="1122" s="414" customFormat="1" x14ac:dyDescent="0.3"/>
    <row r="1123" s="414" customFormat="1" x14ac:dyDescent="0.3"/>
    <row r="1124" s="414" customFormat="1" x14ac:dyDescent="0.3"/>
    <row r="1125" s="414" customFormat="1" x14ac:dyDescent="0.3"/>
    <row r="1126" s="414" customFormat="1" x14ac:dyDescent="0.3"/>
    <row r="1127" s="414" customFormat="1" x14ac:dyDescent="0.3"/>
    <row r="1128" s="414" customFormat="1" x14ac:dyDescent="0.3"/>
    <row r="1129" s="414" customFormat="1" x14ac:dyDescent="0.3"/>
    <row r="1130" s="414" customFormat="1" x14ac:dyDescent="0.3"/>
    <row r="1131" s="414" customFormat="1" x14ac:dyDescent="0.3"/>
    <row r="1132" s="414" customFormat="1" x14ac:dyDescent="0.3"/>
    <row r="1133" s="414" customFormat="1" x14ac:dyDescent="0.3"/>
    <row r="1134" s="414" customFormat="1" x14ac:dyDescent="0.3"/>
    <row r="1135" s="414" customFormat="1" x14ac:dyDescent="0.3"/>
    <row r="1136" s="414" customFormat="1" x14ac:dyDescent="0.3"/>
    <row r="1137" s="414" customFormat="1" x14ac:dyDescent="0.3"/>
    <row r="1138" s="414" customFormat="1" x14ac:dyDescent="0.3"/>
    <row r="1139" s="414" customFormat="1" x14ac:dyDescent="0.3"/>
    <row r="1140" s="414" customFormat="1" x14ac:dyDescent="0.3"/>
    <row r="1141" s="414" customFormat="1" x14ac:dyDescent="0.3"/>
    <row r="1142" s="414" customFormat="1" x14ac:dyDescent="0.3"/>
    <row r="1143" s="414" customFormat="1" x14ac:dyDescent="0.3"/>
    <row r="1144" s="414" customFormat="1" x14ac:dyDescent="0.3"/>
    <row r="1145" s="414" customFormat="1" x14ac:dyDescent="0.3"/>
    <row r="1146" s="414" customFormat="1" x14ac:dyDescent="0.3"/>
    <row r="1147" s="414" customFormat="1" x14ac:dyDescent="0.3"/>
    <row r="1148" s="414" customFormat="1" x14ac:dyDescent="0.3"/>
    <row r="1149" s="414" customFormat="1" x14ac:dyDescent="0.3"/>
    <row r="1150" s="414" customFormat="1" x14ac:dyDescent="0.3"/>
    <row r="1151" s="414" customFormat="1" x14ac:dyDescent="0.3"/>
    <row r="1152" s="414" customFormat="1" x14ac:dyDescent="0.3"/>
    <row r="1153" s="414" customFormat="1" x14ac:dyDescent="0.3"/>
    <row r="1154" s="414" customFormat="1" x14ac:dyDescent="0.3"/>
    <row r="1155" s="414" customFormat="1" x14ac:dyDescent="0.3"/>
    <row r="1156" s="414" customFormat="1" x14ac:dyDescent="0.3"/>
    <row r="1157" s="414" customFormat="1" x14ac:dyDescent="0.3"/>
    <row r="1158" s="414" customFormat="1" x14ac:dyDescent="0.3"/>
    <row r="1159" s="414" customFormat="1" x14ac:dyDescent="0.3"/>
    <row r="1160" s="414" customFormat="1" x14ac:dyDescent="0.3"/>
    <row r="1161" s="414" customFormat="1" x14ac:dyDescent="0.3"/>
    <row r="1162" s="414" customFormat="1" x14ac:dyDescent="0.3"/>
    <row r="1163" s="414" customFormat="1" x14ac:dyDescent="0.3"/>
    <row r="1164" s="414" customFormat="1" x14ac:dyDescent="0.3"/>
    <row r="1165" s="414" customFormat="1" x14ac:dyDescent="0.3"/>
    <row r="1166" s="414" customFormat="1" x14ac:dyDescent="0.3"/>
    <row r="1167" s="414" customFormat="1" x14ac:dyDescent="0.3"/>
    <row r="1168" s="414" customFormat="1" x14ac:dyDescent="0.3"/>
    <row r="1169" s="414" customFormat="1" x14ac:dyDescent="0.3"/>
    <row r="1170" s="414" customFormat="1" x14ac:dyDescent="0.3"/>
    <row r="1171" s="414" customFormat="1" x14ac:dyDescent="0.3"/>
    <row r="1172" s="414" customFormat="1" x14ac:dyDescent="0.3"/>
    <row r="1173" s="414" customFormat="1" x14ac:dyDescent="0.3"/>
    <row r="1174" s="414" customFormat="1" x14ac:dyDescent="0.3"/>
    <row r="1175" s="414" customFormat="1" x14ac:dyDescent="0.3"/>
    <row r="1176" s="414" customFormat="1" x14ac:dyDescent="0.3"/>
    <row r="1177" s="414" customFormat="1" x14ac:dyDescent="0.3"/>
    <row r="1178" s="414" customFormat="1" x14ac:dyDescent="0.3"/>
    <row r="1179" s="414" customFormat="1" x14ac:dyDescent="0.3"/>
    <row r="1180" s="414" customFormat="1" x14ac:dyDescent="0.3"/>
    <row r="1181" s="414" customFormat="1" x14ac:dyDescent="0.3"/>
    <row r="1182" s="414" customFormat="1" x14ac:dyDescent="0.3"/>
    <row r="1183" s="414" customFormat="1" x14ac:dyDescent="0.3"/>
    <row r="1184" s="414" customFormat="1" x14ac:dyDescent="0.3"/>
    <row r="1185" s="414" customFormat="1" x14ac:dyDescent="0.3"/>
    <row r="1186" s="414" customFormat="1" x14ac:dyDescent="0.3"/>
    <row r="1187" s="414" customFormat="1" x14ac:dyDescent="0.3"/>
    <row r="1188" s="414" customFormat="1" x14ac:dyDescent="0.3"/>
    <row r="1189" s="414" customFormat="1" x14ac:dyDescent="0.3"/>
    <row r="1190" s="414" customFormat="1" x14ac:dyDescent="0.3"/>
    <row r="1191" s="414" customFormat="1" x14ac:dyDescent="0.3"/>
    <row r="1192" s="414" customFormat="1" x14ac:dyDescent="0.3"/>
    <row r="1193" s="414" customFormat="1" x14ac:dyDescent="0.3"/>
    <row r="1194" s="414" customFormat="1" x14ac:dyDescent="0.3"/>
    <row r="1195" s="414" customFormat="1" x14ac:dyDescent="0.3"/>
    <row r="1196" s="414" customFormat="1" x14ac:dyDescent="0.3"/>
    <row r="1197" s="414" customFormat="1" x14ac:dyDescent="0.3"/>
    <row r="1198" s="414" customFormat="1" x14ac:dyDescent="0.3"/>
    <row r="1199" s="414" customFormat="1" x14ac:dyDescent="0.3"/>
    <row r="1200" s="414" customFormat="1" x14ac:dyDescent="0.3"/>
    <row r="1201" s="414" customFormat="1" x14ac:dyDescent="0.3"/>
    <row r="1202" s="414" customFormat="1" x14ac:dyDescent="0.3"/>
    <row r="1203" s="414" customFormat="1" x14ac:dyDescent="0.3"/>
    <row r="1204" s="414" customFormat="1" x14ac:dyDescent="0.3"/>
    <row r="1205" s="414" customFormat="1" x14ac:dyDescent="0.3"/>
    <row r="1206" s="414" customFormat="1" x14ac:dyDescent="0.3"/>
    <row r="1207" s="414" customFormat="1" x14ac:dyDescent="0.3"/>
    <row r="1208" s="414" customFormat="1" x14ac:dyDescent="0.3"/>
    <row r="1209" s="414" customFormat="1" x14ac:dyDescent="0.3"/>
    <row r="1210" s="414" customFormat="1" x14ac:dyDescent="0.3"/>
    <row r="1211" s="414" customFormat="1" x14ac:dyDescent="0.3"/>
    <row r="1212" s="414" customFormat="1" x14ac:dyDescent="0.3"/>
    <row r="1213" s="414" customFormat="1" x14ac:dyDescent="0.3"/>
    <row r="1214" s="414" customFormat="1" x14ac:dyDescent="0.3"/>
    <row r="1215" s="414" customFormat="1" x14ac:dyDescent="0.3"/>
    <row r="1216" s="414" customFormat="1" x14ac:dyDescent="0.3"/>
    <row r="1217" s="414" customFormat="1" x14ac:dyDescent="0.3"/>
    <row r="1218" s="414" customFormat="1" x14ac:dyDescent="0.3"/>
    <row r="1219" s="414" customFormat="1" x14ac:dyDescent="0.3"/>
    <row r="1220" s="414" customFormat="1" x14ac:dyDescent="0.3"/>
    <row r="1221" s="414" customFormat="1" x14ac:dyDescent="0.3"/>
    <row r="1222" s="414" customFormat="1" x14ac:dyDescent="0.3"/>
    <row r="1223" s="414" customFormat="1" x14ac:dyDescent="0.3"/>
    <row r="1224" s="414" customFormat="1" x14ac:dyDescent="0.3"/>
    <row r="1225" s="414" customFormat="1" x14ac:dyDescent="0.3"/>
    <row r="1226" s="414" customFormat="1" x14ac:dyDescent="0.3"/>
    <row r="1227" s="414" customFormat="1" x14ac:dyDescent="0.3"/>
    <row r="1228" s="414" customFormat="1" x14ac:dyDescent="0.3"/>
    <row r="1229" s="414" customFormat="1" x14ac:dyDescent="0.3"/>
    <row r="1230" s="414" customFormat="1" x14ac:dyDescent="0.3"/>
    <row r="1231" s="414" customFormat="1" x14ac:dyDescent="0.3"/>
    <row r="1232" s="414" customFormat="1" x14ac:dyDescent="0.3"/>
    <row r="1233" s="414" customFormat="1" x14ac:dyDescent="0.3"/>
    <row r="1234" s="414" customFormat="1" x14ac:dyDescent="0.3"/>
    <row r="1235" s="414" customFormat="1" x14ac:dyDescent="0.3"/>
    <row r="1236" s="414" customFormat="1" x14ac:dyDescent="0.3"/>
    <row r="1237" s="414" customFormat="1" x14ac:dyDescent="0.3"/>
    <row r="1238" s="414" customFormat="1" x14ac:dyDescent="0.3"/>
    <row r="1239" s="414" customFormat="1" x14ac:dyDescent="0.3"/>
    <row r="1240" s="414" customFormat="1" x14ac:dyDescent="0.3"/>
    <row r="1241" s="414" customFormat="1" x14ac:dyDescent="0.3"/>
    <row r="1242" s="414" customFormat="1" x14ac:dyDescent="0.3"/>
    <row r="1243" s="414" customFormat="1" x14ac:dyDescent="0.3"/>
    <row r="1244" s="414" customFormat="1" x14ac:dyDescent="0.3"/>
    <row r="1245" s="414" customFormat="1" x14ac:dyDescent="0.3"/>
    <row r="1246" s="414" customFormat="1" x14ac:dyDescent="0.3"/>
    <row r="1247" s="414" customFormat="1" x14ac:dyDescent="0.3"/>
    <row r="1248" s="414" customFormat="1" x14ac:dyDescent="0.3"/>
    <row r="1249" s="414" customFormat="1" x14ac:dyDescent="0.3"/>
    <row r="1250" s="414" customFormat="1" x14ac:dyDescent="0.3"/>
    <row r="1251" s="414" customFormat="1" x14ac:dyDescent="0.3"/>
    <row r="1252" s="414" customFormat="1" x14ac:dyDescent="0.3"/>
    <row r="1253" s="414" customFormat="1" x14ac:dyDescent="0.3"/>
    <row r="1254" s="414" customFormat="1" x14ac:dyDescent="0.3"/>
    <row r="1255" s="414" customFormat="1" x14ac:dyDescent="0.3"/>
    <row r="1256" s="414" customFormat="1" x14ac:dyDescent="0.3"/>
    <row r="1257" s="414" customFormat="1" x14ac:dyDescent="0.3"/>
    <row r="1258" s="414" customFormat="1" x14ac:dyDescent="0.3"/>
    <row r="1259" s="414" customFormat="1" x14ac:dyDescent="0.3"/>
    <row r="1260" s="414" customFormat="1" x14ac:dyDescent="0.3"/>
    <row r="1261" s="414" customFormat="1" x14ac:dyDescent="0.3"/>
    <row r="1262" s="414" customFormat="1" x14ac:dyDescent="0.3"/>
    <row r="1263" s="414" customFormat="1" x14ac:dyDescent="0.3"/>
    <row r="1264" s="414" customFormat="1" x14ac:dyDescent="0.3"/>
    <row r="1265" s="414" customFormat="1" x14ac:dyDescent="0.3"/>
    <row r="1266" s="414" customFormat="1" x14ac:dyDescent="0.3"/>
    <row r="1267" s="414" customFormat="1" x14ac:dyDescent="0.3"/>
    <row r="1268" s="414" customFormat="1" x14ac:dyDescent="0.3"/>
    <row r="1269" s="414" customFormat="1" x14ac:dyDescent="0.3"/>
    <row r="1270" s="414" customFormat="1" x14ac:dyDescent="0.3"/>
    <row r="1271" s="414" customFormat="1" x14ac:dyDescent="0.3"/>
    <row r="1272" s="414" customFormat="1" x14ac:dyDescent="0.3"/>
    <row r="1273" s="414" customFormat="1" x14ac:dyDescent="0.3"/>
    <row r="1274" s="414" customFormat="1" x14ac:dyDescent="0.3"/>
    <row r="1275" s="414" customFormat="1" x14ac:dyDescent="0.3"/>
    <row r="1276" s="414" customFormat="1" x14ac:dyDescent="0.3"/>
    <row r="1277" s="414" customFormat="1" x14ac:dyDescent="0.3"/>
    <row r="1278" s="414" customFormat="1" x14ac:dyDescent="0.3"/>
    <row r="1279" s="414" customFormat="1" x14ac:dyDescent="0.3"/>
    <row r="1280" s="414" customFormat="1" x14ac:dyDescent="0.3"/>
    <row r="1281" s="414" customFormat="1" x14ac:dyDescent="0.3"/>
    <row r="1282" s="414" customFormat="1" x14ac:dyDescent="0.3"/>
    <row r="1283" s="414" customFormat="1" x14ac:dyDescent="0.3"/>
    <row r="1284" s="414" customFormat="1" x14ac:dyDescent="0.3"/>
    <row r="1285" s="414" customFormat="1" x14ac:dyDescent="0.3"/>
    <row r="1286" s="414" customFormat="1" x14ac:dyDescent="0.3"/>
    <row r="1287" s="414" customFormat="1" x14ac:dyDescent="0.3"/>
    <row r="1288" s="414" customFormat="1" x14ac:dyDescent="0.3"/>
    <row r="1289" s="414" customFormat="1" x14ac:dyDescent="0.3"/>
    <row r="1290" s="414" customFormat="1" x14ac:dyDescent="0.3"/>
    <row r="1291" s="414" customFormat="1" x14ac:dyDescent="0.3"/>
    <row r="1292" s="414" customFormat="1" x14ac:dyDescent="0.3"/>
    <row r="1293" s="414" customFormat="1" x14ac:dyDescent="0.3"/>
    <row r="1294" s="414" customFormat="1" x14ac:dyDescent="0.3"/>
    <row r="1295" s="414" customFormat="1" x14ac:dyDescent="0.3"/>
    <row r="1296" s="414" customFormat="1" x14ac:dyDescent="0.3"/>
    <row r="1297" s="414" customFormat="1" x14ac:dyDescent="0.3"/>
    <row r="1298" s="414" customFormat="1" x14ac:dyDescent="0.3"/>
    <row r="1299" s="414" customFormat="1" x14ac:dyDescent="0.3"/>
    <row r="1300" s="414" customFormat="1" x14ac:dyDescent="0.3"/>
    <row r="1301" s="414" customFormat="1" x14ac:dyDescent="0.3"/>
    <row r="1302" s="414" customFormat="1" x14ac:dyDescent="0.3"/>
    <row r="1303" s="414" customFormat="1" x14ac:dyDescent="0.3"/>
    <row r="1304" s="414" customFormat="1" x14ac:dyDescent="0.3"/>
    <row r="1305" s="414" customFormat="1" x14ac:dyDescent="0.3"/>
    <row r="1306" s="414" customFormat="1" x14ac:dyDescent="0.3"/>
    <row r="1307" s="414" customFormat="1" x14ac:dyDescent="0.3"/>
    <row r="1308" s="414" customFormat="1" x14ac:dyDescent="0.3"/>
    <row r="1309" s="414" customFormat="1" x14ac:dyDescent="0.3"/>
    <row r="1310" s="414" customFormat="1" x14ac:dyDescent="0.3"/>
    <row r="1311" s="414" customFormat="1" x14ac:dyDescent="0.3"/>
    <row r="1312" s="414" customFormat="1" x14ac:dyDescent="0.3"/>
    <row r="1313" s="414" customFormat="1" x14ac:dyDescent="0.3"/>
    <row r="1314" s="414" customFormat="1" x14ac:dyDescent="0.3"/>
    <row r="1315" s="414" customFormat="1" x14ac:dyDescent="0.3"/>
    <row r="1316" s="414" customFormat="1" x14ac:dyDescent="0.3"/>
    <row r="1317" s="414" customFormat="1" x14ac:dyDescent="0.3"/>
    <row r="1318" s="414" customFormat="1" x14ac:dyDescent="0.3"/>
    <row r="1319" s="414" customFormat="1" x14ac:dyDescent="0.3"/>
    <row r="1320" s="414" customFormat="1" x14ac:dyDescent="0.3"/>
    <row r="1321" s="414" customFormat="1" x14ac:dyDescent="0.3"/>
    <row r="1322" s="414" customFormat="1" x14ac:dyDescent="0.3"/>
    <row r="1323" s="414" customFormat="1" x14ac:dyDescent="0.3"/>
    <row r="1324" s="414" customFormat="1" x14ac:dyDescent="0.3"/>
    <row r="1325" s="414" customFormat="1" x14ac:dyDescent="0.3"/>
    <row r="1326" s="414" customFormat="1" x14ac:dyDescent="0.3"/>
    <row r="1327" s="414" customFormat="1" x14ac:dyDescent="0.3"/>
    <row r="1328" s="414" customFormat="1" x14ac:dyDescent="0.3"/>
    <row r="1329" s="414" customFormat="1" x14ac:dyDescent="0.3"/>
    <row r="1330" s="414" customFormat="1" x14ac:dyDescent="0.3"/>
    <row r="1331" s="414" customFormat="1" x14ac:dyDescent="0.3"/>
    <row r="1332" s="414" customFormat="1" x14ac:dyDescent="0.3"/>
    <row r="1333" s="414" customFormat="1" x14ac:dyDescent="0.3"/>
    <row r="1334" s="414" customFormat="1" x14ac:dyDescent="0.3"/>
    <row r="1335" s="414" customFormat="1" x14ac:dyDescent="0.3"/>
    <row r="1336" s="414" customFormat="1" x14ac:dyDescent="0.3"/>
    <row r="1337" s="414" customFormat="1" x14ac:dyDescent="0.3"/>
    <row r="1338" s="414" customFormat="1" x14ac:dyDescent="0.3"/>
    <row r="1339" s="414" customFormat="1" x14ac:dyDescent="0.3"/>
    <row r="1340" s="414" customFormat="1" x14ac:dyDescent="0.3"/>
    <row r="1341" s="414" customFormat="1" x14ac:dyDescent="0.3"/>
    <row r="1342" s="414" customFormat="1" x14ac:dyDescent="0.3"/>
    <row r="1343" s="414" customFormat="1" x14ac:dyDescent="0.3"/>
    <row r="1344" s="414" customFormat="1" x14ac:dyDescent="0.3"/>
    <row r="1345" s="414" customFormat="1" x14ac:dyDescent="0.3"/>
    <row r="1346" s="414" customFormat="1" x14ac:dyDescent="0.3"/>
    <row r="1347" s="414" customFormat="1" x14ac:dyDescent="0.3"/>
    <row r="1348" s="414" customFormat="1" x14ac:dyDescent="0.3"/>
    <row r="1349" s="414" customFormat="1" x14ac:dyDescent="0.3"/>
    <row r="1350" s="414" customFormat="1" x14ac:dyDescent="0.3"/>
    <row r="1351" s="414" customFormat="1" x14ac:dyDescent="0.3"/>
    <row r="1352" s="414" customFormat="1" x14ac:dyDescent="0.3"/>
    <row r="1353" s="414" customFormat="1" x14ac:dyDescent="0.3"/>
    <row r="1354" s="414" customFormat="1" x14ac:dyDescent="0.3"/>
    <row r="1355" s="414" customFormat="1" x14ac:dyDescent="0.3"/>
    <row r="1356" s="414" customFormat="1" x14ac:dyDescent="0.3"/>
    <row r="1357" s="414" customFormat="1" x14ac:dyDescent="0.3"/>
    <row r="1358" s="414" customFormat="1" x14ac:dyDescent="0.3"/>
    <row r="1359" s="414" customFormat="1" x14ac:dyDescent="0.3"/>
    <row r="1360" s="414" customFormat="1" x14ac:dyDescent="0.3"/>
    <row r="1361" s="414" customFormat="1" x14ac:dyDescent="0.3"/>
    <row r="1362" s="414" customFormat="1" x14ac:dyDescent="0.3"/>
    <row r="1363" s="414" customFormat="1" x14ac:dyDescent="0.3"/>
    <row r="1364" s="414" customFormat="1" x14ac:dyDescent="0.3"/>
    <row r="1365" s="414" customFormat="1" x14ac:dyDescent="0.3"/>
    <row r="1366" s="414" customFormat="1" x14ac:dyDescent="0.3"/>
    <row r="1367" s="414" customFormat="1" x14ac:dyDescent="0.3"/>
    <row r="1368" s="414" customFormat="1" x14ac:dyDescent="0.3"/>
    <row r="1369" s="414" customFormat="1" x14ac:dyDescent="0.3"/>
    <row r="1370" s="414" customFormat="1" x14ac:dyDescent="0.3"/>
    <row r="1371" s="414" customFormat="1" x14ac:dyDescent="0.3"/>
    <row r="1372" s="414" customFormat="1" x14ac:dyDescent="0.3"/>
    <row r="1373" s="414" customFormat="1" x14ac:dyDescent="0.3"/>
    <row r="1374" s="414" customFormat="1" x14ac:dyDescent="0.3"/>
    <row r="1375" s="414" customFormat="1" x14ac:dyDescent="0.3"/>
    <row r="1376" s="414" customFormat="1" x14ac:dyDescent="0.3"/>
    <row r="1377" s="414" customFormat="1" x14ac:dyDescent="0.3"/>
    <row r="1378" s="414" customFormat="1" x14ac:dyDescent="0.3"/>
    <row r="1379" s="414" customFormat="1" x14ac:dyDescent="0.3"/>
    <row r="1380" s="414" customFormat="1" x14ac:dyDescent="0.3"/>
    <row r="1381" s="414" customFormat="1" x14ac:dyDescent="0.3"/>
    <row r="1382" s="414" customFormat="1" x14ac:dyDescent="0.3"/>
    <row r="1383" s="414" customFormat="1" x14ac:dyDescent="0.3"/>
    <row r="1384" s="414" customFormat="1" x14ac:dyDescent="0.3"/>
    <row r="1385" s="414" customFormat="1" x14ac:dyDescent="0.3"/>
    <row r="1386" s="414" customFormat="1" x14ac:dyDescent="0.3"/>
    <row r="1387" s="414" customFormat="1" x14ac:dyDescent="0.3"/>
    <row r="1388" s="414" customFormat="1" x14ac:dyDescent="0.3"/>
    <row r="1389" s="414" customFormat="1" x14ac:dyDescent="0.3"/>
    <row r="1390" s="414" customFormat="1" x14ac:dyDescent="0.3"/>
    <row r="1391" s="414" customFormat="1" x14ac:dyDescent="0.3"/>
    <row r="1392" s="414" customFormat="1" x14ac:dyDescent="0.3"/>
    <row r="1393" s="414" customFormat="1" x14ac:dyDescent="0.3"/>
    <row r="1394" s="414" customFormat="1" x14ac:dyDescent="0.3"/>
    <row r="1395" s="414" customFormat="1" x14ac:dyDescent="0.3"/>
    <row r="1396" s="414" customFormat="1" x14ac:dyDescent="0.3"/>
    <row r="1397" s="414" customFormat="1" x14ac:dyDescent="0.3"/>
    <row r="1398" s="414" customFormat="1" x14ac:dyDescent="0.3"/>
    <row r="1399" s="414" customFormat="1" x14ac:dyDescent="0.3"/>
    <row r="1400" s="414" customFormat="1" x14ac:dyDescent="0.3"/>
    <row r="1401" s="414" customFormat="1" x14ac:dyDescent="0.3"/>
    <row r="1402" s="414" customFormat="1" x14ac:dyDescent="0.3"/>
    <row r="1403" s="414" customFormat="1" x14ac:dyDescent="0.3"/>
    <row r="1404" s="414" customFormat="1" x14ac:dyDescent="0.3"/>
    <row r="1405" s="414" customFormat="1" x14ac:dyDescent="0.3"/>
    <row r="1406" s="414" customFormat="1" x14ac:dyDescent="0.3"/>
    <row r="1407" s="414" customFormat="1" x14ac:dyDescent="0.3"/>
    <row r="1408" s="414" customFormat="1" x14ac:dyDescent="0.3"/>
    <row r="1409" s="414" customFormat="1" x14ac:dyDescent="0.3"/>
    <row r="1410" s="414" customFormat="1" x14ac:dyDescent="0.3"/>
    <row r="1411" s="414" customFormat="1" x14ac:dyDescent="0.3"/>
    <row r="1412" s="414" customFormat="1" x14ac:dyDescent="0.3"/>
    <row r="1413" s="414" customFormat="1" x14ac:dyDescent="0.3"/>
    <row r="1414" s="414" customFormat="1" x14ac:dyDescent="0.3"/>
    <row r="1415" s="414" customFormat="1" x14ac:dyDescent="0.3"/>
    <row r="1416" s="414" customFormat="1" x14ac:dyDescent="0.3"/>
    <row r="1417" s="414" customFormat="1" x14ac:dyDescent="0.3"/>
    <row r="1418" s="414" customFormat="1" x14ac:dyDescent="0.3"/>
    <row r="1419" s="414" customFormat="1" x14ac:dyDescent="0.3"/>
    <row r="1420" s="414" customFormat="1" x14ac:dyDescent="0.3"/>
    <row r="1421" s="414" customFormat="1" x14ac:dyDescent="0.3"/>
    <row r="1422" s="414" customFormat="1" x14ac:dyDescent="0.3"/>
    <row r="1423" s="414" customFormat="1" x14ac:dyDescent="0.3"/>
    <row r="1424" s="414" customFormat="1" x14ac:dyDescent="0.3"/>
    <row r="1425" s="414" customFormat="1" x14ac:dyDescent="0.3"/>
    <row r="1426" s="414" customFormat="1" x14ac:dyDescent="0.3"/>
    <row r="1427" s="414" customFormat="1" x14ac:dyDescent="0.3"/>
    <row r="1428" s="414" customFormat="1" x14ac:dyDescent="0.3"/>
    <row r="1429" s="414" customFormat="1" x14ac:dyDescent="0.3"/>
    <row r="1430" s="414" customFormat="1" x14ac:dyDescent="0.3"/>
    <row r="1431" s="414" customFormat="1" x14ac:dyDescent="0.3"/>
    <row r="1432" s="414" customFormat="1" x14ac:dyDescent="0.3"/>
    <row r="1433" s="414" customFormat="1" x14ac:dyDescent="0.3"/>
    <row r="1434" s="414" customFormat="1" x14ac:dyDescent="0.3"/>
    <row r="1435" s="414" customFormat="1" x14ac:dyDescent="0.3"/>
    <row r="1436" s="414" customFormat="1" x14ac:dyDescent="0.3"/>
    <row r="1437" s="414" customFormat="1" x14ac:dyDescent="0.3"/>
    <row r="1438" s="414" customFormat="1" x14ac:dyDescent="0.3"/>
    <row r="1439" s="414" customFormat="1" x14ac:dyDescent="0.3"/>
    <row r="1440" s="414" customFormat="1" x14ac:dyDescent="0.3"/>
    <row r="1441" s="414" customFormat="1" x14ac:dyDescent="0.3"/>
    <row r="1442" s="414" customFormat="1" x14ac:dyDescent="0.3"/>
    <row r="1443" s="414" customFormat="1" x14ac:dyDescent="0.3"/>
    <row r="1444" s="414" customFormat="1" x14ac:dyDescent="0.3"/>
    <row r="1445" s="414" customFormat="1" x14ac:dyDescent="0.3"/>
    <row r="1446" s="414" customFormat="1" x14ac:dyDescent="0.3"/>
    <row r="1447" s="414" customFormat="1" x14ac:dyDescent="0.3"/>
    <row r="1448" s="414" customFormat="1" x14ac:dyDescent="0.3"/>
    <row r="1449" s="414" customFormat="1" x14ac:dyDescent="0.3"/>
    <row r="1450" s="414" customFormat="1" x14ac:dyDescent="0.3"/>
    <row r="1451" s="414" customFormat="1" x14ac:dyDescent="0.3"/>
    <row r="1452" s="414" customFormat="1" x14ac:dyDescent="0.3"/>
    <row r="1453" s="414" customFormat="1" x14ac:dyDescent="0.3"/>
    <row r="1454" s="414" customFormat="1" x14ac:dyDescent="0.3"/>
    <row r="1455" s="414" customFormat="1" x14ac:dyDescent="0.3"/>
    <row r="1456" s="414" customFormat="1" x14ac:dyDescent="0.3"/>
    <row r="1457" s="414" customFormat="1" x14ac:dyDescent="0.3"/>
    <row r="1458" s="414" customFormat="1" x14ac:dyDescent="0.3"/>
    <row r="1459" s="414" customFormat="1" x14ac:dyDescent="0.3"/>
    <row r="1460" s="414" customFormat="1" x14ac:dyDescent="0.3"/>
    <row r="1461" s="414" customFormat="1" x14ac:dyDescent="0.3"/>
    <row r="1462" s="414" customFormat="1" x14ac:dyDescent="0.3"/>
    <row r="1463" s="414" customFormat="1" x14ac:dyDescent="0.3"/>
    <row r="1464" s="414" customFormat="1" x14ac:dyDescent="0.3"/>
    <row r="1465" s="414" customFormat="1" x14ac:dyDescent="0.3"/>
    <row r="1466" s="414" customFormat="1" x14ac:dyDescent="0.3"/>
    <row r="1467" s="414" customFormat="1" x14ac:dyDescent="0.3"/>
    <row r="1468" s="414" customFormat="1" x14ac:dyDescent="0.3"/>
    <row r="1469" s="414" customFormat="1" x14ac:dyDescent="0.3"/>
    <row r="1470" s="414" customFormat="1" x14ac:dyDescent="0.3"/>
    <row r="1471" s="414" customFormat="1" x14ac:dyDescent="0.3"/>
    <row r="1472" s="414" customFormat="1" x14ac:dyDescent="0.3"/>
    <row r="1473" s="414" customFormat="1" x14ac:dyDescent="0.3"/>
    <row r="1474" s="414" customFormat="1" x14ac:dyDescent="0.3"/>
    <row r="1475" s="414" customFormat="1" x14ac:dyDescent="0.3"/>
    <row r="1476" s="414" customFormat="1" x14ac:dyDescent="0.3"/>
    <row r="1477" s="414" customFormat="1" x14ac:dyDescent="0.3"/>
    <row r="1478" s="414" customFormat="1" x14ac:dyDescent="0.3"/>
    <row r="1479" s="414" customFormat="1" x14ac:dyDescent="0.3"/>
    <row r="1480" s="414" customFormat="1" x14ac:dyDescent="0.3"/>
    <row r="1481" s="414" customFormat="1" x14ac:dyDescent="0.3"/>
    <row r="1482" s="414" customFormat="1" x14ac:dyDescent="0.3"/>
    <row r="1483" s="414" customFormat="1" x14ac:dyDescent="0.3"/>
    <row r="1484" s="414" customFormat="1" x14ac:dyDescent="0.3"/>
    <row r="1485" s="414" customFormat="1" x14ac:dyDescent="0.3"/>
    <row r="1486" s="414" customFormat="1" x14ac:dyDescent="0.3"/>
    <row r="1487" s="414" customFormat="1" x14ac:dyDescent="0.3"/>
    <row r="1488" s="414" customFormat="1" x14ac:dyDescent="0.3"/>
    <row r="1489" s="414" customFormat="1" x14ac:dyDescent="0.3"/>
    <row r="1490" s="414" customFormat="1" x14ac:dyDescent="0.3"/>
    <row r="1491" s="414" customFormat="1" x14ac:dyDescent="0.3"/>
    <row r="1492" s="414" customFormat="1" x14ac:dyDescent="0.3"/>
    <row r="1493" s="414" customFormat="1" x14ac:dyDescent="0.3"/>
    <row r="1494" s="414" customFormat="1" x14ac:dyDescent="0.3"/>
    <row r="1495" s="414" customFormat="1" x14ac:dyDescent="0.3"/>
    <row r="1496" s="414" customFormat="1" x14ac:dyDescent="0.3"/>
    <row r="1497" s="414" customFormat="1" x14ac:dyDescent="0.3"/>
    <row r="1498" s="414" customFormat="1" x14ac:dyDescent="0.3"/>
    <row r="1499" s="414" customFormat="1" x14ac:dyDescent="0.3"/>
    <row r="1500" s="414" customFormat="1" x14ac:dyDescent="0.3"/>
    <row r="1501" s="414" customFormat="1" x14ac:dyDescent="0.3"/>
    <row r="1502" s="414" customFormat="1" x14ac:dyDescent="0.3"/>
    <row r="1503" s="414" customFormat="1" x14ac:dyDescent="0.3"/>
    <row r="1504" s="414" customFormat="1" x14ac:dyDescent="0.3"/>
    <row r="1505" s="414" customFormat="1" x14ac:dyDescent="0.3"/>
    <row r="1506" s="414" customFormat="1" x14ac:dyDescent="0.3"/>
    <row r="1507" s="414" customFormat="1" x14ac:dyDescent="0.3"/>
    <row r="1508" s="414" customFormat="1" x14ac:dyDescent="0.3"/>
    <row r="1509" s="414" customFormat="1" x14ac:dyDescent="0.3"/>
    <row r="1510" s="414" customFormat="1" x14ac:dyDescent="0.3"/>
    <row r="1511" s="414" customFormat="1" x14ac:dyDescent="0.3"/>
    <row r="1512" s="414" customFormat="1" x14ac:dyDescent="0.3"/>
    <row r="1513" s="414" customFormat="1" x14ac:dyDescent="0.3"/>
    <row r="1514" s="414" customFormat="1" x14ac:dyDescent="0.3"/>
    <row r="1515" s="414" customFormat="1" x14ac:dyDescent="0.3"/>
    <row r="1516" s="414" customFormat="1" x14ac:dyDescent="0.3"/>
    <row r="1517" s="414" customFormat="1" x14ac:dyDescent="0.3"/>
    <row r="1518" s="414" customFormat="1" x14ac:dyDescent="0.3"/>
    <row r="1519" s="414" customFormat="1" x14ac:dyDescent="0.3"/>
    <row r="1520" s="414" customFormat="1" x14ac:dyDescent="0.3"/>
    <row r="1521" s="414" customFormat="1" x14ac:dyDescent="0.3"/>
    <row r="1522" s="414" customFormat="1" x14ac:dyDescent="0.3"/>
    <row r="1523" s="414" customFormat="1" x14ac:dyDescent="0.3"/>
    <row r="1524" s="414" customFormat="1" x14ac:dyDescent="0.3"/>
    <row r="1525" s="414" customFormat="1" x14ac:dyDescent="0.3"/>
    <row r="1526" s="414" customFormat="1" x14ac:dyDescent="0.3"/>
    <row r="1527" s="414" customFormat="1" x14ac:dyDescent="0.3"/>
    <row r="1528" s="414" customFormat="1" x14ac:dyDescent="0.3"/>
    <row r="1529" s="414" customFormat="1" x14ac:dyDescent="0.3"/>
    <row r="1530" s="414" customFormat="1" x14ac:dyDescent="0.3"/>
    <row r="1531" s="414" customFormat="1" x14ac:dyDescent="0.3"/>
    <row r="1532" s="414" customFormat="1" x14ac:dyDescent="0.3"/>
    <row r="1533" s="414" customFormat="1" x14ac:dyDescent="0.3"/>
    <row r="1534" s="414" customFormat="1" x14ac:dyDescent="0.3"/>
    <row r="1535" s="414" customFormat="1" x14ac:dyDescent="0.3"/>
    <row r="1536" s="414" customFormat="1" x14ac:dyDescent="0.3"/>
    <row r="1537" s="414" customFormat="1" x14ac:dyDescent="0.3"/>
    <row r="1538" s="414" customFormat="1" x14ac:dyDescent="0.3"/>
    <row r="1539" s="414" customFormat="1" x14ac:dyDescent="0.3"/>
    <row r="1540" s="414" customFormat="1" x14ac:dyDescent="0.3"/>
    <row r="1541" s="414" customFormat="1" x14ac:dyDescent="0.3"/>
    <row r="1542" s="414" customFormat="1" x14ac:dyDescent="0.3"/>
    <row r="1543" s="414" customFormat="1" x14ac:dyDescent="0.3"/>
    <row r="1544" s="414" customFormat="1" x14ac:dyDescent="0.3"/>
    <row r="1545" s="414" customFormat="1" x14ac:dyDescent="0.3"/>
    <row r="1546" s="414" customFormat="1" x14ac:dyDescent="0.3"/>
    <row r="1547" s="414" customFormat="1" x14ac:dyDescent="0.3"/>
    <row r="1548" s="414" customFormat="1" x14ac:dyDescent="0.3"/>
    <row r="1549" s="414" customFormat="1" x14ac:dyDescent="0.3"/>
    <row r="1550" s="414" customFormat="1" x14ac:dyDescent="0.3"/>
    <row r="1551" s="414" customFormat="1" x14ac:dyDescent="0.3"/>
    <row r="1552" s="414" customFormat="1" x14ac:dyDescent="0.3"/>
    <row r="1553" s="414" customFormat="1" x14ac:dyDescent="0.3"/>
    <row r="1554" s="414" customFormat="1" x14ac:dyDescent="0.3"/>
    <row r="1555" s="414" customFormat="1" x14ac:dyDescent="0.3"/>
    <row r="1556" s="414" customFormat="1" x14ac:dyDescent="0.3"/>
    <row r="1557" s="414" customFormat="1" x14ac:dyDescent="0.3"/>
    <row r="1558" s="414" customFormat="1" x14ac:dyDescent="0.3"/>
    <row r="1559" s="414" customFormat="1" x14ac:dyDescent="0.3"/>
    <row r="1560" s="414" customFormat="1" x14ac:dyDescent="0.3"/>
    <row r="1561" s="414" customFormat="1" x14ac:dyDescent="0.3"/>
    <row r="1562" s="414" customFormat="1" x14ac:dyDescent="0.3"/>
    <row r="1563" s="414" customFormat="1" x14ac:dyDescent="0.3"/>
    <row r="1564" s="414" customFormat="1" x14ac:dyDescent="0.3"/>
    <row r="1565" s="414" customFormat="1" x14ac:dyDescent="0.3"/>
    <row r="1566" s="414" customFormat="1" x14ac:dyDescent="0.3"/>
    <row r="1567" s="414" customFormat="1" x14ac:dyDescent="0.3"/>
    <row r="1568" s="414" customFormat="1" x14ac:dyDescent="0.3"/>
    <row r="1569" s="414" customFormat="1" x14ac:dyDescent="0.3"/>
    <row r="1570" s="414" customFormat="1" x14ac:dyDescent="0.3"/>
    <row r="1571" s="414" customFormat="1" x14ac:dyDescent="0.3"/>
    <row r="1572" s="414" customFormat="1" x14ac:dyDescent="0.3"/>
    <row r="1573" s="414" customFormat="1" x14ac:dyDescent="0.3"/>
    <row r="1574" s="414" customFormat="1" x14ac:dyDescent="0.3"/>
    <row r="1575" s="414" customFormat="1" x14ac:dyDescent="0.3"/>
    <row r="1576" s="414" customFormat="1" x14ac:dyDescent="0.3"/>
    <row r="1577" s="414" customFormat="1" x14ac:dyDescent="0.3"/>
    <row r="1578" s="414" customFormat="1" x14ac:dyDescent="0.3"/>
    <row r="1579" s="414" customFormat="1" x14ac:dyDescent="0.3"/>
    <row r="1580" s="414" customFormat="1" x14ac:dyDescent="0.3"/>
    <row r="1581" s="414" customFormat="1" x14ac:dyDescent="0.3"/>
    <row r="1582" s="414" customFormat="1" x14ac:dyDescent="0.3"/>
    <row r="1583" s="414" customFormat="1" x14ac:dyDescent="0.3"/>
    <row r="1584" s="414" customFormat="1" x14ac:dyDescent="0.3"/>
    <row r="1585" s="414" customFormat="1" x14ac:dyDescent="0.3"/>
    <row r="1586" s="414" customFormat="1" x14ac:dyDescent="0.3"/>
    <row r="1587" s="414" customFormat="1" x14ac:dyDescent="0.3"/>
    <row r="1588" s="414" customFormat="1" x14ac:dyDescent="0.3"/>
    <row r="1589" s="414" customFormat="1" x14ac:dyDescent="0.3"/>
    <row r="1590" s="414" customFormat="1" x14ac:dyDescent="0.3"/>
    <row r="1591" s="414" customFormat="1" x14ac:dyDescent="0.3"/>
    <row r="1592" s="414" customFormat="1" x14ac:dyDescent="0.3"/>
    <row r="1593" s="414" customFormat="1" x14ac:dyDescent="0.3"/>
    <row r="1594" s="414" customFormat="1" x14ac:dyDescent="0.3"/>
    <row r="1595" s="414" customFormat="1" x14ac:dyDescent="0.3"/>
    <row r="1596" s="414" customFormat="1" x14ac:dyDescent="0.3"/>
    <row r="1597" s="414" customFormat="1" x14ac:dyDescent="0.3"/>
    <row r="1598" s="414" customFormat="1" x14ac:dyDescent="0.3"/>
    <row r="1599" s="414" customFormat="1" x14ac:dyDescent="0.3"/>
    <row r="1600" s="414" customFormat="1" x14ac:dyDescent="0.3"/>
    <row r="1601" spans="2:12" x14ac:dyDescent="0.3">
      <c r="B1601" s="414"/>
      <c r="C1601" s="414"/>
      <c r="D1601" s="414"/>
      <c r="E1601" s="414"/>
      <c r="F1601" s="414"/>
      <c r="G1601" s="414"/>
      <c r="H1601" s="414"/>
      <c r="I1601" s="414"/>
      <c r="J1601" s="414"/>
      <c r="K1601" s="414"/>
      <c r="L1601" s="414"/>
    </row>
    <row r="1602" spans="2:12" x14ac:dyDescent="0.3">
      <c r="B1602" s="414"/>
      <c r="C1602" s="414"/>
      <c r="D1602" s="414"/>
      <c r="E1602" s="414"/>
      <c r="F1602" s="414"/>
      <c r="G1602" s="414"/>
      <c r="H1602" s="414"/>
      <c r="I1602" s="414"/>
      <c r="J1602" s="414"/>
      <c r="K1602" s="414"/>
      <c r="L1602" s="414"/>
    </row>
    <row r="1603" spans="2:12" x14ac:dyDescent="0.3">
      <c r="B1603" s="414"/>
      <c r="C1603" s="414"/>
      <c r="D1603" s="414"/>
      <c r="E1603" s="414"/>
      <c r="F1603" s="414"/>
      <c r="G1603" s="414"/>
      <c r="H1603" s="414"/>
      <c r="I1603" s="414"/>
      <c r="J1603" s="414"/>
      <c r="K1603" s="414"/>
      <c r="L1603" s="414"/>
    </row>
    <row r="1604" spans="2:12" x14ac:dyDescent="0.3">
      <c r="B1604" s="414"/>
      <c r="C1604" s="414"/>
      <c r="D1604" s="414"/>
      <c r="E1604" s="414"/>
      <c r="F1604" s="414"/>
      <c r="G1604" s="414"/>
      <c r="H1604" s="414"/>
      <c r="I1604" s="414"/>
      <c r="J1604" s="414"/>
      <c r="K1604" s="414"/>
      <c r="L1604" s="414"/>
    </row>
    <row r="1605" spans="2:12" x14ac:dyDescent="0.3">
      <c r="B1605" s="414"/>
      <c r="C1605" s="414"/>
      <c r="D1605" s="414"/>
      <c r="E1605" s="414"/>
      <c r="F1605" s="414"/>
      <c r="G1605" s="414"/>
      <c r="H1605" s="414"/>
      <c r="I1605" s="414"/>
      <c r="J1605" s="414"/>
      <c r="K1605" s="414"/>
      <c r="L1605" s="414"/>
    </row>
    <row r="1606" spans="2:12" x14ac:dyDescent="0.3">
      <c r="B1606" s="414"/>
      <c r="C1606" s="414"/>
      <c r="D1606" s="414"/>
      <c r="E1606" s="414"/>
      <c r="F1606" s="414"/>
      <c r="G1606" s="414"/>
      <c r="H1606" s="414"/>
      <c r="I1606" s="414"/>
      <c r="J1606" s="414"/>
      <c r="K1606" s="414"/>
      <c r="L1606" s="414"/>
    </row>
    <row r="1607" spans="2:12" x14ac:dyDescent="0.3">
      <c r="B1607" s="414"/>
      <c r="C1607" s="414"/>
      <c r="D1607" s="414"/>
      <c r="E1607" s="414"/>
      <c r="F1607" s="414"/>
      <c r="G1607" s="414"/>
      <c r="H1607" s="414"/>
      <c r="I1607" s="414"/>
      <c r="J1607" s="414"/>
      <c r="K1607" s="414"/>
      <c r="L1607" s="414"/>
    </row>
    <row r="1608" spans="2:12" x14ac:dyDescent="0.3">
      <c r="B1608" s="414"/>
      <c r="C1608" s="414"/>
      <c r="D1608" s="414"/>
      <c r="E1608" s="414"/>
      <c r="F1608" s="414"/>
      <c r="G1608" s="414"/>
      <c r="H1608" s="414"/>
      <c r="I1608" s="414"/>
      <c r="J1608" s="414"/>
      <c r="K1608" s="414"/>
      <c r="L1608" s="414"/>
    </row>
    <row r="1609" spans="2:12" x14ac:dyDescent="0.3">
      <c r="B1609" s="414"/>
      <c r="C1609" s="414"/>
      <c r="D1609" s="414"/>
      <c r="E1609" s="414"/>
      <c r="F1609" s="414"/>
      <c r="G1609" s="414"/>
      <c r="H1609" s="414"/>
      <c r="I1609" s="414"/>
      <c r="J1609" s="414"/>
      <c r="K1609" s="414"/>
      <c r="L1609" s="414"/>
    </row>
    <row r="1610" spans="2:12" x14ac:dyDescent="0.3">
      <c r="B1610" s="414"/>
      <c r="C1610" s="414"/>
      <c r="D1610" s="414"/>
      <c r="E1610" s="414"/>
      <c r="F1610" s="414"/>
      <c r="G1610" s="414"/>
      <c r="H1610" s="414"/>
      <c r="I1610" s="414"/>
      <c r="J1610" s="414"/>
      <c r="K1610" s="414"/>
      <c r="L1610" s="414"/>
    </row>
    <row r="1611" spans="2:12" x14ac:dyDescent="0.3">
      <c r="B1611" s="414"/>
      <c r="C1611" s="414"/>
      <c r="D1611" s="414"/>
      <c r="E1611" s="414"/>
      <c r="F1611" s="414"/>
      <c r="G1611" s="414"/>
      <c r="H1611" s="414"/>
      <c r="I1611" s="414"/>
      <c r="J1611" s="414"/>
      <c r="K1611" s="414"/>
      <c r="L1611" s="414"/>
    </row>
  </sheetData>
  <sheetProtection algorithmName="SHA-512" hashValue="2aDN3LW2VC3UEz53iHjO0JnK2GtbLSYOCL4j5g5WCGO3aNFziMwMsE0ImoBGV3y/oFHCAPJzIA5YVG37W15xRw==" saltValue="N/bEWoe8+s8EoGsDNW3bqA==" spinCount="100000" sheet="1" selectLockedCells="1"/>
  <mergeCells count="10">
    <mergeCell ref="I15:K15"/>
    <mergeCell ref="J16:K16"/>
    <mergeCell ref="J17:K17"/>
    <mergeCell ref="I18:J18"/>
    <mergeCell ref="B9:L9"/>
    <mergeCell ref="B11:F11"/>
    <mergeCell ref="I11:K11"/>
    <mergeCell ref="I12:K12"/>
    <mergeCell ref="I13:K13"/>
    <mergeCell ref="I14:K14"/>
  </mergeCells>
  <printOptions horizontalCentered="1"/>
  <pageMargins left="0.39370078740157483" right="0.31496062992125984" top="0.9055118110236221" bottom="0.6692913385826772" header="0.51181102362204722" footer="0.51181102362204722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T1603"/>
  <sheetViews>
    <sheetView zoomScale="85" zoomScaleNormal="85" workbookViewId="0">
      <selection activeCell="H12" sqref="H12"/>
    </sheetView>
  </sheetViews>
  <sheetFormatPr baseColWidth="10" defaultColWidth="12" defaultRowHeight="15.6" x14ac:dyDescent="0.3"/>
  <cols>
    <col min="1" max="1" width="3.88671875" style="733" customWidth="1"/>
    <col min="2" max="2" width="5.88671875" style="734" customWidth="1"/>
    <col min="3" max="3" width="2.88671875" style="733" customWidth="1"/>
    <col min="4" max="4" width="17.44140625" style="733" customWidth="1"/>
    <col min="5" max="5" width="2.88671875" style="733" customWidth="1"/>
    <col min="6" max="6" width="19.109375" style="733" customWidth="1"/>
    <col min="7" max="7" width="1.109375" style="733" customWidth="1"/>
    <col min="8" max="8" width="4.44140625" style="733" customWidth="1"/>
    <col min="9" max="11" width="4.88671875" style="733" customWidth="1"/>
    <col min="12" max="12" width="4.44140625" style="733" customWidth="1"/>
    <col min="13" max="13" width="4.88671875" style="733" customWidth="1"/>
    <col min="14" max="14" width="1.109375" style="733" customWidth="1"/>
    <col min="15" max="15" width="13.5546875" style="733" customWidth="1"/>
    <col min="16" max="16" width="15.88671875" style="733" customWidth="1"/>
    <col min="17" max="17" width="2.33203125" style="733" customWidth="1"/>
    <col min="18" max="18" width="11.44140625" style="733" customWidth="1"/>
    <col min="19" max="19" width="3.6640625" style="733" customWidth="1"/>
    <col min="20" max="20" width="2.109375" style="733" customWidth="1"/>
    <col min="21" max="257" width="12" style="714"/>
    <col min="258" max="258" width="5.88671875" style="714" customWidth="1"/>
    <col min="259" max="259" width="2.88671875" style="714" customWidth="1"/>
    <col min="260" max="260" width="17.44140625" style="714" customWidth="1"/>
    <col min="261" max="261" width="2.88671875" style="714" customWidth="1"/>
    <col min="262" max="262" width="19.109375" style="714" customWidth="1"/>
    <col min="263" max="263" width="1.109375" style="714" customWidth="1"/>
    <col min="264" max="264" width="4.44140625" style="714" customWidth="1"/>
    <col min="265" max="267" width="4.88671875" style="714" customWidth="1"/>
    <col min="268" max="268" width="4.44140625" style="714" customWidth="1"/>
    <col min="269" max="269" width="4.88671875" style="714" customWidth="1"/>
    <col min="270" max="270" width="1.109375" style="714" customWidth="1"/>
    <col min="271" max="271" width="13.5546875" style="714" customWidth="1"/>
    <col min="272" max="272" width="15.88671875" style="714" customWidth="1"/>
    <col min="273" max="273" width="2.33203125" style="714" customWidth="1"/>
    <col min="274" max="274" width="11.44140625" style="714" customWidth="1"/>
    <col min="275" max="275" width="3.6640625" style="714" customWidth="1"/>
    <col min="276" max="276" width="2.109375" style="714" customWidth="1"/>
    <col min="277" max="513" width="12" style="714"/>
    <col min="514" max="514" width="5.88671875" style="714" customWidth="1"/>
    <col min="515" max="515" width="2.88671875" style="714" customWidth="1"/>
    <col min="516" max="516" width="17.44140625" style="714" customWidth="1"/>
    <col min="517" max="517" width="2.88671875" style="714" customWidth="1"/>
    <col min="518" max="518" width="19.109375" style="714" customWidth="1"/>
    <col min="519" max="519" width="1.109375" style="714" customWidth="1"/>
    <col min="520" max="520" width="4.44140625" style="714" customWidth="1"/>
    <col min="521" max="523" width="4.88671875" style="714" customWidth="1"/>
    <col min="524" max="524" width="4.44140625" style="714" customWidth="1"/>
    <col min="525" max="525" width="4.88671875" style="714" customWidth="1"/>
    <col min="526" max="526" width="1.109375" style="714" customWidth="1"/>
    <col min="527" max="527" width="13.5546875" style="714" customWidth="1"/>
    <col min="528" max="528" width="15.88671875" style="714" customWidth="1"/>
    <col min="529" max="529" width="2.33203125" style="714" customWidth="1"/>
    <col min="530" max="530" width="11.44140625" style="714" customWidth="1"/>
    <col min="531" max="531" width="3.6640625" style="714" customWidth="1"/>
    <col min="532" max="532" width="2.109375" style="714" customWidth="1"/>
    <col min="533" max="769" width="12" style="714"/>
    <col min="770" max="770" width="5.88671875" style="714" customWidth="1"/>
    <col min="771" max="771" width="2.88671875" style="714" customWidth="1"/>
    <col min="772" max="772" width="17.44140625" style="714" customWidth="1"/>
    <col min="773" max="773" width="2.88671875" style="714" customWidth="1"/>
    <col min="774" max="774" width="19.109375" style="714" customWidth="1"/>
    <col min="775" max="775" width="1.109375" style="714" customWidth="1"/>
    <col min="776" max="776" width="4.44140625" style="714" customWidth="1"/>
    <col min="777" max="779" width="4.88671875" style="714" customWidth="1"/>
    <col min="780" max="780" width="4.44140625" style="714" customWidth="1"/>
    <col min="781" max="781" width="4.88671875" style="714" customWidth="1"/>
    <col min="782" max="782" width="1.109375" style="714" customWidth="1"/>
    <col min="783" max="783" width="13.5546875" style="714" customWidth="1"/>
    <col min="784" max="784" width="15.88671875" style="714" customWidth="1"/>
    <col min="785" max="785" width="2.33203125" style="714" customWidth="1"/>
    <col min="786" max="786" width="11.44140625" style="714" customWidth="1"/>
    <col min="787" max="787" width="3.6640625" style="714" customWidth="1"/>
    <col min="788" max="788" width="2.109375" style="714" customWidth="1"/>
    <col min="789" max="1025" width="12" style="714"/>
    <col min="1026" max="1026" width="5.88671875" style="714" customWidth="1"/>
    <col min="1027" max="1027" width="2.88671875" style="714" customWidth="1"/>
    <col min="1028" max="1028" width="17.44140625" style="714" customWidth="1"/>
    <col min="1029" max="1029" width="2.88671875" style="714" customWidth="1"/>
    <col min="1030" max="1030" width="19.109375" style="714" customWidth="1"/>
    <col min="1031" max="1031" width="1.109375" style="714" customWidth="1"/>
    <col min="1032" max="1032" width="4.44140625" style="714" customWidth="1"/>
    <col min="1033" max="1035" width="4.88671875" style="714" customWidth="1"/>
    <col min="1036" max="1036" width="4.44140625" style="714" customWidth="1"/>
    <col min="1037" max="1037" width="4.88671875" style="714" customWidth="1"/>
    <col min="1038" max="1038" width="1.109375" style="714" customWidth="1"/>
    <col min="1039" max="1039" width="13.5546875" style="714" customWidth="1"/>
    <col min="1040" max="1040" width="15.88671875" style="714" customWidth="1"/>
    <col min="1041" max="1041" width="2.33203125" style="714" customWidth="1"/>
    <col min="1042" max="1042" width="11.44140625" style="714" customWidth="1"/>
    <col min="1043" max="1043" width="3.6640625" style="714" customWidth="1"/>
    <col min="1044" max="1044" width="2.109375" style="714" customWidth="1"/>
    <col min="1045" max="1281" width="12" style="714"/>
    <col min="1282" max="1282" width="5.88671875" style="714" customWidth="1"/>
    <col min="1283" max="1283" width="2.88671875" style="714" customWidth="1"/>
    <col min="1284" max="1284" width="17.44140625" style="714" customWidth="1"/>
    <col min="1285" max="1285" width="2.88671875" style="714" customWidth="1"/>
    <col min="1286" max="1286" width="19.109375" style="714" customWidth="1"/>
    <col min="1287" max="1287" width="1.109375" style="714" customWidth="1"/>
    <col min="1288" max="1288" width="4.44140625" style="714" customWidth="1"/>
    <col min="1289" max="1291" width="4.88671875" style="714" customWidth="1"/>
    <col min="1292" max="1292" width="4.44140625" style="714" customWidth="1"/>
    <col min="1293" max="1293" width="4.88671875" style="714" customWidth="1"/>
    <col min="1294" max="1294" width="1.109375" style="714" customWidth="1"/>
    <col min="1295" max="1295" width="13.5546875" style="714" customWidth="1"/>
    <col min="1296" max="1296" width="15.88671875" style="714" customWidth="1"/>
    <col min="1297" max="1297" width="2.33203125" style="714" customWidth="1"/>
    <col min="1298" max="1298" width="11.44140625" style="714" customWidth="1"/>
    <col min="1299" max="1299" width="3.6640625" style="714" customWidth="1"/>
    <col min="1300" max="1300" width="2.109375" style="714" customWidth="1"/>
    <col min="1301" max="1537" width="12" style="714"/>
    <col min="1538" max="1538" width="5.88671875" style="714" customWidth="1"/>
    <col min="1539" max="1539" width="2.88671875" style="714" customWidth="1"/>
    <col min="1540" max="1540" width="17.44140625" style="714" customWidth="1"/>
    <col min="1541" max="1541" width="2.88671875" style="714" customWidth="1"/>
    <col min="1542" max="1542" width="19.109375" style="714" customWidth="1"/>
    <col min="1543" max="1543" width="1.109375" style="714" customWidth="1"/>
    <col min="1544" max="1544" width="4.44140625" style="714" customWidth="1"/>
    <col min="1545" max="1547" width="4.88671875" style="714" customWidth="1"/>
    <col min="1548" max="1548" width="4.44140625" style="714" customWidth="1"/>
    <col min="1549" max="1549" width="4.88671875" style="714" customWidth="1"/>
    <col min="1550" max="1550" width="1.109375" style="714" customWidth="1"/>
    <col min="1551" max="1551" width="13.5546875" style="714" customWidth="1"/>
    <col min="1552" max="1552" width="15.88671875" style="714" customWidth="1"/>
    <col min="1553" max="1553" width="2.33203125" style="714" customWidth="1"/>
    <col min="1554" max="1554" width="11.44140625" style="714" customWidth="1"/>
    <col min="1555" max="1555" width="3.6640625" style="714" customWidth="1"/>
    <col min="1556" max="1556" width="2.109375" style="714" customWidth="1"/>
    <col min="1557" max="1793" width="12" style="714"/>
    <col min="1794" max="1794" width="5.88671875" style="714" customWidth="1"/>
    <col min="1795" max="1795" width="2.88671875" style="714" customWidth="1"/>
    <col min="1796" max="1796" width="17.44140625" style="714" customWidth="1"/>
    <col min="1797" max="1797" width="2.88671875" style="714" customWidth="1"/>
    <col min="1798" max="1798" width="19.109375" style="714" customWidth="1"/>
    <col min="1799" max="1799" width="1.109375" style="714" customWidth="1"/>
    <col min="1800" max="1800" width="4.44140625" style="714" customWidth="1"/>
    <col min="1801" max="1803" width="4.88671875" style="714" customWidth="1"/>
    <col min="1804" max="1804" width="4.44140625" style="714" customWidth="1"/>
    <col min="1805" max="1805" width="4.88671875" style="714" customWidth="1"/>
    <col min="1806" max="1806" width="1.109375" style="714" customWidth="1"/>
    <col min="1807" max="1807" width="13.5546875" style="714" customWidth="1"/>
    <col min="1808" max="1808" width="15.88671875" style="714" customWidth="1"/>
    <col min="1809" max="1809" width="2.33203125" style="714" customWidth="1"/>
    <col min="1810" max="1810" width="11.44140625" style="714" customWidth="1"/>
    <col min="1811" max="1811" width="3.6640625" style="714" customWidth="1"/>
    <col min="1812" max="1812" width="2.109375" style="714" customWidth="1"/>
    <col min="1813" max="2049" width="12" style="714"/>
    <col min="2050" max="2050" width="5.88671875" style="714" customWidth="1"/>
    <col min="2051" max="2051" width="2.88671875" style="714" customWidth="1"/>
    <col min="2052" max="2052" width="17.44140625" style="714" customWidth="1"/>
    <col min="2053" max="2053" width="2.88671875" style="714" customWidth="1"/>
    <col min="2054" max="2054" width="19.109375" style="714" customWidth="1"/>
    <col min="2055" max="2055" width="1.109375" style="714" customWidth="1"/>
    <col min="2056" max="2056" width="4.44140625" style="714" customWidth="1"/>
    <col min="2057" max="2059" width="4.88671875" style="714" customWidth="1"/>
    <col min="2060" max="2060" width="4.44140625" style="714" customWidth="1"/>
    <col min="2061" max="2061" width="4.88671875" style="714" customWidth="1"/>
    <col min="2062" max="2062" width="1.109375" style="714" customWidth="1"/>
    <col min="2063" max="2063" width="13.5546875" style="714" customWidth="1"/>
    <col min="2064" max="2064" width="15.88671875" style="714" customWidth="1"/>
    <col min="2065" max="2065" width="2.33203125" style="714" customWidth="1"/>
    <col min="2066" max="2066" width="11.44140625" style="714" customWidth="1"/>
    <col min="2067" max="2067" width="3.6640625" style="714" customWidth="1"/>
    <col min="2068" max="2068" width="2.109375" style="714" customWidth="1"/>
    <col min="2069" max="2305" width="12" style="714"/>
    <col min="2306" max="2306" width="5.88671875" style="714" customWidth="1"/>
    <col min="2307" max="2307" width="2.88671875" style="714" customWidth="1"/>
    <col min="2308" max="2308" width="17.44140625" style="714" customWidth="1"/>
    <col min="2309" max="2309" width="2.88671875" style="714" customWidth="1"/>
    <col min="2310" max="2310" width="19.109375" style="714" customWidth="1"/>
    <col min="2311" max="2311" width="1.109375" style="714" customWidth="1"/>
    <col min="2312" max="2312" width="4.44140625" style="714" customWidth="1"/>
    <col min="2313" max="2315" width="4.88671875" style="714" customWidth="1"/>
    <col min="2316" max="2316" width="4.44140625" style="714" customWidth="1"/>
    <col min="2317" max="2317" width="4.88671875" style="714" customWidth="1"/>
    <col min="2318" max="2318" width="1.109375" style="714" customWidth="1"/>
    <col min="2319" max="2319" width="13.5546875" style="714" customWidth="1"/>
    <col min="2320" max="2320" width="15.88671875" style="714" customWidth="1"/>
    <col min="2321" max="2321" width="2.33203125" style="714" customWidth="1"/>
    <col min="2322" max="2322" width="11.44140625" style="714" customWidth="1"/>
    <col min="2323" max="2323" width="3.6640625" style="714" customWidth="1"/>
    <col min="2324" max="2324" width="2.109375" style="714" customWidth="1"/>
    <col min="2325" max="2561" width="12" style="714"/>
    <col min="2562" max="2562" width="5.88671875" style="714" customWidth="1"/>
    <col min="2563" max="2563" width="2.88671875" style="714" customWidth="1"/>
    <col min="2564" max="2564" width="17.44140625" style="714" customWidth="1"/>
    <col min="2565" max="2565" width="2.88671875" style="714" customWidth="1"/>
    <col min="2566" max="2566" width="19.109375" style="714" customWidth="1"/>
    <col min="2567" max="2567" width="1.109375" style="714" customWidth="1"/>
    <col min="2568" max="2568" width="4.44140625" style="714" customWidth="1"/>
    <col min="2569" max="2571" width="4.88671875" style="714" customWidth="1"/>
    <col min="2572" max="2572" width="4.44140625" style="714" customWidth="1"/>
    <col min="2573" max="2573" width="4.88671875" style="714" customWidth="1"/>
    <col min="2574" max="2574" width="1.109375" style="714" customWidth="1"/>
    <col min="2575" max="2575" width="13.5546875" style="714" customWidth="1"/>
    <col min="2576" max="2576" width="15.88671875" style="714" customWidth="1"/>
    <col min="2577" max="2577" width="2.33203125" style="714" customWidth="1"/>
    <col min="2578" max="2578" width="11.44140625" style="714" customWidth="1"/>
    <col min="2579" max="2579" width="3.6640625" style="714" customWidth="1"/>
    <col min="2580" max="2580" width="2.109375" style="714" customWidth="1"/>
    <col min="2581" max="2817" width="12" style="714"/>
    <col min="2818" max="2818" width="5.88671875" style="714" customWidth="1"/>
    <col min="2819" max="2819" width="2.88671875" style="714" customWidth="1"/>
    <col min="2820" max="2820" width="17.44140625" style="714" customWidth="1"/>
    <col min="2821" max="2821" width="2.88671875" style="714" customWidth="1"/>
    <col min="2822" max="2822" width="19.109375" style="714" customWidth="1"/>
    <col min="2823" max="2823" width="1.109375" style="714" customWidth="1"/>
    <col min="2824" max="2824" width="4.44140625" style="714" customWidth="1"/>
    <col min="2825" max="2827" width="4.88671875" style="714" customWidth="1"/>
    <col min="2828" max="2828" width="4.44140625" style="714" customWidth="1"/>
    <col min="2829" max="2829" width="4.88671875" style="714" customWidth="1"/>
    <col min="2830" max="2830" width="1.109375" style="714" customWidth="1"/>
    <col min="2831" max="2831" width="13.5546875" style="714" customWidth="1"/>
    <col min="2832" max="2832" width="15.88671875" style="714" customWidth="1"/>
    <col min="2833" max="2833" width="2.33203125" style="714" customWidth="1"/>
    <col min="2834" max="2834" width="11.44140625" style="714" customWidth="1"/>
    <col min="2835" max="2835" width="3.6640625" style="714" customWidth="1"/>
    <col min="2836" max="2836" width="2.109375" style="714" customWidth="1"/>
    <col min="2837" max="3073" width="12" style="714"/>
    <col min="3074" max="3074" width="5.88671875" style="714" customWidth="1"/>
    <col min="3075" max="3075" width="2.88671875" style="714" customWidth="1"/>
    <col min="3076" max="3076" width="17.44140625" style="714" customWidth="1"/>
    <col min="3077" max="3077" width="2.88671875" style="714" customWidth="1"/>
    <col min="3078" max="3078" width="19.109375" style="714" customWidth="1"/>
    <col min="3079" max="3079" width="1.109375" style="714" customWidth="1"/>
    <col min="3080" max="3080" width="4.44140625" style="714" customWidth="1"/>
    <col min="3081" max="3083" width="4.88671875" style="714" customWidth="1"/>
    <col min="3084" max="3084" width="4.44140625" style="714" customWidth="1"/>
    <col min="3085" max="3085" width="4.88671875" style="714" customWidth="1"/>
    <col min="3086" max="3086" width="1.109375" style="714" customWidth="1"/>
    <col min="3087" max="3087" width="13.5546875" style="714" customWidth="1"/>
    <col min="3088" max="3088" width="15.88671875" style="714" customWidth="1"/>
    <col min="3089" max="3089" width="2.33203125" style="714" customWidth="1"/>
    <col min="3090" max="3090" width="11.44140625" style="714" customWidth="1"/>
    <col min="3091" max="3091" width="3.6640625" style="714" customWidth="1"/>
    <col min="3092" max="3092" width="2.109375" style="714" customWidth="1"/>
    <col min="3093" max="3329" width="12" style="714"/>
    <col min="3330" max="3330" width="5.88671875" style="714" customWidth="1"/>
    <col min="3331" max="3331" width="2.88671875" style="714" customWidth="1"/>
    <col min="3332" max="3332" width="17.44140625" style="714" customWidth="1"/>
    <col min="3333" max="3333" width="2.88671875" style="714" customWidth="1"/>
    <col min="3334" max="3334" width="19.109375" style="714" customWidth="1"/>
    <col min="3335" max="3335" width="1.109375" style="714" customWidth="1"/>
    <col min="3336" max="3336" width="4.44140625" style="714" customWidth="1"/>
    <col min="3337" max="3339" width="4.88671875" style="714" customWidth="1"/>
    <col min="3340" max="3340" width="4.44140625" style="714" customWidth="1"/>
    <col min="3341" max="3341" width="4.88671875" style="714" customWidth="1"/>
    <col min="3342" max="3342" width="1.109375" style="714" customWidth="1"/>
    <col min="3343" max="3343" width="13.5546875" style="714" customWidth="1"/>
    <col min="3344" max="3344" width="15.88671875" style="714" customWidth="1"/>
    <col min="3345" max="3345" width="2.33203125" style="714" customWidth="1"/>
    <col min="3346" max="3346" width="11.44140625" style="714" customWidth="1"/>
    <col min="3347" max="3347" width="3.6640625" style="714" customWidth="1"/>
    <col min="3348" max="3348" width="2.109375" style="714" customWidth="1"/>
    <col min="3349" max="3585" width="12" style="714"/>
    <col min="3586" max="3586" width="5.88671875" style="714" customWidth="1"/>
    <col min="3587" max="3587" width="2.88671875" style="714" customWidth="1"/>
    <col min="3588" max="3588" width="17.44140625" style="714" customWidth="1"/>
    <col min="3589" max="3589" width="2.88671875" style="714" customWidth="1"/>
    <col min="3590" max="3590" width="19.109375" style="714" customWidth="1"/>
    <col min="3591" max="3591" width="1.109375" style="714" customWidth="1"/>
    <col min="3592" max="3592" width="4.44140625" style="714" customWidth="1"/>
    <col min="3593" max="3595" width="4.88671875" style="714" customWidth="1"/>
    <col min="3596" max="3596" width="4.44140625" style="714" customWidth="1"/>
    <col min="3597" max="3597" width="4.88671875" style="714" customWidth="1"/>
    <col min="3598" max="3598" width="1.109375" style="714" customWidth="1"/>
    <col min="3599" max="3599" width="13.5546875" style="714" customWidth="1"/>
    <col min="3600" max="3600" width="15.88671875" style="714" customWidth="1"/>
    <col min="3601" max="3601" width="2.33203125" style="714" customWidth="1"/>
    <col min="3602" max="3602" width="11.44140625" style="714" customWidth="1"/>
    <col min="3603" max="3603" width="3.6640625" style="714" customWidth="1"/>
    <col min="3604" max="3604" width="2.109375" style="714" customWidth="1"/>
    <col min="3605" max="3841" width="12" style="714"/>
    <col min="3842" max="3842" width="5.88671875" style="714" customWidth="1"/>
    <col min="3843" max="3843" width="2.88671875" style="714" customWidth="1"/>
    <col min="3844" max="3844" width="17.44140625" style="714" customWidth="1"/>
    <col min="3845" max="3845" width="2.88671875" style="714" customWidth="1"/>
    <col min="3846" max="3846" width="19.109375" style="714" customWidth="1"/>
    <col min="3847" max="3847" width="1.109375" style="714" customWidth="1"/>
    <col min="3848" max="3848" width="4.44140625" style="714" customWidth="1"/>
    <col min="3849" max="3851" width="4.88671875" style="714" customWidth="1"/>
    <col min="3852" max="3852" width="4.44140625" style="714" customWidth="1"/>
    <col min="3853" max="3853" width="4.88671875" style="714" customWidth="1"/>
    <col min="3854" max="3854" width="1.109375" style="714" customWidth="1"/>
    <col min="3855" max="3855" width="13.5546875" style="714" customWidth="1"/>
    <col min="3856" max="3856" width="15.88671875" style="714" customWidth="1"/>
    <col min="3857" max="3857" width="2.33203125" style="714" customWidth="1"/>
    <col min="3858" max="3858" width="11.44140625" style="714" customWidth="1"/>
    <col min="3859" max="3859" width="3.6640625" style="714" customWidth="1"/>
    <col min="3860" max="3860" width="2.109375" style="714" customWidth="1"/>
    <col min="3861" max="4097" width="12" style="714"/>
    <col min="4098" max="4098" width="5.88671875" style="714" customWidth="1"/>
    <col min="4099" max="4099" width="2.88671875" style="714" customWidth="1"/>
    <col min="4100" max="4100" width="17.44140625" style="714" customWidth="1"/>
    <col min="4101" max="4101" width="2.88671875" style="714" customWidth="1"/>
    <col min="4102" max="4102" width="19.109375" style="714" customWidth="1"/>
    <col min="4103" max="4103" width="1.109375" style="714" customWidth="1"/>
    <col min="4104" max="4104" width="4.44140625" style="714" customWidth="1"/>
    <col min="4105" max="4107" width="4.88671875" style="714" customWidth="1"/>
    <col min="4108" max="4108" width="4.44140625" style="714" customWidth="1"/>
    <col min="4109" max="4109" width="4.88671875" style="714" customWidth="1"/>
    <col min="4110" max="4110" width="1.109375" style="714" customWidth="1"/>
    <col min="4111" max="4111" width="13.5546875" style="714" customWidth="1"/>
    <col min="4112" max="4112" width="15.88671875" style="714" customWidth="1"/>
    <col min="4113" max="4113" width="2.33203125" style="714" customWidth="1"/>
    <col min="4114" max="4114" width="11.44140625" style="714" customWidth="1"/>
    <col min="4115" max="4115" width="3.6640625" style="714" customWidth="1"/>
    <col min="4116" max="4116" width="2.109375" style="714" customWidth="1"/>
    <col min="4117" max="4353" width="12" style="714"/>
    <col min="4354" max="4354" width="5.88671875" style="714" customWidth="1"/>
    <col min="4355" max="4355" width="2.88671875" style="714" customWidth="1"/>
    <col min="4356" max="4356" width="17.44140625" style="714" customWidth="1"/>
    <col min="4357" max="4357" width="2.88671875" style="714" customWidth="1"/>
    <col min="4358" max="4358" width="19.109375" style="714" customWidth="1"/>
    <col min="4359" max="4359" width="1.109375" style="714" customWidth="1"/>
    <col min="4360" max="4360" width="4.44140625" style="714" customWidth="1"/>
    <col min="4361" max="4363" width="4.88671875" style="714" customWidth="1"/>
    <col min="4364" max="4364" width="4.44140625" style="714" customWidth="1"/>
    <col min="4365" max="4365" width="4.88671875" style="714" customWidth="1"/>
    <col min="4366" max="4366" width="1.109375" style="714" customWidth="1"/>
    <col min="4367" max="4367" width="13.5546875" style="714" customWidth="1"/>
    <col min="4368" max="4368" width="15.88671875" style="714" customWidth="1"/>
    <col min="4369" max="4369" width="2.33203125" style="714" customWidth="1"/>
    <col min="4370" max="4370" width="11.44140625" style="714" customWidth="1"/>
    <col min="4371" max="4371" width="3.6640625" style="714" customWidth="1"/>
    <col min="4372" max="4372" width="2.109375" style="714" customWidth="1"/>
    <col min="4373" max="4609" width="12" style="714"/>
    <col min="4610" max="4610" width="5.88671875" style="714" customWidth="1"/>
    <col min="4611" max="4611" width="2.88671875" style="714" customWidth="1"/>
    <col min="4612" max="4612" width="17.44140625" style="714" customWidth="1"/>
    <col min="4613" max="4613" width="2.88671875" style="714" customWidth="1"/>
    <col min="4614" max="4614" width="19.109375" style="714" customWidth="1"/>
    <col min="4615" max="4615" width="1.109375" style="714" customWidth="1"/>
    <col min="4616" max="4616" width="4.44140625" style="714" customWidth="1"/>
    <col min="4617" max="4619" width="4.88671875" style="714" customWidth="1"/>
    <col min="4620" max="4620" width="4.44140625" style="714" customWidth="1"/>
    <col min="4621" max="4621" width="4.88671875" style="714" customWidth="1"/>
    <col min="4622" max="4622" width="1.109375" style="714" customWidth="1"/>
    <col min="4623" max="4623" width="13.5546875" style="714" customWidth="1"/>
    <col min="4624" max="4624" width="15.88671875" style="714" customWidth="1"/>
    <col min="4625" max="4625" width="2.33203125" style="714" customWidth="1"/>
    <col min="4626" max="4626" width="11.44140625" style="714" customWidth="1"/>
    <col min="4627" max="4627" width="3.6640625" style="714" customWidth="1"/>
    <col min="4628" max="4628" width="2.109375" style="714" customWidth="1"/>
    <col min="4629" max="4865" width="12" style="714"/>
    <col min="4866" max="4866" width="5.88671875" style="714" customWidth="1"/>
    <col min="4867" max="4867" width="2.88671875" style="714" customWidth="1"/>
    <col min="4868" max="4868" width="17.44140625" style="714" customWidth="1"/>
    <col min="4869" max="4869" width="2.88671875" style="714" customWidth="1"/>
    <col min="4870" max="4870" width="19.109375" style="714" customWidth="1"/>
    <col min="4871" max="4871" width="1.109375" style="714" customWidth="1"/>
    <col min="4872" max="4872" width="4.44140625" style="714" customWidth="1"/>
    <col min="4873" max="4875" width="4.88671875" style="714" customWidth="1"/>
    <col min="4876" max="4876" width="4.44140625" style="714" customWidth="1"/>
    <col min="4877" max="4877" width="4.88671875" style="714" customWidth="1"/>
    <col min="4878" max="4878" width="1.109375" style="714" customWidth="1"/>
    <col min="4879" max="4879" width="13.5546875" style="714" customWidth="1"/>
    <col min="4880" max="4880" width="15.88671875" style="714" customWidth="1"/>
    <col min="4881" max="4881" width="2.33203125" style="714" customWidth="1"/>
    <col min="4882" max="4882" width="11.44140625" style="714" customWidth="1"/>
    <col min="4883" max="4883" width="3.6640625" style="714" customWidth="1"/>
    <col min="4884" max="4884" width="2.109375" style="714" customWidth="1"/>
    <col min="4885" max="5121" width="12" style="714"/>
    <col min="5122" max="5122" width="5.88671875" style="714" customWidth="1"/>
    <col min="5123" max="5123" width="2.88671875" style="714" customWidth="1"/>
    <col min="5124" max="5124" width="17.44140625" style="714" customWidth="1"/>
    <col min="5125" max="5125" width="2.88671875" style="714" customWidth="1"/>
    <col min="5126" max="5126" width="19.109375" style="714" customWidth="1"/>
    <col min="5127" max="5127" width="1.109375" style="714" customWidth="1"/>
    <col min="5128" max="5128" width="4.44140625" style="714" customWidth="1"/>
    <col min="5129" max="5131" width="4.88671875" style="714" customWidth="1"/>
    <col min="5132" max="5132" width="4.44140625" style="714" customWidth="1"/>
    <col min="5133" max="5133" width="4.88671875" style="714" customWidth="1"/>
    <col min="5134" max="5134" width="1.109375" style="714" customWidth="1"/>
    <col min="5135" max="5135" width="13.5546875" style="714" customWidth="1"/>
    <col min="5136" max="5136" width="15.88671875" style="714" customWidth="1"/>
    <col min="5137" max="5137" width="2.33203125" style="714" customWidth="1"/>
    <col min="5138" max="5138" width="11.44140625" style="714" customWidth="1"/>
    <col min="5139" max="5139" width="3.6640625" style="714" customWidth="1"/>
    <col min="5140" max="5140" width="2.109375" style="714" customWidth="1"/>
    <col min="5141" max="5377" width="12" style="714"/>
    <col min="5378" max="5378" width="5.88671875" style="714" customWidth="1"/>
    <col min="5379" max="5379" width="2.88671875" style="714" customWidth="1"/>
    <col min="5380" max="5380" width="17.44140625" style="714" customWidth="1"/>
    <col min="5381" max="5381" width="2.88671875" style="714" customWidth="1"/>
    <col min="5382" max="5382" width="19.109375" style="714" customWidth="1"/>
    <col min="5383" max="5383" width="1.109375" style="714" customWidth="1"/>
    <col min="5384" max="5384" width="4.44140625" style="714" customWidth="1"/>
    <col min="5385" max="5387" width="4.88671875" style="714" customWidth="1"/>
    <col min="5388" max="5388" width="4.44140625" style="714" customWidth="1"/>
    <col min="5389" max="5389" width="4.88671875" style="714" customWidth="1"/>
    <col min="5390" max="5390" width="1.109375" style="714" customWidth="1"/>
    <col min="5391" max="5391" width="13.5546875" style="714" customWidth="1"/>
    <col min="5392" max="5392" width="15.88671875" style="714" customWidth="1"/>
    <col min="5393" max="5393" width="2.33203125" style="714" customWidth="1"/>
    <col min="5394" max="5394" width="11.44140625" style="714" customWidth="1"/>
    <col min="5395" max="5395" width="3.6640625" style="714" customWidth="1"/>
    <col min="5396" max="5396" width="2.109375" style="714" customWidth="1"/>
    <col min="5397" max="5633" width="12" style="714"/>
    <col min="5634" max="5634" width="5.88671875" style="714" customWidth="1"/>
    <col min="5635" max="5635" width="2.88671875" style="714" customWidth="1"/>
    <col min="5636" max="5636" width="17.44140625" style="714" customWidth="1"/>
    <col min="5637" max="5637" width="2.88671875" style="714" customWidth="1"/>
    <col min="5638" max="5638" width="19.109375" style="714" customWidth="1"/>
    <col min="5639" max="5639" width="1.109375" style="714" customWidth="1"/>
    <col min="5640" max="5640" width="4.44140625" style="714" customWidth="1"/>
    <col min="5641" max="5643" width="4.88671875" style="714" customWidth="1"/>
    <col min="5644" max="5644" width="4.44140625" style="714" customWidth="1"/>
    <col min="5645" max="5645" width="4.88671875" style="714" customWidth="1"/>
    <col min="5646" max="5646" width="1.109375" style="714" customWidth="1"/>
    <col min="5647" max="5647" width="13.5546875" style="714" customWidth="1"/>
    <col min="5648" max="5648" width="15.88671875" style="714" customWidth="1"/>
    <col min="5649" max="5649" width="2.33203125" style="714" customWidth="1"/>
    <col min="5650" max="5650" width="11.44140625" style="714" customWidth="1"/>
    <col min="5651" max="5651" width="3.6640625" style="714" customWidth="1"/>
    <col min="5652" max="5652" width="2.109375" style="714" customWidth="1"/>
    <col min="5653" max="5889" width="12" style="714"/>
    <col min="5890" max="5890" width="5.88671875" style="714" customWidth="1"/>
    <col min="5891" max="5891" width="2.88671875" style="714" customWidth="1"/>
    <col min="5892" max="5892" width="17.44140625" style="714" customWidth="1"/>
    <col min="5893" max="5893" width="2.88671875" style="714" customWidth="1"/>
    <col min="5894" max="5894" width="19.109375" style="714" customWidth="1"/>
    <col min="5895" max="5895" width="1.109375" style="714" customWidth="1"/>
    <col min="5896" max="5896" width="4.44140625" style="714" customWidth="1"/>
    <col min="5897" max="5899" width="4.88671875" style="714" customWidth="1"/>
    <col min="5900" max="5900" width="4.44140625" style="714" customWidth="1"/>
    <col min="5901" max="5901" width="4.88671875" style="714" customWidth="1"/>
    <col min="5902" max="5902" width="1.109375" style="714" customWidth="1"/>
    <col min="5903" max="5903" width="13.5546875" style="714" customWidth="1"/>
    <col min="5904" max="5904" width="15.88671875" style="714" customWidth="1"/>
    <col min="5905" max="5905" width="2.33203125" style="714" customWidth="1"/>
    <col min="5906" max="5906" width="11.44140625" style="714" customWidth="1"/>
    <col min="5907" max="5907" width="3.6640625" style="714" customWidth="1"/>
    <col min="5908" max="5908" width="2.109375" style="714" customWidth="1"/>
    <col min="5909" max="6145" width="12" style="714"/>
    <col min="6146" max="6146" width="5.88671875" style="714" customWidth="1"/>
    <col min="6147" max="6147" width="2.88671875" style="714" customWidth="1"/>
    <col min="6148" max="6148" width="17.44140625" style="714" customWidth="1"/>
    <col min="6149" max="6149" width="2.88671875" style="714" customWidth="1"/>
    <col min="6150" max="6150" width="19.109375" style="714" customWidth="1"/>
    <col min="6151" max="6151" width="1.109375" style="714" customWidth="1"/>
    <col min="6152" max="6152" width="4.44140625" style="714" customWidth="1"/>
    <col min="6153" max="6155" width="4.88671875" style="714" customWidth="1"/>
    <col min="6156" max="6156" width="4.44140625" style="714" customWidth="1"/>
    <col min="6157" max="6157" width="4.88671875" style="714" customWidth="1"/>
    <col min="6158" max="6158" width="1.109375" style="714" customWidth="1"/>
    <col min="6159" max="6159" width="13.5546875" style="714" customWidth="1"/>
    <col min="6160" max="6160" width="15.88671875" style="714" customWidth="1"/>
    <col min="6161" max="6161" width="2.33203125" style="714" customWidth="1"/>
    <col min="6162" max="6162" width="11.44140625" style="714" customWidth="1"/>
    <col min="6163" max="6163" width="3.6640625" style="714" customWidth="1"/>
    <col min="6164" max="6164" width="2.109375" style="714" customWidth="1"/>
    <col min="6165" max="6401" width="12" style="714"/>
    <col min="6402" max="6402" width="5.88671875" style="714" customWidth="1"/>
    <col min="6403" max="6403" width="2.88671875" style="714" customWidth="1"/>
    <col min="6404" max="6404" width="17.44140625" style="714" customWidth="1"/>
    <col min="6405" max="6405" width="2.88671875" style="714" customWidth="1"/>
    <col min="6406" max="6406" width="19.109375" style="714" customWidth="1"/>
    <col min="6407" max="6407" width="1.109375" style="714" customWidth="1"/>
    <col min="6408" max="6408" width="4.44140625" style="714" customWidth="1"/>
    <col min="6409" max="6411" width="4.88671875" style="714" customWidth="1"/>
    <col min="6412" max="6412" width="4.44140625" style="714" customWidth="1"/>
    <col min="6413" max="6413" width="4.88671875" style="714" customWidth="1"/>
    <col min="6414" max="6414" width="1.109375" style="714" customWidth="1"/>
    <col min="6415" max="6415" width="13.5546875" style="714" customWidth="1"/>
    <col min="6416" max="6416" width="15.88671875" style="714" customWidth="1"/>
    <col min="6417" max="6417" width="2.33203125" style="714" customWidth="1"/>
    <col min="6418" max="6418" width="11.44140625" style="714" customWidth="1"/>
    <col min="6419" max="6419" width="3.6640625" style="714" customWidth="1"/>
    <col min="6420" max="6420" width="2.109375" style="714" customWidth="1"/>
    <col min="6421" max="6657" width="12" style="714"/>
    <col min="6658" max="6658" width="5.88671875" style="714" customWidth="1"/>
    <col min="6659" max="6659" width="2.88671875" style="714" customWidth="1"/>
    <col min="6660" max="6660" width="17.44140625" style="714" customWidth="1"/>
    <col min="6661" max="6661" width="2.88671875" style="714" customWidth="1"/>
    <col min="6662" max="6662" width="19.109375" style="714" customWidth="1"/>
    <col min="6663" max="6663" width="1.109375" style="714" customWidth="1"/>
    <col min="6664" max="6664" width="4.44140625" style="714" customWidth="1"/>
    <col min="6665" max="6667" width="4.88671875" style="714" customWidth="1"/>
    <col min="6668" max="6668" width="4.44140625" style="714" customWidth="1"/>
    <col min="6669" max="6669" width="4.88671875" style="714" customWidth="1"/>
    <col min="6670" max="6670" width="1.109375" style="714" customWidth="1"/>
    <col min="6671" max="6671" width="13.5546875" style="714" customWidth="1"/>
    <col min="6672" max="6672" width="15.88671875" style="714" customWidth="1"/>
    <col min="6673" max="6673" width="2.33203125" style="714" customWidth="1"/>
    <col min="6674" max="6674" width="11.44140625" style="714" customWidth="1"/>
    <col min="6675" max="6675" width="3.6640625" style="714" customWidth="1"/>
    <col min="6676" max="6676" width="2.109375" style="714" customWidth="1"/>
    <col min="6677" max="6913" width="12" style="714"/>
    <col min="6914" max="6914" width="5.88671875" style="714" customWidth="1"/>
    <col min="6915" max="6915" width="2.88671875" style="714" customWidth="1"/>
    <col min="6916" max="6916" width="17.44140625" style="714" customWidth="1"/>
    <col min="6917" max="6917" width="2.88671875" style="714" customWidth="1"/>
    <col min="6918" max="6918" width="19.109375" style="714" customWidth="1"/>
    <col min="6919" max="6919" width="1.109375" style="714" customWidth="1"/>
    <col min="6920" max="6920" width="4.44140625" style="714" customWidth="1"/>
    <col min="6921" max="6923" width="4.88671875" style="714" customWidth="1"/>
    <col min="6924" max="6924" width="4.44140625" style="714" customWidth="1"/>
    <col min="6925" max="6925" width="4.88671875" style="714" customWidth="1"/>
    <col min="6926" max="6926" width="1.109375" style="714" customWidth="1"/>
    <col min="6927" max="6927" width="13.5546875" style="714" customWidth="1"/>
    <col min="6928" max="6928" width="15.88671875" style="714" customWidth="1"/>
    <col min="6929" max="6929" width="2.33203125" style="714" customWidth="1"/>
    <col min="6930" max="6930" width="11.44140625" style="714" customWidth="1"/>
    <col min="6931" max="6931" width="3.6640625" style="714" customWidth="1"/>
    <col min="6932" max="6932" width="2.109375" style="714" customWidth="1"/>
    <col min="6933" max="7169" width="12" style="714"/>
    <col min="7170" max="7170" width="5.88671875" style="714" customWidth="1"/>
    <col min="7171" max="7171" width="2.88671875" style="714" customWidth="1"/>
    <col min="7172" max="7172" width="17.44140625" style="714" customWidth="1"/>
    <col min="7173" max="7173" width="2.88671875" style="714" customWidth="1"/>
    <col min="7174" max="7174" width="19.109375" style="714" customWidth="1"/>
    <col min="7175" max="7175" width="1.109375" style="714" customWidth="1"/>
    <col min="7176" max="7176" width="4.44140625" style="714" customWidth="1"/>
    <col min="7177" max="7179" width="4.88671875" style="714" customWidth="1"/>
    <col min="7180" max="7180" width="4.44140625" style="714" customWidth="1"/>
    <col min="7181" max="7181" width="4.88671875" style="714" customWidth="1"/>
    <col min="7182" max="7182" width="1.109375" style="714" customWidth="1"/>
    <col min="7183" max="7183" width="13.5546875" style="714" customWidth="1"/>
    <col min="7184" max="7184" width="15.88671875" style="714" customWidth="1"/>
    <col min="7185" max="7185" width="2.33203125" style="714" customWidth="1"/>
    <col min="7186" max="7186" width="11.44140625" style="714" customWidth="1"/>
    <col min="7187" max="7187" width="3.6640625" style="714" customWidth="1"/>
    <col min="7188" max="7188" width="2.109375" style="714" customWidth="1"/>
    <col min="7189" max="7425" width="12" style="714"/>
    <col min="7426" max="7426" width="5.88671875" style="714" customWidth="1"/>
    <col min="7427" max="7427" width="2.88671875" style="714" customWidth="1"/>
    <col min="7428" max="7428" width="17.44140625" style="714" customWidth="1"/>
    <col min="7429" max="7429" width="2.88671875" style="714" customWidth="1"/>
    <col min="7430" max="7430" width="19.109375" style="714" customWidth="1"/>
    <col min="7431" max="7431" width="1.109375" style="714" customWidth="1"/>
    <col min="7432" max="7432" width="4.44140625" style="714" customWidth="1"/>
    <col min="7433" max="7435" width="4.88671875" style="714" customWidth="1"/>
    <col min="7436" max="7436" width="4.44140625" style="714" customWidth="1"/>
    <col min="7437" max="7437" width="4.88671875" style="714" customWidth="1"/>
    <col min="7438" max="7438" width="1.109375" style="714" customWidth="1"/>
    <col min="7439" max="7439" width="13.5546875" style="714" customWidth="1"/>
    <col min="7440" max="7440" width="15.88671875" style="714" customWidth="1"/>
    <col min="7441" max="7441" width="2.33203125" style="714" customWidth="1"/>
    <col min="7442" max="7442" width="11.44140625" style="714" customWidth="1"/>
    <col min="7443" max="7443" width="3.6640625" style="714" customWidth="1"/>
    <col min="7444" max="7444" width="2.109375" style="714" customWidth="1"/>
    <col min="7445" max="7681" width="12" style="714"/>
    <col min="7682" max="7682" width="5.88671875" style="714" customWidth="1"/>
    <col min="7683" max="7683" width="2.88671875" style="714" customWidth="1"/>
    <col min="7684" max="7684" width="17.44140625" style="714" customWidth="1"/>
    <col min="7685" max="7685" width="2.88671875" style="714" customWidth="1"/>
    <col min="7686" max="7686" width="19.109375" style="714" customWidth="1"/>
    <col min="7687" max="7687" width="1.109375" style="714" customWidth="1"/>
    <col min="7688" max="7688" width="4.44140625" style="714" customWidth="1"/>
    <col min="7689" max="7691" width="4.88671875" style="714" customWidth="1"/>
    <col min="7692" max="7692" width="4.44140625" style="714" customWidth="1"/>
    <col min="7693" max="7693" width="4.88671875" style="714" customWidth="1"/>
    <col min="7694" max="7694" width="1.109375" style="714" customWidth="1"/>
    <col min="7695" max="7695" width="13.5546875" style="714" customWidth="1"/>
    <col min="7696" max="7696" width="15.88671875" style="714" customWidth="1"/>
    <col min="7697" max="7697" width="2.33203125" style="714" customWidth="1"/>
    <col min="7698" max="7698" width="11.44140625" style="714" customWidth="1"/>
    <col min="7699" max="7699" width="3.6640625" style="714" customWidth="1"/>
    <col min="7700" max="7700" width="2.109375" style="714" customWidth="1"/>
    <col min="7701" max="7937" width="12" style="714"/>
    <col min="7938" max="7938" width="5.88671875" style="714" customWidth="1"/>
    <col min="7939" max="7939" width="2.88671875" style="714" customWidth="1"/>
    <col min="7940" max="7940" width="17.44140625" style="714" customWidth="1"/>
    <col min="7941" max="7941" width="2.88671875" style="714" customWidth="1"/>
    <col min="7942" max="7942" width="19.109375" style="714" customWidth="1"/>
    <col min="7943" max="7943" width="1.109375" style="714" customWidth="1"/>
    <col min="7944" max="7944" width="4.44140625" style="714" customWidth="1"/>
    <col min="7945" max="7947" width="4.88671875" style="714" customWidth="1"/>
    <col min="7948" max="7948" width="4.44140625" style="714" customWidth="1"/>
    <col min="7949" max="7949" width="4.88671875" style="714" customWidth="1"/>
    <col min="7950" max="7950" width="1.109375" style="714" customWidth="1"/>
    <col min="7951" max="7951" width="13.5546875" style="714" customWidth="1"/>
    <col min="7952" max="7952" width="15.88671875" style="714" customWidth="1"/>
    <col min="7953" max="7953" width="2.33203125" style="714" customWidth="1"/>
    <col min="7954" max="7954" width="11.44140625" style="714" customWidth="1"/>
    <col min="7955" max="7955" width="3.6640625" style="714" customWidth="1"/>
    <col min="7956" max="7956" width="2.109375" style="714" customWidth="1"/>
    <col min="7957" max="8193" width="12" style="714"/>
    <col min="8194" max="8194" width="5.88671875" style="714" customWidth="1"/>
    <col min="8195" max="8195" width="2.88671875" style="714" customWidth="1"/>
    <col min="8196" max="8196" width="17.44140625" style="714" customWidth="1"/>
    <col min="8197" max="8197" width="2.88671875" style="714" customWidth="1"/>
    <col min="8198" max="8198" width="19.109375" style="714" customWidth="1"/>
    <col min="8199" max="8199" width="1.109375" style="714" customWidth="1"/>
    <col min="8200" max="8200" width="4.44140625" style="714" customWidth="1"/>
    <col min="8201" max="8203" width="4.88671875" style="714" customWidth="1"/>
    <col min="8204" max="8204" width="4.44140625" style="714" customWidth="1"/>
    <col min="8205" max="8205" width="4.88671875" style="714" customWidth="1"/>
    <col min="8206" max="8206" width="1.109375" style="714" customWidth="1"/>
    <col min="8207" max="8207" width="13.5546875" style="714" customWidth="1"/>
    <col min="8208" max="8208" width="15.88671875" style="714" customWidth="1"/>
    <col min="8209" max="8209" width="2.33203125" style="714" customWidth="1"/>
    <col min="8210" max="8210" width="11.44140625" style="714" customWidth="1"/>
    <col min="8211" max="8211" width="3.6640625" style="714" customWidth="1"/>
    <col min="8212" max="8212" width="2.109375" style="714" customWidth="1"/>
    <col min="8213" max="8449" width="12" style="714"/>
    <col min="8450" max="8450" width="5.88671875" style="714" customWidth="1"/>
    <col min="8451" max="8451" width="2.88671875" style="714" customWidth="1"/>
    <col min="8452" max="8452" width="17.44140625" style="714" customWidth="1"/>
    <col min="8453" max="8453" width="2.88671875" style="714" customWidth="1"/>
    <col min="8454" max="8454" width="19.109375" style="714" customWidth="1"/>
    <col min="8455" max="8455" width="1.109375" style="714" customWidth="1"/>
    <col min="8456" max="8456" width="4.44140625" style="714" customWidth="1"/>
    <col min="8457" max="8459" width="4.88671875" style="714" customWidth="1"/>
    <col min="8460" max="8460" width="4.44140625" style="714" customWidth="1"/>
    <col min="8461" max="8461" width="4.88671875" style="714" customWidth="1"/>
    <col min="8462" max="8462" width="1.109375" style="714" customWidth="1"/>
    <col min="8463" max="8463" width="13.5546875" style="714" customWidth="1"/>
    <col min="8464" max="8464" width="15.88671875" style="714" customWidth="1"/>
    <col min="8465" max="8465" width="2.33203125" style="714" customWidth="1"/>
    <col min="8466" max="8466" width="11.44140625" style="714" customWidth="1"/>
    <col min="8467" max="8467" width="3.6640625" style="714" customWidth="1"/>
    <col min="8468" max="8468" width="2.109375" style="714" customWidth="1"/>
    <col min="8469" max="8705" width="12" style="714"/>
    <col min="8706" max="8706" width="5.88671875" style="714" customWidth="1"/>
    <col min="8707" max="8707" width="2.88671875" style="714" customWidth="1"/>
    <col min="8708" max="8708" width="17.44140625" style="714" customWidth="1"/>
    <col min="8709" max="8709" width="2.88671875" style="714" customWidth="1"/>
    <col min="8710" max="8710" width="19.109375" style="714" customWidth="1"/>
    <col min="8711" max="8711" width="1.109375" style="714" customWidth="1"/>
    <col min="8712" max="8712" width="4.44140625" style="714" customWidth="1"/>
    <col min="8713" max="8715" width="4.88671875" style="714" customWidth="1"/>
    <col min="8716" max="8716" width="4.44140625" style="714" customWidth="1"/>
    <col min="8717" max="8717" width="4.88671875" style="714" customWidth="1"/>
    <col min="8718" max="8718" width="1.109375" style="714" customWidth="1"/>
    <col min="8719" max="8719" width="13.5546875" style="714" customWidth="1"/>
    <col min="8720" max="8720" width="15.88671875" style="714" customWidth="1"/>
    <col min="8721" max="8721" width="2.33203125" style="714" customWidth="1"/>
    <col min="8722" max="8722" width="11.44140625" style="714" customWidth="1"/>
    <col min="8723" max="8723" width="3.6640625" style="714" customWidth="1"/>
    <col min="8724" max="8724" width="2.109375" style="714" customWidth="1"/>
    <col min="8725" max="8961" width="12" style="714"/>
    <col min="8962" max="8962" width="5.88671875" style="714" customWidth="1"/>
    <col min="8963" max="8963" width="2.88671875" style="714" customWidth="1"/>
    <col min="8964" max="8964" width="17.44140625" style="714" customWidth="1"/>
    <col min="8965" max="8965" width="2.88671875" style="714" customWidth="1"/>
    <col min="8966" max="8966" width="19.109375" style="714" customWidth="1"/>
    <col min="8967" max="8967" width="1.109375" style="714" customWidth="1"/>
    <col min="8968" max="8968" width="4.44140625" style="714" customWidth="1"/>
    <col min="8969" max="8971" width="4.88671875" style="714" customWidth="1"/>
    <col min="8972" max="8972" width="4.44140625" style="714" customWidth="1"/>
    <col min="8973" max="8973" width="4.88671875" style="714" customWidth="1"/>
    <col min="8974" max="8974" width="1.109375" style="714" customWidth="1"/>
    <col min="8975" max="8975" width="13.5546875" style="714" customWidth="1"/>
    <col min="8976" max="8976" width="15.88671875" style="714" customWidth="1"/>
    <col min="8977" max="8977" width="2.33203125" style="714" customWidth="1"/>
    <col min="8978" max="8978" width="11.44140625" style="714" customWidth="1"/>
    <col min="8979" max="8979" width="3.6640625" style="714" customWidth="1"/>
    <col min="8980" max="8980" width="2.109375" style="714" customWidth="1"/>
    <col min="8981" max="9217" width="12" style="714"/>
    <col min="9218" max="9218" width="5.88671875" style="714" customWidth="1"/>
    <col min="9219" max="9219" width="2.88671875" style="714" customWidth="1"/>
    <col min="9220" max="9220" width="17.44140625" style="714" customWidth="1"/>
    <col min="9221" max="9221" width="2.88671875" style="714" customWidth="1"/>
    <col min="9222" max="9222" width="19.109375" style="714" customWidth="1"/>
    <col min="9223" max="9223" width="1.109375" style="714" customWidth="1"/>
    <col min="9224" max="9224" width="4.44140625" style="714" customWidth="1"/>
    <col min="9225" max="9227" width="4.88671875" style="714" customWidth="1"/>
    <col min="9228" max="9228" width="4.44140625" style="714" customWidth="1"/>
    <col min="9229" max="9229" width="4.88671875" style="714" customWidth="1"/>
    <col min="9230" max="9230" width="1.109375" style="714" customWidth="1"/>
    <col min="9231" max="9231" width="13.5546875" style="714" customWidth="1"/>
    <col min="9232" max="9232" width="15.88671875" style="714" customWidth="1"/>
    <col min="9233" max="9233" width="2.33203125" style="714" customWidth="1"/>
    <col min="9234" max="9234" width="11.44140625" style="714" customWidth="1"/>
    <col min="9235" max="9235" width="3.6640625" style="714" customWidth="1"/>
    <col min="9236" max="9236" width="2.109375" style="714" customWidth="1"/>
    <col min="9237" max="9473" width="12" style="714"/>
    <col min="9474" max="9474" width="5.88671875" style="714" customWidth="1"/>
    <col min="9475" max="9475" width="2.88671875" style="714" customWidth="1"/>
    <col min="9476" max="9476" width="17.44140625" style="714" customWidth="1"/>
    <col min="9477" max="9477" width="2.88671875" style="714" customWidth="1"/>
    <col min="9478" max="9478" width="19.109375" style="714" customWidth="1"/>
    <col min="9479" max="9479" width="1.109375" style="714" customWidth="1"/>
    <col min="9480" max="9480" width="4.44140625" style="714" customWidth="1"/>
    <col min="9481" max="9483" width="4.88671875" style="714" customWidth="1"/>
    <col min="9484" max="9484" width="4.44140625" style="714" customWidth="1"/>
    <col min="9485" max="9485" width="4.88671875" style="714" customWidth="1"/>
    <col min="9486" max="9486" width="1.109375" style="714" customWidth="1"/>
    <col min="9487" max="9487" width="13.5546875" style="714" customWidth="1"/>
    <col min="9488" max="9488" width="15.88671875" style="714" customWidth="1"/>
    <col min="9489" max="9489" width="2.33203125" style="714" customWidth="1"/>
    <col min="9490" max="9490" width="11.44140625" style="714" customWidth="1"/>
    <col min="9491" max="9491" width="3.6640625" style="714" customWidth="1"/>
    <col min="9492" max="9492" width="2.109375" style="714" customWidth="1"/>
    <col min="9493" max="9729" width="12" style="714"/>
    <col min="9730" max="9730" width="5.88671875" style="714" customWidth="1"/>
    <col min="9731" max="9731" width="2.88671875" style="714" customWidth="1"/>
    <col min="9732" max="9732" width="17.44140625" style="714" customWidth="1"/>
    <col min="9733" max="9733" width="2.88671875" style="714" customWidth="1"/>
    <col min="9734" max="9734" width="19.109375" style="714" customWidth="1"/>
    <col min="9735" max="9735" width="1.109375" style="714" customWidth="1"/>
    <col min="9736" max="9736" width="4.44140625" style="714" customWidth="1"/>
    <col min="9737" max="9739" width="4.88671875" style="714" customWidth="1"/>
    <col min="9740" max="9740" width="4.44140625" style="714" customWidth="1"/>
    <col min="9741" max="9741" width="4.88671875" style="714" customWidth="1"/>
    <col min="9742" max="9742" width="1.109375" style="714" customWidth="1"/>
    <col min="9743" max="9743" width="13.5546875" style="714" customWidth="1"/>
    <col min="9744" max="9744" width="15.88671875" style="714" customWidth="1"/>
    <col min="9745" max="9745" width="2.33203125" style="714" customWidth="1"/>
    <col min="9746" max="9746" width="11.44140625" style="714" customWidth="1"/>
    <col min="9747" max="9747" width="3.6640625" style="714" customWidth="1"/>
    <col min="9748" max="9748" width="2.109375" style="714" customWidth="1"/>
    <col min="9749" max="9985" width="12" style="714"/>
    <col min="9986" max="9986" width="5.88671875" style="714" customWidth="1"/>
    <col min="9987" max="9987" width="2.88671875" style="714" customWidth="1"/>
    <col min="9988" max="9988" width="17.44140625" style="714" customWidth="1"/>
    <col min="9989" max="9989" width="2.88671875" style="714" customWidth="1"/>
    <col min="9990" max="9990" width="19.109375" style="714" customWidth="1"/>
    <col min="9991" max="9991" width="1.109375" style="714" customWidth="1"/>
    <col min="9992" max="9992" width="4.44140625" style="714" customWidth="1"/>
    <col min="9993" max="9995" width="4.88671875" style="714" customWidth="1"/>
    <col min="9996" max="9996" width="4.44140625" style="714" customWidth="1"/>
    <col min="9997" max="9997" width="4.88671875" style="714" customWidth="1"/>
    <col min="9998" max="9998" width="1.109375" style="714" customWidth="1"/>
    <col min="9999" max="9999" width="13.5546875" style="714" customWidth="1"/>
    <col min="10000" max="10000" width="15.88671875" style="714" customWidth="1"/>
    <col min="10001" max="10001" width="2.33203125" style="714" customWidth="1"/>
    <col min="10002" max="10002" width="11.44140625" style="714" customWidth="1"/>
    <col min="10003" max="10003" width="3.6640625" style="714" customWidth="1"/>
    <col min="10004" max="10004" width="2.109375" style="714" customWidth="1"/>
    <col min="10005" max="10241" width="12" style="714"/>
    <col min="10242" max="10242" width="5.88671875" style="714" customWidth="1"/>
    <col min="10243" max="10243" width="2.88671875" style="714" customWidth="1"/>
    <col min="10244" max="10244" width="17.44140625" style="714" customWidth="1"/>
    <col min="10245" max="10245" width="2.88671875" style="714" customWidth="1"/>
    <col min="10246" max="10246" width="19.109375" style="714" customWidth="1"/>
    <col min="10247" max="10247" width="1.109375" style="714" customWidth="1"/>
    <col min="10248" max="10248" width="4.44140625" style="714" customWidth="1"/>
    <col min="10249" max="10251" width="4.88671875" style="714" customWidth="1"/>
    <col min="10252" max="10252" width="4.44140625" style="714" customWidth="1"/>
    <col min="10253" max="10253" width="4.88671875" style="714" customWidth="1"/>
    <col min="10254" max="10254" width="1.109375" style="714" customWidth="1"/>
    <col min="10255" max="10255" width="13.5546875" style="714" customWidth="1"/>
    <col min="10256" max="10256" width="15.88671875" style="714" customWidth="1"/>
    <col min="10257" max="10257" width="2.33203125" style="714" customWidth="1"/>
    <col min="10258" max="10258" width="11.44140625" style="714" customWidth="1"/>
    <col min="10259" max="10259" width="3.6640625" style="714" customWidth="1"/>
    <col min="10260" max="10260" width="2.109375" style="714" customWidth="1"/>
    <col min="10261" max="10497" width="12" style="714"/>
    <col min="10498" max="10498" width="5.88671875" style="714" customWidth="1"/>
    <col min="10499" max="10499" width="2.88671875" style="714" customWidth="1"/>
    <col min="10500" max="10500" width="17.44140625" style="714" customWidth="1"/>
    <col min="10501" max="10501" width="2.88671875" style="714" customWidth="1"/>
    <col min="10502" max="10502" width="19.109375" style="714" customWidth="1"/>
    <col min="10503" max="10503" width="1.109375" style="714" customWidth="1"/>
    <col min="10504" max="10504" width="4.44140625" style="714" customWidth="1"/>
    <col min="10505" max="10507" width="4.88671875" style="714" customWidth="1"/>
    <col min="10508" max="10508" width="4.44140625" style="714" customWidth="1"/>
    <col min="10509" max="10509" width="4.88671875" style="714" customWidth="1"/>
    <col min="10510" max="10510" width="1.109375" style="714" customWidth="1"/>
    <col min="10511" max="10511" width="13.5546875" style="714" customWidth="1"/>
    <col min="10512" max="10512" width="15.88671875" style="714" customWidth="1"/>
    <col min="10513" max="10513" width="2.33203125" style="714" customWidth="1"/>
    <col min="10514" max="10514" width="11.44140625" style="714" customWidth="1"/>
    <col min="10515" max="10515" width="3.6640625" style="714" customWidth="1"/>
    <col min="10516" max="10516" width="2.109375" style="714" customWidth="1"/>
    <col min="10517" max="10753" width="12" style="714"/>
    <col min="10754" max="10754" width="5.88671875" style="714" customWidth="1"/>
    <col min="10755" max="10755" width="2.88671875" style="714" customWidth="1"/>
    <col min="10756" max="10756" width="17.44140625" style="714" customWidth="1"/>
    <col min="10757" max="10757" width="2.88671875" style="714" customWidth="1"/>
    <col min="10758" max="10758" width="19.109375" style="714" customWidth="1"/>
    <col min="10759" max="10759" width="1.109375" style="714" customWidth="1"/>
    <col min="10760" max="10760" width="4.44140625" style="714" customWidth="1"/>
    <col min="10761" max="10763" width="4.88671875" style="714" customWidth="1"/>
    <col min="10764" max="10764" width="4.44140625" style="714" customWidth="1"/>
    <col min="10765" max="10765" width="4.88671875" style="714" customWidth="1"/>
    <col min="10766" max="10766" width="1.109375" style="714" customWidth="1"/>
    <col min="10767" max="10767" width="13.5546875" style="714" customWidth="1"/>
    <col min="10768" max="10768" width="15.88671875" style="714" customWidth="1"/>
    <col min="10769" max="10769" width="2.33203125" style="714" customWidth="1"/>
    <col min="10770" max="10770" width="11.44140625" style="714" customWidth="1"/>
    <col min="10771" max="10771" width="3.6640625" style="714" customWidth="1"/>
    <col min="10772" max="10772" width="2.109375" style="714" customWidth="1"/>
    <col min="10773" max="11009" width="12" style="714"/>
    <col min="11010" max="11010" width="5.88671875" style="714" customWidth="1"/>
    <col min="11011" max="11011" width="2.88671875" style="714" customWidth="1"/>
    <col min="11012" max="11012" width="17.44140625" style="714" customWidth="1"/>
    <col min="11013" max="11013" width="2.88671875" style="714" customWidth="1"/>
    <col min="11014" max="11014" width="19.109375" style="714" customWidth="1"/>
    <col min="11015" max="11015" width="1.109375" style="714" customWidth="1"/>
    <col min="11016" max="11016" width="4.44140625" style="714" customWidth="1"/>
    <col min="11017" max="11019" width="4.88671875" style="714" customWidth="1"/>
    <col min="11020" max="11020" width="4.44140625" style="714" customWidth="1"/>
    <col min="11021" max="11021" width="4.88671875" style="714" customWidth="1"/>
    <col min="11022" max="11022" width="1.109375" style="714" customWidth="1"/>
    <col min="11023" max="11023" width="13.5546875" style="714" customWidth="1"/>
    <col min="11024" max="11024" width="15.88671875" style="714" customWidth="1"/>
    <col min="11025" max="11025" width="2.33203125" style="714" customWidth="1"/>
    <col min="11026" max="11026" width="11.44140625" style="714" customWidth="1"/>
    <col min="11027" max="11027" width="3.6640625" style="714" customWidth="1"/>
    <col min="11028" max="11028" width="2.109375" style="714" customWidth="1"/>
    <col min="11029" max="11265" width="12" style="714"/>
    <col min="11266" max="11266" width="5.88671875" style="714" customWidth="1"/>
    <col min="11267" max="11267" width="2.88671875" style="714" customWidth="1"/>
    <col min="11268" max="11268" width="17.44140625" style="714" customWidth="1"/>
    <col min="11269" max="11269" width="2.88671875" style="714" customWidth="1"/>
    <col min="11270" max="11270" width="19.109375" style="714" customWidth="1"/>
    <col min="11271" max="11271" width="1.109375" style="714" customWidth="1"/>
    <col min="11272" max="11272" width="4.44140625" style="714" customWidth="1"/>
    <col min="11273" max="11275" width="4.88671875" style="714" customWidth="1"/>
    <col min="11276" max="11276" width="4.44140625" style="714" customWidth="1"/>
    <col min="11277" max="11277" width="4.88671875" style="714" customWidth="1"/>
    <col min="11278" max="11278" width="1.109375" style="714" customWidth="1"/>
    <col min="11279" max="11279" width="13.5546875" style="714" customWidth="1"/>
    <col min="11280" max="11280" width="15.88671875" style="714" customWidth="1"/>
    <col min="11281" max="11281" width="2.33203125" style="714" customWidth="1"/>
    <col min="11282" max="11282" width="11.44140625" style="714" customWidth="1"/>
    <col min="11283" max="11283" width="3.6640625" style="714" customWidth="1"/>
    <col min="11284" max="11284" width="2.109375" style="714" customWidth="1"/>
    <col min="11285" max="11521" width="12" style="714"/>
    <col min="11522" max="11522" width="5.88671875" style="714" customWidth="1"/>
    <col min="11523" max="11523" width="2.88671875" style="714" customWidth="1"/>
    <col min="11524" max="11524" width="17.44140625" style="714" customWidth="1"/>
    <col min="11525" max="11525" width="2.88671875" style="714" customWidth="1"/>
    <col min="11526" max="11526" width="19.109375" style="714" customWidth="1"/>
    <col min="11527" max="11527" width="1.109375" style="714" customWidth="1"/>
    <col min="11528" max="11528" width="4.44140625" style="714" customWidth="1"/>
    <col min="11529" max="11531" width="4.88671875" style="714" customWidth="1"/>
    <col min="11532" max="11532" width="4.44140625" style="714" customWidth="1"/>
    <col min="11533" max="11533" width="4.88671875" style="714" customWidth="1"/>
    <col min="11534" max="11534" width="1.109375" style="714" customWidth="1"/>
    <col min="11535" max="11535" width="13.5546875" style="714" customWidth="1"/>
    <col min="11536" max="11536" width="15.88671875" style="714" customWidth="1"/>
    <col min="11537" max="11537" width="2.33203125" style="714" customWidth="1"/>
    <col min="11538" max="11538" width="11.44140625" style="714" customWidth="1"/>
    <col min="11539" max="11539" width="3.6640625" style="714" customWidth="1"/>
    <col min="11540" max="11540" width="2.109375" style="714" customWidth="1"/>
    <col min="11541" max="11777" width="12" style="714"/>
    <col min="11778" max="11778" width="5.88671875" style="714" customWidth="1"/>
    <col min="11779" max="11779" width="2.88671875" style="714" customWidth="1"/>
    <col min="11780" max="11780" width="17.44140625" style="714" customWidth="1"/>
    <col min="11781" max="11781" width="2.88671875" style="714" customWidth="1"/>
    <col min="11782" max="11782" width="19.109375" style="714" customWidth="1"/>
    <col min="11783" max="11783" width="1.109375" style="714" customWidth="1"/>
    <col min="11784" max="11784" width="4.44140625" style="714" customWidth="1"/>
    <col min="11785" max="11787" width="4.88671875" style="714" customWidth="1"/>
    <col min="11788" max="11788" width="4.44140625" style="714" customWidth="1"/>
    <col min="11789" max="11789" width="4.88671875" style="714" customWidth="1"/>
    <col min="11790" max="11790" width="1.109375" style="714" customWidth="1"/>
    <col min="11791" max="11791" width="13.5546875" style="714" customWidth="1"/>
    <col min="11792" max="11792" width="15.88671875" style="714" customWidth="1"/>
    <col min="11793" max="11793" width="2.33203125" style="714" customWidth="1"/>
    <col min="11794" max="11794" width="11.44140625" style="714" customWidth="1"/>
    <col min="11795" max="11795" width="3.6640625" style="714" customWidth="1"/>
    <col min="11796" max="11796" width="2.109375" style="714" customWidth="1"/>
    <col min="11797" max="12033" width="12" style="714"/>
    <col min="12034" max="12034" width="5.88671875" style="714" customWidth="1"/>
    <col min="12035" max="12035" width="2.88671875" style="714" customWidth="1"/>
    <col min="12036" max="12036" width="17.44140625" style="714" customWidth="1"/>
    <col min="12037" max="12037" width="2.88671875" style="714" customWidth="1"/>
    <col min="12038" max="12038" width="19.109375" style="714" customWidth="1"/>
    <col min="12039" max="12039" width="1.109375" style="714" customWidth="1"/>
    <col min="12040" max="12040" width="4.44140625" style="714" customWidth="1"/>
    <col min="12041" max="12043" width="4.88671875" style="714" customWidth="1"/>
    <col min="12044" max="12044" width="4.44140625" style="714" customWidth="1"/>
    <col min="12045" max="12045" width="4.88671875" style="714" customWidth="1"/>
    <col min="12046" max="12046" width="1.109375" style="714" customWidth="1"/>
    <col min="12047" max="12047" width="13.5546875" style="714" customWidth="1"/>
    <col min="12048" max="12048" width="15.88671875" style="714" customWidth="1"/>
    <col min="12049" max="12049" width="2.33203125" style="714" customWidth="1"/>
    <col min="12050" max="12050" width="11.44140625" style="714" customWidth="1"/>
    <col min="12051" max="12051" width="3.6640625" style="714" customWidth="1"/>
    <col min="12052" max="12052" width="2.109375" style="714" customWidth="1"/>
    <col min="12053" max="12289" width="12" style="714"/>
    <col min="12290" max="12290" width="5.88671875" style="714" customWidth="1"/>
    <col min="12291" max="12291" width="2.88671875" style="714" customWidth="1"/>
    <col min="12292" max="12292" width="17.44140625" style="714" customWidth="1"/>
    <col min="12293" max="12293" width="2.88671875" style="714" customWidth="1"/>
    <col min="12294" max="12294" width="19.109375" style="714" customWidth="1"/>
    <col min="12295" max="12295" width="1.109375" style="714" customWidth="1"/>
    <col min="12296" max="12296" width="4.44140625" style="714" customWidth="1"/>
    <col min="12297" max="12299" width="4.88671875" style="714" customWidth="1"/>
    <col min="12300" max="12300" width="4.44140625" style="714" customWidth="1"/>
    <col min="12301" max="12301" width="4.88671875" style="714" customWidth="1"/>
    <col min="12302" max="12302" width="1.109375" style="714" customWidth="1"/>
    <col min="12303" max="12303" width="13.5546875" style="714" customWidth="1"/>
    <col min="12304" max="12304" width="15.88671875" style="714" customWidth="1"/>
    <col min="12305" max="12305" width="2.33203125" style="714" customWidth="1"/>
    <col min="12306" max="12306" width="11.44140625" style="714" customWidth="1"/>
    <col min="12307" max="12307" width="3.6640625" style="714" customWidth="1"/>
    <col min="12308" max="12308" width="2.109375" style="714" customWidth="1"/>
    <col min="12309" max="12545" width="12" style="714"/>
    <col min="12546" max="12546" width="5.88671875" style="714" customWidth="1"/>
    <col min="12547" max="12547" width="2.88671875" style="714" customWidth="1"/>
    <col min="12548" max="12548" width="17.44140625" style="714" customWidth="1"/>
    <col min="12549" max="12549" width="2.88671875" style="714" customWidth="1"/>
    <col min="12550" max="12550" width="19.109375" style="714" customWidth="1"/>
    <col min="12551" max="12551" width="1.109375" style="714" customWidth="1"/>
    <col min="12552" max="12552" width="4.44140625" style="714" customWidth="1"/>
    <col min="12553" max="12555" width="4.88671875" style="714" customWidth="1"/>
    <col min="12556" max="12556" width="4.44140625" style="714" customWidth="1"/>
    <col min="12557" max="12557" width="4.88671875" style="714" customWidth="1"/>
    <col min="12558" max="12558" width="1.109375" style="714" customWidth="1"/>
    <col min="12559" max="12559" width="13.5546875" style="714" customWidth="1"/>
    <col min="12560" max="12560" width="15.88671875" style="714" customWidth="1"/>
    <col min="12561" max="12561" width="2.33203125" style="714" customWidth="1"/>
    <col min="12562" max="12562" width="11.44140625" style="714" customWidth="1"/>
    <col min="12563" max="12563" width="3.6640625" style="714" customWidth="1"/>
    <col min="12564" max="12564" width="2.109375" style="714" customWidth="1"/>
    <col min="12565" max="12801" width="12" style="714"/>
    <col min="12802" max="12802" width="5.88671875" style="714" customWidth="1"/>
    <col min="12803" max="12803" width="2.88671875" style="714" customWidth="1"/>
    <col min="12804" max="12804" width="17.44140625" style="714" customWidth="1"/>
    <col min="12805" max="12805" width="2.88671875" style="714" customWidth="1"/>
    <col min="12806" max="12806" width="19.109375" style="714" customWidth="1"/>
    <col min="12807" max="12807" width="1.109375" style="714" customWidth="1"/>
    <col min="12808" max="12808" width="4.44140625" style="714" customWidth="1"/>
    <col min="12809" max="12811" width="4.88671875" style="714" customWidth="1"/>
    <col min="12812" max="12812" width="4.44140625" style="714" customWidth="1"/>
    <col min="12813" max="12813" width="4.88671875" style="714" customWidth="1"/>
    <col min="12814" max="12814" width="1.109375" style="714" customWidth="1"/>
    <col min="12815" max="12815" width="13.5546875" style="714" customWidth="1"/>
    <col min="12816" max="12816" width="15.88671875" style="714" customWidth="1"/>
    <col min="12817" max="12817" width="2.33203125" style="714" customWidth="1"/>
    <col min="12818" max="12818" width="11.44140625" style="714" customWidth="1"/>
    <col min="12819" max="12819" width="3.6640625" style="714" customWidth="1"/>
    <col min="12820" max="12820" width="2.109375" style="714" customWidth="1"/>
    <col min="12821" max="13057" width="12" style="714"/>
    <col min="13058" max="13058" width="5.88671875" style="714" customWidth="1"/>
    <col min="13059" max="13059" width="2.88671875" style="714" customWidth="1"/>
    <col min="13060" max="13060" width="17.44140625" style="714" customWidth="1"/>
    <col min="13061" max="13061" width="2.88671875" style="714" customWidth="1"/>
    <col min="13062" max="13062" width="19.109375" style="714" customWidth="1"/>
    <col min="13063" max="13063" width="1.109375" style="714" customWidth="1"/>
    <col min="13064" max="13064" width="4.44140625" style="714" customWidth="1"/>
    <col min="13065" max="13067" width="4.88671875" style="714" customWidth="1"/>
    <col min="13068" max="13068" width="4.44140625" style="714" customWidth="1"/>
    <col min="13069" max="13069" width="4.88671875" style="714" customWidth="1"/>
    <col min="13070" max="13070" width="1.109375" style="714" customWidth="1"/>
    <col min="13071" max="13071" width="13.5546875" style="714" customWidth="1"/>
    <col min="13072" max="13072" width="15.88671875" style="714" customWidth="1"/>
    <col min="13073" max="13073" width="2.33203125" style="714" customWidth="1"/>
    <col min="13074" max="13074" width="11.44140625" style="714" customWidth="1"/>
    <col min="13075" max="13075" width="3.6640625" style="714" customWidth="1"/>
    <col min="13076" max="13076" width="2.109375" style="714" customWidth="1"/>
    <col min="13077" max="13313" width="12" style="714"/>
    <col min="13314" max="13314" width="5.88671875" style="714" customWidth="1"/>
    <col min="13315" max="13315" width="2.88671875" style="714" customWidth="1"/>
    <col min="13316" max="13316" width="17.44140625" style="714" customWidth="1"/>
    <col min="13317" max="13317" width="2.88671875" style="714" customWidth="1"/>
    <col min="13318" max="13318" width="19.109375" style="714" customWidth="1"/>
    <col min="13319" max="13319" width="1.109375" style="714" customWidth="1"/>
    <col min="13320" max="13320" width="4.44140625" style="714" customWidth="1"/>
    <col min="13321" max="13323" width="4.88671875" style="714" customWidth="1"/>
    <col min="13324" max="13324" width="4.44140625" style="714" customWidth="1"/>
    <col min="13325" max="13325" width="4.88671875" style="714" customWidth="1"/>
    <col min="13326" max="13326" width="1.109375" style="714" customWidth="1"/>
    <col min="13327" max="13327" width="13.5546875" style="714" customWidth="1"/>
    <col min="13328" max="13328" width="15.88671875" style="714" customWidth="1"/>
    <col min="13329" max="13329" width="2.33203125" style="714" customWidth="1"/>
    <col min="13330" max="13330" width="11.44140625" style="714" customWidth="1"/>
    <col min="13331" max="13331" width="3.6640625" style="714" customWidth="1"/>
    <col min="13332" max="13332" width="2.109375" style="714" customWidth="1"/>
    <col min="13333" max="13569" width="12" style="714"/>
    <col min="13570" max="13570" width="5.88671875" style="714" customWidth="1"/>
    <col min="13571" max="13571" width="2.88671875" style="714" customWidth="1"/>
    <col min="13572" max="13572" width="17.44140625" style="714" customWidth="1"/>
    <col min="13573" max="13573" width="2.88671875" style="714" customWidth="1"/>
    <col min="13574" max="13574" width="19.109375" style="714" customWidth="1"/>
    <col min="13575" max="13575" width="1.109375" style="714" customWidth="1"/>
    <col min="13576" max="13576" width="4.44140625" style="714" customWidth="1"/>
    <col min="13577" max="13579" width="4.88671875" style="714" customWidth="1"/>
    <col min="13580" max="13580" width="4.44140625" style="714" customWidth="1"/>
    <col min="13581" max="13581" width="4.88671875" style="714" customWidth="1"/>
    <col min="13582" max="13582" width="1.109375" style="714" customWidth="1"/>
    <col min="13583" max="13583" width="13.5546875" style="714" customWidth="1"/>
    <col min="13584" max="13584" width="15.88671875" style="714" customWidth="1"/>
    <col min="13585" max="13585" width="2.33203125" style="714" customWidth="1"/>
    <col min="13586" max="13586" width="11.44140625" style="714" customWidth="1"/>
    <col min="13587" max="13587" width="3.6640625" style="714" customWidth="1"/>
    <col min="13588" max="13588" width="2.109375" style="714" customWidth="1"/>
    <col min="13589" max="13825" width="12" style="714"/>
    <col min="13826" max="13826" width="5.88671875" style="714" customWidth="1"/>
    <col min="13827" max="13827" width="2.88671875" style="714" customWidth="1"/>
    <col min="13828" max="13828" width="17.44140625" style="714" customWidth="1"/>
    <col min="13829" max="13829" width="2.88671875" style="714" customWidth="1"/>
    <col min="13830" max="13830" width="19.109375" style="714" customWidth="1"/>
    <col min="13831" max="13831" width="1.109375" style="714" customWidth="1"/>
    <col min="13832" max="13832" width="4.44140625" style="714" customWidth="1"/>
    <col min="13833" max="13835" width="4.88671875" style="714" customWidth="1"/>
    <col min="13836" max="13836" width="4.44140625" style="714" customWidth="1"/>
    <col min="13837" max="13837" width="4.88671875" style="714" customWidth="1"/>
    <col min="13838" max="13838" width="1.109375" style="714" customWidth="1"/>
    <col min="13839" max="13839" width="13.5546875" style="714" customWidth="1"/>
    <col min="13840" max="13840" width="15.88671875" style="714" customWidth="1"/>
    <col min="13841" max="13841" width="2.33203125" style="714" customWidth="1"/>
    <col min="13842" max="13842" width="11.44140625" style="714" customWidth="1"/>
    <col min="13843" max="13843" width="3.6640625" style="714" customWidth="1"/>
    <col min="13844" max="13844" width="2.109375" style="714" customWidth="1"/>
    <col min="13845" max="14081" width="12" style="714"/>
    <col min="14082" max="14082" width="5.88671875" style="714" customWidth="1"/>
    <col min="14083" max="14083" width="2.88671875" style="714" customWidth="1"/>
    <col min="14084" max="14084" width="17.44140625" style="714" customWidth="1"/>
    <col min="14085" max="14085" width="2.88671875" style="714" customWidth="1"/>
    <col min="14086" max="14086" width="19.109375" style="714" customWidth="1"/>
    <col min="14087" max="14087" width="1.109375" style="714" customWidth="1"/>
    <col min="14088" max="14088" width="4.44140625" style="714" customWidth="1"/>
    <col min="14089" max="14091" width="4.88671875" style="714" customWidth="1"/>
    <col min="14092" max="14092" width="4.44140625" style="714" customWidth="1"/>
    <col min="14093" max="14093" width="4.88671875" style="714" customWidth="1"/>
    <col min="14094" max="14094" width="1.109375" style="714" customWidth="1"/>
    <col min="14095" max="14095" width="13.5546875" style="714" customWidth="1"/>
    <col min="14096" max="14096" width="15.88671875" style="714" customWidth="1"/>
    <col min="14097" max="14097" width="2.33203125" style="714" customWidth="1"/>
    <col min="14098" max="14098" width="11.44140625" style="714" customWidth="1"/>
    <col min="14099" max="14099" width="3.6640625" style="714" customWidth="1"/>
    <col min="14100" max="14100" width="2.109375" style="714" customWidth="1"/>
    <col min="14101" max="14337" width="12" style="714"/>
    <col min="14338" max="14338" width="5.88671875" style="714" customWidth="1"/>
    <col min="14339" max="14339" width="2.88671875" style="714" customWidth="1"/>
    <col min="14340" max="14340" width="17.44140625" style="714" customWidth="1"/>
    <col min="14341" max="14341" width="2.88671875" style="714" customWidth="1"/>
    <col min="14342" max="14342" width="19.109375" style="714" customWidth="1"/>
    <col min="14343" max="14343" width="1.109375" style="714" customWidth="1"/>
    <col min="14344" max="14344" width="4.44140625" style="714" customWidth="1"/>
    <col min="14345" max="14347" width="4.88671875" style="714" customWidth="1"/>
    <col min="14348" max="14348" width="4.44140625" style="714" customWidth="1"/>
    <col min="14349" max="14349" width="4.88671875" style="714" customWidth="1"/>
    <col min="14350" max="14350" width="1.109375" style="714" customWidth="1"/>
    <col min="14351" max="14351" width="13.5546875" style="714" customWidth="1"/>
    <col min="14352" max="14352" width="15.88671875" style="714" customWidth="1"/>
    <col min="14353" max="14353" width="2.33203125" style="714" customWidth="1"/>
    <col min="14354" max="14354" width="11.44140625" style="714" customWidth="1"/>
    <col min="14355" max="14355" width="3.6640625" style="714" customWidth="1"/>
    <col min="14356" max="14356" width="2.109375" style="714" customWidth="1"/>
    <col min="14357" max="14593" width="12" style="714"/>
    <col min="14594" max="14594" width="5.88671875" style="714" customWidth="1"/>
    <col min="14595" max="14595" width="2.88671875" style="714" customWidth="1"/>
    <col min="14596" max="14596" width="17.44140625" style="714" customWidth="1"/>
    <col min="14597" max="14597" width="2.88671875" style="714" customWidth="1"/>
    <col min="14598" max="14598" width="19.109375" style="714" customWidth="1"/>
    <col min="14599" max="14599" width="1.109375" style="714" customWidth="1"/>
    <col min="14600" max="14600" width="4.44140625" style="714" customWidth="1"/>
    <col min="14601" max="14603" width="4.88671875" style="714" customWidth="1"/>
    <col min="14604" max="14604" width="4.44140625" style="714" customWidth="1"/>
    <col min="14605" max="14605" width="4.88671875" style="714" customWidth="1"/>
    <col min="14606" max="14606" width="1.109375" style="714" customWidth="1"/>
    <col min="14607" max="14607" width="13.5546875" style="714" customWidth="1"/>
    <col min="14608" max="14608" width="15.88671875" style="714" customWidth="1"/>
    <col min="14609" max="14609" width="2.33203125" style="714" customWidth="1"/>
    <col min="14610" max="14610" width="11.44140625" style="714" customWidth="1"/>
    <col min="14611" max="14611" width="3.6640625" style="714" customWidth="1"/>
    <col min="14612" max="14612" width="2.109375" style="714" customWidth="1"/>
    <col min="14613" max="14849" width="12" style="714"/>
    <col min="14850" max="14850" width="5.88671875" style="714" customWidth="1"/>
    <col min="14851" max="14851" width="2.88671875" style="714" customWidth="1"/>
    <col min="14852" max="14852" width="17.44140625" style="714" customWidth="1"/>
    <col min="14853" max="14853" width="2.88671875" style="714" customWidth="1"/>
    <col min="14854" max="14854" width="19.109375" style="714" customWidth="1"/>
    <col min="14855" max="14855" width="1.109375" style="714" customWidth="1"/>
    <col min="14856" max="14856" width="4.44140625" style="714" customWidth="1"/>
    <col min="14857" max="14859" width="4.88671875" style="714" customWidth="1"/>
    <col min="14860" max="14860" width="4.44140625" style="714" customWidth="1"/>
    <col min="14861" max="14861" width="4.88671875" style="714" customWidth="1"/>
    <col min="14862" max="14862" width="1.109375" style="714" customWidth="1"/>
    <col min="14863" max="14863" width="13.5546875" style="714" customWidth="1"/>
    <col min="14864" max="14864" width="15.88671875" style="714" customWidth="1"/>
    <col min="14865" max="14865" width="2.33203125" style="714" customWidth="1"/>
    <col min="14866" max="14866" width="11.44140625" style="714" customWidth="1"/>
    <col min="14867" max="14867" width="3.6640625" style="714" customWidth="1"/>
    <col min="14868" max="14868" width="2.109375" style="714" customWidth="1"/>
    <col min="14869" max="15105" width="12" style="714"/>
    <col min="15106" max="15106" width="5.88671875" style="714" customWidth="1"/>
    <col min="15107" max="15107" width="2.88671875" style="714" customWidth="1"/>
    <col min="15108" max="15108" width="17.44140625" style="714" customWidth="1"/>
    <col min="15109" max="15109" width="2.88671875" style="714" customWidth="1"/>
    <col min="15110" max="15110" width="19.109375" style="714" customWidth="1"/>
    <col min="15111" max="15111" width="1.109375" style="714" customWidth="1"/>
    <col min="15112" max="15112" width="4.44140625" style="714" customWidth="1"/>
    <col min="15113" max="15115" width="4.88671875" style="714" customWidth="1"/>
    <col min="15116" max="15116" width="4.44140625" style="714" customWidth="1"/>
    <col min="15117" max="15117" width="4.88671875" style="714" customWidth="1"/>
    <col min="15118" max="15118" width="1.109375" style="714" customWidth="1"/>
    <col min="15119" max="15119" width="13.5546875" style="714" customWidth="1"/>
    <col min="15120" max="15120" width="15.88671875" style="714" customWidth="1"/>
    <col min="15121" max="15121" width="2.33203125" style="714" customWidth="1"/>
    <col min="15122" max="15122" width="11.44140625" style="714" customWidth="1"/>
    <col min="15123" max="15123" width="3.6640625" style="714" customWidth="1"/>
    <col min="15124" max="15124" width="2.109375" style="714" customWidth="1"/>
    <col min="15125" max="15361" width="12" style="714"/>
    <col min="15362" max="15362" width="5.88671875" style="714" customWidth="1"/>
    <col min="15363" max="15363" width="2.88671875" style="714" customWidth="1"/>
    <col min="15364" max="15364" width="17.44140625" style="714" customWidth="1"/>
    <col min="15365" max="15365" width="2.88671875" style="714" customWidth="1"/>
    <col min="15366" max="15366" width="19.109375" style="714" customWidth="1"/>
    <col min="15367" max="15367" width="1.109375" style="714" customWidth="1"/>
    <col min="15368" max="15368" width="4.44140625" style="714" customWidth="1"/>
    <col min="15369" max="15371" width="4.88671875" style="714" customWidth="1"/>
    <col min="15372" max="15372" width="4.44140625" style="714" customWidth="1"/>
    <col min="15373" max="15373" width="4.88671875" style="714" customWidth="1"/>
    <col min="15374" max="15374" width="1.109375" style="714" customWidth="1"/>
    <col min="15375" max="15375" width="13.5546875" style="714" customWidth="1"/>
    <col min="15376" max="15376" width="15.88671875" style="714" customWidth="1"/>
    <col min="15377" max="15377" width="2.33203125" style="714" customWidth="1"/>
    <col min="15378" max="15378" width="11.44140625" style="714" customWidth="1"/>
    <col min="15379" max="15379" width="3.6640625" style="714" customWidth="1"/>
    <col min="15380" max="15380" width="2.109375" style="714" customWidth="1"/>
    <col min="15381" max="15617" width="12" style="714"/>
    <col min="15618" max="15618" width="5.88671875" style="714" customWidth="1"/>
    <col min="15619" max="15619" width="2.88671875" style="714" customWidth="1"/>
    <col min="15620" max="15620" width="17.44140625" style="714" customWidth="1"/>
    <col min="15621" max="15621" width="2.88671875" style="714" customWidth="1"/>
    <col min="15622" max="15622" width="19.109375" style="714" customWidth="1"/>
    <col min="15623" max="15623" width="1.109375" style="714" customWidth="1"/>
    <col min="15624" max="15624" width="4.44140625" style="714" customWidth="1"/>
    <col min="15625" max="15627" width="4.88671875" style="714" customWidth="1"/>
    <col min="15628" max="15628" width="4.44140625" style="714" customWidth="1"/>
    <col min="15629" max="15629" width="4.88671875" style="714" customWidth="1"/>
    <col min="15630" max="15630" width="1.109375" style="714" customWidth="1"/>
    <col min="15631" max="15631" width="13.5546875" style="714" customWidth="1"/>
    <col min="15632" max="15632" width="15.88671875" style="714" customWidth="1"/>
    <col min="15633" max="15633" width="2.33203125" style="714" customWidth="1"/>
    <col min="15634" max="15634" width="11.44140625" style="714" customWidth="1"/>
    <col min="15635" max="15635" width="3.6640625" style="714" customWidth="1"/>
    <col min="15636" max="15636" width="2.109375" style="714" customWidth="1"/>
    <col min="15637" max="15873" width="12" style="714"/>
    <col min="15874" max="15874" width="5.88671875" style="714" customWidth="1"/>
    <col min="15875" max="15875" width="2.88671875" style="714" customWidth="1"/>
    <col min="15876" max="15876" width="17.44140625" style="714" customWidth="1"/>
    <col min="15877" max="15877" width="2.88671875" style="714" customWidth="1"/>
    <col min="15878" max="15878" width="19.109375" style="714" customWidth="1"/>
    <col min="15879" max="15879" width="1.109375" style="714" customWidth="1"/>
    <col min="15880" max="15880" width="4.44140625" style="714" customWidth="1"/>
    <col min="15881" max="15883" width="4.88671875" style="714" customWidth="1"/>
    <col min="15884" max="15884" width="4.44140625" style="714" customWidth="1"/>
    <col min="15885" max="15885" width="4.88671875" style="714" customWidth="1"/>
    <col min="15886" max="15886" width="1.109375" style="714" customWidth="1"/>
    <col min="15887" max="15887" width="13.5546875" style="714" customWidth="1"/>
    <col min="15888" max="15888" width="15.88671875" style="714" customWidth="1"/>
    <col min="15889" max="15889" width="2.33203125" style="714" customWidth="1"/>
    <col min="15890" max="15890" width="11.44140625" style="714" customWidth="1"/>
    <col min="15891" max="15891" width="3.6640625" style="714" customWidth="1"/>
    <col min="15892" max="15892" width="2.109375" style="714" customWidth="1"/>
    <col min="15893" max="16129" width="12" style="714"/>
    <col min="16130" max="16130" width="5.88671875" style="714" customWidth="1"/>
    <col min="16131" max="16131" width="2.88671875" style="714" customWidth="1"/>
    <col min="16132" max="16132" width="17.44140625" style="714" customWidth="1"/>
    <col min="16133" max="16133" width="2.88671875" style="714" customWidth="1"/>
    <col min="16134" max="16134" width="19.109375" style="714" customWidth="1"/>
    <col min="16135" max="16135" width="1.109375" style="714" customWidth="1"/>
    <col min="16136" max="16136" width="4.44140625" style="714" customWidth="1"/>
    <col min="16137" max="16139" width="4.88671875" style="714" customWidth="1"/>
    <col min="16140" max="16140" width="4.44140625" style="714" customWidth="1"/>
    <col min="16141" max="16141" width="4.88671875" style="714" customWidth="1"/>
    <col min="16142" max="16142" width="1.109375" style="714" customWidth="1"/>
    <col min="16143" max="16143" width="13.5546875" style="714" customWidth="1"/>
    <col min="16144" max="16144" width="15.88671875" style="714" customWidth="1"/>
    <col min="16145" max="16145" width="2.33203125" style="714" customWidth="1"/>
    <col min="16146" max="16146" width="11.44140625" style="714" customWidth="1"/>
    <col min="16147" max="16147" width="3.6640625" style="714" customWidth="1"/>
    <col min="16148" max="16148" width="2.109375" style="714" customWidth="1"/>
    <col min="16149" max="16384" width="12" style="714"/>
  </cols>
  <sheetData>
    <row r="1" spans="1:20" s="711" customFormat="1" ht="22.5" customHeight="1" x14ac:dyDescent="0.3">
      <c r="A1" s="734"/>
      <c r="B1" s="710" t="s">
        <v>32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34"/>
      <c r="Q1" s="3061" t="s">
        <v>33</v>
      </c>
      <c r="R1" s="3062"/>
      <c r="S1" s="734"/>
      <c r="T1" s="734"/>
    </row>
    <row r="2" spans="1:20" s="711" customFormat="1" ht="22.5" customHeight="1" x14ac:dyDescent="0.3">
      <c r="A2" s="734"/>
      <c r="B2" s="710" t="s">
        <v>34</v>
      </c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1130"/>
      <c r="Q2" s="734"/>
      <c r="R2" s="734"/>
      <c r="S2" s="734"/>
      <c r="T2" s="734"/>
    </row>
    <row r="3" spans="1:20" s="711" customFormat="1" ht="22.5" customHeight="1" x14ac:dyDescent="0.3">
      <c r="A3" s="734"/>
      <c r="B3" s="710" t="s">
        <v>35</v>
      </c>
      <c r="C3" s="710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1130"/>
      <c r="Q3" s="1131"/>
      <c r="R3" s="1131"/>
      <c r="S3" s="734"/>
      <c r="T3" s="734"/>
    </row>
    <row r="4" spans="1:20" s="711" customFormat="1" ht="22.5" customHeight="1" x14ac:dyDescent="0.3">
      <c r="A4" s="734"/>
      <c r="B4" s="710" t="s">
        <v>36</v>
      </c>
      <c r="C4" s="710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1130"/>
      <c r="Q4" s="1131"/>
      <c r="R4" s="1131"/>
      <c r="S4" s="734"/>
      <c r="T4" s="734"/>
    </row>
    <row r="5" spans="1:20" s="711" customFormat="1" ht="22.5" customHeight="1" x14ac:dyDescent="0.3">
      <c r="A5" s="734"/>
      <c r="B5" s="713" t="s">
        <v>1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0"/>
      <c r="O5" s="710"/>
      <c r="P5" s="710" t="s">
        <v>2</v>
      </c>
      <c r="Q5" s="710"/>
      <c r="R5" s="710"/>
      <c r="S5" s="734"/>
      <c r="T5" s="734"/>
    </row>
    <row r="6" spans="1:20" ht="22.5" customHeight="1" x14ac:dyDescent="0.3">
      <c r="C6" s="734"/>
    </row>
    <row r="7" spans="1:20" ht="22.5" customHeight="1" x14ac:dyDescent="0.3">
      <c r="C7" s="3063" t="s">
        <v>37</v>
      </c>
      <c r="D7" s="3063"/>
      <c r="E7" s="3063"/>
      <c r="F7" s="3063"/>
      <c r="G7" s="3063"/>
      <c r="H7" s="3063"/>
      <c r="I7" s="3063"/>
      <c r="J7" s="3063"/>
      <c r="K7" s="3063"/>
      <c r="L7" s="3063"/>
      <c r="M7" s="3063"/>
      <c r="N7" s="3063"/>
      <c r="O7" s="3063"/>
      <c r="P7" s="3063"/>
      <c r="Q7" s="3063"/>
      <c r="R7" s="3063"/>
      <c r="S7" s="3063"/>
    </row>
    <row r="8" spans="1:20" ht="1.5" customHeight="1" thickBot="1" x14ac:dyDescent="0.35"/>
    <row r="9" spans="1:20" ht="16.5" customHeight="1" x14ac:dyDescent="0.3">
      <c r="B9" s="1132"/>
      <c r="C9" s="1133" t="s">
        <v>38</v>
      </c>
      <c r="D9" s="1133"/>
      <c r="E9" s="1133"/>
      <c r="F9" s="1133"/>
      <c r="G9" s="1133"/>
      <c r="H9" s="715"/>
      <c r="I9" s="715"/>
      <c r="J9" s="715"/>
      <c r="K9" s="715"/>
      <c r="L9" s="1133"/>
      <c r="M9" s="3064" t="s">
        <v>39</v>
      </c>
      <c r="N9" s="3065"/>
      <c r="O9" s="3065"/>
      <c r="P9" s="3065"/>
      <c r="Q9" s="3065"/>
      <c r="R9" s="3065"/>
      <c r="S9" s="3065"/>
      <c r="T9" s="3066"/>
    </row>
    <row r="10" spans="1:20" ht="12.75" customHeight="1" x14ac:dyDescent="0.3">
      <c r="B10" s="1134"/>
      <c r="C10" s="1135"/>
      <c r="D10" s="1135"/>
      <c r="E10" s="1135"/>
      <c r="F10" s="1135"/>
      <c r="G10" s="1135"/>
      <c r="H10" s="716"/>
      <c r="I10" s="716"/>
      <c r="J10" s="716"/>
      <c r="K10" s="716"/>
      <c r="L10" s="1135"/>
      <c r="M10" s="1136"/>
      <c r="N10" s="1137"/>
      <c r="O10" s="1137"/>
      <c r="P10" s="1137"/>
      <c r="Q10" s="1137"/>
      <c r="R10" s="1137"/>
      <c r="S10" s="29"/>
      <c r="T10" s="1138"/>
    </row>
    <row r="11" spans="1:20" ht="23.25" customHeight="1" x14ac:dyDescent="0.3">
      <c r="B11" s="1139" t="s">
        <v>40</v>
      </c>
      <c r="C11" s="3067" t="s">
        <v>41</v>
      </c>
      <c r="D11" s="3068"/>
      <c r="E11" s="3068"/>
      <c r="F11" s="3068"/>
      <c r="G11" s="1140"/>
      <c r="H11" s="30">
        <v>0</v>
      </c>
      <c r="I11" s="31"/>
      <c r="J11" s="32"/>
      <c r="K11" s="32"/>
      <c r="L11" s="1141"/>
      <c r="M11" s="1142" t="s">
        <v>42</v>
      </c>
      <c r="N11" s="1143"/>
      <c r="O11" s="1144" t="s">
        <v>43</v>
      </c>
      <c r="P11" s="1145"/>
      <c r="Q11" s="1146"/>
      <c r="R11" s="1146"/>
      <c r="S11" s="717"/>
      <c r="T11" s="1147"/>
    </row>
    <row r="12" spans="1:20" ht="18" customHeight="1" x14ac:dyDescent="0.3">
      <c r="B12" s="1148"/>
      <c r="C12" s="1149"/>
      <c r="D12" s="1150"/>
      <c r="E12" s="1150"/>
      <c r="F12" s="1151"/>
      <c r="G12" s="1151"/>
      <c r="H12" s="33"/>
      <c r="I12" s="34"/>
      <c r="J12" s="34"/>
      <c r="K12" s="34"/>
      <c r="L12" s="1152"/>
      <c r="M12" s="1153"/>
      <c r="N12" s="1152"/>
      <c r="O12" s="1152"/>
      <c r="P12" s="1141"/>
      <c r="Q12" s="1141"/>
      <c r="R12" s="1152"/>
      <c r="S12" s="716"/>
      <c r="T12" s="1147"/>
    </row>
    <row r="13" spans="1:20" ht="24" customHeight="1" x14ac:dyDescent="0.3">
      <c r="B13" s="1154"/>
      <c r="C13" s="1155"/>
      <c r="D13" s="1155"/>
      <c r="E13" s="1155"/>
      <c r="F13" s="1155"/>
      <c r="G13" s="1155"/>
      <c r="H13" s="35"/>
      <c r="I13" s="35"/>
      <c r="J13" s="35"/>
      <c r="K13" s="35"/>
      <c r="L13" s="1146"/>
      <c r="M13" s="1156"/>
      <c r="N13" s="1146"/>
      <c r="O13" s="1146"/>
      <c r="P13" s="1146"/>
      <c r="Q13" s="1146"/>
      <c r="R13" s="1146"/>
      <c r="S13" s="716"/>
      <c r="T13" s="1147"/>
    </row>
    <row r="14" spans="1:20" ht="26.25" customHeight="1" x14ac:dyDescent="0.3">
      <c r="B14" s="1139" t="s">
        <v>44</v>
      </c>
      <c r="C14" s="3069" t="s">
        <v>45</v>
      </c>
      <c r="D14" s="3069"/>
      <c r="E14" s="3069"/>
      <c r="F14" s="3069"/>
      <c r="G14" s="1157"/>
      <c r="H14" s="30"/>
      <c r="I14" s="31"/>
      <c r="J14" s="32"/>
      <c r="K14" s="32"/>
      <c r="L14" s="1158"/>
      <c r="M14" s="1139" t="s">
        <v>46</v>
      </c>
      <c r="N14" s="1143"/>
      <c r="O14" s="1144" t="s">
        <v>47</v>
      </c>
      <c r="P14" s="1159"/>
      <c r="Q14" s="1159"/>
      <c r="R14" s="1159"/>
      <c r="S14" s="717"/>
      <c r="T14" s="1147"/>
    </row>
    <row r="15" spans="1:20" ht="9" customHeight="1" x14ac:dyDescent="0.3">
      <c r="B15" s="1160"/>
      <c r="C15" s="3069"/>
      <c r="D15" s="3069"/>
      <c r="E15" s="3069"/>
      <c r="F15" s="3069"/>
      <c r="G15" s="1157"/>
      <c r="H15" s="33"/>
      <c r="I15" s="32"/>
      <c r="J15" s="32"/>
      <c r="K15" s="32"/>
      <c r="L15" s="1161"/>
      <c r="M15" s="1160"/>
      <c r="N15" s="1143"/>
      <c r="O15" s="1144"/>
      <c r="P15" s="1159"/>
      <c r="Q15" s="1159"/>
      <c r="R15" s="1159"/>
      <c r="S15" s="29"/>
      <c r="T15" s="1147"/>
    </row>
    <row r="16" spans="1:20" ht="25.5" customHeight="1" x14ac:dyDescent="0.3">
      <c r="B16" s="1154"/>
      <c r="C16" s="1155"/>
      <c r="D16" s="1155"/>
      <c r="E16" s="1155"/>
      <c r="F16" s="1155"/>
      <c r="G16" s="1155"/>
      <c r="H16" s="35"/>
      <c r="I16" s="35"/>
      <c r="J16" s="35"/>
      <c r="K16" s="35"/>
      <c r="L16" s="1146"/>
      <c r="M16" s="1156"/>
      <c r="N16" s="1146"/>
      <c r="O16" s="1146"/>
      <c r="P16" s="1146"/>
      <c r="Q16" s="1146"/>
      <c r="R16" s="1146"/>
      <c r="S16" s="716"/>
      <c r="T16" s="1147"/>
    </row>
    <row r="17" spans="2:20" ht="27.75" customHeight="1" x14ac:dyDescent="0.3">
      <c r="B17" s="1139" t="s">
        <v>48</v>
      </c>
      <c r="C17" s="3059"/>
      <c r="D17" s="3060"/>
      <c r="E17" s="3060"/>
      <c r="F17" s="3060"/>
      <c r="G17" s="719"/>
      <c r="H17" s="30"/>
      <c r="I17" s="31"/>
      <c r="J17" s="30"/>
      <c r="K17" s="31"/>
      <c r="L17" s="1150"/>
      <c r="M17" s="1139" t="s">
        <v>49</v>
      </c>
      <c r="N17" s="1143"/>
      <c r="O17" s="1144" t="s">
        <v>50</v>
      </c>
      <c r="P17" s="1146"/>
      <c r="Q17" s="1146"/>
      <c r="R17" s="1146"/>
      <c r="S17" s="717"/>
      <c r="T17" s="1147"/>
    </row>
    <row r="18" spans="2:20" ht="36.75" customHeight="1" thickBot="1" x14ac:dyDescent="0.35">
      <c r="B18" s="1162"/>
      <c r="C18" s="1163"/>
      <c r="D18" s="1164"/>
      <c r="E18" s="1164"/>
      <c r="F18" s="1164"/>
      <c r="G18" s="1164"/>
      <c r="H18" s="1164"/>
      <c r="I18" s="1164"/>
      <c r="J18" s="1164"/>
      <c r="K18" s="1164"/>
      <c r="L18" s="1164"/>
      <c r="M18" s="1165"/>
      <c r="N18" s="1164"/>
      <c r="O18" s="1166"/>
      <c r="P18" s="1167"/>
      <c r="Q18" s="1167"/>
      <c r="R18" s="1167"/>
      <c r="S18" s="1168"/>
      <c r="T18" s="1169"/>
    </row>
    <row r="19" spans="2:20" ht="6" customHeight="1" thickTop="1" x14ac:dyDescent="0.3">
      <c r="B19" s="1155"/>
      <c r="C19" s="1170"/>
      <c r="D19" s="3048"/>
      <c r="E19" s="3048"/>
      <c r="F19" s="3048"/>
      <c r="G19" s="3048"/>
      <c r="H19" s="3048"/>
      <c r="I19" s="1171"/>
      <c r="J19" s="1171"/>
      <c r="K19" s="1171"/>
      <c r="L19" s="1159"/>
      <c r="M19" s="1159"/>
      <c r="N19" s="1159"/>
      <c r="O19" s="1146"/>
      <c r="P19" s="1159"/>
      <c r="Q19" s="1159"/>
      <c r="R19" s="1159"/>
      <c r="S19" s="1135"/>
      <c r="T19" s="1135"/>
    </row>
    <row r="20" spans="2:20" ht="27" customHeight="1" x14ac:dyDescent="0.3">
      <c r="B20" s="3049" t="s">
        <v>51</v>
      </c>
      <c r="C20" s="3049"/>
      <c r="D20" s="3049"/>
      <c r="E20" s="3049"/>
      <c r="F20" s="3049"/>
      <c r="G20" s="3049"/>
      <c r="H20" s="3049"/>
      <c r="I20" s="3049"/>
      <c r="J20" s="3049"/>
      <c r="K20" s="3049"/>
      <c r="L20" s="3049"/>
      <c r="M20" s="3049"/>
      <c r="N20" s="3049"/>
      <c r="O20" s="3049"/>
      <c r="P20" s="3049"/>
      <c r="Q20" s="3049"/>
      <c r="R20" s="3049"/>
      <c r="S20" s="3049"/>
      <c r="T20" s="3049"/>
    </row>
    <row r="21" spans="2:20" ht="4.5" customHeight="1" thickBot="1" x14ac:dyDescent="0.35">
      <c r="B21" s="1155"/>
      <c r="C21" s="1150"/>
      <c r="D21" s="3048"/>
      <c r="E21" s="3048"/>
      <c r="F21" s="3048"/>
      <c r="G21" s="3048"/>
      <c r="H21" s="3048"/>
      <c r="I21" s="3048"/>
      <c r="J21" s="3048"/>
      <c r="K21" s="3048"/>
      <c r="L21" s="3048"/>
      <c r="M21" s="3048"/>
      <c r="N21" s="3048"/>
      <c r="O21" s="3048"/>
      <c r="P21" s="3048"/>
      <c r="Q21" s="1159"/>
      <c r="R21" s="3050"/>
      <c r="S21" s="3050"/>
      <c r="T21" s="3050"/>
    </row>
    <row r="22" spans="2:20" ht="27" customHeight="1" thickTop="1" x14ac:dyDescent="0.3">
      <c r="B22" s="3051" t="s">
        <v>52</v>
      </c>
      <c r="C22" s="3052"/>
      <c r="D22" s="3052"/>
      <c r="E22" s="3052"/>
      <c r="F22" s="3053"/>
      <c r="G22" s="3054" t="s">
        <v>53</v>
      </c>
      <c r="H22" s="3052"/>
      <c r="I22" s="3052"/>
      <c r="J22" s="3052"/>
      <c r="K22" s="3052"/>
      <c r="L22" s="3052"/>
      <c r="M22" s="3052"/>
      <c r="N22" s="3053"/>
      <c r="O22" s="3054" t="s">
        <v>54</v>
      </c>
      <c r="P22" s="3052"/>
      <c r="Q22" s="3053"/>
      <c r="R22" s="3056" t="s">
        <v>55</v>
      </c>
      <c r="S22" s="3052"/>
      <c r="T22" s="3057"/>
    </row>
    <row r="23" spans="2:20" ht="27" customHeight="1" x14ac:dyDescent="0.3">
      <c r="B23" s="3045"/>
      <c r="C23" s="3046"/>
      <c r="D23" s="3046"/>
      <c r="E23" s="3046"/>
      <c r="F23" s="3047"/>
      <c r="G23" s="3055"/>
      <c r="H23" s="3046"/>
      <c r="I23" s="3046"/>
      <c r="J23" s="3046"/>
      <c r="K23" s="3046"/>
      <c r="L23" s="3046"/>
      <c r="M23" s="3046"/>
      <c r="N23" s="3047"/>
      <c r="O23" s="3055"/>
      <c r="P23" s="3046"/>
      <c r="Q23" s="3047"/>
      <c r="R23" s="3055"/>
      <c r="S23" s="3046"/>
      <c r="T23" s="3058"/>
    </row>
    <row r="24" spans="2:20" ht="27" customHeight="1" x14ac:dyDescent="0.3">
      <c r="B24" s="3037" t="s">
        <v>56</v>
      </c>
      <c r="C24" s="3038"/>
      <c r="D24" s="3038"/>
      <c r="E24" s="3038"/>
      <c r="F24" s="3039"/>
      <c r="G24" s="3040" t="s">
        <v>56</v>
      </c>
      <c r="H24" s="3041"/>
      <c r="I24" s="3041"/>
      <c r="J24" s="3041"/>
      <c r="K24" s="3041"/>
      <c r="L24" s="3041"/>
      <c r="M24" s="3041"/>
      <c r="N24" s="3042"/>
      <c r="O24" s="3043" t="s">
        <v>57</v>
      </c>
      <c r="P24" s="3038"/>
      <c r="Q24" s="3039"/>
      <c r="R24" s="3043" t="s">
        <v>58</v>
      </c>
      <c r="S24" s="3038"/>
      <c r="T24" s="3044"/>
    </row>
    <row r="25" spans="2:20" ht="12.75" customHeight="1" x14ac:dyDescent="0.3">
      <c r="B25" s="1172"/>
      <c r="C25" s="1150"/>
      <c r="D25" s="1150"/>
      <c r="E25" s="1150"/>
      <c r="F25" s="1173"/>
      <c r="G25" s="1150"/>
      <c r="H25" s="1150"/>
      <c r="I25" s="1150"/>
      <c r="J25" s="1150"/>
      <c r="K25" s="1150"/>
      <c r="L25" s="1150"/>
      <c r="M25" s="1150"/>
      <c r="N25" s="1174"/>
      <c r="O25" s="37"/>
      <c r="P25" s="37"/>
      <c r="Q25" s="37"/>
      <c r="R25" s="721"/>
      <c r="S25" s="722"/>
      <c r="T25" s="1175"/>
    </row>
    <row r="26" spans="2:20" ht="19.5" customHeight="1" x14ac:dyDescent="0.3">
      <c r="B26" s="3045" t="s">
        <v>18</v>
      </c>
      <c r="C26" s="3046"/>
      <c r="D26" s="3046"/>
      <c r="E26" s="3046"/>
      <c r="F26" s="3047"/>
      <c r="G26" s="718"/>
      <c r="H26" s="718"/>
      <c r="I26" s="718"/>
      <c r="J26" s="718"/>
      <c r="K26" s="718"/>
      <c r="L26" s="718"/>
      <c r="M26" s="718"/>
      <c r="N26" s="1173"/>
      <c r="O26" s="3029"/>
      <c r="P26" s="3030"/>
      <c r="Q26" s="37"/>
      <c r="R26" s="3031"/>
      <c r="S26" s="3032"/>
      <c r="T26" s="1175"/>
    </row>
    <row r="27" spans="2:20" ht="27" customHeight="1" x14ac:dyDescent="0.3">
      <c r="B27" s="3045"/>
      <c r="C27" s="3046"/>
      <c r="D27" s="3046"/>
      <c r="E27" s="3046"/>
      <c r="F27" s="3047"/>
      <c r="G27" s="716"/>
      <c r="H27" s="38" t="s">
        <v>59</v>
      </c>
      <c r="I27" s="38" t="s">
        <v>59</v>
      </c>
      <c r="J27" s="38" t="s">
        <v>59</v>
      </c>
      <c r="K27" s="38" t="s">
        <v>59</v>
      </c>
      <c r="L27" s="38" t="s">
        <v>59</v>
      </c>
      <c r="M27" s="38" t="s">
        <v>59</v>
      </c>
      <c r="N27" s="1176"/>
      <c r="O27" s="3029"/>
      <c r="P27" s="3030"/>
      <c r="Q27" s="39"/>
      <c r="R27" s="3031"/>
      <c r="S27" s="3032"/>
      <c r="T27" s="1177"/>
    </row>
    <row r="28" spans="2:20" ht="27" customHeight="1" x14ac:dyDescent="0.3">
      <c r="B28" s="36"/>
      <c r="C28" s="718"/>
      <c r="D28" s="718"/>
      <c r="E28" s="718"/>
      <c r="F28" s="720"/>
      <c r="G28" s="718"/>
      <c r="H28" s="40"/>
      <c r="I28" s="40"/>
      <c r="J28" s="40"/>
      <c r="K28" s="40"/>
      <c r="L28" s="40"/>
      <c r="M28" s="40"/>
      <c r="N28" s="1173"/>
      <c r="O28" s="37"/>
      <c r="P28" s="37"/>
      <c r="Q28" s="37"/>
      <c r="R28" s="721"/>
      <c r="S28" s="722"/>
      <c r="T28" s="1175"/>
    </row>
    <row r="29" spans="2:20" ht="20.100000000000001" customHeight="1" x14ac:dyDescent="0.3">
      <c r="B29" s="3026"/>
      <c r="C29" s="3027"/>
      <c r="D29" s="3027"/>
      <c r="E29" s="3027"/>
      <c r="F29" s="3028"/>
      <c r="G29" s="718"/>
      <c r="H29" s="40"/>
      <c r="I29" s="40"/>
      <c r="J29" s="40"/>
      <c r="K29" s="40"/>
      <c r="L29" s="40"/>
      <c r="M29" s="40"/>
      <c r="N29" s="1173"/>
      <c r="O29" s="3029"/>
      <c r="P29" s="3030"/>
      <c r="Q29" s="37"/>
      <c r="R29" s="3031"/>
      <c r="S29" s="3032"/>
      <c r="T29" s="1175"/>
    </row>
    <row r="30" spans="2:20" ht="27" customHeight="1" x14ac:dyDescent="0.3">
      <c r="B30" s="3026"/>
      <c r="C30" s="3027"/>
      <c r="D30" s="3027"/>
      <c r="E30" s="3027"/>
      <c r="F30" s="3028"/>
      <c r="G30" s="716"/>
      <c r="H30" s="38" t="s">
        <v>59</v>
      </c>
      <c r="I30" s="38" t="s">
        <v>59</v>
      </c>
      <c r="J30" s="38" t="s">
        <v>59</v>
      </c>
      <c r="K30" s="38" t="s">
        <v>59</v>
      </c>
      <c r="L30" s="38" t="s">
        <v>59</v>
      </c>
      <c r="M30" s="38" t="s">
        <v>59</v>
      </c>
      <c r="N30" s="1176"/>
      <c r="O30" s="3029"/>
      <c r="P30" s="3030"/>
      <c r="Q30" s="39"/>
      <c r="R30" s="3031"/>
      <c r="S30" s="3032"/>
      <c r="T30" s="1177"/>
    </row>
    <row r="31" spans="2:20" ht="20.100000000000001" customHeight="1" x14ac:dyDescent="0.3">
      <c r="B31" s="724"/>
      <c r="C31" s="718"/>
      <c r="D31" s="716"/>
      <c r="E31" s="716"/>
      <c r="F31" s="723"/>
      <c r="G31" s="716"/>
      <c r="H31" s="41"/>
      <c r="I31" s="41"/>
      <c r="J31" s="41"/>
      <c r="K31" s="41"/>
      <c r="L31" s="41"/>
      <c r="M31" s="41"/>
      <c r="N31" s="1176"/>
      <c r="O31" s="39"/>
      <c r="P31" s="39"/>
      <c r="Q31" s="39"/>
      <c r="R31" s="725"/>
      <c r="S31" s="726"/>
      <c r="T31" s="1177"/>
    </row>
    <row r="32" spans="2:20" ht="20.25" customHeight="1" x14ac:dyDescent="0.3">
      <c r="B32" s="3026" t="s">
        <v>59</v>
      </c>
      <c r="C32" s="3027"/>
      <c r="D32" s="3027"/>
      <c r="E32" s="3027"/>
      <c r="F32" s="3028"/>
      <c r="G32" s="718"/>
      <c r="H32" s="40"/>
      <c r="I32" s="40"/>
      <c r="J32" s="40"/>
      <c r="K32" s="40"/>
      <c r="L32" s="40"/>
      <c r="M32" s="40"/>
      <c r="N32" s="1173"/>
      <c r="O32" s="3029">
        <v>0</v>
      </c>
      <c r="P32" s="3030"/>
      <c r="Q32" s="37"/>
      <c r="R32" s="3031">
        <v>0</v>
      </c>
      <c r="S32" s="3032"/>
      <c r="T32" s="1175"/>
    </row>
    <row r="33" spans="1:20" ht="27" customHeight="1" x14ac:dyDescent="0.3">
      <c r="B33" s="3026"/>
      <c r="C33" s="3027"/>
      <c r="D33" s="3027"/>
      <c r="E33" s="3027"/>
      <c r="F33" s="3028"/>
      <c r="G33" s="716"/>
      <c r="H33" s="38" t="s">
        <v>59</v>
      </c>
      <c r="I33" s="38" t="s">
        <v>59</v>
      </c>
      <c r="J33" s="38" t="s">
        <v>59</v>
      </c>
      <c r="K33" s="38" t="s">
        <v>59</v>
      </c>
      <c r="L33" s="38" t="s">
        <v>59</v>
      </c>
      <c r="M33" s="38" t="s">
        <v>59</v>
      </c>
      <c r="N33" s="1176"/>
      <c r="O33" s="3029"/>
      <c r="P33" s="3030"/>
      <c r="Q33" s="39"/>
      <c r="R33" s="3031"/>
      <c r="S33" s="3032"/>
      <c r="T33" s="1177"/>
    </row>
    <row r="34" spans="1:20" ht="20.100000000000001" customHeight="1" x14ac:dyDescent="0.3">
      <c r="B34" s="724"/>
      <c r="C34" s="718"/>
      <c r="D34" s="718"/>
      <c r="E34" s="718"/>
      <c r="F34" s="727"/>
      <c r="G34" s="728"/>
      <c r="H34" s="40"/>
      <c r="I34" s="40"/>
      <c r="J34" s="40"/>
      <c r="K34" s="40"/>
      <c r="L34" s="42"/>
      <c r="M34" s="42"/>
      <c r="N34" s="1178"/>
      <c r="O34" s="43"/>
      <c r="P34" s="37"/>
      <c r="Q34" s="37"/>
      <c r="R34" s="721"/>
      <c r="S34" s="726"/>
      <c r="T34" s="1177"/>
    </row>
    <row r="35" spans="1:20" ht="18.75" customHeight="1" x14ac:dyDescent="0.3">
      <c r="B35" s="3026" t="s">
        <v>59</v>
      </c>
      <c r="C35" s="3027"/>
      <c r="D35" s="3027"/>
      <c r="E35" s="3027"/>
      <c r="F35" s="3028"/>
      <c r="G35" s="718"/>
      <c r="H35" s="40"/>
      <c r="I35" s="40"/>
      <c r="J35" s="40"/>
      <c r="K35" s="40"/>
      <c r="L35" s="40"/>
      <c r="M35" s="40"/>
      <c r="N35" s="1173"/>
      <c r="O35" s="3029">
        <v>0</v>
      </c>
      <c r="P35" s="3030"/>
      <c r="Q35" s="37"/>
      <c r="R35" s="3031">
        <v>0</v>
      </c>
      <c r="S35" s="3032"/>
      <c r="T35" s="1175"/>
    </row>
    <row r="36" spans="1:20" ht="27" customHeight="1" x14ac:dyDescent="0.3">
      <c r="B36" s="3026"/>
      <c r="C36" s="3027"/>
      <c r="D36" s="3027"/>
      <c r="E36" s="3027"/>
      <c r="F36" s="3028"/>
      <c r="G36" s="716"/>
      <c r="H36" s="38" t="s">
        <v>59</v>
      </c>
      <c r="I36" s="38" t="s">
        <v>59</v>
      </c>
      <c r="J36" s="38" t="s">
        <v>59</v>
      </c>
      <c r="K36" s="38" t="s">
        <v>59</v>
      </c>
      <c r="L36" s="38" t="s">
        <v>59</v>
      </c>
      <c r="M36" s="38" t="s">
        <v>59</v>
      </c>
      <c r="N36" s="1176"/>
      <c r="O36" s="3029"/>
      <c r="P36" s="3030"/>
      <c r="Q36" s="39"/>
      <c r="R36" s="3031"/>
      <c r="S36" s="3032"/>
      <c r="T36" s="1177"/>
    </row>
    <row r="37" spans="1:20" x14ac:dyDescent="0.3">
      <c r="B37" s="729"/>
      <c r="C37" s="718"/>
      <c r="D37" s="718"/>
      <c r="E37" s="718"/>
      <c r="F37" s="718"/>
      <c r="G37" s="730"/>
      <c r="H37" s="718"/>
      <c r="I37" s="718"/>
      <c r="J37" s="718"/>
      <c r="K37" s="718"/>
      <c r="L37" s="718"/>
      <c r="M37" s="718"/>
      <c r="N37" s="1173"/>
      <c r="O37" s="37"/>
      <c r="P37" s="37"/>
      <c r="Q37" s="44"/>
      <c r="R37" s="722"/>
      <c r="S37" s="726"/>
      <c r="T37" s="1177"/>
    </row>
    <row r="38" spans="1:20" ht="15.75" customHeight="1" x14ac:dyDescent="0.3">
      <c r="B38" s="3033" t="s">
        <v>60</v>
      </c>
      <c r="C38" s="3034"/>
      <c r="D38" s="3034"/>
      <c r="E38" s="3034"/>
      <c r="F38" s="3035"/>
      <c r="G38" s="718"/>
      <c r="H38" s="3036"/>
      <c r="I38" s="3036"/>
      <c r="J38" s="3036"/>
      <c r="K38" s="3036"/>
      <c r="L38" s="3036"/>
      <c r="M38" s="3036"/>
      <c r="N38" s="1173"/>
      <c r="O38" s="3029"/>
      <c r="P38" s="3030"/>
      <c r="Q38" s="37"/>
      <c r="R38" s="3031"/>
      <c r="S38" s="3032"/>
      <c r="T38" s="1175"/>
    </row>
    <row r="39" spans="1:20" ht="15.75" customHeight="1" x14ac:dyDescent="0.3">
      <c r="B39" s="3033"/>
      <c r="C39" s="3034"/>
      <c r="D39" s="3034"/>
      <c r="E39" s="3034"/>
      <c r="F39" s="3035"/>
      <c r="G39" s="716"/>
      <c r="H39" s="3036"/>
      <c r="I39" s="3036"/>
      <c r="J39" s="3036"/>
      <c r="K39" s="3036"/>
      <c r="L39" s="3036"/>
      <c r="M39" s="3036"/>
      <c r="N39" s="1176"/>
      <c r="O39" s="3029"/>
      <c r="P39" s="3030"/>
      <c r="Q39" s="39"/>
      <c r="R39" s="3031"/>
      <c r="S39" s="3032"/>
      <c r="T39" s="1177"/>
    </row>
    <row r="40" spans="1:20" ht="37.5" customHeight="1" thickBot="1" x14ac:dyDescent="0.35">
      <c r="B40" s="1179"/>
      <c r="C40" s="1180"/>
      <c r="D40" s="1180"/>
      <c r="E40" s="1180"/>
      <c r="F40" s="1181"/>
      <c r="G40" s="1182"/>
      <c r="H40" s="3020" t="s">
        <v>61</v>
      </c>
      <c r="I40" s="3020"/>
      <c r="J40" s="3020"/>
      <c r="K40" s="3020"/>
      <c r="L40" s="3020"/>
      <c r="M40" s="3020"/>
      <c r="N40" s="1183"/>
      <c r="O40" s="3021">
        <f>O38+O35+O32+O29+O26</f>
        <v>0</v>
      </c>
      <c r="P40" s="3022"/>
      <c r="Q40" s="1184"/>
      <c r="R40" s="3023">
        <v>1</v>
      </c>
      <c r="S40" s="3024"/>
      <c r="T40" s="1185"/>
    </row>
    <row r="41" spans="1:20" ht="25.5" customHeight="1" thickTop="1" x14ac:dyDescent="0.3">
      <c r="A41" s="1186"/>
      <c r="B41" s="1187" t="s">
        <v>62</v>
      </c>
      <c r="C41" s="1188"/>
      <c r="D41" s="1188"/>
      <c r="E41" s="1188"/>
      <c r="F41" s="1188"/>
      <c r="G41" s="1189"/>
      <c r="H41" s="1190"/>
      <c r="I41" s="1190"/>
      <c r="J41" s="1190"/>
      <c r="K41" s="1190"/>
      <c r="L41" s="1190"/>
      <c r="M41" s="1190"/>
      <c r="N41" s="1189"/>
      <c r="O41" s="1189"/>
      <c r="P41" s="1189"/>
      <c r="Q41" s="1189"/>
      <c r="R41" s="1189"/>
      <c r="S41" s="1189"/>
      <c r="T41" s="1189"/>
    </row>
    <row r="42" spans="1:20" x14ac:dyDescent="0.3">
      <c r="A42" s="1186"/>
      <c r="B42" s="3025"/>
      <c r="C42" s="3025"/>
      <c r="D42" s="3025"/>
      <c r="E42" s="3025"/>
      <c r="F42" s="3025"/>
      <c r="G42" s="3025"/>
      <c r="H42" s="3025"/>
      <c r="I42" s="3025"/>
      <c r="J42" s="3025"/>
      <c r="K42" s="3025"/>
      <c r="L42" s="3025"/>
      <c r="M42" s="3025"/>
      <c r="N42" s="3025"/>
      <c r="O42" s="3025"/>
      <c r="P42" s="3025"/>
      <c r="Q42" s="3025"/>
      <c r="R42" s="3025"/>
      <c r="S42" s="3025"/>
      <c r="T42" s="3025"/>
    </row>
    <row r="43" spans="1:20" x14ac:dyDescent="0.3">
      <c r="A43" s="1186"/>
      <c r="B43" s="1191"/>
      <c r="C43" s="1191"/>
      <c r="D43" s="1191"/>
      <c r="E43" s="1191"/>
      <c r="F43" s="1191"/>
      <c r="G43" s="1189"/>
      <c r="H43" s="1190"/>
      <c r="I43" s="1190"/>
      <c r="J43" s="1190"/>
      <c r="K43" s="1190"/>
      <c r="L43" s="1190"/>
      <c r="M43" s="1190"/>
      <c r="N43" s="1189"/>
      <c r="O43" s="1189"/>
      <c r="P43" s="1189"/>
      <c r="Q43" s="1189"/>
      <c r="R43" s="1189"/>
      <c r="S43" s="1189"/>
      <c r="T43" s="1189"/>
    </row>
    <row r="44" spans="1:20" x14ac:dyDescent="0.3">
      <c r="A44" s="714"/>
      <c r="B44" s="731"/>
      <c r="C44" s="732"/>
      <c r="D44" s="732"/>
      <c r="E44" s="732"/>
      <c r="F44" s="732"/>
      <c r="G44" s="732"/>
      <c r="H44" s="732"/>
      <c r="I44" s="732"/>
      <c r="J44" s="732"/>
      <c r="K44" s="732"/>
      <c r="L44" s="732"/>
      <c r="M44" s="732"/>
      <c r="N44" s="732"/>
      <c r="O44" s="732"/>
      <c r="P44" s="732"/>
      <c r="Q44" s="732"/>
      <c r="R44" s="732"/>
      <c r="S44" s="732"/>
      <c r="T44" s="732"/>
    </row>
    <row r="45" spans="1:20" x14ac:dyDescent="0.3">
      <c r="A45" s="714"/>
      <c r="B45" s="711"/>
      <c r="C45" s="714"/>
      <c r="D45" s="714"/>
      <c r="E45" s="714"/>
      <c r="F45" s="714"/>
      <c r="G45" s="714"/>
      <c r="H45" s="714"/>
      <c r="I45" s="714"/>
      <c r="J45" s="714"/>
      <c r="K45" s="714"/>
      <c r="L45" s="714"/>
      <c r="M45" s="714"/>
      <c r="N45" s="714"/>
      <c r="O45" s="714"/>
      <c r="P45" s="714"/>
      <c r="Q45" s="714"/>
      <c r="R45" s="714"/>
      <c r="S45" s="714"/>
      <c r="T45" s="714"/>
    </row>
    <row r="46" spans="1:20" x14ac:dyDescent="0.3">
      <c r="A46" s="714"/>
      <c r="B46" s="711"/>
      <c r="C46" s="714"/>
      <c r="D46" s="714"/>
      <c r="E46" s="714"/>
      <c r="F46" s="714"/>
      <c r="G46" s="714"/>
      <c r="H46" s="714"/>
      <c r="I46" s="714"/>
      <c r="J46" s="714"/>
      <c r="K46" s="714"/>
      <c r="L46" s="714"/>
      <c r="M46" s="714"/>
      <c r="N46" s="714"/>
      <c r="O46" s="714"/>
      <c r="P46" s="714"/>
      <c r="Q46" s="714"/>
      <c r="R46" s="714"/>
      <c r="S46" s="714"/>
      <c r="T46" s="714"/>
    </row>
    <row r="47" spans="1:20" x14ac:dyDescent="0.3">
      <c r="A47" s="714"/>
      <c r="B47" s="711"/>
      <c r="C47" s="714"/>
      <c r="D47" s="714"/>
      <c r="E47" s="714"/>
      <c r="F47" s="714"/>
      <c r="G47" s="714"/>
      <c r="H47" s="714"/>
      <c r="I47" s="714"/>
      <c r="J47" s="714"/>
      <c r="K47" s="714"/>
      <c r="L47" s="714"/>
      <c r="M47" s="714"/>
      <c r="N47" s="714"/>
      <c r="O47" s="714"/>
      <c r="P47" s="714"/>
      <c r="Q47" s="714"/>
      <c r="R47" s="714"/>
      <c r="S47" s="714"/>
      <c r="T47" s="714"/>
    </row>
    <row r="48" spans="1:20" x14ac:dyDescent="0.3">
      <c r="A48" s="714"/>
      <c r="B48" s="711"/>
      <c r="C48" s="714"/>
      <c r="D48" s="714"/>
      <c r="E48" s="714"/>
      <c r="F48" s="714"/>
      <c r="G48" s="714"/>
      <c r="H48" s="714"/>
      <c r="I48" s="714"/>
      <c r="J48" s="714"/>
      <c r="K48" s="714"/>
      <c r="L48" s="714"/>
      <c r="M48" s="714"/>
      <c r="N48" s="714"/>
      <c r="O48" s="714"/>
      <c r="P48" s="714"/>
      <c r="Q48" s="714"/>
      <c r="R48" s="714"/>
      <c r="S48" s="714"/>
      <c r="T48" s="714"/>
    </row>
    <row r="49" spans="2:2" s="714" customFormat="1" x14ac:dyDescent="0.3">
      <c r="B49" s="711"/>
    </row>
    <row r="50" spans="2:2" s="714" customFormat="1" x14ac:dyDescent="0.3">
      <c r="B50" s="711"/>
    </row>
    <row r="51" spans="2:2" s="714" customFormat="1" x14ac:dyDescent="0.3">
      <c r="B51" s="711"/>
    </row>
    <row r="52" spans="2:2" s="714" customFormat="1" x14ac:dyDescent="0.3">
      <c r="B52" s="711"/>
    </row>
    <row r="53" spans="2:2" s="714" customFormat="1" x14ac:dyDescent="0.3">
      <c r="B53" s="711"/>
    </row>
    <row r="54" spans="2:2" s="714" customFormat="1" x14ac:dyDescent="0.3">
      <c r="B54" s="711"/>
    </row>
    <row r="55" spans="2:2" s="714" customFormat="1" x14ac:dyDescent="0.3">
      <c r="B55" s="711"/>
    </row>
    <row r="56" spans="2:2" s="714" customFormat="1" x14ac:dyDescent="0.3">
      <c r="B56" s="711"/>
    </row>
    <row r="57" spans="2:2" s="714" customFormat="1" x14ac:dyDescent="0.3">
      <c r="B57" s="711"/>
    </row>
    <row r="58" spans="2:2" s="714" customFormat="1" x14ac:dyDescent="0.3">
      <c r="B58" s="711"/>
    </row>
    <row r="59" spans="2:2" s="714" customFormat="1" x14ac:dyDescent="0.3">
      <c r="B59" s="711"/>
    </row>
    <row r="60" spans="2:2" s="714" customFormat="1" x14ac:dyDescent="0.3">
      <c r="B60" s="711"/>
    </row>
    <row r="61" spans="2:2" s="714" customFormat="1" x14ac:dyDescent="0.3">
      <c r="B61" s="711"/>
    </row>
    <row r="62" spans="2:2" s="714" customFormat="1" x14ac:dyDescent="0.3">
      <c r="B62" s="711"/>
    </row>
    <row r="63" spans="2:2" s="714" customFormat="1" x14ac:dyDescent="0.3">
      <c r="B63" s="711"/>
    </row>
    <row r="64" spans="2:2" s="714" customFormat="1" x14ac:dyDescent="0.3">
      <c r="B64" s="711"/>
    </row>
    <row r="65" spans="2:2" s="714" customFormat="1" x14ac:dyDescent="0.3">
      <c r="B65" s="711"/>
    </row>
    <row r="66" spans="2:2" s="714" customFormat="1" x14ac:dyDescent="0.3">
      <c r="B66" s="711"/>
    </row>
    <row r="67" spans="2:2" s="714" customFormat="1" x14ac:dyDescent="0.3">
      <c r="B67" s="711"/>
    </row>
    <row r="68" spans="2:2" s="714" customFormat="1" x14ac:dyDescent="0.3">
      <c r="B68" s="711"/>
    </row>
    <row r="69" spans="2:2" s="714" customFormat="1" x14ac:dyDescent="0.3">
      <c r="B69" s="711"/>
    </row>
    <row r="70" spans="2:2" s="714" customFormat="1" x14ac:dyDescent="0.3">
      <c r="B70" s="711"/>
    </row>
    <row r="71" spans="2:2" s="714" customFormat="1" x14ac:dyDescent="0.3">
      <c r="B71" s="711"/>
    </row>
    <row r="72" spans="2:2" s="714" customFormat="1" x14ac:dyDescent="0.3">
      <c r="B72" s="711"/>
    </row>
    <row r="73" spans="2:2" s="714" customFormat="1" x14ac:dyDescent="0.3">
      <c r="B73" s="711"/>
    </row>
    <row r="74" spans="2:2" s="714" customFormat="1" x14ac:dyDescent="0.3">
      <c r="B74" s="711"/>
    </row>
    <row r="75" spans="2:2" s="714" customFormat="1" x14ac:dyDescent="0.3">
      <c r="B75" s="711"/>
    </row>
    <row r="76" spans="2:2" s="714" customFormat="1" x14ac:dyDescent="0.3">
      <c r="B76" s="711"/>
    </row>
    <row r="77" spans="2:2" s="714" customFormat="1" x14ac:dyDescent="0.3">
      <c r="B77" s="711"/>
    </row>
    <row r="78" spans="2:2" s="714" customFormat="1" x14ac:dyDescent="0.3">
      <c r="B78" s="711"/>
    </row>
    <row r="79" spans="2:2" s="714" customFormat="1" x14ac:dyDescent="0.3">
      <c r="B79" s="711"/>
    </row>
    <row r="80" spans="2:2" s="714" customFormat="1" x14ac:dyDescent="0.3">
      <c r="B80" s="711"/>
    </row>
    <row r="81" spans="2:2" s="714" customFormat="1" x14ac:dyDescent="0.3">
      <c r="B81" s="711"/>
    </row>
    <row r="82" spans="2:2" s="714" customFormat="1" x14ac:dyDescent="0.3">
      <c r="B82" s="711"/>
    </row>
    <row r="83" spans="2:2" s="714" customFormat="1" x14ac:dyDescent="0.3">
      <c r="B83" s="711"/>
    </row>
    <row r="84" spans="2:2" s="714" customFormat="1" x14ac:dyDescent="0.3">
      <c r="B84" s="711"/>
    </row>
    <row r="85" spans="2:2" s="714" customFormat="1" x14ac:dyDescent="0.3">
      <c r="B85" s="711"/>
    </row>
    <row r="86" spans="2:2" s="714" customFormat="1" x14ac:dyDescent="0.3">
      <c r="B86" s="711"/>
    </row>
    <row r="87" spans="2:2" s="714" customFormat="1" x14ac:dyDescent="0.3">
      <c r="B87" s="711"/>
    </row>
    <row r="88" spans="2:2" s="714" customFormat="1" x14ac:dyDescent="0.3">
      <c r="B88" s="711"/>
    </row>
    <row r="89" spans="2:2" s="714" customFormat="1" x14ac:dyDescent="0.3">
      <c r="B89" s="711"/>
    </row>
    <row r="90" spans="2:2" s="714" customFormat="1" x14ac:dyDescent="0.3">
      <c r="B90" s="711"/>
    </row>
    <row r="91" spans="2:2" s="714" customFormat="1" x14ac:dyDescent="0.3">
      <c r="B91" s="711"/>
    </row>
    <row r="92" spans="2:2" s="714" customFormat="1" x14ac:dyDescent="0.3">
      <c r="B92" s="711"/>
    </row>
    <row r="93" spans="2:2" s="714" customFormat="1" x14ac:dyDescent="0.3">
      <c r="B93" s="711"/>
    </row>
    <row r="94" spans="2:2" s="714" customFormat="1" x14ac:dyDescent="0.3">
      <c r="B94" s="711"/>
    </row>
    <row r="95" spans="2:2" s="714" customFormat="1" x14ac:dyDescent="0.3">
      <c r="B95" s="711"/>
    </row>
    <row r="96" spans="2:2" s="714" customFormat="1" x14ac:dyDescent="0.3">
      <c r="B96" s="711"/>
    </row>
    <row r="97" spans="2:2" s="714" customFormat="1" x14ac:dyDescent="0.3">
      <c r="B97" s="711"/>
    </row>
    <row r="98" spans="2:2" s="714" customFormat="1" x14ac:dyDescent="0.3">
      <c r="B98" s="711"/>
    </row>
    <row r="99" spans="2:2" s="714" customFormat="1" x14ac:dyDescent="0.3">
      <c r="B99" s="711"/>
    </row>
    <row r="100" spans="2:2" s="714" customFormat="1" x14ac:dyDescent="0.3">
      <c r="B100" s="711"/>
    </row>
    <row r="101" spans="2:2" s="714" customFormat="1" x14ac:dyDescent="0.3">
      <c r="B101" s="711"/>
    </row>
    <row r="102" spans="2:2" s="714" customFormat="1" x14ac:dyDescent="0.3">
      <c r="B102" s="711"/>
    </row>
    <row r="103" spans="2:2" s="714" customFormat="1" x14ac:dyDescent="0.3">
      <c r="B103" s="711"/>
    </row>
    <row r="104" spans="2:2" s="714" customFormat="1" x14ac:dyDescent="0.3">
      <c r="B104" s="711"/>
    </row>
    <row r="105" spans="2:2" s="714" customFormat="1" x14ac:dyDescent="0.3">
      <c r="B105" s="711"/>
    </row>
    <row r="106" spans="2:2" s="714" customFormat="1" x14ac:dyDescent="0.3">
      <c r="B106" s="711"/>
    </row>
    <row r="107" spans="2:2" s="714" customFormat="1" x14ac:dyDescent="0.3">
      <c r="B107" s="711"/>
    </row>
    <row r="108" spans="2:2" s="714" customFormat="1" x14ac:dyDescent="0.3">
      <c r="B108" s="711"/>
    </row>
    <row r="109" spans="2:2" s="714" customFormat="1" x14ac:dyDescent="0.3">
      <c r="B109" s="711"/>
    </row>
    <row r="110" spans="2:2" s="714" customFormat="1" x14ac:dyDescent="0.3">
      <c r="B110" s="711"/>
    </row>
    <row r="111" spans="2:2" s="714" customFormat="1" x14ac:dyDescent="0.3">
      <c r="B111" s="711"/>
    </row>
    <row r="112" spans="2:2" s="714" customFormat="1" x14ac:dyDescent="0.3">
      <c r="B112" s="711"/>
    </row>
    <row r="113" spans="2:2" s="714" customFormat="1" x14ac:dyDescent="0.3">
      <c r="B113" s="711"/>
    </row>
    <row r="114" spans="2:2" s="714" customFormat="1" x14ac:dyDescent="0.3">
      <c r="B114" s="711"/>
    </row>
    <row r="115" spans="2:2" s="714" customFormat="1" x14ac:dyDescent="0.3">
      <c r="B115" s="711"/>
    </row>
    <row r="116" spans="2:2" s="714" customFormat="1" x14ac:dyDescent="0.3">
      <c r="B116" s="711"/>
    </row>
    <row r="117" spans="2:2" s="714" customFormat="1" x14ac:dyDescent="0.3">
      <c r="B117" s="711"/>
    </row>
    <row r="118" spans="2:2" s="714" customFormat="1" x14ac:dyDescent="0.3">
      <c r="B118" s="711"/>
    </row>
    <row r="119" spans="2:2" s="714" customFormat="1" x14ac:dyDescent="0.3">
      <c r="B119" s="711"/>
    </row>
    <row r="120" spans="2:2" s="714" customFormat="1" x14ac:dyDescent="0.3">
      <c r="B120" s="711"/>
    </row>
    <row r="121" spans="2:2" s="714" customFormat="1" x14ac:dyDescent="0.3">
      <c r="B121" s="711"/>
    </row>
    <row r="122" spans="2:2" s="714" customFormat="1" x14ac:dyDescent="0.3">
      <c r="B122" s="711"/>
    </row>
    <row r="123" spans="2:2" s="714" customFormat="1" x14ac:dyDescent="0.3">
      <c r="B123" s="711"/>
    </row>
    <row r="124" spans="2:2" s="714" customFormat="1" x14ac:dyDescent="0.3">
      <c r="B124" s="711"/>
    </row>
    <row r="125" spans="2:2" s="714" customFormat="1" x14ac:dyDescent="0.3">
      <c r="B125" s="711"/>
    </row>
    <row r="126" spans="2:2" s="714" customFormat="1" x14ac:dyDescent="0.3">
      <c r="B126" s="711"/>
    </row>
    <row r="127" spans="2:2" s="714" customFormat="1" x14ac:dyDescent="0.3">
      <c r="B127" s="711"/>
    </row>
    <row r="128" spans="2:2" s="714" customFormat="1" x14ac:dyDescent="0.3">
      <c r="B128" s="711"/>
    </row>
    <row r="129" spans="2:2" s="714" customFormat="1" x14ac:dyDescent="0.3">
      <c r="B129" s="711"/>
    </row>
    <row r="130" spans="2:2" s="714" customFormat="1" x14ac:dyDescent="0.3">
      <c r="B130" s="711"/>
    </row>
    <row r="131" spans="2:2" s="714" customFormat="1" x14ac:dyDescent="0.3">
      <c r="B131" s="711"/>
    </row>
    <row r="132" spans="2:2" s="714" customFormat="1" x14ac:dyDescent="0.3">
      <c r="B132" s="711"/>
    </row>
    <row r="133" spans="2:2" s="714" customFormat="1" x14ac:dyDescent="0.3">
      <c r="B133" s="711"/>
    </row>
    <row r="134" spans="2:2" s="714" customFormat="1" x14ac:dyDescent="0.3">
      <c r="B134" s="711"/>
    </row>
    <row r="135" spans="2:2" s="714" customFormat="1" x14ac:dyDescent="0.3">
      <c r="B135" s="711"/>
    </row>
    <row r="136" spans="2:2" s="714" customFormat="1" x14ac:dyDescent="0.3">
      <c r="B136" s="711"/>
    </row>
    <row r="137" spans="2:2" s="714" customFormat="1" x14ac:dyDescent="0.3">
      <c r="B137" s="711"/>
    </row>
    <row r="138" spans="2:2" s="714" customFormat="1" x14ac:dyDescent="0.3">
      <c r="B138" s="711"/>
    </row>
    <row r="139" spans="2:2" s="714" customFormat="1" x14ac:dyDescent="0.3">
      <c r="B139" s="711"/>
    </row>
    <row r="140" spans="2:2" s="714" customFormat="1" x14ac:dyDescent="0.3">
      <c r="B140" s="711"/>
    </row>
    <row r="141" spans="2:2" s="714" customFormat="1" x14ac:dyDescent="0.3">
      <c r="B141" s="711"/>
    </row>
    <row r="142" spans="2:2" s="714" customFormat="1" x14ac:dyDescent="0.3">
      <c r="B142" s="711"/>
    </row>
    <row r="143" spans="2:2" s="714" customFormat="1" x14ac:dyDescent="0.3">
      <c r="B143" s="711"/>
    </row>
    <row r="144" spans="2:2" s="714" customFormat="1" x14ac:dyDescent="0.3">
      <c r="B144" s="711"/>
    </row>
    <row r="145" spans="2:2" s="714" customFormat="1" x14ac:dyDescent="0.3">
      <c r="B145" s="711"/>
    </row>
    <row r="146" spans="2:2" s="714" customFormat="1" x14ac:dyDescent="0.3">
      <c r="B146" s="711"/>
    </row>
    <row r="147" spans="2:2" s="714" customFormat="1" x14ac:dyDescent="0.3">
      <c r="B147" s="711"/>
    </row>
    <row r="148" spans="2:2" s="714" customFormat="1" x14ac:dyDescent="0.3">
      <c r="B148" s="711"/>
    </row>
    <row r="149" spans="2:2" s="714" customFormat="1" x14ac:dyDescent="0.3">
      <c r="B149" s="711"/>
    </row>
    <row r="150" spans="2:2" s="714" customFormat="1" x14ac:dyDescent="0.3">
      <c r="B150" s="711"/>
    </row>
    <row r="151" spans="2:2" s="714" customFormat="1" x14ac:dyDescent="0.3">
      <c r="B151" s="711"/>
    </row>
    <row r="152" spans="2:2" s="714" customFormat="1" x14ac:dyDescent="0.3">
      <c r="B152" s="711"/>
    </row>
    <row r="153" spans="2:2" s="714" customFormat="1" x14ac:dyDescent="0.3">
      <c r="B153" s="711"/>
    </row>
    <row r="154" spans="2:2" s="714" customFormat="1" x14ac:dyDescent="0.3">
      <c r="B154" s="711"/>
    </row>
    <row r="155" spans="2:2" s="714" customFormat="1" x14ac:dyDescent="0.3">
      <c r="B155" s="711"/>
    </row>
    <row r="156" spans="2:2" s="714" customFormat="1" x14ac:dyDescent="0.3">
      <c r="B156" s="711"/>
    </row>
    <row r="157" spans="2:2" s="714" customFormat="1" x14ac:dyDescent="0.3">
      <c r="B157" s="711"/>
    </row>
    <row r="158" spans="2:2" s="714" customFormat="1" x14ac:dyDescent="0.3">
      <c r="B158" s="711"/>
    </row>
    <row r="159" spans="2:2" s="714" customFormat="1" x14ac:dyDescent="0.3">
      <c r="B159" s="711"/>
    </row>
    <row r="160" spans="2:2" s="714" customFormat="1" x14ac:dyDescent="0.3">
      <c r="B160" s="711"/>
    </row>
    <row r="161" spans="2:2" s="714" customFormat="1" x14ac:dyDescent="0.3">
      <c r="B161" s="711"/>
    </row>
    <row r="162" spans="2:2" s="714" customFormat="1" x14ac:dyDescent="0.3">
      <c r="B162" s="711"/>
    </row>
    <row r="163" spans="2:2" s="714" customFormat="1" x14ac:dyDescent="0.3">
      <c r="B163" s="711"/>
    </row>
    <row r="164" spans="2:2" s="714" customFormat="1" x14ac:dyDescent="0.3">
      <c r="B164" s="711"/>
    </row>
    <row r="165" spans="2:2" s="714" customFormat="1" x14ac:dyDescent="0.3">
      <c r="B165" s="711"/>
    </row>
    <row r="166" spans="2:2" s="714" customFormat="1" x14ac:dyDescent="0.3">
      <c r="B166" s="711"/>
    </row>
    <row r="167" spans="2:2" s="714" customFormat="1" x14ac:dyDescent="0.3">
      <c r="B167" s="711"/>
    </row>
    <row r="168" spans="2:2" s="714" customFormat="1" x14ac:dyDescent="0.3">
      <c r="B168" s="711"/>
    </row>
    <row r="169" spans="2:2" s="714" customFormat="1" x14ac:dyDescent="0.3">
      <c r="B169" s="711"/>
    </row>
    <row r="170" spans="2:2" s="714" customFormat="1" x14ac:dyDescent="0.3">
      <c r="B170" s="711"/>
    </row>
    <row r="171" spans="2:2" s="714" customFormat="1" x14ac:dyDescent="0.3">
      <c r="B171" s="711"/>
    </row>
    <row r="172" spans="2:2" s="714" customFormat="1" x14ac:dyDescent="0.3">
      <c r="B172" s="711"/>
    </row>
    <row r="173" spans="2:2" s="714" customFormat="1" x14ac:dyDescent="0.3">
      <c r="B173" s="711"/>
    </row>
    <row r="174" spans="2:2" s="714" customFormat="1" x14ac:dyDescent="0.3">
      <c r="B174" s="711"/>
    </row>
    <row r="175" spans="2:2" s="714" customFormat="1" x14ac:dyDescent="0.3">
      <c r="B175" s="711"/>
    </row>
    <row r="176" spans="2:2" s="714" customFormat="1" x14ac:dyDescent="0.3">
      <c r="B176" s="711"/>
    </row>
    <row r="177" spans="2:2" s="714" customFormat="1" x14ac:dyDescent="0.3">
      <c r="B177" s="711"/>
    </row>
    <row r="178" spans="2:2" s="714" customFormat="1" x14ac:dyDescent="0.3">
      <c r="B178" s="711"/>
    </row>
    <row r="179" spans="2:2" s="714" customFormat="1" x14ac:dyDescent="0.3">
      <c r="B179" s="711"/>
    </row>
    <row r="180" spans="2:2" s="714" customFormat="1" x14ac:dyDescent="0.3">
      <c r="B180" s="711"/>
    </row>
    <row r="181" spans="2:2" s="714" customFormat="1" x14ac:dyDescent="0.3">
      <c r="B181" s="711"/>
    </row>
    <row r="182" spans="2:2" s="714" customFormat="1" x14ac:dyDescent="0.3">
      <c r="B182" s="711"/>
    </row>
    <row r="183" spans="2:2" s="714" customFormat="1" x14ac:dyDescent="0.3">
      <c r="B183" s="711"/>
    </row>
    <row r="184" spans="2:2" s="714" customFormat="1" x14ac:dyDescent="0.3">
      <c r="B184" s="711"/>
    </row>
    <row r="185" spans="2:2" s="714" customFormat="1" x14ac:dyDescent="0.3">
      <c r="B185" s="711"/>
    </row>
    <row r="186" spans="2:2" s="714" customFormat="1" x14ac:dyDescent="0.3">
      <c r="B186" s="711"/>
    </row>
    <row r="187" spans="2:2" s="714" customFormat="1" x14ac:dyDescent="0.3">
      <c r="B187" s="711"/>
    </row>
    <row r="188" spans="2:2" s="714" customFormat="1" x14ac:dyDescent="0.3">
      <c r="B188" s="711"/>
    </row>
    <row r="189" spans="2:2" s="714" customFormat="1" x14ac:dyDescent="0.3">
      <c r="B189" s="711"/>
    </row>
    <row r="190" spans="2:2" s="714" customFormat="1" x14ac:dyDescent="0.3">
      <c r="B190" s="711"/>
    </row>
    <row r="191" spans="2:2" s="714" customFormat="1" x14ac:dyDescent="0.3">
      <c r="B191" s="711"/>
    </row>
    <row r="192" spans="2:2" s="714" customFormat="1" x14ac:dyDescent="0.3">
      <c r="B192" s="711"/>
    </row>
    <row r="193" spans="2:2" s="714" customFormat="1" x14ac:dyDescent="0.3">
      <c r="B193" s="711"/>
    </row>
    <row r="194" spans="2:2" s="714" customFormat="1" x14ac:dyDescent="0.3">
      <c r="B194" s="711"/>
    </row>
    <row r="195" spans="2:2" s="714" customFormat="1" x14ac:dyDescent="0.3">
      <c r="B195" s="711"/>
    </row>
    <row r="196" spans="2:2" s="714" customFormat="1" x14ac:dyDescent="0.3">
      <c r="B196" s="711"/>
    </row>
    <row r="197" spans="2:2" s="714" customFormat="1" x14ac:dyDescent="0.3">
      <c r="B197" s="711"/>
    </row>
    <row r="198" spans="2:2" s="714" customFormat="1" x14ac:dyDescent="0.3">
      <c r="B198" s="711"/>
    </row>
    <row r="199" spans="2:2" s="714" customFormat="1" x14ac:dyDescent="0.3">
      <c r="B199" s="711"/>
    </row>
    <row r="200" spans="2:2" s="714" customFormat="1" x14ac:dyDescent="0.3">
      <c r="B200" s="711"/>
    </row>
    <row r="201" spans="2:2" s="714" customFormat="1" x14ac:dyDescent="0.3">
      <c r="B201" s="711"/>
    </row>
    <row r="202" spans="2:2" s="714" customFormat="1" x14ac:dyDescent="0.3">
      <c r="B202" s="711"/>
    </row>
    <row r="203" spans="2:2" s="714" customFormat="1" x14ac:dyDescent="0.3">
      <c r="B203" s="711"/>
    </row>
    <row r="204" spans="2:2" s="714" customFormat="1" x14ac:dyDescent="0.3">
      <c r="B204" s="711"/>
    </row>
    <row r="205" spans="2:2" s="714" customFormat="1" x14ac:dyDescent="0.3">
      <c r="B205" s="711"/>
    </row>
    <row r="206" spans="2:2" s="714" customFormat="1" x14ac:dyDescent="0.3">
      <c r="B206" s="711"/>
    </row>
    <row r="207" spans="2:2" s="714" customFormat="1" x14ac:dyDescent="0.3">
      <c r="B207" s="711"/>
    </row>
    <row r="208" spans="2:2" s="714" customFormat="1" x14ac:dyDescent="0.3">
      <c r="B208" s="711"/>
    </row>
    <row r="209" spans="2:2" s="714" customFormat="1" x14ac:dyDescent="0.3">
      <c r="B209" s="711"/>
    </row>
    <row r="210" spans="2:2" s="714" customFormat="1" x14ac:dyDescent="0.3">
      <c r="B210" s="711"/>
    </row>
    <row r="211" spans="2:2" s="714" customFormat="1" x14ac:dyDescent="0.3">
      <c r="B211" s="711"/>
    </row>
    <row r="212" spans="2:2" s="714" customFormat="1" x14ac:dyDescent="0.3">
      <c r="B212" s="711"/>
    </row>
    <row r="213" spans="2:2" s="714" customFormat="1" x14ac:dyDescent="0.3">
      <c r="B213" s="711"/>
    </row>
    <row r="214" spans="2:2" s="714" customFormat="1" x14ac:dyDescent="0.3">
      <c r="B214" s="711"/>
    </row>
    <row r="215" spans="2:2" s="714" customFormat="1" x14ac:dyDescent="0.3">
      <c r="B215" s="711"/>
    </row>
    <row r="216" spans="2:2" s="714" customFormat="1" x14ac:dyDescent="0.3">
      <c r="B216" s="711"/>
    </row>
    <row r="217" spans="2:2" s="714" customFormat="1" x14ac:dyDescent="0.3">
      <c r="B217" s="711"/>
    </row>
    <row r="218" spans="2:2" s="714" customFormat="1" x14ac:dyDescent="0.3">
      <c r="B218" s="711"/>
    </row>
    <row r="219" spans="2:2" s="714" customFormat="1" x14ac:dyDescent="0.3">
      <c r="B219" s="711"/>
    </row>
    <row r="220" spans="2:2" s="714" customFormat="1" x14ac:dyDescent="0.3">
      <c r="B220" s="711"/>
    </row>
    <row r="221" spans="2:2" s="714" customFormat="1" x14ac:dyDescent="0.3">
      <c r="B221" s="711"/>
    </row>
    <row r="222" spans="2:2" s="714" customFormat="1" x14ac:dyDescent="0.3">
      <c r="B222" s="711"/>
    </row>
    <row r="223" spans="2:2" s="714" customFormat="1" x14ac:dyDescent="0.3">
      <c r="B223" s="711"/>
    </row>
    <row r="224" spans="2:2" s="714" customFormat="1" x14ac:dyDescent="0.3">
      <c r="B224" s="711"/>
    </row>
    <row r="225" spans="2:2" s="714" customFormat="1" x14ac:dyDescent="0.3">
      <c r="B225" s="711"/>
    </row>
    <row r="226" spans="2:2" s="714" customFormat="1" x14ac:dyDescent="0.3">
      <c r="B226" s="711"/>
    </row>
    <row r="227" spans="2:2" s="714" customFormat="1" x14ac:dyDescent="0.3">
      <c r="B227" s="711"/>
    </row>
    <row r="228" spans="2:2" s="714" customFormat="1" x14ac:dyDescent="0.3">
      <c r="B228" s="711"/>
    </row>
    <row r="229" spans="2:2" s="714" customFormat="1" x14ac:dyDescent="0.3">
      <c r="B229" s="711"/>
    </row>
    <row r="230" spans="2:2" s="714" customFormat="1" x14ac:dyDescent="0.3">
      <c r="B230" s="711"/>
    </row>
    <row r="231" spans="2:2" s="714" customFormat="1" x14ac:dyDescent="0.3">
      <c r="B231" s="711"/>
    </row>
    <row r="232" spans="2:2" s="714" customFormat="1" x14ac:dyDescent="0.3">
      <c r="B232" s="711"/>
    </row>
    <row r="233" spans="2:2" s="714" customFormat="1" x14ac:dyDescent="0.3">
      <c r="B233" s="711"/>
    </row>
    <row r="234" spans="2:2" s="714" customFormat="1" x14ac:dyDescent="0.3">
      <c r="B234" s="711"/>
    </row>
    <row r="235" spans="2:2" s="714" customFormat="1" x14ac:dyDescent="0.3">
      <c r="B235" s="711"/>
    </row>
    <row r="236" spans="2:2" s="714" customFormat="1" x14ac:dyDescent="0.3">
      <c r="B236" s="711"/>
    </row>
    <row r="237" spans="2:2" s="714" customFormat="1" x14ac:dyDescent="0.3">
      <c r="B237" s="711"/>
    </row>
    <row r="238" spans="2:2" s="714" customFormat="1" x14ac:dyDescent="0.3">
      <c r="B238" s="711"/>
    </row>
    <row r="239" spans="2:2" s="714" customFormat="1" x14ac:dyDescent="0.3">
      <c r="B239" s="711"/>
    </row>
    <row r="240" spans="2:2" s="714" customFormat="1" x14ac:dyDescent="0.3">
      <c r="B240" s="711"/>
    </row>
    <row r="241" spans="2:2" s="714" customFormat="1" x14ac:dyDescent="0.3">
      <c r="B241" s="711"/>
    </row>
    <row r="242" spans="2:2" s="714" customFormat="1" x14ac:dyDescent="0.3">
      <c r="B242" s="711"/>
    </row>
    <row r="243" spans="2:2" s="714" customFormat="1" x14ac:dyDescent="0.3">
      <c r="B243" s="711"/>
    </row>
    <row r="244" spans="2:2" s="714" customFormat="1" x14ac:dyDescent="0.3">
      <c r="B244" s="711"/>
    </row>
    <row r="245" spans="2:2" s="714" customFormat="1" x14ac:dyDescent="0.3">
      <c r="B245" s="711"/>
    </row>
    <row r="246" spans="2:2" s="714" customFormat="1" x14ac:dyDescent="0.3">
      <c r="B246" s="711"/>
    </row>
    <row r="247" spans="2:2" s="714" customFormat="1" x14ac:dyDescent="0.3">
      <c r="B247" s="711"/>
    </row>
    <row r="248" spans="2:2" s="714" customFormat="1" x14ac:dyDescent="0.3">
      <c r="B248" s="711"/>
    </row>
    <row r="249" spans="2:2" s="714" customFormat="1" x14ac:dyDescent="0.3">
      <c r="B249" s="711"/>
    </row>
    <row r="250" spans="2:2" s="714" customFormat="1" x14ac:dyDescent="0.3">
      <c r="B250" s="711"/>
    </row>
    <row r="251" spans="2:2" s="714" customFormat="1" x14ac:dyDescent="0.3">
      <c r="B251" s="711"/>
    </row>
    <row r="252" spans="2:2" s="714" customFormat="1" x14ac:dyDescent="0.3">
      <c r="B252" s="711"/>
    </row>
    <row r="253" spans="2:2" s="714" customFormat="1" x14ac:dyDescent="0.3">
      <c r="B253" s="711"/>
    </row>
    <row r="254" spans="2:2" s="714" customFormat="1" x14ac:dyDescent="0.3">
      <c r="B254" s="711"/>
    </row>
    <row r="255" spans="2:2" s="714" customFormat="1" x14ac:dyDescent="0.3">
      <c r="B255" s="711"/>
    </row>
    <row r="256" spans="2:2" s="714" customFormat="1" x14ac:dyDescent="0.3">
      <c r="B256" s="711"/>
    </row>
    <row r="257" spans="2:2" s="714" customFormat="1" x14ac:dyDescent="0.3">
      <c r="B257" s="711"/>
    </row>
    <row r="258" spans="2:2" s="714" customFormat="1" x14ac:dyDescent="0.3">
      <c r="B258" s="711"/>
    </row>
    <row r="259" spans="2:2" s="714" customFormat="1" x14ac:dyDescent="0.3">
      <c r="B259" s="711"/>
    </row>
    <row r="260" spans="2:2" s="714" customFormat="1" x14ac:dyDescent="0.3">
      <c r="B260" s="711"/>
    </row>
    <row r="261" spans="2:2" s="714" customFormat="1" x14ac:dyDescent="0.3">
      <c r="B261" s="711"/>
    </row>
    <row r="262" spans="2:2" s="714" customFormat="1" x14ac:dyDescent="0.3">
      <c r="B262" s="711"/>
    </row>
    <row r="263" spans="2:2" s="714" customFormat="1" x14ac:dyDescent="0.3">
      <c r="B263" s="711"/>
    </row>
    <row r="264" spans="2:2" s="714" customFormat="1" x14ac:dyDescent="0.3">
      <c r="B264" s="711"/>
    </row>
    <row r="265" spans="2:2" s="714" customFormat="1" x14ac:dyDescent="0.3">
      <c r="B265" s="711"/>
    </row>
    <row r="266" spans="2:2" s="714" customFormat="1" x14ac:dyDescent="0.3">
      <c r="B266" s="711"/>
    </row>
    <row r="267" spans="2:2" s="714" customFormat="1" x14ac:dyDescent="0.3">
      <c r="B267" s="711"/>
    </row>
    <row r="268" spans="2:2" s="714" customFormat="1" x14ac:dyDescent="0.3">
      <c r="B268" s="711"/>
    </row>
    <row r="269" spans="2:2" s="714" customFormat="1" x14ac:dyDescent="0.3">
      <c r="B269" s="711"/>
    </row>
    <row r="270" spans="2:2" s="714" customFormat="1" x14ac:dyDescent="0.3">
      <c r="B270" s="711"/>
    </row>
    <row r="271" spans="2:2" s="714" customFormat="1" x14ac:dyDescent="0.3">
      <c r="B271" s="711"/>
    </row>
    <row r="272" spans="2:2" s="714" customFormat="1" x14ac:dyDescent="0.3">
      <c r="B272" s="711"/>
    </row>
    <row r="273" spans="2:2" s="714" customFormat="1" x14ac:dyDescent="0.3">
      <c r="B273" s="711"/>
    </row>
    <row r="274" spans="2:2" s="714" customFormat="1" x14ac:dyDescent="0.3">
      <c r="B274" s="711"/>
    </row>
    <row r="275" spans="2:2" s="714" customFormat="1" x14ac:dyDescent="0.3">
      <c r="B275" s="711"/>
    </row>
    <row r="276" spans="2:2" s="714" customFormat="1" x14ac:dyDescent="0.3">
      <c r="B276" s="711"/>
    </row>
    <row r="277" spans="2:2" s="714" customFormat="1" x14ac:dyDescent="0.3">
      <c r="B277" s="711"/>
    </row>
    <row r="278" spans="2:2" s="714" customFormat="1" x14ac:dyDescent="0.3">
      <c r="B278" s="711"/>
    </row>
    <row r="279" spans="2:2" s="714" customFormat="1" x14ac:dyDescent="0.3">
      <c r="B279" s="711"/>
    </row>
    <row r="280" spans="2:2" s="714" customFormat="1" x14ac:dyDescent="0.3">
      <c r="B280" s="711"/>
    </row>
    <row r="281" spans="2:2" s="714" customFormat="1" x14ac:dyDescent="0.3">
      <c r="B281" s="711"/>
    </row>
    <row r="282" spans="2:2" s="714" customFormat="1" x14ac:dyDescent="0.3">
      <c r="B282" s="711"/>
    </row>
    <row r="283" spans="2:2" s="714" customFormat="1" x14ac:dyDescent="0.3">
      <c r="B283" s="711"/>
    </row>
    <row r="284" spans="2:2" s="714" customFormat="1" x14ac:dyDescent="0.3">
      <c r="B284" s="711"/>
    </row>
    <row r="285" spans="2:2" s="714" customFormat="1" x14ac:dyDescent="0.3">
      <c r="B285" s="711"/>
    </row>
    <row r="286" spans="2:2" s="714" customFormat="1" x14ac:dyDescent="0.3">
      <c r="B286" s="711"/>
    </row>
    <row r="287" spans="2:2" s="714" customFormat="1" x14ac:dyDescent="0.3">
      <c r="B287" s="711"/>
    </row>
    <row r="288" spans="2:2" s="714" customFormat="1" x14ac:dyDescent="0.3">
      <c r="B288" s="711"/>
    </row>
    <row r="289" spans="2:2" s="714" customFormat="1" x14ac:dyDescent="0.3">
      <c r="B289" s="711"/>
    </row>
    <row r="290" spans="2:2" s="714" customFormat="1" x14ac:dyDescent="0.3">
      <c r="B290" s="711"/>
    </row>
    <row r="291" spans="2:2" s="714" customFormat="1" x14ac:dyDescent="0.3">
      <c r="B291" s="711"/>
    </row>
    <row r="292" spans="2:2" s="714" customFormat="1" x14ac:dyDescent="0.3">
      <c r="B292" s="711"/>
    </row>
    <row r="293" spans="2:2" s="714" customFormat="1" x14ac:dyDescent="0.3">
      <c r="B293" s="711"/>
    </row>
    <row r="294" spans="2:2" s="714" customFormat="1" x14ac:dyDescent="0.3">
      <c r="B294" s="711"/>
    </row>
    <row r="295" spans="2:2" s="714" customFormat="1" x14ac:dyDescent="0.3">
      <c r="B295" s="711"/>
    </row>
    <row r="296" spans="2:2" s="714" customFormat="1" x14ac:dyDescent="0.3">
      <c r="B296" s="711"/>
    </row>
    <row r="297" spans="2:2" s="714" customFormat="1" x14ac:dyDescent="0.3">
      <c r="B297" s="711"/>
    </row>
    <row r="298" spans="2:2" s="714" customFormat="1" x14ac:dyDescent="0.3">
      <c r="B298" s="711"/>
    </row>
    <row r="299" spans="2:2" s="714" customFormat="1" x14ac:dyDescent="0.3">
      <c r="B299" s="711"/>
    </row>
    <row r="300" spans="2:2" s="714" customFormat="1" x14ac:dyDescent="0.3">
      <c r="B300" s="711"/>
    </row>
    <row r="301" spans="2:2" s="714" customFormat="1" x14ac:dyDescent="0.3">
      <c r="B301" s="711"/>
    </row>
    <row r="302" spans="2:2" s="714" customFormat="1" x14ac:dyDescent="0.3">
      <c r="B302" s="711"/>
    </row>
    <row r="303" spans="2:2" s="714" customFormat="1" x14ac:dyDescent="0.3">
      <c r="B303" s="711"/>
    </row>
    <row r="304" spans="2:2" s="714" customFormat="1" x14ac:dyDescent="0.3">
      <c r="B304" s="711"/>
    </row>
    <row r="305" spans="2:2" s="714" customFormat="1" x14ac:dyDescent="0.3">
      <c r="B305" s="711"/>
    </row>
    <row r="306" spans="2:2" s="714" customFormat="1" x14ac:dyDescent="0.3">
      <c r="B306" s="711"/>
    </row>
    <row r="307" spans="2:2" s="714" customFormat="1" x14ac:dyDescent="0.3">
      <c r="B307" s="711"/>
    </row>
    <row r="308" spans="2:2" s="714" customFormat="1" x14ac:dyDescent="0.3">
      <c r="B308" s="711"/>
    </row>
    <row r="309" spans="2:2" s="714" customFormat="1" x14ac:dyDescent="0.3">
      <c r="B309" s="711"/>
    </row>
    <row r="310" spans="2:2" s="714" customFormat="1" x14ac:dyDescent="0.3">
      <c r="B310" s="711"/>
    </row>
    <row r="311" spans="2:2" s="714" customFormat="1" x14ac:dyDescent="0.3">
      <c r="B311" s="711"/>
    </row>
    <row r="312" spans="2:2" s="714" customFormat="1" x14ac:dyDescent="0.3">
      <c r="B312" s="711"/>
    </row>
    <row r="313" spans="2:2" s="714" customFormat="1" x14ac:dyDescent="0.3">
      <c r="B313" s="711"/>
    </row>
    <row r="314" spans="2:2" s="714" customFormat="1" x14ac:dyDescent="0.3">
      <c r="B314" s="711"/>
    </row>
    <row r="315" spans="2:2" s="714" customFormat="1" x14ac:dyDescent="0.3">
      <c r="B315" s="711"/>
    </row>
    <row r="316" spans="2:2" s="714" customFormat="1" x14ac:dyDescent="0.3">
      <c r="B316" s="711"/>
    </row>
    <row r="317" spans="2:2" s="714" customFormat="1" x14ac:dyDescent="0.3">
      <c r="B317" s="711"/>
    </row>
    <row r="318" spans="2:2" s="714" customFormat="1" x14ac:dyDescent="0.3">
      <c r="B318" s="711"/>
    </row>
    <row r="319" spans="2:2" s="714" customFormat="1" x14ac:dyDescent="0.3">
      <c r="B319" s="711"/>
    </row>
    <row r="320" spans="2:2" s="714" customFormat="1" x14ac:dyDescent="0.3">
      <c r="B320" s="711"/>
    </row>
    <row r="321" spans="2:2" s="714" customFormat="1" x14ac:dyDescent="0.3">
      <c r="B321" s="711"/>
    </row>
    <row r="322" spans="2:2" s="714" customFormat="1" x14ac:dyDescent="0.3">
      <c r="B322" s="711"/>
    </row>
    <row r="323" spans="2:2" s="714" customFormat="1" x14ac:dyDescent="0.3">
      <c r="B323" s="711"/>
    </row>
    <row r="324" spans="2:2" s="714" customFormat="1" x14ac:dyDescent="0.3">
      <c r="B324" s="711"/>
    </row>
    <row r="325" spans="2:2" s="714" customFormat="1" x14ac:dyDescent="0.3">
      <c r="B325" s="711"/>
    </row>
    <row r="326" spans="2:2" s="714" customFormat="1" x14ac:dyDescent="0.3">
      <c r="B326" s="711"/>
    </row>
    <row r="327" spans="2:2" s="714" customFormat="1" x14ac:dyDescent="0.3">
      <c r="B327" s="711"/>
    </row>
    <row r="328" spans="2:2" s="714" customFormat="1" x14ac:dyDescent="0.3">
      <c r="B328" s="711"/>
    </row>
    <row r="329" spans="2:2" s="714" customFormat="1" x14ac:dyDescent="0.3">
      <c r="B329" s="711"/>
    </row>
    <row r="330" spans="2:2" s="714" customFormat="1" x14ac:dyDescent="0.3">
      <c r="B330" s="711"/>
    </row>
    <row r="331" spans="2:2" s="714" customFormat="1" x14ac:dyDescent="0.3">
      <c r="B331" s="711"/>
    </row>
    <row r="332" spans="2:2" s="714" customFormat="1" x14ac:dyDescent="0.3">
      <c r="B332" s="711"/>
    </row>
    <row r="333" spans="2:2" s="714" customFormat="1" x14ac:dyDescent="0.3">
      <c r="B333" s="711"/>
    </row>
    <row r="334" spans="2:2" s="714" customFormat="1" x14ac:dyDescent="0.3">
      <c r="B334" s="711"/>
    </row>
    <row r="335" spans="2:2" s="714" customFormat="1" x14ac:dyDescent="0.3">
      <c r="B335" s="711"/>
    </row>
    <row r="336" spans="2:2" s="714" customFormat="1" x14ac:dyDescent="0.3">
      <c r="B336" s="711"/>
    </row>
    <row r="337" spans="2:2" s="714" customFormat="1" x14ac:dyDescent="0.3">
      <c r="B337" s="711"/>
    </row>
    <row r="338" spans="2:2" s="714" customFormat="1" x14ac:dyDescent="0.3">
      <c r="B338" s="711"/>
    </row>
    <row r="339" spans="2:2" s="714" customFormat="1" x14ac:dyDescent="0.3">
      <c r="B339" s="711"/>
    </row>
    <row r="340" spans="2:2" s="714" customFormat="1" x14ac:dyDescent="0.3">
      <c r="B340" s="711"/>
    </row>
    <row r="341" spans="2:2" s="714" customFormat="1" x14ac:dyDescent="0.3">
      <c r="B341" s="711"/>
    </row>
    <row r="342" spans="2:2" s="714" customFormat="1" x14ac:dyDescent="0.3">
      <c r="B342" s="711"/>
    </row>
    <row r="343" spans="2:2" s="714" customFormat="1" x14ac:dyDescent="0.3">
      <c r="B343" s="711"/>
    </row>
    <row r="344" spans="2:2" s="714" customFormat="1" x14ac:dyDescent="0.3">
      <c r="B344" s="711"/>
    </row>
    <row r="345" spans="2:2" s="714" customFormat="1" x14ac:dyDescent="0.3">
      <c r="B345" s="711"/>
    </row>
    <row r="346" spans="2:2" s="714" customFormat="1" x14ac:dyDescent="0.3">
      <c r="B346" s="711"/>
    </row>
    <row r="347" spans="2:2" s="714" customFormat="1" x14ac:dyDescent="0.3">
      <c r="B347" s="711"/>
    </row>
    <row r="348" spans="2:2" s="714" customFormat="1" x14ac:dyDescent="0.3">
      <c r="B348" s="711"/>
    </row>
    <row r="349" spans="2:2" s="714" customFormat="1" x14ac:dyDescent="0.3">
      <c r="B349" s="711"/>
    </row>
    <row r="350" spans="2:2" s="714" customFormat="1" x14ac:dyDescent="0.3">
      <c r="B350" s="711"/>
    </row>
    <row r="351" spans="2:2" s="714" customFormat="1" x14ac:dyDescent="0.3">
      <c r="B351" s="711"/>
    </row>
    <row r="352" spans="2:2" s="714" customFormat="1" x14ac:dyDescent="0.3">
      <c r="B352" s="711"/>
    </row>
    <row r="353" spans="2:2" s="714" customFormat="1" x14ac:dyDescent="0.3">
      <c r="B353" s="711"/>
    </row>
    <row r="354" spans="2:2" s="714" customFormat="1" x14ac:dyDescent="0.3">
      <c r="B354" s="711"/>
    </row>
    <row r="355" spans="2:2" s="714" customFormat="1" x14ac:dyDescent="0.3">
      <c r="B355" s="711"/>
    </row>
    <row r="356" spans="2:2" s="714" customFormat="1" x14ac:dyDescent="0.3">
      <c r="B356" s="711"/>
    </row>
    <row r="357" spans="2:2" s="714" customFormat="1" x14ac:dyDescent="0.3">
      <c r="B357" s="711"/>
    </row>
    <row r="358" spans="2:2" s="714" customFormat="1" x14ac:dyDescent="0.3">
      <c r="B358" s="711"/>
    </row>
    <row r="359" spans="2:2" s="714" customFormat="1" x14ac:dyDescent="0.3">
      <c r="B359" s="711"/>
    </row>
    <row r="360" spans="2:2" s="714" customFormat="1" x14ac:dyDescent="0.3">
      <c r="B360" s="711"/>
    </row>
    <row r="361" spans="2:2" s="714" customFormat="1" x14ac:dyDescent="0.3">
      <c r="B361" s="711"/>
    </row>
    <row r="362" spans="2:2" s="714" customFormat="1" x14ac:dyDescent="0.3">
      <c r="B362" s="711"/>
    </row>
    <row r="363" spans="2:2" s="714" customFormat="1" x14ac:dyDescent="0.3">
      <c r="B363" s="711"/>
    </row>
    <row r="364" spans="2:2" s="714" customFormat="1" x14ac:dyDescent="0.3">
      <c r="B364" s="711"/>
    </row>
    <row r="365" spans="2:2" s="714" customFormat="1" x14ac:dyDescent="0.3">
      <c r="B365" s="711"/>
    </row>
    <row r="366" spans="2:2" s="714" customFormat="1" x14ac:dyDescent="0.3">
      <c r="B366" s="711"/>
    </row>
    <row r="367" spans="2:2" s="714" customFormat="1" x14ac:dyDescent="0.3">
      <c r="B367" s="711"/>
    </row>
    <row r="368" spans="2:2" s="714" customFormat="1" x14ac:dyDescent="0.3">
      <c r="B368" s="711"/>
    </row>
    <row r="369" spans="2:2" s="714" customFormat="1" x14ac:dyDescent="0.3">
      <c r="B369" s="711"/>
    </row>
    <row r="370" spans="2:2" s="714" customFormat="1" x14ac:dyDescent="0.3">
      <c r="B370" s="711"/>
    </row>
    <row r="371" spans="2:2" s="714" customFormat="1" x14ac:dyDescent="0.3">
      <c r="B371" s="711"/>
    </row>
    <row r="372" spans="2:2" s="714" customFormat="1" x14ac:dyDescent="0.3">
      <c r="B372" s="711"/>
    </row>
    <row r="373" spans="2:2" s="714" customFormat="1" x14ac:dyDescent="0.3">
      <c r="B373" s="711"/>
    </row>
    <row r="374" spans="2:2" s="714" customFormat="1" x14ac:dyDescent="0.3">
      <c r="B374" s="711"/>
    </row>
    <row r="375" spans="2:2" s="714" customFormat="1" x14ac:dyDescent="0.3">
      <c r="B375" s="711"/>
    </row>
    <row r="376" spans="2:2" s="714" customFormat="1" x14ac:dyDescent="0.3">
      <c r="B376" s="711"/>
    </row>
    <row r="377" spans="2:2" s="714" customFormat="1" x14ac:dyDescent="0.3">
      <c r="B377" s="711"/>
    </row>
    <row r="378" spans="2:2" s="714" customFormat="1" x14ac:dyDescent="0.3">
      <c r="B378" s="711"/>
    </row>
    <row r="379" spans="2:2" s="714" customFormat="1" x14ac:dyDescent="0.3">
      <c r="B379" s="711"/>
    </row>
    <row r="380" spans="2:2" s="714" customFormat="1" x14ac:dyDescent="0.3">
      <c r="B380" s="711"/>
    </row>
    <row r="381" spans="2:2" s="714" customFormat="1" x14ac:dyDescent="0.3">
      <c r="B381" s="711"/>
    </row>
    <row r="382" spans="2:2" s="714" customFormat="1" x14ac:dyDescent="0.3">
      <c r="B382" s="711"/>
    </row>
    <row r="383" spans="2:2" s="714" customFormat="1" x14ac:dyDescent="0.3">
      <c r="B383" s="711"/>
    </row>
    <row r="384" spans="2:2" s="714" customFormat="1" x14ac:dyDescent="0.3">
      <c r="B384" s="711"/>
    </row>
    <row r="385" spans="2:2" s="714" customFormat="1" x14ac:dyDescent="0.3">
      <c r="B385" s="711"/>
    </row>
    <row r="386" spans="2:2" s="714" customFormat="1" x14ac:dyDescent="0.3">
      <c r="B386" s="711"/>
    </row>
    <row r="387" spans="2:2" s="714" customFormat="1" x14ac:dyDescent="0.3">
      <c r="B387" s="711"/>
    </row>
    <row r="388" spans="2:2" s="714" customFormat="1" x14ac:dyDescent="0.3">
      <c r="B388" s="711"/>
    </row>
    <row r="389" spans="2:2" s="714" customFormat="1" x14ac:dyDescent="0.3">
      <c r="B389" s="711"/>
    </row>
    <row r="390" spans="2:2" s="714" customFormat="1" x14ac:dyDescent="0.3">
      <c r="B390" s="711"/>
    </row>
    <row r="391" spans="2:2" s="714" customFormat="1" x14ac:dyDescent="0.3">
      <c r="B391" s="711"/>
    </row>
    <row r="392" spans="2:2" s="714" customFormat="1" x14ac:dyDescent="0.3">
      <c r="B392" s="711"/>
    </row>
    <row r="393" spans="2:2" s="714" customFormat="1" x14ac:dyDescent="0.3">
      <c r="B393" s="711"/>
    </row>
    <row r="394" spans="2:2" s="714" customFormat="1" x14ac:dyDescent="0.3">
      <c r="B394" s="711"/>
    </row>
    <row r="395" spans="2:2" s="714" customFormat="1" x14ac:dyDescent="0.3">
      <c r="B395" s="711"/>
    </row>
    <row r="396" spans="2:2" s="714" customFormat="1" x14ac:dyDescent="0.3">
      <c r="B396" s="711"/>
    </row>
    <row r="397" spans="2:2" s="714" customFormat="1" x14ac:dyDescent="0.3">
      <c r="B397" s="711"/>
    </row>
    <row r="398" spans="2:2" s="714" customFormat="1" x14ac:dyDescent="0.3">
      <c r="B398" s="711"/>
    </row>
    <row r="399" spans="2:2" s="714" customFormat="1" x14ac:dyDescent="0.3">
      <c r="B399" s="711"/>
    </row>
    <row r="400" spans="2:2" s="714" customFormat="1" x14ac:dyDescent="0.3">
      <c r="B400" s="711"/>
    </row>
    <row r="401" spans="2:2" s="714" customFormat="1" x14ac:dyDescent="0.3">
      <c r="B401" s="711"/>
    </row>
    <row r="402" spans="2:2" s="714" customFormat="1" x14ac:dyDescent="0.3">
      <c r="B402" s="711"/>
    </row>
    <row r="403" spans="2:2" s="714" customFormat="1" x14ac:dyDescent="0.3">
      <c r="B403" s="711"/>
    </row>
    <row r="404" spans="2:2" s="714" customFormat="1" x14ac:dyDescent="0.3">
      <c r="B404" s="711"/>
    </row>
    <row r="405" spans="2:2" s="714" customFormat="1" x14ac:dyDescent="0.3">
      <c r="B405" s="711"/>
    </row>
    <row r="406" spans="2:2" s="714" customFormat="1" x14ac:dyDescent="0.3">
      <c r="B406" s="711"/>
    </row>
    <row r="407" spans="2:2" s="714" customFormat="1" x14ac:dyDescent="0.3">
      <c r="B407" s="711"/>
    </row>
    <row r="408" spans="2:2" s="714" customFormat="1" x14ac:dyDescent="0.3">
      <c r="B408" s="711"/>
    </row>
    <row r="409" spans="2:2" s="714" customFormat="1" x14ac:dyDescent="0.3">
      <c r="B409" s="711"/>
    </row>
    <row r="410" spans="2:2" s="714" customFormat="1" x14ac:dyDescent="0.3">
      <c r="B410" s="711"/>
    </row>
    <row r="411" spans="2:2" s="714" customFormat="1" x14ac:dyDescent="0.3">
      <c r="B411" s="711"/>
    </row>
    <row r="412" spans="2:2" s="714" customFormat="1" x14ac:dyDescent="0.3">
      <c r="B412" s="711"/>
    </row>
    <row r="413" spans="2:2" s="714" customFormat="1" x14ac:dyDescent="0.3">
      <c r="B413" s="711"/>
    </row>
    <row r="414" spans="2:2" s="714" customFormat="1" x14ac:dyDescent="0.3">
      <c r="B414" s="711"/>
    </row>
    <row r="415" spans="2:2" s="714" customFormat="1" x14ac:dyDescent="0.3">
      <c r="B415" s="711"/>
    </row>
    <row r="416" spans="2:2" s="714" customFormat="1" x14ac:dyDescent="0.3">
      <c r="B416" s="711"/>
    </row>
    <row r="417" spans="2:2" s="714" customFormat="1" x14ac:dyDescent="0.3">
      <c r="B417" s="711"/>
    </row>
    <row r="418" spans="2:2" s="714" customFormat="1" x14ac:dyDescent="0.3">
      <c r="B418" s="711"/>
    </row>
    <row r="419" spans="2:2" s="714" customFormat="1" x14ac:dyDescent="0.3">
      <c r="B419" s="711"/>
    </row>
    <row r="420" spans="2:2" s="714" customFormat="1" x14ac:dyDescent="0.3">
      <c r="B420" s="711"/>
    </row>
    <row r="421" spans="2:2" s="714" customFormat="1" x14ac:dyDescent="0.3">
      <c r="B421" s="711"/>
    </row>
    <row r="422" spans="2:2" s="714" customFormat="1" x14ac:dyDescent="0.3">
      <c r="B422" s="711"/>
    </row>
    <row r="423" spans="2:2" s="714" customFormat="1" x14ac:dyDescent="0.3">
      <c r="B423" s="711"/>
    </row>
    <row r="424" spans="2:2" s="714" customFormat="1" x14ac:dyDescent="0.3">
      <c r="B424" s="711"/>
    </row>
    <row r="425" spans="2:2" s="714" customFormat="1" x14ac:dyDescent="0.3">
      <c r="B425" s="711"/>
    </row>
    <row r="426" spans="2:2" s="714" customFormat="1" x14ac:dyDescent="0.3">
      <c r="B426" s="711"/>
    </row>
    <row r="427" spans="2:2" s="714" customFormat="1" x14ac:dyDescent="0.3">
      <c r="B427" s="711"/>
    </row>
    <row r="428" spans="2:2" s="714" customFormat="1" x14ac:dyDescent="0.3">
      <c r="B428" s="711"/>
    </row>
    <row r="429" spans="2:2" s="714" customFormat="1" x14ac:dyDescent="0.3">
      <c r="B429" s="711"/>
    </row>
    <row r="430" spans="2:2" s="714" customFormat="1" x14ac:dyDescent="0.3">
      <c r="B430" s="711"/>
    </row>
    <row r="431" spans="2:2" s="714" customFormat="1" x14ac:dyDescent="0.3">
      <c r="B431" s="711"/>
    </row>
    <row r="432" spans="2:2" s="714" customFormat="1" x14ac:dyDescent="0.3">
      <c r="B432" s="711"/>
    </row>
    <row r="433" spans="2:2" s="714" customFormat="1" x14ac:dyDescent="0.3">
      <c r="B433" s="711"/>
    </row>
    <row r="434" spans="2:2" s="714" customFormat="1" x14ac:dyDescent="0.3">
      <c r="B434" s="711"/>
    </row>
    <row r="435" spans="2:2" s="714" customFormat="1" x14ac:dyDescent="0.3">
      <c r="B435" s="711"/>
    </row>
    <row r="436" spans="2:2" s="714" customFormat="1" x14ac:dyDescent="0.3">
      <c r="B436" s="711"/>
    </row>
    <row r="437" spans="2:2" s="714" customFormat="1" x14ac:dyDescent="0.3">
      <c r="B437" s="711"/>
    </row>
    <row r="438" spans="2:2" s="714" customFormat="1" x14ac:dyDescent="0.3">
      <c r="B438" s="711"/>
    </row>
    <row r="439" spans="2:2" s="714" customFormat="1" x14ac:dyDescent="0.3">
      <c r="B439" s="711"/>
    </row>
    <row r="440" spans="2:2" s="714" customFormat="1" x14ac:dyDescent="0.3">
      <c r="B440" s="711"/>
    </row>
    <row r="441" spans="2:2" s="714" customFormat="1" x14ac:dyDescent="0.3">
      <c r="B441" s="711"/>
    </row>
    <row r="442" spans="2:2" s="714" customFormat="1" x14ac:dyDescent="0.3">
      <c r="B442" s="711"/>
    </row>
    <row r="443" spans="2:2" s="714" customFormat="1" x14ac:dyDescent="0.3">
      <c r="B443" s="711"/>
    </row>
    <row r="444" spans="2:2" s="714" customFormat="1" x14ac:dyDescent="0.3">
      <c r="B444" s="711"/>
    </row>
    <row r="445" spans="2:2" s="714" customFormat="1" x14ac:dyDescent="0.3">
      <c r="B445" s="711"/>
    </row>
    <row r="446" spans="2:2" s="714" customFormat="1" x14ac:dyDescent="0.3">
      <c r="B446" s="711"/>
    </row>
    <row r="447" spans="2:2" s="714" customFormat="1" x14ac:dyDescent="0.3">
      <c r="B447" s="711"/>
    </row>
    <row r="448" spans="2:2" s="714" customFormat="1" x14ac:dyDescent="0.3">
      <c r="B448" s="711"/>
    </row>
    <row r="449" spans="2:2" s="714" customFormat="1" x14ac:dyDescent="0.3">
      <c r="B449" s="711"/>
    </row>
    <row r="450" spans="2:2" s="714" customFormat="1" x14ac:dyDescent="0.3">
      <c r="B450" s="711"/>
    </row>
    <row r="451" spans="2:2" s="714" customFormat="1" x14ac:dyDescent="0.3">
      <c r="B451" s="711"/>
    </row>
    <row r="452" spans="2:2" s="714" customFormat="1" x14ac:dyDescent="0.3">
      <c r="B452" s="711"/>
    </row>
    <row r="453" spans="2:2" s="714" customFormat="1" x14ac:dyDescent="0.3">
      <c r="B453" s="711"/>
    </row>
    <row r="454" spans="2:2" s="714" customFormat="1" x14ac:dyDescent="0.3">
      <c r="B454" s="711"/>
    </row>
    <row r="455" spans="2:2" s="714" customFormat="1" x14ac:dyDescent="0.3">
      <c r="B455" s="711"/>
    </row>
    <row r="456" spans="2:2" s="714" customFormat="1" x14ac:dyDescent="0.3">
      <c r="B456" s="711"/>
    </row>
    <row r="457" spans="2:2" s="714" customFormat="1" x14ac:dyDescent="0.3">
      <c r="B457" s="711"/>
    </row>
    <row r="458" spans="2:2" s="714" customFormat="1" x14ac:dyDescent="0.3">
      <c r="B458" s="711"/>
    </row>
    <row r="459" spans="2:2" s="714" customFormat="1" x14ac:dyDescent="0.3">
      <c r="B459" s="711"/>
    </row>
    <row r="460" spans="2:2" s="714" customFormat="1" x14ac:dyDescent="0.3">
      <c r="B460" s="711"/>
    </row>
    <row r="461" spans="2:2" s="714" customFormat="1" x14ac:dyDescent="0.3">
      <c r="B461" s="711"/>
    </row>
    <row r="462" spans="2:2" s="714" customFormat="1" x14ac:dyDescent="0.3">
      <c r="B462" s="711"/>
    </row>
    <row r="463" spans="2:2" s="714" customFormat="1" x14ac:dyDescent="0.3">
      <c r="B463" s="711"/>
    </row>
    <row r="464" spans="2:2" s="714" customFormat="1" x14ac:dyDescent="0.3">
      <c r="B464" s="711"/>
    </row>
    <row r="465" spans="2:2" s="714" customFormat="1" x14ac:dyDescent="0.3">
      <c r="B465" s="711"/>
    </row>
    <row r="466" spans="2:2" s="714" customFormat="1" x14ac:dyDescent="0.3">
      <c r="B466" s="711"/>
    </row>
    <row r="467" spans="2:2" s="714" customFormat="1" x14ac:dyDescent="0.3">
      <c r="B467" s="711"/>
    </row>
    <row r="468" spans="2:2" s="714" customFormat="1" x14ac:dyDescent="0.3">
      <c r="B468" s="711"/>
    </row>
    <row r="469" spans="2:2" s="714" customFormat="1" x14ac:dyDescent="0.3">
      <c r="B469" s="711"/>
    </row>
    <row r="470" spans="2:2" s="714" customFormat="1" x14ac:dyDescent="0.3">
      <c r="B470" s="711"/>
    </row>
    <row r="471" spans="2:2" s="714" customFormat="1" x14ac:dyDescent="0.3">
      <c r="B471" s="711"/>
    </row>
    <row r="472" spans="2:2" s="714" customFormat="1" x14ac:dyDescent="0.3">
      <c r="B472" s="711"/>
    </row>
    <row r="473" spans="2:2" s="714" customFormat="1" x14ac:dyDescent="0.3">
      <c r="B473" s="711"/>
    </row>
    <row r="474" spans="2:2" s="714" customFormat="1" x14ac:dyDescent="0.3">
      <c r="B474" s="711"/>
    </row>
    <row r="475" spans="2:2" s="714" customFormat="1" x14ac:dyDescent="0.3">
      <c r="B475" s="711"/>
    </row>
    <row r="476" spans="2:2" s="714" customFormat="1" x14ac:dyDescent="0.3">
      <c r="B476" s="711"/>
    </row>
    <row r="477" spans="2:2" s="714" customFormat="1" x14ac:dyDescent="0.3">
      <c r="B477" s="711"/>
    </row>
    <row r="478" spans="2:2" s="714" customFormat="1" x14ac:dyDescent="0.3">
      <c r="B478" s="711"/>
    </row>
    <row r="479" spans="2:2" s="714" customFormat="1" x14ac:dyDescent="0.3">
      <c r="B479" s="711"/>
    </row>
    <row r="480" spans="2:2" s="714" customFormat="1" x14ac:dyDescent="0.3">
      <c r="B480" s="711"/>
    </row>
    <row r="481" spans="2:2" s="714" customFormat="1" x14ac:dyDescent="0.3">
      <c r="B481" s="711"/>
    </row>
    <row r="482" spans="2:2" s="714" customFormat="1" x14ac:dyDescent="0.3">
      <c r="B482" s="711"/>
    </row>
    <row r="483" spans="2:2" s="714" customFormat="1" x14ac:dyDescent="0.3">
      <c r="B483" s="711"/>
    </row>
    <row r="484" spans="2:2" s="714" customFormat="1" x14ac:dyDescent="0.3">
      <c r="B484" s="711"/>
    </row>
    <row r="485" spans="2:2" s="714" customFormat="1" x14ac:dyDescent="0.3">
      <c r="B485" s="711"/>
    </row>
    <row r="486" spans="2:2" s="714" customFormat="1" x14ac:dyDescent="0.3">
      <c r="B486" s="711"/>
    </row>
    <row r="487" spans="2:2" s="714" customFormat="1" x14ac:dyDescent="0.3">
      <c r="B487" s="711"/>
    </row>
    <row r="488" spans="2:2" s="714" customFormat="1" x14ac:dyDescent="0.3">
      <c r="B488" s="711"/>
    </row>
    <row r="489" spans="2:2" s="714" customFormat="1" x14ac:dyDescent="0.3">
      <c r="B489" s="711"/>
    </row>
    <row r="490" spans="2:2" s="714" customFormat="1" x14ac:dyDescent="0.3">
      <c r="B490" s="711"/>
    </row>
    <row r="491" spans="2:2" s="714" customFormat="1" x14ac:dyDescent="0.3">
      <c r="B491" s="711"/>
    </row>
    <row r="492" spans="2:2" s="714" customFormat="1" x14ac:dyDescent="0.3">
      <c r="B492" s="711"/>
    </row>
    <row r="493" spans="2:2" s="714" customFormat="1" x14ac:dyDescent="0.3">
      <c r="B493" s="711"/>
    </row>
    <row r="494" spans="2:2" s="714" customFormat="1" x14ac:dyDescent="0.3">
      <c r="B494" s="711"/>
    </row>
    <row r="495" spans="2:2" s="714" customFormat="1" x14ac:dyDescent="0.3">
      <c r="B495" s="711"/>
    </row>
    <row r="496" spans="2:2" s="714" customFormat="1" x14ac:dyDescent="0.3">
      <c r="B496" s="711"/>
    </row>
    <row r="497" spans="2:2" s="714" customFormat="1" x14ac:dyDescent="0.3">
      <c r="B497" s="711"/>
    </row>
    <row r="498" spans="2:2" s="714" customFormat="1" x14ac:dyDescent="0.3">
      <c r="B498" s="711"/>
    </row>
    <row r="499" spans="2:2" s="714" customFormat="1" x14ac:dyDescent="0.3">
      <c r="B499" s="711"/>
    </row>
    <row r="500" spans="2:2" s="714" customFormat="1" x14ac:dyDescent="0.3">
      <c r="B500" s="711"/>
    </row>
    <row r="501" spans="2:2" s="714" customFormat="1" x14ac:dyDescent="0.3">
      <c r="B501" s="711"/>
    </row>
    <row r="502" spans="2:2" s="714" customFormat="1" x14ac:dyDescent="0.3">
      <c r="B502" s="711"/>
    </row>
    <row r="503" spans="2:2" s="714" customFormat="1" x14ac:dyDescent="0.3">
      <c r="B503" s="711"/>
    </row>
    <row r="504" spans="2:2" s="714" customFormat="1" x14ac:dyDescent="0.3">
      <c r="B504" s="711"/>
    </row>
    <row r="505" spans="2:2" s="714" customFormat="1" x14ac:dyDescent="0.3">
      <c r="B505" s="711"/>
    </row>
    <row r="506" spans="2:2" s="714" customFormat="1" x14ac:dyDescent="0.3">
      <c r="B506" s="711"/>
    </row>
    <row r="507" spans="2:2" s="714" customFormat="1" x14ac:dyDescent="0.3">
      <c r="B507" s="711"/>
    </row>
    <row r="508" spans="2:2" s="714" customFormat="1" x14ac:dyDescent="0.3">
      <c r="B508" s="711"/>
    </row>
    <row r="509" spans="2:2" s="714" customFormat="1" x14ac:dyDescent="0.3">
      <c r="B509" s="711"/>
    </row>
    <row r="510" spans="2:2" s="714" customFormat="1" x14ac:dyDescent="0.3">
      <c r="B510" s="711"/>
    </row>
    <row r="511" spans="2:2" s="714" customFormat="1" x14ac:dyDescent="0.3">
      <c r="B511" s="711"/>
    </row>
    <row r="512" spans="2:2" s="714" customFormat="1" x14ac:dyDescent="0.3">
      <c r="B512" s="711"/>
    </row>
    <row r="513" spans="2:2" s="714" customFormat="1" x14ac:dyDescent="0.3">
      <c r="B513" s="711"/>
    </row>
    <row r="514" spans="2:2" s="714" customFormat="1" x14ac:dyDescent="0.3">
      <c r="B514" s="711"/>
    </row>
    <row r="515" spans="2:2" s="714" customFormat="1" x14ac:dyDescent="0.3">
      <c r="B515" s="711"/>
    </row>
    <row r="516" spans="2:2" s="714" customFormat="1" x14ac:dyDescent="0.3">
      <c r="B516" s="711"/>
    </row>
    <row r="517" spans="2:2" s="714" customFormat="1" x14ac:dyDescent="0.3">
      <c r="B517" s="711"/>
    </row>
    <row r="518" spans="2:2" s="714" customFormat="1" x14ac:dyDescent="0.3">
      <c r="B518" s="711"/>
    </row>
    <row r="519" spans="2:2" s="714" customFormat="1" x14ac:dyDescent="0.3">
      <c r="B519" s="711"/>
    </row>
    <row r="520" spans="2:2" s="714" customFormat="1" x14ac:dyDescent="0.3">
      <c r="B520" s="711"/>
    </row>
    <row r="521" spans="2:2" s="714" customFormat="1" x14ac:dyDescent="0.3">
      <c r="B521" s="711"/>
    </row>
    <row r="522" spans="2:2" s="714" customFormat="1" x14ac:dyDescent="0.3">
      <c r="B522" s="711"/>
    </row>
    <row r="523" spans="2:2" s="714" customFormat="1" x14ac:dyDescent="0.3">
      <c r="B523" s="711"/>
    </row>
    <row r="524" spans="2:2" s="714" customFormat="1" x14ac:dyDescent="0.3">
      <c r="B524" s="711"/>
    </row>
    <row r="525" spans="2:2" s="714" customFormat="1" x14ac:dyDescent="0.3">
      <c r="B525" s="711"/>
    </row>
    <row r="526" spans="2:2" s="714" customFormat="1" x14ac:dyDescent="0.3">
      <c r="B526" s="711"/>
    </row>
    <row r="527" spans="2:2" s="714" customFormat="1" x14ac:dyDescent="0.3">
      <c r="B527" s="711"/>
    </row>
    <row r="528" spans="2:2" s="714" customFormat="1" x14ac:dyDescent="0.3">
      <c r="B528" s="711"/>
    </row>
    <row r="529" spans="2:2" s="714" customFormat="1" x14ac:dyDescent="0.3">
      <c r="B529" s="711"/>
    </row>
    <row r="530" spans="2:2" s="714" customFormat="1" x14ac:dyDescent="0.3">
      <c r="B530" s="711"/>
    </row>
    <row r="531" spans="2:2" s="714" customFormat="1" x14ac:dyDescent="0.3">
      <c r="B531" s="711"/>
    </row>
    <row r="532" spans="2:2" s="714" customFormat="1" x14ac:dyDescent="0.3">
      <c r="B532" s="711"/>
    </row>
    <row r="533" spans="2:2" s="714" customFormat="1" x14ac:dyDescent="0.3">
      <c r="B533" s="711"/>
    </row>
    <row r="534" spans="2:2" s="714" customFormat="1" x14ac:dyDescent="0.3">
      <c r="B534" s="711"/>
    </row>
    <row r="535" spans="2:2" s="714" customFormat="1" x14ac:dyDescent="0.3">
      <c r="B535" s="711"/>
    </row>
    <row r="536" spans="2:2" s="714" customFormat="1" x14ac:dyDescent="0.3">
      <c r="B536" s="711"/>
    </row>
    <row r="537" spans="2:2" s="714" customFormat="1" x14ac:dyDescent="0.3">
      <c r="B537" s="711"/>
    </row>
    <row r="538" spans="2:2" s="714" customFormat="1" x14ac:dyDescent="0.3">
      <c r="B538" s="711"/>
    </row>
    <row r="539" spans="2:2" s="714" customFormat="1" x14ac:dyDescent="0.3">
      <c r="B539" s="711"/>
    </row>
    <row r="540" spans="2:2" s="714" customFormat="1" x14ac:dyDescent="0.3">
      <c r="B540" s="711"/>
    </row>
    <row r="541" spans="2:2" s="714" customFormat="1" x14ac:dyDescent="0.3">
      <c r="B541" s="711"/>
    </row>
    <row r="542" spans="2:2" s="714" customFormat="1" x14ac:dyDescent="0.3">
      <c r="B542" s="711"/>
    </row>
    <row r="543" spans="2:2" s="714" customFormat="1" x14ac:dyDescent="0.3">
      <c r="B543" s="711"/>
    </row>
    <row r="544" spans="2:2" s="714" customFormat="1" x14ac:dyDescent="0.3">
      <c r="B544" s="711"/>
    </row>
    <row r="545" spans="2:2" s="714" customFormat="1" x14ac:dyDescent="0.3">
      <c r="B545" s="711"/>
    </row>
    <row r="546" spans="2:2" s="714" customFormat="1" x14ac:dyDescent="0.3">
      <c r="B546" s="711"/>
    </row>
    <row r="547" spans="2:2" s="714" customFormat="1" x14ac:dyDescent="0.3">
      <c r="B547" s="711"/>
    </row>
    <row r="548" spans="2:2" s="714" customFormat="1" x14ac:dyDescent="0.3">
      <c r="B548" s="711"/>
    </row>
    <row r="549" spans="2:2" s="714" customFormat="1" x14ac:dyDescent="0.3">
      <c r="B549" s="711"/>
    </row>
    <row r="550" spans="2:2" s="714" customFormat="1" x14ac:dyDescent="0.3">
      <c r="B550" s="711"/>
    </row>
    <row r="551" spans="2:2" s="714" customFormat="1" x14ac:dyDescent="0.3">
      <c r="B551" s="711"/>
    </row>
    <row r="552" spans="2:2" s="714" customFormat="1" x14ac:dyDescent="0.3">
      <c r="B552" s="711"/>
    </row>
    <row r="553" spans="2:2" s="714" customFormat="1" x14ac:dyDescent="0.3">
      <c r="B553" s="711"/>
    </row>
    <row r="554" spans="2:2" s="714" customFormat="1" x14ac:dyDescent="0.3">
      <c r="B554" s="711"/>
    </row>
    <row r="555" spans="2:2" s="714" customFormat="1" x14ac:dyDescent="0.3">
      <c r="B555" s="711"/>
    </row>
    <row r="556" spans="2:2" s="714" customFormat="1" x14ac:dyDescent="0.3">
      <c r="B556" s="711"/>
    </row>
    <row r="557" spans="2:2" s="714" customFormat="1" x14ac:dyDescent="0.3">
      <c r="B557" s="711"/>
    </row>
    <row r="558" spans="2:2" s="714" customFormat="1" x14ac:dyDescent="0.3">
      <c r="B558" s="711"/>
    </row>
    <row r="559" spans="2:2" s="714" customFormat="1" x14ac:dyDescent="0.3">
      <c r="B559" s="711"/>
    </row>
    <row r="560" spans="2:2" s="714" customFormat="1" x14ac:dyDescent="0.3">
      <c r="B560" s="711"/>
    </row>
    <row r="561" spans="2:2" s="714" customFormat="1" x14ac:dyDescent="0.3">
      <c r="B561" s="711"/>
    </row>
    <row r="562" spans="2:2" s="714" customFormat="1" x14ac:dyDescent="0.3">
      <c r="B562" s="711"/>
    </row>
    <row r="563" spans="2:2" s="714" customFormat="1" x14ac:dyDescent="0.3">
      <c r="B563" s="711"/>
    </row>
    <row r="564" spans="2:2" s="714" customFormat="1" x14ac:dyDescent="0.3">
      <c r="B564" s="711"/>
    </row>
    <row r="565" spans="2:2" s="714" customFormat="1" x14ac:dyDescent="0.3">
      <c r="B565" s="711"/>
    </row>
    <row r="566" spans="2:2" s="714" customFormat="1" x14ac:dyDescent="0.3">
      <c r="B566" s="711"/>
    </row>
    <row r="567" spans="2:2" s="714" customFormat="1" x14ac:dyDescent="0.3">
      <c r="B567" s="711"/>
    </row>
    <row r="568" spans="2:2" s="714" customFormat="1" x14ac:dyDescent="0.3">
      <c r="B568" s="711"/>
    </row>
    <row r="569" spans="2:2" s="714" customFormat="1" x14ac:dyDescent="0.3">
      <c r="B569" s="711"/>
    </row>
    <row r="570" spans="2:2" s="714" customFormat="1" x14ac:dyDescent="0.3">
      <c r="B570" s="711"/>
    </row>
    <row r="571" spans="2:2" s="714" customFormat="1" x14ac:dyDescent="0.3">
      <c r="B571" s="711"/>
    </row>
    <row r="572" spans="2:2" s="714" customFormat="1" x14ac:dyDescent="0.3">
      <c r="B572" s="711"/>
    </row>
    <row r="573" spans="2:2" s="714" customFormat="1" x14ac:dyDescent="0.3">
      <c r="B573" s="711"/>
    </row>
    <row r="574" spans="2:2" s="714" customFormat="1" x14ac:dyDescent="0.3">
      <c r="B574" s="711"/>
    </row>
    <row r="575" spans="2:2" s="714" customFormat="1" x14ac:dyDescent="0.3">
      <c r="B575" s="711"/>
    </row>
    <row r="576" spans="2:2" s="714" customFormat="1" x14ac:dyDescent="0.3">
      <c r="B576" s="711"/>
    </row>
    <row r="577" spans="2:2" s="714" customFormat="1" x14ac:dyDescent="0.3">
      <c r="B577" s="711"/>
    </row>
    <row r="578" spans="2:2" s="714" customFormat="1" x14ac:dyDescent="0.3">
      <c r="B578" s="711"/>
    </row>
    <row r="579" spans="2:2" s="714" customFormat="1" x14ac:dyDescent="0.3">
      <c r="B579" s="711"/>
    </row>
    <row r="580" spans="2:2" s="714" customFormat="1" x14ac:dyDescent="0.3">
      <c r="B580" s="711"/>
    </row>
    <row r="581" spans="2:2" s="714" customFormat="1" x14ac:dyDescent="0.3">
      <c r="B581" s="711"/>
    </row>
    <row r="582" spans="2:2" s="714" customFormat="1" x14ac:dyDescent="0.3">
      <c r="B582" s="711"/>
    </row>
    <row r="583" spans="2:2" s="714" customFormat="1" x14ac:dyDescent="0.3">
      <c r="B583" s="711"/>
    </row>
    <row r="584" spans="2:2" s="714" customFormat="1" x14ac:dyDescent="0.3">
      <c r="B584" s="711"/>
    </row>
    <row r="585" spans="2:2" s="714" customFormat="1" x14ac:dyDescent="0.3">
      <c r="B585" s="711"/>
    </row>
    <row r="586" spans="2:2" s="714" customFormat="1" x14ac:dyDescent="0.3">
      <c r="B586" s="711"/>
    </row>
    <row r="587" spans="2:2" s="714" customFormat="1" x14ac:dyDescent="0.3">
      <c r="B587" s="711"/>
    </row>
    <row r="588" spans="2:2" s="714" customFormat="1" x14ac:dyDescent="0.3">
      <c r="B588" s="711"/>
    </row>
    <row r="589" spans="2:2" s="714" customFormat="1" x14ac:dyDescent="0.3">
      <c r="B589" s="711"/>
    </row>
    <row r="590" spans="2:2" s="714" customFormat="1" x14ac:dyDescent="0.3">
      <c r="B590" s="711"/>
    </row>
    <row r="591" spans="2:2" s="714" customFormat="1" x14ac:dyDescent="0.3">
      <c r="B591" s="711"/>
    </row>
    <row r="592" spans="2:2" s="714" customFormat="1" x14ac:dyDescent="0.3">
      <c r="B592" s="711"/>
    </row>
    <row r="593" spans="2:2" s="714" customFormat="1" x14ac:dyDescent="0.3">
      <c r="B593" s="711"/>
    </row>
    <row r="594" spans="2:2" s="714" customFormat="1" x14ac:dyDescent="0.3">
      <c r="B594" s="711"/>
    </row>
    <row r="595" spans="2:2" s="714" customFormat="1" x14ac:dyDescent="0.3">
      <c r="B595" s="711"/>
    </row>
    <row r="596" spans="2:2" s="714" customFormat="1" x14ac:dyDescent="0.3">
      <c r="B596" s="711"/>
    </row>
    <row r="597" spans="2:2" s="714" customFormat="1" x14ac:dyDescent="0.3">
      <c r="B597" s="711"/>
    </row>
    <row r="598" spans="2:2" s="714" customFormat="1" x14ac:dyDescent="0.3">
      <c r="B598" s="711"/>
    </row>
    <row r="599" spans="2:2" s="714" customFormat="1" x14ac:dyDescent="0.3">
      <c r="B599" s="711"/>
    </row>
    <row r="600" spans="2:2" s="714" customFormat="1" x14ac:dyDescent="0.3">
      <c r="B600" s="711"/>
    </row>
    <row r="601" spans="2:2" s="714" customFormat="1" x14ac:dyDescent="0.3">
      <c r="B601" s="711"/>
    </row>
    <row r="602" spans="2:2" s="714" customFormat="1" x14ac:dyDescent="0.3">
      <c r="B602" s="711"/>
    </row>
    <row r="603" spans="2:2" s="714" customFormat="1" x14ac:dyDescent="0.3">
      <c r="B603" s="711"/>
    </row>
    <row r="604" spans="2:2" s="714" customFormat="1" x14ac:dyDescent="0.3">
      <c r="B604" s="711"/>
    </row>
    <row r="605" spans="2:2" s="714" customFormat="1" x14ac:dyDescent="0.3">
      <c r="B605" s="711"/>
    </row>
    <row r="606" spans="2:2" s="714" customFormat="1" x14ac:dyDescent="0.3">
      <c r="B606" s="711"/>
    </row>
    <row r="607" spans="2:2" s="714" customFormat="1" x14ac:dyDescent="0.3">
      <c r="B607" s="711"/>
    </row>
    <row r="608" spans="2:2" s="714" customFormat="1" x14ac:dyDescent="0.3">
      <c r="B608" s="711"/>
    </row>
    <row r="609" spans="2:2" s="714" customFormat="1" x14ac:dyDescent="0.3">
      <c r="B609" s="711"/>
    </row>
    <row r="610" spans="2:2" s="714" customFormat="1" x14ac:dyDescent="0.3">
      <c r="B610" s="711"/>
    </row>
    <row r="611" spans="2:2" s="714" customFormat="1" x14ac:dyDescent="0.3">
      <c r="B611" s="711"/>
    </row>
    <row r="612" spans="2:2" s="714" customFormat="1" x14ac:dyDescent="0.3">
      <c r="B612" s="711"/>
    </row>
    <row r="613" spans="2:2" s="714" customFormat="1" x14ac:dyDescent="0.3">
      <c r="B613" s="711"/>
    </row>
    <row r="614" spans="2:2" s="714" customFormat="1" x14ac:dyDescent="0.3">
      <c r="B614" s="711"/>
    </row>
    <row r="615" spans="2:2" s="714" customFormat="1" x14ac:dyDescent="0.3">
      <c r="B615" s="711"/>
    </row>
    <row r="616" spans="2:2" s="714" customFormat="1" x14ac:dyDescent="0.3">
      <c r="B616" s="711"/>
    </row>
    <row r="617" spans="2:2" s="714" customFormat="1" x14ac:dyDescent="0.3">
      <c r="B617" s="711"/>
    </row>
    <row r="618" spans="2:2" s="714" customFormat="1" x14ac:dyDescent="0.3">
      <c r="B618" s="711"/>
    </row>
    <row r="619" spans="2:2" s="714" customFormat="1" x14ac:dyDescent="0.3">
      <c r="B619" s="711"/>
    </row>
    <row r="620" spans="2:2" s="714" customFormat="1" x14ac:dyDescent="0.3">
      <c r="B620" s="711"/>
    </row>
    <row r="621" spans="2:2" s="714" customFormat="1" x14ac:dyDescent="0.3">
      <c r="B621" s="711"/>
    </row>
    <row r="622" spans="2:2" s="714" customFormat="1" x14ac:dyDescent="0.3">
      <c r="B622" s="711"/>
    </row>
    <row r="623" spans="2:2" s="714" customFormat="1" x14ac:dyDescent="0.3">
      <c r="B623" s="711"/>
    </row>
    <row r="624" spans="2:2" s="714" customFormat="1" x14ac:dyDescent="0.3">
      <c r="B624" s="711"/>
    </row>
    <row r="625" spans="2:2" s="714" customFormat="1" x14ac:dyDescent="0.3">
      <c r="B625" s="711"/>
    </row>
    <row r="626" spans="2:2" s="714" customFormat="1" x14ac:dyDescent="0.3">
      <c r="B626" s="711"/>
    </row>
    <row r="627" spans="2:2" s="714" customFormat="1" x14ac:dyDescent="0.3">
      <c r="B627" s="711"/>
    </row>
    <row r="628" spans="2:2" s="714" customFormat="1" x14ac:dyDescent="0.3">
      <c r="B628" s="711"/>
    </row>
    <row r="629" spans="2:2" s="714" customFormat="1" x14ac:dyDescent="0.3">
      <c r="B629" s="711"/>
    </row>
    <row r="630" spans="2:2" s="714" customFormat="1" x14ac:dyDescent="0.3">
      <c r="B630" s="711"/>
    </row>
    <row r="631" spans="2:2" s="714" customFormat="1" x14ac:dyDescent="0.3">
      <c r="B631" s="711"/>
    </row>
    <row r="632" spans="2:2" s="714" customFormat="1" x14ac:dyDescent="0.3">
      <c r="B632" s="711"/>
    </row>
    <row r="633" spans="2:2" s="714" customFormat="1" x14ac:dyDescent="0.3">
      <c r="B633" s="711"/>
    </row>
    <row r="634" spans="2:2" s="714" customFormat="1" x14ac:dyDescent="0.3">
      <c r="B634" s="711"/>
    </row>
    <row r="635" spans="2:2" s="714" customFormat="1" x14ac:dyDescent="0.3">
      <c r="B635" s="711"/>
    </row>
    <row r="636" spans="2:2" s="714" customFormat="1" x14ac:dyDescent="0.3">
      <c r="B636" s="711"/>
    </row>
    <row r="637" spans="2:2" s="714" customFormat="1" x14ac:dyDescent="0.3">
      <c r="B637" s="711"/>
    </row>
    <row r="638" spans="2:2" s="714" customFormat="1" x14ac:dyDescent="0.3">
      <c r="B638" s="711"/>
    </row>
    <row r="639" spans="2:2" s="714" customFormat="1" x14ac:dyDescent="0.3">
      <c r="B639" s="711"/>
    </row>
    <row r="640" spans="2:2" s="714" customFormat="1" x14ac:dyDescent="0.3">
      <c r="B640" s="711"/>
    </row>
    <row r="641" spans="2:2" s="714" customFormat="1" x14ac:dyDescent="0.3">
      <c r="B641" s="711"/>
    </row>
    <row r="642" spans="2:2" s="714" customFormat="1" x14ac:dyDescent="0.3">
      <c r="B642" s="711"/>
    </row>
    <row r="643" spans="2:2" s="714" customFormat="1" x14ac:dyDescent="0.3">
      <c r="B643" s="711"/>
    </row>
    <row r="644" spans="2:2" s="714" customFormat="1" x14ac:dyDescent="0.3">
      <c r="B644" s="711"/>
    </row>
    <row r="645" spans="2:2" s="714" customFormat="1" x14ac:dyDescent="0.3">
      <c r="B645" s="711"/>
    </row>
    <row r="646" spans="2:2" s="714" customFormat="1" x14ac:dyDescent="0.3">
      <c r="B646" s="711"/>
    </row>
    <row r="647" spans="2:2" s="714" customFormat="1" x14ac:dyDescent="0.3">
      <c r="B647" s="711"/>
    </row>
    <row r="648" spans="2:2" s="714" customFormat="1" x14ac:dyDescent="0.3">
      <c r="B648" s="711"/>
    </row>
    <row r="649" spans="2:2" s="714" customFormat="1" x14ac:dyDescent="0.3">
      <c r="B649" s="711"/>
    </row>
    <row r="650" spans="2:2" s="714" customFormat="1" x14ac:dyDescent="0.3">
      <c r="B650" s="711"/>
    </row>
    <row r="651" spans="2:2" s="714" customFormat="1" x14ac:dyDescent="0.3">
      <c r="B651" s="711"/>
    </row>
    <row r="652" spans="2:2" s="714" customFormat="1" x14ac:dyDescent="0.3">
      <c r="B652" s="711"/>
    </row>
    <row r="653" spans="2:2" s="714" customFormat="1" x14ac:dyDescent="0.3">
      <c r="B653" s="711"/>
    </row>
    <row r="654" spans="2:2" s="714" customFormat="1" x14ac:dyDescent="0.3">
      <c r="B654" s="711"/>
    </row>
    <row r="655" spans="2:2" s="714" customFormat="1" x14ac:dyDescent="0.3">
      <c r="B655" s="711"/>
    </row>
    <row r="656" spans="2:2" s="714" customFormat="1" x14ac:dyDescent="0.3">
      <c r="B656" s="711"/>
    </row>
    <row r="657" spans="2:2" s="714" customFormat="1" x14ac:dyDescent="0.3">
      <c r="B657" s="711"/>
    </row>
    <row r="658" spans="2:2" s="714" customFormat="1" x14ac:dyDescent="0.3">
      <c r="B658" s="711"/>
    </row>
    <row r="659" spans="2:2" s="714" customFormat="1" x14ac:dyDescent="0.3">
      <c r="B659" s="711"/>
    </row>
    <row r="660" spans="2:2" s="714" customFormat="1" x14ac:dyDescent="0.3">
      <c r="B660" s="711"/>
    </row>
    <row r="661" spans="2:2" s="714" customFormat="1" x14ac:dyDescent="0.3">
      <c r="B661" s="711"/>
    </row>
    <row r="662" spans="2:2" s="714" customFormat="1" x14ac:dyDescent="0.3">
      <c r="B662" s="711"/>
    </row>
    <row r="663" spans="2:2" s="714" customFormat="1" x14ac:dyDescent="0.3">
      <c r="B663" s="711"/>
    </row>
    <row r="664" spans="2:2" s="714" customFormat="1" x14ac:dyDescent="0.3">
      <c r="B664" s="711"/>
    </row>
    <row r="665" spans="2:2" s="714" customFormat="1" x14ac:dyDescent="0.3">
      <c r="B665" s="711"/>
    </row>
    <row r="666" spans="2:2" s="714" customFormat="1" x14ac:dyDescent="0.3">
      <c r="B666" s="711"/>
    </row>
    <row r="667" spans="2:2" s="714" customFormat="1" x14ac:dyDescent="0.3">
      <c r="B667" s="711"/>
    </row>
    <row r="668" spans="2:2" s="714" customFormat="1" x14ac:dyDescent="0.3">
      <c r="B668" s="711"/>
    </row>
    <row r="669" spans="2:2" s="714" customFormat="1" x14ac:dyDescent="0.3">
      <c r="B669" s="711"/>
    </row>
    <row r="670" spans="2:2" s="714" customFormat="1" x14ac:dyDescent="0.3">
      <c r="B670" s="711"/>
    </row>
    <row r="671" spans="2:2" s="714" customFormat="1" x14ac:dyDescent="0.3">
      <c r="B671" s="711"/>
    </row>
    <row r="672" spans="2:2" s="714" customFormat="1" x14ac:dyDescent="0.3">
      <c r="B672" s="711"/>
    </row>
    <row r="673" spans="2:2" s="714" customFormat="1" x14ac:dyDescent="0.3">
      <c r="B673" s="711"/>
    </row>
    <row r="674" spans="2:2" s="714" customFormat="1" x14ac:dyDescent="0.3">
      <c r="B674" s="711"/>
    </row>
    <row r="675" spans="2:2" s="714" customFormat="1" x14ac:dyDescent="0.3">
      <c r="B675" s="711"/>
    </row>
    <row r="676" spans="2:2" s="714" customFormat="1" x14ac:dyDescent="0.3">
      <c r="B676" s="711"/>
    </row>
    <row r="677" spans="2:2" s="714" customFormat="1" x14ac:dyDescent="0.3">
      <c r="B677" s="711"/>
    </row>
    <row r="678" spans="2:2" s="714" customFormat="1" x14ac:dyDescent="0.3">
      <c r="B678" s="711"/>
    </row>
    <row r="679" spans="2:2" s="714" customFormat="1" x14ac:dyDescent="0.3">
      <c r="B679" s="711"/>
    </row>
    <row r="680" spans="2:2" s="714" customFormat="1" x14ac:dyDescent="0.3">
      <c r="B680" s="711"/>
    </row>
    <row r="681" spans="2:2" s="714" customFormat="1" x14ac:dyDescent="0.3">
      <c r="B681" s="711"/>
    </row>
    <row r="682" spans="2:2" s="714" customFormat="1" x14ac:dyDescent="0.3">
      <c r="B682" s="711"/>
    </row>
    <row r="683" spans="2:2" s="714" customFormat="1" x14ac:dyDescent="0.3">
      <c r="B683" s="711"/>
    </row>
    <row r="684" spans="2:2" s="714" customFormat="1" x14ac:dyDescent="0.3">
      <c r="B684" s="711"/>
    </row>
    <row r="685" spans="2:2" s="714" customFormat="1" x14ac:dyDescent="0.3">
      <c r="B685" s="711"/>
    </row>
    <row r="686" spans="2:2" s="714" customFormat="1" x14ac:dyDescent="0.3">
      <c r="B686" s="711"/>
    </row>
    <row r="687" spans="2:2" s="714" customFormat="1" x14ac:dyDescent="0.3">
      <c r="B687" s="711"/>
    </row>
    <row r="688" spans="2:2" s="714" customFormat="1" x14ac:dyDescent="0.3">
      <c r="B688" s="711"/>
    </row>
    <row r="689" spans="2:2" s="714" customFormat="1" x14ac:dyDescent="0.3">
      <c r="B689" s="711"/>
    </row>
    <row r="690" spans="2:2" s="714" customFormat="1" x14ac:dyDescent="0.3">
      <c r="B690" s="711"/>
    </row>
    <row r="691" spans="2:2" s="714" customFormat="1" x14ac:dyDescent="0.3">
      <c r="B691" s="711"/>
    </row>
    <row r="692" spans="2:2" s="714" customFormat="1" x14ac:dyDescent="0.3">
      <c r="B692" s="711"/>
    </row>
    <row r="693" spans="2:2" s="714" customFormat="1" x14ac:dyDescent="0.3">
      <c r="B693" s="711"/>
    </row>
    <row r="694" spans="2:2" s="714" customFormat="1" x14ac:dyDescent="0.3">
      <c r="B694" s="711"/>
    </row>
    <row r="695" spans="2:2" s="714" customFormat="1" x14ac:dyDescent="0.3">
      <c r="B695" s="711"/>
    </row>
    <row r="696" spans="2:2" s="714" customFormat="1" x14ac:dyDescent="0.3">
      <c r="B696" s="711"/>
    </row>
    <row r="697" spans="2:2" s="714" customFormat="1" x14ac:dyDescent="0.3">
      <c r="B697" s="711"/>
    </row>
    <row r="698" spans="2:2" s="714" customFormat="1" x14ac:dyDescent="0.3">
      <c r="B698" s="711"/>
    </row>
    <row r="699" spans="2:2" s="714" customFormat="1" x14ac:dyDescent="0.3">
      <c r="B699" s="711"/>
    </row>
    <row r="700" spans="2:2" s="714" customFormat="1" x14ac:dyDescent="0.3">
      <c r="B700" s="711"/>
    </row>
    <row r="701" spans="2:2" s="714" customFormat="1" x14ac:dyDescent="0.3">
      <c r="B701" s="711"/>
    </row>
    <row r="702" spans="2:2" s="714" customFormat="1" x14ac:dyDescent="0.3">
      <c r="B702" s="711"/>
    </row>
    <row r="703" spans="2:2" s="714" customFormat="1" x14ac:dyDescent="0.3">
      <c r="B703" s="711"/>
    </row>
    <row r="704" spans="2:2" s="714" customFormat="1" x14ac:dyDescent="0.3">
      <c r="B704" s="711"/>
    </row>
    <row r="705" spans="2:2" s="714" customFormat="1" x14ac:dyDescent="0.3">
      <c r="B705" s="711"/>
    </row>
    <row r="706" spans="2:2" s="714" customFormat="1" x14ac:dyDescent="0.3">
      <c r="B706" s="711"/>
    </row>
    <row r="707" spans="2:2" s="714" customFormat="1" x14ac:dyDescent="0.3">
      <c r="B707" s="711"/>
    </row>
    <row r="708" spans="2:2" s="714" customFormat="1" x14ac:dyDescent="0.3">
      <c r="B708" s="711"/>
    </row>
    <row r="709" spans="2:2" s="714" customFormat="1" x14ac:dyDescent="0.3">
      <c r="B709" s="711"/>
    </row>
    <row r="710" spans="2:2" s="714" customFormat="1" x14ac:dyDescent="0.3">
      <c r="B710" s="711"/>
    </row>
    <row r="711" spans="2:2" s="714" customFormat="1" x14ac:dyDescent="0.3">
      <c r="B711" s="711"/>
    </row>
    <row r="712" spans="2:2" s="714" customFormat="1" x14ac:dyDescent="0.3">
      <c r="B712" s="711"/>
    </row>
    <row r="713" spans="2:2" s="714" customFormat="1" x14ac:dyDescent="0.3">
      <c r="B713" s="711"/>
    </row>
    <row r="714" spans="2:2" s="714" customFormat="1" x14ac:dyDescent="0.3">
      <c r="B714" s="711"/>
    </row>
    <row r="715" spans="2:2" s="714" customFormat="1" x14ac:dyDescent="0.3">
      <c r="B715" s="711"/>
    </row>
    <row r="716" spans="2:2" s="714" customFormat="1" x14ac:dyDescent="0.3">
      <c r="B716" s="711"/>
    </row>
    <row r="717" spans="2:2" s="714" customFormat="1" x14ac:dyDescent="0.3">
      <c r="B717" s="711"/>
    </row>
    <row r="718" spans="2:2" s="714" customFormat="1" x14ac:dyDescent="0.3">
      <c r="B718" s="711"/>
    </row>
    <row r="719" spans="2:2" s="714" customFormat="1" x14ac:dyDescent="0.3">
      <c r="B719" s="711"/>
    </row>
    <row r="720" spans="2:2" s="714" customFormat="1" x14ac:dyDescent="0.3">
      <c r="B720" s="711"/>
    </row>
    <row r="721" spans="2:2" s="714" customFormat="1" x14ac:dyDescent="0.3">
      <c r="B721" s="711"/>
    </row>
    <row r="722" spans="2:2" s="714" customFormat="1" x14ac:dyDescent="0.3">
      <c r="B722" s="711"/>
    </row>
    <row r="723" spans="2:2" s="714" customFormat="1" x14ac:dyDescent="0.3">
      <c r="B723" s="711"/>
    </row>
    <row r="724" spans="2:2" s="714" customFormat="1" x14ac:dyDescent="0.3">
      <c r="B724" s="711"/>
    </row>
    <row r="725" spans="2:2" s="714" customFormat="1" x14ac:dyDescent="0.3">
      <c r="B725" s="711"/>
    </row>
    <row r="726" spans="2:2" s="714" customFormat="1" x14ac:dyDescent="0.3">
      <c r="B726" s="711"/>
    </row>
    <row r="727" spans="2:2" s="714" customFormat="1" x14ac:dyDescent="0.3">
      <c r="B727" s="711"/>
    </row>
    <row r="728" spans="2:2" s="714" customFormat="1" x14ac:dyDescent="0.3">
      <c r="B728" s="711"/>
    </row>
    <row r="729" spans="2:2" s="714" customFormat="1" x14ac:dyDescent="0.3">
      <c r="B729" s="711"/>
    </row>
    <row r="730" spans="2:2" s="714" customFormat="1" x14ac:dyDescent="0.3">
      <c r="B730" s="711"/>
    </row>
    <row r="731" spans="2:2" s="714" customFormat="1" x14ac:dyDescent="0.3">
      <c r="B731" s="711"/>
    </row>
    <row r="732" spans="2:2" s="714" customFormat="1" x14ac:dyDescent="0.3">
      <c r="B732" s="711"/>
    </row>
    <row r="733" spans="2:2" s="714" customFormat="1" x14ac:dyDescent="0.3">
      <c r="B733" s="711"/>
    </row>
    <row r="734" spans="2:2" s="714" customFormat="1" x14ac:dyDescent="0.3">
      <c r="B734" s="711"/>
    </row>
    <row r="735" spans="2:2" s="714" customFormat="1" x14ac:dyDescent="0.3">
      <c r="B735" s="711"/>
    </row>
    <row r="736" spans="2:2" s="714" customFormat="1" x14ac:dyDescent="0.3">
      <c r="B736" s="711"/>
    </row>
    <row r="737" spans="2:2" s="714" customFormat="1" x14ac:dyDescent="0.3">
      <c r="B737" s="711"/>
    </row>
    <row r="738" spans="2:2" s="714" customFormat="1" x14ac:dyDescent="0.3">
      <c r="B738" s="711"/>
    </row>
    <row r="739" spans="2:2" s="714" customFormat="1" x14ac:dyDescent="0.3">
      <c r="B739" s="711"/>
    </row>
    <row r="740" spans="2:2" s="714" customFormat="1" x14ac:dyDescent="0.3">
      <c r="B740" s="711"/>
    </row>
    <row r="741" spans="2:2" s="714" customFormat="1" x14ac:dyDescent="0.3">
      <c r="B741" s="711"/>
    </row>
    <row r="742" spans="2:2" s="714" customFormat="1" x14ac:dyDescent="0.3">
      <c r="B742" s="711"/>
    </row>
    <row r="743" spans="2:2" s="714" customFormat="1" x14ac:dyDescent="0.3">
      <c r="B743" s="711"/>
    </row>
    <row r="744" spans="2:2" s="714" customFormat="1" x14ac:dyDescent="0.3">
      <c r="B744" s="711"/>
    </row>
    <row r="745" spans="2:2" s="714" customFormat="1" x14ac:dyDescent="0.3">
      <c r="B745" s="711"/>
    </row>
    <row r="746" spans="2:2" s="714" customFormat="1" x14ac:dyDescent="0.3">
      <c r="B746" s="711"/>
    </row>
    <row r="747" spans="2:2" s="714" customFormat="1" x14ac:dyDescent="0.3">
      <c r="B747" s="711"/>
    </row>
    <row r="748" spans="2:2" s="714" customFormat="1" x14ac:dyDescent="0.3">
      <c r="B748" s="711"/>
    </row>
    <row r="749" spans="2:2" s="714" customFormat="1" x14ac:dyDescent="0.3">
      <c r="B749" s="711"/>
    </row>
    <row r="750" spans="2:2" s="714" customFormat="1" x14ac:dyDescent="0.3">
      <c r="B750" s="711"/>
    </row>
    <row r="751" spans="2:2" s="714" customFormat="1" x14ac:dyDescent="0.3">
      <c r="B751" s="711"/>
    </row>
    <row r="752" spans="2:2" s="714" customFormat="1" x14ac:dyDescent="0.3">
      <c r="B752" s="711"/>
    </row>
    <row r="753" spans="2:2" s="714" customFormat="1" x14ac:dyDescent="0.3">
      <c r="B753" s="711"/>
    </row>
    <row r="754" spans="2:2" s="714" customFormat="1" x14ac:dyDescent="0.3">
      <c r="B754" s="711"/>
    </row>
    <row r="755" spans="2:2" s="714" customFormat="1" x14ac:dyDescent="0.3">
      <c r="B755" s="711"/>
    </row>
    <row r="756" spans="2:2" s="714" customFormat="1" x14ac:dyDescent="0.3">
      <c r="B756" s="711"/>
    </row>
    <row r="757" spans="2:2" s="714" customFormat="1" x14ac:dyDescent="0.3">
      <c r="B757" s="711"/>
    </row>
    <row r="758" spans="2:2" s="714" customFormat="1" x14ac:dyDescent="0.3">
      <c r="B758" s="711"/>
    </row>
    <row r="759" spans="2:2" s="714" customFormat="1" x14ac:dyDescent="0.3">
      <c r="B759" s="711"/>
    </row>
    <row r="760" spans="2:2" s="714" customFormat="1" x14ac:dyDescent="0.3">
      <c r="B760" s="711"/>
    </row>
    <row r="761" spans="2:2" s="714" customFormat="1" x14ac:dyDescent="0.3">
      <c r="B761" s="711"/>
    </row>
    <row r="762" spans="2:2" s="714" customFormat="1" x14ac:dyDescent="0.3">
      <c r="B762" s="711"/>
    </row>
    <row r="763" spans="2:2" s="714" customFormat="1" x14ac:dyDescent="0.3">
      <c r="B763" s="711"/>
    </row>
    <row r="764" spans="2:2" s="714" customFormat="1" x14ac:dyDescent="0.3">
      <c r="B764" s="711"/>
    </row>
    <row r="765" spans="2:2" s="714" customFormat="1" x14ac:dyDescent="0.3">
      <c r="B765" s="711"/>
    </row>
    <row r="766" spans="2:2" s="714" customFormat="1" x14ac:dyDescent="0.3">
      <c r="B766" s="711"/>
    </row>
    <row r="767" spans="2:2" s="714" customFormat="1" x14ac:dyDescent="0.3">
      <c r="B767" s="711"/>
    </row>
    <row r="768" spans="2:2" s="714" customFormat="1" x14ac:dyDescent="0.3">
      <c r="B768" s="711"/>
    </row>
    <row r="769" spans="2:2" s="714" customFormat="1" x14ac:dyDescent="0.3">
      <c r="B769" s="711"/>
    </row>
    <row r="770" spans="2:2" s="714" customFormat="1" x14ac:dyDescent="0.3">
      <c r="B770" s="711"/>
    </row>
    <row r="771" spans="2:2" s="714" customFormat="1" x14ac:dyDescent="0.3">
      <c r="B771" s="711"/>
    </row>
    <row r="772" spans="2:2" s="714" customFormat="1" x14ac:dyDescent="0.3">
      <c r="B772" s="711"/>
    </row>
    <row r="773" spans="2:2" s="714" customFormat="1" x14ac:dyDescent="0.3">
      <c r="B773" s="711"/>
    </row>
    <row r="774" spans="2:2" s="714" customFormat="1" x14ac:dyDescent="0.3">
      <c r="B774" s="711"/>
    </row>
    <row r="775" spans="2:2" s="714" customFormat="1" x14ac:dyDescent="0.3">
      <c r="B775" s="711"/>
    </row>
    <row r="776" spans="2:2" s="714" customFormat="1" x14ac:dyDescent="0.3">
      <c r="B776" s="711"/>
    </row>
    <row r="777" spans="2:2" s="714" customFormat="1" x14ac:dyDescent="0.3">
      <c r="B777" s="711"/>
    </row>
    <row r="778" spans="2:2" s="714" customFormat="1" x14ac:dyDescent="0.3">
      <c r="B778" s="711"/>
    </row>
    <row r="779" spans="2:2" s="714" customFormat="1" x14ac:dyDescent="0.3">
      <c r="B779" s="711"/>
    </row>
    <row r="780" spans="2:2" s="714" customFormat="1" x14ac:dyDescent="0.3">
      <c r="B780" s="711"/>
    </row>
    <row r="781" spans="2:2" s="714" customFormat="1" x14ac:dyDescent="0.3">
      <c r="B781" s="711"/>
    </row>
    <row r="782" spans="2:2" s="714" customFormat="1" x14ac:dyDescent="0.3">
      <c r="B782" s="711"/>
    </row>
    <row r="783" spans="2:2" s="714" customFormat="1" x14ac:dyDescent="0.3">
      <c r="B783" s="711"/>
    </row>
    <row r="784" spans="2:2" s="714" customFormat="1" x14ac:dyDescent="0.3">
      <c r="B784" s="711"/>
    </row>
    <row r="785" spans="2:2" s="714" customFormat="1" x14ac:dyDescent="0.3">
      <c r="B785" s="711"/>
    </row>
    <row r="786" spans="2:2" s="714" customFormat="1" x14ac:dyDescent="0.3">
      <c r="B786" s="711"/>
    </row>
    <row r="787" spans="2:2" s="714" customFormat="1" x14ac:dyDescent="0.3">
      <c r="B787" s="711"/>
    </row>
    <row r="788" spans="2:2" s="714" customFormat="1" x14ac:dyDescent="0.3">
      <c r="B788" s="711"/>
    </row>
    <row r="789" spans="2:2" s="714" customFormat="1" x14ac:dyDescent="0.3">
      <c r="B789" s="711"/>
    </row>
    <row r="790" spans="2:2" s="714" customFormat="1" x14ac:dyDescent="0.3">
      <c r="B790" s="711"/>
    </row>
    <row r="791" spans="2:2" s="714" customFormat="1" x14ac:dyDescent="0.3">
      <c r="B791" s="711"/>
    </row>
    <row r="792" spans="2:2" s="714" customFormat="1" x14ac:dyDescent="0.3">
      <c r="B792" s="711"/>
    </row>
    <row r="793" spans="2:2" s="714" customFormat="1" x14ac:dyDescent="0.3">
      <c r="B793" s="711"/>
    </row>
    <row r="794" spans="2:2" s="714" customFormat="1" x14ac:dyDescent="0.3">
      <c r="B794" s="711"/>
    </row>
    <row r="795" spans="2:2" s="714" customFormat="1" x14ac:dyDescent="0.3">
      <c r="B795" s="711"/>
    </row>
    <row r="796" spans="2:2" s="714" customFormat="1" x14ac:dyDescent="0.3">
      <c r="B796" s="711"/>
    </row>
    <row r="797" spans="2:2" s="714" customFormat="1" x14ac:dyDescent="0.3">
      <c r="B797" s="711"/>
    </row>
    <row r="798" spans="2:2" s="714" customFormat="1" x14ac:dyDescent="0.3">
      <c r="B798" s="711"/>
    </row>
    <row r="799" spans="2:2" s="714" customFormat="1" x14ac:dyDescent="0.3">
      <c r="B799" s="711"/>
    </row>
    <row r="800" spans="2:2" s="714" customFormat="1" x14ac:dyDescent="0.3">
      <c r="B800" s="711"/>
    </row>
    <row r="801" spans="2:2" s="714" customFormat="1" x14ac:dyDescent="0.3">
      <c r="B801" s="711"/>
    </row>
    <row r="802" spans="2:2" s="714" customFormat="1" x14ac:dyDescent="0.3">
      <c r="B802" s="711"/>
    </row>
    <row r="803" spans="2:2" s="714" customFormat="1" x14ac:dyDescent="0.3">
      <c r="B803" s="711"/>
    </row>
    <row r="804" spans="2:2" s="714" customFormat="1" x14ac:dyDescent="0.3">
      <c r="B804" s="711"/>
    </row>
    <row r="805" spans="2:2" s="714" customFormat="1" x14ac:dyDescent="0.3">
      <c r="B805" s="711"/>
    </row>
    <row r="806" spans="2:2" s="714" customFormat="1" x14ac:dyDescent="0.3">
      <c r="B806" s="711"/>
    </row>
    <row r="807" spans="2:2" s="714" customFormat="1" x14ac:dyDescent="0.3">
      <c r="B807" s="711"/>
    </row>
    <row r="808" spans="2:2" s="714" customFormat="1" x14ac:dyDescent="0.3">
      <c r="B808" s="711"/>
    </row>
    <row r="809" spans="2:2" s="714" customFormat="1" x14ac:dyDescent="0.3">
      <c r="B809" s="711"/>
    </row>
    <row r="810" spans="2:2" s="714" customFormat="1" x14ac:dyDescent="0.3">
      <c r="B810" s="711"/>
    </row>
    <row r="811" spans="2:2" s="714" customFormat="1" x14ac:dyDescent="0.3">
      <c r="B811" s="711"/>
    </row>
    <row r="812" spans="2:2" s="714" customFormat="1" x14ac:dyDescent="0.3">
      <c r="B812" s="711"/>
    </row>
    <row r="813" spans="2:2" s="714" customFormat="1" x14ac:dyDescent="0.3">
      <c r="B813" s="711"/>
    </row>
    <row r="814" spans="2:2" s="714" customFormat="1" x14ac:dyDescent="0.3">
      <c r="B814" s="711"/>
    </row>
    <row r="815" spans="2:2" s="714" customFormat="1" x14ac:dyDescent="0.3">
      <c r="B815" s="711"/>
    </row>
    <row r="816" spans="2:2" s="714" customFormat="1" x14ac:dyDescent="0.3">
      <c r="B816" s="711"/>
    </row>
    <row r="817" spans="2:2" s="714" customFormat="1" x14ac:dyDescent="0.3">
      <c r="B817" s="711"/>
    </row>
    <row r="818" spans="2:2" s="714" customFormat="1" x14ac:dyDescent="0.3">
      <c r="B818" s="711"/>
    </row>
    <row r="819" spans="2:2" s="714" customFormat="1" x14ac:dyDescent="0.3">
      <c r="B819" s="711"/>
    </row>
    <row r="820" spans="2:2" s="714" customFormat="1" x14ac:dyDescent="0.3">
      <c r="B820" s="711"/>
    </row>
    <row r="821" spans="2:2" s="714" customFormat="1" x14ac:dyDescent="0.3">
      <c r="B821" s="711"/>
    </row>
    <row r="822" spans="2:2" s="714" customFormat="1" x14ac:dyDescent="0.3">
      <c r="B822" s="711"/>
    </row>
    <row r="823" spans="2:2" s="714" customFormat="1" x14ac:dyDescent="0.3">
      <c r="B823" s="711"/>
    </row>
    <row r="824" spans="2:2" s="714" customFormat="1" x14ac:dyDescent="0.3">
      <c r="B824" s="711"/>
    </row>
    <row r="825" spans="2:2" s="714" customFormat="1" x14ac:dyDescent="0.3">
      <c r="B825" s="711"/>
    </row>
    <row r="826" spans="2:2" s="714" customFormat="1" x14ac:dyDescent="0.3">
      <c r="B826" s="711"/>
    </row>
    <row r="827" spans="2:2" s="714" customFormat="1" x14ac:dyDescent="0.3">
      <c r="B827" s="711"/>
    </row>
    <row r="828" spans="2:2" s="714" customFormat="1" x14ac:dyDescent="0.3">
      <c r="B828" s="711"/>
    </row>
    <row r="829" spans="2:2" s="714" customFormat="1" x14ac:dyDescent="0.3">
      <c r="B829" s="711"/>
    </row>
    <row r="830" spans="2:2" s="714" customFormat="1" x14ac:dyDescent="0.3">
      <c r="B830" s="711"/>
    </row>
    <row r="831" spans="2:2" s="714" customFormat="1" x14ac:dyDescent="0.3">
      <c r="B831" s="711"/>
    </row>
    <row r="832" spans="2:2" s="714" customFormat="1" x14ac:dyDescent="0.3">
      <c r="B832" s="711"/>
    </row>
    <row r="833" spans="2:2" s="714" customFormat="1" x14ac:dyDescent="0.3">
      <c r="B833" s="711"/>
    </row>
    <row r="834" spans="2:2" s="714" customFormat="1" x14ac:dyDescent="0.3">
      <c r="B834" s="711"/>
    </row>
    <row r="835" spans="2:2" s="714" customFormat="1" x14ac:dyDescent="0.3">
      <c r="B835" s="711"/>
    </row>
    <row r="836" spans="2:2" s="714" customFormat="1" x14ac:dyDescent="0.3">
      <c r="B836" s="711"/>
    </row>
    <row r="837" spans="2:2" s="714" customFormat="1" x14ac:dyDescent="0.3">
      <c r="B837" s="711"/>
    </row>
    <row r="838" spans="2:2" s="714" customFormat="1" x14ac:dyDescent="0.3">
      <c r="B838" s="711"/>
    </row>
    <row r="839" spans="2:2" s="714" customFormat="1" x14ac:dyDescent="0.3">
      <c r="B839" s="711"/>
    </row>
    <row r="840" spans="2:2" s="714" customFormat="1" x14ac:dyDescent="0.3">
      <c r="B840" s="711"/>
    </row>
    <row r="841" spans="2:2" s="714" customFormat="1" x14ac:dyDescent="0.3">
      <c r="B841" s="711"/>
    </row>
    <row r="842" spans="2:2" s="714" customFormat="1" x14ac:dyDescent="0.3">
      <c r="B842" s="711"/>
    </row>
    <row r="843" spans="2:2" s="714" customFormat="1" x14ac:dyDescent="0.3">
      <c r="B843" s="711"/>
    </row>
    <row r="844" spans="2:2" s="714" customFormat="1" x14ac:dyDescent="0.3">
      <c r="B844" s="711"/>
    </row>
    <row r="845" spans="2:2" s="714" customFormat="1" x14ac:dyDescent="0.3">
      <c r="B845" s="711"/>
    </row>
    <row r="846" spans="2:2" s="714" customFormat="1" x14ac:dyDescent="0.3">
      <c r="B846" s="711"/>
    </row>
    <row r="847" spans="2:2" s="714" customFormat="1" x14ac:dyDescent="0.3">
      <c r="B847" s="711"/>
    </row>
    <row r="848" spans="2:2" s="714" customFormat="1" x14ac:dyDescent="0.3">
      <c r="B848" s="711"/>
    </row>
    <row r="849" spans="2:2" s="714" customFormat="1" x14ac:dyDescent="0.3">
      <c r="B849" s="711"/>
    </row>
    <row r="850" spans="2:2" s="714" customFormat="1" x14ac:dyDescent="0.3">
      <c r="B850" s="711"/>
    </row>
    <row r="851" spans="2:2" s="714" customFormat="1" x14ac:dyDescent="0.3">
      <c r="B851" s="711"/>
    </row>
    <row r="852" spans="2:2" s="714" customFormat="1" x14ac:dyDescent="0.3">
      <c r="B852" s="711"/>
    </row>
    <row r="853" spans="2:2" s="714" customFormat="1" x14ac:dyDescent="0.3">
      <c r="B853" s="711"/>
    </row>
    <row r="854" spans="2:2" s="714" customFormat="1" x14ac:dyDescent="0.3">
      <c r="B854" s="711"/>
    </row>
    <row r="855" spans="2:2" s="714" customFormat="1" x14ac:dyDescent="0.3">
      <c r="B855" s="711"/>
    </row>
    <row r="856" spans="2:2" s="714" customFormat="1" x14ac:dyDescent="0.3">
      <c r="B856" s="711"/>
    </row>
    <row r="857" spans="2:2" s="714" customFormat="1" x14ac:dyDescent="0.3">
      <c r="B857" s="711"/>
    </row>
    <row r="858" spans="2:2" s="714" customFormat="1" x14ac:dyDescent="0.3">
      <c r="B858" s="711"/>
    </row>
    <row r="859" spans="2:2" s="714" customFormat="1" x14ac:dyDescent="0.3">
      <c r="B859" s="711"/>
    </row>
    <row r="860" spans="2:2" s="714" customFormat="1" x14ac:dyDescent="0.3">
      <c r="B860" s="711"/>
    </row>
    <row r="861" spans="2:2" s="714" customFormat="1" x14ac:dyDescent="0.3">
      <c r="B861" s="711"/>
    </row>
    <row r="862" spans="2:2" s="714" customFormat="1" x14ac:dyDescent="0.3">
      <c r="B862" s="711"/>
    </row>
    <row r="863" spans="2:2" s="714" customFormat="1" x14ac:dyDescent="0.3">
      <c r="B863" s="711"/>
    </row>
    <row r="864" spans="2:2" s="714" customFormat="1" x14ac:dyDescent="0.3">
      <c r="B864" s="711"/>
    </row>
    <row r="865" spans="2:2" s="714" customFormat="1" x14ac:dyDescent="0.3">
      <c r="B865" s="711"/>
    </row>
    <row r="866" spans="2:2" s="714" customFormat="1" x14ac:dyDescent="0.3">
      <c r="B866" s="711"/>
    </row>
    <row r="867" spans="2:2" s="714" customFormat="1" x14ac:dyDescent="0.3">
      <c r="B867" s="711"/>
    </row>
    <row r="868" spans="2:2" s="714" customFormat="1" x14ac:dyDescent="0.3">
      <c r="B868" s="711"/>
    </row>
    <row r="869" spans="2:2" s="714" customFormat="1" x14ac:dyDescent="0.3">
      <c r="B869" s="711"/>
    </row>
    <row r="870" spans="2:2" s="714" customFormat="1" x14ac:dyDescent="0.3">
      <c r="B870" s="711"/>
    </row>
    <row r="871" spans="2:2" s="714" customFormat="1" x14ac:dyDescent="0.3">
      <c r="B871" s="711"/>
    </row>
    <row r="872" spans="2:2" s="714" customFormat="1" x14ac:dyDescent="0.3">
      <c r="B872" s="711"/>
    </row>
    <row r="873" spans="2:2" s="714" customFormat="1" x14ac:dyDescent="0.3">
      <c r="B873" s="711"/>
    </row>
    <row r="874" spans="2:2" s="714" customFormat="1" x14ac:dyDescent="0.3">
      <c r="B874" s="711"/>
    </row>
    <row r="875" spans="2:2" s="714" customFormat="1" x14ac:dyDescent="0.3">
      <c r="B875" s="711"/>
    </row>
    <row r="876" spans="2:2" s="714" customFormat="1" x14ac:dyDescent="0.3">
      <c r="B876" s="711"/>
    </row>
    <row r="877" spans="2:2" s="714" customFormat="1" x14ac:dyDescent="0.3">
      <c r="B877" s="711"/>
    </row>
    <row r="878" spans="2:2" s="714" customFormat="1" x14ac:dyDescent="0.3">
      <c r="B878" s="711"/>
    </row>
    <row r="879" spans="2:2" s="714" customFormat="1" x14ac:dyDescent="0.3">
      <c r="B879" s="711"/>
    </row>
    <row r="880" spans="2:2" s="714" customFormat="1" x14ac:dyDescent="0.3">
      <c r="B880" s="711"/>
    </row>
    <row r="881" spans="2:2" s="714" customFormat="1" x14ac:dyDescent="0.3">
      <c r="B881" s="711"/>
    </row>
    <row r="882" spans="2:2" s="714" customFormat="1" x14ac:dyDescent="0.3">
      <c r="B882" s="711"/>
    </row>
    <row r="883" spans="2:2" s="714" customFormat="1" x14ac:dyDescent="0.3">
      <c r="B883" s="711"/>
    </row>
    <row r="884" spans="2:2" s="714" customFormat="1" x14ac:dyDescent="0.3">
      <c r="B884" s="711"/>
    </row>
    <row r="885" spans="2:2" s="714" customFormat="1" x14ac:dyDescent="0.3">
      <c r="B885" s="711"/>
    </row>
    <row r="886" spans="2:2" s="714" customFormat="1" x14ac:dyDescent="0.3">
      <c r="B886" s="711"/>
    </row>
    <row r="887" spans="2:2" s="714" customFormat="1" x14ac:dyDescent="0.3">
      <c r="B887" s="711"/>
    </row>
    <row r="888" spans="2:2" s="714" customFormat="1" x14ac:dyDescent="0.3">
      <c r="B888" s="711"/>
    </row>
    <row r="889" spans="2:2" s="714" customFormat="1" x14ac:dyDescent="0.3">
      <c r="B889" s="711"/>
    </row>
    <row r="890" spans="2:2" s="714" customFormat="1" x14ac:dyDescent="0.3">
      <c r="B890" s="711"/>
    </row>
    <row r="891" spans="2:2" s="714" customFormat="1" x14ac:dyDescent="0.3">
      <c r="B891" s="711"/>
    </row>
    <row r="892" spans="2:2" s="714" customFormat="1" x14ac:dyDescent="0.3">
      <c r="B892" s="711"/>
    </row>
    <row r="893" spans="2:2" s="714" customFormat="1" x14ac:dyDescent="0.3">
      <c r="B893" s="711"/>
    </row>
    <row r="894" spans="2:2" s="714" customFormat="1" x14ac:dyDescent="0.3">
      <c r="B894" s="711"/>
    </row>
    <row r="895" spans="2:2" s="714" customFormat="1" x14ac:dyDescent="0.3">
      <c r="B895" s="711"/>
    </row>
    <row r="896" spans="2:2" s="714" customFormat="1" x14ac:dyDescent="0.3">
      <c r="B896" s="711"/>
    </row>
    <row r="897" spans="2:2" s="714" customFormat="1" x14ac:dyDescent="0.3">
      <c r="B897" s="711"/>
    </row>
    <row r="898" spans="2:2" s="714" customFormat="1" x14ac:dyDescent="0.3">
      <c r="B898" s="711"/>
    </row>
    <row r="899" spans="2:2" s="714" customFormat="1" x14ac:dyDescent="0.3">
      <c r="B899" s="711"/>
    </row>
    <row r="900" spans="2:2" s="714" customFormat="1" x14ac:dyDescent="0.3">
      <c r="B900" s="711"/>
    </row>
    <row r="901" spans="2:2" s="714" customFormat="1" x14ac:dyDescent="0.3">
      <c r="B901" s="711"/>
    </row>
    <row r="902" spans="2:2" s="714" customFormat="1" x14ac:dyDescent="0.3">
      <c r="B902" s="711"/>
    </row>
    <row r="903" spans="2:2" s="714" customFormat="1" x14ac:dyDescent="0.3">
      <c r="B903" s="711"/>
    </row>
    <row r="904" spans="2:2" s="714" customFormat="1" x14ac:dyDescent="0.3">
      <c r="B904" s="711"/>
    </row>
    <row r="905" spans="2:2" s="714" customFormat="1" x14ac:dyDescent="0.3">
      <c r="B905" s="711"/>
    </row>
    <row r="906" spans="2:2" s="714" customFormat="1" x14ac:dyDescent="0.3">
      <c r="B906" s="711"/>
    </row>
    <row r="907" spans="2:2" s="714" customFormat="1" x14ac:dyDescent="0.3">
      <c r="B907" s="711"/>
    </row>
    <row r="908" spans="2:2" s="714" customFormat="1" x14ac:dyDescent="0.3">
      <c r="B908" s="711"/>
    </row>
    <row r="909" spans="2:2" s="714" customFormat="1" x14ac:dyDescent="0.3">
      <c r="B909" s="711"/>
    </row>
    <row r="910" spans="2:2" s="714" customFormat="1" x14ac:dyDescent="0.3">
      <c r="B910" s="711"/>
    </row>
    <row r="911" spans="2:2" s="714" customFormat="1" x14ac:dyDescent="0.3">
      <c r="B911" s="711"/>
    </row>
    <row r="912" spans="2:2" s="714" customFormat="1" x14ac:dyDescent="0.3">
      <c r="B912" s="711"/>
    </row>
    <row r="913" spans="2:2" s="714" customFormat="1" x14ac:dyDescent="0.3">
      <c r="B913" s="711"/>
    </row>
    <row r="914" spans="2:2" s="714" customFormat="1" x14ac:dyDescent="0.3">
      <c r="B914" s="711"/>
    </row>
    <row r="915" spans="2:2" s="714" customFormat="1" x14ac:dyDescent="0.3">
      <c r="B915" s="711"/>
    </row>
    <row r="916" spans="2:2" s="714" customFormat="1" x14ac:dyDescent="0.3">
      <c r="B916" s="711"/>
    </row>
    <row r="917" spans="2:2" s="714" customFormat="1" x14ac:dyDescent="0.3">
      <c r="B917" s="711"/>
    </row>
    <row r="918" spans="2:2" s="714" customFormat="1" x14ac:dyDescent="0.3">
      <c r="B918" s="711"/>
    </row>
    <row r="919" spans="2:2" s="714" customFormat="1" x14ac:dyDescent="0.3">
      <c r="B919" s="711"/>
    </row>
    <row r="920" spans="2:2" s="714" customFormat="1" x14ac:dyDescent="0.3">
      <c r="B920" s="711"/>
    </row>
    <row r="921" spans="2:2" s="714" customFormat="1" x14ac:dyDescent="0.3">
      <c r="B921" s="711"/>
    </row>
    <row r="922" spans="2:2" s="714" customFormat="1" x14ac:dyDescent="0.3">
      <c r="B922" s="711"/>
    </row>
    <row r="923" spans="2:2" s="714" customFormat="1" x14ac:dyDescent="0.3">
      <c r="B923" s="711"/>
    </row>
    <row r="924" spans="2:2" s="714" customFormat="1" x14ac:dyDescent="0.3">
      <c r="B924" s="711"/>
    </row>
    <row r="925" spans="2:2" s="714" customFormat="1" x14ac:dyDescent="0.3">
      <c r="B925" s="711"/>
    </row>
    <row r="926" spans="2:2" s="714" customFormat="1" x14ac:dyDescent="0.3">
      <c r="B926" s="711"/>
    </row>
    <row r="927" spans="2:2" s="714" customFormat="1" x14ac:dyDescent="0.3">
      <c r="B927" s="711"/>
    </row>
    <row r="928" spans="2:2" s="714" customFormat="1" x14ac:dyDescent="0.3">
      <c r="B928" s="711"/>
    </row>
    <row r="929" spans="2:2" s="714" customFormat="1" x14ac:dyDescent="0.3">
      <c r="B929" s="711"/>
    </row>
    <row r="930" spans="2:2" s="714" customFormat="1" x14ac:dyDescent="0.3">
      <c r="B930" s="711"/>
    </row>
    <row r="931" spans="2:2" s="714" customFormat="1" x14ac:dyDescent="0.3">
      <c r="B931" s="711"/>
    </row>
    <row r="932" spans="2:2" s="714" customFormat="1" x14ac:dyDescent="0.3">
      <c r="B932" s="711"/>
    </row>
    <row r="933" spans="2:2" s="714" customFormat="1" x14ac:dyDescent="0.3">
      <c r="B933" s="711"/>
    </row>
    <row r="934" spans="2:2" s="714" customFormat="1" x14ac:dyDescent="0.3">
      <c r="B934" s="711"/>
    </row>
    <row r="935" spans="2:2" s="714" customFormat="1" x14ac:dyDescent="0.3">
      <c r="B935" s="711"/>
    </row>
    <row r="936" spans="2:2" s="714" customFormat="1" x14ac:dyDescent="0.3">
      <c r="B936" s="711"/>
    </row>
    <row r="937" spans="2:2" s="714" customFormat="1" x14ac:dyDescent="0.3">
      <c r="B937" s="711"/>
    </row>
    <row r="938" spans="2:2" s="714" customFormat="1" x14ac:dyDescent="0.3">
      <c r="B938" s="711"/>
    </row>
    <row r="939" spans="2:2" s="714" customFormat="1" x14ac:dyDescent="0.3">
      <c r="B939" s="711"/>
    </row>
    <row r="940" spans="2:2" s="714" customFormat="1" x14ac:dyDescent="0.3">
      <c r="B940" s="711"/>
    </row>
    <row r="941" spans="2:2" s="714" customFormat="1" x14ac:dyDescent="0.3">
      <c r="B941" s="711"/>
    </row>
    <row r="942" spans="2:2" s="714" customFormat="1" x14ac:dyDescent="0.3">
      <c r="B942" s="711"/>
    </row>
    <row r="943" spans="2:2" s="714" customFormat="1" x14ac:dyDescent="0.3">
      <c r="B943" s="711"/>
    </row>
    <row r="944" spans="2:2" s="714" customFormat="1" x14ac:dyDescent="0.3">
      <c r="B944" s="711"/>
    </row>
    <row r="945" spans="2:2" s="714" customFormat="1" x14ac:dyDescent="0.3">
      <c r="B945" s="711"/>
    </row>
    <row r="946" spans="2:2" s="714" customFormat="1" x14ac:dyDescent="0.3">
      <c r="B946" s="711"/>
    </row>
    <row r="947" spans="2:2" s="714" customFormat="1" x14ac:dyDescent="0.3">
      <c r="B947" s="711"/>
    </row>
    <row r="948" spans="2:2" s="714" customFormat="1" x14ac:dyDescent="0.3">
      <c r="B948" s="711"/>
    </row>
    <row r="949" spans="2:2" s="714" customFormat="1" x14ac:dyDescent="0.3">
      <c r="B949" s="711"/>
    </row>
    <row r="950" spans="2:2" s="714" customFormat="1" x14ac:dyDescent="0.3">
      <c r="B950" s="711"/>
    </row>
    <row r="951" spans="2:2" s="714" customFormat="1" x14ac:dyDescent="0.3">
      <c r="B951" s="711"/>
    </row>
    <row r="952" spans="2:2" s="714" customFormat="1" x14ac:dyDescent="0.3">
      <c r="B952" s="711"/>
    </row>
    <row r="953" spans="2:2" s="714" customFormat="1" x14ac:dyDescent="0.3">
      <c r="B953" s="711"/>
    </row>
    <row r="954" spans="2:2" s="714" customFormat="1" x14ac:dyDescent="0.3">
      <c r="B954" s="711"/>
    </row>
    <row r="955" spans="2:2" s="714" customFormat="1" x14ac:dyDescent="0.3">
      <c r="B955" s="711"/>
    </row>
    <row r="956" spans="2:2" s="714" customFormat="1" x14ac:dyDescent="0.3">
      <c r="B956" s="711"/>
    </row>
    <row r="957" spans="2:2" s="714" customFormat="1" x14ac:dyDescent="0.3">
      <c r="B957" s="711"/>
    </row>
    <row r="958" spans="2:2" s="714" customFormat="1" x14ac:dyDescent="0.3">
      <c r="B958" s="711"/>
    </row>
    <row r="959" spans="2:2" s="714" customFormat="1" x14ac:dyDescent="0.3">
      <c r="B959" s="711"/>
    </row>
    <row r="960" spans="2:2" s="714" customFormat="1" x14ac:dyDescent="0.3">
      <c r="B960" s="711"/>
    </row>
    <row r="961" spans="2:2" s="714" customFormat="1" x14ac:dyDescent="0.3">
      <c r="B961" s="711"/>
    </row>
    <row r="962" spans="2:2" s="714" customFormat="1" x14ac:dyDescent="0.3">
      <c r="B962" s="711"/>
    </row>
    <row r="963" spans="2:2" s="714" customFormat="1" x14ac:dyDescent="0.3">
      <c r="B963" s="711"/>
    </row>
    <row r="964" spans="2:2" s="714" customFormat="1" x14ac:dyDescent="0.3">
      <c r="B964" s="711"/>
    </row>
    <row r="965" spans="2:2" s="714" customFormat="1" x14ac:dyDescent="0.3">
      <c r="B965" s="711"/>
    </row>
    <row r="966" spans="2:2" s="714" customFormat="1" x14ac:dyDescent="0.3">
      <c r="B966" s="711"/>
    </row>
    <row r="967" spans="2:2" s="714" customFormat="1" x14ac:dyDescent="0.3">
      <c r="B967" s="711"/>
    </row>
    <row r="968" spans="2:2" s="714" customFormat="1" x14ac:dyDescent="0.3">
      <c r="B968" s="711"/>
    </row>
    <row r="969" spans="2:2" s="714" customFormat="1" x14ac:dyDescent="0.3">
      <c r="B969" s="711"/>
    </row>
    <row r="970" spans="2:2" s="714" customFormat="1" x14ac:dyDescent="0.3">
      <c r="B970" s="711"/>
    </row>
    <row r="971" spans="2:2" s="714" customFormat="1" x14ac:dyDescent="0.3">
      <c r="B971" s="711"/>
    </row>
    <row r="972" spans="2:2" s="714" customFormat="1" x14ac:dyDescent="0.3">
      <c r="B972" s="711"/>
    </row>
    <row r="973" spans="2:2" s="714" customFormat="1" x14ac:dyDescent="0.3">
      <c r="B973" s="711"/>
    </row>
    <row r="974" spans="2:2" s="714" customFormat="1" x14ac:dyDescent="0.3">
      <c r="B974" s="711"/>
    </row>
    <row r="975" spans="2:2" s="714" customFormat="1" x14ac:dyDescent="0.3">
      <c r="B975" s="711"/>
    </row>
    <row r="976" spans="2:2" s="714" customFormat="1" x14ac:dyDescent="0.3">
      <c r="B976" s="711"/>
    </row>
    <row r="977" spans="2:2" s="714" customFormat="1" x14ac:dyDescent="0.3">
      <c r="B977" s="711"/>
    </row>
    <row r="978" spans="2:2" s="714" customFormat="1" x14ac:dyDescent="0.3">
      <c r="B978" s="711"/>
    </row>
    <row r="979" spans="2:2" s="714" customFormat="1" x14ac:dyDescent="0.3">
      <c r="B979" s="711"/>
    </row>
    <row r="980" spans="2:2" s="714" customFormat="1" x14ac:dyDescent="0.3">
      <c r="B980" s="711"/>
    </row>
    <row r="981" spans="2:2" s="714" customFormat="1" x14ac:dyDescent="0.3">
      <c r="B981" s="711"/>
    </row>
    <row r="982" spans="2:2" s="714" customFormat="1" x14ac:dyDescent="0.3">
      <c r="B982" s="711"/>
    </row>
    <row r="983" spans="2:2" s="714" customFormat="1" x14ac:dyDescent="0.3">
      <c r="B983" s="711"/>
    </row>
    <row r="984" spans="2:2" s="714" customFormat="1" x14ac:dyDescent="0.3">
      <c r="B984" s="711"/>
    </row>
    <row r="985" spans="2:2" s="714" customFormat="1" x14ac:dyDescent="0.3">
      <c r="B985" s="711"/>
    </row>
    <row r="986" spans="2:2" s="714" customFormat="1" x14ac:dyDescent="0.3">
      <c r="B986" s="711"/>
    </row>
    <row r="987" spans="2:2" s="714" customFormat="1" x14ac:dyDescent="0.3">
      <c r="B987" s="711"/>
    </row>
    <row r="988" spans="2:2" s="714" customFormat="1" x14ac:dyDescent="0.3">
      <c r="B988" s="711"/>
    </row>
    <row r="989" spans="2:2" s="714" customFormat="1" x14ac:dyDescent="0.3">
      <c r="B989" s="711"/>
    </row>
    <row r="990" spans="2:2" s="714" customFormat="1" x14ac:dyDescent="0.3">
      <c r="B990" s="711"/>
    </row>
    <row r="991" spans="2:2" s="714" customFormat="1" x14ac:dyDescent="0.3">
      <c r="B991" s="711"/>
    </row>
    <row r="992" spans="2:2" s="714" customFormat="1" x14ac:dyDescent="0.3">
      <c r="B992" s="711"/>
    </row>
    <row r="993" spans="2:2" s="714" customFormat="1" x14ac:dyDescent="0.3">
      <c r="B993" s="711"/>
    </row>
    <row r="994" spans="2:2" s="714" customFormat="1" x14ac:dyDescent="0.3">
      <c r="B994" s="711"/>
    </row>
    <row r="995" spans="2:2" s="714" customFormat="1" x14ac:dyDescent="0.3">
      <c r="B995" s="711"/>
    </row>
    <row r="996" spans="2:2" s="714" customFormat="1" x14ac:dyDescent="0.3">
      <c r="B996" s="711"/>
    </row>
    <row r="997" spans="2:2" s="714" customFormat="1" x14ac:dyDescent="0.3">
      <c r="B997" s="711"/>
    </row>
    <row r="998" spans="2:2" s="714" customFormat="1" x14ac:dyDescent="0.3">
      <c r="B998" s="711"/>
    </row>
    <row r="999" spans="2:2" s="714" customFormat="1" x14ac:dyDescent="0.3">
      <c r="B999" s="711"/>
    </row>
    <row r="1000" spans="2:2" s="714" customFormat="1" x14ac:dyDescent="0.3">
      <c r="B1000" s="711"/>
    </row>
    <row r="1001" spans="2:2" s="714" customFormat="1" x14ac:dyDescent="0.3">
      <c r="B1001" s="711"/>
    </row>
    <row r="1002" spans="2:2" s="714" customFormat="1" x14ac:dyDescent="0.3">
      <c r="B1002" s="711"/>
    </row>
    <row r="1003" spans="2:2" s="714" customFormat="1" x14ac:dyDescent="0.3">
      <c r="B1003" s="711"/>
    </row>
    <row r="1004" spans="2:2" s="714" customFormat="1" x14ac:dyDescent="0.3">
      <c r="B1004" s="711"/>
    </row>
    <row r="1005" spans="2:2" s="714" customFormat="1" x14ac:dyDescent="0.3">
      <c r="B1005" s="711"/>
    </row>
    <row r="1006" spans="2:2" s="714" customFormat="1" x14ac:dyDescent="0.3">
      <c r="B1006" s="711"/>
    </row>
    <row r="1007" spans="2:2" s="714" customFormat="1" x14ac:dyDescent="0.3">
      <c r="B1007" s="711"/>
    </row>
    <row r="1008" spans="2:2" s="714" customFormat="1" x14ac:dyDescent="0.3">
      <c r="B1008" s="711"/>
    </row>
    <row r="1009" spans="2:2" s="714" customFormat="1" x14ac:dyDescent="0.3">
      <c r="B1009" s="711"/>
    </row>
    <row r="1010" spans="2:2" s="714" customFormat="1" x14ac:dyDescent="0.3">
      <c r="B1010" s="711"/>
    </row>
    <row r="1011" spans="2:2" s="714" customFormat="1" x14ac:dyDescent="0.3">
      <c r="B1011" s="711"/>
    </row>
    <row r="1012" spans="2:2" s="714" customFormat="1" x14ac:dyDescent="0.3">
      <c r="B1012" s="711"/>
    </row>
    <row r="1013" spans="2:2" s="714" customFormat="1" x14ac:dyDescent="0.3">
      <c r="B1013" s="711"/>
    </row>
    <row r="1014" spans="2:2" s="714" customFormat="1" x14ac:dyDescent="0.3">
      <c r="B1014" s="711"/>
    </row>
    <row r="1015" spans="2:2" s="714" customFormat="1" x14ac:dyDescent="0.3">
      <c r="B1015" s="711"/>
    </row>
    <row r="1016" spans="2:2" s="714" customFormat="1" x14ac:dyDescent="0.3">
      <c r="B1016" s="711"/>
    </row>
    <row r="1017" spans="2:2" s="714" customFormat="1" x14ac:dyDescent="0.3">
      <c r="B1017" s="711"/>
    </row>
    <row r="1018" spans="2:2" s="714" customFormat="1" x14ac:dyDescent="0.3">
      <c r="B1018" s="711"/>
    </row>
    <row r="1019" spans="2:2" s="714" customFormat="1" x14ac:dyDescent="0.3">
      <c r="B1019" s="711"/>
    </row>
    <row r="1020" spans="2:2" s="714" customFormat="1" x14ac:dyDescent="0.3">
      <c r="B1020" s="711"/>
    </row>
    <row r="1021" spans="2:2" s="714" customFormat="1" x14ac:dyDescent="0.3">
      <c r="B1021" s="711"/>
    </row>
    <row r="1022" spans="2:2" s="714" customFormat="1" x14ac:dyDescent="0.3">
      <c r="B1022" s="711"/>
    </row>
    <row r="1023" spans="2:2" s="714" customFormat="1" x14ac:dyDescent="0.3">
      <c r="B1023" s="711"/>
    </row>
    <row r="1024" spans="2:2" s="714" customFormat="1" x14ac:dyDescent="0.3">
      <c r="B1024" s="711"/>
    </row>
    <row r="1025" spans="2:2" s="714" customFormat="1" x14ac:dyDescent="0.3">
      <c r="B1025" s="711"/>
    </row>
    <row r="1026" spans="2:2" s="714" customFormat="1" x14ac:dyDescent="0.3">
      <c r="B1026" s="711"/>
    </row>
    <row r="1027" spans="2:2" s="714" customFormat="1" x14ac:dyDescent="0.3">
      <c r="B1027" s="711"/>
    </row>
    <row r="1028" spans="2:2" s="714" customFormat="1" x14ac:dyDescent="0.3">
      <c r="B1028" s="711"/>
    </row>
    <row r="1029" spans="2:2" s="714" customFormat="1" x14ac:dyDescent="0.3">
      <c r="B1029" s="711"/>
    </row>
    <row r="1030" spans="2:2" s="714" customFormat="1" x14ac:dyDescent="0.3">
      <c r="B1030" s="711"/>
    </row>
    <row r="1031" spans="2:2" s="714" customFormat="1" x14ac:dyDescent="0.3">
      <c r="B1031" s="711"/>
    </row>
    <row r="1032" spans="2:2" s="714" customFormat="1" x14ac:dyDescent="0.3">
      <c r="B1032" s="711"/>
    </row>
    <row r="1033" spans="2:2" s="714" customFormat="1" x14ac:dyDescent="0.3">
      <c r="B1033" s="711"/>
    </row>
    <row r="1034" spans="2:2" s="714" customFormat="1" x14ac:dyDescent="0.3">
      <c r="B1034" s="711"/>
    </row>
    <row r="1035" spans="2:2" s="714" customFormat="1" x14ac:dyDescent="0.3">
      <c r="B1035" s="711"/>
    </row>
    <row r="1036" spans="2:2" s="714" customFormat="1" x14ac:dyDescent="0.3">
      <c r="B1036" s="711"/>
    </row>
    <row r="1037" spans="2:2" s="714" customFormat="1" x14ac:dyDescent="0.3">
      <c r="B1037" s="711"/>
    </row>
    <row r="1038" spans="2:2" s="714" customFormat="1" x14ac:dyDescent="0.3">
      <c r="B1038" s="711"/>
    </row>
    <row r="1039" spans="2:2" s="714" customFormat="1" x14ac:dyDescent="0.3">
      <c r="B1039" s="711"/>
    </row>
    <row r="1040" spans="2:2" s="714" customFormat="1" x14ac:dyDescent="0.3">
      <c r="B1040" s="711"/>
    </row>
    <row r="1041" spans="2:2" s="714" customFormat="1" x14ac:dyDescent="0.3">
      <c r="B1041" s="711"/>
    </row>
    <row r="1042" spans="2:2" s="714" customFormat="1" x14ac:dyDescent="0.3">
      <c r="B1042" s="711"/>
    </row>
    <row r="1043" spans="2:2" s="714" customFormat="1" x14ac:dyDescent="0.3">
      <c r="B1043" s="711"/>
    </row>
    <row r="1044" spans="2:2" s="714" customFormat="1" x14ac:dyDescent="0.3">
      <c r="B1044" s="711"/>
    </row>
    <row r="1045" spans="2:2" s="714" customFormat="1" x14ac:dyDescent="0.3">
      <c r="B1045" s="711"/>
    </row>
    <row r="1046" spans="2:2" s="714" customFormat="1" x14ac:dyDescent="0.3">
      <c r="B1046" s="711"/>
    </row>
    <row r="1047" spans="2:2" s="714" customFormat="1" x14ac:dyDescent="0.3">
      <c r="B1047" s="711"/>
    </row>
    <row r="1048" spans="2:2" s="714" customFormat="1" x14ac:dyDescent="0.3">
      <c r="B1048" s="711"/>
    </row>
    <row r="1049" spans="2:2" s="714" customFormat="1" x14ac:dyDescent="0.3">
      <c r="B1049" s="711"/>
    </row>
    <row r="1050" spans="2:2" s="714" customFormat="1" x14ac:dyDescent="0.3">
      <c r="B1050" s="711"/>
    </row>
    <row r="1051" spans="2:2" s="714" customFormat="1" x14ac:dyDescent="0.3">
      <c r="B1051" s="711"/>
    </row>
    <row r="1052" spans="2:2" s="714" customFormat="1" x14ac:dyDescent="0.3">
      <c r="B1052" s="711"/>
    </row>
    <row r="1053" spans="2:2" s="714" customFormat="1" x14ac:dyDescent="0.3">
      <c r="B1053" s="711"/>
    </row>
    <row r="1054" spans="2:2" s="714" customFormat="1" x14ac:dyDescent="0.3">
      <c r="B1054" s="711"/>
    </row>
    <row r="1055" spans="2:2" s="714" customFormat="1" x14ac:dyDescent="0.3">
      <c r="B1055" s="711"/>
    </row>
    <row r="1056" spans="2:2" s="714" customFormat="1" x14ac:dyDescent="0.3">
      <c r="B1056" s="711"/>
    </row>
    <row r="1057" spans="2:2" s="714" customFormat="1" x14ac:dyDescent="0.3">
      <c r="B1057" s="711"/>
    </row>
    <row r="1058" spans="2:2" s="714" customFormat="1" x14ac:dyDescent="0.3">
      <c r="B1058" s="711"/>
    </row>
    <row r="1059" spans="2:2" s="714" customFormat="1" x14ac:dyDescent="0.3">
      <c r="B1059" s="711"/>
    </row>
    <row r="1060" spans="2:2" s="714" customFormat="1" x14ac:dyDescent="0.3">
      <c r="B1060" s="711"/>
    </row>
    <row r="1061" spans="2:2" s="714" customFormat="1" x14ac:dyDescent="0.3">
      <c r="B1061" s="711"/>
    </row>
    <row r="1062" spans="2:2" s="714" customFormat="1" x14ac:dyDescent="0.3">
      <c r="B1062" s="711"/>
    </row>
    <row r="1063" spans="2:2" s="714" customFormat="1" x14ac:dyDescent="0.3">
      <c r="B1063" s="711"/>
    </row>
    <row r="1064" spans="2:2" s="714" customFormat="1" x14ac:dyDescent="0.3">
      <c r="B1064" s="711"/>
    </row>
    <row r="1065" spans="2:2" s="714" customFormat="1" x14ac:dyDescent="0.3">
      <c r="B1065" s="711"/>
    </row>
    <row r="1066" spans="2:2" s="714" customFormat="1" x14ac:dyDescent="0.3">
      <c r="B1066" s="711"/>
    </row>
    <row r="1067" spans="2:2" s="714" customFormat="1" x14ac:dyDescent="0.3">
      <c r="B1067" s="711"/>
    </row>
    <row r="1068" spans="2:2" s="714" customFormat="1" x14ac:dyDescent="0.3">
      <c r="B1068" s="711"/>
    </row>
    <row r="1069" spans="2:2" s="714" customFormat="1" x14ac:dyDescent="0.3">
      <c r="B1069" s="711"/>
    </row>
    <row r="1070" spans="2:2" s="714" customFormat="1" x14ac:dyDescent="0.3">
      <c r="B1070" s="711"/>
    </row>
    <row r="1071" spans="2:2" s="714" customFormat="1" x14ac:dyDescent="0.3">
      <c r="B1071" s="711"/>
    </row>
    <row r="1072" spans="2:2" s="714" customFormat="1" x14ac:dyDescent="0.3">
      <c r="B1072" s="711"/>
    </row>
    <row r="1073" spans="2:2" s="714" customFormat="1" x14ac:dyDescent="0.3">
      <c r="B1073" s="711"/>
    </row>
    <row r="1074" spans="2:2" s="714" customFormat="1" x14ac:dyDescent="0.3">
      <c r="B1074" s="711"/>
    </row>
    <row r="1075" spans="2:2" s="714" customFormat="1" x14ac:dyDescent="0.3">
      <c r="B1075" s="711"/>
    </row>
    <row r="1076" spans="2:2" s="714" customFormat="1" x14ac:dyDescent="0.3">
      <c r="B1076" s="711"/>
    </row>
    <row r="1077" spans="2:2" s="714" customFormat="1" x14ac:dyDescent="0.3">
      <c r="B1077" s="711"/>
    </row>
    <row r="1078" spans="2:2" s="714" customFormat="1" x14ac:dyDescent="0.3">
      <c r="B1078" s="711"/>
    </row>
    <row r="1079" spans="2:2" s="714" customFormat="1" x14ac:dyDescent="0.3">
      <c r="B1079" s="711"/>
    </row>
    <row r="1080" spans="2:2" s="714" customFormat="1" x14ac:dyDescent="0.3">
      <c r="B1080" s="711"/>
    </row>
    <row r="1081" spans="2:2" s="714" customFormat="1" x14ac:dyDescent="0.3">
      <c r="B1081" s="711"/>
    </row>
    <row r="1082" spans="2:2" s="714" customFormat="1" x14ac:dyDescent="0.3">
      <c r="B1082" s="711"/>
    </row>
    <row r="1083" spans="2:2" s="714" customFormat="1" x14ac:dyDescent="0.3">
      <c r="B1083" s="711"/>
    </row>
    <row r="1084" spans="2:2" s="714" customFormat="1" x14ac:dyDescent="0.3">
      <c r="B1084" s="711"/>
    </row>
    <row r="1085" spans="2:2" s="714" customFormat="1" x14ac:dyDescent="0.3">
      <c r="B1085" s="711"/>
    </row>
    <row r="1086" spans="2:2" s="714" customFormat="1" x14ac:dyDescent="0.3">
      <c r="B1086" s="711"/>
    </row>
    <row r="1087" spans="2:2" s="714" customFormat="1" x14ac:dyDescent="0.3">
      <c r="B1087" s="711"/>
    </row>
    <row r="1088" spans="2:2" s="714" customFormat="1" x14ac:dyDescent="0.3">
      <c r="B1088" s="711"/>
    </row>
    <row r="1089" spans="2:2" s="714" customFormat="1" x14ac:dyDescent="0.3">
      <c r="B1089" s="711"/>
    </row>
    <row r="1090" spans="2:2" s="714" customFormat="1" x14ac:dyDescent="0.3">
      <c r="B1090" s="711"/>
    </row>
    <row r="1091" spans="2:2" s="714" customFormat="1" x14ac:dyDescent="0.3">
      <c r="B1091" s="711"/>
    </row>
    <row r="1092" spans="2:2" s="714" customFormat="1" x14ac:dyDescent="0.3">
      <c r="B1092" s="711"/>
    </row>
    <row r="1093" spans="2:2" s="714" customFormat="1" x14ac:dyDescent="0.3">
      <c r="B1093" s="711"/>
    </row>
    <row r="1094" spans="2:2" s="714" customFormat="1" x14ac:dyDescent="0.3">
      <c r="B1094" s="711"/>
    </row>
    <row r="1095" spans="2:2" s="714" customFormat="1" x14ac:dyDescent="0.3">
      <c r="B1095" s="711"/>
    </row>
    <row r="1096" spans="2:2" s="714" customFormat="1" x14ac:dyDescent="0.3">
      <c r="B1096" s="711"/>
    </row>
    <row r="1097" spans="2:2" s="714" customFormat="1" x14ac:dyDescent="0.3">
      <c r="B1097" s="711"/>
    </row>
    <row r="1098" spans="2:2" s="714" customFormat="1" x14ac:dyDescent="0.3">
      <c r="B1098" s="711"/>
    </row>
    <row r="1099" spans="2:2" s="714" customFormat="1" x14ac:dyDescent="0.3">
      <c r="B1099" s="711"/>
    </row>
    <row r="1100" spans="2:2" s="714" customFormat="1" x14ac:dyDescent="0.3">
      <c r="B1100" s="711"/>
    </row>
    <row r="1101" spans="2:2" s="714" customFormat="1" x14ac:dyDescent="0.3">
      <c r="B1101" s="711"/>
    </row>
    <row r="1102" spans="2:2" s="714" customFormat="1" x14ac:dyDescent="0.3">
      <c r="B1102" s="711"/>
    </row>
    <row r="1103" spans="2:2" s="714" customFormat="1" x14ac:dyDescent="0.3">
      <c r="B1103" s="711"/>
    </row>
    <row r="1104" spans="2:2" s="714" customFormat="1" x14ac:dyDescent="0.3">
      <c r="B1104" s="711"/>
    </row>
    <row r="1105" spans="2:2" s="714" customFormat="1" x14ac:dyDescent="0.3">
      <c r="B1105" s="711"/>
    </row>
    <row r="1106" spans="2:2" s="714" customFormat="1" x14ac:dyDescent="0.3">
      <c r="B1106" s="711"/>
    </row>
    <row r="1107" spans="2:2" s="714" customFormat="1" x14ac:dyDescent="0.3">
      <c r="B1107" s="711"/>
    </row>
    <row r="1108" spans="2:2" s="714" customFormat="1" x14ac:dyDescent="0.3">
      <c r="B1108" s="711"/>
    </row>
    <row r="1109" spans="2:2" s="714" customFormat="1" x14ac:dyDescent="0.3">
      <c r="B1109" s="711"/>
    </row>
    <row r="1110" spans="2:2" s="714" customFormat="1" x14ac:dyDescent="0.3">
      <c r="B1110" s="711"/>
    </row>
    <row r="1111" spans="2:2" s="714" customFormat="1" x14ac:dyDescent="0.3">
      <c r="B1111" s="711"/>
    </row>
    <row r="1112" spans="2:2" s="714" customFormat="1" x14ac:dyDescent="0.3">
      <c r="B1112" s="711"/>
    </row>
    <row r="1113" spans="2:2" s="714" customFormat="1" x14ac:dyDescent="0.3">
      <c r="B1113" s="711"/>
    </row>
    <row r="1114" spans="2:2" s="714" customFormat="1" x14ac:dyDescent="0.3">
      <c r="B1114" s="711"/>
    </row>
    <row r="1115" spans="2:2" s="714" customFormat="1" x14ac:dyDescent="0.3">
      <c r="B1115" s="711"/>
    </row>
    <row r="1116" spans="2:2" s="714" customFormat="1" x14ac:dyDescent="0.3">
      <c r="B1116" s="711"/>
    </row>
    <row r="1117" spans="2:2" s="714" customFormat="1" x14ac:dyDescent="0.3">
      <c r="B1117" s="711"/>
    </row>
    <row r="1118" spans="2:2" s="714" customFormat="1" x14ac:dyDescent="0.3">
      <c r="B1118" s="711"/>
    </row>
    <row r="1119" spans="2:2" s="714" customFormat="1" x14ac:dyDescent="0.3">
      <c r="B1119" s="711"/>
    </row>
    <row r="1120" spans="2:2" s="714" customFormat="1" x14ac:dyDescent="0.3">
      <c r="B1120" s="711"/>
    </row>
    <row r="1121" spans="2:2" s="714" customFormat="1" x14ac:dyDescent="0.3">
      <c r="B1121" s="711"/>
    </row>
    <row r="1122" spans="2:2" s="714" customFormat="1" x14ac:dyDescent="0.3">
      <c r="B1122" s="711"/>
    </row>
    <row r="1123" spans="2:2" s="714" customFormat="1" x14ac:dyDescent="0.3">
      <c r="B1123" s="711"/>
    </row>
    <row r="1124" spans="2:2" s="714" customFormat="1" x14ac:dyDescent="0.3">
      <c r="B1124" s="711"/>
    </row>
    <row r="1125" spans="2:2" s="714" customFormat="1" x14ac:dyDescent="0.3">
      <c r="B1125" s="711"/>
    </row>
    <row r="1126" spans="2:2" s="714" customFormat="1" x14ac:dyDescent="0.3">
      <c r="B1126" s="711"/>
    </row>
    <row r="1127" spans="2:2" s="714" customFormat="1" x14ac:dyDescent="0.3">
      <c r="B1127" s="711"/>
    </row>
    <row r="1128" spans="2:2" s="714" customFormat="1" x14ac:dyDescent="0.3">
      <c r="B1128" s="711"/>
    </row>
    <row r="1129" spans="2:2" s="714" customFormat="1" x14ac:dyDescent="0.3">
      <c r="B1129" s="711"/>
    </row>
    <row r="1130" spans="2:2" s="714" customFormat="1" x14ac:dyDescent="0.3">
      <c r="B1130" s="711"/>
    </row>
    <row r="1131" spans="2:2" s="714" customFormat="1" x14ac:dyDescent="0.3">
      <c r="B1131" s="711"/>
    </row>
    <row r="1132" spans="2:2" s="714" customFormat="1" x14ac:dyDescent="0.3">
      <c r="B1132" s="711"/>
    </row>
    <row r="1133" spans="2:2" s="714" customFormat="1" x14ac:dyDescent="0.3">
      <c r="B1133" s="711"/>
    </row>
    <row r="1134" spans="2:2" s="714" customFormat="1" x14ac:dyDescent="0.3">
      <c r="B1134" s="711"/>
    </row>
    <row r="1135" spans="2:2" s="714" customFormat="1" x14ac:dyDescent="0.3">
      <c r="B1135" s="711"/>
    </row>
    <row r="1136" spans="2:2" s="714" customFormat="1" x14ac:dyDescent="0.3">
      <c r="B1136" s="711"/>
    </row>
    <row r="1137" spans="2:2" s="714" customFormat="1" x14ac:dyDescent="0.3">
      <c r="B1137" s="711"/>
    </row>
    <row r="1138" spans="2:2" s="714" customFormat="1" x14ac:dyDescent="0.3">
      <c r="B1138" s="711"/>
    </row>
    <row r="1139" spans="2:2" s="714" customFormat="1" x14ac:dyDescent="0.3">
      <c r="B1139" s="711"/>
    </row>
    <row r="1140" spans="2:2" s="714" customFormat="1" x14ac:dyDescent="0.3">
      <c r="B1140" s="711"/>
    </row>
    <row r="1141" spans="2:2" s="714" customFormat="1" x14ac:dyDescent="0.3">
      <c r="B1141" s="711"/>
    </row>
    <row r="1142" spans="2:2" s="714" customFormat="1" x14ac:dyDescent="0.3">
      <c r="B1142" s="711"/>
    </row>
    <row r="1143" spans="2:2" s="714" customFormat="1" x14ac:dyDescent="0.3">
      <c r="B1143" s="711"/>
    </row>
    <row r="1144" spans="2:2" s="714" customFormat="1" x14ac:dyDescent="0.3">
      <c r="B1144" s="711"/>
    </row>
    <row r="1145" spans="2:2" s="714" customFormat="1" x14ac:dyDescent="0.3">
      <c r="B1145" s="711"/>
    </row>
    <row r="1146" spans="2:2" s="714" customFormat="1" x14ac:dyDescent="0.3">
      <c r="B1146" s="711"/>
    </row>
    <row r="1147" spans="2:2" s="714" customFormat="1" x14ac:dyDescent="0.3">
      <c r="B1147" s="711"/>
    </row>
    <row r="1148" spans="2:2" s="714" customFormat="1" x14ac:dyDescent="0.3">
      <c r="B1148" s="711"/>
    </row>
    <row r="1149" spans="2:2" s="714" customFormat="1" x14ac:dyDescent="0.3">
      <c r="B1149" s="711"/>
    </row>
    <row r="1150" spans="2:2" s="714" customFormat="1" x14ac:dyDescent="0.3">
      <c r="B1150" s="711"/>
    </row>
    <row r="1151" spans="2:2" s="714" customFormat="1" x14ac:dyDescent="0.3">
      <c r="B1151" s="711"/>
    </row>
    <row r="1152" spans="2:2" s="714" customFormat="1" x14ac:dyDescent="0.3">
      <c r="B1152" s="711"/>
    </row>
    <row r="1153" spans="2:2" s="714" customFormat="1" x14ac:dyDescent="0.3">
      <c r="B1153" s="711"/>
    </row>
    <row r="1154" spans="2:2" s="714" customFormat="1" x14ac:dyDescent="0.3">
      <c r="B1154" s="711"/>
    </row>
    <row r="1155" spans="2:2" s="714" customFormat="1" x14ac:dyDescent="0.3">
      <c r="B1155" s="711"/>
    </row>
    <row r="1156" spans="2:2" s="714" customFormat="1" x14ac:dyDescent="0.3">
      <c r="B1156" s="711"/>
    </row>
    <row r="1157" spans="2:2" s="714" customFormat="1" x14ac:dyDescent="0.3">
      <c r="B1157" s="711"/>
    </row>
    <row r="1158" spans="2:2" s="714" customFormat="1" x14ac:dyDescent="0.3">
      <c r="B1158" s="711"/>
    </row>
    <row r="1159" spans="2:2" s="714" customFormat="1" x14ac:dyDescent="0.3">
      <c r="B1159" s="711"/>
    </row>
    <row r="1160" spans="2:2" s="714" customFormat="1" x14ac:dyDescent="0.3">
      <c r="B1160" s="711"/>
    </row>
    <row r="1161" spans="2:2" s="714" customFormat="1" x14ac:dyDescent="0.3">
      <c r="B1161" s="711"/>
    </row>
    <row r="1162" spans="2:2" s="714" customFormat="1" x14ac:dyDescent="0.3">
      <c r="B1162" s="711"/>
    </row>
    <row r="1163" spans="2:2" s="714" customFormat="1" x14ac:dyDescent="0.3">
      <c r="B1163" s="711"/>
    </row>
    <row r="1164" spans="2:2" s="714" customFormat="1" x14ac:dyDescent="0.3">
      <c r="B1164" s="711"/>
    </row>
    <row r="1165" spans="2:2" s="714" customFormat="1" x14ac:dyDescent="0.3">
      <c r="B1165" s="711"/>
    </row>
    <row r="1166" spans="2:2" s="714" customFormat="1" x14ac:dyDescent="0.3">
      <c r="B1166" s="711"/>
    </row>
    <row r="1167" spans="2:2" s="714" customFormat="1" x14ac:dyDescent="0.3">
      <c r="B1167" s="711"/>
    </row>
    <row r="1168" spans="2:2" s="714" customFormat="1" x14ac:dyDescent="0.3">
      <c r="B1168" s="711"/>
    </row>
    <row r="1169" spans="2:2" s="714" customFormat="1" x14ac:dyDescent="0.3">
      <c r="B1169" s="711"/>
    </row>
    <row r="1170" spans="2:2" s="714" customFormat="1" x14ac:dyDescent="0.3">
      <c r="B1170" s="711"/>
    </row>
    <row r="1171" spans="2:2" s="714" customFormat="1" x14ac:dyDescent="0.3">
      <c r="B1171" s="711"/>
    </row>
    <row r="1172" spans="2:2" s="714" customFormat="1" x14ac:dyDescent="0.3">
      <c r="B1172" s="711"/>
    </row>
    <row r="1173" spans="2:2" s="714" customFormat="1" x14ac:dyDescent="0.3">
      <c r="B1173" s="711"/>
    </row>
    <row r="1174" spans="2:2" s="714" customFormat="1" x14ac:dyDescent="0.3">
      <c r="B1174" s="711"/>
    </row>
    <row r="1175" spans="2:2" s="714" customFormat="1" x14ac:dyDescent="0.3">
      <c r="B1175" s="711"/>
    </row>
    <row r="1176" spans="2:2" s="714" customFormat="1" x14ac:dyDescent="0.3">
      <c r="B1176" s="711"/>
    </row>
    <row r="1177" spans="2:2" s="714" customFormat="1" x14ac:dyDescent="0.3">
      <c r="B1177" s="711"/>
    </row>
    <row r="1178" spans="2:2" s="714" customFormat="1" x14ac:dyDescent="0.3">
      <c r="B1178" s="711"/>
    </row>
    <row r="1179" spans="2:2" s="714" customFormat="1" x14ac:dyDescent="0.3">
      <c r="B1179" s="711"/>
    </row>
    <row r="1180" spans="2:2" s="714" customFormat="1" x14ac:dyDescent="0.3">
      <c r="B1180" s="711"/>
    </row>
    <row r="1181" spans="2:2" s="714" customFormat="1" x14ac:dyDescent="0.3">
      <c r="B1181" s="711"/>
    </row>
    <row r="1182" spans="2:2" s="714" customFormat="1" x14ac:dyDescent="0.3">
      <c r="B1182" s="711"/>
    </row>
    <row r="1183" spans="2:2" s="714" customFormat="1" x14ac:dyDescent="0.3">
      <c r="B1183" s="711"/>
    </row>
    <row r="1184" spans="2:2" s="714" customFormat="1" x14ac:dyDescent="0.3">
      <c r="B1184" s="711"/>
    </row>
    <row r="1185" spans="2:2" s="714" customFormat="1" x14ac:dyDescent="0.3">
      <c r="B1185" s="711"/>
    </row>
    <row r="1186" spans="2:2" s="714" customFormat="1" x14ac:dyDescent="0.3">
      <c r="B1186" s="711"/>
    </row>
    <row r="1187" spans="2:2" s="714" customFormat="1" x14ac:dyDescent="0.3">
      <c r="B1187" s="711"/>
    </row>
    <row r="1188" spans="2:2" s="714" customFormat="1" x14ac:dyDescent="0.3">
      <c r="B1188" s="711"/>
    </row>
    <row r="1189" spans="2:2" s="714" customFormat="1" x14ac:dyDescent="0.3">
      <c r="B1189" s="711"/>
    </row>
    <row r="1190" spans="2:2" s="714" customFormat="1" x14ac:dyDescent="0.3">
      <c r="B1190" s="711"/>
    </row>
    <row r="1191" spans="2:2" s="714" customFormat="1" x14ac:dyDescent="0.3">
      <c r="B1191" s="711"/>
    </row>
    <row r="1192" spans="2:2" s="714" customFormat="1" x14ac:dyDescent="0.3">
      <c r="B1192" s="711"/>
    </row>
    <row r="1193" spans="2:2" s="714" customFormat="1" x14ac:dyDescent="0.3">
      <c r="B1193" s="711"/>
    </row>
    <row r="1194" spans="2:2" s="714" customFormat="1" x14ac:dyDescent="0.3">
      <c r="B1194" s="711"/>
    </row>
    <row r="1195" spans="2:2" s="714" customFormat="1" x14ac:dyDescent="0.3">
      <c r="B1195" s="711"/>
    </row>
    <row r="1196" spans="2:2" s="714" customFormat="1" x14ac:dyDescent="0.3">
      <c r="B1196" s="711"/>
    </row>
    <row r="1197" spans="2:2" s="714" customFormat="1" x14ac:dyDescent="0.3">
      <c r="B1197" s="711"/>
    </row>
    <row r="1198" spans="2:2" s="714" customFormat="1" x14ac:dyDescent="0.3">
      <c r="B1198" s="711"/>
    </row>
    <row r="1199" spans="2:2" s="714" customFormat="1" x14ac:dyDescent="0.3">
      <c r="B1199" s="711"/>
    </row>
    <row r="1200" spans="2:2" s="714" customFormat="1" x14ac:dyDescent="0.3">
      <c r="B1200" s="711"/>
    </row>
    <row r="1201" spans="2:2" s="714" customFormat="1" x14ac:dyDescent="0.3">
      <c r="B1201" s="711"/>
    </row>
    <row r="1202" spans="2:2" s="714" customFormat="1" x14ac:dyDescent="0.3">
      <c r="B1202" s="711"/>
    </row>
    <row r="1203" spans="2:2" s="714" customFormat="1" x14ac:dyDescent="0.3">
      <c r="B1203" s="711"/>
    </row>
    <row r="1204" spans="2:2" s="714" customFormat="1" x14ac:dyDescent="0.3">
      <c r="B1204" s="711"/>
    </row>
    <row r="1205" spans="2:2" s="714" customFormat="1" x14ac:dyDescent="0.3">
      <c r="B1205" s="711"/>
    </row>
    <row r="1206" spans="2:2" s="714" customFormat="1" x14ac:dyDescent="0.3">
      <c r="B1206" s="711"/>
    </row>
    <row r="1207" spans="2:2" s="714" customFormat="1" x14ac:dyDescent="0.3">
      <c r="B1207" s="711"/>
    </row>
    <row r="1208" spans="2:2" s="714" customFormat="1" x14ac:dyDescent="0.3">
      <c r="B1208" s="711"/>
    </row>
    <row r="1209" spans="2:2" s="714" customFormat="1" x14ac:dyDescent="0.3">
      <c r="B1209" s="711"/>
    </row>
    <row r="1210" spans="2:2" s="714" customFormat="1" x14ac:dyDescent="0.3">
      <c r="B1210" s="711"/>
    </row>
    <row r="1211" spans="2:2" s="714" customFormat="1" x14ac:dyDescent="0.3">
      <c r="B1211" s="711"/>
    </row>
    <row r="1212" spans="2:2" s="714" customFormat="1" x14ac:dyDescent="0.3">
      <c r="B1212" s="711"/>
    </row>
    <row r="1213" spans="2:2" s="714" customFormat="1" x14ac:dyDescent="0.3">
      <c r="B1213" s="711"/>
    </row>
    <row r="1214" spans="2:2" s="714" customFormat="1" x14ac:dyDescent="0.3">
      <c r="B1214" s="711"/>
    </row>
    <row r="1215" spans="2:2" s="714" customFormat="1" x14ac:dyDescent="0.3">
      <c r="B1215" s="711"/>
    </row>
    <row r="1216" spans="2:2" s="714" customFormat="1" x14ac:dyDescent="0.3">
      <c r="B1216" s="711"/>
    </row>
    <row r="1217" spans="2:2" s="714" customFormat="1" x14ac:dyDescent="0.3">
      <c r="B1217" s="711"/>
    </row>
    <row r="1218" spans="2:2" s="714" customFormat="1" x14ac:dyDescent="0.3">
      <c r="B1218" s="711"/>
    </row>
    <row r="1219" spans="2:2" s="714" customFormat="1" x14ac:dyDescent="0.3">
      <c r="B1219" s="711"/>
    </row>
    <row r="1220" spans="2:2" s="714" customFormat="1" x14ac:dyDescent="0.3">
      <c r="B1220" s="711"/>
    </row>
    <row r="1221" spans="2:2" s="714" customFormat="1" x14ac:dyDescent="0.3">
      <c r="B1221" s="711"/>
    </row>
    <row r="1222" spans="2:2" s="714" customFormat="1" x14ac:dyDescent="0.3">
      <c r="B1222" s="711"/>
    </row>
    <row r="1223" spans="2:2" s="714" customFormat="1" x14ac:dyDescent="0.3">
      <c r="B1223" s="711"/>
    </row>
    <row r="1224" spans="2:2" s="714" customFormat="1" x14ac:dyDescent="0.3">
      <c r="B1224" s="711"/>
    </row>
    <row r="1225" spans="2:2" s="714" customFormat="1" x14ac:dyDescent="0.3">
      <c r="B1225" s="711"/>
    </row>
    <row r="1226" spans="2:2" s="714" customFormat="1" x14ac:dyDescent="0.3">
      <c r="B1226" s="711"/>
    </row>
    <row r="1227" spans="2:2" s="714" customFormat="1" x14ac:dyDescent="0.3">
      <c r="B1227" s="711"/>
    </row>
    <row r="1228" spans="2:2" s="714" customFormat="1" x14ac:dyDescent="0.3">
      <c r="B1228" s="711"/>
    </row>
    <row r="1229" spans="2:2" s="714" customFormat="1" x14ac:dyDescent="0.3">
      <c r="B1229" s="711"/>
    </row>
    <row r="1230" spans="2:2" s="714" customFormat="1" x14ac:dyDescent="0.3">
      <c r="B1230" s="711"/>
    </row>
    <row r="1231" spans="2:2" s="714" customFormat="1" x14ac:dyDescent="0.3">
      <c r="B1231" s="711"/>
    </row>
    <row r="1232" spans="2:2" s="714" customFormat="1" x14ac:dyDescent="0.3">
      <c r="B1232" s="711"/>
    </row>
    <row r="1233" spans="2:2" s="714" customFormat="1" x14ac:dyDescent="0.3">
      <c r="B1233" s="711"/>
    </row>
    <row r="1234" spans="2:2" s="714" customFormat="1" x14ac:dyDescent="0.3">
      <c r="B1234" s="711"/>
    </row>
    <row r="1235" spans="2:2" s="714" customFormat="1" x14ac:dyDescent="0.3">
      <c r="B1235" s="711"/>
    </row>
    <row r="1236" spans="2:2" s="714" customFormat="1" x14ac:dyDescent="0.3">
      <c r="B1236" s="711"/>
    </row>
    <row r="1237" spans="2:2" s="714" customFormat="1" x14ac:dyDescent="0.3">
      <c r="B1237" s="711"/>
    </row>
    <row r="1238" spans="2:2" s="714" customFormat="1" x14ac:dyDescent="0.3">
      <c r="B1238" s="711"/>
    </row>
    <row r="1239" spans="2:2" s="714" customFormat="1" x14ac:dyDescent="0.3">
      <c r="B1239" s="711"/>
    </row>
    <row r="1240" spans="2:2" s="714" customFormat="1" x14ac:dyDescent="0.3">
      <c r="B1240" s="711"/>
    </row>
    <row r="1241" spans="2:2" s="714" customFormat="1" x14ac:dyDescent="0.3">
      <c r="B1241" s="711"/>
    </row>
    <row r="1242" spans="2:2" s="714" customFormat="1" x14ac:dyDescent="0.3">
      <c r="B1242" s="711"/>
    </row>
    <row r="1243" spans="2:2" s="714" customFormat="1" x14ac:dyDescent="0.3">
      <c r="B1243" s="711"/>
    </row>
    <row r="1244" spans="2:2" s="714" customFormat="1" x14ac:dyDescent="0.3">
      <c r="B1244" s="711"/>
    </row>
    <row r="1245" spans="2:2" s="714" customFormat="1" x14ac:dyDescent="0.3">
      <c r="B1245" s="711"/>
    </row>
    <row r="1246" spans="2:2" s="714" customFormat="1" x14ac:dyDescent="0.3">
      <c r="B1246" s="711"/>
    </row>
    <row r="1247" spans="2:2" s="714" customFormat="1" x14ac:dyDescent="0.3">
      <c r="B1247" s="711"/>
    </row>
    <row r="1248" spans="2:2" s="714" customFormat="1" x14ac:dyDescent="0.3">
      <c r="B1248" s="711"/>
    </row>
    <row r="1249" spans="2:2" s="714" customFormat="1" x14ac:dyDescent="0.3">
      <c r="B1249" s="711"/>
    </row>
    <row r="1250" spans="2:2" s="714" customFormat="1" x14ac:dyDescent="0.3">
      <c r="B1250" s="711"/>
    </row>
    <row r="1251" spans="2:2" s="714" customFormat="1" x14ac:dyDescent="0.3">
      <c r="B1251" s="711"/>
    </row>
    <row r="1252" spans="2:2" s="714" customFormat="1" x14ac:dyDescent="0.3">
      <c r="B1252" s="711"/>
    </row>
    <row r="1253" spans="2:2" s="714" customFormat="1" x14ac:dyDescent="0.3">
      <c r="B1253" s="711"/>
    </row>
    <row r="1254" spans="2:2" s="714" customFormat="1" x14ac:dyDescent="0.3">
      <c r="B1254" s="711"/>
    </row>
    <row r="1255" spans="2:2" s="714" customFormat="1" x14ac:dyDescent="0.3">
      <c r="B1255" s="711"/>
    </row>
    <row r="1256" spans="2:2" s="714" customFormat="1" x14ac:dyDescent="0.3">
      <c r="B1256" s="711"/>
    </row>
    <row r="1257" spans="2:2" s="714" customFormat="1" x14ac:dyDescent="0.3">
      <c r="B1257" s="711"/>
    </row>
    <row r="1258" spans="2:2" s="714" customFormat="1" x14ac:dyDescent="0.3">
      <c r="B1258" s="711"/>
    </row>
    <row r="1259" spans="2:2" s="714" customFormat="1" x14ac:dyDescent="0.3">
      <c r="B1259" s="711"/>
    </row>
    <row r="1260" spans="2:2" s="714" customFormat="1" x14ac:dyDescent="0.3">
      <c r="B1260" s="711"/>
    </row>
    <row r="1261" spans="2:2" s="714" customFormat="1" x14ac:dyDescent="0.3">
      <c r="B1261" s="711"/>
    </row>
    <row r="1262" spans="2:2" s="714" customFormat="1" x14ac:dyDescent="0.3">
      <c r="B1262" s="711"/>
    </row>
    <row r="1263" spans="2:2" s="714" customFormat="1" x14ac:dyDescent="0.3">
      <c r="B1263" s="711"/>
    </row>
    <row r="1264" spans="2:2" s="714" customFormat="1" x14ac:dyDescent="0.3">
      <c r="B1264" s="711"/>
    </row>
    <row r="1265" spans="2:2" s="714" customFormat="1" x14ac:dyDescent="0.3">
      <c r="B1265" s="711"/>
    </row>
    <row r="1266" spans="2:2" s="714" customFormat="1" x14ac:dyDescent="0.3">
      <c r="B1266" s="711"/>
    </row>
    <row r="1267" spans="2:2" s="714" customFormat="1" x14ac:dyDescent="0.3">
      <c r="B1267" s="711"/>
    </row>
    <row r="1268" spans="2:2" s="714" customFormat="1" x14ac:dyDescent="0.3">
      <c r="B1268" s="711"/>
    </row>
    <row r="1269" spans="2:2" s="714" customFormat="1" x14ac:dyDescent="0.3">
      <c r="B1269" s="711"/>
    </row>
    <row r="1270" spans="2:2" s="714" customFormat="1" x14ac:dyDescent="0.3">
      <c r="B1270" s="711"/>
    </row>
    <row r="1271" spans="2:2" s="714" customFormat="1" x14ac:dyDescent="0.3">
      <c r="B1271" s="711"/>
    </row>
    <row r="1272" spans="2:2" s="714" customFormat="1" x14ac:dyDescent="0.3">
      <c r="B1272" s="711"/>
    </row>
    <row r="1273" spans="2:2" s="714" customFormat="1" x14ac:dyDescent="0.3">
      <c r="B1273" s="711"/>
    </row>
    <row r="1274" spans="2:2" s="714" customFormat="1" x14ac:dyDescent="0.3">
      <c r="B1274" s="711"/>
    </row>
    <row r="1275" spans="2:2" s="714" customFormat="1" x14ac:dyDescent="0.3">
      <c r="B1275" s="711"/>
    </row>
    <row r="1276" spans="2:2" s="714" customFormat="1" x14ac:dyDescent="0.3">
      <c r="B1276" s="711"/>
    </row>
    <row r="1277" spans="2:2" s="714" customFormat="1" x14ac:dyDescent="0.3">
      <c r="B1277" s="711"/>
    </row>
    <row r="1278" spans="2:2" s="714" customFormat="1" x14ac:dyDescent="0.3">
      <c r="B1278" s="711"/>
    </row>
    <row r="1279" spans="2:2" s="714" customFormat="1" x14ac:dyDescent="0.3">
      <c r="B1279" s="711"/>
    </row>
    <row r="1280" spans="2:2" s="714" customFormat="1" x14ac:dyDescent="0.3">
      <c r="B1280" s="711"/>
    </row>
    <row r="1281" spans="2:2" s="714" customFormat="1" x14ac:dyDescent="0.3">
      <c r="B1281" s="711"/>
    </row>
    <row r="1282" spans="2:2" s="714" customFormat="1" x14ac:dyDescent="0.3">
      <c r="B1282" s="711"/>
    </row>
    <row r="1283" spans="2:2" s="714" customFormat="1" x14ac:dyDescent="0.3">
      <c r="B1283" s="711"/>
    </row>
    <row r="1284" spans="2:2" s="714" customFormat="1" x14ac:dyDescent="0.3">
      <c r="B1284" s="711"/>
    </row>
    <row r="1285" spans="2:2" s="714" customFormat="1" x14ac:dyDescent="0.3">
      <c r="B1285" s="711"/>
    </row>
    <row r="1286" spans="2:2" s="714" customFormat="1" x14ac:dyDescent="0.3">
      <c r="B1286" s="711"/>
    </row>
    <row r="1287" spans="2:2" s="714" customFormat="1" x14ac:dyDescent="0.3">
      <c r="B1287" s="711"/>
    </row>
    <row r="1288" spans="2:2" s="714" customFormat="1" x14ac:dyDescent="0.3">
      <c r="B1288" s="711"/>
    </row>
    <row r="1289" spans="2:2" s="714" customFormat="1" x14ac:dyDescent="0.3">
      <c r="B1289" s="711"/>
    </row>
    <row r="1290" spans="2:2" s="714" customFormat="1" x14ac:dyDescent="0.3">
      <c r="B1290" s="711"/>
    </row>
    <row r="1291" spans="2:2" s="714" customFormat="1" x14ac:dyDescent="0.3">
      <c r="B1291" s="711"/>
    </row>
    <row r="1292" spans="2:2" s="714" customFormat="1" x14ac:dyDescent="0.3">
      <c r="B1292" s="711"/>
    </row>
    <row r="1293" spans="2:2" s="714" customFormat="1" x14ac:dyDescent="0.3">
      <c r="B1293" s="711"/>
    </row>
    <row r="1294" spans="2:2" s="714" customFormat="1" x14ac:dyDescent="0.3">
      <c r="B1294" s="711"/>
    </row>
    <row r="1295" spans="2:2" s="714" customFormat="1" x14ac:dyDescent="0.3">
      <c r="B1295" s="711"/>
    </row>
    <row r="1296" spans="2:2" s="714" customFormat="1" x14ac:dyDescent="0.3">
      <c r="B1296" s="711"/>
    </row>
    <row r="1297" spans="2:2" s="714" customFormat="1" x14ac:dyDescent="0.3">
      <c r="B1297" s="711"/>
    </row>
    <row r="1298" spans="2:2" s="714" customFormat="1" x14ac:dyDescent="0.3">
      <c r="B1298" s="711"/>
    </row>
    <row r="1299" spans="2:2" s="714" customFormat="1" x14ac:dyDescent="0.3">
      <c r="B1299" s="711"/>
    </row>
    <row r="1300" spans="2:2" s="714" customFormat="1" x14ac:dyDescent="0.3">
      <c r="B1300" s="711"/>
    </row>
    <row r="1301" spans="2:2" s="714" customFormat="1" x14ac:dyDescent="0.3">
      <c r="B1301" s="711"/>
    </row>
    <row r="1302" spans="2:2" s="714" customFormat="1" x14ac:dyDescent="0.3">
      <c r="B1302" s="711"/>
    </row>
    <row r="1303" spans="2:2" s="714" customFormat="1" x14ac:dyDescent="0.3">
      <c r="B1303" s="711"/>
    </row>
    <row r="1304" spans="2:2" s="714" customFormat="1" x14ac:dyDescent="0.3">
      <c r="B1304" s="711"/>
    </row>
    <row r="1305" spans="2:2" s="714" customFormat="1" x14ac:dyDescent="0.3">
      <c r="B1305" s="711"/>
    </row>
    <row r="1306" spans="2:2" s="714" customFormat="1" x14ac:dyDescent="0.3">
      <c r="B1306" s="711"/>
    </row>
    <row r="1307" spans="2:2" s="714" customFormat="1" x14ac:dyDescent="0.3">
      <c r="B1307" s="711"/>
    </row>
    <row r="1308" spans="2:2" s="714" customFormat="1" x14ac:dyDescent="0.3">
      <c r="B1308" s="711"/>
    </row>
    <row r="1309" spans="2:2" s="714" customFormat="1" x14ac:dyDescent="0.3">
      <c r="B1309" s="711"/>
    </row>
    <row r="1310" spans="2:2" s="714" customFormat="1" x14ac:dyDescent="0.3">
      <c r="B1310" s="711"/>
    </row>
    <row r="1311" spans="2:2" s="714" customFormat="1" x14ac:dyDescent="0.3">
      <c r="B1311" s="711"/>
    </row>
    <row r="1312" spans="2:2" s="714" customFormat="1" x14ac:dyDescent="0.3">
      <c r="B1312" s="711"/>
    </row>
    <row r="1313" spans="2:2" s="714" customFormat="1" x14ac:dyDescent="0.3">
      <c r="B1313" s="711"/>
    </row>
    <row r="1314" spans="2:2" s="714" customFormat="1" x14ac:dyDescent="0.3">
      <c r="B1314" s="711"/>
    </row>
    <row r="1315" spans="2:2" s="714" customFormat="1" x14ac:dyDescent="0.3">
      <c r="B1315" s="711"/>
    </row>
    <row r="1316" spans="2:2" s="714" customFormat="1" x14ac:dyDescent="0.3">
      <c r="B1316" s="711"/>
    </row>
    <row r="1317" spans="2:2" s="714" customFormat="1" x14ac:dyDescent="0.3">
      <c r="B1317" s="711"/>
    </row>
    <row r="1318" spans="2:2" s="714" customFormat="1" x14ac:dyDescent="0.3">
      <c r="B1318" s="711"/>
    </row>
    <row r="1319" spans="2:2" s="714" customFormat="1" x14ac:dyDescent="0.3">
      <c r="B1319" s="711"/>
    </row>
    <row r="1320" spans="2:2" s="714" customFormat="1" x14ac:dyDescent="0.3">
      <c r="B1320" s="711"/>
    </row>
    <row r="1321" spans="2:2" s="714" customFormat="1" x14ac:dyDescent="0.3">
      <c r="B1321" s="711"/>
    </row>
    <row r="1322" spans="2:2" s="714" customFormat="1" x14ac:dyDescent="0.3">
      <c r="B1322" s="711"/>
    </row>
    <row r="1323" spans="2:2" s="714" customFormat="1" x14ac:dyDescent="0.3">
      <c r="B1323" s="711"/>
    </row>
    <row r="1324" spans="2:2" s="714" customFormat="1" x14ac:dyDescent="0.3">
      <c r="B1324" s="711"/>
    </row>
    <row r="1325" spans="2:2" s="714" customFormat="1" x14ac:dyDescent="0.3">
      <c r="B1325" s="711"/>
    </row>
    <row r="1326" spans="2:2" s="714" customFormat="1" x14ac:dyDescent="0.3">
      <c r="B1326" s="711"/>
    </row>
    <row r="1327" spans="2:2" s="714" customFormat="1" x14ac:dyDescent="0.3">
      <c r="B1327" s="711"/>
    </row>
    <row r="1328" spans="2:2" s="714" customFormat="1" x14ac:dyDescent="0.3">
      <c r="B1328" s="711"/>
    </row>
    <row r="1329" spans="2:2" s="714" customFormat="1" x14ac:dyDescent="0.3">
      <c r="B1329" s="711"/>
    </row>
    <row r="1330" spans="2:2" s="714" customFormat="1" x14ac:dyDescent="0.3">
      <c r="B1330" s="711"/>
    </row>
    <row r="1331" spans="2:2" s="714" customFormat="1" x14ac:dyDescent="0.3">
      <c r="B1331" s="711"/>
    </row>
    <row r="1332" spans="2:2" s="714" customFormat="1" x14ac:dyDescent="0.3">
      <c r="B1332" s="711"/>
    </row>
    <row r="1333" spans="2:2" s="714" customFormat="1" x14ac:dyDescent="0.3">
      <c r="B1333" s="711"/>
    </row>
    <row r="1334" spans="2:2" s="714" customFormat="1" x14ac:dyDescent="0.3">
      <c r="B1334" s="711"/>
    </row>
    <row r="1335" spans="2:2" s="714" customFormat="1" x14ac:dyDescent="0.3">
      <c r="B1335" s="711"/>
    </row>
    <row r="1336" spans="2:2" s="714" customFormat="1" x14ac:dyDescent="0.3">
      <c r="B1336" s="711"/>
    </row>
    <row r="1337" spans="2:2" s="714" customFormat="1" x14ac:dyDescent="0.3">
      <c r="B1337" s="711"/>
    </row>
    <row r="1338" spans="2:2" s="714" customFormat="1" x14ac:dyDescent="0.3">
      <c r="B1338" s="711"/>
    </row>
    <row r="1339" spans="2:2" s="714" customFormat="1" x14ac:dyDescent="0.3">
      <c r="B1339" s="711"/>
    </row>
    <row r="1340" spans="2:2" s="714" customFormat="1" x14ac:dyDescent="0.3">
      <c r="B1340" s="711"/>
    </row>
    <row r="1341" spans="2:2" s="714" customFormat="1" x14ac:dyDescent="0.3">
      <c r="B1341" s="711"/>
    </row>
    <row r="1342" spans="2:2" s="714" customFormat="1" x14ac:dyDescent="0.3">
      <c r="B1342" s="711"/>
    </row>
    <row r="1343" spans="2:2" s="714" customFormat="1" x14ac:dyDescent="0.3">
      <c r="B1343" s="711"/>
    </row>
    <row r="1344" spans="2:2" s="714" customFormat="1" x14ac:dyDescent="0.3">
      <c r="B1344" s="711"/>
    </row>
    <row r="1345" spans="2:2" s="714" customFormat="1" x14ac:dyDescent="0.3">
      <c r="B1345" s="711"/>
    </row>
    <row r="1346" spans="2:2" s="714" customFormat="1" x14ac:dyDescent="0.3">
      <c r="B1346" s="711"/>
    </row>
    <row r="1347" spans="2:2" s="714" customFormat="1" x14ac:dyDescent="0.3">
      <c r="B1347" s="711"/>
    </row>
    <row r="1348" spans="2:2" s="714" customFormat="1" x14ac:dyDescent="0.3">
      <c r="B1348" s="711"/>
    </row>
    <row r="1349" spans="2:2" s="714" customFormat="1" x14ac:dyDescent="0.3">
      <c r="B1349" s="711"/>
    </row>
    <row r="1350" spans="2:2" s="714" customFormat="1" x14ac:dyDescent="0.3">
      <c r="B1350" s="711"/>
    </row>
    <row r="1351" spans="2:2" s="714" customFormat="1" x14ac:dyDescent="0.3">
      <c r="B1351" s="711"/>
    </row>
    <row r="1352" spans="2:2" s="714" customFormat="1" x14ac:dyDescent="0.3">
      <c r="B1352" s="711"/>
    </row>
    <row r="1353" spans="2:2" s="714" customFormat="1" x14ac:dyDescent="0.3">
      <c r="B1353" s="711"/>
    </row>
    <row r="1354" spans="2:2" s="714" customFormat="1" x14ac:dyDescent="0.3">
      <c r="B1354" s="711"/>
    </row>
    <row r="1355" spans="2:2" s="714" customFormat="1" x14ac:dyDescent="0.3">
      <c r="B1355" s="711"/>
    </row>
    <row r="1356" spans="2:2" s="714" customFormat="1" x14ac:dyDescent="0.3">
      <c r="B1356" s="711"/>
    </row>
    <row r="1357" spans="2:2" s="714" customFormat="1" x14ac:dyDescent="0.3">
      <c r="B1357" s="711"/>
    </row>
    <row r="1358" spans="2:2" s="714" customFormat="1" x14ac:dyDescent="0.3">
      <c r="B1358" s="711"/>
    </row>
    <row r="1359" spans="2:2" s="714" customFormat="1" x14ac:dyDescent="0.3">
      <c r="B1359" s="711"/>
    </row>
    <row r="1360" spans="2:2" s="714" customFormat="1" x14ac:dyDescent="0.3">
      <c r="B1360" s="711"/>
    </row>
    <row r="1361" spans="2:2" s="714" customFormat="1" x14ac:dyDescent="0.3">
      <c r="B1361" s="711"/>
    </row>
    <row r="1362" spans="2:2" s="714" customFormat="1" x14ac:dyDescent="0.3">
      <c r="B1362" s="711"/>
    </row>
    <row r="1363" spans="2:2" s="714" customFormat="1" x14ac:dyDescent="0.3">
      <c r="B1363" s="711"/>
    </row>
    <row r="1364" spans="2:2" s="714" customFormat="1" x14ac:dyDescent="0.3">
      <c r="B1364" s="711"/>
    </row>
    <row r="1365" spans="2:2" s="714" customFormat="1" x14ac:dyDescent="0.3">
      <c r="B1365" s="711"/>
    </row>
    <row r="1366" spans="2:2" s="714" customFormat="1" x14ac:dyDescent="0.3">
      <c r="B1366" s="711"/>
    </row>
    <row r="1367" spans="2:2" s="714" customFormat="1" x14ac:dyDescent="0.3">
      <c r="B1367" s="711"/>
    </row>
    <row r="1368" spans="2:2" s="714" customFormat="1" x14ac:dyDescent="0.3">
      <c r="B1368" s="711"/>
    </row>
    <row r="1369" spans="2:2" s="714" customFormat="1" x14ac:dyDescent="0.3">
      <c r="B1369" s="711"/>
    </row>
    <row r="1370" spans="2:2" s="714" customFormat="1" x14ac:dyDescent="0.3">
      <c r="B1370" s="711"/>
    </row>
    <row r="1371" spans="2:2" s="714" customFormat="1" x14ac:dyDescent="0.3">
      <c r="B1371" s="711"/>
    </row>
    <row r="1372" spans="2:2" s="714" customFormat="1" x14ac:dyDescent="0.3">
      <c r="B1372" s="711"/>
    </row>
    <row r="1373" spans="2:2" s="714" customFormat="1" x14ac:dyDescent="0.3">
      <c r="B1373" s="711"/>
    </row>
    <row r="1374" spans="2:2" s="714" customFormat="1" x14ac:dyDescent="0.3">
      <c r="B1374" s="711"/>
    </row>
    <row r="1375" spans="2:2" s="714" customFormat="1" x14ac:dyDescent="0.3">
      <c r="B1375" s="711"/>
    </row>
    <row r="1376" spans="2:2" s="714" customFormat="1" x14ac:dyDescent="0.3">
      <c r="B1376" s="711"/>
    </row>
    <row r="1377" spans="2:2" s="714" customFormat="1" x14ac:dyDescent="0.3">
      <c r="B1377" s="711"/>
    </row>
    <row r="1378" spans="2:2" s="714" customFormat="1" x14ac:dyDescent="0.3">
      <c r="B1378" s="711"/>
    </row>
    <row r="1379" spans="2:2" s="714" customFormat="1" x14ac:dyDescent="0.3">
      <c r="B1379" s="711"/>
    </row>
    <row r="1380" spans="2:2" s="714" customFormat="1" x14ac:dyDescent="0.3">
      <c r="B1380" s="711"/>
    </row>
    <row r="1381" spans="2:2" s="714" customFormat="1" x14ac:dyDescent="0.3">
      <c r="B1381" s="711"/>
    </row>
    <row r="1382" spans="2:2" s="714" customFormat="1" x14ac:dyDescent="0.3">
      <c r="B1382" s="711"/>
    </row>
    <row r="1383" spans="2:2" s="714" customFormat="1" x14ac:dyDescent="0.3">
      <c r="B1383" s="711"/>
    </row>
    <row r="1384" spans="2:2" s="714" customFormat="1" x14ac:dyDescent="0.3">
      <c r="B1384" s="711"/>
    </row>
    <row r="1385" spans="2:2" s="714" customFormat="1" x14ac:dyDescent="0.3">
      <c r="B1385" s="711"/>
    </row>
    <row r="1386" spans="2:2" s="714" customFormat="1" x14ac:dyDescent="0.3">
      <c r="B1386" s="711"/>
    </row>
    <row r="1387" spans="2:2" s="714" customFormat="1" x14ac:dyDescent="0.3">
      <c r="B1387" s="711"/>
    </row>
    <row r="1388" spans="2:2" s="714" customFormat="1" x14ac:dyDescent="0.3">
      <c r="B1388" s="711"/>
    </row>
    <row r="1389" spans="2:2" s="714" customFormat="1" x14ac:dyDescent="0.3">
      <c r="B1389" s="711"/>
    </row>
    <row r="1390" spans="2:2" s="714" customFormat="1" x14ac:dyDescent="0.3">
      <c r="B1390" s="711"/>
    </row>
    <row r="1391" spans="2:2" s="714" customFormat="1" x14ac:dyDescent="0.3">
      <c r="B1391" s="711"/>
    </row>
    <row r="1392" spans="2:2" s="714" customFormat="1" x14ac:dyDescent="0.3">
      <c r="B1392" s="711"/>
    </row>
    <row r="1393" spans="2:2" s="714" customFormat="1" x14ac:dyDescent="0.3">
      <c r="B1393" s="711"/>
    </row>
    <row r="1394" spans="2:2" s="714" customFormat="1" x14ac:dyDescent="0.3">
      <c r="B1394" s="711"/>
    </row>
    <row r="1395" spans="2:2" s="714" customFormat="1" x14ac:dyDescent="0.3">
      <c r="B1395" s="711"/>
    </row>
    <row r="1396" spans="2:2" s="714" customFormat="1" x14ac:dyDescent="0.3">
      <c r="B1396" s="711"/>
    </row>
    <row r="1397" spans="2:2" s="714" customFormat="1" x14ac:dyDescent="0.3">
      <c r="B1397" s="711"/>
    </row>
    <row r="1398" spans="2:2" s="714" customFormat="1" x14ac:dyDescent="0.3">
      <c r="B1398" s="711"/>
    </row>
    <row r="1399" spans="2:2" s="714" customFormat="1" x14ac:dyDescent="0.3">
      <c r="B1399" s="711"/>
    </row>
    <row r="1400" spans="2:2" s="714" customFormat="1" x14ac:dyDescent="0.3">
      <c r="B1400" s="711"/>
    </row>
    <row r="1401" spans="2:2" s="714" customFormat="1" x14ac:dyDescent="0.3">
      <c r="B1401" s="711"/>
    </row>
    <row r="1402" spans="2:2" s="714" customFormat="1" x14ac:dyDescent="0.3">
      <c r="B1402" s="711"/>
    </row>
    <row r="1403" spans="2:2" s="714" customFormat="1" x14ac:dyDescent="0.3">
      <c r="B1403" s="711"/>
    </row>
    <row r="1404" spans="2:2" s="714" customFormat="1" x14ac:dyDescent="0.3">
      <c r="B1404" s="711"/>
    </row>
    <row r="1405" spans="2:2" s="714" customFormat="1" x14ac:dyDescent="0.3">
      <c r="B1405" s="711"/>
    </row>
    <row r="1406" spans="2:2" s="714" customFormat="1" x14ac:dyDescent="0.3">
      <c r="B1406" s="711"/>
    </row>
    <row r="1407" spans="2:2" s="714" customFormat="1" x14ac:dyDescent="0.3">
      <c r="B1407" s="711"/>
    </row>
    <row r="1408" spans="2:2" s="714" customFormat="1" x14ac:dyDescent="0.3">
      <c r="B1408" s="711"/>
    </row>
    <row r="1409" spans="2:2" s="714" customFormat="1" x14ac:dyDescent="0.3">
      <c r="B1409" s="711"/>
    </row>
    <row r="1410" spans="2:2" s="714" customFormat="1" x14ac:dyDescent="0.3">
      <c r="B1410" s="711"/>
    </row>
    <row r="1411" spans="2:2" s="714" customFormat="1" x14ac:dyDescent="0.3">
      <c r="B1411" s="711"/>
    </row>
    <row r="1412" spans="2:2" s="714" customFormat="1" x14ac:dyDescent="0.3">
      <c r="B1412" s="711"/>
    </row>
    <row r="1413" spans="2:2" s="714" customFormat="1" x14ac:dyDescent="0.3">
      <c r="B1413" s="711"/>
    </row>
    <row r="1414" spans="2:2" s="714" customFormat="1" x14ac:dyDescent="0.3">
      <c r="B1414" s="711"/>
    </row>
    <row r="1415" spans="2:2" s="714" customFormat="1" x14ac:dyDescent="0.3">
      <c r="B1415" s="711"/>
    </row>
    <row r="1416" spans="2:2" s="714" customFormat="1" x14ac:dyDescent="0.3">
      <c r="B1416" s="711"/>
    </row>
    <row r="1417" spans="2:2" s="714" customFormat="1" x14ac:dyDescent="0.3">
      <c r="B1417" s="711"/>
    </row>
    <row r="1418" spans="2:2" s="714" customFormat="1" x14ac:dyDescent="0.3">
      <c r="B1418" s="711"/>
    </row>
    <row r="1419" spans="2:2" s="714" customFormat="1" x14ac:dyDescent="0.3">
      <c r="B1419" s="711"/>
    </row>
    <row r="1420" spans="2:2" s="714" customFormat="1" x14ac:dyDescent="0.3">
      <c r="B1420" s="711"/>
    </row>
    <row r="1421" spans="2:2" s="714" customFormat="1" x14ac:dyDescent="0.3">
      <c r="B1421" s="711"/>
    </row>
    <row r="1422" spans="2:2" s="714" customFormat="1" x14ac:dyDescent="0.3">
      <c r="B1422" s="711"/>
    </row>
    <row r="1423" spans="2:2" s="714" customFormat="1" x14ac:dyDescent="0.3">
      <c r="B1423" s="711"/>
    </row>
    <row r="1424" spans="2:2" s="714" customFormat="1" x14ac:dyDescent="0.3">
      <c r="B1424" s="711"/>
    </row>
    <row r="1425" spans="2:2" s="714" customFormat="1" x14ac:dyDescent="0.3">
      <c r="B1425" s="711"/>
    </row>
    <row r="1426" spans="2:2" s="714" customFormat="1" x14ac:dyDescent="0.3">
      <c r="B1426" s="711"/>
    </row>
    <row r="1427" spans="2:2" s="714" customFormat="1" x14ac:dyDescent="0.3">
      <c r="B1427" s="711"/>
    </row>
    <row r="1428" spans="2:2" s="714" customFormat="1" x14ac:dyDescent="0.3">
      <c r="B1428" s="711"/>
    </row>
    <row r="1429" spans="2:2" s="714" customFormat="1" x14ac:dyDescent="0.3">
      <c r="B1429" s="711"/>
    </row>
    <row r="1430" spans="2:2" s="714" customFormat="1" x14ac:dyDescent="0.3">
      <c r="B1430" s="711"/>
    </row>
    <row r="1431" spans="2:2" s="714" customFormat="1" x14ac:dyDescent="0.3">
      <c r="B1431" s="711"/>
    </row>
    <row r="1432" spans="2:2" s="714" customFormat="1" x14ac:dyDescent="0.3">
      <c r="B1432" s="711"/>
    </row>
    <row r="1433" spans="2:2" s="714" customFormat="1" x14ac:dyDescent="0.3">
      <c r="B1433" s="711"/>
    </row>
    <row r="1434" spans="2:2" s="714" customFormat="1" x14ac:dyDescent="0.3">
      <c r="B1434" s="711"/>
    </row>
    <row r="1435" spans="2:2" s="714" customFormat="1" x14ac:dyDescent="0.3">
      <c r="B1435" s="711"/>
    </row>
    <row r="1436" spans="2:2" s="714" customFormat="1" x14ac:dyDescent="0.3">
      <c r="B1436" s="711"/>
    </row>
    <row r="1437" spans="2:2" s="714" customFormat="1" x14ac:dyDescent="0.3">
      <c r="B1437" s="711"/>
    </row>
    <row r="1438" spans="2:2" s="714" customFormat="1" x14ac:dyDescent="0.3">
      <c r="B1438" s="711"/>
    </row>
    <row r="1439" spans="2:2" s="714" customFormat="1" x14ac:dyDescent="0.3">
      <c r="B1439" s="711"/>
    </row>
    <row r="1440" spans="2:2" s="714" customFormat="1" x14ac:dyDescent="0.3">
      <c r="B1440" s="711"/>
    </row>
    <row r="1441" spans="2:2" s="714" customFormat="1" x14ac:dyDescent="0.3">
      <c r="B1441" s="711"/>
    </row>
    <row r="1442" spans="2:2" s="714" customFormat="1" x14ac:dyDescent="0.3">
      <c r="B1442" s="711"/>
    </row>
    <row r="1443" spans="2:2" s="714" customFormat="1" x14ac:dyDescent="0.3">
      <c r="B1443" s="711"/>
    </row>
    <row r="1444" spans="2:2" s="714" customFormat="1" x14ac:dyDescent="0.3">
      <c r="B1444" s="711"/>
    </row>
    <row r="1445" spans="2:2" s="714" customFormat="1" x14ac:dyDescent="0.3">
      <c r="B1445" s="711"/>
    </row>
    <row r="1446" spans="2:2" s="714" customFormat="1" x14ac:dyDescent="0.3">
      <c r="B1446" s="711"/>
    </row>
    <row r="1447" spans="2:2" s="714" customFormat="1" x14ac:dyDescent="0.3">
      <c r="B1447" s="711"/>
    </row>
    <row r="1448" spans="2:2" s="714" customFormat="1" x14ac:dyDescent="0.3">
      <c r="B1448" s="711"/>
    </row>
    <row r="1449" spans="2:2" s="714" customFormat="1" x14ac:dyDescent="0.3">
      <c r="B1449" s="711"/>
    </row>
    <row r="1450" spans="2:2" s="714" customFormat="1" x14ac:dyDescent="0.3">
      <c r="B1450" s="711"/>
    </row>
    <row r="1451" spans="2:2" s="714" customFormat="1" x14ac:dyDescent="0.3">
      <c r="B1451" s="711"/>
    </row>
    <row r="1452" spans="2:2" s="714" customFormat="1" x14ac:dyDescent="0.3">
      <c r="B1452" s="711"/>
    </row>
    <row r="1453" spans="2:2" s="714" customFormat="1" x14ac:dyDescent="0.3">
      <c r="B1453" s="711"/>
    </row>
    <row r="1454" spans="2:2" s="714" customFormat="1" x14ac:dyDescent="0.3">
      <c r="B1454" s="711"/>
    </row>
    <row r="1455" spans="2:2" s="714" customFormat="1" x14ac:dyDescent="0.3">
      <c r="B1455" s="711"/>
    </row>
    <row r="1456" spans="2:2" s="714" customFormat="1" x14ac:dyDescent="0.3">
      <c r="B1456" s="711"/>
    </row>
    <row r="1457" spans="2:2" s="714" customFormat="1" x14ac:dyDescent="0.3">
      <c r="B1457" s="711"/>
    </row>
    <row r="1458" spans="2:2" s="714" customFormat="1" x14ac:dyDescent="0.3">
      <c r="B1458" s="711"/>
    </row>
    <row r="1459" spans="2:2" s="714" customFormat="1" x14ac:dyDescent="0.3">
      <c r="B1459" s="711"/>
    </row>
    <row r="1460" spans="2:2" s="714" customFormat="1" x14ac:dyDescent="0.3">
      <c r="B1460" s="711"/>
    </row>
    <row r="1461" spans="2:2" s="714" customFormat="1" x14ac:dyDescent="0.3">
      <c r="B1461" s="711"/>
    </row>
    <row r="1462" spans="2:2" s="714" customFormat="1" x14ac:dyDescent="0.3">
      <c r="B1462" s="711"/>
    </row>
    <row r="1463" spans="2:2" s="714" customFormat="1" x14ac:dyDescent="0.3">
      <c r="B1463" s="711"/>
    </row>
    <row r="1464" spans="2:2" s="714" customFormat="1" x14ac:dyDescent="0.3">
      <c r="B1464" s="711"/>
    </row>
    <row r="1465" spans="2:2" s="714" customFormat="1" x14ac:dyDescent="0.3">
      <c r="B1465" s="711"/>
    </row>
    <row r="1466" spans="2:2" s="714" customFormat="1" x14ac:dyDescent="0.3">
      <c r="B1466" s="711"/>
    </row>
    <row r="1467" spans="2:2" s="714" customFormat="1" x14ac:dyDescent="0.3">
      <c r="B1467" s="711"/>
    </row>
    <row r="1468" spans="2:2" s="714" customFormat="1" x14ac:dyDescent="0.3">
      <c r="B1468" s="711"/>
    </row>
    <row r="1469" spans="2:2" s="714" customFormat="1" x14ac:dyDescent="0.3">
      <c r="B1469" s="711"/>
    </row>
    <row r="1470" spans="2:2" s="714" customFormat="1" x14ac:dyDescent="0.3">
      <c r="B1470" s="711"/>
    </row>
    <row r="1471" spans="2:2" s="714" customFormat="1" x14ac:dyDescent="0.3">
      <c r="B1471" s="711"/>
    </row>
    <row r="1472" spans="2:2" s="714" customFormat="1" x14ac:dyDescent="0.3">
      <c r="B1472" s="711"/>
    </row>
    <row r="1473" spans="2:2" s="714" customFormat="1" x14ac:dyDescent="0.3">
      <c r="B1473" s="711"/>
    </row>
    <row r="1474" spans="2:2" s="714" customFormat="1" x14ac:dyDescent="0.3">
      <c r="B1474" s="711"/>
    </row>
    <row r="1475" spans="2:2" s="714" customFormat="1" x14ac:dyDescent="0.3">
      <c r="B1475" s="711"/>
    </row>
    <row r="1476" spans="2:2" s="714" customFormat="1" x14ac:dyDescent="0.3">
      <c r="B1476" s="711"/>
    </row>
    <row r="1477" spans="2:2" s="714" customFormat="1" x14ac:dyDescent="0.3">
      <c r="B1477" s="711"/>
    </row>
    <row r="1478" spans="2:2" s="714" customFormat="1" x14ac:dyDescent="0.3">
      <c r="B1478" s="711"/>
    </row>
    <row r="1479" spans="2:2" s="714" customFormat="1" x14ac:dyDescent="0.3">
      <c r="B1479" s="711"/>
    </row>
    <row r="1480" spans="2:2" s="714" customFormat="1" x14ac:dyDescent="0.3">
      <c r="B1480" s="711"/>
    </row>
    <row r="1481" spans="2:2" s="714" customFormat="1" x14ac:dyDescent="0.3">
      <c r="B1481" s="711"/>
    </row>
    <row r="1482" spans="2:2" s="714" customFormat="1" x14ac:dyDescent="0.3">
      <c r="B1482" s="711"/>
    </row>
    <row r="1483" spans="2:2" s="714" customFormat="1" x14ac:dyDescent="0.3">
      <c r="B1483" s="711"/>
    </row>
    <row r="1484" spans="2:2" s="714" customFormat="1" x14ac:dyDescent="0.3">
      <c r="B1484" s="711"/>
    </row>
    <row r="1485" spans="2:2" s="714" customFormat="1" x14ac:dyDescent="0.3">
      <c r="B1485" s="711"/>
    </row>
    <row r="1486" spans="2:2" s="714" customFormat="1" x14ac:dyDescent="0.3">
      <c r="B1486" s="711"/>
    </row>
    <row r="1487" spans="2:2" s="714" customFormat="1" x14ac:dyDescent="0.3">
      <c r="B1487" s="711"/>
    </row>
    <row r="1488" spans="2:2" s="714" customFormat="1" x14ac:dyDescent="0.3">
      <c r="B1488" s="711"/>
    </row>
    <row r="1489" spans="2:2" s="714" customFormat="1" x14ac:dyDescent="0.3">
      <c r="B1489" s="711"/>
    </row>
    <row r="1490" spans="2:2" s="714" customFormat="1" x14ac:dyDescent="0.3">
      <c r="B1490" s="711"/>
    </row>
    <row r="1491" spans="2:2" s="714" customFormat="1" x14ac:dyDescent="0.3">
      <c r="B1491" s="711"/>
    </row>
    <row r="1492" spans="2:2" s="714" customFormat="1" x14ac:dyDescent="0.3">
      <c r="B1492" s="711"/>
    </row>
    <row r="1493" spans="2:2" s="714" customFormat="1" x14ac:dyDescent="0.3">
      <c r="B1493" s="711"/>
    </row>
    <row r="1494" spans="2:2" s="714" customFormat="1" x14ac:dyDescent="0.3">
      <c r="B1494" s="711"/>
    </row>
    <row r="1495" spans="2:2" s="714" customFormat="1" x14ac:dyDescent="0.3">
      <c r="B1495" s="711"/>
    </row>
    <row r="1496" spans="2:2" s="714" customFormat="1" x14ac:dyDescent="0.3">
      <c r="B1496" s="711"/>
    </row>
    <row r="1497" spans="2:2" s="714" customFormat="1" x14ac:dyDescent="0.3">
      <c r="B1497" s="711"/>
    </row>
    <row r="1498" spans="2:2" s="714" customFormat="1" x14ac:dyDescent="0.3">
      <c r="B1498" s="711"/>
    </row>
    <row r="1499" spans="2:2" s="714" customFormat="1" x14ac:dyDescent="0.3">
      <c r="B1499" s="711"/>
    </row>
    <row r="1500" spans="2:2" s="714" customFormat="1" x14ac:dyDescent="0.3">
      <c r="B1500" s="711"/>
    </row>
    <row r="1501" spans="2:2" s="714" customFormat="1" x14ac:dyDescent="0.3">
      <c r="B1501" s="711"/>
    </row>
    <row r="1502" spans="2:2" s="714" customFormat="1" x14ac:dyDescent="0.3">
      <c r="B1502" s="711"/>
    </row>
    <row r="1503" spans="2:2" s="714" customFormat="1" x14ac:dyDescent="0.3">
      <c r="B1503" s="711"/>
    </row>
    <row r="1504" spans="2:2" s="714" customFormat="1" x14ac:dyDescent="0.3">
      <c r="B1504" s="711"/>
    </row>
    <row r="1505" spans="2:2" s="714" customFormat="1" x14ac:dyDescent="0.3">
      <c r="B1505" s="711"/>
    </row>
    <row r="1506" spans="2:2" s="714" customFormat="1" x14ac:dyDescent="0.3">
      <c r="B1506" s="711"/>
    </row>
    <row r="1507" spans="2:2" s="714" customFormat="1" x14ac:dyDescent="0.3">
      <c r="B1507" s="711"/>
    </row>
    <row r="1508" spans="2:2" s="714" customFormat="1" x14ac:dyDescent="0.3">
      <c r="B1508" s="711"/>
    </row>
    <row r="1509" spans="2:2" s="714" customFormat="1" x14ac:dyDescent="0.3">
      <c r="B1509" s="711"/>
    </row>
    <row r="1510" spans="2:2" s="714" customFormat="1" x14ac:dyDescent="0.3">
      <c r="B1510" s="711"/>
    </row>
    <row r="1511" spans="2:2" s="714" customFormat="1" x14ac:dyDescent="0.3">
      <c r="B1511" s="711"/>
    </row>
    <row r="1512" spans="2:2" s="714" customFormat="1" x14ac:dyDescent="0.3">
      <c r="B1512" s="711"/>
    </row>
    <row r="1513" spans="2:2" s="714" customFormat="1" x14ac:dyDescent="0.3">
      <c r="B1513" s="711"/>
    </row>
    <row r="1514" spans="2:2" s="714" customFormat="1" x14ac:dyDescent="0.3">
      <c r="B1514" s="711"/>
    </row>
    <row r="1515" spans="2:2" s="714" customFormat="1" x14ac:dyDescent="0.3">
      <c r="B1515" s="711"/>
    </row>
    <row r="1516" spans="2:2" s="714" customFormat="1" x14ac:dyDescent="0.3">
      <c r="B1516" s="711"/>
    </row>
    <row r="1517" spans="2:2" s="714" customFormat="1" x14ac:dyDescent="0.3">
      <c r="B1517" s="711"/>
    </row>
    <row r="1518" spans="2:2" s="714" customFormat="1" x14ac:dyDescent="0.3">
      <c r="B1518" s="711"/>
    </row>
    <row r="1519" spans="2:2" s="714" customFormat="1" x14ac:dyDescent="0.3">
      <c r="B1519" s="711"/>
    </row>
    <row r="1520" spans="2:2" s="714" customFormat="1" x14ac:dyDescent="0.3">
      <c r="B1520" s="711"/>
    </row>
    <row r="1521" spans="2:2" s="714" customFormat="1" x14ac:dyDescent="0.3">
      <c r="B1521" s="711"/>
    </row>
    <row r="1522" spans="2:2" s="714" customFormat="1" x14ac:dyDescent="0.3">
      <c r="B1522" s="711"/>
    </row>
    <row r="1523" spans="2:2" s="714" customFormat="1" x14ac:dyDescent="0.3">
      <c r="B1523" s="711"/>
    </row>
    <row r="1524" spans="2:2" s="714" customFormat="1" x14ac:dyDescent="0.3">
      <c r="B1524" s="711"/>
    </row>
    <row r="1525" spans="2:2" s="714" customFormat="1" x14ac:dyDescent="0.3">
      <c r="B1525" s="711"/>
    </row>
    <row r="1526" spans="2:2" s="714" customFormat="1" x14ac:dyDescent="0.3">
      <c r="B1526" s="711"/>
    </row>
    <row r="1527" spans="2:2" s="714" customFormat="1" x14ac:dyDescent="0.3">
      <c r="B1527" s="711"/>
    </row>
    <row r="1528" spans="2:2" s="714" customFormat="1" x14ac:dyDescent="0.3">
      <c r="B1528" s="711"/>
    </row>
    <row r="1529" spans="2:2" s="714" customFormat="1" x14ac:dyDescent="0.3">
      <c r="B1529" s="711"/>
    </row>
    <row r="1530" spans="2:2" s="714" customFormat="1" x14ac:dyDescent="0.3">
      <c r="B1530" s="711"/>
    </row>
    <row r="1531" spans="2:2" s="714" customFormat="1" x14ac:dyDescent="0.3">
      <c r="B1531" s="711"/>
    </row>
    <row r="1532" spans="2:2" s="714" customFormat="1" x14ac:dyDescent="0.3">
      <c r="B1532" s="711"/>
    </row>
    <row r="1533" spans="2:2" s="714" customFormat="1" x14ac:dyDescent="0.3">
      <c r="B1533" s="711"/>
    </row>
    <row r="1534" spans="2:2" s="714" customFormat="1" x14ac:dyDescent="0.3">
      <c r="B1534" s="711"/>
    </row>
    <row r="1535" spans="2:2" s="714" customFormat="1" x14ac:dyDescent="0.3">
      <c r="B1535" s="711"/>
    </row>
    <row r="1536" spans="2:2" s="714" customFormat="1" x14ac:dyDescent="0.3">
      <c r="B1536" s="711"/>
    </row>
    <row r="1537" spans="2:2" s="714" customFormat="1" x14ac:dyDescent="0.3">
      <c r="B1537" s="711"/>
    </row>
    <row r="1538" spans="2:2" s="714" customFormat="1" x14ac:dyDescent="0.3">
      <c r="B1538" s="711"/>
    </row>
    <row r="1539" spans="2:2" s="714" customFormat="1" x14ac:dyDescent="0.3">
      <c r="B1539" s="711"/>
    </row>
    <row r="1540" spans="2:2" s="714" customFormat="1" x14ac:dyDescent="0.3">
      <c r="B1540" s="711"/>
    </row>
    <row r="1541" spans="2:2" s="714" customFormat="1" x14ac:dyDescent="0.3">
      <c r="B1541" s="711"/>
    </row>
    <row r="1542" spans="2:2" s="714" customFormat="1" x14ac:dyDescent="0.3">
      <c r="B1542" s="711"/>
    </row>
    <row r="1543" spans="2:2" s="714" customFormat="1" x14ac:dyDescent="0.3">
      <c r="B1543" s="711"/>
    </row>
    <row r="1544" spans="2:2" s="714" customFormat="1" x14ac:dyDescent="0.3">
      <c r="B1544" s="711"/>
    </row>
    <row r="1545" spans="2:2" s="714" customFormat="1" x14ac:dyDescent="0.3">
      <c r="B1545" s="711"/>
    </row>
    <row r="1546" spans="2:2" s="714" customFormat="1" x14ac:dyDescent="0.3">
      <c r="B1546" s="711"/>
    </row>
    <row r="1547" spans="2:2" s="714" customFormat="1" x14ac:dyDescent="0.3">
      <c r="B1547" s="711"/>
    </row>
    <row r="1548" spans="2:2" s="714" customFormat="1" x14ac:dyDescent="0.3">
      <c r="B1548" s="711"/>
    </row>
    <row r="1549" spans="2:2" s="714" customFormat="1" x14ac:dyDescent="0.3">
      <c r="B1549" s="711"/>
    </row>
    <row r="1550" spans="2:2" s="714" customFormat="1" x14ac:dyDescent="0.3">
      <c r="B1550" s="711"/>
    </row>
    <row r="1551" spans="2:2" s="714" customFormat="1" x14ac:dyDescent="0.3">
      <c r="B1551" s="711"/>
    </row>
    <row r="1552" spans="2:2" s="714" customFormat="1" x14ac:dyDescent="0.3">
      <c r="B1552" s="711"/>
    </row>
    <row r="1553" spans="2:2" s="714" customFormat="1" x14ac:dyDescent="0.3">
      <c r="B1553" s="711"/>
    </row>
    <row r="1554" spans="2:2" s="714" customFormat="1" x14ac:dyDescent="0.3">
      <c r="B1554" s="711"/>
    </row>
    <row r="1555" spans="2:2" s="714" customFormat="1" x14ac:dyDescent="0.3">
      <c r="B1555" s="711"/>
    </row>
    <row r="1556" spans="2:2" s="714" customFormat="1" x14ac:dyDescent="0.3">
      <c r="B1556" s="711"/>
    </row>
    <row r="1557" spans="2:2" s="714" customFormat="1" x14ac:dyDescent="0.3">
      <c r="B1557" s="711"/>
    </row>
    <row r="1558" spans="2:2" s="714" customFormat="1" x14ac:dyDescent="0.3">
      <c r="B1558" s="711"/>
    </row>
    <row r="1559" spans="2:2" s="714" customFormat="1" x14ac:dyDescent="0.3">
      <c r="B1559" s="711"/>
    </row>
    <row r="1560" spans="2:2" s="714" customFormat="1" x14ac:dyDescent="0.3">
      <c r="B1560" s="711"/>
    </row>
    <row r="1561" spans="2:2" s="714" customFormat="1" x14ac:dyDescent="0.3">
      <c r="B1561" s="711"/>
    </row>
    <row r="1562" spans="2:2" s="714" customFormat="1" x14ac:dyDescent="0.3">
      <c r="B1562" s="711"/>
    </row>
    <row r="1563" spans="2:2" s="714" customFormat="1" x14ac:dyDescent="0.3">
      <c r="B1563" s="711"/>
    </row>
    <row r="1564" spans="2:2" s="714" customFormat="1" x14ac:dyDescent="0.3">
      <c r="B1564" s="711"/>
    </row>
    <row r="1565" spans="2:2" s="714" customFormat="1" x14ac:dyDescent="0.3">
      <c r="B1565" s="711"/>
    </row>
    <row r="1566" spans="2:2" s="714" customFormat="1" x14ac:dyDescent="0.3">
      <c r="B1566" s="711"/>
    </row>
    <row r="1567" spans="2:2" s="714" customFormat="1" x14ac:dyDescent="0.3">
      <c r="B1567" s="711"/>
    </row>
    <row r="1568" spans="2:2" s="714" customFormat="1" x14ac:dyDescent="0.3">
      <c r="B1568" s="711"/>
    </row>
    <row r="1569" spans="2:2" s="714" customFormat="1" x14ac:dyDescent="0.3">
      <c r="B1569" s="711"/>
    </row>
    <row r="1570" spans="2:2" s="714" customFormat="1" x14ac:dyDescent="0.3">
      <c r="B1570" s="711"/>
    </row>
    <row r="1571" spans="2:2" s="714" customFormat="1" x14ac:dyDescent="0.3">
      <c r="B1571" s="711"/>
    </row>
    <row r="1572" spans="2:2" s="714" customFormat="1" x14ac:dyDescent="0.3">
      <c r="B1572" s="711"/>
    </row>
    <row r="1573" spans="2:2" s="714" customFormat="1" x14ac:dyDescent="0.3">
      <c r="B1573" s="711"/>
    </row>
    <row r="1574" spans="2:2" s="714" customFormat="1" x14ac:dyDescent="0.3">
      <c r="B1574" s="711"/>
    </row>
    <row r="1575" spans="2:2" s="714" customFormat="1" x14ac:dyDescent="0.3">
      <c r="B1575" s="711"/>
    </row>
    <row r="1576" spans="2:2" s="714" customFormat="1" x14ac:dyDescent="0.3">
      <c r="B1576" s="711"/>
    </row>
    <row r="1577" spans="2:2" s="714" customFormat="1" x14ac:dyDescent="0.3">
      <c r="B1577" s="711"/>
    </row>
    <row r="1578" spans="2:2" s="714" customFormat="1" x14ac:dyDescent="0.3">
      <c r="B1578" s="711"/>
    </row>
    <row r="1579" spans="2:2" s="714" customFormat="1" x14ac:dyDescent="0.3">
      <c r="B1579" s="711"/>
    </row>
    <row r="1580" spans="2:2" s="714" customFormat="1" x14ac:dyDescent="0.3">
      <c r="B1580" s="711"/>
    </row>
    <row r="1581" spans="2:2" s="714" customFormat="1" x14ac:dyDescent="0.3">
      <c r="B1581" s="711"/>
    </row>
    <row r="1582" spans="2:2" s="714" customFormat="1" x14ac:dyDescent="0.3">
      <c r="B1582" s="711"/>
    </row>
    <row r="1583" spans="2:2" s="714" customFormat="1" x14ac:dyDescent="0.3">
      <c r="B1583" s="711"/>
    </row>
    <row r="1584" spans="2:2" s="714" customFormat="1" x14ac:dyDescent="0.3">
      <c r="B1584" s="711"/>
    </row>
    <row r="1585" spans="2:2" s="714" customFormat="1" x14ac:dyDescent="0.3">
      <c r="B1585" s="711"/>
    </row>
    <row r="1586" spans="2:2" s="714" customFormat="1" x14ac:dyDescent="0.3">
      <c r="B1586" s="711"/>
    </row>
    <row r="1587" spans="2:2" s="714" customFormat="1" x14ac:dyDescent="0.3">
      <c r="B1587" s="711"/>
    </row>
    <row r="1588" spans="2:2" s="714" customFormat="1" x14ac:dyDescent="0.3">
      <c r="B1588" s="711"/>
    </row>
    <row r="1589" spans="2:2" s="714" customFormat="1" x14ac:dyDescent="0.3">
      <c r="B1589" s="711"/>
    </row>
    <row r="1590" spans="2:2" s="714" customFormat="1" x14ac:dyDescent="0.3">
      <c r="B1590" s="711"/>
    </row>
    <row r="1591" spans="2:2" s="714" customFormat="1" x14ac:dyDescent="0.3">
      <c r="B1591" s="711"/>
    </row>
    <row r="1592" spans="2:2" s="714" customFormat="1" x14ac:dyDescent="0.3">
      <c r="B1592" s="711"/>
    </row>
    <row r="1593" spans="2:2" s="714" customFormat="1" x14ac:dyDescent="0.3">
      <c r="B1593" s="711"/>
    </row>
    <row r="1594" spans="2:2" s="714" customFormat="1" x14ac:dyDescent="0.3">
      <c r="B1594" s="711"/>
    </row>
    <row r="1595" spans="2:2" s="714" customFormat="1" x14ac:dyDescent="0.3">
      <c r="B1595" s="711"/>
    </row>
    <row r="1596" spans="2:2" s="714" customFormat="1" x14ac:dyDescent="0.3">
      <c r="B1596" s="711"/>
    </row>
    <row r="1597" spans="2:2" s="714" customFormat="1" x14ac:dyDescent="0.3">
      <c r="B1597" s="711"/>
    </row>
    <row r="1598" spans="2:2" s="714" customFormat="1" x14ac:dyDescent="0.3">
      <c r="B1598" s="711"/>
    </row>
    <row r="1599" spans="2:2" s="714" customFormat="1" x14ac:dyDescent="0.3">
      <c r="B1599" s="711"/>
    </row>
    <row r="1600" spans="2:2" s="714" customFormat="1" x14ac:dyDescent="0.3">
      <c r="B1600" s="711"/>
    </row>
    <row r="1601" spans="2:2" s="714" customFormat="1" x14ac:dyDescent="0.3">
      <c r="B1601" s="711"/>
    </row>
    <row r="1602" spans="2:2" s="714" customFormat="1" x14ac:dyDescent="0.3">
      <c r="B1602" s="711"/>
    </row>
    <row r="1603" spans="2:2" s="714" customFormat="1" x14ac:dyDescent="0.3">
      <c r="B1603" s="711"/>
    </row>
  </sheetData>
  <sheetProtection algorithmName="SHA-512" hashValue="A7+o83tiEOF9cFZc3ZMBlt2kIo6LpplZlirBqlCvzgDo+DrAiFkZqfCNfOpDowwaKxA+uy9Xb0PEHok1919XcQ==" saltValue="Mjkr2CJusKhlJxA7d393mw==" spinCount="100000" sheet="1" selectLockedCells="1"/>
  <mergeCells count="38">
    <mergeCell ref="C17:F17"/>
    <mergeCell ref="Q1:R1"/>
    <mergeCell ref="C7:S7"/>
    <mergeCell ref="M9:T9"/>
    <mergeCell ref="C11:F11"/>
    <mergeCell ref="C14:F15"/>
    <mergeCell ref="D19:H19"/>
    <mergeCell ref="B20:T20"/>
    <mergeCell ref="D21:P21"/>
    <mergeCell ref="R21:T21"/>
    <mergeCell ref="B22:F23"/>
    <mergeCell ref="G22:N23"/>
    <mergeCell ref="O22:Q23"/>
    <mergeCell ref="R22:T23"/>
    <mergeCell ref="B24:F24"/>
    <mergeCell ref="G24:N24"/>
    <mergeCell ref="O24:Q24"/>
    <mergeCell ref="R24:T24"/>
    <mergeCell ref="B26:F27"/>
    <mergeCell ref="O26:P27"/>
    <mergeCell ref="R26:S27"/>
    <mergeCell ref="B29:F30"/>
    <mergeCell ref="O29:P30"/>
    <mergeCell ref="R29:S30"/>
    <mergeCell ref="B32:F33"/>
    <mergeCell ref="O32:P33"/>
    <mergeCell ref="R32:S33"/>
    <mergeCell ref="H40:M40"/>
    <mergeCell ref="O40:P40"/>
    <mergeCell ref="R40:S40"/>
    <mergeCell ref="B42:T42"/>
    <mergeCell ref="B35:F36"/>
    <mergeCell ref="O35:P36"/>
    <mergeCell ref="R35:S36"/>
    <mergeCell ref="B38:F39"/>
    <mergeCell ref="H38:M39"/>
    <mergeCell ref="O38:P39"/>
    <mergeCell ref="R38:S39"/>
  </mergeCells>
  <printOptions horizontalCentered="1"/>
  <pageMargins left="0.31496062992125984" right="0.19685039370078741" top="0.43307086614173229" bottom="0.74803149606299213" header="0.31496062992125984" footer="0.31496062992125984"/>
  <pageSetup paperSize="9" scale="74" orientation="portrait" r:id="rId1"/>
  <ignoredErrors>
    <ignoredError sqref="O40" unlocked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>
    <pageSetUpPr fitToPage="1"/>
  </sheetPr>
  <dimension ref="A1:AF1632"/>
  <sheetViews>
    <sheetView topLeftCell="A11" zoomScale="75" workbookViewId="0">
      <selection activeCell="F30" sqref="F30"/>
    </sheetView>
  </sheetViews>
  <sheetFormatPr baseColWidth="10" defaultColWidth="12" defaultRowHeight="15.6" x14ac:dyDescent="0.3"/>
  <cols>
    <col min="1" max="1" width="4.44140625" style="414" customWidth="1"/>
    <col min="2" max="2" width="29.109375" style="994" customWidth="1"/>
    <col min="3" max="3" width="24.5546875" style="994" customWidth="1"/>
    <col min="4" max="4" width="9.109375" style="994" customWidth="1"/>
    <col min="5" max="5" width="7" style="994" customWidth="1"/>
    <col min="6" max="6" width="6.109375" style="994" customWidth="1"/>
    <col min="7" max="7" width="5.88671875" style="994" customWidth="1"/>
    <col min="8" max="10" width="5.44140625" style="994" customWidth="1"/>
    <col min="11" max="11" width="6.109375" style="994" customWidth="1"/>
    <col min="12" max="12" width="10.88671875" style="994" customWidth="1"/>
    <col min="13" max="14" width="15.88671875" style="994" bestFit="1" customWidth="1"/>
    <col min="15" max="15" width="14.33203125" style="994" bestFit="1" customWidth="1"/>
    <col min="16" max="16" width="14.88671875" style="994" customWidth="1"/>
    <col min="17" max="17" width="15.88671875" style="994" customWidth="1"/>
    <col min="18" max="18" width="13.6640625" style="994" customWidth="1"/>
    <col min="19" max="19" width="18.109375" style="994" bestFit="1" customWidth="1"/>
    <col min="20" max="257" width="12" style="414"/>
    <col min="258" max="258" width="13.88671875" style="414" customWidth="1"/>
    <col min="259" max="259" width="24.5546875" style="414" customWidth="1"/>
    <col min="260" max="260" width="9.109375" style="414" customWidth="1"/>
    <col min="261" max="261" width="3.44140625" style="414" bestFit="1" customWidth="1"/>
    <col min="262" max="262" width="6.109375" style="414" customWidth="1"/>
    <col min="263" max="263" width="5.88671875" style="414" customWidth="1"/>
    <col min="264" max="266" width="5.44140625" style="414" customWidth="1"/>
    <col min="267" max="267" width="6.109375" style="414" customWidth="1"/>
    <col min="268" max="268" width="10.88671875" style="414" customWidth="1"/>
    <col min="269" max="270" width="15.88671875" style="414" bestFit="1" customWidth="1"/>
    <col min="271" max="271" width="14.33203125" style="414" bestFit="1" customWidth="1"/>
    <col min="272" max="272" width="14.88671875" style="414" customWidth="1"/>
    <col min="273" max="273" width="15.88671875" style="414" customWidth="1"/>
    <col min="274" max="274" width="13.6640625" style="414" customWidth="1"/>
    <col min="275" max="275" width="18.109375" style="414" bestFit="1" customWidth="1"/>
    <col min="276" max="513" width="12" style="414"/>
    <col min="514" max="514" width="13.88671875" style="414" customWidth="1"/>
    <col min="515" max="515" width="24.5546875" style="414" customWidth="1"/>
    <col min="516" max="516" width="9.109375" style="414" customWidth="1"/>
    <col min="517" max="517" width="3.44140625" style="414" bestFit="1" customWidth="1"/>
    <col min="518" max="518" width="6.109375" style="414" customWidth="1"/>
    <col min="519" max="519" width="5.88671875" style="414" customWidth="1"/>
    <col min="520" max="522" width="5.44140625" style="414" customWidth="1"/>
    <col min="523" max="523" width="6.109375" style="414" customWidth="1"/>
    <col min="524" max="524" width="10.88671875" style="414" customWidth="1"/>
    <col min="525" max="526" width="15.88671875" style="414" bestFit="1" customWidth="1"/>
    <col min="527" max="527" width="14.33203125" style="414" bestFit="1" customWidth="1"/>
    <col min="528" max="528" width="14.88671875" style="414" customWidth="1"/>
    <col min="529" max="529" width="15.88671875" style="414" customWidth="1"/>
    <col min="530" max="530" width="13.6640625" style="414" customWidth="1"/>
    <col min="531" max="531" width="18.109375" style="414" bestFit="1" customWidth="1"/>
    <col min="532" max="769" width="12" style="414"/>
    <col min="770" max="770" width="13.88671875" style="414" customWidth="1"/>
    <col min="771" max="771" width="24.5546875" style="414" customWidth="1"/>
    <col min="772" max="772" width="9.109375" style="414" customWidth="1"/>
    <col min="773" max="773" width="3.44140625" style="414" bestFit="1" customWidth="1"/>
    <col min="774" max="774" width="6.109375" style="414" customWidth="1"/>
    <col min="775" max="775" width="5.88671875" style="414" customWidth="1"/>
    <col min="776" max="778" width="5.44140625" style="414" customWidth="1"/>
    <col min="779" max="779" width="6.109375" style="414" customWidth="1"/>
    <col min="780" max="780" width="10.88671875" style="414" customWidth="1"/>
    <col min="781" max="782" width="15.88671875" style="414" bestFit="1" customWidth="1"/>
    <col min="783" max="783" width="14.33203125" style="414" bestFit="1" customWidth="1"/>
    <col min="784" max="784" width="14.88671875" style="414" customWidth="1"/>
    <col min="785" max="785" width="15.88671875" style="414" customWidth="1"/>
    <col min="786" max="786" width="13.6640625" style="414" customWidth="1"/>
    <col min="787" max="787" width="18.109375" style="414" bestFit="1" customWidth="1"/>
    <col min="788" max="1025" width="12" style="414"/>
    <col min="1026" max="1026" width="13.88671875" style="414" customWidth="1"/>
    <col min="1027" max="1027" width="24.5546875" style="414" customWidth="1"/>
    <col min="1028" max="1028" width="9.109375" style="414" customWidth="1"/>
    <col min="1029" max="1029" width="3.44140625" style="414" bestFit="1" customWidth="1"/>
    <col min="1030" max="1030" width="6.109375" style="414" customWidth="1"/>
    <col min="1031" max="1031" width="5.88671875" style="414" customWidth="1"/>
    <col min="1032" max="1034" width="5.44140625" style="414" customWidth="1"/>
    <col min="1035" max="1035" width="6.109375" style="414" customWidth="1"/>
    <col min="1036" max="1036" width="10.88671875" style="414" customWidth="1"/>
    <col min="1037" max="1038" width="15.88671875" style="414" bestFit="1" customWidth="1"/>
    <col min="1039" max="1039" width="14.33203125" style="414" bestFit="1" customWidth="1"/>
    <col min="1040" max="1040" width="14.88671875" style="414" customWidth="1"/>
    <col min="1041" max="1041" width="15.88671875" style="414" customWidth="1"/>
    <col min="1042" max="1042" width="13.6640625" style="414" customWidth="1"/>
    <col min="1043" max="1043" width="18.109375" style="414" bestFit="1" customWidth="1"/>
    <col min="1044" max="1281" width="12" style="414"/>
    <col min="1282" max="1282" width="13.88671875" style="414" customWidth="1"/>
    <col min="1283" max="1283" width="24.5546875" style="414" customWidth="1"/>
    <col min="1284" max="1284" width="9.109375" style="414" customWidth="1"/>
    <col min="1285" max="1285" width="3.44140625" style="414" bestFit="1" customWidth="1"/>
    <col min="1286" max="1286" width="6.109375" style="414" customWidth="1"/>
    <col min="1287" max="1287" width="5.88671875" style="414" customWidth="1"/>
    <col min="1288" max="1290" width="5.44140625" style="414" customWidth="1"/>
    <col min="1291" max="1291" width="6.109375" style="414" customWidth="1"/>
    <col min="1292" max="1292" width="10.88671875" style="414" customWidth="1"/>
    <col min="1293" max="1294" width="15.88671875" style="414" bestFit="1" customWidth="1"/>
    <col min="1295" max="1295" width="14.33203125" style="414" bestFit="1" customWidth="1"/>
    <col min="1296" max="1296" width="14.88671875" style="414" customWidth="1"/>
    <col min="1297" max="1297" width="15.88671875" style="414" customWidth="1"/>
    <col min="1298" max="1298" width="13.6640625" style="414" customWidth="1"/>
    <col min="1299" max="1299" width="18.109375" style="414" bestFit="1" customWidth="1"/>
    <col min="1300" max="1537" width="12" style="414"/>
    <col min="1538" max="1538" width="13.88671875" style="414" customWidth="1"/>
    <col min="1539" max="1539" width="24.5546875" style="414" customWidth="1"/>
    <col min="1540" max="1540" width="9.109375" style="414" customWidth="1"/>
    <col min="1541" max="1541" width="3.44140625" style="414" bestFit="1" customWidth="1"/>
    <col min="1542" max="1542" width="6.109375" style="414" customWidth="1"/>
    <col min="1543" max="1543" width="5.88671875" style="414" customWidth="1"/>
    <col min="1544" max="1546" width="5.44140625" style="414" customWidth="1"/>
    <col min="1547" max="1547" width="6.109375" style="414" customWidth="1"/>
    <col min="1548" max="1548" width="10.88671875" style="414" customWidth="1"/>
    <col min="1549" max="1550" width="15.88671875" style="414" bestFit="1" customWidth="1"/>
    <col min="1551" max="1551" width="14.33203125" style="414" bestFit="1" customWidth="1"/>
    <col min="1552" max="1552" width="14.88671875" style="414" customWidth="1"/>
    <col min="1553" max="1553" width="15.88671875" style="414" customWidth="1"/>
    <col min="1554" max="1554" width="13.6640625" style="414" customWidth="1"/>
    <col min="1555" max="1555" width="18.109375" style="414" bestFit="1" customWidth="1"/>
    <col min="1556" max="1793" width="12" style="414"/>
    <col min="1794" max="1794" width="13.88671875" style="414" customWidth="1"/>
    <col min="1795" max="1795" width="24.5546875" style="414" customWidth="1"/>
    <col min="1796" max="1796" width="9.109375" style="414" customWidth="1"/>
    <col min="1797" max="1797" width="3.44140625" style="414" bestFit="1" customWidth="1"/>
    <col min="1798" max="1798" width="6.109375" style="414" customWidth="1"/>
    <col min="1799" max="1799" width="5.88671875" style="414" customWidth="1"/>
    <col min="1800" max="1802" width="5.44140625" style="414" customWidth="1"/>
    <col min="1803" max="1803" width="6.109375" style="414" customWidth="1"/>
    <col min="1804" max="1804" width="10.88671875" style="414" customWidth="1"/>
    <col min="1805" max="1806" width="15.88671875" style="414" bestFit="1" customWidth="1"/>
    <col min="1807" max="1807" width="14.33203125" style="414" bestFit="1" customWidth="1"/>
    <col min="1808" max="1808" width="14.88671875" style="414" customWidth="1"/>
    <col min="1809" max="1809" width="15.88671875" style="414" customWidth="1"/>
    <col min="1810" max="1810" width="13.6640625" style="414" customWidth="1"/>
    <col min="1811" max="1811" width="18.109375" style="414" bestFit="1" customWidth="1"/>
    <col min="1812" max="2049" width="12" style="414"/>
    <col min="2050" max="2050" width="13.88671875" style="414" customWidth="1"/>
    <col min="2051" max="2051" width="24.5546875" style="414" customWidth="1"/>
    <col min="2052" max="2052" width="9.109375" style="414" customWidth="1"/>
    <col min="2053" max="2053" width="3.44140625" style="414" bestFit="1" customWidth="1"/>
    <col min="2054" max="2054" width="6.109375" style="414" customWidth="1"/>
    <col min="2055" max="2055" width="5.88671875" style="414" customWidth="1"/>
    <col min="2056" max="2058" width="5.44140625" style="414" customWidth="1"/>
    <col min="2059" max="2059" width="6.109375" style="414" customWidth="1"/>
    <col min="2060" max="2060" width="10.88671875" style="414" customWidth="1"/>
    <col min="2061" max="2062" width="15.88671875" style="414" bestFit="1" customWidth="1"/>
    <col min="2063" max="2063" width="14.33203125" style="414" bestFit="1" customWidth="1"/>
    <col min="2064" max="2064" width="14.88671875" style="414" customWidth="1"/>
    <col min="2065" max="2065" width="15.88671875" style="414" customWidth="1"/>
    <col min="2066" max="2066" width="13.6640625" style="414" customWidth="1"/>
    <col min="2067" max="2067" width="18.109375" style="414" bestFit="1" customWidth="1"/>
    <col min="2068" max="2305" width="12" style="414"/>
    <col min="2306" max="2306" width="13.88671875" style="414" customWidth="1"/>
    <col min="2307" max="2307" width="24.5546875" style="414" customWidth="1"/>
    <col min="2308" max="2308" width="9.109375" style="414" customWidth="1"/>
    <col min="2309" max="2309" width="3.44140625" style="414" bestFit="1" customWidth="1"/>
    <col min="2310" max="2310" width="6.109375" style="414" customWidth="1"/>
    <col min="2311" max="2311" width="5.88671875" style="414" customWidth="1"/>
    <col min="2312" max="2314" width="5.44140625" style="414" customWidth="1"/>
    <col min="2315" max="2315" width="6.109375" style="414" customWidth="1"/>
    <col min="2316" max="2316" width="10.88671875" style="414" customWidth="1"/>
    <col min="2317" max="2318" width="15.88671875" style="414" bestFit="1" customWidth="1"/>
    <col min="2319" max="2319" width="14.33203125" style="414" bestFit="1" customWidth="1"/>
    <col min="2320" max="2320" width="14.88671875" style="414" customWidth="1"/>
    <col min="2321" max="2321" width="15.88671875" style="414" customWidth="1"/>
    <col min="2322" max="2322" width="13.6640625" style="414" customWidth="1"/>
    <col min="2323" max="2323" width="18.109375" style="414" bestFit="1" customWidth="1"/>
    <col min="2324" max="2561" width="12" style="414"/>
    <col min="2562" max="2562" width="13.88671875" style="414" customWidth="1"/>
    <col min="2563" max="2563" width="24.5546875" style="414" customWidth="1"/>
    <col min="2564" max="2564" width="9.109375" style="414" customWidth="1"/>
    <col min="2565" max="2565" width="3.44140625" style="414" bestFit="1" customWidth="1"/>
    <col min="2566" max="2566" width="6.109375" style="414" customWidth="1"/>
    <col min="2567" max="2567" width="5.88671875" style="414" customWidth="1"/>
    <col min="2568" max="2570" width="5.44140625" style="414" customWidth="1"/>
    <col min="2571" max="2571" width="6.109375" style="414" customWidth="1"/>
    <col min="2572" max="2572" width="10.88671875" style="414" customWidth="1"/>
    <col min="2573" max="2574" width="15.88671875" style="414" bestFit="1" customWidth="1"/>
    <col min="2575" max="2575" width="14.33203125" style="414" bestFit="1" customWidth="1"/>
    <col min="2576" max="2576" width="14.88671875" style="414" customWidth="1"/>
    <col min="2577" max="2577" width="15.88671875" style="414" customWidth="1"/>
    <col min="2578" max="2578" width="13.6640625" style="414" customWidth="1"/>
    <col min="2579" max="2579" width="18.109375" style="414" bestFit="1" customWidth="1"/>
    <col min="2580" max="2817" width="12" style="414"/>
    <col min="2818" max="2818" width="13.88671875" style="414" customWidth="1"/>
    <col min="2819" max="2819" width="24.5546875" style="414" customWidth="1"/>
    <col min="2820" max="2820" width="9.109375" style="414" customWidth="1"/>
    <col min="2821" max="2821" width="3.44140625" style="414" bestFit="1" customWidth="1"/>
    <col min="2822" max="2822" width="6.109375" style="414" customWidth="1"/>
    <col min="2823" max="2823" width="5.88671875" style="414" customWidth="1"/>
    <col min="2824" max="2826" width="5.44140625" style="414" customWidth="1"/>
    <col min="2827" max="2827" width="6.109375" style="414" customWidth="1"/>
    <col min="2828" max="2828" width="10.88671875" style="414" customWidth="1"/>
    <col min="2829" max="2830" width="15.88671875" style="414" bestFit="1" customWidth="1"/>
    <col min="2831" max="2831" width="14.33203125" style="414" bestFit="1" customWidth="1"/>
    <col min="2832" max="2832" width="14.88671875" style="414" customWidth="1"/>
    <col min="2833" max="2833" width="15.88671875" style="414" customWidth="1"/>
    <col min="2834" max="2834" width="13.6640625" style="414" customWidth="1"/>
    <col min="2835" max="2835" width="18.109375" style="414" bestFit="1" customWidth="1"/>
    <col min="2836" max="3073" width="12" style="414"/>
    <col min="3074" max="3074" width="13.88671875" style="414" customWidth="1"/>
    <col min="3075" max="3075" width="24.5546875" style="414" customWidth="1"/>
    <col min="3076" max="3076" width="9.109375" style="414" customWidth="1"/>
    <col min="3077" max="3077" width="3.44140625" style="414" bestFit="1" customWidth="1"/>
    <col min="3078" max="3078" width="6.109375" style="414" customWidth="1"/>
    <col min="3079" max="3079" width="5.88671875" style="414" customWidth="1"/>
    <col min="3080" max="3082" width="5.44140625" style="414" customWidth="1"/>
    <col min="3083" max="3083" width="6.109375" style="414" customWidth="1"/>
    <col min="3084" max="3084" width="10.88671875" style="414" customWidth="1"/>
    <col min="3085" max="3086" width="15.88671875" style="414" bestFit="1" customWidth="1"/>
    <col min="3087" max="3087" width="14.33203125" style="414" bestFit="1" customWidth="1"/>
    <col min="3088" max="3088" width="14.88671875" style="414" customWidth="1"/>
    <col min="3089" max="3089" width="15.88671875" style="414" customWidth="1"/>
    <col min="3090" max="3090" width="13.6640625" style="414" customWidth="1"/>
    <col min="3091" max="3091" width="18.109375" style="414" bestFit="1" customWidth="1"/>
    <col min="3092" max="3329" width="12" style="414"/>
    <col min="3330" max="3330" width="13.88671875" style="414" customWidth="1"/>
    <col min="3331" max="3331" width="24.5546875" style="414" customWidth="1"/>
    <col min="3332" max="3332" width="9.109375" style="414" customWidth="1"/>
    <col min="3333" max="3333" width="3.44140625" style="414" bestFit="1" customWidth="1"/>
    <col min="3334" max="3334" width="6.109375" style="414" customWidth="1"/>
    <col min="3335" max="3335" width="5.88671875" style="414" customWidth="1"/>
    <col min="3336" max="3338" width="5.44140625" style="414" customWidth="1"/>
    <col min="3339" max="3339" width="6.109375" style="414" customWidth="1"/>
    <col min="3340" max="3340" width="10.88671875" style="414" customWidth="1"/>
    <col min="3341" max="3342" width="15.88671875" style="414" bestFit="1" customWidth="1"/>
    <col min="3343" max="3343" width="14.33203125" style="414" bestFit="1" customWidth="1"/>
    <col min="3344" max="3344" width="14.88671875" style="414" customWidth="1"/>
    <col min="3345" max="3345" width="15.88671875" style="414" customWidth="1"/>
    <col min="3346" max="3346" width="13.6640625" style="414" customWidth="1"/>
    <col min="3347" max="3347" width="18.109375" style="414" bestFit="1" customWidth="1"/>
    <col min="3348" max="3585" width="12" style="414"/>
    <col min="3586" max="3586" width="13.88671875" style="414" customWidth="1"/>
    <col min="3587" max="3587" width="24.5546875" style="414" customWidth="1"/>
    <col min="3588" max="3588" width="9.109375" style="414" customWidth="1"/>
    <col min="3589" max="3589" width="3.44140625" style="414" bestFit="1" customWidth="1"/>
    <col min="3590" max="3590" width="6.109375" style="414" customWidth="1"/>
    <col min="3591" max="3591" width="5.88671875" style="414" customWidth="1"/>
    <col min="3592" max="3594" width="5.44140625" style="414" customWidth="1"/>
    <col min="3595" max="3595" width="6.109375" style="414" customWidth="1"/>
    <col min="3596" max="3596" width="10.88671875" style="414" customWidth="1"/>
    <col min="3597" max="3598" width="15.88671875" style="414" bestFit="1" customWidth="1"/>
    <col min="3599" max="3599" width="14.33203125" style="414" bestFit="1" customWidth="1"/>
    <col min="3600" max="3600" width="14.88671875" style="414" customWidth="1"/>
    <col min="3601" max="3601" width="15.88671875" style="414" customWidth="1"/>
    <col min="3602" max="3602" width="13.6640625" style="414" customWidth="1"/>
    <col min="3603" max="3603" width="18.109375" style="414" bestFit="1" customWidth="1"/>
    <col min="3604" max="3841" width="12" style="414"/>
    <col min="3842" max="3842" width="13.88671875" style="414" customWidth="1"/>
    <col min="3843" max="3843" width="24.5546875" style="414" customWidth="1"/>
    <col min="3844" max="3844" width="9.109375" style="414" customWidth="1"/>
    <col min="3845" max="3845" width="3.44140625" style="414" bestFit="1" customWidth="1"/>
    <col min="3846" max="3846" width="6.109375" style="414" customWidth="1"/>
    <col min="3847" max="3847" width="5.88671875" style="414" customWidth="1"/>
    <col min="3848" max="3850" width="5.44140625" style="414" customWidth="1"/>
    <col min="3851" max="3851" width="6.109375" style="414" customWidth="1"/>
    <col min="3852" max="3852" width="10.88671875" style="414" customWidth="1"/>
    <col min="3853" max="3854" width="15.88671875" style="414" bestFit="1" customWidth="1"/>
    <col min="3855" max="3855" width="14.33203125" style="414" bestFit="1" customWidth="1"/>
    <col min="3856" max="3856" width="14.88671875" style="414" customWidth="1"/>
    <col min="3857" max="3857" width="15.88671875" style="414" customWidth="1"/>
    <col min="3858" max="3858" width="13.6640625" style="414" customWidth="1"/>
    <col min="3859" max="3859" width="18.109375" style="414" bestFit="1" customWidth="1"/>
    <col min="3860" max="4097" width="12" style="414"/>
    <col min="4098" max="4098" width="13.88671875" style="414" customWidth="1"/>
    <col min="4099" max="4099" width="24.5546875" style="414" customWidth="1"/>
    <col min="4100" max="4100" width="9.109375" style="414" customWidth="1"/>
    <col min="4101" max="4101" width="3.44140625" style="414" bestFit="1" customWidth="1"/>
    <col min="4102" max="4102" width="6.109375" style="414" customWidth="1"/>
    <col min="4103" max="4103" width="5.88671875" style="414" customWidth="1"/>
    <col min="4104" max="4106" width="5.44140625" style="414" customWidth="1"/>
    <col min="4107" max="4107" width="6.109375" style="414" customWidth="1"/>
    <col min="4108" max="4108" width="10.88671875" style="414" customWidth="1"/>
    <col min="4109" max="4110" width="15.88671875" style="414" bestFit="1" customWidth="1"/>
    <col min="4111" max="4111" width="14.33203125" style="414" bestFit="1" customWidth="1"/>
    <col min="4112" max="4112" width="14.88671875" style="414" customWidth="1"/>
    <col min="4113" max="4113" width="15.88671875" style="414" customWidth="1"/>
    <col min="4114" max="4114" width="13.6640625" style="414" customWidth="1"/>
    <col min="4115" max="4115" width="18.109375" style="414" bestFit="1" customWidth="1"/>
    <col min="4116" max="4353" width="12" style="414"/>
    <col min="4354" max="4354" width="13.88671875" style="414" customWidth="1"/>
    <col min="4355" max="4355" width="24.5546875" style="414" customWidth="1"/>
    <col min="4356" max="4356" width="9.109375" style="414" customWidth="1"/>
    <col min="4357" max="4357" width="3.44140625" style="414" bestFit="1" customWidth="1"/>
    <col min="4358" max="4358" width="6.109375" style="414" customWidth="1"/>
    <col min="4359" max="4359" width="5.88671875" style="414" customWidth="1"/>
    <col min="4360" max="4362" width="5.44140625" style="414" customWidth="1"/>
    <col min="4363" max="4363" width="6.109375" style="414" customWidth="1"/>
    <col min="4364" max="4364" width="10.88671875" style="414" customWidth="1"/>
    <col min="4365" max="4366" width="15.88671875" style="414" bestFit="1" customWidth="1"/>
    <col min="4367" max="4367" width="14.33203125" style="414" bestFit="1" customWidth="1"/>
    <col min="4368" max="4368" width="14.88671875" style="414" customWidth="1"/>
    <col min="4369" max="4369" width="15.88671875" style="414" customWidth="1"/>
    <col min="4370" max="4370" width="13.6640625" style="414" customWidth="1"/>
    <col min="4371" max="4371" width="18.109375" style="414" bestFit="1" customWidth="1"/>
    <col min="4372" max="4609" width="12" style="414"/>
    <col min="4610" max="4610" width="13.88671875" style="414" customWidth="1"/>
    <col min="4611" max="4611" width="24.5546875" style="414" customWidth="1"/>
    <col min="4612" max="4612" width="9.109375" style="414" customWidth="1"/>
    <col min="4613" max="4613" width="3.44140625" style="414" bestFit="1" customWidth="1"/>
    <col min="4614" max="4614" width="6.109375" style="414" customWidth="1"/>
    <col min="4615" max="4615" width="5.88671875" style="414" customWidth="1"/>
    <col min="4616" max="4618" width="5.44140625" style="414" customWidth="1"/>
    <col min="4619" max="4619" width="6.109375" style="414" customWidth="1"/>
    <col min="4620" max="4620" width="10.88671875" style="414" customWidth="1"/>
    <col min="4621" max="4622" width="15.88671875" style="414" bestFit="1" customWidth="1"/>
    <col min="4623" max="4623" width="14.33203125" style="414" bestFit="1" customWidth="1"/>
    <col min="4624" max="4624" width="14.88671875" style="414" customWidth="1"/>
    <col min="4625" max="4625" width="15.88671875" style="414" customWidth="1"/>
    <col min="4626" max="4626" width="13.6640625" style="414" customWidth="1"/>
    <col min="4627" max="4627" width="18.109375" style="414" bestFit="1" customWidth="1"/>
    <col min="4628" max="4865" width="12" style="414"/>
    <col min="4866" max="4866" width="13.88671875" style="414" customWidth="1"/>
    <col min="4867" max="4867" width="24.5546875" style="414" customWidth="1"/>
    <col min="4868" max="4868" width="9.109375" style="414" customWidth="1"/>
    <col min="4869" max="4869" width="3.44140625" style="414" bestFit="1" customWidth="1"/>
    <col min="4870" max="4870" width="6.109375" style="414" customWidth="1"/>
    <col min="4871" max="4871" width="5.88671875" style="414" customWidth="1"/>
    <col min="4872" max="4874" width="5.44140625" style="414" customWidth="1"/>
    <col min="4875" max="4875" width="6.109375" style="414" customWidth="1"/>
    <col min="4876" max="4876" width="10.88671875" style="414" customWidth="1"/>
    <col min="4877" max="4878" width="15.88671875" style="414" bestFit="1" customWidth="1"/>
    <col min="4879" max="4879" width="14.33203125" style="414" bestFit="1" customWidth="1"/>
    <col min="4880" max="4880" width="14.88671875" style="414" customWidth="1"/>
    <col min="4881" max="4881" width="15.88671875" style="414" customWidth="1"/>
    <col min="4882" max="4882" width="13.6640625" style="414" customWidth="1"/>
    <col min="4883" max="4883" width="18.109375" style="414" bestFit="1" customWidth="1"/>
    <col min="4884" max="5121" width="12" style="414"/>
    <col min="5122" max="5122" width="13.88671875" style="414" customWidth="1"/>
    <col min="5123" max="5123" width="24.5546875" style="414" customWidth="1"/>
    <col min="5124" max="5124" width="9.109375" style="414" customWidth="1"/>
    <col min="5125" max="5125" width="3.44140625" style="414" bestFit="1" customWidth="1"/>
    <col min="5126" max="5126" width="6.109375" style="414" customWidth="1"/>
    <col min="5127" max="5127" width="5.88671875" style="414" customWidth="1"/>
    <col min="5128" max="5130" width="5.44140625" style="414" customWidth="1"/>
    <col min="5131" max="5131" width="6.109375" style="414" customWidth="1"/>
    <col min="5132" max="5132" width="10.88671875" style="414" customWidth="1"/>
    <col min="5133" max="5134" width="15.88671875" style="414" bestFit="1" customWidth="1"/>
    <col min="5135" max="5135" width="14.33203125" style="414" bestFit="1" customWidth="1"/>
    <col min="5136" max="5136" width="14.88671875" style="414" customWidth="1"/>
    <col min="5137" max="5137" width="15.88671875" style="414" customWidth="1"/>
    <col min="5138" max="5138" width="13.6640625" style="414" customWidth="1"/>
    <col min="5139" max="5139" width="18.109375" style="414" bestFit="1" customWidth="1"/>
    <col min="5140" max="5377" width="12" style="414"/>
    <col min="5378" max="5378" width="13.88671875" style="414" customWidth="1"/>
    <col min="5379" max="5379" width="24.5546875" style="414" customWidth="1"/>
    <col min="5380" max="5380" width="9.109375" style="414" customWidth="1"/>
    <col min="5381" max="5381" width="3.44140625" style="414" bestFit="1" customWidth="1"/>
    <col min="5382" max="5382" width="6.109375" style="414" customWidth="1"/>
    <col min="5383" max="5383" width="5.88671875" style="414" customWidth="1"/>
    <col min="5384" max="5386" width="5.44140625" style="414" customWidth="1"/>
    <col min="5387" max="5387" width="6.109375" style="414" customWidth="1"/>
    <col min="5388" max="5388" width="10.88671875" style="414" customWidth="1"/>
    <col min="5389" max="5390" width="15.88671875" style="414" bestFit="1" customWidth="1"/>
    <col min="5391" max="5391" width="14.33203125" style="414" bestFit="1" customWidth="1"/>
    <col min="5392" max="5392" width="14.88671875" style="414" customWidth="1"/>
    <col min="5393" max="5393" width="15.88671875" style="414" customWidth="1"/>
    <col min="5394" max="5394" width="13.6640625" style="414" customWidth="1"/>
    <col min="5395" max="5395" width="18.109375" style="414" bestFit="1" customWidth="1"/>
    <col min="5396" max="5633" width="12" style="414"/>
    <col min="5634" max="5634" width="13.88671875" style="414" customWidth="1"/>
    <col min="5635" max="5635" width="24.5546875" style="414" customWidth="1"/>
    <col min="5636" max="5636" width="9.109375" style="414" customWidth="1"/>
    <col min="5637" max="5637" width="3.44140625" style="414" bestFit="1" customWidth="1"/>
    <col min="5638" max="5638" width="6.109375" style="414" customWidth="1"/>
    <col min="5639" max="5639" width="5.88671875" style="414" customWidth="1"/>
    <col min="5640" max="5642" width="5.44140625" style="414" customWidth="1"/>
    <col min="5643" max="5643" width="6.109375" style="414" customWidth="1"/>
    <col min="5644" max="5644" width="10.88671875" style="414" customWidth="1"/>
    <col min="5645" max="5646" width="15.88671875" style="414" bestFit="1" customWidth="1"/>
    <col min="5647" max="5647" width="14.33203125" style="414" bestFit="1" customWidth="1"/>
    <col min="5648" max="5648" width="14.88671875" style="414" customWidth="1"/>
    <col min="5649" max="5649" width="15.88671875" style="414" customWidth="1"/>
    <col min="5650" max="5650" width="13.6640625" style="414" customWidth="1"/>
    <col min="5651" max="5651" width="18.109375" style="414" bestFit="1" customWidth="1"/>
    <col min="5652" max="5889" width="12" style="414"/>
    <col min="5890" max="5890" width="13.88671875" style="414" customWidth="1"/>
    <col min="5891" max="5891" width="24.5546875" style="414" customWidth="1"/>
    <col min="5892" max="5892" width="9.109375" style="414" customWidth="1"/>
    <col min="5893" max="5893" width="3.44140625" style="414" bestFit="1" customWidth="1"/>
    <col min="5894" max="5894" width="6.109375" style="414" customWidth="1"/>
    <col min="5895" max="5895" width="5.88671875" style="414" customWidth="1"/>
    <col min="5896" max="5898" width="5.44140625" style="414" customWidth="1"/>
    <col min="5899" max="5899" width="6.109375" style="414" customWidth="1"/>
    <col min="5900" max="5900" width="10.88671875" style="414" customWidth="1"/>
    <col min="5901" max="5902" width="15.88671875" style="414" bestFit="1" customWidth="1"/>
    <col min="5903" max="5903" width="14.33203125" style="414" bestFit="1" customWidth="1"/>
    <col min="5904" max="5904" width="14.88671875" style="414" customWidth="1"/>
    <col min="5905" max="5905" width="15.88671875" style="414" customWidth="1"/>
    <col min="5906" max="5906" width="13.6640625" style="414" customWidth="1"/>
    <col min="5907" max="5907" width="18.109375" style="414" bestFit="1" customWidth="1"/>
    <col min="5908" max="6145" width="12" style="414"/>
    <col min="6146" max="6146" width="13.88671875" style="414" customWidth="1"/>
    <col min="6147" max="6147" width="24.5546875" style="414" customWidth="1"/>
    <col min="6148" max="6148" width="9.109375" style="414" customWidth="1"/>
    <col min="6149" max="6149" width="3.44140625" style="414" bestFit="1" customWidth="1"/>
    <col min="6150" max="6150" width="6.109375" style="414" customWidth="1"/>
    <col min="6151" max="6151" width="5.88671875" style="414" customWidth="1"/>
    <col min="6152" max="6154" width="5.44140625" style="414" customWidth="1"/>
    <col min="6155" max="6155" width="6.109375" style="414" customWidth="1"/>
    <col min="6156" max="6156" width="10.88671875" style="414" customWidth="1"/>
    <col min="6157" max="6158" width="15.88671875" style="414" bestFit="1" customWidth="1"/>
    <col min="6159" max="6159" width="14.33203125" style="414" bestFit="1" customWidth="1"/>
    <col min="6160" max="6160" width="14.88671875" style="414" customWidth="1"/>
    <col min="6161" max="6161" width="15.88671875" style="414" customWidth="1"/>
    <col min="6162" max="6162" width="13.6640625" style="414" customWidth="1"/>
    <col min="6163" max="6163" width="18.109375" style="414" bestFit="1" customWidth="1"/>
    <col min="6164" max="6401" width="12" style="414"/>
    <col min="6402" max="6402" width="13.88671875" style="414" customWidth="1"/>
    <col min="6403" max="6403" width="24.5546875" style="414" customWidth="1"/>
    <col min="6404" max="6404" width="9.109375" style="414" customWidth="1"/>
    <col min="6405" max="6405" width="3.44140625" style="414" bestFit="1" customWidth="1"/>
    <col min="6406" max="6406" width="6.109375" style="414" customWidth="1"/>
    <col min="6407" max="6407" width="5.88671875" style="414" customWidth="1"/>
    <col min="6408" max="6410" width="5.44140625" style="414" customWidth="1"/>
    <col min="6411" max="6411" width="6.109375" style="414" customWidth="1"/>
    <col min="6412" max="6412" width="10.88671875" style="414" customWidth="1"/>
    <col min="6413" max="6414" width="15.88671875" style="414" bestFit="1" customWidth="1"/>
    <col min="6415" max="6415" width="14.33203125" style="414" bestFit="1" customWidth="1"/>
    <col min="6416" max="6416" width="14.88671875" style="414" customWidth="1"/>
    <col min="6417" max="6417" width="15.88671875" style="414" customWidth="1"/>
    <col min="6418" max="6418" width="13.6640625" style="414" customWidth="1"/>
    <col min="6419" max="6419" width="18.109375" style="414" bestFit="1" customWidth="1"/>
    <col min="6420" max="6657" width="12" style="414"/>
    <col min="6658" max="6658" width="13.88671875" style="414" customWidth="1"/>
    <col min="6659" max="6659" width="24.5546875" style="414" customWidth="1"/>
    <col min="6660" max="6660" width="9.109375" style="414" customWidth="1"/>
    <col min="6661" max="6661" width="3.44140625" style="414" bestFit="1" customWidth="1"/>
    <col min="6662" max="6662" width="6.109375" style="414" customWidth="1"/>
    <col min="6663" max="6663" width="5.88671875" style="414" customWidth="1"/>
    <col min="6664" max="6666" width="5.44140625" style="414" customWidth="1"/>
    <col min="6667" max="6667" width="6.109375" style="414" customWidth="1"/>
    <col min="6668" max="6668" width="10.88671875" style="414" customWidth="1"/>
    <col min="6669" max="6670" width="15.88671875" style="414" bestFit="1" customWidth="1"/>
    <col min="6671" max="6671" width="14.33203125" style="414" bestFit="1" customWidth="1"/>
    <col min="6672" max="6672" width="14.88671875" style="414" customWidth="1"/>
    <col min="6673" max="6673" width="15.88671875" style="414" customWidth="1"/>
    <col min="6674" max="6674" width="13.6640625" style="414" customWidth="1"/>
    <col min="6675" max="6675" width="18.109375" style="414" bestFit="1" customWidth="1"/>
    <col min="6676" max="6913" width="12" style="414"/>
    <col min="6914" max="6914" width="13.88671875" style="414" customWidth="1"/>
    <col min="6915" max="6915" width="24.5546875" style="414" customWidth="1"/>
    <col min="6916" max="6916" width="9.109375" style="414" customWidth="1"/>
    <col min="6917" max="6917" width="3.44140625" style="414" bestFit="1" customWidth="1"/>
    <col min="6918" max="6918" width="6.109375" style="414" customWidth="1"/>
    <col min="6919" max="6919" width="5.88671875" style="414" customWidth="1"/>
    <col min="6920" max="6922" width="5.44140625" style="414" customWidth="1"/>
    <col min="6923" max="6923" width="6.109375" style="414" customWidth="1"/>
    <col min="6924" max="6924" width="10.88671875" style="414" customWidth="1"/>
    <col min="6925" max="6926" width="15.88671875" style="414" bestFit="1" customWidth="1"/>
    <col min="6927" max="6927" width="14.33203125" style="414" bestFit="1" customWidth="1"/>
    <col min="6928" max="6928" width="14.88671875" style="414" customWidth="1"/>
    <col min="6929" max="6929" width="15.88671875" style="414" customWidth="1"/>
    <col min="6930" max="6930" width="13.6640625" style="414" customWidth="1"/>
    <col min="6931" max="6931" width="18.109375" style="414" bestFit="1" customWidth="1"/>
    <col min="6932" max="7169" width="12" style="414"/>
    <col min="7170" max="7170" width="13.88671875" style="414" customWidth="1"/>
    <col min="7171" max="7171" width="24.5546875" style="414" customWidth="1"/>
    <col min="7172" max="7172" width="9.109375" style="414" customWidth="1"/>
    <col min="7173" max="7173" width="3.44140625" style="414" bestFit="1" customWidth="1"/>
    <col min="7174" max="7174" width="6.109375" style="414" customWidth="1"/>
    <col min="7175" max="7175" width="5.88671875" style="414" customWidth="1"/>
    <col min="7176" max="7178" width="5.44140625" style="414" customWidth="1"/>
    <col min="7179" max="7179" width="6.109375" style="414" customWidth="1"/>
    <col min="7180" max="7180" width="10.88671875" style="414" customWidth="1"/>
    <col min="7181" max="7182" width="15.88671875" style="414" bestFit="1" customWidth="1"/>
    <col min="7183" max="7183" width="14.33203125" style="414" bestFit="1" customWidth="1"/>
    <col min="7184" max="7184" width="14.88671875" style="414" customWidth="1"/>
    <col min="7185" max="7185" width="15.88671875" style="414" customWidth="1"/>
    <col min="7186" max="7186" width="13.6640625" style="414" customWidth="1"/>
    <col min="7187" max="7187" width="18.109375" style="414" bestFit="1" customWidth="1"/>
    <col min="7188" max="7425" width="12" style="414"/>
    <col min="7426" max="7426" width="13.88671875" style="414" customWidth="1"/>
    <col min="7427" max="7427" width="24.5546875" style="414" customWidth="1"/>
    <col min="7428" max="7428" width="9.109375" style="414" customWidth="1"/>
    <col min="7429" max="7429" width="3.44140625" style="414" bestFit="1" customWidth="1"/>
    <col min="7430" max="7430" width="6.109375" style="414" customWidth="1"/>
    <col min="7431" max="7431" width="5.88671875" style="414" customWidth="1"/>
    <col min="7432" max="7434" width="5.44140625" style="414" customWidth="1"/>
    <col min="7435" max="7435" width="6.109375" style="414" customWidth="1"/>
    <col min="7436" max="7436" width="10.88671875" style="414" customWidth="1"/>
    <col min="7437" max="7438" width="15.88671875" style="414" bestFit="1" customWidth="1"/>
    <col min="7439" max="7439" width="14.33203125" style="414" bestFit="1" customWidth="1"/>
    <col min="7440" max="7440" width="14.88671875" style="414" customWidth="1"/>
    <col min="7441" max="7441" width="15.88671875" style="414" customWidth="1"/>
    <col min="7442" max="7442" width="13.6640625" style="414" customWidth="1"/>
    <col min="7443" max="7443" width="18.109375" style="414" bestFit="1" customWidth="1"/>
    <col min="7444" max="7681" width="12" style="414"/>
    <col min="7682" max="7682" width="13.88671875" style="414" customWidth="1"/>
    <col min="7683" max="7683" width="24.5546875" style="414" customWidth="1"/>
    <col min="7684" max="7684" width="9.109375" style="414" customWidth="1"/>
    <col min="7685" max="7685" width="3.44140625" style="414" bestFit="1" customWidth="1"/>
    <col min="7686" max="7686" width="6.109375" style="414" customWidth="1"/>
    <col min="7687" max="7687" width="5.88671875" style="414" customWidth="1"/>
    <col min="7688" max="7690" width="5.44140625" style="414" customWidth="1"/>
    <col min="7691" max="7691" width="6.109375" style="414" customWidth="1"/>
    <col min="7692" max="7692" width="10.88671875" style="414" customWidth="1"/>
    <col min="7693" max="7694" width="15.88671875" style="414" bestFit="1" customWidth="1"/>
    <col min="7695" max="7695" width="14.33203125" style="414" bestFit="1" customWidth="1"/>
    <col min="7696" max="7696" width="14.88671875" style="414" customWidth="1"/>
    <col min="7697" max="7697" width="15.88671875" style="414" customWidth="1"/>
    <col min="7698" max="7698" width="13.6640625" style="414" customWidth="1"/>
    <col min="7699" max="7699" width="18.109375" style="414" bestFit="1" customWidth="1"/>
    <col min="7700" max="7937" width="12" style="414"/>
    <col min="7938" max="7938" width="13.88671875" style="414" customWidth="1"/>
    <col min="7939" max="7939" width="24.5546875" style="414" customWidth="1"/>
    <col min="7940" max="7940" width="9.109375" style="414" customWidth="1"/>
    <col min="7941" max="7941" width="3.44140625" style="414" bestFit="1" customWidth="1"/>
    <col min="7942" max="7942" width="6.109375" style="414" customWidth="1"/>
    <col min="7943" max="7943" width="5.88671875" style="414" customWidth="1"/>
    <col min="7944" max="7946" width="5.44140625" style="414" customWidth="1"/>
    <col min="7947" max="7947" width="6.109375" style="414" customWidth="1"/>
    <col min="7948" max="7948" width="10.88671875" style="414" customWidth="1"/>
    <col min="7949" max="7950" width="15.88671875" style="414" bestFit="1" customWidth="1"/>
    <col min="7951" max="7951" width="14.33203125" style="414" bestFit="1" customWidth="1"/>
    <col min="7952" max="7952" width="14.88671875" style="414" customWidth="1"/>
    <col min="7953" max="7953" width="15.88671875" style="414" customWidth="1"/>
    <col min="7954" max="7954" width="13.6640625" style="414" customWidth="1"/>
    <col min="7955" max="7955" width="18.109375" style="414" bestFit="1" customWidth="1"/>
    <col min="7956" max="8193" width="12" style="414"/>
    <col min="8194" max="8194" width="13.88671875" style="414" customWidth="1"/>
    <col min="8195" max="8195" width="24.5546875" style="414" customWidth="1"/>
    <col min="8196" max="8196" width="9.109375" style="414" customWidth="1"/>
    <col min="8197" max="8197" width="3.44140625" style="414" bestFit="1" customWidth="1"/>
    <col min="8198" max="8198" width="6.109375" style="414" customWidth="1"/>
    <col min="8199" max="8199" width="5.88671875" style="414" customWidth="1"/>
    <col min="8200" max="8202" width="5.44140625" style="414" customWidth="1"/>
    <col min="8203" max="8203" width="6.109375" style="414" customWidth="1"/>
    <col min="8204" max="8204" width="10.88671875" style="414" customWidth="1"/>
    <col min="8205" max="8206" width="15.88671875" style="414" bestFit="1" customWidth="1"/>
    <col min="8207" max="8207" width="14.33203125" style="414" bestFit="1" customWidth="1"/>
    <col min="8208" max="8208" width="14.88671875" style="414" customWidth="1"/>
    <col min="8209" max="8209" width="15.88671875" style="414" customWidth="1"/>
    <col min="8210" max="8210" width="13.6640625" style="414" customWidth="1"/>
    <col min="8211" max="8211" width="18.109375" style="414" bestFit="1" customWidth="1"/>
    <col min="8212" max="8449" width="12" style="414"/>
    <col min="8450" max="8450" width="13.88671875" style="414" customWidth="1"/>
    <col min="8451" max="8451" width="24.5546875" style="414" customWidth="1"/>
    <col min="8452" max="8452" width="9.109375" style="414" customWidth="1"/>
    <col min="8453" max="8453" width="3.44140625" style="414" bestFit="1" customWidth="1"/>
    <col min="8454" max="8454" width="6.109375" style="414" customWidth="1"/>
    <col min="8455" max="8455" width="5.88671875" style="414" customWidth="1"/>
    <col min="8456" max="8458" width="5.44140625" style="414" customWidth="1"/>
    <col min="8459" max="8459" width="6.109375" style="414" customWidth="1"/>
    <col min="8460" max="8460" width="10.88671875" style="414" customWidth="1"/>
    <col min="8461" max="8462" width="15.88671875" style="414" bestFit="1" customWidth="1"/>
    <col min="8463" max="8463" width="14.33203125" style="414" bestFit="1" customWidth="1"/>
    <col min="8464" max="8464" width="14.88671875" style="414" customWidth="1"/>
    <col min="8465" max="8465" width="15.88671875" style="414" customWidth="1"/>
    <col min="8466" max="8466" width="13.6640625" style="414" customWidth="1"/>
    <col min="8467" max="8467" width="18.109375" style="414" bestFit="1" customWidth="1"/>
    <col min="8468" max="8705" width="12" style="414"/>
    <col min="8706" max="8706" width="13.88671875" style="414" customWidth="1"/>
    <col min="8707" max="8707" width="24.5546875" style="414" customWidth="1"/>
    <col min="8708" max="8708" width="9.109375" style="414" customWidth="1"/>
    <col min="8709" max="8709" width="3.44140625" style="414" bestFit="1" customWidth="1"/>
    <col min="8710" max="8710" width="6.109375" style="414" customWidth="1"/>
    <col min="8711" max="8711" width="5.88671875" style="414" customWidth="1"/>
    <col min="8712" max="8714" width="5.44140625" style="414" customWidth="1"/>
    <col min="8715" max="8715" width="6.109375" style="414" customWidth="1"/>
    <col min="8716" max="8716" width="10.88671875" style="414" customWidth="1"/>
    <col min="8717" max="8718" width="15.88671875" style="414" bestFit="1" customWidth="1"/>
    <col min="8719" max="8719" width="14.33203125" style="414" bestFit="1" customWidth="1"/>
    <col min="8720" max="8720" width="14.88671875" style="414" customWidth="1"/>
    <col min="8721" max="8721" width="15.88671875" style="414" customWidth="1"/>
    <col min="8722" max="8722" width="13.6640625" style="414" customWidth="1"/>
    <col min="8723" max="8723" width="18.109375" style="414" bestFit="1" customWidth="1"/>
    <col min="8724" max="8961" width="12" style="414"/>
    <col min="8962" max="8962" width="13.88671875" style="414" customWidth="1"/>
    <col min="8963" max="8963" width="24.5546875" style="414" customWidth="1"/>
    <col min="8964" max="8964" width="9.109375" style="414" customWidth="1"/>
    <col min="8965" max="8965" width="3.44140625" style="414" bestFit="1" customWidth="1"/>
    <col min="8966" max="8966" width="6.109375" style="414" customWidth="1"/>
    <col min="8967" max="8967" width="5.88671875" style="414" customWidth="1"/>
    <col min="8968" max="8970" width="5.44140625" style="414" customWidth="1"/>
    <col min="8971" max="8971" width="6.109375" style="414" customWidth="1"/>
    <col min="8972" max="8972" width="10.88671875" style="414" customWidth="1"/>
    <col min="8973" max="8974" width="15.88671875" style="414" bestFit="1" customWidth="1"/>
    <col min="8975" max="8975" width="14.33203125" style="414" bestFit="1" customWidth="1"/>
    <col min="8976" max="8976" width="14.88671875" style="414" customWidth="1"/>
    <col min="8977" max="8977" width="15.88671875" style="414" customWidth="1"/>
    <col min="8978" max="8978" width="13.6640625" style="414" customWidth="1"/>
    <col min="8979" max="8979" width="18.109375" style="414" bestFit="1" customWidth="1"/>
    <col min="8980" max="9217" width="12" style="414"/>
    <col min="9218" max="9218" width="13.88671875" style="414" customWidth="1"/>
    <col min="9219" max="9219" width="24.5546875" style="414" customWidth="1"/>
    <col min="9220" max="9220" width="9.109375" style="414" customWidth="1"/>
    <col min="9221" max="9221" width="3.44140625" style="414" bestFit="1" customWidth="1"/>
    <col min="9222" max="9222" width="6.109375" style="414" customWidth="1"/>
    <col min="9223" max="9223" width="5.88671875" style="414" customWidth="1"/>
    <col min="9224" max="9226" width="5.44140625" style="414" customWidth="1"/>
    <col min="9227" max="9227" width="6.109375" style="414" customWidth="1"/>
    <col min="9228" max="9228" width="10.88671875" style="414" customWidth="1"/>
    <col min="9229" max="9230" width="15.88671875" style="414" bestFit="1" customWidth="1"/>
    <col min="9231" max="9231" width="14.33203125" style="414" bestFit="1" customWidth="1"/>
    <col min="9232" max="9232" width="14.88671875" style="414" customWidth="1"/>
    <col min="9233" max="9233" width="15.88671875" style="414" customWidth="1"/>
    <col min="9234" max="9234" width="13.6640625" style="414" customWidth="1"/>
    <col min="9235" max="9235" width="18.109375" style="414" bestFit="1" customWidth="1"/>
    <col min="9236" max="9473" width="12" style="414"/>
    <col min="9474" max="9474" width="13.88671875" style="414" customWidth="1"/>
    <col min="9475" max="9475" width="24.5546875" style="414" customWidth="1"/>
    <col min="9476" max="9476" width="9.109375" style="414" customWidth="1"/>
    <col min="9477" max="9477" width="3.44140625" style="414" bestFit="1" customWidth="1"/>
    <col min="9478" max="9478" width="6.109375" style="414" customWidth="1"/>
    <col min="9479" max="9479" width="5.88671875" style="414" customWidth="1"/>
    <col min="9480" max="9482" width="5.44140625" style="414" customWidth="1"/>
    <col min="9483" max="9483" width="6.109375" style="414" customWidth="1"/>
    <col min="9484" max="9484" width="10.88671875" style="414" customWidth="1"/>
    <col min="9485" max="9486" width="15.88671875" style="414" bestFit="1" customWidth="1"/>
    <col min="9487" max="9487" width="14.33203125" style="414" bestFit="1" customWidth="1"/>
    <col min="9488" max="9488" width="14.88671875" style="414" customWidth="1"/>
    <col min="9489" max="9489" width="15.88671875" style="414" customWidth="1"/>
    <col min="9490" max="9490" width="13.6640625" style="414" customWidth="1"/>
    <col min="9491" max="9491" width="18.109375" style="414" bestFit="1" customWidth="1"/>
    <col min="9492" max="9729" width="12" style="414"/>
    <col min="9730" max="9730" width="13.88671875" style="414" customWidth="1"/>
    <col min="9731" max="9731" width="24.5546875" style="414" customWidth="1"/>
    <col min="9732" max="9732" width="9.109375" style="414" customWidth="1"/>
    <col min="9733" max="9733" width="3.44140625" style="414" bestFit="1" customWidth="1"/>
    <col min="9734" max="9734" width="6.109375" style="414" customWidth="1"/>
    <col min="9735" max="9735" width="5.88671875" style="414" customWidth="1"/>
    <col min="9736" max="9738" width="5.44140625" style="414" customWidth="1"/>
    <col min="9739" max="9739" width="6.109375" style="414" customWidth="1"/>
    <col min="9740" max="9740" width="10.88671875" style="414" customWidth="1"/>
    <col min="9741" max="9742" width="15.88671875" style="414" bestFit="1" customWidth="1"/>
    <col min="9743" max="9743" width="14.33203125" style="414" bestFit="1" customWidth="1"/>
    <col min="9744" max="9744" width="14.88671875" style="414" customWidth="1"/>
    <col min="9745" max="9745" width="15.88671875" style="414" customWidth="1"/>
    <col min="9746" max="9746" width="13.6640625" style="414" customWidth="1"/>
    <col min="9747" max="9747" width="18.109375" style="414" bestFit="1" customWidth="1"/>
    <col min="9748" max="9985" width="12" style="414"/>
    <col min="9986" max="9986" width="13.88671875" style="414" customWidth="1"/>
    <col min="9987" max="9987" width="24.5546875" style="414" customWidth="1"/>
    <col min="9988" max="9988" width="9.109375" style="414" customWidth="1"/>
    <col min="9989" max="9989" width="3.44140625" style="414" bestFit="1" customWidth="1"/>
    <col min="9990" max="9990" width="6.109375" style="414" customWidth="1"/>
    <col min="9991" max="9991" width="5.88671875" style="414" customWidth="1"/>
    <col min="9992" max="9994" width="5.44140625" style="414" customWidth="1"/>
    <col min="9995" max="9995" width="6.109375" style="414" customWidth="1"/>
    <col min="9996" max="9996" width="10.88671875" style="414" customWidth="1"/>
    <col min="9997" max="9998" width="15.88671875" style="414" bestFit="1" customWidth="1"/>
    <col min="9999" max="9999" width="14.33203125" style="414" bestFit="1" customWidth="1"/>
    <col min="10000" max="10000" width="14.88671875" style="414" customWidth="1"/>
    <col min="10001" max="10001" width="15.88671875" style="414" customWidth="1"/>
    <col min="10002" max="10002" width="13.6640625" style="414" customWidth="1"/>
    <col min="10003" max="10003" width="18.109375" style="414" bestFit="1" customWidth="1"/>
    <col min="10004" max="10241" width="12" style="414"/>
    <col min="10242" max="10242" width="13.88671875" style="414" customWidth="1"/>
    <col min="10243" max="10243" width="24.5546875" style="414" customWidth="1"/>
    <col min="10244" max="10244" width="9.109375" style="414" customWidth="1"/>
    <col min="10245" max="10245" width="3.44140625" style="414" bestFit="1" customWidth="1"/>
    <col min="10246" max="10246" width="6.109375" style="414" customWidth="1"/>
    <col min="10247" max="10247" width="5.88671875" style="414" customWidth="1"/>
    <col min="10248" max="10250" width="5.44140625" style="414" customWidth="1"/>
    <col min="10251" max="10251" width="6.109375" style="414" customWidth="1"/>
    <col min="10252" max="10252" width="10.88671875" style="414" customWidth="1"/>
    <col min="10253" max="10254" width="15.88671875" style="414" bestFit="1" customWidth="1"/>
    <col min="10255" max="10255" width="14.33203125" style="414" bestFit="1" customWidth="1"/>
    <col min="10256" max="10256" width="14.88671875" style="414" customWidth="1"/>
    <col min="10257" max="10257" width="15.88671875" style="414" customWidth="1"/>
    <col min="10258" max="10258" width="13.6640625" style="414" customWidth="1"/>
    <col min="10259" max="10259" width="18.109375" style="414" bestFit="1" customWidth="1"/>
    <col min="10260" max="10497" width="12" style="414"/>
    <col min="10498" max="10498" width="13.88671875" style="414" customWidth="1"/>
    <col min="10499" max="10499" width="24.5546875" style="414" customWidth="1"/>
    <col min="10500" max="10500" width="9.109375" style="414" customWidth="1"/>
    <col min="10501" max="10501" width="3.44140625" style="414" bestFit="1" customWidth="1"/>
    <col min="10502" max="10502" width="6.109375" style="414" customWidth="1"/>
    <col min="10503" max="10503" width="5.88671875" style="414" customWidth="1"/>
    <col min="10504" max="10506" width="5.44140625" style="414" customWidth="1"/>
    <col min="10507" max="10507" width="6.109375" style="414" customWidth="1"/>
    <col min="10508" max="10508" width="10.88671875" style="414" customWidth="1"/>
    <col min="10509" max="10510" width="15.88671875" style="414" bestFit="1" customWidth="1"/>
    <col min="10511" max="10511" width="14.33203125" style="414" bestFit="1" customWidth="1"/>
    <col min="10512" max="10512" width="14.88671875" style="414" customWidth="1"/>
    <col min="10513" max="10513" width="15.88671875" style="414" customWidth="1"/>
    <col min="10514" max="10514" width="13.6640625" style="414" customWidth="1"/>
    <col min="10515" max="10515" width="18.109375" style="414" bestFit="1" customWidth="1"/>
    <col min="10516" max="10753" width="12" style="414"/>
    <col min="10754" max="10754" width="13.88671875" style="414" customWidth="1"/>
    <col min="10755" max="10755" width="24.5546875" style="414" customWidth="1"/>
    <col min="10756" max="10756" width="9.109375" style="414" customWidth="1"/>
    <col min="10757" max="10757" width="3.44140625" style="414" bestFit="1" customWidth="1"/>
    <col min="10758" max="10758" width="6.109375" style="414" customWidth="1"/>
    <col min="10759" max="10759" width="5.88671875" style="414" customWidth="1"/>
    <col min="10760" max="10762" width="5.44140625" style="414" customWidth="1"/>
    <col min="10763" max="10763" width="6.109375" style="414" customWidth="1"/>
    <col min="10764" max="10764" width="10.88671875" style="414" customWidth="1"/>
    <col min="10765" max="10766" width="15.88671875" style="414" bestFit="1" customWidth="1"/>
    <col min="10767" max="10767" width="14.33203125" style="414" bestFit="1" customWidth="1"/>
    <col min="10768" max="10768" width="14.88671875" style="414" customWidth="1"/>
    <col min="10769" max="10769" width="15.88671875" style="414" customWidth="1"/>
    <col min="10770" max="10770" width="13.6640625" style="414" customWidth="1"/>
    <col min="10771" max="10771" width="18.109375" style="414" bestFit="1" customWidth="1"/>
    <col min="10772" max="11009" width="12" style="414"/>
    <col min="11010" max="11010" width="13.88671875" style="414" customWidth="1"/>
    <col min="11011" max="11011" width="24.5546875" style="414" customWidth="1"/>
    <col min="11012" max="11012" width="9.109375" style="414" customWidth="1"/>
    <col min="11013" max="11013" width="3.44140625" style="414" bestFit="1" customWidth="1"/>
    <col min="11014" max="11014" width="6.109375" style="414" customWidth="1"/>
    <col min="11015" max="11015" width="5.88671875" style="414" customWidth="1"/>
    <col min="11016" max="11018" width="5.44140625" style="414" customWidth="1"/>
    <col min="11019" max="11019" width="6.109375" style="414" customWidth="1"/>
    <col min="11020" max="11020" width="10.88671875" style="414" customWidth="1"/>
    <col min="11021" max="11022" width="15.88671875" style="414" bestFit="1" customWidth="1"/>
    <col min="11023" max="11023" width="14.33203125" style="414" bestFit="1" customWidth="1"/>
    <col min="11024" max="11024" width="14.88671875" style="414" customWidth="1"/>
    <col min="11025" max="11025" width="15.88671875" style="414" customWidth="1"/>
    <col min="11026" max="11026" width="13.6640625" style="414" customWidth="1"/>
    <col min="11027" max="11027" width="18.109375" style="414" bestFit="1" customWidth="1"/>
    <col min="11028" max="11265" width="12" style="414"/>
    <col min="11266" max="11266" width="13.88671875" style="414" customWidth="1"/>
    <col min="11267" max="11267" width="24.5546875" style="414" customWidth="1"/>
    <col min="11268" max="11268" width="9.109375" style="414" customWidth="1"/>
    <col min="11269" max="11269" width="3.44140625" style="414" bestFit="1" customWidth="1"/>
    <col min="11270" max="11270" width="6.109375" style="414" customWidth="1"/>
    <col min="11271" max="11271" width="5.88671875" style="414" customWidth="1"/>
    <col min="11272" max="11274" width="5.44140625" style="414" customWidth="1"/>
    <col min="11275" max="11275" width="6.109375" style="414" customWidth="1"/>
    <col min="11276" max="11276" width="10.88671875" style="414" customWidth="1"/>
    <col min="11277" max="11278" width="15.88671875" style="414" bestFit="1" customWidth="1"/>
    <col min="11279" max="11279" width="14.33203125" style="414" bestFit="1" customWidth="1"/>
    <col min="11280" max="11280" width="14.88671875" style="414" customWidth="1"/>
    <col min="11281" max="11281" width="15.88671875" style="414" customWidth="1"/>
    <col min="11282" max="11282" width="13.6640625" style="414" customWidth="1"/>
    <col min="11283" max="11283" width="18.109375" style="414" bestFit="1" customWidth="1"/>
    <col min="11284" max="11521" width="12" style="414"/>
    <col min="11522" max="11522" width="13.88671875" style="414" customWidth="1"/>
    <col min="11523" max="11523" width="24.5546875" style="414" customWidth="1"/>
    <col min="11524" max="11524" width="9.109375" style="414" customWidth="1"/>
    <col min="11525" max="11525" width="3.44140625" style="414" bestFit="1" customWidth="1"/>
    <col min="11526" max="11526" width="6.109375" style="414" customWidth="1"/>
    <col min="11527" max="11527" width="5.88671875" style="414" customWidth="1"/>
    <col min="11528" max="11530" width="5.44140625" style="414" customWidth="1"/>
    <col min="11531" max="11531" width="6.109375" style="414" customWidth="1"/>
    <col min="11532" max="11532" width="10.88671875" style="414" customWidth="1"/>
    <col min="11533" max="11534" width="15.88671875" style="414" bestFit="1" customWidth="1"/>
    <col min="11535" max="11535" width="14.33203125" style="414" bestFit="1" customWidth="1"/>
    <col min="11536" max="11536" width="14.88671875" style="414" customWidth="1"/>
    <col min="11537" max="11537" width="15.88671875" style="414" customWidth="1"/>
    <col min="11538" max="11538" width="13.6640625" style="414" customWidth="1"/>
    <col min="11539" max="11539" width="18.109375" style="414" bestFit="1" customWidth="1"/>
    <col min="11540" max="11777" width="12" style="414"/>
    <col min="11778" max="11778" width="13.88671875" style="414" customWidth="1"/>
    <col min="11779" max="11779" width="24.5546875" style="414" customWidth="1"/>
    <col min="11780" max="11780" width="9.109375" style="414" customWidth="1"/>
    <col min="11781" max="11781" width="3.44140625" style="414" bestFit="1" customWidth="1"/>
    <col min="11782" max="11782" width="6.109375" style="414" customWidth="1"/>
    <col min="11783" max="11783" width="5.88671875" style="414" customWidth="1"/>
    <col min="11784" max="11786" width="5.44140625" style="414" customWidth="1"/>
    <col min="11787" max="11787" width="6.109375" style="414" customWidth="1"/>
    <col min="11788" max="11788" width="10.88671875" style="414" customWidth="1"/>
    <col min="11789" max="11790" width="15.88671875" style="414" bestFit="1" customWidth="1"/>
    <col min="11791" max="11791" width="14.33203125" style="414" bestFit="1" customWidth="1"/>
    <col min="11792" max="11792" width="14.88671875" style="414" customWidth="1"/>
    <col min="11793" max="11793" width="15.88671875" style="414" customWidth="1"/>
    <col min="11794" max="11794" width="13.6640625" style="414" customWidth="1"/>
    <col min="11795" max="11795" width="18.109375" style="414" bestFit="1" customWidth="1"/>
    <col min="11796" max="12033" width="12" style="414"/>
    <col min="12034" max="12034" width="13.88671875" style="414" customWidth="1"/>
    <col min="12035" max="12035" width="24.5546875" style="414" customWidth="1"/>
    <col min="12036" max="12036" width="9.109375" style="414" customWidth="1"/>
    <col min="12037" max="12037" width="3.44140625" style="414" bestFit="1" customWidth="1"/>
    <col min="12038" max="12038" width="6.109375" style="414" customWidth="1"/>
    <col min="12039" max="12039" width="5.88671875" style="414" customWidth="1"/>
    <col min="12040" max="12042" width="5.44140625" style="414" customWidth="1"/>
    <col min="12043" max="12043" width="6.109375" style="414" customWidth="1"/>
    <col min="12044" max="12044" width="10.88671875" style="414" customWidth="1"/>
    <col min="12045" max="12046" width="15.88671875" style="414" bestFit="1" customWidth="1"/>
    <col min="12047" max="12047" width="14.33203125" style="414" bestFit="1" customWidth="1"/>
    <col min="12048" max="12048" width="14.88671875" style="414" customWidth="1"/>
    <col min="12049" max="12049" width="15.88671875" style="414" customWidth="1"/>
    <col min="12050" max="12050" width="13.6640625" style="414" customWidth="1"/>
    <col min="12051" max="12051" width="18.109375" style="414" bestFit="1" customWidth="1"/>
    <col min="12052" max="12289" width="12" style="414"/>
    <col min="12290" max="12290" width="13.88671875" style="414" customWidth="1"/>
    <col min="12291" max="12291" width="24.5546875" style="414" customWidth="1"/>
    <col min="12292" max="12292" width="9.109375" style="414" customWidth="1"/>
    <col min="12293" max="12293" width="3.44140625" style="414" bestFit="1" customWidth="1"/>
    <col min="12294" max="12294" width="6.109375" style="414" customWidth="1"/>
    <col min="12295" max="12295" width="5.88671875" style="414" customWidth="1"/>
    <col min="12296" max="12298" width="5.44140625" style="414" customWidth="1"/>
    <col min="12299" max="12299" width="6.109375" style="414" customWidth="1"/>
    <col min="12300" max="12300" width="10.88671875" style="414" customWidth="1"/>
    <col min="12301" max="12302" width="15.88671875" style="414" bestFit="1" customWidth="1"/>
    <col min="12303" max="12303" width="14.33203125" style="414" bestFit="1" customWidth="1"/>
    <col min="12304" max="12304" width="14.88671875" style="414" customWidth="1"/>
    <col min="12305" max="12305" width="15.88671875" style="414" customWidth="1"/>
    <col min="12306" max="12306" width="13.6640625" style="414" customWidth="1"/>
    <col min="12307" max="12307" width="18.109375" style="414" bestFit="1" customWidth="1"/>
    <col min="12308" max="12545" width="12" style="414"/>
    <col min="12546" max="12546" width="13.88671875" style="414" customWidth="1"/>
    <col min="12547" max="12547" width="24.5546875" style="414" customWidth="1"/>
    <col min="12548" max="12548" width="9.109375" style="414" customWidth="1"/>
    <col min="12549" max="12549" width="3.44140625" style="414" bestFit="1" customWidth="1"/>
    <col min="12550" max="12550" width="6.109375" style="414" customWidth="1"/>
    <col min="12551" max="12551" width="5.88671875" style="414" customWidth="1"/>
    <col min="12552" max="12554" width="5.44140625" style="414" customWidth="1"/>
    <col min="12555" max="12555" width="6.109375" style="414" customWidth="1"/>
    <col min="12556" max="12556" width="10.88671875" style="414" customWidth="1"/>
    <col min="12557" max="12558" width="15.88671875" style="414" bestFit="1" customWidth="1"/>
    <col min="12559" max="12559" width="14.33203125" style="414" bestFit="1" customWidth="1"/>
    <col min="12560" max="12560" width="14.88671875" style="414" customWidth="1"/>
    <col min="12561" max="12561" width="15.88671875" style="414" customWidth="1"/>
    <col min="12562" max="12562" width="13.6640625" style="414" customWidth="1"/>
    <col min="12563" max="12563" width="18.109375" style="414" bestFit="1" customWidth="1"/>
    <col min="12564" max="12801" width="12" style="414"/>
    <col min="12802" max="12802" width="13.88671875" style="414" customWidth="1"/>
    <col min="12803" max="12803" width="24.5546875" style="414" customWidth="1"/>
    <col min="12804" max="12804" width="9.109375" style="414" customWidth="1"/>
    <col min="12805" max="12805" width="3.44140625" style="414" bestFit="1" customWidth="1"/>
    <col min="12806" max="12806" width="6.109375" style="414" customWidth="1"/>
    <col min="12807" max="12807" width="5.88671875" style="414" customWidth="1"/>
    <col min="12808" max="12810" width="5.44140625" style="414" customWidth="1"/>
    <col min="12811" max="12811" width="6.109375" style="414" customWidth="1"/>
    <col min="12812" max="12812" width="10.88671875" style="414" customWidth="1"/>
    <col min="12813" max="12814" width="15.88671875" style="414" bestFit="1" customWidth="1"/>
    <col min="12815" max="12815" width="14.33203125" style="414" bestFit="1" customWidth="1"/>
    <col min="12816" max="12816" width="14.88671875" style="414" customWidth="1"/>
    <col min="12817" max="12817" width="15.88671875" style="414" customWidth="1"/>
    <col min="12818" max="12818" width="13.6640625" style="414" customWidth="1"/>
    <col min="12819" max="12819" width="18.109375" style="414" bestFit="1" customWidth="1"/>
    <col min="12820" max="13057" width="12" style="414"/>
    <col min="13058" max="13058" width="13.88671875" style="414" customWidth="1"/>
    <col min="13059" max="13059" width="24.5546875" style="414" customWidth="1"/>
    <col min="13060" max="13060" width="9.109375" style="414" customWidth="1"/>
    <col min="13061" max="13061" width="3.44140625" style="414" bestFit="1" customWidth="1"/>
    <col min="13062" max="13062" width="6.109375" style="414" customWidth="1"/>
    <col min="13063" max="13063" width="5.88671875" style="414" customWidth="1"/>
    <col min="13064" max="13066" width="5.44140625" style="414" customWidth="1"/>
    <col min="13067" max="13067" width="6.109375" style="414" customWidth="1"/>
    <col min="13068" max="13068" width="10.88671875" style="414" customWidth="1"/>
    <col min="13069" max="13070" width="15.88671875" style="414" bestFit="1" customWidth="1"/>
    <col min="13071" max="13071" width="14.33203125" style="414" bestFit="1" customWidth="1"/>
    <col min="13072" max="13072" width="14.88671875" style="414" customWidth="1"/>
    <col min="13073" max="13073" width="15.88671875" style="414" customWidth="1"/>
    <col min="13074" max="13074" width="13.6640625" style="414" customWidth="1"/>
    <col min="13075" max="13075" width="18.109375" style="414" bestFit="1" customWidth="1"/>
    <col min="13076" max="13313" width="12" style="414"/>
    <col min="13314" max="13314" width="13.88671875" style="414" customWidth="1"/>
    <col min="13315" max="13315" width="24.5546875" style="414" customWidth="1"/>
    <col min="13316" max="13316" width="9.109375" style="414" customWidth="1"/>
    <col min="13317" max="13317" width="3.44140625" style="414" bestFit="1" customWidth="1"/>
    <col min="13318" max="13318" width="6.109375" style="414" customWidth="1"/>
    <col min="13319" max="13319" width="5.88671875" style="414" customWidth="1"/>
    <col min="13320" max="13322" width="5.44140625" style="414" customWidth="1"/>
    <col min="13323" max="13323" width="6.109375" style="414" customWidth="1"/>
    <col min="13324" max="13324" width="10.88671875" style="414" customWidth="1"/>
    <col min="13325" max="13326" width="15.88671875" style="414" bestFit="1" customWidth="1"/>
    <col min="13327" max="13327" width="14.33203125" style="414" bestFit="1" customWidth="1"/>
    <col min="13328" max="13328" width="14.88671875" style="414" customWidth="1"/>
    <col min="13329" max="13329" width="15.88671875" style="414" customWidth="1"/>
    <col min="13330" max="13330" width="13.6640625" style="414" customWidth="1"/>
    <col min="13331" max="13331" width="18.109375" style="414" bestFit="1" customWidth="1"/>
    <col min="13332" max="13569" width="12" style="414"/>
    <col min="13570" max="13570" width="13.88671875" style="414" customWidth="1"/>
    <col min="13571" max="13571" width="24.5546875" style="414" customWidth="1"/>
    <col min="13572" max="13572" width="9.109375" style="414" customWidth="1"/>
    <col min="13573" max="13573" width="3.44140625" style="414" bestFit="1" customWidth="1"/>
    <col min="13574" max="13574" width="6.109375" style="414" customWidth="1"/>
    <col min="13575" max="13575" width="5.88671875" style="414" customWidth="1"/>
    <col min="13576" max="13578" width="5.44140625" style="414" customWidth="1"/>
    <col min="13579" max="13579" width="6.109375" style="414" customWidth="1"/>
    <col min="13580" max="13580" width="10.88671875" style="414" customWidth="1"/>
    <col min="13581" max="13582" width="15.88671875" style="414" bestFit="1" customWidth="1"/>
    <col min="13583" max="13583" width="14.33203125" style="414" bestFit="1" customWidth="1"/>
    <col min="13584" max="13584" width="14.88671875" style="414" customWidth="1"/>
    <col min="13585" max="13585" width="15.88671875" style="414" customWidth="1"/>
    <col min="13586" max="13586" width="13.6640625" style="414" customWidth="1"/>
    <col min="13587" max="13587" width="18.109375" style="414" bestFit="1" customWidth="1"/>
    <col min="13588" max="13825" width="12" style="414"/>
    <col min="13826" max="13826" width="13.88671875" style="414" customWidth="1"/>
    <col min="13827" max="13827" width="24.5546875" style="414" customWidth="1"/>
    <col min="13828" max="13828" width="9.109375" style="414" customWidth="1"/>
    <col min="13829" max="13829" width="3.44140625" style="414" bestFit="1" customWidth="1"/>
    <col min="13830" max="13830" width="6.109375" style="414" customWidth="1"/>
    <col min="13831" max="13831" width="5.88671875" style="414" customWidth="1"/>
    <col min="13832" max="13834" width="5.44140625" style="414" customWidth="1"/>
    <col min="13835" max="13835" width="6.109375" style="414" customWidth="1"/>
    <col min="13836" max="13836" width="10.88671875" style="414" customWidth="1"/>
    <col min="13837" max="13838" width="15.88671875" style="414" bestFit="1" customWidth="1"/>
    <col min="13839" max="13839" width="14.33203125" style="414" bestFit="1" customWidth="1"/>
    <col min="13840" max="13840" width="14.88671875" style="414" customWidth="1"/>
    <col min="13841" max="13841" width="15.88671875" style="414" customWidth="1"/>
    <col min="13842" max="13842" width="13.6640625" style="414" customWidth="1"/>
    <col min="13843" max="13843" width="18.109375" style="414" bestFit="1" customWidth="1"/>
    <col min="13844" max="14081" width="12" style="414"/>
    <col min="14082" max="14082" width="13.88671875" style="414" customWidth="1"/>
    <col min="14083" max="14083" width="24.5546875" style="414" customWidth="1"/>
    <col min="14084" max="14084" width="9.109375" style="414" customWidth="1"/>
    <col min="14085" max="14085" width="3.44140625" style="414" bestFit="1" customWidth="1"/>
    <col min="14086" max="14086" width="6.109375" style="414" customWidth="1"/>
    <col min="14087" max="14087" width="5.88671875" style="414" customWidth="1"/>
    <col min="14088" max="14090" width="5.44140625" style="414" customWidth="1"/>
    <col min="14091" max="14091" width="6.109375" style="414" customWidth="1"/>
    <col min="14092" max="14092" width="10.88671875" style="414" customWidth="1"/>
    <col min="14093" max="14094" width="15.88671875" style="414" bestFit="1" customWidth="1"/>
    <col min="14095" max="14095" width="14.33203125" style="414" bestFit="1" customWidth="1"/>
    <col min="14096" max="14096" width="14.88671875" style="414" customWidth="1"/>
    <col min="14097" max="14097" width="15.88671875" style="414" customWidth="1"/>
    <col min="14098" max="14098" width="13.6640625" style="414" customWidth="1"/>
    <col min="14099" max="14099" width="18.109375" style="414" bestFit="1" customWidth="1"/>
    <col min="14100" max="14337" width="12" style="414"/>
    <col min="14338" max="14338" width="13.88671875" style="414" customWidth="1"/>
    <col min="14339" max="14339" width="24.5546875" style="414" customWidth="1"/>
    <col min="14340" max="14340" width="9.109375" style="414" customWidth="1"/>
    <col min="14341" max="14341" width="3.44140625" style="414" bestFit="1" customWidth="1"/>
    <col min="14342" max="14342" width="6.109375" style="414" customWidth="1"/>
    <col min="14343" max="14343" width="5.88671875" style="414" customWidth="1"/>
    <col min="14344" max="14346" width="5.44140625" style="414" customWidth="1"/>
    <col min="14347" max="14347" width="6.109375" style="414" customWidth="1"/>
    <col min="14348" max="14348" width="10.88671875" style="414" customWidth="1"/>
    <col min="14349" max="14350" width="15.88671875" style="414" bestFit="1" customWidth="1"/>
    <col min="14351" max="14351" width="14.33203125" style="414" bestFit="1" customWidth="1"/>
    <col min="14352" max="14352" width="14.88671875" style="414" customWidth="1"/>
    <col min="14353" max="14353" width="15.88671875" style="414" customWidth="1"/>
    <col min="14354" max="14354" width="13.6640625" style="414" customWidth="1"/>
    <col min="14355" max="14355" width="18.109375" style="414" bestFit="1" customWidth="1"/>
    <col min="14356" max="14593" width="12" style="414"/>
    <col min="14594" max="14594" width="13.88671875" style="414" customWidth="1"/>
    <col min="14595" max="14595" width="24.5546875" style="414" customWidth="1"/>
    <col min="14596" max="14596" width="9.109375" style="414" customWidth="1"/>
    <col min="14597" max="14597" width="3.44140625" style="414" bestFit="1" customWidth="1"/>
    <col min="14598" max="14598" width="6.109375" style="414" customWidth="1"/>
    <col min="14599" max="14599" width="5.88671875" style="414" customWidth="1"/>
    <col min="14600" max="14602" width="5.44140625" style="414" customWidth="1"/>
    <col min="14603" max="14603" width="6.109375" style="414" customWidth="1"/>
    <col min="14604" max="14604" width="10.88671875" style="414" customWidth="1"/>
    <col min="14605" max="14606" width="15.88671875" style="414" bestFit="1" customWidth="1"/>
    <col min="14607" max="14607" width="14.33203125" style="414" bestFit="1" customWidth="1"/>
    <col min="14608" max="14608" width="14.88671875" style="414" customWidth="1"/>
    <col min="14609" max="14609" width="15.88671875" style="414" customWidth="1"/>
    <col min="14610" max="14610" width="13.6640625" style="414" customWidth="1"/>
    <col min="14611" max="14611" width="18.109375" style="414" bestFit="1" customWidth="1"/>
    <col min="14612" max="14849" width="12" style="414"/>
    <col min="14850" max="14850" width="13.88671875" style="414" customWidth="1"/>
    <col min="14851" max="14851" width="24.5546875" style="414" customWidth="1"/>
    <col min="14852" max="14852" width="9.109375" style="414" customWidth="1"/>
    <col min="14853" max="14853" width="3.44140625" style="414" bestFit="1" customWidth="1"/>
    <col min="14854" max="14854" width="6.109375" style="414" customWidth="1"/>
    <col min="14855" max="14855" width="5.88671875" style="414" customWidth="1"/>
    <col min="14856" max="14858" width="5.44140625" style="414" customWidth="1"/>
    <col min="14859" max="14859" width="6.109375" style="414" customWidth="1"/>
    <col min="14860" max="14860" width="10.88671875" style="414" customWidth="1"/>
    <col min="14861" max="14862" width="15.88671875" style="414" bestFit="1" customWidth="1"/>
    <col min="14863" max="14863" width="14.33203125" style="414" bestFit="1" customWidth="1"/>
    <col min="14864" max="14864" width="14.88671875" style="414" customWidth="1"/>
    <col min="14865" max="14865" width="15.88671875" style="414" customWidth="1"/>
    <col min="14866" max="14866" width="13.6640625" style="414" customWidth="1"/>
    <col min="14867" max="14867" width="18.109375" style="414" bestFit="1" customWidth="1"/>
    <col min="14868" max="15105" width="12" style="414"/>
    <col min="15106" max="15106" width="13.88671875" style="414" customWidth="1"/>
    <col min="15107" max="15107" width="24.5546875" style="414" customWidth="1"/>
    <col min="15108" max="15108" width="9.109375" style="414" customWidth="1"/>
    <col min="15109" max="15109" width="3.44140625" style="414" bestFit="1" customWidth="1"/>
    <col min="15110" max="15110" width="6.109375" style="414" customWidth="1"/>
    <col min="15111" max="15111" width="5.88671875" style="414" customWidth="1"/>
    <col min="15112" max="15114" width="5.44140625" style="414" customWidth="1"/>
    <col min="15115" max="15115" width="6.109375" style="414" customWidth="1"/>
    <col min="15116" max="15116" width="10.88671875" style="414" customWidth="1"/>
    <col min="15117" max="15118" width="15.88671875" style="414" bestFit="1" customWidth="1"/>
    <col min="15119" max="15119" width="14.33203125" style="414" bestFit="1" customWidth="1"/>
    <col min="15120" max="15120" width="14.88671875" style="414" customWidth="1"/>
    <col min="15121" max="15121" width="15.88671875" style="414" customWidth="1"/>
    <col min="15122" max="15122" width="13.6640625" style="414" customWidth="1"/>
    <col min="15123" max="15123" width="18.109375" style="414" bestFit="1" customWidth="1"/>
    <col min="15124" max="15361" width="12" style="414"/>
    <col min="15362" max="15362" width="13.88671875" style="414" customWidth="1"/>
    <col min="15363" max="15363" width="24.5546875" style="414" customWidth="1"/>
    <col min="15364" max="15364" width="9.109375" style="414" customWidth="1"/>
    <col min="15365" max="15365" width="3.44140625" style="414" bestFit="1" customWidth="1"/>
    <col min="15366" max="15366" width="6.109375" style="414" customWidth="1"/>
    <col min="15367" max="15367" width="5.88671875" style="414" customWidth="1"/>
    <col min="15368" max="15370" width="5.44140625" style="414" customWidth="1"/>
    <col min="15371" max="15371" width="6.109375" style="414" customWidth="1"/>
    <col min="15372" max="15372" width="10.88671875" style="414" customWidth="1"/>
    <col min="15373" max="15374" width="15.88671875" style="414" bestFit="1" customWidth="1"/>
    <col min="15375" max="15375" width="14.33203125" style="414" bestFit="1" customWidth="1"/>
    <col min="15376" max="15376" width="14.88671875" style="414" customWidth="1"/>
    <col min="15377" max="15377" width="15.88671875" style="414" customWidth="1"/>
    <col min="15378" max="15378" width="13.6640625" style="414" customWidth="1"/>
    <col min="15379" max="15379" width="18.109375" style="414" bestFit="1" customWidth="1"/>
    <col min="15380" max="15617" width="12" style="414"/>
    <col min="15618" max="15618" width="13.88671875" style="414" customWidth="1"/>
    <col min="15619" max="15619" width="24.5546875" style="414" customWidth="1"/>
    <col min="15620" max="15620" width="9.109375" style="414" customWidth="1"/>
    <col min="15621" max="15621" width="3.44140625" style="414" bestFit="1" customWidth="1"/>
    <col min="15622" max="15622" width="6.109375" style="414" customWidth="1"/>
    <col min="15623" max="15623" width="5.88671875" style="414" customWidth="1"/>
    <col min="15624" max="15626" width="5.44140625" style="414" customWidth="1"/>
    <col min="15627" max="15627" width="6.109375" style="414" customWidth="1"/>
    <col min="15628" max="15628" width="10.88671875" style="414" customWidth="1"/>
    <col min="15629" max="15630" width="15.88671875" style="414" bestFit="1" customWidth="1"/>
    <col min="15631" max="15631" width="14.33203125" style="414" bestFit="1" customWidth="1"/>
    <col min="15632" max="15632" width="14.88671875" style="414" customWidth="1"/>
    <col min="15633" max="15633" width="15.88671875" style="414" customWidth="1"/>
    <col min="15634" max="15634" width="13.6640625" style="414" customWidth="1"/>
    <col min="15635" max="15635" width="18.109375" style="414" bestFit="1" customWidth="1"/>
    <col min="15636" max="15873" width="12" style="414"/>
    <col min="15874" max="15874" width="13.88671875" style="414" customWidth="1"/>
    <col min="15875" max="15875" width="24.5546875" style="414" customWidth="1"/>
    <col min="15876" max="15876" width="9.109375" style="414" customWidth="1"/>
    <col min="15877" max="15877" width="3.44140625" style="414" bestFit="1" customWidth="1"/>
    <col min="15878" max="15878" width="6.109375" style="414" customWidth="1"/>
    <col min="15879" max="15879" width="5.88671875" style="414" customWidth="1"/>
    <col min="15880" max="15882" width="5.44140625" style="414" customWidth="1"/>
    <col min="15883" max="15883" width="6.109375" style="414" customWidth="1"/>
    <col min="15884" max="15884" width="10.88671875" style="414" customWidth="1"/>
    <col min="15885" max="15886" width="15.88671875" style="414" bestFit="1" customWidth="1"/>
    <col min="15887" max="15887" width="14.33203125" style="414" bestFit="1" customWidth="1"/>
    <col min="15888" max="15888" width="14.88671875" style="414" customWidth="1"/>
    <col min="15889" max="15889" width="15.88671875" style="414" customWidth="1"/>
    <col min="15890" max="15890" width="13.6640625" style="414" customWidth="1"/>
    <col min="15891" max="15891" width="18.109375" style="414" bestFit="1" customWidth="1"/>
    <col min="15892" max="16129" width="12" style="414"/>
    <col min="16130" max="16130" width="13.88671875" style="414" customWidth="1"/>
    <col min="16131" max="16131" width="24.5546875" style="414" customWidth="1"/>
    <col min="16132" max="16132" width="9.109375" style="414" customWidth="1"/>
    <col min="16133" max="16133" width="3.44140625" style="414" bestFit="1" customWidth="1"/>
    <col min="16134" max="16134" width="6.109375" style="414" customWidth="1"/>
    <col min="16135" max="16135" width="5.88671875" style="414" customWidth="1"/>
    <col min="16136" max="16138" width="5.44140625" style="414" customWidth="1"/>
    <col min="16139" max="16139" width="6.109375" style="414" customWidth="1"/>
    <col min="16140" max="16140" width="10.88671875" style="414" customWidth="1"/>
    <col min="16141" max="16142" width="15.88671875" style="414" bestFit="1" customWidth="1"/>
    <col min="16143" max="16143" width="14.33203125" style="414" bestFit="1" customWidth="1"/>
    <col min="16144" max="16144" width="14.88671875" style="414" customWidth="1"/>
    <col min="16145" max="16145" width="15.88671875" style="414" customWidth="1"/>
    <col min="16146" max="16146" width="13.6640625" style="414" customWidth="1"/>
    <col min="16147" max="16147" width="18.109375" style="414" bestFit="1" customWidth="1"/>
    <col min="16148" max="16384" width="12" style="414"/>
  </cols>
  <sheetData>
    <row r="1" spans="1:19" ht="23.4" x14ac:dyDescent="0.3">
      <c r="A1" s="413"/>
      <c r="B1" s="1047" t="s">
        <v>159</v>
      </c>
      <c r="C1" s="1843"/>
      <c r="D1" s="1844" t="s">
        <v>132</v>
      </c>
      <c r="E1" s="1845"/>
      <c r="F1" s="1269" t="s">
        <v>1489</v>
      </c>
    </row>
    <row r="2" spans="1:19" ht="23.4" x14ac:dyDescent="0.3">
      <c r="A2" s="413"/>
      <c r="B2" s="355" t="s">
        <v>404</v>
      </c>
      <c r="C2" s="1091"/>
      <c r="D2" s="488" t="s">
        <v>132</v>
      </c>
      <c r="E2" s="106"/>
      <c r="F2" s="488"/>
      <c r="G2" s="1091"/>
      <c r="H2" s="516"/>
      <c r="I2" s="1091"/>
      <c r="J2" s="1091"/>
      <c r="K2" s="392"/>
      <c r="L2" s="397"/>
      <c r="M2" s="389"/>
      <c r="N2" s="1091"/>
      <c r="O2" s="389"/>
      <c r="P2" s="482"/>
      <c r="Q2" s="1091"/>
      <c r="R2" s="392"/>
      <c r="S2" s="397"/>
    </row>
    <row r="3" spans="1:19" x14ac:dyDescent="0.3">
      <c r="A3" s="413"/>
      <c r="B3" s="355" t="s">
        <v>405</v>
      </c>
      <c r="C3" s="1091"/>
      <c r="D3" s="488" t="s">
        <v>132</v>
      </c>
      <c r="E3" s="106"/>
      <c r="F3" s="488"/>
      <c r="G3" s="488"/>
      <c r="H3" s="488"/>
      <c r="I3" s="106"/>
      <c r="J3" s="106"/>
      <c r="K3" s="488"/>
      <c r="L3" s="397"/>
      <c r="M3" s="392"/>
      <c r="N3" s="392"/>
      <c r="O3" s="392"/>
      <c r="P3" s="482"/>
      <c r="Q3" s="1091"/>
      <c r="R3" s="392"/>
      <c r="S3" s="397"/>
    </row>
    <row r="4" spans="1:19" x14ac:dyDescent="0.3">
      <c r="A4" s="413"/>
      <c r="B4" s="355" t="s">
        <v>406</v>
      </c>
      <c r="C4" s="1091"/>
      <c r="D4" s="488" t="s">
        <v>132</v>
      </c>
      <c r="E4" s="106"/>
      <c r="F4" s="488"/>
      <c r="G4" s="488"/>
      <c r="H4" s="488"/>
      <c r="I4" s="106"/>
      <c r="J4" s="106"/>
      <c r="K4" s="488"/>
      <c r="L4" s="397"/>
      <c r="M4" s="392"/>
      <c r="N4" s="392"/>
      <c r="O4" s="392"/>
      <c r="P4" s="482"/>
      <c r="Q4" s="1091"/>
      <c r="R4" s="392"/>
      <c r="S4" s="397"/>
    </row>
    <row r="5" spans="1:19" ht="18" x14ac:dyDescent="0.3">
      <c r="A5" s="413"/>
      <c r="B5" s="355" t="s">
        <v>407</v>
      </c>
      <c r="C5" s="1115"/>
      <c r="D5" s="488" t="s">
        <v>132</v>
      </c>
      <c r="E5" s="106"/>
      <c r="F5" s="1115"/>
      <c r="G5" s="488"/>
      <c r="H5" s="106"/>
      <c r="I5" s="106"/>
      <c r="J5" s="106"/>
      <c r="K5" s="525"/>
      <c r="L5" s="1091"/>
      <c r="M5" s="392"/>
      <c r="N5" s="384"/>
      <c r="O5" s="509"/>
      <c r="P5" s="509"/>
      <c r="Q5" s="106"/>
      <c r="R5" s="1091"/>
      <c r="S5" s="1091"/>
    </row>
    <row r="6" spans="1:19" ht="23.85" customHeight="1" x14ac:dyDescent="0.3">
      <c r="A6" s="413"/>
      <c r="B6" s="355" t="s">
        <v>1316</v>
      </c>
      <c r="C6" s="1091"/>
      <c r="D6" s="488" t="s">
        <v>132</v>
      </c>
      <c r="E6" s="384"/>
      <c r="F6" s="1091"/>
      <c r="G6" s="1115"/>
      <c r="H6" s="1115"/>
      <c r="I6" s="1091"/>
      <c r="J6" s="1091"/>
      <c r="K6" s="1091"/>
      <c r="L6" s="1091"/>
      <c r="M6" s="1099"/>
      <c r="N6" s="1099"/>
      <c r="O6" s="1099"/>
      <c r="P6" s="411"/>
      <c r="Q6" s="1091"/>
      <c r="R6" s="1091"/>
      <c r="S6" s="501"/>
    </row>
    <row r="7" spans="1:19" ht="23.85" customHeight="1" x14ac:dyDescent="0.3">
      <c r="A7" s="413"/>
      <c r="B7" s="355" t="s">
        <v>1317</v>
      </c>
      <c r="C7" s="1091"/>
      <c r="D7" s="488" t="s">
        <v>132</v>
      </c>
      <c r="E7" s="106">
        <v>12</v>
      </c>
      <c r="F7" s="1091"/>
      <c r="G7" s="1091"/>
      <c r="H7" s="1091"/>
      <c r="I7" s="1091"/>
      <c r="J7" s="1091"/>
      <c r="K7" s="1091"/>
      <c r="L7" s="1091"/>
      <c r="M7" s="1091"/>
      <c r="N7" s="1091"/>
      <c r="O7" s="1091"/>
      <c r="P7" s="1091"/>
      <c r="Q7" s="1091"/>
      <c r="R7" s="1091"/>
      <c r="S7" s="1091"/>
    </row>
    <row r="8" spans="1:19" ht="23.85" customHeight="1" x14ac:dyDescent="0.3">
      <c r="A8" s="413"/>
      <c r="B8" s="3568" t="s">
        <v>1490</v>
      </c>
      <c r="C8" s="3568"/>
      <c r="D8" s="3568"/>
      <c r="E8" s="3568"/>
      <c r="F8" s="3568"/>
      <c r="G8" s="3568"/>
      <c r="H8" s="3568"/>
      <c r="I8" s="3568"/>
      <c r="J8" s="3568"/>
      <c r="K8" s="3568"/>
      <c r="L8" s="3568"/>
      <c r="M8" s="3568"/>
      <c r="N8" s="3568"/>
      <c r="O8" s="3568"/>
      <c r="P8" s="3568"/>
      <c r="Q8" s="3568"/>
      <c r="R8" s="3568"/>
      <c r="S8" s="3568"/>
    </row>
    <row r="9" spans="1:19" ht="23.85" customHeight="1" thickBot="1" x14ac:dyDescent="0.35">
      <c r="A9" s="413"/>
      <c r="B9" s="1033"/>
      <c r="C9" s="2776"/>
      <c r="D9" s="2776"/>
      <c r="E9" s="2776"/>
      <c r="F9" s="1944"/>
      <c r="G9" s="1944"/>
      <c r="H9" s="1944"/>
      <c r="I9" s="1944"/>
      <c r="J9" s="1944"/>
      <c r="K9" s="1944"/>
      <c r="L9" s="1944"/>
      <c r="M9" s="1944"/>
      <c r="N9" s="1944"/>
      <c r="O9" s="1944"/>
      <c r="P9" s="1944"/>
      <c r="Q9" s="1944"/>
      <c r="R9" s="1848"/>
      <c r="S9" s="1944"/>
    </row>
    <row r="10" spans="1:19" s="391" customFormat="1" ht="23.85" customHeight="1" x14ac:dyDescent="0.3">
      <c r="A10" s="386"/>
      <c r="B10" s="3810" t="s">
        <v>1491</v>
      </c>
      <c r="C10" s="3811"/>
      <c r="D10" s="3812"/>
      <c r="E10" s="3688" t="s">
        <v>1492</v>
      </c>
      <c r="F10" s="3815" t="s">
        <v>1493</v>
      </c>
      <c r="G10" s="3816"/>
      <c r="H10" s="3816"/>
      <c r="I10" s="3816"/>
      <c r="J10" s="3816"/>
      <c r="K10" s="3816"/>
      <c r="L10" s="3816"/>
      <c r="M10" s="3817" t="s">
        <v>1494</v>
      </c>
      <c r="N10" s="3816"/>
      <c r="O10" s="3816"/>
      <c r="P10" s="3816"/>
      <c r="Q10" s="3816"/>
      <c r="R10" s="3816"/>
      <c r="S10" s="3808"/>
    </row>
    <row r="11" spans="1:19" s="391" customFormat="1" ht="47.25" customHeight="1" x14ac:dyDescent="0.3">
      <c r="A11" s="386"/>
      <c r="B11" s="1014"/>
      <c r="C11" s="2777"/>
      <c r="D11" s="2778"/>
      <c r="E11" s="3813"/>
      <c r="F11" s="3818" t="s">
        <v>1495</v>
      </c>
      <c r="G11" s="3818"/>
      <c r="H11" s="3806" t="s">
        <v>1496</v>
      </c>
      <c r="I11" s="3806"/>
      <c r="J11" s="3806" t="s">
        <v>1497</v>
      </c>
      <c r="K11" s="3806"/>
      <c r="L11" s="1947" t="s">
        <v>61</v>
      </c>
      <c r="M11" s="3819" t="s">
        <v>1495</v>
      </c>
      <c r="N11" s="3818"/>
      <c r="O11" s="3806" t="s">
        <v>1496</v>
      </c>
      <c r="P11" s="3806"/>
      <c r="Q11" s="3806" t="s">
        <v>1497</v>
      </c>
      <c r="R11" s="3806"/>
      <c r="S11" s="2779" t="s">
        <v>61</v>
      </c>
    </row>
    <row r="12" spans="1:19" ht="23.85" customHeight="1" x14ac:dyDescent="0.3">
      <c r="A12" s="413"/>
      <c r="B12" s="1015"/>
      <c r="C12" s="1944"/>
      <c r="D12" s="1950"/>
      <c r="E12" s="3813"/>
      <c r="F12" s="1863" t="s">
        <v>1498</v>
      </c>
      <c r="G12" s="1863" t="s">
        <v>1499</v>
      </c>
      <c r="H12" s="1863" t="s">
        <v>1498</v>
      </c>
      <c r="I12" s="1863" t="s">
        <v>1499</v>
      </c>
      <c r="J12" s="1863" t="s">
        <v>1498</v>
      </c>
      <c r="K12" s="1863" t="s">
        <v>1499</v>
      </c>
      <c r="L12" s="2780"/>
      <c r="M12" s="2781" t="s">
        <v>1498</v>
      </c>
      <c r="N12" s="2477" t="s">
        <v>1499</v>
      </c>
      <c r="O12" s="2477" t="s">
        <v>1498</v>
      </c>
      <c r="P12" s="2477" t="s">
        <v>1499</v>
      </c>
      <c r="Q12" s="2477" t="s">
        <v>1498</v>
      </c>
      <c r="R12" s="2477" t="s">
        <v>1499</v>
      </c>
      <c r="S12" s="2782"/>
    </row>
    <row r="13" spans="1:19" ht="23.85" customHeight="1" x14ac:dyDescent="0.3">
      <c r="A13" s="413"/>
      <c r="B13" s="1014" t="s">
        <v>1500</v>
      </c>
      <c r="C13" s="1916"/>
      <c r="D13" s="1950"/>
      <c r="E13" s="3814"/>
      <c r="F13" s="1863">
        <v>1</v>
      </c>
      <c r="G13" s="1863">
        <v>2</v>
      </c>
      <c r="H13" s="1863">
        <v>3</v>
      </c>
      <c r="I13" s="1863">
        <v>4</v>
      </c>
      <c r="J13" s="1863">
        <v>5</v>
      </c>
      <c r="K13" s="1863">
        <v>6</v>
      </c>
      <c r="L13" s="2783">
        <v>7</v>
      </c>
      <c r="M13" s="2781">
        <v>1</v>
      </c>
      <c r="N13" s="2477">
        <v>2</v>
      </c>
      <c r="O13" s="1977">
        <v>3</v>
      </c>
      <c r="P13" s="2477">
        <v>4</v>
      </c>
      <c r="Q13" s="1977">
        <v>5</v>
      </c>
      <c r="R13" s="2477">
        <v>6</v>
      </c>
      <c r="S13" s="2784">
        <v>7</v>
      </c>
    </row>
    <row r="14" spans="1:19" ht="23.85" customHeight="1" x14ac:dyDescent="0.3">
      <c r="A14" s="413"/>
      <c r="B14" s="2785" t="s">
        <v>1501</v>
      </c>
      <c r="C14" s="2786"/>
      <c r="D14" s="2787"/>
      <c r="E14" s="2788"/>
      <c r="F14" s="2789"/>
      <c r="G14" s="2790"/>
      <c r="H14" s="2789"/>
      <c r="I14" s="2791"/>
      <c r="J14" s="2789"/>
      <c r="K14" s="2791"/>
      <c r="L14" s="2789"/>
      <c r="M14" s="2792"/>
      <c r="N14" s="2793"/>
      <c r="O14" s="2793"/>
      <c r="P14" s="2793"/>
      <c r="Q14" s="2793"/>
      <c r="R14" s="2793"/>
      <c r="S14" s="2794"/>
    </row>
    <row r="15" spans="1:19" ht="23.85" customHeight="1" x14ac:dyDescent="0.3">
      <c r="A15" s="413"/>
      <c r="B15" s="1024" t="s">
        <v>1502</v>
      </c>
      <c r="C15" s="1884"/>
      <c r="D15" s="2795"/>
      <c r="E15" s="2796" t="s">
        <v>524</v>
      </c>
      <c r="F15" s="177"/>
      <c r="G15" s="177"/>
      <c r="H15" s="181"/>
      <c r="I15" s="183"/>
      <c r="J15" s="181"/>
      <c r="K15" s="183"/>
      <c r="L15" s="2600">
        <f>+F15+G15+H15+I15+J15+K15</f>
        <v>0</v>
      </c>
      <c r="M15" s="531"/>
      <c r="N15" s="183"/>
      <c r="O15" s="183"/>
      <c r="P15" s="183"/>
      <c r="Q15" s="183"/>
      <c r="R15" s="183"/>
      <c r="S15" s="2600">
        <f>M15+N15+O15+P15</f>
        <v>0</v>
      </c>
    </row>
    <row r="16" spans="1:19" ht="23.85" customHeight="1" x14ac:dyDescent="0.3">
      <c r="A16" s="413"/>
      <c r="B16" s="1015" t="s">
        <v>1503</v>
      </c>
      <c r="C16" s="1944"/>
      <c r="D16" s="1950"/>
      <c r="E16" s="2797" t="s">
        <v>526</v>
      </c>
      <c r="F16" s="178"/>
      <c r="G16" s="178"/>
      <c r="H16" s="184"/>
      <c r="I16" s="186"/>
      <c r="J16" s="184"/>
      <c r="K16" s="186"/>
      <c r="L16" s="2600">
        <f t="shared" ref="L16:L21" si="0">+F16+G16+H16+I16+J16+K16</f>
        <v>0</v>
      </c>
      <c r="M16" s="532"/>
      <c r="N16" s="186"/>
      <c r="O16" s="186"/>
      <c r="P16" s="186"/>
      <c r="Q16" s="186"/>
      <c r="R16" s="186"/>
      <c r="S16" s="2600">
        <f>M16+N16+O16+P16</f>
        <v>0</v>
      </c>
    </row>
    <row r="17" spans="1:32" ht="23.85" customHeight="1" x14ac:dyDescent="0.3">
      <c r="A17" s="413"/>
      <c r="B17" s="1015" t="s">
        <v>1504</v>
      </c>
      <c r="C17" s="1944"/>
      <c r="D17" s="1950"/>
      <c r="E17" s="2797" t="s">
        <v>528</v>
      </c>
      <c r="F17" s="178"/>
      <c r="G17" s="178"/>
      <c r="H17" s="184"/>
      <c r="I17" s="186"/>
      <c r="J17" s="184"/>
      <c r="K17" s="186"/>
      <c r="L17" s="2600">
        <f t="shared" si="0"/>
        <v>0</v>
      </c>
      <c r="M17" s="532"/>
      <c r="N17" s="186"/>
      <c r="O17" s="186"/>
      <c r="P17" s="186"/>
      <c r="Q17" s="186"/>
      <c r="R17" s="186"/>
      <c r="S17" s="2600">
        <f>M17+N17+O17+P17</f>
        <v>0</v>
      </c>
    </row>
    <row r="18" spans="1:32" ht="23.85" customHeight="1" x14ac:dyDescent="0.3">
      <c r="A18" s="413"/>
      <c r="B18" s="2001" t="s">
        <v>1505</v>
      </c>
      <c r="C18" s="1916"/>
      <c r="D18" s="1879"/>
      <c r="E18" s="2798" t="s">
        <v>530</v>
      </c>
      <c r="F18" s="517"/>
      <c r="G18" s="517"/>
      <c r="H18" s="518"/>
      <c r="I18" s="519"/>
      <c r="J18" s="518"/>
      <c r="K18" s="519"/>
      <c r="L18" s="2600">
        <f t="shared" si="0"/>
        <v>0</v>
      </c>
      <c r="M18" s="533"/>
      <c r="N18" s="519"/>
      <c r="O18" s="519"/>
      <c r="P18" s="519"/>
      <c r="Q18" s="519"/>
      <c r="R18" s="519"/>
      <c r="S18" s="2600">
        <v>0</v>
      </c>
    </row>
    <row r="19" spans="1:32" ht="23.85" customHeight="1" x14ac:dyDescent="0.3">
      <c r="A19" s="413"/>
      <c r="B19" s="2444" t="s">
        <v>1506</v>
      </c>
      <c r="C19" s="2799"/>
      <c r="D19" s="2800"/>
      <c r="E19" s="2801" t="s">
        <v>531</v>
      </c>
      <c r="F19" s="2600">
        <f t="shared" ref="F19:L19" si="1">F15+F16+F17+F18</f>
        <v>0</v>
      </c>
      <c r="G19" s="2600">
        <f t="shared" si="1"/>
        <v>0</v>
      </c>
      <c r="H19" s="2600">
        <f t="shared" si="1"/>
        <v>0</v>
      </c>
      <c r="I19" s="2600">
        <f t="shared" si="1"/>
        <v>0</v>
      </c>
      <c r="J19" s="2600">
        <f t="shared" si="1"/>
        <v>0</v>
      </c>
      <c r="K19" s="2600">
        <f t="shared" si="1"/>
        <v>0</v>
      </c>
      <c r="L19" s="2600">
        <f t="shared" si="1"/>
        <v>0</v>
      </c>
      <c r="M19" s="2600">
        <f t="shared" ref="M19:R19" si="2">M15+M16+M17+M18</f>
        <v>0</v>
      </c>
      <c r="N19" s="2600">
        <f t="shared" si="2"/>
        <v>0</v>
      </c>
      <c r="O19" s="2600">
        <f t="shared" si="2"/>
        <v>0</v>
      </c>
      <c r="P19" s="2600">
        <f t="shared" si="2"/>
        <v>0</v>
      </c>
      <c r="Q19" s="2600">
        <f t="shared" si="2"/>
        <v>0</v>
      </c>
      <c r="R19" s="2600">
        <f t="shared" si="2"/>
        <v>0</v>
      </c>
      <c r="S19" s="2600">
        <f>M19+N19+O19+P19</f>
        <v>0</v>
      </c>
    </row>
    <row r="20" spans="1:32" ht="23.85" customHeight="1" x14ac:dyDescent="0.3">
      <c r="A20" s="413"/>
      <c r="B20" s="1024" t="s">
        <v>1507</v>
      </c>
      <c r="C20" s="1884"/>
      <c r="D20" s="2795"/>
      <c r="E20" s="2802" t="s">
        <v>532</v>
      </c>
      <c r="F20" s="520"/>
      <c r="G20" s="520"/>
      <c r="H20" s="521"/>
      <c r="I20" s="522"/>
      <c r="J20" s="521"/>
      <c r="K20" s="522"/>
      <c r="L20" s="2600">
        <f t="shared" si="0"/>
        <v>0</v>
      </c>
      <c r="M20" s="534"/>
      <c r="N20" s="522"/>
      <c r="O20" s="522"/>
      <c r="P20" s="522"/>
      <c r="Q20" s="522"/>
      <c r="R20" s="522"/>
      <c r="S20" s="2600">
        <f>M20+N20+O20+P20</f>
        <v>0</v>
      </c>
    </row>
    <row r="21" spans="1:32" ht="23.85" customHeight="1" thickBot="1" x14ac:dyDescent="0.35">
      <c r="A21" s="413"/>
      <c r="B21" s="2014" t="s">
        <v>1508</v>
      </c>
      <c r="C21" s="2803"/>
      <c r="D21" s="2804"/>
      <c r="E21" s="2805" t="s">
        <v>534</v>
      </c>
      <c r="F21" s="232"/>
      <c r="G21" s="232"/>
      <c r="H21" s="523"/>
      <c r="I21" s="524"/>
      <c r="J21" s="523"/>
      <c r="K21" s="524"/>
      <c r="L21" s="2600">
        <f t="shared" si="0"/>
        <v>0</v>
      </c>
      <c r="M21" s="535"/>
      <c r="N21" s="524"/>
      <c r="O21" s="524"/>
      <c r="P21" s="524"/>
      <c r="Q21" s="524"/>
      <c r="R21" s="524"/>
      <c r="S21" s="2600">
        <f>M21+N21+O21+P21</f>
        <v>0</v>
      </c>
    </row>
    <row r="22" spans="1:32" ht="23.85" customHeight="1" thickBot="1" x14ac:dyDescent="0.35">
      <c r="A22" s="413"/>
      <c r="B22" s="510"/>
      <c r="C22" s="1118"/>
      <c r="D22" s="1118"/>
      <c r="E22" s="1118"/>
      <c r="F22" s="1119"/>
      <c r="G22" s="1119"/>
      <c r="H22" s="1119"/>
      <c r="I22" s="1116"/>
      <c r="J22" s="1119"/>
      <c r="K22" s="1119"/>
      <c r="L22" s="1119"/>
      <c r="M22" s="1119"/>
      <c r="N22" s="1119"/>
      <c r="O22" s="1119"/>
      <c r="P22" s="1116"/>
      <c r="Q22" s="1119"/>
      <c r="R22" s="1119"/>
      <c r="S22" s="1119"/>
    </row>
    <row r="23" spans="1:32" ht="23.85" customHeight="1" x14ac:dyDescent="0.3">
      <c r="A23" s="413"/>
      <c r="B23" s="413"/>
      <c r="C23" s="1117"/>
      <c r="D23" s="1117"/>
      <c r="E23" s="1117"/>
      <c r="F23" s="1116"/>
      <c r="G23" s="1116"/>
      <c r="H23" s="1116"/>
      <c r="I23" s="1116"/>
      <c r="J23" s="1116"/>
      <c r="K23" s="1116"/>
      <c r="L23" s="1116"/>
      <c r="M23" s="3807" t="s">
        <v>1509</v>
      </c>
      <c r="N23" s="3808"/>
      <c r="O23" s="1116"/>
      <c r="P23" s="1116"/>
      <c r="Q23" s="1116"/>
      <c r="R23" s="1116"/>
      <c r="S23" s="1116"/>
    </row>
    <row r="24" spans="1:32" ht="23.85" customHeight="1" thickBot="1" x14ac:dyDescent="0.35">
      <c r="A24" s="413"/>
      <c r="B24" s="1008" t="s">
        <v>1510</v>
      </c>
      <c r="C24" s="2777"/>
      <c r="D24" s="2777"/>
      <c r="E24" s="2777"/>
      <c r="F24" s="1944"/>
      <c r="G24" s="1944"/>
      <c r="H24" s="1944"/>
      <c r="I24" s="1846"/>
      <c r="J24" s="1944"/>
      <c r="K24" s="1944"/>
      <c r="L24" s="1944"/>
      <c r="M24" s="3497"/>
      <c r="N24" s="3809"/>
      <c r="O24" s="1119"/>
      <c r="P24" s="1116"/>
      <c r="Q24" s="1119"/>
      <c r="R24" s="1119"/>
      <c r="S24" s="1119"/>
    </row>
    <row r="25" spans="1:32" ht="23.85" customHeight="1" x14ac:dyDescent="0.3">
      <c r="A25" s="413"/>
      <c r="B25" s="2806" t="s">
        <v>1502</v>
      </c>
      <c r="C25" s="2807"/>
      <c r="D25" s="2808"/>
      <c r="E25" s="2809" t="s">
        <v>536</v>
      </c>
      <c r="F25" s="536"/>
      <c r="G25" s="536"/>
      <c r="H25" s="537"/>
      <c r="I25" s="538"/>
      <c r="J25" s="536"/>
      <c r="K25" s="537"/>
      <c r="L25" s="2600">
        <f t="shared" ref="L25:L32" si="3">+F25+G25+H25+I25+J25+K25</f>
        <v>0</v>
      </c>
      <c r="M25" s="539"/>
      <c r="N25" s="540"/>
      <c r="O25" s="529"/>
      <c r="P25" s="530"/>
      <c r="Q25" s="1119"/>
      <c r="R25" s="1119"/>
      <c r="S25" s="1119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</row>
    <row r="26" spans="1:32" ht="23.85" customHeight="1" x14ac:dyDescent="0.3">
      <c r="A26" s="413"/>
      <c r="B26" s="1015" t="s">
        <v>1503</v>
      </c>
      <c r="C26" s="1944"/>
      <c r="D26" s="1950"/>
      <c r="E26" s="2810" t="s">
        <v>538</v>
      </c>
      <c r="F26" s="541"/>
      <c r="G26" s="541"/>
      <c r="H26" s="542"/>
      <c r="I26" s="543"/>
      <c r="J26" s="541"/>
      <c r="K26" s="542"/>
      <c r="L26" s="2600">
        <f t="shared" si="3"/>
        <v>0</v>
      </c>
      <c r="M26" s="544"/>
      <c r="N26" s="545"/>
      <c r="O26" s="529"/>
      <c r="P26" s="530" t="s">
        <v>1511</v>
      </c>
      <c r="Q26" s="1119"/>
      <c r="R26" s="1119"/>
      <c r="S26" s="1119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</row>
    <row r="27" spans="1:32" ht="23.85" customHeight="1" x14ac:dyDescent="0.3">
      <c r="A27" s="413"/>
      <c r="B27" s="1015" t="s">
        <v>1504</v>
      </c>
      <c r="C27" s="1944"/>
      <c r="D27" s="1950"/>
      <c r="E27" s="2810" t="s">
        <v>685</v>
      </c>
      <c r="F27" s="541"/>
      <c r="G27" s="541"/>
      <c r="H27" s="542"/>
      <c r="I27" s="543"/>
      <c r="J27" s="541"/>
      <c r="K27" s="542"/>
      <c r="L27" s="2600">
        <f t="shared" si="3"/>
        <v>0</v>
      </c>
      <c r="M27" s="544"/>
      <c r="N27" s="545"/>
      <c r="O27" s="529"/>
      <c r="P27" s="530" t="s">
        <v>1512</v>
      </c>
      <c r="Q27" s="1119"/>
      <c r="R27" s="1119"/>
      <c r="S27" s="1119"/>
      <c r="T27" s="438"/>
      <c r="U27" s="438"/>
      <c r="V27" s="438"/>
      <c r="W27" s="438"/>
      <c r="X27" s="438"/>
      <c r="Y27" s="438"/>
      <c r="Z27" s="438"/>
      <c r="AA27" s="438"/>
      <c r="AB27" s="438"/>
      <c r="AC27" s="438"/>
      <c r="AD27" s="438"/>
      <c r="AE27" s="438"/>
      <c r="AF27" s="438"/>
    </row>
    <row r="28" spans="1:32" ht="23.85" customHeight="1" x14ac:dyDescent="0.3">
      <c r="A28" s="413"/>
      <c r="B28" s="2001" t="s">
        <v>1505</v>
      </c>
      <c r="C28" s="1916"/>
      <c r="D28" s="1879"/>
      <c r="E28" s="2811" t="s">
        <v>687</v>
      </c>
      <c r="F28" s="546"/>
      <c r="G28" s="546"/>
      <c r="H28" s="547"/>
      <c r="I28" s="548"/>
      <c r="J28" s="546"/>
      <c r="K28" s="547"/>
      <c r="L28" s="2600">
        <f t="shared" si="3"/>
        <v>0</v>
      </c>
      <c r="M28" s="549"/>
      <c r="N28" s="550"/>
      <c r="O28" s="529"/>
      <c r="P28" s="530"/>
      <c r="Q28" s="1119"/>
      <c r="R28" s="1119"/>
      <c r="S28" s="1119"/>
      <c r="T28" s="438"/>
      <c r="U28" s="438"/>
      <c r="V28" s="438"/>
      <c r="W28" s="438"/>
      <c r="X28" s="438"/>
      <c r="Y28" s="438"/>
      <c r="Z28" s="438"/>
      <c r="AA28" s="438"/>
      <c r="AB28" s="438"/>
      <c r="AC28" s="438"/>
      <c r="AD28" s="438"/>
      <c r="AE28" s="438"/>
      <c r="AF28" s="438"/>
    </row>
    <row r="29" spans="1:32" ht="23.85" customHeight="1" x14ac:dyDescent="0.3">
      <c r="A29" s="413"/>
      <c r="B29" s="2444" t="s">
        <v>1513</v>
      </c>
      <c r="C29" s="1916"/>
      <c r="D29" s="1879"/>
      <c r="E29" s="2812" t="s">
        <v>688</v>
      </c>
      <c r="F29" s="2600">
        <f>+F28+F27+F26+F25</f>
        <v>0</v>
      </c>
      <c r="G29" s="2600">
        <f t="shared" ref="G29:K29" si="4">+G28+G27+G26+G25</f>
        <v>0</v>
      </c>
      <c r="H29" s="2600">
        <f t="shared" si="4"/>
        <v>0</v>
      </c>
      <c r="I29" s="2600">
        <f t="shared" si="4"/>
        <v>0</v>
      </c>
      <c r="J29" s="2600">
        <f t="shared" si="4"/>
        <v>0</v>
      </c>
      <c r="K29" s="2600">
        <f t="shared" si="4"/>
        <v>0</v>
      </c>
      <c r="L29" s="2600">
        <f t="shared" si="3"/>
        <v>0</v>
      </c>
      <c r="M29" s="551"/>
      <c r="N29" s="552"/>
      <c r="O29" s="529"/>
      <c r="P29" s="530"/>
      <c r="Q29" s="1119"/>
      <c r="R29" s="1119"/>
      <c r="S29" s="1119"/>
      <c r="T29" s="438"/>
      <c r="U29" s="438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</row>
    <row r="30" spans="1:32" ht="23.85" customHeight="1" x14ac:dyDescent="0.3">
      <c r="A30" s="413"/>
      <c r="B30" s="1024" t="s">
        <v>1507</v>
      </c>
      <c r="C30" s="1884"/>
      <c r="D30" s="2795"/>
      <c r="E30" s="2813" t="s">
        <v>690</v>
      </c>
      <c r="F30" s="553"/>
      <c r="G30" s="553"/>
      <c r="H30" s="554"/>
      <c r="I30" s="555"/>
      <c r="J30" s="553"/>
      <c r="K30" s="554"/>
      <c r="L30" s="2600">
        <f t="shared" si="3"/>
        <v>0</v>
      </c>
      <c r="M30" s="556"/>
      <c r="N30" s="557"/>
      <c r="O30" s="529"/>
      <c r="P30" s="530"/>
      <c r="Q30" s="1119"/>
      <c r="R30" s="1119"/>
      <c r="S30" s="1119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</row>
    <row r="31" spans="1:32" ht="23.85" customHeight="1" x14ac:dyDescent="0.3">
      <c r="A31" s="413"/>
      <c r="B31" s="2001" t="s">
        <v>1508</v>
      </c>
      <c r="C31" s="1916"/>
      <c r="D31" s="1879"/>
      <c r="E31" s="2811" t="s">
        <v>734</v>
      </c>
      <c r="F31" s="546"/>
      <c r="G31" s="546"/>
      <c r="H31" s="547"/>
      <c r="I31" s="548"/>
      <c r="J31" s="546"/>
      <c r="K31" s="547"/>
      <c r="L31" s="2600">
        <f t="shared" si="3"/>
        <v>0</v>
      </c>
      <c r="M31" s="549"/>
      <c r="N31" s="550"/>
      <c r="O31" s="529"/>
      <c r="P31" s="530"/>
      <c r="Q31" s="1119"/>
      <c r="R31" s="1119"/>
      <c r="S31" s="1119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</row>
    <row r="32" spans="1:32" ht="23.85" customHeight="1" thickBot="1" x14ac:dyDescent="0.35">
      <c r="A32" s="413"/>
      <c r="B32" s="2770" t="s">
        <v>1514</v>
      </c>
      <c r="C32" s="2814"/>
      <c r="D32" s="2815"/>
      <c r="E32" s="2816" t="s">
        <v>736</v>
      </c>
      <c r="F32" s="2600">
        <f>+F19+F29</f>
        <v>0</v>
      </c>
      <c r="G32" s="2600">
        <f t="shared" ref="G32:K32" si="5">+G19+G29</f>
        <v>0</v>
      </c>
      <c r="H32" s="2600">
        <f t="shared" si="5"/>
        <v>0</v>
      </c>
      <c r="I32" s="2600">
        <f t="shared" si="5"/>
        <v>0</v>
      </c>
      <c r="J32" s="2600">
        <f t="shared" si="5"/>
        <v>0</v>
      </c>
      <c r="K32" s="2600">
        <f t="shared" si="5"/>
        <v>0</v>
      </c>
      <c r="L32" s="2600">
        <f t="shared" si="3"/>
        <v>0</v>
      </c>
      <c r="M32" s="558"/>
      <c r="N32" s="559"/>
      <c r="O32" s="529"/>
      <c r="P32" s="530"/>
      <c r="Q32" s="1119"/>
      <c r="R32" s="1119"/>
      <c r="S32" s="1119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</row>
    <row r="33" spans="2:19" ht="23.85" customHeight="1" x14ac:dyDescent="0.3">
      <c r="B33" s="414"/>
      <c r="C33" s="507"/>
      <c r="D33" s="507"/>
      <c r="E33" s="507"/>
      <c r="F33" s="507"/>
      <c r="G33" s="507"/>
      <c r="H33" s="507"/>
      <c r="I33" s="507"/>
      <c r="J33" s="507"/>
      <c r="K33" s="507"/>
      <c r="L33" s="507"/>
      <c r="M33" s="507"/>
      <c r="N33" s="507"/>
      <c r="O33" s="507"/>
      <c r="P33" s="507"/>
      <c r="Q33" s="507"/>
      <c r="R33" s="507"/>
      <c r="S33" s="507"/>
    </row>
    <row r="34" spans="2:19" x14ac:dyDescent="0.3"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</row>
    <row r="35" spans="2:19" x14ac:dyDescent="0.3"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</row>
    <row r="36" spans="2:19" x14ac:dyDescent="0.3"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</row>
    <row r="37" spans="2:19" x14ac:dyDescent="0.3"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</row>
    <row r="38" spans="2:19" x14ac:dyDescent="0.3"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</row>
    <row r="39" spans="2:19" x14ac:dyDescent="0.3"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4"/>
    </row>
    <row r="40" spans="2:19" x14ac:dyDescent="0.3"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</row>
    <row r="41" spans="2:19" x14ac:dyDescent="0.3"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</row>
    <row r="42" spans="2:19" x14ac:dyDescent="0.3"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4"/>
    </row>
    <row r="43" spans="2:19" x14ac:dyDescent="0.3"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</row>
    <row r="44" spans="2:19" x14ac:dyDescent="0.3"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</row>
    <row r="45" spans="2:19" x14ac:dyDescent="0.3">
      <c r="B45" s="414" t="str">
        <f>LOWER(B22)</f>
        <v/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</row>
    <row r="46" spans="2:19" x14ac:dyDescent="0.3">
      <c r="B46" s="414" t="str">
        <f>LOWER(B23)</f>
        <v/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</row>
    <row r="47" spans="2:19" x14ac:dyDescent="0.3"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</row>
    <row r="48" spans="2:19" x14ac:dyDescent="0.3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</row>
    <row r="49" spans="2:19" x14ac:dyDescent="0.3"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</row>
    <row r="50" spans="2:19" x14ac:dyDescent="0.3"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</row>
    <row r="51" spans="2:19" x14ac:dyDescent="0.3"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</row>
    <row r="52" spans="2:19" x14ac:dyDescent="0.3"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</row>
    <row r="53" spans="2:19" x14ac:dyDescent="0.3"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</row>
    <row r="54" spans="2:19" x14ac:dyDescent="0.3"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</row>
    <row r="55" spans="2:19" x14ac:dyDescent="0.3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</row>
    <row r="56" spans="2:19" x14ac:dyDescent="0.3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</row>
    <row r="57" spans="2:19" x14ac:dyDescent="0.3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</row>
    <row r="58" spans="2:19" x14ac:dyDescent="0.3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</row>
    <row r="59" spans="2:19" x14ac:dyDescent="0.3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</row>
    <row r="60" spans="2:19" x14ac:dyDescent="0.3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</row>
    <row r="61" spans="2:19" x14ac:dyDescent="0.3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</row>
    <row r="62" spans="2:19" x14ac:dyDescent="0.3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</row>
    <row r="63" spans="2:19" x14ac:dyDescent="0.3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</row>
    <row r="64" spans="2:19" x14ac:dyDescent="0.3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</row>
    <row r="65" spans="2:19" x14ac:dyDescent="0.3"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</row>
    <row r="66" spans="2:19" x14ac:dyDescent="0.3"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</row>
    <row r="67" spans="2:19" x14ac:dyDescent="0.3"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</row>
    <row r="68" spans="2:19" x14ac:dyDescent="0.3"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</row>
    <row r="69" spans="2:19" x14ac:dyDescent="0.3"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</row>
    <row r="70" spans="2:19" x14ac:dyDescent="0.3"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</row>
    <row r="71" spans="2:19" x14ac:dyDescent="0.3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</row>
    <row r="72" spans="2:19" x14ac:dyDescent="0.3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  <c r="R72" s="414"/>
      <c r="S72" s="414"/>
    </row>
    <row r="73" spans="2:19" x14ac:dyDescent="0.3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  <c r="R73" s="414"/>
      <c r="S73" s="414"/>
    </row>
    <row r="74" spans="2:19" x14ac:dyDescent="0.3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</row>
    <row r="75" spans="2:19" x14ac:dyDescent="0.3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</row>
    <row r="76" spans="2:19" x14ac:dyDescent="0.3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</row>
    <row r="77" spans="2:19" x14ac:dyDescent="0.3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</row>
    <row r="78" spans="2:19" x14ac:dyDescent="0.3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</row>
    <row r="79" spans="2:19" x14ac:dyDescent="0.3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</row>
    <row r="80" spans="2:19" x14ac:dyDescent="0.3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  <c r="R80" s="414"/>
      <c r="S80" s="414"/>
    </row>
    <row r="81" spans="2:19" x14ac:dyDescent="0.3"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  <c r="R81" s="414"/>
      <c r="S81" s="414"/>
    </row>
    <row r="82" spans="2:19" x14ac:dyDescent="0.3"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</row>
    <row r="83" spans="2:19" x14ac:dyDescent="0.3"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</row>
    <row r="84" spans="2:19" x14ac:dyDescent="0.3"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</row>
    <row r="85" spans="2:19" x14ac:dyDescent="0.3"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</row>
    <row r="86" spans="2:19" x14ac:dyDescent="0.3"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</row>
    <row r="87" spans="2:19" x14ac:dyDescent="0.3"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</row>
    <row r="88" spans="2:19" x14ac:dyDescent="0.3"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</row>
    <row r="89" spans="2:19" x14ac:dyDescent="0.3"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</row>
    <row r="90" spans="2:19" x14ac:dyDescent="0.3"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</row>
    <row r="91" spans="2:19" x14ac:dyDescent="0.3"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</row>
    <row r="92" spans="2:19" x14ac:dyDescent="0.3"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</row>
    <row r="93" spans="2:19" x14ac:dyDescent="0.3"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</row>
    <row r="94" spans="2:19" x14ac:dyDescent="0.3"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</row>
    <row r="95" spans="2:19" x14ac:dyDescent="0.3"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</row>
    <row r="96" spans="2:19" x14ac:dyDescent="0.3"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</row>
    <row r="97" spans="2:19" x14ac:dyDescent="0.3"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</row>
    <row r="98" spans="2:19" x14ac:dyDescent="0.3"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  <c r="R98" s="414"/>
      <c r="S98" s="414"/>
    </row>
    <row r="99" spans="2:19" x14ac:dyDescent="0.3"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  <c r="R99" s="414"/>
      <c r="S99" s="414"/>
    </row>
    <row r="100" spans="2:19" x14ac:dyDescent="0.3"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  <c r="R100" s="414"/>
      <c r="S100" s="414"/>
    </row>
    <row r="101" spans="2:19" x14ac:dyDescent="0.3"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</row>
    <row r="102" spans="2:19" x14ac:dyDescent="0.3"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  <c r="R102" s="414"/>
      <c r="S102" s="414"/>
    </row>
    <row r="103" spans="2:19" x14ac:dyDescent="0.3"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  <c r="R103" s="414"/>
      <c r="S103" s="414"/>
    </row>
    <row r="104" spans="2:19" x14ac:dyDescent="0.3"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  <c r="R104" s="414"/>
      <c r="S104" s="414"/>
    </row>
    <row r="105" spans="2:19" x14ac:dyDescent="0.3"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  <c r="R105" s="414"/>
      <c r="S105" s="414"/>
    </row>
    <row r="106" spans="2:19" x14ac:dyDescent="0.3"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</row>
    <row r="107" spans="2:19" x14ac:dyDescent="0.3"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</row>
    <row r="108" spans="2:19" x14ac:dyDescent="0.3"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</row>
    <row r="109" spans="2:19" x14ac:dyDescent="0.3"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</row>
    <row r="110" spans="2:19" x14ac:dyDescent="0.3"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</row>
    <row r="111" spans="2:19" x14ac:dyDescent="0.3"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</row>
    <row r="112" spans="2:19" x14ac:dyDescent="0.3"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</row>
    <row r="113" spans="2:19" x14ac:dyDescent="0.3"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</row>
    <row r="114" spans="2:19" x14ac:dyDescent="0.3"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</row>
    <row r="115" spans="2:19" x14ac:dyDescent="0.3"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</row>
    <row r="116" spans="2:19" x14ac:dyDescent="0.3"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</row>
    <row r="117" spans="2:19" x14ac:dyDescent="0.3"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</row>
    <row r="118" spans="2:19" x14ac:dyDescent="0.3"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  <c r="R118" s="414"/>
      <c r="S118" s="414"/>
    </row>
    <row r="119" spans="2:19" x14ac:dyDescent="0.3"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</row>
    <row r="120" spans="2:19" x14ac:dyDescent="0.3"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</row>
    <row r="121" spans="2:19" x14ac:dyDescent="0.3"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  <c r="R121" s="414"/>
      <c r="S121" s="414"/>
    </row>
    <row r="122" spans="2:19" x14ac:dyDescent="0.3"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  <c r="R122" s="414"/>
      <c r="S122" s="414"/>
    </row>
    <row r="123" spans="2:19" x14ac:dyDescent="0.3"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  <c r="R123" s="414"/>
      <c r="S123" s="414"/>
    </row>
    <row r="124" spans="2:19" x14ac:dyDescent="0.3"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  <c r="R124" s="414"/>
      <c r="S124" s="414"/>
    </row>
    <row r="125" spans="2:19" x14ac:dyDescent="0.3"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  <c r="R125" s="414"/>
      <c r="S125" s="414"/>
    </row>
    <row r="126" spans="2:19" x14ac:dyDescent="0.3"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4"/>
      <c r="R126" s="414"/>
      <c r="S126" s="414"/>
    </row>
    <row r="127" spans="2:19" x14ac:dyDescent="0.3"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</row>
    <row r="128" spans="2:19" x14ac:dyDescent="0.3"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</row>
    <row r="129" spans="2:19" x14ac:dyDescent="0.3"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</row>
    <row r="130" spans="2:19" x14ac:dyDescent="0.3"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4"/>
      <c r="R130" s="414"/>
      <c r="S130" s="414"/>
    </row>
    <row r="131" spans="2:19" x14ac:dyDescent="0.3"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4"/>
      <c r="R131" s="414"/>
      <c r="S131" s="414"/>
    </row>
    <row r="132" spans="2:19" x14ac:dyDescent="0.3"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  <c r="Q132" s="414"/>
      <c r="R132" s="414"/>
      <c r="S132" s="414"/>
    </row>
    <row r="133" spans="2:19" x14ac:dyDescent="0.3"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  <c r="R133" s="414"/>
      <c r="S133" s="414"/>
    </row>
    <row r="134" spans="2:19" x14ac:dyDescent="0.3"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  <c r="R134" s="414"/>
      <c r="S134" s="414"/>
    </row>
    <row r="135" spans="2:19" x14ac:dyDescent="0.3"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  <c r="R135" s="414"/>
      <c r="S135" s="414"/>
    </row>
    <row r="136" spans="2:19" x14ac:dyDescent="0.3"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</row>
    <row r="137" spans="2:19" x14ac:dyDescent="0.3"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</row>
    <row r="138" spans="2:19" x14ac:dyDescent="0.3"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</row>
    <row r="139" spans="2:19" x14ac:dyDescent="0.3"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  <c r="Q139" s="414"/>
      <c r="R139" s="414"/>
      <c r="S139" s="414"/>
    </row>
    <row r="140" spans="2:19" x14ac:dyDescent="0.3"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  <c r="R140" s="414"/>
      <c r="S140" s="414"/>
    </row>
    <row r="141" spans="2:19" x14ac:dyDescent="0.3"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  <c r="R141" s="414"/>
      <c r="S141" s="414"/>
    </row>
    <row r="142" spans="2:19" x14ac:dyDescent="0.3"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  <c r="R142" s="414"/>
      <c r="S142" s="414"/>
    </row>
    <row r="143" spans="2:19" x14ac:dyDescent="0.3"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  <c r="R143" s="414"/>
      <c r="S143" s="414"/>
    </row>
    <row r="144" spans="2:19" x14ac:dyDescent="0.3"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  <c r="R144" s="414"/>
      <c r="S144" s="414"/>
    </row>
    <row r="145" spans="2:19" x14ac:dyDescent="0.3"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  <c r="R145" s="414"/>
      <c r="S145" s="414"/>
    </row>
    <row r="146" spans="2:19" x14ac:dyDescent="0.3"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4"/>
    </row>
    <row r="147" spans="2:19" x14ac:dyDescent="0.3"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4"/>
    </row>
    <row r="148" spans="2:19" x14ac:dyDescent="0.3"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4"/>
    </row>
    <row r="149" spans="2:19" x14ac:dyDescent="0.3"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  <c r="R149" s="414"/>
      <c r="S149" s="414"/>
    </row>
    <row r="150" spans="2:19" x14ac:dyDescent="0.3"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</row>
    <row r="151" spans="2:19" x14ac:dyDescent="0.3"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</row>
    <row r="152" spans="2:19" x14ac:dyDescent="0.3"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</row>
    <row r="153" spans="2:19" x14ac:dyDescent="0.3"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</row>
    <row r="154" spans="2:19" x14ac:dyDescent="0.3"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</row>
    <row r="155" spans="2:19" x14ac:dyDescent="0.3"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</row>
    <row r="156" spans="2:19" x14ac:dyDescent="0.3"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</row>
    <row r="157" spans="2:19" x14ac:dyDescent="0.3"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</row>
    <row r="158" spans="2:19" x14ac:dyDescent="0.3"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</row>
    <row r="159" spans="2:19" x14ac:dyDescent="0.3"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</row>
    <row r="160" spans="2:19" x14ac:dyDescent="0.3"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</row>
    <row r="161" spans="2:19" x14ac:dyDescent="0.3"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</row>
    <row r="162" spans="2:19" x14ac:dyDescent="0.3"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</row>
    <row r="163" spans="2:19" x14ac:dyDescent="0.3"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</row>
    <row r="164" spans="2:19" x14ac:dyDescent="0.3"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</row>
    <row r="165" spans="2:19" x14ac:dyDescent="0.3"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</row>
    <row r="166" spans="2:19" x14ac:dyDescent="0.3"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</row>
    <row r="167" spans="2:19" x14ac:dyDescent="0.3"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</row>
    <row r="168" spans="2:19" x14ac:dyDescent="0.3"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</row>
    <row r="169" spans="2:19" x14ac:dyDescent="0.3"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</row>
    <row r="170" spans="2:19" x14ac:dyDescent="0.3"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</row>
    <row r="171" spans="2:19" x14ac:dyDescent="0.3"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</row>
    <row r="172" spans="2:19" x14ac:dyDescent="0.3"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</row>
    <row r="173" spans="2:19" x14ac:dyDescent="0.3"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</row>
    <row r="174" spans="2:19" x14ac:dyDescent="0.3">
      <c r="B174" s="414"/>
      <c r="C174" s="414"/>
      <c r="D174" s="414"/>
      <c r="E174" s="414"/>
      <c r="F174" s="414"/>
      <c r="G174" s="414"/>
      <c r="H174" s="414"/>
      <c r="I174" s="414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</row>
    <row r="175" spans="2:19" x14ac:dyDescent="0.3">
      <c r="B175" s="414"/>
      <c r="C175" s="414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</row>
    <row r="176" spans="2:19" x14ac:dyDescent="0.3">
      <c r="B176" s="41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</row>
    <row r="177" spans="2:19" x14ac:dyDescent="0.3">
      <c r="B177" s="414"/>
      <c r="C177" s="414"/>
      <c r="D177" s="4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</row>
    <row r="178" spans="2:19" x14ac:dyDescent="0.3">
      <c r="B178" s="414"/>
      <c r="C178" s="414"/>
      <c r="D178" s="414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</row>
    <row r="179" spans="2:19" x14ac:dyDescent="0.3">
      <c r="B179" s="414"/>
      <c r="C179" s="414"/>
      <c r="D179" s="414"/>
      <c r="E179" s="414"/>
      <c r="F179" s="414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</row>
    <row r="180" spans="2:19" x14ac:dyDescent="0.3">
      <c r="B180" s="414"/>
      <c r="C180" s="414"/>
      <c r="D180" s="414"/>
      <c r="E180" s="414"/>
      <c r="F180" s="414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</row>
    <row r="181" spans="2:19" x14ac:dyDescent="0.3">
      <c r="B181" s="414"/>
      <c r="C181" s="414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</row>
    <row r="182" spans="2:19" x14ac:dyDescent="0.3">
      <c r="B182" s="414"/>
      <c r="C182" s="414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</row>
    <row r="183" spans="2:19" x14ac:dyDescent="0.3">
      <c r="B183" s="414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</row>
    <row r="184" spans="2:19" x14ac:dyDescent="0.3">
      <c r="B184" s="414"/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</row>
    <row r="185" spans="2:19" x14ac:dyDescent="0.3">
      <c r="B185" s="414"/>
      <c r="C185" s="414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</row>
    <row r="186" spans="2:19" x14ac:dyDescent="0.3">
      <c r="B186" s="414"/>
      <c r="C186" s="414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</row>
    <row r="187" spans="2:19" x14ac:dyDescent="0.3">
      <c r="B187" s="414"/>
      <c r="C187" s="414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</row>
    <row r="188" spans="2:19" x14ac:dyDescent="0.3">
      <c r="B188" s="414"/>
      <c r="C188" s="414"/>
      <c r="D188" s="414"/>
      <c r="E188" s="414"/>
      <c r="F188" s="414"/>
      <c r="G188" s="414"/>
      <c r="H188" s="414"/>
      <c r="I188" s="414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</row>
    <row r="189" spans="2:19" x14ac:dyDescent="0.3">
      <c r="B189" s="414"/>
      <c r="C189" s="414"/>
      <c r="D189" s="414"/>
      <c r="E189" s="414"/>
      <c r="F189" s="414"/>
      <c r="G189" s="414"/>
      <c r="H189" s="414"/>
      <c r="I189" s="414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</row>
    <row r="190" spans="2:19" x14ac:dyDescent="0.3">
      <c r="B190" s="414"/>
      <c r="C190" s="414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</row>
    <row r="191" spans="2:19" x14ac:dyDescent="0.3">
      <c r="B191" s="414"/>
      <c r="C191" s="414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</row>
    <row r="192" spans="2:19" x14ac:dyDescent="0.3"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</row>
    <row r="193" spans="2:19" x14ac:dyDescent="0.3">
      <c r="B193" s="414"/>
      <c r="C193" s="414"/>
      <c r="D193" s="414"/>
      <c r="E193" s="414"/>
      <c r="F193" s="414"/>
      <c r="G193" s="414"/>
      <c r="H193" s="414"/>
      <c r="I193" s="414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</row>
    <row r="194" spans="2:19" x14ac:dyDescent="0.3">
      <c r="B194" s="414"/>
      <c r="C194" s="414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</row>
    <row r="195" spans="2:19" x14ac:dyDescent="0.3">
      <c r="B195" s="414"/>
      <c r="C195" s="414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</row>
    <row r="196" spans="2:19" x14ac:dyDescent="0.3">
      <c r="B196" s="414"/>
      <c r="C196" s="414"/>
      <c r="D196" s="414"/>
      <c r="E196" s="414"/>
      <c r="F196" s="414"/>
      <c r="G196" s="414"/>
      <c r="H196" s="414"/>
      <c r="I196" s="414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</row>
    <row r="197" spans="2:19" x14ac:dyDescent="0.3">
      <c r="B197" s="414"/>
      <c r="C197" s="414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</row>
    <row r="198" spans="2:19" x14ac:dyDescent="0.3">
      <c r="B198" s="414"/>
      <c r="C198" s="414"/>
      <c r="D198" s="414"/>
      <c r="E198" s="414"/>
      <c r="F198" s="414"/>
      <c r="G198" s="414"/>
      <c r="H198" s="414"/>
      <c r="I198" s="414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</row>
    <row r="199" spans="2:19" x14ac:dyDescent="0.3">
      <c r="B199" s="414"/>
      <c r="C199" s="414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</row>
    <row r="200" spans="2:19" x14ac:dyDescent="0.3"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</row>
    <row r="201" spans="2:19" x14ac:dyDescent="0.3">
      <c r="B201" s="414"/>
      <c r="C201" s="414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</row>
    <row r="202" spans="2:19" x14ac:dyDescent="0.3">
      <c r="B202" s="414"/>
      <c r="C202" s="414"/>
      <c r="D202" s="414"/>
      <c r="E202" s="414"/>
      <c r="F202" s="414"/>
      <c r="G202" s="414"/>
      <c r="H202" s="414"/>
      <c r="I202" s="414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</row>
    <row r="203" spans="2:19" x14ac:dyDescent="0.3">
      <c r="B203" s="414"/>
      <c r="C203" s="414"/>
      <c r="D203" s="414"/>
      <c r="E203" s="414"/>
      <c r="F203" s="414"/>
      <c r="G203" s="414"/>
      <c r="H203" s="414"/>
      <c r="I203" s="414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</row>
    <row r="204" spans="2:19" x14ac:dyDescent="0.3">
      <c r="B204" s="414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</row>
    <row r="205" spans="2:19" x14ac:dyDescent="0.3">
      <c r="B205" s="414"/>
      <c r="C205" s="414"/>
      <c r="D205" s="414"/>
      <c r="E205" s="414"/>
      <c r="F205" s="414"/>
      <c r="G205" s="414"/>
      <c r="H205" s="414"/>
      <c r="I205" s="414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</row>
    <row r="206" spans="2:19" x14ac:dyDescent="0.3">
      <c r="B206" s="414"/>
      <c r="C206" s="414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</row>
    <row r="207" spans="2:19" x14ac:dyDescent="0.3">
      <c r="B207" s="414"/>
      <c r="C207" s="414"/>
      <c r="D207" s="414"/>
      <c r="E207" s="414"/>
      <c r="F207" s="414"/>
      <c r="G207" s="414"/>
      <c r="H207" s="414"/>
      <c r="I207" s="414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</row>
    <row r="208" spans="2:19" x14ac:dyDescent="0.3">
      <c r="B208" s="414"/>
      <c r="C208" s="414"/>
      <c r="D208" s="414"/>
      <c r="E208" s="414"/>
      <c r="F208" s="414"/>
      <c r="G208" s="414"/>
      <c r="H208" s="414"/>
      <c r="I208" s="414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</row>
    <row r="209" spans="2:19" x14ac:dyDescent="0.3">
      <c r="B209" s="414"/>
      <c r="C209" s="414"/>
      <c r="D209" s="414"/>
      <c r="E209" s="414"/>
      <c r="F209" s="414"/>
      <c r="G209" s="414"/>
      <c r="H209" s="414"/>
      <c r="I209" s="414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</row>
    <row r="210" spans="2:19" x14ac:dyDescent="0.3">
      <c r="B210" s="414"/>
      <c r="C210" s="414"/>
      <c r="D210" s="414"/>
      <c r="E210" s="414"/>
      <c r="F210" s="414"/>
      <c r="G210" s="414"/>
      <c r="H210" s="414"/>
      <c r="I210" s="414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</row>
    <row r="211" spans="2:19" x14ac:dyDescent="0.3">
      <c r="B211" s="414"/>
      <c r="C211" s="414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</row>
    <row r="212" spans="2:19" x14ac:dyDescent="0.3">
      <c r="B212" s="414"/>
      <c r="C212" s="414"/>
      <c r="D212" s="414"/>
      <c r="E212" s="414"/>
      <c r="F212" s="414"/>
      <c r="G212" s="414"/>
      <c r="H212" s="414"/>
      <c r="I212" s="414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</row>
    <row r="213" spans="2:19" x14ac:dyDescent="0.3">
      <c r="B213" s="414"/>
      <c r="C213" s="414"/>
      <c r="D213" s="414"/>
      <c r="E213" s="414"/>
      <c r="F213" s="414"/>
      <c r="G213" s="414"/>
      <c r="H213" s="414"/>
      <c r="I213" s="414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</row>
    <row r="214" spans="2:19" x14ac:dyDescent="0.3">
      <c r="B214" s="414"/>
      <c r="C214" s="414"/>
      <c r="D214" s="414"/>
      <c r="E214" s="414"/>
      <c r="F214" s="414"/>
      <c r="G214" s="414"/>
      <c r="H214" s="414"/>
      <c r="I214" s="414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</row>
    <row r="215" spans="2:19" x14ac:dyDescent="0.3">
      <c r="B215" s="414"/>
      <c r="C215" s="414"/>
      <c r="D215" s="414"/>
      <c r="E215" s="414"/>
      <c r="F215" s="414"/>
      <c r="G215" s="414"/>
      <c r="H215" s="414"/>
      <c r="I215" s="414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</row>
    <row r="216" spans="2:19" x14ac:dyDescent="0.3">
      <c r="B216" s="414"/>
      <c r="C216" s="414"/>
      <c r="D216" s="414"/>
      <c r="E216" s="414"/>
      <c r="F216" s="414"/>
      <c r="G216" s="414"/>
      <c r="H216" s="414"/>
      <c r="I216" s="414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</row>
    <row r="217" spans="2:19" x14ac:dyDescent="0.3">
      <c r="B217" s="414"/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</row>
    <row r="218" spans="2:19" x14ac:dyDescent="0.3">
      <c r="B218" s="414"/>
      <c r="C218" s="414"/>
      <c r="D218" s="414"/>
      <c r="E218" s="414"/>
      <c r="F218" s="414"/>
      <c r="G218" s="414"/>
      <c r="H218" s="414"/>
      <c r="I218" s="414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</row>
    <row r="219" spans="2:19" x14ac:dyDescent="0.3">
      <c r="B219" s="414"/>
      <c r="C219" s="414"/>
      <c r="D219" s="414"/>
      <c r="E219" s="414"/>
      <c r="F219" s="414"/>
      <c r="G219" s="414"/>
      <c r="H219" s="414"/>
      <c r="I219" s="414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</row>
    <row r="220" spans="2:19" x14ac:dyDescent="0.3">
      <c r="B220" s="414"/>
      <c r="C220" s="414"/>
      <c r="D220" s="414"/>
      <c r="E220" s="414"/>
      <c r="F220" s="414"/>
      <c r="G220" s="414"/>
      <c r="H220" s="414"/>
      <c r="I220" s="414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</row>
    <row r="221" spans="2:19" x14ac:dyDescent="0.3">
      <c r="B221" s="414"/>
      <c r="C221" s="414"/>
      <c r="D221" s="414"/>
      <c r="E221" s="414"/>
      <c r="F221" s="414"/>
      <c r="G221" s="414"/>
      <c r="H221" s="414"/>
      <c r="I221" s="414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</row>
    <row r="222" spans="2:19" x14ac:dyDescent="0.3">
      <c r="B222" s="414"/>
      <c r="C222" s="414"/>
      <c r="D222" s="414"/>
      <c r="E222" s="414"/>
      <c r="F222" s="414"/>
      <c r="G222" s="414"/>
      <c r="H222" s="414"/>
      <c r="I222" s="414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</row>
    <row r="223" spans="2:19" x14ac:dyDescent="0.3">
      <c r="B223" s="414"/>
      <c r="C223" s="414"/>
      <c r="D223" s="414"/>
      <c r="E223" s="414"/>
      <c r="F223" s="414"/>
      <c r="G223" s="414"/>
      <c r="H223" s="414"/>
      <c r="I223" s="414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</row>
    <row r="224" spans="2:19" x14ac:dyDescent="0.3">
      <c r="B224" s="414"/>
      <c r="C224" s="414"/>
      <c r="D224" s="414"/>
      <c r="E224" s="414"/>
      <c r="F224" s="414"/>
      <c r="G224" s="414"/>
      <c r="H224" s="414"/>
      <c r="I224" s="414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</row>
    <row r="225" spans="2:19" x14ac:dyDescent="0.3">
      <c r="B225" s="414"/>
      <c r="C225" s="414"/>
      <c r="D225" s="414"/>
      <c r="E225" s="414"/>
      <c r="F225" s="414"/>
      <c r="G225" s="414"/>
      <c r="H225" s="414"/>
      <c r="I225" s="414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</row>
    <row r="226" spans="2:19" x14ac:dyDescent="0.3">
      <c r="B226" s="414"/>
      <c r="C226" s="414"/>
      <c r="D226" s="414"/>
      <c r="E226" s="414"/>
      <c r="F226" s="414"/>
      <c r="G226" s="414"/>
      <c r="H226" s="414"/>
      <c r="I226" s="414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</row>
    <row r="227" spans="2:19" x14ac:dyDescent="0.3">
      <c r="B227" s="414"/>
      <c r="C227" s="414"/>
      <c r="D227" s="414"/>
      <c r="E227" s="414"/>
      <c r="F227" s="414"/>
      <c r="G227" s="414"/>
      <c r="H227" s="414"/>
      <c r="I227" s="414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</row>
    <row r="228" spans="2:19" x14ac:dyDescent="0.3">
      <c r="B228" s="414"/>
      <c r="C228" s="414"/>
      <c r="D228" s="414"/>
      <c r="E228" s="414"/>
      <c r="F228" s="414"/>
      <c r="G228" s="414"/>
      <c r="H228" s="414"/>
      <c r="I228" s="414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</row>
    <row r="229" spans="2:19" x14ac:dyDescent="0.3">
      <c r="B229" s="414"/>
      <c r="C229" s="414"/>
      <c r="D229" s="414"/>
      <c r="E229" s="414"/>
      <c r="F229" s="414"/>
      <c r="G229" s="414"/>
      <c r="H229" s="414"/>
      <c r="I229" s="414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</row>
    <row r="230" spans="2:19" x14ac:dyDescent="0.3">
      <c r="B230" s="414"/>
      <c r="C230" s="414"/>
      <c r="D230" s="414"/>
      <c r="E230" s="414"/>
      <c r="F230" s="414"/>
      <c r="G230" s="414"/>
      <c r="H230" s="414"/>
      <c r="I230" s="414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</row>
    <row r="231" spans="2:19" x14ac:dyDescent="0.3">
      <c r="B231" s="414"/>
      <c r="C231" s="414"/>
      <c r="D231" s="414"/>
      <c r="E231" s="414"/>
      <c r="F231" s="414"/>
      <c r="G231" s="414"/>
      <c r="H231" s="414"/>
      <c r="I231" s="414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</row>
    <row r="232" spans="2:19" x14ac:dyDescent="0.3">
      <c r="B232" s="414"/>
      <c r="C232" s="414"/>
      <c r="D232" s="414"/>
      <c r="E232" s="414"/>
      <c r="F232" s="414"/>
      <c r="G232" s="414"/>
      <c r="H232" s="414"/>
      <c r="I232" s="414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</row>
    <row r="233" spans="2:19" x14ac:dyDescent="0.3">
      <c r="B233" s="414"/>
      <c r="C233" s="414"/>
      <c r="D233" s="414"/>
      <c r="E233" s="414"/>
      <c r="F233" s="414"/>
      <c r="G233" s="414"/>
      <c r="H233" s="414"/>
      <c r="I233" s="414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</row>
    <row r="234" spans="2:19" x14ac:dyDescent="0.3">
      <c r="B234" s="414"/>
      <c r="C234" s="414"/>
      <c r="D234" s="414"/>
      <c r="E234" s="414"/>
      <c r="F234" s="414"/>
      <c r="G234" s="414"/>
      <c r="H234" s="414"/>
      <c r="I234" s="414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</row>
    <row r="235" spans="2:19" x14ac:dyDescent="0.3">
      <c r="B235" s="414"/>
      <c r="C235" s="414"/>
      <c r="D235" s="414"/>
      <c r="E235" s="414"/>
      <c r="F235" s="414"/>
      <c r="G235" s="414"/>
      <c r="H235" s="414"/>
      <c r="I235" s="414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</row>
    <row r="236" spans="2:19" x14ac:dyDescent="0.3">
      <c r="B236" s="414"/>
      <c r="C236" s="414"/>
      <c r="D236" s="414"/>
      <c r="E236" s="414"/>
      <c r="F236" s="414"/>
      <c r="G236" s="414"/>
      <c r="H236" s="414"/>
      <c r="I236" s="414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</row>
    <row r="237" spans="2:19" x14ac:dyDescent="0.3">
      <c r="B237" s="414"/>
      <c r="C237" s="414"/>
      <c r="D237" s="414"/>
      <c r="E237" s="414"/>
      <c r="F237" s="414"/>
      <c r="G237" s="414"/>
      <c r="H237" s="414"/>
      <c r="I237" s="414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</row>
    <row r="238" spans="2:19" x14ac:dyDescent="0.3">
      <c r="B238" s="414"/>
      <c r="C238" s="414"/>
      <c r="D238" s="414"/>
      <c r="E238" s="414"/>
      <c r="F238" s="414"/>
      <c r="G238" s="414"/>
      <c r="H238" s="414"/>
      <c r="I238" s="414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</row>
    <row r="239" spans="2:19" x14ac:dyDescent="0.3">
      <c r="B239" s="414"/>
      <c r="C239" s="414"/>
      <c r="D239" s="414"/>
      <c r="E239" s="414"/>
      <c r="F239" s="414"/>
      <c r="G239" s="414"/>
      <c r="H239" s="414"/>
      <c r="I239" s="414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</row>
    <row r="240" spans="2:19" x14ac:dyDescent="0.3">
      <c r="B240" s="414"/>
      <c r="C240" s="414"/>
      <c r="D240" s="414"/>
      <c r="E240" s="414"/>
      <c r="F240" s="414"/>
      <c r="G240" s="414"/>
      <c r="H240" s="414"/>
      <c r="I240" s="414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</row>
    <row r="241" spans="2:19" x14ac:dyDescent="0.3">
      <c r="B241" s="414"/>
      <c r="C241" s="414"/>
      <c r="D241" s="414"/>
      <c r="E241" s="414"/>
      <c r="F241" s="414"/>
      <c r="G241" s="414"/>
      <c r="H241" s="414"/>
      <c r="I241" s="414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</row>
    <row r="242" spans="2:19" x14ac:dyDescent="0.3">
      <c r="B242" s="414"/>
      <c r="C242" s="414"/>
      <c r="D242" s="414"/>
      <c r="E242" s="414"/>
      <c r="F242" s="414"/>
      <c r="G242" s="414"/>
      <c r="H242" s="414"/>
      <c r="I242" s="414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</row>
    <row r="243" spans="2:19" x14ac:dyDescent="0.3">
      <c r="B243" s="414"/>
      <c r="C243" s="414"/>
      <c r="D243" s="414"/>
      <c r="E243" s="414"/>
      <c r="F243" s="414"/>
      <c r="G243" s="414"/>
      <c r="H243" s="414"/>
      <c r="I243" s="414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</row>
    <row r="244" spans="2:19" x14ac:dyDescent="0.3">
      <c r="B244" s="414"/>
      <c r="C244" s="414"/>
      <c r="D244" s="414"/>
      <c r="E244" s="414"/>
      <c r="F244" s="414"/>
      <c r="G244" s="414"/>
      <c r="H244" s="414"/>
      <c r="I244" s="414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</row>
    <row r="245" spans="2:19" x14ac:dyDescent="0.3">
      <c r="B245" s="414"/>
      <c r="C245" s="414"/>
      <c r="D245" s="414"/>
      <c r="E245" s="414"/>
      <c r="F245" s="414"/>
      <c r="G245" s="414"/>
      <c r="H245" s="414"/>
      <c r="I245" s="414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</row>
    <row r="246" spans="2:19" x14ac:dyDescent="0.3">
      <c r="B246" s="414"/>
      <c r="C246" s="414"/>
      <c r="D246" s="414"/>
      <c r="E246" s="414"/>
      <c r="F246" s="414"/>
      <c r="G246" s="414"/>
      <c r="H246" s="414"/>
      <c r="I246" s="414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</row>
    <row r="247" spans="2:19" x14ac:dyDescent="0.3">
      <c r="B247" s="414"/>
      <c r="C247" s="414"/>
      <c r="D247" s="414"/>
      <c r="E247" s="414"/>
      <c r="F247" s="414"/>
      <c r="G247" s="414"/>
      <c r="H247" s="414"/>
      <c r="I247" s="414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</row>
    <row r="248" spans="2:19" x14ac:dyDescent="0.3">
      <c r="B248" s="414"/>
      <c r="C248" s="414"/>
      <c r="D248" s="414"/>
      <c r="E248" s="414"/>
      <c r="F248" s="414"/>
      <c r="G248" s="414"/>
      <c r="H248" s="414"/>
      <c r="I248" s="414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</row>
    <row r="249" spans="2:19" x14ac:dyDescent="0.3">
      <c r="B249" s="414"/>
      <c r="C249" s="414"/>
      <c r="D249" s="414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</row>
    <row r="250" spans="2:19" x14ac:dyDescent="0.3">
      <c r="B250" s="414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</row>
    <row r="251" spans="2:19" x14ac:dyDescent="0.3"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</row>
    <row r="252" spans="2:19" x14ac:dyDescent="0.3">
      <c r="B252" s="414"/>
      <c r="C252" s="414"/>
      <c r="D252" s="414"/>
      <c r="E252" s="414"/>
      <c r="F252" s="414"/>
      <c r="G252" s="414"/>
      <c r="H252" s="414"/>
      <c r="I252" s="414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</row>
    <row r="253" spans="2:19" x14ac:dyDescent="0.3"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</row>
    <row r="254" spans="2:19" x14ac:dyDescent="0.3">
      <c r="B254" s="414"/>
      <c r="C254" s="414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</row>
    <row r="255" spans="2:19" x14ac:dyDescent="0.3">
      <c r="B255" s="414"/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</row>
    <row r="256" spans="2:19" x14ac:dyDescent="0.3">
      <c r="B256" s="414"/>
      <c r="C256" s="414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</row>
    <row r="257" spans="2:19" x14ac:dyDescent="0.3">
      <c r="B257" s="414"/>
      <c r="C257" s="414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</row>
    <row r="258" spans="2:19" x14ac:dyDescent="0.3">
      <c r="B258" s="414"/>
      <c r="C258" s="414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</row>
    <row r="259" spans="2:19" x14ac:dyDescent="0.3">
      <c r="B259" s="414"/>
      <c r="C259" s="414"/>
      <c r="D259" s="414"/>
      <c r="E259" s="414"/>
      <c r="F259" s="414"/>
      <c r="G259" s="414"/>
      <c r="H259" s="414"/>
      <c r="I259" s="414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</row>
    <row r="260" spans="2:19" x14ac:dyDescent="0.3">
      <c r="B260" s="414"/>
      <c r="C260" s="414"/>
      <c r="D260" s="414"/>
      <c r="E260" s="414"/>
      <c r="F260" s="414"/>
      <c r="G260" s="414"/>
      <c r="H260" s="414"/>
      <c r="I260" s="414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</row>
    <row r="261" spans="2:19" x14ac:dyDescent="0.3">
      <c r="B261" s="414"/>
      <c r="C261" s="414"/>
      <c r="D261" s="414"/>
      <c r="E261" s="414"/>
      <c r="F261" s="414"/>
      <c r="G261" s="414"/>
      <c r="H261" s="414"/>
      <c r="I261" s="414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</row>
    <row r="262" spans="2:19" x14ac:dyDescent="0.3">
      <c r="B262" s="414"/>
      <c r="C262" s="414"/>
      <c r="D262" s="414"/>
      <c r="E262" s="414"/>
      <c r="F262" s="414"/>
      <c r="G262" s="414"/>
      <c r="H262" s="414"/>
      <c r="I262" s="414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</row>
    <row r="263" spans="2:19" x14ac:dyDescent="0.3">
      <c r="B263" s="414"/>
      <c r="C263" s="414"/>
      <c r="D263" s="414"/>
      <c r="E263" s="414"/>
      <c r="F263" s="414"/>
      <c r="G263" s="414"/>
      <c r="H263" s="414"/>
      <c r="I263" s="414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</row>
    <row r="264" spans="2:19" x14ac:dyDescent="0.3">
      <c r="B264" s="414"/>
      <c r="C264" s="414"/>
      <c r="D264" s="414"/>
      <c r="E264" s="414"/>
      <c r="F264" s="414"/>
      <c r="G264" s="414"/>
      <c r="H264" s="414"/>
      <c r="I264" s="414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</row>
    <row r="265" spans="2:19" x14ac:dyDescent="0.3">
      <c r="B265" s="414"/>
      <c r="C265" s="414"/>
      <c r="D265" s="414"/>
      <c r="E265" s="414"/>
      <c r="F265" s="414"/>
      <c r="G265" s="414"/>
      <c r="H265" s="414"/>
      <c r="I265" s="414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</row>
    <row r="266" spans="2:19" x14ac:dyDescent="0.3">
      <c r="B266" s="414"/>
      <c r="C266" s="414"/>
      <c r="D266" s="414"/>
      <c r="E266" s="414"/>
      <c r="F266" s="414"/>
      <c r="G266" s="414"/>
      <c r="H266" s="414"/>
      <c r="I266" s="414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</row>
    <row r="267" spans="2:19" x14ac:dyDescent="0.3">
      <c r="B267" s="414"/>
      <c r="C267" s="414"/>
      <c r="D267" s="414"/>
      <c r="E267" s="414"/>
      <c r="F267" s="414"/>
      <c r="G267" s="414"/>
      <c r="H267" s="414"/>
      <c r="I267" s="414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</row>
    <row r="268" spans="2:19" x14ac:dyDescent="0.3">
      <c r="B268" s="414"/>
      <c r="C268" s="414"/>
      <c r="D268" s="414"/>
      <c r="E268" s="414"/>
      <c r="F268" s="414"/>
      <c r="G268" s="414"/>
      <c r="H268" s="414"/>
      <c r="I268" s="414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</row>
    <row r="269" spans="2:19" x14ac:dyDescent="0.3"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</row>
    <row r="270" spans="2:19" x14ac:dyDescent="0.3">
      <c r="B270" s="414"/>
      <c r="C270" s="414"/>
      <c r="D270" s="414"/>
      <c r="E270" s="414"/>
      <c r="F270" s="414"/>
      <c r="G270" s="414"/>
      <c r="H270" s="414"/>
      <c r="I270" s="414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</row>
    <row r="271" spans="2:19" x14ac:dyDescent="0.3">
      <c r="B271" s="414"/>
      <c r="C271" s="414"/>
      <c r="D271" s="414"/>
      <c r="E271" s="414"/>
      <c r="F271" s="414"/>
      <c r="G271" s="414"/>
      <c r="H271" s="414"/>
      <c r="I271" s="414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</row>
    <row r="272" spans="2:19" x14ac:dyDescent="0.3">
      <c r="B272" s="414"/>
      <c r="C272" s="414"/>
      <c r="D272" s="414"/>
      <c r="E272" s="414"/>
      <c r="F272" s="414"/>
      <c r="G272" s="414"/>
      <c r="H272" s="414"/>
      <c r="I272" s="414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</row>
    <row r="273" spans="2:19" x14ac:dyDescent="0.3">
      <c r="B273" s="414"/>
      <c r="C273" s="414"/>
      <c r="D273" s="414"/>
      <c r="E273" s="414"/>
      <c r="F273" s="414"/>
      <c r="G273" s="414"/>
      <c r="H273" s="414"/>
      <c r="I273" s="414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</row>
    <row r="274" spans="2:19" x14ac:dyDescent="0.3">
      <c r="B274" s="414"/>
      <c r="C274" s="414"/>
      <c r="D274" s="414"/>
      <c r="E274" s="414"/>
      <c r="F274" s="414"/>
      <c r="G274" s="414"/>
      <c r="H274" s="414"/>
      <c r="I274" s="414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</row>
    <row r="275" spans="2:19" x14ac:dyDescent="0.3">
      <c r="B275" s="414"/>
      <c r="C275" s="414"/>
      <c r="D275" s="414"/>
      <c r="E275" s="414"/>
      <c r="F275" s="414"/>
      <c r="G275" s="414"/>
      <c r="H275" s="414"/>
      <c r="I275" s="414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</row>
    <row r="276" spans="2:19" x14ac:dyDescent="0.3">
      <c r="B276" s="414"/>
      <c r="C276" s="414"/>
      <c r="D276" s="414"/>
      <c r="E276" s="414"/>
      <c r="F276" s="414"/>
      <c r="G276" s="414"/>
      <c r="H276" s="414"/>
      <c r="I276" s="414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</row>
    <row r="277" spans="2:19" x14ac:dyDescent="0.3">
      <c r="B277" s="414"/>
      <c r="C277" s="414"/>
      <c r="D277" s="414"/>
      <c r="E277" s="414"/>
      <c r="F277" s="414"/>
      <c r="G277" s="414"/>
      <c r="H277" s="414"/>
      <c r="I277" s="414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</row>
    <row r="278" spans="2:19" x14ac:dyDescent="0.3">
      <c r="B278" s="414"/>
      <c r="C278" s="414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</row>
    <row r="279" spans="2:19" x14ac:dyDescent="0.3">
      <c r="B279" s="414"/>
      <c r="C279" s="414"/>
      <c r="D279" s="414"/>
      <c r="E279" s="414"/>
      <c r="F279" s="414"/>
      <c r="G279" s="414"/>
      <c r="H279" s="414"/>
      <c r="I279" s="414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</row>
    <row r="280" spans="2:19" x14ac:dyDescent="0.3">
      <c r="B280" s="414"/>
      <c r="C280" s="414"/>
      <c r="D280" s="414"/>
      <c r="E280" s="414"/>
      <c r="F280" s="414"/>
      <c r="G280" s="414"/>
      <c r="H280" s="414"/>
      <c r="I280" s="414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</row>
    <row r="281" spans="2:19" x14ac:dyDescent="0.3">
      <c r="B281" s="414"/>
      <c r="C281" s="414"/>
      <c r="D281" s="414"/>
      <c r="E281" s="414"/>
      <c r="F281" s="414"/>
      <c r="G281" s="414"/>
      <c r="H281" s="414"/>
      <c r="I281" s="414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</row>
    <row r="282" spans="2:19" x14ac:dyDescent="0.3">
      <c r="B282" s="414"/>
      <c r="C282" s="414"/>
      <c r="D282" s="414"/>
      <c r="E282" s="414"/>
      <c r="F282" s="414"/>
      <c r="G282" s="414"/>
      <c r="H282" s="414"/>
      <c r="I282" s="414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</row>
    <row r="283" spans="2:19" x14ac:dyDescent="0.3">
      <c r="B283" s="414"/>
      <c r="C283" s="414"/>
      <c r="D283" s="414"/>
      <c r="E283" s="414"/>
      <c r="F283" s="414"/>
      <c r="G283" s="414"/>
      <c r="H283" s="414"/>
      <c r="I283" s="414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</row>
    <row r="284" spans="2:19" x14ac:dyDescent="0.3">
      <c r="B284" s="414"/>
      <c r="C284" s="414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</row>
    <row r="285" spans="2:19" x14ac:dyDescent="0.3">
      <c r="B285" s="414"/>
      <c r="C285" s="414"/>
      <c r="D285" s="414"/>
      <c r="E285" s="414"/>
      <c r="F285" s="414"/>
      <c r="G285" s="414"/>
      <c r="H285" s="414"/>
      <c r="I285" s="414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</row>
    <row r="286" spans="2:19" x14ac:dyDescent="0.3">
      <c r="B286" s="414"/>
      <c r="C286" s="414"/>
      <c r="D286" s="414"/>
      <c r="E286" s="414"/>
      <c r="F286" s="414"/>
      <c r="G286" s="414"/>
      <c r="H286" s="414"/>
      <c r="I286" s="414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</row>
    <row r="287" spans="2:19" x14ac:dyDescent="0.3">
      <c r="B287" s="414"/>
      <c r="C287" s="414"/>
      <c r="D287" s="414"/>
      <c r="E287" s="414"/>
      <c r="F287" s="414"/>
      <c r="G287" s="414"/>
      <c r="H287" s="414"/>
      <c r="I287" s="414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</row>
    <row r="288" spans="2:19" x14ac:dyDescent="0.3">
      <c r="B288" s="414"/>
      <c r="C288" s="414"/>
      <c r="D288" s="414"/>
      <c r="E288" s="414"/>
      <c r="F288" s="414"/>
      <c r="G288" s="414"/>
      <c r="H288" s="414"/>
      <c r="I288" s="414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</row>
    <row r="289" spans="2:19" x14ac:dyDescent="0.3">
      <c r="B289" s="414"/>
      <c r="C289" s="414"/>
      <c r="D289" s="414"/>
      <c r="E289" s="414"/>
      <c r="F289" s="414"/>
      <c r="G289" s="414"/>
      <c r="H289" s="414"/>
      <c r="I289" s="414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</row>
    <row r="290" spans="2:19" x14ac:dyDescent="0.3">
      <c r="B290" s="414"/>
      <c r="C290" s="414"/>
      <c r="D290" s="414"/>
      <c r="E290" s="414"/>
      <c r="F290" s="414"/>
      <c r="G290" s="414"/>
      <c r="H290" s="414"/>
      <c r="I290" s="414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</row>
    <row r="291" spans="2:19" x14ac:dyDescent="0.3">
      <c r="B291" s="414"/>
      <c r="C291" s="414"/>
      <c r="D291" s="414"/>
      <c r="E291" s="414"/>
      <c r="F291" s="414"/>
      <c r="G291" s="414"/>
      <c r="H291" s="414"/>
      <c r="I291" s="414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</row>
    <row r="292" spans="2:19" x14ac:dyDescent="0.3">
      <c r="B292" s="414"/>
      <c r="C292" s="414"/>
      <c r="D292" s="414"/>
      <c r="E292" s="414"/>
      <c r="F292" s="414"/>
      <c r="G292" s="414"/>
      <c r="H292" s="414"/>
      <c r="I292" s="414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</row>
    <row r="293" spans="2:19" x14ac:dyDescent="0.3">
      <c r="B293" s="414"/>
      <c r="C293" s="414"/>
      <c r="D293" s="414"/>
      <c r="E293" s="414"/>
      <c r="F293" s="414"/>
      <c r="G293" s="414"/>
      <c r="H293" s="414"/>
      <c r="I293" s="414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</row>
    <row r="294" spans="2:19" x14ac:dyDescent="0.3">
      <c r="B294" s="414"/>
      <c r="C294" s="414"/>
      <c r="D294" s="414"/>
      <c r="E294" s="414"/>
      <c r="F294" s="414"/>
      <c r="G294" s="414"/>
      <c r="H294" s="414"/>
      <c r="I294" s="414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</row>
    <row r="295" spans="2:19" x14ac:dyDescent="0.3">
      <c r="B295" s="414"/>
      <c r="C295" s="414"/>
      <c r="D295" s="414"/>
      <c r="E295" s="414"/>
      <c r="F295" s="414"/>
      <c r="G295" s="414"/>
      <c r="H295" s="414"/>
      <c r="I295" s="414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</row>
    <row r="296" spans="2:19" x14ac:dyDescent="0.3">
      <c r="B296" s="414"/>
      <c r="C296" s="414"/>
      <c r="D296" s="414"/>
      <c r="E296" s="414"/>
      <c r="F296" s="414"/>
      <c r="G296" s="414"/>
      <c r="H296" s="414"/>
      <c r="I296" s="414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</row>
    <row r="297" spans="2:19" x14ac:dyDescent="0.3">
      <c r="B297" s="414"/>
      <c r="C297" s="414"/>
      <c r="D297" s="414"/>
      <c r="E297" s="414"/>
      <c r="F297" s="414"/>
      <c r="G297" s="414"/>
      <c r="H297" s="414"/>
      <c r="I297" s="414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</row>
    <row r="298" spans="2:19" x14ac:dyDescent="0.3">
      <c r="B298" s="414"/>
      <c r="C298" s="414"/>
      <c r="D298" s="414"/>
      <c r="E298" s="414"/>
      <c r="F298" s="414"/>
      <c r="G298" s="414"/>
      <c r="H298" s="414"/>
      <c r="I298" s="414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</row>
    <row r="299" spans="2:19" x14ac:dyDescent="0.3">
      <c r="B299" s="414"/>
      <c r="C299" s="414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</row>
    <row r="300" spans="2:19" x14ac:dyDescent="0.3">
      <c r="B300" s="414"/>
      <c r="C300" s="414"/>
      <c r="D300" s="414"/>
      <c r="E300" s="414"/>
      <c r="F300" s="414"/>
      <c r="G300" s="414"/>
      <c r="H300" s="414"/>
      <c r="I300" s="414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</row>
    <row r="301" spans="2:19" x14ac:dyDescent="0.3">
      <c r="B301" s="414"/>
      <c r="C301" s="414"/>
      <c r="D301" s="414"/>
      <c r="E301" s="414"/>
      <c r="F301" s="414"/>
      <c r="G301" s="414"/>
      <c r="H301" s="414"/>
      <c r="I301" s="414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</row>
    <row r="302" spans="2:19" x14ac:dyDescent="0.3">
      <c r="B302" s="414"/>
      <c r="C302" s="414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</row>
    <row r="303" spans="2:19" x14ac:dyDescent="0.3">
      <c r="B303" s="414"/>
      <c r="C303" s="414"/>
      <c r="D303" s="414"/>
      <c r="E303" s="414"/>
      <c r="F303" s="414"/>
      <c r="G303" s="414"/>
      <c r="H303" s="414"/>
      <c r="I303" s="414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</row>
    <row r="304" spans="2:19" x14ac:dyDescent="0.3">
      <c r="B304" s="414"/>
      <c r="C304" s="414"/>
      <c r="D304" s="414"/>
      <c r="E304" s="414"/>
      <c r="F304" s="414"/>
      <c r="G304" s="414"/>
      <c r="H304" s="414"/>
      <c r="I304" s="414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</row>
    <row r="305" spans="2:19" x14ac:dyDescent="0.3">
      <c r="B305" s="414"/>
      <c r="C305" s="414"/>
      <c r="D305" s="414"/>
      <c r="E305" s="414"/>
      <c r="F305" s="414"/>
      <c r="G305" s="414"/>
      <c r="H305" s="414"/>
      <c r="I305" s="414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</row>
    <row r="306" spans="2:19" x14ac:dyDescent="0.3">
      <c r="B306" s="414"/>
      <c r="C306" s="414"/>
      <c r="D306" s="414"/>
      <c r="E306" s="414"/>
      <c r="F306" s="414"/>
      <c r="G306" s="414"/>
      <c r="H306" s="414"/>
      <c r="I306" s="414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</row>
    <row r="307" spans="2:19" x14ac:dyDescent="0.3">
      <c r="B307" s="414"/>
      <c r="C307" s="414"/>
      <c r="D307" s="414"/>
      <c r="E307" s="414"/>
      <c r="F307" s="414"/>
      <c r="G307" s="414"/>
      <c r="H307" s="414"/>
      <c r="I307" s="414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</row>
    <row r="308" spans="2:19" x14ac:dyDescent="0.3">
      <c r="B308" s="414"/>
      <c r="C308" s="414"/>
      <c r="D308" s="414"/>
      <c r="E308" s="414"/>
      <c r="F308" s="414"/>
      <c r="G308" s="414"/>
      <c r="H308" s="414"/>
      <c r="I308" s="414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</row>
    <row r="309" spans="2:19" x14ac:dyDescent="0.3">
      <c r="B309" s="414"/>
      <c r="C309" s="414"/>
      <c r="D309" s="414"/>
      <c r="E309" s="414"/>
      <c r="F309" s="414"/>
      <c r="G309" s="414"/>
      <c r="H309" s="414"/>
      <c r="I309" s="414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</row>
    <row r="310" spans="2:19" x14ac:dyDescent="0.3">
      <c r="B310" s="414"/>
      <c r="C310" s="414"/>
      <c r="D310" s="414"/>
      <c r="E310" s="414"/>
      <c r="F310" s="414"/>
      <c r="G310" s="414"/>
      <c r="H310" s="414"/>
      <c r="I310" s="414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</row>
    <row r="311" spans="2:19" x14ac:dyDescent="0.3">
      <c r="B311" s="414"/>
      <c r="C311" s="414"/>
      <c r="D311" s="414"/>
      <c r="E311" s="414"/>
      <c r="F311" s="414"/>
      <c r="G311" s="414"/>
      <c r="H311" s="414"/>
      <c r="I311" s="414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</row>
    <row r="312" spans="2:19" x14ac:dyDescent="0.3">
      <c r="B312" s="414"/>
      <c r="C312" s="414"/>
      <c r="D312" s="414"/>
      <c r="E312" s="414"/>
      <c r="F312" s="414"/>
      <c r="G312" s="414"/>
      <c r="H312" s="414"/>
      <c r="I312" s="414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</row>
    <row r="313" spans="2:19" x14ac:dyDescent="0.3">
      <c r="B313" s="414"/>
      <c r="C313" s="414"/>
      <c r="D313" s="414"/>
      <c r="E313" s="414"/>
      <c r="F313" s="414"/>
      <c r="G313" s="414"/>
      <c r="H313" s="414"/>
      <c r="I313" s="414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</row>
    <row r="314" spans="2:19" x14ac:dyDescent="0.3">
      <c r="B314" s="414"/>
      <c r="C314" s="414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</row>
    <row r="315" spans="2:19" x14ac:dyDescent="0.3">
      <c r="B315" s="414"/>
      <c r="C315" s="414"/>
      <c r="D315" s="414"/>
      <c r="E315" s="414"/>
      <c r="F315" s="414"/>
      <c r="G315" s="414"/>
      <c r="H315" s="414"/>
      <c r="I315" s="414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</row>
    <row r="316" spans="2:19" x14ac:dyDescent="0.3">
      <c r="B316" s="414"/>
      <c r="C316" s="414"/>
      <c r="D316" s="414"/>
      <c r="E316" s="414"/>
      <c r="F316" s="414"/>
      <c r="G316" s="414"/>
      <c r="H316" s="414"/>
      <c r="I316" s="414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</row>
    <row r="317" spans="2:19" x14ac:dyDescent="0.3">
      <c r="B317" s="414"/>
      <c r="C317" s="414"/>
      <c r="D317" s="414"/>
      <c r="E317" s="414"/>
      <c r="F317" s="414"/>
      <c r="G317" s="414"/>
      <c r="H317" s="414"/>
      <c r="I317" s="414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</row>
    <row r="318" spans="2:19" x14ac:dyDescent="0.3">
      <c r="B318" s="414"/>
      <c r="C318" s="414"/>
      <c r="D318" s="414"/>
      <c r="E318" s="414"/>
      <c r="F318" s="414"/>
      <c r="G318" s="414"/>
      <c r="H318" s="414"/>
      <c r="I318" s="414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</row>
    <row r="319" spans="2:19" x14ac:dyDescent="0.3">
      <c r="B319" s="414"/>
      <c r="C319" s="414"/>
      <c r="D319" s="414"/>
      <c r="E319" s="414"/>
      <c r="F319" s="414"/>
      <c r="G319" s="414"/>
      <c r="H319" s="414"/>
      <c r="I319" s="414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</row>
    <row r="320" spans="2:19" x14ac:dyDescent="0.3">
      <c r="B320" s="414"/>
      <c r="C320" s="414"/>
      <c r="D320" s="414"/>
      <c r="E320" s="414"/>
      <c r="F320" s="414"/>
      <c r="G320" s="414"/>
      <c r="H320" s="414"/>
      <c r="I320" s="414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</row>
    <row r="321" spans="2:19" x14ac:dyDescent="0.3">
      <c r="B321" s="414"/>
      <c r="C321" s="414"/>
      <c r="D321" s="414"/>
      <c r="E321" s="414"/>
      <c r="F321" s="414"/>
      <c r="G321" s="414"/>
      <c r="H321" s="414"/>
      <c r="I321" s="414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</row>
    <row r="322" spans="2:19" x14ac:dyDescent="0.3">
      <c r="B322" s="414"/>
      <c r="C322" s="414"/>
      <c r="D322" s="414"/>
      <c r="E322" s="414"/>
      <c r="F322" s="414"/>
      <c r="G322" s="414"/>
      <c r="H322" s="414"/>
      <c r="I322" s="414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</row>
    <row r="323" spans="2:19" x14ac:dyDescent="0.3">
      <c r="B323" s="414"/>
      <c r="C323" s="414"/>
      <c r="D323" s="414"/>
      <c r="E323" s="414"/>
      <c r="F323" s="414"/>
      <c r="G323" s="414"/>
      <c r="H323" s="414"/>
      <c r="I323" s="414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</row>
    <row r="324" spans="2:19" x14ac:dyDescent="0.3">
      <c r="B324" s="414"/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</row>
    <row r="325" spans="2:19" x14ac:dyDescent="0.3">
      <c r="B325" s="414"/>
      <c r="C325" s="414"/>
      <c r="D325" s="414"/>
      <c r="E325" s="414"/>
      <c r="F325" s="414"/>
      <c r="G325" s="414"/>
      <c r="H325" s="414"/>
      <c r="I325" s="414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</row>
    <row r="326" spans="2:19" x14ac:dyDescent="0.3">
      <c r="B326" s="414"/>
      <c r="C326" s="414"/>
      <c r="D326" s="414"/>
      <c r="E326" s="414"/>
      <c r="F326" s="414"/>
      <c r="G326" s="414"/>
      <c r="H326" s="414"/>
      <c r="I326" s="414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</row>
    <row r="327" spans="2:19" x14ac:dyDescent="0.3">
      <c r="B327" s="414"/>
      <c r="C327" s="414"/>
      <c r="D327" s="414"/>
      <c r="E327" s="414"/>
      <c r="F327" s="414"/>
      <c r="G327" s="414"/>
      <c r="H327" s="414"/>
      <c r="I327" s="414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</row>
    <row r="328" spans="2:19" x14ac:dyDescent="0.3">
      <c r="B328" s="414"/>
      <c r="C328" s="414"/>
      <c r="D328" s="414"/>
      <c r="E328" s="414"/>
      <c r="F328" s="414"/>
      <c r="G328" s="414"/>
      <c r="H328" s="414"/>
      <c r="I328" s="414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</row>
    <row r="329" spans="2:19" x14ac:dyDescent="0.3">
      <c r="B329" s="414"/>
      <c r="C329" s="414"/>
      <c r="D329" s="414"/>
      <c r="E329" s="414"/>
      <c r="F329" s="414"/>
      <c r="G329" s="414"/>
      <c r="H329" s="414"/>
      <c r="I329" s="414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</row>
    <row r="330" spans="2:19" x14ac:dyDescent="0.3">
      <c r="B330" s="414"/>
      <c r="C330" s="414"/>
      <c r="D330" s="414"/>
      <c r="E330" s="414"/>
      <c r="F330" s="414"/>
      <c r="G330" s="414"/>
      <c r="H330" s="414"/>
      <c r="I330" s="414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</row>
    <row r="331" spans="2:19" x14ac:dyDescent="0.3">
      <c r="B331" s="414"/>
      <c r="C331" s="414"/>
      <c r="D331" s="414"/>
      <c r="E331" s="414"/>
      <c r="F331" s="414"/>
      <c r="G331" s="414"/>
      <c r="H331" s="414"/>
      <c r="I331" s="414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</row>
    <row r="332" spans="2:19" x14ac:dyDescent="0.3">
      <c r="B332" s="414"/>
      <c r="C332" s="414"/>
      <c r="D332" s="414"/>
      <c r="E332" s="414"/>
      <c r="F332" s="414"/>
      <c r="G332" s="414"/>
      <c r="H332" s="414"/>
      <c r="I332" s="414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</row>
    <row r="333" spans="2:19" x14ac:dyDescent="0.3">
      <c r="B333" s="414"/>
      <c r="C333" s="414"/>
      <c r="D333" s="414"/>
      <c r="E333" s="414"/>
      <c r="F333" s="414"/>
      <c r="G333" s="414"/>
      <c r="H333" s="414"/>
      <c r="I333" s="414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</row>
    <row r="334" spans="2:19" x14ac:dyDescent="0.3">
      <c r="B334" s="414"/>
      <c r="C334" s="414"/>
      <c r="D334" s="414"/>
      <c r="E334" s="414"/>
      <c r="F334" s="414"/>
      <c r="G334" s="414"/>
      <c r="H334" s="414"/>
      <c r="I334" s="414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</row>
    <row r="335" spans="2:19" x14ac:dyDescent="0.3">
      <c r="B335" s="414"/>
      <c r="C335" s="414"/>
      <c r="D335" s="414"/>
      <c r="E335" s="414"/>
      <c r="F335" s="414"/>
      <c r="G335" s="414"/>
      <c r="H335" s="414"/>
      <c r="I335" s="414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</row>
    <row r="336" spans="2:19" x14ac:dyDescent="0.3">
      <c r="B336" s="414"/>
      <c r="C336" s="414"/>
      <c r="D336" s="414"/>
      <c r="E336" s="414"/>
      <c r="F336" s="414"/>
      <c r="G336" s="414"/>
      <c r="H336" s="414"/>
      <c r="I336" s="414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</row>
    <row r="337" spans="2:19" x14ac:dyDescent="0.3">
      <c r="B337" s="414"/>
      <c r="C337" s="414"/>
      <c r="D337" s="414"/>
      <c r="E337" s="414"/>
      <c r="F337" s="414"/>
      <c r="G337" s="414"/>
      <c r="H337" s="414"/>
      <c r="I337" s="414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</row>
    <row r="338" spans="2:19" x14ac:dyDescent="0.3">
      <c r="B338" s="414"/>
      <c r="C338" s="414"/>
      <c r="D338" s="414"/>
      <c r="E338" s="414"/>
      <c r="F338" s="414"/>
      <c r="G338" s="414"/>
      <c r="H338" s="414"/>
      <c r="I338" s="414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</row>
    <row r="339" spans="2:19" x14ac:dyDescent="0.3">
      <c r="B339" s="414"/>
      <c r="C339" s="414"/>
      <c r="D339" s="414"/>
      <c r="E339" s="414"/>
      <c r="F339" s="414"/>
      <c r="G339" s="414"/>
      <c r="H339" s="414"/>
      <c r="I339" s="414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</row>
    <row r="340" spans="2:19" x14ac:dyDescent="0.3">
      <c r="B340" s="414"/>
      <c r="C340" s="414"/>
      <c r="D340" s="414"/>
      <c r="E340" s="414"/>
      <c r="F340" s="414"/>
      <c r="G340" s="414"/>
      <c r="H340" s="414"/>
      <c r="I340" s="414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</row>
    <row r="341" spans="2:19" x14ac:dyDescent="0.3">
      <c r="B341" s="414"/>
      <c r="C341" s="414"/>
      <c r="D341" s="414"/>
      <c r="E341" s="414"/>
      <c r="F341" s="414"/>
      <c r="G341" s="414"/>
      <c r="H341" s="414"/>
      <c r="I341" s="414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</row>
    <row r="342" spans="2:19" x14ac:dyDescent="0.3">
      <c r="B342" s="414"/>
      <c r="C342" s="414"/>
      <c r="D342" s="414"/>
      <c r="E342" s="414"/>
      <c r="F342" s="414"/>
      <c r="G342" s="414"/>
      <c r="H342" s="414"/>
      <c r="I342" s="414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</row>
    <row r="343" spans="2:19" x14ac:dyDescent="0.3">
      <c r="B343" s="414"/>
      <c r="C343" s="414"/>
      <c r="D343" s="414"/>
      <c r="E343" s="414"/>
      <c r="F343" s="414"/>
      <c r="G343" s="414"/>
      <c r="H343" s="414"/>
      <c r="I343" s="414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</row>
    <row r="344" spans="2:19" x14ac:dyDescent="0.3">
      <c r="B344" s="414"/>
      <c r="C344" s="414"/>
      <c r="D344" s="414"/>
      <c r="E344" s="414"/>
      <c r="F344" s="414"/>
      <c r="G344" s="414"/>
      <c r="H344" s="414"/>
      <c r="I344" s="414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</row>
    <row r="345" spans="2:19" x14ac:dyDescent="0.3">
      <c r="B345" s="414"/>
      <c r="C345" s="414"/>
      <c r="D345" s="414"/>
      <c r="E345" s="414"/>
      <c r="F345" s="414"/>
      <c r="G345" s="414"/>
      <c r="H345" s="414"/>
      <c r="I345" s="414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</row>
    <row r="346" spans="2:19" x14ac:dyDescent="0.3">
      <c r="B346" s="414"/>
      <c r="C346" s="414"/>
      <c r="D346" s="414"/>
      <c r="E346" s="414"/>
      <c r="F346" s="414"/>
      <c r="G346" s="414"/>
      <c r="H346" s="414"/>
      <c r="I346" s="414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</row>
    <row r="347" spans="2:19" x14ac:dyDescent="0.3">
      <c r="B347" s="414"/>
      <c r="C347" s="414"/>
      <c r="D347" s="414"/>
      <c r="E347" s="414"/>
      <c r="F347" s="414"/>
      <c r="G347" s="414"/>
      <c r="H347" s="414"/>
      <c r="I347" s="414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</row>
    <row r="348" spans="2:19" x14ac:dyDescent="0.3">
      <c r="B348" s="414"/>
      <c r="C348" s="414"/>
      <c r="D348" s="414"/>
      <c r="E348" s="414"/>
      <c r="F348" s="414"/>
      <c r="G348" s="414"/>
      <c r="H348" s="414"/>
      <c r="I348" s="414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</row>
    <row r="349" spans="2:19" x14ac:dyDescent="0.3">
      <c r="B349" s="414"/>
      <c r="C349" s="414"/>
      <c r="D349" s="414"/>
      <c r="E349" s="414"/>
      <c r="F349" s="414"/>
      <c r="G349" s="414"/>
      <c r="H349" s="414"/>
      <c r="I349" s="414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</row>
    <row r="350" spans="2:19" x14ac:dyDescent="0.3">
      <c r="B350" s="414"/>
      <c r="C350" s="414"/>
      <c r="D350" s="414"/>
      <c r="E350" s="414"/>
      <c r="F350" s="414"/>
      <c r="G350" s="414"/>
      <c r="H350" s="414"/>
      <c r="I350" s="414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</row>
    <row r="351" spans="2:19" x14ac:dyDescent="0.3">
      <c r="B351" s="414"/>
      <c r="C351" s="414"/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</row>
    <row r="352" spans="2:19" x14ac:dyDescent="0.3">
      <c r="B352" s="414"/>
      <c r="C352" s="414"/>
      <c r="D352" s="414"/>
      <c r="E352" s="414"/>
      <c r="F352" s="414"/>
      <c r="G352" s="414"/>
      <c r="H352" s="414"/>
      <c r="I352" s="414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</row>
    <row r="353" spans="2:19" x14ac:dyDescent="0.3">
      <c r="B353" s="414"/>
      <c r="C353" s="414"/>
      <c r="D353" s="414"/>
      <c r="E353" s="414"/>
      <c r="F353" s="414"/>
      <c r="G353" s="414"/>
      <c r="H353" s="414"/>
      <c r="I353" s="414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</row>
    <row r="354" spans="2:19" x14ac:dyDescent="0.3">
      <c r="B354" s="414"/>
      <c r="C354" s="414"/>
      <c r="D354" s="414"/>
      <c r="E354" s="414"/>
      <c r="F354" s="414"/>
      <c r="G354" s="414"/>
      <c r="H354" s="414"/>
      <c r="I354" s="414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</row>
    <row r="355" spans="2:19" x14ac:dyDescent="0.3">
      <c r="B355" s="414"/>
      <c r="C355" s="414"/>
      <c r="D355" s="414"/>
      <c r="E355" s="414"/>
      <c r="F355" s="414"/>
      <c r="G355" s="414"/>
      <c r="H355" s="414"/>
      <c r="I355" s="414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</row>
    <row r="356" spans="2:19" x14ac:dyDescent="0.3">
      <c r="B356" s="414"/>
      <c r="C356" s="414"/>
      <c r="D356" s="414"/>
      <c r="E356" s="414"/>
      <c r="F356" s="414"/>
      <c r="G356" s="414"/>
      <c r="H356" s="414"/>
      <c r="I356" s="414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</row>
    <row r="357" spans="2:19" x14ac:dyDescent="0.3">
      <c r="B357" s="414"/>
      <c r="C357" s="414"/>
      <c r="D357" s="414"/>
      <c r="E357" s="414"/>
      <c r="F357" s="414"/>
      <c r="G357" s="414"/>
      <c r="H357" s="414"/>
      <c r="I357" s="414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</row>
    <row r="358" spans="2:19" x14ac:dyDescent="0.3">
      <c r="B358" s="4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</row>
    <row r="359" spans="2:19" x14ac:dyDescent="0.3">
      <c r="B359" s="414"/>
      <c r="C359" s="414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</row>
    <row r="360" spans="2:19" x14ac:dyDescent="0.3">
      <c r="B360" s="414"/>
      <c r="C360" s="414"/>
      <c r="D360" s="414"/>
      <c r="E360" s="414"/>
      <c r="F360" s="414"/>
      <c r="G360" s="414"/>
      <c r="H360" s="414"/>
      <c r="I360" s="414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</row>
    <row r="361" spans="2:19" x14ac:dyDescent="0.3">
      <c r="B361" s="414"/>
      <c r="C361" s="414"/>
      <c r="D361" s="414"/>
      <c r="E361" s="414"/>
      <c r="F361" s="414"/>
      <c r="G361" s="414"/>
      <c r="H361" s="414"/>
      <c r="I361" s="414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</row>
    <row r="362" spans="2:19" x14ac:dyDescent="0.3">
      <c r="B362" s="414"/>
      <c r="C362" s="414"/>
      <c r="D362" s="414"/>
      <c r="E362" s="414"/>
      <c r="F362" s="414"/>
      <c r="G362" s="414"/>
      <c r="H362" s="414"/>
      <c r="I362" s="414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</row>
    <row r="363" spans="2:19" x14ac:dyDescent="0.3">
      <c r="B363" s="414"/>
      <c r="C363" s="414"/>
      <c r="D363" s="414"/>
      <c r="E363" s="414"/>
      <c r="F363" s="414"/>
      <c r="G363" s="414"/>
      <c r="H363" s="414"/>
      <c r="I363" s="414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</row>
    <row r="364" spans="2:19" x14ac:dyDescent="0.3">
      <c r="B364" s="414"/>
      <c r="C364" s="414"/>
      <c r="D364" s="414"/>
      <c r="E364" s="414"/>
      <c r="F364" s="414"/>
      <c r="G364" s="414"/>
      <c r="H364" s="414"/>
      <c r="I364" s="414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</row>
    <row r="365" spans="2:19" x14ac:dyDescent="0.3">
      <c r="B365" s="414"/>
      <c r="C365" s="414"/>
      <c r="D365" s="414"/>
      <c r="E365" s="414"/>
      <c r="F365" s="414"/>
      <c r="G365" s="414"/>
      <c r="H365" s="414"/>
      <c r="I365" s="414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</row>
    <row r="366" spans="2:19" x14ac:dyDescent="0.3">
      <c r="B366" s="414"/>
      <c r="C366" s="414"/>
      <c r="D366" s="414"/>
      <c r="E366" s="414"/>
      <c r="F366" s="414"/>
      <c r="G366" s="414"/>
      <c r="H366" s="414"/>
      <c r="I366" s="414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</row>
    <row r="367" spans="2:19" x14ac:dyDescent="0.3">
      <c r="B367" s="414"/>
      <c r="C367" s="414"/>
      <c r="D367" s="414"/>
      <c r="E367" s="414"/>
      <c r="F367" s="414"/>
      <c r="G367" s="414"/>
      <c r="H367" s="414"/>
      <c r="I367" s="414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</row>
    <row r="368" spans="2:19" x14ac:dyDescent="0.3">
      <c r="B368" s="414"/>
      <c r="C368" s="414"/>
      <c r="D368" s="414"/>
      <c r="E368" s="414"/>
      <c r="F368" s="414"/>
      <c r="G368" s="414"/>
      <c r="H368" s="414"/>
      <c r="I368" s="414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</row>
    <row r="369" spans="2:19" x14ac:dyDescent="0.3">
      <c r="B369" s="414"/>
      <c r="C369" s="414"/>
      <c r="D369" s="414"/>
      <c r="E369" s="414"/>
      <c r="F369" s="414"/>
      <c r="G369" s="414"/>
      <c r="H369" s="414"/>
      <c r="I369" s="414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</row>
    <row r="370" spans="2:19" x14ac:dyDescent="0.3">
      <c r="B370" s="414"/>
      <c r="C370" s="414"/>
      <c r="D370" s="414"/>
      <c r="E370" s="414"/>
      <c r="F370" s="414"/>
      <c r="G370" s="414"/>
      <c r="H370" s="414"/>
      <c r="I370" s="414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</row>
    <row r="371" spans="2:19" x14ac:dyDescent="0.3">
      <c r="B371" s="414"/>
      <c r="C371" s="414"/>
      <c r="D371" s="414"/>
      <c r="E371" s="414"/>
      <c r="F371" s="414"/>
      <c r="G371" s="414"/>
      <c r="H371" s="414"/>
      <c r="I371" s="414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</row>
    <row r="372" spans="2:19" x14ac:dyDescent="0.3">
      <c r="B372" s="414"/>
      <c r="C372" s="414"/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</row>
    <row r="373" spans="2:19" x14ac:dyDescent="0.3">
      <c r="B373" s="414"/>
      <c r="C373" s="414"/>
      <c r="D373" s="414"/>
      <c r="E373" s="414"/>
      <c r="F373" s="414"/>
      <c r="G373" s="414"/>
      <c r="H373" s="414"/>
      <c r="I373" s="414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</row>
    <row r="374" spans="2:19" x14ac:dyDescent="0.3">
      <c r="B374" s="414"/>
      <c r="C374" s="414"/>
      <c r="D374" s="414"/>
      <c r="E374" s="414"/>
      <c r="F374" s="414"/>
      <c r="G374" s="414"/>
      <c r="H374" s="414"/>
      <c r="I374" s="414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</row>
    <row r="375" spans="2:19" x14ac:dyDescent="0.3">
      <c r="B375" s="414"/>
      <c r="C375" s="414"/>
      <c r="D375" s="414"/>
      <c r="E375" s="414"/>
      <c r="F375" s="414"/>
      <c r="G375" s="414"/>
      <c r="H375" s="414"/>
      <c r="I375" s="414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</row>
    <row r="376" spans="2:19" x14ac:dyDescent="0.3">
      <c r="B376" s="414"/>
      <c r="C376" s="414"/>
      <c r="D376" s="414"/>
      <c r="E376" s="414"/>
      <c r="F376" s="414"/>
      <c r="G376" s="414"/>
      <c r="H376" s="414"/>
      <c r="I376" s="414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</row>
    <row r="377" spans="2:19" x14ac:dyDescent="0.3">
      <c r="B377" s="414"/>
      <c r="C377" s="414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</row>
    <row r="378" spans="2:19" x14ac:dyDescent="0.3">
      <c r="B378" s="414"/>
      <c r="C378" s="414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</row>
    <row r="379" spans="2:19" x14ac:dyDescent="0.3">
      <c r="B379" s="414"/>
      <c r="C379" s="414"/>
      <c r="D379" s="414"/>
      <c r="E379" s="414"/>
      <c r="F379" s="414"/>
      <c r="G379" s="414"/>
      <c r="H379" s="414"/>
      <c r="I379" s="414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</row>
    <row r="380" spans="2:19" x14ac:dyDescent="0.3">
      <c r="B380" s="414"/>
      <c r="C380" s="414"/>
      <c r="D380" s="414"/>
      <c r="E380" s="414"/>
      <c r="F380" s="414"/>
      <c r="G380" s="414"/>
      <c r="H380" s="414"/>
      <c r="I380" s="414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</row>
    <row r="381" spans="2:19" x14ac:dyDescent="0.3">
      <c r="B381" s="414"/>
      <c r="C381" s="414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</row>
    <row r="382" spans="2:19" x14ac:dyDescent="0.3">
      <c r="B382" s="414"/>
      <c r="C382" s="414"/>
      <c r="D382" s="414"/>
      <c r="E382" s="414"/>
      <c r="F382" s="414"/>
      <c r="G382" s="414"/>
      <c r="H382" s="414"/>
      <c r="I382" s="414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</row>
    <row r="383" spans="2:19" x14ac:dyDescent="0.3">
      <c r="B383" s="414"/>
      <c r="C383" s="414"/>
      <c r="D383" s="414"/>
      <c r="E383" s="414"/>
      <c r="F383" s="414"/>
      <c r="G383" s="414"/>
      <c r="H383" s="414"/>
      <c r="I383" s="414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</row>
    <row r="384" spans="2:19" x14ac:dyDescent="0.3">
      <c r="B384" s="414"/>
      <c r="C384" s="414"/>
      <c r="D384" s="414"/>
      <c r="E384" s="414"/>
      <c r="F384" s="414"/>
      <c r="G384" s="414"/>
      <c r="H384" s="414"/>
      <c r="I384" s="414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</row>
    <row r="385" spans="2:19" x14ac:dyDescent="0.3">
      <c r="B385" s="414"/>
      <c r="C385" s="414"/>
      <c r="D385" s="414"/>
      <c r="E385" s="414"/>
      <c r="F385" s="414"/>
      <c r="G385" s="414"/>
      <c r="H385" s="414"/>
      <c r="I385" s="414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</row>
    <row r="386" spans="2:19" x14ac:dyDescent="0.3">
      <c r="B386" s="414"/>
      <c r="C386" s="414"/>
      <c r="D386" s="414"/>
      <c r="E386" s="414"/>
      <c r="F386" s="414"/>
      <c r="G386" s="414"/>
      <c r="H386" s="414"/>
      <c r="I386" s="414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</row>
    <row r="387" spans="2:19" x14ac:dyDescent="0.3">
      <c r="B387" s="414"/>
      <c r="C387" s="414"/>
      <c r="D387" s="414"/>
      <c r="E387" s="414"/>
      <c r="F387" s="414"/>
      <c r="G387" s="414"/>
      <c r="H387" s="414"/>
      <c r="I387" s="414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</row>
    <row r="388" spans="2:19" x14ac:dyDescent="0.3">
      <c r="B388" s="414"/>
      <c r="C388" s="414"/>
      <c r="D388" s="414"/>
      <c r="E388" s="414"/>
      <c r="F388" s="414"/>
      <c r="G388" s="414"/>
      <c r="H388" s="414"/>
      <c r="I388" s="414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</row>
    <row r="389" spans="2:19" x14ac:dyDescent="0.3">
      <c r="B389" s="414"/>
      <c r="C389" s="414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</row>
    <row r="390" spans="2:19" x14ac:dyDescent="0.3">
      <c r="B390" s="414"/>
      <c r="C390" s="414"/>
      <c r="D390" s="414"/>
      <c r="E390" s="414"/>
      <c r="F390" s="414"/>
      <c r="G390" s="414"/>
      <c r="H390" s="414"/>
      <c r="I390" s="414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</row>
    <row r="391" spans="2:19" x14ac:dyDescent="0.3">
      <c r="B391" s="414"/>
      <c r="C391" s="414"/>
      <c r="D391" s="414"/>
      <c r="E391" s="414"/>
      <c r="F391" s="414"/>
      <c r="G391" s="414"/>
      <c r="H391" s="414"/>
      <c r="I391" s="414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</row>
    <row r="392" spans="2:19" x14ac:dyDescent="0.3">
      <c r="B392" s="414"/>
      <c r="C392" s="414"/>
      <c r="D392" s="414"/>
      <c r="E392" s="414"/>
      <c r="F392" s="414"/>
      <c r="G392" s="414"/>
      <c r="H392" s="414"/>
      <c r="I392" s="414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</row>
    <row r="393" spans="2:19" x14ac:dyDescent="0.3">
      <c r="B393" s="414"/>
      <c r="C393" s="414"/>
      <c r="D393" s="414"/>
      <c r="E393" s="414"/>
      <c r="F393" s="414"/>
      <c r="G393" s="414"/>
      <c r="H393" s="414"/>
      <c r="I393" s="414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</row>
    <row r="394" spans="2:19" x14ac:dyDescent="0.3">
      <c r="B394" s="414"/>
      <c r="C394" s="414"/>
      <c r="D394" s="414"/>
      <c r="E394" s="414"/>
      <c r="F394" s="414"/>
      <c r="G394" s="414"/>
      <c r="H394" s="414"/>
      <c r="I394" s="414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</row>
    <row r="395" spans="2:19" x14ac:dyDescent="0.3">
      <c r="B395" s="414"/>
      <c r="C395" s="414"/>
      <c r="D395" s="414"/>
      <c r="E395" s="414"/>
      <c r="F395" s="414"/>
      <c r="G395" s="414"/>
      <c r="H395" s="414"/>
      <c r="I395" s="414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</row>
    <row r="396" spans="2:19" x14ac:dyDescent="0.3">
      <c r="B396" s="414"/>
      <c r="C396" s="414"/>
      <c r="D396" s="414"/>
      <c r="E396" s="414"/>
      <c r="F396" s="414"/>
      <c r="G396" s="414"/>
      <c r="H396" s="414"/>
      <c r="I396" s="414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</row>
    <row r="397" spans="2:19" x14ac:dyDescent="0.3">
      <c r="B397" s="414"/>
      <c r="C397" s="414"/>
      <c r="D397" s="414"/>
      <c r="E397" s="414"/>
      <c r="F397" s="414"/>
      <c r="G397" s="414"/>
      <c r="H397" s="414"/>
      <c r="I397" s="414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</row>
    <row r="398" spans="2:19" x14ac:dyDescent="0.3">
      <c r="B398" s="414"/>
      <c r="C398" s="414"/>
      <c r="D398" s="414"/>
      <c r="E398" s="414"/>
      <c r="F398" s="414"/>
      <c r="G398" s="414"/>
      <c r="H398" s="414"/>
      <c r="I398" s="414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</row>
    <row r="399" spans="2:19" x14ac:dyDescent="0.3">
      <c r="B399" s="414"/>
      <c r="C399" s="414"/>
      <c r="D399" s="414"/>
      <c r="E399" s="414"/>
      <c r="F399" s="414"/>
      <c r="G399" s="414"/>
      <c r="H399" s="414"/>
      <c r="I399" s="414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</row>
    <row r="400" spans="2:19" x14ac:dyDescent="0.3">
      <c r="B400" s="414"/>
      <c r="C400" s="414"/>
      <c r="D400" s="414"/>
      <c r="E400" s="414"/>
      <c r="F400" s="414"/>
      <c r="G400" s="414"/>
      <c r="H400" s="414"/>
      <c r="I400" s="414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</row>
    <row r="401" spans="2:19" x14ac:dyDescent="0.3">
      <c r="B401" s="414"/>
      <c r="C401" s="414"/>
      <c r="D401" s="414"/>
      <c r="E401" s="414"/>
      <c r="F401" s="414"/>
      <c r="G401" s="414"/>
      <c r="H401" s="414"/>
      <c r="I401" s="414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</row>
    <row r="402" spans="2:19" x14ac:dyDescent="0.3">
      <c r="B402" s="414"/>
      <c r="C402" s="414"/>
      <c r="D402" s="414"/>
      <c r="E402" s="414"/>
      <c r="F402" s="414"/>
      <c r="G402" s="414"/>
      <c r="H402" s="414"/>
      <c r="I402" s="414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</row>
    <row r="403" spans="2:19" x14ac:dyDescent="0.3">
      <c r="B403" s="414"/>
      <c r="C403" s="414"/>
      <c r="D403" s="414"/>
      <c r="E403" s="414"/>
      <c r="F403" s="414"/>
      <c r="G403" s="414"/>
      <c r="H403" s="414"/>
      <c r="I403" s="414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</row>
    <row r="404" spans="2:19" x14ac:dyDescent="0.3">
      <c r="B404" s="414"/>
      <c r="C404" s="414"/>
      <c r="D404" s="414"/>
      <c r="E404" s="414"/>
      <c r="F404" s="414"/>
      <c r="G404" s="414"/>
      <c r="H404" s="414"/>
      <c r="I404" s="414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</row>
    <row r="405" spans="2:19" x14ac:dyDescent="0.3">
      <c r="B405" s="414"/>
      <c r="C405" s="414"/>
      <c r="D405" s="414"/>
      <c r="E405" s="414"/>
      <c r="F405" s="414"/>
      <c r="G405" s="414"/>
      <c r="H405" s="414"/>
      <c r="I405" s="414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</row>
    <row r="406" spans="2:19" x14ac:dyDescent="0.3">
      <c r="B406" s="414"/>
      <c r="C406" s="414"/>
      <c r="D406" s="414"/>
      <c r="E406" s="414"/>
      <c r="F406" s="414"/>
      <c r="G406" s="414"/>
      <c r="H406" s="414"/>
      <c r="I406" s="414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</row>
    <row r="407" spans="2:19" x14ac:dyDescent="0.3">
      <c r="B407" s="414"/>
      <c r="C407" s="414"/>
      <c r="D407" s="414"/>
      <c r="E407" s="414"/>
      <c r="F407" s="414"/>
      <c r="G407" s="414"/>
      <c r="H407" s="414"/>
      <c r="I407" s="414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</row>
    <row r="408" spans="2:19" x14ac:dyDescent="0.3">
      <c r="B408" s="414"/>
      <c r="C408" s="414"/>
      <c r="D408" s="414"/>
      <c r="E408" s="414"/>
      <c r="F408" s="414"/>
      <c r="G408" s="414"/>
      <c r="H408" s="414"/>
      <c r="I408" s="414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</row>
    <row r="409" spans="2:19" x14ac:dyDescent="0.3">
      <c r="B409" s="414"/>
      <c r="C409" s="414"/>
      <c r="D409" s="414"/>
      <c r="E409" s="414"/>
      <c r="F409" s="414"/>
      <c r="G409" s="414"/>
      <c r="H409" s="414"/>
      <c r="I409" s="414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</row>
    <row r="410" spans="2:19" x14ac:dyDescent="0.3">
      <c r="B410" s="414"/>
      <c r="C410" s="414"/>
      <c r="D410" s="414"/>
      <c r="E410" s="414"/>
      <c r="F410" s="414"/>
      <c r="G410" s="414"/>
      <c r="H410" s="414"/>
      <c r="I410" s="414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</row>
    <row r="411" spans="2:19" x14ac:dyDescent="0.3">
      <c r="B411" s="414"/>
      <c r="C411" s="414"/>
      <c r="D411" s="414"/>
      <c r="E411" s="414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</row>
    <row r="412" spans="2:19" x14ac:dyDescent="0.3">
      <c r="B412" s="414"/>
      <c r="C412" s="414"/>
      <c r="D412" s="414"/>
      <c r="E412" s="414"/>
      <c r="F412" s="414"/>
      <c r="G412" s="414"/>
      <c r="H412" s="414"/>
      <c r="I412" s="414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</row>
    <row r="413" spans="2:19" x14ac:dyDescent="0.3">
      <c r="B413" s="414"/>
      <c r="C413" s="414"/>
      <c r="D413" s="414"/>
      <c r="E413" s="414"/>
      <c r="F413" s="414"/>
      <c r="G413" s="414"/>
      <c r="H413" s="414"/>
      <c r="I413" s="414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</row>
    <row r="414" spans="2:19" x14ac:dyDescent="0.3">
      <c r="B414" s="414"/>
      <c r="C414" s="414"/>
      <c r="D414" s="414"/>
      <c r="E414" s="414"/>
      <c r="F414" s="414"/>
      <c r="G414" s="414"/>
      <c r="H414" s="414"/>
      <c r="I414" s="414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</row>
    <row r="415" spans="2:19" x14ac:dyDescent="0.3">
      <c r="B415" s="414"/>
      <c r="C415" s="414"/>
      <c r="D415" s="414"/>
      <c r="E415" s="414"/>
      <c r="F415" s="414"/>
      <c r="G415" s="414"/>
      <c r="H415" s="414"/>
      <c r="I415" s="414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</row>
    <row r="416" spans="2:19" x14ac:dyDescent="0.3">
      <c r="B416" s="414"/>
      <c r="C416" s="414"/>
      <c r="D416" s="414"/>
      <c r="E416" s="414"/>
      <c r="F416" s="414"/>
      <c r="G416" s="414"/>
      <c r="H416" s="414"/>
      <c r="I416" s="414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</row>
    <row r="417" spans="2:19" x14ac:dyDescent="0.3">
      <c r="B417" s="414"/>
      <c r="C417" s="414"/>
      <c r="D417" s="414"/>
      <c r="E417" s="414"/>
      <c r="F417" s="414"/>
      <c r="G417" s="414"/>
      <c r="H417" s="414"/>
      <c r="I417" s="414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</row>
    <row r="418" spans="2:19" x14ac:dyDescent="0.3">
      <c r="B418" s="414"/>
      <c r="C418" s="414"/>
      <c r="D418" s="414"/>
      <c r="E418" s="414"/>
      <c r="F418" s="414"/>
      <c r="G418" s="414"/>
      <c r="H418" s="414"/>
      <c r="I418" s="414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</row>
    <row r="419" spans="2:19" x14ac:dyDescent="0.3">
      <c r="B419" s="414"/>
      <c r="C419" s="414"/>
      <c r="D419" s="414"/>
      <c r="E419" s="414"/>
      <c r="F419" s="414"/>
      <c r="G419" s="414"/>
      <c r="H419" s="414"/>
      <c r="I419" s="414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</row>
    <row r="420" spans="2:19" x14ac:dyDescent="0.3">
      <c r="B420" s="414"/>
      <c r="C420" s="414"/>
      <c r="D420" s="414"/>
      <c r="E420" s="414"/>
      <c r="F420" s="414"/>
      <c r="G420" s="414"/>
      <c r="H420" s="414"/>
      <c r="I420" s="414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</row>
    <row r="421" spans="2:19" x14ac:dyDescent="0.3">
      <c r="B421" s="414"/>
      <c r="C421" s="414"/>
      <c r="D421" s="414"/>
      <c r="E421" s="414"/>
      <c r="F421" s="414"/>
      <c r="G421" s="414"/>
      <c r="H421" s="414"/>
      <c r="I421" s="414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</row>
    <row r="422" spans="2:19" x14ac:dyDescent="0.3">
      <c r="B422" s="414"/>
      <c r="C422" s="414"/>
      <c r="D422" s="414"/>
      <c r="E422" s="414"/>
      <c r="F422" s="414"/>
      <c r="G422" s="414"/>
      <c r="H422" s="414"/>
      <c r="I422" s="414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</row>
    <row r="423" spans="2:19" x14ac:dyDescent="0.3">
      <c r="B423" s="414"/>
      <c r="C423" s="414"/>
      <c r="D423" s="414"/>
      <c r="E423" s="414"/>
      <c r="F423" s="414"/>
      <c r="G423" s="414"/>
      <c r="H423" s="414"/>
      <c r="I423" s="414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</row>
    <row r="424" spans="2:19" x14ac:dyDescent="0.3">
      <c r="B424" s="414"/>
      <c r="C424" s="414"/>
      <c r="D424" s="414"/>
      <c r="E424" s="414"/>
      <c r="F424" s="414"/>
      <c r="G424" s="414"/>
      <c r="H424" s="414"/>
      <c r="I424" s="414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</row>
    <row r="425" spans="2:19" x14ac:dyDescent="0.3">
      <c r="B425" s="414"/>
      <c r="C425" s="414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</row>
    <row r="426" spans="2:19" x14ac:dyDescent="0.3">
      <c r="B426" s="414"/>
      <c r="C426" s="414"/>
      <c r="D426" s="414"/>
      <c r="E426" s="414"/>
      <c r="F426" s="414"/>
      <c r="G426" s="414"/>
      <c r="H426" s="414"/>
      <c r="I426" s="414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</row>
    <row r="427" spans="2:19" x14ac:dyDescent="0.3">
      <c r="B427" s="414"/>
      <c r="C427" s="414"/>
      <c r="D427" s="414"/>
      <c r="E427" s="414"/>
      <c r="F427" s="414"/>
      <c r="G427" s="414"/>
      <c r="H427" s="414"/>
      <c r="I427" s="414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</row>
    <row r="428" spans="2:19" x14ac:dyDescent="0.3">
      <c r="B428" s="414"/>
      <c r="C428" s="414"/>
      <c r="D428" s="414"/>
      <c r="E428" s="414"/>
      <c r="F428" s="414"/>
      <c r="G428" s="414"/>
      <c r="H428" s="414"/>
      <c r="I428" s="414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</row>
    <row r="429" spans="2:19" x14ac:dyDescent="0.3">
      <c r="B429" s="414"/>
      <c r="C429" s="414"/>
      <c r="D429" s="414"/>
      <c r="E429" s="414"/>
      <c r="F429" s="414"/>
      <c r="G429" s="414"/>
      <c r="H429" s="414"/>
      <c r="I429" s="414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</row>
    <row r="430" spans="2:19" x14ac:dyDescent="0.3">
      <c r="B430" s="414"/>
      <c r="C430" s="414"/>
      <c r="D430" s="414"/>
      <c r="E430" s="414"/>
      <c r="F430" s="414"/>
      <c r="G430" s="414"/>
      <c r="H430" s="414"/>
      <c r="I430" s="414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</row>
    <row r="431" spans="2:19" x14ac:dyDescent="0.3">
      <c r="B431" s="414"/>
      <c r="C431" s="414"/>
      <c r="D431" s="414"/>
      <c r="E431" s="414"/>
      <c r="F431" s="414"/>
      <c r="G431" s="414"/>
      <c r="H431" s="414"/>
      <c r="I431" s="414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</row>
    <row r="432" spans="2:19" x14ac:dyDescent="0.3">
      <c r="B432" s="414"/>
      <c r="C432" s="414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</row>
    <row r="433" spans="2:19" x14ac:dyDescent="0.3">
      <c r="B433" s="414"/>
      <c r="C433" s="414"/>
      <c r="D433" s="414"/>
      <c r="E433" s="414"/>
      <c r="F433" s="414"/>
      <c r="G433" s="414"/>
      <c r="H433" s="414"/>
      <c r="I433" s="414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</row>
    <row r="434" spans="2:19" x14ac:dyDescent="0.3">
      <c r="B434" s="414"/>
      <c r="C434" s="414"/>
      <c r="D434" s="414"/>
      <c r="E434" s="414"/>
      <c r="F434" s="414"/>
      <c r="G434" s="414"/>
      <c r="H434" s="414"/>
      <c r="I434" s="414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</row>
    <row r="435" spans="2:19" x14ac:dyDescent="0.3">
      <c r="B435" s="414"/>
      <c r="C435" s="414"/>
      <c r="D435" s="414"/>
      <c r="E435" s="414"/>
      <c r="F435" s="414"/>
      <c r="G435" s="414"/>
      <c r="H435" s="414"/>
      <c r="I435" s="414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</row>
    <row r="436" spans="2:19" x14ac:dyDescent="0.3">
      <c r="B436" s="414"/>
      <c r="C436" s="414"/>
      <c r="D436" s="414"/>
      <c r="E436" s="414"/>
      <c r="F436" s="414"/>
      <c r="G436" s="414"/>
      <c r="H436" s="414"/>
      <c r="I436" s="414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</row>
    <row r="437" spans="2:19" x14ac:dyDescent="0.3">
      <c r="B437" s="414"/>
      <c r="C437" s="414"/>
      <c r="D437" s="414"/>
      <c r="E437" s="414"/>
      <c r="F437" s="414"/>
      <c r="G437" s="414"/>
      <c r="H437" s="414"/>
      <c r="I437" s="414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</row>
    <row r="438" spans="2:19" x14ac:dyDescent="0.3">
      <c r="B438" s="414"/>
      <c r="C438" s="414"/>
      <c r="D438" s="414"/>
      <c r="E438" s="414"/>
      <c r="F438" s="414"/>
      <c r="G438" s="414"/>
      <c r="H438" s="414"/>
      <c r="I438" s="414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</row>
    <row r="439" spans="2:19" x14ac:dyDescent="0.3">
      <c r="B439" s="414"/>
      <c r="C439" s="414"/>
      <c r="D439" s="414"/>
      <c r="E439" s="414"/>
      <c r="F439" s="414"/>
      <c r="G439" s="414"/>
      <c r="H439" s="414"/>
      <c r="I439" s="414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</row>
    <row r="440" spans="2:19" x14ac:dyDescent="0.3">
      <c r="B440" s="414"/>
      <c r="C440" s="414"/>
      <c r="D440" s="414"/>
      <c r="E440" s="414"/>
      <c r="F440" s="414"/>
      <c r="G440" s="414"/>
      <c r="H440" s="414"/>
      <c r="I440" s="414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</row>
    <row r="441" spans="2:19" x14ac:dyDescent="0.3">
      <c r="B441" s="414"/>
      <c r="C441" s="414"/>
      <c r="D441" s="414"/>
      <c r="E441" s="414"/>
      <c r="F441" s="414"/>
      <c r="G441" s="414"/>
      <c r="H441" s="414"/>
      <c r="I441" s="414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</row>
    <row r="442" spans="2:19" x14ac:dyDescent="0.3">
      <c r="B442" s="414"/>
      <c r="C442" s="414"/>
      <c r="D442" s="414"/>
      <c r="E442" s="414"/>
      <c r="F442" s="414"/>
      <c r="G442" s="414"/>
      <c r="H442" s="414"/>
      <c r="I442" s="414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</row>
    <row r="443" spans="2:19" x14ac:dyDescent="0.3">
      <c r="B443" s="414"/>
      <c r="C443" s="414"/>
      <c r="D443" s="414"/>
      <c r="E443" s="414"/>
      <c r="F443" s="414"/>
      <c r="G443" s="414"/>
      <c r="H443" s="414"/>
      <c r="I443" s="414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</row>
    <row r="444" spans="2:19" x14ac:dyDescent="0.3">
      <c r="B444" s="414"/>
      <c r="C444" s="414"/>
      <c r="D444" s="414"/>
      <c r="E444" s="414"/>
      <c r="F444" s="414"/>
      <c r="G444" s="414"/>
      <c r="H444" s="414"/>
      <c r="I444" s="414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</row>
    <row r="445" spans="2:19" x14ac:dyDescent="0.3">
      <c r="B445" s="414"/>
      <c r="C445" s="414"/>
      <c r="D445" s="414"/>
      <c r="E445" s="414"/>
      <c r="F445" s="414"/>
      <c r="G445" s="414"/>
      <c r="H445" s="414"/>
      <c r="I445" s="414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</row>
    <row r="446" spans="2:19" x14ac:dyDescent="0.3">
      <c r="B446" s="414"/>
      <c r="C446" s="414"/>
      <c r="D446" s="414"/>
      <c r="E446" s="414"/>
      <c r="F446" s="414"/>
      <c r="G446" s="414"/>
      <c r="H446" s="414"/>
      <c r="I446" s="414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</row>
    <row r="447" spans="2:19" x14ac:dyDescent="0.3">
      <c r="B447" s="414"/>
      <c r="C447" s="414"/>
      <c r="D447" s="414"/>
      <c r="E447" s="414"/>
      <c r="F447" s="414"/>
      <c r="G447" s="414"/>
      <c r="H447" s="414"/>
      <c r="I447" s="414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</row>
    <row r="448" spans="2:19" x14ac:dyDescent="0.3">
      <c r="B448" s="414"/>
      <c r="C448" s="414"/>
      <c r="D448" s="414"/>
      <c r="E448" s="414"/>
      <c r="F448" s="414"/>
      <c r="G448" s="414"/>
      <c r="H448" s="414"/>
      <c r="I448" s="414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</row>
    <row r="449" spans="2:19" x14ac:dyDescent="0.3">
      <c r="B449" s="414"/>
      <c r="C449" s="414"/>
      <c r="D449" s="414"/>
      <c r="E449" s="414"/>
      <c r="F449" s="414"/>
      <c r="G449" s="414"/>
      <c r="H449" s="414"/>
      <c r="I449" s="414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</row>
    <row r="450" spans="2:19" x14ac:dyDescent="0.3">
      <c r="B450" s="414"/>
      <c r="C450" s="414"/>
      <c r="D450" s="414"/>
      <c r="E450" s="414"/>
      <c r="F450" s="414"/>
      <c r="G450" s="414"/>
      <c r="H450" s="414"/>
      <c r="I450" s="414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</row>
    <row r="451" spans="2:19" x14ac:dyDescent="0.3">
      <c r="B451" s="414"/>
      <c r="C451" s="414"/>
      <c r="D451" s="414"/>
      <c r="E451" s="414"/>
      <c r="F451" s="414"/>
      <c r="G451" s="414"/>
      <c r="H451" s="414"/>
      <c r="I451" s="414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</row>
    <row r="452" spans="2:19" x14ac:dyDescent="0.3">
      <c r="B452" s="414"/>
      <c r="C452" s="414"/>
      <c r="D452" s="414"/>
      <c r="E452" s="414"/>
      <c r="F452" s="414"/>
      <c r="G452" s="414"/>
      <c r="H452" s="414"/>
      <c r="I452" s="414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</row>
    <row r="453" spans="2:19" x14ac:dyDescent="0.3">
      <c r="B453" s="414"/>
      <c r="C453" s="414"/>
      <c r="D453" s="414"/>
      <c r="E453" s="414"/>
      <c r="F453" s="414"/>
      <c r="G453" s="414"/>
      <c r="H453" s="414"/>
      <c r="I453" s="414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</row>
    <row r="454" spans="2:19" x14ac:dyDescent="0.3">
      <c r="B454" s="414"/>
      <c r="C454" s="414"/>
      <c r="D454" s="414"/>
      <c r="E454" s="414"/>
      <c r="F454" s="414"/>
      <c r="G454" s="414"/>
      <c r="H454" s="414"/>
      <c r="I454" s="414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</row>
    <row r="455" spans="2:19" x14ac:dyDescent="0.3">
      <c r="B455" s="414"/>
      <c r="C455" s="414"/>
      <c r="D455" s="414"/>
      <c r="E455" s="414"/>
      <c r="F455" s="414"/>
      <c r="G455" s="414"/>
      <c r="H455" s="414"/>
      <c r="I455" s="414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</row>
    <row r="456" spans="2:19" x14ac:dyDescent="0.3">
      <c r="B456" s="414"/>
      <c r="C456" s="414"/>
      <c r="D456" s="414"/>
      <c r="E456" s="414"/>
      <c r="F456" s="414"/>
      <c r="G456" s="414"/>
      <c r="H456" s="414"/>
      <c r="I456" s="414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</row>
    <row r="457" spans="2:19" x14ac:dyDescent="0.3">
      <c r="B457" s="414"/>
      <c r="C457" s="414"/>
      <c r="D457" s="414"/>
      <c r="E457" s="414"/>
      <c r="F457" s="414"/>
      <c r="G457" s="414"/>
      <c r="H457" s="414"/>
      <c r="I457" s="414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</row>
    <row r="458" spans="2:19" x14ac:dyDescent="0.3">
      <c r="B458" s="414"/>
      <c r="C458" s="414"/>
      <c r="D458" s="414"/>
      <c r="E458" s="414"/>
      <c r="F458" s="414"/>
      <c r="G458" s="414"/>
      <c r="H458" s="414"/>
      <c r="I458" s="414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</row>
    <row r="459" spans="2:19" x14ac:dyDescent="0.3">
      <c r="B459" s="414"/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</row>
    <row r="460" spans="2:19" x14ac:dyDescent="0.3">
      <c r="B460" s="414"/>
      <c r="C460" s="414"/>
      <c r="D460" s="414"/>
      <c r="E460" s="414"/>
      <c r="F460" s="414"/>
      <c r="G460" s="414"/>
      <c r="H460" s="414"/>
      <c r="I460" s="414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</row>
    <row r="461" spans="2:19" x14ac:dyDescent="0.3">
      <c r="B461" s="414"/>
      <c r="C461" s="414"/>
      <c r="D461" s="414"/>
      <c r="E461" s="414"/>
      <c r="F461" s="414"/>
      <c r="G461" s="414"/>
      <c r="H461" s="414"/>
      <c r="I461" s="414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</row>
    <row r="462" spans="2:19" x14ac:dyDescent="0.3">
      <c r="B462" s="414"/>
      <c r="C462" s="414"/>
      <c r="D462" s="414"/>
      <c r="E462" s="414"/>
      <c r="F462" s="414"/>
      <c r="G462" s="414"/>
      <c r="H462" s="414"/>
      <c r="I462" s="414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</row>
    <row r="463" spans="2:19" x14ac:dyDescent="0.3">
      <c r="B463" s="414"/>
      <c r="C463" s="414"/>
      <c r="D463" s="414"/>
      <c r="E463" s="414"/>
      <c r="F463" s="414"/>
      <c r="G463" s="414"/>
      <c r="H463" s="414"/>
      <c r="I463" s="414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</row>
    <row r="464" spans="2:19" x14ac:dyDescent="0.3">
      <c r="B464" s="414"/>
      <c r="C464" s="414"/>
      <c r="D464" s="414"/>
      <c r="E464" s="414"/>
      <c r="F464" s="414"/>
      <c r="G464" s="414"/>
      <c r="H464" s="414"/>
      <c r="I464" s="414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</row>
    <row r="465" spans="2:19" x14ac:dyDescent="0.3">
      <c r="B465" s="414"/>
      <c r="C465" s="414"/>
      <c r="D465" s="414"/>
      <c r="E465" s="414"/>
      <c r="F465" s="414"/>
      <c r="G465" s="414"/>
      <c r="H465" s="414"/>
      <c r="I465" s="414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</row>
    <row r="466" spans="2:19" x14ac:dyDescent="0.3">
      <c r="B466" s="414"/>
      <c r="C466" s="414"/>
      <c r="D466" s="414"/>
      <c r="E466" s="414"/>
      <c r="F466" s="414"/>
      <c r="G466" s="414"/>
      <c r="H466" s="414"/>
      <c r="I466" s="414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</row>
    <row r="467" spans="2:19" x14ac:dyDescent="0.3">
      <c r="B467" s="414"/>
      <c r="C467" s="414"/>
      <c r="D467" s="414"/>
      <c r="E467" s="414"/>
      <c r="F467" s="414"/>
      <c r="G467" s="414"/>
      <c r="H467" s="414"/>
      <c r="I467" s="414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</row>
    <row r="468" spans="2:19" x14ac:dyDescent="0.3">
      <c r="B468" s="414"/>
      <c r="C468" s="414"/>
      <c r="D468" s="414"/>
      <c r="E468" s="414"/>
      <c r="F468" s="414"/>
      <c r="G468" s="414"/>
      <c r="H468" s="414"/>
      <c r="I468" s="414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</row>
    <row r="469" spans="2:19" x14ac:dyDescent="0.3">
      <c r="B469" s="414"/>
      <c r="C469" s="414"/>
      <c r="D469" s="414"/>
      <c r="E469" s="414"/>
      <c r="F469" s="414"/>
      <c r="G469" s="414"/>
      <c r="H469" s="414"/>
      <c r="I469" s="414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</row>
    <row r="470" spans="2:19" x14ac:dyDescent="0.3">
      <c r="B470" s="414"/>
      <c r="C470" s="414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</row>
    <row r="471" spans="2:19" x14ac:dyDescent="0.3">
      <c r="B471" s="414"/>
      <c r="C471" s="414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</row>
    <row r="472" spans="2:19" x14ac:dyDescent="0.3">
      <c r="B472" s="414"/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</row>
    <row r="473" spans="2:19" x14ac:dyDescent="0.3">
      <c r="B473" s="414"/>
      <c r="C473" s="414"/>
      <c r="D473" s="414"/>
      <c r="E473" s="414"/>
      <c r="F473" s="414"/>
      <c r="G473" s="414"/>
      <c r="H473" s="414"/>
      <c r="I473" s="414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</row>
    <row r="474" spans="2:19" x14ac:dyDescent="0.3">
      <c r="B474" s="414"/>
      <c r="C474" s="414"/>
      <c r="D474" s="414"/>
      <c r="E474" s="414"/>
      <c r="F474" s="414"/>
      <c r="G474" s="414"/>
      <c r="H474" s="414"/>
      <c r="I474" s="414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</row>
    <row r="475" spans="2:19" x14ac:dyDescent="0.3">
      <c r="B475" s="414"/>
      <c r="C475" s="414"/>
      <c r="D475" s="414"/>
      <c r="E475" s="414"/>
      <c r="F475" s="414"/>
      <c r="G475" s="414"/>
      <c r="H475" s="414"/>
      <c r="I475" s="414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</row>
    <row r="476" spans="2:19" x14ac:dyDescent="0.3">
      <c r="B476" s="414"/>
      <c r="C476" s="414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</row>
    <row r="477" spans="2:19" x14ac:dyDescent="0.3">
      <c r="B477" s="414"/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</row>
    <row r="478" spans="2:19" x14ac:dyDescent="0.3">
      <c r="B478" s="414"/>
      <c r="C478" s="414"/>
      <c r="D478" s="414"/>
      <c r="E478" s="414"/>
      <c r="F478" s="414"/>
      <c r="G478" s="414"/>
      <c r="H478" s="414"/>
      <c r="I478" s="414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</row>
    <row r="479" spans="2:19" x14ac:dyDescent="0.3"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</row>
    <row r="480" spans="2:19" x14ac:dyDescent="0.3">
      <c r="B480" s="414"/>
      <c r="C480" s="414"/>
      <c r="D480" s="414"/>
      <c r="E480" s="414"/>
      <c r="F480" s="414"/>
      <c r="G480" s="414"/>
      <c r="H480" s="414"/>
      <c r="I480" s="414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</row>
    <row r="481" spans="2:19" x14ac:dyDescent="0.3">
      <c r="B481" s="414"/>
      <c r="C481" s="414"/>
      <c r="D481" s="414"/>
      <c r="E481" s="414"/>
      <c r="F481" s="414"/>
      <c r="G481" s="414"/>
      <c r="H481" s="414"/>
      <c r="I481" s="414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</row>
    <row r="482" spans="2:19" x14ac:dyDescent="0.3">
      <c r="B482" s="414"/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</row>
    <row r="483" spans="2:19" x14ac:dyDescent="0.3">
      <c r="B483" s="414"/>
      <c r="C483" s="414"/>
      <c r="D483" s="414"/>
      <c r="E483" s="414"/>
      <c r="F483" s="414"/>
      <c r="G483" s="414"/>
      <c r="H483" s="414"/>
      <c r="I483" s="414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</row>
    <row r="484" spans="2:19" x14ac:dyDescent="0.3">
      <c r="B484" s="414"/>
      <c r="C484" s="414"/>
      <c r="D484" s="414"/>
      <c r="E484" s="414"/>
      <c r="F484" s="414"/>
      <c r="G484" s="414"/>
      <c r="H484" s="414"/>
      <c r="I484" s="414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</row>
    <row r="485" spans="2:19" x14ac:dyDescent="0.3">
      <c r="B485" s="414"/>
      <c r="C485" s="414"/>
      <c r="D485" s="414"/>
      <c r="E485" s="414"/>
      <c r="F485" s="414"/>
      <c r="G485" s="414"/>
      <c r="H485" s="414"/>
      <c r="I485" s="414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</row>
    <row r="486" spans="2:19" x14ac:dyDescent="0.3">
      <c r="B486" s="414"/>
      <c r="C486" s="414"/>
      <c r="D486" s="414"/>
      <c r="E486" s="414"/>
      <c r="F486" s="414"/>
      <c r="G486" s="414"/>
      <c r="H486" s="414"/>
      <c r="I486" s="414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</row>
    <row r="487" spans="2:19" x14ac:dyDescent="0.3">
      <c r="B487" s="414"/>
      <c r="C487" s="414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</row>
    <row r="488" spans="2:19" x14ac:dyDescent="0.3">
      <c r="B488" s="414"/>
      <c r="C488" s="414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</row>
    <row r="489" spans="2:19" x14ac:dyDescent="0.3">
      <c r="B489" s="414"/>
      <c r="C489" s="414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</row>
    <row r="490" spans="2:19" x14ac:dyDescent="0.3">
      <c r="B490" s="414"/>
      <c r="C490" s="414"/>
      <c r="D490" s="414"/>
      <c r="E490" s="414"/>
      <c r="F490" s="414"/>
      <c r="G490" s="414"/>
      <c r="H490" s="414"/>
      <c r="I490" s="414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</row>
    <row r="491" spans="2:19" x14ac:dyDescent="0.3">
      <c r="B491" s="414"/>
      <c r="C491" s="414"/>
      <c r="D491" s="414"/>
      <c r="E491" s="414"/>
      <c r="F491" s="414"/>
      <c r="G491" s="414"/>
      <c r="H491" s="414"/>
      <c r="I491" s="414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</row>
    <row r="492" spans="2:19" x14ac:dyDescent="0.3">
      <c r="B492" s="414"/>
      <c r="C492" s="414"/>
      <c r="D492" s="414"/>
      <c r="E492" s="414"/>
      <c r="F492" s="414"/>
      <c r="G492" s="414"/>
      <c r="H492" s="414"/>
      <c r="I492" s="414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</row>
    <row r="493" spans="2:19" x14ac:dyDescent="0.3">
      <c r="B493" s="414"/>
      <c r="C493" s="414"/>
      <c r="D493" s="414"/>
      <c r="E493" s="414"/>
      <c r="F493" s="414"/>
      <c r="G493" s="414"/>
      <c r="H493" s="414"/>
      <c r="I493" s="414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</row>
    <row r="494" spans="2:19" x14ac:dyDescent="0.3">
      <c r="B494" s="414"/>
      <c r="C494" s="414"/>
      <c r="D494" s="414"/>
      <c r="E494" s="414"/>
      <c r="F494" s="414"/>
      <c r="G494" s="414"/>
      <c r="H494" s="414"/>
      <c r="I494" s="414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</row>
    <row r="495" spans="2:19" x14ac:dyDescent="0.3">
      <c r="B495" s="414"/>
      <c r="C495" s="414"/>
      <c r="D495" s="414"/>
      <c r="E495" s="414"/>
      <c r="F495" s="414"/>
      <c r="G495" s="414"/>
      <c r="H495" s="414"/>
      <c r="I495" s="414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</row>
    <row r="496" spans="2:19" x14ac:dyDescent="0.3">
      <c r="B496" s="414"/>
      <c r="C496" s="414"/>
      <c r="D496" s="414"/>
      <c r="E496" s="414"/>
      <c r="F496" s="414"/>
      <c r="G496" s="414"/>
      <c r="H496" s="414"/>
      <c r="I496" s="414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</row>
    <row r="497" spans="2:19" x14ac:dyDescent="0.3">
      <c r="B497" s="414"/>
      <c r="C497" s="414"/>
      <c r="D497" s="414"/>
      <c r="E497" s="414"/>
      <c r="F497" s="414"/>
      <c r="G497" s="414"/>
      <c r="H497" s="414"/>
      <c r="I497" s="414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</row>
    <row r="498" spans="2:19" x14ac:dyDescent="0.3">
      <c r="B498" s="414"/>
      <c r="C498" s="414"/>
      <c r="D498" s="414"/>
      <c r="E498" s="414"/>
      <c r="F498" s="414"/>
      <c r="G498" s="414"/>
      <c r="H498" s="414"/>
      <c r="I498" s="414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</row>
    <row r="499" spans="2:19" x14ac:dyDescent="0.3">
      <c r="B499" s="414"/>
      <c r="C499" s="414"/>
      <c r="D499" s="414"/>
      <c r="E499" s="414"/>
      <c r="F499" s="414"/>
      <c r="G499" s="414"/>
      <c r="H499" s="414"/>
      <c r="I499" s="414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</row>
    <row r="500" spans="2:19" x14ac:dyDescent="0.3">
      <c r="B500" s="414"/>
      <c r="C500" s="414"/>
      <c r="D500" s="414"/>
      <c r="E500" s="414"/>
      <c r="F500" s="414"/>
      <c r="G500" s="414"/>
      <c r="H500" s="414"/>
      <c r="I500" s="414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</row>
    <row r="501" spans="2:19" x14ac:dyDescent="0.3">
      <c r="B501" s="414"/>
      <c r="C501" s="414"/>
      <c r="D501" s="414"/>
      <c r="E501" s="414"/>
      <c r="F501" s="414"/>
      <c r="G501" s="414"/>
      <c r="H501" s="414"/>
      <c r="I501" s="414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</row>
    <row r="502" spans="2:19" x14ac:dyDescent="0.3">
      <c r="B502" s="414"/>
      <c r="C502" s="414"/>
      <c r="D502" s="414"/>
      <c r="E502" s="414"/>
      <c r="F502" s="414"/>
      <c r="G502" s="414"/>
      <c r="H502" s="414"/>
      <c r="I502" s="414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</row>
    <row r="503" spans="2:19" x14ac:dyDescent="0.3">
      <c r="B503" s="414"/>
      <c r="C503" s="414"/>
      <c r="D503" s="414"/>
      <c r="E503" s="414"/>
      <c r="F503" s="414"/>
      <c r="G503" s="414"/>
      <c r="H503" s="414"/>
      <c r="I503" s="414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</row>
    <row r="504" spans="2:19" x14ac:dyDescent="0.3">
      <c r="B504" s="414"/>
      <c r="C504" s="414"/>
      <c r="D504" s="414"/>
      <c r="E504" s="414"/>
      <c r="F504" s="414"/>
      <c r="G504" s="414"/>
      <c r="H504" s="414"/>
      <c r="I504" s="414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</row>
    <row r="505" spans="2:19" x14ac:dyDescent="0.3">
      <c r="B505" s="414"/>
      <c r="C505" s="414"/>
      <c r="D505" s="414"/>
      <c r="E505" s="414"/>
      <c r="F505" s="414"/>
      <c r="G505" s="414"/>
      <c r="H505" s="414"/>
      <c r="I505" s="414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</row>
    <row r="506" spans="2:19" x14ac:dyDescent="0.3">
      <c r="B506" s="414"/>
      <c r="C506" s="414"/>
      <c r="D506" s="414"/>
      <c r="E506" s="414"/>
      <c r="F506" s="414"/>
      <c r="G506" s="414"/>
      <c r="H506" s="414"/>
      <c r="I506" s="414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</row>
    <row r="507" spans="2:19" x14ac:dyDescent="0.3">
      <c r="B507" s="414"/>
      <c r="C507" s="414"/>
      <c r="D507" s="414"/>
      <c r="E507" s="414"/>
      <c r="F507" s="414"/>
      <c r="G507" s="414"/>
      <c r="H507" s="414"/>
      <c r="I507" s="414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</row>
    <row r="508" spans="2:19" x14ac:dyDescent="0.3">
      <c r="B508" s="414"/>
      <c r="C508" s="414"/>
      <c r="D508" s="414"/>
      <c r="E508" s="414"/>
      <c r="F508" s="414"/>
      <c r="G508" s="414"/>
      <c r="H508" s="414"/>
      <c r="I508" s="414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</row>
    <row r="509" spans="2:19" x14ac:dyDescent="0.3">
      <c r="B509" s="414"/>
      <c r="C509" s="414"/>
      <c r="D509" s="414"/>
      <c r="E509" s="414"/>
      <c r="F509" s="414"/>
      <c r="G509" s="414"/>
      <c r="H509" s="414"/>
      <c r="I509" s="414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</row>
    <row r="510" spans="2:19" x14ac:dyDescent="0.3">
      <c r="B510" s="414"/>
      <c r="C510" s="414"/>
      <c r="D510" s="414"/>
      <c r="E510" s="414"/>
      <c r="F510" s="414"/>
      <c r="G510" s="414"/>
      <c r="H510" s="414"/>
      <c r="I510" s="414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</row>
    <row r="511" spans="2:19" x14ac:dyDescent="0.3">
      <c r="B511" s="414"/>
      <c r="C511" s="414"/>
      <c r="D511" s="414"/>
      <c r="E511" s="414"/>
      <c r="F511" s="414"/>
      <c r="G511" s="414"/>
      <c r="H511" s="414"/>
      <c r="I511" s="414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</row>
    <row r="512" spans="2:19" x14ac:dyDescent="0.3">
      <c r="B512" s="414"/>
      <c r="C512" s="414"/>
      <c r="D512" s="414"/>
      <c r="E512" s="414"/>
      <c r="F512" s="414"/>
      <c r="G512" s="414"/>
      <c r="H512" s="414"/>
      <c r="I512" s="414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</row>
    <row r="513" spans="2:19" x14ac:dyDescent="0.3">
      <c r="B513" s="414"/>
      <c r="C513" s="414"/>
      <c r="D513" s="414"/>
      <c r="E513" s="414"/>
      <c r="F513" s="414"/>
      <c r="G513" s="414"/>
      <c r="H513" s="414"/>
      <c r="I513" s="414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</row>
    <row r="514" spans="2:19" x14ac:dyDescent="0.3">
      <c r="B514" s="414"/>
      <c r="C514" s="414"/>
      <c r="D514" s="414"/>
      <c r="E514" s="414"/>
      <c r="F514" s="414"/>
      <c r="G514" s="414"/>
      <c r="H514" s="414"/>
      <c r="I514" s="414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</row>
    <row r="515" spans="2:19" x14ac:dyDescent="0.3">
      <c r="B515" s="414"/>
      <c r="C515" s="414"/>
      <c r="D515" s="414"/>
      <c r="E515" s="414"/>
      <c r="F515" s="414"/>
      <c r="G515" s="414"/>
      <c r="H515" s="414"/>
      <c r="I515" s="414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</row>
    <row r="516" spans="2:19" x14ac:dyDescent="0.3">
      <c r="B516" s="414"/>
      <c r="C516" s="414"/>
      <c r="D516" s="414"/>
      <c r="E516" s="414"/>
      <c r="F516" s="414"/>
      <c r="G516" s="414"/>
      <c r="H516" s="414"/>
      <c r="I516" s="414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</row>
    <row r="517" spans="2:19" x14ac:dyDescent="0.3">
      <c r="B517" s="414"/>
      <c r="C517" s="414"/>
      <c r="D517" s="414"/>
      <c r="E517" s="414"/>
      <c r="F517" s="414"/>
      <c r="G517" s="414"/>
      <c r="H517" s="414"/>
      <c r="I517" s="414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</row>
    <row r="518" spans="2:19" x14ac:dyDescent="0.3">
      <c r="B518" s="414"/>
      <c r="C518" s="414"/>
      <c r="D518" s="414"/>
      <c r="E518" s="414"/>
      <c r="F518" s="414"/>
      <c r="G518" s="414"/>
      <c r="H518" s="414"/>
      <c r="I518" s="414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</row>
    <row r="519" spans="2:19" x14ac:dyDescent="0.3">
      <c r="B519" s="414"/>
      <c r="C519" s="414"/>
      <c r="D519" s="414"/>
      <c r="E519" s="414"/>
      <c r="F519" s="414"/>
      <c r="G519" s="414"/>
      <c r="H519" s="414"/>
      <c r="I519" s="414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</row>
    <row r="520" spans="2:19" x14ac:dyDescent="0.3">
      <c r="B520" s="414"/>
      <c r="C520" s="414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</row>
    <row r="521" spans="2:19" x14ac:dyDescent="0.3">
      <c r="B521" s="414"/>
      <c r="C521" s="414"/>
      <c r="D521" s="414"/>
      <c r="E521" s="414"/>
      <c r="F521" s="414"/>
      <c r="G521" s="414"/>
      <c r="H521" s="414"/>
      <c r="I521" s="414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</row>
    <row r="522" spans="2:19" x14ac:dyDescent="0.3">
      <c r="B522" s="414"/>
      <c r="C522" s="414"/>
      <c r="D522" s="414"/>
      <c r="E522" s="414"/>
      <c r="F522" s="414"/>
      <c r="G522" s="414"/>
      <c r="H522" s="414"/>
      <c r="I522" s="414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</row>
    <row r="523" spans="2:19" x14ac:dyDescent="0.3">
      <c r="B523" s="414"/>
      <c r="C523" s="414"/>
      <c r="D523" s="414"/>
      <c r="E523" s="414"/>
      <c r="F523" s="414"/>
      <c r="G523" s="414"/>
      <c r="H523" s="414"/>
      <c r="I523" s="414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</row>
    <row r="524" spans="2:19" x14ac:dyDescent="0.3">
      <c r="B524" s="414"/>
      <c r="C524" s="414"/>
      <c r="D524" s="414"/>
      <c r="E524" s="414"/>
      <c r="F524" s="414"/>
      <c r="G524" s="414"/>
      <c r="H524" s="414"/>
      <c r="I524" s="414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</row>
    <row r="525" spans="2:19" x14ac:dyDescent="0.3">
      <c r="B525" s="414"/>
      <c r="C525" s="414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</row>
    <row r="526" spans="2:19" x14ac:dyDescent="0.3">
      <c r="B526" s="414"/>
      <c r="C526" s="414"/>
      <c r="D526" s="414"/>
      <c r="E526" s="414"/>
      <c r="F526" s="414"/>
      <c r="G526" s="414"/>
      <c r="H526" s="414"/>
      <c r="I526" s="414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</row>
    <row r="527" spans="2:19" x14ac:dyDescent="0.3">
      <c r="B527" s="414"/>
      <c r="C527" s="414"/>
      <c r="D527" s="414"/>
      <c r="E527" s="414"/>
      <c r="F527" s="414"/>
      <c r="G527" s="414"/>
      <c r="H527" s="414"/>
      <c r="I527" s="414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</row>
    <row r="528" spans="2:19" x14ac:dyDescent="0.3">
      <c r="B528" s="414"/>
      <c r="C528" s="414"/>
      <c r="D528" s="414"/>
      <c r="E528" s="414"/>
      <c r="F528" s="414"/>
      <c r="G528" s="414"/>
      <c r="H528" s="414"/>
      <c r="I528" s="414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</row>
    <row r="529" spans="2:19" x14ac:dyDescent="0.3">
      <c r="B529" s="414"/>
      <c r="C529" s="414"/>
      <c r="D529" s="414"/>
      <c r="E529" s="414"/>
      <c r="F529" s="414"/>
      <c r="G529" s="414"/>
      <c r="H529" s="414"/>
      <c r="I529" s="414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</row>
    <row r="530" spans="2:19" x14ac:dyDescent="0.3">
      <c r="B530" s="414"/>
      <c r="C530" s="414"/>
      <c r="D530" s="414"/>
      <c r="E530" s="414"/>
      <c r="F530" s="414"/>
      <c r="G530" s="414"/>
      <c r="H530" s="414"/>
      <c r="I530" s="414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</row>
    <row r="531" spans="2:19" x14ac:dyDescent="0.3"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</row>
    <row r="532" spans="2:19" x14ac:dyDescent="0.3"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</row>
    <row r="533" spans="2:19" x14ac:dyDescent="0.3">
      <c r="B533" s="414"/>
      <c r="C533" s="414"/>
      <c r="D533" s="414"/>
      <c r="E533" s="414"/>
      <c r="F533" s="414"/>
      <c r="G533" s="414"/>
      <c r="H533" s="414"/>
      <c r="I533" s="414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</row>
    <row r="534" spans="2:19" x14ac:dyDescent="0.3">
      <c r="B534" s="414"/>
      <c r="C534" s="414"/>
      <c r="D534" s="414"/>
      <c r="E534" s="414"/>
      <c r="F534" s="414"/>
      <c r="G534" s="414"/>
      <c r="H534" s="414"/>
      <c r="I534" s="414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</row>
    <row r="535" spans="2:19" x14ac:dyDescent="0.3">
      <c r="B535" s="414"/>
      <c r="C535" s="414"/>
      <c r="D535" s="414"/>
      <c r="E535" s="414"/>
      <c r="F535" s="414"/>
      <c r="G535" s="414"/>
      <c r="H535" s="414"/>
      <c r="I535" s="414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</row>
    <row r="536" spans="2:19" x14ac:dyDescent="0.3">
      <c r="B536" s="414"/>
      <c r="C536" s="414"/>
      <c r="D536" s="414"/>
      <c r="E536" s="414"/>
      <c r="F536" s="414"/>
      <c r="G536" s="414"/>
      <c r="H536" s="414"/>
      <c r="I536" s="414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</row>
    <row r="537" spans="2:19" x14ac:dyDescent="0.3"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</row>
    <row r="538" spans="2:19" x14ac:dyDescent="0.3"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</row>
    <row r="539" spans="2:19" x14ac:dyDescent="0.3">
      <c r="B539" s="414"/>
      <c r="C539" s="414"/>
      <c r="D539" s="414"/>
      <c r="E539" s="414"/>
      <c r="F539" s="414"/>
      <c r="G539" s="414"/>
      <c r="H539" s="414"/>
      <c r="I539" s="414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</row>
    <row r="540" spans="2:19" x14ac:dyDescent="0.3"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</row>
    <row r="541" spans="2:19" x14ac:dyDescent="0.3">
      <c r="B541" s="414"/>
      <c r="C541" s="414"/>
      <c r="D541" s="414"/>
      <c r="E541" s="414"/>
      <c r="F541" s="414"/>
      <c r="G541" s="414"/>
      <c r="H541" s="414"/>
      <c r="I541" s="414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</row>
    <row r="542" spans="2:19" x14ac:dyDescent="0.3">
      <c r="B542" s="414"/>
      <c r="C542" s="414"/>
      <c r="D542" s="414"/>
      <c r="E542" s="414"/>
      <c r="F542" s="414"/>
      <c r="G542" s="414"/>
      <c r="H542" s="414"/>
      <c r="I542" s="414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</row>
    <row r="543" spans="2:19" x14ac:dyDescent="0.3">
      <c r="B543" s="414"/>
      <c r="C543" s="414"/>
      <c r="D543" s="414"/>
      <c r="E543" s="414"/>
      <c r="F543" s="414"/>
      <c r="G543" s="414"/>
      <c r="H543" s="414"/>
      <c r="I543" s="414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</row>
    <row r="544" spans="2:19" x14ac:dyDescent="0.3">
      <c r="B544" s="414"/>
      <c r="C544" s="414"/>
      <c r="D544" s="414"/>
      <c r="E544" s="414"/>
      <c r="F544" s="414"/>
      <c r="G544" s="414"/>
      <c r="H544" s="414"/>
      <c r="I544" s="414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</row>
    <row r="545" spans="2:19" x14ac:dyDescent="0.3">
      <c r="B545" s="414"/>
      <c r="C545" s="414"/>
      <c r="D545" s="414"/>
      <c r="E545" s="414"/>
      <c r="F545" s="414"/>
      <c r="G545" s="414"/>
      <c r="H545" s="414"/>
      <c r="I545" s="414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</row>
    <row r="546" spans="2:19" x14ac:dyDescent="0.3">
      <c r="B546" s="414"/>
      <c r="C546" s="414"/>
      <c r="D546" s="414"/>
      <c r="E546" s="414"/>
      <c r="F546" s="414"/>
      <c r="G546" s="414"/>
      <c r="H546" s="414"/>
      <c r="I546" s="414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</row>
    <row r="547" spans="2:19" x14ac:dyDescent="0.3">
      <c r="B547" s="414"/>
      <c r="C547" s="414"/>
      <c r="D547" s="414"/>
      <c r="E547" s="414"/>
      <c r="F547" s="414"/>
      <c r="G547" s="414"/>
      <c r="H547" s="414"/>
      <c r="I547" s="414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</row>
    <row r="548" spans="2:19" x14ac:dyDescent="0.3">
      <c r="B548" s="414"/>
      <c r="C548" s="414"/>
      <c r="D548" s="414"/>
      <c r="E548" s="414"/>
      <c r="F548" s="414"/>
      <c r="G548" s="414"/>
      <c r="H548" s="414"/>
      <c r="I548" s="414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</row>
    <row r="549" spans="2:19" x14ac:dyDescent="0.3">
      <c r="B549" s="414"/>
      <c r="C549" s="414"/>
      <c r="D549" s="414"/>
      <c r="E549" s="414"/>
      <c r="F549" s="414"/>
      <c r="G549" s="414"/>
      <c r="H549" s="414"/>
      <c r="I549" s="414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</row>
    <row r="550" spans="2:19" x14ac:dyDescent="0.3">
      <c r="B550" s="414"/>
      <c r="C550" s="414"/>
      <c r="D550" s="414"/>
      <c r="E550" s="414"/>
      <c r="F550" s="414"/>
      <c r="G550" s="414"/>
      <c r="H550" s="414"/>
      <c r="I550" s="414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</row>
    <row r="551" spans="2:19" x14ac:dyDescent="0.3">
      <c r="B551" s="414"/>
      <c r="C551" s="414"/>
      <c r="D551" s="414"/>
      <c r="E551" s="414"/>
      <c r="F551" s="414"/>
      <c r="G551" s="414"/>
      <c r="H551" s="414"/>
      <c r="I551" s="414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</row>
    <row r="552" spans="2:19" x14ac:dyDescent="0.3">
      <c r="B552" s="414"/>
      <c r="C552" s="414"/>
      <c r="D552" s="414"/>
      <c r="E552" s="414"/>
      <c r="F552" s="414"/>
      <c r="G552" s="414"/>
      <c r="H552" s="414"/>
      <c r="I552" s="414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</row>
    <row r="553" spans="2:19" x14ac:dyDescent="0.3">
      <c r="B553" s="414"/>
      <c r="C553" s="414"/>
      <c r="D553" s="414"/>
      <c r="E553" s="414"/>
      <c r="F553" s="414"/>
      <c r="G553" s="414"/>
      <c r="H553" s="414"/>
      <c r="I553" s="414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</row>
    <row r="554" spans="2:19" x14ac:dyDescent="0.3">
      <c r="B554" s="414"/>
      <c r="C554" s="414"/>
      <c r="D554" s="414"/>
      <c r="E554" s="414"/>
      <c r="F554" s="414"/>
      <c r="G554" s="414"/>
      <c r="H554" s="414"/>
      <c r="I554" s="414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</row>
    <row r="555" spans="2:19" x14ac:dyDescent="0.3">
      <c r="B555" s="414"/>
      <c r="C555" s="414"/>
      <c r="D555" s="414"/>
      <c r="E555" s="414"/>
      <c r="F555" s="414"/>
      <c r="G555" s="414"/>
      <c r="H555" s="414"/>
      <c r="I555" s="414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</row>
    <row r="556" spans="2:19" x14ac:dyDescent="0.3">
      <c r="B556" s="414"/>
      <c r="C556" s="414"/>
      <c r="D556" s="414"/>
      <c r="E556" s="414"/>
      <c r="F556" s="414"/>
      <c r="G556" s="414"/>
      <c r="H556" s="414"/>
      <c r="I556" s="414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</row>
    <row r="557" spans="2:19" x14ac:dyDescent="0.3">
      <c r="B557" s="414"/>
      <c r="C557" s="414"/>
      <c r="D557" s="414"/>
      <c r="E557" s="414"/>
      <c r="F557" s="414"/>
      <c r="G557" s="414"/>
      <c r="H557" s="414"/>
      <c r="I557" s="414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</row>
    <row r="558" spans="2:19" x14ac:dyDescent="0.3">
      <c r="B558" s="414"/>
      <c r="C558" s="414"/>
      <c r="D558" s="414"/>
      <c r="E558" s="414"/>
      <c r="F558" s="414"/>
      <c r="G558" s="414"/>
      <c r="H558" s="414"/>
      <c r="I558" s="414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</row>
    <row r="559" spans="2:19" x14ac:dyDescent="0.3">
      <c r="B559" s="414"/>
      <c r="C559" s="414"/>
      <c r="D559" s="414"/>
      <c r="E559" s="414"/>
      <c r="F559" s="414"/>
      <c r="G559" s="414"/>
      <c r="H559" s="414"/>
      <c r="I559" s="414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</row>
    <row r="560" spans="2:19" x14ac:dyDescent="0.3">
      <c r="B560" s="414"/>
      <c r="C560" s="414"/>
      <c r="D560" s="414"/>
      <c r="E560" s="414"/>
      <c r="F560" s="414"/>
      <c r="G560" s="414"/>
      <c r="H560" s="414"/>
      <c r="I560" s="414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</row>
    <row r="561" spans="2:19" x14ac:dyDescent="0.3">
      <c r="B561" s="414"/>
      <c r="C561" s="414"/>
      <c r="D561" s="414"/>
      <c r="E561" s="414"/>
      <c r="F561" s="414"/>
      <c r="G561" s="414"/>
      <c r="H561" s="414"/>
      <c r="I561" s="414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</row>
    <row r="562" spans="2:19" x14ac:dyDescent="0.3">
      <c r="B562" s="414"/>
      <c r="C562" s="414"/>
      <c r="D562" s="414"/>
      <c r="E562" s="414"/>
      <c r="F562" s="414"/>
      <c r="G562" s="414"/>
      <c r="H562" s="414"/>
      <c r="I562" s="414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</row>
    <row r="563" spans="2:19" x14ac:dyDescent="0.3">
      <c r="B563" s="414"/>
      <c r="C563" s="414"/>
      <c r="D563" s="414"/>
      <c r="E563" s="414"/>
      <c r="F563" s="414"/>
      <c r="G563" s="414"/>
      <c r="H563" s="414"/>
      <c r="I563" s="414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</row>
    <row r="564" spans="2:19" x14ac:dyDescent="0.3">
      <c r="B564" s="414"/>
      <c r="C564" s="414"/>
      <c r="D564" s="414"/>
      <c r="E564" s="414"/>
      <c r="F564" s="414"/>
      <c r="G564" s="414"/>
      <c r="H564" s="414"/>
      <c r="I564" s="414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</row>
    <row r="565" spans="2:19" x14ac:dyDescent="0.3">
      <c r="B565" s="414"/>
      <c r="C565" s="414"/>
      <c r="D565" s="414"/>
      <c r="E565" s="414"/>
      <c r="F565" s="414"/>
      <c r="G565" s="414"/>
      <c r="H565" s="414"/>
      <c r="I565" s="414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</row>
    <row r="566" spans="2:19" x14ac:dyDescent="0.3">
      <c r="B566" s="414"/>
      <c r="C566" s="414"/>
      <c r="D566" s="414"/>
      <c r="E566" s="414"/>
      <c r="F566" s="414"/>
      <c r="G566" s="414"/>
      <c r="H566" s="414"/>
      <c r="I566" s="414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</row>
    <row r="567" spans="2:19" x14ac:dyDescent="0.3">
      <c r="B567" s="414"/>
      <c r="C567" s="414"/>
      <c r="D567" s="414"/>
      <c r="E567" s="414"/>
      <c r="F567" s="414"/>
      <c r="G567" s="414"/>
      <c r="H567" s="414"/>
      <c r="I567" s="414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</row>
    <row r="568" spans="2:19" x14ac:dyDescent="0.3">
      <c r="B568" s="414"/>
      <c r="C568" s="414"/>
      <c r="D568" s="414"/>
      <c r="E568" s="414"/>
      <c r="F568" s="414"/>
      <c r="G568" s="414"/>
      <c r="H568" s="414"/>
      <c r="I568" s="414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</row>
    <row r="569" spans="2:19" x14ac:dyDescent="0.3">
      <c r="B569" s="414"/>
      <c r="C569" s="414"/>
      <c r="D569" s="414"/>
      <c r="E569" s="414"/>
      <c r="F569" s="414"/>
      <c r="G569" s="414"/>
      <c r="H569" s="414"/>
      <c r="I569" s="414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</row>
    <row r="570" spans="2:19" x14ac:dyDescent="0.3">
      <c r="B570" s="414"/>
      <c r="C570" s="414"/>
      <c r="D570" s="414"/>
      <c r="E570" s="414"/>
      <c r="F570" s="414"/>
      <c r="G570" s="414"/>
      <c r="H570" s="414"/>
      <c r="I570" s="414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</row>
    <row r="571" spans="2:19" x14ac:dyDescent="0.3">
      <c r="B571" s="414"/>
      <c r="C571" s="414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</row>
    <row r="572" spans="2:19" x14ac:dyDescent="0.3">
      <c r="B572" s="414"/>
      <c r="C572" s="414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</row>
    <row r="573" spans="2:19" x14ac:dyDescent="0.3">
      <c r="B573" s="414"/>
      <c r="C573" s="414"/>
      <c r="D573" s="414"/>
      <c r="E573" s="414"/>
      <c r="F573" s="414"/>
      <c r="G573" s="414"/>
      <c r="H573" s="414"/>
      <c r="I573" s="414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</row>
    <row r="574" spans="2:19" x14ac:dyDescent="0.3">
      <c r="B574" s="414"/>
      <c r="C574" s="414"/>
      <c r="D574" s="414"/>
      <c r="E574" s="414"/>
      <c r="F574" s="414"/>
      <c r="G574" s="414"/>
      <c r="H574" s="414"/>
      <c r="I574" s="414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</row>
    <row r="575" spans="2:19" x14ac:dyDescent="0.3">
      <c r="B575" s="414"/>
      <c r="C575" s="414"/>
      <c r="D575" s="414"/>
      <c r="E575" s="414"/>
      <c r="F575" s="414"/>
      <c r="G575" s="414"/>
      <c r="H575" s="414"/>
      <c r="I575" s="414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</row>
    <row r="576" spans="2:19" x14ac:dyDescent="0.3">
      <c r="B576" s="414"/>
      <c r="C576" s="414"/>
      <c r="D576" s="414"/>
      <c r="E576" s="414"/>
      <c r="F576" s="414"/>
      <c r="G576" s="414"/>
      <c r="H576" s="414"/>
      <c r="I576" s="414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</row>
    <row r="577" spans="2:19" x14ac:dyDescent="0.3">
      <c r="B577" s="414"/>
      <c r="C577" s="414"/>
      <c r="D577" s="414"/>
      <c r="E577" s="414"/>
      <c r="F577" s="414"/>
      <c r="G577" s="414"/>
      <c r="H577" s="414"/>
      <c r="I577" s="414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</row>
    <row r="578" spans="2:19" x14ac:dyDescent="0.3">
      <c r="B578" s="414"/>
      <c r="C578" s="414"/>
      <c r="D578" s="414"/>
      <c r="E578" s="414"/>
      <c r="F578" s="414"/>
      <c r="G578" s="414"/>
      <c r="H578" s="414"/>
      <c r="I578" s="414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</row>
    <row r="579" spans="2:19" x14ac:dyDescent="0.3">
      <c r="B579" s="414"/>
      <c r="C579" s="414"/>
      <c r="D579" s="414"/>
      <c r="E579" s="414"/>
      <c r="F579" s="414"/>
      <c r="G579" s="414"/>
      <c r="H579" s="414"/>
      <c r="I579" s="414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</row>
    <row r="580" spans="2:19" x14ac:dyDescent="0.3">
      <c r="B580" s="414"/>
      <c r="C580" s="414"/>
      <c r="D580" s="414"/>
      <c r="E580" s="414"/>
      <c r="F580" s="414"/>
      <c r="G580" s="414"/>
      <c r="H580" s="414"/>
      <c r="I580" s="414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</row>
    <row r="581" spans="2:19" x14ac:dyDescent="0.3">
      <c r="B581" s="414"/>
      <c r="C581" s="414"/>
      <c r="D581" s="414"/>
      <c r="E581" s="414"/>
      <c r="F581" s="414"/>
      <c r="G581" s="414"/>
      <c r="H581" s="414"/>
      <c r="I581" s="414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</row>
    <row r="582" spans="2:19" x14ac:dyDescent="0.3">
      <c r="B582" s="414"/>
      <c r="C582" s="414"/>
      <c r="D582" s="414"/>
      <c r="E582" s="414"/>
      <c r="F582" s="414"/>
      <c r="G582" s="414"/>
      <c r="H582" s="414"/>
      <c r="I582" s="414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</row>
    <row r="583" spans="2:19" x14ac:dyDescent="0.3">
      <c r="B583" s="414"/>
      <c r="C583" s="414"/>
      <c r="D583" s="414"/>
      <c r="E583" s="414"/>
      <c r="F583" s="414"/>
      <c r="G583" s="414"/>
      <c r="H583" s="414"/>
      <c r="I583" s="414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</row>
    <row r="584" spans="2:19" x14ac:dyDescent="0.3">
      <c r="B584" s="414"/>
      <c r="C584" s="414"/>
      <c r="D584" s="414"/>
      <c r="E584" s="414"/>
      <c r="F584" s="414"/>
      <c r="G584" s="414"/>
      <c r="H584" s="414"/>
      <c r="I584" s="414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</row>
    <row r="585" spans="2:19" x14ac:dyDescent="0.3">
      <c r="B585" s="414"/>
      <c r="C585" s="414"/>
      <c r="D585" s="414"/>
      <c r="E585" s="414"/>
      <c r="F585" s="414"/>
      <c r="G585" s="414"/>
      <c r="H585" s="414"/>
      <c r="I585" s="414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</row>
    <row r="586" spans="2:19" x14ac:dyDescent="0.3">
      <c r="B586" s="414"/>
      <c r="C586" s="414"/>
      <c r="D586" s="414"/>
      <c r="E586" s="414"/>
      <c r="F586" s="414"/>
      <c r="G586" s="414"/>
      <c r="H586" s="414"/>
      <c r="I586" s="414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</row>
    <row r="587" spans="2:19" x14ac:dyDescent="0.3">
      <c r="B587" s="414"/>
      <c r="C587" s="414"/>
      <c r="D587" s="414"/>
      <c r="E587" s="414"/>
      <c r="F587" s="414"/>
      <c r="G587" s="414"/>
      <c r="H587" s="414"/>
      <c r="I587" s="414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</row>
    <row r="588" spans="2:19" x14ac:dyDescent="0.3">
      <c r="B588" s="414"/>
      <c r="C588" s="414"/>
      <c r="D588" s="414"/>
      <c r="E588" s="414"/>
      <c r="F588" s="414"/>
      <c r="G588" s="414"/>
      <c r="H588" s="414"/>
      <c r="I588" s="414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</row>
    <row r="589" spans="2:19" x14ac:dyDescent="0.3">
      <c r="B589" s="414"/>
      <c r="C589" s="414"/>
      <c r="D589" s="414"/>
      <c r="E589" s="414"/>
      <c r="F589" s="414"/>
      <c r="G589" s="414"/>
      <c r="H589" s="414"/>
      <c r="I589" s="414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</row>
    <row r="590" spans="2:19" x14ac:dyDescent="0.3">
      <c r="B590" s="414"/>
      <c r="C590" s="414"/>
      <c r="D590" s="414"/>
      <c r="E590" s="414"/>
      <c r="F590" s="414"/>
      <c r="G590" s="414"/>
      <c r="H590" s="414"/>
      <c r="I590" s="414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</row>
    <row r="591" spans="2:19" x14ac:dyDescent="0.3">
      <c r="B591" s="414"/>
      <c r="C591" s="414"/>
      <c r="D591" s="414"/>
      <c r="E591" s="414"/>
      <c r="F591" s="414"/>
      <c r="G591" s="414"/>
      <c r="H591" s="414"/>
      <c r="I591" s="414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</row>
    <row r="592" spans="2:19" x14ac:dyDescent="0.3">
      <c r="B592" s="414"/>
      <c r="C592" s="414"/>
      <c r="D592" s="414"/>
      <c r="E592" s="414"/>
      <c r="F592" s="414"/>
      <c r="G592" s="414"/>
      <c r="H592" s="414"/>
      <c r="I592" s="414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</row>
    <row r="593" spans="2:19" x14ac:dyDescent="0.3">
      <c r="B593" s="414"/>
      <c r="C593" s="414"/>
      <c r="D593" s="414"/>
      <c r="E593" s="414"/>
      <c r="F593" s="414"/>
      <c r="G593" s="414"/>
      <c r="H593" s="414"/>
      <c r="I593" s="414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</row>
    <row r="594" spans="2:19" x14ac:dyDescent="0.3">
      <c r="B594" s="414"/>
      <c r="C594" s="414"/>
      <c r="D594" s="414"/>
      <c r="E594" s="414"/>
      <c r="F594" s="414"/>
      <c r="G594" s="414"/>
      <c r="H594" s="414"/>
      <c r="I594" s="414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</row>
    <row r="595" spans="2:19" x14ac:dyDescent="0.3">
      <c r="B595" s="414"/>
      <c r="C595" s="414"/>
      <c r="D595" s="414"/>
      <c r="E595" s="414"/>
      <c r="F595" s="414"/>
      <c r="G595" s="414"/>
      <c r="H595" s="414"/>
      <c r="I595" s="414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</row>
    <row r="596" spans="2:19" x14ac:dyDescent="0.3">
      <c r="B596" s="414"/>
      <c r="C596" s="414"/>
      <c r="D596" s="414"/>
      <c r="E596" s="414"/>
      <c r="F596" s="414"/>
      <c r="G596" s="414"/>
      <c r="H596" s="414"/>
      <c r="I596" s="414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</row>
    <row r="597" spans="2:19" x14ac:dyDescent="0.3">
      <c r="B597" s="414"/>
      <c r="C597" s="414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</row>
    <row r="598" spans="2:19" x14ac:dyDescent="0.3">
      <c r="B598" s="414"/>
      <c r="C598" s="414"/>
      <c r="D598" s="414"/>
      <c r="E598" s="414"/>
      <c r="F598" s="414"/>
      <c r="G598" s="414"/>
      <c r="H598" s="414"/>
      <c r="I598" s="414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</row>
    <row r="599" spans="2:19" x14ac:dyDescent="0.3">
      <c r="B599" s="414"/>
      <c r="C599" s="414"/>
      <c r="D599" s="414"/>
      <c r="E599" s="414"/>
      <c r="F599" s="414"/>
      <c r="G599" s="414"/>
      <c r="H599" s="414"/>
      <c r="I599" s="414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</row>
    <row r="600" spans="2:19" x14ac:dyDescent="0.3">
      <c r="B600" s="414"/>
      <c r="C600" s="414"/>
      <c r="D600" s="414"/>
      <c r="E600" s="414"/>
      <c r="F600" s="414"/>
      <c r="G600" s="414"/>
      <c r="H600" s="414"/>
      <c r="I600" s="414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</row>
    <row r="601" spans="2:19" x14ac:dyDescent="0.3">
      <c r="B601" s="414"/>
      <c r="C601" s="414"/>
      <c r="D601" s="414"/>
      <c r="E601" s="414"/>
      <c r="F601" s="414"/>
      <c r="G601" s="414"/>
      <c r="H601" s="414"/>
      <c r="I601" s="414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</row>
    <row r="602" spans="2:19" x14ac:dyDescent="0.3">
      <c r="B602" s="414"/>
      <c r="C602" s="414"/>
      <c r="D602" s="414"/>
      <c r="E602" s="414"/>
      <c r="F602" s="414"/>
      <c r="G602" s="414"/>
      <c r="H602" s="414"/>
      <c r="I602" s="414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</row>
    <row r="603" spans="2:19" x14ac:dyDescent="0.3">
      <c r="B603" s="414"/>
      <c r="C603" s="414"/>
      <c r="D603" s="414"/>
      <c r="E603" s="414"/>
      <c r="F603" s="414"/>
      <c r="G603" s="414"/>
      <c r="H603" s="414"/>
      <c r="I603" s="414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</row>
    <row r="604" spans="2:19" x14ac:dyDescent="0.3">
      <c r="B604" s="414"/>
      <c r="C604" s="414"/>
      <c r="D604" s="414"/>
      <c r="E604" s="414"/>
      <c r="F604" s="414"/>
      <c r="G604" s="414"/>
      <c r="H604" s="414"/>
      <c r="I604" s="414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</row>
    <row r="605" spans="2:19" x14ac:dyDescent="0.3">
      <c r="B605" s="414"/>
      <c r="C605" s="414"/>
      <c r="D605" s="414"/>
      <c r="E605" s="414"/>
      <c r="F605" s="414"/>
      <c r="G605" s="414"/>
      <c r="H605" s="414"/>
      <c r="I605" s="414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</row>
    <row r="606" spans="2:19" x14ac:dyDescent="0.3">
      <c r="B606" s="414"/>
      <c r="C606" s="414"/>
      <c r="D606" s="414"/>
      <c r="E606" s="414"/>
      <c r="F606" s="414"/>
      <c r="G606" s="414"/>
      <c r="H606" s="414"/>
      <c r="I606" s="414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</row>
    <row r="607" spans="2:19" x14ac:dyDescent="0.3">
      <c r="B607" s="414"/>
      <c r="C607" s="414"/>
      <c r="D607" s="414"/>
      <c r="E607" s="414"/>
      <c r="F607" s="414"/>
      <c r="G607" s="414"/>
      <c r="H607" s="414"/>
      <c r="I607" s="414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</row>
    <row r="608" spans="2:19" x14ac:dyDescent="0.3">
      <c r="B608" s="414"/>
      <c r="C608" s="414"/>
      <c r="D608" s="414"/>
      <c r="E608" s="414"/>
      <c r="F608" s="414"/>
      <c r="G608" s="414"/>
      <c r="H608" s="414"/>
      <c r="I608" s="414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</row>
    <row r="609" spans="2:19" x14ac:dyDescent="0.3">
      <c r="B609" s="414"/>
      <c r="C609" s="414"/>
      <c r="D609" s="414"/>
      <c r="E609" s="414"/>
      <c r="F609" s="414"/>
      <c r="G609" s="414"/>
      <c r="H609" s="414"/>
      <c r="I609" s="414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</row>
    <row r="610" spans="2:19" x14ac:dyDescent="0.3">
      <c r="B610" s="414"/>
      <c r="C610" s="414"/>
      <c r="D610" s="414"/>
      <c r="E610" s="414"/>
      <c r="F610" s="414"/>
      <c r="G610" s="414"/>
      <c r="H610" s="414"/>
      <c r="I610" s="414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</row>
    <row r="611" spans="2:19" x14ac:dyDescent="0.3">
      <c r="B611" s="414"/>
      <c r="C611" s="414"/>
      <c r="D611" s="414"/>
      <c r="E611" s="414"/>
      <c r="F611" s="414"/>
      <c r="G611" s="414"/>
      <c r="H611" s="414"/>
      <c r="I611" s="414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</row>
    <row r="612" spans="2:19" x14ac:dyDescent="0.3">
      <c r="B612" s="414"/>
      <c r="C612" s="414"/>
      <c r="D612" s="414"/>
      <c r="E612" s="414"/>
      <c r="F612" s="414"/>
      <c r="G612" s="414"/>
      <c r="H612" s="414"/>
      <c r="I612" s="414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</row>
    <row r="613" spans="2:19" x14ac:dyDescent="0.3">
      <c r="B613" s="414"/>
      <c r="C613" s="414"/>
      <c r="D613" s="414"/>
      <c r="E613" s="414"/>
      <c r="F613" s="414"/>
      <c r="G613" s="414"/>
      <c r="H613" s="414"/>
      <c r="I613" s="414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</row>
    <row r="614" spans="2:19" x14ac:dyDescent="0.3">
      <c r="B614" s="414"/>
      <c r="C614" s="414"/>
      <c r="D614" s="414"/>
      <c r="E614" s="414"/>
      <c r="F614" s="414"/>
      <c r="G614" s="414"/>
      <c r="H614" s="414"/>
      <c r="I614" s="414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</row>
    <row r="615" spans="2:19" x14ac:dyDescent="0.3">
      <c r="B615" s="414"/>
      <c r="C615" s="414"/>
      <c r="D615" s="414"/>
      <c r="E615" s="414"/>
      <c r="F615" s="414"/>
      <c r="G615" s="414"/>
      <c r="H615" s="414"/>
      <c r="I615" s="414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</row>
    <row r="616" spans="2:19" x14ac:dyDescent="0.3">
      <c r="B616" s="414"/>
      <c r="C616" s="414"/>
      <c r="D616" s="414"/>
      <c r="E616" s="414"/>
      <c r="F616" s="414"/>
      <c r="G616" s="414"/>
      <c r="H616" s="414"/>
      <c r="I616" s="414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</row>
    <row r="617" spans="2:19" x14ac:dyDescent="0.3">
      <c r="B617" s="414"/>
      <c r="C617" s="414"/>
      <c r="D617" s="414"/>
      <c r="E617" s="414"/>
      <c r="F617" s="414"/>
      <c r="G617" s="414"/>
      <c r="H617" s="414"/>
      <c r="I617" s="414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</row>
    <row r="618" spans="2:19" x14ac:dyDescent="0.3">
      <c r="B618" s="414"/>
      <c r="C618" s="414"/>
      <c r="D618" s="414"/>
      <c r="E618" s="414"/>
      <c r="F618" s="414"/>
      <c r="G618" s="414"/>
      <c r="H618" s="414"/>
      <c r="I618" s="414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</row>
    <row r="619" spans="2:19" x14ac:dyDescent="0.3">
      <c r="B619" s="414"/>
      <c r="C619" s="414"/>
      <c r="D619" s="414"/>
      <c r="E619" s="414"/>
      <c r="F619" s="414"/>
      <c r="G619" s="414"/>
      <c r="H619" s="414"/>
      <c r="I619" s="414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</row>
    <row r="620" spans="2:19" x14ac:dyDescent="0.3">
      <c r="B620" s="414"/>
      <c r="C620" s="414"/>
      <c r="D620" s="414"/>
      <c r="E620" s="414"/>
      <c r="F620" s="414"/>
      <c r="G620" s="414"/>
      <c r="H620" s="414"/>
      <c r="I620" s="414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</row>
    <row r="621" spans="2:19" x14ac:dyDescent="0.3">
      <c r="B621" s="414"/>
      <c r="C621" s="414"/>
      <c r="D621" s="414"/>
      <c r="E621" s="414"/>
      <c r="F621" s="414"/>
      <c r="G621" s="414"/>
      <c r="H621" s="414"/>
      <c r="I621" s="414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</row>
    <row r="622" spans="2:19" x14ac:dyDescent="0.3">
      <c r="B622" s="414"/>
      <c r="C622" s="414"/>
      <c r="D622" s="414"/>
      <c r="E622" s="414"/>
      <c r="F622" s="414"/>
      <c r="G622" s="414"/>
      <c r="H622" s="414"/>
      <c r="I622" s="414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</row>
    <row r="623" spans="2:19" x14ac:dyDescent="0.3">
      <c r="B623" s="414"/>
      <c r="C623" s="414"/>
      <c r="D623" s="414"/>
      <c r="E623" s="414"/>
      <c r="F623" s="414"/>
      <c r="G623" s="414"/>
      <c r="H623" s="414"/>
      <c r="I623" s="414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</row>
    <row r="624" spans="2:19" x14ac:dyDescent="0.3">
      <c r="B624" s="414"/>
      <c r="C624" s="414"/>
      <c r="D624" s="414"/>
      <c r="E624" s="414"/>
      <c r="F624" s="414"/>
      <c r="G624" s="414"/>
      <c r="H624" s="414"/>
      <c r="I624" s="414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</row>
    <row r="625" spans="2:19" x14ac:dyDescent="0.3">
      <c r="B625" s="414"/>
      <c r="C625" s="414"/>
      <c r="D625" s="414"/>
      <c r="E625" s="414"/>
      <c r="F625" s="414"/>
      <c r="G625" s="414"/>
      <c r="H625" s="414"/>
      <c r="I625" s="414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</row>
    <row r="626" spans="2:19" x14ac:dyDescent="0.3">
      <c r="B626" s="414"/>
      <c r="C626" s="414"/>
      <c r="D626" s="414"/>
      <c r="E626" s="414"/>
      <c r="F626" s="414"/>
      <c r="G626" s="414"/>
      <c r="H626" s="414"/>
      <c r="I626" s="414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</row>
    <row r="627" spans="2:19" x14ac:dyDescent="0.3">
      <c r="B627" s="414"/>
      <c r="C627" s="414"/>
      <c r="D627" s="414"/>
      <c r="E627" s="414"/>
      <c r="F627" s="414"/>
      <c r="G627" s="414"/>
      <c r="H627" s="414"/>
      <c r="I627" s="414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</row>
    <row r="628" spans="2:19" x14ac:dyDescent="0.3">
      <c r="B628" s="414"/>
      <c r="C628" s="414"/>
      <c r="D628" s="414"/>
      <c r="E628" s="414"/>
      <c r="F628" s="414"/>
      <c r="G628" s="414"/>
      <c r="H628" s="414"/>
      <c r="I628" s="414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</row>
    <row r="629" spans="2:19" x14ac:dyDescent="0.3">
      <c r="B629" s="414"/>
      <c r="C629" s="414"/>
      <c r="D629" s="414"/>
      <c r="E629" s="414"/>
      <c r="F629" s="414"/>
      <c r="G629" s="414"/>
      <c r="H629" s="414"/>
      <c r="I629" s="414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</row>
    <row r="630" spans="2:19" x14ac:dyDescent="0.3">
      <c r="B630" s="414"/>
      <c r="C630" s="414"/>
      <c r="D630" s="414"/>
      <c r="E630" s="414"/>
      <c r="F630" s="414"/>
      <c r="G630" s="414"/>
      <c r="H630" s="414"/>
      <c r="I630" s="414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</row>
    <row r="631" spans="2:19" x14ac:dyDescent="0.3">
      <c r="B631" s="414"/>
      <c r="C631" s="414"/>
      <c r="D631" s="414"/>
      <c r="E631" s="414"/>
      <c r="F631" s="414"/>
      <c r="G631" s="414"/>
      <c r="H631" s="414"/>
      <c r="I631" s="414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</row>
    <row r="632" spans="2:19" x14ac:dyDescent="0.3">
      <c r="B632" s="414"/>
      <c r="C632" s="414"/>
      <c r="D632" s="414"/>
      <c r="E632" s="414"/>
      <c r="F632" s="414"/>
      <c r="G632" s="414"/>
      <c r="H632" s="414"/>
      <c r="I632" s="414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</row>
    <row r="633" spans="2:19" x14ac:dyDescent="0.3">
      <c r="B633" s="414"/>
      <c r="C633" s="414"/>
      <c r="D633" s="414"/>
      <c r="E633" s="414"/>
      <c r="F633" s="414"/>
      <c r="G633" s="414"/>
      <c r="H633" s="414"/>
      <c r="I633" s="414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</row>
    <row r="634" spans="2:19" x14ac:dyDescent="0.3">
      <c r="B634" s="414"/>
      <c r="C634" s="414"/>
      <c r="D634" s="414"/>
      <c r="E634" s="414"/>
      <c r="F634" s="414"/>
      <c r="G634" s="414"/>
      <c r="H634" s="414"/>
      <c r="I634" s="414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</row>
    <row r="635" spans="2:19" x14ac:dyDescent="0.3">
      <c r="B635" s="414"/>
      <c r="C635" s="414"/>
      <c r="D635" s="414"/>
      <c r="E635" s="414"/>
      <c r="F635" s="414"/>
      <c r="G635" s="414"/>
      <c r="H635" s="414"/>
      <c r="I635" s="414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</row>
    <row r="636" spans="2:19" x14ac:dyDescent="0.3">
      <c r="B636" s="414"/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</row>
    <row r="637" spans="2:19" x14ac:dyDescent="0.3">
      <c r="B637" s="414"/>
      <c r="C637" s="414"/>
      <c r="D637" s="414"/>
      <c r="E637" s="414"/>
      <c r="F637" s="414"/>
      <c r="G637" s="414"/>
      <c r="H637" s="414"/>
      <c r="I637" s="414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</row>
    <row r="638" spans="2:19" x14ac:dyDescent="0.3">
      <c r="B638" s="414"/>
      <c r="C638" s="414"/>
      <c r="D638" s="414"/>
      <c r="E638" s="414"/>
      <c r="F638" s="414"/>
      <c r="G638" s="414"/>
      <c r="H638" s="414"/>
      <c r="I638" s="414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</row>
    <row r="639" spans="2:19" x14ac:dyDescent="0.3">
      <c r="B639" s="414"/>
      <c r="C639" s="414"/>
      <c r="D639" s="414"/>
      <c r="E639" s="414"/>
      <c r="F639" s="414"/>
      <c r="G639" s="414"/>
      <c r="H639" s="414"/>
      <c r="I639" s="414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</row>
    <row r="640" spans="2:19" x14ac:dyDescent="0.3">
      <c r="B640" s="414"/>
      <c r="C640" s="414"/>
      <c r="D640" s="414"/>
      <c r="E640" s="414"/>
      <c r="F640" s="414"/>
      <c r="G640" s="414"/>
      <c r="H640" s="414"/>
      <c r="I640" s="414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</row>
    <row r="641" spans="2:19" x14ac:dyDescent="0.3">
      <c r="B641" s="414"/>
      <c r="C641" s="414"/>
      <c r="D641" s="414"/>
      <c r="E641" s="414"/>
      <c r="F641" s="414"/>
      <c r="G641" s="414"/>
      <c r="H641" s="414"/>
      <c r="I641" s="414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</row>
    <row r="642" spans="2:19" x14ac:dyDescent="0.3">
      <c r="B642" s="414"/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</row>
    <row r="643" spans="2:19" x14ac:dyDescent="0.3">
      <c r="B643" s="414"/>
      <c r="C643" s="414"/>
      <c r="D643" s="414"/>
      <c r="E643" s="414"/>
      <c r="F643" s="414"/>
      <c r="G643" s="414"/>
      <c r="H643" s="414"/>
      <c r="I643" s="414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</row>
    <row r="644" spans="2:19" x14ac:dyDescent="0.3">
      <c r="B644" s="414"/>
      <c r="C644" s="414"/>
      <c r="D644" s="414"/>
      <c r="E644" s="414"/>
      <c r="F644" s="414"/>
      <c r="G644" s="414"/>
      <c r="H644" s="414"/>
      <c r="I644" s="414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</row>
    <row r="645" spans="2:19" x14ac:dyDescent="0.3">
      <c r="B645" s="414"/>
      <c r="C645" s="414"/>
      <c r="D645" s="414"/>
      <c r="E645" s="414"/>
      <c r="F645" s="414"/>
      <c r="G645" s="414"/>
      <c r="H645" s="414"/>
      <c r="I645" s="414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</row>
    <row r="646" spans="2:19" x14ac:dyDescent="0.3">
      <c r="B646" s="414"/>
      <c r="C646" s="414"/>
      <c r="D646" s="414"/>
      <c r="E646" s="414"/>
      <c r="F646" s="414"/>
      <c r="G646" s="414"/>
      <c r="H646" s="414"/>
      <c r="I646" s="414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</row>
    <row r="647" spans="2:19" x14ac:dyDescent="0.3">
      <c r="B647" s="414"/>
      <c r="C647" s="414"/>
      <c r="D647" s="414"/>
      <c r="E647" s="414"/>
      <c r="F647" s="414"/>
      <c r="G647" s="414"/>
      <c r="H647" s="414"/>
      <c r="I647" s="414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</row>
    <row r="648" spans="2:19" x14ac:dyDescent="0.3">
      <c r="B648" s="414"/>
      <c r="C648" s="414"/>
      <c r="D648" s="414"/>
      <c r="E648" s="414"/>
      <c r="F648" s="414"/>
      <c r="G648" s="414"/>
      <c r="H648" s="414"/>
      <c r="I648" s="414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</row>
    <row r="649" spans="2:19" x14ac:dyDescent="0.3">
      <c r="B649" s="414"/>
      <c r="C649" s="414"/>
      <c r="D649" s="414"/>
      <c r="E649" s="414"/>
      <c r="F649" s="414"/>
      <c r="G649" s="414"/>
      <c r="H649" s="414"/>
      <c r="I649" s="414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</row>
    <row r="650" spans="2:19" x14ac:dyDescent="0.3">
      <c r="B650" s="414"/>
      <c r="C650" s="414"/>
      <c r="D650" s="414"/>
      <c r="E650" s="414"/>
      <c r="F650" s="414"/>
      <c r="G650" s="414"/>
      <c r="H650" s="414"/>
      <c r="I650" s="414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</row>
    <row r="651" spans="2:19" x14ac:dyDescent="0.3">
      <c r="B651" s="414"/>
      <c r="C651" s="414"/>
      <c r="D651" s="414"/>
      <c r="E651" s="414"/>
      <c r="F651" s="414"/>
      <c r="G651" s="414"/>
      <c r="H651" s="414"/>
      <c r="I651" s="414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</row>
    <row r="652" spans="2:19" x14ac:dyDescent="0.3">
      <c r="B652" s="414"/>
      <c r="C652" s="414"/>
      <c r="D652" s="414"/>
      <c r="E652" s="414"/>
      <c r="F652" s="414"/>
      <c r="G652" s="414"/>
      <c r="H652" s="414"/>
      <c r="I652" s="414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</row>
    <row r="653" spans="2:19" x14ac:dyDescent="0.3">
      <c r="B653" s="414"/>
      <c r="C653" s="414"/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</row>
    <row r="654" spans="2:19" x14ac:dyDescent="0.3">
      <c r="B654" s="414"/>
      <c r="C654" s="414"/>
      <c r="D654" s="414"/>
      <c r="E654" s="414"/>
      <c r="F654" s="414"/>
      <c r="G654" s="414"/>
      <c r="H654" s="414"/>
      <c r="I654" s="414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</row>
    <row r="655" spans="2:19" x14ac:dyDescent="0.3">
      <c r="B655" s="414"/>
      <c r="C655" s="414"/>
      <c r="D655" s="414"/>
      <c r="E655" s="414"/>
      <c r="F655" s="414"/>
      <c r="G655" s="414"/>
      <c r="H655" s="414"/>
      <c r="I655" s="414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</row>
    <row r="656" spans="2:19" x14ac:dyDescent="0.3">
      <c r="B656" s="414"/>
      <c r="C656" s="414"/>
      <c r="D656" s="414"/>
      <c r="E656" s="414"/>
      <c r="F656" s="414"/>
      <c r="G656" s="414"/>
      <c r="H656" s="414"/>
      <c r="I656" s="414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</row>
    <row r="657" spans="2:19" x14ac:dyDescent="0.3">
      <c r="B657" s="414"/>
      <c r="C657" s="414"/>
      <c r="D657" s="414"/>
      <c r="E657" s="414"/>
      <c r="F657" s="414"/>
      <c r="G657" s="414"/>
      <c r="H657" s="414"/>
      <c r="I657" s="414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</row>
    <row r="658" spans="2:19" x14ac:dyDescent="0.3">
      <c r="B658" s="414"/>
      <c r="C658" s="414"/>
      <c r="D658" s="414"/>
      <c r="E658" s="414"/>
      <c r="F658" s="414"/>
      <c r="G658" s="414"/>
      <c r="H658" s="414"/>
      <c r="I658" s="414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</row>
    <row r="659" spans="2:19" x14ac:dyDescent="0.3">
      <c r="B659" s="414"/>
      <c r="C659" s="414"/>
      <c r="D659" s="414"/>
      <c r="E659" s="414"/>
      <c r="F659" s="414"/>
      <c r="G659" s="414"/>
      <c r="H659" s="414"/>
      <c r="I659" s="414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</row>
    <row r="660" spans="2:19" x14ac:dyDescent="0.3">
      <c r="B660" s="414"/>
      <c r="C660" s="414"/>
      <c r="D660" s="414"/>
      <c r="E660" s="414"/>
      <c r="F660" s="414"/>
      <c r="G660" s="414"/>
      <c r="H660" s="414"/>
      <c r="I660" s="414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</row>
    <row r="661" spans="2:19" x14ac:dyDescent="0.3">
      <c r="B661" s="414"/>
      <c r="C661" s="414"/>
      <c r="D661" s="414"/>
      <c r="E661" s="414"/>
      <c r="F661" s="414"/>
      <c r="G661" s="414"/>
      <c r="H661" s="414"/>
      <c r="I661" s="414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</row>
    <row r="662" spans="2:19" x14ac:dyDescent="0.3">
      <c r="B662" s="414"/>
      <c r="C662" s="414"/>
      <c r="D662" s="414"/>
      <c r="E662" s="414"/>
      <c r="F662" s="414"/>
      <c r="G662" s="414"/>
      <c r="H662" s="414"/>
      <c r="I662" s="414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</row>
    <row r="663" spans="2:19" x14ac:dyDescent="0.3">
      <c r="B663" s="414"/>
      <c r="C663" s="414"/>
      <c r="D663" s="414"/>
      <c r="E663" s="414"/>
      <c r="F663" s="414"/>
      <c r="G663" s="414"/>
      <c r="H663" s="414"/>
      <c r="I663" s="414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</row>
    <row r="664" spans="2:19" x14ac:dyDescent="0.3">
      <c r="B664" s="414"/>
      <c r="C664" s="414"/>
      <c r="D664" s="414"/>
      <c r="E664" s="414"/>
      <c r="F664" s="414"/>
      <c r="G664" s="414"/>
      <c r="H664" s="414"/>
      <c r="I664" s="414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</row>
    <row r="665" spans="2:19" x14ac:dyDescent="0.3">
      <c r="B665" s="414"/>
      <c r="C665" s="414"/>
      <c r="D665" s="414"/>
      <c r="E665" s="414"/>
      <c r="F665" s="414"/>
      <c r="G665" s="414"/>
      <c r="H665" s="414"/>
      <c r="I665" s="414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</row>
    <row r="666" spans="2:19" x14ac:dyDescent="0.3">
      <c r="B666" s="414"/>
      <c r="C666" s="414"/>
      <c r="D666" s="414"/>
      <c r="E666" s="414"/>
      <c r="F666" s="414"/>
      <c r="G666" s="414"/>
      <c r="H666" s="414"/>
      <c r="I666" s="414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</row>
    <row r="667" spans="2:19" x14ac:dyDescent="0.3">
      <c r="B667" s="414"/>
      <c r="C667" s="414"/>
      <c r="D667" s="414"/>
      <c r="E667" s="414"/>
      <c r="F667" s="414"/>
      <c r="G667" s="414"/>
      <c r="H667" s="414"/>
      <c r="I667" s="414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</row>
    <row r="668" spans="2:19" x14ac:dyDescent="0.3">
      <c r="B668" s="414"/>
      <c r="C668" s="414"/>
      <c r="D668" s="414"/>
      <c r="E668" s="414"/>
      <c r="F668" s="414"/>
      <c r="G668" s="414"/>
      <c r="H668" s="414"/>
      <c r="I668" s="414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</row>
    <row r="669" spans="2:19" x14ac:dyDescent="0.3">
      <c r="B669" s="414"/>
      <c r="C669" s="414"/>
      <c r="D669" s="414"/>
      <c r="E669" s="414"/>
      <c r="F669" s="414"/>
      <c r="G669" s="414"/>
      <c r="H669" s="414"/>
      <c r="I669" s="414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</row>
    <row r="670" spans="2:19" x14ac:dyDescent="0.3">
      <c r="B670" s="414"/>
      <c r="C670" s="414"/>
      <c r="D670" s="414"/>
      <c r="E670" s="414"/>
      <c r="F670" s="414"/>
      <c r="G670" s="414"/>
      <c r="H670" s="414"/>
      <c r="I670" s="414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</row>
    <row r="671" spans="2:19" x14ac:dyDescent="0.3">
      <c r="B671" s="414"/>
      <c r="C671" s="414"/>
      <c r="D671" s="414"/>
      <c r="E671" s="414"/>
      <c r="F671" s="414"/>
      <c r="G671" s="414"/>
      <c r="H671" s="414"/>
      <c r="I671" s="414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</row>
    <row r="672" spans="2:19" x14ac:dyDescent="0.3">
      <c r="B672" s="414"/>
      <c r="C672" s="414"/>
      <c r="D672" s="414"/>
      <c r="E672" s="414"/>
      <c r="F672" s="414"/>
      <c r="G672" s="414"/>
      <c r="H672" s="414"/>
      <c r="I672" s="414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</row>
    <row r="673" spans="2:19" x14ac:dyDescent="0.3">
      <c r="B673" s="414"/>
      <c r="C673" s="414"/>
      <c r="D673" s="414"/>
      <c r="E673" s="414"/>
      <c r="F673" s="414"/>
      <c r="G673" s="414"/>
      <c r="H673" s="414"/>
      <c r="I673" s="414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</row>
    <row r="674" spans="2:19" x14ac:dyDescent="0.3">
      <c r="B674" s="414"/>
      <c r="C674" s="414"/>
      <c r="D674" s="414"/>
      <c r="E674" s="414"/>
      <c r="F674" s="414"/>
      <c r="G674" s="414"/>
      <c r="H674" s="414"/>
      <c r="I674" s="414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</row>
    <row r="675" spans="2:19" x14ac:dyDescent="0.3">
      <c r="B675" s="414"/>
      <c r="C675" s="414"/>
      <c r="D675" s="414"/>
      <c r="E675" s="414"/>
      <c r="F675" s="414"/>
      <c r="G675" s="414"/>
      <c r="H675" s="414"/>
      <c r="I675" s="414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</row>
    <row r="676" spans="2:19" x14ac:dyDescent="0.3">
      <c r="B676" s="414"/>
      <c r="C676" s="414"/>
      <c r="D676" s="414"/>
      <c r="E676" s="414"/>
      <c r="F676" s="414"/>
      <c r="G676" s="414"/>
      <c r="H676" s="414"/>
      <c r="I676" s="414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</row>
    <row r="677" spans="2:19" x14ac:dyDescent="0.3">
      <c r="B677" s="414"/>
      <c r="C677" s="414"/>
      <c r="D677" s="414"/>
      <c r="E677" s="414"/>
      <c r="F677" s="414"/>
      <c r="G677" s="414"/>
      <c r="H677" s="414"/>
      <c r="I677" s="414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</row>
    <row r="678" spans="2:19" x14ac:dyDescent="0.3">
      <c r="B678" s="414"/>
      <c r="C678" s="414"/>
      <c r="D678" s="414"/>
      <c r="E678" s="414"/>
      <c r="F678" s="414"/>
      <c r="G678" s="414"/>
      <c r="H678" s="414"/>
      <c r="I678" s="414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</row>
    <row r="679" spans="2:19" x14ac:dyDescent="0.3">
      <c r="B679" s="414"/>
      <c r="C679" s="414"/>
      <c r="D679" s="414"/>
      <c r="E679" s="414"/>
      <c r="F679" s="414"/>
      <c r="G679" s="414"/>
      <c r="H679" s="414"/>
      <c r="I679" s="414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</row>
    <row r="680" spans="2:19" x14ac:dyDescent="0.3">
      <c r="B680" s="414"/>
      <c r="C680" s="414"/>
      <c r="D680" s="414"/>
      <c r="E680" s="414"/>
      <c r="F680" s="414"/>
      <c r="G680" s="414"/>
      <c r="H680" s="414"/>
      <c r="I680" s="414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</row>
    <row r="681" spans="2:19" x14ac:dyDescent="0.3">
      <c r="B681" s="414"/>
      <c r="C681" s="414"/>
      <c r="D681" s="414"/>
      <c r="E681" s="414"/>
      <c r="F681" s="414"/>
      <c r="G681" s="414"/>
      <c r="H681" s="414"/>
      <c r="I681" s="414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</row>
    <row r="682" spans="2:19" x14ac:dyDescent="0.3">
      <c r="B682" s="414"/>
      <c r="C682" s="414"/>
      <c r="D682" s="414"/>
      <c r="E682" s="414"/>
      <c r="F682" s="414"/>
      <c r="G682" s="414"/>
      <c r="H682" s="414"/>
      <c r="I682" s="414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</row>
    <row r="683" spans="2:19" x14ac:dyDescent="0.3">
      <c r="B683" s="414"/>
      <c r="C683" s="414"/>
      <c r="D683" s="414"/>
      <c r="E683" s="414"/>
      <c r="F683" s="414"/>
      <c r="G683" s="414"/>
      <c r="H683" s="414"/>
      <c r="I683" s="414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</row>
    <row r="684" spans="2:19" x14ac:dyDescent="0.3">
      <c r="B684" s="414"/>
      <c r="C684" s="414"/>
      <c r="D684" s="414"/>
      <c r="E684" s="414"/>
      <c r="F684" s="414"/>
      <c r="G684" s="414"/>
      <c r="H684" s="414"/>
      <c r="I684" s="414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</row>
    <row r="685" spans="2:19" x14ac:dyDescent="0.3">
      <c r="B685" s="414"/>
      <c r="C685" s="414"/>
      <c r="D685" s="414"/>
      <c r="E685" s="414"/>
      <c r="F685" s="414"/>
      <c r="G685" s="414"/>
      <c r="H685" s="414"/>
      <c r="I685" s="414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</row>
    <row r="686" spans="2:19" x14ac:dyDescent="0.3">
      <c r="B686" s="414"/>
      <c r="C686" s="414"/>
      <c r="D686" s="414"/>
      <c r="E686" s="414"/>
      <c r="F686" s="414"/>
      <c r="G686" s="414"/>
      <c r="H686" s="414"/>
      <c r="I686" s="414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</row>
    <row r="687" spans="2:19" x14ac:dyDescent="0.3">
      <c r="B687" s="414"/>
      <c r="C687" s="414"/>
      <c r="D687" s="414"/>
      <c r="E687" s="414"/>
      <c r="F687" s="414"/>
      <c r="G687" s="414"/>
      <c r="H687" s="414"/>
      <c r="I687" s="414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</row>
    <row r="688" spans="2:19" x14ac:dyDescent="0.3">
      <c r="B688" s="414"/>
      <c r="C688" s="414"/>
      <c r="D688" s="414"/>
      <c r="E688" s="414"/>
      <c r="F688" s="414"/>
      <c r="G688" s="414"/>
      <c r="H688" s="414"/>
      <c r="I688" s="414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</row>
    <row r="689" spans="2:19" x14ac:dyDescent="0.3">
      <c r="B689" s="414"/>
      <c r="C689" s="414"/>
      <c r="D689" s="414"/>
      <c r="E689" s="414"/>
      <c r="F689" s="414"/>
      <c r="G689" s="414"/>
      <c r="H689" s="414"/>
      <c r="I689" s="414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</row>
    <row r="690" spans="2:19" x14ac:dyDescent="0.3">
      <c r="B690" s="414"/>
      <c r="C690" s="414"/>
      <c r="D690" s="414"/>
      <c r="E690" s="414"/>
      <c r="F690" s="414"/>
      <c r="G690" s="414"/>
      <c r="H690" s="414"/>
      <c r="I690" s="414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</row>
    <row r="691" spans="2:19" x14ac:dyDescent="0.3">
      <c r="B691" s="414"/>
      <c r="C691" s="414"/>
      <c r="D691" s="414"/>
      <c r="E691" s="414"/>
      <c r="F691" s="414"/>
      <c r="G691" s="414"/>
      <c r="H691" s="414"/>
      <c r="I691" s="414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</row>
    <row r="692" spans="2:19" x14ac:dyDescent="0.3">
      <c r="B692" s="414"/>
      <c r="C692" s="414"/>
      <c r="D692" s="414"/>
      <c r="E692" s="414"/>
      <c r="F692" s="414"/>
      <c r="G692" s="414"/>
      <c r="H692" s="414"/>
      <c r="I692" s="414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</row>
    <row r="693" spans="2:19" x14ac:dyDescent="0.3">
      <c r="B693" s="414"/>
      <c r="C693" s="414"/>
      <c r="D693" s="414"/>
      <c r="E693" s="414"/>
      <c r="F693" s="414"/>
      <c r="G693" s="414"/>
      <c r="H693" s="414"/>
      <c r="I693" s="414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</row>
    <row r="694" spans="2:19" x14ac:dyDescent="0.3">
      <c r="B694" s="414"/>
      <c r="C694" s="414"/>
      <c r="D694" s="414"/>
      <c r="E694" s="414"/>
      <c r="F694" s="414"/>
      <c r="G694" s="414"/>
      <c r="H694" s="414"/>
      <c r="I694" s="414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</row>
    <row r="695" spans="2:19" x14ac:dyDescent="0.3">
      <c r="B695" s="414"/>
      <c r="C695" s="414"/>
      <c r="D695" s="414"/>
      <c r="E695" s="414"/>
      <c r="F695" s="414"/>
      <c r="G695" s="414"/>
      <c r="H695" s="414"/>
      <c r="I695" s="414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</row>
    <row r="696" spans="2:19" x14ac:dyDescent="0.3">
      <c r="B696" s="414"/>
      <c r="C696" s="414"/>
      <c r="D696" s="414"/>
      <c r="E696" s="414"/>
      <c r="F696" s="414"/>
      <c r="G696" s="414"/>
      <c r="H696" s="414"/>
      <c r="I696" s="414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</row>
    <row r="697" spans="2:19" x14ac:dyDescent="0.3">
      <c r="B697" s="414"/>
      <c r="C697" s="414"/>
      <c r="D697" s="414"/>
      <c r="E697" s="414"/>
      <c r="F697" s="414"/>
      <c r="G697" s="414"/>
      <c r="H697" s="414"/>
      <c r="I697" s="414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</row>
    <row r="698" spans="2:19" x14ac:dyDescent="0.3">
      <c r="B698" s="414"/>
      <c r="C698" s="414"/>
      <c r="D698" s="414"/>
      <c r="E698" s="414"/>
      <c r="F698" s="414"/>
      <c r="G698" s="414"/>
      <c r="H698" s="414"/>
      <c r="I698" s="414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</row>
    <row r="699" spans="2:19" x14ac:dyDescent="0.3">
      <c r="B699" s="414"/>
      <c r="C699" s="414"/>
      <c r="D699" s="414"/>
      <c r="E699" s="414"/>
      <c r="F699" s="414"/>
      <c r="G699" s="414"/>
      <c r="H699" s="414"/>
      <c r="I699" s="414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</row>
    <row r="700" spans="2:19" x14ac:dyDescent="0.3">
      <c r="B700" s="414"/>
      <c r="C700" s="414"/>
      <c r="D700" s="414"/>
      <c r="E700" s="414"/>
      <c r="F700" s="414"/>
      <c r="G700" s="414"/>
      <c r="H700" s="414"/>
      <c r="I700" s="414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</row>
    <row r="701" spans="2:19" x14ac:dyDescent="0.3">
      <c r="B701" s="414"/>
      <c r="C701" s="414"/>
      <c r="D701" s="414"/>
      <c r="E701" s="414"/>
      <c r="F701" s="414"/>
      <c r="G701" s="414"/>
      <c r="H701" s="414"/>
      <c r="I701" s="414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</row>
    <row r="702" spans="2:19" x14ac:dyDescent="0.3">
      <c r="B702" s="414"/>
      <c r="C702" s="414"/>
      <c r="D702" s="414"/>
      <c r="E702" s="414"/>
      <c r="F702" s="414"/>
      <c r="G702" s="414"/>
      <c r="H702" s="414"/>
      <c r="I702" s="414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</row>
    <row r="703" spans="2:19" x14ac:dyDescent="0.3">
      <c r="B703" s="414"/>
      <c r="C703" s="414"/>
      <c r="D703" s="414"/>
      <c r="E703" s="414"/>
      <c r="F703" s="414"/>
      <c r="G703" s="414"/>
      <c r="H703" s="414"/>
      <c r="I703" s="414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</row>
    <row r="704" spans="2:19" x14ac:dyDescent="0.3">
      <c r="B704" s="414"/>
      <c r="C704" s="414"/>
      <c r="D704" s="414"/>
      <c r="E704" s="414"/>
      <c r="F704" s="414"/>
      <c r="G704" s="414"/>
      <c r="H704" s="414"/>
      <c r="I704" s="414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</row>
    <row r="705" spans="2:19" x14ac:dyDescent="0.3">
      <c r="B705" s="414"/>
      <c r="C705" s="414"/>
      <c r="D705" s="414"/>
      <c r="E705" s="414"/>
      <c r="F705" s="414"/>
      <c r="G705" s="414"/>
      <c r="H705" s="414"/>
      <c r="I705" s="414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</row>
    <row r="706" spans="2:19" x14ac:dyDescent="0.3">
      <c r="B706" s="414"/>
      <c r="C706" s="414"/>
      <c r="D706" s="414"/>
      <c r="E706" s="414"/>
      <c r="F706" s="414"/>
      <c r="G706" s="414"/>
      <c r="H706" s="414"/>
      <c r="I706" s="414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</row>
    <row r="707" spans="2:19" x14ac:dyDescent="0.3">
      <c r="B707" s="414"/>
      <c r="C707" s="414"/>
      <c r="D707" s="414"/>
      <c r="E707" s="414"/>
      <c r="F707" s="414"/>
      <c r="G707" s="414"/>
      <c r="H707" s="414"/>
      <c r="I707" s="414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</row>
    <row r="708" spans="2:19" x14ac:dyDescent="0.3">
      <c r="B708" s="414"/>
      <c r="C708" s="414"/>
      <c r="D708" s="414"/>
      <c r="E708" s="414"/>
      <c r="F708" s="414"/>
      <c r="G708" s="414"/>
      <c r="H708" s="414"/>
      <c r="I708" s="414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</row>
    <row r="709" spans="2:19" x14ac:dyDescent="0.3">
      <c r="B709" s="414"/>
      <c r="C709" s="414"/>
      <c r="D709" s="414"/>
      <c r="E709" s="414"/>
      <c r="F709" s="414"/>
      <c r="G709" s="414"/>
      <c r="H709" s="414"/>
      <c r="I709" s="414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</row>
    <row r="710" spans="2:19" x14ac:dyDescent="0.3">
      <c r="B710" s="414"/>
      <c r="C710" s="414"/>
      <c r="D710" s="414"/>
      <c r="E710" s="414"/>
      <c r="F710" s="414"/>
      <c r="G710" s="414"/>
      <c r="H710" s="414"/>
      <c r="I710" s="414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</row>
    <row r="711" spans="2:19" x14ac:dyDescent="0.3">
      <c r="B711" s="414"/>
      <c r="C711" s="414"/>
      <c r="D711" s="414"/>
      <c r="E711" s="414"/>
      <c r="F711" s="414"/>
      <c r="G711" s="414"/>
      <c r="H711" s="414"/>
      <c r="I711" s="414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</row>
    <row r="712" spans="2:19" x14ac:dyDescent="0.3">
      <c r="B712" s="414"/>
      <c r="C712" s="414"/>
      <c r="D712" s="414"/>
      <c r="E712" s="414"/>
      <c r="F712" s="414"/>
      <c r="G712" s="414"/>
      <c r="H712" s="414"/>
      <c r="I712" s="414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</row>
    <row r="713" spans="2:19" x14ac:dyDescent="0.3">
      <c r="B713" s="414"/>
      <c r="C713" s="414"/>
      <c r="D713" s="414"/>
      <c r="E713" s="414"/>
      <c r="F713" s="414"/>
      <c r="G713" s="414"/>
      <c r="H713" s="414"/>
      <c r="I713" s="414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</row>
    <row r="714" spans="2:19" x14ac:dyDescent="0.3">
      <c r="B714" s="414"/>
      <c r="C714" s="414"/>
      <c r="D714" s="414"/>
      <c r="E714" s="414"/>
      <c r="F714" s="414"/>
      <c r="G714" s="414"/>
      <c r="H714" s="414"/>
      <c r="I714" s="414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</row>
    <row r="715" spans="2:19" x14ac:dyDescent="0.3">
      <c r="B715" s="414"/>
      <c r="C715" s="414"/>
      <c r="D715" s="414"/>
      <c r="E715" s="414"/>
      <c r="F715" s="414"/>
      <c r="G715" s="414"/>
      <c r="H715" s="414"/>
      <c r="I715" s="414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</row>
    <row r="716" spans="2:19" x14ac:dyDescent="0.3">
      <c r="B716" s="414"/>
      <c r="C716" s="414"/>
      <c r="D716" s="414"/>
      <c r="E716" s="414"/>
      <c r="F716" s="414"/>
      <c r="G716" s="414"/>
      <c r="H716" s="414"/>
      <c r="I716" s="414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</row>
    <row r="717" spans="2:19" x14ac:dyDescent="0.3">
      <c r="B717" s="414"/>
      <c r="C717" s="414"/>
      <c r="D717" s="414"/>
      <c r="E717" s="414"/>
      <c r="F717" s="414"/>
      <c r="G717" s="414"/>
      <c r="H717" s="414"/>
      <c r="I717" s="414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</row>
    <row r="718" spans="2:19" x14ac:dyDescent="0.3">
      <c r="B718" s="414"/>
      <c r="C718" s="414"/>
      <c r="D718" s="414"/>
      <c r="E718" s="414"/>
      <c r="F718" s="414"/>
      <c r="G718" s="414"/>
      <c r="H718" s="414"/>
      <c r="I718" s="414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</row>
    <row r="719" spans="2:19" x14ac:dyDescent="0.3">
      <c r="B719" s="414"/>
      <c r="C719" s="414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</row>
    <row r="720" spans="2:19" x14ac:dyDescent="0.3">
      <c r="B720" s="414"/>
      <c r="C720" s="414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</row>
    <row r="721" spans="2:19" x14ac:dyDescent="0.3">
      <c r="B721" s="414"/>
      <c r="C721" s="414"/>
      <c r="D721" s="414"/>
      <c r="E721" s="414"/>
      <c r="F721" s="414"/>
      <c r="G721" s="414"/>
      <c r="H721" s="414"/>
      <c r="I721" s="414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</row>
    <row r="722" spans="2:19" x14ac:dyDescent="0.3">
      <c r="B722" s="414"/>
      <c r="C722" s="414"/>
      <c r="D722" s="414"/>
      <c r="E722" s="414"/>
      <c r="F722" s="414"/>
      <c r="G722" s="414"/>
      <c r="H722" s="414"/>
      <c r="I722" s="414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</row>
    <row r="723" spans="2:19" x14ac:dyDescent="0.3">
      <c r="B723" s="414"/>
      <c r="C723" s="414"/>
      <c r="D723" s="414"/>
      <c r="E723" s="414"/>
      <c r="F723" s="414"/>
      <c r="G723" s="414"/>
      <c r="H723" s="414"/>
      <c r="I723" s="414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</row>
    <row r="724" spans="2:19" x14ac:dyDescent="0.3"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</row>
    <row r="725" spans="2:19" x14ac:dyDescent="0.3">
      <c r="B725" s="414"/>
      <c r="C725" s="414"/>
      <c r="D725" s="414"/>
      <c r="E725" s="414"/>
      <c r="F725" s="414"/>
      <c r="G725" s="414"/>
      <c r="H725" s="414"/>
      <c r="I725" s="414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</row>
    <row r="726" spans="2:19" x14ac:dyDescent="0.3">
      <c r="B726" s="414"/>
      <c r="C726" s="414"/>
      <c r="D726" s="414"/>
      <c r="E726" s="414"/>
      <c r="F726" s="414"/>
      <c r="G726" s="414"/>
      <c r="H726" s="414"/>
      <c r="I726" s="414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</row>
    <row r="727" spans="2:19" x14ac:dyDescent="0.3">
      <c r="B727" s="414"/>
      <c r="C727" s="414"/>
      <c r="D727" s="414"/>
      <c r="E727" s="414"/>
      <c r="F727" s="414"/>
      <c r="G727" s="414"/>
      <c r="H727" s="414"/>
      <c r="I727" s="414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</row>
    <row r="728" spans="2:19" x14ac:dyDescent="0.3">
      <c r="B728" s="414"/>
      <c r="C728" s="414"/>
      <c r="D728" s="414"/>
      <c r="E728" s="414"/>
      <c r="F728" s="414"/>
      <c r="G728" s="414"/>
      <c r="H728" s="414"/>
      <c r="I728" s="414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</row>
    <row r="729" spans="2:19" x14ac:dyDescent="0.3">
      <c r="B729" s="414"/>
      <c r="C729" s="414"/>
      <c r="D729" s="414"/>
      <c r="E729" s="414"/>
      <c r="F729" s="414"/>
      <c r="G729" s="414"/>
      <c r="H729" s="414"/>
      <c r="I729" s="414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</row>
    <row r="730" spans="2:19" x14ac:dyDescent="0.3">
      <c r="B730" s="414"/>
      <c r="C730" s="414"/>
      <c r="D730" s="414"/>
      <c r="E730" s="414"/>
      <c r="F730" s="414"/>
      <c r="G730" s="414"/>
      <c r="H730" s="414"/>
      <c r="I730" s="414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</row>
    <row r="731" spans="2:19" x14ac:dyDescent="0.3">
      <c r="B731" s="414"/>
      <c r="C731" s="414"/>
      <c r="D731" s="414"/>
      <c r="E731" s="414"/>
      <c r="F731" s="414"/>
      <c r="G731" s="414"/>
      <c r="H731" s="414"/>
      <c r="I731" s="414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</row>
    <row r="732" spans="2:19" x14ac:dyDescent="0.3">
      <c r="B732" s="414"/>
      <c r="C732" s="414"/>
      <c r="D732" s="414"/>
      <c r="E732" s="414"/>
      <c r="F732" s="414"/>
      <c r="G732" s="414"/>
      <c r="H732" s="414"/>
      <c r="I732" s="414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</row>
    <row r="733" spans="2:19" x14ac:dyDescent="0.3">
      <c r="B733" s="414"/>
      <c r="C733" s="414"/>
      <c r="D733" s="414"/>
      <c r="E733" s="414"/>
      <c r="F733" s="414"/>
      <c r="G733" s="414"/>
      <c r="H733" s="414"/>
      <c r="I733" s="414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</row>
    <row r="734" spans="2:19" x14ac:dyDescent="0.3">
      <c r="B734" s="414"/>
      <c r="C734" s="414"/>
      <c r="D734" s="414"/>
      <c r="E734" s="414"/>
      <c r="F734" s="414"/>
      <c r="G734" s="414"/>
      <c r="H734" s="414"/>
      <c r="I734" s="414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</row>
    <row r="735" spans="2:19" x14ac:dyDescent="0.3">
      <c r="B735" s="414"/>
      <c r="C735" s="414"/>
      <c r="D735" s="414"/>
      <c r="E735" s="414"/>
      <c r="F735" s="414"/>
      <c r="G735" s="414"/>
      <c r="H735" s="414"/>
      <c r="I735" s="414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</row>
    <row r="736" spans="2:19" x14ac:dyDescent="0.3">
      <c r="B736" s="414"/>
      <c r="C736" s="414"/>
      <c r="D736" s="414"/>
      <c r="E736" s="414"/>
      <c r="F736" s="414"/>
      <c r="G736" s="414"/>
      <c r="H736" s="414"/>
      <c r="I736" s="414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</row>
    <row r="737" spans="2:19" x14ac:dyDescent="0.3">
      <c r="B737" s="414"/>
      <c r="C737" s="414"/>
      <c r="D737" s="414"/>
      <c r="E737" s="414"/>
      <c r="F737" s="414"/>
      <c r="G737" s="414"/>
      <c r="H737" s="414"/>
      <c r="I737" s="414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</row>
    <row r="738" spans="2:19" x14ac:dyDescent="0.3">
      <c r="B738" s="414"/>
      <c r="C738" s="414"/>
      <c r="D738" s="414"/>
      <c r="E738" s="414"/>
      <c r="F738" s="414"/>
      <c r="G738" s="414"/>
      <c r="H738" s="414"/>
      <c r="I738" s="414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</row>
    <row r="739" spans="2:19" x14ac:dyDescent="0.3">
      <c r="B739" s="414"/>
      <c r="C739" s="414"/>
      <c r="D739" s="414"/>
      <c r="E739" s="414"/>
      <c r="F739" s="414"/>
      <c r="G739" s="414"/>
      <c r="H739" s="414"/>
      <c r="I739" s="414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</row>
    <row r="740" spans="2:19" x14ac:dyDescent="0.3">
      <c r="B740" s="414"/>
      <c r="C740" s="414"/>
      <c r="D740" s="414"/>
      <c r="E740" s="414"/>
      <c r="F740" s="414"/>
      <c r="G740" s="414"/>
      <c r="H740" s="414"/>
      <c r="I740" s="414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</row>
    <row r="741" spans="2:19" x14ac:dyDescent="0.3">
      <c r="B741" s="414"/>
      <c r="C741" s="414"/>
      <c r="D741" s="414"/>
      <c r="E741" s="414"/>
      <c r="F741" s="414"/>
      <c r="G741" s="414"/>
      <c r="H741" s="414"/>
      <c r="I741" s="414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</row>
    <row r="742" spans="2:19" x14ac:dyDescent="0.3">
      <c r="B742" s="414"/>
      <c r="C742" s="414"/>
      <c r="D742" s="414"/>
      <c r="E742" s="414"/>
      <c r="F742" s="414"/>
      <c r="G742" s="414"/>
      <c r="H742" s="414"/>
      <c r="I742" s="414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</row>
    <row r="743" spans="2:19" x14ac:dyDescent="0.3">
      <c r="B743" s="414"/>
      <c r="C743" s="414"/>
      <c r="D743" s="414"/>
      <c r="E743" s="414"/>
      <c r="F743" s="414"/>
      <c r="G743" s="414"/>
      <c r="H743" s="414"/>
      <c r="I743" s="414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</row>
    <row r="744" spans="2:19" x14ac:dyDescent="0.3">
      <c r="B744" s="414"/>
      <c r="C744" s="414"/>
      <c r="D744" s="414"/>
      <c r="E744" s="414"/>
      <c r="F744" s="414"/>
      <c r="G744" s="414"/>
      <c r="H744" s="414"/>
      <c r="I744" s="414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</row>
    <row r="745" spans="2:19" x14ac:dyDescent="0.3">
      <c r="B745" s="414"/>
      <c r="C745" s="414"/>
      <c r="D745" s="414"/>
      <c r="E745" s="414"/>
      <c r="F745" s="414"/>
      <c r="G745" s="414"/>
      <c r="H745" s="414"/>
      <c r="I745" s="414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</row>
    <row r="746" spans="2:19" x14ac:dyDescent="0.3">
      <c r="B746" s="414"/>
      <c r="C746" s="414"/>
      <c r="D746" s="414"/>
      <c r="E746" s="414"/>
      <c r="F746" s="414"/>
      <c r="G746" s="414"/>
      <c r="H746" s="414"/>
      <c r="I746" s="414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</row>
    <row r="747" spans="2:19" x14ac:dyDescent="0.3">
      <c r="B747" s="414"/>
      <c r="C747" s="414"/>
      <c r="D747" s="414"/>
      <c r="E747" s="414"/>
      <c r="F747" s="414"/>
      <c r="G747" s="414"/>
      <c r="H747" s="414"/>
      <c r="I747" s="414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</row>
    <row r="748" spans="2:19" x14ac:dyDescent="0.3">
      <c r="B748" s="414"/>
      <c r="C748" s="414"/>
      <c r="D748" s="414"/>
      <c r="E748" s="414"/>
      <c r="F748" s="414"/>
      <c r="G748" s="414"/>
      <c r="H748" s="414"/>
      <c r="I748" s="414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</row>
    <row r="749" spans="2:19" x14ac:dyDescent="0.3">
      <c r="B749" s="414"/>
      <c r="C749" s="414"/>
      <c r="D749" s="414"/>
      <c r="E749" s="414"/>
      <c r="F749" s="414"/>
      <c r="G749" s="414"/>
      <c r="H749" s="414"/>
      <c r="I749" s="414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</row>
    <row r="750" spans="2:19" x14ac:dyDescent="0.3">
      <c r="B750" s="414"/>
      <c r="C750" s="414"/>
      <c r="D750" s="414"/>
      <c r="E750" s="414"/>
      <c r="F750" s="414"/>
      <c r="G750" s="414"/>
      <c r="H750" s="414"/>
      <c r="I750" s="414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</row>
    <row r="751" spans="2:19" x14ac:dyDescent="0.3">
      <c r="B751" s="414"/>
      <c r="C751" s="414"/>
      <c r="D751" s="414"/>
      <c r="E751" s="414"/>
      <c r="F751" s="414"/>
      <c r="G751" s="414"/>
      <c r="H751" s="414"/>
      <c r="I751" s="414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</row>
    <row r="752" spans="2:19" x14ac:dyDescent="0.3">
      <c r="B752" s="414"/>
      <c r="C752" s="414"/>
      <c r="D752" s="414"/>
      <c r="E752" s="414"/>
      <c r="F752" s="414"/>
      <c r="G752" s="414"/>
      <c r="H752" s="414"/>
      <c r="I752" s="414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</row>
    <row r="753" spans="2:19" x14ac:dyDescent="0.3">
      <c r="B753" s="414"/>
      <c r="C753" s="414"/>
      <c r="D753" s="414"/>
      <c r="E753" s="414"/>
      <c r="F753" s="414"/>
      <c r="G753" s="414"/>
      <c r="H753" s="414"/>
      <c r="I753" s="414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</row>
    <row r="754" spans="2:19" x14ac:dyDescent="0.3">
      <c r="B754" s="414"/>
      <c r="C754" s="414"/>
      <c r="D754" s="414"/>
      <c r="E754" s="414"/>
      <c r="F754" s="414"/>
      <c r="G754" s="414"/>
      <c r="H754" s="414"/>
      <c r="I754" s="414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</row>
    <row r="755" spans="2:19" x14ac:dyDescent="0.3">
      <c r="B755" s="414"/>
      <c r="C755" s="414"/>
      <c r="D755" s="414"/>
      <c r="E755" s="414"/>
      <c r="F755" s="414"/>
      <c r="G755" s="414"/>
      <c r="H755" s="414"/>
      <c r="I755" s="414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</row>
    <row r="756" spans="2:19" x14ac:dyDescent="0.3">
      <c r="B756" s="414"/>
      <c r="C756" s="414"/>
      <c r="D756" s="414"/>
      <c r="E756" s="414"/>
      <c r="F756" s="414"/>
      <c r="G756" s="414"/>
      <c r="H756" s="414"/>
      <c r="I756" s="414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</row>
    <row r="757" spans="2:19" x14ac:dyDescent="0.3">
      <c r="B757" s="414"/>
      <c r="C757" s="414"/>
      <c r="D757" s="414"/>
      <c r="E757" s="414"/>
      <c r="F757" s="414"/>
      <c r="G757" s="414"/>
      <c r="H757" s="414"/>
      <c r="I757" s="414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</row>
    <row r="758" spans="2:19" x14ac:dyDescent="0.3">
      <c r="B758" s="414"/>
      <c r="C758" s="414"/>
      <c r="D758" s="414"/>
      <c r="E758" s="414"/>
      <c r="F758" s="414"/>
      <c r="G758" s="414"/>
      <c r="H758" s="414"/>
      <c r="I758" s="414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</row>
    <row r="759" spans="2:19" x14ac:dyDescent="0.3">
      <c r="B759" s="414"/>
      <c r="C759" s="414"/>
      <c r="D759" s="414"/>
      <c r="E759" s="414"/>
      <c r="F759" s="414"/>
      <c r="G759" s="414"/>
      <c r="H759" s="414"/>
      <c r="I759" s="414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</row>
    <row r="760" spans="2:19" x14ac:dyDescent="0.3">
      <c r="B760" s="414"/>
      <c r="C760" s="414"/>
      <c r="D760" s="414"/>
      <c r="E760" s="414"/>
      <c r="F760" s="414"/>
      <c r="G760" s="414"/>
      <c r="H760" s="414"/>
      <c r="I760" s="414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</row>
    <row r="761" spans="2:19" x14ac:dyDescent="0.3">
      <c r="B761" s="414"/>
      <c r="C761" s="414"/>
      <c r="D761" s="414"/>
      <c r="E761" s="414"/>
      <c r="F761" s="414"/>
      <c r="G761" s="414"/>
      <c r="H761" s="414"/>
      <c r="I761" s="414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</row>
    <row r="762" spans="2:19" x14ac:dyDescent="0.3">
      <c r="B762" s="414"/>
      <c r="C762" s="414"/>
      <c r="D762" s="414"/>
      <c r="E762" s="414"/>
      <c r="F762" s="414"/>
      <c r="G762" s="414"/>
      <c r="H762" s="414"/>
      <c r="I762" s="414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</row>
    <row r="763" spans="2:19" x14ac:dyDescent="0.3">
      <c r="B763" s="414"/>
      <c r="C763" s="414"/>
      <c r="D763" s="414"/>
      <c r="E763" s="414"/>
      <c r="F763" s="414"/>
      <c r="G763" s="414"/>
      <c r="H763" s="414"/>
      <c r="I763" s="414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</row>
    <row r="764" spans="2:19" x14ac:dyDescent="0.3">
      <c r="B764" s="414"/>
      <c r="C764" s="414"/>
      <c r="D764" s="414"/>
      <c r="E764" s="414"/>
      <c r="F764" s="414"/>
      <c r="G764" s="414"/>
      <c r="H764" s="414"/>
      <c r="I764" s="414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</row>
    <row r="765" spans="2:19" x14ac:dyDescent="0.3">
      <c r="B765" s="414"/>
      <c r="C765" s="414"/>
      <c r="D765" s="414"/>
      <c r="E765" s="414"/>
      <c r="F765" s="414"/>
      <c r="G765" s="414"/>
      <c r="H765" s="414"/>
      <c r="I765" s="414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</row>
    <row r="766" spans="2:19" x14ac:dyDescent="0.3">
      <c r="B766" s="414"/>
      <c r="C766" s="414"/>
      <c r="D766" s="414"/>
      <c r="E766" s="414"/>
      <c r="F766" s="414"/>
      <c r="G766" s="414"/>
      <c r="H766" s="414"/>
      <c r="I766" s="414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</row>
    <row r="767" spans="2:19" x14ac:dyDescent="0.3">
      <c r="B767" s="414"/>
      <c r="C767" s="414"/>
      <c r="D767" s="414"/>
      <c r="E767" s="414"/>
      <c r="F767" s="414"/>
      <c r="G767" s="414"/>
      <c r="H767" s="414"/>
      <c r="I767" s="414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</row>
    <row r="768" spans="2:19" x14ac:dyDescent="0.3">
      <c r="B768" s="414"/>
      <c r="C768" s="414"/>
      <c r="D768" s="414"/>
      <c r="E768" s="414"/>
      <c r="F768" s="414"/>
      <c r="G768" s="414"/>
      <c r="H768" s="414"/>
      <c r="I768" s="414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</row>
    <row r="769" spans="2:19" x14ac:dyDescent="0.3">
      <c r="B769" s="414"/>
      <c r="C769" s="414"/>
      <c r="D769" s="414"/>
      <c r="E769" s="414"/>
      <c r="F769" s="414"/>
      <c r="G769" s="414"/>
      <c r="H769" s="414"/>
      <c r="I769" s="414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</row>
    <row r="770" spans="2:19" x14ac:dyDescent="0.3">
      <c r="B770" s="414"/>
      <c r="C770" s="414"/>
      <c r="D770" s="414"/>
      <c r="E770" s="414"/>
      <c r="F770" s="414"/>
      <c r="G770" s="414"/>
      <c r="H770" s="414"/>
      <c r="I770" s="414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</row>
    <row r="771" spans="2:19" x14ac:dyDescent="0.3">
      <c r="B771" s="414"/>
      <c r="C771" s="414"/>
      <c r="D771" s="414"/>
      <c r="E771" s="414"/>
      <c r="F771" s="414"/>
      <c r="G771" s="414"/>
      <c r="H771" s="414"/>
      <c r="I771" s="414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</row>
    <row r="772" spans="2:19" x14ac:dyDescent="0.3">
      <c r="B772" s="414"/>
      <c r="C772" s="414"/>
      <c r="D772" s="414"/>
      <c r="E772" s="414"/>
      <c r="F772" s="414"/>
      <c r="G772" s="414"/>
      <c r="H772" s="414"/>
      <c r="I772" s="414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</row>
    <row r="773" spans="2:19" x14ac:dyDescent="0.3">
      <c r="B773" s="414"/>
      <c r="C773" s="414"/>
      <c r="D773" s="414"/>
      <c r="E773" s="414"/>
      <c r="F773" s="414"/>
      <c r="G773" s="414"/>
      <c r="H773" s="414"/>
      <c r="I773" s="414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</row>
    <row r="774" spans="2:19" x14ac:dyDescent="0.3">
      <c r="B774" s="414"/>
      <c r="C774" s="414"/>
      <c r="D774" s="414"/>
      <c r="E774" s="414"/>
      <c r="F774" s="414"/>
      <c r="G774" s="414"/>
      <c r="H774" s="414"/>
      <c r="I774" s="414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</row>
    <row r="775" spans="2:19" x14ac:dyDescent="0.3">
      <c r="B775" s="414"/>
      <c r="C775" s="414"/>
      <c r="D775" s="414"/>
      <c r="E775" s="414"/>
      <c r="F775" s="414"/>
      <c r="G775" s="414"/>
      <c r="H775" s="414"/>
      <c r="I775" s="414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</row>
    <row r="776" spans="2:19" x14ac:dyDescent="0.3">
      <c r="B776" s="414"/>
      <c r="C776" s="414"/>
      <c r="D776" s="414"/>
      <c r="E776" s="414"/>
      <c r="F776" s="414"/>
      <c r="G776" s="414"/>
      <c r="H776" s="414"/>
      <c r="I776" s="414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</row>
    <row r="777" spans="2:19" x14ac:dyDescent="0.3">
      <c r="B777" s="414"/>
      <c r="C777" s="414"/>
      <c r="D777" s="414"/>
      <c r="E777" s="414"/>
      <c r="F777" s="414"/>
      <c r="G777" s="414"/>
      <c r="H777" s="414"/>
      <c r="I777" s="414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</row>
    <row r="778" spans="2:19" x14ac:dyDescent="0.3">
      <c r="B778" s="414"/>
      <c r="C778" s="414"/>
      <c r="D778" s="414"/>
      <c r="E778" s="414"/>
      <c r="F778" s="414"/>
      <c r="G778" s="414"/>
      <c r="H778" s="414"/>
      <c r="I778" s="414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</row>
    <row r="779" spans="2:19" x14ac:dyDescent="0.3">
      <c r="B779" s="414"/>
      <c r="C779" s="414"/>
      <c r="D779" s="414"/>
      <c r="E779" s="414"/>
      <c r="F779" s="414"/>
      <c r="G779" s="414"/>
      <c r="H779" s="414"/>
      <c r="I779" s="414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</row>
    <row r="780" spans="2:19" x14ac:dyDescent="0.3">
      <c r="B780" s="414"/>
      <c r="C780" s="414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</row>
    <row r="781" spans="2:19" x14ac:dyDescent="0.3">
      <c r="B781" s="414"/>
      <c r="C781" s="414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</row>
    <row r="782" spans="2:19" x14ac:dyDescent="0.3">
      <c r="B782" s="414"/>
      <c r="C782" s="414"/>
      <c r="D782" s="414"/>
      <c r="E782" s="414"/>
      <c r="F782" s="414"/>
      <c r="G782" s="414"/>
      <c r="H782" s="414"/>
      <c r="I782" s="414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</row>
    <row r="783" spans="2:19" x14ac:dyDescent="0.3"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</row>
    <row r="784" spans="2:19" x14ac:dyDescent="0.3">
      <c r="B784" s="414"/>
      <c r="C784" s="414"/>
      <c r="D784" s="414"/>
      <c r="E784" s="414"/>
      <c r="F784" s="414"/>
      <c r="G784" s="414"/>
      <c r="H784" s="414"/>
      <c r="I784" s="414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</row>
    <row r="785" spans="2:19" x14ac:dyDescent="0.3"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</row>
    <row r="786" spans="2:19" x14ac:dyDescent="0.3">
      <c r="B786" s="414"/>
      <c r="C786" s="414"/>
      <c r="D786" s="414"/>
      <c r="E786" s="414"/>
      <c r="F786" s="414"/>
      <c r="G786" s="414"/>
      <c r="H786" s="414"/>
      <c r="I786" s="414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</row>
    <row r="787" spans="2:19" x14ac:dyDescent="0.3">
      <c r="B787" s="414"/>
      <c r="C787" s="414"/>
      <c r="D787" s="414"/>
      <c r="E787" s="414"/>
      <c r="F787" s="414"/>
      <c r="G787" s="414"/>
      <c r="H787" s="414"/>
      <c r="I787" s="414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</row>
    <row r="788" spans="2:19" x14ac:dyDescent="0.3">
      <c r="B788" s="414"/>
      <c r="C788" s="414"/>
      <c r="D788" s="414"/>
      <c r="E788" s="414"/>
      <c r="F788" s="414"/>
      <c r="G788" s="414"/>
      <c r="H788" s="414"/>
      <c r="I788" s="414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</row>
    <row r="789" spans="2:19" x14ac:dyDescent="0.3">
      <c r="B789" s="414"/>
      <c r="C789" s="414"/>
      <c r="D789" s="414"/>
      <c r="E789" s="414"/>
      <c r="F789" s="414"/>
      <c r="G789" s="414"/>
      <c r="H789" s="414"/>
      <c r="I789" s="414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</row>
    <row r="790" spans="2:19" x14ac:dyDescent="0.3">
      <c r="B790" s="414"/>
      <c r="C790" s="414"/>
      <c r="D790" s="414"/>
      <c r="E790" s="414"/>
      <c r="F790" s="414"/>
      <c r="G790" s="414"/>
      <c r="H790" s="414"/>
      <c r="I790" s="414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</row>
    <row r="791" spans="2:19" x14ac:dyDescent="0.3">
      <c r="B791" s="414"/>
      <c r="C791" s="414"/>
      <c r="D791" s="414"/>
      <c r="E791" s="414"/>
      <c r="F791" s="414"/>
      <c r="G791" s="414"/>
      <c r="H791" s="414"/>
      <c r="I791" s="414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</row>
    <row r="792" spans="2:19" x14ac:dyDescent="0.3">
      <c r="B792" s="414"/>
      <c r="C792" s="414"/>
      <c r="D792" s="414"/>
      <c r="E792" s="414"/>
      <c r="F792" s="414"/>
      <c r="G792" s="414"/>
      <c r="H792" s="414"/>
      <c r="I792" s="414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</row>
    <row r="793" spans="2:19" x14ac:dyDescent="0.3">
      <c r="B793" s="414"/>
      <c r="C793" s="414"/>
      <c r="D793" s="414"/>
      <c r="E793" s="414"/>
      <c r="F793" s="414"/>
      <c r="G793" s="414"/>
      <c r="H793" s="414"/>
      <c r="I793" s="414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</row>
    <row r="794" spans="2:19" x14ac:dyDescent="0.3">
      <c r="B794" s="414"/>
      <c r="C794" s="414"/>
      <c r="D794" s="414"/>
      <c r="E794" s="414"/>
      <c r="F794" s="414"/>
      <c r="G794" s="414"/>
      <c r="H794" s="414"/>
      <c r="I794" s="414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</row>
    <row r="795" spans="2:19" x14ac:dyDescent="0.3">
      <c r="B795" s="414"/>
      <c r="C795" s="414"/>
      <c r="D795" s="414"/>
      <c r="E795" s="414"/>
      <c r="F795" s="414"/>
      <c r="G795" s="414"/>
      <c r="H795" s="414"/>
      <c r="I795" s="414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</row>
    <row r="796" spans="2:19" x14ac:dyDescent="0.3">
      <c r="B796" s="414"/>
      <c r="C796" s="414"/>
      <c r="D796" s="414"/>
      <c r="E796" s="414"/>
      <c r="F796" s="414"/>
      <c r="G796" s="414"/>
      <c r="H796" s="414"/>
      <c r="I796" s="414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</row>
    <row r="797" spans="2:19" x14ac:dyDescent="0.3">
      <c r="B797" s="414"/>
      <c r="C797" s="414"/>
      <c r="D797" s="414"/>
      <c r="E797" s="414"/>
      <c r="F797" s="414"/>
      <c r="G797" s="414"/>
      <c r="H797" s="414"/>
      <c r="I797" s="414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</row>
    <row r="798" spans="2:19" x14ac:dyDescent="0.3">
      <c r="B798" s="414"/>
      <c r="C798" s="414"/>
      <c r="D798" s="414"/>
      <c r="E798" s="414"/>
      <c r="F798" s="414"/>
      <c r="G798" s="414"/>
      <c r="H798" s="414"/>
      <c r="I798" s="414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</row>
    <row r="799" spans="2:19" x14ac:dyDescent="0.3">
      <c r="B799" s="414"/>
      <c r="C799" s="414"/>
      <c r="D799" s="414"/>
      <c r="E799" s="414"/>
      <c r="F799" s="414"/>
      <c r="G799" s="414"/>
      <c r="H799" s="414"/>
      <c r="I799" s="414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</row>
    <row r="800" spans="2:19" x14ac:dyDescent="0.3">
      <c r="B800" s="414"/>
      <c r="C800" s="414"/>
      <c r="D800" s="414"/>
      <c r="E800" s="414"/>
      <c r="F800" s="414"/>
      <c r="G800" s="414"/>
      <c r="H800" s="414"/>
      <c r="I800" s="414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</row>
    <row r="801" spans="2:19" x14ac:dyDescent="0.3">
      <c r="B801" s="414"/>
      <c r="C801" s="414"/>
      <c r="D801" s="414"/>
      <c r="E801" s="414"/>
      <c r="F801" s="414"/>
      <c r="G801" s="414"/>
      <c r="H801" s="414"/>
      <c r="I801" s="414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</row>
    <row r="802" spans="2:19" x14ac:dyDescent="0.3">
      <c r="B802" s="414"/>
      <c r="C802" s="414"/>
      <c r="D802" s="414"/>
      <c r="E802" s="414"/>
      <c r="F802" s="414"/>
      <c r="G802" s="414"/>
      <c r="H802" s="414"/>
      <c r="I802" s="414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</row>
    <row r="803" spans="2:19" x14ac:dyDescent="0.3">
      <c r="B803" s="414"/>
      <c r="C803" s="414"/>
      <c r="D803" s="414"/>
      <c r="E803" s="414"/>
      <c r="F803" s="414"/>
      <c r="G803" s="414"/>
      <c r="H803" s="414"/>
      <c r="I803" s="414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</row>
    <row r="804" spans="2:19" x14ac:dyDescent="0.3">
      <c r="B804" s="414"/>
      <c r="C804" s="414"/>
      <c r="D804" s="414"/>
      <c r="E804" s="414"/>
      <c r="F804" s="414"/>
      <c r="G804" s="414"/>
      <c r="H804" s="414"/>
      <c r="I804" s="414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</row>
    <row r="805" spans="2:19" x14ac:dyDescent="0.3">
      <c r="B805" s="414"/>
      <c r="C805" s="414"/>
      <c r="D805" s="414"/>
      <c r="E805" s="414"/>
      <c r="F805" s="414"/>
      <c r="G805" s="414"/>
      <c r="H805" s="414"/>
      <c r="I805" s="414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</row>
    <row r="806" spans="2:19" x14ac:dyDescent="0.3">
      <c r="B806" s="414"/>
      <c r="C806" s="414"/>
      <c r="D806" s="414"/>
      <c r="E806" s="414"/>
      <c r="F806" s="414"/>
      <c r="G806" s="414"/>
      <c r="H806" s="414"/>
      <c r="I806" s="414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</row>
    <row r="807" spans="2:19" x14ac:dyDescent="0.3">
      <c r="B807" s="414"/>
      <c r="C807" s="414"/>
      <c r="D807" s="414"/>
      <c r="E807" s="414"/>
      <c r="F807" s="414"/>
      <c r="G807" s="414"/>
      <c r="H807" s="414"/>
      <c r="I807" s="414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</row>
    <row r="808" spans="2:19" x14ac:dyDescent="0.3">
      <c r="B808" s="414"/>
      <c r="C808" s="414"/>
      <c r="D808" s="414"/>
      <c r="E808" s="414"/>
      <c r="F808" s="414"/>
      <c r="G808" s="414"/>
      <c r="H808" s="414"/>
      <c r="I808" s="414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</row>
    <row r="809" spans="2:19" x14ac:dyDescent="0.3">
      <c r="B809" s="414"/>
      <c r="C809" s="414"/>
      <c r="D809" s="414"/>
      <c r="E809" s="414"/>
      <c r="F809" s="414"/>
      <c r="G809" s="414"/>
      <c r="H809" s="414"/>
      <c r="I809" s="414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</row>
    <row r="810" spans="2:19" x14ac:dyDescent="0.3">
      <c r="B810" s="414"/>
      <c r="C810" s="414"/>
      <c r="D810" s="414"/>
      <c r="E810" s="414"/>
      <c r="F810" s="414"/>
      <c r="G810" s="414"/>
      <c r="H810" s="414"/>
      <c r="I810" s="414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</row>
    <row r="811" spans="2:19" x14ac:dyDescent="0.3">
      <c r="B811" s="414"/>
      <c r="C811" s="414"/>
      <c r="D811" s="414"/>
      <c r="E811" s="414"/>
      <c r="F811" s="414"/>
      <c r="G811" s="414"/>
      <c r="H811" s="414"/>
      <c r="I811" s="414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</row>
    <row r="812" spans="2:19" x14ac:dyDescent="0.3">
      <c r="B812" s="414"/>
      <c r="C812" s="414"/>
      <c r="D812" s="414"/>
      <c r="E812" s="414"/>
      <c r="F812" s="414"/>
      <c r="G812" s="414"/>
      <c r="H812" s="414"/>
      <c r="I812" s="414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</row>
    <row r="813" spans="2:19" x14ac:dyDescent="0.3">
      <c r="B813" s="414"/>
      <c r="C813" s="414"/>
      <c r="D813" s="414"/>
      <c r="E813" s="414"/>
      <c r="F813" s="414"/>
      <c r="G813" s="414"/>
      <c r="H813" s="414"/>
      <c r="I813" s="414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</row>
    <row r="814" spans="2:19" x14ac:dyDescent="0.3">
      <c r="B814" s="414"/>
      <c r="C814" s="414"/>
      <c r="D814" s="414"/>
      <c r="E814" s="414"/>
      <c r="F814" s="414"/>
      <c r="G814" s="414"/>
      <c r="H814" s="414"/>
      <c r="I814" s="414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</row>
    <row r="815" spans="2:19" x14ac:dyDescent="0.3">
      <c r="B815" s="414"/>
      <c r="C815" s="414"/>
      <c r="D815" s="414"/>
      <c r="E815" s="414"/>
      <c r="F815" s="414"/>
      <c r="G815" s="414"/>
      <c r="H815" s="414"/>
      <c r="I815" s="414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</row>
    <row r="816" spans="2:19" x14ac:dyDescent="0.3">
      <c r="B816" s="414"/>
      <c r="C816" s="414"/>
      <c r="D816" s="414"/>
      <c r="E816" s="414"/>
      <c r="F816" s="414"/>
      <c r="G816" s="414"/>
      <c r="H816" s="414"/>
      <c r="I816" s="414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</row>
    <row r="817" spans="2:19" x14ac:dyDescent="0.3">
      <c r="B817" s="414"/>
      <c r="C817" s="414"/>
      <c r="D817" s="414"/>
      <c r="E817" s="414"/>
      <c r="F817" s="414"/>
      <c r="G817" s="414"/>
      <c r="H817" s="414"/>
      <c r="I817" s="414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</row>
    <row r="818" spans="2:19" x14ac:dyDescent="0.3">
      <c r="B818" s="414"/>
      <c r="C818" s="414"/>
      <c r="D818" s="414"/>
      <c r="E818" s="414"/>
      <c r="F818" s="414"/>
      <c r="G818" s="414"/>
      <c r="H818" s="414"/>
      <c r="I818" s="414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</row>
    <row r="819" spans="2:19" x14ac:dyDescent="0.3">
      <c r="B819" s="414"/>
      <c r="C819" s="414"/>
      <c r="D819" s="414"/>
      <c r="E819" s="414"/>
      <c r="F819" s="414"/>
      <c r="G819" s="414"/>
      <c r="H819" s="414"/>
      <c r="I819" s="414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</row>
    <row r="820" spans="2:19" x14ac:dyDescent="0.3">
      <c r="B820" s="414"/>
      <c r="C820" s="414"/>
      <c r="D820" s="414"/>
      <c r="E820" s="414"/>
      <c r="F820" s="414"/>
      <c r="G820" s="414"/>
      <c r="H820" s="414"/>
      <c r="I820" s="414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</row>
    <row r="821" spans="2:19" x14ac:dyDescent="0.3">
      <c r="B821" s="414"/>
      <c r="C821" s="414"/>
      <c r="D821" s="414"/>
      <c r="E821" s="414"/>
      <c r="F821" s="414"/>
      <c r="G821" s="414"/>
      <c r="H821" s="414"/>
      <c r="I821" s="414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</row>
    <row r="822" spans="2:19" x14ac:dyDescent="0.3">
      <c r="B822" s="414"/>
      <c r="C822" s="414"/>
      <c r="D822" s="414"/>
      <c r="E822" s="414"/>
      <c r="F822" s="414"/>
      <c r="G822" s="414"/>
      <c r="H822" s="414"/>
      <c r="I822" s="414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</row>
    <row r="823" spans="2:19" x14ac:dyDescent="0.3">
      <c r="B823" s="414"/>
      <c r="C823" s="414"/>
      <c r="D823" s="414"/>
      <c r="E823" s="414"/>
      <c r="F823" s="414"/>
      <c r="G823" s="414"/>
      <c r="H823" s="414"/>
      <c r="I823" s="414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</row>
    <row r="824" spans="2:19" x14ac:dyDescent="0.3">
      <c r="B824" s="414"/>
      <c r="C824" s="414"/>
      <c r="D824" s="414"/>
      <c r="E824" s="414"/>
      <c r="F824" s="414"/>
      <c r="G824" s="414"/>
      <c r="H824" s="414"/>
      <c r="I824" s="414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</row>
    <row r="825" spans="2:19" x14ac:dyDescent="0.3">
      <c r="B825" s="414"/>
      <c r="C825" s="414"/>
      <c r="D825" s="414"/>
      <c r="E825" s="414"/>
      <c r="F825" s="414"/>
      <c r="G825" s="414"/>
      <c r="H825" s="414"/>
      <c r="I825" s="414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</row>
    <row r="826" spans="2:19" x14ac:dyDescent="0.3">
      <c r="B826" s="414"/>
      <c r="C826" s="414"/>
      <c r="D826" s="414"/>
      <c r="E826" s="414"/>
      <c r="F826" s="414"/>
      <c r="G826" s="414"/>
      <c r="H826" s="414"/>
      <c r="I826" s="414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</row>
    <row r="827" spans="2:19" x14ac:dyDescent="0.3">
      <c r="B827" s="414"/>
      <c r="C827" s="414"/>
      <c r="D827" s="414"/>
      <c r="E827" s="414"/>
      <c r="F827" s="414"/>
      <c r="G827" s="414"/>
      <c r="H827" s="414"/>
      <c r="I827" s="414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</row>
    <row r="828" spans="2:19" x14ac:dyDescent="0.3">
      <c r="B828" s="414"/>
      <c r="C828" s="414"/>
      <c r="D828" s="414"/>
      <c r="E828" s="414"/>
      <c r="F828" s="414"/>
      <c r="G828" s="414"/>
      <c r="H828" s="414"/>
      <c r="I828" s="414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</row>
    <row r="829" spans="2:19" x14ac:dyDescent="0.3">
      <c r="B829" s="414"/>
      <c r="C829" s="414"/>
      <c r="D829" s="414"/>
      <c r="E829" s="414"/>
      <c r="F829" s="414"/>
      <c r="G829" s="414"/>
      <c r="H829" s="414"/>
      <c r="I829" s="414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</row>
    <row r="830" spans="2:19" x14ac:dyDescent="0.3">
      <c r="B830" s="414"/>
      <c r="C830" s="414"/>
      <c r="D830" s="414"/>
      <c r="E830" s="414"/>
      <c r="F830" s="414"/>
      <c r="G830" s="414"/>
      <c r="H830" s="414"/>
      <c r="I830" s="414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</row>
    <row r="831" spans="2:19" x14ac:dyDescent="0.3">
      <c r="B831" s="414"/>
      <c r="C831" s="414"/>
      <c r="D831" s="414"/>
      <c r="E831" s="414"/>
      <c r="F831" s="414"/>
      <c r="G831" s="414"/>
      <c r="H831" s="414"/>
      <c r="I831" s="414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</row>
    <row r="832" spans="2:19" x14ac:dyDescent="0.3">
      <c r="B832" s="414"/>
      <c r="C832" s="414"/>
      <c r="D832" s="414"/>
      <c r="E832" s="414"/>
      <c r="F832" s="414"/>
      <c r="G832" s="414"/>
      <c r="H832" s="414"/>
      <c r="I832" s="414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</row>
    <row r="833" spans="2:19" x14ac:dyDescent="0.3">
      <c r="B833" s="414"/>
      <c r="C833" s="414"/>
      <c r="D833" s="414"/>
      <c r="E833" s="414"/>
      <c r="F833" s="414"/>
      <c r="G833" s="414"/>
      <c r="H833" s="414"/>
      <c r="I833" s="414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</row>
    <row r="834" spans="2:19" x14ac:dyDescent="0.3">
      <c r="B834" s="414"/>
      <c r="C834" s="414"/>
      <c r="D834" s="414"/>
      <c r="E834" s="414"/>
      <c r="F834" s="414"/>
      <c r="G834" s="414"/>
      <c r="H834" s="414"/>
      <c r="I834" s="414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</row>
    <row r="835" spans="2:19" x14ac:dyDescent="0.3">
      <c r="B835" s="414"/>
      <c r="C835" s="414"/>
      <c r="D835" s="414"/>
      <c r="E835" s="414"/>
      <c r="F835" s="414"/>
      <c r="G835" s="414"/>
      <c r="H835" s="414"/>
      <c r="I835" s="414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</row>
    <row r="836" spans="2:19" x14ac:dyDescent="0.3">
      <c r="B836" s="414"/>
      <c r="C836" s="414"/>
      <c r="D836" s="414"/>
      <c r="E836" s="414"/>
      <c r="F836" s="414"/>
      <c r="G836" s="414"/>
      <c r="H836" s="414"/>
      <c r="I836" s="414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</row>
    <row r="837" spans="2:19" x14ac:dyDescent="0.3">
      <c r="B837" s="414"/>
      <c r="C837" s="414"/>
      <c r="D837" s="414"/>
      <c r="E837" s="414"/>
      <c r="F837" s="414"/>
      <c r="G837" s="414"/>
      <c r="H837" s="414"/>
      <c r="I837" s="414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</row>
    <row r="838" spans="2:19" x14ac:dyDescent="0.3">
      <c r="B838" s="414"/>
      <c r="C838" s="414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</row>
    <row r="839" spans="2:19" x14ac:dyDescent="0.3">
      <c r="B839" s="414"/>
      <c r="C839" s="414"/>
      <c r="D839" s="414"/>
      <c r="E839" s="414"/>
      <c r="F839" s="414"/>
      <c r="G839" s="414"/>
      <c r="H839" s="414"/>
      <c r="I839" s="414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</row>
    <row r="840" spans="2:19" x14ac:dyDescent="0.3">
      <c r="B840" s="414"/>
      <c r="C840" s="414"/>
      <c r="D840" s="414"/>
      <c r="E840" s="414"/>
      <c r="F840" s="414"/>
      <c r="G840" s="414"/>
      <c r="H840" s="414"/>
      <c r="I840" s="414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</row>
    <row r="841" spans="2:19" x14ac:dyDescent="0.3">
      <c r="B841" s="414"/>
      <c r="C841" s="414"/>
      <c r="D841" s="414"/>
      <c r="E841" s="414"/>
      <c r="F841" s="414"/>
      <c r="G841" s="414"/>
      <c r="H841" s="414"/>
      <c r="I841" s="414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</row>
    <row r="842" spans="2:19" x14ac:dyDescent="0.3">
      <c r="B842" s="414"/>
      <c r="C842" s="414"/>
      <c r="D842" s="414"/>
      <c r="E842" s="414"/>
      <c r="F842" s="414"/>
      <c r="G842" s="414"/>
      <c r="H842" s="414"/>
      <c r="I842" s="414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</row>
    <row r="843" spans="2:19" x14ac:dyDescent="0.3">
      <c r="B843" s="414"/>
      <c r="C843" s="414"/>
      <c r="D843" s="414"/>
      <c r="E843" s="414"/>
      <c r="F843" s="414"/>
      <c r="G843" s="414"/>
      <c r="H843" s="414"/>
      <c r="I843" s="414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</row>
    <row r="844" spans="2:19" x14ac:dyDescent="0.3">
      <c r="B844" s="414"/>
      <c r="C844" s="414"/>
      <c r="D844" s="414"/>
      <c r="E844" s="414"/>
      <c r="F844" s="414"/>
      <c r="G844" s="414"/>
      <c r="H844" s="414"/>
      <c r="I844" s="414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</row>
    <row r="845" spans="2:19" x14ac:dyDescent="0.3">
      <c r="B845" s="414"/>
      <c r="C845" s="414"/>
      <c r="D845" s="414"/>
      <c r="E845" s="414"/>
      <c r="F845" s="414"/>
      <c r="G845" s="414"/>
      <c r="H845" s="414"/>
      <c r="I845" s="414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</row>
    <row r="846" spans="2:19" x14ac:dyDescent="0.3">
      <c r="B846" s="414"/>
      <c r="C846" s="414"/>
      <c r="D846" s="414"/>
      <c r="E846" s="414"/>
      <c r="F846" s="414"/>
      <c r="G846" s="414"/>
      <c r="H846" s="414"/>
      <c r="I846" s="414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</row>
    <row r="847" spans="2:19" x14ac:dyDescent="0.3">
      <c r="B847" s="414"/>
      <c r="C847" s="414"/>
      <c r="D847" s="414"/>
      <c r="E847" s="414"/>
      <c r="F847" s="414"/>
      <c r="G847" s="414"/>
      <c r="H847" s="414"/>
      <c r="I847" s="414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</row>
    <row r="848" spans="2:19" x14ac:dyDescent="0.3">
      <c r="B848" s="414"/>
      <c r="C848" s="414"/>
      <c r="D848" s="414"/>
      <c r="E848" s="414"/>
      <c r="F848" s="414"/>
      <c r="G848" s="414"/>
      <c r="H848" s="414"/>
      <c r="I848" s="414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</row>
    <row r="849" spans="2:19" x14ac:dyDescent="0.3">
      <c r="B849" s="414"/>
      <c r="C849" s="414"/>
      <c r="D849" s="414"/>
      <c r="E849" s="414"/>
      <c r="F849" s="414"/>
      <c r="G849" s="414"/>
      <c r="H849" s="414"/>
      <c r="I849" s="414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</row>
    <row r="850" spans="2:19" x14ac:dyDescent="0.3">
      <c r="B850" s="414"/>
      <c r="C850" s="414"/>
      <c r="D850" s="414"/>
      <c r="E850" s="414"/>
      <c r="F850" s="414"/>
      <c r="G850" s="414"/>
      <c r="H850" s="414"/>
      <c r="I850" s="414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</row>
    <row r="851" spans="2:19" x14ac:dyDescent="0.3">
      <c r="B851" s="414"/>
      <c r="C851" s="414"/>
      <c r="D851" s="414"/>
      <c r="E851" s="414"/>
      <c r="F851" s="414"/>
      <c r="G851" s="414"/>
      <c r="H851" s="414"/>
      <c r="I851" s="414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</row>
    <row r="852" spans="2:19" x14ac:dyDescent="0.3">
      <c r="B852" s="414"/>
      <c r="C852" s="414"/>
      <c r="D852" s="414"/>
      <c r="E852" s="414"/>
      <c r="F852" s="414"/>
      <c r="G852" s="414"/>
      <c r="H852" s="414"/>
      <c r="I852" s="414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</row>
    <row r="853" spans="2:19" x14ac:dyDescent="0.3">
      <c r="B853" s="414"/>
      <c r="C853" s="414"/>
      <c r="D853" s="414"/>
      <c r="E853" s="414"/>
      <c r="F853" s="414"/>
      <c r="G853" s="414"/>
      <c r="H853" s="414"/>
      <c r="I853" s="414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</row>
    <row r="854" spans="2:19" x14ac:dyDescent="0.3">
      <c r="B854" s="414"/>
      <c r="C854" s="414"/>
      <c r="D854" s="414"/>
      <c r="E854" s="414"/>
      <c r="F854" s="414"/>
      <c r="G854" s="414"/>
      <c r="H854" s="414"/>
      <c r="I854" s="414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</row>
    <row r="855" spans="2:19" x14ac:dyDescent="0.3">
      <c r="B855" s="414"/>
      <c r="C855" s="414"/>
      <c r="D855" s="414"/>
      <c r="E855" s="414"/>
      <c r="F855" s="414"/>
      <c r="G855" s="414"/>
      <c r="H855" s="414"/>
      <c r="I855" s="414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</row>
    <row r="856" spans="2:19" x14ac:dyDescent="0.3">
      <c r="B856" s="414"/>
      <c r="C856" s="414"/>
      <c r="D856" s="414"/>
      <c r="E856" s="414"/>
      <c r="F856" s="414"/>
      <c r="G856" s="414"/>
      <c r="H856" s="414"/>
      <c r="I856" s="414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</row>
    <row r="857" spans="2:19" x14ac:dyDescent="0.3">
      <c r="B857" s="414"/>
      <c r="C857" s="414"/>
      <c r="D857" s="414"/>
      <c r="E857" s="414"/>
      <c r="F857" s="414"/>
      <c r="G857" s="414"/>
      <c r="H857" s="414"/>
      <c r="I857" s="414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</row>
    <row r="858" spans="2:19" x14ac:dyDescent="0.3">
      <c r="B858" s="414"/>
      <c r="C858" s="414"/>
      <c r="D858" s="414"/>
      <c r="E858" s="414"/>
      <c r="F858" s="414"/>
      <c r="G858" s="414"/>
      <c r="H858" s="414"/>
      <c r="I858" s="414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</row>
    <row r="859" spans="2:19" x14ac:dyDescent="0.3">
      <c r="B859" s="414"/>
      <c r="C859" s="414"/>
      <c r="D859" s="414"/>
      <c r="E859" s="414"/>
      <c r="F859" s="414"/>
      <c r="G859" s="414"/>
      <c r="H859" s="414"/>
      <c r="I859" s="414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</row>
    <row r="860" spans="2:19" x14ac:dyDescent="0.3">
      <c r="B860" s="414"/>
      <c r="C860" s="414"/>
      <c r="D860" s="414"/>
      <c r="E860" s="414"/>
      <c r="F860" s="414"/>
      <c r="G860" s="414"/>
      <c r="H860" s="414"/>
      <c r="I860" s="414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</row>
    <row r="861" spans="2:19" x14ac:dyDescent="0.3">
      <c r="B861" s="414"/>
      <c r="C861" s="414"/>
      <c r="D861" s="414"/>
      <c r="E861" s="414"/>
      <c r="F861" s="414"/>
      <c r="G861" s="414"/>
      <c r="H861" s="414"/>
      <c r="I861" s="414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</row>
    <row r="862" spans="2:19" x14ac:dyDescent="0.3">
      <c r="B862" s="414"/>
      <c r="C862" s="414"/>
      <c r="D862" s="414"/>
      <c r="E862" s="414"/>
      <c r="F862" s="414"/>
      <c r="G862" s="414"/>
      <c r="H862" s="414"/>
      <c r="I862" s="414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</row>
    <row r="863" spans="2:19" x14ac:dyDescent="0.3">
      <c r="B863" s="414"/>
      <c r="C863" s="414"/>
      <c r="D863" s="414"/>
      <c r="E863" s="414"/>
      <c r="F863" s="414"/>
      <c r="G863" s="414"/>
      <c r="H863" s="414"/>
      <c r="I863" s="414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</row>
    <row r="864" spans="2:19" x14ac:dyDescent="0.3">
      <c r="B864" s="414"/>
      <c r="C864" s="414"/>
      <c r="D864" s="414"/>
      <c r="E864" s="414"/>
      <c r="F864" s="414"/>
      <c r="G864" s="414"/>
      <c r="H864" s="414"/>
      <c r="I864" s="414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</row>
    <row r="865" spans="2:19" x14ac:dyDescent="0.3">
      <c r="B865" s="414"/>
      <c r="C865" s="414"/>
      <c r="D865" s="414"/>
      <c r="E865" s="414"/>
      <c r="F865" s="414"/>
      <c r="G865" s="414"/>
      <c r="H865" s="414"/>
      <c r="I865" s="414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</row>
    <row r="866" spans="2:19" x14ac:dyDescent="0.3">
      <c r="B866" s="414"/>
      <c r="C866" s="414"/>
      <c r="D866" s="414"/>
      <c r="E866" s="414"/>
      <c r="F866" s="414"/>
      <c r="G866" s="414"/>
      <c r="H866" s="414"/>
      <c r="I866" s="414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</row>
    <row r="867" spans="2:19" x14ac:dyDescent="0.3">
      <c r="B867" s="414"/>
      <c r="C867" s="414"/>
      <c r="D867" s="414"/>
      <c r="E867" s="414"/>
      <c r="F867" s="414"/>
      <c r="G867" s="414"/>
      <c r="H867" s="414"/>
      <c r="I867" s="414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</row>
    <row r="868" spans="2:19" x14ac:dyDescent="0.3">
      <c r="B868" s="414"/>
      <c r="C868" s="414"/>
      <c r="D868" s="414"/>
      <c r="E868" s="414"/>
      <c r="F868" s="414"/>
      <c r="G868" s="414"/>
      <c r="H868" s="414"/>
      <c r="I868" s="414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</row>
    <row r="869" spans="2:19" x14ac:dyDescent="0.3">
      <c r="B869" s="414"/>
      <c r="C869" s="414"/>
      <c r="D869" s="414"/>
      <c r="E869" s="414"/>
      <c r="F869" s="414"/>
      <c r="G869" s="414"/>
      <c r="H869" s="414"/>
      <c r="I869" s="414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</row>
    <row r="870" spans="2:19" x14ac:dyDescent="0.3">
      <c r="B870" s="414"/>
      <c r="C870" s="414"/>
      <c r="D870" s="414"/>
      <c r="E870" s="414"/>
      <c r="F870" s="414"/>
      <c r="G870" s="414"/>
      <c r="H870" s="414"/>
      <c r="I870" s="414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</row>
    <row r="871" spans="2:19" x14ac:dyDescent="0.3">
      <c r="B871" s="414"/>
      <c r="C871" s="414"/>
      <c r="D871" s="414"/>
      <c r="E871" s="414"/>
      <c r="F871" s="414"/>
      <c r="G871" s="414"/>
      <c r="H871" s="414"/>
      <c r="I871" s="414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</row>
    <row r="872" spans="2:19" x14ac:dyDescent="0.3">
      <c r="B872" s="414"/>
      <c r="C872" s="414"/>
      <c r="D872" s="414"/>
      <c r="E872" s="414"/>
      <c r="F872" s="414"/>
      <c r="G872" s="414"/>
      <c r="H872" s="414"/>
      <c r="I872" s="414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</row>
    <row r="873" spans="2:19" x14ac:dyDescent="0.3">
      <c r="B873" s="414"/>
      <c r="C873" s="414"/>
      <c r="D873" s="414"/>
      <c r="E873" s="414"/>
      <c r="F873" s="414"/>
      <c r="G873" s="414"/>
      <c r="H873" s="414"/>
      <c r="I873" s="414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</row>
    <row r="874" spans="2:19" x14ac:dyDescent="0.3">
      <c r="B874" s="414"/>
      <c r="C874" s="414"/>
      <c r="D874" s="414"/>
      <c r="E874" s="414"/>
      <c r="F874" s="414"/>
      <c r="G874" s="414"/>
      <c r="H874" s="414"/>
      <c r="I874" s="414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</row>
    <row r="875" spans="2:19" x14ac:dyDescent="0.3">
      <c r="B875" s="414"/>
      <c r="C875" s="414"/>
      <c r="D875" s="414"/>
      <c r="E875" s="414"/>
      <c r="F875" s="414"/>
      <c r="G875" s="414"/>
      <c r="H875" s="414"/>
      <c r="I875" s="414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</row>
    <row r="876" spans="2:19" x14ac:dyDescent="0.3">
      <c r="B876" s="414"/>
      <c r="C876" s="414"/>
      <c r="D876" s="414"/>
      <c r="E876" s="414"/>
      <c r="F876" s="414"/>
      <c r="G876" s="414"/>
      <c r="H876" s="414"/>
      <c r="I876" s="414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</row>
    <row r="877" spans="2:19" x14ac:dyDescent="0.3">
      <c r="B877" s="414"/>
      <c r="C877" s="414"/>
      <c r="D877" s="414"/>
      <c r="E877" s="414"/>
      <c r="F877" s="414"/>
      <c r="G877" s="414"/>
      <c r="H877" s="414"/>
      <c r="I877" s="414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</row>
    <row r="878" spans="2:19" x14ac:dyDescent="0.3">
      <c r="B878" s="414"/>
      <c r="C878" s="414"/>
      <c r="D878" s="414"/>
      <c r="E878" s="414"/>
      <c r="F878" s="414"/>
      <c r="G878" s="414"/>
      <c r="H878" s="414"/>
      <c r="I878" s="414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</row>
    <row r="879" spans="2:19" x14ac:dyDescent="0.3">
      <c r="B879" s="414"/>
      <c r="C879" s="414"/>
      <c r="D879" s="414"/>
      <c r="E879" s="414"/>
      <c r="F879" s="414"/>
      <c r="G879" s="414"/>
      <c r="H879" s="414"/>
      <c r="I879" s="414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</row>
    <row r="880" spans="2:19" x14ac:dyDescent="0.3">
      <c r="B880" s="414"/>
      <c r="C880" s="414"/>
      <c r="D880" s="414"/>
      <c r="E880" s="414"/>
      <c r="F880" s="414"/>
      <c r="G880" s="414"/>
      <c r="H880" s="414"/>
      <c r="I880" s="414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</row>
    <row r="881" spans="2:19" x14ac:dyDescent="0.3">
      <c r="B881" s="414"/>
      <c r="C881" s="414"/>
      <c r="D881" s="414"/>
      <c r="E881" s="414"/>
      <c r="F881" s="414"/>
      <c r="G881" s="414"/>
      <c r="H881" s="414"/>
      <c r="I881" s="414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</row>
    <row r="882" spans="2:19" x14ac:dyDescent="0.3">
      <c r="B882" s="414"/>
      <c r="C882" s="414"/>
      <c r="D882" s="414"/>
      <c r="E882" s="414"/>
      <c r="F882" s="414"/>
      <c r="G882" s="414"/>
      <c r="H882" s="414"/>
      <c r="I882" s="414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</row>
    <row r="883" spans="2:19" x14ac:dyDescent="0.3">
      <c r="B883" s="414"/>
      <c r="C883" s="414"/>
      <c r="D883" s="414"/>
      <c r="E883" s="414"/>
      <c r="F883" s="414"/>
      <c r="G883" s="414"/>
      <c r="H883" s="414"/>
      <c r="I883" s="414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</row>
    <row r="884" spans="2:19" x14ac:dyDescent="0.3">
      <c r="B884" s="414"/>
      <c r="C884" s="414"/>
      <c r="D884" s="414"/>
      <c r="E884" s="414"/>
      <c r="F884" s="414"/>
      <c r="G884" s="414"/>
      <c r="H884" s="414"/>
      <c r="I884" s="414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</row>
    <row r="885" spans="2:19" x14ac:dyDescent="0.3">
      <c r="B885" s="414"/>
      <c r="C885" s="414"/>
      <c r="D885" s="414"/>
      <c r="E885" s="414"/>
      <c r="F885" s="414"/>
      <c r="G885" s="414"/>
      <c r="H885" s="414"/>
      <c r="I885" s="414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</row>
    <row r="886" spans="2:19" x14ac:dyDescent="0.3">
      <c r="B886" s="414"/>
      <c r="C886" s="414"/>
      <c r="D886" s="414"/>
      <c r="E886" s="414"/>
      <c r="F886" s="414"/>
      <c r="G886" s="414"/>
      <c r="H886" s="414"/>
      <c r="I886" s="414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</row>
    <row r="887" spans="2:19" x14ac:dyDescent="0.3">
      <c r="B887" s="414"/>
      <c r="C887" s="414"/>
      <c r="D887" s="414"/>
      <c r="E887" s="414"/>
      <c r="F887" s="414"/>
      <c r="G887" s="414"/>
      <c r="H887" s="414"/>
      <c r="I887" s="414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</row>
    <row r="888" spans="2:19" x14ac:dyDescent="0.3">
      <c r="B888" s="414"/>
      <c r="C888" s="414"/>
      <c r="D888" s="414"/>
      <c r="E888" s="414"/>
      <c r="F888" s="414"/>
      <c r="G888" s="414"/>
      <c r="H888" s="414"/>
      <c r="I888" s="414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</row>
    <row r="889" spans="2:19" x14ac:dyDescent="0.3">
      <c r="B889" s="414"/>
      <c r="C889" s="414"/>
      <c r="D889" s="414"/>
      <c r="E889" s="414"/>
      <c r="F889" s="414"/>
      <c r="G889" s="414"/>
      <c r="H889" s="414"/>
      <c r="I889" s="414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</row>
    <row r="890" spans="2:19" x14ac:dyDescent="0.3">
      <c r="B890" s="414"/>
      <c r="C890" s="414"/>
      <c r="D890" s="414"/>
      <c r="E890" s="414"/>
      <c r="F890" s="414"/>
      <c r="G890" s="414"/>
      <c r="H890" s="414"/>
      <c r="I890" s="414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</row>
    <row r="891" spans="2:19" x14ac:dyDescent="0.3">
      <c r="B891" s="414"/>
      <c r="C891" s="414"/>
      <c r="D891" s="414"/>
      <c r="E891" s="414"/>
      <c r="F891" s="414"/>
      <c r="G891" s="414"/>
      <c r="H891" s="414"/>
      <c r="I891" s="414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</row>
    <row r="892" spans="2:19" x14ac:dyDescent="0.3">
      <c r="B892" s="414"/>
      <c r="C892" s="414"/>
      <c r="D892" s="414"/>
      <c r="E892" s="414"/>
      <c r="F892" s="414"/>
      <c r="G892" s="414"/>
      <c r="H892" s="414"/>
      <c r="I892" s="414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</row>
    <row r="893" spans="2:19" x14ac:dyDescent="0.3">
      <c r="B893" s="414"/>
      <c r="C893" s="414"/>
      <c r="D893" s="414"/>
      <c r="E893" s="414"/>
      <c r="F893" s="414"/>
      <c r="G893" s="414"/>
      <c r="H893" s="414"/>
      <c r="I893" s="414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</row>
    <row r="894" spans="2:19" x14ac:dyDescent="0.3">
      <c r="B894" s="414"/>
      <c r="C894" s="414"/>
      <c r="D894" s="414"/>
      <c r="E894" s="414"/>
      <c r="F894" s="414"/>
      <c r="G894" s="414"/>
      <c r="H894" s="414"/>
      <c r="I894" s="414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</row>
    <row r="895" spans="2:19" x14ac:dyDescent="0.3">
      <c r="B895" s="414"/>
      <c r="C895" s="414"/>
      <c r="D895" s="414"/>
      <c r="E895" s="414"/>
      <c r="F895" s="414"/>
      <c r="G895" s="414"/>
      <c r="H895" s="414"/>
      <c r="I895" s="414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</row>
    <row r="896" spans="2:19" x14ac:dyDescent="0.3">
      <c r="B896" s="414"/>
      <c r="C896" s="414"/>
      <c r="D896" s="414"/>
      <c r="E896" s="414"/>
      <c r="F896" s="414"/>
      <c r="G896" s="414"/>
      <c r="H896" s="414"/>
      <c r="I896" s="414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</row>
    <row r="897" spans="2:19" x14ac:dyDescent="0.3">
      <c r="B897" s="414"/>
      <c r="C897" s="414"/>
      <c r="D897" s="414"/>
      <c r="E897" s="414"/>
      <c r="F897" s="414"/>
      <c r="G897" s="414"/>
      <c r="H897" s="414"/>
      <c r="I897" s="414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</row>
    <row r="898" spans="2:19" x14ac:dyDescent="0.3">
      <c r="B898" s="414"/>
      <c r="C898" s="414"/>
      <c r="D898" s="414"/>
      <c r="E898" s="414"/>
      <c r="F898" s="414"/>
      <c r="G898" s="414"/>
      <c r="H898" s="414"/>
      <c r="I898" s="414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</row>
    <row r="899" spans="2:19" x14ac:dyDescent="0.3">
      <c r="B899" s="414"/>
      <c r="C899" s="414"/>
      <c r="D899" s="414"/>
      <c r="E899" s="414"/>
      <c r="F899" s="414"/>
      <c r="G899" s="414"/>
      <c r="H899" s="414"/>
      <c r="I899" s="414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</row>
    <row r="900" spans="2:19" x14ac:dyDescent="0.3">
      <c r="B900" s="414"/>
      <c r="C900" s="414"/>
      <c r="D900" s="414"/>
      <c r="E900" s="414"/>
      <c r="F900" s="414"/>
      <c r="G900" s="414"/>
      <c r="H900" s="414"/>
      <c r="I900" s="414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</row>
    <row r="901" spans="2:19" x14ac:dyDescent="0.3">
      <c r="B901" s="414"/>
      <c r="C901" s="414"/>
      <c r="D901" s="414"/>
      <c r="E901" s="414"/>
      <c r="F901" s="414"/>
      <c r="G901" s="414"/>
      <c r="H901" s="414"/>
      <c r="I901" s="414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</row>
    <row r="902" spans="2:19" x14ac:dyDescent="0.3">
      <c r="B902" s="414"/>
      <c r="C902" s="414"/>
      <c r="D902" s="414"/>
      <c r="E902" s="414"/>
      <c r="F902" s="414"/>
      <c r="G902" s="414"/>
      <c r="H902" s="414"/>
      <c r="I902" s="414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</row>
    <row r="903" spans="2:19" x14ac:dyDescent="0.3">
      <c r="B903" s="414"/>
      <c r="C903" s="414"/>
      <c r="D903" s="414"/>
      <c r="E903" s="414"/>
      <c r="F903" s="414"/>
      <c r="G903" s="414"/>
      <c r="H903" s="414"/>
      <c r="I903" s="414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</row>
    <row r="904" spans="2:19" x14ac:dyDescent="0.3">
      <c r="B904" s="414"/>
      <c r="C904" s="414"/>
      <c r="D904" s="414"/>
      <c r="E904" s="414"/>
      <c r="F904" s="414"/>
      <c r="G904" s="414"/>
      <c r="H904" s="414"/>
      <c r="I904" s="414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</row>
    <row r="905" spans="2:19" x14ac:dyDescent="0.3">
      <c r="B905" s="414"/>
      <c r="C905" s="414"/>
      <c r="D905" s="414"/>
      <c r="E905" s="414"/>
      <c r="F905" s="414"/>
      <c r="G905" s="414"/>
      <c r="H905" s="414"/>
      <c r="I905" s="414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</row>
    <row r="906" spans="2:19" x14ac:dyDescent="0.3">
      <c r="B906" s="414"/>
      <c r="C906" s="414"/>
      <c r="D906" s="414"/>
      <c r="E906" s="414"/>
      <c r="F906" s="414"/>
      <c r="G906" s="414"/>
      <c r="H906" s="414"/>
      <c r="I906" s="414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</row>
    <row r="907" spans="2:19" x14ac:dyDescent="0.3">
      <c r="B907" s="414"/>
      <c r="C907" s="414"/>
      <c r="D907" s="414"/>
      <c r="E907" s="414"/>
      <c r="F907" s="414"/>
      <c r="G907" s="414"/>
      <c r="H907" s="414"/>
      <c r="I907" s="414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</row>
    <row r="908" spans="2:19" x14ac:dyDescent="0.3">
      <c r="B908" s="414"/>
      <c r="C908" s="414"/>
      <c r="D908" s="414"/>
      <c r="E908" s="414"/>
      <c r="F908" s="414"/>
      <c r="G908" s="414"/>
      <c r="H908" s="414"/>
      <c r="I908" s="414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</row>
    <row r="909" spans="2:19" x14ac:dyDescent="0.3">
      <c r="B909" s="414"/>
      <c r="C909" s="414"/>
      <c r="D909" s="414"/>
      <c r="E909" s="414"/>
      <c r="F909" s="414"/>
      <c r="G909" s="414"/>
      <c r="H909" s="414"/>
      <c r="I909" s="414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</row>
    <row r="910" spans="2:19" x14ac:dyDescent="0.3">
      <c r="B910" s="414"/>
      <c r="C910" s="414"/>
      <c r="D910" s="414"/>
      <c r="E910" s="414"/>
      <c r="F910" s="414"/>
      <c r="G910" s="414"/>
      <c r="H910" s="414"/>
      <c r="I910" s="414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</row>
    <row r="911" spans="2:19" x14ac:dyDescent="0.3">
      <c r="B911" s="414"/>
      <c r="C911" s="414"/>
      <c r="D911" s="414"/>
      <c r="E911" s="414"/>
      <c r="F911" s="414"/>
      <c r="G911" s="414"/>
      <c r="H911" s="414"/>
      <c r="I911" s="414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</row>
    <row r="912" spans="2:19" x14ac:dyDescent="0.3">
      <c r="B912" s="414"/>
      <c r="C912" s="414"/>
      <c r="D912" s="414"/>
      <c r="E912" s="414"/>
      <c r="F912" s="414"/>
      <c r="G912" s="414"/>
      <c r="H912" s="414"/>
      <c r="I912" s="414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</row>
    <row r="913" spans="2:19" x14ac:dyDescent="0.3">
      <c r="B913" s="414"/>
      <c r="C913" s="414"/>
      <c r="D913" s="414"/>
      <c r="E913" s="414"/>
      <c r="F913" s="414"/>
      <c r="G913" s="414"/>
      <c r="H913" s="414"/>
      <c r="I913" s="414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</row>
    <row r="914" spans="2:19" x14ac:dyDescent="0.3">
      <c r="B914" s="414"/>
      <c r="C914" s="414"/>
      <c r="D914" s="414"/>
      <c r="E914" s="414"/>
      <c r="F914" s="414"/>
      <c r="G914" s="414"/>
      <c r="H914" s="414"/>
      <c r="I914" s="414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</row>
    <row r="915" spans="2:19" x14ac:dyDescent="0.3">
      <c r="B915" s="414"/>
      <c r="C915" s="414"/>
      <c r="D915" s="414"/>
      <c r="E915" s="414"/>
      <c r="F915" s="414"/>
      <c r="G915" s="414"/>
      <c r="H915" s="414"/>
      <c r="I915" s="414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</row>
    <row r="916" spans="2:19" x14ac:dyDescent="0.3">
      <c r="B916" s="414"/>
      <c r="C916" s="414"/>
      <c r="D916" s="414"/>
      <c r="E916" s="414"/>
      <c r="F916" s="414"/>
      <c r="G916" s="414"/>
      <c r="H916" s="414"/>
      <c r="I916" s="414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</row>
    <row r="917" spans="2:19" x14ac:dyDescent="0.3">
      <c r="B917" s="414"/>
      <c r="C917" s="414"/>
      <c r="D917" s="414"/>
      <c r="E917" s="414"/>
      <c r="F917" s="414"/>
      <c r="G917" s="414"/>
      <c r="H917" s="414"/>
      <c r="I917" s="414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</row>
    <row r="918" spans="2:19" x14ac:dyDescent="0.3">
      <c r="B918" s="414"/>
      <c r="C918" s="414"/>
      <c r="D918" s="414"/>
      <c r="E918" s="414"/>
      <c r="F918" s="414"/>
      <c r="G918" s="414"/>
      <c r="H918" s="414"/>
      <c r="I918" s="414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</row>
    <row r="919" spans="2:19" x14ac:dyDescent="0.3">
      <c r="B919" s="414"/>
      <c r="C919" s="414"/>
      <c r="D919" s="414"/>
      <c r="E919" s="414"/>
      <c r="F919" s="414"/>
      <c r="G919" s="414"/>
      <c r="H919" s="414"/>
      <c r="I919" s="414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</row>
    <row r="920" spans="2:19" x14ac:dyDescent="0.3">
      <c r="B920" s="414"/>
      <c r="C920" s="414"/>
      <c r="D920" s="414"/>
      <c r="E920" s="414"/>
      <c r="F920" s="414"/>
      <c r="G920" s="414"/>
      <c r="H920" s="414"/>
      <c r="I920" s="414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</row>
    <row r="921" spans="2:19" x14ac:dyDescent="0.3">
      <c r="B921" s="414"/>
      <c r="C921" s="414"/>
      <c r="D921" s="414"/>
      <c r="E921" s="414"/>
      <c r="F921" s="414"/>
      <c r="G921" s="414"/>
      <c r="H921" s="414"/>
      <c r="I921" s="414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</row>
    <row r="922" spans="2:19" x14ac:dyDescent="0.3">
      <c r="B922" s="414"/>
      <c r="C922" s="414"/>
      <c r="D922" s="414"/>
      <c r="E922" s="414"/>
      <c r="F922" s="414"/>
      <c r="G922" s="414"/>
      <c r="H922" s="414"/>
      <c r="I922" s="414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</row>
    <row r="923" spans="2:19" x14ac:dyDescent="0.3">
      <c r="B923" s="414"/>
      <c r="C923" s="414"/>
      <c r="D923" s="414"/>
      <c r="E923" s="414"/>
      <c r="F923" s="414"/>
      <c r="G923" s="414"/>
      <c r="H923" s="414"/>
      <c r="I923" s="414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</row>
    <row r="924" spans="2:19" x14ac:dyDescent="0.3">
      <c r="B924" s="414"/>
      <c r="C924" s="414"/>
      <c r="D924" s="414"/>
      <c r="E924" s="414"/>
      <c r="F924" s="414"/>
      <c r="G924" s="414"/>
      <c r="H924" s="414"/>
      <c r="I924" s="414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</row>
    <row r="925" spans="2:19" x14ac:dyDescent="0.3">
      <c r="B925" s="414"/>
      <c r="C925" s="414"/>
      <c r="D925" s="414"/>
      <c r="E925" s="414"/>
      <c r="F925" s="414"/>
      <c r="G925" s="414"/>
      <c r="H925" s="414"/>
      <c r="I925" s="414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</row>
    <row r="926" spans="2:19" x14ac:dyDescent="0.3">
      <c r="B926" s="414"/>
      <c r="C926" s="414"/>
      <c r="D926" s="414"/>
      <c r="E926" s="414"/>
      <c r="F926" s="414"/>
      <c r="G926" s="414"/>
      <c r="H926" s="414"/>
      <c r="I926" s="414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</row>
    <row r="927" spans="2:19" x14ac:dyDescent="0.3">
      <c r="B927" s="414"/>
      <c r="C927" s="414"/>
      <c r="D927" s="414"/>
      <c r="E927" s="414"/>
      <c r="F927" s="414"/>
      <c r="G927" s="414"/>
      <c r="H927" s="414"/>
      <c r="I927" s="414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</row>
    <row r="928" spans="2:19" x14ac:dyDescent="0.3">
      <c r="B928" s="414"/>
      <c r="C928" s="414"/>
      <c r="D928" s="414"/>
      <c r="E928" s="414"/>
      <c r="F928" s="414"/>
      <c r="G928" s="414"/>
      <c r="H928" s="414"/>
      <c r="I928" s="414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</row>
    <row r="929" spans="2:19" x14ac:dyDescent="0.3">
      <c r="B929" s="414"/>
      <c r="C929" s="414"/>
      <c r="D929" s="414"/>
      <c r="E929" s="414"/>
      <c r="F929" s="414"/>
      <c r="G929" s="414"/>
      <c r="H929" s="414"/>
      <c r="I929" s="414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</row>
    <row r="930" spans="2:19" x14ac:dyDescent="0.3">
      <c r="B930" s="414"/>
      <c r="C930" s="414"/>
      <c r="D930" s="414"/>
      <c r="E930" s="414"/>
      <c r="F930" s="414"/>
      <c r="G930" s="414"/>
      <c r="H930" s="414"/>
      <c r="I930" s="414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</row>
    <row r="931" spans="2:19" x14ac:dyDescent="0.3">
      <c r="B931" s="414"/>
      <c r="C931" s="414"/>
      <c r="D931" s="414"/>
      <c r="E931" s="414"/>
      <c r="F931" s="414"/>
      <c r="G931" s="414"/>
      <c r="H931" s="414"/>
      <c r="I931" s="414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</row>
    <row r="932" spans="2:19" x14ac:dyDescent="0.3">
      <c r="B932" s="414"/>
      <c r="C932" s="414"/>
      <c r="D932" s="414"/>
      <c r="E932" s="414"/>
      <c r="F932" s="414"/>
      <c r="G932" s="414"/>
      <c r="H932" s="414"/>
      <c r="I932" s="414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</row>
    <row r="933" spans="2:19" x14ac:dyDescent="0.3">
      <c r="B933" s="414"/>
      <c r="C933" s="414"/>
      <c r="D933" s="414"/>
      <c r="E933" s="414"/>
      <c r="F933" s="414"/>
      <c r="G933" s="414"/>
      <c r="H933" s="414"/>
      <c r="I933" s="414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</row>
    <row r="934" spans="2:19" x14ac:dyDescent="0.3">
      <c r="B934" s="414"/>
      <c r="C934" s="414"/>
      <c r="D934" s="414"/>
      <c r="E934" s="414"/>
      <c r="F934" s="414"/>
      <c r="G934" s="414"/>
      <c r="H934" s="414"/>
      <c r="I934" s="414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</row>
    <row r="935" spans="2:19" x14ac:dyDescent="0.3">
      <c r="B935" s="414"/>
      <c r="C935" s="414"/>
      <c r="D935" s="414"/>
      <c r="E935" s="414"/>
      <c r="F935" s="414"/>
      <c r="G935" s="414"/>
      <c r="H935" s="414"/>
      <c r="I935" s="414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</row>
    <row r="936" spans="2:19" x14ac:dyDescent="0.3">
      <c r="B936" s="414"/>
      <c r="C936" s="414"/>
      <c r="D936" s="414"/>
      <c r="E936" s="414"/>
      <c r="F936" s="414"/>
      <c r="G936" s="414"/>
      <c r="H936" s="414"/>
      <c r="I936" s="414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</row>
    <row r="937" spans="2:19" x14ac:dyDescent="0.3">
      <c r="B937" s="414"/>
      <c r="C937" s="414"/>
      <c r="D937" s="414"/>
      <c r="E937" s="414"/>
      <c r="F937" s="414"/>
      <c r="G937" s="414"/>
      <c r="H937" s="414"/>
      <c r="I937" s="414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</row>
    <row r="938" spans="2:19" x14ac:dyDescent="0.3">
      <c r="B938" s="414"/>
      <c r="C938" s="414"/>
      <c r="D938" s="414"/>
      <c r="E938" s="414"/>
      <c r="F938" s="414"/>
      <c r="G938" s="414"/>
      <c r="H938" s="414"/>
      <c r="I938" s="414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</row>
    <row r="939" spans="2:19" x14ac:dyDescent="0.3">
      <c r="B939" s="414"/>
      <c r="C939" s="414"/>
      <c r="D939" s="414"/>
      <c r="E939" s="414"/>
      <c r="F939" s="414"/>
      <c r="G939" s="414"/>
      <c r="H939" s="414"/>
      <c r="I939" s="414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</row>
    <row r="940" spans="2:19" x14ac:dyDescent="0.3">
      <c r="B940" s="414"/>
      <c r="C940" s="414"/>
      <c r="D940" s="414"/>
      <c r="E940" s="414"/>
      <c r="F940" s="414"/>
      <c r="G940" s="414"/>
      <c r="H940" s="414"/>
      <c r="I940" s="414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</row>
    <row r="941" spans="2:19" x14ac:dyDescent="0.3">
      <c r="B941" s="414"/>
      <c r="C941" s="414"/>
      <c r="D941" s="414"/>
      <c r="E941" s="414"/>
      <c r="F941" s="414"/>
      <c r="G941" s="414"/>
      <c r="H941" s="414"/>
      <c r="I941" s="414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</row>
    <row r="942" spans="2:19" x14ac:dyDescent="0.3">
      <c r="B942" s="414"/>
      <c r="C942" s="414"/>
      <c r="D942" s="414"/>
      <c r="E942" s="414"/>
      <c r="F942" s="414"/>
      <c r="G942" s="414"/>
      <c r="H942" s="414"/>
      <c r="I942" s="414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</row>
    <row r="943" spans="2:19" x14ac:dyDescent="0.3">
      <c r="B943" s="414"/>
      <c r="C943" s="414"/>
      <c r="D943" s="414"/>
      <c r="E943" s="414"/>
      <c r="F943" s="414"/>
      <c r="G943" s="414"/>
      <c r="H943" s="414"/>
      <c r="I943" s="414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</row>
    <row r="944" spans="2:19" x14ac:dyDescent="0.3">
      <c r="B944" s="414"/>
      <c r="C944" s="414"/>
      <c r="D944" s="414"/>
      <c r="E944" s="414"/>
      <c r="F944" s="414"/>
      <c r="G944" s="414"/>
      <c r="H944" s="414"/>
      <c r="I944" s="414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</row>
    <row r="945" spans="2:19" x14ac:dyDescent="0.3">
      <c r="B945" s="414"/>
      <c r="C945" s="414"/>
      <c r="D945" s="414"/>
      <c r="E945" s="414"/>
      <c r="F945" s="414"/>
      <c r="G945" s="414"/>
      <c r="H945" s="414"/>
      <c r="I945" s="414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</row>
    <row r="946" spans="2:19" x14ac:dyDescent="0.3">
      <c r="B946" s="414"/>
      <c r="C946" s="414"/>
      <c r="D946" s="414"/>
      <c r="E946" s="414"/>
      <c r="F946" s="414"/>
      <c r="G946" s="414"/>
      <c r="H946" s="414"/>
      <c r="I946" s="414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</row>
    <row r="947" spans="2:19" x14ac:dyDescent="0.3">
      <c r="B947" s="414"/>
      <c r="C947" s="414"/>
      <c r="D947" s="414"/>
      <c r="E947" s="414"/>
      <c r="F947" s="414"/>
      <c r="G947" s="414"/>
      <c r="H947" s="414"/>
      <c r="I947" s="414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</row>
    <row r="948" spans="2:19" x14ac:dyDescent="0.3">
      <c r="B948" s="414"/>
      <c r="C948" s="414"/>
      <c r="D948" s="414"/>
      <c r="E948" s="414"/>
      <c r="F948" s="414"/>
      <c r="G948" s="414"/>
      <c r="H948" s="414"/>
      <c r="I948" s="414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</row>
    <row r="949" spans="2:19" x14ac:dyDescent="0.3">
      <c r="B949" s="414"/>
      <c r="C949" s="414"/>
      <c r="D949" s="414"/>
      <c r="E949" s="414"/>
      <c r="F949" s="414"/>
      <c r="G949" s="414"/>
      <c r="H949" s="414"/>
      <c r="I949" s="414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</row>
    <row r="950" spans="2:19" x14ac:dyDescent="0.3">
      <c r="B950" s="414"/>
      <c r="C950" s="414"/>
      <c r="D950" s="414"/>
      <c r="E950" s="414"/>
      <c r="F950" s="414"/>
      <c r="G950" s="414"/>
      <c r="H950" s="414"/>
      <c r="I950" s="414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</row>
    <row r="951" spans="2:19" x14ac:dyDescent="0.3">
      <c r="B951" s="414"/>
      <c r="C951" s="414"/>
      <c r="D951" s="414"/>
      <c r="E951" s="414"/>
      <c r="F951" s="414"/>
      <c r="G951" s="414"/>
      <c r="H951" s="414"/>
      <c r="I951" s="414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</row>
    <row r="952" spans="2:19" x14ac:dyDescent="0.3">
      <c r="B952" s="414"/>
      <c r="C952" s="414"/>
      <c r="D952" s="414"/>
      <c r="E952" s="414"/>
      <c r="F952" s="414"/>
      <c r="G952" s="414"/>
      <c r="H952" s="414"/>
      <c r="I952" s="414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</row>
    <row r="953" spans="2:19" x14ac:dyDescent="0.3">
      <c r="B953" s="414"/>
      <c r="C953" s="414"/>
      <c r="D953" s="414"/>
      <c r="E953" s="414"/>
      <c r="F953" s="414"/>
      <c r="G953" s="414"/>
      <c r="H953" s="414"/>
      <c r="I953" s="414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</row>
    <row r="954" spans="2:19" x14ac:dyDescent="0.3">
      <c r="B954" s="414"/>
      <c r="C954" s="414"/>
      <c r="D954" s="414"/>
      <c r="E954" s="414"/>
      <c r="F954" s="414"/>
      <c r="G954" s="414"/>
      <c r="H954" s="414"/>
      <c r="I954" s="414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</row>
    <row r="955" spans="2:19" x14ac:dyDescent="0.3">
      <c r="B955" s="414"/>
      <c r="C955" s="414"/>
      <c r="D955" s="414"/>
      <c r="E955" s="414"/>
      <c r="F955" s="414"/>
      <c r="G955" s="414"/>
      <c r="H955" s="414"/>
      <c r="I955" s="414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</row>
    <row r="956" spans="2:19" x14ac:dyDescent="0.3">
      <c r="B956" s="414"/>
      <c r="C956" s="414"/>
      <c r="D956" s="414"/>
      <c r="E956" s="414"/>
      <c r="F956" s="414"/>
      <c r="G956" s="414"/>
      <c r="H956" s="414"/>
      <c r="I956" s="414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</row>
    <row r="957" spans="2:19" x14ac:dyDescent="0.3">
      <c r="B957" s="414"/>
      <c r="C957" s="414"/>
      <c r="D957" s="414"/>
      <c r="E957" s="414"/>
      <c r="F957" s="414"/>
      <c r="G957" s="414"/>
      <c r="H957" s="414"/>
      <c r="I957" s="414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</row>
    <row r="958" spans="2:19" x14ac:dyDescent="0.3">
      <c r="B958" s="414"/>
      <c r="C958" s="414"/>
      <c r="D958" s="414"/>
      <c r="E958" s="414"/>
      <c r="F958" s="414"/>
      <c r="G958" s="414"/>
      <c r="H958" s="414"/>
      <c r="I958" s="414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</row>
    <row r="959" spans="2:19" x14ac:dyDescent="0.3">
      <c r="B959" s="414"/>
      <c r="C959" s="414"/>
      <c r="D959" s="414"/>
      <c r="E959" s="414"/>
      <c r="F959" s="414"/>
      <c r="G959" s="414"/>
      <c r="H959" s="414"/>
      <c r="I959" s="414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</row>
    <row r="960" spans="2:19" x14ac:dyDescent="0.3">
      <c r="B960" s="414"/>
      <c r="C960" s="414"/>
      <c r="D960" s="414"/>
      <c r="E960" s="414"/>
      <c r="F960" s="414"/>
      <c r="G960" s="414"/>
      <c r="H960" s="414"/>
      <c r="I960" s="414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</row>
    <row r="961" spans="2:19" x14ac:dyDescent="0.3">
      <c r="B961" s="414"/>
      <c r="C961" s="414"/>
      <c r="D961" s="414"/>
      <c r="E961" s="414"/>
      <c r="F961" s="414"/>
      <c r="G961" s="414"/>
      <c r="H961" s="414"/>
      <c r="I961" s="414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</row>
    <row r="962" spans="2:19" x14ac:dyDescent="0.3">
      <c r="B962" s="414"/>
      <c r="C962" s="414"/>
      <c r="D962" s="414"/>
      <c r="E962" s="414"/>
      <c r="F962" s="414"/>
      <c r="G962" s="414"/>
      <c r="H962" s="414"/>
      <c r="I962" s="414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</row>
    <row r="963" spans="2:19" x14ac:dyDescent="0.3">
      <c r="B963" s="414"/>
      <c r="C963" s="414"/>
      <c r="D963" s="414"/>
      <c r="E963" s="414"/>
      <c r="F963" s="414"/>
      <c r="G963" s="414"/>
      <c r="H963" s="414"/>
      <c r="I963" s="414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</row>
    <row r="964" spans="2:19" x14ac:dyDescent="0.3">
      <c r="B964" s="414"/>
      <c r="C964" s="414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</row>
    <row r="965" spans="2:19" x14ac:dyDescent="0.3">
      <c r="B965" s="414"/>
      <c r="C965" s="414"/>
      <c r="D965" s="414"/>
      <c r="E965" s="414"/>
      <c r="F965" s="414"/>
      <c r="G965" s="414"/>
      <c r="H965" s="414"/>
      <c r="I965" s="414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</row>
    <row r="966" spans="2:19" x14ac:dyDescent="0.3">
      <c r="B966" s="414"/>
      <c r="C966" s="414"/>
      <c r="D966" s="414"/>
      <c r="E966" s="414"/>
      <c r="F966" s="414"/>
      <c r="G966" s="414"/>
      <c r="H966" s="414"/>
      <c r="I966" s="414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</row>
    <row r="967" spans="2:19" x14ac:dyDescent="0.3">
      <c r="B967" s="414"/>
      <c r="C967" s="414"/>
      <c r="D967" s="414"/>
      <c r="E967" s="414"/>
      <c r="F967" s="414"/>
      <c r="G967" s="414"/>
      <c r="H967" s="414"/>
      <c r="I967" s="414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</row>
    <row r="968" spans="2:19" x14ac:dyDescent="0.3">
      <c r="B968" s="414"/>
      <c r="C968" s="414"/>
      <c r="D968" s="414"/>
      <c r="E968" s="414"/>
      <c r="F968" s="414"/>
      <c r="G968" s="414"/>
      <c r="H968" s="414"/>
      <c r="I968" s="414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</row>
    <row r="969" spans="2:19" x14ac:dyDescent="0.3">
      <c r="B969" s="414"/>
      <c r="C969" s="414"/>
      <c r="D969" s="414"/>
      <c r="E969" s="414"/>
      <c r="F969" s="414"/>
      <c r="G969" s="414"/>
      <c r="H969" s="414"/>
      <c r="I969" s="414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</row>
    <row r="970" spans="2:19" x14ac:dyDescent="0.3">
      <c r="B970" s="414"/>
      <c r="C970" s="414"/>
      <c r="D970" s="414"/>
      <c r="E970" s="414"/>
      <c r="F970" s="414"/>
      <c r="G970" s="414"/>
      <c r="H970" s="414"/>
      <c r="I970" s="414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</row>
    <row r="971" spans="2:19" x14ac:dyDescent="0.3">
      <c r="B971" s="414"/>
      <c r="C971" s="414"/>
      <c r="D971" s="414"/>
      <c r="E971" s="414"/>
      <c r="F971" s="414"/>
      <c r="G971" s="414"/>
      <c r="H971" s="414"/>
      <c r="I971" s="414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</row>
    <row r="972" spans="2:19" x14ac:dyDescent="0.3">
      <c r="B972" s="414"/>
      <c r="C972" s="414"/>
      <c r="D972" s="414"/>
      <c r="E972" s="414"/>
      <c r="F972" s="414"/>
      <c r="G972" s="414"/>
      <c r="H972" s="414"/>
      <c r="I972" s="414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</row>
    <row r="973" spans="2:19" x14ac:dyDescent="0.3">
      <c r="B973" s="414"/>
      <c r="C973" s="414"/>
      <c r="D973" s="414"/>
      <c r="E973" s="414"/>
      <c r="F973" s="414"/>
      <c r="G973" s="414"/>
      <c r="H973" s="414"/>
      <c r="I973" s="414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</row>
    <row r="974" spans="2:19" x14ac:dyDescent="0.3">
      <c r="B974" s="414"/>
      <c r="C974" s="414"/>
      <c r="D974" s="414"/>
      <c r="E974" s="414"/>
      <c r="F974" s="414"/>
      <c r="G974" s="414"/>
      <c r="H974" s="414"/>
      <c r="I974" s="414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</row>
    <row r="975" spans="2:19" x14ac:dyDescent="0.3">
      <c r="B975" s="414"/>
      <c r="C975" s="414"/>
      <c r="D975" s="414"/>
      <c r="E975" s="414"/>
      <c r="F975" s="414"/>
      <c r="G975" s="414"/>
      <c r="H975" s="414"/>
      <c r="I975" s="414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</row>
    <row r="976" spans="2:19" x14ac:dyDescent="0.3">
      <c r="B976" s="414"/>
      <c r="C976" s="414"/>
      <c r="D976" s="414"/>
      <c r="E976" s="414"/>
      <c r="F976" s="414"/>
      <c r="G976" s="414"/>
      <c r="H976" s="414"/>
      <c r="I976" s="414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</row>
    <row r="977" spans="2:19" x14ac:dyDescent="0.3">
      <c r="B977" s="414"/>
      <c r="C977" s="414"/>
      <c r="D977" s="414"/>
      <c r="E977" s="414"/>
      <c r="F977" s="414"/>
      <c r="G977" s="414"/>
      <c r="H977" s="414"/>
      <c r="I977" s="414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</row>
    <row r="978" spans="2:19" x14ac:dyDescent="0.3">
      <c r="B978" s="414"/>
      <c r="C978" s="414"/>
      <c r="D978" s="414"/>
      <c r="E978" s="414"/>
      <c r="F978" s="414"/>
      <c r="G978" s="414"/>
      <c r="H978" s="414"/>
      <c r="I978" s="414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</row>
    <row r="979" spans="2:19" x14ac:dyDescent="0.3">
      <c r="B979" s="414"/>
      <c r="C979" s="414"/>
      <c r="D979" s="414"/>
      <c r="E979" s="414"/>
      <c r="F979" s="414"/>
      <c r="G979" s="414"/>
      <c r="H979" s="414"/>
      <c r="I979" s="414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</row>
    <row r="980" spans="2:19" x14ac:dyDescent="0.3">
      <c r="B980" s="414"/>
      <c r="C980" s="414"/>
      <c r="D980" s="414"/>
      <c r="E980" s="414"/>
      <c r="F980" s="414"/>
      <c r="G980" s="414"/>
      <c r="H980" s="414"/>
      <c r="I980" s="414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</row>
    <row r="981" spans="2:19" x14ac:dyDescent="0.3">
      <c r="B981" s="414"/>
      <c r="C981" s="414"/>
      <c r="D981" s="414"/>
      <c r="E981" s="414"/>
      <c r="F981" s="414"/>
      <c r="G981" s="414"/>
      <c r="H981" s="414"/>
      <c r="I981" s="414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</row>
    <row r="982" spans="2:19" x14ac:dyDescent="0.3">
      <c r="B982" s="414"/>
      <c r="C982" s="414"/>
      <c r="D982" s="414"/>
      <c r="E982" s="414"/>
      <c r="F982" s="414"/>
      <c r="G982" s="414"/>
      <c r="H982" s="414"/>
      <c r="I982" s="414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</row>
    <row r="983" spans="2:19" x14ac:dyDescent="0.3">
      <c r="B983" s="414"/>
      <c r="C983" s="414"/>
      <c r="D983" s="414"/>
      <c r="E983" s="414"/>
      <c r="F983" s="414"/>
      <c r="G983" s="414"/>
      <c r="H983" s="414"/>
      <c r="I983" s="414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</row>
    <row r="984" spans="2:19" x14ac:dyDescent="0.3">
      <c r="B984" s="414"/>
      <c r="C984" s="414"/>
      <c r="D984" s="414"/>
      <c r="E984" s="414"/>
      <c r="F984" s="414"/>
      <c r="G984" s="414"/>
      <c r="H984" s="414"/>
      <c r="I984" s="414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</row>
    <row r="985" spans="2:19" x14ac:dyDescent="0.3">
      <c r="B985" s="414"/>
      <c r="C985" s="414"/>
      <c r="D985" s="414"/>
      <c r="E985" s="414"/>
      <c r="F985" s="414"/>
      <c r="G985" s="414"/>
      <c r="H985" s="414"/>
      <c r="I985" s="414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</row>
    <row r="986" spans="2:19" x14ac:dyDescent="0.3">
      <c r="B986" s="414"/>
      <c r="C986" s="414"/>
      <c r="D986" s="414"/>
      <c r="E986" s="414"/>
      <c r="F986" s="414"/>
      <c r="G986" s="414"/>
      <c r="H986" s="414"/>
      <c r="I986" s="414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</row>
    <row r="987" spans="2:19" x14ac:dyDescent="0.3">
      <c r="B987" s="414"/>
      <c r="C987" s="414"/>
      <c r="D987" s="414"/>
      <c r="E987" s="414"/>
      <c r="F987" s="414"/>
      <c r="G987" s="414"/>
      <c r="H987" s="414"/>
      <c r="I987" s="414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</row>
    <row r="988" spans="2:19" x14ac:dyDescent="0.3">
      <c r="B988" s="414"/>
      <c r="C988" s="414"/>
      <c r="D988" s="414"/>
      <c r="E988" s="414"/>
      <c r="F988" s="414"/>
      <c r="G988" s="414"/>
      <c r="H988" s="414"/>
      <c r="I988" s="414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</row>
    <row r="989" spans="2:19" x14ac:dyDescent="0.3">
      <c r="B989" s="414"/>
      <c r="C989" s="414"/>
      <c r="D989" s="414"/>
      <c r="E989" s="414"/>
      <c r="F989" s="414"/>
      <c r="G989" s="414"/>
      <c r="H989" s="414"/>
      <c r="I989" s="414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</row>
    <row r="990" spans="2:19" x14ac:dyDescent="0.3">
      <c r="B990" s="414"/>
      <c r="C990" s="414"/>
      <c r="D990" s="414"/>
      <c r="E990" s="414"/>
      <c r="F990" s="414"/>
      <c r="G990" s="414"/>
      <c r="H990" s="414"/>
      <c r="I990" s="414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</row>
    <row r="991" spans="2:19" x14ac:dyDescent="0.3">
      <c r="B991" s="414"/>
      <c r="C991" s="414"/>
      <c r="D991" s="414"/>
      <c r="E991" s="414"/>
      <c r="F991" s="414"/>
      <c r="G991" s="414"/>
      <c r="H991" s="414"/>
      <c r="I991" s="414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</row>
    <row r="992" spans="2:19" x14ac:dyDescent="0.3">
      <c r="B992" s="414"/>
      <c r="C992" s="414"/>
      <c r="D992" s="414"/>
      <c r="E992" s="414"/>
      <c r="F992" s="414"/>
      <c r="G992" s="414"/>
      <c r="H992" s="414"/>
      <c r="I992" s="414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</row>
    <row r="993" spans="2:19" x14ac:dyDescent="0.3">
      <c r="B993" s="414"/>
      <c r="C993" s="414"/>
      <c r="D993" s="414"/>
      <c r="E993" s="414"/>
      <c r="F993" s="414"/>
      <c r="G993" s="414"/>
      <c r="H993" s="414"/>
      <c r="I993" s="414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</row>
    <row r="994" spans="2:19" x14ac:dyDescent="0.3">
      <c r="B994" s="414"/>
      <c r="C994" s="414"/>
      <c r="D994" s="414"/>
      <c r="E994" s="414"/>
      <c r="F994" s="414"/>
      <c r="G994" s="414"/>
      <c r="H994" s="414"/>
      <c r="I994" s="414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</row>
    <row r="995" spans="2:19" x14ac:dyDescent="0.3">
      <c r="B995" s="414"/>
      <c r="C995" s="414"/>
      <c r="D995" s="414"/>
      <c r="E995" s="414"/>
      <c r="F995" s="414"/>
      <c r="G995" s="414"/>
      <c r="H995" s="414"/>
      <c r="I995" s="414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</row>
    <row r="996" spans="2:19" x14ac:dyDescent="0.3">
      <c r="B996" s="414"/>
      <c r="C996" s="414"/>
      <c r="D996" s="414"/>
      <c r="E996" s="414"/>
      <c r="F996" s="414"/>
      <c r="G996" s="414"/>
      <c r="H996" s="414"/>
      <c r="I996" s="414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</row>
    <row r="997" spans="2:19" x14ac:dyDescent="0.3">
      <c r="B997" s="414"/>
      <c r="C997" s="414"/>
      <c r="D997" s="414"/>
      <c r="E997" s="414"/>
      <c r="F997" s="414"/>
      <c r="G997" s="414"/>
      <c r="H997" s="414"/>
      <c r="I997" s="414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</row>
    <row r="998" spans="2:19" x14ac:dyDescent="0.3">
      <c r="B998" s="414"/>
      <c r="C998" s="414"/>
      <c r="D998" s="414"/>
      <c r="E998" s="414"/>
      <c r="F998" s="414"/>
      <c r="G998" s="414"/>
      <c r="H998" s="414"/>
      <c r="I998" s="414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</row>
    <row r="999" spans="2:19" x14ac:dyDescent="0.3">
      <c r="B999" s="414"/>
      <c r="C999" s="414"/>
      <c r="D999" s="414"/>
      <c r="E999" s="414"/>
      <c r="F999" s="414"/>
      <c r="G999" s="414"/>
      <c r="H999" s="414"/>
      <c r="I999" s="414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</row>
    <row r="1000" spans="2:19" x14ac:dyDescent="0.3">
      <c r="B1000" s="414"/>
      <c r="C1000" s="414"/>
      <c r="D1000" s="414"/>
      <c r="E1000" s="414"/>
      <c r="F1000" s="414"/>
      <c r="G1000" s="414"/>
      <c r="H1000" s="414"/>
      <c r="I1000" s="414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</row>
    <row r="1001" spans="2:19" x14ac:dyDescent="0.3">
      <c r="B1001" s="414"/>
      <c r="C1001" s="414"/>
      <c r="D1001" s="414"/>
      <c r="E1001" s="414"/>
      <c r="F1001" s="414"/>
      <c r="G1001" s="414"/>
      <c r="H1001" s="414"/>
      <c r="I1001" s="414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</row>
    <row r="1002" spans="2:19" x14ac:dyDescent="0.3">
      <c r="B1002" s="414"/>
      <c r="C1002" s="414"/>
      <c r="D1002" s="414"/>
      <c r="E1002" s="414"/>
      <c r="F1002" s="414"/>
      <c r="G1002" s="414"/>
      <c r="H1002" s="414"/>
      <c r="I1002" s="414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</row>
    <row r="1003" spans="2:19" x14ac:dyDescent="0.3">
      <c r="B1003" s="414"/>
      <c r="C1003" s="414"/>
      <c r="D1003" s="414"/>
      <c r="E1003" s="414"/>
      <c r="F1003" s="414"/>
      <c r="G1003" s="414"/>
      <c r="H1003" s="414"/>
      <c r="I1003" s="414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</row>
    <row r="1004" spans="2:19" x14ac:dyDescent="0.3">
      <c r="B1004" s="414"/>
      <c r="C1004" s="414"/>
      <c r="D1004" s="414"/>
      <c r="E1004" s="414"/>
      <c r="F1004" s="414"/>
      <c r="G1004" s="414"/>
      <c r="H1004" s="414"/>
      <c r="I1004" s="414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</row>
    <row r="1005" spans="2:19" x14ac:dyDescent="0.3">
      <c r="B1005" s="414"/>
      <c r="C1005" s="414"/>
      <c r="D1005" s="414"/>
      <c r="E1005" s="414"/>
      <c r="F1005" s="414"/>
      <c r="G1005" s="414"/>
      <c r="H1005" s="414"/>
      <c r="I1005" s="414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</row>
    <row r="1006" spans="2:19" x14ac:dyDescent="0.3">
      <c r="B1006" s="414"/>
      <c r="C1006" s="414"/>
      <c r="D1006" s="414"/>
      <c r="E1006" s="414"/>
      <c r="F1006" s="414"/>
      <c r="G1006" s="414"/>
      <c r="H1006" s="414"/>
      <c r="I1006" s="414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</row>
    <row r="1007" spans="2:19" x14ac:dyDescent="0.3">
      <c r="B1007" s="414"/>
      <c r="C1007" s="414"/>
      <c r="D1007" s="414"/>
      <c r="E1007" s="414"/>
      <c r="F1007" s="414"/>
      <c r="G1007" s="414"/>
      <c r="H1007" s="414"/>
      <c r="I1007" s="414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</row>
    <row r="1008" spans="2:19" x14ac:dyDescent="0.3">
      <c r="B1008" s="414"/>
      <c r="C1008" s="414"/>
      <c r="D1008" s="414"/>
      <c r="E1008" s="414"/>
      <c r="F1008" s="414"/>
      <c r="G1008" s="414"/>
      <c r="H1008" s="414"/>
      <c r="I1008" s="414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</row>
    <row r="1009" spans="2:19" x14ac:dyDescent="0.3">
      <c r="B1009" s="414"/>
      <c r="C1009" s="414"/>
      <c r="D1009" s="414"/>
      <c r="E1009" s="414"/>
      <c r="F1009" s="414"/>
      <c r="G1009" s="414"/>
      <c r="H1009" s="414"/>
      <c r="I1009" s="414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</row>
    <row r="1010" spans="2:19" x14ac:dyDescent="0.3">
      <c r="B1010" s="414"/>
      <c r="C1010" s="414"/>
      <c r="D1010" s="414"/>
      <c r="E1010" s="414"/>
      <c r="F1010" s="414"/>
      <c r="G1010" s="414"/>
      <c r="H1010" s="414"/>
      <c r="I1010" s="414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</row>
    <row r="1011" spans="2:19" x14ac:dyDescent="0.3">
      <c r="B1011" s="414"/>
      <c r="C1011" s="414"/>
      <c r="D1011" s="414"/>
      <c r="E1011" s="414"/>
      <c r="F1011" s="414"/>
      <c r="G1011" s="414"/>
      <c r="H1011" s="414"/>
      <c r="I1011" s="414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</row>
    <row r="1012" spans="2:19" x14ac:dyDescent="0.3">
      <c r="B1012" s="414"/>
      <c r="C1012" s="414"/>
      <c r="D1012" s="414"/>
      <c r="E1012" s="414"/>
      <c r="F1012" s="414"/>
      <c r="G1012" s="414"/>
      <c r="H1012" s="414"/>
      <c r="I1012" s="414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</row>
    <row r="1013" spans="2:19" x14ac:dyDescent="0.3">
      <c r="B1013" s="414"/>
      <c r="C1013" s="414"/>
      <c r="D1013" s="414"/>
      <c r="E1013" s="414"/>
      <c r="F1013" s="414"/>
      <c r="G1013" s="414"/>
      <c r="H1013" s="414"/>
      <c r="I1013" s="414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</row>
    <row r="1014" spans="2:19" x14ac:dyDescent="0.3">
      <c r="B1014" s="414"/>
      <c r="C1014" s="414"/>
      <c r="D1014" s="414"/>
      <c r="E1014" s="414"/>
      <c r="F1014" s="414"/>
      <c r="G1014" s="414"/>
      <c r="H1014" s="414"/>
      <c r="I1014" s="414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</row>
    <row r="1015" spans="2:19" x14ac:dyDescent="0.3">
      <c r="B1015" s="414"/>
      <c r="C1015" s="414"/>
      <c r="D1015" s="414"/>
      <c r="E1015" s="414"/>
      <c r="F1015" s="414"/>
      <c r="G1015" s="414"/>
      <c r="H1015" s="414"/>
      <c r="I1015" s="414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</row>
    <row r="1016" spans="2:19" x14ac:dyDescent="0.3">
      <c r="B1016" s="414"/>
      <c r="C1016" s="414"/>
      <c r="D1016" s="414"/>
      <c r="E1016" s="414"/>
      <c r="F1016" s="414"/>
      <c r="G1016" s="414"/>
      <c r="H1016" s="414"/>
      <c r="I1016" s="414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</row>
    <row r="1017" spans="2:19" x14ac:dyDescent="0.3">
      <c r="B1017" s="414"/>
      <c r="C1017" s="414"/>
      <c r="D1017" s="414"/>
      <c r="E1017" s="414"/>
      <c r="F1017" s="414"/>
      <c r="G1017" s="414"/>
      <c r="H1017" s="414"/>
      <c r="I1017" s="414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</row>
    <row r="1018" spans="2:19" x14ac:dyDescent="0.3">
      <c r="B1018" s="414"/>
      <c r="C1018" s="414"/>
      <c r="D1018" s="414"/>
      <c r="E1018" s="414"/>
      <c r="F1018" s="414"/>
      <c r="G1018" s="414"/>
      <c r="H1018" s="414"/>
      <c r="I1018" s="414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</row>
    <row r="1019" spans="2:19" x14ac:dyDescent="0.3">
      <c r="B1019" s="414"/>
      <c r="C1019" s="414"/>
      <c r="D1019" s="414"/>
      <c r="E1019" s="414"/>
      <c r="F1019" s="414"/>
      <c r="G1019" s="414"/>
      <c r="H1019" s="414"/>
      <c r="I1019" s="414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</row>
    <row r="1020" spans="2:19" x14ac:dyDescent="0.3">
      <c r="B1020" s="414"/>
      <c r="C1020" s="414"/>
      <c r="D1020" s="414"/>
      <c r="E1020" s="414"/>
      <c r="F1020" s="414"/>
      <c r="G1020" s="414"/>
      <c r="H1020" s="414"/>
      <c r="I1020" s="414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</row>
    <row r="1021" spans="2:19" x14ac:dyDescent="0.3">
      <c r="B1021" s="414"/>
      <c r="C1021" s="414"/>
      <c r="D1021" s="414"/>
      <c r="E1021" s="414"/>
      <c r="F1021" s="414"/>
      <c r="G1021" s="414"/>
      <c r="H1021" s="414"/>
      <c r="I1021" s="414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</row>
    <row r="1022" spans="2:19" x14ac:dyDescent="0.3">
      <c r="B1022" s="414"/>
      <c r="C1022" s="414"/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</row>
    <row r="1023" spans="2:19" x14ac:dyDescent="0.3">
      <c r="B1023" s="414"/>
      <c r="C1023" s="414"/>
      <c r="D1023" s="414"/>
      <c r="E1023" s="414"/>
      <c r="F1023" s="414"/>
      <c r="G1023" s="414"/>
      <c r="H1023" s="414"/>
      <c r="I1023" s="414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</row>
    <row r="1024" spans="2:19" x14ac:dyDescent="0.3">
      <c r="B1024" s="414"/>
      <c r="C1024" s="414"/>
      <c r="D1024" s="414"/>
      <c r="E1024" s="414"/>
      <c r="F1024" s="414"/>
      <c r="G1024" s="414"/>
      <c r="H1024" s="414"/>
      <c r="I1024" s="414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</row>
    <row r="1025" spans="2:19" x14ac:dyDescent="0.3">
      <c r="B1025" s="414"/>
      <c r="C1025" s="414"/>
      <c r="D1025" s="414"/>
      <c r="E1025" s="414"/>
      <c r="F1025" s="414"/>
      <c r="G1025" s="414"/>
      <c r="H1025" s="414"/>
      <c r="I1025" s="414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</row>
    <row r="1026" spans="2:19" x14ac:dyDescent="0.3">
      <c r="B1026" s="414"/>
      <c r="C1026" s="414"/>
      <c r="D1026" s="414"/>
      <c r="E1026" s="414"/>
      <c r="F1026" s="414"/>
      <c r="G1026" s="414"/>
      <c r="H1026" s="414"/>
      <c r="I1026" s="414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</row>
    <row r="1027" spans="2:19" x14ac:dyDescent="0.3">
      <c r="B1027" s="414"/>
      <c r="C1027" s="414"/>
      <c r="D1027" s="414"/>
      <c r="E1027" s="414"/>
      <c r="F1027" s="414"/>
      <c r="G1027" s="414"/>
      <c r="H1027" s="414"/>
      <c r="I1027" s="414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</row>
    <row r="1028" spans="2:19" x14ac:dyDescent="0.3">
      <c r="B1028" s="414"/>
      <c r="C1028" s="414"/>
      <c r="D1028" s="414"/>
      <c r="E1028" s="414"/>
      <c r="F1028" s="414"/>
      <c r="G1028" s="414"/>
      <c r="H1028" s="414"/>
      <c r="I1028" s="414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</row>
    <row r="1029" spans="2:19" x14ac:dyDescent="0.3">
      <c r="B1029" s="414"/>
      <c r="C1029" s="414"/>
      <c r="D1029" s="414"/>
      <c r="E1029" s="414"/>
      <c r="F1029" s="414"/>
      <c r="G1029" s="414"/>
      <c r="H1029" s="414"/>
      <c r="I1029" s="414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</row>
    <row r="1030" spans="2:19" x14ac:dyDescent="0.3">
      <c r="B1030" s="414"/>
      <c r="C1030" s="414"/>
      <c r="D1030" s="414"/>
      <c r="E1030" s="414"/>
      <c r="F1030" s="414"/>
      <c r="G1030" s="414"/>
      <c r="H1030" s="414"/>
      <c r="I1030" s="414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</row>
    <row r="1031" spans="2:19" x14ac:dyDescent="0.3">
      <c r="B1031" s="414"/>
      <c r="C1031" s="414"/>
      <c r="D1031" s="414"/>
      <c r="E1031" s="414"/>
      <c r="F1031" s="414"/>
      <c r="G1031" s="414"/>
      <c r="H1031" s="414"/>
      <c r="I1031" s="414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</row>
    <row r="1032" spans="2:19" x14ac:dyDescent="0.3">
      <c r="B1032" s="414"/>
      <c r="C1032" s="414"/>
      <c r="D1032" s="414"/>
      <c r="E1032" s="414"/>
      <c r="F1032" s="414"/>
      <c r="G1032" s="414"/>
      <c r="H1032" s="414"/>
      <c r="I1032" s="414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</row>
    <row r="1033" spans="2:19" x14ac:dyDescent="0.3">
      <c r="B1033" s="414"/>
      <c r="C1033" s="414"/>
      <c r="D1033" s="414"/>
      <c r="E1033" s="414"/>
      <c r="F1033" s="414"/>
      <c r="G1033" s="414"/>
      <c r="H1033" s="414"/>
      <c r="I1033" s="414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</row>
    <row r="1034" spans="2:19" x14ac:dyDescent="0.3">
      <c r="B1034" s="414"/>
      <c r="C1034" s="414"/>
      <c r="D1034" s="414"/>
      <c r="E1034" s="414"/>
      <c r="F1034" s="414"/>
      <c r="G1034" s="414"/>
      <c r="H1034" s="414"/>
      <c r="I1034" s="414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</row>
    <row r="1035" spans="2:19" x14ac:dyDescent="0.3">
      <c r="B1035" s="414"/>
      <c r="C1035" s="414"/>
      <c r="D1035" s="414"/>
      <c r="E1035" s="414"/>
      <c r="F1035" s="414"/>
      <c r="G1035" s="414"/>
      <c r="H1035" s="414"/>
      <c r="I1035" s="414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</row>
    <row r="1036" spans="2:19" x14ac:dyDescent="0.3">
      <c r="B1036" s="414"/>
      <c r="C1036" s="414"/>
      <c r="D1036" s="414"/>
      <c r="E1036" s="414"/>
      <c r="F1036" s="414"/>
      <c r="G1036" s="414"/>
      <c r="H1036" s="414"/>
      <c r="I1036" s="414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</row>
    <row r="1037" spans="2:19" x14ac:dyDescent="0.3">
      <c r="B1037" s="414"/>
      <c r="C1037" s="414"/>
      <c r="D1037" s="414"/>
      <c r="E1037" s="414"/>
      <c r="F1037" s="414"/>
      <c r="G1037" s="414"/>
      <c r="H1037" s="414"/>
      <c r="I1037" s="414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</row>
    <row r="1038" spans="2:19" x14ac:dyDescent="0.3">
      <c r="B1038" s="414"/>
      <c r="C1038" s="414"/>
      <c r="D1038" s="414"/>
      <c r="E1038" s="414"/>
      <c r="F1038" s="414"/>
      <c r="G1038" s="414"/>
      <c r="H1038" s="414"/>
      <c r="I1038" s="414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</row>
    <row r="1039" spans="2:19" x14ac:dyDescent="0.3">
      <c r="B1039" s="414"/>
      <c r="C1039" s="414"/>
      <c r="D1039" s="414"/>
      <c r="E1039" s="414"/>
      <c r="F1039" s="414"/>
      <c r="G1039" s="414"/>
      <c r="H1039" s="414"/>
      <c r="I1039" s="414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</row>
    <row r="1040" spans="2:19" x14ac:dyDescent="0.3">
      <c r="B1040" s="414"/>
      <c r="C1040" s="414"/>
      <c r="D1040" s="414"/>
      <c r="E1040" s="414"/>
      <c r="F1040" s="414"/>
      <c r="G1040" s="414"/>
      <c r="H1040" s="414"/>
      <c r="I1040" s="414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</row>
    <row r="1041" spans="2:19" x14ac:dyDescent="0.3">
      <c r="B1041" s="414"/>
      <c r="C1041" s="414"/>
      <c r="D1041" s="414"/>
      <c r="E1041" s="414"/>
      <c r="F1041" s="414"/>
      <c r="G1041" s="414"/>
      <c r="H1041" s="414"/>
      <c r="I1041" s="414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</row>
    <row r="1042" spans="2:19" x14ac:dyDescent="0.3">
      <c r="B1042" s="414"/>
      <c r="C1042" s="414"/>
      <c r="D1042" s="414"/>
      <c r="E1042" s="414"/>
      <c r="F1042" s="414"/>
      <c r="G1042" s="414"/>
      <c r="H1042" s="414"/>
      <c r="I1042" s="414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</row>
    <row r="1043" spans="2:19" x14ac:dyDescent="0.3">
      <c r="B1043" s="414"/>
      <c r="C1043" s="414"/>
      <c r="D1043" s="414"/>
      <c r="E1043" s="414"/>
      <c r="F1043" s="414"/>
      <c r="G1043" s="414"/>
      <c r="H1043" s="414"/>
      <c r="I1043" s="414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</row>
    <row r="1044" spans="2:19" x14ac:dyDescent="0.3">
      <c r="B1044" s="414"/>
      <c r="C1044" s="414"/>
      <c r="D1044" s="414"/>
      <c r="E1044" s="414"/>
      <c r="F1044" s="414"/>
      <c r="G1044" s="414"/>
      <c r="H1044" s="414"/>
      <c r="I1044" s="414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</row>
    <row r="1045" spans="2:19" x14ac:dyDescent="0.3">
      <c r="B1045" s="414"/>
      <c r="C1045" s="414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</row>
    <row r="1046" spans="2:19" x14ac:dyDescent="0.3">
      <c r="B1046" s="414"/>
      <c r="C1046" s="414"/>
      <c r="D1046" s="414"/>
      <c r="E1046" s="414"/>
      <c r="F1046" s="414"/>
      <c r="G1046" s="414"/>
      <c r="H1046" s="414"/>
      <c r="I1046" s="414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</row>
    <row r="1047" spans="2:19" x14ac:dyDescent="0.3">
      <c r="B1047" s="414"/>
      <c r="C1047" s="414"/>
      <c r="D1047" s="414"/>
      <c r="E1047" s="414"/>
      <c r="F1047" s="414"/>
      <c r="G1047" s="414"/>
      <c r="H1047" s="414"/>
      <c r="I1047" s="414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</row>
    <row r="1048" spans="2:19" x14ac:dyDescent="0.3">
      <c r="B1048" s="414"/>
      <c r="C1048" s="414"/>
      <c r="D1048" s="414"/>
      <c r="E1048" s="414"/>
      <c r="F1048" s="414"/>
      <c r="G1048" s="414"/>
      <c r="H1048" s="414"/>
      <c r="I1048" s="414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</row>
    <row r="1049" spans="2:19" x14ac:dyDescent="0.3">
      <c r="B1049" s="414"/>
      <c r="C1049" s="414"/>
      <c r="D1049" s="414"/>
      <c r="E1049" s="414"/>
      <c r="F1049" s="414"/>
      <c r="G1049" s="414"/>
      <c r="H1049" s="414"/>
      <c r="I1049" s="414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</row>
    <row r="1050" spans="2:19" x14ac:dyDescent="0.3">
      <c r="B1050" s="414"/>
      <c r="C1050" s="414"/>
      <c r="D1050" s="414"/>
      <c r="E1050" s="414"/>
      <c r="F1050" s="414"/>
      <c r="G1050" s="414"/>
      <c r="H1050" s="414"/>
      <c r="I1050" s="414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</row>
    <row r="1051" spans="2:19" x14ac:dyDescent="0.3">
      <c r="B1051" s="414"/>
      <c r="C1051" s="414"/>
      <c r="D1051" s="414"/>
      <c r="E1051" s="414"/>
      <c r="F1051" s="414"/>
      <c r="G1051" s="414"/>
      <c r="H1051" s="414"/>
      <c r="I1051" s="414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</row>
    <row r="1052" spans="2:19" x14ac:dyDescent="0.3">
      <c r="B1052" s="414"/>
      <c r="C1052" s="414"/>
      <c r="D1052" s="414"/>
      <c r="E1052" s="414"/>
      <c r="F1052" s="414"/>
      <c r="G1052" s="414"/>
      <c r="H1052" s="414"/>
      <c r="I1052" s="414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</row>
    <row r="1053" spans="2:19" x14ac:dyDescent="0.3">
      <c r="B1053" s="414"/>
      <c r="C1053" s="414"/>
      <c r="D1053" s="414"/>
      <c r="E1053" s="414"/>
      <c r="F1053" s="414"/>
      <c r="G1053" s="414"/>
      <c r="H1053" s="414"/>
      <c r="I1053" s="414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</row>
    <row r="1054" spans="2:19" x14ac:dyDescent="0.3">
      <c r="B1054" s="414"/>
      <c r="C1054" s="414"/>
      <c r="D1054" s="414"/>
      <c r="E1054" s="414"/>
      <c r="F1054" s="414"/>
      <c r="G1054" s="414"/>
      <c r="H1054" s="414"/>
      <c r="I1054" s="414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</row>
    <row r="1055" spans="2:19" x14ac:dyDescent="0.3">
      <c r="B1055" s="414"/>
      <c r="C1055" s="414"/>
      <c r="D1055" s="414"/>
      <c r="E1055" s="414"/>
      <c r="F1055" s="414"/>
      <c r="G1055" s="414"/>
      <c r="H1055" s="414"/>
      <c r="I1055" s="414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</row>
    <row r="1056" spans="2:19" x14ac:dyDescent="0.3">
      <c r="B1056" s="414"/>
      <c r="C1056" s="414"/>
      <c r="D1056" s="414"/>
      <c r="E1056" s="414"/>
      <c r="F1056" s="414"/>
      <c r="G1056" s="414"/>
      <c r="H1056" s="414"/>
      <c r="I1056" s="414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</row>
    <row r="1057" spans="2:19" x14ac:dyDescent="0.3">
      <c r="B1057" s="414"/>
      <c r="C1057" s="414"/>
      <c r="D1057" s="414"/>
      <c r="E1057" s="414"/>
      <c r="F1057" s="414"/>
      <c r="G1057" s="414"/>
      <c r="H1057" s="414"/>
      <c r="I1057" s="414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</row>
    <row r="1058" spans="2:19" x14ac:dyDescent="0.3">
      <c r="B1058" s="414"/>
      <c r="C1058" s="414"/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</row>
    <row r="1059" spans="2:19" x14ac:dyDescent="0.3">
      <c r="B1059" s="414"/>
      <c r="C1059" s="414"/>
      <c r="D1059" s="414"/>
      <c r="E1059" s="414"/>
      <c r="F1059" s="414"/>
      <c r="G1059" s="414"/>
      <c r="H1059" s="414"/>
      <c r="I1059" s="414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</row>
    <row r="1060" spans="2:19" x14ac:dyDescent="0.3">
      <c r="B1060" s="414"/>
      <c r="C1060" s="414"/>
      <c r="D1060" s="414"/>
      <c r="E1060" s="414"/>
      <c r="F1060" s="414"/>
      <c r="G1060" s="414"/>
      <c r="H1060" s="414"/>
      <c r="I1060" s="414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</row>
    <row r="1061" spans="2:19" x14ac:dyDescent="0.3">
      <c r="B1061" s="414"/>
      <c r="C1061" s="414"/>
      <c r="D1061" s="414"/>
      <c r="E1061" s="414"/>
      <c r="F1061" s="414"/>
      <c r="G1061" s="414"/>
      <c r="H1061" s="414"/>
      <c r="I1061" s="414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</row>
    <row r="1062" spans="2:19" x14ac:dyDescent="0.3">
      <c r="B1062" s="414"/>
      <c r="C1062" s="414"/>
      <c r="D1062" s="414"/>
      <c r="E1062" s="414"/>
      <c r="F1062" s="414"/>
      <c r="G1062" s="414"/>
      <c r="H1062" s="414"/>
      <c r="I1062" s="414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</row>
    <row r="1063" spans="2:19" x14ac:dyDescent="0.3">
      <c r="B1063" s="414"/>
      <c r="C1063" s="414"/>
      <c r="D1063" s="414"/>
      <c r="E1063" s="414"/>
      <c r="F1063" s="414"/>
      <c r="G1063" s="414"/>
      <c r="H1063" s="414"/>
      <c r="I1063" s="414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</row>
    <row r="1064" spans="2:19" x14ac:dyDescent="0.3">
      <c r="B1064" s="414"/>
      <c r="C1064" s="414"/>
      <c r="D1064" s="414"/>
      <c r="E1064" s="414"/>
      <c r="F1064" s="414"/>
      <c r="G1064" s="414"/>
      <c r="H1064" s="414"/>
      <c r="I1064" s="414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</row>
    <row r="1065" spans="2:19" x14ac:dyDescent="0.3">
      <c r="B1065" s="414"/>
      <c r="C1065" s="414"/>
      <c r="D1065" s="414"/>
      <c r="E1065" s="414"/>
      <c r="F1065" s="414"/>
      <c r="G1065" s="414"/>
      <c r="H1065" s="414"/>
      <c r="I1065" s="414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</row>
    <row r="1066" spans="2:19" x14ac:dyDescent="0.3">
      <c r="B1066" s="414"/>
      <c r="C1066" s="414"/>
      <c r="D1066" s="414"/>
      <c r="E1066" s="414"/>
      <c r="F1066" s="414"/>
      <c r="G1066" s="414"/>
      <c r="H1066" s="414"/>
      <c r="I1066" s="414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</row>
    <row r="1067" spans="2:19" x14ac:dyDescent="0.3">
      <c r="B1067" s="414"/>
      <c r="C1067" s="414"/>
      <c r="D1067" s="414"/>
      <c r="E1067" s="414"/>
      <c r="F1067" s="414"/>
      <c r="G1067" s="414"/>
      <c r="H1067" s="414"/>
      <c r="I1067" s="414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</row>
    <row r="1068" spans="2:19" x14ac:dyDescent="0.3">
      <c r="B1068" s="414"/>
      <c r="C1068" s="414"/>
      <c r="D1068" s="414"/>
      <c r="E1068" s="414"/>
      <c r="F1068" s="414"/>
      <c r="G1068" s="414"/>
      <c r="H1068" s="414"/>
      <c r="I1068" s="414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</row>
    <row r="1069" spans="2:19" x14ac:dyDescent="0.3">
      <c r="B1069" s="414"/>
      <c r="C1069" s="414"/>
      <c r="D1069" s="414"/>
      <c r="E1069" s="414"/>
      <c r="F1069" s="414"/>
      <c r="G1069" s="414"/>
      <c r="H1069" s="414"/>
      <c r="I1069" s="414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</row>
    <row r="1070" spans="2:19" x14ac:dyDescent="0.3">
      <c r="B1070" s="414"/>
      <c r="C1070" s="414"/>
      <c r="D1070" s="414"/>
      <c r="E1070" s="414"/>
      <c r="F1070" s="414"/>
      <c r="G1070" s="414"/>
      <c r="H1070" s="414"/>
      <c r="I1070" s="414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</row>
    <row r="1071" spans="2:19" x14ac:dyDescent="0.3">
      <c r="B1071" s="414"/>
      <c r="C1071" s="414"/>
      <c r="D1071" s="414"/>
      <c r="E1071" s="414"/>
      <c r="F1071" s="414"/>
      <c r="G1071" s="414"/>
      <c r="H1071" s="414"/>
      <c r="I1071" s="414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</row>
    <row r="1072" spans="2:19" x14ac:dyDescent="0.3">
      <c r="B1072" s="414"/>
      <c r="C1072" s="414"/>
      <c r="D1072" s="414"/>
      <c r="E1072" s="414"/>
      <c r="F1072" s="414"/>
      <c r="G1072" s="414"/>
      <c r="H1072" s="414"/>
      <c r="I1072" s="414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</row>
    <row r="1073" spans="2:19" x14ac:dyDescent="0.3">
      <c r="B1073" s="414"/>
      <c r="C1073" s="414"/>
      <c r="D1073" s="414"/>
      <c r="E1073" s="414"/>
      <c r="F1073" s="414"/>
      <c r="G1073" s="414"/>
      <c r="H1073" s="414"/>
      <c r="I1073" s="414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</row>
    <row r="1074" spans="2:19" x14ac:dyDescent="0.3">
      <c r="B1074" s="414"/>
      <c r="C1074" s="414"/>
      <c r="D1074" s="414"/>
      <c r="E1074" s="414"/>
      <c r="F1074" s="414"/>
      <c r="G1074" s="414"/>
      <c r="H1074" s="414"/>
      <c r="I1074" s="414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</row>
    <row r="1075" spans="2:19" x14ac:dyDescent="0.3">
      <c r="B1075" s="414"/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</row>
    <row r="1076" spans="2:19" x14ac:dyDescent="0.3">
      <c r="B1076" s="414"/>
      <c r="C1076" s="414"/>
      <c r="D1076" s="414"/>
      <c r="E1076" s="414"/>
      <c r="F1076" s="414"/>
      <c r="G1076" s="414"/>
      <c r="H1076" s="414"/>
      <c r="I1076" s="414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</row>
    <row r="1077" spans="2:19" x14ac:dyDescent="0.3">
      <c r="B1077" s="414"/>
      <c r="C1077" s="414"/>
      <c r="D1077" s="414"/>
      <c r="E1077" s="414"/>
      <c r="F1077" s="414"/>
      <c r="G1077" s="414"/>
      <c r="H1077" s="414"/>
      <c r="I1077" s="414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</row>
    <row r="1078" spans="2:19" x14ac:dyDescent="0.3">
      <c r="B1078" s="414"/>
      <c r="C1078" s="414"/>
      <c r="D1078" s="414"/>
      <c r="E1078" s="414"/>
      <c r="F1078" s="414"/>
      <c r="G1078" s="414"/>
      <c r="H1078" s="414"/>
      <c r="I1078" s="414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</row>
    <row r="1079" spans="2:19" x14ac:dyDescent="0.3">
      <c r="B1079" s="414"/>
      <c r="C1079" s="414"/>
      <c r="D1079" s="414"/>
      <c r="E1079" s="414"/>
      <c r="F1079" s="414"/>
      <c r="G1079" s="414"/>
      <c r="H1079" s="414"/>
      <c r="I1079" s="414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</row>
    <row r="1080" spans="2:19" x14ac:dyDescent="0.3">
      <c r="B1080" s="414"/>
      <c r="C1080" s="414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</row>
    <row r="1081" spans="2:19" x14ac:dyDescent="0.3">
      <c r="B1081" s="414"/>
      <c r="C1081" s="414"/>
      <c r="D1081" s="414"/>
      <c r="E1081" s="414"/>
      <c r="F1081" s="414"/>
      <c r="G1081" s="414"/>
      <c r="H1081" s="414"/>
      <c r="I1081" s="414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</row>
    <row r="1082" spans="2:19" x14ac:dyDescent="0.3">
      <c r="B1082" s="414"/>
      <c r="C1082" s="414"/>
      <c r="D1082" s="414"/>
      <c r="E1082" s="414"/>
      <c r="F1082" s="414"/>
      <c r="G1082" s="414"/>
      <c r="H1082" s="414"/>
      <c r="I1082" s="414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</row>
    <row r="1083" spans="2:19" x14ac:dyDescent="0.3">
      <c r="B1083" s="414"/>
      <c r="C1083" s="414"/>
      <c r="D1083" s="414"/>
      <c r="E1083" s="414"/>
      <c r="F1083" s="414"/>
      <c r="G1083" s="414"/>
      <c r="H1083" s="414"/>
      <c r="I1083" s="414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</row>
    <row r="1084" spans="2:19" x14ac:dyDescent="0.3">
      <c r="B1084" s="414"/>
      <c r="C1084" s="414"/>
      <c r="D1084" s="414"/>
      <c r="E1084" s="414"/>
      <c r="F1084" s="414"/>
      <c r="G1084" s="414"/>
      <c r="H1084" s="414"/>
      <c r="I1084" s="414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</row>
    <row r="1085" spans="2:19" x14ac:dyDescent="0.3">
      <c r="B1085" s="414"/>
      <c r="C1085" s="414"/>
      <c r="D1085" s="414"/>
      <c r="E1085" s="414"/>
      <c r="F1085" s="414"/>
      <c r="G1085" s="414"/>
      <c r="H1085" s="414"/>
      <c r="I1085" s="414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</row>
    <row r="1086" spans="2:19" x14ac:dyDescent="0.3">
      <c r="B1086" s="414"/>
      <c r="C1086" s="414"/>
      <c r="D1086" s="414"/>
      <c r="E1086" s="414"/>
      <c r="F1086" s="414"/>
      <c r="G1086" s="414"/>
      <c r="H1086" s="414"/>
      <c r="I1086" s="414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</row>
    <row r="1087" spans="2:19" x14ac:dyDescent="0.3">
      <c r="B1087" s="414"/>
      <c r="C1087" s="414"/>
      <c r="D1087" s="414"/>
      <c r="E1087" s="414"/>
      <c r="F1087" s="414"/>
      <c r="G1087" s="414"/>
      <c r="H1087" s="414"/>
      <c r="I1087" s="414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</row>
    <row r="1088" spans="2:19" x14ac:dyDescent="0.3">
      <c r="B1088" s="414"/>
      <c r="C1088" s="414"/>
      <c r="D1088" s="414"/>
      <c r="E1088" s="414"/>
      <c r="F1088" s="414"/>
      <c r="G1088" s="414"/>
      <c r="H1088" s="414"/>
      <c r="I1088" s="414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</row>
    <row r="1089" spans="2:19" x14ac:dyDescent="0.3">
      <c r="B1089" s="414"/>
      <c r="C1089" s="414"/>
      <c r="D1089" s="414"/>
      <c r="E1089" s="414"/>
      <c r="F1089" s="414"/>
      <c r="G1089" s="414"/>
      <c r="H1089" s="414"/>
      <c r="I1089" s="414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</row>
    <row r="1090" spans="2:19" x14ac:dyDescent="0.3">
      <c r="B1090" s="414"/>
      <c r="C1090" s="414"/>
      <c r="D1090" s="414"/>
      <c r="E1090" s="414"/>
      <c r="F1090" s="414"/>
      <c r="G1090" s="414"/>
      <c r="H1090" s="414"/>
      <c r="I1090" s="414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</row>
    <row r="1091" spans="2:19" x14ac:dyDescent="0.3">
      <c r="B1091" s="414"/>
      <c r="C1091" s="414"/>
      <c r="D1091" s="414"/>
      <c r="E1091" s="414"/>
      <c r="F1091" s="414"/>
      <c r="G1091" s="414"/>
      <c r="H1091" s="414"/>
      <c r="I1091" s="414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</row>
    <row r="1092" spans="2:19" x14ac:dyDescent="0.3">
      <c r="B1092" s="414"/>
      <c r="C1092" s="414"/>
      <c r="D1092" s="414"/>
      <c r="E1092" s="414"/>
      <c r="F1092" s="414"/>
      <c r="G1092" s="414"/>
      <c r="H1092" s="414"/>
      <c r="I1092" s="414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</row>
    <row r="1093" spans="2:19" x14ac:dyDescent="0.3">
      <c r="B1093" s="414"/>
      <c r="C1093" s="414"/>
      <c r="D1093" s="414"/>
      <c r="E1093" s="414"/>
      <c r="F1093" s="414"/>
      <c r="G1093" s="414"/>
      <c r="H1093" s="414"/>
      <c r="I1093" s="414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</row>
    <row r="1094" spans="2:19" x14ac:dyDescent="0.3">
      <c r="B1094" s="414"/>
      <c r="C1094" s="414"/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</row>
    <row r="1095" spans="2:19" x14ac:dyDescent="0.3">
      <c r="B1095" s="414"/>
      <c r="C1095" s="414"/>
      <c r="D1095" s="414"/>
      <c r="E1095" s="414"/>
      <c r="F1095" s="414"/>
      <c r="G1095" s="414"/>
      <c r="H1095" s="414"/>
      <c r="I1095" s="414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</row>
    <row r="1096" spans="2:19" x14ac:dyDescent="0.3">
      <c r="B1096" s="414"/>
      <c r="C1096" s="414"/>
      <c r="D1096" s="414"/>
      <c r="E1096" s="414"/>
      <c r="F1096" s="414"/>
      <c r="G1096" s="414"/>
      <c r="H1096" s="414"/>
      <c r="I1096" s="414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</row>
    <row r="1097" spans="2:19" x14ac:dyDescent="0.3">
      <c r="B1097" s="414"/>
      <c r="C1097" s="414"/>
      <c r="D1097" s="414"/>
      <c r="E1097" s="414"/>
      <c r="F1097" s="414"/>
      <c r="G1097" s="414"/>
      <c r="H1097" s="414"/>
      <c r="I1097" s="414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</row>
    <row r="1098" spans="2:19" x14ac:dyDescent="0.3">
      <c r="B1098" s="414"/>
      <c r="C1098" s="414"/>
      <c r="D1098" s="414"/>
      <c r="E1098" s="414"/>
      <c r="F1098" s="414"/>
      <c r="G1098" s="414"/>
      <c r="H1098" s="414"/>
      <c r="I1098" s="414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</row>
    <row r="1099" spans="2:19" x14ac:dyDescent="0.3">
      <c r="B1099" s="414"/>
      <c r="C1099" s="414"/>
      <c r="D1099" s="414"/>
      <c r="E1099" s="414"/>
      <c r="F1099" s="414"/>
      <c r="G1099" s="414"/>
      <c r="H1099" s="414"/>
      <c r="I1099" s="414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</row>
    <row r="1100" spans="2:19" x14ac:dyDescent="0.3">
      <c r="B1100" s="414"/>
      <c r="C1100" s="414"/>
      <c r="D1100" s="414"/>
      <c r="E1100" s="414"/>
      <c r="F1100" s="414"/>
      <c r="G1100" s="414"/>
      <c r="H1100" s="414"/>
      <c r="I1100" s="414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</row>
    <row r="1101" spans="2:19" x14ac:dyDescent="0.3">
      <c r="B1101" s="414"/>
      <c r="C1101" s="414"/>
      <c r="D1101" s="414"/>
      <c r="E1101" s="414"/>
      <c r="F1101" s="414"/>
      <c r="G1101" s="414"/>
      <c r="H1101" s="414"/>
      <c r="I1101" s="414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</row>
    <row r="1102" spans="2:19" x14ac:dyDescent="0.3">
      <c r="B1102" s="414"/>
      <c r="C1102" s="414"/>
      <c r="D1102" s="414"/>
      <c r="E1102" s="414"/>
      <c r="F1102" s="414"/>
      <c r="G1102" s="414"/>
      <c r="H1102" s="414"/>
      <c r="I1102" s="414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</row>
    <row r="1103" spans="2:19" x14ac:dyDescent="0.3">
      <c r="B1103" s="414"/>
      <c r="C1103" s="414"/>
      <c r="D1103" s="414"/>
      <c r="E1103" s="414"/>
      <c r="F1103" s="414"/>
      <c r="G1103" s="414"/>
      <c r="H1103" s="414"/>
      <c r="I1103" s="414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</row>
    <row r="1104" spans="2:19" x14ac:dyDescent="0.3">
      <c r="B1104" s="414"/>
      <c r="C1104" s="414"/>
      <c r="D1104" s="414"/>
      <c r="E1104" s="414"/>
      <c r="F1104" s="414"/>
      <c r="G1104" s="414"/>
      <c r="H1104" s="414"/>
      <c r="I1104" s="414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</row>
    <row r="1105" spans="2:19" x14ac:dyDescent="0.3">
      <c r="B1105" s="414"/>
      <c r="C1105" s="414"/>
      <c r="D1105" s="414"/>
      <c r="E1105" s="414"/>
      <c r="F1105" s="414"/>
      <c r="G1105" s="414"/>
      <c r="H1105" s="414"/>
      <c r="I1105" s="414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</row>
    <row r="1106" spans="2:19" x14ac:dyDescent="0.3">
      <c r="B1106" s="414"/>
      <c r="C1106" s="414"/>
      <c r="D1106" s="414"/>
      <c r="E1106" s="414"/>
      <c r="F1106" s="414"/>
      <c r="G1106" s="414"/>
      <c r="H1106" s="414"/>
      <c r="I1106" s="414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</row>
    <row r="1107" spans="2:19" x14ac:dyDescent="0.3">
      <c r="B1107" s="414"/>
      <c r="C1107" s="414"/>
      <c r="D1107" s="414"/>
      <c r="E1107" s="414"/>
      <c r="F1107" s="414"/>
      <c r="G1107" s="414"/>
      <c r="H1107" s="414"/>
      <c r="I1107" s="414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</row>
    <row r="1108" spans="2:19" x14ac:dyDescent="0.3">
      <c r="B1108" s="414"/>
      <c r="C1108" s="414"/>
      <c r="D1108" s="414"/>
      <c r="E1108" s="414"/>
      <c r="F1108" s="414"/>
      <c r="G1108" s="414"/>
      <c r="H1108" s="414"/>
      <c r="I1108" s="414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</row>
    <row r="1109" spans="2:19" x14ac:dyDescent="0.3">
      <c r="B1109" s="414"/>
      <c r="C1109" s="414"/>
      <c r="D1109" s="414"/>
      <c r="E1109" s="414"/>
      <c r="F1109" s="414"/>
      <c r="G1109" s="414"/>
      <c r="H1109" s="414"/>
      <c r="I1109" s="414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</row>
    <row r="1110" spans="2:19" x14ac:dyDescent="0.3">
      <c r="B1110" s="414"/>
      <c r="C1110" s="414"/>
      <c r="D1110" s="414"/>
      <c r="E1110" s="414"/>
      <c r="F1110" s="414"/>
      <c r="G1110" s="414"/>
      <c r="H1110" s="414"/>
      <c r="I1110" s="414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</row>
    <row r="1111" spans="2:19" x14ac:dyDescent="0.3">
      <c r="B1111" s="414"/>
      <c r="C1111" s="414"/>
      <c r="D1111" s="414"/>
      <c r="E1111" s="414"/>
      <c r="F1111" s="414"/>
      <c r="G1111" s="414"/>
      <c r="H1111" s="414"/>
      <c r="I1111" s="414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</row>
    <row r="1112" spans="2:19" x14ac:dyDescent="0.3">
      <c r="B1112" s="414"/>
      <c r="C1112" s="414"/>
      <c r="D1112" s="414"/>
      <c r="E1112" s="414"/>
      <c r="F1112" s="414"/>
      <c r="G1112" s="414"/>
      <c r="H1112" s="414"/>
      <c r="I1112" s="414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</row>
    <row r="1113" spans="2:19" x14ac:dyDescent="0.3">
      <c r="B1113" s="414"/>
      <c r="C1113" s="414"/>
      <c r="D1113" s="414"/>
      <c r="E1113" s="414"/>
      <c r="F1113" s="414"/>
      <c r="G1113" s="414"/>
      <c r="H1113" s="414"/>
      <c r="I1113" s="414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</row>
    <row r="1114" spans="2:19" x14ac:dyDescent="0.3">
      <c r="B1114" s="414"/>
      <c r="C1114" s="414"/>
      <c r="D1114" s="414"/>
      <c r="E1114" s="414"/>
      <c r="F1114" s="414"/>
      <c r="G1114" s="414"/>
      <c r="H1114" s="414"/>
      <c r="I1114" s="414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</row>
    <row r="1115" spans="2:19" x14ac:dyDescent="0.3">
      <c r="B1115" s="414"/>
      <c r="C1115" s="414"/>
      <c r="D1115" s="414"/>
      <c r="E1115" s="414"/>
      <c r="F1115" s="414"/>
      <c r="G1115" s="414"/>
      <c r="H1115" s="414"/>
      <c r="I1115" s="414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</row>
    <row r="1116" spans="2:19" x14ac:dyDescent="0.3">
      <c r="B1116" s="414"/>
      <c r="C1116" s="414"/>
      <c r="D1116" s="414"/>
      <c r="E1116" s="414"/>
      <c r="F1116" s="414"/>
      <c r="G1116" s="414"/>
      <c r="H1116" s="414"/>
      <c r="I1116" s="414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</row>
    <row r="1117" spans="2:19" x14ac:dyDescent="0.3">
      <c r="B1117" s="414"/>
      <c r="C1117" s="414"/>
      <c r="D1117" s="414"/>
      <c r="E1117" s="414"/>
      <c r="F1117" s="414"/>
      <c r="G1117" s="414"/>
      <c r="H1117" s="414"/>
      <c r="I1117" s="414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</row>
    <row r="1118" spans="2:19" x14ac:dyDescent="0.3">
      <c r="B1118" s="414"/>
      <c r="C1118" s="414"/>
      <c r="D1118" s="414"/>
      <c r="E1118" s="414"/>
      <c r="F1118" s="414"/>
      <c r="G1118" s="414"/>
      <c r="H1118" s="414"/>
      <c r="I1118" s="414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</row>
    <row r="1119" spans="2:19" x14ac:dyDescent="0.3">
      <c r="B1119" s="414"/>
      <c r="C1119" s="414"/>
      <c r="D1119" s="414"/>
      <c r="E1119" s="414"/>
      <c r="F1119" s="414"/>
      <c r="G1119" s="414"/>
      <c r="H1119" s="414"/>
      <c r="I1119" s="414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</row>
    <row r="1120" spans="2:19" x14ac:dyDescent="0.3">
      <c r="B1120" s="414"/>
      <c r="C1120" s="414"/>
      <c r="D1120" s="414"/>
      <c r="E1120" s="414"/>
      <c r="F1120" s="414"/>
      <c r="G1120" s="414"/>
      <c r="H1120" s="414"/>
      <c r="I1120" s="414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</row>
    <row r="1121" spans="2:19" x14ac:dyDescent="0.3">
      <c r="B1121" s="414"/>
      <c r="C1121" s="414"/>
      <c r="D1121" s="414"/>
      <c r="E1121" s="414"/>
      <c r="F1121" s="414"/>
      <c r="G1121" s="414"/>
      <c r="H1121" s="414"/>
      <c r="I1121" s="414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</row>
    <row r="1122" spans="2:19" x14ac:dyDescent="0.3">
      <c r="B1122" s="414"/>
      <c r="C1122" s="414"/>
      <c r="D1122" s="414"/>
      <c r="E1122" s="414"/>
      <c r="F1122" s="414"/>
      <c r="G1122" s="414"/>
      <c r="H1122" s="414"/>
      <c r="I1122" s="414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</row>
    <row r="1123" spans="2:19" x14ac:dyDescent="0.3">
      <c r="B1123" s="414"/>
      <c r="C1123" s="414"/>
      <c r="D1123" s="414"/>
      <c r="E1123" s="414"/>
      <c r="F1123" s="414"/>
      <c r="G1123" s="414"/>
      <c r="H1123" s="414"/>
      <c r="I1123" s="414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</row>
    <row r="1124" spans="2:19" x14ac:dyDescent="0.3">
      <c r="B1124" s="414"/>
      <c r="C1124" s="414"/>
      <c r="D1124" s="414"/>
      <c r="E1124" s="414"/>
      <c r="F1124" s="414"/>
      <c r="G1124" s="414"/>
      <c r="H1124" s="414"/>
      <c r="I1124" s="414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</row>
    <row r="1125" spans="2:19" x14ac:dyDescent="0.3">
      <c r="B1125" s="414"/>
      <c r="C1125" s="414"/>
      <c r="D1125" s="414"/>
      <c r="E1125" s="414"/>
      <c r="F1125" s="414"/>
      <c r="G1125" s="414"/>
      <c r="H1125" s="414"/>
      <c r="I1125" s="414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</row>
    <row r="1126" spans="2:19" x14ac:dyDescent="0.3">
      <c r="B1126" s="414"/>
      <c r="C1126" s="414"/>
      <c r="D1126" s="414"/>
      <c r="E1126" s="414"/>
      <c r="F1126" s="414"/>
      <c r="G1126" s="414"/>
      <c r="H1126" s="414"/>
      <c r="I1126" s="414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</row>
    <row r="1127" spans="2:19" x14ac:dyDescent="0.3">
      <c r="B1127" s="414"/>
      <c r="C1127" s="414"/>
      <c r="D1127" s="414"/>
      <c r="E1127" s="414"/>
      <c r="F1127" s="414"/>
      <c r="G1127" s="414"/>
      <c r="H1127" s="414"/>
      <c r="I1127" s="414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</row>
    <row r="1128" spans="2:19" x14ac:dyDescent="0.3">
      <c r="B1128" s="414"/>
      <c r="C1128" s="414"/>
      <c r="D1128" s="414"/>
      <c r="E1128" s="414"/>
      <c r="F1128" s="414"/>
      <c r="G1128" s="414"/>
      <c r="H1128" s="414"/>
      <c r="I1128" s="414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</row>
    <row r="1129" spans="2:19" x14ac:dyDescent="0.3">
      <c r="B1129" s="414"/>
      <c r="C1129" s="414"/>
      <c r="D1129" s="414"/>
      <c r="E1129" s="414"/>
      <c r="F1129" s="414"/>
      <c r="G1129" s="414"/>
      <c r="H1129" s="414"/>
      <c r="I1129" s="414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</row>
    <row r="1130" spans="2:19" x14ac:dyDescent="0.3">
      <c r="B1130" s="414"/>
      <c r="C1130" s="414"/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</row>
    <row r="1131" spans="2:19" x14ac:dyDescent="0.3">
      <c r="B1131" s="414"/>
      <c r="C1131" s="414"/>
      <c r="D1131" s="414"/>
      <c r="E1131" s="414"/>
      <c r="F1131" s="414"/>
      <c r="G1131" s="414"/>
      <c r="H1131" s="414"/>
      <c r="I1131" s="414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</row>
    <row r="1132" spans="2:19" x14ac:dyDescent="0.3">
      <c r="B1132" s="414"/>
      <c r="C1132" s="414"/>
      <c r="D1132" s="414"/>
      <c r="E1132" s="414"/>
      <c r="F1132" s="414"/>
      <c r="G1132" s="414"/>
      <c r="H1132" s="414"/>
      <c r="I1132" s="414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</row>
    <row r="1133" spans="2:19" x14ac:dyDescent="0.3">
      <c r="B1133" s="414"/>
      <c r="C1133" s="414"/>
      <c r="D1133" s="414"/>
      <c r="E1133" s="414"/>
      <c r="F1133" s="414"/>
      <c r="G1133" s="414"/>
      <c r="H1133" s="414"/>
      <c r="I1133" s="414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</row>
    <row r="1134" spans="2:19" x14ac:dyDescent="0.3">
      <c r="B1134" s="414"/>
      <c r="C1134" s="414"/>
      <c r="D1134" s="414"/>
      <c r="E1134" s="414"/>
      <c r="F1134" s="414"/>
      <c r="G1134" s="414"/>
      <c r="H1134" s="414"/>
      <c r="I1134" s="414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</row>
    <row r="1135" spans="2:19" x14ac:dyDescent="0.3">
      <c r="B1135" s="414"/>
      <c r="C1135" s="414"/>
      <c r="D1135" s="414"/>
      <c r="E1135" s="414"/>
      <c r="F1135" s="414"/>
      <c r="G1135" s="414"/>
      <c r="H1135" s="414"/>
      <c r="I1135" s="414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</row>
    <row r="1136" spans="2:19" x14ac:dyDescent="0.3">
      <c r="B1136" s="414"/>
      <c r="C1136" s="414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</row>
    <row r="1137" spans="2:19" x14ac:dyDescent="0.3">
      <c r="B1137" s="414"/>
      <c r="C1137" s="414"/>
      <c r="D1137" s="414"/>
      <c r="E1137" s="414"/>
      <c r="F1137" s="414"/>
      <c r="G1137" s="414"/>
      <c r="H1137" s="414"/>
      <c r="I1137" s="414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</row>
    <row r="1138" spans="2:19" x14ac:dyDescent="0.3">
      <c r="B1138" s="414"/>
      <c r="C1138" s="414"/>
      <c r="D1138" s="414"/>
      <c r="E1138" s="414"/>
      <c r="F1138" s="414"/>
      <c r="G1138" s="414"/>
      <c r="H1138" s="414"/>
      <c r="I1138" s="414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</row>
    <row r="1139" spans="2:19" x14ac:dyDescent="0.3">
      <c r="B1139" s="414"/>
      <c r="C1139" s="414"/>
      <c r="D1139" s="414"/>
      <c r="E1139" s="414"/>
      <c r="F1139" s="414"/>
      <c r="G1139" s="414"/>
      <c r="H1139" s="414"/>
      <c r="I1139" s="414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</row>
    <row r="1140" spans="2:19" x14ac:dyDescent="0.3">
      <c r="B1140" s="414"/>
      <c r="C1140" s="414"/>
      <c r="D1140" s="414"/>
      <c r="E1140" s="414"/>
      <c r="F1140" s="414"/>
      <c r="G1140" s="414"/>
      <c r="H1140" s="414"/>
      <c r="I1140" s="414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</row>
    <row r="1141" spans="2:19" x14ac:dyDescent="0.3">
      <c r="B1141" s="414"/>
      <c r="C1141" s="414"/>
      <c r="D1141" s="414"/>
      <c r="E1141" s="414"/>
      <c r="F1141" s="414"/>
      <c r="G1141" s="414"/>
      <c r="H1141" s="414"/>
      <c r="I1141" s="414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</row>
    <row r="1142" spans="2:19" x14ac:dyDescent="0.3">
      <c r="B1142" s="414"/>
      <c r="C1142" s="414"/>
      <c r="D1142" s="414"/>
      <c r="E1142" s="414"/>
      <c r="F1142" s="414"/>
      <c r="G1142" s="414"/>
      <c r="H1142" s="414"/>
      <c r="I1142" s="414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</row>
    <row r="1143" spans="2:19" x14ac:dyDescent="0.3">
      <c r="B1143" s="414"/>
      <c r="C1143" s="414"/>
      <c r="D1143" s="414"/>
      <c r="E1143" s="414"/>
      <c r="F1143" s="414"/>
      <c r="G1143" s="414"/>
      <c r="H1143" s="414"/>
      <c r="I1143" s="414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</row>
    <row r="1144" spans="2:19" x14ac:dyDescent="0.3">
      <c r="B1144" s="414"/>
      <c r="C1144" s="414"/>
      <c r="D1144" s="414"/>
      <c r="E1144" s="414"/>
      <c r="F1144" s="414"/>
      <c r="G1144" s="414"/>
      <c r="H1144" s="414"/>
      <c r="I1144" s="414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</row>
    <row r="1145" spans="2:19" x14ac:dyDescent="0.3">
      <c r="B1145" s="414"/>
      <c r="C1145" s="414"/>
      <c r="D1145" s="414"/>
      <c r="E1145" s="414"/>
      <c r="F1145" s="414"/>
      <c r="G1145" s="414"/>
      <c r="H1145" s="414"/>
      <c r="I1145" s="414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</row>
    <row r="1146" spans="2:19" x14ac:dyDescent="0.3">
      <c r="B1146" s="414"/>
      <c r="C1146" s="414"/>
      <c r="D1146" s="414"/>
      <c r="E1146" s="414"/>
      <c r="F1146" s="414"/>
      <c r="G1146" s="414"/>
      <c r="H1146" s="414"/>
      <c r="I1146" s="414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</row>
    <row r="1147" spans="2:19" x14ac:dyDescent="0.3">
      <c r="B1147" s="414"/>
      <c r="C1147" s="414"/>
      <c r="D1147" s="414"/>
      <c r="E1147" s="414"/>
      <c r="F1147" s="414"/>
      <c r="G1147" s="414"/>
      <c r="H1147" s="414"/>
      <c r="I1147" s="414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</row>
    <row r="1148" spans="2:19" x14ac:dyDescent="0.3">
      <c r="B1148" s="414"/>
      <c r="C1148" s="414"/>
      <c r="D1148" s="414"/>
      <c r="E1148" s="414"/>
      <c r="F1148" s="414"/>
      <c r="G1148" s="414"/>
      <c r="H1148" s="414"/>
      <c r="I1148" s="414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</row>
    <row r="1149" spans="2:19" x14ac:dyDescent="0.3">
      <c r="B1149" s="414"/>
      <c r="C1149" s="414"/>
      <c r="D1149" s="414"/>
      <c r="E1149" s="414"/>
      <c r="F1149" s="414"/>
      <c r="G1149" s="414"/>
      <c r="H1149" s="414"/>
      <c r="I1149" s="414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</row>
    <row r="1150" spans="2:19" x14ac:dyDescent="0.3">
      <c r="B1150" s="414"/>
      <c r="C1150" s="414"/>
      <c r="D1150" s="414"/>
      <c r="E1150" s="414"/>
      <c r="F1150" s="414"/>
      <c r="G1150" s="414"/>
      <c r="H1150" s="414"/>
      <c r="I1150" s="414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</row>
    <row r="1151" spans="2:19" x14ac:dyDescent="0.3">
      <c r="B1151" s="414"/>
      <c r="C1151" s="414"/>
      <c r="D1151" s="414"/>
      <c r="E1151" s="414"/>
      <c r="F1151" s="414"/>
      <c r="G1151" s="414"/>
      <c r="H1151" s="414"/>
      <c r="I1151" s="414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</row>
    <row r="1152" spans="2:19" x14ac:dyDescent="0.3">
      <c r="B1152" s="414"/>
      <c r="C1152" s="414"/>
      <c r="D1152" s="414"/>
      <c r="E1152" s="414"/>
      <c r="F1152" s="414"/>
      <c r="G1152" s="414"/>
      <c r="H1152" s="414"/>
      <c r="I1152" s="414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</row>
    <row r="1153" spans="2:19" x14ac:dyDescent="0.3">
      <c r="B1153" s="414"/>
      <c r="C1153" s="414"/>
      <c r="D1153" s="414"/>
      <c r="E1153" s="414"/>
      <c r="F1153" s="414"/>
      <c r="G1153" s="414"/>
      <c r="H1153" s="414"/>
      <c r="I1153" s="414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</row>
    <row r="1154" spans="2:19" x14ac:dyDescent="0.3">
      <c r="B1154" s="414"/>
      <c r="C1154" s="414"/>
      <c r="D1154" s="414"/>
      <c r="E1154" s="414"/>
      <c r="F1154" s="414"/>
      <c r="G1154" s="414"/>
      <c r="H1154" s="414"/>
      <c r="I1154" s="414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</row>
    <row r="1155" spans="2:19" x14ac:dyDescent="0.3">
      <c r="B1155" s="414"/>
      <c r="C1155" s="414"/>
      <c r="D1155" s="414"/>
      <c r="E1155" s="414"/>
      <c r="F1155" s="414"/>
      <c r="G1155" s="414"/>
      <c r="H1155" s="414"/>
      <c r="I1155" s="414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</row>
    <row r="1156" spans="2:19" x14ac:dyDescent="0.3">
      <c r="B1156" s="414"/>
      <c r="C1156" s="414"/>
      <c r="D1156" s="414"/>
      <c r="E1156" s="414"/>
      <c r="F1156" s="414"/>
      <c r="G1156" s="414"/>
      <c r="H1156" s="414"/>
      <c r="I1156" s="414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</row>
    <row r="1157" spans="2:19" x14ac:dyDescent="0.3">
      <c r="B1157" s="414"/>
      <c r="C1157" s="414"/>
      <c r="D1157" s="414"/>
      <c r="E1157" s="414"/>
      <c r="F1157" s="414"/>
      <c r="G1157" s="414"/>
      <c r="H1157" s="414"/>
      <c r="I1157" s="414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</row>
    <row r="1158" spans="2:19" x14ac:dyDescent="0.3">
      <c r="B1158" s="414"/>
      <c r="C1158" s="414"/>
      <c r="D1158" s="414"/>
      <c r="E1158" s="414"/>
      <c r="F1158" s="414"/>
      <c r="G1158" s="414"/>
      <c r="H1158" s="414"/>
      <c r="I1158" s="414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</row>
    <row r="1159" spans="2:19" x14ac:dyDescent="0.3">
      <c r="B1159" s="414"/>
      <c r="C1159" s="414"/>
      <c r="D1159" s="414"/>
      <c r="E1159" s="414"/>
      <c r="F1159" s="414"/>
      <c r="G1159" s="414"/>
      <c r="H1159" s="414"/>
      <c r="I1159" s="414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</row>
    <row r="1160" spans="2:19" x14ac:dyDescent="0.3">
      <c r="B1160" s="414"/>
      <c r="C1160" s="414"/>
      <c r="D1160" s="414"/>
      <c r="E1160" s="414"/>
      <c r="F1160" s="414"/>
      <c r="G1160" s="414"/>
      <c r="H1160" s="414"/>
      <c r="I1160" s="414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</row>
    <row r="1161" spans="2:19" x14ac:dyDescent="0.3">
      <c r="B1161" s="414"/>
      <c r="C1161" s="414"/>
      <c r="D1161" s="414"/>
      <c r="E1161" s="414"/>
      <c r="F1161" s="414"/>
      <c r="G1161" s="414"/>
      <c r="H1161" s="414"/>
      <c r="I1161" s="414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</row>
    <row r="1162" spans="2:19" x14ac:dyDescent="0.3">
      <c r="B1162" s="414"/>
      <c r="C1162" s="414"/>
      <c r="D1162" s="414"/>
      <c r="E1162" s="414"/>
      <c r="F1162" s="414"/>
      <c r="G1162" s="414"/>
      <c r="H1162" s="414"/>
      <c r="I1162" s="414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</row>
    <row r="1163" spans="2:19" x14ac:dyDescent="0.3">
      <c r="B1163" s="414"/>
      <c r="C1163" s="414"/>
      <c r="D1163" s="414"/>
      <c r="E1163" s="414"/>
      <c r="F1163" s="414"/>
      <c r="G1163" s="414"/>
      <c r="H1163" s="414"/>
      <c r="I1163" s="414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</row>
    <row r="1164" spans="2:19" x14ac:dyDescent="0.3">
      <c r="B1164" s="414"/>
      <c r="C1164" s="414"/>
      <c r="D1164" s="414"/>
      <c r="E1164" s="414"/>
      <c r="F1164" s="414"/>
      <c r="G1164" s="414"/>
      <c r="H1164" s="414"/>
      <c r="I1164" s="414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</row>
    <row r="1165" spans="2:19" x14ac:dyDescent="0.3">
      <c r="B1165" s="414"/>
      <c r="C1165" s="414"/>
      <c r="D1165" s="414"/>
      <c r="E1165" s="414"/>
      <c r="F1165" s="414"/>
      <c r="G1165" s="414"/>
      <c r="H1165" s="414"/>
      <c r="I1165" s="414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</row>
    <row r="1166" spans="2:19" x14ac:dyDescent="0.3">
      <c r="B1166" s="414"/>
      <c r="C1166" s="414"/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</row>
    <row r="1167" spans="2:19" x14ac:dyDescent="0.3">
      <c r="B1167" s="414"/>
      <c r="C1167" s="414"/>
      <c r="D1167" s="414"/>
      <c r="E1167" s="414"/>
      <c r="F1167" s="414"/>
      <c r="G1167" s="414"/>
      <c r="H1167" s="414"/>
      <c r="I1167" s="414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</row>
    <row r="1168" spans="2:19" x14ac:dyDescent="0.3">
      <c r="B1168" s="414"/>
      <c r="C1168" s="414"/>
      <c r="D1168" s="414"/>
      <c r="E1168" s="414"/>
      <c r="F1168" s="414"/>
      <c r="G1168" s="414"/>
      <c r="H1168" s="414"/>
      <c r="I1168" s="414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</row>
    <row r="1169" spans="2:19" x14ac:dyDescent="0.3">
      <c r="B1169" s="414"/>
      <c r="C1169" s="414"/>
      <c r="D1169" s="414"/>
      <c r="E1169" s="414"/>
      <c r="F1169" s="414"/>
      <c r="G1169" s="414"/>
      <c r="H1169" s="414"/>
      <c r="I1169" s="414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</row>
    <row r="1170" spans="2:19" x14ac:dyDescent="0.3">
      <c r="B1170" s="414"/>
      <c r="C1170" s="414"/>
      <c r="D1170" s="414"/>
      <c r="E1170" s="414"/>
      <c r="F1170" s="414"/>
      <c r="G1170" s="414"/>
      <c r="H1170" s="414"/>
      <c r="I1170" s="414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</row>
    <row r="1171" spans="2:19" x14ac:dyDescent="0.3">
      <c r="B1171" s="414"/>
      <c r="C1171" s="414"/>
      <c r="D1171" s="414"/>
      <c r="E1171" s="414"/>
      <c r="F1171" s="414"/>
      <c r="G1171" s="414"/>
      <c r="H1171" s="414"/>
      <c r="I1171" s="414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</row>
    <row r="1172" spans="2:19" x14ac:dyDescent="0.3">
      <c r="B1172" s="414"/>
      <c r="C1172" s="414"/>
      <c r="D1172" s="414"/>
      <c r="E1172" s="414"/>
      <c r="F1172" s="414"/>
      <c r="G1172" s="414"/>
      <c r="H1172" s="414"/>
      <c r="I1172" s="414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</row>
    <row r="1173" spans="2:19" x14ac:dyDescent="0.3">
      <c r="B1173" s="414"/>
      <c r="C1173" s="414"/>
      <c r="D1173" s="414"/>
      <c r="E1173" s="414"/>
      <c r="F1173" s="414"/>
      <c r="G1173" s="414"/>
      <c r="H1173" s="414"/>
      <c r="I1173" s="414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</row>
    <row r="1174" spans="2:19" x14ac:dyDescent="0.3">
      <c r="B1174" s="414"/>
      <c r="C1174" s="414"/>
      <c r="D1174" s="414"/>
      <c r="E1174" s="414"/>
      <c r="F1174" s="414"/>
      <c r="G1174" s="414"/>
      <c r="H1174" s="414"/>
      <c r="I1174" s="414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</row>
    <row r="1175" spans="2:19" x14ac:dyDescent="0.3">
      <c r="B1175" s="414"/>
      <c r="C1175" s="414"/>
      <c r="D1175" s="414"/>
      <c r="E1175" s="414"/>
      <c r="F1175" s="414"/>
      <c r="G1175" s="414"/>
      <c r="H1175" s="414"/>
      <c r="I1175" s="414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</row>
    <row r="1176" spans="2:19" x14ac:dyDescent="0.3">
      <c r="B1176" s="414"/>
      <c r="C1176" s="414"/>
      <c r="D1176" s="414"/>
      <c r="E1176" s="414"/>
      <c r="F1176" s="414"/>
      <c r="G1176" s="414"/>
      <c r="H1176" s="414"/>
      <c r="I1176" s="414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</row>
    <row r="1177" spans="2:19" x14ac:dyDescent="0.3">
      <c r="B1177" s="414"/>
      <c r="C1177" s="414"/>
      <c r="D1177" s="414"/>
      <c r="E1177" s="414"/>
      <c r="F1177" s="414"/>
      <c r="G1177" s="414"/>
      <c r="H1177" s="414"/>
      <c r="I1177" s="414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</row>
    <row r="1178" spans="2:19" x14ac:dyDescent="0.3">
      <c r="B1178" s="414"/>
      <c r="C1178" s="414"/>
      <c r="D1178" s="414"/>
      <c r="E1178" s="414"/>
      <c r="F1178" s="414"/>
      <c r="G1178" s="414"/>
      <c r="H1178" s="414"/>
      <c r="I1178" s="414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</row>
    <row r="1179" spans="2:19" x14ac:dyDescent="0.3">
      <c r="B1179" s="414"/>
      <c r="C1179" s="414"/>
      <c r="D1179" s="414"/>
      <c r="E1179" s="414"/>
      <c r="F1179" s="414"/>
      <c r="G1179" s="414"/>
      <c r="H1179" s="414"/>
      <c r="I1179" s="414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</row>
    <row r="1180" spans="2:19" x14ac:dyDescent="0.3">
      <c r="B1180" s="414"/>
      <c r="C1180" s="414"/>
      <c r="D1180" s="414"/>
      <c r="E1180" s="414"/>
      <c r="F1180" s="414"/>
      <c r="G1180" s="414"/>
      <c r="H1180" s="414"/>
      <c r="I1180" s="414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</row>
    <row r="1181" spans="2:19" x14ac:dyDescent="0.3">
      <c r="B1181" s="414"/>
      <c r="C1181" s="414"/>
      <c r="D1181" s="414"/>
      <c r="E1181" s="414"/>
      <c r="F1181" s="414"/>
      <c r="G1181" s="414"/>
      <c r="H1181" s="414"/>
      <c r="I1181" s="414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</row>
    <row r="1182" spans="2:19" x14ac:dyDescent="0.3">
      <c r="B1182" s="414"/>
      <c r="C1182" s="414"/>
      <c r="D1182" s="414"/>
      <c r="E1182" s="414"/>
      <c r="F1182" s="414"/>
      <c r="G1182" s="414"/>
      <c r="H1182" s="414"/>
      <c r="I1182" s="414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</row>
    <row r="1183" spans="2:19" x14ac:dyDescent="0.3">
      <c r="B1183" s="414"/>
      <c r="C1183" s="414"/>
      <c r="D1183" s="414"/>
      <c r="E1183" s="414"/>
      <c r="F1183" s="414"/>
      <c r="G1183" s="414"/>
      <c r="H1183" s="414"/>
      <c r="I1183" s="414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</row>
    <row r="1184" spans="2:19" x14ac:dyDescent="0.3">
      <c r="B1184" s="414"/>
      <c r="C1184" s="414"/>
      <c r="D1184" s="414"/>
      <c r="E1184" s="414"/>
      <c r="F1184" s="414"/>
      <c r="G1184" s="414"/>
      <c r="H1184" s="414"/>
      <c r="I1184" s="414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</row>
    <row r="1185" spans="2:19" x14ac:dyDescent="0.3">
      <c r="B1185" s="414"/>
      <c r="C1185" s="414"/>
      <c r="D1185" s="414"/>
      <c r="E1185" s="414"/>
      <c r="F1185" s="414"/>
      <c r="G1185" s="414"/>
      <c r="H1185" s="414"/>
      <c r="I1185" s="414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</row>
    <row r="1186" spans="2:19" x14ac:dyDescent="0.3">
      <c r="B1186" s="414"/>
      <c r="C1186" s="414"/>
      <c r="D1186" s="414"/>
      <c r="E1186" s="414"/>
      <c r="F1186" s="414"/>
      <c r="G1186" s="414"/>
      <c r="H1186" s="414"/>
      <c r="I1186" s="414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</row>
    <row r="1187" spans="2:19" x14ac:dyDescent="0.3">
      <c r="B1187" s="414"/>
      <c r="C1187" s="414"/>
      <c r="D1187" s="414"/>
      <c r="E1187" s="414"/>
      <c r="F1187" s="414"/>
      <c r="G1187" s="414"/>
      <c r="H1187" s="414"/>
      <c r="I1187" s="414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</row>
    <row r="1188" spans="2:19" x14ac:dyDescent="0.3">
      <c r="B1188" s="414"/>
      <c r="C1188" s="414"/>
      <c r="D1188" s="414"/>
      <c r="E1188" s="414"/>
      <c r="F1188" s="414"/>
      <c r="G1188" s="414"/>
      <c r="H1188" s="414"/>
      <c r="I1188" s="414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</row>
    <row r="1189" spans="2:19" x14ac:dyDescent="0.3">
      <c r="B1189" s="414"/>
      <c r="C1189" s="414"/>
      <c r="D1189" s="414"/>
      <c r="E1189" s="414"/>
      <c r="F1189" s="414"/>
      <c r="G1189" s="414"/>
      <c r="H1189" s="414"/>
      <c r="I1189" s="414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</row>
    <row r="1190" spans="2:19" x14ac:dyDescent="0.3">
      <c r="B1190" s="414"/>
      <c r="C1190" s="414"/>
      <c r="D1190" s="414"/>
      <c r="E1190" s="414"/>
      <c r="F1190" s="414"/>
      <c r="G1190" s="414"/>
      <c r="H1190" s="414"/>
      <c r="I1190" s="414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</row>
    <row r="1191" spans="2:19" x14ac:dyDescent="0.3">
      <c r="B1191" s="414"/>
      <c r="C1191" s="414"/>
      <c r="D1191" s="414"/>
      <c r="E1191" s="414"/>
      <c r="F1191" s="414"/>
      <c r="G1191" s="414"/>
      <c r="H1191" s="414"/>
      <c r="I1191" s="414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</row>
    <row r="1192" spans="2:19" x14ac:dyDescent="0.3">
      <c r="B1192" s="414"/>
      <c r="C1192" s="414"/>
      <c r="D1192" s="414"/>
      <c r="E1192" s="414"/>
      <c r="F1192" s="414"/>
      <c r="G1192" s="414"/>
      <c r="H1192" s="414"/>
      <c r="I1192" s="414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</row>
    <row r="1193" spans="2:19" x14ac:dyDescent="0.3">
      <c r="B1193" s="414"/>
      <c r="C1193" s="414"/>
      <c r="D1193" s="414"/>
      <c r="E1193" s="414"/>
      <c r="F1193" s="414"/>
      <c r="G1193" s="414"/>
      <c r="H1193" s="414"/>
      <c r="I1193" s="414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</row>
    <row r="1194" spans="2:19" x14ac:dyDescent="0.3">
      <c r="B1194" s="414"/>
      <c r="C1194" s="414"/>
      <c r="D1194" s="414"/>
      <c r="E1194" s="414"/>
      <c r="F1194" s="414"/>
      <c r="G1194" s="414"/>
      <c r="H1194" s="414"/>
      <c r="I1194" s="414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</row>
    <row r="1195" spans="2:19" x14ac:dyDescent="0.3">
      <c r="B1195" s="414"/>
      <c r="C1195" s="414"/>
      <c r="D1195" s="414"/>
      <c r="E1195" s="414"/>
      <c r="F1195" s="414"/>
      <c r="G1195" s="414"/>
      <c r="H1195" s="414"/>
      <c r="I1195" s="414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</row>
    <row r="1196" spans="2:19" x14ac:dyDescent="0.3">
      <c r="B1196" s="414"/>
      <c r="C1196" s="414"/>
      <c r="D1196" s="414"/>
      <c r="E1196" s="414"/>
      <c r="F1196" s="414"/>
      <c r="G1196" s="414"/>
      <c r="H1196" s="414"/>
      <c r="I1196" s="414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</row>
    <row r="1197" spans="2:19" x14ac:dyDescent="0.3">
      <c r="B1197" s="414"/>
      <c r="C1197" s="414"/>
      <c r="D1197" s="414"/>
      <c r="E1197" s="414"/>
      <c r="F1197" s="414"/>
      <c r="G1197" s="414"/>
      <c r="H1197" s="414"/>
      <c r="I1197" s="414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</row>
    <row r="1198" spans="2:19" x14ac:dyDescent="0.3">
      <c r="B1198" s="414"/>
      <c r="C1198" s="414"/>
      <c r="D1198" s="414"/>
      <c r="E1198" s="414"/>
      <c r="F1198" s="414"/>
      <c r="G1198" s="414"/>
      <c r="H1198" s="414"/>
      <c r="I1198" s="414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</row>
    <row r="1199" spans="2:19" x14ac:dyDescent="0.3">
      <c r="B1199" s="414"/>
      <c r="C1199" s="414"/>
      <c r="D1199" s="414"/>
      <c r="E1199" s="414"/>
      <c r="F1199" s="414"/>
      <c r="G1199" s="414"/>
      <c r="H1199" s="414"/>
      <c r="I1199" s="414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</row>
    <row r="1200" spans="2:19" x14ac:dyDescent="0.3">
      <c r="B1200" s="414"/>
      <c r="C1200" s="414"/>
      <c r="D1200" s="414"/>
      <c r="E1200" s="414"/>
      <c r="F1200" s="414"/>
      <c r="G1200" s="414"/>
      <c r="H1200" s="414"/>
      <c r="I1200" s="414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</row>
    <row r="1201" spans="2:19" x14ac:dyDescent="0.3">
      <c r="B1201" s="414"/>
      <c r="C1201" s="414"/>
      <c r="D1201" s="414"/>
      <c r="E1201" s="414"/>
      <c r="F1201" s="414"/>
      <c r="G1201" s="414"/>
      <c r="H1201" s="414"/>
      <c r="I1201" s="414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</row>
    <row r="1202" spans="2:19" x14ac:dyDescent="0.3">
      <c r="B1202" s="414"/>
      <c r="C1202" s="414"/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</row>
    <row r="1203" spans="2:19" x14ac:dyDescent="0.3">
      <c r="B1203" s="414"/>
      <c r="C1203" s="414"/>
      <c r="D1203" s="414"/>
      <c r="E1203" s="414"/>
      <c r="F1203" s="414"/>
      <c r="G1203" s="414"/>
      <c r="H1203" s="414"/>
      <c r="I1203" s="414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</row>
    <row r="1204" spans="2:19" x14ac:dyDescent="0.3">
      <c r="B1204" s="414"/>
      <c r="C1204" s="414"/>
      <c r="D1204" s="414"/>
      <c r="E1204" s="414"/>
      <c r="F1204" s="414"/>
      <c r="G1204" s="414"/>
      <c r="H1204" s="414"/>
      <c r="I1204" s="414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</row>
    <row r="1205" spans="2:19" x14ac:dyDescent="0.3">
      <c r="B1205" s="414"/>
      <c r="C1205" s="414"/>
      <c r="D1205" s="414"/>
      <c r="E1205" s="414"/>
      <c r="F1205" s="414"/>
      <c r="G1205" s="414"/>
      <c r="H1205" s="414"/>
      <c r="I1205" s="414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</row>
    <row r="1206" spans="2:19" x14ac:dyDescent="0.3">
      <c r="B1206" s="414"/>
      <c r="C1206" s="414"/>
      <c r="D1206" s="414"/>
      <c r="E1206" s="414"/>
      <c r="F1206" s="414"/>
      <c r="G1206" s="414"/>
      <c r="H1206" s="414"/>
      <c r="I1206" s="414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</row>
    <row r="1207" spans="2:19" x14ac:dyDescent="0.3">
      <c r="B1207" s="414"/>
      <c r="C1207" s="414"/>
      <c r="D1207" s="414"/>
      <c r="E1207" s="414"/>
      <c r="F1207" s="414"/>
      <c r="G1207" s="414"/>
      <c r="H1207" s="414"/>
      <c r="I1207" s="414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</row>
    <row r="1208" spans="2:19" x14ac:dyDescent="0.3">
      <c r="B1208" s="414"/>
      <c r="C1208" s="414"/>
      <c r="D1208" s="414"/>
      <c r="E1208" s="414"/>
      <c r="F1208" s="414"/>
      <c r="G1208" s="414"/>
      <c r="H1208" s="414"/>
      <c r="I1208" s="414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</row>
    <row r="1209" spans="2:19" x14ac:dyDescent="0.3">
      <c r="B1209" s="414"/>
      <c r="C1209" s="414"/>
      <c r="D1209" s="414"/>
      <c r="E1209" s="414"/>
      <c r="F1209" s="414"/>
      <c r="G1209" s="414"/>
      <c r="H1209" s="414"/>
      <c r="I1209" s="414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</row>
    <row r="1210" spans="2:19" x14ac:dyDescent="0.3">
      <c r="B1210" s="414"/>
      <c r="C1210" s="414"/>
      <c r="D1210" s="414"/>
      <c r="E1210" s="414"/>
      <c r="F1210" s="414"/>
      <c r="G1210" s="414"/>
      <c r="H1210" s="414"/>
      <c r="I1210" s="414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</row>
    <row r="1211" spans="2:19" x14ac:dyDescent="0.3">
      <c r="B1211" s="414"/>
      <c r="C1211" s="414"/>
      <c r="D1211" s="414"/>
      <c r="E1211" s="414"/>
      <c r="F1211" s="414"/>
      <c r="G1211" s="414"/>
      <c r="H1211" s="414"/>
      <c r="I1211" s="414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</row>
    <row r="1212" spans="2:19" x14ac:dyDescent="0.3">
      <c r="B1212" s="414"/>
      <c r="C1212" s="414"/>
      <c r="D1212" s="414"/>
      <c r="E1212" s="414"/>
      <c r="F1212" s="414"/>
      <c r="G1212" s="414"/>
      <c r="H1212" s="414"/>
      <c r="I1212" s="414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</row>
    <row r="1213" spans="2:19" x14ac:dyDescent="0.3">
      <c r="B1213" s="414"/>
      <c r="C1213" s="414"/>
      <c r="D1213" s="414"/>
      <c r="E1213" s="414"/>
      <c r="F1213" s="414"/>
      <c r="G1213" s="414"/>
      <c r="H1213" s="414"/>
      <c r="I1213" s="414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</row>
    <row r="1214" spans="2:19" x14ac:dyDescent="0.3">
      <c r="B1214" s="414"/>
      <c r="C1214" s="414"/>
      <c r="D1214" s="414"/>
      <c r="E1214" s="414"/>
      <c r="F1214" s="414"/>
      <c r="G1214" s="414"/>
      <c r="H1214" s="414"/>
      <c r="I1214" s="414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</row>
    <row r="1215" spans="2:19" x14ac:dyDescent="0.3">
      <c r="B1215" s="414"/>
      <c r="C1215" s="414"/>
      <c r="D1215" s="414"/>
      <c r="E1215" s="414"/>
      <c r="F1215" s="414"/>
      <c r="G1215" s="414"/>
      <c r="H1215" s="414"/>
      <c r="I1215" s="414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</row>
    <row r="1216" spans="2:19" x14ac:dyDescent="0.3">
      <c r="B1216" s="414"/>
      <c r="C1216" s="414"/>
      <c r="D1216" s="414"/>
      <c r="E1216" s="414"/>
      <c r="F1216" s="414"/>
      <c r="G1216" s="414"/>
      <c r="H1216" s="414"/>
      <c r="I1216" s="414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</row>
    <row r="1217" spans="2:19" x14ac:dyDescent="0.3">
      <c r="B1217" s="414"/>
      <c r="C1217" s="414"/>
      <c r="D1217" s="414"/>
      <c r="E1217" s="414"/>
      <c r="F1217" s="414"/>
      <c r="G1217" s="414"/>
      <c r="H1217" s="414"/>
      <c r="I1217" s="414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</row>
    <row r="1218" spans="2:19" x14ac:dyDescent="0.3">
      <c r="B1218" s="414"/>
      <c r="C1218" s="414"/>
      <c r="D1218" s="414"/>
      <c r="E1218" s="414"/>
      <c r="F1218" s="414"/>
      <c r="G1218" s="414"/>
      <c r="H1218" s="414"/>
      <c r="I1218" s="414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</row>
    <row r="1219" spans="2:19" x14ac:dyDescent="0.3">
      <c r="B1219" s="414"/>
      <c r="C1219" s="414"/>
      <c r="D1219" s="414"/>
      <c r="E1219" s="414"/>
      <c r="F1219" s="414"/>
      <c r="G1219" s="414"/>
      <c r="H1219" s="414"/>
      <c r="I1219" s="414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</row>
    <row r="1220" spans="2:19" x14ac:dyDescent="0.3">
      <c r="B1220" s="414"/>
      <c r="C1220" s="414"/>
      <c r="D1220" s="414"/>
      <c r="E1220" s="414"/>
      <c r="F1220" s="414"/>
      <c r="G1220" s="414"/>
      <c r="H1220" s="414"/>
      <c r="I1220" s="414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</row>
    <row r="1221" spans="2:19" x14ac:dyDescent="0.3">
      <c r="B1221" s="414"/>
      <c r="C1221" s="414"/>
      <c r="D1221" s="414"/>
      <c r="E1221" s="414"/>
      <c r="F1221" s="414"/>
      <c r="G1221" s="414"/>
      <c r="H1221" s="414"/>
      <c r="I1221" s="414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</row>
    <row r="1222" spans="2:19" x14ac:dyDescent="0.3">
      <c r="B1222" s="414"/>
      <c r="C1222" s="414"/>
      <c r="D1222" s="414"/>
      <c r="E1222" s="414"/>
      <c r="F1222" s="414"/>
      <c r="G1222" s="414"/>
      <c r="H1222" s="414"/>
      <c r="I1222" s="414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</row>
    <row r="1223" spans="2:19" x14ac:dyDescent="0.3">
      <c r="B1223" s="414"/>
      <c r="C1223" s="414"/>
      <c r="D1223" s="414"/>
      <c r="E1223" s="414"/>
      <c r="F1223" s="414"/>
      <c r="G1223" s="414"/>
      <c r="H1223" s="414"/>
      <c r="I1223" s="414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</row>
    <row r="1224" spans="2:19" x14ac:dyDescent="0.3">
      <c r="B1224" s="414"/>
      <c r="C1224" s="414"/>
      <c r="D1224" s="414"/>
      <c r="E1224" s="414"/>
      <c r="F1224" s="414"/>
      <c r="G1224" s="414"/>
      <c r="H1224" s="414"/>
      <c r="I1224" s="414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</row>
    <row r="1225" spans="2:19" x14ac:dyDescent="0.3">
      <c r="B1225" s="414"/>
      <c r="C1225" s="414"/>
      <c r="D1225" s="414"/>
      <c r="E1225" s="414"/>
      <c r="F1225" s="414"/>
      <c r="G1225" s="414"/>
      <c r="H1225" s="414"/>
      <c r="I1225" s="414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</row>
    <row r="1226" spans="2:19" x14ac:dyDescent="0.3">
      <c r="B1226" s="414"/>
      <c r="C1226" s="414"/>
      <c r="D1226" s="414"/>
      <c r="E1226" s="414"/>
      <c r="F1226" s="414"/>
      <c r="G1226" s="414"/>
      <c r="H1226" s="414"/>
      <c r="I1226" s="414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</row>
    <row r="1227" spans="2:19" x14ac:dyDescent="0.3">
      <c r="B1227" s="414"/>
      <c r="C1227" s="414"/>
      <c r="D1227" s="414"/>
      <c r="E1227" s="414"/>
      <c r="F1227" s="414"/>
      <c r="G1227" s="414"/>
      <c r="H1227" s="414"/>
      <c r="I1227" s="414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</row>
    <row r="1228" spans="2:19" x14ac:dyDescent="0.3">
      <c r="B1228" s="414"/>
      <c r="C1228" s="414"/>
      <c r="D1228" s="414"/>
      <c r="E1228" s="414"/>
      <c r="F1228" s="414"/>
      <c r="G1228" s="414"/>
      <c r="H1228" s="414"/>
      <c r="I1228" s="414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</row>
    <row r="1229" spans="2:19" x14ac:dyDescent="0.3">
      <c r="B1229" s="414"/>
      <c r="C1229" s="414"/>
      <c r="D1229" s="414"/>
      <c r="E1229" s="414"/>
      <c r="F1229" s="414"/>
      <c r="G1229" s="414"/>
      <c r="H1229" s="414"/>
      <c r="I1229" s="414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</row>
    <row r="1230" spans="2:19" x14ac:dyDescent="0.3">
      <c r="B1230" s="414"/>
      <c r="C1230" s="414"/>
      <c r="D1230" s="414"/>
      <c r="E1230" s="414"/>
      <c r="F1230" s="414"/>
      <c r="G1230" s="414"/>
      <c r="H1230" s="414"/>
      <c r="I1230" s="414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</row>
    <row r="1231" spans="2:19" x14ac:dyDescent="0.3">
      <c r="B1231" s="414"/>
      <c r="C1231" s="414"/>
      <c r="D1231" s="414"/>
      <c r="E1231" s="414"/>
      <c r="F1231" s="414"/>
      <c r="G1231" s="414"/>
      <c r="H1231" s="414"/>
      <c r="I1231" s="414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</row>
    <row r="1232" spans="2:19" x14ac:dyDescent="0.3">
      <c r="B1232" s="414"/>
      <c r="C1232" s="414"/>
      <c r="D1232" s="414"/>
      <c r="E1232" s="414"/>
      <c r="F1232" s="414"/>
      <c r="G1232" s="414"/>
      <c r="H1232" s="414"/>
      <c r="I1232" s="414"/>
      <c r="J1232" s="414"/>
      <c r="K1232" s="414"/>
      <c r="L1232" s="414"/>
      <c r="M1232" s="414"/>
      <c r="N1232" s="414"/>
      <c r="O1232" s="414"/>
      <c r="P1232" s="414"/>
      <c r="Q1232" s="414"/>
      <c r="R1232" s="414"/>
      <c r="S1232" s="414"/>
    </row>
    <row r="1233" spans="2:19" x14ac:dyDescent="0.3">
      <c r="B1233" s="414"/>
      <c r="C1233" s="414"/>
      <c r="D1233" s="414"/>
      <c r="E1233" s="414"/>
      <c r="F1233" s="414"/>
      <c r="G1233" s="414"/>
      <c r="H1233" s="414"/>
      <c r="I1233" s="414"/>
      <c r="J1233" s="414"/>
      <c r="K1233" s="414"/>
      <c r="L1233" s="414"/>
      <c r="M1233" s="414"/>
      <c r="N1233" s="414"/>
      <c r="O1233" s="414"/>
      <c r="P1233" s="414"/>
      <c r="Q1233" s="414"/>
      <c r="R1233" s="414"/>
      <c r="S1233" s="414"/>
    </row>
    <row r="1234" spans="2:19" x14ac:dyDescent="0.3">
      <c r="B1234" s="414"/>
      <c r="C1234" s="414"/>
      <c r="D1234" s="414"/>
      <c r="E1234" s="414"/>
      <c r="F1234" s="414"/>
      <c r="G1234" s="414"/>
      <c r="H1234" s="414"/>
      <c r="I1234" s="414"/>
      <c r="J1234" s="414"/>
      <c r="K1234" s="414"/>
      <c r="L1234" s="414"/>
      <c r="M1234" s="414"/>
      <c r="N1234" s="414"/>
      <c r="O1234" s="414"/>
      <c r="P1234" s="414"/>
      <c r="Q1234" s="414"/>
      <c r="R1234" s="414"/>
      <c r="S1234" s="414"/>
    </row>
    <row r="1235" spans="2:19" x14ac:dyDescent="0.3">
      <c r="B1235" s="414"/>
      <c r="C1235" s="414"/>
      <c r="D1235" s="414"/>
      <c r="E1235" s="414"/>
      <c r="F1235" s="414"/>
      <c r="G1235" s="414"/>
      <c r="H1235" s="414"/>
      <c r="I1235" s="414"/>
      <c r="J1235" s="414"/>
      <c r="K1235" s="414"/>
      <c r="L1235" s="414"/>
      <c r="M1235" s="414"/>
      <c r="N1235" s="414"/>
      <c r="O1235" s="414"/>
      <c r="P1235" s="414"/>
      <c r="Q1235" s="414"/>
      <c r="R1235" s="414"/>
      <c r="S1235" s="414"/>
    </row>
    <row r="1236" spans="2:19" x14ac:dyDescent="0.3">
      <c r="B1236" s="414"/>
      <c r="C1236" s="414"/>
      <c r="D1236" s="414"/>
      <c r="E1236" s="414"/>
      <c r="F1236" s="414"/>
      <c r="G1236" s="414"/>
      <c r="H1236" s="414"/>
      <c r="I1236" s="414"/>
      <c r="J1236" s="414"/>
      <c r="K1236" s="414"/>
      <c r="L1236" s="414"/>
      <c r="M1236" s="414"/>
      <c r="N1236" s="414"/>
      <c r="O1236" s="414"/>
      <c r="P1236" s="414"/>
      <c r="Q1236" s="414"/>
      <c r="R1236" s="414"/>
      <c r="S1236" s="414"/>
    </row>
    <row r="1237" spans="2:19" x14ac:dyDescent="0.3">
      <c r="B1237" s="414"/>
      <c r="C1237" s="414"/>
      <c r="D1237" s="414"/>
      <c r="E1237" s="414"/>
      <c r="F1237" s="414"/>
      <c r="G1237" s="414"/>
      <c r="H1237" s="414"/>
      <c r="I1237" s="414"/>
      <c r="J1237" s="414"/>
      <c r="K1237" s="414"/>
      <c r="L1237" s="414"/>
      <c r="M1237" s="414"/>
      <c r="N1237" s="414"/>
      <c r="O1237" s="414"/>
      <c r="P1237" s="414"/>
      <c r="Q1237" s="414"/>
      <c r="R1237" s="414"/>
      <c r="S1237" s="414"/>
    </row>
    <row r="1238" spans="2:19" x14ac:dyDescent="0.3">
      <c r="B1238" s="414"/>
      <c r="C1238" s="414"/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414"/>
      <c r="N1238" s="414"/>
      <c r="O1238" s="414"/>
      <c r="P1238" s="414"/>
      <c r="Q1238" s="414"/>
      <c r="R1238" s="414"/>
      <c r="S1238" s="414"/>
    </row>
    <row r="1239" spans="2:19" x14ac:dyDescent="0.3">
      <c r="B1239" s="414"/>
      <c r="C1239" s="414"/>
      <c r="D1239" s="414"/>
      <c r="E1239" s="414"/>
      <c r="F1239" s="414"/>
      <c r="G1239" s="414"/>
      <c r="H1239" s="414"/>
      <c r="I1239" s="414"/>
      <c r="J1239" s="414"/>
      <c r="K1239" s="414"/>
      <c r="L1239" s="414"/>
      <c r="M1239" s="414"/>
      <c r="N1239" s="414"/>
      <c r="O1239" s="414"/>
      <c r="P1239" s="414"/>
      <c r="Q1239" s="414"/>
      <c r="R1239" s="414"/>
      <c r="S1239" s="414"/>
    </row>
    <row r="1240" spans="2:19" x14ac:dyDescent="0.3">
      <c r="B1240" s="414"/>
      <c r="C1240" s="414"/>
      <c r="D1240" s="414"/>
      <c r="E1240" s="414"/>
      <c r="F1240" s="414"/>
      <c r="G1240" s="414"/>
      <c r="H1240" s="414"/>
      <c r="I1240" s="414"/>
      <c r="J1240" s="414"/>
      <c r="K1240" s="414"/>
      <c r="L1240" s="414"/>
      <c r="M1240" s="414"/>
      <c r="N1240" s="414"/>
      <c r="O1240" s="414"/>
      <c r="P1240" s="414"/>
      <c r="Q1240" s="414"/>
      <c r="R1240" s="414"/>
      <c r="S1240" s="414"/>
    </row>
    <row r="1241" spans="2:19" x14ac:dyDescent="0.3">
      <c r="B1241" s="414"/>
      <c r="C1241" s="414"/>
      <c r="D1241" s="414"/>
      <c r="E1241" s="414"/>
      <c r="F1241" s="414"/>
      <c r="G1241" s="414"/>
      <c r="H1241" s="414"/>
      <c r="I1241" s="414"/>
      <c r="J1241" s="414"/>
      <c r="K1241" s="414"/>
      <c r="L1241" s="414"/>
      <c r="M1241" s="414"/>
      <c r="N1241" s="414"/>
      <c r="O1241" s="414"/>
      <c r="P1241" s="414"/>
      <c r="Q1241" s="414"/>
      <c r="R1241" s="414"/>
      <c r="S1241" s="414"/>
    </row>
    <row r="1242" spans="2:19" x14ac:dyDescent="0.3">
      <c r="B1242" s="414"/>
      <c r="C1242" s="414"/>
      <c r="D1242" s="414"/>
      <c r="E1242" s="414"/>
      <c r="F1242" s="414"/>
      <c r="G1242" s="414"/>
      <c r="H1242" s="414"/>
      <c r="I1242" s="414"/>
      <c r="J1242" s="414"/>
      <c r="K1242" s="414"/>
      <c r="L1242" s="414"/>
      <c r="M1242" s="414"/>
      <c r="N1242" s="414"/>
      <c r="O1242" s="414"/>
      <c r="P1242" s="414"/>
      <c r="Q1242" s="414"/>
      <c r="R1242" s="414"/>
      <c r="S1242" s="414"/>
    </row>
    <row r="1243" spans="2:19" x14ac:dyDescent="0.3">
      <c r="B1243" s="414"/>
      <c r="C1243" s="414"/>
      <c r="D1243" s="414"/>
      <c r="E1243" s="414"/>
      <c r="F1243" s="414"/>
      <c r="G1243" s="414"/>
      <c r="H1243" s="414"/>
      <c r="I1243" s="414"/>
      <c r="J1243" s="414"/>
      <c r="K1243" s="414"/>
      <c r="L1243" s="414"/>
      <c r="M1243" s="414"/>
      <c r="N1243" s="414"/>
      <c r="O1243" s="414"/>
      <c r="P1243" s="414"/>
      <c r="Q1243" s="414"/>
      <c r="R1243" s="414"/>
      <c r="S1243" s="414"/>
    </row>
    <row r="1244" spans="2:19" x14ac:dyDescent="0.3">
      <c r="B1244" s="414"/>
      <c r="C1244" s="414"/>
      <c r="D1244" s="414"/>
      <c r="E1244" s="414"/>
      <c r="F1244" s="414"/>
      <c r="G1244" s="414"/>
      <c r="H1244" s="414"/>
      <c r="I1244" s="414"/>
      <c r="J1244" s="414"/>
      <c r="K1244" s="414"/>
      <c r="L1244" s="414"/>
      <c r="M1244" s="414"/>
      <c r="N1244" s="414"/>
      <c r="O1244" s="414"/>
      <c r="P1244" s="414"/>
      <c r="Q1244" s="414"/>
      <c r="R1244" s="414"/>
      <c r="S1244" s="414"/>
    </row>
    <row r="1245" spans="2:19" x14ac:dyDescent="0.3">
      <c r="B1245" s="414"/>
      <c r="C1245" s="414"/>
      <c r="D1245" s="414"/>
      <c r="E1245" s="414"/>
      <c r="F1245" s="414"/>
      <c r="G1245" s="414"/>
      <c r="H1245" s="414"/>
      <c r="I1245" s="414"/>
      <c r="J1245" s="414"/>
      <c r="K1245" s="414"/>
      <c r="L1245" s="414"/>
      <c r="M1245" s="414"/>
      <c r="N1245" s="414"/>
      <c r="O1245" s="414"/>
      <c r="P1245" s="414"/>
      <c r="Q1245" s="414"/>
      <c r="R1245" s="414"/>
      <c r="S1245" s="414"/>
    </row>
    <row r="1246" spans="2:19" x14ac:dyDescent="0.3">
      <c r="B1246" s="414"/>
      <c r="C1246" s="414"/>
      <c r="D1246" s="414"/>
      <c r="E1246" s="414"/>
      <c r="F1246" s="414"/>
      <c r="G1246" s="414"/>
      <c r="H1246" s="414"/>
      <c r="I1246" s="414"/>
      <c r="J1246" s="414"/>
      <c r="K1246" s="414"/>
      <c r="L1246" s="414"/>
      <c r="M1246" s="414"/>
      <c r="N1246" s="414"/>
      <c r="O1246" s="414"/>
      <c r="P1246" s="414"/>
      <c r="Q1246" s="414"/>
      <c r="R1246" s="414"/>
      <c r="S1246" s="414"/>
    </row>
    <row r="1247" spans="2:19" x14ac:dyDescent="0.3">
      <c r="B1247" s="414"/>
      <c r="C1247" s="414"/>
      <c r="D1247" s="414"/>
      <c r="E1247" s="414"/>
      <c r="F1247" s="414"/>
      <c r="G1247" s="414"/>
      <c r="H1247" s="414"/>
      <c r="I1247" s="414"/>
      <c r="J1247" s="414"/>
      <c r="K1247" s="414"/>
      <c r="L1247" s="414"/>
      <c r="M1247" s="414"/>
      <c r="N1247" s="414"/>
      <c r="O1247" s="414"/>
      <c r="P1247" s="414"/>
      <c r="Q1247" s="414"/>
      <c r="R1247" s="414"/>
      <c r="S1247" s="414"/>
    </row>
    <row r="1248" spans="2:19" x14ac:dyDescent="0.3">
      <c r="B1248" s="414"/>
      <c r="C1248" s="414"/>
      <c r="D1248" s="414"/>
      <c r="E1248" s="414"/>
      <c r="F1248" s="414"/>
      <c r="G1248" s="414"/>
      <c r="H1248" s="414"/>
      <c r="I1248" s="414"/>
      <c r="J1248" s="414"/>
      <c r="K1248" s="414"/>
      <c r="L1248" s="414"/>
      <c r="M1248" s="414"/>
      <c r="N1248" s="414"/>
      <c r="O1248" s="414"/>
      <c r="P1248" s="414"/>
      <c r="Q1248" s="414"/>
      <c r="R1248" s="414"/>
      <c r="S1248" s="414"/>
    </row>
    <row r="1249" spans="2:19" x14ac:dyDescent="0.3">
      <c r="B1249" s="414"/>
      <c r="C1249" s="414"/>
      <c r="D1249" s="414"/>
      <c r="E1249" s="414"/>
      <c r="F1249" s="414"/>
      <c r="G1249" s="414"/>
      <c r="H1249" s="414"/>
      <c r="I1249" s="414"/>
      <c r="J1249" s="414"/>
      <c r="K1249" s="414"/>
      <c r="L1249" s="414"/>
      <c r="M1249" s="414"/>
      <c r="N1249" s="414"/>
      <c r="O1249" s="414"/>
      <c r="P1249" s="414"/>
      <c r="Q1249" s="414"/>
      <c r="R1249" s="414"/>
      <c r="S1249" s="414"/>
    </row>
    <row r="1250" spans="2:19" x14ac:dyDescent="0.3">
      <c r="B1250" s="414"/>
      <c r="C1250" s="414"/>
      <c r="D1250" s="414"/>
      <c r="E1250" s="414"/>
      <c r="F1250" s="414"/>
      <c r="G1250" s="414"/>
      <c r="H1250" s="414"/>
      <c r="I1250" s="414"/>
      <c r="J1250" s="414"/>
      <c r="K1250" s="414"/>
      <c r="L1250" s="414"/>
      <c r="M1250" s="414"/>
      <c r="N1250" s="414"/>
      <c r="O1250" s="414"/>
      <c r="P1250" s="414"/>
      <c r="Q1250" s="414"/>
      <c r="R1250" s="414"/>
      <c r="S1250" s="414"/>
    </row>
    <row r="1251" spans="2:19" x14ac:dyDescent="0.3">
      <c r="B1251" s="414"/>
      <c r="C1251" s="414"/>
      <c r="D1251" s="414"/>
      <c r="E1251" s="414"/>
      <c r="F1251" s="414"/>
      <c r="G1251" s="414"/>
      <c r="H1251" s="414"/>
      <c r="I1251" s="414"/>
      <c r="J1251" s="414"/>
      <c r="K1251" s="414"/>
      <c r="L1251" s="414"/>
      <c r="M1251" s="414"/>
      <c r="N1251" s="414"/>
      <c r="O1251" s="414"/>
      <c r="P1251" s="414"/>
      <c r="Q1251" s="414"/>
      <c r="R1251" s="414"/>
      <c r="S1251" s="414"/>
    </row>
    <row r="1252" spans="2:19" x14ac:dyDescent="0.3">
      <c r="B1252" s="414"/>
      <c r="C1252" s="414"/>
      <c r="D1252" s="414"/>
      <c r="E1252" s="414"/>
      <c r="F1252" s="414"/>
      <c r="G1252" s="414"/>
      <c r="H1252" s="414"/>
      <c r="I1252" s="414"/>
      <c r="J1252" s="414"/>
      <c r="K1252" s="414"/>
      <c r="L1252" s="414"/>
      <c r="M1252" s="414"/>
      <c r="N1252" s="414"/>
      <c r="O1252" s="414"/>
      <c r="P1252" s="414"/>
      <c r="Q1252" s="414"/>
      <c r="R1252" s="414"/>
      <c r="S1252" s="414"/>
    </row>
    <row r="1253" spans="2:19" x14ac:dyDescent="0.3">
      <c r="B1253" s="414"/>
      <c r="C1253" s="414"/>
      <c r="D1253" s="414"/>
      <c r="E1253" s="414"/>
      <c r="F1253" s="414"/>
      <c r="G1253" s="414"/>
      <c r="H1253" s="414"/>
      <c r="I1253" s="414"/>
      <c r="J1253" s="414"/>
      <c r="K1253" s="414"/>
      <c r="L1253" s="414"/>
      <c r="M1253" s="414"/>
      <c r="N1253" s="414"/>
      <c r="O1253" s="414"/>
      <c r="P1253" s="414"/>
      <c r="Q1253" s="414"/>
      <c r="R1253" s="414"/>
      <c r="S1253" s="414"/>
    </row>
    <row r="1254" spans="2:19" x14ac:dyDescent="0.3">
      <c r="B1254" s="414"/>
      <c r="C1254" s="414"/>
      <c r="D1254" s="414"/>
      <c r="E1254" s="414"/>
      <c r="F1254" s="414"/>
      <c r="G1254" s="414"/>
      <c r="H1254" s="414"/>
      <c r="I1254" s="414"/>
      <c r="J1254" s="414"/>
      <c r="K1254" s="414"/>
      <c r="L1254" s="414"/>
      <c r="M1254" s="414"/>
      <c r="N1254" s="414"/>
      <c r="O1254" s="414"/>
      <c r="P1254" s="414"/>
      <c r="Q1254" s="414"/>
      <c r="R1254" s="414"/>
      <c r="S1254" s="414"/>
    </row>
    <row r="1255" spans="2:19" x14ac:dyDescent="0.3">
      <c r="B1255" s="414"/>
      <c r="C1255" s="414"/>
      <c r="D1255" s="414"/>
      <c r="E1255" s="414"/>
      <c r="F1255" s="414"/>
      <c r="G1255" s="414"/>
      <c r="H1255" s="414"/>
      <c r="I1255" s="414"/>
      <c r="J1255" s="414"/>
      <c r="K1255" s="414"/>
      <c r="L1255" s="414"/>
      <c r="M1255" s="414"/>
      <c r="N1255" s="414"/>
      <c r="O1255" s="414"/>
      <c r="P1255" s="414"/>
      <c r="Q1255" s="414"/>
      <c r="R1255" s="414"/>
      <c r="S1255" s="414"/>
    </row>
    <row r="1256" spans="2:19" x14ac:dyDescent="0.3">
      <c r="B1256" s="414"/>
      <c r="C1256" s="414"/>
      <c r="D1256" s="414"/>
      <c r="E1256" s="414"/>
      <c r="F1256" s="414"/>
      <c r="G1256" s="414"/>
      <c r="H1256" s="414"/>
      <c r="I1256" s="414"/>
      <c r="J1256" s="414"/>
      <c r="K1256" s="414"/>
      <c r="L1256" s="414"/>
      <c r="M1256" s="414"/>
      <c r="N1256" s="414"/>
      <c r="O1256" s="414"/>
      <c r="P1256" s="414"/>
      <c r="Q1256" s="414"/>
      <c r="R1256" s="414"/>
      <c r="S1256" s="414"/>
    </row>
    <row r="1257" spans="2:19" x14ac:dyDescent="0.3">
      <c r="B1257" s="414"/>
      <c r="C1257" s="414"/>
      <c r="D1257" s="414"/>
      <c r="E1257" s="414"/>
      <c r="F1257" s="414"/>
      <c r="G1257" s="414"/>
      <c r="H1257" s="414"/>
      <c r="I1257" s="414"/>
      <c r="J1257" s="414"/>
      <c r="K1257" s="414"/>
      <c r="L1257" s="414"/>
      <c r="M1257" s="414"/>
      <c r="N1257" s="414"/>
      <c r="O1257" s="414"/>
      <c r="P1257" s="414"/>
      <c r="Q1257" s="414"/>
      <c r="R1257" s="414"/>
      <c r="S1257" s="414"/>
    </row>
    <row r="1258" spans="2:19" x14ac:dyDescent="0.3">
      <c r="B1258" s="414"/>
      <c r="C1258" s="414"/>
      <c r="D1258" s="414"/>
      <c r="E1258" s="414"/>
      <c r="F1258" s="414"/>
      <c r="G1258" s="414"/>
      <c r="H1258" s="414"/>
      <c r="I1258" s="414"/>
      <c r="J1258" s="414"/>
      <c r="K1258" s="414"/>
      <c r="L1258" s="414"/>
      <c r="M1258" s="414"/>
      <c r="N1258" s="414"/>
      <c r="O1258" s="414"/>
      <c r="P1258" s="414"/>
      <c r="Q1258" s="414"/>
      <c r="R1258" s="414"/>
      <c r="S1258" s="414"/>
    </row>
    <row r="1259" spans="2:19" x14ac:dyDescent="0.3">
      <c r="B1259" s="414"/>
      <c r="C1259" s="414"/>
      <c r="D1259" s="414"/>
      <c r="E1259" s="414"/>
      <c r="F1259" s="414"/>
      <c r="G1259" s="414"/>
      <c r="H1259" s="414"/>
      <c r="I1259" s="414"/>
      <c r="J1259" s="414"/>
      <c r="K1259" s="414"/>
      <c r="L1259" s="414"/>
      <c r="M1259" s="414"/>
      <c r="N1259" s="414"/>
      <c r="O1259" s="414"/>
      <c r="P1259" s="414"/>
      <c r="Q1259" s="414"/>
      <c r="R1259" s="414"/>
      <c r="S1259" s="414"/>
    </row>
    <row r="1260" spans="2:19" x14ac:dyDescent="0.3">
      <c r="B1260" s="414"/>
      <c r="C1260" s="414"/>
      <c r="D1260" s="414"/>
      <c r="E1260" s="414"/>
      <c r="F1260" s="414"/>
      <c r="G1260" s="414"/>
      <c r="H1260" s="414"/>
      <c r="I1260" s="414"/>
      <c r="J1260" s="414"/>
      <c r="K1260" s="414"/>
      <c r="L1260" s="414"/>
      <c r="M1260" s="414"/>
      <c r="N1260" s="414"/>
      <c r="O1260" s="414"/>
      <c r="P1260" s="414"/>
      <c r="Q1260" s="414"/>
      <c r="R1260" s="414"/>
      <c r="S1260" s="414"/>
    </row>
    <row r="1261" spans="2:19" x14ac:dyDescent="0.3">
      <c r="B1261" s="414"/>
      <c r="C1261" s="414"/>
      <c r="D1261" s="414"/>
      <c r="E1261" s="414"/>
      <c r="F1261" s="414"/>
      <c r="G1261" s="414"/>
      <c r="H1261" s="414"/>
      <c r="I1261" s="414"/>
      <c r="J1261" s="414"/>
      <c r="K1261" s="414"/>
      <c r="L1261" s="414"/>
      <c r="M1261" s="414"/>
      <c r="N1261" s="414"/>
      <c r="O1261" s="414"/>
      <c r="P1261" s="414"/>
      <c r="Q1261" s="414"/>
      <c r="R1261" s="414"/>
      <c r="S1261" s="414"/>
    </row>
    <row r="1262" spans="2:19" x14ac:dyDescent="0.3">
      <c r="B1262" s="414"/>
      <c r="C1262" s="414"/>
      <c r="D1262" s="414"/>
      <c r="E1262" s="414"/>
      <c r="F1262" s="414"/>
      <c r="G1262" s="414"/>
      <c r="H1262" s="414"/>
      <c r="I1262" s="414"/>
      <c r="J1262" s="414"/>
      <c r="K1262" s="414"/>
      <c r="L1262" s="414"/>
      <c r="M1262" s="414"/>
      <c r="N1262" s="414"/>
      <c r="O1262" s="414"/>
      <c r="P1262" s="414"/>
      <c r="Q1262" s="414"/>
      <c r="R1262" s="414"/>
      <c r="S1262" s="414"/>
    </row>
    <row r="1263" spans="2:19" x14ac:dyDescent="0.3">
      <c r="B1263" s="414"/>
      <c r="C1263" s="414"/>
      <c r="D1263" s="414"/>
      <c r="E1263" s="414"/>
      <c r="F1263" s="414"/>
      <c r="G1263" s="414"/>
      <c r="H1263" s="414"/>
      <c r="I1263" s="414"/>
      <c r="J1263" s="414"/>
      <c r="K1263" s="414"/>
      <c r="L1263" s="414"/>
      <c r="M1263" s="414"/>
      <c r="N1263" s="414"/>
      <c r="O1263" s="414"/>
      <c r="P1263" s="414"/>
      <c r="Q1263" s="414"/>
      <c r="R1263" s="414"/>
      <c r="S1263" s="414"/>
    </row>
    <row r="1264" spans="2:19" x14ac:dyDescent="0.3">
      <c r="B1264" s="414"/>
      <c r="C1264" s="414"/>
      <c r="D1264" s="414"/>
      <c r="E1264" s="414"/>
      <c r="F1264" s="414"/>
      <c r="G1264" s="414"/>
      <c r="H1264" s="414"/>
      <c r="I1264" s="414"/>
      <c r="J1264" s="414"/>
      <c r="K1264" s="414"/>
      <c r="L1264" s="414"/>
      <c r="M1264" s="414"/>
      <c r="N1264" s="414"/>
      <c r="O1264" s="414"/>
      <c r="P1264" s="414"/>
      <c r="Q1264" s="414"/>
      <c r="R1264" s="414"/>
      <c r="S1264" s="414"/>
    </row>
    <row r="1265" spans="2:19" x14ac:dyDescent="0.3">
      <c r="B1265" s="414"/>
      <c r="C1265" s="414"/>
      <c r="D1265" s="414"/>
      <c r="E1265" s="414"/>
      <c r="F1265" s="414"/>
      <c r="G1265" s="414"/>
      <c r="H1265" s="414"/>
      <c r="I1265" s="414"/>
      <c r="J1265" s="414"/>
      <c r="K1265" s="414"/>
      <c r="L1265" s="414"/>
      <c r="M1265" s="414"/>
      <c r="N1265" s="414"/>
      <c r="O1265" s="414"/>
      <c r="P1265" s="414"/>
      <c r="Q1265" s="414"/>
      <c r="R1265" s="414"/>
      <c r="S1265" s="414"/>
    </row>
    <row r="1266" spans="2:19" x14ac:dyDescent="0.3">
      <c r="B1266" s="414"/>
      <c r="C1266" s="414"/>
      <c r="D1266" s="414"/>
      <c r="E1266" s="414"/>
      <c r="F1266" s="414"/>
      <c r="G1266" s="414"/>
      <c r="H1266" s="414"/>
      <c r="I1266" s="414"/>
      <c r="J1266" s="414"/>
      <c r="K1266" s="414"/>
      <c r="L1266" s="414"/>
      <c r="M1266" s="414"/>
      <c r="N1266" s="414"/>
      <c r="O1266" s="414"/>
      <c r="P1266" s="414"/>
      <c r="Q1266" s="414"/>
      <c r="R1266" s="414"/>
      <c r="S1266" s="414"/>
    </row>
    <row r="1267" spans="2:19" x14ac:dyDescent="0.3">
      <c r="B1267" s="414"/>
      <c r="C1267" s="414"/>
      <c r="D1267" s="414"/>
      <c r="E1267" s="414"/>
      <c r="F1267" s="414"/>
      <c r="G1267" s="414"/>
      <c r="H1267" s="414"/>
      <c r="I1267" s="414"/>
      <c r="J1267" s="414"/>
      <c r="K1267" s="414"/>
      <c r="L1267" s="414"/>
      <c r="M1267" s="414"/>
      <c r="N1267" s="414"/>
      <c r="O1267" s="414"/>
      <c r="P1267" s="414"/>
      <c r="Q1267" s="414"/>
      <c r="R1267" s="414"/>
      <c r="S1267" s="414"/>
    </row>
    <row r="1268" spans="2:19" x14ac:dyDescent="0.3">
      <c r="B1268" s="414"/>
      <c r="C1268" s="414"/>
      <c r="D1268" s="414"/>
      <c r="E1268" s="414"/>
      <c r="F1268" s="414"/>
      <c r="G1268" s="414"/>
      <c r="H1268" s="414"/>
      <c r="I1268" s="414"/>
      <c r="J1268" s="414"/>
      <c r="K1268" s="414"/>
      <c r="L1268" s="414"/>
      <c r="M1268" s="414"/>
      <c r="N1268" s="414"/>
      <c r="O1268" s="414"/>
      <c r="P1268" s="414"/>
      <c r="Q1268" s="414"/>
      <c r="R1268" s="414"/>
      <c r="S1268" s="414"/>
    </row>
    <row r="1269" spans="2:19" x14ac:dyDescent="0.3">
      <c r="B1269" s="414"/>
      <c r="C1269" s="414"/>
      <c r="D1269" s="414"/>
      <c r="E1269" s="414"/>
      <c r="F1269" s="414"/>
      <c r="G1269" s="414"/>
      <c r="H1269" s="414"/>
      <c r="I1269" s="414"/>
      <c r="J1269" s="414"/>
      <c r="K1269" s="414"/>
      <c r="L1269" s="414"/>
      <c r="M1269" s="414"/>
      <c r="N1269" s="414"/>
      <c r="O1269" s="414"/>
      <c r="P1269" s="414"/>
      <c r="Q1269" s="414"/>
      <c r="R1269" s="414"/>
      <c r="S1269" s="414"/>
    </row>
    <row r="1270" spans="2:19" x14ac:dyDescent="0.3">
      <c r="B1270" s="414"/>
      <c r="C1270" s="414"/>
      <c r="D1270" s="414"/>
      <c r="E1270" s="414"/>
      <c r="F1270" s="414"/>
      <c r="G1270" s="414"/>
      <c r="H1270" s="414"/>
      <c r="I1270" s="414"/>
      <c r="J1270" s="414"/>
      <c r="K1270" s="414"/>
      <c r="L1270" s="414"/>
      <c r="M1270" s="414"/>
      <c r="N1270" s="414"/>
      <c r="O1270" s="414"/>
      <c r="P1270" s="414"/>
      <c r="Q1270" s="414"/>
      <c r="R1270" s="414"/>
      <c r="S1270" s="414"/>
    </row>
    <row r="1271" spans="2:19" x14ac:dyDescent="0.3">
      <c r="B1271" s="414"/>
      <c r="C1271" s="414"/>
      <c r="D1271" s="414"/>
      <c r="E1271" s="414"/>
      <c r="F1271" s="414"/>
      <c r="G1271" s="414"/>
      <c r="H1271" s="414"/>
      <c r="I1271" s="414"/>
      <c r="J1271" s="414"/>
      <c r="K1271" s="414"/>
      <c r="L1271" s="414"/>
      <c r="M1271" s="414"/>
      <c r="N1271" s="414"/>
      <c r="O1271" s="414"/>
      <c r="P1271" s="414"/>
      <c r="Q1271" s="414"/>
      <c r="R1271" s="414"/>
      <c r="S1271" s="414"/>
    </row>
    <row r="1272" spans="2:19" x14ac:dyDescent="0.3">
      <c r="B1272" s="414"/>
      <c r="C1272" s="414"/>
      <c r="D1272" s="414"/>
      <c r="E1272" s="414"/>
      <c r="F1272" s="414"/>
      <c r="G1272" s="414"/>
      <c r="H1272" s="414"/>
      <c r="I1272" s="414"/>
      <c r="J1272" s="414"/>
      <c r="K1272" s="414"/>
      <c r="L1272" s="414"/>
      <c r="M1272" s="414"/>
      <c r="N1272" s="414"/>
      <c r="O1272" s="414"/>
      <c r="P1272" s="414"/>
      <c r="Q1272" s="414"/>
      <c r="R1272" s="414"/>
      <c r="S1272" s="414"/>
    </row>
    <row r="1273" spans="2:19" x14ac:dyDescent="0.3">
      <c r="B1273" s="414"/>
      <c r="C1273" s="414"/>
      <c r="D1273" s="414"/>
      <c r="E1273" s="414"/>
      <c r="F1273" s="414"/>
      <c r="G1273" s="414"/>
      <c r="H1273" s="414"/>
      <c r="I1273" s="414"/>
      <c r="J1273" s="414"/>
      <c r="K1273" s="414"/>
      <c r="L1273" s="414"/>
      <c r="M1273" s="414"/>
      <c r="N1273" s="414"/>
      <c r="O1273" s="414"/>
      <c r="P1273" s="414"/>
      <c r="Q1273" s="414"/>
      <c r="R1273" s="414"/>
      <c r="S1273" s="414"/>
    </row>
    <row r="1274" spans="2:19" x14ac:dyDescent="0.3">
      <c r="B1274" s="414"/>
      <c r="C1274" s="414"/>
      <c r="D1274" s="414"/>
      <c r="E1274" s="414"/>
      <c r="F1274" s="414"/>
      <c r="G1274" s="414"/>
      <c r="H1274" s="414"/>
      <c r="I1274" s="414"/>
      <c r="J1274" s="414"/>
      <c r="K1274" s="414"/>
      <c r="L1274" s="414"/>
      <c r="M1274" s="414"/>
      <c r="N1274" s="414"/>
      <c r="O1274" s="414"/>
      <c r="P1274" s="414"/>
      <c r="Q1274" s="414"/>
      <c r="R1274" s="414"/>
      <c r="S1274" s="414"/>
    </row>
    <row r="1275" spans="2:19" x14ac:dyDescent="0.3">
      <c r="B1275" s="414"/>
      <c r="C1275" s="414"/>
      <c r="D1275" s="414"/>
      <c r="E1275" s="414"/>
      <c r="F1275" s="414"/>
      <c r="G1275" s="414"/>
      <c r="H1275" s="414"/>
      <c r="I1275" s="414"/>
      <c r="J1275" s="414"/>
      <c r="K1275" s="414"/>
      <c r="L1275" s="414"/>
      <c r="M1275" s="414"/>
      <c r="N1275" s="414"/>
      <c r="O1275" s="414"/>
      <c r="P1275" s="414"/>
      <c r="Q1275" s="414"/>
      <c r="R1275" s="414"/>
      <c r="S1275" s="414"/>
    </row>
    <row r="1276" spans="2:19" x14ac:dyDescent="0.3">
      <c r="B1276" s="414"/>
      <c r="C1276" s="414"/>
      <c r="D1276" s="414"/>
      <c r="E1276" s="414"/>
      <c r="F1276" s="414"/>
      <c r="G1276" s="414"/>
      <c r="H1276" s="414"/>
      <c r="I1276" s="414"/>
      <c r="J1276" s="414"/>
      <c r="K1276" s="414"/>
      <c r="L1276" s="414"/>
      <c r="M1276" s="414"/>
      <c r="N1276" s="414"/>
      <c r="O1276" s="414"/>
      <c r="P1276" s="414"/>
      <c r="Q1276" s="414"/>
      <c r="R1276" s="414"/>
      <c r="S1276" s="414"/>
    </row>
    <row r="1277" spans="2:19" x14ac:dyDescent="0.3">
      <c r="B1277" s="414"/>
      <c r="C1277" s="414"/>
      <c r="D1277" s="414"/>
      <c r="E1277" s="414"/>
      <c r="F1277" s="414"/>
      <c r="G1277" s="414"/>
      <c r="H1277" s="414"/>
      <c r="I1277" s="414"/>
      <c r="J1277" s="414"/>
      <c r="K1277" s="414"/>
      <c r="L1277" s="414"/>
      <c r="M1277" s="414"/>
      <c r="N1277" s="414"/>
      <c r="O1277" s="414"/>
      <c r="P1277" s="414"/>
      <c r="Q1277" s="414"/>
      <c r="R1277" s="414"/>
      <c r="S1277" s="414"/>
    </row>
    <row r="1278" spans="2:19" x14ac:dyDescent="0.3">
      <c r="B1278" s="414"/>
      <c r="C1278" s="414"/>
      <c r="D1278" s="414"/>
      <c r="E1278" s="414"/>
      <c r="F1278" s="414"/>
      <c r="G1278" s="414"/>
      <c r="H1278" s="414"/>
      <c r="I1278" s="414"/>
      <c r="J1278" s="414"/>
      <c r="K1278" s="414"/>
      <c r="L1278" s="414"/>
      <c r="M1278" s="414"/>
      <c r="N1278" s="414"/>
      <c r="O1278" s="414"/>
      <c r="P1278" s="414"/>
      <c r="Q1278" s="414"/>
      <c r="R1278" s="414"/>
      <c r="S1278" s="414"/>
    </row>
    <row r="1279" spans="2:19" x14ac:dyDescent="0.3">
      <c r="B1279" s="414"/>
      <c r="C1279" s="414"/>
      <c r="D1279" s="414"/>
      <c r="E1279" s="414"/>
      <c r="F1279" s="414"/>
      <c r="G1279" s="414"/>
      <c r="H1279" s="414"/>
      <c r="I1279" s="414"/>
      <c r="J1279" s="414"/>
      <c r="K1279" s="414"/>
      <c r="L1279" s="414"/>
      <c r="M1279" s="414"/>
      <c r="N1279" s="414"/>
      <c r="O1279" s="414"/>
      <c r="P1279" s="414"/>
      <c r="Q1279" s="414"/>
      <c r="R1279" s="414"/>
      <c r="S1279" s="414"/>
    </row>
    <row r="1280" spans="2:19" x14ac:dyDescent="0.3">
      <c r="B1280" s="414"/>
      <c r="C1280" s="414"/>
      <c r="D1280" s="414"/>
      <c r="E1280" s="414"/>
      <c r="F1280" s="414"/>
      <c r="G1280" s="414"/>
      <c r="H1280" s="414"/>
      <c r="I1280" s="414"/>
      <c r="J1280" s="414"/>
      <c r="K1280" s="414"/>
      <c r="L1280" s="414"/>
      <c r="M1280" s="414"/>
      <c r="N1280" s="414"/>
      <c r="O1280" s="414"/>
      <c r="P1280" s="414"/>
      <c r="Q1280" s="414"/>
      <c r="R1280" s="414"/>
      <c r="S1280" s="414"/>
    </row>
    <row r="1281" spans="2:19" x14ac:dyDescent="0.3">
      <c r="B1281" s="414"/>
      <c r="C1281" s="414"/>
      <c r="D1281" s="414"/>
      <c r="E1281" s="414"/>
      <c r="F1281" s="414"/>
      <c r="G1281" s="414"/>
      <c r="H1281" s="414"/>
      <c r="I1281" s="414"/>
      <c r="J1281" s="414"/>
      <c r="K1281" s="414"/>
      <c r="L1281" s="414"/>
      <c r="M1281" s="414"/>
      <c r="N1281" s="414"/>
      <c r="O1281" s="414"/>
      <c r="P1281" s="414"/>
      <c r="Q1281" s="414"/>
      <c r="R1281" s="414"/>
      <c r="S1281" s="414"/>
    </row>
    <row r="1282" spans="2:19" x14ac:dyDescent="0.3">
      <c r="B1282" s="414"/>
      <c r="C1282" s="414"/>
      <c r="D1282" s="414"/>
      <c r="E1282" s="414"/>
      <c r="F1282" s="414"/>
      <c r="G1282" s="414"/>
      <c r="H1282" s="414"/>
      <c r="I1282" s="414"/>
      <c r="J1282" s="414"/>
      <c r="K1282" s="414"/>
      <c r="L1282" s="414"/>
      <c r="M1282" s="414"/>
      <c r="N1282" s="414"/>
      <c r="O1282" s="414"/>
      <c r="P1282" s="414"/>
      <c r="Q1282" s="414"/>
      <c r="R1282" s="414"/>
      <c r="S1282" s="414"/>
    </row>
    <row r="1283" spans="2:19" x14ac:dyDescent="0.3">
      <c r="B1283" s="414"/>
      <c r="C1283" s="414"/>
      <c r="D1283" s="414"/>
      <c r="E1283" s="414"/>
      <c r="F1283" s="414"/>
      <c r="G1283" s="414"/>
      <c r="H1283" s="414"/>
      <c r="I1283" s="414"/>
      <c r="J1283" s="414"/>
      <c r="K1283" s="414"/>
      <c r="L1283" s="414"/>
      <c r="M1283" s="414"/>
      <c r="N1283" s="414"/>
      <c r="O1283" s="414"/>
      <c r="P1283" s="414"/>
      <c r="Q1283" s="414"/>
      <c r="R1283" s="414"/>
      <c r="S1283" s="414"/>
    </row>
    <row r="1284" spans="2:19" x14ac:dyDescent="0.3">
      <c r="B1284" s="414"/>
      <c r="C1284" s="414"/>
      <c r="D1284" s="414"/>
      <c r="E1284" s="414"/>
      <c r="F1284" s="414"/>
      <c r="G1284" s="414"/>
      <c r="H1284" s="414"/>
      <c r="I1284" s="414"/>
      <c r="J1284" s="414"/>
      <c r="K1284" s="414"/>
      <c r="L1284" s="414"/>
      <c r="M1284" s="414"/>
      <c r="N1284" s="414"/>
      <c r="O1284" s="414"/>
      <c r="P1284" s="414"/>
      <c r="Q1284" s="414"/>
      <c r="R1284" s="414"/>
      <c r="S1284" s="414"/>
    </row>
    <row r="1285" spans="2:19" x14ac:dyDescent="0.3">
      <c r="B1285" s="414"/>
      <c r="C1285" s="414"/>
      <c r="D1285" s="414"/>
      <c r="E1285" s="414"/>
      <c r="F1285" s="414"/>
      <c r="G1285" s="414"/>
      <c r="H1285" s="414"/>
      <c r="I1285" s="414"/>
      <c r="J1285" s="414"/>
      <c r="K1285" s="414"/>
      <c r="L1285" s="414"/>
      <c r="M1285" s="414"/>
      <c r="N1285" s="414"/>
      <c r="O1285" s="414"/>
      <c r="P1285" s="414"/>
      <c r="Q1285" s="414"/>
      <c r="R1285" s="414"/>
      <c r="S1285" s="414"/>
    </row>
    <row r="1286" spans="2:19" x14ac:dyDescent="0.3">
      <c r="B1286" s="414"/>
      <c r="C1286" s="414"/>
      <c r="D1286" s="414"/>
      <c r="E1286" s="414"/>
      <c r="F1286" s="414"/>
      <c r="G1286" s="414"/>
      <c r="H1286" s="414"/>
      <c r="I1286" s="414"/>
      <c r="J1286" s="414"/>
      <c r="K1286" s="414"/>
      <c r="L1286" s="414"/>
      <c r="M1286" s="414"/>
      <c r="N1286" s="414"/>
      <c r="O1286" s="414"/>
      <c r="P1286" s="414"/>
      <c r="Q1286" s="414"/>
      <c r="R1286" s="414"/>
      <c r="S1286" s="414"/>
    </row>
    <row r="1287" spans="2:19" x14ac:dyDescent="0.3">
      <c r="B1287" s="414"/>
      <c r="C1287" s="414"/>
      <c r="D1287" s="414"/>
      <c r="E1287" s="414"/>
      <c r="F1287" s="414"/>
      <c r="G1287" s="414"/>
      <c r="H1287" s="414"/>
      <c r="I1287" s="414"/>
      <c r="J1287" s="414"/>
      <c r="K1287" s="414"/>
      <c r="L1287" s="414"/>
      <c r="M1287" s="414"/>
      <c r="N1287" s="414"/>
      <c r="O1287" s="414"/>
      <c r="P1287" s="414"/>
      <c r="Q1287" s="414"/>
      <c r="R1287" s="414"/>
      <c r="S1287" s="414"/>
    </row>
    <row r="1288" spans="2:19" x14ac:dyDescent="0.3">
      <c r="B1288" s="414"/>
      <c r="C1288" s="414"/>
      <c r="D1288" s="414"/>
      <c r="E1288" s="414"/>
      <c r="F1288" s="414"/>
      <c r="G1288" s="414"/>
      <c r="H1288" s="414"/>
      <c r="I1288" s="414"/>
      <c r="J1288" s="414"/>
      <c r="K1288" s="414"/>
      <c r="L1288" s="414"/>
      <c r="M1288" s="414"/>
      <c r="N1288" s="414"/>
      <c r="O1288" s="414"/>
      <c r="P1288" s="414"/>
      <c r="Q1288" s="414"/>
      <c r="R1288" s="414"/>
      <c r="S1288" s="414"/>
    </row>
    <row r="1289" spans="2:19" x14ac:dyDescent="0.3">
      <c r="B1289" s="414"/>
      <c r="C1289" s="414"/>
      <c r="D1289" s="414"/>
      <c r="E1289" s="414"/>
      <c r="F1289" s="414"/>
      <c r="G1289" s="414"/>
      <c r="H1289" s="414"/>
      <c r="I1289" s="414"/>
      <c r="J1289" s="414"/>
      <c r="K1289" s="414"/>
      <c r="L1289" s="414"/>
      <c r="M1289" s="414"/>
      <c r="N1289" s="414"/>
      <c r="O1289" s="414"/>
      <c r="P1289" s="414"/>
      <c r="Q1289" s="414"/>
      <c r="R1289" s="414"/>
      <c r="S1289" s="414"/>
    </row>
    <row r="1290" spans="2:19" x14ac:dyDescent="0.3">
      <c r="B1290" s="414"/>
      <c r="C1290" s="414"/>
      <c r="D1290" s="414"/>
      <c r="E1290" s="414"/>
      <c r="F1290" s="414"/>
      <c r="G1290" s="414"/>
      <c r="H1290" s="414"/>
      <c r="I1290" s="414"/>
      <c r="J1290" s="414"/>
      <c r="K1290" s="414"/>
      <c r="L1290" s="414"/>
      <c r="M1290" s="414"/>
      <c r="N1290" s="414"/>
      <c r="O1290" s="414"/>
      <c r="P1290" s="414"/>
      <c r="Q1290" s="414"/>
      <c r="R1290" s="414"/>
      <c r="S1290" s="414"/>
    </row>
    <row r="1291" spans="2:19" x14ac:dyDescent="0.3">
      <c r="B1291" s="414"/>
      <c r="C1291" s="414"/>
      <c r="D1291" s="414"/>
      <c r="E1291" s="414"/>
      <c r="F1291" s="414"/>
      <c r="G1291" s="414"/>
      <c r="H1291" s="414"/>
      <c r="I1291" s="414"/>
      <c r="J1291" s="414"/>
      <c r="K1291" s="414"/>
      <c r="L1291" s="414"/>
      <c r="M1291" s="414"/>
      <c r="N1291" s="414"/>
      <c r="O1291" s="414"/>
      <c r="P1291" s="414"/>
      <c r="Q1291" s="414"/>
      <c r="R1291" s="414"/>
      <c r="S1291" s="414"/>
    </row>
    <row r="1292" spans="2:19" x14ac:dyDescent="0.3">
      <c r="B1292" s="414"/>
      <c r="C1292" s="414"/>
      <c r="D1292" s="414"/>
      <c r="E1292" s="414"/>
      <c r="F1292" s="414"/>
      <c r="G1292" s="414"/>
      <c r="H1292" s="414"/>
      <c r="I1292" s="414"/>
      <c r="J1292" s="414"/>
      <c r="K1292" s="414"/>
      <c r="L1292" s="414"/>
      <c r="M1292" s="414"/>
      <c r="N1292" s="414"/>
      <c r="O1292" s="414"/>
      <c r="P1292" s="414"/>
      <c r="Q1292" s="414"/>
      <c r="R1292" s="414"/>
      <c r="S1292" s="414"/>
    </row>
    <row r="1293" spans="2:19" x14ac:dyDescent="0.3">
      <c r="B1293" s="414"/>
      <c r="C1293" s="414"/>
      <c r="D1293" s="414"/>
      <c r="E1293" s="414"/>
      <c r="F1293" s="414"/>
      <c r="G1293" s="414"/>
      <c r="H1293" s="414"/>
      <c r="I1293" s="414"/>
      <c r="J1293" s="414"/>
      <c r="K1293" s="414"/>
      <c r="L1293" s="414"/>
      <c r="M1293" s="414"/>
      <c r="N1293" s="414"/>
      <c r="O1293" s="414"/>
      <c r="P1293" s="414"/>
      <c r="Q1293" s="414"/>
      <c r="R1293" s="414"/>
      <c r="S1293" s="414"/>
    </row>
    <row r="1294" spans="2:19" x14ac:dyDescent="0.3">
      <c r="B1294" s="414"/>
      <c r="C1294" s="414"/>
      <c r="D1294" s="414"/>
      <c r="E1294" s="414"/>
      <c r="F1294" s="414"/>
      <c r="G1294" s="414"/>
      <c r="H1294" s="414"/>
      <c r="I1294" s="414"/>
      <c r="J1294" s="414"/>
      <c r="K1294" s="414"/>
      <c r="L1294" s="414"/>
      <c r="M1294" s="414"/>
      <c r="N1294" s="414"/>
      <c r="O1294" s="414"/>
      <c r="P1294" s="414"/>
      <c r="Q1294" s="414"/>
      <c r="R1294" s="414"/>
      <c r="S1294" s="414"/>
    </row>
    <row r="1295" spans="2:19" x14ac:dyDescent="0.3">
      <c r="B1295" s="414"/>
      <c r="C1295" s="414"/>
      <c r="D1295" s="414"/>
      <c r="E1295" s="414"/>
      <c r="F1295" s="414"/>
      <c r="G1295" s="414"/>
      <c r="H1295" s="414"/>
      <c r="I1295" s="414"/>
      <c r="J1295" s="414"/>
      <c r="K1295" s="414"/>
      <c r="L1295" s="414"/>
      <c r="M1295" s="414"/>
      <c r="N1295" s="414"/>
      <c r="O1295" s="414"/>
      <c r="P1295" s="414"/>
      <c r="Q1295" s="414"/>
      <c r="R1295" s="414"/>
      <c r="S1295" s="414"/>
    </row>
    <row r="1296" spans="2:19" x14ac:dyDescent="0.3">
      <c r="B1296" s="414"/>
      <c r="C1296" s="414"/>
      <c r="D1296" s="414"/>
      <c r="E1296" s="414"/>
      <c r="F1296" s="414"/>
      <c r="G1296" s="414"/>
      <c r="H1296" s="414"/>
      <c r="I1296" s="414"/>
      <c r="J1296" s="414"/>
      <c r="K1296" s="414"/>
      <c r="L1296" s="414"/>
      <c r="M1296" s="414"/>
      <c r="N1296" s="414"/>
      <c r="O1296" s="414"/>
      <c r="P1296" s="414"/>
      <c r="Q1296" s="414"/>
      <c r="R1296" s="414"/>
      <c r="S1296" s="414"/>
    </row>
    <row r="1297" spans="2:19" x14ac:dyDescent="0.3">
      <c r="B1297" s="414"/>
      <c r="C1297" s="414"/>
      <c r="D1297" s="414"/>
      <c r="E1297" s="414"/>
      <c r="F1297" s="414"/>
      <c r="G1297" s="414"/>
      <c r="H1297" s="414"/>
      <c r="I1297" s="414"/>
      <c r="J1297" s="414"/>
      <c r="K1297" s="414"/>
      <c r="L1297" s="414"/>
      <c r="M1297" s="414"/>
      <c r="N1297" s="414"/>
      <c r="O1297" s="414"/>
      <c r="P1297" s="414"/>
      <c r="Q1297" s="414"/>
      <c r="R1297" s="414"/>
      <c r="S1297" s="414"/>
    </row>
    <row r="1298" spans="2:19" x14ac:dyDescent="0.3">
      <c r="B1298" s="414"/>
      <c r="C1298" s="414"/>
      <c r="D1298" s="414"/>
      <c r="E1298" s="414"/>
      <c r="F1298" s="414"/>
      <c r="G1298" s="414"/>
      <c r="H1298" s="414"/>
      <c r="I1298" s="414"/>
      <c r="J1298" s="414"/>
      <c r="K1298" s="414"/>
      <c r="L1298" s="414"/>
      <c r="M1298" s="414"/>
      <c r="N1298" s="414"/>
      <c r="O1298" s="414"/>
      <c r="P1298" s="414"/>
      <c r="Q1298" s="414"/>
      <c r="R1298" s="414"/>
      <c r="S1298" s="414"/>
    </row>
    <row r="1299" spans="2:19" x14ac:dyDescent="0.3">
      <c r="B1299" s="414"/>
      <c r="C1299" s="414"/>
      <c r="D1299" s="414"/>
      <c r="E1299" s="414"/>
      <c r="F1299" s="414"/>
      <c r="G1299" s="414"/>
      <c r="H1299" s="414"/>
      <c r="I1299" s="414"/>
      <c r="J1299" s="414"/>
      <c r="K1299" s="414"/>
      <c r="L1299" s="414"/>
      <c r="M1299" s="414"/>
      <c r="N1299" s="414"/>
      <c r="O1299" s="414"/>
      <c r="P1299" s="414"/>
      <c r="Q1299" s="414"/>
      <c r="R1299" s="414"/>
      <c r="S1299" s="414"/>
    </row>
    <row r="1300" spans="2:19" x14ac:dyDescent="0.3">
      <c r="B1300" s="414"/>
      <c r="C1300" s="414"/>
      <c r="D1300" s="414"/>
      <c r="E1300" s="414"/>
      <c r="F1300" s="414"/>
      <c r="G1300" s="414"/>
      <c r="H1300" s="414"/>
      <c r="I1300" s="414"/>
      <c r="J1300" s="414"/>
      <c r="K1300" s="414"/>
      <c r="L1300" s="414"/>
      <c r="M1300" s="414"/>
      <c r="N1300" s="414"/>
      <c r="O1300" s="414"/>
      <c r="P1300" s="414"/>
      <c r="Q1300" s="414"/>
      <c r="R1300" s="414"/>
      <c r="S1300" s="414"/>
    </row>
    <row r="1301" spans="2:19" x14ac:dyDescent="0.3">
      <c r="B1301" s="414"/>
      <c r="C1301" s="414"/>
      <c r="D1301" s="414"/>
      <c r="E1301" s="414"/>
      <c r="F1301" s="414"/>
      <c r="G1301" s="414"/>
      <c r="H1301" s="414"/>
      <c r="I1301" s="414"/>
      <c r="J1301" s="414"/>
      <c r="K1301" s="414"/>
      <c r="L1301" s="414"/>
      <c r="M1301" s="414"/>
      <c r="N1301" s="414"/>
      <c r="O1301" s="414"/>
      <c r="P1301" s="414"/>
      <c r="Q1301" s="414"/>
      <c r="R1301" s="414"/>
      <c r="S1301" s="414"/>
    </row>
    <row r="1302" spans="2:19" x14ac:dyDescent="0.3">
      <c r="B1302" s="414"/>
      <c r="C1302" s="414"/>
      <c r="D1302" s="414"/>
      <c r="E1302" s="414"/>
      <c r="F1302" s="414"/>
      <c r="G1302" s="414"/>
      <c r="H1302" s="414"/>
      <c r="I1302" s="414"/>
      <c r="J1302" s="414"/>
      <c r="K1302" s="414"/>
      <c r="L1302" s="414"/>
      <c r="M1302" s="414"/>
      <c r="N1302" s="414"/>
      <c r="O1302" s="414"/>
      <c r="P1302" s="414"/>
      <c r="Q1302" s="414"/>
      <c r="R1302" s="414"/>
      <c r="S1302" s="414"/>
    </row>
    <row r="1303" spans="2:19" x14ac:dyDescent="0.3">
      <c r="B1303" s="414"/>
      <c r="C1303" s="414"/>
      <c r="D1303" s="414"/>
      <c r="E1303" s="414"/>
      <c r="F1303" s="414"/>
      <c r="G1303" s="414"/>
      <c r="H1303" s="414"/>
      <c r="I1303" s="414"/>
      <c r="J1303" s="414"/>
      <c r="K1303" s="414"/>
      <c r="L1303" s="414"/>
      <c r="M1303" s="414"/>
      <c r="N1303" s="414"/>
      <c r="O1303" s="414"/>
      <c r="P1303" s="414"/>
      <c r="Q1303" s="414"/>
      <c r="R1303" s="414"/>
      <c r="S1303" s="414"/>
    </row>
    <row r="1304" spans="2:19" x14ac:dyDescent="0.3">
      <c r="B1304" s="414"/>
      <c r="C1304" s="414"/>
      <c r="D1304" s="414"/>
      <c r="E1304" s="414"/>
      <c r="F1304" s="414"/>
      <c r="G1304" s="414"/>
      <c r="H1304" s="414"/>
      <c r="I1304" s="414"/>
      <c r="J1304" s="414"/>
      <c r="K1304" s="414"/>
      <c r="L1304" s="414"/>
      <c r="M1304" s="414"/>
      <c r="N1304" s="414"/>
      <c r="O1304" s="414"/>
      <c r="P1304" s="414"/>
      <c r="Q1304" s="414"/>
      <c r="R1304" s="414"/>
      <c r="S1304" s="414"/>
    </row>
    <row r="1305" spans="2:19" x14ac:dyDescent="0.3">
      <c r="B1305" s="414"/>
      <c r="C1305" s="414"/>
      <c r="D1305" s="414"/>
      <c r="E1305" s="414"/>
      <c r="F1305" s="414"/>
      <c r="G1305" s="414"/>
      <c r="H1305" s="414"/>
      <c r="I1305" s="414"/>
      <c r="J1305" s="414"/>
      <c r="K1305" s="414"/>
      <c r="L1305" s="414"/>
      <c r="M1305" s="414"/>
      <c r="N1305" s="414"/>
      <c r="O1305" s="414"/>
      <c r="P1305" s="414"/>
      <c r="Q1305" s="414"/>
      <c r="R1305" s="414"/>
      <c r="S1305" s="414"/>
    </row>
    <row r="1306" spans="2:19" x14ac:dyDescent="0.3">
      <c r="B1306" s="414"/>
      <c r="C1306" s="414"/>
      <c r="D1306" s="414"/>
      <c r="E1306" s="414"/>
      <c r="F1306" s="414"/>
      <c r="G1306" s="414"/>
      <c r="H1306" s="414"/>
      <c r="I1306" s="414"/>
      <c r="J1306" s="414"/>
      <c r="K1306" s="414"/>
      <c r="L1306" s="414"/>
      <c r="M1306" s="414"/>
      <c r="N1306" s="414"/>
      <c r="O1306" s="414"/>
      <c r="P1306" s="414"/>
      <c r="Q1306" s="414"/>
      <c r="R1306" s="414"/>
      <c r="S1306" s="414"/>
    </row>
    <row r="1307" spans="2:19" x14ac:dyDescent="0.3">
      <c r="B1307" s="414"/>
      <c r="C1307" s="414"/>
      <c r="D1307" s="414"/>
      <c r="E1307" s="414"/>
      <c r="F1307" s="414"/>
      <c r="G1307" s="414"/>
      <c r="H1307" s="414"/>
      <c r="I1307" s="414"/>
      <c r="J1307" s="414"/>
      <c r="K1307" s="414"/>
      <c r="L1307" s="414"/>
      <c r="M1307" s="414"/>
      <c r="N1307" s="414"/>
      <c r="O1307" s="414"/>
      <c r="P1307" s="414"/>
      <c r="Q1307" s="414"/>
      <c r="R1307" s="414"/>
      <c r="S1307" s="414"/>
    </row>
    <row r="1308" spans="2:19" x14ac:dyDescent="0.3">
      <c r="B1308" s="414"/>
      <c r="C1308" s="414"/>
      <c r="D1308" s="414"/>
      <c r="E1308" s="414"/>
      <c r="F1308" s="414"/>
      <c r="G1308" s="414"/>
      <c r="H1308" s="414"/>
      <c r="I1308" s="414"/>
      <c r="J1308" s="414"/>
      <c r="K1308" s="414"/>
      <c r="L1308" s="414"/>
      <c r="M1308" s="414"/>
      <c r="N1308" s="414"/>
      <c r="O1308" s="414"/>
      <c r="P1308" s="414"/>
      <c r="Q1308" s="414"/>
      <c r="R1308" s="414"/>
      <c r="S1308" s="414"/>
    </row>
    <row r="1309" spans="2:19" x14ac:dyDescent="0.3">
      <c r="B1309" s="414"/>
      <c r="C1309" s="414"/>
      <c r="D1309" s="414"/>
      <c r="E1309" s="414"/>
      <c r="F1309" s="414"/>
      <c r="G1309" s="414"/>
      <c r="H1309" s="414"/>
      <c r="I1309" s="414"/>
      <c r="J1309" s="414"/>
      <c r="K1309" s="414"/>
      <c r="L1309" s="414"/>
      <c r="M1309" s="414"/>
      <c r="N1309" s="414"/>
      <c r="O1309" s="414"/>
      <c r="P1309" s="414"/>
      <c r="Q1309" s="414"/>
      <c r="R1309" s="414"/>
      <c r="S1309" s="414"/>
    </row>
    <row r="1310" spans="2:19" x14ac:dyDescent="0.3">
      <c r="B1310" s="414"/>
      <c r="C1310" s="414"/>
      <c r="D1310" s="414"/>
      <c r="E1310" s="414"/>
      <c r="F1310" s="414"/>
      <c r="G1310" s="414"/>
      <c r="H1310" s="414"/>
      <c r="I1310" s="414"/>
      <c r="J1310" s="414"/>
      <c r="K1310" s="414"/>
      <c r="L1310" s="414"/>
      <c r="M1310" s="414"/>
      <c r="N1310" s="414"/>
      <c r="O1310" s="414"/>
      <c r="P1310" s="414"/>
      <c r="Q1310" s="414"/>
      <c r="R1310" s="414"/>
      <c r="S1310" s="414"/>
    </row>
    <row r="1311" spans="2:19" x14ac:dyDescent="0.3">
      <c r="B1311" s="414"/>
      <c r="C1311" s="414"/>
      <c r="D1311" s="414"/>
      <c r="E1311" s="414"/>
      <c r="F1311" s="414"/>
      <c r="G1311" s="414"/>
      <c r="H1311" s="414"/>
      <c r="I1311" s="414"/>
      <c r="J1311" s="414"/>
      <c r="K1311" s="414"/>
      <c r="L1311" s="414"/>
      <c r="M1311" s="414"/>
      <c r="N1311" s="414"/>
      <c r="O1311" s="414"/>
      <c r="P1311" s="414"/>
      <c r="Q1311" s="414"/>
      <c r="R1311" s="414"/>
      <c r="S1311" s="414"/>
    </row>
    <row r="1312" spans="2:19" x14ac:dyDescent="0.3">
      <c r="B1312" s="414"/>
      <c r="C1312" s="414"/>
      <c r="D1312" s="414"/>
      <c r="E1312" s="414"/>
      <c r="F1312" s="414"/>
      <c r="G1312" s="414"/>
      <c r="H1312" s="414"/>
      <c r="I1312" s="414"/>
      <c r="J1312" s="414"/>
      <c r="K1312" s="414"/>
      <c r="L1312" s="414"/>
      <c r="M1312" s="414"/>
      <c r="N1312" s="414"/>
      <c r="O1312" s="414"/>
      <c r="P1312" s="414"/>
      <c r="Q1312" s="414"/>
      <c r="R1312" s="414"/>
      <c r="S1312" s="414"/>
    </row>
    <row r="1313" spans="2:19" x14ac:dyDescent="0.3">
      <c r="B1313" s="414"/>
      <c r="C1313" s="414"/>
      <c r="D1313" s="414"/>
      <c r="E1313" s="414"/>
      <c r="F1313" s="414"/>
      <c r="G1313" s="414"/>
      <c r="H1313" s="414"/>
      <c r="I1313" s="414"/>
      <c r="J1313" s="414"/>
      <c r="K1313" s="414"/>
      <c r="L1313" s="414"/>
      <c r="M1313" s="414"/>
      <c r="N1313" s="414"/>
      <c r="O1313" s="414"/>
      <c r="P1313" s="414"/>
      <c r="Q1313" s="414"/>
      <c r="R1313" s="414"/>
      <c r="S1313" s="414"/>
    </row>
    <row r="1314" spans="2:19" x14ac:dyDescent="0.3">
      <c r="B1314" s="414"/>
      <c r="C1314" s="414"/>
      <c r="D1314" s="414"/>
      <c r="E1314" s="414"/>
      <c r="F1314" s="414"/>
      <c r="G1314" s="414"/>
      <c r="H1314" s="414"/>
      <c r="I1314" s="414"/>
      <c r="J1314" s="414"/>
      <c r="K1314" s="414"/>
      <c r="L1314" s="414"/>
      <c r="M1314" s="414"/>
      <c r="N1314" s="414"/>
      <c r="O1314" s="414"/>
      <c r="P1314" s="414"/>
      <c r="Q1314" s="414"/>
      <c r="R1314" s="414"/>
      <c r="S1314" s="414"/>
    </row>
    <row r="1315" spans="2:19" x14ac:dyDescent="0.3">
      <c r="B1315" s="414"/>
      <c r="C1315" s="414"/>
      <c r="D1315" s="414"/>
      <c r="E1315" s="414"/>
      <c r="F1315" s="414"/>
      <c r="G1315" s="414"/>
      <c r="H1315" s="414"/>
      <c r="I1315" s="414"/>
      <c r="J1315" s="414"/>
      <c r="K1315" s="414"/>
      <c r="L1315" s="414"/>
      <c r="M1315" s="414"/>
      <c r="N1315" s="414"/>
      <c r="O1315" s="414"/>
      <c r="P1315" s="414"/>
      <c r="Q1315" s="414"/>
      <c r="R1315" s="414"/>
      <c r="S1315" s="414"/>
    </row>
    <row r="1316" spans="2:19" x14ac:dyDescent="0.3">
      <c r="B1316" s="414"/>
      <c r="C1316" s="414"/>
      <c r="D1316" s="414"/>
      <c r="E1316" s="414"/>
      <c r="F1316" s="414"/>
      <c r="G1316" s="414"/>
      <c r="H1316" s="414"/>
      <c r="I1316" s="414"/>
      <c r="J1316" s="414"/>
      <c r="K1316" s="414"/>
      <c r="L1316" s="414"/>
      <c r="M1316" s="414"/>
      <c r="N1316" s="414"/>
      <c r="O1316" s="414"/>
      <c r="P1316" s="414"/>
      <c r="Q1316" s="414"/>
      <c r="R1316" s="414"/>
      <c r="S1316" s="414"/>
    </row>
    <row r="1317" spans="2:19" x14ac:dyDescent="0.3">
      <c r="B1317" s="414"/>
      <c r="C1317" s="414"/>
      <c r="D1317" s="414"/>
      <c r="E1317" s="414"/>
      <c r="F1317" s="414"/>
      <c r="G1317" s="414"/>
      <c r="H1317" s="414"/>
      <c r="I1317" s="414"/>
      <c r="J1317" s="414"/>
      <c r="K1317" s="414"/>
      <c r="L1317" s="414"/>
      <c r="M1317" s="414"/>
      <c r="N1317" s="414"/>
      <c r="O1317" s="414"/>
      <c r="P1317" s="414"/>
      <c r="Q1317" s="414"/>
      <c r="R1317" s="414"/>
      <c r="S1317" s="414"/>
    </row>
    <row r="1318" spans="2:19" x14ac:dyDescent="0.3">
      <c r="B1318" s="414"/>
      <c r="C1318" s="414"/>
      <c r="D1318" s="414"/>
      <c r="E1318" s="414"/>
      <c r="F1318" s="414"/>
      <c r="G1318" s="414"/>
      <c r="H1318" s="414"/>
      <c r="I1318" s="414"/>
      <c r="J1318" s="414"/>
      <c r="K1318" s="414"/>
      <c r="L1318" s="414"/>
      <c r="M1318" s="414"/>
      <c r="N1318" s="414"/>
      <c r="O1318" s="414"/>
      <c r="P1318" s="414"/>
      <c r="Q1318" s="414"/>
      <c r="R1318" s="414"/>
      <c r="S1318" s="414"/>
    </row>
    <row r="1319" spans="2:19" x14ac:dyDescent="0.3">
      <c r="B1319" s="414"/>
      <c r="C1319" s="414"/>
      <c r="D1319" s="414"/>
      <c r="E1319" s="414"/>
      <c r="F1319" s="414"/>
      <c r="G1319" s="414"/>
      <c r="H1319" s="414"/>
      <c r="I1319" s="414"/>
      <c r="J1319" s="414"/>
      <c r="K1319" s="414"/>
      <c r="L1319" s="414"/>
      <c r="M1319" s="414"/>
      <c r="N1319" s="414"/>
      <c r="O1319" s="414"/>
      <c r="P1319" s="414"/>
      <c r="Q1319" s="414"/>
      <c r="R1319" s="414"/>
      <c r="S1319" s="414"/>
    </row>
    <row r="1320" spans="2:19" x14ac:dyDescent="0.3">
      <c r="B1320" s="414"/>
      <c r="C1320" s="414"/>
      <c r="D1320" s="414"/>
      <c r="E1320" s="414"/>
      <c r="F1320" s="414"/>
      <c r="G1320" s="414"/>
      <c r="H1320" s="414"/>
      <c r="I1320" s="414"/>
      <c r="J1320" s="414"/>
      <c r="K1320" s="414"/>
      <c r="L1320" s="414"/>
      <c r="M1320" s="414"/>
      <c r="N1320" s="414"/>
      <c r="O1320" s="414"/>
      <c r="P1320" s="414"/>
      <c r="Q1320" s="414"/>
      <c r="R1320" s="414"/>
      <c r="S1320" s="414"/>
    </row>
    <row r="1321" spans="2:19" x14ac:dyDescent="0.3">
      <c r="B1321" s="414"/>
      <c r="C1321" s="414"/>
      <c r="D1321" s="414"/>
      <c r="E1321" s="414"/>
      <c r="F1321" s="414"/>
      <c r="G1321" s="414"/>
      <c r="H1321" s="414"/>
      <c r="I1321" s="414"/>
      <c r="J1321" s="414"/>
      <c r="K1321" s="414"/>
      <c r="L1321" s="414"/>
      <c r="M1321" s="414"/>
      <c r="N1321" s="414"/>
      <c r="O1321" s="414"/>
      <c r="P1321" s="414"/>
      <c r="Q1321" s="414"/>
      <c r="R1321" s="414"/>
      <c r="S1321" s="414"/>
    </row>
    <row r="1322" spans="2:19" x14ac:dyDescent="0.3">
      <c r="B1322" s="414"/>
      <c r="C1322" s="414"/>
      <c r="D1322" s="414"/>
      <c r="E1322" s="414"/>
      <c r="F1322" s="414"/>
      <c r="G1322" s="414"/>
      <c r="H1322" s="414"/>
      <c r="I1322" s="414"/>
      <c r="J1322" s="414"/>
      <c r="K1322" s="414"/>
      <c r="L1322" s="414"/>
      <c r="M1322" s="414"/>
      <c r="N1322" s="414"/>
      <c r="O1322" s="414"/>
      <c r="P1322" s="414"/>
      <c r="Q1322" s="414"/>
      <c r="R1322" s="414"/>
      <c r="S1322" s="414"/>
    </row>
    <row r="1323" spans="2:19" x14ac:dyDescent="0.3">
      <c r="B1323" s="414"/>
      <c r="C1323" s="414"/>
      <c r="D1323" s="414"/>
      <c r="E1323" s="414"/>
      <c r="F1323" s="414"/>
      <c r="G1323" s="414"/>
      <c r="H1323" s="414"/>
      <c r="I1323" s="414"/>
      <c r="J1323" s="414"/>
      <c r="K1323" s="414"/>
      <c r="L1323" s="414"/>
      <c r="M1323" s="414"/>
      <c r="N1323" s="414"/>
      <c r="O1323" s="414"/>
      <c r="P1323" s="414"/>
      <c r="Q1323" s="414"/>
      <c r="R1323" s="414"/>
      <c r="S1323" s="414"/>
    </row>
    <row r="1324" spans="2:19" x14ac:dyDescent="0.3">
      <c r="B1324" s="414"/>
      <c r="C1324" s="414"/>
      <c r="D1324" s="414"/>
      <c r="E1324" s="414"/>
      <c r="F1324" s="414"/>
      <c r="G1324" s="414"/>
      <c r="H1324" s="414"/>
      <c r="I1324" s="414"/>
      <c r="J1324" s="414"/>
      <c r="K1324" s="414"/>
      <c r="L1324" s="414"/>
      <c r="M1324" s="414"/>
      <c r="N1324" s="414"/>
      <c r="O1324" s="414"/>
      <c r="P1324" s="414"/>
      <c r="Q1324" s="414"/>
      <c r="R1324" s="414"/>
      <c r="S1324" s="414"/>
    </row>
    <row r="1325" spans="2:19" x14ac:dyDescent="0.3">
      <c r="B1325" s="414"/>
      <c r="C1325" s="414"/>
      <c r="D1325" s="414"/>
      <c r="E1325" s="414"/>
      <c r="F1325" s="414"/>
      <c r="G1325" s="414"/>
      <c r="H1325" s="414"/>
      <c r="I1325" s="414"/>
      <c r="J1325" s="414"/>
      <c r="K1325" s="414"/>
      <c r="L1325" s="414"/>
      <c r="M1325" s="414"/>
      <c r="N1325" s="414"/>
      <c r="O1325" s="414"/>
      <c r="P1325" s="414"/>
      <c r="Q1325" s="414"/>
      <c r="R1325" s="414"/>
      <c r="S1325" s="414"/>
    </row>
    <row r="1326" spans="2:19" x14ac:dyDescent="0.3">
      <c r="B1326" s="414"/>
      <c r="C1326" s="414"/>
      <c r="D1326" s="414"/>
      <c r="E1326" s="414"/>
      <c r="F1326" s="414"/>
      <c r="G1326" s="414"/>
      <c r="H1326" s="414"/>
      <c r="I1326" s="414"/>
      <c r="J1326" s="414"/>
      <c r="K1326" s="414"/>
      <c r="L1326" s="414"/>
      <c r="M1326" s="414"/>
      <c r="N1326" s="414"/>
      <c r="O1326" s="414"/>
      <c r="P1326" s="414"/>
      <c r="Q1326" s="414"/>
      <c r="R1326" s="414"/>
      <c r="S1326" s="414"/>
    </row>
    <row r="1327" spans="2:19" x14ac:dyDescent="0.3">
      <c r="B1327" s="414"/>
      <c r="C1327" s="414"/>
      <c r="D1327" s="414"/>
      <c r="E1327" s="414"/>
      <c r="F1327" s="414"/>
      <c r="G1327" s="414"/>
      <c r="H1327" s="414"/>
      <c r="I1327" s="414"/>
      <c r="J1327" s="414"/>
      <c r="K1327" s="414"/>
      <c r="L1327" s="414"/>
      <c r="M1327" s="414"/>
      <c r="N1327" s="414"/>
      <c r="O1327" s="414"/>
      <c r="P1327" s="414"/>
      <c r="Q1327" s="414"/>
      <c r="R1327" s="414"/>
      <c r="S1327" s="414"/>
    </row>
    <row r="1328" spans="2:19" x14ac:dyDescent="0.3">
      <c r="B1328" s="414"/>
      <c r="C1328" s="414"/>
      <c r="D1328" s="414"/>
      <c r="E1328" s="414"/>
      <c r="F1328" s="414"/>
      <c r="G1328" s="414"/>
      <c r="H1328" s="414"/>
      <c r="I1328" s="414"/>
      <c r="J1328" s="414"/>
      <c r="K1328" s="414"/>
      <c r="L1328" s="414"/>
      <c r="M1328" s="414"/>
      <c r="N1328" s="414"/>
      <c r="O1328" s="414"/>
      <c r="P1328" s="414"/>
      <c r="Q1328" s="414"/>
      <c r="R1328" s="414"/>
      <c r="S1328" s="414"/>
    </row>
    <row r="1329" spans="2:19" x14ac:dyDescent="0.3">
      <c r="B1329" s="414"/>
      <c r="C1329" s="414"/>
      <c r="D1329" s="414"/>
      <c r="E1329" s="414"/>
      <c r="F1329" s="414"/>
      <c r="G1329" s="414"/>
      <c r="H1329" s="414"/>
      <c r="I1329" s="414"/>
      <c r="J1329" s="414"/>
      <c r="K1329" s="414"/>
      <c r="L1329" s="414"/>
      <c r="M1329" s="414"/>
      <c r="N1329" s="414"/>
      <c r="O1329" s="414"/>
      <c r="P1329" s="414"/>
      <c r="Q1329" s="414"/>
      <c r="R1329" s="414"/>
      <c r="S1329" s="414"/>
    </row>
    <row r="1330" spans="2:19" x14ac:dyDescent="0.3">
      <c r="B1330" s="414"/>
      <c r="C1330" s="414"/>
      <c r="D1330" s="414"/>
      <c r="E1330" s="414"/>
      <c r="F1330" s="414"/>
      <c r="G1330" s="414"/>
      <c r="H1330" s="414"/>
      <c r="I1330" s="414"/>
      <c r="J1330" s="414"/>
      <c r="K1330" s="414"/>
      <c r="L1330" s="414"/>
      <c r="M1330" s="414"/>
      <c r="N1330" s="414"/>
      <c r="O1330" s="414"/>
      <c r="P1330" s="414"/>
      <c r="Q1330" s="414"/>
      <c r="R1330" s="414"/>
      <c r="S1330" s="414"/>
    </row>
    <row r="1331" spans="2:19" x14ac:dyDescent="0.3">
      <c r="B1331" s="414"/>
      <c r="C1331" s="414"/>
      <c r="D1331" s="414"/>
      <c r="E1331" s="414"/>
      <c r="F1331" s="414"/>
      <c r="G1331" s="414"/>
      <c r="H1331" s="414"/>
      <c r="I1331" s="414"/>
      <c r="J1331" s="414"/>
      <c r="K1331" s="414"/>
      <c r="L1331" s="414"/>
      <c r="M1331" s="414"/>
      <c r="N1331" s="414"/>
      <c r="O1331" s="414"/>
      <c r="P1331" s="414"/>
      <c r="Q1331" s="414"/>
      <c r="R1331" s="414"/>
      <c r="S1331" s="414"/>
    </row>
    <row r="1332" spans="2:19" x14ac:dyDescent="0.3">
      <c r="B1332" s="414"/>
      <c r="C1332" s="414"/>
      <c r="D1332" s="414"/>
      <c r="E1332" s="414"/>
      <c r="F1332" s="414"/>
      <c r="G1332" s="414"/>
      <c r="H1332" s="414"/>
      <c r="I1332" s="414"/>
      <c r="J1332" s="414"/>
      <c r="K1332" s="414"/>
      <c r="L1332" s="414"/>
      <c r="M1332" s="414"/>
      <c r="N1332" s="414"/>
      <c r="O1332" s="414"/>
      <c r="P1332" s="414"/>
      <c r="Q1332" s="414"/>
      <c r="R1332" s="414"/>
      <c r="S1332" s="414"/>
    </row>
    <row r="1333" spans="2:19" x14ac:dyDescent="0.3">
      <c r="B1333" s="414"/>
      <c r="C1333" s="414"/>
      <c r="D1333" s="414"/>
      <c r="E1333" s="414"/>
      <c r="F1333" s="414"/>
      <c r="G1333" s="414"/>
      <c r="H1333" s="414"/>
      <c r="I1333" s="414"/>
      <c r="J1333" s="414"/>
      <c r="K1333" s="414"/>
      <c r="L1333" s="414"/>
      <c r="M1333" s="414"/>
      <c r="N1333" s="414"/>
      <c r="O1333" s="414"/>
      <c r="P1333" s="414"/>
      <c r="Q1333" s="414"/>
      <c r="R1333" s="414"/>
      <c r="S1333" s="414"/>
    </row>
    <row r="1334" spans="2:19" x14ac:dyDescent="0.3">
      <c r="B1334" s="414"/>
      <c r="C1334" s="414"/>
      <c r="D1334" s="414"/>
      <c r="E1334" s="414"/>
      <c r="F1334" s="414"/>
      <c r="G1334" s="414"/>
      <c r="H1334" s="414"/>
      <c r="I1334" s="414"/>
      <c r="J1334" s="414"/>
      <c r="K1334" s="414"/>
      <c r="L1334" s="414"/>
      <c r="M1334" s="414"/>
      <c r="N1334" s="414"/>
      <c r="O1334" s="414"/>
      <c r="P1334" s="414"/>
      <c r="Q1334" s="414"/>
      <c r="R1334" s="414"/>
      <c r="S1334" s="414"/>
    </row>
    <row r="1335" spans="2:19" x14ac:dyDescent="0.3">
      <c r="B1335" s="414"/>
      <c r="C1335" s="414"/>
      <c r="D1335" s="414"/>
      <c r="E1335" s="414"/>
      <c r="F1335" s="414"/>
      <c r="G1335" s="414"/>
      <c r="H1335" s="414"/>
      <c r="I1335" s="414"/>
      <c r="J1335" s="414"/>
      <c r="K1335" s="414"/>
      <c r="L1335" s="414"/>
      <c r="M1335" s="414"/>
      <c r="N1335" s="414"/>
      <c r="O1335" s="414"/>
      <c r="P1335" s="414"/>
      <c r="Q1335" s="414"/>
      <c r="R1335" s="414"/>
      <c r="S1335" s="414"/>
    </row>
    <row r="1336" spans="2:19" x14ac:dyDescent="0.3">
      <c r="B1336" s="414"/>
      <c r="C1336" s="414"/>
      <c r="D1336" s="414"/>
      <c r="E1336" s="414"/>
      <c r="F1336" s="414"/>
      <c r="G1336" s="414"/>
      <c r="H1336" s="414"/>
      <c r="I1336" s="414"/>
      <c r="J1336" s="414"/>
      <c r="K1336" s="414"/>
      <c r="L1336" s="414"/>
      <c r="M1336" s="414"/>
      <c r="N1336" s="414"/>
      <c r="O1336" s="414"/>
      <c r="P1336" s="414"/>
      <c r="Q1336" s="414"/>
      <c r="R1336" s="414"/>
      <c r="S1336" s="414"/>
    </row>
    <row r="1337" spans="2:19" x14ac:dyDescent="0.3">
      <c r="B1337" s="414"/>
      <c r="C1337" s="414"/>
      <c r="D1337" s="414"/>
      <c r="E1337" s="414"/>
      <c r="F1337" s="414"/>
      <c r="G1337" s="414"/>
      <c r="H1337" s="414"/>
      <c r="I1337" s="414"/>
      <c r="J1337" s="414"/>
      <c r="K1337" s="414"/>
      <c r="L1337" s="414"/>
      <c r="M1337" s="414"/>
      <c r="N1337" s="414"/>
      <c r="O1337" s="414"/>
      <c r="P1337" s="414"/>
      <c r="Q1337" s="414"/>
      <c r="R1337" s="414"/>
      <c r="S1337" s="414"/>
    </row>
    <row r="1338" spans="2:19" x14ac:dyDescent="0.3">
      <c r="B1338" s="414"/>
      <c r="C1338" s="414"/>
      <c r="D1338" s="414"/>
      <c r="E1338" s="414"/>
      <c r="F1338" s="414"/>
      <c r="G1338" s="414"/>
      <c r="H1338" s="414"/>
      <c r="I1338" s="414"/>
      <c r="J1338" s="414"/>
      <c r="K1338" s="414"/>
      <c r="L1338" s="414"/>
      <c r="M1338" s="414"/>
      <c r="N1338" s="414"/>
      <c r="O1338" s="414"/>
      <c r="P1338" s="414"/>
      <c r="Q1338" s="414"/>
      <c r="R1338" s="414"/>
      <c r="S1338" s="414"/>
    </row>
    <row r="1339" spans="2:19" x14ac:dyDescent="0.3">
      <c r="B1339" s="414"/>
      <c r="C1339" s="414"/>
      <c r="D1339" s="414"/>
      <c r="E1339" s="414"/>
      <c r="F1339" s="414"/>
      <c r="G1339" s="414"/>
      <c r="H1339" s="414"/>
      <c r="I1339" s="414"/>
      <c r="J1339" s="414"/>
      <c r="K1339" s="414"/>
      <c r="L1339" s="414"/>
      <c r="M1339" s="414"/>
      <c r="N1339" s="414"/>
      <c r="O1339" s="414"/>
      <c r="P1339" s="414"/>
      <c r="Q1339" s="414"/>
      <c r="R1339" s="414"/>
      <c r="S1339" s="414"/>
    </row>
    <row r="1340" spans="2:19" x14ac:dyDescent="0.3">
      <c r="B1340" s="414"/>
      <c r="C1340" s="414"/>
      <c r="D1340" s="414"/>
      <c r="E1340" s="414"/>
      <c r="F1340" s="414"/>
      <c r="G1340" s="414"/>
      <c r="H1340" s="414"/>
      <c r="I1340" s="414"/>
      <c r="J1340" s="414"/>
      <c r="K1340" s="414"/>
      <c r="L1340" s="414"/>
      <c r="M1340" s="414"/>
      <c r="N1340" s="414"/>
      <c r="O1340" s="414"/>
      <c r="P1340" s="414"/>
      <c r="Q1340" s="414"/>
      <c r="R1340" s="414"/>
      <c r="S1340" s="414"/>
    </row>
    <row r="1341" spans="2:19" x14ac:dyDescent="0.3">
      <c r="B1341" s="414"/>
      <c r="C1341" s="414"/>
      <c r="D1341" s="414"/>
      <c r="E1341" s="414"/>
      <c r="F1341" s="414"/>
      <c r="G1341" s="414"/>
      <c r="H1341" s="414"/>
      <c r="I1341" s="414"/>
      <c r="J1341" s="414"/>
      <c r="K1341" s="414"/>
      <c r="L1341" s="414"/>
      <c r="M1341" s="414"/>
      <c r="N1341" s="414"/>
      <c r="O1341" s="414"/>
      <c r="P1341" s="414"/>
      <c r="Q1341" s="414"/>
      <c r="R1341" s="414"/>
      <c r="S1341" s="414"/>
    </row>
    <row r="1342" spans="2:19" x14ac:dyDescent="0.3">
      <c r="B1342" s="414"/>
      <c r="C1342" s="414"/>
      <c r="D1342" s="414"/>
      <c r="E1342" s="414"/>
      <c r="F1342" s="414"/>
      <c r="G1342" s="414"/>
      <c r="H1342" s="414"/>
      <c r="I1342" s="414"/>
      <c r="J1342" s="414"/>
      <c r="K1342" s="414"/>
      <c r="L1342" s="414"/>
      <c r="M1342" s="414"/>
      <c r="N1342" s="414"/>
      <c r="O1342" s="414"/>
      <c r="P1342" s="414"/>
      <c r="Q1342" s="414"/>
      <c r="R1342" s="414"/>
      <c r="S1342" s="414"/>
    </row>
    <row r="1343" spans="2:19" x14ac:dyDescent="0.3">
      <c r="B1343" s="414"/>
      <c r="C1343" s="414"/>
      <c r="D1343" s="414"/>
      <c r="E1343" s="414"/>
      <c r="F1343" s="414"/>
      <c r="G1343" s="414"/>
      <c r="H1343" s="414"/>
      <c r="I1343" s="414"/>
      <c r="J1343" s="414"/>
      <c r="K1343" s="414"/>
      <c r="L1343" s="414"/>
      <c r="M1343" s="414"/>
      <c r="N1343" s="414"/>
      <c r="O1343" s="414"/>
      <c r="P1343" s="414"/>
      <c r="Q1343" s="414"/>
      <c r="R1343" s="414"/>
      <c r="S1343" s="414"/>
    </row>
    <row r="1344" spans="2:19" x14ac:dyDescent="0.3">
      <c r="B1344" s="414"/>
      <c r="C1344" s="414"/>
      <c r="D1344" s="414"/>
      <c r="E1344" s="414"/>
      <c r="F1344" s="414"/>
      <c r="G1344" s="414"/>
      <c r="H1344" s="414"/>
      <c r="I1344" s="414"/>
      <c r="J1344" s="414"/>
      <c r="K1344" s="414"/>
      <c r="L1344" s="414"/>
      <c r="M1344" s="414"/>
      <c r="N1344" s="414"/>
      <c r="O1344" s="414"/>
      <c r="P1344" s="414"/>
      <c r="Q1344" s="414"/>
      <c r="R1344" s="414"/>
      <c r="S1344" s="414"/>
    </row>
    <row r="1345" spans="2:19" x14ac:dyDescent="0.3">
      <c r="B1345" s="414"/>
      <c r="C1345" s="414"/>
      <c r="D1345" s="414"/>
      <c r="E1345" s="414"/>
      <c r="F1345" s="414"/>
      <c r="G1345" s="414"/>
      <c r="H1345" s="414"/>
      <c r="I1345" s="414"/>
      <c r="J1345" s="414"/>
      <c r="K1345" s="414"/>
      <c r="L1345" s="414"/>
      <c r="M1345" s="414"/>
      <c r="N1345" s="414"/>
      <c r="O1345" s="414"/>
      <c r="P1345" s="414"/>
      <c r="Q1345" s="414"/>
      <c r="R1345" s="414"/>
      <c r="S1345" s="414"/>
    </row>
    <row r="1346" spans="2:19" x14ac:dyDescent="0.3">
      <c r="B1346" s="414"/>
      <c r="C1346" s="414"/>
      <c r="D1346" s="414"/>
      <c r="E1346" s="414"/>
      <c r="F1346" s="414"/>
      <c r="G1346" s="414"/>
      <c r="H1346" s="414"/>
      <c r="I1346" s="414"/>
      <c r="J1346" s="414"/>
      <c r="K1346" s="414"/>
      <c r="L1346" s="414"/>
      <c r="M1346" s="414"/>
      <c r="N1346" s="414"/>
      <c r="O1346" s="414"/>
      <c r="P1346" s="414"/>
      <c r="Q1346" s="414"/>
      <c r="R1346" s="414"/>
      <c r="S1346" s="414"/>
    </row>
    <row r="1347" spans="2:19" x14ac:dyDescent="0.3">
      <c r="B1347" s="414"/>
      <c r="C1347" s="414"/>
      <c r="D1347" s="414"/>
      <c r="E1347" s="414"/>
      <c r="F1347" s="414"/>
      <c r="G1347" s="414"/>
      <c r="H1347" s="414"/>
      <c r="I1347" s="414"/>
      <c r="J1347" s="414"/>
      <c r="K1347" s="414"/>
      <c r="L1347" s="414"/>
      <c r="M1347" s="414"/>
      <c r="N1347" s="414"/>
      <c r="O1347" s="414"/>
      <c r="P1347" s="414"/>
      <c r="Q1347" s="414"/>
      <c r="R1347" s="414"/>
      <c r="S1347" s="414"/>
    </row>
    <row r="1348" spans="2:19" x14ac:dyDescent="0.3">
      <c r="B1348" s="414"/>
      <c r="C1348" s="414"/>
      <c r="D1348" s="414"/>
      <c r="E1348" s="414"/>
      <c r="F1348" s="414"/>
      <c r="G1348" s="414"/>
      <c r="H1348" s="414"/>
      <c r="I1348" s="414"/>
      <c r="J1348" s="414"/>
      <c r="K1348" s="414"/>
      <c r="L1348" s="414"/>
      <c r="M1348" s="414"/>
      <c r="N1348" s="414"/>
      <c r="O1348" s="414"/>
      <c r="P1348" s="414"/>
      <c r="Q1348" s="414"/>
      <c r="R1348" s="414"/>
      <c r="S1348" s="414"/>
    </row>
    <row r="1349" spans="2:19" x14ac:dyDescent="0.3">
      <c r="B1349" s="414"/>
      <c r="C1349" s="414"/>
      <c r="D1349" s="414"/>
      <c r="E1349" s="414"/>
      <c r="F1349" s="414"/>
      <c r="G1349" s="414"/>
      <c r="H1349" s="414"/>
      <c r="I1349" s="414"/>
      <c r="J1349" s="414"/>
      <c r="K1349" s="414"/>
      <c r="L1349" s="414"/>
      <c r="M1349" s="414"/>
      <c r="N1349" s="414"/>
      <c r="O1349" s="414"/>
      <c r="P1349" s="414"/>
      <c r="Q1349" s="414"/>
      <c r="R1349" s="414"/>
      <c r="S1349" s="414"/>
    </row>
    <row r="1350" spans="2:19" x14ac:dyDescent="0.3">
      <c r="B1350" s="414"/>
      <c r="C1350" s="414"/>
      <c r="D1350" s="414"/>
      <c r="E1350" s="414"/>
      <c r="F1350" s="414"/>
      <c r="G1350" s="414"/>
      <c r="H1350" s="414"/>
      <c r="I1350" s="414"/>
      <c r="J1350" s="414"/>
      <c r="K1350" s="414"/>
      <c r="L1350" s="414"/>
      <c r="M1350" s="414"/>
      <c r="N1350" s="414"/>
      <c r="O1350" s="414"/>
      <c r="P1350" s="414"/>
      <c r="Q1350" s="414"/>
      <c r="R1350" s="414"/>
      <c r="S1350" s="414"/>
    </row>
    <row r="1351" spans="2:19" x14ac:dyDescent="0.3">
      <c r="B1351" s="414"/>
      <c r="C1351" s="414"/>
      <c r="D1351" s="414"/>
      <c r="E1351" s="414"/>
      <c r="F1351" s="414"/>
      <c r="G1351" s="414"/>
      <c r="H1351" s="414"/>
      <c r="I1351" s="414"/>
      <c r="J1351" s="414"/>
      <c r="K1351" s="414"/>
      <c r="L1351" s="414"/>
      <c r="M1351" s="414"/>
      <c r="N1351" s="414"/>
      <c r="O1351" s="414"/>
      <c r="P1351" s="414"/>
      <c r="Q1351" s="414"/>
      <c r="R1351" s="414"/>
      <c r="S1351" s="414"/>
    </row>
    <row r="1352" spans="2:19" x14ac:dyDescent="0.3">
      <c r="B1352" s="414"/>
      <c r="C1352" s="414"/>
      <c r="D1352" s="414"/>
      <c r="E1352" s="414"/>
      <c r="F1352" s="414"/>
      <c r="G1352" s="414"/>
      <c r="H1352" s="414"/>
      <c r="I1352" s="414"/>
      <c r="J1352" s="414"/>
      <c r="K1352" s="414"/>
      <c r="L1352" s="414"/>
      <c r="M1352" s="414"/>
      <c r="N1352" s="414"/>
      <c r="O1352" s="414"/>
      <c r="P1352" s="414"/>
      <c r="Q1352" s="414"/>
      <c r="R1352" s="414"/>
      <c r="S1352" s="414"/>
    </row>
    <row r="1353" spans="2:19" x14ac:dyDescent="0.3">
      <c r="B1353" s="414"/>
      <c r="C1353" s="414"/>
      <c r="D1353" s="414"/>
      <c r="E1353" s="414"/>
      <c r="F1353" s="414"/>
      <c r="G1353" s="414"/>
      <c r="H1353" s="414"/>
      <c r="I1353" s="414"/>
      <c r="J1353" s="414"/>
      <c r="K1353" s="414"/>
      <c r="L1353" s="414"/>
      <c r="M1353" s="414"/>
      <c r="N1353" s="414"/>
      <c r="O1353" s="414"/>
      <c r="P1353" s="414"/>
      <c r="Q1353" s="414"/>
      <c r="R1353" s="414"/>
      <c r="S1353" s="414"/>
    </row>
    <row r="1354" spans="2:19" x14ac:dyDescent="0.3">
      <c r="B1354" s="414"/>
      <c r="C1354" s="414"/>
      <c r="D1354" s="414"/>
      <c r="E1354" s="414"/>
      <c r="F1354" s="414"/>
      <c r="G1354" s="414"/>
      <c r="H1354" s="414"/>
      <c r="I1354" s="414"/>
      <c r="J1354" s="414"/>
      <c r="K1354" s="414"/>
      <c r="L1354" s="414"/>
      <c r="M1354" s="414"/>
      <c r="N1354" s="414"/>
      <c r="O1354" s="414"/>
      <c r="P1354" s="414"/>
      <c r="Q1354" s="414"/>
      <c r="R1354" s="414"/>
      <c r="S1354" s="414"/>
    </row>
    <row r="1355" spans="2:19" x14ac:dyDescent="0.3">
      <c r="B1355" s="414"/>
      <c r="C1355" s="414"/>
      <c r="D1355" s="414"/>
      <c r="E1355" s="414"/>
      <c r="F1355" s="414"/>
      <c r="G1355" s="414"/>
      <c r="H1355" s="414"/>
      <c r="I1355" s="414"/>
      <c r="J1355" s="414"/>
      <c r="K1355" s="414"/>
      <c r="L1355" s="414"/>
      <c r="M1355" s="414"/>
      <c r="N1355" s="414"/>
      <c r="O1355" s="414"/>
      <c r="P1355" s="414"/>
      <c r="Q1355" s="414"/>
      <c r="R1355" s="414"/>
      <c r="S1355" s="414"/>
    </row>
    <row r="1356" spans="2:19" x14ac:dyDescent="0.3">
      <c r="B1356" s="414"/>
      <c r="C1356" s="414"/>
      <c r="D1356" s="414"/>
      <c r="E1356" s="414"/>
      <c r="F1356" s="414"/>
      <c r="G1356" s="414"/>
      <c r="H1356" s="414"/>
      <c r="I1356" s="414"/>
      <c r="J1356" s="414"/>
      <c r="K1356" s="414"/>
      <c r="L1356" s="414"/>
      <c r="M1356" s="414"/>
      <c r="N1356" s="414"/>
      <c r="O1356" s="414"/>
      <c r="P1356" s="414"/>
      <c r="Q1356" s="414"/>
      <c r="R1356" s="414"/>
      <c r="S1356" s="414"/>
    </row>
    <row r="1357" spans="2:19" x14ac:dyDescent="0.3">
      <c r="B1357" s="414"/>
      <c r="C1357" s="414"/>
      <c r="D1357" s="414"/>
      <c r="E1357" s="414"/>
      <c r="F1357" s="414"/>
      <c r="G1357" s="414"/>
      <c r="H1357" s="414"/>
      <c r="I1357" s="414"/>
      <c r="J1357" s="414"/>
      <c r="K1357" s="414"/>
      <c r="L1357" s="414"/>
      <c r="M1357" s="414"/>
      <c r="N1357" s="414"/>
      <c r="O1357" s="414"/>
      <c r="P1357" s="414"/>
      <c r="Q1357" s="414"/>
      <c r="R1357" s="414"/>
      <c r="S1357" s="414"/>
    </row>
    <row r="1358" spans="2:19" x14ac:dyDescent="0.3">
      <c r="B1358" s="414"/>
      <c r="C1358" s="414"/>
      <c r="D1358" s="414"/>
      <c r="E1358" s="414"/>
      <c r="F1358" s="414"/>
      <c r="G1358" s="414"/>
      <c r="H1358" s="414"/>
      <c r="I1358" s="414"/>
      <c r="J1358" s="414"/>
      <c r="K1358" s="414"/>
      <c r="L1358" s="414"/>
      <c r="M1358" s="414"/>
      <c r="N1358" s="414"/>
      <c r="O1358" s="414"/>
      <c r="P1358" s="414"/>
      <c r="Q1358" s="414"/>
      <c r="R1358" s="414"/>
      <c r="S1358" s="414"/>
    </row>
    <row r="1359" spans="2:19" x14ac:dyDescent="0.3">
      <c r="B1359" s="414"/>
      <c r="C1359" s="414"/>
      <c r="D1359" s="414"/>
      <c r="E1359" s="414"/>
      <c r="F1359" s="414"/>
      <c r="G1359" s="414"/>
      <c r="H1359" s="414"/>
      <c r="I1359" s="414"/>
      <c r="J1359" s="414"/>
      <c r="K1359" s="414"/>
      <c r="L1359" s="414"/>
      <c r="M1359" s="414"/>
      <c r="N1359" s="414"/>
      <c r="O1359" s="414"/>
      <c r="P1359" s="414"/>
      <c r="Q1359" s="414"/>
      <c r="R1359" s="414"/>
      <c r="S1359" s="414"/>
    </row>
    <row r="1360" spans="2:19" x14ac:dyDescent="0.3">
      <c r="B1360" s="414"/>
      <c r="C1360" s="414"/>
      <c r="D1360" s="414"/>
      <c r="E1360" s="414"/>
      <c r="F1360" s="414"/>
      <c r="G1360" s="414"/>
      <c r="H1360" s="414"/>
      <c r="I1360" s="414"/>
      <c r="J1360" s="414"/>
      <c r="K1360" s="414"/>
      <c r="L1360" s="414"/>
      <c r="M1360" s="414"/>
      <c r="N1360" s="414"/>
      <c r="O1360" s="414"/>
      <c r="P1360" s="414"/>
      <c r="Q1360" s="414"/>
      <c r="R1360" s="414"/>
      <c r="S1360" s="414"/>
    </row>
    <row r="1361" spans="2:19" x14ac:dyDescent="0.3">
      <c r="B1361" s="414"/>
      <c r="C1361" s="414"/>
      <c r="D1361" s="414"/>
      <c r="E1361" s="414"/>
      <c r="F1361" s="414"/>
      <c r="G1361" s="414"/>
      <c r="H1361" s="414"/>
      <c r="I1361" s="414"/>
      <c r="J1361" s="414"/>
      <c r="K1361" s="414"/>
      <c r="L1361" s="414"/>
      <c r="M1361" s="414"/>
      <c r="N1361" s="414"/>
      <c r="O1361" s="414"/>
      <c r="P1361" s="414"/>
      <c r="Q1361" s="414"/>
      <c r="R1361" s="414"/>
      <c r="S1361" s="414"/>
    </row>
    <row r="1362" spans="2:19" x14ac:dyDescent="0.3">
      <c r="B1362" s="414"/>
      <c r="C1362" s="414"/>
      <c r="D1362" s="414"/>
      <c r="E1362" s="414"/>
      <c r="F1362" s="414"/>
      <c r="G1362" s="414"/>
      <c r="H1362" s="414"/>
      <c r="I1362" s="414"/>
      <c r="J1362" s="414"/>
      <c r="K1362" s="414"/>
      <c r="L1362" s="414"/>
      <c r="M1362" s="414"/>
      <c r="N1362" s="414"/>
      <c r="O1362" s="414"/>
      <c r="P1362" s="414"/>
      <c r="Q1362" s="414"/>
      <c r="R1362" s="414"/>
      <c r="S1362" s="414"/>
    </row>
    <row r="1363" spans="2:19" x14ac:dyDescent="0.3">
      <c r="B1363" s="414"/>
      <c r="C1363" s="414"/>
      <c r="D1363" s="414"/>
      <c r="E1363" s="414"/>
      <c r="F1363" s="414"/>
      <c r="G1363" s="414"/>
      <c r="H1363" s="414"/>
      <c r="I1363" s="414"/>
      <c r="J1363" s="414"/>
      <c r="K1363" s="414"/>
      <c r="L1363" s="414"/>
      <c r="M1363" s="414"/>
      <c r="N1363" s="414"/>
      <c r="O1363" s="414"/>
      <c r="P1363" s="414"/>
      <c r="Q1363" s="414"/>
      <c r="R1363" s="414"/>
      <c r="S1363" s="414"/>
    </row>
    <row r="1364" spans="2:19" x14ac:dyDescent="0.3">
      <c r="B1364" s="414"/>
      <c r="C1364" s="414"/>
      <c r="D1364" s="414"/>
      <c r="E1364" s="414"/>
      <c r="F1364" s="414"/>
      <c r="G1364" s="414"/>
      <c r="H1364" s="414"/>
      <c r="I1364" s="414"/>
      <c r="J1364" s="414"/>
      <c r="K1364" s="414"/>
      <c r="L1364" s="414"/>
      <c r="M1364" s="414"/>
      <c r="N1364" s="414"/>
      <c r="O1364" s="414"/>
      <c r="P1364" s="414"/>
      <c r="Q1364" s="414"/>
      <c r="R1364" s="414"/>
      <c r="S1364" s="414"/>
    </row>
    <row r="1365" spans="2:19" x14ac:dyDescent="0.3">
      <c r="B1365" s="414"/>
      <c r="C1365" s="414"/>
      <c r="D1365" s="414"/>
      <c r="E1365" s="414"/>
      <c r="F1365" s="414"/>
      <c r="G1365" s="414"/>
      <c r="H1365" s="414"/>
      <c r="I1365" s="414"/>
      <c r="J1365" s="414"/>
      <c r="K1365" s="414"/>
      <c r="L1365" s="414"/>
      <c r="M1365" s="414"/>
      <c r="N1365" s="414"/>
      <c r="O1365" s="414"/>
      <c r="P1365" s="414"/>
      <c r="Q1365" s="414"/>
      <c r="R1365" s="414"/>
      <c r="S1365" s="414"/>
    </row>
    <row r="1366" spans="2:19" x14ac:dyDescent="0.3">
      <c r="B1366" s="414"/>
      <c r="C1366" s="414"/>
      <c r="D1366" s="414"/>
      <c r="E1366" s="414"/>
      <c r="F1366" s="414"/>
      <c r="G1366" s="414"/>
      <c r="H1366" s="414"/>
      <c r="I1366" s="414"/>
      <c r="J1366" s="414"/>
      <c r="K1366" s="414"/>
      <c r="L1366" s="414"/>
      <c r="M1366" s="414"/>
      <c r="N1366" s="414"/>
      <c r="O1366" s="414"/>
      <c r="P1366" s="414"/>
      <c r="Q1366" s="414"/>
      <c r="R1366" s="414"/>
      <c r="S1366" s="414"/>
    </row>
    <row r="1367" spans="2:19" x14ac:dyDescent="0.3">
      <c r="B1367" s="414"/>
      <c r="C1367" s="414"/>
      <c r="D1367" s="414"/>
      <c r="E1367" s="414"/>
      <c r="F1367" s="414"/>
      <c r="G1367" s="414"/>
      <c r="H1367" s="414"/>
      <c r="I1367" s="414"/>
      <c r="J1367" s="414"/>
      <c r="K1367" s="414"/>
      <c r="L1367" s="414"/>
      <c r="M1367" s="414"/>
      <c r="N1367" s="414"/>
      <c r="O1367" s="414"/>
      <c r="P1367" s="414"/>
      <c r="Q1367" s="414"/>
      <c r="R1367" s="414"/>
      <c r="S1367" s="414"/>
    </row>
    <row r="1368" spans="2:19" x14ac:dyDescent="0.3">
      <c r="B1368" s="414"/>
      <c r="C1368" s="414"/>
      <c r="D1368" s="414"/>
      <c r="E1368" s="414"/>
      <c r="F1368" s="414"/>
      <c r="G1368" s="414"/>
      <c r="H1368" s="414"/>
      <c r="I1368" s="414"/>
      <c r="J1368" s="414"/>
      <c r="K1368" s="414"/>
      <c r="L1368" s="414"/>
      <c r="M1368" s="414"/>
      <c r="N1368" s="414"/>
      <c r="O1368" s="414"/>
      <c r="P1368" s="414"/>
      <c r="Q1368" s="414"/>
      <c r="R1368" s="414"/>
      <c r="S1368" s="414"/>
    </row>
    <row r="1369" spans="2:19" x14ac:dyDescent="0.3">
      <c r="B1369" s="414"/>
      <c r="C1369" s="414"/>
      <c r="D1369" s="414"/>
      <c r="E1369" s="414"/>
      <c r="F1369" s="414"/>
      <c r="G1369" s="414"/>
      <c r="H1369" s="414"/>
      <c r="I1369" s="414"/>
      <c r="J1369" s="414"/>
      <c r="K1369" s="414"/>
      <c r="L1369" s="414"/>
      <c r="M1369" s="414"/>
      <c r="N1369" s="414"/>
      <c r="O1369" s="414"/>
      <c r="P1369" s="414"/>
      <c r="Q1369" s="414"/>
      <c r="R1369" s="414"/>
      <c r="S1369" s="414"/>
    </row>
    <row r="1370" spans="2:19" x14ac:dyDescent="0.3">
      <c r="B1370" s="414"/>
      <c r="C1370" s="414"/>
      <c r="D1370" s="414"/>
      <c r="E1370" s="414"/>
      <c r="F1370" s="414"/>
      <c r="G1370" s="414"/>
      <c r="H1370" s="414"/>
      <c r="I1370" s="414"/>
      <c r="J1370" s="414"/>
      <c r="K1370" s="414"/>
      <c r="L1370" s="414"/>
      <c r="M1370" s="414"/>
      <c r="N1370" s="414"/>
      <c r="O1370" s="414"/>
      <c r="P1370" s="414"/>
      <c r="Q1370" s="414"/>
      <c r="R1370" s="414"/>
      <c r="S1370" s="414"/>
    </row>
    <row r="1371" spans="2:19" x14ac:dyDescent="0.3">
      <c r="B1371" s="414"/>
      <c r="C1371" s="414"/>
      <c r="D1371" s="414"/>
      <c r="E1371" s="414"/>
      <c r="F1371" s="414"/>
      <c r="G1371" s="414"/>
      <c r="H1371" s="414"/>
      <c r="I1371" s="414"/>
      <c r="J1371" s="414"/>
      <c r="K1371" s="414"/>
      <c r="L1371" s="414"/>
      <c r="M1371" s="414"/>
      <c r="N1371" s="414"/>
      <c r="O1371" s="414"/>
      <c r="P1371" s="414"/>
      <c r="Q1371" s="414"/>
      <c r="R1371" s="414"/>
      <c r="S1371" s="414"/>
    </row>
    <row r="1372" spans="2:19" x14ac:dyDescent="0.3">
      <c r="B1372" s="414"/>
      <c r="C1372" s="414"/>
      <c r="D1372" s="414"/>
      <c r="E1372" s="414"/>
      <c r="F1372" s="414"/>
      <c r="G1372" s="414"/>
      <c r="H1372" s="414"/>
      <c r="I1372" s="414"/>
      <c r="J1372" s="414"/>
      <c r="K1372" s="414"/>
      <c r="L1372" s="414"/>
      <c r="M1372" s="414"/>
      <c r="N1372" s="414"/>
      <c r="O1372" s="414"/>
      <c r="P1372" s="414"/>
      <c r="Q1372" s="414"/>
      <c r="R1372" s="414"/>
      <c r="S1372" s="414"/>
    </row>
    <row r="1373" spans="2:19" x14ac:dyDescent="0.3">
      <c r="B1373" s="414"/>
      <c r="C1373" s="414"/>
      <c r="D1373" s="414"/>
      <c r="E1373" s="414"/>
      <c r="F1373" s="414"/>
      <c r="G1373" s="414"/>
      <c r="H1373" s="414"/>
      <c r="I1373" s="414"/>
      <c r="J1373" s="414"/>
      <c r="K1373" s="414"/>
      <c r="L1373" s="414"/>
      <c r="M1373" s="414"/>
      <c r="N1373" s="414"/>
      <c r="O1373" s="414"/>
      <c r="P1373" s="414"/>
      <c r="Q1373" s="414"/>
      <c r="R1373" s="414"/>
      <c r="S1373" s="414"/>
    </row>
    <row r="1374" spans="2:19" x14ac:dyDescent="0.3">
      <c r="B1374" s="414"/>
      <c r="C1374" s="414"/>
      <c r="D1374" s="414"/>
      <c r="E1374" s="414"/>
      <c r="F1374" s="414"/>
      <c r="G1374" s="414"/>
      <c r="H1374" s="414"/>
      <c r="I1374" s="414"/>
      <c r="J1374" s="414"/>
      <c r="K1374" s="414"/>
      <c r="L1374" s="414"/>
      <c r="M1374" s="414"/>
      <c r="N1374" s="414"/>
      <c r="O1374" s="414"/>
      <c r="P1374" s="414"/>
      <c r="Q1374" s="414"/>
      <c r="R1374" s="414"/>
      <c r="S1374" s="414"/>
    </row>
    <row r="1375" spans="2:19" x14ac:dyDescent="0.3">
      <c r="B1375" s="414"/>
      <c r="C1375" s="414"/>
      <c r="D1375" s="414"/>
      <c r="E1375" s="414"/>
      <c r="F1375" s="414"/>
      <c r="G1375" s="414"/>
      <c r="H1375" s="414"/>
      <c r="I1375" s="414"/>
      <c r="J1375" s="414"/>
      <c r="K1375" s="414"/>
      <c r="L1375" s="414"/>
      <c r="M1375" s="414"/>
      <c r="N1375" s="414"/>
      <c r="O1375" s="414"/>
      <c r="P1375" s="414"/>
      <c r="Q1375" s="414"/>
      <c r="R1375" s="414"/>
      <c r="S1375" s="414"/>
    </row>
    <row r="1376" spans="2:19" x14ac:dyDescent="0.3">
      <c r="B1376" s="414"/>
      <c r="C1376" s="414"/>
      <c r="D1376" s="414"/>
      <c r="E1376" s="414"/>
      <c r="F1376" s="414"/>
      <c r="G1376" s="414"/>
      <c r="H1376" s="414"/>
      <c r="I1376" s="414"/>
      <c r="J1376" s="414"/>
      <c r="K1376" s="414"/>
      <c r="L1376" s="414"/>
      <c r="M1376" s="414"/>
      <c r="N1376" s="414"/>
      <c r="O1376" s="414"/>
      <c r="P1376" s="414"/>
      <c r="Q1376" s="414"/>
      <c r="R1376" s="414"/>
      <c r="S1376" s="414"/>
    </row>
    <row r="1377" spans="2:19" x14ac:dyDescent="0.3">
      <c r="B1377" s="414"/>
      <c r="C1377" s="414"/>
      <c r="D1377" s="414"/>
      <c r="E1377" s="414"/>
      <c r="F1377" s="414"/>
      <c r="G1377" s="414"/>
      <c r="H1377" s="414"/>
      <c r="I1377" s="414"/>
      <c r="J1377" s="414"/>
      <c r="K1377" s="414"/>
      <c r="L1377" s="414"/>
      <c r="M1377" s="414"/>
      <c r="N1377" s="414"/>
      <c r="O1377" s="414"/>
      <c r="P1377" s="414"/>
      <c r="Q1377" s="414"/>
      <c r="R1377" s="414"/>
      <c r="S1377" s="414"/>
    </row>
    <row r="1378" spans="2:19" x14ac:dyDescent="0.3">
      <c r="B1378" s="414"/>
      <c r="C1378" s="414"/>
      <c r="D1378" s="414"/>
      <c r="E1378" s="414"/>
      <c r="F1378" s="414"/>
      <c r="G1378" s="414"/>
      <c r="H1378" s="414"/>
      <c r="I1378" s="414"/>
      <c r="J1378" s="414"/>
      <c r="K1378" s="414"/>
      <c r="L1378" s="414"/>
      <c r="M1378" s="414"/>
      <c r="N1378" s="414"/>
      <c r="O1378" s="414"/>
      <c r="P1378" s="414"/>
      <c r="Q1378" s="414"/>
      <c r="R1378" s="414"/>
      <c r="S1378" s="414"/>
    </row>
    <row r="1379" spans="2:19" x14ac:dyDescent="0.3">
      <c r="B1379" s="414"/>
      <c r="C1379" s="414"/>
      <c r="D1379" s="414"/>
      <c r="E1379" s="414"/>
      <c r="F1379" s="414"/>
      <c r="G1379" s="414"/>
      <c r="H1379" s="414"/>
      <c r="I1379" s="414"/>
      <c r="J1379" s="414"/>
      <c r="K1379" s="414"/>
      <c r="L1379" s="414"/>
      <c r="M1379" s="414"/>
      <c r="N1379" s="414"/>
      <c r="O1379" s="414"/>
      <c r="P1379" s="414"/>
      <c r="Q1379" s="414"/>
      <c r="R1379" s="414"/>
      <c r="S1379" s="414"/>
    </row>
    <row r="1380" spans="2:19" x14ac:dyDescent="0.3">
      <c r="B1380" s="414"/>
      <c r="C1380" s="414"/>
      <c r="D1380" s="414"/>
      <c r="E1380" s="414"/>
      <c r="F1380" s="414"/>
      <c r="G1380" s="414"/>
      <c r="H1380" s="414"/>
      <c r="I1380" s="414"/>
      <c r="J1380" s="414"/>
      <c r="K1380" s="414"/>
      <c r="L1380" s="414"/>
      <c r="M1380" s="414"/>
      <c r="N1380" s="414"/>
      <c r="O1380" s="414"/>
      <c r="P1380" s="414"/>
      <c r="Q1380" s="414"/>
      <c r="R1380" s="414"/>
      <c r="S1380" s="414"/>
    </row>
    <row r="1381" spans="2:19" x14ac:dyDescent="0.3">
      <c r="B1381" s="414"/>
      <c r="C1381" s="414"/>
      <c r="D1381" s="414"/>
      <c r="E1381" s="414"/>
      <c r="F1381" s="414"/>
      <c r="G1381" s="414"/>
      <c r="H1381" s="414"/>
      <c r="I1381" s="414"/>
      <c r="J1381" s="414"/>
      <c r="K1381" s="414"/>
      <c r="L1381" s="414"/>
      <c r="M1381" s="414"/>
      <c r="N1381" s="414"/>
      <c r="O1381" s="414"/>
      <c r="P1381" s="414"/>
      <c r="Q1381" s="414"/>
      <c r="R1381" s="414"/>
      <c r="S1381" s="414"/>
    </row>
    <row r="1382" spans="2:19" x14ac:dyDescent="0.3">
      <c r="B1382" s="414"/>
      <c r="C1382" s="414"/>
      <c r="D1382" s="414"/>
      <c r="E1382" s="414"/>
      <c r="F1382" s="414"/>
      <c r="G1382" s="414"/>
      <c r="H1382" s="414"/>
      <c r="I1382" s="414"/>
      <c r="J1382" s="414"/>
      <c r="K1382" s="414"/>
      <c r="L1382" s="414"/>
      <c r="M1382" s="414"/>
      <c r="N1382" s="414"/>
      <c r="O1382" s="414"/>
      <c r="P1382" s="414"/>
      <c r="Q1382" s="414"/>
      <c r="R1382" s="414"/>
      <c r="S1382" s="414"/>
    </row>
    <row r="1383" spans="2:19" x14ac:dyDescent="0.3">
      <c r="B1383" s="414"/>
      <c r="C1383" s="414"/>
      <c r="D1383" s="414"/>
      <c r="E1383" s="414"/>
      <c r="F1383" s="414"/>
      <c r="G1383" s="414"/>
      <c r="H1383" s="414"/>
      <c r="I1383" s="414"/>
      <c r="J1383" s="414"/>
      <c r="K1383" s="414"/>
      <c r="L1383" s="414"/>
      <c r="M1383" s="414"/>
      <c r="N1383" s="414"/>
      <c r="O1383" s="414"/>
      <c r="P1383" s="414"/>
      <c r="Q1383" s="414"/>
      <c r="R1383" s="414"/>
      <c r="S1383" s="414"/>
    </row>
    <row r="1384" spans="2:19" x14ac:dyDescent="0.3">
      <c r="B1384" s="414"/>
      <c r="C1384" s="414"/>
      <c r="D1384" s="414"/>
      <c r="E1384" s="414"/>
      <c r="F1384" s="414"/>
      <c r="G1384" s="414"/>
      <c r="H1384" s="414"/>
      <c r="I1384" s="414"/>
      <c r="J1384" s="414"/>
      <c r="K1384" s="414"/>
      <c r="L1384" s="414"/>
      <c r="M1384" s="414"/>
      <c r="N1384" s="414"/>
      <c r="O1384" s="414"/>
      <c r="P1384" s="414"/>
      <c r="Q1384" s="414"/>
      <c r="R1384" s="414"/>
      <c r="S1384" s="414"/>
    </row>
    <row r="1385" spans="2:19" x14ac:dyDescent="0.3">
      <c r="B1385" s="414"/>
      <c r="C1385" s="414"/>
      <c r="D1385" s="414"/>
      <c r="E1385" s="414"/>
      <c r="F1385" s="414"/>
      <c r="G1385" s="414"/>
      <c r="H1385" s="414"/>
      <c r="I1385" s="414"/>
      <c r="J1385" s="414"/>
      <c r="K1385" s="414"/>
      <c r="L1385" s="414"/>
      <c r="M1385" s="414"/>
      <c r="N1385" s="414"/>
      <c r="O1385" s="414"/>
      <c r="P1385" s="414"/>
      <c r="Q1385" s="414"/>
      <c r="R1385" s="414"/>
      <c r="S1385" s="414"/>
    </row>
    <row r="1386" spans="2:19" x14ac:dyDescent="0.3">
      <c r="B1386" s="414"/>
      <c r="C1386" s="414"/>
      <c r="D1386" s="414"/>
      <c r="E1386" s="414"/>
      <c r="F1386" s="414"/>
      <c r="G1386" s="414"/>
      <c r="H1386" s="414"/>
      <c r="I1386" s="414"/>
      <c r="J1386" s="414"/>
      <c r="K1386" s="414"/>
      <c r="L1386" s="414"/>
      <c r="M1386" s="414"/>
      <c r="N1386" s="414"/>
      <c r="O1386" s="414"/>
      <c r="P1386" s="414"/>
      <c r="Q1386" s="414"/>
      <c r="R1386" s="414"/>
      <c r="S1386" s="414"/>
    </row>
    <row r="1387" spans="2:19" x14ac:dyDescent="0.3">
      <c r="B1387" s="414"/>
      <c r="C1387" s="414"/>
      <c r="D1387" s="414"/>
      <c r="E1387" s="414"/>
      <c r="F1387" s="414"/>
      <c r="G1387" s="414"/>
      <c r="H1387" s="414"/>
      <c r="I1387" s="414"/>
      <c r="J1387" s="414"/>
      <c r="K1387" s="414"/>
      <c r="L1387" s="414"/>
      <c r="M1387" s="414"/>
      <c r="N1387" s="414"/>
      <c r="O1387" s="414"/>
      <c r="P1387" s="414"/>
      <c r="Q1387" s="414"/>
      <c r="R1387" s="414"/>
      <c r="S1387" s="414"/>
    </row>
    <row r="1388" spans="2:19" x14ac:dyDescent="0.3">
      <c r="B1388" s="414"/>
      <c r="C1388" s="414"/>
      <c r="D1388" s="414"/>
      <c r="E1388" s="414"/>
      <c r="F1388" s="414"/>
      <c r="G1388" s="414"/>
      <c r="H1388" s="414"/>
      <c r="I1388" s="414"/>
      <c r="J1388" s="414"/>
      <c r="K1388" s="414"/>
      <c r="L1388" s="414"/>
      <c r="M1388" s="414"/>
      <c r="N1388" s="414"/>
      <c r="O1388" s="414"/>
      <c r="P1388" s="414"/>
      <c r="Q1388" s="414"/>
      <c r="R1388" s="414"/>
      <c r="S1388" s="414"/>
    </row>
    <row r="1389" spans="2:19" x14ac:dyDescent="0.3">
      <c r="B1389" s="414"/>
      <c r="C1389" s="414"/>
      <c r="D1389" s="414"/>
      <c r="E1389" s="414"/>
      <c r="F1389" s="414"/>
      <c r="G1389" s="414"/>
      <c r="H1389" s="414"/>
      <c r="I1389" s="414"/>
      <c r="J1389" s="414"/>
      <c r="K1389" s="414"/>
      <c r="L1389" s="414"/>
      <c r="M1389" s="414"/>
      <c r="N1389" s="414"/>
      <c r="O1389" s="414"/>
      <c r="P1389" s="414"/>
      <c r="Q1389" s="414"/>
      <c r="R1389" s="414"/>
      <c r="S1389" s="414"/>
    </row>
    <row r="1390" spans="2:19" x14ac:dyDescent="0.3">
      <c r="B1390" s="414"/>
      <c r="C1390" s="414"/>
      <c r="D1390" s="414"/>
      <c r="E1390" s="414"/>
      <c r="F1390" s="414"/>
      <c r="G1390" s="414"/>
      <c r="H1390" s="414"/>
      <c r="I1390" s="414"/>
      <c r="J1390" s="414"/>
      <c r="K1390" s="414"/>
      <c r="L1390" s="414"/>
      <c r="M1390" s="414"/>
      <c r="N1390" s="414"/>
      <c r="O1390" s="414"/>
      <c r="P1390" s="414"/>
      <c r="Q1390" s="414"/>
      <c r="R1390" s="414"/>
      <c r="S1390" s="414"/>
    </row>
    <row r="1391" spans="2:19" x14ac:dyDescent="0.3">
      <c r="B1391" s="414"/>
      <c r="C1391" s="414"/>
      <c r="D1391" s="414"/>
      <c r="E1391" s="414"/>
      <c r="F1391" s="414"/>
      <c r="G1391" s="414"/>
      <c r="H1391" s="414"/>
      <c r="I1391" s="414"/>
      <c r="J1391" s="414"/>
      <c r="K1391" s="414"/>
      <c r="L1391" s="414"/>
      <c r="M1391" s="414"/>
      <c r="N1391" s="414"/>
      <c r="O1391" s="414"/>
      <c r="P1391" s="414"/>
      <c r="Q1391" s="414"/>
      <c r="R1391" s="414"/>
      <c r="S1391" s="414"/>
    </row>
    <row r="1392" spans="2:19" x14ac:dyDescent="0.3">
      <c r="B1392" s="414"/>
      <c r="C1392" s="414"/>
      <c r="D1392" s="414"/>
      <c r="E1392" s="414"/>
      <c r="F1392" s="414"/>
      <c r="G1392" s="414"/>
      <c r="H1392" s="414"/>
      <c r="I1392" s="414"/>
      <c r="J1392" s="414"/>
      <c r="K1392" s="414"/>
      <c r="L1392" s="414"/>
      <c r="M1392" s="414"/>
      <c r="N1392" s="414"/>
      <c r="O1392" s="414"/>
      <c r="P1392" s="414"/>
      <c r="Q1392" s="414"/>
      <c r="R1392" s="414"/>
      <c r="S1392" s="414"/>
    </row>
    <row r="1393" spans="2:19" x14ac:dyDescent="0.3">
      <c r="B1393" s="414"/>
      <c r="C1393" s="414"/>
      <c r="D1393" s="414"/>
      <c r="E1393" s="414"/>
      <c r="F1393" s="414"/>
      <c r="G1393" s="414"/>
      <c r="H1393" s="414"/>
      <c r="I1393" s="414"/>
      <c r="J1393" s="414"/>
      <c r="K1393" s="414"/>
      <c r="L1393" s="414"/>
      <c r="M1393" s="414"/>
      <c r="N1393" s="414"/>
      <c r="O1393" s="414"/>
      <c r="P1393" s="414"/>
      <c r="Q1393" s="414"/>
      <c r="R1393" s="414"/>
      <c r="S1393" s="414"/>
    </row>
    <row r="1394" spans="2:19" x14ac:dyDescent="0.3">
      <c r="B1394" s="414"/>
      <c r="C1394" s="414"/>
      <c r="D1394" s="414"/>
      <c r="E1394" s="414"/>
      <c r="F1394" s="414"/>
      <c r="G1394" s="414"/>
      <c r="H1394" s="414"/>
      <c r="I1394" s="414"/>
      <c r="J1394" s="414"/>
      <c r="K1394" s="414"/>
      <c r="L1394" s="414"/>
      <c r="M1394" s="414"/>
      <c r="N1394" s="414"/>
      <c r="O1394" s="414"/>
      <c r="P1394" s="414"/>
      <c r="Q1394" s="414"/>
      <c r="R1394" s="414"/>
      <c r="S1394" s="414"/>
    </row>
    <row r="1395" spans="2:19" x14ac:dyDescent="0.3">
      <c r="B1395" s="414"/>
      <c r="C1395" s="414"/>
      <c r="D1395" s="414"/>
      <c r="E1395" s="414"/>
      <c r="F1395" s="414"/>
      <c r="G1395" s="414"/>
      <c r="H1395" s="414"/>
      <c r="I1395" s="414"/>
      <c r="J1395" s="414"/>
      <c r="K1395" s="414"/>
      <c r="L1395" s="414"/>
      <c r="M1395" s="414"/>
      <c r="N1395" s="414"/>
      <c r="O1395" s="414"/>
      <c r="P1395" s="414"/>
      <c r="Q1395" s="414"/>
      <c r="R1395" s="414"/>
      <c r="S1395" s="414"/>
    </row>
    <row r="1396" spans="2:19" x14ac:dyDescent="0.3">
      <c r="B1396" s="414"/>
      <c r="C1396" s="414"/>
      <c r="D1396" s="414"/>
      <c r="E1396" s="414"/>
      <c r="F1396" s="414"/>
      <c r="G1396" s="414"/>
      <c r="H1396" s="414"/>
      <c r="I1396" s="414"/>
      <c r="J1396" s="414"/>
      <c r="K1396" s="414"/>
      <c r="L1396" s="414"/>
      <c r="M1396" s="414"/>
      <c r="N1396" s="414"/>
      <c r="O1396" s="414"/>
      <c r="P1396" s="414"/>
      <c r="Q1396" s="414"/>
      <c r="R1396" s="414"/>
      <c r="S1396" s="414"/>
    </row>
    <row r="1397" spans="2:19" x14ac:dyDescent="0.3">
      <c r="B1397" s="414"/>
      <c r="C1397" s="414"/>
      <c r="D1397" s="414"/>
      <c r="E1397" s="414"/>
      <c r="F1397" s="414"/>
      <c r="G1397" s="414"/>
      <c r="H1397" s="414"/>
      <c r="I1397" s="414"/>
      <c r="J1397" s="414"/>
      <c r="K1397" s="414"/>
      <c r="L1397" s="414"/>
      <c r="M1397" s="414"/>
      <c r="N1397" s="414"/>
      <c r="O1397" s="414"/>
      <c r="P1397" s="414"/>
      <c r="Q1397" s="414"/>
      <c r="R1397" s="414"/>
      <c r="S1397" s="414"/>
    </row>
    <row r="1398" spans="2:19" x14ac:dyDescent="0.3">
      <c r="B1398" s="414"/>
      <c r="C1398" s="414"/>
      <c r="D1398" s="414"/>
      <c r="E1398" s="414"/>
      <c r="F1398" s="414"/>
      <c r="G1398" s="414"/>
      <c r="H1398" s="414"/>
      <c r="I1398" s="414"/>
      <c r="J1398" s="414"/>
      <c r="K1398" s="414"/>
      <c r="L1398" s="414"/>
      <c r="M1398" s="414"/>
      <c r="N1398" s="414"/>
      <c r="O1398" s="414"/>
      <c r="P1398" s="414"/>
      <c r="Q1398" s="414"/>
      <c r="R1398" s="414"/>
      <c r="S1398" s="414"/>
    </row>
    <row r="1399" spans="2:19" x14ac:dyDescent="0.3">
      <c r="B1399" s="414"/>
      <c r="C1399" s="414"/>
      <c r="D1399" s="414"/>
      <c r="E1399" s="414"/>
      <c r="F1399" s="414"/>
      <c r="G1399" s="414"/>
      <c r="H1399" s="414"/>
      <c r="I1399" s="414"/>
      <c r="J1399" s="414"/>
      <c r="K1399" s="414"/>
      <c r="L1399" s="414"/>
      <c r="M1399" s="414"/>
      <c r="N1399" s="414"/>
      <c r="O1399" s="414"/>
      <c r="P1399" s="414"/>
      <c r="Q1399" s="414"/>
      <c r="R1399" s="414"/>
      <c r="S1399" s="414"/>
    </row>
    <row r="1400" spans="2:19" x14ac:dyDescent="0.3">
      <c r="B1400" s="414"/>
      <c r="C1400" s="414"/>
      <c r="D1400" s="414"/>
      <c r="E1400" s="414"/>
      <c r="F1400" s="414"/>
      <c r="G1400" s="414"/>
      <c r="H1400" s="414"/>
      <c r="I1400" s="414"/>
      <c r="J1400" s="414"/>
      <c r="K1400" s="414"/>
      <c r="L1400" s="414"/>
      <c r="M1400" s="414"/>
      <c r="N1400" s="414"/>
      <c r="O1400" s="414"/>
      <c r="P1400" s="414"/>
      <c r="Q1400" s="414"/>
      <c r="R1400" s="414"/>
      <c r="S1400" s="414"/>
    </row>
    <row r="1401" spans="2:19" x14ac:dyDescent="0.3">
      <c r="B1401" s="414"/>
      <c r="C1401" s="414"/>
      <c r="D1401" s="414"/>
      <c r="E1401" s="414"/>
      <c r="F1401" s="414"/>
      <c r="G1401" s="414"/>
      <c r="H1401" s="414"/>
      <c r="I1401" s="414"/>
      <c r="J1401" s="414"/>
      <c r="K1401" s="414"/>
      <c r="L1401" s="414"/>
      <c r="M1401" s="414"/>
      <c r="N1401" s="414"/>
      <c r="O1401" s="414"/>
      <c r="P1401" s="414"/>
      <c r="Q1401" s="414"/>
      <c r="R1401" s="414"/>
      <c r="S1401" s="414"/>
    </row>
    <row r="1402" spans="2:19" x14ac:dyDescent="0.3">
      <c r="B1402" s="414"/>
      <c r="C1402" s="414"/>
      <c r="D1402" s="414"/>
      <c r="E1402" s="414"/>
      <c r="F1402" s="414"/>
      <c r="G1402" s="414"/>
      <c r="H1402" s="414"/>
      <c r="I1402" s="414"/>
      <c r="J1402" s="414"/>
      <c r="K1402" s="414"/>
      <c r="L1402" s="414"/>
      <c r="M1402" s="414"/>
      <c r="N1402" s="414"/>
      <c r="O1402" s="414"/>
      <c r="P1402" s="414"/>
      <c r="Q1402" s="414"/>
      <c r="R1402" s="414"/>
      <c r="S1402" s="414"/>
    </row>
    <row r="1403" spans="2:19" x14ac:dyDescent="0.3">
      <c r="B1403" s="414"/>
      <c r="C1403" s="414"/>
      <c r="D1403" s="414"/>
      <c r="E1403" s="414"/>
      <c r="F1403" s="414"/>
      <c r="G1403" s="414"/>
      <c r="H1403" s="414"/>
      <c r="I1403" s="414"/>
      <c r="J1403" s="414"/>
      <c r="K1403" s="414"/>
      <c r="L1403" s="414"/>
      <c r="M1403" s="414"/>
      <c r="N1403" s="414"/>
      <c r="O1403" s="414"/>
      <c r="P1403" s="414"/>
      <c r="Q1403" s="414"/>
      <c r="R1403" s="414"/>
      <c r="S1403" s="414"/>
    </row>
    <row r="1404" spans="2:19" x14ac:dyDescent="0.3">
      <c r="B1404" s="414"/>
      <c r="C1404" s="414"/>
      <c r="D1404" s="414"/>
      <c r="E1404" s="414"/>
      <c r="F1404" s="414"/>
      <c r="G1404" s="414"/>
      <c r="H1404" s="414"/>
      <c r="I1404" s="414"/>
      <c r="J1404" s="414"/>
      <c r="K1404" s="414"/>
      <c r="L1404" s="414"/>
      <c r="M1404" s="414"/>
      <c r="N1404" s="414"/>
      <c r="O1404" s="414"/>
      <c r="P1404" s="414"/>
      <c r="Q1404" s="414"/>
      <c r="R1404" s="414"/>
      <c r="S1404" s="414"/>
    </row>
    <row r="1405" spans="2:19" x14ac:dyDescent="0.3">
      <c r="B1405" s="414"/>
      <c r="C1405" s="414"/>
      <c r="D1405" s="414"/>
      <c r="E1405" s="414"/>
      <c r="F1405" s="414"/>
      <c r="G1405" s="414"/>
      <c r="H1405" s="414"/>
      <c r="I1405" s="414"/>
      <c r="J1405" s="414"/>
      <c r="K1405" s="414"/>
      <c r="L1405" s="414"/>
      <c r="M1405" s="414"/>
      <c r="N1405" s="414"/>
      <c r="O1405" s="414"/>
      <c r="P1405" s="414"/>
      <c r="Q1405" s="414"/>
      <c r="R1405" s="414"/>
      <c r="S1405" s="414"/>
    </row>
    <row r="1406" spans="2:19" x14ac:dyDescent="0.3">
      <c r="B1406" s="414"/>
      <c r="C1406" s="414"/>
      <c r="D1406" s="414"/>
      <c r="E1406" s="414"/>
      <c r="F1406" s="414"/>
      <c r="G1406" s="414"/>
      <c r="H1406" s="414"/>
      <c r="I1406" s="414"/>
      <c r="J1406" s="414"/>
      <c r="K1406" s="414"/>
      <c r="L1406" s="414"/>
      <c r="M1406" s="414"/>
      <c r="N1406" s="414"/>
      <c r="O1406" s="414"/>
      <c r="P1406" s="414"/>
      <c r="Q1406" s="414"/>
      <c r="R1406" s="414"/>
      <c r="S1406" s="414"/>
    </row>
    <row r="1407" spans="2:19" x14ac:dyDescent="0.3">
      <c r="B1407" s="414"/>
      <c r="C1407" s="414"/>
      <c r="D1407" s="414"/>
      <c r="E1407" s="414"/>
      <c r="F1407" s="414"/>
      <c r="G1407" s="414"/>
      <c r="H1407" s="414"/>
      <c r="I1407" s="414"/>
      <c r="J1407" s="414"/>
      <c r="K1407" s="414"/>
      <c r="L1407" s="414"/>
      <c r="M1407" s="414"/>
      <c r="N1407" s="414"/>
      <c r="O1407" s="414"/>
      <c r="P1407" s="414"/>
      <c r="Q1407" s="414"/>
      <c r="R1407" s="414"/>
      <c r="S1407" s="414"/>
    </row>
    <row r="1408" spans="2:19" x14ac:dyDescent="0.3">
      <c r="B1408" s="414"/>
      <c r="C1408" s="414"/>
      <c r="D1408" s="414"/>
      <c r="E1408" s="414"/>
      <c r="F1408" s="414"/>
      <c r="G1408" s="414"/>
      <c r="H1408" s="414"/>
      <c r="I1408" s="414"/>
      <c r="J1408" s="414"/>
      <c r="K1408" s="414"/>
      <c r="L1408" s="414"/>
      <c r="M1408" s="414"/>
      <c r="N1408" s="414"/>
      <c r="O1408" s="414"/>
      <c r="P1408" s="414"/>
      <c r="Q1408" s="414"/>
      <c r="R1408" s="414"/>
      <c r="S1408" s="414"/>
    </row>
    <row r="1409" spans="2:19" x14ac:dyDescent="0.3">
      <c r="B1409" s="414"/>
      <c r="C1409" s="414"/>
      <c r="D1409" s="414"/>
      <c r="E1409" s="414"/>
      <c r="F1409" s="414"/>
      <c r="G1409" s="414"/>
      <c r="H1409" s="414"/>
      <c r="I1409" s="414"/>
      <c r="J1409" s="414"/>
      <c r="K1409" s="414"/>
      <c r="L1409" s="414"/>
      <c r="M1409" s="414"/>
      <c r="N1409" s="414"/>
      <c r="O1409" s="414"/>
      <c r="P1409" s="414"/>
      <c r="Q1409" s="414"/>
      <c r="R1409" s="414"/>
      <c r="S1409" s="414"/>
    </row>
    <row r="1410" spans="2:19" x14ac:dyDescent="0.3">
      <c r="B1410" s="414"/>
      <c r="C1410" s="414"/>
      <c r="D1410" s="414"/>
      <c r="E1410" s="414"/>
      <c r="F1410" s="414"/>
      <c r="G1410" s="414"/>
      <c r="H1410" s="414"/>
      <c r="I1410" s="414"/>
      <c r="J1410" s="414"/>
      <c r="K1410" s="414"/>
      <c r="L1410" s="414"/>
      <c r="M1410" s="414"/>
      <c r="N1410" s="414"/>
      <c r="O1410" s="414"/>
      <c r="P1410" s="414"/>
      <c r="Q1410" s="414"/>
      <c r="R1410" s="414"/>
      <c r="S1410" s="414"/>
    </row>
    <row r="1411" spans="2:19" x14ac:dyDescent="0.3">
      <c r="B1411" s="414"/>
      <c r="C1411" s="414"/>
      <c r="D1411" s="414"/>
      <c r="E1411" s="414"/>
      <c r="F1411" s="414"/>
      <c r="G1411" s="414"/>
      <c r="H1411" s="414"/>
      <c r="I1411" s="414"/>
      <c r="J1411" s="414"/>
      <c r="K1411" s="414"/>
      <c r="L1411" s="414"/>
      <c r="M1411" s="414"/>
      <c r="N1411" s="414"/>
      <c r="O1411" s="414"/>
      <c r="P1411" s="414"/>
      <c r="Q1411" s="414"/>
      <c r="R1411" s="414"/>
      <c r="S1411" s="414"/>
    </row>
    <row r="1412" spans="2:19" x14ac:dyDescent="0.3">
      <c r="B1412" s="414"/>
      <c r="C1412" s="414"/>
      <c r="D1412" s="414"/>
      <c r="E1412" s="414"/>
      <c r="F1412" s="414"/>
      <c r="G1412" s="414"/>
      <c r="H1412" s="414"/>
      <c r="I1412" s="414"/>
      <c r="J1412" s="414"/>
      <c r="K1412" s="414"/>
      <c r="L1412" s="414"/>
      <c r="M1412" s="414"/>
      <c r="N1412" s="414"/>
      <c r="O1412" s="414"/>
      <c r="P1412" s="414"/>
      <c r="Q1412" s="414"/>
      <c r="R1412" s="414"/>
      <c r="S1412" s="414"/>
    </row>
    <row r="1413" spans="2:19" x14ac:dyDescent="0.3">
      <c r="B1413" s="414"/>
      <c r="C1413" s="414"/>
      <c r="D1413" s="414"/>
      <c r="E1413" s="414"/>
      <c r="F1413" s="414"/>
      <c r="G1413" s="414"/>
      <c r="H1413" s="414"/>
      <c r="I1413" s="414"/>
      <c r="J1413" s="414"/>
      <c r="K1413" s="414"/>
      <c r="L1413" s="414"/>
      <c r="M1413" s="414"/>
      <c r="N1413" s="414"/>
      <c r="O1413" s="414"/>
      <c r="P1413" s="414"/>
      <c r="Q1413" s="414"/>
      <c r="R1413" s="414"/>
      <c r="S1413" s="414"/>
    </row>
    <row r="1414" spans="2:19" x14ac:dyDescent="0.3">
      <c r="B1414" s="414"/>
      <c r="C1414" s="414"/>
      <c r="D1414" s="414"/>
      <c r="E1414" s="414"/>
      <c r="F1414" s="414"/>
      <c r="G1414" s="414"/>
      <c r="H1414" s="414"/>
      <c r="I1414" s="414"/>
      <c r="J1414" s="414"/>
      <c r="K1414" s="414"/>
      <c r="L1414" s="414"/>
      <c r="M1414" s="414"/>
      <c r="N1414" s="414"/>
      <c r="O1414" s="414"/>
      <c r="P1414" s="414"/>
      <c r="Q1414" s="414"/>
      <c r="R1414" s="414"/>
      <c r="S1414" s="414"/>
    </row>
    <row r="1415" spans="2:19" x14ac:dyDescent="0.3">
      <c r="B1415" s="414"/>
      <c r="C1415" s="414"/>
      <c r="D1415" s="414"/>
      <c r="E1415" s="414"/>
      <c r="F1415" s="414"/>
      <c r="G1415" s="414"/>
      <c r="H1415" s="414"/>
      <c r="I1415" s="414"/>
      <c r="J1415" s="414"/>
      <c r="K1415" s="414"/>
      <c r="L1415" s="414"/>
      <c r="M1415" s="414"/>
      <c r="N1415" s="414"/>
      <c r="O1415" s="414"/>
      <c r="P1415" s="414"/>
      <c r="Q1415" s="414"/>
      <c r="R1415" s="414"/>
      <c r="S1415" s="414"/>
    </row>
    <row r="1416" spans="2:19" x14ac:dyDescent="0.3">
      <c r="B1416" s="414"/>
      <c r="C1416" s="414"/>
      <c r="D1416" s="414"/>
      <c r="E1416" s="414"/>
      <c r="F1416" s="414"/>
      <c r="G1416" s="414"/>
      <c r="H1416" s="414"/>
      <c r="I1416" s="414"/>
      <c r="J1416" s="414"/>
      <c r="K1416" s="414"/>
      <c r="L1416" s="414"/>
      <c r="M1416" s="414"/>
      <c r="N1416" s="414"/>
      <c r="O1416" s="414"/>
      <c r="P1416" s="414"/>
      <c r="Q1416" s="414"/>
      <c r="R1416" s="414"/>
      <c r="S1416" s="414"/>
    </row>
    <row r="1417" spans="2:19" x14ac:dyDescent="0.3">
      <c r="B1417" s="414"/>
      <c r="C1417" s="414"/>
      <c r="D1417" s="414"/>
      <c r="E1417" s="414"/>
      <c r="F1417" s="414"/>
      <c r="G1417" s="414"/>
      <c r="H1417" s="414"/>
      <c r="I1417" s="414"/>
      <c r="J1417" s="414"/>
      <c r="K1417" s="414"/>
      <c r="L1417" s="414"/>
      <c r="M1417" s="414"/>
      <c r="N1417" s="414"/>
      <c r="O1417" s="414"/>
      <c r="P1417" s="414"/>
      <c r="Q1417" s="414"/>
      <c r="R1417" s="414"/>
      <c r="S1417" s="414"/>
    </row>
    <row r="1418" spans="2:19" x14ac:dyDescent="0.3">
      <c r="B1418" s="414"/>
      <c r="C1418" s="414"/>
      <c r="D1418" s="414"/>
      <c r="E1418" s="414"/>
      <c r="F1418" s="414"/>
      <c r="G1418" s="414"/>
      <c r="H1418" s="414"/>
      <c r="I1418" s="414"/>
      <c r="J1418" s="414"/>
      <c r="K1418" s="414"/>
      <c r="L1418" s="414"/>
      <c r="M1418" s="414"/>
      <c r="N1418" s="414"/>
      <c r="O1418" s="414"/>
      <c r="P1418" s="414"/>
      <c r="Q1418" s="414"/>
      <c r="R1418" s="414"/>
      <c r="S1418" s="414"/>
    </row>
    <row r="1419" spans="2:19" x14ac:dyDescent="0.3">
      <c r="B1419" s="414"/>
      <c r="C1419" s="414"/>
      <c r="D1419" s="414"/>
      <c r="E1419" s="414"/>
      <c r="F1419" s="414"/>
      <c r="G1419" s="414"/>
      <c r="H1419" s="414"/>
      <c r="I1419" s="414"/>
      <c r="J1419" s="414"/>
      <c r="K1419" s="414"/>
      <c r="L1419" s="414"/>
      <c r="M1419" s="414"/>
      <c r="N1419" s="414"/>
      <c r="O1419" s="414"/>
      <c r="P1419" s="414"/>
      <c r="Q1419" s="414"/>
      <c r="R1419" s="414"/>
      <c r="S1419" s="414"/>
    </row>
    <row r="1420" spans="2:19" x14ac:dyDescent="0.3">
      <c r="B1420" s="414"/>
      <c r="C1420" s="414"/>
      <c r="D1420" s="414"/>
      <c r="E1420" s="414"/>
      <c r="F1420" s="414"/>
      <c r="G1420" s="414"/>
      <c r="H1420" s="414"/>
      <c r="I1420" s="414"/>
      <c r="J1420" s="414"/>
      <c r="K1420" s="414"/>
      <c r="L1420" s="414"/>
      <c r="M1420" s="414"/>
      <c r="N1420" s="414"/>
      <c r="O1420" s="414"/>
      <c r="P1420" s="414"/>
      <c r="Q1420" s="414"/>
      <c r="R1420" s="414"/>
      <c r="S1420" s="414"/>
    </row>
    <row r="1421" spans="2:19" x14ac:dyDescent="0.3">
      <c r="B1421" s="414"/>
      <c r="C1421" s="414"/>
      <c r="D1421" s="414"/>
      <c r="E1421" s="414"/>
      <c r="F1421" s="414"/>
      <c r="G1421" s="414"/>
      <c r="H1421" s="414"/>
      <c r="I1421" s="414"/>
      <c r="J1421" s="414"/>
      <c r="K1421" s="414"/>
      <c r="L1421" s="414"/>
      <c r="M1421" s="414"/>
      <c r="N1421" s="414"/>
      <c r="O1421" s="414"/>
      <c r="P1421" s="414"/>
      <c r="Q1421" s="414"/>
      <c r="R1421" s="414"/>
      <c r="S1421" s="414"/>
    </row>
    <row r="1422" spans="2:19" x14ac:dyDescent="0.3">
      <c r="B1422" s="414"/>
      <c r="C1422" s="414"/>
      <c r="D1422" s="414"/>
      <c r="E1422" s="414"/>
      <c r="F1422" s="414"/>
      <c r="G1422" s="414"/>
      <c r="H1422" s="414"/>
      <c r="I1422" s="414"/>
      <c r="J1422" s="414"/>
      <c r="K1422" s="414"/>
      <c r="L1422" s="414"/>
      <c r="M1422" s="414"/>
      <c r="N1422" s="414"/>
      <c r="O1422" s="414"/>
      <c r="P1422" s="414"/>
      <c r="Q1422" s="414"/>
      <c r="R1422" s="414"/>
      <c r="S1422" s="414"/>
    </row>
    <row r="1423" spans="2:19" x14ac:dyDescent="0.3">
      <c r="B1423" s="414"/>
      <c r="C1423" s="414"/>
      <c r="D1423" s="414"/>
      <c r="E1423" s="414"/>
      <c r="F1423" s="414"/>
      <c r="G1423" s="414"/>
      <c r="H1423" s="414"/>
      <c r="I1423" s="414"/>
      <c r="J1423" s="414"/>
      <c r="K1423" s="414"/>
      <c r="L1423" s="414"/>
      <c r="M1423" s="414"/>
      <c r="N1423" s="414"/>
      <c r="O1423" s="414"/>
      <c r="P1423" s="414"/>
      <c r="Q1423" s="414"/>
      <c r="R1423" s="414"/>
      <c r="S1423" s="414"/>
    </row>
    <row r="1424" spans="2:19" x14ac:dyDescent="0.3">
      <c r="B1424" s="414"/>
      <c r="C1424" s="414"/>
      <c r="D1424" s="414"/>
      <c r="E1424" s="414"/>
      <c r="F1424" s="414"/>
      <c r="G1424" s="414"/>
      <c r="H1424" s="414"/>
      <c r="I1424" s="414"/>
      <c r="J1424" s="414"/>
      <c r="K1424" s="414"/>
      <c r="L1424" s="414"/>
      <c r="M1424" s="414"/>
      <c r="N1424" s="414"/>
      <c r="O1424" s="414"/>
      <c r="P1424" s="414"/>
      <c r="Q1424" s="414"/>
      <c r="R1424" s="414"/>
      <c r="S1424" s="414"/>
    </row>
    <row r="1425" spans="2:19" x14ac:dyDescent="0.3">
      <c r="B1425" s="414"/>
      <c r="C1425" s="414"/>
      <c r="D1425" s="414"/>
      <c r="E1425" s="414"/>
      <c r="F1425" s="414"/>
      <c r="G1425" s="414"/>
      <c r="H1425" s="414"/>
      <c r="I1425" s="414"/>
      <c r="J1425" s="414"/>
      <c r="K1425" s="414"/>
      <c r="L1425" s="414"/>
      <c r="M1425" s="414"/>
      <c r="N1425" s="414"/>
      <c r="O1425" s="414"/>
      <c r="P1425" s="414"/>
      <c r="Q1425" s="414"/>
      <c r="R1425" s="414"/>
      <c r="S1425" s="414"/>
    </row>
    <row r="1426" spans="2:19" x14ac:dyDescent="0.3">
      <c r="B1426" s="414"/>
      <c r="C1426" s="414"/>
      <c r="D1426" s="414"/>
      <c r="E1426" s="414"/>
      <c r="F1426" s="414"/>
      <c r="G1426" s="414"/>
      <c r="H1426" s="414"/>
      <c r="I1426" s="414"/>
      <c r="J1426" s="414"/>
      <c r="K1426" s="414"/>
      <c r="L1426" s="414"/>
      <c r="M1426" s="414"/>
      <c r="N1426" s="414"/>
      <c r="O1426" s="414"/>
      <c r="P1426" s="414"/>
      <c r="Q1426" s="414"/>
      <c r="R1426" s="414"/>
      <c r="S1426" s="414"/>
    </row>
    <row r="1427" spans="2:19" x14ac:dyDescent="0.3">
      <c r="B1427" s="414"/>
      <c r="C1427" s="414"/>
      <c r="D1427" s="414"/>
      <c r="E1427" s="414"/>
      <c r="F1427" s="414"/>
      <c r="G1427" s="414"/>
      <c r="H1427" s="414"/>
      <c r="I1427" s="414"/>
      <c r="J1427" s="414"/>
      <c r="K1427" s="414"/>
      <c r="L1427" s="414"/>
      <c r="M1427" s="414"/>
      <c r="N1427" s="414"/>
      <c r="O1427" s="414"/>
      <c r="P1427" s="414"/>
      <c r="Q1427" s="414"/>
      <c r="R1427" s="414"/>
      <c r="S1427" s="414"/>
    </row>
    <row r="1428" spans="2:19" x14ac:dyDescent="0.3">
      <c r="B1428" s="414"/>
      <c r="C1428" s="414"/>
      <c r="D1428" s="414"/>
      <c r="E1428" s="414"/>
      <c r="F1428" s="414"/>
      <c r="G1428" s="414"/>
      <c r="H1428" s="414"/>
      <c r="I1428" s="414"/>
      <c r="J1428" s="414"/>
      <c r="K1428" s="414"/>
      <c r="L1428" s="414"/>
      <c r="M1428" s="414"/>
      <c r="N1428" s="414"/>
      <c r="O1428" s="414"/>
      <c r="P1428" s="414"/>
      <c r="Q1428" s="414"/>
      <c r="R1428" s="414"/>
      <c r="S1428" s="414"/>
    </row>
    <row r="1429" spans="2:19" x14ac:dyDescent="0.3">
      <c r="B1429" s="414"/>
      <c r="C1429" s="414"/>
      <c r="D1429" s="414"/>
      <c r="E1429" s="414"/>
      <c r="F1429" s="414"/>
      <c r="G1429" s="414"/>
      <c r="H1429" s="414"/>
      <c r="I1429" s="414"/>
      <c r="J1429" s="414"/>
      <c r="K1429" s="414"/>
      <c r="L1429" s="414"/>
      <c r="M1429" s="414"/>
      <c r="N1429" s="414"/>
      <c r="O1429" s="414"/>
      <c r="P1429" s="414"/>
      <c r="Q1429" s="414"/>
      <c r="R1429" s="414"/>
      <c r="S1429" s="414"/>
    </row>
    <row r="1430" spans="2:19" x14ac:dyDescent="0.3">
      <c r="B1430" s="414"/>
      <c r="C1430" s="414"/>
      <c r="D1430" s="414"/>
      <c r="E1430" s="414"/>
      <c r="F1430" s="414"/>
      <c r="G1430" s="414"/>
      <c r="H1430" s="414"/>
      <c r="I1430" s="414"/>
      <c r="J1430" s="414"/>
      <c r="K1430" s="414"/>
      <c r="L1430" s="414"/>
      <c r="M1430" s="414"/>
      <c r="N1430" s="414"/>
      <c r="O1430" s="414"/>
      <c r="P1430" s="414"/>
      <c r="Q1430" s="414"/>
      <c r="R1430" s="414"/>
      <c r="S1430" s="414"/>
    </row>
    <row r="1431" spans="2:19" x14ac:dyDescent="0.3">
      <c r="B1431" s="414"/>
      <c r="C1431" s="414"/>
      <c r="D1431" s="414"/>
      <c r="E1431" s="414"/>
      <c r="F1431" s="414"/>
      <c r="G1431" s="414"/>
      <c r="H1431" s="414"/>
      <c r="I1431" s="414"/>
      <c r="J1431" s="414"/>
      <c r="K1431" s="414"/>
      <c r="L1431" s="414"/>
      <c r="M1431" s="414"/>
      <c r="N1431" s="414"/>
      <c r="O1431" s="414"/>
      <c r="P1431" s="414"/>
      <c r="Q1431" s="414"/>
      <c r="R1431" s="414"/>
      <c r="S1431" s="414"/>
    </row>
    <row r="1432" spans="2:19" x14ac:dyDescent="0.3">
      <c r="B1432" s="414"/>
      <c r="C1432" s="414"/>
      <c r="D1432" s="414"/>
      <c r="E1432" s="414"/>
      <c r="F1432" s="414"/>
      <c r="G1432" s="414"/>
      <c r="H1432" s="414"/>
      <c r="I1432" s="414"/>
      <c r="J1432" s="414"/>
      <c r="K1432" s="414"/>
      <c r="L1432" s="414"/>
      <c r="M1432" s="414"/>
      <c r="N1432" s="414"/>
      <c r="O1432" s="414"/>
      <c r="P1432" s="414"/>
      <c r="Q1432" s="414"/>
      <c r="R1432" s="414"/>
      <c r="S1432" s="414"/>
    </row>
    <row r="1433" spans="2:19" x14ac:dyDescent="0.3">
      <c r="B1433" s="414"/>
      <c r="C1433" s="414"/>
      <c r="D1433" s="414"/>
      <c r="E1433" s="414"/>
      <c r="F1433" s="414"/>
      <c r="G1433" s="414"/>
      <c r="H1433" s="414"/>
      <c r="I1433" s="414"/>
      <c r="J1433" s="414"/>
      <c r="K1433" s="414"/>
      <c r="L1433" s="414"/>
      <c r="M1433" s="414"/>
      <c r="N1433" s="414"/>
      <c r="O1433" s="414"/>
      <c r="P1433" s="414"/>
      <c r="Q1433" s="414"/>
      <c r="R1433" s="414"/>
      <c r="S1433" s="414"/>
    </row>
    <row r="1434" spans="2:19" x14ac:dyDescent="0.3">
      <c r="B1434" s="414"/>
      <c r="C1434" s="414"/>
      <c r="D1434" s="414"/>
      <c r="E1434" s="414"/>
      <c r="F1434" s="414"/>
      <c r="G1434" s="414"/>
      <c r="H1434" s="414"/>
      <c r="I1434" s="414"/>
      <c r="J1434" s="414"/>
      <c r="K1434" s="414"/>
      <c r="L1434" s="414"/>
      <c r="M1434" s="414"/>
      <c r="N1434" s="414"/>
      <c r="O1434" s="414"/>
      <c r="P1434" s="414"/>
      <c r="Q1434" s="414"/>
      <c r="R1434" s="414"/>
      <c r="S1434" s="414"/>
    </row>
    <row r="1435" spans="2:19" x14ac:dyDescent="0.3">
      <c r="B1435" s="414"/>
      <c r="C1435" s="414"/>
      <c r="D1435" s="414"/>
      <c r="E1435" s="414"/>
      <c r="F1435" s="414"/>
      <c r="G1435" s="414"/>
      <c r="H1435" s="414"/>
      <c r="I1435" s="414"/>
      <c r="J1435" s="414"/>
      <c r="K1435" s="414"/>
      <c r="L1435" s="414"/>
      <c r="M1435" s="414"/>
      <c r="N1435" s="414"/>
      <c r="O1435" s="414"/>
      <c r="P1435" s="414"/>
      <c r="Q1435" s="414"/>
      <c r="R1435" s="414"/>
      <c r="S1435" s="414"/>
    </row>
    <row r="1436" spans="2:19" x14ac:dyDescent="0.3">
      <c r="B1436" s="414"/>
      <c r="C1436" s="414"/>
      <c r="D1436" s="414"/>
      <c r="E1436" s="414"/>
      <c r="F1436" s="414"/>
      <c r="G1436" s="414"/>
      <c r="H1436" s="414"/>
      <c r="I1436" s="414"/>
      <c r="J1436" s="414"/>
      <c r="K1436" s="414"/>
      <c r="L1436" s="414"/>
      <c r="M1436" s="414"/>
      <c r="N1436" s="414"/>
      <c r="O1436" s="414"/>
      <c r="P1436" s="414"/>
      <c r="Q1436" s="414"/>
      <c r="R1436" s="414"/>
      <c r="S1436" s="414"/>
    </row>
    <row r="1437" spans="2:19" x14ac:dyDescent="0.3">
      <c r="B1437" s="414"/>
      <c r="C1437" s="414"/>
      <c r="D1437" s="414"/>
      <c r="E1437" s="414"/>
      <c r="F1437" s="414"/>
      <c r="G1437" s="414"/>
      <c r="H1437" s="414"/>
      <c r="I1437" s="414"/>
      <c r="J1437" s="414"/>
      <c r="K1437" s="414"/>
      <c r="L1437" s="414"/>
      <c r="M1437" s="414"/>
      <c r="N1437" s="414"/>
      <c r="O1437" s="414"/>
      <c r="P1437" s="414"/>
      <c r="Q1437" s="414"/>
      <c r="R1437" s="414"/>
      <c r="S1437" s="414"/>
    </row>
    <row r="1438" spans="2:19" x14ac:dyDescent="0.3">
      <c r="B1438" s="414"/>
      <c r="C1438" s="414"/>
      <c r="D1438" s="414"/>
      <c r="E1438" s="414"/>
      <c r="F1438" s="414"/>
      <c r="G1438" s="414"/>
      <c r="H1438" s="414"/>
      <c r="I1438" s="414"/>
      <c r="J1438" s="414"/>
      <c r="K1438" s="414"/>
      <c r="L1438" s="414"/>
      <c r="M1438" s="414"/>
      <c r="N1438" s="414"/>
      <c r="O1438" s="414"/>
      <c r="P1438" s="414"/>
      <c r="Q1438" s="414"/>
      <c r="R1438" s="414"/>
      <c r="S1438" s="414"/>
    </row>
    <row r="1439" spans="2:19" x14ac:dyDescent="0.3">
      <c r="B1439" s="414"/>
      <c r="C1439" s="414"/>
      <c r="D1439" s="414"/>
      <c r="E1439" s="414"/>
      <c r="F1439" s="414"/>
      <c r="G1439" s="414"/>
      <c r="H1439" s="414"/>
      <c r="I1439" s="414"/>
      <c r="J1439" s="414"/>
      <c r="K1439" s="414"/>
      <c r="L1439" s="414"/>
      <c r="M1439" s="414"/>
      <c r="N1439" s="414"/>
      <c r="O1439" s="414"/>
      <c r="P1439" s="414"/>
      <c r="Q1439" s="414"/>
      <c r="R1439" s="414"/>
      <c r="S1439" s="414"/>
    </row>
    <row r="1440" spans="2:19" x14ac:dyDescent="0.3">
      <c r="B1440" s="414"/>
      <c r="C1440" s="414"/>
      <c r="D1440" s="414"/>
      <c r="E1440" s="414"/>
      <c r="F1440" s="414"/>
      <c r="G1440" s="414"/>
      <c r="H1440" s="414"/>
      <c r="I1440" s="414"/>
      <c r="J1440" s="414"/>
      <c r="K1440" s="414"/>
      <c r="L1440" s="414"/>
      <c r="M1440" s="414"/>
      <c r="N1440" s="414"/>
      <c r="O1440" s="414"/>
      <c r="P1440" s="414"/>
      <c r="Q1440" s="414"/>
      <c r="R1440" s="414"/>
      <c r="S1440" s="414"/>
    </row>
    <row r="1441" spans="2:19" x14ac:dyDescent="0.3">
      <c r="B1441" s="414"/>
      <c r="C1441" s="414"/>
      <c r="D1441" s="414"/>
      <c r="E1441" s="414"/>
      <c r="F1441" s="414"/>
      <c r="G1441" s="414"/>
      <c r="H1441" s="414"/>
      <c r="I1441" s="414"/>
      <c r="J1441" s="414"/>
      <c r="K1441" s="414"/>
      <c r="L1441" s="414"/>
      <c r="M1441" s="414"/>
      <c r="N1441" s="414"/>
      <c r="O1441" s="414"/>
      <c r="P1441" s="414"/>
      <c r="Q1441" s="414"/>
      <c r="R1441" s="414"/>
      <c r="S1441" s="414"/>
    </row>
    <row r="1442" spans="2:19" x14ac:dyDescent="0.3">
      <c r="B1442" s="414"/>
      <c r="C1442" s="414"/>
      <c r="D1442" s="414"/>
      <c r="E1442" s="414"/>
      <c r="F1442" s="414"/>
      <c r="G1442" s="414"/>
      <c r="H1442" s="414"/>
      <c r="I1442" s="414"/>
      <c r="J1442" s="414"/>
      <c r="K1442" s="414"/>
      <c r="L1442" s="414"/>
      <c r="M1442" s="414"/>
      <c r="N1442" s="414"/>
      <c r="O1442" s="414"/>
      <c r="P1442" s="414"/>
      <c r="Q1442" s="414"/>
      <c r="R1442" s="414"/>
      <c r="S1442" s="414"/>
    </row>
    <row r="1443" spans="2:19" x14ac:dyDescent="0.3">
      <c r="B1443" s="414"/>
      <c r="C1443" s="414"/>
      <c r="D1443" s="414"/>
      <c r="E1443" s="414"/>
      <c r="F1443" s="414"/>
      <c r="G1443" s="414"/>
      <c r="H1443" s="414"/>
      <c r="I1443" s="414"/>
      <c r="J1443" s="414"/>
      <c r="K1443" s="414"/>
      <c r="L1443" s="414"/>
      <c r="M1443" s="414"/>
      <c r="N1443" s="414"/>
      <c r="O1443" s="414"/>
      <c r="P1443" s="414"/>
      <c r="Q1443" s="414"/>
      <c r="R1443" s="414"/>
      <c r="S1443" s="414"/>
    </row>
    <row r="1444" spans="2:19" x14ac:dyDescent="0.3">
      <c r="B1444" s="414"/>
      <c r="C1444" s="414"/>
      <c r="D1444" s="414"/>
      <c r="E1444" s="414"/>
      <c r="F1444" s="414"/>
      <c r="G1444" s="414"/>
      <c r="H1444" s="414"/>
      <c r="I1444" s="414"/>
      <c r="J1444" s="414"/>
      <c r="K1444" s="414"/>
      <c r="L1444" s="414"/>
      <c r="M1444" s="414"/>
      <c r="N1444" s="414"/>
      <c r="O1444" s="414"/>
      <c r="P1444" s="414"/>
      <c r="Q1444" s="414"/>
      <c r="R1444" s="414"/>
      <c r="S1444" s="414"/>
    </row>
    <row r="1445" spans="2:19" x14ac:dyDescent="0.3">
      <c r="B1445" s="414"/>
      <c r="C1445" s="414"/>
      <c r="D1445" s="414"/>
      <c r="E1445" s="414"/>
      <c r="F1445" s="414"/>
      <c r="G1445" s="414"/>
      <c r="H1445" s="414"/>
      <c r="I1445" s="414"/>
      <c r="J1445" s="414"/>
      <c r="K1445" s="414"/>
      <c r="L1445" s="414"/>
      <c r="M1445" s="414"/>
      <c r="N1445" s="414"/>
      <c r="O1445" s="414"/>
      <c r="P1445" s="414"/>
      <c r="Q1445" s="414"/>
      <c r="R1445" s="414"/>
      <c r="S1445" s="414"/>
    </row>
    <row r="1446" spans="2:19" x14ac:dyDescent="0.3">
      <c r="B1446" s="414"/>
      <c r="C1446" s="414"/>
      <c r="D1446" s="414"/>
      <c r="E1446" s="414"/>
      <c r="F1446" s="414"/>
      <c r="G1446" s="414"/>
      <c r="H1446" s="414"/>
      <c r="I1446" s="414"/>
      <c r="J1446" s="414"/>
      <c r="K1446" s="414"/>
      <c r="L1446" s="414"/>
      <c r="M1446" s="414"/>
      <c r="N1446" s="414"/>
      <c r="O1446" s="414"/>
      <c r="P1446" s="414"/>
      <c r="Q1446" s="414"/>
      <c r="R1446" s="414"/>
      <c r="S1446" s="414"/>
    </row>
    <row r="1447" spans="2:19" x14ac:dyDescent="0.3">
      <c r="B1447" s="414"/>
      <c r="C1447" s="414"/>
      <c r="D1447" s="414"/>
      <c r="E1447" s="414"/>
      <c r="F1447" s="414"/>
      <c r="G1447" s="414"/>
      <c r="H1447" s="414"/>
      <c r="I1447" s="414"/>
      <c r="J1447" s="414"/>
      <c r="K1447" s="414"/>
      <c r="L1447" s="414"/>
      <c r="M1447" s="414"/>
      <c r="N1447" s="414"/>
      <c r="O1447" s="414"/>
      <c r="P1447" s="414"/>
      <c r="Q1447" s="414"/>
      <c r="R1447" s="414"/>
      <c r="S1447" s="414"/>
    </row>
    <row r="1448" spans="2:19" x14ac:dyDescent="0.3">
      <c r="B1448" s="414"/>
      <c r="C1448" s="414"/>
      <c r="D1448" s="414"/>
      <c r="E1448" s="414"/>
      <c r="F1448" s="414"/>
      <c r="G1448" s="414"/>
      <c r="H1448" s="414"/>
      <c r="I1448" s="414"/>
      <c r="J1448" s="414"/>
      <c r="K1448" s="414"/>
      <c r="L1448" s="414"/>
      <c r="M1448" s="414"/>
      <c r="N1448" s="414"/>
      <c r="O1448" s="414"/>
      <c r="P1448" s="414"/>
      <c r="Q1448" s="414"/>
      <c r="R1448" s="414"/>
      <c r="S1448" s="414"/>
    </row>
    <row r="1449" spans="2:19" x14ac:dyDescent="0.3">
      <c r="B1449" s="414"/>
      <c r="C1449" s="414"/>
      <c r="D1449" s="414"/>
      <c r="E1449" s="414"/>
      <c r="F1449" s="414"/>
      <c r="G1449" s="414"/>
      <c r="H1449" s="414"/>
      <c r="I1449" s="414"/>
      <c r="J1449" s="414"/>
      <c r="K1449" s="414"/>
      <c r="L1449" s="414"/>
      <c r="M1449" s="414"/>
      <c r="N1449" s="414"/>
      <c r="O1449" s="414"/>
      <c r="P1449" s="414"/>
      <c r="Q1449" s="414"/>
      <c r="R1449" s="414"/>
      <c r="S1449" s="414"/>
    </row>
    <row r="1450" spans="2:19" x14ac:dyDescent="0.3">
      <c r="B1450" s="414"/>
      <c r="C1450" s="414"/>
      <c r="D1450" s="414"/>
      <c r="E1450" s="414"/>
      <c r="F1450" s="414"/>
      <c r="G1450" s="414"/>
      <c r="H1450" s="414"/>
      <c r="I1450" s="414"/>
      <c r="J1450" s="414"/>
      <c r="K1450" s="414"/>
      <c r="L1450" s="414"/>
      <c r="M1450" s="414"/>
      <c r="N1450" s="414"/>
      <c r="O1450" s="414"/>
      <c r="P1450" s="414"/>
      <c r="Q1450" s="414"/>
      <c r="R1450" s="414"/>
      <c r="S1450" s="414"/>
    </row>
    <row r="1451" spans="2:19" x14ac:dyDescent="0.3">
      <c r="B1451" s="414"/>
      <c r="C1451" s="414"/>
      <c r="D1451" s="414"/>
      <c r="E1451" s="414"/>
      <c r="F1451" s="414"/>
      <c r="G1451" s="414"/>
      <c r="H1451" s="414"/>
      <c r="I1451" s="414"/>
      <c r="J1451" s="414"/>
      <c r="K1451" s="414"/>
      <c r="L1451" s="414"/>
      <c r="M1451" s="414"/>
      <c r="N1451" s="414"/>
      <c r="O1451" s="414"/>
      <c r="P1451" s="414"/>
      <c r="Q1451" s="414"/>
      <c r="R1451" s="414"/>
      <c r="S1451" s="414"/>
    </row>
    <row r="1452" spans="2:19" x14ac:dyDescent="0.3">
      <c r="B1452" s="414"/>
      <c r="C1452" s="414"/>
      <c r="D1452" s="414"/>
      <c r="E1452" s="414"/>
      <c r="F1452" s="414"/>
      <c r="G1452" s="414"/>
      <c r="H1452" s="414"/>
      <c r="I1452" s="414"/>
      <c r="J1452" s="414"/>
      <c r="K1452" s="414"/>
      <c r="L1452" s="414"/>
      <c r="M1452" s="414"/>
      <c r="N1452" s="414"/>
      <c r="O1452" s="414"/>
      <c r="P1452" s="414"/>
      <c r="Q1452" s="414"/>
      <c r="R1452" s="414"/>
      <c r="S1452" s="414"/>
    </row>
    <row r="1453" spans="2:19" x14ac:dyDescent="0.3">
      <c r="B1453" s="414"/>
      <c r="C1453" s="414"/>
      <c r="D1453" s="414"/>
      <c r="E1453" s="414"/>
      <c r="F1453" s="414"/>
      <c r="G1453" s="414"/>
      <c r="H1453" s="414"/>
      <c r="I1453" s="414"/>
      <c r="J1453" s="414"/>
      <c r="K1453" s="414"/>
      <c r="L1453" s="414"/>
      <c r="M1453" s="414"/>
      <c r="N1453" s="414"/>
      <c r="O1453" s="414"/>
      <c r="P1453" s="414"/>
      <c r="Q1453" s="414"/>
      <c r="R1453" s="414"/>
      <c r="S1453" s="414"/>
    </row>
    <row r="1454" spans="2:19" x14ac:dyDescent="0.3">
      <c r="B1454" s="414"/>
      <c r="C1454" s="414"/>
      <c r="D1454" s="414"/>
      <c r="E1454" s="414"/>
      <c r="F1454" s="414"/>
      <c r="G1454" s="414"/>
      <c r="H1454" s="414"/>
      <c r="I1454" s="414"/>
      <c r="J1454" s="414"/>
      <c r="K1454" s="414"/>
      <c r="L1454" s="414"/>
      <c r="M1454" s="414"/>
      <c r="N1454" s="414"/>
      <c r="O1454" s="414"/>
      <c r="P1454" s="414"/>
      <c r="Q1454" s="414"/>
      <c r="R1454" s="414"/>
      <c r="S1454" s="414"/>
    </row>
    <row r="1455" spans="2:19" x14ac:dyDescent="0.3">
      <c r="B1455" s="414"/>
      <c r="C1455" s="414"/>
      <c r="D1455" s="414"/>
      <c r="E1455" s="414"/>
      <c r="F1455" s="414"/>
      <c r="G1455" s="414"/>
      <c r="H1455" s="414"/>
      <c r="I1455" s="414"/>
      <c r="J1455" s="414"/>
      <c r="K1455" s="414"/>
      <c r="L1455" s="414"/>
      <c r="M1455" s="414"/>
      <c r="N1455" s="414"/>
      <c r="O1455" s="414"/>
      <c r="P1455" s="414"/>
      <c r="Q1455" s="414"/>
      <c r="R1455" s="414"/>
      <c r="S1455" s="414"/>
    </row>
    <row r="1456" spans="2:19" x14ac:dyDescent="0.3">
      <c r="B1456" s="414"/>
      <c r="C1456" s="414"/>
      <c r="D1456" s="414"/>
      <c r="E1456" s="414"/>
      <c r="F1456" s="414"/>
      <c r="G1456" s="414"/>
      <c r="H1456" s="414"/>
      <c r="I1456" s="414"/>
      <c r="J1456" s="414"/>
      <c r="K1456" s="414"/>
      <c r="L1456" s="414"/>
      <c r="M1456" s="414"/>
      <c r="N1456" s="414"/>
      <c r="O1456" s="414"/>
      <c r="P1456" s="414"/>
      <c r="Q1456" s="414"/>
      <c r="R1456" s="414"/>
      <c r="S1456" s="414"/>
    </row>
    <row r="1457" spans="2:19" x14ac:dyDescent="0.3">
      <c r="B1457" s="414"/>
      <c r="C1457" s="414"/>
      <c r="D1457" s="414"/>
      <c r="E1457" s="414"/>
      <c r="F1457" s="414"/>
      <c r="G1457" s="414"/>
      <c r="H1457" s="414"/>
      <c r="I1457" s="414"/>
      <c r="J1457" s="414"/>
      <c r="K1457" s="414"/>
      <c r="L1457" s="414"/>
      <c r="M1457" s="414"/>
      <c r="N1457" s="414"/>
      <c r="O1457" s="414"/>
      <c r="P1457" s="414"/>
      <c r="Q1457" s="414"/>
      <c r="R1457" s="414"/>
      <c r="S1457" s="414"/>
    </row>
    <row r="1458" spans="2:19" x14ac:dyDescent="0.3">
      <c r="B1458" s="414"/>
      <c r="C1458" s="414"/>
      <c r="D1458" s="414"/>
      <c r="E1458" s="414"/>
      <c r="F1458" s="414"/>
      <c r="G1458" s="414"/>
      <c r="H1458" s="414"/>
      <c r="I1458" s="414"/>
      <c r="J1458" s="414"/>
      <c r="K1458" s="414"/>
      <c r="L1458" s="414"/>
      <c r="M1458" s="414"/>
      <c r="N1458" s="414"/>
      <c r="O1458" s="414"/>
      <c r="P1458" s="414"/>
      <c r="Q1458" s="414"/>
      <c r="R1458" s="414"/>
      <c r="S1458" s="414"/>
    </row>
    <row r="1459" spans="2:19" x14ac:dyDescent="0.3">
      <c r="B1459" s="414"/>
      <c r="C1459" s="414"/>
      <c r="D1459" s="414"/>
      <c r="E1459" s="414"/>
      <c r="F1459" s="414"/>
      <c r="G1459" s="414"/>
      <c r="H1459" s="414"/>
      <c r="I1459" s="414"/>
      <c r="J1459" s="414"/>
      <c r="K1459" s="414"/>
      <c r="L1459" s="414"/>
      <c r="M1459" s="414"/>
      <c r="N1459" s="414"/>
      <c r="O1459" s="414"/>
      <c r="P1459" s="414"/>
      <c r="Q1459" s="414"/>
      <c r="R1459" s="414"/>
      <c r="S1459" s="414"/>
    </row>
    <row r="1460" spans="2:19" x14ac:dyDescent="0.3">
      <c r="B1460" s="414"/>
      <c r="C1460" s="414"/>
      <c r="D1460" s="414"/>
      <c r="E1460" s="414"/>
      <c r="F1460" s="414"/>
      <c r="G1460" s="414"/>
      <c r="H1460" s="414"/>
      <c r="I1460" s="414"/>
      <c r="J1460" s="414"/>
      <c r="K1460" s="414"/>
      <c r="L1460" s="414"/>
      <c r="M1460" s="414"/>
      <c r="N1460" s="414"/>
      <c r="O1460" s="414"/>
      <c r="P1460" s="414"/>
      <c r="Q1460" s="414"/>
      <c r="R1460" s="414"/>
      <c r="S1460" s="414"/>
    </row>
    <row r="1461" spans="2:19" x14ac:dyDescent="0.3">
      <c r="B1461" s="414"/>
      <c r="C1461" s="414"/>
      <c r="D1461" s="414"/>
      <c r="E1461" s="414"/>
      <c r="F1461" s="414"/>
      <c r="G1461" s="414"/>
      <c r="H1461" s="414"/>
      <c r="I1461" s="414"/>
      <c r="J1461" s="414"/>
      <c r="K1461" s="414"/>
      <c r="L1461" s="414"/>
      <c r="M1461" s="414"/>
      <c r="N1461" s="414"/>
      <c r="O1461" s="414"/>
      <c r="P1461" s="414"/>
      <c r="Q1461" s="414"/>
      <c r="R1461" s="414"/>
      <c r="S1461" s="414"/>
    </row>
    <row r="1462" spans="2:19" x14ac:dyDescent="0.3">
      <c r="B1462" s="414"/>
      <c r="C1462" s="414"/>
      <c r="D1462" s="414"/>
      <c r="E1462" s="414"/>
      <c r="F1462" s="414"/>
      <c r="G1462" s="414"/>
      <c r="H1462" s="414"/>
      <c r="I1462" s="414"/>
      <c r="J1462" s="414"/>
      <c r="K1462" s="414"/>
      <c r="L1462" s="414"/>
      <c r="M1462" s="414"/>
      <c r="N1462" s="414"/>
      <c r="O1462" s="414"/>
      <c r="P1462" s="414"/>
      <c r="Q1462" s="414"/>
      <c r="R1462" s="414"/>
      <c r="S1462" s="414"/>
    </row>
    <row r="1463" spans="2:19" x14ac:dyDescent="0.3">
      <c r="B1463" s="414"/>
      <c r="C1463" s="414"/>
      <c r="D1463" s="414"/>
      <c r="E1463" s="414"/>
      <c r="F1463" s="414"/>
      <c r="G1463" s="414"/>
      <c r="H1463" s="414"/>
      <c r="I1463" s="414"/>
      <c r="J1463" s="414"/>
      <c r="K1463" s="414"/>
      <c r="L1463" s="414"/>
      <c r="M1463" s="414"/>
      <c r="N1463" s="414"/>
      <c r="O1463" s="414"/>
      <c r="P1463" s="414"/>
      <c r="Q1463" s="414"/>
      <c r="R1463" s="414"/>
      <c r="S1463" s="414"/>
    </row>
    <row r="1464" spans="2:19" x14ac:dyDescent="0.3">
      <c r="B1464" s="414"/>
      <c r="C1464" s="414"/>
      <c r="D1464" s="414"/>
      <c r="E1464" s="414"/>
      <c r="F1464" s="414"/>
      <c r="G1464" s="414"/>
      <c r="H1464" s="414"/>
      <c r="I1464" s="414"/>
      <c r="J1464" s="414"/>
      <c r="K1464" s="414"/>
      <c r="L1464" s="414"/>
      <c r="M1464" s="414"/>
      <c r="N1464" s="414"/>
      <c r="O1464" s="414"/>
      <c r="P1464" s="414"/>
      <c r="Q1464" s="414"/>
      <c r="R1464" s="414"/>
      <c r="S1464" s="414"/>
    </row>
    <row r="1465" spans="2:19" x14ac:dyDescent="0.3">
      <c r="B1465" s="414"/>
      <c r="C1465" s="414"/>
      <c r="D1465" s="414"/>
      <c r="E1465" s="414"/>
      <c r="F1465" s="414"/>
      <c r="G1465" s="414"/>
      <c r="H1465" s="414"/>
      <c r="I1465" s="414"/>
      <c r="J1465" s="414"/>
      <c r="K1465" s="414"/>
      <c r="L1465" s="414"/>
      <c r="M1465" s="414"/>
      <c r="N1465" s="414"/>
      <c r="O1465" s="414"/>
      <c r="P1465" s="414"/>
      <c r="Q1465" s="414"/>
      <c r="R1465" s="414"/>
      <c r="S1465" s="414"/>
    </row>
    <row r="1466" spans="2:19" x14ac:dyDescent="0.3">
      <c r="B1466" s="414"/>
      <c r="C1466" s="414"/>
      <c r="D1466" s="414"/>
      <c r="E1466" s="414"/>
      <c r="F1466" s="414"/>
      <c r="G1466" s="414"/>
      <c r="H1466" s="414"/>
      <c r="I1466" s="414"/>
      <c r="J1466" s="414"/>
      <c r="K1466" s="414"/>
      <c r="L1466" s="414"/>
      <c r="M1466" s="414"/>
      <c r="N1466" s="414"/>
      <c r="O1466" s="414"/>
      <c r="P1466" s="414"/>
      <c r="Q1466" s="414"/>
      <c r="R1466" s="414"/>
      <c r="S1466" s="414"/>
    </row>
    <row r="1467" spans="2:19" x14ac:dyDescent="0.3">
      <c r="B1467" s="414"/>
      <c r="C1467" s="414"/>
      <c r="D1467" s="414"/>
      <c r="E1467" s="414"/>
      <c r="F1467" s="414"/>
      <c r="G1467" s="414"/>
      <c r="H1467" s="414"/>
      <c r="I1467" s="414"/>
      <c r="J1467" s="414"/>
      <c r="K1467" s="414"/>
      <c r="L1467" s="414"/>
      <c r="M1467" s="414"/>
      <c r="N1467" s="414"/>
      <c r="O1467" s="414"/>
      <c r="P1467" s="414"/>
      <c r="Q1467" s="414"/>
      <c r="R1467" s="414"/>
      <c r="S1467" s="414"/>
    </row>
    <row r="1468" spans="2:19" x14ac:dyDescent="0.3">
      <c r="B1468" s="414"/>
      <c r="C1468" s="414"/>
      <c r="D1468" s="414"/>
      <c r="E1468" s="414"/>
      <c r="F1468" s="414"/>
      <c r="G1468" s="414"/>
      <c r="H1468" s="414"/>
      <c r="I1468" s="414"/>
      <c r="J1468" s="414"/>
      <c r="K1468" s="414"/>
      <c r="L1468" s="414"/>
      <c r="M1468" s="414"/>
      <c r="N1468" s="414"/>
      <c r="O1468" s="414"/>
      <c r="P1468" s="414"/>
      <c r="Q1468" s="414"/>
      <c r="R1468" s="414"/>
      <c r="S1468" s="414"/>
    </row>
    <row r="1469" spans="2:19" x14ac:dyDescent="0.3">
      <c r="B1469" s="414"/>
      <c r="C1469" s="414"/>
      <c r="D1469" s="414"/>
      <c r="E1469" s="414"/>
      <c r="F1469" s="414"/>
      <c r="G1469" s="414"/>
      <c r="H1469" s="414"/>
      <c r="I1469" s="414"/>
      <c r="J1469" s="414"/>
      <c r="K1469" s="414"/>
      <c r="L1469" s="414"/>
      <c r="M1469" s="414"/>
      <c r="N1469" s="414"/>
      <c r="O1469" s="414"/>
      <c r="P1469" s="414"/>
      <c r="Q1469" s="414"/>
      <c r="R1469" s="414"/>
      <c r="S1469" s="414"/>
    </row>
    <row r="1470" spans="2:19" x14ac:dyDescent="0.3">
      <c r="B1470" s="414"/>
      <c r="C1470" s="414"/>
      <c r="D1470" s="414"/>
      <c r="E1470" s="414"/>
      <c r="F1470" s="414"/>
      <c r="G1470" s="414"/>
      <c r="H1470" s="414"/>
      <c r="I1470" s="414"/>
      <c r="J1470" s="414"/>
      <c r="K1470" s="414"/>
      <c r="L1470" s="414"/>
      <c r="M1470" s="414"/>
      <c r="N1470" s="414"/>
      <c r="O1470" s="414"/>
      <c r="P1470" s="414"/>
      <c r="Q1470" s="414"/>
      <c r="R1470" s="414"/>
      <c r="S1470" s="414"/>
    </row>
    <row r="1471" spans="2:19" x14ac:dyDescent="0.3">
      <c r="B1471" s="414"/>
      <c r="C1471" s="414"/>
      <c r="D1471" s="414"/>
      <c r="E1471" s="414"/>
      <c r="F1471" s="414"/>
      <c r="G1471" s="414"/>
      <c r="H1471" s="414"/>
      <c r="I1471" s="414"/>
      <c r="J1471" s="414"/>
      <c r="K1471" s="414"/>
      <c r="L1471" s="414"/>
      <c r="M1471" s="414"/>
      <c r="N1471" s="414"/>
      <c r="O1471" s="414"/>
      <c r="P1471" s="414"/>
      <c r="Q1471" s="414"/>
      <c r="R1471" s="414"/>
      <c r="S1471" s="414"/>
    </row>
    <row r="1472" spans="2:19" x14ac:dyDescent="0.3">
      <c r="B1472" s="414"/>
      <c r="C1472" s="414"/>
      <c r="D1472" s="414"/>
      <c r="E1472" s="414"/>
      <c r="F1472" s="414"/>
      <c r="G1472" s="414"/>
      <c r="H1472" s="414"/>
      <c r="I1472" s="414"/>
      <c r="J1472" s="414"/>
      <c r="K1472" s="414"/>
      <c r="L1472" s="414"/>
      <c r="M1472" s="414"/>
      <c r="N1472" s="414"/>
      <c r="O1472" s="414"/>
      <c r="P1472" s="414"/>
      <c r="Q1472" s="414"/>
      <c r="R1472" s="414"/>
      <c r="S1472" s="414"/>
    </row>
    <row r="1473" spans="2:19" x14ac:dyDescent="0.3">
      <c r="B1473" s="414"/>
      <c r="C1473" s="414"/>
      <c r="D1473" s="414"/>
      <c r="E1473" s="414"/>
      <c r="F1473" s="414"/>
      <c r="G1473" s="414"/>
      <c r="H1473" s="414"/>
      <c r="I1473" s="414"/>
      <c r="J1473" s="414"/>
      <c r="K1473" s="414"/>
      <c r="L1473" s="414"/>
      <c r="M1473" s="414"/>
      <c r="N1473" s="414"/>
      <c r="O1473" s="414"/>
      <c r="P1473" s="414"/>
      <c r="Q1473" s="414"/>
      <c r="R1473" s="414"/>
      <c r="S1473" s="414"/>
    </row>
    <row r="1474" spans="2:19" x14ac:dyDescent="0.3">
      <c r="B1474" s="414"/>
      <c r="C1474" s="414"/>
      <c r="D1474" s="414"/>
      <c r="E1474" s="414"/>
      <c r="F1474" s="414"/>
      <c r="G1474" s="414"/>
      <c r="H1474" s="414"/>
      <c r="I1474" s="414"/>
      <c r="J1474" s="414"/>
      <c r="K1474" s="414"/>
      <c r="L1474" s="414"/>
      <c r="M1474" s="414"/>
      <c r="N1474" s="414"/>
      <c r="O1474" s="414"/>
      <c r="P1474" s="414"/>
      <c r="Q1474" s="414"/>
      <c r="R1474" s="414"/>
      <c r="S1474" s="414"/>
    </row>
    <row r="1475" spans="2:19" x14ac:dyDescent="0.3">
      <c r="B1475" s="414"/>
      <c r="C1475" s="414"/>
      <c r="D1475" s="414"/>
      <c r="E1475" s="414"/>
      <c r="F1475" s="414"/>
      <c r="G1475" s="414"/>
      <c r="H1475" s="414"/>
      <c r="I1475" s="414"/>
      <c r="J1475" s="414"/>
      <c r="K1475" s="414"/>
      <c r="L1475" s="414"/>
      <c r="M1475" s="414"/>
      <c r="N1475" s="414"/>
      <c r="O1475" s="414"/>
      <c r="P1475" s="414"/>
      <c r="Q1475" s="414"/>
      <c r="R1475" s="414"/>
      <c r="S1475" s="414"/>
    </row>
    <row r="1476" spans="2:19" x14ac:dyDescent="0.3">
      <c r="B1476" s="414"/>
      <c r="C1476" s="414"/>
      <c r="D1476" s="414"/>
      <c r="E1476" s="414"/>
      <c r="F1476" s="414"/>
      <c r="G1476" s="414"/>
      <c r="H1476" s="414"/>
      <c r="I1476" s="414"/>
      <c r="J1476" s="414"/>
      <c r="K1476" s="414"/>
      <c r="L1476" s="414"/>
      <c r="M1476" s="414"/>
      <c r="N1476" s="414"/>
      <c r="O1476" s="414"/>
      <c r="P1476" s="414"/>
      <c r="Q1476" s="414"/>
      <c r="R1476" s="414"/>
      <c r="S1476" s="414"/>
    </row>
    <row r="1477" spans="2:19" x14ac:dyDescent="0.3">
      <c r="B1477" s="414"/>
      <c r="C1477" s="414"/>
      <c r="D1477" s="414"/>
      <c r="E1477" s="414"/>
      <c r="F1477" s="414"/>
      <c r="G1477" s="414"/>
      <c r="H1477" s="414"/>
      <c r="I1477" s="414"/>
      <c r="J1477" s="414"/>
      <c r="K1477" s="414"/>
      <c r="L1477" s="414"/>
      <c r="M1477" s="414"/>
      <c r="N1477" s="414"/>
      <c r="O1477" s="414"/>
      <c r="P1477" s="414"/>
      <c r="Q1477" s="414"/>
      <c r="R1477" s="414"/>
      <c r="S1477" s="414"/>
    </row>
    <row r="1478" spans="2:19" x14ac:dyDescent="0.3">
      <c r="B1478" s="414"/>
      <c r="C1478" s="414"/>
      <c r="D1478" s="414"/>
      <c r="E1478" s="414"/>
      <c r="F1478" s="414"/>
      <c r="G1478" s="414"/>
      <c r="H1478" s="414"/>
      <c r="I1478" s="414"/>
      <c r="J1478" s="414"/>
      <c r="K1478" s="414"/>
      <c r="L1478" s="414"/>
      <c r="M1478" s="414"/>
      <c r="N1478" s="414"/>
      <c r="O1478" s="414"/>
      <c r="P1478" s="414"/>
      <c r="Q1478" s="414"/>
      <c r="R1478" s="414"/>
      <c r="S1478" s="414"/>
    </row>
    <row r="1479" spans="2:19" x14ac:dyDescent="0.3">
      <c r="B1479" s="414"/>
      <c r="C1479" s="414"/>
      <c r="D1479" s="414"/>
      <c r="E1479" s="414"/>
      <c r="F1479" s="414"/>
      <c r="G1479" s="414"/>
      <c r="H1479" s="414"/>
      <c r="I1479" s="414"/>
      <c r="J1479" s="414"/>
      <c r="K1479" s="414"/>
      <c r="L1479" s="414"/>
      <c r="M1479" s="414"/>
      <c r="N1479" s="414"/>
      <c r="O1479" s="414"/>
      <c r="P1479" s="414"/>
      <c r="Q1479" s="414"/>
      <c r="R1479" s="414"/>
      <c r="S1479" s="414"/>
    </row>
    <row r="1480" spans="2:19" x14ac:dyDescent="0.3">
      <c r="B1480" s="414"/>
      <c r="C1480" s="414"/>
      <c r="D1480" s="414"/>
      <c r="E1480" s="414"/>
      <c r="F1480" s="414"/>
      <c r="G1480" s="414"/>
      <c r="H1480" s="414"/>
      <c r="I1480" s="414"/>
      <c r="J1480" s="414"/>
      <c r="K1480" s="414"/>
      <c r="L1480" s="414"/>
      <c r="M1480" s="414"/>
      <c r="N1480" s="414"/>
      <c r="O1480" s="414"/>
      <c r="P1480" s="414"/>
      <c r="Q1480" s="414"/>
      <c r="R1480" s="414"/>
      <c r="S1480" s="414"/>
    </row>
    <row r="1481" spans="2:19" x14ac:dyDescent="0.3">
      <c r="B1481" s="414"/>
      <c r="C1481" s="414"/>
      <c r="D1481" s="414"/>
      <c r="E1481" s="414"/>
      <c r="F1481" s="414"/>
      <c r="G1481" s="414"/>
      <c r="H1481" s="414"/>
      <c r="I1481" s="414"/>
      <c r="J1481" s="414"/>
      <c r="K1481" s="414"/>
      <c r="L1481" s="414"/>
      <c r="M1481" s="414"/>
      <c r="N1481" s="414"/>
      <c r="O1481" s="414"/>
      <c r="P1481" s="414"/>
      <c r="Q1481" s="414"/>
      <c r="R1481" s="414"/>
      <c r="S1481" s="414"/>
    </row>
    <row r="1482" spans="2:19" x14ac:dyDescent="0.3">
      <c r="B1482" s="414"/>
      <c r="C1482" s="414"/>
      <c r="D1482" s="414"/>
      <c r="E1482" s="414"/>
      <c r="F1482" s="414"/>
      <c r="G1482" s="414"/>
      <c r="H1482" s="414"/>
      <c r="I1482" s="414"/>
      <c r="J1482" s="414"/>
      <c r="K1482" s="414"/>
      <c r="L1482" s="414"/>
      <c r="M1482" s="414"/>
      <c r="N1482" s="414"/>
      <c r="O1482" s="414"/>
      <c r="P1482" s="414"/>
      <c r="Q1482" s="414"/>
      <c r="R1482" s="414"/>
      <c r="S1482" s="414"/>
    </row>
    <row r="1483" spans="2:19" x14ac:dyDescent="0.3">
      <c r="B1483" s="414"/>
      <c r="C1483" s="414"/>
      <c r="D1483" s="414"/>
      <c r="E1483" s="414"/>
      <c r="F1483" s="414"/>
      <c r="G1483" s="414"/>
      <c r="H1483" s="414"/>
      <c r="I1483" s="414"/>
      <c r="J1483" s="414"/>
      <c r="K1483" s="414"/>
      <c r="L1483" s="414"/>
      <c r="M1483" s="414"/>
      <c r="N1483" s="414"/>
      <c r="O1483" s="414"/>
      <c r="P1483" s="414"/>
      <c r="Q1483" s="414"/>
      <c r="R1483" s="414"/>
      <c r="S1483" s="414"/>
    </row>
    <row r="1484" spans="2:19" x14ac:dyDescent="0.3">
      <c r="B1484" s="414"/>
      <c r="C1484" s="414"/>
      <c r="D1484" s="414"/>
      <c r="E1484" s="414"/>
      <c r="F1484" s="414"/>
      <c r="G1484" s="414"/>
      <c r="H1484" s="414"/>
      <c r="I1484" s="414"/>
      <c r="J1484" s="414"/>
      <c r="K1484" s="414"/>
      <c r="L1484" s="414"/>
      <c r="M1484" s="414"/>
      <c r="N1484" s="414"/>
      <c r="O1484" s="414"/>
      <c r="P1484" s="414"/>
      <c r="Q1484" s="414"/>
      <c r="R1484" s="414"/>
      <c r="S1484" s="414"/>
    </row>
    <row r="1485" spans="2:19" x14ac:dyDescent="0.3">
      <c r="B1485" s="414"/>
      <c r="C1485" s="414"/>
      <c r="D1485" s="414"/>
      <c r="E1485" s="414"/>
      <c r="F1485" s="414"/>
      <c r="G1485" s="414"/>
      <c r="H1485" s="414"/>
      <c r="I1485" s="414"/>
      <c r="J1485" s="414"/>
      <c r="K1485" s="414"/>
      <c r="L1485" s="414"/>
      <c r="M1485" s="414"/>
      <c r="N1485" s="414"/>
      <c r="O1485" s="414"/>
      <c r="P1485" s="414"/>
      <c r="Q1485" s="414"/>
      <c r="R1485" s="414"/>
      <c r="S1485" s="414"/>
    </row>
    <row r="1486" spans="2:19" x14ac:dyDescent="0.3">
      <c r="B1486" s="414"/>
      <c r="C1486" s="414"/>
      <c r="D1486" s="414"/>
      <c r="E1486" s="414"/>
      <c r="F1486" s="414"/>
      <c r="G1486" s="414"/>
      <c r="H1486" s="414"/>
      <c r="I1486" s="414"/>
      <c r="J1486" s="414"/>
      <c r="K1486" s="414"/>
      <c r="L1486" s="414"/>
      <c r="M1486" s="414"/>
      <c r="N1486" s="414"/>
      <c r="O1486" s="414"/>
      <c r="P1486" s="414"/>
      <c r="Q1486" s="414"/>
      <c r="R1486" s="414"/>
      <c r="S1486" s="414"/>
    </row>
    <row r="1487" spans="2:19" x14ac:dyDescent="0.3">
      <c r="B1487" s="414"/>
      <c r="C1487" s="414"/>
      <c r="D1487" s="414"/>
      <c r="E1487" s="414"/>
      <c r="F1487" s="414"/>
      <c r="G1487" s="414"/>
      <c r="H1487" s="414"/>
      <c r="I1487" s="414"/>
      <c r="J1487" s="414"/>
      <c r="K1487" s="414"/>
      <c r="L1487" s="414"/>
      <c r="M1487" s="414"/>
      <c r="N1487" s="414"/>
      <c r="O1487" s="414"/>
      <c r="P1487" s="414"/>
      <c r="Q1487" s="414"/>
      <c r="R1487" s="414"/>
      <c r="S1487" s="414"/>
    </row>
    <row r="1488" spans="2:19" x14ac:dyDescent="0.3">
      <c r="B1488" s="414"/>
      <c r="C1488" s="414"/>
      <c r="D1488" s="414"/>
      <c r="E1488" s="414"/>
      <c r="F1488" s="414"/>
      <c r="G1488" s="414"/>
      <c r="H1488" s="414"/>
      <c r="I1488" s="414"/>
      <c r="J1488" s="414"/>
      <c r="K1488" s="414"/>
      <c r="L1488" s="414"/>
      <c r="M1488" s="414"/>
      <c r="N1488" s="414"/>
      <c r="O1488" s="414"/>
      <c r="P1488" s="414"/>
      <c r="Q1488" s="414"/>
      <c r="R1488" s="414"/>
      <c r="S1488" s="414"/>
    </row>
    <row r="1489" spans="2:19" x14ac:dyDescent="0.3">
      <c r="B1489" s="414"/>
      <c r="C1489" s="414"/>
      <c r="D1489" s="414"/>
      <c r="E1489" s="414"/>
      <c r="F1489" s="414"/>
      <c r="G1489" s="414"/>
      <c r="H1489" s="414"/>
      <c r="I1489" s="414"/>
      <c r="J1489" s="414"/>
      <c r="K1489" s="414"/>
      <c r="L1489" s="414"/>
      <c r="M1489" s="414"/>
      <c r="N1489" s="414"/>
      <c r="O1489" s="414"/>
      <c r="P1489" s="414"/>
      <c r="Q1489" s="414"/>
      <c r="R1489" s="414"/>
      <c r="S1489" s="414"/>
    </row>
    <row r="1490" spans="2:19" x14ac:dyDescent="0.3">
      <c r="B1490" s="414"/>
      <c r="C1490" s="414"/>
      <c r="D1490" s="414"/>
      <c r="E1490" s="414"/>
      <c r="F1490" s="414"/>
      <c r="G1490" s="414"/>
      <c r="H1490" s="414"/>
      <c r="I1490" s="414"/>
      <c r="J1490" s="414"/>
      <c r="K1490" s="414"/>
      <c r="L1490" s="414"/>
      <c r="M1490" s="414"/>
      <c r="N1490" s="414"/>
      <c r="O1490" s="414"/>
      <c r="P1490" s="414"/>
      <c r="Q1490" s="414"/>
      <c r="R1490" s="414"/>
      <c r="S1490" s="414"/>
    </row>
    <row r="1491" spans="2:19" x14ac:dyDescent="0.3">
      <c r="B1491" s="414"/>
      <c r="C1491" s="414"/>
      <c r="D1491" s="414"/>
      <c r="E1491" s="414"/>
      <c r="F1491" s="414"/>
      <c r="G1491" s="414"/>
      <c r="H1491" s="414"/>
      <c r="I1491" s="414"/>
      <c r="J1491" s="414"/>
      <c r="K1491" s="414"/>
      <c r="L1491" s="414"/>
      <c r="M1491" s="414"/>
      <c r="N1491" s="414"/>
      <c r="O1491" s="414"/>
      <c r="P1491" s="414"/>
      <c r="Q1491" s="414"/>
      <c r="R1491" s="414"/>
      <c r="S1491" s="414"/>
    </row>
    <row r="1492" spans="2:19" x14ac:dyDescent="0.3">
      <c r="B1492" s="414"/>
      <c r="C1492" s="414"/>
      <c r="D1492" s="414"/>
      <c r="E1492" s="414"/>
      <c r="F1492" s="414"/>
      <c r="G1492" s="414"/>
      <c r="H1492" s="414"/>
      <c r="I1492" s="414"/>
      <c r="J1492" s="414"/>
      <c r="K1492" s="414"/>
      <c r="L1492" s="414"/>
      <c r="M1492" s="414"/>
      <c r="N1492" s="414"/>
      <c r="O1492" s="414"/>
      <c r="P1492" s="414"/>
      <c r="Q1492" s="414"/>
      <c r="R1492" s="414"/>
      <c r="S1492" s="414"/>
    </row>
    <row r="1493" spans="2:19" x14ac:dyDescent="0.3">
      <c r="B1493" s="414"/>
      <c r="C1493" s="414"/>
      <c r="D1493" s="414"/>
      <c r="E1493" s="414"/>
      <c r="F1493" s="414"/>
      <c r="G1493" s="414"/>
      <c r="H1493" s="414"/>
      <c r="I1493" s="414"/>
      <c r="J1493" s="414"/>
      <c r="K1493" s="414"/>
      <c r="L1493" s="414"/>
      <c r="M1493" s="414"/>
      <c r="N1493" s="414"/>
      <c r="O1493" s="414"/>
      <c r="P1493" s="414"/>
      <c r="Q1493" s="414"/>
      <c r="R1493" s="414"/>
      <c r="S1493" s="414"/>
    </row>
    <row r="1494" spans="2:19" x14ac:dyDescent="0.3">
      <c r="B1494" s="414"/>
      <c r="C1494" s="414"/>
      <c r="D1494" s="414"/>
      <c r="E1494" s="414"/>
      <c r="F1494" s="414"/>
      <c r="G1494" s="414"/>
      <c r="H1494" s="414"/>
      <c r="I1494" s="414"/>
      <c r="J1494" s="414"/>
      <c r="K1494" s="414"/>
      <c r="L1494" s="414"/>
      <c r="M1494" s="414"/>
      <c r="N1494" s="414"/>
      <c r="O1494" s="414"/>
      <c r="P1494" s="414"/>
      <c r="Q1494" s="414"/>
      <c r="R1494" s="414"/>
      <c r="S1494" s="414"/>
    </row>
    <row r="1495" spans="2:19" x14ac:dyDescent="0.3">
      <c r="B1495" s="414"/>
      <c r="C1495" s="414"/>
      <c r="D1495" s="414"/>
      <c r="E1495" s="414"/>
      <c r="F1495" s="414"/>
      <c r="G1495" s="414"/>
      <c r="H1495" s="414"/>
      <c r="I1495" s="414"/>
      <c r="J1495" s="414"/>
      <c r="K1495" s="414"/>
      <c r="L1495" s="414"/>
      <c r="M1495" s="414"/>
      <c r="N1495" s="414"/>
      <c r="O1495" s="414"/>
      <c r="P1495" s="414"/>
      <c r="Q1495" s="414"/>
      <c r="R1495" s="414"/>
      <c r="S1495" s="414"/>
    </row>
    <row r="1496" spans="2:19" x14ac:dyDescent="0.3">
      <c r="B1496" s="414"/>
      <c r="C1496" s="414"/>
      <c r="D1496" s="414"/>
      <c r="E1496" s="414"/>
      <c r="F1496" s="414"/>
      <c r="G1496" s="414"/>
      <c r="H1496" s="414"/>
      <c r="I1496" s="414"/>
      <c r="J1496" s="414"/>
      <c r="K1496" s="414"/>
      <c r="L1496" s="414"/>
      <c r="M1496" s="414"/>
      <c r="N1496" s="414"/>
      <c r="O1496" s="414"/>
      <c r="P1496" s="414"/>
      <c r="Q1496" s="414"/>
      <c r="R1496" s="414"/>
      <c r="S1496" s="414"/>
    </row>
    <row r="1497" spans="2:19" x14ac:dyDescent="0.3">
      <c r="B1497" s="414"/>
      <c r="C1497" s="414"/>
      <c r="D1497" s="414"/>
      <c r="E1497" s="414"/>
      <c r="F1497" s="414"/>
      <c r="G1497" s="414"/>
      <c r="H1497" s="414"/>
      <c r="I1497" s="414"/>
      <c r="J1497" s="414"/>
      <c r="K1497" s="414"/>
      <c r="L1497" s="414"/>
      <c r="M1497" s="414"/>
      <c r="N1497" s="414"/>
      <c r="O1497" s="414"/>
      <c r="P1497" s="414"/>
      <c r="Q1497" s="414"/>
      <c r="R1497" s="414"/>
      <c r="S1497" s="414"/>
    </row>
    <row r="1498" spans="2:19" x14ac:dyDescent="0.3">
      <c r="B1498" s="414"/>
      <c r="C1498" s="414"/>
      <c r="D1498" s="414"/>
      <c r="E1498" s="414"/>
      <c r="F1498" s="414"/>
      <c r="G1498" s="414"/>
      <c r="H1498" s="414"/>
      <c r="I1498" s="414"/>
      <c r="J1498" s="414"/>
      <c r="K1498" s="414"/>
      <c r="L1498" s="414"/>
      <c r="M1498" s="414"/>
      <c r="N1498" s="414"/>
      <c r="O1498" s="414"/>
      <c r="P1498" s="414"/>
      <c r="Q1498" s="414"/>
      <c r="R1498" s="414"/>
      <c r="S1498" s="414"/>
    </row>
    <row r="1499" spans="2:19" x14ac:dyDescent="0.3">
      <c r="B1499" s="414"/>
      <c r="C1499" s="414"/>
      <c r="D1499" s="414"/>
      <c r="E1499" s="414"/>
      <c r="F1499" s="414"/>
      <c r="G1499" s="414"/>
      <c r="H1499" s="414"/>
      <c r="I1499" s="414"/>
      <c r="J1499" s="414"/>
      <c r="K1499" s="414"/>
      <c r="L1499" s="414"/>
      <c r="M1499" s="414"/>
      <c r="N1499" s="414"/>
      <c r="O1499" s="414"/>
      <c r="P1499" s="414"/>
      <c r="Q1499" s="414"/>
      <c r="R1499" s="414"/>
      <c r="S1499" s="414"/>
    </row>
    <row r="1500" spans="2:19" x14ac:dyDescent="0.3">
      <c r="B1500" s="414"/>
      <c r="C1500" s="414"/>
      <c r="D1500" s="414"/>
      <c r="E1500" s="414"/>
      <c r="F1500" s="414"/>
      <c r="G1500" s="414"/>
      <c r="H1500" s="414"/>
      <c r="I1500" s="414"/>
      <c r="J1500" s="414"/>
      <c r="K1500" s="414"/>
      <c r="L1500" s="414"/>
      <c r="M1500" s="414"/>
      <c r="N1500" s="414"/>
      <c r="O1500" s="414"/>
      <c r="P1500" s="414"/>
      <c r="Q1500" s="414"/>
      <c r="R1500" s="414"/>
      <c r="S1500" s="414"/>
    </row>
    <row r="1501" spans="2:19" x14ac:dyDescent="0.3">
      <c r="B1501" s="414"/>
      <c r="C1501" s="414"/>
      <c r="D1501" s="414"/>
      <c r="E1501" s="414"/>
      <c r="F1501" s="414"/>
      <c r="G1501" s="414"/>
      <c r="H1501" s="414"/>
      <c r="I1501" s="414"/>
      <c r="J1501" s="414"/>
      <c r="K1501" s="414"/>
      <c r="L1501" s="414"/>
      <c r="M1501" s="414"/>
      <c r="N1501" s="414"/>
      <c r="O1501" s="414"/>
      <c r="P1501" s="414"/>
      <c r="Q1501" s="414"/>
      <c r="R1501" s="414"/>
      <c r="S1501" s="414"/>
    </row>
    <row r="1502" spans="2:19" x14ac:dyDescent="0.3">
      <c r="B1502" s="414"/>
      <c r="C1502" s="414"/>
      <c r="D1502" s="414"/>
      <c r="E1502" s="414"/>
      <c r="F1502" s="414"/>
      <c r="G1502" s="414"/>
      <c r="H1502" s="414"/>
      <c r="I1502" s="414"/>
      <c r="J1502" s="414"/>
      <c r="K1502" s="414"/>
      <c r="L1502" s="414"/>
      <c r="M1502" s="414"/>
      <c r="N1502" s="414"/>
      <c r="O1502" s="414"/>
      <c r="P1502" s="414"/>
      <c r="Q1502" s="414"/>
      <c r="R1502" s="414"/>
      <c r="S1502" s="414"/>
    </row>
    <row r="1503" spans="2:19" x14ac:dyDescent="0.3">
      <c r="B1503" s="414"/>
      <c r="C1503" s="414"/>
      <c r="D1503" s="414"/>
      <c r="E1503" s="414"/>
      <c r="F1503" s="414"/>
      <c r="G1503" s="414"/>
      <c r="H1503" s="414"/>
      <c r="I1503" s="414"/>
      <c r="J1503" s="414"/>
      <c r="K1503" s="414"/>
      <c r="L1503" s="414"/>
      <c r="M1503" s="414"/>
      <c r="N1503" s="414"/>
      <c r="O1503" s="414"/>
      <c r="P1503" s="414"/>
      <c r="Q1503" s="414"/>
      <c r="R1503" s="414"/>
      <c r="S1503" s="414"/>
    </row>
    <row r="1504" spans="2:19" x14ac:dyDescent="0.3">
      <c r="B1504" s="414"/>
      <c r="C1504" s="414"/>
      <c r="D1504" s="414"/>
      <c r="E1504" s="414"/>
      <c r="F1504" s="414"/>
      <c r="G1504" s="414"/>
      <c r="H1504" s="414"/>
      <c r="I1504" s="414"/>
      <c r="J1504" s="414"/>
      <c r="K1504" s="414"/>
      <c r="L1504" s="414"/>
      <c r="M1504" s="414"/>
      <c r="N1504" s="414"/>
      <c r="O1504" s="414"/>
      <c r="P1504" s="414"/>
      <c r="Q1504" s="414"/>
      <c r="R1504" s="414"/>
      <c r="S1504" s="414"/>
    </row>
    <row r="1505" spans="2:19" x14ac:dyDescent="0.3">
      <c r="B1505" s="414"/>
      <c r="C1505" s="414"/>
      <c r="D1505" s="414"/>
      <c r="E1505" s="414"/>
      <c r="F1505" s="414"/>
      <c r="G1505" s="414"/>
      <c r="H1505" s="414"/>
      <c r="I1505" s="414"/>
      <c r="J1505" s="414"/>
      <c r="K1505" s="414"/>
      <c r="L1505" s="414"/>
      <c r="M1505" s="414"/>
      <c r="N1505" s="414"/>
      <c r="O1505" s="414"/>
      <c r="P1505" s="414"/>
      <c r="Q1505" s="414"/>
      <c r="R1505" s="414"/>
      <c r="S1505" s="414"/>
    </row>
    <row r="1506" spans="2:19" x14ac:dyDescent="0.3">
      <c r="B1506" s="414"/>
      <c r="C1506" s="414"/>
      <c r="D1506" s="414"/>
      <c r="E1506" s="414"/>
      <c r="F1506" s="414"/>
      <c r="G1506" s="414"/>
      <c r="H1506" s="414"/>
      <c r="I1506" s="414"/>
      <c r="J1506" s="414"/>
      <c r="K1506" s="414"/>
      <c r="L1506" s="414"/>
      <c r="M1506" s="414"/>
      <c r="N1506" s="414"/>
      <c r="O1506" s="414"/>
      <c r="P1506" s="414"/>
      <c r="Q1506" s="414"/>
      <c r="R1506" s="414"/>
      <c r="S1506" s="414"/>
    </row>
    <row r="1507" spans="2:19" x14ac:dyDescent="0.3">
      <c r="B1507" s="414"/>
      <c r="C1507" s="414"/>
      <c r="D1507" s="414"/>
      <c r="E1507" s="414"/>
      <c r="F1507" s="414"/>
      <c r="G1507" s="414"/>
      <c r="H1507" s="414"/>
      <c r="I1507" s="414"/>
      <c r="J1507" s="414"/>
      <c r="K1507" s="414"/>
      <c r="L1507" s="414"/>
      <c r="M1507" s="414"/>
      <c r="N1507" s="414"/>
      <c r="O1507" s="414"/>
      <c r="P1507" s="414"/>
      <c r="Q1507" s="414"/>
      <c r="R1507" s="414"/>
      <c r="S1507" s="414"/>
    </row>
    <row r="1508" spans="2:19" x14ac:dyDescent="0.3">
      <c r="B1508" s="414"/>
      <c r="C1508" s="414"/>
      <c r="D1508" s="414"/>
      <c r="E1508" s="414"/>
      <c r="F1508" s="414"/>
      <c r="G1508" s="414"/>
      <c r="H1508" s="414"/>
      <c r="I1508" s="414"/>
      <c r="J1508" s="414"/>
      <c r="K1508" s="414"/>
      <c r="L1508" s="414"/>
      <c r="M1508" s="414"/>
      <c r="N1508" s="414"/>
      <c r="O1508" s="414"/>
      <c r="P1508" s="414"/>
      <c r="Q1508" s="414"/>
      <c r="R1508" s="414"/>
      <c r="S1508" s="414"/>
    </row>
    <row r="1509" spans="2:19" x14ac:dyDescent="0.3">
      <c r="B1509" s="414"/>
      <c r="C1509" s="414"/>
      <c r="D1509" s="414"/>
      <c r="E1509" s="414"/>
      <c r="F1509" s="414"/>
      <c r="G1509" s="414"/>
      <c r="H1509" s="414"/>
      <c r="I1509" s="414"/>
      <c r="J1509" s="414"/>
      <c r="K1509" s="414"/>
      <c r="L1509" s="414"/>
      <c r="M1509" s="414"/>
      <c r="N1509" s="414"/>
      <c r="O1509" s="414"/>
      <c r="P1509" s="414"/>
      <c r="Q1509" s="414"/>
      <c r="R1509" s="414"/>
      <c r="S1509" s="414"/>
    </row>
    <row r="1510" spans="2:19" x14ac:dyDescent="0.3">
      <c r="B1510" s="414"/>
      <c r="C1510" s="414"/>
      <c r="D1510" s="414"/>
      <c r="E1510" s="414"/>
      <c r="F1510" s="414"/>
      <c r="G1510" s="414"/>
      <c r="H1510" s="414"/>
      <c r="I1510" s="414"/>
      <c r="J1510" s="414"/>
      <c r="K1510" s="414"/>
      <c r="L1510" s="414"/>
      <c r="M1510" s="414"/>
      <c r="N1510" s="414"/>
      <c r="O1510" s="414"/>
      <c r="P1510" s="414"/>
      <c r="Q1510" s="414"/>
      <c r="R1510" s="414"/>
      <c r="S1510" s="414"/>
    </row>
    <row r="1511" spans="2:19" x14ac:dyDescent="0.3">
      <c r="B1511" s="414"/>
      <c r="C1511" s="414"/>
      <c r="D1511" s="414"/>
      <c r="E1511" s="414"/>
      <c r="F1511" s="414"/>
      <c r="G1511" s="414"/>
      <c r="H1511" s="414"/>
      <c r="I1511" s="414"/>
      <c r="J1511" s="414"/>
      <c r="K1511" s="414"/>
      <c r="L1511" s="414"/>
      <c r="M1511" s="414"/>
      <c r="N1511" s="414"/>
      <c r="O1511" s="414"/>
      <c r="P1511" s="414"/>
      <c r="Q1511" s="414"/>
      <c r="R1511" s="414"/>
      <c r="S1511" s="414"/>
    </row>
    <row r="1512" spans="2:19" x14ac:dyDescent="0.3">
      <c r="B1512" s="414"/>
      <c r="C1512" s="414"/>
      <c r="D1512" s="414"/>
      <c r="E1512" s="414"/>
      <c r="F1512" s="414"/>
      <c r="G1512" s="414"/>
      <c r="H1512" s="414"/>
      <c r="I1512" s="414"/>
      <c r="J1512" s="414"/>
      <c r="K1512" s="414"/>
      <c r="L1512" s="414"/>
      <c r="M1512" s="414"/>
      <c r="N1512" s="414"/>
      <c r="O1512" s="414"/>
      <c r="P1512" s="414"/>
      <c r="Q1512" s="414"/>
      <c r="R1512" s="414"/>
      <c r="S1512" s="414"/>
    </row>
    <row r="1513" spans="2:19" x14ac:dyDescent="0.3">
      <c r="B1513" s="414"/>
      <c r="C1513" s="414"/>
      <c r="D1513" s="414"/>
      <c r="E1513" s="414"/>
      <c r="F1513" s="414"/>
      <c r="G1513" s="414"/>
      <c r="H1513" s="414"/>
      <c r="I1513" s="414"/>
      <c r="J1513" s="414"/>
      <c r="K1513" s="414"/>
      <c r="L1513" s="414"/>
      <c r="M1513" s="414"/>
      <c r="N1513" s="414"/>
      <c r="O1513" s="414"/>
      <c r="P1513" s="414"/>
      <c r="Q1513" s="414"/>
      <c r="R1513" s="414"/>
      <c r="S1513" s="414"/>
    </row>
    <row r="1514" spans="2:19" x14ac:dyDescent="0.3">
      <c r="B1514" s="414"/>
      <c r="C1514" s="414"/>
      <c r="D1514" s="414"/>
      <c r="E1514" s="414"/>
      <c r="F1514" s="414"/>
      <c r="G1514" s="414"/>
      <c r="H1514" s="414"/>
      <c r="I1514" s="414"/>
      <c r="J1514" s="414"/>
      <c r="K1514" s="414"/>
      <c r="L1514" s="414"/>
      <c r="M1514" s="414"/>
      <c r="N1514" s="414"/>
      <c r="O1514" s="414"/>
      <c r="P1514" s="414"/>
      <c r="Q1514" s="414"/>
      <c r="R1514" s="414"/>
      <c r="S1514" s="414"/>
    </row>
    <row r="1515" spans="2:19" x14ac:dyDescent="0.3">
      <c r="B1515" s="414"/>
      <c r="C1515" s="414"/>
      <c r="D1515" s="414"/>
      <c r="E1515" s="414"/>
      <c r="F1515" s="414"/>
      <c r="G1515" s="414"/>
      <c r="H1515" s="414"/>
      <c r="I1515" s="414"/>
      <c r="J1515" s="414"/>
      <c r="K1515" s="414"/>
      <c r="L1515" s="414"/>
      <c r="M1515" s="414"/>
      <c r="N1515" s="414"/>
      <c r="O1515" s="414"/>
      <c r="P1515" s="414"/>
      <c r="Q1515" s="414"/>
      <c r="R1515" s="414"/>
      <c r="S1515" s="414"/>
    </row>
    <row r="1516" spans="2:19" x14ac:dyDescent="0.3">
      <c r="B1516" s="414"/>
      <c r="C1516" s="414"/>
      <c r="D1516" s="414"/>
      <c r="E1516" s="414"/>
      <c r="F1516" s="414"/>
      <c r="G1516" s="414"/>
      <c r="H1516" s="414"/>
      <c r="I1516" s="414"/>
      <c r="J1516" s="414"/>
      <c r="K1516" s="414"/>
      <c r="L1516" s="414"/>
      <c r="M1516" s="414"/>
      <c r="N1516" s="414"/>
      <c r="O1516" s="414"/>
      <c r="P1516" s="414"/>
      <c r="Q1516" s="414"/>
      <c r="R1516" s="414"/>
      <c r="S1516" s="414"/>
    </row>
    <row r="1517" spans="2:19" x14ac:dyDescent="0.3">
      <c r="B1517" s="414"/>
      <c r="C1517" s="414"/>
      <c r="D1517" s="414"/>
      <c r="E1517" s="414"/>
      <c r="F1517" s="414"/>
      <c r="G1517" s="414"/>
      <c r="H1517" s="414"/>
      <c r="I1517" s="414"/>
      <c r="J1517" s="414"/>
      <c r="K1517" s="414"/>
      <c r="L1517" s="414"/>
      <c r="M1517" s="414"/>
      <c r="N1517" s="414"/>
      <c r="O1517" s="414"/>
      <c r="P1517" s="414"/>
      <c r="Q1517" s="414"/>
      <c r="R1517" s="414"/>
      <c r="S1517" s="414"/>
    </row>
    <row r="1518" spans="2:19" x14ac:dyDescent="0.3">
      <c r="B1518" s="414"/>
      <c r="C1518" s="414"/>
      <c r="D1518" s="414"/>
      <c r="E1518" s="414"/>
      <c r="F1518" s="414"/>
      <c r="G1518" s="414"/>
      <c r="H1518" s="414"/>
      <c r="I1518" s="414"/>
      <c r="J1518" s="414"/>
      <c r="K1518" s="414"/>
      <c r="L1518" s="414"/>
      <c r="M1518" s="414"/>
      <c r="N1518" s="414"/>
      <c r="O1518" s="414"/>
      <c r="P1518" s="414"/>
      <c r="Q1518" s="414"/>
      <c r="R1518" s="414"/>
      <c r="S1518" s="414"/>
    </row>
    <row r="1519" spans="2:19" x14ac:dyDescent="0.3">
      <c r="B1519" s="414"/>
      <c r="C1519" s="414"/>
      <c r="D1519" s="414"/>
      <c r="E1519" s="414"/>
      <c r="F1519" s="414"/>
      <c r="G1519" s="414"/>
      <c r="H1519" s="414"/>
      <c r="I1519" s="414"/>
      <c r="J1519" s="414"/>
      <c r="K1519" s="414"/>
      <c r="L1519" s="414"/>
      <c r="M1519" s="414"/>
      <c r="N1519" s="414"/>
      <c r="O1519" s="414"/>
      <c r="P1519" s="414"/>
      <c r="Q1519" s="414"/>
      <c r="R1519" s="414"/>
      <c r="S1519" s="414"/>
    </row>
    <row r="1520" spans="2:19" x14ac:dyDescent="0.3">
      <c r="B1520" s="414"/>
      <c r="C1520" s="414"/>
      <c r="D1520" s="414"/>
      <c r="E1520" s="414"/>
      <c r="F1520" s="414"/>
      <c r="G1520" s="414"/>
      <c r="H1520" s="414"/>
      <c r="I1520" s="414"/>
      <c r="J1520" s="414"/>
      <c r="K1520" s="414"/>
      <c r="L1520" s="414"/>
      <c r="M1520" s="414"/>
      <c r="N1520" s="414"/>
      <c r="O1520" s="414"/>
      <c r="P1520" s="414"/>
      <c r="Q1520" s="414"/>
      <c r="R1520" s="414"/>
      <c r="S1520" s="414"/>
    </row>
    <row r="1521" spans="2:19" x14ac:dyDescent="0.3">
      <c r="B1521" s="414"/>
      <c r="C1521" s="414"/>
      <c r="D1521" s="414"/>
      <c r="E1521" s="414"/>
      <c r="F1521" s="414"/>
      <c r="G1521" s="414"/>
      <c r="H1521" s="414"/>
      <c r="I1521" s="414"/>
      <c r="J1521" s="414"/>
      <c r="K1521" s="414"/>
      <c r="L1521" s="414"/>
      <c r="M1521" s="414"/>
      <c r="N1521" s="414"/>
      <c r="O1521" s="414"/>
      <c r="P1521" s="414"/>
      <c r="Q1521" s="414"/>
      <c r="R1521" s="414"/>
      <c r="S1521" s="414"/>
    </row>
    <row r="1522" spans="2:19" x14ac:dyDescent="0.3">
      <c r="B1522" s="414"/>
      <c r="C1522" s="414"/>
      <c r="D1522" s="414"/>
      <c r="E1522" s="414"/>
      <c r="F1522" s="414"/>
      <c r="G1522" s="414"/>
      <c r="H1522" s="414"/>
      <c r="I1522" s="414"/>
      <c r="J1522" s="414"/>
      <c r="K1522" s="414"/>
      <c r="L1522" s="414"/>
      <c r="M1522" s="414"/>
      <c r="N1522" s="414"/>
      <c r="O1522" s="414"/>
      <c r="P1522" s="414"/>
      <c r="Q1522" s="414"/>
      <c r="R1522" s="414"/>
      <c r="S1522" s="414"/>
    </row>
    <row r="1523" spans="2:19" x14ac:dyDescent="0.3">
      <c r="B1523" s="414"/>
      <c r="C1523" s="414"/>
      <c r="D1523" s="414"/>
      <c r="E1523" s="414"/>
      <c r="F1523" s="414"/>
      <c r="G1523" s="414"/>
      <c r="H1523" s="414"/>
      <c r="I1523" s="414"/>
      <c r="J1523" s="414"/>
      <c r="K1523" s="414"/>
      <c r="L1523" s="414"/>
      <c r="M1523" s="414"/>
      <c r="N1523" s="414"/>
      <c r="O1523" s="414"/>
      <c r="P1523" s="414"/>
      <c r="Q1523" s="414"/>
      <c r="R1523" s="414"/>
      <c r="S1523" s="414"/>
    </row>
    <row r="1524" spans="2:19" x14ac:dyDescent="0.3">
      <c r="B1524" s="414"/>
      <c r="C1524" s="414"/>
      <c r="D1524" s="414"/>
      <c r="E1524" s="414"/>
      <c r="F1524" s="414"/>
      <c r="G1524" s="414"/>
      <c r="H1524" s="414"/>
      <c r="I1524" s="414"/>
      <c r="J1524" s="414"/>
      <c r="K1524" s="414"/>
      <c r="L1524" s="414"/>
      <c r="M1524" s="414"/>
      <c r="N1524" s="414"/>
      <c r="O1524" s="414"/>
      <c r="P1524" s="414"/>
      <c r="Q1524" s="414"/>
      <c r="R1524" s="414"/>
      <c r="S1524" s="414"/>
    </row>
    <row r="1525" spans="2:19" x14ac:dyDescent="0.3">
      <c r="B1525" s="414"/>
      <c r="C1525" s="414"/>
      <c r="D1525" s="414"/>
      <c r="E1525" s="414"/>
      <c r="F1525" s="414"/>
      <c r="G1525" s="414"/>
      <c r="H1525" s="414"/>
      <c r="I1525" s="414"/>
      <c r="J1525" s="414"/>
      <c r="K1525" s="414"/>
      <c r="L1525" s="414"/>
      <c r="M1525" s="414"/>
      <c r="N1525" s="414"/>
      <c r="O1525" s="414"/>
      <c r="P1525" s="414"/>
      <c r="Q1525" s="414"/>
      <c r="R1525" s="414"/>
      <c r="S1525" s="414"/>
    </row>
    <row r="1526" spans="2:19" x14ac:dyDescent="0.3">
      <c r="B1526" s="414"/>
      <c r="C1526" s="414"/>
      <c r="D1526" s="414"/>
      <c r="E1526" s="414"/>
      <c r="F1526" s="414"/>
      <c r="G1526" s="414"/>
      <c r="H1526" s="414"/>
      <c r="I1526" s="414"/>
      <c r="J1526" s="414"/>
      <c r="K1526" s="414"/>
      <c r="L1526" s="414"/>
      <c r="M1526" s="414"/>
      <c r="N1526" s="414"/>
      <c r="O1526" s="414"/>
      <c r="P1526" s="414"/>
      <c r="Q1526" s="414"/>
      <c r="R1526" s="414"/>
      <c r="S1526" s="414"/>
    </row>
    <row r="1527" spans="2:19" x14ac:dyDescent="0.3">
      <c r="B1527" s="414"/>
      <c r="C1527" s="414"/>
      <c r="D1527" s="414"/>
      <c r="E1527" s="414"/>
      <c r="F1527" s="414"/>
      <c r="G1527" s="414"/>
      <c r="H1527" s="414"/>
      <c r="I1527" s="414"/>
      <c r="J1527" s="414"/>
      <c r="K1527" s="414"/>
      <c r="L1527" s="414"/>
      <c r="M1527" s="414"/>
      <c r="N1527" s="414"/>
      <c r="O1527" s="414"/>
      <c r="P1527" s="414"/>
      <c r="Q1527" s="414"/>
      <c r="R1527" s="414"/>
      <c r="S1527" s="414"/>
    </row>
    <row r="1528" spans="2:19" x14ac:dyDescent="0.3">
      <c r="B1528" s="414"/>
      <c r="C1528" s="414"/>
      <c r="D1528" s="414"/>
      <c r="E1528" s="414"/>
      <c r="F1528" s="414"/>
      <c r="G1528" s="414"/>
      <c r="H1528" s="414"/>
      <c r="I1528" s="414"/>
      <c r="J1528" s="414"/>
      <c r="K1528" s="414"/>
      <c r="L1528" s="414"/>
      <c r="M1528" s="414"/>
      <c r="N1528" s="414"/>
      <c r="O1528" s="414"/>
      <c r="P1528" s="414"/>
      <c r="Q1528" s="414"/>
      <c r="R1528" s="414"/>
      <c r="S1528" s="414"/>
    </row>
    <row r="1529" spans="2:19" x14ac:dyDescent="0.3">
      <c r="B1529" s="414"/>
      <c r="C1529" s="414"/>
      <c r="D1529" s="414"/>
      <c r="E1529" s="414"/>
      <c r="F1529" s="414"/>
      <c r="G1529" s="414"/>
      <c r="H1529" s="414"/>
      <c r="I1529" s="414"/>
      <c r="J1529" s="414"/>
      <c r="K1529" s="414"/>
      <c r="L1529" s="414"/>
      <c r="M1529" s="414"/>
      <c r="N1529" s="414"/>
      <c r="O1529" s="414"/>
      <c r="P1529" s="414"/>
      <c r="Q1529" s="414"/>
      <c r="R1529" s="414"/>
      <c r="S1529" s="414"/>
    </row>
    <row r="1530" spans="2:19" x14ac:dyDescent="0.3">
      <c r="B1530" s="414"/>
      <c r="C1530" s="414"/>
      <c r="D1530" s="414"/>
      <c r="E1530" s="414"/>
      <c r="F1530" s="414"/>
      <c r="G1530" s="414"/>
      <c r="H1530" s="414"/>
      <c r="I1530" s="414"/>
      <c r="J1530" s="414"/>
      <c r="K1530" s="414"/>
      <c r="L1530" s="414"/>
      <c r="M1530" s="414"/>
      <c r="N1530" s="414"/>
      <c r="O1530" s="414"/>
      <c r="P1530" s="414"/>
      <c r="Q1530" s="414"/>
      <c r="R1530" s="414"/>
      <c r="S1530" s="414"/>
    </row>
    <row r="1531" spans="2:19" x14ac:dyDescent="0.3">
      <c r="B1531" s="414"/>
      <c r="C1531" s="414"/>
      <c r="D1531" s="414"/>
      <c r="E1531" s="414"/>
      <c r="F1531" s="414"/>
      <c r="G1531" s="414"/>
      <c r="H1531" s="414"/>
      <c r="I1531" s="414"/>
      <c r="J1531" s="414"/>
      <c r="K1531" s="414"/>
      <c r="L1531" s="414"/>
      <c r="M1531" s="414"/>
      <c r="N1531" s="414"/>
      <c r="O1531" s="414"/>
      <c r="P1531" s="414"/>
      <c r="Q1531" s="414"/>
      <c r="R1531" s="414"/>
      <c r="S1531" s="414"/>
    </row>
    <row r="1532" spans="2:19" x14ac:dyDescent="0.3">
      <c r="B1532" s="414"/>
      <c r="C1532" s="414"/>
      <c r="D1532" s="414"/>
      <c r="E1532" s="414"/>
      <c r="F1532" s="414"/>
      <c r="G1532" s="414"/>
      <c r="H1532" s="414"/>
      <c r="I1532" s="414"/>
      <c r="J1532" s="414"/>
      <c r="K1532" s="414"/>
      <c r="L1532" s="414"/>
      <c r="M1532" s="414"/>
      <c r="N1532" s="414"/>
      <c r="O1532" s="414"/>
      <c r="P1532" s="414"/>
      <c r="Q1532" s="414"/>
      <c r="R1532" s="414"/>
      <c r="S1532" s="414"/>
    </row>
    <row r="1533" spans="2:19" x14ac:dyDescent="0.3">
      <c r="B1533" s="414"/>
      <c r="C1533" s="414"/>
      <c r="D1533" s="414"/>
      <c r="E1533" s="414"/>
      <c r="F1533" s="414"/>
      <c r="G1533" s="414"/>
      <c r="H1533" s="414"/>
      <c r="I1533" s="414"/>
      <c r="J1533" s="414"/>
      <c r="K1533" s="414"/>
      <c r="L1533" s="414"/>
      <c r="M1533" s="414"/>
      <c r="N1533" s="414"/>
      <c r="O1533" s="414"/>
      <c r="P1533" s="414"/>
      <c r="Q1533" s="414"/>
      <c r="R1533" s="414"/>
      <c r="S1533" s="414"/>
    </row>
    <row r="1534" spans="2:19" x14ac:dyDescent="0.3">
      <c r="B1534" s="414"/>
      <c r="C1534" s="414"/>
      <c r="D1534" s="414"/>
      <c r="E1534" s="414"/>
      <c r="F1534" s="414"/>
      <c r="G1534" s="414"/>
      <c r="H1534" s="414"/>
      <c r="I1534" s="414"/>
      <c r="J1534" s="414"/>
      <c r="K1534" s="414"/>
      <c r="L1534" s="414"/>
      <c r="M1534" s="414"/>
      <c r="N1534" s="414"/>
      <c r="O1534" s="414"/>
      <c r="P1534" s="414"/>
      <c r="Q1534" s="414"/>
      <c r="R1534" s="414"/>
      <c r="S1534" s="414"/>
    </row>
    <row r="1535" spans="2:19" x14ac:dyDescent="0.3">
      <c r="B1535" s="414"/>
      <c r="C1535" s="414"/>
      <c r="D1535" s="414"/>
      <c r="E1535" s="414"/>
      <c r="F1535" s="414"/>
      <c r="G1535" s="414"/>
      <c r="H1535" s="414"/>
      <c r="I1535" s="414"/>
      <c r="J1535" s="414"/>
      <c r="K1535" s="414"/>
      <c r="L1535" s="414"/>
      <c r="M1535" s="414"/>
      <c r="N1535" s="414"/>
      <c r="O1535" s="414"/>
      <c r="P1535" s="414"/>
      <c r="Q1535" s="414"/>
      <c r="R1535" s="414"/>
      <c r="S1535" s="414"/>
    </row>
    <row r="1536" spans="2:19" x14ac:dyDescent="0.3">
      <c r="B1536" s="414"/>
      <c r="C1536" s="414"/>
      <c r="D1536" s="414"/>
      <c r="E1536" s="414"/>
      <c r="F1536" s="414"/>
      <c r="G1536" s="414"/>
      <c r="H1536" s="414"/>
      <c r="I1536" s="414"/>
      <c r="J1536" s="414"/>
      <c r="K1536" s="414"/>
      <c r="L1536" s="414"/>
      <c r="M1536" s="414"/>
      <c r="N1536" s="414"/>
      <c r="O1536" s="414"/>
      <c r="P1536" s="414"/>
      <c r="Q1536" s="414"/>
      <c r="R1536" s="414"/>
      <c r="S1536" s="414"/>
    </row>
    <row r="1537" spans="2:19" x14ac:dyDescent="0.3">
      <c r="B1537" s="414"/>
      <c r="C1537" s="414"/>
      <c r="D1537" s="414"/>
      <c r="E1537" s="414"/>
      <c r="F1537" s="414"/>
      <c r="G1537" s="414"/>
      <c r="H1537" s="414"/>
      <c r="I1537" s="414"/>
      <c r="J1537" s="414"/>
      <c r="K1537" s="414"/>
      <c r="L1537" s="414"/>
      <c r="M1537" s="414"/>
      <c r="N1537" s="414"/>
      <c r="O1537" s="414"/>
      <c r="P1537" s="414"/>
      <c r="Q1537" s="414"/>
      <c r="R1537" s="414"/>
      <c r="S1537" s="414"/>
    </row>
    <row r="1538" spans="2:19" x14ac:dyDescent="0.3">
      <c r="B1538" s="414"/>
      <c r="C1538" s="414"/>
      <c r="D1538" s="414"/>
      <c r="E1538" s="414"/>
      <c r="F1538" s="414"/>
      <c r="G1538" s="414"/>
      <c r="H1538" s="414"/>
      <c r="I1538" s="414"/>
      <c r="J1538" s="414"/>
      <c r="K1538" s="414"/>
      <c r="L1538" s="414"/>
      <c r="M1538" s="414"/>
      <c r="N1538" s="414"/>
      <c r="O1538" s="414"/>
      <c r="P1538" s="414"/>
      <c r="Q1538" s="414"/>
      <c r="R1538" s="414"/>
      <c r="S1538" s="414"/>
    </row>
    <row r="1539" spans="2:19" x14ac:dyDescent="0.3">
      <c r="B1539" s="414"/>
      <c r="C1539" s="414"/>
      <c r="D1539" s="414"/>
      <c r="E1539" s="414"/>
      <c r="F1539" s="414"/>
      <c r="G1539" s="414"/>
      <c r="H1539" s="414"/>
      <c r="I1539" s="414"/>
      <c r="J1539" s="414"/>
      <c r="K1539" s="414"/>
      <c r="L1539" s="414"/>
      <c r="M1539" s="414"/>
      <c r="N1539" s="414"/>
      <c r="O1539" s="414"/>
      <c r="P1539" s="414"/>
      <c r="Q1539" s="414"/>
      <c r="R1539" s="414"/>
      <c r="S1539" s="414"/>
    </row>
    <row r="1540" spans="2:19" x14ac:dyDescent="0.3">
      <c r="B1540" s="414"/>
      <c r="C1540" s="414"/>
      <c r="D1540" s="414"/>
      <c r="E1540" s="414"/>
      <c r="F1540" s="414"/>
      <c r="G1540" s="414"/>
      <c r="H1540" s="414"/>
      <c r="I1540" s="414"/>
      <c r="J1540" s="414"/>
      <c r="K1540" s="414"/>
      <c r="L1540" s="414"/>
      <c r="M1540" s="414"/>
      <c r="N1540" s="414"/>
      <c r="O1540" s="414"/>
      <c r="P1540" s="414"/>
      <c r="Q1540" s="414"/>
      <c r="R1540" s="414"/>
      <c r="S1540" s="414"/>
    </row>
    <row r="1541" spans="2:19" x14ac:dyDescent="0.3">
      <c r="B1541" s="414"/>
      <c r="C1541" s="414"/>
      <c r="D1541" s="414"/>
      <c r="E1541" s="414"/>
      <c r="F1541" s="414"/>
      <c r="G1541" s="414"/>
      <c r="H1541" s="414"/>
      <c r="I1541" s="414"/>
      <c r="J1541" s="414"/>
      <c r="K1541" s="414"/>
      <c r="L1541" s="414"/>
      <c r="M1541" s="414"/>
      <c r="N1541" s="414"/>
      <c r="O1541" s="414"/>
      <c r="P1541" s="414"/>
      <c r="Q1541" s="414"/>
      <c r="R1541" s="414"/>
      <c r="S1541" s="414"/>
    </row>
    <row r="1542" spans="2:19" x14ac:dyDescent="0.3">
      <c r="B1542" s="414"/>
      <c r="C1542" s="414"/>
      <c r="D1542" s="414"/>
      <c r="E1542" s="414"/>
      <c r="F1542" s="414"/>
      <c r="G1542" s="414"/>
      <c r="H1542" s="414"/>
      <c r="I1542" s="414"/>
      <c r="J1542" s="414"/>
      <c r="K1542" s="414"/>
      <c r="L1542" s="414"/>
      <c r="M1542" s="414"/>
      <c r="N1542" s="414"/>
      <c r="O1542" s="414"/>
      <c r="P1542" s="414"/>
      <c r="Q1542" s="414"/>
      <c r="R1542" s="414"/>
      <c r="S1542" s="414"/>
    </row>
    <row r="1543" spans="2:19" x14ac:dyDescent="0.3">
      <c r="B1543" s="414"/>
      <c r="C1543" s="414"/>
      <c r="D1543" s="414"/>
      <c r="E1543" s="414"/>
      <c r="F1543" s="414"/>
      <c r="G1543" s="414"/>
      <c r="H1543" s="414"/>
      <c r="I1543" s="414"/>
      <c r="J1543" s="414"/>
      <c r="K1543" s="414"/>
      <c r="L1543" s="414"/>
      <c r="M1543" s="414"/>
      <c r="N1543" s="414"/>
      <c r="O1543" s="414"/>
      <c r="P1543" s="414"/>
      <c r="Q1543" s="414"/>
      <c r="R1543" s="414"/>
      <c r="S1543" s="414"/>
    </row>
    <row r="1544" spans="2:19" x14ac:dyDescent="0.3">
      <c r="B1544" s="414"/>
      <c r="C1544" s="414"/>
      <c r="D1544" s="414"/>
      <c r="E1544" s="414"/>
      <c r="F1544" s="414"/>
      <c r="G1544" s="414"/>
      <c r="H1544" s="414"/>
      <c r="I1544" s="414"/>
      <c r="J1544" s="414"/>
      <c r="K1544" s="414"/>
      <c r="L1544" s="414"/>
      <c r="M1544" s="414"/>
      <c r="N1544" s="414"/>
      <c r="O1544" s="414"/>
      <c r="P1544" s="414"/>
      <c r="Q1544" s="414"/>
      <c r="R1544" s="414"/>
      <c r="S1544" s="414"/>
    </row>
    <row r="1545" spans="2:19" x14ac:dyDescent="0.3">
      <c r="B1545" s="414"/>
      <c r="C1545" s="414"/>
      <c r="D1545" s="414"/>
      <c r="E1545" s="414"/>
      <c r="F1545" s="414"/>
      <c r="G1545" s="414"/>
      <c r="H1545" s="414"/>
      <c r="I1545" s="414"/>
      <c r="J1545" s="414"/>
      <c r="K1545" s="414"/>
      <c r="L1545" s="414"/>
      <c r="M1545" s="414"/>
      <c r="N1545" s="414"/>
      <c r="O1545" s="414"/>
      <c r="P1545" s="414"/>
      <c r="Q1545" s="414"/>
      <c r="R1545" s="414"/>
      <c r="S1545" s="414"/>
    </row>
    <row r="1546" spans="2:19" x14ac:dyDescent="0.3">
      <c r="B1546" s="414"/>
      <c r="C1546" s="414"/>
      <c r="D1546" s="414"/>
      <c r="E1546" s="414"/>
      <c r="F1546" s="414"/>
      <c r="G1546" s="414"/>
      <c r="H1546" s="414"/>
      <c r="I1546" s="414"/>
      <c r="J1546" s="414"/>
      <c r="K1546" s="414"/>
      <c r="L1546" s="414"/>
      <c r="M1546" s="414"/>
      <c r="N1546" s="414"/>
      <c r="O1546" s="414"/>
      <c r="P1546" s="414"/>
      <c r="Q1546" s="414"/>
      <c r="R1546" s="414"/>
      <c r="S1546" s="414"/>
    </row>
    <row r="1547" spans="2:19" x14ac:dyDescent="0.3">
      <c r="B1547" s="414"/>
      <c r="C1547" s="414"/>
      <c r="D1547" s="414"/>
      <c r="E1547" s="414"/>
      <c r="F1547" s="414"/>
      <c r="G1547" s="414"/>
      <c r="H1547" s="414"/>
      <c r="I1547" s="414"/>
      <c r="J1547" s="414"/>
      <c r="K1547" s="414"/>
      <c r="L1547" s="414"/>
      <c r="M1547" s="414"/>
      <c r="N1547" s="414"/>
      <c r="O1547" s="414"/>
      <c r="P1547" s="414"/>
      <c r="Q1547" s="414"/>
      <c r="R1547" s="414"/>
      <c r="S1547" s="414"/>
    </row>
    <row r="1548" spans="2:19" x14ac:dyDescent="0.3">
      <c r="B1548" s="414"/>
      <c r="C1548" s="414"/>
      <c r="D1548" s="414"/>
      <c r="E1548" s="414"/>
      <c r="F1548" s="414"/>
      <c r="G1548" s="414"/>
      <c r="H1548" s="414"/>
      <c r="I1548" s="414"/>
      <c r="J1548" s="414"/>
      <c r="K1548" s="414"/>
      <c r="L1548" s="414"/>
      <c r="M1548" s="414"/>
      <c r="N1548" s="414"/>
      <c r="O1548" s="414"/>
      <c r="P1548" s="414"/>
      <c r="Q1548" s="414"/>
      <c r="R1548" s="414"/>
      <c r="S1548" s="414"/>
    </row>
    <row r="1549" spans="2:19" x14ac:dyDescent="0.3">
      <c r="B1549" s="414"/>
      <c r="C1549" s="414"/>
      <c r="D1549" s="414"/>
      <c r="E1549" s="414"/>
      <c r="F1549" s="414"/>
      <c r="G1549" s="414"/>
      <c r="H1549" s="414"/>
      <c r="I1549" s="414"/>
      <c r="J1549" s="414"/>
      <c r="K1549" s="414"/>
      <c r="L1549" s="414"/>
      <c r="M1549" s="414"/>
      <c r="N1549" s="414"/>
      <c r="O1549" s="414"/>
      <c r="P1549" s="414"/>
      <c r="Q1549" s="414"/>
      <c r="R1549" s="414"/>
      <c r="S1549" s="414"/>
    </row>
    <row r="1550" spans="2:19" x14ac:dyDescent="0.3">
      <c r="B1550" s="414"/>
      <c r="C1550" s="414"/>
      <c r="D1550" s="414"/>
      <c r="E1550" s="414"/>
      <c r="F1550" s="414"/>
      <c r="G1550" s="414"/>
      <c r="H1550" s="414"/>
      <c r="I1550" s="414"/>
      <c r="J1550" s="414"/>
      <c r="K1550" s="414"/>
      <c r="L1550" s="414"/>
      <c r="M1550" s="414"/>
      <c r="N1550" s="414"/>
      <c r="O1550" s="414"/>
      <c r="P1550" s="414"/>
      <c r="Q1550" s="414"/>
      <c r="R1550" s="414"/>
      <c r="S1550" s="414"/>
    </row>
    <row r="1551" spans="2:19" x14ac:dyDescent="0.3">
      <c r="B1551" s="414"/>
      <c r="C1551" s="414"/>
      <c r="D1551" s="414"/>
      <c r="E1551" s="414"/>
      <c r="F1551" s="414"/>
      <c r="G1551" s="414"/>
      <c r="H1551" s="414"/>
      <c r="I1551" s="414"/>
      <c r="J1551" s="414"/>
      <c r="K1551" s="414"/>
      <c r="L1551" s="414"/>
      <c r="M1551" s="414"/>
      <c r="N1551" s="414"/>
      <c r="O1551" s="414"/>
      <c r="P1551" s="414"/>
      <c r="Q1551" s="414"/>
      <c r="R1551" s="414"/>
      <c r="S1551" s="414"/>
    </row>
    <row r="1552" spans="2:19" x14ac:dyDescent="0.3">
      <c r="B1552" s="414"/>
      <c r="C1552" s="414"/>
      <c r="D1552" s="414"/>
      <c r="E1552" s="414"/>
      <c r="F1552" s="414"/>
      <c r="G1552" s="414"/>
      <c r="H1552" s="414"/>
      <c r="I1552" s="414"/>
      <c r="J1552" s="414"/>
      <c r="K1552" s="414"/>
      <c r="L1552" s="414"/>
      <c r="M1552" s="414"/>
      <c r="N1552" s="414"/>
      <c r="O1552" s="414"/>
      <c r="P1552" s="414"/>
      <c r="Q1552" s="414"/>
      <c r="R1552" s="414"/>
      <c r="S1552" s="414"/>
    </row>
    <row r="1553" spans="2:19" x14ac:dyDescent="0.3">
      <c r="B1553" s="414"/>
      <c r="C1553" s="414"/>
      <c r="D1553" s="414"/>
      <c r="E1553" s="414"/>
      <c r="F1553" s="414"/>
      <c r="G1553" s="414"/>
      <c r="H1553" s="414"/>
      <c r="I1553" s="414"/>
      <c r="J1553" s="414"/>
      <c r="K1553" s="414"/>
      <c r="L1553" s="414"/>
      <c r="M1553" s="414"/>
      <c r="N1553" s="414"/>
      <c r="O1553" s="414"/>
      <c r="P1553" s="414"/>
      <c r="Q1553" s="414"/>
      <c r="R1553" s="414"/>
      <c r="S1553" s="414"/>
    </row>
    <row r="1554" spans="2:19" x14ac:dyDescent="0.3">
      <c r="B1554" s="414"/>
      <c r="C1554" s="414"/>
      <c r="D1554" s="414"/>
      <c r="E1554" s="414"/>
      <c r="F1554" s="414"/>
      <c r="G1554" s="414"/>
      <c r="H1554" s="414"/>
      <c r="I1554" s="414"/>
      <c r="J1554" s="414"/>
      <c r="K1554" s="414"/>
      <c r="L1554" s="414"/>
      <c r="M1554" s="414"/>
      <c r="N1554" s="414"/>
      <c r="O1554" s="414"/>
      <c r="P1554" s="414"/>
      <c r="Q1554" s="414"/>
      <c r="R1554" s="414"/>
      <c r="S1554" s="414"/>
    </row>
    <row r="1555" spans="2:19" x14ac:dyDescent="0.3">
      <c r="B1555" s="414"/>
      <c r="C1555" s="414"/>
      <c r="D1555" s="414"/>
      <c r="E1555" s="414"/>
      <c r="F1555" s="414"/>
      <c r="G1555" s="414"/>
      <c r="H1555" s="414"/>
      <c r="I1555" s="414"/>
      <c r="J1555" s="414"/>
      <c r="K1555" s="414"/>
      <c r="L1555" s="414"/>
      <c r="M1555" s="414"/>
      <c r="N1555" s="414"/>
      <c r="O1555" s="414"/>
      <c r="P1555" s="414"/>
      <c r="Q1555" s="414"/>
      <c r="R1555" s="414"/>
      <c r="S1555" s="414"/>
    </row>
    <row r="1556" spans="2:19" x14ac:dyDescent="0.3">
      <c r="B1556" s="414"/>
      <c r="C1556" s="414"/>
      <c r="D1556" s="414"/>
      <c r="E1556" s="414"/>
      <c r="F1556" s="414"/>
      <c r="G1556" s="414"/>
      <c r="H1556" s="414"/>
      <c r="I1556" s="414"/>
      <c r="J1556" s="414"/>
      <c r="K1556" s="414"/>
      <c r="L1556" s="414"/>
      <c r="M1556" s="414"/>
      <c r="N1556" s="414"/>
      <c r="O1556" s="414"/>
      <c r="P1556" s="414"/>
      <c r="Q1556" s="414"/>
      <c r="R1556" s="414"/>
      <c r="S1556" s="414"/>
    </row>
    <row r="1557" spans="2:19" x14ac:dyDescent="0.3">
      <c r="B1557" s="414"/>
      <c r="C1557" s="414"/>
      <c r="D1557" s="414"/>
      <c r="E1557" s="414"/>
      <c r="F1557" s="414"/>
      <c r="G1557" s="414"/>
      <c r="H1557" s="414"/>
      <c r="I1557" s="414"/>
      <c r="J1557" s="414"/>
      <c r="K1557" s="414"/>
      <c r="L1557" s="414"/>
      <c r="M1557" s="414"/>
      <c r="N1557" s="414"/>
      <c r="O1557" s="414"/>
      <c r="P1557" s="414"/>
      <c r="Q1557" s="414"/>
      <c r="R1557" s="414"/>
      <c r="S1557" s="414"/>
    </row>
    <row r="1558" spans="2:19" x14ac:dyDescent="0.3">
      <c r="B1558" s="414"/>
      <c r="C1558" s="414"/>
      <c r="D1558" s="414"/>
      <c r="E1558" s="414"/>
      <c r="F1558" s="414"/>
      <c r="G1558" s="414"/>
      <c r="H1558" s="414"/>
      <c r="I1558" s="414"/>
      <c r="J1558" s="414"/>
      <c r="K1558" s="414"/>
      <c r="L1558" s="414"/>
      <c r="M1558" s="414"/>
      <c r="N1558" s="414"/>
      <c r="O1558" s="414"/>
      <c r="P1558" s="414"/>
      <c r="Q1558" s="414"/>
      <c r="R1558" s="414"/>
      <c r="S1558" s="414"/>
    </row>
    <row r="1559" spans="2:19" x14ac:dyDescent="0.3">
      <c r="B1559" s="414"/>
      <c r="C1559" s="414"/>
      <c r="D1559" s="414"/>
      <c r="E1559" s="414"/>
      <c r="F1559" s="414"/>
      <c r="G1559" s="414"/>
      <c r="H1559" s="414"/>
      <c r="I1559" s="414"/>
      <c r="J1559" s="414"/>
      <c r="K1559" s="414"/>
      <c r="L1559" s="414"/>
      <c r="M1559" s="414"/>
      <c r="N1559" s="414"/>
      <c r="O1559" s="414"/>
      <c r="P1559" s="414"/>
      <c r="Q1559" s="414"/>
      <c r="R1559" s="414"/>
      <c r="S1559" s="414"/>
    </row>
    <row r="1560" spans="2:19" x14ac:dyDescent="0.3">
      <c r="B1560" s="414"/>
      <c r="C1560" s="414"/>
      <c r="D1560" s="414"/>
      <c r="E1560" s="414"/>
      <c r="F1560" s="414"/>
      <c r="G1560" s="414"/>
      <c r="H1560" s="414"/>
      <c r="I1560" s="414"/>
      <c r="J1560" s="414"/>
      <c r="K1560" s="414"/>
      <c r="L1560" s="414"/>
      <c r="M1560" s="414"/>
      <c r="N1560" s="414"/>
      <c r="O1560" s="414"/>
      <c r="P1560" s="414"/>
      <c r="Q1560" s="414"/>
      <c r="R1560" s="414"/>
      <c r="S1560" s="414"/>
    </row>
    <row r="1561" spans="2:19" x14ac:dyDescent="0.3">
      <c r="B1561" s="414"/>
      <c r="C1561" s="414"/>
      <c r="D1561" s="414"/>
      <c r="E1561" s="414"/>
      <c r="F1561" s="414"/>
      <c r="G1561" s="414"/>
      <c r="H1561" s="414"/>
      <c r="I1561" s="414"/>
      <c r="J1561" s="414"/>
      <c r="K1561" s="414"/>
      <c r="L1561" s="414"/>
      <c r="M1561" s="414"/>
      <c r="N1561" s="414"/>
      <c r="O1561" s="414"/>
      <c r="P1561" s="414"/>
      <c r="Q1561" s="414"/>
      <c r="R1561" s="414"/>
      <c r="S1561" s="414"/>
    </row>
    <row r="1562" spans="2:19" x14ac:dyDescent="0.3">
      <c r="B1562" s="414"/>
      <c r="C1562" s="414"/>
      <c r="D1562" s="414"/>
      <c r="E1562" s="414"/>
      <c r="F1562" s="414"/>
      <c r="G1562" s="414"/>
      <c r="H1562" s="414"/>
      <c r="I1562" s="414"/>
      <c r="J1562" s="414"/>
      <c r="K1562" s="414"/>
      <c r="L1562" s="414"/>
      <c r="M1562" s="414"/>
      <c r="N1562" s="414"/>
      <c r="O1562" s="414"/>
      <c r="P1562" s="414"/>
      <c r="Q1562" s="414"/>
      <c r="R1562" s="414"/>
      <c r="S1562" s="414"/>
    </row>
    <row r="1563" spans="2:19" x14ac:dyDescent="0.3">
      <c r="B1563" s="414"/>
      <c r="C1563" s="414"/>
      <c r="D1563" s="414"/>
      <c r="E1563" s="414"/>
      <c r="F1563" s="414"/>
      <c r="G1563" s="414"/>
      <c r="H1563" s="414"/>
      <c r="I1563" s="414"/>
      <c r="J1563" s="414"/>
      <c r="K1563" s="414"/>
      <c r="L1563" s="414"/>
      <c r="M1563" s="414"/>
      <c r="N1563" s="414"/>
      <c r="O1563" s="414"/>
      <c r="P1563" s="414"/>
      <c r="Q1563" s="414"/>
      <c r="R1563" s="414"/>
      <c r="S1563" s="414"/>
    </row>
    <row r="1564" spans="2:19" x14ac:dyDescent="0.3">
      <c r="B1564" s="414"/>
      <c r="C1564" s="414"/>
      <c r="D1564" s="414"/>
      <c r="E1564" s="414"/>
      <c r="F1564" s="414"/>
      <c r="G1564" s="414"/>
      <c r="H1564" s="414"/>
      <c r="I1564" s="414"/>
      <c r="J1564" s="414"/>
      <c r="K1564" s="414"/>
      <c r="L1564" s="414"/>
      <c r="M1564" s="414"/>
      <c r="N1564" s="414"/>
      <c r="O1564" s="414"/>
      <c r="P1564" s="414"/>
      <c r="Q1564" s="414"/>
      <c r="R1564" s="414"/>
      <c r="S1564" s="414"/>
    </row>
    <row r="1565" spans="2:19" x14ac:dyDescent="0.3">
      <c r="B1565" s="414"/>
      <c r="C1565" s="414"/>
      <c r="D1565" s="414"/>
      <c r="E1565" s="414"/>
      <c r="F1565" s="414"/>
      <c r="G1565" s="414"/>
      <c r="H1565" s="414"/>
      <c r="I1565" s="414"/>
      <c r="J1565" s="414"/>
      <c r="K1565" s="414"/>
      <c r="L1565" s="414"/>
      <c r="M1565" s="414"/>
      <c r="N1565" s="414"/>
      <c r="O1565" s="414"/>
      <c r="P1565" s="414"/>
      <c r="Q1565" s="414"/>
      <c r="R1565" s="414"/>
      <c r="S1565" s="414"/>
    </row>
    <row r="1566" spans="2:19" x14ac:dyDescent="0.3">
      <c r="B1566" s="414"/>
      <c r="C1566" s="414"/>
      <c r="D1566" s="414"/>
      <c r="E1566" s="414"/>
      <c r="F1566" s="414"/>
      <c r="G1566" s="414"/>
      <c r="H1566" s="414"/>
      <c r="I1566" s="414"/>
      <c r="J1566" s="414"/>
      <c r="K1566" s="414"/>
      <c r="L1566" s="414"/>
      <c r="M1566" s="414"/>
      <c r="N1566" s="414"/>
      <c r="O1566" s="414"/>
      <c r="P1566" s="414"/>
      <c r="Q1566" s="414"/>
      <c r="R1566" s="414"/>
      <c r="S1566" s="414"/>
    </row>
    <row r="1567" spans="2:19" x14ac:dyDescent="0.3">
      <c r="B1567" s="414"/>
      <c r="C1567" s="414"/>
      <c r="D1567" s="414"/>
      <c r="E1567" s="414"/>
      <c r="F1567" s="414"/>
      <c r="G1567" s="414"/>
      <c r="H1567" s="414"/>
      <c r="I1567" s="414"/>
      <c r="J1567" s="414"/>
      <c r="K1567" s="414"/>
      <c r="L1567" s="414"/>
      <c r="M1567" s="414"/>
      <c r="N1567" s="414"/>
      <c r="O1567" s="414"/>
      <c r="P1567" s="414"/>
      <c r="Q1567" s="414"/>
      <c r="R1567" s="414"/>
      <c r="S1567" s="414"/>
    </row>
    <row r="1568" spans="2:19" x14ac:dyDescent="0.3">
      <c r="B1568" s="414"/>
      <c r="C1568" s="414"/>
      <c r="D1568" s="414"/>
      <c r="E1568" s="414"/>
      <c r="F1568" s="414"/>
      <c r="G1568" s="414"/>
      <c r="H1568" s="414"/>
      <c r="I1568" s="414"/>
      <c r="J1568" s="414"/>
      <c r="K1568" s="414"/>
      <c r="L1568" s="414"/>
      <c r="M1568" s="414"/>
      <c r="N1568" s="414"/>
      <c r="O1568" s="414"/>
      <c r="P1568" s="414"/>
      <c r="Q1568" s="414"/>
      <c r="R1568" s="414"/>
      <c r="S1568" s="414"/>
    </row>
    <row r="1569" spans="2:19" x14ac:dyDescent="0.3">
      <c r="B1569" s="414"/>
      <c r="C1569" s="414"/>
      <c r="D1569" s="414"/>
      <c r="E1569" s="414"/>
      <c r="F1569" s="414"/>
      <c r="G1569" s="414"/>
      <c r="H1569" s="414"/>
      <c r="I1569" s="414"/>
      <c r="J1569" s="414"/>
      <c r="K1569" s="414"/>
      <c r="L1569" s="414"/>
      <c r="M1569" s="414"/>
      <c r="N1569" s="414"/>
      <c r="O1569" s="414"/>
      <c r="P1569" s="414"/>
      <c r="Q1569" s="414"/>
      <c r="R1569" s="414"/>
      <c r="S1569" s="414"/>
    </row>
    <row r="1570" spans="2:19" x14ac:dyDescent="0.3">
      <c r="B1570" s="414"/>
      <c r="C1570" s="414"/>
      <c r="D1570" s="414"/>
      <c r="E1570" s="414"/>
      <c r="F1570" s="414"/>
      <c r="G1570" s="414"/>
      <c r="H1570" s="414"/>
      <c r="I1570" s="414"/>
      <c r="J1570" s="414"/>
      <c r="K1570" s="414"/>
      <c r="L1570" s="414"/>
      <c r="M1570" s="414"/>
      <c r="N1570" s="414"/>
      <c r="O1570" s="414"/>
      <c r="P1570" s="414"/>
      <c r="Q1570" s="414"/>
      <c r="R1570" s="414"/>
      <c r="S1570" s="414"/>
    </row>
    <row r="1571" spans="2:19" x14ac:dyDescent="0.3">
      <c r="B1571" s="414"/>
      <c r="C1571" s="414"/>
      <c r="D1571" s="414"/>
      <c r="E1571" s="414"/>
      <c r="F1571" s="414"/>
      <c r="G1571" s="414"/>
      <c r="H1571" s="414"/>
      <c r="I1571" s="414"/>
      <c r="J1571" s="414"/>
      <c r="K1571" s="414"/>
      <c r="L1571" s="414"/>
      <c r="M1571" s="414"/>
      <c r="N1571" s="414"/>
      <c r="O1571" s="414"/>
      <c r="P1571" s="414"/>
      <c r="Q1571" s="414"/>
      <c r="R1571" s="414"/>
      <c r="S1571" s="414"/>
    </row>
    <row r="1572" spans="2:19" x14ac:dyDescent="0.3">
      <c r="B1572" s="414"/>
      <c r="C1572" s="414"/>
      <c r="D1572" s="414"/>
      <c r="E1572" s="414"/>
      <c r="F1572" s="414"/>
      <c r="G1572" s="414"/>
      <c r="H1572" s="414"/>
      <c r="I1572" s="414"/>
      <c r="J1572" s="414"/>
      <c r="K1572" s="414"/>
      <c r="L1572" s="414"/>
      <c r="M1572" s="414"/>
      <c r="N1572" s="414"/>
      <c r="O1572" s="414"/>
      <c r="P1572" s="414"/>
      <c r="Q1572" s="414"/>
      <c r="R1572" s="414"/>
      <c r="S1572" s="414"/>
    </row>
    <row r="1573" spans="2:19" x14ac:dyDescent="0.3">
      <c r="B1573" s="414"/>
      <c r="C1573" s="414"/>
      <c r="D1573" s="414"/>
      <c r="E1573" s="414"/>
      <c r="F1573" s="414"/>
      <c r="G1573" s="414"/>
      <c r="H1573" s="414"/>
      <c r="I1573" s="414"/>
      <c r="J1573" s="414"/>
      <c r="K1573" s="414"/>
      <c r="L1573" s="414"/>
      <c r="M1573" s="414"/>
      <c r="N1573" s="414"/>
      <c r="O1573" s="414"/>
      <c r="P1573" s="414"/>
      <c r="Q1573" s="414"/>
      <c r="R1573" s="414"/>
      <c r="S1573" s="414"/>
    </row>
    <row r="1574" spans="2:19" x14ac:dyDescent="0.3">
      <c r="B1574" s="414"/>
      <c r="C1574" s="414"/>
      <c r="D1574" s="414"/>
      <c r="E1574" s="414"/>
      <c r="F1574" s="414"/>
      <c r="G1574" s="414"/>
      <c r="H1574" s="414"/>
      <c r="I1574" s="414"/>
      <c r="J1574" s="414"/>
      <c r="K1574" s="414"/>
      <c r="L1574" s="414"/>
      <c r="M1574" s="414"/>
      <c r="N1574" s="414"/>
      <c r="O1574" s="414"/>
      <c r="P1574" s="414"/>
      <c r="Q1574" s="414"/>
      <c r="R1574" s="414"/>
      <c r="S1574" s="414"/>
    </row>
    <row r="1575" spans="2:19" x14ac:dyDescent="0.3">
      <c r="B1575" s="414"/>
      <c r="C1575" s="414"/>
      <c r="D1575" s="414"/>
      <c r="E1575" s="414"/>
      <c r="F1575" s="414"/>
      <c r="G1575" s="414"/>
      <c r="H1575" s="414"/>
      <c r="I1575" s="414"/>
      <c r="J1575" s="414"/>
      <c r="K1575" s="414"/>
      <c r="L1575" s="414"/>
      <c r="M1575" s="414"/>
      <c r="N1575" s="414"/>
      <c r="O1575" s="414"/>
      <c r="P1575" s="414"/>
      <c r="Q1575" s="414"/>
      <c r="R1575" s="414"/>
      <c r="S1575" s="414"/>
    </row>
    <row r="1576" spans="2:19" x14ac:dyDescent="0.3">
      <c r="B1576" s="414"/>
      <c r="C1576" s="414"/>
      <c r="D1576" s="414"/>
      <c r="E1576" s="414"/>
      <c r="F1576" s="414"/>
      <c r="G1576" s="414"/>
      <c r="H1576" s="414"/>
      <c r="I1576" s="414"/>
      <c r="J1576" s="414"/>
      <c r="K1576" s="414"/>
      <c r="L1576" s="414"/>
      <c r="M1576" s="414"/>
      <c r="N1576" s="414"/>
      <c r="O1576" s="414"/>
      <c r="P1576" s="414"/>
      <c r="Q1576" s="414"/>
      <c r="R1576" s="414"/>
      <c r="S1576" s="414"/>
    </row>
    <row r="1577" spans="2:19" x14ac:dyDescent="0.3">
      <c r="B1577" s="414"/>
      <c r="C1577" s="414"/>
      <c r="D1577" s="414"/>
      <c r="E1577" s="414"/>
      <c r="F1577" s="414"/>
      <c r="G1577" s="414"/>
      <c r="H1577" s="414"/>
      <c r="I1577" s="414"/>
      <c r="J1577" s="414"/>
      <c r="K1577" s="414"/>
      <c r="L1577" s="414"/>
      <c r="M1577" s="414"/>
      <c r="N1577" s="414"/>
      <c r="O1577" s="414"/>
      <c r="P1577" s="414"/>
      <c r="Q1577" s="414"/>
      <c r="R1577" s="414"/>
      <c r="S1577" s="414"/>
    </row>
    <row r="1578" spans="2:19" x14ac:dyDescent="0.3">
      <c r="B1578" s="414"/>
      <c r="C1578" s="414"/>
      <c r="D1578" s="414"/>
      <c r="E1578" s="414"/>
      <c r="F1578" s="414"/>
      <c r="G1578" s="414"/>
      <c r="H1578" s="414"/>
      <c r="I1578" s="414"/>
      <c r="J1578" s="414"/>
      <c r="K1578" s="414"/>
      <c r="L1578" s="414"/>
      <c r="M1578" s="414"/>
      <c r="N1578" s="414"/>
      <c r="O1578" s="414"/>
      <c r="P1578" s="414"/>
      <c r="Q1578" s="414"/>
      <c r="R1578" s="414"/>
      <c r="S1578" s="414"/>
    </row>
    <row r="1579" spans="2:19" x14ac:dyDescent="0.3">
      <c r="B1579" s="414"/>
      <c r="C1579" s="414"/>
      <c r="D1579" s="414"/>
      <c r="E1579" s="414"/>
      <c r="F1579" s="414"/>
      <c r="G1579" s="414"/>
      <c r="H1579" s="414"/>
      <c r="I1579" s="414"/>
      <c r="J1579" s="414"/>
      <c r="K1579" s="414"/>
      <c r="L1579" s="414"/>
      <c r="M1579" s="414"/>
      <c r="N1579" s="414"/>
      <c r="O1579" s="414"/>
      <c r="P1579" s="414"/>
      <c r="Q1579" s="414"/>
      <c r="R1579" s="414"/>
      <c r="S1579" s="414"/>
    </row>
    <row r="1580" spans="2:19" x14ac:dyDescent="0.3">
      <c r="B1580" s="414"/>
      <c r="C1580" s="414"/>
      <c r="D1580" s="414"/>
      <c r="E1580" s="414"/>
      <c r="F1580" s="414"/>
      <c r="G1580" s="414"/>
      <c r="H1580" s="414"/>
      <c r="I1580" s="414"/>
      <c r="J1580" s="414"/>
      <c r="K1580" s="414"/>
      <c r="L1580" s="414"/>
      <c r="M1580" s="414"/>
      <c r="N1580" s="414"/>
      <c r="O1580" s="414"/>
      <c r="P1580" s="414"/>
      <c r="Q1580" s="414"/>
      <c r="R1580" s="414"/>
      <c r="S1580" s="414"/>
    </row>
    <row r="1581" spans="2:19" x14ac:dyDescent="0.3">
      <c r="B1581" s="414"/>
      <c r="C1581" s="414"/>
      <c r="D1581" s="414"/>
      <c r="E1581" s="414"/>
      <c r="F1581" s="414"/>
      <c r="G1581" s="414"/>
      <c r="H1581" s="414"/>
      <c r="I1581" s="414"/>
      <c r="J1581" s="414"/>
      <c r="K1581" s="414"/>
      <c r="L1581" s="414"/>
      <c r="M1581" s="414"/>
      <c r="N1581" s="414"/>
      <c r="O1581" s="414"/>
      <c r="P1581" s="414"/>
      <c r="Q1581" s="414"/>
      <c r="R1581" s="414"/>
      <c r="S1581" s="414"/>
    </row>
    <row r="1582" spans="2:19" x14ac:dyDescent="0.3">
      <c r="B1582" s="414"/>
      <c r="C1582" s="414"/>
      <c r="D1582" s="414"/>
      <c r="E1582" s="414"/>
      <c r="F1582" s="414"/>
      <c r="G1582" s="414"/>
      <c r="H1582" s="414"/>
      <c r="I1582" s="414"/>
      <c r="J1582" s="414"/>
      <c r="K1582" s="414"/>
      <c r="L1582" s="414"/>
      <c r="M1582" s="414"/>
      <c r="N1582" s="414"/>
      <c r="O1582" s="414"/>
      <c r="P1582" s="414"/>
      <c r="Q1582" s="414"/>
      <c r="R1582" s="414"/>
      <c r="S1582" s="414"/>
    </row>
    <row r="1583" spans="2:19" x14ac:dyDescent="0.3">
      <c r="B1583" s="414"/>
      <c r="C1583" s="414"/>
      <c r="D1583" s="414"/>
      <c r="E1583" s="414"/>
      <c r="F1583" s="414"/>
      <c r="G1583" s="414"/>
      <c r="H1583" s="414"/>
      <c r="I1583" s="414"/>
      <c r="J1583" s="414"/>
      <c r="K1583" s="414"/>
      <c r="L1583" s="414"/>
      <c r="M1583" s="414"/>
      <c r="N1583" s="414"/>
      <c r="O1583" s="414"/>
      <c r="P1583" s="414"/>
      <c r="Q1583" s="414"/>
      <c r="R1583" s="414"/>
      <c r="S1583" s="414"/>
    </row>
    <row r="1584" spans="2:19" x14ac:dyDescent="0.3">
      <c r="B1584" s="414"/>
      <c r="C1584" s="414"/>
      <c r="D1584" s="414"/>
      <c r="E1584" s="414"/>
      <c r="F1584" s="414"/>
      <c r="G1584" s="414"/>
      <c r="H1584" s="414"/>
      <c r="I1584" s="414"/>
      <c r="J1584" s="414"/>
      <c r="K1584" s="414"/>
      <c r="L1584" s="414"/>
      <c r="M1584" s="414"/>
      <c r="N1584" s="414"/>
      <c r="O1584" s="414"/>
      <c r="P1584" s="414"/>
      <c r="Q1584" s="414"/>
      <c r="R1584" s="414"/>
      <c r="S1584" s="414"/>
    </row>
    <row r="1585" spans="2:19" x14ac:dyDescent="0.3">
      <c r="B1585" s="414"/>
      <c r="C1585" s="414"/>
      <c r="D1585" s="414"/>
      <c r="E1585" s="414"/>
      <c r="F1585" s="414"/>
      <c r="G1585" s="414"/>
      <c r="H1585" s="414"/>
      <c r="I1585" s="414"/>
      <c r="J1585" s="414"/>
      <c r="K1585" s="414"/>
      <c r="L1585" s="414"/>
      <c r="M1585" s="414"/>
      <c r="N1585" s="414"/>
      <c r="O1585" s="414"/>
      <c r="P1585" s="414"/>
      <c r="Q1585" s="414"/>
      <c r="R1585" s="414"/>
      <c r="S1585" s="414"/>
    </row>
    <row r="1586" spans="2:19" x14ac:dyDescent="0.3">
      <c r="B1586" s="414"/>
      <c r="C1586" s="414"/>
      <c r="D1586" s="414"/>
      <c r="E1586" s="414"/>
      <c r="F1586" s="414"/>
      <c r="G1586" s="414"/>
      <c r="H1586" s="414"/>
      <c r="I1586" s="414"/>
      <c r="J1586" s="414"/>
      <c r="K1586" s="414"/>
      <c r="L1586" s="414"/>
      <c r="M1586" s="414"/>
      <c r="N1586" s="414"/>
      <c r="O1586" s="414"/>
      <c r="P1586" s="414"/>
      <c r="Q1586" s="414"/>
      <c r="R1586" s="414"/>
      <c r="S1586" s="414"/>
    </row>
    <row r="1587" spans="2:19" x14ac:dyDescent="0.3">
      <c r="B1587" s="414"/>
      <c r="C1587" s="414"/>
      <c r="D1587" s="414"/>
      <c r="E1587" s="414"/>
      <c r="F1587" s="414"/>
      <c r="G1587" s="414"/>
      <c r="H1587" s="414"/>
      <c r="I1587" s="414"/>
      <c r="J1587" s="414"/>
      <c r="K1587" s="414"/>
      <c r="L1587" s="414"/>
      <c r="M1587" s="414"/>
      <c r="N1587" s="414"/>
      <c r="O1587" s="414"/>
      <c r="P1587" s="414"/>
      <c r="Q1587" s="414"/>
      <c r="R1587" s="414"/>
      <c r="S1587" s="414"/>
    </row>
    <row r="1588" spans="2:19" x14ac:dyDescent="0.3">
      <c r="B1588" s="414"/>
      <c r="C1588" s="414"/>
      <c r="D1588" s="414"/>
      <c r="E1588" s="414"/>
      <c r="F1588" s="414"/>
      <c r="G1588" s="414"/>
      <c r="H1588" s="414"/>
      <c r="I1588" s="414"/>
      <c r="J1588" s="414"/>
      <c r="K1588" s="414"/>
      <c r="L1588" s="414"/>
      <c r="M1588" s="414"/>
      <c r="N1588" s="414"/>
      <c r="O1588" s="414"/>
      <c r="P1588" s="414"/>
      <c r="Q1588" s="414"/>
      <c r="R1588" s="414"/>
      <c r="S1588" s="414"/>
    </row>
    <row r="1589" spans="2:19" x14ac:dyDescent="0.3">
      <c r="B1589" s="414"/>
      <c r="C1589" s="414"/>
      <c r="D1589" s="414"/>
      <c r="E1589" s="414"/>
      <c r="F1589" s="414"/>
      <c r="G1589" s="414"/>
      <c r="H1589" s="414"/>
      <c r="I1589" s="414"/>
      <c r="J1589" s="414"/>
      <c r="K1589" s="414"/>
      <c r="L1589" s="414"/>
      <c r="M1589" s="414"/>
      <c r="N1589" s="414"/>
      <c r="O1589" s="414"/>
      <c r="P1589" s="414"/>
      <c r="Q1589" s="414"/>
      <c r="R1589" s="414"/>
      <c r="S1589" s="414"/>
    </row>
    <row r="1590" spans="2:19" x14ac:dyDescent="0.3">
      <c r="B1590" s="414"/>
      <c r="C1590" s="414"/>
      <c r="D1590" s="414"/>
      <c r="E1590" s="414"/>
      <c r="F1590" s="414"/>
      <c r="G1590" s="414"/>
      <c r="H1590" s="414"/>
      <c r="I1590" s="414"/>
      <c r="J1590" s="414"/>
      <c r="K1590" s="414"/>
      <c r="L1590" s="414"/>
      <c r="M1590" s="414"/>
      <c r="N1590" s="414"/>
      <c r="O1590" s="414"/>
      <c r="P1590" s="414"/>
      <c r="Q1590" s="414"/>
      <c r="R1590" s="414"/>
      <c r="S1590" s="414"/>
    </row>
    <row r="1591" spans="2:19" x14ac:dyDescent="0.3">
      <c r="B1591" s="414"/>
      <c r="C1591" s="414"/>
      <c r="D1591" s="414"/>
      <c r="E1591" s="414"/>
      <c r="F1591" s="414"/>
      <c r="G1591" s="414"/>
      <c r="H1591" s="414"/>
      <c r="I1591" s="414"/>
      <c r="J1591" s="414"/>
      <c r="K1591" s="414"/>
      <c r="L1591" s="414"/>
      <c r="M1591" s="414"/>
      <c r="N1591" s="414"/>
      <c r="O1591" s="414"/>
      <c r="P1591" s="414"/>
      <c r="Q1591" s="414"/>
      <c r="R1591" s="414"/>
      <c r="S1591" s="414"/>
    </row>
    <row r="1592" spans="2:19" x14ac:dyDescent="0.3">
      <c r="B1592" s="414"/>
      <c r="C1592" s="414"/>
      <c r="D1592" s="414"/>
      <c r="E1592" s="414"/>
      <c r="F1592" s="414"/>
      <c r="G1592" s="414"/>
      <c r="H1592" s="414"/>
      <c r="I1592" s="414"/>
      <c r="J1592" s="414"/>
      <c r="K1592" s="414"/>
      <c r="L1592" s="414"/>
      <c r="M1592" s="414"/>
      <c r="N1592" s="414"/>
      <c r="O1592" s="414"/>
      <c r="P1592" s="414"/>
      <c r="Q1592" s="414"/>
      <c r="R1592" s="414"/>
      <c r="S1592" s="414"/>
    </row>
    <row r="1593" spans="2:19" x14ac:dyDescent="0.3">
      <c r="B1593" s="414"/>
      <c r="C1593" s="414"/>
      <c r="D1593" s="414"/>
      <c r="E1593" s="414"/>
      <c r="F1593" s="414"/>
      <c r="G1593" s="414"/>
      <c r="H1593" s="414"/>
      <c r="I1593" s="414"/>
      <c r="J1593" s="414"/>
      <c r="K1593" s="414"/>
      <c r="L1593" s="414"/>
      <c r="M1593" s="414"/>
      <c r="N1593" s="414"/>
      <c r="O1593" s="414"/>
      <c r="P1593" s="414"/>
      <c r="Q1593" s="414"/>
      <c r="R1593" s="414"/>
      <c r="S1593" s="414"/>
    </row>
    <row r="1594" spans="2:19" x14ac:dyDescent="0.3">
      <c r="B1594" s="414"/>
      <c r="C1594" s="414"/>
      <c r="D1594" s="414"/>
      <c r="E1594" s="414"/>
      <c r="F1594" s="414"/>
      <c r="G1594" s="414"/>
      <c r="H1594" s="414"/>
      <c r="I1594" s="414"/>
      <c r="J1594" s="414"/>
      <c r="K1594" s="414"/>
      <c r="L1594" s="414"/>
      <c r="M1594" s="414"/>
      <c r="N1594" s="414"/>
      <c r="O1594" s="414"/>
      <c r="P1594" s="414"/>
      <c r="Q1594" s="414"/>
      <c r="R1594" s="414"/>
      <c r="S1594" s="414"/>
    </row>
    <row r="1595" spans="2:19" x14ac:dyDescent="0.3">
      <c r="B1595" s="414"/>
      <c r="C1595" s="414"/>
      <c r="D1595" s="414"/>
      <c r="E1595" s="414"/>
      <c r="F1595" s="414"/>
      <c r="G1595" s="414"/>
      <c r="H1595" s="414"/>
      <c r="I1595" s="414"/>
      <c r="J1595" s="414"/>
      <c r="K1595" s="414"/>
      <c r="L1595" s="414"/>
      <c r="M1595" s="414"/>
      <c r="N1595" s="414"/>
      <c r="O1595" s="414"/>
      <c r="P1595" s="414"/>
      <c r="Q1595" s="414"/>
      <c r="R1595" s="414"/>
      <c r="S1595" s="414"/>
    </row>
    <row r="1596" spans="2:19" x14ac:dyDescent="0.3">
      <c r="B1596" s="414"/>
      <c r="C1596" s="414"/>
      <c r="D1596" s="414"/>
      <c r="E1596" s="414"/>
      <c r="F1596" s="414"/>
      <c r="G1596" s="414"/>
      <c r="H1596" s="414"/>
      <c r="I1596" s="414"/>
      <c r="J1596" s="414"/>
      <c r="K1596" s="414"/>
      <c r="L1596" s="414"/>
      <c r="M1596" s="414"/>
      <c r="N1596" s="414"/>
      <c r="O1596" s="414"/>
      <c r="P1596" s="414"/>
      <c r="Q1596" s="414"/>
      <c r="R1596" s="414"/>
      <c r="S1596" s="414"/>
    </row>
    <row r="1597" spans="2:19" x14ac:dyDescent="0.3">
      <c r="B1597" s="414"/>
      <c r="C1597" s="414"/>
      <c r="D1597" s="414"/>
      <c r="E1597" s="414"/>
      <c r="F1597" s="414"/>
      <c r="G1597" s="414"/>
      <c r="H1597" s="414"/>
      <c r="I1597" s="414"/>
      <c r="J1597" s="414"/>
      <c r="K1597" s="414"/>
      <c r="L1597" s="414"/>
      <c r="M1597" s="414"/>
      <c r="N1597" s="414"/>
      <c r="O1597" s="414"/>
      <c r="P1597" s="414"/>
      <c r="Q1597" s="414"/>
      <c r="R1597" s="414"/>
      <c r="S1597" s="414"/>
    </row>
    <row r="1598" spans="2:19" x14ac:dyDescent="0.3">
      <c r="B1598" s="414"/>
      <c r="C1598" s="414"/>
      <c r="D1598" s="414"/>
      <c r="E1598" s="414"/>
      <c r="F1598" s="414"/>
      <c r="G1598" s="414"/>
      <c r="H1598" s="414"/>
      <c r="I1598" s="414"/>
      <c r="J1598" s="414"/>
      <c r="K1598" s="414"/>
      <c r="L1598" s="414"/>
      <c r="M1598" s="414"/>
      <c r="N1598" s="414"/>
      <c r="O1598" s="414"/>
      <c r="P1598" s="414"/>
      <c r="Q1598" s="414"/>
      <c r="R1598" s="414"/>
      <c r="S1598" s="414"/>
    </row>
    <row r="1599" spans="2:19" x14ac:dyDescent="0.3">
      <c r="B1599" s="414"/>
      <c r="C1599" s="414"/>
      <c r="D1599" s="414"/>
      <c r="E1599" s="414"/>
      <c r="F1599" s="414"/>
      <c r="G1599" s="414"/>
      <c r="H1599" s="414"/>
      <c r="I1599" s="414"/>
      <c r="J1599" s="414"/>
      <c r="K1599" s="414"/>
      <c r="L1599" s="414"/>
      <c r="M1599" s="414"/>
      <c r="N1599" s="414"/>
      <c r="O1599" s="414"/>
      <c r="P1599" s="414"/>
      <c r="Q1599" s="414"/>
      <c r="R1599" s="414"/>
      <c r="S1599" s="414"/>
    </row>
    <row r="1600" spans="2:19" x14ac:dyDescent="0.3">
      <c r="B1600" s="414"/>
      <c r="C1600" s="414"/>
      <c r="D1600" s="414"/>
      <c r="E1600" s="414"/>
      <c r="F1600" s="414"/>
      <c r="G1600" s="414"/>
      <c r="H1600" s="414"/>
      <c r="I1600" s="414"/>
      <c r="J1600" s="414"/>
      <c r="K1600" s="414"/>
      <c r="L1600" s="414"/>
      <c r="M1600" s="414"/>
      <c r="N1600" s="414"/>
      <c r="O1600" s="414"/>
      <c r="P1600" s="414"/>
      <c r="Q1600" s="414"/>
      <c r="R1600" s="414"/>
      <c r="S1600" s="414"/>
    </row>
    <row r="1601" spans="2:19" x14ac:dyDescent="0.3">
      <c r="B1601" s="414"/>
      <c r="C1601" s="414"/>
      <c r="D1601" s="414"/>
      <c r="E1601" s="414"/>
      <c r="F1601" s="414"/>
      <c r="G1601" s="414"/>
      <c r="H1601" s="414"/>
      <c r="I1601" s="414"/>
      <c r="J1601" s="414"/>
      <c r="K1601" s="414"/>
      <c r="L1601" s="414"/>
      <c r="M1601" s="414"/>
      <c r="N1601" s="414"/>
      <c r="O1601" s="414"/>
      <c r="P1601" s="414"/>
      <c r="Q1601" s="414"/>
      <c r="R1601" s="414"/>
      <c r="S1601" s="414"/>
    </row>
    <row r="1602" spans="2:19" x14ac:dyDescent="0.3">
      <c r="B1602" s="414"/>
      <c r="C1602" s="414"/>
      <c r="D1602" s="414"/>
      <c r="E1602" s="414"/>
      <c r="F1602" s="414"/>
      <c r="G1602" s="414"/>
      <c r="H1602" s="414"/>
      <c r="I1602" s="414"/>
      <c r="J1602" s="414"/>
      <c r="K1602" s="414"/>
      <c r="L1602" s="414"/>
      <c r="M1602" s="414"/>
      <c r="N1602" s="414"/>
      <c r="O1602" s="414"/>
      <c r="P1602" s="414"/>
      <c r="Q1602" s="414"/>
      <c r="R1602" s="414"/>
      <c r="S1602" s="414"/>
    </row>
    <row r="1603" spans="2:19" x14ac:dyDescent="0.3">
      <c r="B1603" s="414"/>
      <c r="C1603" s="414"/>
      <c r="D1603" s="414"/>
      <c r="E1603" s="414"/>
      <c r="F1603" s="414"/>
      <c r="G1603" s="414"/>
      <c r="H1603" s="414"/>
      <c r="I1603" s="414"/>
      <c r="J1603" s="414"/>
      <c r="K1603" s="414"/>
      <c r="L1603" s="414"/>
      <c r="M1603" s="414"/>
      <c r="N1603" s="414"/>
      <c r="O1603" s="414"/>
      <c r="P1603" s="414"/>
      <c r="Q1603" s="414"/>
      <c r="R1603" s="414"/>
      <c r="S1603" s="414"/>
    </row>
    <row r="1604" spans="2:19" x14ac:dyDescent="0.3">
      <c r="B1604" s="414"/>
      <c r="C1604" s="414"/>
      <c r="D1604" s="414"/>
      <c r="E1604" s="414"/>
      <c r="F1604" s="414"/>
      <c r="G1604" s="414"/>
      <c r="H1604" s="414"/>
      <c r="I1604" s="414"/>
      <c r="J1604" s="414"/>
      <c r="K1604" s="414"/>
      <c r="L1604" s="414"/>
      <c r="M1604" s="414"/>
      <c r="N1604" s="414"/>
      <c r="O1604" s="414"/>
      <c r="P1604" s="414"/>
      <c r="Q1604" s="414"/>
      <c r="R1604" s="414"/>
      <c r="S1604" s="414"/>
    </row>
    <row r="1605" spans="2:19" x14ac:dyDescent="0.3">
      <c r="B1605" s="414"/>
      <c r="C1605" s="414"/>
      <c r="D1605" s="414"/>
      <c r="E1605" s="414"/>
      <c r="F1605" s="414"/>
      <c r="G1605" s="414"/>
      <c r="H1605" s="414"/>
      <c r="I1605" s="414"/>
      <c r="J1605" s="414"/>
      <c r="K1605" s="414"/>
      <c r="L1605" s="414"/>
      <c r="M1605" s="414"/>
      <c r="N1605" s="414"/>
      <c r="O1605" s="414"/>
      <c r="P1605" s="414"/>
      <c r="Q1605" s="414"/>
      <c r="R1605" s="414"/>
      <c r="S1605" s="414"/>
    </row>
    <row r="1606" spans="2:19" x14ac:dyDescent="0.3">
      <c r="B1606" s="414"/>
      <c r="C1606" s="414"/>
      <c r="D1606" s="414"/>
      <c r="E1606" s="414"/>
      <c r="F1606" s="414"/>
      <c r="G1606" s="414"/>
      <c r="H1606" s="414"/>
      <c r="I1606" s="414"/>
      <c r="J1606" s="414"/>
      <c r="K1606" s="414"/>
      <c r="L1606" s="414"/>
      <c r="M1606" s="414"/>
      <c r="N1606" s="414"/>
      <c r="O1606" s="414"/>
      <c r="P1606" s="414"/>
      <c r="Q1606" s="414"/>
      <c r="R1606" s="414"/>
      <c r="S1606" s="414"/>
    </row>
    <row r="1607" spans="2:19" x14ac:dyDescent="0.3">
      <c r="B1607" s="414"/>
      <c r="C1607" s="414"/>
      <c r="D1607" s="414"/>
      <c r="E1607" s="414"/>
      <c r="F1607" s="414"/>
      <c r="G1607" s="414"/>
      <c r="H1607" s="414"/>
      <c r="I1607" s="414"/>
      <c r="J1607" s="414"/>
      <c r="K1607" s="414"/>
      <c r="L1607" s="414"/>
      <c r="M1607" s="414"/>
      <c r="N1607" s="414"/>
      <c r="O1607" s="414"/>
      <c r="P1607" s="414"/>
      <c r="Q1607" s="414"/>
      <c r="R1607" s="414"/>
      <c r="S1607" s="414"/>
    </row>
    <row r="1608" spans="2:19" x14ac:dyDescent="0.3">
      <c r="B1608" s="414"/>
      <c r="C1608" s="414"/>
      <c r="D1608" s="414"/>
      <c r="E1608" s="414"/>
      <c r="F1608" s="414"/>
      <c r="G1608" s="414"/>
      <c r="H1608" s="414"/>
      <c r="I1608" s="414"/>
      <c r="J1608" s="414"/>
      <c r="K1608" s="414"/>
      <c r="L1608" s="414"/>
      <c r="M1608" s="414"/>
      <c r="N1608" s="414"/>
      <c r="O1608" s="414"/>
      <c r="P1608" s="414"/>
      <c r="Q1608" s="414"/>
      <c r="R1608" s="414"/>
      <c r="S1608" s="414"/>
    </row>
    <row r="1609" spans="2:19" x14ac:dyDescent="0.3">
      <c r="B1609" s="414"/>
      <c r="C1609" s="414"/>
      <c r="D1609" s="414"/>
      <c r="E1609" s="414"/>
      <c r="F1609" s="414"/>
      <c r="G1609" s="414"/>
      <c r="H1609" s="414"/>
      <c r="I1609" s="414"/>
      <c r="J1609" s="414"/>
      <c r="K1609" s="414"/>
      <c r="L1609" s="414"/>
      <c r="M1609" s="414"/>
      <c r="N1609" s="414"/>
      <c r="O1609" s="414"/>
      <c r="P1609" s="414"/>
      <c r="Q1609" s="414"/>
      <c r="R1609" s="414"/>
      <c r="S1609" s="414"/>
    </row>
    <row r="1610" spans="2:19" x14ac:dyDescent="0.3">
      <c r="B1610" s="414"/>
      <c r="C1610" s="414"/>
      <c r="D1610" s="414"/>
      <c r="E1610" s="414"/>
      <c r="F1610" s="414"/>
      <c r="G1610" s="414"/>
      <c r="H1610" s="414"/>
      <c r="I1610" s="414"/>
      <c r="J1610" s="414"/>
      <c r="K1610" s="414"/>
      <c r="L1610" s="414"/>
      <c r="M1610" s="414"/>
      <c r="N1610" s="414"/>
      <c r="O1610" s="414"/>
      <c r="P1610" s="414"/>
      <c r="Q1610" s="414"/>
      <c r="R1610" s="414"/>
      <c r="S1610" s="414"/>
    </row>
    <row r="1611" spans="2:19" x14ac:dyDescent="0.3">
      <c r="B1611" s="414"/>
      <c r="C1611" s="414"/>
      <c r="D1611" s="414"/>
      <c r="E1611" s="414"/>
      <c r="F1611" s="414"/>
      <c r="G1611" s="414"/>
      <c r="H1611" s="414"/>
      <c r="I1611" s="414"/>
      <c r="J1611" s="414"/>
      <c r="K1611" s="414"/>
      <c r="L1611" s="414"/>
      <c r="M1611" s="414"/>
      <c r="N1611" s="414"/>
      <c r="O1611" s="414"/>
      <c r="P1611" s="414"/>
      <c r="Q1611" s="414"/>
      <c r="R1611" s="414"/>
      <c r="S1611" s="414"/>
    </row>
    <row r="1612" spans="2:19" x14ac:dyDescent="0.3">
      <c r="B1612" s="414"/>
      <c r="C1612" s="414"/>
      <c r="D1612" s="414"/>
      <c r="E1612" s="414"/>
      <c r="F1612" s="414"/>
      <c r="G1612" s="414"/>
      <c r="H1612" s="414"/>
      <c r="I1612" s="414"/>
      <c r="J1612" s="414"/>
      <c r="K1612" s="414"/>
      <c r="L1612" s="414"/>
      <c r="M1612" s="414"/>
      <c r="N1612" s="414"/>
      <c r="O1612" s="414"/>
      <c r="P1612" s="414"/>
      <c r="Q1612" s="414"/>
      <c r="R1612" s="414"/>
      <c r="S1612" s="414"/>
    </row>
    <row r="1613" spans="2:19" x14ac:dyDescent="0.3">
      <c r="B1613" s="414"/>
      <c r="C1613" s="414"/>
      <c r="D1613" s="414"/>
      <c r="E1613" s="414"/>
      <c r="F1613" s="414"/>
      <c r="G1613" s="414"/>
      <c r="H1613" s="414"/>
      <c r="I1613" s="414"/>
      <c r="J1613" s="414"/>
      <c r="K1613" s="414"/>
      <c r="L1613" s="414"/>
      <c r="M1613" s="414"/>
      <c r="N1613" s="414"/>
      <c r="O1613" s="414"/>
      <c r="P1613" s="414"/>
      <c r="Q1613" s="414"/>
      <c r="R1613" s="414"/>
      <c r="S1613" s="414"/>
    </row>
    <row r="1614" spans="2:19" x14ac:dyDescent="0.3">
      <c r="B1614" s="414"/>
      <c r="C1614" s="414"/>
      <c r="D1614" s="414"/>
      <c r="E1614" s="414"/>
      <c r="F1614" s="414"/>
      <c r="G1614" s="414"/>
      <c r="H1614" s="414"/>
      <c r="I1614" s="414"/>
      <c r="J1614" s="414"/>
      <c r="K1614" s="414"/>
      <c r="L1614" s="414"/>
      <c r="M1614" s="414"/>
      <c r="N1614" s="414"/>
      <c r="O1614" s="414"/>
      <c r="P1614" s="414"/>
      <c r="Q1614" s="414"/>
      <c r="R1614" s="414"/>
      <c r="S1614" s="414"/>
    </row>
    <row r="1615" spans="2:19" x14ac:dyDescent="0.3">
      <c r="B1615" s="414"/>
      <c r="C1615" s="414"/>
      <c r="D1615" s="414"/>
      <c r="E1615" s="414"/>
      <c r="F1615" s="414"/>
      <c r="G1615" s="414"/>
      <c r="H1615" s="414"/>
      <c r="I1615" s="414"/>
      <c r="J1615" s="414"/>
      <c r="K1615" s="414"/>
      <c r="L1615" s="414"/>
      <c r="M1615" s="414"/>
      <c r="N1615" s="414"/>
      <c r="O1615" s="414"/>
      <c r="P1615" s="414"/>
      <c r="Q1615" s="414"/>
      <c r="R1615" s="414"/>
      <c r="S1615" s="414"/>
    </row>
    <row r="1616" spans="2:19" x14ac:dyDescent="0.3">
      <c r="B1616" s="414"/>
      <c r="C1616" s="414"/>
      <c r="D1616" s="414"/>
      <c r="E1616" s="414"/>
      <c r="F1616" s="414"/>
      <c r="G1616" s="414"/>
      <c r="H1616" s="414"/>
      <c r="I1616" s="414"/>
      <c r="J1616" s="414"/>
      <c r="K1616" s="414"/>
      <c r="L1616" s="414"/>
      <c r="M1616" s="414"/>
      <c r="N1616" s="414"/>
      <c r="O1616" s="414"/>
      <c r="P1616" s="414"/>
      <c r="Q1616" s="414"/>
      <c r="R1616" s="414"/>
      <c r="S1616" s="414"/>
    </row>
    <row r="1617" spans="2:19" x14ac:dyDescent="0.3">
      <c r="B1617" s="414"/>
      <c r="C1617" s="414"/>
      <c r="D1617" s="414"/>
      <c r="E1617" s="414"/>
      <c r="F1617" s="414"/>
      <c r="G1617" s="414"/>
      <c r="H1617" s="414"/>
      <c r="I1617" s="414"/>
      <c r="J1617" s="414"/>
      <c r="K1617" s="414"/>
      <c r="L1617" s="414"/>
      <c r="M1617" s="414"/>
      <c r="N1617" s="414"/>
      <c r="O1617" s="414"/>
      <c r="P1617" s="414"/>
      <c r="Q1617" s="414"/>
      <c r="R1617" s="414"/>
      <c r="S1617" s="414"/>
    </row>
    <row r="1618" spans="2:19" x14ac:dyDescent="0.3">
      <c r="B1618" s="414"/>
      <c r="C1618" s="414"/>
      <c r="D1618" s="414"/>
      <c r="E1618" s="414"/>
      <c r="F1618" s="414"/>
      <c r="G1618" s="414"/>
      <c r="H1618" s="414"/>
      <c r="I1618" s="414"/>
      <c r="J1618" s="414"/>
      <c r="K1618" s="414"/>
      <c r="L1618" s="414"/>
      <c r="M1618" s="414"/>
      <c r="N1618" s="414"/>
      <c r="O1618" s="414"/>
      <c r="P1618" s="414"/>
      <c r="Q1618" s="414"/>
      <c r="R1618" s="414"/>
      <c r="S1618" s="414"/>
    </row>
    <row r="1619" spans="2:19" x14ac:dyDescent="0.3">
      <c r="B1619" s="414"/>
      <c r="C1619" s="414"/>
      <c r="D1619" s="414"/>
      <c r="E1619" s="414"/>
      <c r="F1619" s="414"/>
      <c r="G1619" s="414"/>
      <c r="H1619" s="414"/>
      <c r="I1619" s="414"/>
      <c r="J1619" s="414"/>
      <c r="K1619" s="414"/>
      <c r="L1619" s="414"/>
      <c r="M1619" s="414"/>
      <c r="N1619" s="414"/>
      <c r="O1619" s="414"/>
      <c r="P1619" s="414"/>
      <c r="Q1619" s="414"/>
      <c r="R1619" s="414"/>
      <c r="S1619" s="414"/>
    </row>
    <row r="1620" spans="2:19" x14ac:dyDescent="0.3">
      <c r="B1620" s="414"/>
      <c r="C1620" s="414"/>
      <c r="D1620" s="414"/>
      <c r="E1620" s="414"/>
      <c r="F1620" s="414"/>
      <c r="G1620" s="414"/>
      <c r="H1620" s="414"/>
      <c r="I1620" s="414"/>
      <c r="J1620" s="414"/>
      <c r="K1620" s="414"/>
      <c r="L1620" s="414"/>
      <c r="M1620" s="414"/>
      <c r="N1620" s="414"/>
      <c r="O1620" s="414"/>
      <c r="P1620" s="414"/>
      <c r="Q1620" s="414"/>
      <c r="R1620" s="414"/>
      <c r="S1620" s="414"/>
    </row>
    <row r="1621" spans="2:19" x14ac:dyDescent="0.3">
      <c r="B1621" s="414"/>
      <c r="C1621" s="414"/>
      <c r="D1621" s="414"/>
      <c r="E1621" s="414"/>
      <c r="F1621" s="414"/>
      <c r="G1621" s="414"/>
      <c r="H1621" s="414"/>
      <c r="I1621" s="414"/>
      <c r="J1621" s="414"/>
      <c r="K1621" s="414"/>
      <c r="L1621" s="414"/>
      <c r="M1621" s="414"/>
      <c r="N1621" s="414"/>
      <c r="O1621" s="414"/>
      <c r="P1621" s="414"/>
      <c r="Q1621" s="414"/>
      <c r="R1621" s="414"/>
      <c r="S1621" s="414"/>
    </row>
    <row r="1622" spans="2:19" x14ac:dyDescent="0.3">
      <c r="B1622" s="414"/>
      <c r="C1622" s="414"/>
      <c r="D1622" s="414"/>
      <c r="E1622" s="414"/>
      <c r="F1622" s="414"/>
      <c r="G1622" s="414"/>
      <c r="H1622" s="414"/>
      <c r="I1622" s="414"/>
      <c r="J1622" s="414"/>
      <c r="K1622" s="414"/>
      <c r="L1622" s="414"/>
      <c r="M1622" s="414"/>
      <c r="N1622" s="414"/>
      <c r="O1622" s="414"/>
      <c r="P1622" s="414"/>
      <c r="Q1622" s="414"/>
      <c r="R1622" s="414"/>
      <c r="S1622" s="414"/>
    </row>
    <row r="1623" spans="2:19" x14ac:dyDescent="0.3">
      <c r="B1623" s="414"/>
      <c r="C1623" s="414"/>
      <c r="D1623" s="414"/>
      <c r="E1623" s="414"/>
      <c r="F1623" s="414"/>
      <c r="G1623" s="414"/>
      <c r="H1623" s="414"/>
      <c r="I1623" s="414"/>
      <c r="J1623" s="414"/>
      <c r="K1623" s="414"/>
      <c r="L1623" s="414"/>
      <c r="M1623" s="414"/>
      <c r="N1623" s="414"/>
      <c r="O1623" s="414"/>
      <c r="P1623" s="414"/>
      <c r="Q1623" s="414"/>
      <c r="R1623" s="414"/>
      <c r="S1623" s="414"/>
    </row>
    <row r="1624" spans="2:19" x14ac:dyDescent="0.3">
      <c r="B1624" s="414"/>
      <c r="C1624" s="414"/>
      <c r="D1624" s="414"/>
      <c r="E1624" s="414"/>
      <c r="F1624" s="414"/>
      <c r="G1624" s="414"/>
      <c r="H1624" s="414"/>
      <c r="I1624" s="414"/>
      <c r="J1624" s="414"/>
      <c r="K1624" s="414"/>
      <c r="L1624" s="414"/>
      <c r="M1624" s="414"/>
      <c r="N1624" s="414"/>
      <c r="O1624" s="414"/>
      <c r="P1624" s="414"/>
      <c r="Q1624" s="414"/>
      <c r="R1624" s="414"/>
      <c r="S1624" s="414"/>
    </row>
    <row r="1625" spans="2:19" x14ac:dyDescent="0.3">
      <c r="B1625" s="414"/>
      <c r="C1625" s="414"/>
      <c r="D1625" s="414"/>
      <c r="E1625" s="414"/>
      <c r="F1625" s="414"/>
      <c r="G1625" s="414"/>
      <c r="H1625" s="414"/>
      <c r="I1625" s="414"/>
      <c r="J1625" s="414"/>
      <c r="K1625" s="414"/>
      <c r="L1625" s="414"/>
      <c r="M1625" s="414"/>
      <c r="N1625" s="414"/>
      <c r="O1625" s="414"/>
      <c r="P1625" s="414"/>
      <c r="Q1625" s="414"/>
      <c r="R1625" s="414"/>
      <c r="S1625" s="414"/>
    </row>
    <row r="1626" spans="2:19" x14ac:dyDescent="0.3">
      <c r="B1626" s="414"/>
      <c r="C1626" s="414"/>
      <c r="D1626" s="414"/>
      <c r="E1626" s="414"/>
      <c r="F1626" s="414"/>
      <c r="G1626" s="414"/>
      <c r="H1626" s="414"/>
      <c r="I1626" s="414"/>
      <c r="J1626" s="414"/>
      <c r="K1626" s="414"/>
      <c r="L1626" s="414"/>
      <c r="M1626" s="414"/>
      <c r="N1626" s="414"/>
      <c r="O1626" s="414"/>
      <c r="P1626" s="414"/>
      <c r="Q1626" s="414"/>
      <c r="R1626" s="414"/>
      <c r="S1626" s="414"/>
    </row>
    <row r="1627" spans="2:19" x14ac:dyDescent="0.3">
      <c r="B1627" s="414"/>
      <c r="C1627" s="414"/>
      <c r="D1627" s="414"/>
      <c r="E1627" s="414"/>
      <c r="F1627" s="414"/>
      <c r="G1627" s="414"/>
      <c r="H1627" s="414"/>
      <c r="I1627" s="414"/>
      <c r="J1627" s="414"/>
      <c r="K1627" s="414"/>
      <c r="L1627" s="414"/>
      <c r="M1627" s="414"/>
      <c r="N1627" s="414"/>
      <c r="O1627" s="414"/>
      <c r="P1627" s="414"/>
      <c r="Q1627" s="414"/>
      <c r="R1627" s="414"/>
      <c r="S1627" s="414"/>
    </row>
    <row r="1628" spans="2:19" x14ac:dyDescent="0.3">
      <c r="B1628" s="414"/>
      <c r="C1628" s="414"/>
      <c r="D1628" s="414"/>
      <c r="E1628" s="414"/>
      <c r="F1628" s="414"/>
      <c r="G1628" s="414"/>
      <c r="H1628" s="414"/>
      <c r="I1628" s="414"/>
      <c r="J1628" s="414"/>
      <c r="K1628" s="414"/>
      <c r="L1628" s="414"/>
      <c r="M1628" s="414"/>
      <c r="N1628" s="414"/>
      <c r="O1628" s="414"/>
      <c r="P1628" s="414"/>
      <c r="Q1628" s="414"/>
      <c r="R1628" s="414"/>
      <c r="S1628" s="414"/>
    </row>
    <row r="1629" spans="2:19" x14ac:dyDescent="0.3">
      <c r="B1629" s="414"/>
      <c r="C1629" s="414"/>
      <c r="D1629" s="414"/>
      <c r="E1629" s="414"/>
      <c r="F1629" s="414"/>
      <c r="G1629" s="414"/>
      <c r="H1629" s="414"/>
      <c r="I1629" s="414"/>
      <c r="J1629" s="414"/>
      <c r="K1629" s="414"/>
      <c r="L1629" s="414"/>
      <c r="M1629" s="414"/>
      <c r="N1629" s="414"/>
      <c r="O1629" s="414"/>
      <c r="P1629" s="414"/>
      <c r="Q1629" s="414"/>
      <c r="R1629" s="414"/>
      <c r="S1629" s="414"/>
    </row>
    <row r="1630" spans="2:19" x14ac:dyDescent="0.3">
      <c r="B1630" s="414"/>
      <c r="C1630" s="414"/>
      <c r="D1630" s="414"/>
      <c r="E1630" s="414"/>
      <c r="F1630" s="414"/>
      <c r="G1630" s="414"/>
      <c r="H1630" s="414"/>
      <c r="I1630" s="414"/>
      <c r="J1630" s="414"/>
      <c r="K1630" s="414"/>
      <c r="L1630" s="414"/>
      <c r="M1630" s="414"/>
      <c r="N1630" s="414"/>
      <c r="O1630" s="414"/>
      <c r="P1630" s="414"/>
      <c r="Q1630" s="414"/>
      <c r="R1630" s="414"/>
      <c r="S1630" s="414"/>
    </row>
    <row r="1631" spans="2:19" x14ac:dyDescent="0.3">
      <c r="B1631" s="414"/>
      <c r="C1631" s="414"/>
      <c r="D1631" s="414"/>
      <c r="E1631" s="414"/>
      <c r="F1631" s="414"/>
      <c r="G1631" s="414"/>
      <c r="H1631" s="414"/>
      <c r="I1631" s="414"/>
      <c r="J1631" s="414"/>
      <c r="K1631" s="414"/>
      <c r="L1631" s="414"/>
      <c r="M1631" s="414"/>
      <c r="N1631" s="414"/>
      <c r="O1631" s="414"/>
      <c r="P1631" s="414"/>
      <c r="Q1631" s="414"/>
      <c r="R1631" s="414"/>
      <c r="S1631" s="414"/>
    </row>
    <row r="1632" spans="2:19" x14ac:dyDescent="0.3">
      <c r="B1632" s="414"/>
      <c r="C1632" s="414"/>
      <c r="D1632" s="414"/>
      <c r="E1632" s="414"/>
      <c r="F1632" s="414"/>
      <c r="G1632" s="414"/>
      <c r="H1632" s="414"/>
      <c r="I1632" s="414"/>
      <c r="J1632" s="414"/>
      <c r="K1632" s="414"/>
      <c r="L1632" s="414"/>
      <c r="M1632" s="414"/>
      <c r="N1632" s="414"/>
      <c r="O1632" s="414"/>
      <c r="P1632" s="414"/>
      <c r="Q1632" s="414"/>
      <c r="R1632" s="414"/>
      <c r="S1632" s="414"/>
    </row>
  </sheetData>
  <sheetProtection algorithmName="SHA-512" hashValue="rb0GlFm2jDsd+SNbSCXxoSa5/G4N8PINVe7XR1xioSP1e2LwCLalx+xZ6oNZ09XvVbFg2R6Hw76S8XQnTG7Mww==" saltValue="zXxBtt+qjww8InT2I9UL6A==" spinCount="100000" sheet="1" selectLockedCells="1"/>
  <mergeCells count="12">
    <mergeCell ref="Q11:R11"/>
    <mergeCell ref="M23:N24"/>
    <mergeCell ref="B8:S8"/>
    <mergeCell ref="B10:D10"/>
    <mergeCell ref="E10:E13"/>
    <mergeCell ref="F10:L10"/>
    <mergeCell ref="M10:S10"/>
    <mergeCell ref="F11:G11"/>
    <mergeCell ref="H11:I11"/>
    <mergeCell ref="J11:K11"/>
    <mergeCell ref="M11:N11"/>
    <mergeCell ref="O11:P11"/>
  </mergeCells>
  <printOptions horizontalCentered="1"/>
  <pageMargins left="0.19685039370078741" right="0.31496062992125984" top="0.78740157480314965" bottom="0.39370078740157483" header="0.51181102362204722" footer="0.51181102362204722"/>
  <pageSetup paperSize="9" scale="63" orientation="landscape" r:id="rId1"/>
  <headerFooter alignWithMargins="0"/>
  <ignoredErrors>
    <ignoredError sqref="S15:S19 M19:R19 F19:L19" unlocked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>
    <pageSetUpPr fitToPage="1"/>
  </sheetPr>
  <dimension ref="A1:S1644"/>
  <sheetViews>
    <sheetView topLeftCell="A29" zoomScale="80" zoomScaleNormal="80" workbookViewId="0">
      <selection activeCell="G31" sqref="G31"/>
    </sheetView>
  </sheetViews>
  <sheetFormatPr baseColWidth="10" defaultColWidth="12" defaultRowHeight="15.6" x14ac:dyDescent="0.3"/>
  <cols>
    <col min="1" max="1" width="5.109375" style="414" customWidth="1"/>
    <col min="2" max="2" width="13.33203125" style="994" customWidth="1"/>
    <col min="3" max="3" width="32.109375" style="994" customWidth="1"/>
    <col min="4" max="4" width="1.5546875" style="994" bestFit="1" customWidth="1"/>
    <col min="5" max="5" width="8.109375" style="994" customWidth="1"/>
    <col min="6" max="6" width="3.6640625" style="1051" customWidth="1"/>
    <col min="7" max="7" width="19.5546875" style="994" customWidth="1"/>
    <col min="8" max="8" width="15.33203125" style="994" customWidth="1"/>
    <col min="9" max="10" width="18" style="994" customWidth="1"/>
    <col min="11" max="257" width="12" style="414"/>
    <col min="258" max="258" width="13.33203125" style="414" customWidth="1"/>
    <col min="259" max="259" width="32.109375" style="414" customWidth="1"/>
    <col min="260" max="260" width="1.5546875" style="414" bestFit="1" customWidth="1"/>
    <col min="261" max="261" width="8.109375" style="414" customWidth="1"/>
    <col min="262" max="262" width="3.6640625" style="414" customWidth="1"/>
    <col min="263" max="263" width="19.5546875" style="414" customWidth="1"/>
    <col min="264" max="264" width="15.33203125" style="414" customWidth="1"/>
    <col min="265" max="266" width="18" style="414" customWidth="1"/>
    <col min="267" max="513" width="12" style="414"/>
    <col min="514" max="514" width="13.33203125" style="414" customWidth="1"/>
    <col min="515" max="515" width="32.109375" style="414" customWidth="1"/>
    <col min="516" max="516" width="1.5546875" style="414" bestFit="1" customWidth="1"/>
    <col min="517" max="517" width="8.109375" style="414" customWidth="1"/>
    <col min="518" max="518" width="3.6640625" style="414" customWidth="1"/>
    <col min="519" max="519" width="19.5546875" style="414" customWidth="1"/>
    <col min="520" max="520" width="15.33203125" style="414" customWidth="1"/>
    <col min="521" max="522" width="18" style="414" customWidth="1"/>
    <col min="523" max="769" width="12" style="414"/>
    <col min="770" max="770" width="13.33203125" style="414" customWidth="1"/>
    <col min="771" max="771" width="32.109375" style="414" customWidth="1"/>
    <col min="772" max="772" width="1.5546875" style="414" bestFit="1" customWidth="1"/>
    <col min="773" max="773" width="8.109375" style="414" customWidth="1"/>
    <col min="774" max="774" width="3.6640625" style="414" customWidth="1"/>
    <col min="775" max="775" width="19.5546875" style="414" customWidth="1"/>
    <col min="776" max="776" width="15.33203125" style="414" customWidth="1"/>
    <col min="777" max="778" width="18" style="414" customWidth="1"/>
    <col min="779" max="1025" width="12" style="414"/>
    <col min="1026" max="1026" width="13.33203125" style="414" customWidth="1"/>
    <col min="1027" max="1027" width="32.109375" style="414" customWidth="1"/>
    <col min="1028" max="1028" width="1.5546875" style="414" bestFit="1" customWidth="1"/>
    <col min="1029" max="1029" width="8.109375" style="414" customWidth="1"/>
    <col min="1030" max="1030" width="3.6640625" style="414" customWidth="1"/>
    <col min="1031" max="1031" width="19.5546875" style="414" customWidth="1"/>
    <col min="1032" max="1032" width="15.33203125" style="414" customWidth="1"/>
    <col min="1033" max="1034" width="18" style="414" customWidth="1"/>
    <col min="1035" max="1281" width="12" style="414"/>
    <col min="1282" max="1282" width="13.33203125" style="414" customWidth="1"/>
    <col min="1283" max="1283" width="32.109375" style="414" customWidth="1"/>
    <col min="1284" max="1284" width="1.5546875" style="414" bestFit="1" customWidth="1"/>
    <col min="1285" max="1285" width="8.109375" style="414" customWidth="1"/>
    <col min="1286" max="1286" width="3.6640625" style="414" customWidth="1"/>
    <col min="1287" max="1287" width="19.5546875" style="414" customWidth="1"/>
    <col min="1288" max="1288" width="15.33203125" style="414" customWidth="1"/>
    <col min="1289" max="1290" width="18" style="414" customWidth="1"/>
    <col min="1291" max="1537" width="12" style="414"/>
    <col min="1538" max="1538" width="13.33203125" style="414" customWidth="1"/>
    <col min="1539" max="1539" width="32.109375" style="414" customWidth="1"/>
    <col min="1540" max="1540" width="1.5546875" style="414" bestFit="1" customWidth="1"/>
    <col min="1541" max="1541" width="8.109375" style="414" customWidth="1"/>
    <col min="1542" max="1542" width="3.6640625" style="414" customWidth="1"/>
    <col min="1543" max="1543" width="19.5546875" style="414" customWidth="1"/>
    <col min="1544" max="1544" width="15.33203125" style="414" customWidth="1"/>
    <col min="1545" max="1546" width="18" style="414" customWidth="1"/>
    <col min="1547" max="1793" width="12" style="414"/>
    <col min="1794" max="1794" width="13.33203125" style="414" customWidth="1"/>
    <col min="1795" max="1795" width="32.109375" style="414" customWidth="1"/>
    <col min="1796" max="1796" width="1.5546875" style="414" bestFit="1" customWidth="1"/>
    <col min="1797" max="1797" width="8.109375" style="414" customWidth="1"/>
    <col min="1798" max="1798" width="3.6640625" style="414" customWidth="1"/>
    <col min="1799" max="1799" width="19.5546875" style="414" customWidth="1"/>
    <col min="1800" max="1800" width="15.33203125" style="414" customWidth="1"/>
    <col min="1801" max="1802" width="18" style="414" customWidth="1"/>
    <col min="1803" max="2049" width="12" style="414"/>
    <col min="2050" max="2050" width="13.33203125" style="414" customWidth="1"/>
    <col min="2051" max="2051" width="32.109375" style="414" customWidth="1"/>
    <col min="2052" max="2052" width="1.5546875" style="414" bestFit="1" customWidth="1"/>
    <col min="2053" max="2053" width="8.109375" style="414" customWidth="1"/>
    <col min="2054" max="2054" width="3.6640625" style="414" customWidth="1"/>
    <col min="2055" max="2055" width="19.5546875" style="414" customWidth="1"/>
    <col min="2056" max="2056" width="15.33203125" style="414" customWidth="1"/>
    <col min="2057" max="2058" width="18" style="414" customWidth="1"/>
    <col min="2059" max="2305" width="12" style="414"/>
    <col min="2306" max="2306" width="13.33203125" style="414" customWidth="1"/>
    <col min="2307" max="2307" width="32.109375" style="414" customWidth="1"/>
    <col min="2308" max="2308" width="1.5546875" style="414" bestFit="1" customWidth="1"/>
    <col min="2309" max="2309" width="8.109375" style="414" customWidth="1"/>
    <col min="2310" max="2310" width="3.6640625" style="414" customWidth="1"/>
    <col min="2311" max="2311" width="19.5546875" style="414" customWidth="1"/>
    <col min="2312" max="2312" width="15.33203125" style="414" customWidth="1"/>
    <col min="2313" max="2314" width="18" style="414" customWidth="1"/>
    <col min="2315" max="2561" width="12" style="414"/>
    <col min="2562" max="2562" width="13.33203125" style="414" customWidth="1"/>
    <col min="2563" max="2563" width="32.109375" style="414" customWidth="1"/>
    <col min="2564" max="2564" width="1.5546875" style="414" bestFit="1" customWidth="1"/>
    <col min="2565" max="2565" width="8.109375" style="414" customWidth="1"/>
    <col min="2566" max="2566" width="3.6640625" style="414" customWidth="1"/>
    <col min="2567" max="2567" width="19.5546875" style="414" customWidth="1"/>
    <col min="2568" max="2568" width="15.33203125" style="414" customWidth="1"/>
    <col min="2569" max="2570" width="18" style="414" customWidth="1"/>
    <col min="2571" max="2817" width="12" style="414"/>
    <col min="2818" max="2818" width="13.33203125" style="414" customWidth="1"/>
    <col min="2819" max="2819" width="32.109375" style="414" customWidth="1"/>
    <col min="2820" max="2820" width="1.5546875" style="414" bestFit="1" customWidth="1"/>
    <col min="2821" max="2821" width="8.109375" style="414" customWidth="1"/>
    <col min="2822" max="2822" width="3.6640625" style="414" customWidth="1"/>
    <col min="2823" max="2823" width="19.5546875" style="414" customWidth="1"/>
    <col min="2824" max="2824" width="15.33203125" style="414" customWidth="1"/>
    <col min="2825" max="2826" width="18" style="414" customWidth="1"/>
    <col min="2827" max="3073" width="12" style="414"/>
    <col min="3074" max="3074" width="13.33203125" style="414" customWidth="1"/>
    <col min="3075" max="3075" width="32.109375" style="414" customWidth="1"/>
    <col min="3076" max="3076" width="1.5546875" style="414" bestFit="1" customWidth="1"/>
    <col min="3077" max="3077" width="8.109375" style="414" customWidth="1"/>
    <col min="3078" max="3078" width="3.6640625" style="414" customWidth="1"/>
    <col min="3079" max="3079" width="19.5546875" style="414" customWidth="1"/>
    <col min="3080" max="3080" width="15.33203125" style="414" customWidth="1"/>
    <col min="3081" max="3082" width="18" style="414" customWidth="1"/>
    <col min="3083" max="3329" width="12" style="414"/>
    <col min="3330" max="3330" width="13.33203125" style="414" customWidth="1"/>
    <col min="3331" max="3331" width="32.109375" style="414" customWidth="1"/>
    <col min="3332" max="3332" width="1.5546875" style="414" bestFit="1" customWidth="1"/>
    <col min="3333" max="3333" width="8.109375" style="414" customWidth="1"/>
    <col min="3334" max="3334" width="3.6640625" style="414" customWidth="1"/>
    <col min="3335" max="3335" width="19.5546875" style="414" customWidth="1"/>
    <col min="3336" max="3336" width="15.33203125" style="414" customWidth="1"/>
    <col min="3337" max="3338" width="18" style="414" customWidth="1"/>
    <col min="3339" max="3585" width="12" style="414"/>
    <col min="3586" max="3586" width="13.33203125" style="414" customWidth="1"/>
    <col min="3587" max="3587" width="32.109375" style="414" customWidth="1"/>
    <col min="3588" max="3588" width="1.5546875" style="414" bestFit="1" customWidth="1"/>
    <col min="3589" max="3589" width="8.109375" style="414" customWidth="1"/>
    <col min="3590" max="3590" width="3.6640625" style="414" customWidth="1"/>
    <col min="3591" max="3591" width="19.5546875" style="414" customWidth="1"/>
    <col min="3592" max="3592" width="15.33203125" style="414" customWidth="1"/>
    <col min="3593" max="3594" width="18" style="414" customWidth="1"/>
    <col min="3595" max="3841" width="12" style="414"/>
    <col min="3842" max="3842" width="13.33203125" style="414" customWidth="1"/>
    <col min="3843" max="3843" width="32.109375" style="414" customWidth="1"/>
    <col min="3844" max="3844" width="1.5546875" style="414" bestFit="1" customWidth="1"/>
    <col min="3845" max="3845" width="8.109375" style="414" customWidth="1"/>
    <col min="3846" max="3846" width="3.6640625" style="414" customWidth="1"/>
    <col min="3847" max="3847" width="19.5546875" style="414" customWidth="1"/>
    <col min="3848" max="3848" width="15.33203125" style="414" customWidth="1"/>
    <col min="3849" max="3850" width="18" style="414" customWidth="1"/>
    <col min="3851" max="4097" width="12" style="414"/>
    <col min="4098" max="4098" width="13.33203125" style="414" customWidth="1"/>
    <col min="4099" max="4099" width="32.109375" style="414" customWidth="1"/>
    <col min="4100" max="4100" width="1.5546875" style="414" bestFit="1" customWidth="1"/>
    <col min="4101" max="4101" width="8.109375" style="414" customWidth="1"/>
    <col min="4102" max="4102" width="3.6640625" style="414" customWidth="1"/>
    <col min="4103" max="4103" width="19.5546875" style="414" customWidth="1"/>
    <col min="4104" max="4104" width="15.33203125" style="414" customWidth="1"/>
    <col min="4105" max="4106" width="18" style="414" customWidth="1"/>
    <col min="4107" max="4353" width="12" style="414"/>
    <col min="4354" max="4354" width="13.33203125" style="414" customWidth="1"/>
    <col min="4355" max="4355" width="32.109375" style="414" customWidth="1"/>
    <col min="4356" max="4356" width="1.5546875" style="414" bestFit="1" customWidth="1"/>
    <col min="4357" max="4357" width="8.109375" style="414" customWidth="1"/>
    <col min="4358" max="4358" width="3.6640625" style="414" customWidth="1"/>
    <col min="4359" max="4359" width="19.5546875" style="414" customWidth="1"/>
    <col min="4360" max="4360" width="15.33203125" style="414" customWidth="1"/>
    <col min="4361" max="4362" width="18" style="414" customWidth="1"/>
    <col min="4363" max="4609" width="12" style="414"/>
    <col min="4610" max="4610" width="13.33203125" style="414" customWidth="1"/>
    <col min="4611" max="4611" width="32.109375" style="414" customWidth="1"/>
    <col min="4612" max="4612" width="1.5546875" style="414" bestFit="1" customWidth="1"/>
    <col min="4613" max="4613" width="8.109375" style="414" customWidth="1"/>
    <col min="4614" max="4614" width="3.6640625" style="414" customWidth="1"/>
    <col min="4615" max="4615" width="19.5546875" style="414" customWidth="1"/>
    <col min="4616" max="4616" width="15.33203125" style="414" customWidth="1"/>
    <col min="4617" max="4618" width="18" style="414" customWidth="1"/>
    <col min="4619" max="4865" width="12" style="414"/>
    <col min="4866" max="4866" width="13.33203125" style="414" customWidth="1"/>
    <col min="4867" max="4867" width="32.109375" style="414" customWidth="1"/>
    <col min="4868" max="4868" width="1.5546875" style="414" bestFit="1" customWidth="1"/>
    <col min="4869" max="4869" width="8.109375" style="414" customWidth="1"/>
    <col min="4870" max="4870" width="3.6640625" style="414" customWidth="1"/>
    <col min="4871" max="4871" width="19.5546875" style="414" customWidth="1"/>
    <col min="4872" max="4872" width="15.33203125" style="414" customWidth="1"/>
    <col min="4873" max="4874" width="18" style="414" customWidth="1"/>
    <col min="4875" max="5121" width="12" style="414"/>
    <col min="5122" max="5122" width="13.33203125" style="414" customWidth="1"/>
    <col min="5123" max="5123" width="32.109375" style="414" customWidth="1"/>
    <col min="5124" max="5124" width="1.5546875" style="414" bestFit="1" customWidth="1"/>
    <col min="5125" max="5125" width="8.109375" style="414" customWidth="1"/>
    <col min="5126" max="5126" width="3.6640625" style="414" customWidth="1"/>
    <col min="5127" max="5127" width="19.5546875" style="414" customWidth="1"/>
    <col min="5128" max="5128" width="15.33203125" style="414" customWidth="1"/>
    <col min="5129" max="5130" width="18" style="414" customWidth="1"/>
    <col min="5131" max="5377" width="12" style="414"/>
    <col min="5378" max="5378" width="13.33203125" style="414" customWidth="1"/>
    <col min="5379" max="5379" width="32.109375" style="414" customWidth="1"/>
    <col min="5380" max="5380" width="1.5546875" style="414" bestFit="1" customWidth="1"/>
    <col min="5381" max="5381" width="8.109375" style="414" customWidth="1"/>
    <col min="5382" max="5382" width="3.6640625" style="414" customWidth="1"/>
    <col min="5383" max="5383" width="19.5546875" style="414" customWidth="1"/>
    <col min="5384" max="5384" width="15.33203125" style="414" customWidth="1"/>
    <col min="5385" max="5386" width="18" style="414" customWidth="1"/>
    <col min="5387" max="5633" width="12" style="414"/>
    <col min="5634" max="5634" width="13.33203125" style="414" customWidth="1"/>
    <col min="5635" max="5635" width="32.109375" style="414" customWidth="1"/>
    <col min="5636" max="5636" width="1.5546875" style="414" bestFit="1" customWidth="1"/>
    <col min="5637" max="5637" width="8.109375" style="414" customWidth="1"/>
    <col min="5638" max="5638" width="3.6640625" style="414" customWidth="1"/>
    <col min="5639" max="5639" width="19.5546875" style="414" customWidth="1"/>
    <col min="5640" max="5640" width="15.33203125" style="414" customWidth="1"/>
    <col min="5641" max="5642" width="18" style="414" customWidth="1"/>
    <col min="5643" max="5889" width="12" style="414"/>
    <col min="5890" max="5890" width="13.33203125" style="414" customWidth="1"/>
    <col min="5891" max="5891" width="32.109375" style="414" customWidth="1"/>
    <col min="5892" max="5892" width="1.5546875" style="414" bestFit="1" customWidth="1"/>
    <col min="5893" max="5893" width="8.109375" style="414" customWidth="1"/>
    <col min="5894" max="5894" width="3.6640625" style="414" customWidth="1"/>
    <col min="5895" max="5895" width="19.5546875" style="414" customWidth="1"/>
    <col min="5896" max="5896" width="15.33203125" style="414" customWidth="1"/>
    <col min="5897" max="5898" width="18" style="414" customWidth="1"/>
    <col min="5899" max="6145" width="12" style="414"/>
    <col min="6146" max="6146" width="13.33203125" style="414" customWidth="1"/>
    <col min="6147" max="6147" width="32.109375" style="414" customWidth="1"/>
    <col min="6148" max="6148" width="1.5546875" style="414" bestFit="1" customWidth="1"/>
    <col min="6149" max="6149" width="8.109375" style="414" customWidth="1"/>
    <col min="6150" max="6150" width="3.6640625" style="414" customWidth="1"/>
    <col min="6151" max="6151" width="19.5546875" style="414" customWidth="1"/>
    <col min="6152" max="6152" width="15.33203125" style="414" customWidth="1"/>
    <col min="6153" max="6154" width="18" style="414" customWidth="1"/>
    <col min="6155" max="6401" width="12" style="414"/>
    <col min="6402" max="6402" width="13.33203125" style="414" customWidth="1"/>
    <col min="6403" max="6403" width="32.109375" style="414" customWidth="1"/>
    <col min="6404" max="6404" width="1.5546875" style="414" bestFit="1" customWidth="1"/>
    <col min="6405" max="6405" width="8.109375" style="414" customWidth="1"/>
    <col min="6406" max="6406" width="3.6640625" style="414" customWidth="1"/>
    <col min="6407" max="6407" width="19.5546875" style="414" customWidth="1"/>
    <col min="6408" max="6408" width="15.33203125" style="414" customWidth="1"/>
    <col min="6409" max="6410" width="18" style="414" customWidth="1"/>
    <col min="6411" max="6657" width="12" style="414"/>
    <col min="6658" max="6658" width="13.33203125" style="414" customWidth="1"/>
    <col min="6659" max="6659" width="32.109375" style="414" customWidth="1"/>
    <col min="6660" max="6660" width="1.5546875" style="414" bestFit="1" customWidth="1"/>
    <col min="6661" max="6661" width="8.109375" style="414" customWidth="1"/>
    <col min="6662" max="6662" width="3.6640625" style="414" customWidth="1"/>
    <col min="6663" max="6663" width="19.5546875" style="414" customWidth="1"/>
    <col min="6664" max="6664" width="15.33203125" style="414" customWidth="1"/>
    <col min="6665" max="6666" width="18" style="414" customWidth="1"/>
    <col min="6667" max="6913" width="12" style="414"/>
    <col min="6914" max="6914" width="13.33203125" style="414" customWidth="1"/>
    <col min="6915" max="6915" width="32.109375" style="414" customWidth="1"/>
    <col min="6916" max="6916" width="1.5546875" style="414" bestFit="1" customWidth="1"/>
    <col min="6917" max="6917" width="8.109375" style="414" customWidth="1"/>
    <col min="6918" max="6918" width="3.6640625" style="414" customWidth="1"/>
    <col min="6919" max="6919" width="19.5546875" style="414" customWidth="1"/>
    <col min="6920" max="6920" width="15.33203125" style="414" customWidth="1"/>
    <col min="6921" max="6922" width="18" style="414" customWidth="1"/>
    <col min="6923" max="7169" width="12" style="414"/>
    <col min="7170" max="7170" width="13.33203125" style="414" customWidth="1"/>
    <col min="7171" max="7171" width="32.109375" style="414" customWidth="1"/>
    <col min="7172" max="7172" width="1.5546875" style="414" bestFit="1" customWidth="1"/>
    <col min="7173" max="7173" width="8.109375" style="414" customWidth="1"/>
    <col min="7174" max="7174" width="3.6640625" style="414" customWidth="1"/>
    <col min="7175" max="7175" width="19.5546875" style="414" customWidth="1"/>
    <col min="7176" max="7176" width="15.33203125" style="414" customWidth="1"/>
    <col min="7177" max="7178" width="18" style="414" customWidth="1"/>
    <col min="7179" max="7425" width="12" style="414"/>
    <col min="7426" max="7426" width="13.33203125" style="414" customWidth="1"/>
    <col min="7427" max="7427" width="32.109375" style="414" customWidth="1"/>
    <col min="7428" max="7428" width="1.5546875" style="414" bestFit="1" customWidth="1"/>
    <col min="7429" max="7429" width="8.109375" style="414" customWidth="1"/>
    <col min="7430" max="7430" width="3.6640625" style="414" customWidth="1"/>
    <col min="7431" max="7431" width="19.5546875" style="414" customWidth="1"/>
    <col min="7432" max="7432" width="15.33203125" style="414" customWidth="1"/>
    <col min="7433" max="7434" width="18" style="414" customWidth="1"/>
    <col min="7435" max="7681" width="12" style="414"/>
    <col min="7682" max="7682" width="13.33203125" style="414" customWidth="1"/>
    <col min="7683" max="7683" width="32.109375" style="414" customWidth="1"/>
    <col min="7684" max="7684" width="1.5546875" style="414" bestFit="1" customWidth="1"/>
    <col min="7685" max="7685" width="8.109375" style="414" customWidth="1"/>
    <col min="7686" max="7686" width="3.6640625" style="414" customWidth="1"/>
    <col min="7687" max="7687" width="19.5546875" style="414" customWidth="1"/>
    <col min="7688" max="7688" width="15.33203125" style="414" customWidth="1"/>
    <col min="7689" max="7690" width="18" style="414" customWidth="1"/>
    <col min="7691" max="7937" width="12" style="414"/>
    <col min="7938" max="7938" width="13.33203125" style="414" customWidth="1"/>
    <col min="7939" max="7939" width="32.109375" style="414" customWidth="1"/>
    <col min="7940" max="7940" width="1.5546875" style="414" bestFit="1" customWidth="1"/>
    <col min="7941" max="7941" width="8.109375" style="414" customWidth="1"/>
    <col min="7942" max="7942" width="3.6640625" style="414" customWidth="1"/>
    <col min="7943" max="7943" width="19.5546875" style="414" customWidth="1"/>
    <col min="7944" max="7944" width="15.33203125" style="414" customWidth="1"/>
    <col min="7945" max="7946" width="18" style="414" customWidth="1"/>
    <col min="7947" max="8193" width="12" style="414"/>
    <col min="8194" max="8194" width="13.33203125" style="414" customWidth="1"/>
    <col min="8195" max="8195" width="32.109375" style="414" customWidth="1"/>
    <col min="8196" max="8196" width="1.5546875" style="414" bestFit="1" customWidth="1"/>
    <col min="8197" max="8197" width="8.109375" style="414" customWidth="1"/>
    <col min="8198" max="8198" width="3.6640625" style="414" customWidth="1"/>
    <col min="8199" max="8199" width="19.5546875" style="414" customWidth="1"/>
    <col min="8200" max="8200" width="15.33203125" style="414" customWidth="1"/>
    <col min="8201" max="8202" width="18" style="414" customWidth="1"/>
    <col min="8203" max="8449" width="12" style="414"/>
    <col min="8450" max="8450" width="13.33203125" style="414" customWidth="1"/>
    <col min="8451" max="8451" width="32.109375" style="414" customWidth="1"/>
    <col min="8452" max="8452" width="1.5546875" style="414" bestFit="1" customWidth="1"/>
    <col min="8453" max="8453" width="8.109375" style="414" customWidth="1"/>
    <col min="8454" max="8454" width="3.6640625" style="414" customWidth="1"/>
    <col min="8455" max="8455" width="19.5546875" style="414" customWidth="1"/>
    <col min="8456" max="8456" width="15.33203125" style="414" customWidth="1"/>
    <col min="8457" max="8458" width="18" style="414" customWidth="1"/>
    <col min="8459" max="8705" width="12" style="414"/>
    <col min="8706" max="8706" width="13.33203125" style="414" customWidth="1"/>
    <col min="8707" max="8707" width="32.109375" style="414" customWidth="1"/>
    <col min="8708" max="8708" width="1.5546875" style="414" bestFit="1" customWidth="1"/>
    <col min="8709" max="8709" width="8.109375" style="414" customWidth="1"/>
    <col min="8710" max="8710" width="3.6640625" style="414" customWidth="1"/>
    <col min="8711" max="8711" width="19.5546875" style="414" customWidth="1"/>
    <col min="8712" max="8712" width="15.33203125" style="414" customWidth="1"/>
    <col min="8713" max="8714" width="18" style="414" customWidth="1"/>
    <col min="8715" max="8961" width="12" style="414"/>
    <col min="8962" max="8962" width="13.33203125" style="414" customWidth="1"/>
    <col min="8963" max="8963" width="32.109375" style="414" customWidth="1"/>
    <col min="8964" max="8964" width="1.5546875" style="414" bestFit="1" customWidth="1"/>
    <col min="8965" max="8965" width="8.109375" style="414" customWidth="1"/>
    <col min="8966" max="8966" width="3.6640625" style="414" customWidth="1"/>
    <col min="8967" max="8967" width="19.5546875" style="414" customWidth="1"/>
    <col min="8968" max="8968" width="15.33203125" style="414" customWidth="1"/>
    <col min="8969" max="8970" width="18" style="414" customWidth="1"/>
    <col min="8971" max="9217" width="12" style="414"/>
    <col min="9218" max="9218" width="13.33203125" style="414" customWidth="1"/>
    <col min="9219" max="9219" width="32.109375" style="414" customWidth="1"/>
    <col min="9220" max="9220" width="1.5546875" style="414" bestFit="1" customWidth="1"/>
    <col min="9221" max="9221" width="8.109375" style="414" customWidth="1"/>
    <col min="9222" max="9222" width="3.6640625" style="414" customWidth="1"/>
    <col min="9223" max="9223" width="19.5546875" style="414" customWidth="1"/>
    <col min="9224" max="9224" width="15.33203125" style="414" customWidth="1"/>
    <col min="9225" max="9226" width="18" style="414" customWidth="1"/>
    <col min="9227" max="9473" width="12" style="414"/>
    <col min="9474" max="9474" width="13.33203125" style="414" customWidth="1"/>
    <col min="9475" max="9475" width="32.109375" style="414" customWidth="1"/>
    <col min="9476" max="9476" width="1.5546875" style="414" bestFit="1" customWidth="1"/>
    <col min="9477" max="9477" width="8.109375" style="414" customWidth="1"/>
    <col min="9478" max="9478" width="3.6640625" style="414" customWidth="1"/>
    <col min="9479" max="9479" width="19.5546875" style="414" customWidth="1"/>
    <col min="9480" max="9480" width="15.33203125" style="414" customWidth="1"/>
    <col min="9481" max="9482" width="18" style="414" customWidth="1"/>
    <col min="9483" max="9729" width="12" style="414"/>
    <col min="9730" max="9730" width="13.33203125" style="414" customWidth="1"/>
    <col min="9731" max="9731" width="32.109375" style="414" customWidth="1"/>
    <col min="9732" max="9732" width="1.5546875" style="414" bestFit="1" customWidth="1"/>
    <col min="9733" max="9733" width="8.109375" style="414" customWidth="1"/>
    <col min="9734" max="9734" width="3.6640625" style="414" customWidth="1"/>
    <col min="9735" max="9735" width="19.5546875" style="414" customWidth="1"/>
    <col min="9736" max="9736" width="15.33203125" style="414" customWidth="1"/>
    <col min="9737" max="9738" width="18" style="414" customWidth="1"/>
    <col min="9739" max="9985" width="12" style="414"/>
    <col min="9986" max="9986" width="13.33203125" style="414" customWidth="1"/>
    <col min="9987" max="9987" width="32.109375" style="414" customWidth="1"/>
    <col min="9988" max="9988" width="1.5546875" style="414" bestFit="1" customWidth="1"/>
    <col min="9989" max="9989" width="8.109375" style="414" customWidth="1"/>
    <col min="9990" max="9990" width="3.6640625" style="414" customWidth="1"/>
    <col min="9991" max="9991" width="19.5546875" style="414" customWidth="1"/>
    <col min="9992" max="9992" width="15.33203125" style="414" customWidth="1"/>
    <col min="9993" max="9994" width="18" style="414" customWidth="1"/>
    <col min="9995" max="10241" width="12" style="414"/>
    <col min="10242" max="10242" width="13.33203125" style="414" customWidth="1"/>
    <col min="10243" max="10243" width="32.109375" style="414" customWidth="1"/>
    <col min="10244" max="10244" width="1.5546875" style="414" bestFit="1" customWidth="1"/>
    <col min="10245" max="10245" width="8.109375" style="414" customWidth="1"/>
    <col min="10246" max="10246" width="3.6640625" style="414" customWidth="1"/>
    <col min="10247" max="10247" width="19.5546875" style="414" customWidth="1"/>
    <col min="10248" max="10248" width="15.33203125" style="414" customWidth="1"/>
    <col min="10249" max="10250" width="18" style="414" customWidth="1"/>
    <col min="10251" max="10497" width="12" style="414"/>
    <col min="10498" max="10498" width="13.33203125" style="414" customWidth="1"/>
    <col min="10499" max="10499" width="32.109375" style="414" customWidth="1"/>
    <col min="10500" max="10500" width="1.5546875" style="414" bestFit="1" customWidth="1"/>
    <col min="10501" max="10501" width="8.109375" style="414" customWidth="1"/>
    <col min="10502" max="10502" width="3.6640625" style="414" customWidth="1"/>
    <col min="10503" max="10503" width="19.5546875" style="414" customWidth="1"/>
    <col min="10504" max="10504" width="15.33203125" style="414" customWidth="1"/>
    <col min="10505" max="10506" width="18" style="414" customWidth="1"/>
    <col min="10507" max="10753" width="12" style="414"/>
    <col min="10754" max="10754" width="13.33203125" style="414" customWidth="1"/>
    <col min="10755" max="10755" width="32.109375" style="414" customWidth="1"/>
    <col min="10756" max="10756" width="1.5546875" style="414" bestFit="1" customWidth="1"/>
    <col min="10757" max="10757" width="8.109375" style="414" customWidth="1"/>
    <col min="10758" max="10758" width="3.6640625" style="414" customWidth="1"/>
    <col min="10759" max="10759" width="19.5546875" style="414" customWidth="1"/>
    <col min="10760" max="10760" width="15.33203125" style="414" customWidth="1"/>
    <col min="10761" max="10762" width="18" style="414" customWidth="1"/>
    <col min="10763" max="11009" width="12" style="414"/>
    <col min="11010" max="11010" width="13.33203125" style="414" customWidth="1"/>
    <col min="11011" max="11011" width="32.109375" style="414" customWidth="1"/>
    <col min="11012" max="11012" width="1.5546875" style="414" bestFit="1" customWidth="1"/>
    <col min="11013" max="11013" width="8.109375" style="414" customWidth="1"/>
    <col min="11014" max="11014" width="3.6640625" style="414" customWidth="1"/>
    <col min="11015" max="11015" width="19.5546875" style="414" customWidth="1"/>
    <col min="11016" max="11016" width="15.33203125" style="414" customWidth="1"/>
    <col min="11017" max="11018" width="18" style="414" customWidth="1"/>
    <col min="11019" max="11265" width="12" style="414"/>
    <col min="11266" max="11266" width="13.33203125" style="414" customWidth="1"/>
    <col min="11267" max="11267" width="32.109375" style="414" customWidth="1"/>
    <col min="11268" max="11268" width="1.5546875" style="414" bestFit="1" customWidth="1"/>
    <col min="11269" max="11269" width="8.109375" style="414" customWidth="1"/>
    <col min="11270" max="11270" width="3.6640625" style="414" customWidth="1"/>
    <col min="11271" max="11271" width="19.5546875" style="414" customWidth="1"/>
    <col min="11272" max="11272" width="15.33203125" style="414" customWidth="1"/>
    <col min="11273" max="11274" width="18" style="414" customWidth="1"/>
    <col min="11275" max="11521" width="12" style="414"/>
    <col min="11522" max="11522" width="13.33203125" style="414" customWidth="1"/>
    <col min="11523" max="11523" width="32.109375" style="414" customWidth="1"/>
    <col min="11524" max="11524" width="1.5546875" style="414" bestFit="1" customWidth="1"/>
    <col min="11525" max="11525" width="8.109375" style="414" customWidth="1"/>
    <col min="11526" max="11526" width="3.6640625" style="414" customWidth="1"/>
    <col min="11527" max="11527" width="19.5546875" style="414" customWidth="1"/>
    <col min="11528" max="11528" width="15.33203125" style="414" customWidth="1"/>
    <col min="11529" max="11530" width="18" style="414" customWidth="1"/>
    <col min="11531" max="11777" width="12" style="414"/>
    <col min="11778" max="11778" width="13.33203125" style="414" customWidth="1"/>
    <col min="11779" max="11779" width="32.109375" style="414" customWidth="1"/>
    <col min="11780" max="11780" width="1.5546875" style="414" bestFit="1" customWidth="1"/>
    <col min="11781" max="11781" width="8.109375" style="414" customWidth="1"/>
    <col min="11782" max="11782" width="3.6640625" style="414" customWidth="1"/>
    <col min="11783" max="11783" width="19.5546875" style="414" customWidth="1"/>
    <col min="11784" max="11784" width="15.33203125" style="414" customWidth="1"/>
    <col min="11785" max="11786" width="18" style="414" customWidth="1"/>
    <col min="11787" max="12033" width="12" style="414"/>
    <col min="12034" max="12034" width="13.33203125" style="414" customWidth="1"/>
    <col min="12035" max="12035" width="32.109375" style="414" customWidth="1"/>
    <col min="12036" max="12036" width="1.5546875" style="414" bestFit="1" customWidth="1"/>
    <col min="12037" max="12037" width="8.109375" style="414" customWidth="1"/>
    <col min="12038" max="12038" width="3.6640625" style="414" customWidth="1"/>
    <col min="12039" max="12039" width="19.5546875" style="414" customWidth="1"/>
    <col min="12040" max="12040" width="15.33203125" style="414" customWidth="1"/>
    <col min="12041" max="12042" width="18" style="414" customWidth="1"/>
    <col min="12043" max="12289" width="12" style="414"/>
    <col min="12290" max="12290" width="13.33203125" style="414" customWidth="1"/>
    <col min="12291" max="12291" width="32.109375" style="414" customWidth="1"/>
    <col min="12292" max="12292" width="1.5546875" style="414" bestFit="1" customWidth="1"/>
    <col min="12293" max="12293" width="8.109375" style="414" customWidth="1"/>
    <col min="12294" max="12294" width="3.6640625" style="414" customWidth="1"/>
    <col min="12295" max="12295" width="19.5546875" style="414" customWidth="1"/>
    <col min="12296" max="12296" width="15.33203125" style="414" customWidth="1"/>
    <col min="12297" max="12298" width="18" style="414" customWidth="1"/>
    <col min="12299" max="12545" width="12" style="414"/>
    <col min="12546" max="12546" width="13.33203125" style="414" customWidth="1"/>
    <col min="12547" max="12547" width="32.109375" style="414" customWidth="1"/>
    <col min="12548" max="12548" width="1.5546875" style="414" bestFit="1" customWidth="1"/>
    <col min="12549" max="12549" width="8.109375" style="414" customWidth="1"/>
    <col min="12550" max="12550" width="3.6640625" style="414" customWidth="1"/>
    <col min="12551" max="12551" width="19.5546875" style="414" customWidth="1"/>
    <col min="12552" max="12552" width="15.33203125" style="414" customWidth="1"/>
    <col min="12553" max="12554" width="18" style="414" customWidth="1"/>
    <col min="12555" max="12801" width="12" style="414"/>
    <col min="12802" max="12802" width="13.33203125" style="414" customWidth="1"/>
    <col min="12803" max="12803" width="32.109375" style="414" customWidth="1"/>
    <col min="12804" max="12804" width="1.5546875" style="414" bestFit="1" customWidth="1"/>
    <col min="12805" max="12805" width="8.109375" style="414" customWidth="1"/>
    <col min="12806" max="12806" width="3.6640625" style="414" customWidth="1"/>
    <col min="12807" max="12807" width="19.5546875" style="414" customWidth="1"/>
    <col min="12808" max="12808" width="15.33203125" style="414" customWidth="1"/>
    <col min="12809" max="12810" width="18" style="414" customWidth="1"/>
    <col min="12811" max="13057" width="12" style="414"/>
    <col min="13058" max="13058" width="13.33203125" style="414" customWidth="1"/>
    <col min="13059" max="13059" width="32.109375" style="414" customWidth="1"/>
    <col min="13060" max="13060" width="1.5546875" style="414" bestFit="1" customWidth="1"/>
    <col min="13061" max="13061" width="8.109375" style="414" customWidth="1"/>
    <col min="13062" max="13062" width="3.6640625" style="414" customWidth="1"/>
    <col min="13063" max="13063" width="19.5546875" style="414" customWidth="1"/>
    <col min="13064" max="13064" width="15.33203125" style="414" customWidth="1"/>
    <col min="13065" max="13066" width="18" style="414" customWidth="1"/>
    <col min="13067" max="13313" width="12" style="414"/>
    <col min="13314" max="13314" width="13.33203125" style="414" customWidth="1"/>
    <col min="13315" max="13315" width="32.109375" style="414" customWidth="1"/>
    <col min="13316" max="13316" width="1.5546875" style="414" bestFit="1" customWidth="1"/>
    <col min="13317" max="13317" width="8.109375" style="414" customWidth="1"/>
    <col min="13318" max="13318" width="3.6640625" style="414" customWidth="1"/>
    <col min="13319" max="13319" width="19.5546875" style="414" customWidth="1"/>
    <col min="13320" max="13320" width="15.33203125" style="414" customWidth="1"/>
    <col min="13321" max="13322" width="18" style="414" customWidth="1"/>
    <col min="13323" max="13569" width="12" style="414"/>
    <col min="13570" max="13570" width="13.33203125" style="414" customWidth="1"/>
    <col min="13571" max="13571" width="32.109375" style="414" customWidth="1"/>
    <col min="13572" max="13572" width="1.5546875" style="414" bestFit="1" customWidth="1"/>
    <col min="13573" max="13573" width="8.109375" style="414" customWidth="1"/>
    <col min="13574" max="13574" width="3.6640625" style="414" customWidth="1"/>
    <col min="13575" max="13575" width="19.5546875" style="414" customWidth="1"/>
    <col min="13576" max="13576" width="15.33203125" style="414" customWidth="1"/>
    <col min="13577" max="13578" width="18" style="414" customWidth="1"/>
    <col min="13579" max="13825" width="12" style="414"/>
    <col min="13826" max="13826" width="13.33203125" style="414" customWidth="1"/>
    <col min="13827" max="13827" width="32.109375" style="414" customWidth="1"/>
    <col min="13828" max="13828" width="1.5546875" style="414" bestFit="1" customWidth="1"/>
    <col min="13829" max="13829" width="8.109375" style="414" customWidth="1"/>
    <col min="13830" max="13830" width="3.6640625" style="414" customWidth="1"/>
    <col min="13831" max="13831" width="19.5546875" style="414" customWidth="1"/>
    <col min="13832" max="13832" width="15.33203125" style="414" customWidth="1"/>
    <col min="13833" max="13834" width="18" style="414" customWidth="1"/>
    <col min="13835" max="14081" width="12" style="414"/>
    <col min="14082" max="14082" width="13.33203125" style="414" customWidth="1"/>
    <col min="14083" max="14083" width="32.109375" style="414" customWidth="1"/>
    <col min="14084" max="14084" width="1.5546875" style="414" bestFit="1" customWidth="1"/>
    <col min="14085" max="14085" width="8.109375" style="414" customWidth="1"/>
    <col min="14086" max="14086" width="3.6640625" style="414" customWidth="1"/>
    <col min="14087" max="14087" width="19.5546875" style="414" customWidth="1"/>
    <col min="14088" max="14088" width="15.33203125" style="414" customWidth="1"/>
    <col min="14089" max="14090" width="18" style="414" customWidth="1"/>
    <col min="14091" max="14337" width="12" style="414"/>
    <col min="14338" max="14338" width="13.33203125" style="414" customWidth="1"/>
    <col min="14339" max="14339" width="32.109375" style="414" customWidth="1"/>
    <col min="14340" max="14340" width="1.5546875" style="414" bestFit="1" customWidth="1"/>
    <col min="14341" max="14341" width="8.109375" style="414" customWidth="1"/>
    <col min="14342" max="14342" width="3.6640625" style="414" customWidth="1"/>
    <col min="14343" max="14343" width="19.5546875" style="414" customWidth="1"/>
    <col min="14344" max="14344" width="15.33203125" style="414" customWidth="1"/>
    <col min="14345" max="14346" width="18" style="414" customWidth="1"/>
    <col min="14347" max="14593" width="12" style="414"/>
    <col min="14594" max="14594" width="13.33203125" style="414" customWidth="1"/>
    <col min="14595" max="14595" width="32.109375" style="414" customWidth="1"/>
    <col min="14596" max="14596" width="1.5546875" style="414" bestFit="1" customWidth="1"/>
    <col min="14597" max="14597" width="8.109375" style="414" customWidth="1"/>
    <col min="14598" max="14598" width="3.6640625" style="414" customWidth="1"/>
    <col min="14599" max="14599" width="19.5546875" style="414" customWidth="1"/>
    <col min="14600" max="14600" width="15.33203125" style="414" customWidth="1"/>
    <col min="14601" max="14602" width="18" style="414" customWidth="1"/>
    <col min="14603" max="14849" width="12" style="414"/>
    <col min="14850" max="14850" width="13.33203125" style="414" customWidth="1"/>
    <col min="14851" max="14851" width="32.109375" style="414" customWidth="1"/>
    <col min="14852" max="14852" width="1.5546875" style="414" bestFit="1" customWidth="1"/>
    <col min="14853" max="14853" width="8.109375" style="414" customWidth="1"/>
    <col min="14854" max="14854" width="3.6640625" style="414" customWidth="1"/>
    <col min="14855" max="14855" width="19.5546875" style="414" customWidth="1"/>
    <col min="14856" max="14856" width="15.33203125" style="414" customWidth="1"/>
    <col min="14857" max="14858" width="18" style="414" customWidth="1"/>
    <col min="14859" max="15105" width="12" style="414"/>
    <col min="15106" max="15106" width="13.33203125" style="414" customWidth="1"/>
    <col min="15107" max="15107" width="32.109375" style="414" customWidth="1"/>
    <col min="15108" max="15108" width="1.5546875" style="414" bestFit="1" customWidth="1"/>
    <col min="15109" max="15109" width="8.109375" style="414" customWidth="1"/>
    <col min="15110" max="15110" width="3.6640625" style="414" customWidth="1"/>
    <col min="15111" max="15111" width="19.5546875" style="414" customWidth="1"/>
    <col min="15112" max="15112" width="15.33203125" style="414" customWidth="1"/>
    <col min="15113" max="15114" width="18" style="414" customWidth="1"/>
    <col min="15115" max="15361" width="12" style="414"/>
    <col min="15362" max="15362" width="13.33203125" style="414" customWidth="1"/>
    <col min="15363" max="15363" width="32.109375" style="414" customWidth="1"/>
    <col min="15364" max="15364" width="1.5546875" style="414" bestFit="1" customWidth="1"/>
    <col min="15365" max="15365" width="8.109375" style="414" customWidth="1"/>
    <col min="15366" max="15366" width="3.6640625" style="414" customWidth="1"/>
    <col min="15367" max="15367" width="19.5546875" style="414" customWidth="1"/>
    <col min="15368" max="15368" width="15.33203125" style="414" customWidth="1"/>
    <col min="15369" max="15370" width="18" style="414" customWidth="1"/>
    <col min="15371" max="15617" width="12" style="414"/>
    <col min="15618" max="15618" width="13.33203125" style="414" customWidth="1"/>
    <col min="15619" max="15619" width="32.109375" style="414" customWidth="1"/>
    <col min="15620" max="15620" width="1.5546875" style="414" bestFit="1" customWidth="1"/>
    <col min="15621" max="15621" width="8.109375" style="414" customWidth="1"/>
    <col min="15622" max="15622" width="3.6640625" style="414" customWidth="1"/>
    <col min="15623" max="15623" width="19.5546875" style="414" customWidth="1"/>
    <col min="15624" max="15624" width="15.33203125" style="414" customWidth="1"/>
    <col min="15625" max="15626" width="18" style="414" customWidth="1"/>
    <col min="15627" max="15873" width="12" style="414"/>
    <col min="15874" max="15874" width="13.33203125" style="414" customWidth="1"/>
    <col min="15875" max="15875" width="32.109375" style="414" customWidth="1"/>
    <col min="15876" max="15876" width="1.5546875" style="414" bestFit="1" customWidth="1"/>
    <col min="15877" max="15877" width="8.109375" style="414" customWidth="1"/>
    <col min="15878" max="15878" width="3.6640625" style="414" customWidth="1"/>
    <col min="15879" max="15879" width="19.5546875" style="414" customWidth="1"/>
    <col min="15880" max="15880" width="15.33203125" style="414" customWidth="1"/>
    <col min="15881" max="15882" width="18" style="414" customWidth="1"/>
    <col min="15883" max="16129" width="12" style="414"/>
    <col min="16130" max="16130" width="13.33203125" style="414" customWidth="1"/>
    <col min="16131" max="16131" width="32.109375" style="414" customWidth="1"/>
    <col min="16132" max="16132" width="1.5546875" style="414" bestFit="1" customWidth="1"/>
    <col min="16133" max="16133" width="8.109375" style="414" customWidth="1"/>
    <col min="16134" max="16134" width="3.6640625" style="414" customWidth="1"/>
    <col min="16135" max="16135" width="19.5546875" style="414" customWidth="1"/>
    <col min="16136" max="16136" width="15.33203125" style="414" customWidth="1"/>
    <col min="16137" max="16138" width="18" style="414" customWidth="1"/>
    <col min="16139" max="16384" width="12" style="414"/>
  </cols>
  <sheetData>
    <row r="1" spans="1:19" ht="23.4" x14ac:dyDescent="0.3">
      <c r="A1" s="413"/>
      <c r="B1" s="1047" t="s">
        <v>159</v>
      </c>
      <c r="C1" s="1843"/>
      <c r="D1" s="1844" t="s">
        <v>132</v>
      </c>
      <c r="E1" s="2817" t="s">
        <v>1515</v>
      </c>
    </row>
    <row r="2" spans="1:19" ht="23.4" x14ac:dyDescent="0.3">
      <c r="A2" s="413"/>
      <c r="B2" s="561" t="s">
        <v>404</v>
      </c>
      <c r="C2" s="482"/>
      <c r="D2" s="208" t="s">
        <v>132</v>
      </c>
      <c r="E2" s="525"/>
      <c r="F2" s="562"/>
      <c r="G2" s="563"/>
      <c r="H2" s="389"/>
      <c r="I2" s="482"/>
      <c r="J2" s="1091"/>
      <c r="K2" s="564"/>
      <c r="L2" s="487"/>
      <c r="M2" s="401"/>
      <c r="O2" s="401"/>
      <c r="P2" s="417"/>
      <c r="R2" s="564"/>
      <c r="S2" s="487"/>
    </row>
    <row r="3" spans="1:19" ht="18" x14ac:dyDescent="0.3">
      <c r="A3" s="413"/>
      <c r="B3" s="561" t="s">
        <v>405</v>
      </c>
      <c r="C3" s="482"/>
      <c r="D3" s="208" t="s">
        <v>132</v>
      </c>
      <c r="E3" s="525"/>
      <c r="F3" s="525"/>
      <c r="G3" s="565"/>
      <c r="H3" s="392"/>
      <c r="I3" s="482"/>
      <c r="J3" s="1091"/>
      <c r="K3" s="564"/>
      <c r="L3" s="487"/>
      <c r="M3" s="564"/>
      <c r="N3" s="564"/>
      <c r="O3" s="564"/>
      <c r="P3" s="417"/>
      <c r="R3" s="564"/>
      <c r="S3" s="487"/>
    </row>
    <row r="4" spans="1:19" ht="18" x14ac:dyDescent="0.3">
      <c r="A4" s="413"/>
      <c r="B4" s="561" t="s">
        <v>406</v>
      </c>
      <c r="C4" s="482"/>
      <c r="D4" s="208" t="s">
        <v>132</v>
      </c>
      <c r="E4" s="525"/>
      <c r="F4" s="525"/>
      <c r="G4" s="565"/>
      <c r="H4" s="392"/>
      <c r="I4" s="482"/>
      <c r="J4" s="1091"/>
      <c r="K4" s="564"/>
      <c r="L4" s="487"/>
      <c r="M4" s="564"/>
      <c r="N4" s="564"/>
      <c r="O4" s="564"/>
      <c r="P4" s="417"/>
      <c r="R4" s="564"/>
      <c r="S4" s="487"/>
    </row>
    <row r="5" spans="1:19" ht="20.399999999999999" x14ac:dyDescent="0.3">
      <c r="A5" s="413"/>
      <c r="B5" s="561" t="s">
        <v>407</v>
      </c>
      <c r="C5" s="566"/>
      <c r="D5" s="208" t="s">
        <v>132</v>
      </c>
      <c r="E5" s="525"/>
      <c r="F5" s="567"/>
      <c r="G5" s="563"/>
      <c r="H5" s="1112"/>
      <c r="I5" s="1091"/>
      <c r="J5" s="1091"/>
      <c r="K5" s="410"/>
      <c r="L5" s="493"/>
      <c r="M5" s="564"/>
      <c r="N5" s="564"/>
      <c r="O5" s="410"/>
      <c r="P5" s="410"/>
      <c r="R5" s="494"/>
      <c r="S5" s="493"/>
    </row>
    <row r="6" spans="1:19" ht="18" x14ac:dyDescent="0.3">
      <c r="A6" s="413"/>
      <c r="B6" s="561" t="s">
        <v>1316</v>
      </c>
      <c r="C6" s="1114"/>
      <c r="D6" s="208" t="s">
        <v>132</v>
      </c>
      <c r="E6" s="568"/>
      <c r="F6" s="567"/>
      <c r="G6" s="500"/>
      <c r="H6" s="1091"/>
      <c r="I6" s="1091"/>
      <c r="J6" s="1091"/>
    </row>
    <row r="7" spans="1:19" ht="18" x14ac:dyDescent="0.3">
      <c r="A7" s="413"/>
      <c r="B7" s="561" t="s">
        <v>1317</v>
      </c>
      <c r="C7" s="1115"/>
      <c r="D7" s="208" t="s">
        <v>132</v>
      </c>
      <c r="E7" s="569">
        <v>12</v>
      </c>
      <c r="F7" s="570"/>
      <c r="G7" s="570"/>
      <c r="H7" s="1091"/>
      <c r="I7" s="106"/>
      <c r="J7" s="1091"/>
    </row>
    <row r="8" spans="1:19" x14ac:dyDescent="0.3">
      <c r="A8" s="413"/>
      <c r="F8" s="3506"/>
      <c r="G8" s="3506"/>
      <c r="H8" s="3506"/>
    </row>
    <row r="9" spans="1:19" x14ac:dyDescent="0.3">
      <c r="A9" s="413"/>
      <c r="B9" s="2106"/>
      <c r="C9" s="2106"/>
      <c r="D9" s="2106"/>
      <c r="E9" s="2106"/>
      <c r="F9" s="2818"/>
      <c r="G9" s="2106"/>
      <c r="H9" s="2107"/>
    </row>
    <row r="10" spans="1:19" x14ac:dyDescent="0.3">
      <c r="A10" s="413"/>
      <c r="B10" s="2763"/>
      <c r="C10" s="2763"/>
      <c r="D10" s="2763"/>
      <c r="E10" s="2763"/>
    </row>
    <row r="11" spans="1:19" ht="25.65" customHeight="1" x14ac:dyDescent="0.3">
      <c r="A11" s="413"/>
      <c r="B11" s="3820" t="s">
        <v>1516</v>
      </c>
      <c r="C11" s="3820"/>
      <c r="D11" s="3820"/>
      <c r="E11" s="3820"/>
      <c r="F11" s="3820"/>
      <c r="G11" s="3820"/>
      <c r="H11" s="3820"/>
      <c r="I11" s="3820"/>
      <c r="J11" s="3820"/>
    </row>
    <row r="12" spans="1:19" ht="25.65" customHeight="1" thickBot="1" x14ac:dyDescent="0.35">
      <c r="A12" s="413"/>
      <c r="B12" s="3575"/>
      <c r="C12" s="3575"/>
      <c r="D12" s="3575"/>
      <c r="E12" s="3575"/>
      <c r="F12" s="3575"/>
      <c r="G12" s="1846"/>
      <c r="H12" s="1033"/>
      <c r="I12" s="1848"/>
      <c r="J12" s="1033"/>
    </row>
    <row r="13" spans="1:19" ht="25.65" customHeight="1" x14ac:dyDescent="0.3">
      <c r="A13" s="413"/>
      <c r="B13" s="3810" t="s">
        <v>1491</v>
      </c>
      <c r="C13" s="3811"/>
      <c r="D13" s="3811"/>
      <c r="E13" s="3812"/>
      <c r="F13" s="3821" t="s">
        <v>169</v>
      </c>
      <c r="G13" s="3824"/>
      <c r="H13" s="3824"/>
      <c r="I13" s="3824"/>
      <c r="J13" s="3825"/>
    </row>
    <row r="14" spans="1:19" ht="25.65" customHeight="1" x14ac:dyDescent="0.3">
      <c r="A14" s="413"/>
      <c r="B14" s="2819"/>
      <c r="C14" s="2712"/>
      <c r="D14" s="2712"/>
      <c r="E14" s="2712"/>
      <c r="F14" s="3822"/>
      <c r="G14" s="3806" t="s">
        <v>1517</v>
      </c>
      <c r="H14" s="3806"/>
      <c r="I14" s="3806" t="s">
        <v>1494</v>
      </c>
      <c r="J14" s="3826"/>
    </row>
    <row r="15" spans="1:19" ht="25.65" customHeight="1" x14ac:dyDescent="0.3">
      <c r="A15" s="413"/>
      <c r="B15" s="1015"/>
      <c r="C15" s="1033"/>
      <c r="D15" s="1033"/>
      <c r="E15" s="1033"/>
      <c r="F15" s="3822"/>
      <c r="G15" s="2820" t="s">
        <v>1498</v>
      </c>
      <c r="H15" s="2821" t="s">
        <v>1499</v>
      </c>
      <c r="I15" s="2821" t="s">
        <v>1498</v>
      </c>
      <c r="J15" s="2822" t="s">
        <v>1499</v>
      </c>
    </row>
    <row r="16" spans="1:19" ht="25.65" customHeight="1" x14ac:dyDescent="0.3">
      <c r="A16" s="413"/>
      <c r="B16" s="1014" t="s">
        <v>1500</v>
      </c>
      <c r="C16" s="1878"/>
      <c r="D16" s="1878"/>
      <c r="E16" s="1878"/>
      <c r="F16" s="3823"/>
      <c r="G16" s="1977">
        <v>1</v>
      </c>
      <c r="H16" s="2823">
        <v>2</v>
      </c>
      <c r="I16" s="2823">
        <v>3</v>
      </c>
      <c r="J16" s="2824">
        <v>4</v>
      </c>
    </row>
    <row r="17" spans="1:10" ht="25.65" customHeight="1" x14ac:dyDescent="0.3">
      <c r="A17" s="413"/>
      <c r="B17" s="1413" t="s">
        <v>1501</v>
      </c>
      <c r="C17" s="2003"/>
      <c r="D17" s="2003"/>
      <c r="E17" s="2003"/>
      <c r="F17" s="2825"/>
      <c r="G17" s="2749"/>
      <c r="H17" s="2749"/>
      <c r="I17" s="2749"/>
      <c r="J17" s="2826"/>
    </row>
    <row r="18" spans="1:10" ht="25.65" customHeight="1" x14ac:dyDescent="0.3">
      <c r="A18" s="413"/>
      <c r="B18" s="1024" t="s">
        <v>1502</v>
      </c>
      <c r="C18" s="1934"/>
      <c r="D18" s="1934"/>
      <c r="E18" s="1934"/>
      <c r="F18" s="2827" t="s">
        <v>524</v>
      </c>
      <c r="G18" s="147"/>
      <c r="H18" s="147"/>
      <c r="I18" s="147"/>
      <c r="J18" s="420"/>
    </row>
    <row r="19" spans="1:10" ht="25.65" customHeight="1" x14ac:dyDescent="0.3">
      <c r="A19" s="413"/>
      <c r="B19" s="1015" t="s">
        <v>1503</v>
      </c>
      <c r="C19" s="1980"/>
      <c r="D19" s="1961"/>
      <c r="E19" s="1961"/>
      <c r="F19" s="2828" t="s">
        <v>526</v>
      </c>
      <c r="G19" s="151"/>
      <c r="H19" s="151"/>
      <c r="I19" s="151"/>
      <c r="J19" s="423"/>
    </row>
    <row r="20" spans="1:10" ht="25.65" customHeight="1" x14ac:dyDescent="0.3">
      <c r="A20" s="413"/>
      <c r="B20" s="1015" t="s">
        <v>1504</v>
      </c>
      <c r="C20" s="2829"/>
      <c r="D20" s="2829"/>
      <c r="E20" s="2829"/>
      <c r="F20" s="2828" t="s">
        <v>528</v>
      </c>
      <c r="G20" s="151"/>
      <c r="H20" s="151"/>
      <c r="I20" s="151"/>
      <c r="J20" s="423"/>
    </row>
    <row r="21" spans="1:10" ht="25.65" customHeight="1" x14ac:dyDescent="0.3">
      <c r="A21" s="413"/>
      <c r="B21" s="2001" t="s">
        <v>1505</v>
      </c>
      <c r="C21" s="2830"/>
      <c r="D21" s="2830"/>
      <c r="E21" s="2830"/>
      <c r="F21" s="2831" t="s">
        <v>530</v>
      </c>
      <c r="G21" s="156"/>
      <c r="H21" s="156"/>
      <c r="I21" s="156"/>
      <c r="J21" s="436"/>
    </row>
    <row r="22" spans="1:10" ht="25.65" customHeight="1" x14ac:dyDescent="0.3">
      <c r="A22" s="413"/>
      <c r="B22" s="2444" t="s">
        <v>1506</v>
      </c>
      <c r="C22" s="2445"/>
      <c r="D22" s="2445"/>
      <c r="E22" s="2445"/>
      <c r="F22" s="2832" t="s">
        <v>531</v>
      </c>
      <c r="G22" s="2600">
        <f>+G18+G19+G20+G21</f>
        <v>0</v>
      </c>
      <c r="H22" s="2600">
        <f t="shared" ref="H22:J22" si="0">+H18+H19+H20+H21</f>
        <v>0</v>
      </c>
      <c r="I22" s="2600">
        <f t="shared" si="0"/>
        <v>0</v>
      </c>
      <c r="J22" s="2600">
        <f t="shared" si="0"/>
        <v>0</v>
      </c>
    </row>
    <row r="23" spans="1:10" ht="25.65" customHeight="1" x14ac:dyDescent="0.3">
      <c r="A23" s="413"/>
      <c r="B23" s="1024" t="s">
        <v>1518</v>
      </c>
      <c r="C23" s="1934"/>
      <c r="D23" s="1934"/>
      <c r="E23" s="1934"/>
      <c r="F23" s="2827" t="s">
        <v>532</v>
      </c>
      <c r="G23" s="147"/>
      <c r="H23" s="147"/>
      <c r="I23" s="147"/>
      <c r="J23" s="420"/>
    </row>
    <row r="24" spans="1:10" ht="25.65" customHeight="1" x14ac:dyDescent="0.3">
      <c r="A24" s="413"/>
      <c r="B24" s="2001" t="s">
        <v>1519</v>
      </c>
      <c r="C24" s="1878"/>
      <c r="D24" s="1878"/>
      <c r="E24" s="1878"/>
      <c r="F24" s="2831" t="s">
        <v>534</v>
      </c>
      <c r="G24" s="156"/>
      <c r="H24" s="156"/>
      <c r="I24" s="156"/>
      <c r="J24" s="436"/>
    </row>
    <row r="25" spans="1:10" ht="25.65" customHeight="1" x14ac:dyDescent="0.3">
      <c r="A25" s="413"/>
      <c r="B25" s="2444" t="s">
        <v>1510</v>
      </c>
      <c r="C25" s="2445"/>
      <c r="D25" s="2445"/>
      <c r="E25" s="2445"/>
      <c r="F25" s="2833"/>
      <c r="G25" s="2749"/>
      <c r="H25" s="2754"/>
      <c r="I25" s="2754"/>
      <c r="J25" s="2834"/>
    </row>
    <row r="26" spans="1:10" ht="25.65" customHeight="1" x14ac:dyDescent="0.3">
      <c r="A26" s="413"/>
      <c r="B26" s="1024" t="s">
        <v>1502</v>
      </c>
      <c r="C26" s="1934"/>
      <c r="D26" s="1934"/>
      <c r="E26" s="1934"/>
      <c r="F26" s="2827" t="s">
        <v>536</v>
      </c>
      <c r="G26" s="147"/>
      <c r="H26" s="147"/>
      <c r="I26" s="147"/>
      <c r="J26" s="420"/>
    </row>
    <row r="27" spans="1:10" ht="25.65" customHeight="1" x14ac:dyDescent="0.3">
      <c r="A27" s="413"/>
      <c r="B27" s="1015" t="s">
        <v>1503</v>
      </c>
      <c r="C27" s="1961"/>
      <c r="D27" s="1961"/>
      <c r="E27" s="1961"/>
      <c r="F27" s="2828" t="s">
        <v>538</v>
      </c>
      <c r="G27" s="151"/>
      <c r="H27" s="151"/>
      <c r="I27" s="151"/>
      <c r="J27" s="423"/>
    </row>
    <row r="28" spans="1:10" ht="25.65" customHeight="1" x14ac:dyDescent="0.3">
      <c r="A28" s="413"/>
      <c r="B28" s="1015" t="s">
        <v>1504</v>
      </c>
      <c r="C28" s="2829"/>
      <c r="D28" s="2829"/>
      <c r="E28" s="2829"/>
      <c r="F28" s="2828" t="s">
        <v>685</v>
      </c>
      <c r="G28" s="151"/>
      <c r="H28" s="151"/>
      <c r="I28" s="151"/>
      <c r="J28" s="423"/>
    </row>
    <row r="29" spans="1:10" ht="25.65" customHeight="1" x14ac:dyDescent="0.3">
      <c r="A29" s="413"/>
      <c r="B29" s="2001" t="s">
        <v>1505</v>
      </c>
      <c r="C29" s="2830"/>
      <c r="D29" s="2830"/>
      <c r="E29" s="2830"/>
      <c r="F29" s="2831" t="s">
        <v>687</v>
      </c>
      <c r="G29" s="156"/>
      <c r="H29" s="156"/>
      <c r="I29" s="156"/>
      <c r="J29" s="436"/>
    </row>
    <row r="30" spans="1:10" ht="25.65" customHeight="1" x14ac:dyDescent="0.3">
      <c r="A30" s="413"/>
      <c r="B30" s="2444" t="s">
        <v>1513</v>
      </c>
      <c r="C30" s="2445"/>
      <c r="D30" s="2445"/>
      <c r="E30" s="2445"/>
      <c r="F30" s="2832" t="s">
        <v>688</v>
      </c>
      <c r="G30" s="2600">
        <f>+G26+G27+G28+G29</f>
        <v>0</v>
      </c>
      <c r="H30" s="2600">
        <f t="shared" ref="H30:J30" si="1">+H26+H27+H28+H29</f>
        <v>0</v>
      </c>
      <c r="I30" s="2600">
        <f t="shared" si="1"/>
        <v>0</v>
      </c>
      <c r="J30" s="2600">
        <f t="shared" si="1"/>
        <v>0</v>
      </c>
    </row>
    <row r="31" spans="1:10" ht="25.65" customHeight="1" x14ac:dyDescent="0.3">
      <c r="A31" s="413"/>
      <c r="B31" s="1024" t="s">
        <v>1518</v>
      </c>
      <c r="C31" s="1934"/>
      <c r="D31" s="1934"/>
      <c r="E31" s="1934"/>
      <c r="F31" s="2827" t="s">
        <v>690</v>
      </c>
      <c r="G31" s="147"/>
      <c r="H31" s="147"/>
      <c r="I31" s="147"/>
      <c r="J31" s="420"/>
    </row>
    <row r="32" spans="1:10" ht="25.65" customHeight="1" x14ac:dyDescent="0.3">
      <c r="A32" s="413"/>
      <c r="B32" s="2001" t="s">
        <v>1519</v>
      </c>
      <c r="C32" s="1878"/>
      <c r="D32" s="1878"/>
      <c r="E32" s="1878"/>
      <c r="F32" s="2831" t="s">
        <v>734</v>
      </c>
      <c r="G32" s="156"/>
      <c r="H32" s="156"/>
      <c r="I32" s="156"/>
      <c r="J32" s="436"/>
    </row>
    <row r="33" spans="1:10" ht="25.65" customHeight="1" thickBot="1" x14ac:dyDescent="0.35">
      <c r="A33" s="413"/>
      <c r="B33" s="2770" t="s">
        <v>1514</v>
      </c>
      <c r="C33" s="2772"/>
      <c r="D33" s="2772"/>
      <c r="E33" s="2772"/>
      <c r="F33" s="2835" t="s">
        <v>736</v>
      </c>
      <c r="G33" s="2600">
        <f>+G22+G30</f>
        <v>0</v>
      </c>
      <c r="H33" s="2600">
        <f t="shared" ref="H33:J33" si="2">+H22+H30</f>
        <v>0</v>
      </c>
      <c r="I33" s="2600">
        <f t="shared" si="2"/>
        <v>0</v>
      </c>
      <c r="J33" s="2600">
        <f t="shared" si="2"/>
        <v>0</v>
      </c>
    </row>
    <row r="34" spans="1:10" ht="10.5" customHeight="1" x14ac:dyDescent="0.3">
      <c r="A34" s="413"/>
      <c r="B34" s="496"/>
      <c r="C34" s="496"/>
      <c r="D34" s="496"/>
      <c r="E34" s="496"/>
      <c r="F34" s="1117"/>
      <c r="G34" s="496"/>
      <c r="H34" s="496"/>
      <c r="I34" s="496"/>
      <c r="J34" s="496"/>
    </row>
    <row r="35" spans="1:10" ht="11.4" customHeight="1" x14ac:dyDescent="0.3">
      <c r="A35" s="413"/>
      <c r="B35" s="572"/>
      <c r="C35" s="572"/>
      <c r="D35" s="572"/>
      <c r="E35" s="572"/>
      <c r="F35" s="572"/>
      <c r="G35" s="413"/>
      <c r="H35" s="413"/>
      <c r="I35" s="413"/>
      <c r="J35" s="413"/>
    </row>
    <row r="36" spans="1:10" x14ac:dyDescent="0.3">
      <c r="A36" s="413"/>
      <c r="B36" s="573" t="s">
        <v>1520</v>
      </c>
      <c r="C36" s="572"/>
      <c r="D36" s="572"/>
      <c r="E36" s="572"/>
      <c r="F36" s="572"/>
      <c r="G36" s="413"/>
      <c r="H36" s="413"/>
      <c r="I36" s="413"/>
      <c r="J36" s="413"/>
    </row>
    <row r="37" spans="1:10" x14ac:dyDescent="0.3">
      <c r="A37" s="413"/>
      <c r="B37" s="573" t="s">
        <v>1521</v>
      </c>
      <c r="C37" s="572"/>
      <c r="D37" s="572"/>
      <c r="E37" s="572"/>
      <c r="F37" s="572"/>
      <c r="G37" s="413"/>
      <c r="H37" s="413"/>
      <c r="I37" s="413"/>
      <c r="J37" s="413"/>
    </row>
    <row r="38" spans="1:10" ht="25.65" customHeight="1" x14ac:dyDescent="0.3">
      <c r="B38" s="574"/>
      <c r="C38" s="574"/>
      <c r="D38" s="574"/>
      <c r="E38" s="574"/>
      <c r="F38" s="574"/>
      <c r="G38" s="414"/>
      <c r="H38" s="414"/>
      <c r="I38" s="414"/>
      <c r="J38" s="414"/>
    </row>
    <row r="39" spans="1:10" x14ac:dyDescent="0.3">
      <c r="B39" s="414"/>
      <c r="C39" s="414"/>
      <c r="D39" s="414"/>
      <c r="E39" s="414"/>
      <c r="F39" s="574"/>
      <c r="G39" s="414"/>
      <c r="H39" s="414"/>
      <c r="I39" s="414"/>
      <c r="J39" s="414"/>
    </row>
    <row r="40" spans="1:10" x14ac:dyDescent="0.3">
      <c r="B40" s="414"/>
      <c r="C40" s="414"/>
      <c r="D40" s="414"/>
      <c r="E40" s="414"/>
      <c r="F40" s="574"/>
      <c r="G40" s="414"/>
      <c r="H40" s="414"/>
      <c r="I40" s="414"/>
      <c r="J40" s="414"/>
    </row>
    <row r="41" spans="1:10" x14ac:dyDescent="0.3">
      <c r="B41" s="414"/>
      <c r="C41" s="414"/>
      <c r="D41" s="414"/>
      <c r="E41" s="414"/>
      <c r="F41" s="574"/>
      <c r="G41" s="414"/>
      <c r="H41" s="414"/>
      <c r="I41" s="414"/>
      <c r="J41" s="414"/>
    </row>
    <row r="42" spans="1:10" x14ac:dyDescent="0.3">
      <c r="B42" s="414"/>
      <c r="C42" s="414"/>
      <c r="D42" s="414"/>
      <c r="E42" s="414"/>
      <c r="F42" s="574"/>
      <c r="G42" s="414"/>
      <c r="H42" s="414"/>
      <c r="I42" s="414"/>
      <c r="J42" s="414"/>
    </row>
    <row r="43" spans="1:10" x14ac:dyDescent="0.3">
      <c r="B43" s="414"/>
      <c r="C43" s="414"/>
      <c r="D43" s="414"/>
      <c r="E43" s="414"/>
      <c r="F43" s="574"/>
      <c r="G43" s="414"/>
      <c r="H43" s="414"/>
      <c r="I43" s="414"/>
      <c r="J43" s="414"/>
    </row>
    <row r="44" spans="1:10" x14ac:dyDescent="0.3">
      <c r="B44" s="414"/>
      <c r="C44" s="414"/>
      <c r="D44" s="414"/>
      <c r="E44" s="414"/>
      <c r="F44" s="574"/>
      <c r="G44" s="414"/>
      <c r="H44" s="414"/>
      <c r="I44" s="414"/>
      <c r="J44" s="414"/>
    </row>
    <row r="45" spans="1:10" x14ac:dyDescent="0.3">
      <c r="B45" s="414"/>
      <c r="C45" s="414"/>
      <c r="D45" s="414"/>
      <c r="E45" s="414"/>
      <c r="F45" s="574"/>
      <c r="G45" s="414"/>
      <c r="H45" s="414"/>
      <c r="I45" s="414"/>
      <c r="J45" s="414"/>
    </row>
    <row r="46" spans="1:10" x14ac:dyDescent="0.3">
      <c r="B46" s="414"/>
      <c r="C46" s="414"/>
      <c r="D46" s="414"/>
      <c r="E46" s="414"/>
      <c r="F46" s="574"/>
      <c r="G46" s="414"/>
      <c r="H46" s="414"/>
      <c r="I46" s="414"/>
      <c r="J46" s="414"/>
    </row>
    <row r="47" spans="1:10" x14ac:dyDescent="0.3">
      <c r="B47" s="414"/>
      <c r="C47" s="414"/>
      <c r="D47" s="414"/>
      <c r="E47" s="414"/>
      <c r="F47" s="574"/>
      <c r="G47" s="414"/>
      <c r="H47" s="414"/>
      <c r="I47" s="414"/>
      <c r="J47" s="414"/>
    </row>
    <row r="48" spans="1:10" x14ac:dyDescent="0.3">
      <c r="B48" s="414"/>
      <c r="C48" s="414"/>
      <c r="D48" s="414"/>
      <c r="E48" s="414"/>
      <c r="F48" s="574"/>
      <c r="G48" s="414"/>
      <c r="H48" s="414"/>
      <c r="I48" s="414"/>
      <c r="J48" s="414"/>
    </row>
    <row r="49" spans="6:6" s="414" customFormat="1" x14ac:dyDescent="0.3">
      <c r="F49" s="574"/>
    </row>
    <row r="50" spans="6:6" s="414" customFormat="1" x14ac:dyDescent="0.3">
      <c r="F50" s="574"/>
    </row>
    <row r="51" spans="6:6" s="414" customFormat="1" x14ac:dyDescent="0.3">
      <c r="F51" s="574"/>
    </row>
    <row r="52" spans="6:6" s="414" customFormat="1" x14ac:dyDescent="0.3">
      <c r="F52" s="574"/>
    </row>
    <row r="53" spans="6:6" s="414" customFormat="1" x14ac:dyDescent="0.3">
      <c r="F53" s="574"/>
    </row>
    <row r="54" spans="6:6" s="414" customFormat="1" x14ac:dyDescent="0.3">
      <c r="F54" s="574"/>
    </row>
    <row r="55" spans="6:6" s="414" customFormat="1" x14ac:dyDescent="0.3">
      <c r="F55" s="574"/>
    </row>
    <row r="56" spans="6:6" s="414" customFormat="1" x14ac:dyDescent="0.3">
      <c r="F56" s="574"/>
    </row>
    <row r="57" spans="6:6" s="414" customFormat="1" x14ac:dyDescent="0.3">
      <c r="F57" s="574"/>
    </row>
    <row r="58" spans="6:6" s="414" customFormat="1" x14ac:dyDescent="0.3">
      <c r="F58" s="574"/>
    </row>
    <row r="59" spans="6:6" s="414" customFormat="1" x14ac:dyDescent="0.3">
      <c r="F59" s="574"/>
    </row>
    <row r="60" spans="6:6" s="414" customFormat="1" x14ac:dyDescent="0.3">
      <c r="F60" s="574"/>
    </row>
    <row r="61" spans="6:6" s="414" customFormat="1" x14ac:dyDescent="0.3">
      <c r="F61" s="574"/>
    </row>
    <row r="62" spans="6:6" s="414" customFormat="1" x14ac:dyDescent="0.3">
      <c r="F62" s="574"/>
    </row>
    <row r="63" spans="6:6" s="414" customFormat="1" x14ac:dyDescent="0.3">
      <c r="F63" s="574"/>
    </row>
    <row r="64" spans="6:6" s="414" customFormat="1" x14ac:dyDescent="0.3">
      <c r="F64" s="574"/>
    </row>
    <row r="65" spans="6:6" s="414" customFormat="1" x14ac:dyDescent="0.3">
      <c r="F65" s="574"/>
    </row>
    <row r="66" spans="6:6" s="414" customFormat="1" x14ac:dyDescent="0.3">
      <c r="F66" s="574"/>
    </row>
    <row r="67" spans="6:6" s="414" customFormat="1" x14ac:dyDescent="0.3">
      <c r="F67" s="574"/>
    </row>
    <row r="68" spans="6:6" s="414" customFormat="1" x14ac:dyDescent="0.3">
      <c r="F68" s="574"/>
    </row>
    <row r="69" spans="6:6" s="414" customFormat="1" x14ac:dyDescent="0.3">
      <c r="F69" s="574"/>
    </row>
    <row r="70" spans="6:6" s="414" customFormat="1" x14ac:dyDescent="0.3">
      <c r="F70" s="574"/>
    </row>
    <row r="71" spans="6:6" s="414" customFormat="1" x14ac:dyDescent="0.3">
      <c r="F71" s="574"/>
    </row>
    <row r="72" spans="6:6" s="414" customFormat="1" x14ac:dyDescent="0.3">
      <c r="F72" s="574"/>
    </row>
    <row r="73" spans="6:6" s="414" customFormat="1" x14ac:dyDescent="0.3">
      <c r="F73" s="574"/>
    </row>
    <row r="74" spans="6:6" s="414" customFormat="1" x14ac:dyDescent="0.3">
      <c r="F74" s="574"/>
    </row>
    <row r="75" spans="6:6" s="414" customFormat="1" x14ac:dyDescent="0.3">
      <c r="F75" s="574"/>
    </row>
    <row r="76" spans="6:6" s="414" customFormat="1" x14ac:dyDescent="0.3">
      <c r="F76" s="574"/>
    </row>
    <row r="77" spans="6:6" s="414" customFormat="1" x14ac:dyDescent="0.3">
      <c r="F77" s="574"/>
    </row>
    <row r="78" spans="6:6" s="414" customFormat="1" x14ac:dyDescent="0.3">
      <c r="F78" s="574"/>
    </row>
    <row r="79" spans="6:6" s="414" customFormat="1" x14ac:dyDescent="0.3">
      <c r="F79" s="574"/>
    </row>
    <row r="80" spans="6:6" s="414" customFormat="1" x14ac:dyDescent="0.3">
      <c r="F80" s="574"/>
    </row>
    <row r="81" spans="6:6" s="414" customFormat="1" x14ac:dyDescent="0.3">
      <c r="F81" s="574"/>
    </row>
    <row r="82" spans="6:6" s="414" customFormat="1" x14ac:dyDescent="0.3">
      <c r="F82" s="574"/>
    </row>
    <row r="83" spans="6:6" s="414" customFormat="1" x14ac:dyDescent="0.3">
      <c r="F83" s="574"/>
    </row>
    <row r="84" spans="6:6" s="414" customFormat="1" x14ac:dyDescent="0.3">
      <c r="F84" s="574"/>
    </row>
    <row r="85" spans="6:6" s="414" customFormat="1" x14ac:dyDescent="0.3">
      <c r="F85" s="574"/>
    </row>
    <row r="86" spans="6:6" s="414" customFormat="1" x14ac:dyDescent="0.3">
      <c r="F86" s="574"/>
    </row>
    <row r="87" spans="6:6" s="414" customFormat="1" x14ac:dyDescent="0.3">
      <c r="F87" s="574"/>
    </row>
    <row r="88" spans="6:6" s="414" customFormat="1" x14ac:dyDescent="0.3">
      <c r="F88" s="574"/>
    </row>
    <row r="89" spans="6:6" s="414" customFormat="1" x14ac:dyDescent="0.3">
      <c r="F89" s="574"/>
    </row>
    <row r="90" spans="6:6" s="414" customFormat="1" x14ac:dyDescent="0.3">
      <c r="F90" s="574"/>
    </row>
    <row r="91" spans="6:6" s="414" customFormat="1" x14ac:dyDescent="0.3">
      <c r="F91" s="574"/>
    </row>
    <row r="92" spans="6:6" s="414" customFormat="1" x14ac:dyDescent="0.3">
      <c r="F92" s="574"/>
    </row>
    <row r="93" spans="6:6" s="414" customFormat="1" x14ac:dyDescent="0.3">
      <c r="F93" s="574"/>
    </row>
    <row r="94" spans="6:6" s="414" customFormat="1" x14ac:dyDescent="0.3">
      <c r="F94" s="574"/>
    </row>
    <row r="95" spans="6:6" s="414" customFormat="1" x14ac:dyDescent="0.3">
      <c r="F95" s="574"/>
    </row>
    <row r="96" spans="6:6" s="414" customFormat="1" x14ac:dyDescent="0.3">
      <c r="F96" s="574"/>
    </row>
    <row r="97" spans="6:6" s="414" customFormat="1" x14ac:dyDescent="0.3">
      <c r="F97" s="574"/>
    </row>
    <row r="98" spans="6:6" s="414" customFormat="1" x14ac:dyDescent="0.3">
      <c r="F98" s="574"/>
    </row>
    <row r="99" spans="6:6" s="414" customFormat="1" x14ac:dyDescent="0.3">
      <c r="F99" s="574"/>
    </row>
    <row r="100" spans="6:6" s="414" customFormat="1" x14ac:dyDescent="0.3">
      <c r="F100" s="574"/>
    </row>
    <row r="101" spans="6:6" s="414" customFormat="1" x14ac:dyDescent="0.3">
      <c r="F101" s="574"/>
    </row>
    <row r="102" spans="6:6" s="414" customFormat="1" x14ac:dyDescent="0.3">
      <c r="F102" s="574"/>
    </row>
    <row r="103" spans="6:6" s="414" customFormat="1" x14ac:dyDescent="0.3">
      <c r="F103" s="574"/>
    </row>
    <row r="104" spans="6:6" s="414" customFormat="1" x14ac:dyDescent="0.3">
      <c r="F104" s="574"/>
    </row>
    <row r="105" spans="6:6" s="414" customFormat="1" x14ac:dyDescent="0.3">
      <c r="F105" s="574"/>
    </row>
    <row r="106" spans="6:6" s="414" customFormat="1" x14ac:dyDescent="0.3">
      <c r="F106" s="574"/>
    </row>
    <row r="107" spans="6:6" s="414" customFormat="1" x14ac:dyDescent="0.3">
      <c r="F107" s="574"/>
    </row>
    <row r="108" spans="6:6" s="414" customFormat="1" x14ac:dyDescent="0.3">
      <c r="F108" s="574"/>
    </row>
    <row r="109" spans="6:6" s="414" customFormat="1" x14ac:dyDescent="0.3">
      <c r="F109" s="574"/>
    </row>
    <row r="110" spans="6:6" s="414" customFormat="1" x14ac:dyDescent="0.3">
      <c r="F110" s="574"/>
    </row>
    <row r="111" spans="6:6" s="414" customFormat="1" x14ac:dyDescent="0.3">
      <c r="F111" s="574"/>
    </row>
    <row r="112" spans="6:6" s="414" customFormat="1" x14ac:dyDescent="0.3">
      <c r="F112" s="574"/>
    </row>
    <row r="113" spans="6:6" s="414" customFormat="1" x14ac:dyDescent="0.3">
      <c r="F113" s="574"/>
    </row>
    <row r="114" spans="6:6" s="414" customFormat="1" x14ac:dyDescent="0.3">
      <c r="F114" s="574"/>
    </row>
    <row r="115" spans="6:6" s="414" customFormat="1" x14ac:dyDescent="0.3">
      <c r="F115" s="574"/>
    </row>
    <row r="116" spans="6:6" s="414" customFormat="1" x14ac:dyDescent="0.3">
      <c r="F116" s="574"/>
    </row>
    <row r="117" spans="6:6" s="414" customFormat="1" x14ac:dyDescent="0.3">
      <c r="F117" s="574"/>
    </row>
    <row r="118" spans="6:6" s="414" customFormat="1" x14ac:dyDescent="0.3">
      <c r="F118" s="574"/>
    </row>
    <row r="119" spans="6:6" s="414" customFormat="1" x14ac:dyDescent="0.3">
      <c r="F119" s="574"/>
    </row>
    <row r="120" spans="6:6" s="414" customFormat="1" x14ac:dyDescent="0.3">
      <c r="F120" s="574"/>
    </row>
    <row r="121" spans="6:6" s="414" customFormat="1" x14ac:dyDescent="0.3">
      <c r="F121" s="574"/>
    </row>
    <row r="122" spans="6:6" s="414" customFormat="1" x14ac:dyDescent="0.3">
      <c r="F122" s="574"/>
    </row>
    <row r="123" spans="6:6" s="414" customFormat="1" x14ac:dyDescent="0.3">
      <c r="F123" s="574"/>
    </row>
    <row r="124" spans="6:6" s="414" customFormat="1" x14ac:dyDescent="0.3">
      <c r="F124" s="574"/>
    </row>
    <row r="125" spans="6:6" s="414" customFormat="1" x14ac:dyDescent="0.3">
      <c r="F125" s="574"/>
    </row>
    <row r="126" spans="6:6" s="414" customFormat="1" x14ac:dyDescent="0.3">
      <c r="F126" s="574"/>
    </row>
    <row r="127" spans="6:6" s="414" customFormat="1" x14ac:dyDescent="0.3">
      <c r="F127" s="574"/>
    </row>
    <row r="128" spans="6:6" s="414" customFormat="1" x14ac:dyDescent="0.3">
      <c r="F128" s="574"/>
    </row>
    <row r="129" spans="6:6" s="414" customFormat="1" x14ac:dyDescent="0.3">
      <c r="F129" s="574"/>
    </row>
    <row r="130" spans="6:6" s="414" customFormat="1" x14ac:dyDescent="0.3">
      <c r="F130" s="574"/>
    </row>
    <row r="131" spans="6:6" s="414" customFormat="1" x14ac:dyDescent="0.3">
      <c r="F131" s="574"/>
    </row>
    <row r="132" spans="6:6" s="414" customFormat="1" x14ac:dyDescent="0.3">
      <c r="F132" s="574"/>
    </row>
    <row r="133" spans="6:6" s="414" customFormat="1" x14ac:dyDescent="0.3">
      <c r="F133" s="574"/>
    </row>
    <row r="134" spans="6:6" s="414" customFormat="1" x14ac:dyDescent="0.3">
      <c r="F134" s="574"/>
    </row>
    <row r="135" spans="6:6" s="414" customFormat="1" x14ac:dyDescent="0.3">
      <c r="F135" s="574"/>
    </row>
    <row r="136" spans="6:6" s="414" customFormat="1" x14ac:dyDescent="0.3">
      <c r="F136" s="574"/>
    </row>
    <row r="137" spans="6:6" s="414" customFormat="1" x14ac:dyDescent="0.3">
      <c r="F137" s="574"/>
    </row>
    <row r="138" spans="6:6" s="414" customFormat="1" x14ac:dyDescent="0.3">
      <c r="F138" s="574"/>
    </row>
    <row r="139" spans="6:6" s="414" customFormat="1" x14ac:dyDescent="0.3">
      <c r="F139" s="574"/>
    </row>
    <row r="140" spans="6:6" s="414" customFormat="1" x14ac:dyDescent="0.3">
      <c r="F140" s="574"/>
    </row>
    <row r="141" spans="6:6" s="414" customFormat="1" x14ac:dyDescent="0.3">
      <c r="F141" s="574"/>
    </row>
    <row r="142" spans="6:6" s="414" customFormat="1" x14ac:dyDescent="0.3">
      <c r="F142" s="574"/>
    </row>
    <row r="143" spans="6:6" s="414" customFormat="1" x14ac:dyDescent="0.3">
      <c r="F143" s="574"/>
    </row>
    <row r="144" spans="6:6" s="414" customFormat="1" x14ac:dyDescent="0.3">
      <c r="F144" s="574"/>
    </row>
    <row r="145" spans="6:6" s="414" customFormat="1" x14ac:dyDescent="0.3">
      <c r="F145" s="574"/>
    </row>
    <row r="146" spans="6:6" s="414" customFormat="1" x14ac:dyDescent="0.3">
      <c r="F146" s="574"/>
    </row>
    <row r="147" spans="6:6" s="414" customFormat="1" x14ac:dyDescent="0.3">
      <c r="F147" s="574"/>
    </row>
    <row r="148" spans="6:6" s="414" customFormat="1" x14ac:dyDescent="0.3">
      <c r="F148" s="574"/>
    </row>
    <row r="149" spans="6:6" s="414" customFormat="1" x14ac:dyDescent="0.3">
      <c r="F149" s="574"/>
    </row>
    <row r="150" spans="6:6" s="414" customFormat="1" x14ac:dyDescent="0.3">
      <c r="F150" s="574"/>
    </row>
    <row r="151" spans="6:6" s="414" customFormat="1" x14ac:dyDescent="0.3">
      <c r="F151" s="574"/>
    </row>
    <row r="152" spans="6:6" s="414" customFormat="1" x14ac:dyDescent="0.3">
      <c r="F152" s="574"/>
    </row>
    <row r="153" spans="6:6" s="414" customFormat="1" x14ac:dyDescent="0.3">
      <c r="F153" s="574"/>
    </row>
    <row r="154" spans="6:6" s="414" customFormat="1" x14ac:dyDescent="0.3">
      <c r="F154" s="574"/>
    </row>
    <row r="155" spans="6:6" s="414" customFormat="1" x14ac:dyDescent="0.3">
      <c r="F155" s="574"/>
    </row>
    <row r="156" spans="6:6" s="414" customFormat="1" x14ac:dyDescent="0.3">
      <c r="F156" s="574"/>
    </row>
    <row r="157" spans="6:6" s="414" customFormat="1" x14ac:dyDescent="0.3">
      <c r="F157" s="574"/>
    </row>
    <row r="158" spans="6:6" s="414" customFormat="1" x14ac:dyDescent="0.3">
      <c r="F158" s="574"/>
    </row>
    <row r="159" spans="6:6" s="414" customFormat="1" x14ac:dyDescent="0.3">
      <c r="F159" s="574"/>
    </row>
    <row r="160" spans="6:6" s="414" customFormat="1" x14ac:dyDescent="0.3">
      <c r="F160" s="574"/>
    </row>
    <row r="161" spans="6:6" s="414" customFormat="1" x14ac:dyDescent="0.3">
      <c r="F161" s="574"/>
    </row>
    <row r="162" spans="6:6" s="414" customFormat="1" x14ac:dyDescent="0.3">
      <c r="F162" s="574"/>
    </row>
    <row r="163" spans="6:6" s="414" customFormat="1" x14ac:dyDescent="0.3">
      <c r="F163" s="574"/>
    </row>
    <row r="164" spans="6:6" s="414" customFormat="1" x14ac:dyDescent="0.3">
      <c r="F164" s="574"/>
    </row>
    <row r="165" spans="6:6" s="414" customFormat="1" x14ac:dyDescent="0.3">
      <c r="F165" s="574"/>
    </row>
    <row r="166" spans="6:6" s="414" customFormat="1" x14ac:dyDescent="0.3">
      <c r="F166" s="574"/>
    </row>
    <row r="167" spans="6:6" s="414" customFormat="1" x14ac:dyDescent="0.3">
      <c r="F167" s="574"/>
    </row>
    <row r="168" spans="6:6" s="414" customFormat="1" x14ac:dyDescent="0.3">
      <c r="F168" s="574"/>
    </row>
    <row r="169" spans="6:6" s="414" customFormat="1" x14ac:dyDescent="0.3">
      <c r="F169" s="574"/>
    </row>
    <row r="170" spans="6:6" s="414" customFormat="1" x14ac:dyDescent="0.3">
      <c r="F170" s="574"/>
    </row>
    <row r="171" spans="6:6" s="414" customFormat="1" x14ac:dyDescent="0.3">
      <c r="F171" s="574"/>
    </row>
    <row r="172" spans="6:6" s="414" customFormat="1" x14ac:dyDescent="0.3">
      <c r="F172" s="574"/>
    </row>
    <row r="173" spans="6:6" s="414" customFormat="1" x14ac:dyDescent="0.3">
      <c r="F173" s="574"/>
    </row>
    <row r="174" spans="6:6" s="414" customFormat="1" x14ac:dyDescent="0.3">
      <c r="F174" s="574"/>
    </row>
    <row r="175" spans="6:6" s="414" customFormat="1" x14ac:dyDescent="0.3">
      <c r="F175" s="574"/>
    </row>
    <row r="176" spans="6:6" s="414" customFormat="1" x14ac:dyDescent="0.3">
      <c r="F176" s="574"/>
    </row>
    <row r="177" spans="6:6" s="414" customFormat="1" x14ac:dyDescent="0.3">
      <c r="F177" s="574"/>
    </row>
    <row r="178" spans="6:6" s="414" customFormat="1" x14ac:dyDescent="0.3">
      <c r="F178" s="574"/>
    </row>
    <row r="179" spans="6:6" s="414" customFormat="1" x14ac:dyDescent="0.3">
      <c r="F179" s="574"/>
    </row>
    <row r="180" spans="6:6" s="414" customFormat="1" x14ac:dyDescent="0.3">
      <c r="F180" s="574"/>
    </row>
    <row r="181" spans="6:6" s="414" customFormat="1" x14ac:dyDescent="0.3">
      <c r="F181" s="574"/>
    </row>
    <row r="182" spans="6:6" s="414" customFormat="1" x14ac:dyDescent="0.3">
      <c r="F182" s="574"/>
    </row>
    <row r="183" spans="6:6" s="414" customFormat="1" x14ac:dyDescent="0.3">
      <c r="F183" s="574"/>
    </row>
    <row r="184" spans="6:6" s="414" customFormat="1" x14ac:dyDescent="0.3">
      <c r="F184" s="574"/>
    </row>
    <row r="185" spans="6:6" s="414" customFormat="1" x14ac:dyDescent="0.3">
      <c r="F185" s="574"/>
    </row>
    <row r="186" spans="6:6" s="414" customFormat="1" x14ac:dyDescent="0.3">
      <c r="F186" s="574"/>
    </row>
    <row r="187" spans="6:6" s="414" customFormat="1" x14ac:dyDescent="0.3">
      <c r="F187" s="574"/>
    </row>
    <row r="188" spans="6:6" s="414" customFormat="1" x14ac:dyDescent="0.3">
      <c r="F188" s="574"/>
    </row>
    <row r="189" spans="6:6" s="414" customFormat="1" x14ac:dyDescent="0.3">
      <c r="F189" s="574"/>
    </row>
    <row r="190" spans="6:6" s="414" customFormat="1" x14ac:dyDescent="0.3">
      <c r="F190" s="574"/>
    </row>
    <row r="191" spans="6:6" s="414" customFormat="1" x14ac:dyDescent="0.3">
      <c r="F191" s="574"/>
    </row>
    <row r="192" spans="6:6" s="414" customFormat="1" x14ac:dyDescent="0.3">
      <c r="F192" s="574"/>
    </row>
    <row r="193" spans="6:6" s="414" customFormat="1" x14ac:dyDescent="0.3">
      <c r="F193" s="574"/>
    </row>
    <row r="194" spans="6:6" s="414" customFormat="1" x14ac:dyDescent="0.3">
      <c r="F194" s="574"/>
    </row>
    <row r="195" spans="6:6" s="414" customFormat="1" x14ac:dyDescent="0.3">
      <c r="F195" s="574"/>
    </row>
    <row r="196" spans="6:6" s="414" customFormat="1" x14ac:dyDescent="0.3">
      <c r="F196" s="574"/>
    </row>
    <row r="197" spans="6:6" s="414" customFormat="1" x14ac:dyDescent="0.3">
      <c r="F197" s="574"/>
    </row>
    <row r="198" spans="6:6" s="414" customFormat="1" x14ac:dyDescent="0.3">
      <c r="F198" s="574"/>
    </row>
    <row r="199" spans="6:6" s="414" customFormat="1" x14ac:dyDescent="0.3">
      <c r="F199" s="574"/>
    </row>
    <row r="200" spans="6:6" s="414" customFormat="1" x14ac:dyDescent="0.3">
      <c r="F200" s="574"/>
    </row>
    <row r="201" spans="6:6" s="414" customFormat="1" x14ac:dyDescent="0.3">
      <c r="F201" s="574"/>
    </row>
    <row r="202" spans="6:6" s="414" customFormat="1" x14ac:dyDescent="0.3">
      <c r="F202" s="574"/>
    </row>
    <row r="203" spans="6:6" s="414" customFormat="1" x14ac:dyDescent="0.3">
      <c r="F203" s="574"/>
    </row>
    <row r="204" spans="6:6" s="414" customFormat="1" x14ac:dyDescent="0.3">
      <c r="F204" s="574"/>
    </row>
    <row r="205" spans="6:6" s="414" customFormat="1" x14ac:dyDescent="0.3">
      <c r="F205" s="574"/>
    </row>
    <row r="206" spans="6:6" s="414" customFormat="1" x14ac:dyDescent="0.3">
      <c r="F206" s="574"/>
    </row>
    <row r="207" spans="6:6" s="414" customFormat="1" x14ac:dyDescent="0.3">
      <c r="F207" s="574"/>
    </row>
    <row r="208" spans="6:6" s="414" customFormat="1" x14ac:dyDescent="0.3">
      <c r="F208" s="574"/>
    </row>
    <row r="209" spans="6:6" s="414" customFormat="1" x14ac:dyDescent="0.3">
      <c r="F209" s="574"/>
    </row>
    <row r="210" spans="6:6" s="414" customFormat="1" x14ac:dyDescent="0.3">
      <c r="F210" s="574"/>
    </row>
    <row r="211" spans="6:6" s="414" customFormat="1" x14ac:dyDescent="0.3">
      <c r="F211" s="574"/>
    </row>
    <row r="212" spans="6:6" s="414" customFormat="1" x14ac:dyDescent="0.3">
      <c r="F212" s="574"/>
    </row>
    <row r="213" spans="6:6" s="414" customFormat="1" x14ac:dyDescent="0.3">
      <c r="F213" s="574"/>
    </row>
    <row r="214" spans="6:6" s="414" customFormat="1" x14ac:dyDescent="0.3">
      <c r="F214" s="574"/>
    </row>
    <row r="215" spans="6:6" s="414" customFormat="1" x14ac:dyDescent="0.3">
      <c r="F215" s="574"/>
    </row>
    <row r="216" spans="6:6" s="414" customFormat="1" x14ac:dyDescent="0.3">
      <c r="F216" s="574"/>
    </row>
    <row r="217" spans="6:6" s="414" customFormat="1" x14ac:dyDescent="0.3">
      <c r="F217" s="574"/>
    </row>
    <row r="218" spans="6:6" s="414" customFormat="1" x14ac:dyDescent="0.3">
      <c r="F218" s="574"/>
    </row>
    <row r="219" spans="6:6" s="414" customFormat="1" x14ac:dyDescent="0.3">
      <c r="F219" s="574"/>
    </row>
    <row r="220" spans="6:6" s="414" customFormat="1" x14ac:dyDescent="0.3">
      <c r="F220" s="574"/>
    </row>
    <row r="221" spans="6:6" s="414" customFormat="1" x14ac:dyDescent="0.3">
      <c r="F221" s="574"/>
    </row>
    <row r="222" spans="6:6" s="414" customFormat="1" x14ac:dyDescent="0.3">
      <c r="F222" s="574"/>
    </row>
    <row r="223" spans="6:6" s="414" customFormat="1" x14ac:dyDescent="0.3">
      <c r="F223" s="574"/>
    </row>
    <row r="224" spans="6:6" s="414" customFormat="1" x14ac:dyDescent="0.3">
      <c r="F224" s="574"/>
    </row>
    <row r="225" spans="6:6" s="414" customFormat="1" x14ac:dyDescent="0.3">
      <c r="F225" s="574"/>
    </row>
    <row r="226" spans="6:6" s="414" customFormat="1" x14ac:dyDescent="0.3">
      <c r="F226" s="574"/>
    </row>
    <row r="227" spans="6:6" s="414" customFormat="1" x14ac:dyDescent="0.3">
      <c r="F227" s="574"/>
    </row>
    <row r="228" spans="6:6" s="414" customFormat="1" x14ac:dyDescent="0.3">
      <c r="F228" s="574"/>
    </row>
    <row r="229" spans="6:6" s="414" customFormat="1" x14ac:dyDescent="0.3">
      <c r="F229" s="574"/>
    </row>
    <row r="230" spans="6:6" s="414" customFormat="1" x14ac:dyDescent="0.3">
      <c r="F230" s="574"/>
    </row>
    <row r="231" spans="6:6" s="414" customFormat="1" x14ac:dyDescent="0.3">
      <c r="F231" s="574"/>
    </row>
    <row r="232" spans="6:6" s="414" customFormat="1" x14ac:dyDescent="0.3">
      <c r="F232" s="574"/>
    </row>
    <row r="233" spans="6:6" s="414" customFormat="1" x14ac:dyDescent="0.3">
      <c r="F233" s="574"/>
    </row>
    <row r="234" spans="6:6" s="414" customFormat="1" x14ac:dyDescent="0.3">
      <c r="F234" s="574"/>
    </row>
    <row r="235" spans="6:6" s="414" customFormat="1" x14ac:dyDescent="0.3">
      <c r="F235" s="574"/>
    </row>
    <row r="236" spans="6:6" s="414" customFormat="1" x14ac:dyDescent="0.3">
      <c r="F236" s="574"/>
    </row>
    <row r="237" spans="6:6" s="414" customFormat="1" x14ac:dyDescent="0.3">
      <c r="F237" s="574"/>
    </row>
    <row r="238" spans="6:6" s="414" customFormat="1" x14ac:dyDescent="0.3">
      <c r="F238" s="574"/>
    </row>
    <row r="239" spans="6:6" s="414" customFormat="1" x14ac:dyDescent="0.3">
      <c r="F239" s="574"/>
    </row>
    <row r="240" spans="6:6" s="414" customFormat="1" x14ac:dyDescent="0.3">
      <c r="F240" s="574"/>
    </row>
    <row r="241" spans="6:6" s="414" customFormat="1" x14ac:dyDescent="0.3">
      <c r="F241" s="574"/>
    </row>
    <row r="242" spans="6:6" s="414" customFormat="1" x14ac:dyDescent="0.3">
      <c r="F242" s="574"/>
    </row>
    <row r="243" spans="6:6" s="414" customFormat="1" x14ac:dyDescent="0.3">
      <c r="F243" s="574"/>
    </row>
    <row r="244" spans="6:6" s="414" customFormat="1" x14ac:dyDescent="0.3">
      <c r="F244" s="574"/>
    </row>
    <row r="245" spans="6:6" s="414" customFormat="1" x14ac:dyDescent="0.3">
      <c r="F245" s="574"/>
    </row>
    <row r="246" spans="6:6" s="414" customFormat="1" x14ac:dyDescent="0.3">
      <c r="F246" s="574"/>
    </row>
    <row r="247" spans="6:6" s="414" customFormat="1" x14ac:dyDescent="0.3">
      <c r="F247" s="574"/>
    </row>
    <row r="248" spans="6:6" s="414" customFormat="1" x14ac:dyDescent="0.3">
      <c r="F248" s="574"/>
    </row>
    <row r="249" spans="6:6" s="414" customFormat="1" x14ac:dyDescent="0.3">
      <c r="F249" s="574"/>
    </row>
    <row r="250" spans="6:6" s="414" customFormat="1" x14ac:dyDescent="0.3">
      <c r="F250" s="574"/>
    </row>
    <row r="251" spans="6:6" s="414" customFormat="1" x14ac:dyDescent="0.3">
      <c r="F251" s="574"/>
    </row>
    <row r="252" spans="6:6" s="414" customFormat="1" x14ac:dyDescent="0.3">
      <c r="F252" s="574"/>
    </row>
    <row r="253" spans="6:6" s="414" customFormat="1" x14ac:dyDescent="0.3">
      <c r="F253" s="574"/>
    </row>
    <row r="254" spans="6:6" s="414" customFormat="1" x14ac:dyDescent="0.3">
      <c r="F254" s="574"/>
    </row>
    <row r="255" spans="6:6" s="414" customFormat="1" x14ac:dyDescent="0.3">
      <c r="F255" s="574"/>
    </row>
    <row r="256" spans="6:6" s="414" customFormat="1" x14ac:dyDescent="0.3">
      <c r="F256" s="574"/>
    </row>
    <row r="257" spans="6:6" s="414" customFormat="1" x14ac:dyDescent="0.3">
      <c r="F257" s="574"/>
    </row>
    <row r="258" spans="6:6" s="414" customFormat="1" x14ac:dyDescent="0.3">
      <c r="F258" s="574"/>
    </row>
    <row r="259" spans="6:6" s="414" customFormat="1" x14ac:dyDescent="0.3">
      <c r="F259" s="574"/>
    </row>
    <row r="260" spans="6:6" s="414" customFormat="1" x14ac:dyDescent="0.3">
      <c r="F260" s="574"/>
    </row>
    <row r="261" spans="6:6" s="414" customFormat="1" x14ac:dyDescent="0.3">
      <c r="F261" s="574"/>
    </row>
    <row r="262" spans="6:6" s="414" customFormat="1" x14ac:dyDescent="0.3">
      <c r="F262" s="574"/>
    </row>
    <row r="263" spans="6:6" s="414" customFormat="1" x14ac:dyDescent="0.3">
      <c r="F263" s="574"/>
    </row>
    <row r="264" spans="6:6" s="414" customFormat="1" x14ac:dyDescent="0.3">
      <c r="F264" s="574"/>
    </row>
    <row r="265" spans="6:6" s="414" customFormat="1" x14ac:dyDescent="0.3">
      <c r="F265" s="574"/>
    </row>
    <row r="266" spans="6:6" s="414" customFormat="1" x14ac:dyDescent="0.3">
      <c r="F266" s="574"/>
    </row>
    <row r="267" spans="6:6" s="414" customFormat="1" x14ac:dyDescent="0.3">
      <c r="F267" s="574"/>
    </row>
    <row r="268" spans="6:6" s="414" customFormat="1" x14ac:dyDescent="0.3">
      <c r="F268" s="574"/>
    </row>
    <row r="269" spans="6:6" s="414" customFormat="1" x14ac:dyDescent="0.3">
      <c r="F269" s="574"/>
    </row>
    <row r="270" spans="6:6" s="414" customFormat="1" x14ac:dyDescent="0.3">
      <c r="F270" s="574"/>
    </row>
    <row r="271" spans="6:6" s="414" customFormat="1" x14ac:dyDescent="0.3">
      <c r="F271" s="574"/>
    </row>
    <row r="272" spans="6:6" s="414" customFormat="1" x14ac:dyDescent="0.3">
      <c r="F272" s="574"/>
    </row>
    <row r="273" spans="6:6" s="414" customFormat="1" x14ac:dyDescent="0.3">
      <c r="F273" s="574"/>
    </row>
    <row r="274" spans="6:6" s="414" customFormat="1" x14ac:dyDescent="0.3">
      <c r="F274" s="574"/>
    </row>
    <row r="275" spans="6:6" s="414" customFormat="1" x14ac:dyDescent="0.3">
      <c r="F275" s="574"/>
    </row>
    <row r="276" spans="6:6" s="414" customFormat="1" x14ac:dyDescent="0.3">
      <c r="F276" s="574"/>
    </row>
    <row r="277" spans="6:6" s="414" customFormat="1" x14ac:dyDescent="0.3">
      <c r="F277" s="574"/>
    </row>
    <row r="278" spans="6:6" s="414" customFormat="1" x14ac:dyDescent="0.3">
      <c r="F278" s="574"/>
    </row>
    <row r="279" spans="6:6" s="414" customFormat="1" x14ac:dyDescent="0.3">
      <c r="F279" s="574"/>
    </row>
    <row r="280" spans="6:6" s="414" customFormat="1" x14ac:dyDescent="0.3">
      <c r="F280" s="574"/>
    </row>
    <row r="281" spans="6:6" s="414" customFormat="1" x14ac:dyDescent="0.3">
      <c r="F281" s="574"/>
    </row>
    <row r="282" spans="6:6" s="414" customFormat="1" x14ac:dyDescent="0.3">
      <c r="F282" s="574"/>
    </row>
    <row r="283" spans="6:6" s="414" customFormat="1" x14ac:dyDescent="0.3">
      <c r="F283" s="574"/>
    </row>
    <row r="284" spans="6:6" s="414" customFormat="1" x14ac:dyDescent="0.3">
      <c r="F284" s="574"/>
    </row>
    <row r="285" spans="6:6" s="414" customFormat="1" x14ac:dyDescent="0.3">
      <c r="F285" s="574"/>
    </row>
    <row r="286" spans="6:6" s="414" customFormat="1" x14ac:dyDescent="0.3">
      <c r="F286" s="574"/>
    </row>
    <row r="287" spans="6:6" s="414" customFormat="1" x14ac:dyDescent="0.3">
      <c r="F287" s="574"/>
    </row>
    <row r="288" spans="6:6" s="414" customFormat="1" x14ac:dyDescent="0.3">
      <c r="F288" s="574"/>
    </row>
    <row r="289" spans="6:6" s="414" customFormat="1" x14ac:dyDescent="0.3">
      <c r="F289" s="574"/>
    </row>
    <row r="290" spans="6:6" s="414" customFormat="1" x14ac:dyDescent="0.3">
      <c r="F290" s="574"/>
    </row>
    <row r="291" spans="6:6" s="414" customFormat="1" x14ac:dyDescent="0.3">
      <c r="F291" s="574"/>
    </row>
    <row r="292" spans="6:6" s="414" customFormat="1" x14ac:dyDescent="0.3">
      <c r="F292" s="574"/>
    </row>
    <row r="293" spans="6:6" s="414" customFormat="1" x14ac:dyDescent="0.3">
      <c r="F293" s="574"/>
    </row>
    <row r="294" spans="6:6" s="414" customFormat="1" x14ac:dyDescent="0.3">
      <c r="F294" s="574"/>
    </row>
    <row r="295" spans="6:6" s="414" customFormat="1" x14ac:dyDescent="0.3">
      <c r="F295" s="574"/>
    </row>
    <row r="296" spans="6:6" s="414" customFormat="1" x14ac:dyDescent="0.3">
      <c r="F296" s="574"/>
    </row>
    <row r="297" spans="6:6" s="414" customFormat="1" x14ac:dyDescent="0.3">
      <c r="F297" s="574"/>
    </row>
    <row r="298" spans="6:6" s="414" customFormat="1" x14ac:dyDescent="0.3">
      <c r="F298" s="574"/>
    </row>
    <row r="299" spans="6:6" s="414" customFormat="1" x14ac:dyDescent="0.3">
      <c r="F299" s="574"/>
    </row>
    <row r="300" spans="6:6" s="414" customFormat="1" x14ac:dyDescent="0.3">
      <c r="F300" s="574"/>
    </row>
    <row r="301" spans="6:6" s="414" customFormat="1" x14ac:dyDescent="0.3">
      <c r="F301" s="574"/>
    </row>
    <row r="302" spans="6:6" s="414" customFormat="1" x14ac:dyDescent="0.3">
      <c r="F302" s="574"/>
    </row>
    <row r="303" spans="6:6" s="414" customFormat="1" x14ac:dyDescent="0.3">
      <c r="F303" s="574"/>
    </row>
    <row r="304" spans="6:6" s="414" customFormat="1" x14ac:dyDescent="0.3">
      <c r="F304" s="574"/>
    </row>
    <row r="305" spans="6:6" s="414" customFormat="1" x14ac:dyDescent="0.3">
      <c r="F305" s="574"/>
    </row>
    <row r="306" spans="6:6" s="414" customFormat="1" x14ac:dyDescent="0.3">
      <c r="F306" s="574"/>
    </row>
    <row r="307" spans="6:6" s="414" customFormat="1" x14ac:dyDescent="0.3">
      <c r="F307" s="574"/>
    </row>
    <row r="308" spans="6:6" s="414" customFormat="1" x14ac:dyDescent="0.3">
      <c r="F308" s="574"/>
    </row>
    <row r="309" spans="6:6" s="414" customFormat="1" x14ac:dyDescent="0.3">
      <c r="F309" s="574"/>
    </row>
    <row r="310" spans="6:6" s="414" customFormat="1" x14ac:dyDescent="0.3">
      <c r="F310" s="574"/>
    </row>
    <row r="311" spans="6:6" s="414" customFormat="1" x14ac:dyDescent="0.3">
      <c r="F311" s="574"/>
    </row>
    <row r="312" spans="6:6" s="414" customFormat="1" x14ac:dyDescent="0.3">
      <c r="F312" s="574"/>
    </row>
    <row r="313" spans="6:6" s="414" customFormat="1" x14ac:dyDescent="0.3">
      <c r="F313" s="574"/>
    </row>
    <row r="314" spans="6:6" s="414" customFormat="1" x14ac:dyDescent="0.3">
      <c r="F314" s="574"/>
    </row>
    <row r="315" spans="6:6" s="414" customFormat="1" x14ac:dyDescent="0.3">
      <c r="F315" s="574"/>
    </row>
    <row r="316" spans="6:6" s="414" customFormat="1" x14ac:dyDescent="0.3">
      <c r="F316" s="574"/>
    </row>
    <row r="317" spans="6:6" s="414" customFormat="1" x14ac:dyDescent="0.3">
      <c r="F317" s="574"/>
    </row>
    <row r="318" spans="6:6" s="414" customFormat="1" x14ac:dyDescent="0.3">
      <c r="F318" s="574"/>
    </row>
    <row r="319" spans="6:6" s="414" customFormat="1" x14ac:dyDescent="0.3">
      <c r="F319" s="574"/>
    </row>
    <row r="320" spans="6:6" s="414" customFormat="1" x14ac:dyDescent="0.3">
      <c r="F320" s="574"/>
    </row>
    <row r="321" spans="6:6" s="414" customFormat="1" x14ac:dyDescent="0.3">
      <c r="F321" s="574"/>
    </row>
    <row r="322" spans="6:6" s="414" customFormat="1" x14ac:dyDescent="0.3">
      <c r="F322" s="574"/>
    </row>
    <row r="323" spans="6:6" s="414" customFormat="1" x14ac:dyDescent="0.3">
      <c r="F323" s="574"/>
    </row>
    <row r="324" spans="6:6" s="414" customFormat="1" x14ac:dyDescent="0.3">
      <c r="F324" s="574"/>
    </row>
    <row r="325" spans="6:6" s="414" customFormat="1" x14ac:dyDescent="0.3">
      <c r="F325" s="574"/>
    </row>
    <row r="326" spans="6:6" s="414" customFormat="1" x14ac:dyDescent="0.3">
      <c r="F326" s="574"/>
    </row>
    <row r="327" spans="6:6" s="414" customFormat="1" x14ac:dyDescent="0.3">
      <c r="F327" s="574"/>
    </row>
    <row r="328" spans="6:6" s="414" customFormat="1" x14ac:dyDescent="0.3">
      <c r="F328" s="574"/>
    </row>
    <row r="329" spans="6:6" s="414" customFormat="1" x14ac:dyDescent="0.3">
      <c r="F329" s="574"/>
    </row>
    <row r="330" spans="6:6" s="414" customFormat="1" x14ac:dyDescent="0.3">
      <c r="F330" s="574"/>
    </row>
    <row r="331" spans="6:6" s="414" customFormat="1" x14ac:dyDescent="0.3">
      <c r="F331" s="574"/>
    </row>
    <row r="332" spans="6:6" s="414" customFormat="1" x14ac:dyDescent="0.3">
      <c r="F332" s="574"/>
    </row>
    <row r="333" spans="6:6" s="414" customFormat="1" x14ac:dyDescent="0.3">
      <c r="F333" s="574"/>
    </row>
    <row r="334" spans="6:6" s="414" customFormat="1" x14ac:dyDescent="0.3">
      <c r="F334" s="574"/>
    </row>
    <row r="335" spans="6:6" s="414" customFormat="1" x14ac:dyDescent="0.3">
      <c r="F335" s="574"/>
    </row>
    <row r="336" spans="6:6" s="414" customFormat="1" x14ac:dyDescent="0.3">
      <c r="F336" s="574"/>
    </row>
    <row r="337" spans="6:6" s="414" customFormat="1" x14ac:dyDescent="0.3">
      <c r="F337" s="574"/>
    </row>
    <row r="338" spans="6:6" s="414" customFormat="1" x14ac:dyDescent="0.3">
      <c r="F338" s="574"/>
    </row>
    <row r="339" spans="6:6" s="414" customFormat="1" x14ac:dyDescent="0.3">
      <c r="F339" s="574"/>
    </row>
    <row r="340" spans="6:6" s="414" customFormat="1" x14ac:dyDescent="0.3">
      <c r="F340" s="574"/>
    </row>
    <row r="341" spans="6:6" s="414" customFormat="1" x14ac:dyDescent="0.3">
      <c r="F341" s="574"/>
    </row>
    <row r="342" spans="6:6" s="414" customFormat="1" x14ac:dyDescent="0.3">
      <c r="F342" s="574"/>
    </row>
    <row r="343" spans="6:6" s="414" customFormat="1" x14ac:dyDescent="0.3">
      <c r="F343" s="574"/>
    </row>
    <row r="344" spans="6:6" s="414" customFormat="1" x14ac:dyDescent="0.3">
      <c r="F344" s="574"/>
    </row>
    <row r="345" spans="6:6" s="414" customFormat="1" x14ac:dyDescent="0.3">
      <c r="F345" s="574"/>
    </row>
    <row r="346" spans="6:6" s="414" customFormat="1" x14ac:dyDescent="0.3">
      <c r="F346" s="574"/>
    </row>
    <row r="347" spans="6:6" s="414" customFormat="1" x14ac:dyDescent="0.3">
      <c r="F347" s="574"/>
    </row>
    <row r="348" spans="6:6" s="414" customFormat="1" x14ac:dyDescent="0.3">
      <c r="F348" s="574"/>
    </row>
    <row r="349" spans="6:6" s="414" customFormat="1" x14ac:dyDescent="0.3">
      <c r="F349" s="574"/>
    </row>
    <row r="350" spans="6:6" s="414" customFormat="1" x14ac:dyDescent="0.3">
      <c r="F350" s="574"/>
    </row>
    <row r="351" spans="6:6" s="414" customFormat="1" x14ac:dyDescent="0.3">
      <c r="F351" s="574"/>
    </row>
    <row r="352" spans="6:6" s="414" customFormat="1" x14ac:dyDescent="0.3">
      <c r="F352" s="574"/>
    </row>
    <row r="353" spans="6:6" s="414" customFormat="1" x14ac:dyDescent="0.3">
      <c r="F353" s="574"/>
    </row>
    <row r="354" spans="6:6" s="414" customFormat="1" x14ac:dyDescent="0.3">
      <c r="F354" s="574"/>
    </row>
    <row r="355" spans="6:6" s="414" customFormat="1" x14ac:dyDescent="0.3">
      <c r="F355" s="574"/>
    </row>
    <row r="356" spans="6:6" s="414" customFormat="1" x14ac:dyDescent="0.3">
      <c r="F356" s="574"/>
    </row>
    <row r="357" spans="6:6" s="414" customFormat="1" x14ac:dyDescent="0.3">
      <c r="F357" s="574"/>
    </row>
    <row r="358" spans="6:6" s="414" customFormat="1" x14ac:dyDescent="0.3">
      <c r="F358" s="574"/>
    </row>
    <row r="359" spans="6:6" s="414" customFormat="1" x14ac:dyDescent="0.3">
      <c r="F359" s="574"/>
    </row>
    <row r="360" spans="6:6" s="414" customFormat="1" x14ac:dyDescent="0.3">
      <c r="F360" s="574"/>
    </row>
    <row r="361" spans="6:6" s="414" customFormat="1" x14ac:dyDescent="0.3">
      <c r="F361" s="574"/>
    </row>
    <row r="362" spans="6:6" s="414" customFormat="1" x14ac:dyDescent="0.3">
      <c r="F362" s="574"/>
    </row>
    <row r="363" spans="6:6" s="414" customFormat="1" x14ac:dyDescent="0.3">
      <c r="F363" s="574"/>
    </row>
    <row r="364" spans="6:6" s="414" customFormat="1" x14ac:dyDescent="0.3">
      <c r="F364" s="574"/>
    </row>
    <row r="365" spans="6:6" s="414" customFormat="1" x14ac:dyDescent="0.3">
      <c r="F365" s="574"/>
    </row>
    <row r="366" spans="6:6" s="414" customFormat="1" x14ac:dyDescent="0.3">
      <c r="F366" s="574"/>
    </row>
    <row r="367" spans="6:6" s="414" customFormat="1" x14ac:dyDescent="0.3">
      <c r="F367" s="574"/>
    </row>
    <row r="368" spans="6:6" s="414" customFormat="1" x14ac:dyDescent="0.3">
      <c r="F368" s="574"/>
    </row>
    <row r="369" spans="6:6" s="414" customFormat="1" x14ac:dyDescent="0.3">
      <c r="F369" s="574"/>
    </row>
    <row r="370" spans="6:6" s="414" customFormat="1" x14ac:dyDescent="0.3">
      <c r="F370" s="574"/>
    </row>
    <row r="371" spans="6:6" s="414" customFormat="1" x14ac:dyDescent="0.3">
      <c r="F371" s="574"/>
    </row>
    <row r="372" spans="6:6" s="414" customFormat="1" x14ac:dyDescent="0.3">
      <c r="F372" s="574"/>
    </row>
    <row r="373" spans="6:6" s="414" customFormat="1" x14ac:dyDescent="0.3">
      <c r="F373" s="574"/>
    </row>
    <row r="374" spans="6:6" s="414" customFormat="1" x14ac:dyDescent="0.3">
      <c r="F374" s="574"/>
    </row>
    <row r="375" spans="6:6" s="414" customFormat="1" x14ac:dyDescent="0.3">
      <c r="F375" s="574"/>
    </row>
    <row r="376" spans="6:6" s="414" customFormat="1" x14ac:dyDescent="0.3">
      <c r="F376" s="574"/>
    </row>
    <row r="377" spans="6:6" s="414" customFormat="1" x14ac:dyDescent="0.3">
      <c r="F377" s="574"/>
    </row>
    <row r="378" spans="6:6" s="414" customFormat="1" x14ac:dyDescent="0.3">
      <c r="F378" s="574"/>
    </row>
    <row r="379" spans="6:6" s="414" customFormat="1" x14ac:dyDescent="0.3">
      <c r="F379" s="574"/>
    </row>
    <row r="380" spans="6:6" s="414" customFormat="1" x14ac:dyDescent="0.3">
      <c r="F380" s="574"/>
    </row>
    <row r="381" spans="6:6" s="414" customFormat="1" x14ac:dyDescent="0.3">
      <c r="F381" s="574"/>
    </row>
    <row r="382" spans="6:6" s="414" customFormat="1" x14ac:dyDescent="0.3">
      <c r="F382" s="574"/>
    </row>
    <row r="383" spans="6:6" s="414" customFormat="1" x14ac:dyDescent="0.3">
      <c r="F383" s="574"/>
    </row>
    <row r="384" spans="6:6" s="414" customFormat="1" x14ac:dyDescent="0.3">
      <c r="F384" s="574"/>
    </row>
    <row r="385" spans="6:6" s="414" customFormat="1" x14ac:dyDescent="0.3">
      <c r="F385" s="574"/>
    </row>
    <row r="386" spans="6:6" s="414" customFormat="1" x14ac:dyDescent="0.3">
      <c r="F386" s="574"/>
    </row>
    <row r="387" spans="6:6" s="414" customFormat="1" x14ac:dyDescent="0.3">
      <c r="F387" s="574"/>
    </row>
    <row r="388" spans="6:6" s="414" customFormat="1" x14ac:dyDescent="0.3">
      <c r="F388" s="574"/>
    </row>
    <row r="389" spans="6:6" s="414" customFormat="1" x14ac:dyDescent="0.3">
      <c r="F389" s="574"/>
    </row>
    <row r="390" spans="6:6" s="414" customFormat="1" x14ac:dyDescent="0.3">
      <c r="F390" s="574"/>
    </row>
    <row r="391" spans="6:6" s="414" customFormat="1" x14ac:dyDescent="0.3">
      <c r="F391" s="574"/>
    </row>
    <row r="392" spans="6:6" s="414" customFormat="1" x14ac:dyDescent="0.3">
      <c r="F392" s="574"/>
    </row>
    <row r="393" spans="6:6" s="414" customFormat="1" x14ac:dyDescent="0.3">
      <c r="F393" s="574"/>
    </row>
    <row r="394" spans="6:6" s="414" customFormat="1" x14ac:dyDescent="0.3">
      <c r="F394" s="574"/>
    </row>
    <row r="395" spans="6:6" s="414" customFormat="1" x14ac:dyDescent="0.3">
      <c r="F395" s="574"/>
    </row>
    <row r="396" spans="6:6" s="414" customFormat="1" x14ac:dyDescent="0.3">
      <c r="F396" s="574"/>
    </row>
    <row r="397" spans="6:6" s="414" customFormat="1" x14ac:dyDescent="0.3">
      <c r="F397" s="574"/>
    </row>
    <row r="398" spans="6:6" s="414" customFormat="1" x14ac:dyDescent="0.3">
      <c r="F398" s="574"/>
    </row>
    <row r="399" spans="6:6" s="414" customFormat="1" x14ac:dyDescent="0.3">
      <c r="F399" s="574"/>
    </row>
    <row r="400" spans="6:6" s="414" customFormat="1" x14ac:dyDescent="0.3">
      <c r="F400" s="574"/>
    </row>
    <row r="401" spans="6:6" s="414" customFormat="1" x14ac:dyDescent="0.3">
      <c r="F401" s="574"/>
    </row>
    <row r="402" spans="6:6" s="414" customFormat="1" x14ac:dyDescent="0.3">
      <c r="F402" s="574"/>
    </row>
    <row r="403" spans="6:6" s="414" customFormat="1" x14ac:dyDescent="0.3">
      <c r="F403" s="574"/>
    </row>
    <row r="404" spans="6:6" s="414" customFormat="1" x14ac:dyDescent="0.3">
      <c r="F404" s="574"/>
    </row>
    <row r="405" spans="6:6" s="414" customFormat="1" x14ac:dyDescent="0.3">
      <c r="F405" s="574"/>
    </row>
    <row r="406" spans="6:6" s="414" customFormat="1" x14ac:dyDescent="0.3">
      <c r="F406" s="574"/>
    </row>
    <row r="407" spans="6:6" s="414" customFormat="1" x14ac:dyDescent="0.3">
      <c r="F407" s="574"/>
    </row>
    <row r="408" spans="6:6" s="414" customFormat="1" x14ac:dyDescent="0.3">
      <c r="F408" s="574"/>
    </row>
    <row r="409" spans="6:6" s="414" customFormat="1" x14ac:dyDescent="0.3">
      <c r="F409" s="574"/>
    </row>
    <row r="410" spans="6:6" s="414" customFormat="1" x14ac:dyDescent="0.3">
      <c r="F410" s="574"/>
    </row>
    <row r="411" spans="6:6" s="414" customFormat="1" x14ac:dyDescent="0.3">
      <c r="F411" s="574"/>
    </row>
    <row r="412" spans="6:6" s="414" customFormat="1" x14ac:dyDescent="0.3">
      <c r="F412" s="574"/>
    </row>
    <row r="413" spans="6:6" s="414" customFormat="1" x14ac:dyDescent="0.3">
      <c r="F413" s="574"/>
    </row>
    <row r="414" spans="6:6" s="414" customFormat="1" x14ac:dyDescent="0.3">
      <c r="F414" s="574"/>
    </row>
    <row r="415" spans="6:6" s="414" customFormat="1" x14ac:dyDescent="0.3">
      <c r="F415" s="574"/>
    </row>
    <row r="416" spans="6:6" s="414" customFormat="1" x14ac:dyDescent="0.3">
      <c r="F416" s="574"/>
    </row>
    <row r="417" spans="6:6" s="414" customFormat="1" x14ac:dyDescent="0.3">
      <c r="F417" s="574"/>
    </row>
    <row r="418" spans="6:6" s="414" customFormat="1" x14ac:dyDescent="0.3">
      <c r="F418" s="574"/>
    </row>
    <row r="419" spans="6:6" s="414" customFormat="1" x14ac:dyDescent="0.3">
      <c r="F419" s="574"/>
    </row>
    <row r="420" spans="6:6" s="414" customFormat="1" x14ac:dyDescent="0.3">
      <c r="F420" s="574"/>
    </row>
    <row r="421" spans="6:6" s="414" customFormat="1" x14ac:dyDescent="0.3">
      <c r="F421" s="574"/>
    </row>
    <row r="422" spans="6:6" s="414" customFormat="1" x14ac:dyDescent="0.3">
      <c r="F422" s="574"/>
    </row>
    <row r="423" spans="6:6" s="414" customFormat="1" x14ac:dyDescent="0.3">
      <c r="F423" s="574"/>
    </row>
    <row r="424" spans="6:6" s="414" customFormat="1" x14ac:dyDescent="0.3">
      <c r="F424" s="574"/>
    </row>
    <row r="425" spans="6:6" s="414" customFormat="1" x14ac:dyDescent="0.3">
      <c r="F425" s="574"/>
    </row>
    <row r="426" spans="6:6" s="414" customFormat="1" x14ac:dyDescent="0.3">
      <c r="F426" s="574"/>
    </row>
    <row r="427" spans="6:6" s="414" customFormat="1" x14ac:dyDescent="0.3">
      <c r="F427" s="574"/>
    </row>
    <row r="428" spans="6:6" s="414" customFormat="1" x14ac:dyDescent="0.3">
      <c r="F428" s="574"/>
    </row>
    <row r="429" spans="6:6" s="414" customFormat="1" x14ac:dyDescent="0.3">
      <c r="F429" s="574"/>
    </row>
    <row r="430" spans="6:6" s="414" customFormat="1" x14ac:dyDescent="0.3">
      <c r="F430" s="574"/>
    </row>
    <row r="431" spans="6:6" s="414" customFormat="1" x14ac:dyDescent="0.3">
      <c r="F431" s="574"/>
    </row>
    <row r="432" spans="6:6" s="414" customFormat="1" x14ac:dyDescent="0.3">
      <c r="F432" s="574"/>
    </row>
    <row r="433" spans="6:6" s="414" customFormat="1" x14ac:dyDescent="0.3">
      <c r="F433" s="574"/>
    </row>
    <row r="434" spans="6:6" s="414" customFormat="1" x14ac:dyDescent="0.3">
      <c r="F434" s="574"/>
    </row>
    <row r="435" spans="6:6" s="414" customFormat="1" x14ac:dyDescent="0.3">
      <c r="F435" s="574"/>
    </row>
    <row r="436" spans="6:6" s="414" customFormat="1" x14ac:dyDescent="0.3">
      <c r="F436" s="574"/>
    </row>
    <row r="437" spans="6:6" s="414" customFormat="1" x14ac:dyDescent="0.3">
      <c r="F437" s="574"/>
    </row>
    <row r="438" spans="6:6" s="414" customFormat="1" x14ac:dyDescent="0.3">
      <c r="F438" s="574"/>
    </row>
    <row r="439" spans="6:6" s="414" customFormat="1" x14ac:dyDescent="0.3">
      <c r="F439" s="574"/>
    </row>
    <row r="440" spans="6:6" s="414" customFormat="1" x14ac:dyDescent="0.3">
      <c r="F440" s="574"/>
    </row>
    <row r="441" spans="6:6" s="414" customFormat="1" x14ac:dyDescent="0.3">
      <c r="F441" s="574"/>
    </row>
    <row r="442" spans="6:6" s="414" customFormat="1" x14ac:dyDescent="0.3">
      <c r="F442" s="574"/>
    </row>
    <row r="443" spans="6:6" s="414" customFormat="1" x14ac:dyDescent="0.3">
      <c r="F443" s="574"/>
    </row>
    <row r="444" spans="6:6" s="414" customFormat="1" x14ac:dyDescent="0.3">
      <c r="F444" s="574"/>
    </row>
    <row r="445" spans="6:6" s="414" customFormat="1" x14ac:dyDescent="0.3">
      <c r="F445" s="574"/>
    </row>
    <row r="446" spans="6:6" s="414" customFormat="1" x14ac:dyDescent="0.3">
      <c r="F446" s="574"/>
    </row>
    <row r="447" spans="6:6" s="414" customFormat="1" x14ac:dyDescent="0.3">
      <c r="F447" s="574"/>
    </row>
    <row r="448" spans="6:6" s="414" customFormat="1" x14ac:dyDescent="0.3">
      <c r="F448" s="574"/>
    </row>
    <row r="449" spans="6:6" s="414" customFormat="1" x14ac:dyDescent="0.3">
      <c r="F449" s="574"/>
    </row>
    <row r="450" spans="6:6" s="414" customFormat="1" x14ac:dyDescent="0.3">
      <c r="F450" s="574"/>
    </row>
    <row r="451" spans="6:6" s="414" customFormat="1" x14ac:dyDescent="0.3">
      <c r="F451" s="574"/>
    </row>
    <row r="452" spans="6:6" s="414" customFormat="1" x14ac:dyDescent="0.3">
      <c r="F452" s="574"/>
    </row>
    <row r="453" spans="6:6" s="414" customFormat="1" x14ac:dyDescent="0.3">
      <c r="F453" s="574"/>
    </row>
    <row r="454" spans="6:6" s="414" customFormat="1" x14ac:dyDescent="0.3">
      <c r="F454" s="574"/>
    </row>
    <row r="455" spans="6:6" s="414" customFormat="1" x14ac:dyDescent="0.3">
      <c r="F455" s="574"/>
    </row>
    <row r="456" spans="6:6" s="414" customFormat="1" x14ac:dyDescent="0.3">
      <c r="F456" s="574"/>
    </row>
    <row r="457" spans="6:6" s="414" customFormat="1" x14ac:dyDescent="0.3">
      <c r="F457" s="574"/>
    </row>
    <row r="458" spans="6:6" s="414" customFormat="1" x14ac:dyDescent="0.3">
      <c r="F458" s="574"/>
    </row>
    <row r="459" spans="6:6" s="414" customFormat="1" x14ac:dyDescent="0.3">
      <c r="F459" s="574"/>
    </row>
    <row r="460" spans="6:6" s="414" customFormat="1" x14ac:dyDescent="0.3">
      <c r="F460" s="574"/>
    </row>
    <row r="461" spans="6:6" s="414" customFormat="1" x14ac:dyDescent="0.3">
      <c r="F461" s="574"/>
    </row>
    <row r="462" spans="6:6" s="414" customFormat="1" x14ac:dyDescent="0.3">
      <c r="F462" s="574"/>
    </row>
    <row r="463" spans="6:6" s="414" customFormat="1" x14ac:dyDescent="0.3">
      <c r="F463" s="574"/>
    </row>
    <row r="464" spans="6:6" s="414" customFormat="1" x14ac:dyDescent="0.3">
      <c r="F464" s="574"/>
    </row>
    <row r="465" spans="6:6" s="414" customFormat="1" x14ac:dyDescent="0.3">
      <c r="F465" s="574"/>
    </row>
    <row r="466" spans="6:6" s="414" customFormat="1" x14ac:dyDescent="0.3">
      <c r="F466" s="574"/>
    </row>
    <row r="467" spans="6:6" s="414" customFormat="1" x14ac:dyDescent="0.3">
      <c r="F467" s="574"/>
    </row>
    <row r="468" spans="6:6" s="414" customFormat="1" x14ac:dyDescent="0.3">
      <c r="F468" s="574"/>
    </row>
    <row r="469" spans="6:6" s="414" customFormat="1" x14ac:dyDescent="0.3">
      <c r="F469" s="574"/>
    </row>
    <row r="470" spans="6:6" s="414" customFormat="1" x14ac:dyDescent="0.3">
      <c r="F470" s="574"/>
    </row>
    <row r="471" spans="6:6" s="414" customFormat="1" x14ac:dyDescent="0.3">
      <c r="F471" s="574"/>
    </row>
    <row r="472" spans="6:6" s="414" customFormat="1" x14ac:dyDescent="0.3">
      <c r="F472" s="574"/>
    </row>
    <row r="473" spans="6:6" s="414" customFormat="1" x14ac:dyDescent="0.3">
      <c r="F473" s="574"/>
    </row>
    <row r="474" spans="6:6" s="414" customFormat="1" x14ac:dyDescent="0.3">
      <c r="F474" s="574"/>
    </row>
    <row r="475" spans="6:6" s="414" customFormat="1" x14ac:dyDescent="0.3">
      <c r="F475" s="574"/>
    </row>
    <row r="476" spans="6:6" s="414" customFormat="1" x14ac:dyDescent="0.3">
      <c r="F476" s="574"/>
    </row>
    <row r="477" spans="6:6" s="414" customFormat="1" x14ac:dyDescent="0.3">
      <c r="F477" s="574"/>
    </row>
    <row r="478" spans="6:6" s="414" customFormat="1" x14ac:dyDescent="0.3">
      <c r="F478" s="574"/>
    </row>
    <row r="479" spans="6:6" s="414" customFormat="1" x14ac:dyDescent="0.3">
      <c r="F479" s="574"/>
    </row>
    <row r="480" spans="6:6" s="414" customFormat="1" x14ac:dyDescent="0.3">
      <c r="F480" s="574"/>
    </row>
    <row r="481" spans="6:6" s="414" customFormat="1" x14ac:dyDescent="0.3">
      <c r="F481" s="574"/>
    </row>
    <row r="482" spans="6:6" s="414" customFormat="1" x14ac:dyDescent="0.3">
      <c r="F482" s="574"/>
    </row>
    <row r="483" spans="6:6" s="414" customFormat="1" x14ac:dyDescent="0.3">
      <c r="F483" s="574"/>
    </row>
    <row r="484" spans="6:6" s="414" customFormat="1" x14ac:dyDescent="0.3">
      <c r="F484" s="574"/>
    </row>
    <row r="485" spans="6:6" s="414" customFormat="1" x14ac:dyDescent="0.3">
      <c r="F485" s="574"/>
    </row>
    <row r="486" spans="6:6" s="414" customFormat="1" x14ac:dyDescent="0.3">
      <c r="F486" s="574"/>
    </row>
    <row r="487" spans="6:6" s="414" customFormat="1" x14ac:dyDescent="0.3">
      <c r="F487" s="574"/>
    </row>
    <row r="488" spans="6:6" s="414" customFormat="1" x14ac:dyDescent="0.3">
      <c r="F488" s="574"/>
    </row>
    <row r="489" spans="6:6" s="414" customFormat="1" x14ac:dyDescent="0.3">
      <c r="F489" s="574"/>
    </row>
    <row r="490" spans="6:6" s="414" customFormat="1" x14ac:dyDescent="0.3">
      <c r="F490" s="574"/>
    </row>
    <row r="491" spans="6:6" s="414" customFormat="1" x14ac:dyDescent="0.3">
      <c r="F491" s="574"/>
    </row>
    <row r="492" spans="6:6" s="414" customFormat="1" x14ac:dyDescent="0.3">
      <c r="F492" s="574"/>
    </row>
    <row r="493" spans="6:6" s="414" customFormat="1" x14ac:dyDescent="0.3">
      <c r="F493" s="574"/>
    </row>
    <row r="494" spans="6:6" s="414" customFormat="1" x14ac:dyDescent="0.3">
      <c r="F494" s="574"/>
    </row>
    <row r="495" spans="6:6" s="414" customFormat="1" x14ac:dyDescent="0.3">
      <c r="F495" s="574"/>
    </row>
    <row r="496" spans="6:6" s="414" customFormat="1" x14ac:dyDescent="0.3">
      <c r="F496" s="574"/>
    </row>
    <row r="497" spans="6:6" s="414" customFormat="1" x14ac:dyDescent="0.3">
      <c r="F497" s="574"/>
    </row>
    <row r="498" spans="6:6" s="414" customFormat="1" x14ac:dyDescent="0.3">
      <c r="F498" s="574"/>
    </row>
    <row r="499" spans="6:6" s="414" customFormat="1" x14ac:dyDescent="0.3">
      <c r="F499" s="574"/>
    </row>
    <row r="500" spans="6:6" s="414" customFormat="1" x14ac:dyDescent="0.3">
      <c r="F500" s="574"/>
    </row>
    <row r="501" spans="6:6" s="414" customFormat="1" x14ac:dyDescent="0.3">
      <c r="F501" s="574"/>
    </row>
    <row r="502" spans="6:6" s="414" customFormat="1" x14ac:dyDescent="0.3">
      <c r="F502" s="574"/>
    </row>
    <row r="503" spans="6:6" s="414" customFormat="1" x14ac:dyDescent="0.3">
      <c r="F503" s="574"/>
    </row>
    <row r="504" spans="6:6" s="414" customFormat="1" x14ac:dyDescent="0.3">
      <c r="F504" s="574"/>
    </row>
    <row r="505" spans="6:6" s="414" customFormat="1" x14ac:dyDescent="0.3">
      <c r="F505" s="574"/>
    </row>
    <row r="506" spans="6:6" s="414" customFormat="1" x14ac:dyDescent="0.3">
      <c r="F506" s="574"/>
    </row>
    <row r="507" spans="6:6" s="414" customFormat="1" x14ac:dyDescent="0.3">
      <c r="F507" s="574"/>
    </row>
    <row r="508" spans="6:6" s="414" customFormat="1" x14ac:dyDescent="0.3">
      <c r="F508" s="574"/>
    </row>
    <row r="509" spans="6:6" s="414" customFormat="1" x14ac:dyDescent="0.3">
      <c r="F509" s="574"/>
    </row>
    <row r="510" spans="6:6" s="414" customFormat="1" x14ac:dyDescent="0.3">
      <c r="F510" s="574"/>
    </row>
    <row r="511" spans="6:6" s="414" customFormat="1" x14ac:dyDescent="0.3">
      <c r="F511" s="574"/>
    </row>
    <row r="512" spans="6:6" s="414" customFormat="1" x14ac:dyDescent="0.3">
      <c r="F512" s="574"/>
    </row>
    <row r="513" spans="6:6" s="414" customFormat="1" x14ac:dyDescent="0.3">
      <c r="F513" s="574"/>
    </row>
    <row r="514" spans="6:6" s="414" customFormat="1" x14ac:dyDescent="0.3">
      <c r="F514" s="574"/>
    </row>
    <row r="515" spans="6:6" s="414" customFormat="1" x14ac:dyDescent="0.3">
      <c r="F515" s="574"/>
    </row>
    <row r="516" spans="6:6" s="414" customFormat="1" x14ac:dyDescent="0.3">
      <c r="F516" s="574"/>
    </row>
    <row r="517" spans="6:6" s="414" customFormat="1" x14ac:dyDescent="0.3">
      <c r="F517" s="574"/>
    </row>
    <row r="518" spans="6:6" s="414" customFormat="1" x14ac:dyDescent="0.3">
      <c r="F518" s="574"/>
    </row>
    <row r="519" spans="6:6" s="414" customFormat="1" x14ac:dyDescent="0.3">
      <c r="F519" s="574"/>
    </row>
    <row r="520" spans="6:6" s="414" customFormat="1" x14ac:dyDescent="0.3">
      <c r="F520" s="574"/>
    </row>
    <row r="521" spans="6:6" s="414" customFormat="1" x14ac:dyDescent="0.3">
      <c r="F521" s="574"/>
    </row>
    <row r="522" spans="6:6" s="414" customFormat="1" x14ac:dyDescent="0.3">
      <c r="F522" s="574"/>
    </row>
    <row r="523" spans="6:6" s="414" customFormat="1" x14ac:dyDescent="0.3">
      <c r="F523" s="574"/>
    </row>
    <row r="524" spans="6:6" s="414" customFormat="1" x14ac:dyDescent="0.3">
      <c r="F524" s="574"/>
    </row>
    <row r="525" spans="6:6" s="414" customFormat="1" x14ac:dyDescent="0.3">
      <c r="F525" s="574"/>
    </row>
    <row r="526" spans="6:6" s="414" customFormat="1" x14ac:dyDescent="0.3">
      <c r="F526" s="574"/>
    </row>
    <row r="527" spans="6:6" s="414" customFormat="1" x14ac:dyDescent="0.3">
      <c r="F527" s="574"/>
    </row>
    <row r="528" spans="6:6" s="414" customFormat="1" x14ac:dyDescent="0.3">
      <c r="F528" s="574"/>
    </row>
    <row r="529" spans="6:6" s="414" customFormat="1" x14ac:dyDescent="0.3">
      <c r="F529" s="574"/>
    </row>
    <row r="530" spans="6:6" s="414" customFormat="1" x14ac:dyDescent="0.3">
      <c r="F530" s="574"/>
    </row>
    <row r="531" spans="6:6" s="414" customFormat="1" x14ac:dyDescent="0.3">
      <c r="F531" s="574"/>
    </row>
    <row r="532" spans="6:6" s="414" customFormat="1" x14ac:dyDescent="0.3">
      <c r="F532" s="574"/>
    </row>
    <row r="533" spans="6:6" s="414" customFormat="1" x14ac:dyDescent="0.3">
      <c r="F533" s="574"/>
    </row>
    <row r="534" spans="6:6" s="414" customFormat="1" x14ac:dyDescent="0.3">
      <c r="F534" s="574"/>
    </row>
    <row r="535" spans="6:6" s="414" customFormat="1" x14ac:dyDescent="0.3">
      <c r="F535" s="574"/>
    </row>
    <row r="536" spans="6:6" s="414" customFormat="1" x14ac:dyDescent="0.3">
      <c r="F536" s="574"/>
    </row>
    <row r="537" spans="6:6" s="414" customFormat="1" x14ac:dyDescent="0.3">
      <c r="F537" s="574"/>
    </row>
    <row r="538" spans="6:6" s="414" customFormat="1" x14ac:dyDescent="0.3">
      <c r="F538" s="574"/>
    </row>
    <row r="539" spans="6:6" s="414" customFormat="1" x14ac:dyDescent="0.3">
      <c r="F539" s="574"/>
    </row>
    <row r="540" spans="6:6" s="414" customFormat="1" x14ac:dyDescent="0.3">
      <c r="F540" s="574"/>
    </row>
    <row r="541" spans="6:6" s="414" customFormat="1" x14ac:dyDescent="0.3">
      <c r="F541" s="574"/>
    </row>
    <row r="542" spans="6:6" s="414" customFormat="1" x14ac:dyDescent="0.3">
      <c r="F542" s="574"/>
    </row>
    <row r="543" spans="6:6" s="414" customFormat="1" x14ac:dyDescent="0.3">
      <c r="F543" s="574"/>
    </row>
    <row r="544" spans="6:6" s="414" customFormat="1" x14ac:dyDescent="0.3">
      <c r="F544" s="574"/>
    </row>
    <row r="545" spans="6:6" s="414" customFormat="1" x14ac:dyDescent="0.3">
      <c r="F545" s="574"/>
    </row>
    <row r="546" spans="6:6" s="414" customFormat="1" x14ac:dyDescent="0.3">
      <c r="F546" s="574"/>
    </row>
    <row r="547" spans="6:6" s="414" customFormat="1" x14ac:dyDescent="0.3">
      <c r="F547" s="574"/>
    </row>
    <row r="548" spans="6:6" s="414" customFormat="1" x14ac:dyDescent="0.3">
      <c r="F548" s="574"/>
    </row>
    <row r="549" spans="6:6" s="414" customFormat="1" x14ac:dyDescent="0.3">
      <c r="F549" s="574"/>
    </row>
    <row r="550" spans="6:6" s="414" customFormat="1" x14ac:dyDescent="0.3">
      <c r="F550" s="574"/>
    </row>
    <row r="551" spans="6:6" s="414" customFormat="1" x14ac:dyDescent="0.3">
      <c r="F551" s="574"/>
    </row>
    <row r="552" spans="6:6" s="414" customFormat="1" x14ac:dyDescent="0.3">
      <c r="F552" s="574"/>
    </row>
    <row r="553" spans="6:6" s="414" customFormat="1" x14ac:dyDescent="0.3">
      <c r="F553" s="574"/>
    </row>
    <row r="554" spans="6:6" s="414" customFormat="1" x14ac:dyDescent="0.3">
      <c r="F554" s="574"/>
    </row>
    <row r="555" spans="6:6" s="414" customFormat="1" x14ac:dyDescent="0.3">
      <c r="F555" s="574"/>
    </row>
    <row r="556" spans="6:6" s="414" customFormat="1" x14ac:dyDescent="0.3">
      <c r="F556" s="574"/>
    </row>
    <row r="557" spans="6:6" s="414" customFormat="1" x14ac:dyDescent="0.3">
      <c r="F557" s="574"/>
    </row>
    <row r="558" spans="6:6" s="414" customFormat="1" x14ac:dyDescent="0.3">
      <c r="F558" s="574"/>
    </row>
    <row r="559" spans="6:6" s="414" customFormat="1" x14ac:dyDescent="0.3">
      <c r="F559" s="574"/>
    </row>
    <row r="560" spans="6:6" s="414" customFormat="1" x14ac:dyDescent="0.3">
      <c r="F560" s="574"/>
    </row>
    <row r="561" spans="6:6" s="414" customFormat="1" x14ac:dyDescent="0.3">
      <c r="F561" s="574"/>
    </row>
    <row r="562" spans="6:6" s="414" customFormat="1" x14ac:dyDescent="0.3">
      <c r="F562" s="574"/>
    </row>
    <row r="563" spans="6:6" s="414" customFormat="1" x14ac:dyDescent="0.3">
      <c r="F563" s="574"/>
    </row>
    <row r="564" spans="6:6" s="414" customFormat="1" x14ac:dyDescent="0.3">
      <c r="F564" s="574"/>
    </row>
    <row r="565" spans="6:6" s="414" customFormat="1" x14ac:dyDescent="0.3">
      <c r="F565" s="574"/>
    </row>
    <row r="566" spans="6:6" s="414" customFormat="1" x14ac:dyDescent="0.3">
      <c r="F566" s="574"/>
    </row>
    <row r="567" spans="6:6" s="414" customFormat="1" x14ac:dyDescent="0.3">
      <c r="F567" s="574"/>
    </row>
    <row r="568" spans="6:6" s="414" customFormat="1" x14ac:dyDescent="0.3">
      <c r="F568" s="574"/>
    </row>
    <row r="569" spans="6:6" s="414" customFormat="1" x14ac:dyDescent="0.3">
      <c r="F569" s="574"/>
    </row>
    <row r="570" spans="6:6" s="414" customFormat="1" x14ac:dyDescent="0.3">
      <c r="F570" s="574"/>
    </row>
    <row r="571" spans="6:6" s="414" customFormat="1" x14ac:dyDescent="0.3">
      <c r="F571" s="574"/>
    </row>
    <row r="572" spans="6:6" s="414" customFormat="1" x14ac:dyDescent="0.3">
      <c r="F572" s="574"/>
    </row>
    <row r="573" spans="6:6" s="414" customFormat="1" x14ac:dyDescent="0.3">
      <c r="F573" s="574"/>
    </row>
    <row r="574" spans="6:6" s="414" customFormat="1" x14ac:dyDescent="0.3">
      <c r="F574" s="574"/>
    </row>
    <row r="575" spans="6:6" s="414" customFormat="1" x14ac:dyDescent="0.3">
      <c r="F575" s="574"/>
    </row>
    <row r="576" spans="6:6" s="414" customFormat="1" x14ac:dyDescent="0.3">
      <c r="F576" s="574"/>
    </row>
    <row r="577" spans="6:6" s="414" customFormat="1" x14ac:dyDescent="0.3">
      <c r="F577" s="574"/>
    </row>
    <row r="578" spans="6:6" s="414" customFormat="1" x14ac:dyDescent="0.3">
      <c r="F578" s="574"/>
    </row>
    <row r="579" spans="6:6" s="414" customFormat="1" x14ac:dyDescent="0.3">
      <c r="F579" s="574"/>
    </row>
    <row r="580" spans="6:6" s="414" customFormat="1" x14ac:dyDescent="0.3">
      <c r="F580" s="574"/>
    </row>
    <row r="581" spans="6:6" s="414" customFormat="1" x14ac:dyDescent="0.3">
      <c r="F581" s="574"/>
    </row>
    <row r="582" spans="6:6" s="414" customFormat="1" x14ac:dyDescent="0.3">
      <c r="F582" s="574"/>
    </row>
    <row r="583" spans="6:6" s="414" customFormat="1" x14ac:dyDescent="0.3">
      <c r="F583" s="574"/>
    </row>
    <row r="584" spans="6:6" s="414" customFormat="1" x14ac:dyDescent="0.3">
      <c r="F584" s="574"/>
    </row>
    <row r="585" spans="6:6" s="414" customFormat="1" x14ac:dyDescent="0.3">
      <c r="F585" s="574"/>
    </row>
    <row r="586" spans="6:6" s="414" customFormat="1" x14ac:dyDescent="0.3">
      <c r="F586" s="574"/>
    </row>
    <row r="587" spans="6:6" s="414" customFormat="1" x14ac:dyDescent="0.3">
      <c r="F587" s="574"/>
    </row>
    <row r="588" spans="6:6" s="414" customFormat="1" x14ac:dyDescent="0.3">
      <c r="F588" s="574"/>
    </row>
    <row r="589" spans="6:6" s="414" customFormat="1" x14ac:dyDescent="0.3">
      <c r="F589" s="574"/>
    </row>
    <row r="590" spans="6:6" s="414" customFormat="1" x14ac:dyDescent="0.3">
      <c r="F590" s="574"/>
    </row>
    <row r="591" spans="6:6" s="414" customFormat="1" x14ac:dyDescent="0.3">
      <c r="F591" s="574"/>
    </row>
    <row r="592" spans="6:6" s="414" customFormat="1" x14ac:dyDescent="0.3">
      <c r="F592" s="574"/>
    </row>
    <row r="593" spans="6:6" s="414" customFormat="1" x14ac:dyDescent="0.3">
      <c r="F593" s="574"/>
    </row>
    <row r="594" spans="6:6" s="414" customFormat="1" x14ac:dyDescent="0.3">
      <c r="F594" s="574"/>
    </row>
    <row r="595" spans="6:6" s="414" customFormat="1" x14ac:dyDescent="0.3">
      <c r="F595" s="574"/>
    </row>
    <row r="596" spans="6:6" s="414" customFormat="1" x14ac:dyDescent="0.3">
      <c r="F596" s="574"/>
    </row>
    <row r="597" spans="6:6" s="414" customFormat="1" x14ac:dyDescent="0.3">
      <c r="F597" s="574"/>
    </row>
    <row r="598" spans="6:6" s="414" customFormat="1" x14ac:dyDescent="0.3">
      <c r="F598" s="574"/>
    </row>
    <row r="599" spans="6:6" s="414" customFormat="1" x14ac:dyDescent="0.3">
      <c r="F599" s="574"/>
    </row>
    <row r="600" spans="6:6" s="414" customFormat="1" x14ac:dyDescent="0.3">
      <c r="F600" s="574"/>
    </row>
    <row r="601" spans="6:6" s="414" customFormat="1" x14ac:dyDescent="0.3">
      <c r="F601" s="574"/>
    </row>
    <row r="602" spans="6:6" s="414" customFormat="1" x14ac:dyDescent="0.3">
      <c r="F602" s="574"/>
    </row>
    <row r="603" spans="6:6" s="414" customFormat="1" x14ac:dyDescent="0.3">
      <c r="F603" s="574"/>
    </row>
    <row r="604" spans="6:6" s="414" customFormat="1" x14ac:dyDescent="0.3">
      <c r="F604" s="574"/>
    </row>
    <row r="605" spans="6:6" s="414" customFormat="1" x14ac:dyDescent="0.3">
      <c r="F605" s="574"/>
    </row>
    <row r="606" spans="6:6" s="414" customFormat="1" x14ac:dyDescent="0.3">
      <c r="F606" s="574"/>
    </row>
    <row r="607" spans="6:6" s="414" customFormat="1" x14ac:dyDescent="0.3">
      <c r="F607" s="574"/>
    </row>
    <row r="608" spans="6:6" s="414" customFormat="1" x14ac:dyDescent="0.3">
      <c r="F608" s="574"/>
    </row>
    <row r="609" spans="6:6" s="414" customFormat="1" x14ac:dyDescent="0.3">
      <c r="F609" s="574"/>
    </row>
    <row r="610" spans="6:6" s="414" customFormat="1" x14ac:dyDescent="0.3">
      <c r="F610" s="574"/>
    </row>
    <row r="611" spans="6:6" s="414" customFormat="1" x14ac:dyDescent="0.3">
      <c r="F611" s="574"/>
    </row>
    <row r="612" spans="6:6" s="414" customFormat="1" x14ac:dyDescent="0.3">
      <c r="F612" s="574"/>
    </row>
    <row r="613" spans="6:6" s="414" customFormat="1" x14ac:dyDescent="0.3">
      <c r="F613" s="574"/>
    </row>
    <row r="614" spans="6:6" s="414" customFormat="1" x14ac:dyDescent="0.3">
      <c r="F614" s="574"/>
    </row>
    <row r="615" spans="6:6" s="414" customFormat="1" x14ac:dyDescent="0.3">
      <c r="F615" s="574"/>
    </row>
    <row r="616" spans="6:6" s="414" customFormat="1" x14ac:dyDescent="0.3">
      <c r="F616" s="574"/>
    </row>
    <row r="617" spans="6:6" s="414" customFormat="1" x14ac:dyDescent="0.3">
      <c r="F617" s="574"/>
    </row>
    <row r="618" spans="6:6" s="414" customFormat="1" x14ac:dyDescent="0.3">
      <c r="F618" s="574"/>
    </row>
    <row r="619" spans="6:6" s="414" customFormat="1" x14ac:dyDescent="0.3">
      <c r="F619" s="574"/>
    </row>
    <row r="620" spans="6:6" s="414" customFormat="1" x14ac:dyDescent="0.3">
      <c r="F620" s="574"/>
    </row>
    <row r="621" spans="6:6" s="414" customFormat="1" x14ac:dyDescent="0.3">
      <c r="F621" s="574"/>
    </row>
    <row r="622" spans="6:6" s="414" customFormat="1" x14ac:dyDescent="0.3">
      <c r="F622" s="574"/>
    </row>
    <row r="623" spans="6:6" s="414" customFormat="1" x14ac:dyDescent="0.3">
      <c r="F623" s="574"/>
    </row>
    <row r="624" spans="6:6" s="414" customFormat="1" x14ac:dyDescent="0.3">
      <c r="F624" s="574"/>
    </row>
    <row r="625" spans="6:6" s="414" customFormat="1" x14ac:dyDescent="0.3">
      <c r="F625" s="574"/>
    </row>
    <row r="626" spans="6:6" s="414" customFormat="1" x14ac:dyDescent="0.3">
      <c r="F626" s="574"/>
    </row>
    <row r="627" spans="6:6" s="414" customFormat="1" x14ac:dyDescent="0.3">
      <c r="F627" s="574"/>
    </row>
    <row r="628" spans="6:6" s="414" customFormat="1" x14ac:dyDescent="0.3">
      <c r="F628" s="574"/>
    </row>
    <row r="629" spans="6:6" s="414" customFormat="1" x14ac:dyDescent="0.3">
      <c r="F629" s="574"/>
    </row>
    <row r="630" spans="6:6" s="414" customFormat="1" x14ac:dyDescent="0.3">
      <c r="F630" s="574"/>
    </row>
    <row r="631" spans="6:6" s="414" customFormat="1" x14ac:dyDescent="0.3">
      <c r="F631" s="574"/>
    </row>
    <row r="632" spans="6:6" s="414" customFormat="1" x14ac:dyDescent="0.3">
      <c r="F632" s="574"/>
    </row>
    <row r="633" spans="6:6" s="414" customFormat="1" x14ac:dyDescent="0.3">
      <c r="F633" s="574"/>
    </row>
    <row r="634" spans="6:6" s="414" customFormat="1" x14ac:dyDescent="0.3">
      <c r="F634" s="574"/>
    </row>
    <row r="635" spans="6:6" s="414" customFormat="1" x14ac:dyDescent="0.3">
      <c r="F635" s="574"/>
    </row>
    <row r="636" spans="6:6" s="414" customFormat="1" x14ac:dyDescent="0.3">
      <c r="F636" s="574"/>
    </row>
    <row r="637" spans="6:6" s="414" customFormat="1" x14ac:dyDescent="0.3">
      <c r="F637" s="574"/>
    </row>
    <row r="638" spans="6:6" s="414" customFormat="1" x14ac:dyDescent="0.3">
      <c r="F638" s="574"/>
    </row>
    <row r="639" spans="6:6" s="414" customFormat="1" x14ac:dyDescent="0.3">
      <c r="F639" s="574"/>
    </row>
    <row r="640" spans="6:6" s="414" customFormat="1" x14ac:dyDescent="0.3">
      <c r="F640" s="574"/>
    </row>
    <row r="641" spans="6:6" s="414" customFormat="1" x14ac:dyDescent="0.3">
      <c r="F641" s="574"/>
    </row>
    <row r="642" spans="6:6" s="414" customFormat="1" x14ac:dyDescent="0.3">
      <c r="F642" s="574"/>
    </row>
    <row r="643" spans="6:6" s="414" customFormat="1" x14ac:dyDescent="0.3">
      <c r="F643" s="574"/>
    </row>
    <row r="644" spans="6:6" s="414" customFormat="1" x14ac:dyDescent="0.3">
      <c r="F644" s="574"/>
    </row>
    <row r="645" spans="6:6" s="414" customFormat="1" x14ac:dyDescent="0.3">
      <c r="F645" s="574"/>
    </row>
    <row r="646" spans="6:6" s="414" customFormat="1" x14ac:dyDescent="0.3">
      <c r="F646" s="574"/>
    </row>
    <row r="647" spans="6:6" s="414" customFormat="1" x14ac:dyDescent="0.3">
      <c r="F647" s="574"/>
    </row>
    <row r="648" spans="6:6" s="414" customFormat="1" x14ac:dyDescent="0.3">
      <c r="F648" s="574"/>
    </row>
    <row r="649" spans="6:6" s="414" customFormat="1" x14ac:dyDescent="0.3">
      <c r="F649" s="574"/>
    </row>
    <row r="650" spans="6:6" s="414" customFormat="1" x14ac:dyDescent="0.3">
      <c r="F650" s="574"/>
    </row>
    <row r="651" spans="6:6" s="414" customFormat="1" x14ac:dyDescent="0.3">
      <c r="F651" s="574"/>
    </row>
    <row r="652" spans="6:6" s="414" customFormat="1" x14ac:dyDescent="0.3">
      <c r="F652" s="574"/>
    </row>
    <row r="653" spans="6:6" s="414" customFormat="1" x14ac:dyDescent="0.3">
      <c r="F653" s="574"/>
    </row>
    <row r="654" spans="6:6" s="414" customFormat="1" x14ac:dyDescent="0.3">
      <c r="F654" s="574"/>
    </row>
    <row r="655" spans="6:6" s="414" customFormat="1" x14ac:dyDescent="0.3">
      <c r="F655" s="574"/>
    </row>
    <row r="656" spans="6:6" s="414" customFormat="1" x14ac:dyDescent="0.3">
      <c r="F656" s="574"/>
    </row>
    <row r="657" spans="6:6" s="414" customFormat="1" x14ac:dyDescent="0.3">
      <c r="F657" s="574"/>
    </row>
    <row r="658" spans="6:6" s="414" customFormat="1" x14ac:dyDescent="0.3">
      <c r="F658" s="574"/>
    </row>
    <row r="659" spans="6:6" s="414" customFormat="1" x14ac:dyDescent="0.3">
      <c r="F659" s="574"/>
    </row>
    <row r="660" spans="6:6" s="414" customFormat="1" x14ac:dyDescent="0.3">
      <c r="F660" s="574"/>
    </row>
    <row r="661" spans="6:6" s="414" customFormat="1" x14ac:dyDescent="0.3">
      <c r="F661" s="574"/>
    </row>
    <row r="662" spans="6:6" s="414" customFormat="1" x14ac:dyDescent="0.3">
      <c r="F662" s="574"/>
    </row>
    <row r="663" spans="6:6" s="414" customFormat="1" x14ac:dyDescent="0.3">
      <c r="F663" s="574"/>
    </row>
    <row r="664" spans="6:6" s="414" customFormat="1" x14ac:dyDescent="0.3">
      <c r="F664" s="574"/>
    </row>
    <row r="665" spans="6:6" s="414" customFormat="1" x14ac:dyDescent="0.3">
      <c r="F665" s="574"/>
    </row>
    <row r="666" spans="6:6" s="414" customFormat="1" x14ac:dyDescent="0.3">
      <c r="F666" s="574"/>
    </row>
    <row r="667" spans="6:6" s="414" customFormat="1" x14ac:dyDescent="0.3">
      <c r="F667" s="574"/>
    </row>
    <row r="668" spans="6:6" s="414" customFormat="1" x14ac:dyDescent="0.3">
      <c r="F668" s="574"/>
    </row>
    <row r="669" spans="6:6" s="414" customFormat="1" x14ac:dyDescent="0.3">
      <c r="F669" s="574"/>
    </row>
    <row r="670" spans="6:6" s="414" customFormat="1" x14ac:dyDescent="0.3">
      <c r="F670" s="574"/>
    </row>
    <row r="671" spans="6:6" s="414" customFormat="1" x14ac:dyDescent="0.3">
      <c r="F671" s="574"/>
    </row>
    <row r="672" spans="6:6" s="414" customFormat="1" x14ac:dyDescent="0.3">
      <c r="F672" s="574"/>
    </row>
    <row r="673" spans="6:6" s="414" customFormat="1" x14ac:dyDescent="0.3">
      <c r="F673" s="574"/>
    </row>
    <row r="674" spans="6:6" s="414" customFormat="1" x14ac:dyDescent="0.3">
      <c r="F674" s="574"/>
    </row>
    <row r="675" spans="6:6" s="414" customFormat="1" x14ac:dyDescent="0.3">
      <c r="F675" s="574"/>
    </row>
    <row r="676" spans="6:6" s="414" customFormat="1" x14ac:dyDescent="0.3">
      <c r="F676" s="574"/>
    </row>
    <row r="677" spans="6:6" s="414" customFormat="1" x14ac:dyDescent="0.3">
      <c r="F677" s="574"/>
    </row>
    <row r="678" spans="6:6" s="414" customFormat="1" x14ac:dyDescent="0.3">
      <c r="F678" s="574"/>
    </row>
    <row r="679" spans="6:6" s="414" customFormat="1" x14ac:dyDescent="0.3">
      <c r="F679" s="574"/>
    </row>
    <row r="680" spans="6:6" s="414" customFormat="1" x14ac:dyDescent="0.3">
      <c r="F680" s="574"/>
    </row>
    <row r="681" spans="6:6" s="414" customFormat="1" x14ac:dyDescent="0.3">
      <c r="F681" s="574"/>
    </row>
    <row r="682" spans="6:6" s="414" customFormat="1" x14ac:dyDescent="0.3">
      <c r="F682" s="574"/>
    </row>
    <row r="683" spans="6:6" s="414" customFormat="1" x14ac:dyDescent="0.3">
      <c r="F683" s="574"/>
    </row>
    <row r="684" spans="6:6" s="414" customFormat="1" x14ac:dyDescent="0.3">
      <c r="F684" s="574"/>
    </row>
    <row r="685" spans="6:6" s="414" customFormat="1" x14ac:dyDescent="0.3">
      <c r="F685" s="574"/>
    </row>
    <row r="686" spans="6:6" s="414" customFormat="1" x14ac:dyDescent="0.3">
      <c r="F686" s="574"/>
    </row>
    <row r="687" spans="6:6" s="414" customFormat="1" x14ac:dyDescent="0.3">
      <c r="F687" s="574"/>
    </row>
    <row r="688" spans="6:6" s="414" customFormat="1" x14ac:dyDescent="0.3">
      <c r="F688" s="574"/>
    </row>
    <row r="689" spans="6:6" s="414" customFormat="1" x14ac:dyDescent="0.3">
      <c r="F689" s="574"/>
    </row>
    <row r="690" spans="6:6" s="414" customFormat="1" x14ac:dyDescent="0.3">
      <c r="F690" s="574"/>
    </row>
    <row r="691" spans="6:6" s="414" customFormat="1" x14ac:dyDescent="0.3">
      <c r="F691" s="574"/>
    </row>
    <row r="692" spans="6:6" s="414" customFormat="1" x14ac:dyDescent="0.3">
      <c r="F692" s="574"/>
    </row>
    <row r="693" spans="6:6" s="414" customFormat="1" x14ac:dyDescent="0.3">
      <c r="F693" s="574"/>
    </row>
    <row r="694" spans="6:6" s="414" customFormat="1" x14ac:dyDescent="0.3">
      <c r="F694" s="574"/>
    </row>
    <row r="695" spans="6:6" s="414" customFormat="1" x14ac:dyDescent="0.3">
      <c r="F695" s="574"/>
    </row>
    <row r="696" spans="6:6" s="414" customFormat="1" x14ac:dyDescent="0.3">
      <c r="F696" s="574"/>
    </row>
    <row r="697" spans="6:6" s="414" customFormat="1" x14ac:dyDescent="0.3">
      <c r="F697" s="574"/>
    </row>
    <row r="698" spans="6:6" s="414" customFormat="1" x14ac:dyDescent="0.3">
      <c r="F698" s="574"/>
    </row>
    <row r="699" spans="6:6" s="414" customFormat="1" x14ac:dyDescent="0.3">
      <c r="F699" s="574"/>
    </row>
    <row r="700" spans="6:6" s="414" customFormat="1" x14ac:dyDescent="0.3">
      <c r="F700" s="574"/>
    </row>
    <row r="701" spans="6:6" s="414" customFormat="1" x14ac:dyDescent="0.3">
      <c r="F701" s="574"/>
    </row>
    <row r="702" spans="6:6" s="414" customFormat="1" x14ac:dyDescent="0.3">
      <c r="F702" s="574"/>
    </row>
    <row r="703" spans="6:6" s="414" customFormat="1" x14ac:dyDescent="0.3">
      <c r="F703" s="574"/>
    </row>
    <row r="704" spans="6:6" s="414" customFormat="1" x14ac:dyDescent="0.3">
      <c r="F704" s="574"/>
    </row>
    <row r="705" spans="6:6" s="414" customFormat="1" x14ac:dyDescent="0.3">
      <c r="F705" s="574"/>
    </row>
    <row r="706" spans="6:6" s="414" customFormat="1" x14ac:dyDescent="0.3">
      <c r="F706" s="574"/>
    </row>
    <row r="707" spans="6:6" s="414" customFormat="1" x14ac:dyDescent="0.3">
      <c r="F707" s="574"/>
    </row>
    <row r="708" spans="6:6" s="414" customFormat="1" x14ac:dyDescent="0.3">
      <c r="F708" s="574"/>
    </row>
    <row r="709" spans="6:6" s="414" customFormat="1" x14ac:dyDescent="0.3">
      <c r="F709" s="574"/>
    </row>
    <row r="710" spans="6:6" s="414" customFormat="1" x14ac:dyDescent="0.3">
      <c r="F710" s="574"/>
    </row>
    <row r="711" spans="6:6" s="414" customFormat="1" x14ac:dyDescent="0.3">
      <c r="F711" s="574"/>
    </row>
    <row r="712" spans="6:6" s="414" customFormat="1" x14ac:dyDescent="0.3">
      <c r="F712" s="574"/>
    </row>
    <row r="713" spans="6:6" s="414" customFormat="1" x14ac:dyDescent="0.3">
      <c r="F713" s="574"/>
    </row>
    <row r="714" spans="6:6" s="414" customFormat="1" x14ac:dyDescent="0.3">
      <c r="F714" s="574"/>
    </row>
    <row r="715" spans="6:6" s="414" customFormat="1" x14ac:dyDescent="0.3">
      <c r="F715" s="574"/>
    </row>
    <row r="716" spans="6:6" s="414" customFormat="1" x14ac:dyDescent="0.3">
      <c r="F716" s="574"/>
    </row>
    <row r="717" spans="6:6" s="414" customFormat="1" x14ac:dyDescent="0.3">
      <c r="F717" s="574"/>
    </row>
    <row r="718" spans="6:6" s="414" customFormat="1" x14ac:dyDescent="0.3">
      <c r="F718" s="574"/>
    </row>
    <row r="719" spans="6:6" s="414" customFormat="1" x14ac:dyDescent="0.3">
      <c r="F719" s="574"/>
    </row>
    <row r="720" spans="6:6" s="414" customFormat="1" x14ac:dyDescent="0.3">
      <c r="F720" s="574"/>
    </row>
    <row r="721" spans="6:6" s="414" customFormat="1" x14ac:dyDescent="0.3">
      <c r="F721" s="574"/>
    </row>
    <row r="722" spans="6:6" s="414" customFormat="1" x14ac:dyDescent="0.3">
      <c r="F722" s="574"/>
    </row>
    <row r="723" spans="6:6" s="414" customFormat="1" x14ac:dyDescent="0.3">
      <c r="F723" s="574"/>
    </row>
    <row r="724" spans="6:6" s="414" customFormat="1" x14ac:dyDescent="0.3">
      <c r="F724" s="574"/>
    </row>
    <row r="725" spans="6:6" s="414" customFormat="1" x14ac:dyDescent="0.3">
      <c r="F725" s="574"/>
    </row>
    <row r="726" spans="6:6" s="414" customFormat="1" x14ac:dyDescent="0.3">
      <c r="F726" s="574"/>
    </row>
    <row r="727" spans="6:6" s="414" customFormat="1" x14ac:dyDescent="0.3">
      <c r="F727" s="574"/>
    </row>
    <row r="728" spans="6:6" s="414" customFormat="1" x14ac:dyDescent="0.3">
      <c r="F728" s="574"/>
    </row>
    <row r="729" spans="6:6" s="414" customFormat="1" x14ac:dyDescent="0.3">
      <c r="F729" s="574"/>
    </row>
    <row r="730" spans="6:6" s="414" customFormat="1" x14ac:dyDescent="0.3">
      <c r="F730" s="574"/>
    </row>
    <row r="731" spans="6:6" s="414" customFormat="1" x14ac:dyDescent="0.3">
      <c r="F731" s="574"/>
    </row>
    <row r="732" spans="6:6" s="414" customFormat="1" x14ac:dyDescent="0.3">
      <c r="F732" s="574"/>
    </row>
    <row r="733" spans="6:6" s="414" customFormat="1" x14ac:dyDescent="0.3">
      <c r="F733" s="574"/>
    </row>
    <row r="734" spans="6:6" s="414" customFormat="1" x14ac:dyDescent="0.3">
      <c r="F734" s="574"/>
    </row>
    <row r="735" spans="6:6" s="414" customFormat="1" x14ac:dyDescent="0.3">
      <c r="F735" s="574"/>
    </row>
    <row r="736" spans="6:6" s="414" customFormat="1" x14ac:dyDescent="0.3">
      <c r="F736" s="574"/>
    </row>
    <row r="737" spans="6:6" s="414" customFormat="1" x14ac:dyDescent="0.3">
      <c r="F737" s="574"/>
    </row>
    <row r="738" spans="6:6" s="414" customFormat="1" x14ac:dyDescent="0.3">
      <c r="F738" s="574"/>
    </row>
    <row r="739" spans="6:6" s="414" customFormat="1" x14ac:dyDescent="0.3">
      <c r="F739" s="574"/>
    </row>
    <row r="740" spans="6:6" s="414" customFormat="1" x14ac:dyDescent="0.3">
      <c r="F740" s="574"/>
    </row>
    <row r="741" spans="6:6" s="414" customFormat="1" x14ac:dyDescent="0.3">
      <c r="F741" s="574"/>
    </row>
    <row r="742" spans="6:6" s="414" customFormat="1" x14ac:dyDescent="0.3">
      <c r="F742" s="574"/>
    </row>
    <row r="743" spans="6:6" s="414" customFormat="1" x14ac:dyDescent="0.3">
      <c r="F743" s="574"/>
    </row>
    <row r="744" spans="6:6" s="414" customFormat="1" x14ac:dyDescent="0.3">
      <c r="F744" s="574"/>
    </row>
    <row r="745" spans="6:6" s="414" customFormat="1" x14ac:dyDescent="0.3">
      <c r="F745" s="574"/>
    </row>
    <row r="746" spans="6:6" s="414" customFormat="1" x14ac:dyDescent="0.3">
      <c r="F746" s="574"/>
    </row>
    <row r="747" spans="6:6" s="414" customFormat="1" x14ac:dyDescent="0.3">
      <c r="F747" s="574"/>
    </row>
    <row r="748" spans="6:6" s="414" customFormat="1" x14ac:dyDescent="0.3">
      <c r="F748" s="574"/>
    </row>
    <row r="749" spans="6:6" s="414" customFormat="1" x14ac:dyDescent="0.3">
      <c r="F749" s="574"/>
    </row>
    <row r="750" spans="6:6" s="414" customFormat="1" x14ac:dyDescent="0.3">
      <c r="F750" s="574"/>
    </row>
    <row r="751" spans="6:6" s="414" customFormat="1" x14ac:dyDescent="0.3">
      <c r="F751" s="574"/>
    </row>
    <row r="752" spans="6:6" s="414" customFormat="1" x14ac:dyDescent="0.3">
      <c r="F752" s="574"/>
    </row>
    <row r="753" spans="6:6" s="414" customFormat="1" x14ac:dyDescent="0.3">
      <c r="F753" s="574"/>
    </row>
    <row r="754" spans="6:6" s="414" customFormat="1" x14ac:dyDescent="0.3">
      <c r="F754" s="574"/>
    </row>
    <row r="755" spans="6:6" s="414" customFormat="1" x14ac:dyDescent="0.3">
      <c r="F755" s="574"/>
    </row>
    <row r="756" spans="6:6" s="414" customFormat="1" x14ac:dyDescent="0.3">
      <c r="F756" s="574"/>
    </row>
    <row r="757" spans="6:6" s="414" customFormat="1" x14ac:dyDescent="0.3">
      <c r="F757" s="574"/>
    </row>
    <row r="758" spans="6:6" s="414" customFormat="1" x14ac:dyDescent="0.3">
      <c r="F758" s="574"/>
    </row>
    <row r="759" spans="6:6" s="414" customFormat="1" x14ac:dyDescent="0.3">
      <c r="F759" s="574"/>
    </row>
    <row r="760" spans="6:6" s="414" customFormat="1" x14ac:dyDescent="0.3">
      <c r="F760" s="574"/>
    </row>
    <row r="761" spans="6:6" s="414" customFormat="1" x14ac:dyDescent="0.3">
      <c r="F761" s="574"/>
    </row>
    <row r="762" spans="6:6" s="414" customFormat="1" x14ac:dyDescent="0.3">
      <c r="F762" s="574"/>
    </row>
    <row r="763" spans="6:6" s="414" customFormat="1" x14ac:dyDescent="0.3">
      <c r="F763" s="574"/>
    </row>
    <row r="764" spans="6:6" s="414" customFormat="1" x14ac:dyDescent="0.3">
      <c r="F764" s="574"/>
    </row>
    <row r="765" spans="6:6" s="414" customFormat="1" x14ac:dyDescent="0.3">
      <c r="F765" s="574"/>
    </row>
    <row r="766" spans="6:6" s="414" customFormat="1" x14ac:dyDescent="0.3">
      <c r="F766" s="574"/>
    </row>
    <row r="767" spans="6:6" s="414" customFormat="1" x14ac:dyDescent="0.3">
      <c r="F767" s="574"/>
    </row>
    <row r="768" spans="6:6" s="414" customFormat="1" x14ac:dyDescent="0.3">
      <c r="F768" s="574"/>
    </row>
    <row r="769" spans="6:6" s="414" customFormat="1" x14ac:dyDescent="0.3">
      <c r="F769" s="574"/>
    </row>
    <row r="770" spans="6:6" s="414" customFormat="1" x14ac:dyDescent="0.3">
      <c r="F770" s="574"/>
    </row>
    <row r="771" spans="6:6" s="414" customFormat="1" x14ac:dyDescent="0.3">
      <c r="F771" s="574"/>
    </row>
    <row r="772" spans="6:6" s="414" customFormat="1" x14ac:dyDescent="0.3">
      <c r="F772" s="574"/>
    </row>
    <row r="773" spans="6:6" s="414" customFormat="1" x14ac:dyDescent="0.3">
      <c r="F773" s="574"/>
    </row>
    <row r="774" spans="6:6" s="414" customFormat="1" x14ac:dyDescent="0.3">
      <c r="F774" s="574"/>
    </row>
    <row r="775" spans="6:6" s="414" customFormat="1" x14ac:dyDescent="0.3">
      <c r="F775" s="574"/>
    </row>
    <row r="776" spans="6:6" s="414" customFormat="1" x14ac:dyDescent="0.3">
      <c r="F776" s="574"/>
    </row>
    <row r="777" spans="6:6" s="414" customFormat="1" x14ac:dyDescent="0.3">
      <c r="F777" s="574"/>
    </row>
    <row r="778" spans="6:6" s="414" customFormat="1" x14ac:dyDescent="0.3">
      <c r="F778" s="574"/>
    </row>
    <row r="779" spans="6:6" s="414" customFormat="1" x14ac:dyDescent="0.3">
      <c r="F779" s="574"/>
    </row>
    <row r="780" spans="6:6" s="414" customFormat="1" x14ac:dyDescent="0.3">
      <c r="F780" s="574"/>
    </row>
    <row r="781" spans="6:6" s="414" customFormat="1" x14ac:dyDescent="0.3">
      <c r="F781" s="574"/>
    </row>
    <row r="782" spans="6:6" s="414" customFormat="1" x14ac:dyDescent="0.3">
      <c r="F782" s="574"/>
    </row>
    <row r="783" spans="6:6" s="414" customFormat="1" x14ac:dyDescent="0.3">
      <c r="F783" s="574"/>
    </row>
    <row r="784" spans="6:6" s="414" customFormat="1" x14ac:dyDescent="0.3">
      <c r="F784" s="574"/>
    </row>
    <row r="785" spans="6:6" s="414" customFormat="1" x14ac:dyDescent="0.3">
      <c r="F785" s="574"/>
    </row>
    <row r="786" spans="6:6" s="414" customFormat="1" x14ac:dyDescent="0.3">
      <c r="F786" s="574"/>
    </row>
    <row r="787" spans="6:6" s="414" customFormat="1" x14ac:dyDescent="0.3">
      <c r="F787" s="574"/>
    </row>
    <row r="788" spans="6:6" s="414" customFormat="1" x14ac:dyDescent="0.3">
      <c r="F788" s="574"/>
    </row>
    <row r="789" spans="6:6" s="414" customFormat="1" x14ac:dyDescent="0.3">
      <c r="F789" s="574"/>
    </row>
    <row r="790" spans="6:6" s="414" customFormat="1" x14ac:dyDescent="0.3">
      <c r="F790" s="574"/>
    </row>
    <row r="791" spans="6:6" s="414" customFormat="1" x14ac:dyDescent="0.3">
      <c r="F791" s="574"/>
    </row>
    <row r="792" spans="6:6" s="414" customFormat="1" x14ac:dyDescent="0.3">
      <c r="F792" s="574"/>
    </row>
    <row r="793" spans="6:6" s="414" customFormat="1" x14ac:dyDescent="0.3">
      <c r="F793" s="574"/>
    </row>
    <row r="794" spans="6:6" s="414" customFormat="1" x14ac:dyDescent="0.3">
      <c r="F794" s="574"/>
    </row>
    <row r="795" spans="6:6" s="414" customFormat="1" x14ac:dyDescent="0.3">
      <c r="F795" s="574"/>
    </row>
    <row r="796" spans="6:6" s="414" customFormat="1" x14ac:dyDescent="0.3">
      <c r="F796" s="574"/>
    </row>
    <row r="797" spans="6:6" s="414" customFormat="1" x14ac:dyDescent="0.3">
      <c r="F797" s="574"/>
    </row>
    <row r="798" spans="6:6" s="414" customFormat="1" x14ac:dyDescent="0.3">
      <c r="F798" s="574"/>
    </row>
    <row r="799" spans="6:6" s="414" customFormat="1" x14ac:dyDescent="0.3">
      <c r="F799" s="574"/>
    </row>
    <row r="800" spans="6:6" s="414" customFormat="1" x14ac:dyDescent="0.3">
      <c r="F800" s="574"/>
    </row>
    <row r="801" spans="6:6" s="414" customFormat="1" x14ac:dyDescent="0.3">
      <c r="F801" s="574"/>
    </row>
    <row r="802" spans="6:6" s="414" customFormat="1" x14ac:dyDescent="0.3">
      <c r="F802" s="574"/>
    </row>
    <row r="803" spans="6:6" s="414" customFormat="1" x14ac:dyDescent="0.3">
      <c r="F803" s="574"/>
    </row>
    <row r="804" spans="6:6" s="414" customFormat="1" x14ac:dyDescent="0.3">
      <c r="F804" s="574"/>
    </row>
    <row r="805" spans="6:6" s="414" customFormat="1" x14ac:dyDescent="0.3">
      <c r="F805" s="574"/>
    </row>
    <row r="806" spans="6:6" s="414" customFormat="1" x14ac:dyDescent="0.3">
      <c r="F806" s="574"/>
    </row>
    <row r="807" spans="6:6" s="414" customFormat="1" x14ac:dyDescent="0.3">
      <c r="F807" s="574"/>
    </row>
    <row r="808" spans="6:6" s="414" customFormat="1" x14ac:dyDescent="0.3">
      <c r="F808" s="574"/>
    </row>
    <row r="809" spans="6:6" s="414" customFormat="1" x14ac:dyDescent="0.3">
      <c r="F809" s="574"/>
    </row>
    <row r="810" spans="6:6" s="414" customFormat="1" x14ac:dyDescent="0.3">
      <c r="F810" s="574"/>
    </row>
    <row r="811" spans="6:6" s="414" customFormat="1" x14ac:dyDescent="0.3">
      <c r="F811" s="574"/>
    </row>
    <row r="812" spans="6:6" s="414" customFormat="1" x14ac:dyDescent="0.3">
      <c r="F812" s="574"/>
    </row>
    <row r="813" spans="6:6" s="414" customFormat="1" x14ac:dyDescent="0.3">
      <c r="F813" s="574"/>
    </row>
    <row r="814" spans="6:6" s="414" customFormat="1" x14ac:dyDescent="0.3">
      <c r="F814" s="574"/>
    </row>
    <row r="815" spans="6:6" s="414" customFormat="1" x14ac:dyDescent="0.3">
      <c r="F815" s="574"/>
    </row>
    <row r="816" spans="6:6" s="414" customFormat="1" x14ac:dyDescent="0.3">
      <c r="F816" s="574"/>
    </row>
    <row r="817" spans="6:6" s="414" customFormat="1" x14ac:dyDescent="0.3">
      <c r="F817" s="574"/>
    </row>
    <row r="818" spans="6:6" s="414" customFormat="1" x14ac:dyDescent="0.3">
      <c r="F818" s="574"/>
    </row>
    <row r="819" spans="6:6" s="414" customFormat="1" x14ac:dyDescent="0.3">
      <c r="F819" s="574"/>
    </row>
    <row r="820" spans="6:6" s="414" customFormat="1" x14ac:dyDescent="0.3">
      <c r="F820" s="574"/>
    </row>
    <row r="821" spans="6:6" s="414" customFormat="1" x14ac:dyDescent="0.3">
      <c r="F821" s="574"/>
    </row>
    <row r="822" spans="6:6" s="414" customFormat="1" x14ac:dyDescent="0.3">
      <c r="F822" s="574"/>
    </row>
    <row r="823" spans="6:6" s="414" customFormat="1" x14ac:dyDescent="0.3">
      <c r="F823" s="574"/>
    </row>
    <row r="824" spans="6:6" s="414" customFormat="1" x14ac:dyDescent="0.3">
      <c r="F824" s="574"/>
    </row>
    <row r="825" spans="6:6" s="414" customFormat="1" x14ac:dyDescent="0.3">
      <c r="F825" s="574"/>
    </row>
    <row r="826" spans="6:6" s="414" customFormat="1" x14ac:dyDescent="0.3">
      <c r="F826" s="574"/>
    </row>
    <row r="827" spans="6:6" s="414" customFormat="1" x14ac:dyDescent="0.3">
      <c r="F827" s="574"/>
    </row>
    <row r="828" spans="6:6" s="414" customFormat="1" x14ac:dyDescent="0.3">
      <c r="F828" s="574"/>
    </row>
    <row r="829" spans="6:6" s="414" customFormat="1" x14ac:dyDescent="0.3">
      <c r="F829" s="574"/>
    </row>
    <row r="830" spans="6:6" s="414" customFormat="1" x14ac:dyDescent="0.3">
      <c r="F830" s="574"/>
    </row>
    <row r="831" spans="6:6" s="414" customFormat="1" x14ac:dyDescent="0.3">
      <c r="F831" s="574"/>
    </row>
    <row r="832" spans="6:6" s="414" customFormat="1" x14ac:dyDescent="0.3">
      <c r="F832" s="574"/>
    </row>
    <row r="833" spans="6:6" s="414" customFormat="1" x14ac:dyDescent="0.3">
      <c r="F833" s="574"/>
    </row>
    <row r="834" spans="6:6" s="414" customFormat="1" x14ac:dyDescent="0.3">
      <c r="F834" s="574"/>
    </row>
    <row r="835" spans="6:6" s="414" customFormat="1" x14ac:dyDescent="0.3">
      <c r="F835" s="574"/>
    </row>
    <row r="836" spans="6:6" s="414" customFormat="1" x14ac:dyDescent="0.3">
      <c r="F836" s="574"/>
    </row>
    <row r="837" spans="6:6" s="414" customFormat="1" x14ac:dyDescent="0.3">
      <c r="F837" s="574"/>
    </row>
    <row r="838" spans="6:6" s="414" customFormat="1" x14ac:dyDescent="0.3">
      <c r="F838" s="574"/>
    </row>
    <row r="839" spans="6:6" s="414" customFormat="1" x14ac:dyDescent="0.3">
      <c r="F839" s="574"/>
    </row>
    <row r="840" spans="6:6" s="414" customFormat="1" x14ac:dyDescent="0.3">
      <c r="F840" s="574"/>
    </row>
    <row r="841" spans="6:6" s="414" customFormat="1" x14ac:dyDescent="0.3">
      <c r="F841" s="574"/>
    </row>
    <row r="842" spans="6:6" s="414" customFormat="1" x14ac:dyDescent="0.3">
      <c r="F842" s="574"/>
    </row>
    <row r="843" spans="6:6" s="414" customFormat="1" x14ac:dyDescent="0.3">
      <c r="F843" s="574"/>
    </row>
    <row r="844" spans="6:6" s="414" customFormat="1" x14ac:dyDescent="0.3">
      <c r="F844" s="574"/>
    </row>
    <row r="845" spans="6:6" s="414" customFormat="1" x14ac:dyDescent="0.3">
      <c r="F845" s="574"/>
    </row>
    <row r="846" spans="6:6" s="414" customFormat="1" x14ac:dyDescent="0.3">
      <c r="F846" s="574"/>
    </row>
    <row r="847" spans="6:6" s="414" customFormat="1" x14ac:dyDescent="0.3">
      <c r="F847" s="574"/>
    </row>
    <row r="848" spans="6:6" s="414" customFormat="1" x14ac:dyDescent="0.3">
      <c r="F848" s="574"/>
    </row>
    <row r="849" spans="6:6" s="414" customFormat="1" x14ac:dyDescent="0.3">
      <c r="F849" s="574"/>
    </row>
    <row r="850" spans="6:6" s="414" customFormat="1" x14ac:dyDescent="0.3">
      <c r="F850" s="574"/>
    </row>
    <row r="851" spans="6:6" s="414" customFormat="1" x14ac:dyDescent="0.3">
      <c r="F851" s="574"/>
    </row>
    <row r="852" spans="6:6" s="414" customFormat="1" x14ac:dyDescent="0.3">
      <c r="F852" s="574"/>
    </row>
    <row r="853" spans="6:6" s="414" customFormat="1" x14ac:dyDescent="0.3">
      <c r="F853" s="574"/>
    </row>
    <row r="854" spans="6:6" s="414" customFormat="1" x14ac:dyDescent="0.3">
      <c r="F854" s="574"/>
    </row>
    <row r="855" spans="6:6" s="414" customFormat="1" x14ac:dyDescent="0.3">
      <c r="F855" s="574"/>
    </row>
    <row r="856" spans="6:6" s="414" customFormat="1" x14ac:dyDescent="0.3">
      <c r="F856" s="574"/>
    </row>
    <row r="857" spans="6:6" s="414" customFormat="1" x14ac:dyDescent="0.3">
      <c r="F857" s="574"/>
    </row>
    <row r="858" spans="6:6" s="414" customFormat="1" x14ac:dyDescent="0.3">
      <c r="F858" s="574"/>
    </row>
    <row r="859" spans="6:6" s="414" customFormat="1" x14ac:dyDescent="0.3">
      <c r="F859" s="574"/>
    </row>
    <row r="860" spans="6:6" s="414" customFormat="1" x14ac:dyDescent="0.3">
      <c r="F860" s="574"/>
    </row>
    <row r="861" spans="6:6" s="414" customFormat="1" x14ac:dyDescent="0.3">
      <c r="F861" s="574"/>
    </row>
    <row r="862" spans="6:6" s="414" customFormat="1" x14ac:dyDescent="0.3">
      <c r="F862" s="574"/>
    </row>
    <row r="863" spans="6:6" s="414" customFormat="1" x14ac:dyDescent="0.3">
      <c r="F863" s="574"/>
    </row>
    <row r="864" spans="6:6" s="414" customFormat="1" x14ac:dyDescent="0.3">
      <c r="F864" s="574"/>
    </row>
    <row r="865" spans="6:6" s="414" customFormat="1" x14ac:dyDescent="0.3">
      <c r="F865" s="574"/>
    </row>
    <row r="866" spans="6:6" s="414" customFormat="1" x14ac:dyDescent="0.3">
      <c r="F866" s="574"/>
    </row>
    <row r="867" spans="6:6" s="414" customFormat="1" x14ac:dyDescent="0.3">
      <c r="F867" s="574"/>
    </row>
    <row r="868" spans="6:6" s="414" customFormat="1" x14ac:dyDescent="0.3">
      <c r="F868" s="574"/>
    </row>
    <row r="869" spans="6:6" s="414" customFormat="1" x14ac:dyDescent="0.3">
      <c r="F869" s="574"/>
    </row>
    <row r="870" spans="6:6" s="414" customFormat="1" x14ac:dyDescent="0.3">
      <c r="F870" s="574"/>
    </row>
    <row r="871" spans="6:6" s="414" customFormat="1" x14ac:dyDescent="0.3">
      <c r="F871" s="574"/>
    </row>
    <row r="872" spans="6:6" s="414" customFormat="1" x14ac:dyDescent="0.3">
      <c r="F872" s="574"/>
    </row>
    <row r="873" spans="6:6" s="414" customFormat="1" x14ac:dyDescent="0.3">
      <c r="F873" s="574"/>
    </row>
    <row r="874" spans="6:6" s="414" customFormat="1" x14ac:dyDescent="0.3">
      <c r="F874" s="574"/>
    </row>
    <row r="875" spans="6:6" s="414" customFormat="1" x14ac:dyDescent="0.3">
      <c r="F875" s="574"/>
    </row>
    <row r="876" spans="6:6" s="414" customFormat="1" x14ac:dyDescent="0.3">
      <c r="F876" s="574"/>
    </row>
    <row r="877" spans="6:6" s="414" customFormat="1" x14ac:dyDescent="0.3">
      <c r="F877" s="574"/>
    </row>
    <row r="878" spans="6:6" s="414" customFormat="1" x14ac:dyDescent="0.3">
      <c r="F878" s="574"/>
    </row>
    <row r="879" spans="6:6" s="414" customFormat="1" x14ac:dyDescent="0.3">
      <c r="F879" s="574"/>
    </row>
    <row r="880" spans="6:6" s="414" customFormat="1" x14ac:dyDescent="0.3">
      <c r="F880" s="574"/>
    </row>
    <row r="881" spans="6:6" s="414" customFormat="1" x14ac:dyDescent="0.3">
      <c r="F881" s="574"/>
    </row>
    <row r="882" spans="6:6" s="414" customFormat="1" x14ac:dyDescent="0.3">
      <c r="F882" s="574"/>
    </row>
    <row r="883" spans="6:6" s="414" customFormat="1" x14ac:dyDescent="0.3">
      <c r="F883" s="574"/>
    </row>
    <row r="884" spans="6:6" s="414" customFormat="1" x14ac:dyDescent="0.3">
      <c r="F884" s="574"/>
    </row>
    <row r="885" spans="6:6" s="414" customFormat="1" x14ac:dyDescent="0.3">
      <c r="F885" s="574"/>
    </row>
    <row r="886" spans="6:6" s="414" customFormat="1" x14ac:dyDescent="0.3">
      <c r="F886" s="574"/>
    </row>
    <row r="887" spans="6:6" s="414" customFormat="1" x14ac:dyDescent="0.3">
      <c r="F887" s="574"/>
    </row>
    <row r="888" spans="6:6" s="414" customFormat="1" x14ac:dyDescent="0.3">
      <c r="F888" s="574"/>
    </row>
    <row r="889" spans="6:6" s="414" customFormat="1" x14ac:dyDescent="0.3">
      <c r="F889" s="574"/>
    </row>
    <row r="890" spans="6:6" s="414" customFormat="1" x14ac:dyDescent="0.3">
      <c r="F890" s="574"/>
    </row>
    <row r="891" spans="6:6" s="414" customFormat="1" x14ac:dyDescent="0.3">
      <c r="F891" s="574"/>
    </row>
    <row r="892" spans="6:6" s="414" customFormat="1" x14ac:dyDescent="0.3">
      <c r="F892" s="574"/>
    </row>
    <row r="893" spans="6:6" s="414" customFormat="1" x14ac:dyDescent="0.3">
      <c r="F893" s="574"/>
    </row>
    <row r="894" spans="6:6" s="414" customFormat="1" x14ac:dyDescent="0.3">
      <c r="F894" s="574"/>
    </row>
    <row r="895" spans="6:6" s="414" customFormat="1" x14ac:dyDescent="0.3">
      <c r="F895" s="574"/>
    </row>
    <row r="896" spans="6:6" s="414" customFormat="1" x14ac:dyDescent="0.3">
      <c r="F896" s="574"/>
    </row>
    <row r="897" spans="6:6" s="414" customFormat="1" x14ac:dyDescent="0.3">
      <c r="F897" s="574"/>
    </row>
    <row r="898" spans="6:6" s="414" customFormat="1" x14ac:dyDescent="0.3">
      <c r="F898" s="574"/>
    </row>
    <row r="899" spans="6:6" s="414" customFormat="1" x14ac:dyDescent="0.3">
      <c r="F899" s="574"/>
    </row>
    <row r="900" spans="6:6" s="414" customFormat="1" x14ac:dyDescent="0.3">
      <c r="F900" s="574"/>
    </row>
    <row r="901" spans="6:6" s="414" customFormat="1" x14ac:dyDescent="0.3">
      <c r="F901" s="574"/>
    </row>
    <row r="902" spans="6:6" s="414" customFormat="1" x14ac:dyDescent="0.3">
      <c r="F902" s="574"/>
    </row>
    <row r="903" spans="6:6" s="414" customFormat="1" x14ac:dyDescent="0.3">
      <c r="F903" s="574"/>
    </row>
    <row r="904" spans="6:6" s="414" customFormat="1" x14ac:dyDescent="0.3">
      <c r="F904" s="574"/>
    </row>
    <row r="905" spans="6:6" s="414" customFormat="1" x14ac:dyDescent="0.3">
      <c r="F905" s="574"/>
    </row>
    <row r="906" spans="6:6" s="414" customFormat="1" x14ac:dyDescent="0.3">
      <c r="F906" s="574"/>
    </row>
    <row r="907" spans="6:6" s="414" customFormat="1" x14ac:dyDescent="0.3">
      <c r="F907" s="574"/>
    </row>
    <row r="908" spans="6:6" s="414" customFormat="1" x14ac:dyDescent="0.3">
      <c r="F908" s="574"/>
    </row>
    <row r="909" spans="6:6" s="414" customFormat="1" x14ac:dyDescent="0.3">
      <c r="F909" s="574"/>
    </row>
    <row r="910" spans="6:6" s="414" customFormat="1" x14ac:dyDescent="0.3">
      <c r="F910" s="574"/>
    </row>
    <row r="911" spans="6:6" s="414" customFormat="1" x14ac:dyDescent="0.3">
      <c r="F911" s="574"/>
    </row>
    <row r="912" spans="6:6" s="414" customFormat="1" x14ac:dyDescent="0.3">
      <c r="F912" s="574"/>
    </row>
    <row r="913" spans="6:6" s="414" customFormat="1" x14ac:dyDescent="0.3">
      <c r="F913" s="574"/>
    </row>
    <row r="914" spans="6:6" s="414" customFormat="1" x14ac:dyDescent="0.3">
      <c r="F914" s="574"/>
    </row>
    <row r="915" spans="6:6" s="414" customFormat="1" x14ac:dyDescent="0.3">
      <c r="F915" s="574"/>
    </row>
    <row r="916" spans="6:6" s="414" customFormat="1" x14ac:dyDescent="0.3">
      <c r="F916" s="574"/>
    </row>
    <row r="917" spans="6:6" s="414" customFormat="1" x14ac:dyDescent="0.3">
      <c r="F917" s="574"/>
    </row>
    <row r="918" spans="6:6" s="414" customFormat="1" x14ac:dyDescent="0.3">
      <c r="F918" s="574"/>
    </row>
    <row r="919" spans="6:6" s="414" customFormat="1" x14ac:dyDescent="0.3">
      <c r="F919" s="574"/>
    </row>
    <row r="920" spans="6:6" s="414" customFormat="1" x14ac:dyDescent="0.3">
      <c r="F920" s="574"/>
    </row>
    <row r="921" spans="6:6" s="414" customFormat="1" x14ac:dyDescent="0.3">
      <c r="F921" s="574"/>
    </row>
    <row r="922" spans="6:6" s="414" customFormat="1" x14ac:dyDescent="0.3">
      <c r="F922" s="574"/>
    </row>
    <row r="923" spans="6:6" s="414" customFormat="1" x14ac:dyDescent="0.3">
      <c r="F923" s="574"/>
    </row>
    <row r="924" spans="6:6" s="414" customFormat="1" x14ac:dyDescent="0.3">
      <c r="F924" s="574"/>
    </row>
    <row r="925" spans="6:6" s="414" customFormat="1" x14ac:dyDescent="0.3">
      <c r="F925" s="574"/>
    </row>
    <row r="926" spans="6:6" s="414" customFormat="1" x14ac:dyDescent="0.3">
      <c r="F926" s="574"/>
    </row>
    <row r="927" spans="6:6" s="414" customFormat="1" x14ac:dyDescent="0.3">
      <c r="F927" s="574"/>
    </row>
    <row r="928" spans="6:6" s="414" customFormat="1" x14ac:dyDescent="0.3">
      <c r="F928" s="574"/>
    </row>
    <row r="929" spans="6:6" s="414" customFormat="1" x14ac:dyDescent="0.3">
      <c r="F929" s="574"/>
    </row>
    <row r="930" spans="6:6" s="414" customFormat="1" x14ac:dyDescent="0.3">
      <c r="F930" s="574"/>
    </row>
    <row r="931" spans="6:6" s="414" customFormat="1" x14ac:dyDescent="0.3">
      <c r="F931" s="574"/>
    </row>
    <row r="932" spans="6:6" s="414" customFormat="1" x14ac:dyDescent="0.3">
      <c r="F932" s="574"/>
    </row>
    <row r="933" spans="6:6" s="414" customFormat="1" x14ac:dyDescent="0.3">
      <c r="F933" s="574"/>
    </row>
    <row r="934" spans="6:6" s="414" customFormat="1" x14ac:dyDescent="0.3">
      <c r="F934" s="574"/>
    </row>
    <row r="935" spans="6:6" s="414" customFormat="1" x14ac:dyDescent="0.3">
      <c r="F935" s="574"/>
    </row>
    <row r="936" spans="6:6" s="414" customFormat="1" x14ac:dyDescent="0.3">
      <c r="F936" s="574"/>
    </row>
    <row r="937" spans="6:6" s="414" customFormat="1" x14ac:dyDescent="0.3">
      <c r="F937" s="574"/>
    </row>
    <row r="938" spans="6:6" s="414" customFormat="1" x14ac:dyDescent="0.3">
      <c r="F938" s="574"/>
    </row>
    <row r="939" spans="6:6" s="414" customFormat="1" x14ac:dyDescent="0.3">
      <c r="F939" s="574"/>
    </row>
    <row r="940" spans="6:6" s="414" customFormat="1" x14ac:dyDescent="0.3">
      <c r="F940" s="574"/>
    </row>
    <row r="941" spans="6:6" s="414" customFormat="1" x14ac:dyDescent="0.3">
      <c r="F941" s="574"/>
    </row>
    <row r="942" spans="6:6" s="414" customFormat="1" x14ac:dyDescent="0.3">
      <c r="F942" s="574"/>
    </row>
    <row r="943" spans="6:6" s="414" customFormat="1" x14ac:dyDescent="0.3">
      <c r="F943" s="574"/>
    </row>
    <row r="944" spans="6:6" s="414" customFormat="1" x14ac:dyDescent="0.3">
      <c r="F944" s="574"/>
    </row>
    <row r="945" spans="6:6" s="414" customFormat="1" x14ac:dyDescent="0.3">
      <c r="F945" s="574"/>
    </row>
    <row r="946" spans="6:6" s="414" customFormat="1" x14ac:dyDescent="0.3">
      <c r="F946" s="574"/>
    </row>
    <row r="947" spans="6:6" s="414" customFormat="1" x14ac:dyDescent="0.3">
      <c r="F947" s="574"/>
    </row>
    <row r="948" spans="6:6" s="414" customFormat="1" x14ac:dyDescent="0.3">
      <c r="F948" s="574"/>
    </row>
    <row r="949" spans="6:6" s="414" customFormat="1" x14ac:dyDescent="0.3">
      <c r="F949" s="574"/>
    </row>
    <row r="950" spans="6:6" s="414" customFormat="1" x14ac:dyDescent="0.3">
      <c r="F950" s="574"/>
    </row>
    <row r="951" spans="6:6" s="414" customFormat="1" x14ac:dyDescent="0.3">
      <c r="F951" s="574"/>
    </row>
    <row r="952" spans="6:6" s="414" customFormat="1" x14ac:dyDescent="0.3">
      <c r="F952" s="574"/>
    </row>
    <row r="953" spans="6:6" s="414" customFormat="1" x14ac:dyDescent="0.3">
      <c r="F953" s="574"/>
    </row>
    <row r="954" spans="6:6" s="414" customFormat="1" x14ac:dyDescent="0.3">
      <c r="F954" s="574"/>
    </row>
    <row r="955" spans="6:6" s="414" customFormat="1" x14ac:dyDescent="0.3">
      <c r="F955" s="574"/>
    </row>
    <row r="956" spans="6:6" s="414" customFormat="1" x14ac:dyDescent="0.3">
      <c r="F956" s="574"/>
    </row>
    <row r="957" spans="6:6" s="414" customFormat="1" x14ac:dyDescent="0.3">
      <c r="F957" s="574"/>
    </row>
    <row r="958" spans="6:6" s="414" customFormat="1" x14ac:dyDescent="0.3">
      <c r="F958" s="574"/>
    </row>
    <row r="959" spans="6:6" s="414" customFormat="1" x14ac:dyDescent="0.3">
      <c r="F959" s="574"/>
    </row>
    <row r="960" spans="6:6" s="414" customFormat="1" x14ac:dyDescent="0.3">
      <c r="F960" s="574"/>
    </row>
    <row r="961" spans="6:6" s="414" customFormat="1" x14ac:dyDescent="0.3">
      <c r="F961" s="574"/>
    </row>
    <row r="962" spans="6:6" s="414" customFormat="1" x14ac:dyDescent="0.3">
      <c r="F962" s="574"/>
    </row>
    <row r="963" spans="6:6" s="414" customFormat="1" x14ac:dyDescent="0.3">
      <c r="F963" s="574"/>
    </row>
    <row r="964" spans="6:6" s="414" customFormat="1" x14ac:dyDescent="0.3">
      <c r="F964" s="574"/>
    </row>
    <row r="965" spans="6:6" s="414" customFormat="1" x14ac:dyDescent="0.3">
      <c r="F965" s="574"/>
    </row>
    <row r="966" spans="6:6" s="414" customFormat="1" x14ac:dyDescent="0.3">
      <c r="F966" s="574"/>
    </row>
    <row r="967" spans="6:6" s="414" customFormat="1" x14ac:dyDescent="0.3">
      <c r="F967" s="574"/>
    </row>
    <row r="968" spans="6:6" s="414" customFormat="1" x14ac:dyDescent="0.3">
      <c r="F968" s="574"/>
    </row>
    <row r="969" spans="6:6" s="414" customFormat="1" x14ac:dyDescent="0.3">
      <c r="F969" s="574"/>
    </row>
    <row r="970" spans="6:6" s="414" customFormat="1" x14ac:dyDescent="0.3">
      <c r="F970" s="574"/>
    </row>
    <row r="971" spans="6:6" s="414" customFormat="1" x14ac:dyDescent="0.3">
      <c r="F971" s="574"/>
    </row>
    <row r="972" spans="6:6" s="414" customFormat="1" x14ac:dyDescent="0.3">
      <c r="F972" s="574"/>
    </row>
    <row r="973" spans="6:6" s="414" customFormat="1" x14ac:dyDescent="0.3">
      <c r="F973" s="574"/>
    </row>
    <row r="974" spans="6:6" s="414" customFormat="1" x14ac:dyDescent="0.3">
      <c r="F974" s="574"/>
    </row>
    <row r="975" spans="6:6" s="414" customFormat="1" x14ac:dyDescent="0.3">
      <c r="F975" s="574"/>
    </row>
    <row r="976" spans="6:6" s="414" customFormat="1" x14ac:dyDescent="0.3">
      <c r="F976" s="574"/>
    </row>
    <row r="977" spans="6:6" s="414" customFormat="1" x14ac:dyDescent="0.3">
      <c r="F977" s="574"/>
    </row>
    <row r="978" spans="6:6" s="414" customFormat="1" x14ac:dyDescent="0.3">
      <c r="F978" s="574"/>
    </row>
    <row r="979" spans="6:6" s="414" customFormat="1" x14ac:dyDescent="0.3">
      <c r="F979" s="574"/>
    </row>
    <row r="980" spans="6:6" s="414" customFormat="1" x14ac:dyDescent="0.3">
      <c r="F980" s="574"/>
    </row>
    <row r="981" spans="6:6" s="414" customFormat="1" x14ac:dyDescent="0.3">
      <c r="F981" s="574"/>
    </row>
    <row r="982" spans="6:6" s="414" customFormat="1" x14ac:dyDescent="0.3">
      <c r="F982" s="574"/>
    </row>
    <row r="983" spans="6:6" s="414" customFormat="1" x14ac:dyDescent="0.3">
      <c r="F983" s="574"/>
    </row>
    <row r="984" spans="6:6" s="414" customFormat="1" x14ac:dyDescent="0.3">
      <c r="F984" s="574"/>
    </row>
    <row r="985" spans="6:6" s="414" customFormat="1" x14ac:dyDescent="0.3">
      <c r="F985" s="574"/>
    </row>
    <row r="986" spans="6:6" s="414" customFormat="1" x14ac:dyDescent="0.3">
      <c r="F986" s="574"/>
    </row>
    <row r="987" spans="6:6" s="414" customFormat="1" x14ac:dyDescent="0.3">
      <c r="F987" s="574"/>
    </row>
    <row r="988" spans="6:6" s="414" customFormat="1" x14ac:dyDescent="0.3">
      <c r="F988" s="574"/>
    </row>
    <row r="989" spans="6:6" s="414" customFormat="1" x14ac:dyDescent="0.3">
      <c r="F989" s="574"/>
    </row>
    <row r="990" spans="6:6" s="414" customFormat="1" x14ac:dyDescent="0.3">
      <c r="F990" s="574"/>
    </row>
    <row r="991" spans="6:6" s="414" customFormat="1" x14ac:dyDescent="0.3">
      <c r="F991" s="574"/>
    </row>
    <row r="992" spans="6:6" s="414" customFormat="1" x14ac:dyDescent="0.3">
      <c r="F992" s="574"/>
    </row>
    <row r="993" spans="6:6" s="414" customFormat="1" x14ac:dyDescent="0.3">
      <c r="F993" s="574"/>
    </row>
    <row r="994" spans="6:6" s="414" customFormat="1" x14ac:dyDescent="0.3">
      <c r="F994" s="574"/>
    </row>
    <row r="995" spans="6:6" s="414" customFormat="1" x14ac:dyDescent="0.3">
      <c r="F995" s="574"/>
    </row>
    <row r="996" spans="6:6" s="414" customFormat="1" x14ac:dyDescent="0.3">
      <c r="F996" s="574"/>
    </row>
    <row r="997" spans="6:6" s="414" customFormat="1" x14ac:dyDescent="0.3">
      <c r="F997" s="574"/>
    </row>
    <row r="998" spans="6:6" s="414" customFormat="1" x14ac:dyDescent="0.3">
      <c r="F998" s="574"/>
    </row>
    <row r="999" spans="6:6" s="414" customFormat="1" x14ac:dyDescent="0.3">
      <c r="F999" s="574"/>
    </row>
    <row r="1000" spans="6:6" s="414" customFormat="1" x14ac:dyDescent="0.3">
      <c r="F1000" s="574"/>
    </row>
    <row r="1001" spans="6:6" s="414" customFormat="1" x14ac:dyDescent="0.3">
      <c r="F1001" s="574"/>
    </row>
    <row r="1002" spans="6:6" s="414" customFormat="1" x14ac:dyDescent="0.3">
      <c r="F1002" s="574"/>
    </row>
    <row r="1003" spans="6:6" s="414" customFormat="1" x14ac:dyDescent="0.3">
      <c r="F1003" s="574"/>
    </row>
    <row r="1004" spans="6:6" s="414" customFormat="1" x14ac:dyDescent="0.3">
      <c r="F1004" s="574"/>
    </row>
    <row r="1005" spans="6:6" s="414" customFormat="1" x14ac:dyDescent="0.3">
      <c r="F1005" s="574"/>
    </row>
    <row r="1006" spans="6:6" s="414" customFormat="1" x14ac:dyDescent="0.3">
      <c r="F1006" s="574"/>
    </row>
    <row r="1007" spans="6:6" s="414" customFormat="1" x14ac:dyDescent="0.3">
      <c r="F1007" s="574"/>
    </row>
    <row r="1008" spans="6:6" s="414" customFormat="1" x14ac:dyDescent="0.3">
      <c r="F1008" s="574"/>
    </row>
    <row r="1009" spans="6:6" s="414" customFormat="1" x14ac:dyDescent="0.3">
      <c r="F1009" s="574"/>
    </row>
    <row r="1010" spans="6:6" s="414" customFormat="1" x14ac:dyDescent="0.3">
      <c r="F1010" s="574"/>
    </row>
    <row r="1011" spans="6:6" s="414" customFormat="1" x14ac:dyDescent="0.3">
      <c r="F1011" s="574"/>
    </row>
    <row r="1012" spans="6:6" s="414" customFormat="1" x14ac:dyDescent="0.3">
      <c r="F1012" s="574"/>
    </row>
    <row r="1013" spans="6:6" s="414" customFormat="1" x14ac:dyDescent="0.3">
      <c r="F1013" s="574"/>
    </row>
    <row r="1014" spans="6:6" s="414" customFormat="1" x14ac:dyDescent="0.3">
      <c r="F1014" s="574"/>
    </row>
    <row r="1015" spans="6:6" s="414" customFormat="1" x14ac:dyDescent="0.3">
      <c r="F1015" s="574"/>
    </row>
    <row r="1016" spans="6:6" s="414" customFormat="1" x14ac:dyDescent="0.3">
      <c r="F1016" s="574"/>
    </row>
    <row r="1017" spans="6:6" s="414" customFormat="1" x14ac:dyDescent="0.3">
      <c r="F1017" s="574"/>
    </row>
    <row r="1018" spans="6:6" s="414" customFormat="1" x14ac:dyDescent="0.3">
      <c r="F1018" s="574"/>
    </row>
    <row r="1019" spans="6:6" s="414" customFormat="1" x14ac:dyDescent="0.3">
      <c r="F1019" s="574"/>
    </row>
    <row r="1020" spans="6:6" s="414" customFormat="1" x14ac:dyDescent="0.3">
      <c r="F1020" s="574"/>
    </row>
    <row r="1021" spans="6:6" s="414" customFormat="1" x14ac:dyDescent="0.3">
      <c r="F1021" s="574"/>
    </row>
    <row r="1022" spans="6:6" s="414" customFormat="1" x14ac:dyDescent="0.3">
      <c r="F1022" s="574"/>
    </row>
    <row r="1023" spans="6:6" s="414" customFormat="1" x14ac:dyDescent="0.3">
      <c r="F1023" s="574"/>
    </row>
    <row r="1024" spans="6:6" s="414" customFormat="1" x14ac:dyDescent="0.3">
      <c r="F1024" s="574"/>
    </row>
    <row r="1025" spans="6:6" s="414" customFormat="1" x14ac:dyDescent="0.3">
      <c r="F1025" s="574"/>
    </row>
    <row r="1026" spans="6:6" s="414" customFormat="1" x14ac:dyDescent="0.3">
      <c r="F1026" s="574"/>
    </row>
    <row r="1027" spans="6:6" s="414" customFormat="1" x14ac:dyDescent="0.3">
      <c r="F1027" s="574"/>
    </row>
    <row r="1028" spans="6:6" s="414" customFormat="1" x14ac:dyDescent="0.3">
      <c r="F1028" s="574"/>
    </row>
    <row r="1029" spans="6:6" s="414" customFormat="1" x14ac:dyDescent="0.3">
      <c r="F1029" s="574"/>
    </row>
    <row r="1030" spans="6:6" s="414" customFormat="1" x14ac:dyDescent="0.3">
      <c r="F1030" s="574"/>
    </row>
    <row r="1031" spans="6:6" s="414" customFormat="1" x14ac:dyDescent="0.3">
      <c r="F1031" s="574"/>
    </row>
    <row r="1032" spans="6:6" s="414" customFormat="1" x14ac:dyDescent="0.3">
      <c r="F1032" s="574"/>
    </row>
    <row r="1033" spans="6:6" s="414" customFormat="1" x14ac:dyDescent="0.3">
      <c r="F1033" s="574"/>
    </row>
    <row r="1034" spans="6:6" s="414" customFormat="1" x14ac:dyDescent="0.3">
      <c r="F1034" s="574"/>
    </row>
    <row r="1035" spans="6:6" s="414" customFormat="1" x14ac:dyDescent="0.3">
      <c r="F1035" s="574"/>
    </row>
    <row r="1036" spans="6:6" s="414" customFormat="1" x14ac:dyDescent="0.3">
      <c r="F1036" s="574"/>
    </row>
    <row r="1037" spans="6:6" s="414" customFormat="1" x14ac:dyDescent="0.3">
      <c r="F1037" s="574"/>
    </row>
    <row r="1038" spans="6:6" s="414" customFormat="1" x14ac:dyDescent="0.3">
      <c r="F1038" s="574"/>
    </row>
    <row r="1039" spans="6:6" s="414" customFormat="1" x14ac:dyDescent="0.3">
      <c r="F1039" s="574"/>
    </row>
    <row r="1040" spans="6:6" s="414" customFormat="1" x14ac:dyDescent="0.3">
      <c r="F1040" s="574"/>
    </row>
    <row r="1041" spans="6:6" s="414" customFormat="1" x14ac:dyDescent="0.3">
      <c r="F1041" s="574"/>
    </row>
    <row r="1042" spans="6:6" s="414" customFormat="1" x14ac:dyDescent="0.3">
      <c r="F1042" s="574"/>
    </row>
    <row r="1043" spans="6:6" s="414" customFormat="1" x14ac:dyDescent="0.3">
      <c r="F1043" s="574"/>
    </row>
    <row r="1044" spans="6:6" s="414" customFormat="1" x14ac:dyDescent="0.3">
      <c r="F1044" s="574"/>
    </row>
    <row r="1045" spans="6:6" s="414" customFormat="1" x14ac:dyDescent="0.3">
      <c r="F1045" s="574"/>
    </row>
    <row r="1046" spans="6:6" s="414" customFormat="1" x14ac:dyDescent="0.3">
      <c r="F1046" s="574"/>
    </row>
    <row r="1047" spans="6:6" s="414" customFormat="1" x14ac:dyDescent="0.3">
      <c r="F1047" s="574"/>
    </row>
    <row r="1048" spans="6:6" s="414" customFormat="1" x14ac:dyDescent="0.3">
      <c r="F1048" s="574"/>
    </row>
    <row r="1049" spans="6:6" s="414" customFormat="1" x14ac:dyDescent="0.3">
      <c r="F1049" s="574"/>
    </row>
    <row r="1050" spans="6:6" s="414" customFormat="1" x14ac:dyDescent="0.3">
      <c r="F1050" s="574"/>
    </row>
    <row r="1051" spans="6:6" s="414" customFormat="1" x14ac:dyDescent="0.3">
      <c r="F1051" s="574"/>
    </row>
    <row r="1052" spans="6:6" s="414" customFormat="1" x14ac:dyDescent="0.3">
      <c r="F1052" s="574"/>
    </row>
    <row r="1053" spans="6:6" s="414" customFormat="1" x14ac:dyDescent="0.3">
      <c r="F1053" s="574"/>
    </row>
    <row r="1054" spans="6:6" s="414" customFormat="1" x14ac:dyDescent="0.3">
      <c r="F1054" s="574"/>
    </row>
    <row r="1055" spans="6:6" s="414" customFormat="1" x14ac:dyDescent="0.3">
      <c r="F1055" s="574"/>
    </row>
    <row r="1056" spans="6:6" s="414" customFormat="1" x14ac:dyDescent="0.3">
      <c r="F1056" s="574"/>
    </row>
    <row r="1057" spans="6:6" s="414" customFormat="1" x14ac:dyDescent="0.3">
      <c r="F1057" s="574"/>
    </row>
    <row r="1058" spans="6:6" s="414" customFormat="1" x14ac:dyDescent="0.3">
      <c r="F1058" s="574"/>
    </row>
    <row r="1059" spans="6:6" s="414" customFormat="1" x14ac:dyDescent="0.3">
      <c r="F1059" s="574"/>
    </row>
    <row r="1060" spans="6:6" s="414" customFormat="1" x14ac:dyDescent="0.3">
      <c r="F1060" s="574"/>
    </row>
    <row r="1061" spans="6:6" s="414" customFormat="1" x14ac:dyDescent="0.3">
      <c r="F1061" s="574"/>
    </row>
    <row r="1062" spans="6:6" s="414" customFormat="1" x14ac:dyDescent="0.3">
      <c r="F1062" s="574"/>
    </row>
    <row r="1063" spans="6:6" s="414" customFormat="1" x14ac:dyDescent="0.3">
      <c r="F1063" s="574"/>
    </row>
    <row r="1064" spans="6:6" s="414" customFormat="1" x14ac:dyDescent="0.3">
      <c r="F1064" s="574"/>
    </row>
    <row r="1065" spans="6:6" s="414" customFormat="1" x14ac:dyDescent="0.3">
      <c r="F1065" s="574"/>
    </row>
    <row r="1066" spans="6:6" s="414" customFormat="1" x14ac:dyDescent="0.3">
      <c r="F1066" s="574"/>
    </row>
    <row r="1067" spans="6:6" s="414" customFormat="1" x14ac:dyDescent="0.3">
      <c r="F1067" s="574"/>
    </row>
    <row r="1068" spans="6:6" s="414" customFormat="1" x14ac:dyDescent="0.3">
      <c r="F1068" s="574"/>
    </row>
    <row r="1069" spans="6:6" s="414" customFormat="1" x14ac:dyDescent="0.3">
      <c r="F1069" s="574"/>
    </row>
    <row r="1070" spans="6:6" s="414" customFormat="1" x14ac:dyDescent="0.3">
      <c r="F1070" s="574"/>
    </row>
    <row r="1071" spans="6:6" s="414" customFormat="1" x14ac:dyDescent="0.3">
      <c r="F1071" s="574"/>
    </row>
    <row r="1072" spans="6:6" s="414" customFormat="1" x14ac:dyDescent="0.3">
      <c r="F1072" s="574"/>
    </row>
    <row r="1073" spans="6:6" s="414" customFormat="1" x14ac:dyDescent="0.3">
      <c r="F1073" s="574"/>
    </row>
    <row r="1074" spans="6:6" s="414" customFormat="1" x14ac:dyDescent="0.3">
      <c r="F1074" s="574"/>
    </row>
    <row r="1075" spans="6:6" s="414" customFormat="1" x14ac:dyDescent="0.3">
      <c r="F1075" s="574"/>
    </row>
    <row r="1076" spans="6:6" s="414" customFormat="1" x14ac:dyDescent="0.3">
      <c r="F1076" s="574"/>
    </row>
    <row r="1077" spans="6:6" s="414" customFormat="1" x14ac:dyDescent="0.3">
      <c r="F1077" s="574"/>
    </row>
    <row r="1078" spans="6:6" s="414" customFormat="1" x14ac:dyDescent="0.3">
      <c r="F1078" s="574"/>
    </row>
    <row r="1079" spans="6:6" s="414" customFormat="1" x14ac:dyDescent="0.3">
      <c r="F1079" s="574"/>
    </row>
    <row r="1080" spans="6:6" s="414" customFormat="1" x14ac:dyDescent="0.3">
      <c r="F1080" s="574"/>
    </row>
    <row r="1081" spans="6:6" s="414" customFormat="1" x14ac:dyDescent="0.3">
      <c r="F1081" s="574"/>
    </row>
    <row r="1082" spans="6:6" s="414" customFormat="1" x14ac:dyDescent="0.3">
      <c r="F1082" s="574"/>
    </row>
    <row r="1083" spans="6:6" s="414" customFormat="1" x14ac:dyDescent="0.3">
      <c r="F1083" s="574"/>
    </row>
    <row r="1084" spans="6:6" s="414" customFormat="1" x14ac:dyDescent="0.3">
      <c r="F1084" s="574"/>
    </row>
    <row r="1085" spans="6:6" s="414" customFormat="1" x14ac:dyDescent="0.3">
      <c r="F1085" s="574"/>
    </row>
    <row r="1086" spans="6:6" s="414" customFormat="1" x14ac:dyDescent="0.3">
      <c r="F1086" s="574"/>
    </row>
    <row r="1087" spans="6:6" s="414" customFormat="1" x14ac:dyDescent="0.3">
      <c r="F1087" s="574"/>
    </row>
    <row r="1088" spans="6:6" s="414" customFormat="1" x14ac:dyDescent="0.3">
      <c r="F1088" s="574"/>
    </row>
    <row r="1089" spans="6:6" s="414" customFormat="1" x14ac:dyDescent="0.3">
      <c r="F1089" s="574"/>
    </row>
    <row r="1090" spans="6:6" s="414" customFormat="1" x14ac:dyDescent="0.3">
      <c r="F1090" s="574"/>
    </row>
    <row r="1091" spans="6:6" s="414" customFormat="1" x14ac:dyDescent="0.3">
      <c r="F1091" s="574"/>
    </row>
    <row r="1092" spans="6:6" s="414" customFormat="1" x14ac:dyDescent="0.3">
      <c r="F1092" s="574"/>
    </row>
    <row r="1093" spans="6:6" s="414" customFormat="1" x14ac:dyDescent="0.3">
      <c r="F1093" s="574"/>
    </row>
    <row r="1094" spans="6:6" s="414" customFormat="1" x14ac:dyDescent="0.3">
      <c r="F1094" s="574"/>
    </row>
    <row r="1095" spans="6:6" s="414" customFormat="1" x14ac:dyDescent="0.3">
      <c r="F1095" s="574"/>
    </row>
    <row r="1096" spans="6:6" s="414" customFormat="1" x14ac:dyDescent="0.3">
      <c r="F1096" s="574"/>
    </row>
    <row r="1097" spans="6:6" s="414" customFormat="1" x14ac:dyDescent="0.3">
      <c r="F1097" s="574"/>
    </row>
    <row r="1098" spans="6:6" s="414" customFormat="1" x14ac:dyDescent="0.3">
      <c r="F1098" s="574"/>
    </row>
    <row r="1099" spans="6:6" s="414" customFormat="1" x14ac:dyDescent="0.3">
      <c r="F1099" s="574"/>
    </row>
    <row r="1100" spans="6:6" s="414" customFormat="1" x14ac:dyDescent="0.3">
      <c r="F1100" s="574"/>
    </row>
    <row r="1101" spans="6:6" s="414" customFormat="1" x14ac:dyDescent="0.3">
      <c r="F1101" s="574"/>
    </row>
    <row r="1102" spans="6:6" s="414" customFormat="1" x14ac:dyDescent="0.3">
      <c r="F1102" s="574"/>
    </row>
    <row r="1103" spans="6:6" s="414" customFormat="1" x14ac:dyDescent="0.3">
      <c r="F1103" s="574"/>
    </row>
    <row r="1104" spans="6:6" s="414" customFormat="1" x14ac:dyDescent="0.3">
      <c r="F1104" s="574"/>
    </row>
    <row r="1105" spans="6:6" s="414" customFormat="1" x14ac:dyDescent="0.3">
      <c r="F1105" s="574"/>
    </row>
    <row r="1106" spans="6:6" s="414" customFormat="1" x14ac:dyDescent="0.3">
      <c r="F1106" s="574"/>
    </row>
    <row r="1107" spans="6:6" s="414" customFormat="1" x14ac:dyDescent="0.3">
      <c r="F1107" s="574"/>
    </row>
    <row r="1108" spans="6:6" s="414" customFormat="1" x14ac:dyDescent="0.3">
      <c r="F1108" s="574"/>
    </row>
    <row r="1109" spans="6:6" s="414" customFormat="1" x14ac:dyDescent="0.3">
      <c r="F1109" s="574"/>
    </row>
    <row r="1110" spans="6:6" s="414" customFormat="1" x14ac:dyDescent="0.3">
      <c r="F1110" s="574"/>
    </row>
    <row r="1111" spans="6:6" s="414" customFormat="1" x14ac:dyDescent="0.3">
      <c r="F1111" s="574"/>
    </row>
    <row r="1112" spans="6:6" s="414" customFormat="1" x14ac:dyDescent="0.3">
      <c r="F1112" s="574"/>
    </row>
    <row r="1113" spans="6:6" s="414" customFormat="1" x14ac:dyDescent="0.3">
      <c r="F1113" s="574"/>
    </row>
    <row r="1114" spans="6:6" s="414" customFormat="1" x14ac:dyDescent="0.3">
      <c r="F1114" s="574"/>
    </row>
    <row r="1115" spans="6:6" s="414" customFormat="1" x14ac:dyDescent="0.3">
      <c r="F1115" s="574"/>
    </row>
    <row r="1116" spans="6:6" s="414" customFormat="1" x14ac:dyDescent="0.3">
      <c r="F1116" s="574"/>
    </row>
    <row r="1117" spans="6:6" s="414" customFormat="1" x14ac:dyDescent="0.3">
      <c r="F1117" s="574"/>
    </row>
    <row r="1118" spans="6:6" s="414" customFormat="1" x14ac:dyDescent="0.3">
      <c r="F1118" s="574"/>
    </row>
    <row r="1119" spans="6:6" s="414" customFormat="1" x14ac:dyDescent="0.3">
      <c r="F1119" s="574"/>
    </row>
    <row r="1120" spans="6:6" s="414" customFormat="1" x14ac:dyDescent="0.3">
      <c r="F1120" s="574"/>
    </row>
    <row r="1121" spans="6:6" s="414" customFormat="1" x14ac:dyDescent="0.3">
      <c r="F1121" s="574"/>
    </row>
    <row r="1122" spans="6:6" s="414" customFormat="1" x14ac:dyDescent="0.3">
      <c r="F1122" s="574"/>
    </row>
    <row r="1123" spans="6:6" s="414" customFormat="1" x14ac:dyDescent="0.3">
      <c r="F1123" s="574"/>
    </row>
    <row r="1124" spans="6:6" s="414" customFormat="1" x14ac:dyDescent="0.3">
      <c r="F1124" s="574"/>
    </row>
    <row r="1125" spans="6:6" s="414" customFormat="1" x14ac:dyDescent="0.3">
      <c r="F1125" s="574"/>
    </row>
    <row r="1126" spans="6:6" s="414" customFormat="1" x14ac:dyDescent="0.3">
      <c r="F1126" s="574"/>
    </row>
    <row r="1127" spans="6:6" s="414" customFormat="1" x14ac:dyDescent="0.3">
      <c r="F1127" s="574"/>
    </row>
    <row r="1128" spans="6:6" s="414" customFormat="1" x14ac:dyDescent="0.3">
      <c r="F1128" s="574"/>
    </row>
    <row r="1129" spans="6:6" s="414" customFormat="1" x14ac:dyDescent="0.3">
      <c r="F1129" s="574"/>
    </row>
    <row r="1130" spans="6:6" s="414" customFormat="1" x14ac:dyDescent="0.3">
      <c r="F1130" s="574"/>
    </row>
    <row r="1131" spans="6:6" s="414" customFormat="1" x14ac:dyDescent="0.3">
      <c r="F1131" s="574"/>
    </row>
    <row r="1132" spans="6:6" s="414" customFormat="1" x14ac:dyDescent="0.3">
      <c r="F1132" s="574"/>
    </row>
    <row r="1133" spans="6:6" s="414" customFormat="1" x14ac:dyDescent="0.3">
      <c r="F1133" s="574"/>
    </row>
    <row r="1134" spans="6:6" s="414" customFormat="1" x14ac:dyDescent="0.3">
      <c r="F1134" s="574"/>
    </row>
    <row r="1135" spans="6:6" s="414" customFormat="1" x14ac:dyDescent="0.3">
      <c r="F1135" s="574"/>
    </row>
    <row r="1136" spans="6:6" s="414" customFormat="1" x14ac:dyDescent="0.3">
      <c r="F1136" s="574"/>
    </row>
    <row r="1137" spans="6:6" s="414" customFormat="1" x14ac:dyDescent="0.3">
      <c r="F1137" s="574"/>
    </row>
    <row r="1138" spans="6:6" s="414" customFormat="1" x14ac:dyDescent="0.3">
      <c r="F1138" s="574"/>
    </row>
    <row r="1139" spans="6:6" s="414" customFormat="1" x14ac:dyDescent="0.3">
      <c r="F1139" s="574"/>
    </row>
    <row r="1140" spans="6:6" s="414" customFormat="1" x14ac:dyDescent="0.3">
      <c r="F1140" s="574"/>
    </row>
    <row r="1141" spans="6:6" s="414" customFormat="1" x14ac:dyDescent="0.3">
      <c r="F1141" s="574"/>
    </row>
    <row r="1142" spans="6:6" s="414" customFormat="1" x14ac:dyDescent="0.3">
      <c r="F1142" s="574"/>
    </row>
    <row r="1143" spans="6:6" s="414" customFormat="1" x14ac:dyDescent="0.3">
      <c r="F1143" s="574"/>
    </row>
    <row r="1144" spans="6:6" s="414" customFormat="1" x14ac:dyDescent="0.3">
      <c r="F1144" s="574"/>
    </row>
    <row r="1145" spans="6:6" s="414" customFormat="1" x14ac:dyDescent="0.3">
      <c r="F1145" s="574"/>
    </row>
    <row r="1146" spans="6:6" s="414" customFormat="1" x14ac:dyDescent="0.3">
      <c r="F1146" s="574"/>
    </row>
    <row r="1147" spans="6:6" s="414" customFormat="1" x14ac:dyDescent="0.3">
      <c r="F1147" s="574"/>
    </row>
    <row r="1148" spans="6:6" s="414" customFormat="1" x14ac:dyDescent="0.3">
      <c r="F1148" s="574"/>
    </row>
    <row r="1149" spans="6:6" s="414" customFormat="1" x14ac:dyDescent="0.3">
      <c r="F1149" s="574"/>
    </row>
    <row r="1150" spans="6:6" s="414" customFormat="1" x14ac:dyDescent="0.3">
      <c r="F1150" s="574"/>
    </row>
    <row r="1151" spans="6:6" s="414" customFormat="1" x14ac:dyDescent="0.3">
      <c r="F1151" s="574"/>
    </row>
    <row r="1152" spans="6:6" s="414" customFormat="1" x14ac:dyDescent="0.3">
      <c r="F1152" s="574"/>
    </row>
    <row r="1153" spans="6:6" s="414" customFormat="1" x14ac:dyDescent="0.3">
      <c r="F1153" s="574"/>
    </row>
    <row r="1154" spans="6:6" s="414" customFormat="1" x14ac:dyDescent="0.3">
      <c r="F1154" s="574"/>
    </row>
    <row r="1155" spans="6:6" s="414" customFormat="1" x14ac:dyDescent="0.3">
      <c r="F1155" s="574"/>
    </row>
    <row r="1156" spans="6:6" s="414" customFormat="1" x14ac:dyDescent="0.3">
      <c r="F1156" s="574"/>
    </row>
    <row r="1157" spans="6:6" s="414" customFormat="1" x14ac:dyDescent="0.3">
      <c r="F1157" s="574"/>
    </row>
    <row r="1158" spans="6:6" s="414" customFormat="1" x14ac:dyDescent="0.3">
      <c r="F1158" s="574"/>
    </row>
    <row r="1159" spans="6:6" s="414" customFormat="1" x14ac:dyDescent="0.3">
      <c r="F1159" s="574"/>
    </row>
    <row r="1160" spans="6:6" s="414" customFormat="1" x14ac:dyDescent="0.3">
      <c r="F1160" s="574"/>
    </row>
    <row r="1161" spans="6:6" s="414" customFormat="1" x14ac:dyDescent="0.3">
      <c r="F1161" s="574"/>
    </row>
    <row r="1162" spans="6:6" s="414" customFormat="1" x14ac:dyDescent="0.3">
      <c r="F1162" s="574"/>
    </row>
    <row r="1163" spans="6:6" s="414" customFormat="1" x14ac:dyDescent="0.3">
      <c r="F1163" s="574"/>
    </row>
    <row r="1164" spans="6:6" s="414" customFormat="1" x14ac:dyDescent="0.3">
      <c r="F1164" s="574"/>
    </row>
    <row r="1165" spans="6:6" s="414" customFormat="1" x14ac:dyDescent="0.3">
      <c r="F1165" s="574"/>
    </row>
    <row r="1166" spans="6:6" s="414" customFormat="1" x14ac:dyDescent="0.3">
      <c r="F1166" s="574"/>
    </row>
    <row r="1167" spans="6:6" s="414" customFormat="1" x14ac:dyDescent="0.3">
      <c r="F1167" s="574"/>
    </row>
    <row r="1168" spans="6:6" s="414" customFormat="1" x14ac:dyDescent="0.3">
      <c r="F1168" s="574"/>
    </row>
    <row r="1169" spans="6:6" s="414" customFormat="1" x14ac:dyDescent="0.3">
      <c r="F1169" s="574"/>
    </row>
    <row r="1170" spans="6:6" s="414" customFormat="1" x14ac:dyDescent="0.3">
      <c r="F1170" s="574"/>
    </row>
    <row r="1171" spans="6:6" s="414" customFormat="1" x14ac:dyDescent="0.3">
      <c r="F1171" s="574"/>
    </row>
    <row r="1172" spans="6:6" s="414" customFormat="1" x14ac:dyDescent="0.3">
      <c r="F1172" s="574"/>
    </row>
    <row r="1173" spans="6:6" s="414" customFormat="1" x14ac:dyDescent="0.3">
      <c r="F1173" s="574"/>
    </row>
    <row r="1174" spans="6:6" s="414" customFormat="1" x14ac:dyDescent="0.3">
      <c r="F1174" s="574"/>
    </row>
    <row r="1175" spans="6:6" s="414" customFormat="1" x14ac:dyDescent="0.3">
      <c r="F1175" s="574"/>
    </row>
    <row r="1176" spans="6:6" s="414" customFormat="1" x14ac:dyDescent="0.3">
      <c r="F1176" s="574"/>
    </row>
    <row r="1177" spans="6:6" s="414" customFormat="1" x14ac:dyDescent="0.3">
      <c r="F1177" s="574"/>
    </row>
    <row r="1178" spans="6:6" s="414" customFormat="1" x14ac:dyDescent="0.3">
      <c r="F1178" s="574"/>
    </row>
    <row r="1179" spans="6:6" s="414" customFormat="1" x14ac:dyDescent="0.3">
      <c r="F1179" s="574"/>
    </row>
    <row r="1180" spans="6:6" s="414" customFormat="1" x14ac:dyDescent="0.3">
      <c r="F1180" s="574"/>
    </row>
    <row r="1181" spans="6:6" s="414" customFormat="1" x14ac:dyDescent="0.3">
      <c r="F1181" s="574"/>
    </row>
    <row r="1182" spans="6:6" s="414" customFormat="1" x14ac:dyDescent="0.3">
      <c r="F1182" s="574"/>
    </row>
    <row r="1183" spans="6:6" s="414" customFormat="1" x14ac:dyDescent="0.3">
      <c r="F1183" s="574"/>
    </row>
    <row r="1184" spans="6:6" s="414" customFormat="1" x14ac:dyDescent="0.3">
      <c r="F1184" s="574"/>
    </row>
    <row r="1185" spans="6:6" s="414" customFormat="1" x14ac:dyDescent="0.3">
      <c r="F1185" s="574"/>
    </row>
    <row r="1186" spans="6:6" s="414" customFormat="1" x14ac:dyDescent="0.3">
      <c r="F1186" s="574"/>
    </row>
    <row r="1187" spans="6:6" s="414" customFormat="1" x14ac:dyDescent="0.3">
      <c r="F1187" s="574"/>
    </row>
    <row r="1188" spans="6:6" s="414" customFormat="1" x14ac:dyDescent="0.3">
      <c r="F1188" s="574"/>
    </row>
    <row r="1189" spans="6:6" s="414" customFormat="1" x14ac:dyDescent="0.3">
      <c r="F1189" s="574"/>
    </row>
    <row r="1190" spans="6:6" s="414" customFormat="1" x14ac:dyDescent="0.3">
      <c r="F1190" s="574"/>
    </row>
    <row r="1191" spans="6:6" s="414" customFormat="1" x14ac:dyDescent="0.3">
      <c r="F1191" s="574"/>
    </row>
    <row r="1192" spans="6:6" s="414" customFormat="1" x14ac:dyDescent="0.3">
      <c r="F1192" s="574"/>
    </row>
    <row r="1193" spans="6:6" s="414" customFormat="1" x14ac:dyDescent="0.3">
      <c r="F1193" s="574"/>
    </row>
    <row r="1194" spans="6:6" s="414" customFormat="1" x14ac:dyDescent="0.3">
      <c r="F1194" s="574"/>
    </row>
    <row r="1195" spans="6:6" s="414" customFormat="1" x14ac:dyDescent="0.3">
      <c r="F1195" s="574"/>
    </row>
    <row r="1196" spans="6:6" s="414" customFormat="1" x14ac:dyDescent="0.3">
      <c r="F1196" s="574"/>
    </row>
    <row r="1197" spans="6:6" s="414" customFormat="1" x14ac:dyDescent="0.3">
      <c r="F1197" s="574"/>
    </row>
    <row r="1198" spans="6:6" s="414" customFormat="1" x14ac:dyDescent="0.3">
      <c r="F1198" s="574"/>
    </row>
    <row r="1199" spans="6:6" s="414" customFormat="1" x14ac:dyDescent="0.3">
      <c r="F1199" s="574"/>
    </row>
    <row r="1200" spans="6:6" s="414" customFormat="1" x14ac:dyDescent="0.3">
      <c r="F1200" s="574"/>
    </row>
    <row r="1201" spans="6:6" s="414" customFormat="1" x14ac:dyDescent="0.3">
      <c r="F1201" s="574"/>
    </row>
    <row r="1202" spans="6:6" s="414" customFormat="1" x14ac:dyDescent="0.3">
      <c r="F1202" s="574"/>
    </row>
    <row r="1203" spans="6:6" s="414" customFormat="1" x14ac:dyDescent="0.3">
      <c r="F1203" s="574"/>
    </row>
    <row r="1204" spans="6:6" s="414" customFormat="1" x14ac:dyDescent="0.3">
      <c r="F1204" s="574"/>
    </row>
    <row r="1205" spans="6:6" s="414" customFormat="1" x14ac:dyDescent="0.3">
      <c r="F1205" s="574"/>
    </row>
    <row r="1206" spans="6:6" s="414" customFormat="1" x14ac:dyDescent="0.3">
      <c r="F1206" s="574"/>
    </row>
    <row r="1207" spans="6:6" s="414" customFormat="1" x14ac:dyDescent="0.3">
      <c r="F1207" s="574"/>
    </row>
    <row r="1208" spans="6:6" s="414" customFormat="1" x14ac:dyDescent="0.3">
      <c r="F1208" s="574"/>
    </row>
    <row r="1209" spans="6:6" s="414" customFormat="1" x14ac:dyDescent="0.3">
      <c r="F1209" s="574"/>
    </row>
    <row r="1210" spans="6:6" s="414" customFormat="1" x14ac:dyDescent="0.3">
      <c r="F1210" s="574"/>
    </row>
    <row r="1211" spans="6:6" s="414" customFormat="1" x14ac:dyDescent="0.3">
      <c r="F1211" s="574"/>
    </row>
    <row r="1212" spans="6:6" s="414" customFormat="1" x14ac:dyDescent="0.3">
      <c r="F1212" s="574"/>
    </row>
    <row r="1213" spans="6:6" s="414" customFormat="1" x14ac:dyDescent="0.3">
      <c r="F1213" s="574"/>
    </row>
    <row r="1214" spans="6:6" s="414" customFormat="1" x14ac:dyDescent="0.3">
      <c r="F1214" s="574"/>
    </row>
    <row r="1215" spans="6:6" s="414" customFormat="1" x14ac:dyDescent="0.3">
      <c r="F1215" s="574"/>
    </row>
    <row r="1216" spans="6:6" s="414" customFormat="1" x14ac:dyDescent="0.3">
      <c r="F1216" s="574"/>
    </row>
    <row r="1217" spans="6:6" s="414" customFormat="1" x14ac:dyDescent="0.3">
      <c r="F1217" s="574"/>
    </row>
    <row r="1218" spans="6:6" s="414" customFormat="1" x14ac:dyDescent="0.3">
      <c r="F1218" s="574"/>
    </row>
    <row r="1219" spans="6:6" s="414" customFormat="1" x14ac:dyDescent="0.3">
      <c r="F1219" s="574"/>
    </row>
    <row r="1220" spans="6:6" s="414" customFormat="1" x14ac:dyDescent="0.3">
      <c r="F1220" s="574"/>
    </row>
    <row r="1221" spans="6:6" s="414" customFormat="1" x14ac:dyDescent="0.3">
      <c r="F1221" s="574"/>
    </row>
    <row r="1222" spans="6:6" s="414" customFormat="1" x14ac:dyDescent="0.3">
      <c r="F1222" s="574"/>
    </row>
    <row r="1223" spans="6:6" s="414" customFormat="1" x14ac:dyDescent="0.3">
      <c r="F1223" s="574"/>
    </row>
    <row r="1224" spans="6:6" s="414" customFormat="1" x14ac:dyDescent="0.3">
      <c r="F1224" s="574"/>
    </row>
    <row r="1225" spans="6:6" s="414" customFormat="1" x14ac:dyDescent="0.3">
      <c r="F1225" s="574"/>
    </row>
    <row r="1226" spans="6:6" s="414" customFormat="1" x14ac:dyDescent="0.3">
      <c r="F1226" s="574"/>
    </row>
    <row r="1227" spans="6:6" s="414" customFormat="1" x14ac:dyDescent="0.3">
      <c r="F1227" s="574"/>
    </row>
    <row r="1228" spans="6:6" s="414" customFormat="1" x14ac:dyDescent="0.3">
      <c r="F1228" s="574"/>
    </row>
    <row r="1229" spans="6:6" s="414" customFormat="1" x14ac:dyDescent="0.3">
      <c r="F1229" s="574"/>
    </row>
    <row r="1230" spans="6:6" s="414" customFormat="1" x14ac:dyDescent="0.3">
      <c r="F1230" s="574"/>
    </row>
    <row r="1231" spans="6:6" s="414" customFormat="1" x14ac:dyDescent="0.3">
      <c r="F1231" s="574"/>
    </row>
    <row r="1232" spans="6:6" s="414" customFormat="1" x14ac:dyDescent="0.3">
      <c r="F1232" s="574"/>
    </row>
    <row r="1233" spans="6:6" s="414" customFormat="1" x14ac:dyDescent="0.3">
      <c r="F1233" s="574"/>
    </row>
    <row r="1234" spans="6:6" s="414" customFormat="1" x14ac:dyDescent="0.3">
      <c r="F1234" s="574"/>
    </row>
    <row r="1235" spans="6:6" s="414" customFormat="1" x14ac:dyDescent="0.3">
      <c r="F1235" s="574"/>
    </row>
    <row r="1236" spans="6:6" s="414" customFormat="1" x14ac:dyDescent="0.3">
      <c r="F1236" s="574"/>
    </row>
    <row r="1237" spans="6:6" s="414" customFormat="1" x14ac:dyDescent="0.3">
      <c r="F1237" s="574"/>
    </row>
    <row r="1238" spans="6:6" s="414" customFormat="1" x14ac:dyDescent="0.3">
      <c r="F1238" s="574"/>
    </row>
    <row r="1239" spans="6:6" s="414" customFormat="1" x14ac:dyDescent="0.3">
      <c r="F1239" s="574"/>
    </row>
    <row r="1240" spans="6:6" s="414" customFormat="1" x14ac:dyDescent="0.3">
      <c r="F1240" s="574"/>
    </row>
    <row r="1241" spans="6:6" s="414" customFormat="1" x14ac:dyDescent="0.3">
      <c r="F1241" s="574"/>
    </row>
    <row r="1242" spans="6:6" s="414" customFormat="1" x14ac:dyDescent="0.3">
      <c r="F1242" s="574"/>
    </row>
    <row r="1243" spans="6:6" s="414" customFormat="1" x14ac:dyDescent="0.3">
      <c r="F1243" s="574"/>
    </row>
    <row r="1244" spans="6:6" s="414" customFormat="1" x14ac:dyDescent="0.3">
      <c r="F1244" s="574"/>
    </row>
    <row r="1245" spans="6:6" s="414" customFormat="1" x14ac:dyDescent="0.3">
      <c r="F1245" s="574"/>
    </row>
    <row r="1246" spans="6:6" s="414" customFormat="1" x14ac:dyDescent="0.3">
      <c r="F1246" s="574"/>
    </row>
    <row r="1247" spans="6:6" s="414" customFormat="1" x14ac:dyDescent="0.3">
      <c r="F1247" s="574"/>
    </row>
    <row r="1248" spans="6:6" s="414" customFormat="1" x14ac:dyDescent="0.3">
      <c r="F1248" s="574"/>
    </row>
    <row r="1249" spans="6:6" s="414" customFormat="1" x14ac:dyDescent="0.3">
      <c r="F1249" s="574"/>
    </row>
    <row r="1250" spans="6:6" s="414" customFormat="1" x14ac:dyDescent="0.3">
      <c r="F1250" s="574"/>
    </row>
    <row r="1251" spans="6:6" s="414" customFormat="1" x14ac:dyDescent="0.3">
      <c r="F1251" s="574"/>
    </row>
    <row r="1252" spans="6:6" s="414" customFormat="1" x14ac:dyDescent="0.3">
      <c r="F1252" s="574"/>
    </row>
    <row r="1253" spans="6:6" s="414" customFormat="1" x14ac:dyDescent="0.3">
      <c r="F1253" s="574"/>
    </row>
    <row r="1254" spans="6:6" s="414" customFormat="1" x14ac:dyDescent="0.3">
      <c r="F1254" s="574"/>
    </row>
    <row r="1255" spans="6:6" s="414" customFormat="1" x14ac:dyDescent="0.3">
      <c r="F1255" s="574"/>
    </row>
    <row r="1256" spans="6:6" s="414" customFormat="1" x14ac:dyDescent="0.3">
      <c r="F1256" s="574"/>
    </row>
    <row r="1257" spans="6:6" s="414" customFormat="1" x14ac:dyDescent="0.3">
      <c r="F1257" s="574"/>
    </row>
    <row r="1258" spans="6:6" s="414" customFormat="1" x14ac:dyDescent="0.3">
      <c r="F1258" s="574"/>
    </row>
    <row r="1259" spans="6:6" s="414" customFormat="1" x14ac:dyDescent="0.3">
      <c r="F1259" s="574"/>
    </row>
    <row r="1260" spans="6:6" s="414" customFormat="1" x14ac:dyDescent="0.3">
      <c r="F1260" s="574"/>
    </row>
    <row r="1261" spans="6:6" s="414" customFormat="1" x14ac:dyDescent="0.3">
      <c r="F1261" s="574"/>
    </row>
    <row r="1262" spans="6:6" s="414" customFormat="1" x14ac:dyDescent="0.3">
      <c r="F1262" s="574"/>
    </row>
    <row r="1263" spans="6:6" s="414" customFormat="1" x14ac:dyDescent="0.3">
      <c r="F1263" s="574"/>
    </row>
    <row r="1264" spans="6:6" s="414" customFormat="1" x14ac:dyDescent="0.3">
      <c r="F1264" s="574"/>
    </row>
    <row r="1265" spans="6:6" s="414" customFormat="1" x14ac:dyDescent="0.3">
      <c r="F1265" s="574"/>
    </row>
    <row r="1266" spans="6:6" s="414" customFormat="1" x14ac:dyDescent="0.3">
      <c r="F1266" s="574"/>
    </row>
    <row r="1267" spans="6:6" s="414" customFormat="1" x14ac:dyDescent="0.3">
      <c r="F1267" s="574"/>
    </row>
    <row r="1268" spans="6:6" s="414" customFormat="1" x14ac:dyDescent="0.3">
      <c r="F1268" s="574"/>
    </row>
    <row r="1269" spans="6:6" s="414" customFormat="1" x14ac:dyDescent="0.3">
      <c r="F1269" s="574"/>
    </row>
    <row r="1270" spans="6:6" s="414" customFormat="1" x14ac:dyDescent="0.3">
      <c r="F1270" s="574"/>
    </row>
    <row r="1271" spans="6:6" s="414" customFormat="1" x14ac:dyDescent="0.3">
      <c r="F1271" s="574"/>
    </row>
    <row r="1272" spans="6:6" s="414" customFormat="1" x14ac:dyDescent="0.3">
      <c r="F1272" s="574"/>
    </row>
    <row r="1273" spans="6:6" s="414" customFormat="1" x14ac:dyDescent="0.3">
      <c r="F1273" s="574"/>
    </row>
    <row r="1274" spans="6:6" s="414" customFormat="1" x14ac:dyDescent="0.3">
      <c r="F1274" s="574"/>
    </row>
    <row r="1275" spans="6:6" s="414" customFormat="1" x14ac:dyDescent="0.3">
      <c r="F1275" s="574"/>
    </row>
    <row r="1276" spans="6:6" s="414" customFormat="1" x14ac:dyDescent="0.3">
      <c r="F1276" s="574"/>
    </row>
    <row r="1277" spans="6:6" s="414" customFormat="1" x14ac:dyDescent="0.3">
      <c r="F1277" s="574"/>
    </row>
    <row r="1278" spans="6:6" s="414" customFormat="1" x14ac:dyDescent="0.3">
      <c r="F1278" s="574"/>
    </row>
    <row r="1279" spans="6:6" s="414" customFormat="1" x14ac:dyDescent="0.3">
      <c r="F1279" s="574"/>
    </row>
    <row r="1280" spans="6:6" s="414" customFormat="1" x14ac:dyDescent="0.3">
      <c r="F1280" s="574"/>
    </row>
    <row r="1281" spans="6:6" s="414" customFormat="1" x14ac:dyDescent="0.3">
      <c r="F1281" s="574"/>
    </row>
    <row r="1282" spans="6:6" s="414" customFormat="1" x14ac:dyDescent="0.3">
      <c r="F1282" s="574"/>
    </row>
    <row r="1283" spans="6:6" s="414" customFormat="1" x14ac:dyDescent="0.3">
      <c r="F1283" s="574"/>
    </row>
    <row r="1284" spans="6:6" s="414" customFormat="1" x14ac:dyDescent="0.3">
      <c r="F1284" s="574"/>
    </row>
    <row r="1285" spans="6:6" s="414" customFormat="1" x14ac:dyDescent="0.3">
      <c r="F1285" s="574"/>
    </row>
    <row r="1286" spans="6:6" s="414" customFormat="1" x14ac:dyDescent="0.3">
      <c r="F1286" s="574"/>
    </row>
    <row r="1287" spans="6:6" s="414" customFormat="1" x14ac:dyDescent="0.3">
      <c r="F1287" s="574"/>
    </row>
    <row r="1288" spans="6:6" s="414" customFormat="1" x14ac:dyDescent="0.3">
      <c r="F1288" s="574"/>
    </row>
    <row r="1289" spans="6:6" s="414" customFormat="1" x14ac:dyDescent="0.3">
      <c r="F1289" s="574"/>
    </row>
    <row r="1290" spans="6:6" s="414" customFormat="1" x14ac:dyDescent="0.3">
      <c r="F1290" s="574"/>
    </row>
    <row r="1291" spans="6:6" s="414" customFormat="1" x14ac:dyDescent="0.3">
      <c r="F1291" s="574"/>
    </row>
    <row r="1292" spans="6:6" s="414" customFormat="1" x14ac:dyDescent="0.3">
      <c r="F1292" s="574"/>
    </row>
    <row r="1293" spans="6:6" s="414" customFormat="1" x14ac:dyDescent="0.3">
      <c r="F1293" s="574"/>
    </row>
    <row r="1294" spans="6:6" s="414" customFormat="1" x14ac:dyDescent="0.3">
      <c r="F1294" s="574"/>
    </row>
    <row r="1295" spans="6:6" s="414" customFormat="1" x14ac:dyDescent="0.3">
      <c r="F1295" s="574"/>
    </row>
    <row r="1296" spans="6:6" s="414" customFormat="1" x14ac:dyDescent="0.3">
      <c r="F1296" s="574"/>
    </row>
    <row r="1297" spans="6:6" s="414" customFormat="1" x14ac:dyDescent="0.3">
      <c r="F1297" s="574"/>
    </row>
    <row r="1298" spans="6:6" s="414" customFormat="1" x14ac:dyDescent="0.3">
      <c r="F1298" s="574"/>
    </row>
    <row r="1299" spans="6:6" s="414" customFormat="1" x14ac:dyDescent="0.3">
      <c r="F1299" s="574"/>
    </row>
    <row r="1300" spans="6:6" s="414" customFormat="1" x14ac:dyDescent="0.3">
      <c r="F1300" s="574"/>
    </row>
    <row r="1301" spans="6:6" s="414" customFormat="1" x14ac:dyDescent="0.3">
      <c r="F1301" s="574"/>
    </row>
    <row r="1302" spans="6:6" s="414" customFormat="1" x14ac:dyDescent="0.3">
      <c r="F1302" s="574"/>
    </row>
    <row r="1303" spans="6:6" s="414" customFormat="1" x14ac:dyDescent="0.3">
      <c r="F1303" s="574"/>
    </row>
    <row r="1304" spans="6:6" s="414" customFormat="1" x14ac:dyDescent="0.3">
      <c r="F1304" s="574"/>
    </row>
    <row r="1305" spans="6:6" s="414" customFormat="1" x14ac:dyDescent="0.3">
      <c r="F1305" s="574"/>
    </row>
    <row r="1306" spans="6:6" s="414" customFormat="1" x14ac:dyDescent="0.3">
      <c r="F1306" s="574"/>
    </row>
    <row r="1307" spans="6:6" s="414" customFormat="1" x14ac:dyDescent="0.3">
      <c r="F1307" s="574"/>
    </row>
    <row r="1308" spans="6:6" s="414" customFormat="1" x14ac:dyDescent="0.3">
      <c r="F1308" s="574"/>
    </row>
    <row r="1309" spans="6:6" s="414" customFormat="1" x14ac:dyDescent="0.3">
      <c r="F1309" s="574"/>
    </row>
    <row r="1310" spans="6:6" s="414" customFormat="1" x14ac:dyDescent="0.3">
      <c r="F1310" s="574"/>
    </row>
    <row r="1311" spans="6:6" s="414" customFormat="1" x14ac:dyDescent="0.3">
      <c r="F1311" s="574"/>
    </row>
    <row r="1312" spans="6:6" s="414" customFormat="1" x14ac:dyDescent="0.3">
      <c r="F1312" s="574"/>
    </row>
    <row r="1313" spans="6:6" s="414" customFormat="1" x14ac:dyDescent="0.3">
      <c r="F1313" s="574"/>
    </row>
    <row r="1314" spans="6:6" s="414" customFormat="1" x14ac:dyDescent="0.3">
      <c r="F1314" s="574"/>
    </row>
    <row r="1315" spans="6:6" s="414" customFormat="1" x14ac:dyDescent="0.3">
      <c r="F1315" s="574"/>
    </row>
    <row r="1316" spans="6:6" s="414" customFormat="1" x14ac:dyDescent="0.3">
      <c r="F1316" s="574"/>
    </row>
    <row r="1317" spans="6:6" s="414" customFormat="1" x14ac:dyDescent="0.3">
      <c r="F1317" s="574"/>
    </row>
    <row r="1318" spans="6:6" s="414" customFormat="1" x14ac:dyDescent="0.3">
      <c r="F1318" s="574"/>
    </row>
    <row r="1319" spans="6:6" s="414" customFormat="1" x14ac:dyDescent="0.3">
      <c r="F1319" s="574"/>
    </row>
    <row r="1320" spans="6:6" s="414" customFormat="1" x14ac:dyDescent="0.3">
      <c r="F1320" s="574"/>
    </row>
    <row r="1321" spans="6:6" s="414" customFormat="1" x14ac:dyDescent="0.3">
      <c r="F1321" s="574"/>
    </row>
    <row r="1322" spans="6:6" s="414" customFormat="1" x14ac:dyDescent="0.3">
      <c r="F1322" s="574"/>
    </row>
    <row r="1323" spans="6:6" s="414" customFormat="1" x14ac:dyDescent="0.3">
      <c r="F1323" s="574"/>
    </row>
    <row r="1324" spans="6:6" s="414" customFormat="1" x14ac:dyDescent="0.3">
      <c r="F1324" s="574"/>
    </row>
    <row r="1325" spans="6:6" s="414" customFormat="1" x14ac:dyDescent="0.3">
      <c r="F1325" s="574"/>
    </row>
    <row r="1326" spans="6:6" s="414" customFormat="1" x14ac:dyDescent="0.3">
      <c r="F1326" s="574"/>
    </row>
    <row r="1327" spans="6:6" s="414" customFormat="1" x14ac:dyDescent="0.3">
      <c r="F1327" s="574"/>
    </row>
    <row r="1328" spans="6:6" s="414" customFormat="1" x14ac:dyDescent="0.3">
      <c r="F1328" s="574"/>
    </row>
    <row r="1329" spans="6:6" s="414" customFormat="1" x14ac:dyDescent="0.3">
      <c r="F1329" s="574"/>
    </row>
    <row r="1330" spans="6:6" s="414" customFormat="1" x14ac:dyDescent="0.3">
      <c r="F1330" s="574"/>
    </row>
    <row r="1331" spans="6:6" s="414" customFormat="1" x14ac:dyDescent="0.3">
      <c r="F1331" s="574"/>
    </row>
    <row r="1332" spans="6:6" s="414" customFormat="1" x14ac:dyDescent="0.3">
      <c r="F1332" s="574"/>
    </row>
    <row r="1333" spans="6:6" s="414" customFormat="1" x14ac:dyDescent="0.3">
      <c r="F1333" s="574"/>
    </row>
    <row r="1334" spans="6:6" s="414" customFormat="1" x14ac:dyDescent="0.3">
      <c r="F1334" s="574"/>
    </row>
    <row r="1335" spans="6:6" s="414" customFormat="1" x14ac:dyDescent="0.3">
      <c r="F1335" s="574"/>
    </row>
    <row r="1336" spans="6:6" s="414" customFormat="1" x14ac:dyDescent="0.3">
      <c r="F1336" s="574"/>
    </row>
    <row r="1337" spans="6:6" s="414" customFormat="1" x14ac:dyDescent="0.3">
      <c r="F1337" s="574"/>
    </row>
    <row r="1338" spans="6:6" s="414" customFormat="1" x14ac:dyDescent="0.3">
      <c r="F1338" s="574"/>
    </row>
    <row r="1339" spans="6:6" s="414" customFormat="1" x14ac:dyDescent="0.3">
      <c r="F1339" s="574"/>
    </row>
    <row r="1340" spans="6:6" s="414" customFormat="1" x14ac:dyDescent="0.3">
      <c r="F1340" s="574"/>
    </row>
    <row r="1341" spans="6:6" s="414" customFormat="1" x14ac:dyDescent="0.3">
      <c r="F1341" s="574"/>
    </row>
    <row r="1342" spans="6:6" s="414" customFormat="1" x14ac:dyDescent="0.3">
      <c r="F1342" s="574"/>
    </row>
    <row r="1343" spans="6:6" s="414" customFormat="1" x14ac:dyDescent="0.3">
      <c r="F1343" s="574"/>
    </row>
    <row r="1344" spans="6:6" s="414" customFormat="1" x14ac:dyDescent="0.3">
      <c r="F1344" s="574"/>
    </row>
    <row r="1345" spans="6:6" s="414" customFormat="1" x14ac:dyDescent="0.3">
      <c r="F1345" s="574"/>
    </row>
    <row r="1346" spans="6:6" s="414" customFormat="1" x14ac:dyDescent="0.3">
      <c r="F1346" s="574"/>
    </row>
    <row r="1347" spans="6:6" s="414" customFormat="1" x14ac:dyDescent="0.3">
      <c r="F1347" s="574"/>
    </row>
    <row r="1348" spans="6:6" s="414" customFormat="1" x14ac:dyDescent="0.3">
      <c r="F1348" s="574"/>
    </row>
    <row r="1349" spans="6:6" s="414" customFormat="1" x14ac:dyDescent="0.3">
      <c r="F1349" s="574"/>
    </row>
    <row r="1350" spans="6:6" s="414" customFormat="1" x14ac:dyDescent="0.3">
      <c r="F1350" s="574"/>
    </row>
    <row r="1351" spans="6:6" s="414" customFormat="1" x14ac:dyDescent="0.3">
      <c r="F1351" s="574"/>
    </row>
    <row r="1352" spans="6:6" s="414" customFormat="1" x14ac:dyDescent="0.3">
      <c r="F1352" s="574"/>
    </row>
    <row r="1353" spans="6:6" s="414" customFormat="1" x14ac:dyDescent="0.3">
      <c r="F1353" s="574"/>
    </row>
    <row r="1354" spans="6:6" s="414" customFormat="1" x14ac:dyDescent="0.3">
      <c r="F1354" s="574"/>
    </row>
    <row r="1355" spans="6:6" s="414" customFormat="1" x14ac:dyDescent="0.3">
      <c r="F1355" s="574"/>
    </row>
    <row r="1356" spans="6:6" s="414" customFormat="1" x14ac:dyDescent="0.3">
      <c r="F1356" s="574"/>
    </row>
    <row r="1357" spans="6:6" s="414" customFormat="1" x14ac:dyDescent="0.3">
      <c r="F1357" s="574"/>
    </row>
    <row r="1358" spans="6:6" s="414" customFormat="1" x14ac:dyDescent="0.3">
      <c r="F1358" s="574"/>
    </row>
    <row r="1359" spans="6:6" s="414" customFormat="1" x14ac:dyDescent="0.3">
      <c r="F1359" s="574"/>
    </row>
    <row r="1360" spans="6:6" s="414" customFormat="1" x14ac:dyDescent="0.3">
      <c r="F1360" s="574"/>
    </row>
    <row r="1361" spans="6:6" s="414" customFormat="1" x14ac:dyDescent="0.3">
      <c r="F1361" s="574"/>
    </row>
    <row r="1362" spans="6:6" s="414" customFormat="1" x14ac:dyDescent="0.3">
      <c r="F1362" s="574"/>
    </row>
    <row r="1363" spans="6:6" s="414" customFormat="1" x14ac:dyDescent="0.3">
      <c r="F1363" s="574"/>
    </row>
    <row r="1364" spans="6:6" s="414" customFormat="1" x14ac:dyDescent="0.3">
      <c r="F1364" s="574"/>
    </row>
    <row r="1365" spans="6:6" s="414" customFormat="1" x14ac:dyDescent="0.3">
      <c r="F1365" s="574"/>
    </row>
    <row r="1366" spans="6:6" s="414" customFormat="1" x14ac:dyDescent="0.3">
      <c r="F1366" s="574"/>
    </row>
    <row r="1367" spans="6:6" s="414" customFormat="1" x14ac:dyDescent="0.3">
      <c r="F1367" s="574"/>
    </row>
    <row r="1368" spans="6:6" s="414" customFormat="1" x14ac:dyDescent="0.3">
      <c r="F1368" s="574"/>
    </row>
    <row r="1369" spans="6:6" s="414" customFormat="1" x14ac:dyDescent="0.3">
      <c r="F1369" s="574"/>
    </row>
    <row r="1370" spans="6:6" s="414" customFormat="1" x14ac:dyDescent="0.3">
      <c r="F1370" s="574"/>
    </row>
    <row r="1371" spans="6:6" s="414" customFormat="1" x14ac:dyDescent="0.3">
      <c r="F1371" s="574"/>
    </row>
    <row r="1372" spans="6:6" s="414" customFormat="1" x14ac:dyDescent="0.3">
      <c r="F1372" s="574"/>
    </row>
    <row r="1373" spans="6:6" s="414" customFormat="1" x14ac:dyDescent="0.3">
      <c r="F1373" s="574"/>
    </row>
    <row r="1374" spans="6:6" s="414" customFormat="1" x14ac:dyDescent="0.3">
      <c r="F1374" s="574"/>
    </row>
    <row r="1375" spans="6:6" s="414" customFormat="1" x14ac:dyDescent="0.3">
      <c r="F1375" s="574"/>
    </row>
    <row r="1376" spans="6:6" s="414" customFormat="1" x14ac:dyDescent="0.3">
      <c r="F1376" s="574"/>
    </row>
    <row r="1377" spans="6:6" s="414" customFormat="1" x14ac:dyDescent="0.3">
      <c r="F1377" s="574"/>
    </row>
    <row r="1378" spans="6:6" s="414" customFormat="1" x14ac:dyDescent="0.3">
      <c r="F1378" s="574"/>
    </row>
    <row r="1379" spans="6:6" s="414" customFormat="1" x14ac:dyDescent="0.3">
      <c r="F1379" s="574"/>
    </row>
    <row r="1380" spans="6:6" s="414" customFormat="1" x14ac:dyDescent="0.3">
      <c r="F1380" s="574"/>
    </row>
    <row r="1381" spans="6:6" s="414" customFormat="1" x14ac:dyDescent="0.3">
      <c r="F1381" s="574"/>
    </row>
    <row r="1382" spans="6:6" s="414" customFormat="1" x14ac:dyDescent="0.3">
      <c r="F1382" s="574"/>
    </row>
    <row r="1383" spans="6:6" s="414" customFormat="1" x14ac:dyDescent="0.3">
      <c r="F1383" s="574"/>
    </row>
    <row r="1384" spans="6:6" s="414" customFormat="1" x14ac:dyDescent="0.3">
      <c r="F1384" s="574"/>
    </row>
    <row r="1385" spans="6:6" s="414" customFormat="1" x14ac:dyDescent="0.3">
      <c r="F1385" s="574"/>
    </row>
    <row r="1386" spans="6:6" s="414" customFormat="1" x14ac:dyDescent="0.3">
      <c r="F1386" s="574"/>
    </row>
    <row r="1387" spans="6:6" s="414" customFormat="1" x14ac:dyDescent="0.3">
      <c r="F1387" s="574"/>
    </row>
    <row r="1388" spans="6:6" s="414" customFormat="1" x14ac:dyDescent="0.3">
      <c r="F1388" s="574"/>
    </row>
    <row r="1389" spans="6:6" s="414" customFormat="1" x14ac:dyDescent="0.3">
      <c r="F1389" s="574"/>
    </row>
    <row r="1390" spans="6:6" s="414" customFormat="1" x14ac:dyDescent="0.3">
      <c r="F1390" s="574"/>
    </row>
    <row r="1391" spans="6:6" s="414" customFormat="1" x14ac:dyDescent="0.3">
      <c r="F1391" s="574"/>
    </row>
    <row r="1392" spans="6:6" s="414" customFormat="1" x14ac:dyDescent="0.3">
      <c r="F1392" s="574"/>
    </row>
    <row r="1393" spans="6:6" s="414" customFormat="1" x14ac:dyDescent="0.3">
      <c r="F1393" s="574"/>
    </row>
    <row r="1394" spans="6:6" s="414" customFormat="1" x14ac:dyDescent="0.3">
      <c r="F1394" s="574"/>
    </row>
    <row r="1395" spans="6:6" s="414" customFormat="1" x14ac:dyDescent="0.3">
      <c r="F1395" s="574"/>
    </row>
    <row r="1396" spans="6:6" s="414" customFormat="1" x14ac:dyDescent="0.3">
      <c r="F1396" s="574"/>
    </row>
    <row r="1397" spans="6:6" s="414" customFormat="1" x14ac:dyDescent="0.3">
      <c r="F1397" s="574"/>
    </row>
    <row r="1398" spans="6:6" s="414" customFormat="1" x14ac:dyDescent="0.3">
      <c r="F1398" s="574"/>
    </row>
    <row r="1399" spans="6:6" s="414" customFormat="1" x14ac:dyDescent="0.3">
      <c r="F1399" s="574"/>
    </row>
    <row r="1400" spans="6:6" s="414" customFormat="1" x14ac:dyDescent="0.3">
      <c r="F1400" s="574"/>
    </row>
    <row r="1401" spans="6:6" s="414" customFormat="1" x14ac:dyDescent="0.3">
      <c r="F1401" s="574"/>
    </row>
    <row r="1402" spans="6:6" s="414" customFormat="1" x14ac:dyDescent="0.3">
      <c r="F1402" s="574"/>
    </row>
    <row r="1403" spans="6:6" s="414" customFormat="1" x14ac:dyDescent="0.3">
      <c r="F1403" s="574"/>
    </row>
    <row r="1404" spans="6:6" s="414" customFormat="1" x14ac:dyDescent="0.3">
      <c r="F1404" s="574"/>
    </row>
    <row r="1405" spans="6:6" s="414" customFormat="1" x14ac:dyDescent="0.3">
      <c r="F1405" s="574"/>
    </row>
    <row r="1406" spans="6:6" s="414" customFormat="1" x14ac:dyDescent="0.3">
      <c r="F1406" s="574"/>
    </row>
    <row r="1407" spans="6:6" s="414" customFormat="1" x14ac:dyDescent="0.3">
      <c r="F1407" s="574"/>
    </row>
    <row r="1408" spans="6:6" s="414" customFormat="1" x14ac:dyDescent="0.3">
      <c r="F1408" s="574"/>
    </row>
    <row r="1409" spans="6:6" s="414" customFormat="1" x14ac:dyDescent="0.3">
      <c r="F1409" s="574"/>
    </row>
    <row r="1410" spans="6:6" s="414" customFormat="1" x14ac:dyDescent="0.3">
      <c r="F1410" s="574"/>
    </row>
    <row r="1411" spans="6:6" s="414" customFormat="1" x14ac:dyDescent="0.3">
      <c r="F1411" s="574"/>
    </row>
    <row r="1412" spans="6:6" s="414" customFormat="1" x14ac:dyDescent="0.3">
      <c r="F1412" s="574"/>
    </row>
    <row r="1413" spans="6:6" s="414" customFormat="1" x14ac:dyDescent="0.3">
      <c r="F1413" s="574"/>
    </row>
    <row r="1414" spans="6:6" s="414" customFormat="1" x14ac:dyDescent="0.3">
      <c r="F1414" s="574"/>
    </row>
    <row r="1415" spans="6:6" s="414" customFormat="1" x14ac:dyDescent="0.3">
      <c r="F1415" s="574"/>
    </row>
    <row r="1416" spans="6:6" s="414" customFormat="1" x14ac:dyDescent="0.3">
      <c r="F1416" s="574"/>
    </row>
    <row r="1417" spans="6:6" s="414" customFormat="1" x14ac:dyDescent="0.3">
      <c r="F1417" s="574"/>
    </row>
    <row r="1418" spans="6:6" s="414" customFormat="1" x14ac:dyDescent="0.3">
      <c r="F1418" s="574"/>
    </row>
    <row r="1419" spans="6:6" s="414" customFormat="1" x14ac:dyDescent="0.3">
      <c r="F1419" s="574"/>
    </row>
    <row r="1420" spans="6:6" s="414" customFormat="1" x14ac:dyDescent="0.3">
      <c r="F1420" s="574"/>
    </row>
    <row r="1421" spans="6:6" s="414" customFormat="1" x14ac:dyDescent="0.3">
      <c r="F1421" s="574"/>
    </row>
    <row r="1422" spans="6:6" s="414" customFormat="1" x14ac:dyDescent="0.3">
      <c r="F1422" s="574"/>
    </row>
    <row r="1423" spans="6:6" s="414" customFormat="1" x14ac:dyDescent="0.3">
      <c r="F1423" s="574"/>
    </row>
    <row r="1424" spans="6:6" s="414" customFormat="1" x14ac:dyDescent="0.3">
      <c r="F1424" s="574"/>
    </row>
    <row r="1425" spans="6:6" s="414" customFormat="1" x14ac:dyDescent="0.3">
      <c r="F1425" s="574"/>
    </row>
    <row r="1426" spans="6:6" s="414" customFormat="1" x14ac:dyDescent="0.3">
      <c r="F1426" s="574"/>
    </row>
    <row r="1427" spans="6:6" s="414" customFormat="1" x14ac:dyDescent="0.3">
      <c r="F1427" s="574"/>
    </row>
    <row r="1428" spans="6:6" s="414" customFormat="1" x14ac:dyDescent="0.3">
      <c r="F1428" s="574"/>
    </row>
    <row r="1429" spans="6:6" s="414" customFormat="1" x14ac:dyDescent="0.3">
      <c r="F1429" s="574"/>
    </row>
    <row r="1430" spans="6:6" s="414" customFormat="1" x14ac:dyDescent="0.3">
      <c r="F1430" s="574"/>
    </row>
    <row r="1431" spans="6:6" s="414" customFormat="1" x14ac:dyDescent="0.3">
      <c r="F1431" s="574"/>
    </row>
    <row r="1432" spans="6:6" s="414" customFormat="1" x14ac:dyDescent="0.3">
      <c r="F1432" s="574"/>
    </row>
    <row r="1433" spans="6:6" s="414" customFormat="1" x14ac:dyDescent="0.3">
      <c r="F1433" s="574"/>
    </row>
    <row r="1434" spans="6:6" s="414" customFormat="1" x14ac:dyDescent="0.3">
      <c r="F1434" s="574"/>
    </row>
    <row r="1435" spans="6:6" s="414" customFormat="1" x14ac:dyDescent="0.3">
      <c r="F1435" s="574"/>
    </row>
    <row r="1436" spans="6:6" s="414" customFormat="1" x14ac:dyDescent="0.3">
      <c r="F1436" s="574"/>
    </row>
    <row r="1437" spans="6:6" s="414" customFormat="1" x14ac:dyDescent="0.3">
      <c r="F1437" s="574"/>
    </row>
    <row r="1438" spans="6:6" s="414" customFormat="1" x14ac:dyDescent="0.3">
      <c r="F1438" s="574"/>
    </row>
    <row r="1439" spans="6:6" s="414" customFormat="1" x14ac:dyDescent="0.3">
      <c r="F1439" s="574"/>
    </row>
    <row r="1440" spans="6:6" s="414" customFormat="1" x14ac:dyDescent="0.3">
      <c r="F1440" s="574"/>
    </row>
    <row r="1441" spans="6:6" s="414" customFormat="1" x14ac:dyDescent="0.3">
      <c r="F1441" s="574"/>
    </row>
    <row r="1442" spans="6:6" s="414" customFormat="1" x14ac:dyDescent="0.3">
      <c r="F1442" s="574"/>
    </row>
    <row r="1443" spans="6:6" s="414" customFormat="1" x14ac:dyDescent="0.3">
      <c r="F1443" s="574"/>
    </row>
    <row r="1444" spans="6:6" s="414" customFormat="1" x14ac:dyDescent="0.3">
      <c r="F1444" s="574"/>
    </row>
    <row r="1445" spans="6:6" s="414" customFormat="1" x14ac:dyDescent="0.3">
      <c r="F1445" s="574"/>
    </row>
    <row r="1446" spans="6:6" s="414" customFormat="1" x14ac:dyDescent="0.3">
      <c r="F1446" s="574"/>
    </row>
    <row r="1447" spans="6:6" s="414" customFormat="1" x14ac:dyDescent="0.3">
      <c r="F1447" s="574"/>
    </row>
    <row r="1448" spans="6:6" s="414" customFormat="1" x14ac:dyDescent="0.3">
      <c r="F1448" s="574"/>
    </row>
    <row r="1449" spans="6:6" s="414" customFormat="1" x14ac:dyDescent="0.3">
      <c r="F1449" s="574"/>
    </row>
    <row r="1450" spans="6:6" s="414" customFormat="1" x14ac:dyDescent="0.3">
      <c r="F1450" s="574"/>
    </row>
    <row r="1451" spans="6:6" s="414" customFormat="1" x14ac:dyDescent="0.3">
      <c r="F1451" s="574"/>
    </row>
    <row r="1452" spans="6:6" s="414" customFormat="1" x14ac:dyDescent="0.3">
      <c r="F1452" s="574"/>
    </row>
    <row r="1453" spans="6:6" s="414" customFormat="1" x14ac:dyDescent="0.3">
      <c r="F1453" s="574"/>
    </row>
    <row r="1454" spans="6:6" s="414" customFormat="1" x14ac:dyDescent="0.3">
      <c r="F1454" s="574"/>
    </row>
    <row r="1455" spans="6:6" s="414" customFormat="1" x14ac:dyDescent="0.3">
      <c r="F1455" s="574"/>
    </row>
    <row r="1456" spans="6:6" s="414" customFormat="1" x14ac:dyDescent="0.3">
      <c r="F1456" s="574"/>
    </row>
    <row r="1457" spans="6:6" s="414" customFormat="1" x14ac:dyDescent="0.3">
      <c r="F1457" s="574"/>
    </row>
    <row r="1458" spans="6:6" s="414" customFormat="1" x14ac:dyDescent="0.3">
      <c r="F1458" s="574"/>
    </row>
    <row r="1459" spans="6:6" s="414" customFormat="1" x14ac:dyDescent="0.3">
      <c r="F1459" s="574"/>
    </row>
    <row r="1460" spans="6:6" s="414" customFormat="1" x14ac:dyDescent="0.3">
      <c r="F1460" s="574"/>
    </row>
    <row r="1461" spans="6:6" s="414" customFormat="1" x14ac:dyDescent="0.3">
      <c r="F1461" s="574"/>
    </row>
    <row r="1462" spans="6:6" s="414" customFormat="1" x14ac:dyDescent="0.3">
      <c r="F1462" s="574"/>
    </row>
    <row r="1463" spans="6:6" s="414" customFormat="1" x14ac:dyDescent="0.3">
      <c r="F1463" s="574"/>
    </row>
    <row r="1464" spans="6:6" s="414" customFormat="1" x14ac:dyDescent="0.3">
      <c r="F1464" s="574"/>
    </row>
    <row r="1465" spans="6:6" s="414" customFormat="1" x14ac:dyDescent="0.3">
      <c r="F1465" s="574"/>
    </row>
    <row r="1466" spans="6:6" s="414" customFormat="1" x14ac:dyDescent="0.3">
      <c r="F1466" s="574"/>
    </row>
    <row r="1467" spans="6:6" s="414" customFormat="1" x14ac:dyDescent="0.3">
      <c r="F1467" s="574"/>
    </row>
    <row r="1468" spans="6:6" s="414" customFormat="1" x14ac:dyDescent="0.3">
      <c r="F1468" s="574"/>
    </row>
    <row r="1469" spans="6:6" s="414" customFormat="1" x14ac:dyDescent="0.3">
      <c r="F1469" s="574"/>
    </row>
    <row r="1470" spans="6:6" s="414" customFormat="1" x14ac:dyDescent="0.3">
      <c r="F1470" s="574"/>
    </row>
    <row r="1471" spans="6:6" s="414" customFormat="1" x14ac:dyDescent="0.3">
      <c r="F1471" s="574"/>
    </row>
    <row r="1472" spans="6:6" s="414" customFormat="1" x14ac:dyDescent="0.3">
      <c r="F1472" s="574"/>
    </row>
    <row r="1473" spans="6:6" s="414" customFormat="1" x14ac:dyDescent="0.3">
      <c r="F1473" s="574"/>
    </row>
    <row r="1474" spans="6:6" s="414" customFormat="1" x14ac:dyDescent="0.3">
      <c r="F1474" s="574"/>
    </row>
    <row r="1475" spans="6:6" s="414" customFormat="1" x14ac:dyDescent="0.3">
      <c r="F1475" s="574"/>
    </row>
    <row r="1476" spans="6:6" s="414" customFormat="1" x14ac:dyDescent="0.3">
      <c r="F1476" s="574"/>
    </row>
    <row r="1477" spans="6:6" s="414" customFormat="1" x14ac:dyDescent="0.3">
      <c r="F1477" s="574"/>
    </row>
    <row r="1478" spans="6:6" s="414" customFormat="1" x14ac:dyDescent="0.3">
      <c r="F1478" s="574"/>
    </row>
    <row r="1479" spans="6:6" s="414" customFormat="1" x14ac:dyDescent="0.3">
      <c r="F1479" s="574"/>
    </row>
    <row r="1480" spans="6:6" s="414" customFormat="1" x14ac:dyDescent="0.3">
      <c r="F1480" s="574"/>
    </row>
    <row r="1481" spans="6:6" s="414" customFormat="1" x14ac:dyDescent="0.3">
      <c r="F1481" s="574"/>
    </row>
    <row r="1482" spans="6:6" s="414" customFormat="1" x14ac:dyDescent="0.3">
      <c r="F1482" s="574"/>
    </row>
    <row r="1483" spans="6:6" s="414" customFormat="1" x14ac:dyDescent="0.3">
      <c r="F1483" s="574"/>
    </row>
    <row r="1484" spans="6:6" s="414" customFormat="1" x14ac:dyDescent="0.3">
      <c r="F1484" s="574"/>
    </row>
    <row r="1485" spans="6:6" s="414" customFormat="1" x14ac:dyDescent="0.3">
      <c r="F1485" s="574"/>
    </row>
    <row r="1486" spans="6:6" s="414" customFormat="1" x14ac:dyDescent="0.3">
      <c r="F1486" s="574"/>
    </row>
    <row r="1487" spans="6:6" s="414" customFormat="1" x14ac:dyDescent="0.3">
      <c r="F1487" s="574"/>
    </row>
    <row r="1488" spans="6:6" s="414" customFormat="1" x14ac:dyDescent="0.3">
      <c r="F1488" s="574"/>
    </row>
    <row r="1489" spans="6:6" s="414" customFormat="1" x14ac:dyDescent="0.3">
      <c r="F1489" s="574"/>
    </row>
    <row r="1490" spans="6:6" s="414" customFormat="1" x14ac:dyDescent="0.3">
      <c r="F1490" s="574"/>
    </row>
    <row r="1491" spans="6:6" s="414" customFormat="1" x14ac:dyDescent="0.3">
      <c r="F1491" s="574"/>
    </row>
    <row r="1492" spans="6:6" s="414" customFormat="1" x14ac:dyDescent="0.3">
      <c r="F1492" s="574"/>
    </row>
    <row r="1493" spans="6:6" s="414" customFormat="1" x14ac:dyDescent="0.3">
      <c r="F1493" s="574"/>
    </row>
    <row r="1494" spans="6:6" s="414" customFormat="1" x14ac:dyDescent="0.3">
      <c r="F1494" s="574"/>
    </row>
    <row r="1495" spans="6:6" s="414" customFormat="1" x14ac:dyDescent="0.3">
      <c r="F1495" s="574"/>
    </row>
    <row r="1496" spans="6:6" s="414" customFormat="1" x14ac:dyDescent="0.3">
      <c r="F1496" s="574"/>
    </row>
    <row r="1497" spans="6:6" s="414" customFormat="1" x14ac:dyDescent="0.3">
      <c r="F1497" s="574"/>
    </row>
    <row r="1498" spans="6:6" s="414" customFormat="1" x14ac:dyDescent="0.3">
      <c r="F1498" s="574"/>
    </row>
    <row r="1499" spans="6:6" s="414" customFormat="1" x14ac:dyDescent="0.3">
      <c r="F1499" s="574"/>
    </row>
    <row r="1500" spans="6:6" s="414" customFormat="1" x14ac:dyDescent="0.3">
      <c r="F1500" s="574"/>
    </row>
    <row r="1501" spans="6:6" s="414" customFormat="1" x14ac:dyDescent="0.3">
      <c r="F1501" s="574"/>
    </row>
    <row r="1502" spans="6:6" s="414" customFormat="1" x14ac:dyDescent="0.3">
      <c r="F1502" s="574"/>
    </row>
    <row r="1503" spans="6:6" s="414" customFormat="1" x14ac:dyDescent="0.3">
      <c r="F1503" s="574"/>
    </row>
    <row r="1504" spans="6:6" s="414" customFormat="1" x14ac:dyDescent="0.3">
      <c r="F1504" s="574"/>
    </row>
    <row r="1505" spans="6:6" s="414" customFormat="1" x14ac:dyDescent="0.3">
      <c r="F1505" s="574"/>
    </row>
    <row r="1506" spans="6:6" s="414" customFormat="1" x14ac:dyDescent="0.3">
      <c r="F1506" s="574"/>
    </row>
    <row r="1507" spans="6:6" s="414" customFormat="1" x14ac:dyDescent="0.3">
      <c r="F1507" s="574"/>
    </row>
    <row r="1508" spans="6:6" s="414" customFormat="1" x14ac:dyDescent="0.3">
      <c r="F1508" s="574"/>
    </row>
    <row r="1509" spans="6:6" s="414" customFormat="1" x14ac:dyDescent="0.3">
      <c r="F1509" s="574"/>
    </row>
    <row r="1510" spans="6:6" s="414" customFormat="1" x14ac:dyDescent="0.3">
      <c r="F1510" s="574"/>
    </row>
    <row r="1511" spans="6:6" s="414" customFormat="1" x14ac:dyDescent="0.3">
      <c r="F1511" s="574"/>
    </row>
    <row r="1512" spans="6:6" s="414" customFormat="1" x14ac:dyDescent="0.3">
      <c r="F1512" s="574"/>
    </row>
    <row r="1513" spans="6:6" s="414" customFormat="1" x14ac:dyDescent="0.3">
      <c r="F1513" s="574"/>
    </row>
    <row r="1514" spans="6:6" s="414" customFormat="1" x14ac:dyDescent="0.3">
      <c r="F1514" s="574"/>
    </row>
    <row r="1515" spans="6:6" s="414" customFormat="1" x14ac:dyDescent="0.3">
      <c r="F1515" s="574"/>
    </row>
    <row r="1516" spans="6:6" s="414" customFormat="1" x14ac:dyDescent="0.3">
      <c r="F1516" s="574"/>
    </row>
    <row r="1517" spans="6:6" s="414" customFormat="1" x14ac:dyDescent="0.3">
      <c r="F1517" s="574"/>
    </row>
    <row r="1518" spans="6:6" s="414" customFormat="1" x14ac:dyDescent="0.3">
      <c r="F1518" s="574"/>
    </row>
    <row r="1519" spans="6:6" s="414" customFormat="1" x14ac:dyDescent="0.3">
      <c r="F1519" s="574"/>
    </row>
    <row r="1520" spans="6:6" s="414" customFormat="1" x14ac:dyDescent="0.3">
      <c r="F1520" s="574"/>
    </row>
    <row r="1521" spans="6:6" s="414" customFormat="1" x14ac:dyDescent="0.3">
      <c r="F1521" s="574"/>
    </row>
    <row r="1522" spans="6:6" s="414" customFormat="1" x14ac:dyDescent="0.3">
      <c r="F1522" s="574"/>
    </row>
    <row r="1523" spans="6:6" s="414" customFormat="1" x14ac:dyDescent="0.3">
      <c r="F1523" s="574"/>
    </row>
    <row r="1524" spans="6:6" s="414" customFormat="1" x14ac:dyDescent="0.3">
      <c r="F1524" s="574"/>
    </row>
    <row r="1525" spans="6:6" s="414" customFormat="1" x14ac:dyDescent="0.3">
      <c r="F1525" s="574"/>
    </row>
    <row r="1526" spans="6:6" s="414" customFormat="1" x14ac:dyDescent="0.3">
      <c r="F1526" s="574"/>
    </row>
    <row r="1527" spans="6:6" s="414" customFormat="1" x14ac:dyDescent="0.3">
      <c r="F1527" s="574"/>
    </row>
    <row r="1528" spans="6:6" s="414" customFormat="1" x14ac:dyDescent="0.3">
      <c r="F1528" s="574"/>
    </row>
    <row r="1529" spans="6:6" s="414" customFormat="1" x14ac:dyDescent="0.3">
      <c r="F1529" s="574"/>
    </row>
    <row r="1530" spans="6:6" s="414" customFormat="1" x14ac:dyDescent="0.3">
      <c r="F1530" s="574"/>
    </row>
    <row r="1531" spans="6:6" s="414" customFormat="1" x14ac:dyDescent="0.3">
      <c r="F1531" s="574"/>
    </row>
    <row r="1532" spans="6:6" s="414" customFormat="1" x14ac:dyDescent="0.3">
      <c r="F1532" s="574"/>
    </row>
    <row r="1533" spans="6:6" s="414" customFormat="1" x14ac:dyDescent="0.3">
      <c r="F1533" s="574"/>
    </row>
    <row r="1534" spans="6:6" s="414" customFormat="1" x14ac:dyDescent="0.3">
      <c r="F1534" s="574"/>
    </row>
    <row r="1535" spans="6:6" s="414" customFormat="1" x14ac:dyDescent="0.3">
      <c r="F1535" s="574"/>
    </row>
    <row r="1536" spans="6:6" s="414" customFormat="1" x14ac:dyDescent="0.3">
      <c r="F1536" s="574"/>
    </row>
    <row r="1537" spans="6:6" s="414" customFormat="1" x14ac:dyDescent="0.3">
      <c r="F1537" s="574"/>
    </row>
    <row r="1538" spans="6:6" s="414" customFormat="1" x14ac:dyDescent="0.3">
      <c r="F1538" s="574"/>
    </row>
    <row r="1539" spans="6:6" s="414" customFormat="1" x14ac:dyDescent="0.3">
      <c r="F1539" s="574"/>
    </row>
    <row r="1540" spans="6:6" s="414" customFormat="1" x14ac:dyDescent="0.3">
      <c r="F1540" s="574"/>
    </row>
    <row r="1541" spans="6:6" s="414" customFormat="1" x14ac:dyDescent="0.3">
      <c r="F1541" s="574"/>
    </row>
    <row r="1542" spans="6:6" s="414" customFormat="1" x14ac:dyDescent="0.3">
      <c r="F1542" s="574"/>
    </row>
    <row r="1543" spans="6:6" s="414" customFormat="1" x14ac:dyDescent="0.3">
      <c r="F1543" s="574"/>
    </row>
    <row r="1544" spans="6:6" s="414" customFormat="1" x14ac:dyDescent="0.3">
      <c r="F1544" s="574"/>
    </row>
    <row r="1545" spans="6:6" s="414" customFormat="1" x14ac:dyDescent="0.3">
      <c r="F1545" s="574"/>
    </row>
    <row r="1546" spans="6:6" s="414" customFormat="1" x14ac:dyDescent="0.3">
      <c r="F1546" s="574"/>
    </row>
    <row r="1547" spans="6:6" s="414" customFormat="1" x14ac:dyDescent="0.3">
      <c r="F1547" s="574"/>
    </row>
    <row r="1548" spans="6:6" s="414" customFormat="1" x14ac:dyDescent="0.3">
      <c r="F1548" s="574"/>
    </row>
    <row r="1549" spans="6:6" s="414" customFormat="1" x14ac:dyDescent="0.3">
      <c r="F1549" s="574"/>
    </row>
    <row r="1550" spans="6:6" s="414" customFormat="1" x14ac:dyDescent="0.3">
      <c r="F1550" s="574"/>
    </row>
    <row r="1551" spans="6:6" s="414" customFormat="1" x14ac:dyDescent="0.3">
      <c r="F1551" s="574"/>
    </row>
    <row r="1552" spans="6:6" s="414" customFormat="1" x14ac:dyDescent="0.3">
      <c r="F1552" s="574"/>
    </row>
    <row r="1553" spans="6:6" s="414" customFormat="1" x14ac:dyDescent="0.3">
      <c r="F1553" s="574"/>
    </row>
    <row r="1554" spans="6:6" s="414" customFormat="1" x14ac:dyDescent="0.3">
      <c r="F1554" s="574"/>
    </row>
    <row r="1555" spans="6:6" s="414" customFormat="1" x14ac:dyDescent="0.3">
      <c r="F1555" s="574"/>
    </row>
    <row r="1556" spans="6:6" s="414" customFormat="1" x14ac:dyDescent="0.3">
      <c r="F1556" s="574"/>
    </row>
    <row r="1557" spans="6:6" s="414" customFormat="1" x14ac:dyDescent="0.3">
      <c r="F1557" s="574"/>
    </row>
    <row r="1558" spans="6:6" s="414" customFormat="1" x14ac:dyDescent="0.3">
      <c r="F1558" s="574"/>
    </row>
    <row r="1559" spans="6:6" s="414" customFormat="1" x14ac:dyDescent="0.3">
      <c r="F1559" s="574"/>
    </row>
    <row r="1560" spans="6:6" s="414" customFormat="1" x14ac:dyDescent="0.3">
      <c r="F1560" s="574"/>
    </row>
    <row r="1561" spans="6:6" s="414" customFormat="1" x14ac:dyDescent="0.3">
      <c r="F1561" s="574"/>
    </row>
    <row r="1562" spans="6:6" s="414" customFormat="1" x14ac:dyDescent="0.3">
      <c r="F1562" s="574"/>
    </row>
    <row r="1563" spans="6:6" s="414" customFormat="1" x14ac:dyDescent="0.3">
      <c r="F1563" s="574"/>
    </row>
    <row r="1564" spans="6:6" s="414" customFormat="1" x14ac:dyDescent="0.3">
      <c r="F1564" s="574"/>
    </row>
    <row r="1565" spans="6:6" s="414" customFormat="1" x14ac:dyDescent="0.3">
      <c r="F1565" s="574"/>
    </row>
    <row r="1566" spans="6:6" s="414" customFormat="1" x14ac:dyDescent="0.3">
      <c r="F1566" s="574"/>
    </row>
    <row r="1567" spans="6:6" s="414" customFormat="1" x14ac:dyDescent="0.3">
      <c r="F1567" s="574"/>
    </row>
    <row r="1568" spans="6:6" s="414" customFormat="1" x14ac:dyDescent="0.3">
      <c r="F1568" s="574"/>
    </row>
    <row r="1569" spans="6:6" s="414" customFormat="1" x14ac:dyDescent="0.3">
      <c r="F1569" s="574"/>
    </row>
    <row r="1570" spans="6:6" s="414" customFormat="1" x14ac:dyDescent="0.3">
      <c r="F1570" s="574"/>
    </row>
    <row r="1571" spans="6:6" s="414" customFormat="1" x14ac:dyDescent="0.3">
      <c r="F1571" s="574"/>
    </row>
    <row r="1572" spans="6:6" s="414" customFormat="1" x14ac:dyDescent="0.3">
      <c r="F1572" s="574"/>
    </row>
    <row r="1573" spans="6:6" s="414" customFormat="1" x14ac:dyDescent="0.3">
      <c r="F1573" s="574"/>
    </row>
    <row r="1574" spans="6:6" s="414" customFormat="1" x14ac:dyDescent="0.3">
      <c r="F1574" s="574"/>
    </row>
    <row r="1575" spans="6:6" s="414" customFormat="1" x14ac:dyDescent="0.3">
      <c r="F1575" s="574"/>
    </row>
    <row r="1576" spans="6:6" s="414" customFormat="1" x14ac:dyDescent="0.3">
      <c r="F1576" s="574"/>
    </row>
    <row r="1577" spans="6:6" s="414" customFormat="1" x14ac:dyDescent="0.3">
      <c r="F1577" s="574"/>
    </row>
    <row r="1578" spans="6:6" s="414" customFormat="1" x14ac:dyDescent="0.3">
      <c r="F1578" s="574"/>
    </row>
    <row r="1579" spans="6:6" s="414" customFormat="1" x14ac:dyDescent="0.3">
      <c r="F1579" s="574"/>
    </row>
    <row r="1580" spans="6:6" s="414" customFormat="1" x14ac:dyDescent="0.3">
      <c r="F1580" s="574"/>
    </row>
    <row r="1581" spans="6:6" s="414" customFormat="1" x14ac:dyDescent="0.3">
      <c r="F1581" s="574"/>
    </row>
    <row r="1582" spans="6:6" s="414" customFormat="1" x14ac:dyDescent="0.3">
      <c r="F1582" s="574"/>
    </row>
    <row r="1583" spans="6:6" s="414" customFormat="1" x14ac:dyDescent="0.3">
      <c r="F1583" s="574"/>
    </row>
    <row r="1584" spans="6:6" s="414" customFormat="1" x14ac:dyDescent="0.3">
      <c r="F1584" s="574"/>
    </row>
    <row r="1585" spans="6:6" s="414" customFormat="1" x14ac:dyDescent="0.3">
      <c r="F1585" s="574"/>
    </row>
    <row r="1586" spans="6:6" s="414" customFormat="1" x14ac:dyDescent="0.3">
      <c r="F1586" s="574"/>
    </row>
    <row r="1587" spans="6:6" s="414" customFormat="1" x14ac:dyDescent="0.3">
      <c r="F1587" s="574"/>
    </row>
    <row r="1588" spans="6:6" s="414" customFormat="1" x14ac:dyDescent="0.3">
      <c r="F1588" s="574"/>
    </row>
    <row r="1589" spans="6:6" s="414" customFormat="1" x14ac:dyDescent="0.3">
      <c r="F1589" s="574"/>
    </row>
    <row r="1590" spans="6:6" s="414" customFormat="1" x14ac:dyDescent="0.3">
      <c r="F1590" s="574"/>
    </row>
    <row r="1591" spans="6:6" s="414" customFormat="1" x14ac:dyDescent="0.3">
      <c r="F1591" s="574"/>
    </row>
    <row r="1592" spans="6:6" s="414" customFormat="1" x14ac:dyDescent="0.3">
      <c r="F1592" s="574"/>
    </row>
    <row r="1593" spans="6:6" s="414" customFormat="1" x14ac:dyDescent="0.3">
      <c r="F1593" s="574"/>
    </row>
    <row r="1594" spans="6:6" s="414" customFormat="1" x14ac:dyDescent="0.3">
      <c r="F1594" s="574"/>
    </row>
    <row r="1595" spans="6:6" s="414" customFormat="1" x14ac:dyDescent="0.3">
      <c r="F1595" s="574"/>
    </row>
    <row r="1596" spans="6:6" s="414" customFormat="1" x14ac:dyDescent="0.3">
      <c r="F1596" s="574"/>
    </row>
    <row r="1597" spans="6:6" s="414" customFormat="1" x14ac:dyDescent="0.3">
      <c r="F1597" s="574"/>
    </row>
    <row r="1598" spans="6:6" s="414" customFormat="1" x14ac:dyDescent="0.3">
      <c r="F1598" s="574"/>
    </row>
    <row r="1599" spans="6:6" s="414" customFormat="1" x14ac:dyDescent="0.3">
      <c r="F1599" s="574"/>
    </row>
    <row r="1600" spans="6:6" s="414" customFormat="1" x14ac:dyDescent="0.3">
      <c r="F1600" s="574"/>
    </row>
    <row r="1601" spans="6:6" s="414" customFormat="1" x14ac:dyDescent="0.3">
      <c r="F1601" s="574"/>
    </row>
    <row r="1602" spans="6:6" s="414" customFormat="1" x14ac:dyDescent="0.3">
      <c r="F1602" s="574"/>
    </row>
    <row r="1603" spans="6:6" s="414" customFormat="1" x14ac:dyDescent="0.3">
      <c r="F1603" s="574"/>
    </row>
    <row r="1604" spans="6:6" s="414" customFormat="1" x14ac:dyDescent="0.3">
      <c r="F1604" s="574"/>
    </row>
    <row r="1605" spans="6:6" s="414" customFormat="1" x14ac:dyDescent="0.3">
      <c r="F1605" s="574"/>
    </row>
    <row r="1606" spans="6:6" s="414" customFormat="1" x14ac:dyDescent="0.3">
      <c r="F1606" s="574"/>
    </row>
    <row r="1607" spans="6:6" s="414" customFormat="1" x14ac:dyDescent="0.3">
      <c r="F1607" s="574"/>
    </row>
    <row r="1608" spans="6:6" s="414" customFormat="1" x14ac:dyDescent="0.3">
      <c r="F1608" s="574"/>
    </row>
    <row r="1609" spans="6:6" s="414" customFormat="1" x14ac:dyDescent="0.3">
      <c r="F1609" s="574"/>
    </row>
    <row r="1610" spans="6:6" s="414" customFormat="1" x14ac:dyDescent="0.3">
      <c r="F1610" s="574"/>
    </row>
    <row r="1611" spans="6:6" s="414" customFormat="1" x14ac:dyDescent="0.3">
      <c r="F1611" s="574"/>
    </row>
    <row r="1612" spans="6:6" s="414" customFormat="1" x14ac:dyDescent="0.3">
      <c r="F1612" s="574"/>
    </row>
    <row r="1613" spans="6:6" s="414" customFormat="1" x14ac:dyDescent="0.3">
      <c r="F1613" s="574"/>
    </row>
    <row r="1614" spans="6:6" s="414" customFormat="1" x14ac:dyDescent="0.3">
      <c r="F1614" s="574"/>
    </row>
    <row r="1615" spans="6:6" s="414" customFormat="1" x14ac:dyDescent="0.3">
      <c r="F1615" s="574"/>
    </row>
    <row r="1616" spans="6:6" s="414" customFormat="1" x14ac:dyDescent="0.3">
      <c r="F1616" s="574"/>
    </row>
    <row r="1617" spans="6:6" s="414" customFormat="1" x14ac:dyDescent="0.3">
      <c r="F1617" s="574"/>
    </row>
    <row r="1618" spans="6:6" s="414" customFormat="1" x14ac:dyDescent="0.3">
      <c r="F1618" s="574"/>
    </row>
    <row r="1619" spans="6:6" s="414" customFormat="1" x14ac:dyDescent="0.3">
      <c r="F1619" s="574"/>
    </row>
    <row r="1620" spans="6:6" s="414" customFormat="1" x14ac:dyDescent="0.3">
      <c r="F1620" s="574"/>
    </row>
    <row r="1621" spans="6:6" s="414" customFormat="1" x14ac:dyDescent="0.3">
      <c r="F1621" s="574"/>
    </row>
    <row r="1622" spans="6:6" s="414" customFormat="1" x14ac:dyDescent="0.3">
      <c r="F1622" s="574"/>
    </row>
    <row r="1623" spans="6:6" s="414" customFormat="1" x14ac:dyDescent="0.3">
      <c r="F1623" s="574"/>
    </row>
    <row r="1624" spans="6:6" s="414" customFormat="1" x14ac:dyDescent="0.3">
      <c r="F1624" s="574"/>
    </row>
    <row r="1625" spans="6:6" s="414" customFormat="1" x14ac:dyDescent="0.3">
      <c r="F1625" s="574"/>
    </row>
    <row r="1626" spans="6:6" s="414" customFormat="1" x14ac:dyDescent="0.3">
      <c r="F1626" s="574"/>
    </row>
    <row r="1627" spans="6:6" s="414" customFormat="1" x14ac:dyDescent="0.3">
      <c r="F1627" s="574"/>
    </row>
    <row r="1628" spans="6:6" s="414" customFormat="1" x14ac:dyDescent="0.3">
      <c r="F1628" s="574"/>
    </row>
    <row r="1629" spans="6:6" s="414" customFormat="1" x14ac:dyDescent="0.3">
      <c r="F1629" s="574"/>
    </row>
    <row r="1630" spans="6:6" s="414" customFormat="1" x14ac:dyDescent="0.3">
      <c r="F1630" s="574"/>
    </row>
    <row r="1631" spans="6:6" s="414" customFormat="1" x14ac:dyDescent="0.3">
      <c r="F1631" s="574"/>
    </row>
    <row r="1632" spans="6:6" s="414" customFormat="1" x14ac:dyDescent="0.3">
      <c r="F1632" s="574"/>
    </row>
    <row r="1633" spans="6:6" s="414" customFormat="1" x14ac:dyDescent="0.3">
      <c r="F1633" s="574"/>
    </row>
    <row r="1634" spans="6:6" s="414" customFormat="1" x14ac:dyDescent="0.3">
      <c r="F1634" s="574"/>
    </row>
    <row r="1635" spans="6:6" s="414" customFormat="1" x14ac:dyDescent="0.3">
      <c r="F1635" s="574"/>
    </row>
    <row r="1636" spans="6:6" s="414" customFormat="1" x14ac:dyDescent="0.3">
      <c r="F1636" s="574"/>
    </row>
    <row r="1637" spans="6:6" s="414" customFormat="1" x14ac:dyDescent="0.3">
      <c r="F1637" s="574"/>
    </row>
    <row r="1638" spans="6:6" s="414" customFormat="1" x14ac:dyDescent="0.3">
      <c r="F1638" s="574"/>
    </row>
    <row r="1639" spans="6:6" s="414" customFormat="1" x14ac:dyDescent="0.3">
      <c r="F1639" s="574"/>
    </row>
    <row r="1640" spans="6:6" s="414" customFormat="1" x14ac:dyDescent="0.3">
      <c r="F1640" s="574"/>
    </row>
    <row r="1641" spans="6:6" s="414" customFormat="1" x14ac:dyDescent="0.3">
      <c r="F1641" s="574"/>
    </row>
    <row r="1642" spans="6:6" s="414" customFormat="1" x14ac:dyDescent="0.3">
      <c r="F1642" s="574"/>
    </row>
    <row r="1643" spans="6:6" s="414" customFormat="1" x14ac:dyDescent="0.3">
      <c r="F1643" s="574"/>
    </row>
    <row r="1644" spans="6:6" s="414" customFormat="1" x14ac:dyDescent="0.3">
      <c r="F1644" s="574"/>
    </row>
  </sheetData>
  <sheetProtection algorithmName="SHA-512" hashValue="ZNdnlLWD5tF+U544aAvsQhEMNK7Zs/ThPsKaC7kd+ribJEn2uAWSaDgYRFZdSukKD+0wUxmTok81oLfkOhbcAA==" saltValue="eVPxz+fQqKYTDTzsVDRtbw==" spinCount="100000" sheet="1" selectLockedCells="1"/>
  <mergeCells count="8">
    <mergeCell ref="F8:H8"/>
    <mergeCell ref="B11:J11"/>
    <mergeCell ref="B12:F12"/>
    <mergeCell ref="B13:E13"/>
    <mergeCell ref="F13:F16"/>
    <mergeCell ref="G13:J13"/>
    <mergeCell ref="G14:H14"/>
    <mergeCell ref="I14:J14"/>
  </mergeCells>
  <printOptions horizontalCentered="1"/>
  <pageMargins left="0.70866141732283472" right="0.19685039370078741" top="0.59055118110236227" bottom="0.98425196850393704" header="0.51181102362204722" footer="0.51181102362204722"/>
  <pageSetup paperSize="9" scale="71" orientation="portrait" r:id="rId1"/>
  <headerFooter alignWithMargins="0"/>
  <ignoredErrors>
    <ignoredError sqref="G22:J33" unlockedFormula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U1754"/>
  <sheetViews>
    <sheetView topLeftCell="A31" zoomScale="75" workbookViewId="0">
      <selection activeCell="P44" sqref="P44"/>
    </sheetView>
  </sheetViews>
  <sheetFormatPr baseColWidth="10" defaultColWidth="12" defaultRowHeight="15.6" x14ac:dyDescent="0.3"/>
  <cols>
    <col min="1" max="1" width="6.109375" style="414" customWidth="1"/>
    <col min="2" max="2" width="6.6640625" style="994" customWidth="1"/>
    <col min="3" max="3" width="7" style="994" customWidth="1"/>
    <col min="4" max="4" width="22.88671875" style="994" customWidth="1"/>
    <col min="5" max="5" width="1.5546875" style="994" customWidth="1"/>
    <col min="6" max="6" width="12" style="994"/>
    <col min="7" max="7" width="11.5546875" style="994" customWidth="1"/>
    <col min="8" max="8" width="20.6640625" style="994" customWidth="1"/>
    <col min="9" max="9" width="2.33203125" style="994" customWidth="1"/>
    <col min="10" max="11" width="20.6640625" style="994" customWidth="1"/>
    <col min="12" max="12" width="5.5546875" style="994" bestFit="1" customWidth="1"/>
    <col min="13" max="13" width="16.44140625" style="994" customWidth="1"/>
    <col min="14" max="16" width="20.6640625" style="994" customWidth="1"/>
    <col min="17" max="257" width="12" style="414"/>
    <col min="258" max="258" width="6.6640625" style="414" customWidth="1"/>
    <col min="259" max="259" width="7" style="414" customWidth="1"/>
    <col min="260" max="260" width="22.88671875" style="414" customWidth="1"/>
    <col min="261" max="261" width="1.5546875" style="414" customWidth="1"/>
    <col min="262" max="262" width="12" style="414"/>
    <col min="263" max="263" width="4.33203125" style="414" customWidth="1"/>
    <col min="264" max="264" width="20.6640625" style="414" customWidth="1"/>
    <col min="265" max="265" width="2.33203125" style="414" customWidth="1"/>
    <col min="266" max="267" width="20.6640625" style="414" customWidth="1"/>
    <col min="268" max="268" width="5.5546875" style="414" bestFit="1" customWidth="1"/>
    <col min="269" max="269" width="16.44140625" style="414" customWidth="1"/>
    <col min="270" max="272" width="20.6640625" style="414" customWidth="1"/>
    <col min="273" max="513" width="12" style="414"/>
    <col min="514" max="514" width="6.6640625" style="414" customWidth="1"/>
    <col min="515" max="515" width="7" style="414" customWidth="1"/>
    <col min="516" max="516" width="22.88671875" style="414" customWidth="1"/>
    <col min="517" max="517" width="1.5546875" style="414" customWidth="1"/>
    <col min="518" max="518" width="12" style="414"/>
    <col min="519" max="519" width="4.33203125" style="414" customWidth="1"/>
    <col min="520" max="520" width="20.6640625" style="414" customWidth="1"/>
    <col min="521" max="521" width="2.33203125" style="414" customWidth="1"/>
    <col min="522" max="523" width="20.6640625" style="414" customWidth="1"/>
    <col min="524" max="524" width="5.5546875" style="414" bestFit="1" customWidth="1"/>
    <col min="525" max="525" width="16.44140625" style="414" customWidth="1"/>
    <col min="526" max="528" width="20.6640625" style="414" customWidth="1"/>
    <col min="529" max="769" width="12" style="414"/>
    <col min="770" max="770" width="6.6640625" style="414" customWidth="1"/>
    <col min="771" max="771" width="7" style="414" customWidth="1"/>
    <col min="772" max="772" width="22.88671875" style="414" customWidth="1"/>
    <col min="773" max="773" width="1.5546875" style="414" customWidth="1"/>
    <col min="774" max="774" width="12" style="414"/>
    <col min="775" max="775" width="4.33203125" style="414" customWidth="1"/>
    <col min="776" max="776" width="20.6640625" style="414" customWidth="1"/>
    <col min="777" max="777" width="2.33203125" style="414" customWidth="1"/>
    <col min="778" max="779" width="20.6640625" style="414" customWidth="1"/>
    <col min="780" max="780" width="5.5546875" style="414" bestFit="1" customWidth="1"/>
    <col min="781" max="781" width="16.44140625" style="414" customWidth="1"/>
    <col min="782" max="784" width="20.6640625" style="414" customWidth="1"/>
    <col min="785" max="1025" width="12" style="414"/>
    <col min="1026" max="1026" width="6.6640625" style="414" customWidth="1"/>
    <col min="1027" max="1027" width="7" style="414" customWidth="1"/>
    <col min="1028" max="1028" width="22.88671875" style="414" customWidth="1"/>
    <col min="1029" max="1029" width="1.5546875" style="414" customWidth="1"/>
    <col min="1030" max="1030" width="12" style="414"/>
    <col min="1031" max="1031" width="4.33203125" style="414" customWidth="1"/>
    <col min="1032" max="1032" width="20.6640625" style="414" customWidth="1"/>
    <col min="1033" max="1033" width="2.33203125" style="414" customWidth="1"/>
    <col min="1034" max="1035" width="20.6640625" style="414" customWidth="1"/>
    <col min="1036" max="1036" width="5.5546875" style="414" bestFit="1" customWidth="1"/>
    <col min="1037" max="1037" width="16.44140625" style="414" customWidth="1"/>
    <col min="1038" max="1040" width="20.6640625" style="414" customWidth="1"/>
    <col min="1041" max="1281" width="12" style="414"/>
    <col min="1282" max="1282" width="6.6640625" style="414" customWidth="1"/>
    <col min="1283" max="1283" width="7" style="414" customWidth="1"/>
    <col min="1284" max="1284" width="22.88671875" style="414" customWidth="1"/>
    <col min="1285" max="1285" width="1.5546875" style="414" customWidth="1"/>
    <col min="1286" max="1286" width="12" style="414"/>
    <col min="1287" max="1287" width="4.33203125" style="414" customWidth="1"/>
    <col min="1288" max="1288" width="20.6640625" style="414" customWidth="1"/>
    <col min="1289" max="1289" width="2.33203125" style="414" customWidth="1"/>
    <col min="1290" max="1291" width="20.6640625" style="414" customWidth="1"/>
    <col min="1292" max="1292" width="5.5546875" style="414" bestFit="1" customWidth="1"/>
    <col min="1293" max="1293" width="16.44140625" style="414" customWidth="1"/>
    <col min="1294" max="1296" width="20.6640625" style="414" customWidth="1"/>
    <col min="1297" max="1537" width="12" style="414"/>
    <col min="1538" max="1538" width="6.6640625" style="414" customWidth="1"/>
    <col min="1539" max="1539" width="7" style="414" customWidth="1"/>
    <col min="1540" max="1540" width="22.88671875" style="414" customWidth="1"/>
    <col min="1541" max="1541" width="1.5546875" style="414" customWidth="1"/>
    <col min="1542" max="1542" width="12" style="414"/>
    <col min="1543" max="1543" width="4.33203125" style="414" customWidth="1"/>
    <col min="1544" max="1544" width="20.6640625" style="414" customWidth="1"/>
    <col min="1545" max="1545" width="2.33203125" style="414" customWidth="1"/>
    <col min="1546" max="1547" width="20.6640625" style="414" customWidth="1"/>
    <col min="1548" max="1548" width="5.5546875" style="414" bestFit="1" customWidth="1"/>
    <col min="1549" max="1549" width="16.44140625" style="414" customWidth="1"/>
    <col min="1550" max="1552" width="20.6640625" style="414" customWidth="1"/>
    <col min="1553" max="1793" width="12" style="414"/>
    <col min="1794" max="1794" width="6.6640625" style="414" customWidth="1"/>
    <col min="1795" max="1795" width="7" style="414" customWidth="1"/>
    <col min="1796" max="1796" width="22.88671875" style="414" customWidth="1"/>
    <col min="1797" max="1797" width="1.5546875" style="414" customWidth="1"/>
    <col min="1798" max="1798" width="12" style="414"/>
    <col min="1799" max="1799" width="4.33203125" style="414" customWidth="1"/>
    <col min="1800" max="1800" width="20.6640625" style="414" customWidth="1"/>
    <col min="1801" max="1801" width="2.33203125" style="414" customWidth="1"/>
    <col min="1802" max="1803" width="20.6640625" style="414" customWidth="1"/>
    <col min="1804" max="1804" width="5.5546875" style="414" bestFit="1" customWidth="1"/>
    <col min="1805" max="1805" width="16.44140625" style="414" customWidth="1"/>
    <col min="1806" max="1808" width="20.6640625" style="414" customWidth="1"/>
    <col min="1809" max="2049" width="12" style="414"/>
    <col min="2050" max="2050" width="6.6640625" style="414" customWidth="1"/>
    <col min="2051" max="2051" width="7" style="414" customWidth="1"/>
    <col min="2052" max="2052" width="22.88671875" style="414" customWidth="1"/>
    <col min="2053" max="2053" width="1.5546875" style="414" customWidth="1"/>
    <col min="2054" max="2054" width="12" style="414"/>
    <col min="2055" max="2055" width="4.33203125" style="414" customWidth="1"/>
    <col min="2056" max="2056" width="20.6640625" style="414" customWidth="1"/>
    <col min="2057" max="2057" width="2.33203125" style="414" customWidth="1"/>
    <col min="2058" max="2059" width="20.6640625" style="414" customWidth="1"/>
    <col min="2060" max="2060" width="5.5546875" style="414" bestFit="1" customWidth="1"/>
    <col min="2061" max="2061" width="16.44140625" style="414" customWidth="1"/>
    <col min="2062" max="2064" width="20.6640625" style="414" customWidth="1"/>
    <col min="2065" max="2305" width="12" style="414"/>
    <col min="2306" max="2306" width="6.6640625" style="414" customWidth="1"/>
    <col min="2307" max="2307" width="7" style="414" customWidth="1"/>
    <col min="2308" max="2308" width="22.88671875" style="414" customWidth="1"/>
    <col min="2309" max="2309" width="1.5546875" style="414" customWidth="1"/>
    <col min="2310" max="2310" width="12" style="414"/>
    <col min="2311" max="2311" width="4.33203125" style="414" customWidth="1"/>
    <col min="2312" max="2312" width="20.6640625" style="414" customWidth="1"/>
    <col min="2313" max="2313" width="2.33203125" style="414" customWidth="1"/>
    <col min="2314" max="2315" width="20.6640625" style="414" customWidth="1"/>
    <col min="2316" max="2316" width="5.5546875" style="414" bestFit="1" customWidth="1"/>
    <col min="2317" max="2317" width="16.44140625" style="414" customWidth="1"/>
    <col min="2318" max="2320" width="20.6640625" style="414" customWidth="1"/>
    <col min="2321" max="2561" width="12" style="414"/>
    <col min="2562" max="2562" width="6.6640625" style="414" customWidth="1"/>
    <col min="2563" max="2563" width="7" style="414" customWidth="1"/>
    <col min="2564" max="2564" width="22.88671875" style="414" customWidth="1"/>
    <col min="2565" max="2565" width="1.5546875" style="414" customWidth="1"/>
    <col min="2566" max="2566" width="12" style="414"/>
    <col min="2567" max="2567" width="4.33203125" style="414" customWidth="1"/>
    <col min="2568" max="2568" width="20.6640625" style="414" customWidth="1"/>
    <col min="2569" max="2569" width="2.33203125" style="414" customWidth="1"/>
    <col min="2570" max="2571" width="20.6640625" style="414" customWidth="1"/>
    <col min="2572" max="2572" width="5.5546875" style="414" bestFit="1" customWidth="1"/>
    <col min="2573" max="2573" width="16.44140625" style="414" customWidth="1"/>
    <col min="2574" max="2576" width="20.6640625" style="414" customWidth="1"/>
    <col min="2577" max="2817" width="12" style="414"/>
    <col min="2818" max="2818" width="6.6640625" style="414" customWidth="1"/>
    <col min="2819" max="2819" width="7" style="414" customWidth="1"/>
    <col min="2820" max="2820" width="22.88671875" style="414" customWidth="1"/>
    <col min="2821" max="2821" width="1.5546875" style="414" customWidth="1"/>
    <col min="2822" max="2822" width="12" style="414"/>
    <col min="2823" max="2823" width="4.33203125" style="414" customWidth="1"/>
    <col min="2824" max="2824" width="20.6640625" style="414" customWidth="1"/>
    <col min="2825" max="2825" width="2.33203125" style="414" customWidth="1"/>
    <col min="2826" max="2827" width="20.6640625" style="414" customWidth="1"/>
    <col min="2828" max="2828" width="5.5546875" style="414" bestFit="1" customWidth="1"/>
    <col min="2829" max="2829" width="16.44140625" style="414" customWidth="1"/>
    <col min="2830" max="2832" width="20.6640625" style="414" customWidth="1"/>
    <col min="2833" max="3073" width="12" style="414"/>
    <col min="3074" max="3074" width="6.6640625" style="414" customWidth="1"/>
    <col min="3075" max="3075" width="7" style="414" customWidth="1"/>
    <col min="3076" max="3076" width="22.88671875" style="414" customWidth="1"/>
    <col min="3077" max="3077" width="1.5546875" style="414" customWidth="1"/>
    <col min="3078" max="3078" width="12" style="414"/>
    <col min="3079" max="3079" width="4.33203125" style="414" customWidth="1"/>
    <col min="3080" max="3080" width="20.6640625" style="414" customWidth="1"/>
    <col min="3081" max="3081" width="2.33203125" style="414" customWidth="1"/>
    <col min="3082" max="3083" width="20.6640625" style="414" customWidth="1"/>
    <col min="3084" max="3084" width="5.5546875" style="414" bestFit="1" customWidth="1"/>
    <col min="3085" max="3085" width="16.44140625" style="414" customWidth="1"/>
    <col min="3086" max="3088" width="20.6640625" style="414" customWidth="1"/>
    <col min="3089" max="3329" width="12" style="414"/>
    <col min="3330" max="3330" width="6.6640625" style="414" customWidth="1"/>
    <col min="3331" max="3331" width="7" style="414" customWidth="1"/>
    <col min="3332" max="3332" width="22.88671875" style="414" customWidth="1"/>
    <col min="3333" max="3333" width="1.5546875" style="414" customWidth="1"/>
    <col min="3334" max="3334" width="12" style="414"/>
    <col min="3335" max="3335" width="4.33203125" style="414" customWidth="1"/>
    <col min="3336" max="3336" width="20.6640625" style="414" customWidth="1"/>
    <col min="3337" max="3337" width="2.33203125" style="414" customWidth="1"/>
    <col min="3338" max="3339" width="20.6640625" style="414" customWidth="1"/>
    <col min="3340" max="3340" width="5.5546875" style="414" bestFit="1" customWidth="1"/>
    <col min="3341" max="3341" width="16.44140625" style="414" customWidth="1"/>
    <col min="3342" max="3344" width="20.6640625" style="414" customWidth="1"/>
    <col min="3345" max="3585" width="12" style="414"/>
    <col min="3586" max="3586" width="6.6640625" style="414" customWidth="1"/>
    <col min="3587" max="3587" width="7" style="414" customWidth="1"/>
    <col min="3588" max="3588" width="22.88671875" style="414" customWidth="1"/>
    <col min="3589" max="3589" width="1.5546875" style="414" customWidth="1"/>
    <col min="3590" max="3590" width="12" style="414"/>
    <col min="3591" max="3591" width="4.33203125" style="414" customWidth="1"/>
    <col min="3592" max="3592" width="20.6640625" style="414" customWidth="1"/>
    <col min="3593" max="3593" width="2.33203125" style="414" customWidth="1"/>
    <col min="3594" max="3595" width="20.6640625" style="414" customWidth="1"/>
    <col min="3596" max="3596" width="5.5546875" style="414" bestFit="1" customWidth="1"/>
    <col min="3597" max="3597" width="16.44140625" style="414" customWidth="1"/>
    <col min="3598" max="3600" width="20.6640625" style="414" customWidth="1"/>
    <col min="3601" max="3841" width="12" style="414"/>
    <col min="3842" max="3842" width="6.6640625" style="414" customWidth="1"/>
    <col min="3843" max="3843" width="7" style="414" customWidth="1"/>
    <col min="3844" max="3844" width="22.88671875" style="414" customWidth="1"/>
    <col min="3845" max="3845" width="1.5546875" style="414" customWidth="1"/>
    <col min="3846" max="3846" width="12" style="414"/>
    <col min="3847" max="3847" width="4.33203125" style="414" customWidth="1"/>
    <col min="3848" max="3848" width="20.6640625" style="414" customWidth="1"/>
    <col min="3849" max="3849" width="2.33203125" style="414" customWidth="1"/>
    <col min="3850" max="3851" width="20.6640625" style="414" customWidth="1"/>
    <col min="3852" max="3852" width="5.5546875" style="414" bestFit="1" customWidth="1"/>
    <col min="3853" max="3853" width="16.44140625" style="414" customWidth="1"/>
    <col min="3854" max="3856" width="20.6640625" style="414" customWidth="1"/>
    <col min="3857" max="4097" width="12" style="414"/>
    <col min="4098" max="4098" width="6.6640625" style="414" customWidth="1"/>
    <col min="4099" max="4099" width="7" style="414" customWidth="1"/>
    <col min="4100" max="4100" width="22.88671875" style="414" customWidth="1"/>
    <col min="4101" max="4101" width="1.5546875" style="414" customWidth="1"/>
    <col min="4102" max="4102" width="12" style="414"/>
    <col min="4103" max="4103" width="4.33203125" style="414" customWidth="1"/>
    <col min="4104" max="4104" width="20.6640625" style="414" customWidth="1"/>
    <col min="4105" max="4105" width="2.33203125" style="414" customWidth="1"/>
    <col min="4106" max="4107" width="20.6640625" style="414" customWidth="1"/>
    <col min="4108" max="4108" width="5.5546875" style="414" bestFit="1" customWidth="1"/>
    <col min="4109" max="4109" width="16.44140625" style="414" customWidth="1"/>
    <col min="4110" max="4112" width="20.6640625" style="414" customWidth="1"/>
    <col min="4113" max="4353" width="12" style="414"/>
    <col min="4354" max="4354" width="6.6640625" style="414" customWidth="1"/>
    <col min="4355" max="4355" width="7" style="414" customWidth="1"/>
    <col min="4356" max="4356" width="22.88671875" style="414" customWidth="1"/>
    <col min="4357" max="4357" width="1.5546875" style="414" customWidth="1"/>
    <col min="4358" max="4358" width="12" style="414"/>
    <col min="4359" max="4359" width="4.33203125" style="414" customWidth="1"/>
    <col min="4360" max="4360" width="20.6640625" style="414" customWidth="1"/>
    <col min="4361" max="4361" width="2.33203125" style="414" customWidth="1"/>
    <col min="4362" max="4363" width="20.6640625" style="414" customWidth="1"/>
    <col min="4364" max="4364" width="5.5546875" style="414" bestFit="1" customWidth="1"/>
    <col min="4365" max="4365" width="16.44140625" style="414" customWidth="1"/>
    <col min="4366" max="4368" width="20.6640625" style="414" customWidth="1"/>
    <col min="4369" max="4609" width="12" style="414"/>
    <col min="4610" max="4610" width="6.6640625" style="414" customWidth="1"/>
    <col min="4611" max="4611" width="7" style="414" customWidth="1"/>
    <col min="4612" max="4612" width="22.88671875" style="414" customWidth="1"/>
    <col min="4613" max="4613" width="1.5546875" style="414" customWidth="1"/>
    <col min="4614" max="4614" width="12" style="414"/>
    <col min="4615" max="4615" width="4.33203125" style="414" customWidth="1"/>
    <col min="4616" max="4616" width="20.6640625" style="414" customWidth="1"/>
    <col min="4617" max="4617" width="2.33203125" style="414" customWidth="1"/>
    <col min="4618" max="4619" width="20.6640625" style="414" customWidth="1"/>
    <col min="4620" max="4620" width="5.5546875" style="414" bestFit="1" customWidth="1"/>
    <col min="4621" max="4621" width="16.44140625" style="414" customWidth="1"/>
    <col min="4622" max="4624" width="20.6640625" style="414" customWidth="1"/>
    <col min="4625" max="4865" width="12" style="414"/>
    <col min="4866" max="4866" width="6.6640625" style="414" customWidth="1"/>
    <col min="4867" max="4867" width="7" style="414" customWidth="1"/>
    <col min="4868" max="4868" width="22.88671875" style="414" customWidth="1"/>
    <col min="4869" max="4869" width="1.5546875" style="414" customWidth="1"/>
    <col min="4870" max="4870" width="12" style="414"/>
    <col min="4871" max="4871" width="4.33203125" style="414" customWidth="1"/>
    <col min="4872" max="4872" width="20.6640625" style="414" customWidth="1"/>
    <col min="4873" max="4873" width="2.33203125" style="414" customWidth="1"/>
    <col min="4874" max="4875" width="20.6640625" style="414" customWidth="1"/>
    <col min="4876" max="4876" width="5.5546875" style="414" bestFit="1" customWidth="1"/>
    <col min="4877" max="4877" width="16.44140625" style="414" customWidth="1"/>
    <col min="4878" max="4880" width="20.6640625" style="414" customWidth="1"/>
    <col min="4881" max="5121" width="12" style="414"/>
    <col min="5122" max="5122" width="6.6640625" style="414" customWidth="1"/>
    <col min="5123" max="5123" width="7" style="414" customWidth="1"/>
    <col min="5124" max="5124" width="22.88671875" style="414" customWidth="1"/>
    <col min="5125" max="5125" width="1.5546875" style="414" customWidth="1"/>
    <col min="5126" max="5126" width="12" style="414"/>
    <col min="5127" max="5127" width="4.33203125" style="414" customWidth="1"/>
    <col min="5128" max="5128" width="20.6640625" style="414" customWidth="1"/>
    <col min="5129" max="5129" width="2.33203125" style="414" customWidth="1"/>
    <col min="5130" max="5131" width="20.6640625" style="414" customWidth="1"/>
    <col min="5132" max="5132" width="5.5546875" style="414" bestFit="1" customWidth="1"/>
    <col min="5133" max="5133" width="16.44140625" style="414" customWidth="1"/>
    <col min="5134" max="5136" width="20.6640625" style="414" customWidth="1"/>
    <col min="5137" max="5377" width="12" style="414"/>
    <col min="5378" max="5378" width="6.6640625" style="414" customWidth="1"/>
    <col min="5379" max="5379" width="7" style="414" customWidth="1"/>
    <col min="5380" max="5380" width="22.88671875" style="414" customWidth="1"/>
    <col min="5381" max="5381" width="1.5546875" style="414" customWidth="1"/>
    <col min="5382" max="5382" width="12" style="414"/>
    <col min="5383" max="5383" width="4.33203125" style="414" customWidth="1"/>
    <col min="5384" max="5384" width="20.6640625" style="414" customWidth="1"/>
    <col min="5385" max="5385" width="2.33203125" style="414" customWidth="1"/>
    <col min="5386" max="5387" width="20.6640625" style="414" customWidth="1"/>
    <col min="5388" max="5388" width="5.5546875" style="414" bestFit="1" customWidth="1"/>
    <col min="5389" max="5389" width="16.44140625" style="414" customWidth="1"/>
    <col min="5390" max="5392" width="20.6640625" style="414" customWidth="1"/>
    <col min="5393" max="5633" width="12" style="414"/>
    <col min="5634" max="5634" width="6.6640625" style="414" customWidth="1"/>
    <col min="5635" max="5635" width="7" style="414" customWidth="1"/>
    <col min="5636" max="5636" width="22.88671875" style="414" customWidth="1"/>
    <col min="5637" max="5637" width="1.5546875" style="414" customWidth="1"/>
    <col min="5638" max="5638" width="12" style="414"/>
    <col min="5639" max="5639" width="4.33203125" style="414" customWidth="1"/>
    <col min="5640" max="5640" width="20.6640625" style="414" customWidth="1"/>
    <col min="5641" max="5641" width="2.33203125" style="414" customWidth="1"/>
    <col min="5642" max="5643" width="20.6640625" style="414" customWidth="1"/>
    <col min="5644" max="5644" width="5.5546875" style="414" bestFit="1" customWidth="1"/>
    <col min="5645" max="5645" width="16.44140625" style="414" customWidth="1"/>
    <col min="5646" max="5648" width="20.6640625" style="414" customWidth="1"/>
    <col min="5649" max="5889" width="12" style="414"/>
    <col min="5890" max="5890" width="6.6640625" style="414" customWidth="1"/>
    <col min="5891" max="5891" width="7" style="414" customWidth="1"/>
    <col min="5892" max="5892" width="22.88671875" style="414" customWidth="1"/>
    <col min="5893" max="5893" width="1.5546875" style="414" customWidth="1"/>
    <col min="5894" max="5894" width="12" style="414"/>
    <col min="5895" max="5895" width="4.33203125" style="414" customWidth="1"/>
    <col min="5896" max="5896" width="20.6640625" style="414" customWidth="1"/>
    <col min="5897" max="5897" width="2.33203125" style="414" customWidth="1"/>
    <col min="5898" max="5899" width="20.6640625" style="414" customWidth="1"/>
    <col min="5900" max="5900" width="5.5546875" style="414" bestFit="1" customWidth="1"/>
    <col min="5901" max="5901" width="16.44140625" style="414" customWidth="1"/>
    <col min="5902" max="5904" width="20.6640625" style="414" customWidth="1"/>
    <col min="5905" max="6145" width="12" style="414"/>
    <col min="6146" max="6146" width="6.6640625" style="414" customWidth="1"/>
    <col min="6147" max="6147" width="7" style="414" customWidth="1"/>
    <col min="6148" max="6148" width="22.88671875" style="414" customWidth="1"/>
    <col min="6149" max="6149" width="1.5546875" style="414" customWidth="1"/>
    <col min="6150" max="6150" width="12" style="414"/>
    <col min="6151" max="6151" width="4.33203125" style="414" customWidth="1"/>
    <col min="6152" max="6152" width="20.6640625" style="414" customWidth="1"/>
    <col min="6153" max="6153" width="2.33203125" style="414" customWidth="1"/>
    <col min="6154" max="6155" width="20.6640625" style="414" customWidth="1"/>
    <col min="6156" max="6156" width="5.5546875" style="414" bestFit="1" customWidth="1"/>
    <col min="6157" max="6157" width="16.44140625" style="414" customWidth="1"/>
    <col min="6158" max="6160" width="20.6640625" style="414" customWidth="1"/>
    <col min="6161" max="6401" width="12" style="414"/>
    <col min="6402" max="6402" width="6.6640625" style="414" customWidth="1"/>
    <col min="6403" max="6403" width="7" style="414" customWidth="1"/>
    <col min="6404" max="6404" width="22.88671875" style="414" customWidth="1"/>
    <col min="6405" max="6405" width="1.5546875" style="414" customWidth="1"/>
    <col min="6406" max="6406" width="12" style="414"/>
    <col min="6407" max="6407" width="4.33203125" style="414" customWidth="1"/>
    <col min="6408" max="6408" width="20.6640625" style="414" customWidth="1"/>
    <col min="6409" max="6409" width="2.33203125" style="414" customWidth="1"/>
    <col min="6410" max="6411" width="20.6640625" style="414" customWidth="1"/>
    <col min="6412" max="6412" width="5.5546875" style="414" bestFit="1" customWidth="1"/>
    <col min="6413" max="6413" width="16.44140625" style="414" customWidth="1"/>
    <col min="6414" max="6416" width="20.6640625" style="414" customWidth="1"/>
    <col min="6417" max="6657" width="12" style="414"/>
    <col min="6658" max="6658" width="6.6640625" style="414" customWidth="1"/>
    <col min="6659" max="6659" width="7" style="414" customWidth="1"/>
    <col min="6660" max="6660" width="22.88671875" style="414" customWidth="1"/>
    <col min="6661" max="6661" width="1.5546875" style="414" customWidth="1"/>
    <col min="6662" max="6662" width="12" style="414"/>
    <col min="6663" max="6663" width="4.33203125" style="414" customWidth="1"/>
    <col min="6664" max="6664" width="20.6640625" style="414" customWidth="1"/>
    <col min="6665" max="6665" width="2.33203125" style="414" customWidth="1"/>
    <col min="6666" max="6667" width="20.6640625" style="414" customWidth="1"/>
    <col min="6668" max="6668" width="5.5546875" style="414" bestFit="1" customWidth="1"/>
    <col min="6669" max="6669" width="16.44140625" style="414" customWidth="1"/>
    <col min="6670" max="6672" width="20.6640625" style="414" customWidth="1"/>
    <col min="6673" max="6913" width="12" style="414"/>
    <col min="6914" max="6914" width="6.6640625" style="414" customWidth="1"/>
    <col min="6915" max="6915" width="7" style="414" customWidth="1"/>
    <col min="6916" max="6916" width="22.88671875" style="414" customWidth="1"/>
    <col min="6917" max="6917" width="1.5546875" style="414" customWidth="1"/>
    <col min="6918" max="6918" width="12" style="414"/>
    <col min="6919" max="6919" width="4.33203125" style="414" customWidth="1"/>
    <col min="6920" max="6920" width="20.6640625" style="414" customWidth="1"/>
    <col min="6921" max="6921" width="2.33203125" style="414" customWidth="1"/>
    <col min="6922" max="6923" width="20.6640625" style="414" customWidth="1"/>
    <col min="6924" max="6924" width="5.5546875" style="414" bestFit="1" customWidth="1"/>
    <col min="6925" max="6925" width="16.44140625" style="414" customWidth="1"/>
    <col min="6926" max="6928" width="20.6640625" style="414" customWidth="1"/>
    <col min="6929" max="7169" width="12" style="414"/>
    <col min="7170" max="7170" width="6.6640625" style="414" customWidth="1"/>
    <col min="7171" max="7171" width="7" style="414" customWidth="1"/>
    <col min="7172" max="7172" width="22.88671875" style="414" customWidth="1"/>
    <col min="7173" max="7173" width="1.5546875" style="414" customWidth="1"/>
    <col min="7174" max="7174" width="12" style="414"/>
    <col min="7175" max="7175" width="4.33203125" style="414" customWidth="1"/>
    <col min="7176" max="7176" width="20.6640625" style="414" customWidth="1"/>
    <col min="7177" max="7177" width="2.33203125" style="414" customWidth="1"/>
    <col min="7178" max="7179" width="20.6640625" style="414" customWidth="1"/>
    <col min="7180" max="7180" width="5.5546875" style="414" bestFit="1" customWidth="1"/>
    <col min="7181" max="7181" width="16.44140625" style="414" customWidth="1"/>
    <col min="7182" max="7184" width="20.6640625" style="414" customWidth="1"/>
    <col min="7185" max="7425" width="12" style="414"/>
    <col min="7426" max="7426" width="6.6640625" style="414" customWidth="1"/>
    <col min="7427" max="7427" width="7" style="414" customWidth="1"/>
    <col min="7428" max="7428" width="22.88671875" style="414" customWidth="1"/>
    <col min="7429" max="7429" width="1.5546875" style="414" customWidth="1"/>
    <col min="7430" max="7430" width="12" style="414"/>
    <col min="7431" max="7431" width="4.33203125" style="414" customWidth="1"/>
    <col min="7432" max="7432" width="20.6640625" style="414" customWidth="1"/>
    <col min="7433" max="7433" width="2.33203125" style="414" customWidth="1"/>
    <col min="7434" max="7435" width="20.6640625" style="414" customWidth="1"/>
    <col min="7436" max="7436" width="5.5546875" style="414" bestFit="1" customWidth="1"/>
    <col min="7437" max="7437" width="16.44140625" style="414" customWidth="1"/>
    <col min="7438" max="7440" width="20.6640625" style="414" customWidth="1"/>
    <col min="7441" max="7681" width="12" style="414"/>
    <col min="7682" max="7682" width="6.6640625" style="414" customWidth="1"/>
    <col min="7683" max="7683" width="7" style="414" customWidth="1"/>
    <col min="7684" max="7684" width="22.88671875" style="414" customWidth="1"/>
    <col min="7685" max="7685" width="1.5546875" style="414" customWidth="1"/>
    <col min="7686" max="7686" width="12" style="414"/>
    <col min="7687" max="7687" width="4.33203125" style="414" customWidth="1"/>
    <col min="7688" max="7688" width="20.6640625" style="414" customWidth="1"/>
    <col min="7689" max="7689" width="2.33203125" style="414" customWidth="1"/>
    <col min="7690" max="7691" width="20.6640625" style="414" customWidth="1"/>
    <col min="7692" max="7692" width="5.5546875" style="414" bestFit="1" customWidth="1"/>
    <col min="7693" max="7693" width="16.44140625" style="414" customWidth="1"/>
    <col min="7694" max="7696" width="20.6640625" style="414" customWidth="1"/>
    <col min="7697" max="7937" width="12" style="414"/>
    <col min="7938" max="7938" width="6.6640625" style="414" customWidth="1"/>
    <col min="7939" max="7939" width="7" style="414" customWidth="1"/>
    <col min="7940" max="7940" width="22.88671875" style="414" customWidth="1"/>
    <col min="7941" max="7941" width="1.5546875" style="414" customWidth="1"/>
    <col min="7942" max="7942" width="12" style="414"/>
    <col min="7943" max="7943" width="4.33203125" style="414" customWidth="1"/>
    <col min="7944" max="7944" width="20.6640625" style="414" customWidth="1"/>
    <col min="7945" max="7945" width="2.33203125" style="414" customWidth="1"/>
    <col min="7946" max="7947" width="20.6640625" style="414" customWidth="1"/>
    <col min="7948" max="7948" width="5.5546875" style="414" bestFit="1" customWidth="1"/>
    <col min="7949" max="7949" width="16.44140625" style="414" customWidth="1"/>
    <col min="7950" max="7952" width="20.6640625" style="414" customWidth="1"/>
    <col min="7953" max="8193" width="12" style="414"/>
    <col min="8194" max="8194" width="6.6640625" style="414" customWidth="1"/>
    <col min="8195" max="8195" width="7" style="414" customWidth="1"/>
    <col min="8196" max="8196" width="22.88671875" style="414" customWidth="1"/>
    <col min="8197" max="8197" width="1.5546875" style="414" customWidth="1"/>
    <col min="8198" max="8198" width="12" style="414"/>
    <col min="8199" max="8199" width="4.33203125" style="414" customWidth="1"/>
    <col min="8200" max="8200" width="20.6640625" style="414" customWidth="1"/>
    <col min="8201" max="8201" width="2.33203125" style="414" customWidth="1"/>
    <col min="8202" max="8203" width="20.6640625" style="414" customWidth="1"/>
    <col min="8204" max="8204" width="5.5546875" style="414" bestFit="1" customWidth="1"/>
    <col min="8205" max="8205" width="16.44140625" style="414" customWidth="1"/>
    <col min="8206" max="8208" width="20.6640625" style="414" customWidth="1"/>
    <col min="8209" max="8449" width="12" style="414"/>
    <col min="8450" max="8450" width="6.6640625" style="414" customWidth="1"/>
    <col min="8451" max="8451" width="7" style="414" customWidth="1"/>
    <col min="8452" max="8452" width="22.88671875" style="414" customWidth="1"/>
    <col min="8453" max="8453" width="1.5546875" style="414" customWidth="1"/>
    <col min="8454" max="8454" width="12" style="414"/>
    <col min="8455" max="8455" width="4.33203125" style="414" customWidth="1"/>
    <col min="8456" max="8456" width="20.6640625" style="414" customWidth="1"/>
    <col min="8457" max="8457" width="2.33203125" style="414" customWidth="1"/>
    <col min="8458" max="8459" width="20.6640625" style="414" customWidth="1"/>
    <col min="8460" max="8460" width="5.5546875" style="414" bestFit="1" customWidth="1"/>
    <col min="8461" max="8461" width="16.44140625" style="414" customWidth="1"/>
    <col min="8462" max="8464" width="20.6640625" style="414" customWidth="1"/>
    <col min="8465" max="8705" width="12" style="414"/>
    <col min="8706" max="8706" width="6.6640625" style="414" customWidth="1"/>
    <col min="8707" max="8707" width="7" style="414" customWidth="1"/>
    <col min="8708" max="8708" width="22.88671875" style="414" customWidth="1"/>
    <col min="8709" max="8709" width="1.5546875" style="414" customWidth="1"/>
    <col min="8710" max="8710" width="12" style="414"/>
    <col min="8711" max="8711" width="4.33203125" style="414" customWidth="1"/>
    <col min="8712" max="8712" width="20.6640625" style="414" customWidth="1"/>
    <col min="8713" max="8713" width="2.33203125" style="414" customWidth="1"/>
    <col min="8714" max="8715" width="20.6640625" style="414" customWidth="1"/>
    <col min="8716" max="8716" width="5.5546875" style="414" bestFit="1" customWidth="1"/>
    <col min="8717" max="8717" width="16.44140625" style="414" customWidth="1"/>
    <col min="8718" max="8720" width="20.6640625" style="414" customWidth="1"/>
    <col min="8721" max="8961" width="12" style="414"/>
    <col min="8962" max="8962" width="6.6640625" style="414" customWidth="1"/>
    <col min="8963" max="8963" width="7" style="414" customWidth="1"/>
    <col min="8964" max="8964" width="22.88671875" style="414" customWidth="1"/>
    <col min="8965" max="8965" width="1.5546875" style="414" customWidth="1"/>
    <col min="8966" max="8966" width="12" style="414"/>
    <col min="8967" max="8967" width="4.33203125" style="414" customWidth="1"/>
    <col min="8968" max="8968" width="20.6640625" style="414" customWidth="1"/>
    <col min="8969" max="8969" width="2.33203125" style="414" customWidth="1"/>
    <col min="8970" max="8971" width="20.6640625" style="414" customWidth="1"/>
    <col min="8972" max="8972" width="5.5546875" style="414" bestFit="1" customWidth="1"/>
    <col min="8973" max="8973" width="16.44140625" style="414" customWidth="1"/>
    <col min="8974" max="8976" width="20.6640625" style="414" customWidth="1"/>
    <col min="8977" max="9217" width="12" style="414"/>
    <col min="9218" max="9218" width="6.6640625" style="414" customWidth="1"/>
    <col min="9219" max="9219" width="7" style="414" customWidth="1"/>
    <col min="9220" max="9220" width="22.88671875" style="414" customWidth="1"/>
    <col min="9221" max="9221" width="1.5546875" style="414" customWidth="1"/>
    <col min="9222" max="9222" width="12" style="414"/>
    <col min="9223" max="9223" width="4.33203125" style="414" customWidth="1"/>
    <col min="9224" max="9224" width="20.6640625" style="414" customWidth="1"/>
    <col min="9225" max="9225" width="2.33203125" style="414" customWidth="1"/>
    <col min="9226" max="9227" width="20.6640625" style="414" customWidth="1"/>
    <col min="9228" max="9228" width="5.5546875" style="414" bestFit="1" customWidth="1"/>
    <col min="9229" max="9229" width="16.44140625" style="414" customWidth="1"/>
    <col min="9230" max="9232" width="20.6640625" style="414" customWidth="1"/>
    <col min="9233" max="9473" width="12" style="414"/>
    <col min="9474" max="9474" width="6.6640625" style="414" customWidth="1"/>
    <col min="9475" max="9475" width="7" style="414" customWidth="1"/>
    <col min="9476" max="9476" width="22.88671875" style="414" customWidth="1"/>
    <col min="9477" max="9477" width="1.5546875" style="414" customWidth="1"/>
    <col min="9478" max="9478" width="12" style="414"/>
    <col min="9479" max="9479" width="4.33203125" style="414" customWidth="1"/>
    <col min="9480" max="9480" width="20.6640625" style="414" customWidth="1"/>
    <col min="9481" max="9481" width="2.33203125" style="414" customWidth="1"/>
    <col min="9482" max="9483" width="20.6640625" style="414" customWidth="1"/>
    <col min="9484" max="9484" width="5.5546875" style="414" bestFit="1" customWidth="1"/>
    <col min="9485" max="9485" width="16.44140625" style="414" customWidth="1"/>
    <col min="9486" max="9488" width="20.6640625" style="414" customWidth="1"/>
    <col min="9489" max="9729" width="12" style="414"/>
    <col min="9730" max="9730" width="6.6640625" style="414" customWidth="1"/>
    <col min="9731" max="9731" width="7" style="414" customWidth="1"/>
    <col min="9732" max="9732" width="22.88671875" style="414" customWidth="1"/>
    <col min="9733" max="9733" width="1.5546875" style="414" customWidth="1"/>
    <col min="9734" max="9734" width="12" style="414"/>
    <col min="9735" max="9735" width="4.33203125" style="414" customWidth="1"/>
    <col min="9736" max="9736" width="20.6640625" style="414" customWidth="1"/>
    <col min="9737" max="9737" width="2.33203125" style="414" customWidth="1"/>
    <col min="9738" max="9739" width="20.6640625" style="414" customWidth="1"/>
    <col min="9740" max="9740" width="5.5546875" style="414" bestFit="1" customWidth="1"/>
    <col min="9741" max="9741" width="16.44140625" style="414" customWidth="1"/>
    <col min="9742" max="9744" width="20.6640625" style="414" customWidth="1"/>
    <col min="9745" max="9985" width="12" style="414"/>
    <col min="9986" max="9986" width="6.6640625" style="414" customWidth="1"/>
    <col min="9987" max="9987" width="7" style="414" customWidth="1"/>
    <col min="9988" max="9988" width="22.88671875" style="414" customWidth="1"/>
    <col min="9989" max="9989" width="1.5546875" style="414" customWidth="1"/>
    <col min="9990" max="9990" width="12" style="414"/>
    <col min="9991" max="9991" width="4.33203125" style="414" customWidth="1"/>
    <col min="9992" max="9992" width="20.6640625" style="414" customWidth="1"/>
    <col min="9993" max="9993" width="2.33203125" style="414" customWidth="1"/>
    <col min="9994" max="9995" width="20.6640625" style="414" customWidth="1"/>
    <col min="9996" max="9996" width="5.5546875" style="414" bestFit="1" customWidth="1"/>
    <col min="9997" max="9997" width="16.44140625" style="414" customWidth="1"/>
    <col min="9998" max="10000" width="20.6640625" style="414" customWidth="1"/>
    <col min="10001" max="10241" width="12" style="414"/>
    <col min="10242" max="10242" width="6.6640625" style="414" customWidth="1"/>
    <col min="10243" max="10243" width="7" style="414" customWidth="1"/>
    <col min="10244" max="10244" width="22.88671875" style="414" customWidth="1"/>
    <col min="10245" max="10245" width="1.5546875" style="414" customWidth="1"/>
    <col min="10246" max="10246" width="12" style="414"/>
    <col min="10247" max="10247" width="4.33203125" style="414" customWidth="1"/>
    <col min="10248" max="10248" width="20.6640625" style="414" customWidth="1"/>
    <col min="10249" max="10249" width="2.33203125" style="414" customWidth="1"/>
    <col min="10250" max="10251" width="20.6640625" style="414" customWidth="1"/>
    <col min="10252" max="10252" width="5.5546875" style="414" bestFit="1" customWidth="1"/>
    <col min="10253" max="10253" width="16.44140625" style="414" customWidth="1"/>
    <col min="10254" max="10256" width="20.6640625" style="414" customWidth="1"/>
    <col min="10257" max="10497" width="12" style="414"/>
    <col min="10498" max="10498" width="6.6640625" style="414" customWidth="1"/>
    <col min="10499" max="10499" width="7" style="414" customWidth="1"/>
    <col min="10500" max="10500" width="22.88671875" style="414" customWidth="1"/>
    <col min="10501" max="10501" width="1.5546875" style="414" customWidth="1"/>
    <col min="10502" max="10502" width="12" style="414"/>
    <col min="10503" max="10503" width="4.33203125" style="414" customWidth="1"/>
    <col min="10504" max="10504" width="20.6640625" style="414" customWidth="1"/>
    <col min="10505" max="10505" width="2.33203125" style="414" customWidth="1"/>
    <col min="10506" max="10507" width="20.6640625" style="414" customWidth="1"/>
    <col min="10508" max="10508" width="5.5546875" style="414" bestFit="1" customWidth="1"/>
    <col min="10509" max="10509" width="16.44140625" style="414" customWidth="1"/>
    <col min="10510" max="10512" width="20.6640625" style="414" customWidth="1"/>
    <col min="10513" max="10753" width="12" style="414"/>
    <col min="10754" max="10754" width="6.6640625" style="414" customWidth="1"/>
    <col min="10755" max="10755" width="7" style="414" customWidth="1"/>
    <col min="10756" max="10756" width="22.88671875" style="414" customWidth="1"/>
    <col min="10757" max="10757" width="1.5546875" style="414" customWidth="1"/>
    <col min="10758" max="10758" width="12" style="414"/>
    <col min="10759" max="10759" width="4.33203125" style="414" customWidth="1"/>
    <col min="10760" max="10760" width="20.6640625" style="414" customWidth="1"/>
    <col min="10761" max="10761" width="2.33203125" style="414" customWidth="1"/>
    <col min="10762" max="10763" width="20.6640625" style="414" customWidth="1"/>
    <col min="10764" max="10764" width="5.5546875" style="414" bestFit="1" customWidth="1"/>
    <col min="10765" max="10765" width="16.44140625" style="414" customWidth="1"/>
    <col min="10766" max="10768" width="20.6640625" style="414" customWidth="1"/>
    <col min="10769" max="11009" width="12" style="414"/>
    <col min="11010" max="11010" width="6.6640625" style="414" customWidth="1"/>
    <col min="11011" max="11011" width="7" style="414" customWidth="1"/>
    <col min="11012" max="11012" width="22.88671875" style="414" customWidth="1"/>
    <col min="11013" max="11013" width="1.5546875" style="414" customWidth="1"/>
    <col min="11014" max="11014" width="12" style="414"/>
    <col min="11015" max="11015" width="4.33203125" style="414" customWidth="1"/>
    <col min="11016" max="11016" width="20.6640625" style="414" customWidth="1"/>
    <col min="11017" max="11017" width="2.33203125" style="414" customWidth="1"/>
    <col min="11018" max="11019" width="20.6640625" style="414" customWidth="1"/>
    <col min="11020" max="11020" width="5.5546875" style="414" bestFit="1" customWidth="1"/>
    <col min="11021" max="11021" width="16.44140625" style="414" customWidth="1"/>
    <col min="11022" max="11024" width="20.6640625" style="414" customWidth="1"/>
    <col min="11025" max="11265" width="12" style="414"/>
    <col min="11266" max="11266" width="6.6640625" style="414" customWidth="1"/>
    <col min="11267" max="11267" width="7" style="414" customWidth="1"/>
    <col min="11268" max="11268" width="22.88671875" style="414" customWidth="1"/>
    <col min="11269" max="11269" width="1.5546875" style="414" customWidth="1"/>
    <col min="11270" max="11270" width="12" style="414"/>
    <col min="11271" max="11271" width="4.33203125" style="414" customWidth="1"/>
    <col min="11272" max="11272" width="20.6640625" style="414" customWidth="1"/>
    <col min="11273" max="11273" width="2.33203125" style="414" customWidth="1"/>
    <col min="11274" max="11275" width="20.6640625" style="414" customWidth="1"/>
    <col min="11276" max="11276" width="5.5546875" style="414" bestFit="1" customWidth="1"/>
    <col min="11277" max="11277" width="16.44140625" style="414" customWidth="1"/>
    <col min="11278" max="11280" width="20.6640625" style="414" customWidth="1"/>
    <col min="11281" max="11521" width="12" style="414"/>
    <col min="11522" max="11522" width="6.6640625" style="414" customWidth="1"/>
    <col min="11523" max="11523" width="7" style="414" customWidth="1"/>
    <col min="11524" max="11524" width="22.88671875" style="414" customWidth="1"/>
    <col min="11525" max="11525" width="1.5546875" style="414" customWidth="1"/>
    <col min="11526" max="11526" width="12" style="414"/>
    <col min="11527" max="11527" width="4.33203125" style="414" customWidth="1"/>
    <col min="11528" max="11528" width="20.6640625" style="414" customWidth="1"/>
    <col min="11529" max="11529" width="2.33203125" style="414" customWidth="1"/>
    <col min="11530" max="11531" width="20.6640625" style="414" customWidth="1"/>
    <col min="11532" max="11532" width="5.5546875" style="414" bestFit="1" customWidth="1"/>
    <col min="11533" max="11533" width="16.44140625" style="414" customWidth="1"/>
    <col min="11534" max="11536" width="20.6640625" style="414" customWidth="1"/>
    <col min="11537" max="11777" width="12" style="414"/>
    <col min="11778" max="11778" width="6.6640625" style="414" customWidth="1"/>
    <col min="11779" max="11779" width="7" style="414" customWidth="1"/>
    <col min="11780" max="11780" width="22.88671875" style="414" customWidth="1"/>
    <col min="11781" max="11781" width="1.5546875" style="414" customWidth="1"/>
    <col min="11782" max="11782" width="12" style="414"/>
    <col min="11783" max="11783" width="4.33203125" style="414" customWidth="1"/>
    <col min="11784" max="11784" width="20.6640625" style="414" customWidth="1"/>
    <col min="11785" max="11785" width="2.33203125" style="414" customWidth="1"/>
    <col min="11786" max="11787" width="20.6640625" style="414" customWidth="1"/>
    <col min="11788" max="11788" width="5.5546875" style="414" bestFit="1" customWidth="1"/>
    <col min="11789" max="11789" width="16.44140625" style="414" customWidth="1"/>
    <col min="11790" max="11792" width="20.6640625" style="414" customWidth="1"/>
    <col min="11793" max="12033" width="12" style="414"/>
    <col min="12034" max="12034" width="6.6640625" style="414" customWidth="1"/>
    <col min="12035" max="12035" width="7" style="414" customWidth="1"/>
    <col min="12036" max="12036" width="22.88671875" style="414" customWidth="1"/>
    <col min="12037" max="12037" width="1.5546875" style="414" customWidth="1"/>
    <col min="12038" max="12038" width="12" style="414"/>
    <col min="12039" max="12039" width="4.33203125" style="414" customWidth="1"/>
    <col min="12040" max="12040" width="20.6640625" style="414" customWidth="1"/>
    <col min="12041" max="12041" width="2.33203125" style="414" customWidth="1"/>
    <col min="12042" max="12043" width="20.6640625" style="414" customWidth="1"/>
    <col min="12044" max="12044" width="5.5546875" style="414" bestFit="1" customWidth="1"/>
    <col min="12045" max="12045" width="16.44140625" style="414" customWidth="1"/>
    <col min="12046" max="12048" width="20.6640625" style="414" customWidth="1"/>
    <col min="12049" max="12289" width="12" style="414"/>
    <col min="12290" max="12290" width="6.6640625" style="414" customWidth="1"/>
    <col min="12291" max="12291" width="7" style="414" customWidth="1"/>
    <col min="12292" max="12292" width="22.88671875" style="414" customWidth="1"/>
    <col min="12293" max="12293" width="1.5546875" style="414" customWidth="1"/>
    <col min="12294" max="12294" width="12" style="414"/>
    <col min="12295" max="12295" width="4.33203125" style="414" customWidth="1"/>
    <col min="12296" max="12296" width="20.6640625" style="414" customWidth="1"/>
    <col min="12297" max="12297" width="2.33203125" style="414" customWidth="1"/>
    <col min="12298" max="12299" width="20.6640625" style="414" customWidth="1"/>
    <col min="12300" max="12300" width="5.5546875" style="414" bestFit="1" customWidth="1"/>
    <col min="12301" max="12301" width="16.44140625" style="414" customWidth="1"/>
    <col min="12302" max="12304" width="20.6640625" style="414" customWidth="1"/>
    <col min="12305" max="12545" width="12" style="414"/>
    <col min="12546" max="12546" width="6.6640625" style="414" customWidth="1"/>
    <col min="12547" max="12547" width="7" style="414" customWidth="1"/>
    <col min="12548" max="12548" width="22.88671875" style="414" customWidth="1"/>
    <col min="12549" max="12549" width="1.5546875" style="414" customWidth="1"/>
    <col min="12550" max="12550" width="12" style="414"/>
    <col min="12551" max="12551" width="4.33203125" style="414" customWidth="1"/>
    <col min="12552" max="12552" width="20.6640625" style="414" customWidth="1"/>
    <col min="12553" max="12553" width="2.33203125" style="414" customWidth="1"/>
    <col min="12554" max="12555" width="20.6640625" style="414" customWidth="1"/>
    <col min="12556" max="12556" width="5.5546875" style="414" bestFit="1" customWidth="1"/>
    <col min="12557" max="12557" width="16.44140625" style="414" customWidth="1"/>
    <col min="12558" max="12560" width="20.6640625" style="414" customWidth="1"/>
    <col min="12561" max="12801" width="12" style="414"/>
    <col min="12802" max="12802" width="6.6640625" style="414" customWidth="1"/>
    <col min="12803" max="12803" width="7" style="414" customWidth="1"/>
    <col min="12804" max="12804" width="22.88671875" style="414" customWidth="1"/>
    <col min="12805" max="12805" width="1.5546875" style="414" customWidth="1"/>
    <col min="12806" max="12806" width="12" style="414"/>
    <col min="12807" max="12807" width="4.33203125" style="414" customWidth="1"/>
    <col min="12808" max="12808" width="20.6640625" style="414" customWidth="1"/>
    <col min="12809" max="12809" width="2.33203125" style="414" customWidth="1"/>
    <col min="12810" max="12811" width="20.6640625" style="414" customWidth="1"/>
    <col min="12812" max="12812" width="5.5546875" style="414" bestFit="1" customWidth="1"/>
    <col min="12813" max="12813" width="16.44140625" style="414" customWidth="1"/>
    <col min="12814" max="12816" width="20.6640625" style="414" customWidth="1"/>
    <col min="12817" max="13057" width="12" style="414"/>
    <col min="13058" max="13058" width="6.6640625" style="414" customWidth="1"/>
    <col min="13059" max="13059" width="7" style="414" customWidth="1"/>
    <col min="13060" max="13060" width="22.88671875" style="414" customWidth="1"/>
    <col min="13061" max="13061" width="1.5546875" style="414" customWidth="1"/>
    <col min="13062" max="13062" width="12" style="414"/>
    <col min="13063" max="13063" width="4.33203125" style="414" customWidth="1"/>
    <col min="13064" max="13064" width="20.6640625" style="414" customWidth="1"/>
    <col min="13065" max="13065" width="2.33203125" style="414" customWidth="1"/>
    <col min="13066" max="13067" width="20.6640625" style="414" customWidth="1"/>
    <col min="13068" max="13068" width="5.5546875" style="414" bestFit="1" customWidth="1"/>
    <col min="13069" max="13069" width="16.44140625" style="414" customWidth="1"/>
    <col min="13070" max="13072" width="20.6640625" style="414" customWidth="1"/>
    <col min="13073" max="13313" width="12" style="414"/>
    <col min="13314" max="13314" width="6.6640625" style="414" customWidth="1"/>
    <col min="13315" max="13315" width="7" style="414" customWidth="1"/>
    <col min="13316" max="13316" width="22.88671875" style="414" customWidth="1"/>
    <col min="13317" max="13317" width="1.5546875" style="414" customWidth="1"/>
    <col min="13318" max="13318" width="12" style="414"/>
    <col min="13319" max="13319" width="4.33203125" style="414" customWidth="1"/>
    <col min="13320" max="13320" width="20.6640625" style="414" customWidth="1"/>
    <col min="13321" max="13321" width="2.33203125" style="414" customWidth="1"/>
    <col min="13322" max="13323" width="20.6640625" style="414" customWidth="1"/>
    <col min="13324" max="13324" width="5.5546875" style="414" bestFit="1" customWidth="1"/>
    <col min="13325" max="13325" width="16.44140625" style="414" customWidth="1"/>
    <col min="13326" max="13328" width="20.6640625" style="414" customWidth="1"/>
    <col min="13329" max="13569" width="12" style="414"/>
    <col min="13570" max="13570" width="6.6640625" style="414" customWidth="1"/>
    <col min="13571" max="13571" width="7" style="414" customWidth="1"/>
    <col min="13572" max="13572" width="22.88671875" style="414" customWidth="1"/>
    <col min="13573" max="13573" width="1.5546875" style="414" customWidth="1"/>
    <col min="13574" max="13574" width="12" style="414"/>
    <col min="13575" max="13575" width="4.33203125" style="414" customWidth="1"/>
    <col min="13576" max="13576" width="20.6640625" style="414" customWidth="1"/>
    <col min="13577" max="13577" width="2.33203125" style="414" customWidth="1"/>
    <col min="13578" max="13579" width="20.6640625" style="414" customWidth="1"/>
    <col min="13580" max="13580" width="5.5546875" style="414" bestFit="1" customWidth="1"/>
    <col min="13581" max="13581" width="16.44140625" style="414" customWidth="1"/>
    <col min="13582" max="13584" width="20.6640625" style="414" customWidth="1"/>
    <col min="13585" max="13825" width="12" style="414"/>
    <col min="13826" max="13826" width="6.6640625" style="414" customWidth="1"/>
    <col min="13827" max="13827" width="7" style="414" customWidth="1"/>
    <col min="13828" max="13828" width="22.88671875" style="414" customWidth="1"/>
    <col min="13829" max="13829" width="1.5546875" style="414" customWidth="1"/>
    <col min="13830" max="13830" width="12" style="414"/>
    <col min="13831" max="13831" width="4.33203125" style="414" customWidth="1"/>
    <col min="13832" max="13832" width="20.6640625" style="414" customWidth="1"/>
    <col min="13833" max="13833" width="2.33203125" style="414" customWidth="1"/>
    <col min="13834" max="13835" width="20.6640625" style="414" customWidth="1"/>
    <col min="13836" max="13836" width="5.5546875" style="414" bestFit="1" customWidth="1"/>
    <col min="13837" max="13837" width="16.44140625" style="414" customWidth="1"/>
    <col min="13838" max="13840" width="20.6640625" style="414" customWidth="1"/>
    <col min="13841" max="14081" width="12" style="414"/>
    <col min="14082" max="14082" width="6.6640625" style="414" customWidth="1"/>
    <col min="14083" max="14083" width="7" style="414" customWidth="1"/>
    <col min="14084" max="14084" width="22.88671875" style="414" customWidth="1"/>
    <col min="14085" max="14085" width="1.5546875" style="414" customWidth="1"/>
    <col min="14086" max="14086" width="12" style="414"/>
    <col min="14087" max="14087" width="4.33203125" style="414" customWidth="1"/>
    <col min="14088" max="14088" width="20.6640625" style="414" customWidth="1"/>
    <col min="14089" max="14089" width="2.33203125" style="414" customWidth="1"/>
    <col min="14090" max="14091" width="20.6640625" style="414" customWidth="1"/>
    <col min="14092" max="14092" width="5.5546875" style="414" bestFit="1" customWidth="1"/>
    <col min="14093" max="14093" width="16.44140625" style="414" customWidth="1"/>
    <col min="14094" max="14096" width="20.6640625" style="414" customWidth="1"/>
    <col min="14097" max="14337" width="12" style="414"/>
    <col min="14338" max="14338" width="6.6640625" style="414" customWidth="1"/>
    <col min="14339" max="14339" width="7" style="414" customWidth="1"/>
    <col min="14340" max="14340" width="22.88671875" style="414" customWidth="1"/>
    <col min="14341" max="14341" width="1.5546875" style="414" customWidth="1"/>
    <col min="14342" max="14342" width="12" style="414"/>
    <col min="14343" max="14343" width="4.33203125" style="414" customWidth="1"/>
    <col min="14344" max="14344" width="20.6640625" style="414" customWidth="1"/>
    <col min="14345" max="14345" width="2.33203125" style="414" customWidth="1"/>
    <col min="14346" max="14347" width="20.6640625" style="414" customWidth="1"/>
    <col min="14348" max="14348" width="5.5546875" style="414" bestFit="1" customWidth="1"/>
    <col min="14349" max="14349" width="16.44140625" style="414" customWidth="1"/>
    <col min="14350" max="14352" width="20.6640625" style="414" customWidth="1"/>
    <col min="14353" max="14593" width="12" style="414"/>
    <col min="14594" max="14594" width="6.6640625" style="414" customWidth="1"/>
    <col min="14595" max="14595" width="7" style="414" customWidth="1"/>
    <col min="14596" max="14596" width="22.88671875" style="414" customWidth="1"/>
    <col min="14597" max="14597" width="1.5546875" style="414" customWidth="1"/>
    <col min="14598" max="14598" width="12" style="414"/>
    <col min="14599" max="14599" width="4.33203125" style="414" customWidth="1"/>
    <col min="14600" max="14600" width="20.6640625" style="414" customWidth="1"/>
    <col min="14601" max="14601" width="2.33203125" style="414" customWidth="1"/>
    <col min="14602" max="14603" width="20.6640625" style="414" customWidth="1"/>
    <col min="14604" max="14604" width="5.5546875" style="414" bestFit="1" customWidth="1"/>
    <col min="14605" max="14605" width="16.44140625" style="414" customWidth="1"/>
    <col min="14606" max="14608" width="20.6640625" style="414" customWidth="1"/>
    <col min="14609" max="14849" width="12" style="414"/>
    <col min="14850" max="14850" width="6.6640625" style="414" customWidth="1"/>
    <col min="14851" max="14851" width="7" style="414" customWidth="1"/>
    <col min="14852" max="14852" width="22.88671875" style="414" customWidth="1"/>
    <col min="14853" max="14853" width="1.5546875" style="414" customWidth="1"/>
    <col min="14854" max="14854" width="12" style="414"/>
    <col min="14855" max="14855" width="4.33203125" style="414" customWidth="1"/>
    <col min="14856" max="14856" width="20.6640625" style="414" customWidth="1"/>
    <col min="14857" max="14857" width="2.33203125" style="414" customWidth="1"/>
    <col min="14858" max="14859" width="20.6640625" style="414" customWidth="1"/>
    <col min="14860" max="14860" width="5.5546875" style="414" bestFit="1" customWidth="1"/>
    <col min="14861" max="14861" width="16.44140625" style="414" customWidth="1"/>
    <col min="14862" max="14864" width="20.6640625" style="414" customWidth="1"/>
    <col min="14865" max="15105" width="12" style="414"/>
    <col min="15106" max="15106" width="6.6640625" style="414" customWidth="1"/>
    <col min="15107" max="15107" width="7" style="414" customWidth="1"/>
    <col min="15108" max="15108" width="22.88671875" style="414" customWidth="1"/>
    <col min="15109" max="15109" width="1.5546875" style="414" customWidth="1"/>
    <col min="15110" max="15110" width="12" style="414"/>
    <col min="15111" max="15111" width="4.33203125" style="414" customWidth="1"/>
    <col min="15112" max="15112" width="20.6640625" style="414" customWidth="1"/>
    <col min="15113" max="15113" width="2.33203125" style="414" customWidth="1"/>
    <col min="15114" max="15115" width="20.6640625" style="414" customWidth="1"/>
    <col min="15116" max="15116" width="5.5546875" style="414" bestFit="1" customWidth="1"/>
    <col min="15117" max="15117" width="16.44140625" style="414" customWidth="1"/>
    <col min="15118" max="15120" width="20.6640625" style="414" customWidth="1"/>
    <col min="15121" max="15361" width="12" style="414"/>
    <col min="15362" max="15362" width="6.6640625" style="414" customWidth="1"/>
    <col min="15363" max="15363" width="7" style="414" customWidth="1"/>
    <col min="15364" max="15364" width="22.88671875" style="414" customWidth="1"/>
    <col min="15365" max="15365" width="1.5546875" style="414" customWidth="1"/>
    <col min="15366" max="15366" width="12" style="414"/>
    <col min="15367" max="15367" width="4.33203125" style="414" customWidth="1"/>
    <col min="15368" max="15368" width="20.6640625" style="414" customWidth="1"/>
    <col min="15369" max="15369" width="2.33203125" style="414" customWidth="1"/>
    <col min="15370" max="15371" width="20.6640625" style="414" customWidth="1"/>
    <col min="15372" max="15372" width="5.5546875" style="414" bestFit="1" customWidth="1"/>
    <col min="15373" max="15373" width="16.44140625" style="414" customWidth="1"/>
    <col min="15374" max="15376" width="20.6640625" style="414" customWidth="1"/>
    <col min="15377" max="15617" width="12" style="414"/>
    <col min="15618" max="15618" width="6.6640625" style="414" customWidth="1"/>
    <col min="15619" max="15619" width="7" style="414" customWidth="1"/>
    <col min="15620" max="15620" width="22.88671875" style="414" customWidth="1"/>
    <col min="15621" max="15621" width="1.5546875" style="414" customWidth="1"/>
    <col min="15622" max="15622" width="12" style="414"/>
    <col min="15623" max="15623" width="4.33203125" style="414" customWidth="1"/>
    <col min="15624" max="15624" width="20.6640625" style="414" customWidth="1"/>
    <col min="15625" max="15625" width="2.33203125" style="414" customWidth="1"/>
    <col min="15626" max="15627" width="20.6640625" style="414" customWidth="1"/>
    <col min="15628" max="15628" width="5.5546875" style="414" bestFit="1" customWidth="1"/>
    <col min="15629" max="15629" width="16.44140625" style="414" customWidth="1"/>
    <col min="15630" max="15632" width="20.6640625" style="414" customWidth="1"/>
    <col min="15633" max="15873" width="12" style="414"/>
    <col min="15874" max="15874" width="6.6640625" style="414" customWidth="1"/>
    <col min="15875" max="15875" width="7" style="414" customWidth="1"/>
    <col min="15876" max="15876" width="22.88671875" style="414" customWidth="1"/>
    <col min="15877" max="15877" width="1.5546875" style="414" customWidth="1"/>
    <col min="15878" max="15878" width="12" style="414"/>
    <col min="15879" max="15879" width="4.33203125" style="414" customWidth="1"/>
    <col min="15880" max="15880" width="20.6640625" style="414" customWidth="1"/>
    <col min="15881" max="15881" width="2.33203125" style="414" customWidth="1"/>
    <col min="15882" max="15883" width="20.6640625" style="414" customWidth="1"/>
    <col min="15884" max="15884" width="5.5546875" style="414" bestFit="1" customWidth="1"/>
    <col min="15885" max="15885" width="16.44140625" style="414" customWidth="1"/>
    <col min="15886" max="15888" width="20.6640625" style="414" customWidth="1"/>
    <col min="15889" max="16129" width="12" style="414"/>
    <col min="16130" max="16130" width="6.6640625" style="414" customWidth="1"/>
    <col min="16131" max="16131" width="7" style="414" customWidth="1"/>
    <col min="16132" max="16132" width="22.88671875" style="414" customWidth="1"/>
    <col min="16133" max="16133" width="1.5546875" style="414" customWidth="1"/>
    <col min="16134" max="16134" width="12" style="414"/>
    <col min="16135" max="16135" width="4.33203125" style="414" customWidth="1"/>
    <col min="16136" max="16136" width="20.6640625" style="414" customWidth="1"/>
    <col min="16137" max="16137" width="2.33203125" style="414" customWidth="1"/>
    <col min="16138" max="16139" width="20.6640625" style="414" customWidth="1"/>
    <col min="16140" max="16140" width="5.5546875" style="414" bestFit="1" customWidth="1"/>
    <col min="16141" max="16141" width="16.44140625" style="414" customWidth="1"/>
    <col min="16142" max="16144" width="20.6640625" style="414" customWidth="1"/>
    <col min="16145" max="16384" width="12" style="414"/>
  </cols>
  <sheetData>
    <row r="1" spans="1:21" s="391" customFormat="1" ht="23.4" x14ac:dyDescent="0.3">
      <c r="A1" s="386"/>
      <c r="B1" s="1047" t="s">
        <v>159</v>
      </c>
      <c r="C1" s="1267"/>
      <c r="D1" s="1267"/>
      <c r="E1" s="995"/>
      <c r="F1" s="995"/>
      <c r="G1" s="1844" t="s">
        <v>132</v>
      </c>
      <c r="H1" s="1270">
        <v>42</v>
      </c>
      <c r="I1" s="1269"/>
      <c r="J1" s="995"/>
      <c r="K1" s="995"/>
      <c r="L1" s="995"/>
      <c r="M1" s="995"/>
      <c r="N1" s="995"/>
      <c r="O1" s="995"/>
      <c r="P1" s="995"/>
    </row>
    <row r="2" spans="1:21" s="391" customFormat="1" ht="21.75" customHeight="1" x14ac:dyDescent="0.3">
      <c r="A2" s="386"/>
      <c r="B2" s="340" t="s">
        <v>404</v>
      </c>
      <c r="C2" s="82"/>
      <c r="D2" s="82"/>
      <c r="E2" s="390"/>
      <c r="F2" s="390"/>
      <c r="G2" s="208" t="s">
        <v>132</v>
      </c>
      <c r="H2" s="509"/>
      <c r="I2" s="565"/>
      <c r="J2" s="565"/>
      <c r="K2" s="208"/>
      <c r="L2" s="390"/>
      <c r="M2" s="392"/>
      <c r="N2" s="390"/>
      <c r="O2" s="397"/>
      <c r="P2" s="389"/>
      <c r="Q2" s="401"/>
      <c r="R2" s="582"/>
      <c r="T2" s="564"/>
      <c r="U2" s="487"/>
    </row>
    <row r="3" spans="1:21" s="391" customFormat="1" ht="21.75" customHeight="1" x14ac:dyDescent="0.3">
      <c r="A3" s="386"/>
      <c r="B3" s="340" t="s">
        <v>405</v>
      </c>
      <c r="C3" s="82"/>
      <c r="D3" s="82"/>
      <c r="E3" s="390"/>
      <c r="F3" s="390"/>
      <c r="G3" s="208" t="s">
        <v>132</v>
      </c>
      <c r="H3" s="509"/>
      <c r="I3" s="565"/>
      <c r="J3" s="565"/>
      <c r="K3" s="208"/>
      <c r="L3" s="390"/>
      <c r="M3" s="392"/>
      <c r="N3" s="390"/>
      <c r="O3" s="397"/>
      <c r="P3" s="392"/>
      <c r="Q3" s="564"/>
      <c r="R3" s="582"/>
      <c r="T3" s="564"/>
      <c r="U3" s="487"/>
    </row>
    <row r="4" spans="1:21" s="391" customFormat="1" ht="21.75" customHeight="1" x14ac:dyDescent="0.3">
      <c r="A4" s="386"/>
      <c r="B4" s="340" t="s">
        <v>406</v>
      </c>
      <c r="C4" s="82"/>
      <c r="D4" s="82"/>
      <c r="E4" s="390"/>
      <c r="F4" s="390"/>
      <c r="G4" s="208" t="s">
        <v>132</v>
      </c>
      <c r="H4" s="509"/>
      <c r="I4" s="387"/>
      <c r="J4" s="387"/>
      <c r="K4" s="208"/>
      <c r="L4" s="390"/>
      <c r="M4" s="392"/>
      <c r="N4" s="390"/>
      <c r="O4" s="397"/>
      <c r="P4" s="392"/>
      <c r="Q4" s="564"/>
      <c r="R4" s="582"/>
      <c r="T4" s="564"/>
      <c r="U4" s="487"/>
    </row>
    <row r="5" spans="1:21" s="391" customFormat="1" ht="21.75" customHeight="1" x14ac:dyDescent="0.3">
      <c r="A5" s="386"/>
      <c r="B5" s="340" t="s">
        <v>407</v>
      </c>
      <c r="C5" s="390"/>
      <c r="D5" s="390"/>
      <c r="E5" s="390"/>
      <c r="F5" s="390"/>
      <c r="G5" s="208" t="s">
        <v>132</v>
      </c>
      <c r="H5" s="509"/>
      <c r="I5" s="387"/>
      <c r="J5" s="387"/>
      <c r="K5" s="390"/>
      <c r="L5" s="583"/>
      <c r="M5" s="390"/>
      <c r="N5" s="390"/>
      <c r="O5" s="390"/>
      <c r="P5" s="390"/>
      <c r="Q5" s="410"/>
      <c r="R5" s="410"/>
      <c r="T5" s="494"/>
      <c r="U5" s="493"/>
    </row>
    <row r="6" spans="1:21" s="391" customFormat="1" ht="18" x14ac:dyDescent="0.3">
      <c r="A6" s="386"/>
      <c r="B6" s="340" t="s">
        <v>1316</v>
      </c>
      <c r="C6" s="390"/>
      <c r="D6" s="390"/>
      <c r="E6" s="390"/>
      <c r="F6" s="390"/>
      <c r="G6" s="208" t="s">
        <v>132</v>
      </c>
      <c r="H6" s="584"/>
      <c r="I6" s="387"/>
      <c r="J6" s="387"/>
      <c r="K6" s="1097"/>
      <c r="L6" s="390"/>
      <c r="M6" s="390"/>
      <c r="N6" s="390"/>
      <c r="O6" s="390"/>
      <c r="P6" s="1095"/>
    </row>
    <row r="7" spans="1:21" s="391" customFormat="1" ht="18" x14ac:dyDescent="0.3">
      <c r="A7" s="386"/>
      <c r="B7" s="340" t="s">
        <v>1317</v>
      </c>
      <c r="C7" s="585"/>
      <c r="D7" s="585"/>
      <c r="E7" s="586"/>
      <c r="F7" s="586"/>
      <c r="G7" s="208" t="s">
        <v>132</v>
      </c>
      <c r="H7" s="509">
        <v>12</v>
      </c>
      <c r="I7" s="387"/>
      <c r="J7" s="387"/>
      <c r="K7" s="586"/>
      <c r="L7" s="390"/>
      <c r="M7" s="586"/>
      <c r="N7" s="3875"/>
      <c r="O7" s="3875"/>
      <c r="P7" s="3875"/>
    </row>
    <row r="8" spans="1:21" ht="6.75" customHeight="1" x14ac:dyDescent="0.3">
      <c r="A8" s="413"/>
      <c r="B8" s="3876"/>
      <c r="C8" s="3876"/>
      <c r="D8" s="3876"/>
      <c r="E8" s="2018"/>
      <c r="F8" s="2018"/>
      <c r="G8" s="2018"/>
      <c r="H8" s="2018"/>
      <c r="I8" s="2018"/>
      <c r="J8" s="2018"/>
      <c r="K8" s="2018"/>
      <c r="M8" s="2018"/>
      <c r="N8" s="3877"/>
      <c r="O8" s="3877"/>
      <c r="P8" s="3877"/>
    </row>
    <row r="9" spans="1:21" ht="3.75" customHeight="1" thickBot="1" x14ac:dyDescent="0.35">
      <c r="A9" s="413"/>
      <c r="B9" s="3408"/>
      <c r="C9" s="3408"/>
      <c r="D9" s="3408"/>
      <c r="E9" s="2106"/>
      <c r="F9" s="3408"/>
      <c r="G9" s="3408"/>
      <c r="H9" s="3408"/>
      <c r="I9" s="3408"/>
      <c r="J9" s="1960"/>
      <c r="K9" s="1960"/>
      <c r="L9" s="3408"/>
      <c r="M9" s="3408"/>
      <c r="N9" s="1033"/>
      <c r="O9" s="1848"/>
      <c r="P9" s="1033"/>
    </row>
    <row r="10" spans="1:21" x14ac:dyDescent="0.3">
      <c r="A10" s="413"/>
      <c r="B10" s="3860" t="s">
        <v>1522</v>
      </c>
      <c r="C10" s="3861"/>
      <c r="D10" s="3861"/>
      <c r="E10" s="3861"/>
      <c r="F10" s="3861"/>
      <c r="G10" s="3861"/>
      <c r="H10" s="3861"/>
      <c r="I10" s="3861"/>
      <c r="J10" s="3861"/>
      <c r="K10" s="3861"/>
      <c r="L10" s="3861"/>
      <c r="M10" s="3861"/>
      <c r="N10" s="3861"/>
      <c r="O10" s="3861"/>
      <c r="P10" s="3862"/>
    </row>
    <row r="11" spans="1:21" x14ac:dyDescent="0.3">
      <c r="A11" s="413"/>
      <c r="B11" s="3863" t="s">
        <v>1523</v>
      </c>
      <c r="C11" s="3864"/>
      <c r="D11" s="3864"/>
      <c r="E11" s="3864"/>
      <c r="F11" s="3865"/>
      <c r="G11" s="3420" t="s">
        <v>169</v>
      </c>
      <c r="H11" s="3872" t="s">
        <v>1524</v>
      </c>
      <c r="I11" s="3873"/>
      <c r="J11" s="3873"/>
      <c r="K11" s="3873"/>
      <c r="L11" s="3873"/>
      <c r="M11" s="3873"/>
      <c r="N11" s="3873"/>
      <c r="O11" s="3423" t="s">
        <v>1525</v>
      </c>
      <c r="P11" s="3874" t="s">
        <v>61</v>
      </c>
    </row>
    <row r="12" spans="1:21" ht="31.2" x14ac:dyDescent="0.3">
      <c r="A12" s="413"/>
      <c r="B12" s="3866"/>
      <c r="C12" s="3867"/>
      <c r="D12" s="3867"/>
      <c r="E12" s="3867"/>
      <c r="F12" s="3868"/>
      <c r="G12" s="3421"/>
      <c r="H12" s="3425" t="s">
        <v>1526</v>
      </c>
      <c r="I12" s="3426"/>
      <c r="J12" s="2836" t="s">
        <v>1527</v>
      </c>
      <c r="K12" s="3425" t="s">
        <v>1528</v>
      </c>
      <c r="L12" s="3426"/>
      <c r="M12" s="2836" t="s">
        <v>1529</v>
      </c>
      <c r="N12" s="2836" t="s">
        <v>61</v>
      </c>
      <c r="O12" s="3424"/>
      <c r="P12" s="3430"/>
    </row>
    <row r="13" spans="1:21" x14ac:dyDescent="0.3">
      <c r="A13" s="413"/>
      <c r="B13" s="3869"/>
      <c r="C13" s="3870"/>
      <c r="D13" s="3870"/>
      <c r="E13" s="3870"/>
      <c r="F13" s="3871"/>
      <c r="G13" s="3422"/>
      <c r="H13" s="2837">
        <v>1</v>
      </c>
      <c r="I13" s="2838"/>
      <c r="J13" s="2837">
        <v>2</v>
      </c>
      <c r="K13" s="2837">
        <v>3</v>
      </c>
      <c r="L13" s="2839"/>
      <c r="M13" s="2837">
        <v>4</v>
      </c>
      <c r="N13" s="2837" t="s">
        <v>1530</v>
      </c>
      <c r="O13" s="2840">
        <v>6</v>
      </c>
      <c r="P13" s="2841" t="s">
        <v>1531</v>
      </c>
    </row>
    <row r="14" spans="1:21" x14ac:dyDescent="0.3">
      <c r="A14" s="413">
        <v>0</v>
      </c>
      <c r="B14" s="3839">
        <v>0</v>
      </c>
      <c r="C14" s="3842" t="s">
        <v>1532</v>
      </c>
      <c r="D14" s="3843"/>
      <c r="E14" s="3843"/>
      <c r="F14" s="3844"/>
      <c r="G14" s="2796">
        <f>1</f>
        <v>1</v>
      </c>
      <c r="H14" s="160"/>
      <c r="I14" s="161"/>
      <c r="J14" s="160"/>
      <c r="K14" s="160"/>
      <c r="L14" s="157"/>
      <c r="M14" s="160"/>
      <c r="N14" s="2600">
        <f>H14+J14+K14+M14</f>
        <v>0</v>
      </c>
      <c r="O14" s="147"/>
      <c r="P14" s="2600">
        <f>N14+O14</f>
        <v>0</v>
      </c>
    </row>
    <row r="15" spans="1:21" x14ac:dyDescent="0.3">
      <c r="A15" s="413">
        <v>0</v>
      </c>
      <c r="B15" s="3840"/>
      <c r="C15" s="3845" t="s">
        <v>1533</v>
      </c>
      <c r="D15" s="3846"/>
      <c r="E15" s="3846"/>
      <c r="F15" s="3847"/>
      <c r="G15" s="2797">
        <f>2</f>
        <v>2</v>
      </c>
      <c r="H15" s="1104"/>
      <c r="I15" s="162"/>
      <c r="J15" s="1104"/>
      <c r="K15" s="1104"/>
      <c r="L15" s="158"/>
      <c r="M15" s="1104"/>
      <c r="N15" s="2600">
        <f>H15+J15+K15+M15</f>
        <v>0</v>
      </c>
      <c r="O15" s="151"/>
      <c r="P15" s="2600">
        <f>N15+O15</f>
        <v>0</v>
      </c>
    </row>
    <row r="16" spans="1:21" x14ac:dyDescent="0.3">
      <c r="A16" s="413">
        <v>0</v>
      </c>
      <c r="B16" s="3840"/>
      <c r="C16" s="3848" t="s">
        <v>1534</v>
      </c>
      <c r="D16" s="3408"/>
      <c r="E16" s="3408"/>
      <c r="F16" s="3849"/>
      <c r="G16" s="2797">
        <f>3</f>
        <v>3</v>
      </c>
      <c r="H16" s="1104"/>
      <c r="I16" s="162"/>
      <c r="J16" s="1104"/>
      <c r="K16" s="1104"/>
      <c r="L16" s="158"/>
      <c r="M16" s="1104"/>
      <c r="N16" s="2600">
        <f>H16+J16+K16+M16</f>
        <v>0</v>
      </c>
      <c r="O16" s="151"/>
      <c r="P16" s="2600">
        <f>N16+O16</f>
        <v>0</v>
      </c>
    </row>
    <row r="17" spans="1:16" x14ac:dyDescent="0.3">
      <c r="A17" s="413">
        <v>0</v>
      </c>
      <c r="B17" s="3841"/>
      <c r="C17" s="3850" t="s">
        <v>1777</v>
      </c>
      <c r="D17" s="3851"/>
      <c r="E17" s="3851"/>
      <c r="F17" s="3852"/>
      <c r="G17" s="2842">
        <f>4</f>
        <v>4</v>
      </c>
      <c r="H17" s="163"/>
      <c r="I17" s="164"/>
      <c r="J17" s="163"/>
      <c r="K17" s="163"/>
      <c r="L17" s="159"/>
      <c r="M17" s="163"/>
      <c r="N17" s="2600">
        <f>H17+J17+K17+M17</f>
        <v>0</v>
      </c>
      <c r="O17" s="156"/>
      <c r="P17" s="2600">
        <f>N17+O17</f>
        <v>0</v>
      </c>
    </row>
    <row r="18" spans="1:16" x14ac:dyDescent="0.3">
      <c r="A18" s="413">
        <v>0</v>
      </c>
      <c r="B18" s="3853">
        <v>0</v>
      </c>
      <c r="C18" s="3854"/>
      <c r="D18" s="3854"/>
      <c r="E18" s="3854"/>
      <c r="F18" s="3855"/>
      <c r="G18" s="2843">
        <f>5</f>
        <v>5</v>
      </c>
      <c r="H18" s="580"/>
      <c r="I18" s="309"/>
      <c r="J18" s="580"/>
      <c r="K18" s="580"/>
      <c r="L18" s="581"/>
      <c r="M18" s="580"/>
      <c r="N18" s="2600">
        <f>H18+J18+K18+M18</f>
        <v>0</v>
      </c>
      <c r="O18" s="579"/>
      <c r="P18" s="2600">
        <v>0</v>
      </c>
    </row>
    <row r="19" spans="1:16" ht="16.2" thickBot="1" x14ac:dyDescent="0.35">
      <c r="A19" s="413"/>
      <c r="B19" s="3856" t="s">
        <v>1535</v>
      </c>
      <c r="C19" s="3857"/>
      <c r="D19" s="3858"/>
      <c r="E19" s="3858"/>
      <c r="F19" s="3859"/>
      <c r="G19" s="2843" t="s">
        <v>532</v>
      </c>
      <c r="H19" s="2600">
        <f t="shared" ref="H19:M19" si="0">H14+H15+H16+H17+H18</f>
        <v>0</v>
      </c>
      <c r="I19" s="2600">
        <f t="shared" si="0"/>
        <v>0</v>
      </c>
      <c r="J19" s="2600">
        <f t="shared" si="0"/>
        <v>0</v>
      </c>
      <c r="K19" s="2600">
        <f t="shared" si="0"/>
        <v>0</v>
      </c>
      <c r="L19" s="2600">
        <f t="shared" si="0"/>
        <v>0</v>
      </c>
      <c r="M19" s="2600">
        <f t="shared" si="0"/>
        <v>0</v>
      </c>
      <c r="N19" s="2600">
        <f>N14+N15+N16+N17+N18</f>
        <v>0</v>
      </c>
      <c r="O19" s="2600">
        <f>O14+O15+O16+O17+O18</f>
        <v>0</v>
      </c>
      <c r="P19" s="2600">
        <f>P14+P15+P16+P17+P18</f>
        <v>0</v>
      </c>
    </row>
    <row r="20" spans="1:16" ht="18.600000000000001" customHeight="1" x14ac:dyDescent="0.3">
      <c r="A20" s="413"/>
      <c r="B20" s="3828"/>
      <c r="C20" s="3828"/>
      <c r="D20" s="3836"/>
      <c r="E20" s="3836"/>
      <c r="F20" s="3836"/>
      <c r="G20" s="1024" t="s">
        <v>1536</v>
      </c>
      <c r="H20" s="1869"/>
      <c r="I20" s="1869"/>
      <c r="J20" s="1869"/>
      <c r="K20" s="2844"/>
      <c r="L20" s="2796" t="s">
        <v>534</v>
      </c>
      <c r="M20" s="2845"/>
      <c r="N20" s="160"/>
      <c r="O20" s="147"/>
      <c r="P20" s="2600">
        <f t="shared" ref="P20:P38" si="1">N20+O20</f>
        <v>0</v>
      </c>
    </row>
    <row r="21" spans="1:16" ht="18.600000000000001" customHeight="1" x14ac:dyDescent="0.3">
      <c r="A21" s="413"/>
      <c r="B21" s="3827"/>
      <c r="C21" s="3827"/>
      <c r="D21" s="3835"/>
      <c r="E21" s="3835"/>
      <c r="F21" s="3836"/>
      <c r="G21" s="2001" t="s">
        <v>1537</v>
      </c>
      <c r="H21" s="1878"/>
      <c r="I21" s="1878"/>
      <c r="J21" s="1878"/>
      <c r="K21" s="2846"/>
      <c r="L21" s="2842" t="s">
        <v>536</v>
      </c>
      <c r="M21" s="2847"/>
      <c r="N21" s="163"/>
      <c r="O21" s="156"/>
      <c r="P21" s="2600">
        <f t="shared" si="1"/>
        <v>0</v>
      </c>
    </row>
    <row r="22" spans="1:16" ht="18.600000000000001" customHeight="1" x14ac:dyDescent="0.3">
      <c r="A22" s="413"/>
      <c r="B22" s="3827"/>
      <c r="C22" s="3827"/>
      <c r="D22" s="3835"/>
      <c r="E22" s="3835"/>
      <c r="F22" s="3836"/>
      <c r="G22" s="1413" t="s">
        <v>1538</v>
      </c>
      <c r="H22" s="2003"/>
      <c r="I22" s="2003"/>
      <c r="J22" s="2003"/>
      <c r="K22" s="2848"/>
      <c r="L22" s="2860" t="s">
        <v>538</v>
      </c>
      <c r="M22" s="2847"/>
      <c r="N22" s="2600">
        <f>N19+N20+N21</f>
        <v>0</v>
      </c>
      <c r="O22" s="1058"/>
      <c r="P22" s="2600">
        <f t="shared" si="1"/>
        <v>0</v>
      </c>
    </row>
    <row r="23" spans="1:16" x14ac:dyDescent="0.3">
      <c r="A23" s="413"/>
      <c r="B23" s="3827"/>
      <c r="C23" s="3827"/>
      <c r="D23" s="3837"/>
      <c r="E23" s="3837"/>
      <c r="F23" s="3838"/>
      <c r="G23" s="1024" t="s">
        <v>1539</v>
      </c>
      <c r="H23" s="1869"/>
      <c r="I23" s="1869"/>
      <c r="J23" s="1869"/>
      <c r="K23" s="2849"/>
      <c r="L23" s="2861">
        <v>10</v>
      </c>
      <c r="M23" s="2847"/>
      <c r="N23" s="160"/>
      <c r="O23" s="147"/>
      <c r="P23" s="2600">
        <f t="shared" si="1"/>
        <v>0</v>
      </c>
    </row>
    <row r="24" spans="1:16" x14ac:dyDescent="0.3">
      <c r="A24" s="413"/>
      <c r="B24" s="3827"/>
      <c r="C24" s="3827"/>
      <c r="D24" s="3835"/>
      <c r="E24" s="3835"/>
      <c r="F24" s="3836"/>
      <c r="G24" s="2001" t="s">
        <v>1540</v>
      </c>
      <c r="H24" s="1878"/>
      <c r="I24" s="1878"/>
      <c r="J24" s="1878"/>
      <c r="K24" s="2850"/>
      <c r="L24" s="2862">
        <v>11</v>
      </c>
      <c r="M24" s="2847"/>
      <c r="N24" s="163"/>
      <c r="O24" s="156"/>
      <c r="P24" s="2600">
        <f t="shared" si="1"/>
        <v>0</v>
      </c>
    </row>
    <row r="25" spans="1:16" x14ac:dyDescent="0.3">
      <c r="A25" s="413"/>
      <c r="B25" s="3827"/>
      <c r="C25" s="3827"/>
      <c r="D25" s="3835"/>
      <c r="E25" s="3835"/>
      <c r="F25" s="3836"/>
      <c r="G25" s="3829" t="s">
        <v>1541</v>
      </c>
      <c r="H25" s="3830"/>
      <c r="I25" s="1933" t="s">
        <v>1542</v>
      </c>
      <c r="J25" s="1934"/>
      <c r="K25" s="2851"/>
      <c r="L25" s="2458">
        <v>12</v>
      </c>
      <c r="M25" s="2847"/>
      <c r="N25" s="160"/>
      <c r="O25" s="201"/>
      <c r="P25" s="2600">
        <f t="shared" si="1"/>
        <v>0</v>
      </c>
    </row>
    <row r="26" spans="1:16" x14ac:dyDescent="0.3">
      <c r="A26" s="413"/>
      <c r="B26" s="3827"/>
      <c r="C26" s="3827"/>
      <c r="D26" s="3835"/>
      <c r="E26" s="3835"/>
      <c r="F26" s="3836"/>
      <c r="G26" s="3831"/>
      <c r="H26" s="3832"/>
      <c r="I26" s="1874" t="s">
        <v>1543</v>
      </c>
      <c r="J26" s="1033"/>
      <c r="K26" s="1961"/>
      <c r="L26" s="2459">
        <v>13</v>
      </c>
      <c r="M26" s="2847"/>
      <c r="N26" s="1104"/>
      <c r="O26" s="107"/>
      <c r="P26" s="2600">
        <f t="shared" si="1"/>
        <v>0</v>
      </c>
    </row>
    <row r="27" spans="1:16" x14ac:dyDescent="0.3">
      <c r="A27" s="413"/>
      <c r="B27" s="3827"/>
      <c r="C27" s="3827"/>
      <c r="D27" s="3827"/>
      <c r="E27" s="3827"/>
      <c r="F27" s="3828"/>
      <c r="G27" s="3831"/>
      <c r="H27" s="3832"/>
      <c r="I27" s="1874" t="s">
        <v>1544</v>
      </c>
      <c r="J27" s="1033"/>
      <c r="K27" s="1961"/>
      <c r="L27" s="2459">
        <v>14</v>
      </c>
      <c r="M27" s="2847"/>
      <c r="N27" s="1104"/>
      <c r="O27" s="107"/>
      <c r="P27" s="2600">
        <f t="shared" si="1"/>
        <v>0</v>
      </c>
    </row>
    <row r="28" spans="1:16" x14ac:dyDescent="0.3">
      <c r="A28" s="413"/>
      <c r="B28" s="3827"/>
      <c r="C28" s="3827"/>
      <c r="D28" s="3827"/>
      <c r="E28" s="3827"/>
      <c r="F28" s="3828"/>
      <c r="G28" s="3831"/>
      <c r="H28" s="3832"/>
      <c r="I28" s="1874" t="s">
        <v>1545</v>
      </c>
      <c r="J28" s="1033"/>
      <c r="K28" s="1961"/>
      <c r="L28" s="2459">
        <v>15</v>
      </c>
      <c r="M28" s="2847"/>
      <c r="N28" s="1104"/>
      <c r="O28" s="107"/>
      <c r="P28" s="2600">
        <f t="shared" si="1"/>
        <v>0</v>
      </c>
    </row>
    <row r="29" spans="1:16" x14ac:dyDescent="0.3">
      <c r="A29" s="413"/>
      <c r="B29" s="3827"/>
      <c r="C29" s="3827"/>
      <c r="D29" s="3827"/>
      <c r="E29" s="3827"/>
      <c r="F29" s="3828"/>
      <c r="G29" s="3833"/>
      <c r="H29" s="3834"/>
      <c r="I29" s="1896" t="s">
        <v>1546</v>
      </c>
      <c r="J29" s="1878"/>
      <c r="K29" s="2846"/>
      <c r="L29" s="1988">
        <v>16</v>
      </c>
      <c r="M29" s="2847"/>
      <c r="N29" s="163"/>
      <c r="O29" s="165"/>
      <c r="P29" s="2600">
        <f t="shared" si="1"/>
        <v>0</v>
      </c>
    </row>
    <row r="30" spans="1:16" x14ac:dyDescent="0.3">
      <c r="A30" s="413"/>
      <c r="B30" s="3827"/>
      <c r="C30" s="3827"/>
      <c r="D30" s="3827"/>
      <c r="E30" s="3827"/>
      <c r="F30" s="3828"/>
      <c r="G30" s="1413" t="s">
        <v>1547</v>
      </c>
      <c r="H30" s="2003"/>
      <c r="I30" s="2003"/>
      <c r="J30" s="2003"/>
      <c r="K30" s="2848"/>
      <c r="L30" s="1977">
        <v>17</v>
      </c>
      <c r="M30" s="2847"/>
      <c r="N30" s="2600">
        <f>N25+N26+N27+N28+N29</f>
        <v>0</v>
      </c>
      <c r="O30" s="1058"/>
      <c r="P30" s="2600">
        <f t="shared" si="1"/>
        <v>0</v>
      </c>
    </row>
    <row r="31" spans="1:16" x14ac:dyDescent="0.3">
      <c r="A31" s="413"/>
      <c r="B31" s="3827"/>
      <c r="C31" s="3827"/>
      <c r="D31" s="3827"/>
      <c r="E31" s="3827"/>
      <c r="F31" s="3828"/>
      <c r="G31" s="3829" t="s">
        <v>1548</v>
      </c>
      <c r="H31" s="3830"/>
      <c r="I31" s="1933" t="s">
        <v>1549</v>
      </c>
      <c r="J31" s="1934"/>
      <c r="K31" s="2851"/>
      <c r="L31" s="2458">
        <v>18</v>
      </c>
      <c r="M31" s="2847"/>
      <c r="N31" s="160"/>
      <c r="O31" s="201"/>
      <c r="P31" s="2600">
        <f t="shared" si="1"/>
        <v>0</v>
      </c>
    </row>
    <row r="32" spans="1:16" x14ac:dyDescent="0.3">
      <c r="A32" s="413"/>
      <c r="B32" s="3827"/>
      <c r="C32" s="3827"/>
      <c r="D32" s="3827"/>
      <c r="E32" s="3827"/>
      <c r="F32" s="3828"/>
      <c r="G32" s="3831"/>
      <c r="H32" s="3832"/>
      <c r="I32" s="1874" t="s">
        <v>1550</v>
      </c>
      <c r="J32" s="1033"/>
      <c r="K32" s="1961"/>
      <c r="L32" s="2459">
        <v>19</v>
      </c>
      <c r="M32" s="2847"/>
      <c r="N32" s="1104"/>
      <c r="O32" s="107"/>
      <c r="P32" s="2600">
        <f t="shared" si="1"/>
        <v>0</v>
      </c>
    </row>
    <row r="33" spans="1:16" x14ac:dyDescent="0.3">
      <c r="A33" s="413"/>
      <c r="B33" s="3827"/>
      <c r="C33" s="3827"/>
      <c r="D33" s="3827"/>
      <c r="E33" s="3827"/>
      <c r="F33" s="3828"/>
      <c r="G33" s="3831"/>
      <c r="H33" s="3832"/>
      <c r="I33" s="1874" t="s">
        <v>1551</v>
      </c>
      <c r="J33" s="1033"/>
      <c r="K33" s="1961"/>
      <c r="L33" s="2459">
        <v>20</v>
      </c>
      <c r="M33" s="2847"/>
      <c r="N33" s="1104"/>
      <c r="O33" s="107"/>
      <c r="P33" s="2600">
        <f t="shared" si="1"/>
        <v>0</v>
      </c>
    </row>
    <row r="34" spans="1:16" x14ac:dyDescent="0.3">
      <c r="A34" s="413"/>
      <c r="B34" s="3827"/>
      <c r="C34" s="3827"/>
      <c r="D34" s="3827"/>
      <c r="E34" s="3827"/>
      <c r="F34" s="3828"/>
      <c r="G34" s="3831"/>
      <c r="H34" s="3832"/>
      <c r="I34" s="1874" t="s">
        <v>1552</v>
      </c>
      <c r="J34" s="1033"/>
      <c r="K34" s="1961"/>
      <c r="L34" s="2459">
        <v>21</v>
      </c>
      <c r="M34" s="2847"/>
      <c r="N34" s="1104"/>
      <c r="O34" s="107"/>
      <c r="P34" s="2600">
        <f t="shared" si="1"/>
        <v>0</v>
      </c>
    </row>
    <row r="35" spans="1:16" x14ac:dyDescent="0.3">
      <c r="A35" s="413"/>
      <c r="B35" s="3827"/>
      <c r="C35" s="3827"/>
      <c r="D35" s="3827"/>
      <c r="E35" s="3827"/>
      <c r="F35" s="3828"/>
      <c r="G35" s="3833"/>
      <c r="H35" s="3834"/>
      <c r="I35" s="1896" t="s">
        <v>1553</v>
      </c>
      <c r="J35" s="1878"/>
      <c r="K35" s="2846"/>
      <c r="L35" s="1988">
        <v>22</v>
      </c>
      <c r="M35" s="2847"/>
      <c r="N35" s="163"/>
      <c r="O35" s="165"/>
      <c r="P35" s="2600">
        <f t="shared" si="1"/>
        <v>0</v>
      </c>
    </row>
    <row r="36" spans="1:16" x14ac:dyDescent="0.3">
      <c r="A36" s="413"/>
      <c r="B36" s="3827"/>
      <c r="C36" s="3827"/>
      <c r="D36" s="3827"/>
      <c r="E36" s="3827"/>
      <c r="F36" s="3828"/>
      <c r="G36" s="1413" t="s">
        <v>1554</v>
      </c>
      <c r="H36" s="2003"/>
      <c r="I36" s="2003"/>
      <c r="J36" s="2003"/>
      <c r="K36" s="2848"/>
      <c r="L36" s="1977">
        <v>23</v>
      </c>
      <c r="M36" s="2847"/>
      <c r="N36" s="2600">
        <f>N31+N32+N33+N34+N35</f>
        <v>0</v>
      </c>
      <c r="O36" s="580"/>
      <c r="P36" s="2600">
        <f t="shared" si="1"/>
        <v>0</v>
      </c>
    </row>
    <row r="37" spans="1:16" x14ac:dyDescent="0.3">
      <c r="A37" s="413"/>
      <c r="B37" s="3827"/>
      <c r="C37" s="3827"/>
      <c r="D37" s="3827"/>
      <c r="E37" s="3827"/>
      <c r="F37" s="3828"/>
      <c r="G37" s="1413" t="s">
        <v>1555</v>
      </c>
      <c r="H37" s="2003"/>
      <c r="I37" s="2003"/>
      <c r="J37" s="2003"/>
      <c r="K37" s="2848"/>
      <c r="L37" s="2477">
        <v>24</v>
      </c>
      <c r="M37" s="2852"/>
      <c r="N37" s="2600">
        <f>N22+N23+N24+N30+N36</f>
        <v>0</v>
      </c>
      <c r="O37" s="2600">
        <f>O22+O23+O24+O30+O36</f>
        <v>0</v>
      </c>
      <c r="P37" s="2600">
        <f t="shared" si="1"/>
        <v>0</v>
      </c>
    </row>
    <row r="38" spans="1:16" x14ac:dyDescent="0.3">
      <c r="A38" s="413"/>
      <c r="B38" s="3827"/>
      <c r="C38" s="3827"/>
      <c r="D38" s="3827"/>
      <c r="E38" s="3827"/>
      <c r="F38" s="3828"/>
      <c r="G38" s="1966" t="s">
        <v>1556</v>
      </c>
      <c r="H38" s="1414"/>
      <c r="I38" s="1414"/>
      <c r="J38" s="1414"/>
      <c r="K38" s="2853"/>
      <c r="L38" s="1863">
        <v>25</v>
      </c>
      <c r="M38" s="2558"/>
      <c r="N38" s="580"/>
      <c r="O38" s="79"/>
      <c r="P38" s="2600">
        <f t="shared" si="1"/>
        <v>0</v>
      </c>
    </row>
    <row r="39" spans="1:16" ht="16.2" thickBot="1" x14ac:dyDescent="0.35">
      <c r="A39" s="413"/>
      <c r="B39" s="3827"/>
      <c r="C39" s="3827"/>
      <c r="D39" s="3827"/>
      <c r="E39" s="3827"/>
      <c r="F39" s="3828"/>
      <c r="G39" s="2657" t="s">
        <v>1557</v>
      </c>
      <c r="H39" s="2771"/>
      <c r="I39" s="2771"/>
      <c r="J39" s="2771"/>
      <c r="K39" s="2854"/>
      <c r="L39" s="2863">
        <v>26</v>
      </c>
      <c r="M39" s="2855"/>
      <c r="N39" s="2600">
        <f>N37+N38</f>
        <v>0</v>
      </c>
      <c r="O39" s="2600">
        <f>O37+O38</f>
        <v>0</v>
      </c>
      <c r="P39" s="2600">
        <f>N39+O39</f>
        <v>0</v>
      </c>
    </row>
    <row r="40" spans="1:16" ht="16.2" thickBot="1" x14ac:dyDescent="0.35">
      <c r="A40" s="413"/>
      <c r="B40" s="3827"/>
      <c r="C40" s="3827"/>
      <c r="D40" s="3827"/>
      <c r="E40" s="3827"/>
      <c r="F40" s="3827"/>
      <c r="I40" s="1033"/>
      <c r="J40" s="1033"/>
      <c r="K40" s="1033"/>
      <c r="M40" s="1033"/>
      <c r="N40" s="1033"/>
      <c r="P40" s="1033"/>
    </row>
    <row r="41" spans="1:16" x14ac:dyDescent="0.3">
      <c r="A41" s="413"/>
      <c r="B41" s="3827"/>
      <c r="C41" s="3827"/>
      <c r="D41" s="3827"/>
      <c r="E41" s="3827"/>
      <c r="F41" s="3828"/>
      <c r="G41" s="3387" t="s">
        <v>1558</v>
      </c>
      <c r="H41" s="3388"/>
      <c r="I41" s="3388"/>
      <c r="J41" s="3388"/>
      <c r="K41" s="3388"/>
      <c r="L41" s="3388"/>
      <c r="M41" s="3388"/>
      <c r="N41" s="3388"/>
      <c r="O41" s="3388"/>
      <c r="P41" s="3389"/>
    </row>
    <row r="42" spans="1:16" x14ac:dyDescent="0.3">
      <c r="A42" s="413"/>
      <c r="B42" s="3827"/>
      <c r="C42" s="3827"/>
      <c r="D42" s="3827"/>
      <c r="E42" s="3827"/>
      <c r="F42" s="3828"/>
      <c r="G42" s="1024" t="s">
        <v>1559</v>
      </c>
      <c r="H42" s="2856"/>
      <c r="I42" s="2856"/>
      <c r="J42" s="2856"/>
      <c r="K42" s="2856"/>
      <c r="L42" s="2471">
        <v>27</v>
      </c>
      <c r="M42" s="2845"/>
      <c r="N42" s="2600">
        <f>N22</f>
        <v>0</v>
      </c>
      <c r="O42" s="2600">
        <f>O22</f>
        <v>0</v>
      </c>
      <c r="P42" s="2600">
        <f>N42+O42</f>
        <v>0</v>
      </c>
    </row>
    <row r="43" spans="1:16" x14ac:dyDescent="0.3">
      <c r="A43" s="413"/>
      <c r="B43" s="3827"/>
      <c r="C43" s="3827"/>
      <c r="D43" s="3827"/>
      <c r="E43" s="3827"/>
      <c r="F43" s="3828"/>
      <c r="G43" s="1015" t="s">
        <v>1560</v>
      </c>
      <c r="H43" s="2857"/>
      <c r="I43" s="2857"/>
      <c r="J43" s="2857"/>
      <c r="K43" s="2857"/>
      <c r="L43" s="2459">
        <v>28</v>
      </c>
      <c r="M43" s="2847"/>
      <c r="N43" s="107"/>
      <c r="O43" s="107"/>
      <c r="P43" s="588"/>
    </row>
    <row r="44" spans="1:16" x14ac:dyDescent="0.3">
      <c r="A44" s="413"/>
      <c r="B44" s="3827"/>
      <c r="C44" s="3827"/>
      <c r="D44" s="3827"/>
      <c r="E44" s="3827"/>
      <c r="F44" s="3828"/>
      <c r="G44" s="1015" t="s">
        <v>1561</v>
      </c>
      <c r="H44" s="2857"/>
      <c r="I44" s="2857"/>
      <c r="J44" s="2857"/>
      <c r="K44" s="2857"/>
      <c r="L44" s="2459">
        <v>29</v>
      </c>
      <c r="M44" s="2847"/>
      <c r="N44" s="107"/>
      <c r="O44" s="107"/>
      <c r="P44" s="589"/>
    </row>
    <row r="45" spans="1:16" x14ac:dyDescent="0.3">
      <c r="A45" s="413"/>
      <c r="B45" s="3827"/>
      <c r="C45" s="3827"/>
      <c r="D45" s="3827"/>
      <c r="E45" s="3827"/>
      <c r="F45" s="3828"/>
      <c r="G45" s="2001" t="s">
        <v>1562</v>
      </c>
      <c r="H45" s="2830"/>
      <c r="I45" s="2830"/>
      <c r="J45" s="2830"/>
      <c r="K45" s="2830"/>
      <c r="L45" s="1988">
        <v>30</v>
      </c>
      <c r="M45" s="2852"/>
      <c r="N45" s="165"/>
      <c r="O45" s="165"/>
      <c r="P45" s="590"/>
    </row>
    <row r="46" spans="1:16" ht="16.2" thickBot="1" x14ac:dyDescent="0.35">
      <c r="A46" s="413"/>
      <c r="B46" s="3827"/>
      <c r="C46" s="3827"/>
      <c r="D46" s="3827"/>
      <c r="E46" s="3827"/>
      <c r="F46" s="3828"/>
      <c r="G46" s="2657" t="s">
        <v>1563</v>
      </c>
      <c r="H46" s="2858"/>
      <c r="I46" s="2858"/>
      <c r="J46" s="2858"/>
      <c r="K46" s="2858"/>
      <c r="L46" s="2864">
        <v>31</v>
      </c>
      <c r="M46" s="2859"/>
      <c r="N46" s="2600">
        <f>N42+N43+N44+N45</f>
        <v>0</v>
      </c>
      <c r="O46" s="2600">
        <f>O42+O43+O44+O45</f>
        <v>0</v>
      </c>
      <c r="P46" s="2600">
        <f>N46+O46</f>
        <v>0</v>
      </c>
    </row>
    <row r="47" spans="1:16" x14ac:dyDescent="0.3">
      <c r="B47" s="507"/>
      <c r="C47" s="507"/>
      <c r="D47" s="507"/>
      <c r="E47" s="507"/>
      <c r="F47" s="507"/>
      <c r="G47" s="414"/>
      <c r="H47" s="414"/>
      <c r="I47" s="414"/>
      <c r="J47" s="414"/>
      <c r="K47" s="414"/>
      <c r="L47" s="414"/>
      <c r="M47" s="414"/>
      <c r="N47" s="414"/>
      <c r="O47" s="414"/>
      <c r="P47" s="414"/>
    </row>
    <row r="48" spans="1:16" x14ac:dyDescent="0.3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</row>
    <row r="49" spans="2:16" x14ac:dyDescent="0.3"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</row>
    <row r="50" spans="2:16" x14ac:dyDescent="0.3"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</row>
    <row r="51" spans="2:16" x14ac:dyDescent="0.3"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</row>
    <row r="52" spans="2:16" x14ac:dyDescent="0.3"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</row>
    <row r="53" spans="2:16" x14ac:dyDescent="0.3"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</row>
    <row r="54" spans="2:16" x14ac:dyDescent="0.3"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</row>
    <row r="55" spans="2:16" x14ac:dyDescent="0.3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</row>
    <row r="56" spans="2:16" x14ac:dyDescent="0.3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</row>
    <row r="57" spans="2:16" x14ac:dyDescent="0.3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</row>
    <row r="58" spans="2:16" x14ac:dyDescent="0.3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</row>
    <row r="59" spans="2:16" x14ac:dyDescent="0.3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</row>
    <row r="60" spans="2:16" x14ac:dyDescent="0.3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</row>
    <row r="61" spans="2:16" x14ac:dyDescent="0.3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</row>
    <row r="62" spans="2:16" x14ac:dyDescent="0.3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</row>
    <row r="63" spans="2:16" x14ac:dyDescent="0.3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</row>
    <row r="64" spans="2:16" x14ac:dyDescent="0.3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</row>
    <row r="65" spans="2:16" x14ac:dyDescent="0.3"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</row>
    <row r="66" spans="2:16" x14ac:dyDescent="0.3"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</row>
    <row r="67" spans="2:16" x14ac:dyDescent="0.3"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</row>
    <row r="68" spans="2:16" x14ac:dyDescent="0.3"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</row>
    <row r="69" spans="2:16" x14ac:dyDescent="0.3"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</row>
    <row r="70" spans="2:16" x14ac:dyDescent="0.3"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</row>
    <row r="71" spans="2:16" x14ac:dyDescent="0.3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</row>
    <row r="72" spans="2:16" x14ac:dyDescent="0.3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</row>
    <row r="73" spans="2:16" x14ac:dyDescent="0.3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</row>
    <row r="74" spans="2:16" x14ac:dyDescent="0.3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</row>
    <row r="75" spans="2:16" x14ac:dyDescent="0.3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</row>
    <row r="76" spans="2:16" x14ac:dyDescent="0.3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</row>
    <row r="77" spans="2:16" x14ac:dyDescent="0.3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</row>
    <row r="78" spans="2:16" x14ac:dyDescent="0.3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</row>
    <row r="79" spans="2:16" x14ac:dyDescent="0.3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</row>
    <row r="80" spans="2:16" x14ac:dyDescent="0.3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</row>
    <row r="81" spans="2:16" x14ac:dyDescent="0.3"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</row>
    <row r="82" spans="2:16" x14ac:dyDescent="0.3"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</row>
    <row r="83" spans="2:16" x14ac:dyDescent="0.3"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</row>
    <row r="84" spans="2:16" x14ac:dyDescent="0.3"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</row>
    <row r="85" spans="2:16" x14ac:dyDescent="0.3"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</row>
    <row r="86" spans="2:16" x14ac:dyDescent="0.3"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</row>
    <row r="87" spans="2:16" x14ac:dyDescent="0.3"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</row>
    <row r="88" spans="2:16" x14ac:dyDescent="0.3"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</row>
    <row r="89" spans="2:16" x14ac:dyDescent="0.3"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</row>
    <row r="90" spans="2:16" x14ac:dyDescent="0.3"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</row>
    <row r="91" spans="2:16" x14ac:dyDescent="0.3"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</row>
    <row r="92" spans="2:16" x14ac:dyDescent="0.3"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</row>
    <row r="93" spans="2:16" x14ac:dyDescent="0.3"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</row>
    <row r="94" spans="2:16" x14ac:dyDescent="0.3"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</row>
    <row r="95" spans="2:16" x14ac:dyDescent="0.3"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</row>
    <row r="96" spans="2:16" x14ac:dyDescent="0.3"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</row>
    <row r="97" spans="2:16" x14ac:dyDescent="0.3"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</row>
    <row r="98" spans="2:16" x14ac:dyDescent="0.3"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</row>
    <row r="99" spans="2:16" x14ac:dyDescent="0.3"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</row>
    <row r="100" spans="2:16" x14ac:dyDescent="0.3"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</row>
    <row r="101" spans="2:16" x14ac:dyDescent="0.3"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</row>
    <row r="102" spans="2:16" x14ac:dyDescent="0.3"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</row>
    <row r="103" spans="2:16" x14ac:dyDescent="0.3"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</row>
    <row r="104" spans="2:16" x14ac:dyDescent="0.3"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</row>
    <row r="105" spans="2:16" x14ac:dyDescent="0.3"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</row>
    <row r="106" spans="2:16" x14ac:dyDescent="0.3"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</row>
    <row r="107" spans="2:16" x14ac:dyDescent="0.3"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</row>
    <row r="108" spans="2:16" x14ac:dyDescent="0.3"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</row>
    <row r="109" spans="2:16" x14ac:dyDescent="0.3"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</row>
    <row r="110" spans="2:16" x14ac:dyDescent="0.3"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</row>
    <row r="111" spans="2:16" x14ac:dyDescent="0.3"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</row>
    <row r="112" spans="2:16" x14ac:dyDescent="0.3"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</row>
    <row r="113" spans="2:16" x14ac:dyDescent="0.3"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</row>
    <row r="114" spans="2:16" x14ac:dyDescent="0.3"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</row>
    <row r="115" spans="2:16" x14ac:dyDescent="0.3"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</row>
    <row r="116" spans="2:16" x14ac:dyDescent="0.3"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</row>
    <row r="117" spans="2:16" x14ac:dyDescent="0.3"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</row>
    <row r="118" spans="2:16" x14ac:dyDescent="0.3"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</row>
    <row r="119" spans="2:16" x14ac:dyDescent="0.3"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</row>
    <row r="120" spans="2:16" x14ac:dyDescent="0.3"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</row>
    <row r="121" spans="2:16" x14ac:dyDescent="0.3"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</row>
    <row r="122" spans="2:16" x14ac:dyDescent="0.3"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</row>
    <row r="123" spans="2:16" x14ac:dyDescent="0.3"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</row>
    <row r="124" spans="2:16" x14ac:dyDescent="0.3"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</row>
    <row r="125" spans="2:16" x14ac:dyDescent="0.3"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</row>
    <row r="126" spans="2:16" x14ac:dyDescent="0.3"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</row>
    <row r="127" spans="2:16" x14ac:dyDescent="0.3"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</row>
    <row r="128" spans="2:16" x14ac:dyDescent="0.3"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</row>
    <row r="129" spans="2:16" x14ac:dyDescent="0.3"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</row>
    <row r="130" spans="2:16" x14ac:dyDescent="0.3"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</row>
    <row r="131" spans="2:16" x14ac:dyDescent="0.3"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</row>
    <row r="132" spans="2:16" x14ac:dyDescent="0.3"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</row>
    <row r="133" spans="2:16" x14ac:dyDescent="0.3"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</row>
    <row r="134" spans="2:16" x14ac:dyDescent="0.3"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</row>
    <row r="135" spans="2:16" x14ac:dyDescent="0.3"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</row>
    <row r="136" spans="2:16" x14ac:dyDescent="0.3"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</row>
    <row r="137" spans="2:16" x14ac:dyDescent="0.3"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</row>
    <row r="138" spans="2:16" x14ac:dyDescent="0.3"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</row>
    <row r="139" spans="2:16" x14ac:dyDescent="0.3"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</row>
    <row r="140" spans="2:16" x14ac:dyDescent="0.3"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</row>
    <row r="141" spans="2:16" x14ac:dyDescent="0.3"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</row>
    <row r="142" spans="2:16" x14ac:dyDescent="0.3"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</row>
    <row r="143" spans="2:16" x14ac:dyDescent="0.3"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</row>
    <row r="144" spans="2:16" x14ac:dyDescent="0.3"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</row>
    <row r="145" spans="2:16" x14ac:dyDescent="0.3"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</row>
    <row r="146" spans="2:16" x14ac:dyDescent="0.3"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</row>
    <row r="147" spans="2:16" x14ac:dyDescent="0.3"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</row>
    <row r="148" spans="2:16" x14ac:dyDescent="0.3"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</row>
    <row r="149" spans="2:16" x14ac:dyDescent="0.3"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</row>
    <row r="150" spans="2:16" x14ac:dyDescent="0.3"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</row>
    <row r="151" spans="2:16" x14ac:dyDescent="0.3"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</row>
    <row r="152" spans="2:16" x14ac:dyDescent="0.3"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</row>
    <row r="153" spans="2:16" x14ac:dyDescent="0.3"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</row>
    <row r="154" spans="2:16" x14ac:dyDescent="0.3"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</row>
    <row r="155" spans="2:16" x14ac:dyDescent="0.3"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</row>
    <row r="156" spans="2:16" x14ac:dyDescent="0.3"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</row>
    <row r="157" spans="2:16" x14ac:dyDescent="0.3"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</row>
    <row r="158" spans="2:16" x14ac:dyDescent="0.3"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</row>
    <row r="159" spans="2:16" x14ac:dyDescent="0.3"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</row>
    <row r="160" spans="2:16" x14ac:dyDescent="0.3"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</row>
    <row r="161" spans="2:16" x14ac:dyDescent="0.3"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</row>
    <row r="162" spans="2:16" x14ac:dyDescent="0.3"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</row>
    <row r="163" spans="2:16" x14ac:dyDescent="0.3"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</row>
    <row r="164" spans="2:16" x14ac:dyDescent="0.3"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</row>
    <row r="165" spans="2:16" x14ac:dyDescent="0.3"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</row>
    <row r="166" spans="2:16" x14ac:dyDescent="0.3"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</row>
    <row r="167" spans="2:16" x14ac:dyDescent="0.3"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</row>
    <row r="168" spans="2:16" x14ac:dyDescent="0.3"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</row>
    <row r="169" spans="2:16" x14ac:dyDescent="0.3"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</row>
    <row r="170" spans="2:16" x14ac:dyDescent="0.3"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</row>
    <row r="171" spans="2:16" x14ac:dyDescent="0.3"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</row>
    <row r="172" spans="2:16" x14ac:dyDescent="0.3"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</row>
    <row r="173" spans="2:16" x14ac:dyDescent="0.3"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</row>
    <row r="174" spans="2:16" x14ac:dyDescent="0.3">
      <c r="B174" s="414"/>
      <c r="C174" s="414"/>
      <c r="D174" s="414"/>
      <c r="E174" s="414"/>
      <c r="F174" s="414"/>
      <c r="G174" s="414"/>
      <c r="H174" s="414"/>
      <c r="I174" s="414"/>
      <c r="J174" s="414"/>
      <c r="K174" s="414"/>
      <c r="L174" s="414"/>
      <c r="M174" s="414"/>
      <c r="N174" s="414"/>
      <c r="O174" s="414"/>
      <c r="P174" s="414"/>
    </row>
    <row r="175" spans="2:16" x14ac:dyDescent="0.3">
      <c r="B175" s="414"/>
      <c r="C175" s="414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  <c r="N175" s="414"/>
      <c r="O175" s="414"/>
      <c r="P175" s="414"/>
    </row>
    <row r="176" spans="2:16" x14ac:dyDescent="0.3">
      <c r="B176" s="41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  <c r="P176" s="414"/>
    </row>
    <row r="177" spans="2:16" x14ac:dyDescent="0.3">
      <c r="B177" s="414"/>
      <c r="C177" s="414"/>
      <c r="D177" s="4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414"/>
      <c r="P177" s="414"/>
    </row>
    <row r="178" spans="2:16" x14ac:dyDescent="0.3">
      <c r="B178" s="414"/>
      <c r="C178" s="414"/>
      <c r="D178" s="414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</row>
    <row r="179" spans="2:16" x14ac:dyDescent="0.3">
      <c r="B179" s="414"/>
      <c r="C179" s="414"/>
      <c r="D179" s="414"/>
      <c r="E179" s="414"/>
      <c r="F179" s="414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</row>
    <row r="180" spans="2:16" x14ac:dyDescent="0.3">
      <c r="B180" s="414"/>
      <c r="C180" s="414"/>
      <c r="D180" s="414"/>
      <c r="E180" s="414"/>
      <c r="F180" s="414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</row>
    <row r="181" spans="2:16" x14ac:dyDescent="0.3">
      <c r="B181" s="414"/>
      <c r="C181" s="414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</row>
    <row r="182" spans="2:16" x14ac:dyDescent="0.3">
      <c r="B182" s="414"/>
      <c r="C182" s="414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</row>
    <row r="183" spans="2:16" x14ac:dyDescent="0.3">
      <c r="B183" s="414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</row>
    <row r="184" spans="2:16" x14ac:dyDescent="0.3">
      <c r="B184" s="414"/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</row>
    <row r="185" spans="2:16" x14ac:dyDescent="0.3">
      <c r="B185" s="414"/>
      <c r="C185" s="414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  <c r="N185" s="414"/>
      <c r="O185" s="414"/>
      <c r="P185" s="414"/>
    </row>
    <row r="186" spans="2:16" x14ac:dyDescent="0.3">
      <c r="B186" s="414"/>
      <c r="C186" s="414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  <c r="N186" s="414"/>
      <c r="O186" s="414"/>
      <c r="P186" s="414"/>
    </row>
    <row r="187" spans="2:16" x14ac:dyDescent="0.3">
      <c r="B187" s="414"/>
      <c r="C187" s="414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  <c r="N187" s="414"/>
      <c r="O187" s="414"/>
      <c r="P187" s="414"/>
    </row>
    <row r="188" spans="2:16" x14ac:dyDescent="0.3">
      <c r="B188" s="414"/>
      <c r="C188" s="414"/>
      <c r="D188" s="414"/>
      <c r="E188" s="414"/>
      <c r="F188" s="414"/>
      <c r="G188" s="414"/>
      <c r="H188" s="414"/>
      <c r="I188" s="414"/>
      <c r="J188" s="414"/>
      <c r="K188" s="414"/>
      <c r="L188" s="414"/>
      <c r="M188" s="414"/>
      <c r="N188" s="414"/>
      <c r="O188" s="414"/>
      <c r="P188" s="414"/>
    </row>
    <row r="189" spans="2:16" x14ac:dyDescent="0.3">
      <c r="B189" s="414"/>
      <c r="C189" s="414"/>
      <c r="D189" s="414"/>
      <c r="E189" s="414"/>
      <c r="F189" s="414"/>
      <c r="G189" s="414"/>
      <c r="H189" s="414"/>
      <c r="I189" s="414"/>
      <c r="J189" s="414"/>
      <c r="K189" s="414"/>
      <c r="L189" s="414"/>
      <c r="M189" s="414"/>
      <c r="N189" s="414"/>
      <c r="O189" s="414"/>
      <c r="P189" s="414"/>
    </row>
    <row r="190" spans="2:16" x14ac:dyDescent="0.3">
      <c r="B190" s="414"/>
      <c r="C190" s="414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  <c r="N190" s="414"/>
      <c r="O190" s="414"/>
      <c r="P190" s="414"/>
    </row>
    <row r="191" spans="2:16" x14ac:dyDescent="0.3">
      <c r="B191" s="414"/>
      <c r="C191" s="414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14"/>
      <c r="P191" s="414"/>
    </row>
    <row r="192" spans="2:16" x14ac:dyDescent="0.3"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</row>
    <row r="193" spans="2:16" x14ac:dyDescent="0.3">
      <c r="B193" s="414"/>
      <c r="C193" s="414"/>
      <c r="D193" s="414"/>
      <c r="E193" s="414"/>
      <c r="F193" s="414"/>
      <c r="G193" s="414"/>
      <c r="H193" s="414"/>
      <c r="I193" s="414"/>
      <c r="J193" s="414"/>
      <c r="K193" s="414"/>
      <c r="L193" s="414"/>
      <c r="M193" s="414"/>
      <c r="N193" s="414"/>
      <c r="O193" s="414"/>
      <c r="P193" s="414"/>
    </row>
    <row r="194" spans="2:16" x14ac:dyDescent="0.3">
      <c r="B194" s="414"/>
      <c r="C194" s="414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  <c r="N194" s="414"/>
      <c r="O194" s="414"/>
      <c r="P194" s="414"/>
    </row>
    <row r="195" spans="2:16" x14ac:dyDescent="0.3">
      <c r="B195" s="414"/>
      <c r="C195" s="414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  <c r="N195" s="414"/>
      <c r="O195" s="414"/>
      <c r="P195" s="414"/>
    </row>
    <row r="196" spans="2:16" x14ac:dyDescent="0.3">
      <c r="B196" s="414"/>
      <c r="C196" s="414"/>
      <c r="D196" s="414"/>
      <c r="E196" s="414"/>
      <c r="F196" s="414"/>
      <c r="G196" s="414"/>
      <c r="H196" s="414"/>
      <c r="I196" s="414"/>
      <c r="J196" s="414"/>
      <c r="K196" s="414"/>
      <c r="L196" s="414"/>
      <c r="M196" s="414"/>
      <c r="N196" s="414"/>
      <c r="O196" s="414"/>
      <c r="P196" s="414"/>
    </row>
    <row r="197" spans="2:16" x14ac:dyDescent="0.3">
      <c r="B197" s="414"/>
      <c r="C197" s="414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</row>
    <row r="198" spans="2:16" x14ac:dyDescent="0.3">
      <c r="B198" s="414"/>
      <c r="C198" s="414"/>
      <c r="D198" s="414"/>
      <c r="E198" s="414"/>
      <c r="F198" s="414"/>
      <c r="G198" s="414"/>
      <c r="H198" s="414"/>
      <c r="I198" s="414"/>
      <c r="J198" s="414"/>
      <c r="K198" s="414"/>
      <c r="L198" s="414"/>
      <c r="M198" s="414"/>
      <c r="N198" s="414"/>
      <c r="O198" s="414"/>
      <c r="P198" s="414"/>
    </row>
    <row r="199" spans="2:16" x14ac:dyDescent="0.3">
      <c r="B199" s="414"/>
      <c r="C199" s="414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14"/>
      <c r="P199" s="414"/>
    </row>
    <row r="200" spans="2:16" x14ac:dyDescent="0.3"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</row>
    <row r="201" spans="2:16" x14ac:dyDescent="0.3">
      <c r="B201" s="414"/>
      <c r="C201" s="414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  <c r="N201" s="414"/>
      <c r="O201" s="414"/>
      <c r="P201" s="414"/>
    </row>
    <row r="202" spans="2:16" x14ac:dyDescent="0.3">
      <c r="B202" s="414"/>
      <c r="C202" s="414"/>
      <c r="D202" s="414"/>
      <c r="E202" s="414"/>
      <c r="F202" s="414"/>
      <c r="G202" s="414"/>
      <c r="H202" s="414"/>
      <c r="I202" s="414"/>
      <c r="J202" s="414"/>
      <c r="K202" s="414"/>
      <c r="L202" s="414"/>
      <c r="M202" s="414"/>
      <c r="N202" s="414"/>
      <c r="O202" s="414"/>
      <c r="P202" s="414"/>
    </row>
    <row r="203" spans="2:16" x14ac:dyDescent="0.3">
      <c r="B203" s="414"/>
      <c r="C203" s="414"/>
      <c r="D203" s="414"/>
      <c r="E203" s="414"/>
      <c r="F203" s="414"/>
      <c r="G203" s="414"/>
      <c r="H203" s="414"/>
      <c r="I203" s="414"/>
      <c r="J203" s="414"/>
      <c r="K203" s="414"/>
      <c r="L203" s="414"/>
      <c r="M203" s="414"/>
      <c r="N203" s="414"/>
      <c r="O203" s="414"/>
      <c r="P203" s="414"/>
    </row>
    <row r="204" spans="2:16" x14ac:dyDescent="0.3">
      <c r="B204" s="414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  <c r="P204" s="414"/>
    </row>
    <row r="205" spans="2:16" x14ac:dyDescent="0.3">
      <c r="B205" s="414"/>
      <c r="C205" s="414"/>
      <c r="D205" s="414"/>
      <c r="E205" s="414"/>
      <c r="F205" s="414"/>
      <c r="G205" s="414"/>
      <c r="H205" s="414"/>
      <c r="I205" s="414"/>
      <c r="J205" s="414"/>
      <c r="K205" s="414"/>
      <c r="L205" s="414"/>
      <c r="M205" s="414"/>
      <c r="N205" s="414"/>
      <c r="O205" s="414"/>
      <c r="P205" s="414"/>
    </row>
    <row r="206" spans="2:16" x14ac:dyDescent="0.3">
      <c r="B206" s="414"/>
      <c r="C206" s="414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  <c r="N206" s="414"/>
      <c r="O206" s="414"/>
      <c r="P206" s="414"/>
    </row>
    <row r="207" spans="2:16" x14ac:dyDescent="0.3">
      <c r="B207" s="414"/>
      <c r="C207" s="414"/>
      <c r="D207" s="414"/>
      <c r="E207" s="414"/>
      <c r="F207" s="414"/>
      <c r="G207" s="414"/>
      <c r="H207" s="414"/>
      <c r="I207" s="414"/>
      <c r="J207" s="414"/>
      <c r="K207" s="414"/>
      <c r="L207" s="414"/>
      <c r="M207" s="414"/>
      <c r="N207" s="414"/>
      <c r="O207" s="414"/>
      <c r="P207" s="414"/>
    </row>
    <row r="208" spans="2:16" x14ac:dyDescent="0.3">
      <c r="B208" s="414"/>
      <c r="C208" s="414"/>
      <c r="D208" s="414"/>
      <c r="E208" s="414"/>
      <c r="F208" s="414"/>
      <c r="G208" s="414"/>
      <c r="H208" s="414"/>
      <c r="I208" s="414"/>
      <c r="J208" s="414"/>
      <c r="K208" s="414"/>
      <c r="L208" s="414"/>
      <c r="M208" s="414"/>
      <c r="N208" s="414"/>
      <c r="O208" s="414"/>
      <c r="P208" s="414"/>
    </row>
    <row r="209" spans="2:16" x14ac:dyDescent="0.3">
      <c r="B209" s="414"/>
      <c r="C209" s="414"/>
      <c r="D209" s="414"/>
      <c r="E209" s="414"/>
      <c r="F209" s="414"/>
      <c r="G209" s="414"/>
      <c r="H209" s="414"/>
      <c r="I209" s="414"/>
      <c r="J209" s="414"/>
      <c r="K209" s="414"/>
      <c r="L209" s="414"/>
      <c r="M209" s="414"/>
      <c r="N209" s="414"/>
      <c r="O209" s="414"/>
      <c r="P209" s="414"/>
    </row>
    <row r="210" spans="2:16" x14ac:dyDescent="0.3">
      <c r="B210" s="414"/>
      <c r="C210" s="414"/>
      <c r="D210" s="414"/>
      <c r="E210" s="414"/>
      <c r="F210" s="414"/>
      <c r="G210" s="414"/>
      <c r="H210" s="414"/>
      <c r="I210" s="414"/>
      <c r="J210" s="414"/>
      <c r="K210" s="414"/>
      <c r="L210" s="414"/>
      <c r="M210" s="414"/>
      <c r="N210" s="414"/>
      <c r="O210" s="414"/>
      <c r="P210" s="414"/>
    </row>
    <row r="211" spans="2:16" x14ac:dyDescent="0.3">
      <c r="B211" s="414"/>
      <c r="C211" s="414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/>
      <c r="P211" s="414"/>
    </row>
    <row r="212" spans="2:16" x14ac:dyDescent="0.3">
      <c r="B212" s="414"/>
      <c r="C212" s="414"/>
      <c r="D212" s="414"/>
      <c r="E212" s="414"/>
      <c r="F212" s="414"/>
      <c r="G212" s="414"/>
      <c r="H212" s="414"/>
      <c r="I212" s="414"/>
      <c r="J212" s="414"/>
      <c r="K212" s="414"/>
      <c r="L212" s="414"/>
      <c r="M212" s="414"/>
      <c r="N212" s="414"/>
      <c r="O212" s="414"/>
      <c r="P212" s="414"/>
    </row>
    <row r="213" spans="2:16" x14ac:dyDescent="0.3">
      <c r="B213" s="414"/>
      <c r="C213" s="414"/>
      <c r="D213" s="414"/>
      <c r="E213" s="414"/>
      <c r="F213" s="414"/>
      <c r="G213" s="414"/>
      <c r="H213" s="414"/>
      <c r="I213" s="414"/>
      <c r="J213" s="414"/>
      <c r="K213" s="414"/>
      <c r="L213" s="414"/>
      <c r="M213" s="414"/>
      <c r="N213" s="414"/>
      <c r="O213" s="414"/>
      <c r="P213" s="414"/>
    </row>
    <row r="214" spans="2:16" x14ac:dyDescent="0.3">
      <c r="B214" s="414"/>
      <c r="C214" s="414"/>
      <c r="D214" s="414"/>
      <c r="E214" s="414"/>
      <c r="F214" s="414"/>
      <c r="G214" s="414"/>
      <c r="H214" s="414"/>
      <c r="I214" s="414"/>
      <c r="J214" s="414"/>
      <c r="K214" s="414"/>
      <c r="L214" s="414"/>
      <c r="M214" s="414"/>
      <c r="N214" s="414"/>
      <c r="O214" s="414"/>
      <c r="P214" s="414"/>
    </row>
    <row r="215" spans="2:16" x14ac:dyDescent="0.3">
      <c r="B215" s="414"/>
      <c r="C215" s="414"/>
      <c r="D215" s="414"/>
      <c r="E215" s="414"/>
      <c r="F215" s="414"/>
      <c r="G215" s="414"/>
      <c r="H215" s="414"/>
      <c r="I215" s="414"/>
      <c r="J215" s="414"/>
      <c r="K215" s="414"/>
      <c r="L215" s="414"/>
      <c r="M215" s="414"/>
      <c r="N215" s="414"/>
      <c r="O215" s="414"/>
      <c r="P215" s="414"/>
    </row>
    <row r="216" spans="2:16" x14ac:dyDescent="0.3">
      <c r="B216" s="414"/>
      <c r="C216" s="414"/>
      <c r="D216" s="414"/>
      <c r="E216" s="414"/>
      <c r="F216" s="414"/>
      <c r="G216" s="414"/>
      <c r="H216" s="414"/>
      <c r="I216" s="414"/>
      <c r="J216" s="414"/>
      <c r="K216" s="414"/>
      <c r="L216" s="414"/>
      <c r="M216" s="414"/>
      <c r="N216" s="414"/>
      <c r="O216" s="414"/>
      <c r="P216" s="414"/>
    </row>
    <row r="217" spans="2:16" x14ac:dyDescent="0.3">
      <c r="B217" s="414"/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</row>
    <row r="218" spans="2:16" x14ac:dyDescent="0.3">
      <c r="B218" s="414"/>
      <c r="C218" s="414"/>
      <c r="D218" s="414"/>
      <c r="E218" s="414"/>
      <c r="F218" s="414"/>
      <c r="G218" s="414"/>
      <c r="H218" s="414"/>
      <c r="I218" s="414"/>
      <c r="J218" s="414"/>
      <c r="K218" s="414"/>
      <c r="L218" s="414"/>
      <c r="M218" s="414"/>
      <c r="N218" s="414"/>
      <c r="O218" s="414"/>
      <c r="P218" s="414"/>
    </row>
    <row r="219" spans="2:16" x14ac:dyDescent="0.3">
      <c r="B219" s="414"/>
      <c r="C219" s="414"/>
      <c r="D219" s="414"/>
      <c r="E219" s="414"/>
      <c r="F219" s="414"/>
      <c r="G219" s="414"/>
      <c r="H219" s="414"/>
      <c r="I219" s="414"/>
      <c r="J219" s="414"/>
      <c r="K219" s="414"/>
      <c r="L219" s="414"/>
      <c r="M219" s="414"/>
      <c r="N219" s="414"/>
      <c r="O219" s="414"/>
      <c r="P219" s="414"/>
    </row>
    <row r="220" spans="2:16" x14ac:dyDescent="0.3">
      <c r="B220" s="414"/>
      <c r="C220" s="414"/>
      <c r="D220" s="414"/>
      <c r="E220" s="414"/>
      <c r="F220" s="414"/>
      <c r="G220" s="414"/>
      <c r="H220" s="414"/>
      <c r="I220" s="414"/>
      <c r="J220" s="414"/>
      <c r="K220" s="414"/>
      <c r="L220" s="414"/>
      <c r="M220" s="414"/>
      <c r="N220" s="414"/>
      <c r="O220" s="414"/>
      <c r="P220" s="414"/>
    </row>
    <row r="221" spans="2:16" x14ac:dyDescent="0.3">
      <c r="B221" s="414"/>
      <c r="C221" s="414"/>
      <c r="D221" s="414"/>
      <c r="E221" s="414"/>
      <c r="F221" s="414"/>
      <c r="G221" s="414"/>
      <c r="H221" s="414"/>
      <c r="I221" s="414"/>
      <c r="J221" s="414"/>
      <c r="K221" s="414"/>
      <c r="L221" s="414"/>
      <c r="M221" s="414"/>
      <c r="N221" s="414"/>
      <c r="O221" s="414"/>
      <c r="P221" s="414"/>
    </row>
    <row r="222" spans="2:16" x14ac:dyDescent="0.3">
      <c r="B222" s="414"/>
      <c r="C222" s="414"/>
      <c r="D222" s="414"/>
      <c r="E222" s="414"/>
      <c r="F222" s="414"/>
      <c r="G222" s="414"/>
      <c r="H222" s="414"/>
      <c r="I222" s="414"/>
      <c r="J222" s="414"/>
      <c r="K222" s="414"/>
      <c r="L222" s="414"/>
      <c r="M222" s="414"/>
      <c r="N222" s="414"/>
      <c r="O222" s="414"/>
      <c r="P222" s="414"/>
    </row>
    <row r="223" spans="2:16" x14ac:dyDescent="0.3">
      <c r="B223" s="414"/>
      <c r="C223" s="414"/>
      <c r="D223" s="414"/>
      <c r="E223" s="414"/>
      <c r="F223" s="414"/>
      <c r="G223" s="414"/>
      <c r="H223" s="414"/>
      <c r="I223" s="414"/>
      <c r="J223" s="414"/>
      <c r="K223" s="414"/>
      <c r="L223" s="414"/>
      <c r="M223" s="414"/>
      <c r="N223" s="414"/>
      <c r="O223" s="414"/>
      <c r="P223" s="414"/>
    </row>
    <row r="224" spans="2:16" x14ac:dyDescent="0.3">
      <c r="B224" s="414"/>
      <c r="C224" s="414"/>
      <c r="D224" s="414"/>
      <c r="E224" s="414"/>
      <c r="F224" s="414"/>
      <c r="G224" s="414"/>
      <c r="H224" s="414"/>
      <c r="I224" s="414"/>
      <c r="J224" s="414"/>
      <c r="K224" s="414"/>
      <c r="L224" s="414"/>
      <c r="M224" s="414"/>
      <c r="N224" s="414"/>
      <c r="O224" s="414"/>
      <c r="P224" s="414"/>
    </row>
    <row r="225" spans="2:16" x14ac:dyDescent="0.3">
      <c r="B225" s="414"/>
      <c r="C225" s="414"/>
      <c r="D225" s="414"/>
      <c r="E225" s="414"/>
      <c r="F225" s="414"/>
      <c r="G225" s="414"/>
      <c r="H225" s="414"/>
      <c r="I225" s="414"/>
      <c r="J225" s="414"/>
      <c r="K225" s="414"/>
      <c r="L225" s="414"/>
      <c r="M225" s="414"/>
      <c r="N225" s="414"/>
      <c r="O225" s="414"/>
      <c r="P225" s="414"/>
    </row>
    <row r="226" spans="2:16" x14ac:dyDescent="0.3">
      <c r="B226" s="414"/>
      <c r="C226" s="414"/>
      <c r="D226" s="414"/>
      <c r="E226" s="414"/>
      <c r="F226" s="414"/>
      <c r="G226" s="414"/>
      <c r="H226" s="414"/>
      <c r="I226" s="414"/>
      <c r="J226" s="414"/>
      <c r="K226" s="414"/>
      <c r="L226" s="414"/>
      <c r="M226" s="414"/>
      <c r="N226" s="414"/>
      <c r="O226" s="414"/>
      <c r="P226" s="414"/>
    </row>
    <row r="227" spans="2:16" x14ac:dyDescent="0.3">
      <c r="B227" s="414"/>
      <c r="C227" s="414"/>
      <c r="D227" s="414"/>
      <c r="E227" s="414"/>
      <c r="F227" s="414"/>
      <c r="G227" s="414"/>
      <c r="H227" s="414"/>
      <c r="I227" s="414"/>
      <c r="J227" s="414"/>
      <c r="K227" s="414"/>
      <c r="L227" s="414"/>
      <c r="M227" s="414"/>
      <c r="N227" s="414"/>
      <c r="O227" s="414"/>
      <c r="P227" s="414"/>
    </row>
    <row r="228" spans="2:16" x14ac:dyDescent="0.3">
      <c r="B228" s="414"/>
      <c r="C228" s="414"/>
      <c r="D228" s="414"/>
      <c r="E228" s="414"/>
      <c r="F228" s="414"/>
      <c r="G228" s="414"/>
      <c r="H228" s="414"/>
      <c r="I228" s="414"/>
      <c r="J228" s="414"/>
      <c r="K228" s="414"/>
      <c r="L228" s="414"/>
      <c r="M228" s="414"/>
      <c r="N228" s="414"/>
      <c r="O228" s="414"/>
      <c r="P228" s="414"/>
    </row>
    <row r="229" spans="2:16" x14ac:dyDescent="0.3">
      <c r="B229" s="414"/>
      <c r="C229" s="414"/>
      <c r="D229" s="414"/>
      <c r="E229" s="414"/>
      <c r="F229" s="414"/>
      <c r="G229" s="414"/>
      <c r="H229" s="414"/>
      <c r="I229" s="414"/>
      <c r="J229" s="414"/>
      <c r="K229" s="414"/>
      <c r="L229" s="414"/>
      <c r="M229" s="414"/>
      <c r="N229" s="414"/>
      <c r="O229" s="414"/>
      <c r="P229" s="414"/>
    </row>
    <row r="230" spans="2:16" x14ac:dyDescent="0.3">
      <c r="B230" s="414"/>
      <c r="C230" s="414"/>
      <c r="D230" s="414"/>
      <c r="E230" s="414"/>
      <c r="F230" s="414"/>
      <c r="G230" s="414"/>
      <c r="H230" s="414"/>
      <c r="I230" s="414"/>
      <c r="J230" s="414"/>
      <c r="K230" s="414"/>
      <c r="L230" s="414"/>
      <c r="M230" s="414"/>
      <c r="N230" s="414"/>
      <c r="O230" s="414"/>
      <c r="P230" s="414"/>
    </row>
    <row r="231" spans="2:16" x14ac:dyDescent="0.3">
      <c r="B231" s="414"/>
      <c r="C231" s="414"/>
      <c r="D231" s="414"/>
      <c r="E231" s="414"/>
      <c r="F231" s="414"/>
      <c r="G231" s="414"/>
      <c r="H231" s="414"/>
      <c r="I231" s="414"/>
      <c r="J231" s="414"/>
      <c r="K231" s="414"/>
      <c r="L231" s="414"/>
      <c r="M231" s="414"/>
      <c r="N231" s="414"/>
      <c r="O231" s="414"/>
      <c r="P231" s="414"/>
    </row>
    <row r="232" spans="2:16" x14ac:dyDescent="0.3">
      <c r="B232" s="414"/>
      <c r="C232" s="414"/>
      <c r="D232" s="414"/>
      <c r="E232" s="414"/>
      <c r="F232" s="414"/>
      <c r="G232" s="414"/>
      <c r="H232" s="414"/>
      <c r="I232" s="414"/>
      <c r="J232" s="414"/>
      <c r="K232" s="414"/>
      <c r="L232" s="414"/>
      <c r="M232" s="414"/>
      <c r="N232" s="414"/>
      <c r="O232" s="414"/>
      <c r="P232" s="414"/>
    </row>
    <row r="233" spans="2:16" x14ac:dyDescent="0.3">
      <c r="B233" s="414"/>
      <c r="C233" s="414"/>
      <c r="D233" s="414"/>
      <c r="E233" s="414"/>
      <c r="F233" s="414"/>
      <c r="G233" s="414"/>
      <c r="H233" s="414"/>
      <c r="I233" s="414"/>
      <c r="J233" s="414"/>
      <c r="K233" s="414"/>
      <c r="L233" s="414"/>
      <c r="M233" s="414"/>
      <c r="N233" s="414"/>
      <c r="O233" s="414"/>
      <c r="P233" s="414"/>
    </row>
    <row r="234" spans="2:16" x14ac:dyDescent="0.3">
      <c r="B234" s="414"/>
      <c r="C234" s="414"/>
      <c r="D234" s="414"/>
      <c r="E234" s="414"/>
      <c r="F234" s="414"/>
      <c r="G234" s="414"/>
      <c r="H234" s="414"/>
      <c r="I234" s="414"/>
      <c r="J234" s="414"/>
      <c r="K234" s="414"/>
      <c r="L234" s="414"/>
      <c r="M234" s="414"/>
      <c r="N234" s="414"/>
      <c r="O234" s="414"/>
      <c r="P234" s="414"/>
    </row>
    <row r="235" spans="2:16" x14ac:dyDescent="0.3">
      <c r="B235" s="414"/>
      <c r="C235" s="414"/>
      <c r="D235" s="414"/>
      <c r="E235" s="414"/>
      <c r="F235" s="414"/>
      <c r="G235" s="414"/>
      <c r="H235" s="414"/>
      <c r="I235" s="414"/>
      <c r="J235" s="414"/>
      <c r="K235" s="414"/>
      <c r="L235" s="414"/>
      <c r="M235" s="414"/>
      <c r="N235" s="414"/>
      <c r="O235" s="414"/>
      <c r="P235" s="414"/>
    </row>
    <row r="236" spans="2:16" x14ac:dyDescent="0.3">
      <c r="B236" s="414"/>
      <c r="C236" s="414"/>
      <c r="D236" s="414"/>
      <c r="E236" s="414"/>
      <c r="F236" s="414"/>
      <c r="G236" s="414"/>
      <c r="H236" s="414"/>
      <c r="I236" s="414"/>
      <c r="J236" s="414"/>
      <c r="K236" s="414"/>
      <c r="L236" s="414"/>
      <c r="M236" s="414"/>
      <c r="N236" s="414"/>
      <c r="O236" s="414"/>
      <c r="P236" s="414"/>
    </row>
    <row r="237" spans="2:16" x14ac:dyDescent="0.3">
      <c r="B237" s="414"/>
      <c r="C237" s="414"/>
      <c r="D237" s="414"/>
      <c r="E237" s="414"/>
      <c r="F237" s="414"/>
      <c r="G237" s="414"/>
      <c r="H237" s="414"/>
      <c r="I237" s="414"/>
      <c r="J237" s="414"/>
      <c r="K237" s="414"/>
      <c r="L237" s="414"/>
      <c r="M237" s="414"/>
      <c r="N237" s="414"/>
      <c r="O237" s="414"/>
      <c r="P237" s="414"/>
    </row>
    <row r="238" spans="2:16" x14ac:dyDescent="0.3">
      <c r="B238" s="414"/>
      <c r="C238" s="414"/>
      <c r="D238" s="414"/>
      <c r="E238" s="414"/>
      <c r="F238" s="414"/>
      <c r="G238" s="414"/>
      <c r="H238" s="414"/>
      <c r="I238" s="414"/>
      <c r="J238" s="414"/>
      <c r="K238" s="414"/>
      <c r="L238" s="414"/>
      <c r="M238" s="414"/>
      <c r="N238" s="414"/>
      <c r="O238" s="414"/>
      <c r="P238" s="414"/>
    </row>
    <row r="239" spans="2:16" x14ac:dyDescent="0.3">
      <c r="B239" s="414"/>
      <c r="C239" s="414"/>
      <c r="D239" s="414"/>
      <c r="E239" s="414"/>
      <c r="F239" s="414"/>
      <c r="G239" s="414"/>
      <c r="H239" s="414"/>
      <c r="I239" s="414"/>
      <c r="J239" s="414"/>
      <c r="K239" s="414"/>
      <c r="L239" s="414"/>
      <c r="M239" s="414"/>
      <c r="N239" s="414"/>
      <c r="O239" s="414"/>
      <c r="P239" s="414"/>
    </row>
    <row r="240" spans="2:16" x14ac:dyDescent="0.3">
      <c r="B240" s="414"/>
      <c r="C240" s="414"/>
      <c r="D240" s="414"/>
      <c r="E240" s="414"/>
      <c r="F240" s="414"/>
      <c r="G240" s="414"/>
      <c r="H240" s="414"/>
      <c r="I240" s="414"/>
      <c r="J240" s="414"/>
      <c r="K240" s="414"/>
      <c r="L240" s="414"/>
      <c r="M240" s="414"/>
      <c r="N240" s="414"/>
      <c r="O240" s="414"/>
      <c r="P240" s="414"/>
    </row>
    <row r="241" spans="2:16" x14ac:dyDescent="0.3">
      <c r="B241" s="414"/>
      <c r="C241" s="414"/>
      <c r="D241" s="414"/>
      <c r="E241" s="414"/>
      <c r="F241" s="414"/>
      <c r="G241" s="414"/>
      <c r="H241" s="414"/>
      <c r="I241" s="414"/>
      <c r="J241" s="414"/>
      <c r="K241" s="414"/>
      <c r="L241" s="414"/>
      <c r="M241" s="414"/>
      <c r="N241" s="414"/>
      <c r="O241" s="414"/>
      <c r="P241" s="414"/>
    </row>
    <row r="242" spans="2:16" x14ac:dyDescent="0.3">
      <c r="B242" s="414"/>
      <c r="C242" s="414"/>
      <c r="D242" s="414"/>
      <c r="E242" s="414"/>
      <c r="F242" s="414"/>
      <c r="G242" s="414"/>
      <c r="H242" s="414"/>
      <c r="I242" s="414"/>
      <c r="J242" s="414"/>
      <c r="K242" s="414"/>
      <c r="L242" s="414"/>
      <c r="M242" s="414"/>
      <c r="N242" s="414"/>
      <c r="O242" s="414"/>
      <c r="P242" s="414"/>
    </row>
    <row r="243" spans="2:16" x14ac:dyDescent="0.3">
      <c r="B243" s="414"/>
      <c r="C243" s="414"/>
      <c r="D243" s="414"/>
      <c r="E243" s="414"/>
      <c r="F243" s="414"/>
      <c r="G243" s="414"/>
      <c r="H243" s="414"/>
      <c r="I243" s="414"/>
      <c r="J243" s="414"/>
      <c r="K243" s="414"/>
      <c r="L243" s="414"/>
      <c r="M243" s="414"/>
      <c r="N243" s="414"/>
      <c r="O243" s="414"/>
      <c r="P243" s="414"/>
    </row>
    <row r="244" spans="2:16" x14ac:dyDescent="0.3">
      <c r="B244" s="414"/>
      <c r="C244" s="414"/>
      <c r="D244" s="414"/>
      <c r="E244" s="414"/>
      <c r="F244" s="414"/>
      <c r="G244" s="414"/>
      <c r="H244" s="414"/>
      <c r="I244" s="414"/>
      <c r="J244" s="414"/>
      <c r="K244" s="414"/>
      <c r="L244" s="414"/>
      <c r="M244" s="414"/>
      <c r="N244" s="414"/>
      <c r="O244" s="414"/>
      <c r="P244" s="414"/>
    </row>
    <row r="245" spans="2:16" x14ac:dyDescent="0.3">
      <c r="B245" s="414"/>
      <c r="C245" s="414"/>
      <c r="D245" s="414"/>
      <c r="E245" s="414"/>
      <c r="F245" s="414"/>
      <c r="G245" s="414"/>
      <c r="H245" s="414"/>
      <c r="I245" s="414"/>
      <c r="J245" s="414"/>
      <c r="K245" s="414"/>
      <c r="L245" s="414"/>
      <c r="M245" s="414"/>
      <c r="N245" s="414"/>
      <c r="O245" s="414"/>
      <c r="P245" s="414"/>
    </row>
    <row r="246" spans="2:16" x14ac:dyDescent="0.3">
      <c r="B246" s="414"/>
      <c r="C246" s="414"/>
      <c r="D246" s="414"/>
      <c r="E246" s="414"/>
      <c r="F246" s="414"/>
      <c r="G246" s="414"/>
      <c r="H246" s="414"/>
      <c r="I246" s="414"/>
      <c r="J246" s="414"/>
      <c r="K246" s="414"/>
      <c r="L246" s="414"/>
      <c r="M246" s="414"/>
      <c r="N246" s="414"/>
      <c r="O246" s="414"/>
      <c r="P246" s="414"/>
    </row>
    <row r="247" spans="2:16" x14ac:dyDescent="0.3">
      <c r="B247" s="414"/>
      <c r="C247" s="414"/>
      <c r="D247" s="414"/>
      <c r="E247" s="414"/>
      <c r="F247" s="414"/>
      <c r="G247" s="414"/>
      <c r="H247" s="414"/>
      <c r="I247" s="414"/>
      <c r="J247" s="414"/>
      <c r="K247" s="414"/>
      <c r="L247" s="414"/>
      <c r="M247" s="414"/>
      <c r="N247" s="414"/>
      <c r="O247" s="414"/>
      <c r="P247" s="414"/>
    </row>
    <row r="248" spans="2:16" x14ac:dyDescent="0.3">
      <c r="B248" s="414"/>
      <c r="C248" s="414"/>
      <c r="D248" s="414"/>
      <c r="E248" s="414"/>
      <c r="F248" s="414"/>
      <c r="G248" s="414"/>
      <c r="H248" s="414"/>
      <c r="I248" s="414"/>
      <c r="J248" s="414"/>
      <c r="K248" s="414"/>
      <c r="L248" s="414"/>
      <c r="M248" s="414"/>
      <c r="N248" s="414"/>
      <c r="O248" s="414"/>
      <c r="P248" s="414"/>
    </row>
    <row r="249" spans="2:16" x14ac:dyDescent="0.3">
      <c r="B249" s="414"/>
      <c r="C249" s="414"/>
      <c r="D249" s="414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</row>
    <row r="250" spans="2:16" x14ac:dyDescent="0.3">
      <c r="B250" s="414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</row>
    <row r="251" spans="2:16" x14ac:dyDescent="0.3"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</row>
    <row r="252" spans="2:16" x14ac:dyDescent="0.3">
      <c r="B252" s="414"/>
      <c r="C252" s="414"/>
      <c r="D252" s="414"/>
      <c r="E252" s="414"/>
      <c r="F252" s="414"/>
      <c r="G252" s="414"/>
      <c r="H252" s="414"/>
      <c r="I252" s="414"/>
      <c r="J252" s="414"/>
      <c r="K252" s="414"/>
      <c r="L252" s="414"/>
      <c r="M252" s="414"/>
      <c r="N252" s="414"/>
      <c r="O252" s="414"/>
      <c r="P252" s="414"/>
    </row>
    <row r="253" spans="2:16" x14ac:dyDescent="0.3"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</row>
    <row r="254" spans="2:16" x14ac:dyDescent="0.3">
      <c r="B254" s="414"/>
      <c r="C254" s="414"/>
      <c r="D254" s="414"/>
      <c r="E254" s="414"/>
      <c r="F254" s="414"/>
      <c r="G254" s="414"/>
      <c r="H254" s="414"/>
      <c r="I254" s="414"/>
      <c r="J254" s="414"/>
      <c r="K254" s="414"/>
      <c r="L254" s="414"/>
      <c r="M254" s="414"/>
      <c r="N254" s="414"/>
      <c r="O254" s="414"/>
      <c r="P254" s="414"/>
    </row>
    <row r="255" spans="2:16" x14ac:dyDescent="0.3">
      <c r="B255" s="414"/>
      <c r="C255" s="414"/>
      <c r="D255" s="414"/>
      <c r="E255" s="414"/>
      <c r="F255" s="414"/>
      <c r="G255" s="414"/>
      <c r="H255" s="414"/>
      <c r="I255" s="414"/>
      <c r="J255" s="414"/>
      <c r="K255" s="414"/>
      <c r="L255" s="414"/>
      <c r="M255" s="414"/>
      <c r="N255" s="414"/>
      <c r="O255" s="414"/>
      <c r="P255" s="414"/>
    </row>
    <row r="256" spans="2:16" x14ac:dyDescent="0.3">
      <c r="B256" s="414"/>
      <c r="C256" s="414"/>
      <c r="D256" s="414"/>
      <c r="E256" s="414"/>
      <c r="F256" s="414"/>
      <c r="G256" s="414"/>
      <c r="H256" s="414"/>
      <c r="I256" s="414"/>
      <c r="J256" s="414"/>
      <c r="K256" s="414"/>
      <c r="L256" s="414"/>
      <c r="M256" s="414"/>
      <c r="N256" s="414"/>
      <c r="O256" s="414"/>
      <c r="P256" s="414"/>
    </row>
    <row r="257" spans="2:16" x14ac:dyDescent="0.3">
      <c r="B257" s="414"/>
      <c r="C257" s="414"/>
      <c r="D257" s="414"/>
      <c r="E257" s="414"/>
      <c r="F257" s="414"/>
      <c r="G257" s="414"/>
      <c r="H257" s="414"/>
      <c r="I257" s="414"/>
      <c r="J257" s="414"/>
      <c r="K257" s="414"/>
      <c r="L257" s="414"/>
      <c r="M257" s="414"/>
      <c r="N257" s="414"/>
      <c r="O257" s="414"/>
      <c r="P257" s="414"/>
    </row>
    <row r="258" spans="2:16" x14ac:dyDescent="0.3">
      <c r="B258" s="414"/>
      <c r="C258" s="414"/>
      <c r="D258" s="414"/>
      <c r="E258" s="414"/>
      <c r="F258" s="414"/>
      <c r="G258" s="414"/>
      <c r="H258" s="414"/>
      <c r="I258" s="414"/>
      <c r="J258" s="414"/>
      <c r="K258" s="414"/>
      <c r="L258" s="414"/>
      <c r="M258" s="414"/>
      <c r="N258" s="414"/>
      <c r="O258" s="414"/>
      <c r="P258" s="414"/>
    </row>
    <row r="259" spans="2:16" x14ac:dyDescent="0.3">
      <c r="B259" s="414"/>
      <c r="C259" s="414"/>
      <c r="D259" s="414"/>
      <c r="E259" s="414"/>
      <c r="F259" s="414"/>
      <c r="G259" s="414"/>
      <c r="H259" s="414"/>
      <c r="I259" s="414"/>
      <c r="J259" s="414"/>
      <c r="K259" s="414"/>
      <c r="L259" s="414"/>
      <c r="M259" s="414"/>
      <c r="N259" s="414"/>
      <c r="O259" s="414"/>
      <c r="P259" s="414"/>
    </row>
    <row r="260" spans="2:16" x14ac:dyDescent="0.3">
      <c r="B260" s="414"/>
      <c r="C260" s="414"/>
      <c r="D260" s="414"/>
      <c r="E260" s="414"/>
      <c r="F260" s="414"/>
      <c r="G260" s="414"/>
      <c r="H260" s="414"/>
      <c r="I260" s="414"/>
      <c r="J260" s="414"/>
      <c r="K260" s="414"/>
      <c r="L260" s="414"/>
      <c r="M260" s="414"/>
      <c r="N260" s="414"/>
      <c r="O260" s="414"/>
      <c r="P260" s="414"/>
    </row>
    <row r="261" spans="2:16" x14ac:dyDescent="0.3">
      <c r="B261" s="414"/>
      <c r="C261" s="414"/>
      <c r="D261" s="414"/>
      <c r="E261" s="414"/>
      <c r="F261" s="414"/>
      <c r="G261" s="414"/>
      <c r="H261" s="414"/>
      <c r="I261" s="414"/>
      <c r="J261" s="414"/>
      <c r="K261" s="414"/>
      <c r="L261" s="414"/>
      <c r="M261" s="414"/>
      <c r="N261" s="414"/>
      <c r="O261" s="414"/>
      <c r="P261" s="414"/>
    </row>
    <row r="262" spans="2:16" x14ac:dyDescent="0.3">
      <c r="B262" s="414"/>
      <c r="C262" s="414"/>
      <c r="D262" s="414"/>
      <c r="E262" s="414"/>
      <c r="F262" s="414"/>
      <c r="G262" s="414"/>
      <c r="H262" s="414"/>
      <c r="I262" s="414"/>
      <c r="J262" s="414"/>
      <c r="K262" s="414"/>
      <c r="L262" s="414"/>
      <c r="M262" s="414"/>
      <c r="N262" s="414"/>
      <c r="O262" s="414"/>
      <c r="P262" s="414"/>
    </row>
    <row r="263" spans="2:16" x14ac:dyDescent="0.3">
      <c r="B263" s="414"/>
      <c r="C263" s="414"/>
      <c r="D263" s="414"/>
      <c r="E263" s="414"/>
      <c r="F263" s="414"/>
      <c r="G263" s="414"/>
      <c r="H263" s="414"/>
      <c r="I263" s="414"/>
      <c r="J263" s="414"/>
      <c r="K263" s="414"/>
      <c r="L263" s="414"/>
      <c r="M263" s="414"/>
      <c r="N263" s="414"/>
      <c r="O263" s="414"/>
      <c r="P263" s="414"/>
    </row>
    <row r="264" spans="2:16" x14ac:dyDescent="0.3">
      <c r="B264" s="414"/>
      <c r="C264" s="414"/>
      <c r="D264" s="414"/>
      <c r="E264" s="414"/>
      <c r="F264" s="414"/>
      <c r="G264" s="414"/>
      <c r="H264" s="414"/>
      <c r="I264" s="414"/>
      <c r="J264" s="414"/>
      <c r="K264" s="414"/>
      <c r="L264" s="414"/>
      <c r="M264" s="414"/>
      <c r="N264" s="414"/>
      <c r="O264" s="414"/>
      <c r="P264" s="414"/>
    </row>
    <row r="265" spans="2:16" x14ac:dyDescent="0.3">
      <c r="B265" s="414"/>
      <c r="C265" s="414"/>
      <c r="D265" s="414"/>
      <c r="E265" s="414"/>
      <c r="F265" s="414"/>
      <c r="G265" s="414"/>
      <c r="H265" s="414"/>
      <c r="I265" s="414"/>
      <c r="J265" s="414"/>
      <c r="K265" s="414"/>
      <c r="L265" s="414"/>
      <c r="M265" s="414"/>
      <c r="N265" s="414"/>
      <c r="O265" s="414"/>
      <c r="P265" s="414"/>
    </row>
    <row r="266" spans="2:16" x14ac:dyDescent="0.3">
      <c r="B266" s="414"/>
      <c r="C266" s="414"/>
      <c r="D266" s="414"/>
      <c r="E266" s="414"/>
      <c r="F266" s="414"/>
      <c r="G266" s="414"/>
      <c r="H266" s="414"/>
      <c r="I266" s="414"/>
      <c r="J266" s="414"/>
      <c r="K266" s="414"/>
      <c r="L266" s="414"/>
      <c r="M266" s="414"/>
      <c r="N266" s="414"/>
      <c r="O266" s="414"/>
      <c r="P266" s="414"/>
    </row>
    <row r="267" spans="2:16" x14ac:dyDescent="0.3">
      <c r="B267" s="414"/>
      <c r="C267" s="414"/>
      <c r="D267" s="414"/>
      <c r="E267" s="414"/>
      <c r="F267" s="414"/>
      <c r="G267" s="414"/>
      <c r="H267" s="414"/>
      <c r="I267" s="414"/>
      <c r="J267" s="414"/>
      <c r="K267" s="414"/>
      <c r="L267" s="414"/>
      <c r="M267" s="414"/>
      <c r="N267" s="414"/>
      <c r="O267" s="414"/>
      <c r="P267" s="414"/>
    </row>
    <row r="268" spans="2:16" x14ac:dyDescent="0.3">
      <c r="B268" s="414"/>
      <c r="C268" s="414"/>
      <c r="D268" s="414"/>
      <c r="E268" s="414"/>
      <c r="F268" s="414"/>
      <c r="G268" s="414"/>
      <c r="H268" s="414"/>
      <c r="I268" s="414"/>
      <c r="J268" s="414"/>
      <c r="K268" s="414"/>
      <c r="L268" s="414"/>
      <c r="M268" s="414"/>
      <c r="N268" s="414"/>
      <c r="O268" s="414"/>
      <c r="P268" s="414"/>
    </row>
    <row r="269" spans="2:16" x14ac:dyDescent="0.3"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4"/>
      <c r="O269" s="414"/>
      <c r="P269" s="414"/>
    </row>
    <row r="270" spans="2:16" x14ac:dyDescent="0.3">
      <c r="B270" s="414"/>
      <c r="C270" s="414"/>
      <c r="D270" s="414"/>
      <c r="E270" s="414"/>
      <c r="F270" s="414"/>
      <c r="G270" s="414"/>
      <c r="H270" s="414"/>
      <c r="I270" s="414"/>
      <c r="J270" s="414"/>
      <c r="K270" s="414"/>
      <c r="L270" s="414"/>
      <c r="M270" s="414"/>
      <c r="N270" s="414"/>
      <c r="O270" s="414"/>
      <c r="P270" s="414"/>
    </row>
    <row r="271" spans="2:16" x14ac:dyDescent="0.3">
      <c r="B271" s="414"/>
      <c r="C271" s="414"/>
      <c r="D271" s="414"/>
      <c r="E271" s="414"/>
      <c r="F271" s="414"/>
      <c r="G271" s="414"/>
      <c r="H271" s="414"/>
      <c r="I271" s="414"/>
      <c r="J271" s="414"/>
      <c r="K271" s="414"/>
      <c r="L271" s="414"/>
      <c r="M271" s="414"/>
      <c r="N271" s="414"/>
      <c r="O271" s="414"/>
      <c r="P271" s="414"/>
    </row>
    <row r="272" spans="2:16" x14ac:dyDescent="0.3">
      <c r="B272" s="414"/>
      <c r="C272" s="414"/>
      <c r="D272" s="414"/>
      <c r="E272" s="414"/>
      <c r="F272" s="414"/>
      <c r="G272" s="414"/>
      <c r="H272" s="414"/>
      <c r="I272" s="414"/>
      <c r="J272" s="414"/>
      <c r="K272" s="414"/>
      <c r="L272" s="414"/>
      <c r="M272" s="414"/>
      <c r="N272" s="414"/>
      <c r="O272" s="414"/>
      <c r="P272" s="414"/>
    </row>
    <row r="273" spans="2:16" x14ac:dyDescent="0.3">
      <c r="B273" s="414"/>
      <c r="C273" s="414"/>
      <c r="D273" s="414"/>
      <c r="E273" s="414"/>
      <c r="F273" s="414"/>
      <c r="G273" s="414"/>
      <c r="H273" s="414"/>
      <c r="I273" s="414"/>
      <c r="J273" s="414"/>
      <c r="K273" s="414"/>
      <c r="L273" s="414"/>
      <c r="M273" s="414"/>
      <c r="N273" s="414"/>
      <c r="O273" s="414"/>
      <c r="P273" s="414"/>
    </row>
    <row r="274" spans="2:16" x14ac:dyDescent="0.3">
      <c r="B274" s="414"/>
      <c r="C274" s="414"/>
      <c r="D274" s="414"/>
      <c r="E274" s="414"/>
      <c r="F274" s="414"/>
      <c r="G274" s="414"/>
      <c r="H274" s="414"/>
      <c r="I274" s="414"/>
      <c r="J274" s="414"/>
      <c r="K274" s="414"/>
      <c r="L274" s="414"/>
      <c r="M274" s="414"/>
      <c r="N274" s="414"/>
      <c r="O274" s="414"/>
      <c r="P274" s="414"/>
    </row>
    <row r="275" spans="2:16" x14ac:dyDescent="0.3">
      <c r="B275" s="414"/>
      <c r="C275" s="414"/>
      <c r="D275" s="414"/>
      <c r="E275" s="414"/>
      <c r="F275" s="414"/>
      <c r="G275" s="414"/>
      <c r="H275" s="414"/>
      <c r="I275" s="414"/>
      <c r="J275" s="414"/>
      <c r="K275" s="414"/>
      <c r="L275" s="414"/>
      <c r="M275" s="414"/>
      <c r="N275" s="414"/>
      <c r="O275" s="414"/>
      <c r="P275" s="414"/>
    </row>
    <row r="276" spans="2:16" x14ac:dyDescent="0.3">
      <c r="B276" s="414"/>
      <c r="C276" s="414"/>
      <c r="D276" s="414"/>
      <c r="E276" s="414"/>
      <c r="F276" s="414"/>
      <c r="G276" s="414"/>
      <c r="H276" s="414"/>
      <c r="I276" s="414"/>
      <c r="J276" s="414"/>
      <c r="K276" s="414"/>
      <c r="L276" s="414"/>
      <c r="M276" s="414"/>
      <c r="N276" s="414"/>
      <c r="O276" s="414"/>
      <c r="P276" s="414"/>
    </row>
    <row r="277" spans="2:16" x14ac:dyDescent="0.3">
      <c r="B277" s="414"/>
      <c r="C277" s="414"/>
      <c r="D277" s="414"/>
      <c r="E277" s="414"/>
      <c r="F277" s="414"/>
      <c r="G277" s="414"/>
      <c r="H277" s="414"/>
      <c r="I277" s="414"/>
      <c r="J277" s="414"/>
      <c r="K277" s="414"/>
      <c r="L277" s="414"/>
      <c r="M277" s="414"/>
      <c r="N277" s="414"/>
      <c r="O277" s="414"/>
      <c r="P277" s="414"/>
    </row>
    <row r="278" spans="2:16" x14ac:dyDescent="0.3">
      <c r="B278" s="414"/>
      <c r="C278" s="414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  <c r="N278" s="414"/>
      <c r="O278" s="414"/>
      <c r="P278" s="414"/>
    </row>
    <row r="279" spans="2:16" x14ac:dyDescent="0.3">
      <c r="B279" s="414"/>
      <c r="C279" s="414"/>
      <c r="D279" s="414"/>
      <c r="E279" s="414"/>
      <c r="F279" s="414"/>
      <c r="G279" s="414"/>
      <c r="H279" s="414"/>
      <c r="I279" s="414"/>
      <c r="J279" s="414"/>
      <c r="K279" s="414"/>
      <c r="L279" s="414"/>
      <c r="M279" s="414"/>
      <c r="N279" s="414"/>
      <c r="O279" s="414"/>
      <c r="P279" s="414"/>
    </row>
    <row r="280" spans="2:16" x14ac:dyDescent="0.3">
      <c r="B280" s="414"/>
      <c r="C280" s="414"/>
      <c r="D280" s="414"/>
      <c r="E280" s="414"/>
      <c r="F280" s="414"/>
      <c r="G280" s="414"/>
      <c r="H280" s="414"/>
      <c r="I280" s="414"/>
      <c r="J280" s="414"/>
      <c r="K280" s="414"/>
      <c r="L280" s="414"/>
      <c r="M280" s="414"/>
      <c r="N280" s="414"/>
      <c r="O280" s="414"/>
      <c r="P280" s="414"/>
    </row>
    <row r="281" spans="2:16" x14ac:dyDescent="0.3">
      <c r="B281" s="414"/>
      <c r="C281" s="414"/>
      <c r="D281" s="414"/>
      <c r="E281" s="414"/>
      <c r="F281" s="414"/>
      <c r="G281" s="414"/>
      <c r="H281" s="414"/>
      <c r="I281" s="414"/>
      <c r="J281" s="414"/>
      <c r="K281" s="414"/>
      <c r="L281" s="414"/>
      <c r="M281" s="414"/>
      <c r="N281" s="414"/>
      <c r="O281" s="414"/>
      <c r="P281" s="414"/>
    </row>
    <row r="282" spans="2:16" x14ac:dyDescent="0.3">
      <c r="B282" s="414"/>
      <c r="C282" s="414"/>
      <c r="D282" s="414"/>
      <c r="E282" s="414"/>
      <c r="F282" s="414"/>
      <c r="G282" s="414"/>
      <c r="H282" s="414"/>
      <c r="I282" s="414"/>
      <c r="J282" s="414"/>
      <c r="K282" s="414"/>
      <c r="L282" s="414"/>
      <c r="M282" s="414"/>
      <c r="N282" s="414"/>
      <c r="O282" s="414"/>
      <c r="P282" s="414"/>
    </row>
    <row r="283" spans="2:16" x14ac:dyDescent="0.3">
      <c r="B283" s="414"/>
      <c r="C283" s="414"/>
      <c r="D283" s="414"/>
      <c r="E283" s="414"/>
      <c r="F283" s="414"/>
      <c r="G283" s="414"/>
      <c r="H283" s="414"/>
      <c r="I283" s="414"/>
      <c r="J283" s="414"/>
      <c r="K283" s="414"/>
      <c r="L283" s="414"/>
      <c r="M283" s="414"/>
      <c r="N283" s="414"/>
      <c r="O283" s="414"/>
      <c r="P283" s="414"/>
    </row>
    <row r="284" spans="2:16" x14ac:dyDescent="0.3">
      <c r="B284" s="414"/>
      <c r="C284" s="414"/>
      <c r="D284" s="414"/>
      <c r="E284" s="414"/>
      <c r="F284" s="414"/>
      <c r="G284" s="414"/>
      <c r="H284" s="414"/>
      <c r="I284" s="414"/>
      <c r="J284" s="414"/>
      <c r="K284" s="414"/>
      <c r="L284" s="414"/>
      <c r="M284" s="414"/>
      <c r="N284" s="414"/>
      <c r="O284" s="414"/>
      <c r="P284" s="414"/>
    </row>
    <row r="285" spans="2:16" x14ac:dyDescent="0.3">
      <c r="B285" s="414"/>
      <c r="C285" s="414"/>
      <c r="D285" s="414"/>
      <c r="E285" s="414"/>
      <c r="F285" s="414"/>
      <c r="G285" s="414"/>
      <c r="H285" s="414"/>
      <c r="I285" s="414"/>
      <c r="J285" s="414"/>
      <c r="K285" s="414"/>
      <c r="L285" s="414"/>
      <c r="M285" s="414"/>
      <c r="N285" s="414"/>
      <c r="O285" s="414"/>
      <c r="P285" s="414"/>
    </row>
    <row r="286" spans="2:16" x14ac:dyDescent="0.3">
      <c r="B286" s="414"/>
      <c r="C286" s="414"/>
      <c r="D286" s="414"/>
      <c r="E286" s="414"/>
      <c r="F286" s="414"/>
      <c r="G286" s="414"/>
      <c r="H286" s="414"/>
      <c r="I286" s="414"/>
      <c r="J286" s="414"/>
      <c r="K286" s="414"/>
      <c r="L286" s="414"/>
      <c r="M286" s="414"/>
      <c r="N286" s="414"/>
      <c r="O286" s="414"/>
      <c r="P286" s="414"/>
    </row>
    <row r="287" spans="2:16" x14ac:dyDescent="0.3">
      <c r="B287" s="414"/>
      <c r="C287" s="414"/>
      <c r="D287" s="414"/>
      <c r="E287" s="414"/>
      <c r="F287" s="414"/>
      <c r="G287" s="414"/>
      <c r="H287" s="414"/>
      <c r="I287" s="414"/>
      <c r="J287" s="414"/>
      <c r="K287" s="414"/>
      <c r="L287" s="414"/>
      <c r="M287" s="414"/>
      <c r="N287" s="414"/>
      <c r="O287" s="414"/>
      <c r="P287" s="414"/>
    </row>
    <row r="288" spans="2:16" x14ac:dyDescent="0.3">
      <c r="B288" s="414"/>
      <c r="C288" s="414"/>
      <c r="D288" s="414"/>
      <c r="E288" s="414"/>
      <c r="F288" s="414"/>
      <c r="G288" s="414"/>
      <c r="H288" s="414"/>
      <c r="I288" s="414"/>
      <c r="J288" s="414"/>
      <c r="K288" s="414"/>
      <c r="L288" s="414"/>
      <c r="M288" s="414"/>
      <c r="N288" s="414"/>
      <c r="O288" s="414"/>
      <c r="P288" s="414"/>
    </row>
    <row r="289" spans="2:16" x14ac:dyDescent="0.3">
      <c r="B289" s="414"/>
      <c r="C289" s="414"/>
      <c r="D289" s="414"/>
      <c r="E289" s="414"/>
      <c r="F289" s="414"/>
      <c r="G289" s="414"/>
      <c r="H289" s="414"/>
      <c r="I289" s="414"/>
      <c r="J289" s="414"/>
      <c r="K289" s="414"/>
      <c r="L289" s="414"/>
      <c r="M289" s="414"/>
      <c r="N289" s="414"/>
      <c r="O289" s="414"/>
      <c r="P289" s="414"/>
    </row>
    <row r="290" spans="2:16" x14ac:dyDescent="0.3">
      <c r="B290" s="414"/>
      <c r="C290" s="414"/>
      <c r="D290" s="414"/>
      <c r="E290" s="414"/>
      <c r="F290" s="414"/>
      <c r="G290" s="414"/>
      <c r="H290" s="414"/>
      <c r="I290" s="414"/>
      <c r="J290" s="414"/>
      <c r="K290" s="414"/>
      <c r="L290" s="414"/>
      <c r="M290" s="414"/>
      <c r="N290" s="414"/>
      <c r="O290" s="414"/>
      <c r="P290" s="414"/>
    </row>
    <row r="291" spans="2:16" x14ac:dyDescent="0.3">
      <c r="B291" s="414"/>
      <c r="C291" s="414"/>
      <c r="D291" s="414"/>
      <c r="E291" s="414"/>
      <c r="F291" s="414"/>
      <c r="G291" s="414"/>
      <c r="H291" s="414"/>
      <c r="I291" s="414"/>
      <c r="J291" s="414"/>
      <c r="K291" s="414"/>
      <c r="L291" s="414"/>
      <c r="M291" s="414"/>
      <c r="N291" s="414"/>
      <c r="O291" s="414"/>
      <c r="P291" s="414"/>
    </row>
    <row r="292" spans="2:16" x14ac:dyDescent="0.3">
      <c r="B292" s="414"/>
      <c r="C292" s="414"/>
      <c r="D292" s="414"/>
      <c r="E292" s="414"/>
      <c r="F292" s="414"/>
      <c r="G292" s="414"/>
      <c r="H292" s="414"/>
      <c r="I292" s="414"/>
      <c r="J292" s="414"/>
      <c r="K292" s="414"/>
      <c r="L292" s="414"/>
      <c r="M292" s="414"/>
      <c r="N292" s="414"/>
      <c r="O292" s="414"/>
      <c r="P292" s="414"/>
    </row>
    <row r="293" spans="2:16" x14ac:dyDescent="0.3">
      <c r="B293" s="414"/>
      <c r="C293" s="414"/>
      <c r="D293" s="414"/>
      <c r="E293" s="414"/>
      <c r="F293" s="414"/>
      <c r="G293" s="414"/>
      <c r="H293" s="414"/>
      <c r="I293" s="414"/>
      <c r="J293" s="414"/>
      <c r="K293" s="414"/>
      <c r="L293" s="414"/>
      <c r="M293" s="414"/>
      <c r="N293" s="414"/>
      <c r="O293" s="414"/>
      <c r="P293" s="414"/>
    </row>
    <row r="294" spans="2:16" x14ac:dyDescent="0.3">
      <c r="B294" s="414"/>
      <c r="C294" s="414"/>
      <c r="D294" s="414"/>
      <c r="E294" s="414"/>
      <c r="F294" s="414"/>
      <c r="G294" s="414"/>
      <c r="H294" s="414"/>
      <c r="I294" s="414"/>
      <c r="J294" s="414"/>
      <c r="K294" s="414"/>
      <c r="L294" s="414"/>
      <c r="M294" s="414"/>
      <c r="N294" s="414"/>
      <c r="O294" s="414"/>
      <c r="P294" s="414"/>
    </row>
    <row r="295" spans="2:16" x14ac:dyDescent="0.3">
      <c r="B295" s="414"/>
      <c r="C295" s="414"/>
      <c r="D295" s="414"/>
      <c r="E295" s="414"/>
      <c r="F295" s="414"/>
      <c r="G295" s="414"/>
      <c r="H295" s="414"/>
      <c r="I295" s="414"/>
      <c r="J295" s="414"/>
      <c r="K295" s="414"/>
      <c r="L295" s="414"/>
      <c r="M295" s="414"/>
      <c r="N295" s="414"/>
      <c r="O295" s="414"/>
      <c r="P295" s="414"/>
    </row>
    <row r="296" spans="2:16" x14ac:dyDescent="0.3">
      <c r="B296" s="414"/>
      <c r="C296" s="414"/>
      <c r="D296" s="414"/>
      <c r="E296" s="414"/>
      <c r="F296" s="414"/>
      <c r="G296" s="414"/>
      <c r="H296" s="414"/>
      <c r="I296" s="414"/>
      <c r="J296" s="414"/>
      <c r="K296" s="414"/>
      <c r="L296" s="414"/>
      <c r="M296" s="414"/>
      <c r="N296" s="414"/>
      <c r="O296" s="414"/>
      <c r="P296" s="414"/>
    </row>
    <row r="297" spans="2:16" x14ac:dyDescent="0.3">
      <c r="B297" s="414"/>
      <c r="C297" s="414"/>
      <c r="D297" s="414"/>
      <c r="E297" s="414"/>
      <c r="F297" s="414"/>
      <c r="G297" s="414"/>
      <c r="H297" s="414"/>
      <c r="I297" s="414"/>
      <c r="J297" s="414"/>
      <c r="K297" s="414"/>
      <c r="L297" s="414"/>
      <c r="M297" s="414"/>
      <c r="N297" s="414"/>
      <c r="O297" s="414"/>
      <c r="P297" s="414"/>
    </row>
    <row r="298" spans="2:16" x14ac:dyDescent="0.3">
      <c r="B298" s="414"/>
      <c r="C298" s="414"/>
      <c r="D298" s="414"/>
      <c r="E298" s="414"/>
      <c r="F298" s="414"/>
      <c r="G298" s="414"/>
      <c r="H298" s="414"/>
      <c r="I298" s="414"/>
      <c r="J298" s="414"/>
      <c r="K298" s="414"/>
      <c r="L298" s="414"/>
      <c r="M298" s="414"/>
      <c r="N298" s="414"/>
      <c r="O298" s="414"/>
      <c r="P298" s="414"/>
    </row>
    <row r="299" spans="2:16" x14ac:dyDescent="0.3">
      <c r="B299" s="414"/>
      <c r="C299" s="414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  <c r="N299" s="414"/>
      <c r="O299" s="414"/>
      <c r="P299" s="414"/>
    </row>
    <row r="300" spans="2:16" x14ac:dyDescent="0.3">
      <c r="B300" s="414"/>
      <c r="C300" s="414"/>
      <c r="D300" s="414"/>
      <c r="E300" s="414"/>
      <c r="F300" s="414"/>
      <c r="G300" s="414"/>
      <c r="H300" s="414"/>
      <c r="I300" s="414"/>
      <c r="J300" s="414"/>
      <c r="K300" s="414"/>
      <c r="L300" s="414"/>
      <c r="M300" s="414"/>
      <c r="N300" s="414"/>
      <c r="O300" s="414"/>
      <c r="P300" s="414"/>
    </row>
    <row r="301" spans="2:16" x14ac:dyDescent="0.3">
      <c r="B301" s="414"/>
      <c r="C301" s="414"/>
      <c r="D301" s="414"/>
      <c r="E301" s="414"/>
      <c r="F301" s="414"/>
      <c r="G301" s="414"/>
      <c r="H301" s="414"/>
      <c r="I301" s="414"/>
      <c r="J301" s="414"/>
      <c r="K301" s="414"/>
      <c r="L301" s="414"/>
      <c r="M301" s="414"/>
      <c r="N301" s="414"/>
      <c r="O301" s="414"/>
      <c r="P301" s="414"/>
    </row>
    <row r="302" spans="2:16" x14ac:dyDescent="0.3">
      <c r="B302" s="414"/>
      <c r="C302" s="414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  <c r="N302" s="414"/>
      <c r="O302" s="414"/>
      <c r="P302" s="414"/>
    </row>
    <row r="303" spans="2:16" x14ac:dyDescent="0.3">
      <c r="B303" s="414"/>
      <c r="C303" s="414"/>
      <c r="D303" s="414"/>
      <c r="E303" s="414"/>
      <c r="F303" s="414"/>
      <c r="G303" s="414"/>
      <c r="H303" s="414"/>
      <c r="I303" s="414"/>
      <c r="J303" s="414"/>
      <c r="K303" s="414"/>
      <c r="L303" s="414"/>
      <c r="M303" s="414"/>
      <c r="N303" s="414"/>
      <c r="O303" s="414"/>
      <c r="P303" s="414"/>
    </row>
    <row r="304" spans="2:16" x14ac:dyDescent="0.3">
      <c r="B304" s="414"/>
      <c r="C304" s="414"/>
      <c r="D304" s="414"/>
      <c r="E304" s="414"/>
      <c r="F304" s="414"/>
      <c r="G304" s="414"/>
      <c r="H304" s="414"/>
      <c r="I304" s="414"/>
      <c r="J304" s="414"/>
      <c r="K304" s="414"/>
      <c r="L304" s="414"/>
      <c r="M304" s="414"/>
      <c r="N304" s="414"/>
      <c r="O304" s="414"/>
      <c r="P304" s="414"/>
    </row>
    <row r="305" spans="2:16" x14ac:dyDescent="0.3">
      <c r="B305" s="414"/>
      <c r="C305" s="414"/>
      <c r="D305" s="414"/>
      <c r="E305" s="414"/>
      <c r="F305" s="414"/>
      <c r="G305" s="414"/>
      <c r="H305" s="414"/>
      <c r="I305" s="414"/>
      <c r="J305" s="414"/>
      <c r="K305" s="414"/>
      <c r="L305" s="414"/>
      <c r="M305" s="414"/>
      <c r="N305" s="414"/>
      <c r="O305" s="414"/>
      <c r="P305" s="414"/>
    </row>
    <row r="306" spans="2:16" x14ac:dyDescent="0.3">
      <c r="B306" s="414"/>
      <c r="C306" s="414"/>
      <c r="D306" s="414"/>
      <c r="E306" s="414"/>
      <c r="F306" s="414"/>
      <c r="G306" s="414"/>
      <c r="H306" s="414"/>
      <c r="I306" s="414"/>
      <c r="J306" s="414"/>
      <c r="K306" s="414"/>
      <c r="L306" s="414"/>
      <c r="M306" s="414"/>
      <c r="N306" s="414"/>
      <c r="O306" s="414"/>
      <c r="P306" s="414"/>
    </row>
    <row r="307" spans="2:16" x14ac:dyDescent="0.3">
      <c r="B307" s="414"/>
      <c r="C307" s="414"/>
      <c r="D307" s="414"/>
      <c r="E307" s="414"/>
      <c r="F307" s="414"/>
      <c r="G307" s="414"/>
      <c r="H307" s="414"/>
      <c r="I307" s="414"/>
      <c r="J307" s="414"/>
      <c r="K307" s="414"/>
      <c r="L307" s="414"/>
      <c r="M307" s="414"/>
      <c r="N307" s="414"/>
      <c r="O307" s="414"/>
      <c r="P307" s="414"/>
    </row>
    <row r="308" spans="2:16" x14ac:dyDescent="0.3">
      <c r="B308" s="414"/>
      <c r="C308" s="414"/>
      <c r="D308" s="414"/>
      <c r="E308" s="414"/>
      <c r="F308" s="414"/>
      <c r="G308" s="414"/>
      <c r="H308" s="414"/>
      <c r="I308" s="414"/>
      <c r="J308" s="414"/>
      <c r="K308" s="414"/>
      <c r="L308" s="414"/>
      <c r="M308" s="414"/>
      <c r="N308" s="414"/>
      <c r="O308" s="414"/>
      <c r="P308" s="414"/>
    </row>
    <row r="309" spans="2:16" x14ac:dyDescent="0.3">
      <c r="B309" s="414"/>
      <c r="C309" s="414"/>
      <c r="D309" s="414"/>
      <c r="E309" s="414"/>
      <c r="F309" s="414"/>
      <c r="G309" s="414"/>
      <c r="H309" s="414"/>
      <c r="I309" s="414"/>
      <c r="J309" s="414"/>
      <c r="K309" s="414"/>
      <c r="L309" s="414"/>
      <c r="M309" s="414"/>
      <c r="N309" s="414"/>
      <c r="O309" s="414"/>
      <c r="P309" s="414"/>
    </row>
    <row r="310" spans="2:16" x14ac:dyDescent="0.3">
      <c r="B310" s="414"/>
      <c r="C310" s="414"/>
      <c r="D310" s="414"/>
      <c r="E310" s="414"/>
      <c r="F310" s="414"/>
      <c r="G310" s="414"/>
      <c r="H310" s="414"/>
      <c r="I310" s="414"/>
      <c r="J310" s="414"/>
      <c r="K310" s="414"/>
      <c r="L310" s="414"/>
      <c r="M310" s="414"/>
      <c r="N310" s="414"/>
      <c r="O310" s="414"/>
      <c r="P310" s="414"/>
    </row>
    <row r="311" spans="2:16" x14ac:dyDescent="0.3">
      <c r="B311" s="414"/>
      <c r="C311" s="414"/>
      <c r="D311" s="414"/>
      <c r="E311" s="414"/>
      <c r="F311" s="414"/>
      <c r="G311" s="414"/>
      <c r="H311" s="414"/>
      <c r="I311" s="414"/>
      <c r="J311" s="414"/>
      <c r="K311" s="414"/>
      <c r="L311" s="414"/>
      <c r="M311" s="414"/>
      <c r="N311" s="414"/>
      <c r="O311" s="414"/>
      <c r="P311" s="414"/>
    </row>
    <row r="312" spans="2:16" x14ac:dyDescent="0.3">
      <c r="B312" s="414"/>
      <c r="C312" s="414"/>
      <c r="D312" s="414"/>
      <c r="E312" s="414"/>
      <c r="F312" s="414"/>
      <c r="G312" s="414"/>
      <c r="H312" s="414"/>
      <c r="I312" s="414"/>
      <c r="J312" s="414"/>
      <c r="K312" s="414"/>
      <c r="L312" s="414"/>
      <c r="M312" s="414"/>
      <c r="N312" s="414"/>
      <c r="O312" s="414"/>
      <c r="P312" s="414"/>
    </row>
    <row r="313" spans="2:16" x14ac:dyDescent="0.3">
      <c r="B313" s="414"/>
      <c r="C313" s="414"/>
      <c r="D313" s="414"/>
      <c r="E313" s="414"/>
      <c r="F313" s="414"/>
      <c r="G313" s="414"/>
      <c r="H313" s="414"/>
      <c r="I313" s="414"/>
      <c r="J313" s="414"/>
      <c r="K313" s="414"/>
      <c r="L313" s="414"/>
      <c r="M313" s="414"/>
      <c r="N313" s="414"/>
      <c r="O313" s="414"/>
      <c r="P313" s="414"/>
    </row>
    <row r="314" spans="2:16" x14ac:dyDescent="0.3">
      <c r="B314" s="414"/>
      <c r="C314" s="414"/>
      <c r="D314" s="414"/>
      <c r="E314" s="414"/>
      <c r="F314" s="414"/>
      <c r="G314" s="414"/>
      <c r="H314" s="414"/>
      <c r="I314" s="414"/>
      <c r="J314" s="414"/>
      <c r="K314" s="414"/>
      <c r="L314" s="414"/>
      <c r="M314" s="414"/>
      <c r="N314" s="414"/>
      <c r="O314" s="414"/>
      <c r="P314" s="414"/>
    </row>
    <row r="315" spans="2:16" x14ac:dyDescent="0.3">
      <c r="B315" s="414"/>
      <c r="C315" s="414"/>
      <c r="D315" s="414"/>
      <c r="E315" s="414"/>
      <c r="F315" s="414"/>
      <c r="G315" s="414"/>
      <c r="H315" s="414"/>
      <c r="I315" s="414"/>
      <c r="J315" s="414"/>
      <c r="K315" s="414"/>
      <c r="L315" s="414"/>
      <c r="M315" s="414"/>
      <c r="N315" s="414"/>
      <c r="O315" s="414"/>
      <c r="P315" s="414"/>
    </row>
    <row r="316" spans="2:16" x14ac:dyDescent="0.3">
      <c r="B316" s="414"/>
      <c r="C316" s="414"/>
      <c r="D316" s="414"/>
      <c r="E316" s="414"/>
      <c r="F316" s="414"/>
      <c r="G316" s="414"/>
      <c r="H316" s="414"/>
      <c r="I316" s="414"/>
      <c r="J316" s="414"/>
      <c r="K316" s="414"/>
      <c r="L316" s="414"/>
      <c r="M316" s="414"/>
      <c r="N316" s="414"/>
      <c r="O316" s="414"/>
      <c r="P316" s="414"/>
    </row>
    <row r="317" spans="2:16" x14ac:dyDescent="0.3">
      <c r="B317" s="414"/>
      <c r="C317" s="414"/>
      <c r="D317" s="414"/>
      <c r="E317" s="414"/>
      <c r="F317" s="414"/>
      <c r="G317" s="414"/>
      <c r="H317" s="414"/>
      <c r="I317" s="414"/>
      <c r="J317" s="414"/>
      <c r="K317" s="414"/>
      <c r="L317" s="414"/>
      <c r="M317" s="414"/>
      <c r="N317" s="414"/>
      <c r="O317" s="414"/>
      <c r="P317" s="414"/>
    </row>
    <row r="318" spans="2:16" x14ac:dyDescent="0.3">
      <c r="B318" s="414"/>
      <c r="C318" s="414"/>
      <c r="D318" s="414"/>
      <c r="E318" s="414"/>
      <c r="F318" s="414"/>
      <c r="G318" s="414"/>
      <c r="H318" s="414"/>
      <c r="I318" s="414"/>
      <c r="J318" s="414"/>
      <c r="K318" s="414"/>
      <c r="L318" s="414"/>
      <c r="M318" s="414"/>
      <c r="N318" s="414"/>
      <c r="O318" s="414"/>
      <c r="P318" s="414"/>
    </row>
    <row r="319" spans="2:16" x14ac:dyDescent="0.3">
      <c r="B319" s="414"/>
      <c r="C319" s="414"/>
      <c r="D319" s="414"/>
      <c r="E319" s="414"/>
      <c r="F319" s="414"/>
      <c r="G319" s="414"/>
      <c r="H319" s="414"/>
      <c r="I319" s="414"/>
      <c r="J319" s="414"/>
      <c r="K319" s="414"/>
      <c r="L319" s="414"/>
      <c r="M319" s="414"/>
      <c r="N319" s="414"/>
      <c r="O319" s="414"/>
      <c r="P319" s="414"/>
    </row>
    <row r="320" spans="2:16" x14ac:dyDescent="0.3">
      <c r="B320" s="414"/>
      <c r="C320" s="414"/>
      <c r="D320" s="414"/>
      <c r="E320" s="414"/>
      <c r="F320" s="414"/>
      <c r="G320" s="414"/>
      <c r="H320" s="414"/>
      <c r="I320" s="414"/>
      <c r="J320" s="414"/>
      <c r="K320" s="414"/>
      <c r="L320" s="414"/>
      <c r="M320" s="414"/>
      <c r="N320" s="414"/>
      <c r="O320" s="414"/>
      <c r="P320" s="414"/>
    </row>
    <row r="321" spans="2:16" x14ac:dyDescent="0.3">
      <c r="B321" s="414"/>
      <c r="C321" s="414"/>
      <c r="D321" s="414"/>
      <c r="E321" s="414"/>
      <c r="F321" s="414"/>
      <c r="G321" s="414"/>
      <c r="H321" s="414"/>
      <c r="I321" s="414"/>
      <c r="J321" s="414"/>
      <c r="K321" s="414"/>
      <c r="L321" s="414"/>
      <c r="M321" s="414"/>
      <c r="N321" s="414"/>
      <c r="O321" s="414"/>
      <c r="P321" s="414"/>
    </row>
    <row r="322" spans="2:16" x14ac:dyDescent="0.3">
      <c r="B322" s="414"/>
      <c r="C322" s="414"/>
      <c r="D322" s="414"/>
      <c r="E322" s="414"/>
      <c r="F322" s="414"/>
      <c r="G322" s="414"/>
      <c r="H322" s="414"/>
      <c r="I322" s="414"/>
      <c r="J322" s="414"/>
      <c r="K322" s="414"/>
      <c r="L322" s="414"/>
      <c r="M322" s="414"/>
      <c r="N322" s="414"/>
      <c r="O322" s="414"/>
      <c r="P322" s="414"/>
    </row>
    <row r="323" spans="2:16" x14ac:dyDescent="0.3">
      <c r="B323" s="414"/>
      <c r="C323" s="414"/>
      <c r="D323" s="414"/>
      <c r="E323" s="414"/>
      <c r="F323" s="414"/>
      <c r="G323" s="414"/>
      <c r="H323" s="414"/>
      <c r="I323" s="414"/>
      <c r="J323" s="414"/>
      <c r="K323" s="414"/>
      <c r="L323" s="414"/>
      <c r="M323" s="414"/>
      <c r="N323" s="414"/>
      <c r="O323" s="414"/>
      <c r="P323" s="414"/>
    </row>
    <row r="324" spans="2:16" x14ac:dyDescent="0.3">
      <c r="B324" s="414"/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</row>
    <row r="325" spans="2:16" x14ac:dyDescent="0.3">
      <c r="B325" s="414"/>
      <c r="C325" s="414"/>
      <c r="D325" s="414"/>
      <c r="E325" s="414"/>
      <c r="F325" s="414"/>
      <c r="G325" s="414"/>
      <c r="H325" s="414"/>
      <c r="I325" s="414"/>
      <c r="J325" s="414"/>
      <c r="K325" s="414"/>
      <c r="L325" s="414"/>
      <c r="M325" s="414"/>
      <c r="N325" s="414"/>
      <c r="O325" s="414"/>
      <c r="P325" s="414"/>
    </row>
    <row r="326" spans="2:16" x14ac:dyDescent="0.3">
      <c r="B326" s="414"/>
      <c r="C326" s="414"/>
      <c r="D326" s="414"/>
      <c r="E326" s="414"/>
      <c r="F326" s="414"/>
      <c r="G326" s="414"/>
      <c r="H326" s="414"/>
      <c r="I326" s="414"/>
      <c r="J326" s="414"/>
      <c r="K326" s="414"/>
      <c r="L326" s="414"/>
      <c r="M326" s="414"/>
      <c r="N326" s="414"/>
      <c r="O326" s="414"/>
      <c r="P326" s="414"/>
    </row>
    <row r="327" spans="2:16" x14ac:dyDescent="0.3">
      <c r="B327" s="414"/>
      <c r="C327" s="414"/>
      <c r="D327" s="414"/>
      <c r="E327" s="414"/>
      <c r="F327" s="414"/>
      <c r="G327" s="414"/>
      <c r="H327" s="414"/>
      <c r="I327" s="414"/>
      <c r="J327" s="414"/>
      <c r="K327" s="414"/>
      <c r="L327" s="414"/>
      <c r="M327" s="414"/>
      <c r="N327" s="414"/>
      <c r="O327" s="414"/>
      <c r="P327" s="414"/>
    </row>
    <row r="328" spans="2:16" x14ac:dyDescent="0.3">
      <c r="B328" s="414"/>
      <c r="C328" s="414"/>
      <c r="D328" s="414"/>
      <c r="E328" s="414"/>
      <c r="F328" s="414"/>
      <c r="G328" s="414"/>
      <c r="H328" s="414"/>
      <c r="I328" s="414"/>
      <c r="J328" s="414"/>
      <c r="K328" s="414"/>
      <c r="L328" s="414"/>
      <c r="M328" s="414"/>
      <c r="N328" s="414"/>
      <c r="O328" s="414"/>
      <c r="P328" s="414"/>
    </row>
    <row r="329" spans="2:16" x14ac:dyDescent="0.3">
      <c r="B329" s="414"/>
      <c r="C329" s="414"/>
      <c r="D329" s="414"/>
      <c r="E329" s="414"/>
      <c r="F329" s="414"/>
      <c r="G329" s="414"/>
      <c r="H329" s="414"/>
      <c r="I329" s="414"/>
      <c r="J329" s="414"/>
      <c r="K329" s="414"/>
      <c r="L329" s="414"/>
      <c r="M329" s="414"/>
      <c r="N329" s="414"/>
      <c r="O329" s="414"/>
      <c r="P329" s="414"/>
    </row>
    <row r="330" spans="2:16" x14ac:dyDescent="0.3">
      <c r="B330" s="414"/>
      <c r="C330" s="414"/>
      <c r="D330" s="414"/>
      <c r="E330" s="414"/>
      <c r="F330" s="414"/>
      <c r="G330" s="414"/>
      <c r="H330" s="414"/>
      <c r="I330" s="414"/>
      <c r="J330" s="414"/>
      <c r="K330" s="414"/>
      <c r="L330" s="414"/>
      <c r="M330" s="414"/>
      <c r="N330" s="414"/>
      <c r="O330" s="414"/>
      <c r="P330" s="414"/>
    </row>
    <row r="331" spans="2:16" x14ac:dyDescent="0.3">
      <c r="B331" s="414"/>
      <c r="C331" s="414"/>
      <c r="D331" s="414"/>
      <c r="E331" s="414"/>
      <c r="F331" s="414"/>
      <c r="G331" s="414"/>
      <c r="H331" s="414"/>
      <c r="I331" s="414"/>
      <c r="J331" s="414"/>
      <c r="K331" s="414"/>
      <c r="L331" s="414"/>
      <c r="M331" s="414"/>
      <c r="N331" s="414"/>
      <c r="O331" s="414"/>
      <c r="P331" s="414"/>
    </row>
    <row r="332" spans="2:16" x14ac:dyDescent="0.3">
      <c r="B332" s="414"/>
      <c r="C332" s="414"/>
      <c r="D332" s="414"/>
      <c r="E332" s="414"/>
      <c r="F332" s="414"/>
      <c r="G332" s="414"/>
      <c r="H332" s="414"/>
      <c r="I332" s="414"/>
      <c r="J332" s="414"/>
      <c r="K332" s="414"/>
      <c r="L332" s="414"/>
      <c r="M332" s="414"/>
      <c r="N332" s="414"/>
      <c r="O332" s="414"/>
      <c r="P332" s="414"/>
    </row>
    <row r="333" spans="2:16" x14ac:dyDescent="0.3">
      <c r="B333" s="414"/>
      <c r="C333" s="414"/>
      <c r="D333" s="414"/>
      <c r="E333" s="414"/>
      <c r="F333" s="414"/>
      <c r="G333" s="414"/>
      <c r="H333" s="414"/>
      <c r="I333" s="414"/>
      <c r="J333" s="414"/>
      <c r="K333" s="414"/>
      <c r="L333" s="414"/>
      <c r="M333" s="414"/>
      <c r="N333" s="414"/>
      <c r="O333" s="414"/>
      <c r="P333" s="414"/>
    </row>
    <row r="334" spans="2:16" x14ac:dyDescent="0.3">
      <c r="B334" s="414"/>
      <c r="C334" s="414"/>
      <c r="D334" s="414"/>
      <c r="E334" s="414"/>
      <c r="F334" s="414"/>
      <c r="G334" s="414"/>
      <c r="H334" s="414"/>
      <c r="I334" s="414"/>
      <c r="J334" s="414"/>
      <c r="K334" s="414"/>
      <c r="L334" s="414"/>
      <c r="M334" s="414"/>
      <c r="N334" s="414"/>
      <c r="O334" s="414"/>
      <c r="P334" s="414"/>
    </row>
    <row r="335" spans="2:16" x14ac:dyDescent="0.3">
      <c r="B335" s="414"/>
      <c r="C335" s="414"/>
      <c r="D335" s="414"/>
      <c r="E335" s="414"/>
      <c r="F335" s="414"/>
      <c r="G335" s="414"/>
      <c r="H335" s="414"/>
      <c r="I335" s="414"/>
      <c r="J335" s="414"/>
      <c r="K335" s="414"/>
      <c r="L335" s="414"/>
      <c r="M335" s="414"/>
      <c r="N335" s="414"/>
      <c r="O335" s="414"/>
      <c r="P335" s="414"/>
    </row>
    <row r="336" spans="2:16" x14ac:dyDescent="0.3">
      <c r="B336" s="414"/>
      <c r="C336" s="414"/>
      <c r="D336" s="414"/>
      <c r="E336" s="414"/>
      <c r="F336" s="414"/>
      <c r="G336" s="414"/>
      <c r="H336" s="414"/>
      <c r="I336" s="414"/>
      <c r="J336" s="414"/>
      <c r="K336" s="414"/>
      <c r="L336" s="414"/>
      <c r="M336" s="414"/>
      <c r="N336" s="414"/>
      <c r="O336" s="414"/>
      <c r="P336" s="414"/>
    </row>
    <row r="337" spans="2:16" x14ac:dyDescent="0.3">
      <c r="B337" s="414"/>
      <c r="C337" s="414"/>
      <c r="D337" s="414"/>
      <c r="E337" s="414"/>
      <c r="F337" s="414"/>
      <c r="G337" s="414"/>
      <c r="H337" s="414"/>
      <c r="I337" s="414"/>
      <c r="J337" s="414"/>
      <c r="K337" s="414"/>
      <c r="L337" s="414"/>
      <c r="M337" s="414"/>
      <c r="N337" s="414"/>
      <c r="O337" s="414"/>
      <c r="P337" s="414"/>
    </row>
    <row r="338" spans="2:16" x14ac:dyDescent="0.3">
      <c r="B338" s="414"/>
      <c r="C338" s="414"/>
      <c r="D338" s="414"/>
      <c r="E338" s="414"/>
      <c r="F338" s="414"/>
      <c r="G338" s="414"/>
      <c r="H338" s="414"/>
      <c r="I338" s="414"/>
      <c r="J338" s="414"/>
      <c r="K338" s="414"/>
      <c r="L338" s="414"/>
      <c r="M338" s="414"/>
      <c r="N338" s="414"/>
      <c r="O338" s="414"/>
      <c r="P338" s="414"/>
    </row>
    <row r="339" spans="2:16" x14ac:dyDescent="0.3">
      <c r="B339" s="414"/>
      <c r="C339" s="414"/>
      <c r="D339" s="414"/>
      <c r="E339" s="414"/>
      <c r="F339" s="414"/>
      <c r="G339" s="414"/>
      <c r="H339" s="414"/>
      <c r="I339" s="414"/>
      <c r="J339" s="414"/>
      <c r="K339" s="414"/>
      <c r="L339" s="414"/>
      <c r="M339" s="414"/>
      <c r="N339" s="414"/>
      <c r="O339" s="414"/>
      <c r="P339" s="414"/>
    </row>
    <row r="340" spans="2:16" x14ac:dyDescent="0.3">
      <c r="B340" s="414"/>
      <c r="C340" s="414"/>
      <c r="D340" s="414"/>
      <c r="E340" s="414"/>
      <c r="F340" s="414"/>
      <c r="G340" s="414"/>
      <c r="H340" s="414"/>
      <c r="I340" s="414"/>
      <c r="J340" s="414"/>
      <c r="K340" s="414"/>
      <c r="L340" s="414"/>
      <c r="M340" s="414"/>
      <c r="N340" s="414"/>
      <c r="O340" s="414"/>
      <c r="P340" s="414"/>
    </row>
    <row r="341" spans="2:16" x14ac:dyDescent="0.3">
      <c r="B341" s="414"/>
      <c r="C341" s="414"/>
      <c r="D341" s="414"/>
      <c r="E341" s="414"/>
      <c r="F341" s="414"/>
      <c r="G341" s="414"/>
      <c r="H341" s="414"/>
      <c r="I341" s="414"/>
      <c r="J341" s="414"/>
      <c r="K341" s="414"/>
      <c r="L341" s="414"/>
      <c r="M341" s="414"/>
      <c r="N341" s="414"/>
      <c r="O341" s="414"/>
      <c r="P341" s="414"/>
    </row>
    <row r="342" spans="2:16" x14ac:dyDescent="0.3">
      <c r="B342" s="414"/>
      <c r="C342" s="414"/>
      <c r="D342" s="414"/>
      <c r="E342" s="414"/>
      <c r="F342" s="414"/>
      <c r="G342" s="414"/>
      <c r="H342" s="414"/>
      <c r="I342" s="414"/>
      <c r="J342" s="414"/>
      <c r="K342" s="414"/>
      <c r="L342" s="414"/>
      <c r="M342" s="414"/>
      <c r="N342" s="414"/>
      <c r="O342" s="414"/>
      <c r="P342" s="414"/>
    </row>
    <row r="343" spans="2:16" x14ac:dyDescent="0.3">
      <c r="B343" s="414"/>
      <c r="C343" s="414"/>
      <c r="D343" s="414"/>
      <c r="E343" s="414"/>
      <c r="F343" s="414"/>
      <c r="G343" s="414"/>
      <c r="H343" s="414"/>
      <c r="I343" s="414"/>
      <c r="J343" s="414"/>
      <c r="K343" s="414"/>
      <c r="L343" s="414"/>
      <c r="M343" s="414"/>
      <c r="N343" s="414"/>
      <c r="O343" s="414"/>
      <c r="P343" s="414"/>
    </row>
    <row r="344" spans="2:16" x14ac:dyDescent="0.3">
      <c r="B344" s="414"/>
      <c r="C344" s="414"/>
      <c r="D344" s="414"/>
      <c r="E344" s="414"/>
      <c r="F344" s="414"/>
      <c r="G344" s="414"/>
      <c r="H344" s="414"/>
      <c r="I344" s="414"/>
      <c r="J344" s="414"/>
      <c r="K344" s="414"/>
      <c r="L344" s="414"/>
      <c r="M344" s="414"/>
      <c r="N344" s="414"/>
      <c r="O344" s="414"/>
      <c r="P344" s="414"/>
    </row>
    <row r="345" spans="2:16" x14ac:dyDescent="0.3">
      <c r="B345" s="414"/>
      <c r="C345" s="414"/>
      <c r="D345" s="414"/>
      <c r="E345" s="414"/>
      <c r="F345" s="414"/>
      <c r="G345" s="414"/>
      <c r="H345" s="414"/>
      <c r="I345" s="414"/>
      <c r="J345" s="414"/>
      <c r="K345" s="414"/>
      <c r="L345" s="414"/>
      <c r="M345" s="414"/>
      <c r="N345" s="414"/>
      <c r="O345" s="414"/>
      <c r="P345" s="414"/>
    </row>
    <row r="346" spans="2:16" x14ac:dyDescent="0.3">
      <c r="B346" s="414"/>
      <c r="C346" s="414"/>
      <c r="D346" s="414"/>
      <c r="E346" s="414"/>
      <c r="F346" s="414"/>
      <c r="G346" s="414"/>
      <c r="H346" s="414"/>
      <c r="I346" s="414"/>
      <c r="J346" s="414"/>
      <c r="K346" s="414"/>
      <c r="L346" s="414"/>
      <c r="M346" s="414"/>
      <c r="N346" s="414"/>
      <c r="O346" s="414"/>
      <c r="P346" s="414"/>
    </row>
    <row r="347" spans="2:16" x14ac:dyDescent="0.3">
      <c r="B347" s="414"/>
      <c r="C347" s="414"/>
      <c r="D347" s="414"/>
      <c r="E347" s="414"/>
      <c r="F347" s="414"/>
      <c r="G347" s="414"/>
      <c r="H347" s="414"/>
      <c r="I347" s="414"/>
      <c r="J347" s="414"/>
      <c r="K347" s="414"/>
      <c r="L347" s="414"/>
      <c r="M347" s="414"/>
      <c r="N347" s="414"/>
      <c r="O347" s="414"/>
      <c r="P347" s="414"/>
    </row>
    <row r="348" spans="2:16" x14ac:dyDescent="0.3">
      <c r="B348" s="414"/>
      <c r="C348" s="414"/>
      <c r="D348" s="414"/>
      <c r="E348" s="414"/>
      <c r="F348" s="414"/>
      <c r="G348" s="414"/>
      <c r="H348" s="414"/>
      <c r="I348" s="414"/>
      <c r="J348" s="414"/>
      <c r="K348" s="414"/>
      <c r="L348" s="414"/>
      <c r="M348" s="414"/>
      <c r="N348" s="414"/>
      <c r="O348" s="414"/>
      <c r="P348" s="414"/>
    </row>
    <row r="349" spans="2:16" x14ac:dyDescent="0.3">
      <c r="B349" s="414"/>
      <c r="C349" s="414"/>
      <c r="D349" s="414"/>
      <c r="E349" s="414"/>
      <c r="F349" s="414"/>
      <c r="G349" s="414"/>
      <c r="H349" s="414"/>
      <c r="I349" s="414"/>
      <c r="J349" s="414"/>
      <c r="K349" s="414"/>
      <c r="L349" s="414"/>
      <c r="M349" s="414"/>
      <c r="N349" s="414"/>
      <c r="O349" s="414"/>
      <c r="P349" s="414"/>
    </row>
    <row r="350" spans="2:16" x14ac:dyDescent="0.3">
      <c r="B350" s="414"/>
      <c r="C350" s="414"/>
      <c r="D350" s="414"/>
      <c r="E350" s="414"/>
      <c r="F350" s="414"/>
      <c r="G350" s="414"/>
      <c r="H350" s="414"/>
      <c r="I350" s="414"/>
      <c r="J350" s="414"/>
      <c r="K350" s="414"/>
      <c r="L350" s="414"/>
      <c r="M350" s="414"/>
      <c r="N350" s="414"/>
      <c r="O350" s="414"/>
      <c r="P350" s="414"/>
    </row>
    <row r="351" spans="2:16" x14ac:dyDescent="0.3">
      <c r="B351" s="414"/>
      <c r="C351" s="414"/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/>
      <c r="P351" s="414"/>
    </row>
    <row r="352" spans="2:16" x14ac:dyDescent="0.3">
      <c r="B352" s="414"/>
      <c r="C352" s="414"/>
      <c r="D352" s="414"/>
      <c r="E352" s="414"/>
      <c r="F352" s="414"/>
      <c r="G352" s="414"/>
      <c r="H352" s="414"/>
      <c r="I352" s="414"/>
      <c r="J352" s="414"/>
      <c r="K352" s="414"/>
      <c r="L352" s="414"/>
      <c r="M352" s="414"/>
      <c r="N352" s="414"/>
      <c r="O352" s="414"/>
      <c r="P352" s="414"/>
    </row>
    <row r="353" spans="2:16" x14ac:dyDescent="0.3">
      <c r="B353" s="414"/>
      <c r="C353" s="414"/>
      <c r="D353" s="414"/>
      <c r="E353" s="414"/>
      <c r="F353" s="414"/>
      <c r="G353" s="414"/>
      <c r="H353" s="414"/>
      <c r="I353" s="414"/>
      <c r="J353" s="414"/>
      <c r="K353" s="414"/>
      <c r="L353" s="414"/>
      <c r="M353" s="414"/>
      <c r="N353" s="414"/>
      <c r="O353" s="414"/>
      <c r="P353" s="414"/>
    </row>
    <row r="354" spans="2:16" x14ac:dyDescent="0.3">
      <c r="B354" s="414"/>
      <c r="C354" s="414"/>
      <c r="D354" s="414"/>
      <c r="E354" s="414"/>
      <c r="F354" s="414"/>
      <c r="G354" s="414"/>
      <c r="H354" s="414"/>
      <c r="I354" s="414"/>
      <c r="J354" s="414"/>
      <c r="K354" s="414"/>
      <c r="L354" s="414"/>
      <c r="M354" s="414"/>
      <c r="N354" s="414"/>
      <c r="O354" s="414"/>
      <c r="P354" s="414"/>
    </row>
    <row r="355" spans="2:16" x14ac:dyDescent="0.3">
      <c r="B355" s="414"/>
      <c r="C355" s="414"/>
      <c r="D355" s="414"/>
      <c r="E355" s="414"/>
      <c r="F355" s="414"/>
      <c r="G355" s="414"/>
      <c r="H355" s="414"/>
      <c r="I355" s="414"/>
      <c r="J355" s="414"/>
      <c r="K355" s="414"/>
      <c r="L355" s="414"/>
      <c r="M355" s="414"/>
      <c r="N355" s="414"/>
      <c r="O355" s="414"/>
      <c r="P355" s="414"/>
    </row>
    <row r="356" spans="2:16" x14ac:dyDescent="0.3">
      <c r="B356" s="414"/>
      <c r="C356" s="414"/>
      <c r="D356" s="414"/>
      <c r="E356" s="414"/>
      <c r="F356" s="414"/>
      <c r="G356" s="414"/>
      <c r="H356" s="414"/>
      <c r="I356" s="414"/>
      <c r="J356" s="414"/>
      <c r="K356" s="414"/>
      <c r="L356" s="414"/>
      <c r="M356" s="414"/>
      <c r="N356" s="414"/>
      <c r="O356" s="414"/>
      <c r="P356" s="414"/>
    </row>
    <row r="357" spans="2:16" x14ac:dyDescent="0.3">
      <c r="B357" s="414"/>
      <c r="C357" s="414"/>
      <c r="D357" s="414"/>
      <c r="E357" s="414"/>
      <c r="F357" s="414"/>
      <c r="G357" s="414"/>
      <c r="H357" s="414"/>
      <c r="I357" s="414"/>
      <c r="J357" s="414"/>
      <c r="K357" s="414"/>
      <c r="L357" s="414"/>
      <c r="M357" s="414"/>
      <c r="N357" s="414"/>
      <c r="O357" s="414"/>
      <c r="P357" s="414"/>
    </row>
    <row r="358" spans="2:16" x14ac:dyDescent="0.3">
      <c r="B358" s="4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4"/>
      <c r="M358" s="414"/>
      <c r="N358" s="414"/>
      <c r="O358" s="414"/>
      <c r="P358" s="414"/>
    </row>
    <row r="359" spans="2:16" x14ac:dyDescent="0.3">
      <c r="B359" s="414"/>
      <c r="C359" s="414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  <c r="N359" s="414"/>
      <c r="O359" s="414"/>
      <c r="P359" s="414"/>
    </row>
    <row r="360" spans="2:16" x14ac:dyDescent="0.3">
      <c r="B360" s="414"/>
      <c r="C360" s="414"/>
      <c r="D360" s="414"/>
      <c r="E360" s="414"/>
      <c r="F360" s="414"/>
      <c r="G360" s="414"/>
      <c r="H360" s="414"/>
      <c r="I360" s="414"/>
      <c r="J360" s="414"/>
      <c r="K360" s="414"/>
      <c r="L360" s="414"/>
      <c r="M360" s="414"/>
      <c r="N360" s="414"/>
      <c r="O360" s="414"/>
      <c r="P360" s="414"/>
    </row>
    <row r="361" spans="2:16" x14ac:dyDescent="0.3">
      <c r="B361" s="414"/>
      <c r="C361" s="414"/>
      <c r="D361" s="414"/>
      <c r="E361" s="414"/>
      <c r="F361" s="414"/>
      <c r="G361" s="414"/>
      <c r="H361" s="414"/>
      <c r="I361" s="414"/>
      <c r="J361" s="414"/>
      <c r="K361" s="414"/>
      <c r="L361" s="414"/>
      <c r="M361" s="414"/>
      <c r="N361" s="414"/>
      <c r="O361" s="414"/>
      <c r="P361" s="414"/>
    </row>
    <row r="362" spans="2:16" x14ac:dyDescent="0.3">
      <c r="B362" s="414"/>
      <c r="C362" s="414"/>
      <c r="D362" s="414"/>
      <c r="E362" s="414"/>
      <c r="F362" s="414"/>
      <c r="G362" s="414"/>
      <c r="H362" s="414"/>
      <c r="I362" s="414"/>
      <c r="J362" s="414"/>
      <c r="K362" s="414"/>
      <c r="L362" s="414"/>
      <c r="M362" s="414"/>
      <c r="N362" s="414"/>
      <c r="O362" s="414"/>
      <c r="P362" s="414"/>
    </row>
    <row r="363" spans="2:16" x14ac:dyDescent="0.3">
      <c r="B363" s="414"/>
      <c r="C363" s="414"/>
      <c r="D363" s="414"/>
      <c r="E363" s="414"/>
      <c r="F363" s="414"/>
      <c r="G363" s="414"/>
      <c r="H363" s="414"/>
      <c r="I363" s="414"/>
      <c r="J363" s="414"/>
      <c r="K363" s="414"/>
      <c r="L363" s="414"/>
      <c r="M363" s="414"/>
      <c r="N363" s="414"/>
      <c r="O363" s="414"/>
      <c r="P363" s="414"/>
    </row>
    <row r="364" spans="2:16" x14ac:dyDescent="0.3">
      <c r="B364" s="414"/>
      <c r="C364" s="414"/>
      <c r="D364" s="414"/>
      <c r="E364" s="414"/>
      <c r="F364" s="414"/>
      <c r="G364" s="414"/>
      <c r="H364" s="414"/>
      <c r="I364" s="414"/>
      <c r="J364" s="414"/>
      <c r="K364" s="414"/>
      <c r="L364" s="414"/>
      <c r="M364" s="414"/>
      <c r="N364" s="414"/>
      <c r="O364" s="414"/>
      <c r="P364" s="414"/>
    </row>
    <row r="365" spans="2:16" x14ac:dyDescent="0.3">
      <c r="B365" s="414"/>
      <c r="C365" s="414"/>
      <c r="D365" s="414"/>
      <c r="E365" s="414"/>
      <c r="F365" s="414"/>
      <c r="G365" s="414"/>
      <c r="H365" s="414"/>
      <c r="I365" s="414"/>
      <c r="J365" s="414"/>
      <c r="K365" s="414"/>
      <c r="L365" s="414"/>
      <c r="M365" s="414"/>
      <c r="N365" s="414"/>
      <c r="O365" s="414"/>
      <c r="P365" s="414"/>
    </row>
    <row r="366" spans="2:16" x14ac:dyDescent="0.3">
      <c r="B366" s="414"/>
      <c r="C366" s="414"/>
      <c r="D366" s="414"/>
      <c r="E366" s="414"/>
      <c r="F366" s="414"/>
      <c r="G366" s="414"/>
      <c r="H366" s="414"/>
      <c r="I366" s="414"/>
      <c r="J366" s="414"/>
      <c r="K366" s="414"/>
      <c r="L366" s="414"/>
      <c r="M366" s="414"/>
      <c r="N366" s="414"/>
      <c r="O366" s="414"/>
      <c r="P366" s="414"/>
    </row>
    <row r="367" spans="2:16" x14ac:dyDescent="0.3">
      <c r="B367" s="414"/>
      <c r="C367" s="414"/>
      <c r="D367" s="414"/>
      <c r="E367" s="414"/>
      <c r="F367" s="414"/>
      <c r="G367" s="414"/>
      <c r="H367" s="414"/>
      <c r="I367" s="414"/>
      <c r="J367" s="414"/>
      <c r="K367" s="414"/>
      <c r="L367" s="414"/>
      <c r="M367" s="414"/>
      <c r="N367" s="414"/>
      <c r="O367" s="414"/>
      <c r="P367" s="414"/>
    </row>
    <row r="368" spans="2:16" x14ac:dyDescent="0.3">
      <c r="B368" s="414"/>
      <c r="C368" s="414"/>
      <c r="D368" s="414"/>
      <c r="E368" s="414"/>
      <c r="F368" s="414"/>
      <c r="G368" s="414"/>
      <c r="H368" s="414"/>
      <c r="I368" s="414"/>
      <c r="J368" s="414"/>
      <c r="K368" s="414"/>
      <c r="L368" s="414"/>
      <c r="M368" s="414"/>
      <c r="N368" s="414"/>
      <c r="O368" s="414"/>
      <c r="P368" s="414"/>
    </row>
    <row r="369" spans="2:16" x14ac:dyDescent="0.3">
      <c r="B369" s="414"/>
      <c r="C369" s="414"/>
      <c r="D369" s="414"/>
      <c r="E369" s="414"/>
      <c r="F369" s="414"/>
      <c r="G369" s="414"/>
      <c r="H369" s="414"/>
      <c r="I369" s="414"/>
      <c r="J369" s="414"/>
      <c r="K369" s="414"/>
      <c r="L369" s="414"/>
      <c r="M369" s="414"/>
      <c r="N369" s="414"/>
      <c r="O369" s="414"/>
      <c r="P369" s="414"/>
    </row>
    <row r="370" spans="2:16" x14ac:dyDescent="0.3">
      <c r="B370" s="414"/>
      <c r="C370" s="414"/>
      <c r="D370" s="414"/>
      <c r="E370" s="414"/>
      <c r="F370" s="414"/>
      <c r="G370" s="414"/>
      <c r="H370" s="414"/>
      <c r="I370" s="414"/>
      <c r="J370" s="414"/>
      <c r="K370" s="414"/>
      <c r="L370" s="414"/>
      <c r="M370" s="414"/>
      <c r="N370" s="414"/>
      <c r="O370" s="414"/>
      <c r="P370" s="414"/>
    </row>
    <row r="371" spans="2:16" x14ac:dyDescent="0.3">
      <c r="B371" s="414"/>
      <c r="C371" s="414"/>
      <c r="D371" s="414"/>
      <c r="E371" s="414"/>
      <c r="F371" s="414"/>
      <c r="G371" s="414"/>
      <c r="H371" s="414"/>
      <c r="I371" s="414"/>
      <c r="J371" s="414"/>
      <c r="K371" s="414"/>
      <c r="L371" s="414"/>
      <c r="M371" s="414"/>
      <c r="N371" s="414"/>
      <c r="O371" s="414"/>
      <c r="P371" s="414"/>
    </row>
    <row r="372" spans="2:16" x14ac:dyDescent="0.3">
      <c r="B372" s="414"/>
      <c r="C372" s="414"/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/>
      <c r="P372" s="414"/>
    </row>
    <row r="373" spans="2:16" x14ac:dyDescent="0.3">
      <c r="B373" s="414"/>
      <c r="C373" s="414"/>
      <c r="D373" s="414"/>
      <c r="E373" s="414"/>
      <c r="F373" s="414"/>
      <c r="G373" s="414"/>
      <c r="H373" s="414"/>
      <c r="I373" s="414"/>
      <c r="J373" s="414"/>
      <c r="K373" s="414"/>
      <c r="L373" s="414"/>
      <c r="M373" s="414"/>
      <c r="N373" s="414"/>
      <c r="O373" s="414"/>
      <c r="P373" s="414"/>
    </row>
    <row r="374" spans="2:16" x14ac:dyDescent="0.3">
      <c r="B374" s="414"/>
      <c r="C374" s="414"/>
      <c r="D374" s="414"/>
      <c r="E374" s="414"/>
      <c r="F374" s="414"/>
      <c r="G374" s="414"/>
      <c r="H374" s="414"/>
      <c r="I374" s="414"/>
      <c r="J374" s="414"/>
      <c r="K374" s="414"/>
      <c r="L374" s="414"/>
      <c r="M374" s="414"/>
      <c r="N374" s="414"/>
      <c r="O374" s="414"/>
      <c r="P374" s="414"/>
    </row>
    <row r="375" spans="2:16" x14ac:dyDescent="0.3">
      <c r="B375" s="414"/>
      <c r="C375" s="414"/>
      <c r="D375" s="414"/>
      <c r="E375" s="414"/>
      <c r="F375" s="414"/>
      <c r="G375" s="414"/>
      <c r="H375" s="414"/>
      <c r="I375" s="414"/>
      <c r="J375" s="414"/>
      <c r="K375" s="414"/>
      <c r="L375" s="414"/>
      <c r="M375" s="414"/>
      <c r="N375" s="414"/>
      <c r="O375" s="414"/>
      <c r="P375" s="414"/>
    </row>
    <row r="376" spans="2:16" x14ac:dyDescent="0.3">
      <c r="B376" s="414"/>
      <c r="C376" s="414"/>
      <c r="D376" s="414"/>
      <c r="E376" s="414"/>
      <c r="F376" s="414"/>
      <c r="G376" s="414"/>
      <c r="H376" s="414"/>
      <c r="I376" s="414"/>
      <c r="J376" s="414"/>
      <c r="K376" s="414"/>
      <c r="L376" s="414"/>
      <c r="M376" s="414"/>
      <c r="N376" s="414"/>
      <c r="O376" s="414"/>
      <c r="P376" s="414"/>
    </row>
    <row r="377" spans="2:16" x14ac:dyDescent="0.3">
      <c r="B377" s="414"/>
      <c r="C377" s="414"/>
      <c r="D377" s="414"/>
      <c r="E377" s="414"/>
      <c r="F377" s="414"/>
      <c r="G377" s="414"/>
      <c r="H377" s="414"/>
      <c r="I377" s="414"/>
      <c r="J377" s="414"/>
      <c r="K377" s="414"/>
      <c r="L377" s="414"/>
      <c r="M377" s="414"/>
      <c r="N377" s="414"/>
      <c r="O377" s="414"/>
      <c r="P377" s="414"/>
    </row>
    <row r="378" spans="2:16" x14ac:dyDescent="0.3">
      <c r="B378" s="414"/>
      <c r="C378" s="414"/>
      <c r="D378" s="414"/>
      <c r="E378" s="414"/>
      <c r="F378" s="414"/>
      <c r="G378" s="414"/>
      <c r="H378" s="414"/>
      <c r="I378" s="414"/>
      <c r="J378" s="414"/>
      <c r="K378" s="414"/>
      <c r="L378" s="414"/>
      <c r="M378" s="414"/>
      <c r="N378" s="414"/>
      <c r="O378" s="414"/>
      <c r="P378" s="414"/>
    </row>
    <row r="379" spans="2:16" x14ac:dyDescent="0.3">
      <c r="B379" s="414"/>
      <c r="C379" s="414"/>
      <c r="D379" s="414"/>
      <c r="E379" s="414"/>
      <c r="F379" s="414"/>
      <c r="G379" s="414"/>
      <c r="H379" s="414"/>
      <c r="I379" s="414"/>
      <c r="J379" s="414"/>
      <c r="K379" s="414"/>
      <c r="L379" s="414"/>
      <c r="M379" s="414"/>
      <c r="N379" s="414"/>
      <c r="O379" s="414"/>
      <c r="P379" s="414"/>
    </row>
    <row r="380" spans="2:16" x14ac:dyDescent="0.3">
      <c r="B380" s="414"/>
      <c r="C380" s="414"/>
      <c r="D380" s="414"/>
      <c r="E380" s="414"/>
      <c r="F380" s="414"/>
      <c r="G380" s="414"/>
      <c r="H380" s="414"/>
      <c r="I380" s="414"/>
      <c r="J380" s="414"/>
      <c r="K380" s="414"/>
      <c r="L380" s="414"/>
      <c r="M380" s="414"/>
      <c r="N380" s="414"/>
      <c r="O380" s="414"/>
      <c r="P380" s="414"/>
    </row>
    <row r="381" spans="2:16" x14ac:dyDescent="0.3">
      <c r="B381" s="414"/>
      <c r="C381" s="414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  <c r="N381" s="414"/>
      <c r="O381" s="414"/>
      <c r="P381" s="414"/>
    </row>
    <row r="382" spans="2:16" x14ac:dyDescent="0.3">
      <c r="B382" s="414"/>
      <c r="C382" s="414"/>
      <c r="D382" s="414"/>
      <c r="E382" s="414"/>
      <c r="F382" s="414"/>
      <c r="G382" s="414"/>
      <c r="H382" s="414"/>
      <c r="I382" s="414"/>
      <c r="J382" s="414"/>
      <c r="K382" s="414"/>
      <c r="L382" s="414"/>
      <c r="M382" s="414"/>
      <c r="N382" s="414"/>
      <c r="O382" s="414"/>
      <c r="P382" s="414"/>
    </row>
    <row r="383" spans="2:16" x14ac:dyDescent="0.3">
      <c r="B383" s="414"/>
      <c r="C383" s="414"/>
      <c r="D383" s="414"/>
      <c r="E383" s="414"/>
      <c r="F383" s="414"/>
      <c r="G383" s="414"/>
      <c r="H383" s="414"/>
      <c r="I383" s="414"/>
      <c r="J383" s="414"/>
      <c r="K383" s="414"/>
      <c r="L383" s="414"/>
      <c r="M383" s="414"/>
      <c r="N383" s="414"/>
      <c r="O383" s="414"/>
      <c r="P383" s="414"/>
    </row>
    <row r="384" spans="2:16" x14ac:dyDescent="0.3">
      <c r="B384" s="414"/>
      <c r="C384" s="414"/>
      <c r="D384" s="414"/>
      <c r="E384" s="414"/>
      <c r="F384" s="414"/>
      <c r="G384" s="414"/>
      <c r="H384" s="414"/>
      <c r="I384" s="414"/>
      <c r="J384" s="414"/>
      <c r="K384" s="414"/>
      <c r="L384" s="414"/>
      <c r="M384" s="414"/>
      <c r="N384" s="414"/>
      <c r="O384" s="414"/>
      <c r="P384" s="414"/>
    </row>
    <row r="385" spans="2:16" x14ac:dyDescent="0.3">
      <c r="B385" s="414"/>
      <c r="C385" s="414"/>
      <c r="D385" s="414"/>
      <c r="E385" s="414"/>
      <c r="F385" s="414"/>
      <c r="G385" s="414"/>
      <c r="H385" s="414"/>
      <c r="I385" s="414"/>
      <c r="J385" s="414"/>
      <c r="K385" s="414"/>
      <c r="L385" s="414"/>
      <c r="M385" s="414"/>
      <c r="N385" s="414"/>
      <c r="O385" s="414"/>
      <c r="P385" s="414"/>
    </row>
    <row r="386" spans="2:16" x14ac:dyDescent="0.3">
      <c r="B386" s="414"/>
      <c r="C386" s="414"/>
      <c r="D386" s="414"/>
      <c r="E386" s="414"/>
      <c r="F386" s="414"/>
      <c r="G386" s="414"/>
      <c r="H386" s="414"/>
      <c r="I386" s="414"/>
      <c r="J386" s="414"/>
      <c r="K386" s="414"/>
      <c r="L386" s="414"/>
      <c r="M386" s="414"/>
      <c r="N386" s="414"/>
      <c r="O386" s="414"/>
      <c r="P386" s="414"/>
    </row>
    <row r="387" spans="2:16" x14ac:dyDescent="0.3">
      <c r="B387" s="414"/>
      <c r="C387" s="414"/>
      <c r="D387" s="414"/>
      <c r="E387" s="414"/>
      <c r="F387" s="414"/>
      <c r="G387" s="414"/>
      <c r="H387" s="414"/>
      <c r="I387" s="414"/>
      <c r="J387" s="414"/>
      <c r="K387" s="414"/>
      <c r="L387" s="414"/>
      <c r="M387" s="414"/>
      <c r="N387" s="414"/>
      <c r="O387" s="414"/>
      <c r="P387" s="414"/>
    </row>
    <row r="388" spans="2:16" x14ac:dyDescent="0.3">
      <c r="B388" s="414"/>
      <c r="C388" s="414"/>
      <c r="D388" s="414"/>
      <c r="E388" s="414"/>
      <c r="F388" s="414"/>
      <c r="G388" s="414"/>
      <c r="H388" s="414"/>
      <c r="I388" s="414"/>
      <c r="J388" s="414"/>
      <c r="K388" s="414"/>
      <c r="L388" s="414"/>
      <c r="M388" s="414"/>
      <c r="N388" s="414"/>
      <c r="O388" s="414"/>
      <c r="P388" s="414"/>
    </row>
    <row r="389" spans="2:16" x14ac:dyDescent="0.3">
      <c r="B389" s="414"/>
      <c r="C389" s="414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  <c r="N389" s="414"/>
      <c r="O389" s="414"/>
      <c r="P389" s="414"/>
    </row>
    <row r="390" spans="2:16" x14ac:dyDescent="0.3">
      <c r="B390" s="414"/>
      <c r="C390" s="414"/>
      <c r="D390" s="414"/>
      <c r="E390" s="414"/>
      <c r="F390" s="414"/>
      <c r="G390" s="414"/>
      <c r="H390" s="414"/>
      <c r="I390" s="414"/>
      <c r="J390" s="414"/>
      <c r="K390" s="414"/>
      <c r="L390" s="414"/>
      <c r="M390" s="414"/>
      <c r="N390" s="414"/>
      <c r="O390" s="414"/>
      <c r="P390" s="414"/>
    </row>
    <row r="391" spans="2:16" x14ac:dyDescent="0.3">
      <c r="B391" s="414"/>
      <c r="C391" s="414"/>
      <c r="D391" s="414"/>
      <c r="E391" s="414"/>
      <c r="F391" s="414"/>
      <c r="G391" s="414"/>
      <c r="H391" s="414"/>
      <c r="I391" s="414"/>
      <c r="J391" s="414"/>
      <c r="K391" s="414"/>
      <c r="L391" s="414"/>
      <c r="M391" s="414"/>
      <c r="N391" s="414"/>
      <c r="O391" s="414"/>
      <c r="P391" s="414"/>
    </row>
    <row r="392" spans="2:16" x14ac:dyDescent="0.3">
      <c r="B392" s="414"/>
      <c r="C392" s="414"/>
      <c r="D392" s="414"/>
      <c r="E392" s="414"/>
      <c r="F392" s="414"/>
      <c r="G392" s="414"/>
      <c r="H392" s="414"/>
      <c r="I392" s="414"/>
      <c r="J392" s="414"/>
      <c r="K392" s="414"/>
      <c r="L392" s="414"/>
      <c r="M392" s="414"/>
      <c r="N392" s="414"/>
      <c r="O392" s="414"/>
      <c r="P392" s="414"/>
    </row>
    <row r="393" spans="2:16" x14ac:dyDescent="0.3">
      <c r="B393" s="414"/>
      <c r="C393" s="414"/>
      <c r="D393" s="414"/>
      <c r="E393" s="414"/>
      <c r="F393" s="414"/>
      <c r="G393" s="414"/>
      <c r="H393" s="414"/>
      <c r="I393" s="414"/>
      <c r="J393" s="414"/>
      <c r="K393" s="414"/>
      <c r="L393" s="414"/>
      <c r="M393" s="414"/>
      <c r="N393" s="414"/>
      <c r="O393" s="414"/>
      <c r="P393" s="414"/>
    </row>
    <row r="394" spans="2:16" x14ac:dyDescent="0.3">
      <c r="B394" s="414"/>
      <c r="C394" s="414"/>
      <c r="D394" s="414"/>
      <c r="E394" s="414"/>
      <c r="F394" s="414"/>
      <c r="G394" s="414"/>
      <c r="H394" s="414"/>
      <c r="I394" s="414"/>
      <c r="J394" s="414"/>
      <c r="K394" s="414"/>
      <c r="L394" s="414"/>
      <c r="M394" s="414"/>
      <c r="N394" s="414"/>
      <c r="O394" s="414"/>
      <c r="P394" s="414"/>
    </row>
    <row r="395" spans="2:16" x14ac:dyDescent="0.3">
      <c r="B395" s="414"/>
      <c r="C395" s="414"/>
      <c r="D395" s="414"/>
      <c r="E395" s="414"/>
      <c r="F395" s="414"/>
      <c r="G395" s="414"/>
      <c r="H395" s="414"/>
      <c r="I395" s="414"/>
      <c r="J395" s="414"/>
      <c r="K395" s="414"/>
      <c r="L395" s="414"/>
      <c r="M395" s="414"/>
      <c r="N395" s="414"/>
      <c r="O395" s="414"/>
      <c r="P395" s="414"/>
    </row>
    <row r="396" spans="2:16" x14ac:dyDescent="0.3">
      <c r="B396" s="414"/>
      <c r="C396" s="414"/>
      <c r="D396" s="414"/>
      <c r="E396" s="414"/>
      <c r="F396" s="414"/>
      <c r="G396" s="414"/>
      <c r="H396" s="414"/>
      <c r="I396" s="414"/>
      <c r="J396" s="414"/>
      <c r="K396" s="414"/>
      <c r="L396" s="414"/>
      <c r="M396" s="414"/>
      <c r="N396" s="414"/>
      <c r="O396" s="414"/>
      <c r="P396" s="414"/>
    </row>
    <row r="397" spans="2:16" x14ac:dyDescent="0.3">
      <c r="B397" s="414"/>
      <c r="C397" s="414"/>
      <c r="D397" s="414"/>
      <c r="E397" s="414"/>
      <c r="F397" s="414"/>
      <c r="G397" s="414"/>
      <c r="H397" s="414"/>
      <c r="I397" s="414"/>
      <c r="J397" s="414"/>
      <c r="K397" s="414"/>
      <c r="L397" s="414"/>
      <c r="M397" s="414"/>
      <c r="N397" s="414"/>
      <c r="O397" s="414"/>
      <c r="P397" s="414"/>
    </row>
    <row r="398" spans="2:16" x14ac:dyDescent="0.3">
      <c r="B398" s="414"/>
      <c r="C398" s="414"/>
      <c r="D398" s="414"/>
      <c r="E398" s="414"/>
      <c r="F398" s="414"/>
      <c r="G398" s="414"/>
      <c r="H398" s="414"/>
      <c r="I398" s="414"/>
      <c r="J398" s="414"/>
      <c r="K398" s="414"/>
      <c r="L398" s="414"/>
      <c r="M398" s="414"/>
      <c r="N398" s="414"/>
      <c r="O398" s="414"/>
      <c r="P398" s="414"/>
    </row>
    <row r="399" spans="2:16" x14ac:dyDescent="0.3">
      <c r="B399" s="414"/>
      <c r="C399" s="414"/>
      <c r="D399" s="414"/>
      <c r="E399" s="414"/>
      <c r="F399" s="414"/>
      <c r="G399" s="414"/>
      <c r="H399" s="414"/>
      <c r="I399" s="414"/>
      <c r="J399" s="414"/>
      <c r="K399" s="414"/>
      <c r="L399" s="414"/>
      <c r="M399" s="414"/>
      <c r="N399" s="414"/>
      <c r="O399" s="414"/>
      <c r="P399" s="414"/>
    </row>
    <row r="400" spans="2:16" x14ac:dyDescent="0.3">
      <c r="B400" s="414"/>
      <c r="C400" s="414"/>
      <c r="D400" s="414"/>
      <c r="E400" s="414"/>
      <c r="F400" s="414"/>
      <c r="G400" s="414"/>
      <c r="H400" s="414"/>
      <c r="I400" s="414"/>
      <c r="J400" s="414"/>
      <c r="K400" s="414"/>
      <c r="L400" s="414"/>
      <c r="M400" s="414"/>
      <c r="N400" s="414"/>
      <c r="O400" s="414"/>
      <c r="P400" s="414"/>
    </row>
    <row r="401" spans="2:16" x14ac:dyDescent="0.3">
      <c r="B401" s="414"/>
      <c r="C401" s="414"/>
      <c r="D401" s="414"/>
      <c r="E401" s="414"/>
      <c r="F401" s="414"/>
      <c r="G401" s="414"/>
      <c r="H401" s="414"/>
      <c r="I401" s="414"/>
      <c r="J401" s="414"/>
      <c r="K401" s="414"/>
      <c r="L401" s="414"/>
      <c r="M401" s="414"/>
      <c r="N401" s="414"/>
      <c r="O401" s="414"/>
      <c r="P401" s="414"/>
    </row>
    <row r="402" spans="2:16" x14ac:dyDescent="0.3">
      <c r="B402" s="414"/>
      <c r="C402" s="414"/>
      <c r="D402" s="414"/>
      <c r="E402" s="414"/>
      <c r="F402" s="414"/>
      <c r="G402" s="414"/>
      <c r="H402" s="414"/>
      <c r="I402" s="414"/>
      <c r="J402" s="414"/>
      <c r="K402" s="414"/>
      <c r="L402" s="414"/>
      <c r="M402" s="414"/>
      <c r="N402" s="414"/>
      <c r="O402" s="414"/>
      <c r="P402" s="414"/>
    </row>
    <row r="403" spans="2:16" x14ac:dyDescent="0.3">
      <c r="B403" s="414"/>
      <c r="C403" s="414"/>
      <c r="D403" s="414"/>
      <c r="E403" s="414"/>
      <c r="F403" s="414"/>
      <c r="G403" s="414"/>
      <c r="H403" s="414"/>
      <c r="I403" s="414"/>
      <c r="J403" s="414"/>
      <c r="K403" s="414"/>
      <c r="L403" s="414"/>
      <c r="M403" s="414"/>
      <c r="N403" s="414"/>
      <c r="O403" s="414"/>
      <c r="P403" s="414"/>
    </row>
    <row r="404" spans="2:16" x14ac:dyDescent="0.3">
      <c r="B404" s="414"/>
      <c r="C404" s="414"/>
      <c r="D404" s="414"/>
      <c r="E404" s="414"/>
      <c r="F404" s="414"/>
      <c r="G404" s="414"/>
      <c r="H404" s="414"/>
      <c r="I404" s="414"/>
      <c r="J404" s="414"/>
      <c r="K404" s="414"/>
      <c r="L404" s="414"/>
      <c r="M404" s="414"/>
      <c r="N404" s="414"/>
      <c r="O404" s="414"/>
      <c r="P404" s="414"/>
    </row>
    <row r="405" spans="2:16" x14ac:dyDescent="0.3">
      <c r="B405" s="414"/>
      <c r="C405" s="414"/>
      <c r="D405" s="414"/>
      <c r="E405" s="414"/>
      <c r="F405" s="414"/>
      <c r="G405" s="414"/>
      <c r="H405" s="414"/>
      <c r="I405" s="414"/>
      <c r="J405" s="414"/>
      <c r="K405" s="414"/>
      <c r="L405" s="414"/>
      <c r="M405" s="414"/>
      <c r="N405" s="414"/>
      <c r="O405" s="414"/>
      <c r="P405" s="414"/>
    </row>
    <row r="406" spans="2:16" x14ac:dyDescent="0.3">
      <c r="B406" s="414"/>
      <c r="C406" s="414"/>
      <c r="D406" s="414"/>
      <c r="E406" s="414"/>
      <c r="F406" s="414"/>
      <c r="G406" s="414"/>
      <c r="H406" s="414"/>
      <c r="I406" s="414"/>
      <c r="J406" s="414"/>
      <c r="K406" s="414"/>
      <c r="L406" s="414"/>
      <c r="M406" s="414"/>
      <c r="N406" s="414"/>
      <c r="O406" s="414"/>
      <c r="P406" s="414"/>
    </row>
    <row r="407" spans="2:16" x14ac:dyDescent="0.3">
      <c r="B407" s="414"/>
      <c r="C407" s="414"/>
      <c r="D407" s="414"/>
      <c r="E407" s="414"/>
      <c r="F407" s="414"/>
      <c r="G407" s="414"/>
      <c r="H407" s="414"/>
      <c r="I407" s="414"/>
      <c r="J407" s="414"/>
      <c r="K407" s="414"/>
      <c r="L407" s="414"/>
      <c r="M407" s="414"/>
      <c r="N407" s="414"/>
      <c r="O407" s="414"/>
      <c r="P407" s="414"/>
    </row>
    <row r="408" spans="2:16" x14ac:dyDescent="0.3">
      <c r="B408" s="414"/>
      <c r="C408" s="414"/>
      <c r="D408" s="414"/>
      <c r="E408" s="414"/>
      <c r="F408" s="414"/>
      <c r="G408" s="414"/>
      <c r="H408" s="414"/>
      <c r="I408" s="414"/>
      <c r="J408" s="414"/>
      <c r="K408" s="414"/>
      <c r="L408" s="414"/>
      <c r="M408" s="414"/>
      <c r="N408" s="414"/>
      <c r="O408" s="414"/>
      <c r="P408" s="414"/>
    </row>
    <row r="409" spans="2:16" x14ac:dyDescent="0.3">
      <c r="B409" s="414"/>
      <c r="C409" s="414"/>
      <c r="D409" s="414"/>
      <c r="E409" s="414"/>
      <c r="F409" s="414"/>
      <c r="G409" s="414"/>
      <c r="H409" s="414"/>
      <c r="I409" s="414"/>
      <c r="J409" s="414"/>
      <c r="K409" s="414"/>
      <c r="L409" s="414"/>
      <c r="M409" s="414"/>
      <c r="N409" s="414"/>
      <c r="O409" s="414"/>
      <c r="P409" s="414"/>
    </row>
    <row r="410" spans="2:16" x14ac:dyDescent="0.3">
      <c r="B410" s="414"/>
      <c r="C410" s="414"/>
      <c r="D410" s="414"/>
      <c r="E410" s="414"/>
      <c r="F410" s="414"/>
      <c r="G410" s="414"/>
      <c r="H410" s="414"/>
      <c r="I410" s="414"/>
      <c r="J410" s="414"/>
      <c r="K410" s="414"/>
      <c r="L410" s="414"/>
      <c r="M410" s="414"/>
      <c r="N410" s="414"/>
      <c r="O410" s="414"/>
      <c r="P410" s="414"/>
    </row>
    <row r="411" spans="2:16" x14ac:dyDescent="0.3">
      <c r="B411" s="414"/>
      <c r="C411" s="414"/>
      <c r="D411" s="414"/>
      <c r="E411" s="414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/>
      <c r="P411" s="414"/>
    </row>
    <row r="412" spans="2:16" x14ac:dyDescent="0.3">
      <c r="B412" s="414"/>
      <c r="C412" s="414"/>
      <c r="D412" s="414"/>
      <c r="E412" s="414"/>
      <c r="F412" s="414"/>
      <c r="G412" s="414"/>
      <c r="H412" s="414"/>
      <c r="I412" s="414"/>
      <c r="J412" s="414"/>
      <c r="K412" s="414"/>
      <c r="L412" s="414"/>
      <c r="M412" s="414"/>
      <c r="N412" s="414"/>
      <c r="O412" s="414"/>
      <c r="P412" s="414"/>
    </row>
    <row r="413" spans="2:16" x14ac:dyDescent="0.3">
      <c r="B413" s="414"/>
      <c r="C413" s="414"/>
      <c r="D413" s="414"/>
      <c r="E413" s="414"/>
      <c r="F413" s="414"/>
      <c r="G413" s="414"/>
      <c r="H413" s="414"/>
      <c r="I413" s="414"/>
      <c r="J413" s="414"/>
      <c r="K413" s="414"/>
      <c r="L413" s="414"/>
      <c r="M413" s="414"/>
      <c r="N413" s="414"/>
      <c r="O413" s="414"/>
      <c r="P413" s="414"/>
    </row>
    <row r="414" spans="2:16" x14ac:dyDescent="0.3">
      <c r="B414" s="414"/>
      <c r="C414" s="414"/>
      <c r="D414" s="414"/>
      <c r="E414" s="414"/>
      <c r="F414" s="414"/>
      <c r="G414" s="414"/>
      <c r="H414" s="414"/>
      <c r="I414" s="414"/>
      <c r="J414" s="414"/>
      <c r="K414" s="414"/>
      <c r="L414" s="414"/>
      <c r="M414" s="414"/>
      <c r="N414" s="414"/>
      <c r="O414" s="414"/>
      <c r="P414" s="414"/>
    </row>
    <row r="415" spans="2:16" x14ac:dyDescent="0.3">
      <c r="B415" s="414"/>
      <c r="C415" s="414"/>
      <c r="D415" s="414"/>
      <c r="E415" s="414"/>
      <c r="F415" s="414"/>
      <c r="G415" s="414"/>
      <c r="H415" s="414"/>
      <c r="I415" s="414"/>
      <c r="J415" s="414"/>
      <c r="K415" s="414"/>
      <c r="L415" s="414"/>
      <c r="M415" s="414"/>
      <c r="N415" s="414"/>
      <c r="O415" s="414"/>
      <c r="P415" s="414"/>
    </row>
    <row r="416" spans="2:16" x14ac:dyDescent="0.3">
      <c r="B416" s="414"/>
      <c r="C416" s="414"/>
      <c r="D416" s="414"/>
      <c r="E416" s="414"/>
      <c r="F416" s="414"/>
      <c r="G416" s="414"/>
      <c r="H416" s="414"/>
      <c r="I416" s="414"/>
      <c r="J416" s="414"/>
      <c r="K416" s="414"/>
      <c r="L416" s="414"/>
      <c r="M416" s="414"/>
      <c r="N416" s="414"/>
      <c r="O416" s="414"/>
      <c r="P416" s="414"/>
    </row>
    <row r="417" spans="2:16" x14ac:dyDescent="0.3">
      <c r="B417" s="414"/>
      <c r="C417" s="414"/>
      <c r="D417" s="414"/>
      <c r="E417" s="414"/>
      <c r="F417" s="414"/>
      <c r="G417" s="414"/>
      <c r="H417" s="414"/>
      <c r="I417" s="414"/>
      <c r="J417" s="414"/>
      <c r="K417" s="414"/>
      <c r="L417" s="414"/>
      <c r="M417" s="414"/>
      <c r="N417" s="414"/>
      <c r="O417" s="414"/>
      <c r="P417" s="414"/>
    </row>
    <row r="418" spans="2:16" x14ac:dyDescent="0.3">
      <c r="B418" s="414"/>
      <c r="C418" s="414"/>
      <c r="D418" s="414"/>
      <c r="E418" s="414"/>
      <c r="F418" s="414"/>
      <c r="G418" s="414"/>
      <c r="H418" s="414"/>
      <c r="I418" s="414"/>
      <c r="J418" s="414"/>
      <c r="K418" s="414"/>
      <c r="L418" s="414"/>
      <c r="M418" s="414"/>
      <c r="N418" s="414"/>
      <c r="O418" s="414"/>
      <c r="P418" s="414"/>
    </row>
    <row r="419" spans="2:16" x14ac:dyDescent="0.3">
      <c r="B419" s="414"/>
      <c r="C419" s="414"/>
      <c r="D419" s="414"/>
      <c r="E419" s="414"/>
      <c r="F419" s="414"/>
      <c r="G419" s="414"/>
      <c r="H419" s="414"/>
      <c r="I419" s="414"/>
      <c r="J419" s="414"/>
      <c r="K419" s="414"/>
      <c r="L419" s="414"/>
      <c r="M419" s="414"/>
      <c r="N419" s="414"/>
      <c r="O419" s="414"/>
      <c r="P419" s="414"/>
    </row>
    <row r="420" spans="2:16" x14ac:dyDescent="0.3">
      <c r="B420" s="414"/>
      <c r="C420" s="414"/>
      <c r="D420" s="414"/>
      <c r="E420" s="414"/>
      <c r="F420" s="414"/>
      <c r="G420" s="414"/>
      <c r="H420" s="414"/>
      <c r="I420" s="414"/>
      <c r="J420" s="414"/>
      <c r="K420" s="414"/>
      <c r="L420" s="414"/>
      <c r="M420" s="414"/>
      <c r="N420" s="414"/>
      <c r="O420" s="414"/>
      <c r="P420" s="414"/>
    </row>
    <row r="421" spans="2:16" x14ac:dyDescent="0.3">
      <c r="B421" s="414"/>
      <c r="C421" s="414"/>
      <c r="D421" s="414"/>
      <c r="E421" s="414"/>
      <c r="F421" s="414"/>
      <c r="G421" s="414"/>
      <c r="H421" s="414"/>
      <c r="I421" s="414"/>
      <c r="J421" s="414"/>
      <c r="K421" s="414"/>
      <c r="L421" s="414"/>
      <c r="M421" s="414"/>
      <c r="N421" s="414"/>
      <c r="O421" s="414"/>
      <c r="P421" s="414"/>
    </row>
    <row r="422" spans="2:16" x14ac:dyDescent="0.3">
      <c r="B422" s="414"/>
      <c r="C422" s="414"/>
      <c r="D422" s="414"/>
      <c r="E422" s="414"/>
      <c r="F422" s="414"/>
      <c r="G422" s="414"/>
      <c r="H422" s="414"/>
      <c r="I422" s="414"/>
      <c r="J422" s="414"/>
      <c r="K422" s="414"/>
      <c r="L422" s="414"/>
      <c r="M422" s="414"/>
      <c r="N422" s="414"/>
      <c r="O422" s="414"/>
      <c r="P422" s="414"/>
    </row>
    <row r="423" spans="2:16" x14ac:dyDescent="0.3">
      <c r="B423" s="414"/>
      <c r="C423" s="414"/>
      <c r="D423" s="414"/>
      <c r="E423" s="414"/>
      <c r="F423" s="414"/>
      <c r="G423" s="414"/>
      <c r="H423" s="414"/>
      <c r="I423" s="414"/>
      <c r="J423" s="414"/>
      <c r="K423" s="414"/>
      <c r="L423" s="414"/>
      <c r="M423" s="414"/>
      <c r="N423" s="414"/>
      <c r="O423" s="414"/>
      <c r="P423" s="414"/>
    </row>
    <row r="424" spans="2:16" x14ac:dyDescent="0.3">
      <c r="B424" s="414"/>
      <c r="C424" s="414"/>
      <c r="D424" s="414"/>
      <c r="E424" s="414"/>
      <c r="F424" s="414"/>
      <c r="G424" s="414"/>
      <c r="H424" s="414"/>
      <c r="I424" s="414"/>
      <c r="J424" s="414"/>
      <c r="K424" s="414"/>
      <c r="L424" s="414"/>
      <c r="M424" s="414"/>
      <c r="N424" s="414"/>
      <c r="O424" s="414"/>
      <c r="P424" s="414"/>
    </row>
    <row r="425" spans="2:16" x14ac:dyDescent="0.3">
      <c r="B425" s="414"/>
      <c r="C425" s="414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  <c r="N425" s="414"/>
      <c r="O425" s="414"/>
      <c r="P425" s="414"/>
    </row>
    <row r="426" spans="2:16" x14ac:dyDescent="0.3">
      <c r="B426" s="414"/>
      <c r="C426" s="414"/>
      <c r="D426" s="414"/>
      <c r="E426" s="414"/>
      <c r="F426" s="414"/>
      <c r="G426" s="414"/>
      <c r="H426" s="414"/>
      <c r="I426" s="414"/>
      <c r="J426" s="414"/>
      <c r="K426" s="414"/>
      <c r="L426" s="414"/>
      <c r="M426" s="414"/>
      <c r="N426" s="414"/>
      <c r="O426" s="414"/>
      <c r="P426" s="414"/>
    </row>
    <row r="427" spans="2:16" x14ac:dyDescent="0.3">
      <c r="B427" s="414"/>
      <c r="C427" s="414"/>
      <c r="D427" s="414"/>
      <c r="E427" s="414"/>
      <c r="F427" s="414"/>
      <c r="G427" s="414"/>
      <c r="H427" s="414"/>
      <c r="I427" s="414"/>
      <c r="J427" s="414"/>
      <c r="K427" s="414"/>
      <c r="L427" s="414"/>
      <c r="M427" s="414"/>
      <c r="N427" s="414"/>
      <c r="O427" s="414"/>
      <c r="P427" s="414"/>
    </row>
    <row r="428" spans="2:16" x14ac:dyDescent="0.3">
      <c r="B428" s="414"/>
      <c r="C428" s="414"/>
      <c r="D428" s="414"/>
      <c r="E428" s="414"/>
      <c r="F428" s="414"/>
      <c r="G428" s="414"/>
      <c r="H428" s="414"/>
      <c r="I428" s="414"/>
      <c r="J428" s="414"/>
      <c r="K428" s="414"/>
      <c r="L428" s="414"/>
      <c r="M428" s="414"/>
      <c r="N428" s="414"/>
      <c r="O428" s="414"/>
      <c r="P428" s="414"/>
    </row>
    <row r="429" spans="2:16" x14ac:dyDescent="0.3">
      <c r="B429" s="414"/>
      <c r="C429" s="414"/>
      <c r="D429" s="414"/>
      <c r="E429" s="414"/>
      <c r="F429" s="414"/>
      <c r="G429" s="414"/>
      <c r="H429" s="414"/>
      <c r="I429" s="414"/>
      <c r="J429" s="414"/>
      <c r="K429" s="414"/>
      <c r="L429" s="414"/>
      <c r="M429" s="414"/>
      <c r="N429" s="414"/>
      <c r="O429" s="414"/>
      <c r="P429" s="414"/>
    </row>
    <row r="430" spans="2:16" x14ac:dyDescent="0.3">
      <c r="B430" s="414"/>
      <c r="C430" s="414"/>
      <c r="D430" s="414"/>
      <c r="E430" s="414"/>
      <c r="F430" s="414"/>
      <c r="G430" s="414"/>
      <c r="H430" s="414"/>
      <c r="I430" s="414"/>
      <c r="J430" s="414"/>
      <c r="K430" s="414"/>
      <c r="L430" s="414"/>
      <c r="M430" s="414"/>
      <c r="N430" s="414"/>
      <c r="O430" s="414"/>
      <c r="P430" s="414"/>
    </row>
    <row r="431" spans="2:16" x14ac:dyDescent="0.3">
      <c r="B431" s="414"/>
      <c r="C431" s="414"/>
      <c r="D431" s="414"/>
      <c r="E431" s="414"/>
      <c r="F431" s="414"/>
      <c r="G431" s="414"/>
      <c r="H431" s="414"/>
      <c r="I431" s="414"/>
      <c r="J431" s="414"/>
      <c r="K431" s="414"/>
      <c r="L431" s="414"/>
      <c r="M431" s="414"/>
      <c r="N431" s="414"/>
      <c r="O431" s="414"/>
      <c r="P431" s="414"/>
    </row>
    <row r="432" spans="2:16" x14ac:dyDescent="0.3">
      <c r="B432" s="414"/>
      <c r="C432" s="414"/>
      <c r="D432" s="414"/>
      <c r="E432" s="414"/>
      <c r="F432" s="414"/>
      <c r="G432" s="414"/>
      <c r="H432" s="414"/>
      <c r="I432" s="414"/>
      <c r="J432" s="414"/>
      <c r="K432" s="414"/>
      <c r="L432" s="414"/>
      <c r="M432" s="414"/>
      <c r="N432" s="414"/>
      <c r="O432" s="414"/>
      <c r="P432" s="414"/>
    </row>
    <row r="433" spans="2:16" x14ac:dyDescent="0.3">
      <c r="B433" s="414"/>
      <c r="C433" s="414"/>
      <c r="D433" s="414"/>
      <c r="E433" s="414"/>
      <c r="F433" s="414"/>
      <c r="G433" s="414"/>
      <c r="H433" s="414"/>
      <c r="I433" s="414"/>
      <c r="J433" s="414"/>
      <c r="K433" s="414"/>
      <c r="L433" s="414"/>
      <c r="M433" s="414"/>
      <c r="N433" s="414"/>
      <c r="O433" s="414"/>
      <c r="P433" s="414"/>
    </row>
    <row r="434" spans="2:16" x14ac:dyDescent="0.3">
      <c r="B434" s="414"/>
      <c r="C434" s="414"/>
      <c r="D434" s="414"/>
      <c r="E434" s="414"/>
      <c r="F434" s="414"/>
      <c r="G434" s="414"/>
      <c r="H434" s="414"/>
      <c r="I434" s="414"/>
      <c r="J434" s="414"/>
      <c r="K434" s="414"/>
      <c r="L434" s="414"/>
      <c r="M434" s="414"/>
      <c r="N434" s="414"/>
      <c r="O434" s="414"/>
      <c r="P434" s="414"/>
    </row>
    <row r="435" spans="2:16" x14ac:dyDescent="0.3">
      <c r="B435" s="414"/>
      <c r="C435" s="414"/>
      <c r="D435" s="414"/>
      <c r="E435" s="414"/>
      <c r="F435" s="414"/>
      <c r="G435" s="414"/>
      <c r="H435" s="414"/>
      <c r="I435" s="414"/>
      <c r="J435" s="414"/>
      <c r="K435" s="414"/>
      <c r="L435" s="414"/>
      <c r="M435" s="414"/>
      <c r="N435" s="414"/>
      <c r="O435" s="414"/>
      <c r="P435" s="414"/>
    </row>
    <row r="436" spans="2:16" x14ac:dyDescent="0.3">
      <c r="B436" s="414"/>
      <c r="C436" s="414"/>
      <c r="D436" s="414"/>
      <c r="E436" s="414"/>
      <c r="F436" s="414"/>
      <c r="G436" s="414"/>
      <c r="H436" s="414"/>
      <c r="I436" s="414"/>
      <c r="J436" s="414"/>
      <c r="K436" s="414"/>
      <c r="L436" s="414"/>
      <c r="M436" s="414"/>
      <c r="N436" s="414"/>
      <c r="O436" s="414"/>
      <c r="P436" s="414"/>
    </row>
    <row r="437" spans="2:16" x14ac:dyDescent="0.3">
      <c r="B437" s="414"/>
      <c r="C437" s="414"/>
      <c r="D437" s="414"/>
      <c r="E437" s="414"/>
      <c r="F437" s="414"/>
      <c r="G437" s="414"/>
      <c r="H437" s="414"/>
      <c r="I437" s="414"/>
      <c r="J437" s="414"/>
      <c r="K437" s="414"/>
      <c r="L437" s="414"/>
      <c r="M437" s="414"/>
      <c r="N437" s="414"/>
      <c r="O437" s="414"/>
      <c r="P437" s="414"/>
    </row>
    <row r="438" spans="2:16" x14ac:dyDescent="0.3">
      <c r="B438" s="414"/>
      <c r="C438" s="414"/>
      <c r="D438" s="414"/>
      <c r="E438" s="414"/>
      <c r="F438" s="414"/>
      <c r="G438" s="414"/>
      <c r="H438" s="414"/>
      <c r="I438" s="414"/>
      <c r="J438" s="414"/>
      <c r="K438" s="414"/>
      <c r="L438" s="414"/>
      <c r="M438" s="414"/>
      <c r="N438" s="414"/>
      <c r="O438" s="414"/>
      <c r="P438" s="414"/>
    </row>
    <row r="439" spans="2:16" x14ac:dyDescent="0.3">
      <c r="B439" s="414"/>
      <c r="C439" s="414"/>
      <c r="D439" s="414"/>
      <c r="E439" s="414"/>
      <c r="F439" s="414"/>
      <c r="G439" s="414"/>
      <c r="H439" s="414"/>
      <c r="I439" s="414"/>
      <c r="J439" s="414"/>
      <c r="K439" s="414"/>
      <c r="L439" s="414"/>
      <c r="M439" s="414"/>
      <c r="N439" s="414"/>
      <c r="O439" s="414"/>
      <c r="P439" s="414"/>
    </row>
    <row r="440" spans="2:16" x14ac:dyDescent="0.3">
      <c r="B440" s="414"/>
      <c r="C440" s="414"/>
      <c r="D440" s="414"/>
      <c r="E440" s="414"/>
      <c r="F440" s="414"/>
      <c r="G440" s="414"/>
      <c r="H440" s="414"/>
      <c r="I440" s="414"/>
      <c r="J440" s="414"/>
      <c r="K440" s="414"/>
      <c r="L440" s="414"/>
      <c r="M440" s="414"/>
      <c r="N440" s="414"/>
      <c r="O440" s="414"/>
      <c r="P440" s="414"/>
    </row>
    <row r="441" spans="2:16" x14ac:dyDescent="0.3">
      <c r="B441" s="414"/>
      <c r="C441" s="414"/>
      <c r="D441" s="414"/>
      <c r="E441" s="414"/>
      <c r="F441" s="414"/>
      <c r="G441" s="414"/>
      <c r="H441" s="414"/>
      <c r="I441" s="414"/>
      <c r="J441" s="414"/>
      <c r="K441" s="414"/>
      <c r="L441" s="414"/>
      <c r="M441" s="414"/>
      <c r="N441" s="414"/>
      <c r="O441" s="414"/>
      <c r="P441" s="414"/>
    </row>
    <row r="442" spans="2:16" x14ac:dyDescent="0.3">
      <c r="B442" s="414"/>
      <c r="C442" s="414"/>
      <c r="D442" s="414"/>
      <c r="E442" s="414"/>
      <c r="F442" s="414"/>
      <c r="G442" s="414"/>
      <c r="H442" s="414"/>
      <c r="I442" s="414"/>
      <c r="J442" s="414"/>
      <c r="K442" s="414"/>
      <c r="L442" s="414"/>
      <c r="M442" s="414"/>
      <c r="N442" s="414"/>
      <c r="O442" s="414"/>
      <c r="P442" s="414"/>
    </row>
    <row r="443" spans="2:16" x14ac:dyDescent="0.3">
      <c r="B443" s="414"/>
      <c r="C443" s="414"/>
      <c r="D443" s="414"/>
      <c r="E443" s="414"/>
      <c r="F443" s="414"/>
      <c r="G443" s="414"/>
      <c r="H443" s="414"/>
      <c r="I443" s="414"/>
      <c r="J443" s="414"/>
      <c r="K443" s="414"/>
      <c r="L443" s="414"/>
      <c r="M443" s="414"/>
      <c r="N443" s="414"/>
      <c r="O443" s="414"/>
      <c r="P443" s="414"/>
    </row>
    <row r="444" spans="2:16" x14ac:dyDescent="0.3">
      <c r="B444" s="414"/>
      <c r="C444" s="414"/>
      <c r="D444" s="414"/>
      <c r="E444" s="414"/>
      <c r="F444" s="414"/>
      <c r="G444" s="414"/>
      <c r="H444" s="414"/>
      <c r="I444" s="414"/>
      <c r="J444" s="414"/>
      <c r="K444" s="414"/>
      <c r="L444" s="414"/>
      <c r="M444" s="414"/>
      <c r="N444" s="414"/>
      <c r="O444" s="414"/>
      <c r="P444" s="414"/>
    </row>
    <row r="445" spans="2:16" x14ac:dyDescent="0.3">
      <c r="B445" s="414"/>
      <c r="C445" s="414"/>
      <c r="D445" s="414"/>
      <c r="E445" s="414"/>
      <c r="F445" s="414"/>
      <c r="G445" s="414"/>
      <c r="H445" s="414"/>
      <c r="I445" s="414"/>
      <c r="J445" s="414"/>
      <c r="K445" s="414"/>
      <c r="L445" s="414"/>
      <c r="M445" s="414"/>
      <c r="N445" s="414"/>
      <c r="O445" s="414"/>
      <c r="P445" s="414"/>
    </row>
    <row r="446" spans="2:16" x14ac:dyDescent="0.3">
      <c r="B446" s="414"/>
      <c r="C446" s="414"/>
      <c r="D446" s="414"/>
      <c r="E446" s="414"/>
      <c r="F446" s="414"/>
      <c r="G446" s="414"/>
      <c r="H446" s="414"/>
      <c r="I446" s="414"/>
      <c r="J446" s="414"/>
      <c r="K446" s="414"/>
      <c r="L446" s="414"/>
      <c r="M446" s="414"/>
      <c r="N446" s="414"/>
      <c r="O446" s="414"/>
      <c r="P446" s="414"/>
    </row>
    <row r="447" spans="2:16" x14ac:dyDescent="0.3">
      <c r="B447" s="414"/>
      <c r="C447" s="414"/>
      <c r="D447" s="414"/>
      <c r="E447" s="414"/>
      <c r="F447" s="414"/>
      <c r="G447" s="414"/>
      <c r="H447" s="414"/>
      <c r="I447" s="414"/>
      <c r="J447" s="414"/>
      <c r="K447" s="414"/>
      <c r="L447" s="414"/>
      <c r="M447" s="414"/>
      <c r="N447" s="414"/>
      <c r="O447" s="414"/>
      <c r="P447" s="414"/>
    </row>
    <row r="448" spans="2:16" x14ac:dyDescent="0.3">
      <c r="B448" s="414"/>
      <c r="C448" s="414"/>
      <c r="D448" s="414"/>
      <c r="E448" s="414"/>
      <c r="F448" s="414"/>
      <c r="G448" s="414"/>
      <c r="H448" s="414"/>
      <c r="I448" s="414"/>
      <c r="J448" s="414"/>
      <c r="K448" s="414"/>
      <c r="L448" s="414"/>
      <c r="M448" s="414"/>
      <c r="N448" s="414"/>
      <c r="O448" s="414"/>
      <c r="P448" s="414"/>
    </row>
    <row r="449" spans="2:16" x14ac:dyDescent="0.3">
      <c r="B449" s="414"/>
      <c r="C449" s="414"/>
      <c r="D449" s="414"/>
      <c r="E449" s="414"/>
      <c r="F449" s="414"/>
      <c r="G449" s="414"/>
      <c r="H449" s="414"/>
      <c r="I449" s="414"/>
      <c r="J449" s="414"/>
      <c r="K449" s="414"/>
      <c r="L449" s="414"/>
      <c r="M449" s="414"/>
      <c r="N449" s="414"/>
      <c r="O449" s="414"/>
      <c r="P449" s="414"/>
    </row>
    <row r="450" spans="2:16" x14ac:dyDescent="0.3">
      <c r="B450" s="414"/>
      <c r="C450" s="414"/>
      <c r="D450" s="414"/>
      <c r="E450" s="414"/>
      <c r="F450" s="414"/>
      <c r="G450" s="414"/>
      <c r="H450" s="414"/>
      <c r="I450" s="414"/>
      <c r="J450" s="414"/>
      <c r="K450" s="414"/>
      <c r="L450" s="414"/>
      <c r="M450" s="414"/>
      <c r="N450" s="414"/>
      <c r="O450" s="414"/>
      <c r="P450" s="414"/>
    </row>
    <row r="451" spans="2:16" x14ac:dyDescent="0.3">
      <c r="B451" s="414"/>
      <c r="C451" s="414"/>
      <c r="D451" s="414"/>
      <c r="E451" s="414"/>
      <c r="F451" s="414"/>
      <c r="G451" s="414"/>
      <c r="H451" s="414"/>
      <c r="I451" s="414"/>
      <c r="J451" s="414"/>
      <c r="K451" s="414"/>
      <c r="L451" s="414"/>
      <c r="M451" s="414"/>
      <c r="N451" s="414"/>
      <c r="O451" s="414"/>
      <c r="P451" s="414"/>
    </row>
    <row r="452" spans="2:16" x14ac:dyDescent="0.3">
      <c r="B452" s="414"/>
      <c r="C452" s="414"/>
      <c r="D452" s="414"/>
      <c r="E452" s="414"/>
      <c r="F452" s="414"/>
      <c r="G452" s="414"/>
      <c r="H452" s="414"/>
      <c r="I452" s="414"/>
      <c r="J452" s="414"/>
      <c r="K452" s="414"/>
      <c r="L452" s="414"/>
      <c r="M452" s="414"/>
      <c r="N452" s="414"/>
      <c r="O452" s="414"/>
      <c r="P452" s="414"/>
    </row>
    <row r="453" spans="2:16" x14ac:dyDescent="0.3">
      <c r="B453" s="414"/>
      <c r="C453" s="414"/>
      <c r="D453" s="414"/>
      <c r="E453" s="414"/>
      <c r="F453" s="414"/>
      <c r="G453" s="414"/>
      <c r="H453" s="414"/>
      <c r="I453" s="414"/>
      <c r="J453" s="414"/>
      <c r="K453" s="414"/>
      <c r="L453" s="414"/>
      <c r="M453" s="414"/>
      <c r="N453" s="414"/>
      <c r="O453" s="414"/>
      <c r="P453" s="414"/>
    </row>
    <row r="454" spans="2:16" x14ac:dyDescent="0.3">
      <c r="B454" s="414"/>
      <c r="C454" s="414"/>
      <c r="D454" s="414"/>
      <c r="E454" s="414"/>
      <c r="F454" s="414"/>
      <c r="G454" s="414"/>
      <c r="H454" s="414"/>
      <c r="I454" s="414"/>
      <c r="J454" s="414"/>
      <c r="K454" s="414"/>
      <c r="L454" s="414"/>
      <c r="M454" s="414"/>
      <c r="N454" s="414"/>
      <c r="O454" s="414"/>
      <c r="P454" s="414"/>
    </row>
    <row r="455" spans="2:16" x14ac:dyDescent="0.3">
      <c r="B455" s="414"/>
      <c r="C455" s="414"/>
      <c r="D455" s="414"/>
      <c r="E455" s="414"/>
      <c r="F455" s="414"/>
      <c r="G455" s="414"/>
      <c r="H455" s="414"/>
      <c r="I455" s="414"/>
      <c r="J455" s="414"/>
      <c r="K455" s="414"/>
      <c r="L455" s="414"/>
      <c r="M455" s="414"/>
      <c r="N455" s="414"/>
      <c r="O455" s="414"/>
      <c r="P455" s="414"/>
    </row>
    <row r="456" spans="2:16" x14ac:dyDescent="0.3">
      <c r="B456" s="414"/>
      <c r="C456" s="414"/>
      <c r="D456" s="414"/>
      <c r="E456" s="414"/>
      <c r="F456" s="414"/>
      <c r="G456" s="414"/>
      <c r="H456" s="414"/>
      <c r="I456" s="414"/>
      <c r="J456" s="414"/>
      <c r="K456" s="414"/>
      <c r="L456" s="414"/>
      <c r="M456" s="414"/>
      <c r="N456" s="414"/>
      <c r="O456" s="414"/>
      <c r="P456" s="414"/>
    </row>
    <row r="457" spans="2:16" x14ac:dyDescent="0.3">
      <c r="B457" s="414"/>
      <c r="C457" s="414"/>
      <c r="D457" s="414"/>
      <c r="E457" s="414"/>
      <c r="F457" s="414"/>
      <c r="G457" s="414"/>
      <c r="H457" s="414"/>
      <c r="I457" s="414"/>
      <c r="J457" s="414"/>
      <c r="K457" s="414"/>
      <c r="L457" s="414"/>
      <c r="M457" s="414"/>
      <c r="N457" s="414"/>
      <c r="O457" s="414"/>
      <c r="P457" s="414"/>
    </row>
    <row r="458" spans="2:16" x14ac:dyDescent="0.3">
      <c r="B458" s="414"/>
      <c r="C458" s="414"/>
      <c r="D458" s="414"/>
      <c r="E458" s="414"/>
      <c r="F458" s="414"/>
      <c r="G458" s="414"/>
      <c r="H458" s="414"/>
      <c r="I458" s="414"/>
      <c r="J458" s="414"/>
      <c r="K458" s="414"/>
      <c r="L458" s="414"/>
      <c r="M458" s="414"/>
      <c r="N458" s="414"/>
      <c r="O458" s="414"/>
      <c r="P458" s="414"/>
    </row>
    <row r="459" spans="2:16" x14ac:dyDescent="0.3">
      <c r="B459" s="414"/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</row>
    <row r="460" spans="2:16" x14ac:dyDescent="0.3">
      <c r="B460" s="414"/>
      <c r="C460" s="414"/>
      <c r="D460" s="414"/>
      <c r="E460" s="414"/>
      <c r="F460" s="414"/>
      <c r="G460" s="414"/>
      <c r="H460" s="414"/>
      <c r="I460" s="414"/>
      <c r="J460" s="414"/>
      <c r="K460" s="414"/>
      <c r="L460" s="414"/>
      <c r="M460" s="414"/>
      <c r="N460" s="414"/>
      <c r="O460" s="414"/>
      <c r="P460" s="414"/>
    </row>
    <row r="461" spans="2:16" x14ac:dyDescent="0.3">
      <c r="B461" s="414"/>
      <c r="C461" s="414"/>
      <c r="D461" s="414"/>
      <c r="E461" s="414"/>
      <c r="F461" s="414"/>
      <c r="G461" s="414"/>
      <c r="H461" s="414"/>
      <c r="I461" s="414"/>
      <c r="J461" s="414"/>
      <c r="K461" s="414"/>
      <c r="L461" s="414"/>
      <c r="M461" s="414"/>
      <c r="N461" s="414"/>
      <c r="O461" s="414"/>
      <c r="P461" s="414"/>
    </row>
    <row r="462" spans="2:16" x14ac:dyDescent="0.3">
      <c r="B462" s="414"/>
      <c r="C462" s="414"/>
      <c r="D462" s="414"/>
      <c r="E462" s="414"/>
      <c r="F462" s="414"/>
      <c r="G462" s="414"/>
      <c r="H462" s="414"/>
      <c r="I462" s="414"/>
      <c r="J462" s="414"/>
      <c r="K462" s="414"/>
      <c r="L462" s="414"/>
      <c r="M462" s="414"/>
      <c r="N462" s="414"/>
      <c r="O462" s="414"/>
      <c r="P462" s="414"/>
    </row>
    <row r="463" spans="2:16" x14ac:dyDescent="0.3">
      <c r="B463" s="414"/>
      <c r="C463" s="414"/>
      <c r="D463" s="414"/>
      <c r="E463" s="414"/>
      <c r="F463" s="414"/>
      <c r="G463" s="414"/>
      <c r="H463" s="414"/>
      <c r="I463" s="414"/>
      <c r="J463" s="414"/>
      <c r="K463" s="414"/>
      <c r="L463" s="414"/>
      <c r="M463" s="414"/>
      <c r="N463" s="414"/>
      <c r="O463" s="414"/>
      <c r="P463" s="414"/>
    </row>
    <row r="464" spans="2:16" x14ac:dyDescent="0.3">
      <c r="B464" s="414"/>
      <c r="C464" s="414"/>
      <c r="D464" s="414"/>
      <c r="E464" s="414"/>
      <c r="F464" s="414"/>
      <c r="G464" s="414"/>
      <c r="H464" s="414"/>
      <c r="I464" s="414"/>
      <c r="J464" s="414"/>
      <c r="K464" s="414"/>
      <c r="L464" s="414"/>
      <c r="M464" s="414"/>
      <c r="N464" s="414"/>
      <c r="O464" s="414"/>
      <c r="P464" s="414"/>
    </row>
    <row r="465" spans="2:16" x14ac:dyDescent="0.3">
      <c r="B465" s="414"/>
      <c r="C465" s="414"/>
      <c r="D465" s="414"/>
      <c r="E465" s="414"/>
      <c r="F465" s="414"/>
      <c r="G465" s="414"/>
      <c r="H465" s="414"/>
      <c r="I465" s="414"/>
      <c r="J465" s="414"/>
      <c r="K465" s="414"/>
      <c r="L465" s="414"/>
      <c r="M465" s="414"/>
      <c r="N465" s="414"/>
      <c r="O465" s="414"/>
      <c r="P465" s="414"/>
    </row>
    <row r="466" spans="2:16" x14ac:dyDescent="0.3">
      <c r="B466" s="414"/>
      <c r="C466" s="414"/>
      <c r="D466" s="414"/>
      <c r="E466" s="414"/>
      <c r="F466" s="414"/>
      <c r="G466" s="414"/>
      <c r="H466" s="414"/>
      <c r="I466" s="414"/>
      <c r="J466" s="414"/>
      <c r="K466" s="414"/>
      <c r="L466" s="414"/>
      <c r="M466" s="414"/>
      <c r="N466" s="414"/>
      <c r="O466" s="414"/>
      <c r="P466" s="414"/>
    </row>
    <row r="467" spans="2:16" x14ac:dyDescent="0.3">
      <c r="B467" s="414"/>
      <c r="C467" s="414"/>
      <c r="D467" s="414"/>
      <c r="E467" s="414"/>
      <c r="F467" s="414"/>
      <c r="G467" s="414"/>
      <c r="H467" s="414"/>
      <c r="I467" s="414"/>
      <c r="J467" s="414"/>
      <c r="K467" s="414"/>
      <c r="L467" s="414"/>
      <c r="M467" s="414"/>
      <c r="N467" s="414"/>
      <c r="O467" s="414"/>
      <c r="P467" s="414"/>
    </row>
    <row r="468" spans="2:16" x14ac:dyDescent="0.3">
      <c r="B468" s="414"/>
      <c r="C468" s="414"/>
      <c r="D468" s="414"/>
      <c r="E468" s="414"/>
      <c r="F468" s="414"/>
      <c r="G468" s="414"/>
      <c r="H468" s="414"/>
      <c r="I468" s="414"/>
      <c r="J468" s="414"/>
      <c r="K468" s="414"/>
      <c r="L468" s="414"/>
      <c r="M468" s="414"/>
      <c r="N468" s="414"/>
      <c r="O468" s="414"/>
      <c r="P468" s="414"/>
    </row>
    <row r="469" spans="2:16" x14ac:dyDescent="0.3">
      <c r="B469" s="414"/>
      <c r="C469" s="414"/>
      <c r="D469" s="414"/>
      <c r="E469" s="414"/>
      <c r="F469" s="414"/>
      <c r="G469" s="414"/>
      <c r="H469" s="414"/>
      <c r="I469" s="414"/>
      <c r="J469" s="414"/>
      <c r="K469" s="414"/>
      <c r="L469" s="414"/>
      <c r="M469" s="414"/>
      <c r="N469" s="414"/>
      <c r="O469" s="414"/>
      <c r="P469" s="414"/>
    </row>
    <row r="470" spans="2:16" x14ac:dyDescent="0.3">
      <c r="B470" s="414"/>
      <c r="C470" s="414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  <c r="N470" s="414"/>
      <c r="O470" s="414"/>
      <c r="P470" s="414"/>
    </row>
    <row r="471" spans="2:16" x14ac:dyDescent="0.3">
      <c r="B471" s="414"/>
      <c r="C471" s="414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  <c r="N471" s="414"/>
      <c r="O471" s="414"/>
      <c r="P471" s="414"/>
    </row>
    <row r="472" spans="2:16" x14ac:dyDescent="0.3">
      <c r="B472" s="414"/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414"/>
      <c r="O472" s="414"/>
      <c r="P472" s="414"/>
    </row>
    <row r="473" spans="2:16" x14ac:dyDescent="0.3">
      <c r="B473" s="414"/>
      <c r="C473" s="414"/>
      <c r="D473" s="414"/>
      <c r="E473" s="414"/>
      <c r="F473" s="414"/>
      <c r="G473" s="414"/>
      <c r="H473" s="414"/>
      <c r="I473" s="414"/>
      <c r="J473" s="414"/>
      <c r="K473" s="414"/>
      <c r="L473" s="414"/>
      <c r="M473" s="414"/>
      <c r="N473" s="414"/>
      <c r="O473" s="414"/>
      <c r="P473" s="414"/>
    </row>
    <row r="474" spans="2:16" x14ac:dyDescent="0.3">
      <c r="B474" s="414"/>
      <c r="C474" s="414"/>
      <c r="D474" s="414"/>
      <c r="E474" s="414"/>
      <c r="F474" s="414"/>
      <c r="G474" s="414"/>
      <c r="H474" s="414"/>
      <c r="I474" s="414"/>
      <c r="J474" s="414"/>
      <c r="K474" s="414"/>
      <c r="L474" s="414"/>
      <c r="M474" s="414"/>
      <c r="N474" s="414"/>
      <c r="O474" s="414"/>
      <c r="P474" s="414"/>
    </row>
    <row r="475" spans="2:16" x14ac:dyDescent="0.3">
      <c r="B475" s="414"/>
      <c r="C475" s="414"/>
      <c r="D475" s="414"/>
      <c r="E475" s="414"/>
      <c r="F475" s="414"/>
      <c r="G475" s="414"/>
      <c r="H475" s="414"/>
      <c r="I475" s="414"/>
      <c r="J475" s="414"/>
      <c r="K475" s="414"/>
      <c r="L475" s="414"/>
      <c r="M475" s="414"/>
      <c r="N475" s="414"/>
      <c r="O475" s="414"/>
      <c r="P475" s="414"/>
    </row>
    <row r="476" spans="2:16" x14ac:dyDescent="0.3">
      <c r="B476" s="414"/>
      <c r="C476" s="414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  <c r="N476" s="414"/>
      <c r="O476" s="414"/>
      <c r="P476" s="414"/>
    </row>
    <row r="477" spans="2:16" x14ac:dyDescent="0.3">
      <c r="B477" s="414"/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414"/>
      <c r="O477" s="414"/>
      <c r="P477" s="414"/>
    </row>
    <row r="478" spans="2:16" x14ac:dyDescent="0.3">
      <c r="B478" s="414"/>
      <c r="C478" s="414"/>
      <c r="D478" s="414"/>
      <c r="E478" s="414"/>
      <c r="F478" s="414"/>
      <c r="G478" s="414"/>
      <c r="H478" s="414"/>
      <c r="I478" s="414"/>
      <c r="J478" s="414"/>
      <c r="K478" s="414"/>
      <c r="L478" s="414"/>
      <c r="M478" s="414"/>
      <c r="N478" s="414"/>
      <c r="O478" s="414"/>
      <c r="P478" s="414"/>
    </row>
    <row r="479" spans="2:16" x14ac:dyDescent="0.3"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</row>
    <row r="480" spans="2:16" x14ac:dyDescent="0.3">
      <c r="B480" s="414"/>
      <c r="C480" s="414"/>
      <c r="D480" s="414"/>
      <c r="E480" s="414"/>
      <c r="F480" s="414"/>
      <c r="G480" s="414"/>
      <c r="H480" s="414"/>
      <c r="I480" s="414"/>
      <c r="J480" s="414"/>
      <c r="K480" s="414"/>
      <c r="L480" s="414"/>
      <c r="M480" s="414"/>
      <c r="N480" s="414"/>
      <c r="O480" s="414"/>
      <c r="P480" s="414"/>
    </row>
    <row r="481" spans="2:16" x14ac:dyDescent="0.3">
      <c r="B481" s="414"/>
      <c r="C481" s="414"/>
      <c r="D481" s="414"/>
      <c r="E481" s="414"/>
      <c r="F481" s="414"/>
      <c r="G481" s="414"/>
      <c r="H481" s="414"/>
      <c r="I481" s="414"/>
      <c r="J481" s="414"/>
      <c r="K481" s="414"/>
      <c r="L481" s="414"/>
      <c r="M481" s="414"/>
      <c r="N481" s="414"/>
      <c r="O481" s="414"/>
      <c r="P481" s="414"/>
    </row>
    <row r="482" spans="2:16" x14ac:dyDescent="0.3">
      <c r="B482" s="414"/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</row>
    <row r="483" spans="2:16" x14ac:dyDescent="0.3">
      <c r="B483" s="414"/>
      <c r="C483" s="414"/>
      <c r="D483" s="414"/>
      <c r="E483" s="414"/>
      <c r="F483" s="414"/>
      <c r="G483" s="414"/>
      <c r="H483" s="414"/>
      <c r="I483" s="414"/>
      <c r="J483" s="414"/>
      <c r="K483" s="414"/>
      <c r="L483" s="414"/>
      <c r="M483" s="414"/>
      <c r="N483" s="414"/>
      <c r="O483" s="414"/>
      <c r="P483" s="414"/>
    </row>
    <row r="484" spans="2:16" x14ac:dyDescent="0.3">
      <c r="B484" s="414"/>
      <c r="C484" s="414"/>
      <c r="D484" s="414"/>
      <c r="E484" s="414"/>
      <c r="F484" s="414"/>
      <c r="G484" s="414"/>
      <c r="H484" s="414"/>
      <c r="I484" s="414"/>
      <c r="J484" s="414"/>
      <c r="K484" s="414"/>
      <c r="L484" s="414"/>
      <c r="M484" s="414"/>
      <c r="N484" s="414"/>
      <c r="O484" s="414"/>
      <c r="P484" s="414"/>
    </row>
    <row r="485" spans="2:16" x14ac:dyDescent="0.3">
      <c r="B485" s="414"/>
      <c r="C485" s="414"/>
      <c r="D485" s="414"/>
      <c r="E485" s="414"/>
      <c r="F485" s="414"/>
      <c r="G485" s="414"/>
      <c r="H485" s="414"/>
      <c r="I485" s="414"/>
      <c r="J485" s="414"/>
      <c r="K485" s="414"/>
      <c r="L485" s="414"/>
      <c r="M485" s="414"/>
      <c r="N485" s="414"/>
      <c r="O485" s="414"/>
      <c r="P485" s="414"/>
    </row>
    <row r="486" spans="2:16" x14ac:dyDescent="0.3">
      <c r="B486" s="414"/>
      <c r="C486" s="414"/>
      <c r="D486" s="414"/>
      <c r="E486" s="414"/>
      <c r="F486" s="414"/>
      <c r="G486" s="414"/>
      <c r="H486" s="414"/>
      <c r="I486" s="414"/>
      <c r="J486" s="414"/>
      <c r="K486" s="414"/>
      <c r="L486" s="414"/>
      <c r="M486" s="414"/>
      <c r="N486" s="414"/>
      <c r="O486" s="414"/>
      <c r="P486" s="414"/>
    </row>
    <row r="487" spans="2:16" x14ac:dyDescent="0.3">
      <c r="B487" s="414"/>
      <c r="C487" s="414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4"/>
      <c r="P487" s="414"/>
    </row>
    <row r="488" spans="2:16" x14ac:dyDescent="0.3">
      <c r="B488" s="414"/>
      <c r="C488" s="414"/>
      <c r="D488" s="414"/>
      <c r="E488" s="414"/>
      <c r="F488" s="414"/>
      <c r="G488" s="414"/>
      <c r="H488" s="414"/>
      <c r="I488" s="414"/>
      <c r="J488" s="414"/>
      <c r="K488" s="414"/>
      <c r="L488" s="414"/>
      <c r="M488" s="414"/>
      <c r="N488" s="414"/>
      <c r="O488" s="414"/>
      <c r="P488" s="414"/>
    </row>
    <row r="489" spans="2:16" x14ac:dyDescent="0.3">
      <c r="B489" s="414"/>
      <c r="C489" s="414"/>
      <c r="D489" s="414"/>
      <c r="E489" s="414"/>
      <c r="F489" s="414"/>
      <c r="G489" s="414"/>
      <c r="H489" s="414"/>
      <c r="I489" s="414"/>
      <c r="J489" s="414"/>
      <c r="K489" s="414"/>
      <c r="L489" s="414"/>
      <c r="M489" s="414"/>
      <c r="N489" s="414"/>
      <c r="O489" s="414"/>
      <c r="P489" s="414"/>
    </row>
    <row r="490" spans="2:16" x14ac:dyDescent="0.3">
      <c r="B490" s="414"/>
      <c r="C490" s="414"/>
      <c r="D490" s="414"/>
      <c r="E490" s="414"/>
      <c r="F490" s="414"/>
      <c r="G490" s="414"/>
      <c r="H490" s="414"/>
      <c r="I490" s="414"/>
      <c r="J490" s="414"/>
      <c r="K490" s="414"/>
      <c r="L490" s="414"/>
      <c r="M490" s="414"/>
      <c r="N490" s="414"/>
      <c r="O490" s="414"/>
      <c r="P490" s="414"/>
    </row>
    <row r="491" spans="2:16" x14ac:dyDescent="0.3">
      <c r="B491" s="414"/>
      <c r="C491" s="414"/>
      <c r="D491" s="414"/>
      <c r="E491" s="414"/>
      <c r="F491" s="414"/>
      <c r="G491" s="414"/>
      <c r="H491" s="414"/>
      <c r="I491" s="414"/>
      <c r="J491" s="414"/>
      <c r="K491" s="414"/>
      <c r="L491" s="414"/>
      <c r="M491" s="414"/>
      <c r="N491" s="414"/>
      <c r="O491" s="414"/>
      <c r="P491" s="414"/>
    </row>
    <row r="492" spans="2:16" x14ac:dyDescent="0.3">
      <c r="B492" s="414"/>
      <c r="C492" s="414"/>
      <c r="D492" s="414"/>
      <c r="E492" s="414"/>
      <c r="F492" s="414"/>
      <c r="G492" s="414"/>
      <c r="H492" s="414"/>
      <c r="I492" s="414"/>
      <c r="J492" s="414"/>
      <c r="K492" s="414"/>
      <c r="L492" s="414"/>
      <c r="M492" s="414"/>
      <c r="N492" s="414"/>
      <c r="O492" s="414"/>
      <c r="P492" s="414"/>
    </row>
    <row r="493" spans="2:16" x14ac:dyDescent="0.3">
      <c r="B493" s="414"/>
      <c r="C493" s="414"/>
      <c r="D493" s="414"/>
      <c r="E493" s="414"/>
      <c r="F493" s="414"/>
      <c r="G493" s="414"/>
      <c r="H493" s="414"/>
      <c r="I493" s="414"/>
      <c r="J493" s="414"/>
      <c r="K493" s="414"/>
      <c r="L493" s="414"/>
      <c r="M493" s="414"/>
      <c r="N493" s="414"/>
      <c r="O493" s="414"/>
      <c r="P493" s="414"/>
    </row>
    <row r="494" spans="2:16" x14ac:dyDescent="0.3">
      <c r="B494" s="414"/>
      <c r="C494" s="414"/>
      <c r="D494" s="414"/>
      <c r="E494" s="414"/>
      <c r="F494" s="414"/>
      <c r="G494" s="414"/>
      <c r="H494" s="414"/>
      <c r="I494" s="414"/>
      <c r="J494" s="414"/>
      <c r="K494" s="414"/>
      <c r="L494" s="414"/>
      <c r="M494" s="414"/>
      <c r="N494" s="414"/>
      <c r="O494" s="414"/>
      <c r="P494" s="414"/>
    </row>
    <row r="495" spans="2:16" x14ac:dyDescent="0.3">
      <c r="B495" s="414"/>
      <c r="C495" s="414"/>
      <c r="D495" s="414"/>
      <c r="E495" s="414"/>
      <c r="F495" s="414"/>
      <c r="G495" s="414"/>
      <c r="H495" s="414"/>
      <c r="I495" s="414"/>
      <c r="J495" s="414"/>
      <c r="K495" s="414"/>
      <c r="L495" s="414"/>
      <c r="M495" s="414"/>
      <c r="N495" s="414"/>
      <c r="O495" s="414"/>
      <c r="P495" s="414"/>
    </row>
    <row r="496" spans="2:16" x14ac:dyDescent="0.3">
      <c r="B496" s="414"/>
      <c r="C496" s="414"/>
      <c r="D496" s="414"/>
      <c r="E496" s="414"/>
      <c r="F496" s="414"/>
      <c r="G496" s="414"/>
      <c r="H496" s="414"/>
      <c r="I496" s="414"/>
      <c r="J496" s="414"/>
      <c r="K496" s="414"/>
      <c r="L496" s="414"/>
      <c r="M496" s="414"/>
      <c r="N496" s="414"/>
      <c r="O496" s="414"/>
      <c r="P496" s="414"/>
    </row>
    <row r="497" spans="2:16" x14ac:dyDescent="0.3">
      <c r="B497" s="414"/>
      <c r="C497" s="414"/>
      <c r="D497" s="414"/>
      <c r="E497" s="414"/>
      <c r="F497" s="414"/>
      <c r="G497" s="414"/>
      <c r="H497" s="414"/>
      <c r="I497" s="414"/>
      <c r="J497" s="414"/>
      <c r="K497" s="414"/>
      <c r="L497" s="414"/>
      <c r="M497" s="414"/>
      <c r="N497" s="414"/>
      <c r="O497" s="414"/>
      <c r="P497" s="414"/>
    </row>
    <row r="498" spans="2:16" x14ac:dyDescent="0.3">
      <c r="B498" s="414"/>
      <c r="C498" s="414"/>
      <c r="D498" s="414"/>
      <c r="E498" s="414"/>
      <c r="F498" s="414"/>
      <c r="G498" s="414"/>
      <c r="H498" s="414"/>
      <c r="I498" s="414"/>
      <c r="J498" s="414"/>
      <c r="K498" s="414"/>
      <c r="L498" s="414"/>
      <c r="M498" s="414"/>
      <c r="N498" s="414"/>
      <c r="O498" s="414"/>
      <c r="P498" s="414"/>
    </row>
    <row r="499" spans="2:16" x14ac:dyDescent="0.3">
      <c r="B499" s="414"/>
      <c r="C499" s="414"/>
      <c r="D499" s="414"/>
      <c r="E499" s="414"/>
      <c r="F499" s="414"/>
      <c r="G499" s="414"/>
      <c r="H499" s="414"/>
      <c r="I499" s="414"/>
      <c r="J499" s="414"/>
      <c r="K499" s="414"/>
      <c r="L499" s="414"/>
      <c r="M499" s="414"/>
      <c r="N499" s="414"/>
      <c r="O499" s="414"/>
      <c r="P499" s="414"/>
    </row>
    <row r="500" spans="2:16" x14ac:dyDescent="0.3">
      <c r="B500" s="414"/>
      <c r="C500" s="414"/>
      <c r="D500" s="414"/>
      <c r="E500" s="414"/>
      <c r="F500" s="414"/>
      <c r="G500" s="414"/>
      <c r="H500" s="414"/>
      <c r="I500" s="414"/>
      <c r="J500" s="414"/>
      <c r="K500" s="414"/>
      <c r="L500" s="414"/>
      <c r="M500" s="414"/>
      <c r="N500" s="414"/>
      <c r="O500" s="414"/>
      <c r="P500" s="414"/>
    </row>
    <row r="501" spans="2:16" x14ac:dyDescent="0.3">
      <c r="B501" s="414"/>
      <c r="C501" s="414"/>
      <c r="D501" s="414"/>
      <c r="E501" s="414"/>
      <c r="F501" s="414"/>
      <c r="G501" s="414"/>
      <c r="H501" s="414"/>
      <c r="I501" s="414"/>
      <c r="J501" s="414"/>
      <c r="K501" s="414"/>
      <c r="L501" s="414"/>
      <c r="M501" s="414"/>
      <c r="N501" s="414"/>
      <c r="O501" s="414"/>
      <c r="P501" s="414"/>
    </row>
    <row r="502" spans="2:16" x14ac:dyDescent="0.3">
      <c r="B502" s="414"/>
      <c r="C502" s="414"/>
      <c r="D502" s="414"/>
      <c r="E502" s="414"/>
      <c r="F502" s="414"/>
      <c r="G502" s="414"/>
      <c r="H502" s="414"/>
      <c r="I502" s="414"/>
      <c r="J502" s="414"/>
      <c r="K502" s="414"/>
      <c r="L502" s="414"/>
      <c r="M502" s="414"/>
      <c r="N502" s="414"/>
      <c r="O502" s="414"/>
      <c r="P502" s="414"/>
    </row>
    <row r="503" spans="2:16" x14ac:dyDescent="0.3">
      <c r="B503" s="414"/>
      <c r="C503" s="414"/>
      <c r="D503" s="414"/>
      <c r="E503" s="414"/>
      <c r="F503" s="414"/>
      <c r="G503" s="414"/>
      <c r="H503" s="414"/>
      <c r="I503" s="414"/>
      <c r="J503" s="414"/>
      <c r="K503" s="414"/>
      <c r="L503" s="414"/>
      <c r="M503" s="414"/>
      <c r="N503" s="414"/>
      <c r="O503" s="414"/>
      <c r="P503" s="414"/>
    </row>
    <row r="504" spans="2:16" x14ac:dyDescent="0.3">
      <c r="B504" s="414"/>
      <c r="C504" s="414"/>
      <c r="D504" s="414"/>
      <c r="E504" s="414"/>
      <c r="F504" s="414"/>
      <c r="G504" s="414"/>
      <c r="H504" s="414"/>
      <c r="I504" s="414"/>
      <c r="J504" s="414"/>
      <c r="K504" s="414"/>
      <c r="L504" s="414"/>
      <c r="M504" s="414"/>
      <c r="N504" s="414"/>
      <c r="O504" s="414"/>
      <c r="P504" s="414"/>
    </row>
    <row r="505" spans="2:16" x14ac:dyDescent="0.3">
      <c r="B505" s="414"/>
      <c r="C505" s="414"/>
      <c r="D505" s="414"/>
      <c r="E505" s="414"/>
      <c r="F505" s="414"/>
      <c r="G505" s="414"/>
      <c r="H505" s="414"/>
      <c r="I505" s="414"/>
      <c r="J505" s="414"/>
      <c r="K505" s="414"/>
      <c r="L505" s="414"/>
      <c r="M505" s="414"/>
      <c r="N505" s="414"/>
      <c r="O505" s="414"/>
      <c r="P505" s="414"/>
    </row>
    <row r="506" spans="2:16" x14ac:dyDescent="0.3">
      <c r="B506" s="414"/>
      <c r="C506" s="414"/>
      <c r="D506" s="414"/>
      <c r="E506" s="414"/>
      <c r="F506" s="414"/>
      <c r="G506" s="414"/>
      <c r="H506" s="414"/>
      <c r="I506" s="414"/>
      <c r="J506" s="414"/>
      <c r="K506" s="414"/>
      <c r="L506" s="414"/>
      <c r="M506" s="414"/>
      <c r="N506" s="414"/>
      <c r="O506" s="414"/>
      <c r="P506" s="414"/>
    </row>
    <row r="507" spans="2:16" x14ac:dyDescent="0.3">
      <c r="B507" s="414"/>
      <c r="C507" s="414"/>
      <c r="D507" s="414"/>
      <c r="E507" s="414"/>
      <c r="F507" s="414"/>
      <c r="G507" s="414"/>
      <c r="H507" s="414"/>
      <c r="I507" s="414"/>
      <c r="J507" s="414"/>
      <c r="K507" s="414"/>
      <c r="L507" s="414"/>
      <c r="M507" s="414"/>
      <c r="N507" s="414"/>
      <c r="O507" s="414"/>
      <c r="P507" s="414"/>
    </row>
    <row r="508" spans="2:16" x14ac:dyDescent="0.3">
      <c r="B508" s="414"/>
      <c r="C508" s="414"/>
      <c r="D508" s="414"/>
      <c r="E508" s="414"/>
      <c r="F508" s="414"/>
      <c r="G508" s="414"/>
      <c r="H508" s="414"/>
      <c r="I508" s="414"/>
      <c r="J508" s="414"/>
      <c r="K508" s="414"/>
      <c r="L508" s="414"/>
      <c r="M508" s="414"/>
      <c r="N508" s="414"/>
      <c r="O508" s="414"/>
      <c r="P508" s="414"/>
    </row>
    <row r="509" spans="2:16" x14ac:dyDescent="0.3">
      <c r="B509" s="414"/>
      <c r="C509" s="414"/>
      <c r="D509" s="414"/>
      <c r="E509" s="414"/>
      <c r="F509" s="414"/>
      <c r="G509" s="414"/>
      <c r="H509" s="414"/>
      <c r="I509" s="414"/>
      <c r="J509" s="414"/>
      <c r="K509" s="414"/>
      <c r="L509" s="414"/>
      <c r="M509" s="414"/>
      <c r="N509" s="414"/>
      <c r="O509" s="414"/>
      <c r="P509" s="414"/>
    </row>
    <row r="510" spans="2:16" x14ac:dyDescent="0.3">
      <c r="B510" s="414"/>
      <c r="C510" s="414"/>
      <c r="D510" s="414"/>
      <c r="E510" s="414"/>
      <c r="F510" s="414"/>
      <c r="G510" s="414"/>
      <c r="H510" s="414"/>
      <c r="I510" s="414"/>
      <c r="J510" s="414"/>
      <c r="K510" s="414"/>
      <c r="L510" s="414"/>
      <c r="M510" s="414"/>
      <c r="N510" s="414"/>
      <c r="O510" s="414"/>
      <c r="P510" s="414"/>
    </row>
    <row r="511" spans="2:16" x14ac:dyDescent="0.3">
      <c r="B511" s="414"/>
      <c r="C511" s="414"/>
      <c r="D511" s="414"/>
      <c r="E511" s="414"/>
      <c r="F511" s="414"/>
      <c r="G511" s="414"/>
      <c r="H511" s="414"/>
      <c r="I511" s="414"/>
      <c r="J511" s="414"/>
      <c r="K511" s="414"/>
      <c r="L511" s="414"/>
      <c r="M511" s="414"/>
      <c r="N511" s="414"/>
      <c r="O511" s="414"/>
      <c r="P511" s="414"/>
    </row>
    <row r="512" spans="2:16" x14ac:dyDescent="0.3">
      <c r="B512" s="414"/>
      <c r="C512" s="414"/>
      <c r="D512" s="414"/>
      <c r="E512" s="414"/>
      <c r="F512" s="414"/>
      <c r="G512" s="414"/>
      <c r="H512" s="414"/>
      <c r="I512" s="414"/>
      <c r="J512" s="414"/>
      <c r="K512" s="414"/>
      <c r="L512" s="414"/>
      <c r="M512" s="414"/>
      <c r="N512" s="414"/>
      <c r="O512" s="414"/>
      <c r="P512" s="414"/>
    </row>
    <row r="513" spans="2:16" x14ac:dyDescent="0.3">
      <c r="B513" s="414"/>
      <c r="C513" s="414"/>
      <c r="D513" s="414"/>
      <c r="E513" s="414"/>
      <c r="F513" s="414"/>
      <c r="G513" s="414"/>
      <c r="H513" s="414"/>
      <c r="I513" s="414"/>
      <c r="J513" s="414"/>
      <c r="K513" s="414"/>
      <c r="L513" s="414"/>
      <c r="M513" s="414"/>
      <c r="N513" s="414"/>
      <c r="O513" s="414"/>
      <c r="P513" s="414"/>
    </row>
    <row r="514" spans="2:16" x14ac:dyDescent="0.3">
      <c r="B514" s="414"/>
      <c r="C514" s="414"/>
      <c r="D514" s="414"/>
      <c r="E514" s="414"/>
      <c r="F514" s="414"/>
      <c r="G514" s="414"/>
      <c r="H514" s="414"/>
      <c r="I514" s="414"/>
      <c r="J514" s="414"/>
      <c r="K514" s="414"/>
      <c r="L514" s="414"/>
      <c r="M514" s="414"/>
      <c r="N514" s="414"/>
      <c r="O514" s="414"/>
      <c r="P514" s="414"/>
    </row>
    <row r="515" spans="2:16" x14ac:dyDescent="0.3">
      <c r="B515" s="414"/>
      <c r="C515" s="414"/>
      <c r="D515" s="414"/>
      <c r="E515" s="414"/>
      <c r="F515" s="414"/>
      <c r="G515" s="414"/>
      <c r="H515" s="414"/>
      <c r="I515" s="414"/>
      <c r="J515" s="414"/>
      <c r="K515" s="414"/>
      <c r="L515" s="414"/>
      <c r="M515" s="414"/>
      <c r="N515" s="414"/>
      <c r="O515" s="414"/>
      <c r="P515" s="414"/>
    </row>
    <row r="516" spans="2:16" x14ac:dyDescent="0.3">
      <c r="B516" s="414"/>
      <c r="C516" s="414"/>
      <c r="D516" s="414"/>
      <c r="E516" s="414"/>
      <c r="F516" s="414"/>
      <c r="G516" s="414"/>
      <c r="H516" s="414"/>
      <c r="I516" s="414"/>
      <c r="J516" s="414"/>
      <c r="K516" s="414"/>
      <c r="L516" s="414"/>
      <c r="M516" s="414"/>
      <c r="N516" s="414"/>
      <c r="O516" s="414"/>
      <c r="P516" s="414"/>
    </row>
    <row r="517" spans="2:16" x14ac:dyDescent="0.3">
      <c r="B517" s="414"/>
      <c r="C517" s="414"/>
      <c r="D517" s="414"/>
      <c r="E517" s="414"/>
      <c r="F517" s="414"/>
      <c r="G517" s="414"/>
      <c r="H517" s="414"/>
      <c r="I517" s="414"/>
      <c r="J517" s="414"/>
      <c r="K517" s="414"/>
      <c r="L517" s="414"/>
      <c r="M517" s="414"/>
      <c r="N517" s="414"/>
      <c r="O517" s="414"/>
      <c r="P517" s="414"/>
    </row>
    <row r="518" spans="2:16" x14ac:dyDescent="0.3">
      <c r="B518" s="414"/>
      <c r="C518" s="414"/>
      <c r="D518" s="414"/>
      <c r="E518" s="414"/>
      <c r="F518" s="414"/>
      <c r="G518" s="414"/>
      <c r="H518" s="414"/>
      <c r="I518" s="414"/>
      <c r="J518" s="414"/>
      <c r="K518" s="414"/>
      <c r="L518" s="414"/>
      <c r="M518" s="414"/>
      <c r="N518" s="414"/>
      <c r="O518" s="414"/>
      <c r="P518" s="414"/>
    </row>
    <row r="519" spans="2:16" x14ac:dyDescent="0.3">
      <c r="B519" s="414"/>
      <c r="C519" s="414"/>
      <c r="D519" s="414"/>
      <c r="E519" s="414"/>
      <c r="F519" s="414"/>
      <c r="G519" s="414"/>
      <c r="H519" s="414"/>
      <c r="I519" s="414"/>
      <c r="J519" s="414"/>
      <c r="K519" s="414"/>
      <c r="L519" s="414"/>
      <c r="M519" s="414"/>
      <c r="N519" s="414"/>
      <c r="O519" s="414"/>
      <c r="P519" s="414"/>
    </row>
    <row r="520" spans="2:16" x14ac:dyDescent="0.3">
      <c r="B520" s="414"/>
      <c r="C520" s="414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  <c r="N520" s="414"/>
      <c r="O520" s="414"/>
      <c r="P520" s="414"/>
    </row>
    <row r="521" spans="2:16" x14ac:dyDescent="0.3">
      <c r="B521" s="414"/>
      <c r="C521" s="414"/>
      <c r="D521" s="414"/>
      <c r="E521" s="414"/>
      <c r="F521" s="414"/>
      <c r="G521" s="414"/>
      <c r="H521" s="414"/>
      <c r="I521" s="414"/>
      <c r="J521" s="414"/>
      <c r="K521" s="414"/>
      <c r="L521" s="414"/>
      <c r="M521" s="414"/>
      <c r="N521" s="414"/>
      <c r="O521" s="414"/>
      <c r="P521" s="414"/>
    </row>
    <row r="522" spans="2:16" x14ac:dyDescent="0.3">
      <c r="B522" s="414"/>
      <c r="C522" s="414"/>
      <c r="D522" s="414"/>
      <c r="E522" s="414"/>
      <c r="F522" s="414"/>
      <c r="G522" s="414"/>
      <c r="H522" s="414"/>
      <c r="I522" s="414"/>
      <c r="J522" s="414"/>
      <c r="K522" s="414"/>
      <c r="L522" s="414"/>
      <c r="M522" s="414"/>
      <c r="N522" s="414"/>
      <c r="O522" s="414"/>
      <c r="P522" s="414"/>
    </row>
    <row r="523" spans="2:16" x14ac:dyDescent="0.3">
      <c r="B523" s="414"/>
      <c r="C523" s="414"/>
      <c r="D523" s="414"/>
      <c r="E523" s="414"/>
      <c r="F523" s="414"/>
      <c r="G523" s="414"/>
      <c r="H523" s="414"/>
      <c r="I523" s="414"/>
      <c r="J523" s="414"/>
      <c r="K523" s="414"/>
      <c r="L523" s="414"/>
      <c r="M523" s="414"/>
      <c r="N523" s="414"/>
      <c r="O523" s="414"/>
      <c r="P523" s="414"/>
    </row>
    <row r="524" spans="2:16" x14ac:dyDescent="0.3">
      <c r="B524" s="414"/>
      <c r="C524" s="414"/>
      <c r="D524" s="414"/>
      <c r="E524" s="414"/>
      <c r="F524" s="414"/>
      <c r="G524" s="414"/>
      <c r="H524" s="414"/>
      <c r="I524" s="414"/>
      <c r="J524" s="414"/>
      <c r="K524" s="414"/>
      <c r="L524" s="414"/>
      <c r="M524" s="414"/>
      <c r="N524" s="414"/>
      <c r="O524" s="414"/>
      <c r="P524" s="414"/>
    </row>
    <row r="525" spans="2:16" x14ac:dyDescent="0.3">
      <c r="B525" s="414"/>
      <c r="C525" s="414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  <c r="N525" s="414"/>
      <c r="O525" s="414"/>
      <c r="P525" s="414"/>
    </row>
    <row r="526" spans="2:16" x14ac:dyDescent="0.3">
      <c r="B526" s="414"/>
      <c r="C526" s="414"/>
      <c r="D526" s="414"/>
      <c r="E526" s="414"/>
      <c r="F526" s="414"/>
      <c r="G526" s="414"/>
      <c r="H526" s="414"/>
      <c r="I526" s="414"/>
      <c r="J526" s="414"/>
      <c r="K526" s="414"/>
      <c r="L526" s="414"/>
      <c r="M526" s="414"/>
      <c r="N526" s="414"/>
      <c r="O526" s="414"/>
      <c r="P526" s="414"/>
    </row>
    <row r="527" spans="2:16" x14ac:dyDescent="0.3">
      <c r="B527" s="414"/>
      <c r="C527" s="414"/>
      <c r="D527" s="414"/>
      <c r="E527" s="414"/>
      <c r="F527" s="414"/>
      <c r="G527" s="414"/>
      <c r="H527" s="414"/>
      <c r="I527" s="414"/>
      <c r="J527" s="414"/>
      <c r="K527" s="414"/>
      <c r="L527" s="414"/>
      <c r="M527" s="414"/>
      <c r="N527" s="414"/>
      <c r="O527" s="414"/>
      <c r="P527" s="414"/>
    </row>
    <row r="528" spans="2:16" x14ac:dyDescent="0.3">
      <c r="B528" s="414"/>
      <c r="C528" s="414"/>
      <c r="D528" s="414"/>
      <c r="E528" s="414"/>
      <c r="F528" s="414"/>
      <c r="G528" s="414"/>
      <c r="H528" s="414"/>
      <c r="I528" s="414"/>
      <c r="J528" s="414"/>
      <c r="K528" s="414"/>
      <c r="L528" s="414"/>
      <c r="M528" s="414"/>
      <c r="N528" s="414"/>
      <c r="O528" s="414"/>
      <c r="P528" s="414"/>
    </row>
    <row r="529" spans="2:16" x14ac:dyDescent="0.3">
      <c r="B529" s="414"/>
      <c r="C529" s="414"/>
      <c r="D529" s="414"/>
      <c r="E529" s="414"/>
      <c r="F529" s="414"/>
      <c r="G529" s="414"/>
      <c r="H529" s="414"/>
      <c r="I529" s="414"/>
      <c r="J529" s="414"/>
      <c r="K529" s="414"/>
      <c r="L529" s="414"/>
      <c r="M529" s="414"/>
      <c r="N529" s="414"/>
      <c r="O529" s="414"/>
      <c r="P529" s="414"/>
    </row>
    <row r="530" spans="2:16" x14ac:dyDescent="0.3">
      <c r="B530" s="414"/>
      <c r="C530" s="414"/>
      <c r="D530" s="414"/>
      <c r="E530" s="414"/>
      <c r="F530" s="414"/>
      <c r="G530" s="414"/>
      <c r="H530" s="414"/>
      <c r="I530" s="414"/>
      <c r="J530" s="414"/>
      <c r="K530" s="414"/>
      <c r="L530" s="414"/>
      <c r="M530" s="414"/>
      <c r="N530" s="414"/>
      <c r="O530" s="414"/>
      <c r="P530" s="414"/>
    </row>
    <row r="531" spans="2:16" x14ac:dyDescent="0.3"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/>
      <c r="O531" s="414"/>
      <c r="P531" s="414"/>
    </row>
    <row r="532" spans="2:16" x14ac:dyDescent="0.3"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414"/>
      <c r="O532" s="414"/>
      <c r="P532" s="414"/>
    </row>
    <row r="533" spans="2:16" x14ac:dyDescent="0.3">
      <c r="B533" s="414"/>
      <c r="C533" s="414"/>
      <c r="D533" s="414"/>
      <c r="E533" s="414"/>
      <c r="F533" s="414"/>
      <c r="G533" s="414"/>
      <c r="H533" s="414"/>
      <c r="I533" s="414"/>
      <c r="J533" s="414"/>
      <c r="K533" s="414"/>
      <c r="L533" s="414"/>
      <c r="M533" s="414"/>
      <c r="N533" s="414"/>
      <c r="O533" s="414"/>
      <c r="P533" s="414"/>
    </row>
    <row r="534" spans="2:16" x14ac:dyDescent="0.3">
      <c r="B534" s="414"/>
      <c r="C534" s="414"/>
      <c r="D534" s="414"/>
      <c r="E534" s="414"/>
      <c r="F534" s="414"/>
      <c r="G534" s="414"/>
      <c r="H534" s="414"/>
      <c r="I534" s="414"/>
      <c r="J534" s="414"/>
      <c r="K534" s="414"/>
      <c r="L534" s="414"/>
      <c r="M534" s="414"/>
      <c r="N534" s="414"/>
      <c r="O534" s="414"/>
      <c r="P534" s="414"/>
    </row>
    <row r="535" spans="2:16" x14ac:dyDescent="0.3">
      <c r="B535" s="414"/>
      <c r="C535" s="414"/>
      <c r="D535" s="414"/>
      <c r="E535" s="414"/>
      <c r="F535" s="414"/>
      <c r="G535" s="414"/>
      <c r="H535" s="414"/>
      <c r="I535" s="414"/>
      <c r="J535" s="414"/>
      <c r="K535" s="414"/>
      <c r="L535" s="414"/>
      <c r="M535" s="414"/>
      <c r="N535" s="414"/>
      <c r="O535" s="414"/>
      <c r="P535" s="414"/>
    </row>
    <row r="536" spans="2:16" x14ac:dyDescent="0.3">
      <c r="B536" s="414"/>
      <c r="C536" s="414"/>
      <c r="D536" s="414"/>
      <c r="E536" s="414"/>
      <c r="F536" s="414"/>
      <c r="G536" s="414"/>
      <c r="H536" s="414"/>
      <c r="I536" s="414"/>
      <c r="J536" s="414"/>
      <c r="K536" s="414"/>
      <c r="L536" s="414"/>
      <c r="M536" s="414"/>
      <c r="N536" s="414"/>
      <c r="O536" s="414"/>
      <c r="P536" s="414"/>
    </row>
    <row r="537" spans="2:16" x14ac:dyDescent="0.3"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414"/>
      <c r="O537" s="414"/>
      <c r="P537" s="414"/>
    </row>
    <row r="538" spans="2:16" x14ac:dyDescent="0.3"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</row>
    <row r="539" spans="2:16" x14ac:dyDescent="0.3">
      <c r="B539" s="414"/>
      <c r="C539" s="414"/>
      <c r="D539" s="414"/>
      <c r="E539" s="414"/>
      <c r="F539" s="414"/>
      <c r="G539" s="414"/>
      <c r="H539" s="414"/>
      <c r="I539" s="414"/>
      <c r="J539" s="414"/>
      <c r="K539" s="414"/>
      <c r="L539" s="414"/>
      <c r="M539" s="414"/>
      <c r="N539" s="414"/>
      <c r="O539" s="414"/>
      <c r="P539" s="414"/>
    </row>
    <row r="540" spans="2:16" x14ac:dyDescent="0.3"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</row>
    <row r="541" spans="2:16" x14ac:dyDescent="0.3">
      <c r="B541" s="414"/>
      <c r="C541" s="414"/>
      <c r="D541" s="414"/>
      <c r="E541" s="414"/>
      <c r="F541" s="414"/>
      <c r="G541" s="414"/>
      <c r="H541" s="414"/>
      <c r="I541" s="414"/>
      <c r="J541" s="414"/>
      <c r="K541" s="414"/>
      <c r="L541" s="414"/>
      <c r="M541" s="414"/>
      <c r="N541" s="414"/>
      <c r="O541" s="414"/>
      <c r="P541" s="414"/>
    </row>
    <row r="542" spans="2:16" x14ac:dyDescent="0.3">
      <c r="B542" s="414"/>
      <c r="C542" s="414"/>
      <c r="D542" s="414"/>
      <c r="E542" s="414"/>
      <c r="F542" s="414"/>
      <c r="G542" s="414"/>
      <c r="H542" s="414"/>
      <c r="I542" s="414"/>
      <c r="J542" s="414"/>
      <c r="K542" s="414"/>
      <c r="L542" s="414"/>
      <c r="M542" s="414"/>
      <c r="N542" s="414"/>
      <c r="O542" s="414"/>
      <c r="P542" s="414"/>
    </row>
    <row r="543" spans="2:16" x14ac:dyDescent="0.3">
      <c r="B543" s="414"/>
      <c r="C543" s="414"/>
      <c r="D543" s="414"/>
      <c r="E543" s="414"/>
      <c r="F543" s="414"/>
      <c r="G543" s="414"/>
      <c r="H543" s="414"/>
      <c r="I543" s="414"/>
      <c r="J543" s="414"/>
      <c r="K543" s="414"/>
      <c r="L543" s="414"/>
      <c r="M543" s="414"/>
      <c r="N543" s="414"/>
      <c r="O543" s="414"/>
      <c r="P543" s="414"/>
    </row>
    <row r="544" spans="2:16" x14ac:dyDescent="0.3">
      <c r="B544" s="414"/>
      <c r="C544" s="414"/>
      <c r="D544" s="414"/>
      <c r="E544" s="414"/>
      <c r="F544" s="414"/>
      <c r="G544" s="414"/>
      <c r="H544" s="414"/>
      <c r="I544" s="414"/>
      <c r="J544" s="414"/>
      <c r="K544" s="414"/>
      <c r="L544" s="414"/>
      <c r="M544" s="414"/>
      <c r="N544" s="414"/>
      <c r="O544" s="414"/>
      <c r="P544" s="414"/>
    </row>
    <row r="545" spans="2:16" x14ac:dyDescent="0.3">
      <c r="B545" s="414"/>
      <c r="C545" s="414"/>
      <c r="D545" s="414"/>
      <c r="E545" s="414"/>
      <c r="F545" s="414"/>
      <c r="G545" s="414"/>
      <c r="H545" s="414"/>
      <c r="I545" s="414"/>
      <c r="J545" s="414"/>
      <c r="K545" s="414"/>
      <c r="L545" s="414"/>
      <c r="M545" s="414"/>
      <c r="N545" s="414"/>
      <c r="O545" s="414"/>
      <c r="P545" s="414"/>
    </row>
    <row r="546" spans="2:16" x14ac:dyDescent="0.3">
      <c r="B546" s="414"/>
      <c r="C546" s="414"/>
      <c r="D546" s="414"/>
      <c r="E546" s="414"/>
      <c r="F546" s="414"/>
      <c r="G546" s="414"/>
      <c r="H546" s="414"/>
      <c r="I546" s="414"/>
      <c r="J546" s="414"/>
      <c r="K546" s="414"/>
      <c r="L546" s="414"/>
      <c r="M546" s="414"/>
      <c r="N546" s="414"/>
      <c r="O546" s="414"/>
      <c r="P546" s="414"/>
    </row>
    <row r="547" spans="2:16" x14ac:dyDescent="0.3">
      <c r="B547" s="414"/>
      <c r="C547" s="414"/>
      <c r="D547" s="414"/>
      <c r="E547" s="414"/>
      <c r="F547" s="414"/>
      <c r="G547" s="414"/>
      <c r="H547" s="414"/>
      <c r="I547" s="414"/>
      <c r="J547" s="414"/>
      <c r="K547" s="414"/>
      <c r="L547" s="414"/>
      <c r="M547" s="414"/>
      <c r="N547" s="414"/>
      <c r="O547" s="414"/>
      <c r="P547" s="414"/>
    </row>
    <row r="548" spans="2:16" x14ac:dyDescent="0.3">
      <c r="B548" s="414"/>
      <c r="C548" s="414"/>
      <c r="D548" s="414"/>
      <c r="E548" s="414"/>
      <c r="F548" s="414"/>
      <c r="G548" s="414"/>
      <c r="H548" s="414"/>
      <c r="I548" s="414"/>
      <c r="J548" s="414"/>
      <c r="K548" s="414"/>
      <c r="L548" s="414"/>
      <c r="M548" s="414"/>
      <c r="N548" s="414"/>
      <c r="O548" s="414"/>
      <c r="P548" s="414"/>
    </row>
    <row r="549" spans="2:16" x14ac:dyDescent="0.3">
      <c r="B549" s="414"/>
      <c r="C549" s="414"/>
      <c r="D549" s="414"/>
      <c r="E549" s="414"/>
      <c r="F549" s="414"/>
      <c r="G549" s="414"/>
      <c r="H549" s="414"/>
      <c r="I549" s="414"/>
      <c r="J549" s="414"/>
      <c r="K549" s="414"/>
      <c r="L549" s="414"/>
      <c r="M549" s="414"/>
      <c r="N549" s="414"/>
      <c r="O549" s="414"/>
      <c r="P549" s="414"/>
    </row>
    <row r="550" spans="2:16" x14ac:dyDescent="0.3">
      <c r="B550" s="414"/>
      <c r="C550" s="414"/>
      <c r="D550" s="414"/>
      <c r="E550" s="414"/>
      <c r="F550" s="414"/>
      <c r="G550" s="414"/>
      <c r="H550" s="414"/>
      <c r="I550" s="414"/>
      <c r="J550" s="414"/>
      <c r="K550" s="414"/>
      <c r="L550" s="414"/>
      <c r="M550" s="414"/>
      <c r="N550" s="414"/>
      <c r="O550" s="414"/>
      <c r="P550" s="414"/>
    </row>
    <row r="551" spans="2:16" x14ac:dyDescent="0.3">
      <c r="B551" s="414"/>
      <c r="C551" s="414"/>
      <c r="D551" s="414"/>
      <c r="E551" s="414"/>
      <c r="F551" s="414"/>
      <c r="G551" s="414"/>
      <c r="H551" s="414"/>
      <c r="I551" s="414"/>
      <c r="J551" s="414"/>
      <c r="K551" s="414"/>
      <c r="L551" s="414"/>
      <c r="M551" s="414"/>
      <c r="N551" s="414"/>
      <c r="O551" s="414"/>
      <c r="P551" s="414"/>
    </row>
    <row r="552" spans="2:16" x14ac:dyDescent="0.3">
      <c r="B552" s="414"/>
      <c r="C552" s="414"/>
      <c r="D552" s="414"/>
      <c r="E552" s="414"/>
      <c r="F552" s="414"/>
      <c r="G552" s="414"/>
      <c r="H552" s="414"/>
      <c r="I552" s="414"/>
      <c r="J552" s="414"/>
      <c r="K552" s="414"/>
      <c r="L552" s="414"/>
      <c r="M552" s="414"/>
      <c r="N552" s="414"/>
      <c r="O552" s="414"/>
      <c r="P552" s="414"/>
    </row>
    <row r="553" spans="2:16" x14ac:dyDescent="0.3">
      <c r="B553" s="414"/>
      <c r="C553" s="414"/>
      <c r="D553" s="414"/>
      <c r="E553" s="414"/>
      <c r="F553" s="414"/>
      <c r="G553" s="414"/>
      <c r="H553" s="414"/>
      <c r="I553" s="414"/>
      <c r="J553" s="414"/>
      <c r="K553" s="414"/>
      <c r="L553" s="414"/>
      <c r="M553" s="414"/>
      <c r="N553" s="414"/>
      <c r="O553" s="414"/>
      <c r="P553" s="414"/>
    </row>
    <row r="554" spans="2:16" x14ac:dyDescent="0.3">
      <c r="B554" s="414"/>
      <c r="C554" s="414"/>
      <c r="D554" s="414"/>
      <c r="E554" s="414"/>
      <c r="F554" s="414"/>
      <c r="G554" s="414"/>
      <c r="H554" s="414"/>
      <c r="I554" s="414"/>
      <c r="J554" s="414"/>
      <c r="K554" s="414"/>
      <c r="L554" s="414"/>
      <c r="M554" s="414"/>
      <c r="N554" s="414"/>
      <c r="O554" s="414"/>
      <c r="P554" s="414"/>
    </row>
    <row r="555" spans="2:16" x14ac:dyDescent="0.3">
      <c r="B555" s="414"/>
      <c r="C555" s="414"/>
      <c r="D555" s="414"/>
      <c r="E555" s="414"/>
      <c r="F555" s="414"/>
      <c r="G555" s="414"/>
      <c r="H555" s="414"/>
      <c r="I555" s="414"/>
      <c r="J555" s="414"/>
      <c r="K555" s="414"/>
      <c r="L555" s="414"/>
      <c r="M555" s="414"/>
      <c r="N555" s="414"/>
      <c r="O555" s="414"/>
      <c r="P555" s="414"/>
    </row>
    <row r="556" spans="2:16" x14ac:dyDescent="0.3">
      <c r="B556" s="414"/>
      <c r="C556" s="414"/>
      <c r="D556" s="414"/>
      <c r="E556" s="414"/>
      <c r="F556" s="414"/>
      <c r="G556" s="414"/>
      <c r="H556" s="414"/>
      <c r="I556" s="414"/>
      <c r="J556" s="414"/>
      <c r="K556" s="414"/>
      <c r="L556" s="414"/>
      <c r="M556" s="414"/>
      <c r="N556" s="414"/>
      <c r="O556" s="414"/>
      <c r="P556" s="414"/>
    </row>
    <row r="557" spans="2:16" x14ac:dyDescent="0.3">
      <c r="B557" s="414"/>
      <c r="C557" s="414"/>
      <c r="D557" s="414"/>
      <c r="E557" s="414"/>
      <c r="F557" s="414"/>
      <c r="G557" s="414"/>
      <c r="H557" s="414"/>
      <c r="I557" s="414"/>
      <c r="J557" s="414"/>
      <c r="K557" s="414"/>
      <c r="L557" s="414"/>
      <c r="M557" s="414"/>
      <c r="N557" s="414"/>
      <c r="O557" s="414"/>
      <c r="P557" s="414"/>
    </row>
    <row r="558" spans="2:16" x14ac:dyDescent="0.3">
      <c r="B558" s="414"/>
      <c r="C558" s="414"/>
      <c r="D558" s="414"/>
      <c r="E558" s="414"/>
      <c r="F558" s="414"/>
      <c r="G558" s="414"/>
      <c r="H558" s="414"/>
      <c r="I558" s="414"/>
      <c r="J558" s="414"/>
      <c r="K558" s="414"/>
      <c r="L558" s="414"/>
      <c r="M558" s="414"/>
      <c r="N558" s="414"/>
      <c r="O558" s="414"/>
      <c r="P558" s="414"/>
    </row>
    <row r="559" spans="2:16" x14ac:dyDescent="0.3">
      <c r="B559" s="414"/>
      <c r="C559" s="414"/>
      <c r="D559" s="414"/>
      <c r="E559" s="414"/>
      <c r="F559" s="414"/>
      <c r="G559" s="414"/>
      <c r="H559" s="414"/>
      <c r="I559" s="414"/>
      <c r="J559" s="414"/>
      <c r="K559" s="414"/>
      <c r="L559" s="414"/>
      <c r="M559" s="414"/>
      <c r="N559" s="414"/>
      <c r="O559" s="414"/>
      <c r="P559" s="414"/>
    </row>
    <row r="560" spans="2:16" x14ac:dyDescent="0.3">
      <c r="B560" s="414"/>
      <c r="C560" s="414"/>
      <c r="D560" s="414"/>
      <c r="E560" s="414"/>
      <c r="F560" s="414"/>
      <c r="G560" s="414"/>
      <c r="H560" s="414"/>
      <c r="I560" s="414"/>
      <c r="J560" s="414"/>
      <c r="K560" s="414"/>
      <c r="L560" s="414"/>
      <c r="M560" s="414"/>
      <c r="N560" s="414"/>
      <c r="O560" s="414"/>
      <c r="P560" s="414"/>
    </row>
    <row r="561" spans="2:16" x14ac:dyDescent="0.3">
      <c r="B561" s="414"/>
      <c r="C561" s="414"/>
      <c r="D561" s="414"/>
      <c r="E561" s="414"/>
      <c r="F561" s="414"/>
      <c r="G561" s="414"/>
      <c r="H561" s="414"/>
      <c r="I561" s="414"/>
      <c r="J561" s="414"/>
      <c r="K561" s="414"/>
      <c r="L561" s="414"/>
      <c r="M561" s="414"/>
      <c r="N561" s="414"/>
      <c r="O561" s="414"/>
      <c r="P561" s="414"/>
    </row>
    <row r="562" spans="2:16" x14ac:dyDescent="0.3">
      <c r="B562" s="414"/>
      <c r="C562" s="414"/>
      <c r="D562" s="414"/>
      <c r="E562" s="414"/>
      <c r="F562" s="414"/>
      <c r="G562" s="414"/>
      <c r="H562" s="414"/>
      <c r="I562" s="414"/>
      <c r="J562" s="414"/>
      <c r="K562" s="414"/>
      <c r="L562" s="414"/>
      <c r="M562" s="414"/>
      <c r="N562" s="414"/>
      <c r="O562" s="414"/>
      <c r="P562" s="414"/>
    </row>
    <row r="563" spans="2:16" x14ac:dyDescent="0.3">
      <c r="B563" s="414"/>
      <c r="C563" s="414"/>
      <c r="D563" s="414"/>
      <c r="E563" s="414"/>
      <c r="F563" s="414"/>
      <c r="G563" s="414"/>
      <c r="H563" s="414"/>
      <c r="I563" s="414"/>
      <c r="J563" s="414"/>
      <c r="K563" s="414"/>
      <c r="L563" s="414"/>
      <c r="M563" s="414"/>
      <c r="N563" s="414"/>
      <c r="O563" s="414"/>
      <c r="P563" s="414"/>
    </row>
    <row r="564" spans="2:16" x14ac:dyDescent="0.3">
      <c r="B564" s="414"/>
      <c r="C564" s="414"/>
      <c r="D564" s="414"/>
      <c r="E564" s="414"/>
      <c r="F564" s="414"/>
      <c r="G564" s="414"/>
      <c r="H564" s="414"/>
      <c r="I564" s="414"/>
      <c r="J564" s="414"/>
      <c r="K564" s="414"/>
      <c r="L564" s="414"/>
      <c r="M564" s="414"/>
      <c r="N564" s="414"/>
      <c r="O564" s="414"/>
      <c r="P564" s="414"/>
    </row>
    <row r="565" spans="2:16" x14ac:dyDescent="0.3">
      <c r="B565" s="414"/>
      <c r="C565" s="414"/>
      <c r="D565" s="414"/>
      <c r="E565" s="414"/>
      <c r="F565" s="414"/>
      <c r="G565" s="414"/>
      <c r="H565" s="414"/>
      <c r="I565" s="414"/>
      <c r="J565" s="414"/>
      <c r="K565" s="414"/>
      <c r="L565" s="414"/>
      <c r="M565" s="414"/>
      <c r="N565" s="414"/>
      <c r="O565" s="414"/>
      <c r="P565" s="414"/>
    </row>
    <row r="566" spans="2:16" x14ac:dyDescent="0.3">
      <c r="B566" s="414"/>
      <c r="C566" s="414"/>
      <c r="D566" s="414"/>
      <c r="E566" s="414"/>
      <c r="F566" s="414"/>
      <c r="G566" s="414"/>
      <c r="H566" s="414"/>
      <c r="I566" s="414"/>
      <c r="J566" s="414"/>
      <c r="K566" s="414"/>
      <c r="L566" s="414"/>
      <c r="M566" s="414"/>
      <c r="N566" s="414"/>
      <c r="O566" s="414"/>
      <c r="P566" s="414"/>
    </row>
    <row r="567" spans="2:16" x14ac:dyDescent="0.3">
      <c r="B567" s="414"/>
      <c r="C567" s="414"/>
      <c r="D567" s="414"/>
      <c r="E567" s="414"/>
      <c r="F567" s="414"/>
      <c r="G567" s="414"/>
      <c r="H567" s="414"/>
      <c r="I567" s="414"/>
      <c r="J567" s="414"/>
      <c r="K567" s="414"/>
      <c r="L567" s="414"/>
      <c r="M567" s="414"/>
      <c r="N567" s="414"/>
      <c r="O567" s="414"/>
      <c r="P567" s="414"/>
    </row>
    <row r="568" spans="2:16" x14ac:dyDescent="0.3">
      <c r="B568" s="414"/>
      <c r="C568" s="414"/>
      <c r="D568" s="414"/>
      <c r="E568" s="414"/>
      <c r="F568" s="414"/>
      <c r="G568" s="414"/>
      <c r="H568" s="414"/>
      <c r="I568" s="414"/>
      <c r="J568" s="414"/>
      <c r="K568" s="414"/>
      <c r="L568" s="414"/>
      <c r="M568" s="414"/>
      <c r="N568" s="414"/>
      <c r="O568" s="414"/>
      <c r="P568" s="414"/>
    </row>
    <row r="569" spans="2:16" x14ac:dyDescent="0.3">
      <c r="B569" s="414"/>
      <c r="C569" s="414"/>
      <c r="D569" s="414"/>
      <c r="E569" s="414"/>
      <c r="F569" s="414"/>
      <c r="G569" s="414"/>
      <c r="H569" s="414"/>
      <c r="I569" s="414"/>
      <c r="J569" s="414"/>
      <c r="K569" s="414"/>
      <c r="L569" s="414"/>
      <c r="M569" s="414"/>
      <c r="N569" s="414"/>
      <c r="O569" s="414"/>
      <c r="P569" s="414"/>
    </row>
    <row r="570" spans="2:16" x14ac:dyDescent="0.3">
      <c r="B570" s="414"/>
      <c r="C570" s="414"/>
      <c r="D570" s="414"/>
      <c r="E570" s="414"/>
      <c r="F570" s="414"/>
      <c r="G570" s="414"/>
      <c r="H570" s="414"/>
      <c r="I570" s="414"/>
      <c r="J570" s="414"/>
      <c r="K570" s="414"/>
      <c r="L570" s="414"/>
      <c r="M570" s="414"/>
      <c r="N570" s="414"/>
      <c r="O570" s="414"/>
      <c r="P570" s="414"/>
    </row>
    <row r="571" spans="2:16" x14ac:dyDescent="0.3">
      <c r="B571" s="414"/>
      <c r="C571" s="414"/>
      <c r="D571" s="414"/>
      <c r="E571" s="414"/>
      <c r="F571" s="414"/>
      <c r="G571" s="414"/>
      <c r="H571" s="414"/>
      <c r="I571" s="414"/>
      <c r="J571" s="414"/>
      <c r="K571" s="414"/>
      <c r="L571" s="414"/>
      <c r="M571" s="414"/>
      <c r="N571" s="414"/>
      <c r="O571" s="414"/>
      <c r="P571" s="414"/>
    </row>
    <row r="572" spans="2:16" x14ac:dyDescent="0.3">
      <c r="B572" s="414"/>
      <c r="C572" s="414"/>
      <c r="D572" s="414"/>
      <c r="E572" s="414"/>
      <c r="F572" s="414"/>
      <c r="G572" s="414"/>
      <c r="H572" s="414"/>
      <c r="I572" s="414"/>
      <c r="J572" s="414"/>
      <c r="K572" s="414"/>
      <c r="L572" s="414"/>
      <c r="M572" s="414"/>
      <c r="N572" s="414"/>
      <c r="O572" s="414"/>
      <c r="P572" s="414"/>
    </row>
    <row r="573" spans="2:16" x14ac:dyDescent="0.3">
      <c r="B573" s="414"/>
      <c r="C573" s="414"/>
      <c r="D573" s="414"/>
      <c r="E573" s="414"/>
      <c r="F573" s="414"/>
      <c r="G573" s="414"/>
      <c r="H573" s="414"/>
      <c r="I573" s="414"/>
      <c r="J573" s="414"/>
      <c r="K573" s="414"/>
      <c r="L573" s="414"/>
      <c r="M573" s="414"/>
      <c r="N573" s="414"/>
      <c r="O573" s="414"/>
      <c r="P573" s="414"/>
    </row>
    <row r="574" spans="2:16" x14ac:dyDescent="0.3">
      <c r="B574" s="414"/>
      <c r="C574" s="414"/>
      <c r="D574" s="414"/>
      <c r="E574" s="414"/>
      <c r="F574" s="414"/>
      <c r="G574" s="414"/>
      <c r="H574" s="414"/>
      <c r="I574" s="414"/>
      <c r="J574" s="414"/>
      <c r="K574" s="414"/>
      <c r="L574" s="414"/>
      <c r="M574" s="414"/>
      <c r="N574" s="414"/>
      <c r="O574" s="414"/>
      <c r="P574" s="414"/>
    </row>
    <row r="575" spans="2:16" x14ac:dyDescent="0.3">
      <c r="B575" s="414"/>
      <c r="C575" s="414"/>
      <c r="D575" s="414"/>
      <c r="E575" s="414"/>
      <c r="F575" s="414"/>
      <c r="G575" s="414"/>
      <c r="H575" s="414"/>
      <c r="I575" s="414"/>
      <c r="J575" s="414"/>
      <c r="K575" s="414"/>
      <c r="L575" s="414"/>
      <c r="M575" s="414"/>
      <c r="N575" s="414"/>
      <c r="O575" s="414"/>
      <c r="P575" s="414"/>
    </row>
    <row r="576" spans="2:16" x14ac:dyDescent="0.3">
      <c r="B576" s="414"/>
      <c r="C576" s="414"/>
      <c r="D576" s="414"/>
      <c r="E576" s="414"/>
      <c r="F576" s="414"/>
      <c r="G576" s="414"/>
      <c r="H576" s="414"/>
      <c r="I576" s="414"/>
      <c r="J576" s="414"/>
      <c r="K576" s="414"/>
      <c r="L576" s="414"/>
      <c r="M576" s="414"/>
      <c r="N576" s="414"/>
      <c r="O576" s="414"/>
      <c r="P576" s="414"/>
    </row>
    <row r="577" spans="2:16" x14ac:dyDescent="0.3">
      <c r="B577" s="414"/>
      <c r="C577" s="414"/>
      <c r="D577" s="414"/>
      <c r="E577" s="414"/>
      <c r="F577" s="414"/>
      <c r="G577" s="414"/>
      <c r="H577" s="414"/>
      <c r="I577" s="414"/>
      <c r="J577" s="414"/>
      <c r="K577" s="414"/>
      <c r="L577" s="414"/>
      <c r="M577" s="414"/>
      <c r="N577" s="414"/>
      <c r="O577" s="414"/>
      <c r="P577" s="414"/>
    </row>
    <row r="578" spans="2:16" x14ac:dyDescent="0.3">
      <c r="B578" s="414"/>
      <c r="C578" s="414"/>
      <c r="D578" s="414"/>
      <c r="E578" s="414"/>
      <c r="F578" s="414"/>
      <c r="G578" s="414"/>
      <c r="H578" s="414"/>
      <c r="I578" s="414"/>
      <c r="J578" s="414"/>
      <c r="K578" s="414"/>
      <c r="L578" s="414"/>
      <c r="M578" s="414"/>
      <c r="N578" s="414"/>
      <c r="O578" s="414"/>
      <c r="P578" s="414"/>
    </row>
    <row r="579" spans="2:16" x14ac:dyDescent="0.3">
      <c r="B579" s="414"/>
      <c r="C579" s="414"/>
      <c r="D579" s="414"/>
      <c r="E579" s="414"/>
      <c r="F579" s="414"/>
      <c r="G579" s="414"/>
      <c r="H579" s="414"/>
      <c r="I579" s="414"/>
      <c r="J579" s="414"/>
      <c r="K579" s="414"/>
      <c r="L579" s="414"/>
      <c r="M579" s="414"/>
      <c r="N579" s="414"/>
      <c r="O579" s="414"/>
      <c r="P579" s="414"/>
    </row>
    <row r="580" spans="2:16" x14ac:dyDescent="0.3">
      <c r="B580" s="414"/>
      <c r="C580" s="414"/>
      <c r="D580" s="414"/>
      <c r="E580" s="414"/>
      <c r="F580" s="414"/>
      <c r="G580" s="414"/>
      <c r="H580" s="414"/>
      <c r="I580" s="414"/>
      <c r="J580" s="414"/>
      <c r="K580" s="414"/>
      <c r="L580" s="414"/>
      <c r="M580" s="414"/>
      <c r="N580" s="414"/>
      <c r="O580" s="414"/>
      <c r="P580" s="414"/>
    </row>
    <row r="581" spans="2:16" x14ac:dyDescent="0.3">
      <c r="B581" s="414"/>
      <c r="C581" s="414"/>
      <c r="D581" s="414"/>
      <c r="E581" s="414"/>
      <c r="F581" s="414"/>
      <c r="G581" s="414"/>
      <c r="H581" s="414"/>
      <c r="I581" s="414"/>
      <c r="J581" s="414"/>
      <c r="K581" s="414"/>
      <c r="L581" s="414"/>
      <c r="M581" s="414"/>
      <c r="N581" s="414"/>
      <c r="O581" s="414"/>
      <c r="P581" s="414"/>
    </row>
    <row r="582" spans="2:16" x14ac:dyDescent="0.3">
      <c r="B582" s="414"/>
      <c r="C582" s="414"/>
      <c r="D582" s="414"/>
      <c r="E582" s="414"/>
      <c r="F582" s="414"/>
      <c r="G582" s="414"/>
      <c r="H582" s="414"/>
      <c r="I582" s="414"/>
      <c r="J582" s="414"/>
      <c r="K582" s="414"/>
      <c r="L582" s="414"/>
      <c r="M582" s="414"/>
      <c r="N582" s="414"/>
      <c r="O582" s="414"/>
      <c r="P582" s="414"/>
    </row>
    <row r="583" spans="2:16" x14ac:dyDescent="0.3">
      <c r="B583" s="414"/>
      <c r="C583" s="414"/>
      <c r="D583" s="414"/>
      <c r="E583" s="414"/>
      <c r="F583" s="414"/>
      <c r="G583" s="414"/>
      <c r="H583" s="414"/>
      <c r="I583" s="414"/>
      <c r="J583" s="414"/>
      <c r="K583" s="414"/>
      <c r="L583" s="414"/>
      <c r="M583" s="414"/>
      <c r="N583" s="414"/>
      <c r="O583" s="414"/>
      <c r="P583" s="414"/>
    </row>
    <row r="584" spans="2:16" x14ac:dyDescent="0.3">
      <c r="B584" s="414"/>
      <c r="C584" s="414"/>
      <c r="D584" s="414"/>
      <c r="E584" s="414"/>
      <c r="F584" s="414"/>
      <c r="G584" s="414"/>
      <c r="H584" s="414"/>
      <c r="I584" s="414"/>
      <c r="J584" s="414"/>
      <c r="K584" s="414"/>
      <c r="L584" s="414"/>
      <c r="M584" s="414"/>
      <c r="N584" s="414"/>
      <c r="O584" s="414"/>
      <c r="P584" s="414"/>
    </row>
    <row r="585" spans="2:16" x14ac:dyDescent="0.3">
      <c r="B585" s="414"/>
      <c r="C585" s="414"/>
      <c r="D585" s="414"/>
      <c r="E585" s="414"/>
      <c r="F585" s="414"/>
      <c r="G585" s="414"/>
      <c r="H585" s="414"/>
      <c r="I585" s="414"/>
      <c r="J585" s="414"/>
      <c r="K585" s="414"/>
      <c r="L585" s="414"/>
      <c r="M585" s="414"/>
      <c r="N585" s="414"/>
      <c r="O585" s="414"/>
      <c r="P585" s="414"/>
    </row>
    <row r="586" spans="2:16" x14ac:dyDescent="0.3">
      <c r="B586" s="414"/>
      <c r="C586" s="414"/>
      <c r="D586" s="414"/>
      <c r="E586" s="414"/>
      <c r="F586" s="414"/>
      <c r="G586" s="414"/>
      <c r="H586" s="414"/>
      <c r="I586" s="414"/>
      <c r="J586" s="414"/>
      <c r="K586" s="414"/>
      <c r="L586" s="414"/>
      <c r="M586" s="414"/>
      <c r="N586" s="414"/>
      <c r="O586" s="414"/>
      <c r="P586" s="414"/>
    </row>
    <row r="587" spans="2:16" x14ac:dyDescent="0.3">
      <c r="B587" s="414"/>
      <c r="C587" s="414"/>
      <c r="D587" s="414"/>
      <c r="E587" s="414"/>
      <c r="F587" s="414"/>
      <c r="G587" s="414"/>
      <c r="H587" s="414"/>
      <c r="I587" s="414"/>
      <c r="J587" s="414"/>
      <c r="K587" s="414"/>
      <c r="L587" s="414"/>
      <c r="M587" s="414"/>
      <c r="N587" s="414"/>
      <c r="O587" s="414"/>
      <c r="P587" s="414"/>
    </row>
    <row r="588" spans="2:16" x14ac:dyDescent="0.3">
      <c r="B588" s="414"/>
      <c r="C588" s="414"/>
      <c r="D588" s="414"/>
      <c r="E588" s="414"/>
      <c r="F588" s="414"/>
      <c r="G588" s="414"/>
      <c r="H588" s="414"/>
      <c r="I588" s="414"/>
      <c r="J588" s="414"/>
      <c r="K588" s="414"/>
      <c r="L588" s="414"/>
      <c r="M588" s="414"/>
      <c r="N588" s="414"/>
      <c r="O588" s="414"/>
      <c r="P588" s="414"/>
    </row>
    <row r="589" spans="2:16" x14ac:dyDescent="0.3">
      <c r="B589" s="414"/>
      <c r="C589" s="414"/>
      <c r="D589" s="414"/>
      <c r="E589" s="414"/>
      <c r="F589" s="414"/>
      <c r="G589" s="414"/>
      <c r="H589" s="414"/>
      <c r="I589" s="414"/>
      <c r="J589" s="414"/>
      <c r="K589" s="414"/>
      <c r="L589" s="414"/>
      <c r="M589" s="414"/>
      <c r="N589" s="414"/>
      <c r="O589" s="414"/>
      <c r="P589" s="414"/>
    </row>
    <row r="590" spans="2:16" x14ac:dyDescent="0.3">
      <c r="B590" s="414"/>
      <c r="C590" s="414"/>
      <c r="D590" s="414"/>
      <c r="E590" s="414"/>
      <c r="F590" s="414"/>
      <c r="G590" s="414"/>
      <c r="H590" s="414"/>
      <c r="I590" s="414"/>
      <c r="J590" s="414"/>
      <c r="K590" s="414"/>
      <c r="L590" s="414"/>
      <c r="M590" s="414"/>
      <c r="N590" s="414"/>
      <c r="O590" s="414"/>
      <c r="P590" s="414"/>
    </row>
    <row r="591" spans="2:16" x14ac:dyDescent="0.3">
      <c r="B591" s="414"/>
      <c r="C591" s="414"/>
      <c r="D591" s="414"/>
      <c r="E591" s="414"/>
      <c r="F591" s="414"/>
      <c r="G591" s="414"/>
      <c r="H591" s="414"/>
      <c r="I591" s="414"/>
      <c r="J591" s="414"/>
      <c r="K591" s="414"/>
      <c r="L591" s="414"/>
      <c r="M591" s="414"/>
      <c r="N591" s="414"/>
      <c r="O591" s="414"/>
      <c r="P591" s="414"/>
    </row>
    <row r="592" spans="2:16" x14ac:dyDescent="0.3">
      <c r="B592" s="414"/>
      <c r="C592" s="414"/>
      <c r="D592" s="414"/>
      <c r="E592" s="414"/>
      <c r="F592" s="414"/>
      <c r="G592" s="414"/>
      <c r="H592" s="414"/>
      <c r="I592" s="414"/>
      <c r="J592" s="414"/>
      <c r="K592" s="414"/>
      <c r="L592" s="414"/>
      <c r="M592" s="414"/>
      <c r="N592" s="414"/>
      <c r="O592" s="414"/>
      <c r="P592" s="414"/>
    </row>
    <row r="593" spans="2:16" x14ac:dyDescent="0.3">
      <c r="B593" s="414"/>
      <c r="C593" s="414"/>
      <c r="D593" s="414"/>
      <c r="E593" s="414"/>
      <c r="F593" s="414"/>
      <c r="G593" s="414"/>
      <c r="H593" s="414"/>
      <c r="I593" s="414"/>
      <c r="J593" s="414"/>
      <c r="K593" s="414"/>
      <c r="L593" s="414"/>
      <c r="M593" s="414"/>
      <c r="N593" s="414"/>
      <c r="O593" s="414"/>
      <c r="P593" s="414"/>
    </row>
    <row r="594" spans="2:16" x14ac:dyDescent="0.3">
      <c r="B594" s="414"/>
      <c r="C594" s="414"/>
      <c r="D594" s="414"/>
      <c r="E594" s="414"/>
      <c r="F594" s="414"/>
      <c r="G594" s="414"/>
      <c r="H594" s="414"/>
      <c r="I594" s="414"/>
      <c r="J594" s="414"/>
      <c r="K594" s="414"/>
      <c r="L594" s="414"/>
      <c r="M594" s="414"/>
      <c r="N594" s="414"/>
      <c r="O594" s="414"/>
      <c r="P594" s="414"/>
    </row>
    <row r="595" spans="2:16" x14ac:dyDescent="0.3">
      <c r="B595" s="414"/>
      <c r="C595" s="414"/>
      <c r="D595" s="414"/>
      <c r="E595" s="414"/>
      <c r="F595" s="414"/>
      <c r="G595" s="414"/>
      <c r="H595" s="414"/>
      <c r="I595" s="414"/>
      <c r="J595" s="414"/>
      <c r="K595" s="414"/>
      <c r="L595" s="414"/>
      <c r="M595" s="414"/>
      <c r="N595" s="414"/>
      <c r="O595" s="414"/>
      <c r="P595" s="414"/>
    </row>
    <row r="596" spans="2:16" x14ac:dyDescent="0.3">
      <c r="B596" s="414"/>
      <c r="C596" s="414"/>
      <c r="D596" s="414"/>
      <c r="E596" s="414"/>
      <c r="F596" s="414"/>
      <c r="G596" s="414"/>
      <c r="H596" s="414"/>
      <c r="I596" s="414"/>
      <c r="J596" s="414"/>
      <c r="K596" s="414"/>
      <c r="L596" s="414"/>
      <c r="M596" s="414"/>
      <c r="N596" s="414"/>
      <c r="O596" s="414"/>
      <c r="P596" s="414"/>
    </row>
    <row r="597" spans="2:16" x14ac:dyDescent="0.3">
      <c r="B597" s="414"/>
      <c r="C597" s="414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  <c r="N597" s="414"/>
      <c r="O597" s="414"/>
      <c r="P597" s="414"/>
    </row>
    <row r="598" spans="2:16" x14ac:dyDescent="0.3">
      <c r="B598" s="414"/>
      <c r="C598" s="414"/>
      <c r="D598" s="414"/>
      <c r="E598" s="414"/>
      <c r="F598" s="414"/>
      <c r="G598" s="414"/>
      <c r="H598" s="414"/>
      <c r="I598" s="414"/>
      <c r="J598" s="414"/>
      <c r="K598" s="414"/>
      <c r="L598" s="414"/>
      <c r="M598" s="414"/>
      <c r="N598" s="414"/>
      <c r="O598" s="414"/>
      <c r="P598" s="414"/>
    </row>
    <row r="599" spans="2:16" x14ac:dyDescent="0.3">
      <c r="B599" s="414"/>
      <c r="C599" s="414"/>
      <c r="D599" s="414"/>
      <c r="E599" s="414"/>
      <c r="F599" s="414"/>
      <c r="G599" s="414"/>
      <c r="H599" s="414"/>
      <c r="I599" s="414"/>
      <c r="J599" s="414"/>
      <c r="K599" s="414"/>
      <c r="L599" s="414"/>
      <c r="M599" s="414"/>
      <c r="N599" s="414"/>
      <c r="O599" s="414"/>
      <c r="P599" s="414"/>
    </row>
    <row r="600" spans="2:16" x14ac:dyDescent="0.3">
      <c r="B600" s="414"/>
      <c r="C600" s="414"/>
      <c r="D600" s="414"/>
      <c r="E600" s="414"/>
      <c r="F600" s="414"/>
      <c r="G600" s="414"/>
      <c r="H600" s="414"/>
      <c r="I600" s="414"/>
      <c r="J600" s="414"/>
      <c r="K600" s="414"/>
      <c r="L600" s="414"/>
      <c r="M600" s="414"/>
      <c r="N600" s="414"/>
      <c r="O600" s="414"/>
      <c r="P600" s="414"/>
    </row>
    <row r="601" spans="2:16" x14ac:dyDescent="0.3">
      <c r="B601" s="414"/>
      <c r="C601" s="414"/>
      <c r="D601" s="414"/>
      <c r="E601" s="414"/>
      <c r="F601" s="414"/>
      <c r="G601" s="414"/>
      <c r="H601" s="414"/>
      <c r="I601" s="414"/>
      <c r="J601" s="414"/>
      <c r="K601" s="414"/>
      <c r="L601" s="414"/>
      <c r="M601" s="414"/>
      <c r="N601" s="414"/>
      <c r="O601" s="414"/>
      <c r="P601" s="414"/>
    </row>
    <row r="602" spans="2:16" x14ac:dyDescent="0.3">
      <c r="B602" s="414"/>
      <c r="C602" s="414"/>
      <c r="D602" s="414"/>
      <c r="E602" s="414"/>
      <c r="F602" s="414"/>
      <c r="G602" s="414"/>
      <c r="H602" s="414"/>
      <c r="I602" s="414"/>
      <c r="J602" s="414"/>
      <c r="K602" s="414"/>
      <c r="L602" s="414"/>
      <c r="M602" s="414"/>
      <c r="N602" s="414"/>
      <c r="O602" s="414"/>
      <c r="P602" s="414"/>
    </row>
    <row r="603" spans="2:16" x14ac:dyDescent="0.3">
      <c r="B603" s="414"/>
      <c r="C603" s="414"/>
      <c r="D603" s="414"/>
      <c r="E603" s="414"/>
      <c r="F603" s="414"/>
      <c r="G603" s="414"/>
      <c r="H603" s="414"/>
      <c r="I603" s="414"/>
      <c r="J603" s="414"/>
      <c r="K603" s="414"/>
      <c r="L603" s="414"/>
      <c r="M603" s="414"/>
      <c r="N603" s="414"/>
      <c r="O603" s="414"/>
      <c r="P603" s="414"/>
    </row>
    <row r="604" spans="2:16" x14ac:dyDescent="0.3">
      <c r="B604" s="414"/>
      <c r="C604" s="414"/>
      <c r="D604" s="414"/>
      <c r="E604" s="414"/>
      <c r="F604" s="414"/>
      <c r="G604" s="414"/>
      <c r="H604" s="414"/>
      <c r="I604" s="414"/>
      <c r="J604" s="414"/>
      <c r="K604" s="414"/>
      <c r="L604" s="414"/>
      <c r="M604" s="414"/>
      <c r="N604" s="414"/>
      <c r="O604" s="414"/>
      <c r="P604" s="414"/>
    </row>
    <row r="605" spans="2:16" x14ac:dyDescent="0.3">
      <c r="B605" s="414"/>
      <c r="C605" s="414"/>
      <c r="D605" s="414"/>
      <c r="E605" s="414"/>
      <c r="F605" s="414"/>
      <c r="G605" s="414"/>
      <c r="H605" s="414"/>
      <c r="I605" s="414"/>
      <c r="J605" s="414"/>
      <c r="K605" s="414"/>
      <c r="L605" s="414"/>
      <c r="M605" s="414"/>
      <c r="N605" s="414"/>
      <c r="O605" s="414"/>
      <c r="P605" s="414"/>
    </row>
    <row r="606" spans="2:16" x14ac:dyDescent="0.3">
      <c r="B606" s="414"/>
      <c r="C606" s="414"/>
      <c r="D606" s="414"/>
      <c r="E606" s="414"/>
      <c r="F606" s="414"/>
      <c r="G606" s="414"/>
      <c r="H606" s="414"/>
      <c r="I606" s="414"/>
      <c r="J606" s="414"/>
      <c r="K606" s="414"/>
      <c r="L606" s="414"/>
      <c r="M606" s="414"/>
      <c r="N606" s="414"/>
      <c r="O606" s="414"/>
      <c r="P606" s="414"/>
    </row>
    <row r="607" spans="2:16" x14ac:dyDescent="0.3">
      <c r="B607" s="414"/>
      <c r="C607" s="414"/>
      <c r="D607" s="414"/>
      <c r="E607" s="414"/>
      <c r="F607" s="414"/>
      <c r="G607" s="414"/>
      <c r="H607" s="414"/>
      <c r="I607" s="414"/>
      <c r="J607" s="414"/>
      <c r="K607" s="414"/>
      <c r="L607" s="414"/>
      <c r="M607" s="414"/>
      <c r="N607" s="414"/>
      <c r="O607" s="414"/>
      <c r="P607" s="414"/>
    </row>
    <row r="608" spans="2:16" x14ac:dyDescent="0.3">
      <c r="B608" s="414"/>
      <c r="C608" s="414"/>
      <c r="D608" s="414"/>
      <c r="E608" s="414"/>
      <c r="F608" s="414"/>
      <c r="G608" s="414"/>
      <c r="H608" s="414"/>
      <c r="I608" s="414"/>
      <c r="J608" s="414"/>
      <c r="K608" s="414"/>
      <c r="L608" s="414"/>
      <c r="M608" s="414"/>
      <c r="N608" s="414"/>
      <c r="O608" s="414"/>
      <c r="P608" s="414"/>
    </row>
    <row r="609" spans="2:16" x14ac:dyDescent="0.3">
      <c r="B609" s="414"/>
      <c r="C609" s="414"/>
      <c r="D609" s="414"/>
      <c r="E609" s="414"/>
      <c r="F609" s="414"/>
      <c r="G609" s="414"/>
      <c r="H609" s="414"/>
      <c r="I609" s="414"/>
      <c r="J609" s="414"/>
      <c r="K609" s="414"/>
      <c r="L609" s="414"/>
      <c r="M609" s="414"/>
      <c r="N609" s="414"/>
      <c r="O609" s="414"/>
      <c r="P609" s="414"/>
    </row>
    <row r="610" spans="2:16" x14ac:dyDescent="0.3">
      <c r="B610" s="414"/>
      <c r="C610" s="414"/>
      <c r="D610" s="414"/>
      <c r="E610" s="414"/>
      <c r="F610" s="414"/>
      <c r="G610" s="414"/>
      <c r="H610" s="414"/>
      <c r="I610" s="414"/>
      <c r="J610" s="414"/>
      <c r="K610" s="414"/>
      <c r="L610" s="414"/>
      <c r="M610" s="414"/>
      <c r="N610" s="414"/>
      <c r="O610" s="414"/>
      <c r="P610" s="414"/>
    </row>
    <row r="611" spans="2:16" x14ac:dyDescent="0.3">
      <c r="B611" s="414"/>
      <c r="C611" s="414"/>
      <c r="D611" s="414"/>
      <c r="E611" s="414"/>
      <c r="F611" s="414"/>
      <c r="G611" s="414"/>
      <c r="H611" s="414"/>
      <c r="I611" s="414"/>
      <c r="J611" s="414"/>
      <c r="K611" s="414"/>
      <c r="L611" s="414"/>
      <c r="M611" s="414"/>
      <c r="N611" s="414"/>
      <c r="O611" s="414"/>
      <c r="P611" s="414"/>
    </row>
    <row r="612" spans="2:16" x14ac:dyDescent="0.3">
      <c r="B612" s="414"/>
      <c r="C612" s="414"/>
      <c r="D612" s="414"/>
      <c r="E612" s="414"/>
      <c r="F612" s="414"/>
      <c r="G612" s="414"/>
      <c r="H612" s="414"/>
      <c r="I612" s="414"/>
      <c r="J612" s="414"/>
      <c r="K612" s="414"/>
      <c r="L612" s="414"/>
      <c r="M612" s="414"/>
      <c r="N612" s="414"/>
      <c r="O612" s="414"/>
      <c r="P612" s="414"/>
    </row>
    <row r="613" spans="2:16" x14ac:dyDescent="0.3">
      <c r="B613" s="414"/>
      <c r="C613" s="414"/>
      <c r="D613" s="414"/>
      <c r="E613" s="414"/>
      <c r="F613" s="414"/>
      <c r="G613" s="414"/>
      <c r="H613" s="414"/>
      <c r="I613" s="414"/>
      <c r="J613" s="414"/>
      <c r="K613" s="414"/>
      <c r="L613" s="414"/>
      <c r="M613" s="414"/>
      <c r="N613" s="414"/>
      <c r="O613" s="414"/>
      <c r="P613" s="414"/>
    </row>
    <row r="614" spans="2:16" x14ac:dyDescent="0.3">
      <c r="B614" s="414"/>
      <c r="C614" s="414"/>
      <c r="D614" s="414"/>
      <c r="E614" s="414"/>
      <c r="F614" s="414"/>
      <c r="G614" s="414"/>
      <c r="H614" s="414"/>
      <c r="I614" s="414"/>
      <c r="J614" s="414"/>
      <c r="K614" s="414"/>
      <c r="L614" s="414"/>
      <c r="M614" s="414"/>
      <c r="N614" s="414"/>
      <c r="O614" s="414"/>
      <c r="P614" s="414"/>
    </row>
    <row r="615" spans="2:16" x14ac:dyDescent="0.3">
      <c r="B615" s="414"/>
      <c r="C615" s="414"/>
      <c r="D615" s="414"/>
      <c r="E615" s="414"/>
      <c r="F615" s="414"/>
      <c r="G615" s="414"/>
      <c r="H615" s="414"/>
      <c r="I615" s="414"/>
      <c r="J615" s="414"/>
      <c r="K615" s="414"/>
      <c r="L615" s="414"/>
      <c r="M615" s="414"/>
      <c r="N615" s="414"/>
      <c r="O615" s="414"/>
      <c r="P615" s="414"/>
    </row>
    <row r="616" spans="2:16" x14ac:dyDescent="0.3">
      <c r="B616" s="414"/>
      <c r="C616" s="414"/>
      <c r="D616" s="414"/>
      <c r="E616" s="414"/>
      <c r="F616" s="414"/>
      <c r="G616" s="414"/>
      <c r="H616" s="414"/>
      <c r="I616" s="414"/>
      <c r="J616" s="414"/>
      <c r="K616" s="414"/>
      <c r="L616" s="414"/>
      <c r="M616" s="414"/>
      <c r="N616" s="414"/>
      <c r="O616" s="414"/>
      <c r="P616" s="414"/>
    </row>
    <row r="617" spans="2:16" x14ac:dyDescent="0.3">
      <c r="B617" s="414"/>
      <c r="C617" s="414"/>
      <c r="D617" s="414"/>
      <c r="E617" s="414"/>
      <c r="F617" s="414"/>
      <c r="G617" s="414"/>
      <c r="H617" s="414"/>
      <c r="I617" s="414"/>
      <c r="J617" s="414"/>
      <c r="K617" s="414"/>
      <c r="L617" s="414"/>
      <c r="M617" s="414"/>
      <c r="N617" s="414"/>
      <c r="O617" s="414"/>
      <c r="P617" s="414"/>
    </row>
    <row r="618" spans="2:16" x14ac:dyDescent="0.3">
      <c r="B618" s="414"/>
      <c r="C618" s="414"/>
      <c r="D618" s="414"/>
      <c r="E618" s="414"/>
      <c r="F618" s="414"/>
      <c r="G618" s="414"/>
      <c r="H618" s="414"/>
      <c r="I618" s="414"/>
      <c r="J618" s="414"/>
      <c r="K618" s="414"/>
      <c r="L618" s="414"/>
      <c r="M618" s="414"/>
      <c r="N618" s="414"/>
      <c r="O618" s="414"/>
      <c r="P618" s="414"/>
    </row>
    <row r="619" spans="2:16" x14ac:dyDescent="0.3">
      <c r="B619" s="414"/>
      <c r="C619" s="414"/>
      <c r="D619" s="414"/>
      <c r="E619" s="414"/>
      <c r="F619" s="414"/>
      <c r="G619" s="414"/>
      <c r="H619" s="414"/>
      <c r="I619" s="414"/>
      <c r="J619" s="414"/>
      <c r="K619" s="414"/>
      <c r="L619" s="414"/>
      <c r="M619" s="414"/>
      <c r="N619" s="414"/>
      <c r="O619" s="414"/>
      <c r="P619" s="414"/>
    </row>
    <row r="620" spans="2:16" x14ac:dyDescent="0.3">
      <c r="B620" s="414"/>
      <c r="C620" s="414"/>
      <c r="D620" s="414"/>
      <c r="E620" s="414"/>
      <c r="F620" s="414"/>
      <c r="G620" s="414"/>
      <c r="H620" s="414"/>
      <c r="I620" s="414"/>
      <c r="J620" s="414"/>
      <c r="K620" s="414"/>
      <c r="L620" s="414"/>
      <c r="M620" s="414"/>
      <c r="N620" s="414"/>
      <c r="O620" s="414"/>
      <c r="P620" s="414"/>
    </row>
    <row r="621" spans="2:16" x14ac:dyDescent="0.3">
      <c r="B621" s="414"/>
      <c r="C621" s="414"/>
      <c r="D621" s="414"/>
      <c r="E621" s="414"/>
      <c r="F621" s="414"/>
      <c r="G621" s="414"/>
      <c r="H621" s="414"/>
      <c r="I621" s="414"/>
      <c r="J621" s="414"/>
      <c r="K621" s="414"/>
      <c r="L621" s="414"/>
      <c r="M621" s="414"/>
      <c r="N621" s="414"/>
      <c r="O621" s="414"/>
      <c r="P621" s="414"/>
    </row>
    <row r="622" spans="2:16" x14ac:dyDescent="0.3">
      <c r="B622" s="414"/>
      <c r="C622" s="414"/>
      <c r="D622" s="414"/>
      <c r="E622" s="414"/>
      <c r="F622" s="414"/>
      <c r="G622" s="414"/>
      <c r="H622" s="414"/>
      <c r="I622" s="414"/>
      <c r="J622" s="414"/>
      <c r="K622" s="414"/>
      <c r="L622" s="414"/>
      <c r="M622" s="414"/>
      <c r="N622" s="414"/>
      <c r="O622" s="414"/>
      <c r="P622" s="414"/>
    </row>
    <row r="623" spans="2:16" x14ac:dyDescent="0.3">
      <c r="B623" s="414"/>
      <c r="C623" s="414"/>
      <c r="D623" s="414"/>
      <c r="E623" s="414"/>
      <c r="F623" s="414"/>
      <c r="G623" s="414"/>
      <c r="H623" s="414"/>
      <c r="I623" s="414"/>
      <c r="J623" s="414"/>
      <c r="K623" s="414"/>
      <c r="L623" s="414"/>
      <c r="M623" s="414"/>
      <c r="N623" s="414"/>
      <c r="O623" s="414"/>
      <c r="P623" s="414"/>
    </row>
    <row r="624" spans="2:16" x14ac:dyDescent="0.3">
      <c r="B624" s="414"/>
      <c r="C624" s="414"/>
      <c r="D624" s="414"/>
      <c r="E624" s="414"/>
      <c r="F624" s="414"/>
      <c r="G624" s="414"/>
      <c r="H624" s="414"/>
      <c r="I624" s="414"/>
      <c r="J624" s="414"/>
      <c r="K624" s="414"/>
      <c r="L624" s="414"/>
      <c r="M624" s="414"/>
      <c r="N624" s="414"/>
      <c r="O624" s="414"/>
      <c r="P624" s="414"/>
    </row>
    <row r="625" spans="2:16" x14ac:dyDescent="0.3">
      <c r="B625" s="414"/>
      <c r="C625" s="414"/>
      <c r="D625" s="414"/>
      <c r="E625" s="414"/>
      <c r="F625" s="414"/>
      <c r="G625" s="414"/>
      <c r="H625" s="414"/>
      <c r="I625" s="414"/>
      <c r="J625" s="414"/>
      <c r="K625" s="414"/>
      <c r="L625" s="414"/>
      <c r="M625" s="414"/>
      <c r="N625" s="414"/>
      <c r="O625" s="414"/>
      <c r="P625" s="414"/>
    </row>
    <row r="626" spans="2:16" x14ac:dyDescent="0.3">
      <c r="B626" s="414"/>
      <c r="C626" s="414"/>
      <c r="D626" s="414"/>
      <c r="E626" s="414"/>
      <c r="F626" s="414"/>
      <c r="G626" s="414"/>
      <c r="H626" s="414"/>
      <c r="I626" s="414"/>
      <c r="J626" s="414"/>
      <c r="K626" s="414"/>
      <c r="L626" s="414"/>
      <c r="M626" s="414"/>
      <c r="N626" s="414"/>
      <c r="O626" s="414"/>
      <c r="P626" s="414"/>
    </row>
    <row r="627" spans="2:16" x14ac:dyDescent="0.3">
      <c r="B627" s="414"/>
      <c r="C627" s="414"/>
      <c r="D627" s="414"/>
      <c r="E627" s="414"/>
      <c r="F627" s="414"/>
      <c r="G627" s="414"/>
      <c r="H627" s="414"/>
      <c r="I627" s="414"/>
      <c r="J627" s="414"/>
      <c r="K627" s="414"/>
      <c r="L627" s="414"/>
      <c r="M627" s="414"/>
      <c r="N627" s="414"/>
      <c r="O627" s="414"/>
      <c r="P627" s="414"/>
    </row>
    <row r="628" spans="2:16" x14ac:dyDescent="0.3">
      <c r="B628" s="414"/>
      <c r="C628" s="414"/>
      <c r="D628" s="414"/>
      <c r="E628" s="414"/>
      <c r="F628" s="414"/>
      <c r="G628" s="414"/>
      <c r="H628" s="414"/>
      <c r="I628" s="414"/>
      <c r="J628" s="414"/>
      <c r="K628" s="414"/>
      <c r="L628" s="414"/>
      <c r="M628" s="414"/>
      <c r="N628" s="414"/>
      <c r="O628" s="414"/>
      <c r="P628" s="414"/>
    </row>
    <row r="629" spans="2:16" x14ac:dyDescent="0.3">
      <c r="B629" s="414"/>
      <c r="C629" s="414"/>
      <c r="D629" s="414"/>
      <c r="E629" s="414"/>
      <c r="F629" s="414"/>
      <c r="G629" s="414"/>
      <c r="H629" s="414"/>
      <c r="I629" s="414"/>
      <c r="J629" s="414"/>
      <c r="K629" s="414"/>
      <c r="L629" s="414"/>
      <c r="M629" s="414"/>
      <c r="N629" s="414"/>
      <c r="O629" s="414"/>
      <c r="P629" s="414"/>
    </row>
    <row r="630" spans="2:16" x14ac:dyDescent="0.3">
      <c r="B630" s="414"/>
      <c r="C630" s="414"/>
      <c r="D630" s="414"/>
      <c r="E630" s="414"/>
      <c r="F630" s="414"/>
      <c r="G630" s="414"/>
      <c r="H630" s="414"/>
      <c r="I630" s="414"/>
      <c r="J630" s="414"/>
      <c r="K630" s="414"/>
      <c r="L630" s="414"/>
      <c r="M630" s="414"/>
      <c r="N630" s="414"/>
      <c r="O630" s="414"/>
      <c r="P630" s="414"/>
    </row>
    <row r="631" spans="2:16" x14ac:dyDescent="0.3">
      <c r="B631" s="414"/>
      <c r="C631" s="414"/>
      <c r="D631" s="414"/>
      <c r="E631" s="414"/>
      <c r="F631" s="414"/>
      <c r="G631" s="414"/>
      <c r="H631" s="414"/>
      <c r="I631" s="414"/>
      <c r="J631" s="414"/>
      <c r="K631" s="414"/>
      <c r="L631" s="414"/>
      <c r="M631" s="414"/>
      <c r="N631" s="414"/>
      <c r="O631" s="414"/>
      <c r="P631" s="414"/>
    </row>
    <row r="632" spans="2:16" x14ac:dyDescent="0.3">
      <c r="B632" s="414"/>
      <c r="C632" s="414"/>
      <c r="D632" s="414"/>
      <c r="E632" s="414"/>
      <c r="F632" s="414"/>
      <c r="G632" s="414"/>
      <c r="H632" s="414"/>
      <c r="I632" s="414"/>
      <c r="J632" s="414"/>
      <c r="K632" s="414"/>
      <c r="L632" s="414"/>
      <c r="M632" s="414"/>
      <c r="N632" s="414"/>
      <c r="O632" s="414"/>
      <c r="P632" s="414"/>
    </row>
    <row r="633" spans="2:16" x14ac:dyDescent="0.3">
      <c r="B633" s="414"/>
      <c r="C633" s="414"/>
      <c r="D633" s="414"/>
      <c r="E633" s="414"/>
      <c r="F633" s="414"/>
      <c r="G633" s="414"/>
      <c r="H633" s="414"/>
      <c r="I633" s="414"/>
      <c r="J633" s="414"/>
      <c r="K633" s="414"/>
      <c r="L633" s="414"/>
      <c r="M633" s="414"/>
      <c r="N633" s="414"/>
      <c r="O633" s="414"/>
      <c r="P633" s="414"/>
    </row>
    <row r="634" spans="2:16" x14ac:dyDescent="0.3">
      <c r="B634" s="414"/>
      <c r="C634" s="414"/>
      <c r="D634" s="414"/>
      <c r="E634" s="414"/>
      <c r="F634" s="414"/>
      <c r="G634" s="414"/>
      <c r="H634" s="414"/>
      <c r="I634" s="414"/>
      <c r="J634" s="414"/>
      <c r="K634" s="414"/>
      <c r="L634" s="414"/>
      <c r="M634" s="414"/>
      <c r="N634" s="414"/>
      <c r="O634" s="414"/>
      <c r="P634" s="414"/>
    </row>
    <row r="635" spans="2:16" x14ac:dyDescent="0.3">
      <c r="B635" s="414"/>
      <c r="C635" s="414"/>
      <c r="D635" s="414"/>
      <c r="E635" s="414"/>
      <c r="F635" s="414"/>
      <c r="G635" s="414"/>
      <c r="H635" s="414"/>
      <c r="I635" s="414"/>
      <c r="J635" s="414"/>
      <c r="K635" s="414"/>
      <c r="L635" s="414"/>
      <c r="M635" s="414"/>
      <c r="N635" s="414"/>
      <c r="O635" s="414"/>
      <c r="P635" s="414"/>
    </row>
    <row r="636" spans="2:16" x14ac:dyDescent="0.3">
      <c r="B636" s="414"/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</row>
    <row r="637" spans="2:16" x14ac:dyDescent="0.3">
      <c r="B637" s="414"/>
      <c r="C637" s="414"/>
      <c r="D637" s="414"/>
      <c r="E637" s="414"/>
      <c r="F637" s="414"/>
      <c r="G637" s="414"/>
      <c r="H637" s="414"/>
      <c r="I637" s="414"/>
      <c r="J637" s="414"/>
      <c r="K637" s="414"/>
      <c r="L637" s="414"/>
      <c r="M637" s="414"/>
      <c r="N637" s="414"/>
      <c r="O637" s="414"/>
      <c r="P637" s="414"/>
    </row>
    <row r="638" spans="2:16" x14ac:dyDescent="0.3">
      <c r="B638" s="414"/>
      <c r="C638" s="414"/>
      <c r="D638" s="414"/>
      <c r="E638" s="414"/>
      <c r="F638" s="414"/>
      <c r="G638" s="414"/>
      <c r="H638" s="414"/>
      <c r="I638" s="414"/>
      <c r="J638" s="414"/>
      <c r="K638" s="414"/>
      <c r="L638" s="414"/>
      <c r="M638" s="414"/>
      <c r="N638" s="414"/>
      <c r="O638" s="414"/>
      <c r="P638" s="414"/>
    </row>
    <row r="639" spans="2:16" x14ac:dyDescent="0.3">
      <c r="B639" s="414"/>
      <c r="C639" s="414"/>
      <c r="D639" s="414"/>
      <c r="E639" s="414"/>
      <c r="F639" s="414"/>
      <c r="G639" s="414"/>
      <c r="H639" s="414"/>
      <c r="I639" s="414"/>
      <c r="J639" s="414"/>
      <c r="K639" s="414"/>
      <c r="L639" s="414"/>
      <c r="M639" s="414"/>
      <c r="N639" s="414"/>
      <c r="O639" s="414"/>
      <c r="P639" s="414"/>
    </row>
    <row r="640" spans="2:16" x14ac:dyDescent="0.3">
      <c r="B640" s="414"/>
      <c r="C640" s="414"/>
      <c r="D640" s="414"/>
      <c r="E640" s="414"/>
      <c r="F640" s="414"/>
      <c r="G640" s="414"/>
      <c r="H640" s="414"/>
      <c r="I640" s="414"/>
      <c r="J640" s="414"/>
      <c r="K640" s="414"/>
      <c r="L640" s="414"/>
      <c r="M640" s="414"/>
      <c r="N640" s="414"/>
      <c r="O640" s="414"/>
      <c r="P640" s="414"/>
    </row>
    <row r="641" spans="2:16" x14ac:dyDescent="0.3">
      <c r="B641" s="414"/>
      <c r="C641" s="414"/>
      <c r="D641" s="414"/>
      <c r="E641" s="414"/>
      <c r="F641" s="414"/>
      <c r="G641" s="414"/>
      <c r="H641" s="414"/>
      <c r="I641" s="414"/>
      <c r="J641" s="414"/>
      <c r="K641" s="414"/>
      <c r="L641" s="414"/>
      <c r="M641" s="414"/>
      <c r="N641" s="414"/>
      <c r="O641" s="414"/>
      <c r="P641" s="414"/>
    </row>
    <row r="642" spans="2:16" x14ac:dyDescent="0.3">
      <c r="B642" s="414"/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</row>
    <row r="643" spans="2:16" x14ac:dyDescent="0.3">
      <c r="B643" s="414"/>
      <c r="C643" s="414"/>
      <c r="D643" s="414"/>
      <c r="E643" s="414"/>
      <c r="F643" s="414"/>
      <c r="G643" s="414"/>
      <c r="H643" s="414"/>
      <c r="I643" s="414"/>
      <c r="J643" s="414"/>
      <c r="K643" s="414"/>
      <c r="L643" s="414"/>
      <c r="M643" s="414"/>
      <c r="N643" s="414"/>
      <c r="O643" s="414"/>
      <c r="P643" s="414"/>
    </row>
    <row r="644" spans="2:16" x14ac:dyDescent="0.3">
      <c r="B644" s="414"/>
      <c r="C644" s="414"/>
      <c r="D644" s="414"/>
      <c r="E644" s="414"/>
      <c r="F644" s="414"/>
      <c r="G644" s="414"/>
      <c r="H644" s="414"/>
      <c r="I644" s="414"/>
      <c r="J644" s="414"/>
      <c r="K644" s="414"/>
      <c r="L644" s="414"/>
      <c r="M644" s="414"/>
      <c r="N644" s="414"/>
      <c r="O644" s="414"/>
      <c r="P644" s="414"/>
    </row>
    <row r="645" spans="2:16" x14ac:dyDescent="0.3">
      <c r="B645" s="414"/>
      <c r="C645" s="414"/>
      <c r="D645" s="414"/>
      <c r="E645" s="414"/>
      <c r="F645" s="414"/>
      <c r="G645" s="414"/>
      <c r="H645" s="414"/>
      <c r="I645" s="414"/>
      <c r="J645" s="414"/>
      <c r="K645" s="414"/>
      <c r="L645" s="414"/>
      <c r="M645" s="414"/>
      <c r="N645" s="414"/>
      <c r="O645" s="414"/>
      <c r="P645" s="414"/>
    </row>
    <row r="646" spans="2:16" x14ac:dyDescent="0.3">
      <c r="B646" s="414"/>
      <c r="C646" s="414"/>
      <c r="D646" s="414"/>
      <c r="E646" s="414"/>
      <c r="F646" s="414"/>
      <c r="G646" s="414"/>
      <c r="H646" s="414"/>
      <c r="I646" s="414"/>
      <c r="J646" s="414"/>
      <c r="K646" s="414"/>
      <c r="L646" s="414"/>
      <c r="M646" s="414"/>
      <c r="N646" s="414"/>
      <c r="O646" s="414"/>
      <c r="P646" s="414"/>
    </row>
    <row r="647" spans="2:16" x14ac:dyDescent="0.3">
      <c r="B647" s="414"/>
      <c r="C647" s="414"/>
      <c r="D647" s="414"/>
      <c r="E647" s="414"/>
      <c r="F647" s="414"/>
      <c r="G647" s="414"/>
      <c r="H647" s="414"/>
      <c r="I647" s="414"/>
      <c r="J647" s="414"/>
      <c r="K647" s="414"/>
      <c r="L647" s="414"/>
      <c r="M647" s="414"/>
      <c r="N647" s="414"/>
      <c r="O647" s="414"/>
      <c r="P647" s="414"/>
    </row>
    <row r="648" spans="2:16" x14ac:dyDescent="0.3">
      <c r="B648" s="414"/>
      <c r="C648" s="414"/>
      <c r="D648" s="414"/>
      <c r="E648" s="414"/>
      <c r="F648" s="414"/>
      <c r="G648" s="414"/>
      <c r="H648" s="414"/>
      <c r="I648" s="414"/>
      <c r="J648" s="414"/>
      <c r="K648" s="414"/>
      <c r="L648" s="414"/>
      <c r="M648" s="414"/>
      <c r="N648" s="414"/>
      <c r="O648" s="414"/>
      <c r="P648" s="414"/>
    </row>
    <row r="649" spans="2:16" x14ac:dyDescent="0.3">
      <c r="B649" s="414"/>
      <c r="C649" s="414"/>
      <c r="D649" s="414"/>
      <c r="E649" s="414"/>
      <c r="F649" s="414"/>
      <c r="G649" s="414"/>
      <c r="H649" s="414"/>
      <c r="I649" s="414"/>
      <c r="J649" s="414"/>
      <c r="K649" s="414"/>
      <c r="L649" s="414"/>
      <c r="M649" s="414"/>
      <c r="N649" s="414"/>
      <c r="O649" s="414"/>
      <c r="P649" s="414"/>
    </row>
    <row r="650" spans="2:16" x14ac:dyDescent="0.3">
      <c r="B650" s="414"/>
      <c r="C650" s="414"/>
      <c r="D650" s="414"/>
      <c r="E650" s="414"/>
      <c r="F650" s="414"/>
      <c r="G650" s="414"/>
      <c r="H650" s="414"/>
      <c r="I650" s="414"/>
      <c r="J650" s="414"/>
      <c r="K650" s="414"/>
      <c r="L650" s="414"/>
      <c r="M650" s="414"/>
      <c r="N650" s="414"/>
      <c r="O650" s="414"/>
      <c r="P650" s="414"/>
    </row>
    <row r="651" spans="2:16" x14ac:dyDescent="0.3">
      <c r="B651" s="414"/>
      <c r="C651" s="414"/>
      <c r="D651" s="414"/>
      <c r="E651" s="414"/>
      <c r="F651" s="414"/>
      <c r="G651" s="414"/>
      <c r="H651" s="414"/>
      <c r="I651" s="414"/>
      <c r="J651" s="414"/>
      <c r="K651" s="414"/>
      <c r="L651" s="414"/>
      <c r="M651" s="414"/>
      <c r="N651" s="414"/>
      <c r="O651" s="414"/>
      <c r="P651" s="414"/>
    </row>
    <row r="652" spans="2:16" x14ac:dyDescent="0.3">
      <c r="B652" s="414"/>
      <c r="C652" s="414"/>
      <c r="D652" s="414"/>
      <c r="E652" s="414"/>
      <c r="F652" s="414"/>
      <c r="G652" s="414"/>
      <c r="H652" s="414"/>
      <c r="I652" s="414"/>
      <c r="J652" s="414"/>
      <c r="K652" s="414"/>
      <c r="L652" s="414"/>
      <c r="M652" s="414"/>
      <c r="N652" s="414"/>
      <c r="O652" s="414"/>
      <c r="P652" s="414"/>
    </row>
    <row r="653" spans="2:16" x14ac:dyDescent="0.3">
      <c r="B653" s="414"/>
      <c r="C653" s="414"/>
      <c r="D653" s="414"/>
      <c r="E653" s="414"/>
      <c r="F653" s="414"/>
      <c r="G653" s="414"/>
      <c r="H653" s="414"/>
      <c r="I653" s="414"/>
      <c r="J653" s="414"/>
      <c r="K653" s="414"/>
      <c r="L653" s="414"/>
      <c r="M653" s="414"/>
      <c r="N653" s="414"/>
      <c r="O653" s="414"/>
      <c r="P653" s="414"/>
    </row>
    <row r="654" spans="2:16" x14ac:dyDescent="0.3">
      <c r="B654" s="414"/>
      <c r="C654" s="414"/>
      <c r="D654" s="414"/>
      <c r="E654" s="414"/>
      <c r="F654" s="414"/>
      <c r="G654" s="414"/>
      <c r="H654" s="414"/>
      <c r="I654" s="414"/>
      <c r="J654" s="414"/>
      <c r="K654" s="414"/>
      <c r="L654" s="414"/>
      <c r="M654" s="414"/>
      <c r="N654" s="414"/>
      <c r="O654" s="414"/>
      <c r="P654" s="414"/>
    </row>
    <row r="655" spans="2:16" x14ac:dyDescent="0.3">
      <c r="B655" s="414"/>
      <c r="C655" s="414"/>
      <c r="D655" s="414"/>
      <c r="E655" s="414"/>
      <c r="F655" s="414"/>
      <c r="G655" s="414"/>
      <c r="H655" s="414"/>
      <c r="I655" s="414"/>
      <c r="J655" s="414"/>
      <c r="K655" s="414"/>
      <c r="L655" s="414"/>
      <c r="M655" s="414"/>
      <c r="N655" s="414"/>
      <c r="O655" s="414"/>
      <c r="P655" s="414"/>
    </row>
    <row r="656" spans="2:16" x14ac:dyDescent="0.3">
      <c r="B656" s="414"/>
      <c r="C656" s="414"/>
      <c r="D656" s="414"/>
      <c r="E656" s="414"/>
      <c r="F656" s="414"/>
      <c r="G656" s="414"/>
      <c r="H656" s="414"/>
      <c r="I656" s="414"/>
      <c r="J656" s="414"/>
      <c r="K656" s="414"/>
      <c r="L656" s="414"/>
      <c r="M656" s="414"/>
      <c r="N656" s="414"/>
      <c r="O656" s="414"/>
      <c r="P656" s="414"/>
    </row>
    <row r="657" spans="2:16" x14ac:dyDescent="0.3">
      <c r="B657" s="414"/>
      <c r="C657" s="414"/>
      <c r="D657" s="414"/>
      <c r="E657" s="414"/>
      <c r="F657" s="414"/>
      <c r="G657" s="414"/>
      <c r="H657" s="414"/>
      <c r="I657" s="414"/>
      <c r="J657" s="414"/>
      <c r="K657" s="414"/>
      <c r="L657" s="414"/>
      <c r="M657" s="414"/>
      <c r="N657" s="414"/>
      <c r="O657" s="414"/>
      <c r="P657" s="414"/>
    </row>
    <row r="658" spans="2:16" x14ac:dyDescent="0.3">
      <c r="B658" s="414"/>
      <c r="C658" s="414"/>
      <c r="D658" s="414"/>
      <c r="E658" s="414"/>
      <c r="F658" s="414"/>
      <c r="G658" s="414"/>
      <c r="H658" s="414"/>
      <c r="I658" s="414"/>
      <c r="J658" s="414"/>
      <c r="K658" s="414"/>
      <c r="L658" s="414"/>
      <c r="M658" s="414"/>
      <c r="N658" s="414"/>
      <c r="O658" s="414"/>
      <c r="P658" s="414"/>
    </row>
    <row r="659" spans="2:16" x14ac:dyDescent="0.3">
      <c r="B659" s="414"/>
      <c r="C659" s="414"/>
      <c r="D659" s="414"/>
      <c r="E659" s="414"/>
      <c r="F659" s="414"/>
      <c r="G659" s="414"/>
      <c r="H659" s="414"/>
      <c r="I659" s="414"/>
      <c r="J659" s="414"/>
      <c r="K659" s="414"/>
      <c r="L659" s="414"/>
      <c r="M659" s="414"/>
      <c r="N659" s="414"/>
      <c r="O659" s="414"/>
      <c r="P659" s="414"/>
    </row>
    <row r="660" spans="2:16" x14ac:dyDescent="0.3">
      <c r="B660" s="414"/>
      <c r="C660" s="414"/>
      <c r="D660" s="414"/>
      <c r="E660" s="414"/>
      <c r="F660" s="414"/>
      <c r="G660" s="414"/>
      <c r="H660" s="414"/>
      <c r="I660" s="414"/>
      <c r="J660" s="414"/>
      <c r="K660" s="414"/>
      <c r="L660" s="414"/>
      <c r="M660" s="414"/>
      <c r="N660" s="414"/>
      <c r="O660" s="414"/>
      <c r="P660" s="414"/>
    </row>
    <row r="661" spans="2:16" x14ac:dyDescent="0.3">
      <c r="B661" s="414"/>
      <c r="C661" s="414"/>
      <c r="D661" s="414"/>
      <c r="E661" s="414"/>
      <c r="F661" s="414"/>
      <c r="G661" s="414"/>
      <c r="H661" s="414"/>
      <c r="I661" s="414"/>
      <c r="J661" s="414"/>
      <c r="K661" s="414"/>
      <c r="L661" s="414"/>
      <c r="M661" s="414"/>
      <c r="N661" s="414"/>
      <c r="O661" s="414"/>
      <c r="P661" s="414"/>
    </row>
    <row r="662" spans="2:16" x14ac:dyDescent="0.3">
      <c r="B662" s="414"/>
      <c r="C662" s="414"/>
      <c r="D662" s="414"/>
      <c r="E662" s="414"/>
      <c r="F662" s="414"/>
      <c r="G662" s="414"/>
      <c r="H662" s="414"/>
      <c r="I662" s="414"/>
      <c r="J662" s="414"/>
      <c r="K662" s="414"/>
      <c r="L662" s="414"/>
      <c r="M662" s="414"/>
      <c r="N662" s="414"/>
      <c r="O662" s="414"/>
      <c r="P662" s="414"/>
    </row>
    <row r="663" spans="2:16" x14ac:dyDescent="0.3">
      <c r="B663" s="414"/>
      <c r="C663" s="414"/>
      <c r="D663" s="414"/>
      <c r="E663" s="414"/>
      <c r="F663" s="414"/>
      <c r="G663" s="414"/>
      <c r="H663" s="414"/>
      <c r="I663" s="414"/>
      <c r="J663" s="414"/>
      <c r="K663" s="414"/>
      <c r="L663" s="414"/>
      <c r="M663" s="414"/>
      <c r="N663" s="414"/>
      <c r="O663" s="414"/>
      <c r="P663" s="414"/>
    </row>
    <row r="664" spans="2:16" x14ac:dyDescent="0.3">
      <c r="B664" s="414"/>
      <c r="C664" s="414"/>
      <c r="D664" s="414"/>
      <c r="E664" s="414"/>
      <c r="F664" s="414"/>
      <c r="G664" s="414"/>
      <c r="H664" s="414"/>
      <c r="I664" s="414"/>
      <c r="J664" s="414"/>
      <c r="K664" s="414"/>
      <c r="L664" s="414"/>
      <c r="M664" s="414"/>
      <c r="N664" s="414"/>
      <c r="O664" s="414"/>
      <c r="P664" s="414"/>
    </row>
    <row r="665" spans="2:16" x14ac:dyDescent="0.3">
      <c r="B665" s="414"/>
      <c r="C665" s="414"/>
      <c r="D665" s="414"/>
      <c r="E665" s="414"/>
      <c r="F665" s="414"/>
      <c r="G665" s="414"/>
      <c r="H665" s="414"/>
      <c r="I665" s="414"/>
      <c r="J665" s="414"/>
      <c r="K665" s="414"/>
      <c r="L665" s="414"/>
      <c r="M665" s="414"/>
      <c r="N665" s="414"/>
      <c r="O665" s="414"/>
      <c r="P665" s="414"/>
    </row>
    <row r="666" spans="2:16" x14ac:dyDescent="0.3">
      <c r="B666" s="414"/>
      <c r="C666" s="414"/>
      <c r="D666" s="414"/>
      <c r="E666" s="414"/>
      <c r="F666" s="414"/>
      <c r="G666" s="414"/>
      <c r="H666" s="414"/>
      <c r="I666" s="414"/>
      <c r="J666" s="414"/>
      <c r="K666" s="414"/>
      <c r="L666" s="414"/>
      <c r="M666" s="414"/>
      <c r="N666" s="414"/>
      <c r="O666" s="414"/>
      <c r="P666" s="414"/>
    </row>
    <row r="667" spans="2:16" x14ac:dyDescent="0.3">
      <c r="B667" s="414"/>
      <c r="C667" s="414"/>
      <c r="D667" s="414"/>
      <c r="E667" s="414"/>
      <c r="F667" s="414"/>
      <c r="G667" s="414"/>
      <c r="H667" s="414"/>
      <c r="I667" s="414"/>
      <c r="J667" s="414"/>
      <c r="K667" s="414"/>
      <c r="L667" s="414"/>
      <c r="M667" s="414"/>
      <c r="N667" s="414"/>
      <c r="O667" s="414"/>
      <c r="P667" s="414"/>
    </row>
    <row r="668" spans="2:16" x14ac:dyDescent="0.3">
      <c r="B668" s="414"/>
      <c r="C668" s="414"/>
      <c r="D668" s="414"/>
      <c r="E668" s="414"/>
      <c r="F668" s="414"/>
      <c r="G668" s="414"/>
      <c r="H668" s="414"/>
      <c r="I668" s="414"/>
      <c r="J668" s="414"/>
      <c r="K668" s="414"/>
      <c r="L668" s="414"/>
      <c r="M668" s="414"/>
      <c r="N668" s="414"/>
      <c r="O668" s="414"/>
      <c r="P668" s="414"/>
    </row>
    <row r="669" spans="2:16" x14ac:dyDescent="0.3">
      <c r="B669" s="414"/>
      <c r="C669" s="414"/>
      <c r="D669" s="414"/>
      <c r="E669" s="414"/>
      <c r="F669" s="414"/>
      <c r="G669" s="414"/>
      <c r="H669" s="414"/>
      <c r="I669" s="414"/>
      <c r="J669" s="414"/>
      <c r="K669" s="414"/>
      <c r="L669" s="414"/>
      <c r="M669" s="414"/>
      <c r="N669" s="414"/>
      <c r="O669" s="414"/>
      <c r="P669" s="414"/>
    </row>
    <row r="670" spans="2:16" x14ac:dyDescent="0.3">
      <c r="B670" s="414"/>
      <c r="C670" s="414"/>
      <c r="D670" s="414"/>
      <c r="E670" s="414"/>
      <c r="F670" s="414"/>
      <c r="G670" s="414"/>
      <c r="H670" s="414"/>
      <c r="I670" s="414"/>
      <c r="J670" s="414"/>
      <c r="K670" s="414"/>
      <c r="L670" s="414"/>
      <c r="M670" s="414"/>
      <c r="N670" s="414"/>
      <c r="O670" s="414"/>
      <c r="P670" s="414"/>
    </row>
    <row r="671" spans="2:16" x14ac:dyDescent="0.3">
      <c r="B671" s="414"/>
      <c r="C671" s="414"/>
      <c r="D671" s="414"/>
      <c r="E671" s="414"/>
      <c r="F671" s="414"/>
      <c r="G671" s="414"/>
      <c r="H671" s="414"/>
      <c r="I671" s="414"/>
      <c r="J671" s="414"/>
      <c r="K671" s="414"/>
      <c r="L671" s="414"/>
      <c r="M671" s="414"/>
      <c r="N671" s="414"/>
      <c r="O671" s="414"/>
      <c r="P671" s="414"/>
    </row>
    <row r="672" spans="2:16" x14ac:dyDescent="0.3">
      <c r="B672" s="414"/>
      <c r="C672" s="414"/>
      <c r="D672" s="414"/>
      <c r="E672" s="414"/>
      <c r="F672" s="414"/>
      <c r="G672" s="414"/>
      <c r="H672" s="414"/>
      <c r="I672" s="414"/>
      <c r="J672" s="414"/>
      <c r="K672" s="414"/>
      <c r="L672" s="414"/>
      <c r="M672" s="414"/>
      <c r="N672" s="414"/>
      <c r="O672" s="414"/>
      <c r="P672" s="414"/>
    </row>
    <row r="673" spans="2:16" x14ac:dyDescent="0.3">
      <c r="B673" s="414"/>
      <c r="C673" s="414"/>
      <c r="D673" s="414"/>
      <c r="E673" s="414"/>
      <c r="F673" s="414"/>
      <c r="G673" s="414"/>
      <c r="H673" s="414"/>
      <c r="I673" s="414"/>
      <c r="J673" s="414"/>
      <c r="K673" s="414"/>
      <c r="L673" s="414"/>
      <c r="M673" s="414"/>
      <c r="N673" s="414"/>
      <c r="O673" s="414"/>
      <c r="P673" s="414"/>
    </row>
    <row r="674" spans="2:16" x14ac:dyDescent="0.3">
      <c r="B674" s="414"/>
      <c r="C674" s="414"/>
      <c r="D674" s="414"/>
      <c r="E674" s="414"/>
      <c r="F674" s="414"/>
      <c r="G674" s="414"/>
      <c r="H674" s="414"/>
      <c r="I674" s="414"/>
      <c r="J674" s="414"/>
      <c r="K674" s="414"/>
      <c r="L674" s="414"/>
      <c r="M674" s="414"/>
      <c r="N674" s="414"/>
      <c r="O674" s="414"/>
      <c r="P674" s="414"/>
    </row>
    <row r="675" spans="2:16" x14ac:dyDescent="0.3">
      <c r="B675" s="414"/>
      <c r="C675" s="414"/>
      <c r="D675" s="414"/>
      <c r="E675" s="414"/>
      <c r="F675" s="414"/>
      <c r="G675" s="414"/>
      <c r="H675" s="414"/>
      <c r="I675" s="414"/>
      <c r="J675" s="414"/>
      <c r="K675" s="414"/>
      <c r="L675" s="414"/>
      <c r="M675" s="414"/>
      <c r="N675" s="414"/>
      <c r="O675" s="414"/>
      <c r="P675" s="414"/>
    </row>
    <row r="676" spans="2:16" x14ac:dyDescent="0.3">
      <c r="B676" s="414"/>
      <c r="C676" s="414"/>
      <c r="D676" s="414"/>
      <c r="E676" s="414"/>
      <c r="F676" s="414"/>
      <c r="G676" s="414"/>
      <c r="H676" s="414"/>
      <c r="I676" s="414"/>
      <c r="J676" s="414"/>
      <c r="K676" s="414"/>
      <c r="L676" s="414"/>
      <c r="M676" s="414"/>
      <c r="N676" s="414"/>
      <c r="O676" s="414"/>
      <c r="P676" s="414"/>
    </row>
    <row r="677" spans="2:16" x14ac:dyDescent="0.3">
      <c r="B677" s="414"/>
      <c r="C677" s="414"/>
      <c r="D677" s="414"/>
      <c r="E677" s="414"/>
      <c r="F677" s="414"/>
      <c r="G677" s="414"/>
      <c r="H677" s="414"/>
      <c r="I677" s="414"/>
      <c r="J677" s="414"/>
      <c r="K677" s="414"/>
      <c r="L677" s="414"/>
      <c r="M677" s="414"/>
      <c r="N677" s="414"/>
      <c r="O677" s="414"/>
      <c r="P677" s="414"/>
    </row>
    <row r="678" spans="2:16" x14ac:dyDescent="0.3">
      <c r="B678" s="414"/>
      <c r="C678" s="414"/>
      <c r="D678" s="414"/>
      <c r="E678" s="414"/>
      <c r="F678" s="414"/>
      <c r="G678" s="414"/>
      <c r="H678" s="414"/>
      <c r="I678" s="414"/>
      <c r="J678" s="414"/>
      <c r="K678" s="414"/>
      <c r="L678" s="414"/>
      <c r="M678" s="414"/>
      <c r="N678" s="414"/>
      <c r="O678" s="414"/>
      <c r="P678" s="414"/>
    </row>
    <row r="679" spans="2:16" x14ac:dyDescent="0.3">
      <c r="B679" s="414"/>
      <c r="C679" s="414"/>
      <c r="D679" s="414"/>
      <c r="E679" s="414"/>
      <c r="F679" s="414"/>
      <c r="G679" s="414"/>
      <c r="H679" s="414"/>
      <c r="I679" s="414"/>
      <c r="J679" s="414"/>
      <c r="K679" s="414"/>
      <c r="L679" s="414"/>
      <c r="M679" s="414"/>
      <c r="N679" s="414"/>
      <c r="O679" s="414"/>
      <c r="P679" s="414"/>
    </row>
    <row r="680" spans="2:16" x14ac:dyDescent="0.3">
      <c r="B680" s="414"/>
      <c r="C680" s="414"/>
      <c r="D680" s="414"/>
      <c r="E680" s="414"/>
      <c r="F680" s="414"/>
      <c r="G680" s="414"/>
      <c r="H680" s="414"/>
      <c r="I680" s="414"/>
      <c r="J680" s="414"/>
      <c r="K680" s="414"/>
      <c r="L680" s="414"/>
      <c r="M680" s="414"/>
      <c r="N680" s="414"/>
      <c r="O680" s="414"/>
      <c r="P680" s="414"/>
    </row>
    <row r="681" spans="2:16" x14ac:dyDescent="0.3">
      <c r="B681" s="414"/>
      <c r="C681" s="414"/>
      <c r="D681" s="414"/>
      <c r="E681" s="414"/>
      <c r="F681" s="414"/>
      <c r="G681" s="414"/>
      <c r="H681" s="414"/>
      <c r="I681" s="414"/>
      <c r="J681" s="414"/>
      <c r="K681" s="414"/>
      <c r="L681" s="414"/>
      <c r="M681" s="414"/>
      <c r="N681" s="414"/>
      <c r="O681" s="414"/>
      <c r="P681" s="414"/>
    </row>
    <row r="682" spans="2:16" x14ac:dyDescent="0.3">
      <c r="B682" s="414"/>
      <c r="C682" s="414"/>
      <c r="D682" s="414"/>
      <c r="E682" s="414"/>
      <c r="F682" s="414"/>
      <c r="G682" s="414"/>
      <c r="H682" s="414"/>
      <c r="I682" s="414"/>
      <c r="J682" s="414"/>
      <c r="K682" s="414"/>
      <c r="L682" s="414"/>
      <c r="M682" s="414"/>
      <c r="N682" s="414"/>
      <c r="O682" s="414"/>
      <c r="P682" s="414"/>
    </row>
    <row r="683" spans="2:16" x14ac:dyDescent="0.3">
      <c r="B683" s="414"/>
      <c r="C683" s="414"/>
      <c r="D683" s="414"/>
      <c r="E683" s="414"/>
      <c r="F683" s="414"/>
      <c r="G683" s="414"/>
      <c r="H683" s="414"/>
      <c r="I683" s="414"/>
      <c r="J683" s="414"/>
      <c r="K683" s="414"/>
      <c r="L683" s="414"/>
      <c r="M683" s="414"/>
      <c r="N683" s="414"/>
      <c r="O683" s="414"/>
      <c r="P683" s="414"/>
    </row>
    <row r="684" spans="2:16" x14ac:dyDescent="0.3">
      <c r="B684" s="414"/>
      <c r="C684" s="414"/>
      <c r="D684" s="414"/>
      <c r="E684" s="414"/>
      <c r="F684" s="414"/>
      <c r="G684" s="414"/>
      <c r="H684" s="414"/>
      <c r="I684" s="414"/>
      <c r="J684" s="414"/>
      <c r="K684" s="414"/>
      <c r="L684" s="414"/>
      <c r="M684" s="414"/>
      <c r="N684" s="414"/>
      <c r="O684" s="414"/>
      <c r="P684" s="414"/>
    </row>
    <row r="685" spans="2:16" x14ac:dyDescent="0.3">
      <c r="B685" s="414"/>
      <c r="C685" s="414"/>
      <c r="D685" s="414"/>
      <c r="E685" s="414"/>
      <c r="F685" s="414"/>
      <c r="G685" s="414"/>
      <c r="H685" s="414"/>
      <c r="I685" s="414"/>
      <c r="J685" s="414"/>
      <c r="K685" s="414"/>
      <c r="L685" s="414"/>
      <c r="M685" s="414"/>
      <c r="N685" s="414"/>
      <c r="O685" s="414"/>
      <c r="P685" s="414"/>
    </row>
    <row r="686" spans="2:16" x14ac:dyDescent="0.3">
      <c r="B686" s="414"/>
      <c r="C686" s="414"/>
      <c r="D686" s="414"/>
      <c r="E686" s="414"/>
      <c r="F686" s="414"/>
      <c r="G686" s="414"/>
      <c r="H686" s="414"/>
      <c r="I686" s="414"/>
      <c r="J686" s="414"/>
      <c r="K686" s="414"/>
      <c r="L686" s="414"/>
      <c r="M686" s="414"/>
      <c r="N686" s="414"/>
      <c r="O686" s="414"/>
      <c r="P686" s="414"/>
    </row>
    <row r="687" spans="2:16" x14ac:dyDescent="0.3">
      <c r="B687" s="414"/>
      <c r="C687" s="414"/>
      <c r="D687" s="414"/>
      <c r="E687" s="414"/>
      <c r="F687" s="414"/>
      <c r="G687" s="414"/>
      <c r="H687" s="414"/>
      <c r="I687" s="414"/>
      <c r="J687" s="414"/>
      <c r="K687" s="414"/>
      <c r="L687" s="414"/>
      <c r="M687" s="414"/>
      <c r="N687" s="414"/>
      <c r="O687" s="414"/>
      <c r="P687" s="414"/>
    </row>
    <row r="688" spans="2:16" x14ac:dyDescent="0.3">
      <c r="B688" s="414"/>
      <c r="C688" s="414"/>
      <c r="D688" s="414"/>
      <c r="E688" s="414"/>
      <c r="F688" s="414"/>
      <c r="G688" s="414"/>
      <c r="H688" s="414"/>
      <c r="I688" s="414"/>
      <c r="J688" s="414"/>
      <c r="K688" s="414"/>
      <c r="L688" s="414"/>
      <c r="M688" s="414"/>
      <c r="N688" s="414"/>
      <c r="O688" s="414"/>
      <c r="P688" s="414"/>
    </row>
    <row r="689" spans="2:16" x14ac:dyDescent="0.3">
      <c r="B689" s="414"/>
      <c r="C689" s="414"/>
      <c r="D689" s="414"/>
      <c r="E689" s="414"/>
      <c r="F689" s="414"/>
      <c r="G689" s="414"/>
      <c r="H689" s="414"/>
      <c r="I689" s="414"/>
      <c r="J689" s="414"/>
      <c r="K689" s="414"/>
      <c r="L689" s="414"/>
      <c r="M689" s="414"/>
      <c r="N689" s="414"/>
      <c r="O689" s="414"/>
      <c r="P689" s="414"/>
    </row>
    <row r="690" spans="2:16" x14ac:dyDescent="0.3">
      <c r="B690" s="414"/>
      <c r="C690" s="414"/>
      <c r="D690" s="414"/>
      <c r="E690" s="414"/>
      <c r="F690" s="414"/>
      <c r="G690" s="414"/>
      <c r="H690" s="414"/>
      <c r="I690" s="414"/>
      <c r="J690" s="414"/>
      <c r="K690" s="414"/>
      <c r="L690" s="414"/>
      <c r="M690" s="414"/>
      <c r="N690" s="414"/>
      <c r="O690" s="414"/>
      <c r="P690" s="414"/>
    </row>
    <row r="691" spans="2:16" x14ac:dyDescent="0.3">
      <c r="B691" s="414"/>
      <c r="C691" s="414"/>
      <c r="D691" s="414"/>
      <c r="E691" s="414"/>
      <c r="F691" s="414"/>
      <c r="G691" s="414"/>
      <c r="H691" s="414"/>
      <c r="I691" s="414"/>
      <c r="J691" s="414"/>
      <c r="K691" s="414"/>
      <c r="L691" s="414"/>
      <c r="M691" s="414"/>
      <c r="N691" s="414"/>
      <c r="O691" s="414"/>
      <c r="P691" s="414"/>
    </row>
    <row r="692" spans="2:16" x14ac:dyDescent="0.3">
      <c r="B692" s="414"/>
      <c r="C692" s="414"/>
      <c r="D692" s="414"/>
      <c r="E692" s="414"/>
      <c r="F692" s="414"/>
      <c r="G692" s="414"/>
      <c r="H692" s="414"/>
      <c r="I692" s="414"/>
      <c r="J692" s="414"/>
      <c r="K692" s="414"/>
      <c r="L692" s="414"/>
      <c r="M692" s="414"/>
      <c r="N692" s="414"/>
      <c r="O692" s="414"/>
      <c r="P692" s="414"/>
    </row>
    <row r="693" spans="2:16" x14ac:dyDescent="0.3">
      <c r="B693" s="414"/>
      <c r="C693" s="414"/>
      <c r="D693" s="414"/>
      <c r="E693" s="414"/>
      <c r="F693" s="414"/>
      <c r="G693" s="414"/>
      <c r="H693" s="414"/>
      <c r="I693" s="414"/>
      <c r="J693" s="414"/>
      <c r="K693" s="414"/>
      <c r="L693" s="414"/>
      <c r="M693" s="414"/>
      <c r="N693" s="414"/>
      <c r="O693" s="414"/>
      <c r="P693" s="414"/>
    </row>
    <row r="694" spans="2:16" x14ac:dyDescent="0.3">
      <c r="B694" s="414"/>
      <c r="C694" s="414"/>
      <c r="D694" s="414"/>
      <c r="E694" s="414"/>
      <c r="F694" s="414"/>
      <c r="G694" s="414"/>
      <c r="H694" s="414"/>
      <c r="I694" s="414"/>
      <c r="J694" s="414"/>
      <c r="K694" s="414"/>
      <c r="L694" s="414"/>
      <c r="M694" s="414"/>
      <c r="N694" s="414"/>
      <c r="O694" s="414"/>
      <c r="P694" s="414"/>
    </row>
    <row r="695" spans="2:16" x14ac:dyDescent="0.3">
      <c r="B695" s="414"/>
      <c r="C695" s="414"/>
      <c r="D695" s="414"/>
      <c r="E695" s="414"/>
      <c r="F695" s="414"/>
      <c r="G695" s="414"/>
      <c r="H695" s="414"/>
      <c r="I695" s="414"/>
      <c r="J695" s="414"/>
      <c r="K695" s="414"/>
      <c r="L695" s="414"/>
      <c r="M695" s="414"/>
      <c r="N695" s="414"/>
      <c r="O695" s="414"/>
      <c r="P695" s="414"/>
    </row>
    <row r="696" spans="2:16" x14ac:dyDescent="0.3">
      <c r="B696" s="414"/>
      <c r="C696" s="414"/>
      <c r="D696" s="414"/>
      <c r="E696" s="414"/>
      <c r="F696" s="414"/>
      <c r="G696" s="414"/>
      <c r="H696" s="414"/>
      <c r="I696" s="414"/>
      <c r="J696" s="414"/>
      <c r="K696" s="414"/>
      <c r="L696" s="414"/>
      <c r="M696" s="414"/>
      <c r="N696" s="414"/>
      <c r="O696" s="414"/>
      <c r="P696" s="414"/>
    </row>
    <row r="697" spans="2:16" x14ac:dyDescent="0.3">
      <c r="B697" s="414"/>
      <c r="C697" s="414"/>
      <c r="D697" s="414"/>
      <c r="E697" s="414"/>
      <c r="F697" s="414"/>
      <c r="G697" s="414"/>
      <c r="H697" s="414"/>
      <c r="I697" s="414"/>
      <c r="J697" s="414"/>
      <c r="K697" s="414"/>
      <c r="L697" s="414"/>
      <c r="M697" s="414"/>
      <c r="N697" s="414"/>
      <c r="O697" s="414"/>
      <c r="P697" s="414"/>
    </row>
    <row r="698" spans="2:16" x14ac:dyDescent="0.3">
      <c r="B698" s="414"/>
      <c r="C698" s="414"/>
      <c r="D698" s="414"/>
      <c r="E698" s="414"/>
      <c r="F698" s="414"/>
      <c r="G698" s="414"/>
      <c r="H698" s="414"/>
      <c r="I698" s="414"/>
      <c r="J698" s="414"/>
      <c r="K698" s="414"/>
      <c r="L698" s="414"/>
      <c r="M698" s="414"/>
      <c r="N698" s="414"/>
      <c r="O698" s="414"/>
      <c r="P698" s="414"/>
    </row>
    <row r="699" spans="2:16" x14ac:dyDescent="0.3">
      <c r="B699" s="414"/>
      <c r="C699" s="414"/>
      <c r="D699" s="414"/>
      <c r="E699" s="414"/>
      <c r="F699" s="414"/>
      <c r="G699" s="414"/>
      <c r="H699" s="414"/>
      <c r="I699" s="414"/>
      <c r="J699" s="414"/>
      <c r="K699" s="414"/>
      <c r="L699" s="414"/>
      <c r="M699" s="414"/>
      <c r="N699" s="414"/>
      <c r="O699" s="414"/>
      <c r="P699" s="414"/>
    </row>
    <row r="700" spans="2:16" x14ac:dyDescent="0.3">
      <c r="B700" s="414"/>
      <c r="C700" s="414"/>
      <c r="D700" s="414"/>
      <c r="E700" s="414"/>
      <c r="F700" s="414"/>
      <c r="G700" s="414"/>
      <c r="H700" s="414"/>
      <c r="I700" s="414"/>
      <c r="J700" s="414"/>
      <c r="K700" s="414"/>
      <c r="L700" s="414"/>
      <c r="M700" s="414"/>
      <c r="N700" s="414"/>
      <c r="O700" s="414"/>
      <c r="P700" s="414"/>
    </row>
    <row r="701" spans="2:16" x14ac:dyDescent="0.3">
      <c r="B701" s="414"/>
      <c r="C701" s="414"/>
      <c r="D701" s="414"/>
      <c r="E701" s="414"/>
      <c r="F701" s="414"/>
      <c r="G701" s="414"/>
      <c r="H701" s="414"/>
      <c r="I701" s="414"/>
      <c r="J701" s="414"/>
      <c r="K701" s="414"/>
      <c r="L701" s="414"/>
      <c r="M701" s="414"/>
      <c r="N701" s="414"/>
      <c r="O701" s="414"/>
      <c r="P701" s="414"/>
    </row>
    <row r="702" spans="2:16" x14ac:dyDescent="0.3">
      <c r="B702" s="414"/>
      <c r="C702" s="414"/>
      <c r="D702" s="414"/>
      <c r="E702" s="414"/>
      <c r="F702" s="414"/>
      <c r="G702" s="414"/>
      <c r="H702" s="414"/>
      <c r="I702" s="414"/>
      <c r="J702" s="414"/>
      <c r="K702" s="414"/>
      <c r="L702" s="414"/>
      <c r="M702" s="414"/>
      <c r="N702" s="414"/>
      <c r="O702" s="414"/>
      <c r="P702" s="414"/>
    </row>
    <row r="703" spans="2:16" x14ac:dyDescent="0.3">
      <c r="B703" s="414"/>
      <c r="C703" s="414"/>
      <c r="D703" s="414"/>
      <c r="E703" s="414"/>
      <c r="F703" s="414"/>
      <c r="G703" s="414"/>
      <c r="H703" s="414"/>
      <c r="I703" s="414"/>
      <c r="J703" s="414"/>
      <c r="K703" s="414"/>
      <c r="L703" s="414"/>
      <c r="M703" s="414"/>
      <c r="N703" s="414"/>
      <c r="O703" s="414"/>
      <c r="P703" s="414"/>
    </row>
    <row r="704" spans="2:16" x14ac:dyDescent="0.3">
      <c r="B704" s="414"/>
      <c r="C704" s="414"/>
      <c r="D704" s="414"/>
      <c r="E704" s="414"/>
      <c r="F704" s="414"/>
      <c r="G704" s="414"/>
      <c r="H704" s="414"/>
      <c r="I704" s="414"/>
      <c r="J704" s="414"/>
      <c r="K704" s="414"/>
      <c r="L704" s="414"/>
      <c r="M704" s="414"/>
      <c r="N704" s="414"/>
      <c r="O704" s="414"/>
      <c r="P704" s="414"/>
    </row>
    <row r="705" spans="2:16" x14ac:dyDescent="0.3">
      <c r="B705" s="414"/>
      <c r="C705" s="414"/>
      <c r="D705" s="414"/>
      <c r="E705" s="414"/>
      <c r="F705" s="414"/>
      <c r="G705" s="414"/>
      <c r="H705" s="414"/>
      <c r="I705" s="414"/>
      <c r="J705" s="414"/>
      <c r="K705" s="414"/>
      <c r="L705" s="414"/>
      <c r="M705" s="414"/>
      <c r="N705" s="414"/>
      <c r="O705" s="414"/>
      <c r="P705" s="414"/>
    </row>
    <row r="706" spans="2:16" x14ac:dyDescent="0.3">
      <c r="B706" s="414"/>
      <c r="C706" s="414"/>
      <c r="D706" s="414"/>
      <c r="E706" s="414"/>
      <c r="F706" s="414"/>
      <c r="G706" s="414"/>
      <c r="H706" s="414"/>
      <c r="I706" s="414"/>
      <c r="J706" s="414"/>
      <c r="K706" s="414"/>
      <c r="L706" s="414"/>
      <c r="M706" s="414"/>
      <c r="N706" s="414"/>
      <c r="O706" s="414"/>
      <c r="P706" s="414"/>
    </row>
    <row r="707" spans="2:16" x14ac:dyDescent="0.3">
      <c r="B707" s="414"/>
      <c r="C707" s="414"/>
      <c r="D707" s="414"/>
      <c r="E707" s="414"/>
      <c r="F707" s="414"/>
      <c r="G707" s="414"/>
      <c r="H707" s="414"/>
      <c r="I707" s="414"/>
      <c r="J707" s="414"/>
      <c r="K707" s="414"/>
      <c r="L707" s="414"/>
      <c r="M707" s="414"/>
      <c r="N707" s="414"/>
      <c r="O707" s="414"/>
      <c r="P707" s="414"/>
    </row>
    <row r="708" spans="2:16" x14ac:dyDescent="0.3">
      <c r="B708" s="414"/>
      <c r="C708" s="414"/>
      <c r="D708" s="414"/>
      <c r="E708" s="414"/>
      <c r="F708" s="414"/>
      <c r="G708" s="414"/>
      <c r="H708" s="414"/>
      <c r="I708" s="414"/>
      <c r="J708" s="414"/>
      <c r="K708" s="414"/>
      <c r="L708" s="414"/>
      <c r="M708" s="414"/>
      <c r="N708" s="414"/>
      <c r="O708" s="414"/>
      <c r="P708" s="414"/>
    </row>
    <row r="709" spans="2:16" x14ac:dyDescent="0.3">
      <c r="B709" s="414"/>
      <c r="C709" s="414"/>
      <c r="D709" s="414"/>
      <c r="E709" s="414"/>
      <c r="F709" s="414"/>
      <c r="G709" s="414"/>
      <c r="H709" s="414"/>
      <c r="I709" s="414"/>
      <c r="J709" s="414"/>
      <c r="K709" s="414"/>
      <c r="L709" s="414"/>
      <c r="M709" s="414"/>
      <c r="N709" s="414"/>
      <c r="O709" s="414"/>
      <c r="P709" s="414"/>
    </row>
    <row r="710" spans="2:16" x14ac:dyDescent="0.3">
      <c r="B710" s="414"/>
      <c r="C710" s="414"/>
      <c r="D710" s="414"/>
      <c r="E710" s="414"/>
      <c r="F710" s="414"/>
      <c r="G710" s="414"/>
      <c r="H710" s="414"/>
      <c r="I710" s="414"/>
      <c r="J710" s="414"/>
      <c r="K710" s="414"/>
      <c r="L710" s="414"/>
      <c r="M710" s="414"/>
      <c r="N710" s="414"/>
      <c r="O710" s="414"/>
      <c r="P710" s="414"/>
    </row>
    <row r="711" spans="2:16" x14ac:dyDescent="0.3">
      <c r="B711" s="414"/>
      <c r="C711" s="414"/>
      <c r="D711" s="414"/>
      <c r="E711" s="414"/>
      <c r="F711" s="414"/>
      <c r="G711" s="414"/>
      <c r="H711" s="414"/>
      <c r="I711" s="414"/>
      <c r="J711" s="414"/>
      <c r="K711" s="414"/>
      <c r="L711" s="414"/>
      <c r="M711" s="414"/>
      <c r="N711" s="414"/>
      <c r="O711" s="414"/>
      <c r="P711" s="414"/>
    </row>
    <row r="712" spans="2:16" x14ac:dyDescent="0.3">
      <c r="B712" s="414"/>
      <c r="C712" s="414"/>
      <c r="D712" s="414"/>
      <c r="E712" s="414"/>
      <c r="F712" s="414"/>
      <c r="G712" s="414"/>
      <c r="H712" s="414"/>
      <c r="I712" s="414"/>
      <c r="J712" s="414"/>
      <c r="K712" s="414"/>
      <c r="L712" s="414"/>
      <c r="M712" s="414"/>
      <c r="N712" s="414"/>
      <c r="O712" s="414"/>
      <c r="P712" s="414"/>
    </row>
    <row r="713" spans="2:16" x14ac:dyDescent="0.3">
      <c r="B713" s="414"/>
      <c r="C713" s="414"/>
      <c r="D713" s="414"/>
      <c r="E713" s="414"/>
      <c r="F713" s="414"/>
      <c r="G713" s="414"/>
      <c r="H713" s="414"/>
      <c r="I713" s="414"/>
      <c r="J713" s="414"/>
      <c r="K713" s="414"/>
      <c r="L713" s="414"/>
      <c r="M713" s="414"/>
      <c r="N713" s="414"/>
      <c r="O713" s="414"/>
      <c r="P713" s="414"/>
    </row>
    <row r="714" spans="2:16" x14ac:dyDescent="0.3">
      <c r="B714" s="414"/>
      <c r="C714" s="414"/>
      <c r="D714" s="414"/>
      <c r="E714" s="414"/>
      <c r="F714" s="414"/>
      <c r="G714" s="414"/>
      <c r="H714" s="414"/>
      <c r="I714" s="414"/>
      <c r="J714" s="414"/>
      <c r="K714" s="414"/>
      <c r="L714" s="414"/>
      <c r="M714" s="414"/>
      <c r="N714" s="414"/>
      <c r="O714" s="414"/>
      <c r="P714" s="414"/>
    </row>
    <row r="715" spans="2:16" x14ac:dyDescent="0.3">
      <c r="B715" s="414"/>
      <c r="C715" s="414"/>
      <c r="D715" s="414"/>
      <c r="E715" s="414"/>
      <c r="F715" s="414"/>
      <c r="G715" s="414"/>
      <c r="H715" s="414"/>
      <c r="I715" s="414"/>
      <c r="J715" s="414"/>
      <c r="K715" s="414"/>
      <c r="L715" s="414"/>
      <c r="M715" s="414"/>
      <c r="N715" s="414"/>
      <c r="O715" s="414"/>
      <c r="P715" s="414"/>
    </row>
    <row r="716" spans="2:16" x14ac:dyDescent="0.3">
      <c r="B716" s="414"/>
      <c r="C716" s="414"/>
      <c r="D716" s="414"/>
      <c r="E716" s="414"/>
      <c r="F716" s="414"/>
      <c r="G716" s="414"/>
      <c r="H716" s="414"/>
      <c r="I716" s="414"/>
      <c r="J716" s="414"/>
      <c r="K716" s="414"/>
      <c r="L716" s="414"/>
      <c r="M716" s="414"/>
      <c r="N716" s="414"/>
      <c r="O716" s="414"/>
      <c r="P716" s="414"/>
    </row>
    <row r="717" spans="2:16" x14ac:dyDescent="0.3">
      <c r="B717" s="414"/>
      <c r="C717" s="414"/>
      <c r="D717" s="414"/>
      <c r="E717" s="414"/>
      <c r="F717" s="414"/>
      <c r="G717" s="414"/>
      <c r="H717" s="414"/>
      <c r="I717" s="414"/>
      <c r="J717" s="414"/>
      <c r="K717" s="414"/>
      <c r="L717" s="414"/>
      <c r="M717" s="414"/>
      <c r="N717" s="414"/>
      <c r="O717" s="414"/>
      <c r="P717" s="414"/>
    </row>
    <row r="718" spans="2:16" x14ac:dyDescent="0.3">
      <c r="B718" s="414"/>
      <c r="C718" s="414"/>
      <c r="D718" s="414"/>
      <c r="E718" s="414"/>
      <c r="F718" s="414"/>
      <c r="G718" s="414"/>
      <c r="H718" s="414"/>
      <c r="I718" s="414"/>
      <c r="J718" s="414"/>
      <c r="K718" s="414"/>
      <c r="L718" s="414"/>
      <c r="M718" s="414"/>
      <c r="N718" s="414"/>
      <c r="O718" s="414"/>
      <c r="P718" s="414"/>
    </row>
    <row r="719" spans="2:16" x14ac:dyDescent="0.3">
      <c r="B719" s="414"/>
      <c r="C719" s="414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414"/>
    </row>
    <row r="720" spans="2:16" x14ac:dyDescent="0.3">
      <c r="B720" s="414"/>
      <c r="C720" s="414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  <c r="N720" s="414"/>
      <c r="O720" s="414"/>
      <c r="P720" s="414"/>
    </row>
    <row r="721" spans="2:16" x14ac:dyDescent="0.3">
      <c r="B721" s="414"/>
      <c r="C721" s="414"/>
      <c r="D721" s="414"/>
      <c r="E721" s="414"/>
      <c r="F721" s="414"/>
      <c r="G721" s="414"/>
      <c r="H721" s="414"/>
      <c r="I721" s="414"/>
      <c r="J721" s="414"/>
      <c r="K721" s="414"/>
      <c r="L721" s="414"/>
      <c r="M721" s="414"/>
      <c r="N721" s="414"/>
      <c r="O721" s="414"/>
      <c r="P721" s="414"/>
    </row>
    <row r="722" spans="2:16" x14ac:dyDescent="0.3">
      <c r="B722" s="414"/>
      <c r="C722" s="414"/>
      <c r="D722" s="414"/>
      <c r="E722" s="414"/>
      <c r="F722" s="414"/>
      <c r="G722" s="414"/>
      <c r="H722" s="414"/>
      <c r="I722" s="414"/>
      <c r="J722" s="414"/>
      <c r="K722" s="414"/>
      <c r="L722" s="414"/>
      <c r="M722" s="414"/>
      <c r="N722" s="414"/>
      <c r="O722" s="414"/>
      <c r="P722" s="414"/>
    </row>
    <row r="723" spans="2:16" x14ac:dyDescent="0.3">
      <c r="B723" s="414"/>
      <c r="C723" s="414"/>
      <c r="D723" s="414"/>
      <c r="E723" s="414"/>
      <c r="F723" s="414"/>
      <c r="G723" s="414"/>
      <c r="H723" s="414"/>
      <c r="I723" s="414"/>
      <c r="J723" s="414"/>
      <c r="K723" s="414"/>
      <c r="L723" s="414"/>
      <c r="M723" s="414"/>
      <c r="N723" s="414"/>
      <c r="O723" s="414"/>
      <c r="P723" s="414"/>
    </row>
    <row r="724" spans="2:16" x14ac:dyDescent="0.3"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</row>
    <row r="725" spans="2:16" x14ac:dyDescent="0.3">
      <c r="B725" s="414"/>
      <c r="C725" s="414"/>
      <c r="D725" s="414"/>
      <c r="E725" s="414"/>
      <c r="F725" s="414"/>
      <c r="G725" s="414"/>
      <c r="H725" s="414"/>
      <c r="I725" s="414"/>
      <c r="J725" s="414"/>
      <c r="K725" s="414"/>
      <c r="L725" s="414"/>
      <c r="M725" s="414"/>
      <c r="N725" s="414"/>
      <c r="O725" s="414"/>
      <c r="P725" s="414"/>
    </row>
    <row r="726" spans="2:16" x14ac:dyDescent="0.3">
      <c r="B726" s="414"/>
      <c r="C726" s="414"/>
      <c r="D726" s="414"/>
      <c r="E726" s="414"/>
      <c r="F726" s="414"/>
      <c r="G726" s="414"/>
      <c r="H726" s="414"/>
      <c r="I726" s="414"/>
      <c r="J726" s="414"/>
      <c r="K726" s="414"/>
      <c r="L726" s="414"/>
      <c r="M726" s="414"/>
      <c r="N726" s="414"/>
      <c r="O726" s="414"/>
      <c r="P726" s="414"/>
    </row>
    <row r="727" spans="2:16" x14ac:dyDescent="0.3">
      <c r="B727" s="414"/>
      <c r="C727" s="414"/>
      <c r="D727" s="414"/>
      <c r="E727" s="414"/>
      <c r="F727" s="414"/>
      <c r="G727" s="414"/>
      <c r="H727" s="414"/>
      <c r="I727" s="414"/>
      <c r="J727" s="414"/>
      <c r="K727" s="414"/>
      <c r="L727" s="414"/>
      <c r="M727" s="414"/>
      <c r="N727" s="414"/>
      <c r="O727" s="414"/>
      <c r="P727" s="414"/>
    </row>
    <row r="728" spans="2:16" x14ac:dyDescent="0.3">
      <c r="B728" s="414"/>
      <c r="C728" s="414"/>
      <c r="D728" s="414"/>
      <c r="E728" s="414"/>
      <c r="F728" s="414"/>
      <c r="G728" s="414"/>
      <c r="H728" s="414"/>
      <c r="I728" s="414"/>
      <c r="J728" s="414"/>
      <c r="K728" s="414"/>
      <c r="L728" s="414"/>
      <c r="M728" s="414"/>
      <c r="N728" s="414"/>
      <c r="O728" s="414"/>
      <c r="P728" s="414"/>
    </row>
    <row r="729" spans="2:16" x14ac:dyDescent="0.3">
      <c r="B729" s="414"/>
      <c r="C729" s="414"/>
      <c r="D729" s="414"/>
      <c r="E729" s="414"/>
      <c r="F729" s="414"/>
      <c r="G729" s="414"/>
      <c r="H729" s="414"/>
      <c r="I729" s="414"/>
      <c r="J729" s="414"/>
      <c r="K729" s="414"/>
      <c r="L729" s="414"/>
      <c r="M729" s="414"/>
      <c r="N729" s="414"/>
      <c r="O729" s="414"/>
      <c r="P729" s="414"/>
    </row>
    <row r="730" spans="2:16" x14ac:dyDescent="0.3">
      <c r="B730" s="414"/>
      <c r="C730" s="414"/>
      <c r="D730" s="414"/>
      <c r="E730" s="414"/>
      <c r="F730" s="414"/>
      <c r="G730" s="414"/>
      <c r="H730" s="414"/>
      <c r="I730" s="414"/>
      <c r="J730" s="414"/>
      <c r="K730" s="414"/>
      <c r="L730" s="414"/>
      <c r="M730" s="414"/>
      <c r="N730" s="414"/>
      <c r="O730" s="414"/>
      <c r="P730" s="414"/>
    </row>
    <row r="731" spans="2:16" x14ac:dyDescent="0.3">
      <c r="B731" s="414"/>
      <c r="C731" s="414"/>
      <c r="D731" s="414"/>
      <c r="E731" s="414"/>
      <c r="F731" s="414"/>
      <c r="G731" s="414"/>
      <c r="H731" s="414"/>
      <c r="I731" s="414"/>
      <c r="J731" s="414"/>
      <c r="K731" s="414"/>
      <c r="L731" s="414"/>
      <c r="M731" s="414"/>
      <c r="N731" s="414"/>
      <c r="O731" s="414"/>
      <c r="P731" s="414"/>
    </row>
    <row r="732" spans="2:16" x14ac:dyDescent="0.3">
      <c r="B732" s="414"/>
      <c r="C732" s="414"/>
      <c r="D732" s="414"/>
      <c r="E732" s="414"/>
      <c r="F732" s="414"/>
      <c r="G732" s="414"/>
      <c r="H732" s="414"/>
      <c r="I732" s="414"/>
      <c r="J732" s="414"/>
      <c r="K732" s="414"/>
      <c r="L732" s="414"/>
      <c r="M732" s="414"/>
      <c r="N732" s="414"/>
      <c r="O732" s="414"/>
      <c r="P732" s="414"/>
    </row>
    <row r="733" spans="2:16" x14ac:dyDescent="0.3">
      <c r="B733" s="414"/>
      <c r="C733" s="414"/>
      <c r="D733" s="414"/>
      <c r="E733" s="414"/>
      <c r="F733" s="414"/>
      <c r="G733" s="414"/>
      <c r="H733" s="414"/>
      <c r="I733" s="414"/>
      <c r="J733" s="414"/>
      <c r="K733" s="414"/>
      <c r="L733" s="414"/>
      <c r="M733" s="414"/>
      <c r="N733" s="414"/>
      <c r="O733" s="414"/>
      <c r="P733" s="414"/>
    </row>
    <row r="734" spans="2:16" x14ac:dyDescent="0.3">
      <c r="B734" s="414"/>
      <c r="C734" s="414"/>
      <c r="D734" s="414"/>
      <c r="E734" s="414"/>
      <c r="F734" s="414"/>
      <c r="G734" s="414"/>
      <c r="H734" s="414"/>
      <c r="I734" s="414"/>
      <c r="J734" s="414"/>
      <c r="K734" s="414"/>
      <c r="L734" s="414"/>
      <c r="M734" s="414"/>
      <c r="N734" s="414"/>
      <c r="O734" s="414"/>
      <c r="P734" s="414"/>
    </row>
    <row r="735" spans="2:16" x14ac:dyDescent="0.3">
      <c r="B735" s="414"/>
      <c r="C735" s="414"/>
      <c r="D735" s="414"/>
      <c r="E735" s="414"/>
      <c r="F735" s="414"/>
      <c r="G735" s="414"/>
      <c r="H735" s="414"/>
      <c r="I735" s="414"/>
      <c r="J735" s="414"/>
      <c r="K735" s="414"/>
      <c r="L735" s="414"/>
      <c r="M735" s="414"/>
      <c r="N735" s="414"/>
      <c r="O735" s="414"/>
      <c r="P735" s="414"/>
    </row>
    <row r="736" spans="2:16" x14ac:dyDescent="0.3">
      <c r="B736" s="414"/>
      <c r="C736" s="414"/>
      <c r="D736" s="414"/>
      <c r="E736" s="414"/>
      <c r="F736" s="414"/>
      <c r="G736" s="414"/>
      <c r="H736" s="414"/>
      <c r="I736" s="414"/>
      <c r="J736" s="414"/>
      <c r="K736" s="414"/>
      <c r="L736" s="414"/>
      <c r="M736" s="414"/>
      <c r="N736" s="414"/>
      <c r="O736" s="414"/>
      <c r="P736" s="414"/>
    </row>
    <row r="737" spans="2:16" x14ac:dyDescent="0.3">
      <c r="B737" s="414"/>
      <c r="C737" s="414"/>
      <c r="D737" s="414"/>
      <c r="E737" s="414"/>
      <c r="F737" s="414"/>
      <c r="G737" s="414"/>
      <c r="H737" s="414"/>
      <c r="I737" s="414"/>
      <c r="J737" s="414"/>
      <c r="K737" s="414"/>
      <c r="L737" s="414"/>
      <c r="M737" s="414"/>
      <c r="N737" s="414"/>
      <c r="O737" s="414"/>
      <c r="P737" s="414"/>
    </row>
    <row r="738" spans="2:16" x14ac:dyDescent="0.3">
      <c r="B738" s="414"/>
      <c r="C738" s="414"/>
      <c r="D738" s="414"/>
      <c r="E738" s="414"/>
      <c r="F738" s="414"/>
      <c r="G738" s="414"/>
      <c r="H738" s="414"/>
      <c r="I738" s="414"/>
      <c r="J738" s="414"/>
      <c r="K738" s="414"/>
      <c r="L738" s="414"/>
      <c r="M738" s="414"/>
      <c r="N738" s="414"/>
      <c r="O738" s="414"/>
      <c r="P738" s="414"/>
    </row>
    <row r="739" spans="2:16" x14ac:dyDescent="0.3">
      <c r="B739" s="414"/>
      <c r="C739" s="414"/>
      <c r="D739" s="414"/>
      <c r="E739" s="414"/>
      <c r="F739" s="414"/>
      <c r="G739" s="414"/>
      <c r="H739" s="414"/>
      <c r="I739" s="414"/>
      <c r="J739" s="414"/>
      <c r="K739" s="414"/>
      <c r="L739" s="414"/>
      <c r="M739" s="414"/>
      <c r="N739" s="414"/>
      <c r="O739" s="414"/>
      <c r="P739" s="414"/>
    </row>
    <row r="740" spans="2:16" x14ac:dyDescent="0.3">
      <c r="B740" s="414"/>
      <c r="C740" s="414"/>
      <c r="D740" s="414"/>
      <c r="E740" s="414"/>
      <c r="F740" s="414"/>
      <c r="G740" s="414"/>
      <c r="H740" s="414"/>
      <c r="I740" s="414"/>
      <c r="J740" s="414"/>
      <c r="K740" s="414"/>
      <c r="L740" s="414"/>
      <c r="M740" s="414"/>
      <c r="N740" s="414"/>
      <c r="O740" s="414"/>
      <c r="P740" s="414"/>
    </row>
    <row r="741" spans="2:16" x14ac:dyDescent="0.3">
      <c r="B741" s="414"/>
      <c r="C741" s="414"/>
      <c r="D741" s="414"/>
      <c r="E741" s="414"/>
      <c r="F741" s="414"/>
      <c r="G741" s="414"/>
      <c r="H741" s="414"/>
      <c r="I741" s="414"/>
      <c r="J741" s="414"/>
      <c r="K741" s="414"/>
      <c r="L741" s="414"/>
      <c r="M741" s="414"/>
      <c r="N741" s="414"/>
      <c r="O741" s="414"/>
      <c r="P741" s="414"/>
    </row>
    <row r="742" spans="2:16" x14ac:dyDescent="0.3">
      <c r="B742" s="414"/>
      <c r="C742" s="414"/>
      <c r="D742" s="414"/>
      <c r="E742" s="414"/>
      <c r="F742" s="414"/>
      <c r="G742" s="414"/>
      <c r="H742" s="414"/>
      <c r="I742" s="414"/>
      <c r="J742" s="414"/>
      <c r="K742" s="414"/>
      <c r="L742" s="414"/>
      <c r="M742" s="414"/>
      <c r="N742" s="414"/>
      <c r="O742" s="414"/>
      <c r="P742" s="414"/>
    </row>
    <row r="743" spans="2:16" x14ac:dyDescent="0.3">
      <c r="B743" s="414"/>
      <c r="C743" s="414"/>
      <c r="D743" s="414"/>
      <c r="E743" s="414"/>
      <c r="F743" s="414"/>
      <c r="G743" s="414"/>
      <c r="H743" s="414"/>
      <c r="I743" s="414"/>
      <c r="J743" s="414"/>
      <c r="K743" s="414"/>
      <c r="L743" s="414"/>
      <c r="M743" s="414"/>
      <c r="N743" s="414"/>
      <c r="O743" s="414"/>
      <c r="P743" s="414"/>
    </row>
    <row r="744" spans="2:16" x14ac:dyDescent="0.3">
      <c r="B744" s="414"/>
      <c r="C744" s="414"/>
      <c r="D744" s="414"/>
      <c r="E744" s="414"/>
      <c r="F744" s="414"/>
      <c r="G744" s="414"/>
      <c r="H744" s="414"/>
      <c r="I744" s="414"/>
      <c r="J744" s="414"/>
      <c r="K744" s="414"/>
      <c r="L744" s="414"/>
      <c r="M744" s="414"/>
      <c r="N744" s="414"/>
      <c r="O744" s="414"/>
      <c r="P744" s="414"/>
    </row>
    <row r="745" spans="2:16" x14ac:dyDescent="0.3">
      <c r="B745" s="414"/>
      <c r="C745" s="414"/>
      <c r="D745" s="414"/>
      <c r="E745" s="414"/>
      <c r="F745" s="414"/>
      <c r="G745" s="414"/>
      <c r="H745" s="414"/>
      <c r="I745" s="414"/>
      <c r="J745" s="414"/>
      <c r="K745" s="414"/>
      <c r="L745" s="414"/>
      <c r="M745" s="414"/>
      <c r="N745" s="414"/>
      <c r="O745" s="414"/>
      <c r="P745" s="414"/>
    </row>
    <row r="746" spans="2:16" x14ac:dyDescent="0.3">
      <c r="B746" s="414"/>
      <c r="C746" s="414"/>
      <c r="D746" s="414"/>
      <c r="E746" s="414"/>
      <c r="F746" s="414"/>
      <c r="G746" s="414"/>
      <c r="H746" s="414"/>
      <c r="I746" s="414"/>
      <c r="J746" s="414"/>
      <c r="K746" s="414"/>
      <c r="L746" s="414"/>
      <c r="M746" s="414"/>
      <c r="N746" s="414"/>
      <c r="O746" s="414"/>
      <c r="P746" s="414"/>
    </row>
    <row r="747" spans="2:16" x14ac:dyDescent="0.3">
      <c r="B747" s="414"/>
      <c r="C747" s="414"/>
      <c r="D747" s="414"/>
      <c r="E747" s="414"/>
      <c r="F747" s="414"/>
      <c r="G747" s="414"/>
      <c r="H747" s="414"/>
      <c r="I747" s="414"/>
      <c r="J747" s="414"/>
      <c r="K747" s="414"/>
      <c r="L747" s="414"/>
      <c r="M747" s="414"/>
      <c r="N747" s="414"/>
      <c r="O747" s="414"/>
      <c r="P747" s="414"/>
    </row>
    <row r="748" spans="2:16" x14ac:dyDescent="0.3">
      <c r="B748" s="414"/>
      <c r="C748" s="414"/>
      <c r="D748" s="414"/>
      <c r="E748" s="414"/>
      <c r="F748" s="414"/>
      <c r="G748" s="414"/>
      <c r="H748" s="414"/>
      <c r="I748" s="414"/>
      <c r="J748" s="414"/>
      <c r="K748" s="414"/>
      <c r="L748" s="414"/>
      <c r="M748" s="414"/>
      <c r="N748" s="414"/>
      <c r="O748" s="414"/>
      <c r="P748" s="414"/>
    </row>
    <row r="749" spans="2:16" x14ac:dyDescent="0.3">
      <c r="B749" s="414"/>
      <c r="C749" s="414"/>
      <c r="D749" s="414"/>
      <c r="E749" s="414"/>
      <c r="F749" s="414"/>
      <c r="G749" s="414"/>
      <c r="H749" s="414"/>
      <c r="I749" s="414"/>
      <c r="J749" s="414"/>
      <c r="K749" s="414"/>
      <c r="L749" s="414"/>
      <c r="M749" s="414"/>
      <c r="N749" s="414"/>
      <c r="O749" s="414"/>
      <c r="P749" s="414"/>
    </row>
    <row r="750" spans="2:16" x14ac:dyDescent="0.3">
      <c r="B750" s="414"/>
      <c r="C750" s="414"/>
      <c r="D750" s="414"/>
      <c r="E750" s="414"/>
      <c r="F750" s="414"/>
      <c r="G750" s="414"/>
      <c r="H750" s="414"/>
      <c r="I750" s="414"/>
      <c r="J750" s="414"/>
      <c r="K750" s="414"/>
      <c r="L750" s="414"/>
      <c r="M750" s="414"/>
      <c r="N750" s="414"/>
      <c r="O750" s="414"/>
      <c r="P750" s="414"/>
    </row>
    <row r="751" spans="2:16" x14ac:dyDescent="0.3">
      <c r="B751" s="414"/>
      <c r="C751" s="414"/>
      <c r="D751" s="414"/>
      <c r="E751" s="414"/>
      <c r="F751" s="414"/>
      <c r="G751" s="414"/>
      <c r="H751" s="414"/>
      <c r="I751" s="414"/>
      <c r="J751" s="414"/>
      <c r="K751" s="414"/>
      <c r="L751" s="414"/>
      <c r="M751" s="414"/>
      <c r="N751" s="414"/>
      <c r="O751" s="414"/>
      <c r="P751" s="414"/>
    </row>
    <row r="752" spans="2:16" x14ac:dyDescent="0.3">
      <c r="B752" s="414"/>
      <c r="C752" s="414"/>
      <c r="D752" s="414"/>
      <c r="E752" s="414"/>
      <c r="F752" s="414"/>
      <c r="G752" s="414"/>
      <c r="H752" s="414"/>
      <c r="I752" s="414"/>
      <c r="J752" s="414"/>
      <c r="K752" s="414"/>
      <c r="L752" s="414"/>
      <c r="M752" s="414"/>
      <c r="N752" s="414"/>
      <c r="O752" s="414"/>
      <c r="P752" s="414"/>
    </row>
    <row r="753" spans="2:16" x14ac:dyDescent="0.3">
      <c r="B753" s="414"/>
      <c r="C753" s="414"/>
      <c r="D753" s="414"/>
      <c r="E753" s="414"/>
      <c r="F753" s="414"/>
      <c r="G753" s="414"/>
      <c r="H753" s="414"/>
      <c r="I753" s="414"/>
      <c r="J753" s="414"/>
      <c r="K753" s="414"/>
      <c r="L753" s="414"/>
      <c r="M753" s="414"/>
      <c r="N753" s="414"/>
      <c r="O753" s="414"/>
      <c r="P753" s="414"/>
    </row>
    <row r="754" spans="2:16" x14ac:dyDescent="0.3">
      <c r="B754" s="414"/>
      <c r="C754" s="414"/>
      <c r="D754" s="414"/>
      <c r="E754" s="414"/>
      <c r="F754" s="414"/>
      <c r="G754" s="414"/>
      <c r="H754" s="414"/>
      <c r="I754" s="414"/>
      <c r="J754" s="414"/>
      <c r="K754" s="414"/>
      <c r="L754" s="414"/>
      <c r="M754" s="414"/>
      <c r="N754" s="414"/>
      <c r="O754" s="414"/>
      <c r="P754" s="414"/>
    </row>
    <row r="755" spans="2:16" x14ac:dyDescent="0.3">
      <c r="B755" s="414"/>
      <c r="C755" s="414"/>
      <c r="D755" s="414"/>
      <c r="E755" s="414"/>
      <c r="F755" s="414"/>
      <c r="G755" s="414"/>
      <c r="H755" s="414"/>
      <c r="I755" s="414"/>
      <c r="J755" s="414"/>
      <c r="K755" s="414"/>
      <c r="L755" s="414"/>
      <c r="M755" s="414"/>
      <c r="N755" s="414"/>
      <c r="O755" s="414"/>
      <c r="P755" s="414"/>
    </row>
    <row r="756" spans="2:16" x14ac:dyDescent="0.3">
      <c r="B756" s="414"/>
      <c r="C756" s="414"/>
      <c r="D756" s="414"/>
      <c r="E756" s="414"/>
      <c r="F756" s="414"/>
      <c r="G756" s="414"/>
      <c r="H756" s="414"/>
      <c r="I756" s="414"/>
      <c r="J756" s="414"/>
      <c r="K756" s="414"/>
      <c r="L756" s="414"/>
      <c r="M756" s="414"/>
      <c r="N756" s="414"/>
      <c r="O756" s="414"/>
      <c r="P756" s="414"/>
    </row>
    <row r="757" spans="2:16" x14ac:dyDescent="0.3">
      <c r="B757" s="414"/>
      <c r="C757" s="414"/>
      <c r="D757" s="414"/>
      <c r="E757" s="414"/>
      <c r="F757" s="414"/>
      <c r="G757" s="414"/>
      <c r="H757" s="414"/>
      <c r="I757" s="414"/>
      <c r="J757" s="414"/>
      <c r="K757" s="414"/>
      <c r="L757" s="414"/>
      <c r="M757" s="414"/>
      <c r="N757" s="414"/>
      <c r="O757" s="414"/>
      <c r="P757" s="414"/>
    </row>
    <row r="758" spans="2:16" x14ac:dyDescent="0.3">
      <c r="B758" s="414"/>
      <c r="C758" s="414"/>
      <c r="D758" s="414"/>
      <c r="E758" s="414"/>
      <c r="F758" s="414"/>
      <c r="G758" s="414"/>
      <c r="H758" s="414"/>
      <c r="I758" s="414"/>
      <c r="J758" s="414"/>
      <c r="K758" s="414"/>
      <c r="L758" s="414"/>
      <c r="M758" s="414"/>
      <c r="N758" s="414"/>
      <c r="O758" s="414"/>
      <c r="P758" s="414"/>
    </row>
    <row r="759" spans="2:16" x14ac:dyDescent="0.3">
      <c r="B759" s="414"/>
      <c r="C759" s="414"/>
      <c r="D759" s="414"/>
      <c r="E759" s="414"/>
      <c r="F759" s="414"/>
      <c r="G759" s="414"/>
      <c r="H759" s="414"/>
      <c r="I759" s="414"/>
      <c r="J759" s="414"/>
      <c r="K759" s="414"/>
      <c r="L759" s="414"/>
      <c r="M759" s="414"/>
      <c r="N759" s="414"/>
      <c r="O759" s="414"/>
      <c r="P759" s="414"/>
    </row>
    <row r="760" spans="2:16" x14ac:dyDescent="0.3">
      <c r="B760" s="414"/>
      <c r="C760" s="414"/>
      <c r="D760" s="414"/>
      <c r="E760" s="414"/>
      <c r="F760" s="414"/>
      <c r="G760" s="414"/>
      <c r="H760" s="414"/>
      <c r="I760" s="414"/>
      <c r="J760" s="414"/>
      <c r="K760" s="414"/>
      <c r="L760" s="414"/>
      <c r="M760" s="414"/>
      <c r="N760" s="414"/>
      <c r="O760" s="414"/>
      <c r="P760" s="414"/>
    </row>
    <row r="761" spans="2:16" x14ac:dyDescent="0.3">
      <c r="B761" s="414"/>
      <c r="C761" s="414"/>
      <c r="D761" s="414"/>
      <c r="E761" s="414"/>
      <c r="F761" s="414"/>
      <c r="G761" s="414"/>
      <c r="H761" s="414"/>
      <c r="I761" s="414"/>
      <c r="J761" s="414"/>
      <c r="K761" s="414"/>
      <c r="L761" s="414"/>
      <c r="M761" s="414"/>
      <c r="N761" s="414"/>
      <c r="O761" s="414"/>
      <c r="P761" s="414"/>
    </row>
    <row r="762" spans="2:16" x14ac:dyDescent="0.3">
      <c r="B762" s="414"/>
      <c r="C762" s="414"/>
      <c r="D762" s="414"/>
      <c r="E762" s="414"/>
      <c r="F762" s="414"/>
      <c r="G762" s="414"/>
      <c r="H762" s="414"/>
      <c r="I762" s="414"/>
      <c r="J762" s="414"/>
      <c r="K762" s="414"/>
      <c r="L762" s="414"/>
      <c r="M762" s="414"/>
      <c r="N762" s="414"/>
      <c r="O762" s="414"/>
      <c r="P762" s="414"/>
    </row>
    <row r="763" spans="2:16" x14ac:dyDescent="0.3">
      <c r="B763" s="414"/>
      <c r="C763" s="414"/>
      <c r="D763" s="414"/>
      <c r="E763" s="414"/>
      <c r="F763" s="414"/>
      <c r="G763" s="414"/>
      <c r="H763" s="414"/>
      <c r="I763" s="414"/>
      <c r="J763" s="414"/>
      <c r="K763" s="414"/>
      <c r="L763" s="414"/>
      <c r="M763" s="414"/>
      <c r="N763" s="414"/>
      <c r="O763" s="414"/>
      <c r="P763" s="414"/>
    </row>
    <row r="764" spans="2:16" x14ac:dyDescent="0.3">
      <c r="B764" s="414"/>
      <c r="C764" s="414"/>
      <c r="D764" s="414"/>
      <c r="E764" s="414"/>
      <c r="F764" s="414"/>
      <c r="G764" s="414"/>
      <c r="H764" s="414"/>
      <c r="I764" s="414"/>
      <c r="J764" s="414"/>
      <c r="K764" s="414"/>
      <c r="L764" s="414"/>
      <c r="M764" s="414"/>
      <c r="N764" s="414"/>
      <c r="O764" s="414"/>
      <c r="P764" s="414"/>
    </row>
    <row r="765" spans="2:16" x14ac:dyDescent="0.3">
      <c r="B765" s="414"/>
      <c r="C765" s="414"/>
      <c r="D765" s="414"/>
      <c r="E765" s="414"/>
      <c r="F765" s="414"/>
      <c r="G765" s="414"/>
      <c r="H765" s="414"/>
      <c r="I765" s="414"/>
      <c r="J765" s="414"/>
      <c r="K765" s="414"/>
      <c r="L765" s="414"/>
      <c r="M765" s="414"/>
      <c r="N765" s="414"/>
      <c r="O765" s="414"/>
      <c r="P765" s="414"/>
    </row>
    <row r="766" spans="2:16" x14ac:dyDescent="0.3">
      <c r="B766" s="414"/>
      <c r="C766" s="414"/>
      <c r="D766" s="414"/>
      <c r="E766" s="414"/>
      <c r="F766" s="414"/>
      <c r="G766" s="414"/>
      <c r="H766" s="414"/>
      <c r="I766" s="414"/>
      <c r="J766" s="414"/>
      <c r="K766" s="414"/>
      <c r="L766" s="414"/>
      <c r="M766" s="414"/>
      <c r="N766" s="414"/>
      <c r="O766" s="414"/>
      <c r="P766" s="414"/>
    </row>
    <row r="767" spans="2:16" x14ac:dyDescent="0.3">
      <c r="B767" s="414"/>
      <c r="C767" s="414"/>
      <c r="D767" s="414"/>
      <c r="E767" s="414"/>
      <c r="F767" s="414"/>
      <c r="G767" s="414"/>
      <c r="H767" s="414"/>
      <c r="I767" s="414"/>
      <c r="J767" s="414"/>
      <c r="K767" s="414"/>
      <c r="L767" s="414"/>
      <c r="M767" s="414"/>
      <c r="N767" s="414"/>
      <c r="O767" s="414"/>
      <c r="P767" s="414"/>
    </row>
    <row r="768" spans="2:16" x14ac:dyDescent="0.3">
      <c r="B768" s="414"/>
      <c r="C768" s="414"/>
      <c r="D768" s="414"/>
      <c r="E768" s="414"/>
      <c r="F768" s="414"/>
      <c r="G768" s="414"/>
      <c r="H768" s="414"/>
      <c r="I768" s="414"/>
      <c r="J768" s="414"/>
      <c r="K768" s="414"/>
      <c r="L768" s="414"/>
      <c r="M768" s="414"/>
      <c r="N768" s="414"/>
      <c r="O768" s="414"/>
      <c r="P768" s="414"/>
    </row>
    <row r="769" spans="2:16" x14ac:dyDescent="0.3">
      <c r="B769" s="414"/>
      <c r="C769" s="414"/>
      <c r="D769" s="414"/>
      <c r="E769" s="414"/>
      <c r="F769" s="414"/>
      <c r="G769" s="414"/>
      <c r="H769" s="414"/>
      <c r="I769" s="414"/>
      <c r="J769" s="414"/>
      <c r="K769" s="414"/>
      <c r="L769" s="414"/>
      <c r="M769" s="414"/>
      <c r="N769" s="414"/>
      <c r="O769" s="414"/>
      <c r="P769" s="414"/>
    </row>
    <row r="770" spans="2:16" x14ac:dyDescent="0.3">
      <c r="B770" s="414"/>
      <c r="C770" s="414"/>
      <c r="D770" s="414"/>
      <c r="E770" s="414"/>
      <c r="F770" s="414"/>
      <c r="G770" s="414"/>
      <c r="H770" s="414"/>
      <c r="I770" s="414"/>
      <c r="J770" s="414"/>
      <c r="K770" s="414"/>
      <c r="L770" s="414"/>
      <c r="M770" s="414"/>
      <c r="N770" s="414"/>
      <c r="O770" s="414"/>
      <c r="P770" s="414"/>
    </row>
    <row r="771" spans="2:16" x14ac:dyDescent="0.3">
      <c r="B771" s="414"/>
      <c r="C771" s="414"/>
      <c r="D771" s="414"/>
      <c r="E771" s="414"/>
      <c r="F771" s="414"/>
      <c r="G771" s="414"/>
      <c r="H771" s="414"/>
      <c r="I771" s="414"/>
      <c r="J771" s="414"/>
      <c r="K771" s="414"/>
      <c r="L771" s="414"/>
      <c r="M771" s="414"/>
      <c r="N771" s="414"/>
      <c r="O771" s="414"/>
      <c r="P771" s="414"/>
    </row>
    <row r="772" spans="2:16" x14ac:dyDescent="0.3">
      <c r="B772" s="414"/>
      <c r="C772" s="414"/>
      <c r="D772" s="414"/>
      <c r="E772" s="414"/>
      <c r="F772" s="414"/>
      <c r="G772" s="414"/>
      <c r="H772" s="414"/>
      <c r="I772" s="414"/>
      <c r="J772" s="414"/>
      <c r="K772" s="414"/>
      <c r="L772" s="414"/>
      <c r="M772" s="414"/>
      <c r="N772" s="414"/>
      <c r="O772" s="414"/>
      <c r="P772" s="414"/>
    </row>
    <row r="773" spans="2:16" x14ac:dyDescent="0.3">
      <c r="B773" s="414"/>
      <c r="C773" s="414"/>
      <c r="D773" s="414"/>
      <c r="E773" s="414"/>
      <c r="F773" s="414"/>
      <c r="G773" s="414"/>
      <c r="H773" s="414"/>
      <c r="I773" s="414"/>
      <c r="J773" s="414"/>
      <c r="K773" s="414"/>
      <c r="L773" s="414"/>
      <c r="M773" s="414"/>
      <c r="N773" s="414"/>
      <c r="O773" s="414"/>
      <c r="P773" s="414"/>
    </row>
    <row r="774" spans="2:16" x14ac:dyDescent="0.3">
      <c r="B774" s="414"/>
      <c r="C774" s="414"/>
      <c r="D774" s="414"/>
      <c r="E774" s="414"/>
      <c r="F774" s="414"/>
      <c r="G774" s="414"/>
      <c r="H774" s="414"/>
      <c r="I774" s="414"/>
      <c r="J774" s="414"/>
      <c r="K774" s="414"/>
      <c r="L774" s="414"/>
      <c r="M774" s="414"/>
      <c r="N774" s="414"/>
      <c r="O774" s="414"/>
      <c r="P774" s="414"/>
    </row>
    <row r="775" spans="2:16" x14ac:dyDescent="0.3">
      <c r="B775" s="414"/>
      <c r="C775" s="414"/>
      <c r="D775" s="414"/>
      <c r="E775" s="414"/>
      <c r="F775" s="414"/>
      <c r="G775" s="414"/>
      <c r="H775" s="414"/>
      <c r="I775" s="414"/>
      <c r="J775" s="414"/>
      <c r="K775" s="414"/>
      <c r="L775" s="414"/>
      <c r="M775" s="414"/>
      <c r="N775" s="414"/>
      <c r="O775" s="414"/>
      <c r="P775" s="414"/>
    </row>
    <row r="776" spans="2:16" x14ac:dyDescent="0.3">
      <c r="B776" s="414"/>
      <c r="C776" s="414"/>
      <c r="D776" s="414"/>
      <c r="E776" s="414"/>
      <c r="F776" s="414"/>
      <c r="G776" s="414"/>
      <c r="H776" s="414"/>
      <c r="I776" s="414"/>
      <c r="J776" s="414"/>
      <c r="K776" s="414"/>
      <c r="L776" s="414"/>
      <c r="M776" s="414"/>
      <c r="N776" s="414"/>
      <c r="O776" s="414"/>
      <c r="P776" s="414"/>
    </row>
    <row r="777" spans="2:16" x14ac:dyDescent="0.3">
      <c r="B777" s="414"/>
      <c r="C777" s="414"/>
      <c r="D777" s="414"/>
      <c r="E777" s="414"/>
      <c r="F777" s="414"/>
      <c r="G777" s="414"/>
      <c r="H777" s="414"/>
      <c r="I777" s="414"/>
      <c r="J777" s="414"/>
      <c r="K777" s="414"/>
      <c r="L777" s="414"/>
      <c r="M777" s="414"/>
      <c r="N777" s="414"/>
      <c r="O777" s="414"/>
      <c r="P777" s="414"/>
    </row>
    <row r="778" spans="2:16" x14ac:dyDescent="0.3">
      <c r="B778" s="414"/>
      <c r="C778" s="414"/>
      <c r="D778" s="414"/>
      <c r="E778" s="414"/>
      <c r="F778" s="414"/>
      <c r="G778" s="414"/>
      <c r="H778" s="414"/>
      <c r="I778" s="414"/>
      <c r="J778" s="414"/>
      <c r="K778" s="414"/>
      <c r="L778" s="414"/>
      <c r="M778" s="414"/>
      <c r="N778" s="414"/>
      <c r="O778" s="414"/>
      <c r="P778" s="414"/>
    </row>
    <row r="779" spans="2:16" x14ac:dyDescent="0.3">
      <c r="B779" s="414"/>
      <c r="C779" s="414"/>
      <c r="D779" s="414"/>
      <c r="E779" s="414"/>
      <c r="F779" s="414"/>
      <c r="G779" s="414"/>
      <c r="H779" s="414"/>
      <c r="I779" s="414"/>
      <c r="J779" s="414"/>
      <c r="K779" s="414"/>
      <c r="L779" s="414"/>
      <c r="M779" s="414"/>
      <c r="N779" s="414"/>
      <c r="O779" s="414"/>
      <c r="P779" s="414"/>
    </row>
    <row r="780" spans="2:16" x14ac:dyDescent="0.3">
      <c r="B780" s="414"/>
      <c r="C780" s="414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  <c r="N780" s="414"/>
      <c r="O780" s="414"/>
      <c r="P780" s="414"/>
    </row>
    <row r="781" spans="2:16" x14ac:dyDescent="0.3">
      <c r="B781" s="414"/>
      <c r="C781" s="414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  <c r="N781" s="414"/>
      <c r="O781" s="414"/>
      <c r="P781" s="414"/>
    </row>
    <row r="782" spans="2:16" x14ac:dyDescent="0.3">
      <c r="B782" s="414"/>
      <c r="C782" s="414"/>
      <c r="D782" s="414"/>
      <c r="E782" s="414"/>
      <c r="F782" s="414"/>
      <c r="G782" s="414"/>
      <c r="H782" s="414"/>
      <c r="I782" s="414"/>
      <c r="J782" s="414"/>
      <c r="K782" s="414"/>
      <c r="L782" s="414"/>
      <c r="M782" s="414"/>
      <c r="N782" s="414"/>
      <c r="O782" s="414"/>
      <c r="P782" s="414"/>
    </row>
    <row r="783" spans="2:16" x14ac:dyDescent="0.3"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</row>
    <row r="784" spans="2:16" x14ac:dyDescent="0.3">
      <c r="B784" s="414"/>
      <c r="C784" s="414"/>
      <c r="D784" s="414"/>
      <c r="E784" s="414"/>
      <c r="F784" s="414"/>
      <c r="G784" s="414"/>
      <c r="H784" s="414"/>
      <c r="I784" s="414"/>
      <c r="J784" s="414"/>
      <c r="K784" s="414"/>
      <c r="L784" s="414"/>
      <c r="M784" s="414"/>
      <c r="N784" s="414"/>
      <c r="O784" s="414"/>
      <c r="P784" s="414"/>
    </row>
    <row r="785" spans="2:16" x14ac:dyDescent="0.3"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</row>
    <row r="786" spans="2:16" x14ac:dyDescent="0.3">
      <c r="B786" s="414"/>
      <c r="C786" s="414"/>
      <c r="D786" s="414"/>
      <c r="E786" s="414"/>
      <c r="F786" s="414"/>
      <c r="G786" s="414"/>
      <c r="H786" s="414"/>
      <c r="I786" s="414"/>
      <c r="J786" s="414"/>
      <c r="K786" s="414"/>
      <c r="L786" s="414"/>
      <c r="M786" s="414"/>
      <c r="N786" s="414"/>
      <c r="O786" s="414"/>
      <c r="P786" s="414"/>
    </row>
    <row r="787" spans="2:16" x14ac:dyDescent="0.3">
      <c r="B787" s="414"/>
      <c r="C787" s="414"/>
      <c r="D787" s="414"/>
      <c r="E787" s="414"/>
      <c r="F787" s="414"/>
      <c r="G787" s="414"/>
      <c r="H787" s="414"/>
      <c r="I787" s="414"/>
      <c r="J787" s="414"/>
      <c r="K787" s="414"/>
      <c r="L787" s="414"/>
      <c r="M787" s="414"/>
      <c r="N787" s="414"/>
      <c r="O787" s="414"/>
      <c r="P787" s="414"/>
    </row>
    <row r="788" spans="2:16" x14ac:dyDescent="0.3">
      <c r="B788" s="414"/>
      <c r="C788" s="414"/>
      <c r="D788" s="414"/>
      <c r="E788" s="414"/>
      <c r="F788" s="414"/>
      <c r="G788" s="414"/>
      <c r="H788" s="414"/>
      <c r="I788" s="414"/>
      <c r="J788" s="414"/>
      <c r="K788" s="414"/>
      <c r="L788" s="414"/>
      <c r="M788" s="414"/>
      <c r="N788" s="414"/>
      <c r="O788" s="414"/>
      <c r="P788" s="414"/>
    </row>
    <row r="789" spans="2:16" x14ac:dyDescent="0.3">
      <c r="B789" s="414"/>
      <c r="C789" s="414"/>
      <c r="D789" s="414"/>
      <c r="E789" s="414"/>
      <c r="F789" s="414"/>
      <c r="G789" s="414"/>
      <c r="H789" s="414"/>
      <c r="I789" s="414"/>
      <c r="J789" s="414"/>
      <c r="K789" s="414"/>
      <c r="L789" s="414"/>
      <c r="M789" s="414"/>
      <c r="N789" s="414"/>
      <c r="O789" s="414"/>
      <c r="P789" s="414"/>
    </row>
    <row r="790" spans="2:16" x14ac:dyDescent="0.3">
      <c r="B790" s="414"/>
      <c r="C790" s="414"/>
      <c r="D790" s="414"/>
      <c r="E790" s="414"/>
      <c r="F790" s="414"/>
      <c r="G790" s="414"/>
      <c r="H790" s="414"/>
      <c r="I790" s="414"/>
      <c r="J790" s="414"/>
      <c r="K790" s="414"/>
      <c r="L790" s="414"/>
      <c r="M790" s="414"/>
      <c r="N790" s="414"/>
      <c r="O790" s="414"/>
      <c r="P790" s="414"/>
    </row>
    <row r="791" spans="2:16" x14ac:dyDescent="0.3">
      <c r="B791" s="414"/>
      <c r="C791" s="414"/>
      <c r="D791" s="414"/>
      <c r="E791" s="414"/>
      <c r="F791" s="414"/>
      <c r="G791" s="414"/>
      <c r="H791" s="414"/>
      <c r="I791" s="414"/>
      <c r="J791" s="414"/>
      <c r="K791" s="414"/>
      <c r="L791" s="414"/>
      <c r="M791" s="414"/>
      <c r="N791" s="414"/>
      <c r="O791" s="414"/>
      <c r="P791" s="414"/>
    </row>
    <row r="792" spans="2:16" x14ac:dyDescent="0.3">
      <c r="B792" s="414"/>
      <c r="C792" s="414"/>
      <c r="D792" s="414"/>
      <c r="E792" s="414"/>
      <c r="F792" s="414"/>
      <c r="G792" s="414"/>
      <c r="H792" s="414"/>
      <c r="I792" s="414"/>
      <c r="J792" s="414"/>
      <c r="K792" s="414"/>
      <c r="L792" s="414"/>
      <c r="M792" s="414"/>
      <c r="N792" s="414"/>
      <c r="O792" s="414"/>
      <c r="P792" s="414"/>
    </row>
    <row r="793" spans="2:16" x14ac:dyDescent="0.3">
      <c r="B793" s="414"/>
      <c r="C793" s="414"/>
      <c r="D793" s="414"/>
      <c r="E793" s="414"/>
      <c r="F793" s="414"/>
      <c r="G793" s="414"/>
      <c r="H793" s="414"/>
      <c r="I793" s="414"/>
      <c r="J793" s="414"/>
      <c r="K793" s="414"/>
      <c r="L793" s="414"/>
      <c r="M793" s="414"/>
      <c r="N793" s="414"/>
      <c r="O793" s="414"/>
      <c r="P793" s="414"/>
    </row>
    <row r="794" spans="2:16" x14ac:dyDescent="0.3">
      <c r="B794" s="414"/>
      <c r="C794" s="414"/>
      <c r="D794" s="414"/>
      <c r="E794" s="414"/>
      <c r="F794" s="414"/>
      <c r="G794" s="414"/>
      <c r="H794" s="414"/>
      <c r="I794" s="414"/>
      <c r="J794" s="414"/>
      <c r="K794" s="414"/>
      <c r="L794" s="414"/>
      <c r="M794" s="414"/>
      <c r="N794" s="414"/>
      <c r="O794" s="414"/>
      <c r="P794" s="414"/>
    </row>
    <row r="795" spans="2:16" x14ac:dyDescent="0.3">
      <c r="B795" s="414"/>
      <c r="C795" s="414"/>
      <c r="D795" s="414"/>
      <c r="E795" s="414"/>
      <c r="F795" s="414"/>
      <c r="G795" s="414"/>
      <c r="H795" s="414"/>
      <c r="I795" s="414"/>
      <c r="J795" s="414"/>
      <c r="K795" s="414"/>
      <c r="L795" s="414"/>
      <c r="M795" s="414"/>
      <c r="N795" s="414"/>
      <c r="O795" s="414"/>
      <c r="P795" s="414"/>
    </row>
    <row r="796" spans="2:16" x14ac:dyDescent="0.3">
      <c r="B796" s="414"/>
      <c r="C796" s="414"/>
      <c r="D796" s="414"/>
      <c r="E796" s="414"/>
      <c r="F796" s="414"/>
      <c r="G796" s="414"/>
      <c r="H796" s="414"/>
      <c r="I796" s="414"/>
      <c r="J796" s="414"/>
      <c r="K796" s="414"/>
      <c r="L796" s="414"/>
      <c r="M796" s="414"/>
      <c r="N796" s="414"/>
      <c r="O796" s="414"/>
      <c r="P796" s="414"/>
    </row>
    <row r="797" spans="2:16" x14ac:dyDescent="0.3">
      <c r="B797" s="414"/>
      <c r="C797" s="414"/>
      <c r="D797" s="414"/>
      <c r="E797" s="414"/>
      <c r="F797" s="414"/>
      <c r="G797" s="414"/>
      <c r="H797" s="414"/>
      <c r="I797" s="414"/>
      <c r="J797" s="414"/>
      <c r="K797" s="414"/>
      <c r="L797" s="414"/>
      <c r="M797" s="414"/>
      <c r="N797" s="414"/>
      <c r="O797" s="414"/>
      <c r="P797" s="414"/>
    </row>
    <row r="798" spans="2:16" x14ac:dyDescent="0.3">
      <c r="B798" s="414"/>
      <c r="C798" s="414"/>
      <c r="D798" s="414"/>
      <c r="E798" s="414"/>
      <c r="F798" s="414"/>
      <c r="G798" s="414"/>
      <c r="H798" s="414"/>
      <c r="I798" s="414"/>
      <c r="J798" s="414"/>
      <c r="K798" s="414"/>
      <c r="L798" s="414"/>
      <c r="M798" s="414"/>
      <c r="N798" s="414"/>
      <c r="O798" s="414"/>
      <c r="P798" s="414"/>
    </row>
    <row r="799" spans="2:16" x14ac:dyDescent="0.3">
      <c r="B799" s="414"/>
      <c r="C799" s="414"/>
      <c r="D799" s="414"/>
      <c r="E799" s="414"/>
      <c r="F799" s="414"/>
      <c r="G799" s="414"/>
      <c r="H799" s="414"/>
      <c r="I799" s="414"/>
      <c r="J799" s="414"/>
      <c r="K799" s="414"/>
      <c r="L799" s="414"/>
      <c r="M799" s="414"/>
      <c r="N799" s="414"/>
      <c r="O799" s="414"/>
      <c r="P799" s="414"/>
    </row>
    <row r="800" spans="2:16" x14ac:dyDescent="0.3">
      <c r="B800" s="414"/>
      <c r="C800" s="414"/>
      <c r="D800" s="414"/>
      <c r="E800" s="414"/>
      <c r="F800" s="414"/>
      <c r="G800" s="414"/>
      <c r="H800" s="414"/>
      <c r="I800" s="414"/>
      <c r="J800" s="414"/>
      <c r="K800" s="414"/>
      <c r="L800" s="414"/>
      <c r="M800" s="414"/>
      <c r="N800" s="414"/>
      <c r="O800" s="414"/>
      <c r="P800" s="414"/>
    </row>
    <row r="801" spans="2:16" x14ac:dyDescent="0.3">
      <c r="B801" s="414"/>
      <c r="C801" s="414"/>
      <c r="D801" s="414"/>
      <c r="E801" s="414"/>
      <c r="F801" s="414"/>
      <c r="G801" s="414"/>
      <c r="H801" s="414"/>
      <c r="I801" s="414"/>
      <c r="J801" s="414"/>
      <c r="K801" s="414"/>
      <c r="L801" s="414"/>
      <c r="M801" s="414"/>
      <c r="N801" s="414"/>
      <c r="O801" s="414"/>
      <c r="P801" s="414"/>
    </row>
    <row r="802" spans="2:16" x14ac:dyDescent="0.3">
      <c r="B802" s="414"/>
      <c r="C802" s="414"/>
      <c r="D802" s="414"/>
      <c r="E802" s="414"/>
      <c r="F802" s="414"/>
      <c r="G802" s="414"/>
      <c r="H802" s="414"/>
      <c r="I802" s="414"/>
      <c r="J802" s="414"/>
      <c r="K802" s="414"/>
      <c r="L802" s="414"/>
      <c r="M802" s="414"/>
      <c r="N802" s="414"/>
      <c r="O802" s="414"/>
      <c r="P802" s="414"/>
    </row>
    <row r="803" spans="2:16" x14ac:dyDescent="0.3">
      <c r="B803" s="414"/>
      <c r="C803" s="414"/>
      <c r="D803" s="414"/>
      <c r="E803" s="414"/>
      <c r="F803" s="414"/>
      <c r="G803" s="414"/>
      <c r="H803" s="414"/>
      <c r="I803" s="414"/>
      <c r="J803" s="414"/>
      <c r="K803" s="414"/>
      <c r="L803" s="414"/>
      <c r="M803" s="414"/>
      <c r="N803" s="414"/>
      <c r="O803" s="414"/>
      <c r="P803" s="414"/>
    </row>
    <row r="804" spans="2:16" x14ac:dyDescent="0.3">
      <c r="B804" s="414"/>
      <c r="C804" s="414"/>
      <c r="D804" s="414"/>
      <c r="E804" s="414"/>
      <c r="F804" s="414"/>
      <c r="G804" s="414"/>
      <c r="H804" s="414"/>
      <c r="I804" s="414"/>
      <c r="J804" s="414"/>
      <c r="K804" s="414"/>
      <c r="L804" s="414"/>
      <c r="M804" s="414"/>
      <c r="N804" s="414"/>
      <c r="O804" s="414"/>
      <c r="P804" s="414"/>
    </row>
    <row r="805" spans="2:16" x14ac:dyDescent="0.3">
      <c r="B805" s="414"/>
      <c r="C805" s="414"/>
      <c r="D805" s="414"/>
      <c r="E805" s="414"/>
      <c r="F805" s="414"/>
      <c r="G805" s="414"/>
      <c r="H805" s="414"/>
      <c r="I805" s="414"/>
      <c r="J805" s="414"/>
      <c r="K805" s="414"/>
      <c r="L805" s="414"/>
      <c r="M805" s="414"/>
      <c r="N805" s="414"/>
      <c r="O805" s="414"/>
      <c r="P805" s="414"/>
    </row>
    <row r="806" spans="2:16" x14ac:dyDescent="0.3">
      <c r="B806" s="414"/>
      <c r="C806" s="414"/>
      <c r="D806" s="414"/>
      <c r="E806" s="414"/>
      <c r="F806" s="414"/>
      <c r="G806" s="414"/>
      <c r="H806" s="414"/>
      <c r="I806" s="414"/>
      <c r="J806" s="414"/>
      <c r="K806" s="414"/>
      <c r="L806" s="414"/>
      <c r="M806" s="414"/>
      <c r="N806" s="414"/>
      <c r="O806" s="414"/>
      <c r="P806" s="414"/>
    </row>
    <row r="807" spans="2:16" x14ac:dyDescent="0.3">
      <c r="B807" s="414"/>
      <c r="C807" s="414"/>
      <c r="D807" s="414"/>
      <c r="E807" s="414"/>
      <c r="F807" s="414"/>
      <c r="G807" s="414"/>
      <c r="H807" s="414"/>
      <c r="I807" s="414"/>
      <c r="J807" s="414"/>
      <c r="K807" s="414"/>
      <c r="L807" s="414"/>
      <c r="M807" s="414"/>
      <c r="N807" s="414"/>
      <c r="O807" s="414"/>
      <c r="P807" s="414"/>
    </row>
    <row r="808" spans="2:16" x14ac:dyDescent="0.3">
      <c r="B808" s="414"/>
      <c r="C808" s="414"/>
      <c r="D808" s="414"/>
      <c r="E808" s="414"/>
      <c r="F808" s="414"/>
      <c r="G808" s="414"/>
      <c r="H808" s="414"/>
      <c r="I808" s="414"/>
      <c r="J808" s="414"/>
      <c r="K808" s="414"/>
      <c r="L808" s="414"/>
      <c r="M808" s="414"/>
      <c r="N808" s="414"/>
      <c r="O808" s="414"/>
      <c r="P808" s="414"/>
    </row>
    <row r="809" spans="2:16" x14ac:dyDescent="0.3">
      <c r="B809" s="414"/>
      <c r="C809" s="414"/>
      <c r="D809" s="414"/>
      <c r="E809" s="414"/>
      <c r="F809" s="414"/>
      <c r="G809" s="414"/>
      <c r="H809" s="414"/>
      <c r="I809" s="414"/>
      <c r="J809" s="414"/>
      <c r="K809" s="414"/>
      <c r="L809" s="414"/>
      <c r="M809" s="414"/>
      <c r="N809" s="414"/>
      <c r="O809" s="414"/>
      <c r="P809" s="414"/>
    </row>
    <row r="810" spans="2:16" x14ac:dyDescent="0.3">
      <c r="B810" s="414"/>
      <c r="C810" s="414"/>
      <c r="D810" s="414"/>
      <c r="E810" s="414"/>
      <c r="F810" s="414"/>
      <c r="G810" s="414"/>
      <c r="H810" s="414"/>
      <c r="I810" s="414"/>
      <c r="J810" s="414"/>
      <c r="K810" s="414"/>
      <c r="L810" s="414"/>
      <c r="M810" s="414"/>
      <c r="N810" s="414"/>
      <c r="O810" s="414"/>
      <c r="P810" s="414"/>
    </row>
    <row r="811" spans="2:16" x14ac:dyDescent="0.3">
      <c r="B811" s="414"/>
      <c r="C811" s="414"/>
      <c r="D811" s="414"/>
      <c r="E811" s="414"/>
      <c r="F811" s="414"/>
      <c r="G811" s="414"/>
      <c r="H811" s="414"/>
      <c r="I811" s="414"/>
      <c r="J811" s="414"/>
      <c r="K811" s="414"/>
      <c r="L811" s="414"/>
      <c r="M811" s="414"/>
      <c r="N811" s="414"/>
      <c r="O811" s="414"/>
      <c r="P811" s="414"/>
    </row>
    <row r="812" spans="2:16" x14ac:dyDescent="0.3">
      <c r="B812" s="414"/>
      <c r="C812" s="414"/>
      <c r="D812" s="414"/>
      <c r="E812" s="414"/>
      <c r="F812" s="414"/>
      <c r="G812" s="414"/>
      <c r="H812" s="414"/>
      <c r="I812" s="414"/>
      <c r="J812" s="414"/>
      <c r="K812" s="414"/>
      <c r="L812" s="414"/>
      <c r="M812" s="414"/>
      <c r="N812" s="414"/>
      <c r="O812" s="414"/>
      <c r="P812" s="414"/>
    </row>
    <row r="813" spans="2:16" x14ac:dyDescent="0.3">
      <c r="B813" s="414"/>
      <c r="C813" s="414"/>
      <c r="D813" s="414"/>
      <c r="E813" s="414"/>
      <c r="F813" s="414"/>
      <c r="G813" s="414"/>
      <c r="H813" s="414"/>
      <c r="I813" s="414"/>
      <c r="J813" s="414"/>
      <c r="K813" s="414"/>
      <c r="L813" s="414"/>
      <c r="M813" s="414"/>
      <c r="N813" s="414"/>
      <c r="O813" s="414"/>
      <c r="P813" s="414"/>
    </row>
    <row r="814" spans="2:16" x14ac:dyDescent="0.3">
      <c r="B814" s="414"/>
      <c r="C814" s="414"/>
      <c r="D814" s="414"/>
      <c r="E814" s="414"/>
      <c r="F814" s="414"/>
      <c r="G814" s="414"/>
      <c r="H814" s="414"/>
      <c r="I814" s="414"/>
      <c r="J814" s="414"/>
      <c r="K814" s="414"/>
      <c r="L814" s="414"/>
      <c r="M814" s="414"/>
      <c r="N814" s="414"/>
      <c r="O814" s="414"/>
      <c r="P814" s="414"/>
    </row>
    <row r="815" spans="2:16" x14ac:dyDescent="0.3">
      <c r="B815" s="414"/>
      <c r="C815" s="414"/>
      <c r="D815" s="414"/>
      <c r="E815" s="414"/>
      <c r="F815" s="414"/>
      <c r="G815" s="414"/>
      <c r="H815" s="414"/>
      <c r="I815" s="414"/>
      <c r="J815" s="414"/>
      <c r="K815" s="414"/>
      <c r="L815" s="414"/>
      <c r="M815" s="414"/>
      <c r="N815" s="414"/>
      <c r="O815" s="414"/>
      <c r="P815" s="414"/>
    </row>
    <row r="816" spans="2:16" x14ac:dyDescent="0.3">
      <c r="B816" s="414"/>
      <c r="C816" s="414"/>
      <c r="D816" s="414"/>
      <c r="E816" s="414"/>
      <c r="F816" s="414"/>
      <c r="G816" s="414"/>
      <c r="H816" s="414"/>
      <c r="I816" s="414"/>
      <c r="J816" s="414"/>
      <c r="K816" s="414"/>
      <c r="L816" s="414"/>
      <c r="M816" s="414"/>
      <c r="N816" s="414"/>
      <c r="O816" s="414"/>
      <c r="P816" s="414"/>
    </row>
    <row r="817" spans="2:16" x14ac:dyDescent="0.3">
      <c r="B817" s="414"/>
      <c r="C817" s="414"/>
      <c r="D817" s="414"/>
      <c r="E817" s="414"/>
      <c r="F817" s="414"/>
      <c r="G817" s="414"/>
      <c r="H817" s="414"/>
      <c r="I817" s="414"/>
      <c r="J817" s="414"/>
      <c r="K817" s="414"/>
      <c r="L817" s="414"/>
      <c r="M817" s="414"/>
      <c r="N817" s="414"/>
      <c r="O817" s="414"/>
      <c r="P817" s="414"/>
    </row>
    <row r="818" spans="2:16" x14ac:dyDescent="0.3">
      <c r="B818" s="414"/>
      <c r="C818" s="414"/>
      <c r="D818" s="414"/>
      <c r="E818" s="414"/>
      <c r="F818" s="414"/>
      <c r="G818" s="414"/>
      <c r="H818" s="414"/>
      <c r="I818" s="414"/>
      <c r="J818" s="414"/>
      <c r="K818" s="414"/>
      <c r="L818" s="414"/>
      <c r="M818" s="414"/>
      <c r="N818" s="414"/>
      <c r="O818" s="414"/>
      <c r="P818" s="414"/>
    </row>
    <row r="819" spans="2:16" x14ac:dyDescent="0.3">
      <c r="B819" s="414"/>
      <c r="C819" s="414"/>
      <c r="D819" s="414"/>
      <c r="E819" s="414"/>
      <c r="F819" s="414"/>
      <c r="G819" s="414"/>
      <c r="H819" s="414"/>
      <c r="I819" s="414"/>
      <c r="J819" s="414"/>
      <c r="K819" s="414"/>
      <c r="L819" s="414"/>
      <c r="M819" s="414"/>
      <c r="N819" s="414"/>
      <c r="O819" s="414"/>
      <c r="P819" s="414"/>
    </row>
    <row r="820" spans="2:16" x14ac:dyDescent="0.3">
      <c r="B820" s="414"/>
      <c r="C820" s="414"/>
      <c r="D820" s="414"/>
      <c r="E820" s="414"/>
      <c r="F820" s="414"/>
      <c r="G820" s="414"/>
      <c r="H820" s="414"/>
      <c r="I820" s="414"/>
      <c r="J820" s="414"/>
      <c r="K820" s="414"/>
      <c r="L820" s="414"/>
      <c r="M820" s="414"/>
      <c r="N820" s="414"/>
      <c r="O820" s="414"/>
      <c r="P820" s="414"/>
    </row>
    <row r="821" spans="2:16" x14ac:dyDescent="0.3">
      <c r="B821" s="414"/>
      <c r="C821" s="414"/>
      <c r="D821" s="414"/>
      <c r="E821" s="414"/>
      <c r="F821" s="414"/>
      <c r="G821" s="414"/>
      <c r="H821" s="414"/>
      <c r="I821" s="414"/>
      <c r="J821" s="414"/>
      <c r="K821" s="414"/>
      <c r="L821" s="414"/>
      <c r="M821" s="414"/>
      <c r="N821" s="414"/>
      <c r="O821" s="414"/>
      <c r="P821" s="414"/>
    </row>
    <row r="822" spans="2:16" x14ac:dyDescent="0.3">
      <c r="B822" s="414"/>
      <c r="C822" s="414"/>
      <c r="D822" s="414"/>
      <c r="E822" s="414"/>
      <c r="F822" s="414"/>
      <c r="G822" s="414"/>
      <c r="H822" s="414"/>
      <c r="I822" s="414"/>
      <c r="J822" s="414"/>
      <c r="K822" s="414"/>
      <c r="L822" s="414"/>
      <c r="M822" s="414"/>
      <c r="N822" s="414"/>
      <c r="O822" s="414"/>
      <c r="P822" s="414"/>
    </row>
    <row r="823" spans="2:16" x14ac:dyDescent="0.3">
      <c r="B823" s="414"/>
      <c r="C823" s="414"/>
      <c r="D823" s="414"/>
      <c r="E823" s="414"/>
      <c r="F823" s="414"/>
      <c r="G823" s="414"/>
      <c r="H823" s="414"/>
      <c r="I823" s="414"/>
      <c r="J823" s="414"/>
      <c r="K823" s="414"/>
      <c r="L823" s="414"/>
      <c r="M823" s="414"/>
      <c r="N823" s="414"/>
      <c r="O823" s="414"/>
      <c r="P823" s="414"/>
    </row>
    <row r="824" spans="2:16" x14ac:dyDescent="0.3">
      <c r="B824" s="414"/>
      <c r="C824" s="414"/>
      <c r="D824" s="414"/>
      <c r="E824" s="414"/>
      <c r="F824" s="414"/>
      <c r="G824" s="414"/>
      <c r="H824" s="414"/>
      <c r="I824" s="414"/>
      <c r="J824" s="414"/>
      <c r="K824" s="414"/>
      <c r="L824" s="414"/>
      <c r="M824" s="414"/>
      <c r="N824" s="414"/>
      <c r="O824" s="414"/>
      <c r="P824" s="414"/>
    </row>
    <row r="825" spans="2:16" x14ac:dyDescent="0.3">
      <c r="B825" s="414"/>
      <c r="C825" s="414"/>
      <c r="D825" s="414"/>
      <c r="E825" s="414"/>
      <c r="F825" s="414"/>
      <c r="G825" s="414"/>
      <c r="H825" s="414"/>
      <c r="I825" s="414"/>
      <c r="J825" s="414"/>
      <c r="K825" s="414"/>
      <c r="L825" s="414"/>
      <c r="M825" s="414"/>
      <c r="N825" s="414"/>
      <c r="O825" s="414"/>
      <c r="P825" s="414"/>
    </row>
    <row r="826" spans="2:16" x14ac:dyDescent="0.3">
      <c r="B826" s="414"/>
      <c r="C826" s="414"/>
      <c r="D826" s="414"/>
      <c r="E826" s="414"/>
      <c r="F826" s="414"/>
      <c r="G826" s="414"/>
      <c r="H826" s="414"/>
      <c r="I826" s="414"/>
      <c r="J826" s="414"/>
      <c r="K826" s="414"/>
      <c r="L826" s="414"/>
      <c r="M826" s="414"/>
      <c r="N826" s="414"/>
      <c r="O826" s="414"/>
      <c r="P826" s="414"/>
    </row>
    <row r="827" spans="2:16" x14ac:dyDescent="0.3">
      <c r="B827" s="414"/>
      <c r="C827" s="414"/>
      <c r="D827" s="414"/>
      <c r="E827" s="414"/>
      <c r="F827" s="414"/>
      <c r="G827" s="414"/>
      <c r="H827" s="414"/>
      <c r="I827" s="414"/>
      <c r="J827" s="414"/>
      <c r="K827" s="414"/>
      <c r="L827" s="414"/>
      <c r="M827" s="414"/>
      <c r="N827" s="414"/>
      <c r="O827" s="414"/>
      <c r="P827" s="414"/>
    </row>
    <row r="828" spans="2:16" x14ac:dyDescent="0.3">
      <c r="B828" s="414"/>
      <c r="C828" s="414"/>
      <c r="D828" s="414"/>
      <c r="E828" s="414"/>
      <c r="F828" s="414"/>
      <c r="G828" s="414"/>
      <c r="H828" s="414"/>
      <c r="I828" s="414"/>
      <c r="J828" s="414"/>
      <c r="K828" s="414"/>
      <c r="L828" s="414"/>
      <c r="M828" s="414"/>
      <c r="N828" s="414"/>
      <c r="O828" s="414"/>
      <c r="P828" s="414"/>
    </row>
    <row r="829" spans="2:16" x14ac:dyDescent="0.3">
      <c r="B829" s="414"/>
      <c r="C829" s="414"/>
      <c r="D829" s="414"/>
      <c r="E829" s="414"/>
      <c r="F829" s="414"/>
      <c r="G829" s="414"/>
      <c r="H829" s="414"/>
      <c r="I829" s="414"/>
      <c r="J829" s="414"/>
      <c r="K829" s="414"/>
      <c r="L829" s="414"/>
      <c r="M829" s="414"/>
      <c r="N829" s="414"/>
      <c r="O829" s="414"/>
      <c r="P829" s="414"/>
    </row>
    <row r="830" spans="2:16" x14ac:dyDescent="0.3">
      <c r="B830" s="414"/>
      <c r="C830" s="414"/>
      <c r="D830" s="414"/>
      <c r="E830" s="414"/>
      <c r="F830" s="414"/>
      <c r="G830" s="414"/>
      <c r="H830" s="414"/>
      <c r="I830" s="414"/>
      <c r="J830" s="414"/>
      <c r="K830" s="414"/>
      <c r="L830" s="414"/>
      <c r="M830" s="414"/>
      <c r="N830" s="414"/>
      <c r="O830" s="414"/>
      <c r="P830" s="414"/>
    </row>
    <row r="831" spans="2:16" x14ac:dyDescent="0.3">
      <c r="B831" s="414"/>
      <c r="C831" s="414"/>
      <c r="D831" s="414"/>
      <c r="E831" s="414"/>
      <c r="F831" s="414"/>
      <c r="G831" s="414"/>
      <c r="H831" s="414"/>
      <c r="I831" s="414"/>
      <c r="J831" s="414"/>
      <c r="K831" s="414"/>
      <c r="L831" s="414"/>
      <c r="M831" s="414"/>
      <c r="N831" s="414"/>
      <c r="O831" s="414"/>
      <c r="P831" s="414"/>
    </row>
    <row r="832" spans="2:16" x14ac:dyDescent="0.3">
      <c r="B832" s="414"/>
      <c r="C832" s="414"/>
      <c r="D832" s="414"/>
      <c r="E832" s="414"/>
      <c r="F832" s="414"/>
      <c r="G832" s="414"/>
      <c r="H832" s="414"/>
      <c r="I832" s="414"/>
      <c r="J832" s="414"/>
      <c r="K832" s="414"/>
      <c r="L832" s="414"/>
      <c r="M832" s="414"/>
      <c r="N832" s="414"/>
      <c r="O832" s="414"/>
      <c r="P832" s="414"/>
    </row>
    <row r="833" spans="2:16" x14ac:dyDescent="0.3">
      <c r="B833" s="414"/>
      <c r="C833" s="414"/>
      <c r="D833" s="414"/>
      <c r="E833" s="414"/>
      <c r="F833" s="414"/>
      <c r="G833" s="414"/>
      <c r="H833" s="414"/>
      <c r="I833" s="414"/>
      <c r="J833" s="414"/>
      <c r="K833" s="414"/>
      <c r="L833" s="414"/>
      <c r="M833" s="414"/>
      <c r="N833" s="414"/>
      <c r="O833" s="414"/>
      <c r="P833" s="414"/>
    </row>
    <row r="834" spans="2:16" x14ac:dyDescent="0.3">
      <c r="B834" s="414"/>
      <c r="C834" s="414"/>
      <c r="D834" s="414"/>
      <c r="E834" s="414"/>
      <c r="F834" s="414"/>
      <c r="G834" s="414"/>
      <c r="H834" s="414"/>
      <c r="I834" s="414"/>
      <c r="J834" s="414"/>
      <c r="K834" s="414"/>
      <c r="L834" s="414"/>
      <c r="M834" s="414"/>
      <c r="N834" s="414"/>
      <c r="O834" s="414"/>
      <c r="P834" s="414"/>
    </row>
    <row r="835" spans="2:16" x14ac:dyDescent="0.3">
      <c r="B835" s="414"/>
      <c r="C835" s="414"/>
      <c r="D835" s="414"/>
      <c r="E835" s="414"/>
      <c r="F835" s="414"/>
      <c r="G835" s="414"/>
      <c r="H835" s="414"/>
      <c r="I835" s="414"/>
      <c r="J835" s="414"/>
      <c r="K835" s="414"/>
      <c r="L835" s="414"/>
      <c r="M835" s="414"/>
      <c r="N835" s="414"/>
      <c r="O835" s="414"/>
      <c r="P835" s="414"/>
    </row>
    <row r="836" spans="2:16" x14ac:dyDescent="0.3">
      <c r="B836" s="414"/>
      <c r="C836" s="414"/>
      <c r="D836" s="414"/>
      <c r="E836" s="414"/>
      <c r="F836" s="414"/>
      <c r="G836" s="414"/>
      <c r="H836" s="414"/>
      <c r="I836" s="414"/>
      <c r="J836" s="414"/>
      <c r="K836" s="414"/>
      <c r="L836" s="414"/>
      <c r="M836" s="414"/>
      <c r="N836" s="414"/>
      <c r="O836" s="414"/>
      <c r="P836" s="414"/>
    </row>
    <row r="837" spans="2:16" x14ac:dyDescent="0.3">
      <c r="B837" s="414"/>
      <c r="C837" s="414"/>
      <c r="D837" s="414"/>
      <c r="E837" s="414"/>
      <c r="F837" s="414"/>
      <c r="G837" s="414"/>
      <c r="H837" s="414"/>
      <c r="I837" s="414"/>
      <c r="J837" s="414"/>
      <c r="K837" s="414"/>
      <c r="L837" s="414"/>
      <c r="M837" s="414"/>
      <c r="N837" s="414"/>
      <c r="O837" s="414"/>
      <c r="P837" s="414"/>
    </row>
    <row r="838" spans="2:16" x14ac:dyDescent="0.3">
      <c r="B838" s="414"/>
      <c r="C838" s="414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  <c r="N838" s="414"/>
      <c r="O838" s="414"/>
      <c r="P838" s="414"/>
    </row>
    <row r="839" spans="2:16" x14ac:dyDescent="0.3">
      <c r="B839" s="414"/>
      <c r="C839" s="414"/>
      <c r="D839" s="414"/>
      <c r="E839" s="414"/>
      <c r="F839" s="414"/>
      <c r="G839" s="414"/>
      <c r="H839" s="414"/>
      <c r="I839" s="414"/>
      <c r="J839" s="414"/>
      <c r="K839" s="414"/>
      <c r="L839" s="414"/>
      <c r="M839" s="414"/>
      <c r="N839" s="414"/>
      <c r="O839" s="414"/>
      <c r="P839" s="414"/>
    </row>
    <row r="840" spans="2:16" x14ac:dyDescent="0.3">
      <c r="B840" s="414"/>
      <c r="C840" s="414"/>
      <c r="D840" s="414"/>
      <c r="E840" s="414"/>
      <c r="F840" s="414"/>
      <c r="G840" s="414"/>
      <c r="H840" s="414"/>
      <c r="I840" s="414"/>
      <c r="J840" s="414"/>
      <c r="K840" s="414"/>
      <c r="L840" s="414"/>
      <c r="M840" s="414"/>
      <c r="N840" s="414"/>
      <c r="O840" s="414"/>
      <c r="P840" s="414"/>
    </row>
    <row r="841" spans="2:16" x14ac:dyDescent="0.3">
      <c r="B841" s="414"/>
      <c r="C841" s="414"/>
      <c r="D841" s="414"/>
      <c r="E841" s="414"/>
      <c r="F841" s="414"/>
      <c r="G841" s="414"/>
      <c r="H841" s="414"/>
      <c r="I841" s="414"/>
      <c r="J841" s="414"/>
      <c r="K841" s="414"/>
      <c r="L841" s="414"/>
      <c r="M841" s="414"/>
      <c r="N841" s="414"/>
      <c r="O841" s="414"/>
      <c r="P841" s="414"/>
    </row>
    <row r="842" spans="2:16" x14ac:dyDescent="0.3">
      <c r="B842" s="414"/>
      <c r="C842" s="414"/>
      <c r="D842" s="414"/>
      <c r="E842" s="414"/>
      <c r="F842" s="414"/>
      <c r="G842" s="414"/>
      <c r="H842" s="414"/>
      <c r="I842" s="414"/>
      <c r="J842" s="414"/>
      <c r="K842" s="414"/>
      <c r="L842" s="414"/>
      <c r="M842" s="414"/>
      <c r="N842" s="414"/>
      <c r="O842" s="414"/>
      <c r="P842" s="414"/>
    </row>
    <row r="843" spans="2:16" x14ac:dyDescent="0.3">
      <c r="B843" s="414"/>
      <c r="C843" s="414"/>
      <c r="D843" s="414"/>
      <c r="E843" s="414"/>
      <c r="F843" s="414"/>
      <c r="G843" s="414"/>
      <c r="H843" s="414"/>
      <c r="I843" s="414"/>
      <c r="J843" s="414"/>
      <c r="K843" s="414"/>
      <c r="L843" s="414"/>
      <c r="M843" s="414"/>
      <c r="N843" s="414"/>
      <c r="O843" s="414"/>
      <c r="P843" s="414"/>
    </row>
    <row r="844" spans="2:16" x14ac:dyDescent="0.3">
      <c r="B844" s="414"/>
      <c r="C844" s="414"/>
      <c r="D844" s="414"/>
      <c r="E844" s="414"/>
      <c r="F844" s="414"/>
      <c r="G844" s="414"/>
      <c r="H844" s="414"/>
      <c r="I844" s="414"/>
      <c r="J844" s="414"/>
      <c r="K844" s="414"/>
      <c r="L844" s="414"/>
      <c r="M844" s="414"/>
      <c r="N844" s="414"/>
      <c r="O844" s="414"/>
      <c r="P844" s="414"/>
    </row>
    <row r="845" spans="2:16" x14ac:dyDescent="0.3">
      <c r="B845" s="414"/>
      <c r="C845" s="414"/>
      <c r="D845" s="414"/>
      <c r="E845" s="414"/>
      <c r="F845" s="414"/>
      <c r="G845" s="414"/>
      <c r="H845" s="414"/>
      <c r="I845" s="414"/>
      <c r="J845" s="414"/>
      <c r="K845" s="414"/>
      <c r="L845" s="414"/>
      <c r="M845" s="414"/>
      <c r="N845" s="414"/>
      <c r="O845" s="414"/>
      <c r="P845" s="414"/>
    </row>
    <row r="846" spans="2:16" x14ac:dyDescent="0.3">
      <c r="B846" s="414"/>
      <c r="C846" s="414"/>
      <c r="D846" s="414"/>
      <c r="E846" s="414"/>
      <c r="F846" s="414"/>
      <c r="G846" s="414"/>
      <c r="H846" s="414"/>
      <c r="I846" s="414"/>
      <c r="J846" s="414"/>
      <c r="K846" s="414"/>
      <c r="L846" s="414"/>
      <c r="M846" s="414"/>
      <c r="N846" s="414"/>
      <c r="O846" s="414"/>
      <c r="P846" s="414"/>
    </row>
    <row r="847" spans="2:16" x14ac:dyDescent="0.3">
      <c r="B847" s="414"/>
      <c r="C847" s="414"/>
      <c r="D847" s="414"/>
      <c r="E847" s="414"/>
      <c r="F847" s="414"/>
      <c r="G847" s="414"/>
      <c r="H847" s="414"/>
      <c r="I847" s="414"/>
      <c r="J847" s="414"/>
      <c r="K847" s="414"/>
      <c r="L847" s="414"/>
      <c r="M847" s="414"/>
      <c r="N847" s="414"/>
      <c r="O847" s="414"/>
      <c r="P847" s="414"/>
    </row>
    <row r="848" spans="2:16" x14ac:dyDescent="0.3">
      <c r="B848" s="414"/>
      <c r="C848" s="414"/>
      <c r="D848" s="414"/>
      <c r="E848" s="414"/>
      <c r="F848" s="414"/>
      <c r="G848" s="414"/>
      <c r="H848" s="414"/>
      <c r="I848" s="414"/>
      <c r="J848" s="414"/>
      <c r="K848" s="414"/>
      <c r="L848" s="414"/>
      <c r="M848" s="414"/>
      <c r="N848" s="414"/>
      <c r="O848" s="414"/>
      <c r="P848" s="414"/>
    </row>
    <row r="849" spans="2:16" x14ac:dyDescent="0.3">
      <c r="B849" s="414"/>
      <c r="C849" s="414"/>
      <c r="D849" s="414"/>
      <c r="E849" s="414"/>
      <c r="F849" s="414"/>
      <c r="G849" s="414"/>
      <c r="H849" s="414"/>
      <c r="I849" s="414"/>
      <c r="J849" s="414"/>
      <c r="K849" s="414"/>
      <c r="L849" s="414"/>
      <c r="M849" s="414"/>
      <c r="N849" s="414"/>
      <c r="O849" s="414"/>
      <c r="P849" s="414"/>
    </row>
    <row r="850" spans="2:16" x14ac:dyDescent="0.3">
      <c r="B850" s="414"/>
      <c r="C850" s="414"/>
      <c r="D850" s="414"/>
      <c r="E850" s="414"/>
      <c r="F850" s="414"/>
      <c r="G850" s="414"/>
      <c r="H850" s="414"/>
      <c r="I850" s="414"/>
      <c r="J850" s="414"/>
      <c r="K850" s="414"/>
      <c r="L850" s="414"/>
      <c r="M850" s="414"/>
      <c r="N850" s="414"/>
      <c r="O850" s="414"/>
      <c r="P850" s="414"/>
    </row>
    <row r="851" spans="2:16" x14ac:dyDescent="0.3">
      <c r="B851" s="414"/>
      <c r="C851" s="414"/>
      <c r="D851" s="414"/>
      <c r="E851" s="414"/>
      <c r="F851" s="414"/>
      <c r="G851" s="414"/>
      <c r="H851" s="414"/>
      <c r="I851" s="414"/>
      <c r="J851" s="414"/>
      <c r="K851" s="414"/>
      <c r="L851" s="414"/>
      <c r="M851" s="414"/>
      <c r="N851" s="414"/>
      <c r="O851" s="414"/>
      <c r="P851" s="414"/>
    </row>
    <row r="852" spans="2:16" x14ac:dyDescent="0.3">
      <c r="B852" s="414"/>
      <c r="C852" s="414"/>
      <c r="D852" s="414"/>
      <c r="E852" s="414"/>
      <c r="F852" s="414"/>
      <c r="G852" s="414"/>
      <c r="H852" s="414"/>
      <c r="I852" s="414"/>
      <c r="J852" s="414"/>
      <c r="K852" s="414"/>
      <c r="L852" s="414"/>
      <c r="M852" s="414"/>
      <c r="N852" s="414"/>
      <c r="O852" s="414"/>
      <c r="P852" s="414"/>
    </row>
    <row r="853" spans="2:16" x14ac:dyDescent="0.3">
      <c r="B853" s="414"/>
      <c r="C853" s="414"/>
      <c r="D853" s="414"/>
      <c r="E853" s="414"/>
      <c r="F853" s="414"/>
      <c r="G853" s="414"/>
      <c r="H853" s="414"/>
      <c r="I853" s="414"/>
      <c r="J853" s="414"/>
      <c r="K853" s="414"/>
      <c r="L853" s="414"/>
      <c r="M853" s="414"/>
      <c r="N853" s="414"/>
      <c r="O853" s="414"/>
      <c r="P853" s="414"/>
    </row>
    <row r="854" spans="2:16" x14ac:dyDescent="0.3">
      <c r="B854" s="414"/>
      <c r="C854" s="414"/>
      <c r="D854" s="414"/>
      <c r="E854" s="414"/>
      <c r="F854" s="414"/>
      <c r="G854" s="414"/>
      <c r="H854" s="414"/>
      <c r="I854" s="414"/>
      <c r="J854" s="414"/>
      <c r="K854" s="414"/>
      <c r="L854" s="414"/>
      <c r="M854" s="414"/>
      <c r="N854" s="414"/>
      <c r="O854" s="414"/>
      <c r="P854" s="414"/>
    </row>
    <row r="855" spans="2:16" x14ac:dyDescent="0.3">
      <c r="B855" s="414"/>
      <c r="C855" s="414"/>
      <c r="D855" s="414"/>
      <c r="E855" s="414"/>
      <c r="F855" s="414"/>
      <c r="G855" s="414"/>
      <c r="H855" s="414"/>
      <c r="I855" s="414"/>
      <c r="J855" s="414"/>
      <c r="K855" s="414"/>
      <c r="L855" s="414"/>
      <c r="M855" s="414"/>
      <c r="N855" s="414"/>
      <c r="O855" s="414"/>
      <c r="P855" s="414"/>
    </row>
    <row r="856" spans="2:16" x14ac:dyDescent="0.3">
      <c r="B856" s="414"/>
      <c r="C856" s="414"/>
      <c r="D856" s="414"/>
      <c r="E856" s="414"/>
      <c r="F856" s="414"/>
      <c r="G856" s="414"/>
      <c r="H856" s="414"/>
      <c r="I856" s="414"/>
      <c r="J856" s="414"/>
      <c r="K856" s="414"/>
      <c r="L856" s="414"/>
      <c r="M856" s="414"/>
      <c r="N856" s="414"/>
      <c r="O856" s="414"/>
      <c r="P856" s="414"/>
    </row>
    <row r="857" spans="2:16" x14ac:dyDescent="0.3">
      <c r="B857" s="414"/>
      <c r="C857" s="414"/>
      <c r="D857" s="414"/>
      <c r="E857" s="414"/>
      <c r="F857" s="414"/>
      <c r="G857" s="414"/>
      <c r="H857" s="414"/>
      <c r="I857" s="414"/>
      <c r="J857" s="414"/>
      <c r="K857" s="414"/>
      <c r="L857" s="414"/>
      <c r="M857" s="414"/>
      <c r="N857" s="414"/>
      <c r="O857" s="414"/>
      <c r="P857" s="414"/>
    </row>
    <row r="858" spans="2:16" x14ac:dyDescent="0.3">
      <c r="B858" s="414"/>
      <c r="C858" s="414"/>
      <c r="D858" s="414"/>
      <c r="E858" s="414"/>
      <c r="F858" s="414"/>
      <c r="G858" s="414"/>
      <c r="H858" s="414"/>
      <c r="I858" s="414"/>
      <c r="J858" s="414"/>
      <c r="K858" s="414"/>
      <c r="L858" s="414"/>
      <c r="M858" s="414"/>
      <c r="N858" s="414"/>
      <c r="O858" s="414"/>
      <c r="P858" s="414"/>
    </row>
    <row r="859" spans="2:16" x14ac:dyDescent="0.3">
      <c r="B859" s="414"/>
      <c r="C859" s="414"/>
      <c r="D859" s="414"/>
      <c r="E859" s="414"/>
      <c r="F859" s="414"/>
      <c r="G859" s="414"/>
      <c r="H859" s="414"/>
      <c r="I859" s="414"/>
      <c r="J859" s="414"/>
      <c r="K859" s="414"/>
      <c r="L859" s="414"/>
      <c r="M859" s="414"/>
      <c r="N859" s="414"/>
      <c r="O859" s="414"/>
      <c r="P859" s="414"/>
    </row>
    <row r="860" spans="2:16" x14ac:dyDescent="0.3">
      <c r="B860" s="414"/>
      <c r="C860" s="414"/>
      <c r="D860" s="414"/>
      <c r="E860" s="414"/>
      <c r="F860" s="414"/>
      <c r="G860" s="414"/>
      <c r="H860" s="414"/>
      <c r="I860" s="414"/>
      <c r="J860" s="414"/>
      <c r="K860" s="414"/>
      <c r="L860" s="414"/>
      <c r="M860" s="414"/>
      <c r="N860" s="414"/>
      <c r="O860" s="414"/>
      <c r="P860" s="414"/>
    </row>
    <row r="861" spans="2:16" x14ac:dyDescent="0.3">
      <c r="B861" s="414"/>
      <c r="C861" s="414"/>
      <c r="D861" s="414"/>
      <c r="E861" s="414"/>
      <c r="F861" s="414"/>
      <c r="G861" s="414"/>
      <c r="H861" s="414"/>
      <c r="I861" s="414"/>
      <c r="J861" s="414"/>
      <c r="K861" s="414"/>
      <c r="L861" s="414"/>
      <c r="M861" s="414"/>
      <c r="N861" s="414"/>
      <c r="O861" s="414"/>
      <c r="P861" s="414"/>
    </row>
    <row r="862" spans="2:16" x14ac:dyDescent="0.3">
      <c r="B862" s="414"/>
      <c r="C862" s="414"/>
      <c r="D862" s="414"/>
      <c r="E862" s="414"/>
      <c r="F862" s="414"/>
      <c r="G862" s="414"/>
      <c r="H862" s="414"/>
      <c r="I862" s="414"/>
      <c r="J862" s="414"/>
      <c r="K862" s="414"/>
      <c r="L862" s="414"/>
      <c r="M862" s="414"/>
      <c r="N862" s="414"/>
      <c r="O862" s="414"/>
      <c r="P862" s="414"/>
    </row>
    <row r="863" spans="2:16" x14ac:dyDescent="0.3">
      <c r="B863" s="414"/>
      <c r="C863" s="414"/>
      <c r="D863" s="414"/>
      <c r="E863" s="414"/>
      <c r="F863" s="414"/>
      <c r="G863" s="414"/>
      <c r="H863" s="414"/>
      <c r="I863" s="414"/>
      <c r="J863" s="414"/>
      <c r="K863" s="414"/>
      <c r="L863" s="414"/>
      <c r="M863" s="414"/>
      <c r="N863" s="414"/>
      <c r="O863" s="414"/>
      <c r="P863" s="414"/>
    </row>
    <row r="864" spans="2:16" x14ac:dyDescent="0.3">
      <c r="B864" s="414"/>
      <c r="C864" s="414"/>
      <c r="D864" s="414"/>
      <c r="E864" s="414"/>
      <c r="F864" s="414"/>
      <c r="G864" s="414"/>
      <c r="H864" s="414"/>
      <c r="I864" s="414"/>
      <c r="J864" s="414"/>
      <c r="K864" s="414"/>
      <c r="L864" s="414"/>
      <c r="M864" s="414"/>
      <c r="N864" s="414"/>
      <c r="O864" s="414"/>
      <c r="P864" s="414"/>
    </row>
    <row r="865" spans="2:16" x14ac:dyDescent="0.3">
      <c r="B865" s="414"/>
      <c r="C865" s="414"/>
      <c r="D865" s="414"/>
      <c r="E865" s="414"/>
      <c r="F865" s="414"/>
      <c r="G865" s="414"/>
      <c r="H865" s="414"/>
      <c r="I865" s="414"/>
      <c r="J865" s="414"/>
      <c r="K865" s="414"/>
      <c r="L865" s="414"/>
      <c r="M865" s="414"/>
      <c r="N865" s="414"/>
      <c r="O865" s="414"/>
      <c r="P865" s="414"/>
    </row>
    <row r="866" spans="2:16" x14ac:dyDescent="0.3">
      <c r="B866" s="414"/>
      <c r="C866" s="414"/>
      <c r="D866" s="414"/>
      <c r="E866" s="414"/>
      <c r="F866" s="414"/>
      <c r="G866" s="414"/>
      <c r="H866" s="414"/>
      <c r="I866" s="414"/>
      <c r="J866" s="414"/>
      <c r="K866" s="414"/>
      <c r="L866" s="414"/>
      <c r="M866" s="414"/>
      <c r="N866" s="414"/>
      <c r="O866" s="414"/>
      <c r="P866" s="414"/>
    </row>
    <row r="867" spans="2:16" x14ac:dyDescent="0.3">
      <c r="B867" s="414"/>
      <c r="C867" s="414"/>
      <c r="D867" s="414"/>
      <c r="E867" s="414"/>
      <c r="F867" s="414"/>
      <c r="G867" s="414"/>
      <c r="H867" s="414"/>
      <c r="I867" s="414"/>
      <c r="J867" s="414"/>
      <c r="K867" s="414"/>
      <c r="L867" s="414"/>
      <c r="M867" s="414"/>
      <c r="N867" s="414"/>
      <c r="O867" s="414"/>
      <c r="P867" s="414"/>
    </row>
    <row r="868" spans="2:16" x14ac:dyDescent="0.3">
      <c r="B868" s="414"/>
      <c r="C868" s="414"/>
      <c r="D868" s="414"/>
      <c r="E868" s="414"/>
      <c r="F868" s="414"/>
      <c r="G868" s="414"/>
      <c r="H868" s="414"/>
      <c r="I868" s="414"/>
      <c r="J868" s="414"/>
      <c r="K868" s="414"/>
      <c r="L868" s="414"/>
      <c r="M868" s="414"/>
      <c r="N868" s="414"/>
      <c r="O868" s="414"/>
      <c r="P868" s="414"/>
    </row>
    <row r="869" spans="2:16" x14ac:dyDescent="0.3">
      <c r="B869" s="414"/>
      <c r="C869" s="414"/>
      <c r="D869" s="414"/>
      <c r="E869" s="414"/>
      <c r="F869" s="414"/>
      <c r="G869" s="414"/>
      <c r="H869" s="414"/>
      <c r="I869" s="414"/>
      <c r="J869" s="414"/>
      <c r="K869" s="414"/>
      <c r="L869" s="414"/>
      <c r="M869" s="414"/>
      <c r="N869" s="414"/>
      <c r="O869" s="414"/>
      <c r="P869" s="414"/>
    </row>
    <row r="870" spans="2:16" x14ac:dyDescent="0.3">
      <c r="B870" s="414"/>
      <c r="C870" s="414"/>
      <c r="D870" s="414"/>
      <c r="E870" s="414"/>
      <c r="F870" s="414"/>
      <c r="G870" s="414"/>
      <c r="H870" s="414"/>
      <c r="I870" s="414"/>
      <c r="J870" s="414"/>
      <c r="K870" s="414"/>
      <c r="L870" s="414"/>
      <c r="M870" s="414"/>
      <c r="N870" s="414"/>
      <c r="O870" s="414"/>
      <c r="P870" s="414"/>
    </row>
    <row r="871" spans="2:16" x14ac:dyDescent="0.3">
      <c r="B871" s="414"/>
      <c r="C871" s="414"/>
      <c r="D871" s="414"/>
      <c r="E871" s="414"/>
      <c r="F871" s="414"/>
      <c r="G871" s="414"/>
      <c r="H871" s="414"/>
      <c r="I871" s="414"/>
      <c r="J871" s="414"/>
      <c r="K871" s="414"/>
      <c r="L871" s="414"/>
      <c r="M871" s="414"/>
      <c r="N871" s="414"/>
      <c r="O871" s="414"/>
      <c r="P871" s="414"/>
    </row>
    <row r="872" spans="2:16" x14ac:dyDescent="0.3">
      <c r="B872" s="414"/>
      <c r="C872" s="414"/>
      <c r="D872" s="414"/>
      <c r="E872" s="414"/>
      <c r="F872" s="414"/>
      <c r="G872" s="414"/>
      <c r="H872" s="414"/>
      <c r="I872" s="414"/>
      <c r="J872" s="414"/>
      <c r="K872" s="414"/>
      <c r="L872" s="414"/>
      <c r="M872" s="414"/>
      <c r="N872" s="414"/>
      <c r="O872" s="414"/>
      <c r="P872" s="414"/>
    </row>
    <row r="873" spans="2:16" x14ac:dyDescent="0.3">
      <c r="B873" s="414"/>
      <c r="C873" s="414"/>
      <c r="D873" s="414"/>
      <c r="E873" s="414"/>
      <c r="F873" s="414"/>
      <c r="G873" s="414"/>
      <c r="H873" s="414"/>
      <c r="I873" s="414"/>
      <c r="J873" s="414"/>
      <c r="K873" s="414"/>
      <c r="L873" s="414"/>
      <c r="M873" s="414"/>
      <c r="N873" s="414"/>
      <c r="O873" s="414"/>
      <c r="P873" s="414"/>
    </row>
    <row r="874" spans="2:16" x14ac:dyDescent="0.3">
      <c r="B874" s="414"/>
      <c r="C874" s="414"/>
      <c r="D874" s="414"/>
      <c r="E874" s="414"/>
      <c r="F874" s="414"/>
      <c r="G874" s="414"/>
      <c r="H874" s="414"/>
      <c r="I874" s="414"/>
      <c r="J874" s="414"/>
      <c r="K874" s="414"/>
      <c r="L874" s="414"/>
      <c r="M874" s="414"/>
      <c r="N874" s="414"/>
      <c r="O874" s="414"/>
      <c r="P874" s="414"/>
    </row>
    <row r="875" spans="2:16" x14ac:dyDescent="0.3">
      <c r="B875" s="414"/>
      <c r="C875" s="414"/>
      <c r="D875" s="414"/>
      <c r="E875" s="414"/>
      <c r="F875" s="414"/>
      <c r="G875" s="414"/>
      <c r="H875" s="414"/>
      <c r="I875" s="414"/>
      <c r="J875" s="414"/>
      <c r="K875" s="414"/>
      <c r="L875" s="414"/>
      <c r="M875" s="414"/>
      <c r="N875" s="414"/>
      <c r="O875" s="414"/>
      <c r="P875" s="414"/>
    </row>
    <row r="876" spans="2:16" x14ac:dyDescent="0.3">
      <c r="B876" s="414"/>
      <c r="C876" s="414"/>
      <c r="D876" s="414"/>
      <c r="E876" s="414"/>
      <c r="F876" s="414"/>
      <c r="G876" s="414"/>
      <c r="H876" s="414"/>
      <c r="I876" s="414"/>
      <c r="J876" s="414"/>
      <c r="K876" s="414"/>
      <c r="L876" s="414"/>
      <c r="M876" s="414"/>
      <c r="N876" s="414"/>
      <c r="O876" s="414"/>
      <c r="P876" s="414"/>
    </row>
    <row r="877" spans="2:16" x14ac:dyDescent="0.3">
      <c r="B877" s="414"/>
      <c r="C877" s="414"/>
      <c r="D877" s="414"/>
      <c r="E877" s="414"/>
      <c r="F877" s="414"/>
      <c r="G877" s="414"/>
      <c r="H877" s="414"/>
      <c r="I877" s="414"/>
      <c r="J877" s="414"/>
      <c r="K877" s="414"/>
      <c r="L877" s="414"/>
      <c r="M877" s="414"/>
      <c r="N877" s="414"/>
      <c r="O877" s="414"/>
      <c r="P877" s="414"/>
    </row>
    <row r="878" spans="2:16" x14ac:dyDescent="0.3">
      <c r="B878" s="414"/>
      <c r="C878" s="414"/>
      <c r="D878" s="414"/>
      <c r="E878" s="414"/>
      <c r="F878" s="414"/>
      <c r="G878" s="414"/>
      <c r="H878" s="414"/>
      <c r="I878" s="414"/>
      <c r="J878" s="414"/>
      <c r="K878" s="414"/>
      <c r="L878" s="414"/>
      <c r="M878" s="414"/>
      <c r="N878" s="414"/>
      <c r="O878" s="414"/>
      <c r="P878" s="414"/>
    </row>
    <row r="879" spans="2:16" x14ac:dyDescent="0.3">
      <c r="B879" s="414"/>
      <c r="C879" s="414"/>
      <c r="D879" s="414"/>
      <c r="E879" s="414"/>
      <c r="F879" s="414"/>
      <c r="G879" s="414"/>
      <c r="H879" s="414"/>
      <c r="I879" s="414"/>
      <c r="J879" s="414"/>
      <c r="K879" s="414"/>
      <c r="L879" s="414"/>
      <c r="M879" s="414"/>
      <c r="N879" s="414"/>
      <c r="O879" s="414"/>
      <c r="P879" s="414"/>
    </row>
    <row r="880" spans="2:16" x14ac:dyDescent="0.3">
      <c r="B880" s="414"/>
      <c r="C880" s="414"/>
      <c r="D880" s="414"/>
      <c r="E880" s="414"/>
      <c r="F880" s="414"/>
      <c r="G880" s="414"/>
      <c r="H880" s="414"/>
      <c r="I880" s="414"/>
      <c r="J880" s="414"/>
      <c r="K880" s="414"/>
      <c r="L880" s="414"/>
      <c r="M880" s="414"/>
      <c r="N880" s="414"/>
      <c r="O880" s="414"/>
      <c r="P880" s="414"/>
    </row>
    <row r="881" spans="2:16" x14ac:dyDescent="0.3">
      <c r="B881" s="414"/>
      <c r="C881" s="414"/>
      <c r="D881" s="414"/>
      <c r="E881" s="414"/>
      <c r="F881" s="414"/>
      <c r="G881" s="414"/>
      <c r="H881" s="414"/>
      <c r="I881" s="414"/>
      <c r="J881" s="414"/>
      <c r="K881" s="414"/>
      <c r="L881" s="414"/>
      <c r="M881" s="414"/>
      <c r="N881" s="414"/>
      <c r="O881" s="414"/>
      <c r="P881" s="414"/>
    </row>
    <row r="882" spans="2:16" x14ac:dyDescent="0.3">
      <c r="B882" s="414"/>
      <c r="C882" s="414"/>
      <c r="D882" s="414"/>
      <c r="E882" s="414"/>
      <c r="F882" s="414"/>
      <c r="G882" s="414"/>
      <c r="H882" s="414"/>
      <c r="I882" s="414"/>
      <c r="J882" s="414"/>
      <c r="K882" s="414"/>
      <c r="L882" s="414"/>
      <c r="M882" s="414"/>
      <c r="N882" s="414"/>
      <c r="O882" s="414"/>
      <c r="P882" s="414"/>
    </row>
    <row r="883" spans="2:16" x14ac:dyDescent="0.3">
      <c r="B883" s="414"/>
      <c r="C883" s="414"/>
      <c r="D883" s="414"/>
      <c r="E883" s="414"/>
      <c r="F883" s="414"/>
      <c r="G883" s="414"/>
      <c r="H883" s="414"/>
      <c r="I883" s="414"/>
      <c r="J883" s="414"/>
      <c r="K883" s="414"/>
      <c r="L883" s="414"/>
      <c r="M883" s="414"/>
      <c r="N883" s="414"/>
      <c r="O883" s="414"/>
      <c r="P883" s="414"/>
    </row>
    <row r="884" spans="2:16" x14ac:dyDescent="0.3">
      <c r="B884" s="414"/>
      <c r="C884" s="414"/>
      <c r="D884" s="414"/>
      <c r="E884" s="414"/>
      <c r="F884" s="414"/>
      <c r="G884" s="414"/>
      <c r="H884" s="414"/>
      <c r="I884" s="414"/>
      <c r="J884" s="414"/>
      <c r="K884" s="414"/>
      <c r="L884" s="414"/>
      <c r="M884" s="414"/>
      <c r="N884" s="414"/>
      <c r="O884" s="414"/>
      <c r="P884" s="414"/>
    </row>
    <row r="885" spans="2:16" x14ac:dyDescent="0.3">
      <c r="B885" s="414"/>
      <c r="C885" s="414"/>
      <c r="D885" s="414"/>
      <c r="E885" s="414"/>
      <c r="F885" s="414"/>
      <c r="G885" s="414"/>
      <c r="H885" s="414"/>
      <c r="I885" s="414"/>
      <c r="J885" s="414"/>
      <c r="K885" s="414"/>
      <c r="L885" s="414"/>
      <c r="M885" s="414"/>
      <c r="N885" s="414"/>
      <c r="O885" s="414"/>
      <c r="P885" s="414"/>
    </row>
    <row r="886" spans="2:16" x14ac:dyDescent="0.3">
      <c r="B886" s="414"/>
      <c r="C886" s="414"/>
      <c r="D886" s="414"/>
      <c r="E886" s="414"/>
      <c r="F886" s="414"/>
      <c r="G886" s="414"/>
      <c r="H886" s="414"/>
      <c r="I886" s="414"/>
      <c r="J886" s="414"/>
      <c r="K886" s="414"/>
      <c r="L886" s="414"/>
      <c r="M886" s="414"/>
      <c r="N886" s="414"/>
      <c r="O886" s="414"/>
      <c r="P886" s="414"/>
    </row>
    <row r="887" spans="2:16" x14ac:dyDescent="0.3">
      <c r="B887" s="414"/>
      <c r="C887" s="414"/>
      <c r="D887" s="414"/>
      <c r="E887" s="414"/>
      <c r="F887" s="414"/>
      <c r="G887" s="414"/>
      <c r="H887" s="414"/>
      <c r="I887" s="414"/>
      <c r="J887" s="414"/>
      <c r="K887" s="414"/>
      <c r="L887" s="414"/>
      <c r="M887" s="414"/>
      <c r="N887" s="414"/>
      <c r="O887" s="414"/>
      <c r="P887" s="414"/>
    </row>
    <row r="888" spans="2:16" x14ac:dyDescent="0.3">
      <c r="B888" s="414"/>
      <c r="C888" s="414"/>
      <c r="D888" s="414"/>
      <c r="E888" s="414"/>
      <c r="F888" s="414"/>
      <c r="G888" s="414"/>
      <c r="H888" s="414"/>
      <c r="I888" s="414"/>
      <c r="J888" s="414"/>
      <c r="K888" s="414"/>
      <c r="L888" s="414"/>
      <c r="M888" s="414"/>
      <c r="N888" s="414"/>
      <c r="O888" s="414"/>
      <c r="P888" s="414"/>
    </row>
    <row r="889" spans="2:16" x14ac:dyDescent="0.3">
      <c r="B889" s="414"/>
      <c r="C889" s="414"/>
      <c r="D889" s="414"/>
      <c r="E889" s="414"/>
      <c r="F889" s="414"/>
      <c r="G889" s="414"/>
      <c r="H889" s="414"/>
      <c r="I889" s="414"/>
      <c r="J889" s="414"/>
      <c r="K889" s="414"/>
      <c r="L889" s="414"/>
      <c r="M889" s="414"/>
      <c r="N889" s="414"/>
      <c r="O889" s="414"/>
      <c r="P889" s="414"/>
    </row>
    <row r="890" spans="2:16" x14ac:dyDescent="0.3">
      <c r="B890" s="414"/>
      <c r="C890" s="414"/>
      <c r="D890" s="414"/>
      <c r="E890" s="414"/>
      <c r="F890" s="414"/>
      <c r="G890" s="414"/>
      <c r="H890" s="414"/>
      <c r="I890" s="414"/>
      <c r="J890" s="414"/>
      <c r="K890" s="414"/>
      <c r="L890" s="414"/>
      <c r="M890" s="414"/>
      <c r="N890" s="414"/>
      <c r="O890" s="414"/>
      <c r="P890" s="414"/>
    </row>
    <row r="891" spans="2:16" x14ac:dyDescent="0.3">
      <c r="B891" s="414"/>
      <c r="C891" s="414"/>
      <c r="D891" s="414"/>
      <c r="E891" s="414"/>
      <c r="F891" s="414"/>
      <c r="G891" s="414"/>
      <c r="H891" s="414"/>
      <c r="I891" s="414"/>
      <c r="J891" s="414"/>
      <c r="K891" s="414"/>
      <c r="L891" s="414"/>
      <c r="M891" s="414"/>
      <c r="N891" s="414"/>
      <c r="O891" s="414"/>
      <c r="P891" s="414"/>
    </row>
    <row r="892" spans="2:16" x14ac:dyDescent="0.3">
      <c r="B892" s="414"/>
      <c r="C892" s="414"/>
      <c r="D892" s="414"/>
      <c r="E892" s="414"/>
      <c r="F892" s="414"/>
      <c r="G892" s="414"/>
      <c r="H892" s="414"/>
      <c r="I892" s="414"/>
      <c r="J892" s="414"/>
      <c r="K892" s="414"/>
      <c r="L892" s="414"/>
      <c r="M892" s="414"/>
      <c r="N892" s="414"/>
      <c r="O892" s="414"/>
      <c r="P892" s="414"/>
    </row>
    <row r="893" spans="2:16" x14ac:dyDescent="0.3">
      <c r="B893" s="414"/>
      <c r="C893" s="414"/>
      <c r="D893" s="414"/>
      <c r="E893" s="414"/>
      <c r="F893" s="414"/>
      <c r="G893" s="414"/>
      <c r="H893" s="414"/>
      <c r="I893" s="414"/>
      <c r="J893" s="414"/>
      <c r="K893" s="414"/>
      <c r="L893" s="414"/>
      <c r="M893" s="414"/>
      <c r="N893" s="414"/>
      <c r="O893" s="414"/>
      <c r="P893" s="414"/>
    </row>
    <row r="894" spans="2:16" x14ac:dyDescent="0.3">
      <c r="B894" s="414"/>
      <c r="C894" s="414"/>
      <c r="D894" s="414"/>
      <c r="E894" s="414"/>
      <c r="F894" s="414"/>
      <c r="G894" s="414"/>
      <c r="H894" s="414"/>
      <c r="I894" s="414"/>
      <c r="J894" s="414"/>
      <c r="K894" s="414"/>
      <c r="L894" s="414"/>
      <c r="M894" s="414"/>
      <c r="N894" s="414"/>
      <c r="O894" s="414"/>
      <c r="P894" s="414"/>
    </row>
    <row r="895" spans="2:16" x14ac:dyDescent="0.3">
      <c r="B895" s="414"/>
      <c r="C895" s="414"/>
      <c r="D895" s="414"/>
      <c r="E895" s="414"/>
      <c r="F895" s="414"/>
      <c r="G895" s="414"/>
      <c r="H895" s="414"/>
      <c r="I895" s="414"/>
      <c r="J895" s="414"/>
      <c r="K895" s="414"/>
      <c r="L895" s="414"/>
      <c r="M895" s="414"/>
      <c r="N895" s="414"/>
      <c r="O895" s="414"/>
      <c r="P895" s="414"/>
    </row>
    <row r="896" spans="2:16" x14ac:dyDescent="0.3">
      <c r="B896" s="414"/>
      <c r="C896" s="414"/>
      <c r="D896" s="414"/>
      <c r="E896" s="414"/>
      <c r="F896" s="414"/>
      <c r="G896" s="414"/>
      <c r="H896" s="414"/>
      <c r="I896" s="414"/>
      <c r="J896" s="414"/>
      <c r="K896" s="414"/>
      <c r="L896" s="414"/>
      <c r="M896" s="414"/>
      <c r="N896" s="414"/>
      <c r="O896" s="414"/>
      <c r="P896" s="414"/>
    </row>
    <row r="897" spans="2:16" x14ac:dyDescent="0.3">
      <c r="B897" s="414"/>
      <c r="C897" s="414"/>
      <c r="D897" s="414"/>
      <c r="E897" s="414"/>
      <c r="F897" s="414"/>
      <c r="G897" s="414"/>
      <c r="H897" s="414"/>
      <c r="I897" s="414"/>
      <c r="J897" s="414"/>
      <c r="K897" s="414"/>
      <c r="L897" s="414"/>
      <c r="M897" s="414"/>
      <c r="N897" s="414"/>
      <c r="O897" s="414"/>
      <c r="P897" s="414"/>
    </row>
    <row r="898" spans="2:16" x14ac:dyDescent="0.3">
      <c r="B898" s="414"/>
      <c r="C898" s="414"/>
      <c r="D898" s="414"/>
      <c r="E898" s="414"/>
      <c r="F898" s="414"/>
      <c r="G898" s="414"/>
      <c r="H898" s="414"/>
      <c r="I898" s="414"/>
      <c r="J898" s="414"/>
      <c r="K898" s="414"/>
      <c r="L898" s="414"/>
      <c r="M898" s="414"/>
      <c r="N898" s="414"/>
      <c r="O898" s="414"/>
      <c r="P898" s="414"/>
    </row>
    <row r="899" spans="2:16" x14ac:dyDescent="0.3">
      <c r="B899" s="414"/>
      <c r="C899" s="414"/>
      <c r="D899" s="414"/>
      <c r="E899" s="414"/>
      <c r="F899" s="414"/>
      <c r="G899" s="414"/>
      <c r="H899" s="414"/>
      <c r="I899" s="414"/>
      <c r="J899" s="414"/>
      <c r="K899" s="414"/>
      <c r="L899" s="414"/>
      <c r="M899" s="414"/>
      <c r="N899" s="414"/>
      <c r="O899" s="414"/>
      <c r="P899" s="414"/>
    </row>
    <row r="900" spans="2:16" x14ac:dyDescent="0.3">
      <c r="B900" s="414"/>
      <c r="C900" s="414"/>
      <c r="D900" s="414"/>
      <c r="E900" s="414"/>
      <c r="F900" s="414"/>
      <c r="G900" s="414"/>
      <c r="H900" s="414"/>
      <c r="I900" s="414"/>
      <c r="J900" s="414"/>
      <c r="K900" s="414"/>
      <c r="L900" s="414"/>
      <c r="M900" s="414"/>
      <c r="N900" s="414"/>
      <c r="O900" s="414"/>
      <c r="P900" s="414"/>
    </row>
    <row r="901" spans="2:16" x14ac:dyDescent="0.3">
      <c r="B901" s="414"/>
      <c r="C901" s="414"/>
      <c r="D901" s="414"/>
      <c r="E901" s="414"/>
      <c r="F901" s="414"/>
      <c r="G901" s="414"/>
      <c r="H901" s="414"/>
      <c r="I901" s="414"/>
      <c r="J901" s="414"/>
      <c r="K901" s="414"/>
      <c r="L901" s="414"/>
      <c r="M901" s="414"/>
      <c r="N901" s="414"/>
      <c r="O901" s="414"/>
      <c r="P901" s="414"/>
    </row>
    <row r="902" spans="2:16" x14ac:dyDescent="0.3">
      <c r="B902" s="414"/>
      <c r="C902" s="414"/>
      <c r="D902" s="414"/>
      <c r="E902" s="414"/>
      <c r="F902" s="414"/>
      <c r="G902" s="414"/>
      <c r="H902" s="414"/>
      <c r="I902" s="414"/>
      <c r="J902" s="414"/>
      <c r="K902" s="414"/>
      <c r="L902" s="414"/>
      <c r="M902" s="414"/>
      <c r="N902" s="414"/>
      <c r="O902" s="414"/>
      <c r="P902" s="414"/>
    </row>
    <row r="903" spans="2:16" x14ac:dyDescent="0.3">
      <c r="B903" s="414"/>
      <c r="C903" s="414"/>
      <c r="D903" s="414"/>
      <c r="E903" s="414"/>
      <c r="F903" s="414"/>
      <c r="G903" s="414"/>
      <c r="H903" s="414"/>
      <c r="I903" s="414"/>
      <c r="J903" s="414"/>
      <c r="K903" s="414"/>
      <c r="L903" s="414"/>
      <c r="M903" s="414"/>
      <c r="N903" s="414"/>
      <c r="O903" s="414"/>
      <c r="P903" s="414"/>
    </row>
    <row r="904" spans="2:16" x14ac:dyDescent="0.3">
      <c r="B904" s="414"/>
      <c r="C904" s="414"/>
      <c r="D904" s="414"/>
      <c r="E904" s="414"/>
      <c r="F904" s="414"/>
      <c r="G904" s="414"/>
      <c r="H904" s="414"/>
      <c r="I904" s="414"/>
      <c r="J904" s="414"/>
      <c r="K904" s="414"/>
      <c r="L904" s="414"/>
      <c r="M904" s="414"/>
      <c r="N904" s="414"/>
      <c r="O904" s="414"/>
      <c r="P904" s="414"/>
    </row>
    <row r="905" spans="2:16" x14ac:dyDescent="0.3">
      <c r="B905" s="414"/>
      <c r="C905" s="414"/>
      <c r="D905" s="414"/>
      <c r="E905" s="414"/>
      <c r="F905" s="414"/>
      <c r="G905" s="414"/>
      <c r="H905" s="414"/>
      <c r="I905" s="414"/>
      <c r="J905" s="414"/>
      <c r="K905" s="414"/>
      <c r="L905" s="414"/>
      <c r="M905" s="414"/>
      <c r="N905" s="414"/>
      <c r="O905" s="414"/>
      <c r="P905" s="414"/>
    </row>
    <row r="906" spans="2:16" x14ac:dyDescent="0.3">
      <c r="B906" s="414"/>
      <c r="C906" s="414"/>
      <c r="D906" s="414"/>
      <c r="E906" s="414"/>
      <c r="F906" s="414"/>
      <c r="G906" s="414"/>
      <c r="H906" s="414"/>
      <c r="I906" s="414"/>
      <c r="J906" s="414"/>
      <c r="K906" s="414"/>
      <c r="L906" s="414"/>
      <c r="M906" s="414"/>
      <c r="N906" s="414"/>
      <c r="O906" s="414"/>
      <c r="P906" s="414"/>
    </row>
    <row r="907" spans="2:16" x14ac:dyDescent="0.3">
      <c r="B907" s="414"/>
      <c r="C907" s="414"/>
      <c r="D907" s="414"/>
      <c r="E907" s="414"/>
      <c r="F907" s="414"/>
      <c r="G907" s="414"/>
      <c r="H907" s="414"/>
      <c r="I907" s="414"/>
      <c r="J907" s="414"/>
      <c r="K907" s="414"/>
      <c r="L907" s="414"/>
      <c r="M907" s="414"/>
      <c r="N907" s="414"/>
      <c r="O907" s="414"/>
      <c r="P907" s="414"/>
    </row>
    <row r="908" spans="2:16" x14ac:dyDescent="0.3">
      <c r="B908" s="414"/>
      <c r="C908" s="414"/>
      <c r="D908" s="414"/>
      <c r="E908" s="414"/>
      <c r="F908" s="414"/>
      <c r="G908" s="414"/>
      <c r="H908" s="414"/>
      <c r="I908" s="414"/>
      <c r="J908" s="414"/>
      <c r="K908" s="414"/>
      <c r="L908" s="414"/>
      <c r="M908" s="414"/>
      <c r="N908" s="414"/>
      <c r="O908" s="414"/>
      <c r="P908" s="414"/>
    </row>
    <row r="909" spans="2:16" x14ac:dyDescent="0.3">
      <c r="B909" s="414"/>
      <c r="C909" s="414"/>
      <c r="D909" s="414"/>
      <c r="E909" s="414"/>
      <c r="F909" s="414"/>
      <c r="G909" s="414"/>
      <c r="H909" s="414"/>
      <c r="I909" s="414"/>
      <c r="J909" s="414"/>
      <c r="K909" s="414"/>
      <c r="L909" s="414"/>
      <c r="M909" s="414"/>
      <c r="N909" s="414"/>
      <c r="O909" s="414"/>
      <c r="P909" s="414"/>
    </row>
    <row r="910" spans="2:16" x14ac:dyDescent="0.3">
      <c r="B910" s="414"/>
      <c r="C910" s="414"/>
      <c r="D910" s="414"/>
      <c r="E910" s="414"/>
      <c r="F910" s="414"/>
      <c r="G910" s="414"/>
      <c r="H910" s="414"/>
      <c r="I910" s="414"/>
      <c r="J910" s="414"/>
      <c r="K910" s="414"/>
      <c r="L910" s="414"/>
      <c r="M910" s="414"/>
      <c r="N910" s="414"/>
      <c r="O910" s="414"/>
      <c r="P910" s="414"/>
    </row>
    <row r="911" spans="2:16" x14ac:dyDescent="0.3">
      <c r="B911" s="414"/>
      <c r="C911" s="414"/>
      <c r="D911" s="414"/>
      <c r="E911" s="414"/>
      <c r="F911" s="414"/>
      <c r="G911" s="414"/>
      <c r="H911" s="414"/>
      <c r="I911" s="414"/>
      <c r="J911" s="414"/>
      <c r="K911" s="414"/>
      <c r="L911" s="414"/>
      <c r="M911" s="414"/>
      <c r="N911" s="414"/>
      <c r="O911" s="414"/>
      <c r="P911" s="414"/>
    </row>
    <row r="912" spans="2:16" x14ac:dyDescent="0.3">
      <c r="B912" s="414"/>
      <c r="C912" s="414"/>
      <c r="D912" s="414"/>
      <c r="E912" s="414"/>
      <c r="F912" s="414"/>
      <c r="G912" s="414"/>
      <c r="H912" s="414"/>
      <c r="I912" s="414"/>
      <c r="J912" s="414"/>
      <c r="K912" s="414"/>
      <c r="L912" s="414"/>
      <c r="M912" s="414"/>
      <c r="N912" s="414"/>
      <c r="O912" s="414"/>
      <c r="P912" s="414"/>
    </row>
    <row r="913" spans="2:16" x14ac:dyDescent="0.3">
      <c r="B913" s="414"/>
      <c r="C913" s="414"/>
      <c r="D913" s="414"/>
      <c r="E913" s="414"/>
      <c r="F913" s="414"/>
      <c r="G913" s="414"/>
      <c r="H913" s="414"/>
      <c r="I913" s="414"/>
      <c r="J913" s="414"/>
      <c r="K913" s="414"/>
      <c r="L913" s="414"/>
      <c r="M913" s="414"/>
      <c r="N913" s="414"/>
      <c r="O913" s="414"/>
      <c r="P913" s="414"/>
    </row>
    <row r="914" spans="2:16" x14ac:dyDescent="0.3">
      <c r="B914" s="414"/>
      <c r="C914" s="414"/>
      <c r="D914" s="414"/>
      <c r="E914" s="414"/>
      <c r="F914" s="414"/>
      <c r="G914" s="414"/>
      <c r="H914" s="414"/>
      <c r="I914" s="414"/>
      <c r="J914" s="414"/>
      <c r="K914" s="414"/>
      <c r="L914" s="414"/>
      <c r="M914" s="414"/>
      <c r="N914" s="414"/>
      <c r="O914" s="414"/>
      <c r="P914" s="414"/>
    </row>
    <row r="915" spans="2:16" x14ac:dyDescent="0.3">
      <c r="B915" s="414"/>
      <c r="C915" s="414"/>
      <c r="D915" s="414"/>
      <c r="E915" s="414"/>
      <c r="F915" s="414"/>
      <c r="G915" s="414"/>
      <c r="H915" s="414"/>
      <c r="I915" s="414"/>
      <c r="J915" s="414"/>
      <c r="K915" s="414"/>
      <c r="L915" s="414"/>
      <c r="M915" s="414"/>
      <c r="N915" s="414"/>
      <c r="O915" s="414"/>
      <c r="P915" s="414"/>
    </row>
    <row r="916" spans="2:16" x14ac:dyDescent="0.3">
      <c r="B916" s="414"/>
      <c r="C916" s="414"/>
      <c r="D916" s="414"/>
      <c r="E916" s="414"/>
      <c r="F916" s="414"/>
      <c r="G916" s="414"/>
      <c r="H916" s="414"/>
      <c r="I916" s="414"/>
      <c r="J916" s="414"/>
      <c r="K916" s="414"/>
      <c r="L916" s="414"/>
      <c r="M916" s="414"/>
      <c r="N916" s="414"/>
      <c r="O916" s="414"/>
      <c r="P916" s="414"/>
    </row>
    <row r="917" spans="2:16" x14ac:dyDescent="0.3">
      <c r="B917" s="414"/>
      <c r="C917" s="414"/>
      <c r="D917" s="414"/>
      <c r="E917" s="414"/>
      <c r="F917" s="414"/>
      <c r="G917" s="414"/>
      <c r="H917" s="414"/>
      <c r="I917" s="414"/>
      <c r="J917" s="414"/>
      <c r="K917" s="414"/>
      <c r="L917" s="414"/>
      <c r="M917" s="414"/>
      <c r="N917" s="414"/>
      <c r="O917" s="414"/>
      <c r="P917" s="414"/>
    </row>
    <row r="918" spans="2:16" x14ac:dyDescent="0.3">
      <c r="B918" s="414"/>
      <c r="C918" s="414"/>
      <c r="D918" s="414"/>
      <c r="E918" s="414"/>
      <c r="F918" s="414"/>
      <c r="G918" s="414"/>
      <c r="H918" s="414"/>
      <c r="I918" s="414"/>
      <c r="J918" s="414"/>
      <c r="K918" s="414"/>
      <c r="L918" s="414"/>
      <c r="M918" s="414"/>
      <c r="N918" s="414"/>
      <c r="O918" s="414"/>
      <c r="P918" s="414"/>
    </row>
    <row r="919" spans="2:16" x14ac:dyDescent="0.3">
      <c r="B919" s="414"/>
      <c r="C919" s="414"/>
      <c r="D919" s="414"/>
      <c r="E919" s="414"/>
      <c r="F919" s="414"/>
      <c r="G919" s="414"/>
      <c r="H919" s="414"/>
      <c r="I919" s="414"/>
      <c r="J919" s="414"/>
      <c r="K919" s="414"/>
      <c r="L919" s="414"/>
      <c r="M919" s="414"/>
      <c r="N919" s="414"/>
      <c r="O919" s="414"/>
      <c r="P919" s="414"/>
    </row>
    <row r="920" spans="2:16" x14ac:dyDescent="0.3">
      <c r="B920" s="414"/>
      <c r="C920" s="414"/>
      <c r="D920" s="414"/>
      <c r="E920" s="414"/>
      <c r="F920" s="414"/>
      <c r="G920" s="414"/>
      <c r="H920" s="414"/>
      <c r="I920" s="414"/>
      <c r="J920" s="414"/>
      <c r="K920" s="414"/>
      <c r="L920" s="414"/>
      <c r="M920" s="414"/>
      <c r="N920" s="414"/>
      <c r="O920" s="414"/>
      <c r="P920" s="414"/>
    </row>
    <row r="921" spans="2:16" x14ac:dyDescent="0.3">
      <c r="B921" s="414"/>
      <c r="C921" s="414"/>
      <c r="D921" s="414"/>
      <c r="E921" s="414"/>
      <c r="F921" s="414"/>
      <c r="G921" s="414"/>
      <c r="H921" s="414"/>
      <c r="I921" s="414"/>
      <c r="J921" s="414"/>
      <c r="K921" s="414"/>
      <c r="L921" s="414"/>
      <c r="M921" s="414"/>
      <c r="N921" s="414"/>
      <c r="O921" s="414"/>
      <c r="P921" s="414"/>
    </row>
    <row r="922" spans="2:16" x14ac:dyDescent="0.3">
      <c r="B922" s="414"/>
      <c r="C922" s="414"/>
      <c r="D922" s="414"/>
      <c r="E922" s="414"/>
      <c r="F922" s="414"/>
      <c r="G922" s="414"/>
      <c r="H922" s="414"/>
      <c r="I922" s="414"/>
      <c r="J922" s="414"/>
      <c r="K922" s="414"/>
      <c r="L922" s="414"/>
      <c r="M922" s="414"/>
      <c r="N922" s="414"/>
      <c r="O922" s="414"/>
      <c r="P922" s="414"/>
    </row>
    <row r="923" spans="2:16" x14ac:dyDescent="0.3">
      <c r="B923" s="414"/>
      <c r="C923" s="414"/>
      <c r="D923" s="414"/>
      <c r="E923" s="414"/>
      <c r="F923" s="414"/>
      <c r="G923" s="414"/>
      <c r="H923" s="414"/>
      <c r="I923" s="414"/>
      <c r="J923" s="414"/>
      <c r="K923" s="414"/>
      <c r="L923" s="414"/>
      <c r="M923" s="414"/>
      <c r="N923" s="414"/>
      <c r="O923" s="414"/>
      <c r="P923" s="414"/>
    </row>
    <row r="924" spans="2:16" x14ac:dyDescent="0.3">
      <c r="B924" s="414"/>
      <c r="C924" s="414"/>
      <c r="D924" s="414"/>
      <c r="E924" s="414"/>
      <c r="F924" s="414"/>
      <c r="G924" s="414"/>
      <c r="H924" s="414"/>
      <c r="I924" s="414"/>
      <c r="J924" s="414"/>
      <c r="K924" s="414"/>
      <c r="L924" s="414"/>
      <c r="M924" s="414"/>
      <c r="N924" s="414"/>
      <c r="O924" s="414"/>
      <c r="P924" s="414"/>
    </row>
    <row r="925" spans="2:16" x14ac:dyDescent="0.3">
      <c r="B925" s="414"/>
      <c r="C925" s="414"/>
      <c r="D925" s="414"/>
      <c r="E925" s="414"/>
      <c r="F925" s="414"/>
      <c r="G925" s="414"/>
      <c r="H925" s="414"/>
      <c r="I925" s="414"/>
      <c r="J925" s="414"/>
      <c r="K925" s="414"/>
      <c r="L925" s="414"/>
      <c r="M925" s="414"/>
      <c r="N925" s="414"/>
      <c r="O925" s="414"/>
      <c r="P925" s="414"/>
    </row>
    <row r="926" spans="2:16" x14ac:dyDescent="0.3">
      <c r="B926" s="414"/>
      <c r="C926" s="414"/>
      <c r="D926" s="414"/>
      <c r="E926" s="414"/>
      <c r="F926" s="414"/>
      <c r="G926" s="414"/>
      <c r="H926" s="414"/>
      <c r="I926" s="414"/>
      <c r="J926" s="414"/>
      <c r="K926" s="414"/>
      <c r="L926" s="414"/>
      <c r="M926" s="414"/>
      <c r="N926" s="414"/>
      <c r="O926" s="414"/>
      <c r="P926" s="414"/>
    </row>
    <row r="927" spans="2:16" x14ac:dyDescent="0.3">
      <c r="B927" s="414"/>
      <c r="C927" s="414"/>
      <c r="D927" s="414"/>
      <c r="E927" s="414"/>
      <c r="F927" s="414"/>
      <c r="G927" s="414"/>
      <c r="H927" s="414"/>
      <c r="I927" s="414"/>
      <c r="J927" s="414"/>
      <c r="K927" s="414"/>
      <c r="L927" s="414"/>
      <c r="M927" s="414"/>
      <c r="N927" s="414"/>
      <c r="O927" s="414"/>
      <c r="P927" s="414"/>
    </row>
    <row r="928" spans="2:16" x14ac:dyDescent="0.3">
      <c r="B928" s="414"/>
      <c r="C928" s="414"/>
      <c r="D928" s="414"/>
      <c r="E928" s="414"/>
      <c r="F928" s="414"/>
      <c r="G928" s="414"/>
      <c r="H928" s="414"/>
      <c r="I928" s="414"/>
      <c r="J928" s="414"/>
      <c r="K928" s="414"/>
      <c r="L928" s="414"/>
      <c r="M928" s="414"/>
      <c r="N928" s="414"/>
      <c r="O928" s="414"/>
      <c r="P928" s="414"/>
    </row>
    <row r="929" spans="2:16" x14ac:dyDescent="0.3">
      <c r="B929" s="414"/>
      <c r="C929" s="414"/>
      <c r="D929" s="414"/>
      <c r="E929" s="414"/>
      <c r="F929" s="414"/>
      <c r="G929" s="414"/>
      <c r="H929" s="414"/>
      <c r="I929" s="414"/>
      <c r="J929" s="414"/>
      <c r="K929" s="414"/>
      <c r="L929" s="414"/>
      <c r="M929" s="414"/>
      <c r="N929" s="414"/>
      <c r="O929" s="414"/>
      <c r="P929" s="414"/>
    </row>
    <row r="930" spans="2:16" x14ac:dyDescent="0.3">
      <c r="B930" s="414"/>
      <c r="C930" s="414"/>
      <c r="D930" s="414"/>
      <c r="E930" s="414"/>
      <c r="F930" s="414"/>
      <c r="G930" s="414"/>
      <c r="H930" s="414"/>
      <c r="I930" s="414"/>
      <c r="J930" s="414"/>
      <c r="K930" s="414"/>
      <c r="L930" s="414"/>
      <c r="M930" s="414"/>
      <c r="N930" s="414"/>
      <c r="O930" s="414"/>
      <c r="P930" s="414"/>
    </row>
    <row r="931" spans="2:16" x14ac:dyDescent="0.3">
      <c r="B931" s="414"/>
      <c r="C931" s="414"/>
      <c r="D931" s="414"/>
      <c r="E931" s="414"/>
      <c r="F931" s="414"/>
      <c r="G931" s="414"/>
      <c r="H931" s="414"/>
      <c r="I931" s="414"/>
      <c r="J931" s="414"/>
      <c r="K931" s="414"/>
      <c r="L931" s="414"/>
      <c r="M931" s="414"/>
      <c r="N931" s="414"/>
      <c r="O931" s="414"/>
      <c r="P931" s="414"/>
    </row>
    <row r="932" spans="2:16" x14ac:dyDescent="0.3">
      <c r="B932" s="414"/>
      <c r="C932" s="414"/>
      <c r="D932" s="414"/>
      <c r="E932" s="414"/>
      <c r="F932" s="414"/>
      <c r="G932" s="414"/>
      <c r="H932" s="414"/>
      <c r="I932" s="414"/>
      <c r="J932" s="414"/>
      <c r="K932" s="414"/>
      <c r="L932" s="414"/>
      <c r="M932" s="414"/>
      <c r="N932" s="414"/>
      <c r="O932" s="414"/>
      <c r="P932" s="414"/>
    </row>
    <row r="933" spans="2:16" x14ac:dyDescent="0.3">
      <c r="B933" s="414"/>
      <c r="C933" s="414"/>
      <c r="D933" s="414"/>
      <c r="E933" s="414"/>
      <c r="F933" s="414"/>
      <c r="G933" s="414"/>
      <c r="H933" s="414"/>
      <c r="I933" s="414"/>
      <c r="J933" s="414"/>
      <c r="K933" s="414"/>
      <c r="L933" s="414"/>
      <c r="M933" s="414"/>
      <c r="N933" s="414"/>
      <c r="O933" s="414"/>
      <c r="P933" s="414"/>
    </row>
    <row r="934" spans="2:16" x14ac:dyDescent="0.3">
      <c r="B934" s="414"/>
      <c r="C934" s="414"/>
      <c r="D934" s="414"/>
      <c r="E934" s="414"/>
      <c r="F934" s="414"/>
      <c r="G934" s="414"/>
      <c r="H934" s="414"/>
      <c r="I934" s="414"/>
      <c r="J934" s="414"/>
      <c r="K934" s="414"/>
      <c r="L934" s="414"/>
      <c r="M934" s="414"/>
      <c r="N934" s="414"/>
      <c r="O934" s="414"/>
      <c r="P934" s="414"/>
    </row>
    <row r="935" spans="2:16" x14ac:dyDescent="0.3">
      <c r="B935" s="414"/>
      <c r="C935" s="414"/>
      <c r="D935" s="414"/>
      <c r="E935" s="414"/>
      <c r="F935" s="414"/>
      <c r="G935" s="414"/>
      <c r="H935" s="414"/>
      <c r="I935" s="414"/>
      <c r="J935" s="414"/>
      <c r="K935" s="414"/>
      <c r="L935" s="414"/>
      <c r="M935" s="414"/>
      <c r="N935" s="414"/>
      <c r="O935" s="414"/>
      <c r="P935" s="414"/>
    </row>
    <row r="936" spans="2:16" x14ac:dyDescent="0.3">
      <c r="B936" s="414"/>
      <c r="C936" s="414"/>
      <c r="D936" s="414"/>
      <c r="E936" s="414"/>
      <c r="F936" s="414"/>
      <c r="G936" s="414"/>
      <c r="H936" s="414"/>
      <c r="I936" s="414"/>
      <c r="J936" s="414"/>
      <c r="K936" s="414"/>
      <c r="L936" s="414"/>
      <c r="M936" s="414"/>
      <c r="N936" s="414"/>
      <c r="O936" s="414"/>
      <c r="P936" s="414"/>
    </row>
    <row r="937" spans="2:16" x14ac:dyDescent="0.3">
      <c r="B937" s="414"/>
      <c r="C937" s="414"/>
      <c r="D937" s="414"/>
      <c r="E937" s="414"/>
      <c r="F937" s="414"/>
      <c r="G937" s="414"/>
      <c r="H937" s="414"/>
      <c r="I937" s="414"/>
      <c r="J937" s="414"/>
      <c r="K937" s="414"/>
      <c r="L937" s="414"/>
      <c r="M937" s="414"/>
      <c r="N937" s="414"/>
      <c r="O937" s="414"/>
      <c r="P937" s="414"/>
    </row>
    <row r="938" spans="2:16" x14ac:dyDescent="0.3">
      <c r="B938" s="414"/>
      <c r="C938" s="414"/>
      <c r="D938" s="414"/>
      <c r="E938" s="414"/>
      <c r="F938" s="414"/>
      <c r="G938" s="414"/>
      <c r="H938" s="414"/>
      <c r="I938" s="414"/>
      <c r="J938" s="414"/>
      <c r="K938" s="414"/>
      <c r="L938" s="414"/>
      <c r="M938" s="414"/>
      <c r="N938" s="414"/>
      <c r="O938" s="414"/>
      <c r="P938" s="414"/>
    </row>
    <row r="939" spans="2:16" x14ac:dyDescent="0.3">
      <c r="B939" s="414"/>
      <c r="C939" s="414"/>
      <c r="D939" s="414"/>
      <c r="E939" s="414"/>
      <c r="F939" s="414"/>
      <c r="G939" s="414"/>
      <c r="H939" s="414"/>
      <c r="I939" s="414"/>
      <c r="J939" s="414"/>
      <c r="K939" s="414"/>
      <c r="L939" s="414"/>
      <c r="M939" s="414"/>
      <c r="N939" s="414"/>
      <c r="O939" s="414"/>
      <c r="P939" s="414"/>
    </row>
    <row r="940" spans="2:16" x14ac:dyDescent="0.3">
      <c r="B940" s="414"/>
      <c r="C940" s="414"/>
      <c r="D940" s="414"/>
      <c r="E940" s="414"/>
      <c r="F940" s="414"/>
      <c r="G940" s="414"/>
      <c r="H940" s="414"/>
      <c r="I940" s="414"/>
      <c r="J940" s="414"/>
      <c r="K940" s="414"/>
      <c r="L940" s="414"/>
      <c r="M940" s="414"/>
      <c r="N940" s="414"/>
      <c r="O940" s="414"/>
      <c r="P940" s="414"/>
    </row>
    <row r="941" spans="2:16" x14ac:dyDescent="0.3">
      <c r="B941" s="414"/>
      <c r="C941" s="414"/>
      <c r="D941" s="414"/>
      <c r="E941" s="414"/>
      <c r="F941" s="414"/>
      <c r="G941" s="414"/>
      <c r="H941" s="414"/>
      <c r="I941" s="414"/>
      <c r="J941" s="414"/>
      <c r="K941" s="414"/>
      <c r="L941" s="414"/>
      <c r="M941" s="414"/>
      <c r="N941" s="414"/>
      <c r="O941" s="414"/>
      <c r="P941" s="414"/>
    </row>
    <row r="942" spans="2:16" x14ac:dyDescent="0.3">
      <c r="B942" s="414"/>
      <c r="C942" s="414"/>
      <c r="D942" s="414"/>
      <c r="E942" s="414"/>
      <c r="F942" s="414"/>
      <c r="G942" s="414"/>
      <c r="H942" s="414"/>
      <c r="I942" s="414"/>
      <c r="J942" s="414"/>
      <c r="K942" s="414"/>
      <c r="L942" s="414"/>
      <c r="M942" s="414"/>
      <c r="N942" s="414"/>
      <c r="O942" s="414"/>
      <c r="P942" s="414"/>
    </row>
    <row r="943" spans="2:16" x14ac:dyDescent="0.3">
      <c r="B943" s="414"/>
      <c r="C943" s="414"/>
      <c r="D943" s="414"/>
      <c r="E943" s="414"/>
      <c r="F943" s="414"/>
      <c r="G943" s="414"/>
      <c r="H943" s="414"/>
      <c r="I943" s="414"/>
      <c r="J943" s="414"/>
      <c r="K943" s="414"/>
      <c r="L943" s="414"/>
      <c r="M943" s="414"/>
      <c r="N943" s="414"/>
      <c r="O943" s="414"/>
      <c r="P943" s="414"/>
    </row>
    <row r="944" spans="2:16" x14ac:dyDescent="0.3">
      <c r="B944" s="414"/>
      <c r="C944" s="414"/>
      <c r="D944" s="414"/>
      <c r="E944" s="414"/>
      <c r="F944" s="414"/>
      <c r="G944" s="414"/>
      <c r="H944" s="414"/>
      <c r="I944" s="414"/>
      <c r="J944" s="414"/>
      <c r="K944" s="414"/>
      <c r="L944" s="414"/>
      <c r="M944" s="414"/>
      <c r="N944" s="414"/>
      <c r="O944" s="414"/>
      <c r="P944" s="414"/>
    </row>
    <row r="945" spans="2:16" x14ac:dyDescent="0.3">
      <c r="B945" s="414"/>
      <c r="C945" s="414"/>
      <c r="D945" s="414"/>
      <c r="E945" s="414"/>
      <c r="F945" s="414"/>
      <c r="G945" s="414"/>
      <c r="H945" s="414"/>
      <c r="I945" s="414"/>
      <c r="J945" s="414"/>
      <c r="K945" s="414"/>
      <c r="L945" s="414"/>
      <c r="M945" s="414"/>
      <c r="N945" s="414"/>
      <c r="O945" s="414"/>
      <c r="P945" s="414"/>
    </row>
    <row r="946" spans="2:16" x14ac:dyDescent="0.3">
      <c r="B946" s="414"/>
      <c r="C946" s="414"/>
      <c r="D946" s="414"/>
      <c r="E946" s="414"/>
      <c r="F946" s="414"/>
      <c r="G946" s="414"/>
      <c r="H946" s="414"/>
      <c r="I946" s="414"/>
      <c r="J946" s="414"/>
      <c r="K946" s="414"/>
      <c r="L946" s="414"/>
      <c r="M946" s="414"/>
      <c r="N946" s="414"/>
      <c r="O946" s="414"/>
      <c r="P946" s="414"/>
    </row>
    <row r="947" spans="2:16" x14ac:dyDescent="0.3">
      <c r="B947" s="414"/>
      <c r="C947" s="414"/>
      <c r="D947" s="414"/>
      <c r="E947" s="414"/>
      <c r="F947" s="414"/>
      <c r="G947" s="414"/>
      <c r="H947" s="414"/>
      <c r="I947" s="414"/>
      <c r="J947" s="414"/>
      <c r="K947" s="414"/>
      <c r="L947" s="414"/>
      <c r="M947" s="414"/>
      <c r="N947" s="414"/>
      <c r="O947" s="414"/>
      <c r="P947" s="414"/>
    </row>
    <row r="948" spans="2:16" x14ac:dyDescent="0.3">
      <c r="B948" s="414"/>
      <c r="C948" s="414"/>
      <c r="D948" s="414"/>
      <c r="E948" s="414"/>
      <c r="F948" s="414"/>
      <c r="G948" s="414"/>
      <c r="H948" s="414"/>
      <c r="I948" s="414"/>
      <c r="J948" s="414"/>
      <c r="K948" s="414"/>
      <c r="L948" s="414"/>
      <c r="M948" s="414"/>
      <c r="N948" s="414"/>
      <c r="O948" s="414"/>
      <c r="P948" s="414"/>
    </row>
    <row r="949" spans="2:16" x14ac:dyDescent="0.3">
      <c r="B949" s="414"/>
      <c r="C949" s="414"/>
      <c r="D949" s="414"/>
      <c r="E949" s="414"/>
      <c r="F949" s="414"/>
      <c r="G949" s="414"/>
      <c r="H949" s="414"/>
      <c r="I949" s="414"/>
      <c r="J949" s="414"/>
      <c r="K949" s="414"/>
      <c r="L949" s="414"/>
      <c r="M949" s="414"/>
      <c r="N949" s="414"/>
      <c r="O949" s="414"/>
      <c r="P949" s="414"/>
    </row>
    <row r="950" spans="2:16" x14ac:dyDescent="0.3">
      <c r="B950" s="414"/>
      <c r="C950" s="414"/>
      <c r="D950" s="414"/>
      <c r="E950" s="414"/>
      <c r="F950" s="414"/>
      <c r="G950" s="414"/>
      <c r="H950" s="414"/>
      <c r="I950" s="414"/>
      <c r="J950" s="414"/>
      <c r="K950" s="414"/>
      <c r="L950" s="414"/>
      <c r="M950" s="414"/>
      <c r="N950" s="414"/>
      <c r="O950" s="414"/>
      <c r="P950" s="414"/>
    </row>
    <row r="951" spans="2:16" x14ac:dyDescent="0.3">
      <c r="B951" s="414"/>
      <c r="C951" s="414"/>
      <c r="D951" s="414"/>
      <c r="E951" s="414"/>
      <c r="F951" s="414"/>
      <c r="G951" s="414"/>
      <c r="H951" s="414"/>
      <c r="I951" s="414"/>
      <c r="J951" s="414"/>
      <c r="K951" s="414"/>
      <c r="L951" s="414"/>
      <c r="M951" s="414"/>
      <c r="N951" s="414"/>
      <c r="O951" s="414"/>
      <c r="P951" s="414"/>
    </row>
    <row r="952" spans="2:16" x14ac:dyDescent="0.3">
      <c r="B952" s="414"/>
      <c r="C952" s="414"/>
      <c r="D952" s="414"/>
      <c r="E952" s="414"/>
      <c r="F952" s="414"/>
      <c r="G952" s="414"/>
      <c r="H952" s="414"/>
      <c r="I952" s="414"/>
      <c r="J952" s="414"/>
      <c r="K952" s="414"/>
      <c r="L952" s="414"/>
      <c r="M952" s="414"/>
      <c r="N952" s="414"/>
      <c r="O952" s="414"/>
      <c r="P952" s="414"/>
    </row>
    <row r="953" spans="2:16" x14ac:dyDescent="0.3">
      <c r="B953" s="414"/>
      <c r="C953" s="414"/>
      <c r="D953" s="414"/>
      <c r="E953" s="414"/>
      <c r="F953" s="414"/>
      <c r="G953" s="414"/>
      <c r="H953" s="414"/>
      <c r="I953" s="414"/>
      <c r="J953" s="414"/>
      <c r="K953" s="414"/>
      <c r="L953" s="414"/>
      <c r="M953" s="414"/>
      <c r="N953" s="414"/>
      <c r="O953" s="414"/>
      <c r="P953" s="414"/>
    </row>
    <row r="954" spans="2:16" x14ac:dyDescent="0.3">
      <c r="B954" s="414"/>
      <c r="C954" s="414"/>
      <c r="D954" s="414"/>
      <c r="E954" s="414"/>
      <c r="F954" s="414"/>
      <c r="G954" s="414"/>
      <c r="H954" s="414"/>
      <c r="I954" s="414"/>
      <c r="J954" s="414"/>
      <c r="K954" s="414"/>
      <c r="L954" s="414"/>
      <c r="M954" s="414"/>
      <c r="N954" s="414"/>
      <c r="O954" s="414"/>
      <c r="P954" s="414"/>
    </row>
    <row r="955" spans="2:16" x14ac:dyDescent="0.3">
      <c r="B955" s="414"/>
      <c r="C955" s="414"/>
      <c r="D955" s="414"/>
      <c r="E955" s="414"/>
      <c r="F955" s="414"/>
      <c r="G955" s="414"/>
      <c r="H955" s="414"/>
      <c r="I955" s="414"/>
      <c r="J955" s="414"/>
      <c r="K955" s="414"/>
      <c r="L955" s="414"/>
      <c r="M955" s="414"/>
      <c r="N955" s="414"/>
      <c r="O955" s="414"/>
      <c r="P955" s="414"/>
    </row>
    <row r="956" spans="2:16" x14ac:dyDescent="0.3">
      <c r="B956" s="414"/>
      <c r="C956" s="414"/>
      <c r="D956" s="414"/>
      <c r="E956" s="414"/>
      <c r="F956" s="414"/>
      <c r="G956" s="414"/>
      <c r="H956" s="414"/>
      <c r="I956" s="414"/>
      <c r="J956" s="414"/>
      <c r="K956" s="414"/>
      <c r="L956" s="414"/>
      <c r="M956" s="414"/>
      <c r="N956" s="414"/>
      <c r="O956" s="414"/>
      <c r="P956" s="414"/>
    </row>
    <row r="957" spans="2:16" x14ac:dyDescent="0.3">
      <c r="B957" s="414"/>
      <c r="C957" s="414"/>
      <c r="D957" s="414"/>
      <c r="E957" s="414"/>
      <c r="F957" s="414"/>
      <c r="G957" s="414"/>
      <c r="H957" s="414"/>
      <c r="I957" s="414"/>
      <c r="J957" s="414"/>
      <c r="K957" s="414"/>
      <c r="L957" s="414"/>
      <c r="M957" s="414"/>
      <c r="N957" s="414"/>
      <c r="O957" s="414"/>
      <c r="P957" s="414"/>
    </row>
    <row r="958" spans="2:16" x14ac:dyDescent="0.3">
      <c r="B958" s="414"/>
      <c r="C958" s="414"/>
      <c r="D958" s="414"/>
      <c r="E958" s="414"/>
      <c r="F958" s="414"/>
      <c r="G958" s="414"/>
      <c r="H958" s="414"/>
      <c r="I958" s="414"/>
      <c r="J958" s="414"/>
      <c r="K958" s="414"/>
      <c r="L958" s="414"/>
      <c r="M958" s="414"/>
      <c r="N958" s="414"/>
      <c r="O958" s="414"/>
      <c r="P958" s="414"/>
    </row>
    <row r="959" spans="2:16" x14ac:dyDescent="0.3">
      <c r="B959" s="414"/>
      <c r="C959" s="414"/>
      <c r="D959" s="414"/>
      <c r="E959" s="414"/>
      <c r="F959" s="414"/>
      <c r="G959" s="414"/>
      <c r="H959" s="414"/>
      <c r="I959" s="414"/>
      <c r="J959" s="414"/>
      <c r="K959" s="414"/>
      <c r="L959" s="414"/>
      <c r="M959" s="414"/>
      <c r="N959" s="414"/>
      <c r="O959" s="414"/>
      <c r="P959" s="414"/>
    </row>
    <row r="960" spans="2:16" x14ac:dyDescent="0.3">
      <c r="B960" s="414"/>
      <c r="C960" s="414"/>
      <c r="D960" s="414"/>
      <c r="E960" s="414"/>
      <c r="F960" s="414"/>
      <c r="G960" s="414"/>
      <c r="H960" s="414"/>
      <c r="I960" s="414"/>
      <c r="J960" s="414"/>
      <c r="K960" s="414"/>
      <c r="L960" s="414"/>
      <c r="M960" s="414"/>
      <c r="N960" s="414"/>
      <c r="O960" s="414"/>
      <c r="P960" s="414"/>
    </row>
    <row r="961" spans="2:16" x14ac:dyDescent="0.3">
      <c r="B961" s="414"/>
      <c r="C961" s="414"/>
      <c r="D961" s="414"/>
      <c r="E961" s="414"/>
      <c r="F961" s="414"/>
      <c r="G961" s="414"/>
      <c r="H961" s="414"/>
      <c r="I961" s="414"/>
      <c r="J961" s="414"/>
      <c r="K961" s="414"/>
      <c r="L961" s="414"/>
      <c r="M961" s="414"/>
      <c r="N961" s="414"/>
      <c r="O961" s="414"/>
      <c r="P961" s="414"/>
    </row>
    <row r="962" spans="2:16" x14ac:dyDescent="0.3">
      <c r="B962" s="414"/>
      <c r="C962" s="414"/>
      <c r="D962" s="414"/>
      <c r="E962" s="414"/>
      <c r="F962" s="414"/>
      <c r="G962" s="414"/>
      <c r="H962" s="414"/>
      <c r="I962" s="414"/>
      <c r="J962" s="414"/>
      <c r="K962" s="414"/>
      <c r="L962" s="414"/>
      <c r="M962" s="414"/>
      <c r="N962" s="414"/>
      <c r="O962" s="414"/>
      <c r="P962" s="414"/>
    </row>
    <row r="963" spans="2:16" x14ac:dyDescent="0.3">
      <c r="B963" s="414"/>
      <c r="C963" s="414"/>
      <c r="D963" s="414"/>
      <c r="E963" s="414"/>
      <c r="F963" s="414"/>
      <c r="G963" s="414"/>
      <c r="H963" s="414"/>
      <c r="I963" s="414"/>
      <c r="J963" s="414"/>
      <c r="K963" s="414"/>
      <c r="L963" s="414"/>
      <c r="M963" s="414"/>
      <c r="N963" s="414"/>
      <c r="O963" s="414"/>
      <c r="P963" s="414"/>
    </row>
    <row r="964" spans="2:16" x14ac:dyDescent="0.3">
      <c r="B964" s="414"/>
      <c r="C964" s="414"/>
      <c r="D964" s="414"/>
      <c r="E964" s="414"/>
      <c r="F964" s="414"/>
      <c r="G964" s="414"/>
      <c r="H964" s="414"/>
      <c r="I964" s="414"/>
      <c r="J964" s="414"/>
      <c r="K964" s="414"/>
      <c r="L964" s="414"/>
      <c r="M964" s="414"/>
      <c r="N964" s="414"/>
      <c r="O964" s="414"/>
      <c r="P964" s="414"/>
    </row>
    <row r="965" spans="2:16" x14ac:dyDescent="0.3">
      <c r="B965" s="414"/>
      <c r="C965" s="414"/>
      <c r="D965" s="414"/>
      <c r="E965" s="414"/>
      <c r="F965" s="414"/>
      <c r="G965" s="414"/>
      <c r="H965" s="414"/>
      <c r="I965" s="414"/>
      <c r="J965" s="414"/>
      <c r="K965" s="414"/>
      <c r="L965" s="414"/>
      <c r="M965" s="414"/>
      <c r="N965" s="414"/>
      <c r="O965" s="414"/>
      <c r="P965" s="414"/>
    </row>
    <row r="966" spans="2:16" x14ac:dyDescent="0.3">
      <c r="B966" s="414"/>
      <c r="C966" s="414"/>
      <c r="D966" s="414"/>
      <c r="E966" s="414"/>
      <c r="F966" s="414"/>
      <c r="G966" s="414"/>
      <c r="H966" s="414"/>
      <c r="I966" s="414"/>
      <c r="J966" s="414"/>
      <c r="K966" s="414"/>
      <c r="L966" s="414"/>
      <c r="M966" s="414"/>
      <c r="N966" s="414"/>
      <c r="O966" s="414"/>
      <c r="P966" s="414"/>
    </row>
    <row r="967" spans="2:16" x14ac:dyDescent="0.3">
      <c r="B967" s="414"/>
      <c r="C967" s="414"/>
      <c r="D967" s="414"/>
      <c r="E967" s="414"/>
      <c r="F967" s="414"/>
      <c r="G967" s="414"/>
      <c r="H967" s="414"/>
      <c r="I967" s="414"/>
      <c r="J967" s="414"/>
      <c r="K967" s="414"/>
      <c r="L967" s="414"/>
      <c r="M967" s="414"/>
      <c r="N967" s="414"/>
      <c r="O967" s="414"/>
      <c r="P967" s="414"/>
    </row>
    <row r="968" spans="2:16" x14ac:dyDescent="0.3">
      <c r="B968" s="414"/>
      <c r="C968" s="414"/>
      <c r="D968" s="414"/>
      <c r="E968" s="414"/>
      <c r="F968" s="414"/>
      <c r="G968" s="414"/>
      <c r="H968" s="414"/>
      <c r="I968" s="414"/>
      <c r="J968" s="414"/>
      <c r="K968" s="414"/>
      <c r="L968" s="414"/>
      <c r="M968" s="414"/>
      <c r="N968" s="414"/>
      <c r="O968" s="414"/>
      <c r="P968" s="414"/>
    </row>
    <row r="969" spans="2:16" x14ac:dyDescent="0.3">
      <c r="B969" s="414"/>
      <c r="C969" s="414"/>
      <c r="D969" s="414"/>
      <c r="E969" s="414"/>
      <c r="F969" s="414"/>
      <c r="G969" s="414"/>
      <c r="H969" s="414"/>
      <c r="I969" s="414"/>
      <c r="J969" s="414"/>
      <c r="K969" s="414"/>
      <c r="L969" s="414"/>
      <c r="M969" s="414"/>
      <c r="N969" s="414"/>
      <c r="O969" s="414"/>
      <c r="P969" s="414"/>
    </row>
    <row r="970" spans="2:16" x14ac:dyDescent="0.3">
      <c r="B970" s="414"/>
      <c r="C970" s="414"/>
      <c r="D970" s="414"/>
      <c r="E970" s="414"/>
      <c r="F970" s="414"/>
      <c r="G970" s="414"/>
      <c r="H970" s="414"/>
      <c r="I970" s="414"/>
      <c r="J970" s="414"/>
      <c r="K970" s="414"/>
      <c r="L970" s="414"/>
      <c r="M970" s="414"/>
      <c r="N970" s="414"/>
      <c r="O970" s="414"/>
      <c r="P970" s="414"/>
    </row>
    <row r="971" spans="2:16" x14ac:dyDescent="0.3">
      <c r="B971" s="414"/>
      <c r="C971" s="414"/>
      <c r="D971" s="414"/>
      <c r="E971" s="414"/>
      <c r="F971" s="414"/>
      <c r="G971" s="414"/>
      <c r="H971" s="414"/>
      <c r="I971" s="414"/>
      <c r="J971" s="414"/>
      <c r="K971" s="414"/>
      <c r="L971" s="414"/>
      <c r="M971" s="414"/>
      <c r="N971" s="414"/>
      <c r="O971" s="414"/>
      <c r="P971" s="414"/>
    </row>
    <row r="972" spans="2:16" x14ac:dyDescent="0.3">
      <c r="B972" s="414"/>
      <c r="C972" s="414"/>
      <c r="D972" s="414"/>
      <c r="E972" s="414"/>
      <c r="F972" s="414"/>
      <c r="G972" s="414"/>
      <c r="H972" s="414"/>
      <c r="I972" s="414"/>
      <c r="J972" s="414"/>
      <c r="K972" s="414"/>
      <c r="L972" s="414"/>
      <c r="M972" s="414"/>
      <c r="N972" s="414"/>
      <c r="O972" s="414"/>
      <c r="P972" s="414"/>
    </row>
    <row r="973" spans="2:16" x14ac:dyDescent="0.3">
      <c r="B973" s="414"/>
      <c r="C973" s="414"/>
      <c r="D973" s="414"/>
      <c r="E973" s="414"/>
      <c r="F973" s="414"/>
      <c r="G973" s="414"/>
      <c r="H973" s="414"/>
      <c r="I973" s="414"/>
      <c r="J973" s="414"/>
      <c r="K973" s="414"/>
      <c r="L973" s="414"/>
      <c r="M973" s="414"/>
      <c r="N973" s="414"/>
      <c r="O973" s="414"/>
      <c r="P973" s="414"/>
    </row>
    <row r="974" spans="2:16" x14ac:dyDescent="0.3">
      <c r="B974" s="414"/>
      <c r="C974" s="414"/>
      <c r="D974" s="414"/>
      <c r="E974" s="414"/>
      <c r="F974" s="414"/>
      <c r="G974" s="414"/>
      <c r="H974" s="414"/>
      <c r="I974" s="414"/>
      <c r="J974" s="414"/>
      <c r="K974" s="414"/>
      <c r="L974" s="414"/>
      <c r="M974" s="414"/>
      <c r="N974" s="414"/>
      <c r="O974" s="414"/>
      <c r="P974" s="414"/>
    </row>
    <row r="975" spans="2:16" x14ac:dyDescent="0.3">
      <c r="B975" s="414"/>
      <c r="C975" s="414"/>
      <c r="D975" s="414"/>
      <c r="E975" s="414"/>
      <c r="F975" s="414"/>
      <c r="G975" s="414"/>
      <c r="H975" s="414"/>
      <c r="I975" s="414"/>
      <c r="J975" s="414"/>
      <c r="K975" s="414"/>
      <c r="L975" s="414"/>
      <c r="M975" s="414"/>
      <c r="N975" s="414"/>
      <c r="O975" s="414"/>
      <c r="P975" s="414"/>
    </row>
    <row r="976" spans="2:16" x14ac:dyDescent="0.3">
      <c r="B976" s="414"/>
      <c r="C976" s="414"/>
      <c r="D976" s="414"/>
      <c r="E976" s="414"/>
      <c r="F976" s="414"/>
      <c r="G976" s="414"/>
      <c r="H976" s="414"/>
      <c r="I976" s="414"/>
      <c r="J976" s="414"/>
      <c r="K976" s="414"/>
      <c r="L976" s="414"/>
      <c r="M976" s="414"/>
      <c r="N976" s="414"/>
      <c r="O976" s="414"/>
      <c r="P976" s="414"/>
    </row>
    <row r="977" spans="2:16" x14ac:dyDescent="0.3">
      <c r="B977" s="414"/>
      <c r="C977" s="414"/>
      <c r="D977" s="414"/>
      <c r="E977" s="414"/>
      <c r="F977" s="414"/>
      <c r="G977" s="414"/>
      <c r="H977" s="414"/>
      <c r="I977" s="414"/>
      <c r="J977" s="414"/>
      <c r="K977" s="414"/>
      <c r="L977" s="414"/>
      <c r="M977" s="414"/>
      <c r="N977" s="414"/>
      <c r="O977" s="414"/>
      <c r="P977" s="414"/>
    </row>
    <row r="978" spans="2:16" x14ac:dyDescent="0.3">
      <c r="B978" s="414"/>
      <c r="C978" s="414"/>
      <c r="D978" s="414"/>
      <c r="E978" s="414"/>
      <c r="F978" s="414"/>
      <c r="G978" s="414"/>
      <c r="H978" s="414"/>
      <c r="I978" s="414"/>
      <c r="J978" s="414"/>
      <c r="K978" s="414"/>
      <c r="L978" s="414"/>
      <c r="M978" s="414"/>
      <c r="N978" s="414"/>
      <c r="O978" s="414"/>
      <c r="P978" s="414"/>
    </row>
    <row r="979" spans="2:16" x14ac:dyDescent="0.3">
      <c r="B979" s="414"/>
      <c r="C979" s="414"/>
      <c r="D979" s="414"/>
      <c r="E979" s="414"/>
      <c r="F979" s="414"/>
      <c r="G979" s="414"/>
      <c r="H979" s="414"/>
      <c r="I979" s="414"/>
      <c r="J979" s="414"/>
      <c r="K979" s="414"/>
      <c r="L979" s="414"/>
      <c r="M979" s="414"/>
      <c r="N979" s="414"/>
      <c r="O979" s="414"/>
      <c r="P979" s="414"/>
    </row>
    <row r="980" spans="2:16" x14ac:dyDescent="0.3">
      <c r="B980" s="414"/>
      <c r="C980" s="414"/>
      <c r="D980" s="414"/>
      <c r="E980" s="414"/>
      <c r="F980" s="414"/>
      <c r="G980" s="414"/>
      <c r="H980" s="414"/>
      <c r="I980" s="414"/>
      <c r="J980" s="414"/>
      <c r="K980" s="414"/>
      <c r="L980" s="414"/>
      <c r="M980" s="414"/>
      <c r="N980" s="414"/>
      <c r="O980" s="414"/>
      <c r="P980" s="414"/>
    </row>
    <row r="981" spans="2:16" x14ac:dyDescent="0.3">
      <c r="B981" s="414"/>
      <c r="C981" s="414"/>
      <c r="D981" s="414"/>
      <c r="E981" s="414"/>
      <c r="F981" s="414"/>
      <c r="G981" s="414"/>
      <c r="H981" s="414"/>
      <c r="I981" s="414"/>
      <c r="J981" s="414"/>
      <c r="K981" s="414"/>
      <c r="L981" s="414"/>
      <c r="M981" s="414"/>
      <c r="N981" s="414"/>
      <c r="O981" s="414"/>
      <c r="P981" s="414"/>
    </row>
    <row r="982" spans="2:16" x14ac:dyDescent="0.3">
      <c r="B982" s="414"/>
      <c r="C982" s="414"/>
      <c r="D982" s="414"/>
      <c r="E982" s="414"/>
      <c r="F982" s="414"/>
      <c r="G982" s="414"/>
      <c r="H982" s="414"/>
      <c r="I982" s="414"/>
      <c r="J982" s="414"/>
      <c r="K982" s="414"/>
      <c r="L982" s="414"/>
      <c r="M982" s="414"/>
      <c r="N982" s="414"/>
      <c r="O982" s="414"/>
      <c r="P982" s="414"/>
    </row>
    <row r="983" spans="2:16" x14ac:dyDescent="0.3">
      <c r="B983" s="414"/>
      <c r="C983" s="414"/>
      <c r="D983" s="414"/>
      <c r="E983" s="414"/>
      <c r="F983" s="414"/>
      <c r="G983" s="414"/>
      <c r="H983" s="414"/>
      <c r="I983" s="414"/>
      <c r="J983" s="414"/>
      <c r="K983" s="414"/>
      <c r="L983" s="414"/>
      <c r="M983" s="414"/>
      <c r="N983" s="414"/>
      <c r="O983" s="414"/>
      <c r="P983" s="414"/>
    </row>
    <row r="984" spans="2:16" x14ac:dyDescent="0.3">
      <c r="B984" s="414"/>
      <c r="C984" s="414"/>
      <c r="D984" s="414"/>
      <c r="E984" s="414"/>
      <c r="F984" s="414"/>
      <c r="G984" s="414"/>
      <c r="H984" s="414"/>
      <c r="I984" s="414"/>
      <c r="J984" s="414"/>
      <c r="K984" s="414"/>
      <c r="L984" s="414"/>
      <c r="M984" s="414"/>
      <c r="N984" s="414"/>
      <c r="O984" s="414"/>
      <c r="P984" s="414"/>
    </row>
    <row r="985" spans="2:16" x14ac:dyDescent="0.3">
      <c r="B985" s="414"/>
      <c r="C985" s="414"/>
      <c r="D985" s="414"/>
      <c r="E985" s="414"/>
      <c r="F985" s="414"/>
      <c r="G985" s="414"/>
      <c r="H985" s="414"/>
      <c r="I985" s="414"/>
      <c r="J985" s="414"/>
      <c r="K985" s="414"/>
      <c r="L985" s="414"/>
      <c r="M985" s="414"/>
      <c r="N985" s="414"/>
      <c r="O985" s="414"/>
      <c r="P985" s="414"/>
    </row>
    <row r="986" spans="2:16" x14ac:dyDescent="0.3">
      <c r="B986" s="414"/>
      <c r="C986" s="414"/>
      <c r="D986" s="414"/>
      <c r="E986" s="414"/>
      <c r="F986" s="414"/>
      <c r="G986" s="414"/>
      <c r="H986" s="414"/>
      <c r="I986" s="414"/>
      <c r="J986" s="414"/>
      <c r="K986" s="414"/>
      <c r="L986" s="414"/>
      <c r="M986" s="414"/>
      <c r="N986" s="414"/>
      <c r="O986" s="414"/>
      <c r="P986" s="414"/>
    </row>
    <row r="987" spans="2:16" x14ac:dyDescent="0.3">
      <c r="B987" s="414"/>
      <c r="C987" s="414"/>
      <c r="D987" s="414"/>
      <c r="E987" s="414"/>
      <c r="F987" s="414"/>
      <c r="G987" s="414"/>
      <c r="H987" s="414"/>
      <c r="I987" s="414"/>
      <c r="J987" s="414"/>
      <c r="K987" s="414"/>
      <c r="L987" s="414"/>
      <c r="M987" s="414"/>
      <c r="N987" s="414"/>
      <c r="O987" s="414"/>
      <c r="P987" s="414"/>
    </row>
    <row r="988" spans="2:16" x14ac:dyDescent="0.3">
      <c r="B988" s="414"/>
      <c r="C988" s="414"/>
      <c r="D988" s="414"/>
      <c r="E988" s="414"/>
      <c r="F988" s="414"/>
      <c r="G988" s="414"/>
      <c r="H988" s="414"/>
      <c r="I988" s="414"/>
      <c r="J988" s="414"/>
      <c r="K988" s="414"/>
      <c r="L988" s="414"/>
      <c r="M988" s="414"/>
      <c r="N988" s="414"/>
      <c r="O988" s="414"/>
      <c r="P988" s="414"/>
    </row>
    <row r="989" spans="2:16" x14ac:dyDescent="0.3">
      <c r="B989" s="414"/>
      <c r="C989" s="414"/>
      <c r="D989" s="414"/>
      <c r="E989" s="414"/>
      <c r="F989" s="414"/>
      <c r="G989" s="414"/>
      <c r="H989" s="414"/>
      <c r="I989" s="414"/>
      <c r="J989" s="414"/>
      <c r="K989" s="414"/>
      <c r="L989" s="414"/>
      <c r="M989" s="414"/>
      <c r="N989" s="414"/>
      <c r="O989" s="414"/>
      <c r="P989" s="414"/>
    </row>
    <row r="990" spans="2:16" x14ac:dyDescent="0.3">
      <c r="B990" s="414"/>
      <c r="C990" s="414"/>
      <c r="D990" s="414"/>
      <c r="E990" s="414"/>
      <c r="F990" s="414"/>
      <c r="G990" s="414"/>
      <c r="H990" s="414"/>
      <c r="I990" s="414"/>
      <c r="J990" s="414"/>
      <c r="K990" s="414"/>
      <c r="L990" s="414"/>
      <c r="M990" s="414"/>
      <c r="N990" s="414"/>
      <c r="O990" s="414"/>
      <c r="P990" s="414"/>
    </row>
    <row r="991" spans="2:16" x14ac:dyDescent="0.3">
      <c r="B991" s="414"/>
      <c r="C991" s="414"/>
      <c r="D991" s="414"/>
      <c r="E991" s="414"/>
      <c r="F991" s="414"/>
      <c r="G991" s="414"/>
      <c r="H991" s="414"/>
      <c r="I991" s="414"/>
      <c r="J991" s="414"/>
      <c r="K991" s="414"/>
      <c r="L991" s="414"/>
      <c r="M991" s="414"/>
      <c r="N991" s="414"/>
      <c r="O991" s="414"/>
      <c r="P991" s="414"/>
    </row>
    <row r="992" spans="2:16" x14ac:dyDescent="0.3">
      <c r="B992" s="414"/>
      <c r="C992" s="414"/>
      <c r="D992" s="414"/>
      <c r="E992" s="414"/>
      <c r="F992" s="414"/>
      <c r="G992" s="414"/>
      <c r="H992" s="414"/>
      <c r="I992" s="414"/>
      <c r="J992" s="414"/>
      <c r="K992" s="414"/>
      <c r="L992" s="414"/>
      <c r="M992" s="414"/>
      <c r="N992" s="414"/>
      <c r="O992" s="414"/>
      <c r="P992" s="414"/>
    </row>
    <row r="993" spans="2:16" x14ac:dyDescent="0.3">
      <c r="B993" s="414"/>
      <c r="C993" s="414"/>
      <c r="D993" s="414"/>
      <c r="E993" s="414"/>
      <c r="F993" s="414"/>
      <c r="G993" s="414"/>
      <c r="H993" s="414"/>
      <c r="I993" s="414"/>
      <c r="J993" s="414"/>
      <c r="K993" s="414"/>
      <c r="L993" s="414"/>
      <c r="M993" s="414"/>
      <c r="N993" s="414"/>
      <c r="O993" s="414"/>
      <c r="P993" s="414"/>
    </row>
    <row r="994" spans="2:16" x14ac:dyDescent="0.3">
      <c r="B994" s="414"/>
      <c r="C994" s="414"/>
      <c r="D994" s="414"/>
      <c r="E994" s="414"/>
      <c r="F994" s="414"/>
      <c r="G994" s="414"/>
      <c r="H994" s="414"/>
      <c r="I994" s="414"/>
      <c r="J994" s="414"/>
      <c r="K994" s="414"/>
      <c r="L994" s="414"/>
      <c r="M994" s="414"/>
      <c r="N994" s="414"/>
      <c r="O994" s="414"/>
      <c r="P994" s="414"/>
    </row>
    <row r="995" spans="2:16" x14ac:dyDescent="0.3">
      <c r="B995" s="414"/>
      <c r="C995" s="414"/>
      <c r="D995" s="414"/>
      <c r="E995" s="414"/>
      <c r="F995" s="414"/>
      <c r="G995" s="414"/>
      <c r="H995" s="414"/>
      <c r="I995" s="414"/>
      <c r="J995" s="414"/>
      <c r="K995" s="414"/>
      <c r="L995" s="414"/>
      <c r="M995" s="414"/>
      <c r="N995" s="414"/>
      <c r="O995" s="414"/>
      <c r="P995" s="414"/>
    </row>
    <row r="996" spans="2:16" x14ac:dyDescent="0.3">
      <c r="B996" s="414"/>
      <c r="C996" s="414"/>
      <c r="D996" s="414"/>
      <c r="E996" s="414"/>
      <c r="F996" s="414"/>
      <c r="G996" s="414"/>
      <c r="H996" s="414"/>
      <c r="I996" s="414"/>
      <c r="J996" s="414"/>
      <c r="K996" s="414"/>
      <c r="L996" s="414"/>
      <c r="M996" s="414"/>
      <c r="N996" s="414"/>
      <c r="O996" s="414"/>
      <c r="P996" s="414"/>
    </row>
    <row r="997" spans="2:16" x14ac:dyDescent="0.3">
      <c r="B997" s="414"/>
      <c r="C997" s="414"/>
      <c r="D997" s="414"/>
      <c r="E997" s="414"/>
      <c r="F997" s="414"/>
      <c r="G997" s="414"/>
      <c r="H997" s="414"/>
      <c r="I997" s="414"/>
      <c r="J997" s="414"/>
      <c r="K997" s="414"/>
      <c r="L997" s="414"/>
      <c r="M997" s="414"/>
      <c r="N997" s="414"/>
      <c r="O997" s="414"/>
      <c r="P997" s="414"/>
    </row>
    <row r="998" spans="2:16" x14ac:dyDescent="0.3">
      <c r="B998" s="414"/>
      <c r="C998" s="414"/>
      <c r="D998" s="414"/>
      <c r="E998" s="414"/>
      <c r="F998" s="414"/>
      <c r="G998" s="414"/>
      <c r="H998" s="414"/>
      <c r="I998" s="414"/>
      <c r="J998" s="414"/>
      <c r="K998" s="414"/>
      <c r="L998" s="414"/>
      <c r="M998" s="414"/>
      <c r="N998" s="414"/>
      <c r="O998" s="414"/>
      <c r="P998" s="414"/>
    </row>
    <row r="999" spans="2:16" x14ac:dyDescent="0.3">
      <c r="B999" s="414"/>
      <c r="C999" s="414"/>
      <c r="D999" s="414"/>
      <c r="E999" s="414"/>
      <c r="F999" s="414"/>
      <c r="G999" s="414"/>
      <c r="H999" s="414"/>
      <c r="I999" s="414"/>
      <c r="J999" s="414"/>
      <c r="K999" s="414"/>
      <c r="L999" s="414"/>
      <c r="M999" s="414"/>
      <c r="N999" s="414"/>
      <c r="O999" s="414"/>
      <c r="P999" s="414"/>
    </row>
    <row r="1000" spans="2:16" x14ac:dyDescent="0.3">
      <c r="B1000" s="414"/>
      <c r="C1000" s="414"/>
      <c r="D1000" s="414"/>
      <c r="E1000" s="414"/>
      <c r="F1000" s="414"/>
      <c r="G1000" s="414"/>
      <c r="H1000" s="414"/>
      <c r="I1000" s="414"/>
      <c r="J1000" s="414"/>
      <c r="K1000" s="414"/>
      <c r="L1000" s="414"/>
      <c r="M1000" s="414"/>
      <c r="N1000" s="414"/>
      <c r="O1000" s="414"/>
      <c r="P1000" s="414"/>
    </row>
    <row r="1001" spans="2:16" x14ac:dyDescent="0.3">
      <c r="B1001" s="414"/>
      <c r="C1001" s="414"/>
      <c r="D1001" s="414"/>
      <c r="E1001" s="414"/>
      <c r="F1001" s="414"/>
      <c r="G1001" s="414"/>
      <c r="H1001" s="414"/>
      <c r="I1001" s="414"/>
      <c r="J1001" s="414"/>
      <c r="K1001" s="414"/>
      <c r="L1001" s="414"/>
      <c r="M1001" s="414"/>
      <c r="N1001" s="414"/>
      <c r="O1001" s="414"/>
      <c r="P1001" s="414"/>
    </row>
    <row r="1002" spans="2:16" x14ac:dyDescent="0.3">
      <c r="B1002" s="414"/>
      <c r="C1002" s="414"/>
      <c r="D1002" s="414"/>
      <c r="E1002" s="414"/>
      <c r="F1002" s="414"/>
      <c r="G1002" s="414"/>
      <c r="H1002" s="414"/>
      <c r="I1002" s="414"/>
      <c r="J1002" s="414"/>
      <c r="K1002" s="414"/>
      <c r="L1002" s="414"/>
      <c r="M1002" s="414"/>
      <c r="N1002" s="414"/>
      <c r="O1002" s="414"/>
      <c r="P1002" s="414"/>
    </row>
    <row r="1003" spans="2:16" x14ac:dyDescent="0.3">
      <c r="B1003" s="414"/>
      <c r="C1003" s="414"/>
      <c r="D1003" s="414"/>
      <c r="E1003" s="414"/>
      <c r="F1003" s="414"/>
      <c r="G1003" s="414"/>
      <c r="H1003" s="414"/>
      <c r="I1003" s="414"/>
      <c r="J1003" s="414"/>
      <c r="K1003" s="414"/>
      <c r="L1003" s="414"/>
      <c r="M1003" s="414"/>
      <c r="N1003" s="414"/>
      <c r="O1003" s="414"/>
      <c r="P1003" s="414"/>
    </row>
    <row r="1004" spans="2:16" x14ac:dyDescent="0.3">
      <c r="B1004" s="414"/>
      <c r="C1004" s="414"/>
      <c r="D1004" s="414"/>
      <c r="E1004" s="414"/>
      <c r="F1004" s="414"/>
      <c r="G1004" s="414"/>
      <c r="H1004" s="414"/>
      <c r="I1004" s="414"/>
      <c r="J1004" s="414"/>
      <c r="K1004" s="414"/>
      <c r="L1004" s="414"/>
      <c r="M1004" s="414"/>
      <c r="N1004" s="414"/>
      <c r="O1004" s="414"/>
      <c r="P1004" s="414"/>
    </row>
    <row r="1005" spans="2:16" x14ac:dyDescent="0.3">
      <c r="B1005" s="414"/>
      <c r="C1005" s="414"/>
      <c r="D1005" s="414"/>
      <c r="E1005" s="414"/>
      <c r="F1005" s="414"/>
      <c r="G1005" s="414"/>
      <c r="H1005" s="414"/>
      <c r="I1005" s="414"/>
      <c r="J1005" s="414"/>
      <c r="K1005" s="414"/>
      <c r="L1005" s="414"/>
      <c r="M1005" s="414"/>
      <c r="N1005" s="414"/>
      <c r="O1005" s="414"/>
      <c r="P1005" s="414"/>
    </row>
    <row r="1006" spans="2:16" x14ac:dyDescent="0.3">
      <c r="B1006" s="414"/>
      <c r="C1006" s="414"/>
      <c r="D1006" s="414"/>
      <c r="E1006" s="414"/>
      <c r="F1006" s="414"/>
      <c r="G1006" s="414"/>
      <c r="H1006" s="414"/>
      <c r="I1006" s="414"/>
      <c r="J1006" s="414"/>
      <c r="K1006" s="414"/>
      <c r="L1006" s="414"/>
      <c r="M1006" s="414"/>
      <c r="N1006" s="414"/>
      <c r="O1006" s="414"/>
      <c r="P1006" s="414"/>
    </row>
    <row r="1007" spans="2:16" x14ac:dyDescent="0.3">
      <c r="B1007" s="414"/>
      <c r="C1007" s="414"/>
      <c r="D1007" s="414"/>
      <c r="E1007" s="414"/>
      <c r="F1007" s="414"/>
      <c r="G1007" s="414"/>
      <c r="H1007" s="414"/>
      <c r="I1007" s="414"/>
      <c r="J1007" s="414"/>
      <c r="K1007" s="414"/>
      <c r="L1007" s="414"/>
      <c r="M1007" s="414"/>
      <c r="N1007" s="414"/>
      <c r="O1007" s="414"/>
      <c r="P1007" s="414"/>
    </row>
    <row r="1008" spans="2:16" x14ac:dyDescent="0.3">
      <c r="B1008" s="414"/>
      <c r="C1008" s="414"/>
      <c r="D1008" s="414"/>
      <c r="E1008" s="414"/>
      <c r="F1008" s="414"/>
      <c r="G1008" s="414"/>
      <c r="H1008" s="414"/>
      <c r="I1008" s="414"/>
      <c r="J1008" s="414"/>
      <c r="K1008" s="414"/>
      <c r="L1008" s="414"/>
      <c r="M1008" s="414"/>
      <c r="N1008" s="414"/>
      <c r="O1008" s="414"/>
      <c r="P1008" s="414"/>
    </row>
    <row r="1009" spans="2:16" x14ac:dyDescent="0.3">
      <c r="B1009" s="414"/>
      <c r="C1009" s="414"/>
      <c r="D1009" s="414"/>
      <c r="E1009" s="414"/>
      <c r="F1009" s="414"/>
      <c r="G1009" s="414"/>
      <c r="H1009" s="414"/>
      <c r="I1009" s="414"/>
      <c r="J1009" s="414"/>
      <c r="K1009" s="414"/>
      <c r="L1009" s="414"/>
      <c r="M1009" s="414"/>
      <c r="N1009" s="414"/>
      <c r="O1009" s="414"/>
      <c r="P1009" s="414"/>
    </row>
    <row r="1010" spans="2:16" x14ac:dyDescent="0.3">
      <c r="B1010" s="414"/>
      <c r="C1010" s="414"/>
      <c r="D1010" s="414"/>
      <c r="E1010" s="414"/>
      <c r="F1010" s="414"/>
      <c r="G1010" s="414"/>
      <c r="H1010" s="414"/>
      <c r="I1010" s="414"/>
      <c r="J1010" s="414"/>
      <c r="K1010" s="414"/>
      <c r="L1010" s="414"/>
      <c r="M1010" s="414"/>
      <c r="N1010" s="414"/>
      <c r="O1010" s="414"/>
      <c r="P1010" s="414"/>
    </row>
    <row r="1011" spans="2:16" x14ac:dyDescent="0.3">
      <c r="B1011" s="414"/>
      <c r="C1011" s="414"/>
      <c r="D1011" s="414"/>
      <c r="E1011" s="414"/>
      <c r="F1011" s="414"/>
      <c r="G1011" s="414"/>
      <c r="H1011" s="414"/>
      <c r="I1011" s="414"/>
      <c r="J1011" s="414"/>
      <c r="K1011" s="414"/>
      <c r="L1011" s="414"/>
      <c r="M1011" s="414"/>
      <c r="N1011" s="414"/>
      <c r="O1011" s="414"/>
      <c r="P1011" s="414"/>
    </row>
    <row r="1012" spans="2:16" x14ac:dyDescent="0.3">
      <c r="B1012" s="414"/>
      <c r="C1012" s="414"/>
      <c r="D1012" s="414"/>
      <c r="E1012" s="414"/>
      <c r="F1012" s="414"/>
      <c r="G1012" s="414"/>
      <c r="H1012" s="414"/>
      <c r="I1012" s="414"/>
      <c r="J1012" s="414"/>
      <c r="K1012" s="414"/>
      <c r="L1012" s="414"/>
      <c r="M1012" s="414"/>
      <c r="N1012" s="414"/>
      <c r="O1012" s="414"/>
      <c r="P1012" s="414"/>
    </row>
    <row r="1013" spans="2:16" x14ac:dyDescent="0.3">
      <c r="B1013" s="414"/>
      <c r="C1013" s="414"/>
      <c r="D1013" s="414"/>
      <c r="E1013" s="414"/>
      <c r="F1013" s="414"/>
      <c r="G1013" s="414"/>
      <c r="H1013" s="414"/>
      <c r="I1013" s="414"/>
      <c r="J1013" s="414"/>
      <c r="K1013" s="414"/>
      <c r="L1013" s="414"/>
      <c r="M1013" s="414"/>
      <c r="N1013" s="414"/>
      <c r="O1013" s="414"/>
      <c r="P1013" s="414"/>
    </row>
    <row r="1014" spans="2:16" x14ac:dyDescent="0.3">
      <c r="B1014" s="414"/>
      <c r="C1014" s="414"/>
      <c r="D1014" s="414"/>
      <c r="E1014" s="414"/>
      <c r="F1014" s="414"/>
      <c r="G1014" s="414"/>
      <c r="H1014" s="414"/>
      <c r="I1014" s="414"/>
      <c r="J1014" s="414"/>
      <c r="K1014" s="414"/>
      <c r="L1014" s="414"/>
      <c r="M1014" s="414"/>
      <c r="N1014" s="414"/>
      <c r="O1014" s="414"/>
      <c r="P1014" s="414"/>
    </row>
    <row r="1015" spans="2:16" x14ac:dyDescent="0.3">
      <c r="B1015" s="414"/>
      <c r="C1015" s="414"/>
      <c r="D1015" s="414"/>
      <c r="E1015" s="414"/>
      <c r="F1015" s="414"/>
      <c r="G1015" s="414"/>
      <c r="H1015" s="414"/>
      <c r="I1015" s="414"/>
      <c r="J1015" s="414"/>
      <c r="K1015" s="414"/>
      <c r="L1015" s="414"/>
      <c r="M1015" s="414"/>
      <c r="N1015" s="414"/>
      <c r="O1015" s="414"/>
      <c r="P1015" s="414"/>
    </row>
    <row r="1016" spans="2:16" x14ac:dyDescent="0.3">
      <c r="B1016" s="414"/>
      <c r="C1016" s="414"/>
      <c r="D1016" s="414"/>
      <c r="E1016" s="414"/>
      <c r="F1016" s="414"/>
      <c r="G1016" s="414"/>
      <c r="H1016" s="414"/>
      <c r="I1016" s="414"/>
      <c r="J1016" s="414"/>
      <c r="K1016" s="414"/>
      <c r="L1016" s="414"/>
      <c r="M1016" s="414"/>
      <c r="N1016" s="414"/>
      <c r="O1016" s="414"/>
      <c r="P1016" s="414"/>
    </row>
    <row r="1017" spans="2:16" x14ac:dyDescent="0.3">
      <c r="B1017" s="414"/>
      <c r="C1017" s="414"/>
      <c r="D1017" s="414"/>
      <c r="E1017" s="414"/>
      <c r="F1017" s="414"/>
      <c r="G1017" s="414"/>
      <c r="H1017" s="414"/>
      <c r="I1017" s="414"/>
      <c r="J1017" s="414"/>
      <c r="K1017" s="414"/>
      <c r="L1017" s="414"/>
      <c r="M1017" s="414"/>
      <c r="N1017" s="414"/>
      <c r="O1017" s="414"/>
      <c r="P1017" s="414"/>
    </row>
    <row r="1018" spans="2:16" x14ac:dyDescent="0.3">
      <c r="B1018" s="414"/>
      <c r="C1018" s="414"/>
      <c r="D1018" s="414"/>
      <c r="E1018" s="414"/>
      <c r="F1018" s="414"/>
      <c r="G1018" s="414"/>
      <c r="H1018" s="414"/>
      <c r="I1018" s="414"/>
      <c r="J1018" s="414"/>
      <c r="K1018" s="414"/>
      <c r="L1018" s="414"/>
      <c r="M1018" s="414"/>
      <c r="N1018" s="414"/>
      <c r="O1018" s="414"/>
      <c r="P1018" s="414"/>
    </row>
    <row r="1019" spans="2:16" x14ac:dyDescent="0.3">
      <c r="B1019" s="414"/>
      <c r="C1019" s="414"/>
      <c r="D1019" s="414"/>
      <c r="E1019" s="414"/>
      <c r="F1019" s="414"/>
      <c r="G1019" s="414"/>
      <c r="H1019" s="414"/>
      <c r="I1019" s="414"/>
      <c r="J1019" s="414"/>
      <c r="K1019" s="414"/>
      <c r="L1019" s="414"/>
      <c r="M1019" s="414"/>
      <c r="N1019" s="414"/>
      <c r="O1019" s="414"/>
      <c r="P1019" s="414"/>
    </row>
    <row r="1020" spans="2:16" x14ac:dyDescent="0.3">
      <c r="B1020" s="414"/>
      <c r="C1020" s="414"/>
      <c r="D1020" s="414"/>
      <c r="E1020" s="414"/>
      <c r="F1020" s="414"/>
      <c r="G1020" s="414"/>
      <c r="H1020" s="414"/>
      <c r="I1020" s="414"/>
      <c r="J1020" s="414"/>
      <c r="K1020" s="414"/>
      <c r="L1020" s="414"/>
      <c r="M1020" s="414"/>
      <c r="N1020" s="414"/>
      <c r="O1020" s="414"/>
      <c r="P1020" s="414"/>
    </row>
    <row r="1021" spans="2:16" x14ac:dyDescent="0.3">
      <c r="B1021" s="414"/>
      <c r="C1021" s="414"/>
      <c r="D1021" s="414"/>
      <c r="E1021" s="414"/>
      <c r="F1021" s="414"/>
      <c r="G1021" s="414"/>
      <c r="H1021" s="414"/>
      <c r="I1021" s="414"/>
      <c r="J1021" s="414"/>
      <c r="K1021" s="414"/>
      <c r="L1021" s="414"/>
      <c r="M1021" s="414"/>
      <c r="N1021" s="414"/>
      <c r="O1021" s="414"/>
      <c r="P1021" s="414"/>
    </row>
    <row r="1022" spans="2:16" x14ac:dyDescent="0.3">
      <c r="B1022" s="414"/>
      <c r="C1022" s="414"/>
      <c r="D1022" s="414"/>
      <c r="E1022" s="414"/>
      <c r="F1022" s="414"/>
      <c r="G1022" s="414"/>
      <c r="H1022" s="414"/>
      <c r="I1022" s="414"/>
      <c r="J1022" s="414"/>
      <c r="K1022" s="414"/>
      <c r="L1022" s="414"/>
      <c r="M1022" s="414"/>
      <c r="N1022" s="414"/>
      <c r="O1022" s="414"/>
      <c r="P1022" s="414"/>
    </row>
    <row r="1023" spans="2:16" x14ac:dyDescent="0.3">
      <c r="B1023" s="414"/>
      <c r="C1023" s="414"/>
      <c r="D1023" s="414"/>
      <c r="E1023" s="414"/>
      <c r="F1023" s="414"/>
      <c r="G1023" s="414"/>
      <c r="H1023" s="414"/>
      <c r="I1023" s="414"/>
      <c r="J1023" s="414"/>
      <c r="K1023" s="414"/>
      <c r="L1023" s="414"/>
      <c r="M1023" s="414"/>
      <c r="N1023" s="414"/>
      <c r="O1023" s="414"/>
      <c r="P1023" s="414"/>
    </row>
    <row r="1024" spans="2:16" x14ac:dyDescent="0.3">
      <c r="B1024" s="414"/>
      <c r="C1024" s="414"/>
      <c r="D1024" s="414"/>
      <c r="E1024" s="414"/>
      <c r="F1024" s="414"/>
      <c r="G1024" s="414"/>
      <c r="H1024" s="414"/>
      <c r="I1024" s="414"/>
      <c r="J1024" s="414"/>
      <c r="K1024" s="414"/>
      <c r="L1024" s="414"/>
      <c r="M1024" s="414"/>
      <c r="N1024" s="414"/>
      <c r="O1024" s="414"/>
      <c r="P1024" s="414"/>
    </row>
    <row r="1025" spans="2:16" x14ac:dyDescent="0.3">
      <c r="B1025" s="414"/>
      <c r="C1025" s="414"/>
      <c r="D1025" s="414"/>
      <c r="E1025" s="414"/>
      <c r="F1025" s="414"/>
      <c r="G1025" s="414"/>
      <c r="H1025" s="414"/>
      <c r="I1025" s="414"/>
      <c r="J1025" s="414"/>
      <c r="K1025" s="414"/>
      <c r="L1025" s="414"/>
      <c r="M1025" s="414"/>
      <c r="N1025" s="414"/>
      <c r="O1025" s="414"/>
      <c r="P1025" s="414"/>
    </row>
    <row r="1026" spans="2:16" x14ac:dyDescent="0.3">
      <c r="B1026" s="414"/>
      <c r="C1026" s="414"/>
      <c r="D1026" s="414"/>
      <c r="E1026" s="414"/>
      <c r="F1026" s="414"/>
      <c r="G1026" s="414"/>
      <c r="H1026" s="414"/>
      <c r="I1026" s="414"/>
      <c r="J1026" s="414"/>
      <c r="K1026" s="414"/>
      <c r="L1026" s="414"/>
      <c r="M1026" s="414"/>
      <c r="N1026" s="414"/>
      <c r="O1026" s="414"/>
      <c r="P1026" s="414"/>
    </row>
    <row r="1027" spans="2:16" x14ac:dyDescent="0.3">
      <c r="B1027" s="414"/>
      <c r="C1027" s="414"/>
      <c r="D1027" s="414"/>
      <c r="E1027" s="414"/>
      <c r="F1027" s="414"/>
      <c r="G1027" s="414"/>
      <c r="H1027" s="414"/>
      <c r="I1027" s="414"/>
      <c r="J1027" s="414"/>
      <c r="K1027" s="414"/>
      <c r="L1027" s="414"/>
      <c r="M1027" s="414"/>
      <c r="N1027" s="414"/>
      <c r="O1027" s="414"/>
      <c r="P1027" s="414"/>
    </row>
    <row r="1028" spans="2:16" x14ac:dyDescent="0.3">
      <c r="B1028" s="414"/>
      <c r="C1028" s="414"/>
      <c r="D1028" s="414"/>
      <c r="E1028" s="414"/>
      <c r="F1028" s="414"/>
      <c r="G1028" s="414"/>
      <c r="H1028" s="414"/>
      <c r="I1028" s="414"/>
      <c r="J1028" s="414"/>
      <c r="K1028" s="414"/>
      <c r="L1028" s="414"/>
      <c r="M1028" s="414"/>
      <c r="N1028" s="414"/>
      <c r="O1028" s="414"/>
      <c r="P1028" s="414"/>
    </row>
    <row r="1029" spans="2:16" x14ac:dyDescent="0.3">
      <c r="B1029" s="414"/>
      <c r="C1029" s="414"/>
      <c r="D1029" s="414"/>
      <c r="E1029" s="414"/>
      <c r="F1029" s="414"/>
      <c r="G1029" s="414"/>
      <c r="H1029" s="414"/>
      <c r="I1029" s="414"/>
      <c r="J1029" s="414"/>
      <c r="K1029" s="414"/>
      <c r="L1029" s="414"/>
      <c r="M1029" s="414"/>
      <c r="N1029" s="414"/>
      <c r="O1029" s="414"/>
      <c r="P1029" s="414"/>
    </row>
    <row r="1030" spans="2:16" x14ac:dyDescent="0.3">
      <c r="B1030" s="414"/>
      <c r="C1030" s="414"/>
      <c r="D1030" s="414"/>
      <c r="E1030" s="414"/>
      <c r="F1030" s="414"/>
      <c r="G1030" s="414"/>
      <c r="H1030" s="414"/>
      <c r="I1030" s="414"/>
      <c r="J1030" s="414"/>
      <c r="K1030" s="414"/>
      <c r="L1030" s="414"/>
      <c r="M1030" s="414"/>
      <c r="N1030" s="414"/>
      <c r="O1030" s="414"/>
      <c r="P1030" s="414"/>
    </row>
    <row r="1031" spans="2:16" x14ac:dyDescent="0.3">
      <c r="B1031" s="414"/>
      <c r="C1031" s="414"/>
      <c r="D1031" s="414"/>
      <c r="E1031" s="414"/>
      <c r="F1031" s="414"/>
      <c r="G1031" s="414"/>
      <c r="H1031" s="414"/>
      <c r="I1031" s="414"/>
      <c r="J1031" s="414"/>
      <c r="K1031" s="414"/>
      <c r="L1031" s="414"/>
      <c r="M1031" s="414"/>
      <c r="N1031" s="414"/>
      <c r="O1031" s="414"/>
      <c r="P1031" s="414"/>
    </row>
    <row r="1032" spans="2:16" x14ac:dyDescent="0.3">
      <c r="B1032" s="414"/>
      <c r="C1032" s="414"/>
      <c r="D1032" s="414"/>
      <c r="E1032" s="414"/>
      <c r="F1032" s="414"/>
      <c r="G1032" s="414"/>
      <c r="H1032" s="414"/>
      <c r="I1032" s="414"/>
      <c r="J1032" s="414"/>
      <c r="K1032" s="414"/>
      <c r="L1032" s="414"/>
      <c r="M1032" s="414"/>
      <c r="N1032" s="414"/>
      <c r="O1032" s="414"/>
      <c r="P1032" s="414"/>
    </row>
    <row r="1033" spans="2:16" x14ac:dyDescent="0.3">
      <c r="B1033" s="414"/>
      <c r="C1033" s="414"/>
      <c r="D1033" s="414"/>
      <c r="E1033" s="414"/>
      <c r="F1033" s="414"/>
      <c r="G1033" s="414"/>
      <c r="H1033" s="414"/>
      <c r="I1033" s="414"/>
      <c r="J1033" s="414"/>
      <c r="K1033" s="414"/>
      <c r="L1033" s="414"/>
      <c r="M1033" s="414"/>
      <c r="N1033" s="414"/>
      <c r="O1033" s="414"/>
      <c r="P1033" s="414"/>
    </row>
    <row r="1034" spans="2:16" x14ac:dyDescent="0.3">
      <c r="B1034" s="414"/>
      <c r="C1034" s="414"/>
      <c r="D1034" s="414"/>
      <c r="E1034" s="414"/>
      <c r="F1034" s="414"/>
      <c r="G1034" s="414"/>
      <c r="H1034" s="414"/>
      <c r="I1034" s="414"/>
      <c r="J1034" s="414"/>
      <c r="K1034" s="414"/>
      <c r="L1034" s="414"/>
      <c r="M1034" s="414"/>
      <c r="N1034" s="414"/>
      <c r="O1034" s="414"/>
      <c r="P1034" s="414"/>
    </row>
    <row r="1035" spans="2:16" x14ac:dyDescent="0.3">
      <c r="B1035" s="414"/>
      <c r="C1035" s="414"/>
      <c r="D1035" s="414"/>
      <c r="E1035" s="414"/>
      <c r="F1035" s="414"/>
      <c r="G1035" s="414"/>
      <c r="H1035" s="414"/>
      <c r="I1035" s="414"/>
      <c r="J1035" s="414"/>
      <c r="K1035" s="414"/>
      <c r="L1035" s="414"/>
      <c r="M1035" s="414"/>
      <c r="N1035" s="414"/>
      <c r="O1035" s="414"/>
      <c r="P1035" s="414"/>
    </row>
    <row r="1036" spans="2:16" x14ac:dyDescent="0.3">
      <c r="B1036" s="414"/>
      <c r="C1036" s="414"/>
      <c r="D1036" s="414"/>
      <c r="E1036" s="414"/>
      <c r="F1036" s="414"/>
      <c r="G1036" s="414"/>
      <c r="H1036" s="414"/>
      <c r="I1036" s="414"/>
      <c r="J1036" s="414"/>
      <c r="K1036" s="414"/>
      <c r="L1036" s="414"/>
      <c r="M1036" s="414"/>
      <c r="N1036" s="414"/>
      <c r="O1036" s="414"/>
      <c r="P1036" s="414"/>
    </row>
    <row r="1037" spans="2:16" x14ac:dyDescent="0.3">
      <c r="B1037" s="414"/>
      <c r="C1037" s="414"/>
      <c r="D1037" s="414"/>
      <c r="E1037" s="414"/>
      <c r="F1037" s="414"/>
      <c r="G1037" s="414"/>
      <c r="H1037" s="414"/>
      <c r="I1037" s="414"/>
      <c r="J1037" s="414"/>
      <c r="K1037" s="414"/>
      <c r="L1037" s="414"/>
      <c r="M1037" s="414"/>
      <c r="N1037" s="414"/>
      <c r="O1037" s="414"/>
      <c r="P1037" s="414"/>
    </row>
    <row r="1038" spans="2:16" x14ac:dyDescent="0.3">
      <c r="B1038" s="414"/>
      <c r="C1038" s="414"/>
      <c r="D1038" s="414"/>
      <c r="E1038" s="414"/>
      <c r="F1038" s="414"/>
      <c r="G1038" s="414"/>
      <c r="H1038" s="414"/>
      <c r="I1038" s="414"/>
      <c r="J1038" s="414"/>
      <c r="K1038" s="414"/>
      <c r="L1038" s="414"/>
      <c r="M1038" s="414"/>
      <c r="N1038" s="414"/>
      <c r="O1038" s="414"/>
      <c r="P1038" s="414"/>
    </row>
    <row r="1039" spans="2:16" x14ac:dyDescent="0.3">
      <c r="B1039" s="414"/>
      <c r="C1039" s="414"/>
      <c r="D1039" s="414"/>
      <c r="E1039" s="414"/>
      <c r="F1039" s="414"/>
      <c r="G1039" s="414"/>
      <c r="H1039" s="414"/>
      <c r="I1039" s="414"/>
      <c r="J1039" s="414"/>
      <c r="K1039" s="414"/>
      <c r="L1039" s="414"/>
      <c r="M1039" s="414"/>
      <c r="N1039" s="414"/>
      <c r="O1039" s="414"/>
      <c r="P1039" s="414"/>
    </row>
    <row r="1040" spans="2:16" x14ac:dyDescent="0.3">
      <c r="B1040" s="414"/>
      <c r="C1040" s="414"/>
      <c r="D1040" s="414"/>
      <c r="E1040" s="414"/>
      <c r="F1040" s="414"/>
      <c r="G1040" s="414"/>
      <c r="H1040" s="414"/>
      <c r="I1040" s="414"/>
      <c r="J1040" s="414"/>
      <c r="K1040" s="414"/>
      <c r="L1040" s="414"/>
      <c r="M1040" s="414"/>
      <c r="N1040" s="414"/>
      <c r="O1040" s="414"/>
      <c r="P1040" s="414"/>
    </row>
    <row r="1041" spans="2:16" x14ac:dyDescent="0.3">
      <c r="B1041" s="414"/>
      <c r="C1041" s="414"/>
      <c r="D1041" s="414"/>
      <c r="E1041" s="414"/>
      <c r="F1041" s="414"/>
      <c r="G1041" s="414"/>
      <c r="H1041" s="414"/>
      <c r="I1041" s="414"/>
      <c r="J1041" s="414"/>
      <c r="K1041" s="414"/>
      <c r="L1041" s="414"/>
      <c r="M1041" s="414"/>
      <c r="N1041" s="414"/>
      <c r="O1041" s="414"/>
      <c r="P1041" s="414"/>
    </row>
    <row r="1042" spans="2:16" x14ac:dyDescent="0.3">
      <c r="B1042" s="414"/>
      <c r="C1042" s="414"/>
      <c r="D1042" s="414"/>
      <c r="E1042" s="414"/>
      <c r="F1042" s="414"/>
      <c r="G1042" s="414"/>
      <c r="H1042" s="414"/>
      <c r="I1042" s="414"/>
      <c r="J1042" s="414"/>
      <c r="K1042" s="414"/>
      <c r="L1042" s="414"/>
      <c r="M1042" s="414"/>
      <c r="N1042" s="414"/>
      <c r="O1042" s="414"/>
      <c r="P1042" s="414"/>
    </row>
    <row r="1043" spans="2:16" x14ac:dyDescent="0.3">
      <c r="B1043" s="414"/>
      <c r="C1043" s="414"/>
      <c r="D1043" s="414"/>
      <c r="E1043" s="414"/>
      <c r="F1043" s="414"/>
      <c r="G1043" s="414"/>
      <c r="H1043" s="414"/>
      <c r="I1043" s="414"/>
      <c r="J1043" s="414"/>
      <c r="K1043" s="414"/>
      <c r="L1043" s="414"/>
      <c r="M1043" s="414"/>
      <c r="N1043" s="414"/>
      <c r="O1043" s="414"/>
      <c r="P1043" s="414"/>
    </row>
    <row r="1044" spans="2:16" x14ac:dyDescent="0.3">
      <c r="B1044" s="414"/>
      <c r="C1044" s="414"/>
      <c r="D1044" s="414"/>
      <c r="E1044" s="414"/>
      <c r="F1044" s="414"/>
      <c r="G1044" s="414"/>
      <c r="H1044" s="414"/>
      <c r="I1044" s="414"/>
      <c r="J1044" s="414"/>
      <c r="K1044" s="414"/>
      <c r="L1044" s="414"/>
      <c r="M1044" s="414"/>
      <c r="N1044" s="414"/>
      <c r="O1044" s="414"/>
      <c r="P1044" s="414"/>
    </row>
    <row r="1045" spans="2:16" x14ac:dyDescent="0.3">
      <c r="B1045" s="414"/>
      <c r="C1045" s="414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  <c r="N1045" s="414"/>
      <c r="O1045" s="414"/>
      <c r="P1045" s="414"/>
    </row>
    <row r="1046" spans="2:16" x14ac:dyDescent="0.3">
      <c r="B1046" s="414"/>
      <c r="C1046" s="414"/>
      <c r="D1046" s="414"/>
      <c r="E1046" s="414"/>
      <c r="F1046" s="414"/>
      <c r="G1046" s="414"/>
      <c r="H1046" s="414"/>
      <c r="I1046" s="414"/>
      <c r="J1046" s="414"/>
      <c r="K1046" s="414"/>
      <c r="L1046" s="414"/>
      <c r="M1046" s="414"/>
      <c r="N1046" s="414"/>
      <c r="O1046" s="414"/>
      <c r="P1046" s="414"/>
    </row>
    <row r="1047" spans="2:16" x14ac:dyDescent="0.3">
      <c r="B1047" s="414"/>
      <c r="C1047" s="414"/>
      <c r="D1047" s="414"/>
      <c r="E1047" s="414"/>
      <c r="F1047" s="414"/>
      <c r="G1047" s="414"/>
      <c r="H1047" s="414"/>
      <c r="I1047" s="414"/>
      <c r="J1047" s="414"/>
      <c r="K1047" s="414"/>
      <c r="L1047" s="414"/>
      <c r="M1047" s="414"/>
      <c r="N1047" s="414"/>
      <c r="O1047" s="414"/>
      <c r="P1047" s="414"/>
    </row>
    <row r="1048" spans="2:16" x14ac:dyDescent="0.3">
      <c r="B1048" s="414"/>
      <c r="C1048" s="414"/>
      <c r="D1048" s="414"/>
      <c r="E1048" s="414"/>
      <c r="F1048" s="414"/>
      <c r="G1048" s="414"/>
      <c r="H1048" s="414"/>
      <c r="I1048" s="414"/>
      <c r="J1048" s="414"/>
      <c r="K1048" s="414"/>
      <c r="L1048" s="414"/>
      <c r="M1048" s="414"/>
      <c r="N1048" s="414"/>
      <c r="O1048" s="414"/>
      <c r="P1048" s="414"/>
    </row>
    <row r="1049" spans="2:16" x14ac:dyDescent="0.3">
      <c r="B1049" s="414"/>
      <c r="C1049" s="414"/>
      <c r="D1049" s="414"/>
      <c r="E1049" s="414"/>
      <c r="F1049" s="414"/>
      <c r="G1049" s="414"/>
      <c r="H1049" s="414"/>
      <c r="I1049" s="414"/>
      <c r="J1049" s="414"/>
      <c r="K1049" s="414"/>
      <c r="L1049" s="414"/>
      <c r="M1049" s="414"/>
      <c r="N1049" s="414"/>
      <c r="O1049" s="414"/>
      <c r="P1049" s="414"/>
    </row>
    <row r="1050" spans="2:16" x14ac:dyDescent="0.3">
      <c r="B1050" s="414"/>
      <c r="C1050" s="414"/>
      <c r="D1050" s="414"/>
      <c r="E1050" s="414"/>
      <c r="F1050" s="414"/>
      <c r="G1050" s="414"/>
      <c r="H1050" s="414"/>
      <c r="I1050" s="414"/>
      <c r="J1050" s="414"/>
      <c r="K1050" s="414"/>
      <c r="L1050" s="414"/>
      <c r="M1050" s="414"/>
      <c r="N1050" s="414"/>
      <c r="O1050" s="414"/>
      <c r="P1050" s="414"/>
    </row>
    <row r="1051" spans="2:16" x14ac:dyDescent="0.3">
      <c r="B1051" s="414"/>
      <c r="C1051" s="414"/>
      <c r="D1051" s="414"/>
      <c r="E1051" s="414"/>
      <c r="F1051" s="414"/>
      <c r="G1051" s="414"/>
      <c r="H1051" s="414"/>
      <c r="I1051" s="414"/>
      <c r="J1051" s="414"/>
      <c r="K1051" s="414"/>
      <c r="L1051" s="414"/>
      <c r="M1051" s="414"/>
      <c r="N1051" s="414"/>
      <c r="O1051" s="414"/>
      <c r="P1051" s="414"/>
    </row>
    <row r="1052" spans="2:16" x14ac:dyDescent="0.3">
      <c r="B1052" s="414"/>
      <c r="C1052" s="414"/>
      <c r="D1052" s="414"/>
      <c r="E1052" s="414"/>
      <c r="F1052" s="414"/>
      <c r="G1052" s="414"/>
      <c r="H1052" s="414"/>
      <c r="I1052" s="414"/>
      <c r="J1052" s="414"/>
      <c r="K1052" s="414"/>
      <c r="L1052" s="414"/>
      <c r="M1052" s="414"/>
      <c r="N1052" s="414"/>
      <c r="O1052" s="414"/>
      <c r="P1052" s="414"/>
    </row>
    <row r="1053" spans="2:16" x14ac:dyDescent="0.3">
      <c r="B1053" s="414"/>
      <c r="C1053" s="414"/>
      <c r="D1053" s="414"/>
      <c r="E1053" s="414"/>
      <c r="F1053" s="414"/>
      <c r="G1053" s="414"/>
      <c r="H1053" s="414"/>
      <c r="I1053" s="414"/>
      <c r="J1053" s="414"/>
      <c r="K1053" s="414"/>
      <c r="L1053" s="414"/>
      <c r="M1053" s="414"/>
      <c r="N1053" s="414"/>
      <c r="O1053" s="414"/>
      <c r="P1053" s="414"/>
    </row>
    <row r="1054" spans="2:16" x14ac:dyDescent="0.3">
      <c r="B1054" s="414"/>
      <c r="C1054" s="414"/>
      <c r="D1054" s="414"/>
      <c r="E1054" s="414"/>
      <c r="F1054" s="414"/>
      <c r="G1054" s="414"/>
      <c r="H1054" s="414"/>
      <c r="I1054" s="414"/>
      <c r="J1054" s="414"/>
      <c r="K1054" s="414"/>
      <c r="L1054" s="414"/>
      <c r="M1054" s="414"/>
      <c r="N1054" s="414"/>
      <c r="O1054" s="414"/>
      <c r="P1054" s="414"/>
    </row>
    <row r="1055" spans="2:16" x14ac:dyDescent="0.3">
      <c r="B1055" s="414"/>
      <c r="C1055" s="414"/>
      <c r="D1055" s="414"/>
      <c r="E1055" s="414"/>
      <c r="F1055" s="414"/>
      <c r="G1055" s="414"/>
      <c r="H1055" s="414"/>
      <c r="I1055" s="414"/>
      <c r="J1055" s="414"/>
      <c r="K1055" s="414"/>
      <c r="L1055" s="414"/>
      <c r="M1055" s="414"/>
      <c r="N1055" s="414"/>
      <c r="O1055" s="414"/>
      <c r="P1055" s="414"/>
    </row>
    <row r="1056" spans="2:16" x14ac:dyDescent="0.3">
      <c r="B1056" s="414"/>
      <c r="C1056" s="414"/>
      <c r="D1056" s="414"/>
      <c r="E1056" s="414"/>
      <c r="F1056" s="414"/>
      <c r="G1056" s="414"/>
      <c r="H1056" s="414"/>
      <c r="I1056" s="414"/>
      <c r="J1056" s="414"/>
      <c r="K1056" s="414"/>
      <c r="L1056" s="414"/>
      <c r="M1056" s="414"/>
      <c r="N1056" s="414"/>
      <c r="O1056" s="414"/>
      <c r="P1056" s="414"/>
    </row>
    <row r="1057" spans="2:16" x14ac:dyDescent="0.3">
      <c r="B1057" s="414"/>
      <c r="C1057" s="414"/>
      <c r="D1057" s="414"/>
      <c r="E1057" s="414"/>
      <c r="F1057" s="414"/>
      <c r="G1057" s="414"/>
      <c r="H1057" s="414"/>
      <c r="I1057" s="414"/>
      <c r="J1057" s="414"/>
      <c r="K1057" s="414"/>
      <c r="L1057" s="414"/>
      <c r="M1057" s="414"/>
      <c r="N1057" s="414"/>
      <c r="O1057" s="414"/>
      <c r="P1057" s="414"/>
    </row>
    <row r="1058" spans="2:16" x14ac:dyDescent="0.3">
      <c r="B1058" s="414"/>
      <c r="C1058" s="414"/>
      <c r="D1058" s="414"/>
      <c r="E1058" s="414"/>
      <c r="F1058" s="414"/>
      <c r="G1058" s="414"/>
      <c r="H1058" s="414"/>
      <c r="I1058" s="414"/>
      <c r="J1058" s="414"/>
      <c r="K1058" s="414"/>
      <c r="L1058" s="414"/>
      <c r="M1058" s="414"/>
      <c r="N1058" s="414"/>
      <c r="O1058" s="414"/>
      <c r="P1058" s="414"/>
    </row>
    <row r="1059" spans="2:16" x14ac:dyDescent="0.3">
      <c r="B1059" s="414"/>
      <c r="C1059" s="414"/>
      <c r="D1059" s="414"/>
      <c r="E1059" s="414"/>
      <c r="F1059" s="414"/>
      <c r="G1059" s="414"/>
      <c r="H1059" s="414"/>
      <c r="I1059" s="414"/>
      <c r="J1059" s="414"/>
      <c r="K1059" s="414"/>
      <c r="L1059" s="414"/>
      <c r="M1059" s="414"/>
      <c r="N1059" s="414"/>
      <c r="O1059" s="414"/>
      <c r="P1059" s="414"/>
    </row>
    <row r="1060" spans="2:16" x14ac:dyDescent="0.3">
      <c r="B1060" s="414"/>
      <c r="C1060" s="414"/>
      <c r="D1060" s="414"/>
      <c r="E1060" s="414"/>
      <c r="F1060" s="414"/>
      <c r="G1060" s="414"/>
      <c r="H1060" s="414"/>
      <c r="I1060" s="414"/>
      <c r="J1060" s="414"/>
      <c r="K1060" s="414"/>
      <c r="L1060" s="414"/>
      <c r="M1060" s="414"/>
      <c r="N1060" s="414"/>
      <c r="O1060" s="414"/>
      <c r="P1060" s="414"/>
    </row>
    <row r="1061" spans="2:16" x14ac:dyDescent="0.3">
      <c r="B1061" s="414"/>
      <c r="C1061" s="414"/>
      <c r="D1061" s="414"/>
      <c r="E1061" s="414"/>
      <c r="F1061" s="414"/>
      <c r="G1061" s="414"/>
      <c r="H1061" s="414"/>
      <c r="I1061" s="414"/>
      <c r="J1061" s="414"/>
      <c r="K1061" s="414"/>
      <c r="L1061" s="414"/>
      <c r="M1061" s="414"/>
      <c r="N1061" s="414"/>
      <c r="O1061" s="414"/>
      <c r="P1061" s="414"/>
    </row>
    <row r="1062" spans="2:16" x14ac:dyDescent="0.3">
      <c r="B1062" s="414"/>
      <c r="C1062" s="414"/>
      <c r="D1062" s="414"/>
      <c r="E1062" s="414"/>
      <c r="F1062" s="414"/>
      <c r="G1062" s="414"/>
      <c r="H1062" s="414"/>
      <c r="I1062" s="414"/>
      <c r="J1062" s="414"/>
      <c r="K1062" s="414"/>
      <c r="L1062" s="414"/>
      <c r="M1062" s="414"/>
      <c r="N1062" s="414"/>
      <c r="O1062" s="414"/>
      <c r="P1062" s="414"/>
    </row>
    <row r="1063" spans="2:16" x14ac:dyDescent="0.3">
      <c r="B1063" s="414"/>
      <c r="C1063" s="414"/>
      <c r="D1063" s="414"/>
      <c r="E1063" s="414"/>
      <c r="F1063" s="414"/>
      <c r="G1063" s="414"/>
      <c r="H1063" s="414"/>
      <c r="I1063" s="414"/>
      <c r="J1063" s="414"/>
      <c r="K1063" s="414"/>
      <c r="L1063" s="414"/>
      <c r="M1063" s="414"/>
      <c r="N1063" s="414"/>
      <c r="O1063" s="414"/>
      <c r="P1063" s="414"/>
    </row>
    <row r="1064" spans="2:16" x14ac:dyDescent="0.3">
      <c r="B1064" s="414"/>
      <c r="C1064" s="414"/>
      <c r="D1064" s="414"/>
      <c r="E1064" s="414"/>
      <c r="F1064" s="414"/>
      <c r="G1064" s="414"/>
      <c r="H1064" s="414"/>
      <c r="I1064" s="414"/>
      <c r="J1064" s="414"/>
      <c r="K1064" s="414"/>
      <c r="L1064" s="414"/>
      <c r="M1064" s="414"/>
      <c r="N1064" s="414"/>
      <c r="O1064" s="414"/>
      <c r="P1064" s="414"/>
    </row>
    <row r="1065" spans="2:16" x14ac:dyDescent="0.3">
      <c r="B1065" s="414"/>
      <c r="C1065" s="414"/>
      <c r="D1065" s="414"/>
      <c r="E1065" s="414"/>
      <c r="F1065" s="414"/>
      <c r="G1065" s="414"/>
      <c r="H1065" s="414"/>
      <c r="I1065" s="414"/>
      <c r="J1065" s="414"/>
      <c r="K1065" s="414"/>
      <c r="L1065" s="414"/>
      <c r="M1065" s="414"/>
      <c r="N1065" s="414"/>
      <c r="O1065" s="414"/>
      <c r="P1065" s="414"/>
    </row>
    <row r="1066" spans="2:16" x14ac:dyDescent="0.3">
      <c r="B1066" s="414"/>
      <c r="C1066" s="414"/>
      <c r="D1066" s="414"/>
      <c r="E1066" s="414"/>
      <c r="F1066" s="414"/>
      <c r="G1066" s="414"/>
      <c r="H1066" s="414"/>
      <c r="I1066" s="414"/>
      <c r="J1066" s="414"/>
      <c r="K1066" s="414"/>
      <c r="L1066" s="414"/>
      <c r="M1066" s="414"/>
      <c r="N1066" s="414"/>
      <c r="O1066" s="414"/>
      <c r="P1066" s="414"/>
    </row>
    <row r="1067" spans="2:16" x14ac:dyDescent="0.3">
      <c r="B1067" s="414"/>
      <c r="C1067" s="414"/>
      <c r="D1067" s="414"/>
      <c r="E1067" s="414"/>
      <c r="F1067" s="414"/>
      <c r="G1067" s="414"/>
      <c r="H1067" s="414"/>
      <c r="I1067" s="414"/>
      <c r="J1067" s="414"/>
      <c r="K1067" s="414"/>
      <c r="L1067" s="414"/>
      <c r="M1067" s="414"/>
      <c r="N1067" s="414"/>
      <c r="O1067" s="414"/>
      <c r="P1067" s="414"/>
    </row>
    <row r="1068" spans="2:16" x14ac:dyDescent="0.3">
      <c r="B1068" s="414"/>
      <c r="C1068" s="414"/>
      <c r="D1068" s="414"/>
      <c r="E1068" s="414"/>
      <c r="F1068" s="414"/>
      <c r="G1068" s="414"/>
      <c r="H1068" s="414"/>
      <c r="I1068" s="414"/>
      <c r="J1068" s="414"/>
      <c r="K1068" s="414"/>
      <c r="L1068" s="414"/>
      <c r="M1068" s="414"/>
      <c r="N1068" s="414"/>
      <c r="O1068" s="414"/>
      <c r="P1068" s="414"/>
    </row>
    <row r="1069" spans="2:16" x14ac:dyDescent="0.3">
      <c r="B1069" s="414"/>
      <c r="C1069" s="414"/>
      <c r="D1069" s="414"/>
      <c r="E1069" s="414"/>
      <c r="F1069" s="414"/>
      <c r="G1069" s="414"/>
      <c r="H1069" s="414"/>
      <c r="I1069" s="414"/>
      <c r="J1069" s="414"/>
      <c r="K1069" s="414"/>
      <c r="L1069" s="414"/>
      <c r="M1069" s="414"/>
      <c r="N1069" s="414"/>
      <c r="O1069" s="414"/>
      <c r="P1069" s="414"/>
    </row>
    <row r="1070" spans="2:16" x14ac:dyDescent="0.3">
      <c r="B1070" s="414"/>
      <c r="C1070" s="414"/>
      <c r="D1070" s="414"/>
      <c r="E1070" s="414"/>
      <c r="F1070" s="414"/>
      <c r="G1070" s="414"/>
      <c r="H1070" s="414"/>
      <c r="I1070" s="414"/>
      <c r="J1070" s="414"/>
      <c r="K1070" s="414"/>
      <c r="L1070" s="414"/>
      <c r="M1070" s="414"/>
      <c r="N1070" s="414"/>
      <c r="O1070" s="414"/>
      <c r="P1070" s="414"/>
    </row>
    <row r="1071" spans="2:16" x14ac:dyDescent="0.3">
      <c r="B1071" s="414"/>
      <c r="C1071" s="414"/>
      <c r="D1071" s="414"/>
      <c r="E1071" s="414"/>
      <c r="F1071" s="414"/>
      <c r="G1071" s="414"/>
      <c r="H1071" s="414"/>
      <c r="I1071" s="414"/>
      <c r="J1071" s="414"/>
      <c r="K1071" s="414"/>
      <c r="L1071" s="414"/>
      <c r="M1071" s="414"/>
      <c r="N1071" s="414"/>
      <c r="O1071" s="414"/>
      <c r="P1071" s="414"/>
    </row>
    <row r="1072" spans="2:16" x14ac:dyDescent="0.3">
      <c r="B1072" s="414"/>
      <c r="C1072" s="414"/>
      <c r="D1072" s="414"/>
      <c r="E1072" s="414"/>
      <c r="F1072" s="414"/>
      <c r="G1072" s="414"/>
      <c r="H1072" s="414"/>
      <c r="I1072" s="414"/>
      <c r="J1072" s="414"/>
      <c r="K1072" s="414"/>
      <c r="L1072" s="414"/>
      <c r="M1072" s="414"/>
      <c r="N1072" s="414"/>
      <c r="O1072" s="414"/>
      <c r="P1072" s="414"/>
    </row>
    <row r="1073" spans="2:16" x14ac:dyDescent="0.3">
      <c r="B1073" s="414"/>
      <c r="C1073" s="414"/>
      <c r="D1073" s="414"/>
      <c r="E1073" s="414"/>
      <c r="F1073" s="414"/>
      <c r="G1073" s="414"/>
      <c r="H1073" s="414"/>
      <c r="I1073" s="414"/>
      <c r="J1073" s="414"/>
      <c r="K1073" s="414"/>
      <c r="L1073" s="414"/>
      <c r="M1073" s="414"/>
      <c r="N1073" s="414"/>
      <c r="O1073" s="414"/>
      <c r="P1073" s="414"/>
    </row>
    <row r="1074" spans="2:16" x14ac:dyDescent="0.3">
      <c r="B1074" s="414"/>
      <c r="C1074" s="414"/>
      <c r="D1074" s="414"/>
      <c r="E1074" s="414"/>
      <c r="F1074" s="414"/>
      <c r="G1074" s="414"/>
      <c r="H1074" s="414"/>
      <c r="I1074" s="414"/>
      <c r="J1074" s="414"/>
      <c r="K1074" s="414"/>
      <c r="L1074" s="414"/>
      <c r="M1074" s="414"/>
      <c r="N1074" s="414"/>
      <c r="O1074" s="414"/>
      <c r="P1074" s="414"/>
    </row>
    <row r="1075" spans="2:16" x14ac:dyDescent="0.3">
      <c r="B1075" s="414"/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414"/>
      <c r="O1075" s="414"/>
      <c r="P1075" s="414"/>
    </row>
    <row r="1076" spans="2:16" x14ac:dyDescent="0.3">
      <c r="B1076" s="414"/>
      <c r="C1076" s="414"/>
      <c r="D1076" s="414"/>
      <c r="E1076" s="414"/>
      <c r="F1076" s="414"/>
      <c r="G1076" s="414"/>
      <c r="H1076" s="414"/>
      <c r="I1076" s="414"/>
      <c r="J1076" s="414"/>
      <c r="K1076" s="414"/>
      <c r="L1076" s="414"/>
      <c r="M1076" s="414"/>
      <c r="N1076" s="414"/>
      <c r="O1076" s="414"/>
      <c r="P1076" s="414"/>
    </row>
    <row r="1077" spans="2:16" x14ac:dyDescent="0.3">
      <c r="B1077" s="414"/>
      <c r="C1077" s="414"/>
      <c r="D1077" s="414"/>
      <c r="E1077" s="414"/>
      <c r="F1077" s="414"/>
      <c r="G1077" s="414"/>
      <c r="H1077" s="414"/>
      <c r="I1077" s="414"/>
      <c r="J1077" s="414"/>
      <c r="K1077" s="414"/>
      <c r="L1077" s="414"/>
      <c r="M1077" s="414"/>
      <c r="N1077" s="414"/>
      <c r="O1077" s="414"/>
      <c r="P1077" s="414"/>
    </row>
    <row r="1078" spans="2:16" x14ac:dyDescent="0.3">
      <c r="B1078" s="414"/>
      <c r="C1078" s="414"/>
      <c r="D1078" s="414"/>
      <c r="E1078" s="414"/>
      <c r="F1078" s="414"/>
      <c r="G1078" s="414"/>
      <c r="H1078" s="414"/>
      <c r="I1078" s="414"/>
      <c r="J1078" s="414"/>
      <c r="K1078" s="414"/>
      <c r="L1078" s="414"/>
      <c r="M1078" s="414"/>
      <c r="N1078" s="414"/>
      <c r="O1078" s="414"/>
      <c r="P1078" s="414"/>
    </row>
    <row r="1079" spans="2:16" x14ac:dyDescent="0.3">
      <c r="B1079" s="414"/>
      <c r="C1079" s="414"/>
      <c r="D1079" s="414"/>
      <c r="E1079" s="414"/>
      <c r="F1079" s="414"/>
      <c r="G1079" s="414"/>
      <c r="H1079" s="414"/>
      <c r="I1079" s="414"/>
      <c r="J1079" s="414"/>
      <c r="K1079" s="414"/>
      <c r="L1079" s="414"/>
      <c r="M1079" s="414"/>
      <c r="N1079" s="414"/>
      <c r="O1079" s="414"/>
      <c r="P1079" s="414"/>
    </row>
    <row r="1080" spans="2:16" x14ac:dyDescent="0.3">
      <c r="B1080" s="414"/>
      <c r="C1080" s="414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  <c r="N1080" s="414"/>
      <c r="O1080" s="414"/>
      <c r="P1080" s="414"/>
    </row>
    <row r="1081" spans="2:16" x14ac:dyDescent="0.3">
      <c r="B1081" s="414"/>
      <c r="C1081" s="414"/>
      <c r="D1081" s="414"/>
      <c r="E1081" s="414"/>
      <c r="F1081" s="414"/>
      <c r="G1081" s="414"/>
      <c r="H1081" s="414"/>
      <c r="I1081" s="414"/>
      <c r="J1081" s="414"/>
      <c r="K1081" s="414"/>
      <c r="L1081" s="414"/>
      <c r="M1081" s="414"/>
      <c r="N1081" s="414"/>
      <c r="O1081" s="414"/>
      <c r="P1081" s="414"/>
    </row>
    <row r="1082" spans="2:16" x14ac:dyDescent="0.3">
      <c r="B1082" s="414"/>
      <c r="C1082" s="414"/>
      <c r="D1082" s="414"/>
      <c r="E1082" s="414"/>
      <c r="F1082" s="414"/>
      <c r="G1082" s="414"/>
      <c r="H1082" s="414"/>
      <c r="I1082" s="414"/>
      <c r="J1082" s="414"/>
      <c r="K1082" s="414"/>
      <c r="L1082" s="414"/>
      <c r="M1082" s="414"/>
      <c r="N1082" s="414"/>
      <c r="O1082" s="414"/>
      <c r="P1082" s="414"/>
    </row>
    <row r="1083" spans="2:16" x14ac:dyDescent="0.3">
      <c r="B1083" s="414"/>
      <c r="C1083" s="414"/>
      <c r="D1083" s="414"/>
      <c r="E1083" s="414"/>
      <c r="F1083" s="414"/>
      <c r="G1083" s="414"/>
      <c r="H1083" s="414"/>
      <c r="I1083" s="414"/>
      <c r="J1083" s="414"/>
      <c r="K1083" s="414"/>
      <c r="L1083" s="414"/>
      <c r="M1083" s="414"/>
      <c r="N1083" s="414"/>
      <c r="O1083" s="414"/>
      <c r="P1083" s="414"/>
    </row>
    <row r="1084" spans="2:16" x14ac:dyDescent="0.3">
      <c r="B1084" s="414"/>
      <c r="C1084" s="414"/>
      <c r="D1084" s="414"/>
      <c r="E1084" s="414"/>
      <c r="F1084" s="414"/>
      <c r="G1084" s="414"/>
      <c r="H1084" s="414"/>
      <c r="I1084" s="414"/>
      <c r="J1084" s="414"/>
      <c r="K1084" s="414"/>
      <c r="L1084" s="414"/>
      <c r="M1084" s="414"/>
      <c r="N1084" s="414"/>
      <c r="O1084" s="414"/>
      <c r="P1084" s="414"/>
    </row>
    <row r="1085" spans="2:16" x14ac:dyDescent="0.3">
      <c r="B1085" s="414"/>
      <c r="C1085" s="414"/>
      <c r="D1085" s="414"/>
      <c r="E1085" s="414"/>
      <c r="F1085" s="414"/>
      <c r="G1085" s="414"/>
      <c r="H1085" s="414"/>
      <c r="I1085" s="414"/>
      <c r="J1085" s="414"/>
      <c r="K1085" s="414"/>
      <c r="L1085" s="414"/>
      <c r="M1085" s="414"/>
      <c r="N1085" s="414"/>
      <c r="O1085" s="414"/>
      <c r="P1085" s="414"/>
    </row>
    <row r="1086" spans="2:16" x14ac:dyDescent="0.3">
      <c r="B1086" s="414"/>
      <c r="C1086" s="414"/>
      <c r="D1086" s="414"/>
      <c r="E1086" s="414"/>
      <c r="F1086" s="414"/>
      <c r="G1086" s="414"/>
      <c r="H1086" s="414"/>
      <c r="I1086" s="414"/>
      <c r="J1086" s="414"/>
      <c r="K1086" s="414"/>
      <c r="L1086" s="414"/>
      <c r="M1086" s="414"/>
      <c r="N1086" s="414"/>
      <c r="O1086" s="414"/>
      <c r="P1086" s="414"/>
    </row>
    <row r="1087" spans="2:16" x14ac:dyDescent="0.3">
      <c r="B1087" s="414"/>
      <c r="C1087" s="414"/>
      <c r="D1087" s="414"/>
      <c r="E1087" s="414"/>
      <c r="F1087" s="414"/>
      <c r="G1087" s="414"/>
      <c r="H1087" s="414"/>
      <c r="I1087" s="414"/>
      <c r="J1087" s="414"/>
      <c r="K1087" s="414"/>
      <c r="L1087" s="414"/>
      <c r="M1087" s="414"/>
      <c r="N1087" s="414"/>
      <c r="O1087" s="414"/>
      <c r="P1087" s="414"/>
    </row>
    <row r="1088" spans="2:16" x14ac:dyDescent="0.3">
      <c r="B1088" s="414"/>
      <c r="C1088" s="414"/>
      <c r="D1088" s="414"/>
      <c r="E1088" s="414"/>
      <c r="F1088" s="414"/>
      <c r="G1088" s="414"/>
      <c r="H1088" s="414"/>
      <c r="I1088" s="414"/>
      <c r="J1088" s="414"/>
      <c r="K1088" s="414"/>
      <c r="L1088" s="414"/>
      <c r="M1088" s="414"/>
      <c r="N1088" s="414"/>
      <c r="O1088" s="414"/>
      <c r="P1088" s="414"/>
    </row>
    <row r="1089" spans="2:16" x14ac:dyDescent="0.3">
      <c r="B1089" s="414"/>
      <c r="C1089" s="414"/>
      <c r="D1089" s="414"/>
      <c r="E1089" s="414"/>
      <c r="F1089" s="414"/>
      <c r="G1089" s="414"/>
      <c r="H1089" s="414"/>
      <c r="I1089" s="414"/>
      <c r="J1089" s="414"/>
      <c r="K1089" s="414"/>
      <c r="L1089" s="414"/>
      <c r="M1089" s="414"/>
      <c r="N1089" s="414"/>
      <c r="O1089" s="414"/>
      <c r="P1089" s="414"/>
    </row>
    <row r="1090" spans="2:16" x14ac:dyDescent="0.3">
      <c r="B1090" s="414"/>
      <c r="C1090" s="414"/>
      <c r="D1090" s="414"/>
      <c r="E1090" s="414"/>
      <c r="F1090" s="414"/>
      <c r="G1090" s="414"/>
      <c r="H1090" s="414"/>
      <c r="I1090" s="414"/>
      <c r="J1090" s="414"/>
      <c r="K1090" s="414"/>
      <c r="L1090" s="414"/>
      <c r="M1090" s="414"/>
      <c r="N1090" s="414"/>
      <c r="O1090" s="414"/>
      <c r="P1090" s="414"/>
    </row>
    <row r="1091" spans="2:16" x14ac:dyDescent="0.3">
      <c r="B1091" s="414"/>
      <c r="C1091" s="414"/>
      <c r="D1091" s="414"/>
      <c r="E1091" s="414"/>
      <c r="F1091" s="414"/>
      <c r="G1091" s="414"/>
      <c r="H1091" s="414"/>
      <c r="I1091" s="414"/>
      <c r="J1091" s="414"/>
      <c r="K1091" s="414"/>
      <c r="L1091" s="414"/>
      <c r="M1091" s="414"/>
      <c r="N1091" s="414"/>
      <c r="O1091" s="414"/>
      <c r="P1091" s="414"/>
    </row>
    <row r="1092" spans="2:16" x14ac:dyDescent="0.3">
      <c r="B1092" s="414"/>
      <c r="C1092" s="414"/>
      <c r="D1092" s="414"/>
      <c r="E1092" s="414"/>
      <c r="F1092" s="414"/>
      <c r="G1092" s="414"/>
      <c r="H1092" s="414"/>
      <c r="I1092" s="414"/>
      <c r="J1092" s="414"/>
      <c r="K1092" s="414"/>
      <c r="L1092" s="414"/>
      <c r="M1092" s="414"/>
      <c r="N1092" s="414"/>
      <c r="O1092" s="414"/>
      <c r="P1092" s="414"/>
    </row>
    <row r="1093" spans="2:16" x14ac:dyDescent="0.3">
      <c r="B1093" s="414"/>
      <c r="C1093" s="414"/>
      <c r="D1093" s="414"/>
      <c r="E1093" s="414"/>
      <c r="F1093" s="414"/>
      <c r="G1093" s="414"/>
      <c r="H1093" s="414"/>
      <c r="I1093" s="414"/>
      <c r="J1093" s="414"/>
      <c r="K1093" s="414"/>
      <c r="L1093" s="414"/>
      <c r="M1093" s="414"/>
      <c r="N1093" s="414"/>
      <c r="O1093" s="414"/>
      <c r="P1093" s="414"/>
    </row>
    <row r="1094" spans="2:16" x14ac:dyDescent="0.3">
      <c r="B1094" s="414"/>
      <c r="C1094" s="414"/>
      <c r="D1094" s="414"/>
      <c r="E1094" s="414"/>
      <c r="F1094" s="414"/>
      <c r="G1094" s="414"/>
      <c r="H1094" s="414"/>
      <c r="I1094" s="414"/>
      <c r="J1094" s="414"/>
      <c r="K1094" s="414"/>
      <c r="L1094" s="414"/>
      <c r="M1094" s="414"/>
      <c r="N1094" s="414"/>
      <c r="O1094" s="414"/>
      <c r="P1094" s="414"/>
    </row>
    <row r="1095" spans="2:16" x14ac:dyDescent="0.3">
      <c r="B1095" s="414"/>
      <c r="C1095" s="414"/>
      <c r="D1095" s="414"/>
      <c r="E1095" s="414"/>
      <c r="F1095" s="414"/>
      <c r="G1095" s="414"/>
      <c r="H1095" s="414"/>
      <c r="I1095" s="414"/>
      <c r="J1095" s="414"/>
      <c r="K1095" s="414"/>
      <c r="L1095" s="414"/>
      <c r="M1095" s="414"/>
      <c r="N1095" s="414"/>
      <c r="O1095" s="414"/>
      <c r="P1095" s="414"/>
    </row>
    <row r="1096" spans="2:16" x14ac:dyDescent="0.3">
      <c r="B1096" s="414"/>
      <c r="C1096" s="414"/>
      <c r="D1096" s="414"/>
      <c r="E1096" s="414"/>
      <c r="F1096" s="414"/>
      <c r="G1096" s="414"/>
      <c r="H1096" s="414"/>
      <c r="I1096" s="414"/>
      <c r="J1096" s="414"/>
      <c r="K1096" s="414"/>
      <c r="L1096" s="414"/>
      <c r="M1096" s="414"/>
      <c r="N1096" s="414"/>
      <c r="O1096" s="414"/>
      <c r="P1096" s="414"/>
    </row>
    <row r="1097" spans="2:16" x14ac:dyDescent="0.3">
      <c r="B1097" s="414"/>
      <c r="C1097" s="414"/>
      <c r="D1097" s="414"/>
      <c r="E1097" s="414"/>
      <c r="F1097" s="414"/>
      <c r="G1097" s="414"/>
      <c r="H1097" s="414"/>
      <c r="I1097" s="414"/>
      <c r="J1097" s="414"/>
      <c r="K1097" s="414"/>
      <c r="L1097" s="414"/>
      <c r="M1097" s="414"/>
      <c r="N1097" s="414"/>
      <c r="O1097" s="414"/>
      <c r="P1097" s="414"/>
    </row>
    <row r="1098" spans="2:16" x14ac:dyDescent="0.3">
      <c r="B1098" s="414"/>
      <c r="C1098" s="414"/>
      <c r="D1098" s="414"/>
      <c r="E1098" s="414"/>
      <c r="F1098" s="414"/>
      <c r="G1098" s="414"/>
      <c r="H1098" s="414"/>
      <c r="I1098" s="414"/>
      <c r="J1098" s="414"/>
      <c r="K1098" s="414"/>
      <c r="L1098" s="414"/>
      <c r="M1098" s="414"/>
      <c r="N1098" s="414"/>
      <c r="O1098" s="414"/>
      <c r="P1098" s="414"/>
    </row>
    <row r="1099" spans="2:16" x14ac:dyDescent="0.3">
      <c r="B1099" s="414"/>
      <c r="C1099" s="414"/>
      <c r="D1099" s="414"/>
      <c r="E1099" s="414"/>
      <c r="F1099" s="414"/>
      <c r="G1099" s="414"/>
      <c r="H1099" s="414"/>
      <c r="I1099" s="414"/>
      <c r="J1099" s="414"/>
      <c r="K1099" s="414"/>
      <c r="L1099" s="414"/>
      <c r="M1099" s="414"/>
      <c r="N1099" s="414"/>
      <c r="O1099" s="414"/>
      <c r="P1099" s="414"/>
    </row>
    <row r="1100" spans="2:16" x14ac:dyDescent="0.3">
      <c r="B1100" s="414"/>
      <c r="C1100" s="414"/>
      <c r="D1100" s="414"/>
      <c r="E1100" s="414"/>
      <c r="F1100" s="414"/>
      <c r="G1100" s="414"/>
      <c r="H1100" s="414"/>
      <c r="I1100" s="414"/>
      <c r="J1100" s="414"/>
      <c r="K1100" s="414"/>
      <c r="L1100" s="414"/>
      <c r="M1100" s="414"/>
      <c r="N1100" s="414"/>
      <c r="O1100" s="414"/>
      <c r="P1100" s="414"/>
    </row>
    <row r="1101" spans="2:16" x14ac:dyDescent="0.3">
      <c r="B1101" s="414"/>
      <c r="C1101" s="414"/>
      <c r="D1101" s="414"/>
      <c r="E1101" s="414"/>
      <c r="F1101" s="414"/>
      <c r="G1101" s="414"/>
      <c r="H1101" s="414"/>
      <c r="I1101" s="414"/>
      <c r="J1101" s="414"/>
      <c r="K1101" s="414"/>
      <c r="L1101" s="414"/>
      <c r="M1101" s="414"/>
      <c r="N1101" s="414"/>
      <c r="O1101" s="414"/>
      <c r="P1101" s="414"/>
    </row>
    <row r="1102" spans="2:16" x14ac:dyDescent="0.3">
      <c r="B1102" s="414"/>
      <c r="C1102" s="414"/>
      <c r="D1102" s="414"/>
      <c r="E1102" s="414"/>
      <c r="F1102" s="414"/>
      <c r="G1102" s="414"/>
      <c r="H1102" s="414"/>
      <c r="I1102" s="414"/>
      <c r="J1102" s="414"/>
      <c r="K1102" s="414"/>
      <c r="L1102" s="414"/>
      <c r="M1102" s="414"/>
      <c r="N1102" s="414"/>
      <c r="O1102" s="414"/>
      <c r="P1102" s="414"/>
    </row>
    <row r="1103" spans="2:16" x14ac:dyDescent="0.3">
      <c r="B1103" s="414"/>
      <c r="C1103" s="414"/>
      <c r="D1103" s="414"/>
      <c r="E1103" s="414"/>
      <c r="F1103" s="414"/>
      <c r="G1103" s="414"/>
      <c r="H1103" s="414"/>
      <c r="I1103" s="414"/>
      <c r="J1103" s="414"/>
      <c r="K1103" s="414"/>
      <c r="L1103" s="414"/>
      <c r="M1103" s="414"/>
      <c r="N1103" s="414"/>
      <c r="O1103" s="414"/>
      <c r="P1103" s="414"/>
    </row>
    <row r="1104" spans="2:16" x14ac:dyDescent="0.3">
      <c r="B1104" s="414"/>
      <c r="C1104" s="414"/>
      <c r="D1104" s="414"/>
      <c r="E1104" s="414"/>
      <c r="F1104" s="414"/>
      <c r="G1104" s="414"/>
      <c r="H1104" s="414"/>
      <c r="I1104" s="414"/>
      <c r="J1104" s="414"/>
      <c r="K1104" s="414"/>
      <c r="L1104" s="414"/>
      <c r="M1104" s="414"/>
      <c r="N1104" s="414"/>
      <c r="O1104" s="414"/>
      <c r="P1104" s="414"/>
    </row>
    <row r="1105" spans="2:16" x14ac:dyDescent="0.3">
      <c r="B1105" s="414"/>
      <c r="C1105" s="414"/>
      <c r="D1105" s="414"/>
      <c r="E1105" s="414"/>
      <c r="F1105" s="414"/>
      <c r="G1105" s="414"/>
      <c r="H1105" s="414"/>
      <c r="I1105" s="414"/>
      <c r="J1105" s="414"/>
      <c r="K1105" s="414"/>
      <c r="L1105" s="414"/>
      <c r="M1105" s="414"/>
      <c r="N1105" s="414"/>
      <c r="O1105" s="414"/>
      <c r="P1105" s="414"/>
    </row>
    <row r="1106" spans="2:16" x14ac:dyDescent="0.3">
      <c r="B1106" s="414"/>
      <c r="C1106" s="414"/>
      <c r="D1106" s="414"/>
      <c r="E1106" s="414"/>
      <c r="F1106" s="414"/>
      <c r="G1106" s="414"/>
      <c r="H1106" s="414"/>
      <c r="I1106" s="414"/>
      <c r="J1106" s="414"/>
      <c r="K1106" s="414"/>
      <c r="L1106" s="414"/>
      <c r="M1106" s="414"/>
      <c r="N1106" s="414"/>
      <c r="O1106" s="414"/>
      <c r="P1106" s="414"/>
    </row>
    <row r="1107" spans="2:16" x14ac:dyDescent="0.3">
      <c r="B1107" s="414"/>
      <c r="C1107" s="414"/>
      <c r="D1107" s="414"/>
      <c r="E1107" s="414"/>
      <c r="F1107" s="414"/>
      <c r="G1107" s="414"/>
      <c r="H1107" s="414"/>
      <c r="I1107" s="414"/>
      <c r="J1107" s="414"/>
      <c r="K1107" s="414"/>
      <c r="L1107" s="414"/>
      <c r="M1107" s="414"/>
      <c r="N1107" s="414"/>
      <c r="O1107" s="414"/>
      <c r="P1107" s="414"/>
    </row>
    <row r="1108" spans="2:16" x14ac:dyDescent="0.3">
      <c r="B1108" s="414"/>
      <c r="C1108" s="414"/>
      <c r="D1108" s="414"/>
      <c r="E1108" s="414"/>
      <c r="F1108" s="414"/>
      <c r="G1108" s="414"/>
      <c r="H1108" s="414"/>
      <c r="I1108" s="414"/>
      <c r="J1108" s="414"/>
      <c r="K1108" s="414"/>
      <c r="L1108" s="414"/>
      <c r="M1108" s="414"/>
      <c r="N1108" s="414"/>
      <c r="O1108" s="414"/>
      <c r="P1108" s="414"/>
    </row>
    <row r="1109" spans="2:16" x14ac:dyDescent="0.3">
      <c r="B1109" s="414"/>
      <c r="C1109" s="414"/>
      <c r="D1109" s="414"/>
      <c r="E1109" s="414"/>
      <c r="F1109" s="414"/>
      <c r="G1109" s="414"/>
      <c r="H1109" s="414"/>
      <c r="I1109" s="414"/>
      <c r="J1109" s="414"/>
      <c r="K1109" s="414"/>
      <c r="L1109" s="414"/>
      <c r="M1109" s="414"/>
      <c r="N1109" s="414"/>
      <c r="O1109" s="414"/>
      <c r="P1109" s="414"/>
    </row>
    <row r="1110" spans="2:16" x14ac:dyDescent="0.3">
      <c r="B1110" s="414"/>
      <c r="C1110" s="414"/>
      <c r="D1110" s="414"/>
      <c r="E1110" s="414"/>
      <c r="F1110" s="414"/>
      <c r="G1110" s="414"/>
      <c r="H1110" s="414"/>
      <c r="I1110" s="414"/>
      <c r="J1110" s="414"/>
      <c r="K1110" s="414"/>
      <c r="L1110" s="414"/>
      <c r="M1110" s="414"/>
      <c r="N1110" s="414"/>
      <c r="O1110" s="414"/>
      <c r="P1110" s="414"/>
    </row>
    <row r="1111" spans="2:16" x14ac:dyDescent="0.3">
      <c r="B1111" s="414"/>
      <c r="C1111" s="414"/>
      <c r="D1111" s="414"/>
      <c r="E1111" s="414"/>
      <c r="F1111" s="414"/>
      <c r="G1111" s="414"/>
      <c r="H1111" s="414"/>
      <c r="I1111" s="414"/>
      <c r="J1111" s="414"/>
      <c r="K1111" s="414"/>
      <c r="L1111" s="414"/>
      <c r="M1111" s="414"/>
      <c r="N1111" s="414"/>
      <c r="O1111" s="414"/>
      <c r="P1111" s="414"/>
    </row>
    <row r="1112" spans="2:16" x14ac:dyDescent="0.3">
      <c r="B1112" s="414"/>
      <c r="C1112" s="414"/>
      <c r="D1112" s="414"/>
      <c r="E1112" s="414"/>
      <c r="F1112" s="414"/>
      <c r="G1112" s="414"/>
      <c r="H1112" s="414"/>
      <c r="I1112" s="414"/>
      <c r="J1112" s="414"/>
      <c r="K1112" s="414"/>
      <c r="L1112" s="414"/>
      <c r="M1112" s="414"/>
      <c r="N1112" s="414"/>
      <c r="O1112" s="414"/>
      <c r="P1112" s="414"/>
    </row>
    <row r="1113" spans="2:16" x14ac:dyDescent="0.3">
      <c r="B1113" s="414"/>
      <c r="C1113" s="414"/>
      <c r="D1113" s="414"/>
      <c r="E1113" s="414"/>
      <c r="F1113" s="414"/>
      <c r="G1113" s="414"/>
      <c r="H1113" s="414"/>
      <c r="I1113" s="414"/>
      <c r="J1113" s="414"/>
      <c r="K1113" s="414"/>
      <c r="L1113" s="414"/>
      <c r="M1113" s="414"/>
      <c r="N1113" s="414"/>
      <c r="O1113" s="414"/>
      <c r="P1113" s="414"/>
    </row>
    <row r="1114" spans="2:16" x14ac:dyDescent="0.3">
      <c r="B1114" s="414"/>
      <c r="C1114" s="414"/>
      <c r="D1114" s="414"/>
      <c r="E1114" s="414"/>
      <c r="F1114" s="414"/>
      <c r="G1114" s="414"/>
      <c r="H1114" s="414"/>
      <c r="I1114" s="414"/>
      <c r="J1114" s="414"/>
      <c r="K1114" s="414"/>
      <c r="L1114" s="414"/>
      <c r="M1114" s="414"/>
      <c r="N1114" s="414"/>
      <c r="O1114" s="414"/>
      <c r="P1114" s="414"/>
    </row>
    <row r="1115" spans="2:16" x14ac:dyDescent="0.3">
      <c r="B1115" s="414"/>
      <c r="C1115" s="414"/>
      <c r="D1115" s="414"/>
      <c r="E1115" s="414"/>
      <c r="F1115" s="414"/>
      <c r="G1115" s="414"/>
      <c r="H1115" s="414"/>
      <c r="I1115" s="414"/>
      <c r="J1115" s="414"/>
      <c r="K1115" s="414"/>
      <c r="L1115" s="414"/>
      <c r="M1115" s="414"/>
      <c r="N1115" s="414"/>
      <c r="O1115" s="414"/>
      <c r="P1115" s="414"/>
    </row>
    <row r="1116" spans="2:16" x14ac:dyDescent="0.3">
      <c r="B1116" s="414"/>
      <c r="C1116" s="414"/>
      <c r="D1116" s="414"/>
      <c r="E1116" s="414"/>
      <c r="F1116" s="414"/>
      <c r="G1116" s="414"/>
      <c r="H1116" s="414"/>
      <c r="I1116" s="414"/>
      <c r="J1116" s="414"/>
      <c r="K1116" s="414"/>
      <c r="L1116" s="414"/>
      <c r="M1116" s="414"/>
      <c r="N1116" s="414"/>
      <c r="O1116" s="414"/>
      <c r="P1116" s="414"/>
    </row>
    <row r="1117" spans="2:16" x14ac:dyDescent="0.3">
      <c r="B1117" s="414"/>
      <c r="C1117" s="414"/>
      <c r="D1117" s="414"/>
      <c r="E1117" s="414"/>
      <c r="F1117" s="414"/>
      <c r="G1117" s="414"/>
      <c r="H1117" s="414"/>
      <c r="I1117" s="414"/>
      <c r="J1117" s="414"/>
      <c r="K1117" s="414"/>
      <c r="L1117" s="414"/>
      <c r="M1117" s="414"/>
      <c r="N1117" s="414"/>
      <c r="O1117" s="414"/>
      <c r="P1117" s="414"/>
    </row>
    <row r="1118" spans="2:16" x14ac:dyDescent="0.3">
      <c r="B1118" s="414"/>
      <c r="C1118" s="414"/>
      <c r="D1118" s="414"/>
      <c r="E1118" s="414"/>
      <c r="F1118" s="414"/>
      <c r="G1118" s="414"/>
      <c r="H1118" s="414"/>
      <c r="I1118" s="414"/>
      <c r="J1118" s="414"/>
      <c r="K1118" s="414"/>
      <c r="L1118" s="414"/>
      <c r="M1118" s="414"/>
      <c r="N1118" s="414"/>
      <c r="O1118" s="414"/>
      <c r="P1118" s="414"/>
    </row>
    <row r="1119" spans="2:16" x14ac:dyDescent="0.3">
      <c r="B1119" s="414"/>
      <c r="C1119" s="414"/>
      <c r="D1119" s="414"/>
      <c r="E1119" s="414"/>
      <c r="F1119" s="414"/>
      <c r="G1119" s="414"/>
      <c r="H1119" s="414"/>
      <c r="I1119" s="414"/>
      <c r="J1119" s="414"/>
      <c r="K1119" s="414"/>
      <c r="L1119" s="414"/>
      <c r="M1119" s="414"/>
      <c r="N1119" s="414"/>
      <c r="O1119" s="414"/>
      <c r="P1119" s="414"/>
    </row>
    <row r="1120" spans="2:16" x14ac:dyDescent="0.3">
      <c r="B1120" s="414"/>
      <c r="C1120" s="414"/>
      <c r="D1120" s="414"/>
      <c r="E1120" s="414"/>
      <c r="F1120" s="414"/>
      <c r="G1120" s="414"/>
      <c r="H1120" s="414"/>
      <c r="I1120" s="414"/>
      <c r="J1120" s="414"/>
      <c r="K1120" s="414"/>
      <c r="L1120" s="414"/>
      <c r="M1120" s="414"/>
      <c r="N1120" s="414"/>
      <c r="O1120" s="414"/>
      <c r="P1120" s="414"/>
    </row>
    <row r="1121" spans="2:16" x14ac:dyDescent="0.3">
      <c r="B1121" s="414"/>
      <c r="C1121" s="414"/>
      <c r="D1121" s="414"/>
      <c r="E1121" s="414"/>
      <c r="F1121" s="414"/>
      <c r="G1121" s="414"/>
      <c r="H1121" s="414"/>
      <c r="I1121" s="414"/>
      <c r="J1121" s="414"/>
      <c r="K1121" s="414"/>
      <c r="L1121" s="414"/>
      <c r="M1121" s="414"/>
      <c r="N1121" s="414"/>
      <c r="O1121" s="414"/>
      <c r="P1121" s="414"/>
    </row>
    <row r="1122" spans="2:16" x14ac:dyDescent="0.3">
      <c r="B1122" s="414"/>
      <c r="C1122" s="414"/>
      <c r="D1122" s="414"/>
      <c r="E1122" s="414"/>
      <c r="F1122" s="414"/>
      <c r="G1122" s="414"/>
      <c r="H1122" s="414"/>
      <c r="I1122" s="414"/>
      <c r="J1122" s="414"/>
      <c r="K1122" s="414"/>
      <c r="L1122" s="414"/>
      <c r="M1122" s="414"/>
      <c r="N1122" s="414"/>
      <c r="O1122" s="414"/>
      <c r="P1122" s="414"/>
    </row>
    <row r="1123" spans="2:16" x14ac:dyDescent="0.3">
      <c r="B1123" s="414"/>
      <c r="C1123" s="414"/>
      <c r="D1123" s="414"/>
      <c r="E1123" s="414"/>
      <c r="F1123" s="414"/>
      <c r="G1123" s="414"/>
      <c r="H1123" s="414"/>
      <c r="I1123" s="414"/>
      <c r="J1123" s="414"/>
      <c r="K1123" s="414"/>
      <c r="L1123" s="414"/>
      <c r="M1123" s="414"/>
      <c r="N1123" s="414"/>
      <c r="O1123" s="414"/>
      <c r="P1123" s="414"/>
    </row>
    <row r="1124" spans="2:16" x14ac:dyDescent="0.3">
      <c r="B1124" s="414"/>
      <c r="C1124" s="414"/>
      <c r="D1124" s="414"/>
      <c r="E1124" s="414"/>
      <c r="F1124" s="414"/>
      <c r="G1124" s="414"/>
      <c r="H1124" s="414"/>
      <c r="I1124" s="414"/>
      <c r="J1124" s="414"/>
      <c r="K1124" s="414"/>
      <c r="L1124" s="414"/>
      <c r="M1124" s="414"/>
      <c r="N1124" s="414"/>
      <c r="O1124" s="414"/>
      <c r="P1124" s="414"/>
    </row>
    <row r="1125" spans="2:16" x14ac:dyDescent="0.3">
      <c r="B1125" s="414"/>
      <c r="C1125" s="414"/>
      <c r="D1125" s="414"/>
      <c r="E1125" s="414"/>
      <c r="F1125" s="414"/>
      <c r="G1125" s="414"/>
      <c r="H1125" s="414"/>
      <c r="I1125" s="414"/>
      <c r="J1125" s="414"/>
      <c r="K1125" s="414"/>
      <c r="L1125" s="414"/>
      <c r="M1125" s="414"/>
      <c r="N1125" s="414"/>
      <c r="O1125" s="414"/>
      <c r="P1125" s="414"/>
    </row>
    <row r="1126" spans="2:16" x14ac:dyDescent="0.3">
      <c r="B1126" s="414"/>
      <c r="C1126" s="414"/>
      <c r="D1126" s="414"/>
      <c r="E1126" s="414"/>
      <c r="F1126" s="414"/>
      <c r="G1126" s="414"/>
      <c r="H1126" s="414"/>
      <c r="I1126" s="414"/>
      <c r="J1126" s="414"/>
      <c r="K1126" s="414"/>
      <c r="L1126" s="414"/>
      <c r="M1126" s="414"/>
      <c r="N1126" s="414"/>
      <c r="O1126" s="414"/>
      <c r="P1126" s="414"/>
    </row>
    <row r="1127" spans="2:16" x14ac:dyDescent="0.3">
      <c r="B1127" s="414"/>
      <c r="C1127" s="414"/>
      <c r="D1127" s="414"/>
      <c r="E1127" s="414"/>
      <c r="F1127" s="414"/>
      <c r="G1127" s="414"/>
      <c r="H1127" s="414"/>
      <c r="I1127" s="414"/>
      <c r="J1127" s="414"/>
      <c r="K1127" s="414"/>
      <c r="L1127" s="414"/>
      <c r="M1127" s="414"/>
      <c r="N1127" s="414"/>
      <c r="O1127" s="414"/>
      <c r="P1127" s="414"/>
    </row>
    <row r="1128" spans="2:16" x14ac:dyDescent="0.3">
      <c r="B1128" s="414"/>
      <c r="C1128" s="414"/>
      <c r="D1128" s="414"/>
      <c r="E1128" s="414"/>
      <c r="F1128" s="414"/>
      <c r="G1128" s="414"/>
      <c r="H1128" s="414"/>
      <c r="I1128" s="414"/>
      <c r="J1128" s="414"/>
      <c r="K1128" s="414"/>
      <c r="L1128" s="414"/>
      <c r="M1128" s="414"/>
      <c r="N1128" s="414"/>
      <c r="O1128" s="414"/>
      <c r="P1128" s="414"/>
    </row>
    <row r="1129" spans="2:16" x14ac:dyDescent="0.3">
      <c r="B1129" s="414"/>
      <c r="C1129" s="414"/>
      <c r="D1129" s="414"/>
      <c r="E1129" s="414"/>
      <c r="F1129" s="414"/>
      <c r="G1129" s="414"/>
      <c r="H1129" s="414"/>
      <c r="I1129" s="414"/>
      <c r="J1129" s="414"/>
      <c r="K1129" s="414"/>
      <c r="L1129" s="414"/>
      <c r="M1129" s="414"/>
      <c r="N1129" s="414"/>
      <c r="O1129" s="414"/>
      <c r="P1129" s="414"/>
    </row>
    <row r="1130" spans="2:16" x14ac:dyDescent="0.3">
      <c r="B1130" s="414"/>
      <c r="C1130" s="414"/>
      <c r="D1130" s="414"/>
      <c r="E1130" s="414"/>
      <c r="F1130" s="414"/>
      <c r="G1130" s="414"/>
      <c r="H1130" s="414"/>
      <c r="I1130" s="414"/>
      <c r="J1130" s="414"/>
      <c r="K1130" s="414"/>
      <c r="L1130" s="414"/>
      <c r="M1130" s="414"/>
      <c r="N1130" s="414"/>
      <c r="O1130" s="414"/>
      <c r="P1130" s="414"/>
    </row>
    <row r="1131" spans="2:16" x14ac:dyDescent="0.3">
      <c r="B1131" s="414"/>
      <c r="C1131" s="414"/>
      <c r="D1131" s="414"/>
      <c r="E1131" s="414"/>
      <c r="F1131" s="414"/>
      <c r="G1131" s="414"/>
      <c r="H1131" s="414"/>
      <c r="I1131" s="414"/>
      <c r="J1131" s="414"/>
      <c r="K1131" s="414"/>
      <c r="L1131" s="414"/>
      <c r="M1131" s="414"/>
      <c r="N1131" s="414"/>
      <c r="O1131" s="414"/>
      <c r="P1131" s="414"/>
    </row>
    <row r="1132" spans="2:16" x14ac:dyDescent="0.3">
      <c r="B1132" s="414"/>
      <c r="C1132" s="414"/>
      <c r="D1132" s="414"/>
      <c r="E1132" s="414"/>
      <c r="F1132" s="414"/>
      <c r="G1132" s="414"/>
      <c r="H1132" s="414"/>
      <c r="I1132" s="414"/>
      <c r="J1132" s="414"/>
      <c r="K1132" s="414"/>
      <c r="L1132" s="414"/>
      <c r="M1132" s="414"/>
      <c r="N1132" s="414"/>
      <c r="O1132" s="414"/>
      <c r="P1132" s="414"/>
    </row>
    <row r="1133" spans="2:16" x14ac:dyDescent="0.3">
      <c r="B1133" s="414"/>
      <c r="C1133" s="414"/>
      <c r="D1133" s="414"/>
      <c r="E1133" s="414"/>
      <c r="F1133" s="414"/>
      <c r="G1133" s="414"/>
      <c r="H1133" s="414"/>
      <c r="I1133" s="414"/>
      <c r="J1133" s="414"/>
      <c r="K1133" s="414"/>
      <c r="L1133" s="414"/>
      <c r="M1133" s="414"/>
      <c r="N1133" s="414"/>
      <c r="O1133" s="414"/>
      <c r="P1133" s="414"/>
    </row>
    <row r="1134" spans="2:16" x14ac:dyDescent="0.3">
      <c r="B1134" s="414"/>
      <c r="C1134" s="414"/>
      <c r="D1134" s="414"/>
      <c r="E1134" s="414"/>
      <c r="F1134" s="414"/>
      <c r="G1134" s="414"/>
      <c r="H1134" s="414"/>
      <c r="I1134" s="414"/>
      <c r="J1134" s="414"/>
      <c r="K1134" s="414"/>
      <c r="L1134" s="414"/>
      <c r="M1134" s="414"/>
      <c r="N1134" s="414"/>
      <c r="O1134" s="414"/>
      <c r="P1134" s="414"/>
    </row>
    <row r="1135" spans="2:16" x14ac:dyDescent="0.3">
      <c r="B1135" s="414"/>
      <c r="C1135" s="414"/>
      <c r="D1135" s="414"/>
      <c r="E1135" s="414"/>
      <c r="F1135" s="414"/>
      <c r="G1135" s="414"/>
      <c r="H1135" s="414"/>
      <c r="I1135" s="414"/>
      <c r="J1135" s="414"/>
      <c r="K1135" s="414"/>
      <c r="L1135" s="414"/>
      <c r="M1135" s="414"/>
      <c r="N1135" s="414"/>
      <c r="O1135" s="414"/>
      <c r="P1135" s="414"/>
    </row>
    <row r="1136" spans="2:16" x14ac:dyDescent="0.3">
      <c r="B1136" s="414"/>
      <c r="C1136" s="414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  <c r="N1136" s="414"/>
      <c r="O1136" s="414"/>
      <c r="P1136" s="414"/>
    </row>
    <row r="1137" spans="2:16" x14ac:dyDescent="0.3">
      <c r="B1137" s="414"/>
      <c r="C1137" s="414"/>
      <c r="D1137" s="414"/>
      <c r="E1137" s="414"/>
      <c r="F1137" s="414"/>
      <c r="G1137" s="414"/>
      <c r="H1137" s="414"/>
      <c r="I1137" s="414"/>
      <c r="J1137" s="414"/>
      <c r="K1137" s="414"/>
      <c r="L1137" s="414"/>
      <c r="M1137" s="414"/>
      <c r="N1137" s="414"/>
      <c r="O1137" s="414"/>
      <c r="P1137" s="414"/>
    </row>
    <row r="1138" spans="2:16" x14ac:dyDescent="0.3">
      <c r="B1138" s="414"/>
      <c r="C1138" s="414"/>
      <c r="D1138" s="414"/>
      <c r="E1138" s="414"/>
      <c r="F1138" s="414"/>
      <c r="G1138" s="414"/>
      <c r="H1138" s="414"/>
      <c r="I1138" s="414"/>
      <c r="J1138" s="414"/>
      <c r="K1138" s="414"/>
      <c r="L1138" s="414"/>
      <c r="M1138" s="414"/>
      <c r="N1138" s="414"/>
      <c r="O1138" s="414"/>
      <c r="P1138" s="414"/>
    </row>
    <row r="1139" spans="2:16" x14ac:dyDescent="0.3">
      <c r="B1139" s="414"/>
      <c r="C1139" s="414"/>
      <c r="D1139" s="414"/>
      <c r="E1139" s="414"/>
      <c r="F1139" s="414"/>
      <c r="G1139" s="414"/>
      <c r="H1139" s="414"/>
      <c r="I1139" s="414"/>
      <c r="J1139" s="414"/>
      <c r="K1139" s="414"/>
      <c r="L1139" s="414"/>
      <c r="M1139" s="414"/>
      <c r="N1139" s="414"/>
      <c r="O1139" s="414"/>
      <c r="P1139" s="414"/>
    </row>
    <row r="1140" spans="2:16" x14ac:dyDescent="0.3">
      <c r="B1140" s="414"/>
      <c r="C1140" s="414"/>
      <c r="D1140" s="414"/>
      <c r="E1140" s="414"/>
      <c r="F1140" s="414"/>
      <c r="G1140" s="414"/>
      <c r="H1140" s="414"/>
      <c r="I1140" s="414"/>
      <c r="J1140" s="414"/>
      <c r="K1140" s="414"/>
      <c r="L1140" s="414"/>
      <c r="M1140" s="414"/>
      <c r="N1140" s="414"/>
      <c r="O1140" s="414"/>
      <c r="P1140" s="414"/>
    </row>
    <row r="1141" spans="2:16" x14ac:dyDescent="0.3">
      <c r="B1141" s="414"/>
      <c r="C1141" s="414"/>
      <c r="D1141" s="414"/>
      <c r="E1141" s="414"/>
      <c r="F1141" s="414"/>
      <c r="G1141" s="414"/>
      <c r="H1141" s="414"/>
      <c r="I1141" s="414"/>
      <c r="J1141" s="414"/>
      <c r="K1141" s="414"/>
      <c r="L1141" s="414"/>
      <c r="M1141" s="414"/>
      <c r="N1141" s="414"/>
      <c r="O1141" s="414"/>
      <c r="P1141" s="414"/>
    </row>
    <row r="1142" spans="2:16" x14ac:dyDescent="0.3">
      <c r="B1142" s="414"/>
      <c r="C1142" s="414"/>
      <c r="D1142" s="414"/>
      <c r="E1142" s="414"/>
      <c r="F1142" s="414"/>
      <c r="G1142" s="414"/>
      <c r="H1142" s="414"/>
      <c r="I1142" s="414"/>
      <c r="J1142" s="414"/>
      <c r="K1142" s="414"/>
      <c r="L1142" s="414"/>
      <c r="M1142" s="414"/>
      <c r="N1142" s="414"/>
      <c r="O1142" s="414"/>
      <c r="P1142" s="414"/>
    </row>
    <row r="1143" spans="2:16" x14ac:dyDescent="0.3">
      <c r="B1143" s="414"/>
      <c r="C1143" s="414"/>
      <c r="D1143" s="414"/>
      <c r="E1143" s="414"/>
      <c r="F1143" s="414"/>
      <c r="G1143" s="414"/>
      <c r="H1143" s="414"/>
      <c r="I1143" s="414"/>
      <c r="J1143" s="414"/>
      <c r="K1143" s="414"/>
      <c r="L1143" s="414"/>
      <c r="M1143" s="414"/>
      <c r="N1143" s="414"/>
      <c r="O1143" s="414"/>
      <c r="P1143" s="414"/>
    </row>
    <row r="1144" spans="2:16" x14ac:dyDescent="0.3">
      <c r="B1144" s="414"/>
      <c r="C1144" s="414"/>
      <c r="D1144" s="414"/>
      <c r="E1144" s="414"/>
      <c r="F1144" s="414"/>
      <c r="G1144" s="414"/>
      <c r="H1144" s="414"/>
      <c r="I1144" s="414"/>
      <c r="J1144" s="414"/>
      <c r="K1144" s="414"/>
      <c r="L1144" s="414"/>
      <c r="M1144" s="414"/>
      <c r="N1144" s="414"/>
      <c r="O1144" s="414"/>
      <c r="P1144" s="414"/>
    </row>
    <row r="1145" spans="2:16" x14ac:dyDescent="0.3">
      <c r="B1145" s="414"/>
      <c r="C1145" s="414"/>
      <c r="D1145" s="414"/>
      <c r="E1145" s="414"/>
      <c r="F1145" s="414"/>
      <c r="G1145" s="414"/>
      <c r="H1145" s="414"/>
      <c r="I1145" s="414"/>
      <c r="J1145" s="414"/>
      <c r="K1145" s="414"/>
      <c r="L1145" s="414"/>
      <c r="M1145" s="414"/>
      <c r="N1145" s="414"/>
      <c r="O1145" s="414"/>
      <c r="P1145" s="414"/>
    </row>
    <row r="1146" spans="2:16" x14ac:dyDescent="0.3">
      <c r="B1146" s="414"/>
      <c r="C1146" s="414"/>
      <c r="D1146" s="414"/>
      <c r="E1146" s="414"/>
      <c r="F1146" s="414"/>
      <c r="G1146" s="414"/>
      <c r="H1146" s="414"/>
      <c r="I1146" s="414"/>
      <c r="J1146" s="414"/>
      <c r="K1146" s="414"/>
      <c r="L1146" s="414"/>
      <c r="M1146" s="414"/>
      <c r="N1146" s="414"/>
      <c r="O1146" s="414"/>
      <c r="P1146" s="414"/>
    </row>
    <row r="1147" spans="2:16" x14ac:dyDescent="0.3">
      <c r="B1147" s="414"/>
      <c r="C1147" s="414"/>
      <c r="D1147" s="414"/>
      <c r="E1147" s="414"/>
      <c r="F1147" s="414"/>
      <c r="G1147" s="414"/>
      <c r="H1147" s="414"/>
      <c r="I1147" s="414"/>
      <c r="J1147" s="414"/>
      <c r="K1147" s="414"/>
      <c r="L1147" s="414"/>
      <c r="M1147" s="414"/>
      <c r="N1147" s="414"/>
      <c r="O1147" s="414"/>
      <c r="P1147" s="414"/>
    </row>
    <row r="1148" spans="2:16" x14ac:dyDescent="0.3">
      <c r="B1148" s="414"/>
      <c r="C1148" s="414"/>
      <c r="D1148" s="414"/>
      <c r="E1148" s="414"/>
      <c r="F1148" s="414"/>
      <c r="G1148" s="414"/>
      <c r="H1148" s="414"/>
      <c r="I1148" s="414"/>
      <c r="J1148" s="414"/>
      <c r="K1148" s="414"/>
      <c r="L1148" s="414"/>
      <c r="M1148" s="414"/>
      <c r="N1148" s="414"/>
      <c r="O1148" s="414"/>
      <c r="P1148" s="414"/>
    </row>
    <row r="1149" spans="2:16" x14ac:dyDescent="0.3">
      <c r="B1149" s="414"/>
      <c r="C1149" s="414"/>
      <c r="D1149" s="414"/>
      <c r="E1149" s="414"/>
      <c r="F1149" s="414"/>
      <c r="G1149" s="414"/>
      <c r="H1149" s="414"/>
      <c r="I1149" s="414"/>
      <c r="J1149" s="414"/>
      <c r="K1149" s="414"/>
      <c r="L1149" s="414"/>
      <c r="M1149" s="414"/>
      <c r="N1149" s="414"/>
      <c r="O1149" s="414"/>
      <c r="P1149" s="414"/>
    </row>
    <row r="1150" spans="2:16" x14ac:dyDescent="0.3">
      <c r="B1150" s="414"/>
      <c r="C1150" s="414"/>
      <c r="D1150" s="414"/>
      <c r="E1150" s="414"/>
      <c r="F1150" s="414"/>
      <c r="G1150" s="414"/>
      <c r="H1150" s="414"/>
      <c r="I1150" s="414"/>
      <c r="J1150" s="414"/>
      <c r="K1150" s="414"/>
      <c r="L1150" s="414"/>
      <c r="M1150" s="414"/>
      <c r="N1150" s="414"/>
      <c r="O1150" s="414"/>
      <c r="P1150" s="414"/>
    </row>
    <row r="1151" spans="2:16" x14ac:dyDescent="0.3">
      <c r="B1151" s="414"/>
      <c r="C1151" s="414"/>
      <c r="D1151" s="414"/>
      <c r="E1151" s="414"/>
      <c r="F1151" s="414"/>
      <c r="G1151" s="414"/>
      <c r="H1151" s="414"/>
      <c r="I1151" s="414"/>
      <c r="J1151" s="414"/>
      <c r="K1151" s="414"/>
      <c r="L1151" s="414"/>
      <c r="M1151" s="414"/>
      <c r="N1151" s="414"/>
      <c r="O1151" s="414"/>
      <c r="P1151" s="414"/>
    </row>
    <row r="1152" spans="2:16" x14ac:dyDescent="0.3">
      <c r="B1152" s="414"/>
      <c r="C1152" s="414"/>
      <c r="D1152" s="414"/>
      <c r="E1152" s="414"/>
      <c r="F1152" s="414"/>
      <c r="G1152" s="414"/>
      <c r="H1152" s="414"/>
      <c r="I1152" s="414"/>
      <c r="J1152" s="414"/>
      <c r="K1152" s="414"/>
      <c r="L1152" s="414"/>
      <c r="M1152" s="414"/>
      <c r="N1152" s="414"/>
      <c r="O1152" s="414"/>
      <c r="P1152" s="414"/>
    </row>
    <row r="1153" spans="2:16" x14ac:dyDescent="0.3">
      <c r="B1153" s="414"/>
      <c r="C1153" s="414"/>
      <c r="D1153" s="414"/>
      <c r="E1153" s="414"/>
      <c r="F1153" s="414"/>
      <c r="G1153" s="414"/>
      <c r="H1153" s="414"/>
      <c r="I1153" s="414"/>
      <c r="J1153" s="414"/>
      <c r="K1153" s="414"/>
      <c r="L1153" s="414"/>
      <c r="M1153" s="414"/>
      <c r="N1153" s="414"/>
      <c r="O1153" s="414"/>
      <c r="P1153" s="414"/>
    </row>
    <row r="1154" spans="2:16" x14ac:dyDescent="0.3">
      <c r="B1154" s="414"/>
      <c r="C1154" s="414"/>
      <c r="D1154" s="414"/>
      <c r="E1154" s="414"/>
      <c r="F1154" s="414"/>
      <c r="G1154" s="414"/>
      <c r="H1154" s="414"/>
      <c r="I1154" s="414"/>
      <c r="J1154" s="414"/>
      <c r="K1154" s="414"/>
      <c r="L1154" s="414"/>
      <c r="M1154" s="414"/>
      <c r="N1154" s="414"/>
      <c r="O1154" s="414"/>
      <c r="P1154" s="414"/>
    </row>
    <row r="1155" spans="2:16" x14ac:dyDescent="0.3">
      <c r="B1155" s="414"/>
      <c r="C1155" s="414"/>
      <c r="D1155" s="414"/>
      <c r="E1155" s="414"/>
      <c r="F1155" s="414"/>
      <c r="G1155" s="414"/>
      <c r="H1155" s="414"/>
      <c r="I1155" s="414"/>
      <c r="J1155" s="414"/>
      <c r="K1155" s="414"/>
      <c r="L1155" s="414"/>
      <c r="M1155" s="414"/>
      <c r="N1155" s="414"/>
      <c r="O1155" s="414"/>
      <c r="P1155" s="414"/>
    </row>
    <row r="1156" spans="2:16" x14ac:dyDescent="0.3">
      <c r="B1156" s="414"/>
      <c r="C1156" s="414"/>
      <c r="D1156" s="414"/>
      <c r="E1156" s="414"/>
      <c r="F1156" s="414"/>
      <c r="G1156" s="414"/>
      <c r="H1156" s="414"/>
      <c r="I1156" s="414"/>
      <c r="J1156" s="414"/>
      <c r="K1156" s="414"/>
      <c r="L1156" s="414"/>
      <c r="M1156" s="414"/>
      <c r="N1156" s="414"/>
      <c r="O1156" s="414"/>
      <c r="P1156" s="414"/>
    </row>
    <row r="1157" spans="2:16" x14ac:dyDescent="0.3">
      <c r="B1157" s="414"/>
      <c r="C1157" s="414"/>
      <c r="D1157" s="414"/>
      <c r="E1157" s="414"/>
      <c r="F1157" s="414"/>
      <c r="G1157" s="414"/>
      <c r="H1157" s="414"/>
      <c r="I1157" s="414"/>
      <c r="J1157" s="414"/>
      <c r="K1157" s="414"/>
      <c r="L1157" s="414"/>
      <c r="M1157" s="414"/>
      <c r="N1157" s="414"/>
      <c r="O1157" s="414"/>
      <c r="P1157" s="414"/>
    </row>
    <row r="1158" spans="2:16" x14ac:dyDescent="0.3">
      <c r="B1158" s="414"/>
      <c r="C1158" s="414"/>
      <c r="D1158" s="414"/>
      <c r="E1158" s="414"/>
      <c r="F1158" s="414"/>
      <c r="G1158" s="414"/>
      <c r="H1158" s="414"/>
      <c r="I1158" s="414"/>
      <c r="J1158" s="414"/>
      <c r="K1158" s="414"/>
      <c r="L1158" s="414"/>
      <c r="M1158" s="414"/>
      <c r="N1158" s="414"/>
      <c r="O1158" s="414"/>
      <c r="P1158" s="414"/>
    </row>
    <row r="1159" spans="2:16" x14ac:dyDescent="0.3">
      <c r="B1159" s="414"/>
      <c r="C1159" s="414"/>
      <c r="D1159" s="414"/>
      <c r="E1159" s="414"/>
      <c r="F1159" s="414"/>
      <c r="G1159" s="414"/>
      <c r="H1159" s="414"/>
      <c r="I1159" s="414"/>
      <c r="J1159" s="414"/>
      <c r="K1159" s="414"/>
      <c r="L1159" s="414"/>
      <c r="M1159" s="414"/>
      <c r="N1159" s="414"/>
      <c r="O1159" s="414"/>
      <c r="P1159" s="414"/>
    </row>
    <row r="1160" spans="2:16" x14ac:dyDescent="0.3">
      <c r="B1160" s="414"/>
      <c r="C1160" s="414"/>
      <c r="D1160" s="414"/>
      <c r="E1160" s="414"/>
      <c r="F1160" s="414"/>
      <c r="G1160" s="414"/>
      <c r="H1160" s="414"/>
      <c r="I1160" s="414"/>
      <c r="J1160" s="414"/>
      <c r="K1160" s="414"/>
      <c r="L1160" s="414"/>
      <c r="M1160" s="414"/>
      <c r="N1160" s="414"/>
      <c r="O1160" s="414"/>
      <c r="P1160" s="414"/>
    </row>
    <row r="1161" spans="2:16" x14ac:dyDescent="0.3">
      <c r="B1161" s="414"/>
      <c r="C1161" s="414"/>
      <c r="D1161" s="414"/>
      <c r="E1161" s="414"/>
      <c r="F1161" s="414"/>
      <c r="G1161" s="414"/>
      <c r="H1161" s="414"/>
      <c r="I1161" s="414"/>
      <c r="J1161" s="414"/>
      <c r="K1161" s="414"/>
      <c r="L1161" s="414"/>
      <c r="M1161" s="414"/>
      <c r="N1161" s="414"/>
      <c r="O1161" s="414"/>
      <c r="P1161" s="414"/>
    </row>
    <row r="1162" spans="2:16" x14ac:dyDescent="0.3">
      <c r="B1162" s="414"/>
      <c r="C1162" s="414"/>
      <c r="D1162" s="414"/>
      <c r="E1162" s="414"/>
      <c r="F1162" s="414"/>
      <c r="G1162" s="414"/>
      <c r="H1162" s="414"/>
      <c r="I1162" s="414"/>
      <c r="J1162" s="414"/>
      <c r="K1162" s="414"/>
      <c r="L1162" s="414"/>
      <c r="M1162" s="414"/>
      <c r="N1162" s="414"/>
      <c r="O1162" s="414"/>
      <c r="P1162" s="414"/>
    </row>
    <row r="1163" spans="2:16" x14ac:dyDescent="0.3">
      <c r="B1163" s="414"/>
      <c r="C1163" s="414"/>
      <c r="D1163" s="414"/>
      <c r="E1163" s="414"/>
      <c r="F1163" s="414"/>
      <c r="G1163" s="414"/>
      <c r="H1163" s="414"/>
      <c r="I1163" s="414"/>
      <c r="J1163" s="414"/>
      <c r="K1163" s="414"/>
      <c r="L1163" s="414"/>
      <c r="M1163" s="414"/>
      <c r="N1163" s="414"/>
      <c r="O1163" s="414"/>
      <c r="P1163" s="414"/>
    </row>
    <row r="1164" spans="2:16" x14ac:dyDescent="0.3">
      <c r="B1164" s="414"/>
      <c r="C1164" s="414"/>
      <c r="D1164" s="414"/>
      <c r="E1164" s="414"/>
      <c r="F1164" s="414"/>
      <c r="G1164" s="414"/>
      <c r="H1164" s="414"/>
      <c r="I1164" s="414"/>
      <c r="J1164" s="414"/>
      <c r="K1164" s="414"/>
      <c r="L1164" s="414"/>
      <c r="M1164" s="414"/>
      <c r="N1164" s="414"/>
      <c r="O1164" s="414"/>
      <c r="P1164" s="414"/>
    </row>
    <row r="1165" spans="2:16" x14ac:dyDescent="0.3">
      <c r="B1165" s="414"/>
      <c r="C1165" s="414"/>
      <c r="D1165" s="414"/>
      <c r="E1165" s="414"/>
      <c r="F1165" s="414"/>
      <c r="G1165" s="414"/>
      <c r="H1165" s="414"/>
      <c r="I1165" s="414"/>
      <c r="J1165" s="414"/>
      <c r="K1165" s="414"/>
      <c r="L1165" s="414"/>
      <c r="M1165" s="414"/>
      <c r="N1165" s="414"/>
      <c r="O1165" s="414"/>
      <c r="P1165" s="414"/>
    </row>
    <row r="1166" spans="2:16" x14ac:dyDescent="0.3">
      <c r="B1166" s="414"/>
      <c r="C1166" s="414"/>
      <c r="D1166" s="414"/>
      <c r="E1166" s="414"/>
      <c r="F1166" s="414"/>
      <c r="G1166" s="414"/>
      <c r="H1166" s="414"/>
      <c r="I1166" s="414"/>
      <c r="J1166" s="414"/>
      <c r="K1166" s="414"/>
      <c r="L1166" s="414"/>
      <c r="M1166" s="414"/>
      <c r="N1166" s="414"/>
      <c r="O1166" s="414"/>
      <c r="P1166" s="414"/>
    </row>
    <row r="1167" spans="2:16" x14ac:dyDescent="0.3">
      <c r="B1167" s="414"/>
      <c r="C1167" s="414"/>
      <c r="D1167" s="414"/>
      <c r="E1167" s="414"/>
      <c r="F1167" s="414"/>
      <c r="G1167" s="414"/>
      <c r="H1167" s="414"/>
      <c r="I1167" s="414"/>
      <c r="J1167" s="414"/>
      <c r="K1167" s="414"/>
      <c r="L1167" s="414"/>
      <c r="M1167" s="414"/>
      <c r="N1167" s="414"/>
      <c r="O1167" s="414"/>
      <c r="P1167" s="414"/>
    </row>
    <row r="1168" spans="2:16" x14ac:dyDescent="0.3">
      <c r="B1168" s="414"/>
      <c r="C1168" s="414"/>
      <c r="D1168" s="414"/>
      <c r="E1168" s="414"/>
      <c r="F1168" s="414"/>
      <c r="G1168" s="414"/>
      <c r="H1168" s="414"/>
      <c r="I1168" s="414"/>
      <c r="J1168" s="414"/>
      <c r="K1168" s="414"/>
      <c r="L1168" s="414"/>
      <c r="M1168" s="414"/>
      <c r="N1168" s="414"/>
      <c r="O1168" s="414"/>
      <c r="P1168" s="414"/>
    </row>
    <row r="1169" spans="2:16" x14ac:dyDescent="0.3">
      <c r="B1169" s="414"/>
      <c r="C1169" s="414"/>
      <c r="D1169" s="414"/>
      <c r="E1169" s="414"/>
      <c r="F1169" s="414"/>
      <c r="G1169" s="414"/>
      <c r="H1169" s="414"/>
      <c r="I1169" s="414"/>
      <c r="J1169" s="414"/>
      <c r="K1169" s="414"/>
      <c r="L1169" s="414"/>
      <c r="M1169" s="414"/>
      <c r="N1169" s="414"/>
      <c r="O1169" s="414"/>
      <c r="P1169" s="414"/>
    </row>
    <row r="1170" spans="2:16" x14ac:dyDescent="0.3">
      <c r="B1170" s="414"/>
      <c r="C1170" s="414"/>
      <c r="D1170" s="414"/>
      <c r="E1170" s="414"/>
      <c r="F1170" s="414"/>
      <c r="G1170" s="414"/>
      <c r="H1170" s="414"/>
      <c r="I1170" s="414"/>
      <c r="J1170" s="414"/>
      <c r="K1170" s="414"/>
      <c r="L1170" s="414"/>
      <c r="M1170" s="414"/>
      <c r="N1170" s="414"/>
      <c r="O1170" s="414"/>
      <c r="P1170" s="414"/>
    </row>
    <row r="1171" spans="2:16" x14ac:dyDescent="0.3">
      <c r="B1171" s="414"/>
      <c r="C1171" s="414"/>
      <c r="D1171" s="414"/>
      <c r="E1171" s="414"/>
      <c r="F1171" s="414"/>
      <c r="G1171" s="414"/>
      <c r="H1171" s="414"/>
      <c r="I1171" s="414"/>
      <c r="J1171" s="414"/>
      <c r="K1171" s="414"/>
      <c r="L1171" s="414"/>
      <c r="M1171" s="414"/>
      <c r="N1171" s="414"/>
      <c r="O1171" s="414"/>
      <c r="P1171" s="414"/>
    </row>
    <row r="1172" spans="2:16" x14ac:dyDescent="0.3">
      <c r="B1172" s="414"/>
      <c r="C1172" s="414"/>
      <c r="D1172" s="414"/>
      <c r="E1172" s="414"/>
      <c r="F1172" s="414"/>
      <c r="G1172" s="414"/>
      <c r="H1172" s="414"/>
      <c r="I1172" s="414"/>
      <c r="J1172" s="414"/>
      <c r="K1172" s="414"/>
      <c r="L1172" s="414"/>
      <c r="M1172" s="414"/>
      <c r="N1172" s="414"/>
      <c r="O1172" s="414"/>
      <c r="P1172" s="414"/>
    </row>
    <row r="1173" spans="2:16" x14ac:dyDescent="0.3">
      <c r="B1173" s="414"/>
      <c r="C1173" s="414"/>
      <c r="D1173" s="414"/>
      <c r="E1173" s="414"/>
      <c r="F1173" s="414"/>
      <c r="G1173" s="414"/>
      <c r="H1173" s="414"/>
      <c r="I1173" s="414"/>
      <c r="J1173" s="414"/>
      <c r="K1173" s="414"/>
      <c r="L1173" s="414"/>
      <c r="M1173" s="414"/>
      <c r="N1173" s="414"/>
      <c r="O1173" s="414"/>
      <c r="P1173" s="414"/>
    </row>
    <row r="1174" spans="2:16" x14ac:dyDescent="0.3">
      <c r="B1174" s="414"/>
      <c r="C1174" s="414"/>
      <c r="D1174" s="414"/>
      <c r="E1174" s="414"/>
      <c r="F1174" s="414"/>
      <c r="G1174" s="414"/>
      <c r="H1174" s="414"/>
      <c r="I1174" s="414"/>
      <c r="J1174" s="414"/>
      <c r="K1174" s="414"/>
      <c r="L1174" s="414"/>
      <c r="M1174" s="414"/>
      <c r="N1174" s="414"/>
      <c r="O1174" s="414"/>
      <c r="P1174" s="414"/>
    </row>
    <row r="1175" spans="2:16" x14ac:dyDescent="0.3">
      <c r="B1175" s="414"/>
      <c r="C1175" s="414"/>
      <c r="D1175" s="414"/>
      <c r="E1175" s="414"/>
      <c r="F1175" s="414"/>
      <c r="G1175" s="414"/>
      <c r="H1175" s="414"/>
      <c r="I1175" s="414"/>
      <c r="J1175" s="414"/>
      <c r="K1175" s="414"/>
      <c r="L1175" s="414"/>
      <c r="M1175" s="414"/>
      <c r="N1175" s="414"/>
      <c r="O1175" s="414"/>
      <c r="P1175" s="414"/>
    </row>
    <row r="1176" spans="2:16" x14ac:dyDescent="0.3">
      <c r="B1176" s="414"/>
      <c r="C1176" s="414"/>
      <c r="D1176" s="414"/>
      <c r="E1176" s="414"/>
      <c r="F1176" s="414"/>
      <c r="G1176" s="414"/>
      <c r="H1176" s="414"/>
      <c r="I1176" s="414"/>
      <c r="J1176" s="414"/>
      <c r="K1176" s="414"/>
      <c r="L1176" s="414"/>
      <c r="M1176" s="414"/>
      <c r="N1176" s="414"/>
      <c r="O1176" s="414"/>
      <c r="P1176" s="414"/>
    </row>
    <row r="1177" spans="2:16" x14ac:dyDescent="0.3">
      <c r="B1177" s="414"/>
      <c r="C1177" s="414"/>
      <c r="D1177" s="414"/>
      <c r="E1177" s="414"/>
      <c r="F1177" s="414"/>
      <c r="G1177" s="414"/>
      <c r="H1177" s="414"/>
      <c r="I1177" s="414"/>
      <c r="J1177" s="414"/>
      <c r="K1177" s="414"/>
      <c r="L1177" s="414"/>
      <c r="M1177" s="414"/>
      <c r="N1177" s="414"/>
      <c r="O1177" s="414"/>
      <c r="P1177" s="414"/>
    </row>
    <row r="1178" spans="2:16" x14ac:dyDescent="0.3">
      <c r="B1178" s="414"/>
      <c r="C1178" s="414"/>
      <c r="D1178" s="414"/>
      <c r="E1178" s="414"/>
      <c r="F1178" s="414"/>
      <c r="G1178" s="414"/>
      <c r="H1178" s="414"/>
      <c r="I1178" s="414"/>
      <c r="J1178" s="414"/>
      <c r="K1178" s="414"/>
      <c r="L1178" s="414"/>
      <c r="M1178" s="414"/>
      <c r="N1178" s="414"/>
      <c r="O1178" s="414"/>
      <c r="P1178" s="414"/>
    </row>
    <row r="1179" spans="2:16" x14ac:dyDescent="0.3">
      <c r="B1179" s="414"/>
      <c r="C1179" s="414"/>
      <c r="D1179" s="414"/>
      <c r="E1179" s="414"/>
      <c r="F1179" s="414"/>
      <c r="G1179" s="414"/>
      <c r="H1179" s="414"/>
      <c r="I1179" s="414"/>
      <c r="J1179" s="414"/>
      <c r="K1179" s="414"/>
      <c r="L1179" s="414"/>
      <c r="M1179" s="414"/>
      <c r="N1179" s="414"/>
      <c r="O1179" s="414"/>
      <c r="P1179" s="414"/>
    </row>
    <row r="1180" spans="2:16" x14ac:dyDescent="0.3">
      <c r="B1180" s="414"/>
      <c r="C1180" s="414"/>
      <c r="D1180" s="414"/>
      <c r="E1180" s="414"/>
      <c r="F1180" s="414"/>
      <c r="G1180" s="414"/>
      <c r="H1180" s="414"/>
      <c r="I1180" s="414"/>
      <c r="J1180" s="414"/>
      <c r="K1180" s="414"/>
      <c r="L1180" s="414"/>
      <c r="M1180" s="414"/>
      <c r="N1180" s="414"/>
      <c r="O1180" s="414"/>
      <c r="P1180" s="414"/>
    </row>
    <row r="1181" spans="2:16" x14ac:dyDescent="0.3">
      <c r="B1181" s="414"/>
      <c r="C1181" s="414"/>
      <c r="D1181" s="414"/>
      <c r="E1181" s="414"/>
      <c r="F1181" s="414"/>
      <c r="G1181" s="414"/>
      <c r="H1181" s="414"/>
      <c r="I1181" s="414"/>
      <c r="J1181" s="414"/>
      <c r="K1181" s="414"/>
      <c r="L1181" s="414"/>
      <c r="M1181" s="414"/>
      <c r="N1181" s="414"/>
      <c r="O1181" s="414"/>
      <c r="P1181" s="414"/>
    </row>
    <row r="1182" spans="2:16" x14ac:dyDescent="0.3">
      <c r="B1182" s="414"/>
      <c r="C1182" s="414"/>
      <c r="D1182" s="414"/>
      <c r="E1182" s="414"/>
      <c r="F1182" s="414"/>
      <c r="G1182" s="414"/>
      <c r="H1182" s="414"/>
      <c r="I1182" s="414"/>
      <c r="J1182" s="414"/>
      <c r="K1182" s="414"/>
      <c r="L1182" s="414"/>
      <c r="M1182" s="414"/>
      <c r="N1182" s="414"/>
      <c r="O1182" s="414"/>
      <c r="P1182" s="414"/>
    </row>
    <row r="1183" spans="2:16" x14ac:dyDescent="0.3">
      <c r="B1183" s="414"/>
      <c r="C1183" s="414"/>
      <c r="D1183" s="414"/>
      <c r="E1183" s="414"/>
      <c r="F1183" s="414"/>
      <c r="G1183" s="414"/>
      <c r="H1183" s="414"/>
      <c r="I1183" s="414"/>
      <c r="J1183" s="414"/>
      <c r="K1183" s="414"/>
      <c r="L1183" s="414"/>
      <c r="M1183" s="414"/>
      <c r="N1183" s="414"/>
      <c r="O1183" s="414"/>
      <c r="P1183" s="414"/>
    </row>
    <row r="1184" spans="2:16" x14ac:dyDescent="0.3">
      <c r="B1184" s="414"/>
      <c r="C1184" s="414"/>
      <c r="D1184" s="414"/>
      <c r="E1184" s="414"/>
      <c r="F1184" s="414"/>
      <c r="G1184" s="414"/>
      <c r="H1184" s="414"/>
      <c r="I1184" s="414"/>
      <c r="J1184" s="414"/>
      <c r="K1184" s="414"/>
      <c r="L1184" s="414"/>
      <c r="M1184" s="414"/>
      <c r="N1184" s="414"/>
      <c r="O1184" s="414"/>
      <c r="P1184" s="414"/>
    </row>
    <row r="1185" spans="2:16" x14ac:dyDescent="0.3">
      <c r="B1185" s="414"/>
      <c r="C1185" s="414"/>
      <c r="D1185" s="414"/>
      <c r="E1185" s="414"/>
      <c r="F1185" s="414"/>
      <c r="G1185" s="414"/>
      <c r="H1185" s="414"/>
      <c r="I1185" s="414"/>
      <c r="J1185" s="414"/>
      <c r="K1185" s="414"/>
      <c r="L1185" s="414"/>
      <c r="M1185" s="414"/>
      <c r="N1185" s="414"/>
      <c r="O1185" s="414"/>
      <c r="P1185" s="414"/>
    </row>
    <row r="1186" spans="2:16" x14ac:dyDescent="0.3">
      <c r="B1186" s="414"/>
      <c r="C1186" s="414"/>
      <c r="D1186" s="414"/>
      <c r="E1186" s="414"/>
      <c r="F1186" s="414"/>
      <c r="G1186" s="414"/>
      <c r="H1186" s="414"/>
      <c r="I1186" s="414"/>
      <c r="J1186" s="414"/>
      <c r="K1186" s="414"/>
      <c r="L1186" s="414"/>
      <c r="M1186" s="414"/>
      <c r="N1186" s="414"/>
      <c r="O1186" s="414"/>
      <c r="P1186" s="414"/>
    </row>
    <row r="1187" spans="2:16" x14ac:dyDescent="0.3">
      <c r="B1187" s="414"/>
      <c r="C1187" s="414"/>
      <c r="D1187" s="414"/>
      <c r="E1187" s="414"/>
      <c r="F1187" s="414"/>
      <c r="G1187" s="414"/>
      <c r="H1187" s="414"/>
      <c r="I1187" s="414"/>
      <c r="J1187" s="414"/>
      <c r="K1187" s="414"/>
      <c r="L1187" s="414"/>
      <c r="M1187" s="414"/>
      <c r="N1187" s="414"/>
      <c r="O1187" s="414"/>
      <c r="P1187" s="414"/>
    </row>
    <row r="1188" spans="2:16" x14ac:dyDescent="0.3">
      <c r="B1188" s="414"/>
      <c r="C1188" s="414"/>
      <c r="D1188" s="414"/>
      <c r="E1188" s="414"/>
      <c r="F1188" s="414"/>
      <c r="G1188" s="414"/>
      <c r="H1188" s="414"/>
      <c r="I1188" s="414"/>
      <c r="J1188" s="414"/>
      <c r="K1188" s="414"/>
      <c r="L1188" s="414"/>
      <c r="M1188" s="414"/>
      <c r="N1188" s="414"/>
      <c r="O1188" s="414"/>
      <c r="P1188" s="414"/>
    </row>
    <row r="1189" spans="2:16" x14ac:dyDescent="0.3">
      <c r="B1189" s="414"/>
      <c r="C1189" s="414"/>
      <c r="D1189" s="414"/>
      <c r="E1189" s="414"/>
      <c r="F1189" s="414"/>
      <c r="G1189" s="414"/>
      <c r="H1189" s="414"/>
      <c r="I1189" s="414"/>
      <c r="J1189" s="414"/>
      <c r="K1189" s="414"/>
      <c r="L1189" s="414"/>
      <c r="M1189" s="414"/>
      <c r="N1189" s="414"/>
      <c r="O1189" s="414"/>
      <c r="P1189" s="414"/>
    </row>
    <row r="1190" spans="2:16" x14ac:dyDescent="0.3">
      <c r="B1190" s="414"/>
      <c r="C1190" s="414"/>
      <c r="D1190" s="414"/>
      <c r="E1190" s="414"/>
      <c r="F1190" s="414"/>
      <c r="G1190" s="414"/>
      <c r="H1190" s="414"/>
      <c r="I1190" s="414"/>
      <c r="J1190" s="414"/>
      <c r="K1190" s="414"/>
      <c r="L1190" s="414"/>
      <c r="M1190" s="414"/>
      <c r="N1190" s="414"/>
      <c r="O1190" s="414"/>
      <c r="P1190" s="414"/>
    </row>
    <row r="1191" spans="2:16" x14ac:dyDescent="0.3">
      <c r="B1191" s="414"/>
      <c r="C1191" s="414"/>
      <c r="D1191" s="414"/>
      <c r="E1191" s="414"/>
      <c r="F1191" s="414"/>
      <c r="G1191" s="414"/>
      <c r="H1191" s="414"/>
      <c r="I1191" s="414"/>
      <c r="J1191" s="414"/>
      <c r="K1191" s="414"/>
      <c r="L1191" s="414"/>
      <c r="M1191" s="414"/>
      <c r="N1191" s="414"/>
      <c r="O1191" s="414"/>
      <c r="P1191" s="414"/>
    </row>
    <row r="1192" spans="2:16" x14ac:dyDescent="0.3">
      <c r="B1192" s="414"/>
      <c r="C1192" s="414"/>
      <c r="D1192" s="414"/>
      <c r="E1192" s="414"/>
      <c r="F1192" s="414"/>
      <c r="G1192" s="414"/>
      <c r="H1192" s="414"/>
      <c r="I1192" s="414"/>
      <c r="J1192" s="414"/>
      <c r="K1192" s="414"/>
      <c r="L1192" s="414"/>
      <c r="M1192" s="414"/>
      <c r="N1192" s="414"/>
      <c r="O1192" s="414"/>
      <c r="P1192" s="414"/>
    </row>
    <row r="1193" spans="2:16" x14ac:dyDescent="0.3">
      <c r="B1193" s="414"/>
      <c r="C1193" s="414"/>
      <c r="D1193" s="414"/>
      <c r="E1193" s="414"/>
      <c r="F1193" s="414"/>
      <c r="G1193" s="414"/>
      <c r="H1193" s="414"/>
      <c r="I1193" s="414"/>
      <c r="J1193" s="414"/>
      <c r="K1193" s="414"/>
      <c r="L1193" s="414"/>
      <c r="M1193" s="414"/>
      <c r="N1193" s="414"/>
      <c r="O1193" s="414"/>
      <c r="P1193" s="414"/>
    </row>
    <row r="1194" spans="2:16" x14ac:dyDescent="0.3">
      <c r="B1194" s="414"/>
      <c r="C1194" s="414"/>
      <c r="D1194" s="414"/>
      <c r="E1194" s="414"/>
      <c r="F1194" s="414"/>
      <c r="G1194" s="414"/>
      <c r="H1194" s="414"/>
      <c r="I1194" s="414"/>
      <c r="J1194" s="414"/>
      <c r="K1194" s="414"/>
      <c r="L1194" s="414"/>
      <c r="M1194" s="414"/>
      <c r="N1194" s="414"/>
      <c r="O1194" s="414"/>
      <c r="P1194" s="414"/>
    </row>
    <row r="1195" spans="2:16" x14ac:dyDescent="0.3">
      <c r="B1195" s="414"/>
      <c r="C1195" s="414"/>
      <c r="D1195" s="414"/>
      <c r="E1195" s="414"/>
      <c r="F1195" s="414"/>
      <c r="G1195" s="414"/>
      <c r="H1195" s="414"/>
      <c r="I1195" s="414"/>
      <c r="J1195" s="414"/>
      <c r="K1195" s="414"/>
      <c r="L1195" s="414"/>
      <c r="M1195" s="414"/>
      <c r="N1195" s="414"/>
      <c r="O1195" s="414"/>
      <c r="P1195" s="414"/>
    </row>
    <row r="1196" spans="2:16" x14ac:dyDescent="0.3">
      <c r="B1196" s="414"/>
      <c r="C1196" s="414"/>
      <c r="D1196" s="414"/>
      <c r="E1196" s="414"/>
      <c r="F1196" s="414"/>
      <c r="G1196" s="414"/>
      <c r="H1196" s="414"/>
      <c r="I1196" s="414"/>
      <c r="J1196" s="414"/>
      <c r="K1196" s="414"/>
      <c r="L1196" s="414"/>
      <c r="M1196" s="414"/>
      <c r="N1196" s="414"/>
      <c r="O1196" s="414"/>
      <c r="P1196" s="414"/>
    </row>
    <row r="1197" spans="2:16" x14ac:dyDescent="0.3">
      <c r="B1197" s="414"/>
      <c r="C1197" s="414"/>
      <c r="D1197" s="414"/>
      <c r="E1197" s="414"/>
      <c r="F1197" s="414"/>
      <c r="G1197" s="414"/>
      <c r="H1197" s="414"/>
      <c r="I1197" s="414"/>
      <c r="J1197" s="414"/>
      <c r="K1197" s="414"/>
      <c r="L1197" s="414"/>
      <c r="M1197" s="414"/>
      <c r="N1197" s="414"/>
      <c r="O1197" s="414"/>
      <c r="P1197" s="414"/>
    </row>
    <row r="1198" spans="2:16" x14ac:dyDescent="0.3">
      <c r="B1198" s="414"/>
      <c r="C1198" s="414"/>
      <c r="D1198" s="414"/>
      <c r="E1198" s="414"/>
      <c r="F1198" s="414"/>
      <c r="G1198" s="414"/>
      <c r="H1198" s="414"/>
      <c r="I1198" s="414"/>
      <c r="J1198" s="414"/>
      <c r="K1198" s="414"/>
      <c r="L1198" s="414"/>
      <c r="M1198" s="414"/>
      <c r="N1198" s="414"/>
      <c r="O1198" s="414"/>
      <c r="P1198" s="414"/>
    </row>
    <row r="1199" spans="2:16" x14ac:dyDescent="0.3">
      <c r="B1199" s="414"/>
      <c r="C1199" s="414"/>
      <c r="D1199" s="414"/>
      <c r="E1199" s="414"/>
      <c r="F1199" s="414"/>
      <c r="G1199" s="414"/>
      <c r="H1199" s="414"/>
      <c r="I1199" s="414"/>
      <c r="J1199" s="414"/>
      <c r="K1199" s="414"/>
      <c r="L1199" s="414"/>
      <c r="M1199" s="414"/>
      <c r="N1199" s="414"/>
      <c r="O1199" s="414"/>
      <c r="P1199" s="414"/>
    </row>
    <row r="1200" spans="2:16" x14ac:dyDescent="0.3">
      <c r="B1200" s="414"/>
      <c r="C1200" s="414"/>
      <c r="D1200" s="414"/>
      <c r="E1200" s="414"/>
      <c r="F1200" s="414"/>
      <c r="G1200" s="414"/>
      <c r="H1200" s="414"/>
      <c r="I1200" s="414"/>
      <c r="J1200" s="414"/>
      <c r="K1200" s="414"/>
      <c r="L1200" s="414"/>
      <c r="M1200" s="414"/>
      <c r="N1200" s="414"/>
      <c r="O1200" s="414"/>
      <c r="P1200" s="414"/>
    </row>
    <row r="1201" spans="2:16" x14ac:dyDescent="0.3">
      <c r="B1201" s="414"/>
      <c r="C1201" s="414"/>
      <c r="D1201" s="414"/>
      <c r="E1201" s="414"/>
      <c r="F1201" s="414"/>
      <c r="G1201" s="414"/>
      <c r="H1201" s="414"/>
      <c r="I1201" s="414"/>
      <c r="J1201" s="414"/>
      <c r="K1201" s="414"/>
      <c r="L1201" s="414"/>
      <c r="M1201" s="414"/>
      <c r="N1201" s="414"/>
      <c r="O1201" s="414"/>
      <c r="P1201" s="414"/>
    </row>
    <row r="1202" spans="2:16" x14ac:dyDescent="0.3">
      <c r="B1202" s="414"/>
      <c r="C1202" s="414"/>
      <c r="D1202" s="414"/>
      <c r="E1202" s="414"/>
      <c r="F1202" s="414"/>
      <c r="G1202" s="414"/>
      <c r="H1202" s="414"/>
      <c r="I1202" s="414"/>
      <c r="J1202" s="414"/>
      <c r="K1202" s="414"/>
      <c r="L1202" s="414"/>
      <c r="M1202" s="414"/>
      <c r="N1202" s="414"/>
      <c r="O1202" s="414"/>
      <c r="P1202" s="414"/>
    </row>
    <row r="1203" spans="2:16" x14ac:dyDescent="0.3">
      <c r="B1203" s="414"/>
      <c r="C1203" s="414"/>
      <c r="D1203" s="414"/>
      <c r="E1203" s="414"/>
      <c r="F1203" s="414"/>
      <c r="G1203" s="414"/>
      <c r="H1203" s="414"/>
      <c r="I1203" s="414"/>
      <c r="J1203" s="414"/>
      <c r="K1203" s="414"/>
      <c r="L1203" s="414"/>
      <c r="M1203" s="414"/>
      <c r="N1203" s="414"/>
      <c r="O1203" s="414"/>
      <c r="P1203" s="414"/>
    </row>
    <row r="1204" spans="2:16" x14ac:dyDescent="0.3">
      <c r="B1204" s="414"/>
      <c r="C1204" s="414"/>
      <c r="D1204" s="414"/>
      <c r="E1204" s="414"/>
      <c r="F1204" s="414"/>
      <c r="G1204" s="414"/>
      <c r="H1204" s="414"/>
      <c r="I1204" s="414"/>
      <c r="J1204" s="414"/>
      <c r="K1204" s="414"/>
      <c r="L1204" s="414"/>
      <c r="M1204" s="414"/>
      <c r="N1204" s="414"/>
      <c r="O1204" s="414"/>
      <c r="P1204" s="414"/>
    </row>
    <row r="1205" spans="2:16" x14ac:dyDescent="0.3">
      <c r="B1205" s="414"/>
      <c r="C1205" s="414"/>
      <c r="D1205" s="414"/>
      <c r="E1205" s="414"/>
      <c r="F1205" s="414"/>
      <c r="G1205" s="414"/>
      <c r="H1205" s="414"/>
      <c r="I1205" s="414"/>
      <c r="J1205" s="414"/>
      <c r="K1205" s="414"/>
      <c r="L1205" s="414"/>
      <c r="M1205" s="414"/>
      <c r="N1205" s="414"/>
      <c r="O1205" s="414"/>
      <c r="P1205" s="414"/>
    </row>
    <row r="1206" spans="2:16" x14ac:dyDescent="0.3">
      <c r="B1206" s="414"/>
      <c r="C1206" s="414"/>
      <c r="D1206" s="414"/>
      <c r="E1206" s="414"/>
      <c r="F1206" s="414"/>
      <c r="G1206" s="414"/>
      <c r="H1206" s="414"/>
      <c r="I1206" s="414"/>
      <c r="J1206" s="414"/>
      <c r="K1206" s="414"/>
      <c r="L1206" s="414"/>
      <c r="M1206" s="414"/>
      <c r="N1206" s="414"/>
      <c r="O1206" s="414"/>
      <c r="P1206" s="414"/>
    </row>
    <row r="1207" spans="2:16" x14ac:dyDescent="0.3">
      <c r="B1207" s="414"/>
      <c r="C1207" s="414"/>
      <c r="D1207" s="414"/>
      <c r="E1207" s="414"/>
      <c r="F1207" s="414"/>
      <c r="G1207" s="414"/>
      <c r="H1207" s="414"/>
      <c r="I1207" s="414"/>
      <c r="J1207" s="414"/>
      <c r="K1207" s="414"/>
      <c r="L1207" s="414"/>
      <c r="M1207" s="414"/>
      <c r="N1207" s="414"/>
      <c r="O1207" s="414"/>
      <c r="P1207" s="414"/>
    </row>
    <row r="1208" spans="2:16" x14ac:dyDescent="0.3">
      <c r="B1208" s="414"/>
      <c r="C1208" s="414"/>
      <c r="D1208" s="414"/>
      <c r="E1208" s="414"/>
      <c r="F1208" s="414"/>
      <c r="G1208" s="414"/>
      <c r="H1208" s="414"/>
      <c r="I1208" s="414"/>
      <c r="J1208" s="414"/>
      <c r="K1208" s="414"/>
      <c r="L1208" s="414"/>
      <c r="M1208" s="414"/>
      <c r="N1208" s="414"/>
      <c r="O1208" s="414"/>
      <c r="P1208" s="414"/>
    </row>
    <row r="1209" spans="2:16" x14ac:dyDescent="0.3">
      <c r="B1209" s="414"/>
      <c r="C1209" s="414"/>
      <c r="D1209" s="414"/>
      <c r="E1209" s="414"/>
      <c r="F1209" s="414"/>
      <c r="G1209" s="414"/>
      <c r="H1209" s="414"/>
      <c r="I1209" s="414"/>
      <c r="J1209" s="414"/>
      <c r="K1209" s="414"/>
      <c r="L1209" s="414"/>
      <c r="M1209" s="414"/>
      <c r="N1209" s="414"/>
      <c r="O1209" s="414"/>
      <c r="P1209" s="414"/>
    </row>
    <row r="1210" spans="2:16" x14ac:dyDescent="0.3">
      <c r="B1210" s="414"/>
      <c r="C1210" s="414"/>
      <c r="D1210" s="414"/>
      <c r="E1210" s="414"/>
      <c r="F1210" s="414"/>
      <c r="G1210" s="414"/>
      <c r="H1210" s="414"/>
      <c r="I1210" s="414"/>
      <c r="J1210" s="414"/>
      <c r="K1210" s="414"/>
      <c r="L1210" s="414"/>
      <c r="M1210" s="414"/>
      <c r="N1210" s="414"/>
      <c r="O1210" s="414"/>
      <c r="P1210" s="414"/>
    </row>
    <row r="1211" spans="2:16" x14ac:dyDescent="0.3">
      <c r="B1211" s="414"/>
      <c r="C1211" s="414"/>
      <c r="D1211" s="414"/>
      <c r="E1211" s="414"/>
      <c r="F1211" s="414"/>
      <c r="G1211" s="414"/>
      <c r="H1211" s="414"/>
      <c r="I1211" s="414"/>
      <c r="J1211" s="414"/>
      <c r="K1211" s="414"/>
      <c r="L1211" s="414"/>
      <c r="M1211" s="414"/>
      <c r="N1211" s="414"/>
      <c r="O1211" s="414"/>
      <c r="P1211" s="414"/>
    </row>
    <row r="1212" spans="2:16" x14ac:dyDescent="0.3">
      <c r="B1212" s="414"/>
      <c r="C1212" s="414"/>
      <c r="D1212" s="414"/>
      <c r="E1212" s="414"/>
      <c r="F1212" s="414"/>
      <c r="G1212" s="414"/>
      <c r="H1212" s="414"/>
      <c r="I1212" s="414"/>
      <c r="J1212" s="414"/>
      <c r="K1212" s="414"/>
      <c r="L1212" s="414"/>
      <c r="M1212" s="414"/>
      <c r="N1212" s="414"/>
      <c r="O1212" s="414"/>
      <c r="P1212" s="414"/>
    </row>
    <row r="1213" spans="2:16" x14ac:dyDescent="0.3">
      <c r="B1213" s="414"/>
      <c r="C1213" s="414"/>
      <c r="D1213" s="414"/>
      <c r="E1213" s="414"/>
      <c r="F1213" s="414"/>
      <c r="G1213" s="414"/>
      <c r="H1213" s="414"/>
      <c r="I1213" s="414"/>
      <c r="J1213" s="414"/>
      <c r="K1213" s="414"/>
      <c r="L1213" s="414"/>
      <c r="M1213" s="414"/>
      <c r="N1213" s="414"/>
      <c r="O1213" s="414"/>
      <c r="P1213" s="414"/>
    </row>
    <row r="1214" spans="2:16" x14ac:dyDescent="0.3">
      <c r="B1214" s="414"/>
      <c r="C1214" s="414"/>
      <c r="D1214" s="414"/>
      <c r="E1214" s="414"/>
      <c r="F1214" s="414"/>
      <c r="G1214" s="414"/>
      <c r="H1214" s="414"/>
      <c r="I1214" s="414"/>
      <c r="J1214" s="414"/>
      <c r="K1214" s="414"/>
      <c r="L1214" s="414"/>
      <c r="M1214" s="414"/>
      <c r="N1214" s="414"/>
      <c r="O1214" s="414"/>
      <c r="P1214" s="414"/>
    </row>
    <row r="1215" spans="2:16" x14ac:dyDescent="0.3">
      <c r="B1215" s="414"/>
      <c r="C1215" s="414"/>
      <c r="D1215" s="414"/>
      <c r="E1215" s="414"/>
      <c r="F1215" s="414"/>
      <c r="G1215" s="414"/>
      <c r="H1215" s="414"/>
      <c r="I1215" s="414"/>
      <c r="J1215" s="414"/>
      <c r="K1215" s="414"/>
      <c r="L1215" s="414"/>
      <c r="M1215" s="414"/>
      <c r="N1215" s="414"/>
      <c r="O1215" s="414"/>
      <c r="P1215" s="414"/>
    </row>
    <row r="1216" spans="2:16" x14ac:dyDescent="0.3">
      <c r="B1216" s="414"/>
      <c r="C1216" s="414"/>
      <c r="D1216" s="414"/>
      <c r="E1216" s="414"/>
      <c r="F1216" s="414"/>
      <c r="G1216" s="414"/>
      <c r="H1216" s="414"/>
      <c r="I1216" s="414"/>
      <c r="J1216" s="414"/>
      <c r="K1216" s="414"/>
      <c r="L1216" s="414"/>
      <c r="M1216" s="414"/>
      <c r="N1216" s="414"/>
      <c r="O1216" s="414"/>
      <c r="P1216" s="414"/>
    </row>
    <row r="1217" spans="2:16" x14ac:dyDescent="0.3">
      <c r="B1217" s="414"/>
      <c r="C1217" s="414"/>
      <c r="D1217" s="414"/>
      <c r="E1217" s="414"/>
      <c r="F1217" s="414"/>
      <c r="G1217" s="414"/>
      <c r="H1217" s="414"/>
      <c r="I1217" s="414"/>
      <c r="J1217" s="414"/>
      <c r="K1217" s="414"/>
      <c r="L1217" s="414"/>
      <c r="M1217" s="414"/>
      <c r="N1217" s="414"/>
      <c r="O1217" s="414"/>
      <c r="P1217" s="414"/>
    </row>
    <row r="1218" spans="2:16" x14ac:dyDescent="0.3">
      <c r="B1218" s="414"/>
      <c r="C1218" s="414"/>
      <c r="D1218" s="414"/>
      <c r="E1218" s="414"/>
      <c r="F1218" s="414"/>
      <c r="G1218" s="414"/>
      <c r="H1218" s="414"/>
      <c r="I1218" s="414"/>
      <c r="J1218" s="414"/>
      <c r="K1218" s="414"/>
      <c r="L1218" s="414"/>
      <c r="M1218" s="414"/>
      <c r="N1218" s="414"/>
      <c r="O1218" s="414"/>
      <c r="P1218" s="414"/>
    </row>
    <row r="1219" spans="2:16" x14ac:dyDescent="0.3">
      <c r="B1219" s="414"/>
      <c r="C1219" s="414"/>
      <c r="D1219" s="414"/>
      <c r="E1219" s="414"/>
      <c r="F1219" s="414"/>
      <c r="G1219" s="414"/>
      <c r="H1219" s="414"/>
      <c r="I1219" s="414"/>
      <c r="J1219" s="414"/>
      <c r="K1219" s="414"/>
      <c r="L1219" s="414"/>
      <c r="M1219" s="414"/>
      <c r="N1219" s="414"/>
      <c r="O1219" s="414"/>
      <c r="P1219" s="414"/>
    </row>
    <row r="1220" spans="2:16" x14ac:dyDescent="0.3">
      <c r="B1220" s="414"/>
      <c r="C1220" s="414"/>
      <c r="D1220" s="414"/>
      <c r="E1220" s="414"/>
      <c r="F1220" s="414"/>
      <c r="G1220" s="414"/>
      <c r="H1220" s="414"/>
      <c r="I1220" s="414"/>
      <c r="J1220" s="414"/>
      <c r="K1220" s="414"/>
      <c r="L1220" s="414"/>
      <c r="M1220" s="414"/>
      <c r="N1220" s="414"/>
      <c r="O1220" s="414"/>
      <c r="P1220" s="414"/>
    </row>
    <row r="1221" spans="2:16" x14ac:dyDescent="0.3">
      <c r="B1221" s="414"/>
      <c r="C1221" s="414"/>
      <c r="D1221" s="414"/>
      <c r="E1221" s="414"/>
      <c r="F1221" s="414"/>
      <c r="G1221" s="414"/>
      <c r="H1221" s="414"/>
      <c r="I1221" s="414"/>
      <c r="J1221" s="414"/>
      <c r="K1221" s="414"/>
      <c r="L1221" s="414"/>
      <c r="M1221" s="414"/>
      <c r="N1221" s="414"/>
      <c r="O1221" s="414"/>
      <c r="P1221" s="414"/>
    </row>
    <row r="1222" spans="2:16" x14ac:dyDescent="0.3">
      <c r="B1222" s="414"/>
      <c r="C1222" s="414"/>
      <c r="D1222" s="414"/>
      <c r="E1222" s="414"/>
      <c r="F1222" s="414"/>
      <c r="G1222" s="414"/>
      <c r="H1222" s="414"/>
      <c r="I1222" s="414"/>
      <c r="J1222" s="414"/>
      <c r="K1222" s="414"/>
      <c r="L1222" s="414"/>
      <c r="M1222" s="414"/>
      <c r="N1222" s="414"/>
      <c r="O1222" s="414"/>
      <c r="P1222" s="414"/>
    </row>
    <row r="1223" spans="2:16" x14ac:dyDescent="0.3">
      <c r="B1223" s="414"/>
      <c r="C1223" s="414"/>
      <c r="D1223" s="414"/>
      <c r="E1223" s="414"/>
      <c r="F1223" s="414"/>
      <c r="G1223" s="414"/>
      <c r="H1223" s="414"/>
      <c r="I1223" s="414"/>
      <c r="J1223" s="414"/>
      <c r="K1223" s="414"/>
      <c r="L1223" s="414"/>
      <c r="M1223" s="414"/>
      <c r="N1223" s="414"/>
      <c r="O1223" s="414"/>
      <c r="P1223" s="414"/>
    </row>
    <row r="1224" spans="2:16" x14ac:dyDescent="0.3">
      <c r="B1224" s="414"/>
      <c r="C1224" s="414"/>
      <c r="D1224" s="414"/>
      <c r="E1224" s="414"/>
      <c r="F1224" s="414"/>
      <c r="G1224" s="414"/>
      <c r="H1224" s="414"/>
      <c r="I1224" s="414"/>
      <c r="J1224" s="414"/>
      <c r="K1224" s="414"/>
      <c r="L1224" s="414"/>
      <c r="M1224" s="414"/>
      <c r="N1224" s="414"/>
      <c r="O1224" s="414"/>
      <c r="P1224" s="414"/>
    </row>
    <row r="1225" spans="2:16" x14ac:dyDescent="0.3">
      <c r="B1225" s="414"/>
      <c r="C1225" s="414"/>
      <c r="D1225" s="414"/>
      <c r="E1225" s="414"/>
      <c r="F1225" s="414"/>
      <c r="G1225" s="414"/>
      <c r="H1225" s="414"/>
      <c r="I1225" s="414"/>
      <c r="J1225" s="414"/>
      <c r="K1225" s="414"/>
      <c r="L1225" s="414"/>
      <c r="M1225" s="414"/>
      <c r="N1225" s="414"/>
      <c r="O1225" s="414"/>
      <c r="P1225" s="414"/>
    </row>
    <row r="1226" spans="2:16" x14ac:dyDescent="0.3">
      <c r="B1226" s="414"/>
      <c r="C1226" s="414"/>
      <c r="D1226" s="414"/>
      <c r="E1226" s="414"/>
      <c r="F1226" s="414"/>
      <c r="G1226" s="414"/>
      <c r="H1226" s="414"/>
      <c r="I1226" s="414"/>
      <c r="J1226" s="414"/>
      <c r="K1226" s="414"/>
      <c r="L1226" s="414"/>
      <c r="M1226" s="414"/>
      <c r="N1226" s="414"/>
      <c r="O1226" s="414"/>
      <c r="P1226" s="414"/>
    </row>
    <row r="1227" spans="2:16" x14ac:dyDescent="0.3">
      <c r="B1227" s="414"/>
      <c r="C1227" s="414"/>
      <c r="D1227" s="414"/>
      <c r="E1227" s="414"/>
      <c r="F1227" s="414"/>
      <c r="G1227" s="414"/>
      <c r="H1227" s="414"/>
      <c r="I1227" s="414"/>
      <c r="J1227" s="414"/>
      <c r="K1227" s="414"/>
      <c r="L1227" s="414"/>
      <c r="M1227" s="414"/>
      <c r="N1227" s="414"/>
      <c r="O1227" s="414"/>
      <c r="P1227" s="414"/>
    </row>
    <row r="1228" spans="2:16" x14ac:dyDescent="0.3">
      <c r="B1228" s="414"/>
      <c r="C1228" s="414"/>
      <c r="D1228" s="414"/>
      <c r="E1228" s="414"/>
      <c r="F1228" s="414"/>
      <c r="G1228" s="414"/>
      <c r="H1228" s="414"/>
      <c r="I1228" s="414"/>
      <c r="J1228" s="414"/>
      <c r="K1228" s="414"/>
      <c r="L1228" s="414"/>
      <c r="M1228" s="414"/>
      <c r="N1228" s="414"/>
      <c r="O1228" s="414"/>
      <c r="P1228" s="414"/>
    </row>
    <row r="1229" spans="2:16" x14ac:dyDescent="0.3">
      <c r="B1229" s="414"/>
      <c r="C1229" s="414"/>
      <c r="D1229" s="414"/>
      <c r="E1229" s="414"/>
      <c r="F1229" s="414"/>
      <c r="G1229" s="414"/>
      <c r="H1229" s="414"/>
      <c r="I1229" s="414"/>
      <c r="J1229" s="414"/>
      <c r="K1229" s="414"/>
      <c r="L1229" s="414"/>
      <c r="M1229" s="414"/>
      <c r="N1229" s="414"/>
      <c r="O1229" s="414"/>
      <c r="P1229" s="414"/>
    </row>
    <row r="1230" spans="2:16" x14ac:dyDescent="0.3">
      <c r="B1230" s="414"/>
      <c r="C1230" s="414"/>
      <c r="D1230" s="414"/>
      <c r="E1230" s="414"/>
      <c r="F1230" s="414"/>
      <c r="G1230" s="414"/>
      <c r="H1230" s="414"/>
      <c r="I1230" s="414"/>
      <c r="J1230" s="414"/>
      <c r="K1230" s="414"/>
      <c r="L1230" s="414"/>
      <c r="M1230" s="414"/>
      <c r="N1230" s="414"/>
      <c r="O1230" s="414"/>
      <c r="P1230" s="414"/>
    </row>
    <row r="1231" spans="2:16" x14ac:dyDescent="0.3">
      <c r="B1231" s="414"/>
      <c r="C1231" s="414"/>
      <c r="D1231" s="414"/>
      <c r="E1231" s="414"/>
      <c r="F1231" s="414"/>
      <c r="G1231" s="414"/>
      <c r="H1231" s="414"/>
      <c r="I1231" s="414"/>
      <c r="J1231" s="414"/>
      <c r="K1231" s="414"/>
      <c r="L1231" s="414"/>
      <c r="M1231" s="414"/>
      <c r="N1231" s="414"/>
      <c r="O1231" s="414"/>
      <c r="P1231" s="414"/>
    </row>
    <row r="1232" spans="2:16" x14ac:dyDescent="0.3">
      <c r="B1232" s="414"/>
      <c r="C1232" s="414"/>
      <c r="D1232" s="414"/>
      <c r="E1232" s="414"/>
      <c r="F1232" s="414"/>
      <c r="G1232" s="414"/>
      <c r="H1232" s="414"/>
      <c r="I1232" s="414"/>
      <c r="J1232" s="414"/>
      <c r="K1232" s="414"/>
      <c r="L1232" s="414"/>
      <c r="M1232" s="414"/>
      <c r="N1232" s="414"/>
      <c r="O1232" s="414"/>
      <c r="P1232" s="414"/>
    </row>
    <row r="1233" spans="2:16" x14ac:dyDescent="0.3">
      <c r="B1233" s="414"/>
      <c r="C1233" s="414"/>
      <c r="D1233" s="414"/>
      <c r="E1233" s="414"/>
      <c r="F1233" s="414"/>
      <c r="G1233" s="414"/>
      <c r="H1233" s="414"/>
      <c r="I1233" s="414"/>
      <c r="J1233" s="414"/>
      <c r="K1233" s="414"/>
      <c r="L1233" s="414"/>
      <c r="M1233" s="414"/>
      <c r="N1233" s="414"/>
      <c r="O1233" s="414"/>
      <c r="P1233" s="414"/>
    </row>
    <row r="1234" spans="2:16" x14ac:dyDescent="0.3">
      <c r="B1234" s="414"/>
      <c r="C1234" s="414"/>
      <c r="D1234" s="414"/>
      <c r="E1234" s="414"/>
      <c r="F1234" s="414"/>
      <c r="G1234" s="414"/>
      <c r="H1234" s="414"/>
      <c r="I1234" s="414"/>
      <c r="J1234" s="414"/>
      <c r="K1234" s="414"/>
      <c r="L1234" s="414"/>
      <c r="M1234" s="414"/>
      <c r="N1234" s="414"/>
      <c r="O1234" s="414"/>
      <c r="P1234" s="414"/>
    </row>
    <row r="1235" spans="2:16" x14ac:dyDescent="0.3">
      <c r="B1235" s="414"/>
      <c r="C1235" s="414"/>
      <c r="D1235" s="414"/>
      <c r="E1235" s="414"/>
      <c r="F1235" s="414"/>
      <c r="G1235" s="414"/>
      <c r="H1235" s="414"/>
      <c r="I1235" s="414"/>
      <c r="J1235" s="414"/>
      <c r="K1235" s="414"/>
      <c r="L1235" s="414"/>
      <c r="M1235" s="414"/>
      <c r="N1235" s="414"/>
      <c r="O1235" s="414"/>
      <c r="P1235" s="414"/>
    </row>
    <row r="1236" spans="2:16" x14ac:dyDescent="0.3">
      <c r="B1236" s="414"/>
      <c r="C1236" s="414"/>
      <c r="D1236" s="414"/>
      <c r="E1236" s="414"/>
      <c r="F1236" s="414"/>
      <c r="G1236" s="414"/>
      <c r="H1236" s="414"/>
      <c r="I1236" s="414"/>
      <c r="J1236" s="414"/>
      <c r="K1236" s="414"/>
      <c r="L1236" s="414"/>
      <c r="M1236" s="414"/>
      <c r="N1236" s="414"/>
      <c r="O1236" s="414"/>
      <c r="P1236" s="414"/>
    </row>
    <row r="1237" spans="2:16" x14ac:dyDescent="0.3">
      <c r="B1237" s="414"/>
      <c r="C1237" s="414"/>
      <c r="D1237" s="414"/>
      <c r="E1237" s="414"/>
      <c r="F1237" s="414"/>
      <c r="G1237" s="414"/>
      <c r="H1237" s="414"/>
      <c r="I1237" s="414"/>
      <c r="J1237" s="414"/>
      <c r="K1237" s="414"/>
      <c r="L1237" s="414"/>
      <c r="M1237" s="414"/>
      <c r="N1237" s="414"/>
      <c r="O1237" s="414"/>
      <c r="P1237" s="414"/>
    </row>
    <row r="1238" spans="2:16" x14ac:dyDescent="0.3">
      <c r="B1238" s="414"/>
      <c r="C1238" s="414"/>
      <c r="D1238" s="414"/>
      <c r="E1238" s="414"/>
      <c r="F1238" s="414"/>
      <c r="G1238" s="414"/>
      <c r="H1238" s="414"/>
      <c r="I1238" s="414"/>
      <c r="J1238" s="414"/>
      <c r="K1238" s="414"/>
      <c r="L1238" s="414"/>
      <c r="M1238" s="414"/>
      <c r="N1238" s="414"/>
      <c r="O1238" s="414"/>
      <c r="P1238" s="414"/>
    </row>
    <row r="1239" spans="2:16" x14ac:dyDescent="0.3">
      <c r="B1239" s="414"/>
      <c r="C1239" s="414"/>
      <c r="D1239" s="414"/>
      <c r="E1239" s="414"/>
      <c r="F1239" s="414"/>
      <c r="G1239" s="414"/>
      <c r="H1239" s="414"/>
      <c r="I1239" s="414"/>
      <c r="J1239" s="414"/>
      <c r="K1239" s="414"/>
      <c r="L1239" s="414"/>
      <c r="M1239" s="414"/>
      <c r="N1239" s="414"/>
      <c r="O1239" s="414"/>
      <c r="P1239" s="414"/>
    </row>
    <row r="1240" spans="2:16" x14ac:dyDescent="0.3">
      <c r="B1240" s="414"/>
      <c r="C1240" s="414"/>
      <c r="D1240" s="414"/>
      <c r="E1240" s="414"/>
      <c r="F1240" s="414"/>
      <c r="G1240" s="414"/>
      <c r="H1240" s="414"/>
      <c r="I1240" s="414"/>
      <c r="J1240" s="414"/>
      <c r="K1240" s="414"/>
      <c r="L1240" s="414"/>
      <c r="M1240" s="414"/>
      <c r="N1240" s="414"/>
      <c r="O1240" s="414"/>
      <c r="P1240" s="414"/>
    </row>
    <row r="1241" spans="2:16" x14ac:dyDescent="0.3">
      <c r="B1241" s="414"/>
      <c r="C1241" s="414"/>
      <c r="D1241" s="414"/>
      <c r="E1241" s="414"/>
      <c r="F1241" s="414"/>
      <c r="G1241" s="414"/>
      <c r="H1241" s="414"/>
      <c r="I1241" s="414"/>
      <c r="J1241" s="414"/>
      <c r="K1241" s="414"/>
      <c r="L1241" s="414"/>
      <c r="M1241" s="414"/>
      <c r="N1241" s="414"/>
      <c r="O1241" s="414"/>
      <c r="P1241" s="414"/>
    </row>
    <row r="1242" spans="2:16" x14ac:dyDescent="0.3">
      <c r="B1242" s="414"/>
      <c r="C1242" s="414"/>
      <c r="D1242" s="414"/>
      <c r="E1242" s="414"/>
      <c r="F1242" s="414"/>
      <c r="G1242" s="414"/>
      <c r="H1242" s="414"/>
      <c r="I1242" s="414"/>
      <c r="J1242" s="414"/>
      <c r="K1242" s="414"/>
      <c r="L1242" s="414"/>
      <c r="M1242" s="414"/>
      <c r="N1242" s="414"/>
      <c r="O1242" s="414"/>
      <c r="P1242" s="414"/>
    </row>
    <row r="1243" spans="2:16" x14ac:dyDescent="0.3">
      <c r="B1243" s="414"/>
      <c r="C1243" s="414"/>
      <c r="D1243" s="414"/>
      <c r="E1243" s="414"/>
      <c r="F1243" s="414"/>
      <c r="G1243" s="414"/>
      <c r="H1243" s="414"/>
      <c r="I1243" s="414"/>
      <c r="J1243" s="414"/>
      <c r="K1243" s="414"/>
      <c r="L1243" s="414"/>
      <c r="M1243" s="414"/>
      <c r="N1243" s="414"/>
      <c r="O1243" s="414"/>
      <c r="P1243" s="414"/>
    </row>
    <row r="1244" spans="2:16" x14ac:dyDescent="0.3">
      <c r="B1244" s="414"/>
      <c r="C1244" s="414"/>
      <c r="D1244" s="414"/>
      <c r="E1244" s="414"/>
      <c r="F1244" s="414"/>
      <c r="G1244" s="414"/>
      <c r="H1244" s="414"/>
      <c r="I1244" s="414"/>
      <c r="J1244" s="414"/>
      <c r="K1244" s="414"/>
      <c r="L1244" s="414"/>
      <c r="M1244" s="414"/>
      <c r="N1244" s="414"/>
      <c r="O1244" s="414"/>
      <c r="P1244" s="414"/>
    </row>
    <row r="1245" spans="2:16" x14ac:dyDescent="0.3">
      <c r="B1245" s="414"/>
      <c r="C1245" s="414"/>
      <c r="D1245" s="414"/>
      <c r="E1245" s="414"/>
      <c r="F1245" s="414"/>
      <c r="G1245" s="414"/>
      <c r="H1245" s="414"/>
      <c r="I1245" s="414"/>
      <c r="J1245" s="414"/>
      <c r="K1245" s="414"/>
      <c r="L1245" s="414"/>
      <c r="M1245" s="414"/>
      <c r="N1245" s="414"/>
      <c r="O1245" s="414"/>
      <c r="P1245" s="414"/>
    </row>
    <row r="1246" spans="2:16" x14ac:dyDescent="0.3">
      <c r="B1246" s="414"/>
      <c r="C1246" s="414"/>
      <c r="D1246" s="414"/>
      <c r="E1246" s="414"/>
      <c r="F1246" s="414"/>
      <c r="G1246" s="414"/>
      <c r="H1246" s="414"/>
      <c r="I1246" s="414"/>
      <c r="J1246" s="414"/>
      <c r="K1246" s="414"/>
      <c r="L1246" s="414"/>
      <c r="M1246" s="414"/>
      <c r="N1246" s="414"/>
      <c r="O1246" s="414"/>
      <c r="P1246" s="414"/>
    </row>
    <row r="1247" spans="2:16" x14ac:dyDescent="0.3">
      <c r="B1247" s="414"/>
      <c r="C1247" s="414"/>
      <c r="D1247" s="414"/>
      <c r="E1247" s="414"/>
      <c r="F1247" s="414"/>
      <c r="G1247" s="414"/>
      <c r="H1247" s="414"/>
      <c r="I1247" s="414"/>
      <c r="J1247" s="414"/>
      <c r="K1247" s="414"/>
      <c r="L1247" s="414"/>
      <c r="M1247" s="414"/>
      <c r="N1247" s="414"/>
      <c r="O1247" s="414"/>
      <c r="P1247" s="414"/>
    </row>
    <row r="1248" spans="2:16" x14ac:dyDescent="0.3">
      <c r="B1248" s="414"/>
      <c r="C1248" s="414"/>
      <c r="D1248" s="414"/>
      <c r="E1248" s="414"/>
      <c r="F1248" s="414"/>
      <c r="G1248" s="414"/>
      <c r="H1248" s="414"/>
      <c r="I1248" s="414"/>
      <c r="J1248" s="414"/>
      <c r="K1248" s="414"/>
      <c r="L1248" s="414"/>
      <c r="M1248" s="414"/>
      <c r="N1248" s="414"/>
      <c r="O1248" s="414"/>
      <c r="P1248" s="414"/>
    </row>
    <row r="1249" spans="2:16" x14ac:dyDescent="0.3">
      <c r="B1249" s="414"/>
      <c r="C1249" s="414"/>
      <c r="D1249" s="414"/>
      <c r="E1249" s="414"/>
      <c r="F1249" s="414"/>
      <c r="G1249" s="414"/>
      <c r="H1249" s="414"/>
      <c r="I1249" s="414"/>
      <c r="J1249" s="414"/>
      <c r="K1249" s="414"/>
      <c r="L1249" s="414"/>
      <c r="M1249" s="414"/>
      <c r="N1249" s="414"/>
      <c r="O1249" s="414"/>
      <c r="P1249" s="414"/>
    </row>
    <row r="1250" spans="2:16" x14ac:dyDescent="0.3">
      <c r="B1250" s="414"/>
      <c r="C1250" s="414"/>
      <c r="D1250" s="414"/>
      <c r="E1250" s="414"/>
      <c r="F1250" s="414"/>
      <c r="G1250" s="414"/>
      <c r="H1250" s="414"/>
      <c r="I1250" s="414"/>
      <c r="J1250" s="414"/>
      <c r="K1250" s="414"/>
      <c r="L1250" s="414"/>
      <c r="M1250" s="414"/>
      <c r="N1250" s="414"/>
      <c r="O1250" s="414"/>
      <c r="P1250" s="414"/>
    </row>
    <row r="1251" spans="2:16" x14ac:dyDescent="0.3">
      <c r="B1251" s="414"/>
      <c r="C1251" s="414"/>
      <c r="D1251" s="414"/>
      <c r="E1251" s="414"/>
      <c r="F1251" s="414"/>
      <c r="G1251" s="414"/>
      <c r="H1251" s="414"/>
      <c r="I1251" s="414"/>
      <c r="J1251" s="414"/>
      <c r="K1251" s="414"/>
      <c r="L1251" s="414"/>
      <c r="M1251" s="414"/>
      <c r="N1251" s="414"/>
      <c r="O1251" s="414"/>
      <c r="P1251" s="414"/>
    </row>
    <row r="1252" spans="2:16" x14ac:dyDescent="0.3">
      <c r="B1252" s="414"/>
      <c r="C1252" s="414"/>
      <c r="D1252" s="414"/>
      <c r="E1252" s="414"/>
      <c r="F1252" s="414"/>
      <c r="G1252" s="414"/>
      <c r="H1252" s="414"/>
      <c r="I1252" s="414"/>
      <c r="J1252" s="414"/>
      <c r="K1252" s="414"/>
      <c r="L1252" s="414"/>
      <c r="M1252" s="414"/>
      <c r="N1252" s="414"/>
      <c r="O1252" s="414"/>
      <c r="P1252" s="414"/>
    </row>
    <row r="1253" spans="2:16" x14ac:dyDescent="0.3">
      <c r="B1253" s="414"/>
      <c r="C1253" s="414"/>
      <c r="D1253" s="414"/>
      <c r="E1253" s="414"/>
      <c r="F1253" s="414"/>
      <c r="G1253" s="414"/>
      <c r="H1253" s="414"/>
      <c r="I1253" s="414"/>
      <c r="J1253" s="414"/>
      <c r="K1253" s="414"/>
      <c r="L1253" s="414"/>
      <c r="M1253" s="414"/>
      <c r="N1253" s="414"/>
      <c r="O1253" s="414"/>
      <c r="P1253" s="414"/>
    </row>
    <row r="1254" spans="2:16" x14ac:dyDescent="0.3">
      <c r="B1254" s="414"/>
      <c r="C1254" s="414"/>
      <c r="D1254" s="414"/>
      <c r="E1254" s="414"/>
      <c r="F1254" s="414"/>
      <c r="G1254" s="414"/>
      <c r="H1254" s="414"/>
      <c r="I1254" s="414"/>
      <c r="J1254" s="414"/>
      <c r="K1254" s="414"/>
      <c r="L1254" s="414"/>
      <c r="M1254" s="414"/>
      <c r="N1254" s="414"/>
      <c r="O1254" s="414"/>
      <c r="P1254" s="414"/>
    </row>
    <row r="1255" spans="2:16" x14ac:dyDescent="0.3">
      <c r="B1255" s="414"/>
      <c r="C1255" s="414"/>
      <c r="D1255" s="414"/>
      <c r="E1255" s="414"/>
      <c r="F1255" s="414"/>
      <c r="G1255" s="414"/>
      <c r="H1255" s="414"/>
      <c r="I1255" s="414"/>
      <c r="J1255" s="414"/>
      <c r="K1255" s="414"/>
      <c r="L1255" s="414"/>
      <c r="M1255" s="414"/>
      <c r="N1255" s="414"/>
      <c r="O1255" s="414"/>
      <c r="P1255" s="414"/>
    </row>
    <row r="1256" spans="2:16" x14ac:dyDescent="0.3">
      <c r="B1256" s="414"/>
      <c r="C1256" s="414"/>
      <c r="D1256" s="414"/>
      <c r="E1256" s="414"/>
      <c r="F1256" s="414"/>
      <c r="G1256" s="414"/>
      <c r="H1256" s="414"/>
      <c r="I1256" s="414"/>
      <c r="J1256" s="414"/>
      <c r="K1256" s="414"/>
      <c r="L1256" s="414"/>
      <c r="M1256" s="414"/>
      <c r="N1256" s="414"/>
      <c r="O1256" s="414"/>
      <c r="P1256" s="414"/>
    </row>
    <row r="1257" spans="2:16" x14ac:dyDescent="0.3">
      <c r="B1257" s="414"/>
      <c r="C1257" s="414"/>
      <c r="D1257" s="414"/>
      <c r="E1257" s="414"/>
      <c r="F1257" s="414"/>
      <c r="G1257" s="414"/>
      <c r="H1257" s="414"/>
      <c r="I1257" s="414"/>
      <c r="J1257" s="414"/>
      <c r="K1257" s="414"/>
      <c r="L1257" s="414"/>
      <c r="M1257" s="414"/>
      <c r="N1257" s="414"/>
      <c r="O1257" s="414"/>
      <c r="P1257" s="414"/>
    </row>
    <row r="1258" spans="2:16" x14ac:dyDescent="0.3">
      <c r="B1258" s="414"/>
      <c r="C1258" s="414"/>
      <c r="D1258" s="414"/>
      <c r="E1258" s="414"/>
      <c r="F1258" s="414"/>
      <c r="G1258" s="414"/>
      <c r="H1258" s="414"/>
      <c r="I1258" s="414"/>
      <c r="J1258" s="414"/>
      <c r="K1258" s="414"/>
      <c r="L1258" s="414"/>
      <c r="M1258" s="414"/>
      <c r="N1258" s="414"/>
      <c r="O1258" s="414"/>
      <c r="P1258" s="414"/>
    </row>
    <row r="1259" spans="2:16" x14ac:dyDescent="0.3">
      <c r="B1259" s="414"/>
      <c r="C1259" s="414"/>
      <c r="D1259" s="414"/>
      <c r="E1259" s="414"/>
      <c r="F1259" s="414"/>
      <c r="G1259" s="414"/>
      <c r="H1259" s="414"/>
      <c r="I1259" s="414"/>
      <c r="J1259" s="414"/>
      <c r="K1259" s="414"/>
      <c r="L1259" s="414"/>
      <c r="M1259" s="414"/>
      <c r="N1259" s="414"/>
      <c r="O1259" s="414"/>
      <c r="P1259" s="414"/>
    </row>
    <row r="1260" spans="2:16" x14ac:dyDescent="0.3">
      <c r="B1260" s="414"/>
      <c r="C1260" s="414"/>
      <c r="D1260" s="414"/>
      <c r="E1260" s="414"/>
      <c r="F1260" s="414"/>
      <c r="G1260" s="414"/>
      <c r="H1260" s="414"/>
      <c r="I1260" s="414"/>
      <c r="J1260" s="414"/>
      <c r="K1260" s="414"/>
      <c r="L1260" s="414"/>
      <c r="M1260" s="414"/>
      <c r="N1260" s="414"/>
      <c r="O1260" s="414"/>
      <c r="P1260" s="414"/>
    </row>
    <row r="1261" spans="2:16" x14ac:dyDescent="0.3">
      <c r="B1261" s="414"/>
      <c r="C1261" s="414"/>
      <c r="D1261" s="414"/>
      <c r="E1261" s="414"/>
      <c r="F1261" s="414"/>
      <c r="G1261" s="414"/>
      <c r="H1261" s="414"/>
      <c r="I1261" s="414"/>
      <c r="J1261" s="414"/>
      <c r="K1261" s="414"/>
      <c r="L1261" s="414"/>
      <c r="M1261" s="414"/>
      <c r="N1261" s="414"/>
      <c r="O1261" s="414"/>
      <c r="P1261" s="414"/>
    </row>
    <row r="1262" spans="2:16" x14ac:dyDescent="0.3">
      <c r="B1262" s="414"/>
      <c r="C1262" s="414"/>
      <c r="D1262" s="414"/>
      <c r="E1262" s="414"/>
      <c r="F1262" s="414"/>
      <c r="G1262" s="414"/>
      <c r="H1262" s="414"/>
      <c r="I1262" s="414"/>
      <c r="J1262" s="414"/>
      <c r="K1262" s="414"/>
      <c r="L1262" s="414"/>
      <c r="M1262" s="414"/>
      <c r="N1262" s="414"/>
      <c r="O1262" s="414"/>
      <c r="P1262" s="414"/>
    </row>
    <row r="1263" spans="2:16" x14ac:dyDescent="0.3">
      <c r="B1263" s="414"/>
      <c r="C1263" s="414"/>
      <c r="D1263" s="414"/>
      <c r="E1263" s="414"/>
      <c r="F1263" s="414"/>
      <c r="G1263" s="414"/>
      <c r="H1263" s="414"/>
      <c r="I1263" s="414"/>
      <c r="J1263" s="414"/>
      <c r="K1263" s="414"/>
      <c r="L1263" s="414"/>
      <c r="M1263" s="414"/>
      <c r="N1263" s="414"/>
      <c r="O1263" s="414"/>
      <c r="P1263" s="414"/>
    </row>
    <row r="1264" spans="2:16" x14ac:dyDescent="0.3">
      <c r="B1264" s="414"/>
      <c r="C1264" s="414"/>
      <c r="D1264" s="414"/>
      <c r="E1264" s="414"/>
      <c r="F1264" s="414"/>
      <c r="G1264" s="414"/>
      <c r="H1264" s="414"/>
      <c r="I1264" s="414"/>
      <c r="J1264" s="414"/>
      <c r="K1264" s="414"/>
      <c r="L1264" s="414"/>
      <c r="M1264" s="414"/>
      <c r="N1264" s="414"/>
      <c r="O1264" s="414"/>
      <c r="P1264" s="414"/>
    </row>
    <row r="1265" spans="2:16" x14ac:dyDescent="0.3">
      <c r="B1265" s="414"/>
      <c r="C1265" s="414"/>
      <c r="D1265" s="414"/>
      <c r="E1265" s="414"/>
      <c r="F1265" s="414"/>
      <c r="G1265" s="414"/>
      <c r="H1265" s="414"/>
      <c r="I1265" s="414"/>
      <c r="J1265" s="414"/>
      <c r="K1265" s="414"/>
      <c r="L1265" s="414"/>
      <c r="M1265" s="414"/>
      <c r="N1265" s="414"/>
      <c r="O1265" s="414"/>
      <c r="P1265" s="414"/>
    </row>
    <row r="1266" spans="2:16" x14ac:dyDescent="0.3">
      <c r="B1266" s="414"/>
      <c r="C1266" s="414"/>
      <c r="D1266" s="414"/>
      <c r="E1266" s="414"/>
      <c r="F1266" s="414"/>
      <c r="G1266" s="414"/>
      <c r="H1266" s="414"/>
      <c r="I1266" s="414"/>
      <c r="J1266" s="414"/>
      <c r="K1266" s="414"/>
      <c r="L1266" s="414"/>
      <c r="M1266" s="414"/>
      <c r="N1266" s="414"/>
      <c r="O1266" s="414"/>
      <c r="P1266" s="414"/>
    </row>
    <row r="1267" spans="2:16" x14ac:dyDescent="0.3">
      <c r="B1267" s="414"/>
      <c r="C1267" s="414"/>
      <c r="D1267" s="414"/>
      <c r="E1267" s="414"/>
      <c r="F1267" s="414"/>
      <c r="G1267" s="414"/>
      <c r="H1267" s="414"/>
      <c r="I1267" s="414"/>
      <c r="J1267" s="414"/>
      <c r="K1267" s="414"/>
      <c r="L1267" s="414"/>
      <c r="M1267" s="414"/>
      <c r="N1267" s="414"/>
      <c r="O1267" s="414"/>
      <c r="P1267" s="414"/>
    </row>
    <row r="1268" spans="2:16" x14ac:dyDescent="0.3">
      <c r="B1268" s="414"/>
      <c r="C1268" s="414"/>
      <c r="D1268" s="414"/>
      <c r="E1268" s="414"/>
      <c r="F1268" s="414"/>
      <c r="G1268" s="414"/>
      <c r="H1268" s="414"/>
      <c r="I1268" s="414"/>
      <c r="J1268" s="414"/>
      <c r="K1268" s="414"/>
      <c r="L1268" s="414"/>
      <c r="M1268" s="414"/>
      <c r="N1268" s="414"/>
      <c r="O1268" s="414"/>
      <c r="P1268" s="414"/>
    </row>
    <row r="1269" spans="2:16" x14ac:dyDescent="0.3">
      <c r="B1269" s="414"/>
      <c r="C1269" s="414"/>
      <c r="D1269" s="414"/>
      <c r="E1269" s="414"/>
      <c r="F1269" s="414"/>
      <c r="G1269" s="414"/>
      <c r="H1269" s="414"/>
      <c r="I1269" s="414"/>
      <c r="J1269" s="414"/>
      <c r="K1269" s="414"/>
      <c r="L1269" s="414"/>
      <c r="M1269" s="414"/>
      <c r="N1269" s="414"/>
      <c r="O1269" s="414"/>
      <c r="P1269" s="414"/>
    </row>
    <row r="1270" spans="2:16" x14ac:dyDescent="0.3">
      <c r="B1270" s="414"/>
      <c r="C1270" s="414"/>
      <c r="D1270" s="414"/>
      <c r="E1270" s="414"/>
      <c r="F1270" s="414"/>
      <c r="G1270" s="414"/>
      <c r="H1270" s="414"/>
      <c r="I1270" s="414"/>
      <c r="J1270" s="414"/>
      <c r="K1270" s="414"/>
      <c r="L1270" s="414"/>
      <c r="M1270" s="414"/>
      <c r="N1270" s="414"/>
      <c r="O1270" s="414"/>
      <c r="P1270" s="414"/>
    </row>
    <row r="1271" spans="2:16" x14ac:dyDescent="0.3">
      <c r="B1271" s="414"/>
      <c r="C1271" s="414"/>
      <c r="D1271" s="414"/>
      <c r="E1271" s="414"/>
      <c r="F1271" s="414"/>
      <c r="G1271" s="414"/>
      <c r="H1271" s="414"/>
      <c r="I1271" s="414"/>
      <c r="J1271" s="414"/>
      <c r="K1271" s="414"/>
      <c r="L1271" s="414"/>
      <c r="M1271" s="414"/>
      <c r="N1271" s="414"/>
      <c r="O1271" s="414"/>
      <c r="P1271" s="414"/>
    </row>
    <row r="1272" spans="2:16" x14ac:dyDescent="0.3">
      <c r="B1272" s="414"/>
      <c r="C1272" s="414"/>
      <c r="D1272" s="414"/>
      <c r="E1272" s="414"/>
      <c r="F1272" s="414"/>
      <c r="G1272" s="414"/>
      <c r="H1272" s="414"/>
      <c r="I1272" s="414"/>
      <c r="J1272" s="414"/>
      <c r="K1272" s="414"/>
      <c r="L1272" s="414"/>
      <c r="M1272" s="414"/>
      <c r="N1272" s="414"/>
      <c r="O1272" s="414"/>
      <c r="P1272" s="414"/>
    </row>
    <row r="1273" spans="2:16" x14ac:dyDescent="0.3">
      <c r="B1273" s="414"/>
      <c r="C1273" s="414"/>
      <c r="D1273" s="414"/>
      <c r="E1273" s="414"/>
      <c r="F1273" s="414"/>
      <c r="G1273" s="414"/>
      <c r="H1273" s="414"/>
      <c r="I1273" s="414"/>
      <c r="J1273" s="414"/>
      <c r="K1273" s="414"/>
      <c r="L1273" s="414"/>
      <c r="M1273" s="414"/>
      <c r="N1273" s="414"/>
      <c r="O1273" s="414"/>
      <c r="P1273" s="414"/>
    </row>
    <row r="1274" spans="2:16" x14ac:dyDescent="0.3">
      <c r="B1274" s="414"/>
      <c r="C1274" s="414"/>
      <c r="D1274" s="414"/>
      <c r="E1274" s="414"/>
      <c r="F1274" s="414"/>
      <c r="G1274" s="414"/>
      <c r="H1274" s="414"/>
      <c r="I1274" s="414"/>
      <c r="J1274" s="414"/>
      <c r="K1274" s="414"/>
      <c r="L1274" s="414"/>
      <c r="M1274" s="414"/>
      <c r="N1274" s="414"/>
      <c r="O1274" s="414"/>
      <c r="P1274" s="414"/>
    </row>
    <row r="1275" spans="2:16" x14ac:dyDescent="0.3">
      <c r="B1275" s="414"/>
      <c r="C1275" s="414"/>
      <c r="D1275" s="414"/>
      <c r="E1275" s="414"/>
      <c r="F1275" s="414"/>
      <c r="G1275" s="414"/>
      <c r="H1275" s="414"/>
      <c r="I1275" s="414"/>
      <c r="J1275" s="414"/>
      <c r="K1275" s="414"/>
      <c r="L1275" s="414"/>
      <c r="M1275" s="414"/>
      <c r="N1275" s="414"/>
      <c r="O1275" s="414"/>
      <c r="P1275" s="414"/>
    </row>
    <row r="1276" spans="2:16" x14ac:dyDescent="0.3">
      <c r="B1276" s="414"/>
      <c r="C1276" s="414"/>
      <c r="D1276" s="414"/>
      <c r="E1276" s="414"/>
      <c r="F1276" s="414"/>
      <c r="G1276" s="414"/>
      <c r="H1276" s="414"/>
      <c r="I1276" s="414"/>
      <c r="J1276" s="414"/>
      <c r="K1276" s="414"/>
      <c r="L1276" s="414"/>
      <c r="M1276" s="414"/>
      <c r="N1276" s="414"/>
      <c r="O1276" s="414"/>
      <c r="P1276" s="414"/>
    </row>
    <row r="1277" spans="2:16" x14ac:dyDescent="0.3">
      <c r="B1277" s="414"/>
      <c r="C1277" s="414"/>
      <c r="D1277" s="414"/>
      <c r="E1277" s="414"/>
      <c r="F1277" s="414"/>
      <c r="G1277" s="414"/>
      <c r="H1277" s="414"/>
      <c r="I1277" s="414"/>
      <c r="J1277" s="414"/>
      <c r="K1277" s="414"/>
      <c r="L1277" s="414"/>
      <c r="M1277" s="414"/>
      <c r="N1277" s="414"/>
      <c r="O1277" s="414"/>
      <c r="P1277" s="414"/>
    </row>
    <row r="1278" spans="2:16" x14ac:dyDescent="0.3">
      <c r="B1278" s="414"/>
      <c r="C1278" s="414"/>
      <c r="D1278" s="414"/>
      <c r="E1278" s="414"/>
      <c r="F1278" s="414"/>
      <c r="G1278" s="414"/>
      <c r="H1278" s="414"/>
      <c r="I1278" s="414"/>
      <c r="J1278" s="414"/>
      <c r="K1278" s="414"/>
      <c r="L1278" s="414"/>
      <c r="M1278" s="414"/>
      <c r="N1278" s="414"/>
      <c r="O1278" s="414"/>
      <c r="P1278" s="414"/>
    </row>
    <row r="1279" spans="2:16" x14ac:dyDescent="0.3">
      <c r="B1279" s="414"/>
      <c r="C1279" s="414"/>
      <c r="D1279" s="414"/>
      <c r="E1279" s="414"/>
      <c r="F1279" s="414"/>
      <c r="G1279" s="414"/>
      <c r="H1279" s="414"/>
      <c r="I1279" s="414"/>
      <c r="J1279" s="414"/>
      <c r="K1279" s="414"/>
      <c r="L1279" s="414"/>
      <c r="M1279" s="414"/>
      <c r="N1279" s="414"/>
      <c r="O1279" s="414"/>
      <c r="P1279" s="414"/>
    </row>
    <row r="1280" spans="2:16" x14ac:dyDescent="0.3">
      <c r="B1280" s="414"/>
      <c r="C1280" s="414"/>
      <c r="D1280" s="414"/>
      <c r="E1280" s="414"/>
      <c r="F1280" s="414"/>
      <c r="G1280" s="414"/>
      <c r="H1280" s="414"/>
      <c r="I1280" s="414"/>
      <c r="J1280" s="414"/>
      <c r="K1280" s="414"/>
      <c r="L1280" s="414"/>
      <c r="M1280" s="414"/>
      <c r="N1280" s="414"/>
      <c r="O1280" s="414"/>
      <c r="P1280" s="414"/>
    </row>
    <row r="1281" spans="2:16" x14ac:dyDescent="0.3">
      <c r="B1281" s="414"/>
      <c r="C1281" s="414"/>
      <c r="D1281" s="414"/>
      <c r="E1281" s="414"/>
      <c r="F1281" s="414"/>
      <c r="G1281" s="414"/>
      <c r="H1281" s="414"/>
      <c r="I1281" s="414"/>
      <c r="J1281" s="414"/>
      <c r="K1281" s="414"/>
      <c r="L1281" s="414"/>
      <c r="M1281" s="414"/>
      <c r="N1281" s="414"/>
      <c r="O1281" s="414"/>
      <c r="P1281" s="414"/>
    </row>
    <row r="1282" spans="2:16" x14ac:dyDescent="0.3">
      <c r="B1282" s="414"/>
      <c r="C1282" s="414"/>
      <c r="D1282" s="414"/>
      <c r="E1282" s="414"/>
      <c r="F1282" s="414"/>
      <c r="G1282" s="414"/>
      <c r="H1282" s="414"/>
      <c r="I1282" s="414"/>
      <c r="J1282" s="414"/>
      <c r="K1282" s="414"/>
      <c r="L1282" s="414"/>
      <c r="M1282" s="414"/>
      <c r="N1282" s="414"/>
      <c r="O1282" s="414"/>
      <c r="P1282" s="414"/>
    </row>
    <row r="1283" spans="2:16" x14ac:dyDescent="0.3">
      <c r="B1283" s="414"/>
      <c r="C1283" s="414"/>
      <c r="D1283" s="414"/>
      <c r="E1283" s="414"/>
      <c r="F1283" s="414"/>
      <c r="G1283" s="414"/>
      <c r="H1283" s="414"/>
      <c r="I1283" s="414"/>
      <c r="J1283" s="414"/>
      <c r="K1283" s="414"/>
      <c r="L1283" s="414"/>
      <c r="M1283" s="414"/>
      <c r="N1283" s="414"/>
      <c r="O1283" s="414"/>
      <c r="P1283" s="414"/>
    </row>
    <row r="1284" spans="2:16" x14ac:dyDescent="0.3">
      <c r="B1284" s="414"/>
      <c r="C1284" s="414"/>
      <c r="D1284" s="414"/>
      <c r="E1284" s="414"/>
      <c r="F1284" s="414"/>
      <c r="G1284" s="414"/>
      <c r="H1284" s="414"/>
      <c r="I1284" s="414"/>
      <c r="J1284" s="414"/>
      <c r="K1284" s="414"/>
      <c r="L1284" s="414"/>
      <c r="M1284" s="414"/>
      <c r="N1284" s="414"/>
      <c r="O1284" s="414"/>
      <c r="P1284" s="414"/>
    </row>
    <row r="1285" spans="2:16" x14ac:dyDescent="0.3">
      <c r="B1285" s="414"/>
      <c r="C1285" s="414"/>
      <c r="D1285" s="414"/>
      <c r="E1285" s="414"/>
      <c r="F1285" s="414"/>
      <c r="G1285" s="414"/>
      <c r="H1285" s="414"/>
      <c r="I1285" s="414"/>
      <c r="J1285" s="414"/>
      <c r="K1285" s="414"/>
      <c r="L1285" s="414"/>
      <c r="M1285" s="414"/>
      <c r="N1285" s="414"/>
      <c r="O1285" s="414"/>
      <c r="P1285" s="414"/>
    </row>
    <row r="1286" spans="2:16" x14ac:dyDescent="0.3">
      <c r="B1286" s="414"/>
      <c r="C1286" s="414"/>
      <c r="D1286" s="414"/>
      <c r="E1286" s="414"/>
      <c r="F1286" s="414"/>
      <c r="G1286" s="414"/>
      <c r="H1286" s="414"/>
      <c r="I1286" s="414"/>
      <c r="J1286" s="414"/>
      <c r="K1286" s="414"/>
      <c r="L1286" s="414"/>
      <c r="M1286" s="414"/>
      <c r="N1286" s="414"/>
      <c r="O1286" s="414"/>
      <c r="P1286" s="414"/>
    </row>
    <row r="1287" spans="2:16" x14ac:dyDescent="0.3">
      <c r="B1287" s="414"/>
      <c r="C1287" s="414"/>
      <c r="D1287" s="414"/>
      <c r="E1287" s="414"/>
      <c r="F1287" s="414"/>
      <c r="G1287" s="414"/>
      <c r="H1287" s="414"/>
      <c r="I1287" s="414"/>
      <c r="J1287" s="414"/>
      <c r="K1287" s="414"/>
      <c r="L1287" s="414"/>
      <c r="M1287" s="414"/>
      <c r="N1287" s="414"/>
      <c r="O1287" s="414"/>
      <c r="P1287" s="414"/>
    </row>
    <row r="1288" spans="2:16" x14ac:dyDescent="0.3">
      <c r="B1288" s="414"/>
      <c r="C1288" s="414"/>
      <c r="D1288" s="414"/>
      <c r="E1288" s="414"/>
      <c r="F1288" s="414"/>
      <c r="G1288" s="414"/>
      <c r="H1288" s="414"/>
      <c r="I1288" s="414"/>
      <c r="J1288" s="414"/>
      <c r="K1288" s="414"/>
      <c r="L1288" s="414"/>
      <c r="M1288" s="414"/>
      <c r="N1288" s="414"/>
      <c r="O1288" s="414"/>
      <c r="P1288" s="414"/>
    </row>
    <row r="1289" spans="2:16" x14ac:dyDescent="0.3">
      <c r="B1289" s="414"/>
      <c r="C1289" s="414"/>
      <c r="D1289" s="414"/>
      <c r="E1289" s="414"/>
      <c r="F1289" s="414"/>
      <c r="G1289" s="414"/>
      <c r="H1289" s="414"/>
      <c r="I1289" s="414"/>
      <c r="J1289" s="414"/>
      <c r="K1289" s="414"/>
      <c r="L1289" s="414"/>
      <c r="M1289" s="414"/>
      <c r="N1289" s="414"/>
      <c r="O1289" s="414"/>
      <c r="P1289" s="414"/>
    </row>
    <row r="1290" spans="2:16" x14ac:dyDescent="0.3">
      <c r="B1290" s="414"/>
      <c r="C1290" s="414"/>
      <c r="D1290" s="414"/>
      <c r="E1290" s="414"/>
      <c r="F1290" s="414"/>
      <c r="G1290" s="414"/>
      <c r="H1290" s="414"/>
      <c r="I1290" s="414"/>
      <c r="J1290" s="414"/>
      <c r="K1290" s="414"/>
      <c r="L1290" s="414"/>
      <c r="M1290" s="414"/>
      <c r="N1290" s="414"/>
      <c r="O1290" s="414"/>
      <c r="P1290" s="414"/>
    </row>
    <row r="1291" spans="2:16" x14ac:dyDescent="0.3">
      <c r="B1291" s="414"/>
      <c r="C1291" s="414"/>
      <c r="D1291" s="414"/>
      <c r="E1291" s="414"/>
      <c r="F1291" s="414"/>
      <c r="G1291" s="414"/>
      <c r="H1291" s="414"/>
      <c r="I1291" s="414"/>
      <c r="J1291" s="414"/>
      <c r="K1291" s="414"/>
      <c r="L1291" s="414"/>
      <c r="M1291" s="414"/>
      <c r="N1291" s="414"/>
      <c r="O1291" s="414"/>
      <c r="P1291" s="414"/>
    </row>
    <row r="1292" spans="2:16" x14ac:dyDescent="0.3">
      <c r="B1292" s="414"/>
      <c r="C1292" s="414"/>
      <c r="D1292" s="414"/>
      <c r="E1292" s="414"/>
      <c r="F1292" s="414"/>
      <c r="G1292" s="414"/>
      <c r="H1292" s="414"/>
      <c r="I1292" s="414"/>
      <c r="J1292" s="414"/>
      <c r="K1292" s="414"/>
      <c r="L1292" s="414"/>
      <c r="M1292" s="414"/>
      <c r="N1292" s="414"/>
      <c r="O1292" s="414"/>
      <c r="P1292" s="414"/>
    </row>
    <row r="1293" spans="2:16" x14ac:dyDescent="0.3">
      <c r="B1293" s="414"/>
      <c r="C1293" s="414"/>
      <c r="D1293" s="414"/>
      <c r="E1293" s="414"/>
      <c r="F1293" s="414"/>
      <c r="G1293" s="414"/>
      <c r="H1293" s="414"/>
      <c r="I1293" s="414"/>
      <c r="J1293" s="414"/>
      <c r="K1293" s="414"/>
      <c r="L1293" s="414"/>
      <c r="M1293" s="414"/>
      <c r="N1293" s="414"/>
      <c r="O1293" s="414"/>
      <c r="P1293" s="414"/>
    </row>
    <row r="1294" spans="2:16" x14ac:dyDescent="0.3">
      <c r="B1294" s="414"/>
      <c r="C1294" s="414"/>
      <c r="D1294" s="414"/>
      <c r="E1294" s="414"/>
      <c r="F1294" s="414"/>
      <c r="G1294" s="414"/>
      <c r="H1294" s="414"/>
      <c r="I1294" s="414"/>
      <c r="J1294" s="414"/>
      <c r="K1294" s="414"/>
      <c r="L1294" s="414"/>
      <c r="M1294" s="414"/>
      <c r="N1294" s="414"/>
      <c r="O1294" s="414"/>
      <c r="P1294" s="414"/>
    </row>
    <row r="1295" spans="2:16" x14ac:dyDescent="0.3">
      <c r="B1295" s="414"/>
      <c r="C1295" s="414"/>
      <c r="D1295" s="414"/>
      <c r="E1295" s="414"/>
      <c r="F1295" s="414"/>
      <c r="G1295" s="414"/>
      <c r="H1295" s="414"/>
      <c r="I1295" s="414"/>
      <c r="J1295" s="414"/>
      <c r="K1295" s="414"/>
      <c r="L1295" s="414"/>
      <c r="M1295" s="414"/>
      <c r="N1295" s="414"/>
      <c r="O1295" s="414"/>
      <c r="P1295" s="414"/>
    </row>
    <row r="1296" spans="2:16" x14ac:dyDescent="0.3">
      <c r="B1296" s="414"/>
      <c r="C1296" s="414"/>
      <c r="D1296" s="414"/>
      <c r="E1296" s="414"/>
      <c r="F1296" s="414"/>
      <c r="G1296" s="414"/>
      <c r="H1296" s="414"/>
      <c r="I1296" s="414"/>
      <c r="J1296" s="414"/>
      <c r="K1296" s="414"/>
      <c r="L1296" s="414"/>
      <c r="M1296" s="414"/>
      <c r="N1296" s="414"/>
      <c r="O1296" s="414"/>
      <c r="P1296" s="414"/>
    </row>
    <row r="1297" spans="2:16" x14ac:dyDescent="0.3">
      <c r="B1297" s="414"/>
      <c r="C1297" s="414"/>
      <c r="D1297" s="414"/>
      <c r="E1297" s="414"/>
      <c r="F1297" s="414"/>
      <c r="G1297" s="414"/>
      <c r="H1297" s="414"/>
      <c r="I1297" s="414"/>
      <c r="J1297" s="414"/>
      <c r="K1297" s="414"/>
      <c r="L1297" s="414"/>
      <c r="M1297" s="414"/>
      <c r="N1297" s="414"/>
      <c r="O1297" s="414"/>
      <c r="P1297" s="414"/>
    </row>
    <row r="1298" spans="2:16" x14ac:dyDescent="0.3">
      <c r="B1298" s="414"/>
      <c r="C1298" s="414"/>
      <c r="D1298" s="414"/>
      <c r="E1298" s="414"/>
      <c r="F1298" s="414"/>
      <c r="G1298" s="414"/>
      <c r="H1298" s="414"/>
      <c r="I1298" s="414"/>
      <c r="J1298" s="414"/>
      <c r="K1298" s="414"/>
      <c r="L1298" s="414"/>
      <c r="M1298" s="414"/>
      <c r="N1298" s="414"/>
      <c r="O1298" s="414"/>
      <c r="P1298" s="414"/>
    </row>
    <row r="1299" spans="2:16" x14ac:dyDescent="0.3">
      <c r="B1299" s="414"/>
      <c r="C1299" s="414"/>
      <c r="D1299" s="414"/>
      <c r="E1299" s="414"/>
      <c r="F1299" s="414"/>
      <c r="G1299" s="414"/>
      <c r="H1299" s="414"/>
      <c r="I1299" s="414"/>
      <c r="J1299" s="414"/>
      <c r="K1299" s="414"/>
      <c r="L1299" s="414"/>
      <c r="M1299" s="414"/>
      <c r="N1299" s="414"/>
      <c r="O1299" s="414"/>
      <c r="P1299" s="414"/>
    </row>
    <row r="1300" spans="2:16" x14ac:dyDescent="0.3">
      <c r="B1300" s="414"/>
      <c r="C1300" s="414"/>
      <c r="D1300" s="414"/>
      <c r="E1300" s="414"/>
      <c r="F1300" s="414"/>
      <c r="G1300" s="414"/>
      <c r="H1300" s="414"/>
      <c r="I1300" s="414"/>
      <c r="J1300" s="414"/>
      <c r="K1300" s="414"/>
      <c r="L1300" s="414"/>
      <c r="M1300" s="414"/>
      <c r="N1300" s="414"/>
      <c r="O1300" s="414"/>
      <c r="P1300" s="414"/>
    </row>
    <row r="1301" spans="2:16" x14ac:dyDescent="0.3">
      <c r="B1301" s="414"/>
      <c r="C1301" s="414"/>
      <c r="D1301" s="414"/>
      <c r="E1301" s="414"/>
      <c r="F1301" s="414"/>
      <c r="G1301" s="414"/>
      <c r="H1301" s="414"/>
      <c r="I1301" s="414"/>
      <c r="J1301" s="414"/>
      <c r="K1301" s="414"/>
      <c r="L1301" s="414"/>
      <c r="M1301" s="414"/>
      <c r="N1301" s="414"/>
      <c r="O1301" s="414"/>
      <c r="P1301" s="414"/>
    </row>
    <row r="1302" spans="2:16" x14ac:dyDescent="0.3">
      <c r="B1302" s="414"/>
      <c r="C1302" s="414"/>
      <c r="D1302" s="414"/>
      <c r="E1302" s="414"/>
      <c r="F1302" s="414"/>
      <c r="G1302" s="414"/>
      <c r="H1302" s="414"/>
      <c r="I1302" s="414"/>
      <c r="J1302" s="414"/>
      <c r="K1302" s="414"/>
      <c r="L1302" s="414"/>
      <c r="M1302" s="414"/>
      <c r="N1302" s="414"/>
      <c r="O1302" s="414"/>
      <c r="P1302" s="414"/>
    </row>
    <row r="1303" spans="2:16" x14ac:dyDescent="0.3">
      <c r="B1303" s="414"/>
      <c r="C1303" s="414"/>
      <c r="D1303" s="414"/>
      <c r="E1303" s="414"/>
      <c r="F1303" s="414"/>
      <c r="G1303" s="414"/>
      <c r="H1303" s="414"/>
      <c r="I1303" s="414"/>
      <c r="J1303" s="414"/>
      <c r="K1303" s="414"/>
      <c r="L1303" s="414"/>
      <c r="M1303" s="414"/>
      <c r="N1303" s="414"/>
      <c r="O1303" s="414"/>
      <c r="P1303" s="414"/>
    </row>
    <row r="1304" spans="2:16" x14ac:dyDescent="0.3">
      <c r="B1304" s="414"/>
      <c r="C1304" s="414"/>
      <c r="D1304" s="414"/>
      <c r="E1304" s="414"/>
      <c r="F1304" s="414"/>
      <c r="G1304" s="414"/>
      <c r="H1304" s="414"/>
      <c r="I1304" s="414"/>
      <c r="J1304" s="414"/>
      <c r="K1304" s="414"/>
      <c r="L1304" s="414"/>
      <c r="M1304" s="414"/>
      <c r="N1304" s="414"/>
      <c r="O1304" s="414"/>
      <c r="P1304" s="414"/>
    </row>
    <row r="1305" spans="2:16" x14ac:dyDescent="0.3">
      <c r="B1305" s="414"/>
      <c r="C1305" s="414"/>
      <c r="D1305" s="414"/>
      <c r="E1305" s="414"/>
      <c r="F1305" s="414"/>
      <c r="G1305" s="414"/>
      <c r="H1305" s="414"/>
      <c r="I1305" s="414"/>
      <c r="J1305" s="414"/>
      <c r="K1305" s="414"/>
      <c r="L1305" s="414"/>
      <c r="M1305" s="414"/>
      <c r="N1305" s="414"/>
      <c r="O1305" s="414"/>
      <c r="P1305" s="414"/>
    </row>
    <row r="1306" spans="2:16" x14ac:dyDescent="0.3">
      <c r="B1306" s="414"/>
      <c r="C1306" s="414"/>
      <c r="D1306" s="414"/>
      <c r="E1306" s="414"/>
      <c r="F1306" s="414"/>
      <c r="G1306" s="414"/>
      <c r="H1306" s="414"/>
      <c r="I1306" s="414"/>
      <c r="J1306" s="414"/>
      <c r="K1306" s="414"/>
      <c r="L1306" s="414"/>
      <c r="M1306" s="414"/>
      <c r="N1306" s="414"/>
      <c r="O1306" s="414"/>
      <c r="P1306" s="414"/>
    </row>
    <row r="1307" spans="2:16" x14ac:dyDescent="0.3">
      <c r="B1307" s="414"/>
      <c r="C1307" s="414"/>
      <c r="D1307" s="414"/>
      <c r="E1307" s="414"/>
      <c r="F1307" s="414"/>
      <c r="G1307" s="414"/>
      <c r="H1307" s="414"/>
      <c r="I1307" s="414"/>
      <c r="J1307" s="414"/>
      <c r="K1307" s="414"/>
      <c r="L1307" s="414"/>
      <c r="M1307" s="414"/>
      <c r="N1307" s="414"/>
      <c r="O1307" s="414"/>
      <c r="P1307" s="414"/>
    </row>
    <row r="1308" spans="2:16" x14ac:dyDescent="0.3">
      <c r="B1308" s="414"/>
      <c r="C1308" s="414"/>
      <c r="D1308" s="414"/>
      <c r="E1308" s="414"/>
      <c r="F1308" s="414"/>
      <c r="G1308" s="414"/>
      <c r="H1308" s="414"/>
      <c r="I1308" s="414"/>
      <c r="J1308" s="414"/>
      <c r="K1308" s="414"/>
      <c r="L1308" s="414"/>
      <c r="M1308" s="414"/>
      <c r="N1308" s="414"/>
      <c r="O1308" s="414"/>
      <c r="P1308" s="414"/>
    </row>
    <row r="1309" spans="2:16" x14ac:dyDescent="0.3">
      <c r="B1309" s="414"/>
      <c r="C1309" s="414"/>
      <c r="D1309" s="414"/>
      <c r="E1309" s="414"/>
      <c r="F1309" s="414"/>
      <c r="G1309" s="414"/>
      <c r="H1309" s="414"/>
      <c r="I1309" s="414"/>
      <c r="J1309" s="414"/>
      <c r="K1309" s="414"/>
      <c r="L1309" s="414"/>
      <c r="M1309" s="414"/>
      <c r="N1309" s="414"/>
      <c r="O1309" s="414"/>
      <c r="P1309" s="414"/>
    </row>
    <row r="1310" spans="2:16" x14ac:dyDescent="0.3">
      <c r="B1310" s="414"/>
      <c r="C1310" s="414"/>
      <c r="D1310" s="414"/>
      <c r="E1310" s="414"/>
      <c r="F1310" s="414"/>
      <c r="G1310" s="414"/>
      <c r="H1310" s="414"/>
      <c r="I1310" s="414"/>
      <c r="J1310" s="414"/>
      <c r="K1310" s="414"/>
      <c r="L1310" s="414"/>
      <c r="M1310" s="414"/>
      <c r="N1310" s="414"/>
      <c r="O1310" s="414"/>
      <c r="P1310" s="414"/>
    </row>
    <row r="1311" spans="2:16" x14ac:dyDescent="0.3">
      <c r="B1311" s="414"/>
      <c r="C1311" s="414"/>
      <c r="D1311" s="414"/>
      <c r="E1311" s="414"/>
      <c r="F1311" s="414"/>
      <c r="G1311" s="414"/>
      <c r="H1311" s="414"/>
      <c r="I1311" s="414"/>
      <c r="J1311" s="414"/>
      <c r="K1311" s="414"/>
      <c r="L1311" s="414"/>
      <c r="M1311" s="414"/>
      <c r="N1311" s="414"/>
      <c r="O1311" s="414"/>
      <c r="P1311" s="414"/>
    </row>
    <row r="1312" spans="2:16" x14ac:dyDescent="0.3">
      <c r="B1312" s="414"/>
      <c r="C1312" s="414"/>
      <c r="D1312" s="414"/>
      <c r="E1312" s="414"/>
      <c r="F1312" s="414"/>
      <c r="G1312" s="414"/>
      <c r="H1312" s="414"/>
      <c r="I1312" s="414"/>
      <c r="J1312" s="414"/>
      <c r="K1312" s="414"/>
      <c r="L1312" s="414"/>
      <c r="M1312" s="414"/>
      <c r="N1312" s="414"/>
      <c r="O1312" s="414"/>
      <c r="P1312" s="414"/>
    </row>
    <row r="1313" spans="2:16" x14ac:dyDescent="0.3">
      <c r="B1313" s="414"/>
      <c r="C1313" s="414"/>
      <c r="D1313" s="414"/>
      <c r="E1313" s="414"/>
      <c r="F1313" s="414"/>
      <c r="G1313" s="414"/>
      <c r="H1313" s="414"/>
      <c r="I1313" s="414"/>
      <c r="J1313" s="414"/>
      <c r="K1313" s="414"/>
      <c r="L1313" s="414"/>
      <c r="M1313" s="414"/>
      <c r="N1313" s="414"/>
      <c r="O1313" s="414"/>
      <c r="P1313" s="414"/>
    </row>
    <row r="1314" spans="2:16" x14ac:dyDescent="0.3">
      <c r="B1314" s="414"/>
      <c r="C1314" s="414"/>
      <c r="D1314" s="414"/>
      <c r="E1314" s="414"/>
      <c r="F1314" s="414"/>
      <c r="G1314" s="414"/>
      <c r="H1314" s="414"/>
      <c r="I1314" s="414"/>
      <c r="J1314" s="414"/>
      <c r="K1314" s="414"/>
      <c r="L1314" s="414"/>
      <c r="M1314" s="414"/>
      <c r="N1314" s="414"/>
      <c r="O1314" s="414"/>
      <c r="P1314" s="414"/>
    </row>
    <row r="1315" spans="2:16" x14ac:dyDescent="0.3">
      <c r="B1315" s="414"/>
      <c r="C1315" s="414"/>
      <c r="D1315" s="414"/>
      <c r="E1315" s="414"/>
      <c r="F1315" s="414"/>
      <c r="G1315" s="414"/>
      <c r="H1315" s="414"/>
      <c r="I1315" s="414"/>
      <c r="J1315" s="414"/>
      <c r="K1315" s="414"/>
      <c r="L1315" s="414"/>
      <c r="M1315" s="414"/>
      <c r="N1315" s="414"/>
      <c r="O1315" s="414"/>
      <c r="P1315" s="414"/>
    </row>
    <row r="1316" spans="2:16" x14ac:dyDescent="0.3">
      <c r="B1316" s="414"/>
      <c r="C1316" s="414"/>
      <c r="D1316" s="414"/>
      <c r="E1316" s="414"/>
      <c r="F1316" s="414"/>
      <c r="G1316" s="414"/>
      <c r="H1316" s="414"/>
      <c r="I1316" s="414"/>
      <c r="J1316" s="414"/>
      <c r="K1316" s="414"/>
      <c r="L1316" s="414"/>
      <c r="M1316" s="414"/>
      <c r="N1316" s="414"/>
      <c r="O1316" s="414"/>
      <c r="P1316" s="414"/>
    </row>
    <row r="1317" spans="2:16" x14ac:dyDescent="0.3">
      <c r="B1317" s="414"/>
      <c r="C1317" s="414"/>
      <c r="D1317" s="414"/>
      <c r="E1317" s="414"/>
      <c r="F1317" s="414"/>
      <c r="G1317" s="414"/>
      <c r="H1317" s="414"/>
      <c r="I1317" s="414"/>
      <c r="J1317" s="414"/>
      <c r="K1317" s="414"/>
      <c r="L1317" s="414"/>
      <c r="M1317" s="414"/>
      <c r="N1317" s="414"/>
      <c r="O1317" s="414"/>
      <c r="P1317" s="414"/>
    </row>
    <row r="1318" spans="2:16" x14ac:dyDescent="0.3">
      <c r="B1318" s="414"/>
      <c r="C1318" s="414"/>
      <c r="D1318" s="414"/>
      <c r="E1318" s="414"/>
      <c r="F1318" s="414"/>
      <c r="G1318" s="414"/>
      <c r="H1318" s="414"/>
      <c r="I1318" s="414"/>
      <c r="J1318" s="414"/>
      <c r="K1318" s="414"/>
      <c r="L1318" s="414"/>
      <c r="M1318" s="414"/>
      <c r="N1318" s="414"/>
      <c r="O1318" s="414"/>
      <c r="P1318" s="414"/>
    </row>
    <row r="1319" spans="2:16" x14ac:dyDescent="0.3">
      <c r="B1319" s="414"/>
      <c r="C1319" s="414"/>
      <c r="D1319" s="414"/>
      <c r="E1319" s="414"/>
      <c r="F1319" s="414"/>
      <c r="G1319" s="414"/>
      <c r="H1319" s="414"/>
      <c r="I1319" s="414"/>
      <c r="J1319" s="414"/>
      <c r="K1319" s="414"/>
      <c r="L1319" s="414"/>
      <c r="M1319" s="414"/>
      <c r="N1319" s="414"/>
      <c r="O1319" s="414"/>
      <c r="P1319" s="414"/>
    </row>
    <row r="1320" spans="2:16" x14ac:dyDescent="0.3">
      <c r="B1320" s="414"/>
      <c r="C1320" s="414"/>
      <c r="D1320" s="414"/>
      <c r="E1320" s="414"/>
      <c r="F1320" s="414"/>
      <c r="G1320" s="414"/>
      <c r="H1320" s="414"/>
      <c r="I1320" s="414"/>
      <c r="J1320" s="414"/>
      <c r="K1320" s="414"/>
      <c r="L1320" s="414"/>
      <c r="M1320" s="414"/>
      <c r="N1320" s="414"/>
      <c r="O1320" s="414"/>
      <c r="P1320" s="414"/>
    </row>
    <row r="1321" spans="2:16" x14ac:dyDescent="0.3">
      <c r="B1321" s="414"/>
      <c r="C1321" s="414"/>
      <c r="D1321" s="414"/>
      <c r="E1321" s="414"/>
      <c r="F1321" s="414"/>
      <c r="G1321" s="414"/>
      <c r="H1321" s="414"/>
      <c r="I1321" s="414"/>
      <c r="J1321" s="414"/>
      <c r="K1321" s="414"/>
      <c r="L1321" s="414"/>
      <c r="M1321" s="414"/>
      <c r="N1321" s="414"/>
      <c r="O1321" s="414"/>
      <c r="P1321" s="414"/>
    </row>
    <row r="1322" spans="2:16" x14ac:dyDescent="0.3">
      <c r="B1322" s="414"/>
      <c r="C1322" s="414"/>
      <c r="D1322" s="414"/>
      <c r="E1322" s="414"/>
      <c r="F1322" s="414"/>
      <c r="G1322" s="414"/>
      <c r="H1322" s="414"/>
      <c r="I1322" s="414"/>
      <c r="J1322" s="414"/>
      <c r="K1322" s="414"/>
      <c r="L1322" s="414"/>
      <c r="M1322" s="414"/>
      <c r="N1322" s="414"/>
      <c r="O1322" s="414"/>
      <c r="P1322" s="414"/>
    </row>
    <row r="1323" spans="2:16" x14ac:dyDescent="0.3">
      <c r="B1323" s="414"/>
      <c r="C1323" s="414"/>
      <c r="D1323" s="414"/>
      <c r="E1323" s="414"/>
      <c r="F1323" s="414"/>
      <c r="G1323" s="414"/>
      <c r="H1323" s="414"/>
      <c r="I1323" s="414"/>
      <c r="J1323" s="414"/>
      <c r="K1323" s="414"/>
      <c r="L1323" s="414"/>
      <c r="M1323" s="414"/>
      <c r="N1323" s="414"/>
      <c r="O1323" s="414"/>
      <c r="P1323" s="414"/>
    </row>
    <row r="1324" spans="2:16" x14ac:dyDescent="0.3">
      <c r="B1324" s="414"/>
      <c r="C1324" s="414"/>
      <c r="D1324" s="414"/>
      <c r="E1324" s="414"/>
      <c r="F1324" s="414"/>
      <c r="G1324" s="414"/>
      <c r="H1324" s="414"/>
      <c r="I1324" s="414"/>
      <c r="J1324" s="414"/>
      <c r="K1324" s="414"/>
      <c r="L1324" s="414"/>
      <c r="M1324" s="414"/>
      <c r="N1324" s="414"/>
      <c r="O1324" s="414"/>
      <c r="P1324" s="414"/>
    </row>
    <row r="1325" spans="2:16" x14ac:dyDescent="0.3">
      <c r="B1325" s="414"/>
      <c r="C1325" s="414"/>
      <c r="D1325" s="414"/>
      <c r="E1325" s="414"/>
      <c r="F1325" s="414"/>
      <c r="G1325" s="414"/>
      <c r="H1325" s="414"/>
      <c r="I1325" s="414"/>
      <c r="J1325" s="414"/>
      <c r="K1325" s="414"/>
      <c r="L1325" s="414"/>
      <c r="M1325" s="414"/>
      <c r="N1325" s="414"/>
      <c r="O1325" s="414"/>
      <c r="P1325" s="414"/>
    </row>
    <row r="1326" spans="2:16" x14ac:dyDescent="0.3">
      <c r="B1326" s="414"/>
      <c r="C1326" s="414"/>
      <c r="D1326" s="414"/>
      <c r="E1326" s="414"/>
      <c r="F1326" s="414"/>
      <c r="G1326" s="414"/>
      <c r="H1326" s="414"/>
      <c r="I1326" s="414"/>
      <c r="J1326" s="414"/>
      <c r="K1326" s="414"/>
      <c r="L1326" s="414"/>
      <c r="M1326" s="414"/>
      <c r="N1326" s="414"/>
      <c r="O1326" s="414"/>
      <c r="P1326" s="414"/>
    </row>
    <row r="1327" spans="2:16" x14ac:dyDescent="0.3">
      <c r="B1327" s="414"/>
      <c r="C1327" s="414"/>
      <c r="D1327" s="414"/>
      <c r="E1327" s="414"/>
      <c r="F1327" s="414"/>
      <c r="G1327" s="414"/>
      <c r="H1327" s="414"/>
      <c r="I1327" s="414"/>
      <c r="J1327" s="414"/>
      <c r="K1327" s="414"/>
      <c r="L1327" s="414"/>
      <c r="M1327" s="414"/>
      <c r="N1327" s="414"/>
      <c r="O1327" s="414"/>
      <c r="P1327" s="414"/>
    </row>
    <row r="1328" spans="2:16" x14ac:dyDescent="0.3">
      <c r="B1328" s="414"/>
      <c r="C1328" s="414"/>
      <c r="D1328" s="414"/>
      <c r="E1328" s="414"/>
      <c r="F1328" s="414"/>
      <c r="G1328" s="414"/>
      <c r="H1328" s="414"/>
      <c r="I1328" s="414"/>
      <c r="J1328" s="414"/>
      <c r="K1328" s="414"/>
      <c r="L1328" s="414"/>
      <c r="M1328" s="414"/>
      <c r="N1328" s="414"/>
      <c r="O1328" s="414"/>
      <c r="P1328" s="414"/>
    </row>
    <row r="1329" spans="2:16" x14ac:dyDescent="0.3">
      <c r="B1329" s="414"/>
      <c r="C1329" s="414"/>
      <c r="D1329" s="414"/>
      <c r="E1329" s="414"/>
      <c r="F1329" s="414"/>
      <c r="G1329" s="414"/>
      <c r="H1329" s="414"/>
      <c r="I1329" s="414"/>
      <c r="J1329" s="414"/>
      <c r="K1329" s="414"/>
      <c r="L1329" s="414"/>
      <c r="M1329" s="414"/>
      <c r="N1329" s="414"/>
      <c r="O1329" s="414"/>
      <c r="P1329" s="414"/>
    </row>
    <row r="1330" spans="2:16" x14ac:dyDescent="0.3">
      <c r="B1330" s="414"/>
      <c r="C1330" s="414"/>
      <c r="D1330" s="414"/>
      <c r="E1330" s="414"/>
      <c r="F1330" s="414"/>
      <c r="G1330" s="414"/>
      <c r="H1330" s="414"/>
      <c r="I1330" s="414"/>
      <c r="J1330" s="414"/>
      <c r="K1330" s="414"/>
      <c r="L1330" s="414"/>
      <c r="M1330" s="414"/>
      <c r="N1330" s="414"/>
      <c r="O1330" s="414"/>
      <c r="P1330" s="414"/>
    </row>
    <row r="1331" spans="2:16" x14ac:dyDescent="0.3">
      <c r="B1331" s="414"/>
      <c r="C1331" s="414"/>
      <c r="D1331" s="414"/>
      <c r="E1331" s="414"/>
      <c r="F1331" s="414"/>
      <c r="G1331" s="414"/>
      <c r="H1331" s="414"/>
      <c r="I1331" s="414"/>
      <c r="J1331" s="414"/>
      <c r="K1331" s="414"/>
      <c r="L1331" s="414"/>
      <c r="M1331" s="414"/>
      <c r="N1331" s="414"/>
      <c r="O1331" s="414"/>
      <c r="P1331" s="414"/>
    </row>
    <row r="1332" spans="2:16" x14ac:dyDescent="0.3">
      <c r="B1332" s="414"/>
      <c r="C1332" s="414"/>
      <c r="D1332" s="414"/>
      <c r="E1332" s="414"/>
      <c r="F1332" s="414"/>
      <c r="G1332" s="414"/>
      <c r="H1332" s="414"/>
      <c r="I1332" s="414"/>
      <c r="J1332" s="414"/>
      <c r="K1332" s="414"/>
      <c r="L1332" s="414"/>
      <c r="M1332" s="414"/>
      <c r="N1332" s="414"/>
      <c r="O1332" s="414"/>
      <c r="P1332" s="414"/>
    </row>
    <row r="1333" spans="2:16" x14ac:dyDescent="0.3">
      <c r="B1333" s="414"/>
      <c r="C1333" s="414"/>
      <c r="D1333" s="414"/>
      <c r="E1333" s="414"/>
      <c r="F1333" s="414"/>
      <c r="G1333" s="414"/>
      <c r="H1333" s="414"/>
      <c r="I1333" s="414"/>
      <c r="J1333" s="414"/>
      <c r="K1333" s="414"/>
      <c r="L1333" s="414"/>
      <c r="M1333" s="414"/>
      <c r="N1333" s="414"/>
      <c r="O1333" s="414"/>
      <c r="P1333" s="414"/>
    </row>
    <row r="1334" spans="2:16" x14ac:dyDescent="0.3">
      <c r="B1334" s="414"/>
      <c r="C1334" s="414"/>
      <c r="D1334" s="414"/>
      <c r="E1334" s="414"/>
      <c r="F1334" s="414"/>
      <c r="G1334" s="414"/>
      <c r="H1334" s="414"/>
      <c r="I1334" s="414"/>
      <c r="J1334" s="414"/>
      <c r="K1334" s="414"/>
      <c r="L1334" s="414"/>
      <c r="M1334" s="414"/>
      <c r="N1334" s="414"/>
      <c r="O1334" s="414"/>
      <c r="P1334" s="414"/>
    </row>
    <row r="1335" spans="2:16" x14ac:dyDescent="0.3">
      <c r="B1335" s="414"/>
      <c r="C1335" s="414"/>
      <c r="D1335" s="414"/>
      <c r="E1335" s="414"/>
      <c r="F1335" s="414"/>
      <c r="G1335" s="414"/>
      <c r="H1335" s="414"/>
      <c r="I1335" s="414"/>
      <c r="J1335" s="414"/>
      <c r="K1335" s="414"/>
      <c r="L1335" s="414"/>
      <c r="M1335" s="414"/>
      <c r="N1335" s="414"/>
      <c r="O1335" s="414"/>
      <c r="P1335" s="414"/>
    </row>
    <row r="1336" spans="2:16" x14ac:dyDescent="0.3">
      <c r="B1336" s="414"/>
      <c r="C1336" s="414"/>
      <c r="D1336" s="414"/>
      <c r="E1336" s="414"/>
      <c r="F1336" s="414"/>
      <c r="G1336" s="414"/>
      <c r="H1336" s="414"/>
      <c r="I1336" s="414"/>
      <c r="J1336" s="414"/>
      <c r="K1336" s="414"/>
      <c r="L1336" s="414"/>
      <c r="M1336" s="414"/>
      <c r="N1336" s="414"/>
      <c r="O1336" s="414"/>
      <c r="P1336" s="414"/>
    </row>
    <row r="1337" spans="2:16" x14ac:dyDescent="0.3">
      <c r="B1337" s="414"/>
      <c r="C1337" s="414"/>
      <c r="D1337" s="414"/>
      <c r="E1337" s="414"/>
      <c r="F1337" s="414"/>
      <c r="G1337" s="414"/>
      <c r="H1337" s="414"/>
      <c r="I1337" s="414"/>
      <c r="J1337" s="414"/>
      <c r="K1337" s="414"/>
      <c r="L1337" s="414"/>
      <c r="M1337" s="414"/>
      <c r="N1337" s="414"/>
      <c r="O1337" s="414"/>
      <c r="P1337" s="414"/>
    </row>
    <row r="1338" spans="2:16" x14ac:dyDescent="0.3">
      <c r="B1338" s="414"/>
      <c r="C1338" s="414"/>
      <c r="D1338" s="414"/>
      <c r="E1338" s="414"/>
      <c r="F1338" s="414"/>
      <c r="G1338" s="414"/>
      <c r="H1338" s="414"/>
      <c r="I1338" s="414"/>
      <c r="J1338" s="414"/>
      <c r="K1338" s="414"/>
      <c r="L1338" s="414"/>
      <c r="M1338" s="414"/>
      <c r="N1338" s="414"/>
      <c r="O1338" s="414"/>
      <c r="P1338" s="414"/>
    </row>
    <row r="1339" spans="2:16" x14ac:dyDescent="0.3">
      <c r="B1339" s="414"/>
      <c r="C1339" s="414"/>
      <c r="D1339" s="414"/>
      <c r="E1339" s="414"/>
      <c r="F1339" s="414"/>
      <c r="G1339" s="414"/>
      <c r="H1339" s="414"/>
      <c r="I1339" s="414"/>
      <c r="J1339" s="414"/>
      <c r="K1339" s="414"/>
      <c r="L1339" s="414"/>
      <c r="M1339" s="414"/>
      <c r="N1339" s="414"/>
      <c r="O1339" s="414"/>
      <c r="P1339" s="414"/>
    </row>
    <row r="1340" spans="2:16" x14ac:dyDescent="0.3">
      <c r="B1340" s="414"/>
      <c r="C1340" s="414"/>
      <c r="D1340" s="414"/>
      <c r="E1340" s="414"/>
      <c r="F1340" s="414"/>
      <c r="G1340" s="414"/>
      <c r="H1340" s="414"/>
      <c r="I1340" s="414"/>
      <c r="J1340" s="414"/>
      <c r="K1340" s="414"/>
      <c r="L1340" s="414"/>
      <c r="M1340" s="414"/>
      <c r="N1340" s="414"/>
      <c r="O1340" s="414"/>
      <c r="P1340" s="414"/>
    </row>
    <row r="1341" spans="2:16" x14ac:dyDescent="0.3">
      <c r="B1341" s="414"/>
      <c r="C1341" s="414"/>
      <c r="D1341" s="414"/>
      <c r="E1341" s="414"/>
      <c r="F1341" s="414"/>
      <c r="G1341" s="414"/>
      <c r="H1341" s="414"/>
      <c r="I1341" s="414"/>
      <c r="J1341" s="414"/>
      <c r="K1341" s="414"/>
      <c r="L1341" s="414"/>
      <c r="M1341" s="414"/>
      <c r="N1341" s="414"/>
      <c r="O1341" s="414"/>
      <c r="P1341" s="414"/>
    </row>
    <row r="1342" spans="2:16" x14ac:dyDescent="0.3">
      <c r="B1342" s="414"/>
      <c r="C1342" s="414"/>
      <c r="D1342" s="414"/>
      <c r="E1342" s="414"/>
      <c r="F1342" s="414"/>
      <c r="G1342" s="414"/>
      <c r="H1342" s="414"/>
      <c r="I1342" s="414"/>
      <c r="J1342" s="414"/>
      <c r="K1342" s="414"/>
      <c r="L1342" s="414"/>
      <c r="M1342" s="414"/>
      <c r="N1342" s="414"/>
      <c r="O1342" s="414"/>
      <c r="P1342" s="414"/>
    </row>
    <row r="1343" spans="2:16" x14ac:dyDescent="0.3">
      <c r="B1343" s="414"/>
      <c r="C1343" s="414"/>
      <c r="D1343" s="414"/>
      <c r="E1343" s="414"/>
      <c r="F1343" s="414"/>
      <c r="G1343" s="414"/>
      <c r="H1343" s="414"/>
      <c r="I1343" s="414"/>
      <c r="J1343" s="414"/>
      <c r="K1343" s="414"/>
      <c r="L1343" s="414"/>
      <c r="M1343" s="414"/>
      <c r="N1343" s="414"/>
      <c r="O1343" s="414"/>
      <c r="P1343" s="414"/>
    </row>
    <row r="1344" spans="2:16" x14ac:dyDescent="0.3">
      <c r="B1344" s="414"/>
      <c r="C1344" s="414"/>
      <c r="D1344" s="414"/>
      <c r="E1344" s="414"/>
      <c r="F1344" s="414"/>
      <c r="G1344" s="414"/>
      <c r="H1344" s="414"/>
      <c r="I1344" s="414"/>
      <c r="J1344" s="414"/>
      <c r="K1344" s="414"/>
      <c r="L1344" s="414"/>
      <c r="M1344" s="414"/>
      <c r="N1344" s="414"/>
      <c r="O1344" s="414"/>
      <c r="P1344" s="414"/>
    </row>
    <row r="1345" spans="2:16" x14ac:dyDescent="0.3">
      <c r="B1345" s="414"/>
      <c r="C1345" s="414"/>
      <c r="D1345" s="414"/>
      <c r="E1345" s="414"/>
      <c r="F1345" s="414"/>
      <c r="G1345" s="414"/>
      <c r="H1345" s="414"/>
      <c r="I1345" s="414"/>
      <c r="J1345" s="414"/>
      <c r="K1345" s="414"/>
      <c r="L1345" s="414"/>
      <c r="M1345" s="414"/>
      <c r="N1345" s="414"/>
      <c r="O1345" s="414"/>
      <c r="P1345" s="414"/>
    </row>
    <row r="1346" spans="2:16" x14ac:dyDescent="0.3">
      <c r="B1346" s="414"/>
      <c r="C1346" s="414"/>
      <c r="D1346" s="414"/>
      <c r="E1346" s="414"/>
      <c r="F1346" s="414"/>
      <c r="G1346" s="414"/>
      <c r="H1346" s="414"/>
      <c r="I1346" s="414"/>
      <c r="J1346" s="414"/>
      <c r="K1346" s="414"/>
      <c r="L1346" s="414"/>
      <c r="M1346" s="414"/>
      <c r="N1346" s="414"/>
      <c r="O1346" s="414"/>
      <c r="P1346" s="414"/>
    </row>
    <row r="1347" spans="2:16" x14ac:dyDescent="0.3">
      <c r="B1347" s="414"/>
      <c r="C1347" s="414"/>
      <c r="D1347" s="414"/>
      <c r="E1347" s="414"/>
      <c r="F1347" s="414"/>
      <c r="G1347" s="414"/>
      <c r="H1347" s="414"/>
      <c r="I1347" s="414"/>
      <c r="J1347" s="414"/>
      <c r="K1347" s="414"/>
      <c r="L1347" s="414"/>
      <c r="M1347" s="414"/>
      <c r="N1347" s="414"/>
      <c r="O1347" s="414"/>
      <c r="P1347" s="414"/>
    </row>
    <row r="1348" spans="2:16" x14ac:dyDescent="0.3">
      <c r="B1348" s="414"/>
      <c r="C1348" s="414"/>
      <c r="D1348" s="414"/>
      <c r="E1348" s="414"/>
      <c r="F1348" s="414"/>
      <c r="G1348" s="414"/>
      <c r="H1348" s="414"/>
      <c r="I1348" s="414"/>
      <c r="J1348" s="414"/>
      <c r="K1348" s="414"/>
      <c r="L1348" s="414"/>
      <c r="M1348" s="414"/>
      <c r="N1348" s="414"/>
      <c r="O1348" s="414"/>
      <c r="P1348" s="414"/>
    </row>
    <row r="1349" spans="2:16" x14ac:dyDescent="0.3">
      <c r="B1349" s="414"/>
      <c r="C1349" s="414"/>
      <c r="D1349" s="414"/>
      <c r="E1349" s="414"/>
      <c r="F1349" s="414"/>
      <c r="G1349" s="414"/>
      <c r="H1349" s="414"/>
      <c r="I1349" s="414"/>
      <c r="J1349" s="414"/>
      <c r="K1349" s="414"/>
      <c r="L1349" s="414"/>
      <c r="M1349" s="414"/>
      <c r="N1349" s="414"/>
      <c r="O1349" s="414"/>
      <c r="P1349" s="414"/>
    </row>
    <row r="1350" spans="2:16" x14ac:dyDescent="0.3">
      <c r="B1350" s="414"/>
      <c r="C1350" s="414"/>
      <c r="D1350" s="414"/>
      <c r="E1350" s="414"/>
      <c r="F1350" s="414"/>
      <c r="G1350" s="414"/>
      <c r="H1350" s="414"/>
      <c r="I1350" s="414"/>
      <c r="J1350" s="414"/>
      <c r="K1350" s="414"/>
      <c r="L1350" s="414"/>
      <c r="M1350" s="414"/>
      <c r="N1350" s="414"/>
      <c r="O1350" s="414"/>
      <c r="P1350" s="414"/>
    </row>
    <row r="1351" spans="2:16" x14ac:dyDescent="0.3">
      <c r="B1351" s="414"/>
      <c r="C1351" s="414"/>
      <c r="D1351" s="414"/>
      <c r="E1351" s="414"/>
      <c r="F1351" s="414"/>
      <c r="G1351" s="414"/>
      <c r="H1351" s="414"/>
      <c r="I1351" s="414"/>
      <c r="J1351" s="414"/>
      <c r="K1351" s="414"/>
      <c r="L1351" s="414"/>
      <c r="M1351" s="414"/>
      <c r="N1351" s="414"/>
      <c r="O1351" s="414"/>
      <c r="P1351" s="414"/>
    </row>
    <row r="1352" spans="2:16" x14ac:dyDescent="0.3">
      <c r="B1352" s="414"/>
      <c r="C1352" s="414"/>
      <c r="D1352" s="414"/>
      <c r="E1352" s="414"/>
      <c r="F1352" s="414"/>
      <c r="G1352" s="414"/>
      <c r="H1352" s="414"/>
      <c r="I1352" s="414"/>
      <c r="J1352" s="414"/>
      <c r="K1352" s="414"/>
      <c r="L1352" s="414"/>
      <c r="M1352" s="414"/>
      <c r="N1352" s="414"/>
      <c r="O1352" s="414"/>
      <c r="P1352" s="414"/>
    </row>
    <row r="1353" spans="2:16" x14ac:dyDescent="0.3">
      <c r="B1353" s="414"/>
      <c r="C1353" s="414"/>
      <c r="D1353" s="414"/>
      <c r="E1353" s="414"/>
      <c r="F1353" s="414"/>
      <c r="G1353" s="414"/>
      <c r="H1353" s="414"/>
      <c r="I1353" s="414"/>
      <c r="J1353" s="414"/>
      <c r="K1353" s="414"/>
      <c r="L1353" s="414"/>
      <c r="M1353" s="414"/>
      <c r="N1353" s="414"/>
      <c r="O1353" s="414"/>
      <c r="P1353" s="414"/>
    </row>
    <row r="1354" spans="2:16" x14ac:dyDescent="0.3">
      <c r="B1354" s="414"/>
      <c r="C1354" s="414"/>
      <c r="D1354" s="414"/>
      <c r="E1354" s="414"/>
      <c r="F1354" s="414"/>
      <c r="G1354" s="414"/>
      <c r="H1354" s="414"/>
      <c r="I1354" s="414"/>
      <c r="J1354" s="414"/>
      <c r="K1354" s="414"/>
      <c r="L1354" s="414"/>
      <c r="M1354" s="414"/>
      <c r="N1354" s="414"/>
      <c r="O1354" s="414"/>
      <c r="P1354" s="414"/>
    </row>
    <row r="1355" spans="2:16" x14ac:dyDescent="0.3">
      <c r="B1355" s="414"/>
      <c r="C1355" s="414"/>
      <c r="D1355" s="414"/>
      <c r="E1355" s="414"/>
      <c r="F1355" s="414"/>
      <c r="G1355" s="414"/>
      <c r="H1355" s="414"/>
      <c r="I1355" s="414"/>
      <c r="J1355" s="414"/>
      <c r="K1355" s="414"/>
      <c r="L1355" s="414"/>
      <c r="M1355" s="414"/>
      <c r="N1355" s="414"/>
      <c r="O1355" s="414"/>
      <c r="P1355" s="414"/>
    </row>
    <row r="1356" spans="2:16" x14ac:dyDescent="0.3">
      <c r="B1356" s="414"/>
      <c r="C1356" s="414"/>
      <c r="D1356" s="414"/>
      <c r="E1356" s="414"/>
      <c r="F1356" s="414"/>
      <c r="G1356" s="414"/>
      <c r="H1356" s="414"/>
      <c r="I1356" s="414"/>
      <c r="J1356" s="414"/>
      <c r="K1356" s="414"/>
      <c r="L1356" s="414"/>
      <c r="M1356" s="414"/>
      <c r="N1356" s="414"/>
      <c r="O1356" s="414"/>
      <c r="P1356" s="414"/>
    </row>
    <row r="1357" spans="2:16" x14ac:dyDescent="0.3">
      <c r="B1357" s="414"/>
      <c r="C1357" s="414"/>
      <c r="D1357" s="414"/>
      <c r="E1357" s="414"/>
      <c r="F1357" s="414"/>
      <c r="G1357" s="414"/>
      <c r="H1357" s="414"/>
      <c r="I1357" s="414"/>
      <c r="J1357" s="414"/>
      <c r="K1357" s="414"/>
      <c r="L1357" s="414"/>
      <c r="M1357" s="414"/>
      <c r="N1357" s="414"/>
      <c r="O1357" s="414"/>
      <c r="P1357" s="414"/>
    </row>
    <row r="1358" spans="2:16" x14ac:dyDescent="0.3">
      <c r="B1358" s="414"/>
      <c r="C1358" s="414"/>
      <c r="D1358" s="414"/>
      <c r="E1358" s="414"/>
      <c r="F1358" s="414"/>
      <c r="G1358" s="414"/>
      <c r="H1358" s="414"/>
      <c r="I1358" s="414"/>
      <c r="J1358" s="414"/>
      <c r="K1358" s="414"/>
      <c r="L1358" s="414"/>
      <c r="M1358" s="414"/>
      <c r="N1358" s="414"/>
      <c r="O1358" s="414"/>
      <c r="P1358" s="414"/>
    </row>
    <row r="1359" spans="2:16" x14ac:dyDescent="0.3">
      <c r="B1359" s="414"/>
      <c r="C1359" s="414"/>
      <c r="D1359" s="414"/>
      <c r="E1359" s="414"/>
      <c r="F1359" s="414"/>
      <c r="G1359" s="414"/>
      <c r="H1359" s="414"/>
      <c r="I1359" s="414"/>
      <c r="J1359" s="414"/>
      <c r="K1359" s="414"/>
      <c r="L1359" s="414"/>
      <c r="M1359" s="414"/>
      <c r="N1359" s="414"/>
      <c r="O1359" s="414"/>
      <c r="P1359" s="414"/>
    </row>
    <row r="1360" spans="2:16" x14ac:dyDescent="0.3">
      <c r="B1360" s="414"/>
      <c r="C1360" s="414"/>
      <c r="D1360" s="414"/>
      <c r="E1360" s="414"/>
      <c r="F1360" s="414"/>
      <c r="G1360" s="414"/>
      <c r="H1360" s="414"/>
      <c r="I1360" s="414"/>
      <c r="J1360" s="414"/>
      <c r="K1360" s="414"/>
      <c r="L1360" s="414"/>
      <c r="M1360" s="414"/>
      <c r="N1360" s="414"/>
      <c r="O1360" s="414"/>
      <c r="P1360" s="414"/>
    </row>
    <row r="1361" spans="2:16" x14ac:dyDescent="0.3">
      <c r="B1361" s="414"/>
      <c r="C1361" s="414"/>
      <c r="D1361" s="414"/>
      <c r="E1361" s="414"/>
      <c r="F1361" s="414"/>
      <c r="G1361" s="414"/>
      <c r="H1361" s="414"/>
      <c r="I1361" s="414"/>
      <c r="J1361" s="414"/>
      <c r="K1361" s="414"/>
      <c r="L1361" s="414"/>
      <c r="M1361" s="414"/>
      <c r="N1361" s="414"/>
      <c r="O1361" s="414"/>
      <c r="P1361" s="414"/>
    </row>
    <row r="1362" spans="2:16" x14ac:dyDescent="0.3">
      <c r="B1362" s="414"/>
      <c r="C1362" s="414"/>
      <c r="D1362" s="414"/>
      <c r="E1362" s="414"/>
      <c r="F1362" s="414"/>
      <c r="G1362" s="414"/>
      <c r="H1362" s="414"/>
      <c r="I1362" s="414"/>
      <c r="J1362" s="414"/>
      <c r="K1362" s="414"/>
      <c r="L1362" s="414"/>
      <c r="M1362" s="414"/>
      <c r="N1362" s="414"/>
      <c r="O1362" s="414"/>
      <c r="P1362" s="414"/>
    </row>
    <row r="1363" spans="2:16" x14ac:dyDescent="0.3">
      <c r="B1363" s="414"/>
      <c r="C1363" s="414"/>
      <c r="D1363" s="414"/>
      <c r="E1363" s="414"/>
      <c r="F1363" s="414"/>
      <c r="G1363" s="414"/>
      <c r="H1363" s="414"/>
      <c r="I1363" s="414"/>
      <c r="J1363" s="414"/>
      <c r="K1363" s="414"/>
      <c r="L1363" s="414"/>
      <c r="M1363" s="414"/>
      <c r="N1363" s="414"/>
      <c r="O1363" s="414"/>
      <c r="P1363" s="414"/>
    </row>
    <row r="1364" spans="2:16" x14ac:dyDescent="0.3">
      <c r="B1364" s="414"/>
      <c r="C1364" s="414"/>
      <c r="D1364" s="414"/>
      <c r="E1364" s="414"/>
      <c r="F1364" s="414"/>
      <c r="G1364" s="414"/>
      <c r="H1364" s="414"/>
      <c r="I1364" s="414"/>
      <c r="J1364" s="414"/>
      <c r="K1364" s="414"/>
      <c r="L1364" s="414"/>
      <c r="M1364" s="414"/>
      <c r="N1364" s="414"/>
      <c r="O1364" s="414"/>
      <c r="P1364" s="414"/>
    </row>
    <row r="1365" spans="2:16" x14ac:dyDescent="0.3">
      <c r="B1365" s="414"/>
      <c r="C1365" s="414"/>
      <c r="D1365" s="414"/>
      <c r="E1365" s="414"/>
      <c r="F1365" s="414"/>
      <c r="G1365" s="414"/>
      <c r="H1365" s="414"/>
      <c r="I1365" s="414"/>
      <c r="J1365" s="414"/>
      <c r="K1365" s="414"/>
      <c r="L1365" s="414"/>
      <c r="M1365" s="414"/>
      <c r="N1365" s="414"/>
      <c r="O1365" s="414"/>
      <c r="P1365" s="414"/>
    </row>
    <row r="1366" spans="2:16" x14ac:dyDescent="0.3">
      <c r="B1366" s="414"/>
      <c r="C1366" s="414"/>
      <c r="D1366" s="414"/>
      <c r="E1366" s="414"/>
      <c r="F1366" s="414"/>
      <c r="G1366" s="414"/>
      <c r="H1366" s="414"/>
      <c r="I1366" s="414"/>
      <c r="J1366" s="414"/>
      <c r="K1366" s="414"/>
      <c r="L1366" s="414"/>
      <c r="M1366" s="414"/>
      <c r="N1366" s="414"/>
      <c r="O1366" s="414"/>
      <c r="P1366" s="414"/>
    </row>
    <row r="1367" spans="2:16" x14ac:dyDescent="0.3">
      <c r="B1367" s="414"/>
      <c r="C1367" s="414"/>
      <c r="D1367" s="414"/>
      <c r="E1367" s="414"/>
      <c r="F1367" s="414"/>
      <c r="G1367" s="414"/>
      <c r="H1367" s="414"/>
      <c r="I1367" s="414"/>
      <c r="J1367" s="414"/>
      <c r="K1367" s="414"/>
      <c r="L1367" s="414"/>
      <c r="M1367" s="414"/>
      <c r="N1367" s="414"/>
      <c r="O1367" s="414"/>
      <c r="P1367" s="414"/>
    </row>
    <row r="1368" spans="2:16" x14ac:dyDescent="0.3">
      <c r="B1368" s="414"/>
      <c r="C1368" s="414"/>
      <c r="D1368" s="414"/>
      <c r="E1368" s="414"/>
      <c r="F1368" s="414"/>
      <c r="G1368" s="414"/>
      <c r="H1368" s="414"/>
      <c r="I1368" s="414"/>
      <c r="J1368" s="414"/>
      <c r="K1368" s="414"/>
      <c r="L1368" s="414"/>
      <c r="M1368" s="414"/>
      <c r="N1368" s="414"/>
      <c r="O1368" s="414"/>
      <c r="P1368" s="414"/>
    </row>
    <row r="1369" spans="2:16" x14ac:dyDescent="0.3">
      <c r="B1369" s="414"/>
      <c r="C1369" s="414"/>
      <c r="D1369" s="414"/>
      <c r="E1369" s="414"/>
      <c r="F1369" s="414"/>
      <c r="G1369" s="414"/>
      <c r="H1369" s="414"/>
      <c r="I1369" s="414"/>
      <c r="J1369" s="414"/>
      <c r="K1369" s="414"/>
      <c r="L1369" s="414"/>
      <c r="M1369" s="414"/>
      <c r="N1369" s="414"/>
      <c r="O1369" s="414"/>
      <c r="P1369" s="414"/>
    </row>
    <row r="1370" spans="2:16" x14ac:dyDescent="0.3">
      <c r="B1370" s="414"/>
      <c r="C1370" s="414"/>
      <c r="D1370" s="414"/>
      <c r="E1370" s="414"/>
      <c r="F1370" s="414"/>
      <c r="G1370" s="414"/>
      <c r="H1370" s="414"/>
      <c r="I1370" s="414"/>
      <c r="J1370" s="414"/>
      <c r="K1370" s="414"/>
      <c r="L1370" s="414"/>
      <c r="M1370" s="414"/>
      <c r="N1370" s="414"/>
      <c r="O1370" s="414"/>
      <c r="P1370" s="414"/>
    </row>
    <row r="1371" spans="2:16" x14ac:dyDescent="0.3">
      <c r="B1371" s="414"/>
      <c r="C1371" s="414"/>
      <c r="D1371" s="414"/>
      <c r="E1371" s="414"/>
      <c r="F1371" s="414"/>
      <c r="G1371" s="414"/>
      <c r="H1371" s="414"/>
      <c r="I1371" s="414"/>
      <c r="J1371" s="414"/>
      <c r="K1371" s="414"/>
      <c r="L1371" s="414"/>
      <c r="M1371" s="414"/>
      <c r="N1371" s="414"/>
      <c r="O1371" s="414"/>
      <c r="P1371" s="414"/>
    </row>
    <row r="1372" spans="2:16" x14ac:dyDescent="0.3">
      <c r="B1372" s="414"/>
      <c r="C1372" s="414"/>
      <c r="D1372" s="414"/>
      <c r="E1372" s="414"/>
      <c r="F1372" s="414"/>
      <c r="G1372" s="414"/>
      <c r="H1372" s="414"/>
      <c r="I1372" s="414"/>
      <c r="J1372" s="414"/>
      <c r="K1372" s="414"/>
      <c r="L1372" s="414"/>
      <c r="M1372" s="414"/>
      <c r="N1372" s="414"/>
      <c r="O1372" s="414"/>
      <c r="P1372" s="414"/>
    </row>
    <row r="1373" spans="2:16" x14ac:dyDescent="0.3">
      <c r="B1373" s="414"/>
      <c r="C1373" s="414"/>
      <c r="D1373" s="414"/>
      <c r="E1373" s="414"/>
      <c r="F1373" s="414"/>
      <c r="G1373" s="414"/>
      <c r="H1373" s="414"/>
      <c r="I1373" s="414"/>
      <c r="J1373" s="414"/>
      <c r="K1373" s="414"/>
      <c r="L1373" s="414"/>
      <c r="M1373" s="414"/>
      <c r="N1373" s="414"/>
      <c r="O1373" s="414"/>
      <c r="P1373" s="414"/>
    </row>
    <row r="1374" spans="2:16" x14ac:dyDescent="0.3">
      <c r="B1374" s="414"/>
      <c r="C1374" s="414"/>
      <c r="D1374" s="414"/>
      <c r="E1374" s="414"/>
      <c r="F1374" s="414"/>
      <c r="G1374" s="414"/>
      <c r="H1374" s="414"/>
      <c r="I1374" s="414"/>
      <c r="J1374" s="414"/>
      <c r="K1374" s="414"/>
      <c r="L1374" s="414"/>
      <c r="M1374" s="414"/>
      <c r="N1374" s="414"/>
      <c r="O1374" s="414"/>
      <c r="P1374" s="414"/>
    </row>
    <row r="1375" spans="2:16" x14ac:dyDescent="0.3">
      <c r="B1375" s="414"/>
      <c r="C1375" s="414"/>
      <c r="D1375" s="414"/>
      <c r="E1375" s="414"/>
      <c r="F1375" s="414"/>
      <c r="G1375" s="414"/>
      <c r="H1375" s="414"/>
      <c r="I1375" s="414"/>
      <c r="J1375" s="414"/>
      <c r="K1375" s="414"/>
      <c r="L1375" s="414"/>
      <c r="M1375" s="414"/>
      <c r="N1375" s="414"/>
      <c r="O1375" s="414"/>
      <c r="P1375" s="414"/>
    </row>
    <row r="1376" spans="2:16" x14ac:dyDescent="0.3">
      <c r="B1376" s="414"/>
      <c r="C1376" s="414"/>
      <c r="D1376" s="414"/>
      <c r="E1376" s="414"/>
      <c r="F1376" s="414"/>
      <c r="G1376" s="414"/>
      <c r="H1376" s="414"/>
      <c r="I1376" s="414"/>
      <c r="J1376" s="414"/>
      <c r="K1376" s="414"/>
      <c r="L1376" s="414"/>
      <c r="M1376" s="414"/>
      <c r="N1376" s="414"/>
      <c r="O1376" s="414"/>
      <c r="P1376" s="414"/>
    </row>
    <row r="1377" spans="2:16" x14ac:dyDescent="0.3">
      <c r="B1377" s="414"/>
      <c r="C1377" s="414"/>
      <c r="D1377" s="414"/>
      <c r="E1377" s="414"/>
      <c r="F1377" s="414"/>
      <c r="G1377" s="414"/>
      <c r="H1377" s="414"/>
      <c r="I1377" s="414"/>
      <c r="J1377" s="414"/>
      <c r="K1377" s="414"/>
      <c r="L1377" s="414"/>
      <c r="M1377" s="414"/>
      <c r="N1377" s="414"/>
      <c r="O1377" s="414"/>
      <c r="P1377" s="414"/>
    </row>
    <row r="1378" spans="2:16" x14ac:dyDescent="0.3">
      <c r="B1378" s="414"/>
      <c r="C1378" s="414"/>
      <c r="D1378" s="414"/>
      <c r="E1378" s="414"/>
      <c r="F1378" s="414"/>
      <c r="G1378" s="414"/>
      <c r="H1378" s="414"/>
      <c r="I1378" s="414"/>
      <c r="J1378" s="414"/>
      <c r="K1378" s="414"/>
      <c r="L1378" s="414"/>
      <c r="M1378" s="414"/>
      <c r="N1378" s="414"/>
      <c r="O1378" s="414"/>
      <c r="P1378" s="414"/>
    </row>
    <row r="1379" spans="2:16" x14ac:dyDescent="0.3">
      <c r="B1379" s="414"/>
      <c r="C1379" s="414"/>
      <c r="D1379" s="414"/>
      <c r="E1379" s="414"/>
      <c r="F1379" s="414"/>
      <c r="G1379" s="414"/>
      <c r="H1379" s="414"/>
      <c r="I1379" s="414"/>
      <c r="J1379" s="414"/>
      <c r="K1379" s="414"/>
      <c r="L1379" s="414"/>
      <c r="M1379" s="414"/>
      <c r="N1379" s="414"/>
      <c r="O1379" s="414"/>
      <c r="P1379" s="414"/>
    </row>
    <row r="1380" spans="2:16" x14ac:dyDescent="0.3">
      <c r="B1380" s="414"/>
      <c r="C1380" s="414"/>
      <c r="D1380" s="414"/>
      <c r="E1380" s="414"/>
      <c r="F1380" s="414"/>
      <c r="G1380" s="414"/>
      <c r="H1380" s="414"/>
      <c r="I1380" s="414"/>
      <c r="J1380" s="414"/>
      <c r="K1380" s="414"/>
      <c r="L1380" s="414"/>
      <c r="M1380" s="414"/>
      <c r="N1380" s="414"/>
      <c r="O1380" s="414"/>
      <c r="P1380" s="414"/>
    </row>
    <row r="1381" spans="2:16" x14ac:dyDescent="0.3">
      <c r="B1381" s="414"/>
      <c r="C1381" s="414"/>
      <c r="D1381" s="414"/>
      <c r="E1381" s="414"/>
      <c r="F1381" s="414"/>
      <c r="G1381" s="414"/>
      <c r="H1381" s="414"/>
      <c r="I1381" s="414"/>
      <c r="J1381" s="414"/>
      <c r="K1381" s="414"/>
      <c r="L1381" s="414"/>
      <c r="M1381" s="414"/>
      <c r="N1381" s="414"/>
      <c r="O1381" s="414"/>
      <c r="P1381" s="414"/>
    </row>
    <row r="1382" spans="2:16" x14ac:dyDescent="0.3">
      <c r="B1382" s="414"/>
      <c r="C1382" s="414"/>
      <c r="D1382" s="414"/>
      <c r="E1382" s="414"/>
      <c r="F1382" s="414"/>
      <c r="G1382" s="414"/>
      <c r="H1382" s="414"/>
      <c r="I1382" s="414"/>
      <c r="J1382" s="414"/>
      <c r="K1382" s="414"/>
      <c r="L1382" s="414"/>
      <c r="M1382" s="414"/>
      <c r="N1382" s="414"/>
      <c r="O1382" s="414"/>
      <c r="P1382" s="414"/>
    </row>
    <row r="1383" spans="2:16" x14ac:dyDescent="0.3">
      <c r="B1383" s="414"/>
      <c r="C1383" s="414"/>
      <c r="D1383" s="414"/>
      <c r="E1383" s="414"/>
      <c r="F1383" s="414"/>
      <c r="G1383" s="414"/>
      <c r="H1383" s="414"/>
      <c r="I1383" s="414"/>
      <c r="J1383" s="414"/>
      <c r="K1383" s="414"/>
      <c r="L1383" s="414"/>
      <c r="M1383" s="414"/>
      <c r="N1383" s="414"/>
      <c r="O1383" s="414"/>
      <c r="P1383" s="414"/>
    </row>
    <row r="1384" spans="2:16" x14ac:dyDescent="0.3">
      <c r="B1384" s="414"/>
      <c r="C1384" s="414"/>
      <c r="D1384" s="414"/>
      <c r="E1384" s="414"/>
      <c r="F1384" s="414"/>
      <c r="G1384" s="414"/>
      <c r="H1384" s="414"/>
      <c r="I1384" s="414"/>
      <c r="J1384" s="414"/>
      <c r="K1384" s="414"/>
      <c r="L1384" s="414"/>
      <c r="M1384" s="414"/>
      <c r="N1384" s="414"/>
      <c r="O1384" s="414"/>
      <c r="P1384" s="414"/>
    </row>
    <row r="1385" spans="2:16" x14ac:dyDescent="0.3">
      <c r="B1385" s="414"/>
      <c r="C1385" s="414"/>
      <c r="D1385" s="414"/>
      <c r="E1385" s="414"/>
      <c r="F1385" s="414"/>
      <c r="G1385" s="414"/>
      <c r="H1385" s="414"/>
      <c r="I1385" s="414"/>
      <c r="J1385" s="414"/>
      <c r="K1385" s="414"/>
      <c r="L1385" s="414"/>
      <c r="M1385" s="414"/>
      <c r="N1385" s="414"/>
      <c r="O1385" s="414"/>
      <c r="P1385" s="414"/>
    </row>
    <row r="1386" spans="2:16" x14ac:dyDescent="0.3">
      <c r="B1386" s="414"/>
      <c r="C1386" s="414"/>
      <c r="D1386" s="414"/>
      <c r="E1386" s="414"/>
      <c r="F1386" s="414"/>
      <c r="G1386" s="414"/>
      <c r="H1386" s="414"/>
      <c r="I1386" s="414"/>
      <c r="J1386" s="414"/>
      <c r="K1386" s="414"/>
      <c r="L1386" s="414"/>
      <c r="M1386" s="414"/>
      <c r="N1386" s="414"/>
      <c r="O1386" s="414"/>
      <c r="P1386" s="414"/>
    </row>
    <row r="1387" spans="2:16" x14ac:dyDescent="0.3">
      <c r="B1387" s="414"/>
      <c r="C1387" s="414"/>
      <c r="D1387" s="414"/>
      <c r="E1387" s="414"/>
      <c r="F1387" s="414"/>
      <c r="G1387" s="414"/>
      <c r="H1387" s="414"/>
      <c r="I1387" s="414"/>
      <c r="J1387" s="414"/>
      <c r="K1387" s="414"/>
      <c r="L1387" s="414"/>
      <c r="M1387" s="414"/>
      <c r="N1387" s="414"/>
      <c r="O1387" s="414"/>
      <c r="P1387" s="414"/>
    </row>
    <row r="1388" spans="2:16" x14ac:dyDescent="0.3">
      <c r="B1388" s="414"/>
      <c r="C1388" s="414"/>
      <c r="D1388" s="414"/>
      <c r="E1388" s="414"/>
      <c r="F1388" s="414"/>
      <c r="G1388" s="414"/>
      <c r="H1388" s="414"/>
      <c r="I1388" s="414"/>
      <c r="J1388" s="414"/>
      <c r="K1388" s="414"/>
      <c r="L1388" s="414"/>
      <c r="M1388" s="414"/>
      <c r="N1388" s="414"/>
      <c r="O1388" s="414"/>
      <c r="P1388" s="414"/>
    </row>
    <row r="1389" spans="2:16" x14ac:dyDescent="0.3">
      <c r="B1389" s="414"/>
      <c r="C1389" s="414"/>
      <c r="D1389" s="414"/>
      <c r="E1389" s="414"/>
      <c r="F1389" s="414"/>
      <c r="G1389" s="414"/>
      <c r="H1389" s="414"/>
      <c r="I1389" s="414"/>
      <c r="J1389" s="414"/>
      <c r="K1389" s="414"/>
      <c r="L1389" s="414"/>
      <c r="M1389" s="414"/>
      <c r="N1389" s="414"/>
      <c r="O1389" s="414"/>
      <c r="P1389" s="414"/>
    </row>
    <row r="1390" spans="2:16" x14ac:dyDescent="0.3">
      <c r="B1390" s="414"/>
      <c r="C1390" s="414"/>
      <c r="D1390" s="414"/>
      <c r="E1390" s="414"/>
      <c r="F1390" s="414"/>
      <c r="G1390" s="414"/>
      <c r="H1390" s="414"/>
      <c r="I1390" s="414"/>
      <c r="J1390" s="414"/>
      <c r="K1390" s="414"/>
      <c r="L1390" s="414"/>
      <c r="M1390" s="414"/>
      <c r="N1390" s="414"/>
      <c r="O1390" s="414"/>
      <c r="P1390" s="414"/>
    </row>
    <row r="1391" spans="2:16" x14ac:dyDescent="0.3">
      <c r="B1391" s="414"/>
      <c r="C1391" s="414"/>
      <c r="D1391" s="414"/>
      <c r="E1391" s="414"/>
      <c r="F1391" s="414"/>
      <c r="G1391" s="414"/>
      <c r="H1391" s="414"/>
      <c r="I1391" s="414"/>
      <c r="J1391" s="414"/>
      <c r="K1391" s="414"/>
      <c r="L1391" s="414"/>
      <c r="M1391" s="414"/>
      <c r="N1391" s="414"/>
      <c r="O1391" s="414"/>
      <c r="P1391" s="414"/>
    </row>
    <row r="1392" spans="2:16" x14ac:dyDescent="0.3">
      <c r="B1392" s="414"/>
      <c r="C1392" s="414"/>
      <c r="D1392" s="414"/>
      <c r="E1392" s="414"/>
      <c r="F1392" s="414"/>
      <c r="G1392" s="414"/>
      <c r="H1392" s="414"/>
      <c r="I1392" s="414"/>
      <c r="J1392" s="414"/>
      <c r="K1392" s="414"/>
      <c r="L1392" s="414"/>
      <c r="M1392" s="414"/>
      <c r="N1392" s="414"/>
      <c r="O1392" s="414"/>
      <c r="P1392" s="414"/>
    </row>
    <row r="1393" spans="2:16" x14ac:dyDescent="0.3">
      <c r="B1393" s="414"/>
      <c r="C1393" s="414"/>
      <c r="D1393" s="414"/>
      <c r="E1393" s="414"/>
      <c r="F1393" s="414"/>
      <c r="G1393" s="414"/>
      <c r="H1393" s="414"/>
      <c r="I1393" s="414"/>
      <c r="J1393" s="414"/>
      <c r="K1393" s="414"/>
      <c r="L1393" s="414"/>
      <c r="M1393" s="414"/>
      <c r="N1393" s="414"/>
      <c r="O1393" s="414"/>
      <c r="P1393" s="414"/>
    </row>
    <row r="1394" spans="2:16" x14ac:dyDescent="0.3">
      <c r="B1394" s="414"/>
      <c r="C1394" s="414"/>
      <c r="D1394" s="414"/>
      <c r="E1394" s="414"/>
      <c r="F1394" s="414"/>
      <c r="G1394" s="414"/>
      <c r="H1394" s="414"/>
      <c r="I1394" s="414"/>
      <c r="J1394" s="414"/>
      <c r="K1394" s="414"/>
      <c r="L1394" s="414"/>
      <c r="M1394" s="414"/>
      <c r="N1394" s="414"/>
      <c r="O1394" s="414"/>
      <c r="P1394" s="414"/>
    </row>
    <row r="1395" spans="2:16" x14ac:dyDescent="0.3">
      <c r="B1395" s="414"/>
      <c r="C1395" s="414"/>
      <c r="D1395" s="414"/>
      <c r="E1395" s="414"/>
      <c r="F1395" s="414"/>
      <c r="G1395" s="414"/>
      <c r="H1395" s="414"/>
      <c r="I1395" s="414"/>
      <c r="J1395" s="414"/>
      <c r="K1395" s="414"/>
      <c r="L1395" s="414"/>
      <c r="M1395" s="414"/>
      <c r="N1395" s="414"/>
      <c r="O1395" s="414"/>
      <c r="P1395" s="414"/>
    </row>
    <row r="1396" spans="2:16" x14ac:dyDescent="0.3">
      <c r="B1396" s="414"/>
      <c r="C1396" s="414"/>
      <c r="D1396" s="414"/>
      <c r="E1396" s="414"/>
      <c r="F1396" s="414"/>
      <c r="G1396" s="414"/>
      <c r="H1396" s="414"/>
      <c r="I1396" s="414"/>
      <c r="J1396" s="414"/>
      <c r="K1396" s="414"/>
      <c r="L1396" s="414"/>
      <c r="M1396" s="414"/>
      <c r="N1396" s="414"/>
      <c r="O1396" s="414"/>
      <c r="P1396" s="414"/>
    </row>
    <row r="1397" spans="2:16" x14ac:dyDescent="0.3">
      <c r="B1397" s="414"/>
      <c r="C1397" s="414"/>
      <c r="D1397" s="414"/>
      <c r="E1397" s="414"/>
      <c r="F1397" s="414"/>
      <c r="G1397" s="414"/>
      <c r="H1397" s="414"/>
      <c r="I1397" s="414"/>
      <c r="J1397" s="414"/>
      <c r="K1397" s="414"/>
      <c r="L1397" s="414"/>
      <c r="M1397" s="414"/>
      <c r="N1397" s="414"/>
      <c r="O1397" s="414"/>
      <c r="P1397" s="414"/>
    </row>
    <row r="1398" spans="2:16" x14ac:dyDescent="0.3">
      <c r="B1398" s="414"/>
      <c r="C1398" s="414"/>
      <c r="D1398" s="414"/>
      <c r="E1398" s="414"/>
      <c r="F1398" s="414"/>
      <c r="G1398" s="414"/>
      <c r="H1398" s="414"/>
      <c r="I1398" s="414"/>
      <c r="J1398" s="414"/>
      <c r="K1398" s="414"/>
      <c r="L1398" s="414"/>
      <c r="M1398" s="414"/>
      <c r="N1398" s="414"/>
      <c r="O1398" s="414"/>
      <c r="P1398" s="414"/>
    </row>
    <row r="1399" spans="2:16" x14ac:dyDescent="0.3">
      <c r="B1399" s="414"/>
      <c r="C1399" s="414"/>
      <c r="D1399" s="414"/>
      <c r="E1399" s="414"/>
      <c r="F1399" s="414"/>
      <c r="G1399" s="414"/>
      <c r="H1399" s="414"/>
      <c r="I1399" s="414"/>
      <c r="J1399" s="414"/>
      <c r="K1399" s="414"/>
      <c r="L1399" s="414"/>
      <c r="M1399" s="414"/>
      <c r="N1399" s="414"/>
      <c r="O1399" s="414"/>
      <c r="P1399" s="414"/>
    </row>
    <row r="1400" spans="2:16" x14ac:dyDescent="0.3">
      <c r="B1400" s="414"/>
      <c r="C1400" s="414"/>
      <c r="D1400" s="414"/>
      <c r="E1400" s="414"/>
      <c r="F1400" s="414"/>
      <c r="G1400" s="414"/>
      <c r="H1400" s="414"/>
      <c r="I1400" s="414"/>
      <c r="J1400" s="414"/>
      <c r="K1400" s="414"/>
      <c r="L1400" s="414"/>
      <c r="M1400" s="414"/>
      <c r="N1400" s="414"/>
      <c r="O1400" s="414"/>
      <c r="P1400" s="414"/>
    </row>
    <row r="1401" spans="2:16" x14ac:dyDescent="0.3">
      <c r="B1401" s="414"/>
      <c r="C1401" s="414"/>
      <c r="D1401" s="414"/>
      <c r="E1401" s="414"/>
      <c r="F1401" s="414"/>
      <c r="G1401" s="414"/>
      <c r="H1401" s="414"/>
      <c r="I1401" s="414"/>
      <c r="J1401" s="414"/>
      <c r="K1401" s="414"/>
      <c r="L1401" s="414"/>
      <c r="M1401" s="414"/>
      <c r="N1401" s="414"/>
      <c r="O1401" s="414"/>
      <c r="P1401" s="414"/>
    </row>
    <row r="1402" spans="2:16" x14ac:dyDescent="0.3">
      <c r="B1402" s="414"/>
      <c r="C1402" s="414"/>
      <c r="D1402" s="414"/>
      <c r="E1402" s="414"/>
      <c r="F1402" s="414"/>
      <c r="G1402" s="414"/>
      <c r="H1402" s="414"/>
      <c r="I1402" s="414"/>
      <c r="J1402" s="414"/>
      <c r="K1402" s="414"/>
      <c r="L1402" s="414"/>
      <c r="M1402" s="414"/>
      <c r="N1402" s="414"/>
      <c r="O1402" s="414"/>
      <c r="P1402" s="414"/>
    </row>
    <row r="1403" spans="2:16" x14ac:dyDescent="0.3">
      <c r="B1403" s="414"/>
      <c r="C1403" s="414"/>
      <c r="D1403" s="414"/>
      <c r="E1403" s="414"/>
      <c r="F1403" s="414"/>
      <c r="G1403" s="414"/>
      <c r="H1403" s="414"/>
      <c r="I1403" s="414"/>
      <c r="J1403" s="414"/>
      <c r="K1403" s="414"/>
      <c r="L1403" s="414"/>
      <c r="M1403" s="414"/>
      <c r="N1403" s="414"/>
      <c r="O1403" s="414"/>
      <c r="P1403" s="414"/>
    </row>
    <row r="1404" spans="2:16" x14ac:dyDescent="0.3">
      <c r="B1404" s="414"/>
      <c r="C1404" s="414"/>
      <c r="D1404" s="414"/>
      <c r="E1404" s="414"/>
      <c r="F1404" s="414"/>
      <c r="G1404" s="414"/>
      <c r="H1404" s="414"/>
      <c r="I1404" s="414"/>
      <c r="J1404" s="414"/>
      <c r="K1404" s="414"/>
      <c r="L1404" s="414"/>
      <c r="M1404" s="414"/>
      <c r="N1404" s="414"/>
      <c r="O1404" s="414"/>
      <c r="P1404" s="414"/>
    </row>
    <row r="1405" spans="2:16" x14ac:dyDescent="0.3">
      <c r="B1405" s="414"/>
      <c r="C1405" s="414"/>
      <c r="D1405" s="414"/>
      <c r="E1405" s="414"/>
      <c r="F1405" s="414"/>
      <c r="G1405" s="414"/>
      <c r="H1405" s="414"/>
      <c r="I1405" s="414"/>
      <c r="J1405" s="414"/>
      <c r="K1405" s="414"/>
      <c r="L1405" s="414"/>
      <c r="M1405" s="414"/>
      <c r="N1405" s="414"/>
      <c r="O1405" s="414"/>
      <c r="P1405" s="414"/>
    </row>
    <row r="1406" spans="2:16" x14ac:dyDescent="0.3">
      <c r="B1406" s="414"/>
      <c r="C1406" s="414"/>
      <c r="D1406" s="414"/>
      <c r="E1406" s="414"/>
      <c r="F1406" s="414"/>
      <c r="G1406" s="414"/>
      <c r="H1406" s="414"/>
      <c r="I1406" s="414"/>
      <c r="J1406" s="414"/>
      <c r="K1406" s="414"/>
      <c r="L1406" s="414"/>
      <c r="M1406" s="414"/>
      <c r="N1406" s="414"/>
      <c r="O1406" s="414"/>
      <c r="P1406" s="414"/>
    </row>
    <row r="1407" spans="2:16" x14ac:dyDescent="0.3">
      <c r="B1407" s="414"/>
      <c r="C1407" s="414"/>
      <c r="D1407" s="414"/>
      <c r="E1407" s="414"/>
      <c r="F1407" s="414"/>
      <c r="G1407" s="414"/>
      <c r="H1407" s="414"/>
      <c r="I1407" s="414"/>
      <c r="J1407" s="414"/>
      <c r="K1407" s="414"/>
      <c r="L1407" s="414"/>
      <c r="M1407" s="414"/>
      <c r="N1407" s="414"/>
      <c r="O1407" s="414"/>
      <c r="P1407" s="414"/>
    </row>
    <row r="1408" spans="2:16" x14ac:dyDescent="0.3">
      <c r="B1408" s="414"/>
      <c r="C1408" s="414"/>
      <c r="D1408" s="414"/>
      <c r="E1408" s="414"/>
      <c r="F1408" s="414"/>
      <c r="G1408" s="414"/>
      <c r="H1408" s="414"/>
      <c r="I1408" s="414"/>
      <c r="J1408" s="414"/>
      <c r="K1408" s="414"/>
      <c r="L1408" s="414"/>
      <c r="M1408" s="414"/>
      <c r="N1408" s="414"/>
      <c r="O1408" s="414"/>
      <c r="P1408" s="414"/>
    </row>
    <row r="1409" spans="2:16" x14ac:dyDescent="0.3">
      <c r="B1409" s="414"/>
      <c r="C1409" s="414"/>
      <c r="D1409" s="414"/>
      <c r="E1409" s="414"/>
      <c r="F1409" s="414"/>
      <c r="G1409" s="414"/>
      <c r="H1409" s="414"/>
      <c r="I1409" s="414"/>
      <c r="J1409" s="414"/>
      <c r="K1409" s="414"/>
      <c r="L1409" s="414"/>
      <c r="M1409" s="414"/>
      <c r="N1409" s="414"/>
      <c r="O1409" s="414"/>
      <c r="P1409" s="414"/>
    </row>
    <row r="1410" spans="2:16" x14ac:dyDescent="0.3">
      <c r="B1410" s="414"/>
      <c r="C1410" s="414"/>
      <c r="D1410" s="414"/>
      <c r="E1410" s="414"/>
      <c r="F1410" s="414"/>
      <c r="G1410" s="414"/>
      <c r="H1410" s="414"/>
      <c r="I1410" s="414"/>
      <c r="J1410" s="414"/>
      <c r="K1410" s="414"/>
      <c r="L1410" s="414"/>
      <c r="M1410" s="414"/>
      <c r="N1410" s="414"/>
      <c r="O1410" s="414"/>
      <c r="P1410" s="414"/>
    </row>
    <row r="1411" spans="2:16" x14ac:dyDescent="0.3">
      <c r="B1411" s="414"/>
      <c r="C1411" s="414"/>
      <c r="D1411" s="414"/>
      <c r="E1411" s="414"/>
      <c r="F1411" s="414"/>
      <c r="G1411" s="414"/>
      <c r="H1411" s="414"/>
      <c r="I1411" s="414"/>
      <c r="J1411" s="414"/>
      <c r="K1411" s="414"/>
      <c r="L1411" s="414"/>
      <c r="M1411" s="414"/>
      <c r="N1411" s="414"/>
      <c r="O1411" s="414"/>
      <c r="P1411" s="414"/>
    </row>
    <row r="1412" spans="2:16" x14ac:dyDescent="0.3">
      <c r="B1412" s="414"/>
      <c r="C1412" s="414"/>
      <c r="D1412" s="414"/>
      <c r="E1412" s="414"/>
      <c r="F1412" s="414"/>
      <c r="G1412" s="414"/>
      <c r="H1412" s="414"/>
      <c r="I1412" s="414"/>
      <c r="J1412" s="414"/>
      <c r="K1412" s="414"/>
      <c r="L1412" s="414"/>
      <c r="M1412" s="414"/>
      <c r="N1412" s="414"/>
      <c r="O1412" s="414"/>
      <c r="P1412" s="414"/>
    </row>
    <row r="1413" spans="2:16" x14ac:dyDescent="0.3">
      <c r="B1413" s="414"/>
      <c r="C1413" s="414"/>
      <c r="D1413" s="414"/>
      <c r="E1413" s="414"/>
      <c r="F1413" s="414"/>
      <c r="G1413" s="414"/>
      <c r="H1413" s="414"/>
      <c r="I1413" s="414"/>
      <c r="J1413" s="414"/>
      <c r="K1413" s="414"/>
      <c r="L1413" s="414"/>
      <c r="M1413" s="414"/>
      <c r="N1413" s="414"/>
      <c r="O1413" s="414"/>
      <c r="P1413" s="414"/>
    </row>
    <row r="1414" spans="2:16" x14ac:dyDescent="0.3">
      <c r="B1414" s="414"/>
      <c r="C1414" s="414"/>
      <c r="D1414" s="414"/>
      <c r="E1414" s="414"/>
      <c r="F1414" s="414"/>
      <c r="G1414" s="414"/>
      <c r="H1414" s="414"/>
      <c r="I1414" s="414"/>
      <c r="J1414" s="414"/>
      <c r="K1414" s="414"/>
      <c r="L1414" s="414"/>
      <c r="M1414" s="414"/>
      <c r="N1414" s="414"/>
      <c r="O1414" s="414"/>
      <c r="P1414" s="414"/>
    </row>
    <row r="1415" spans="2:16" x14ac:dyDescent="0.3">
      <c r="B1415" s="414"/>
      <c r="C1415" s="414"/>
      <c r="D1415" s="414"/>
      <c r="E1415" s="414"/>
      <c r="F1415" s="414"/>
      <c r="G1415" s="414"/>
      <c r="H1415" s="414"/>
      <c r="I1415" s="414"/>
      <c r="J1415" s="414"/>
      <c r="K1415" s="414"/>
      <c r="L1415" s="414"/>
      <c r="M1415" s="414"/>
      <c r="N1415" s="414"/>
      <c r="O1415" s="414"/>
      <c r="P1415" s="414"/>
    </row>
    <row r="1416" spans="2:16" x14ac:dyDescent="0.3">
      <c r="B1416" s="414"/>
      <c r="C1416" s="414"/>
      <c r="D1416" s="414"/>
      <c r="E1416" s="414"/>
      <c r="F1416" s="414"/>
      <c r="G1416" s="414"/>
      <c r="H1416" s="414"/>
      <c r="I1416" s="414"/>
      <c r="J1416" s="414"/>
      <c r="K1416" s="414"/>
      <c r="L1416" s="414"/>
      <c r="M1416" s="414"/>
      <c r="N1416" s="414"/>
      <c r="O1416" s="414"/>
      <c r="P1416" s="414"/>
    </row>
    <row r="1417" spans="2:16" x14ac:dyDescent="0.3">
      <c r="B1417" s="414"/>
      <c r="C1417" s="414"/>
      <c r="D1417" s="414"/>
      <c r="E1417" s="414"/>
      <c r="F1417" s="414"/>
      <c r="G1417" s="414"/>
      <c r="H1417" s="414"/>
      <c r="I1417" s="414"/>
      <c r="J1417" s="414"/>
      <c r="K1417" s="414"/>
      <c r="L1417" s="414"/>
      <c r="M1417" s="414"/>
      <c r="N1417" s="414"/>
      <c r="O1417" s="414"/>
      <c r="P1417" s="414"/>
    </row>
    <row r="1418" spans="2:16" x14ac:dyDescent="0.3">
      <c r="B1418" s="414"/>
      <c r="C1418" s="414"/>
      <c r="D1418" s="414"/>
      <c r="E1418" s="414"/>
      <c r="F1418" s="414"/>
      <c r="G1418" s="414"/>
      <c r="H1418" s="414"/>
      <c r="I1418" s="414"/>
      <c r="J1418" s="414"/>
      <c r="K1418" s="414"/>
      <c r="L1418" s="414"/>
      <c r="M1418" s="414"/>
      <c r="N1418" s="414"/>
      <c r="O1418" s="414"/>
      <c r="P1418" s="414"/>
    </row>
    <row r="1419" spans="2:16" x14ac:dyDescent="0.3">
      <c r="B1419" s="414"/>
      <c r="C1419" s="414"/>
      <c r="D1419" s="414"/>
      <c r="E1419" s="414"/>
      <c r="F1419" s="414"/>
      <c r="G1419" s="414"/>
      <c r="H1419" s="414"/>
      <c r="I1419" s="414"/>
      <c r="J1419" s="414"/>
      <c r="K1419" s="414"/>
      <c r="L1419" s="414"/>
      <c r="M1419" s="414"/>
      <c r="N1419" s="414"/>
      <c r="O1419" s="414"/>
      <c r="P1419" s="414"/>
    </row>
    <row r="1420" spans="2:16" x14ac:dyDescent="0.3">
      <c r="B1420" s="414"/>
      <c r="C1420" s="414"/>
      <c r="D1420" s="414"/>
      <c r="E1420" s="414"/>
      <c r="F1420" s="414"/>
      <c r="G1420" s="414"/>
      <c r="H1420" s="414"/>
      <c r="I1420" s="414"/>
      <c r="J1420" s="414"/>
      <c r="K1420" s="414"/>
      <c r="L1420" s="414"/>
      <c r="M1420" s="414"/>
      <c r="N1420" s="414"/>
      <c r="O1420" s="414"/>
      <c r="P1420" s="414"/>
    </row>
    <row r="1421" spans="2:16" x14ac:dyDescent="0.3">
      <c r="B1421" s="414"/>
      <c r="C1421" s="414"/>
      <c r="D1421" s="414"/>
      <c r="E1421" s="414"/>
      <c r="F1421" s="414"/>
      <c r="G1421" s="414"/>
      <c r="H1421" s="414"/>
      <c r="I1421" s="414"/>
      <c r="J1421" s="414"/>
      <c r="K1421" s="414"/>
      <c r="L1421" s="414"/>
      <c r="M1421" s="414"/>
      <c r="N1421" s="414"/>
      <c r="O1421" s="414"/>
      <c r="P1421" s="414"/>
    </row>
    <row r="1422" spans="2:16" x14ac:dyDescent="0.3">
      <c r="B1422" s="414"/>
      <c r="C1422" s="414"/>
      <c r="D1422" s="414"/>
      <c r="E1422" s="414"/>
      <c r="F1422" s="414"/>
      <c r="G1422" s="414"/>
      <c r="H1422" s="414"/>
      <c r="I1422" s="414"/>
      <c r="J1422" s="414"/>
      <c r="K1422" s="414"/>
      <c r="L1422" s="414"/>
      <c r="M1422" s="414"/>
      <c r="N1422" s="414"/>
      <c r="O1422" s="414"/>
      <c r="P1422" s="414"/>
    </row>
    <row r="1423" spans="2:16" x14ac:dyDescent="0.3">
      <c r="B1423" s="414"/>
      <c r="C1423" s="414"/>
      <c r="D1423" s="414"/>
      <c r="E1423" s="414"/>
      <c r="F1423" s="414"/>
      <c r="G1423" s="414"/>
      <c r="H1423" s="414"/>
      <c r="I1423" s="414"/>
      <c r="J1423" s="414"/>
      <c r="K1423" s="414"/>
      <c r="L1423" s="414"/>
      <c r="M1423" s="414"/>
      <c r="N1423" s="414"/>
      <c r="O1423" s="414"/>
      <c r="P1423" s="414"/>
    </row>
    <row r="1424" spans="2:16" x14ac:dyDescent="0.3">
      <c r="B1424" s="414"/>
      <c r="C1424" s="414"/>
      <c r="D1424" s="414"/>
      <c r="E1424" s="414"/>
      <c r="F1424" s="414"/>
      <c r="G1424" s="414"/>
      <c r="H1424" s="414"/>
      <c r="I1424" s="414"/>
      <c r="J1424" s="414"/>
      <c r="K1424" s="414"/>
      <c r="L1424" s="414"/>
      <c r="M1424" s="414"/>
      <c r="N1424" s="414"/>
      <c r="O1424" s="414"/>
      <c r="P1424" s="414"/>
    </row>
    <row r="1425" spans="2:16" x14ac:dyDescent="0.3">
      <c r="B1425" s="414"/>
      <c r="C1425" s="414"/>
      <c r="D1425" s="414"/>
      <c r="E1425" s="414"/>
      <c r="F1425" s="414"/>
      <c r="G1425" s="414"/>
      <c r="H1425" s="414"/>
      <c r="I1425" s="414"/>
      <c r="J1425" s="414"/>
      <c r="K1425" s="414"/>
      <c r="L1425" s="414"/>
      <c r="M1425" s="414"/>
      <c r="N1425" s="414"/>
      <c r="O1425" s="414"/>
      <c r="P1425" s="414"/>
    </row>
    <row r="1426" spans="2:16" x14ac:dyDescent="0.3">
      <c r="B1426" s="414"/>
      <c r="C1426" s="414"/>
      <c r="D1426" s="414"/>
      <c r="E1426" s="414"/>
      <c r="F1426" s="414"/>
      <c r="G1426" s="414"/>
      <c r="H1426" s="414"/>
      <c r="I1426" s="414"/>
      <c r="J1426" s="414"/>
      <c r="K1426" s="414"/>
      <c r="L1426" s="414"/>
      <c r="M1426" s="414"/>
      <c r="N1426" s="414"/>
      <c r="O1426" s="414"/>
      <c r="P1426" s="414"/>
    </row>
    <row r="1427" spans="2:16" x14ac:dyDescent="0.3">
      <c r="B1427" s="414"/>
      <c r="C1427" s="414"/>
      <c r="D1427" s="414"/>
      <c r="E1427" s="414"/>
      <c r="F1427" s="414"/>
      <c r="G1427" s="414"/>
      <c r="H1427" s="414"/>
      <c r="I1427" s="414"/>
      <c r="J1427" s="414"/>
      <c r="K1427" s="414"/>
      <c r="L1427" s="414"/>
      <c r="M1427" s="414"/>
      <c r="N1427" s="414"/>
      <c r="O1427" s="414"/>
      <c r="P1427" s="414"/>
    </row>
    <row r="1428" spans="2:16" x14ac:dyDescent="0.3">
      <c r="B1428" s="414"/>
      <c r="C1428" s="414"/>
      <c r="D1428" s="414"/>
      <c r="E1428" s="414"/>
      <c r="F1428" s="414"/>
      <c r="G1428" s="414"/>
      <c r="H1428" s="414"/>
      <c r="I1428" s="414"/>
      <c r="J1428" s="414"/>
      <c r="K1428" s="414"/>
      <c r="L1428" s="414"/>
      <c r="M1428" s="414"/>
      <c r="N1428" s="414"/>
      <c r="O1428" s="414"/>
      <c r="P1428" s="414"/>
    </row>
    <row r="1429" spans="2:16" x14ac:dyDescent="0.3">
      <c r="B1429" s="414"/>
      <c r="C1429" s="414"/>
      <c r="D1429" s="414"/>
      <c r="E1429" s="414"/>
      <c r="F1429" s="414"/>
      <c r="G1429" s="414"/>
      <c r="H1429" s="414"/>
      <c r="I1429" s="414"/>
      <c r="J1429" s="414"/>
      <c r="K1429" s="414"/>
      <c r="L1429" s="414"/>
      <c r="M1429" s="414"/>
      <c r="N1429" s="414"/>
      <c r="O1429" s="414"/>
      <c r="P1429" s="414"/>
    </row>
    <row r="1430" spans="2:16" x14ac:dyDescent="0.3">
      <c r="B1430" s="414"/>
      <c r="C1430" s="414"/>
      <c r="D1430" s="414"/>
      <c r="E1430" s="414"/>
      <c r="F1430" s="414"/>
      <c r="G1430" s="414"/>
      <c r="H1430" s="414"/>
      <c r="I1430" s="414"/>
      <c r="J1430" s="414"/>
      <c r="K1430" s="414"/>
      <c r="L1430" s="414"/>
      <c r="M1430" s="414"/>
      <c r="N1430" s="414"/>
      <c r="O1430" s="414"/>
      <c r="P1430" s="414"/>
    </row>
    <row r="1431" spans="2:16" x14ac:dyDescent="0.3">
      <c r="B1431" s="414"/>
      <c r="C1431" s="414"/>
      <c r="D1431" s="414"/>
      <c r="E1431" s="414"/>
      <c r="F1431" s="414"/>
      <c r="G1431" s="414"/>
      <c r="H1431" s="414"/>
      <c r="I1431" s="414"/>
      <c r="J1431" s="414"/>
      <c r="K1431" s="414"/>
      <c r="L1431" s="414"/>
      <c r="M1431" s="414"/>
      <c r="N1431" s="414"/>
      <c r="O1431" s="414"/>
      <c r="P1431" s="414"/>
    </row>
    <row r="1432" spans="2:16" x14ac:dyDescent="0.3">
      <c r="B1432" s="414"/>
      <c r="C1432" s="414"/>
      <c r="D1432" s="414"/>
      <c r="E1432" s="414"/>
      <c r="F1432" s="414"/>
      <c r="G1432" s="414"/>
      <c r="H1432" s="414"/>
      <c r="I1432" s="414"/>
      <c r="J1432" s="414"/>
      <c r="K1432" s="414"/>
      <c r="L1432" s="414"/>
      <c r="M1432" s="414"/>
      <c r="N1432" s="414"/>
      <c r="O1432" s="414"/>
      <c r="P1432" s="414"/>
    </row>
    <row r="1433" spans="2:16" x14ac:dyDescent="0.3">
      <c r="B1433" s="414"/>
      <c r="C1433" s="414"/>
      <c r="D1433" s="414"/>
      <c r="E1433" s="414"/>
      <c r="F1433" s="414"/>
      <c r="G1433" s="414"/>
      <c r="H1433" s="414"/>
      <c r="I1433" s="414"/>
      <c r="J1433" s="414"/>
      <c r="K1433" s="414"/>
      <c r="L1433" s="414"/>
      <c r="M1433" s="414"/>
      <c r="N1433" s="414"/>
      <c r="O1433" s="414"/>
      <c r="P1433" s="414"/>
    </row>
    <row r="1434" spans="2:16" x14ac:dyDescent="0.3">
      <c r="B1434" s="414"/>
      <c r="C1434" s="414"/>
      <c r="D1434" s="414"/>
      <c r="E1434" s="414"/>
      <c r="F1434" s="414"/>
      <c r="G1434" s="414"/>
      <c r="H1434" s="414"/>
      <c r="I1434" s="414"/>
      <c r="J1434" s="414"/>
      <c r="K1434" s="414"/>
      <c r="L1434" s="414"/>
      <c r="M1434" s="414"/>
      <c r="N1434" s="414"/>
      <c r="O1434" s="414"/>
      <c r="P1434" s="414"/>
    </row>
    <row r="1435" spans="2:16" x14ac:dyDescent="0.3">
      <c r="B1435" s="414"/>
      <c r="C1435" s="414"/>
      <c r="D1435" s="414"/>
      <c r="E1435" s="414"/>
      <c r="F1435" s="414"/>
      <c r="G1435" s="414"/>
      <c r="H1435" s="414"/>
      <c r="I1435" s="414"/>
      <c r="J1435" s="414"/>
      <c r="K1435" s="414"/>
      <c r="L1435" s="414"/>
      <c r="M1435" s="414"/>
      <c r="N1435" s="414"/>
      <c r="O1435" s="414"/>
      <c r="P1435" s="414"/>
    </row>
    <row r="1436" spans="2:16" x14ac:dyDescent="0.3">
      <c r="B1436" s="414"/>
      <c r="C1436" s="414"/>
      <c r="D1436" s="414"/>
      <c r="E1436" s="414"/>
      <c r="F1436" s="414"/>
      <c r="G1436" s="414"/>
      <c r="H1436" s="414"/>
      <c r="I1436" s="414"/>
      <c r="J1436" s="414"/>
      <c r="K1436" s="414"/>
      <c r="L1436" s="414"/>
      <c r="M1436" s="414"/>
      <c r="N1436" s="414"/>
      <c r="O1436" s="414"/>
      <c r="P1436" s="414"/>
    </row>
    <row r="1437" spans="2:16" x14ac:dyDescent="0.3">
      <c r="B1437" s="414"/>
      <c r="C1437" s="414"/>
      <c r="D1437" s="414"/>
      <c r="E1437" s="414"/>
      <c r="F1437" s="414"/>
      <c r="G1437" s="414"/>
      <c r="H1437" s="414"/>
      <c r="I1437" s="414"/>
      <c r="J1437" s="414"/>
      <c r="K1437" s="414"/>
      <c r="L1437" s="414"/>
      <c r="M1437" s="414"/>
      <c r="N1437" s="414"/>
      <c r="O1437" s="414"/>
      <c r="P1437" s="414"/>
    </row>
    <row r="1438" spans="2:16" x14ac:dyDescent="0.3">
      <c r="B1438" s="414"/>
      <c r="C1438" s="414"/>
      <c r="D1438" s="414"/>
      <c r="E1438" s="414"/>
      <c r="F1438" s="414"/>
      <c r="G1438" s="414"/>
      <c r="H1438" s="414"/>
      <c r="I1438" s="414"/>
      <c r="J1438" s="414"/>
      <c r="K1438" s="414"/>
      <c r="L1438" s="414"/>
      <c r="M1438" s="414"/>
      <c r="N1438" s="414"/>
      <c r="O1438" s="414"/>
      <c r="P1438" s="414"/>
    </row>
    <row r="1439" spans="2:16" x14ac:dyDescent="0.3">
      <c r="B1439" s="414"/>
      <c r="C1439" s="414"/>
      <c r="D1439" s="414"/>
      <c r="E1439" s="414"/>
      <c r="F1439" s="414"/>
      <c r="G1439" s="414"/>
      <c r="H1439" s="414"/>
      <c r="I1439" s="414"/>
      <c r="J1439" s="414"/>
      <c r="K1439" s="414"/>
      <c r="L1439" s="414"/>
      <c r="M1439" s="414"/>
      <c r="N1439" s="414"/>
      <c r="O1439" s="414"/>
      <c r="P1439" s="414"/>
    </row>
    <row r="1440" spans="2:16" x14ac:dyDescent="0.3">
      <c r="B1440" s="414"/>
      <c r="C1440" s="414"/>
      <c r="D1440" s="414"/>
      <c r="E1440" s="414"/>
      <c r="F1440" s="414"/>
      <c r="G1440" s="414"/>
      <c r="H1440" s="414"/>
      <c r="I1440" s="414"/>
      <c r="J1440" s="414"/>
      <c r="K1440" s="414"/>
      <c r="L1440" s="414"/>
      <c r="M1440" s="414"/>
      <c r="N1440" s="414"/>
      <c r="O1440" s="414"/>
      <c r="P1440" s="414"/>
    </row>
    <row r="1441" spans="2:16" x14ac:dyDescent="0.3">
      <c r="B1441" s="414"/>
      <c r="C1441" s="414"/>
      <c r="D1441" s="414"/>
      <c r="E1441" s="414"/>
      <c r="F1441" s="414"/>
      <c r="G1441" s="414"/>
      <c r="H1441" s="414"/>
      <c r="I1441" s="414"/>
      <c r="J1441" s="414"/>
      <c r="K1441" s="414"/>
      <c r="L1441" s="414"/>
      <c r="M1441" s="414"/>
      <c r="N1441" s="414"/>
      <c r="O1441" s="414"/>
      <c r="P1441" s="414"/>
    </row>
    <row r="1442" spans="2:16" x14ac:dyDescent="0.3">
      <c r="B1442" s="414"/>
      <c r="C1442" s="414"/>
      <c r="D1442" s="414"/>
      <c r="E1442" s="414"/>
      <c r="F1442" s="414"/>
      <c r="G1442" s="414"/>
      <c r="H1442" s="414"/>
      <c r="I1442" s="414"/>
      <c r="J1442" s="414"/>
      <c r="K1442" s="414"/>
      <c r="L1442" s="414"/>
      <c r="M1442" s="414"/>
      <c r="N1442" s="414"/>
      <c r="O1442" s="414"/>
      <c r="P1442" s="414"/>
    </row>
    <row r="1443" spans="2:16" x14ac:dyDescent="0.3">
      <c r="B1443" s="414"/>
      <c r="C1443" s="414"/>
      <c r="D1443" s="414"/>
      <c r="E1443" s="414"/>
      <c r="F1443" s="414"/>
      <c r="G1443" s="414"/>
      <c r="H1443" s="414"/>
      <c r="I1443" s="414"/>
      <c r="J1443" s="414"/>
      <c r="K1443" s="414"/>
      <c r="L1443" s="414"/>
      <c r="M1443" s="414"/>
      <c r="N1443" s="414"/>
      <c r="O1443" s="414"/>
      <c r="P1443" s="414"/>
    </row>
    <row r="1444" spans="2:16" x14ac:dyDescent="0.3">
      <c r="B1444" s="414"/>
      <c r="C1444" s="414"/>
      <c r="D1444" s="414"/>
      <c r="E1444" s="414"/>
      <c r="F1444" s="414"/>
      <c r="G1444" s="414"/>
      <c r="H1444" s="414"/>
      <c r="I1444" s="414"/>
      <c r="J1444" s="414"/>
      <c r="K1444" s="414"/>
      <c r="L1444" s="414"/>
      <c r="M1444" s="414"/>
      <c r="N1444" s="414"/>
      <c r="O1444" s="414"/>
      <c r="P1444" s="414"/>
    </row>
    <row r="1445" spans="2:16" x14ac:dyDescent="0.3">
      <c r="B1445" s="414"/>
      <c r="C1445" s="414"/>
      <c r="D1445" s="414"/>
      <c r="E1445" s="414"/>
      <c r="F1445" s="414"/>
      <c r="G1445" s="414"/>
      <c r="H1445" s="414"/>
      <c r="I1445" s="414"/>
      <c r="J1445" s="414"/>
      <c r="K1445" s="414"/>
      <c r="L1445" s="414"/>
      <c r="M1445" s="414"/>
      <c r="N1445" s="414"/>
      <c r="O1445" s="414"/>
      <c r="P1445" s="414"/>
    </row>
    <row r="1446" spans="2:16" x14ac:dyDescent="0.3">
      <c r="B1446" s="414"/>
      <c r="C1446" s="414"/>
      <c r="D1446" s="414"/>
      <c r="E1446" s="414"/>
      <c r="F1446" s="414"/>
      <c r="G1446" s="414"/>
      <c r="H1446" s="414"/>
      <c r="I1446" s="414"/>
      <c r="J1446" s="414"/>
      <c r="K1446" s="414"/>
      <c r="L1446" s="414"/>
      <c r="M1446" s="414"/>
      <c r="N1446" s="414"/>
      <c r="O1446" s="414"/>
      <c r="P1446" s="414"/>
    </row>
    <row r="1447" spans="2:16" x14ac:dyDescent="0.3">
      <c r="B1447" s="414"/>
      <c r="C1447" s="414"/>
      <c r="D1447" s="414"/>
      <c r="E1447" s="414"/>
      <c r="F1447" s="414"/>
      <c r="G1447" s="414"/>
      <c r="H1447" s="414"/>
      <c r="I1447" s="414"/>
      <c r="J1447" s="414"/>
      <c r="K1447" s="414"/>
      <c r="L1447" s="414"/>
      <c r="M1447" s="414"/>
      <c r="N1447" s="414"/>
      <c r="O1447" s="414"/>
      <c r="P1447" s="414"/>
    </row>
    <row r="1448" spans="2:16" x14ac:dyDescent="0.3">
      <c r="B1448" s="414"/>
      <c r="C1448" s="414"/>
      <c r="D1448" s="414"/>
      <c r="E1448" s="414"/>
      <c r="F1448" s="414"/>
      <c r="G1448" s="414"/>
      <c r="H1448" s="414"/>
      <c r="I1448" s="414"/>
      <c r="J1448" s="414"/>
      <c r="K1448" s="414"/>
      <c r="L1448" s="414"/>
      <c r="M1448" s="414"/>
      <c r="N1448" s="414"/>
      <c r="O1448" s="414"/>
      <c r="P1448" s="414"/>
    </row>
    <row r="1449" spans="2:16" x14ac:dyDescent="0.3">
      <c r="B1449" s="414"/>
      <c r="C1449" s="414"/>
      <c r="D1449" s="414"/>
      <c r="E1449" s="414"/>
      <c r="F1449" s="414"/>
      <c r="G1449" s="414"/>
      <c r="H1449" s="414"/>
      <c r="I1449" s="414"/>
      <c r="J1449" s="414"/>
      <c r="K1449" s="414"/>
      <c r="L1449" s="414"/>
      <c r="M1449" s="414"/>
      <c r="N1449" s="414"/>
      <c r="O1449" s="414"/>
      <c r="P1449" s="414"/>
    </row>
    <row r="1450" spans="2:16" x14ac:dyDescent="0.3">
      <c r="B1450" s="414"/>
      <c r="C1450" s="414"/>
      <c r="D1450" s="414"/>
      <c r="E1450" s="414"/>
      <c r="F1450" s="414"/>
      <c r="G1450" s="414"/>
      <c r="H1450" s="414"/>
      <c r="I1450" s="414"/>
      <c r="J1450" s="414"/>
      <c r="K1450" s="414"/>
      <c r="L1450" s="414"/>
      <c r="M1450" s="414"/>
      <c r="N1450" s="414"/>
      <c r="O1450" s="414"/>
      <c r="P1450" s="414"/>
    </row>
    <row r="1451" spans="2:16" x14ac:dyDescent="0.3">
      <c r="B1451" s="414"/>
      <c r="C1451" s="414"/>
      <c r="D1451" s="414"/>
      <c r="E1451" s="414"/>
      <c r="F1451" s="414"/>
      <c r="G1451" s="414"/>
      <c r="H1451" s="414"/>
      <c r="I1451" s="414"/>
      <c r="J1451" s="414"/>
      <c r="K1451" s="414"/>
      <c r="L1451" s="414"/>
      <c r="M1451" s="414"/>
      <c r="N1451" s="414"/>
      <c r="O1451" s="414"/>
      <c r="P1451" s="414"/>
    </row>
    <row r="1452" spans="2:16" x14ac:dyDescent="0.3">
      <c r="B1452" s="414"/>
      <c r="C1452" s="414"/>
      <c r="D1452" s="414"/>
      <c r="E1452" s="414"/>
      <c r="F1452" s="414"/>
      <c r="G1452" s="414"/>
      <c r="H1452" s="414"/>
      <c r="I1452" s="414"/>
      <c r="J1452" s="414"/>
      <c r="K1452" s="414"/>
      <c r="L1452" s="414"/>
      <c r="M1452" s="414"/>
      <c r="N1452" s="414"/>
      <c r="O1452" s="414"/>
      <c r="P1452" s="414"/>
    </row>
    <row r="1453" spans="2:16" x14ac:dyDescent="0.3">
      <c r="B1453" s="414"/>
      <c r="C1453" s="414"/>
      <c r="D1453" s="414"/>
      <c r="E1453" s="414"/>
      <c r="F1453" s="414"/>
      <c r="G1453" s="414"/>
      <c r="H1453" s="414"/>
      <c r="I1453" s="414"/>
      <c r="J1453" s="414"/>
      <c r="K1453" s="414"/>
      <c r="L1453" s="414"/>
      <c r="M1453" s="414"/>
      <c r="N1453" s="414"/>
      <c r="O1453" s="414"/>
      <c r="P1453" s="414"/>
    </row>
    <row r="1454" spans="2:16" x14ac:dyDescent="0.3">
      <c r="B1454" s="414"/>
      <c r="C1454" s="414"/>
      <c r="D1454" s="414"/>
      <c r="E1454" s="414"/>
      <c r="F1454" s="414"/>
      <c r="G1454" s="414"/>
      <c r="H1454" s="414"/>
      <c r="I1454" s="414"/>
      <c r="J1454" s="414"/>
      <c r="K1454" s="414"/>
      <c r="L1454" s="414"/>
      <c r="M1454" s="414"/>
      <c r="N1454" s="414"/>
      <c r="O1454" s="414"/>
      <c r="P1454" s="414"/>
    </row>
    <row r="1455" spans="2:16" x14ac:dyDescent="0.3">
      <c r="B1455" s="414"/>
      <c r="C1455" s="414"/>
      <c r="D1455" s="414"/>
      <c r="E1455" s="414"/>
      <c r="F1455" s="414"/>
      <c r="G1455" s="414"/>
      <c r="H1455" s="414"/>
      <c r="I1455" s="414"/>
      <c r="J1455" s="414"/>
      <c r="K1455" s="414"/>
      <c r="L1455" s="414"/>
      <c r="M1455" s="414"/>
      <c r="N1455" s="414"/>
      <c r="O1455" s="414"/>
      <c r="P1455" s="414"/>
    </row>
    <row r="1456" spans="2:16" x14ac:dyDescent="0.3">
      <c r="B1456" s="414"/>
      <c r="C1456" s="414"/>
      <c r="D1456" s="414"/>
      <c r="E1456" s="414"/>
      <c r="F1456" s="414"/>
      <c r="G1456" s="414"/>
      <c r="H1456" s="414"/>
      <c r="I1456" s="414"/>
      <c r="J1456" s="414"/>
      <c r="K1456" s="414"/>
      <c r="L1456" s="414"/>
      <c r="M1456" s="414"/>
      <c r="N1456" s="414"/>
      <c r="O1456" s="414"/>
      <c r="P1456" s="414"/>
    </row>
    <row r="1457" spans="2:16" x14ac:dyDescent="0.3">
      <c r="B1457" s="414"/>
      <c r="C1457" s="414"/>
      <c r="D1457" s="414"/>
      <c r="E1457" s="414"/>
      <c r="F1457" s="414"/>
      <c r="G1457" s="414"/>
      <c r="H1457" s="414"/>
      <c r="I1457" s="414"/>
      <c r="J1457" s="414"/>
      <c r="K1457" s="414"/>
      <c r="L1457" s="414"/>
      <c r="M1457" s="414"/>
      <c r="N1457" s="414"/>
      <c r="O1457" s="414"/>
      <c r="P1457" s="414"/>
    </row>
    <row r="1458" spans="2:16" x14ac:dyDescent="0.3">
      <c r="B1458" s="414"/>
      <c r="C1458" s="414"/>
      <c r="D1458" s="414"/>
      <c r="E1458" s="414"/>
      <c r="F1458" s="414"/>
      <c r="G1458" s="414"/>
      <c r="H1458" s="414"/>
      <c r="I1458" s="414"/>
      <c r="J1458" s="414"/>
      <c r="K1458" s="414"/>
      <c r="L1458" s="414"/>
      <c r="M1458" s="414"/>
      <c r="N1458" s="414"/>
      <c r="O1458" s="414"/>
      <c r="P1458" s="414"/>
    </row>
    <row r="1459" spans="2:16" x14ac:dyDescent="0.3">
      <c r="B1459" s="414"/>
      <c r="C1459" s="414"/>
      <c r="D1459" s="414"/>
      <c r="E1459" s="414"/>
      <c r="F1459" s="414"/>
      <c r="G1459" s="414"/>
      <c r="H1459" s="414"/>
      <c r="I1459" s="414"/>
      <c r="J1459" s="414"/>
      <c r="K1459" s="414"/>
      <c r="L1459" s="414"/>
      <c r="M1459" s="414"/>
      <c r="N1459" s="414"/>
      <c r="O1459" s="414"/>
      <c r="P1459" s="414"/>
    </row>
    <row r="1460" spans="2:16" x14ac:dyDescent="0.3">
      <c r="B1460" s="414"/>
      <c r="C1460" s="414"/>
      <c r="D1460" s="414"/>
      <c r="E1460" s="414"/>
      <c r="F1460" s="414"/>
      <c r="G1460" s="414"/>
      <c r="H1460" s="414"/>
      <c r="I1460" s="414"/>
      <c r="J1460" s="414"/>
      <c r="K1460" s="414"/>
      <c r="L1460" s="414"/>
      <c r="M1460" s="414"/>
      <c r="N1460" s="414"/>
      <c r="O1460" s="414"/>
      <c r="P1460" s="414"/>
    </row>
    <row r="1461" spans="2:16" x14ac:dyDescent="0.3">
      <c r="B1461" s="414"/>
      <c r="C1461" s="414"/>
      <c r="D1461" s="414"/>
      <c r="E1461" s="414"/>
      <c r="F1461" s="414"/>
      <c r="G1461" s="414"/>
      <c r="H1461" s="414"/>
      <c r="I1461" s="414"/>
      <c r="J1461" s="414"/>
      <c r="K1461" s="414"/>
      <c r="L1461" s="414"/>
      <c r="M1461" s="414"/>
      <c r="N1461" s="414"/>
      <c r="O1461" s="414"/>
      <c r="P1461" s="414"/>
    </row>
    <row r="1462" spans="2:16" x14ac:dyDescent="0.3">
      <c r="B1462" s="414"/>
      <c r="C1462" s="414"/>
      <c r="D1462" s="414"/>
      <c r="E1462" s="414"/>
      <c r="F1462" s="414"/>
      <c r="G1462" s="414"/>
      <c r="H1462" s="414"/>
      <c r="I1462" s="414"/>
      <c r="J1462" s="414"/>
      <c r="K1462" s="414"/>
      <c r="L1462" s="414"/>
      <c r="M1462" s="414"/>
      <c r="N1462" s="414"/>
      <c r="O1462" s="414"/>
      <c r="P1462" s="414"/>
    </row>
    <row r="1463" spans="2:16" x14ac:dyDescent="0.3">
      <c r="B1463" s="414"/>
      <c r="C1463" s="414"/>
      <c r="D1463" s="414"/>
      <c r="E1463" s="414"/>
      <c r="F1463" s="414"/>
      <c r="G1463" s="414"/>
      <c r="H1463" s="414"/>
      <c r="I1463" s="414"/>
      <c r="J1463" s="414"/>
      <c r="K1463" s="414"/>
      <c r="L1463" s="414"/>
      <c r="M1463" s="414"/>
      <c r="N1463" s="414"/>
      <c r="O1463" s="414"/>
      <c r="P1463" s="414"/>
    </row>
    <row r="1464" spans="2:16" x14ac:dyDescent="0.3">
      <c r="B1464" s="414"/>
      <c r="C1464" s="414"/>
      <c r="D1464" s="414"/>
      <c r="E1464" s="414"/>
      <c r="F1464" s="414"/>
      <c r="G1464" s="414"/>
      <c r="H1464" s="414"/>
      <c r="I1464" s="414"/>
      <c r="J1464" s="414"/>
      <c r="K1464" s="414"/>
      <c r="L1464" s="414"/>
      <c r="M1464" s="414"/>
      <c r="N1464" s="414"/>
      <c r="O1464" s="414"/>
      <c r="P1464" s="414"/>
    </row>
    <row r="1465" spans="2:16" x14ac:dyDescent="0.3">
      <c r="B1465" s="414"/>
      <c r="C1465" s="414"/>
      <c r="D1465" s="414"/>
      <c r="E1465" s="414"/>
      <c r="F1465" s="414"/>
      <c r="G1465" s="414"/>
      <c r="H1465" s="414"/>
      <c r="I1465" s="414"/>
      <c r="J1465" s="414"/>
      <c r="K1465" s="414"/>
      <c r="L1465" s="414"/>
      <c r="M1465" s="414"/>
      <c r="N1465" s="414"/>
      <c r="O1465" s="414"/>
      <c r="P1465" s="414"/>
    </row>
    <row r="1466" spans="2:16" x14ac:dyDescent="0.3">
      <c r="B1466" s="414"/>
      <c r="C1466" s="414"/>
      <c r="D1466" s="414"/>
      <c r="E1466" s="414"/>
      <c r="F1466" s="414"/>
      <c r="G1466" s="414"/>
      <c r="H1466" s="414"/>
      <c r="I1466" s="414"/>
      <c r="J1466" s="414"/>
      <c r="K1466" s="414"/>
      <c r="L1466" s="414"/>
      <c r="M1466" s="414"/>
      <c r="N1466" s="414"/>
      <c r="O1466" s="414"/>
      <c r="P1466" s="414"/>
    </row>
    <row r="1467" spans="2:16" x14ac:dyDescent="0.3">
      <c r="B1467" s="414"/>
      <c r="C1467" s="414"/>
      <c r="D1467" s="414"/>
      <c r="E1467" s="414"/>
      <c r="F1467" s="414"/>
      <c r="G1467" s="414"/>
      <c r="H1467" s="414"/>
      <c r="I1467" s="414"/>
      <c r="J1467" s="414"/>
      <c r="K1467" s="414"/>
      <c r="L1467" s="414"/>
      <c r="M1467" s="414"/>
      <c r="N1467" s="414"/>
      <c r="O1467" s="414"/>
      <c r="P1467" s="414"/>
    </row>
    <row r="1468" spans="2:16" x14ac:dyDescent="0.3">
      <c r="B1468" s="414"/>
      <c r="C1468" s="414"/>
      <c r="D1468" s="414"/>
      <c r="E1468" s="414"/>
      <c r="F1468" s="414"/>
      <c r="G1468" s="414"/>
      <c r="H1468" s="414"/>
      <c r="I1468" s="414"/>
      <c r="J1468" s="414"/>
      <c r="K1468" s="414"/>
      <c r="L1468" s="414"/>
      <c r="M1468" s="414"/>
      <c r="N1468" s="414"/>
      <c r="O1468" s="414"/>
      <c r="P1468" s="414"/>
    </row>
    <row r="1469" spans="2:16" x14ac:dyDescent="0.3">
      <c r="B1469" s="414"/>
      <c r="C1469" s="414"/>
      <c r="D1469" s="414"/>
      <c r="E1469" s="414"/>
      <c r="F1469" s="414"/>
      <c r="G1469" s="414"/>
      <c r="H1469" s="414"/>
      <c r="I1469" s="414"/>
      <c r="J1469" s="414"/>
      <c r="K1469" s="414"/>
      <c r="L1469" s="414"/>
      <c r="M1469" s="414"/>
      <c r="N1469" s="414"/>
      <c r="O1469" s="414"/>
      <c r="P1469" s="414"/>
    </row>
    <row r="1470" spans="2:16" x14ac:dyDescent="0.3">
      <c r="B1470" s="414"/>
      <c r="C1470" s="414"/>
      <c r="D1470" s="414"/>
      <c r="E1470" s="414"/>
      <c r="F1470" s="414"/>
      <c r="G1470" s="414"/>
      <c r="H1470" s="414"/>
      <c r="I1470" s="414"/>
      <c r="J1470" s="414"/>
      <c r="K1470" s="414"/>
      <c r="L1470" s="414"/>
      <c r="M1470" s="414"/>
      <c r="N1470" s="414"/>
      <c r="O1470" s="414"/>
      <c r="P1470" s="414"/>
    </row>
    <row r="1471" spans="2:16" x14ac:dyDescent="0.3">
      <c r="B1471" s="414"/>
      <c r="C1471" s="414"/>
      <c r="D1471" s="414"/>
      <c r="E1471" s="414"/>
      <c r="F1471" s="414"/>
      <c r="G1471" s="414"/>
      <c r="H1471" s="414"/>
      <c r="I1471" s="414"/>
      <c r="J1471" s="414"/>
      <c r="K1471" s="414"/>
      <c r="L1471" s="414"/>
      <c r="M1471" s="414"/>
      <c r="N1471" s="414"/>
      <c r="O1471" s="414"/>
      <c r="P1471" s="414"/>
    </row>
    <row r="1472" spans="2:16" x14ac:dyDescent="0.3">
      <c r="B1472" s="414"/>
      <c r="C1472" s="414"/>
      <c r="D1472" s="414"/>
      <c r="E1472" s="414"/>
      <c r="F1472" s="414"/>
      <c r="G1472" s="414"/>
      <c r="H1472" s="414"/>
      <c r="I1472" s="414"/>
      <c r="J1472" s="414"/>
      <c r="K1472" s="414"/>
      <c r="L1472" s="414"/>
      <c r="M1472" s="414"/>
      <c r="N1472" s="414"/>
      <c r="O1472" s="414"/>
      <c r="P1472" s="414"/>
    </row>
    <row r="1473" spans="2:16" x14ac:dyDescent="0.3">
      <c r="B1473" s="414"/>
      <c r="C1473" s="414"/>
      <c r="D1473" s="414"/>
      <c r="E1473" s="414"/>
      <c r="F1473" s="414"/>
      <c r="G1473" s="414"/>
      <c r="H1473" s="414"/>
      <c r="I1473" s="414"/>
      <c r="J1473" s="414"/>
      <c r="K1473" s="414"/>
      <c r="L1473" s="414"/>
      <c r="M1473" s="414"/>
      <c r="N1473" s="414"/>
      <c r="O1473" s="414"/>
      <c r="P1473" s="414"/>
    </row>
    <row r="1474" spans="2:16" x14ac:dyDescent="0.3">
      <c r="B1474" s="414"/>
      <c r="C1474" s="414"/>
      <c r="D1474" s="414"/>
      <c r="E1474" s="414"/>
      <c r="F1474" s="414"/>
      <c r="G1474" s="414"/>
      <c r="H1474" s="414"/>
      <c r="I1474" s="414"/>
      <c r="J1474" s="414"/>
      <c r="K1474" s="414"/>
      <c r="L1474" s="414"/>
      <c r="M1474" s="414"/>
      <c r="N1474" s="414"/>
      <c r="O1474" s="414"/>
      <c r="P1474" s="414"/>
    </row>
    <row r="1475" spans="2:16" x14ac:dyDescent="0.3">
      <c r="B1475" s="414"/>
      <c r="C1475" s="414"/>
      <c r="D1475" s="414"/>
      <c r="E1475" s="414"/>
      <c r="F1475" s="414"/>
      <c r="G1475" s="414"/>
      <c r="H1475" s="414"/>
      <c r="I1475" s="414"/>
      <c r="J1475" s="414"/>
      <c r="K1475" s="414"/>
      <c r="L1475" s="414"/>
      <c r="M1475" s="414"/>
      <c r="N1475" s="414"/>
      <c r="O1475" s="414"/>
      <c r="P1475" s="414"/>
    </row>
    <row r="1476" spans="2:16" x14ac:dyDescent="0.3">
      <c r="B1476" s="414"/>
      <c r="C1476" s="414"/>
      <c r="D1476" s="414"/>
      <c r="E1476" s="414"/>
      <c r="F1476" s="414"/>
      <c r="G1476" s="414"/>
      <c r="H1476" s="414"/>
      <c r="I1476" s="414"/>
      <c r="J1476" s="414"/>
      <c r="K1476" s="414"/>
      <c r="L1476" s="414"/>
      <c r="M1476" s="414"/>
      <c r="N1476" s="414"/>
      <c r="O1476" s="414"/>
      <c r="P1476" s="414"/>
    </row>
    <row r="1477" spans="2:16" x14ac:dyDescent="0.3">
      <c r="B1477" s="414"/>
      <c r="C1477" s="414"/>
      <c r="D1477" s="414"/>
      <c r="E1477" s="414"/>
      <c r="F1477" s="414"/>
      <c r="G1477" s="414"/>
      <c r="H1477" s="414"/>
      <c r="I1477" s="414"/>
      <c r="J1477" s="414"/>
      <c r="K1477" s="414"/>
      <c r="L1477" s="414"/>
      <c r="M1477" s="414"/>
      <c r="N1477" s="414"/>
      <c r="O1477" s="414"/>
      <c r="P1477" s="414"/>
    </row>
    <row r="1478" spans="2:16" x14ac:dyDescent="0.3">
      <c r="B1478" s="414"/>
      <c r="C1478" s="414"/>
      <c r="D1478" s="414"/>
      <c r="E1478" s="414"/>
      <c r="F1478" s="414"/>
      <c r="G1478" s="414"/>
      <c r="H1478" s="414"/>
      <c r="I1478" s="414"/>
      <c r="J1478" s="414"/>
      <c r="K1478" s="414"/>
      <c r="L1478" s="414"/>
      <c r="M1478" s="414"/>
      <c r="N1478" s="414"/>
      <c r="O1478" s="414"/>
      <c r="P1478" s="414"/>
    </row>
    <row r="1479" spans="2:16" x14ac:dyDescent="0.3">
      <c r="B1479" s="414"/>
      <c r="C1479" s="414"/>
      <c r="D1479" s="414"/>
      <c r="E1479" s="414"/>
      <c r="F1479" s="414"/>
      <c r="G1479" s="414"/>
      <c r="H1479" s="414"/>
      <c r="I1479" s="414"/>
      <c r="J1479" s="414"/>
      <c r="K1479" s="414"/>
      <c r="L1479" s="414"/>
      <c r="M1479" s="414"/>
      <c r="N1479" s="414"/>
      <c r="O1479" s="414"/>
      <c r="P1479" s="414"/>
    </row>
    <row r="1480" spans="2:16" x14ac:dyDescent="0.3">
      <c r="B1480" s="414"/>
      <c r="C1480" s="414"/>
      <c r="D1480" s="414"/>
      <c r="E1480" s="414"/>
      <c r="F1480" s="414"/>
      <c r="G1480" s="414"/>
      <c r="H1480" s="414"/>
      <c r="I1480" s="414"/>
      <c r="J1480" s="414"/>
      <c r="K1480" s="414"/>
      <c r="L1480" s="414"/>
      <c r="M1480" s="414"/>
      <c r="N1480" s="414"/>
      <c r="O1480" s="414"/>
      <c r="P1480" s="414"/>
    </row>
    <row r="1481" spans="2:16" x14ac:dyDescent="0.3">
      <c r="B1481" s="414"/>
      <c r="C1481" s="414"/>
      <c r="D1481" s="414"/>
      <c r="E1481" s="414"/>
      <c r="F1481" s="414"/>
      <c r="G1481" s="414"/>
      <c r="H1481" s="414"/>
      <c r="I1481" s="414"/>
      <c r="J1481" s="414"/>
      <c r="K1481" s="414"/>
      <c r="L1481" s="414"/>
      <c r="M1481" s="414"/>
      <c r="N1481" s="414"/>
      <c r="O1481" s="414"/>
      <c r="P1481" s="414"/>
    </row>
    <row r="1482" spans="2:16" x14ac:dyDescent="0.3">
      <c r="B1482" s="414"/>
      <c r="C1482" s="414"/>
      <c r="D1482" s="414"/>
      <c r="E1482" s="414"/>
      <c r="F1482" s="414"/>
      <c r="G1482" s="414"/>
      <c r="H1482" s="414"/>
      <c r="I1482" s="414"/>
      <c r="J1482" s="414"/>
      <c r="K1482" s="414"/>
      <c r="L1482" s="414"/>
      <c r="M1482" s="414"/>
      <c r="N1482" s="414"/>
      <c r="O1482" s="414"/>
      <c r="P1482" s="414"/>
    </row>
    <row r="1483" spans="2:16" x14ac:dyDescent="0.3">
      <c r="B1483" s="414"/>
      <c r="C1483" s="414"/>
      <c r="D1483" s="414"/>
      <c r="E1483" s="414"/>
      <c r="F1483" s="414"/>
      <c r="G1483" s="414"/>
      <c r="H1483" s="414"/>
      <c r="I1483" s="414"/>
      <c r="J1483" s="414"/>
      <c r="K1483" s="414"/>
      <c r="L1483" s="414"/>
      <c r="M1483" s="414"/>
      <c r="N1483" s="414"/>
      <c r="O1483" s="414"/>
      <c r="P1483" s="414"/>
    </row>
    <row r="1484" spans="2:16" x14ac:dyDescent="0.3">
      <c r="B1484" s="414"/>
      <c r="C1484" s="414"/>
      <c r="D1484" s="414"/>
      <c r="E1484" s="414"/>
      <c r="F1484" s="414"/>
      <c r="G1484" s="414"/>
      <c r="H1484" s="414"/>
      <c r="I1484" s="414"/>
      <c r="J1484" s="414"/>
      <c r="K1484" s="414"/>
      <c r="L1484" s="414"/>
      <c r="M1484" s="414"/>
      <c r="N1484" s="414"/>
      <c r="O1484" s="414"/>
      <c r="P1484" s="414"/>
    </row>
    <row r="1485" spans="2:16" x14ac:dyDescent="0.3">
      <c r="B1485" s="414"/>
      <c r="C1485" s="414"/>
      <c r="D1485" s="414"/>
      <c r="E1485" s="414"/>
      <c r="F1485" s="414"/>
      <c r="G1485" s="414"/>
      <c r="H1485" s="414"/>
      <c r="I1485" s="414"/>
      <c r="J1485" s="414"/>
      <c r="K1485" s="414"/>
      <c r="L1485" s="414"/>
      <c r="M1485" s="414"/>
      <c r="N1485" s="414"/>
      <c r="O1485" s="414"/>
      <c r="P1485" s="414"/>
    </row>
    <row r="1486" spans="2:16" x14ac:dyDescent="0.3">
      <c r="B1486" s="414"/>
      <c r="C1486" s="414"/>
      <c r="D1486" s="414"/>
      <c r="E1486" s="414"/>
      <c r="F1486" s="414"/>
      <c r="G1486" s="414"/>
      <c r="H1486" s="414"/>
      <c r="I1486" s="414"/>
      <c r="J1486" s="414"/>
      <c r="K1486" s="414"/>
      <c r="L1486" s="414"/>
      <c r="M1486" s="414"/>
      <c r="N1486" s="414"/>
      <c r="O1486" s="414"/>
      <c r="P1486" s="414"/>
    </row>
    <row r="1487" spans="2:16" x14ac:dyDescent="0.3">
      <c r="B1487" s="414"/>
      <c r="C1487" s="414"/>
      <c r="D1487" s="414"/>
      <c r="E1487" s="414"/>
      <c r="F1487" s="414"/>
      <c r="G1487" s="414"/>
      <c r="H1487" s="414"/>
      <c r="I1487" s="414"/>
      <c r="J1487" s="414"/>
      <c r="K1487" s="414"/>
      <c r="L1487" s="414"/>
      <c r="M1487" s="414"/>
      <c r="N1487" s="414"/>
      <c r="O1487" s="414"/>
      <c r="P1487" s="414"/>
    </row>
    <row r="1488" spans="2:16" x14ac:dyDescent="0.3">
      <c r="B1488" s="414"/>
      <c r="C1488" s="414"/>
      <c r="D1488" s="414"/>
      <c r="E1488" s="414"/>
      <c r="F1488" s="414"/>
      <c r="G1488" s="414"/>
      <c r="H1488" s="414"/>
      <c r="I1488" s="414"/>
      <c r="J1488" s="414"/>
      <c r="K1488" s="414"/>
      <c r="L1488" s="414"/>
      <c r="M1488" s="414"/>
      <c r="N1488" s="414"/>
      <c r="O1488" s="414"/>
      <c r="P1488" s="414"/>
    </row>
    <row r="1489" spans="2:16" x14ac:dyDescent="0.3">
      <c r="B1489" s="414"/>
      <c r="C1489" s="414"/>
      <c r="D1489" s="414"/>
      <c r="E1489" s="414"/>
      <c r="F1489" s="414"/>
      <c r="G1489" s="414"/>
      <c r="H1489" s="414"/>
      <c r="I1489" s="414"/>
      <c r="J1489" s="414"/>
      <c r="K1489" s="414"/>
      <c r="L1489" s="414"/>
      <c r="M1489" s="414"/>
      <c r="N1489" s="414"/>
      <c r="O1489" s="414"/>
      <c r="P1489" s="414"/>
    </row>
    <row r="1490" spans="2:16" x14ac:dyDescent="0.3">
      <c r="B1490" s="414"/>
      <c r="C1490" s="414"/>
      <c r="D1490" s="414"/>
      <c r="E1490" s="414"/>
      <c r="F1490" s="414"/>
      <c r="G1490" s="414"/>
      <c r="H1490" s="414"/>
      <c r="I1490" s="414"/>
      <c r="J1490" s="414"/>
      <c r="K1490" s="414"/>
      <c r="L1490" s="414"/>
      <c r="M1490" s="414"/>
      <c r="N1490" s="414"/>
      <c r="O1490" s="414"/>
      <c r="P1490" s="414"/>
    </row>
    <row r="1491" spans="2:16" x14ac:dyDescent="0.3">
      <c r="B1491" s="414"/>
      <c r="C1491" s="414"/>
      <c r="D1491" s="414"/>
      <c r="E1491" s="414"/>
      <c r="F1491" s="414"/>
      <c r="G1491" s="414"/>
      <c r="H1491" s="414"/>
      <c r="I1491" s="414"/>
      <c r="J1491" s="414"/>
      <c r="K1491" s="414"/>
      <c r="L1491" s="414"/>
      <c r="M1491" s="414"/>
      <c r="N1491" s="414"/>
      <c r="O1491" s="414"/>
      <c r="P1491" s="414"/>
    </row>
    <row r="1492" spans="2:16" x14ac:dyDescent="0.3">
      <c r="B1492" s="414"/>
      <c r="C1492" s="414"/>
      <c r="D1492" s="414"/>
      <c r="E1492" s="414"/>
      <c r="F1492" s="414"/>
      <c r="G1492" s="414"/>
      <c r="H1492" s="414"/>
      <c r="I1492" s="414"/>
      <c r="J1492" s="414"/>
      <c r="K1492" s="414"/>
      <c r="L1492" s="414"/>
      <c r="M1492" s="414"/>
      <c r="N1492" s="414"/>
      <c r="O1492" s="414"/>
      <c r="P1492" s="414"/>
    </row>
    <row r="1493" spans="2:16" x14ac:dyDescent="0.3">
      <c r="B1493" s="414"/>
      <c r="C1493" s="414"/>
      <c r="D1493" s="414"/>
      <c r="E1493" s="414"/>
      <c r="F1493" s="414"/>
      <c r="G1493" s="414"/>
      <c r="H1493" s="414"/>
      <c r="I1493" s="414"/>
      <c r="J1493" s="414"/>
      <c r="K1493" s="414"/>
      <c r="L1493" s="414"/>
      <c r="M1493" s="414"/>
      <c r="N1493" s="414"/>
      <c r="O1493" s="414"/>
      <c r="P1493" s="414"/>
    </row>
    <row r="1494" spans="2:16" x14ac:dyDescent="0.3">
      <c r="B1494" s="414"/>
      <c r="C1494" s="414"/>
      <c r="D1494" s="414"/>
      <c r="E1494" s="414"/>
      <c r="F1494" s="414"/>
      <c r="G1494" s="414"/>
      <c r="H1494" s="414"/>
      <c r="I1494" s="414"/>
      <c r="J1494" s="414"/>
      <c r="K1494" s="414"/>
      <c r="L1494" s="414"/>
      <c r="M1494" s="414"/>
      <c r="N1494" s="414"/>
      <c r="O1494" s="414"/>
      <c r="P1494" s="414"/>
    </row>
    <row r="1495" spans="2:16" x14ac:dyDescent="0.3">
      <c r="B1495" s="414"/>
      <c r="C1495" s="414"/>
      <c r="D1495" s="414"/>
      <c r="E1495" s="414"/>
      <c r="F1495" s="414"/>
      <c r="G1495" s="414"/>
      <c r="H1495" s="414"/>
      <c r="I1495" s="414"/>
      <c r="J1495" s="414"/>
      <c r="K1495" s="414"/>
      <c r="L1495" s="414"/>
      <c r="M1495" s="414"/>
      <c r="N1495" s="414"/>
      <c r="O1495" s="414"/>
      <c r="P1495" s="414"/>
    </row>
    <row r="1496" spans="2:16" x14ac:dyDescent="0.3">
      <c r="B1496" s="414"/>
      <c r="C1496" s="414"/>
      <c r="D1496" s="414"/>
      <c r="E1496" s="414"/>
      <c r="F1496" s="414"/>
      <c r="G1496" s="414"/>
      <c r="H1496" s="414"/>
      <c r="I1496" s="414"/>
      <c r="J1496" s="414"/>
      <c r="K1496" s="414"/>
      <c r="L1496" s="414"/>
      <c r="M1496" s="414"/>
      <c r="N1496" s="414"/>
      <c r="O1496" s="414"/>
      <c r="P1496" s="414"/>
    </row>
    <row r="1497" spans="2:16" x14ac:dyDescent="0.3">
      <c r="B1497" s="414"/>
      <c r="C1497" s="414"/>
      <c r="D1497" s="414"/>
      <c r="E1497" s="414"/>
      <c r="F1497" s="414"/>
      <c r="G1497" s="414"/>
      <c r="H1497" s="414"/>
      <c r="I1497" s="414"/>
      <c r="J1497" s="414"/>
      <c r="K1497" s="414"/>
      <c r="L1497" s="414"/>
      <c r="M1497" s="414"/>
      <c r="N1497" s="414"/>
      <c r="O1497" s="414"/>
      <c r="P1497" s="414"/>
    </row>
    <row r="1498" spans="2:16" x14ac:dyDescent="0.3">
      <c r="B1498" s="414"/>
      <c r="C1498" s="414"/>
      <c r="D1498" s="414"/>
      <c r="E1498" s="414"/>
      <c r="F1498" s="414"/>
      <c r="G1498" s="414"/>
      <c r="H1498" s="414"/>
      <c r="I1498" s="414"/>
      <c r="J1498" s="414"/>
      <c r="K1498" s="414"/>
      <c r="L1498" s="414"/>
      <c r="M1498" s="414"/>
      <c r="N1498" s="414"/>
      <c r="O1498" s="414"/>
      <c r="P1498" s="414"/>
    </row>
    <row r="1499" spans="2:16" x14ac:dyDescent="0.3">
      <c r="B1499" s="414"/>
      <c r="C1499" s="414"/>
      <c r="D1499" s="414"/>
      <c r="E1499" s="414"/>
      <c r="F1499" s="414"/>
      <c r="G1499" s="414"/>
      <c r="H1499" s="414"/>
      <c r="I1499" s="414"/>
      <c r="J1499" s="414"/>
      <c r="K1499" s="414"/>
      <c r="L1499" s="414"/>
      <c r="M1499" s="414"/>
      <c r="N1499" s="414"/>
      <c r="O1499" s="414"/>
      <c r="P1499" s="414"/>
    </row>
    <row r="1500" spans="2:16" x14ac:dyDescent="0.3">
      <c r="B1500" s="414"/>
      <c r="C1500" s="414"/>
      <c r="D1500" s="414"/>
      <c r="E1500" s="414"/>
      <c r="F1500" s="414"/>
      <c r="G1500" s="414"/>
      <c r="H1500" s="414"/>
      <c r="I1500" s="414"/>
      <c r="J1500" s="414"/>
      <c r="K1500" s="414"/>
      <c r="L1500" s="414"/>
      <c r="M1500" s="414"/>
      <c r="N1500" s="414"/>
      <c r="O1500" s="414"/>
      <c r="P1500" s="414"/>
    </row>
    <row r="1501" spans="2:16" x14ac:dyDescent="0.3">
      <c r="B1501" s="414"/>
      <c r="C1501" s="414"/>
      <c r="D1501" s="414"/>
      <c r="E1501" s="414"/>
      <c r="F1501" s="414"/>
      <c r="G1501" s="414"/>
      <c r="H1501" s="414"/>
      <c r="I1501" s="414"/>
      <c r="J1501" s="414"/>
      <c r="K1501" s="414"/>
      <c r="L1501" s="414"/>
      <c r="M1501" s="414"/>
      <c r="N1501" s="414"/>
      <c r="O1501" s="414"/>
      <c r="P1501" s="414"/>
    </row>
    <row r="1502" spans="2:16" x14ac:dyDescent="0.3">
      <c r="B1502" s="414"/>
      <c r="C1502" s="414"/>
      <c r="D1502" s="414"/>
      <c r="E1502" s="414"/>
      <c r="F1502" s="414"/>
      <c r="G1502" s="414"/>
      <c r="H1502" s="414"/>
      <c r="I1502" s="414"/>
      <c r="J1502" s="414"/>
      <c r="K1502" s="414"/>
      <c r="L1502" s="414"/>
      <c r="M1502" s="414"/>
      <c r="N1502" s="414"/>
      <c r="O1502" s="414"/>
      <c r="P1502" s="414"/>
    </row>
    <row r="1503" spans="2:16" x14ac:dyDescent="0.3">
      <c r="B1503" s="414"/>
      <c r="C1503" s="414"/>
      <c r="D1503" s="414"/>
      <c r="E1503" s="414"/>
      <c r="F1503" s="414"/>
      <c r="G1503" s="414"/>
      <c r="H1503" s="414"/>
      <c r="I1503" s="414"/>
      <c r="J1503" s="414"/>
      <c r="K1503" s="414"/>
      <c r="L1503" s="414"/>
      <c r="M1503" s="414"/>
      <c r="N1503" s="414"/>
      <c r="O1503" s="414"/>
      <c r="P1503" s="414"/>
    </row>
    <row r="1504" spans="2:16" x14ac:dyDescent="0.3">
      <c r="B1504" s="414"/>
      <c r="C1504" s="414"/>
      <c r="D1504" s="414"/>
      <c r="E1504" s="414"/>
      <c r="F1504" s="414"/>
      <c r="G1504" s="414"/>
      <c r="H1504" s="414"/>
      <c r="I1504" s="414"/>
      <c r="J1504" s="414"/>
      <c r="K1504" s="414"/>
      <c r="L1504" s="414"/>
      <c r="M1504" s="414"/>
      <c r="N1504" s="414"/>
      <c r="O1504" s="414"/>
      <c r="P1504" s="414"/>
    </row>
    <row r="1505" spans="2:16" x14ac:dyDescent="0.3">
      <c r="B1505" s="414"/>
      <c r="C1505" s="414"/>
      <c r="D1505" s="414"/>
      <c r="E1505" s="414"/>
      <c r="F1505" s="414"/>
      <c r="G1505" s="414"/>
      <c r="H1505" s="414"/>
      <c r="I1505" s="414"/>
      <c r="J1505" s="414"/>
      <c r="K1505" s="414"/>
      <c r="L1505" s="414"/>
      <c r="M1505" s="414"/>
      <c r="N1505" s="414"/>
      <c r="O1505" s="414"/>
      <c r="P1505" s="414"/>
    </row>
    <row r="1506" spans="2:16" x14ac:dyDescent="0.3">
      <c r="B1506" s="414"/>
      <c r="C1506" s="414"/>
      <c r="D1506" s="414"/>
      <c r="E1506" s="414"/>
      <c r="F1506" s="414"/>
      <c r="G1506" s="414"/>
      <c r="H1506" s="414"/>
      <c r="I1506" s="414"/>
      <c r="J1506" s="414"/>
      <c r="K1506" s="414"/>
      <c r="L1506" s="414"/>
      <c r="M1506" s="414"/>
      <c r="N1506" s="414"/>
      <c r="O1506" s="414"/>
      <c r="P1506" s="414"/>
    </row>
    <row r="1507" spans="2:16" x14ac:dyDescent="0.3">
      <c r="B1507" s="414"/>
      <c r="C1507" s="414"/>
      <c r="D1507" s="414"/>
      <c r="E1507" s="414"/>
      <c r="F1507" s="414"/>
      <c r="G1507" s="414"/>
      <c r="H1507" s="414"/>
      <c r="I1507" s="414"/>
      <c r="J1507" s="414"/>
      <c r="K1507" s="414"/>
      <c r="L1507" s="414"/>
      <c r="M1507" s="414"/>
      <c r="N1507" s="414"/>
      <c r="O1507" s="414"/>
      <c r="P1507" s="414"/>
    </row>
    <row r="1508" spans="2:16" x14ac:dyDescent="0.3">
      <c r="B1508" s="414"/>
      <c r="C1508" s="414"/>
      <c r="D1508" s="414"/>
      <c r="E1508" s="414"/>
      <c r="F1508" s="414"/>
      <c r="G1508" s="414"/>
      <c r="H1508" s="414"/>
      <c r="I1508" s="414"/>
      <c r="J1508" s="414"/>
      <c r="K1508" s="414"/>
      <c r="L1508" s="414"/>
      <c r="M1508" s="414"/>
      <c r="N1508" s="414"/>
      <c r="O1508" s="414"/>
      <c r="P1508" s="414"/>
    </row>
    <row r="1509" spans="2:16" x14ac:dyDescent="0.3">
      <c r="B1509" s="414"/>
      <c r="C1509" s="414"/>
      <c r="D1509" s="414"/>
      <c r="E1509" s="414"/>
      <c r="F1509" s="414"/>
      <c r="G1509" s="414"/>
      <c r="H1509" s="414"/>
      <c r="I1509" s="414"/>
      <c r="J1509" s="414"/>
      <c r="K1509" s="414"/>
      <c r="L1509" s="414"/>
      <c r="M1509" s="414"/>
      <c r="N1509" s="414"/>
      <c r="O1509" s="414"/>
      <c r="P1509" s="414"/>
    </row>
    <row r="1510" spans="2:16" x14ac:dyDescent="0.3">
      <c r="B1510" s="414"/>
      <c r="C1510" s="414"/>
      <c r="D1510" s="414"/>
      <c r="E1510" s="414"/>
      <c r="F1510" s="414"/>
      <c r="G1510" s="414"/>
      <c r="H1510" s="414"/>
      <c r="I1510" s="414"/>
      <c r="J1510" s="414"/>
      <c r="K1510" s="414"/>
      <c r="L1510" s="414"/>
      <c r="M1510" s="414"/>
      <c r="N1510" s="414"/>
      <c r="O1510" s="414"/>
      <c r="P1510" s="414"/>
    </row>
    <row r="1511" spans="2:16" x14ac:dyDescent="0.3">
      <c r="B1511" s="414"/>
      <c r="C1511" s="414"/>
      <c r="D1511" s="414"/>
      <c r="E1511" s="414"/>
      <c r="F1511" s="414"/>
      <c r="G1511" s="414"/>
      <c r="H1511" s="414"/>
      <c r="I1511" s="414"/>
      <c r="J1511" s="414"/>
      <c r="K1511" s="414"/>
      <c r="L1511" s="414"/>
      <c r="M1511" s="414"/>
      <c r="N1511" s="414"/>
      <c r="O1511" s="414"/>
      <c r="P1511" s="414"/>
    </row>
    <row r="1512" spans="2:16" x14ac:dyDescent="0.3">
      <c r="B1512" s="414"/>
      <c r="C1512" s="414"/>
      <c r="D1512" s="414"/>
      <c r="E1512" s="414"/>
      <c r="F1512" s="414"/>
      <c r="G1512" s="414"/>
      <c r="H1512" s="414"/>
      <c r="I1512" s="414"/>
      <c r="J1512" s="414"/>
      <c r="K1512" s="414"/>
      <c r="L1512" s="414"/>
      <c r="M1512" s="414"/>
      <c r="N1512" s="414"/>
      <c r="O1512" s="414"/>
      <c r="P1512" s="414"/>
    </row>
    <row r="1513" spans="2:16" x14ac:dyDescent="0.3">
      <c r="B1513" s="414"/>
      <c r="C1513" s="414"/>
      <c r="D1513" s="414"/>
      <c r="E1513" s="414"/>
      <c r="F1513" s="414"/>
      <c r="G1513" s="414"/>
      <c r="H1513" s="414"/>
      <c r="I1513" s="414"/>
      <c r="J1513" s="414"/>
      <c r="K1513" s="414"/>
      <c r="L1513" s="414"/>
      <c r="M1513" s="414"/>
      <c r="N1513" s="414"/>
      <c r="O1513" s="414"/>
      <c r="P1513" s="414"/>
    </row>
    <row r="1514" spans="2:16" x14ac:dyDescent="0.3">
      <c r="B1514" s="414"/>
      <c r="C1514" s="414"/>
      <c r="D1514" s="414"/>
      <c r="E1514" s="414"/>
      <c r="F1514" s="414"/>
      <c r="G1514" s="414"/>
      <c r="H1514" s="414"/>
      <c r="I1514" s="414"/>
      <c r="J1514" s="414"/>
      <c r="K1514" s="414"/>
      <c r="L1514" s="414"/>
      <c r="M1514" s="414"/>
      <c r="N1514" s="414"/>
      <c r="O1514" s="414"/>
      <c r="P1514" s="414"/>
    </row>
    <row r="1515" spans="2:16" x14ac:dyDescent="0.3">
      <c r="B1515" s="414"/>
      <c r="C1515" s="414"/>
      <c r="D1515" s="414"/>
      <c r="E1515" s="414"/>
      <c r="F1515" s="414"/>
      <c r="G1515" s="414"/>
      <c r="H1515" s="414"/>
      <c r="I1515" s="414"/>
      <c r="J1515" s="414"/>
      <c r="K1515" s="414"/>
      <c r="L1515" s="414"/>
      <c r="M1515" s="414"/>
      <c r="N1515" s="414"/>
      <c r="O1515" s="414"/>
      <c r="P1515" s="414"/>
    </row>
    <row r="1516" spans="2:16" x14ac:dyDescent="0.3">
      <c r="B1516" s="414"/>
      <c r="C1516" s="414"/>
      <c r="D1516" s="414"/>
      <c r="E1516" s="414"/>
      <c r="F1516" s="414"/>
      <c r="G1516" s="414"/>
      <c r="H1516" s="414"/>
      <c r="I1516" s="414"/>
      <c r="J1516" s="414"/>
      <c r="K1516" s="414"/>
      <c r="L1516" s="414"/>
      <c r="M1516" s="414"/>
      <c r="N1516" s="414"/>
      <c r="O1516" s="414"/>
      <c r="P1516" s="414"/>
    </row>
    <row r="1517" spans="2:16" x14ac:dyDescent="0.3">
      <c r="B1517" s="414"/>
      <c r="C1517" s="414"/>
      <c r="D1517" s="414"/>
      <c r="E1517" s="414"/>
      <c r="F1517" s="414"/>
      <c r="G1517" s="414"/>
      <c r="H1517" s="414"/>
      <c r="I1517" s="414"/>
      <c r="J1517" s="414"/>
      <c r="K1517" s="414"/>
      <c r="L1517" s="414"/>
      <c r="M1517" s="414"/>
      <c r="N1517" s="414"/>
      <c r="O1517" s="414"/>
      <c r="P1517" s="414"/>
    </row>
    <row r="1518" spans="2:16" x14ac:dyDescent="0.3">
      <c r="B1518" s="414"/>
      <c r="C1518" s="414"/>
      <c r="D1518" s="414"/>
      <c r="E1518" s="414"/>
      <c r="F1518" s="414"/>
      <c r="G1518" s="414"/>
      <c r="H1518" s="414"/>
      <c r="I1518" s="414"/>
      <c r="J1518" s="414"/>
      <c r="K1518" s="414"/>
      <c r="L1518" s="414"/>
      <c r="M1518" s="414"/>
      <c r="N1518" s="414"/>
      <c r="O1518" s="414"/>
      <c r="P1518" s="414"/>
    </row>
    <row r="1519" spans="2:16" x14ac:dyDescent="0.3">
      <c r="B1519" s="414"/>
      <c r="C1519" s="414"/>
      <c r="D1519" s="414"/>
      <c r="E1519" s="414"/>
      <c r="F1519" s="414"/>
      <c r="G1519" s="414"/>
      <c r="H1519" s="414"/>
      <c r="I1519" s="414"/>
      <c r="J1519" s="414"/>
      <c r="K1519" s="414"/>
      <c r="L1519" s="414"/>
      <c r="M1519" s="414"/>
      <c r="N1519" s="414"/>
      <c r="O1519" s="414"/>
      <c r="P1519" s="414"/>
    </row>
    <row r="1520" spans="2:16" x14ac:dyDescent="0.3">
      <c r="B1520" s="414"/>
      <c r="C1520" s="414"/>
      <c r="D1520" s="414"/>
      <c r="E1520" s="414"/>
      <c r="F1520" s="414"/>
      <c r="G1520" s="414"/>
      <c r="H1520" s="414"/>
      <c r="I1520" s="414"/>
      <c r="J1520" s="414"/>
      <c r="K1520" s="414"/>
      <c r="L1520" s="414"/>
      <c r="M1520" s="414"/>
      <c r="N1520" s="414"/>
      <c r="O1520" s="414"/>
      <c r="P1520" s="414"/>
    </row>
    <row r="1521" spans="2:16" x14ac:dyDescent="0.3">
      <c r="B1521" s="414"/>
      <c r="C1521" s="414"/>
      <c r="D1521" s="414"/>
      <c r="E1521" s="414"/>
      <c r="F1521" s="414"/>
      <c r="G1521" s="414"/>
      <c r="H1521" s="414"/>
      <c r="I1521" s="414"/>
      <c r="J1521" s="414"/>
      <c r="K1521" s="414"/>
      <c r="L1521" s="414"/>
      <c r="M1521" s="414"/>
      <c r="N1521" s="414"/>
      <c r="O1521" s="414"/>
      <c r="P1521" s="414"/>
    </row>
    <row r="1522" spans="2:16" x14ac:dyDescent="0.3">
      <c r="B1522" s="414"/>
      <c r="C1522" s="414"/>
      <c r="D1522" s="414"/>
      <c r="E1522" s="414"/>
      <c r="F1522" s="414"/>
      <c r="G1522" s="414"/>
      <c r="H1522" s="414"/>
      <c r="I1522" s="414"/>
      <c r="J1522" s="414"/>
      <c r="K1522" s="414"/>
      <c r="L1522" s="414"/>
      <c r="M1522" s="414"/>
      <c r="N1522" s="414"/>
      <c r="O1522" s="414"/>
      <c r="P1522" s="414"/>
    </row>
    <row r="1523" spans="2:16" x14ac:dyDescent="0.3">
      <c r="B1523" s="414"/>
      <c r="C1523" s="414"/>
      <c r="D1523" s="414"/>
      <c r="E1523" s="414"/>
      <c r="F1523" s="414"/>
      <c r="G1523" s="414"/>
      <c r="H1523" s="414"/>
      <c r="I1523" s="414"/>
      <c r="J1523" s="414"/>
      <c r="K1523" s="414"/>
      <c r="L1523" s="414"/>
      <c r="M1523" s="414"/>
      <c r="N1523" s="414"/>
      <c r="O1523" s="414"/>
      <c r="P1523" s="414"/>
    </row>
    <row r="1524" spans="2:16" x14ac:dyDescent="0.3">
      <c r="B1524" s="414"/>
      <c r="C1524" s="414"/>
      <c r="D1524" s="414"/>
      <c r="E1524" s="414"/>
      <c r="F1524" s="414"/>
      <c r="G1524" s="414"/>
      <c r="H1524" s="414"/>
      <c r="I1524" s="414"/>
      <c r="J1524" s="414"/>
      <c r="K1524" s="414"/>
      <c r="L1524" s="414"/>
      <c r="M1524" s="414"/>
      <c r="N1524" s="414"/>
      <c r="O1524" s="414"/>
      <c r="P1524" s="414"/>
    </row>
    <row r="1525" spans="2:16" x14ac:dyDescent="0.3">
      <c r="B1525" s="414"/>
      <c r="C1525" s="414"/>
      <c r="D1525" s="414"/>
      <c r="E1525" s="414"/>
      <c r="F1525" s="414"/>
      <c r="G1525" s="414"/>
      <c r="H1525" s="414"/>
      <c r="I1525" s="414"/>
      <c r="J1525" s="414"/>
      <c r="K1525" s="414"/>
      <c r="L1525" s="414"/>
      <c r="M1525" s="414"/>
      <c r="N1525" s="414"/>
      <c r="O1525" s="414"/>
      <c r="P1525" s="414"/>
    </row>
    <row r="1526" spans="2:16" x14ac:dyDescent="0.3">
      <c r="B1526" s="414"/>
      <c r="C1526" s="414"/>
      <c r="D1526" s="414"/>
      <c r="E1526" s="414"/>
      <c r="F1526" s="414"/>
      <c r="G1526" s="414"/>
      <c r="H1526" s="414"/>
      <c r="I1526" s="414"/>
      <c r="J1526" s="414"/>
      <c r="K1526" s="414"/>
      <c r="L1526" s="414"/>
      <c r="M1526" s="414"/>
      <c r="N1526" s="414"/>
      <c r="O1526" s="414"/>
      <c r="P1526" s="414"/>
    </row>
    <row r="1527" spans="2:16" x14ac:dyDescent="0.3">
      <c r="B1527" s="414"/>
      <c r="C1527" s="414"/>
      <c r="D1527" s="414"/>
      <c r="E1527" s="414"/>
      <c r="F1527" s="414"/>
      <c r="G1527" s="414"/>
      <c r="H1527" s="414"/>
      <c r="I1527" s="414"/>
      <c r="J1527" s="414"/>
      <c r="K1527" s="414"/>
      <c r="L1527" s="414"/>
      <c r="M1527" s="414"/>
      <c r="N1527" s="414"/>
      <c r="O1527" s="414"/>
      <c r="P1527" s="414"/>
    </row>
    <row r="1528" spans="2:16" x14ac:dyDescent="0.3">
      <c r="B1528" s="414"/>
      <c r="C1528" s="414"/>
      <c r="D1528" s="414"/>
      <c r="E1528" s="414"/>
      <c r="F1528" s="414"/>
      <c r="G1528" s="414"/>
      <c r="H1528" s="414"/>
      <c r="I1528" s="414"/>
      <c r="J1528" s="414"/>
      <c r="K1528" s="414"/>
      <c r="L1528" s="414"/>
      <c r="M1528" s="414"/>
      <c r="N1528" s="414"/>
      <c r="O1528" s="414"/>
      <c r="P1528" s="414"/>
    </row>
    <row r="1529" spans="2:16" x14ac:dyDescent="0.3">
      <c r="B1529" s="414"/>
      <c r="C1529" s="414"/>
      <c r="D1529" s="414"/>
      <c r="E1529" s="414"/>
      <c r="F1529" s="414"/>
      <c r="G1529" s="414"/>
      <c r="H1529" s="414"/>
      <c r="I1529" s="414"/>
      <c r="J1529" s="414"/>
      <c r="K1529" s="414"/>
      <c r="L1529" s="414"/>
      <c r="M1529" s="414"/>
      <c r="N1529" s="414"/>
      <c r="O1529" s="414"/>
      <c r="P1529" s="414"/>
    </row>
    <row r="1530" spans="2:16" x14ac:dyDescent="0.3">
      <c r="B1530" s="414"/>
      <c r="C1530" s="414"/>
      <c r="D1530" s="414"/>
      <c r="E1530" s="414"/>
      <c r="F1530" s="414"/>
      <c r="G1530" s="414"/>
      <c r="H1530" s="414"/>
      <c r="I1530" s="414"/>
      <c r="J1530" s="414"/>
      <c r="K1530" s="414"/>
      <c r="L1530" s="414"/>
      <c r="M1530" s="414"/>
      <c r="N1530" s="414"/>
      <c r="O1530" s="414"/>
      <c r="P1530" s="414"/>
    </row>
    <row r="1531" spans="2:16" x14ac:dyDescent="0.3">
      <c r="B1531" s="414"/>
      <c r="C1531" s="414"/>
      <c r="D1531" s="414"/>
      <c r="E1531" s="414"/>
      <c r="F1531" s="414"/>
      <c r="G1531" s="414"/>
      <c r="H1531" s="414"/>
      <c r="I1531" s="414"/>
      <c r="J1531" s="414"/>
      <c r="K1531" s="414"/>
      <c r="L1531" s="414"/>
      <c r="M1531" s="414"/>
      <c r="N1531" s="414"/>
      <c r="O1531" s="414"/>
      <c r="P1531" s="414"/>
    </row>
    <row r="1532" spans="2:16" x14ac:dyDescent="0.3">
      <c r="B1532" s="414"/>
      <c r="C1532" s="414"/>
      <c r="D1532" s="414"/>
      <c r="E1532" s="414"/>
      <c r="F1532" s="414"/>
      <c r="G1532" s="414"/>
      <c r="H1532" s="414"/>
      <c r="I1532" s="414"/>
      <c r="J1532" s="414"/>
      <c r="K1532" s="414"/>
      <c r="L1532" s="414"/>
      <c r="M1532" s="414"/>
      <c r="N1532" s="414"/>
      <c r="O1532" s="414"/>
      <c r="P1532" s="414"/>
    </row>
    <row r="1533" spans="2:16" x14ac:dyDescent="0.3">
      <c r="B1533" s="414"/>
      <c r="C1533" s="414"/>
      <c r="D1533" s="414"/>
      <c r="E1533" s="414"/>
      <c r="F1533" s="414"/>
      <c r="G1533" s="414"/>
      <c r="H1533" s="414"/>
      <c r="I1533" s="414"/>
      <c r="J1533" s="414"/>
      <c r="K1533" s="414"/>
      <c r="L1533" s="414"/>
      <c r="M1533" s="414"/>
      <c r="N1533" s="414"/>
      <c r="O1533" s="414"/>
      <c r="P1533" s="414"/>
    </row>
    <row r="1534" spans="2:16" x14ac:dyDescent="0.3">
      <c r="B1534" s="414"/>
      <c r="C1534" s="414"/>
      <c r="D1534" s="414"/>
      <c r="E1534" s="414"/>
      <c r="F1534" s="414"/>
      <c r="G1534" s="414"/>
      <c r="H1534" s="414"/>
      <c r="I1534" s="414"/>
      <c r="J1534" s="414"/>
      <c r="K1534" s="414"/>
      <c r="L1534" s="414"/>
      <c r="M1534" s="414"/>
      <c r="N1534" s="414"/>
      <c r="O1534" s="414"/>
      <c r="P1534" s="414"/>
    </row>
    <row r="1535" spans="2:16" x14ac:dyDescent="0.3">
      <c r="B1535" s="414"/>
      <c r="C1535" s="414"/>
      <c r="D1535" s="414"/>
      <c r="E1535" s="414"/>
      <c r="F1535" s="414"/>
      <c r="G1535" s="414"/>
      <c r="H1535" s="414"/>
      <c r="I1535" s="414"/>
      <c r="J1535" s="414"/>
      <c r="K1535" s="414"/>
      <c r="L1535" s="414"/>
      <c r="M1535" s="414"/>
      <c r="N1535" s="414"/>
      <c r="O1535" s="414"/>
      <c r="P1535" s="414"/>
    </row>
    <row r="1536" spans="2:16" x14ac:dyDescent="0.3">
      <c r="B1536" s="414"/>
      <c r="C1536" s="414"/>
      <c r="D1536" s="414"/>
      <c r="E1536" s="414"/>
      <c r="F1536" s="414"/>
      <c r="G1536" s="414"/>
      <c r="H1536" s="414"/>
      <c r="I1536" s="414"/>
      <c r="J1536" s="414"/>
      <c r="K1536" s="414"/>
      <c r="L1536" s="414"/>
      <c r="M1536" s="414"/>
      <c r="N1536" s="414"/>
      <c r="O1536" s="414"/>
      <c r="P1536" s="414"/>
    </row>
    <row r="1537" spans="2:16" x14ac:dyDescent="0.3">
      <c r="B1537" s="414"/>
      <c r="C1537" s="414"/>
      <c r="D1537" s="414"/>
      <c r="E1537" s="414"/>
      <c r="F1537" s="414"/>
      <c r="G1537" s="414"/>
      <c r="H1537" s="414"/>
      <c r="I1537" s="414"/>
      <c r="J1537" s="414"/>
      <c r="K1537" s="414"/>
      <c r="L1537" s="414"/>
      <c r="M1537" s="414"/>
      <c r="N1537" s="414"/>
      <c r="O1537" s="414"/>
      <c r="P1537" s="414"/>
    </row>
    <row r="1538" spans="2:16" x14ac:dyDescent="0.3">
      <c r="B1538" s="414"/>
      <c r="C1538" s="414"/>
      <c r="D1538" s="414"/>
      <c r="E1538" s="414"/>
      <c r="F1538" s="414"/>
      <c r="G1538" s="414"/>
      <c r="H1538" s="414"/>
      <c r="I1538" s="414"/>
      <c r="J1538" s="414"/>
      <c r="K1538" s="414"/>
      <c r="L1538" s="414"/>
      <c r="M1538" s="414"/>
      <c r="N1538" s="414"/>
      <c r="O1538" s="414"/>
      <c r="P1538" s="414"/>
    </row>
    <row r="1539" spans="2:16" x14ac:dyDescent="0.3">
      <c r="B1539" s="414"/>
      <c r="C1539" s="414"/>
      <c r="D1539" s="414"/>
      <c r="E1539" s="414"/>
      <c r="F1539" s="414"/>
      <c r="G1539" s="414"/>
      <c r="H1539" s="414"/>
      <c r="I1539" s="414"/>
      <c r="J1539" s="414"/>
      <c r="K1539" s="414"/>
      <c r="L1539" s="414"/>
      <c r="M1539" s="414"/>
      <c r="N1539" s="414"/>
      <c r="O1539" s="414"/>
      <c r="P1539" s="414"/>
    </row>
    <row r="1540" spans="2:16" x14ac:dyDescent="0.3">
      <c r="B1540" s="414"/>
      <c r="C1540" s="414"/>
      <c r="D1540" s="414"/>
      <c r="E1540" s="414"/>
      <c r="F1540" s="414"/>
      <c r="G1540" s="414"/>
      <c r="H1540" s="414"/>
      <c r="I1540" s="414"/>
      <c r="J1540" s="414"/>
      <c r="K1540" s="414"/>
      <c r="L1540" s="414"/>
      <c r="M1540" s="414"/>
      <c r="N1540" s="414"/>
      <c r="O1540" s="414"/>
      <c r="P1540" s="414"/>
    </row>
    <row r="1541" spans="2:16" x14ac:dyDescent="0.3">
      <c r="B1541" s="414"/>
      <c r="C1541" s="414"/>
      <c r="D1541" s="414"/>
      <c r="E1541" s="414"/>
      <c r="F1541" s="414"/>
      <c r="G1541" s="414"/>
      <c r="H1541" s="414"/>
      <c r="I1541" s="414"/>
      <c r="J1541" s="414"/>
      <c r="K1541" s="414"/>
      <c r="L1541" s="414"/>
      <c r="M1541" s="414"/>
      <c r="N1541" s="414"/>
      <c r="O1541" s="414"/>
      <c r="P1541" s="414"/>
    </row>
    <row r="1542" spans="2:16" x14ac:dyDescent="0.3">
      <c r="B1542" s="414"/>
      <c r="C1542" s="414"/>
      <c r="D1542" s="414"/>
      <c r="E1542" s="414"/>
      <c r="F1542" s="414"/>
      <c r="G1542" s="414"/>
      <c r="H1542" s="414"/>
      <c r="I1542" s="414"/>
      <c r="J1542" s="414"/>
      <c r="K1542" s="414"/>
      <c r="L1542" s="414"/>
      <c r="M1542" s="414"/>
      <c r="N1542" s="414"/>
      <c r="O1542" s="414"/>
      <c r="P1542" s="414"/>
    </row>
    <row r="1543" spans="2:16" x14ac:dyDescent="0.3">
      <c r="B1543" s="414"/>
      <c r="C1543" s="414"/>
      <c r="D1543" s="414"/>
      <c r="E1543" s="414"/>
      <c r="F1543" s="414"/>
      <c r="G1543" s="414"/>
      <c r="H1543" s="414"/>
      <c r="I1543" s="414"/>
      <c r="J1543" s="414"/>
      <c r="K1543" s="414"/>
      <c r="L1543" s="414"/>
      <c r="M1543" s="414"/>
      <c r="N1543" s="414"/>
      <c r="O1543" s="414"/>
      <c r="P1543" s="414"/>
    </row>
    <row r="1544" spans="2:16" x14ac:dyDescent="0.3">
      <c r="B1544" s="414"/>
      <c r="C1544" s="414"/>
      <c r="D1544" s="414"/>
      <c r="E1544" s="414"/>
      <c r="F1544" s="414"/>
      <c r="G1544" s="414"/>
      <c r="H1544" s="414"/>
      <c r="I1544" s="414"/>
      <c r="J1544" s="414"/>
      <c r="K1544" s="414"/>
      <c r="L1544" s="414"/>
      <c r="M1544" s="414"/>
      <c r="N1544" s="414"/>
      <c r="O1544" s="414"/>
      <c r="P1544" s="414"/>
    </row>
    <row r="1545" spans="2:16" x14ac:dyDescent="0.3">
      <c r="B1545" s="414"/>
      <c r="C1545" s="414"/>
      <c r="D1545" s="414"/>
      <c r="E1545" s="414"/>
      <c r="F1545" s="414"/>
      <c r="G1545" s="414"/>
      <c r="H1545" s="414"/>
      <c r="I1545" s="414"/>
      <c r="J1545" s="414"/>
      <c r="K1545" s="414"/>
      <c r="L1545" s="414"/>
      <c r="M1545" s="414"/>
      <c r="N1545" s="414"/>
      <c r="O1545" s="414"/>
      <c r="P1545" s="414"/>
    </row>
    <row r="1546" spans="2:16" x14ac:dyDescent="0.3">
      <c r="B1546" s="414"/>
      <c r="C1546" s="414"/>
      <c r="D1546" s="414"/>
      <c r="E1546" s="414"/>
      <c r="F1546" s="414"/>
      <c r="G1546" s="414"/>
      <c r="H1546" s="414"/>
      <c r="I1546" s="414"/>
      <c r="J1546" s="414"/>
      <c r="K1546" s="414"/>
      <c r="L1546" s="414"/>
      <c r="M1546" s="414"/>
      <c r="N1546" s="414"/>
      <c r="O1546" s="414"/>
      <c r="P1546" s="414"/>
    </row>
    <row r="1547" spans="2:16" x14ac:dyDescent="0.3">
      <c r="B1547" s="414"/>
      <c r="C1547" s="414"/>
      <c r="D1547" s="414"/>
      <c r="E1547" s="414"/>
      <c r="F1547" s="414"/>
      <c r="G1547" s="414"/>
      <c r="H1547" s="414"/>
      <c r="I1547" s="414"/>
      <c r="J1547" s="414"/>
      <c r="K1547" s="414"/>
      <c r="L1547" s="414"/>
      <c r="M1547" s="414"/>
      <c r="N1547" s="414"/>
      <c r="O1547" s="414"/>
      <c r="P1547" s="414"/>
    </row>
    <row r="1548" spans="2:16" x14ac:dyDescent="0.3">
      <c r="B1548" s="414"/>
      <c r="C1548" s="414"/>
      <c r="D1548" s="414"/>
      <c r="E1548" s="414"/>
      <c r="F1548" s="414"/>
      <c r="G1548" s="414"/>
      <c r="H1548" s="414"/>
      <c r="I1548" s="414"/>
      <c r="J1548" s="414"/>
      <c r="K1548" s="414"/>
      <c r="L1548" s="414"/>
      <c r="M1548" s="414"/>
      <c r="N1548" s="414"/>
      <c r="O1548" s="414"/>
      <c r="P1548" s="414"/>
    </row>
    <row r="1549" spans="2:16" x14ac:dyDescent="0.3">
      <c r="B1549" s="414"/>
      <c r="C1549" s="414"/>
      <c r="D1549" s="414"/>
      <c r="E1549" s="414"/>
      <c r="F1549" s="414"/>
      <c r="G1549" s="414"/>
      <c r="H1549" s="414"/>
      <c r="I1549" s="414"/>
      <c r="J1549" s="414"/>
      <c r="K1549" s="414"/>
      <c r="L1549" s="414"/>
      <c r="M1549" s="414"/>
      <c r="N1549" s="414"/>
      <c r="O1549" s="414"/>
      <c r="P1549" s="414"/>
    </row>
    <row r="1550" spans="2:16" x14ac:dyDescent="0.3">
      <c r="B1550" s="414"/>
      <c r="C1550" s="414"/>
      <c r="D1550" s="414"/>
      <c r="E1550" s="414"/>
      <c r="F1550" s="414"/>
      <c r="G1550" s="414"/>
      <c r="H1550" s="414"/>
      <c r="I1550" s="414"/>
      <c r="J1550" s="414"/>
      <c r="K1550" s="414"/>
      <c r="L1550" s="414"/>
      <c r="M1550" s="414"/>
      <c r="N1550" s="414"/>
      <c r="O1550" s="414"/>
      <c r="P1550" s="414"/>
    </row>
    <row r="1551" spans="2:16" x14ac:dyDescent="0.3">
      <c r="B1551" s="414"/>
      <c r="C1551" s="414"/>
      <c r="D1551" s="414"/>
      <c r="E1551" s="414"/>
      <c r="F1551" s="414"/>
      <c r="G1551" s="414"/>
      <c r="H1551" s="414"/>
      <c r="I1551" s="414"/>
      <c r="J1551" s="414"/>
      <c r="K1551" s="414"/>
      <c r="L1551" s="414"/>
      <c r="M1551" s="414"/>
      <c r="N1551" s="414"/>
      <c r="O1551" s="414"/>
      <c r="P1551" s="414"/>
    </row>
    <row r="1552" spans="2:16" x14ac:dyDescent="0.3">
      <c r="B1552" s="414"/>
      <c r="C1552" s="414"/>
      <c r="D1552" s="414"/>
      <c r="E1552" s="414"/>
      <c r="F1552" s="414"/>
      <c r="G1552" s="414"/>
      <c r="H1552" s="414"/>
      <c r="I1552" s="414"/>
      <c r="J1552" s="414"/>
      <c r="K1552" s="414"/>
      <c r="L1552" s="414"/>
      <c r="M1552" s="414"/>
      <c r="N1552" s="414"/>
      <c r="O1552" s="414"/>
      <c r="P1552" s="414"/>
    </row>
    <row r="1553" spans="2:16" x14ac:dyDescent="0.3">
      <c r="B1553" s="414"/>
      <c r="C1553" s="414"/>
      <c r="D1553" s="414"/>
      <c r="E1553" s="414"/>
      <c r="F1553" s="414"/>
      <c r="G1553" s="414"/>
      <c r="H1553" s="414"/>
      <c r="I1553" s="414"/>
      <c r="J1553" s="414"/>
      <c r="K1553" s="414"/>
      <c r="L1553" s="414"/>
      <c r="M1553" s="414"/>
      <c r="N1553" s="414"/>
      <c r="O1553" s="414"/>
      <c r="P1553" s="414"/>
    </row>
    <row r="1554" spans="2:16" x14ac:dyDescent="0.3">
      <c r="B1554" s="414"/>
      <c r="C1554" s="414"/>
      <c r="D1554" s="414"/>
      <c r="E1554" s="414"/>
      <c r="F1554" s="414"/>
      <c r="G1554" s="414"/>
      <c r="H1554" s="414"/>
      <c r="I1554" s="414"/>
      <c r="J1554" s="414"/>
      <c r="K1554" s="414"/>
      <c r="L1554" s="414"/>
      <c r="M1554" s="414"/>
      <c r="N1554" s="414"/>
      <c r="O1554" s="414"/>
      <c r="P1554" s="414"/>
    </row>
    <row r="1555" spans="2:16" x14ac:dyDescent="0.3">
      <c r="B1555" s="414"/>
      <c r="C1555" s="414"/>
      <c r="D1555" s="414"/>
      <c r="E1555" s="414"/>
      <c r="F1555" s="414"/>
      <c r="G1555" s="414"/>
      <c r="H1555" s="414"/>
      <c r="I1555" s="414"/>
      <c r="J1555" s="414"/>
      <c r="K1555" s="414"/>
      <c r="L1555" s="414"/>
      <c r="M1555" s="414"/>
      <c r="N1555" s="414"/>
      <c r="O1555" s="414"/>
      <c r="P1555" s="414"/>
    </row>
    <row r="1556" spans="2:16" x14ac:dyDescent="0.3">
      <c r="B1556" s="414"/>
      <c r="C1556" s="414"/>
      <c r="D1556" s="414"/>
      <c r="E1556" s="414"/>
      <c r="F1556" s="414"/>
      <c r="G1556" s="414"/>
      <c r="H1556" s="414"/>
      <c r="I1556" s="414"/>
      <c r="J1556" s="414"/>
      <c r="K1556" s="414"/>
      <c r="L1556" s="414"/>
      <c r="M1556" s="414"/>
      <c r="N1556" s="414"/>
      <c r="O1556" s="414"/>
      <c r="P1556" s="414"/>
    </row>
    <row r="1557" spans="2:16" x14ac:dyDescent="0.3">
      <c r="B1557" s="414"/>
      <c r="C1557" s="414"/>
      <c r="D1557" s="414"/>
      <c r="E1557" s="414"/>
      <c r="F1557" s="414"/>
      <c r="G1557" s="414"/>
      <c r="H1557" s="414"/>
      <c r="I1557" s="414"/>
      <c r="J1557" s="414"/>
      <c r="K1557" s="414"/>
      <c r="L1557" s="414"/>
      <c r="M1557" s="414"/>
      <c r="N1557" s="414"/>
      <c r="O1557" s="414"/>
      <c r="P1557" s="414"/>
    </row>
    <row r="1558" spans="2:16" x14ac:dyDescent="0.3">
      <c r="B1558" s="414"/>
      <c r="C1558" s="414"/>
      <c r="D1558" s="414"/>
      <c r="E1558" s="414"/>
      <c r="F1558" s="414"/>
      <c r="G1558" s="414"/>
      <c r="H1558" s="414"/>
      <c r="I1558" s="414"/>
      <c r="J1558" s="414"/>
      <c r="K1558" s="414"/>
      <c r="L1558" s="414"/>
      <c r="M1558" s="414"/>
      <c r="N1558" s="414"/>
      <c r="O1558" s="414"/>
      <c r="P1558" s="414"/>
    </row>
    <row r="1559" spans="2:16" x14ac:dyDescent="0.3">
      <c r="B1559" s="414"/>
      <c r="C1559" s="414"/>
      <c r="D1559" s="414"/>
      <c r="E1559" s="414"/>
      <c r="F1559" s="414"/>
      <c r="G1559" s="414"/>
      <c r="H1559" s="414"/>
      <c r="I1559" s="414"/>
      <c r="J1559" s="414"/>
      <c r="K1559" s="414"/>
      <c r="L1559" s="414"/>
      <c r="M1559" s="414"/>
      <c r="N1559" s="414"/>
      <c r="O1559" s="414"/>
      <c r="P1559" s="414"/>
    </row>
    <row r="1560" spans="2:16" x14ac:dyDescent="0.3">
      <c r="B1560" s="414"/>
      <c r="C1560" s="414"/>
      <c r="D1560" s="414"/>
      <c r="E1560" s="414"/>
      <c r="F1560" s="414"/>
      <c r="G1560" s="414"/>
      <c r="H1560" s="414"/>
      <c r="I1560" s="414"/>
      <c r="J1560" s="414"/>
      <c r="K1560" s="414"/>
      <c r="L1560" s="414"/>
      <c r="M1560" s="414"/>
      <c r="N1560" s="414"/>
      <c r="O1560" s="414"/>
      <c r="P1560" s="414"/>
    </row>
    <row r="1561" spans="2:16" x14ac:dyDescent="0.3">
      <c r="B1561" s="414"/>
      <c r="C1561" s="414"/>
      <c r="D1561" s="414"/>
      <c r="E1561" s="414"/>
      <c r="F1561" s="414"/>
      <c r="G1561" s="414"/>
      <c r="H1561" s="414"/>
      <c r="I1561" s="414"/>
      <c r="J1561" s="414"/>
      <c r="K1561" s="414"/>
      <c r="L1561" s="414"/>
      <c r="M1561" s="414"/>
      <c r="N1561" s="414"/>
      <c r="O1561" s="414"/>
      <c r="P1561" s="414"/>
    </row>
    <row r="1562" spans="2:16" x14ac:dyDescent="0.3">
      <c r="B1562" s="414"/>
      <c r="C1562" s="414"/>
      <c r="D1562" s="414"/>
      <c r="E1562" s="414"/>
      <c r="F1562" s="414"/>
      <c r="G1562" s="414"/>
      <c r="H1562" s="414"/>
      <c r="I1562" s="414"/>
      <c r="J1562" s="414"/>
      <c r="K1562" s="414"/>
      <c r="L1562" s="414"/>
      <c r="M1562" s="414"/>
      <c r="N1562" s="414"/>
      <c r="O1562" s="414"/>
      <c r="P1562" s="414"/>
    </row>
    <row r="1563" spans="2:16" x14ac:dyDescent="0.3">
      <c r="B1563" s="414"/>
      <c r="C1563" s="414"/>
      <c r="D1563" s="414"/>
      <c r="E1563" s="414"/>
      <c r="F1563" s="414"/>
      <c r="G1563" s="414"/>
      <c r="H1563" s="414"/>
      <c r="I1563" s="414"/>
      <c r="J1563" s="414"/>
      <c r="K1563" s="414"/>
      <c r="L1563" s="414"/>
      <c r="M1563" s="414"/>
      <c r="N1563" s="414"/>
      <c r="O1563" s="414"/>
      <c r="P1563" s="414"/>
    </row>
    <row r="1564" spans="2:16" x14ac:dyDescent="0.3">
      <c r="B1564" s="414"/>
      <c r="C1564" s="414"/>
      <c r="D1564" s="414"/>
      <c r="E1564" s="414"/>
      <c r="F1564" s="414"/>
      <c r="G1564" s="414"/>
      <c r="H1564" s="414"/>
      <c r="I1564" s="414"/>
      <c r="J1564" s="414"/>
      <c r="K1564" s="414"/>
      <c r="L1564" s="414"/>
      <c r="M1564" s="414"/>
      <c r="N1564" s="414"/>
      <c r="O1564" s="414"/>
      <c r="P1564" s="414"/>
    </row>
    <row r="1565" spans="2:16" x14ac:dyDescent="0.3">
      <c r="B1565" s="414"/>
      <c r="C1565" s="414"/>
      <c r="D1565" s="414"/>
      <c r="E1565" s="414"/>
      <c r="F1565" s="414"/>
      <c r="G1565" s="414"/>
      <c r="H1565" s="414"/>
      <c r="I1565" s="414"/>
      <c r="J1565" s="414"/>
      <c r="K1565" s="414"/>
      <c r="L1565" s="414"/>
      <c r="M1565" s="414"/>
      <c r="N1565" s="414"/>
      <c r="O1565" s="414"/>
      <c r="P1565" s="414"/>
    </row>
    <row r="1566" spans="2:16" x14ac:dyDescent="0.3">
      <c r="B1566" s="414"/>
      <c r="C1566" s="414"/>
      <c r="D1566" s="414"/>
      <c r="E1566" s="414"/>
      <c r="F1566" s="414"/>
      <c r="G1566" s="414"/>
      <c r="H1566" s="414"/>
      <c r="I1566" s="414"/>
      <c r="J1566" s="414"/>
      <c r="K1566" s="414"/>
      <c r="L1566" s="414"/>
      <c r="M1566" s="414"/>
      <c r="N1566" s="414"/>
      <c r="O1566" s="414"/>
      <c r="P1566" s="414"/>
    </row>
    <row r="1567" spans="2:16" x14ac:dyDescent="0.3">
      <c r="B1567" s="414"/>
      <c r="C1567" s="414"/>
      <c r="D1567" s="414"/>
      <c r="E1567" s="414"/>
      <c r="F1567" s="414"/>
      <c r="G1567" s="414"/>
      <c r="H1567" s="414"/>
      <c r="I1567" s="414"/>
      <c r="J1567" s="414"/>
      <c r="K1567" s="414"/>
      <c r="L1567" s="414"/>
      <c r="M1567" s="414"/>
      <c r="N1567" s="414"/>
      <c r="O1567" s="414"/>
      <c r="P1567" s="414"/>
    </row>
    <row r="1568" spans="2:16" x14ac:dyDescent="0.3">
      <c r="B1568" s="414"/>
      <c r="C1568" s="414"/>
      <c r="D1568" s="414"/>
      <c r="E1568" s="414"/>
      <c r="F1568" s="414"/>
      <c r="G1568" s="414"/>
      <c r="H1568" s="414"/>
      <c r="I1568" s="414"/>
      <c r="J1568" s="414"/>
      <c r="K1568" s="414"/>
      <c r="L1568" s="414"/>
      <c r="M1568" s="414"/>
      <c r="N1568" s="414"/>
      <c r="O1568" s="414"/>
      <c r="P1568" s="414"/>
    </row>
    <row r="1569" spans="2:16" x14ac:dyDescent="0.3">
      <c r="B1569" s="414"/>
      <c r="C1569" s="414"/>
      <c r="D1569" s="414"/>
      <c r="E1569" s="414"/>
      <c r="F1569" s="414"/>
      <c r="G1569" s="414"/>
      <c r="H1569" s="414"/>
      <c r="I1569" s="414"/>
      <c r="J1569" s="414"/>
      <c r="K1569" s="414"/>
      <c r="L1569" s="414"/>
      <c r="M1569" s="414"/>
      <c r="N1569" s="414"/>
      <c r="O1569" s="414"/>
      <c r="P1569" s="414"/>
    </row>
    <row r="1570" spans="2:16" x14ac:dyDescent="0.3">
      <c r="B1570" s="414"/>
      <c r="C1570" s="414"/>
      <c r="D1570" s="414"/>
      <c r="E1570" s="414"/>
      <c r="F1570" s="414"/>
      <c r="G1570" s="414"/>
      <c r="H1570" s="414"/>
      <c r="I1570" s="414"/>
      <c r="J1570" s="414"/>
      <c r="K1570" s="414"/>
      <c r="L1570" s="414"/>
      <c r="M1570" s="414"/>
      <c r="N1570" s="414"/>
      <c r="O1570" s="414"/>
      <c r="P1570" s="414"/>
    </row>
    <row r="1571" spans="2:16" x14ac:dyDescent="0.3">
      <c r="B1571" s="414"/>
      <c r="C1571" s="414"/>
      <c r="D1571" s="414"/>
      <c r="E1571" s="414"/>
      <c r="F1571" s="414"/>
      <c r="G1571" s="414"/>
      <c r="H1571" s="414"/>
      <c r="I1571" s="414"/>
      <c r="J1571" s="414"/>
      <c r="K1571" s="414"/>
      <c r="L1571" s="414"/>
      <c r="M1571" s="414"/>
      <c r="N1571" s="414"/>
      <c r="O1571" s="414"/>
      <c r="P1571" s="414"/>
    </row>
    <row r="1572" spans="2:16" x14ac:dyDescent="0.3">
      <c r="B1572" s="414"/>
      <c r="C1572" s="414"/>
      <c r="D1572" s="414"/>
      <c r="E1572" s="414"/>
      <c r="F1572" s="414"/>
      <c r="G1572" s="414"/>
      <c r="H1572" s="414"/>
      <c r="I1572" s="414"/>
      <c r="J1572" s="414"/>
      <c r="K1572" s="414"/>
      <c r="L1572" s="414"/>
      <c r="M1572" s="414"/>
      <c r="N1572" s="414"/>
      <c r="O1572" s="414"/>
      <c r="P1572" s="414"/>
    </row>
    <row r="1573" spans="2:16" x14ac:dyDescent="0.3">
      <c r="B1573" s="414"/>
      <c r="C1573" s="414"/>
      <c r="D1573" s="414"/>
      <c r="E1573" s="414"/>
      <c r="F1573" s="414"/>
      <c r="G1573" s="414"/>
      <c r="H1573" s="414"/>
      <c r="I1573" s="414"/>
      <c r="J1573" s="414"/>
      <c r="K1573" s="414"/>
      <c r="L1573" s="414"/>
      <c r="M1573" s="414"/>
      <c r="N1573" s="414"/>
      <c r="O1573" s="414"/>
      <c r="P1573" s="414"/>
    </row>
    <row r="1574" spans="2:16" x14ac:dyDescent="0.3">
      <c r="B1574" s="414"/>
      <c r="C1574" s="414"/>
      <c r="D1574" s="414"/>
      <c r="E1574" s="414"/>
      <c r="F1574" s="414"/>
      <c r="G1574" s="414"/>
      <c r="H1574" s="414"/>
      <c r="I1574" s="414"/>
      <c r="J1574" s="414"/>
      <c r="K1574" s="414"/>
      <c r="L1574" s="414"/>
      <c r="M1574" s="414"/>
      <c r="N1574" s="414"/>
      <c r="O1574" s="414"/>
      <c r="P1574" s="414"/>
    </row>
    <row r="1575" spans="2:16" x14ac:dyDescent="0.3">
      <c r="B1575" s="414"/>
      <c r="C1575" s="414"/>
      <c r="D1575" s="414"/>
      <c r="E1575" s="414"/>
      <c r="F1575" s="414"/>
      <c r="G1575" s="414"/>
      <c r="H1575" s="414"/>
      <c r="I1575" s="414"/>
      <c r="J1575" s="414"/>
      <c r="K1575" s="414"/>
      <c r="L1575" s="414"/>
      <c r="M1575" s="414"/>
      <c r="N1575" s="414"/>
      <c r="O1575" s="414"/>
      <c r="P1575" s="414"/>
    </row>
    <row r="1576" spans="2:16" x14ac:dyDescent="0.3">
      <c r="B1576" s="414"/>
      <c r="C1576" s="414"/>
      <c r="D1576" s="414"/>
      <c r="E1576" s="414"/>
      <c r="F1576" s="414"/>
      <c r="G1576" s="414"/>
      <c r="H1576" s="414"/>
      <c r="I1576" s="414"/>
      <c r="J1576" s="414"/>
      <c r="K1576" s="414"/>
      <c r="L1576" s="414"/>
      <c r="M1576" s="414"/>
      <c r="N1576" s="414"/>
      <c r="O1576" s="414"/>
      <c r="P1576" s="414"/>
    </row>
    <row r="1577" spans="2:16" x14ac:dyDescent="0.3">
      <c r="B1577" s="414"/>
      <c r="C1577" s="414"/>
      <c r="D1577" s="414"/>
      <c r="E1577" s="414"/>
      <c r="F1577" s="414"/>
      <c r="G1577" s="414"/>
      <c r="H1577" s="414"/>
      <c r="I1577" s="414"/>
      <c r="J1577" s="414"/>
      <c r="K1577" s="414"/>
      <c r="L1577" s="414"/>
      <c r="M1577" s="414"/>
      <c r="N1577" s="414"/>
      <c r="O1577" s="414"/>
      <c r="P1577" s="414"/>
    </row>
    <row r="1578" spans="2:16" x14ac:dyDescent="0.3">
      <c r="B1578" s="414"/>
      <c r="C1578" s="414"/>
      <c r="D1578" s="414"/>
      <c r="E1578" s="414"/>
      <c r="F1578" s="414"/>
      <c r="G1578" s="414"/>
      <c r="H1578" s="414"/>
      <c r="I1578" s="414"/>
      <c r="J1578" s="414"/>
      <c r="K1578" s="414"/>
      <c r="L1578" s="414"/>
      <c r="M1578" s="414"/>
      <c r="N1578" s="414"/>
      <c r="O1578" s="414"/>
      <c r="P1578" s="414"/>
    </row>
    <row r="1579" spans="2:16" x14ac:dyDescent="0.3">
      <c r="B1579" s="414"/>
      <c r="C1579" s="414"/>
      <c r="D1579" s="414"/>
      <c r="E1579" s="414"/>
      <c r="F1579" s="414"/>
      <c r="G1579" s="414"/>
      <c r="H1579" s="414"/>
      <c r="I1579" s="414"/>
      <c r="J1579" s="414"/>
      <c r="K1579" s="414"/>
      <c r="L1579" s="414"/>
      <c r="M1579" s="414"/>
      <c r="N1579" s="414"/>
      <c r="O1579" s="414"/>
      <c r="P1579" s="414"/>
    </row>
    <row r="1580" spans="2:16" x14ac:dyDescent="0.3">
      <c r="B1580" s="414"/>
      <c r="C1580" s="414"/>
      <c r="D1580" s="414"/>
      <c r="E1580" s="414"/>
      <c r="F1580" s="414"/>
      <c r="G1580" s="414"/>
      <c r="H1580" s="414"/>
      <c r="I1580" s="414"/>
      <c r="J1580" s="414"/>
      <c r="K1580" s="414"/>
      <c r="L1580" s="414"/>
      <c r="M1580" s="414"/>
      <c r="N1580" s="414"/>
      <c r="O1580" s="414"/>
      <c r="P1580" s="414"/>
    </row>
    <row r="1581" spans="2:16" x14ac:dyDescent="0.3">
      <c r="B1581" s="414"/>
      <c r="C1581" s="414"/>
      <c r="D1581" s="414"/>
      <c r="E1581" s="414"/>
      <c r="F1581" s="414"/>
      <c r="G1581" s="414"/>
      <c r="H1581" s="414"/>
      <c r="I1581" s="414"/>
      <c r="J1581" s="414"/>
      <c r="K1581" s="414"/>
      <c r="L1581" s="414"/>
      <c r="M1581" s="414"/>
      <c r="N1581" s="414"/>
      <c r="O1581" s="414"/>
      <c r="P1581" s="414"/>
    </row>
    <row r="1582" spans="2:16" x14ac:dyDescent="0.3">
      <c r="B1582" s="414"/>
      <c r="C1582" s="414"/>
      <c r="D1582" s="414"/>
      <c r="E1582" s="414"/>
      <c r="F1582" s="414"/>
      <c r="G1582" s="414"/>
      <c r="H1582" s="414"/>
      <c r="I1582" s="414"/>
      <c r="J1582" s="414"/>
      <c r="K1582" s="414"/>
      <c r="L1582" s="414"/>
      <c r="M1582" s="414"/>
      <c r="N1582" s="414"/>
      <c r="O1582" s="414"/>
      <c r="P1582" s="414"/>
    </row>
    <row r="1583" spans="2:16" x14ac:dyDescent="0.3">
      <c r="B1583" s="414"/>
      <c r="C1583" s="414"/>
      <c r="D1583" s="414"/>
      <c r="E1583" s="414"/>
      <c r="F1583" s="414"/>
      <c r="G1583" s="414"/>
      <c r="H1583" s="414"/>
      <c r="I1583" s="414"/>
      <c r="J1583" s="414"/>
      <c r="K1583" s="414"/>
      <c r="L1583" s="414"/>
      <c r="M1583" s="414"/>
      <c r="N1583" s="414"/>
      <c r="O1583" s="414"/>
      <c r="P1583" s="414"/>
    </row>
    <row r="1584" spans="2:16" x14ac:dyDescent="0.3">
      <c r="B1584" s="414"/>
      <c r="C1584" s="414"/>
      <c r="D1584" s="414"/>
      <c r="E1584" s="414"/>
      <c r="F1584" s="414"/>
      <c r="G1584" s="414"/>
      <c r="H1584" s="414"/>
      <c r="I1584" s="414"/>
      <c r="J1584" s="414"/>
      <c r="K1584" s="414"/>
      <c r="L1584" s="414"/>
      <c r="M1584" s="414"/>
      <c r="N1584" s="414"/>
      <c r="O1584" s="414"/>
      <c r="P1584" s="414"/>
    </row>
    <row r="1585" spans="2:16" x14ac:dyDescent="0.3">
      <c r="B1585" s="414"/>
      <c r="C1585" s="414"/>
      <c r="D1585" s="414"/>
      <c r="E1585" s="414"/>
      <c r="F1585" s="414"/>
      <c r="G1585" s="414"/>
      <c r="H1585" s="414"/>
      <c r="I1585" s="414"/>
      <c r="J1585" s="414"/>
      <c r="K1585" s="414"/>
      <c r="L1585" s="414"/>
      <c r="M1585" s="414"/>
      <c r="N1585" s="414"/>
      <c r="O1585" s="414"/>
      <c r="P1585" s="414"/>
    </row>
    <row r="1586" spans="2:16" x14ac:dyDescent="0.3">
      <c r="B1586" s="414"/>
      <c r="C1586" s="414"/>
      <c r="D1586" s="414"/>
      <c r="E1586" s="414"/>
      <c r="F1586" s="414"/>
      <c r="G1586" s="414"/>
      <c r="H1586" s="414"/>
      <c r="I1586" s="414"/>
      <c r="J1586" s="414"/>
      <c r="K1586" s="414"/>
      <c r="L1586" s="414"/>
      <c r="M1586" s="414"/>
      <c r="N1586" s="414"/>
      <c r="O1586" s="414"/>
      <c r="P1586" s="414"/>
    </row>
    <row r="1587" spans="2:16" x14ac:dyDescent="0.3">
      <c r="B1587" s="414"/>
      <c r="C1587" s="414"/>
      <c r="D1587" s="414"/>
      <c r="E1587" s="414"/>
      <c r="F1587" s="414"/>
      <c r="G1587" s="414"/>
      <c r="H1587" s="414"/>
      <c r="I1587" s="414"/>
      <c r="J1587" s="414"/>
      <c r="K1587" s="414"/>
      <c r="L1587" s="414"/>
      <c r="M1587" s="414"/>
      <c r="N1587" s="414"/>
      <c r="O1587" s="414"/>
      <c r="P1587" s="414"/>
    </row>
    <row r="1588" spans="2:16" x14ac:dyDescent="0.3">
      <c r="B1588" s="414"/>
      <c r="C1588" s="414"/>
      <c r="D1588" s="414"/>
      <c r="E1588" s="414"/>
      <c r="F1588" s="414"/>
      <c r="G1588" s="414"/>
      <c r="H1588" s="414"/>
      <c r="I1588" s="414"/>
      <c r="J1588" s="414"/>
      <c r="K1588" s="414"/>
      <c r="L1588" s="414"/>
      <c r="M1588" s="414"/>
      <c r="N1588" s="414"/>
      <c r="O1588" s="414"/>
      <c r="P1588" s="414"/>
    </row>
    <row r="1589" spans="2:16" x14ac:dyDescent="0.3">
      <c r="B1589" s="414"/>
      <c r="C1589" s="414"/>
      <c r="D1589" s="414"/>
      <c r="E1589" s="414"/>
      <c r="F1589" s="414"/>
      <c r="G1589" s="414"/>
      <c r="H1589" s="414"/>
      <c r="I1589" s="414"/>
      <c r="J1589" s="414"/>
      <c r="K1589" s="414"/>
      <c r="L1589" s="414"/>
      <c r="M1589" s="414"/>
      <c r="N1589" s="414"/>
      <c r="O1589" s="414"/>
      <c r="P1589" s="414"/>
    </row>
    <row r="1590" spans="2:16" x14ac:dyDescent="0.3">
      <c r="B1590" s="414"/>
      <c r="C1590" s="414"/>
      <c r="D1590" s="414"/>
      <c r="E1590" s="414"/>
      <c r="F1590" s="414"/>
      <c r="G1590" s="414"/>
      <c r="H1590" s="414"/>
      <c r="I1590" s="414"/>
      <c r="J1590" s="414"/>
      <c r="K1590" s="414"/>
      <c r="L1590" s="414"/>
      <c r="M1590" s="414"/>
      <c r="N1590" s="414"/>
      <c r="O1590" s="414"/>
      <c r="P1590" s="414"/>
    </row>
    <row r="1591" spans="2:16" x14ac:dyDescent="0.3">
      <c r="B1591" s="414"/>
      <c r="C1591" s="414"/>
      <c r="D1591" s="414"/>
      <c r="E1591" s="414"/>
      <c r="F1591" s="414"/>
      <c r="G1591" s="414"/>
      <c r="H1591" s="414"/>
      <c r="I1591" s="414"/>
      <c r="J1591" s="414"/>
      <c r="K1591" s="414"/>
      <c r="L1591" s="414"/>
      <c r="M1591" s="414"/>
      <c r="N1591" s="414"/>
      <c r="O1591" s="414"/>
      <c r="P1591" s="414"/>
    </row>
    <row r="1592" spans="2:16" x14ac:dyDescent="0.3">
      <c r="B1592" s="414"/>
      <c r="C1592" s="414"/>
      <c r="D1592" s="414"/>
      <c r="E1592" s="414"/>
      <c r="F1592" s="414"/>
      <c r="G1592" s="414"/>
      <c r="H1592" s="414"/>
      <c r="I1592" s="414"/>
      <c r="J1592" s="414"/>
      <c r="K1592" s="414"/>
      <c r="L1592" s="414"/>
      <c r="M1592" s="414"/>
      <c r="N1592" s="414"/>
      <c r="O1592" s="414"/>
      <c r="P1592" s="414"/>
    </row>
    <row r="1593" spans="2:16" x14ac:dyDescent="0.3">
      <c r="B1593" s="414"/>
      <c r="C1593" s="414"/>
      <c r="D1593" s="414"/>
      <c r="E1593" s="414"/>
      <c r="F1593" s="414"/>
      <c r="G1593" s="414"/>
      <c r="H1593" s="414"/>
      <c r="I1593" s="414"/>
      <c r="J1593" s="414"/>
      <c r="K1593" s="414"/>
      <c r="L1593" s="414"/>
      <c r="M1593" s="414"/>
      <c r="N1593" s="414"/>
      <c r="O1593" s="414"/>
      <c r="P1593" s="414"/>
    </row>
    <row r="1594" spans="2:16" x14ac:dyDescent="0.3">
      <c r="B1594" s="414"/>
      <c r="C1594" s="414"/>
      <c r="D1594" s="414"/>
      <c r="E1594" s="414"/>
      <c r="F1594" s="414"/>
      <c r="G1594" s="414"/>
      <c r="H1594" s="414"/>
      <c r="I1594" s="414"/>
      <c r="J1594" s="414"/>
      <c r="K1594" s="414"/>
      <c r="L1594" s="414"/>
      <c r="M1594" s="414"/>
      <c r="N1594" s="414"/>
      <c r="O1594" s="414"/>
      <c r="P1594" s="414"/>
    </row>
    <row r="1595" spans="2:16" x14ac:dyDescent="0.3">
      <c r="B1595" s="414"/>
      <c r="C1595" s="414"/>
      <c r="D1595" s="414"/>
      <c r="E1595" s="414"/>
      <c r="F1595" s="414"/>
      <c r="G1595" s="414"/>
      <c r="H1595" s="414"/>
      <c r="I1595" s="414"/>
      <c r="J1595" s="414"/>
      <c r="K1595" s="414"/>
      <c r="L1595" s="414"/>
      <c r="M1595" s="414"/>
      <c r="N1595" s="414"/>
      <c r="O1595" s="414"/>
      <c r="P1595" s="414"/>
    </row>
    <row r="1596" spans="2:16" x14ac:dyDescent="0.3">
      <c r="B1596" s="414"/>
      <c r="C1596" s="414"/>
      <c r="D1596" s="414"/>
      <c r="E1596" s="414"/>
      <c r="F1596" s="414"/>
      <c r="G1596" s="414"/>
      <c r="H1596" s="414"/>
      <c r="I1596" s="414"/>
      <c r="J1596" s="414"/>
      <c r="K1596" s="414"/>
      <c r="L1596" s="414"/>
      <c r="M1596" s="414"/>
      <c r="N1596" s="414"/>
      <c r="O1596" s="414"/>
      <c r="P1596" s="414"/>
    </row>
    <row r="1597" spans="2:16" x14ac:dyDescent="0.3">
      <c r="B1597" s="414"/>
      <c r="C1597" s="414"/>
      <c r="D1597" s="414"/>
      <c r="E1597" s="414"/>
      <c r="F1597" s="414"/>
      <c r="G1597" s="414"/>
      <c r="H1597" s="414"/>
      <c r="I1597" s="414"/>
      <c r="J1597" s="414"/>
      <c r="K1597" s="414"/>
      <c r="L1597" s="414"/>
      <c r="M1597" s="414"/>
      <c r="N1597" s="414"/>
      <c r="O1597" s="414"/>
      <c r="P1597" s="414"/>
    </row>
    <row r="1598" spans="2:16" x14ac:dyDescent="0.3">
      <c r="B1598" s="414"/>
      <c r="C1598" s="414"/>
      <c r="D1598" s="414"/>
      <c r="E1598" s="414"/>
      <c r="F1598" s="414"/>
      <c r="G1598" s="414"/>
      <c r="H1598" s="414"/>
      <c r="I1598" s="414"/>
      <c r="J1598" s="414"/>
      <c r="K1598" s="414"/>
      <c r="L1598" s="414"/>
      <c r="M1598" s="414"/>
      <c r="N1598" s="414"/>
      <c r="O1598" s="414"/>
      <c r="P1598" s="414"/>
    </row>
    <row r="1599" spans="2:16" x14ac:dyDescent="0.3">
      <c r="B1599" s="414"/>
      <c r="C1599" s="414"/>
      <c r="D1599" s="414"/>
      <c r="E1599" s="414"/>
      <c r="F1599" s="414"/>
      <c r="G1599" s="414"/>
      <c r="H1599" s="414"/>
      <c r="I1599" s="414"/>
      <c r="J1599" s="414"/>
      <c r="K1599" s="414"/>
      <c r="L1599" s="414"/>
      <c r="M1599" s="414"/>
      <c r="N1599" s="414"/>
      <c r="O1599" s="414"/>
      <c r="P1599" s="414"/>
    </row>
    <row r="1600" spans="2:16" x14ac:dyDescent="0.3">
      <c r="B1600" s="414"/>
      <c r="C1600" s="414"/>
      <c r="D1600" s="414"/>
      <c r="E1600" s="414"/>
      <c r="F1600" s="414"/>
      <c r="G1600" s="414"/>
      <c r="H1600" s="414"/>
      <c r="I1600" s="414"/>
      <c r="J1600" s="414"/>
      <c r="K1600" s="414"/>
      <c r="L1600" s="414"/>
      <c r="M1600" s="414"/>
      <c r="N1600" s="414"/>
      <c r="O1600" s="414"/>
      <c r="P1600" s="414"/>
    </row>
    <row r="1601" spans="2:16" x14ac:dyDescent="0.3">
      <c r="B1601" s="414"/>
      <c r="C1601" s="414"/>
      <c r="D1601" s="414"/>
      <c r="E1601" s="414"/>
      <c r="F1601" s="414"/>
      <c r="G1601" s="414"/>
      <c r="H1601" s="414"/>
      <c r="I1601" s="414"/>
      <c r="J1601" s="414"/>
      <c r="K1601" s="414"/>
      <c r="L1601" s="414"/>
      <c r="M1601" s="414"/>
      <c r="N1601" s="414"/>
      <c r="O1601" s="414"/>
      <c r="P1601" s="414"/>
    </row>
    <row r="1602" spans="2:16" x14ac:dyDescent="0.3">
      <c r="B1602" s="414"/>
      <c r="C1602" s="414"/>
      <c r="D1602" s="414"/>
      <c r="E1602" s="414"/>
      <c r="F1602" s="414"/>
      <c r="G1602" s="414"/>
      <c r="H1602" s="414"/>
      <c r="I1602" s="414"/>
      <c r="J1602" s="414"/>
      <c r="K1602" s="414"/>
      <c r="L1602" s="414"/>
      <c r="M1602" s="414"/>
      <c r="N1602" s="414"/>
      <c r="O1602" s="414"/>
      <c r="P1602" s="414"/>
    </row>
    <row r="1603" spans="2:16" x14ac:dyDescent="0.3">
      <c r="B1603" s="414"/>
      <c r="C1603" s="414"/>
      <c r="D1603" s="414"/>
      <c r="E1603" s="414"/>
      <c r="F1603" s="414"/>
      <c r="G1603" s="414"/>
      <c r="H1603" s="414"/>
      <c r="I1603" s="414"/>
      <c r="J1603" s="414"/>
      <c r="K1603" s="414"/>
      <c r="L1603" s="414"/>
      <c r="M1603" s="414"/>
      <c r="N1603" s="414"/>
      <c r="O1603" s="414"/>
      <c r="P1603" s="414"/>
    </row>
    <row r="1604" spans="2:16" x14ac:dyDescent="0.3">
      <c r="B1604" s="414"/>
      <c r="C1604" s="414"/>
      <c r="D1604" s="414"/>
      <c r="E1604" s="414"/>
      <c r="F1604" s="414"/>
      <c r="G1604" s="414"/>
      <c r="H1604" s="414"/>
      <c r="I1604" s="414"/>
      <c r="J1604" s="414"/>
      <c r="K1604" s="414"/>
      <c r="L1604" s="414"/>
      <c r="M1604" s="414"/>
      <c r="N1604" s="414"/>
      <c r="O1604" s="414"/>
      <c r="P1604" s="414"/>
    </row>
    <row r="1605" spans="2:16" x14ac:dyDescent="0.3">
      <c r="B1605" s="414"/>
      <c r="C1605" s="414"/>
      <c r="D1605" s="414"/>
      <c r="E1605" s="414"/>
      <c r="F1605" s="414"/>
      <c r="G1605" s="414"/>
      <c r="H1605" s="414"/>
      <c r="I1605" s="414"/>
      <c r="J1605" s="414"/>
      <c r="K1605" s="414"/>
      <c r="L1605" s="414"/>
      <c r="M1605" s="414"/>
      <c r="N1605" s="414"/>
      <c r="O1605" s="414"/>
      <c r="P1605" s="414"/>
    </row>
    <row r="1606" spans="2:16" x14ac:dyDescent="0.3">
      <c r="B1606" s="414"/>
      <c r="C1606" s="414"/>
      <c r="D1606" s="414"/>
      <c r="E1606" s="414"/>
      <c r="F1606" s="414"/>
      <c r="G1606" s="414"/>
      <c r="H1606" s="414"/>
      <c r="I1606" s="414"/>
      <c r="J1606" s="414"/>
      <c r="K1606" s="414"/>
      <c r="L1606" s="414"/>
      <c r="M1606" s="414"/>
      <c r="N1606" s="414"/>
      <c r="O1606" s="414"/>
      <c r="P1606" s="414"/>
    </row>
    <row r="1607" spans="2:16" x14ac:dyDescent="0.3">
      <c r="B1607" s="414"/>
      <c r="C1607" s="414"/>
      <c r="D1607" s="414"/>
      <c r="E1607" s="414"/>
      <c r="F1607" s="414"/>
      <c r="G1607" s="414"/>
      <c r="H1607" s="414"/>
      <c r="I1607" s="414"/>
      <c r="J1607" s="414"/>
      <c r="K1607" s="414"/>
      <c r="L1607" s="414"/>
      <c r="M1607" s="414"/>
      <c r="N1607" s="414"/>
      <c r="O1607" s="414"/>
      <c r="P1607" s="414"/>
    </row>
    <row r="1608" spans="2:16" x14ac:dyDescent="0.3">
      <c r="B1608" s="414"/>
      <c r="C1608" s="414"/>
      <c r="D1608" s="414"/>
      <c r="E1608" s="414"/>
      <c r="F1608" s="414"/>
      <c r="G1608" s="414"/>
      <c r="H1608" s="414"/>
      <c r="I1608" s="414"/>
      <c r="J1608" s="414"/>
      <c r="K1608" s="414"/>
      <c r="L1608" s="414"/>
      <c r="M1608" s="414"/>
      <c r="N1608" s="414"/>
      <c r="O1608" s="414"/>
      <c r="P1608" s="414"/>
    </row>
    <row r="1609" spans="2:16" x14ac:dyDescent="0.3">
      <c r="B1609" s="414"/>
      <c r="C1609" s="414"/>
      <c r="D1609" s="414"/>
      <c r="E1609" s="414"/>
      <c r="F1609" s="414"/>
      <c r="G1609" s="414"/>
      <c r="H1609" s="414"/>
      <c r="I1609" s="414"/>
      <c r="J1609" s="414"/>
      <c r="K1609" s="414"/>
      <c r="L1609" s="414"/>
      <c r="M1609" s="414"/>
      <c r="N1609" s="414"/>
      <c r="O1609" s="414"/>
      <c r="P1609" s="414"/>
    </row>
    <row r="1610" spans="2:16" x14ac:dyDescent="0.3">
      <c r="B1610" s="414"/>
      <c r="C1610" s="414"/>
      <c r="D1610" s="414"/>
      <c r="E1610" s="414"/>
      <c r="F1610" s="414"/>
      <c r="G1610" s="414"/>
      <c r="H1610" s="414"/>
      <c r="I1610" s="414"/>
      <c r="J1610" s="414"/>
      <c r="K1610" s="414"/>
      <c r="L1610" s="414"/>
      <c r="M1610" s="414"/>
      <c r="N1610" s="414"/>
      <c r="O1610" s="414"/>
      <c r="P1610" s="414"/>
    </row>
    <row r="1611" spans="2:16" x14ac:dyDescent="0.3">
      <c r="B1611" s="414"/>
      <c r="C1611" s="414"/>
      <c r="D1611" s="414"/>
      <c r="E1611" s="414"/>
      <c r="F1611" s="414"/>
      <c r="G1611" s="414"/>
      <c r="H1611" s="414"/>
      <c r="I1611" s="414"/>
      <c r="J1611" s="414"/>
      <c r="K1611" s="414"/>
      <c r="L1611" s="414"/>
      <c r="M1611" s="414"/>
      <c r="N1611" s="414"/>
      <c r="O1611" s="414"/>
      <c r="P1611" s="414"/>
    </row>
    <row r="1612" spans="2:16" x14ac:dyDescent="0.3">
      <c r="B1612" s="414"/>
      <c r="C1612" s="414"/>
      <c r="D1612" s="414"/>
      <c r="E1612" s="414"/>
      <c r="F1612" s="414"/>
      <c r="G1612" s="414"/>
      <c r="H1612" s="414"/>
      <c r="I1612" s="414"/>
      <c r="J1612" s="414"/>
      <c r="K1612" s="414"/>
      <c r="L1612" s="414"/>
      <c r="M1612" s="414"/>
      <c r="N1612" s="414"/>
      <c r="O1612" s="414"/>
      <c r="P1612" s="414"/>
    </row>
    <row r="1613" spans="2:16" x14ac:dyDescent="0.3">
      <c r="B1613" s="414"/>
      <c r="C1613" s="414"/>
      <c r="D1613" s="414"/>
      <c r="E1613" s="414"/>
      <c r="F1613" s="414"/>
      <c r="G1613" s="414"/>
      <c r="H1613" s="414"/>
      <c r="I1613" s="414"/>
      <c r="J1613" s="414"/>
      <c r="K1613" s="414"/>
      <c r="L1613" s="414"/>
      <c r="M1613" s="414"/>
      <c r="N1613" s="414"/>
      <c r="O1613" s="414"/>
      <c r="P1613" s="414"/>
    </row>
    <row r="1614" spans="2:16" x14ac:dyDescent="0.3">
      <c r="B1614" s="414"/>
      <c r="C1614" s="414"/>
      <c r="D1614" s="414"/>
      <c r="E1614" s="414"/>
      <c r="F1614" s="414"/>
      <c r="G1614" s="414"/>
      <c r="H1614" s="414"/>
      <c r="I1614" s="414"/>
      <c r="J1614" s="414"/>
      <c r="K1614" s="414"/>
      <c r="L1614" s="414"/>
      <c r="M1614" s="414"/>
      <c r="N1614" s="414"/>
      <c r="O1614" s="414"/>
      <c r="P1614" s="414"/>
    </row>
    <row r="1615" spans="2:16" x14ac:dyDescent="0.3">
      <c r="B1615" s="414"/>
      <c r="C1615" s="414"/>
      <c r="D1615" s="414"/>
      <c r="E1615" s="414"/>
      <c r="F1615" s="414"/>
      <c r="G1615" s="414"/>
      <c r="H1615" s="414"/>
      <c r="I1615" s="414"/>
      <c r="J1615" s="414"/>
      <c r="K1615" s="414"/>
      <c r="L1615" s="414"/>
      <c r="M1615" s="414"/>
      <c r="N1615" s="414"/>
      <c r="O1615" s="414"/>
      <c r="P1615" s="414"/>
    </row>
    <row r="1616" spans="2:16" x14ac:dyDescent="0.3">
      <c r="B1616" s="414"/>
      <c r="C1616" s="414"/>
      <c r="D1616" s="414"/>
      <c r="E1616" s="414"/>
      <c r="F1616" s="414"/>
      <c r="G1616" s="414"/>
      <c r="H1616" s="414"/>
      <c r="I1616" s="414"/>
      <c r="J1616" s="414"/>
      <c r="K1616" s="414"/>
      <c r="L1616" s="414"/>
      <c r="M1616" s="414"/>
      <c r="N1616" s="414"/>
      <c r="O1616" s="414"/>
      <c r="P1616" s="414"/>
    </row>
    <row r="1617" spans="2:16" x14ac:dyDescent="0.3">
      <c r="B1617" s="414"/>
      <c r="C1617" s="414"/>
      <c r="D1617" s="414"/>
      <c r="E1617" s="414"/>
      <c r="F1617" s="414"/>
      <c r="G1617" s="414"/>
      <c r="H1617" s="414"/>
      <c r="I1617" s="414"/>
      <c r="J1617" s="414"/>
      <c r="K1617" s="414"/>
      <c r="L1617" s="414"/>
      <c r="M1617" s="414"/>
      <c r="N1617" s="414"/>
      <c r="O1617" s="414"/>
      <c r="P1617" s="414"/>
    </row>
    <row r="1618" spans="2:16" x14ac:dyDescent="0.3">
      <c r="B1618" s="414"/>
      <c r="C1618" s="414"/>
      <c r="D1618" s="414"/>
      <c r="E1618" s="414"/>
      <c r="F1618" s="414"/>
      <c r="G1618" s="414"/>
      <c r="H1618" s="414"/>
      <c r="I1618" s="414"/>
      <c r="J1618" s="414"/>
      <c r="K1618" s="414"/>
      <c r="L1618" s="414"/>
      <c r="M1618" s="414"/>
      <c r="N1618" s="414"/>
      <c r="O1618" s="414"/>
      <c r="P1618" s="414"/>
    </row>
    <row r="1619" spans="2:16" x14ac:dyDescent="0.3">
      <c r="B1619" s="414"/>
      <c r="C1619" s="414"/>
      <c r="D1619" s="414"/>
      <c r="E1619" s="414"/>
      <c r="F1619" s="414"/>
      <c r="G1619" s="414"/>
      <c r="H1619" s="414"/>
      <c r="I1619" s="414"/>
      <c r="J1619" s="414"/>
      <c r="K1619" s="414"/>
      <c r="L1619" s="414"/>
      <c r="M1619" s="414"/>
      <c r="N1619" s="414"/>
      <c r="O1619" s="414"/>
      <c r="P1619" s="414"/>
    </row>
    <row r="1620" spans="2:16" x14ac:dyDescent="0.3">
      <c r="B1620" s="414"/>
      <c r="C1620" s="414"/>
      <c r="D1620" s="414"/>
      <c r="E1620" s="414"/>
      <c r="F1620" s="414"/>
      <c r="G1620" s="414"/>
      <c r="H1620" s="414"/>
      <c r="I1620" s="414"/>
      <c r="J1620" s="414"/>
      <c r="K1620" s="414"/>
      <c r="L1620" s="414"/>
      <c r="M1620" s="414"/>
      <c r="N1620" s="414"/>
      <c r="O1620" s="414"/>
      <c r="P1620" s="414"/>
    </row>
    <row r="1621" spans="2:16" x14ac:dyDescent="0.3">
      <c r="B1621" s="414"/>
      <c r="C1621" s="414"/>
      <c r="D1621" s="414"/>
      <c r="E1621" s="414"/>
      <c r="F1621" s="414"/>
      <c r="G1621" s="414"/>
      <c r="H1621" s="414"/>
      <c r="I1621" s="414"/>
      <c r="J1621" s="414"/>
      <c r="K1621" s="414"/>
      <c r="L1621" s="414"/>
      <c r="M1621" s="414"/>
      <c r="N1621" s="414"/>
      <c r="O1621" s="414"/>
      <c r="P1621" s="414"/>
    </row>
    <row r="1622" spans="2:16" x14ac:dyDescent="0.3">
      <c r="B1622" s="414"/>
      <c r="C1622" s="414"/>
      <c r="D1622" s="414"/>
      <c r="E1622" s="414"/>
      <c r="F1622" s="414"/>
      <c r="G1622" s="414"/>
      <c r="H1622" s="414"/>
      <c r="I1622" s="414"/>
      <c r="J1622" s="414"/>
      <c r="K1622" s="414"/>
      <c r="L1622" s="414"/>
      <c r="M1622" s="414"/>
      <c r="N1622" s="414"/>
      <c r="O1622" s="414"/>
      <c r="P1622" s="414"/>
    </row>
    <row r="1623" spans="2:16" x14ac:dyDescent="0.3">
      <c r="B1623" s="414"/>
      <c r="C1623" s="414"/>
      <c r="D1623" s="414"/>
      <c r="E1623" s="414"/>
      <c r="F1623" s="414"/>
      <c r="G1623" s="414"/>
      <c r="H1623" s="414"/>
      <c r="I1623" s="414"/>
      <c r="J1623" s="414"/>
      <c r="K1623" s="414"/>
      <c r="L1623" s="414"/>
      <c r="M1623" s="414"/>
      <c r="N1623" s="414"/>
      <c r="O1623" s="414"/>
      <c r="P1623" s="414"/>
    </row>
    <row r="1624" spans="2:16" x14ac:dyDescent="0.3">
      <c r="B1624" s="414"/>
      <c r="C1624" s="414"/>
      <c r="D1624" s="414"/>
      <c r="E1624" s="414"/>
      <c r="F1624" s="414"/>
      <c r="G1624" s="414"/>
      <c r="H1624" s="414"/>
      <c r="I1624" s="414"/>
      <c r="J1624" s="414"/>
      <c r="K1624" s="414"/>
      <c r="L1624" s="414"/>
      <c r="M1624" s="414"/>
      <c r="N1624" s="414"/>
      <c r="O1624" s="414"/>
      <c r="P1624" s="414"/>
    </row>
    <row r="1625" spans="2:16" x14ac:dyDescent="0.3">
      <c r="B1625" s="414"/>
      <c r="C1625" s="414"/>
      <c r="D1625" s="414"/>
      <c r="E1625" s="414"/>
      <c r="F1625" s="414"/>
      <c r="G1625" s="414"/>
      <c r="H1625" s="414"/>
      <c r="I1625" s="414"/>
      <c r="J1625" s="414"/>
      <c r="K1625" s="414"/>
      <c r="L1625" s="414"/>
      <c r="M1625" s="414"/>
      <c r="N1625" s="414"/>
      <c r="O1625" s="414"/>
      <c r="P1625" s="414"/>
    </row>
    <row r="1626" spans="2:16" x14ac:dyDescent="0.3">
      <c r="B1626" s="414"/>
      <c r="C1626" s="414"/>
      <c r="D1626" s="414"/>
      <c r="E1626" s="414"/>
      <c r="F1626" s="414"/>
      <c r="G1626" s="414"/>
      <c r="H1626" s="414"/>
      <c r="I1626" s="414"/>
      <c r="J1626" s="414"/>
      <c r="K1626" s="414"/>
      <c r="L1626" s="414"/>
      <c r="M1626" s="414"/>
      <c r="N1626" s="414"/>
      <c r="O1626" s="414"/>
      <c r="P1626" s="414"/>
    </row>
    <row r="1627" spans="2:16" x14ac:dyDescent="0.3">
      <c r="B1627" s="414"/>
      <c r="C1627" s="414"/>
      <c r="D1627" s="414"/>
      <c r="E1627" s="414"/>
      <c r="F1627" s="414"/>
      <c r="G1627" s="414"/>
      <c r="H1627" s="414"/>
      <c r="I1627" s="414"/>
      <c r="J1627" s="414"/>
      <c r="K1627" s="414"/>
      <c r="L1627" s="414"/>
      <c r="M1627" s="414"/>
      <c r="N1627" s="414"/>
      <c r="O1627" s="414"/>
      <c r="P1627" s="414"/>
    </row>
    <row r="1628" spans="2:16" x14ac:dyDescent="0.3">
      <c r="B1628" s="414"/>
      <c r="C1628" s="414"/>
      <c r="D1628" s="414"/>
      <c r="E1628" s="414"/>
      <c r="F1628" s="414"/>
      <c r="G1628" s="414"/>
      <c r="H1628" s="414"/>
      <c r="I1628" s="414"/>
      <c r="J1628" s="414"/>
      <c r="K1628" s="414"/>
      <c r="L1628" s="414"/>
      <c r="M1628" s="414"/>
      <c r="N1628" s="414"/>
      <c r="O1628" s="414"/>
      <c r="P1628" s="414"/>
    </row>
    <row r="1629" spans="2:16" x14ac:dyDescent="0.3">
      <c r="B1629" s="414"/>
      <c r="C1629" s="414"/>
      <c r="D1629" s="414"/>
      <c r="E1629" s="414"/>
      <c r="F1629" s="414"/>
      <c r="G1629" s="414"/>
      <c r="H1629" s="414"/>
      <c r="I1629" s="414"/>
      <c r="J1629" s="414"/>
      <c r="K1629" s="414"/>
      <c r="L1629" s="414"/>
      <c r="M1629" s="414"/>
      <c r="N1629" s="414"/>
      <c r="O1629" s="414"/>
      <c r="P1629" s="414"/>
    </row>
    <row r="1630" spans="2:16" x14ac:dyDescent="0.3">
      <c r="B1630" s="414"/>
      <c r="C1630" s="414"/>
      <c r="D1630" s="414"/>
      <c r="E1630" s="414"/>
      <c r="F1630" s="414"/>
      <c r="G1630" s="414"/>
      <c r="H1630" s="414"/>
      <c r="I1630" s="414"/>
      <c r="J1630" s="414"/>
      <c r="K1630" s="414"/>
      <c r="L1630" s="414"/>
      <c r="M1630" s="414"/>
      <c r="N1630" s="414"/>
      <c r="O1630" s="414"/>
      <c r="P1630" s="414"/>
    </row>
    <row r="1631" spans="2:16" x14ac:dyDescent="0.3">
      <c r="B1631" s="414"/>
      <c r="C1631" s="414"/>
      <c r="D1631" s="414"/>
      <c r="E1631" s="414"/>
      <c r="F1631" s="414"/>
      <c r="G1631" s="414"/>
      <c r="H1631" s="414"/>
      <c r="I1631" s="414"/>
      <c r="J1631" s="414"/>
      <c r="K1631" s="414"/>
      <c r="L1631" s="414"/>
      <c r="M1631" s="414"/>
      <c r="N1631" s="414"/>
      <c r="O1631" s="414"/>
      <c r="P1631" s="414"/>
    </row>
    <row r="1632" spans="2:16" x14ac:dyDescent="0.3">
      <c r="B1632" s="414"/>
      <c r="C1632" s="414"/>
      <c r="D1632" s="414"/>
      <c r="E1632" s="414"/>
      <c r="F1632" s="414"/>
      <c r="G1632" s="414"/>
      <c r="H1632" s="414"/>
      <c r="I1632" s="414"/>
      <c r="J1632" s="414"/>
      <c r="K1632" s="414"/>
      <c r="L1632" s="414"/>
      <c r="M1632" s="414"/>
      <c r="N1632" s="414"/>
      <c r="O1632" s="414"/>
      <c r="P1632" s="414"/>
    </row>
    <row r="1633" spans="2:16" x14ac:dyDescent="0.3">
      <c r="B1633" s="414"/>
      <c r="C1633" s="414"/>
      <c r="D1633" s="414"/>
      <c r="E1633" s="414"/>
      <c r="F1633" s="414"/>
      <c r="G1633" s="414"/>
      <c r="H1633" s="414"/>
      <c r="I1633" s="414"/>
      <c r="J1633" s="414"/>
      <c r="K1633" s="414"/>
      <c r="L1633" s="414"/>
      <c r="M1633" s="414"/>
      <c r="N1633" s="414"/>
      <c r="O1633" s="414"/>
      <c r="P1633" s="414"/>
    </row>
    <row r="1634" spans="2:16" x14ac:dyDescent="0.3">
      <c r="B1634" s="414"/>
      <c r="C1634" s="414"/>
      <c r="D1634" s="414"/>
      <c r="E1634" s="414"/>
      <c r="F1634" s="414"/>
      <c r="G1634" s="414"/>
      <c r="H1634" s="414"/>
      <c r="I1634" s="414"/>
      <c r="J1634" s="414"/>
      <c r="K1634" s="414"/>
      <c r="L1634" s="414"/>
      <c r="M1634" s="414"/>
      <c r="N1634" s="414"/>
      <c r="O1634" s="414"/>
      <c r="P1634" s="414"/>
    </row>
    <row r="1635" spans="2:16" x14ac:dyDescent="0.3">
      <c r="B1635" s="414"/>
      <c r="C1635" s="414"/>
      <c r="D1635" s="414"/>
      <c r="E1635" s="414"/>
      <c r="F1635" s="414"/>
      <c r="G1635" s="414"/>
      <c r="H1635" s="414"/>
      <c r="I1635" s="414"/>
      <c r="J1635" s="414"/>
      <c r="K1635" s="414"/>
      <c r="L1635" s="414"/>
      <c r="M1635" s="414"/>
      <c r="N1635" s="414"/>
      <c r="O1635" s="414"/>
      <c r="P1635" s="414"/>
    </row>
    <row r="1636" spans="2:16" x14ac:dyDescent="0.3">
      <c r="B1636" s="414"/>
      <c r="C1636" s="414"/>
      <c r="D1636" s="414"/>
      <c r="E1636" s="414"/>
      <c r="F1636" s="414"/>
      <c r="G1636" s="414"/>
      <c r="H1636" s="414"/>
      <c r="I1636" s="414"/>
      <c r="J1636" s="414"/>
      <c r="K1636" s="414"/>
      <c r="L1636" s="414"/>
      <c r="M1636" s="414"/>
      <c r="N1636" s="414"/>
      <c r="O1636" s="414"/>
      <c r="P1636" s="414"/>
    </row>
    <row r="1637" spans="2:16" x14ac:dyDescent="0.3">
      <c r="B1637" s="414"/>
      <c r="C1637" s="414"/>
      <c r="D1637" s="414"/>
      <c r="E1637" s="414"/>
      <c r="F1637" s="414"/>
      <c r="G1637" s="414"/>
      <c r="H1637" s="414"/>
      <c r="I1637" s="414"/>
      <c r="J1637" s="414"/>
      <c r="K1637" s="414"/>
      <c r="L1637" s="414"/>
      <c r="M1637" s="414"/>
      <c r="N1637" s="414"/>
      <c r="O1637" s="414"/>
      <c r="P1637" s="414"/>
    </row>
    <row r="1638" spans="2:16" x14ac:dyDescent="0.3">
      <c r="B1638" s="414"/>
      <c r="C1638" s="414"/>
      <c r="D1638" s="414"/>
      <c r="E1638" s="414"/>
      <c r="F1638" s="414"/>
      <c r="G1638" s="414"/>
      <c r="H1638" s="414"/>
      <c r="I1638" s="414"/>
      <c r="J1638" s="414"/>
      <c r="K1638" s="414"/>
      <c r="L1638" s="414"/>
      <c r="M1638" s="414"/>
      <c r="N1638" s="414"/>
      <c r="O1638" s="414"/>
      <c r="P1638" s="414"/>
    </row>
    <row r="1639" spans="2:16" x14ac:dyDescent="0.3">
      <c r="B1639" s="414"/>
      <c r="C1639" s="414"/>
      <c r="D1639" s="414"/>
      <c r="E1639" s="414"/>
      <c r="F1639" s="414"/>
      <c r="G1639" s="414"/>
      <c r="H1639" s="414"/>
      <c r="I1639" s="414"/>
      <c r="J1639" s="414"/>
      <c r="K1639" s="414"/>
      <c r="L1639" s="414"/>
      <c r="M1639" s="414"/>
      <c r="N1639" s="414"/>
      <c r="O1639" s="414"/>
      <c r="P1639" s="414"/>
    </row>
    <row r="1640" spans="2:16" x14ac:dyDescent="0.3">
      <c r="B1640" s="414"/>
      <c r="C1640" s="414"/>
      <c r="D1640" s="414"/>
      <c r="E1640" s="414"/>
      <c r="F1640" s="414"/>
      <c r="G1640" s="414"/>
      <c r="H1640" s="414"/>
      <c r="I1640" s="414"/>
      <c r="J1640" s="414"/>
      <c r="K1640" s="414"/>
      <c r="L1640" s="414"/>
      <c r="M1640" s="414"/>
      <c r="N1640" s="414"/>
      <c r="O1640" s="414"/>
      <c r="P1640" s="414"/>
    </row>
    <row r="1641" spans="2:16" x14ac:dyDescent="0.3">
      <c r="B1641" s="414"/>
      <c r="C1641" s="414"/>
      <c r="D1641" s="414"/>
      <c r="E1641" s="414"/>
      <c r="F1641" s="414"/>
      <c r="G1641" s="414"/>
      <c r="H1641" s="414"/>
      <c r="I1641" s="414"/>
      <c r="J1641" s="414"/>
      <c r="K1641" s="414"/>
      <c r="L1641" s="414"/>
      <c r="M1641" s="414"/>
      <c r="N1641" s="414"/>
      <c r="O1641" s="414"/>
      <c r="P1641" s="414"/>
    </row>
    <row r="1642" spans="2:16" x14ac:dyDescent="0.3">
      <c r="B1642" s="414"/>
      <c r="C1642" s="414"/>
      <c r="D1642" s="414"/>
      <c r="E1642" s="414"/>
      <c r="F1642" s="414"/>
      <c r="G1642" s="414"/>
      <c r="H1642" s="414"/>
      <c r="I1642" s="414"/>
      <c r="J1642" s="414"/>
      <c r="K1642" s="414"/>
      <c r="L1642" s="414"/>
      <c r="M1642" s="414"/>
      <c r="N1642" s="414"/>
      <c r="O1642" s="414"/>
      <c r="P1642" s="414"/>
    </row>
    <row r="1643" spans="2:16" x14ac:dyDescent="0.3">
      <c r="B1643" s="414"/>
      <c r="C1643" s="414"/>
      <c r="D1643" s="414"/>
      <c r="E1643" s="414"/>
      <c r="F1643" s="414"/>
      <c r="G1643" s="414"/>
      <c r="H1643" s="414"/>
      <c r="I1643" s="414"/>
      <c r="J1643" s="414"/>
      <c r="K1643" s="414"/>
      <c r="L1643" s="414"/>
      <c r="M1643" s="414"/>
      <c r="N1643" s="414"/>
      <c r="O1643" s="414"/>
      <c r="P1643" s="414"/>
    </row>
    <row r="1644" spans="2:16" x14ac:dyDescent="0.3">
      <c r="B1644" s="414"/>
      <c r="C1644" s="414"/>
      <c r="D1644" s="414"/>
      <c r="E1644" s="414"/>
      <c r="F1644" s="414"/>
      <c r="G1644" s="414"/>
      <c r="H1644" s="414"/>
      <c r="I1644" s="414"/>
      <c r="J1644" s="414"/>
      <c r="K1644" s="414"/>
      <c r="L1644" s="414"/>
      <c r="M1644" s="414"/>
      <c r="N1644" s="414"/>
      <c r="O1644" s="414"/>
      <c r="P1644" s="414"/>
    </row>
    <row r="1645" spans="2:16" x14ac:dyDescent="0.3">
      <c r="B1645" s="414"/>
      <c r="C1645" s="414"/>
      <c r="D1645" s="414"/>
      <c r="E1645" s="414"/>
      <c r="F1645" s="414"/>
      <c r="G1645" s="414"/>
      <c r="H1645" s="414"/>
      <c r="I1645" s="414"/>
      <c r="J1645" s="414"/>
      <c r="K1645" s="414"/>
      <c r="L1645" s="414"/>
      <c r="M1645" s="414"/>
      <c r="N1645" s="414"/>
      <c r="O1645" s="414"/>
      <c r="P1645" s="414"/>
    </row>
    <row r="1646" spans="2:16" x14ac:dyDescent="0.3">
      <c r="B1646" s="414"/>
      <c r="C1646" s="414"/>
      <c r="D1646" s="414"/>
      <c r="E1646" s="414"/>
      <c r="F1646" s="414"/>
      <c r="G1646" s="414"/>
      <c r="H1646" s="414"/>
      <c r="I1646" s="414"/>
      <c r="J1646" s="414"/>
      <c r="K1646" s="414"/>
      <c r="L1646" s="414"/>
      <c r="M1646" s="414"/>
      <c r="N1646" s="414"/>
      <c r="O1646" s="414"/>
      <c r="P1646" s="414"/>
    </row>
    <row r="1647" spans="2:16" x14ac:dyDescent="0.3">
      <c r="B1647" s="414"/>
      <c r="C1647" s="414"/>
      <c r="D1647" s="414"/>
      <c r="E1647" s="414"/>
      <c r="F1647" s="414"/>
      <c r="G1647" s="414"/>
      <c r="H1647" s="414"/>
      <c r="I1647" s="414"/>
      <c r="J1647" s="414"/>
      <c r="K1647" s="414"/>
      <c r="L1647" s="414"/>
      <c r="M1647" s="414"/>
      <c r="N1647" s="414"/>
      <c r="O1647" s="414"/>
      <c r="P1647" s="414"/>
    </row>
    <row r="1648" spans="2:16" x14ac:dyDescent="0.3">
      <c r="B1648" s="414"/>
      <c r="C1648" s="414"/>
      <c r="D1648" s="414"/>
      <c r="E1648" s="414"/>
      <c r="F1648" s="414"/>
      <c r="G1648" s="414"/>
      <c r="H1648" s="414"/>
      <c r="I1648" s="414"/>
      <c r="J1648" s="414"/>
      <c r="K1648" s="414"/>
      <c r="L1648" s="414"/>
      <c r="M1648" s="414"/>
      <c r="N1648" s="414"/>
      <c r="O1648" s="414"/>
      <c r="P1648" s="414"/>
    </row>
    <row r="1649" spans="2:16" x14ac:dyDescent="0.3">
      <c r="B1649" s="414"/>
      <c r="C1649" s="414"/>
      <c r="D1649" s="414"/>
      <c r="E1649" s="414"/>
      <c r="F1649" s="414"/>
      <c r="G1649" s="414"/>
      <c r="H1649" s="414"/>
      <c r="I1649" s="414"/>
      <c r="J1649" s="414"/>
      <c r="K1649" s="414"/>
      <c r="L1649" s="414"/>
      <c r="M1649" s="414"/>
      <c r="N1649" s="414"/>
      <c r="O1649" s="414"/>
      <c r="P1649" s="414"/>
    </row>
    <row r="1650" spans="2:16" x14ac:dyDescent="0.3">
      <c r="B1650" s="414"/>
      <c r="C1650" s="414"/>
      <c r="D1650" s="414"/>
      <c r="E1650" s="414"/>
      <c r="F1650" s="414"/>
      <c r="G1650" s="414"/>
      <c r="H1650" s="414"/>
      <c r="I1650" s="414"/>
      <c r="J1650" s="414"/>
      <c r="K1650" s="414"/>
      <c r="L1650" s="414"/>
      <c r="M1650" s="414"/>
      <c r="N1650" s="414"/>
      <c r="O1650" s="414"/>
      <c r="P1650" s="414"/>
    </row>
    <row r="1651" spans="2:16" x14ac:dyDescent="0.3">
      <c r="B1651" s="414"/>
      <c r="C1651" s="414"/>
      <c r="D1651" s="414"/>
      <c r="E1651" s="414"/>
      <c r="F1651" s="414"/>
      <c r="G1651" s="414"/>
      <c r="H1651" s="414"/>
      <c r="I1651" s="414"/>
      <c r="J1651" s="414"/>
      <c r="K1651" s="414"/>
      <c r="L1651" s="414"/>
      <c r="M1651" s="414"/>
      <c r="N1651" s="414"/>
      <c r="O1651" s="414"/>
      <c r="P1651" s="414"/>
    </row>
    <row r="1652" spans="2:16" x14ac:dyDescent="0.3">
      <c r="B1652" s="414"/>
      <c r="C1652" s="414"/>
      <c r="D1652" s="414"/>
      <c r="E1652" s="414"/>
      <c r="F1652" s="414"/>
      <c r="G1652" s="414"/>
      <c r="H1652" s="414"/>
      <c r="I1652" s="414"/>
      <c r="J1652" s="414"/>
      <c r="K1652" s="414"/>
      <c r="L1652" s="414"/>
      <c r="M1652" s="414"/>
      <c r="N1652" s="414"/>
      <c r="O1652" s="414"/>
      <c r="P1652" s="414"/>
    </row>
    <row r="1653" spans="2:16" x14ac:dyDescent="0.3">
      <c r="B1653" s="414"/>
      <c r="C1653" s="414"/>
      <c r="D1653" s="414"/>
      <c r="E1653" s="414"/>
      <c r="F1653" s="414"/>
      <c r="G1653" s="414"/>
      <c r="H1653" s="414"/>
      <c r="I1653" s="414"/>
      <c r="J1653" s="414"/>
      <c r="K1653" s="414"/>
      <c r="L1653" s="414"/>
      <c r="M1653" s="414"/>
      <c r="N1653" s="414"/>
      <c r="O1653" s="414"/>
      <c r="P1653" s="414"/>
    </row>
    <row r="1654" spans="2:16" x14ac:dyDescent="0.3">
      <c r="B1654" s="414"/>
      <c r="C1654" s="414"/>
      <c r="D1654" s="414"/>
      <c r="E1654" s="414"/>
      <c r="F1654" s="414"/>
      <c r="G1654" s="414"/>
      <c r="H1654" s="414"/>
      <c r="I1654" s="414"/>
      <c r="J1654" s="414"/>
      <c r="K1654" s="414"/>
      <c r="L1654" s="414"/>
      <c r="M1654" s="414"/>
      <c r="N1654" s="414"/>
      <c r="O1654" s="414"/>
      <c r="P1654" s="414"/>
    </row>
    <row r="1655" spans="2:16" x14ac:dyDescent="0.3">
      <c r="B1655" s="414"/>
      <c r="C1655" s="414"/>
      <c r="D1655" s="414"/>
      <c r="E1655" s="414"/>
      <c r="F1655" s="414"/>
      <c r="G1655" s="414"/>
      <c r="H1655" s="414"/>
      <c r="I1655" s="414"/>
      <c r="J1655" s="414"/>
      <c r="K1655" s="414"/>
      <c r="L1655" s="414"/>
      <c r="M1655" s="414"/>
      <c r="N1655" s="414"/>
      <c r="O1655" s="414"/>
      <c r="P1655" s="414"/>
    </row>
    <row r="1656" spans="2:16" x14ac:dyDescent="0.3">
      <c r="B1656" s="414"/>
      <c r="C1656" s="414"/>
      <c r="D1656" s="414"/>
      <c r="E1656" s="414"/>
      <c r="F1656" s="414"/>
      <c r="G1656" s="414"/>
      <c r="H1656" s="414"/>
      <c r="I1656" s="414"/>
      <c r="J1656" s="414"/>
      <c r="K1656" s="414"/>
      <c r="L1656" s="414"/>
      <c r="M1656" s="414"/>
      <c r="N1656" s="414"/>
      <c r="O1656" s="414"/>
      <c r="P1656" s="414"/>
    </row>
    <row r="1657" spans="2:16" x14ac:dyDescent="0.3">
      <c r="B1657" s="414"/>
      <c r="C1657" s="414"/>
      <c r="D1657" s="414"/>
      <c r="E1657" s="414"/>
      <c r="F1657" s="414"/>
      <c r="G1657" s="414"/>
      <c r="H1657" s="414"/>
      <c r="I1657" s="414"/>
      <c r="J1657" s="414"/>
      <c r="K1657" s="414"/>
      <c r="L1657" s="414"/>
      <c r="M1657" s="414"/>
      <c r="N1657" s="414"/>
      <c r="O1657" s="414"/>
      <c r="P1657" s="414"/>
    </row>
    <row r="1658" spans="2:16" x14ac:dyDescent="0.3">
      <c r="B1658" s="414"/>
      <c r="C1658" s="414"/>
      <c r="D1658" s="414"/>
      <c r="E1658" s="414"/>
      <c r="F1658" s="414"/>
      <c r="G1658" s="414"/>
      <c r="H1658" s="414"/>
      <c r="I1658" s="414"/>
      <c r="J1658" s="414"/>
      <c r="K1658" s="414"/>
      <c r="L1658" s="414"/>
      <c r="M1658" s="414"/>
      <c r="N1658" s="414"/>
      <c r="O1658" s="414"/>
      <c r="P1658" s="414"/>
    </row>
    <row r="1659" spans="2:16" x14ac:dyDescent="0.3">
      <c r="B1659" s="414"/>
      <c r="C1659" s="414"/>
      <c r="D1659" s="414"/>
      <c r="E1659" s="414"/>
      <c r="F1659" s="414"/>
      <c r="G1659" s="414"/>
      <c r="H1659" s="414"/>
      <c r="I1659" s="414"/>
      <c r="J1659" s="414"/>
      <c r="K1659" s="414"/>
      <c r="L1659" s="414"/>
      <c r="M1659" s="414"/>
      <c r="N1659" s="414"/>
      <c r="O1659" s="414"/>
      <c r="P1659" s="414"/>
    </row>
    <row r="1660" spans="2:16" x14ac:dyDescent="0.3">
      <c r="B1660" s="414"/>
      <c r="C1660" s="414"/>
      <c r="D1660" s="414"/>
      <c r="E1660" s="414"/>
      <c r="F1660" s="414"/>
      <c r="G1660" s="414"/>
      <c r="H1660" s="414"/>
      <c r="I1660" s="414"/>
      <c r="J1660" s="414"/>
      <c r="K1660" s="414"/>
      <c r="L1660" s="414"/>
      <c r="M1660" s="414"/>
      <c r="N1660" s="414"/>
      <c r="O1660" s="414"/>
      <c r="P1660" s="414"/>
    </row>
    <row r="1661" spans="2:16" x14ac:dyDescent="0.3">
      <c r="B1661" s="414"/>
      <c r="C1661" s="414"/>
      <c r="D1661" s="414"/>
      <c r="E1661" s="414"/>
      <c r="F1661" s="414"/>
      <c r="G1661" s="414"/>
      <c r="H1661" s="414"/>
      <c r="I1661" s="414"/>
      <c r="J1661" s="414"/>
      <c r="K1661" s="414"/>
      <c r="L1661" s="414"/>
      <c r="M1661" s="414"/>
      <c r="N1661" s="414"/>
      <c r="O1661" s="414"/>
      <c r="P1661" s="414"/>
    </row>
    <row r="1662" spans="2:16" x14ac:dyDescent="0.3">
      <c r="B1662" s="414"/>
      <c r="C1662" s="414"/>
      <c r="D1662" s="414"/>
      <c r="E1662" s="414"/>
      <c r="F1662" s="414"/>
      <c r="G1662" s="414"/>
      <c r="H1662" s="414"/>
      <c r="I1662" s="414"/>
      <c r="J1662" s="414"/>
      <c r="K1662" s="414"/>
      <c r="L1662" s="414"/>
      <c r="M1662" s="414"/>
      <c r="N1662" s="414"/>
      <c r="O1662" s="414"/>
      <c r="P1662" s="414"/>
    </row>
    <row r="1663" spans="2:16" x14ac:dyDescent="0.3">
      <c r="B1663" s="414"/>
      <c r="C1663" s="414"/>
      <c r="D1663" s="414"/>
      <c r="E1663" s="414"/>
      <c r="F1663" s="414"/>
      <c r="G1663" s="414"/>
      <c r="H1663" s="414"/>
      <c r="I1663" s="414"/>
      <c r="J1663" s="414"/>
      <c r="K1663" s="414"/>
      <c r="L1663" s="414"/>
      <c r="M1663" s="414"/>
      <c r="N1663" s="414"/>
      <c r="O1663" s="414"/>
      <c r="P1663" s="414"/>
    </row>
    <row r="1664" spans="2:16" x14ac:dyDescent="0.3">
      <c r="B1664" s="414"/>
      <c r="C1664" s="414"/>
      <c r="D1664" s="414"/>
      <c r="E1664" s="414"/>
      <c r="F1664" s="414"/>
      <c r="G1664" s="414"/>
      <c r="H1664" s="414"/>
      <c r="I1664" s="414"/>
      <c r="J1664" s="414"/>
      <c r="K1664" s="414"/>
      <c r="L1664" s="414"/>
      <c r="M1664" s="414"/>
      <c r="N1664" s="414"/>
      <c r="O1664" s="414"/>
      <c r="P1664" s="414"/>
    </row>
    <row r="1665" spans="2:16" x14ac:dyDescent="0.3">
      <c r="B1665" s="414"/>
      <c r="C1665" s="414"/>
      <c r="D1665" s="414"/>
      <c r="E1665" s="414"/>
      <c r="F1665" s="414"/>
      <c r="G1665" s="414"/>
      <c r="H1665" s="414"/>
      <c r="I1665" s="414"/>
      <c r="J1665" s="414"/>
      <c r="K1665" s="414"/>
      <c r="L1665" s="414"/>
      <c r="M1665" s="414"/>
      <c r="N1665" s="414"/>
      <c r="O1665" s="414"/>
      <c r="P1665" s="414"/>
    </row>
    <row r="1666" spans="2:16" x14ac:dyDescent="0.3">
      <c r="B1666" s="414"/>
      <c r="C1666" s="414"/>
      <c r="D1666" s="414"/>
      <c r="E1666" s="414"/>
      <c r="F1666" s="414"/>
      <c r="G1666" s="414"/>
      <c r="H1666" s="414"/>
      <c r="I1666" s="414"/>
      <c r="J1666" s="414"/>
      <c r="K1666" s="414"/>
      <c r="L1666" s="414"/>
      <c r="M1666" s="414"/>
      <c r="N1666" s="414"/>
      <c r="O1666" s="414"/>
      <c r="P1666" s="414"/>
    </row>
    <row r="1667" spans="2:16" x14ac:dyDescent="0.3">
      <c r="B1667" s="414"/>
      <c r="C1667" s="414"/>
      <c r="D1667" s="414"/>
      <c r="E1667" s="414"/>
      <c r="F1667" s="414"/>
      <c r="G1667" s="414"/>
      <c r="H1667" s="414"/>
      <c r="I1667" s="414"/>
      <c r="J1667" s="414"/>
      <c r="K1667" s="414"/>
      <c r="L1667" s="414"/>
      <c r="M1667" s="414"/>
      <c r="N1667" s="414"/>
      <c r="O1667" s="414"/>
      <c r="P1667" s="414"/>
    </row>
    <row r="1668" spans="2:16" x14ac:dyDescent="0.3">
      <c r="B1668" s="414"/>
      <c r="C1668" s="414"/>
      <c r="D1668" s="414"/>
      <c r="E1668" s="414"/>
      <c r="F1668" s="414"/>
      <c r="G1668" s="414"/>
      <c r="H1668" s="414"/>
      <c r="I1668" s="414"/>
      <c r="J1668" s="414"/>
      <c r="K1668" s="414"/>
      <c r="L1668" s="414"/>
      <c r="M1668" s="414"/>
      <c r="N1668" s="414"/>
      <c r="O1668" s="414"/>
      <c r="P1668" s="414"/>
    </row>
    <row r="1669" spans="2:16" x14ac:dyDescent="0.3">
      <c r="B1669" s="414"/>
      <c r="C1669" s="414"/>
      <c r="D1669" s="414"/>
      <c r="E1669" s="414"/>
      <c r="F1669" s="414"/>
      <c r="G1669" s="414"/>
      <c r="H1669" s="414"/>
      <c r="I1669" s="414"/>
      <c r="J1669" s="414"/>
      <c r="K1669" s="414"/>
      <c r="L1669" s="414"/>
      <c r="M1669" s="414"/>
      <c r="N1669" s="414"/>
      <c r="O1669" s="414"/>
      <c r="P1669" s="414"/>
    </row>
    <row r="1670" spans="2:16" x14ac:dyDescent="0.3">
      <c r="B1670" s="414"/>
      <c r="C1670" s="414"/>
      <c r="D1670" s="414"/>
      <c r="E1670" s="414"/>
      <c r="F1670" s="414"/>
      <c r="G1670" s="414"/>
      <c r="H1670" s="414"/>
      <c r="I1670" s="414"/>
      <c r="J1670" s="414"/>
      <c r="K1670" s="414"/>
      <c r="L1670" s="414"/>
      <c r="M1670" s="414"/>
      <c r="N1670" s="414"/>
      <c r="O1670" s="414"/>
      <c r="P1670" s="414"/>
    </row>
    <row r="1671" spans="2:16" x14ac:dyDescent="0.3">
      <c r="B1671" s="414"/>
      <c r="C1671" s="414"/>
      <c r="D1671" s="414"/>
      <c r="E1671" s="414"/>
      <c r="F1671" s="414"/>
      <c r="G1671" s="414"/>
      <c r="H1671" s="414"/>
      <c r="I1671" s="414"/>
      <c r="J1671" s="414"/>
      <c r="K1671" s="414"/>
      <c r="L1671" s="414"/>
      <c r="M1671" s="414"/>
      <c r="N1671" s="414"/>
      <c r="O1671" s="414"/>
      <c r="P1671" s="414"/>
    </row>
    <row r="1672" spans="2:16" x14ac:dyDescent="0.3">
      <c r="B1672" s="414"/>
      <c r="C1672" s="414"/>
      <c r="D1672" s="414"/>
      <c r="E1672" s="414"/>
      <c r="F1672" s="414"/>
      <c r="G1672" s="414"/>
      <c r="H1672" s="414"/>
      <c r="I1672" s="414"/>
      <c r="J1672" s="414"/>
      <c r="K1672" s="414"/>
      <c r="L1672" s="414"/>
      <c r="M1672" s="414"/>
      <c r="N1672" s="414"/>
      <c r="O1672" s="414"/>
      <c r="P1672" s="414"/>
    </row>
    <row r="1673" spans="2:16" x14ac:dyDescent="0.3">
      <c r="B1673" s="414"/>
      <c r="C1673" s="414"/>
      <c r="D1673" s="414"/>
      <c r="E1673" s="414"/>
      <c r="F1673" s="414"/>
      <c r="G1673" s="414"/>
      <c r="H1673" s="414"/>
      <c r="I1673" s="414"/>
      <c r="J1673" s="414"/>
      <c r="K1673" s="414"/>
      <c r="L1673" s="414"/>
      <c r="M1673" s="414"/>
      <c r="N1673" s="414"/>
      <c r="O1673" s="414"/>
      <c r="P1673" s="414"/>
    </row>
    <row r="1674" spans="2:16" x14ac:dyDescent="0.3">
      <c r="B1674" s="414"/>
      <c r="C1674" s="414"/>
      <c r="D1674" s="414"/>
      <c r="E1674" s="414"/>
      <c r="F1674" s="414"/>
      <c r="G1674" s="414"/>
      <c r="H1674" s="414"/>
      <c r="I1674" s="414"/>
      <c r="J1674" s="414"/>
      <c r="K1674" s="414"/>
      <c r="L1674" s="414"/>
      <c r="M1674" s="414"/>
      <c r="N1674" s="414"/>
      <c r="O1674" s="414"/>
      <c r="P1674" s="414"/>
    </row>
    <row r="1675" spans="2:16" x14ac:dyDescent="0.3">
      <c r="B1675" s="414"/>
      <c r="C1675" s="414"/>
      <c r="D1675" s="414"/>
      <c r="E1675" s="414"/>
      <c r="F1675" s="414"/>
      <c r="G1675" s="414"/>
      <c r="H1675" s="414"/>
      <c r="I1675" s="414"/>
      <c r="J1675" s="414"/>
      <c r="K1675" s="414"/>
      <c r="L1675" s="414"/>
      <c r="M1675" s="414"/>
      <c r="N1675" s="414"/>
      <c r="O1675" s="414"/>
      <c r="P1675" s="414"/>
    </row>
    <row r="1676" spans="2:16" x14ac:dyDescent="0.3">
      <c r="B1676" s="414"/>
      <c r="C1676" s="414"/>
      <c r="D1676" s="414"/>
      <c r="E1676" s="414"/>
      <c r="F1676" s="414"/>
      <c r="G1676" s="414"/>
      <c r="H1676" s="414"/>
      <c r="I1676" s="414"/>
      <c r="J1676" s="414"/>
      <c r="K1676" s="414"/>
      <c r="L1676" s="414"/>
      <c r="M1676" s="414"/>
      <c r="N1676" s="414"/>
      <c r="O1676" s="414"/>
      <c r="P1676" s="414"/>
    </row>
    <row r="1677" spans="2:16" x14ac:dyDescent="0.3">
      <c r="B1677" s="414"/>
      <c r="C1677" s="414"/>
      <c r="D1677" s="414"/>
      <c r="E1677" s="414"/>
      <c r="F1677" s="414"/>
      <c r="G1677" s="414"/>
      <c r="H1677" s="414"/>
      <c r="I1677" s="414"/>
      <c r="J1677" s="414"/>
      <c r="K1677" s="414"/>
      <c r="L1677" s="414"/>
      <c r="M1677" s="414"/>
      <c r="N1677" s="414"/>
      <c r="O1677" s="414"/>
      <c r="P1677" s="414"/>
    </row>
    <row r="1678" spans="2:16" x14ac:dyDescent="0.3">
      <c r="B1678" s="414"/>
      <c r="C1678" s="414"/>
      <c r="D1678" s="414"/>
      <c r="E1678" s="414"/>
      <c r="F1678" s="414"/>
      <c r="G1678" s="414"/>
      <c r="H1678" s="414"/>
      <c r="I1678" s="414"/>
      <c r="J1678" s="414"/>
      <c r="K1678" s="414"/>
      <c r="L1678" s="414"/>
      <c r="M1678" s="414"/>
      <c r="N1678" s="414"/>
      <c r="O1678" s="414"/>
      <c r="P1678" s="414"/>
    </row>
    <row r="1679" spans="2:16" x14ac:dyDescent="0.3">
      <c r="B1679" s="414"/>
      <c r="C1679" s="414"/>
      <c r="D1679" s="414"/>
      <c r="E1679" s="414"/>
      <c r="F1679" s="414"/>
      <c r="G1679" s="414"/>
      <c r="H1679" s="414"/>
      <c r="I1679" s="414"/>
      <c r="J1679" s="414"/>
      <c r="K1679" s="414"/>
      <c r="L1679" s="414"/>
      <c r="M1679" s="414"/>
      <c r="N1679" s="414"/>
      <c r="O1679" s="414"/>
      <c r="P1679" s="414"/>
    </row>
    <row r="1680" spans="2:16" x14ac:dyDescent="0.3">
      <c r="B1680" s="414"/>
      <c r="C1680" s="414"/>
      <c r="D1680" s="414"/>
      <c r="E1680" s="414"/>
      <c r="F1680" s="414"/>
      <c r="G1680" s="414"/>
      <c r="H1680" s="414"/>
      <c r="I1680" s="414"/>
      <c r="J1680" s="414"/>
      <c r="K1680" s="414"/>
      <c r="L1680" s="414"/>
      <c r="M1680" s="414"/>
      <c r="N1680" s="414"/>
      <c r="O1680" s="414"/>
      <c r="P1680" s="414"/>
    </row>
    <row r="1681" spans="2:16" x14ac:dyDescent="0.3">
      <c r="B1681" s="414"/>
      <c r="C1681" s="414"/>
      <c r="D1681" s="414"/>
      <c r="E1681" s="414"/>
      <c r="F1681" s="414"/>
      <c r="G1681" s="414"/>
      <c r="H1681" s="414"/>
      <c r="I1681" s="414"/>
      <c r="J1681" s="414"/>
      <c r="K1681" s="414"/>
      <c r="L1681" s="414"/>
      <c r="M1681" s="414"/>
      <c r="N1681" s="414"/>
      <c r="O1681" s="414"/>
      <c r="P1681" s="414"/>
    </row>
    <row r="1682" spans="2:16" x14ac:dyDescent="0.3">
      <c r="B1682" s="414"/>
      <c r="C1682" s="414"/>
      <c r="D1682" s="414"/>
      <c r="E1682" s="414"/>
      <c r="F1682" s="414"/>
      <c r="G1682" s="414"/>
      <c r="H1682" s="414"/>
      <c r="I1682" s="414"/>
      <c r="J1682" s="414"/>
      <c r="K1682" s="414"/>
      <c r="L1682" s="414"/>
      <c r="M1682" s="414"/>
      <c r="N1682" s="414"/>
      <c r="O1682" s="414"/>
      <c r="P1682" s="414"/>
    </row>
    <row r="1683" spans="2:16" x14ac:dyDescent="0.3">
      <c r="B1683" s="414"/>
      <c r="C1683" s="414"/>
      <c r="D1683" s="414"/>
      <c r="E1683" s="414"/>
      <c r="F1683" s="414"/>
      <c r="G1683" s="414"/>
      <c r="H1683" s="414"/>
      <c r="I1683" s="414"/>
      <c r="J1683" s="414"/>
      <c r="K1683" s="414"/>
      <c r="L1683" s="414"/>
      <c r="M1683" s="414"/>
      <c r="N1683" s="414"/>
      <c r="O1683" s="414"/>
      <c r="P1683" s="414"/>
    </row>
    <row r="1684" spans="2:16" x14ac:dyDescent="0.3">
      <c r="B1684" s="414"/>
      <c r="C1684" s="414"/>
      <c r="D1684" s="414"/>
      <c r="E1684" s="414"/>
      <c r="F1684" s="414"/>
      <c r="G1684" s="414"/>
      <c r="H1684" s="414"/>
      <c r="I1684" s="414"/>
      <c r="J1684" s="414"/>
      <c r="K1684" s="414"/>
      <c r="L1684" s="414"/>
      <c r="M1684" s="414"/>
      <c r="N1684" s="414"/>
      <c r="O1684" s="414"/>
      <c r="P1684" s="414"/>
    </row>
    <row r="1685" spans="2:16" x14ac:dyDescent="0.3">
      <c r="B1685" s="414"/>
      <c r="C1685" s="414"/>
      <c r="D1685" s="414"/>
      <c r="E1685" s="414"/>
      <c r="F1685" s="414"/>
      <c r="G1685" s="414"/>
      <c r="H1685" s="414"/>
      <c r="I1685" s="414"/>
      <c r="J1685" s="414"/>
      <c r="K1685" s="414"/>
      <c r="L1685" s="414"/>
      <c r="M1685" s="414"/>
      <c r="N1685" s="414"/>
      <c r="O1685" s="414"/>
      <c r="P1685" s="414"/>
    </row>
    <row r="1686" spans="2:16" x14ac:dyDescent="0.3">
      <c r="B1686" s="414"/>
      <c r="C1686" s="414"/>
      <c r="D1686" s="414"/>
      <c r="E1686" s="414"/>
      <c r="F1686" s="414"/>
      <c r="G1686" s="414"/>
      <c r="H1686" s="414"/>
      <c r="I1686" s="414"/>
      <c r="J1686" s="414"/>
      <c r="K1686" s="414"/>
      <c r="L1686" s="414"/>
      <c r="M1686" s="414"/>
      <c r="N1686" s="414"/>
      <c r="O1686" s="414"/>
      <c r="P1686" s="414"/>
    </row>
    <row r="1687" spans="2:16" x14ac:dyDescent="0.3">
      <c r="B1687" s="414"/>
      <c r="C1687" s="414"/>
      <c r="D1687" s="414"/>
      <c r="E1687" s="414"/>
      <c r="F1687" s="414"/>
      <c r="G1687" s="414"/>
      <c r="H1687" s="414"/>
      <c r="I1687" s="414"/>
      <c r="J1687" s="414"/>
      <c r="K1687" s="414"/>
      <c r="L1687" s="414"/>
      <c r="M1687" s="414"/>
      <c r="N1687" s="414"/>
      <c r="O1687" s="414"/>
      <c r="P1687" s="414"/>
    </row>
    <row r="1688" spans="2:16" x14ac:dyDescent="0.3">
      <c r="B1688" s="414"/>
      <c r="C1688" s="414"/>
      <c r="D1688" s="414"/>
      <c r="E1688" s="414"/>
      <c r="F1688" s="414"/>
      <c r="G1688" s="414"/>
      <c r="H1688" s="414"/>
      <c r="I1688" s="414"/>
      <c r="J1688" s="414"/>
      <c r="K1688" s="414"/>
      <c r="L1688" s="414"/>
      <c r="M1688" s="414"/>
      <c r="N1688" s="414"/>
      <c r="O1688" s="414"/>
      <c r="P1688" s="414"/>
    </row>
    <row r="1689" spans="2:16" x14ac:dyDescent="0.3">
      <c r="B1689" s="414"/>
      <c r="C1689" s="414"/>
      <c r="D1689" s="414"/>
      <c r="E1689" s="414"/>
      <c r="F1689" s="414"/>
      <c r="G1689" s="414"/>
      <c r="H1689" s="414"/>
      <c r="I1689" s="414"/>
      <c r="J1689" s="414"/>
      <c r="K1689" s="414"/>
      <c r="L1689" s="414"/>
      <c r="M1689" s="414"/>
      <c r="N1689" s="414"/>
      <c r="O1689" s="414"/>
      <c r="P1689" s="414"/>
    </row>
    <row r="1690" spans="2:16" x14ac:dyDescent="0.3">
      <c r="B1690" s="414"/>
      <c r="C1690" s="414"/>
      <c r="D1690" s="414"/>
      <c r="E1690" s="414"/>
      <c r="F1690" s="414"/>
      <c r="G1690" s="414"/>
      <c r="H1690" s="414"/>
      <c r="I1690" s="414"/>
      <c r="J1690" s="414"/>
      <c r="K1690" s="414"/>
      <c r="L1690" s="414"/>
      <c r="M1690" s="414"/>
      <c r="N1690" s="414"/>
      <c r="O1690" s="414"/>
      <c r="P1690" s="414"/>
    </row>
    <row r="1691" spans="2:16" x14ac:dyDescent="0.3">
      <c r="B1691" s="414"/>
      <c r="C1691" s="414"/>
      <c r="D1691" s="414"/>
      <c r="E1691" s="414"/>
      <c r="F1691" s="414"/>
      <c r="G1691" s="414"/>
      <c r="H1691" s="414"/>
      <c r="I1691" s="414"/>
      <c r="J1691" s="414"/>
      <c r="K1691" s="414"/>
      <c r="L1691" s="414"/>
      <c r="M1691" s="414"/>
      <c r="N1691" s="414"/>
      <c r="O1691" s="414"/>
      <c r="P1691" s="414"/>
    </row>
    <row r="1692" spans="2:16" x14ac:dyDescent="0.3">
      <c r="B1692" s="414"/>
      <c r="C1692" s="414"/>
      <c r="D1692" s="414"/>
      <c r="E1692" s="414"/>
      <c r="F1692" s="414"/>
      <c r="G1692" s="414"/>
      <c r="H1692" s="414"/>
      <c r="I1692" s="414"/>
      <c r="J1692" s="414"/>
      <c r="K1692" s="414"/>
      <c r="L1692" s="414"/>
      <c r="M1692" s="414"/>
      <c r="N1692" s="414"/>
      <c r="O1692" s="414"/>
      <c r="P1692" s="414"/>
    </row>
    <row r="1693" spans="2:16" x14ac:dyDescent="0.3">
      <c r="B1693" s="414"/>
      <c r="C1693" s="414"/>
      <c r="D1693" s="414"/>
      <c r="E1693" s="414"/>
      <c r="F1693" s="414"/>
      <c r="G1693" s="414"/>
      <c r="H1693" s="414"/>
      <c r="I1693" s="414"/>
      <c r="J1693" s="414"/>
      <c r="K1693" s="414"/>
      <c r="L1693" s="414"/>
      <c r="M1693" s="414"/>
      <c r="N1693" s="414"/>
      <c r="O1693" s="414"/>
      <c r="P1693" s="414"/>
    </row>
    <row r="1694" spans="2:16" x14ac:dyDescent="0.3">
      <c r="B1694" s="414"/>
      <c r="C1694" s="414"/>
      <c r="D1694" s="414"/>
      <c r="E1694" s="414"/>
      <c r="F1694" s="414"/>
      <c r="G1694" s="414"/>
      <c r="H1694" s="414"/>
      <c r="I1694" s="414"/>
      <c r="J1694" s="414"/>
      <c r="K1694" s="414"/>
      <c r="L1694" s="414"/>
      <c r="M1694" s="414"/>
      <c r="N1694" s="414"/>
      <c r="O1694" s="414"/>
      <c r="P1694" s="414"/>
    </row>
    <row r="1695" spans="2:16" x14ac:dyDescent="0.3">
      <c r="B1695" s="414"/>
      <c r="C1695" s="414"/>
      <c r="D1695" s="414"/>
      <c r="E1695" s="414"/>
      <c r="F1695" s="414"/>
      <c r="G1695" s="414"/>
      <c r="H1695" s="414"/>
      <c r="I1695" s="414"/>
      <c r="J1695" s="414"/>
      <c r="K1695" s="414"/>
      <c r="L1695" s="414"/>
      <c r="M1695" s="414"/>
      <c r="N1695" s="414"/>
      <c r="O1695" s="414"/>
      <c r="P1695" s="414"/>
    </row>
    <row r="1696" spans="2:16" x14ac:dyDescent="0.3">
      <c r="B1696" s="414"/>
      <c r="C1696" s="414"/>
      <c r="D1696" s="414"/>
      <c r="E1696" s="414"/>
      <c r="F1696" s="414"/>
      <c r="G1696" s="414"/>
      <c r="H1696" s="414"/>
      <c r="I1696" s="414"/>
      <c r="J1696" s="414"/>
      <c r="K1696" s="414"/>
      <c r="L1696" s="414"/>
      <c r="M1696" s="414"/>
      <c r="N1696" s="414"/>
      <c r="O1696" s="414"/>
      <c r="P1696" s="414"/>
    </row>
    <row r="1697" spans="2:16" x14ac:dyDescent="0.3">
      <c r="B1697" s="414"/>
      <c r="C1697" s="414"/>
      <c r="D1697" s="414"/>
      <c r="E1697" s="414"/>
      <c r="F1697" s="414"/>
      <c r="G1697" s="414"/>
      <c r="H1697" s="414"/>
      <c r="I1697" s="414"/>
      <c r="J1697" s="414"/>
      <c r="K1697" s="414"/>
      <c r="L1697" s="414"/>
      <c r="M1697" s="414"/>
      <c r="N1697" s="414"/>
      <c r="O1697" s="414"/>
      <c r="P1697" s="414"/>
    </row>
    <row r="1698" spans="2:16" x14ac:dyDescent="0.3">
      <c r="B1698" s="414"/>
      <c r="C1698" s="414"/>
      <c r="D1698" s="414"/>
      <c r="E1698" s="414"/>
      <c r="F1698" s="414"/>
      <c r="G1698" s="414"/>
      <c r="H1698" s="414"/>
      <c r="I1698" s="414"/>
      <c r="J1698" s="414"/>
      <c r="K1698" s="414"/>
      <c r="L1698" s="414"/>
      <c r="M1698" s="414"/>
      <c r="N1698" s="414"/>
      <c r="O1698" s="414"/>
      <c r="P1698" s="414"/>
    </row>
    <row r="1699" spans="2:16" x14ac:dyDescent="0.3">
      <c r="B1699" s="414"/>
      <c r="C1699" s="414"/>
      <c r="D1699" s="414"/>
      <c r="E1699" s="414"/>
      <c r="F1699" s="414"/>
      <c r="G1699" s="414"/>
      <c r="H1699" s="414"/>
      <c r="I1699" s="414"/>
      <c r="J1699" s="414"/>
      <c r="K1699" s="414"/>
      <c r="L1699" s="414"/>
      <c r="M1699" s="414"/>
      <c r="N1699" s="414"/>
      <c r="O1699" s="414"/>
      <c r="P1699" s="414"/>
    </row>
    <row r="1700" spans="2:16" x14ac:dyDescent="0.3">
      <c r="B1700" s="414"/>
      <c r="C1700" s="414"/>
      <c r="D1700" s="414"/>
      <c r="E1700" s="414"/>
      <c r="F1700" s="414"/>
      <c r="G1700" s="414"/>
      <c r="H1700" s="414"/>
      <c r="I1700" s="414"/>
      <c r="J1700" s="414"/>
      <c r="K1700" s="414"/>
      <c r="L1700" s="414"/>
      <c r="M1700" s="414"/>
      <c r="N1700" s="414"/>
      <c r="O1700" s="414"/>
      <c r="P1700" s="414"/>
    </row>
    <row r="1701" spans="2:16" x14ac:dyDescent="0.3">
      <c r="B1701" s="414"/>
      <c r="C1701" s="414"/>
      <c r="D1701" s="414"/>
      <c r="E1701" s="414"/>
      <c r="F1701" s="414"/>
      <c r="G1701" s="414"/>
      <c r="H1701" s="414"/>
      <c r="I1701" s="414"/>
      <c r="J1701" s="414"/>
      <c r="K1701" s="414"/>
      <c r="L1701" s="414"/>
      <c r="M1701" s="414"/>
      <c r="N1701" s="414"/>
      <c r="O1701" s="414"/>
      <c r="P1701" s="414"/>
    </row>
    <row r="1702" spans="2:16" x14ac:dyDescent="0.3">
      <c r="B1702" s="414"/>
      <c r="C1702" s="414"/>
      <c r="D1702" s="414"/>
      <c r="E1702" s="414"/>
      <c r="F1702" s="414"/>
      <c r="G1702" s="414"/>
      <c r="H1702" s="414"/>
      <c r="I1702" s="414"/>
      <c r="J1702" s="414"/>
      <c r="K1702" s="414"/>
      <c r="L1702" s="414"/>
      <c r="M1702" s="414"/>
      <c r="N1702" s="414"/>
      <c r="O1702" s="414"/>
      <c r="P1702" s="414"/>
    </row>
    <row r="1703" spans="2:16" x14ac:dyDescent="0.3">
      <c r="B1703" s="414"/>
      <c r="C1703" s="414"/>
      <c r="D1703" s="414"/>
      <c r="E1703" s="414"/>
      <c r="F1703" s="414"/>
      <c r="G1703" s="414"/>
      <c r="H1703" s="414"/>
      <c r="I1703" s="414"/>
      <c r="J1703" s="414"/>
      <c r="K1703" s="414"/>
      <c r="L1703" s="414"/>
      <c r="M1703" s="414"/>
      <c r="N1703" s="414"/>
      <c r="O1703" s="414"/>
      <c r="P1703" s="414"/>
    </row>
    <row r="1704" spans="2:16" x14ac:dyDescent="0.3">
      <c r="B1704" s="414"/>
      <c r="C1704" s="414"/>
      <c r="D1704" s="414"/>
      <c r="E1704" s="414"/>
      <c r="F1704" s="414"/>
      <c r="G1704" s="414"/>
      <c r="H1704" s="414"/>
      <c r="I1704" s="414"/>
      <c r="J1704" s="414"/>
      <c r="K1704" s="414"/>
      <c r="L1704" s="414"/>
      <c r="M1704" s="414"/>
      <c r="N1704" s="414"/>
      <c r="O1704" s="414"/>
      <c r="P1704" s="414"/>
    </row>
    <row r="1705" spans="2:16" x14ac:dyDescent="0.3">
      <c r="B1705" s="414"/>
      <c r="C1705" s="414"/>
      <c r="D1705" s="414"/>
      <c r="E1705" s="414"/>
      <c r="F1705" s="414"/>
      <c r="G1705" s="414"/>
      <c r="H1705" s="414"/>
      <c r="I1705" s="414"/>
      <c r="J1705" s="414"/>
      <c r="K1705" s="414"/>
      <c r="L1705" s="414"/>
      <c r="M1705" s="414"/>
      <c r="N1705" s="414"/>
      <c r="O1705" s="414"/>
      <c r="P1705" s="414"/>
    </row>
    <row r="1706" spans="2:16" x14ac:dyDescent="0.3">
      <c r="B1706" s="414"/>
      <c r="C1706" s="414"/>
      <c r="D1706" s="414"/>
      <c r="E1706" s="414"/>
      <c r="F1706" s="414"/>
      <c r="G1706" s="414"/>
      <c r="H1706" s="414"/>
      <c r="I1706" s="414"/>
      <c r="J1706" s="414"/>
      <c r="K1706" s="414"/>
      <c r="L1706" s="414"/>
      <c r="M1706" s="414"/>
      <c r="N1706" s="414"/>
      <c r="O1706" s="414"/>
      <c r="P1706" s="414"/>
    </row>
    <row r="1707" spans="2:16" x14ac:dyDescent="0.3">
      <c r="B1707" s="414"/>
      <c r="C1707" s="414"/>
      <c r="D1707" s="414"/>
      <c r="E1707" s="414"/>
      <c r="F1707" s="414"/>
      <c r="G1707" s="414"/>
      <c r="H1707" s="414"/>
      <c r="I1707" s="414"/>
      <c r="J1707" s="414"/>
      <c r="K1707" s="414"/>
      <c r="L1707" s="414"/>
      <c r="M1707" s="414"/>
      <c r="N1707" s="414"/>
      <c r="O1707" s="414"/>
      <c r="P1707" s="414"/>
    </row>
    <row r="1708" spans="2:16" x14ac:dyDescent="0.3">
      <c r="B1708" s="414"/>
      <c r="C1708" s="414"/>
      <c r="D1708" s="414"/>
      <c r="E1708" s="414"/>
      <c r="F1708" s="414"/>
      <c r="G1708" s="414"/>
      <c r="H1708" s="414"/>
      <c r="I1708" s="414"/>
      <c r="J1708" s="414"/>
      <c r="K1708" s="414"/>
      <c r="L1708" s="414"/>
      <c r="M1708" s="414"/>
      <c r="N1708" s="414"/>
      <c r="O1708" s="414"/>
      <c r="P1708" s="414"/>
    </row>
    <row r="1709" spans="2:16" x14ac:dyDescent="0.3">
      <c r="B1709" s="414"/>
      <c r="C1709" s="414"/>
      <c r="D1709" s="414"/>
      <c r="E1709" s="414"/>
      <c r="F1709" s="414"/>
      <c r="G1709" s="414"/>
      <c r="H1709" s="414"/>
      <c r="I1709" s="414"/>
      <c r="J1709" s="414"/>
      <c r="K1709" s="414"/>
      <c r="L1709" s="414"/>
      <c r="M1709" s="414"/>
      <c r="N1709" s="414"/>
      <c r="O1709" s="414"/>
      <c r="P1709" s="414"/>
    </row>
    <row r="1710" spans="2:16" x14ac:dyDescent="0.3">
      <c r="B1710" s="414"/>
      <c r="C1710" s="414"/>
      <c r="D1710" s="414"/>
      <c r="E1710" s="414"/>
      <c r="F1710" s="414"/>
      <c r="G1710" s="414"/>
      <c r="H1710" s="414"/>
      <c r="I1710" s="414"/>
      <c r="J1710" s="414"/>
      <c r="K1710" s="414"/>
      <c r="L1710" s="414"/>
      <c r="M1710" s="414"/>
      <c r="N1710" s="414"/>
      <c r="O1710" s="414"/>
      <c r="P1710" s="414"/>
    </row>
    <row r="1711" spans="2:16" x14ac:dyDescent="0.3">
      <c r="B1711" s="414"/>
      <c r="C1711" s="414"/>
      <c r="D1711" s="414"/>
      <c r="E1711" s="414"/>
      <c r="F1711" s="414"/>
      <c r="G1711" s="414"/>
      <c r="H1711" s="414"/>
      <c r="I1711" s="414"/>
      <c r="J1711" s="414"/>
      <c r="K1711" s="414"/>
      <c r="L1711" s="414"/>
      <c r="M1711" s="414"/>
      <c r="N1711" s="414"/>
      <c r="O1711" s="414"/>
      <c r="P1711" s="414"/>
    </row>
    <row r="1712" spans="2:16" x14ac:dyDescent="0.3">
      <c r="B1712" s="414"/>
      <c r="C1712" s="414"/>
      <c r="D1712" s="414"/>
      <c r="E1712" s="414"/>
      <c r="F1712" s="414"/>
      <c r="G1712" s="414"/>
      <c r="H1712" s="414"/>
      <c r="I1712" s="414"/>
      <c r="J1712" s="414"/>
      <c r="K1712" s="414"/>
      <c r="L1712" s="414"/>
      <c r="M1712" s="414"/>
      <c r="N1712" s="414"/>
      <c r="O1712" s="414"/>
      <c r="P1712" s="414"/>
    </row>
    <row r="1713" spans="2:16" x14ac:dyDescent="0.3">
      <c r="B1713" s="414"/>
      <c r="C1713" s="414"/>
      <c r="D1713" s="414"/>
      <c r="E1713" s="414"/>
      <c r="F1713" s="414"/>
      <c r="G1713" s="414"/>
      <c r="H1713" s="414"/>
      <c r="I1713" s="414"/>
      <c r="J1713" s="414"/>
      <c r="K1713" s="414"/>
      <c r="L1713" s="414"/>
      <c r="M1713" s="414"/>
      <c r="N1713" s="414"/>
      <c r="O1713" s="414"/>
      <c r="P1713" s="414"/>
    </row>
    <row r="1714" spans="2:16" x14ac:dyDescent="0.3">
      <c r="B1714" s="414"/>
      <c r="C1714" s="414"/>
      <c r="D1714" s="414"/>
      <c r="E1714" s="414"/>
      <c r="F1714" s="414"/>
      <c r="G1714" s="414"/>
      <c r="H1714" s="414"/>
      <c r="I1714" s="414"/>
      <c r="J1714" s="414"/>
      <c r="K1714" s="414"/>
      <c r="L1714" s="414"/>
      <c r="M1714" s="414"/>
      <c r="N1714" s="414"/>
      <c r="O1714" s="414"/>
      <c r="P1714" s="414"/>
    </row>
    <row r="1715" spans="2:16" x14ac:dyDescent="0.3">
      <c r="B1715" s="414"/>
      <c r="C1715" s="414"/>
      <c r="D1715" s="414"/>
      <c r="E1715" s="414"/>
      <c r="F1715" s="414"/>
      <c r="G1715" s="414"/>
      <c r="H1715" s="414"/>
      <c r="I1715" s="414"/>
      <c r="J1715" s="414"/>
      <c r="K1715" s="414"/>
      <c r="L1715" s="414"/>
      <c r="M1715" s="414"/>
      <c r="N1715" s="414"/>
      <c r="O1715" s="414"/>
      <c r="P1715" s="414"/>
    </row>
    <row r="1716" spans="2:16" x14ac:dyDescent="0.3">
      <c r="B1716" s="414"/>
      <c r="C1716" s="414"/>
      <c r="D1716" s="414"/>
      <c r="E1716" s="414"/>
      <c r="F1716" s="414"/>
      <c r="G1716" s="414"/>
      <c r="H1716" s="414"/>
      <c r="I1716" s="414"/>
      <c r="J1716" s="414"/>
      <c r="K1716" s="414"/>
      <c r="L1716" s="414"/>
      <c r="M1716" s="414"/>
      <c r="N1716" s="414"/>
      <c r="O1716" s="414"/>
      <c r="P1716" s="414"/>
    </row>
    <row r="1717" spans="2:16" x14ac:dyDescent="0.3">
      <c r="B1717" s="414"/>
      <c r="C1717" s="414"/>
      <c r="D1717" s="414"/>
      <c r="E1717" s="414"/>
      <c r="F1717" s="414"/>
      <c r="G1717" s="414"/>
      <c r="H1717" s="414"/>
      <c r="I1717" s="414"/>
      <c r="J1717" s="414"/>
      <c r="K1717" s="414"/>
      <c r="L1717" s="414"/>
      <c r="M1717" s="414"/>
      <c r="N1717" s="414"/>
      <c r="O1717" s="414"/>
      <c r="P1717" s="414"/>
    </row>
    <row r="1718" spans="2:16" x14ac:dyDescent="0.3">
      <c r="B1718" s="414"/>
      <c r="C1718" s="414"/>
      <c r="D1718" s="414"/>
      <c r="E1718" s="414"/>
      <c r="F1718" s="414"/>
      <c r="G1718" s="414"/>
      <c r="H1718" s="414"/>
      <c r="I1718" s="414"/>
      <c r="J1718" s="414"/>
      <c r="K1718" s="414"/>
      <c r="L1718" s="414"/>
      <c r="M1718" s="414"/>
      <c r="N1718" s="414"/>
      <c r="O1718" s="414"/>
      <c r="P1718" s="414"/>
    </row>
    <row r="1719" spans="2:16" x14ac:dyDescent="0.3">
      <c r="B1719" s="414"/>
      <c r="C1719" s="414"/>
      <c r="D1719" s="414"/>
      <c r="E1719" s="414"/>
      <c r="F1719" s="414"/>
      <c r="G1719" s="414"/>
      <c r="H1719" s="414"/>
      <c r="I1719" s="414"/>
      <c r="J1719" s="414"/>
      <c r="K1719" s="414"/>
      <c r="L1719" s="414"/>
      <c r="M1719" s="414"/>
      <c r="N1719" s="414"/>
      <c r="O1719" s="414"/>
      <c r="P1719" s="414"/>
    </row>
    <row r="1720" spans="2:16" x14ac:dyDescent="0.3">
      <c r="B1720" s="414"/>
      <c r="C1720" s="414"/>
      <c r="D1720" s="414"/>
      <c r="E1720" s="414"/>
      <c r="F1720" s="414"/>
      <c r="G1720" s="414"/>
      <c r="H1720" s="414"/>
      <c r="I1720" s="414"/>
      <c r="J1720" s="414"/>
      <c r="K1720" s="414"/>
      <c r="L1720" s="414"/>
      <c r="M1720" s="414"/>
      <c r="N1720" s="414"/>
      <c r="O1720" s="414"/>
      <c r="P1720" s="414"/>
    </row>
    <row r="1721" spans="2:16" x14ac:dyDescent="0.3">
      <c r="B1721" s="414"/>
      <c r="C1721" s="414"/>
      <c r="D1721" s="414"/>
      <c r="E1721" s="414"/>
      <c r="F1721" s="414"/>
      <c r="G1721" s="414"/>
      <c r="H1721" s="414"/>
      <c r="I1721" s="414"/>
      <c r="J1721" s="414"/>
      <c r="K1721" s="414"/>
      <c r="L1721" s="414"/>
      <c r="M1721" s="414"/>
      <c r="N1721" s="414"/>
      <c r="O1721" s="414"/>
      <c r="P1721" s="414"/>
    </row>
    <row r="1722" spans="2:16" x14ac:dyDescent="0.3">
      <c r="B1722" s="414"/>
      <c r="C1722" s="414"/>
      <c r="D1722" s="414"/>
      <c r="E1722" s="414"/>
      <c r="F1722" s="414"/>
      <c r="G1722" s="414"/>
      <c r="H1722" s="414"/>
      <c r="I1722" s="414"/>
      <c r="J1722" s="414"/>
      <c r="K1722" s="414"/>
      <c r="L1722" s="414"/>
      <c r="M1722" s="414"/>
      <c r="N1722" s="414"/>
      <c r="O1722" s="414"/>
      <c r="P1722" s="414"/>
    </row>
    <row r="1723" spans="2:16" x14ac:dyDescent="0.3">
      <c r="B1723" s="414"/>
      <c r="C1723" s="414"/>
      <c r="D1723" s="414"/>
      <c r="E1723" s="414"/>
      <c r="F1723" s="414"/>
      <c r="G1723" s="414"/>
      <c r="H1723" s="414"/>
      <c r="I1723" s="414"/>
      <c r="J1723" s="414"/>
      <c r="K1723" s="414"/>
      <c r="L1723" s="414"/>
      <c r="M1723" s="414"/>
      <c r="N1723" s="414"/>
      <c r="O1723" s="414"/>
      <c r="P1723" s="414"/>
    </row>
    <row r="1724" spans="2:16" x14ac:dyDescent="0.3">
      <c r="B1724" s="414"/>
      <c r="C1724" s="414"/>
      <c r="D1724" s="414"/>
      <c r="E1724" s="414"/>
      <c r="F1724" s="414"/>
      <c r="G1724" s="414"/>
      <c r="H1724" s="414"/>
      <c r="I1724" s="414"/>
      <c r="J1724" s="414"/>
      <c r="K1724" s="414"/>
      <c r="L1724" s="414"/>
      <c r="M1724" s="414"/>
      <c r="N1724" s="414"/>
      <c r="O1724" s="414"/>
      <c r="P1724" s="414"/>
    </row>
    <row r="1725" spans="2:16" x14ac:dyDescent="0.3">
      <c r="B1725" s="414"/>
      <c r="C1725" s="414"/>
      <c r="D1725" s="414"/>
      <c r="E1725" s="414"/>
      <c r="F1725" s="414"/>
      <c r="G1725" s="414"/>
      <c r="H1725" s="414"/>
      <c r="I1725" s="414"/>
      <c r="J1725" s="414"/>
      <c r="K1725" s="414"/>
      <c r="L1725" s="414"/>
      <c r="M1725" s="414"/>
      <c r="N1725" s="414"/>
      <c r="O1725" s="414"/>
      <c r="P1725" s="414"/>
    </row>
    <row r="1726" spans="2:16" x14ac:dyDescent="0.3">
      <c r="B1726" s="414"/>
      <c r="C1726" s="414"/>
      <c r="D1726" s="414"/>
      <c r="E1726" s="414"/>
      <c r="F1726" s="414"/>
      <c r="G1726" s="414"/>
      <c r="H1726" s="414"/>
      <c r="I1726" s="414"/>
      <c r="J1726" s="414"/>
      <c r="K1726" s="414"/>
      <c r="L1726" s="414"/>
      <c r="M1726" s="414"/>
      <c r="N1726" s="414"/>
      <c r="O1726" s="414"/>
      <c r="P1726" s="414"/>
    </row>
    <row r="1727" spans="2:16" x14ac:dyDescent="0.3">
      <c r="B1727" s="414"/>
      <c r="C1727" s="414"/>
      <c r="D1727" s="414"/>
      <c r="E1727" s="414"/>
      <c r="F1727" s="414"/>
      <c r="G1727" s="414"/>
      <c r="H1727" s="414"/>
      <c r="I1727" s="414"/>
      <c r="J1727" s="414"/>
      <c r="K1727" s="414"/>
      <c r="L1727" s="414"/>
      <c r="M1727" s="414"/>
      <c r="N1727" s="414"/>
      <c r="O1727" s="414"/>
      <c r="P1727" s="414"/>
    </row>
    <row r="1728" spans="2:16" x14ac:dyDescent="0.3">
      <c r="B1728" s="414"/>
      <c r="C1728" s="414"/>
      <c r="D1728" s="414"/>
      <c r="E1728" s="414"/>
      <c r="F1728" s="414"/>
      <c r="G1728" s="414"/>
      <c r="H1728" s="414"/>
      <c r="I1728" s="414"/>
      <c r="J1728" s="414"/>
      <c r="K1728" s="414"/>
      <c r="L1728" s="414"/>
      <c r="M1728" s="414"/>
      <c r="N1728" s="414"/>
      <c r="O1728" s="414"/>
      <c r="P1728" s="414"/>
    </row>
    <row r="1729" spans="2:16" x14ac:dyDescent="0.3">
      <c r="B1729" s="414"/>
      <c r="C1729" s="414"/>
      <c r="D1729" s="414"/>
      <c r="E1729" s="414"/>
      <c r="F1729" s="414"/>
      <c r="G1729" s="414"/>
      <c r="H1729" s="414"/>
      <c r="I1729" s="414"/>
      <c r="J1729" s="414"/>
      <c r="K1729" s="414"/>
      <c r="L1729" s="414"/>
      <c r="M1729" s="414"/>
      <c r="N1729" s="414"/>
      <c r="O1729" s="414"/>
      <c r="P1729" s="414"/>
    </row>
    <row r="1730" spans="2:16" x14ac:dyDescent="0.3">
      <c r="B1730" s="414"/>
      <c r="C1730" s="414"/>
      <c r="D1730" s="414"/>
      <c r="E1730" s="414"/>
      <c r="F1730" s="414"/>
      <c r="G1730" s="414"/>
      <c r="H1730" s="414"/>
      <c r="I1730" s="414"/>
      <c r="J1730" s="414"/>
      <c r="K1730" s="414"/>
      <c r="L1730" s="414"/>
      <c r="M1730" s="414"/>
      <c r="N1730" s="414"/>
      <c r="O1730" s="414"/>
      <c r="P1730" s="414"/>
    </row>
    <row r="1731" spans="2:16" x14ac:dyDescent="0.3">
      <c r="B1731" s="414"/>
      <c r="C1731" s="414"/>
      <c r="D1731" s="414"/>
      <c r="E1731" s="414"/>
      <c r="F1731" s="414"/>
      <c r="G1731" s="414"/>
      <c r="H1731" s="414"/>
      <c r="I1731" s="414"/>
      <c r="J1731" s="414"/>
      <c r="K1731" s="414"/>
      <c r="L1731" s="414"/>
      <c r="M1731" s="414"/>
      <c r="N1731" s="414"/>
      <c r="O1731" s="414"/>
      <c r="P1731" s="414"/>
    </row>
    <row r="1732" spans="2:16" x14ac:dyDescent="0.3">
      <c r="B1732" s="414"/>
      <c r="C1732" s="414"/>
      <c r="D1732" s="414"/>
      <c r="E1732" s="414"/>
      <c r="F1732" s="414"/>
      <c r="G1732" s="414"/>
      <c r="H1732" s="414"/>
      <c r="I1732" s="414"/>
      <c r="J1732" s="414"/>
      <c r="K1732" s="414"/>
      <c r="L1732" s="414"/>
      <c r="M1732" s="414"/>
      <c r="N1732" s="414"/>
      <c r="O1732" s="414"/>
      <c r="P1732" s="414"/>
    </row>
    <row r="1733" spans="2:16" x14ac:dyDescent="0.3">
      <c r="B1733" s="414"/>
      <c r="C1733" s="414"/>
      <c r="D1733" s="414"/>
      <c r="E1733" s="414"/>
      <c r="F1733" s="414"/>
      <c r="G1733" s="414"/>
      <c r="H1733" s="414"/>
      <c r="I1733" s="414"/>
      <c r="J1733" s="414"/>
      <c r="K1733" s="414"/>
      <c r="L1733" s="414"/>
      <c r="M1733" s="414"/>
      <c r="N1733" s="414"/>
      <c r="O1733" s="414"/>
      <c r="P1733" s="414"/>
    </row>
    <row r="1734" spans="2:16" x14ac:dyDescent="0.3">
      <c r="B1734" s="414"/>
      <c r="C1734" s="414"/>
      <c r="D1734" s="414"/>
      <c r="E1734" s="414"/>
      <c r="F1734" s="414"/>
      <c r="G1734" s="414"/>
      <c r="H1734" s="414"/>
      <c r="I1734" s="414"/>
      <c r="J1734" s="414"/>
      <c r="K1734" s="414"/>
      <c r="L1734" s="414"/>
      <c r="M1734" s="414"/>
      <c r="N1734" s="414"/>
      <c r="O1734" s="414"/>
      <c r="P1734" s="414"/>
    </row>
    <row r="1735" spans="2:16" x14ac:dyDescent="0.3">
      <c r="B1735" s="414"/>
      <c r="C1735" s="414"/>
      <c r="D1735" s="414"/>
      <c r="E1735" s="414"/>
      <c r="F1735" s="414"/>
      <c r="G1735" s="414"/>
      <c r="H1735" s="414"/>
      <c r="I1735" s="414"/>
      <c r="J1735" s="414"/>
      <c r="K1735" s="414"/>
      <c r="L1735" s="414"/>
      <c r="M1735" s="414"/>
      <c r="N1735" s="414"/>
      <c r="O1735" s="414"/>
      <c r="P1735" s="414"/>
    </row>
    <row r="1736" spans="2:16" x14ac:dyDescent="0.3">
      <c r="B1736" s="414"/>
      <c r="C1736" s="414"/>
      <c r="D1736" s="414"/>
      <c r="E1736" s="414"/>
      <c r="F1736" s="414"/>
      <c r="G1736" s="414"/>
      <c r="H1736" s="414"/>
      <c r="I1736" s="414"/>
      <c r="J1736" s="414"/>
      <c r="K1736" s="414"/>
      <c r="L1736" s="414"/>
      <c r="M1736" s="414"/>
      <c r="N1736" s="414"/>
      <c r="O1736" s="414"/>
      <c r="P1736" s="414"/>
    </row>
    <row r="1737" spans="2:16" x14ac:dyDescent="0.3">
      <c r="B1737" s="414"/>
      <c r="C1737" s="414"/>
      <c r="D1737" s="414"/>
      <c r="E1737" s="414"/>
      <c r="F1737" s="414"/>
      <c r="G1737" s="414"/>
      <c r="H1737" s="414"/>
      <c r="I1737" s="414"/>
      <c r="J1737" s="414"/>
      <c r="K1737" s="414"/>
      <c r="L1737" s="414"/>
      <c r="M1737" s="414"/>
      <c r="N1737" s="414"/>
      <c r="O1737" s="414"/>
      <c r="P1737" s="414"/>
    </row>
    <row r="1738" spans="2:16" x14ac:dyDescent="0.3">
      <c r="B1738" s="414"/>
      <c r="C1738" s="414"/>
      <c r="D1738" s="414"/>
      <c r="E1738" s="414"/>
      <c r="F1738" s="414"/>
      <c r="G1738" s="414"/>
      <c r="H1738" s="414"/>
      <c r="I1738" s="414"/>
      <c r="J1738" s="414"/>
      <c r="K1738" s="414"/>
      <c r="L1738" s="414"/>
      <c r="M1738" s="414"/>
      <c r="N1738" s="414"/>
      <c r="O1738" s="414"/>
      <c r="P1738" s="414"/>
    </row>
    <row r="1739" spans="2:16" x14ac:dyDescent="0.3">
      <c r="B1739" s="414"/>
      <c r="C1739" s="414"/>
      <c r="D1739" s="414"/>
      <c r="E1739" s="414"/>
      <c r="F1739" s="414"/>
      <c r="G1739" s="414"/>
      <c r="H1739" s="414"/>
      <c r="I1739" s="414"/>
      <c r="J1739" s="414"/>
      <c r="K1739" s="414"/>
      <c r="L1739" s="414"/>
      <c r="M1739" s="414"/>
      <c r="N1739" s="414"/>
      <c r="O1739" s="414"/>
      <c r="P1739" s="414"/>
    </row>
    <row r="1740" spans="2:16" x14ac:dyDescent="0.3">
      <c r="B1740" s="414"/>
      <c r="C1740" s="414"/>
      <c r="D1740" s="414"/>
      <c r="E1740" s="414"/>
      <c r="F1740" s="414"/>
      <c r="G1740" s="414"/>
      <c r="H1740" s="414"/>
      <c r="I1740" s="414"/>
      <c r="J1740" s="414"/>
      <c r="K1740" s="414"/>
      <c r="L1740" s="414"/>
      <c r="M1740" s="414"/>
      <c r="N1740" s="414"/>
      <c r="O1740" s="414"/>
      <c r="P1740" s="414"/>
    </row>
    <row r="1741" spans="2:16" x14ac:dyDescent="0.3">
      <c r="B1741" s="414"/>
      <c r="C1741" s="414"/>
      <c r="D1741" s="414"/>
      <c r="E1741" s="414"/>
      <c r="F1741" s="414"/>
      <c r="G1741" s="414"/>
      <c r="H1741" s="414"/>
      <c r="I1741" s="414"/>
      <c r="J1741" s="414"/>
      <c r="K1741" s="414"/>
      <c r="L1741" s="414"/>
      <c r="M1741" s="414"/>
      <c r="N1741" s="414"/>
      <c r="O1741" s="414"/>
      <c r="P1741" s="414"/>
    </row>
    <row r="1742" spans="2:16" x14ac:dyDescent="0.3">
      <c r="B1742" s="414"/>
      <c r="C1742" s="414"/>
      <c r="D1742" s="414"/>
      <c r="E1742" s="414"/>
      <c r="F1742" s="414"/>
      <c r="G1742" s="414"/>
      <c r="H1742" s="414"/>
      <c r="I1742" s="414"/>
      <c r="J1742" s="414"/>
      <c r="K1742" s="414"/>
      <c r="L1742" s="414"/>
      <c r="M1742" s="414"/>
      <c r="N1742" s="414"/>
      <c r="O1742" s="414"/>
      <c r="P1742" s="414"/>
    </row>
    <row r="1743" spans="2:16" x14ac:dyDescent="0.3">
      <c r="B1743" s="414"/>
      <c r="C1743" s="414"/>
      <c r="D1743" s="414"/>
      <c r="E1743" s="414"/>
      <c r="F1743" s="414"/>
      <c r="G1743" s="414"/>
      <c r="H1743" s="414"/>
      <c r="I1743" s="414"/>
      <c r="J1743" s="414"/>
      <c r="K1743" s="414"/>
      <c r="L1743" s="414"/>
      <c r="M1743" s="414"/>
      <c r="N1743" s="414"/>
      <c r="O1743" s="414"/>
      <c r="P1743" s="414"/>
    </row>
    <row r="1744" spans="2:16" x14ac:dyDescent="0.3">
      <c r="B1744" s="414"/>
      <c r="C1744" s="414"/>
      <c r="D1744" s="414"/>
      <c r="E1744" s="414"/>
      <c r="F1744" s="414"/>
      <c r="G1744" s="414"/>
      <c r="H1744" s="414"/>
      <c r="I1744" s="414"/>
      <c r="J1744" s="414"/>
      <c r="K1744" s="414"/>
      <c r="L1744" s="414"/>
      <c r="M1744" s="414"/>
      <c r="N1744" s="414"/>
      <c r="O1744" s="414"/>
      <c r="P1744" s="414"/>
    </row>
    <row r="1745" spans="2:16" x14ac:dyDescent="0.3">
      <c r="B1745" s="414"/>
      <c r="C1745" s="414"/>
      <c r="D1745" s="414"/>
      <c r="E1745" s="414"/>
      <c r="F1745" s="414"/>
      <c r="G1745" s="414"/>
      <c r="H1745" s="414"/>
      <c r="I1745" s="414"/>
      <c r="J1745" s="414"/>
      <c r="K1745" s="414"/>
      <c r="L1745" s="414"/>
      <c r="M1745" s="414"/>
      <c r="N1745" s="414"/>
      <c r="O1745" s="414"/>
      <c r="P1745" s="414"/>
    </row>
    <row r="1746" spans="2:16" x14ac:dyDescent="0.3">
      <c r="B1746" s="414"/>
      <c r="C1746" s="414"/>
      <c r="D1746" s="414"/>
      <c r="E1746" s="414"/>
      <c r="F1746" s="414"/>
      <c r="G1746" s="414"/>
      <c r="H1746" s="414"/>
      <c r="I1746" s="414"/>
      <c r="J1746" s="414"/>
      <c r="K1746" s="414"/>
      <c r="L1746" s="414"/>
      <c r="M1746" s="414"/>
      <c r="N1746" s="414"/>
      <c r="O1746" s="414"/>
      <c r="P1746" s="414"/>
    </row>
    <row r="1747" spans="2:16" x14ac:dyDescent="0.3">
      <c r="B1747" s="414"/>
      <c r="C1747" s="414"/>
      <c r="D1747" s="414"/>
      <c r="E1747" s="414"/>
      <c r="F1747" s="414"/>
      <c r="G1747" s="414"/>
      <c r="H1747" s="414"/>
      <c r="I1747" s="414"/>
      <c r="J1747" s="414"/>
      <c r="K1747" s="414"/>
      <c r="L1747" s="414"/>
      <c r="M1747" s="414"/>
      <c r="N1747" s="414"/>
      <c r="O1747" s="414"/>
      <c r="P1747" s="414"/>
    </row>
    <row r="1748" spans="2:16" x14ac:dyDescent="0.3">
      <c r="B1748" s="414"/>
      <c r="C1748" s="414"/>
      <c r="D1748" s="414"/>
      <c r="E1748" s="414"/>
      <c r="F1748" s="414"/>
      <c r="G1748" s="414"/>
      <c r="H1748" s="414"/>
      <c r="I1748" s="414"/>
      <c r="J1748" s="414"/>
      <c r="K1748" s="414"/>
      <c r="L1748" s="414"/>
      <c r="M1748" s="414"/>
      <c r="N1748" s="414"/>
      <c r="O1748" s="414"/>
      <c r="P1748" s="414"/>
    </row>
    <row r="1749" spans="2:16" x14ac:dyDescent="0.3">
      <c r="B1749" s="414"/>
      <c r="C1749" s="414"/>
      <c r="D1749" s="414"/>
      <c r="E1749" s="414"/>
      <c r="F1749" s="414"/>
      <c r="G1749" s="414"/>
      <c r="H1749" s="414"/>
      <c r="I1749" s="414"/>
      <c r="J1749" s="414"/>
      <c r="K1749" s="414"/>
      <c r="L1749" s="414"/>
      <c r="M1749" s="414"/>
      <c r="N1749" s="414"/>
      <c r="O1749" s="414"/>
      <c r="P1749" s="414"/>
    </row>
    <row r="1750" spans="2:16" x14ac:dyDescent="0.3">
      <c r="B1750" s="414"/>
      <c r="C1750" s="414"/>
      <c r="D1750" s="414"/>
      <c r="E1750" s="414"/>
      <c r="F1750" s="414"/>
      <c r="G1750" s="414"/>
      <c r="H1750" s="414"/>
      <c r="I1750" s="414"/>
      <c r="J1750" s="414"/>
      <c r="K1750" s="414"/>
      <c r="L1750" s="414"/>
      <c r="M1750" s="414"/>
      <c r="N1750" s="414"/>
      <c r="O1750" s="414"/>
      <c r="P1750" s="414"/>
    </row>
    <row r="1751" spans="2:16" x14ac:dyDescent="0.3">
      <c r="B1751" s="414"/>
      <c r="C1751" s="414"/>
      <c r="D1751" s="414"/>
      <c r="E1751" s="414"/>
      <c r="F1751" s="414"/>
      <c r="G1751" s="414"/>
      <c r="H1751" s="414"/>
      <c r="I1751" s="414"/>
      <c r="J1751" s="414"/>
      <c r="K1751" s="414"/>
      <c r="L1751" s="414"/>
      <c r="M1751" s="414"/>
      <c r="N1751" s="414"/>
      <c r="O1751" s="414"/>
      <c r="P1751" s="414"/>
    </row>
    <row r="1752" spans="2:16" x14ac:dyDescent="0.3">
      <c r="B1752" s="414"/>
      <c r="C1752" s="414"/>
      <c r="D1752" s="414"/>
      <c r="E1752" s="414"/>
      <c r="F1752" s="414"/>
      <c r="G1752" s="414"/>
      <c r="H1752" s="414"/>
      <c r="I1752" s="414"/>
      <c r="J1752" s="414"/>
      <c r="K1752" s="414"/>
      <c r="L1752" s="414"/>
      <c r="M1752" s="414"/>
      <c r="N1752" s="414"/>
      <c r="O1752" s="414"/>
      <c r="P1752" s="414"/>
    </row>
    <row r="1753" spans="2:16" x14ac:dyDescent="0.3">
      <c r="B1753" s="414"/>
      <c r="C1753" s="414"/>
      <c r="D1753" s="414"/>
      <c r="E1753" s="414"/>
      <c r="F1753" s="414"/>
      <c r="G1753" s="414"/>
      <c r="H1753" s="414"/>
      <c r="I1753" s="414"/>
      <c r="J1753" s="414"/>
      <c r="K1753" s="414"/>
      <c r="L1753" s="414"/>
      <c r="M1753" s="414"/>
      <c r="N1753" s="414"/>
      <c r="O1753" s="414"/>
      <c r="P1753" s="414"/>
    </row>
    <row r="1754" spans="2:16" x14ac:dyDescent="0.3">
      <c r="B1754" s="414"/>
      <c r="C1754" s="414"/>
      <c r="D1754" s="414"/>
      <c r="E1754" s="414"/>
      <c r="F1754" s="414"/>
      <c r="G1754" s="414"/>
      <c r="H1754" s="414"/>
      <c r="I1754" s="414"/>
      <c r="J1754" s="414"/>
      <c r="K1754" s="414"/>
      <c r="L1754" s="414"/>
      <c r="M1754" s="414"/>
      <c r="N1754" s="414"/>
      <c r="O1754" s="414"/>
      <c r="P1754" s="414"/>
    </row>
  </sheetData>
  <sheetProtection algorithmName="SHA-512" hashValue="cUZkcxmC4bgJIA6ihijqYpaA9CcgTsi0sz3uDSLFuadNCOejJcOJJCyVSTQwDk39Wfi8P4W+lH8A4/iGL5hUSg==" saltValue="rEq4oFbuJTF4HT3VX16RAw==" spinCount="100000" sheet="1" selectLockedCells="1"/>
  <mergeCells count="78">
    <mergeCell ref="N7:P7"/>
    <mergeCell ref="B8:D8"/>
    <mergeCell ref="N8:P8"/>
    <mergeCell ref="B9:D9"/>
    <mergeCell ref="F9:I9"/>
    <mergeCell ref="L9:M9"/>
    <mergeCell ref="B10:P10"/>
    <mergeCell ref="B11:F13"/>
    <mergeCell ref="G11:G13"/>
    <mergeCell ref="H11:N11"/>
    <mergeCell ref="O11:O12"/>
    <mergeCell ref="P11:P12"/>
    <mergeCell ref="H12:I12"/>
    <mergeCell ref="K12:L12"/>
    <mergeCell ref="B22:C22"/>
    <mergeCell ref="D22:F22"/>
    <mergeCell ref="B14:B17"/>
    <mergeCell ref="C14:F14"/>
    <mergeCell ref="C15:F15"/>
    <mergeCell ref="C16:F16"/>
    <mergeCell ref="C17:F17"/>
    <mergeCell ref="B18:F18"/>
    <mergeCell ref="B19:F19"/>
    <mergeCell ref="B20:C20"/>
    <mergeCell ref="D20:F20"/>
    <mergeCell ref="B21:C21"/>
    <mergeCell ref="D21:F21"/>
    <mergeCell ref="B23:C23"/>
    <mergeCell ref="D23:F23"/>
    <mergeCell ref="B24:C24"/>
    <mergeCell ref="D24:F24"/>
    <mergeCell ref="B25:C25"/>
    <mergeCell ref="D25:F25"/>
    <mergeCell ref="G25:H29"/>
    <mergeCell ref="B26:C26"/>
    <mergeCell ref="D26:F26"/>
    <mergeCell ref="B27:C27"/>
    <mergeCell ref="D27:F27"/>
    <mergeCell ref="B28:C28"/>
    <mergeCell ref="D28:F28"/>
    <mergeCell ref="B29:C29"/>
    <mergeCell ref="D29:F29"/>
    <mergeCell ref="G31:H35"/>
    <mergeCell ref="B32:C32"/>
    <mergeCell ref="D32:F32"/>
    <mergeCell ref="B33:C33"/>
    <mergeCell ref="D33:F33"/>
    <mergeCell ref="B34:C34"/>
    <mergeCell ref="B37:C37"/>
    <mergeCell ref="D37:F37"/>
    <mergeCell ref="B30:C30"/>
    <mergeCell ref="D30:F30"/>
    <mergeCell ref="B31:C31"/>
    <mergeCell ref="D31:F31"/>
    <mergeCell ref="D34:F34"/>
    <mergeCell ref="B35:C35"/>
    <mergeCell ref="D35:F35"/>
    <mergeCell ref="B36:C36"/>
    <mergeCell ref="D36:F36"/>
    <mergeCell ref="B38:C38"/>
    <mergeCell ref="D38:F38"/>
    <mergeCell ref="B39:C39"/>
    <mergeCell ref="D39:F39"/>
    <mergeCell ref="B40:C40"/>
    <mergeCell ref="D40:F40"/>
    <mergeCell ref="B45:C45"/>
    <mergeCell ref="D45:F45"/>
    <mergeCell ref="B46:C46"/>
    <mergeCell ref="D46:F46"/>
    <mergeCell ref="G41:P41"/>
    <mergeCell ref="B42:C42"/>
    <mergeCell ref="D42:F42"/>
    <mergeCell ref="B44:C44"/>
    <mergeCell ref="D44:F44"/>
    <mergeCell ref="B43:C43"/>
    <mergeCell ref="D43:F43"/>
    <mergeCell ref="B41:C41"/>
    <mergeCell ref="D41:F41"/>
  </mergeCells>
  <printOptions horizontalCentered="1"/>
  <pageMargins left="0.19685039370078741" right="0.19685039370078741" top="0.78740157480314965" bottom="0.19685039370078741" header="0.51181102362204722" footer="0.27559055118110237"/>
  <pageSetup paperSize="9" scale="70" orientation="landscape" r:id="rId1"/>
  <headerFooter alignWithMargins="0"/>
  <ignoredErrors>
    <ignoredError sqref="N14:P18 N42:P42 N22:P29 N19:P19 H19:M19 N20:N21 P20:P21 N45:P46 N43:O44 N31:P39 N30 P30" unlockedFormula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>
    <pageSetUpPr fitToPage="1"/>
  </sheetPr>
  <dimension ref="A1:G1727"/>
  <sheetViews>
    <sheetView topLeftCell="A4" zoomScale="70" workbookViewId="0">
      <selection activeCell="E13" sqref="E13"/>
    </sheetView>
  </sheetViews>
  <sheetFormatPr baseColWidth="10" defaultColWidth="12" defaultRowHeight="13.8" x14ac:dyDescent="0.3"/>
  <cols>
    <col min="1" max="1" width="13.5546875" style="1042" customWidth="1"/>
    <col min="2" max="2" width="58.88671875" style="1042" customWidth="1"/>
    <col min="3" max="3" width="4.88671875" style="1042" customWidth="1"/>
    <col min="4" max="4" width="6.109375" style="1042" customWidth="1"/>
    <col min="5" max="5" width="35.44140625" style="1042" customWidth="1"/>
    <col min="6" max="6" width="37.88671875" style="1042" customWidth="1"/>
    <col min="7" max="7" width="36.109375" style="1042" customWidth="1"/>
    <col min="8" max="256" width="12" style="354"/>
    <col min="257" max="257" width="13.5546875" style="354" customWidth="1"/>
    <col min="258" max="258" width="58.88671875" style="354" customWidth="1"/>
    <col min="259" max="259" width="4.88671875" style="354" customWidth="1"/>
    <col min="260" max="260" width="6.109375" style="354" customWidth="1"/>
    <col min="261" max="261" width="35.44140625" style="354" customWidth="1"/>
    <col min="262" max="262" width="37.88671875" style="354" customWidth="1"/>
    <col min="263" max="263" width="36.109375" style="354" customWidth="1"/>
    <col min="264" max="512" width="12" style="354"/>
    <col min="513" max="513" width="13.5546875" style="354" customWidth="1"/>
    <col min="514" max="514" width="58.88671875" style="354" customWidth="1"/>
    <col min="515" max="515" width="4.88671875" style="354" customWidth="1"/>
    <col min="516" max="516" width="6.109375" style="354" customWidth="1"/>
    <col min="517" max="517" width="35.44140625" style="354" customWidth="1"/>
    <col min="518" max="518" width="37.88671875" style="354" customWidth="1"/>
    <col min="519" max="519" width="36.109375" style="354" customWidth="1"/>
    <col min="520" max="768" width="12" style="354"/>
    <col min="769" max="769" width="13.5546875" style="354" customWidth="1"/>
    <col min="770" max="770" width="58.88671875" style="354" customWidth="1"/>
    <col min="771" max="771" width="4.88671875" style="354" customWidth="1"/>
    <col min="772" max="772" width="6.109375" style="354" customWidth="1"/>
    <col min="773" max="773" width="35.44140625" style="354" customWidth="1"/>
    <col min="774" max="774" width="37.88671875" style="354" customWidth="1"/>
    <col min="775" max="775" width="36.109375" style="354" customWidth="1"/>
    <col min="776" max="1024" width="12" style="354"/>
    <col min="1025" max="1025" width="13.5546875" style="354" customWidth="1"/>
    <col min="1026" max="1026" width="58.88671875" style="354" customWidth="1"/>
    <col min="1027" max="1027" width="4.88671875" style="354" customWidth="1"/>
    <col min="1028" max="1028" width="6.109375" style="354" customWidth="1"/>
    <col min="1029" max="1029" width="35.44140625" style="354" customWidth="1"/>
    <col min="1030" max="1030" width="37.88671875" style="354" customWidth="1"/>
    <col min="1031" max="1031" width="36.109375" style="354" customWidth="1"/>
    <col min="1032" max="1280" width="12" style="354"/>
    <col min="1281" max="1281" width="13.5546875" style="354" customWidth="1"/>
    <col min="1282" max="1282" width="58.88671875" style="354" customWidth="1"/>
    <col min="1283" max="1283" width="4.88671875" style="354" customWidth="1"/>
    <col min="1284" max="1284" width="6.109375" style="354" customWidth="1"/>
    <col min="1285" max="1285" width="35.44140625" style="354" customWidth="1"/>
    <col min="1286" max="1286" width="37.88671875" style="354" customWidth="1"/>
    <col min="1287" max="1287" width="36.109375" style="354" customWidth="1"/>
    <col min="1288" max="1536" width="12" style="354"/>
    <col min="1537" max="1537" width="13.5546875" style="354" customWidth="1"/>
    <col min="1538" max="1538" width="58.88671875" style="354" customWidth="1"/>
    <col min="1539" max="1539" width="4.88671875" style="354" customWidth="1"/>
    <col min="1540" max="1540" width="6.109375" style="354" customWidth="1"/>
    <col min="1541" max="1541" width="35.44140625" style="354" customWidth="1"/>
    <col min="1542" max="1542" width="37.88671875" style="354" customWidth="1"/>
    <col min="1543" max="1543" width="36.109375" style="354" customWidth="1"/>
    <col min="1544" max="1792" width="12" style="354"/>
    <col min="1793" max="1793" width="13.5546875" style="354" customWidth="1"/>
    <col min="1794" max="1794" width="58.88671875" style="354" customWidth="1"/>
    <col min="1795" max="1795" width="4.88671875" style="354" customWidth="1"/>
    <col min="1796" max="1796" width="6.109375" style="354" customWidth="1"/>
    <col min="1797" max="1797" width="35.44140625" style="354" customWidth="1"/>
    <col min="1798" max="1798" width="37.88671875" style="354" customWidth="1"/>
    <col min="1799" max="1799" width="36.109375" style="354" customWidth="1"/>
    <col min="1800" max="2048" width="12" style="354"/>
    <col min="2049" max="2049" width="13.5546875" style="354" customWidth="1"/>
    <col min="2050" max="2050" width="58.88671875" style="354" customWidth="1"/>
    <col min="2051" max="2051" width="4.88671875" style="354" customWidth="1"/>
    <col min="2052" max="2052" width="6.109375" style="354" customWidth="1"/>
    <col min="2053" max="2053" width="35.44140625" style="354" customWidth="1"/>
    <col min="2054" max="2054" width="37.88671875" style="354" customWidth="1"/>
    <col min="2055" max="2055" width="36.109375" style="354" customWidth="1"/>
    <col min="2056" max="2304" width="12" style="354"/>
    <col min="2305" max="2305" width="13.5546875" style="354" customWidth="1"/>
    <col min="2306" max="2306" width="58.88671875" style="354" customWidth="1"/>
    <col min="2307" max="2307" width="4.88671875" style="354" customWidth="1"/>
    <col min="2308" max="2308" width="6.109375" style="354" customWidth="1"/>
    <col min="2309" max="2309" width="35.44140625" style="354" customWidth="1"/>
    <col min="2310" max="2310" width="37.88671875" style="354" customWidth="1"/>
    <col min="2311" max="2311" width="36.109375" style="354" customWidth="1"/>
    <col min="2312" max="2560" width="12" style="354"/>
    <col min="2561" max="2561" width="13.5546875" style="354" customWidth="1"/>
    <col min="2562" max="2562" width="58.88671875" style="354" customWidth="1"/>
    <col min="2563" max="2563" width="4.88671875" style="354" customWidth="1"/>
    <col min="2564" max="2564" width="6.109375" style="354" customWidth="1"/>
    <col min="2565" max="2565" width="35.44140625" style="354" customWidth="1"/>
    <col min="2566" max="2566" width="37.88671875" style="354" customWidth="1"/>
    <col min="2567" max="2567" width="36.109375" style="354" customWidth="1"/>
    <col min="2568" max="2816" width="12" style="354"/>
    <col min="2817" max="2817" width="13.5546875" style="354" customWidth="1"/>
    <col min="2818" max="2818" width="58.88671875" style="354" customWidth="1"/>
    <col min="2819" max="2819" width="4.88671875" style="354" customWidth="1"/>
    <col min="2820" max="2820" width="6.109375" style="354" customWidth="1"/>
    <col min="2821" max="2821" width="35.44140625" style="354" customWidth="1"/>
    <col min="2822" max="2822" width="37.88671875" style="354" customWidth="1"/>
    <col min="2823" max="2823" width="36.109375" style="354" customWidth="1"/>
    <col min="2824" max="3072" width="12" style="354"/>
    <col min="3073" max="3073" width="13.5546875" style="354" customWidth="1"/>
    <col min="3074" max="3074" width="58.88671875" style="354" customWidth="1"/>
    <col min="3075" max="3075" width="4.88671875" style="354" customWidth="1"/>
    <col min="3076" max="3076" width="6.109375" style="354" customWidth="1"/>
    <col min="3077" max="3077" width="35.44140625" style="354" customWidth="1"/>
    <col min="3078" max="3078" width="37.88671875" style="354" customWidth="1"/>
    <col min="3079" max="3079" width="36.109375" style="354" customWidth="1"/>
    <col min="3080" max="3328" width="12" style="354"/>
    <col min="3329" max="3329" width="13.5546875" style="354" customWidth="1"/>
    <col min="3330" max="3330" width="58.88671875" style="354" customWidth="1"/>
    <col min="3331" max="3331" width="4.88671875" style="354" customWidth="1"/>
    <col min="3332" max="3332" width="6.109375" style="354" customWidth="1"/>
    <col min="3333" max="3333" width="35.44140625" style="354" customWidth="1"/>
    <col min="3334" max="3334" width="37.88671875" style="354" customWidth="1"/>
    <col min="3335" max="3335" width="36.109375" style="354" customWidth="1"/>
    <col min="3336" max="3584" width="12" style="354"/>
    <col min="3585" max="3585" width="13.5546875" style="354" customWidth="1"/>
    <col min="3586" max="3586" width="58.88671875" style="354" customWidth="1"/>
    <col min="3587" max="3587" width="4.88671875" style="354" customWidth="1"/>
    <col min="3588" max="3588" width="6.109375" style="354" customWidth="1"/>
    <col min="3589" max="3589" width="35.44140625" style="354" customWidth="1"/>
    <col min="3590" max="3590" width="37.88671875" style="354" customWidth="1"/>
    <col min="3591" max="3591" width="36.109375" style="354" customWidth="1"/>
    <col min="3592" max="3840" width="12" style="354"/>
    <col min="3841" max="3841" width="13.5546875" style="354" customWidth="1"/>
    <col min="3842" max="3842" width="58.88671875" style="354" customWidth="1"/>
    <col min="3843" max="3843" width="4.88671875" style="354" customWidth="1"/>
    <col min="3844" max="3844" width="6.109375" style="354" customWidth="1"/>
    <col min="3845" max="3845" width="35.44140625" style="354" customWidth="1"/>
    <col min="3846" max="3846" width="37.88671875" style="354" customWidth="1"/>
    <col min="3847" max="3847" width="36.109375" style="354" customWidth="1"/>
    <col min="3848" max="4096" width="12" style="354"/>
    <col min="4097" max="4097" width="13.5546875" style="354" customWidth="1"/>
    <col min="4098" max="4098" width="58.88671875" style="354" customWidth="1"/>
    <col min="4099" max="4099" width="4.88671875" style="354" customWidth="1"/>
    <col min="4100" max="4100" width="6.109375" style="354" customWidth="1"/>
    <col min="4101" max="4101" width="35.44140625" style="354" customWidth="1"/>
    <col min="4102" max="4102" width="37.88671875" style="354" customWidth="1"/>
    <col min="4103" max="4103" width="36.109375" style="354" customWidth="1"/>
    <col min="4104" max="4352" width="12" style="354"/>
    <col min="4353" max="4353" width="13.5546875" style="354" customWidth="1"/>
    <col min="4354" max="4354" width="58.88671875" style="354" customWidth="1"/>
    <col min="4355" max="4355" width="4.88671875" style="354" customWidth="1"/>
    <col min="4356" max="4356" width="6.109375" style="354" customWidth="1"/>
    <col min="4357" max="4357" width="35.44140625" style="354" customWidth="1"/>
    <col min="4358" max="4358" width="37.88671875" style="354" customWidth="1"/>
    <col min="4359" max="4359" width="36.109375" style="354" customWidth="1"/>
    <col min="4360" max="4608" width="12" style="354"/>
    <col min="4609" max="4609" width="13.5546875" style="354" customWidth="1"/>
    <col min="4610" max="4610" width="58.88671875" style="354" customWidth="1"/>
    <col min="4611" max="4611" width="4.88671875" style="354" customWidth="1"/>
    <col min="4612" max="4612" width="6.109375" style="354" customWidth="1"/>
    <col min="4613" max="4613" width="35.44140625" style="354" customWidth="1"/>
    <col min="4614" max="4614" width="37.88671875" style="354" customWidth="1"/>
    <col min="4615" max="4615" width="36.109375" style="354" customWidth="1"/>
    <col min="4616" max="4864" width="12" style="354"/>
    <col min="4865" max="4865" width="13.5546875" style="354" customWidth="1"/>
    <col min="4866" max="4866" width="58.88671875" style="354" customWidth="1"/>
    <col min="4867" max="4867" width="4.88671875" style="354" customWidth="1"/>
    <col min="4868" max="4868" width="6.109375" style="354" customWidth="1"/>
    <col min="4869" max="4869" width="35.44140625" style="354" customWidth="1"/>
    <col min="4870" max="4870" width="37.88671875" style="354" customWidth="1"/>
    <col min="4871" max="4871" width="36.109375" style="354" customWidth="1"/>
    <col min="4872" max="5120" width="12" style="354"/>
    <col min="5121" max="5121" width="13.5546875" style="354" customWidth="1"/>
    <col min="5122" max="5122" width="58.88671875" style="354" customWidth="1"/>
    <col min="5123" max="5123" width="4.88671875" style="354" customWidth="1"/>
    <col min="5124" max="5124" width="6.109375" style="354" customWidth="1"/>
    <col min="5125" max="5125" width="35.44140625" style="354" customWidth="1"/>
    <col min="5126" max="5126" width="37.88671875" style="354" customWidth="1"/>
    <col min="5127" max="5127" width="36.109375" style="354" customWidth="1"/>
    <col min="5128" max="5376" width="12" style="354"/>
    <col min="5377" max="5377" width="13.5546875" style="354" customWidth="1"/>
    <col min="5378" max="5378" width="58.88671875" style="354" customWidth="1"/>
    <col min="5379" max="5379" width="4.88671875" style="354" customWidth="1"/>
    <col min="5380" max="5380" width="6.109375" style="354" customWidth="1"/>
    <col min="5381" max="5381" width="35.44140625" style="354" customWidth="1"/>
    <col min="5382" max="5382" width="37.88671875" style="354" customWidth="1"/>
    <col min="5383" max="5383" width="36.109375" style="354" customWidth="1"/>
    <col min="5384" max="5632" width="12" style="354"/>
    <col min="5633" max="5633" width="13.5546875" style="354" customWidth="1"/>
    <col min="5634" max="5634" width="58.88671875" style="354" customWidth="1"/>
    <col min="5635" max="5635" width="4.88671875" style="354" customWidth="1"/>
    <col min="5636" max="5636" width="6.109375" style="354" customWidth="1"/>
    <col min="5637" max="5637" width="35.44140625" style="354" customWidth="1"/>
    <col min="5638" max="5638" width="37.88671875" style="354" customWidth="1"/>
    <col min="5639" max="5639" width="36.109375" style="354" customWidth="1"/>
    <col min="5640" max="5888" width="12" style="354"/>
    <col min="5889" max="5889" width="13.5546875" style="354" customWidth="1"/>
    <col min="5890" max="5890" width="58.88671875" style="354" customWidth="1"/>
    <col min="5891" max="5891" width="4.88671875" style="354" customWidth="1"/>
    <col min="5892" max="5892" width="6.109375" style="354" customWidth="1"/>
    <col min="5893" max="5893" width="35.44140625" style="354" customWidth="1"/>
    <col min="5894" max="5894" width="37.88671875" style="354" customWidth="1"/>
    <col min="5895" max="5895" width="36.109375" style="354" customWidth="1"/>
    <col min="5896" max="6144" width="12" style="354"/>
    <col min="6145" max="6145" width="13.5546875" style="354" customWidth="1"/>
    <col min="6146" max="6146" width="58.88671875" style="354" customWidth="1"/>
    <col min="6147" max="6147" width="4.88671875" style="354" customWidth="1"/>
    <col min="6148" max="6148" width="6.109375" style="354" customWidth="1"/>
    <col min="6149" max="6149" width="35.44140625" style="354" customWidth="1"/>
    <col min="6150" max="6150" width="37.88671875" style="354" customWidth="1"/>
    <col min="6151" max="6151" width="36.109375" style="354" customWidth="1"/>
    <col min="6152" max="6400" width="12" style="354"/>
    <col min="6401" max="6401" width="13.5546875" style="354" customWidth="1"/>
    <col min="6402" max="6402" width="58.88671875" style="354" customWidth="1"/>
    <col min="6403" max="6403" width="4.88671875" style="354" customWidth="1"/>
    <col min="6404" max="6404" width="6.109375" style="354" customWidth="1"/>
    <col min="6405" max="6405" width="35.44140625" style="354" customWidth="1"/>
    <col min="6406" max="6406" width="37.88671875" style="354" customWidth="1"/>
    <col min="6407" max="6407" width="36.109375" style="354" customWidth="1"/>
    <col min="6408" max="6656" width="12" style="354"/>
    <col min="6657" max="6657" width="13.5546875" style="354" customWidth="1"/>
    <col min="6658" max="6658" width="58.88671875" style="354" customWidth="1"/>
    <col min="6659" max="6659" width="4.88671875" style="354" customWidth="1"/>
    <col min="6660" max="6660" width="6.109375" style="354" customWidth="1"/>
    <col min="6661" max="6661" width="35.44140625" style="354" customWidth="1"/>
    <col min="6662" max="6662" width="37.88671875" style="354" customWidth="1"/>
    <col min="6663" max="6663" width="36.109375" style="354" customWidth="1"/>
    <col min="6664" max="6912" width="12" style="354"/>
    <col min="6913" max="6913" width="13.5546875" style="354" customWidth="1"/>
    <col min="6914" max="6914" width="58.88671875" style="354" customWidth="1"/>
    <col min="6915" max="6915" width="4.88671875" style="354" customWidth="1"/>
    <col min="6916" max="6916" width="6.109375" style="354" customWidth="1"/>
    <col min="6917" max="6917" width="35.44140625" style="354" customWidth="1"/>
    <col min="6918" max="6918" width="37.88671875" style="354" customWidth="1"/>
    <col min="6919" max="6919" width="36.109375" style="354" customWidth="1"/>
    <col min="6920" max="7168" width="12" style="354"/>
    <col min="7169" max="7169" width="13.5546875" style="354" customWidth="1"/>
    <col min="7170" max="7170" width="58.88671875" style="354" customWidth="1"/>
    <col min="7171" max="7171" width="4.88671875" style="354" customWidth="1"/>
    <col min="7172" max="7172" width="6.109375" style="354" customWidth="1"/>
    <col min="7173" max="7173" width="35.44140625" style="354" customWidth="1"/>
    <col min="7174" max="7174" width="37.88671875" style="354" customWidth="1"/>
    <col min="7175" max="7175" width="36.109375" style="354" customWidth="1"/>
    <col min="7176" max="7424" width="12" style="354"/>
    <col min="7425" max="7425" width="13.5546875" style="354" customWidth="1"/>
    <col min="7426" max="7426" width="58.88671875" style="354" customWidth="1"/>
    <col min="7427" max="7427" width="4.88671875" style="354" customWidth="1"/>
    <col min="7428" max="7428" width="6.109375" style="354" customWidth="1"/>
    <col min="7429" max="7429" width="35.44140625" style="354" customWidth="1"/>
    <col min="7430" max="7430" width="37.88671875" style="354" customWidth="1"/>
    <col min="7431" max="7431" width="36.109375" style="354" customWidth="1"/>
    <col min="7432" max="7680" width="12" style="354"/>
    <col min="7681" max="7681" width="13.5546875" style="354" customWidth="1"/>
    <col min="7682" max="7682" width="58.88671875" style="354" customWidth="1"/>
    <col min="7683" max="7683" width="4.88671875" style="354" customWidth="1"/>
    <col min="7684" max="7684" width="6.109375" style="354" customWidth="1"/>
    <col min="7685" max="7685" width="35.44140625" style="354" customWidth="1"/>
    <col min="7686" max="7686" width="37.88671875" style="354" customWidth="1"/>
    <col min="7687" max="7687" width="36.109375" style="354" customWidth="1"/>
    <col min="7688" max="7936" width="12" style="354"/>
    <col min="7937" max="7937" width="13.5546875" style="354" customWidth="1"/>
    <col min="7938" max="7938" width="58.88671875" style="354" customWidth="1"/>
    <col min="7939" max="7939" width="4.88671875" style="354" customWidth="1"/>
    <col min="7940" max="7940" width="6.109375" style="354" customWidth="1"/>
    <col min="7941" max="7941" width="35.44140625" style="354" customWidth="1"/>
    <col min="7942" max="7942" width="37.88671875" style="354" customWidth="1"/>
    <col min="7943" max="7943" width="36.109375" style="354" customWidth="1"/>
    <col min="7944" max="8192" width="12" style="354"/>
    <col min="8193" max="8193" width="13.5546875" style="354" customWidth="1"/>
    <col min="8194" max="8194" width="58.88671875" style="354" customWidth="1"/>
    <col min="8195" max="8195" width="4.88671875" style="354" customWidth="1"/>
    <col min="8196" max="8196" width="6.109375" style="354" customWidth="1"/>
    <col min="8197" max="8197" width="35.44140625" style="354" customWidth="1"/>
    <col min="8198" max="8198" width="37.88671875" style="354" customWidth="1"/>
    <col min="8199" max="8199" width="36.109375" style="354" customWidth="1"/>
    <col min="8200" max="8448" width="12" style="354"/>
    <col min="8449" max="8449" width="13.5546875" style="354" customWidth="1"/>
    <col min="8450" max="8450" width="58.88671875" style="354" customWidth="1"/>
    <col min="8451" max="8451" width="4.88671875" style="354" customWidth="1"/>
    <col min="8452" max="8452" width="6.109375" style="354" customWidth="1"/>
    <col min="8453" max="8453" width="35.44140625" style="354" customWidth="1"/>
    <col min="8454" max="8454" width="37.88671875" style="354" customWidth="1"/>
    <col min="8455" max="8455" width="36.109375" style="354" customWidth="1"/>
    <col min="8456" max="8704" width="12" style="354"/>
    <col min="8705" max="8705" width="13.5546875" style="354" customWidth="1"/>
    <col min="8706" max="8706" width="58.88671875" style="354" customWidth="1"/>
    <col min="8707" max="8707" width="4.88671875" style="354" customWidth="1"/>
    <col min="8708" max="8708" width="6.109375" style="354" customWidth="1"/>
    <col min="8709" max="8709" width="35.44140625" style="354" customWidth="1"/>
    <col min="8710" max="8710" width="37.88671875" style="354" customWidth="1"/>
    <col min="8711" max="8711" width="36.109375" style="354" customWidth="1"/>
    <col min="8712" max="8960" width="12" style="354"/>
    <col min="8961" max="8961" width="13.5546875" style="354" customWidth="1"/>
    <col min="8962" max="8962" width="58.88671875" style="354" customWidth="1"/>
    <col min="8963" max="8963" width="4.88671875" style="354" customWidth="1"/>
    <col min="8964" max="8964" width="6.109375" style="354" customWidth="1"/>
    <col min="8965" max="8965" width="35.44140625" style="354" customWidth="1"/>
    <col min="8966" max="8966" width="37.88671875" style="354" customWidth="1"/>
    <col min="8967" max="8967" width="36.109375" style="354" customWidth="1"/>
    <col min="8968" max="9216" width="12" style="354"/>
    <col min="9217" max="9217" width="13.5546875" style="354" customWidth="1"/>
    <col min="9218" max="9218" width="58.88671875" style="354" customWidth="1"/>
    <col min="9219" max="9219" width="4.88671875" style="354" customWidth="1"/>
    <col min="9220" max="9220" width="6.109375" style="354" customWidth="1"/>
    <col min="9221" max="9221" width="35.44140625" style="354" customWidth="1"/>
    <col min="9222" max="9222" width="37.88671875" style="354" customWidth="1"/>
    <col min="9223" max="9223" width="36.109375" style="354" customWidth="1"/>
    <col min="9224" max="9472" width="12" style="354"/>
    <col min="9473" max="9473" width="13.5546875" style="354" customWidth="1"/>
    <col min="9474" max="9474" width="58.88671875" style="354" customWidth="1"/>
    <col min="9475" max="9475" width="4.88671875" style="354" customWidth="1"/>
    <col min="9476" max="9476" width="6.109375" style="354" customWidth="1"/>
    <col min="9477" max="9477" width="35.44140625" style="354" customWidth="1"/>
    <col min="9478" max="9478" width="37.88671875" style="354" customWidth="1"/>
    <col min="9479" max="9479" width="36.109375" style="354" customWidth="1"/>
    <col min="9480" max="9728" width="12" style="354"/>
    <col min="9729" max="9729" width="13.5546875" style="354" customWidth="1"/>
    <col min="9730" max="9730" width="58.88671875" style="354" customWidth="1"/>
    <col min="9731" max="9731" width="4.88671875" style="354" customWidth="1"/>
    <col min="9732" max="9732" width="6.109375" style="354" customWidth="1"/>
    <col min="9733" max="9733" width="35.44140625" style="354" customWidth="1"/>
    <col min="9734" max="9734" width="37.88671875" style="354" customWidth="1"/>
    <col min="9735" max="9735" width="36.109375" style="354" customWidth="1"/>
    <col min="9736" max="9984" width="12" style="354"/>
    <col min="9985" max="9985" width="13.5546875" style="354" customWidth="1"/>
    <col min="9986" max="9986" width="58.88671875" style="354" customWidth="1"/>
    <col min="9987" max="9987" width="4.88671875" style="354" customWidth="1"/>
    <col min="9988" max="9988" width="6.109375" style="354" customWidth="1"/>
    <col min="9989" max="9989" width="35.44140625" style="354" customWidth="1"/>
    <col min="9990" max="9990" width="37.88671875" style="354" customWidth="1"/>
    <col min="9991" max="9991" width="36.109375" style="354" customWidth="1"/>
    <col min="9992" max="10240" width="12" style="354"/>
    <col min="10241" max="10241" width="13.5546875" style="354" customWidth="1"/>
    <col min="10242" max="10242" width="58.88671875" style="354" customWidth="1"/>
    <col min="10243" max="10243" width="4.88671875" style="354" customWidth="1"/>
    <col min="10244" max="10244" width="6.109375" style="354" customWidth="1"/>
    <col min="10245" max="10245" width="35.44140625" style="354" customWidth="1"/>
    <col min="10246" max="10246" width="37.88671875" style="354" customWidth="1"/>
    <col min="10247" max="10247" width="36.109375" style="354" customWidth="1"/>
    <col min="10248" max="10496" width="12" style="354"/>
    <col min="10497" max="10497" width="13.5546875" style="354" customWidth="1"/>
    <col min="10498" max="10498" width="58.88671875" style="354" customWidth="1"/>
    <col min="10499" max="10499" width="4.88671875" style="354" customWidth="1"/>
    <col min="10500" max="10500" width="6.109375" style="354" customWidth="1"/>
    <col min="10501" max="10501" width="35.44140625" style="354" customWidth="1"/>
    <col min="10502" max="10502" width="37.88671875" style="354" customWidth="1"/>
    <col min="10503" max="10503" width="36.109375" style="354" customWidth="1"/>
    <col min="10504" max="10752" width="12" style="354"/>
    <col min="10753" max="10753" width="13.5546875" style="354" customWidth="1"/>
    <col min="10754" max="10754" width="58.88671875" style="354" customWidth="1"/>
    <col min="10755" max="10755" width="4.88671875" style="354" customWidth="1"/>
    <col min="10756" max="10756" width="6.109375" style="354" customWidth="1"/>
    <col min="10757" max="10757" width="35.44140625" style="354" customWidth="1"/>
    <col min="10758" max="10758" width="37.88671875" style="354" customWidth="1"/>
    <col min="10759" max="10759" width="36.109375" style="354" customWidth="1"/>
    <col min="10760" max="11008" width="12" style="354"/>
    <col min="11009" max="11009" width="13.5546875" style="354" customWidth="1"/>
    <col min="11010" max="11010" width="58.88671875" style="354" customWidth="1"/>
    <col min="11011" max="11011" width="4.88671875" style="354" customWidth="1"/>
    <col min="11012" max="11012" width="6.109375" style="354" customWidth="1"/>
    <col min="11013" max="11013" width="35.44140625" style="354" customWidth="1"/>
    <col min="11014" max="11014" width="37.88671875" style="354" customWidth="1"/>
    <col min="11015" max="11015" width="36.109375" style="354" customWidth="1"/>
    <col min="11016" max="11264" width="12" style="354"/>
    <col min="11265" max="11265" width="13.5546875" style="354" customWidth="1"/>
    <col min="11266" max="11266" width="58.88671875" style="354" customWidth="1"/>
    <col min="11267" max="11267" width="4.88671875" style="354" customWidth="1"/>
    <col min="11268" max="11268" width="6.109375" style="354" customWidth="1"/>
    <col min="11269" max="11269" width="35.44140625" style="354" customWidth="1"/>
    <col min="11270" max="11270" width="37.88671875" style="354" customWidth="1"/>
    <col min="11271" max="11271" width="36.109375" style="354" customWidth="1"/>
    <col min="11272" max="11520" width="12" style="354"/>
    <col min="11521" max="11521" width="13.5546875" style="354" customWidth="1"/>
    <col min="11522" max="11522" width="58.88671875" style="354" customWidth="1"/>
    <col min="11523" max="11523" width="4.88671875" style="354" customWidth="1"/>
    <col min="11524" max="11524" width="6.109375" style="354" customWidth="1"/>
    <col min="11525" max="11525" width="35.44140625" style="354" customWidth="1"/>
    <col min="11526" max="11526" width="37.88671875" style="354" customWidth="1"/>
    <col min="11527" max="11527" width="36.109375" style="354" customWidth="1"/>
    <col min="11528" max="11776" width="12" style="354"/>
    <col min="11777" max="11777" width="13.5546875" style="354" customWidth="1"/>
    <col min="11778" max="11778" width="58.88671875" style="354" customWidth="1"/>
    <col min="11779" max="11779" width="4.88671875" style="354" customWidth="1"/>
    <col min="11780" max="11780" width="6.109375" style="354" customWidth="1"/>
    <col min="11781" max="11781" width="35.44140625" style="354" customWidth="1"/>
    <col min="11782" max="11782" width="37.88671875" style="354" customWidth="1"/>
    <col min="11783" max="11783" width="36.109375" style="354" customWidth="1"/>
    <col min="11784" max="12032" width="12" style="354"/>
    <col min="12033" max="12033" width="13.5546875" style="354" customWidth="1"/>
    <col min="12034" max="12034" width="58.88671875" style="354" customWidth="1"/>
    <col min="12035" max="12035" width="4.88671875" style="354" customWidth="1"/>
    <col min="12036" max="12036" width="6.109375" style="354" customWidth="1"/>
    <col min="12037" max="12037" width="35.44140625" style="354" customWidth="1"/>
    <col min="12038" max="12038" width="37.88671875" style="354" customWidth="1"/>
    <col min="12039" max="12039" width="36.109375" style="354" customWidth="1"/>
    <col min="12040" max="12288" width="12" style="354"/>
    <col min="12289" max="12289" width="13.5546875" style="354" customWidth="1"/>
    <col min="12290" max="12290" width="58.88671875" style="354" customWidth="1"/>
    <col min="12291" max="12291" width="4.88671875" style="354" customWidth="1"/>
    <col min="12292" max="12292" width="6.109375" style="354" customWidth="1"/>
    <col min="12293" max="12293" width="35.44140625" style="354" customWidth="1"/>
    <col min="12294" max="12294" width="37.88671875" style="354" customWidth="1"/>
    <col min="12295" max="12295" width="36.109375" style="354" customWidth="1"/>
    <col min="12296" max="12544" width="12" style="354"/>
    <col min="12545" max="12545" width="13.5546875" style="354" customWidth="1"/>
    <col min="12546" max="12546" width="58.88671875" style="354" customWidth="1"/>
    <col min="12547" max="12547" width="4.88671875" style="354" customWidth="1"/>
    <col min="12548" max="12548" width="6.109375" style="354" customWidth="1"/>
    <col min="12549" max="12549" width="35.44140625" style="354" customWidth="1"/>
    <col min="12550" max="12550" width="37.88671875" style="354" customWidth="1"/>
    <col min="12551" max="12551" width="36.109375" style="354" customWidth="1"/>
    <col min="12552" max="12800" width="12" style="354"/>
    <col min="12801" max="12801" width="13.5546875" style="354" customWidth="1"/>
    <col min="12802" max="12802" width="58.88671875" style="354" customWidth="1"/>
    <col min="12803" max="12803" width="4.88671875" style="354" customWidth="1"/>
    <col min="12804" max="12804" width="6.109375" style="354" customWidth="1"/>
    <col min="12805" max="12805" width="35.44140625" style="354" customWidth="1"/>
    <col min="12806" max="12806" width="37.88671875" style="354" customWidth="1"/>
    <col min="12807" max="12807" width="36.109375" style="354" customWidth="1"/>
    <col min="12808" max="13056" width="12" style="354"/>
    <col min="13057" max="13057" width="13.5546875" style="354" customWidth="1"/>
    <col min="13058" max="13058" width="58.88671875" style="354" customWidth="1"/>
    <col min="13059" max="13059" width="4.88671875" style="354" customWidth="1"/>
    <col min="13060" max="13060" width="6.109375" style="354" customWidth="1"/>
    <col min="13061" max="13061" width="35.44140625" style="354" customWidth="1"/>
    <col min="13062" max="13062" width="37.88671875" style="354" customWidth="1"/>
    <col min="13063" max="13063" width="36.109375" style="354" customWidth="1"/>
    <col min="13064" max="13312" width="12" style="354"/>
    <col min="13313" max="13313" width="13.5546875" style="354" customWidth="1"/>
    <col min="13314" max="13314" width="58.88671875" style="354" customWidth="1"/>
    <col min="13315" max="13315" width="4.88671875" style="354" customWidth="1"/>
    <col min="13316" max="13316" width="6.109375" style="354" customWidth="1"/>
    <col min="13317" max="13317" width="35.44140625" style="354" customWidth="1"/>
    <col min="13318" max="13318" width="37.88671875" style="354" customWidth="1"/>
    <col min="13319" max="13319" width="36.109375" style="354" customWidth="1"/>
    <col min="13320" max="13568" width="12" style="354"/>
    <col min="13569" max="13569" width="13.5546875" style="354" customWidth="1"/>
    <col min="13570" max="13570" width="58.88671875" style="354" customWidth="1"/>
    <col min="13571" max="13571" width="4.88671875" style="354" customWidth="1"/>
    <col min="13572" max="13572" width="6.109375" style="354" customWidth="1"/>
    <col min="13573" max="13573" width="35.44140625" style="354" customWidth="1"/>
    <col min="13574" max="13574" width="37.88671875" style="354" customWidth="1"/>
    <col min="13575" max="13575" width="36.109375" style="354" customWidth="1"/>
    <col min="13576" max="13824" width="12" style="354"/>
    <col min="13825" max="13825" width="13.5546875" style="354" customWidth="1"/>
    <col min="13826" max="13826" width="58.88671875" style="354" customWidth="1"/>
    <col min="13827" max="13827" width="4.88671875" style="354" customWidth="1"/>
    <col min="13828" max="13828" width="6.109375" style="354" customWidth="1"/>
    <col min="13829" max="13829" width="35.44140625" style="354" customWidth="1"/>
    <col min="13830" max="13830" width="37.88671875" style="354" customWidth="1"/>
    <col min="13831" max="13831" width="36.109375" style="354" customWidth="1"/>
    <col min="13832" max="14080" width="12" style="354"/>
    <col min="14081" max="14081" width="13.5546875" style="354" customWidth="1"/>
    <col min="14082" max="14082" width="58.88671875" style="354" customWidth="1"/>
    <col min="14083" max="14083" width="4.88671875" style="354" customWidth="1"/>
    <col min="14084" max="14084" width="6.109375" style="354" customWidth="1"/>
    <col min="14085" max="14085" width="35.44140625" style="354" customWidth="1"/>
    <col min="14086" max="14086" width="37.88671875" style="354" customWidth="1"/>
    <col min="14087" max="14087" width="36.109375" style="354" customWidth="1"/>
    <col min="14088" max="14336" width="12" style="354"/>
    <col min="14337" max="14337" width="13.5546875" style="354" customWidth="1"/>
    <col min="14338" max="14338" width="58.88671875" style="354" customWidth="1"/>
    <col min="14339" max="14339" width="4.88671875" style="354" customWidth="1"/>
    <col min="14340" max="14340" width="6.109375" style="354" customWidth="1"/>
    <col min="14341" max="14341" width="35.44140625" style="354" customWidth="1"/>
    <col min="14342" max="14342" width="37.88671875" style="354" customWidth="1"/>
    <col min="14343" max="14343" width="36.109375" style="354" customWidth="1"/>
    <col min="14344" max="14592" width="12" style="354"/>
    <col min="14593" max="14593" width="13.5546875" style="354" customWidth="1"/>
    <col min="14594" max="14594" width="58.88671875" style="354" customWidth="1"/>
    <col min="14595" max="14595" width="4.88671875" style="354" customWidth="1"/>
    <col min="14596" max="14596" width="6.109375" style="354" customWidth="1"/>
    <col min="14597" max="14597" width="35.44140625" style="354" customWidth="1"/>
    <col min="14598" max="14598" width="37.88671875" style="354" customWidth="1"/>
    <col min="14599" max="14599" width="36.109375" style="354" customWidth="1"/>
    <col min="14600" max="14848" width="12" style="354"/>
    <col min="14849" max="14849" width="13.5546875" style="354" customWidth="1"/>
    <col min="14850" max="14850" width="58.88671875" style="354" customWidth="1"/>
    <col min="14851" max="14851" width="4.88671875" style="354" customWidth="1"/>
    <col min="14852" max="14852" width="6.109375" style="354" customWidth="1"/>
    <col min="14853" max="14853" width="35.44140625" style="354" customWidth="1"/>
    <col min="14854" max="14854" width="37.88671875" style="354" customWidth="1"/>
    <col min="14855" max="14855" width="36.109375" style="354" customWidth="1"/>
    <col min="14856" max="15104" width="12" style="354"/>
    <col min="15105" max="15105" width="13.5546875" style="354" customWidth="1"/>
    <col min="15106" max="15106" width="58.88671875" style="354" customWidth="1"/>
    <col min="15107" max="15107" width="4.88671875" style="354" customWidth="1"/>
    <col min="15108" max="15108" width="6.109375" style="354" customWidth="1"/>
    <col min="15109" max="15109" width="35.44140625" style="354" customWidth="1"/>
    <col min="15110" max="15110" width="37.88671875" style="354" customWidth="1"/>
    <col min="15111" max="15111" width="36.109375" style="354" customWidth="1"/>
    <col min="15112" max="15360" width="12" style="354"/>
    <col min="15361" max="15361" width="13.5546875" style="354" customWidth="1"/>
    <col min="15362" max="15362" width="58.88671875" style="354" customWidth="1"/>
    <col min="15363" max="15363" width="4.88671875" style="354" customWidth="1"/>
    <col min="15364" max="15364" width="6.109375" style="354" customWidth="1"/>
    <col min="15365" max="15365" width="35.44140625" style="354" customWidth="1"/>
    <col min="15366" max="15366" width="37.88671875" style="354" customWidth="1"/>
    <col min="15367" max="15367" width="36.109375" style="354" customWidth="1"/>
    <col min="15368" max="15616" width="12" style="354"/>
    <col min="15617" max="15617" width="13.5546875" style="354" customWidth="1"/>
    <col min="15618" max="15618" width="58.88671875" style="354" customWidth="1"/>
    <col min="15619" max="15619" width="4.88671875" style="354" customWidth="1"/>
    <col min="15620" max="15620" width="6.109375" style="354" customWidth="1"/>
    <col min="15621" max="15621" width="35.44140625" style="354" customWidth="1"/>
    <col min="15622" max="15622" width="37.88671875" style="354" customWidth="1"/>
    <col min="15623" max="15623" width="36.109375" style="354" customWidth="1"/>
    <col min="15624" max="15872" width="12" style="354"/>
    <col min="15873" max="15873" width="13.5546875" style="354" customWidth="1"/>
    <col min="15874" max="15874" width="58.88671875" style="354" customWidth="1"/>
    <col min="15875" max="15875" width="4.88671875" style="354" customWidth="1"/>
    <col min="15876" max="15876" width="6.109375" style="354" customWidth="1"/>
    <col min="15877" max="15877" width="35.44140625" style="354" customWidth="1"/>
    <col min="15878" max="15878" width="37.88671875" style="354" customWidth="1"/>
    <col min="15879" max="15879" width="36.109375" style="354" customWidth="1"/>
    <col min="15880" max="16128" width="12" style="354"/>
    <col min="16129" max="16129" width="13.5546875" style="354" customWidth="1"/>
    <col min="16130" max="16130" width="58.88671875" style="354" customWidth="1"/>
    <col min="16131" max="16131" width="4.88671875" style="354" customWidth="1"/>
    <col min="16132" max="16132" width="6.109375" style="354" customWidth="1"/>
    <col min="16133" max="16133" width="35.44140625" style="354" customWidth="1"/>
    <col min="16134" max="16134" width="37.88671875" style="354" customWidth="1"/>
    <col min="16135" max="16135" width="36.109375" style="354" customWidth="1"/>
    <col min="16136" max="16384" width="12" style="354"/>
  </cols>
  <sheetData>
    <row r="1" spans="1:7" s="343" customFormat="1" ht="24.9" customHeight="1" x14ac:dyDescent="0.3">
      <c r="A1" s="1047" t="s">
        <v>159</v>
      </c>
      <c r="B1" s="1047"/>
      <c r="C1" s="1050" t="s">
        <v>132</v>
      </c>
      <c r="D1" s="2677" t="s">
        <v>1564</v>
      </c>
      <c r="E1" s="1049"/>
      <c r="F1" s="2677"/>
      <c r="G1" s="2574"/>
    </row>
    <row r="2" spans="1:7" s="343" customFormat="1" ht="24.9" customHeight="1" x14ac:dyDescent="0.3">
      <c r="A2" s="340" t="s">
        <v>404</v>
      </c>
      <c r="B2" s="340"/>
      <c r="C2" s="348" t="s">
        <v>132</v>
      </c>
      <c r="D2" s="344"/>
      <c r="E2" s="356"/>
      <c r="F2" s="342"/>
      <c r="G2" s="342"/>
    </row>
    <row r="3" spans="1:7" s="343" customFormat="1" ht="24.9" customHeight="1" x14ac:dyDescent="0.3">
      <c r="A3" s="340" t="s">
        <v>405</v>
      </c>
      <c r="B3" s="340"/>
      <c r="C3" s="348" t="s">
        <v>132</v>
      </c>
      <c r="D3" s="344"/>
      <c r="E3" s="356"/>
      <c r="F3" s="342"/>
      <c r="G3" s="342"/>
    </row>
    <row r="4" spans="1:7" s="343" customFormat="1" ht="24.9" customHeight="1" x14ac:dyDescent="0.3">
      <c r="A4" s="340" t="s">
        <v>406</v>
      </c>
      <c r="B4" s="340"/>
      <c r="C4" s="348" t="s">
        <v>132</v>
      </c>
      <c r="D4" s="344"/>
      <c r="E4" s="356"/>
      <c r="F4" s="342"/>
      <c r="G4" s="342"/>
    </row>
    <row r="5" spans="1:7" s="343" customFormat="1" ht="24.9" customHeight="1" x14ac:dyDescent="0.3">
      <c r="A5" s="340" t="s">
        <v>407</v>
      </c>
      <c r="B5" s="340"/>
      <c r="C5" s="348" t="s">
        <v>132</v>
      </c>
      <c r="D5" s="344"/>
      <c r="E5" s="356"/>
      <c r="F5" s="342"/>
      <c r="G5" s="342"/>
    </row>
    <row r="6" spans="1:7" s="343" customFormat="1" ht="24.9" customHeight="1" x14ac:dyDescent="0.3">
      <c r="A6" s="340" t="s">
        <v>1234</v>
      </c>
      <c r="B6" s="340"/>
      <c r="C6" s="348" t="s">
        <v>132</v>
      </c>
      <c r="D6" s="1111"/>
      <c r="E6" s="356"/>
      <c r="F6" s="339"/>
      <c r="G6" s="342"/>
    </row>
    <row r="7" spans="1:7" s="343" customFormat="1" ht="22.5" customHeight="1" x14ac:dyDescent="0.3">
      <c r="A7" s="356" t="s">
        <v>470</v>
      </c>
      <c r="B7" s="591"/>
      <c r="C7" s="348" t="s">
        <v>132</v>
      </c>
      <c r="D7" s="352">
        <v>12</v>
      </c>
      <c r="E7" s="592"/>
      <c r="F7" s="339"/>
      <c r="G7" s="339"/>
    </row>
    <row r="8" spans="1:7" ht="25.2" x14ac:dyDescent="0.3">
      <c r="A8" s="3666" t="s">
        <v>1565</v>
      </c>
      <c r="B8" s="3666"/>
      <c r="C8" s="3666"/>
      <c r="D8" s="3666"/>
      <c r="E8" s="3666"/>
      <c r="F8" s="3666"/>
      <c r="G8" s="3666"/>
    </row>
    <row r="9" spans="1:7" ht="15.6" x14ac:dyDescent="0.3">
      <c r="A9" s="3878"/>
      <c r="B9" s="3878"/>
      <c r="C9" s="3878"/>
      <c r="D9" s="3878"/>
      <c r="E9" s="3878"/>
    </row>
    <row r="10" spans="1:7" ht="9" customHeight="1" thickBot="1" x14ac:dyDescent="0.35">
      <c r="A10" s="2865"/>
      <c r="B10" s="2865"/>
      <c r="C10" s="2865"/>
    </row>
    <row r="11" spans="1:7" ht="18" x14ac:dyDescent="0.3">
      <c r="A11" s="3879" t="s">
        <v>1566</v>
      </c>
      <c r="B11" s="3880"/>
      <c r="C11" s="3881" t="s">
        <v>169</v>
      </c>
      <c r="D11" s="3883" t="s">
        <v>1567</v>
      </c>
      <c r="E11" s="3884"/>
      <c r="F11" s="2866" t="s">
        <v>1568</v>
      </c>
      <c r="G11" s="2867" t="s">
        <v>1569</v>
      </c>
    </row>
    <row r="12" spans="1:7" ht="18" x14ac:dyDescent="0.3">
      <c r="A12" s="3707"/>
      <c r="B12" s="3708"/>
      <c r="C12" s="3882"/>
      <c r="D12" s="3885">
        <v>1</v>
      </c>
      <c r="E12" s="3886"/>
      <c r="F12" s="2868">
        <v>2</v>
      </c>
      <c r="G12" s="2869" t="s">
        <v>1570</v>
      </c>
    </row>
    <row r="13" spans="1:7" ht="35.1" customHeight="1" x14ac:dyDescent="0.3">
      <c r="A13" s="2623" t="s">
        <v>1571</v>
      </c>
      <c r="B13" s="2624"/>
      <c r="C13" s="2615">
        <v>1</v>
      </c>
      <c r="D13" s="2871"/>
      <c r="E13" s="594"/>
      <c r="F13" s="318"/>
      <c r="G13" s="2600">
        <f t="shared" ref="G13:G18" si="0">E13+F13</f>
        <v>0</v>
      </c>
    </row>
    <row r="14" spans="1:7" ht="35.1" customHeight="1" x14ac:dyDescent="0.3">
      <c r="A14" s="2673" t="s">
        <v>1572</v>
      </c>
      <c r="B14" s="2872"/>
      <c r="C14" s="2622">
        <v>2</v>
      </c>
      <c r="D14" s="2874"/>
      <c r="E14" s="377"/>
      <c r="F14" s="323"/>
      <c r="G14" s="2600">
        <f t="shared" si="0"/>
        <v>0</v>
      </c>
    </row>
    <row r="15" spans="1:7" ht="35.1" customHeight="1" x14ac:dyDescent="0.3">
      <c r="A15" s="2673" t="s">
        <v>1573</v>
      </c>
      <c r="B15" s="2872"/>
      <c r="C15" s="2622">
        <v>3</v>
      </c>
      <c r="D15" s="2874"/>
      <c r="E15" s="377"/>
      <c r="F15" s="323"/>
      <c r="G15" s="2600">
        <f t="shared" si="0"/>
        <v>0</v>
      </c>
    </row>
    <row r="16" spans="1:7" ht="35.1" customHeight="1" x14ac:dyDescent="0.3">
      <c r="A16" s="2673" t="s">
        <v>1574</v>
      </c>
      <c r="B16" s="2872"/>
      <c r="C16" s="2622">
        <v>4</v>
      </c>
      <c r="D16" s="2874"/>
      <c r="E16" s="377"/>
      <c r="F16" s="323"/>
      <c r="G16" s="2600">
        <f t="shared" si="0"/>
        <v>0</v>
      </c>
    </row>
    <row r="17" spans="1:7" ht="35.1" customHeight="1" x14ac:dyDescent="0.3">
      <c r="A17" s="2673" t="s">
        <v>1575</v>
      </c>
      <c r="B17" s="2872"/>
      <c r="C17" s="2622"/>
      <c r="D17" s="2874"/>
      <c r="E17" s="377"/>
      <c r="F17" s="323"/>
      <c r="G17" s="2600">
        <f t="shared" si="0"/>
        <v>0</v>
      </c>
    </row>
    <row r="18" spans="1:7" ht="35.1" customHeight="1" thickBot="1" x14ac:dyDescent="0.35">
      <c r="A18" s="2623" t="s">
        <v>1576</v>
      </c>
      <c r="B18" s="2624"/>
      <c r="C18" s="2615">
        <v>6</v>
      </c>
      <c r="D18" s="2875"/>
      <c r="E18" s="378"/>
      <c r="F18" s="318"/>
      <c r="G18" s="2600">
        <f t="shared" si="0"/>
        <v>0</v>
      </c>
    </row>
    <row r="19" spans="1:7" ht="35.1" customHeight="1" thickBot="1" x14ac:dyDescent="0.35">
      <c r="A19" s="2876" t="s">
        <v>1577</v>
      </c>
      <c r="B19" s="2877"/>
      <c r="C19" s="2893">
        <v>7</v>
      </c>
      <c r="D19" s="2879"/>
      <c r="E19" s="2600">
        <f t="shared" ref="E19:F19" si="1">E13+E14+E15+E16+E17+E18</f>
        <v>0</v>
      </c>
      <c r="F19" s="2600">
        <f t="shared" si="1"/>
        <v>0</v>
      </c>
      <c r="G19" s="2600">
        <f>G13+G14+G15+G16+G17+G18</f>
        <v>0</v>
      </c>
    </row>
    <row r="20" spans="1:7" ht="35.1" customHeight="1" thickBot="1" x14ac:dyDescent="0.35">
      <c r="A20" s="2880" t="s">
        <v>1578</v>
      </c>
      <c r="B20" s="2666"/>
      <c r="C20" s="2639">
        <v>8</v>
      </c>
      <c r="D20" s="2882"/>
      <c r="E20" s="2883"/>
      <c r="F20" s="2884"/>
      <c r="G20" s="2600">
        <v>0</v>
      </c>
    </row>
    <row r="21" spans="1:7" ht="35.1" customHeight="1" thickBot="1" x14ac:dyDescent="0.35">
      <c r="A21" s="2885" t="s">
        <v>1579</v>
      </c>
      <c r="B21" s="2624"/>
      <c r="C21" s="2615">
        <v>9</v>
      </c>
      <c r="D21" s="2886"/>
      <c r="E21" s="2887"/>
      <c r="F21" s="2888"/>
      <c r="G21" s="598"/>
    </row>
    <row r="22" spans="1:7" ht="35.1" customHeight="1" thickBot="1" x14ac:dyDescent="0.35">
      <c r="A22" s="2876" t="s">
        <v>1580</v>
      </c>
      <c r="B22" s="2877"/>
      <c r="C22" s="2633">
        <v>10</v>
      </c>
      <c r="D22" s="2890"/>
      <c r="E22" s="2891"/>
      <c r="F22" s="2892"/>
      <c r="G22" s="2600">
        <f>G19+G20-G21</f>
        <v>0</v>
      </c>
    </row>
    <row r="23" spans="1:7" x14ac:dyDescent="0.3">
      <c r="A23" s="354"/>
      <c r="B23" s="354"/>
      <c r="C23" s="354"/>
      <c r="D23" s="354"/>
      <c r="E23" s="354"/>
      <c r="F23" s="354"/>
      <c r="G23" s="354"/>
    </row>
    <row r="24" spans="1:7" x14ac:dyDescent="0.3">
      <c r="A24" s="354"/>
      <c r="B24" s="354"/>
      <c r="C24" s="354"/>
      <c r="D24" s="354"/>
      <c r="E24" s="354"/>
      <c r="F24" s="354"/>
      <c r="G24" s="354"/>
    </row>
    <row r="25" spans="1:7" x14ac:dyDescent="0.3">
      <c r="A25" s="354"/>
      <c r="B25" s="354"/>
      <c r="C25" s="354"/>
      <c r="D25" s="354"/>
      <c r="E25" s="354"/>
      <c r="F25" s="354"/>
      <c r="G25" s="354"/>
    </row>
    <row r="26" spans="1:7" x14ac:dyDescent="0.3">
      <c r="A26" s="354"/>
      <c r="B26" s="354"/>
      <c r="C26" s="354"/>
      <c r="D26" s="354"/>
      <c r="E26" s="354"/>
      <c r="F26" s="354"/>
      <c r="G26" s="354"/>
    </row>
    <row r="27" spans="1:7" x14ac:dyDescent="0.3">
      <c r="A27" s="354"/>
      <c r="B27" s="354"/>
      <c r="C27" s="354"/>
      <c r="D27" s="354"/>
      <c r="E27" s="354"/>
      <c r="F27" s="354"/>
      <c r="G27" s="354"/>
    </row>
    <row r="28" spans="1:7" x14ac:dyDescent="0.3">
      <c r="A28" s="354"/>
      <c r="B28" s="354"/>
      <c r="C28" s="354"/>
      <c r="D28" s="354"/>
      <c r="E28" s="354"/>
      <c r="F28" s="354"/>
      <c r="G28" s="354"/>
    </row>
    <row r="29" spans="1:7" x14ac:dyDescent="0.3">
      <c r="A29" s="354"/>
      <c r="B29" s="354"/>
      <c r="C29" s="354"/>
      <c r="D29" s="354"/>
      <c r="E29" s="354"/>
      <c r="F29" s="354"/>
      <c r="G29" s="354"/>
    </row>
    <row r="30" spans="1:7" x14ac:dyDescent="0.3">
      <c r="A30" s="354"/>
      <c r="B30" s="354"/>
      <c r="C30" s="354"/>
      <c r="D30" s="354"/>
      <c r="E30" s="354"/>
      <c r="F30" s="354"/>
      <c r="G30" s="354"/>
    </row>
    <row r="31" spans="1:7" x14ac:dyDescent="0.3">
      <c r="A31" s="354"/>
      <c r="B31" s="354"/>
      <c r="C31" s="354"/>
      <c r="D31" s="354"/>
      <c r="E31" s="354"/>
      <c r="F31" s="354"/>
      <c r="G31" s="354"/>
    </row>
    <row r="32" spans="1:7" x14ac:dyDescent="0.3">
      <c r="A32" s="354"/>
      <c r="B32" s="354"/>
      <c r="C32" s="354"/>
      <c r="D32" s="354"/>
      <c r="E32" s="354"/>
      <c r="F32" s="354"/>
      <c r="G32" s="354"/>
    </row>
    <row r="33" spans="1:7" x14ac:dyDescent="0.3">
      <c r="A33" s="354"/>
      <c r="B33" s="354"/>
      <c r="C33" s="354"/>
      <c r="D33" s="354"/>
      <c r="E33" s="354"/>
      <c r="F33" s="354"/>
      <c r="G33" s="354"/>
    </row>
    <row r="34" spans="1:7" x14ac:dyDescent="0.3">
      <c r="A34" s="354"/>
      <c r="B34" s="354"/>
      <c r="C34" s="354"/>
      <c r="D34" s="354"/>
      <c r="E34" s="354"/>
      <c r="F34" s="354"/>
      <c r="G34" s="354"/>
    </row>
    <row r="35" spans="1:7" x14ac:dyDescent="0.3">
      <c r="A35" s="354"/>
      <c r="B35" s="354"/>
      <c r="C35" s="354"/>
      <c r="D35" s="354"/>
      <c r="E35" s="354"/>
      <c r="F35" s="354"/>
      <c r="G35" s="354"/>
    </row>
    <row r="36" spans="1:7" x14ac:dyDescent="0.3">
      <c r="A36" s="354"/>
      <c r="B36" s="354"/>
      <c r="C36" s="354"/>
      <c r="D36" s="354"/>
      <c r="E36" s="354"/>
      <c r="F36" s="354"/>
      <c r="G36" s="354"/>
    </row>
    <row r="37" spans="1:7" x14ac:dyDescent="0.3">
      <c r="A37" s="354"/>
      <c r="B37" s="354"/>
      <c r="C37" s="354"/>
      <c r="D37" s="354"/>
      <c r="E37" s="354"/>
      <c r="F37" s="354"/>
      <c r="G37" s="354"/>
    </row>
    <row r="38" spans="1:7" x14ac:dyDescent="0.3">
      <c r="A38" s="354"/>
      <c r="B38" s="354"/>
      <c r="C38" s="354"/>
      <c r="D38" s="354"/>
      <c r="E38" s="354"/>
      <c r="F38" s="354"/>
      <c r="G38" s="354"/>
    </row>
    <row r="39" spans="1:7" x14ac:dyDescent="0.3">
      <c r="A39" s="354"/>
      <c r="B39" s="354"/>
      <c r="C39" s="354"/>
      <c r="D39" s="354"/>
      <c r="E39" s="354"/>
      <c r="F39" s="354"/>
      <c r="G39" s="354"/>
    </row>
    <row r="40" spans="1:7" x14ac:dyDescent="0.3">
      <c r="A40" s="354"/>
      <c r="B40" s="354"/>
      <c r="C40" s="354"/>
      <c r="D40" s="354"/>
      <c r="E40" s="354"/>
      <c r="F40" s="354"/>
      <c r="G40" s="354"/>
    </row>
    <row r="41" spans="1:7" x14ac:dyDescent="0.3">
      <c r="A41" s="354"/>
      <c r="B41" s="354"/>
      <c r="C41" s="354"/>
      <c r="D41" s="354"/>
      <c r="E41" s="354"/>
      <c r="F41" s="354"/>
      <c r="G41" s="354"/>
    </row>
    <row r="42" spans="1:7" x14ac:dyDescent="0.3">
      <c r="A42" s="354"/>
      <c r="B42" s="354"/>
      <c r="C42" s="354"/>
      <c r="D42" s="354"/>
      <c r="E42" s="354"/>
      <c r="F42" s="354"/>
      <c r="G42" s="354"/>
    </row>
    <row r="43" spans="1:7" x14ac:dyDescent="0.3">
      <c r="A43" s="354"/>
      <c r="B43" s="354"/>
      <c r="C43" s="354"/>
      <c r="D43" s="354"/>
      <c r="E43" s="354"/>
      <c r="F43" s="354"/>
      <c r="G43" s="354"/>
    </row>
    <row r="44" spans="1:7" x14ac:dyDescent="0.3">
      <c r="A44" s="354"/>
      <c r="B44" s="354"/>
      <c r="C44" s="354"/>
      <c r="D44" s="354"/>
      <c r="E44" s="354"/>
      <c r="F44" s="354"/>
      <c r="G44" s="354"/>
    </row>
    <row r="45" spans="1:7" x14ac:dyDescent="0.3">
      <c r="A45" s="354"/>
      <c r="B45" s="354"/>
      <c r="C45" s="354"/>
      <c r="D45" s="354"/>
      <c r="E45" s="354"/>
      <c r="F45" s="354"/>
      <c r="G45" s="354"/>
    </row>
    <row r="46" spans="1:7" x14ac:dyDescent="0.3">
      <c r="A46" s="354"/>
      <c r="B46" s="354"/>
      <c r="C46" s="354"/>
      <c r="D46" s="354"/>
      <c r="E46" s="354"/>
      <c r="F46" s="354"/>
      <c r="G46" s="354"/>
    </row>
    <row r="47" spans="1:7" x14ac:dyDescent="0.3">
      <c r="A47" s="354"/>
      <c r="B47" s="354"/>
      <c r="C47" s="354"/>
      <c r="D47" s="354"/>
      <c r="E47" s="354"/>
      <c r="F47" s="354"/>
      <c r="G47" s="354"/>
    </row>
    <row r="48" spans="1:7" x14ac:dyDescent="0.3">
      <c r="A48" s="354"/>
      <c r="B48" s="354"/>
      <c r="C48" s="354"/>
      <c r="D48" s="354"/>
      <c r="E48" s="354"/>
      <c r="F48" s="354"/>
      <c r="G48" s="354"/>
    </row>
    <row r="49" spans="1:7" x14ac:dyDescent="0.3">
      <c r="A49" s="354"/>
      <c r="B49" s="354"/>
      <c r="C49" s="354"/>
      <c r="D49" s="354"/>
      <c r="E49" s="354"/>
      <c r="F49" s="354"/>
      <c r="G49" s="354"/>
    </row>
    <row r="50" spans="1:7" x14ac:dyDescent="0.3">
      <c r="A50" s="354"/>
      <c r="B50" s="354"/>
      <c r="C50" s="354"/>
      <c r="D50" s="354"/>
      <c r="E50" s="354"/>
      <c r="F50" s="354"/>
      <c r="G50" s="354"/>
    </row>
    <row r="51" spans="1:7" x14ac:dyDescent="0.3">
      <c r="A51" s="354"/>
      <c r="B51" s="354"/>
      <c r="C51" s="354"/>
      <c r="D51" s="354"/>
      <c r="E51" s="354"/>
      <c r="F51" s="354"/>
      <c r="G51" s="354"/>
    </row>
    <row r="52" spans="1:7" x14ac:dyDescent="0.3">
      <c r="A52" s="354"/>
      <c r="B52" s="354"/>
      <c r="C52" s="354"/>
      <c r="D52" s="354"/>
      <c r="E52" s="354"/>
      <c r="F52" s="354"/>
      <c r="G52" s="354"/>
    </row>
    <row r="53" spans="1:7" x14ac:dyDescent="0.3">
      <c r="A53" s="354"/>
      <c r="B53" s="354"/>
      <c r="C53" s="354"/>
      <c r="D53" s="354"/>
      <c r="E53" s="354"/>
      <c r="F53" s="354"/>
      <c r="G53" s="354"/>
    </row>
    <row r="54" spans="1:7" x14ac:dyDescent="0.3">
      <c r="A54" s="354"/>
      <c r="B54" s="354"/>
      <c r="C54" s="354"/>
      <c r="D54" s="354"/>
      <c r="E54" s="354"/>
      <c r="F54" s="354"/>
      <c r="G54" s="354"/>
    </row>
    <row r="55" spans="1:7" x14ac:dyDescent="0.3">
      <c r="A55" s="354"/>
      <c r="B55" s="354"/>
      <c r="C55" s="354"/>
      <c r="D55" s="354"/>
      <c r="E55" s="354"/>
      <c r="F55" s="354"/>
      <c r="G55" s="354"/>
    </row>
    <row r="56" spans="1:7" x14ac:dyDescent="0.3">
      <c r="A56" s="354"/>
      <c r="B56" s="354"/>
      <c r="C56" s="354"/>
      <c r="D56" s="354"/>
      <c r="E56" s="354"/>
      <c r="F56" s="354"/>
      <c r="G56" s="354"/>
    </row>
    <row r="57" spans="1:7" x14ac:dyDescent="0.3">
      <c r="A57" s="354"/>
      <c r="B57" s="354"/>
      <c r="C57" s="354"/>
      <c r="D57" s="354"/>
      <c r="E57" s="354"/>
      <c r="F57" s="354"/>
      <c r="G57" s="354"/>
    </row>
    <row r="58" spans="1:7" x14ac:dyDescent="0.3">
      <c r="A58" s="354"/>
      <c r="B58" s="354"/>
      <c r="C58" s="354"/>
      <c r="D58" s="354"/>
      <c r="E58" s="354"/>
      <c r="F58" s="354"/>
      <c r="G58" s="354"/>
    </row>
    <row r="59" spans="1:7" x14ac:dyDescent="0.3">
      <c r="A59" s="354"/>
      <c r="B59" s="354"/>
      <c r="C59" s="354"/>
      <c r="D59" s="354"/>
      <c r="E59" s="354"/>
      <c r="F59" s="354"/>
      <c r="G59" s="354"/>
    </row>
    <row r="60" spans="1:7" x14ac:dyDescent="0.3">
      <c r="A60" s="354"/>
      <c r="B60" s="354"/>
      <c r="C60" s="354"/>
      <c r="D60" s="354"/>
      <c r="E60" s="354"/>
      <c r="F60" s="354"/>
      <c r="G60" s="354"/>
    </row>
    <row r="61" spans="1:7" x14ac:dyDescent="0.3">
      <c r="A61" s="354"/>
      <c r="B61" s="354"/>
      <c r="C61" s="354"/>
      <c r="D61" s="354"/>
      <c r="E61" s="354"/>
      <c r="F61" s="354"/>
      <c r="G61" s="354"/>
    </row>
    <row r="62" spans="1:7" x14ac:dyDescent="0.3">
      <c r="A62" s="354"/>
      <c r="B62" s="354"/>
      <c r="C62" s="354"/>
      <c r="D62" s="354"/>
      <c r="E62" s="354"/>
      <c r="F62" s="354"/>
      <c r="G62" s="354"/>
    </row>
    <row r="63" spans="1:7" x14ac:dyDescent="0.3">
      <c r="A63" s="354"/>
      <c r="B63" s="354"/>
      <c r="C63" s="354"/>
      <c r="D63" s="354"/>
      <c r="E63" s="354"/>
      <c r="F63" s="354"/>
      <c r="G63" s="354"/>
    </row>
    <row r="64" spans="1:7" x14ac:dyDescent="0.3">
      <c r="A64" s="354"/>
      <c r="B64" s="354"/>
      <c r="C64" s="354"/>
      <c r="D64" s="354"/>
      <c r="E64" s="354"/>
      <c r="F64" s="354"/>
      <c r="G64" s="354"/>
    </row>
    <row r="65" spans="1:7" x14ac:dyDescent="0.3">
      <c r="A65" s="354"/>
      <c r="B65" s="354"/>
      <c r="C65" s="354"/>
      <c r="D65" s="354"/>
      <c r="E65" s="354"/>
      <c r="F65" s="354"/>
      <c r="G65" s="354"/>
    </row>
    <row r="66" spans="1:7" x14ac:dyDescent="0.3">
      <c r="A66" s="354"/>
      <c r="B66" s="354"/>
      <c r="C66" s="354"/>
      <c r="D66" s="354"/>
      <c r="E66" s="354"/>
      <c r="F66" s="354"/>
      <c r="G66" s="354"/>
    </row>
    <row r="67" spans="1:7" x14ac:dyDescent="0.3">
      <c r="A67" s="354"/>
      <c r="B67" s="354"/>
      <c r="C67" s="354"/>
      <c r="D67" s="354"/>
      <c r="E67" s="354"/>
      <c r="F67" s="354"/>
      <c r="G67" s="354"/>
    </row>
    <row r="68" spans="1:7" x14ac:dyDescent="0.3">
      <c r="A68" s="354"/>
      <c r="B68" s="354"/>
      <c r="C68" s="354"/>
      <c r="D68" s="354"/>
      <c r="E68" s="354"/>
      <c r="F68" s="354"/>
      <c r="G68" s="354"/>
    </row>
    <row r="69" spans="1:7" x14ac:dyDescent="0.3">
      <c r="A69" s="354"/>
      <c r="B69" s="354"/>
      <c r="C69" s="354"/>
      <c r="D69" s="354"/>
      <c r="E69" s="354"/>
      <c r="F69" s="354"/>
      <c r="G69" s="354"/>
    </row>
    <row r="70" spans="1:7" x14ac:dyDescent="0.3">
      <c r="A70" s="354"/>
      <c r="B70" s="354"/>
      <c r="C70" s="354"/>
      <c r="D70" s="354"/>
      <c r="E70" s="354"/>
      <c r="F70" s="354"/>
      <c r="G70" s="354"/>
    </row>
    <row r="71" spans="1:7" x14ac:dyDescent="0.3">
      <c r="A71" s="354"/>
      <c r="B71" s="354"/>
      <c r="C71" s="354"/>
      <c r="D71" s="354"/>
      <c r="E71" s="354"/>
      <c r="F71" s="354"/>
      <c r="G71" s="354"/>
    </row>
    <row r="72" spans="1:7" x14ac:dyDescent="0.3">
      <c r="A72" s="354"/>
      <c r="B72" s="354"/>
      <c r="C72" s="354"/>
      <c r="D72" s="354"/>
      <c r="E72" s="354"/>
      <c r="F72" s="354"/>
      <c r="G72" s="354"/>
    </row>
    <row r="73" spans="1:7" x14ac:dyDescent="0.3">
      <c r="A73" s="354"/>
      <c r="B73" s="354"/>
      <c r="C73" s="354"/>
      <c r="D73" s="354"/>
      <c r="E73" s="354"/>
      <c r="F73" s="354"/>
      <c r="G73" s="354"/>
    </row>
    <row r="74" spans="1:7" x14ac:dyDescent="0.3">
      <c r="A74" s="354"/>
      <c r="B74" s="354"/>
      <c r="C74" s="354"/>
      <c r="D74" s="354"/>
      <c r="E74" s="354"/>
      <c r="F74" s="354"/>
      <c r="G74" s="354"/>
    </row>
    <row r="75" spans="1:7" x14ac:dyDescent="0.3">
      <c r="A75" s="354"/>
      <c r="B75" s="354"/>
      <c r="C75" s="354"/>
      <c r="D75" s="354"/>
      <c r="E75" s="354"/>
      <c r="F75" s="354"/>
      <c r="G75" s="354"/>
    </row>
    <row r="76" spans="1:7" x14ac:dyDescent="0.3">
      <c r="A76" s="354"/>
      <c r="B76" s="354"/>
      <c r="C76" s="354"/>
      <c r="D76" s="354"/>
      <c r="E76" s="354"/>
      <c r="F76" s="354"/>
      <c r="G76" s="354"/>
    </row>
    <row r="77" spans="1:7" x14ac:dyDescent="0.3">
      <c r="A77" s="354"/>
      <c r="B77" s="354"/>
      <c r="C77" s="354"/>
      <c r="D77" s="354"/>
      <c r="E77" s="354"/>
      <c r="F77" s="354"/>
      <c r="G77" s="354"/>
    </row>
    <row r="78" spans="1:7" x14ac:dyDescent="0.3">
      <c r="A78" s="354"/>
      <c r="B78" s="354"/>
      <c r="C78" s="354"/>
      <c r="D78" s="354"/>
      <c r="E78" s="354"/>
      <c r="F78" s="354"/>
      <c r="G78" s="354"/>
    </row>
    <row r="79" spans="1:7" x14ac:dyDescent="0.3">
      <c r="A79" s="354"/>
      <c r="B79" s="354"/>
      <c r="C79" s="354"/>
      <c r="D79" s="354"/>
      <c r="E79" s="354"/>
      <c r="F79" s="354"/>
      <c r="G79" s="354"/>
    </row>
    <row r="80" spans="1:7" x14ac:dyDescent="0.3">
      <c r="A80" s="354"/>
      <c r="B80" s="354"/>
      <c r="C80" s="354"/>
      <c r="D80" s="354"/>
      <c r="E80" s="354"/>
      <c r="F80" s="354"/>
      <c r="G80" s="354"/>
    </row>
    <row r="81" spans="1:7" x14ac:dyDescent="0.3">
      <c r="A81" s="354"/>
      <c r="B81" s="354"/>
      <c r="C81" s="354"/>
      <c r="D81" s="354"/>
      <c r="E81" s="354"/>
      <c r="F81" s="354"/>
      <c r="G81" s="354"/>
    </row>
    <row r="82" spans="1:7" x14ac:dyDescent="0.3">
      <c r="A82" s="354"/>
      <c r="B82" s="354"/>
      <c r="C82" s="354"/>
      <c r="D82" s="354"/>
      <c r="E82" s="354"/>
      <c r="F82" s="354"/>
      <c r="G82" s="354"/>
    </row>
    <row r="83" spans="1:7" x14ac:dyDescent="0.3">
      <c r="A83" s="354"/>
      <c r="B83" s="354"/>
      <c r="C83" s="354"/>
      <c r="D83" s="354"/>
      <c r="E83" s="354"/>
      <c r="F83" s="354"/>
      <c r="G83" s="354"/>
    </row>
    <row r="84" spans="1:7" x14ac:dyDescent="0.3">
      <c r="A84" s="354"/>
      <c r="B84" s="354"/>
      <c r="C84" s="354"/>
      <c r="D84" s="354"/>
      <c r="E84" s="354"/>
      <c r="F84" s="354"/>
      <c r="G84" s="354"/>
    </row>
    <row r="85" spans="1:7" x14ac:dyDescent="0.3">
      <c r="A85" s="354"/>
      <c r="B85" s="354"/>
      <c r="C85" s="354"/>
      <c r="D85" s="354"/>
      <c r="E85" s="354"/>
      <c r="F85" s="354"/>
      <c r="G85" s="354"/>
    </row>
    <row r="86" spans="1:7" x14ac:dyDescent="0.3">
      <c r="A86" s="354"/>
      <c r="B86" s="354"/>
      <c r="C86" s="354"/>
      <c r="D86" s="354"/>
      <c r="E86" s="354"/>
      <c r="F86" s="354"/>
      <c r="G86" s="354"/>
    </row>
    <row r="87" spans="1:7" x14ac:dyDescent="0.3">
      <c r="A87" s="354"/>
      <c r="B87" s="354"/>
      <c r="C87" s="354"/>
      <c r="D87" s="354"/>
      <c r="E87" s="354"/>
      <c r="F87" s="354"/>
      <c r="G87" s="354"/>
    </row>
    <row r="88" spans="1:7" x14ac:dyDescent="0.3">
      <c r="A88" s="354"/>
      <c r="B88" s="354"/>
      <c r="C88" s="354"/>
      <c r="D88" s="354"/>
      <c r="E88" s="354"/>
      <c r="F88" s="354"/>
      <c r="G88" s="354"/>
    </row>
    <row r="89" spans="1:7" x14ac:dyDescent="0.3">
      <c r="A89" s="354"/>
      <c r="B89" s="354"/>
      <c r="C89" s="354"/>
      <c r="D89" s="354"/>
      <c r="E89" s="354"/>
      <c r="F89" s="354"/>
      <c r="G89" s="354"/>
    </row>
    <row r="90" spans="1:7" x14ac:dyDescent="0.3">
      <c r="A90" s="354"/>
      <c r="B90" s="354"/>
      <c r="C90" s="354"/>
      <c r="D90" s="354"/>
      <c r="E90" s="354"/>
      <c r="F90" s="354"/>
      <c r="G90" s="354"/>
    </row>
    <row r="91" spans="1:7" x14ac:dyDescent="0.3">
      <c r="A91" s="354"/>
      <c r="B91" s="354"/>
      <c r="C91" s="354"/>
      <c r="D91" s="354"/>
      <c r="E91" s="354"/>
      <c r="F91" s="354"/>
      <c r="G91" s="354"/>
    </row>
    <row r="92" spans="1:7" x14ac:dyDescent="0.3">
      <c r="A92" s="354"/>
      <c r="B92" s="354"/>
      <c r="C92" s="354"/>
      <c r="D92" s="354"/>
      <c r="E92" s="354"/>
      <c r="F92" s="354"/>
      <c r="G92" s="354"/>
    </row>
    <row r="93" spans="1:7" x14ac:dyDescent="0.3">
      <c r="A93" s="354"/>
      <c r="B93" s="354"/>
      <c r="C93" s="354"/>
      <c r="D93" s="354"/>
      <c r="E93" s="354"/>
      <c r="F93" s="354"/>
      <c r="G93" s="354"/>
    </row>
    <row r="94" spans="1:7" x14ac:dyDescent="0.3">
      <c r="A94" s="354"/>
      <c r="B94" s="354"/>
      <c r="C94" s="354"/>
      <c r="D94" s="354"/>
      <c r="E94" s="354"/>
      <c r="F94" s="354"/>
      <c r="G94" s="354"/>
    </row>
    <row r="95" spans="1:7" x14ac:dyDescent="0.3">
      <c r="A95" s="354"/>
      <c r="B95" s="354"/>
      <c r="C95" s="354"/>
      <c r="D95" s="354"/>
      <c r="E95" s="354"/>
      <c r="F95" s="354"/>
      <c r="G95" s="354"/>
    </row>
    <row r="96" spans="1:7" x14ac:dyDescent="0.3">
      <c r="A96" s="354"/>
      <c r="B96" s="354"/>
      <c r="C96" s="354"/>
      <c r="D96" s="354"/>
      <c r="E96" s="354"/>
      <c r="F96" s="354"/>
      <c r="G96" s="354"/>
    </row>
    <row r="97" spans="1:7" x14ac:dyDescent="0.3">
      <c r="A97" s="354"/>
      <c r="B97" s="354"/>
      <c r="C97" s="354"/>
      <c r="D97" s="354"/>
      <c r="E97" s="354"/>
      <c r="F97" s="354"/>
      <c r="G97" s="354"/>
    </row>
    <row r="98" spans="1:7" x14ac:dyDescent="0.3">
      <c r="A98" s="354"/>
      <c r="B98" s="354"/>
      <c r="C98" s="354"/>
      <c r="D98" s="354"/>
      <c r="E98" s="354"/>
      <c r="F98" s="354"/>
      <c r="G98" s="354"/>
    </row>
    <row r="99" spans="1:7" x14ac:dyDescent="0.3">
      <c r="A99" s="354"/>
      <c r="B99" s="354"/>
      <c r="C99" s="354"/>
      <c r="D99" s="354"/>
      <c r="E99" s="354"/>
      <c r="F99" s="354"/>
      <c r="G99" s="354"/>
    </row>
    <row r="100" spans="1:7" x14ac:dyDescent="0.3">
      <c r="A100" s="354"/>
      <c r="B100" s="354"/>
      <c r="C100" s="354"/>
      <c r="D100" s="354"/>
      <c r="E100" s="354"/>
      <c r="F100" s="354"/>
      <c r="G100" s="354"/>
    </row>
    <row r="101" spans="1:7" x14ac:dyDescent="0.3">
      <c r="A101" s="354"/>
      <c r="B101" s="354"/>
      <c r="C101" s="354"/>
      <c r="D101" s="354"/>
      <c r="E101" s="354"/>
      <c r="F101" s="354"/>
      <c r="G101" s="354"/>
    </row>
    <row r="102" spans="1:7" x14ac:dyDescent="0.3">
      <c r="A102" s="354"/>
      <c r="B102" s="354"/>
      <c r="C102" s="354"/>
      <c r="D102" s="354"/>
      <c r="E102" s="354"/>
      <c r="F102" s="354"/>
      <c r="G102" s="354"/>
    </row>
    <row r="103" spans="1:7" x14ac:dyDescent="0.3">
      <c r="A103" s="354"/>
      <c r="B103" s="354"/>
      <c r="C103" s="354"/>
      <c r="D103" s="354"/>
      <c r="E103" s="354"/>
      <c r="F103" s="354"/>
      <c r="G103" s="354"/>
    </row>
    <row r="104" spans="1:7" x14ac:dyDescent="0.3">
      <c r="A104" s="354"/>
      <c r="B104" s="354"/>
      <c r="C104" s="354"/>
      <c r="D104" s="354"/>
      <c r="E104" s="354"/>
      <c r="F104" s="354"/>
      <c r="G104" s="354"/>
    </row>
    <row r="105" spans="1:7" x14ac:dyDescent="0.3">
      <c r="A105" s="354"/>
      <c r="B105" s="354"/>
      <c r="C105" s="354"/>
      <c r="D105" s="354"/>
      <c r="E105" s="354"/>
      <c r="F105" s="354"/>
      <c r="G105" s="354"/>
    </row>
    <row r="106" spans="1:7" x14ac:dyDescent="0.3">
      <c r="A106" s="354"/>
      <c r="B106" s="354"/>
      <c r="C106" s="354"/>
      <c r="D106" s="354"/>
      <c r="E106" s="354"/>
      <c r="F106" s="354"/>
      <c r="G106" s="354"/>
    </row>
    <row r="107" spans="1:7" x14ac:dyDescent="0.3">
      <c r="A107" s="354"/>
      <c r="B107" s="354"/>
      <c r="C107" s="354"/>
      <c r="D107" s="354"/>
      <c r="E107" s="354"/>
      <c r="F107" s="354"/>
      <c r="G107" s="354"/>
    </row>
    <row r="108" spans="1:7" x14ac:dyDescent="0.3">
      <c r="A108" s="354"/>
      <c r="B108" s="354"/>
      <c r="C108" s="354"/>
      <c r="D108" s="354"/>
      <c r="E108" s="354"/>
      <c r="F108" s="354"/>
      <c r="G108" s="354"/>
    </row>
    <row r="109" spans="1:7" x14ac:dyDescent="0.3">
      <c r="A109" s="354"/>
      <c r="B109" s="354"/>
      <c r="C109" s="354"/>
      <c r="D109" s="354"/>
      <c r="E109" s="354"/>
      <c r="F109" s="354"/>
      <c r="G109" s="354"/>
    </row>
    <row r="110" spans="1:7" x14ac:dyDescent="0.3">
      <c r="A110" s="354"/>
      <c r="B110" s="354"/>
      <c r="C110" s="354"/>
      <c r="D110" s="354"/>
      <c r="E110" s="354"/>
      <c r="F110" s="354"/>
      <c r="G110" s="354"/>
    </row>
    <row r="111" spans="1:7" x14ac:dyDescent="0.3">
      <c r="A111" s="354"/>
      <c r="B111" s="354"/>
      <c r="C111" s="354"/>
      <c r="D111" s="354"/>
      <c r="E111" s="354"/>
      <c r="F111" s="354"/>
      <c r="G111" s="354"/>
    </row>
    <row r="112" spans="1:7" x14ac:dyDescent="0.3">
      <c r="A112" s="354"/>
      <c r="B112" s="354"/>
      <c r="C112" s="354"/>
      <c r="D112" s="354"/>
      <c r="E112" s="354"/>
      <c r="F112" s="354"/>
      <c r="G112" s="354"/>
    </row>
    <row r="113" spans="1:7" x14ac:dyDescent="0.3">
      <c r="A113" s="354"/>
      <c r="B113" s="354"/>
      <c r="C113" s="354"/>
      <c r="D113" s="354"/>
      <c r="E113" s="354"/>
      <c r="F113" s="354"/>
      <c r="G113" s="354"/>
    </row>
    <row r="114" spans="1:7" x14ac:dyDescent="0.3">
      <c r="A114" s="354"/>
      <c r="B114" s="354"/>
      <c r="C114" s="354"/>
      <c r="D114" s="354"/>
      <c r="E114" s="354"/>
      <c r="F114" s="354"/>
      <c r="G114" s="354"/>
    </row>
    <row r="115" spans="1:7" x14ac:dyDescent="0.3">
      <c r="A115" s="354"/>
      <c r="B115" s="354"/>
      <c r="C115" s="354"/>
      <c r="D115" s="354"/>
      <c r="E115" s="354"/>
      <c r="F115" s="354"/>
      <c r="G115" s="354"/>
    </row>
    <row r="116" spans="1:7" x14ac:dyDescent="0.3">
      <c r="A116" s="354"/>
      <c r="B116" s="354"/>
      <c r="C116" s="354"/>
      <c r="D116" s="354"/>
      <c r="E116" s="354"/>
      <c r="F116" s="354"/>
      <c r="G116" s="354"/>
    </row>
    <row r="117" spans="1:7" x14ac:dyDescent="0.3">
      <c r="A117" s="354"/>
      <c r="B117" s="354"/>
      <c r="C117" s="354"/>
      <c r="D117" s="354"/>
      <c r="E117" s="354"/>
      <c r="F117" s="354"/>
      <c r="G117" s="354"/>
    </row>
    <row r="118" spans="1:7" x14ac:dyDescent="0.3">
      <c r="A118" s="354"/>
      <c r="B118" s="354"/>
      <c r="C118" s="354"/>
      <c r="D118" s="354"/>
      <c r="E118" s="354"/>
      <c r="F118" s="354"/>
      <c r="G118" s="354"/>
    </row>
    <row r="119" spans="1:7" x14ac:dyDescent="0.3">
      <c r="A119" s="354"/>
      <c r="B119" s="354"/>
      <c r="C119" s="354"/>
      <c r="D119" s="354"/>
      <c r="E119" s="354"/>
      <c r="F119" s="354"/>
      <c r="G119" s="354"/>
    </row>
    <row r="120" spans="1:7" x14ac:dyDescent="0.3">
      <c r="A120" s="354"/>
      <c r="B120" s="354"/>
      <c r="C120" s="354"/>
      <c r="D120" s="354"/>
      <c r="E120" s="354"/>
      <c r="F120" s="354"/>
      <c r="G120" s="354"/>
    </row>
    <row r="121" spans="1:7" x14ac:dyDescent="0.3">
      <c r="A121" s="354"/>
      <c r="B121" s="354"/>
      <c r="C121" s="354"/>
      <c r="D121" s="354"/>
      <c r="E121" s="354"/>
      <c r="F121" s="354"/>
      <c r="G121" s="354"/>
    </row>
    <row r="122" spans="1:7" x14ac:dyDescent="0.3">
      <c r="A122" s="354"/>
      <c r="B122" s="354"/>
      <c r="C122" s="354"/>
      <c r="D122" s="354"/>
      <c r="E122" s="354"/>
      <c r="F122" s="354"/>
      <c r="G122" s="354"/>
    </row>
    <row r="123" spans="1:7" x14ac:dyDescent="0.3">
      <c r="A123" s="354"/>
      <c r="B123" s="354"/>
      <c r="C123" s="354"/>
      <c r="D123" s="354"/>
      <c r="E123" s="354"/>
      <c r="F123" s="354"/>
      <c r="G123" s="354"/>
    </row>
    <row r="124" spans="1:7" x14ac:dyDescent="0.3">
      <c r="A124" s="354"/>
      <c r="B124" s="354"/>
      <c r="C124" s="354"/>
      <c r="D124" s="354"/>
      <c r="E124" s="354"/>
      <c r="F124" s="354"/>
      <c r="G124" s="354"/>
    </row>
    <row r="125" spans="1:7" x14ac:dyDescent="0.3">
      <c r="A125" s="354"/>
      <c r="B125" s="354"/>
      <c r="C125" s="354"/>
      <c r="D125" s="354"/>
      <c r="E125" s="354"/>
      <c r="F125" s="354"/>
      <c r="G125" s="354"/>
    </row>
    <row r="126" spans="1:7" x14ac:dyDescent="0.3">
      <c r="A126" s="354"/>
      <c r="B126" s="354"/>
      <c r="C126" s="354"/>
      <c r="D126" s="354"/>
      <c r="E126" s="354"/>
      <c r="F126" s="354"/>
      <c r="G126" s="354"/>
    </row>
    <row r="127" spans="1:7" x14ac:dyDescent="0.3">
      <c r="A127" s="354"/>
      <c r="B127" s="354"/>
      <c r="C127" s="354"/>
      <c r="D127" s="354"/>
      <c r="E127" s="354"/>
      <c r="F127" s="354"/>
      <c r="G127" s="354"/>
    </row>
    <row r="128" spans="1:7" x14ac:dyDescent="0.3">
      <c r="A128" s="354"/>
      <c r="B128" s="354"/>
      <c r="C128" s="354"/>
      <c r="D128" s="354"/>
      <c r="E128" s="354"/>
      <c r="F128" s="354"/>
      <c r="G128" s="354"/>
    </row>
    <row r="129" spans="1:7" x14ac:dyDescent="0.3">
      <c r="A129" s="354"/>
      <c r="B129" s="354"/>
      <c r="C129" s="354"/>
      <c r="D129" s="354"/>
      <c r="E129" s="354"/>
      <c r="F129" s="354"/>
      <c r="G129" s="354"/>
    </row>
    <row r="130" spans="1:7" x14ac:dyDescent="0.3">
      <c r="A130" s="354"/>
      <c r="B130" s="354"/>
      <c r="C130" s="354"/>
      <c r="D130" s="354"/>
      <c r="E130" s="354"/>
      <c r="F130" s="354"/>
      <c r="G130" s="354"/>
    </row>
    <row r="131" spans="1:7" x14ac:dyDescent="0.3">
      <c r="A131" s="354"/>
      <c r="B131" s="354"/>
      <c r="C131" s="354"/>
      <c r="D131" s="354"/>
      <c r="E131" s="354"/>
      <c r="F131" s="354"/>
      <c r="G131" s="354"/>
    </row>
    <row r="132" spans="1:7" x14ac:dyDescent="0.3">
      <c r="A132" s="354"/>
      <c r="B132" s="354"/>
      <c r="C132" s="354"/>
      <c r="D132" s="354"/>
      <c r="E132" s="354"/>
      <c r="F132" s="354"/>
      <c r="G132" s="354"/>
    </row>
    <row r="133" spans="1:7" x14ac:dyDescent="0.3">
      <c r="A133" s="354"/>
      <c r="B133" s="354"/>
      <c r="C133" s="354"/>
      <c r="D133" s="354"/>
      <c r="E133" s="354"/>
      <c r="F133" s="354"/>
      <c r="G133" s="354"/>
    </row>
    <row r="134" spans="1:7" x14ac:dyDescent="0.3">
      <c r="A134" s="354"/>
      <c r="B134" s="354"/>
      <c r="C134" s="354"/>
      <c r="D134" s="354"/>
      <c r="E134" s="354"/>
      <c r="F134" s="354"/>
      <c r="G134" s="354"/>
    </row>
    <row r="135" spans="1:7" x14ac:dyDescent="0.3">
      <c r="A135" s="354"/>
      <c r="B135" s="354"/>
      <c r="C135" s="354"/>
      <c r="D135" s="354"/>
      <c r="E135" s="354"/>
      <c r="F135" s="354"/>
      <c r="G135" s="354"/>
    </row>
    <row r="136" spans="1:7" x14ac:dyDescent="0.3">
      <c r="A136" s="354"/>
      <c r="B136" s="354"/>
      <c r="C136" s="354"/>
      <c r="D136" s="354"/>
      <c r="E136" s="354"/>
      <c r="F136" s="354"/>
      <c r="G136" s="354"/>
    </row>
    <row r="137" spans="1:7" x14ac:dyDescent="0.3">
      <c r="A137" s="354"/>
      <c r="B137" s="354"/>
      <c r="C137" s="354"/>
      <c r="D137" s="354"/>
      <c r="E137" s="354"/>
      <c r="F137" s="354"/>
      <c r="G137" s="354"/>
    </row>
    <row r="138" spans="1:7" x14ac:dyDescent="0.3">
      <c r="A138" s="354"/>
      <c r="B138" s="354"/>
      <c r="C138" s="354"/>
      <c r="D138" s="354"/>
      <c r="E138" s="354"/>
      <c r="F138" s="354"/>
      <c r="G138" s="354"/>
    </row>
    <row r="139" spans="1:7" x14ac:dyDescent="0.3">
      <c r="A139" s="354"/>
      <c r="B139" s="354"/>
      <c r="C139" s="354"/>
      <c r="D139" s="354"/>
      <c r="E139" s="354"/>
      <c r="F139" s="354"/>
      <c r="G139" s="354"/>
    </row>
    <row r="140" spans="1:7" x14ac:dyDescent="0.3">
      <c r="A140" s="354"/>
      <c r="B140" s="354"/>
      <c r="C140" s="354"/>
      <c r="D140" s="354"/>
      <c r="E140" s="354"/>
      <c r="F140" s="354"/>
      <c r="G140" s="354"/>
    </row>
    <row r="141" spans="1:7" x14ac:dyDescent="0.3">
      <c r="A141" s="354"/>
      <c r="B141" s="354"/>
      <c r="C141" s="354"/>
      <c r="D141" s="354"/>
      <c r="E141" s="354"/>
      <c r="F141" s="354"/>
      <c r="G141" s="354"/>
    </row>
    <row r="142" spans="1:7" x14ac:dyDescent="0.3">
      <c r="A142" s="354"/>
      <c r="B142" s="354"/>
      <c r="C142" s="354"/>
      <c r="D142" s="354"/>
      <c r="E142" s="354"/>
      <c r="F142" s="354"/>
      <c r="G142" s="354"/>
    </row>
    <row r="143" spans="1:7" x14ac:dyDescent="0.3">
      <c r="A143" s="354"/>
      <c r="B143" s="354"/>
      <c r="C143" s="354"/>
      <c r="D143" s="354"/>
      <c r="E143" s="354"/>
      <c r="F143" s="354"/>
      <c r="G143" s="354"/>
    </row>
    <row r="144" spans="1:7" x14ac:dyDescent="0.3">
      <c r="A144" s="354"/>
      <c r="B144" s="354"/>
      <c r="C144" s="354"/>
      <c r="D144" s="354"/>
      <c r="E144" s="354"/>
      <c r="F144" s="354"/>
      <c r="G144" s="354"/>
    </row>
    <row r="145" spans="1:7" x14ac:dyDescent="0.3">
      <c r="A145" s="354"/>
      <c r="B145" s="354"/>
      <c r="C145" s="354"/>
      <c r="D145" s="354"/>
      <c r="E145" s="354"/>
      <c r="F145" s="354"/>
      <c r="G145" s="354"/>
    </row>
    <row r="146" spans="1:7" x14ac:dyDescent="0.3">
      <c r="A146" s="354"/>
      <c r="B146" s="354"/>
      <c r="C146" s="354"/>
      <c r="D146" s="354"/>
      <c r="E146" s="354"/>
      <c r="F146" s="354"/>
      <c r="G146" s="354"/>
    </row>
    <row r="147" spans="1:7" x14ac:dyDescent="0.3">
      <c r="A147" s="354"/>
      <c r="B147" s="354"/>
      <c r="C147" s="354"/>
      <c r="D147" s="354"/>
      <c r="E147" s="354"/>
      <c r="F147" s="354"/>
      <c r="G147" s="354"/>
    </row>
    <row r="148" spans="1:7" x14ac:dyDescent="0.3">
      <c r="A148" s="354"/>
      <c r="B148" s="354"/>
      <c r="C148" s="354"/>
      <c r="D148" s="354"/>
      <c r="E148" s="354"/>
      <c r="F148" s="354"/>
      <c r="G148" s="354"/>
    </row>
    <row r="149" spans="1:7" x14ac:dyDescent="0.3">
      <c r="A149" s="354"/>
      <c r="B149" s="354"/>
      <c r="C149" s="354"/>
      <c r="D149" s="354"/>
      <c r="E149" s="354"/>
      <c r="F149" s="354"/>
      <c r="G149" s="354"/>
    </row>
    <row r="150" spans="1:7" x14ac:dyDescent="0.3">
      <c r="A150" s="354"/>
      <c r="B150" s="354"/>
      <c r="C150" s="354"/>
      <c r="D150" s="354"/>
      <c r="E150" s="354"/>
      <c r="F150" s="354"/>
      <c r="G150" s="354"/>
    </row>
    <row r="151" spans="1:7" x14ac:dyDescent="0.3">
      <c r="A151" s="354"/>
      <c r="B151" s="354"/>
      <c r="C151" s="354"/>
      <c r="D151" s="354"/>
      <c r="E151" s="354"/>
      <c r="F151" s="354"/>
      <c r="G151" s="354"/>
    </row>
    <row r="152" spans="1:7" x14ac:dyDescent="0.3">
      <c r="A152" s="354"/>
      <c r="B152" s="354"/>
      <c r="C152" s="354"/>
      <c r="D152" s="354"/>
      <c r="E152" s="354"/>
      <c r="F152" s="354"/>
      <c r="G152" s="354"/>
    </row>
    <row r="153" spans="1:7" x14ac:dyDescent="0.3">
      <c r="A153" s="354"/>
      <c r="B153" s="354"/>
      <c r="C153" s="354"/>
      <c r="D153" s="354"/>
      <c r="E153" s="354"/>
      <c r="F153" s="354"/>
      <c r="G153" s="354"/>
    </row>
    <row r="154" spans="1:7" x14ac:dyDescent="0.3">
      <c r="A154" s="354"/>
      <c r="B154" s="354"/>
      <c r="C154" s="354"/>
      <c r="D154" s="354"/>
      <c r="E154" s="354"/>
      <c r="F154" s="354"/>
      <c r="G154" s="354"/>
    </row>
    <row r="155" spans="1:7" x14ac:dyDescent="0.3">
      <c r="A155" s="354"/>
      <c r="B155" s="354"/>
      <c r="C155" s="354"/>
      <c r="D155" s="354"/>
      <c r="E155" s="354"/>
      <c r="F155" s="354"/>
      <c r="G155" s="354"/>
    </row>
    <row r="156" spans="1:7" x14ac:dyDescent="0.3">
      <c r="A156" s="354"/>
      <c r="B156" s="354"/>
      <c r="C156" s="354"/>
      <c r="D156" s="354"/>
      <c r="E156" s="354"/>
      <c r="F156" s="354"/>
      <c r="G156" s="354"/>
    </row>
    <row r="157" spans="1:7" x14ac:dyDescent="0.3">
      <c r="A157" s="354"/>
      <c r="B157" s="354"/>
      <c r="C157" s="354"/>
      <c r="D157" s="354"/>
      <c r="E157" s="354"/>
      <c r="F157" s="354"/>
      <c r="G157" s="354"/>
    </row>
    <row r="158" spans="1:7" x14ac:dyDescent="0.3">
      <c r="A158" s="354"/>
      <c r="B158" s="354"/>
      <c r="C158" s="354"/>
      <c r="D158" s="354"/>
      <c r="E158" s="354"/>
      <c r="F158" s="354"/>
      <c r="G158" s="354"/>
    </row>
    <row r="159" spans="1:7" x14ac:dyDescent="0.3">
      <c r="A159" s="354"/>
      <c r="B159" s="354"/>
      <c r="C159" s="354"/>
      <c r="D159" s="354"/>
      <c r="E159" s="354"/>
      <c r="F159" s="354"/>
      <c r="G159" s="354"/>
    </row>
    <row r="160" spans="1:7" x14ac:dyDescent="0.3">
      <c r="A160" s="354"/>
      <c r="B160" s="354"/>
      <c r="C160" s="354"/>
      <c r="D160" s="354"/>
      <c r="E160" s="354"/>
      <c r="F160" s="354"/>
      <c r="G160" s="354"/>
    </row>
    <row r="161" spans="1:7" x14ac:dyDescent="0.3">
      <c r="A161" s="354"/>
      <c r="B161" s="354"/>
      <c r="C161" s="354"/>
      <c r="D161" s="354"/>
      <c r="E161" s="354"/>
      <c r="F161" s="354"/>
      <c r="G161" s="354"/>
    </row>
    <row r="162" spans="1:7" x14ac:dyDescent="0.3">
      <c r="A162" s="354"/>
      <c r="B162" s="354"/>
      <c r="C162" s="354"/>
      <c r="D162" s="354"/>
      <c r="E162" s="354"/>
      <c r="F162" s="354"/>
      <c r="G162" s="354"/>
    </row>
    <row r="163" spans="1:7" x14ac:dyDescent="0.3">
      <c r="A163" s="354"/>
      <c r="B163" s="354"/>
      <c r="C163" s="354"/>
      <c r="D163" s="354"/>
      <c r="E163" s="354"/>
      <c r="F163" s="354"/>
      <c r="G163" s="354"/>
    </row>
    <row r="164" spans="1:7" x14ac:dyDescent="0.3">
      <c r="A164" s="354"/>
      <c r="B164" s="354"/>
      <c r="C164" s="354"/>
      <c r="D164" s="354"/>
      <c r="E164" s="354"/>
      <c r="F164" s="354"/>
      <c r="G164" s="354"/>
    </row>
    <row r="165" spans="1:7" x14ac:dyDescent="0.3">
      <c r="A165" s="354"/>
      <c r="B165" s="354"/>
      <c r="C165" s="354"/>
      <c r="D165" s="354"/>
      <c r="E165" s="354"/>
      <c r="F165" s="354"/>
      <c r="G165" s="354"/>
    </row>
    <row r="166" spans="1:7" x14ac:dyDescent="0.3">
      <c r="A166" s="354"/>
      <c r="B166" s="354"/>
      <c r="C166" s="354"/>
      <c r="D166" s="354"/>
      <c r="E166" s="354"/>
      <c r="F166" s="354"/>
      <c r="G166" s="354"/>
    </row>
    <row r="167" spans="1:7" x14ac:dyDescent="0.3">
      <c r="A167" s="354"/>
      <c r="B167" s="354"/>
      <c r="C167" s="354"/>
      <c r="D167" s="354"/>
      <c r="E167" s="354"/>
      <c r="F167" s="354"/>
      <c r="G167" s="354"/>
    </row>
    <row r="168" spans="1:7" x14ac:dyDescent="0.3">
      <c r="A168" s="354"/>
      <c r="B168" s="354"/>
      <c r="C168" s="354"/>
      <c r="D168" s="354"/>
      <c r="E168" s="354"/>
      <c r="F168" s="354"/>
      <c r="G168" s="354"/>
    </row>
    <row r="169" spans="1:7" x14ac:dyDescent="0.3">
      <c r="A169" s="354"/>
      <c r="B169" s="354"/>
      <c r="C169" s="354"/>
      <c r="D169" s="354"/>
      <c r="E169" s="354"/>
      <c r="F169" s="354"/>
      <c r="G169" s="354"/>
    </row>
    <row r="170" spans="1:7" x14ac:dyDescent="0.3">
      <c r="A170" s="354"/>
      <c r="B170" s="354"/>
      <c r="C170" s="354"/>
      <c r="D170" s="354"/>
      <c r="E170" s="354"/>
      <c r="F170" s="354"/>
      <c r="G170" s="354"/>
    </row>
    <row r="171" spans="1:7" x14ac:dyDescent="0.3">
      <c r="A171" s="354"/>
      <c r="B171" s="354"/>
      <c r="C171" s="354"/>
      <c r="D171" s="354"/>
      <c r="E171" s="354"/>
      <c r="F171" s="354"/>
      <c r="G171" s="354"/>
    </row>
    <row r="172" spans="1:7" x14ac:dyDescent="0.3">
      <c r="A172" s="354"/>
      <c r="B172" s="354"/>
      <c r="C172" s="354"/>
      <c r="D172" s="354"/>
      <c r="E172" s="354"/>
      <c r="F172" s="354"/>
      <c r="G172" s="354"/>
    </row>
    <row r="173" spans="1:7" x14ac:dyDescent="0.3">
      <c r="A173" s="354"/>
      <c r="B173" s="354"/>
      <c r="C173" s="354"/>
      <c r="D173" s="354"/>
      <c r="E173" s="354"/>
      <c r="F173" s="354"/>
      <c r="G173" s="354"/>
    </row>
    <row r="174" spans="1:7" x14ac:dyDescent="0.3">
      <c r="A174" s="354"/>
      <c r="B174" s="354"/>
      <c r="C174" s="354"/>
      <c r="D174" s="354"/>
      <c r="E174" s="354"/>
      <c r="F174" s="354"/>
      <c r="G174" s="354"/>
    </row>
    <row r="175" spans="1:7" x14ac:dyDescent="0.3">
      <c r="A175" s="354"/>
      <c r="B175" s="354"/>
      <c r="C175" s="354"/>
      <c r="D175" s="354"/>
      <c r="E175" s="354"/>
      <c r="F175" s="354"/>
      <c r="G175" s="354"/>
    </row>
    <row r="176" spans="1:7" x14ac:dyDescent="0.3">
      <c r="A176" s="354"/>
      <c r="B176" s="354"/>
      <c r="C176" s="354"/>
      <c r="D176" s="354"/>
      <c r="E176" s="354"/>
      <c r="F176" s="354"/>
      <c r="G176" s="354"/>
    </row>
    <row r="177" spans="1:7" x14ac:dyDescent="0.3">
      <c r="A177" s="354"/>
      <c r="B177" s="354"/>
      <c r="C177" s="354"/>
      <c r="D177" s="354"/>
      <c r="E177" s="354"/>
      <c r="F177" s="354"/>
      <c r="G177" s="354"/>
    </row>
    <row r="178" spans="1:7" x14ac:dyDescent="0.3">
      <c r="A178" s="354"/>
      <c r="B178" s="354"/>
      <c r="C178" s="354"/>
      <c r="D178" s="354"/>
      <c r="E178" s="354"/>
      <c r="F178" s="354"/>
      <c r="G178" s="354"/>
    </row>
    <row r="179" spans="1:7" x14ac:dyDescent="0.3">
      <c r="A179" s="354"/>
      <c r="B179" s="354"/>
      <c r="C179" s="354"/>
      <c r="D179" s="354"/>
      <c r="E179" s="354"/>
      <c r="F179" s="354"/>
      <c r="G179" s="354"/>
    </row>
    <row r="180" spans="1:7" x14ac:dyDescent="0.3">
      <c r="A180" s="354"/>
      <c r="B180" s="354"/>
      <c r="C180" s="354"/>
      <c r="D180" s="354"/>
      <c r="E180" s="354"/>
      <c r="F180" s="354"/>
      <c r="G180" s="354"/>
    </row>
    <row r="181" spans="1:7" x14ac:dyDescent="0.3">
      <c r="A181" s="354"/>
      <c r="B181" s="354"/>
      <c r="C181" s="354"/>
      <c r="D181" s="354"/>
      <c r="E181" s="354"/>
      <c r="F181" s="354"/>
      <c r="G181" s="354"/>
    </row>
    <row r="182" spans="1:7" x14ac:dyDescent="0.3">
      <c r="A182" s="354"/>
      <c r="B182" s="354"/>
      <c r="C182" s="354"/>
      <c r="D182" s="354"/>
      <c r="E182" s="354"/>
      <c r="F182" s="354"/>
      <c r="G182" s="354"/>
    </row>
    <row r="183" spans="1:7" x14ac:dyDescent="0.3">
      <c r="A183" s="354"/>
      <c r="B183" s="354"/>
      <c r="C183" s="354"/>
      <c r="D183" s="354"/>
      <c r="E183" s="354"/>
      <c r="F183" s="354"/>
      <c r="G183" s="354"/>
    </row>
    <row r="184" spans="1:7" x14ac:dyDescent="0.3">
      <c r="A184" s="354"/>
      <c r="B184" s="354"/>
      <c r="C184" s="354"/>
      <c r="D184" s="354"/>
      <c r="E184" s="354"/>
      <c r="F184" s="354"/>
      <c r="G184" s="354"/>
    </row>
    <row r="185" spans="1:7" x14ac:dyDescent="0.3">
      <c r="A185" s="354"/>
      <c r="B185" s="354"/>
      <c r="C185" s="354"/>
      <c r="D185" s="354"/>
      <c r="E185" s="354"/>
      <c r="F185" s="354"/>
      <c r="G185" s="354"/>
    </row>
    <row r="186" spans="1:7" x14ac:dyDescent="0.3">
      <c r="A186" s="354"/>
      <c r="B186" s="354"/>
      <c r="C186" s="354"/>
      <c r="D186" s="354"/>
      <c r="E186" s="354"/>
      <c r="F186" s="354"/>
      <c r="G186" s="354"/>
    </row>
    <row r="187" spans="1:7" x14ac:dyDescent="0.3">
      <c r="A187" s="354"/>
      <c r="B187" s="354"/>
      <c r="C187" s="354"/>
      <c r="D187" s="354"/>
      <c r="E187" s="354"/>
      <c r="F187" s="354"/>
      <c r="G187" s="354"/>
    </row>
    <row r="188" spans="1:7" x14ac:dyDescent="0.3">
      <c r="A188" s="354"/>
      <c r="B188" s="354"/>
      <c r="C188" s="354"/>
      <c r="D188" s="354"/>
      <c r="E188" s="354"/>
      <c r="F188" s="354"/>
      <c r="G188" s="354"/>
    </row>
    <row r="189" spans="1:7" x14ac:dyDescent="0.3">
      <c r="A189" s="354"/>
      <c r="B189" s="354"/>
      <c r="C189" s="354"/>
      <c r="D189" s="354"/>
      <c r="E189" s="354"/>
      <c r="F189" s="354"/>
      <c r="G189" s="354"/>
    </row>
    <row r="190" spans="1:7" x14ac:dyDescent="0.3">
      <c r="A190" s="354"/>
      <c r="B190" s="354"/>
      <c r="C190" s="354"/>
      <c r="D190" s="354"/>
      <c r="E190" s="354"/>
      <c r="F190" s="354"/>
      <c r="G190" s="354"/>
    </row>
    <row r="191" spans="1:7" x14ac:dyDescent="0.3">
      <c r="A191" s="354"/>
      <c r="B191" s="354"/>
      <c r="C191" s="354"/>
      <c r="D191" s="354"/>
      <c r="E191" s="354"/>
      <c r="F191" s="354"/>
      <c r="G191" s="354"/>
    </row>
    <row r="192" spans="1:7" x14ac:dyDescent="0.3">
      <c r="A192" s="354"/>
      <c r="B192" s="354"/>
      <c r="C192" s="354"/>
      <c r="D192" s="354"/>
      <c r="E192" s="354"/>
      <c r="F192" s="354"/>
      <c r="G192" s="354"/>
    </row>
    <row r="193" spans="1:7" x14ac:dyDescent="0.3">
      <c r="A193" s="354"/>
      <c r="B193" s="354"/>
      <c r="C193" s="354"/>
      <c r="D193" s="354"/>
      <c r="E193" s="354"/>
      <c r="F193" s="354"/>
      <c r="G193" s="354"/>
    </row>
    <row r="194" spans="1:7" x14ac:dyDescent="0.3">
      <c r="A194" s="354"/>
      <c r="B194" s="354"/>
      <c r="C194" s="354"/>
      <c r="D194" s="354"/>
      <c r="E194" s="354"/>
      <c r="F194" s="354"/>
      <c r="G194" s="354"/>
    </row>
    <row r="195" spans="1:7" x14ac:dyDescent="0.3">
      <c r="A195" s="354"/>
      <c r="B195" s="354"/>
      <c r="C195" s="354"/>
      <c r="D195" s="354"/>
      <c r="E195" s="354"/>
      <c r="F195" s="354"/>
      <c r="G195" s="354"/>
    </row>
    <row r="196" spans="1:7" x14ac:dyDescent="0.3">
      <c r="A196" s="354"/>
      <c r="B196" s="354"/>
      <c r="C196" s="354"/>
      <c r="D196" s="354"/>
      <c r="E196" s="354"/>
      <c r="F196" s="354"/>
      <c r="G196" s="354"/>
    </row>
    <row r="197" spans="1:7" x14ac:dyDescent="0.3">
      <c r="A197" s="354"/>
      <c r="B197" s="354"/>
      <c r="C197" s="354"/>
      <c r="D197" s="354"/>
      <c r="E197" s="354"/>
      <c r="F197" s="354"/>
      <c r="G197" s="354"/>
    </row>
    <row r="198" spans="1:7" x14ac:dyDescent="0.3">
      <c r="A198" s="354"/>
      <c r="B198" s="354"/>
      <c r="C198" s="354"/>
      <c r="D198" s="354"/>
      <c r="E198" s="354"/>
      <c r="F198" s="354"/>
      <c r="G198" s="354"/>
    </row>
    <row r="199" spans="1:7" x14ac:dyDescent="0.3">
      <c r="A199" s="354"/>
      <c r="B199" s="354"/>
      <c r="C199" s="354"/>
      <c r="D199" s="354"/>
      <c r="E199" s="354"/>
      <c r="F199" s="354"/>
      <c r="G199" s="354"/>
    </row>
    <row r="200" spans="1:7" x14ac:dyDescent="0.3">
      <c r="A200" s="354"/>
      <c r="B200" s="354"/>
      <c r="C200" s="354"/>
      <c r="D200" s="354"/>
      <c r="E200" s="354"/>
      <c r="F200" s="354"/>
      <c r="G200" s="354"/>
    </row>
    <row r="201" spans="1:7" x14ac:dyDescent="0.3">
      <c r="A201" s="354"/>
      <c r="B201" s="354"/>
      <c r="C201" s="354"/>
      <c r="D201" s="354"/>
      <c r="E201" s="354"/>
      <c r="F201" s="354"/>
      <c r="G201" s="354"/>
    </row>
    <row r="202" spans="1:7" x14ac:dyDescent="0.3">
      <c r="A202" s="354"/>
      <c r="B202" s="354"/>
      <c r="C202" s="354"/>
      <c r="D202" s="354"/>
      <c r="E202" s="354"/>
      <c r="F202" s="354"/>
      <c r="G202" s="354"/>
    </row>
    <row r="203" spans="1:7" x14ac:dyDescent="0.3">
      <c r="A203" s="354"/>
      <c r="B203" s="354"/>
      <c r="C203" s="354"/>
      <c r="D203" s="354"/>
      <c r="E203" s="354"/>
      <c r="F203" s="354"/>
      <c r="G203" s="354"/>
    </row>
    <row r="204" spans="1:7" x14ac:dyDescent="0.3">
      <c r="A204" s="354"/>
      <c r="B204" s="354"/>
      <c r="C204" s="354"/>
      <c r="D204" s="354"/>
      <c r="E204" s="354"/>
      <c r="F204" s="354"/>
      <c r="G204" s="354"/>
    </row>
    <row r="205" spans="1:7" x14ac:dyDescent="0.3">
      <c r="A205" s="354"/>
      <c r="B205" s="354"/>
      <c r="C205" s="354"/>
      <c r="D205" s="354"/>
      <c r="E205" s="354"/>
      <c r="F205" s="354"/>
      <c r="G205" s="354"/>
    </row>
    <row r="206" spans="1:7" x14ac:dyDescent="0.3">
      <c r="A206" s="354"/>
      <c r="B206" s="354"/>
      <c r="C206" s="354"/>
      <c r="D206" s="354"/>
      <c r="E206" s="354"/>
      <c r="F206" s="354"/>
      <c r="G206" s="354"/>
    </row>
    <row r="207" spans="1:7" x14ac:dyDescent="0.3">
      <c r="A207" s="354"/>
      <c r="B207" s="354"/>
      <c r="C207" s="354"/>
      <c r="D207" s="354"/>
      <c r="E207" s="354"/>
      <c r="F207" s="354"/>
      <c r="G207" s="354"/>
    </row>
    <row r="208" spans="1:7" x14ac:dyDescent="0.3">
      <c r="A208" s="354"/>
      <c r="B208" s="354"/>
      <c r="C208" s="354"/>
      <c r="D208" s="354"/>
      <c r="E208" s="354"/>
      <c r="F208" s="354"/>
      <c r="G208" s="354"/>
    </row>
    <row r="209" spans="1:7" x14ac:dyDescent="0.3">
      <c r="A209" s="354"/>
      <c r="B209" s="354"/>
      <c r="C209" s="354"/>
      <c r="D209" s="354"/>
      <c r="E209" s="354"/>
      <c r="F209" s="354"/>
      <c r="G209" s="354"/>
    </row>
    <row r="210" spans="1:7" x14ac:dyDescent="0.3">
      <c r="A210" s="354"/>
      <c r="B210" s="354"/>
      <c r="C210" s="354"/>
      <c r="D210" s="354"/>
      <c r="E210" s="354"/>
      <c r="F210" s="354"/>
      <c r="G210" s="354"/>
    </row>
    <row r="211" spans="1:7" x14ac:dyDescent="0.3">
      <c r="A211" s="354"/>
      <c r="B211" s="354"/>
      <c r="C211" s="354"/>
      <c r="D211" s="354"/>
      <c r="E211" s="354"/>
      <c r="F211" s="354"/>
      <c r="G211" s="354"/>
    </row>
    <row r="212" spans="1:7" x14ac:dyDescent="0.3">
      <c r="A212" s="354"/>
      <c r="B212" s="354"/>
      <c r="C212" s="354"/>
      <c r="D212" s="354"/>
      <c r="E212" s="354"/>
      <c r="F212" s="354"/>
      <c r="G212" s="354"/>
    </row>
    <row r="213" spans="1:7" x14ac:dyDescent="0.3">
      <c r="A213" s="354"/>
      <c r="B213" s="354"/>
      <c r="C213" s="354"/>
      <c r="D213" s="354"/>
      <c r="E213" s="354"/>
      <c r="F213" s="354"/>
      <c r="G213" s="354"/>
    </row>
    <row r="214" spans="1:7" x14ac:dyDescent="0.3">
      <c r="A214" s="354"/>
      <c r="B214" s="354"/>
      <c r="C214" s="354"/>
      <c r="D214" s="354"/>
      <c r="E214" s="354"/>
      <c r="F214" s="354"/>
      <c r="G214" s="354"/>
    </row>
    <row r="215" spans="1:7" x14ac:dyDescent="0.3">
      <c r="A215" s="354"/>
      <c r="B215" s="354"/>
      <c r="C215" s="354"/>
      <c r="D215" s="354"/>
      <c r="E215" s="354"/>
      <c r="F215" s="354"/>
      <c r="G215" s="354"/>
    </row>
    <row r="216" spans="1:7" x14ac:dyDescent="0.3">
      <c r="A216" s="354"/>
      <c r="B216" s="354"/>
      <c r="C216" s="354"/>
      <c r="D216" s="354"/>
      <c r="E216" s="354"/>
      <c r="F216" s="354"/>
      <c r="G216" s="354"/>
    </row>
    <row r="217" spans="1:7" x14ac:dyDescent="0.3">
      <c r="A217" s="354"/>
      <c r="B217" s="354"/>
      <c r="C217" s="354"/>
      <c r="D217" s="354"/>
      <c r="E217" s="354"/>
      <c r="F217" s="354"/>
      <c r="G217" s="354"/>
    </row>
    <row r="218" spans="1:7" x14ac:dyDescent="0.3">
      <c r="A218" s="354"/>
      <c r="B218" s="354"/>
      <c r="C218" s="354"/>
      <c r="D218" s="354"/>
      <c r="E218" s="354"/>
      <c r="F218" s="354"/>
      <c r="G218" s="354"/>
    </row>
    <row r="219" spans="1:7" x14ac:dyDescent="0.3">
      <c r="A219" s="354"/>
      <c r="B219" s="354"/>
      <c r="C219" s="354"/>
      <c r="D219" s="354"/>
      <c r="E219" s="354"/>
      <c r="F219" s="354"/>
      <c r="G219" s="354"/>
    </row>
    <row r="220" spans="1:7" x14ac:dyDescent="0.3">
      <c r="A220" s="354"/>
      <c r="B220" s="354"/>
      <c r="C220" s="354"/>
      <c r="D220" s="354"/>
      <c r="E220" s="354"/>
      <c r="F220" s="354"/>
      <c r="G220" s="354"/>
    </row>
    <row r="221" spans="1:7" x14ac:dyDescent="0.3">
      <c r="A221" s="354"/>
      <c r="B221" s="354"/>
      <c r="C221" s="354"/>
      <c r="D221" s="354"/>
      <c r="E221" s="354"/>
      <c r="F221" s="354"/>
      <c r="G221" s="354"/>
    </row>
    <row r="222" spans="1:7" x14ac:dyDescent="0.3">
      <c r="A222" s="354"/>
      <c r="B222" s="354"/>
      <c r="C222" s="354"/>
      <c r="D222" s="354"/>
      <c r="E222" s="354"/>
      <c r="F222" s="354"/>
      <c r="G222" s="354"/>
    </row>
    <row r="223" spans="1:7" x14ac:dyDescent="0.3">
      <c r="A223" s="354"/>
      <c r="B223" s="354"/>
      <c r="C223" s="354"/>
      <c r="D223" s="354"/>
      <c r="E223" s="354"/>
      <c r="F223" s="354"/>
      <c r="G223" s="354"/>
    </row>
    <row r="224" spans="1:7" x14ac:dyDescent="0.3">
      <c r="A224" s="354"/>
      <c r="B224" s="354"/>
      <c r="C224" s="354"/>
      <c r="D224" s="354"/>
      <c r="E224" s="354"/>
      <c r="F224" s="354"/>
      <c r="G224" s="354"/>
    </row>
    <row r="225" spans="1:7" x14ac:dyDescent="0.3">
      <c r="A225" s="354"/>
      <c r="B225" s="354"/>
      <c r="C225" s="354"/>
      <c r="D225" s="354"/>
      <c r="E225" s="354"/>
      <c r="F225" s="354"/>
      <c r="G225" s="354"/>
    </row>
    <row r="226" spans="1:7" x14ac:dyDescent="0.3">
      <c r="A226" s="354"/>
      <c r="B226" s="354"/>
      <c r="C226" s="354"/>
      <c r="D226" s="354"/>
      <c r="E226" s="354"/>
      <c r="F226" s="354"/>
      <c r="G226" s="354"/>
    </row>
    <row r="227" spans="1:7" x14ac:dyDescent="0.3">
      <c r="A227" s="354"/>
      <c r="B227" s="354"/>
      <c r="C227" s="354"/>
      <c r="D227" s="354"/>
      <c r="E227" s="354"/>
      <c r="F227" s="354"/>
      <c r="G227" s="354"/>
    </row>
    <row r="228" spans="1:7" x14ac:dyDescent="0.3">
      <c r="A228" s="354"/>
      <c r="B228" s="354"/>
      <c r="C228" s="354"/>
      <c r="D228" s="354"/>
      <c r="E228" s="354"/>
      <c r="F228" s="354"/>
      <c r="G228" s="354"/>
    </row>
    <row r="229" spans="1:7" x14ac:dyDescent="0.3">
      <c r="A229" s="354"/>
      <c r="B229" s="354"/>
      <c r="C229" s="354"/>
      <c r="D229" s="354"/>
      <c r="E229" s="354"/>
      <c r="F229" s="354"/>
      <c r="G229" s="354"/>
    </row>
    <row r="230" spans="1:7" x14ac:dyDescent="0.3">
      <c r="A230" s="354"/>
      <c r="B230" s="354"/>
      <c r="C230" s="354"/>
      <c r="D230" s="354"/>
      <c r="E230" s="354"/>
      <c r="F230" s="354"/>
      <c r="G230" s="354"/>
    </row>
    <row r="231" spans="1:7" x14ac:dyDescent="0.3">
      <c r="A231" s="354"/>
      <c r="B231" s="354"/>
      <c r="C231" s="354"/>
      <c r="D231" s="354"/>
      <c r="E231" s="354"/>
      <c r="F231" s="354"/>
      <c r="G231" s="354"/>
    </row>
    <row r="232" spans="1:7" x14ac:dyDescent="0.3">
      <c r="A232" s="354"/>
      <c r="B232" s="354"/>
      <c r="C232" s="354"/>
      <c r="D232" s="354"/>
      <c r="E232" s="354"/>
      <c r="F232" s="354"/>
      <c r="G232" s="354"/>
    </row>
    <row r="233" spans="1:7" x14ac:dyDescent="0.3">
      <c r="A233" s="354"/>
      <c r="B233" s="354"/>
      <c r="C233" s="354"/>
      <c r="D233" s="354"/>
      <c r="E233" s="354"/>
      <c r="F233" s="354"/>
      <c r="G233" s="354"/>
    </row>
    <row r="234" spans="1:7" x14ac:dyDescent="0.3">
      <c r="A234" s="354"/>
      <c r="B234" s="354"/>
      <c r="C234" s="354"/>
      <c r="D234" s="354"/>
      <c r="E234" s="354"/>
      <c r="F234" s="354"/>
      <c r="G234" s="354"/>
    </row>
    <row r="235" spans="1:7" x14ac:dyDescent="0.3">
      <c r="A235" s="354"/>
      <c r="B235" s="354"/>
      <c r="C235" s="354"/>
      <c r="D235" s="354"/>
      <c r="E235" s="354"/>
      <c r="F235" s="354"/>
      <c r="G235" s="354"/>
    </row>
    <row r="236" spans="1:7" x14ac:dyDescent="0.3">
      <c r="A236" s="354"/>
      <c r="B236" s="354"/>
      <c r="C236" s="354"/>
      <c r="D236" s="354"/>
      <c r="E236" s="354"/>
      <c r="F236" s="354"/>
      <c r="G236" s="354"/>
    </row>
    <row r="237" spans="1:7" x14ac:dyDescent="0.3">
      <c r="A237" s="354"/>
      <c r="B237" s="354"/>
      <c r="C237" s="354"/>
      <c r="D237" s="354"/>
      <c r="E237" s="354"/>
      <c r="F237" s="354"/>
      <c r="G237" s="354"/>
    </row>
    <row r="238" spans="1:7" x14ac:dyDescent="0.3">
      <c r="A238" s="354"/>
      <c r="B238" s="354"/>
      <c r="C238" s="354"/>
      <c r="D238" s="354"/>
      <c r="E238" s="354"/>
      <c r="F238" s="354"/>
      <c r="G238" s="354"/>
    </row>
    <row r="239" spans="1:7" x14ac:dyDescent="0.3">
      <c r="A239" s="354"/>
      <c r="B239" s="354"/>
      <c r="C239" s="354"/>
      <c r="D239" s="354"/>
      <c r="E239" s="354"/>
      <c r="F239" s="354"/>
      <c r="G239" s="354"/>
    </row>
    <row r="240" spans="1:7" x14ac:dyDescent="0.3">
      <c r="A240" s="354"/>
      <c r="B240" s="354"/>
      <c r="C240" s="354"/>
      <c r="D240" s="354"/>
      <c r="E240" s="354"/>
      <c r="F240" s="354"/>
      <c r="G240" s="354"/>
    </row>
    <row r="241" spans="1:7" x14ac:dyDescent="0.3">
      <c r="A241" s="354"/>
      <c r="B241" s="354"/>
      <c r="C241" s="354"/>
      <c r="D241" s="354"/>
      <c r="E241" s="354"/>
      <c r="F241" s="354"/>
      <c r="G241" s="354"/>
    </row>
    <row r="242" spans="1:7" x14ac:dyDescent="0.3">
      <c r="A242" s="354"/>
      <c r="B242" s="354"/>
      <c r="C242" s="354"/>
      <c r="D242" s="354"/>
      <c r="E242" s="354"/>
      <c r="F242" s="354"/>
      <c r="G242" s="354"/>
    </row>
    <row r="243" spans="1:7" x14ac:dyDescent="0.3">
      <c r="A243" s="354"/>
      <c r="B243" s="354"/>
      <c r="C243" s="354"/>
      <c r="D243" s="354"/>
      <c r="E243" s="354"/>
      <c r="F243" s="354"/>
      <c r="G243" s="354"/>
    </row>
    <row r="244" spans="1:7" x14ac:dyDescent="0.3">
      <c r="A244" s="354"/>
      <c r="B244" s="354"/>
      <c r="C244" s="354"/>
      <c r="D244" s="354"/>
      <c r="E244" s="354"/>
      <c r="F244" s="354"/>
      <c r="G244" s="354"/>
    </row>
    <row r="245" spans="1:7" x14ac:dyDescent="0.3">
      <c r="A245" s="354"/>
      <c r="B245" s="354"/>
      <c r="C245" s="354"/>
      <c r="D245" s="354"/>
      <c r="E245" s="354"/>
      <c r="F245" s="354"/>
      <c r="G245" s="354"/>
    </row>
    <row r="246" spans="1:7" x14ac:dyDescent="0.3">
      <c r="A246" s="354"/>
      <c r="B246" s="354"/>
      <c r="C246" s="354"/>
      <c r="D246" s="354"/>
      <c r="E246" s="354"/>
      <c r="F246" s="354"/>
      <c r="G246" s="354"/>
    </row>
    <row r="247" spans="1:7" x14ac:dyDescent="0.3">
      <c r="A247" s="354"/>
      <c r="B247" s="354"/>
      <c r="C247" s="354"/>
      <c r="D247" s="354"/>
      <c r="E247" s="354"/>
      <c r="F247" s="354"/>
      <c r="G247" s="354"/>
    </row>
    <row r="248" spans="1:7" x14ac:dyDescent="0.3">
      <c r="A248" s="354"/>
      <c r="B248" s="354"/>
      <c r="C248" s="354"/>
      <c r="D248" s="354"/>
      <c r="E248" s="354"/>
      <c r="F248" s="354"/>
      <c r="G248" s="354"/>
    </row>
    <row r="249" spans="1:7" x14ac:dyDescent="0.3">
      <c r="A249" s="354"/>
      <c r="B249" s="354"/>
      <c r="C249" s="354"/>
      <c r="D249" s="354"/>
      <c r="E249" s="354"/>
      <c r="F249" s="354"/>
      <c r="G249" s="354"/>
    </row>
    <row r="250" spans="1:7" x14ac:dyDescent="0.3">
      <c r="A250" s="354"/>
      <c r="B250" s="354"/>
      <c r="C250" s="354"/>
      <c r="D250" s="354"/>
      <c r="E250" s="354"/>
      <c r="F250" s="354"/>
      <c r="G250" s="354"/>
    </row>
    <row r="251" spans="1:7" x14ac:dyDescent="0.3">
      <c r="A251" s="354"/>
      <c r="B251" s="354"/>
      <c r="C251" s="354"/>
      <c r="D251" s="354"/>
      <c r="E251" s="354"/>
      <c r="F251" s="354"/>
      <c r="G251" s="354"/>
    </row>
    <row r="252" spans="1:7" x14ac:dyDescent="0.3">
      <c r="A252" s="354"/>
      <c r="B252" s="354"/>
      <c r="C252" s="354"/>
      <c r="D252" s="354"/>
      <c r="E252" s="354"/>
      <c r="F252" s="354"/>
      <c r="G252" s="354"/>
    </row>
    <row r="253" spans="1:7" x14ac:dyDescent="0.3">
      <c r="A253" s="354"/>
      <c r="B253" s="354"/>
      <c r="C253" s="354"/>
      <c r="D253" s="354"/>
      <c r="E253" s="354"/>
      <c r="F253" s="354"/>
      <c r="G253" s="354"/>
    </row>
    <row r="254" spans="1:7" x14ac:dyDescent="0.3">
      <c r="A254" s="354"/>
      <c r="B254" s="354"/>
      <c r="C254" s="354"/>
      <c r="D254" s="354"/>
      <c r="E254" s="354"/>
      <c r="F254" s="354"/>
      <c r="G254" s="354"/>
    </row>
    <row r="255" spans="1:7" x14ac:dyDescent="0.3">
      <c r="A255" s="354"/>
      <c r="B255" s="354"/>
      <c r="C255" s="354"/>
      <c r="D255" s="354"/>
      <c r="E255" s="354"/>
      <c r="F255" s="354"/>
      <c r="G255" s="354"/>
    </row>
    <row r="256" spans="1:7" x14ac:dyDescent="0.3">
      <c r="A256" s="354"/>
      <c r="B256" s="354"/>
      <c r="C256" s="354"/>
      <c r="D256" s="354"/>
      <c r="E256" s="354"/>
      <c r="F256" s="354"/>
      <c r="G256" s="354"/>
    </row>
    <row r="257" spans="1:7" x14ac:dyDescent="0.3">
      <c r="A257" s="354"/>
      <c r="B257" s="354"/>
      <c r="C257" s="354"/>
      <c r="D257" s="354"/>
      <c r="E257" s="354"/>
      <c r="F257" s="354"/>
      <c r="G257" s="354"/>
    </row>
    <row r="258" spans="1:7" x14ac:dyDescent="0.3">
      <c r="A258" s="354"/>
      <c r="B258" s="354"/>
      <c r="C258" s="354"/>
      <c r="D258" s="354"/>
      <c r="E258" s="354"/>
      <c r="F258" s="354"/>
      <c r="G258" s="354"/>
    </row>
    <row r="259" spans="1:7" x14ac:dyDescent="0.3">
      <c r="A259" s="354"/>
      <c r="B259" s="354"/>
      <c r="C259" s="354"/>
      <c r="D259" s="354"/>
      <c r="E259" s="354"/>
      <c r="F259" s="354"/>
      <c r="G259" s="354"/>
    </row>
    <row r="260" spans="1:7" x14ac:dyDescent="0.3">
      <c r="A260" s="354"/>
      <c r="B260" s="354"/>
      <c r="C260" s="354"/>
      <c r="D260" s="354"/>
      <c r="E260" s="354"/>
      <c r="F260" s="354"/>
      <c r="G260" s="354"/>
    </row>
    <row r="261" spans="1:7" x14ac:dyDescent="0.3">
      <c r="A261" s="354"/>
      <c r="B261" s="354"/>
      <c r="C261" s="354"/>
      <c r="D261" s="354"/>
      <c r="E261" s="354"/>
      <c r="F261" s="354"/>
      <c r="G261" s="354"/>
    </row>
    <row r="262" spans="1:7" x14ac:dyDescent="0.3">
      <c r="A262" s="354"/>
      <c r="B262" s="354"/>
      <c r="C262" s="354"/>
      <c r="D262" s="354"/>
      <c r="E262" s="354"/>
      <c r="F262" s="354"/>
      <c r="G262" s="354"/>
    </row>
    <row r="263" spans="1:7" x14ac:dyDescent="0.3">
      <c r="A263" s="354"/>
      <c r="B263" s="354"/>
      <c r="C263" s="354"/>
      <c r="D263" s="354"/>
      <c r="E263" s="354"/>
      <c r="F263" s="354"/>
      <c r="G263" s="354"/>
    </row>
    <row r="264" spans="1:7" x14ac:dyDescent="0.3">
      <c r="A264" s="354"/>
      <c r="B264" s="354"/>
      <c r="C264" s="354"/>
      <c r="D264" s="354"/>
      <c r="E264" s="354"/>
      <c r="F264" s="354"/>
      <c r="G264" s="354"/>
    </row>
    <row r="265" spans="1:7" x14ac:dyDescent="0.3">
      <c r="A265" s="354"/>
      <c r="B265" s="354"/>
      <c r="C265" s="354"/>
      <c r="D265" s="354"/>
      <c r="E265" s="354"/>
      <c r="F265" s="354"/>
      <c r="G265" s="354"/>
    </row>
    <row r="266" spans="1:7" x14ac:dyDescent="0.3">
      <c r="A266" s="354"/>
      <c r="B266" s="354"/>
      <c r="C266" s="354"/>
      <c r="D266" s="354"/>
      <c r="E266" s="354"/>
      <c r="F266" s="354"/>
      <c r="G266" s="354"/>
    </row>
    <row r="267" spans="1:7" x14ac:dyDescent="0.3">
      <c r="A267" s="354"/>
      <c r="B267" s="354"/>
      <c r="C267" s="354"/>
      <c r="D267" s="354"/>
      <c r="E267" s="354"/>
      <c r="F267" s="354"/>
      <c r="G267" s="354"/>
    </row>
    <row r="268" spans="1:7" x14ac:dyDescent="0.3">
      <c r="A268" s="354"/>
      <c r="B268" s="354"/>
      <c r="C268" s="354"/>
      <c r="D268" s="354"/>
      <c r="E268" s="354"/>
      <c r="F268" s="354"/>
      <c r="G268" s="354"/>
    </row>
    <row r="269" spans="1:7" x14ac:dyDescent="0.3">
      <c r="A269" s="354"/>
      <c r="B269" s="354"/>
      <c r="C269" s="354"/>
      <c r="D269" s="354"/>
      <c r="E269" s="354"/>
      <c r="F269" s="354"/>
      <c r="G269" s="354"/>
    </row>
    <row r="270" spans="1:7" x14ac:dyDescent="0.3">
      <c r="A270" s="354"/>
      <c r="B270" s="354"/>
      <c r="C270" s="354"/>
      <c r="D270" s="354"/>
      <c r="E270" s="354"/>
      <c r="F270" s="354"/>
      <c r="G270" s="354"/>
    </row>
    <row r="271" spans="1:7" x14ac:dyDescent="0.3">
      <c r="A271" s="354"/>
      <c r="B271" s="354"/>
      <c r="C271" s="354"/>
      <c r="D271" s="354"/>
      <c r="E271" s="354"/>
      <c r="F271" s="354"/>
      <c r="G271" s="354"/>
    </row>
    <row r="272" spans="1:7" x14ac:dyDescent="0.3">
      <c r="A272" s="354"/>
      <c r="B272" s="354"/>
      <c r="C272" s="354"/>
      <c r="D272" s="354"/>
      <c r="E272" s="354"/>
      <c r="F272" s="354"/>
      <c r="G272" s="354"/>
    </row>
    <row r="273" spans="1:7" x14ac:dyDescent="0.3">
      <c r="A273" s="354"/>
      <c r="B273" s="354"/>
      <c r="C273" s="354"/>
      <c r="D273" s="354"/>
      <c r="E273" s="354"/>
      <c r="F273" s="354"/>
      <c r="G273" s="354"/>
    </row>
    <row r="274" spans="1:7" x14ac:dyDescent="0.3">
      <c r="A274" s="354"/>
      <c r="B274" s="354"/>
      <c r="C274" s="354"/>
      <c r="D274" s="354"/>
      <c r="E274" s="354"/>
      <c r="F274" s="354"/>
      <c r="G274" s="354"/>
    </row>
    <row r="275" spans="1:7" x14ac:dyDescent="0.3">
      <c r="A275" s="354"/>
      <c r="B275" s="354"/>
      <c r="C275" s="354"/>
      <c r="D275" s="354"/>
      <c r="E275" s="354"/>
      <c r="F275" s="354"/>
      <c r="G275" s="354"/>
    </row>
    <row r="276" spans="1:7" x14ac:dyDescent="0.3">
      <c r="A276" s="354"/>
      <c r="B276" s="354"/>
      <c r="C276" s="354"/>
      <c r="D276" s="354"/>
      <c r="E276" s="354"/>
      <c r="F276" s="354"/>
      <c r="G276" s="354"/>
    </row>
    <row r="277" spans="1:7" x14ac:dyDescent="0.3">
      <c r="A277" s="354"/>
      <c r="B277" s="354"/>
      <c r="C277" s="354"/>
      <c r="D277" s="354"/>
      <c r="E277" s="354"/>
      <c r="F277" s="354"/>
      <c r="G277" s="354"/>
    </row>
    <row r="278" spans="1:7" x14ac:dyDescent="0.3">
      <c r="A278" s="354"/>
      <c r="B278" s="354"/>
      <c r="C278" s="354"/>
      <c r="D278" s="354"/>
      <c r="E278" s="354"/>
      <c r="F278" s="354"/>
      <c r="G278" s="354"/>
    </row>
    <row r="279" spans="1:7" x14ac:dyDescent="0.3">
      <c r="A279" s="354"/>
      <c r="B279" s="354"/>
      <c r="C279" s="354"/>
      <c r="D279" s="354"/>
      <c r="E279" s="354"/>
      <c r="F279" s="354"/>
      <c r="G279" s="354"/>
    </row>
    <row r="280" spans="1:7" x14ac:dyDescent="0.3">
      <c r="A280" s="354"/>
      <c r="B280" s="354"/>
      <c r="C280" s="354"/>
      <c r="D280" s="354"/>
      <c r="E280" s="354"/>
      <c r="F280" s="354"/>
      <c r="G280" s="354"/>
    </row>
    <row r="281" spans="1:7" x14ac:dyDescent="0.3">
      <c r="A281" s="354"/>
      <c r="B281" s="354"/>
      <c r="C281" s="354"/>
      <c r="D281" s="354"/>
      <c r="E281" s="354"/>
      <c r="F281" s="354"/>
      <c r="G281" s="354"/>
    </row>
    <row r="282" spans="1:7" x14ac:dyDescent="0.3">
      <c r="A282" s="354"/>
      <c r="B282" s="354"/>
      <c r="C282" s="354"/>
      <c r="D282" s="354"/>
      <c r="E282" s="354"/>
      <c r="F282" s="354"/>
      <c r="G282" s="354"/>
    </row>
    <row r="283" spans="1:7" x14ac:dyDescent="0.3">
      <c r="A283" s="354"/>
      <c r="B283" s="354"/>
      <c r="C283" s="354"/>
      <c r="D283" s="354"/>
      <c r="E283" s="354"/>
      <c r="F283" s="354"/>
      <c r="G283" s="354"/>
    </row>
    <row r="284" spans="1:7" x14ac:dyDescent="0.3">
      <c r="A284" s="354"/>
      <c r="B284" s="354"/>
      <c r="C284" s="354"/>
      <c r="D284" s="354"/>
      <c r="E284" s="354"/>
      <c r="F284" s="354"/>
      <c r="G284" s="354"/>
    </row>
    <row r="285" spans="1:7" x14ac:dyDescent="0.3">
      <c r="A285" s="354"/>
      <c r="B285" s="354"/>
      <c r="C285" s="354"/>
      <c r="D285" s="354"/>
      <c r="E285" s="354"/>
      <c r="F285" s="354"/>
      <c r="G285" s="354"/>
    </row>
    <row r="286" spans="1:7" x14ac:dyDescent="0.3">
      <c r="A286" s="354"/>
      <c r="B286" s="354"/>
      <c r="C286" s="354"/>
      <c r="D286" s="354"/>
      <c r="E286" s="354"/>
      <c r="F286" s="354"/>
      <c r="G286" s="354"/>
    </row>
    <row r="287" spans="1:7" x14ac:dyDescent="0.3">
      <c r="A287" s="354"/>
      <c r="B287" s="354"/>
      <c r="C287" s="354"/>
      <c r="D287" s="354"/>
      <c r="E287" s="354"/>
      <c r="F287" s="354"/>
      <c r="G287" s="354"/>
    </row>
    <row r="288" spans="1:7" x14ac:dyDescent="0.3">
      <c r="A288" s="354"/>
      <c r="B288" s="354"/>
      <c r="C288" s="354"/>
      <c r="D288" s="354"/>
      <c r="E288" s="354"/>
      <c r="F288" s="354"/>
      <c r="G288" s="354"/>
    </row>
    <row r="289" spans="1:7" x14ac:dyDescent="0.3">
      <c r="A289" s="354"/>
      <c r="B289" s="354"/>
      <c r="C289" s="354"/>
      <c r="D289" s="354"/>
      <c r="E289" s="354"/>
      <c r="F289" s="354"/>
      <c r="G289" s="354"/>
    </row>
    <row r="290" spans="1:7" x14ac:dyDescent="0.3">
      <c r="A290" s="354"/>
      <c r="B290" s="354"/>
      <c r="C290" s="354"/>
      <c r="D290" s="354"/>
      <c r="E290" s="354"/>
      <c r="F290" s="354"/>
      <c r="G290" s="354"/>
    </row>
    <row r="291" spans="1:7" x14ac:dyDescent="0.3">
      <c r="A291" s="354"/>
      <c r="B291" s="354"/>
      <c r="C291" s="354"/>
      <c r="D291" s="354"/>
      <c r="E291" s="354"/>
      <c r="F291" s="354"/>
      <c r="G291" s="354"/>
    </row>
    <row r="292" spans="1:7" x14ac:dyDescent="0.3">
      <c r="A292" s="354"/>
      <c r="B292" s="354"/>
      <c r="C292" s="354"/>
      <c r="D292" s="354"/>
      <c r="E292" s="354"/>
      <c r="F292" s="354"/>
      <c r="G292" s="354"/>
    </row>
    <row r="293" spans="1:7" x14ac:dyDescent="0.3">
      <c r="A293" s="354"/>
      <c r="B293" s="354"/>
      <c r="C293" s="354"/>
      <c r="D293" s="354"/>
      <c r="E293" s="354"/>
      <c r="F293" s="354"/>
      <c r="G293" s="354"/>
    </row>
    <row r="294" spans="1:7" x14ac:dyDescent="0.3">
      <c r="A294" s="354"/>
      <c r="B294" s="354"/>
      <c r="C294" s="354"/>
      <c r="D294" s="354"/>
      <c r="E294" s="354"/>
      <c r="F294" s="354"/>
      <c r="G294" s="354"/>
    </row>
    <row r="295" spans="1:7" x14ac:dyDescent="0.3">
      <c r="A295" s="354"/>
      <c r="B295" s="354"/>
      <c r="C295" s="354"/>
      <c r="D295" s="354"/>
      <c r="E295" s="354"/>
      <c r="F295" s="354"/>
      <c r="G295" s="354"/>
    </row>
    <row r="296" spans="1:7" x14ac:dyDescent="0.3">
      <c r="A296" s="354"/>
      <c r="B296" s="354"/>
      <c r="C296" s="354"/>
      <c r="D296" s="354"/>
      <c r="E296" s="354"/>
      <c r="F296" s="354"/>
      <c r="G296" s="354"/>
    </row>
    <row r="297" spans="1:7" x14ac:dyDescent="0.3">
      <c r="A297" s="354"/>
      <c r="B297" s="354"/>
      <c r="C297" s="354"/>
      <c r="D297" s="354"/>
      <c r="E297" s="354"/>
      <c r="F297" s="354"/>
      <c r="G297" s="354"/>
    </row>
    <row r="298" spans="1:7" x14ac:dyDescent="0.3">
      <c r="A298" s="354"/>
      <c r="B298" s="354"/>
      <c r="C298" s="354"/>
      <c r="D298" s="354"/>
      <c r="E298" s="354"/>
      <c r="F298" s="354"/>
      <c r="G298" s="354"/>
    </row>
    <row r="299" spans="1:7" x14ac:dyDescent="0.3">
      <c r="A299" s="354"/>
      <c r="B299" s="354"/>
      <c r="C299" s="354"/>
      <c r="D299" s="354"/>
      <c r="E299" s="354"/>
      <c r="F299" s="354"/>
      <c r="G299" s="354"/>
    </row>
    <row r="300" spans="1:7" x14ac:dyDescent="0.3">
      <c r="A300" s="354"/>
      <c r="B300" s="354"/>
      <c r="C300" s="354"/>
      <c r="D300" s="354"/>
      <c r="E300" s="354"/>
      <c r="F300" s="354"/>
      <c r="G300" s="354"/>
    </row>
    <row r="301" spans="1:7" x14ac:dyDescent="0.3">
      <c r="A301" s="354"/>
      <c r="B301" s="354"/>
      <c r="C301" s="354"/>
      <c r="D301" s="354"/>
      <c r="E301" s="354"/>
      <c r="F301" s="354"/>
      <c r="G301" s="354"/>
    </row>
    <row r="302" spans="1:7" x14ac:dyDescent="0.3">
      <c r="A302" s="354"/>
      <c r="B302" s="354"/>
      <c r="C302" s="354"/>
      <c r="D302" s="354"/>
      <c r="E302" s="354"/>
      <c r="F302" s="354"/>
      <c r="G302" s="354"/>
    </row>
    <row r="303" spans="1:7" x14ac:dyDescent="0.3">
      <c r="A303" s="354"/>
      <c r="B303" s="354"/>
      <c r="C303" s="354"/>
      <c r="D303" s="354"/>
      <c r="E303" s="354"/>
      <c r="F303" s="354"/>
      <c r="G303" s="354"/>
    </row>
    <row r="304" spans="1:7" x14ac:dyDescent="0.3">
      <c r="A304" s="354"/>
      <c r="B304" s="354"/>
      <c r="C304" s="354"/>
      <c r="D304" s="354"/>
      <c r="E304" s="354"/>
      <c r="F304" s="354"/>
      <c r="G304" s="354"/>
    </row>
    <row r="305" spans="1:7" x14ac:dyDescent="0.3">
      <c r="A305" s="354"/>
      <c r="B305" s="354"/>
      <c r="C305" s="354"/>
      <c r="D305" s="354"/>
      <c r="E305" s="354"/>
      <c r="F305" s="354"/>
      <c r="G305" s="354"/>
    </row>
    <row r="306" spans="1:7" x14ac:dyDescent="0.3">
      <c r="A306" s="354"/>
      <c r="B306" s="354"/>
      <c r="C306" s="354"/>
      <c r="D306" s="354"/>
      <c r="E306" s="354"/>
      <c r="F306" s="354"/>
      <c r="G306" s="354"/>
    </row>
    <row r="307" spans="1:7" x14ac:dyDescent="0.3">
      <c r="A307" s="354"/>
      <c r="B307" s="354"/>
      <c r="C307" s="354"/>
      <c r="D307" s="354"/>
      <c r="E307" s="354"/>
      <c r="F307" s="354"/>
      <c r="G307" s="354"/>
    </row>
    <row r="308" spans="1:7" x14ac:dyDescent="0.3">
      <c r="A308" s="354"/>
      <c r="B308" s="354"/>
      <c r="C308" s="354"/>
      <c r="D308" s="354"/>
      <c r="E308" s="354"/>
      <c r="F308" s="354"/>
      <c r="G308" s="354"/>
    </row>
    <row r="309" spans="1:7" x14ac:dyDescent="0.3">
      <c r="A309" s="354"/>
      <c r="B309" s="354"/>
      <c r="C309" s="354"/>
      <c r="D309" s="354"/>
      <c r="E309" s="354"/>
      <c r="F309" s="354"/>
      <c r="G309" s="354"/>
    </row>
    <row r="310" spans="1:7" x14ac:dyDescent="0.3">
      <c r="A310" s="354"/>
      <c r="B310" s="354"/>
      <c r="C310" s="354"/>
      <c r="D310" s="354"/>
      <c r="E310" s="354"/>
      <c r="F310" s="354"/>
      <c r="G310" s="354"/>
    </row>
    <row r="311" spans="1:7" x14ac:dyDescent="0.3">
      <c r="A311" s="354"/>
      <c r="B311" s="354"/>
      <c r="C311" s="354"/>
      <c r="D311" s="354"/>
      <c r="E311" s="354"/>
      <c r="F311" s="354"/>
      <c r="G311" s="354"/>
    </row>
    <row r="312" spans="1:7" x14ac:dyDescent="0.3">
      <c r="A312" s="354"/>
      <c r="B312" s="354"/>
      <c r="C312" s="354"/>
      <c r="D312" s="354"/>
      <c r="E312" s="354"/>
      <c r="F312" s="354"/>
      <c r="G312" s="354"/>
    </row>
    <row r="313" spans="1:7" x14ac:dyDescent="0.3">
      <c r="A313" s="354"/>
      <c r="B313" s="354"/>
      <c r="C313" s="354"/>
      <c r="D313" s="354"/>
      <c r="E313" s="354"/>
      <c r="F313" s="354"/>
      <c r="G313" s="354"/>
    </row>
    <row r="314" spans="1:7" x14ac:dyDescent="0.3">
      <c r="A314" s="354"/>
      <c r="B314" s="354"/>
      <c r="C314" s="354"/>
      <c r="D314" s="354"/>
      <c r="E314" s="354"/>
      <c r="F314" s="354"/>
      <c r="G314" s="354"/>
    </row>
    <row r="315" spans="1:7" x14ac:dyDescent="0.3">
      <c r="A315" s="354"/>
      <c r="B315" s="354"/>
      <c r="C315" s="354"/>
      <c r="D315" s="354"/>
      <c r="E315" s="354"/>
      <c r="F315" s="354"/>
      <c r="G315" s="354"/>
    </row>
    <row r="316" spans="1:7" x14ac:dyDescent="0.3">
      <c r="A316" s="354"/>
      <c r="B316" s="354"/>
      <c r="C316" s="354"/>
      <c r="D316" s="354"/>
      <c r="E316" s="354"/>
      <c r="F316" s="354"/>
      <c r="G316" s="354"/>
    </row>
    <row r="317" spans="1:7" x14ac:dyDescent="0.3">
      <c r="A317" s="354"/>
      <c r="B317" s="354"/>
      <c r="C317" s="354"/>
      <c r="D317" s="354"/>
      <c r="E317" s="354"/>
      <c r="F317" s="354"/>
      <c r="G317" s="354"/>
    </row>
    <row r="318" spans="1:7" x14ac:dyDescent="0.3">
      <c r="A318" s="354"/>
      <c r="B318" s="354"/>
      <c r="C318" s="354"/>
      <c r="D318" s="354"/>
      <c r="E318" s="354"/>
      <c r="F318" s="354"/>
      <c r="G318" s="354"/>
    </row>
    <row r="319" spans="1:7" x14ac:dyDescent="0.3">
      <c r="A319" s="354"/>
      <c r="B319" s="354"/>
      <c r="C319" s="354"/>
      <c r="D319" s="354"/>
      <c r="E319" s="354"/>
      <c r="F319" s="354"/>
      <c r="G319" s="354"/>
    </row>
    <row r="320" spans="1:7" x14ac:dyDescent="0.3">
      <c r="A320" s="354"/>
      <c r="B320" s="354"/>
      <c r="C320" s="354"/>
      <c r="D320" s="354"/>
      <c r="E320" s="354"/>
      <c r="F320" s="354"/>
      <c r="G320" s="354"/>
    </row>
    <row r="321" spans="1:7" x14ac:dyDescent="0.3">
      <c r="A321" s="354"/>
      <c r="B321" s="354"/>
      <c r="C321" s="354"/>
      <c r="D321" s="354"/>
      <c r="E321" s="354"/>
      <c r="F321" s="354"/>
      <c r="G321" s="354"/>
    </row>
    <row r="322" spans="1:7" x14ac:dyDescent="0.3">
      <c r="A322" s="354"/>
      <c r="B322" s="354"/>
      <c r="C322" s="354"/>
      <c r="D322" s="354"/>
      <c r="E322" s="354"/>
      <c r="F322" s="354"/>
      <c r="G322" s="354"/>
    </row>
    <row r="323" spans="1:7" x14ac:dyDescent="0.3">
      <c r="A323" s="354"/>
      <c r="B323" s="354"/>
      <c r="C323" s="354"/>
      <c r="D323" s="354"/>
      <c r="E323" s="354"/>
      <c r="F323" s="354"/>
      <c r="G323" s="354"/>
    </row>
    <row r="324" spans="1:7" x14ac:dyDescent="0.3">
      <c r="A324" s="354"/>
      <c r="B324" s="354"/>
      <c r="C324" s="354"/>
      <c r="D324" s="354"/>
      <c r="E324" s="354"/>
      <c r="F324" s="354"/>
      <c r="G324" s="354"/>
    </row>
    <row r="325" spans="1:7" x14ac:dyDescent="0.3">
      <c r="A325" s="354"/>
      <c r="B325" s="354"/>
      <c r="C325" s="354"/>
      <c r="D325" s="354"/>
      <c r="E325" s="354"/>
      <c r="F325" s="354"/>
      <c r="G325" s="354"/>
    </row>
    <row r="326" spans="1:7" x14ac:dyDescent="0.3">
      <c r="A326" s="354"/>
      <c r="B326" s="354"/>
      <c r="C326" s="354"/>
      <c r="D326" s="354"/>
      <c r="E326" s="354"/>
      <c r="F326" s="354"/>
      <c r="G326" s="354"/>
    </row>
    <row r="327" spans="1:7" x14ac:dyDescent="0.3">
      <c r="A327" s="354"/>
      <c r="B327" s="354"/>
      <c r="C327" s="354"/>
      <c r="D327" s="354"/>
      <c r="E327" s="354"/>
      <c r="F327" s="354"/>
      <c r="G327" s="354"/>
    </row>
    <row r="328" spans="1:7" x14ac:dyDescent="0.3">
      <c r="A328" s="354"/>
      <c r="B328" s="354"/>
      <c r="C328" s="354"/>
      <c r="D328" s="354"/>
      <c r="E328" s="354"/>
      <c r="F328" s="354"/>
      <c r="G328" s="354"/>
    </row>
    <row r="329" spans="1:7" x14ac:dyDescent="0.3">
      <c r="A329" s="354"/>
      <c r="B329" s="354"/>
      <c r="C329" s="354"/>
      <c r="D329" s="354"/>
      <c r="E329" s="354"/>
      <c r="F329" s="354"/>
      <c r="G329" s="354"/>
    </row>
    <row r="330" spans="1:7" x14ac:dyDescent="0.3">
      <c r="A330" s="354"/>
      <c r="B330" s="354"/>
      <c r="C330" s="354"/>
      <c r="D330" s="354"/>
      <c r="E330" s="354"/>
      <c r="F330" s="354"/>
      <c r="G330" s="354"/>
    </row>
    <row r="331" spans="1:7" x14ac:dyDescent="0.3">
      <c r="A331" s="354"/>
      <c r="B331" s="354"/>
      <c r="C331" s="354"/>
      <c r="D331" s="354"/>
      <c r="E331" s="354"/>
      <c r="F331" s="354"/>
      <c r="G331" s="354"/>
    </row>
    <row r="332" spans="1:7" x14ac:dyDescent="0.3">
      <c r="A332" s="354"/>
      <c r="B332" s="354"/>
      <c r="C332" s="354"/>
      <c r="D332" s="354"/>
      <c r="E332" s="354"/>
      <c r="F332" s="354"/>
      <c r="G332" s="354"/>
    </row>
    <row r="333" spans="1:7" x14ac:dyDescent="0.3">
      <c r="A333" s="354"/>
      <c r="B333" s="354"/>
      <c r="C333" s="354"/>
      <c r="D333" s="354"/>
      <c r="E333" s="354"/>
      <c r="F333" s="354"/>
      <c r="G333" s="354"/>
    </row>
    <row r="334" spans="1:7" x14ac:dyDescent="0.3">
      <c r="A334" s="354"/>
      <c r="B334" s="354"/>
      <c r="C334" s="354"/>
      <c r="D334" s="354"/>
      <c r="E334" s="354"/>
      <c r="F334" s="354"/>
      <c r="G334" s="354"/>
    </row>
    <row r="335" spans="1:7" x14ac:dyDescent="0.3">
      <c r="A335" s="354"/>
      <c r="B335" s="354"/>
      <c r="C335" s="354"/>
      <c r="D335" s="354"/>
      <c r="E335" s="354"/>
      <c r="F335" s="354"/>
      <c r="G335" s="354"/>
    </row>
    <row r="336" spans="1:7" x14ac:dyDescent="0.3">
      <c r="A336" s="354"/>
      <c r="B336" s="354"/>
      <c r="C336" s="354"/>
      <c r="D336" s="354"/>
      <c r="E336" s="354"/>
      <c r="F336" s="354"/>
      <c r="G336" s="354"/>
    </row>
    <row r="337" spans="1:7" x14ac:dyDescent="0.3">
      <c r="A337" s="354"/>
      <c r="B337" s="354"/>
      <c r="C337" s="354"/>
      <c r="D337" s="354"/>
      <c r="E337" s="354"/>
      <c r="F337" s="354"/>
      <c r="G337" s="354"/>
    </row>
    <row r="338" spans="1:7" x14ac:dyDescent="0.3">
      <c r="A338" s="354"/>
      <c r="B338" s="354"/>
      <c r="C338" s="354"/>
      <c r="D338" s="354"/>
      <c r="E338" s="354"/>
      <c r="F338" s="354"/>
      <c r="G338" s="354"/>
    </row>
    <row r="339" spans="1:7" x14ac:dyDescent="0.3">
      <c r="A339" s="354"/>
      <c r="B339" s="354"/>
      <c r="C339" s="354"/>
      <c r="D339" s="354"/>
      <c r="E339" s="354"/>
      <c r="F339" s="354"/>
      <c r="G339" s="354"/>
    </row>
    <row r="340" spans="1:7" x14ac:dyDescent="0.3">
      <c r="A340" s="354"/>
      <c r="B340" s="354"/>
      <c r="C340" s="354"/>
      <c r="D340" s="354"/>
      <c r="E340" s="354"/>
      <c r="F340" s="354"/>
      <c r="G340" s="354"/>
    </row>
    <row r="341" spans="1:7" x14ac:dyDescent="0.3">
      <c r="A341" s="354"/>
      <c r="B341" s="354"/>
      <c r="C341" s="354"/>
      <c r="D341" s="354"/>
      <c r="E341" s="354"/>
      <c r="F341" s="354"/>
      <c r="G341" s="354"/>
    </row>
    <row r="342" spans="1:7" x14ac:dyDescent="0.3">
      <c r="A342" s="354"/>
      <c r="B342" s="354"/>
      <c r="C342" s="354"/>
      <c r="D342" s="354"/>
      <c r="E342" s="354"/>
      <c r="F342" s="354"/>
      <c r="G342" s="354"/>
    </row>
    <row r="343" spans="1:7" x14ac:dyDescent="0.3">
      <c r="A343" s="354"/>
      <c r="B343" s="354"/>
      <c r="C343" s="354"/>
      <c r="D343" s="354"/>
      <c r="E343" s="354"/>
      <c r="F343" s="354"/>
      <c r="G343" s="354"/>
    </row>
    <row r="344" spans="1:7" x14ac:dyDescent="0.3">
      <c r="A344" s="354"/>
      <c r="B344" s="354"/>
      <c r="C344" s="354"/>
      <c r="D344" s="354"/>
      <c r="E344" s="354"/>
      <c r="F344" s="354"/>
      <c r="G344" s="354"/>
    </row>
    <row r="345" spans="1:7" x14ac:dyDescent="0.3">
      <c r="A345" s="354"/>
      <c r="B345" s="354"/>
      <c r="C345" s="354"/>
      <c r="D345" s="354"/>
      <c r="E345" s="354"/>
      <c r="F345" s="354"/>
      <c r="G345" s="354"/>
    </row>
    <row r="346" spans="1:7" x14ac:dyDescent="0.3">
      <c r="A346" s="354"/>
      <c r="B346" s="354"/>
      <c r="C346" s="354"/>
      <c r="D346" s="354"/>
      <c r="E346" s="354"/>
      <c r="F346" s="354"/>
      <c r="G346" s="354"/>
    </row>
    <row r="347" spans="1:7" x14ac:dyDescent="0.3">
      <c r="A347" s="354"/>
      <c r="B347" s="354"/>
      <c r="C347" s="354"/>
      <c r="D347" s="354"/>
      <c r="E347" s="354"/>
      <c r="F347" s="354"/>
      <c r="G347" s="354"/>
    </row>
    <row r="348" spans="1:7" x14ac:dyDescent="0.3">
      <c r="A348" s="354"/>
      <c r="B348" s="354"/>
      <c r="C348" s="354"/>
      <c r="D348" s="354"/>
      <c r="E348" s="354"/>
      <c r="F348" s="354"/>
      <c r="G348" s="354"/>
    </row>
    <row r="349" spans="1:7" x14ac:dyDescent="0.3">
      <c r="A349" s="354"/>
      <c r="B349" s="354"/>
      <c r="C349" s="354"/>
      <c r="D349" s="354"/>
      <c r="E349" s="354"/>
      <c r="F349" s="354"/>
      <c r="G349" s="354"/>
    </row>
    <row r="350" spans="1:7" x14ac:dyDescent="0.3">
      <c r="A350" s="354"/>
      <c r="B350" s="354"/>
      <c r="C350" s="354"/>
      <c r="D350" s="354"/>
      <c r="E350" s="354"/>
      <c r="F350" s="354"/>
      <c r="G350" s="354"/>
    </row>
    <row r="351" spans="1:7" x14ac:dyDescent="0.3">
      <c r="A351" s="354"/>
      <c r="B351" s="354"/>
      <c r="C351" s="354"/>
      <c r="D351" s="354"/>
      <c r="E351" s="354"/>
      <c r="F351" s="354"/>
      <c r="G351" s="354"/>
    </row>
    <row r="352" spans="1:7" x14ac:dyDescent="0.3">
      <c r="A352" s="354"/>
      <c r="B352" s="354"/>
      <c r="C352" s="354"/>
      <c r="D352" s="354"/>
      <c r="E352" s="354"/>
      <c r="F352" s="354"/>
      <c r="G352" s="354"/>
    </row>
    <row r="353" spans="1:7" x14ac:dyDescent="0.3">
      <c r="A353" s="354"/>
      <c r="B353" s="354"/>
      <c r="C353" s="354"/>
      <c r="D353" s="354"/>
      <c r="E353" s="354"/>
      <c r="F353" s="354"/>
      <c r="G353" s="354"/>
    </row>
    <row r="354" spans="1:7" x14ac:dyDescent="0.3">
      <c r="A354" s="354"/>
      <c r="B354" s="354"/>
      <c r="C354" s="354"/>
      <c r="D354" s="354"/>
      <c r="E354" s="354"/>
      <c r="F354" s="354"/>
      <c r="G354" s="354"/>
    </row>
    <row r="355" spans="1:7" x14ac:dyDescent="0.3">
      <c r="A355" s="354"/>
      <c r="B355" s="354"/>
      <c r="C355" s="354"/>
      <c r="D355" s="354"/>
      <c r="E355" s="354"/>
      <c r="F355" s="354"/>
      <c r="G355" s="354"/>
    </row>
    <row r="356" spans="1:7" x14ac:dyDescent="0.3">
      <c r="A356" s="354"/>
      <c r="B356" s="354"/>
      <c r="C356" s="354"/>
      <c r="D356" s="354"/>
      <c r="E356" s="354"/>
      <c r="F356" s="354"/>
      <c r="G356" s="354"/>
    </row>
    <row r="357" spans="1:7" x14ac:dyDescent="0.3">
      <c r="A357" s="354"/>
      <c r="B357" s="354"/>
      <c r="C357" s="354"/>
      <c r="D357" s="354"/>
      <c r="E357" s="354"/>
      <c r="F357" s="354"/>
      <c r="G357" s="354"/>
    </row>
    <row r="358" spans="1:7" x14ac:dyDescent="0.3">
      <c r="A358" s="354"/>
      <c r="B358" s="354"/>
      <c r="C358" s="354"/>
      <c r="D358" s="354"/>
      <c r="E358" s="354"/>
      <c r="F358" s="354"/>
      <c r="G358" s="354"/>
    </row>
    <row r="359" spans="1:7" x14ac:dyDescent="0.3">
      <c r="A359" s="354"/>
      <c r="B359" s="354"/>
      <c r="C359" s="354"/>
      <c r="D359" s="354"/>
      <c r="E359" s="354"/>
      <c r="F359" s="354"/>
      <c r="G359" s="354"/>
    </row>
    <row r="360" spans="1:7" x14ac:dyDescent="0.3">
      <c r="A360" s="354"/>
      <c r="B360" s="354"/>
      <c r="C360" s="354"/>
      <c r="D360" s="354"/>
      <c r="E360" s="354"/>
      <c r="F360" s="354"/>
      <c r="G360" s="354"/>
    </row>
    <row r="361" spans="1:7" x14ac:dyDescent="0.3">
      <c r="A361" s="354"/>
      <c r="B361" s="354"/>
      <c r="C361" s="354"/>
      <c r="D361" s="354"/>
      <c r="E361" s="354"/>
      <c r="F361" s="354"/>
      <c r="G361" s="354"/>
    </row>
    <row r="362" spans="1:7" x14ac:dyDescent="0.3">
      <c r="A362" s="354"/>
      <c r="B362" s="354"/>
      <c r="C362" s="354"/>
      <c r="D362" s="354"/>
      <c r="E362" s="354"/>
      <c r="F362" s="354"/>
      <c r="G362" s="354"/>
    </row>
    <row r="363" spans="1:7" x14ac:dyDescent="0.3">
      <c r="A363" s="354"/>
      <c r="B363" s="354"/>
      <c r="C363" s="354"/>
      <c r="D363" s="354"/>
      <c r="E363" s="354"/>
      <c r="F363" s="354"/>
      <c r="G363" s="354"/>
    </row>
    <row r="364" spans="1:7" x14ac:dyDescent="0.3">
      <c r="A364" s="354"/>
      <c r="B364" s="354"/>
      <c r="C364" s="354"/>
      <c r="D364" s="354"/>
      <c r="E364" s="354"/>
      <c r="F364" s="354"/>
      <c r="G364" s="354"/>
    </row>
    <row r="365" spans="1:7" x14ac:dyDescent="0.3">
      <c r="A365" s="354"/>
      <c r="B365" s="354"/>
      <c r="C365" s="354"/>
      <c r="D365" s="354"/>
      <c r="E365" s="354"/>
      <c r="F365" s="354"/>
      <c r="G365" s="354"/>
    </row>
    <row r="366" spans="1:7" x14ac:dyDescent="0.3">
      <c r="A366" s="354"/>
      <c r="B366" s="354"/>
      <c r="C366" s="354"/>
      <c r="D366" s="354"/>
      <c r="E366" s="354"/>
      <c r="F366" s="354"/>
      <c r="G366" s="354"/>
    </row>
    <row r="367" spans="1:7" x14ac:dyDescent="0.3">
      <c r="A367" s="354"/>
      <c r="B367" s="354"/>
      <c r="C367" s="354"/>
      <c r="D367" s="354"/>
      <c r="E367" s="354"/>
      <c r="F367" s="354"/>
      <c r="G367" s="354"/>
    </row>
    <row r="368" spans="1:7" x14ac:dyDescent="0.3">
      <c r="A368" s="354"/>
      <c r="B368" s="354"/>
      <c r="C368" s="354"/>
      <c r="D368" s="354"/>
      <c r="E368" s="354"/>
      <c r="F368" s="354"/>
      <c r="G368" s="354"/>
    </row>
    <row r="369" spans="1:7" x14ac:dyDescent="0.3">
      <c r="A369" s="354"/>
      <c r="B369" s="354"/>
      <c r="C369" s="354"/>
      <c r="D369" s="354"/>
      <c r="E369" s="354"/>
      <c r="F369" s="354"/>
      <c r="G369" s="354"/>
    </row>
    <row r="370" spans="1:7" x14ac:dyDescent="0.3">
      <c r="A370" s="354"/>
      <c r="B370" s="354"/>
      <c r="C370" s="354"/>
      <c r="D370" s="354"/>
      <c r="E370" s="354"/>
      <c r="F370" s="354"/>
      <c r="G370" s="354"/>
    </row>
    <row r="371" spans="1:7" x14ac:dyDescent="0.3">
      <c r="A371" s="354"/>
      <c r="B371" s="354"/>
      <c r="C371" s="354"/>
      <c r="D371" s="354"/>
      <c r="E371" s="354"/>
      <c r="F371" s="354"/>
      <c r="G371" s="354"/>
    </row>
    <row r="372" spans="1:7" x14ac:dyDescent="0.3">
      <c r="A372" s="354"/>
      <c r="B372" s="354"/>
      <c r="C372" s="354"/>
      <c r="D372" s="354"/>
      <c r="E372" s="354"/>
      <c r="F372" s="354"/>
      <c r="G372" s="354"/>
    </row>
    <row r="373" spans="1:7" x14ac:dyDescent="0.3">
      <c r="A373" s="354"/>
      <c r="B373" s="354"/>
      <c r="C373" s="354"/>
      <c r="D373" s="354"/>
      <c r="E373" s="354"/>
      <c r="F373" s="354"/>
      <c r="G373" s="354"/>
    </row>
    <row r="374" spans="1:7" x14ac:dyDescent="0.3">
      <c r="A374" s="354"/>
      <c r="B374" s="354"/>
      <c r="C374" s="354"/>
      <c r="D374" s="354"/>
      <c r="E374" s="354"/>
      <c r="F374" s="354"/>
      <c r="G374" s="354"/>
    </row>
    <row r="375" spans="1:7" x14ac:dyDescent="0.3">
      <c r="A375" s="354"/>
      <c r="B375" s="354"/>
      <c r="C375" s="354"/>
      <c r="D375" s="354"/>
      <c r="E375" s="354"/>
      <c r="F375" s="354"/>
      <c r="G375" s="354"/>
    </row>
    <row r="376" spans="1:7" x14ac:dyDescent="0.3">
      <c r="A376" s="354"/>
      <c r="B376" s="354"/>
      <c r="C376" s="354"/>
      <c r="D376" s="354"/>
      <c r="E376" s="354"/>
      <c r="F376" s="354"/>
      <c r="G376" s="354"/>
    </row>
    <row r="377" spans="1:7" x14ac:dyDescent="0.3">
      <c r="A377" s="354"/>
      <c r="B377" s="354"/>
      <c r="C377" s="354"/>
      <c r="D377" s="354"/>
      <c r="E377" s="354"/>
      <c r="F377" s="354"/>
      <c r="G377" s="354"/>
    </row>
    <row r="378" spans="1:7" x14ac:dyDescent="0.3">
      <c r="A378" s="354"/>
      <c r="B378" s="354"/>
      <c r="C378" s="354"/>
      <c r="D378" s="354"/>
      <c r="E378" s="354"/>
      <c r="F378" s="354"/>
      <c r="G378" s="354"/>
    </row>
    <row r="379" spans="1:7" x14ac:dyDescent="0.3">
      <c r="A379" s="354"/>
      <c r="B379" s="354"/>
      <c r="C379" s="354"/>
      <c r="D379" s="354"/>
      <c r="E379" s="354"/>
      <c r="F379" s="354"/>
      <c r="G379" s="354"/>
    </row>
    <row r="380" spans="1:7" x14ac:dyDescent="0.3">
      <c r="A380" s="354"/>
      <c r="B380" s="354"/>
      <c r="C380" s="354"/>
      <c r="D380" s="354"/>
      <c r="E380" s="354"/>
      <c r="F380" s="354"/>
      <c r="G380" s="354"/>
    </row>
    <row r="381" spans="1:7" x14ac:dyDescent="0.3">
      <c r="A381" s="354"/>
      <c r="B381" s="354"/>
      <c r="C381" s="354"/>
      <c r="D381" s="354"/>
      <c r="E381" s="354"/>
      <c r="F381" s="354"/>
      <c r="G381" s="354"/>
    </row>
    <row r="382" spans="1:7" x14ac:dyDescent="0.3">
      <c r="A382" s="354"/>
      <c r="B382" s="354"/>
      <c r="C382" s="354"/>
      <c r="D382" s="354"/>
      <c r="E382" s="354"/>
      <c r="F382" s="354"/>
      <c r="G382" s="354"/>
    </row>
    <row r="383" spans="1:7" x14ac:dyDescent="0.3">
      <c r="A383" s="354"/>
      <c r="B383" s="354"/>
      <c r="C383" s="354"/>
      <c r="D383" s="354"/>
      <c r="E383" s="354"/>
      <c r="F383" s="354"/>
      <c r="G383" s="354"/>
    </row>
    <row r="384" spans="1:7" x14ac:dyDescent="0.3">
      <c r="A384" s="354"/>
      <c r="B384" s="354"/>
      <c r="C384" s="354"/>
      <c r="D384" s="354"/>
      <c r="E384" s="354"/>
      <c r="F384" s="354"/>
      <c r="G384" s="354"/>
    </row>
    <row r="385" spans="1:7" x14ac:dyDescent="0.3">
      <c r="A385" s="354"/>
      <c r="B385" s="354"/>
      <c r="C385" s="354"/>
      <c r="D385" s="354"/>
      <c r="E385" s="354"/>
      <c r="F385" s="354"/>
      <c r="G385" s="354"/>
    </row>
    <row r="386" spans="1:7" x14ac:dyDescent="0.3">
      <c r="A386" s="354"/>
      <c r="B386" s="354"/>
      <c r="C386" s="354"/>
      <c r="D386" s="354"/>
      <c r="E386" s="354"/>
      <c r="F386" s="354"/>
      <c r="G386" s="354"/>
    </row>
    <row r="387" spans="1:7" x14ac:dyDescent="0.3">
      <c r="A387" s="354"/>
      <c r="B387" s="354"/>
      <c r="C387" s="354"/>
      <c r="D387" s="354"/>
      <c r="E387" s="354"/>
      <c r="F387" s="354"/>
      <c r="G387" s="354"/>
    </row>
    <row r="388" spans="1:7" x14ac:dyDescent="0.3">
      <c r="A388" s="354"/>
      <c r="B388" s="354"/>
      <c r="C388" s="354"/>
      <c r="D388" s="354"/>
      <c r="E388" s="354"/>
      <c r="F388" s="354"/>
      <c r="G388" s="354"/>
    </row>
    <row r="389" spans="1:7" x14ac:dyDescent="0.3">
      <c r="A389" s="354"/>
      <c r="B389" s="354"/>
      <c r="C389" s="354"/>
      <c r="D389" s="354"/>
      <c r="E389" s="354"/>
      <c r="F389" s="354"/>
      <c r="G389" s="354"/>
    </row>
    <row r="390" spans="1:7" x14ac:dyDescent="0.3">
      <c r="A390" s="354"/>
      <c r="B390" s="354"/>
      <c r="C390" s="354"/>
      <c r="D390" s="354"/>
      <c r="E390" s="354"/>
      <c r="F390" s="354"/>
      <c r="G390" s="354"/>
    </row>
    <row r="391" spans="1:7" x14ac:dyDescent="0.3">
      <c r="A391" s="354"/>
      <c r="B391" s="354"/>
      <c r="C391" s="354"/>
      <c r="D391" s="354"/>
      <c r="E391" s="354"/>
      <c r="F391" s="354"/>
      <c r="G391" s="354"/>
    </row>
    <row r="392" spans="1:7" x14ac:dyDescent="0.3">
      <c r="A392" s="354"/>
      <c r="B392" s="354"/>
      <c r="C392" s="354"/>
      <c r="D392" s="354"/>
      <c r="E392" s="354"/>
      <c r="F392" s="354"/>
      <c r="G392" s="354"/>
    </row>
    <row r="393" spans="1:7" x14ac:dyDescent="0.3">
      <c r="A393" s="354"/>
      <c r="B393" s="354"/>
      <c r="C393" s="354"/>
      <c r="D393" s="354"/>
      <c r="E393" s="354"/>
      <c r="F393" s="354"/>
      <c r="G393" s="354"/>
    </row>
    <row r="394" spans="1:7" x14ac:dyDescent="0.3">
      <c r="A394" s="354"/>
      <c r="B394" s="354"/>
      <c r="C394" s="354"/>
      <c r="D394" s="354"/>
      <c r="E394" s="354"/>
      <c r="F394" s="354"/>
      <c r="G394" s="354"/>
    </row>
    <row r="395" spans="1:7" x14ac:dyDescent="0.3">
      <c r="A395" s="354"/>
      <c r="B395" s="354"/>
      <c r="C395" s="354"/>
      <c r="D395" s="354"/>
      <c r="E395" s="354"/>
      <c r="F395" s="354"/>
      <c r="G395" s="354"/>
    </row>
    <row r="396" spans="1:7" x14ac:dyDescent="0.3">
      <c r="A396" s="354"/>
      <c r="B396" s="354"/>
      <c r="C396" s="354"/>
      <c r="D396" s="354"/>
      <c r="E396" s="354"/>
      <c r="F396" s="354"/>
      <c r="G396" s="354"/>
    </row>
    <row r="397" spans="1:7" x14ac:dyDescent="0.3">
      <c r="A397" s="354"/>
      <c r="B397" s="354"/>
      <c r="C397" s="354"/>
      <c r="D397" s="354"/>
      <c r="E397" s="354"/>
      <c r="F397" s="354"/>
      <c r="G397" s="354"/>
    </row>
    <row r="398" spans="1:7" x14ac:dyDescent="0.3">
      <c r="A398" s="354"/>
      <c r="B398" s="354"/>
      <c r="C398" s="354"/>
      <c r="D398" s="354"/>
      <c r="E398" s="354"/>
      <c r="F398" s="354"/>
      <c r="G398" s="354"/>
    </row>
    <row r="399" spans="1:7" x14ac:dyDescent="0.3">
      <c r="A399" s="354"/>
      <c r="B399" s="354"/>
      <c r="C399" s="354"/>
      <c r="D399" s="354"/>
      <c r="E399" s="354"/>
      <c r="F399" s="354"/>
      <c r="G399" s="354"/>
    </row>
    <row r="400" spans="1:7" x14ac:dyDescent="0.3">
      <c r="A400" s="354"/>
      <c r="B400" s="354"/>
      <c r="C400" s="354"/>
      <c r="D400" s="354"/>
      <c r="E400" s="354"/>
      <c r="F400" s="354"/>
      <c r="G400" s="354"/>
    </row>
    <row r="401" spans="1:7" x14ac:dyDescent="0.3">
      <c r="A401" s="354"/>
      <c r="B401" s="354"/>
      <c r="C401" s="354"/>
      <c r="D401" s="354"/>
      <c r="E401" s="354"/>
      <c r="F401" s="354"/>
      <c r="G401" s="354"/>
    </row>
    <row r="402" spans="1:7" x14ac:dyDescent="0.3">
      <c r="A402" s="354"/>
      <c r="B402" s="354"/>
      <c r="C402" s="354"/>
      <c r="D402" s="354"/>
      <c r="E402" s="354"/>
      <c r="F402" s="354"/>
      <c r="G402" s="354"/>
    </row>
    <row r="403" spans="1:7" x14ac:dyDescent="0.3">
      <c r="A403" s="354"/>
      <c r="B403" s="354"/>
      <c r="C403" s="354"/>
      <c r="D403" s="354"/>
      <c r="E403" s="354"/>
      <c r="F403" s="354"/>
      <c r="G403" s="354"/>
    </row>
    <row r="404" spans="1:7" x14ac:dyDescent="0.3">
      <c r="A404" s="354"/>
      <c r="B404" s="354"/>
      <c r="C404" s="354"/>
      <c r="D404" s="354"/>
      <c r="E404" s="354"/>
      <c r="F404" s="354"/>
      <c r="G404" s="354"/>
    </row>
    <row r="405" spans="1:7" x14ac:dyDescent="0.3">
      <c r="A405" s="354"/>
      <c r="B405" s="354"/>
      <c r="C405" s="354"/>
      <c r="D405" s="354"/>
      <c r="E405" s="354"/>
      <c r="F405" s="354"/>
      <c r="G405" s="354"/>
    </row>
    <row r="406" spans="1:7" x14ac:dyDescent="0.3">
      <c r="A406" s="354"/>
      <c r="B406" s="354"/>
      <c r="C406" s="354"/>
      <c r="D406" s="354"/>
      <c r="E406" s="354"/>
      <c r="F406" s="354"/>
      <c r="G406" s="354"/>
    </row>
    <row r="407" spans="1:7" x14ac:dyDescent="0.3">
      <c r="A407" s="354"/>
      <c r="B407" s="354"/>
      <c r="C407" s="354"/>
      <c r="D407" s="354"/>
      <c r="E407" s="354"/>
      <c r="F407" s="354"/>
      <c r="G407" s="354"/>
    </row>
    <row r="408" spans="1:7" x14ac:dyDescent="0.3">
      <c r="A408" s="354"/>
      <c r="B408" s="354"/>
      <c r="C408" s="354"/>
      <c r="D408" s="354"/>
      <c r="E408" s="354"/>
      <c r="F408" s="354"/>
      <c r="G408" s="354"/>
    </row>
    <row r="409" spans="1:7" x14ac:dyDescent="0.3">
      <c r="A409" s="354"/>
      <c r="B409" s="354"/>
      <c r="C409" s="354"/>
      <c r="D409" s="354"/>
      <c r="E409" s="354"/>
      <c r="F409" s="354"/>
      <c r="G409" s="354"/>
    </row>
    <row r="410" spans="1:7" x14ac:dyDescent="0.3">
      <c r="A410" s="354"/>
      <c r="B410" s="354"/>
      <c r="C410" s="354"/>
      <c r="D410" s="354"/>
      <c r="E410" s="354"/>
      <c r="F410" s="354"/>
      <c r="G410" s="354"/>
    </row>
    <row r="411" spans="1:7" x14ac:dyDescent="0.3">
      <c r="A411" s="354"/>
      <c r="B411" s="354"/>
      <c r="C411" s="354"/>
      <c r="D411" s="354"/>
      <c r="E411" s="354"/>
      <c r="F411" s="354"/>
      <c r="G411" s="354"/>
    </row>
    <row r="412" spans="1:7" x14ac:dyDescent="0.3">
      <c r="A412" s="354"/>
      <c r="B412" s="354"/>
      <c r="C412" s="354"/>
      <c r="D412" s="354"/>
      <c r="E412" s="354"/>
      <c r="F412" s="354"/>
      <c r="G412" s="354"/>
    </row>
    <row r="413" spans="1:7" x14ac:dyDescent="0.3">
      <c r="A413" s="354"/>
      <c r="B413" s="354"/>
      <c r="C413" s="354"/>
      <c r="D413" s="354"/>
      <c r="E413" s="354"/>
      <c r="F413" s="354"/>
      <c r="G413" s="354"/>
    </row>
    <row r="414" spans="1:7" x14ac:dyDescent="0.3">
      <c r="A414" s="354"/>
      <c r="B414" s="354"/>
      <c r="C414" s="354"/>
      <c r="D414" s="354"/>
      <c r="E414" s="354"/>
      <c r="F414" s="354"/>
      <c r="G414" s="354"/>
    </row>
    <row r="415" spans="1:7" x14ac:dyDescent="0.3">
      <c r="A415" s="354"/>
      <c r="B415" s="354"/>
      <c r="C415" s="354"/>
      <c r="D415" s="354"/>
      <c r="E415" s="354"/>
      <c r="F415" s="354"/>
      <c r="G415" s="354"/>
    </row>
    <row r="416" spans="1:7" x14ac:dyDescent="0.3">
      <c r="A416" s="354"/>
      <c r="B416" s="354"/>
      <c r="C416" s="354"/>
      <c r="D416" s="354"/>
      <c r="E416" s="354"/>
      <c r="F416" s="354"/>
      <c r="G416" s="354"/>
    </row>
    <row r="417" spans="1:7" x14ac:dyDescent="0.3">
      <c r="A417" s="354"/>
      <c r="B417" s="354"/>
      <c r="C417" s="354"/>
      <c r="D417" s="354"/>
      <c r="E417" s="354"/>
      <c r="F417" s="354"/>
      <c r="G417" s="354"/>
    </row>
    <row r="418" spans="1:7" x14ac:dyDescent="0.3">
      <c r="A418" s="354"/>
      <c r="B418" s="354"/>
      <c r="C418" s="354"/>
      <c r="D418" s="354"/>
      <c r="E418" s="354"/>
      <c r="F418" s="354"/>
      <c r="G418" s="354"/>
    </row>
    <row r="419" spans="1:7" x14ac:dyDescent="0.3">
      <c r="A419" s="354"/>
      <c r="B419" s="354"/>
      <c r="C419" s="354"/>
      <c r="D419" s="354"/>
      <c r="E419" s="354"/>
      <c r="F419" s="354"/>
      <c r="G419" s="354"/>
    </row>
    <row r="420" spans="1:7" x14ac:dyDescent="0.3">
      <c r="A420" s="354"/>
      <c r="B420" s="354"/>
      <c r="C420" s="354"/>
      <c r="D420" s="354"/>
      <c r="E420" s="354"/>
      <c r="F420" s="354"/>
      <c r="G420" s="354"/>
    </row>
    <row r="421" spans="1:7" x14ac:dyDescent="0.3">
      <c r="A421" s="354"/>
      <c r="B421" s="354"/>
      <c r="C421" s="354"/>
      <c r="D421" s="354"/>
      <c r="E421" s="354"/>
      <c r="F421" s="354"/>
      <c r="G421" s="354"/>
    </row>
    <row r="422" spans="1:7" x14ac:dyDescent="0.3">
      <c r="A422" s="354"/>
      <c r="B422" s="354"/>
      <c r="C422" s="354"/>
      <c r="D422" s="354"/>
      <c r="E422" s="354"/>
      <c r="F422" s="354"/>
      <c r="G422" s="354"/>
    </row>
    <row r="423" spans="1:7" x14ac:dyDescent="0.3">
      <c r="A423" s="354"/>
      <c r="B423" s="354"/>
      <c r="C423" s="354"/>
      <c r="D423" s="354"/>
      <c r="E423" s="354"/>
      <c r="F423" s="354"/>
      <c r="G423" s="354"/>
    </row>
    <row r="424" spans="1:7" x14ac:dyDescent="0.3">
      <c r="A424" s="354"/>
      <c r="B424" s="354"/>
      <c r="C424" s="354"/>
      <c r="D424" s="354"/>
      <c r="E424" s="354"/>
      <c r="F424" s="354"/>
      <c r="G424" s="354"/>
    </row>
    <row r="425" spans="1:7" x14ac:dyDescent="0.3">
      <c r="A425" s="354"/>
      <c r="B425" s="354"/>
      <c r="C425" s="354"/>
      <c r="D425" s="354"/>
      <c r="E425" s="354"/>
      <c r="F425" s="354"/>
      <c r="G425" s="354"/>
    </row>
    <row r="426" spans="1:7" x14ac:dyDescent="0.3">
      <c r="A426" s="354"/>
      <c r="B426" s="354"/>
      <c r="C426" s="354"/>
      <c r="D426" s="354"/>
      <c r="E426" s="354"/>
      <c r="F426" s="354"/>
      <c r="G426" s="354"/>
    </row>
    <row r="427" spans="1:7" x14ac:dyDescent="0.3">
      <c r="A427" s="354"/>
      <c r="B427" s="354"/>
      <c r="C427" s="354"/>
      <c r="D427" s="354"/>
      <c r="E427" s="354"/>
      <c r="F427" s="354"/>
      <c r="G427" s="354"/>
    </row>
    <row r="428" spans="1:7" x14ac:dyDescent="0.3">
      <c r="A428" s="354"/>
      <c r="B428" s="354"/>
      <c r="C428" s="354"/>
      <c r="D428" s="354"/>
      <c r="E428" s="354"/>
      <c r="F428" s="354"/>
      <c r="G428" s="354"/>
    </row>
    <row r="429" spans="1:7" x14ac:dyDescent="0.3">
      <c r="A429" s="354"/>
      <c r="B429" s="354"/>
      <c r="C429" s="354"/>
      <c r="D429" s="354"/>
      <c r="E429" s="354"/>
      <c r="F429" s="354"/>
      <c r="G429" s="354"/>
    </row>
    <row r="430" spans="1:7" x14ac:dyDescent="0.3">
      <c r="A430" s="354"/>
      <c r="B430" s="354"/>
      <c r="C430" s="354"/>
      <c r="D430" s="354"/>
      <c r="E430" s="354"/>
      <c r="F430" s="354"/>
      <c r="G430" s="354"/>
    </row>
    <row r="431" spans="1:7" x14ac:dyDescent="0.3">
      <c r="A431" s="354"/>
      <c r="B431" s="354"/>
      <c r="C431" s="354"/>
      <c r="D431" s="354"/>
      <c r="E431" s="354"/>
      <c r="F431" s="354"/>
      <c r="G431" s="354"/>
    </row>
    <row r="432" spans="1:7" x14ac:dyDescent="0.3">
      <c r="A432" s="354"/>
      <c r="B432" s="354"/>
      <c r="C432" s="354"/>
      <c r="D432" s="354"/>
      <c r="E432" s="354"/>
      <c r="F432" s="354"/>
      <c r="G432" s="354"/>
    </row>
    <row r="433" spans="1:7" x14ac:dyDescent="0.3">
      <c r="A433" s="354"/>
      <c r="B433" s="354"/>
      <c r="C433" s="354"/>
      <c r="D433" s="354"/>
      <c r="E433" s="354"/>
      <c r="F433" s="354"/>
      <c r="G433" s="354"/>
    </row>
    <row r="434" spans="1:7" x14ac:dyDescent="0.3">
      <c r="A434" s="354"/>
      <c r="B434" s="354"/>
      <c r="C434" s="354"/>
      <c r="D434" s="354"/>
      <c r="E434" s="354"/>
      <c r="F434" s="354"/>
      <c r="G434" s="354"/>
    </row>
    <row r="435" spans="1:7" x14ac:dyDescent="0.3">
      <c r="A435" s="354"/>
      <c r="B435" s="354"/>
      <c r="C435" s="354"/>
      <c r="D435" s="354"/>
      <c r="E435" s="354"/>
      <c r="F435" s="354"/>
      <c r="G435" s="354"/>
    </row>
    <row r="436" spans="1:7" x14ac:dyDescent="0.3">
      <c r="A436" s="354"/>
      <c r="B436" s="354"/>
      <c r="C436" s="354"/>
      <c r="D436" s="354"/>
      <c r="E436" s="354"/>
      <c r="F436" s="354"/>
      <c r="G436" s="354"/>
    </row>
    <row r="437" spans="1:7" x14ac:dyDescent="0.3">
      <c r="A437" s="354"/>
      <c r="B437" s="354"/>
      <c r="C437" s="354"/>
      <c r="D437" s="354"/>
      <c r="E437" s="354"/>
      <c r="F437" s="354"/>
      <c r="G437" s="354"/>
    </row>
    <row r="438" spans="1:7" x14ac:dyDescent="0.3">
      <c r="A438" s="354"/>
      <c r="B438" s="354"/>
      <c r="C438" s="354"/>
      <c r="D438" s="354"/>
      <c r="E438" s="354"/>
      <c r="F438" s="354"/>
      <c r="G438" s="354"/>
    </row>
    <row r="439" spans="1:7" x14ac:dyDescent="0.3">
      <c r="A439" s="354"/>
      <c r="B439" s="354"/>
      <c r="C439" s="354"/>
      <c r="D439" s="354"/>
      <c r="E439" s="354"/>
      <c r="F439" s="354"/>
      <c r="G439" s="354"/>
    </row>
    <row r="440" spans="1:7" x14ac:dyDescent="0.3">
      <c r="A440" s="354"/>
      <c r="B440" s="354"/>
      <c r="C440" s="354"/>
      <c r="D440" s="354"/>
      <c r="E440" s="354"/>
      <c r="F440" s="354"/>
      <c r="G440" s="354"/>
    </row>
    <row r="441" spans="1:7" x14ac:dyDescent="0.3">
      <c r="A441" s="354"/>
      <c r="B441" s="354"/>
      <c r="C441" s="354"/>
      <c r="D441" s="354"/>
      <c r="E441" s="354"/>
      <c r="F441" s="354"/>
      <c r="G441" s="354"/>
    </row>
    <row r="442" spans="1:7" x14ac:dyDescent="0.3">
      <c r="A442" s="354"/>
      <c r="B442" s="354"/>
      <c r="C442" s="354"/>
      <c r="D442" s="354"/>
      <c r="E442" s="354"/>
      <c r="F442" s="354"/>
      <c r="G442" s="354"/>
    </row>
    <row r="443" spans="1:7" x14ac:dyDescent="0.3">
      <c r="A443" s="354"/>
      <c r="B443" s="354"/>
      <c r="C443" s="354"/>
      <c r="D443" s="354"/>
      <c r="E443" s="354"/>
      <c r="F443" s="354"/>
      <c r="G443" s="354"/>
    </row>
    <row r="444" spans="1:7" x14ac:dyDescent="0.3">
      <c r="A444" s="354"/>
      <c r="B444" s="354"/>
      <c r="C444" s="354"/>
      <c r="D444" s="354"/>
      <c r="E444" s="354"/>
      <c r="F444" s="354"/>
      <c r="G444" s="354"/>
    </row>
    <row r="445" spans="1:7" x14ac:dyDescent="0.3">
      <c r="A445" s="354"/>
      <c r="B445" s="354"/>
      <c r="C445" s="354"/>
      <c r="D445" s="354"/>
      <c r="E445" s="354"/>
      <c r="F445" s="354"/>
      <c r="G445" s="354"/>
    </row>
    <row r="446" spans="1:7" x14ac:dyDescent="0.3">
      <c r="A446" s="354"/>
      <c r="B446" s="354"/>
      <c r="C446" s="354"/>
      <c r="D446" s="354"/>
      <c r="E446" s="354"/>
      <c r="F446" s="354"/>
      <c r="G446" s="354"/>
    </row>
    <row r="447" spans="1:7" x14ac:dyDescent="0.3">
      <c r="A447" s="354"/>
      <c r="B447" s="354"/>
      <c r="C447" s="354"/>
      <c r="D447" s="354"/>
      <c r="E447" s="354"/>
      <c r="F447" s="354"/>
      <c r="G447" s="354"/>
    </row>
    <row r="448" spans="1:7" x14ac:dyDescent="0.3">
      <c r="A448" s="354"/>
      <c r="B448" s="354"/>
      <c r="C448" s="354"/>
      <c r="D448" s="354"/>
      <c r="E448" s="354"/>
      <c r="F448" s="354"/>
      <c r="G448" s="354"/>
    </row>
    <row r="449" spans="1:7" x14ac:dyDescent="0.3">
      <c r="A449" s="354"/>
      <c r="B449" s="354"/>
      <c r="C449" s="354"/>
      <c r="D449" s="354"/>
      <c r="E449" s="354"/>
      <c r="F449" s="354"/>
      <c r="G449" s="354"/>
    </row>
    <row r="450" spans="1:7" x14ac:dyDescent="0.3">
      <c r="A450" s="354"/>
      <c r="B450" s="354"/>
      <c r="C450" s="354"/>
      <c r="D450" s="354"/>
      <c r="E450" s="354"/>
      <c r="F450" s="354"/>
      <c r="G450" s="354"/>
    </row>
    <row r="451" spans="1:7" x14ac:dyDescent="0.3">
      <c r="A451" s="354"/>
      <c r="B451" s="354"/>
      <c r="C451" s="354"/>
      <c r="D451" s="354"/>
      <c r="E451" s="354"/>
      <c r="F451" s="354"/>
      <c r="G451" s="354"/>
    </row>
    <row r="452" spans="1:7" x14ac:dyDescent="0.3">
      <c r="A452" s="354"/>
      <c r="B452" s="354"/>
      <c r="C452" s="354"/>
      <c r="D452" s="354"/>
      <c r="E452" s="354"/>
      <c r="F452" s="354"/>
      <c r="G452" s="354"/>
    </row>
    <row r="453" spans="1:7" x14ac:dyDescent="0.3">
      <c r="A453" s="354"/>
      <c r="B453" s="354"/>
      <c r="C453" s="354"/>
      <c r="D453" s="354"/>
      <c r="E453" s="354"/>
      <c r="F453" s="354"/>
      <c r="G453" s="354"/>
    </row>
    <row r="454" spans="1:7" x14ac:dyDescent="0.3">
      <c r="A454" s="354"/>
      <c r="B454" s="354"/>
      <c r="C454" s="354"/>
      <c r="D454" s="354"/>
      <c r="E454" s="354"/>
      <c r="F454" s="354"/>
      <c r="G454" s="354"/>
    </row>
    <row r="455" spans="1:7" x14ac:dyDescent="0.3">
      <c r="A455" s="354"/>
      <c r="B455" s="354"/>
      <c r="C455" s="354"/>
      <c r="D455" s="354"/>
      <c r="E455" s="354"/>
      <c r="F455" s="354"/>
      <c r="G455" s="354"/>
    </row>
    <row r="456" spans="1:7" x14ac:dyDescent="0.3">
      <c r="A456" s="354"/>
      <c r="B456" s="354"/>
      <c r="C456" s="354"/>
      <c r="D456" s="354"/>
      <c r="E456" s="354"/>
      <c r="F456" s="354"/>
      <c r="G456" s="354"/>
    </row>
    <row r="457" spans="1:7" x14ac:dyDescent="0.3">
      <c r="A457" s="354"/>
      <c r="B457" s="354"/>
      <c r="C457" s="354"/>
      <c r="D457" s="354"/>
      <c r="E457" s="354"/>
      <c r="F457" s="354"/>
      <c r="G457" s="354"/>
    </row>
    <row r="458" spans="1:7" x14ac:dyDescent="0.3">
      <c r="A458" s="354"/>
      <c r="B458" s="354"/>
      <c r="C458" s="354"/>
      <c r="D458" s="354"/>
      <c r="E458" s="354"/>
      <c r="F458" s="354"/>
      <c r="G458" s="354"/>
    </row>
    <row r="459" spans="1:7" x14ac:dyDescent="0.3">
      <c r="A459" s="354"/>
      <c r="B459" s="354"/>
      <c r="C459" s="354"/>
      <c r="D459" s="354"/>
      <c r="E459" s="354"/>
      <c r="F459" s="354"/>
      <c r="G459" s="354"/>
    </row>
    <row r="460" spans="1:7" x14ac:dyDescent="0.3">
      <c r="A460" s="354"/>
      <c r="B460" s="354"/>
      <c r="C460" s="354"/>
      <c r="D460" s="354"/>
      <c r="E460" s="354"/>
      <c r="F460" s="354"/>
      <c r="G460" s="354"/>
    </row>
    <row r="461" spans="1:7" x14ac:dyDescent="0.3">
      <c r="A461" s="354"/>
      <c r="B461" s="354"/>
      <c r="C461" s="354"/>
      <c r="D461" s="354"/>
      <c r="E461" s="354"/>
      <c r="F461" s="354"/>
      <c r="G461" s="354"/>
    </row>
    <row r="462" spans="1:7" x14ac:dyDescent="0.3">
      <c r="A462" s="354"/>
      <c r="B462" s="354"/>
      <c r="C462" s="354"/>
      <c r="D462" s="354"/>
      <c r="E462" s="354"/>
      <c r="F462" s="354"/>
      <c r="G462" s="354"/>
    </row>
    <row r="463" spans="1:7" x14ac:dyDescent="0.3">
      <c r="A463" s="354"/>
      <c r="B463" s="354"/>
      <c r="C463" s="354"/>
      <c r="D463" s="354"/>
      <c r="E463" s="354"/>
      <c r="F463" s="354"/>
      <c r="G463" s="354"/>
    </row>
    <row r="464" spans="1:7" x14ac:dyDescent="0.3">
      <c r="A464" s="354"/>
      <c r="B464" s="354"/>
      <c r="C464" s="354"/>
      <c r="D464" s="354"/>
      <c r="E464" s="354"/>
      <c r="F464" s="354"/>
      <c r="G464" s="354"/>
    </row>
    <row r="465" spans="1:7" x14ac:dyDescent="0.3">
      <c r="A465" s="354"/>
      <c r="B465" s="354"/>
      <c r="C465" s="354"/>
      <c r="D465" s="354"/>
      <c r="E465" s="354"/>
      <c r="F465" s="354"/>
      <c r="G465" s="354"/>
    </row>
    <row r="466" spans="1:7" x14ac:dyDescent="0.3">
      <c r="A466" s="354"/>
      <c r="B466" s="354"/>
      <c r="C466" s="354"/>
      <c r="D466" s="354"/>
      <c r="E466" s="354"/>
      <c r="F466" s="354"/>
      <c r="G466" s="354"/>
    </row>
    <row r="467" spans="1:7" x14ac:dyDescent="0.3">
      <c r="A467" s="354"/>
      <c r="B467" s="354"/>
      <c r="C467" s="354"/>
      <c r="D467" s="354"/>
      <c r="E467" s="354"/>
      <c r="F467" s="354"/>
      <c r="G467" s="354"/>
    </row>
    <row r="468" spans="1:7" x14ac:dyDescent="0.3">
      <c r="A468" s="354"/>
      <c r="B468" s="354"/>
      <c r="C468" s="354"/>
      <c r="D468" s="354"/>
      <c r="E468" s="354"/>
      <c r="F468" s="354"/>
      <c r="G468" s="354"/>
    </row>
    <row r="469" spans="1:7" x14ac:dyDescent="0.3">
      <c r="A469" s="354"/>
      <c r="B469" s="354"/>
      <c r="C469" s="354"/>
      <c r="D469" s="354"/>
      <c r="E469" s="354"/>
      <c r="F469" s="354"/>
      <c r="G469" s="354"/>
    </row>
    <row r="470" spans="1:7" x14ac:dyDescent="0.3">
      <c r="A470" s="354"/>
      <c r="B470" s="354"/>
      <c r="C470" s="354"/>
      <c r="D470" s="354"/>
      <c r="E470" s="354"/>
      <c r="F470" s="354"/>
      <c r="G470" s="354"/>
    </row>
    <row r="471" spans="1:7" x14ac:dyDescent="0.3">
      <c r="A471" s="354"/>
      <c r="B471" s="354"/>
      <c r="C471" s="354"/>
      <c r="D471" s="354"/>
      <c r="E471" s="354"/>
      <c r="F471" s="354"/>
      <c r="G471" s="354"/>
    </row>
    <row r="472" spans="1:7" x14ac:dyDescent="0.3">
      <c r="A472" s="354"/>
      <c r="B472" s="354"/>
      <c r="C472" s="354"/>
      <c r="D472" s="354"/>
      <c r="E472" s="354"/>
      <c r="F472" s="354"/>
      <c r="G472" s="354"/>
    </row>
    <row r="473" spans="1:7" x14ac:dyDescent="0.3">
      <c r="A473" s="354"/>
      <c r="B473" s="354"/>
      <c r="C473" s="354"/>
      <c r="D473" s="354"/>
      <c r="E473" s="354"/>
      <c r="F473" s="354"/>
      <c r="G473" s="354"/>
    </row>
    <row r="474" spans="1:7" x14ac:dyDescent="0.3">
      <c r="A474" s="354"/>
      <c r="B474" s="354"/>
      <c r="C474" s="354"/>
      <c r="D474" s="354"/>
      <c r="E474" s="354"/>
      <c r="F474" s="354"/>
      <c r="G474" s="354"/>
    </row>
    <row r="475" spans="1:7" x14ac:dyDescent="0.3">
      <c r="A475" s="354"/>
      <c r="B475" s="354"/>
      <c r="C475" s="354"/>
      <c r="D475" s="354"/>
      <c r="E475" s="354"/>
      <c r="F475" s="354"/>
      <c r="G475" s="354"/>
    </row>
    <row r="476" spans="1:7" x14ac:dyDescent="0.3">
      <c r="A476" s="354"/>
      <c r="B476" s="354"/>
      <c r="C476" s="354"/>
      <c r="D476" s="354"/>
      <c r="E476" s="354"/>
      <c r="F476" s="354"/>
      <c r="G476" s="354"/>
    </row>
    <row r="477" spans="1:7" x14ac:dyDescent="0.3">
      <c r="A477" s="354"/>
      <c r="B477" s="354"/>
      <c r="C477" s="354"/>
      <c r="D477" s="354"/>
      <c r="E477" s="354"/>
      <c r="F477" s="354"/>
      <c r="G477" s="354"/>
    </row>
    <row r="478" spans="1:7" x14ac:dyDescent="0.3">
      <c r="A478" s="354"/>
      <c r="B478" s="354"/>
      <c r="C478" s="354"/>
      <c r="D478" s="354"/>
      <c r="E478" s="354"/>
      <c r="F478" s="354"/>
      <c r="G478" s="354"/>
    </row>
    <row r="479" spans="1:7" x14ac:dyDescent="0.3">
      <c r="A479" s="354"/>
      <c r="B479" s="354"/>
      <c r="C479" s="354"/>
      <c r="D479" s="354"/>
      <c r="E479" s="354"/>
      <c r="F479" s="354"/>
      <c r="G479" s="354"/>
    </row>
    <row r="480" spans="1:7" x14ac:dyDescent="0.3">
      <c r="A480" s="354"/>
      <c r="B480" s="354"/>
      <c r="C480" s="354"/>
      <c r="D480" s="354"/>
      <c r="E480" s="354"/>
      <c r="F480" s="354"/>
      <c r="G480" s="354"/>
    </row>
    <row r="481" spans="1:7" x14ac:dyDescent="0.3">
      <c r="A481" s="354"/>
      <c r="B481" s="354"/>
      <c r="C481" s="354"/>
      <c r="D481" s="354"/>
      <c r="E481" s="354"/>
      <c r="F481" s="354"/>
      <c r="G481" s="354"/>
    </row>
    <row r="482" spans="1:7" x14ac:dyDescent="0.3">
      <c r="A482" s="354"/>
      <c r="B482" s="354"/>
      <c r="C482" s="354"/>
      <c r="D482" s="354"/>
      <c r="E482" s="354"/>
      <c r="F482" s="354"/>
      <c r="G482" s="354"/>
    </row>
    <row r="483" spans="1:7" x14ac:dyDescent="0.3">
      <c r="A483" s="354"/>
      <c r="B483" s="354"/>
      <c r="C483" s="354"/>
      <c r="D483" s="354"/>
      <c r="E483" s="354"/>
      <c r="F483" s="354"/>
      <c r="G483" s="354"/>
    </row>
    <row r="484" spans="1:7" x14ac:dyDescent="0.3">
      <c r="A484" s="354"/>
      <c r="B484" s="354"/>
      <c r="C484" s="354"/>
      <c r="D484" s="354"/>
      <c r="E484" s="354"/>
      <c r="F484" s="354"/>
      <c r="G484" s="354"/>
    </row>
    <row r="485" spans="1:7" x14ac:dyDescent="0.3">
      <c r="A485" s="354"/>
      <c r="B485" s="354"/>
      <c r="C485" s="354"/>
      <c r="D485" s="354"/>
      <c r="E485" s="354"/>
      <c r="F485" s="354"/>
      <c r="G485" s="354"/>
    </row>
    <row r="486" spans="1:7" x14ac:dyDescent="0.3">
      <c r="A486" s="354"/>
      <c r="B486" s="354"/>
      <c r="C486" s="354"/>
      <c r="D486" s="354"/>
      <c r="E486" s="354"/>
      <c r="F486" s="354"/>
      <c r="G486" s="354"/>
    </row>
    <row r="487" spans="1:7" x14ac:dyDescent="0.3">
      <c r="A487" s="354"/>
      <c r="B487" s="354"/>
      <c r="C487" s="354"/>
      <c r="D487" s="354"/>
      <c r="E487" s="354"/>
      <c r="F487" s="354"/>
      <c r="G487" s="354"/>
    </row>
    <row r="488" spans="1:7" x14ac:dyDescent="0.3">
      <c r="A488" s="354"/>
      <c r="B488" s="354"/>
      <c r="C488" s="354"/>
      <c r="D488" s="354"/>
      <c r="E488" s="354"/>
      <c r="F488" s="354"/>
      <c r="G488" s="354"/>
    </row>
    <row r="489" spans="1:7" x14ac:dyDescent="0.3">
      <c r="A489" s="354"/>
      <c r="B489" s="354"/>
      <c r="C489" s="354"/>
      <c r="D489" s="354"/>
      <c r="E489" s="354"/>
      <c r="F489" s="354"/>
      <c r="G489" s="354"/>
    </row>
    <row r="490" spans="1:7" x14ac:dyDescent="0.3">
      <c r="A490" s="354"/>
      <c r="B490" s="354"/>
      <c r="C490" s="354"/>
      <c r="D490" s="354"/>
      <c r="E490" s="354"/>
      <c r="F490" s="354"/>
      <c r="G490" s="354"/>
    </row>
    <row r="491" spans="1:7" x14ac:dyDescent="0.3">
      <c r="A491" s="354"/>
      <c r="B491" s="354"/>
      <c r="C491" s="354"/>
      <c r="D491" s="354"/>
      <c r="E491" s="354"/>
      <c r="F491" s="354"/>
      <c r="G491" s="354"/>
    </row>
    <row r="492" spans="1:7" x14ac:dyDescent="0.3">
      <c r="A492" s="354"/>
      <c r="B492" s="354"/>
      <c r="C492" s="354"/>
      <c r="D492" s="354"/>
      <c r="E492" s="354"/>
      <c r="F492" s="354"/>
      <c r="G492" s="354"/>
    </row>
    <row r="493" spans="1:7" x14ac:dyDescent="0.3">
      <c r="A493" s="354"/>
      <c r="B493" s="354"/>
      <c r="C493" s="354"/>
      <c r="D493" s="354"/>
      <c r="E493" s="354"/>
      <c r="F493" s="354"/>
      <c r="G493" s="354"/>
    </row>
    <row r="494" spans="1:7" x14ac:dyDescent="0.3">
      <c r="A494" s="354"/>
      <c r="B494" s="354"/>
      <c r="C494" s="354"/>
      <c r="D494" s="354"/>
      <c r="E494" s="354"/>
      <c r="F494" s="354"/>
      <c r="G494" s="354"/>
    </row>
    <row r="495" spans="1:7" x14ac:dyDescent="0.3">
      <c r="A495" s="354"/>
      <c r="B495" s="354"/>
      <c r="C495" s="354"/>
      <c r="D495" s="354"/>
      <c r="E495" s="354"/>
      <c r="F495" s="354"/>
      <c r="G495" s="354"/>
    </row>
    <row r="496" spans="1:7" x14ac:dyDescent="0.3">
      <c r="A496" s="354"/>
      <c r="B496" s="354"/>
      <c r="C496" s="354"/>
      <c r="D496" s="354"/>
      <c r="E496" s="354"/>
      <c r="F496" s="354"/>
      <c r="G496" s="354"/>
    </row>
    <row r="497" spans="1:7" x14ac:dyDescent="0.3">
      <c r="A497" s="354"/>
      <c r="B497" s="354"/>
      <c r="C497" s="354"/>
      <c r="D497" s="354"/>
      <c r="E497" s="354"/>
      <c r="F497" s="354"/>
      <c r="G497" s="354"/>
    </row>
    <row r="498" spans="1:7" x14ac:dyDescent="0.3">
      <c r="A498" s="354"/>
      <c r="B498" s="354"/>
      <c r="C498" s="354"/>
      <c r="D498" s="354"/>
      <c r="E498" s="354"/>
      <c r="F498" s="354"/>
      <c r="G498" s="354"/>
    </row>
    <row r="499" spans="1:7" x14ac:dyDescent="0.3">
      <c r="A499" s="354"/>
      <c r="B499" s="354"/>
      <c r="C499" s="354"/>
      <c r="D499" s="354"/>
      <c r="E499" s="354"/>
      <c r="F499" s="354"/>
      <c r="G499" s="354"/>
    </row>
    <row r="500" spans="1:7" x14ac:dyDescent="0.3">
      <c r="A500" s="354"/>
      <c r="B500" s="354"/>
      <c r="C500" s="354"/>
      <c r="D500" s="354"/>
      <c r="E500" s="354"/>
      <c r="F500" s="354"/>
      <c r="G500" s="354"/>
    </row>
    <row r="501" spans="1:7" x14ac:dyDescent="0.3">
      <c r="A501" s="354"/>
      <c r="B501" s="354"/>
      <c r="C501" s="354"/>
      <c r="D501" s="354"/>
      <c r="E501" s="354"/>
      <c r="F501" s="354"/>
      <c r="G501" s="354"/>
    </row>
    <row r="502" spans="1:7" x14ac:dyDescent="0.3">
      <c r="A502" s="354"/>
      <c r="B502" s="354"/>
      <c r="C502" s="354"/>
      <c r="D502" s="354"/>
      <c r="E502" s="354"/>
      <c r="F502" s="354"/>
      <c r="G502" s="354"/>
    </row>
    <row r="503" spans="1:7" x14ac:dyDescent="0.3">
      <c r="A503" s="354"/>
      <c r="B503" s="354"/>
      <c r="C503" s="354"/>
      <c r="D503" s="354"/>
      <c r="E503" s="354"/>
      <c r="F503" s="354"/>
      <c r="G503" s="354"/>
    </row>
    <row r="504" spans="1:7" x14ac:dyDescent="0.3">
      <c r="A504" s="354"/>
      <c r="B504" s="354"/>
      <c r="C504" s="354"/>
      <c r="D504" s="354"/>
      <c r="E504" s="354"/>
      <c r="F504" s="354"/>
      <c r="G504" s="354"/>
    </row>
    <row r="505" spans="1:7" x14ac:dyDescent="0.3">
      <c r="A505" s="354"/>
      <c r="B505" s="354"/>
      <c r="C505" s="354"/>
      <c r="D505" s="354"/>
      <c r="E505" s="354"/>
      <c r="F505" s="354"/>
      <c r="G505" s="354"/>
    </row>
    <row r="506" spans="1:7" x14ac:dyDescent="0.3">
      <c r="A506" s="354"/>
      <c r="B506" s="354"/>
      <c r="C506" s="354"/>
      <c r="D506" s="354"/>
      <c r="E506" s="354"/>
      <c r="F506" s="354"/>
      <c r="G506" s="354"/>
    </row>
    <row r="507" spans="1:7" x14ac:dyDescent="0.3">
      <c r="A507" s="354"/>
      <c r="B507" s="354"/>
      <c r="C507" s="354"/>
      <c r="D507" s="354"/>
      <c r="E507" s="354"/>
      <c r="F507" s="354"/>
      <c r="G507" s="354"/>
    </row>
    <row r="508" spans="1:7" x14ac:dyDescent="0.3">
      <c r="A508" s="354"/>
      <c r="B508" s="354"/>
      <c r="C508" s="354"/>
      <c r="D508" s="354"/>
      <c r="E508" s="354"/>
      <c r="F508" s="354"/>
      <c r="G508" s="354"/>
    </row>
    <row r="509" spans="1:7" x14ac:dyDescent="0.3">
      <c r="A509" s="354"/>
      <c r="B509" s="354"/>
      <c r="C509" s="354"/>
      <c r="D509" s="354"/>
      <c r="E509" s="354"/>
      <c r="F509" s="354"/>
      <c r="G509" s="354"/>
    </row>
    <row r="510" spans="1:7" x14ac:dyDescent="0.3">
      <c r="A510" s="354"/>
      <c r="B510" s="354"/>
      <c r="C510" s="354"/>
      <c r="D510" s="354"/>
      <c r="E510" s="354"/>
      <c r="F510" s="354"/>
      <c r="G510" s="354"/>
    </row>
    <row r="511" spans="1:7" x14ac:dyDescent="0.3">
      <c r="A511" s="354"/>
      <c r="B511" s="354"/>
      <c r="C511" s="354"/>
      <c r="D511" s="354"/>
      <c r="E511" s="354"/>
      <c r="F511" s="354"/>
      <c r="G511" s="354"/>
    </row>
    <row r="512" spans="1:7" x14ac:dyDescent="0.3">
      <c r="A512" s="354"/>
      <c r="B512" s="354"/>
      <c r="C512" s="354"/>
      <c r="D512" s="354"/>
      <c r="E512" s="354"/>
      <c r="F512" s="354"/>
      <c r="G512" s="354"/>
    </row>
    <row r="513" spans="1:7" x14ac:dyDescent="0.3">
      <c r="A513" s="354"/>
      <c r="B513" s="354"/>
      <c r="C513" s="354"/>
      <c r="D513" s="354"/>
      <c r="E513" s="354"/>
      <c r="F513" s="354"/>
      <c r="G513" s="354"/>
    </row>
    <row r="514" spans="1:7" x14ac:dyDescent="0.3">
      <c r="A514" s="354"/>
      <c r="B514" s="354"/>
      <c r="C514" s="354"/>
      <c r="D514" s="354"/>
      <c r="E514" s="354"/>
      <c r="F514" s="354"/>
      <c r="G514" s="354"/>
    </row>
    <row r="515" spans="1:7" x14ac:dyDescent="0.3">
      <c r="A515" s="354"/>
      <c r="B515" s="354"/>
      <c r="C515" s="354"/>
      <c r="D515" s="354"/>
      <c r="E515" s="354"/>
      <c r="F515" s="354"/>
      <c r="G515" s="354"/>
    </row>
    <row r="516" spans="1:7" x14ac:dyDescent="0.3">
      <c r="A516" s="354"/>
      <c r="B516" s="354"/>
      <c r="C516" s="354"/>
      <c r="D516" s="354"/>
      <c r="E516" s="354"/>
      <c r="F516" s="354"/>
      <c r="G516" s="354"/>
    </row>
    <row r="517" spans="1:7" x14ac:dyDescent="0.3">
      <c r="A517" s="354"/>
      <c r="B517" s="354"/>
      <c r="C517" s="354"/>
      <c r="D517" s="354"/>
      <c r="E517" s="354"/>
      <c r="F517" s="354"/>
      <c r="G517" s="354"/>
    </row>
    <row r="518" spans="1:7" x14ac:dyDescent="0.3">
      <c r="A518" s="354"/>
      <c r="B518" s="354"/>
      <c r="C518" s="354"/>
      <c r="D518" s="354"/>
      <c r="E518" s="354"/>
      <c r="F518" s="354"/>
      <c r="G518" s="354"/>
    </row>
    <row r="519" spans="1:7" x14ac:dyDescent="0.3">
      <c r="A519" s="354"/>
      <c r="B519" s="354"/>
      <c r="C519" s="354"/>
      <c r="D519" s="354"/>
      <c r="E519" s="354"/>
      <c r="F519" s="354"/>
      <c r="G519" s="354"/>
    </row>
    <row r="520" spans="1:7" x14ac:dyDescent="0.3">
      <c r="A520" s="354"/>
      <c r="B520" s="354"/>
      <c r="C520" s="354"/>
      <c r="D520" s="354"/>
      <c r="E520" s="354"/>
      <c r="F520" s="354"/>
      <c r="G520" s="354"/>
    </row>
    <row r="521" spans="1:7" x14ac:dyDescent="0.3">
      <c r="A521" s="354"/>
      <c r="B521" s="354"/>
      <c r="C521" s="354"/>
      <c r="D521" s="354"/>
      <c r="E521" s="354"/>
      <c r="F521" s="354"/>
      <c r="G521" s="354"/>
    </row>
    <row r="522" spans="1:7" x14ac:dyDescent="0.3">
      <c r="A522" s="354"/>
      <c r="B522" s="354"/>
      <c r="C522" s="354"/>
      <c r="D522" s="354"/>
      <c r="E522" s="354"/>
      <c r="F522" s="354"/>
      <c r="G522" s="354"/>
    </row>
    <row r="523" spans="1:7" x14ac:dyDescent="0.3">
      <c r="A523" s="354"/>
      <c r="B523" s="354"/>
      <c r="C523" s="354"/>
      <c r="D523" s="354"/>
      <c r="E523" s="354"/>
      <c r="F523" s="354"/>
      <c r="G523" s="354"/>
    </row>
    <row r="524" spans="1:7" x14ac:dyDescent="0.3">
      <c r="A524" s="354"/>
      <c r="B524" s="354"/>
      <c r="C524" s="354"/>
      <c r="D524" s="354"/>
      <c r="E524" s="354"/>
      <c r="F524" s="354"/>
      <c r="G524" s="354"/>
    </row>
    <row r="525" spans="1:7" x14ac:dyDescent="0.3">
      <c r="A525" s="354"/>
      <c r="B525" s="354"/>
      <c r="C525" s="354"/>
      <c r="D525" s="354"/>
      <c r="E525" s="354"/>
      <c r="F525" s="354"/>
      <c r="G525" s="354"/>
    </row>
    <row r="526" spans="1:7" x14ac:dyDescent="0.3">
      <c r="A526" s="354"/>
      <c r="B526" s="354"/>
      <c r="C526" s="354"/>
      <c r="D526" s="354"/>
      <c r="E526" s="354"/>
      <c r="F526" s="354"/>
      <c r="G526" s="354"/>
    </row>
    <row r="527" spans="1:7" x14ac:dyDescent="0.3">
      <c r="A527" s="354"/>
      <c r="B527" s="354"/>
      <c r="C527" s="354"/>
      <c r="D527" s="354"/>
      <c r="E527" s="354"/>
      <c r="F527" s="354"/>
      <c r="G527" s="354"/>
    </row>
    <row r="528" spans="1:7" x14ac:dyDescent="0.3">
      <c r="A528" s="354"/>
      <c r="B528" s="354"/>
      <c r="C528" s="354"/>
      <c r="D528" s="354"/>
      <c r="E528" s="354"/>
      <c r="F528" s="354"/>
      <c r="G528" s="354"/>
    </row>
    <row r="529" spans="1:7" x14ac:dyDescent="0.3">
      <c r="A529" s="354"/>
      <c r="B529" s="354"/>
      <c r="C529" s="354"/>
      <c r="D529" s="354"/>
      <c r="E529" s="354"/>
      <c r="F529" s="354"/>
      <c r="G529" s="354"/>
    </row>
    <row r="530" spans="1:7" x14ac:dyDescent="0.3">
      <c r="A530" s="354"/>
      <c r="B530" s="354"/>
      <c r="C530" s="354"/>
      <c r="D530" s="354"/>
      <c r="E530" s="354"/>
      <c r="F530" s="354"/>
      <c r="G530" s="354"/>
    </row>
    <row r="531" spans="1:7" x14ac:dyDescent="0.3">
      <c r="A531" s="354"/>
      <c r="B531" s="354"/>
      <c r="C531" s="354"/>
      <c r="D531" s="354"/>
      <c r="E531" s="354"/>
      <c r="F531" s="354"/>
      <c r="G531" s="354"/>
    </row>
    <row r="532" spans="1:7" x14ac:dyDescent="0.3">
      <c r="A532" s="354"/>
      <c r="B532" s="354"/>
      <c r="C532" s="354"/>
      <c r="D532" s="354"/>
      <c r="E532" s="354"/>
      <c r="F532" s="354"/>
      <c r="G532" s="354"/>
    </row>
    <row r="533" spans="1:7" x14ac:dyDescent="0.3">
      <c r="A533" s="354"/>
      <c r="B533" s="354"/>
      <c r="C533" s="354"/>
      <c r="D533" s="354"/>
      <c r="E533" s="354"/>
      <c r="F533" s="354"/>
      <c r="G533" s="354"/>
    </row>
    <row r="534" spans="1:7" x14ac:dyDescent="0.3">
      <c r="A534" s="354"/>
      <c r="B534" s="354"/>
      <c r="C534" s="354"/>
      <c r="D534" s="354"/>
      <c r="E534" s="354"/>
      <c r="F534" s="354"/>
      <c r="G534" s="354"/>
    </row>
    <row r="535" spans="1:7" x14ac:dyDescent="0.3">
      <c r="A535" s="354"/>
      <c r="B535" s="354"/>
      <c r="C535" s="354"/>
      <c r="D535" s="354"/>
      <c r="E535" s="354"/>
      <c r="F535" s="354"/>
      <c r="G535" s="354"/>
    </row>
    <row r="536" spans="1:7" x14ac:dyDescent="0.3">
      <c r="A536" s="354"/>
      <c r="B536" s="354"/>
      <c r="C536" s="354"/>
      <c r="D536" s="354"/>
      <c r="E536" s="354"/>
      <c r="F536" s="354"/>
      <c r="G536" s="354"/>
    </row>
    <row r="537" spans="1:7" x14ac:dyDescent="0.3">
      <c r="A537" s="354"/>
      <c r="B537" s="354"/>
      <c r="C537" s="354"/>
      <c r="D537" s="354"/>
      <c r="E537" s="354"/>
      <c r="F537" s="354"/>
      <c r="G537" s="354"/>
    </row>
    <row r="538" spans="1:7" x14ac:dyDescent="0.3">
      <c r="A538" s="354"/>
      <c r="B538" s="354"/>
      <c r="C538" s="354"/>
      <c r="D538" s="354"/>
      <c r="E538" s="354"/>
      <c r="F538" s="354"/>
      <c r="G538" s="354"/>
    </row>
    <row r="539" spans="1:7" x14ac:dyDescent="0.3">
      <c r="A539" s="354"/>
      <c r="B539" s="354"/>
      <c r="C539" s="354"/>
      <c r="D539" s="354"/>
      <c r="E539" s="354"/>
      <c r="F539" s="354"/>
      <c r="G539" s="354"/>
    </row>
    <row r="540" spans="1:7" x14ac:dyDescent="0.3">
      <c r="A540" s="354"/>
      <c r="B540" s="354"/>
      <c r="C540" s="354"/>
      <c r="D540" s="354"/>
      <c r="E540" s="354"/>
      <c r="F540" s="354"/>
      <c r="G540" s="354"/>
    </row>
    <row r="541" spans="1:7" x14ac:dyDescent="0.3">
      <c r="A541" s="354"/>
      <c r="B541" s="354"/>
      <c r="C541" s="354"/>
      <c r="D541" s="354"/>
      <c r="E541" s="354"/>
      <c r="F541" s="354"/>
      <c r="G541" s="354"/>
    </row>
    <row r="542" spans="1:7" x14ac:dyDescent="0.3">
      <c r="A542" s="354"/>
      <c r="B542" s="354"/>
      <c r="C542" s="354"/>
      <c r="D542" s="354"/>
      <c r="E542" s="354"/>
      <c r="F542" s="354"/>
      <c r="G542" s="354"/>
    </row>
    <row r="543" spans="1:7" x14ac:dyDescent="0.3">
      <c r="A543" s="354"/>
      <c r="B543" s="354"/>
      <c r="C543" s="354"/>
      <c r="D543" s="354"/>
      <c r="E543" s="354"/>
      <c r="F543" s="354"/>
      <c r="G543" s="354"/>
    </row>
    <row r="544" spans="1:7" x14ac:dyDescent="0.3">
      <c r="A544" s="354"/>
      <c r="B544" s="354"/>
      <c r="C544" s="354"/>
      <c r="D544" s="354"/>
      <c r="E544" s="354"/>
      <c r="F544" s="354"/>
      <c r="G544" s="354"/>
    </row>
    <row r="545" spans="1:7" x14ac:dyDescent="0.3">
      <c r="A545" s="354"/>
      <c r="B545" s="354"/>
      <c r="C545" s="354"/>
      <c r="D545" s="354"/>
      <c r="E545" s="354"/>
      <c r="F545" s="354"/>
      <c r="G545" s="354"/>
    </row>
    <row r="546" spans="1:7" x14ac:dyDescent="0.3">
      <c r="A546" s="354"/>
      <c r="B546" s="354"/>
      <c r="C546" s="354"/>
      <c r="D546" s="354"/>
      <c r="E546" s="354"/>
      <c r="F546" s="354"/>
      <c r="G546" s="354"/>
    </row>
    <row r="547" spans="1:7" x14ac:dyDescent="0.3">
      <c r="A547" s="354"/>
      <c r="B547" s="354"/>
      <c r="C547" s="354"/>
      <c r="D547" s="354"/>
      <c r="E547" s="354"/>
      <c r="F547" s="354"/>
      <c r="G547" s="354"/>
    </row>
    <row r="548" spans="1:7" x14ac:dyDescent="0.3">
      <c r="A548" s="354"/>
      <c r="B548" s="354"/>
      <c r="C548" s="354"/>
      <c r="D548" s="354"/>
      <c r="E548" s="354"/>
      <c r="F548" s="354"/>
      <c r="G548" s="354"/>
    </row>
    <row r="549" spans="1:7" x14ac:dyDescent="0.3">
      <c r="A549" s="354"/>
      <c r="B549" s="354"/>
      <c r="C549" s="354"/>
      <c r="D549" s="354"/>
      <c r="E549" s="354"/>
      <c r="F549" s="354"/>
      <c r="G549" s="354"/>
    </row>
    <row r="550" spans="1:7" x14ac:dyDescent="0.3">
      <c r="A550" s="354"/>
      <c r="B550" s="354"/>
      <c r="C550" s="354"/>
      <c r="D550" s="354"/>
      <c r="E550" s="354"/>
      <c r="F550" s="354"/>
      <c r="G550" s="354"/>
    </row>
    <row r="551" spans="1:7" x14ac:dyDescent="0.3">
      <c r="A551" s="354"/>
      <c r="B551" s="354"/>
      <c r="C551" s="354"/>
      <c r="D551" s="354"/>
      <c r="E551" s="354"/>
      <c r="F551" s="354"/>
      <c r="G551" s="354"/>
    </row>
    <row r="552" spans="1:7" x14ac:dyDescent="0.3">
      <c r="A552" s="354"/>
      <c r="B552" s="354"/>
      <c r="C552" s="354"/>
      <c r="D552" s="354"/>
      <c r="E552" s="354"/>
      <c r="F552" s="354"/>
      <c r="G552" s="354"/>
    </row>
    <row r="553" spans="1:7" x14ac:dyDescent="0.3">
      <c r="A553" s="354"/>
      <c r="B553" s="354"/>
      <c r="C553" s="354"/>
      <c r="D553" s="354"/>
      <c r="E553" s="354"/>
      <c r="F553" s="354"/>
      <c r="G553" s="354"/>
    </row>
    <row r="554" spans="1:7" x14ac:dyDescent="0.3">
      <c r="A554" s="354"/>
      <c r="B554" s="354"/>
      <c r="C554" s="354"/>
      <c r="D554" s="354"/>
      <c r="E554" s="354"/>
      <c r="F554" s="354"/>
      <c r="G554" s="354"/>
    </row>
    <row r="555" spans="1:7" x14ac:dyDescent="0.3">
      <c r="A555" s="354"/>
      <c r="B555" s="354"/>
      <c r="C555" s="354"/>
      <c r="D555" s="354"/>
      <c r="E555" s="354"/>
      <c r="F555" s="354"/>
      <c r="G555" s="354"/>
    </row>
    <row r="556" spans="1:7" x14ac:dyDescent="0.3">
      <c r="A556" s="354"/>
      <c r="B556" s="354"/>
      <c r="C556" s="354"/>
      <c r="D556" s="354"/>
      <c r="E556" s="354"/>
      <c r="F556" s="354"/>
      <c r="G556" s="354"/>
    </row>
    <row r="557" spans="1:7" x14ac:dyDescent="0.3">
      <c r="A557" s="354"/>
      <c r="B557" s="354"/>
      <c r="C557" s="354"/>
      <c r="D557" s="354"/>
      <c r="E557" s="354"/>
      <c r="F557" s="354"/>
      <c r="G557" s="354"/>
    </row>
    <row r="558" spans="1:7" x14ac:dyDescent="0.3">
      <c r="A558" s="354"/>
      <c r="B558" s="354"/>
      <c r="C558" s="354"/>
      <c r="D558" s="354"/>
      <c r="E558" s="354"/>
      <c r="F558" s="354"/>
      <c r="G558" s="354"/>
    </row>
    <row r="559" spans="1:7" x14ac:dyDescent="0.3">
      <c r="A559" s="354"/>
      <c r="B559" s="354"/>
      <c r="C559" s="354"/>
      <c r="D559" s="354"/>
      <c r="E559" s="354"/>
      <c r="F559" s="354"/>
      <c r="G559" s="354"/>
    </row>
    <row r="560" spans="1:7" x14ac:dyDescent="0.3">
      <c r="A560" s="354"/>
      <c r="B560" s="354"/>
      <c r="C560" s="354"/>
      <c r="D560" s="354"/>
      <c r="E560" s="354"/>
      <c r="F560" s="354"/>
      <c r="G560" s="354"/>
    </row>
    <row r="561" spans="1:7" x14ac:dyDescent="0.3">
      <c r="A561" s="354"/>
      <c r="B561" s="354"/>
      <c r="C561" s="354"/>
      <c r="D561" s="354"/>
      <c r="E561" s="354"/>
      <c r="F561" s="354"/>
      <c r="G561" s="354"/>
    </row>
    <row r="562" spans="1:7" x14ac:dyDescent="0.3">
      <c r="A562" s="354"/>
      <c r="B562" s="354"/>
      <c r="C562" s="354"/>
      <c r="D562" s="354"/>
      <c r="E562" s="354"/>
      <c r="F562" s="354"/>
      <c r="G562" s="354"/>
    </row>
    <row r="563" spans="1:7" x14ac:dyDescent="0.3">
      <c r="A563" s="354"/>
      <c r="B563" s="354"/>
      <c r="C563" s="354"/>
      <c r="D563" s="354"/>
      <c r="E563" s="354"/>
      <c r="F563" s="354"/>
      <c r="G563" s="354"/>
    </row>
    <row r="564" spans="1:7" x14ac:dyDescent="0.3">
      <c r="A564" s="354"/>
      <c r="B564" s="354"/>
      <c r="C564" s="354"/>
      <c r="D564" s="354"/>
      <c r="E564" s="354"/>
      <c r="F564" s="354"/>
      <c r="G564" s="354"/>
    </row>
    <row r="565" spans="1:7" x14ac:dyDescent="0.3">
      <c r="A565" s="354"/>
      <c r="B565" s="354"/>
      <c r="C565" s="354"/>
      <c r="D565" s="354"/>
      <c r="E565" s="354"/>
      <c r="F565" s="354"/>
      <c r="G565" s="354"/>
    </row>
    <row r="566" spans="1:7" x14ac:dyDescent="0.3">
      <c r="A566" s="354"/>
      <c r="B566" s="354"/>
      <c r="C566" s="354"/>
      <c r="D566" s="354"/>
      <c r="E566" s="354"/>
      <c r="F566" s="354"/>
      <c r="G566" s="354"/>
    </row>
    <row r="567" spans="1:7" x14ac:dyDescent="0.3">
      <c r="A567" s="354"/>
      <c r="B567" s="354"/>
      <c r="C567" s="354"/>
      <c r="D567" s="354"/>
      <c r="E567" s="354"/>
      <c r="F567" s="354"/>
      <c r="G567" s="354"/>
    </row>
    <row r="568" spans="1:7" x14ac:dyDescent="0.3">
      <c r="A568" s="354"/>
      <c r="B568" s="354"/>
      <c r="C568" s="354"/>
      <c r="D568" s="354"/>
      <c r="E568" s="354"/>
      <c r="F568" s="354"/>
      <c r="G568" s="354"/>
    </row>
    <row r="569" spans="1:7" x14ac:dyDescent="0.3">
      <c r="A569" s="354"/>
      <c r="B569" s="354"/>
      <c r="C569" s="354"/>
      <c r="D569" s="354"/>
      <c r="E569" s="354"/>
      <c r="F569" s="354"/>
      <c r="G569" s="354"/>
    </row>
    <row r="570" spans="1:7" x14ac:dyDescent="0.3">
      <c r="A570" s="354"/>
      <c r="B570" s="354"/>
      <c r="C570" s="354"/>
      <c r="D570" s="354"/>
      <c r="E570" s="354"/>
      <c r="F570" s="354"/>
      <c r="G570" s="354"/>
    </row>
    <row r="571" spans="1:7" x14ac:dyDescent="0.3">
      <c r="A571" s="354"/>
      <c r="B571" s="354"/>
      <c r="C571" s="354"/>
      <c r="D571" s="354"/>
      <c r="E571" s="354"/>
      <c r="F571" s="354"/>
      <c r="G571" s="354"/>
    </row>
    <row r="572" spans="1:7" x14ac:dyDescent="0.3">
      <c r="A572" s="354"/>
      <c r="B572" s="354"/>
      <c r="C572" s="354"/>
      <c r="D572" s="354"/>
      <c r="E572" s="354"/>
      <c r="F572" s="354"/>
      <c r="G572" s="354"/>
    </row>
    <row r="573" spans="1:7" x14ac:dyDescent="0.3">
      <c r="A573" s="354"/>
      <c r="B573" s="354"/>
      <c r="C573" s="354"/>
      <c r="D573" s="354"/>
      <c r="E573" s="354"/>
      <c r="F573" s="354"/>
      <c r="G573" s="354"/>
    </row>
    <row r="574" spans="1:7" x14ac:dyDescent="0.3">
      <c r="A574" s="354"/>
      <c r="B574" s="354"/>
      <c r="C574" s="354"/>
      <c r="D574" s="354"/>
      <c r="E574" s="354"/>
      <c r="F574" s="354"/>
      <c r="G574" s="354"/>
    </row>
    <row r="575" spans="1:7" x14ac:dyDescent="0.3">
      <c r="A575" s="354"/>
      <c r="B575" s="354"/>
      <c r="C575" s="354"/>
      <c r="D575" s="354"/>
      <c r="E575" s="354"/>
      <c r="F575" s="354"/>
      <c r="G575" s="354"/>
    </row>
    <row r="576" spans="1:7" x14ac:dyDescent="0.3">
      <c r="A576" s="354"/>
      <c r="B576" s="354"/>
      <c r="C576" s="354"/>
      <c r="D576" s="354"/>
      <c r="E576" s="354"/>
      <c r="F576" s="354"/>
      <c r="G576" s="354"/>
    </row>
    <row r="577" spans="1:7" x14ac:dyDescent="0.3">
      <c r="A577" s="354"/>
      <c r="B577" s="354"/>
      <c r="C577" s="354"/>
      <c r="D577" s="354"/>
      <c r="E577" s="354"/>
      <c r="F577" s="354"/>
      <c r="G577" s="354"/>
    </row>
    <row r="578" spans="1:7" x14ac:dyDescent="0.3">
      <c r="A578" s="354"/>
      <c r="B578" s="354"/>
      <c r="C578" s="354"/>
      <c r="D578" s="354"/>
      <c r="E578" s="354"/>
      <c r="F578" s="354"/>
      <c r="G578" s="354"/>
    </row>
    <row r="579" spans="1:7" x14ac:dyDescent="0.3">
      <c r="A579" s="354"/>
      <c r="B579" s="354"/>
      <c r="C579" s="354"/>
      <c r="D579" s="354"/>
      <c r="E579" s="354"/>
      <c r="F579" s="354"/>
      <c r="G579" s="354"/>
    </row>
    <row r="580" spans="1:7" x14ac:dyDescent="0.3">
      <c r="A580" s="354"/>
      <c r="B580" s="354"/>
      <c r="C580" s="354"/>
      <c r="D580" s="354"/>
      <c r="E580" s="354"/>
      <c r="F580" s="354"/>
      <c r="G580" s="354"/>
    </row>
    <row r="581" spans="1:7" x14ac:dyDescent="0.3">
      <c r="A581" s="354"/>
      <c r="B581" s="354"/>
      <c r="C581" s="354"/>
      <c r="D581" s="354"/>
      <c r="E581" s="354"/>
      <c r="F581" s="354"/>
      <c r="G581" s="354"/>
    </row>
    <row r="582" spans="1:7" x14ac:dyDescent="0.3">
      <c r="A582" s="354"/>
      <c r="B582" s="354"/>
      <c r="C582" s="354"/>
      <c r="D582" s="354"/>
      <c r="E582" s="354"/>
      <c r="F582" s="354"/>
      <c r="G582" s="354"/>
    </row>
    <row r="583" spans="1:7" x14ac:dyDescent="0.3">
      <c r="A583" s="354"/>
      <c r="B583" s="354"/>
      <c r="C583" s="354"/>
      <c r="D583" s="354"/>
      <c r="E583" s="354"/>
      <c r="F583" s="354"/>
      <c r="G583" s="354"/>
    </row>
    <row r="584" spans="1:7" x14ac:dyDescent="0.3">
      <c r="A584" s="354"/>
      <c r="B584" s="354"/>
      <c r="C584" s="354"/>
      <c r="D584" s="354"/>
      <c r="E584" s="354"/>
      <c r="F584" s="354"/>
      <c r="G584" s="354"/>
    </row>
    <row r="585" spans="1:7" x14ac:dyDescent="0.3">
      <c r="A585" s="354"/>
      <c r="B585" s="354"/>
      <c r="C585" s="354"/>
      <c r="D585" s="354"/>
      <c r="E585" s="354"/>
      <c r="F585" s="354"/>
      <c r="G585" s="354"/>
    </row>
    <row r="586" spans="1:7" x14ac:dyDescent="0.3">
      <c r="A586" s="354"/>
      <c r="B586" s="354"/>
      <c r="C586" s="354"/>
      <c r="D586" s="354"/>
      <c r="E586" s="354"/>
      <c r="F586" s="354"/>
      <c r="G586" s="354"/>
    </row>
    <row r="587" spans="1:7" x14ac:dyDescent="0.3">
      <c r="A587" s="354"/>
      <c r="B587" s="354"/>
      <c r="C587" s="354"/>
      <c r="D587" s="354"/>
      <c r="E587" s="354"/>
      <c r="F587" s="354"/>
      <c r="G587" s="354"/>
    </row>
    <row r="588" spans="1:7" x14ac:dyDescent="0.3">
      <c r="A588" s="354"/>
      <c r="B588" s="354"/>
      <c r="C588" s="354"/>
      <c r="D588" s="354"/>
      <c r="E588" s="354"/>
      <c r="F588" s="354"/>
      <c r="G588" s="354"/>
    </row>
    <row r="589" spans="1:7" x14ac:dyDescent="0.3">
      <c r="A589" s="354"/>
      <c r="B589" s="354"/>
      <c r="C589" s="354"/>
      <c r="D589" s="354"/>
      <c r="E589" s="354"/>
      <c r="F589" s="354"/>
      <c r="G589" s="354"/>
    </row>
    <row r="590" spans="1:7" x14ac:dyDescent="0.3">
      <c r="A590" s="354"/>
      <c r="B590" s="354"/>
      <c r="C590" s="354"/>
      <c r="D590" s="354"/>
      <c r="E590" s="354"/>
      <c r="F590" s="354"/>
      <c r="G590" s="354"/>
    </row>
    <row r="591" spans="1:7" x14ac:dyDescent="0.3">
      <c r="A591" s="354"/>
      <c r="B591" s="354"/>
      <c r="C591" s="354"/>
      <c r="D591" s="354"/>
      <c r="E591" s="354"/>
      <c r="F591" s="354"/>
      <c r="G591" s="354"/>
    </row>
    <row r="592" spans="1:7" x14ac:dyDescent="0.3">
      <c r="A592" s="354"/>
      <c r="B592" s="354"/>
      <c r="C592" s="354"/>
      <c r="D592" s="354"/>
      <c r="E592" s="354"/>
      <c r="F592" s="354"/>
      <c r="G592" s="354"/>
    </row>
    <row r="593" spans="1:7" x14ac:dyDescent="0.3">
      <c r="A593" s="354"/>
      <c r="B593" s="354"/>
      <c r="C593" s="354"/>
      <c r="D593" s="354"/>
      <c r="E593" s="354"/>
      <c r="F593" s="354"/>
      <c r="G593" s="354"/>
    </row>
    <row r="594" spans="1:7" x14ac:dyDescent="0.3">
      <c r="A594" s="354"/>
      <c r="B594" s="354"/>
      <c r="C594" s="354"/>
      <c r="D594" s="354"/>
      <c r="E594" s="354"/>
      <c r="F594" s="354"/>
      <c r="G594" s="354"/>
    </row>
    <row r="595" spans="1:7" x14ac:dyDescent="0.3">
      <c r="A595" s="354"/>
      <c r="B595" s="354"/>
      <c r="C595" s="354"/>
      <c r="D595" s="354"/>
      <c r="E595" s="354"/>
      <c r="F595" s="354"/>
      <c r="G595" s="354"/>
    </row>
    <row r="596" spans="1:7" x14ac:dyDescent="0.3">
      <c r="A596" s="354"/>
      <c r="B596" s="354"/>
      <c r="C596" s="354"/>
      <c r="D596" s="354"/>
      <c r="E596" s="354"/>
      <c r="F596" s="354"/>
      <c r="G596" s="354"/>
    </row>
    <row r="597" spans="1:7" x14ac:dyDescent="0.3">
      <c r="A597" s="354"/>
      <c r="B597" s="354"/>
      <c r="C597" s="354"/>
      <c r="D597" s="354"/>
      <c r="E597" s="354"/>
      <c r="F597" s="354"/>
      <c r="G597" s="354"/>
    </row>
    <row r="598" spans="1:7" x14ac:dyDescent="0.3">
      <c r="A598" s="354"/>
      <c r="B598" s="354"/>
      <c r="C598" s="354"/>
      <c r="D598" s="354"/>
      <c r="E598" s="354"/>
      <c r="F598" s="354"/>
      <c r="G598" s="354"/>
    </row>
    <row r="599" spans="1:7" x14ac:dyDescent="0.3">
      <c r="A599" s="354"/>
      <c r="B599" s="354"/>
      <c r="C599" s="354"/>
      <c r="D599" s="354"/>
      <c r="E599" s="354"/>
      <c r="F599" s="354"/>
      <c r="G599" s="354"/>
    </row>
    <row r="600" spans="1:7" x14ac:dyDescent="0.3">
      <c r="A600" s="354"/>
      <c r="B600" s="354"/>
      <c r="C600" s="354"/>
      <c r="D600" s="354"/>
      <c r="E600" s="354"/>
      <c r="F600" s="354"/>
      <c r="G600" s="354"/>
    </row>
    <row r="601" spans="1:7" x14ac:dyDescent="0.3">
      <c r="A601" s="354"/>
      <c r="B601" s="354"/>
      <c r="C601" s="354"/>
      <c r="D601" s="354"/>
      <c r="E601" s="354"/>
      <c r="F601" s="354"/>
      <c r="G601" s="354"/>
    </row>
    <row r="602" spans="1:7" x14ac:dyDescent="0.3">
      <c r="A602" s="354"/>
      <c r="B602" s="354"/>
      <c r="C602" s="354"/>
      <c r="D602" s="354"/>
      <c r="E602" s="354"/>
      <c r="F602" s="354"/>
      <c r="G602" s="354"/>
    </row>
    <row r="603" spans="1:7" x14ac:dyDescent="0.3">
      <c r="A603" s="354"/>
      <c r="B603" s="354"/>
      <c r="C603" s="354"/>
      <c r="D603" s="354"/>
      <c r="E603" s="354"/>
      <c r="F603" s="354"/>
      <c r="G603" s="354"/>
    </row>
    <row r="604" spans="1:7" x14ac:dyDescent="0.3">
      <c r="A604" s="354"/>
      <c r="B604" s="354"/>
      <c r="C604" s="354"/>
      <c r="D604" s="354"/>
      <c r="E604" s="354"/>
      <c r="F604" s="354"/>
      <c r="G604" s="354"/>
    </row>
    <row r="605" spans="1:7" x14ac:dyDescent="0.3">
      <c r="A605" s="354"/>
      <c r="B605" s="354"/>
      <c r="C605" s="354"/>
      <c r="D605" s="354"/>
      <c r="E605" s="354"/>
      <c r="F605" s="354"/>
      <c r="G605" s="354"/>
    </row>
    <row r="606" spans="1:7" x14ac:dyDescent="0.3">
      <c r="A606" s="354"/>
      <c r="B606" s="354"/>
      <c r="C606" s="354"/>
      <c r="D606" s="354"/>
      <c r="E606" s="354"/>
      <c r="F606" s="354"/>
      <c r="G606" s="354"/>
    </row>
    <row r="607" spans="1:7" x14ac:dyDescent="0.3">
      <c r="A607" s="354"/>
      <c r="B607" s="354"/>
      <c r="C607" s="354"/>
      <c r="D607" s="354"/>
      <c r="E607" s="354"/>
      <c r="F607" s="354"/>
      <c r="G607" s="354"/>
    </row>
    <row r="608" spans="1:7" x14ac:dyDescent="0.3">
      <c r="A608" s="354"/>
      <c r="B608" s="354"/>
      <c r="C608" s="354"/>
      <c r="D608" s="354"/>
      <c r="E608" s="354"/>
      <c r="F608" s="354"/>
      <c r="G608" s="354"/>
    </row>
    <row r="609" spans="1:7" x14ac:dyDescent="0.3">
      <c r="A609" s="354"/>
      <c r="B609" s="354"/>
      <c r="C609" s="354"/>
      <c r="D609" s="354"/>
      <c r="E609" s="354"/>
      <c r="F609" s="354"/>
      <c r="G609" s="354"/>
    </row>
    <row r="610" spans="1:7" x14ac:dyDescent="0.3">
      <c r="A610" s="354"/>
      <c r="B610" s="354"/>
      <c r="C610" s="354"/>
      <c r="D610" s="354"/>
      <c r="E610" s="354"/>
      <c r="F610" s="354"/>
      <c r="G610" s="354"/>
    </row>
    <row r="611" spans="1:7" x14ac:dyDescent="0.3">
      <c r="A611" s="354"/>
      <c r="B611" s="354"/>
      <c r="C611" s="354"/>
      <c r="D611" s="354"/>
      <c r="E611" s="354"/>
      <c r="F611" s="354"/>
      <c r="G611" s="354"/>
    </row>
    <row r="612" spans="1:7" x14ac:dyDescent="0.3">
      <c r="A612" s="354"/>
      <c r="B612" s="354"/>
      <c r="C612" s="354"/>
      <c r="D612" s="354"/>
      <c r="E612" s="354"/>
      <c r="F612" s="354"/>
      <c r="G612" s="354"/>
    </row>
    <row r="613" spans="1:7" x14ac:dyDescent="0.3">
      <c r="A613" s="354"/>
      <c r="B613" s="354"/>
      <c r="C613" s="354"/>
      <c r="D613" s="354"/>
      <c r="E613" s="354"/>
      <c r="F613" s="354"/>
      <c r="G613" s="354"/>
    </row>
    <row r="614" spans="1:7" x14ac:dyDescent="0.3">
      <c r="A614" s="354"/>
      <c r="B614" s="354"/>
      <c r="C614" s="354"/>
      <c r="D614" s="354"/>
      <c r="E614" s="354"/>
      <c r="F614" s="354"/>
      <c r="G614" s="354"/>
    </row>
    <row r="615" spans="1:7" x14ac:dyDescent="0.3">
      <c r="A615" s="354"/>
      <c r="B615" s="354"/>
      <c r="C615" s="354"/>
      <c r="D615" s="354"/>
      <c r="E615" s="354"/>
      <c r="F615" s="354"/>
      <c r="G615" s="354"/>
    </row>
    <row r="616" spans="1:7" x14ac:dyDescent="0.3">
      <c r="A616" s="354"/>
      <c r="B616" s="354"/>
      <c r="C616" s="354"/>
      <c r="D616" s="354"/>
      <c r="E616" s="354"/>
      <c r="F616" s="354"/>
      <c r="G616" s="354"/>
    </row>
    <row r="617" spans="1:7" x14ac:dyDescent="0.3">
      <c r="A617" s="354"/>
      <c r="B617" s="354"/>
      <c r="C617" s="354"/>
      <c r="D617" s="354"/>
      <c r="E617" s="354"/>
      <c r="F617" s="354"/>
      <c r="G617" s="354"/>
    </row>
    <row r="618" spans="1:7" x14ac:dyDescent="0.3">
      <c r="A618" s="354"/>
      <c r="B618" s="354"/>
      <c r="C618" s="354"/>
      <c r="D618" s="354"/>
      <c r="E618" s="354"/>
      <c r="F618" s="354"/>
      <c r="G618" s="354"/>
    </row>
    <row r="619" spans="1:7" x14ac:dyDescent="0.3">
      <c r="A619" s="354"/>
      <c r="B619" s="354"/>
      <c r="C619" s="354"/>
      <c r="D619" s="354"/>
      <c r="E619" s="354"/>
      <c r="F619" s="354"/>
      <c r="G619" s="354"/>
    </row>
    <row r="620" spans="1:7" x14ac:dyDescent="0.3">
      <c r="A620" s="354"/>
      <c r="B620" s="354"/>
      <c r="C620" s="354"/>
      <c r="D620" s="354"/>
      <c r="E620" s="354"/>
      <c r="F620" s="354"/>
      <c r="G620" s="354"/>
    </row>
    <row r="621" spans="1:7" x14ac:dyDescent="0.3">
      <c r="A621" s="354"/>
      <c r="B621" s="354"/>
      <c r="C621" s="354"/>
      <c r="D621" s="354"/>
      <c r="E621" s="354"/>
      <c r="F621" s="354"/>
      <c r="G621" s="354"/>
    </row>
    <row r="622" spans="1:7" x14ac:dyDescent="0.3">
      <c r="A622" s="354"/>
      <c r="B622" s="354"/>
      <c r="C622" s="354"/>
      <c r="D622" s="354"/>
      <c r="E622" s="354"/>
      <c r="F622" s="354"/>
      <c r="G622" s="354"/>
    </row>
    <row r="623" spans="1:7" x14ac:dyDescent="0.3">
      <c r="A623" s="354"/>
      <c r="B623" s="354"/>
      <c r="C623" s="354"/>
      <c r="D623" s="354"/>
      <c r="E623" s="354"/>
      <c r="F623" s="354"/>
      <c r="G623" s="354"/>
    </row>
    <row r="624" spans="1:7" x14ac:dyDescent="0.3">
      <c r="A624" s="354"/>
      <c r="B624" s="354"/>
      <c r="C624" s="354"/>
      <c r="D624" s="354"/>
      <c r="E624" s="354"/>
      <c r="F624" s="354"/>
      <c r="G624" s="354"/>
    </row>
    <row r="625" spans="1:7" x14ac:dyDescent="0.3">
      <c r="A625" s="354"/>
      <c r="B625" s="354"/>
      <c r="C625" s="354"/>
      <c r="D625" s="354"/>
      <c r="E625" s="354"/>
      <c r="F625" s="354"/>
      <c r="G625" s="354"/>
    </row>
    <row r="626" spans="1:7" x14ac:dyDescent="0.3">
      <c r="A626" s="354"/>
      <c r="B626" s="354"/>
      <c r="C626" s="354"/>
      <c r="D626" s="354"/>
      <c r="E626" s="354"/>
      <c r="F626" s="354"/>
      <c r="G626" s="354"/>
    </row>
    <row r="627" spans="1:7" x14ac:dyDescent="0.3">
      <c r="A627" s="354"/>
      <c r="B627" s="354"/>
      <c r="C627" s="354"/>
      <c r="D627" s="354"/>
      <c r="E627" s="354"/>
      <c r="F627" s="354"/>
      <c r="G627" s="354"/>
    </row>
    <row r="628" spans="1:7" x14ac:dyDescent="0.3">
      <c r="A628" s="354"/>
      <c r="B628" s="354"/>
      <c r="C628" s="354"/>
      <c r="D628" s="354"/>
      <c r="E628" s="354"/>
      <c r="F628" s="354"/>
      <c r="G628" s="354"/>
    </row>
    <row r="629" spans="1:7" x14ac:dyDescent="0.3">
      <c r="A629" s="354"/>
      <c r="B629" s="354"/>
      <c r="C629" s="354"/>
      <c r="D629" s="354"/>
      <c r="E629" s="354"/>
      <c r="F629" s="354"/>
      <c r="G629" s="354"/>
    </row>
    <row r="630" spans="1:7" x14ac:dyDescent="0.3">
      <c r="A630" s="354"/>
      <c r="B630" s="354"/>
      <c r="C630" s="354"/>
      <c r="D630" s="354"/>
      <c r="E630" s="354"/>
      <c r="F630" s="354"/>
      <c r="G630" s="354"/>
    </row>
    <row r="631" spans="1:7" x14ac:dyDescent="0.3">
      <c r="A631" s="354"/>
      <c r="B631" s="354"/>
      <c r="C631" s="354"/>
      <c r="D631" s="354"/>
      <c r="E631" s="354"/>
      <c r="F631" s="354"/>
      <c r="G631" s="354"/>
    </row>
    <row r="632" spans="1:7" x14ac:dyDescent="0.3">
      <c r="A632" s="354"/>
      <c r="B632" s="354"/>
      <c r="C632" s="354"/>
      <c r="D632" s="354"/>
      <c r="E632" s="354"/>
      <c r="F632" s="354"/>
      <c r="G632" s="354"/>
    </row>
    <row r="633" spans="1:7" x14ac:dyDescent="0.3">
      <c r="A633" s="354"/>
      <c r="B633" s="354"/>
      <c r="C633" s="354"/>
      <c r="D633" s="354"/>
      <c r="E633" s="354"/>
      <c r="F633" s="354"/>
      <c r="G633" s="354"/>
    </row>
    <row r="634" spans="1:7" x14ac:dyDescent="0.3">
      <c r="A634" s="354"/>
      <c r="B634" s="354"/>
      <c r="C634" s="354"/>
      <c r="D634" s="354"/>
      <c r="E634" s="354"/>
      <c r="F634" s="354"/>
      <c r="G634" s="354"/>
    </row>
    <row r="635" spans="1:7" x14ac:dyDescent="0.3">
      <c r="A635" s="354"/>
      <c r="B635" s="354"/>
      <c r="C635" s="354"/>
      <c r="D635" s="354"/>
      <c r="E635" s="354"/>
      <c r="F635" s="354"/>
      <c r="G635" s="354"/>
    </row>
    <row r="636" spans="1:7" x14ac:dyDescent="0.3">
      <c r="A636" s="354"/>
      <c r="B636" s="354"/>
      <c r="C636" s="354"/>
      <c r="D636" s="354"/>
      <c r="E636" s="354"/>
      <c r="F636" s="354"/>
      <c r="G636" s="354"/>
    </row>
    <row r="637" spans="1:7" x14ac:dyDescent="0.3">
      <c r="A637" s="354"/>
      <c r="B637" s="354"/>
      <c r="C637" s="354"/>
      <c r="D637" s="354"/>
      <c r="E637" s="354"/>
      <c r="F637" s="354"/>
      <c r="G637" s="354"/>
    </row>
    <row r="638" spans="1:7" x14ac:dyDescent="0.3">
      <c r="A638" s="354"/>
      <c r="B638" s="354"/>
      <c r="C638" s="354"/>
      <c r="D638" s="354"/>
      <c r="E638" s="354"/>
      <c r="F638" s="354"/>
      <c r="G638" s="354"/>
    </row>
    <row r="639" spans="1:7" x14ac:dyDescent="0.3">
      <c r="A639" s="354"/>
      <c r="B639" s="354"/>
      <c r="C639" s="354"/>
      <c r="D639" s="354"/>
      <c r="E639" s="354"/>
      <c r="F639" s="354"/>
      <c r="G639" s="354"/>
    </row>
    <row r="640" spans="1:7" x14ac:dyDescent="0.3">
      <c r="A640" s="354"/>
      <c r="B640" s="354"/>
      <c r="C640" s="354"/>
      <c r="D640" s="354"/>
      <c r="E640" s="354"/>
      <c r="F640" s="354"/>
      <c r="G640" s="354"/>
    </row>
    <row r="641" spans="1:7" x14ac:dyDescent="0.3">
      <c r="A641" s="354"/>
      <c r="B641" s="354"/>
      <c r="C641" s="354"/>
      <c r="D641" s="354"/>
      <c r="E641" s="354"/>
      <c r="F641" s="354"/>
      <c r="G641" s="354"/>
    </row>
    <row r="642" spans="1:7" x14ac:dyDescent="0.3">
      <c r="A642" s="354"/>
      <c r="B642" s="354"/>
      <c r="C642" s="354"/>
      <c r="D642" s="354"/>
      <c r="E642" s="354"/>
      <c r="F642" s="354"/>
      <c r="G642" s="354"/>
    </row>
    <row r="643" spans="1:7" x14ac:dyDescent="0.3">
      <c r="A643" s="354"/>
      <c r="B643" s="354"/>
      <c r="C643" s="354"/>
      <c r="D643" s="354"/>
      <c r="E643" s="354"/>
      <c r="F643" s="354"/>
      <c r="G643" s="354"/>
    </row>
    <row r="644" spans="1:7" x14ac:dyDescent="0.3">
      <c r="A644" s="354"/>
      <c r="B644" s="354"/>
      <c r="C644" s="354"/>
      <c r="D644" s="354"/>
      <c r="E644" s="354"/>
      <c r="F644" s="354"/>
      <c r="G644" s="354"/>
    </row>
    <row r="645" spans="1:7" x14ac:dyDescent="0.3">
      <c r="A645" s="354"/>
      <c r="B645" s="354"/>
      <c r="C645" s="354"/>
      <c r="D645" s="354"/>
      <c r="E645" s="354"/>
      <c r="F645" s="354"/>
      <c r="G645" s="354"/>
    </row>
    <row r="646" spans="1:7" x14ac:dyDescent="0.3">
      <c r="A646" s="354"/>
      <c r="B646" s="354"/>
      <c r="C646" s="354"/>
      <c r="D646" s="354"/>
      <c r="E646" s="354"/>
      <c r="F646" s="354"/>
      <c r="G646" s="354"/>
    </row>
    <row r="647" spans="1:7" x14ac:dyDescent="0.3">
      <c r="A647" s="354"/>
      <c r="B647" s="354"/>
      <c r="C647" s="354"/>
      <c r="D647" s="354"/>
      <c r="E647" s="354"/>
      <c r="F647" s="354"/>
      <c r="G647" s="354"/>
    </row>
    <row r="648" spans="1:7" x14ac:dyDescent="0.3">
      <c r="A648" s="354"/>
      <c r="B648" s="354"/>
      <c r="C648" s="354"/>
      <c r="D648" s="354"/>
      <c r="E648" s="354"/>
      <c r="F648" s="354"/>
      <c r="G648" s="354"/>
    </row>
    <row r="649" spans="1:7" x14ac:dyDescent="0.3">
      <c r="A649" s="354"/>
      <c r="B649" s="354"/>
      <c r="C649" s="354"/>
      <c r="D649" s="354"/>
      <c r="E649" s="354"/>
      <c r="F649" s="354"/>
      <c r="G649" s="354"/>
    </row>
    <row r="650" spans="1:7" x14ac:dyDescent="0.3">
      <c r="A650" s="354"/>
      <c r="B650" s="354"/>
      <c r="C650" s="354"/>
      <c r="D650" s="354"/>
      <c r="E650" s="354"/>
      <c r="F650" s="354"/>
      <c r="G650" s="354"/>
    </row>
    <row r="651" spans="1:7" x14ac:dyDescent="0.3">
      <c r="A651" s="354"/>
      <c r="B651" s="354"/>
      <c r="C651" s="354"/>
      <c r="D651" s="354"/>
      <c r="E651" s="354"/>
      <c r="F651" s="354"/>
      <c r="G651" s="354"/>
    </row>
    <row r="652" spans="1:7" x14ac:dyDescent="0.3">
      <c r="A652" s="354"/>
      <c r="B652" s="354"/>
      <c r="C652" s="354"/>
      <c r="D652" s="354"/>
      <c r="E652" s="354"/>
      <c r="F652" s="354"/>
      <c r="G652" s="354"/>
    </row>
    <row r="653" spans="1:7" x14ac:dyDescent="0.3">
      <c r="A653" s="354"/>
      <c r="B653" s="354"/>
      <c r="C653" s="354"/>
      <c r="D653" s="354"/>
      <c r="E653" s="354"/>
      <c r="F653" s="354"/>
      <c r="G653" s="354"/>
    </row>
    <row r="654" spans="1:7" x14ac:dyDescent="0.3">
      <c r="A654" s="354"/>
      <c r="B654" s="354"/>
      <c r="C654" s="354"/>
      <c r="D654" s="354"/>
      <c r="E654" s="354"/>
      <c r="F654" s="354"/>
      <c r="G654" s="354"/>
    </row>
    <row r="655" spans="1:7" x14ac:dyDescent="0.3">
      <c r="A655" s="354"/>
      <c r="B655" s="354"/>
      <c r="C655" s="354"/>
      <c r="D655" s="354"/>
      <c r="E655" s="354"/>
      <c r="F655" s="354"/>
      <c r="G655" s="354"/>
    </row>
    <row r="656" spans="1:7" x14ac:dyDescent="0.3">
      <c r="A656" s="354"/>
      <c r="B656" s="354"/>
      <c r="C656" s="354"/>
      <c r="D656" s="354"/>
      <c r="E656" s="354"/>
      <c r="F656" s="354"/>
      <c r="G656" s="354"/>
    </row>
    <row r="657" spans="1:7" x14ac:dyDescent="0.3">
      <c r="A657" s="354"/>
      <c r="B657" s="354"/>
      <c r="C657" s="354"/>
      <c r="D657" s="354"/>
      <c r="E657" s="354"/>
      <c r="F657" s="354"/>
      <c r="G657" s="354"/>
    </row>
    <row r="658" spans="1:7" x14ac:dyDescent="0.3">
      <c r="A658" s="354"/>
      <c r="B658" s="354"/>
      <c r="C658" s="354"/>
      <c r="D658" s="354"/>
      <c r="E658" s="354"/>
      <c r="F658" s="354"/>
      <c r="G658" s="354"/>
    </row>
    <row r="659" spans="1:7" x14ac:dyDescent="0.3">
      <c r="A659" s="354"/>
      <c r="B659" s="354"/>
      <c r="C659" s="354"/>
      <c r="D659" s="354"/>
      <c r="E659" s="354"/>
      <c r="F659" s="354"/>
      <c r="G659" s="354"/>
    </row>
    <row r="660" spans="1:7" x14ac:dyDescent="0.3">
      <c r="A660" s="354"/>
      <c r="B660" s="354"/>
      <c r="C660" s="354"/>
      <c r="D660" s="354"/>
      <c r="E660" s="354"/>
      <c r="F660" s="354"/>
      <c r="G660" s="354"/>
    </row>
    <row r="661" spans="1:7" x14ac:dyDescent="0.3">
      <c r="A661" s="354"/>
      <c r="B661" s="354"/>
      <c r="C661" s="354"/>
      <c r="D661" s="354"/>
      <c r="E661" s="354"/>
      <c r="F661" s="354"/>
      <c r="G661" s="354"/>
    </row>
    <row r="662" spans="1:7" x14ac:dyDescent="0.3">
      <c r="A662" s="354"/>
      <c r="B662" s="354"/>
      <c r="C662" s="354"/>
      <c r="D662" s="354"/>
      <c r="E662" s="354"/>
      <c r="F662" s="354"/>
      <c r="G662" s="354"/>
    </row>
    <row r="663" spans="1:7" x14ac:dyDescent="0.3">
      <c r="A663" s="354"/>
      <c r="B663" s="354"/>
      <c r="C663" s="354"/>
      <c r="D663" s="354"/>
      <c r="E663" s="354"/>
      <c r="F663" s="354"/>
      <c r="G663" s="354"/>
    </row>
    <row r="664" spans="1:7" x14ac:dyDescent="0.3">
      <c r="A664" s="354"/>
      <c r="B664" s="354"/>
      <c r="C664" s="354"/>
      <c r="D664" s="354"/>
      <c r="E664" s="354"/>
      <c r="F664" s="354"/>
      <c r="G664" s="354"/>
    </row>
    <row r="665" spans="1:7" x14ac:dyDescent="0.3">
      <c r="A665" s="354"/>
      <c r="B665" s="354"/>
      <c r="C665" s="354"/>
      <c r="D665" s="354"/>
      <c r="E665" s="354"/>
      <c r="F665" s="354"/>
      <c r="G665" s="354"/>
    </row>
    <row r="666" spans="1:7" x14ac:dyDescent="0.3">
      <c r="A666" s="354"/>
      <c r="B666" s="354"/>
      <c r="C666" s="354"/>
      <c r="D666" s="354"/>
      <c r="E666" s="354"/>
      <c r="F666" s="354"/>
      <c r="G666" s="354"/>
    </row>
    <row r="667" spans="1:7" x14ac:dyDescent="0.3">
      <c r="A667" s="354"/>
      <c r="B667" s="354"/>
      <c r="C667" s="354"/>
      <c r="D667" s="354"/>
      <c r="E667" s="354"/>
      <c r="F667" s="354"/>
      <c r="G667" s="354"/>
    </row>
    <row r="668" spans="1:7" x14ac:dyDescent="0.3">
      <c r="A668" s="354"/>
      <c r="B668" s="354"/>
      <c r="C668" s="354"/>
      <c r="D668" s="354"/>
      <c r="E668" s="354"/>
      <c r="F668" s="354"/>
      <c r="G668" s="354"/>
    </row>
    <row r="669" spans="1:7" x14ac:dyDescent="0.3">
      <c r="A669" s="354"/>
      <c r="B669" s="354"/>
      <c r="C669" s="354"/>
      <c r="D669" s="354"/>
      <c r="E669" s="354"/>
      <c r="F669" s="354"/>
      <c r="G669" s="354"/>
    </row>
    <row r="670" spans="1:7" x14ac:dyDescent="0.3">
      <c r="A670" s="354"/>
      <c r="B670" s="354"/>
      <c r="C670" s="354"/>
      <c r="D670" s="354"/>
      <c r="E670" s="354"/>
      <c r="F670" s="354"/>
      <c r="G670" s="354"/>
    </row>
    <row r="671" spans="1:7" x14ac:dyDescent="0.3">
      <c r="A671" s="354"/>
      <c r="B671" s="354"/>
      <c r="C671" s="354"/>
      <c r="D671" s="354"/>
      <c r="E671" s="354"/>
      <c r="F671" s="354"/>
      <c r="G671" s="354"/>
    </row>
    <row r="672" spans="1:7" x14ac:dyDescent="0.3">
      <c r="A672" s="354"/>
      <c r="B672" s="354"/>
      <c r="C672" s="354"/>
      <c r="D672" s="354"/>
      <c r="E672" s="354"/>
      <c r="F672" s="354"/>
      <c r="G672" s="354"/>
    </row>
    <row r="673" spans="1:7" x14ac:dyDescent="0.3">
      <c r="A673" s="354"/>
      <c r="B673" s="354"/>
      <c r="C673" s="354"/>
      <c r="D673" s="354"/>
      <c r="E673" s="354"/>
      <c r="F673" s="354"/>
      <c r="G673" s="354"/>
    </row>
    <row r="674" spans="1:7" x14ac:dyDescent="0.3">
      <c r="A674" s="354"/>
      <c r="B674" s="354"/>
      <c r="C674" s="354"/>
      <c r="D674" s="354"/>
      <c r="E674" s="354"/>
      <c r="F674" s="354"/>
      <c r="G674" s="354"/>
    </row>
    <row r="675" spans="1:7" x14ac:dyDescent="0.3">
      <c r="A675" s="354"/>
      <c r="B675" s="354"/>
      <c r="C675" s="354"/>
      <c r="D675" s="354"/>
      <c r="E675" s="354"/>
      <c r="F675" s="354"/>
      <c r="G675" s="354"/>
    </row>
    <row r="676" spans="1:7" x14ac:dyDescent="0.3">
      <c r="A676" s="354"/>
      <c r="B676" s="354"/>
      <c r="C676" s="354"/>
      <c r="D676" s="354"/>
      <c r="E676" s="354"/>
      <c r="F676" s="354"/>
      <c r="G676" s="354"/>
    </row>
    <row r="677" spans="1:7" x14ac:dyDescent="0.3">
      <c r="A677" s="354"/>
      <c r="B677" s="354"/>
      <c r="C677" s="354"/>
      <c r="D677" s="354"/>
      <c r="E677" s="354"/>
      <c r="F677" s="354"/>
      <c r="G677" s="354"/>
    </row>
    <row r="678" spans="1:7" x14ac:dyDescent="0.3">
      <c r="A678" s="354"/>
      <c r="B678" s="354"/>
      <c r="C678" s="354"/>
      <c r="D678" s="354"/>
      <c r="E678" s="354"/>
      <c r="F678" s="354"/>
      <c r="G678" s="354"/>
    </row>
    <row r="679" spans="1:7" x14ac:dyDescent="0.3">
      <c r="A679" s="354"/>
      <c r="B679" s="354"/>
      <c r="C679" s="354"/>
      <c r="D679" s="354"/>
      <c r="E679" s="354"/>
      <c r="F679" s="354"/>
      <c r="G679" s="354"/>
    </row>
    <row r="680" spans="1:7" x14ac:dyDescent="0.3">
      <c r="A680" s="354"/>
      <c r="B680" s="354"/>
      <c r="C680" s="354"/>
      <c r="D680" s="354"/>
      <c r="E680" s="354"/>
      <c r="F680" s="354"/>
      <c r="G680" s="354"/>
    </row>
    <row r="681" spans="1:7" x14ac:dyDescent="0.3">
      <c r="A681" s="354"/>
      <c r="B681" s="354"/>
      <c r="C681" s="354"/>
      <c r="D681" s="354"/>
      <c r="E681" s="354"/>
      <c r="F681" s="354"/>
      <c r="G681" s="354"/>
    </row>
    <row r="682" spans="1:7" x14ac:dyDescent="0.3">
      <c r="A682" s="354"/>
      <c r="B682" s="354"/>
      <c r="C682" s="354"/>
      <c r="D682" s="354"/>
      <c r="E682" s="354"/>
      <c r="F682" s="354"/>
      <c r="G682" s="354"/>
    </row>
    <row r="683" spans="1:7" x14ac:dyDescent="0.3">
      <c r="A683" s="354"/>
      <c r="B683" s="354"/>
      <c r="C683" s="354"/>
      <c r="D683" s="354"/>
      <c r="E683" s="354"/>
      <c r="F683" s="354"/>
      <c r="G683" s="354"/>
    </row>
    <row r="684" spans="1:7" x14ac:dyDescent="0.3">
      <c r="A684" s="354"/>
      <c r="B684" s="354"/>
      <c r="C684" s="354"/>
      <c r="D684" s="354"/>
      <c r="E684" s="354"/>
      <c r="F684" s="354"/>
      <c r="G684" s="354"/>
    </row>
    <row r="685" spans="1:7" x14ac:dyDescent="0.3">
      <c r="A685" s="354"/>
      <c r="B685" s="354"/>
      <c r="C685" s="354"/>
      <c r="D685" s="354"/>
      <c r="E685" s="354"/>
      <c r="F685" s="354"/>
      <c r="G685" s="354"/>
    </row>
    <row r="686" spans="1:7" x14ac:dyDescent="0.3">
      <c r="A686" s="354"/>
      <c r="B686" s="354"/>
      <c r="C686" s="354"/>
      <c r="D686" s="354"/>
      <c r="E686" s="354"/>
      <c r="F686" s="354"/>
      <c r="G686" s="354"/>
    </row>
    <row r="687" spans="1:7" x14ac:dyDescent="0.3">
      <c r="A687" s="354"/>
      <c r="B687" s="354"/>
      <c r="C687" s="354"/>
      <c r="D687" s="354"/>
      <c r="E687" s="354"/>
      <c r="F687" s="354"/>
      <c r="G687" s="354"/>
    </row>
    <row r="688" spans="1:7" x14ac:dyDescent="0.3">
      <c r="A688" s="354"/>
      <c r="B688" s="354"/>
      <c r="C688" s="354"/>
      <c r="D688" s="354"/>
      <c r="E688" s="354"/>
      <c r="F688" s="354"/>
      <c r="G688" s="354"/>
    </row>
    <row r="689" spans="1:7" x14ac:dyDescent="0.3">
      <c r="A689" s="354"/>
      <c r="B689" s="354"/>
      <c r="C689" s="354"/>
      <c r="D689" s="354"/>
      <c r="E689" s="354"/>
      <c r="F689" s="354"/>
      <c r="G689" s="354"/>
    </row>
    <row r="690" spans="1:7" x14ac:dyDescent="0.3">
      <c r="A690" s="354"/>
      <c r="B690" s="354"/>
      <c r="C690" s="354"/>
      <c r="D690" s="354"/>
      <c r="E690" s="354"/>
      <c r="F690" s="354"/>
      <c r="G690" s="354"/>
    </row>
    <row r="691" spans="1:7" x14ac:dyDescent="0.3">
      <c r="A691" s="354"/>
      <c r="B691" s="354"/>
      <c r="C691" s="354"/>
      <c r="D691" s="354"/>
      <c r="E691" s="354"/>
      <c r="F691" s="354"/>
      <c r="G691" s="354"/>
    </row>
    <row r="692" spans="1:7" x14ac:dyDescent="0.3">
      <c r="A692" s="354"/>
      <c r="B692" s="354"/>
      <c r="C692" s="354"/>
      <c r="D692" s="354"/>
      <c r="E692" s="354"/>
      <c r="F692" s="354"/>
      <c r="G692" s="354"/>
    </row>
    <row r="693" spans="1:7" x14ac:dyDescent="0.3">
      <c r="A693" s="354"/>
      <c r="B693" s="354"/>
      <c r="C693" s="354"/>
      <c r="D693" s="354"/>
      <c r="E693" s="354"/>
      <c r="F693" s="354"/>
      <c r="G693" s="354"/>
    </row>
    <row r="694" spans="1:7" x14ac:dyDescent="0.3">
      <c r="A694" s="354"/>
      <c r="B694" s="354"/>
      <c r="C694" s="354"/>
      <c r="D694" s="354"/>
      <c r="E694" s="354"/>
      <c r="F694" s="354"/>
      <c r="G694" s="354"/>
    </row>
    <row r="695" spans="1:7" x14ac:dyDescent="0.3">
      <c r="A695" s="354"/>
      <c r="B695" s="354"/>
      <c r="C695" s="354"/>
      <c r="D695" s="354"/>
      <c r="E695" s="354"/>
      <c r="F695" s="354"/>
      <c r="G695" s="354"/>
    </row>
    <row r="696" spans="1:7" x14ac:dyDescent="0.3">
      <c r="A696" s="354"/>
      <c r="B696" s="354"/>
      <c r="C696" s="354"/>
      <c r="D696" s="354"/>
      <c r="E696" s="354"/>
      <c r="F696" s="354"/>
      <c r="G696" s="354"/>
    </row>
    <row r="697" spans="1:7" x14ac:dyDescent="0.3">
      <c r="A697" s="354"/>
      <c r="B697" s="354"/>
      <c r="C697" s="354"/>
      <c r="D697" s="354"/>
      <c r="E697" s="354"/>
      <c r="F697" s="354"/>
      <c r="G697" s="354"/>
    </row>
    <row r="698" spans="1:7" x14ac:dyDescent="0.3">
      <c r="A698" s="354"/>
      <c r="B698" s="354"/>
      <c r="C698" s="354"/>
      <c r="D698" s="354"/>
      <c r="E698" s="354"/>
      <c r="F698" s="354"/>
      <c r="G698" s="354"/>
    </row>
    <row r="699" spans="1:7" x14ac:dyDescent="0.3">
      <c r="A699" s="354"/>
      <c r="B699" s="354"/>
      <c r="C699" s="354"/>
      <c r="D699" s="354"/>
      <c r="E699" s="354"/>
      <c r="F699" s="354"/>
      <c r="G699" s="354"/>
    </row>
    <row r="700" spans="1:7" x14ac:dyDescent="0.3">
      <c r="A700" s="354"/>
      <c r="B700" s="354"/>
      <c r="C700" s="354"/>
      <c r="D700" s="354"/>
      <c r="E700" s="354"/>
      <c r="F700" s="354"/>
      <c r="G700" s="354"/>
    </row>
    <row r="701" spans="1:7" x14ac:dyDescent="0.3">
      <c r="A701" s="354"/>
      <c r="B701" s="354"/>
      <c r="C701" s="354"/>
      <c r="D701" s="354"/>
      <c r="E701" s="354"/>
      <c r="F701" s="354"/>
      <c r="G701" s="354"/>
    </row>
    <row r="702" spans="1:7" x14ac:dyDescent="0.3">
      <c r="A702" s="354"/>
      <c r="B702" s="354"/>
      <c r="C702" s="354"/>
      <c r="D702" s="354"/>
      <c r="E702" s="354"/>
      <c r="F702" s="354"/>
      <c r="G702" s="354"/>
    </row>
    <row r="703" spans="1:7" x14ac:dyDescent="0.3">
      <c r="A703" s="354"/>
      <c r="B703" s="354"/>
      <c r="C703" s="354"/>
      <c r="D703" s="354"/>
      <c r="E703" s="354"/>
      <c r="F703" s="354"/>
      <c r="G703" s="354"/>
    </row>
    <row r="704" spans="1:7" x14ac:dyDescent="0.3">
      <c r="A704" s="354"/>
      <c r="B704" s="354"/>
      <c r="C704" s="354"/>
      <c r="D704" s="354"/>
      <c r="E704" s="354"/>
      <c r="F704" s="354"/>
      <c r="G704" s="354"/>
    </row>
    <row r="705" spans="1:7" x14ac:dyDescent="0.3">
      <c r="A705" s="354"/>
      <c r="B705" s="354"/>
      <c r="C705" s="354"/>
      <c r="D705" s="354"/>
      <c r="E705" s="354"/>
      <c r="F705" s="354"/>
      <c r="G705" s="354"/>
    </row>
    <row r="706" spans="1:7" x14ac:dyDescent="0.3">
      <c r="A706" s="354"/>
      <c r="B706" s="354"/>
      <c r="C706" s="354"/>
      <c r="D706" s="354"/>
      <c r="E706" s="354"/>
      <c r="F706" s="354"/>
      <c r="G706" s="354"/>
    </row>
    <row r="707" spans="1:7" x14ac:dyDescent="0.3">
      <c r="A707" s="354"/>
      <c r="B707" s="354"/>
      <c r="C707" s="354"/>
      <c r="D707" s="354"/>
      <c r="E707" s="354"/>
      <c r="F707" s="354"/>
      <c r="G707" s="354"/>
    </row>
    <row r="708" spans="1:7" x14ac:dyDescent="0.3">
      <c r="A708" s="354"/>
      <c r="B708" s="354"/>
      <c r="C708" s="354"/>
      <c r="D708" s="354"/>
      <c r="E708" s="354"/>
      <c r="F708" s="354"/>
      <c r="G708" s="354"/>
    </row>
    <row r="709" spans="1:7" x14ac:dyDescent="0.3">
      <c r="A709" s="354"/>
      <c r="B709" s="354"/>
      <c r="C709" s="354"/>
      <c r="D709" s="354"/>
      <c r="E709" s="354"/>
      <c r="F709" s="354"/>
      <c r="G709" s="354"/>
    </row>
    <row r="710" spans="1:7" x14ac:dyDescent="0.3">
      <c r="A710" s="354"/>
      <c r="B710" s="354"/>
      <c r="C710" s="354"/>
      <c r="D710" s="354"/>
      <c r="E710" s="354"/>
      <c r="F710" s="354"/>
      <c r="G710" s="354"/>
    </row>
    <row r="711" spans="1:7" x14ac:dyDescent="0.3">
      <c r="A711" s="354"/>
      <c r="B711" s="354"/>
      <c r="C711" s="354"/>
      <c r="D711" s="354"/>
      <c r="E711" s="354"/>
      <c r="F711" s="354"/>
      <c r="G711" s="354"/>
    </row>
    <row r="712" spans="1:7" x14ac:dyDescent="0.3">
      <c r="A712" s="354"/>
      <c r="B712" s="354"/>
      <c r="C712" s="354"/>
      <c r="D712" s="354"/>
      <c r="E712" s="354"/>
      <c r="F712" s="354"/>
      <c r="G712" s="354"/>
    </row>
    <row r="713" spans="1:7" x14ac:dyDescent="0.3">
      <c r="A713" s="354"/>
      <c r="B713" s="354"/>
      <c r="C713" s="354"/>
      <c r="D713" s="354"/>
      <c r="E713" s="354"/>
      <c r="F713" s="354"/>
      <c r="G713" s="354"/>
    </row>
    <row r="714" spans="1:7" x14ac:dyDescent="0.3">
      <c r="A714" s="354"/>
      <c r="B714" s="354"/>
      <c r="C714" s="354"/>
      <c r="D714" s="354"/>
      <c r="E714" s="354"/>
      <c r="F714" s="354"/>
      <c r="G714" s="354"/>
    </row>
    <row r="715" spans="1:7" x14ac:dyDescent="0.3">
      <c r="A715" s="354"/>
      <c r="B715" s="354"/>
      <c r="C715" s="354"/>
      <c r="D715" s="354"/>
      <c r="E715" s="354"/>
      <c r="F715" s="354"/>
      <c r="G715" s="354"/>
    </row>
    <row r="716" spans="1:7" x14ac:dyDescent="0.3">
      <c r="A716" s="354"/>
      <c r="B716" s="354"/>
      <c r="C716" s="354"/>
      <c r="D716" s="354"/>
      <c r="E716" s="354"/>
      <c r="F716" s="354"/>
      <c r="G716" s="354"/>
    </row>
    <row r="717" spans="1:7" x14ac:dyDescent="0.3">
      <c r="A717" s="354"/>
      <c r="B717" s="354"/>
      <c r="C717" s="354"/>
      <c r="D717" s="354"/>
      <c r="E717" s="354"/>
      <c r="F717" s="354"/>
      <c r="G717" s="354"/>
    </row>
    <row r="718" spans="1:7" x14ac:dyDescent="0.3">
      <c r="A718" s="354"/>
      <c r="B718" s="354"/>
      <c r="C718" s="354"/>
      <c r="D718" s="354"/>
      <c r="E718" s="354"/>
      <c r="F718" s="354"/>
      <c r="G718" s="354"/>
    </row>
    <row r="719" spans="1:7" x14ac:dyDescent="0.3">
      <c r="A719" s="354"/>
      <c r="B719" s="354"/>
      <c r="C719" s="354"/>
      <c r="D719" s="354"/>
      <c r="E719" s="354"/>
      <c r="F719" s="354"/>
      <c r="G719" s="354"/>
    </row>
    <row r="720" spans="1:7" x14ac:dyDescent="0.3">
      <c r="A720" s="354"/>
      <c r="B720" s="354"/>
      <c r="C720" s="354"/>
      <c r="D720" s="354"/>
      <c r="E720" s="354"/>
      <c r="F720" s="354"/>
      <c r="G720" s="354"/>
    </row>
    <row r="721" spans="1:7" x14ac:dyDescent="0.3">
      <c r="A721" s="354"/>
      <c r="B721" s="354"/>
      <c r="C721" s="354"/>
      <c r="D721" s="354"/>
      <c r="E721" s="354"/>
      <c r="F721" s="354"/>
      <c r="G721" s="354"/>
    </row>
    <row r="722" spans="1:7" x14ac:dyDescent="0.3">
      <c r="A722" s="354"/>
      <c r="B722" s="354"/>
      <c r="C722" s="354"/>
      <c r="D722" s="354"/>
      <c r="E722" s="354"/>
      <c r="F722" s="354"/>
      <c r="G722" s="354"/>
    </row>
    <row r="723" spans="1:7" x14ac:dyDescent="0.3">
      <c r="A723" s="354"/>
      <c r="B723" s="354"/>
      <c r="C723" s="354"/>
      <c r="D723" s="354"/>
      <c r="E723" s="354"/>
      <c r="F723" s="354"/>
      <c r="G723" s="354"/>
    </row>
    <row r="724" spans="1:7" x14ac:dyDescent="0.3">
      <c r="A724" s="354"/>
      <c r="B724" s="354"/>
      <c r="C724" s="354"/>
      <c r="D724" s="354"/>
      <c r="E724" s="354"/>
      <c r="F724" s="354"/>
      <c r="G724" s="354"/>
    </row>
    <row r="725" spans="1:7" x14ac:dyDescent="0.3">
      <c r="A725" s="354"/>
      <c r="B725" s="354"/>
      <c r="C725" s="354"/>
      <c r="D725" s="354"/>
      <c r="E725" s="354"/>
      <c r="F725" s="354"/>
      <c r="G725" s="354"/>
    </row>
    <row r="726" spans="1:7" x14ac:dyDescent="0.3">
      <c r="A726" s="354"/>
      <c r="B726" s="354"/>
      <c r="C726" s="354"/>
      <c r="D726" s="354"/>
      <c r="E726" s="354"/>
      <c r="F726" s="354"/>
      <c r="G726" s="354"/>
    </row>
    <row r="727" spans="1:7" x14ac:dyDescent="0.3">
      <c r="A727" s="354"/>
      <c r="B727" s="354"/>
      <c r="C727" s="354"/>
      <c r="D727" s="354"/>
      <c r="E727" s="354"/>
      <c r="F727" s="354"/>
      <c r="G727" s="354"/>
    </row>
    <row r="728" spans="1:7" x14ac:dyDescent="0.3">
      <c r="A728" s="354"/>
      <c r="B728" s="354"/>
      <c r="C728" s="354"/>
      <c r="D728" s="354"/>
      <c r="E728" s="354"/>
      <c r="F728" s="354"/>
      <c r="G728" s="354"/>
    </row>
    <row r="729" spans="1:7" x14ac:dyDescent="0.3">
      <c r="A729" s="354"/>
      <c r="B729" s="354"/>
      <c r="C729" s="354"/>
      <c r="D729" s="354"/>
      <c r="E729" s="354"/>
      <c r="F729" s="354"/>
      <c r="G729" s="354"/>
    </row>
    <row r="730" spans="1:7" x14ac:dyDescent="0.3">
      <c r="A730" s="354"/>
      <c r="B730" s="354"/>
      <c r="C730" s="354"/>
      <c r="D730" s="354"/>
      <c r="E730" s="354"/>
      <c r="F730" s="354"/>
      <c r="G730" s="354"/>
    </row>
    <row r="731" spans="1:7" x14ac:dyDescent="0.3">
      <c r="A731" s="354"/>
      <c r="B731" s="354"/>
      <c r="C731" s="354"/>
      <c r="D731" s="354"/>
      <c r="E731" s="354"/>
      <c r="F731" s="354"/>
      <c r="G731" s="354"/>
    </row>
    <row r="732" spans="1:7" x14ac:dyDescent="0.3">
      <c r="A732" s="354"/>
      <c r="B732" s="354"/>
      <c r="C732" s="354"/>
      <c r="D732" s="354"/>
      <c r="E732" s="354"/>
      <c r="F732" s="354"/>
      <c r="G732" s="354"/>
    </row>
    <row r="733" spans="1:7" x14ac:dyDescent="0.3">
      <c r="A733" s="354"/>
      <c r="B733" s="354"/>
      <c r="C733" s="354"/>
      <c r="D733" s="354"/>
      <c r="E733" s="354"/>
      <c r="F733" s="354"/>
      <c r="G733" s="354"/>
    </row>
    <row r="734" spans="1:7" x14ac:dyDescent="0.3">
      <c r="A734" s="354"/>
      <c r="B734" s="354"/>
      <c r="C734" s="354"/>
      <c r="D734" s="354"/>
      <c r="E734" s="354"/>
      <c r="F734" s="354"/>
      <c r="G734" s="354"/>
    </row>
    <row r="735" spans="1:7" x14ac:dyDescent="0.3">
      <c r="A735" s="354"/>
      <c r="B735" s="354"/>
      <c r="C735" s="354"/>
      <c r="D735" s="354"/>
      <c r="E735" s="354"/>
      <c r="F735" s="354"/>
      <c r="G735" s="354"/>
    </row>
    <row r="736" spans="1:7" x14ac:dyDescent="0.3">
      <c r="A736" s="354"/>
      <c r="B736" s="354"/>
      <c r="C736" s="354"/>
      <c r="D736" s="354"/>
      <c r="E736" s="354"/>
      <c r="F736" s="354"/>
      <c r="G736" s="354"/>
    </row>
    <row r="737" spans="1:7" x14ac:dyDescent="0.3">
      <c r="A737" s="354"/>
      <c r="B737" s="354"/>
      <c r="C737" s="354"/>
      <c r="D737" s="354"/>
      <c r="E737" s="354"/>
      <c r="F737" s="354"/>
      <c r="G737" s="354"/>
    </row>
    <row r="738" spans="1:7" x14ac:dyDescent="0.3">
      <c r="A738" s="354"/>
      <c r="B738" s="354"/>
      <c r="C738" s="354"/>
      <c r="D738" s="354"/>
      <c r="E738" s="354"/>
      <c r="F738" s="354"/>
      <c r="G738" s="354"/>
    </row>
    <row r="739" spans="1:7" x14ac:dyDescent="0.3">
      <c r="A739" s="354"/>
      <c r="B739" s="354"/>
      <c r="C739" s="354"/>
      <c r="D739" s="354"/>
      <c r="E739" s="354"/>
      <c r="F739" s="354"/>
      <c r="G739" s="354"/>
    </row>
    <row r="740" spans="1:7" x14ac:dyDescent="0.3">
      <c r="A740" s="354"/>
      <c r="B740" s="354"/>
      <c r="C740" s="354"/>
      <c r="D740" s="354"/>
      <c r="E740" s="354"/>
      <c r="F740" s="354"/>
      <c r="G740" s="354"/>
    </row>
    <row r="741" spans="1:7" x14ac:dyDescent="0.3">
      <c r="A741" s="354"/>
      <c r="B741" s="354"/>
      <c r="C741" s="354"/>
      <c r="D741" s="354"/>
      <c r="E741" s="354"/>
      <c r="F741" s="354"/>
      <c r="G741" s="354"/>
    </row>
    <row r="742" spans="1:7" x14ac:dyDescent="0.3">
      <c r="A742" s="354"/>
      <c r="B742" s="354"/>
      <c r="C742" s="354"/>
      <c r="D742" s="354"/>
      <c r="E742" s="354"/>
      <c r="F742" s="354"/>
      <c r="G742" s="354"/>
    </row>
    <row r="743" spans="1:7" x14ac:dyDescent="0.3">
      <c r="A743" s="354"/>
      <c r="B743" s="354"/>
      <c r="C743" s="354"/>
      <c r="D743" s="354"/>
      <c r="E743" s="354"/>
      <c r="F743" s="354"/>
      <c r="G743" s="354"/>
    </row>
    <row r="744" spans="1:7" x14ac:dyDescent="0.3">
      <c r="A744" s="354"/>
      <c r="B744" s="354"/>
      <c r="C744" s="354"/>
      <c r="D744" s="354"/>
      <c r="E744" s="354"/>
      <c r="F744" s="354"/>
      <c r="G744" s="354"/>
    </row>
    <row r="745" spans="1:7" x14ac:dyDescent="0.3">
      <c r="A745" s="354"/>
      <c r="B745" s="354"/>
      <c r="C745" s="354"/>
      <c r="D745" s="354"/>
      <c r="E745" s="354"/>
      <c r="F745" s="354"/>
      <c r="G745" s="354"/>
    </row>
    <row r="746" spans="1:7" x14ac:dyDescent="0.3">
      <c r="A746" s="354"/>
      <c r="B746" s="354"/>
      <c r="C746" s="354"/>
      <c r="D746" s="354"/>
      <c r="E746" s="354"/>
      <c r="F746" s="354"/>
      <c r="G746" s="354"/>
    </row>
    <row r="747" spans="1:7" x14ac:dyDescent="0.3">
      <c r="A747" s="354"/>
      <c r="B747" s="354"/>
      <c r="C747" s="354"/>
      <c r="D747" s="354"/>
      <c r="E747" s="354"/>
      <c r="F747" s="354"/>
      <c r="G747" s="354"/>
    </row>
    <row r="748" spans="1:7" x14ac:dyDescent="0.3">
      <c r="A748" s="354"/>
      <c r="B748" s="354"/>
      <c r="C748" s="354"/>
      <c r="D748" s="354"/>
      <c r="E748" s="354"/>
      <c r="F748" s="354"/>
      <c r="G748" s="354"/>
    </row>
    <row r="749" spans="1:7" x14ac:dyDescent="0.3">
      <c r="A749" s="354"/>
      <c r="B749" s="354"/>
      <c r="C749" s="354"/>
      <c r="D749" s="354"/>
      <c r="E749" s="354"/>
      <c r="F749" s="354"/>
      <c r="G749" s="354"/>
    </row>
    <row r="750" spans="1:7" x14ac:dyDescent="0.3">
      <c r="A750" s="354"/>
      <c r="B750" s="354"/>
      <c r="C750" s="354"/>
      <c r="D750" s="354"/>
      <c r="E750" s="354"/>
      <c r="F750" s="354"/>
      <c r="G750" s="354"/>
    </row>
    <row r="751" spans="1:7" x14ac:dyDescent="0.3">
      <c r="A751" s="354"/>
      <c r="B751" s="354"/>
      <c r="C751" s="354"/>
      <c r="D751" s="354"/>
      <c r="E751" s="354"/>
      <c r="F751" s="354"/>
      <c r="G751" s="354"/>
    </row>
    <row r="752" spans="1:7" x14ac:dyDescent="0.3">
      <c r="A752" s="354"/>
      <c r="B752" s="354"/>
      <c r="C752" s="354"/>
      <c r="D752" s="354"/>
      <c r="E752" s="354"/>
      <c r="F752" s="354"/>
      <c r="G752" s="354"/>
    </row>
    <row r="753" spans="1:7" x14ac:dyDescent="0.3">
      <c r="A753" s="354"/>
      <c r="B753" s="354"/>
      <c r="C753" s="354"/>
      <c r="D753" s="354"/>
      <c r="E753" s="354"/>
      <c r="F753" s="354"/>
      <c r="G753" s="354"/>
    </row>
    <row r="754" spans="1:7" x14ac:dyDescent="0.3">
      <c r="A754" s="354"/>
      <c r="B754" s="354"/>
      <c r="C754" s="354"/>
      <c r="D754" s="354"/>
      <c r="E754" s="354"/>
      <c r="F754" s="354"/>
      <c r="G754" s="354"/>
    </row>
    <row r="755" spans="1:7" x14ac:dyDescent="0.3">
      <c r="A755" s="354"/>
      <c r="B755" s="354"/>
      <c r="C755" s="354"/>
      <c r="D755" s="354"/>
      <c r="E755" s="354"/>
      <c r="F755" s="354"/>
      <c r="G755" s="354"/>
    </row>
    <row r="756" spans="1:7" x14ac:dyDescent="0.3">
      <c r="A756" s="354"/>
      <c r="B756" s="354"/>
      <c r="C756" s="354"/>
      <c r="D756" s="354"/>
      <c r="E756" s="354"/>
      <c r="F756" s="354"/>
      <c r="G756" s="354"/>
    </row>
    <row r="757" spans="1:7" x14ac:dyDescent="0.3">
      <c r="A757" s="354"/>
      <c r="B757" s="354"/>
      <c r="C757" s="354"/>
      <c r="D757" s="354"/>
      <c r="E757" s="354"/>
      <c r="F757" s="354"/>
      <c r="G757" s="354"/>
    </row>
    <row r="758" spans="1:7" x14ac:dyDescent="0.3">
      <c r="A758" s="354"/>
      <c r="B758" s="354"/>
      <c r="C758" s="354"/>
      <c r="D758" s="354"/>
      <c r="E758" s="354"/>
      <c r="F758" s="354"/>
      <c r="G758" s="354"/>
    </row>
    <row r="759" spans="1:7" x14ac:dyDescent="0.3">
      <c r="A759" s="354"/>
      <c r="B759" s="354"/>
      <c r="C759" s="354"/>
      <c r="D759" s="354"/>
      <c r="E759" s="354"/>
      <c r="F759" s="354"/>
      <c r="G759" s="354"/>
    </row>
    <row r="760" spans="1:7" x14ac:dyDescent="0.3">
      <c r="A760" s="354"/>
      <c r="B760" s="354"/>
      <c r="C760" s="354"/>
      <c r="D760" s="354"/>
      <c r="E760" s="354"/>
      <c r="F760" s="354"/>
      <c r="G760" s="354"/>
    </row>
    <row r="761" spans="1:7" x14ac:dyDescent="0.3">
      <c r="A761" s="354"/>
      <c r="B761" s="354"/>
      <c r="C761" s="354"/>
      <c r="D761" s="354"/>
      <c r="E761" s="354"/>
      <c r="F761" s="354"/>
      <c r="G761" s="354"/>
    </row>
    <row r="762" spans="1:7" x14ac:dyDescent="0.3">
      <c r="A762" s="354"/>
      <c r="B762" s="354"/>
      <c r="C762" s="354"/>
      <c r="D762" s="354"/>
      <c r="E762" s="354"/>
      <c r="F762" s="354"/>
      <c r="G762" s="354"/>
    </row>
    <row r="763" spans="1:7" x14ac:dyDescent="0.3">
      <c r="A763" s="354"/>
      <c r="B763" s="354"/>
      <c r="C763" s="354"/>
      <c r="D763" s="354"/>
      <c r="E763" s="354"/>
      <c r="F763" s="354"/>
      <c r="G763" s="354"/>
    </row>
    <row r="764" spans="1:7" x14ac:dyDescent="0.3">
      <c r="A764" s="354"/>
      <c r="B764" s="354"/>
      <c r="C764" s="354"/>
      <c r="D764" s="354"/>
      <c r="E764" s="354"/>
      <c r="F764" s="354"/>
      <c r="G764" s="354"/>
    </row>
    <row r="765" spans="1:7" x14ac:dyDescent="0.3">
      <c r="A765" s="354"/>
      <c r="B765" s="354"/>
      <c r="C765" s="354"/>
      <c r="D765" s="354"/>
      <c r="E765" s="354"/>
      <c r="F765" s="354"/>
      <c r="G765" s="354"/>
    </row>
    <row r="766" spans="1:7" x14ac:dyDescent="0.3">
      <c r="A766" s="354"/>
      <c r="B766" s="354"/>
      <c r="C766" s="354"/>
      <c r="D766" s="354"/>
      <c r="E766" s="354"/>
      <c r="F766" s="354"/>
      <c r="G766" s="354"/>
    </row>
    <row r="767" spans="1:7" x14ac:dyDescent="0.3">
      <c r="A767" s="354"/>
      <c r="B767" s="354"/>
      <c r="C767" s="354"/>
      <c r="D767" s="354"/>
      <c r="E767" s="354"/>
      <c r="F767" s="354"/>
      <c r="G767" s="354"/>
    </row>
    <row r="768" spans="1:7" x14ac:dyDescent="0.3">
      <c r="A768" s="354"/>
      <c r="B768" s="354"/>
      <c r="C768" s="354"/>
      <c r="D768" s="354"/>
      <c r="E768" s="354"/>
      <c r="F768" s="354"/>
      <c r="G768" s="354"/>
    </row>
    <row r="769" spans="1:7" x14ac:dyDescent="0.3">
      <c r="A769" s="354"/>
      <c r="B769" s="354"/>
      <c r="C769" s="354"/>
      <c r="D769" s="354"/>
      <c r="E769" s="354"/>
      <c r="F769" s="354"/>
      <c r="G769" s="354"/>
    </row>
    <row r="770" spans="1:7" x14ac:dyDescent="0.3">
      <c r="A770" s="354"/>
      <c r="B770" s="354"/>
      <c r="C770" s="354"/>
      <c r="D770" s="354"/>
      <c r="E770" s="354"/>
      <c r="F770" s="354"/>
      <c r="G770" s="354"/>
    </row>
    <row r="771" spans="1:7" x14ac:dyDescent="0.3">
      <c r="A771" s="354"/>
      <c r="B771" s="354"/>
      <c r="C771" s="354"/>
      <c r="D771" s="354"/>
      <c r="E771" s="354"/>
      <c r="F771" s="354"/>
      <c r="G771" s="354"/>
    </row>
    <row r="772" spans="1:7" x14ac:dyDescent="0.3">
      <c r="A772" s="354"/>
      <c r="B772" s="354"/>
      <c r="C772" s="354"/>
      <c r="D772" s="354"/>
      <c r="E772" s="354"/>
      <c r="F772" s="354"/>
      <c r="G772" s="354"/>
    </row>
    <row r="773" spans="1:7" x14ac:dyDescent="0.3">
      <c r="A773" s="354"/>
      <c r="B773" s="354"/>
      <c r="C773" s="354"/>
      <c r="D773" s="354"/>
      <c r="E773" s="354"/>
      <c r="F773" s="354"/>
      <c r="G773" s="354"/>
    </row>
    <row r="774" spans="1:7" x14ac:dyDescent="0.3">
      <c r="A774" s="354"/>
      <c r="B774" s="354"/>
      <c r="C774" s="354"/>
      <c r="D774" s="354"/>
      <c r="E774" s="354"/>
      <c r="F774" s="354"/>
      <c r="G774" s="354"/>
    </row>
    <row r="775" spans="1:7" x14ac:dyDescent="0.3">
      <c r="A775" s="354"/>
      <c r="B775" s="354"/>
      <c r="C775" s="354"/>
      <c r="D775" s="354"/>
      <c r="E775" s="354"/>
      <c r="F775" s="354"/>
      <c r="G775" s="354"/>
    </row>
    <row r="776" spans="1:7" x14ac:dyDescent="0.3">
      <c r="A776" s="354"/>
      <c r="B776" s="354"/>
      <c r="C776" s="354"/>
      <c r="D776" s="354"/>
      <c r="E776" s="354"/>
      <c r="F776" s="354"/>
      <c r="G776" s="354"/>
    </row>
    <row r="777" spans="1:7" x14ac:dyDescent="0.3">
      <c r="A777" s="354"/>
      <c r="B777" s="354"/>
      <c r="C777" s="354"/>
      <c r="D777" s="354"/>
      <c r="E777" s="354"/>
      <c r="F777" s="354"/>
      <c r="G777" s="354"/>
    </row>
    <row r="778" spans="1:7" x14ac:dyDescent="0.3">
      <c r="A778" s="354"/>
      <c r="B778" s="354"/>
      <c r="C778" s="354"/>
      <c r="D778" s="354"/>
      <c r="E778" s="354"/>
      <c r="F778" s="354"/>
      <c r="G778" s="354"/>
    </row>
    <row r="779" spans="1:7" x14ac:dyDescent="0.3">
      <c r="A779" s="354"/>
      <c r="B779" s="354"/>
      <c r="C779" s="354"/>
      <c r="D779" s="354"/>
      <c r="E779" s="354"/>
      <c r="F779" s="354"/>
      <c r="G779" s="354"/>
    </row>
    <row r="780" spans="1:7" x14ac:dyDescent="0.3">
      <c r="A780" s="354"/>
      <c r="B780" s="354"/>
      <c r="C780" s="354"/>
      <c r="D780" s="354"/>
      <c r="E780" s="354"/>
      <c r="F780" s="354"/>
      <c r="G780" s="354"/>
    </row>
    <row r="781" spans="1:7" x14ac:dyDescent="0.3">
      <c r="A781" s="354"/>
      <c r="B781" s="354"/>
      <c r="C781" s="354"/>
      <c r="D781" s="354"/>
      <c r="E781" s="354"/>
      <c r="F781" s="354"/>
      <c r="G781" s="354"/>
    </row>
    <row r="782" spans="1:7" x14ac:dyDescent="0.3">
      <c r="A782" s="354"/>
      <c r="B782" s="354"/>
      <c r="C782" s="354"/>
      <c r="D782" s="354"/>
      <c r="E782" s="354"/>
      <c r="F782" s="354"/>
      <c r="G782" s="354"/>
    </row>
    <row r="783" spans="1:7" x14ac:dyDescent="0.3">
      <c r="A783" s="354"/>
      <c r="B783" s="354"/>
      <c r="C783" s="354"/>
      <c r="D783" s="354"/>
      <c r="E783" s="354"/>
      <c r="F783" s="354"/>
      <c r="G783" s="354"/>
    </row>
    <row r="784" spans="1:7" x14ac:dyDescent="0.3">
      <c r="A784" s="354"/>
      <c r="B784" s="354"/>
      <c r="C784" s="354"/>
      <c r="D784" s="354"/>
      <c r="E784" s="354"/>
      <c r="F784" s="354"/>
      <c r="G784" s="354"/>
    </row>
    <row r="785" spans="1:7" x14ac:dyDescent="0.3">
      <c r="A785" s="354"/>
      <c r="B785" s="354"/>
      <c r="C785" s="354"/>
      <c r="D785" s="354"/>
      <c r="E785" s="354"/>
      <c r="F785" s="354"/>
      <c r="G785" s="354"/>
    </row>
    <row r="786" spans="1:7" x14ac:dyDescent="0.3">
      <c r="A786" s="354"/>
      <c r="B786" s="354"/>
      <c r="C786" s="354"/>
      <c r="D786" s="354"/>
      <c r="E786" s="354"/>
      <c r="F786" s="354"/>
      <c r="G786" s="354"/>
    </row>
    <row r="787" spans="1:7" x14ac:dyDescent="0.3">
      <c r="A787" s="354"/>
      <c r="B787" s="354"/>
      <c r="C787" s="354"/>
      <c r="D787" s="354"/>
      <c r="E787" s="354"/>
      <c r="F787" s="354"/>
      <c r="G787" s="354"/>
    </row>
    <row r="788" spans="1:7" x14ac:dyDescent="0.3">
      <c r="A788" s="354"/>
      <c r="B788" s="354"/>
      <c r="C788" s="354"/>
      <c r="D788" s="354"/>
      <c r="E788" s="354"/>
      <c r="F788" s="354"/>
      <c r="G788" s="354"/>
    </row>
    <row r="789" spans="1:7" x14ac:dyDescent="0.3">
      <c r="A789" s="354"/>
      <c r="B789" s="354"/>
      <c r="C789" s="354"/>
      <c r="D789" s="354"/>
      <c r="E789" s="354"/>
      <c r="F789" s="354"/>
      <c r="G789" s="354"/>
    </row>
    <row r="790" spans="1:7" x14ac:dyDescent="0.3">
      <c r="A790" s="354"/>
      <c r="B790" s="354"/>
      <c r="C790" s="354"/>
      <c r="D790" s="354"/>
      <c r="E790" s="354"/>
      <c r="F790" s="354"/>
      <c r="G790" s="354"/>
    </row>
    <row r="791" spans="1:7" x14ac:dyDescent="0.3">
      <c r="A791" s="354"/>
      <c r="B791" s="354"/>
      <c r="C791" s="354"/>
      <c r="D791" s="354"/>
      <c r="E791" s="354"/>
      <c r="F791" s="354"/>
      <c r="G791" s="354"/>
    </row>
    <row r="792" spans="1:7" x14ac:dyDescent="0.3">
      <c r="A792" s="354"/>
      <c r="B792" s="354"/>
      <c r="C792" s="354"/>
      <c r="D792" s="354"/>
      <c r="E792" s="354"/>
      <c r="F792" s="354"/>
      <c r="G792" s="354"/>
    </row>
    <row r="793" spans="1:7" x14ac:dyDescent="0.3">
      <c r="A793" s="354"/>
      <c r="B793" s="354"/>
      <c r="C793" s="354"/>
      <c r="D793" s="354"/>
      <c r="E793" s="354"/>
      <c r="F793" s="354"/>
      <c r="G793" s="354"/>
    </row>
    <row r="794" spans="1:7" x14ac:dyDescent="0.3">
      <c r="A794" s="354"/>
      <c r="B794" s="354"/>
      <c r="C794" s="354"/>
      <c r="D794" s="354"/>
      <c r="E794" s="354"/>
      <c r="F794" s="354"/>
      <c r="G794" s="354"/>
    </row>
    <row r="795" spans="1:7" x14ac:dyDescent="0.3">
      <c r="A795" s="354"/>
      <c r="B795" s="354"/>
      <c r="C795" s="354"/>
      <c r="D795" s="354"/>
      <c r="E795" s="354"/>
      <c r="F795" s="354"/>
      <c r="G795" s="354"/>
    </row>
    <row r="796" spans="1:7" x14ac:dyDescent="0.3">
      <c r="A796" s="354"/>
      <c r="B796" s="354"/>
      <c r="C796" s="354"/>
      <c r="D796" s="354"/>
      <c r="E796" s="354"/>
      <c r="F796" s="354"/>
      <c r="G796" s="354"/>
    </row>
    <row r="797" spans="1:7" x14ac:dyDescent="0.3">
      <c r="A797" s="354"/>
      <c r="B797" s="354"/>
      <c r="C797" s="354"/>
      <c r="D797" s="354"/>
      <c r="E797" s="354"/>
      <c r="F797" s="354"/>
      <c r="G797" s="354"/>
    </row>
    <row r="798" spans="1:7" x14ac:dyDescent="0.3">
      <c r="A798" s="354"/>
      <c r="B798" s="354"/>
      <c r="C798" s="354"/>
      <c r="D798" s="354"/>
      <c r="E798" s="354"/>
      <c r="F798" s="354"/>
      <c r="G798" s="354"/>
    </row>
    <row r="799" spans="1:7" x14ac:dyDescent="0.3">
      <c r="A799" s="354"/>
      <c r="B799" s="354"/>
      <c r="C799" s="354"/>
      <c r="D799" s="354"/>
      <c r="E799" s="354"/>
      <c r="F799" s="354"/>
      <c r="G799" s="354"/>
    </row>
    <row r="800" spans="1:7" x14ac:dyDescent="0.3">
      <c r="A800" s="354"/>
      <c r="B800" s="354"/>
      <c r="C800" s="354"/>
      <c r="D800" s="354"/>
      <c r="E800" s="354"/>
      <c r="F800" s="354"/>
      <c r="G800" s="354"/>
    </row>
    <row r="801" spans="1:7" x14ac:dyDescent="0.3">
      <c r="A801" s="354"/>
      <c r="B801" s="354"/>
      <c r="C801" s="354"/>
      <c r="D801" s="354"/>
      <c r="E801" s="354"/>
      <c r="F801" s="354"/>
      <c r="G801" s="354"/>
    </row>
    <row r="802" spans="1:7" x14ac:dyDescent="0.3">
      <c r="A802" s="354"/>
      <c r="B802" s="354"/>
      <c r="C802" s="354"/>
      <c r="D802" s="354"/>
      <c r="E802" s="354"/>
      <c r="F802" s="354"/>
      <c r="G802" s="354"/>
    </row>
    <row r="803" spans="1:7" x14ac:dyDescent="0.3">
      <c r="A803" s="354"/>
      <c r="B803" s="354"/>
      <c r="C803" s="354"/>
      <c r="D803" s="354"/>
      <c r="E803" s="354"/>
      <c r="F803" s="354"/>
      <c r="G803" s="354"/>
    </row>
    <row r="804" spans="1:7" x14ac:dyDescent="0.3">
      <c r="A804" s="354"/>
      <c r="B804" s="354"/>
      <c r="C804" s="354"/>
      <c r="D804" s="354"/>
      <c r="E804" s="354"/>
      <c r="F804" s="354"/>
      <c r="G804" s="354"/>
    </row>
    <row r="805" spans="1:7" x14ac:dyDescent="0.3">
      <c r="A805" s="354"/>
      <c r="B805" s="354"/>
      <c r="C805" s="354"/>
      <c r="D805" s="354"/>
      <c r="E805" s="354"/>
      <c r="F805" s="354"/>
      <c r="G805" s="354"/>
    </row>
    <row r="806" spans="1:7" x14ac:dyDescent="0.3">
      <c r="A806" s="354"/>
      <c r="B806" s="354"/>
      <c r="C806" s="354"/>
      <c r="D806" s="354"/>
      <c r="E806" s="354"/>
      <c r="F806" s="354"/>
      <c r="G806" s="354"/>
    </row>
    <row r="807" spans="1:7" x14ac:dyDescent="0.3">
      <c r="A807" s="354"/>
      <c r="B807" s="354"/>
      <c r="C807" s="354"/>
      <c r="D807" s="354"/>
      <c r="E807" s="354"/>
      <c r="F807" s="354"/>
      <c r="G807" s="354"/>
    </row>
    <row r="808" spans="1:7" x14ac:dyDescent="0.3">
      <c r="A808" s="354"/>
      <c r="B808" s="354"/>
      <c r="C808" s="354"/>
      <c r="D808" s="354"/>
      <c r="E808" s="354"/>
      <c r="F808" s="354"/>
      <c r="G808" s="354"/>
    </row>
    <row r="809" spans="1:7" x14ac:dyDescent="0.3">
      <c r="A809" s="354"/>
      <c r="B809" s="354"/>
      <c r="C809" s="354"/>
      <c r="D809" s="354"/>
      <c r="E809" s="354"/>
      <c r="F809" s="354"/>
      <c r="G809" s="354"/>
    </row>
    <row r="810" spans="1:7" x14ac:dyDescent="0.3">
      <c r="A810" s="354"/>
      <c r="B810" s="354"/>
      <c r="C810" s="354"/>
      <c r="D810" s="354"/>
      <c r="E810" s="354"/>
      <c r="F810" s="354"/>
      <c r="G810" s="354"/>
    </row>
    <row r="811" spans="1:7" x14ac:dyDescent="0.3">
      <c r="A811" s="354"/>
      <c r="B811" s="354"/>
      <c r="C811" s="354"/>
      <c r="D811" s="354"/>
      <c r="E811" s="354"/>
      <c r="F811" s="354"/>
      <c r="G811" s="354"/>
    </row>
    <row r="812" spans="1:7" x14ac:dyDescent="0.3">
      <c r="A812" s="354"/>
      <c r="B812" s="354"/>
      <c r="C812" s="354"/>
      <c r="D812" s="354"/>
      <c r="E812" s="354"/>
      <c r="F812" s="354"/>
      <c r="G812" s="354"/>
    </row>
    <row r="813" spans="1:7" x14ac:dyDescent="0.3">
      <c r="A813" s="354"/>
      <c r="B813" s="354"/>
      <c r="C813" s="354"/>
      <c r="D813" s="354"/>
      <c r="E813" s="354"/>
      <c r="F813" s="354"/>
      <c r="G813" s="354"/>
    </row>
    <row r="814" spans="1:7" x14ac:dyDescent="0.3">
      <c r="A814" s="354"/>
      <c r="B814" s="354"/>
      <c r="C814" s="354"/>
      <c r="D814" s="354"/>
      <c r="E814" s="354"/>
      <c r="F814" s="354"/>
      <c r="G814" s="354"/>
    </row>
    <row r="815" spans="1:7" x14ac:dyDescent="0.3">
      <c r="A815" s="354"/>
      <c r="B815" s="354"/>
      <c r="C815" s="354"/>
      <c r="D815" s="354"/>
      <c r="E815" s="354"/>
      <c r="F815" s="354"/>
      <c r="G815" s="354"/>
    </row>
    <row r="816" spans="1:7" x14ac:dyDescent="0.3">
      <c r="A816" s="354"/>
      <c r="B816" s="354"/>
      <c r="C816" s="354"/>
      <c r="D816" s="354"/>
      <c r="E816" s="354"/>
      <c r="F816" s="354"/>
      <c r="G816" s="354"/>
    </row>
    <row r="817" spans="1:7" x14ac:dyDescent="0.3">
      <c r="A817" s="354"/>
      <c r="B817" s="354"/>
      <c r="C817" s="354"/>
      <c r="D817" s="354"/>
      <c r="E817" s="354"/>
      <c r="F817" s="354"/>
      <c r="G817" s="354"/>
    </row>
    <row r="818" spans="1:7" x14ac:dyDescent="0.3">
      <c r="A818" s="354"/>
      <c r="B818" s="354"/>
      <c r="C818" s="354"/>
      <c r="D818" s="354"/>
      <c r="E818" s="354"/>
      <c r="F818" s="354"/>
      <c r="G818" s="354"/>
    </row>
    <row r="819" spans="1:7" x14ac:dyDescent="0.3">
      <c r="A819" s="354"/>
      <c r="B819" s="354"/>
      <c r="C819" s="354"/>
      <c r="D819" s="354"/>
      <c r="E819" s="354"/>
      <c r="F819" s="354"/>
      <c r="G819" s="354"/>
    </row>
    <row r="820" spans="1:7" x14ac:dyDescent="0.3">
      <c r="A820" s="354"/>
      <c r="B820" s="354"/>
      <c r="C820" s="354"/>
      <c r="D820" s="354"/>
      <c r="E820" s="354"/>
      <c r="F820" s="354"/>
      <c r="G820" s="354"/>
    </row>
    <row r="821" spans="1:7" x14ac:dyDescent="0.3">
      <c r="A821" s="354"/>
      <c r="B821" s="354"/>
      <c r="C821" s="354"/>
      <c r="D821" s="354"/>
      <c r="E821" s="354"/>
      <c r="F821" s="354"/>
      <c r="G821" s="354"/>
    </row>
    <row r="822" spans="1:7" x14ac:dyDescent="0.3">
      <c r="A822" s="354"/>
      <c r="B822" s="354"/>
      <c r="C822" s="354"/>
      <c r="D822" s="354"/>
      <c r="E822" s="354"/>
      <c r="F822" s="354"/>
      <c r="G822" s="354"/>
    </row>
    <row r="823" spans="1:7" x14ac:dyDescent="0.3">
      <c r="A823" s="354"/>
      <c r="B823" s="354"/>
      <c r="C823" s="354"/>
      <c r="D823" s="354"/>
      <c r="E823" s="354"/>
      <c r="F823" s="354"/>
      <c r="G823" s="354"/>
    </row>
    <row r="824" spans="1:7" x14ac:dyDescent="0.3">
      <c r="A824" s="354"/>
      <c r="B824" s="354"/>
      <c r="C824" s="354"/>
      <c r="D824" s="354"/>
      <c r="E824" s="354"/>
      <c r="F824" s="354"/>
      <c r="G824" s="354"/>
    </row>
    <row r="825" spans="1:7" x14ac:dyDescent="0.3">
      <c r="A825" s="354"/>
      <c r="B825" s="354"/>
      <c r="C825" s="354"/>
      <c r="D825" s="354"/>
      <c r="E825" s="354"/>
      <c r="F825" s="354"/>
      <c r="G825" s="354"/>
    </row>
    <row r="826" spans="1:7" x14ac:dyDescent="0.3">
      <c r="A826" s="354"/>
      <c r="B826" s="354"/>
      <c r="C826" s="354"/>
      <c r="D826" s="354"/>
      <c r="E826" s="354"/>
      <c r="F826" s="354"/>
      <c r="G826" s="354"/>
    </row>
    <row r="827" spans="1:7" x14ac:dyDescent="0.3">
      <c r="A827" s="354"/>
      <c r="B827" s="354"/>
      <c r="C827" s="354"/>
      <c r="D827" s="354"/>
      <c r="E827" s="354"/>
      <c r="F827" s="354"/>
      <c r="G827" s="354"/>
    </row>
    <row r="828" spans="1:7" x14ac:dyDescent="0.3">
      <c r="A828" s="354"/>
      <c r="B828" s="354"/>
      <c r="C828" s="354"/>
      <c r="D828" s="354"/>
      <c r="E828" s="354"/>
      <c r="F828" s="354"/>
      <c r="G828" s="354"/>
    </row>
    <row r="829" spans="1:7" x14ac:dyDescent="0.3">
      <c r="A829" s="354"/>
      <c r="B829" s="354"/>
      <c r="C829" s="354"/>
      <c r="D829" s="354"/>
      <c r="E829" s="354"/>
      <c r="F829" s="354"/>
      <c r="G829" s="354"/>
    </row>
    <row r="830" spans="1:7" x14ac:dyDescent="0.3">
      <c r="A830" s="354"/>
      <c r="B830" s="354"/>
      <c r="C830" s="354"/>
      <c r="D830" s="354"/>
      <c r="E830" s="354"/>
      <c r="F830" s="354"/>
      <c r="G830" s="354"/>
    </row>
    <row r="831" spans="1:7" x14ac:dyDescent="0.3">
      <c r="A831" s="354"/>
      <c r="B831" s="354"/>
      <c r="C831" s="354"/>
      <c r="D831" s="354"/>
      <c r="E831" s="354"/>
      <c r="F831" s="354"/>
      <c r="G831" s="354"/>
    </row>
    <row r="832" spans="1:7" x14ac:dyDescent="0.3">
      <c r="A832" s="354"/>
      <c r="B832" s="354"/>
      <c r="C832" s="354"/>
      <c r="D832" s="354"/>
      <c r="E832" s="354"/>
      <c r="F832" s="354"/>
      <c r="G832" s="354"/>
    </row>
    <row r="833" spans="1:7" x14ac:dyDescent="0.3">
      <c r="A833" s="354"/>
      <c r="B833" s="354"/>
      <c r="C833" s="354"/>
      <c r="D833" s="354"/>
      <c r="E833" s="354"/>
      <c r="F833" s="354"/>
      <c r="G833" s="354"/>
    </row>
    <row r="834" spans="1:7" x14ac:dyDescent="0.3">
      <c r="A834" s="354"/>
      <c r="B834" s="354"/>
      <c r="C834" s="354"/>
      <c r="D834" s="354"/>
      <c r="E834" s="354"/>
      <c r="F834" s="354"/>
      <c r="G834" s="354"/>
    </row>
    <row r="835" spans="1:7" x14ac:dyDescent="0.3">
      <c r="A835" s="354"/>
      <c r="B835" s="354"/>
      <c r="C835" s="354"/>
      <c r="D835" s="354"/>
      <c r="E835" s="354"/>
      <c r="F835" s="354"/>
      <c r="G835" s="354"/>
    </row>
    <row r="836" spans="1:7" x14ac:dyDescent="0.3">
      <c r="A836" s="354"/>
      <c r="B836" s="354"/>
      <c r="C836" s="354"/>
      <c r="D836" s="354"/>
      <c r="E836" s="354"/>
      <c r="F836" s="354"/>
      <c r="G836" s="354"/>
    </row>
    <row r="837" spans="1:7" x14ac:dyDescent="0.3">
      <c r="A837" s="354"/>
      <c r="B837" s="354"/>
      <c r="C837" s="354"/>
      <c r="D837" s="354"/>
      <c r="E837" s="354"/>
      <c r="F837" s="354"/>
      <c r="G837" s="354"/>
    </row>
    <row r="838" spans="1:7" x14ac:dyDescent="0.3">
      <c r="A838" s="354"/>
      <c r="B838" s="354"/>
      <c r="C838" s="354"/>
      <c r="D838" s="354"/>
      <c r="E838" s="354"/>
      <c r="F838" s="354"/>
      <c r="G838" s="354"/>
    </row>
    <row r="839" spans="1:7" x14ac:dyDescent="0.3">
      <c r="A839" s="354"/>
      <c r="B839" s="354"/>
      <c r="C839" s="354"/>
      <c r="D839" s="354"/>
      <c r="E839" s="354"/>
      <c r="F839" s="354"/>
      <c r="G839" s="354"/>
    </row>
    <row r="840" spans="1:7" x14ac:dyDescent="0.3">
      <c r="A840" s="354"/>
      <c r="B840" s="354"/>
      <c r="C840" s="354"/>
      <c r="D840" s="354"/>
      <c r="E840" s="354"/>
      <c r="F840" s="354"/>
      <c r="G840" s="354"/>
    </row>
    <row r="841" spans="1:7" x14ac:dyDescent="0.3">
      <c r="A841" s="354"/>
      <c r="B841" s="354"/>
      <c r="C841" s="354"/>
      <c r="D841" s="354"/>
      <c r="E841" s="354"/>
      <c r="F841" s="354"/>
      <c r="G841" s="354"/>
    </row>
    <row r="842" spans="1:7" x14ac:dyDescent="0.3">
      <c r="A842" s="354"/>
      <c r="B842" s="354"/>
      <c r="C842" s="354"/>
      <c r="D842" s="354"/>
      <c r="E842" s="354"/>
      <c r="F842" s="354"/>
      <c r="G842" s="354"/>
    </row>
    <row r="843" spans="1:7" x14ac:dyDescent="0.3">
      <c r="A843" s="354"/>
      <c r="B843" s="354"/>
      <c r="C843" s="354"/>
      <c r="D843" s="354"/>
      <c r="E843" s="354"/>
      <c r="F843" s="354"/>
      <c r="G843" s="354"/>
    </row>
    <row r="844" spans="1:7" x14ac:dyDescent="0.3">
      <c r="A844" s="354"/>
      <c r="B844" s="354"/>
      <c r="C844" s="354"/>
      <c r="D844" s="354"/>
      <c r="E844" s="354"/>
      <c r="F844" s="354"/>
      <c r="G844" s="354"/>
    </row>
    <row r="845" spans="1:7" x14ac:dyDescent="0.3">
      <c r="A845" s="354"/>
      <c r="B845" s="354"/>
      <c r="C845" s="354"/>
      <c r="D845" s="354"/>
      <c r="E845" s="354"/>
      <c r="F845" s="354"/>
      <c r="G845" s="354"/>
    </row>
    <row r="846" spans="1:7" x14ac:dyDescent="0.3">
      <c r="A846" s="354"/>
      <c r="B846" s="354"/>
      <c r="C846" s="354"/>
      <c r="D846" s="354"/>
      <c r="E846" s="354"/>
      <c r="F846" s="354"/>
      <c r="G846" s="354"/>
    </row>
    <row r="847" spans="1:7" x14ac:dyDescent="0.3">
      <c r="A847" s="354"/>
      <c r="B847" s="354"/>
      <c r="C847" s="354"/>
      <c r="D847" s="354"/>
      <c r="E847" s="354"/>
      <c r="F847" s="354"/>
      <c r="G847" s="354"/>
    </row>
    <row r="848" spans="1:7" x14ac:dyDescent="0.3">
      <c r="A848" s="354"/>
      <c r="B848" s="354"/>
      <c r="C848" s="354"/>
      <c r="D848" s="354"/>
      <c r="E848" s="354"/>
      <c r="F848" s="354"/>
      <c r="G848" s="354"/>
    </row>
    <row r="849" spans="1:7" x14ac:dyDescent="0.3">
      <c r="A849" s="354"/>
      <c r="B849" s="354"/>
      <c r="C849" s="354"/>
      <c r="D849" s="354"/>
      <c r="E849" s="354"/>
      <c r="F849" s="354"/>
      <c r="G849" s="354"/>
    </row>
    <row r="850" spans="1:7" x14ac:dyDescent="0.3">
      <c r="A850" s="354"/>
      <c r="B850" s="354"/>
      <c r="C850" s="354"/>
      <c r="D850" s="354"/>
      <c r="E850" s="354"/>
      <c r="F850" s="354"/>
      <c r="G850" s="354"/>
    </row>
    <row r="851" spans="1:7" x14ac:dyDescent="0.3">
      <c r="A851" s="354"/>
      <c r="B851" s="354"/>
      <c r="C851" s="354"/>
      <c r="D851" s="354"/>
      <c r="E851" s="354"/>
      <c r="F851" s="354"/>
      <c r="G851" s="354"/>
    </row>
    <row r="852" spans="1:7" x14ac:dyDescent="0.3">
      <c r="A852" s="354"/>
      <c r="B852" s="354"/>
      <c r="C852" s="354"/>
      <c r="D852" s="354"/>
      <c r="E852" s="354"/>
      <c r="F852" s="354"/>
      <c r="G852" s="354"/>
    </row>
    <row r="853" spans="1:7" x14ac:dyDescent="0.3">
      <c r="A853" s="354"/>
      <c r="B853" s="354"/>
      <c r="C853" s="354"/>
      <c r="D853" s="354"/>
      <c r="E853" s="354"/>
      <c r="F853" s="354"/>
      <c r="G853" s="354"/>
    </row>
    <row r="854" spans="1:7" x14ac:dyDescent="0.3">
      <c r="A854" s="354"/>
      <c r="B854" s="354"/>
      <c r="C854" s="354"/>
      <c r="D854" s="354"/>
      <c r="E854" s="354"/>
      <c r="F854" s="354"/>
      <c r="G854" s="354"/>
    </row>
    <row r="855" spans="1:7" x14ac:dyDescent="0.3">
      <c r="A855" s="354"/>
      <c r="B855" s="354"/>
      <c r="C855" s="354"/>
      <c r="D855" s="354"/>
      <c r="E855" s="354"/>
      <c r="F855" s="354"/>
      <c r="G855" s="354"/>
    </row>
    <row r="856" spans="1:7" x14ac:dyDescent="0.3">
      <c r="A856" s="354"/>
      <c r="B856" s="354"/>
      <c r="C856" s="354"/>
      <c r="D856" s="354"/>
      <c r="E856" s="354"/>
      <c r="F856" s="354"/>
      <c r="G856" s="354"/>
    </row>
    <row r="857" spans="1:7" x14ac:dyDescent="0.3">
      <c r="A857" s="354"/>
      <c r="B857" s="354"/>
      <c r="C857" s="354"/>
      <c r="D857" s="354"/>
      <c r="E857" s="354"/>
      <c r="F857" s="354"/>
      <c r="G857" s="354"/>
    </row>
    <row r="858" spans="1:7" x14ac:dyDescent="0.3">
      <c r="A858" s="354"/>
      <c r="B858" s="354"/>
      <c r="C858" s="354"/>
      <c r="D858" s="354"/>
      <c r="E858" s="354"/>
      <c r="F858" s="354"/>
      <c r="G858" s="354"/>
    </row>
    <row r="859" spans="1:7" x14ac:dyDescent="0.3">
      <c r="A859" s="354"/>
      <c r="B859" s="354"/>
      <c r="C859" s="354"/>
      <c r="D859" s="354"/>
      <c r="E859" s="354"/>
      <c r="F859" s="354"/>
      <c r="G859" s="354"/>
    </row>
    <row r="860" spans="1:7" x14ac:dyDescent="0.3">
      <c r="A860" s="354"/>
      <c r="B860" s="354"/>
      <c r="C860" s="354"/>
      <c r="D860" s="354"/>
      <c r="E860" s="354"/>
      <c r="F860" s="354"/>
      <c r="G860" s="354"/>
    </row>
    <row r="861" spans="1:7" x14ac:dyDescent="0.3">
      <c r="A861" s="354"/>
      <c r="B861" s="354"/>
      <c r="C861" s="354"/>
      <c r="D861" s="354"/>
      <c r="E861" s="354"/>
      <c r="F861" s="354"/>
      <c r="G861" s="354"/>
    </row>
    <row r="862" spans="1:7" x14ac:dyDescent="0.3">
      <c r="A862" s="354"/>
      <c r="B862" s="354"/>
      <c r="C862" s="354"/>
      <c r="D862" s="354"/>
      <c r="E862" s="354"/>
      <c r="F862" s="354"/>
      <c r="G862" s="354"/>
    </row>
    <row r="863" spans="1:7" x14ac:dyDescent="0.3">
      <c r="A863" s="354"/>
      <c r="B863" s="354"/>
      <c r="C863" s="354"/>
      <c r="D863" s="354"/>
      <c r="E863" s="354"/>
      <c r="F863" s="354"/>
      <c r="G863" s="354"/>
    </row>
    <row r="864" spans="1:7" x14ac:dyDescent="0.3">
      <c r="A864" s="354"/>
      <c r="B864" s="354"/>
      <c r="C864" s="354"/>
      <c r="D864" s="354"/>
      <c r="E864" s="354"/>
      <c r="F864" s="354"/>
      <c r="G864" s="354"/>
    </row>
    <row r="865" spans="1:7" x14ac:dyDescent="0.3">
      <c r="A865" s="354"/>
      <c r="B865" s="354"/>
      <c r="C865" s="354"/>
      <c r="D865" s="354"/>
      <c r="E865" s="354"/>
      <c r="F865" s="354"/>
      <c r="G865" s="354"/>
    </row>
    <row r="866" spans="1:7" x14ac:dyDescent="0.3">
      <c r="A866" s="354"/>
      <c r="B866" s="354"/>
      <c r="C866" s="354"/>
      <c r="D866" s="354"/>
      <c r="E866" s="354"/>
      <c r="F866" s="354"/>
      <c r="G866" s="354"/>
    </row>
    <row r="867" spans="1:7" x14ac:dyDescent="0.3">
      <c r="A867" s="354"/>
      <c r="B867" s="354"/>
      <c r="C867" s="354"/>
      <c r="D867" s="354"/>
      <c r="E867" s="354"/>
      <c r="F867" s="354"/>
      <c r="G867" s="354"/>
    </row>
    <row r="868" spans="1:7" x14ac:dyDescent="0.3">
      <c r="A868" s="354"/>
      <c r="B868" s="354"/>
      <c r="C868" s="354"/>
      <c r="D868" s="354"/>
      <c r="E868" s="354"/>
      <c r="F868" s="354"/>
      <c r="G868" s="354"/>
    </row>
    <row r="869" spans="1:7" x14ac:dyDescent="0.3">
      <c r="A869" s="354"/>
      <c r="B869" s="354"/>
      <c r="C869" s="354"/>
      <c r="D869" s="354"/>
      <c r="E869" s="354"/>
      <c r="F869" s="354"/>
      <c r="G869" s="354"/>
    </row>
    <row r="870" spans="1:7" x14ac:dyDescent="0.3">
      <c r="A870" s="354"/>
      <c r="B870" s="354"/>
      <c r="C870" s="354"/>
      <c r="D870" s="354"/>
      <c r="E870" s="354"/>
      <c r="F870" s="354"/>
      <c r="G870" s="354"/>
    </row>
    <row r="871" spans="1:7" x14ac:dyDescent="0.3">
      <c r="A871" s="354"/>
      <c r="B871" s="354"/>
      <c r="C871" s="354"/>
      <c r="D871" s="354"/>
      <c r="E871" s="354"/>
      <c r="F871" s="354"/>
      <c r="G871" s="354"/>
    </row>
    <row r="872" spans="1:7" x14ac:dyDescent="0.3">
      <c r="A872" s="354"/>
      <c r="B872" s="354"/>
      <c r="C872" s="354"/>
      <c r="D872" s="354"/>
      <c r="E872" s="354"/>
      <c r="F872" s="354"/>
      <c r="G872" s="354"/>
    </row>
    <row r="873" spans="1:7" x14ac:dyDescent="0.3">
      <c r="A873" s="354"/>
      <c r="B873" s="354"/>
      <c r="C873" s="354"/>
      <c r="D873" s="354"/>
      <c r="E873" s="354"/>
      <c r="F873" s="354"/>
      <c r="G873" s="354"/>
    </row>
    <row r="874" spans="1:7" x14ac:dyDescent="0.3">
      <c r="A874" s="354"/>
      <c r="B874" s="354"/>
      <c r="C874" s="354"/>
      <c r="D874" s="354"/>
      <c r="E874" s="354"/>
      <c r="F874" s="354"/>
      <c r="G874" s="354"/>
    </row>
    <row r="875" spans="1:7" x14ac:dyDescent="0.3">
      <c r="A875" s="354"/>
      <c r="B875" s="354"/>
      <c r="C875" s="354"/>
      <c r="D875" s="354"/>
      <c r="E875" s="354"/>
      <c r="F875" s="354"/>
      <c r="G875" s="354"/>
    </row>
    <row r="876" spans="1:7" x14ac:dyDescent="0.3">
      <c r="A876" s="354"/>
      <c r="B876" s="354"/>
      <c r="C876" s="354"/>
      <c r="D876" s="354"/>
      <c r="E876" s="354"/>
      <c r="F876" s="354"/>
      <c r="G876" s="354"/>
    </row>
    <row r="877" spans="1:7" x14ac:dyDescent="0.3">
      <c r="A877" s="354"/>
      <c r="B877" s="354"/>
      <c r="C877" s="354"/>
      <c r="D877" s="354"/>
      <c r="E877" s="354"/>
      <c r="F877" s="354"/>
      <c r="G877" s="354"/>
    </row>
    <row r="878" spans="1:7" x14ac:dyDescent="0.3">
      <c r="A878" s="354"/>
      <c r="B878" s="354"/>
      <c r="C878" s="354"/>
      <c r="D878" s="354"/>
      <c r="E878" s="354"/>
      <c r="F878" s="354"/>
      <c r="G878" s="354"/>
    </row>
    <row r="879" spans="1:7" x14ac:dyDescent="0.3">
      <c r="A879" s="354"/>
      <c r="B879" s="354"/>
      <c r="C879" s="354"/>
      <c r="D879" s="354"/>
      <c r="E879" s="354"/>
      <c r="F879" s="354"/>
      <c r="G879" s="354"/>
    </row>
    <row r="880" spans="1:7" x14ac:dyDescent="0.3">
      <c r="A880" s="354"/>
      <c r="B880" s="354"/>
      <c r="C880" s="354"/>
      <c r="D880" s="354"/>
      <c r="E880" s="354"/>
      <c r="F880" s="354"/>
      <c r="G880" s="354"/>
    </row>
    <row r="881" spans="1:7" x14ac:dyDescent="0.3">
      <c r="A881" s="354"/>
      <c r="B881" s="354"/>
      <c r="C881" s="354"/>
      <c r="D881" s="354"/>
      <c r="E881" s="354"/>
      <c r="F881" s="354"/>
      <c r="G881" s="354"/>
    </row>
    <row r="882" spans="1:7" x14ac:dyDescent="0.3">
      <c r="A882" s="354"/>
      <c r="B882" s="354"/>
      <c r="C882" s="354"/>
      <c r="D882" s="354"/>
      <c r="E882" s="354"/>
      <c r="F882" s="354"/>
      <c r="G882" s="354"/>
    </row>
    <row r="883" spans="1:7" x14ac:dyDescent="0.3">
      <c r="A883" s="354"/>
      <c r="B883" s="354"/>
      <c r="C883" s="354"/>
      <c r="D883" s="354"/>
      <c r="E883" s="354"/>
      <c r="F883" s="354"/>
      <c r="G883" s="354"/>
    </row>
    <row r="884" spans="1:7" x14ac:dyDescent="0.3">
      <c r="A884" s="354"/>
      <c r="B884" s="354"/>
      <c r="C884" s="354"/>
      <c r="D884" s="354"/>
      <c r="E884" s="354"/>
      <c r="F884" s="354"/>
      <c r="G884" s="354"/>
    </row>
    <row r="885" spans="1:7" x14ac:dyDescent="0.3">
      <c r="A885" s="354"/>
      <c r="B885" s="354"/>
      <c r="C885" s="354"/>
      <c r="D885" s="354"/>
      <c r="E885" s="354"/>
      <c r="F885" s="354"/>
      <c r="G885" s="354"/>
    </row>
    <row r="886" spans="1:7" x14ac:dyDescent="0.3">
      <c r="A886" s="354"/>
      <c r="B886" s="354"/>
      <c r="C886" s="354"/>
      <c r="D886" s="354"/>
      <c r="E886" s="354"/>
      <c r="F886" s="354"/>
      <c r="G886" s="354"/>
    </row>
    <row r="887" spans="1:7" x14ac:dyDescent="0.3">
      <c r="A887" s="354"/>
      <c r="B887" s="354"/>
      <c r="C887" s="354"/>
      <c r="D887" s="354"/>
      <c r="E887" s="354"/>
      <c r="F887" s="354"/>
      <c r="G887" s="354"/>
    </row>
    <row r="888" spans="1:7" x14ac:dyDescent="0.3">
      <c r="A888" s="354"/>
      <c r="B888" s="354"/>
      <c r="C888" s="354"/>
      <c r="D888" s="354"/>
      <c r="E888" s="354"/>
      <c r="F888" s="354"/>
      <c r="G888" s="354"/>
    </row>
    <row r="889" spans="1:7" x14ac:dyDescent="0.3">
      <c r="A889" s="354"/>
      <c r="B889" s="354"/>
      <c r="C889" s="354"/>
      <c r="D889" s="354"/>
      <c r="E889" s="354"/>
      <c r="F889" s="354"/>
      <c r="G889" s="354"/>
    </row>
    <row r="890" spans="1:7" x14ac:dyDescent="0.3">
      <c r="A890" s="354"/>
      <c r="B890" s="354"/>
      <c r="C890" s="354"/>
      <c r="D890" s="354"/>
      <c r="E890" s="354"/>
      <c r="F890" s="354"/>
      <c r="G890" s="354"/>
    </row>
    <row r="891" spans="1:7" x14ac:dyDescent="0.3">
      <c r="A891" s="354"/>
      <c r="B891" s="354"/>
      <c r="C891" s="354"/>
      <c r="D891" s="354"/>
      <c r="E891" s="354"/>
      <c r="F891" s="354"/>
      <c r="G891" s="354"/>
    </row>
    <row r="892" spans="1:7" x14ac:dyDescent="0.3">
      <c r="A892" s="354"/>
      <c r="B892" s="354"/>
      <c r="C892" s="354"/>
      <c r="D892" s="354"/>
      <c r="E892" s="354"/>
      <c r="F892" s="354"/>
      <c r="G892" s="354"/>
    </row>
    <row r="893" spans="1:7" x14ac:dyDescent="0.3">
      <c r="A893" s="354"/>
      <c r="B893" s="354"/>
      <c r="C893" s="354"/>
      <c r="D893" s="354"/>
      <c r="E893" s="354"/>
      <c r="F893" s="354"/>
      <c r="G893" s="354"/>
    </row>
    <row r="894" spans="1:7" x14ac:dyDescent="0.3">
      <c r="A894" s="354"/>
      <c r="B894" s="354"/>
      <c r="C894" s="354"/>
      <c r="D894" s="354"/>
      <c r="E894" s="354"/>
      <c r="F894" s="354"/>
      <c r="G894" s="354"/>
    </row>
    <row r="895" spans="1:7" x14ac:dyDescent="0.3">
      <c r="A895" s="354"/>
      <c r="B895" s="354"/>
      <c r="C895" s="354"/>
      <c r="D895" s="354"/>
      <c r="E895" s="354"/>
      <c r="F895" s="354"/>
      <c r="G895" s="354"/>
    </row>
    <row r="896" spans="1:7" x14ac:dyDescent="0.3">
      <c r="A896" s="354"/>
      <c r="B896" s="354"/>
      <c r="C896" s="354"/>
      <c r="D896" s="354"/>
      <c r="E896" s="354"/>
      <c r="F896" s="354"/>
      <c r="G896" s="354"/>
    </row>
    <row r="897" spans="1:7" x14ac:dyDescent="0.3">
      <c r="A897" s="354"/>
      <c r="B897" s="354"/>
      <c r="C897" s="354"/>
      <c r="D897" s="354"/>
      <c r="E897" s="354"/>
      <c r="F897" s="354"/>
      <c r="G897" s="354"/>
    </row>
    <row r="898" spans="1:7" x14ac:dyDescent="0.3">
      <c r="A898" s="354"/>
      <c r="B898" s="354"/>
      <c r="C898" s="354"/>
      <c r="D898" s="354"/>
      <c r="E898" s="354"/>
      <c r="F898" s="354"/>
      <c r="G898" s="354"/>
    </row>
    <row r="899" spans="1:7" x14ac:dyDescent="0.3">
      <c r="A899" s="354"/>
      <c r="B899" s="354"/>
      <c r="C899" s="354"/>
      <c r="D899" s="354"/>
      <c r="E899" s="354"/>
      <c r="F899" s="354"/>
      <c r="G899" s="354"/>
    </row>
    <row r="900" spans="1:7" x14ac:dyDescent="0.3">
      <c r="A900" s="354"/>
      <c r="B900" s="354"/>
      <c r="C900" s="354"/>
      <c r="D900" s="354"/>
      <c r="E900" s="354"/>
      <c r="F900" s="354"/>
      <c r="G900" s="354"/>
    </row>
    <row r="901" spans="1:7" x14ac:dyDescent="0.3">
      <c r="A901" s="354"/>
      <c r="B901" s="354"/>
      <c r="C901" s="354"/>
      <c r="D901" s="354"/>
      <c r="E901" s="354"/>
      <c r="F901" s="354"/>
      <c r="G901" s="354"/>
    </row>
    <row r="902" spans="1:7" x14ac:dyDescent="0.3">
      <c r="A902" s="354"/>
      <c r="B902" s="354"/>
      <c r="C902" s="354"/>
      <c r="D902" s="354"/>
      <c r="E902" s="354"/>
      <c r="F902" s="354"/>
      <c r="G902" s="354"/>
    </row>
    <row r="903" spans="1:7" x14ac:dyDescent="0.3">
      <c r="A903" s="354"/>
      <c r="B903" s="354"/>
      <c r="C903" s="354"/>
      <c r="D903" s="354"/>
      <c r="E903" s="354"/>
      <c r="F903" s="354"/>
      <c r="G903" s="354"/>
    </row>
    <row r="904" spans="1:7" x14ac:dyDescent="0.3">
      <c r="A904" s="354"/>
      <c r="B904" s="354"/>
      <c r="C904" s="354"/>
      <c r="D904" s="354"/>
      <c r="E904" s="354"/>
      <c r="F904" s="354"/>
      <c r="G904" s="354"/>
    </row>
    <row r="905" spans="1:7" x14ac:dyDescent="0.3">
      <c r="A905" s="354"/>
      <c r="B905" s="354"/>
      <c r="C905" s="354"/>
      <c r="D905" s="354"/>
      <c r="E905" s="354"/>
      <c r="F905" s="354"/>
      <c r="G905" s="354"/>
    </row>
    <row r="906" spans="1:7" x14ac:dyDescent="0.3">
      <c r="A906" s="354"/>
      <c r="B906" s="354"/>
      <c r="C906" s="354"/>
      <c r="D906" s="354"/>
      <c r="E906" s="354"/>
      <c r="F906" s="354"/>
      <c r="G906" s="354"/>
    </row>
    <row r="907" spans="1:7" x14ac:dyDescent="0.3">
      <c r="A907" s="354"/>
      <c r="B907" s="354"/>
      <c r="C907" s="354"/>
      <c r="D907" s="354"/>
      <c r="E907" s="354"/>
      <c r="F907" s="354"/>
      <c r="G907" s="354"/>
    </row>
    <row r="908" spans="1:7" x14ac:dyDescent="0.3">
      <c r="A908" s="354"/>
      <c r="B908" s="354"/>
      <c r="C908" s="354"/>
      <c r="D908" s="354"/>
      <c r="E908" s="354"/>
      <c r="F908" s="354"/>
      <c r="G908" s="354"/>
    </row>
    <row r="909" spans="1:7" x14ac:dyDescent="0.3">
      <c r="A909" s="354"/>
      <c r="B909" s="354"/>
      <c r="C909" s="354"/>
      <c r="D909" s="354"/>
      <c r="E909" s="354"/>
      <c r="F909" s="354"/>
      <c r="G909" s="354"/>
    </row>
    <row r="910" spans="1:7" x14ac:dyDescent="0.3">
      <c r="A910" s="354"/>
      <c r="B910" s="354"/>
      <c r="C910" s="354"/>
      <c r="D910" s="354"/>
      <c r="E910" s="354"/>
      <c r="F910" s="354"/>
      <c r="G910" s="354"/>
    </row>
    <row r="911" spans="1:7" x14ac:dyDescent="0.3">
      <c r="A911" s="354"/>
      <c r="B911" s="354"/>
      <c r="C911" s="354"/>
      <c r="D911" s="354"/>
      <c r="E911" s="354"/>
      <c r="F911" s="354"/>
      <c r="G911" s="354"/>
    </row>
    <row r="912" spans="1:7" x14ac:dyDescent="0.3">
      <c r="A912" s="354"/>
      <c r="B912" s="354"/>
      <c r="C912" s="354"/>
      <c r="D912" s="354"/>
      <c r="E912" s="354"/>
      <c r="F912" s="354"/>
      <c r="G912" s="354"/>
    </row>
    <row r="913" spans="1:7" x14ac:dyDescent="0.3">
      <c r="A913" s="354"/>
      <c r="B913" s="354"/>
      <c r="C913" s="354"/>
      <c r="D913" s="354"/>
      <c r="E913" s="354"/>
      <c r="F913" s="354"/>
      <c r="G913" s="354"/>
    </row>
    <row r="914" spans="1:7" x14ac:dyDescent="0.3">
      <c r="A914" s="354"/>
      <c r="B914" s="354"/>
      <c r="C914" s="354"/>
      <c r="D914" s="354"/>
      <c r="E914" s="354"/>
      <c r="F914" s="354"/>
      <c r="G914" s="354"/>
    </row>
    <row r="915" spans="1:7" x14ac:dyDescent="0.3">
      <c r="A915" s="354"/>
      <c r="B915" s="354"/>
      <c r="C915" s="354"/>
      <c r="D915" s="354"/>
      <c r="E915" s="354"/>
      <c r="F915" s="354"/>
      <c r="G915" s="354"/>
    </row>
    <row r="916" spans="1:7" x14ac:dyDescent="0.3">
      <c r="A916" s="354"/>
      <c r="B916" s="354"/>
      <c r="C916" s="354"/>
      <c r="D916" s="354"/>
      <c r="E916" s="354"/>
      <c r="F916" s="354"/>
      <c r="G916" s="354"/>
    </row>
    <row r="917" spans="1:7" x14ac:dyDescent="0.3">
      <c r="A917" s="354"/>
      <c r="B917" s="354"/>
      <c r="C917" s="354"/>
      <c r="D917" s="354"/>
      <c r="E917" s="354"/>
      <c r="F917" s="354"/>
      <c r="G917" s="354"/>
    </row>
    <row r="918" spans="1:7" x14ac:dyDescent="0.3">
      <c r="A918" s="354"/>
      <c r="B918" s="354"/>
      <c r="C918" s="354"/>
      <c r="D918" s="354"/>
      <c r="E918" s="354"/>
      <c r="F918" s="354"/>
      <c r="G918" s="354"/>
    </row>
    <row r="919" spans="1:7" x14ac:dyDescent="0.3">
      <c r="A919" s="354"/>
      <c r="B919" s="354"/>
      <c r="C919" s="354"/>
      <c r="D919" s="354"/>
      <c r="E919" s="354"/>
      <c r="F919" s="354"/>
      <c r="G919" s="354"/>
    </row>
    <row r="920" spans="1:7" x14ac:dyDescent="0.3">
      <c r="A920" s="354"/>
      <c r="B920" s="354"/>
      <c r="C920" s="354"/>
      <c r="D920" s="354"/>
      <c r="E920" s="354"/>
      <c r="F920" s="354"/>
      <c r="G920" s="354"/>
    </row>
    <row r="921" spans="1:7" x14ac:dyDescent="0.3">
      <c r="A921" s="354"/>
      <c r="B921" s="354"/>
      <c r="C921" s="354"/>
      <c r="D921" s="354"/>
      <c r="E921" s="354"/>
      <c r="F921" s="354"/>
      <c r="G921" s="354"/>
    </row>
    <row r="922" spans="1:7" x14ac:dyDescent="0.3">
      <c r="A922" s="354"/>
      <c r="B922" s="354"/>
      <c r="C922" s="354"/>
      <c r="D922" s="354"/>
      <c r="E922" s="354"/>
      <c r="F922" s="354"/>
      <c r="G922" s="354"/>
    </row>
    <row r="923" spans="1:7" x14ac:dyDescent="0.3">
      <c r="A923" s="354"/>
      <c r="B923" s="354"/>
      <c r="C923" s="354"/>
      <c r="D923" s="354"/>
      <c r="E923" s="354"/>
      <c r="F923" s="354"/>
      <c r="G923" s="354"/>
    </row>
    <row r="924" spans="1:7" x14ac:dyDescent="0.3">
      <c r="A924" s="354"/>
      <c r="B924" s="354"/>
      <c r="C924" s="354"/>
      <c r="D924" s="354"/>
      <c r="E924" s="354"/>
      <c r="F924" s="354"/>
      <c r="G924" s="354"/>
    </row>
    <row r="925" spans="1:7" x14ac:dyDescent="0.3">
      <c r="A925" s="354"/>
      <c r="B925" s="354"/>
      <c r="C925" s="354"/>
      <c r="D925" s="354"/>
      <c r="E925" s="354"/>
      <c r="F925" s="354"/>
      <c r="G925" s="354"/>
    </row>
    <row r="926" spans="1:7" x14ac:dyDescent="0.3">
      <c r="A926" s="354"/>
      <c r="B926" s="354"/>
      <c r="C926" s="354"/>
      <c r="D926" s="354"/>
      <c r="E926" s="354"/>
      <c r="F926" s="354"/>
      <c r="G926" s="354"/>
    </row>
    <row r="927" spans="1:7" x14ac:dyDescent="0.3">
      <c r="A927" s="354"/>
      <c r="B927" s="354"/>
      <c r="C927" s="354"/>
      <c r="D927" s="354"/>
      <c r="E927" s="354"/>
      <c r="F927" s="354"/>
      <c r="G927" s="354"/>
    </row>
    <row r="928" spans="1:7" x14ac:dyDescent="0.3">
      <c r="A928" s="354"/>
      <c r="B928" s="354"/>
      <c r="C928" s="354"/>
      <c r="D928" s="354"/>
      <c r="E928" s="354"/>
      <c r="F928" s="354"/>
      <c r="G928" s="354"/>
    </row>
    <row r="929" spans="1:7" x14ac:dyDescent="0.3">
      <c r="A929" s="354"/>
      <c r="B929" s="354"/>
      <c r="C929" s="354"/>
      <c r="D929" s="354"/>
      <c r="E929" s="354"/>
      <c r="F929" s="354"/>
      <c r="G929" s="354"/>
    </row>
    <row r="930" spans="1:7" x14ac:dyDescent="0.3">
      <c r="A930" s="354"/>
      <c r="B930" s="354"/>
      <c r="C930" s="354"/>
      <c r="D930" s="354"/>
      <c r="E930" s="354"/>
      <c r="F930" s="354"/>
      <c r="G930" s="354"/>
    </row>
    <row r="931" spans="1:7" x14ac:dyDescent="0.3">
      <c r="A931" s="354"/>
      <c r="B931" s="354"/>
      <c r="C931" s="354"/>
      <c r="D931" s="354"/>
      <c r="E931" s="354"/>
      <c r="F931" s="354"/>
      <c r="G931" s="354"/>
    </row>
    <row r="932" spans="1:7" x14ac:dyDescent="0.3">
      <c r="A932" s="354"/>
      <c r="B932" s="354"/>
      <c r="C932" s="354"/>
      <c r="D932" s="354"/>
      <c r="E932" s="354"/>
      <c r="F932" s="354"/>
      <c r="G932" s="354"/>
    </row>
    <row r="933" spans="1:7" x14ac:dyDescent="0.3">
      <c r="A933" s="354"/>
      <c r="B933" s="354"/>
      <c r="C933" s="354"/>
      <c r="D933" s="354"/>
      <c r="E933" s="354"/>
      <c r="F933" s="354"/>
      <c r="G933" s="354"/>
    </row>
    <row r="934" spans="1:7" x14ac:dyDescent="0.3">
      <c r="A934" s="354"/>
      <c r="B934" s="354"/>
      <c r="C934" s="354"/>
      <c r="D934" s="354"/>
      <c r="E934" s="354"/>
      <c r="F934" s="354"/>
      <c r="G934" s="354"/>
    </row>
    <row r="935" spans="1:7" x14ac:dyDescent="0.3">
      <c r="A935" s="354"/>
      <c r="B935" s="354"/>
      <c r="C935" s="354"/>
      <c r="D935" s="354"/>
      <c r="E935" s="354"/>
      <c r="F935" s="354"/>
      <c r="G935" s="354"/>
    </row>
    <row r="936" spans="1:7" x14ac:dyDescent="0.3">
      <c r="A936" s="354"/>
      <c r="B936" s="354"/>
      <c r="C936" s="354"/>
      <c r="D936" s="354"/>
      <c r="E936" s="354"/>
      <c r="F936" s="354"/>
      <c r="G936" s="354"/>
    </row>
    <row r="937" spans="1:7" x14ac:dyDescent="0.3">
      <c r="A937" s="354"/>
      <c r="B937" s="354"/>
      <c r="C937" s="354"/>
      <c r="D937" s="354"/>
      <c r="E937" s="354"/>
      <c r="F937" s="354"/>
      <c r="G937" s="354"/>
    </row>
    <row r="938" spans="1:7" x14ac:dyDescent="0.3">
      <c r="A938" s="354"/>
      <c r="B938" s="354"/>
      <c r="C938" s="354"/>
      <c r="D938" s="354"/>
      <c r="E938" s="354"/>
      <c r="F938" s="354"/>
      <c r="G938" s="354"/>
    </row>
    <row r="939" spans="1:7" x14ac:dyDescent="0.3">
      <c r="A939" s="354"/>
      <c r="B939" s="354"/>
      <c r="C939" s="354"/>
      <c r="D939" s="354"/>
      <c r="E939" s="354"/>
      <c r="F939" s="354"/>
      <c r="G939" s="354"/>
    </row>
    <row r="940" spans="1:7" x14ac:dyDescent="0.3">
      <c r="A940" s="354"/>
      <c r="B940" s="354"/>
      <c r="C940" s="354"/>
      <c r="D940" s="354"/>
      <c r="E940" s="354"/>
      <c r="F940" s="354"/>
      <c r="G940" s="354"/>
    </row>
    <row r="941" spans="1:7" x14ac:dyDescent="0.3">
      <c r="A941" s="354"/>
      <c r="B941" s="354"/>
      <c r="C941" s="354"/>
      <c r="D941" s="354"/>
      <c r="E941" s="354"/>
      <c r="F941" s="354"/>
      <c r="G941" s="354"/>
    </row>
    <row r="942" spans="1:7" x14ac:dyDescent="0.3">
      <c r="A942" s="354"/>
      <c r="B942" s="354"/>
      <c r="C942" s="354"/>
      <c r="D942" s="354"/>
      <c r="E942" s="354"/>
      <c r="F942" s="354"/>
      <c r="G942" s="354"/>
    </row>
    <row r="943" spans="1:7" x14ac:dyDescent="0.3">
      <c r="A943" s="354"/>
      <c r="B943" s="354"/>
      <c r="C943" s="354"/>
      <c r="D943" s="354"/>
      <c r="E943" s="354"/>
      <c r="F943" s="354"/>
      <c r="G943" s="354"/>
    </row>
    <row r="944" spans="1:7" x14ac:dyDescent="0.3">
      <c r="A944" s="354"/>
      <c r="B944" s="354"/>
      <c r="C944" s="354"/>
      <c r="D944" s="354"/>
      <c r="E944" s="354"/>
      <c r="F944" s="354"/>
      <c r="G944" s="354"/>
    </row>
    <row r="945" spans="1:7" x14ac:dyDescent="0.3">
      <c r="A945" s="354"/>
      <c r="B945" s="354"/>
      <c r="C945" s="354"/>
      <c r="D945" s="354"/>
      <c r="E945" s="354"/>
      <c r="F945" s="354"/>
      <c r="G945" s="354"/>
    </row>
    <row r="946" spans="1:7" x14ac:dyDescent="0.3">
      <c r="A946" s="354"/>
      <c r="B946" s="354"/>
      <c r="C946" s="354"/>
      <c r="D946" s="354"/>
      <c r="E946" s="354"/>
      <c r="F946" s="354"/>
      <c r="G946" s="354"/>
    </row>
    <row r="947" spans="1:7" x14ac:dyDescent="0.3">
      <c r="A947" s="354"/>
      <c r="B947" s="354"/>
      <c r="C947" s="354"/>
      <c r="D947" s="354"/>
      <c r="E947" s="354"/>
      <c r="F947" s="354"/>
      <c r="G947" s="354"/>
    </row>
    <row r="948" spans="1:7" x14ac:dyDescent="0.3">
      <c r="A948" s="354"/>
      <c r="B948" s="354"/>
      <c r="C948" s="354"/>
      <c r="D948" s="354"/>
      <c r="E948" s="354"/>
      <c r="F948" s="354"/>
      <c r="G948" s="354"/>
    </row>
    <row r="949" spans="1:7" x14ac:dyDescent="0.3">
      <c r="A949" s="354"/>
      <c r="B949" s="354"/>
      <c r="C949" s="354"/>
      <c r="D949" s="354"/>
      <c r="E949" s="354"/>
      <c r="F949" s="354"/>
      <c r="G949" s="354"/>
    </row>
    <row r="950" spans="1:7" x14ac:dyDescent="0.3">
      <c r="A950" s="354"/>
      <c r="B950" s="354"/>
      <c r="C950" s="354"/>
      <c r="D950" s="354"/>
      <c r="E950" s="354"/>
      <c r="F950" s="354"/>
      <c r="G950" s="354"/>
    </row>
    <row r="951" spans="1:7" x14ac:dyDescent="0.3">
      <c r="A951" s="354"/>
      <c r="B951" s="354"/>
      <c r="C951" s="354"/>
      <c r="D951" s="354"/>
      <c r="E951" s="354"/>
      <c r="F951" s="354"/>
      <c r="G951" s="354"/>
    </row>
    <row r="952" spans="1:7" x14ac:dyDescent="0.3">
      <c r="A952" s="354"/>
      <c r="B952" s="354"/>
      <c r="C952" s="354"/>
      <c r="D952" s="354"/>
      <c r="E952" s="354"/>
      <c r="F952" s="354"/>
      <c r="G952" s="354"/>
    </row>
    <row r="953" spans="1:7" x14ac:dyDescent="0.3">
      <c r="A953" s="354"/>
      <c r="B953" s="354"/>
      <c r="C953" s="354"/>
      <c r="D953" s="354"/>
      <c r="E953" s="354"/>
      <c r="F953" s="354"/>
      <c r="G953" s="354"/>
    </row>
    <row r="954" spans="1:7" x14ac:dyDescent="0.3">
      <c r="A954" s="354"/>
      <c r="B954" s="354"/>
      <c r="C954" s="354"/>
      <c r="D954" s="354"/>
      <c r="E954" s="354"/>
      <c r="F954" s="354"/>
      <c r="G954" s="354"/>
    </row>
    <row r="955" spans="1:7" x14ac:dyDescent="0.3">
      <c r="A955" s="354"/>
      <c r="B955" s="354"/>
      <c r="C955" s="354"/>
      <c r="D955" s="354"/>
      <c r="E955" s="354"/>
      <c r="F955" s="354"/>
      <c r="G955" s="354"/>
    </row>
    <row r="956" spans="1:7" x14ac:dyDescent="0.3">
      <c r="A956" s="354"/>
      <c r="B956" s="354"/>
      <c r="C956" s="354"/>
      <c r="D956" s="354"/>
      <c r="E956" s="354"/>
      <c r="F956" s="354"/>
      <c r="G956" s="354"/>
    </row>
    <row r="957" spans="1:7" x14ac:dyDescent="0.3">
      <c r="A957" s="354"/>
      <c r="B957" s="354"/>
      <c r="C957" s="354"/>
      <c r="D957" s="354"/>
      <c r="E957" s="354"/>
      <c r="F957" s="354"/>
      <c r="G957" s="354"/>
    </row>
    <row r="958" spans="1:7" x14ac:dyDescent="0.3">
      <c r="A958" s="354"/>
      <c r="B958" s="354"/>
      <c r="C958" s="354"/>
      <c r="D958" s="354"/>
      <c r="E958" s="354"/>
      <c r="F958" s="354"/>
      <c r="G958" s="354"/>
    </row>
    <row r="959" spans="1:7" x14ac:dyDescent="0.3">
      <c r="A959" s="354"/>
      <c r="B959" s="354"/>
      <c r="C959" s="354"/>
      <c r="D959" s="354"/>
      <c r="E959" s="354"/>
      <c r="F959" s="354"/>
      <c r="G959" s="354"/>
    </row>
    <row r="960" spans="1:7" x14ac:dyDescent="0.3">
      <c r="A960" s="354"/>
      <c r="B960" s="354"/>
      <c r="C960" s="354"/>
      <c r="D960" s="354"/>
      <c r="E960" s="354"/>
      <c r="F960" s="354"/>
      <c r="G960" s="354"/>
    </row>
    <row r="961" spans="1:7" x14ac:dyDescent="0.3">
      <c r="A961" s="354"/>
      <c r="B961" s="354"/>
      <c r="C961" s="354"/>
      <c r="D961" s="354"/>
      <c r="E961" s="354"/>
      <c r="F961" s="354"/>
      <c r="G961" s="354"/>
    </row>
    <row r="962" spans="1:7" x14ac:dyDescent="0.3">
      <c r="A962" s="354"/>
      <c r="B962" s="354"/>
      <c r="C962" s="354"/>
      <c r="D962" s="354"/>
      <c r="E962" s="354"/>
      <c r="F962" s="354"/>
      <c r="G962" s="354"/>
    </row>
    <row r="963" spans="1:7" x14ac:dyDescent="0.3">
      <c r="A963" s="354"/>
      <c r="B963" s="354"/>
      <c r="C963" s="354"/>
      <c r="D963" s="354"/>
      <c r="E963" s="354"/>
      <c r="F963" s="354"/>
      <c r="G963" s="354"/>
    </row>
    <row r="964" spans="1:7" x14ac:dyDescent="0.3">
      <c r="A964" s="354"/>
      <c r="B964" s="354"/>
      <c r="C964" s="354"/>
      <c r="D964" s="354"/>
      <c r="E964" s="354"/>
      <c r="F964" s="354"/>
      <c r="G964" s="354"/>
    </row>
    <row r="965" spans="1:7" x14ac:dyDescent="0.3">
      <c r="A965" s="354"/>
      <c r="B965" s="354"/>
      <c r="C965" s="354"/>
      <c r="D965" s="354"/>
      <c r="E965" s="354"/>
      <c r="F965" s="354"/>
      <c r="G965" s="354"/>
    </row>
    <row r="966" spans="1:7" x14ac:dyDescent="0.3">
      <c r="A966" s="354"/>
      <c r="B966" s="354"/>
      <c r="C966" s="354"/>
      <c r="D966" s="354"/>
      <c r="E966" s="354"/>
      <c r="F966" s="354"/>
      <c r="G966" s="354"/>
    </row>
    <row r="967" spans="1:7" x14ac:dyDescent="0.3">
      <c r="A967" s="354"/>
      <c r="B967" s="354"/>
      <c r="C967" s="354"/>
      <c r="D967" s="354"/>
      <c r="E967" s="354"/>
      <c r="F967" s="354"/>
      <c r="G967" s="354"/>
    </row>
    <row r="968" spans="1:7" x14ac:dyDescent="0.3">
      <c r="A968" s="354"/>
      <c r="B968" s="354"/>
      <c r="C968" s="354"/>
      <c r="D968" s="354"/>
      <c r="E968" s="354"/>
      <c r="F968" s="354"/>
      <c r="G968" s="354"/>
    </row>
    <row r="969" spans="1:7" x14ac:dyDescent="0.3">
      <c r="A969" s="354"/>
      <c r="B969" s="354"/>
      <c r="C969" s="354"/>
      <c r="D969" s="354"/>
      <c r="E969" s="354"/>
      <c r="F969" s="354"/>
      <c r="G969" s="354"/>
    </row>
    <row r="970" spans="1:7" x14ac:dyDescent="0.3">
      <c r="A970" s="354"/>
      <c r="B970" s="354"/>
      <c r="C970" s="354"/>
      <c r="D970" s="354"/>
      <c r="E970" s="354"/>
      <c r="F970" s="354"/>
      <c r="G970" s="354"/>
    </row>
    <row r="971" spans="1:7" x14ac:dyDescent="0.3">
      <c r="A971" s="354"/>
      <c r="B971" s="354"/>
      <c r="C971" s="354"/>
      <c r="D971" s="354"/>
      <c r="E971" s="354"/>
      <c r="F971" s="354"/>
      <c r="G971" s="354"/>
    </row>
    <row r="972" spans="1:7" x14ac:dyDescent="0.3">
      <c r="A972" s="354"/>
      <c r="B972" s="354"/>
      <c r="C972" s="354"/>
      <c r="D972" s="354"/>
      <c r="E972" s="354"/>
      <c r="F972" s="354"/>
      <c r="G972" s="354"/>
    </row>
    <row r="973" spans="1:7" x14ac:dyDescent="0.3">
      <c r="A973" s="354"/>
      <c r="B973" s="354"/>
      <c r="C973" s="354"/>
      <c r="D973" s="354"/>
      <c r="E973" s="354"/>
      <c r="F973" s="354"/>
      <c r="G973" s="354"/>
    </row>
    <row r="974" spans="1:7" x14ac:dyDescent="0.3">
      <c r="A974" s="354"/>
      <c r="B974" s="354"/>
      <c r="C974" s="354"/>
      <c r="D974" s="354"/>
      <c r="E974" s="354"/>
      <c r="F974" s="354"/>
      <c r="G974" s="354"/>
    </row>
    <row r="975" spans="1:7" x14ac:dyDescent="0.3">
      <c r="A975" s="354"/>
      <c r="B975" s="354"/>
      <c r="C975" s="354"/>
      <c r="D975" s="354"/>
      <c r="E975" s="354"/>
      <c r="F975" s="354"/>
      <c r="G975" s="354"/>
    </row>
    <row r="976" spans="1:7" x14ac:dyDescent="0.3">
      <c r="A976" s="354"/>
      <c r="B976" s="354"/>
      <c r="C976" s="354"/>
      <c r="D976" s="354"/>
      <c r="E976" s="354"/>
      <c r="F976" s="354"/>
      <c r="G976" s="354"/>
    </row>
    <row r="977" spans="1:7" x14ac:dyDescent="0.3">
      <c r="A977" s="354"/>
      <c r="B977" s="354"/>
      <c r="C977" s="354"/>
      <c r="D977" s="354"/>
      <c r="E977" s="354"/>
      <c r="F977" s="354"/>
      <c r="G977" s="354"/>
    </row>
    <row r="978" spans="1:7" x14ac:dyDescent="0.3">
      <c r="A978" s="354"/>
      <c r="B978" s="354"/>
      <c r="C978" s="354"/>
      <c r="D978" s="354"/>
      <c r="E978" s="354"/>
      <c r="F978" s="354"/>
      <c r="G978" s="354"/>
    </row>
    <row r="979" spans="1:7" x14ac:dyDescent="0.3">
      <c r="A979" s="354"/>
      <c r="B979" s="354"/>
      <c r="C979" s="354"/>
      <c r="D979" s="354"/>
      <c r="E979" s="354"/>
      <c r="F979" s="354"/>
      <c r="G979" s="354"/>
    </row>
    <row r="980" spans="1:7" x14ac:dyDescent="0.3">
      <c r="A980" s="354"/>
      <c r="B980" s="354"/>
      <c r="C980" s="354"/>
      <c r="D980" s="354"/>
      <c r="E980" s="354"/>
      <c r="F980" s="354"/>
      <c r="G980" s="354"/>
    </row>
    <row r="981" spans="1:7" x14ac:dyDescent="0.3">
      <c r="A981" s="354"/>
      <c r="B981" s="354"/>
      <c r="C981" s="354"/>
      <c r="D981" s="354"/>
      <c r="E981" s="354"/>
      <c r="F981" s="354"/>
      <c r="G981" s="354"/>
    </row>
    <row r="982" spans="1:7" x14ac:dyDescent="0.3">
      <c r="A982" s="354"/>
      <c r="B982" s="354"/>
      <c r="C982" s="354"/>
      <c r="D982" s="354"/>
      <c r="E982" s="354"/>
      <c r="F982" s="354"/>
      <c r="G982" s="354"/>
    </row>
    <row r="983" spans="1:7" x14ac:dyDescent="0.3">
      <c r="A983" s="354"/>
      <c r="B983" s="354"/>
      <c r="C983" s="354"/>
      <c r="D983" s="354"/>
      <c r="E983" s="354"/>
      <c r="F983" s="354"/>
      <c r="G983" s="354"/>
    </row>
    <row r="984" spans="1:7" x14ac:dyDescent="0.3">
      <c r="A984" s="354"/>
      <c r="B984" s="354"/>
      <c r="C984" s="354"/>
      <c r="D984" s="354"/>
      <c r="E984" s="354"/>
      <c r="F984" s="354"/>
      <c r="G984" s="354"/>
    </row>
    <row r="985" spans="1:7" x14ac:dyDescent="0.3">
      <c r="A985" s="354"/>
      <c r="B985" s="354"/>
      <c r="C985" s="354"/>
      <c r="D985" s="354"/>
      <c r="E985" s="354"/>
      <c r="F985" s="354"/>
      <c r="G985" s="354"/>
    </row>
    <row r="986" spans="1:7" x14ac:dyDescent="0.3">
      <c r="A986" s="354"/>
      <c r="B986" s="354"/>
      <c r="C986" s="354"/>
      <c r="D986" s="354"/>
      <c r="E986" s="354"/>
      <c r="F986" s="354"/>
      <c r="G986" s="354"/>
    </row>
    <row r="987" spans="1:7" x14ac:dyDescent="0.3">
      <c r="A987" s="354"/>
      <c r="B987" s="354"/>
      <c r="C987" s="354"/>
      <c r="D987" s="354"/>
      <c r="E987" s="354"/>
      <c r="F987" s="354"/>
      <c r="G987" s="354"/>
    </row>
    <row r="988" spans="1:7" x14ac:dyDescent="0.3">
      <c r="A988" s="354"/>
      <c r="B988" s="354"/>
      <c r="C988" s="354"/>
      <c r="D988" s="354"/>
      <c r="E988" s="354"/>
      <c r="F988" s="354"/>
      <c r="G988" s="354"/>
    </row>
    <row r="989" spans="1:7" x14ac:dyDescent="0.3">
      <c r="A989" s="354"/>
      <c r="B989" s="354"/>
      <c r="C989" s="354"/>
      <c r="D989" s="354"/>
      <c r="E989" s="354"/>
      <c r="F989" s="354"/>
      <c r="G989" s="354"/>
    </row>
    <row r="990" spans="1:7" x14ac:dyDescent="0.3">
      <c r="A990" s="354"/>
      <c r="B990" s="354"/>
      <c r="C990" s="354"/>
      <c r="D990" s="354"/>
      <c r="E990" s="354"/>
      <c r="F990" s="354"/>
      <c r="G990" s="354"/>
    </row>
    <row r="991" spans="1:7" x14ac:dyDescent="0.3">
      <c r="A991" s="354"/>
      <c r="B991" s="354"/>
      <c r="C991" s="354"/>
      <c r="D991" s="354"/>
      <c r="E991" s="354"/>
      <c r="F991" s="354"/>
      <c r="G991" s="354"/>
    </row>
    <row r="992" spans="1:7" x14ac:dyDescent="0.3">
      <c r="A992" s="354"/>
      <c r="B992" s="354"/>
      <c r="C992" s="354"/>
      <c r="D992" s="354"/>
      <c r="E992" s="354"/>
      <c r="F992" s="354"/>
      <c r="G992" s="354"/>
    </row>
    <row r="993" spans="1:7" x14ac:dyDescent="0.3">
      <c r="A993" s="354"/>
      <c r="B993" s="354"/>
      <c r="C993" s="354"/>
      <c r="D993" s="354"/>
      <c r="E993" s="354"/>
      <c r="F993" s="354"/>
      <c r="G993" s="354"/>
    </row>
    <row r="994" spans="1:7" x14ac:dyDescent="0.3">
      <c r="A994" s="354"/>
      <c r="B994" s="354"/>
      <c r="C994" s="354"/>
      <c r="D994" s="354"/>
      <c r="E994" s="354"/>
      <c r="F994" s="354"/>
      <c r="G994" s="354"/>
    </row>
    <row r="995" spans="1:7" x14ac:dyDescent="0.3">
      <c r="A995" s="354"/>
      <c r="B995" s="354"/>
      <c r="C995" s="354"/>
      <c r="D995" s="354"/>
      <c r="E995" s="354"/>
      <c r="F995" s="354"/>
      <c r="G995" s="354"/>
    </row>
    <row r="996" spans="1:7" x14ac:dyDescent="0.3">
      <c r="A996" s="354"/>
      <c r="B996" s="354"/>
      <c r="C996" s="354"/>
      <c r="D996" s="354"/>
      <c r="E996" s="354"/>
      <c r="F996" s="354"/>
      <c r="G996" s="354"/>
    </row>
    <row r="997" spans="1:7" x14ac:dyDescent="0.3">
      <c r="A997" s="354"/>
      <c r="B997" s="354"/>
      <c r="C997" s="354"/>
      <c r="D997" s="354"/>
      <c r="E997" s="354"/>
      <c r="F997" s="354"/>
      <c r="G997" s="354"/>
    </row>
    <row r="998" spans="1:7" x14ac:dyDescent="0.3">
      <c r="A998" s="354"/>
      <c r="B998" s="354"/>
      <c r="C998" s="354"/>
      <c r="D998" s="354"/>
      <c r="E998" s="354"/>
      <c r="F998" s="354"/>
      <c r="G998" s="354"/>
    </row>
    <row r="999" spans="1:7" x14ac:dyDescent="0.3">
      <c r="A999" s="354"/>
      <c r="B999" s="354"/>
      <c r="C999" s="354"/>
      <c r="D999" s="354"/>
      <c r="E999" s="354"/>
      <c r="F999" s="354"/>
      <c r="G999" s="354"/>
    </row>
    <row r="1000" spans="1:7" x14ac:dyDescent="0.3">
      <c r="A1000" s="354"/>
      <c r="B1000" s="354"/>
      <c r="C1000" s="354"/>
      <c r="D1000" s="354"/>
      <c r="E1000" s="354"/>
      <c r="F1000" s="354"/>
      <c r="G1000" s="354"/>
    </row>
    <row r="1001" spans="1:7" x14ac:dyDescent="0.3">
      <c r="A1001" s="354"/>
      <c r="B1001" s="354"/>
      <c r="C1001" s="354"/>
      <c r="D1001" s="354"/>
      <c r="E1001" s="354"/>
      <c r="F1001" s="354"/>
      <c r="G1001" s="354"/>
    </row>
    <row r="1002" spans="1:7" x14ac:dyDescent="0.3">
      <c r="A1002" s="354"/>
      <c r="B1002" s="354"/>
      <c r="C1002" s="354"/>
      <c r="D1002" s="354"/>
      <c r="E1002" s="354"/>
      <c r="F1002" s="354"/>
      <c r="G1002" s="354"/>
    </row>
    <row r="1003" spans="1:7" x14ac:dyDescent="0.3">
      <c r="A1003" s="354"/>
      <c r="B1003" s="354"/>
      <c r="C1003" s="354"/>
      <c r="D1003" s="354"/>
      <c r="E1003" s="354"/>
      <c r="F1003" s="354"/>
      <c r="G1003" s="354"/>
    </row>
    <row r="1004" spans="1:7" x14ac:dyDescent="0.3">
      <c r="A1004" s="354"/>
      <c r="B1004" s="354"/>
      <c r="C1004" s="354"/>
      <c r="D1004" s="354"/>
      <c r="E1004" s="354"/>
      <c r="F1004" s="354"/>
      <c r="G1004" s="354"/>
    </row>
    <row r="1005" spans="1:7" x14ac:dyDescent="0.3">
      <c r="A1005" s="354"/>
      <c r="B1005" s="354"/>
      <c r="C1005" s="354"/>
      <c r="D1005" s="354"/>
      <c r="E1005" s="354"/>
      <c r="F1005" s="354"/>
      <c r="G1005" s="354"/>
    </row>
    <row r="1006" spans="1:7" x14ac:dyDescent="0.3">
      <c r="A1006" s="354"/>
      <c r="B1006" s="354"/>
      <c r="C1006" s="354"/>
      <c r="D1006" s="354"/>
      <c r="E1006" s="354"/>
      <c r="F1006" s="354"/>
      <c r="G1006" s="354"/>
    </row>
    <row r="1007" spans="1:7" x14ac:dyDescent="0.3">
      <c r="A1007" s="354"/>
      <c r="B1007" s="354"/>
      <c r="C1007" s="354"/>
      <c r="D1007" s="354"/>
      <c r="E1007" s="354"/>
      <c r="F1007" s="354"/>
      <c r="G1007" s="354"/>
    </row>
    <row r="1008" spans="1:7" x14ac:dyDescent="0.3">
      <c r="A1008" s="354"/>
      <c r="B1008" s="354"/>
      <c r="C1008" s="354"/>
      <c r="D1008" s="354"/>
      <c r="E1008" s="354"/>
      <c r="F1008" s="354"/>
      <c r="G1008" s="354"/>
    </row>
    <row r="1009" spans="1:7" x14ac:dyDescent="0.3">
      <c r="A1009" s="354"/>
      <c r="B1009" s="354"/>
      <c r="C1009" s="354"/>
      <c r="D1009" s="354"/>
      <c r="E1009" s="354"/>
      <c r="F1009" s="354"/>
      <c r="G1009" s="354"/>
    </row>
    <row r="1010" spans="1:7" x14ac:dyDescent="0.3">
      <c r="A1010" s="354"/>
      <c r="B1010" s="354"/>
      <c r="C1010" s="354"/>
      <c r="D1010" s="354"/>
      <c r="E1010" s="354"/>
      <c r="F1010" s="354"/>
      <c r="G1010" s="354"/>
    </row>
    <row r="1011" spans="1:7" x14ac:dyDescent="0.3">
      <c r="A1011" s="354"/>
      <c r="B1011" s="354"/>
      <c r="C1011" s="354"/>
      <c r="D1011" s="354"/>
      <c r="E1011" s="354"/>
      <c r="F1011" s="354"/>
      <c r="G1011" s="354"/>
    </row>
    <row r="1012" spans="1:7" x14ac:dyDescent="0.3">
      <c r="A1012" s="354"/>
      <c r="B1012" s="354"/>
      <c r="C1012" s="354"/>
      <c r="D1012" s="354"/>
      <c r="E1012" s="354"/>
      <c r="F1012" s="354"/>
      <c r="G1012" s="354"/>
    </row>
    <row r="1013" spans="1:7" x14ac:dyDescent="0.3">
      <c r="A1013" s="354"/>
      <c r="B1013" s="354"/>
      <c r="C1013" s="354"/>
      <c r="D1013" s="354"/>
      <c r="E1013" s="354"/>
      <c r="F1013" s="354"/>
      <c r="G1013" s="354"/>
    </row>
    <row r="1014" spans="1:7" x14ac:dyDescent="0.3">
      <c r="A1014" s="354"/>
      <c r="B1014" s="354"/>
      <c r="C1014" s="354"/>
      <c r="D1014" s="354"/>
      <c r="E1014" s="354"/>
      <c r="F1014" s="354"/>
      <c r="G1014" s="354"/>
    </row>
    <row r="1015" spans="1:7" x14ac:dyDescent="0.3">
      <c r="A1015" s="354"/>
      <c r="B1015" s="354"/>
      <c r="C1015" s="354"/>
      <c r="D1015" s="354"/>
      <c r="E1015" s="354"/>
      <c r="F1015" s="354"/>
      <c r="G1015" s="354"/>
    </row>
    <row r="1016" spans="1:7" x14ac:dyDescent="0.3">
      <c r="A1016" s="354"/>
      <c r="B1016" s="354"/>
      <c r="C1016" s="354"/>
      <c r="D1016" s="354"/>
      <c r="E1016" s="354"/>
      <c r="F1016" s="354"/>
      <c r="G1016" s="354"/>
    </row>
    <row r="1017" spans="1:7" x14ac:dyDescent="0.3">
      <c r="A1017" s="354"/>
      <c r="B1017" s="354"/>
      <c r="C1017" s="354"/>
      <c r="D1017" s="354"/>
      <c r="E1017" s="354"/>
      <c r="F1017" s="354"/>
      <c r="G1017" s="354"/>
    </row>
    <row r="1018" spans="1:7" x14ac:dyDescent="0.3">
      <c r="A1018" s="354"/>
      <c r="B1018" s="354"/>
      <c r="C1018" s="354"/>
      <c r="D1018" s="354"/>
      <c r="E1018" s="354"/>
      <c r="F1018" s="354"/>
      <c r="G1018" s="354"/>
    </row>
    <row r="1019" spans="1:7" x14ac:dyDescent="0.3">
      <c r="A1019" s="354"/>
      <c r="B1019" s="354"/>
      <c r="C1019" s="354"/>
      <c r="D1019" s="354"/>
      <c r="E1019" s="354"/>
      <c r="F1019" s="354"/>
      <c r="G1019" s="354"/>
    </row>
    <row r="1020" spans="1:7" x14ac:dyDescent="0.3">
      <c r="A1020" s="354"/>
      <c r="B1020" s="354"/>
      <c r="C1020" s="354"/>
      <c r="D1020" s="354"/>
      <c r="E1020" s="354"/>
      <c r="F1020" s="354"/>
      <c r="G1020" s="354"/>
    </row>
    <row r="1021" spans="1:7" x14ac:dyDescent="0.3">
      <c r="A1021" s="354"/>
      <c r="B1021" s="354"/>
      <c r="C1021" s="354"/>
      <c r="D1021" s="354"/>
      <c r="E1021" s="354"/>
      <c r="F1021" s="354"/>
      <c r="G1021" s="354"/>
    </row>
    <row r="1022" spans="1:7" x14ac:dyDescent="0.3">
      <c r="A1022" s="354"/>
      <c r="B1022" s="354"/>
      <c r="C1022" s="354"/>
      <c r="D1022" s="354"/>
      <c r="E1022" s="354"/>
      <c r="F1022" s="354"/>
      <c r="G1022" s="354"/>
    </row>
    <row r="1023" spans="1:7" x14ac:dyDescent="0.3">
      <c r="A1023" s="354"/>
      <c r="B1023" s="354"/>
      <c r="C1023" s="354"/>
      <c r="D1023" s="354"/>
      <c r="E1023" s="354"/>
      <c r="F1023" s="354"/>
      <c r="G1023" s="354"/>
    </row>
    <row r="1024" spans="1:7" x14ac:dyDescent="0.3">
      <c r="A1024" s="354"/>
      <c r="B1024" s="354"/>
      <c r="C1024" s="354"/>
      <c r="D1024" s="354"/>
      <c r="E1024" s="354"/>
      <c r="F1024" s="354"/>
      <c r="G1024" s="354"/>
    </row>
    <row r="1025" spans="1:7" x14ac:dyDescent="0.3">
      <c r="A1025" s="354"/>
      <c r="B1025" s="354"/>
      <c r="C1025" s="354"/>
      <c r="D1025" s="354"/>
      <c r="E1025" s="354"/>
      <c r="F1025" s="354"/>
      <c r="G1025" s="354"/>
    </row>
    <row r="1026" spans="1:7" x14ac:dyDescent="0.3">
      <c r="A1026" s="354"/>
      <c r="B1026" s="354"/>
      <c r="C1026" s="354"/>
      <c r="D1026" s="354"/>
      <c r="E1026" s="354"/>
      <c r="F1026" s="354"/>
      <c r="G1026" s="354"/>
    </row>
    <row r="1027" spans="1:7" x14ac:dyDescent="0.3">
      <c r="A1027" s="354"/>
      <c r="B1027" s="354"/>
      <c r="C1027" s="354"/>
      <c r="D1027" s="354"/>
      <c r="E1027" s="354"/>
      <c r="F1027" s="354"/>
      <c r="G1027" s="354"/>
    </row>
    <row r="1028" spans="1:7" x14ac:dyDescent="0.3">
      <c r="A1028" s="354"/>
      <c r="B1028" s="354"/>
      <c r="C1028" s="354"/>
      <c r="D1028" s="354"/>
      <c r="E1028" s="354"/>
      <c r="F1028" s="354"/>
      <c r="G1028" s="354"/>
    </row>
    <row r="1029" spans="1:7" x14ac:dyDescent="0.3">
      <c r="A1029" s="354"/>
      <c r="B1029" s="354"/>
      <c r="C1029" s="354"/>
      <c r="D1029" s="354"/>
      <c r="E1029" s="354"/>
      <c r="F1029" s="354"/>
      <c r="G1029" s="354"/>
    </row>
    <row r="1030" spans="1:7" x14ac:dyDescent="0.3">
      <c r="A1030" s="354"/>
      <c r="B1030" s="354"/>
      <c r="C1030" s="354"/>
      <c r="D1030" s="354"/>
      <c r="E1030" s="354"/>
      <c r="F1030" s="354"/>
      <c r="G1030" s="354"/>
    </row>
    <row r="1031" spans="1:7" x14ac:dyDescent="0.3">
      <c r="A1031" s="354"/>
      <c r="B1031" s="354"/>
      <c r="C1031" s="354"/>
      <c r="D1031" s="354"/>
      <c r="E1031" s="354"/>
      <c r="F1031" s="354"/>
      <c r="G1031" s="354"/>
    </row>
    <row r="1032" spans="1:7" x14ac:dyDescent="0.3">
      <c r="A1032" s="354"/>
      <c r="B1032" s="354"/>
      <c r="C1032" s="354"/>
      <c r="D1032" s="354"/>
      <c r="E1032" s="354"/>
      <c r="F1032" s="354"/>
      <c r="G1032" s="354"/>
    </row>
    <row r="1033" spans="1:7" x14ac:dyDescent="0.3">
      <c r="A1033" s="354"/>
      <c r="B1033" s="354"/>
      <c r="C1033" s="354"/>
      <c r="D1033" s="354"/>
      <c r="E1033" s="354"/>
      <c r="F1033" s="354"/>
      <c r="G1033" s="354"/>
    </row>
    <row r="1034" spans="1:7" x14ac:dyDescent="0.3">
      <c r="A1034" s="354"/>
      <c r="B1034" s="354"/>
      <c r="C1034" s="354"/>
      <c r="D1034" s="354"/>
      <c r="E1034" s="354"/>
      <c r="F1034" s="354"/>
      <c r="G1034" s="354"/>
    </row>
    <row r="1035" spans="1:7" x14ac:dyDescent="0.3">
      <c r="A1035" s="354"/>
      <c r="B1035" s="354"/>
      <c r="C1035" s="354"/>
      <c r="D1035" s="354"/>
      <c r="E1035" s="354"/>
      <c r="F1035" s="354"/>
      <c r="G1035" s="354"/>
    </row>
    <row r="1036" spans="1:7" x14ac:dyDescent="0.3">
      <c r="A1036" s="354"/>
      <c r="B1036" s="354"/>
      <c r="C1036" s="354"/>
      <c r="D1036" s="354"/>
      <c r="E1036" s="354"/>
      <c r="F1036" s="354"/>
      <c r="G1036" s="354"/>
    </row>
    <row r="1037" spans="1:7" x14ac:dyDescent="0.3">
      <c r="A1037" s="354"/>
      <c r="B1037" s="354"/>
      <c r="C1037" s="354"/>
      <c r="D1037" s="354"/>
      <c r="E1037" s="354"/>
      <c r="F1037" s="354"/>
      <c r="G1037" s="354"/>
    </row>
    <row r="1038" spans="1:7" x14ac:dyDescent="0.3">
      <c r="A1038" s="354"/>
      <c r="B1038" s="354"/>
      <c r="C1038" s="354"/>
      <c r="D1038" s="354"/>
      <c r="E1038" s="354"/>
      <c r="F1038" s="354"/>
      <c r="G1038" s="354"/>
    </row>
    <row r="1039" spans="1:7" x14ac:dyDescent="0.3">
      <c r="A1039" s="354"/>
      <c r="B1039" s="354"/>
      <c r="C1039" s="354"/>
      <c r="D1039" s="354"/>
      <c r="E1039" s="354"/>
      <c r="F1039" s="354"/>
      <c r="G1039" s="354"/>
    </row>
    <row r="1040" spans="1:7" x14ac:dyDescent="0.3">
      <c r="A1040" s="354"/>
      <c r="B1040" s="354"/>
      <c r="C1040" s="354"/>
      <c r="D1040" s="354"/>
      <c r="E1040" s="354"/>
      <c r="F1040" s="354"/>
      <c r="G1040" s="354"/>
    </row>
    <row r="1041" spans="1:7" x14ac:dyDescent="0.3">
      <c r="A1041" s="354"/>
      <c r="B1041" s="354"/>
      <c r="C1041" s="354"/>
      <c r="D1041" s="354"/>
      <c r="E1041" s="354"/>
      <c r="F1041" s="354"/>
      <c r="G1041" s="354"/>
    </row>
    <row r="1042" spans="1:7" x14ac:dyDescent="0.3">
      <c r="A1042" s="354"/>
      <c r="B1042" s="354"/>
      <c r="C1042" s="354"/>
      <c r="D1042" s="354"/>
      <c r="E1042" s="354"/>
      <c r="F1042" s="354"/>
      <c r="G1042" s="354"/>
    </row>
    <row r="1043" spans="1:7" x14ac:dyDescent="0.3">
      <c r="A1043" s="354"/>
      <c r="B1043" s="354"/>
      <c r="C1043" s="354"/>
      <c r="D1043" s="354"/>
      <c r="E1043" s="354"/>
      <c r="F1043" s="354"/>
      <c r="G1043" s="354"/>
    </row>
    <row r="1044" spans="1:7" x14ac:dyDescent="0.3">
      <c r="A1044" s="354"/>
      <c r="B1044" s="354"/>
      <c r="C1044" s="354"/>
      <c r="D1044" s="354"/>
      <c r="E1044" s="354"/>
      <c r="F1044" s="354"/>
      <c r="G1044" s="354"/>
    </row>
    <row r="1045" spans="1:7" x14ac:dyDescent="0.3">
      <c r="A1045" s="354"/>
      <c r="B1045" s="354"/>
      <c r="C1045" s="354"/>
      <c r="D1045" s="354"/>
      <c r="E1045" s="354"/>
      <c r="F1045" s="354"/>
      <c r="G1045" s="354"/>
    </row>
    <row r="1046" spans="1:7" x14ac:dyDescent="0.3">
      <c r="A1046" s="354"/>
      <c r="B1046" s="354"/>
      <c r="C1046" s="354"/>
      <c r="D1046" s="354"/>
      <c r="E1046" s="354"/>
      <c r="F1046" s="354"/>
      <c r="G1046" s="354"/>
    </row>
    <row r="1047" spans="1:7" x14ac:dyDescent="0.3">
      <c r="A1047" s="354"/>
      <c r="B1047" s="354"/>
      <c r="C1047" s="354"/>
      <c r="D1047" s="354"/>
      <c r="E1047" s="354"/>
      <c r="F1047" s="354"/>
      <c r="G1047" s="354"/>
    </row>
    <row r="1048" spans="1:7" x14ac:dyDescent="0.3">
      <c r="A1048" s="354"/>
      <c r="B1048" s="354"/>
      <c r="C1048" s="354"/>
      <c r="D1048" s="354"/>
      <c r="E1048" s="354"/>
      <c r="F1048" s="354"/>
      <c r="G1048" s="354"/>
    </row>
    <row r="1049" spans="1:7" x14ac:dyDescent="0.3">
      <c r="A1049" s="354"/>
      <c r="B1049" s="354"/>
      <c r="C1049" s="354"/>
      <c r="D1049" s="354"/>
      <c r="E1049" s="354"/>
      <c r="F1049" s="354"/>
      <c r="G1049" s="354"/>
    </row>
    <row r="1050" spans="1:7" x14ac:dyDescent="0.3">
      <c r="A1050" s="354"/>
      <c r="B1050" s="354"/>
      <c r="C1050" s="354"/>
      <c r="D1050" s="354"/>
      <c r="E1050" s="354"/>
      <c r="F1050" s="354"/>
      <c r="G1050" s="354"/>
    </row>
    <row r="1051" spans="1:7" x14ac:dyDescent="0.3">
      <c r="A1051" s="354"/>
      <c r="B1051" s="354"/>
      <c r="C1051" s="354"/>
      <c r="D1051" s="354"/>
      <c r="E1051" s="354"/>
      <c r="F1051" s="354"/>
      <c r="G1051" s="354"/>
    </row>
    <row r="1052" spans="1:7" x14ac:dyDescent="0.3">
      <c r="A1052" s="354"/>
      <c r="B1052" s="354"/>
      <c r="C1052" s="354"/>
      <c r="D1052" s="354"/>
      <c r="E1052" s="354"/>
      <c r="F1052" s="354"/>
      <c r="G1052" s="354"/>
    </row>
    <row r="1053" spans="1:7" x14ac:dyDescent="0.3">
      <c r="A1053" s="354"/>
      <c r="B1053" s="354"/>
      <c r="C1053" s="354"/>
      <c r="D1053" s="354"/>
      <c r="E1053" s="354"/>
      <c r="F1053" s="354"/>
      <c r="G1053" s="354"/>
    </row>
    <row r="1054" spans="1:7" x14ac:dyDescent="0.3">
      <c r="A1054" s="354"/>
      <c r="B1054" s="354"/>
      <c r="C1054" s="354"/>
      <c r="D1054" s="354"/>
      <c r="E1054" s="354"/>
      <c r="F1054" s="354"/>
      <c r="G1054" s="354"/>
    </row>
    <row r="1055" spans="1:7" x14ac:dyDescent="0.3">
      <c r="A1055" s="354"/>
      <c r="B1055" s="354"/>
      <c r="C1055" s="354"/>
      <c r="D1055" s="354"/>
      <c r="E1055" s="354"/>
      <c r="F1055" s="354"/>
      <c r="G1055" s="354"/>
    </row>
    <row r="1056" spans="1:7" x14ac:dyDescent="0.3">
      <c r="A1056" s="354"/>
      <c r="B1056" s="354"/>
      <c r="C1056" s="354"/>
      <c r="D1056" s="354"/>
      <c r="E1056" s="354"/>
      <c r="F1056" s="354"/>
      <c r="G1056" s="354"/>
    </row>
    <row r="1057" spans="1:7" x14ac:dyDescent="0.3">
      <c r="A1057" s="354"/>
      <c r="B1057" s="354"/>
      <c r="C1057" s="354"/>
      <c r="D1057" s="354"/>
      <c r="E1057" s="354"/>
      <c r="F1057" s="354"/>
      <c r="G1057" s="354"/>
    </row>
    <row r="1058" spans="1:7" x14ac:dyDescent="0.3">
      <c r="A1058" s="354"/>
      <c r="B1058" s="354"/>
      <c r="C1058" s="354"/>
      <c r="D1058" s="354"/>
      <c r="E1058" s="354"/>
      <c r="F1058" s="354"/>
      <c r="G1058" s="354"/>
    </row>
    <row r="1059" spans="1:7" x14ac:dyDescent="0.3">
      <c r="A1059" s="354"/>
      <c r="B1059" s="354"/>
      <c r="C1059" s="354"/>
      <c r="D1059" s="354"/>
      <c r="E1059" s="354"/>
      <c r="F1059" s="354"/>
      <c r="G1059" s="354"/>
    </row>
    <row r="1060" spans="1:7" x14ac:dyDescent="0.3">
      <c r="A1060" s="354"/>
      <c r="B1060" s="354"/>
      <c r="C1060" s="354"/>
      <c r="D1060" s="354"/>
      <c r="E1060" s="354"/>
      <c r="F1060" s="354"/>
      <c r="G1060" s="354"/>
    </row>
    <row r="1061" spans="1:7" x14ac:dyDescent="0.3">
      <c r="A1061" s="354"/>
      <c r="B1061" s="354"/>
      <c r="C1061" s="354"/>
      <c r="D1061" s="354"/>
      <c r="E1061" s="354"/>
      <c r="F1061" s="354"/>
      <c r="G1061" s="354"/>
    </row>
    <row r="1062" spans="1:7" x14ac:dyDescent="0.3">
      <c r="A1062" s="354"/>
      <c r="B1062" s="354"/>
      <c r="C1062" s="354"/>
      <c r="D1062" s="354"/>
      <c r="E1062" s="354"/>
      <c r="F1062" s="354"/>
      <c r="G1062" s="354"/>
    </row>
    <row r="1063" spans="1:7" x14ac:dyDescent="0.3">
      <c r="A1063" s="354"/>
      <c r="B1063" s="354"/>
      <c r="C1063" s="354"/>
      <c r="D1063" s="354"/>
      <c r="E1063" s="354"/>
      <c r="F1063" s="354"/>
      <c r="G1063" s="354"/>
    </row>
    <row r="1064" spans="1:7" x14ac:dyDescent="0.3">
      <c r="A1064" s="354"/>
      <c r="B1064" s="354"/>
      <c r="C1064" s="354"/>
      <c r="D1064" s="354"/>
      <c r="E1064" s="354"/>
      <c r="F1064" s="354"/>
      <c r="G1064" s="354"/>
    </row>
    <row r="1065" spans="1:7" x14ac:dyDescent="0.3">
      <c r="A1065" s="354"/>
      <c r="B1065" s="354"/>
      <c r="C1065" s="354"/>
      <c r="D1065" s="354"/>
      <c r="E1065" s="354"/>
      <c r="F1065" s="354"/>
      <c r="G1065" s="354"/>
    </row>
    <row r="1066" spans="1:7" x14ac:dyDescent="0.3">
      <c r="A1066" s="354"/>
      <c r="B1066" s="354"/>
      <c r="C1066" s="354"/>
      <c r="D1066" s="354"/>
      <c r="E1066" s="354"/>
      <c r="F1066" s="354"/>
      <c r="G1066" s="354"/>
    </row>
    <row r="1067" spans="1:7" x14ac:dyDescent="0.3">
      <c r="A1067" s="354"/>
      <c r="B1067" s="354"/>
      <c r="C1067" s="354"/>
      <c r="D1067" s="354"/>
      <c r="E1067" s="354"/>
      <c r="F1067" s="354"/>
      <c r="G1067" s="354"/>
    </row>
    <row r="1068" spans="1:7" x14ac:dyDescent="0.3">
      <c r="A1068" s="354"/>
      <c r="B1068" s="354"/>
      <c r="C1068" s="354"/>
      <c r="D1068" s="354"/>
      <c r="E1068" s="354"/>
      <c r="F1068" s="354"/>
      <c r="G1068" s="354"/>
    </row>
    <row r="1069" spans="1:7" x14ac:dyDescent="0.3">
      <c r="A1069" s="354"/>
      <c r="B1069" s="354"/>
      <c r="C1069" s="354"/>
      <c r="D1069" s="354"/>
      <c r="E1069" s="354"/>
      <c r="F1069" s="354"/>
      <c r="G1069" s="354"/>
    </row>
    <row r="1070" spans="1:7" x14ac:dyDescent="0.3">
      <c r="A1070" s="354"/>
      <c r="B1070" s="354"/>
      <c r="C1070" s="354"/>
      <c r="D1070" s="354"/>
      <c r="E1070" s="354"/>
      <c r="F1070" s="354"/>
      <c r="G1070" s="354"/>
    </row>
    <row r="1071" spans="1:7" x14ac:dyDescent="0.3">
      <c r="A1071" s="354"/>
      <c r="B1071" s="354"/>
      <c r="C1071" s="354"/>
      <c r="D1071" s="354"/>
      <c r="E1071" s="354"/>
      <c r="F1071" s="354"/>
      <c r="G1071" s="354"/>
    </row>
    <row r="1072" spans="1:7" x14ac:dyDescent="0.3">
      <c r="A1072" s="354"/>
      <c r="B1072" s="354"/>
      <c r="C1072" s="354"/>
      <c r="D1072" s="354"/>
      <c r="E1072" s="354"/>
      <c r="F1072" s="354"/>
      <c r="G1072" s="354"/>
    </row>
    <row r="1073" spans="1:7" x14ac:dyDescent="0.3">
      <c r="A1073" s="354"/>
      <c r="B1073" s="354"/>
      <c r="C1073" s="354"/>
      <c r="D1073" s="354"/>
      <c r="E1073" s="354"/>
      <c r="F1073" s="354"/>
      <c r="G1073" s="354"/>
    </row>
    <row r="1074" spans="1:7" x14ac:dyDescent="0.3">
      <c r="A1074" s="354"/>
      <c r="B1074" s="354"/>
      <c r="C1074" s="354"/>
      <c r="D1074" s="354"/>
      <c r="E1074" s="354"/>
      <c r="F1074" s="354"/>
      <c r="G1074" s="354"/>
    </row>
    <row r="1075" spans="1:7" x14ac:dyDescent="0.3">
      <c r="A1075" s="354"/>
      <c r="B1075" s="354"/>
      <c r="C1075" s="354"/>
      <c r="D1075" s="354"/>
      <c r="E1075" s="354"/>
      <c r="F1075" s="354"/>
      <c r="G1075" s="354"/>
    </row>
    <row r="1076" spans="1:7" x14ac:dyDescent="0.3">
      <c r="A1076" s="354"/>
      <c r="B1076" s="354"/>
      <c r="C1076" s="354"/>
      <c r="D1076" s="354"/>
      <c r="E1076" s="354"/>
      <c r="F1076" s="354"/>
      <c r="G1076" s="354"/>
    </row>
    <row r="1077" spans="1:7" x14ac:dyDescent="0.3">
      <c r="A1077" s="354"/>
      <c r="B1077" s="354"/>
      <c r="C1077" s="354"/>
      <c r="D1077" s="354"/>
      <c r="E1077" s="354"/>
      <c r="F1077" s="354"/>
      <c r="G1077" s="354"/>
    </row>
    <row r="1078" spans="1:7" x14ac:dyDescent="0.3">
      <c r="A1078" s="354"/>
      <c r="B1078" s="354"/>
      <c r="C1078" s="354"/>
      <c r="D1078" s="354"/>
      <c r="E1078" s="354"/>
      <c r="F1078" s="354"/>
      <c r="G1078" s="354"/>
    </row>
    <row r="1079" spans="1:7" x14ac:dyDescent="0.3">
      <c r="A1079" s="354"/>
      <c r="B1079" s="354"/>
      <c r="C1079" s="354"/>
      <c r="D1079" s="354"/>
      <c r="E1079" s="354"/>
      <c r="F1079" s="354"/>
      <c r="G1079" s="354"/>
    </row>
    <row r="1080" spans="1:7" x14ac:dyDescent="0.3">
      <c r="A1080" s="354"/>
      <c r="B1080" s="354"/>
      <c r="C1080" s="354"/>
      <c r="D1080" s="354"/>
      <c r="E1080" s="354"/>
      <c r="F1080" s="354"/>
      <c r="G1080" s="354"/>
    </row>
    <row r="1081" spans="1:7" x14ac:dyDescent="0.3">
      <c r="A1081" s="354"/>
      <c r="B1081" s="354"/>
      <c r="C1081" s="354"/>
      <c r="D1081" s="354"/>
      <c r="E1081" s="354"/>
      <c r="F1081" s="354"/>
      <c r="G1081" s="354"/>
    </row>
    <row r="1082" spans="1:7" x14ac:dyDescent="0.3">
      <c r="A1082" s="354"/>
      <c r="B1082" s="354"/>
      <c r="C1082" s="354"/>
      <c r="D1082" s="354"/>
      <c r="E1082" s="354"/>
      <c r="F1082" s="354"/>
      <c r="G1082" s="354"/>
    </row>
    <row r="1083" spans="1:7" x14ac:dyDescent="0.3">
      <c r="A1083" s="354"/>
      <c r="B1083" s="354"/>
      <c r="C1083" s="354"/>
      <c r="D1083" s="354"/>
      <c r="E1083" s="354"/>
      <c r="F1083" s="354"/>
      <c r="G1083" s="354"/>
    </row>
    <row r="1084" spans="1:7" x14ac:dyDescent="0.3">
      <c r="A1084" s="354"/>
      <c r="B1084" s="354"/>
      <c r="C1084" s="354"/>
      <c r="D1084" s="354"/>
      <c r="E1084" s="354"/>
      <c r="F1084" s="354"/>
      <c r="G1084" s="354"/>
    </row>
    <row r="1085" spans="1:7" x14ac:dyDescent="0.3">
      <c r="A1085" s="354"/>
      <c r="B1085" s="354"/>
      <c r="C1085" s="354"/>
      <c r="D1085" s="354"/>
      <c r="E1085" s="354"/>
      <c r="F1085" s="354"/>
      <c r="G1085" s="354"/>
    </row>
    <row r="1086" spans="1:7" x14ac:dyDescent="0.3">
      <c r="A1086" s="354"/>
      <c r="B1086" s="354"/>
      <c r="C1086" s="354"/>
      <c r="D1086" s="354"/>
      <c r="E1086" s="354"/>
      <c r="F1086" s="354"/>
      <c r="G1086" s="354"/>
    </row>
    <row r="1087" spans="1:7" x14ac:dyDescent="0.3">
      <c r="A1087" s="354"/>
      <c r="B1087" s="354"/>
      <c r="C1087" s="354"/>
      <c r="D1087" s="354"/>
      <c r="E1087" s="354"/>
      <c r="F1087" s="354"/>
      <c r="G1087" s="354"/>
    </row>
    <row r="1088" spans="1:7" x14ac:dyDescent="0.3">
      <c r="A1088" s="354"/>
      <c r="B1088" s="354"/>
      <c r="C1088" s="354"/>
      <c r="D1088" s="354"/>
      <c r="E1088" s="354"/>
      <c r="F1088" s="354"/>
      <c r="G1088" s="354"/>
    </row>
    <row r="1089" spans="1:7" x14ac:dyDescent="0.3">
      <c r="A1089" s="354"/>
      <c r="B1089" s="354"/>
      <c r="C1089" s="354"/>
      <c r="D1089" s="354"/>
      <c r="E1089" s="354"/>
      <c r="F1089" s="354"/>
      <c r="G1089" s="354"/>
    </row>
    <row r="1090" spans="1:7" x14ac:dyDescent="0.3">
      <c r="A1090" s="354"/>
      <c r="B1090" s="354"/>
      <c r="C1090" s="354"/>
      <c r="D1090" s="354"/>
      <c r="E1090" s="354"/>
      <c r="F1090" s="354"/>
      <c r="G1090" s="354"/>
    </row>
    <row r="1091" spans="1:7" x14ac:dyDescent="0.3">
      <c r="A1091" s="354"/>
      <c r="B1091" s="354"/>
      <c r="C1091" s="354"/>
      <c r="D1091" s="354"/>
      <c r="E1091" s="354"/>
      <c r="F1091" s="354"/>
      <c r="G1091" s="354"/>
    </row>
    <row r="1092" spans="1:7" x14ac:dyDescent="0.3">
      <c r="A1092" s="354"/>
      <c r="B1092" s="354"/>
      <c r="C1092" s="354"/>
      <c r="D1092" s="354"/>
      <c r="E1092" s="354"/>
      <c r="F1092" s="354"/>
      <c r="G1092" s="354"/>
    </row>
    <row r="1093" spans="1:7" x14ac:dyDescent="0.3">
      <c r="A1093" s="354"/>
      <c r="B1093" s="354"/>
      <c r="C1093" s="354"/>
      <c r="D1093" s="354"/>
      <c r="E1093" s="354"/>
      <c r="F1093" s="354"/>
      <c r="G1093" s="354"/>
    </row>
    <row r="1094" spans="1:7" x14ac:dyDescent="0.3">
      <c r="A1094" s="354"/>
      <c r="B1094" s="354"/>
      <c r="C1094" s="354"/>
      <c r="D1094" s="354"/>
      <c r="E1094" s="354"/>
      <c r="F1094" s="354"/>
      <c r="G1094" s="354"/>
    </row>
    <row r="1095" spans="1:7" x14ac:dyDescent="0.3">
      <c r="A1095" s="354"/>
      <c r="B1095" s="354"/>
      <c r="C1095" s="354"/>
      <c r="D1095" s="354"/>
      <c r="E1095" s="354"/>
      <c r="F1095" s="354"/>
      <c r="G1095" s="354"/>
    </row>
    <row r="1096" spans="1:7" x14ac:dyDescent="0.3">
      <c r="A1096" s="354"/>
      <c r="B1096" s="354"/>
      <c r="C1096" s="354"/>
      <c r="D1096" s="354"/>
      <c r="E1096" s="354"/>
      <c r="F1096" s="354"/>
      <c r="G1096" s="354"/>
    </row>
    <row r="1097" spans="1:7" x14ac:dyDescent="0.3">
      <c r="A1097" s="354"/>
      <c r="B1097" s="354"/>
      <c r="C1097" s="354"/>
      <c r="D1097" s="354"/>
      <c r="E1097" s="354"/>
      <c r="F1097" s="354"/>
      <c r="G1097" s="354"/>
    </row>
    <row r="1098" spans="1:7" x14ac:dyDescent="0.3">
      <c r="A1098" s="354"/>
      <c r="B1098" s="354"/>
      <c r="C1098" s="354"/>
      <c r="D1098" s="354"/>
      <c r="E1098" s="354"/>
      <c r="F1098" s="354"/>
      <c r="G1098" s="354"/>
    </row>
    <row r="1099" spans="1:7" x14ac:dyDescent="0.3">
      <c r="A1099" s="354"/>
      <c r="B1099" s="354"/>
      <c r="C1099" s="354"/>
      <c r="D1099" s="354"/>
      <c r="E1099" s="354"/>
      <c r="F1099" s="354"/>
      <c r="G1099" s="354"/>
    </row>
    <row r="1100" spans="1:7" x14ac:dyDescent="0.3">
      <c r="A1100" s="354"/>
      <c r="B1100" s="354"/>
      <c r="C1100" s="354"/>
      <c r="D1100" s="354"/>
      <c r="E1100" s="354"/>
      <c r="F1100" s="354"/>
      <c r="G1100" s="354"/>
    </row>
    <row r="1101" spans="1:7" x14ac:dyDescent="0.3">
      <c r="A1101" s="354"/>
      <c r="B1101" s="354"/>
      <c r="C1101" s="354"/>
      <c r="D1101" s="354"/>
      <c r="E1101" s="354"/>
      <c r="F1101" s="354"/>
      <c r="G1101" s="354"/>
    </row>
    <row r="1102" spans="1:7" x14ac:dyDescent="0.3">
      <c r="A1102" s="354"/>
      <c r="B1102" s="354"/>
      <c r="C1102" s="354"/>
      <c r="D1102" s="354"/>
      <c r="E1102" s="354"/>
      <c r="F1102" s="354"/>
      <c r="G1102" s="354"/>
    </row>
    <row r="1103" spans="1:7" x14ac:dyDescent="0.3">
      <c r="A1103" s="354"/>
      <c r="B1103" s="354"/>
      <c r="C1103" s="354"/>
      <c r="D1103" s="354"/>
      <c r="E1103" s="354"/>
      <c r="F1103" s="354"/>
      <c r="G1103" s="354"/>
    </row>
    <row r="1104" spans="1:7" x14ac:dyDescent="0.3">
      <c r="A1104" s="354"/>
      <c r="B1104" s="354"/>
      <c r="C1104" s="354"/>
      <c r="D1104" s="354"/>
      <c r="E1104" s="354"/>
      <c r="F1104" s="354"/>
      <c r="G1104" s="354"/>
    </row>
    <row r="1105" spans="1:7" x14ac:dyDescent="0.3">
      <c r="A1105" s="354"/>
      <c r="B1105" s="354"/>
      <c r="C1105" s="354"/>
      <c r="D1105" s="354"/>
      <c r="E1105" s="354"/>
      <c r="F1105" s="354"/>
      <c r="G1105" s="354"/>
    </row>
    <row r="1106" spans="1:7" x14ac:dyDescent="0.3">
      <c r="A1106" s="354"/>
      <c r="B1106" s="354"/>
      <c r="C1106" s="354"/>
      <c r="D1106" s="354"/>
      <c r="E1106" s="354"/>
      <c r="F1106" s="354"/>
      <c r="G1106" s="354"/>
    </row>
    <row r="1107" spans="1:7" x14ac:dyDescent="0.3">
      <c r="A1107" s="354"/>
      <c r="B1107" s="354"/>
      <c r="C1107" s="354"/>
      <c r="D1107" s="354"/>
      <c r="E1107" s="354"/>
      <c r="F1107" s="354"/>
      <c r="G1107" s="354"/>
    </row>
    <row r="1108" spans="1:7" x14ac:dyDescent="0.3">
      <c r="A1108" s="354"/>
      <c r="B1108" s="354"/>
      <c r="C1108" s="354"/>
      <c r="D1108" s="354"/>
      <c r="E1108" s="354"/>
      <c r="F1108" s="354"/>
      <c r="G1108" s="354"/>
    </row>
    <row r="1109" spans="1:7" x14ac:dyDescent="0.3">
      <c r="A1109" s="354"/>
      <c r="B1109" s="354"/>
      <c r="C1109" s="354"/>
      <c r="D1109" s="354"/>
      <c r="E1109" s="354"/>
      <c r="F1109" s="354"/>
      <c r="G1109" s="354"/>
    </row>
    <row r="1110" spans="1:7" x14ac:dyDescent="0.3">
      <c r="A1110" s="354"/>
      <c r="B1110" s="354"/>
      <c r="C1110" s="354"/>
      <c r="D1110" s="354"/>
      <c r="E1110" s="354"/>
      <c r="F1110" s="354"/>
      <c r="G1110" s="354"/>
    </row>
    <row r="1111" spans="1:7" x14ac:dyDescent="0.3">
      <c r="A1111" s="354"/>
      <c r="B1111" s="354"/>
      <c r="C1111" s="354"/>
      <c r="D1111" s="354"/>
      <c r="E1111" s="354"/>
      <c r="F1111" s="354"/>
      <c r="G1111" s="354"/>
    </row>
    <row r="1112" spans="1:7" x14ac:dyDescent="0.3">
      <c r="A1112" s="354"/>
      <c r="B1112" s="354"/>
      <c r="C1112" s="354"/>
      <c r="D1112" s="354"/>
      <c r="E1112" s="354"/>
      <c r="F1112" s="354"/>
      <c r="G1112" s="354"/>
    </row>
    <row r="1113" spans="1:7" x14ac:dyDescent="0.3">
      <c r="A1113" s="354"/>
      <c r="B1113" s="354"/>
      <c r="C1113" s="354"/>
      <c r="D1113" s="354"/>
      <c r="E1113" s="354"/>
      <c r="F1113" s="354"/>
      <c r="G1113" s="354"/>
    </row>
    <row r="1114" spans="1:7" x14ac:dyDescent="0.3">
      <c r="A1114" s="354"/>
      <c r="B1114" s="354"/>
      <c r="C1114" s="354"/>
      <c r="D1114" s="354"/>
      <c r="E1114" s="354"/>
      <c r="F1114" s="354"/>
      <c r="G1114" s="354"/>
    </row>
    <row r="1115" spans="1:7" x14ac:dyDescent="0.3">
      <c r="A1115" s="354"/>
      <c r="B1115" s="354"/>
      <c r="C1115" s="354"/>
      <c r="D1115" s="354"/>
      <c r="E1115" s="354"/>
      <c r="F1115" s="354"/>
      <c r="G1115" s="354"/>
    </row>
    <row r="1116" spans="1:7" x14ac:dyDescent="0.3">
      <c r="A1116" s="354"/>
      <c r="B1116" s="354"/>
      <c r="C1116" s="354"/>
      <c r="D1116" s="354"/>
      <c r="E1116" s="354"/>
      <c r="F1116" s="354"/>
      <c r="G1116" s="354"/>
    </row>
    <row r="1117" spans="1:7" x14ac:dyDescent="0.3">
      <c r="A1117" s="354"/>
      <c r="B1117" s="354"/>
      <c r="C1117" s="354"/>
      <c r="D1117" s="354"/>
      <c r="E1117" s="354"/>
      <c r="F1117" s="354"/>
      <c r="G1117" s="354"/>
    </row>
    <row r="1118" spans="1:7" x14ac:dyDescent="0.3">
      <c r="A1118" s="354"/>
      <c r="B1118" s="354"/>
      <c r="C1118" s="354"/>
      <c r="D1118" s="354"/>
      <c r="E1118" s="354"/>
      <c r="F1118" s="354"/>
      <c r="G1118" s="354"/>
    </row>
    <row r="1119" spans="1:7" x14ac:dyDescent="0.3">
      <c r="A1119" s="354"/>
      <c r="B1119" s="354"/>
      <c r="C1119" s="354"/>
      <c r="D1119" s="354"/>
      <c r="E1119" s="354"/>
      <c r="F1119" s="354"/>
      <c r="G1119" s="354"/>
    </row>
    <row r="1120" spans="1:7" x14ac:dyDescent="0.3">
      <c r="A1120" s="354"/>
      <c r="B1120" s="354"/>
      <c r="C1120" s="354"/>
      <c r="D1120" s="354"/>
      <c r="E1120" s="354"/>
      <c r="F1120" s="354"/>
      <c r="G1120" s="354"/>
    </row>
    <row r="1121" spans="1:7" x14ac:dyDescent="0.3">
      <c r="A1121" s="354"/>
      <c r="B1121" s="354"/>
      <c r="C1121" s="354"/>
      <c r="D1121" s="354"/>
      <c r="E1121" s="354"/>
      <c r="F1121" s="354"/>
      <c r="G1121" s="354"/>
    </row>
    <row r="1122" spans="1:7" x14ac:dyDescent="0.3">
      <c r="A1122" s="354"/>
      <c r="B1122" s="354"/>
      <c r="C1122" s="354"/>
      <c r="D1122" s="354"/>
      <c r="E1122" s="354"/>
      <c r="F1122" s="354"/>
      <c r="G1122" s="354"/>
    </row>
    <row r="1123" spans="1:7" x14ac:dyDescent="0.3">
      <c r="A1123" s="354"/>
      <c r="B1123" s="354"/>
      <c r="C1123" s="354"/>
      <c r="D1123" s="354"/>
      <c r="E1123" s="354"/>
      <c r="F1123" s="354"/>
      <c r="G1123" s="354"/>
    </row>
    <row r="1124" spans="1:7" x14ac:dyDescent="0.3">
      <c r="A1124" s="354"/>
      <c r="B1124" s="354"/>
      <c r="C1124" s="354"/>
      <c r="D1124" s="354"/>
      <c r="E1124" s="354"/>
      <c r="F1124" s="354"/>
      <c r="G1124" s="354"/>
    </row>
    <row r="1125" spans="1:7" x14ac:dyDescent="0.3">
      <c r="A1125" s="354"/>
      <c r="B1125" s="354"/>
      <c r="C1125" s="354"/>
      <c r="D1125" s="354"/>
      <c r="E1125" s="354"/>
      <c r="F1125" s="354"/>
      <c r="G1125" s="354"/>
    </row>
    <row r="1126" spans="1:7" x14ac:dyDescent="0.3">
      <c r="A1126" s="354"/>
      <c r="B1126" s="354"/>
      <c r="C1126" s="354"/>
      <c r="D1126" s="354"/>
      <c r="E1126" s="354"/>
      <c r="F1126" s="354"/>
      <c r="G1126" s="354"/>
    </row>
    <row r="1127" spans="1:7" x14ac:dyDescent="0.3">
      <c r="A1127" s="354"/>
      <c r="B1127" s="354"/>
      <c r="C1127" s="354"/>
      <c r="D1127" s="354"/>
      <c r="E1127" s="354"/>
      <c r="F1127" s="354"/>
      <c r="G1127" s="354"/>
    </row>
    <row r="1128" spans="1:7" x14ac:dyDescent="0.3">
      <c r="A1128" s="354"/>
      <c r="B1128" s="354"/>
      <c r="C1128" s="354"/>
      <c r="D1128" s="354"/>
      <c r="E1128" s="354"/>
      <c r="F1128" s="354"/>
      <c r="G1128" s="354"/>
    </row>
    <row r="1129" spans="1:7" x14ac:dyDescent="0.3">
      <c r="A1129" s="354"/>
      <c r="B1129" s="354"/>
      <c r="C1129" s="354"/>
      <c r="D1129" s="354"/>
      <c r="E1129" s="354"/>
      <c r="F1129" s="354"/>
      <c r="G1129" s="354"/>
    </row>
    <row r="1130" spans="1:7" x14ac:dyDescent="0.3">
      <c r="A1130" s="354"/>
      <c r="B1130" s="354"/>
      <c r="C1130" s="354"/>
      <c r="D1130" s="354"/>
      <c r="E1130" s="354"/>
      <c r="F1130" s="354"/>
      <c r="G1130" s="354"/>
    </row>
    <row r="1131" spans="1:7" x14ac:dyDescent="0.3">
      <c r="A1131" s="354"/>
      <c r="B1131" s="354"/>
      <c r="C1131" s="354"/>
      <c r="D1131" s="354"/>
      <c r="E1131" s="354"/>
      <c r="F1131" s="354"/>
      <c r="G1131" s="354"/>
    </row>
    <row r="1132" spans="1:7" x14ac:dyDescent="0.3">
      <c r="A1132" s="354"/>
      <c r="B1132" s="354"/>
      <c r="C1132" s="354"/>
      <c r="D1132" s="354"/>
      <c r="E1132" s="354"/>
      <c r="F1132" s="354"/>
      <c r="G1132" s="354"/>
    </row>
    <row r="1133" spans="1:7" x14ac:dyDescent="0.3">
      <c r="A1133" s="354"/>
      <c r="B1133" s="354"/>
      <c r="C1133" s="354"/>
      <c r="D1133" s="354"/>
      <c r="E1133" s="354"/>
      <c r="F1133" s="354"/>
      <c r="G1133" s="354"/>
    </row>
    <row r="1134" spans="1:7" x14ac:dyDescent="0.3">
      <c r="A1134" s="354"/>
      <c r="B1134" s="354"/>
      <c r="C1134" s="354"/>
      <c r="D1134" s="354"/>
      <c r="E1134" s="354"/>
      <c r="F1134" s="354"/>
      <c r="G1134" s="354"/>
    </row>
    <row r="1135" spans="1:7" x14ac:dyDescent="0.3">
      <c r="A1135" s="354"/>
      <c r="B1135" s="354"/>
      <c r="C1135" s="354"/>
      <c r="D1135" s="354"/>
      <c r="E1135" s="354"/>
      <c r="F1135" s="354"/>
      <c r="G1135" s="354"/>
    </row>
    <row r="1136" spans="1:7" x14ac:dyDescent="0.3">
      <c r="A1136" s="354"/>
      <c r="B1136" s="354"/>
      <c r="C1136" s="354"/>
      <c r="D1136" s="354"/>
      <c r="E1136" s="354"/>
      <c r="F1136" s="354"/>
      <c r="G1136" s="354"/>
    </row>
    <row r="1137" spans="1:7" x14ac:dyDescent="0.3">
      <c r="A1137" s="354"/>
      <c r="B1137" s="354"/>
      <c r="C1137" s="354"/>
      <c r="D1137" s="354"/>
      <c r="E1137" s="354"/>
      <c r="F1137" s="354"/>
      <c r="G1137" s="354"/>
    </row>
    <row r="1138" spans="1:7" x14ac:dyDescent="0.3">
      <c r="A1138" s="354"/>
      <c r="B1138" s="354"/>
      <c r="C1138" s="354"/>
      <c r="D1138" s="354"/>
      <c r="E1138" s="354"/>
      <c r="F1138" s="354"/>
      <c r="G1138" s="354"/>
    </row>
    <row r="1139" spans="1:7" x14ac:dyDescent="0.3">
      <c r="A1139" s="354"/>
      <c r="B1139" s="354"/>
      <c r="C1139" s="354"/>
      <c r="D1139" s="354"/>
      <c r="E1139" s="354"/>
      <c r="F1139" s="354"/>
      <c r="G1139" s="354"/>
    </row>
    <row r="1140" spans="1:7" x14ac:dyDescent="0.3">
      <c r="A1140" s="354"/>
      <c r="B1140" s="354"/>
      <c r="C1140" s="354"/>
      <c r="D1140" s="354"/>
      <c r="E1140" s="354"/>
      <c r="F1140" s="354"/>
      <c r="G1140" s="354"/>
    </row>
    <row r="1141" spans="1:7" x14ac:dyDescent="0.3">
      <c r="A1141" s="354"/>
      <c r="B1141" s="354"/>
      <c r="C1141" s="354"/>
      <c r="D1141" s="354"/>
      <c r="E1141" s="354"/>
      <c r="F1141" s="354"/>
      <c r="G1141" s="354"/>
    </row>
    <row r="1142" spans="1:7" x14ac:dyDescent="0.3">
      <c r="A1142" s="354"/>
      <c r="B1142" s="354"/>
      <c r="C1142" s="354"/>
      <c r="D1142" s="354"/>
      <c r="E1142" s="354"/>
      <c r="F1142" s="354"/>
      <c r="G1142" s="354"/>
    </row>
    <row r="1143" spans="1:7" x14ac:dyDescent="0.3">
      <c r="A1143" s="354"/>
      <c r="B1143" s="354"/>
      <c r="C1143" s="354"/>
      <c r="D1143" s="354"/>
      <c r="E1143" s="354"/>
      <c r="F1143" s="354"/>
      <c r="G1143" s="354"/>
    </row>
    <row r="1144" spans="1:7" x14ac:dyDescent="0.3">
      <c r="A1144" s="354"/>
      <c r="B1144" s="354"/>
      <c r="C1144" s="354"/>
      <c r="D1144" s="354"/>
      <c r="E1144" s="354"/>
      <c r="F1144" s="354"/>
      <c r="G1144" s="354"/>
    </row>
    <row r="1145" spans="1:7" x14ac:dyDescent="0.3">
      <c r="A1145" s="354"/>
      <c r="B1145" s="354"/>
      <c r="C1145" s="354"/>
      <c r="D1145" s="354"/>
      <c r="E1145" s="354"/>
      <c r="F1145" s="354"/>
      <c r="G1145" s="354"/>
    </row>
    <row r="1146" spans="1:7" x14ac:dyDescent="0.3">
      <c r="A1146" s="354"/>
      <c r="B1146" s="354"/>
      <c r="C1146" s="354"/>
      <c r="D1146" s="354"/>
      <c r="E1146" s="354"/>
      <c r="F1146" s="354"/>
      <c r="G1146" s="354"/>
    </row>
    <row r="1147" spans="1:7" x14ac:dyDescent="0.3">
      <c r="A1147" s="354"/>
      <c r="B1147" s="354"/>
      <c r="C1147" s="354"/>
      <c r="D1147" s="354"/>
      <c r="E1147" s="354"/>
      <c r="F1147" s="354"/>
      <c r="G1147" s="354"/>
    </row>
    <row r="1148" spans="1:7" x14ac:dyDescent="0.3">
      <c r="A1148" s="354"/>
      <c r="B1148" s="354"/>
      <c r="C1148" s="354"/>
      <c r="D1148" s="354"/>
      <c r="E1148" s="354"/>
      <c r="F1148" s="354"/>
      <c r="G1148" s="354"/>
    </row>
    <row r="1149" spans="1:7" x14ac:dyDescent="0.3">
      <c r="A1149" s="354"/>
      <c r="B1149" s="354"/>
      <c r="C1149" s="354"/>
      <c r="D1149" s="354"/>
      <c r="E1149" s="354"/>
      <c r="F1149" s="354"/>
      <c r="G1149" s="354"/>
    </row>
    <row r="1150" spans="1:7" x14ac:dyDescent="0.3">
      <c r="A1150" s="354"/>
      <c r="B1150" s="354"/>
      <c r="C1150" s="354"/>
      <c r="D1150" s="354"/>
      <c r="E1150" s="354"/>
      <c r="F1150" s="354"/>
      <c r="G1150" s="354"/>
    </row>
    <row r="1151" spans="1:7" x14ac:dyDescent="0.3">
      <c r="A1151" s="354"/>
      <c r="B1151" s="354"/>
      <c r="C1151" s="354"/>
      <c r="D1151" s="354"/>
      <c r="E1151" s="354"/>
      <c r="F1151" s="354"/>
      <c r="G1151" s="354"/>
    </row>
    <row r="1152" spans="1:7" x14ac:dyDescent="0.3">
      <c r="A1152" s="354"/>
      <c r="B1152" s="354"/>
      <c r="C1152" s="354"/>
      <c r="D1152" s="354"/>
      <c r="E1152" s="354"/>
      <c r="F1152" s="354"/>
      <c r="G1152" s="354"/>
    </row>
    <row r="1153" spans="1:7" x14ac:dyDescent="0.3">
      <c r="A1153" s="354"/>
      <c r="B1153" s="354"/>
      <c r="C1153" s="354"/>
      <c r="D1153" s="354"/>
      <c r="E1153" s="354"/>
      <c r="F1153" s="354"/>
      <c r="G1153" s="354"/>
    </row>
    <row r="1154" spans="1:7" x14ac:dyDescent="0.3">
      <c r="A1154" s="354"/>
      <c r="B1154" s="354"/>
      <c r="C1154" s="354"/>
      <c r="D1154" s="354"/>
      <c r="E1154" s="354"/>
      <c r="F1154" s="354"/>
      <c r="G1154" s="354"/>
    </row>
    <row r="1155" spans="1:7" x14ac:dyDescent="0.3">
      <c r="A1155" s="354"/>
      <c r="B1155" s="354"/>
      <c r="C1155" s="354"/>
      <c r="D1155" s="354"/>
      <c r="E1155" s="354"/>
      <c r="F1155" s="354"/>
      <c r="G1155" s="354"/>
    </row>
    <row r="1156" spans="1:7" x14ac:dyDescent="0.3">
      <c r="A1156" s="354"/>
      <c r="B1156" s="354"/>
      <c r="C1156" s="354"/>
      <c r="D1156" s="354"/>
      <c r="E1156" s="354"/>
      <c r="F1156" s="354"/>
      <c r="G1156" s="354"/>
    </row>
    <row r="1157" spans="1:7" x14ac:dyDescent="0.3">
      <c r="A1157" s="354"/>
      <c r="B1157" s="354"/>
      <c r="C1157" s="354"/>
      <c r="D1157" s="354"/>
      <c r="E1157" s="354"/>
      <c r="F1157" s="354"/>
      <c r="G1157" s="354"/>
    </row>
    <row r="1158" spans="1:7" x14ac:dyDescent="0.3">
      <c r="A1158" s="354"/>
      <c r="B1158" s="354"/>
      <c r="C1158" s="354"/>
      <c r="D1158" s="354"/>
      <c r="E1158" s="354"/>
      <c r="F1158" s="354"/>
      <c r="G1158" s="354"/>
    </row>
    <row r="1159" spans="1:7" x14ac:dyDescent="0.3">
      <c r="A1159" s="354"/>
      <c r="B1159" s="354"/>
      <c r="C1159" s="354"/>
      <c r="D1159" s="354"/>
      <c r="E1159" s="354"/>
      <c r="F1159" s="354"/>
      <c r="G1159" s="354"/>
    </row>
    <row r="1160" spans="1:7" x14ac:dyDescent="0.3">
      <c r="A1160" s="354"/>
      <c r="B1160" s="354"/>
      <c r="C1160" s="354"/>
      <c r="D1160" s="354"/>
      <c r="E1160" s="354"/>
      <c r="F1160" s="354"/>
      <c r="G1160" s="354"/>
    </row>
    <row r="1161" spans="1:7" x14ac:dyDescent="0.3">
      <c r="A1161" s="354"/>
      <c r="B1161" s="354"/>
      <c r="C1161" s="354"/>
      <c r="D1161" s="354"/>
      <c r="E1161" s="354"/>
      <c r="F1161" s="354"/>
      <c r="G1161" s="354"/>
    </row>
    <row r="1162" spans="1:7" x14ac:dyDescent="0.3">
      <c r="A1162" s="354"/>
      <c r="B1162" s="354"/>
      <c r="C1162" s="354"/>
      <c r="D1162" s="354"/>
      <c r="E1162" s="354"/>
      <c r="F1162" s="354"/>
      <c r="G1162" s="354"/>
    </row>
    <row r="1163" spans="1:7" x14ac:dyDescent="0.3">
      <c r="A1163" s="354"/>
      <c r="B1163" s="354"/>
      <c r="C1163" s="354"/>
      <c r="D1163" s="354"/>
      <c r="E1163" s="354"/>
      <c r="F1163" s="354"/>
      <c r="G1163" s="354"/>
    </row>
    <row r="1164" spans="1:7" x14ac:dyDescent="0.3">
      <c r="A1164" s="354"/>
      <c r="B1164" s="354"/>
      <c r="C1164" s="354"/>
      <c r="D1164" s="354"/>
      <c r="E1164" s="354"/>
      <c r="F1164" s="354"/>
      <c r="G1164" s="354"/>
    </row>
    <row r="1165" spans="1:7" x14ac:dyDescent="0.3">
      <c r="A1165" s="354"/>
      <c r="B1165" s="354"/>
      <c r="C1165" s="354"/>
      <c r="D1165" s="354"/>
      <c r="E1165" s="354"/>
      <c r="F1165" s="354"/>
      <c r="G1165" s="354"/>
    </row>
    <row r="1166" spans="1:7" x14ac:dyDescent="0.3">
      <c r="A1166" s="354"/>
      <c r="B1166" s="354"/>
      <c r="C1166" s="354"/>
      <c r="D1166" s="354"/>
      <c r="E1166" s="354"/>
      <c r="F1166" s="354"/>
      <c r="G1166" s="354"/>
    </row>
    <row r="1167" spans="1:7" x14ac:dyDescent="0.3">
      <c r="A1167" s="354"/>
      <c r="B1167" s="354"/>
      <c r="C1167" s="354"/>
      <c r="D1167" s="354"/>
      <c r="E1167" s="354"/>
      <c r="F1167" s="354"/>
      <c r="G1167" s="354"/>
    </row>
    <row r="1168" spans="1:7" x14ac:dyDescent="0.3">
      <c r="A1168" s="354"/>
      <c r="B1168" s="354"/>
      <c r="C1168" s="354"/>
      <c r="D1168" s="354"/>
      <c r="E1168" s="354"/>
      <c r="F1168" s="354"/>
      <c r="G1168" s="354"/>
    </row>
    <row r="1169" spans="1:7" x14ac:dyDescent="0.3">
      <c r="A1169" s="354"/>
      <c r="B1169" s="354"/>
      <c r="C1169" s="354"/>
      <c r="D1169" s="354"/>
      <c r="E1169" s="354"/>
      <c r="F1169" s="354"/>
      <c r="G1169" s="354"/>
    </row>
    <row r="1170" spans="1:7" x14ac:dyDescent="0.3">
      <c r="A1170" s="354"/>
      <c r="B1170" s="354"/>
      <c r="C1170" s="354"/>
      <c r="D1170" s="354"/>
      <c r="E1170" s="354"/>
      <c r="F1170" s="354"/>
      <c r="G1170" s="354"/>
    </row>
    <row r="1171" spans="1:7" x14ac:dyDescent="0.3">
      <c r="A1171" s="354"/>
      <c r="B1171" s="354"/>
      <c r="C1171" s="354"/>
      <c r="D1171" s="354"/>
      <c r="E1171" s="354"/>
      <c r="F1171" s="354"/>
      <c r="G1171" s="354"/>
    </row>
    <row r="1172" spans="1:7" x14ac:dyDescent="0.3">
      <c r="A1172" s="354"/>
      <c r="B1172" s="354"/>
      <c r="C1172" s="354"/>
      <c r="D1172" s="354"/>
      <c r="E1172" s="354"/>
      <c r="F1172" s="354"/>
      <c r="G1172" s="354"/>
    </row>
    <row r="1173" spans="1:7" x14ac:dyDescent="0.3">
      <c r="A1173" s="354"/>
      <c r="B1173" s="354"/>
      <c r="C1173" s="354"/>
      <c r="D1173" s="354"/>
      <c r="E1173" s="354"/>
      <c r="F1173" s="354"/>
      <c r="G1173" s="354"/>
    </row>
    <row r="1174" spans="1:7" x14ac:dyDescent="0.3">
      <c r="A1174" s="354"/>
      <c r="B1174" s="354"/>
      <c r="C1174" s="354"/>
      <c r="D1174" s="354"/>
      <c r="E1174" s="354"/>
      <c r="F1174" s="354"/>
      <c r="G1174" s="354"/>
    </row>
    <row r="1175" spans="1:7" x14ac:dyDescent="0.3">
      <c r="A1175" s="354"/>
      <c r="B1175" s="354"/>
      <c r="C1175" s="354"/>
      <c r="D1175" s="354"/>
      <c r="E1175" s="354"/>
      <c r="F1175" s="354"/>
      <c r="G1175" s="354"/>
    </row>
    <row r="1176" spans="1:7" x14ac:dyDescent="0.3">
      <c r="A1176" s="354"/>
      <c r="B1176" s="354"/>
      <c r="C1176" s="354"/>
      <c r="D1176" s="354"/>
      <c r="E1176" s="354"/>
      <c r="F1176" s="354"/>
      <c r="G1176" s="354"/>
    </row>
    <row r="1177" spans="1:7" x14ac:dyDescent="0.3">
      <c r="A1177" s="354"/>
      <c r="B1177" s="354"/>
      <c r="C1177" s="354"/>
      <c r="D1177" s="354"/>
      <c r="E1177" s="354"/>
      <c r="F1177" s="354"/>
      <c r="G1177" s="354"/>
    </row>
    <row r="1178" spans="1:7" x14ac:dyDescent="0.3">
      <c r="A1178" s="354"/>
      <c r="B1178" s="354"/>
      <c r="C1178" s="354"/>
      <c r="D1178" s="354"/>
      <c r="E1178" s="354"/>
      <c r="F1178" s="354"/>
      <c r="G1178" s="354"/>
    </row>
    <row r="1179" spans="1:7" x14ac:dyDescent="0.3">
      <c r="A1179" s="354"/>
      <c r="B1179" s="354"/>
      <c r="C1179" s="354"/>
      <c r="D1179" s="354"/>
      <c r="E1179" s="354"/>
      <c r="F1179" s="354"/>
      <c r="G1179" s="354"/>
    </row>
    <row r="1180" spans="1:7" x14ac:dyDescent="0.3">
      <c r="A1180" s="354"/>
      <c r="B1180" s="354"/>
      <c r="C1180" s="354"/>
      <c r="D1180" s="354"/>
      <c r="E1180" s="354"/>
      <c r="F1180" s="354"/>
      <c r="G1180" s="354"/>
    </row>
    <row r="1181" spans="1:7" x14ac:dyDescent="0.3">
      <c r="A1181" s="354"/>
      <c r="B1181" s="354"/>
      <c r="C1181" s="354"/>
      <c r="D1181" s="354"/>
      <c r="E1181" s="354"/>
      <c r="F1181" s="354"/>
      <c r="G1181" s="354"/>
    </row>
    <row r="1182" spans="1:7" x14ac:dyDescent="0.3">
      <c r="A1182" s="354"/>
      <c r="B1182" s="354"/>
      <c r="C1182" s="354"/>
      <c r="D1182" s="354"/>
      <c r="E1182" s="354"/>
      <c r="F1182" s="354"/>
      <c r="G1182" s="354"/>
    </row>
    <row r="1183" spans="1:7" x14ac:dyDescent="0.3">
      <c r="A1183" s="354"/>
      <c r="B1183" s="354"/>
      <c r="C1183" s="354"/>
      <c r="D1183" s="354"/>
      <c r="E1183" s="354"/>
      <c r="F1183" s="354"/>
      <c r="G1183" s="354"/>
    </row>
    <row r="1184" spans="1:7" x14ac:dyDescent="0.3">
      <c r="A1184" s="354"/>
      <c r="B1184" s="354"/>
      <c r="C1184" s="354"/>
      <c r="D1184" s="354"/>
      <c r="E1184" s="354"/>
      <c r="F1184" s="354"/>
      <c r="G1184" s="354"/>
    </row>
    <row r="1185" spans="1:7" x14ac:dyDescent="0.3">
      <c r="A1185" s="354"/>
      <c r="B1185" s="354"/>
      <c r="C1185" s="354"/>
      <c r="D1185" s="354"/>
      <c r="E1185" s="354"/>
      <c r="F1185" s="354"/>
      <c r="G1185" s="354"/>
    </row>
    <row r="1186" spans="1:7" x14ac:dyDescent="0.3">
      <c r="A1186" s="354"/>
      <c r="B1186" s="354"/>
      <c r="C1186" s="354"/>
      <c r="D1186" s="354"/>
      <c r="E1186" s="354"/>
      <c r="F1186" s="354"/>
      <c r="G1186" s="354"/>
    </row>
    <row r="1187" spans="1:7" x14ac:dyDescent="0.3">
      <c r="A1187" s="354"/>
      <c r="B1187" s="354"/>
      <c r="C1187" s="354"/>
      <c r="D1187" s="354"/>
      <c r="E1187" s="354"/>
      <c r="F1187" s="354"/>
      <c r="G1187" s="354"/>
    </row>
    <row r="1188" spans="1:7" x14ac:dyDescent="0.3">
      <c r="A1188" s="354"/>
      <c r="B1188" s="354"/>
      <c r="C1188" s="354"/>
      <c r="D1188" s="354"/>
      <c r="E1188" s="354"/>
      <c r="F1188" s="354"/>
      <c r="G1188" s="354"/>
    </row>
    <row r="1189" spans="1:7" x14ac:dyDescent="0.3">
      <c r="A1189" s="354"/>
      <c r="B1189" s="354"/>
      <c r="C1189" s="354"/>
      <c r="D1189" s="354"/>
      <c r="E1189" s="354"/>
      <c r="F1189" s="354"/>
      <c r="G1189" s="354"/>
    </row>
    <row r="1190" spans="1:7" x14ac:dyDescent="0.3">
      <c r="A1190" s="354"/>
      <c r="B1190" s="354"/>
      <c r="C1190" s="354"/>
      <c r="D1190" s="354"/>
      <c r="E1190" s="354"/>
      <c r="F1190" s="354"/>
      <c r="G1190" s="354"/>
    </row>
    <row r="1191" spans="1:7" x14ac:dyDescent="0.3">
      <c r="A1191" s="354"/>
      <c r="B1191" s="354"/>
      <c r="C1191" s="354"/>
      <c r="D1191" s="354"/>
      <c r="E1191" s="354"/>
      <c r="F1191" s="354"/>
      <c r="G1191" s="354"/>
    </row>
    <row r="1192" spans="1:7" x14ac:dyDescent="0.3">
      <c r="A1192" s="354"/>
      <c r="B1192" s="354"/>
      <c r="C1192" s="354"/>
      <c r="D1192" s="354"/>
      <c r="E1192" s="354"/>
      <c r="F1192" s="354"/>
      <c r="G1192" s="354"/>
    </row>
    <row r="1193" spans="1:7" x14ac:dyDescent="0.3">
      <c r="A1193" s="354"/>
      <c r="B1193" s="354"/>
      <c r="C1193" s="354"/>
      <c r="D1193" s="354"/>
      <c r="E1193" s="354"/>
      <c r="F1193" s="354"/>
      <c r="G1193" s="354"/>
    </row>
    <row r="1194" spans="1:7" x14ac:dyDescent="0.3">
      <c r="A1194" s="354"/>
      <c r="B1194" s="354"/>
      <c r="C1194" s="354"/>
      <c r="D1194" s="354"/>
      <c r="E1194" s="354"/>
      <c r="F1194" s="354"/>
      <c r="G1194" s="354"/>
    </row>
    <row r="1195" spans="1:7" x14ac:dyDescent="0.3">
      <c r="A1195" s="354"/>
      <c r="B1195" s="354"/>
      <c r="C1195" s="354"/>
      <c r="D1195" s="354"/>
      <c r="E1195" s="354"/>
      <c r="F1195" s="354"/>
      <c r="G1195" s="354"/>
    </row>
    <row r="1196" spans="1:7" x14ac:dyDescent="0.3">
      <c r="A1196" s="354"/>
      <c r="B1196" s="354"/>
      <c r="C1196" s="354"/>
      <c r="D1196" s="354"/>
      <c r="E1196" s="354"/>
      <c r="F1196" s="354"/>
      <c r="G1196" s="354"/>
    </row>
    <row r="1197" spans="1:7" x14ac:dyDescent="0.3">
      <c r="A1197" s="354"/>
      <c r="B1197" s="354"/>
      <c r="C1197" s="354"/>
      <c r="D1197" s="354"/>
      <c r="E1197" s="354"/>
      <c r="F1197" s="354"/>
      <c r="G1197" s="354"/>
    </row>
    <row r="1198" spans="1:7" x14ac:dyDescent="0.3">
      <c r="A1198" s="354"/>
      <c r="B1198" s="354"/>
      <c r="C1198" s="354"/>
      <c r="D1198" s="354"/>
      <c r="E1198" s="354"/>
      <c r="F1198" s="354"/>
      <c r="G1198" s="354"/>
    </row>
    <row r="1199" spans="1:7" x14ac:dyDescent="0.3">
      <c r="A1199" s="354"/>
      <c r="B1199" s="354"/>
      <c r="C1199" s="354"/>
      <c r="D1199" s="354"/>
      <c r="E1199" s="354"/>
      <c r="F1199" s="354"/>
      <c r="G1199" s="354"/>
    </row>
    <row r="1200" spans="1:7" x14ac:dyDescent="0.3">
      <c r="A1200" s="354"/>
      <c r="B1200" s="354"/>
      <c r="C1200" s="354"/>
      <c r="D1200" s="354"/>
      <c r="E1200" s="354"/>
      <c r="F1200" s="354"/>
      <c r="G1200" s="354"/>
    </row>
    <row r="1201" spans="1:7" x14ac:dyDescent="0.3">
      <c r="A1201" s="354"/>
      <c r="B1201" s="354"/>
      <c r="C1201" s="354"/>
      <c r="D1201" s="354"/>
      <c r="E1201" s="354"/>
      <c r="F1201" s="354"/>
      <c r="G1201" s="354"/>
    </row>
    <row r="1202" spans="1:7" x14ac:dyDescent="0.3">
      <c r="A1202" s="354"/>
      <c r="B1202" s="354"/>
      <c r="C1202" s="354"/>
      <c r="D1202" s="354"/>
      <c r="E1202" s="354"/>
      <c r="F1202" s="354"/>
      <c r="G1202" s="354"/>
    </row>
    <row r="1203" spans="1:7" x14ac:dyDescent="0.3">
      <c r="A1203" s="354"/>
      <c r="B1203" s="354"/>
      <c r="C1203" s="354"/>
      <c r="D1203" s="354"/>
      <c r="E1203" s="354"/>
      <c r="F1203" s="354"/>
      <c r="G1203" s="354"/>
    </row>
    <row r="1204" spans="1:7" x14ac:dyDescent="0.3">
      <c r="A1204" s="354"/>
      <c r="B1204" s="354"/>
      <c r="C1204" s="354"/>
      <c r="D1204" s="354"/>
      <c r="E1204" s="354"/>
      <c r="F1204" s="354"/>
      <c r="G1204" s="354"/>
    </row>
    <row r="1205" spans="1:7" x14ac:dyDescent="0.3">
      <c r="A1205" s="354"/>
      <c r="B1205" s="354"/>
      <c r="C1205" s="354"/>
      <c r="D1205" s="354"/>
      <c r="E1205" s="354"/>
      <c r="F1205" s="354"/>
      <c r="G1205" s="354"/>
    </row>
    <row r="1206" spans="1:7" x14ac:dyDescent="0.3">
      <c r="A1206" s="354"/>
      <c r="B1206" s="354"/>
      <c r="C1206" s="354"/>
      <c r="D1206" s="354"/>
      <c r="E1206" s="354"/>
      <c r="F1206" s="354"/>
      <c r="G1206" s="354"/>
    </row>
    <row r="1207" spans="1:7" x14ac:dyDescent="0.3">
      <c r="A1207" s="354"/>
      <c r="B1207" s="354"/>
      <c r="C1207" s="354"/>
      <c r="D1207" s="354"/>
      <c r="E1207" s="354"/>
      <c r="F1207" s="354"/>
      <c r="G1207" s="354"/>
    </row>
    <row r="1208" spans="1:7" x14ac:dyDescent="0.3">
      <c r="A1208" s="354"/>
      <c r="B1208" s="354"/>
      <c r="C1208" s="354"/>
      <c r="D1208" s="354"/>
      <c r="E1208" s="354"/>
      <c r="F1208" s="354"/>
      <c r="G1208" s="354"/>
    </row>
    <row r="1209" spans="1:7" x14ac:dyDescent="0.3">
      <c r="A1209" s="354"/>
      <c r="B1209" s="354"/>
      <c r="C1209" s="354"/>
      <c r="D1209" s="354"/>
      <c r="E1209" s="354"/>
      <c r="F1209" s="354"/>
      <c r="G1209" s="354"/>
    </row>
    <row r="1210" spans="1:7" x14ac:dyDescent="0.3">
      <c r="A1210" s="354"/>
      <c r="B1210" s="354"/>
      <c r="C1210" s="354"/>
      <c r="D1210" s="354"/>
      <c r="E1210" s="354"/>
      <c r="F1210" s="354"/>
      <c r="G1210" s="354"/>
    </row>
    <row r="1211" spans="1:7" x14ac:dyDescent="0.3">
      <c r="A1211" s="354"/>
      <c r="B1211" s="354"/>
      <c r="C1211" s="354"/>
      <c r="D1211" s="354"/>
      <c r="E1211" s="354"/>
      <c r="F1211" s="354"/>
      <c r="G1211" s="354"/>
    </row>
    <row r="1212" spans="1:7" x14ac:dyDescent="0.3">
      <c r="A1212" s="354"/>
      <c r="B1212" s="354"/>
      <c r="C1212" s="354"/>
      <c r="D1212" s="354"/>
      <c r="E1212" s="354"/>
      <c r="F1212" s="354"/>
      <c r="G1212" s="354"/>
    </row>
    <row r="1213" spans="1:7" x14ac:dyDescent="0.3">
      <c r="A1213" s="354"/>
      <c r="B1213" s="354"/>
      <c r="C1213" s="354"/>
      <c r="D1213" s="354"/>
      <c r="E1213" s="354"/>
      <c r="F1213" s="354"/>
      <c r="G1213" s="354"/>
    </row>
    <row r="1214" spans="1:7" x14ac:dyDescent="0.3">
      <c r="A1214" s="354"/>
      <c r="B1214" s="354"/>
      <c r="C1214" s="354"/>
      <c r="D1214" s="354"/>
      <c r="E1214" s="354"/>
      <c r="F1214" s="354"/>
      <c r="G1214" s="354"/>
    </row>
    <row r="1215" spans="1:7" x14ac:dyDescent="0.3">
      <c r="A1215" s="354"/>
      <c r="B1215" s="354"/>
      <c r="C1215" s="354"/>
      <c r="D1215" s="354"/>
      <c r="E1215" s="354"/>
      <c r="F1215" s="354"/>
      <c r="G1215" s="354"/>
    </row>
    <row r="1216" spans="1:7" x14ac:dyDescent="0.3">
      <c r="A1216" s="354"/>
      <c r="B1216" s="354"/>
      <c r="C1216" s="354"/>
      <c r="D1216" s="354"/>
      <c r="E1216" s="354"/>
      <c r="F1216" s="354"/>
      <c r="G1216" s="354"/>
    </row>
    <row r="1217" spans="1:7" x14ac:dyDescent="0.3">
      <c r="A1217" s="354"/>
      <c r="B1217" s="354"/>
      <c r="C1217" s="354"/>
      <c r="D1217" s="354"/>
      <c r="E1217" s="354"/>
      <c r="F1217" s="354"/>
      <c r="G1217" s="354"/>
    </row>
    <row r="1218" spans="1:7" x14ac:dyDescent="0.3">
      <c r="A1218" s="354"/>
      <c r="B1218" s="354"/>
      <c r="C1218" s="354"/>
      <c r="D1218" s="354"/>
      <c r="E1218" s="354"/>
      <c r="F1218" s="354"/>
      <c r="G1218" s="354"/>
    </row>
    <row r="1219" spans="1:7" x14ac:dyDescent="0.3">
      <c r="A1219" s="354"/>
      <c r="B1219" s="354"/>
      <c r="C1219" s="354"/>
      <c r="D1219" s="354"/>
      <c r="E1219" s="354"/>
      <c r="F1219" s="354"/>
      <c r="G1219" s="354"/>
    </row>
    <row r="1220" spans="1:7" x14ac:dyDescent="0.3">
      <c r="A1220" s="354"/>
      <c r="B1220" s="354"/>
      <c r="C1220" s="354"/>
      <c r="D1220" s="354"/>
      <c r="E1220" s="354"/>
      <c r="F1220" s="354"/>
      <c r="G1220" s="354"/>
    </row>
    <row r="1221" spans="1:7" x14ac:dyDescent="0.3">
      <c r="A1221" s="354"/>
      <c r="B1221" s="354"/>
      <c r="C1221" s="354"/>
      <c r="D1221" s="354"/>
      <c r="E1221" s="354"/>
      <c r="F1221" s="354"/>
      <c r="G1221" s="354"/>
    </row>
    <row r="1222" spans="1:7" x14ac:dyDescent="0.3">
      <c r="A1222" s="354"/>
      <c r="B1222" s="354"/>
      <c r="C1222" s="354"/>
      <c r="D1222" s="354"/>
      <c r="E1222" s="354"/>
      <c r="F1222" s="354"/>
      <c r="G1222" s="354"/>
    </row>
    <row r="1223" spans="1:7" x14ac:dyDescent="0.3">
      <c r="A1223" s="354"/>
      <c r="B1223" s="354"/>
      <c r="C1223" s="354"/>
      <c r="D1223" s="354"/>
      <c r="E1223" s="354"/>
      <c r="F1223" s="354"/>
      <c r="G1223" s="354"/>
    </row>
    <row r="1224" spans="1:7" x14ac:dyDescent="0.3">
      <c r="A1224" s="354"/>
      <c r="B1224" s="354"/>
      <c r="C1224" s="354"/>
      <c r="D1224" s="354"/>
      <c r="E1224" s="354"/>
      <c r="F1224" s="354"/>
      <c r="G1224" s="354"/>
    </row>
    <row r="1225" spans="1:7" x14ac:dyDescent="0.3">
      <c r="A1225" s="354"/>
      <c r="B1225" s="354"/>
      <c r="C1225" s="354"/>
      <c r="D1225" s="354"/>
      <c r="E1225" s="354"/>
      <c r="F1225" s="354"/>
      <c r="G1225" s="354"/>
    </row>
    <row r="1226" spans="1:7" x14ac:dyDescent="0.3">
      <c r="A1226" s="354"/>
      <c r="B1226" s="354"/>
      <c r="C1226" s="354"/>
      <c r="D1226" s="354"/>
      <c r="E1226" s="354"/>
      <c r="F1226" s="354"/>
      <c r="G1226" s="354"/>
    </row>
    <row r="1227" spans="1:7" x14ac:dyDescent="0.3">
      <c r="A1227" s="354"/>
      <c r="B1227" s="354"/>
      <c r="C1227" s="354"/>
      <c r="D1227" s="354"/>
      <c r="E1227" s="354"/>
      <c r="F1227" s="354"/>
      <c r="G1227" s="354"/>
    </row>
    <row r="1228" spans="1:7" x14ac:dyDescent="0.3">
      <c r="A1228" s="354"/>
      <c r="B1228" s="354"/>
      <c r="C1228" s="354"/>
      <c r="D1228" s="354"/>
      <c r="E1228" s="354"/>
      <c r="F1228" s="354"/>
      <c r="G1228" s="354"/>
    </row>
    <row r="1229" spans="1:7" x14ac:dyDescent="0.3">
      <c r="A1229" s="354"/>
      <c r="B1229" s="354"/>
      <c r="C1229" s="354"/>
      <c r="D1229" s="354"/>
      <c r="E1229" s="354"/>
      <c r="F1229" s="354"/>
      <c r="G1229" s="354"/>
    </row>
    <row r="1230" spans="1:7" x14ac:dyDescent="0.3">
      <c r="A1230" s="354"/>
      <c r="B1230" s="354"/>
      <c r="C1230" s="354"/>
      <c r="D1230" s="354"/>
      <c r="E1230" s="354"/>
      <c r="F1230" s="354"/>
      <c r="G1230" s="354"/>
    </row>
    <row r="1231" spans="1:7" x14ac:dyDescent="0.3">
      <c r="A1231" s="354"/>
      <c r="B1231" s="354"/>
      <c r="C1231" s="354"/>
      <c r="D1231" s="354"/>
      <c r="E1231" s="354"/>
      <c r="F1231" s="354"/>
      <c r="G1231" s="354"/>
    </row>
    <row r="1232" spans="1:7" x14ac:dyDescent="0.3">
      <c r="A1232" s="354"/>
      <c r="B1232" s="354"/>
      <c r="C1232" s="354"/>
      <c r="D1232" s="354"/>
      <c r="E1232" s="354"/>
      <c r="F1232" s="354"/>
      <c r="G1232" s="354"/>
    </row>
    <row r="1233" spans="1:7" x14ac:dyDescent="0.3">
      <c r="A1233" s="354"/>
      <c r="B1233" s="354"/>
      <c r="C1233" s="354"/>
      <c r="D1233" s="354"/>
      <c r="E1233" s="354"/>
      <c r="F1233" s="354"/>
      <c r="G1233" s="354"/>
    </row>
    <row r="1234" spans="1:7" x14ac:dyDescent="0.3">
      <c r="A1234" s="354"/>
      <c r="B1234" s="354"/>
      <c r="C1234" s="354"/>
      <c r="D1234" s="354"/>
      <c r="E1234" s="354"/>
      <c r="F1234" s="354"/>
      <c r="G1234" s="354"/>
    </row>
    <row r="1235" spans="1:7" x14ac:dyDescent="0.3">
      <c r="A1235" s="354"/>
      <c r="B1235" s="354"/>
      <c r="C1235" s="354"/>
      <c r="D1235" s="354"/>
      <c r="E1235" s="354"/>
      <c r="F1235" s="354"/>
      <c r="G1235" s="354"/>
    </row>
    <row r="1236" spans="1:7" x14ac:dyDescent="0.3">
      <c r="A1236" s="354"/>
      <c r="B1236" s="354"/>
      <c r="C1236" s="354"/>
      <c r="D1236" s="354"/>
      <c r="E1236" s="354"/>
      <c r="F1236" s="354"/>
      <c r="G1236" s="354"/>
    </row>
    <row r="1237" spans="1:7" x14ac:dyDescent="0.3">
      <c r="A1237" s="354"/>
      <c r="B1237" s="354"/>
      <c r="C1237" s="354"/>
      <c r="D1237" s="354"/>
      <c r="E1237" s="354"/>
      <c r="F1237" s="354"/>
      <c r="G1237" s="354"/>
    </row>
    <row r="1238" spans="1:7" x14ac:dyDescent="0.3">
      <c r="A1238" s="354"/>
      <c r="B1238" s="354"/>
      <c r="C1238" s="354"/>
      <c r="D1238" s="354"/>
      <c r="E1238" s="354"/>
      <c r="F1238" s="354"/>
      <c r="G1238" s="354"/>
    </row>
    <row r="1239" spans="1:7" x14ac:dyDescent="0.3">
      <c r="A1239" s="354"/>
      <c r="B1239" s="354"/>
      <c r="C1239" s="354"/>
      <c r="D1239" s="354"/>
      <c r="E1239" s="354"/>
      <c r="F1239" s="354"/>
      <c r="G1239" s="354"/>
    </row>
    <row r="1240" spans="1:7" x14ac:dyDescent="0.3">
      <c r="A1240" s="354"/>
      <c r="B1240" s="354"/>
      <c r="C1240" s="354"/>
      <c r="D1240" s="354"/>
      <c r="E1240" s="354"/>
      <c r="F1240" s="354"/>
      <c r="G1240" s="354"/>
    </row>
    <row r="1241" spans="1:7" x14ac:dyDescent="0.3">
      <c r="A1241" s="354"/>
      <c r="B1241" s="354"/>
      <c r="C1241" s="354"/>
      <c r="D1241" s="354"/>
      <c r="E1241" s="354"/>
      <c r="F1241" s="354"/>
      <c r="G1241" s="354"/>
    </row>
    <row r="1242" spans="1:7" x14ac:dyDescent="0.3">
      <c r="A1242" s="354"/>
      <c r="B1242" s="354"/>
      <c r="C1242" s="354"/>
      <c r="D1242" s="354"/>
      <c r="E1242" s="354"/>
      <c r="F1242" s="354"/>
      <c r="G1242" s="354"/>
    </row>
    <row r="1243" spans="1:7" x14ac:dyDescent="0.3">
      <c r="A1243" s="354"/>
      <c r="B1243" s="354"/>
      <c r="C1243" s="354"/>
      <c r="D1243" s="354"/>
      <c r="E1243" s="354"/>
      <c r="F1243" s="354"/>
      <c r="G1243" s="354"/>
    </row>
    <row r="1244" spans="1:7" x14ac:dyDescent="0.3">
      <c r="A1244" s="354"/>
      <c r="B1244" s="354"/>
      <c r="C1244" s="354"/>
      <c r="D1244" s="354"/>
      <c r="E1244" s="354"/>
      <c r="F1244" s="354"/>
      <c r="G1244" s="354"/>
    </row>
    <row r="1245" spans="1:7" x14ac:dyDescent="0.3">
      <c r="A1245" s="354"/>
      <c r="B1245" s="354"/>
      <c r="C1245" s="354"/>
      <c r="D1245" s="354"/>
      <c r="E1245" s="354"/>
      <c r="F1245" s="354"/>
      <c r="G1245" s="354"/>
    </row>
    <row r="1246" spans="1:7" x14ac:dyDescent="0.3">
      <c r="A1246" s="354"/>
      <c r="B1246" s="354"/>
      <c r="C1246" s="354"/>
      <c r="D1246" s="354"/>
      <c r="E1246" s="354"/>
      <c r="F1246" s="354"/>
      <c r="G1246" s="354"/>
    </row>
    <row r="1247" spans="1:7" x14ac:dyDescent="0.3">
      <c r="A1247" s="354"/>
      <c r="B1247" s="354"/>
      <c r="C1247" s="354"/>
      <c r="D1247" s="354"/>
      <c r="E1247" s="354"/>
      <c r="F1247" s="354"/>
      <c r="G1247" s="354"/>
    </row>
    <row r="1248" spans="1:7" x14ac:dyDescent="0.3">
      <c r="A1248" s="354"/>
      <c r="B1248" s="354"/>
      <c r="C1248" s="354"/>
      <c r="D1248" s="354"/>
      <c r="E1248" s="354"/>
      <c r="F1248" s="354"/>
      <c r="G1248" s="354"/>
    </row>
    <row r="1249" spans="1:7" x14ac:dyDescent="0.3">
      <c r="A1249" s="354"/>
      <c r="B1249" s="354"/>
      <c r="C1249" s="354"/>
      <c r="D1249" s="354"/>
      <c r="E1249" s="354"/>
      <c r="F1249" s="354"/>
      <c r="G1249" s="354"/>
    </row>
    <row r="1250" spans="1:7" x14ac:dyDescent="0.3">
      <c r="A1250" s="354"/>
      <c r="B1250" s="354"/>
      <c r="C1250" s="354"/>
      <c r="D1250" s="354"/>
      <c r="E1250" s="354"/>
      <c r="F1250" s="354"/>
      <c r="G1250" s="354"/>
    </row>
    <row r="1251" spans="1:7" x14ac:dyDescent="0.3">
      <c r="A1251" s="354"/>
      <c r="B1251" s="354"/>
      <c r="C1251" s="354"/>
      <c r="D1251" s="354"/>
      <c r="E1251" s="354"/>
      <c r="F1251" s="354"/>
      <c r="G1251" s="354"/>
    </row>
    <row r="1252" spans="1:7" x14ac:dyDescent="0.3">
      <c r="A1252" s="354"/>
      <c r="B1252" s="354"/>
      <c r="C1252" s="354"/>
      <c r="D1252" s="354"/>
      <c r="E1252" s="354"/>
      <c r="F1252" s="354"/>
      <c r="G1252" s="354"/>
    </row>
    <row r="1253" spans="1:7" x14ac:dyDescent="0.3">
      <c r="A1253" s="354"/>
      <c r="B1253" s="354"/>
      <c r="C1253" s="354"/>
      <c r="D1253" s="354"/>
      <c r="E1253" s="354"/>
      <c r="F1253" s="354"/>
      <c r="G1253" s="354"/>
    </row>
    <row r="1254" spans="1:7" x14ac:dyDescent="0.3">
      <c r="A1254" s="354"/>
      <c r="B1254" s="354"/>
      <c r="C1254" s="354"/>
      <c r="D1254" s="354"/>
      <c r="E1254" s="354"/>
      <c r="F1254" s="354"/>
      <c r="G1254" s="354"/>
    </row>
    <row r="1255" spans="1:7" x14ac:dyDescent="0.3">
      <c r="A1255" s="354"/>
      <c r="B1255" s="354"/>
      <c r="C1255" s="354"/>
      <c r="D1255" s="354"/>
      <c r="E1255" s="354"/>
      <c r="F1255" s="354"/>
      <c r="G1255" s="354"/>
    </row>
    <row r="1256" spans="1:7" x14ac:dyDescent="0.3">
      <c r="A1256" s="354"/>
      <c r="B1256" s="354"/>
      <c r="C1256" s="354"/>
      <c r="D1256" s="354"/>
      <c r="E1256" s="354"/>
      <c r="F1256" s="354"/>
      <c r="G1256" s="354"/>
    </row>
    <row r="1257" spans="1:7" x14ac:dyDescent="0.3">
      <c r="A1257" s="354"/>
      <c r="B1257" s="354"/>
      <c r="C1257" s="354"/>
      <c r="D1257" s="354"/>
      <c r="E1257" s="354"/>
      <c r="F1257" s="354"/>
      <c r="G1257" s="354"/>
    </row>
    <row r="1258" spans="1:7" x14ac:dyDescent="0.3">
      <c r="A1258" s="354"/>
      <c r="B1258" s="354"/>
      <c r="C1258" s="354"/>
      <c r="D1258" s="354"/>
      <c r="E1258" s="354"/>
      <c r="F1258" s="354"/>
      <c r="G1258" s="354"/>
    </row>
    <row r="1259" spans="1:7" x14ac:dyDescent="0.3">
      <c r="A1259" s="354"/>
      <c r="B1259" s="354"/>
      <c r="C1259" s="354"/>
      <c r="D1259" s="354"/>
      <c r="E1259" s="354"/>
      <c r="F1259" s="354"/>
      <c r="G1259" s="354"/>
    </row>
    <row r="1260" spans="1:7" x14ac:dyDescent="0.3">
      <c r="A1260" s="354"/>
      <c r="B1260" s="354"/>
      <c r="C1260" s="354"/>
      <c r="D1260" s="354"/>
      <c r="E1260" s="354"/>
      <c r="F1260" s="354"/>
      <c r="G1260" s="354"/>
    </row>
    <row r="1261" spans="1:7" x14ac:dyDescent="0.3">
      <c r="A1261" s="354"/>
      <c r="B1261" s="354"/>
      <c r="C1261" s="354"/>
      <c r="D1261" s="354"/>
      <c r="E1261" s="354"/>
      <c r="F1261" s="354"/>
      <c r="G1261" s="354"/>
    </row>
    <row r="1262" spans="1:7" x14ac:dyDescent="0.3">
      <c r="A1262" s="354"/>
      <c r="B1262" s="354"/>
      <c r="C1262" s="354"/>
      <c r="D1262" s="354"/>
      <c r="E1262" s="354"/>
      <c r="F1262" s="354"/>
      <c r="G1262" s="354"/>
    </row>
    <row r="1263" spans="1:7" x14ac:dyDescent="0.3">
      <c r="A1263" s="354"/>
      <c r="B1263" s="354"/>
      <c r="C1263" s="354"/>
      <c r="D1263" s="354"/>
      <c r="E1263" s="354"/>
      <c r="F1263" s="354"/>
      <c r="G1263" s="354"/>
    </row>
    <row r="1264" spans="1:7" x14ac:dyDescent="0.3">
      <c r="A1264" s="354"/>
      <c r="B1264" s="354"/>
      <c r="C1264" s="354"/>
      <c r="D1264" s="354"/>
      <c r="E1264" s="354"/>
      <c r="F1264" s="354"/>
      <c r="G1264" s="354"/>
    </row>
    <row r="1265" spans="1:7" x14ac:dyDescent="0.3">
      <c r="A1265" s="354"/>
      <c r="B1265" s="354"/>
      <c r="C1265" s="354"/>
      <c r="D1265" s="354"/>
      <c r="E1265" s="354"/>
      <c r="F1265" s="354"/>
      <c r="G1265" s="354"/>
    </row>
    <row r="1266" spans="1:7" x14ac:dyDescent="0.3">
      <c r="A1266" s="354"/>
      <c r="B1266" s="354"/>
      <c r="C1266" s="354"/>
      <c r="D1266" s="354"/>
      <c r="E1266" s="354"/>
      <c r="F1266" s="354"/>
      <c r="G1266" s="354"/>
    </row>
    <row r="1267" spans="1:7" x14ac:dyDescent="0.3">
      <c r="A1267" s="354"/>
      <c r="B1267" s="354"/>
      <c r="C1267" s="354"/>
      <c r="D1267" s="354"/>
      <c r="E1267" s="354"/>
      <c r="F1267" s="354"/>
      <c r="G1267" s="354"/>
    </row>
    <row r="1268" spans="1:7" x14ac:dyDescent="0.3">
      <c r="A1268" s="354"/>
      <c r="B1268" s="354"/>
      <c r="C1268" s="354"/>
      <c r="D1268" s="354"/>
      <c r="E1268" s="354"/>
      <c r="F1268" s="354"/>
      <c r="G1268" s="354"/>
    </row>
    <row r="1269" spans="1:7" x14ac:dyDescent="0.3">
      <c r="A1269" s="354"/>
      <c r="B1269" s="354"/>
      <c r="C1269" s="354"/>
      <c r="D1269" s="354"/>
      <c r="E1269" s="354"/>
      <c r="F1269" s="354"/>
      <c r="G1269" s="354"/>
    </row>
    <row r="1270" spans="1:7" x14ac:dyDescent="0.3">
      <c r="A1270" s="354"/>
      <c r="B1270" s="354"/>
      <c r="C1270" s="354"/>
      <c r="D1270" s="354"/>
      <c r="E1270" s="354"/>
      <c r="F1270" s="354"/>
      <c r="G1270" s="354"/>
    </row>
    <row r="1271" spans="1:7" x14ac:dyDescent="0.3">
      <c r="A1271" s="354"/>
      <c r="B1271" s="354"/>
      <c r="C1271" s="354"/>
      <c r="D1271" s="354"/>
      <c r="E1271" s="354"/>
      <c r="F1271" s="354"/>
      <c r="G1271" s="354"/>
    </row>
    <row r="1272" spans="1:7" x14ac:dyDescent="0.3">
      <c r="A1272" s="354"/>
      <c r="B1272" s="354"/>
      <c r="C1272" s="354"/>
      <c r="D1272" s="354"/>
      <c r="E1272" s="354"/>
      <c r="F1272" s="354"/>
      <c r="G1272" s="354"/>
    </row>
    <row r="1273" spans="1:7" x14ac:dyDescent="0.3">
      <c r="A1273" s="354"/>
      <c r="B1273" s="354"/>
      <c r="C1273" s="354"/>
      <c r="D1273" s="354"/>
      <c r="E1273" s="354"/>
      <c r="F1273" s="354"/>
      <c r="G1273" s="354"/>
    </row>
    <row r="1274" spans="1:7" x14ac:dyDescent="0.3">
      <c r="A1274" s="354"/>
      <c r="B1274" s="354"/>
      <c r="C1274" s="354"/>
      <c r="D1274" s="354"/>
      <c r="E1274" s="354"/>
      <c r="F1274" s="354"/>
      <c r="G1274" s="354"/>
    </row>
    <row r="1275" spans="1:7" x14ac:dyDescent="0.3">
      <c r="A1275" s="354"/>
      <c r="B1275" s="354"/>
      <c r="C1275" s="354"/>
      <c r="D1275" s="354"/>
      <c r="E1275" s="354"/>
      <c r="F1275" s="354"/>
      <c r="G1275" s="354"/>
    </row>
    <row r="1276" spans="1:7" x14ac:dyDescent="0.3">
      <c r="A1276" s="354"/>
      <c r="B1276" s="354"/>
      <c r="C1276" s="354"/>
      <c r="D1276" s="354"/>
      <c r="E1276" s="354"/>
      <c r="F1276" s="354"/>
      <c r="G1276" s="354"/>
    </row>
    <row r="1277" spans="1:7" x14ac:dyDescent="0.3">
      <c r="A1277" s="354"/>
      <c r="B1277" s="354"/>
      <c r="C1277" s="354"/>
      <c r="D1277" s="354"/>
      <c r="E1277" s="354"/>
      <c r="F1277" s="354"/>
      <c r="G1277" s="354"/>
    </row>
    <row r="1278" spans="1:7" x14ac:dyDescent="0.3">
      <c r="A1278" s="354"/>
      <c r="B1278" s="354"/>
      <c r="C1278" s="354"/>
      <c r="D1278" s="354"/>
      <c r="E1278" s="354"/>
      <c r="F1278" s="354"/>
      <c r="G1278" s="354"/>
    </row>
    <row r="1279" spans="1:7" x14ac:dyDescent="0.3">
      <c r="A1279" s="354"/>
      <c r="B1279" s="354"/>
      <c r="C1279" s="354"/>
      <c r="D1279" s="354"/>
      <c r="E1279" s="354"/>
      <c r="F1279" s="354"/>
      <c r="G1279" s="354"/>
    </row>
    <row r="1280" spans="1:7" x14ac:dyDescent="0.3">
      <c r="A1280" s="354"/>
      <c r="B1280" s="354"/>
      <c r="C1280" s="354"/>
      <c r="D1280" s="354"/>
      <c r="E1280" s="354"/>
      <c r="F1280" s="354"/>
      <c r="G1280" s="354"/>
    </row>
    <row r="1281" spans="1:7" x14ac:dyDescent="0.3">
      <c r="A1281" s="354"/>
      <c r="B1281" s="354"/>
      <c r="C1281" s="354"/>
      <c r="D1281" s="354"/>
      <c r="E1281" s="354"/>
      <c r="F1281" s="354"/>
      <c r="G1281" s="354"/>
    </row>
    <row r="1282" spans="1:7" x14ac:dyDescent="0.3">
      <c r="A1282" s="354"/>
      <c r="B1282" s="354"/>
      <c r="C1282" s="354"/>
      <c r="D1282" s="354"/>
      <c r="E1282" s="354"/>
      <c r="F1282" s="354"/>
      <c r="G1282" s="354"/>
    </row>
    <row r="1283" spans="1:7" x14ac:dyDescent="0.3">
      <c r="A1283" s="354"/>
      <c r="B1283" s="354"/>
      <c r="C1283" s="354"/>
      <c r="D1283" s="354"/>
      <c r="E1283" s="354"/>
      <c r="F1283" s="354"/>
      <c r="G1283" s="354"/>
    </row>
    <row r="1284" spans="1:7" x14ac:dyDescent="0.3">
      <c r="A1284" s="354"/>
      <c r="B1284" s="354"/>
      <c r="C1284" s="354"/>
      <c r="D1284" s="354"/>
      <c r="E1284" s="354"/>
      <c r="F1284" s="354"/>
      <c r="G1284" s="354"/>
    </row>
    <row r="1285" spans="1:7" x14ac:dyDescent="0.3">
      <c r="A1285" s="354"/>
      <c r="B1285" s="354"/>
      <c r="C1285" s="354"/>
      <c r="D1285" s="354"/>
      <c r="E1285" s="354"/>
      <c r="F1285" s="354"/>
      <c r="G1285" s="354"/>
    </row>
    <row r="1286" spans="1:7" x14ac:dyDescent="0.3">
      <c r="A1286" s="354"/>
      <c r="B1286" s="354"/>
      <c r="C1286" s="354"/>
      <c r="D1286" s="354"/>
      <c r="E1286" s="354"/>
      <c r="F1286" s="354"/>
      <c r="G1286" s="354"/>
    </row>
    <row r="1287" spans="1:7" x14ac:dyDescent="0.3">
      <c r="A1287" s="354"/>
      <c r="B1287" s="354"/>
      <c r="C1287" s="354"/>
      <c r="D1287" s="354"/>
      <c r="E1287" s="354"/>
      <c r="F1287" s="354"/>
      <c r="G1287" s="354"/>
    </row>
    <row r="1288" spans="1:7" x14ac:dyDescent="0.3">
      <c r="A1288" s="354"/>
      <c r="B1288" s="354"/>
      <c r="C1288" s="354"/>
      <c r="D1288" s="354"/>
      <c r="E1288" s="354"/>
      <c r="F1288" s="354"/>
      <c r="G1288" s="354"/>
    </row>
    <row r="1289" spans="1:7" x14ac:dyDescent="0.3">
      <c r="A1289" s="354"/>
      <c r="B1289" s="354"/>
      <c r="C1289" s="354"/>
      <c r="D1289" s="354"/>
      <c r="E1289" s="354"/>
      <c r="F1289" s="354"/>
      <c r="G1289" s="354"/>
    </row>
    <row r="1290" spans="1:7" x14ac:dyDescent="0.3">
      <c r="A1290" s="354"/>
      <c r="B1290" s="354"/>
      <c r="C1290" s="354"/>
      <c r="D1290" s="354"/>
      <c r="E1290" s="354"/>
      <c r="F1290" s="354"/>
      <c r="G1290" s="354"/>
    </row>
    <row r="1291" spans="1:7" x14ac:dyDescent="0.3">
      <c r="A1291" s="354"/>
      <c r="B1291" s="354"/>
      <c r="C1291" s="354"/>
      <c r="D1291" s="354"/>
      <c r="E1291" s="354"/>
      <c r="F1291" s="354"/>
      <c r="G1291" s="354"/>
    </row>
    <row r="1292" spans="1:7" x14ac:dyDescent="0.3">
      <c r="A1292" s="354"/>
      <c r="B1292" s="354"/>
      <c r="C1292" s="354"/>
      <c r="D1292" s="354"/>
      <c r="E1292" s="354"/>
      <c r="F1292" s="354"/>
      <c r="G1292" s="354"/>
    </row>
    <row r="1293" spans="1:7" x14ac:dyDescent="0.3">
      <c r="A1293" s="354"/>
      <c r="B1293" s="354"/>
      <c r="C1293" s="354"/>
      <c r="D1293" s="354"/>
      <c r="E1293" s="354"/>
      <c r="F1293" s="354"/>
      <c r="G1293" s="354"/>
    </row>
    <row r="1294" spans="1:7" x14ac:dyDescent="0.3">
      <c r="A1294" s="354"/>
      <c r="B1294" s="354"/>
      <c r="C1294" s="354"/>
      <c r="D1294" s="354"/>
      <c r="E1294" s="354"/>
      <c r="F1294" s="354"/>
      <c r="G1294" s="354"/>
    </row>
    <row r="1295" spans="1:7" x14ac:dyDescent="0.3">
      <c r="A1295" s="354"/>
      <c r="B1295" s="354"/>
      <c r="C1295" s="354"/>
      <c r="D1295" s="354"/>
      <c r="E1295" s="354"/>
      <c r="F1295" s="354"/>
      <c r="G1295" s="354"/>
    </row>
    <row r="1296" spans="1:7" x14ac:dyDescent="0.3">
      <c r="A1296" s="354"/>
      <c r="B1296" s="354"/>
      <c r="C1296" s="354"/>
      <c r="D1296" s="354"/>
      <c r="E1296" s="354"/>
      <c r="F1296" s="354"/>
      <c r="G1296" s="354"/>
    </row>
    <row r="1297" spans="1:7" x14ac:dyDescent="0.3">
      <c r="A1297" s="354"/>
      <c r="B1297" s="354"/>
      <c r="C1297" s="354"/>
      <c r="D1297" s="354"/>
      <c r="E1297" s="354"/>
      <c r="F1297" s="354"/>
      <c r="G1297" s="354"/>
    </row>
    <row r="1298" spans="1:7" x14ac:dyDescent="0.3">
      <c r="A1298" s="354"/>
      <c r="B1298" s="354"/>
      <c r="C1298" s="354"/>
      <c r="D1298" s="354"/>
      <c r="E1298" s="354"/>
      <c r="F1298" s="354"/>
      <c r="G1298" s="354"/>
    </row>
    <row r="1299" spans="1:7" x14ac:dyDescent="0.3">
      <c r="A1299" s="354"/>
      <c r="B1299" s="354"/>
      <c r="C1299" s="354"/>
      <c r="D1299" s="354"/>
      <c r="E1299" s="354"/>
      <c r="F1299" s="354"/>
      <c r="G1299" s="354"/>
    </row>
    <row r="1300" spans="1:7" x14ac:dyDescent="0.3">
      <c r="A1300" s="354"/>
      <c r="B1300" s="354"/>
      <c r="C1300" s="354"/>
      <c r="D1300" s="354"/>
      <c r="E1300" s="354"/>
      <c r="F1300" s="354"/>
      <c r="G1300" s="354"/>
    </row>
    <row r="1301" spans="1:7" x14ac:dyDescent="0.3">
      <c r="A1301" s="354"/>
      <c r="B1301" s="354"/>
      <c r="C1301" s="354"/>
      <c r="D1301" s="354"/>
      <c r="E1301" s="354"/>
      <c r="F1301" s="354"/>
      <c r="G1301" s="354"/>
    </row>
    <row r="1302" spans="1:7" x14ac:dyDescent="0.3">
      <c r="A1302" s="354"/>
      <c r="B1302" s="354"/>
      <c r="C1302" s="354"/>
      <c r="D1302" s="354"/>
      <c r="E1302" s="354"/>
      <c r="F1302" s="354"/>
      <c r="G1302" s="354"/>
    </row>
    <row r="1303" spans="1:7" x14ac:dyDescent="0.3">
      <c r="A1303" s="354"/>
      <c r="B1303" s="354"/>
      <c r="C1303" s="354"/>
      <c r="D1303" s="354"/>
      <c r="E1303" s="354"/>
      <c r="F1303" s="354"/>
      <c r="G1303" s="354"/>
    </row>
    <row r="1304" spans="1:7" x14ac:dyDescent="0.3">
      <c r="A1304" s="354"/>
      <c r="B1304" s="354"/>
      <c r="C1304" s="354"/>
      <c r="D1304" s="354"/>
      <c r="E1304" s="354"/>
      <c r="F1304" s="354"/>
      <c r="G1304" s="354"/>
    </row>
    <row r="1305" spans="1:7" x14ac:dyDescent="0.3">
      <c r="A1305" s="354"/>
      <c r="B1305" s="354"/>
      <c r="C1305" s="354"/>
      <c r="D1305" s="354"/>
      <c r="E1305" s="354"/>
      <c r="F1305" s="354"/>
      <c r="G1305" s="354"/>
    </row>
    <row r="1306" spans="1:7" x14ac:dyDescent="0.3">
      <c r="A1306" s="354"/>
      <c r="B1306" s="354"/>
      <c r="C1306" s="354"/>
      <c r="D1306" s="354"/>
      <c r="E1306" s="354"/>
      <c r="F1306" s="354"/>
      <c r="G1306" s="354"/>
    </row>
    <row r="1307" spans="1:7" x14ac:dyDescent="0.3">
      <c r="A1307" s="354"/>
      <c r="B1307" s="354"/>
      <c r="C1307" s="354"/>
      <c r="D1307" s="354"/>
      <c r="E1307" s="354"/>
      <c r="F1307" s="354"/>
      <c r="G1307" s="354"/>
    </row>
    <row r="1308" spans="1:7" x14ac:dyDescent="0.3">
      <c r="A1308" s="354"/>
      <c r="B1308" s="354"/>
      <c r="C1308" s="354"/>
      <c r="D1308" s="354"/>
      <c r="E1308" s="354"/>
      <c r="F1308" s="354"/>
      <c r="G1308" s="354"/>
    </row>
    <row r="1309" spans="1:7" x14ac:dyDescent="0.3">
      <c r="A1309" s="354"/>
      <c r="B1309" s="354"/>
      <c r="C1309" s="354"/>
      <c r="D1309" s="354"/>
      <c r="E1309" s="354"/>
      <c r="F1309" s="354"/>
      <c r="G1309" s="354"/>
    </row>
    <row r="1310" spans="1:7" x14ac:dyDescent="0.3">
      <c r="A1310" s="354"/>
      <c r="B1310" s="354"/>
      <c r="C1310" s="354"/>
      <c r="D1310" s="354"/>
      <c r="E1310" s="354"/>
      <c r="F1310" s="354"/>
      <c r="G1310" s="354"/>
    </row>
    <row r="1311" spans="1:7" x14ac:dyDescent="0.3">
      <c r="A1311" s="354"/>
      <c r="B1311" s="354"/>
      <c r="C1311" s="354"/>
      <c r="D1311" s="354"/>
      <c r="E1311" s="354"/>
      <c r="F1311" s="354"/>
      <c r="G1311" s="354"/>
    </row>
    <row r="1312" spans="1:7" x14ac:dyDescent="0.3">
      <c r="A1312" s="354"/>
      <c r="B1312" s="354"/>
      <c r="C1312" s="354"/>
      <c r="D1312" s="354"/>
      <c r="E1312" s="354"/>
      <c r="F1312" s="354"/>
      <c r="G1312" s="354"/>
    </row>
    <row r="1313" spans="1:7" x14ac:dyDescent="0.3">
      <c r="A1313" s="354"/>
      <c r="B1313" s="354"/>
      <c r="C1313" s="354"/>
      <c r="D1313" s="354"/>
      <c r="E1313" s="354"/>
      <c r="F1313" s="354"/>
      <c r="G1313" s="354"/>
    </row>
    <row r="1314" spans="1:7" x14ac:dyDescent="0.3">
      <c r="A1314" s="354"/>
      <c r="B1314" s="354"/>
      <c r="C1314" s="354"/>
      <c r="D1314" s="354"/>
      <c r="E1314" s="354"/>
      <c r="F1314" s="354"/>
      <c r="G1314" s="354"/>
    </row>
    <row r="1315" spans="1:7" x14ac:dyDescent="0.3">
      <c r="A1315" s="354"/>
      <c r="B1315" s="354"/>
      <c r="C1315" s="354"/>
      <c r="D1315" s="354"/>
      <c r="E1315" s="354"/>
      <c r="F1315" s="354"/>
      <c r="G1315" s="354"/>
    </row>
    <row r="1316" spans="1:7" x14ac:dyDescent="0.3">
      <c r="A1316" s="354"/>
      <c r="B1316" s="354"/>
      <c r="C1316" s="354"/>
      <c r="D1316" s="354"/>
      <c r="E1316" s="354"/>
      <c r="F1316" s="354"/>
      <c r="G1316" s="354"/>
    </row>
    <row r="1317" spans="1:7" x14ac:dyDescent="0.3">
      <c r="A1317" s="354"/>
      <c r="B1317" s="354"/>
      <c r="C1317" s="354"/>
      <c r="D1317" s="354"/>
      <c r="E1317" s="354"/>
      <c r="F1317" s="354"/>
      <c r="G1317" s="354"/>
    </row>
    <row r="1318" spans="1:7" x14ac:dyDescent="0.3">
      <c r="A1318" s="354"/>
      <c r="B1318" s="354"/>
      <c r="C1318" s="354"/>
      <c r="D1318" s="354"/>
      <c r="E1318" s="354"/>
      <c r="F1318" s="354"/>
      <c r="G1318" s="354"/>
    </row>
    <row r="1319" spans="1:7" x14ac:dyDescent="0.3">
      <c r="A1319" s="354"/>
      <c r="B1319" s="354"/>
      <c r="C1319" s="354"/>
      <c r="D1319" s="354"/>
      <c r="E1319" s="354"/>
      <c r="F1319" s="354"/>
      <c r="G1319" s="354"/>
    </row>
    <row r="1320" spans="1:7" x14ac:dyDescent="0.3">
      <c r="A1320" s="354"/>
      <c r="B1320" s="354"/>
      <c r="C1320" s="354"/>
      <c r="D1320" s="354"/>
      <c r="E1320" s="354"/>
      <c r="F1320" s="354"/>
      <c r="G1320" s="354"/>
    </row>
    <row r="1321" spans="1:7" x14ac:dyDescent="0.3">
      <c r="A1321" s="354"/>
      <c r="B1321" s="354"/>
      <c r="C1321" s="354"/>
      <c r="D1321" s="354"/>
      <c r="E1321" s="354"/>
      <c r="F1321" s="354"/>
      <c r="G1321" s="354"/>
    </row>
    <row r="1322" spans="1:7" x14ac:dyDescent="0.3">
      <c r="A1322" s="354"/>
      <c r="B1322" s="354"/>
      <c r="C1322" s="354"/>
      <c r="D1322" s="354"/>
      <c r="E1322" s="354"/>
      <c r="F1322" s="354"/>
      <c r="G1322" s="354"/>
    </row>
    <row r="1323" spans="1:7" x14ac:dyDescent="0.3">
      <c r="A1323" s="354"/>
      <c r="B1323" s="354"/>
      <c r="C1323" s="354"/>
      <c r="D1323" s="354"/>
      <c r="E1323" s="354"/>
      <c r="F1323" s="354"/>
      <c r="G1323" s="354"/>
    </row>
    <row r="1324" spans="1:7" x14ac:dyDescent="0.3">
      <c r="A1324" s="354"/>
      <c r="B1324" s="354"/>
      <c r="C1324" s="354"/>
      <c r="D1324" s="354"/>
      <c r="E1324" s="354"/>
      <c r="F1324" s="354"/>
      <c r="G1324" s="354"/>
    </row>
    <row r="1325" spans="1:7" x14ac:dyDescent="0.3">
      <c r="A1325" s="354"/>
      <c r="B1325" s="354"/>
      <c r="C1325" s="354"/>
      <c r="D1325" s="354"/>
      <c r="E1325" s="354"/>
      <c r="F1325" s="354"/>
      <c r="G1325" s="354"/>
    </row>
    <row r="1326" spans="1:7" x14ac:dyDescent="0.3">
      <c r="A1326" s="354"/>
      <c r="B1326" s="354"/>
      <c r="C1326" s="354"/>
      <c r="D1326" s="354"/>
      <c r="E1326" s="354"/>
      <c r="F1326" s="354"/>
      <c r="G1326" s="354"/>
    </row>
    <row r="1327" spans="1:7" x14ac:dyDescent="0.3">
      <c r="A1327" s="354"/>
      <c r="B1327" s="354"/>
      <c r="C1327" s="354"/>
      <c r="D1327" s="354"/>
      <c r="E1327" s="354"/>
      <c r="F1327" s="354"/>
      <c r="G1327" s="354"/>
    </row>
    <row r="1328" spans="1:7" x14ac:dyDescent="0.3">
      <c r="A1328" s="354"/>
      <c r="B1328" s="354"/>
      <c r="C1328" s="354"/>
      <c r="D1328" s="354"/>
      <c r="E1328" s="354"/>
      <c r="F1328" s="354"/>
      <c r="G1328" s="354"/>
    </row>
    <row r="1329" spans="1:7" x14ac:dyDescent="0.3">
      <c r="A1329" s="354"/>
      <c r="B1329" s="354"/>
      <c r="C1329" s="354"/>
      <c r="D1329" s="354"/>
      <c r="E1329" s="354"/>
      <c r="F1329" s="354"/>
      <c r="G1329" s="354"/>
    </row>
    <row r="1330" spans="1:7" x14ac:dyDescent="0.3">
      <c r="A1330" s="354"/>
      <c r="B1330" s="354"/>
      <c r="C1330" s="354"/>
      <c r="D1330" s="354"/>
      <c r="E1330" s="354"/>
      <c r="F1330" s="354"/>
      <c r="G1330" s="354"/>
    </row>
    <row r="1331" spans="1:7" x14ac:dyDescent="0.3">
      <c r="A1331" s="354"/>
      <c r="B1331" s="354"/>
      <c r="C1331" s="354"/>
      <c r="D1331" s="354"/>
      <c r="E1331" s="354"/>
      <c r="F1331" s="354"/>
      <c r="G1331" s="354"/>
    </row>
    <row r="1332" spans="1:7" x14ac:dyDescent="0.3">
      <c r="A1332" s="354"/>
      <c r="B1332" s="354"/>
      <c r="C1332" s="354"/>
      <c r="D1332" s="354"/>
      <c r="E1332" s="354"/>
      <c r="F1332" s="354"/>
      <c r="G1332" s="354"/>
    </row>
    <row r="1333" spans="1:7" x14ac:dyDescent="0.3">
      <c r="A1333" s="354"/>
      <c r="B1333" s="354"/>
      <c r="C1333" s="354"/>
      <c r="D1333" s="354"/>
      <c r="E1333" s="354"/>
      <c r="F1333" s="354"/>
      <c r="G1333" s="354"/>
    </row>
    <row r="1334" spans="1:7" x14ac:dyDescent="0.3">
      <c r="A1334" s="354"/>
      <c r="B1334" s="354"/>
      <c r="C1334" s="354"/>
      <c r="D1334" s="354"/>
      <c r="E1334" s="354"/>
      <c r="F1334" s="354"/>
      <c r="G1334" s="354"/>
    </row>
    <row r="1335" spans="1:7" x14ac:dyDescent="0.3">
      <c r="A1335" s="354"/>
      <c r="B1335" s="354"/>
      <c r="C1335" s="354"/>
      <c r="D1335" s="354"/>
      <c r="E1335" s="354"/>
      <c r="F1335" s="354"/>
      <c r="G1335" s="354"/>
    </row>
    <row r="1336" spans="1:7" x14ac:dyDescent="0.3">
      <c r="A1336" s="354"/>
      <c r="B1336" s="354"/>
      <c r="C1336" s="354"/>
      <c r="D1336" s="354"/>
      <c r="E1336" s="354"/>
      <c r="F1336" s="354"/>
      <c r="G1336" s="354"/>
    </row>
    <row r="1337" spans="1:7" x14ac:dyDescent="0.3">
      <c r="A1337" s="354"/>
      <c r="B1337" s="354"/>
      <c r="C1337" s="354"/>
      <c r="D1337" s="354"/>
      <c r="E1337" s="354"/>
      <c r="F1337" s="354"/>
      <c r="G1337" s="354"/>
    </row>
    <row r="1338" spans="1:7" x14ac:dyDescent="0.3">
      <c r="A1338" s="354"/>
      <c r="B1338" s="354"/>
      <c r="C1338" s="354"/>
      <c r="D1338" s="354"/>
      <c r="E1338" s="354"/>
      <c r="F1338" s="354"/>
      <c r="G1338" s="354"/>
    </row>
    <row r="1339" spans="1:7" x14ac:dyDescent="0.3">
      <c r="A1339" s="354"/>
      <c r="B1339" s="354"/>
      <c r="C1339" s="354"/>
      <c r="D1339" s="354"/>
      <c r="E1339" s="354"/>
      <c r="F1339" s="354"/>
      <c r="G1339" s="354"/>
    </row>
    <row r="1340" spans="1:7" x14ac:dyDescent="0.3">
      <c r="A1340" s="354"/>
      <c r="B1340" s="354"/>
      <c r="C1340" s="354"/>
      <c r="D1340" s="354"/>
      <c r="E1340" s="354"/>
      <c r="F1340" s="354"/>
      <c r="G1340" s="354"/>
    </row>
    <row r="1341" spans="1:7" x14ac:dyDescent="0.3">
      <c r="A1341" s="354"/>
      <c r="B1341" s="354"/>
      <c r="C1341" s="354"/>
      <c r="D1341" s="354"/>
      <c r="E1341" s="354"/>
      <c r="F1341" s="354"/>
      <c r="G1341" s="354"/>
    </row>
    <row r="1342" spans="1:7" x14ac:dyDescent="0.3">
      <c r="A1342" s="354"/>
      <c r="B1342" s="354"/>
      <c r="C1342" s="354"/>
      <c r="D1342" s="354"/>
      <c r="E1342" s="354"/>
      <c r="F1342" s="354"/>
      <c r="G1342" s="354"/>
    </row>
    <row r="1343" spans="1:7" x14ac:dyDescent="0.3">
      <c r="A1343" s="354"/>
      <c r="B1343" s="354"/>
      <c r="C1343" s="354"/>
      <c r="D1343" s="354"/>
      <c r="E1343" s="354"/>
      <c r="F1343" s="354"/>
      <c r="G1343" s="354"/>
    </row>
    <row r="1344" spans="1:7" x14ac:dyDescent="0.3">
      <c r="A1344" s="354"/>
      <c r="B1344" s="354"/>
      <c r="C1344" s="354"/>
      <c r="D1344" s="354"/>
      <c r="E1344" s="354"/>
      <c r="F1344" s="354"/>
      <c r="G1344" s="354"/>
    </row>
    <row r="1345" spans="1:7" x14ac:dyDescent="0.3">
      <c r="A1345" s="354"/>
      <c r="B1345" s="354"/>
      <c r="C1345" s="354"/>
      <c r="D1345" s="354"/>
      <c r="E1345" s="354"/>
      <c r="F1345" s="354"/>
      <c r="G1345" s="354"/>
    </row>
    <row r="1346" spans="1:7" x14ac:dyDescent="0.3">
      <c r="A1346" s="354"/>
      <c r="B1346" s="354"/>
      <c r="C1346" s="354"/>
      <c r="D1346" s="354"/>
      <c r="E1346" s="354"/>
      <c r="F1346" s="354"/>
      <c r="G1346" s="354"/>
    </row>
    <row r="1347" spans="1:7" x14ac:dyDescent="0.3">
      <c r="A1347" s="354"/>
      <c r="B1347" s="354"/>
      <c r="C1347" s="354"/>
      <c r="D1347" s="354"/>
      <c r="E1347" s="354"/>
      <c r="F1347" s="354"/>
      <c r="G1347" s="354"/>
    </row>
    <row r="1348" spans="1:7" x14ac:dyDescent="0.3">
      <c r="A1348" s="354"/>
      <c r="B1348" s="354"/>
      <c r="C1348" s="354"/>
      <c r="D1348" s="354"/>
      <c r="E1348" s="354"/>
      <c r="F1348" s="354"/>
      <c r="G1348" s="354"/>
    </row>
    <row r="1349" spans="1:7" x14ac:dyDescent="0.3">
      <c r="A1349" s="354"/>
      <c r="B1349" s="354"/>
      <c r="C1349" s="354"/>
      <c r="D1349" s="354"/>
      <c r="E1349" s="354"/>
      <c r="F1349" s="354"/>
      <c r="G1349" s="354"/>
    </row>
    <row r="1350" spans="1:7" x14ac:dyDescent="0.3">
      <c r="A1350" s="354"/>
      <c r="B1350" s="354"/>
      <c r="C1350" s="354"/>
      <c r="D1350" s="354"/>
      <c r="E1350" s="354"/>
      <c r="F1350" s="354"/>
      <c r="G1350" s="354"/>
    </row>
    <row r="1351" spans="1:7" x14ac:dyDescent="0.3">
      <c r="A1351" s="354"/>
      <c r="B1351" s="354"/>
      <c r="C1351" s="354"/>
      <c r="D1351" s="354"/>
      <c r="E1351" s="354"/>
      <c r="F1351" s="354"/>
      <c r="G1351" s="354"/>
    </row>
    <row r="1352" spans="1:7" x14ac:dyDescent="0.3">
      <c r="A1352" s="354"/>
      <c r="B1352" s="354"/>
      <c r="C1352" s="354"/>
      <c r="D1352" s="354"/>
      <c r="E1352" s="354"/>
      <c r="F1352" s="354"/>
      <c r="G1352" s="354"/>
    </row>
    <row r="1353" spans="1:7" x14ac:dyDescent="0.3">
      <c r="A1353" s="354"/>
      <c r="B1353" s="354"/>
      <c r="C1353" s="354"/>
      <c r="D1353" s="354"/>
      <c r="E1353" s="354"/>
      <c r="F1353" s="354"/>
      <c r="G1353" s="354"/>
    </row>
    <row r="1354" spans="1:7" x14ac:dyDescent="0.3">
      <c r="A1354" s="354"/>
      <c r="B1354" s="354"/>
      <c r="C1354" s="354"/>
      <c r="D1354" s="354"/>
      <c r="E1354" s="354"/>
      <c r="F1354" s="354"/>
      <c r="G1354" s="354"/>
    </row>
    <row r="1355" spans="1:7" x14ac:dyDescent="0.3">
      <c r="A1355" s="354"/>
      <c r="B1355" s="354"/>
      <c r="C1355" s="354"/>
      <c r="D1355" s="354"/>
      <c r="E1355" s="354"/>
      <c r="F1355" s="354"/>
      <c r="G1355" s="354"/>
    </row>
    <row r="1356" spans="1:7" x14ac:dyDescent="0.3">
      <c r="A1356" s="354"/>
      <c r="B1356" s="354"/>
      <c r="C1356" s="354"/>
      <c r="D1356" s="354"/>
      <c r="E1356" s="354"/>
      <c r="F1356" s="354"/>
      <c r="G1356" s="354"/>
    </row>
    <row r="1357" spans="1:7" x14ac:dyDescent="0.3">
      <c r="A1357" s="354"/>
      <c r="B1357" s="354"/>
      <c r="C1357" s="354"/>
      <c r="D1357" s="354"/>
      <c r="E1357" s="354"/>
      <c r="F1357" s="354"/>
      <c r="G1357" s="354"/>
    </row>
    <row r="1358" spans="1:7" x14ac:dyDescent="0.3">
      <c r="A1358" s="354"/>
      <c r="B1358" s="354"/>
      <c r="C1358" s="354"/>
      <c r="D1358" s="354"/>
      <c r="E1358" s="354"/>
      <c r="F1358" s="354"/>
      <c r="G1358" s="354"/>
    </row>
    <row r="1359" spans="1:7" x14ac:dyDescent="0.3">
      <c r="A1359" s="354"/>
      <c r="B1359" s="354"/>
      <c r="C1359" s="354"/>
      <c r="D1359" s="354"/>
      <c r="E1359" s="354"/>
      <c r="F1359" s="354"/>
      <c r="G1359" s="354"/>
    </row>
    <row r="1360" spans="1:7" x14ac:dyDescent="0.3">
      <c r="A1360" s="354"/>
      <c r="B1360" s="354"/>
      <c r="C1360" s="354"/>
      <c r="D1360" s="354"/>
      <c r="E1360" s="354"/>
      <c r="F1360" s="354"/>
      <c r="G1360" s="354"/>
    </row>
    <row r="1361" spans="1:7" x14ac:dyDescent="0.3">
      <c r="A1361" s="354"/>
      <c r="B1361" s="354"/>
      <c r="C1361" s="354"/>
      <c r="D1361" s="354"/>
      <c r="E1361" s="354"/>
      <c r="F1361" s="354"/>
      <c r="G1361" s="354"/>
    </row>
    <row r="1362" spans="1:7" x14ac:dyDescent="0.3">
      <c r="A1362" s="354"/>
      <c r="B1362" s="354"/>
      <c r="C1362" s="354"/>
      <c r="D1362" s="354"/>
      <c r="E1362" s="354"/>
      <c r="F1362" s="354"/>
      <c r="G1362" s="354"/>
    </row>
    <row r="1363" spans="1:7" x14ac:dyDescent="0.3">
      <c r="A1363" s="354"/>
      <c r="B1363" s="354"/>
      <c r="C1363" s="354"/>
      <c r="D1363" s="354"/>
      <c r="E1363" s="354"/>
      <c r="F1363" s="354"/>
      <c r="G1363" s="354"/>
    </row>
    <row r="1364" spans="1:7" x14ac:dyDescent="0.3">
      <c r="A1364" s="354"/>
      <c r="B1364" s="354"/>
      <c r="C1364" s="354"/>
      <c r="D1364" s="354"/>
      <c r="E1364" s="354"/>
      <c r="F1364" s="354"/>
      <c r="G1364" s="354"/>
    </row>
    <row r="1365" spans="1:7" x14ac:dyDescent="0.3">
      <c r="A1365" s="354"/>
      <c r="B1365" s="354"/>
      <c r="C1365" s="354"/>
      <c r="D1365" s="354"/>
      <c r="E1365" s="354"/>
      <c r="F1365" s="354"/>
      <c r="G1365" s="354"/>
    </row>
    <row r="1366" spans="1:7" x14ac:dyDescent="0.3">
      <c r="A1366" s="354"/>
      <c r="B1366" s="354"/>
      <c r="C1366" s="354"/>
      <c r="D1366" s="354"/>
      <c r="E1366" s="354"/>
      <c r="F1366" s="354"/>
      <c r="G1366" s="354"/>
    </row>
    <row r="1367" spans="1:7" x14ac:dyDescent="0.3">
      <c r="A1367" s="354"/>
      <c r="B1367" s="354"/>
      <c r="C1367" s="354"/>
      <c r="D1367" s="354"/>
      <c r="E1367" s="354"/>
      <c r="F1367" s="354"/>
      <c r="G1367" s="354"/>
    </row>
    <row r="1368" spans="1:7" x14ac:dyDescent="0.3">
      <c r="A1368" s="354"/>
      <c r="B1368" s="354"/>
      <c r="C1368" s="354"/>
      <c r="D1368" s="354"/>
      <c r="E1368" s="354"/>
      <c r="F1368" s="354"/>
      <c r="G1368" s="354"/>
    </row>
    <row r="1369" spans="1:7" x14ac:dyDescent="0.3">
      <c r="A1369" s="354"/>
      <c r="B1369" s="354"/>
      <c r="C1369" s="354"/>
      <c r="D1369" s="354"/>
      <c r="E1369" s="354"/>
      <c r="F1369" s="354"/>
      <c r="G1369" s="354"/>
    </row>
    <row r="1370" spans="1:7" x14ac:dyDescent="0.3">
      <c r="A1370" s="354"/>
      <c r="B1370" s="354"/>
      <c r="C1370" s="354"/>
      <c r="D1370" s="354"/>
      <c r="E1370" s="354"/>
      <c r="F1370" s="354"/>
      <c r="G1370" s="354"/>
    </row>
    <row r="1371" spans="1:7" x14ac:dyDescent="0.3">
      <c r="A1371" s="354"/>
      <c r="B1371" s="354"/>
      <c r="C1371" s="354"/>
      <c r="D1371" s="354"/>
      <c r="E1371" s="354"/>
      <c r="F1371" s="354"/>
      <c r="G1371" s="354"/>
    </row>
    <row r="1372" spans="1:7" x14ac:dyDescent="0.3">
      <c r="A1372" s="354"/>
      <c r="B1372" s="354"/>
      <c r="C1372" s="354"/>
      <c r="D1372" s="354"/>
      <c r="E1372" s="354"/>
      <c r="F1372" s="354"/>
      <c r="G1372" s="354"/>
    </row>
    <row r="1373" spans="1:7" x14ac:dyDescent="0.3">
      <c r="A1373" s="354"/>
      <c r="B1373" s="354"/>
      <c r="C1373" s="354"/>
      <c r="D1373" s="354"/>
      <c r="E1373" s="354"/>
      <c r="F1373" s="354"/>
      <c r="G1373" s="354"/>
    </row>
    <row r="1374" spans="1:7" x14ac:dyDescent="0.3">
      <c r="A1374" s="354"/>
      <c r="B1374" s="354"/>
      <c r="C1374" s="354"/>
      <c r="D1374" s="354"/>
      <c r="E1374" s="354"/>
      <c r="F1374" s="354"/>
      <c r="G1374" s="354"/>
    </row>
    <row r="1375" spans="1:7" x14ac:dyDescent="0.3">
      <c r="A1375" s="354"/>
      <c r="B1375" s="354"/>
      <c r="C1375" s="354"/>
      <c r="D1375" s="354"/>
      <c r="E1375" s="354"/>
      <c r="F1375" s="354"/>
      <c r="G1375" s="354"/>
    </row>
    <row r="1376" spans="1:7" x14ac:dyDescent="0.3">
      <c r="A1376" s="354"/>
      <c r="B1376" s="354"/>
      <c r="C1376" s="354"/>
      <c r="D1376" s="354"/>
      <c r="E1376" s="354"/>
      <c r="F1376" s="354"/>
      <c r="G1376" s="354"/>
    </row>
    <row r="1377" spans="1:7" x14ac:dyDescent="0.3">
      <c r="A1377" s="354"/>
      <c r="B1377" s="354"/>
      <c r="C1377" s="354"/>
      <c r="D1377" s="354"/>
      <c r="E1377" s="354"/>
      <c r="F1377" s="354"/>
      <c r="G1377" s="354"/>
    </row>
    <row r="1378" spans="1:7" x14ac:dyDescent="0.3">
      <c r="A1378" s="354"/>
      <c r="B1378" s="354"/>
      <c r="C1378" s="354"/>
      <c r="D1378" s="354"/>
      <c r="E1378" s="354"/>
      <c r="F1378" s="354"/>
      <c r="G1378" s="354"/>
    </row>
    <row r="1379" spans="1:7" x14ac:dyDescent="0.3">
      <c r="A1379" s="354"/>
      <c r="B1379" s="354"/>
      <c r="C1379" s="354"/>
      <c r="D1379" s="354"/>
      <c r="E1379" s="354"/>
      <c r="F1379" s="354"/>
      <c r="G1379" s="354"/>
    </row>
    <row r="1380" spans="1:7" x14ac:dyDescent="0.3">
      <c r="A1380" s="354"/>
      <c r="B1380" s="354"/>
      <c r="C1380" s="354"/>
      <c r="D1380" s="354"/>
      <c r="E1380" s="354"/>
      <c r="F1380" s="354"/>
      <c r="G1380" s="354"/>
    </row>
    <row r="1381" spans="1:7" x14ac:dyDescent="0.3">
      <c r="A1381" s="354"/>
      <c r="B1381" s="354"/>
      <c r="C1381" s="354"/>
      <c r="D1381" s="354"/>
      <c r="E1381" s="354"/>
      <c r="F1381" s="354"/>
      <c r="G1381" s="354"/>
    </row>
    <row r="1382" spans="1:7" x14ac:dyDescent="0.3">
      <c r="A1382" s="354"/>
      <c r="B1382" s="354"/>
      <c r="C1382" s="354"/>
      <c r="D1382" s="354"/>
      <c r="E1382" s="354"/>
      <c r="F1382" s="354"/>
      <c r="G1382" s="354"/>
    </row>
    <row r="1383" spans="1:7" x14ac:dyDescent="0.3">
      <c r="A1383" s="354"/>
      <c r="B1383" s="354"/>
      <c r="C1383" s="354"/>
      <c r="D1383" s="354"/>
      <c r="E1383" s="354"/>
      <c r="F1383" s="354"/>
      <c r="G1383" s="354"/>
    </row>
    <row r="1384" spans="1:7" x14ac:dyDescent="0.3">
      <c r="A1384" s="354"/>
      <c r="B1384" s="354"/>
      <c r="C1384" s="354"/>
      <c r="D1384" s="354"/>
      <c r="E1384" s="354"/>
      <c r="F1384" s="354"/>
      <c r="G1384" s="354"/>
    </row>
    <row r="1385" spans="1:7" x14ac:dyDescent="0.3">
      <c r="A1385" s="354"/>
      <c r="B1385" s="354"/>
      <c r="C1385" s="354"/>
      <c r="D1385" s="354"/>
      <c r="E1385" s="354"/>
      <c r="F1385" s="354"/>
      <c r="G1385" s="354"/>
    </row>
    <row r="1386" spans="1:7" x14ac:dyDescent="0.3">
      <c r="A1386" s="354"/>
      <c r="B1386" s="354"/>
      <c r="C1386" s="354"/>
      <c r="D1386" s="354"/>
      <c r="E1386" s="354"/>
      <c r="F1386" s="354"/>
      <c r="G1386" s="354"/>
    </row>
    <row r="1387" spans="1:7" x14ac:dyDescent="0.3">
      <c r="A1387" s="354"/>
      <c r="B1387" s="354"/>
      <c r="C1387" s="354"/>
      <c r="D1387" s="354"/>
      <c r="E1387" s="354"/>
      <c r="F1387" s="354"/>
      <c r="G1387" s="354"/>
    </row>
    <row r="1388" spans="1:7" x14ac:dyDescent="0.3">
      <c r="A1388" s="354"/>
      <c r="B1388" s="354"/>
      <c r="C1388" s="354"/>
      <c r="D1388" s="354"/>
      <c r="E1388" s="354"/>
      <c r="F1388" s="354"/>
      <c r="G1388" s="354"/>
    </row>
    <row r="1389" spans="1:7" x14ac:dyDescent="0.3">
      <c r="A1389" s="354"/>
      <c r="B1389" s="354"/>
      <c r="C1389" s="354"/>
      <c r="D1389" s="354"/>
      <c r="E1389" s="354"/>
      <c r="F1389" s="354"/>
      <c r="G1389" s="354"/>
    </row>
    <row r="1390" spans="1:7" x14ac:dyDescent="0.3">
      <c r="A1390" s="354"/>
      <c r="B1390" s="354"/>
      <c r="C1390" s="354"/>
      <c r="D1390" s="354"/>
      <c r="E1390" s="354"/>
      <c r="F1390" s="354"/>
      <c r="G1390" s="354"/>
    </row>
    <row r="1391" spans="1:7" x14ac:dyDescent="0.3">
      <c r="A1391" s="354"/>
      <c r="B1391" s="354"/>
      <c r="C1391" s="354"/>
      <c r="D1391" s="354"/>
      <c r="E1391" s="354"/>
      <c r="F1391" s="354"/>
      <c r="G1391" s="354"/>
    </row>
    <row r="1392" spans="1:7" x14ac:dyDescent="0.3">
      <c r="A1392" s="354"/>
      <c r="B1392" s="354"/>
      <c r="C1392" s="354"/>
      <c r="D1392" s="354"/>
      <c r="E1392" s="354"/>
      <c r="F1392" s="354"/>
      <c r="G1392" s="354"/>
    </row>
    <row r="1393" spans="1:7" x14ac:dyDescent="0.3">
      <c r="A1393" s="354"/>
      <c r="B1393" s="354"/>
      <c r="C1393" s="354"/>
      <c r="D1393" s="354"/>
      <c r="E1393" s="354"/>
      <c r="F1393" s="354"/>
      <c r="G1393" s="354"/>
    </row>
    <row r="1394" spans="1:7" x14ac:dyDescent="0.3">
      <c r="A1394" s="354"/>
      <c r="B1394" s="354"/>
      <c r="C1394" s="354"/>
      <c r="D1394" s="354"/>
      <c r="E1394" s="354"/>
      <c r="F1394" s="354"/>
      <c r="G1394" s="354"/>
    </row>
    <row r="1395" spans="1:7" x14ac:dyDescent="0.3">
      <c r="A1395" s="354"/>
      <c r="B1395" s="354"/>
      <c r="C1395" s="354"/>
      <c r="D1395" s="354"/>
      <c r="E1395" s="354"/>
      <c r="F1395" s="354"/>
      <c r="G1395" s="354"/>
    </row>
    <row r="1396" spans="1:7" x14ac:dyDescent="0.3">
      <c r="A1396" s="354"/>
      <c r="B1396" s="354"/>
      <c r="C1396" s="354"/>
      <c r="D1396" s="354"/>
      <c r="E1396" s="354"/>
      <c r="F1396" s="354"/>
      <c r="G1396" s="354"/>
    </row>
    <row r="1397" spans="1:7" x14ac:dyDescent="0.3">
      <c r="A1397" s="354"/>
      <c r="B1397" s="354"/>
      <c r="C1397" s="354"/>
      <c r="D1397" s="354"/>
      <c r="E1397" s="354"/>
      <c r="F1397" s="354"/>
      <c r="G1397" s="354"/>
    </row>
    <row r="1398" spans="1:7" x14ac:dyDescent="0.3">
      <c r="A1398" s="354"/>
      <c r="B1398" s="354"/>
      <c r="C1398" s="354"/>
      <c r="D1398" s="354"/>
      <c r="E1398" s="354"/>
      <c r="F1398" s="354"/>
      <c r="G1398" s="354"/>
    </row>
    <row r="1399" spans="1:7" x14ac:dyDescent="0.3">
      <c r="A1399" s="354"/>
      <c r="B1399" s="354"/>
      <c r="C1399" s="354"/>
      <c r="D1399" s="354"/>
      <c r="E1399" s="354"/>
      <c r="F1399" s="354"/>
      <c r="G1399" s="354"/>
    </row>
    <row r="1400" spans="1:7" x14ac:dyDescent="0.3">
      <c r="A1400" s="354"/>
      <c r="B1400" s="354"/>
      <c r="C1400" s="354"/>
      <c r="D1400" s="354"/>
      <c r="E1400" s="354"/>
      <c r="F1400" s="354"/>
      <c r="G1400" s="354"/>
    </row>
    <row r="1401" spans="1:7" x14ac:dyDescent="0.3">
      <c r="A1401" s="354"/>
      <c r="B1401" s="354"/>
      <c r="C1401" s="354"/>
      <c r="D1401" s="354"/>
      <c r="E1401" s="354"/>
      <c r="F1401" s="354"/>
      <c r="G1401" s="354"/>
    </row>
    <row r="1402" spans="1:7" x14ac:dyDescent="0.3">
      <c r="A1402" s="354"/>
      <c r="B1402" s="354"/>
      <c r="C1402" s="354"/>
      <c r="D1402" s="354"/>
      <c r="E1402" s="354"/>
      <c r="F1402" s="354"/>
      <c r="G1402" s="354"/>
    </row>
    <row r="1403" spans="1:7" x14ac:dyDescent="0.3">
      <c r="A1403" s="354"/>
      <c r="B1403" s="354"/>
      <c r="C1403" s="354"/>
      <c r="D1403" s="354"/>
      <c r="E1403" s="354"/>
      <c r="F1403" s="354"/>
      <c r="G1403" s="354"/>
    </row>
    <row r="1404" spans="1:7" x14ac:dyDescent="0.3">
      <c r="A1404" s="354"/>
      <c r="B1404" s="354"/>
      <c r="C1404" s="354"/>
      <c r="D1404" s="354"/>
      <c r="E1404" s="354"/>
      <c r="F1404" s="354"/>
      <c r="G1404" s="354"/>
    </row>
    <row r="1405" spans="1:7" x14ac:dyDescent="0.3">
      <c r="A1405" s="354"/>
      <c r="B1405" s="354"/>
      <c r="C1405" s="354"/>
      <c r="D1405" s="354"/>
      <c r="E1405" s="354"/>
      <c r="F1405" s="354"/>
      <c r="G1405" s="354"/>
    </row>
    <row r="1406" spans="1:7" x14ac:dyDescent="0.3">
      <c r="A1406" s="354"/>
      <c r="B1406" s="354"/>
      <c r="C1406" s="354"/>
      <c r="D1406" s="354"/>
      <c r="E1406" s="354"/>
      <c r="F1406" s="354"/>
      <c r="G1406" s="354"/>
    </row>
    <row r="1407" spans="1:7" x14ac:dyDescent="0.3">
      <c r="A1407" s="354"/>
      <c r="B1407" s="354"/>
      <c r="C1407" s="354"/>
      <c r="D1407" s="354"/>
      <c r="E1407" s="354"/>
      <c r="F1407" s="354"/>
      <c r="G1407" s="354"/>
    </row>
    <row r="1408" spans="1:7" x14ac:dyDescent="0.3">
      <c r="A1408" s="354"/>
      <c r="B1408" s="354"/>
      <c r="C1408" s="354"/>
      <c r="D1408" s="354"/>
      <c r="E1408" s="354"/>
      <c r="F1408" s="354"/>
      <c r="G1408" s="354"/>
    </row>
    <row r="1409" spans="1:7" x14ac:dyDescent="0.3">
      <c r="A1409" s="354"/>
      <c r="B1409" s="354"/>
      <c r="C1409" s="354"/>
      <c r="D1409" s="354"/>
      <c r="E1409" s="354"/>
      <c r="F1409" s="354"/>
      <c r="G1409" s="354"/>
    </row>
    <row r="1410" spans="1:7" x14ac:dyDescent="0.3">
      <c r="A1410" s="354"/>
      <c r="B1410" s="354"/>
      <c r="C1410" s="354"/>
      <c r="D1410" s="354"/>
      <c r="E1410" s="354"/>
      <c r="F1410" s="354"/>
      <c r="G1410" s="354"/>
    </row>
    <row r="1411" spans="1:7" x14ac:dyDescent="0.3">
      <c r="A1411" s="354"/>
      <c r="B1411" s="354"/>
      <c r="C1411" s="354"/>
      <c r="D1411" s="354"/>
      <c r="E1411" s="354"/>
      <c r="F1411" s="354"/>
      <c r="G1411" s="354"/>
    </row>
    <row r="1412" spans="1:7" x14ac:dyDescent="0.3">
      <c r="A1412" s="354"/>
      <c r="B1412" s="354"/>
      <c r="C1412" s="354"/>
      <c r="D1412" s="354"/>
      <c r="E1412" s="354"/>
      <c r="F1412" s="354"/>
      <c r="G1412" s="354"/>
    </row>
    <row r="1413" spans="1:7" x14ac:dyDescent="0.3">
      <c r="A1413" s="354"/>
      <c r="B1413" s="354"/>
      <c r="C1413" s="354"/>
      <c r="D1413" s="354"/>
      <c r="E1413" s="354"/>
      <c r="F1413" s="354"/>
      <c r="G1413" s="354"/>
    </row>
    <row r="1414" spans="1:7" x14ac:dyDescent="0.3">
      <c r="A1414" s="354"/>
      <c r="B1414" s="354"/>
      <c r="C1414" s="354"/>
      <c r="D1414" s="354"/>
      <c r="E1414" s="354"/>
      <c r="F1414" s="354"/>
      <c r="G1414" s="354"/>
    </row>
    <row r="1415" spans="1:7" x14ac:dyDescent="0.3">
      <c r="A1415" s="354"/>
      <c r="B1415" s="354"/>
      <c r="C1415" s="354"/>
      <c r="D1415" s="354"/>
      <c r="E1415" s="354"/>
      <c r="F1415" s="354"/>
      <c r="G1415" s="354"/>
    </row>
    <row r="1416" spans="1:7" x14ac:dyDescent="0.3">
      <c r="A1416" s="354"/>
      <c r="B1416" s="354"/>
      <c r="C1416" s="354"/>
      <c r="D1416" s="354"/>
      <c r="E1416" s="354"/>
      <c r="F1416" s="354"/>
      <c r="G1416" s="354"/>
    </row>
    <row r="1417" spans="1:7" x14ac:dyDescent="0.3">
      <c r="A1417" s="354"/>
      <c r="B1417" s="354"/>
      <c r="C1417" s="354"/>
      <c r="D1417" s="354"/>
      <c r="E1417" s="354"/>
      <c r="F1417" s="354"/>
      <c r="G1417" s="354"/>
    </row>
    <row r="1418" spans="1:7" x14ac:dyDescent="0.3">
      <c r="A1418" s="354"/>
      <c r="B1418" s="354"/>
      <c r="C1418" s="354"/>
      <c r="D1418" s="354"/>
      <c r="E1418" s="354"/>
      <c r="F1418" s="354"/>
      <c r="G1418" s="354"/>
    </row>
    <row r="1419" spans="1:7" x14ac:dyDescent="0.3">
      <c r="A1419" s="354"/>
      <c r="B1419" s="354"/>
      <c r="C1419" s="354"/>
      <c r="D1419" s="354"/>
      <c r="E1419" s="354"/>
      <c r="F1419" s="354"/>
      <c r="G1419" s="354"/>
    </row>
    <row r="1420" spans="1:7" x14ac:dyDescent="0.3">
      <c r="A1420" s="354"/>
      <c r="B1420" s="354"/>
      <c r="C1420" s="354"/>
      <c r="D1420" s="354"/>
      <c r="E1420" s="354"/>
      <c r="F1420" s="354"/>
      <c r="G1420" s="354"/>
    </row>
    <row r="1421" spans="1:7" x14ac:dyDescent="0.3">
      <c r="A1421" s="354"/>
      <c r="B1421" s="354"/>
      <c r="C1421" s="354"/>
      <c r="D1421" s="354"/>
      <c r="E1421" s="354"/>
      <c r="F1421" s="354"/>
      <c r="G1421" s="354"/>
    </row>
    <row r="1422" spans="1:7" x14ac:dyDescent="0.3">
      <c r="A1422" s="354"/>
      <c r="B1422" s="354"/>
      <c r="C1422" s="354"/>
      <c r="D1422" s="354"/>
      <c r="E1422" s="354"/>
      <c r="F1422" s="354"/>
      <c r="G1422" s="354"/>
    </row>
    <row r="1423" spans="1:7" x14ac:dyDescent="0.3">
      <c r="A1423" s="354"/>
      <c r="B1423" s="354"/>
      <c r="C1423" s="354"/>
      <c r="D1423" s="354"/>
      <c r="E1423" s="354"/>
      <c r="F1423" s="354"/>
      <c r="G1423" s="354"/>
    </row>
    <row r="1424" spans="1:7" x14ac:dyDescent="0.3">
      <c r="A1424" s="354"/>
      <c r="B1424" s="354"/>
      <c r="C1424" s="354"/>
      <c r="D1424" s="354"/>
      <c r="E1424" s="354"/>
      <c r="F1424" s="354"/>
      <c r="G1424" s="354"/>
    </row>
    <row r="1425" spans="1:7" x14ac:dyDescent="0.3">
      <c r="A1425" s="354"/>
      <c r="B1425" s="354"/>
      <c r="C1425" s="354"/>
      <c r="D1425" s="354"/>
      <c r="E1425" s="354"/>
      <c r="F1425" s="354"/>
      <c r="G1425" s="354"/>
    </row>
    <row r="1426" spans="1:7" x14ac:dyDescent="0.3">
      <c r="A1426" s="354"/>
      <c r="B1426" s="354"/>
      <c r="C1426" s="354"/>
      <c r="D1426" s="354"/>
      <c r="E1426" s="354"/>
      <c r="F1426" s="354"/>
      <c r="G1426" s="354"/>
    </row>
    <row r="1427" spans="1:7" x14ac:dyDescent="0.3">
      <c r="A1427" s="354"/>
      <c r="B1427" s="354"/>
      <c r="C1427" s="354"/>
      <c r="D1427" s="354"/>
      <c r="E1427" s="354"/>
      <c r="F1427" s="354"/>
      <c r="G1427" s="354"/>
    </row>
    <row r="1428" spans="1:7" x14ac:dyDescent="0.3">
      <c r="A1428" s="354"/>
      <c r="B1428" s="354"/>
      <c r="C1428" s="354"/>
      <c r="D1428" s="354"/>
      <c r="E1428" s="354"/>
      <c r="F1428" s="354"/>
      <c r="G1428" s="354"/>
    </row>
    <row r="1429" spans="1:7" x14ac:dyDescent="0.3">
      <c r="A1429" s="354"/>
      <c r="B1429" s="354"/>
      <c r="C1429" s="354"/>
      <c r="D1429" s="354"/>
      <c r="E1429" s="354"/>
      <c r="F1429" s="354"/>
      <c r="G1429" s="354"/>
    </row>
    <row r="1430" spans="1:7" x14ac:dyDescent="0.3">
      <c r="A1430" s="354"/>
      <c r="B1430" s="354"/>
      <c r="C1430" s="354"/>
      <c r="D1430" s="354"/>
      <c r="E1430" s="354"/>
      <c r="F1430" s="354"/>
      <c r="G1430" s="354"/>
    </row>
    <row r="1431" spans="1:7" x14ac:dyDescent="0.3">
      <c r="A1431" s="354"/>
      <c r="B1431" s="354"/>
      <c r="C1431" s="354"/>
      <c r="D1431" s="354"/>
      <c r="E1431" s="354"/>
      <c r="F1431" s="354"/>
      <c r="G1431" s="354"/>
    </row>
    <row r="1432" spans="1:7" x14ac:dyDescent="0.3">
      <c r="A1432" s="354"/>
      <c r="B1432" s="354"/>
      <c r="C1432" s="354"/>
      <c r="D1432" s="354"/>
      <c r="E1432" s="354"/>
      <c r="F1432" s="354"/>
      <c r="G1432" s="354"/>
    </row>
    <row r="1433" spans="1:7" x14ac:dyDescent="0.3">
      <c r="A1433" s="354"/>
      <c r="B1433" s="354"/>
      <c r="C1433" s="354"/>
      <c r="D1433" s="354"/>
      <c r="E1433" s="354"/>
      <c r="F1433" s="354"/>
      <c r="G1433" s="354"/>
    </row>
    <row r="1434" spans="1:7" x14ac:dyDescent="0.3">
      <c r="A1434" s="354"/>
      <c r="B1434" s="354"/>
      <c r="C1434" s="354"/>
      <c r="D1434" s="354"/>
      <c r="E1434" s="354"/>
      <c r="F1434" s="354"/>
      <c r="G1434" s="354"/>
    </row>
    <row r="1435" spans="1:7" x14ac:dyDescent="0.3">
      <c r="A1435" s="354"/>
      <c r="B1435" s="354"/>
      <c r="C1435" s="354"/>
      <c r="D1435" s="354"/>
      <c r="E1435" s="354"/>
      <c r="F1435" s="354"/>
      <c r="G1435" s="354"/>
    </row>
    <row r="1436" spans="1:7" x14ac:dyDescent="0.3">
      <c r="A1436" s="354"/>
      <c r="B1436" s="354"/>
      <c r="C1436" s="354"/>
      <c r="D1436" s="354"/>
      <c r="E1436" s="354"/>
      <c r="F1436" s="354"/>
      <c r="G1436" s="354"/>
    </row>
    <row r="1437" spans="1:7" x14ac:dyDescent="0.3">
      <c r="A1437" s="354"/>
      <c r="B1437" s="354"/>
      <c r="C1437" s="354"/>
      <c r="D1437" s="354"/>
      <c r="E1437" s="354"/>
      <c r="F1437" s="354"/>
      <c r="G1437" s="354"/>
    </row>
    <row r="1438" spans="1:7" x14ac:dyDescent="0.3">
      <c r="A1438" s="354"/>
      <c r="B1438" s="354"/>
      <c r="C1438" s="354"/>
      <c r="D1438" s="354"/>
      <c r="E1438" s="354"/>
      <c r="F1438" s="354"/>
      <c r="G1438" s="354"/>
    </row>
    <row r="1439" spans="1:7" x14ac:dyDescent="0.3">
      <c r="A1439" s="354"/>
      <c r="B1439" s="354"/>
      <c r="C1439" s="354"/>
      <c r="D1439" s="354"/>
      <c r="E1439" s="354"/>
      <c r="F1439" s="354"/>
      <c r="G1439" s="354"/>
    </row>
    <row r="1440" spans="1:7" x14ac:dyDescent="0.3">
      <c r="A1440" s="354"/>
      <c r="B1440" s="354"/>
      <c r="C1440" s="354"/>
      <c r="D1440" s="354"/>
      <c r="E1440" s="354"/>
      <c r="F1440" s="354"/>
      <c r="G1440" s="354"/>
    </row>
    <row r="1441" spans="1:7" x14ac:dyDescent="0.3">
      <c r="A1441" s="354"/>
      <c r="B1441" s="354"/>
      <c r="C1441" s="354"/>
      <c r="D1441" s="354"/>
      <c r="E1441" s="354"/>
      <c r="F1441" s="354"/>
      <c r="G1441" s="354"/>
    </row>
    <row r="1442" spans="1:7" x14ac:dyDescent="0.3">
      <c r="A1442" s="354"/>
      <c r="B1442" s="354"/>
      <c r="C1442" s="354"/>
      <c r="D1442" s="354"/>
      <c r="E1442" s="354"/>
      <c r="F1442" s="354"/>
      <c r="G1442" s="354"/>
    </row>
    <row r="1443" spans="1:7" x14ac:dyDescent="0.3">
      <c r="A1443" s="354"/>
      <c r="B1443" s="354"/>
      <c r="C1443" s="354"/>
      <c r="D1443" s="354"/>
      <c r="E1443" s="354"/>
      <c r="F1443" s="354"/>
      <c r="G1443" s="354"/>
    </row>
    <row r="1444" spans="1:7" x14ac:dyDescent="0.3">
      <c r="A1444" s="354"/>
      <c r="B1444" s="354"/>
      <c r="C1444" s="354"/>
      <c r="D1444" s="354"/>
      <c r="E1444" s="354"/>
      <c r="F1444" s="354"/>
      <c r="G1444" s="354"/>
    </row>
    <row r="1445" spans="1:7" x14ac:dyDescent="0.3">
      <c r="A1445" s="354"/>
      <c r="B1445" s="354"/>
      <c r="C1445" s="354"/>
      <c r="D1445" s="354"/>
      <c r="E1445" s="354"/>
      <c r="F1445" s="354"/>
      <c r="G1445" s="354"/>
    </row>
    <row r="1446" spans="1:7" x14ac:dyDescent="0.3">
      <c r="A1446" s="354"/>
      <c r="B1446" s="354"/>
      <c r="C1446" s="354"/>
      <c r="D1446" s="354"/>
      <c r="E1446" s="354"/>
      <c r="F1446" s="354"/>
      <c r="G1446" s="354"/>
    </row>
    <row r="1447" spans="1:7" x14ac:dyDescent="0.3">
      <c r="A1447" s="354"/>
      <c r="B1447" s="354"/>
      <c r="C1447" s="354"/>
      <c r="D1447" s="354"/>
      <c r="E1447" s="354"/>
      <c r="F1447" s="354"/>
      <c r="G1447" s="354"/>
    </row>
    <row r="1448" spans="1:7" x14ac:dyDescent="0.3">
      <c r="A1448" s="354"/>
      <c r="B1448" s="354"/>
      <c r="C1448" s="354"/>
      <c r="D1448" s="354"/>
      <c r="E1448" s="354"/>
      <c r="F1448" s="354"/>
      <c r="G1448" s="354"/>
    </row>
    <row r="1449" spans="1:7" x14ac:dyDescent="0.3">
      <c r="A1449" s="354"/>
      <c r="B1449" s="354"/>
      <c r="C1449" s="354"/>
      <c r="D1449" s="354"/>
      <c r="E1449" s="354"/>
      <c r="F1449" s="354"/>
      <c r="G1449" s="354"/>
    </row>
    <row r="1450" spans="1:7" x14ac:dyDescent="0.3">
      <c r="A1450" s="354"/>
      <c r="B1450" s="354"/>
      <c r="C1450" s="354"/>
      <c r="D1450" s="354"/>
      <c r="E1450" s="354"/>
      <c r="F1450" s="354"/>
      <c r="G1450" s="354"/>
    </row>
    <row r="1451" spans="1:7" x14ac:dyDescent="0.3">
      <c r="A1451" s="354"/>
      <c r="B1451" s="354"/>
      <c r="C1451" s="354"/>
      <c r="D1451" s="354"/>
      <c r="E1451" s="354"/>
      <c r="F1451" s="354"/>
      <c r="G1451" s="354"/>
    </row>
    <row r="1452" spans="1:7" x14ac:dyDescent="0.3">
      <c r="A1452" s="354"/>
      <c r="B1452" s="354"/>
      <c r="C1452" s="354"/>
      <c r="D1452" s="354"/>
      <c r="E1452" s="354"/>
      <c r="F1452" s="354"/>
      <c r="G1452" s="354"/>
    </row>
    <row r="1453" spans="1:7" x14ac:dyDescent="0.3">
      <c r="A1453" s="354"/>
      <c r="B1453" s="354"/>
      <c r="C1453" s="354"/>
      <c r="D1453" s="354"/>
      <c r="E1453" s="354"/>
      <c r="F1453" s="354"/>
      <c r="G1453" s="354"/>
    </row>
    <row r="1454" spans="1:7" x14ac:dyDescent="0.3">
      <c r="A1454" s="354"/>
      <c r="B1454" s="354"/>
      <c r="C1454" s="354"/>
      <c r="D1454" s="354"/>
      <c r="E1454" s="354"/>
      <c r="F1454" s="354"/>
      <c r="G1454" s="354"/>
    </row>
    <row r="1455" spans="1:7" x14ac:dyDescent="0.3">
      <c r="A1455" s="354"/>
      <c r="B1455" s="354"/>
      <c r="C1455" s="354"/>
      <c r="D1455" s="354"/>
      <c r="E1455" s="354"/>
      <c r="F1455" s="354"/>
      <c r="G1455" s="354"/>
    </row>
    <row r="1456" spans="1:7" x14ac:dyDescent="0.3">
      <c r="A1456" s="354"/>
      <c r="B1456" s="354"/>
      <c r="C1456" s="354"/>
      <c r="D1456" s="354"/>
      <c r="E1456" s="354"/>
      <c r="F1456" s="354"/>
      <c r="G1456" s="354"/>
    </row>
    <row r="1457" spans="1:7" x14ac:dyDescent="0.3">
      <c r="A1457" s="354"/>
      <c r="B1457" s="354"/>
      <c r="C1457" s="354"/>
      <c r="D1457" s="354"/>
      <c r="E1457" s="354"/>
      <c r="F1457" s="354"/>
      <c r="G1457" s="354"/>
    </row>
    <row r="1458" spans="1:7" x14ac:dyDescent="0.3">
      <c r="A1458" s="354"/>
      <c r="B1458" s="354"/>
      <c r="C1458" s="354"/>
      <c r="D1458" s="354"/>
      <c r="E1458" s="354"/>
      <c r="F1458" s="354"/>
      <c r="G1458" s="354"/>
    </row>
    <row r="1459" spans="1:7" x14ac:dyDescent="0.3">
      <c r="A1459" s="354"/>
      <c r="B1459" s="354"/>
      <c r="C1459" s="354"/>
      <c r="D1459" s="354"/>
      <c r="E1459" s="354"/>
      <c r="F1459" s="354"/>
      <c r="G1459" s="354"/>
    </row>
    <row r="1460" spans="1:7" x14ac:dyDescent="0.3">
      <c r="A1460" s="354"/>
      <c r="B1460" s="354"/>
      <c r="C1460" s="354"/>
      <c r="D1460" s="354"/>
      <c r="E1460" s="354"/>
      <c r="F1460" s="354"/>
      <c r="G1460" s="354"/>
    </row>
    <row r="1461" spans="1:7" x14ac:dyDescent="0.3">
      <c r="A1461" s="354"/>
      <c r="B1461" s="354"/>
      <c r="C1461" s="354"/>
      <c r="D1461" s="354"/>
      <c r="E1461" s="354"/>
      <c r="F1461" s="354"/>
      <c r="G1461" s="354"/>
    </row>
    <row r="1462" spans="1:7" x14ac:dyDescent="0.3">
      <c r="A1462" s="354"/>
      <c r="B1462" s="354"/>
      <c r="C1462" s="354"/>
      <c r="D1462" s="354"/>
      <c r="E1462" s="354"/>
      <c r="F1462" s="354"/>
      <c r="G1462" s="354"/>
    </row>
    <row r="1463" spans="1:7" x14ac:dyDescent="0.3">
      <c r="A1463" s="354"/>
      <c r="B1463" s="354"/>
      <c r="C1463" s="354"/>
      <c r="D1463" s="354"/>
      <c r="E1463" s="354"/>
      <c r="F1463" s="354"/>
      <c r="G1463" s="354"/>
    </row>
    <row r="1464" spans="1:7" x14ac:dyDescent="0.3">
      <c r="A1464" s="354"/>
      <c r="B1464" s="354"/>
      <c r="C1464" s="354"/>
      <c r="D1464" s="354"/>
      <c r="E1464" s="354"/>
      <c r="F1464" s="354"/>
      <c r="G1464" s="354"/>
    </row>
    <row r="1465" spans="1:7" x14ac:dyDescent="0.3">
      <c r="A1465" s="354"/>
      <c r="B1465" s="354"/>
      <c r="C1465" s="354"/>
      <c r="D1465" s="354"/>
      <c r="E1465" s="354"/>
      <c r="F1465" s="354"/>
      <c r="G1465" s="354"/>
    </row>
    <row r="1466" spans="1:7" x14ac:dyDescent="0.3">
      <c r="A1466" s="354"/>
      <c r="B1466" s="354"/>
      <c r="C1466" s="354"/>
      <c r="D1466" s="354"/>
      <c r="E1466" s="354"/>
      <c r="F1466" s="354"/>
      <c r="G1466" s="354"/>
    </row>
    <row r="1467" spans="1:7" x14ac:dyDescent="0.3">
      <c r="A1467" s="354"/>
      <c r="B1467" s="354"/>
      <c r="C1467" s="354"/>
      <c r="D1467" s="354"/>
      <c r="E1467" s="354"/>
      <c r="F1467" s="354"/>
      <c r="G1467" s="354"/>
    </row>
    <row r="1468" spans="1:7" x14ac:dyDescent="0.3">
      <c r="A1468" s="354"/>
      <c r="B1468" s="354"/>
      <c r="C1468" s="354"/>
      <c r="D1468" s="354"/>
      <c r="E1468" s="354"/>
      <c r="F1468" s="354"/>
      <c r="G1468" s="354"/>
    </row>
    <row r="1469" spans="1:7" x14ac:dyDescent="0.3">
      <c r="A1469" s="354"/>
      <c r="B1469" s="354"/>
      <c r="C1469" s="354"/>
      <c r="D1469" s="354"/>
      <c r="E1469" s="354"/>
      <c r="F1469" s="354"/>
      <c r="G1469" s="354"/>
    </row>
    <row r="1470" spans="1:7" x14ac:dyDescent="0.3">
      <c r="A1470" s="354"/>
      <c r="B1470" s="354"/>
      <c r="C1470" s="354"/>
      <c r="D1470" s="354"/>
      <c r="E1470" s="354"/>
      <c r="F1470" s="354"/>
      <c r="G1470" s="354"/>
    </row>
    <row r="1471" spans="1:7" x14ac:dyDescent="0.3">
      <c r="A1471" s="354"/>
      <c r="B1471" s="354"/>
      <c r="C1471" s="354"/>
      <c r="D1471" s="354"/>
      <c r="E1471" s="354"/>
      <c r="F1471" s="354"/>
      <c r="G1471" s="354"/>
    </row>
    <row r="1472" spans="1:7" x14ac:dyDescent="0.3">
      <c r="A1472" s="354"/>
      <c r="B1472" s="354"/>
      <c r="C1472" s="354"/>
      <c r="D1472" s="354"/>
      <c r="E1472" s="354"/>
      <c r="F1472" s="354"/>
      <c r="G1472" s="354"/>
    </row>
    <row r="1473" spans="1:7" x14ac:dyDescent="0.3">
      <c r="A1473" s="354"/>
      <c r="B1473" s="354"/>
      <c r="C1473" s="354"/>
      <c r="D1473" s="354"/>
      <c r="E1473" s="354"/>
      <c r="F1473" s="354"/>
      <c r="G1473" s="354"/>
    </row>
    <row r="1474" spans="1:7" x14ac:dyDescent="0.3">
      <c r="A1474" s="354"/>
      <c r="B1474" s="354"/>
      <c r="C1474" s="354"/>
      <c r="D1474" s="354"/>
      <c r="E1474" s="354"/>
      <c r="F1474" s="354"/>
      <c r="G1474" s="354"/>
    </row>
    <row r="1475" spans="1:7" x14ac:dyDescent="0.3">
      <c r="A1475" s="354"/>
      <c r="B1475" s="354"/>
      <c r="C1475" s="354"/>
      <c r="D1475" s="354"/>
      <c r="E1475" s="354"/>
      <c r="F1475" s="354"/>
      <c r="G1475" s="354"/>
    </row>
    <row r="1476" spans="1:7" x14ac:dyDescent="0.3">
      <c r="A1476" s="354"/>
      <c r="B1476" s="354"/>
      <c r="C1476" s="354"/>
      <c r="D1476" s="354"/>
      <c r="E1476" s="354"/>
      <c r="F1476" s="354"/>
      <c r="G1476" s="354"/>
    </row>
    <row r="1477" spans="1:7" x14ac:dyDescent="0.3">
      <c r="A1477" s="354"/>
      <c r="B1477" s="354"/>
      <c r="C1477" s="354"/>
      <c r="D1477" s="354"/>
      <c r="E1477" s="354"/>
      <c r="F1477" s="354"/>
      <c r="G1477" s="354"/>
    </row>
    <row r="1478" spans="1:7" x14ac:dyDescent="0.3">
      <c r="A1478" s="354"/>
      <c r="B1478" s="354"/>
      <c r="C1478" s="354"/>
      <c r="D1478" s="354"/>
      <c r="E1478" s="354"/>
      <c r="F1478" s="354"/>
      <c r="G1478" s="354"/>
    </row>
    <row r="1479" spans="1:7" x14ac:dyDescent="0.3">
      <c r="A1479" s="354"/>
      <c r="B1479" s="354"/>
      <c r="C1479" s="354"/>
      <c r="D1479" s="354"/>
      <c r="E1479" s="354"/>
      <c r="F1479" s="354"/>
      <c r="G1479" s="354"/>
    </row>
    <row r="1480" spans="1:7" x14ac:dyDescent="0.3">
      <c r="A1480" s="354"/>
      <c r="B1480" s="354"/>
      <c r="C1480" s="354"/>
      <c r="D1480" s="354"/>
      <c r="E1480" s="354"/>
      <c r="F1480" s="354"/>
      <c r="G1480" s="354"/>
    </row>
    <row r="1481" spans="1:7" x14ac:dyDescent="0.3">
      <c r="A1481" s="354"/>
      <c r="B1481" s="354"/>
      <c r="C1481" s="354"/>
      <c r="D1481" s="354"/>
      <c r="E1481" s="354"/>
      <c r="F1481" s="354"/>
      <c r="G1481" s="354"/>
    </row>
    <row r="1482" spans="1:7" x14ac:dyDescent="0.3">
      <c r="A1482" s="354"/>
      <c r="B1482" s="354"/>
      <c r="C1482" s="354"/>
      <c r="D1482" s="354"/>
      <c r="E1482" s="354"/>
      <c r="F1482" s="354"/>
      <c r="G1482" s="354"/>
    </row>
    <row r="1483" spans="1:7" x14ac:dyDescent="0.3">
      <c r="A1483" s="354"/>
      <c r="B1483" s="354"/>
      <c r="C1483" s="354"/>
      <c r="D1483" s="354"/>
      <c r="E1483" s="354"/>
      <c r="F1483" s="354"/>
      <c r="G1483" s="354"/>
    </row>
    <row r="1484" spans="1:7" x14ac:dyDescent="0.3">
      <c r="A1484" s="354"/>
      <c r="B1484" s="354"/>
      <c r="C1484" s="354"/>
      <c r="D1484" s="354"/>
      <c r="E1484" s="354"/>
      <c r="F1484" s="354"/>
      <c r="G1484" s="354"/>
    </row>
    <row r="1485" spans="1:7" x14ac:dyDescent="0.3">
      <c r="A1485" s="354"/>
      <c r="B1485" s="354"/>
      <c r="C1485" s="354"/>
      <c r="D1485" s="354"/>
      <c r="E1485" s="354"/>
      <c r="F1485" s="354"/>
      <c r="G1485" s="354"/>
    </row>
    <row r="1486" spans="1:7" x14ac:dyDescent="0.3">
      <c r="A1486" s="354"/>
      <c r="B1486" s="354"/>
      <c r="C1486" s="354"/>
      <c r="D1486" s="354"/>
      <c r="E1486" s="354"/>
      <c r="F1486" s="354"/>
      <c r="G1486" s="354"/>
    </row>
    <row r="1487" spans="1:7" x14ac:dyDescent="0.3">
      <c r="A1487" s="354"/>
      <c r="B1487" s="354"/>
      <c r="C1487" s="354"/>
      <c r="D1487" s="354"/>
      <c r="E1487" s="354"/>
      <c r="F1487" s="354"/>
      <c r="G1487" s="354"/>
    </row>
    <row r="1488" spans="1:7" x14ac:dyDescent="0.3">
      <c r="A1488" s="354"/>
      <c r="B1488" s="354"/>
      <c r="C1488" s="354"/>
      <c r="D1488" s="354"/>
      <c r="E1488" s="354"/>
      <c r="F1488" s="354"/>
      <c r="G1488" s="354"/>
    </row>
    <row r="1489" spans="1:7" x14ac:dyDescent="0.3">
      <c r="A1489" s="354"/>
      <c r="B1489" s="354"/>
      <c r="C1489" s="354"/>
      <c r="D1489" s="354"/>
      <c r="E1489" s="354"/>
      <c r="F1489" s="354"/>
      <c r="G1489" s="354"/>
    </row>
    <row r="1490" spans="1:7" x14ac:dyDescent="0.3">
      <c r="A1490" s="354"/>
      <c r="B1490" s="354"/>
      <c r="C1490" s="354"/>
      <c r="D1490" s="354"/>
      <c r="E1490" s="354"/>
      <c r="F1490" s="354"/>
      <c r="G1490" s="354"/>
    </row>
    <row r="1491" spans="1:7" x14ac:dyDescent="0.3">
      <c r="A1491" s="354"/>
      <c r="B1491" s="354"/>
      <c r="C1491" s="354"/>
      <c r="D1491" s="354"/>
      <c r="E1491" s="354"/>
      <c r="F1491" s="354"/>
      <c r="G1491" s="354"/>
    </row>
    <row r="1492" spans="1:7" x14ac:dyDescent="0.3">
      <c r="A1492" s="354"/>
      <c r="B1492" s="354"/>
      <c r="C1492" s="354"/>
      <c r="D1492" s="354"/>
      <c r="E1492" s="354"/>
      <c r="F1492" s="354"/>
      <c r="G1492" s="354"/>
    </row>
    <row r="1493" spans="1:7" x14ac:dyDescent="0.3">
      <c r="A1493" s="354"/>
      <c r="B1493" s="354"/>
      <c r="C1493" s="354"/>
      <c r="D1493" s="354"/>
      <c r="E1493" s="354"/>
      <c r="F1493" s="354"/>
      <c r="G1493" s="354"/>
    </row>
    <row r="1494" spans="1:7" x14ac:dyDescent="0.3">
      <c r="A1494" s="354"/>
      <c r="B1494" s="354"/>
      <c r="C1494" s="354"/>
      <c r="D1494" s="354"/>
      <c r="E1494" s="354"/>
      <c r="F1494" s="354"/>
      <c r="G1494" s="354"/>
    </row>
    <row r="1495" spans="1:7" x14ac:dyDescent="0.3">
      <c r="A1495" s="354"/>
      <c r="B1495" s="354"/>
      <c r="C1495" s="354"/>
      <c r="D1495" s="354"/>
      <c r="E1495" s="354"/>
      <c r="F1495" s="354"/>
      <c r="G1495" s="354"/>
    </row>
    <row r="1496" spans="1:7" x14ac:dyDescent="0.3">
      <c r="A1496" s="354"/>
      <c r="B1496" s="354"/>
      <c r="C1496" s="354"/>
      <c r="D1496" s="354"/>
      <c r="E1496" s="354"/>
      <c r="F1496" s="354"/>
      <c r="G1496" s="354"/>
    </row>
    <row r="1497" spans="1:7" x14ac:dyDescent="0.3">
      <c r="A1497" s="354"/>
      <c r="B1497" s="354"/>
      <c r="C1497" s="354"/>
      <c r="D1497" s="354"/>
      <c r="E1497" s="354"/>
      <c r="F1497" s="354"/>
      <c r="G1497" s="354"/>
    </row>
    <row r="1498" spans="1:7" x14ac:dyDescent="0.3">
      <c r="A1498" s="354"/>
      <c r="B1498" s="354"/>
      <c r="C1498" s="354"/>
      <c r="D1498" s="354"/>
      <c r="E1498" s="354"/>
      <c r="F1498" s="354"/>
      <c r="G1498" s="354"/>
    </row>
    <row r="1499" spans="1:7" x14ac:dyDescent="0.3">
      <c r="A1499" s="354"/>
      <c r="B1499" s="354"/>
      <c r="C1499" s="354"/>
      <c r="D1499" s="354"/>
      <c r="E1499" s="354"/>
      <c r="F1499" s="354"/>
      <c r="G1499" s="354"/>
    </row>
    <row r="1500" spans="1:7" x14ac:dyDescent="0.3">
      <c r="A1500" s="354"/>
      <c r="B1500" s="354"/>
      <c r="C1500" s="354"/>
      <c r="D1500" s="354"/>
      <c r="E1500" s="354"/>
      <c r="F1500" s="354"/>
      <c r="G1500" s="354"/>
    </row>
    <row r="1501" spans="1:7" x14ac:dyDescent="0.3">
      <c r="A1501" s="354"/>
      <c r="B1501" s="354"/>
      <c r="C1501" s="354"/>
      <c r="D1501" s="354"/>
      <c r="E1501" s="354"/>
      <c r="F1501" s="354"/>
      <c r="G1501" s="354"/>
    </row>
    <row r="1502" spans="1:7" x14ac:dyDescent="0.3">
      <c r="A1502" s="354"/>
      <c r="B1502" s="354"/>
      <c r="C1502" s="354"/>
      <c r="D1502" s="354"/>
      <c r="E1502" s="354"/>
      <c r="F1502" s="354"/>
      <c r="G1502" s="354"/>
    </row>
    <row r="1503" spans="1:7" x14ac:dyDescent="0.3">
      <c r="A1503" s="354"/>
      <c r="B1503" s="354"/>
      <c r="C1503" s="354"/>
      <c r="D1503" s="354"/>
      <c r="E1503" s="354"/>
      <c r="F1503" s="354"/>
      <c r="G1503" s="354"/>
    </row>
    <row r="1504" spans="1:7" x14ac:dyDescent="0.3">
      <c r="A1504" s="354"/>
      <c r="B1504" s="354"/>
      <c r="C1504" s="354"/>
      <c r="D1504" s="354"/>
      <c r="E1504" s="354"/>
      <c r="F1504" s="354"/>
      <c r="G1504" s="354"/>
    </row>
    <row r="1505" spans="1:7" x14ac:dyDescent="0.3">
      <c r="A1505" s="354"/>
      <c r="B1505" s="354"/>
      <c r="C1505" s="354"/>
      <c r="D1505" s="354"/>
      <c r="E1505" s="354"/>
      <c r="F1505" s="354"/>
      <c r="G1505" s="354"/>
    </row>
    <row r="1506" spans="1:7" x14ac:dyDescent="0.3">
      <c r="A1506" s="354"/>
      <c r="B1506" s="354"/>
      <c r="C1506" s="354"/>
      <c r="D1506" s="354"/>
      <c r="E1506" s="354"/>
      <c r="F1506" s="354"/>
      <c r="G1506" s="354"/>
    </row>
    <row r="1507" spans="1:7" x14ac:dyDescent="0.3">
      <c r="A1507" s="354"/>
      <c r="B1507" s="354"/>
      <c r="C1507" s="354"/>
      <c r="D1507" s="354"/>
      <c r="E1507" s="354"/>
      <c r="F1507" s="354"/>
      <c r="G1507" s="354"/>
    </row>
    <row r="1508" spans="1:7" x14ac:dyDescent="0.3">
      <c r="A1508" s="354"/>
      <c r="B1508" s="354"/>
      <c r="C1508" s="354"/>
      <c r="D1508" s="354"/>
      <c r="E1508" s="354"/>
      <c r="F1508" s="354"/>
      <c r="G1508" s="354"/>
    </row>
    <row r="1509" spans="1:7" x14ac:dyDescent="0.3">
      <c r="A1509" s="354"/>
      <c r="B1509" s="354"/>
      <c r="C1509" s="354"/>
      <c r="D1509" s="354"/>
      <c r="E1509" s="354"/>
      <c r="F1509" s="354"/>
      <c r="G1509" s="354"/>
    </row>
    <row r="1510" spans="1:7" x14ac:dyDescent="0.3">
      <c r="A1510" s="354"/>
      <c r="B1510" s="354"/>
      <c r="C1510" s="354"/>
      <c r="D1510" s="354"/>
      <c r="E1510" s="354"/>
      <c r="F1510" s="354"/>
      <c r="G1510" s="354"/>
    </row>
    <row r="1511" spans="1:7" x14ac:dyDescent="0.3">
      <c r="A1511" s="354"/>
      <c r="B1511" s="354"/>
      <c r="C1511" s="354"/>
      <c r="D1511" s="354"/>
      <c r="E1511" s="354"/>
      <c r="F1511" s="354"/>
      <c r="G1511" s="354"/>
    </row>
    <row r="1512" spans="1:7" x14ac:dyDescent="0.3">
      <c r="A1512" s="354"/>
      <c r="B1512" s="354"/>
      <c r="C1512" s="354"/>
      <c r="D1512" s="354"/>
      <c r="E1512" s="354"/>
      <c r="F1512" s="354"/>
      <c r="G1512" s="354"/>
    </row>
    <row r="1513" spans="1:7" x14ac:dyDescent="0.3">
      <c r="A1513" s="354"/>
      <c r="B1513" s="354"/>
      <c r="C1513" s="354"/>
      <c r="D1513" s="354"/>
      <c r="E1513" s="354"/>
      <c r="F1513" s="354"/>
      <c r="G1513" s="354"/>
    </row>
    <row r="1514" spans="1:7" x14ac:dyDescent="0.3">
      <c r="A1514" s="354"/>
      <c r="B1514" s="354"/>
      <c r="C1514" s="354"/>
      <c r="D1514" s="354"/>
      <c r="E1514" s="354"/>
      <c r="F1514" s="354"/>
      <c r="G1514" s="354"/>
    </row>
    <row r="1515" spans="1:7" x14ac:dyDescent="0.3">
      <c r="A1515" s="354"/>
      <c r="B1515" s="354"/>
      <c r="C1515" s="354"/>
      <c r="D1515" s="354"/>
      <c r="E1515" s="354"/>
      <c r="F1515" s="354"/>
      <c r="G1515" s="354"/>
    </row>
    <row r="1516" spans="1:7" x14ac:dyDescent="0.3">
      <c r="A1516" s="354"/>
      <c r="B1516" s="354"/>
      <c r="C1516" s="354"/>
      <c r="D1516" s="354"/>
      <c r="E1516" s="354"/>
      <c r="F1516" s="354"/>
      <c r="G1516" s="354"/>
    </row>
    <row r="1517" spans="1:7" x14ac:dyDescent="0.3">
      <c r="A1517" s="354"/>
      <c r="B1517" s="354"/>
      <c r="C1517" s="354"/>
      <c r="D1517" s="354"/>
      <c r="E1517" s="354"/>
      <c r="F1517" s="354"/>
      <c r="G1517" s="354"/>
    </row>
    <row r="1518" spans="1:7" x14ac:dyDescent="0.3">
      <c r="A1518" s="354"/>
      <c r="B1518" s="354"/>
      <c r="C1518" s="354"/>
      <c r="D1518" s="354"/>
      <c r="E1518" s="354"/>
      <c r="F1518" s="354"/>
      <c r="G1518" s="354"/>
    </row>
    <row r="1519" spans="1:7" x14ac:dyDescent="0.3">
      <c r="A1519" s="354"/>
      <c r="B1519" s="354"/>
      <c r="C1519" s="354"/>
      <c r="D1519" s="354"/>
      <c r="E1519" s="354"/>
      <c r="F1519" s="354"/>
      <c r="G1519" s="354"/>
    </row>
    <row r="1520" spans="1:7" x14ac:dyDescent="0.3">
      <c r="A1520" s="354"/>
      <c r="B1520" s="354"/>
      <c r="C1520" s="354"/>
      <c r="D1520" s="354"/>
      <c r="E1520" s="354"/>
      <c r="F1520" s="354"/>
      <c r="G1520" s="354"/>
    </row>
    <row r="1521" spans="1:7" x14ac:dyDescent="0.3">
      <c r="A1521" s="354"/>
      <c r="B1521" s="354"/>
      <c r="C1521" s="354"/>
      <c r="D1521" s="354"/>
      <c r="E1521" s="354"/>
      <c r="F1521" s="354"/>
      <c r="G1521" s="354"/>
    </row>
    <row r="1522" spans="1:7" x14ac:dyDescent="0.3">
      <c r="A1522" s="354"/>
      <c r="B1522" s="354"/>
      <c r="C1522" s="354"/>
      <c r="D1522" s="354"/>
      <c r="E1522" s="354"/>
      <c r="F1522" s="354"/>
      <c r="G1522" s="354"/>
    </row>
    <row r="1523" spans="1:7" x14ac:dyDescent="0.3">
      <c r="A1523" s="354"/>
      <c r="B1523" s="354"/>
      <c r="C1523" s="354"/>
      <c r="D1523" s="354"/>
      <c r="E1523" s="354"/>
      <c r="F1523" s="354"/>
      <c r="G1523" s="354"/>
    </row>
    <row r="1524" spans="1:7" x14ac:dyDescent="0.3">
      <c r="A1524" s="354"/>
      <c r="B1524" s="354"/>
      <c r="C1524" s="354"/>
      <c r="D1524" s="354"/>
      <c r="E1524" s="354"/>
      <c r="F1524" s="354"/>
      <c r="G1524" s="354"/>
    </row>
    <row r="1525" spans="1:7" x14ac:dyDescent="0.3">
      <c r="A1525" s="354"/>
      <c r="B1525" s="354"/>
      <c r="C1525" s="354"/>
      <c r="D1525" s="354"/>
      <c r="E1525" s="354"/>
      <c r="F1525" s="354"/>
      <c r="G1525" s="354"/>
    </row>
    <row r="1526" spans="1:7" x14ac:dyDescent="0.3">
      <c r="A1526" s="354"/>
      <c r="B1526" s="354"/>
      <c r="C1526" s="354"/>
      <c r="D1526" s="354"/>
      <c r="E1526" s="354"/>
      <c r="F1526" s="354"/>
      <c r="G1526" s="354"/>
    </row>
    <row r="1527" spans="1:7" x14ac:dyDescent="0.3">
      <c r="A1527" s="354"/>
      <c r="B1527" s="354"/>
      <c r="C1527" s="354"/>
      <c r="D1527" s="354"/>
      <c r="E1527" s="354"/>
      <c r="F1527" s="354"/>
      <c r="G1527" s="354"/>
    </row>
    <row r="1528" spans="1:7" x14ac:dyDescent="0.3">
      <c r="A1528" s="354"/>
      <c r="B1528" s="354"/>
      <c r="C1528" s="354"/>
      <c r="D1528" s="354"/>
      <c r="E1528" s="354"/>
      <c r="F1528" s="354"/>
      <c r="G1528" s="354"/>
    </row>
    <row r="1529" spans="1:7" x14ac:dyDescent="0.3">
      <c r="A1529" s="354"/>
      <c r="B1529" s="354"/>
      <c r="C1529" s="354"/>
      <c r="D1529" s="354"/>
      <c r="E1529" s="354"/>
      <c r="F1529" s="354"/>
      <c r="G1529" s="354"/>
    </row>
    <row r="1530" spans="1:7" x14ac:dyDescent="0.3">
      <c r="A1530" s="354"/>
      <c r="B1530" s="354"/>
      <c r="C1530" s="354"/>
      <c r="D1530" s="354"/>
      <c r="E1530" s="354"/>
      <c r="F1530" s="354"/>
      <c r="G1530" s="354"/>
    </row>
    <row r="1531" spans="1:7" x14ac:dyDescent="0.3">
      <c r="A1531" s="354"/>
      <c r="B1531" s="354"/>
      <c r="C1531" s="354"/>
      <c r="D1531" s="354"/>
      <c r="E1531" s="354"/>
      <c r="F1531" s="354"/>
      <c r="G1531" s="354"/>
    </row>
    <row r="1532" spans="1:7" x14ac:dyDescent="0.3">
      <c r="A1532" s="354"/>
      <c r="B1532" s="354"/>
      <c r="C1532" s="354"/>
      <c r="D1532" s="354"/>
      <c r="E1532" s="354"/>
      <c r="F1532" s="354"/>
      <c r="G1532" s="354"/>
    </row>
    <row r="1533" spans="1:7" x14ac:dyDescent="0.3">
      <c r="A1533" s="354"/>
      <c r="B1533" s="354"/>
      <c r="C1533" s="354"/>
      <c r="D1533" s="354"/>
      <c r="E1533" s="354"/>
      <c r="F1533" s="354"/>
      <c r="G1533" s="354"/>
    </row>
    <row r="1534" spans="1:7" x14ac:dyDescent="0.3">
      <c r="A1534" s="354"/>
      <c r="B1534" s="354"/>
      <c r="C1534" s="354"/>
      <c r="D1534" s="354"/>
      <c r="E1534" s="354"/>
      <c r="F1534" s="354"/>
      <c r="G1534" s="354"/>
    </row>
    <row r="1535" spans="1:7" x14ac:dyDescent="0.3">
      <c r="A1535" s="354"/>
      <c r="B1535" s="354"/>
      <c r="C1535" s="354"/>
      <c r="D1535" s="354"/>
      <c r="E1535" s="354"/>
      <c r="F1535" s="354"/>
      <c r="G1535" s="354"/>
    </row>
    <row r="1536" spans="1:7" x14ac:dyDescent="0.3">
      <c r="A1536" s="354"/>
      <c r="B1536" s="354"/>
      <c r="C1536" s="354"/>
      <c r="D1536" s="354"/>
      <c r="E1536" s="354"/>
      <c r="F1536" s="354"/>
      <c r="G1536" s="354"/>
    </row>
    <row r="1537" spans="1:7" x14ac:dyDescent="0.3">
      <c r="A1537" s="354"/>
      <c r="B1537" s="354"/>
      <c r="C1537" s="354"/>
      <c r="D1537" s="354"/>
      <c r="E1537" s="354"/>
      <c r="F1537" s="354"/>
      <c r="G1537" s="354"/>
    </row>
    <row r="1538" spans="1:7" x14ac:dyDescent="0.3">
      <c r="A1538" s="354"/>
      <c r="B1538" s="354"/>
      <c r="C1538" s="354"/>
      <c r="D1538" s="354"/>
      <c r="E1538" s="354"/>
      <c r="F1538" s="354"/>
      <c r="G1538" s="354"/>
    </row>
    <row r="1539" spans="1:7" x14ac:dyDescent="0.3">
      <c r="A1539" s="354"/>
      <c r="B1539" s="354"/>
      <c r="C1539" s="354"/>
      <c r="D1539" s="354"/>
      <c r="E1539" s="354"/>
      <c r="F1539" s="354"/>
      <c r="G1539" s="354"/>
    </row>
    <row r="1540" spans="1:7" x14ac:dyDescent="0.3">
      <c r="A1540" s="354"/>
      <c r="B1540" s="354"/>
      <c r="C1540" s="354"/>
      <c r="D1540" s="354"/>
      <c r="E1540" s="354"/>
      <c r="F1540" s="354"/>
      <c r="G1540" s="354"/>
    </row>
    <row r="1541" spans="1:7" x14ac:dyDescent="0.3">
      <c r="A1541" s="354"/>
      <c r="B1541" s="354"/>
      <c r="C1541" s="354"/>
      <c r="D1541" s="354"/>
      <c r="E1541" s="354"/>
      <c r="F1541" s="354"/>
      <c r="G1541" s="354"/>
    </row>
    <row r="1542" spans="1:7" x14ac:dyDescent="0.3">
      <c r="A1542" s="354"/>
      <c r="B1542" s="354"/>
      <c r="C1542" s="354"/>
      <c r="D1542" s="354"/>
      <c r="E1542" s="354"/>
      <c r="F1542" s="354"/>
      <c r="G1542" s="354"/>
    </row>
    <row r="1543" spans="1:7" x14ac:dyDescent="0.3">
      <c r="A1543" s="354"/>
      <c r="B1543" s="354"/>
      <c r="C1543" s="354"/>
      <c r="D1543" s="354"/>
      <c r="E1543" s="354"/>
      <c r="F1543" s="354"/>
      <c r="G1543" s="354"/>
    </row>
    <row r="1544" spans="1:7" x14ac:dyDescent="0.3">
      <c r="A1544" s="354"/>
      <c r="B1544" s="354"/>
      <c r="C1544" s="354"/>
      <c r="D1544" s="354"/>
      <c r="E1544" s="354"/>
      <c r="F1544" s="354"/>
      <c r="G1544" s="354"/>
    </row>
    <row r="1545" spans="1:7" x14ac:dyDescent="0.3">
      <c r="A1545" s="354"/>
      <c r="B1545" s="354"/>
      <c r="C1545" s="354"/>
      <c r="D1545" s="354"/>
      <c r="E1545" s="354"/>
      <c r="F1545" s="354"/>
      <c r="G1545" s="354"/>
    </row>
    <row r="1546" spans="1:7" x14ac:dyDescent="0.3">
      <c r="A1546" s="354"/>
      <c r="B1546" s="354"/>
      <c r="C1546" s="354"/>
      <c r="D1546" s="354"/>
      <c r="E1546" s="354"/>
      <c r="F1546" s="354"/>
      <c r="G1546" s="354"/>
    </row>
    <row r="1547" spans="1:7" x14ac:dyDescent="0.3">
      <c r="A1547" s="354"/>
      <c r="B1547" s="354"/>
      <c r="C1547" s="354"/>
      <c r="D1547" s="354"/>
      <c r="E1547" s="354"/>
      <c r="F1547" s="354"/>
      <c r="G1547" s="354"/>
    </row>
    <row r="1548" spans="1:7" x14ac:dyDescent="0.3">
      <c r="A1548" s="354"/>
      <c r="B1548" s="354"/>
      <c r="C1548" s="354"/>
      <c r="D1548" s="354"/>
      <c r="E1548" s="354"/>
      <c r="F1548" s="354"/>
      <c r="G1548" s="354"/>
    </row>
    <row r="1549" spans="1:7" x14ac:dyDescent="0.3">
      <c r="A1549" s="354"/>
      <c r="B1549" s="354"/>
      <c r="C1549" s="354"/>
      <c r="D1549" s="354"/>
      <c r="E1549" s="354"/>
      <c r="F1549" s="354"/>
      <c r="G1549" s="354"/>
    </row>
    <row r="1550" spans="1:7" x14ac:dyDescent="0.3">
      <c r="A1550" s="354"/>
      <c r="B1550" s="354"/>
      <c r="C1550" s="354"/>
      <c r="D1550" s="354"/>
      <c r="E1550" s="354"/>
      <c r="F1550" s="354"/>
      <c r="G1550" s="354"/>
    </row>
    <row r="1551" spans="1:7" x14ac:dyDescent="0.3">
      <c r="A1551" s="354"/>
      <c r="B1551" s="354"/>
      <c r="C1551" s="354"/>
      <c r="D1551" s="354"/>
      <c r="E1551" s="354"/>
      <c r="F1551" s="354"/>
      <c r="G1551" s="354"/>
    </row>
    <row r="1552" spans="1:7" x14ac:dyDescent="0.3">
      <c r="A1552" s="354"/>
      <c r="B1552" s="354"/>
      <c r="C1552" s="354"/>
      <c r="D1552" s="354"/>
      <c r="E1552" s="354"/>
      <c r="F1552" s="354"/>
      <c r="G1552" s="354"/>
    </row>
    <row r="1553" spans="1:7" x14ac:dyDescent="0.3">
      <c r="A1553" s="354"/>
      <c r="B1553" s="354"/>
      <c r="C1553" s="354"/>
      <c r="D1553" s="354"/>
      <c r="E1553" s="354"/>
      <c r="F1553" s="354"/>
      <c r="G1553" s="354"/>
    </row>
    <row r="1554" spans="1:7" x14ac:dyDescent="0.3">
      <c r="A1554" s="354"/>
      <c r="B1554" s="354"/>
      <c r="C1554" s="354"/>
      <c r="D1554" s="354"/>
      <c r="E1554" s="354"/>
      <c r="F1554" s="354"/>
      <c r="G1554" s="354"/>
    </row>
    <row r="1555" spans="1:7" x14ac:dyDescent="0.3">
      <c r="A1555" s="354"/>
      <c r="B1555" s="354"/>
      <c r="C1555" s="354"/>
      <c r="D1555" s="354"/>
      <c r="E1555" s="354"/>
      <c r="F1555" s="354"/>
      <c r="G1555" s="354"/>
    </row>
    <row r="1556" spans="1:7" x14ac:dyDescent="0.3">
      <c r="A1556" s="354"/>
      <c r="B1556" s="354"/>
      <c r="C1556" s="354"/>
      <c r="D1556" s="354"/>
      <c r="E1556" s="354"/>
      <c r="F1556" s="354"/>
      <c r="G1556" s="354"/>
    </row>
    <row r="1557" spans="1:7" x14ac:dyDescent="0.3">
      <c r="A1557" s="354"/>
      <c r="B1557" s="354"/>
      <c r="C1557" s="354"/>
      <c r="D1557" s="354"/>
      <c r="E1557" s="354"/>
      <c r="F1557" s="354"/>
      <c r="G1557" s="354"/>
    </row>
    <row r="1558" spans="1:7" x14ac:dyDescent="0.3">
      <c r="A1558" s="354"/>
      <c r="B1558" s="354"/>
      <c r="C1558" s="354"/>
      <c r="D1558" s="354"/>
      <c r="E1558" s="354"/>
      <c r="F1558" s="354"/>
      <c r="G1558" s="354"/>
    </row>
    <row r="1559" spans="1:7" x14ac:dyDescent="0.3">
      <c r="A1559" s="354"/>
      <c r="B1559" s="354"/>
      <c r="C1559" s="354"/>
      <c r="D1559" s="354"/>
      <c r="E1559" s="354"/>
      <c r="F1559" s="354"/>
      <c r="G1559" s="354"/>
    </row>
    <row r="1560" spans="1:7" x14ac:dyDescent="0.3">
      <c r="A1560" s="354"/>
      <c r="B1560" s="354"/>
      <c r="C1560" s="354"/>
      <c r="D1560" s="354"/>
      <c r="E1560" s="354"/>
      <c r="F1560" s="354"/>
      <c r="G1560" s="354"/>
    </row>
    <row r="1561" spans="1:7" x14ac:dyDescent="0.3">
      <c r="A1561" s="354"/>
      <c r="B1561" s="354"/>
      <c r="C1561" s="354"/>
      <c r="D1561" s="354"/>
      <c r="E1561" s="354"/>
      <c r="F1561" s="354"/>
      <c r="G1561" s="354"/>
    </row>
    <row r="1562" spans="1:7" x14ac:dyDescent="0.3">
      <c r="A1562" s="354"/>
      <c r="B1562" s="354"/>
      <c r="C1562" s="354"/>
      <c r="D1562" s="354"/>
      <c r="E1562" s="354"/>
      <c r="F1562" s="354"/>
      <c r="G1562" s="354"/>
    </row>
    <row r="1563" spans="1:7" x14ac:dyDescent="0.3">
      <c r="A1563" s="354"/>
      <c r="B1563" s="354"/>
      <c r="C1563" s="354"/>
      <c r="D1563" s="354"/>
      <c r="E1563" s="354"/>
      <c r="F1563" s="354"/>
      <c r="G1563" s="354"/>
    </row>
    <row r="1564" spans="1:7" x14ac:dyDescent="0.3">
      <c r="A1564" s="354"/>
      <c r="B1564" s="354"/>
      <c r="C1564" s="354"/>
      <c r="D1564" s="354"/>
      <c r="E1564" s="354"/>
      <c r="F1564" s="354"/>
      <c r="G1564" s="354"/>
    </row>
    <row r="1565" spans="1:7" x14ac:dyDescent="0.3">
      <c r="A1565" s="354"/>
      <c r="B1565" s="354"/>
      <c r="C1565" s="354"/>
      <c r="D1565" s="354"/>
      <c r="E1565" s="354"/>
      <c r="F1565" s="354"/>
      <c r="G1565" s="354"/>
    </row>
    <row r="1566" spans="1:7" x14ac:dyDescent="0.3">
      <c r="A1566" s="354"/>
      <c r="B1566" s="354"/>
      <c r="C1566" s="354"/>
      <c r="D1566" s="354"/>
      <c r="E1566" s="354"/>
      <c r="F1566" s="354"/>
      <c r="G1566" s="354"/>
    </row>
    <row r="1567" spans="1:7" x14ac:dyDescent="0.3">
      <c r="A1567" s="354"/>
      <c r="B1567" s="354"/>
      <c r="C1567" s="354"/>
      <c r="D1567" s="354"/>
      <c r="E1567" s="354"/>
      <c r="F1567" s="354"/>
      <c r="G1567" s="354"/>
    </row>
    <row r="1568" spans="1:7" x14ac:dyDescent="0.3">
      <c r="A1568" s="354"/>
      <c r="B1568" s="354"/>
      <c r="C1568" s="354"/>
      <c r="D1568" s="354"/>
      <c r="E1568" s="354"/>
      <c r="F1568" s="354"/>
      <c r="G1568" s="354"/>
    </row>
    <row r="1569" spans="1:7" x14ac:dyDescent="0.3">
      <c r="A1569" s="354"/>
      <c r="B1569" s="354"/>
      <c r="C1569" s="354"/>
      <c r="D1569" s="354"/>
      <c r="E1569" s="354"/>
      <c r="F1569" s="354"/>
      <c r="G1569" s="354"/>
    </row>
    <row r="1570" spans="1:7" x14ac:dyDescent="0.3">
      <c r="A1570" s="354"/>
      <c r="B1570" s="354"/>
      <c r="C1570" s="354"/>
      <c r="D1570" s="354"/>
      <c r="E1570" s="354"/>
      <c r="F1570" s="354"/>
      <c r="G1570" s="354"/>
    </row>
    <row r="1571" spans="1:7" x14ac:dyDescent="0.3">
      <c r="A1571" s="354"/>
      <c r="B1571" s="354"/>
      <c r="C1571" s="354"/>
      <c r="D1571" s="354"/>
      <c r="E1571" s="354"/>
      <c r="F1571" s="354"/>
      <c r="G1571" s="354"/>
    </row>
    <row r="1572" spans="1:7" x14ac:dyDescent="0.3">
      <c r="A1572" s="354"/>
      <c r="B1572" s="354"/>
      <c r="C1572" s="354"/>
      <c r="D1572" s="354"/>
      <c r="E1572" s="354"/>
      <c r="F1572" s="354"/>
      <c r="G1572" s="354"/>
    </row>
    <row r="1573" spans="1:7" x14ac:dyDescent="0.3">
      <c r="A1573" s="354"/>
      <c r="B1573" s="354"/>
      <c r="C1573" s="354"/>
      <c r="D1573" s="354"/>
      <c r="E1573" s="354"/>
      <c r="F1573" s="354"/>
      <c r="G1573" s="354"/>
    </row>
    <row r="1574" spans="1:7" x14ac:dyDescent="0.3">
      <c r="A1574" s="354"/>
      <c r="B1574" s="354"/>
      <c r="C1574" s="354"/>
      <c r="D1574" s="354"/>
      <c r="E1574" s="354"/>
      <c r="F1574" s="354"/>
      <c r="G1574" s="354"/>
    </row>
    <row r="1575" spans="1:7" x14ac:dyDescent="0.3">
      <c r="A1575" s="354"/>
      <c r="B1575" s="354"/>
      <c r="C1575" s="354"/>
      <c r="D1575" s="354"/>
      <c r="E1575" s="354"/>
      <c r="F1575" s="354"/>
      <c r="G1575" s="354"/>
    </row>
    <row r="1576" spans="1:7" x14ac:dyDescent="0.3">
      <c r="A1576" s="354"/>
      <c r="B1576" s="354"/>
      <c r="C1576" s="354"/>
      <c r="D1576" s="354"/>
      <c r="E1576" s="354"/>
      <c r="F1576" s="354"/>
      <c r="G1576" s="354"/>
    </row>
    <row r="1577" spans="1:7" x14ac:dyDescent="0.3">
      <c r="A1577" s="354"/>
      <c r="B1577" s="354"/>
      <c r="C1577" s="354"/>
      <c r="D1577" s="354"/>
      <c r="E1577" s="354"/>
      <c r="F1577" s="354"/>
      <c r="G1577" s="354"/>
    </row>
    <row r="1578" spans="1:7" x14ac:dyDescent="0.3">
      <c r="A1578" s="354"/>
      <c r="B1578" s="354"/>
      <c r="C1578" s="354"/>
      <c r="D1578" s="354"/>
      <c r="E1578" s="354"/>
      <c r="F1578" s="354"/>
      <c r="G1578" s="354"/>
    </row>
    <row r="1579" spans="1:7" x14ac:dyDescent="0.3">
      <c r="A1579" s="354"/>
      <c r="B1579" s="354"/>
      <c r="C1579" s="354"/>
      <c r="D1579" s="354"/>
      <c r="E1579" s="354"/>
      <c r="F1579" s="354"/>
      <c r="G1579" s="354"/>
    </row>
    <row r="1580" spans="1:7" x14ac:dyDescent="0.3">
      <c r="A1580" s="354"/>
      <c r="B1580" s="354"/>
      <c r="C1580" s="354"/>
      <c r="D1580" s="354"/>
      <c r="E1580" s="354"/>
      <c r="F1580" s="354"/>
      <c r="G1580" s="354"/>
    </row>
    <row r="1581" spans="1:7" x14ac:dyDescent="0.3">
      <c r="A1581" s="354"/>
      <c r="B1581" s="354"/>
      <c r="C1581" s="354"/>
      <c r="D1581" s="354"/>
      <c r="E1581" s="354"/>
      <c r="F1581" s="354"/>
      <c r="G1581" s="354"/>
    </row>
    <row r="1582" spans="1:7" x14ac:dyDescent="0.3">
      <c r="A1582" s="354"/>
      <c r="B1582" s="354"/>
      <c r="C1582" s="354"/>
      <c r="D1582" s="354"/>
      <c r="E1582" s="354"/>
      <c r="F1582" s="354"/>
      <c r="G1582" s="354"/>
    </row>
    <row r="1583" spans="1:7" x14ac:dyDescent="0.3">
      <c r="A1583" s="354"/>
      <c r="B1583" s="354"/>
      <c r="C1583" s="354"/>
      <c r="D1583" s="354"/>
      <c r="E1583" s="354"/>
      <c r="F1583" s="354"/>
      <c r="G1583" s="354"/>
    </row>
    <row r="1584" spans="1:7" x14ac:dyDescent="0.3">
      <c r="A1584" s="354"/>
      <c r="B1584" s="354"/>
      <c r="C1584" s="354"/>
      <c r="D1584" s="354"/>
      <c r="E1584" s="354"/>
      <c r="F1584" s="354"/>
      <c r="G1584" s="354"/>
    </row>
    <row r="1585" spans="1:7" x14ac:dyDescent="0.3">
      <c r="A1585" s="354"/>
      <c r="B1585" s="354"/>
      <c r="C1585" s="354"/>
      <c r="D1585" s="354"/>
      <c r="E1585" s="354"/>
      <c r="F1585" s="354"/>
      <c r="G1585" s="354"/>
    </row>
    <row r="1586" spans="1:7" x14ac:dyDescent="0.3">
      <c r="A1586" s="354"/>
      <c r="B1586" s="354"/>
      <c r="C1586" s="354"/>
      <c r="D1586" s="354"/>
      <c r="E1586" s="354"/>
      <c r="F1586" s="354"/>
      <c r="G1586" s="354"/>
    </row>
    <row r="1587" spans="1:7" x14ac:dyDescent="0.3">
      <c r="A1587" s="354"/>
      <c r="B1587" s="354"/>
      <c r="C1587" s="354"/>
      <c r="D1587" s="354"/>
      <c r="E1587" s="354"/>
      <c r="F1587" s="354"/>
      <c r="G1587" s="354"/>
    </row>
    <row r="1588" spans="1:7" x14ac:dyDescent="0.3">
      <c r="A1588" s="354"/>
      <c r="B1588" s="354"/>
      <c r="C1588" s="354"/>
      <c r="D1588" s="354"/>
      <c r="E1588" s="354"/>
      <c r="F1588" s="354"/>
      <c r="G1588" s="354"/>
    </row>
    <row r="1589" spans="1:7" x14ac:dyDescent="0.3">
      <c r="A1589" s="354"/>
      <c r="B1589" s="354"/>
      <c r="C1589" s="354"/>
      <c r="D1589" s="354"/>
      <c r="E1589" s="354"/>
      <c r="F1589" s="354"/>
      <c r="G1589" s="354"/>
    </row>
    <row r="1590" spans="1:7" x14ac:dyDescent="0.3">
      <c r="A1590" s="354"/>
      <c r="B1590" s="354"/>
      <c r="C1590" s="354"/>
      <c r="D1590" s="354"/>
      <c r="E1590" s="354"/>
      <c r="F1590" s="354"/>
      <c r="G1590" s="354"/>
    </row>
    <row r="1591" spans="1:7" x14ac:dyDescent="0.3">
      <c r="A1591" s="354"/>
      <c r="B1591" s="354"/>
      <c r="C1591" s="354"/>
      <c r="D1591" s="354"/>
      <c r="E1591" s="354"/>
      <c r="F1591" s="354"/>
      <c r="G1591" s="354"/>
    </row>
    <row r="1592" spans="1:7" x14ac:dyDescent="0.3">
      <c r="A1592" s="354"/>
      <c r="B1592" s="354"/>
      <c r="C1592" s="354"/>
      <c r="D1592" s="354"/>
      <c r="E1592" s="354"/>
      <c r="F1592" s="354"/>
      <c r="G1592" s="354"/>
    </row>
    <row r="1593" spans="1:7" x14ac:dyDescent="0.3">
      <c r="A1593" s="354"/>
      <c r="B1593" s="354"/>
      <c r="C1593" s="354"/>
      <c r="D1593" s="354"/>
      <c r="E1593" s="354"/>
      <c r="F1593" s="354"/>
      <c r="G1593" s="354"/>
    </row>
    <row r="1594" spans="1:7" x14ac:dyDescent="0.3">
      <c r="A1594" s="354"/>
      <c r="B1594" s="354"/>
      <c r="C1594" s="354"/>
      <c r="D1594" s="354"/>
      <c r="E1594" s="354"/>
      <c r="F1594" s="354"/>
      <c r="G1594" s="354"/>
    </row>
    <row r="1595" spans="1:7" x14ac:dyDescent="0.3">
      <c r="A1595" s="354"/>
      <c r="B1595" s="354"/>
      <c r="C1595" s="354"/>
      <c r="D1595" s="354"/>
      <c r="E1595" s="354"/>
      <c r="F1595" s="354"/>
      <c r="G1595" s="354"/>
    </row>
    <row r="1596" spans="1:7" x14ac:dyDescent="0.3">
      <c r="A1596" s="354"/>
      <c r="B1596" s="354"/>
      <c r="C1596" s="354"/>
      <c r="D1596" s="354"/>
      <c r="E1596" s="354"/>
      <c r="F1596" s="354"/>
      <c r="G1596" s="354"/>
    </row>
    <row r="1597" spans="1:7" x14ac:dyDescent="0.3">
      <c r="A1597" s="354"/>
      <c r="B1597" s="354"/>
      <c r="C1597" s="354"/>
      <c r="D1597" s="354"/>
      <c r="E1597" s="354"/>
      <c r="F1597" s="354"/>
      <c r="G1597" s="354"/>
    </row>
    <row r="1598" spans="1:7" x14ac:dyDescent="0.3">
      <c r="A1598" s="354"/>
      <c r="B1598" s="354"/>
      <c r="C1598" s="354"/>
      <c r="D1598" s="354"/>
      <c r="E1598" s="354"/>
      <c r="F1598" s="354"/>
      <c r="G1598" s="354"/>
    </row>
    <row r="1599" spans="1:7" x14ac:dyDescent="0.3">
      <c r="A1599" s="354"/>
      <c r="B1599" s="354"/>
      <c r="C1599" s="354"/>
      <c r="D1599" s="354"/>
      <c r="E1599" s="354"/>
      <c r="F1599" s="354"/>
      <c r="G1599" s="354"/>
    </row>
    <row r="1600" spans="1:7" x14ac:dyDescent="0.3">
      <c r="A1600" s="354"/>
      <c r="B1600" s="354"/>
      <c r="C1600" s="354"/>
      <c r="D1600" s="354"/>
      <c r="E1600" s="354"/>
      <c r="F1600" s="354"/>
      <c r="G1600" s="354"/>
    </row>
    <row r="1601" spans="1:7" x14ac:dyDescent="0.3">
      <c r="A1601" s="354"/>
      <c r="B1601" s="354"/>
      <c r="C1601" s="354"/>
      <c r="D1601" s="354"/>
      <c r="E1601" s="354"/>
      <c r="F1601" s="354"/>
      <c r="G1601" s="354"/>
    </row>
    <row r="1602" spans="1:7" x14ac:dyDescent="0.3">
      <c r="A1602" s="354"/>
      <c r="B1602" s="354"/>
      <c r="C1602" s="354"/>
      <c r="D1602" s="354"/>
      <c r="E1602" s="354"/>
      <c r="F1602" s="354"/>
      <c r="G1602" s="354"/>
    </row>
    <row r="1603" spans="1:7" x14ac:dyDescent="0.3">
      <c r="A1603" s="354"/>
      <c r="B1603" s="354"/>
      <c r="C1603" s="354"/>
      <c r="D1603" s="354"/>
      <c r="E1603" s="354"/>
      <c r="F1603" s="354"/>
      <c r="G1603" s="354"/>
    </row>
    <row r="1604" spans="1:7" x14ac:dyDescent="0.3">
      <c r="A1604" s="354"/>
      <c r="B1604" s="354"/>
      <c r="C1604" s="354"/>
      <c r="D1604" s="354"/>
      <c r="E1604" s="354"/>
      <c r="F1604" s="354"/>
      <c r="G1604" s="354"/>
    </row>
    <row r="1605" spans="1:7" x14ac:dyDescent="0.3">
      <c r="A1605" s="354"/>
      <c r="B1605" s="354"/>
      <c r="C1605" s="354"/>
      <c r="D1605" s="354"/>
      <c r="E1605" s="354"/>
      <c r="F1605" s="354"/>
      <c r="G1605" s="354"/>
    </row>
    <row r="1606" spans="1:7" x14ac:dyDescent="0.3">
      <c r="A1606" s="354"/>
      <c r="B1606" s="354"/>
      <c r="C1606" s="354"/>
      <c r="D1606" s="354"/>
      <c r="E1606" s="354"/>
      <c r="F1606" s="354"/>
      <c r="G1606" s="354"/>
    </row>
    <row r="1607" spans="1:7" x14ac:dyDescent="0.3">
      <c r="A1607" s="354"/>
      <c r="B1607" s="354"/>
      <c r="C1607" s="354"/>
      <c r="D1607" s="354"/>
      <c r="E1607" s="354"/>
      <c r="F1607" s="354"/>
      <c r="G1607" s="354"/>
    </row>
    <row r="1608" spans="1:7" x14ac:dyDescent="0.3">
      <c r="A1608" s="354"/>
      <c r="B1608" s="354"/>
      <c r="C1608" s="354"/>
      <c r="D1608" s="354"/>
      <c r="E1608" s="354"/>
      <c r="F1608" s="354"/>
      <c r="G1608" s="354"/>
    </row>
    <row r="1609" spans="1:7" x14ac:dyDescent="0.3">
      <c r="A1609" s="354"/>
      <c r="B1609" s="354"/>
      <c r="C1609" s="354"/>
      <c r="D1609" s="354"/>
      <c r="E1609" s="354"/>
      <c r="F1609" s="354"/>
      <c r="G1609" s="354"/>
    </row>
    <row r="1610" spans="1:7" x14ac:dyDescent="0.3">
      <c r="A1610" s="354"/>
      <c r="B1610" s="354"/>
      <c r="C1610" s="354"/>
      <c r="D1610" s="354"/>
      <c r="E1610" s="354"/>
      <c r="F1610" s="354"/>
      <c r="G1610" s="354"/>
    </row>
    <row r="1611" spans="1:7" x14ac:dyDescent="0.3">
      <c r="A1611" s="354"/>
      <c r="B1611" s="354"/>
      <c r="C1611" s="354"/>
      <c r="D1611" s="354"/>
      <c r="E1611" s="354"/>
      <c r="F1611" s="354"/>
      <c r="G1611" s="354"/>
    </row>
    <row r="1612" spans="1:7" x14ac:dyDescent="0.3">
      <c r="A1612" s="354"/>
      <c r="B1612" s="354"/>
      <c r="C1612" s="354"/>
      <c r="D1612" s="354"/>
      <c r="E1612" s="354"/>
      <c r="F1612" s="354"/>
      <c r="G1612" s="354"/>
    </row>
    <row r="1613" spans="1:7" x14ac:dyDescent="0.3">
      <c r="A1613" s="354"/>
      <c r="B1613" s="354"/>
      <c r="C1613" s="354"/>
      <c r="D1613" s="354"/>
      <c r="E1613" s="354"/>
      <c r="F1613" s="354"/>
      <c r="G1613" s="354"/>
    </row>
    <row r="1614" spans="1:7" x14ac:dyDescent="0.3">
      <c r="A1614" s="354"/>
      <c r="B1614" s="354"/>
      <c r="C1614" s="354"/>
      <c r="D1614" s="354"/>
      <c r="E1614" s="354"/>
      <c r="F1614" s="354"/>
      <c r="G1614" s="354"/>
    </row>
    <row r="1615" spans="1:7" x14ac:dyDescent="0.3">
      <c r="A1615" s="354"/>
      <c r="B1615" s="354"/>
      <c r="C1615" s="354"/>
      <c r="D1615" s="354"/>
      <c r="E1615" s="354"/>
      <c r="F1615" s="354"/>
      <c r="G1615" s="354"/>
    </row>
    <row r="1616" spans="1:7" x14ac:dyDescent="0.3">
      <c r="A1616" s="354"/>
      <c r="B1616" s="354"/>
      <c r="C1616" s="354"/>
      <c r="D1616" s="354"/>
      <c r="E1616" s="354"/>
      <c r="F1616" s="354"/>
      <c r="G1616" s="354"/>
    </row>
    <row r="1617" spans="1:7" x14ac:dyDescent="0.3">
      <c r="A1617" s="354"/>
      <c r="B1617" s="354"/>
      <c r="C1617" s="354"/>
      <c r="D1617" s="354"/>
      <c r="E1617" s="354"/>
      <c r="F1617" s="354"/>
      <c r="G1617" s="354"/>
    </row>
    <row r="1618" spans="1:7" x14ac:dyDescent="0.3">
      <c r="A1618" s="354"/>
      <c r="B1618" s="354"/>
      <c r="C1618" s="354"/>
      <c r="D1618" s="354"/>
      <c r="E1618" s="354"/>
      <c r="F1618" s="354"/>
      <c r="G1618" s="354"/>
    </row>
    <row r="1619" spans="1:7" x14ac:dyDescent="0.3">
      <c r="A1619" s="354"/>
      <c r="B1619" s="354"/>
      <c r="C1619" s="354"/>
      <c r="D1619" s="354"/>
      <c r="E1619" s="354"/>
      <c r="F1619" s="354"/>
      <c r="G1619" s="354"/>
    </row>
    <row r="1620" spans="1:7" x14ac:dyDescent="0.3">
      <c r="A1620" s="354"/>
      <c r="B1620" s="354"/>
      <c r="C1620" s="354"/>
      <c r="D1620" s="354"/>
      <c r="E1620" s="354"/>
      <c r="F1620" s="354"/>
      <c r="G1620" s="354"/>
    </row>
    <row r="1621" spans="1:7" x14ac:dyDescent="0.3">
      <c r="A1621" s="354"/>
      <c r="B1621" s="354"/>
      <c r="C1621" s="354"/>
      <c r="D1621" s="354"/>
      <c r="E1621" s="354"/>
      <c r="F1621" s="354"/>
      <c r="G1621" s="354"/>
    </row>
    <row r="1622" spans="1:7" x14ac:dyDescent="0.3">
      <c r="A1622" s="354"/>
      <c r="B1622" s="354"/>
      <c r="C1622" s="354"/>
      <c r="D1622" s="354"/>
      <c r="E1622" s="354"/>
      <c r="F1622" s="354"/>
      <c r="G1622" s="354"/>
    </row>
    <row r="1623" spans="1:7" x14ac:dyDescent="0.3">
      <c r="A1623" s="354"/>
      <c r="B1623" s="354"/>
      <c r="C1623" s="354"/>
      <c r="D1623" s="354"/>
      <c r="E1623" s="354"/>
      <c r="F1623" s="354"/>
      <c r="G1623" s="354"/>
    </row>
    <row r="1624" spans="1:7" x14ac:dyDescent="0.3">
      <c r="A1624" s="354"/>
      <c r="B1624" s="354"/>
      <c r="C1624" s="354"/>
      <c r="D1624" s="354"/>
      <c r="E1624" s="354"/>
      <c r="F1624" s="354"/>
      <c r="G1624" s="354"/>
    </row>
    <row r="1625" spans="1:7" x14ac:dyDescent="0.3">
      <c r="A1625" s="354"/>
      <c r="B1625" s="354"/>
      <c r="C1625" s="354"/>
      <c r="D1625" s="354"/>
      <c r="E1625" s="354"/>
      <c r="F1625" s="354"/>
      <c r="G1625" s="354"/>
    </row>
    <row r="1626" spans="1:7" x14ac:dyDescent="0.3">
      <c r="A1626" s="354"/>
      <c r="B1626" s="354"/>
      <c r="C1626" s="354"/>
      <c r="D1626" s="354"/>
      <c r="E1626" s="354"/>
      <c r="F1626" s="354"/>
      <c r="G1626" s="354"/>
    </row>
    <row r="1627" spans="1:7" x14ac:dyDescent="0.3">
      <c r="A1627" s="354"/>
      <c r="B1627" s="354"/>
      <c r="C1627" s="354"/>
      <c r="D1627" s="354"/>
      <c r="E1627" s="354"/>
      <c r="F1627" s="354"/>
      <c r="G1627" s="354"/>
    </row>
    <row r="1628" spans="1:7" x14ac:dyDescent="0.3">
      <c r="A1628" s="354"/>
      <c r="B1628" s="354"/>
      <c r="C1628" s="354"/>
      <c r="D1628" s="354"/>
      <c r="E1628" s="354"/>
      <c r="F1628" s="354"/>
      <c r="G1628" s="354"/>
    </row>
    <row r="1629" spans="1:7" x14ac:dyDescent="0.3">
      <c r="A1629" s="354"/>
      <c r="B1629" s="354"/>
      <c r="C1629" s="354"/>
      <c r="D1629" s="354"/>
      <c r="E1629" s="354"/>
      <c r="F1629" s="354"/>
      <c r="G1629" s="354"/>
    </row>
    <row r="1630" spans="1:7" x14ac:dyDescent="0.3">
      <c r="A1630" s="354"/>
      <c r="B1630" s="354"/>
      <c r="C1630" s="354"/>
      <c r="D1630" s="354"/>
      <c r="E1630" s="354"/>
      <c r="F1630" s="354"/>
      <c r="G1630" s="354"/>
    </row>
    <row r="1631" spans="1:7" x14ac:dyDescent="0.3">
      <c r="A1631" s="354"/>
      <c r="B1631" s="354"/>
      <c r="C1631" s="354"/>
      <c r="D1631" s="354"/>
      <c r="E1631" s="354"/>
      <c r="F1631" s="354"/>
      <c r="G1631" s="354"/>
    </row>
    <row r="1632" spans="1:7" x14ac:dyDescent="0.3">
      <c r="A1632" s="354"/>
      <c r="B1632" s="354"/>
      <c r="C1632" s="354"/>
      <c r="D1632" s="354"/>
      <c r="E1632" s="354"/>
      <c r="F1632" s="354"/>
      <c r="G1632" s="354"/>
    </row>
    <row r="1633" spans="1:7" x14ac:dyDescent="0.3">
      <c r="A1633" s="354"/>
      <c r="B1633" s="354"/>
      <c r="C1633" s="354"/>
      <c r="D1633" s="354"/>
      <c r="E1633" s="354"/>
      <c r="F1633" s="354"/>
      <c r="G1633" s="354"/>
    </row>
    <row r="1634" spans="1:7" x14ac:dyDescent="0.3">
      <c r="A1634" s="354"/>
      <c r="B1634" s="354"/>
      <c r="C1634" s="354"/>
      <c r="D1634" s="354"/>
      <c r="E1634" s="354"/>
      <c r="F1634" s="354"/>
      <c r="G1634" s="354"/>
    </row>
    <row r="1635" spans="1:7" x14ac:dyDescent="0.3">
      <c r="A1635" s="354"/>
      <c r="B1635" s="354"/>
      <c r="C1635" s="354"/>
      <c r="D1635" s="354"/>
      <c r="E1635" s="354"/>
      <c r="F1635" s="354"/>
      <c r="G1635" s="354"/>
    </row>
    <row r="1636" spans="1:7" x14ac:dyDescent="0.3">
      <c r="A1636" s="354"/>
      <c r="B1636" s="354"/>
      <c r="C1636" s="354"/>
      <c r="D1636" s="354"/>
      <c r="E1636" s="354"/>
      <c r="F1636" s="354"/>
      <c r="G1636" s="354"/>
    </row>
    <row r="1637" spans="1:7" x14ac:dyDescent="0.3">
      <c r="A1637" s="354"/>
      <c r="B1637" s="354"/>
      <c r="C1637" s="354"/>
      <c r="D1637" s="354"/>
      <c r="E1637" s="354"/>
      <c r="F1637" s="354"/>
      <c r="G1637" s="354"/>
    </row>
    <row r="1638" spans="1:7" x14ac:dyDescent="0.3">
      <c r="A1638" s="354"/>
      <c r="B1638" s="354"/>
      <c r="C1638" s="354"/>
      <c r="D1638" s="354"/>
      <c r="E1638" s="354"/>
      <c r="F1638" s="354"/>
      <c r="G1638" s="354"/>
    </row>
    <row r="1639" spans="1:7" x14ac:dyDescent="0.3">
      <c r="A1639" s="354"/>
      <c r="B1639" s="354"/>
      <c r="C1639" s="354"/>
      <c r="D1639" s="354"/>
      <c r="E1639" s="354"/>
      <c r="F1639" s="354"/>
      <c r="G1639" s="354"/>
    </row>
    <row r="1640" spans="1:7" x14ac:dyDescent="0.3">
      <c r="A1640" s="354"/>
      <c r="B1640" s="354"/>
      <c r="C1640" s="354"/>
      <c r="D1640" s="354"/>
      <c r="E1640" s="354"/>
      <c r="F1640" s="354"/>
      <c r="G1640" s="354"/>
    </row>
    <row r="1641" spans="1:7" x14ac:dyDescent="0.3">
      <c r="A1641" s="354"/>
      <c r="B1641" s="354"/>
      <c r="C1641" s="354"/>
      <c r="D1641" s="354"/>
      <c r="E1641" s="354"/>
      <c r="F1641" s="354"/>
      <c r="G1641" s="354"/>
    </row>
    <row r="1642" spans="1:7" x14ac:dyDescent="0.3">
      <c r="A1642" s="354"/>
      <c r="B1642" s="354"/>
      <c r="C1642" s="354"/>
      <c r="D1642" s="354"/>
      <c r="E1642" s="354"/>
      <c r="F1642" s="354"/>
      <c r="G1642" s="354"/>
    </row>
    <row r="1643" spans="1:7" x14ac:dyDescent="0.3">
      <c r="A1643" s="354"/>
      <c r="B1643" s="354"/>
      <c r="C1643" s="354"/>
      <c r="D1643" s="354"/>
      <c r="E1643" s="354"/>
      <c r="F1643" s="354"/>
      <c r="G1643" s="354"/>
    </row>
    <row r="1644" spans="1:7" x14ac:dyDescent="0.3">
      <c r="A1644" s="354"/>
      <c r="B1644" s="354"/>
      <c r="C1644" s="354"/>
      <c r="D1644" s="354"/>
      <c r="E1644" s="354"/>
      <c r="F1644" s="354"/>
      <c r="G1644" s="354"/>
    </row>
    <row r="1645" spans="1:7" x14ac:dyDescent="0.3">
      <c r="A1645" s="354"/>
      <c r="B1645" s="354"/>
      <c r="C1645" s="354"/>
      <c r="D1645" s="354"/>
      <c r="E1645" s="354"/>
      <c r="F1645" s="354"/>
      <c r="G1645" s="354"/>
    </row>
    <row r="1646" spans="1:7" x14ac:dyDescent="0.3">
      <c r="A1646" s="354"/>
      <c r="B1646" s="354"/>
      <c r="C1646" s="354"/>
      <c r="D1646" s="354"/>
      <c r="E1646" s="354"/>
      <c r="F1646" s="354"/>
      <c r="G1646" s="354"/>
    </row>
    <row r="1647" spans="1:7" x14ac:dyDescent="0.3">
      <c r="A1647" s="354"/>
      <c r="B1647" s="354"/>
      <c r="C1647" s="354"/>
      <c r="D1647" s="354"/>
      <c r="E1647" s="354"/>
      <c r="F1647" s="354"/>
      <c r="G1647" s="354"/>
    </row>
    <row r="1648" spans="1:7" x14ac:dyDescent="0.3">
      <c r="A1648" s="354"/>
      <c r="B1648" s="354"/>
      <c r="C1648" s="354"/>
      <c r="D1648" s="354"/>
      <c r="E1648" s="354"/>
      <c r="F1648" s="354"/>
      <c r="G1648" s="354"/>
    </row>
    <row r="1649" spans="1:7" x14ac:dyDescent="0.3">
      <c r="A1649" s="354"/>
      <c r="B1649" s="354"/>
      <c r="C1649" s="354"/>
      <c r="D1649" s="354"/>
      <c r="E1649" s="354"/>
      <c r="F1649" s="354"/>
      <c r="G1649" s="354"/>
    </row>
    <row r="1650" spans="1:7" x14ac:dyDescent="0.3">
      <c r="A1650" s="354"/>
      <c r="B1650" s="354"/>
      <c r="C1650" s="354"/>
      <c r="D1650" s="354"/>
      <c r="E1650" s="354"/>
      <c r="F1650" s="354"/>
      <c r="G1650" s="354"/>
    </row>
    <row r="1651" spans="1:7" x14ac:dyDescent="0.3">
      <c r="A1651" s="354"/>
      <c r="B1651" s="354"/>
      <c r="C1651" s="354"/>
      <c r="D1651" s="354"/>
      <c r="E1651" s="354"/>
      <c r="F1651" s="354"/>
      <c r="G1651" s="354"/>
    </row>
    <row r="1652" spans="1:7" x14ac:dyDescent="0.3">
      <c r="A1652" s="354"/>
      <c r="B1652" s="354"/>
      <c r="C1652" s="354"/>
      <c r="D1652" s="354"/>
      <c r="E1652" s="354"/>
      <c r="F1652" s="354"/>
      <c r="G1652" s="354"/>
    </row>
    <row r="1653" spans="1:7" x14ac:dyDescent="0.3">
      <c r="A1653" s="354"/>
      <c r="B1653" s="354"/>
      <c r="C1653" s="354"/>
      <c r="D1653" s="354"/>
      <c r="E1653" s="354"/>
      <c r="F1653" s="354"/>
      <c r="G1653" s="354"/>
    </row>
    <row r="1654" spans="1:7" x14ac:dyDescent="0.3">
      <c r="A1654" s="354"/>
      <c r="B1654" s="354"/>
      <c r="C1654" s="354"/>
      <c r="D1654" s="354"/>
      <c r="E1654" s="354"/>
      <c r="F1654" s="354"/>
      <c r="G1654" s="354"/>
    </row>
    <row r="1655" spans="1:7" x14ac:dyDescent="0.3">
      <c r="A1655" s="354"/>
      <c r="B1655" s="354"/>
      <c r="C1655" s="354"/>
      <c r="D1655" s="354"/>
      <c r="E1655" s="354"/>
      <c r="F1655" s="354"/>
      <c r="G1655" s="354"/>
    </row>
    <row r="1656" spans="1:7" x14ac:dyDescent="0.3">
      <c r="A1656" s="354"/>
      <c r="B1656" s="354"/>
      <c r="C1656" s="354"/>
      <c r="D1656" s="354"/>
      <c r="E1656" s="354"/>
      <c r="F1656" s="354"/>
      <c r="G1656" s="354"/>
    </row>
    <row r="1657" spans="1:7" x14ac:dyDescent="0.3">
      <c r="A1657" s="354"/>
      <c r="B1657" s="354"/>
      <c r="C1657" s="354"/>
      <c r="D1657" s="354"/>
      <c r="E1657" s="354"/>
      <c r="F1657" s="354"/>
      <c r="G1657" s="354"/>
    </row>
    <row r="1658" spans="1:7" x14ac:dyDescent="0.3">
      <c r="A1658" s="354"/>
      <c r="B1658" s="354"/>
      <c r="C1658" s="354"/>
      <c r="D1658" s="354"/>
      <c r="E1658" s="354"/>
      <c r="F1658" s="354"/>
      <c r="G1658" s="354"/>
    </row>
    <row r="1659" spans="1:7" x14ac:dyDescent="0.3">
      <c r="A1659" s="354"/>
      <c r="B1659" s="354"/>
      <c r="C1659" s="354"/>
      <c r="D1659" s="354"/>
      <c r="E1659" s="354"/>
      <c r="F1659" s="354"/>
      <c r="G1659" s="354"/>
    </row>
    <row r="1660" spans="1:7" x14ac:dyDescent="0.3">
      <c r="A1660" s="354"/>
      <c r="B1660" s="354"/>
      <c r="C1660" s="354"/>
      <c r="D1660" s="354"/>
      <c r="E1660" s="354"/>
      <c r="F1660" s="354"/>
      <c r="G1660" s="354"/>
    </row>
    <row r="1661" spans="1:7" x14ac:dyDescent="0.3">
      <c r="A1661" s="354"/>
      <c r="B1661" s="354"/>
      <c r="C1661" s="354"/>
      <c r="D1661" s="354"/>
      <c r="E1661" s="354"/>
      <c r="F1661" s="354"/>
      <c r="G1661" s="354"/>
    </row>
    <row r="1662" spans="1:7" x14ac:dyDescent="0.3">
      <c r="A1662" s="354"/>
      <c r="B1662" s="354"/>
      <c r="C1662" s="354"/>
      <c r="D1662" s="354"/>
      <c r="E1662" s="354"/>
      <c r="F1662" s="354"/>
      <c r="G1662" s="354"/>
    </row>
    <row r="1663" spans="1:7" x14ac:dyDescent="0.3">
      <c r="A1663" s="354"/>
      <c r="B1663" s="354"/>
      <c r="C1663" s="354"/>
      <c r="D1663" s="354"/>
      <c r="E1663" s="354"/>
      <c r="F1663" s="354"/>
      <c r="G1663" s="354"/>
    </row>
    <row r="1664" spans="1:7" x14ac:dyDescent="0.3">
      <c r="A1664" s="354"/>
      <c r="B1664" s="354"/>
      <c r="C1664" s="354"/>
      <c r="D1664" s="354"/>
      <c r="E1664" s="354"/>
      <c r="F1664" s="354"/>
      <c r="G1664" s="354"/>
    </row>
    <row r="1665" spans="1:7" x14ac:dyDescent="0.3">
      <c r="A1665" s="354"/>
      <c r="B1665" s="354"/>
      <c r="C1665" s="354"/>
      <c r="D1665" s="354"/>
      <c r="E1665" s="354"/>
      <c r="F1665" s="354"/>
      <c r="G1665" s="354"/>
    </row>
    <row r="1666" spans="1:7" x14ac:dyDescent="0.3">
      <c r="A1666" s="354"/>
      <c r="B1666" s="354"/>
      <c r="C1666" s="354"/>
      <c r="D1666" s="354"/>
      <c r="E1666" s="354"/>
      <c r="F1666" s="354"/>
      <c r="G1666" s="354"/>
    </row>
    <row r="1667" spans="1:7" x14ac:dyDescent="0.3">
      <c r="A1667" s="354"/>
      <c r="B1667" s="354"/>
      <c r="C1667" s="354"/>
      <c r="D1667" s="354"/>
      <c r="E1667" s="354"/>
      <c r="F1667" s="354"/>
      <c r="G1667" s="354"/>
    </row>
    <row r="1668" spans="1:7" x14ac:dyDescent="0.3">
      <c r="A1668" s="354"/>
      <c r="B1668" s="354"/>
      <c r="C1668" s="354"/>
      <c r="D1668" s="354"/>
      <c r="E1668" s="354"/>
      <c r="F1668" s="354"/>
      <c r="G1668" s="354"/>
    </row>
    <row r="1669" spans="1:7" x14ac:dyDescent="0.3">
      <c r="A1669" s="354"/>
      <c r="B1669" s="354"/>
      <c r="C1669" s="354"/>
      <c r="D1669" s="354"/>
      <c r="E1669" s="354"/>
      <c r="F1669" s="354"/>
      <c r="G1669" s="354"/>
    </row>
    <row r="1670" spans="1:7" x14ac:dyDescent="0.3">
      <c r="A1670" s="354"/>
      <c r="B1670" s="354"/>
      <c r="C1670" s="354"/>
      <c r="D1670" s="354"/>
      <c r="E1670" s="354"/>
      <c r="F1670" s="354"/>
      <c r="G1670" s="354"/>
    </row>
    <row r="1671" spans="1:7" x14ac:dyDescent="0.3">
      <c r="A1671" s="354"/>
      <c r="B1671" s="354"/>
      <c r="C1671" s="354"/>
      <c r="D1671" s="354"/>
      <c r="E1671" s="354"/>
      <c r="F1671" s="354"/>
      <c r="G1671" s="354"/>
    </row>
    <row r="1672" spans="1:7" x14ac:dyDescent="0.3">
      <c r="A1672" s="354"/>
      <c r="B1672" s="354"/>
      <c r="C1672" s="354"/>
      <c r="D1672" s="354"/>
      <c r="E1672" s="354"/>
      <c r="F1672" s="354"/>
      <c r="G1672" s="354"/>
    </row>
    <row r="1673" spans="1:7" x14ac:dyDescent="0.3">
      <c r="A1673" s="354"/>
      <c r="B1673" s="354"/>
      <c r="C1673" s="354"/>
      <c r="D1673" s="354"/>
      <c r="E1673" s="354"/>
      <c r="F1673" s="354"/>
      <c r="G1673" s="354"/>
    </row>
    <row r="1674" spans="1:7" x14ac:dyDescent="0.3">
      <c r="A1674" s="354"/>
      <c r="B1674" s="354"/>
      <c r="C1674" s="354"/>
      <c r="D1674" s="354"/>
      <c r="E1674" s="354"/>
      <c r="F1674" s="354"/>
      <c r="G1674" s="354"/>
    </row>
    <row r="1675" spans="1:7" x14ac:dyDescent="0.3">
      <c r="A1675" s="354"/>
      <c r="B1675" s="354"/>
      <c r="C1675" s="354"/>
      <c r="D1675" s="354"/>
      <c r="E1675" s="354"/>
      <c r="F1675" s="354"/>
      <c r="G1675" s="354"/>
    </row>
    <row r="1676" spans="1:7" x14ac:dyDescent="0.3">
      <c r="A1676" s="354"/>
      <c r="B1676" s="354"/>
      <c r="C1676" s="354"/>
      <c r="D1676" s="354"/>
      <c r="E1676" s="354"/>
      <c r="F1676" s="354"/>
      <c r="G1676" s="354"/>
    </row>
    <row r="1677" spans="1:7" x14ac:dyDescent="0.3">
      <c r="A1677" s="354"/>
      <c r="B1677" s="354"/>
      <c r="C1677" s="354"/>
      <c r="D1677" s="354"/>
      <c r="E1677" s="354"/>
      <c r="F1677" s="354"/>
      <c r="G1677" s="354"/>
    </row>
    <row r="1678" spans="1:7" x14ac:dyDescent="0.3">
      <c r="A1678" s="354"/>
      <c r="B1678" s="354"/>
      <c r="C1678" s="354"/>
      <c r="D1678" s="354"/>
      <c r="E1678" s="354"/>
      <c r="F1678" s="354"/>
      <c r="G1678" s="354"/>
    </row>
    <row r="1679" spans="1:7" x14ac:dyDescent="0.3">
      <c r="A1679" s="354"/>
      <c r="B1679" s="354"/>
      <c r="C1679" s="354"/>
      <c r="D1679" s="354"/>
      <c r="E1679" s="354"/>
      <c r="F1679" s="354"/>
      <c r="G1679" s="354"/>
    </row>
    <row r="1680" spans="1:7" x14ac:dyDescent="0.3">
      <c r="A1680" s="354"/>
      <c r="B1680" s="354"/>
      <c r="C1680" s="354"/>
      <c r="D1680" s="354"/>
      <c r="E1680" s="354"/>
      <c r="F1680" s="354"/>
      <c r="G1680" s="354"/>
    </row>
    <row r="1681" spans="1:7" x14ac:dyDescent="0.3">
      <c r="A1681" s="354"/>
      <c r="B1681" s="354"/>
      <c r="C1681" s="354"/>
      <c r="D1681" s="354"/>
      <c r="E1681" s="354"/>
      <c r="F1681" s="354"/>
      <c r="G1681" s="354"/>
    </row>
    <row r="1682" spans="1:7" x14ac:dyDescent="0.3">
      <c r="A1682" s="354"/>
      <c r="B1682" s="354"/>
      <c r="C1682" s="354"/>
      <c r="D1682" s="354"/>
      <c r="E1682" s="354"/>
      <c r="F1682" s="354"/>
      <c r="G1682" s="354"/>
    </row>
    <row r="1683" spans="1:7" x14ac:dyDescent="0.3">
      <c r="A1683" s="354"/>
      <c r="B1683" s="354"/>
      <c r="C1683" s="354"/>
      <c r="D1683" s="354"/>
      <c r="E1683" s="354"/>
      <c r="F1683" s="354"/>
      <c r="G1683" s="354"/>
    </row>
    <row r="1684" spans="1:7" x14ac:dyDescent="0.3">
      <c r="A1684" s="354"/>
      <c r="B1684" s="354"/>
      <c r="C1684" s="354"/>
      <c r="D1684" s="354"/>
      <c r="E1684" s="354"/>
      <c r="F1684" s="354"/>
      <c r="G1684" s="354"/>
    </row>
    <row r="1685" spans="1:7" x14ac:dyDescent="0.3">
      <c r="A1685" s="354"/>
      <c r="B1685" s="354"/>
      <c r="C1685" s="354"/>
      <c r="D1685" s="354"/>
      <c r="E1685" s="354"/>
      <c r="F1685" s="354"/>
      <c r="G1685" s="354"/>
    </row>
    <row r="1686" spans="1:7" x14ac:dyDescent="0.3">
      <c r="A1686" s="354"/>
      <c r="B1686" s="354"/>
      <c r="C1686" s="354"/>
      <c r="D1686" s="354"/>
      <c r="E1686" s="354"/>
      <c r="F1686" s="354"/>
      <c r="G1686" s="354"/>
    </row>
    <row r="1687" spans="1:7" x14ac:dyDescent="0.3">
      <c r="A1687" s="354"/>
      <c r="B1687" s="354"/>
      <c r="C1687" s="354"/>
      <c r="D1687" s="354"/>
      <c r="E1687" s="354"/>
      <c r="F1687" s="354"/>
      <c r="G1687" s="354"/>
    </row>
    <row r="1688" spans="1:7" x14ac:dyDescent="0.3">
      <c r="A1688" s="354"/>
      <c r="B1688" s="354"/>
      <c r="C1688" s="354"/>
      <c r="D1688" s="354"/>
      <c r="E1688" s="354"/>
      <c r="F1688" s="354"/>
      <c r="G1688" s="354"/>
    </row>
    <row r="1689" spans="1:7" x14ac:dyDescent="0.3">
      <c r="A1689" s="354"/>
      <c r="B1689" s="354"/>
      <c r="C1689" s="354"/>
      <c r="D1689" s="354"/>
      <c r="E1689" s="354"/>
      <c r="F1689" s="354"/>
      <c r="G1689" s="354"/>
    </row>
    <row r="1690" spans="1:7" x14ac:dyDescent="0.3">
      <c r="A1690" s="354"/>
      <c r="B1690" s="354"/>
      <c r="C1690" s="354"/>
      <c r="D1690" s="354"/>
      <c r="E1690" s="354"/>
      <c r="F1690" s="354"/>
      <c r="G1690" s="354"/>
    </row>
    <row r="1691" spans="1:7" x14ac:dyDescent="0.3">
      <c r="A1691" s="354"/>
      <c r="B1691" s="354"/>
      <c r="C1691" s="354"/>
      <c r="D1691" s="354"/>
      <c r="E1691" s="354"/>
      <c r="F1691" s="354"/>
      <c r="G1691" s="354"/>
    </row>
    <row r="1692" spans="1:7" x14ac:dyDescent="0.3">
      <c r="A1692" s="354"/>
      <c r="B1692" s="354"/>
      <c r="C1692" s="354"/>
      <c r="D1692" s="354"/>
      <c r="E1692" s="354"/>
      <c r="F1692" s="354"/>
      <c r="G1692" s="354"/>
    </row>
    <row r="1693" spans="1:7" x14ac:dyDescent="0.3">
      <c r="A1693" s="354"/>
      <c r="B1693" s="354"/>
      <c r="C1693" s="354"/>
      <c r="D1693" s="354"/>
      <c r="E1693" s="354"/>
      <c r="F1693" s="354"/>
      <c r="G1693" s="354"/>
    </row>
    <row r="1694" spans="1:7" x14ac:dyDescent="0.3">
      <c r="A1694" s="354"/>
      <c r="B1694" s="354"/>
      <c r="C1694" s="354"/>
      <c r="D1694" s="354"/>
      <c r="E1694" s="354"/>
      <c r="F1694" s="354"/>
      <c r="G1694" s="354"/>
    </row>
    <row r="1695" spans="1:7" x14ac:dyDescent="0.3">
      <c r="A1695" s="354"/>
      <c r="B1695" s="354"/>
      <c r="C1695" s="354"/>
      <c r="D1695" s="354"/>
      <c r="E1695" s="354"/>
      <c r="F1695" s="354"/>
      <c r="G1695" s="354"/>
    </row>
    <row r="1696" spans="1:7" x14ac:dyDescent="0.3">
      <c r="A1696" s="354"/>
      <c r="B1696" s="354"/>
      <c r="C1696" s="354"/>
      <c r="D1696" s="354"/>
      <c r="E1696" s="354"/>
      <c r="F1696" s="354"/>
      <c r="G1696" s="354"/>
    </row>
    <row r="1697" spans="1:7" x14ac:dyDescent="0.3">
      <c r="A1697" s="354"/>
      <c r="B1697" s="354"/>
      <c r="C1697" s="354"/>
      <c r="D1697" s="354"/>
      <c r="E1697" s="354"/>
      <c r="F1697" s="354"/>
      <c r="G1697" s="354"/>
    </row>
    <row r="1698" spans="1:7" x14ac:dyDescent="0.3">
      <c r="A1698" s="354"/>
      <c r="B1698" s="354"/>
      <c r="C1698" s="354"/>
      <c r="D1698" s="354"/>
      <c r="E1698" s="354"/>
      <c r="F1698" s="354"/>
      <c r="G1698" s="354"/>
    </row>
    <row r="1699" spans="1:7" x14ac:dyDescent="0.3">
      <c r="A1699" s="354"/>
      <c r="B1699" s="354"/>
      <c r="C1699" s="354"/>
      <c r="D1699" s="354"/>
      <c r="E1699" s="354"/>
      <c r="F1699" s="354"/>
      <c r="G1699" s="354"/>
    </row>
    <row r="1700" spans="1:7" x14ac:dyDescent="0.3">
      <c r="A1700" s="354"/>
      <c r="B1700" s="354"/>
      <c r="C1700" s="354"/>
      <c r="D1700" s="354"/>
      <c r="E1700" s="354"/>
      <c r="F1700" s="354"/>
      <c r="G1700" s="354"/>
    </row>
    <row r="1701" spans="1:7" x14ac:dyDescent="0.3">
      <c r="A1701" s="354"/>
      <c r="B1701" s="354"/>
      <c r="C1701" s="354"/>
      <c r="D1701" s="354"/>
      <c r="E1701" s="354"/>
      <c r="F1701" s="354"/>
      <c r="G1701" s="354"/>
    </row>
    <row r="1702" spans="1:7" x14ac:dyDescent="0.3">
      <c r="A1702" s="354"/>
      <c r="B1702" s="354"/>
      <c r="C1702" s="354"/>
      <c r="D1702" s="354"/>
      <c r="E1702" s="354"/>
      <c r="F1702" s="354"/>
      <c r="G1702" s="354"/>
    </row>
    <row r="1703" spans="1:7" x14ac:dyDescent="0.3">
      <c r="A1703" s="354"/>
      <c r="B1703" s="354"/>
      <c r="C1703" s="354"/>
      <c r="D1703" s="354"/>
      <c r="E1703" s="354"/>
      <c r="F1703" s="354"/>
      <c r="G1703" s="354"/>
    </row>
    <row r="1704" spans="1:7" x14ac:dyDescent="0.3">
      <c r="A1704" s="354"/>
      <c r="B1704" s="354"/>
      <c r="C1704" s="354"/>
      <c r="D1704" s="354"/>
      <c r="E1704" s="354"/>
      <c r="F1704" s="354"/>
      <c r="G1704" s="354"/>
    </row>
    <row r="1705" spans="1:7" x14ac:dyDescent="0.3">
      <c r="A1705" s="354"/>
      <c r="B1705" s="354"/>
      <c r="C1705" s="354"/>
      <c r="D1705" s="354"/>
      <c r="E1705" s="354"/>
      <c r="F1705" s="354"/>
      <c r="G1705" s="354"/>
    </row>
    <row r="1706" spans="1:7" x14ac:dyDescent="0.3">
      <c r="A1706" s="354"/>
      <c r="B1706" s="354"/>
      <c r="C1706" s="354"/>
      <c r="D1706" s="354"/>
      <c r="E1706" s="354"/>
      <c r="F1706" s="354"/>
      <c r="G1706" s="354"/>
    </row>
    <row r="1707" spans="1:7" x14ac:dyDescent="0.3">
      <c r="A1707" s="354"/>
      <c r="B1707" s="354"/>
      <c r="C1707" s="354"/>
      <c r="D1707" s="354"/>
      <c r="E1707" s="354"/>
      <c r="F1707" s="354"/>
      <c r="G1707" s="354"/>
    </row>
    <row r="1708" spans="1:7" x14ac:dyDescent="0.3">
      <c r="A1708" s="354"/>
      <c r="B1708" s="354"/>
      <c r="C1708" s="354"/>
      <c r="D1708" s="354"/>
      <c r="E1708" s="354"/>
      <c r="F1708" s="354"/>
      <c r="G1708" s="354"/>
    </row>
    <row r="1709" spans="1:7" x14ac:dyDescent="0.3">
      <c r="A1709" s="354"/>
      <c r="B1709" s="354"/>
      <c r="C1709" s="354"/>
      <c r="D1709" s="354"/>
      <c r="E1709" s="354"/>
      <c r="F1709" s="354"/>
      <c r="G1709" s="354"/>
    </row>
    <row r="1710" spans="1:7" x14ac:dyDescent="0.3">
      <c r="A1710" s="354"/>
      <c r="B1710" s="354"/>
      <c r="C1710" s="354"/>
      <c r="D1710" s="354"/>
      <c r="E1710" s="354"/>
      <c r="F1710" s="354"/>
      <c r="G1710" s="354"/>
    </row>
    <row r="1711" spans="1:7" x14ac:dyDescent="0.3">
      <c r="A1711" s="354"/>
      <c r="B1711" s="354"/>
      <c r="C1711" s="354"/>
      <c r="D1711" s="354"/>
      <c r="E1711" s="354"/>
      <c r="F1711" s="354"/>
      <c r="G1711" s="354"/>
    </row>
    <row r="1712" spans="1:7" x14ac:dyDescent="0.3">
      <c r="A1712" s="354"/>
      <c r="B1712" s="354"/>
      <c r="C1712" s="354"/>
      <c r="D1712" s="354"/>
      <c r="E1712" s="354"/>
      <c r="F1712" s="354"/>
      <c r="G1712" s="354"/>
    </row>
    <row r="1713" spans="1:7" x14ac:dyDescent="0.3">
      <c r="A1713" s="354"/>
      <c r="B1713" s="354"/>
      <c r="C1713" s="354"/>
      <c r="D1713" s="354"/>
      <c r="E1713" s="354"/>
      <c r="F1713" s="354"/>
      <c r="G1713" s="354"/>
    </row>
    <row r="1714" spans="1:7" x14ac:dyDescent="0.3">
      <c r="A1714" s="354"/>
      <c r="B1714" s="354"/>
      <c r="C1714" s="354"/>
      <c r="D1714" s="354"/>
      <c r="E1714" s="354"/>
      <c r="F1714" s="354"/>
      <c r="G1714" s="354"/>
    </row>
    <row r="1715" spans="1:7" x14ac:dyDescent="0.3">
      <c r="A1715" s="354"/>
      <c r="B1715" s="354"/>
      <c r="C1715" s="354"/>
      <c r="D1715" s="354"/>
      <c r="E1715" s="354"/>
      <c r="F1715" s="354"/>
      <c r="G1715" s="354"/>
    </row>
    <row r="1716" spans="1:7" x14ac:dyDescent="0.3">
      <c r="A1716" s="354"/>
      <c r="B1716" s="354"/>
      <c r="C1716" s="354"/>
      <c r="D1716" s="354"/>
      <c r="E1716" s="354"/>
      <c r="F1716" s="354"/>
      <c r="G1716" s="354"/>
    </row>
    <row r="1717" spans="1:7" x14ac:dyDescent="0.3">
      <c r="A1717" s="354"/>
      <c r="B1717" s="354"/>
      <c r="C1717" s="354"/>
      <c r="D1717" s="354"/>
      <c r="E1717" s="354"/>
      <c r="F1717" s="354"/>
      <c r="G1717" s="354"/>
    </row>
    <row r="1718" spans="1:7" x14ac:dyDescent="0.3">
      <c r="A1718" s="354"/>
      <c r="B1718" s="354"/>
      <c r="C1718" s="354"/>
      <c r="D1718" s="354"/>
      <c r="E1718" s="354"/>
      <c r="F1718" s="354"/>
      <c r="G1718" s="354"/>
    </row>
    <row r="1719" spans="1:7" x14ac:dyDescent="0.3">
      <c r="A1719" s="354"/>
      <c r="B1719" s="354"/>
      <c r="C1719" s="354"/>
      <c r="D1719" s="354"/>
      <c r="E1719" s="354"/>
      <c r="F1719" s="354"/>
      <c r="G1719" s="354"/>
    </row>
    <row r="1720" spans="1:7" x14ac:dyDescent="0.3">
      <c r="A1720" s="354"/>
      <c r="B1720" s="354"/>
      <c r="C1720" s="354"/>
      <c r="D1720" s="354"/>
      <c r="E1720" s="354"/>
      <c r="F1720" s="354"/>
      <c r="G1720" s="354"/>
    </row>
    <row r="1721" spans="1:7" x14ac:dyDescent="0.3">
      <c r="A1721" s="354"/>
      <c r="B1721" s="354"/>
      <c r="C1721" s="354"/>
      <c r="D1721" s="354"/>
      <c r="E1721" s="354"/>
      <c r="F1721" s="354"/>
      <c r="G1721" s="354"/>
    </row>
    <row r="1722" spans="1:7" x14ac:dyDescent="0.3">
      <c r="A1722" s="354"/>
      <c r="B1722" s="354"/>
      <c r="C1722" s="354"/>
      <c r="D1722" s="354"/>
      <c r="E1722" s="354"/>
      <c r="F1722" s="354"/>
      <c r="G1722" s="354"/>
    </row>
    <row r="1723" spans="1:7" x14ac:dyDescent="0.3">
      <c r="A1723" s="354"/>
      <c r="B1723" s="354"/>
      <c r="C1723" s="354"/>
      <c r="D1723" s="354"/>
      <c r="E1723" s="354"/>
      <c r="F1723" s="354"/>
      <c r="G1723" s="354"/>
    </row>
    <row r="1724" spans="1:7" x14ac:dyDescent="0.3">
      <c r="A1724" s="354"/>
      <c r="B1724" s="354"/>
      <c r="C1724" s="354"/>
      <c r="D1724" s="354"/>
      <c r="E1724" s="354"/>
      <c r="F1724" s="354"/>
      <c r="G1724" s="354"/>
    </row>
    <row r="1725" spans="1:7" x14ac:dyDescent="0.3">
      <c r="A1725" s="354"/>
      <c r="B1725" s="354"/>
      <c r="C1725" s="354"/>
      <c r="D1725" s="354"/>
      <c r="E1725" s="354"/>
      <c r="F1725" s="354"/>
      <c r="G1725" s="354"/>
    </row>
    <row r="1726" spans="1:7" x14ac:dyDescent="0.3">
      <c r="A1726" s="354"/>
      <c r="B1726" s="354"/>
      <c r="C1726" s="354"/>
      <c r="D1726" s="354"/>
      <c r="E1726" s="354"/>
      <c r="F1726" s="354"/>
      <c r="G1726" s="354"/>
    </row>
    <row r="1727" spans="1:7" x14ac:dyDescent="0.3">
      <c r="A1727" s="354"/>
      <c r="B1727" s="354"/>
      <c r="C1727" s="354"/>
      <c r="D1727" s="354"/>
      <c r="E1727" s="354"/>
      <c r="F1727" s="354"/>
      <c r="G1727" s="354"/>
    </row>
  </sheetData>
  <sheetProtection algorithmName="SHA-512" hashValue="o546pqjcQOJBBOswasuxPW/eO8NlyoNgNm+VyX8ryYcb3Sv541RaQLsNaRvA63C0Tp1C0RIdHkkY9H97V1k/Ow==" saltValue="LBIXBskUGbJCUO9rqMriuA==" spinCount="100000" sheet="1" selectLockedCells="1"/>
  <mergeCells count="6">
    <mergeCell ref="A8:G8"/>
    <mergeCell ref="A9:E9"/>
    <mergeCell ref="A11:B12"/>
    <mergeCell ref="C11:C12"/>
    <mergeCell ref="D11:E11"/>
    <mergeCell ref="D12:E12"/>
  </mergeCells>
  <printOptions horizontalCentered="1"/>
  <pageMargins left="0.39370078740157483" right="0.39370078740157483" top="0.78740157480314965" bottom="0.62992125984251968" header="0.59055118110236227" footer="0.31496062992125984"/>
  <pageSetup paperSize="9" scale="72" orientation="landscape" r:id="rId1"/>
  <headerFooter alignWithMargins="0"/>
  <ignoredErrors>
    <ignoredError sqref="G13:G19 E19:F19" unlocked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>
    <pageSetUpPr fitToPage="1"/>
  </sheetPr>
  <dimension ref="A1:F1449"/>
  <sheetViews>
    <sheetView topLeftCell="A16" zoomScale="98" zoomScaleNormal="98" workbookViewId="0">
      <selection activeCell="F20" sqref="F20"/>
    </sheetView>
  </sheetViews>
  <sheetFormatPr baseColWidth="10" defaultColWidth="12" defaultRowHeight="13.8" x14ac:dyDescent="0.3"/>
  <cols>
    <col min="1" max="1" width="14.5546875" style="1042" customWidth="1"/>
    <col min="2" max="2" width="37.109375" style="1042" customWidth="1"/>
    <col min="3" max="3" width="1.33203125" style="1042" customWidth="1"/>
    <col min="4" max="4" width="4.5546875" style="1045" customWidth="1"/>
    <col min="5" max="5" width="39.44140625" style="1042" customWidth="1"/>
    <col min="6" max="6" width="44.44140625" style="1042" customWidth="1"/>
    <col min="7" max="256" width="12" style="354"/>
    <col min="257" max="257" width="14.5546875" style="354" customWidth="1"/>
    <col min="258" max="258" width="37.109375" style="354" customWidth="1"/>
    <col min="259" max="259" width="1.33203125" style="354" customWidth="1"/>
    <col min="260" max="260" width="4.5546875" style="354" customWidth="1"/>
    <col min="261" max="261" width="39.44140625" style="354" customWidth="1"/>
    <col min="262" max="262" width="44.44140625" style="354" customWidth="1"/>
    <col min="263" max="512" width="12" style="354"/>
    <col min="513" max="513" width="14.5546875" style="354" customWidth="1"/>
    <col min="514" max="514" width="37.109375" style="354" customWidth="1"/>
    <col min="515" max="515" width="1.33203125" style="354" customWidth="1"/>
    <col min="516" max="516" width="4.5546875" style="354" customWidth="1"/>
    <col min="517" max="517" width="39.44140625" style="354" customWidth="1"/>
    <col min="518" max="518" width="44.44140625" style="354" customWidth="1"/>
    <col min="519" max="768" width="12" style="354"/>
    <col min="769" max="769" width="14.5546875" style="354" customWidth="1"/>
    <col min="770" max="770" width="37.109375" style="354" customWidth="1"/>
    <col min="771" max="771" width="1.33203125" style="354" customWidth="1"/>
    <col min="772" max="772" width="4.5546875" style="354" customWidth="1"/>
    <col min="773" max="773" width="39.44140625" style="354" customWidth="1"/>
    <col min="774" max="774" width="44.44140625" style="354" customWidth="1"/>
    <col min="775" max="1024" width="12" style="354"/>
    <col min="1025" max="1025" width="14.5546875" style="354" customWidth="1"/>
    <col min="1026" max="1026" width="37.109375" style="354" customWidth="1"/>
    <col min="1027" max="1027" width="1.33203125" style="354" customWidth="1"/>
    <col min="1028" max="1028" width="4.5546875" style="354" customWidth="1"/>
    <col min="1029" max="1029" width="39.44140625" style="354" customWidth="1"/>
    <col min="1030" max="1030" width="44.44140625" style="354" customWidth="1"/>
    <col min="1031" max="1280" width="12" style="354"/>
    <col min="1281" max="1281" width="14.5546875" style="354" customWidth="1"/>
    <col min="1282" max="1282" width="37.109375" style="354" customWidth="1"/>
    <col min="1283" max="1283" width="1.33203125" style="354" customWidth="1"/>
    <col min="1284" max="1284" width="4.5546875" style="354" customWidth="1"/>
    <col min="1285" max="1285" width="39.44140625" style="354" customWidth="1"/>
    <col min="1286" max="1286" width="44.44140625" style="354" customWidth="1"/>
    <col min="1287" max="1536" width="12" style="354"/>
    <col min="1537" max="1537" width="14.5546875" style="354" customWidth="1"/>
    <col min="1538" max="1538" width="37.109375" style="354" customWidth="1"/>
    <col min="1539" max="1539" width="1.33203125" style="354" customWidth="1"/>
    <col min="1540" max="1540" width="4.5546875" style="354" customWidth="1"/>
    <col min="1541" max="1541" width="39.44140625" style="354" customWidth="1"/>
    <col min="1542" max="1542" width="44.44140625" style="354" customWidth="1"/>
    <col min="1543" max="1792" width="12" style="354"/>
    <col min="1793" max="1793" width="14.5546875" style="354" customWidth="1"/>
    <col min="1794" max="1794" width="37.109375" style="354" customWidth="1"/>
    <col min="1795" max="1795" width="1.33203125" style="354" customWidth="1"/>
    <col min="1796" max="1796" width="4.5546875" style="354" customWidth="1"/>
    <col min="1797" max="1797" width="39.44140625" style="354" customWidth="1"/>
    <col min="1798" max="1798" width="44.44140625" style="354" customWidth="1"/>
    <col min="1799" max="2048" width="12" style="354"/>
    <col min="2049" max="2049" width="14.5546875" style="354" customWidth="1"/>
    <col min="2050" max="2050" width="37.109375" style="354" customWidth="1"/>
    <col min="2051" max="2051" width="1.33203125" style="354" customWidth="1"/>
    <col min="2052" max="2052" width="4.5546875" style="354" customWidth="1"/>
    <col min="2053" max="2053" width="39.44140625" style="354" customWidth="1"/>
    <col min="2054" max="2054" width="44.44140625" style="354" customWidth="1"/>
    <col min="2055" max="2304" width="12" style="354"/>
    <col min="2305" max="2305" width="14.5546875" style="354" customWidth="1"/>
    <col min="2306" max="2306" width="37.109375" style="354" customWidth="1"/>
    <col min="2307" max="2307" width="1.33203125" style="354" customWidth="1"/>
    <col min="2308" max="2308" width="4.5546875" style="354" customWidth="1"/>
    <col min="2309" max="2309" width="39.44140625" style="354" customWidth="1"/>
    <col min="2310" max="2310" width="44.44140625" style="354" customWidth="1"/>
    <col min="2311" max="2560" width="12" style="354"/>
    <col min="2561" max="2561" width="14.5546875" style="354" customWidth="1"/>
    <col min="2562" max="2562" width="37.109375" style="354" customWidth="1"/>
    <col min="2563" max="2563" width="1.33203125" style="354" customWidth="1"/>
    <col min="2564" max="2564" width="4.5546875" style="354" customWidth="1"/>
    <col min="2565" max="2565" width="39.44140625" style="354" customWidth="1"/>
    <col min="2566" max="2566" width="44.44140625" style="354" customWidth="1"/>
    <col min="2567" max="2816" width="12" style="354"/>
    <col min="2817" max="2817" width="14.5546875" style="354" customWidth="1"/>
    <col min="2818" max="2818" width="37.109375" style="354" customWidth="1"/>
    <col min="2819" max="2819" width="1.33203125" style="354" customWidth="1"/>
    <col min="2820" max="2820" width="4.5546875" style="354" customWidth="1"/>
    <col min="2821" max="2821" width="39.44140625" style="354" customWidth="1"/>
    <col min="2822" max="2822" width="44.44140625" style="354" customWidth="1"/>
    <col min="2823" max="3072" width="12" style="354"/>
    <col min="3073" max="3073" width="14.5546875" style="354" customWidth="1"/>
    <col min="3074" max="3074" width="37.109375" style="354" customWidth="1"/>
    <col min="3075" max="3075" width="1.33203125" style="354" customWidth="1"/>
    <col min="3076" max="3076" width="4.5546875" style="354" customWidth="1"/>
    <col min="3077" max="3077" width="39.44140625" style="354" customWidth="1"/>
    <col min="3078" max="3078" width="44.44140625" style="354" customWidth="1"/>
    <col min="3079" max="3328" width="12" style="354"/>
    <col min="3329" max="3329" width="14.5546875" style="354" customWidth="1"/>
    <col min="3330" max="3330" width="37.109375" style="354" customWidth="1"/>
    <col min="3331" max="3331" width="1.33203125" style="354" customWidth="1"/>
    <col min="3332" max="3332" width="4.5546875" style="354" customWidth="1"/>
    <col min="3333" max="3333" width="39.44140625" style="354" customWidth="1"/>
    <col min="3334" max="3334" width="44.44140625" style="354" customWidth="1"/>
    <col min="3335" max="3584" width="12" style="354"/>
    <col min="3585" max="3585" width="14.5546875" style="354" customWidth="1"/>
    <col min="3586" max="3586" width="37.109375" style="354" customWidth="1"/>
    <col min="3587" max="3587" width="1.33203125" style="354" customWidth="1"/>
    <col min="3588" max="3588" width="4.5546875" style="354" customWidth="1"/>
    <col min="3589" max="3589" width="39.44140625" style="354" customWidth="1"/>
    <col min="3590" max="3590" width="44.44140625" style="354" customWidth="1"/>
    <col min="3591" max="3840" width="12" style="354"/>
    <col min="3841" max="3841" width="14.5546875" style="354" customWidth="1"/>
    <col min="3842" max="3842" width="37.109375" style="354" customWidth="1"/>
    <col min="3843" max="3843" width="1.33203125" style="354" customWidth="1"/>
    <col min="3844" max="3844" width="4.5546875" style="354" customWidth="1"/>
    <col min="3845" max="3845" width="39.44140625" style="354" customWidth="1"/>
    <col min="3846" max="3846" width="44.44140625" style="354" customWidth="1"/>
    <col min="3847" max="4096" width="12" style="354"/>
    <col min="4097" max="4097" width="14.5546875" style="354" customWidth="1"/>
    <col min="4098" max="4098" width="37.109375" style="354" customWidth="1"/>
    <col min="4099" max="4099" width="1.33203125" style="354" customWidth="1"/>
    <col min="4100" max="4100" width="4.5546875" style="354" customWidth="1"/>
    <col min="4101" max="4101" width="39.44140625" style="354" customWidth="1"/>
    <col min="4102" max="4102" width="44.44140625" style="354" customWidth="1"/>
    <col min="4103" max="4352" width="12" style="354"/>
    <col min="4353" max="4353" width="14.5546875" style="354" customWidth="1"/>
    <col min="4354" max="4354" width="37.109375" style="354" customWidth="1"/>
    <col min="4355" max="4355" width="1.33203125" style="354" customWidth="1"/>
    <col min="4356" max="4356" width="4.5546875" style="354" customWidth="1"/>
    <col min="4357" max="4357" width="39.44140625" style="354" customWidth="1"/>
    <col min="4358" max="4358" width="44.44140625" style="354" customWidth="1"/>
    <col min="4359" max="4608" width="12" style="354"/>
    <col min="4609" max="4609" width="14.5546875" style="354" customWidth="1"/>
    <col min="4610" max="4610" width="37.109375" style="354" customWidth="1"/>
    <col min="4611" max="4611" width="1.33203125" style="354" customWidth="1"/>
    <col min="4612" max="4612" width="4.5546875" style="354" customWidth="1"/>
    <col min="4613" max="4613" width="39.44140625" style="354" customWidth="1"/>
    <col min="4614" max="4614" width="44.44140625" style="354" customWidth="1"/>
    <col min="4615" max="4864" width="12" style="354"/>
    <col min="4865" max="4865" width="14.5546875" style="354" customWidth="1"/>
    <col min="4866" max="4866" width="37.109375" style="354" customWidth="1"/>
    <col min="4867" max="4867" width="1.33203125" style="354" customWidth="1"/>
    <col min="4868" max="4868" width="4.5546875" style="354" customWidth="1"/>
    <col min="4869" max="4869" width="39.44140625" style="354" customWidth="1"/>
    <col min="4870" max="4870" width="44.44140625" style="354" customWidth="1"/>
    <col min="4871" max="5120" width="12" style="354"/>
    <col min="5121" max="5121" width="14.5546875" style="354" customWidth="1"/>
    <col min="5122" max="5122" width="37.109375" style="354" customWidth="1"/>
    <col min="5123" max="5123" width="1.33203125" style="354" customWidth="1"/>
    <col min="5124" max="5124" width="4.5546875" style="354" customWidth="1"/>
    <col min="5125" max="5125" width="39.44140625" style="354" customWidth="1"/>
    <col min="5126" max="5126" width="44.44140625" style="354" customWidth="1"/>
    <col min="5127" max="5376" width="12" style="354"/>
    <col min="5377" max="5377" width="14.5546875" style="354" customWidth="1"/>
    <col min="5378" max="5378" width="37.109375" style="354" customWidth="1"/>
    <col min="5379" max="5379" width="1.33203125" style="354" customWidth="1"/>
    <col min="5380" max="5380" width="4.5546875" style="354" customWidth="1"/>
    <col min="5381" max="5381" width="39.44140625" style="354" customWidth="1"/>
    <col min="5382" max="5382" width="44.44140625" style="354" customWidth="1"/>
    <col min="5383" max="5632" width="12" style="354"/>
    <col min="5633" max="5633" width="14.5546875" style="354" customWidth="1"/>
    <col min="5634" max="5634" width="37.109375" style="354" customWidth="1"/>
    <col min="5635" max="5635" width="1.33203125" style="354" customWidth="1"/>
    <col min="5636" max="5636" width="4.5546875" style="354" customWidth="1"/>
    <col min="5637" max="5637" width="39.44140625" style="354" customWidth="1"/>
    <col min="5638" max="5638" width="44.44140625" style="354" customWidth="1"/>
    <col min="5639" max="5888" width="12" style="354"/>
    <col min="5889" max="5889" width="14.5546875" style="354" customWidth="1"/>
    <col min="5890" max="5890" width="37.109375" style="354" customWidth="1"/>
    <col min="5891" max="5891" width="1.33203125" style="354" customWidth="1"/>
    <col min="5892" max="5892" width="4.5546875" style="354" customWidth="1"/>
    <col min="5893" max="5893" width="39.44140625" style="354" customWidth="1"/>
    <col min="5894" max="5894" width="44.44140625" style="354" customWidth="1"/>
    <col min="5895" max="6144" width="12" style="354"/>
    <col min="6145" max="6145" width="14.5546875" style="354" customWidth="1"/>
    <col min="6146" max="6146" width="37.109375" style="354" customWidth="1"/>
    <col min="6147" max="6147" width="1.33203125" style="354" customWidth="1"/>
    <col min="6148" max="6148" width="4.5546875" style="354" customWidth="1"/>
    <col min="6149" max="6149" width="39.44140625" style="354" customWidth="1"/>
    <col min="6150" max="6150" width="44.44140625" style="354" customWidth="1"/>
    <col min="6151" max="6400" width="12" style="354"/>
    <col min="6401" max="6401" width="14.5546875" style="354" customWidth="1"/>
    <col min="6402" max="6402" width="37.109375" style="354" customWidth="1"/>
    <col min="6403" max="6403" width="1.33203125" style="354" customWidth="1"/>
    <col min="6404" max="6404" width="4.5546875" style="354" customWidth="1"/>
    <col min="6405" max="6405" width="39.44140625" style="354" customWidth="1"/>
    <col min="6406" max="6406" width="44.44140625" style="354" customWidth="1"/>
    <col min="6407" max="6656" width="12" style="354"/>
    <col min="6657" max="6657" width="14.5546875" style="354" customWidth="1"/>
    <col min="6658" max="6658" width="37.109375" style="354" customWidth="1"/>
    <col min="6659" max="6659" width="1.33203125" style="354" customWidth="1"/>
    <col min="6660" max="6660" width="4.5546875" style="354" customWidth="1"/>
    <col min="6661" max="6661" width="39.44140625" style="354" customWidth="1"/>
    <col min="6662" max="6662" width="44.44140625" style="354" customWidth="1"/>
    <col min="6663" max="6912" width="12" style="354"/>
    <col min="6913" max="6913" width="14.5546875" style="354" customWidth="1"/>
    <col min="6914" max="6914" width="37.109375" style="354" customWidth="1"/>
    <col min="6915" max="6915" width="1.33203125" style="354" customWidth="1"/>
    <col min="6916" max="6916" width="4.5546875" style="354" customWidth="1"/>
    <col min="6917" max="6917" width="39.44140625" style="354" customWidth="1"/>
    <col min="6918" max="6918" width="44.44140625" style="354" customWidth="1"/>
    <col min="6919" max="7168" width="12" style="354"/>
    <col min="7169" max="7169" width="14.5546875" style="354" customWidth="1"/>
    <col min="7170" max="7170" width="37.109375" style="354" customWidth="1"/>
    <col min="7171" max="7171" width="1.33203125" style="354" customWidth="1"/>
    <col min="7172" max="7172" width="4.5546875" style="354" customWidth="1"/>
    <col min="7173" max="7173" width="39.44140625" style="354" customWidth="1"/>
    <col min="7174" max="7174" width="44.44140625" style="354" customWidth="1"/>
    <col min="7175" max="7424" width="12" style="354"/>
    <col min="7425" max="7425" width="14.5546875" style="354" customWidth="1"/>
    <col min="7426" max="7426" width="37.109375" style="354" customWidth="1"/>
    <col min="7427" max="7427" width="1.33203125" style="354" customWidth="1"/>
    <col min="7428" max="7428" width="4.5546875" style="354" customWidth="1"/>
    <col min="7429" max="7429" width="39.44140625" style="354" customWidth="1"/>
    <col min="7430" max="7430" width="44.44140625" style="354" customWidth="1"/>
    <col min="7431" max="7680" width="12" style="354"/>
    <col min="7681" max="7681" width="14.5546875" style="354" customWidth="1"/>
    <col min="7682" max="7682" width="37.109375" style="354" customWidth="1"/>
    <col min="7683" max="7683" width="1.33203125" style="354" customWidth="1"/>
    <col min="7684" max="7684" width="4.5546875" style="354" customWidth="1"/>
    <col min="7685" max="7685" width="39.44140625" style="354" customWidth="1"/>
    <col min="7686" max="7686" width="44.44140625" style="354" customWidth="1"/>
    <col min="7687" max="7936" width="12" style="354"/>
    <col min="7937" max="7937" width="14.5546875" style="354" customWidth="1"/>
    <col min="7938" max="7938" width="37.109375" style="354" customWidth="1"/>
    <col min="7939" max="7939" width="1.33203125" style="354" customWidth="1"/>
    <col min="7940" max="7940" width="4.5546875" style="354" customWidth="1"/>
    <col min="7941" max="7941" width="39.44140625" style="354" customWidth="1"/>
    <col min="7942" max="7942" width="44.44140625" style="354" customWidth="1"/>
    <col min="7943" max="8192" width="12" style="354"/>
    <col min="8193" max="8193" width="14.5546875" style="354" customWidth="1"/>
    <col min="8194" max="8194" width="37.109375" style="354" customWidth="1"/>
    <col min="8195" max="8195" width="1.33203125" style="354" customWidth="1"/>
    <col min="8196" max="8196" width="4.5546875" style="354" customWidth="1"/>
    <col min="8197" max="8197" width="39.44140625" style="354" customWidth="1"/>
    <col min="8198" max="8198" width="44.44140625" style="354" customWidth="1"/>
    <col min="8199" max="8448" width="12" style="354"/>
    <col min="8449" max="8449" width="14.5546875" style="354" customWidth="1"/>
    <col min="8450" max="8450" width="37.109375" style="354" customWidth="1"/>
    <col min="8451" max="8451" width="1.33203125" style="354" customWidth="1"/>
    <col min="8452" max="8452" width="4.5546875" style="354" customWidth="1"/>
    <col min="8453" max="8453" width="39.44140625" style="354" customWidth="1"/>
    <col min="8454" max="8454" width="44.44140625" style="354" customWidth="1"/>
    <col min="8455" max="8704" width="12" style="354"/>
    <col min="8705" max="8705" width="14.5546875" style="354" customWidth="1"/>
    <col min="8706" max="8706" width="37.109375" style="354" customWidth="1"/>
    <col min="8707" max="8707" width="1.33203125" style="354" customWidth="1"/>
    <col min="8708" max="8708" width="4.5546875" style="354" customWidth="1"/>
    <col min="8709" max="8709" width="39.44140625" style="354" customWidth="1"/>
    <col min="8710" max="8710" width="44.44140625" style="354" customWidth="1"/>
    <col min="8711" max="8960" width="12" style="354"/>
    <col min="8961" max="8961" width="14.5546875" style="354" customWidth="1"/>
    <col min="8962" max="8962" width="37.109375" style="354" customWidth="1"/>
    <col min="8963" max="8963" width="1.33203125" style="354" customWidth="1"/>
    <col min="8964" max="8964" width="4.5546875" style="354" customWidth="1"/>
    <col min="8965" max="8965" width="39.44140625" style="354" customWidth="1"/>
    <col min="8966" max="8966" width="44.44140625" style="354" customWidth="1"/>
    <col min="8967" max="9216" width="12" style="354"/>
    <col min="9217" max="9217" width="14.5546875" style="354" customWidth="1"/>
    <col min="9218" max="9218" width="37.109375" style="354" customWidth="1"/>
    <col min="9219" max="9219" width="1.33203125" style="354" customWidth="1"/>
    <col min="9220" max="9220" width="4.5546875" style="354" customWidth="1"/>
    <col min="9221" max="9221" width="39.44140625" style="354" customWidth="1"/>
    <col min="9222" max="9222" width="44.44140625" style="354" customWidth="1"/>
    <col min="9223" max="9472" width="12" style="354"/>
    <col min="9473" max="9473" width="14.5546875" style="354" customWidth="1"/>
    <col min="9474" max="9474" width="37.109375" style="354" customWidth="1"/>
    <col min="9475" max="9475" width="1.33203125" style="354" customWidth="1"/>
    <col min="9476" max="9476" width="4.5546875" style="354" customWidth="1"/>
    <col min="9477" max="9477" width="39.44140625" style="354" customWidth="1"/>
    <col min="9478" max="9478" width="44.44140625" style="354" customWidth="1"/>
    <col min="9479" max="9728" width="12" style="354"/>
    <col min="9729" max="9729" width="14.5546875" style="354" customWidth="1"/>
    <col min="9730" max="9730" width="37.109375" style="354" customWidth="1"/>
    <col min="9731" max="9731" width="1.33203125" style="354" customWidth="1"/>
    <col min="9732" max="9732" width="4.5546875" style="354" customWidth="1"/>
    <col min="9733" max="9733" width="39.44140625" style="354" customWidth="1"/>
    <col min="9734" max="9734" width="44.44140625" style="354" customWidth="1"/>
    <col min="9735" max="9984" width="12" style="354"/>
    <col min="9985" max="9985" width="14.5546875" style="354" customWidth="1"/>
    <col min="9986" max="9986" width="37.109375" style="354" customWidth="1"/>
    <col min="9987" max="9987" width="1.33203125" style="354" customWidth="1"/>
    <col min="9988" max="9988" width="4.5546875" style="354" customWidth="1"/>
    <col min="9989" max="9989" width="39.44140625" style="354" customWidth="1"/>
    <col min="9990" max="9990" width="44.44140625" style="354" customWidth="1"/>
    <col min="9991" max="10240" width="12" style="354"/>
    <col min="10241" max="10241" width="14.5546875" style="354" customWidth="1"/>
    <col min="10242" max="10242" width="37.109375" style="354" customWidth="1"/>
    <col min="10243" max="10243" width="1.33203125" style="354" customWidth="1"/>
    <col min="10244" max="10244" width="4.5546875" style="354" customWidth="1"/>
    <col min="10245" max="10245" width="39.44140625" style="354" customWidth="1"/>
    <col min="10246" max="10246" width="44.44140625" style="354" customWidth="1"/>
    <col min="10247" max="10496" width="12" style="354"/>
    <col min="10497" max="10497" width="14.5546875" style="354" customWidth="1"/>
    <col min="10498" max="10498" width="37.109375" style="354" customWidth="1"/>
    <col min="10499" max="10499" width="1.33203125" style="354" customWidth="1"/>
    <col min="10500" max="10500" width="4.5546875" style="354" customWidth="1"/>
    <col min="10501" max="10501" width="39.44140625" style="354" customWidth="1"/>
    <col min="10502" max="10502" width="44.44140625" style="354" customWidth="1"/>
    <col min="10503" max="10752" width="12" style="354"/>
    <col min="10753" max="10753" width="14.5546875" style="354" customWidth="1"/>
    <col min="10754" max="10754" width="37.109375" style="354" customWidth="1"/>
    <col min="10755" max="10755" width="1.33203125" style="354" customWidth="1"/>
    <col min="10756" max="10756" width="4.5546875" style="354" customWidth="1"/>
    <col min="10757" max="10757" width="39.44140625" style="354" customWidth="1"/>
    <col min="10758" max="10758" width="44.44140625" style="354" customWidth="1"/>
    <col min="10759" max="11008" width="12" style="354"/>
    <col min="11009" max="11009" width="14.5546875" style="354" customWidth="1"/>
    <col min="11010" max="11010" width="37.109375" style="354" customWidth="1"/>
    <col min="11011" max="11011" width="1.33203125" style="354" customWidth="1"/>
    <col min="11012" max="11012" width="4.5546875" style="354" customWidth="1"/>
    <col min="11013" max="11013" width="39.44140625" style="354" customWidth="1"/>
    <col min="11014" max="11014" width="44.44140625" style="354" customWidth="1"/>
    <col min="11015" max="11264" width="12" style="354"/>
    <col min="11265" max="11265" width="14.5546875" style="354" customWidth="1"/>
    <col min="11266" max="11266" width="37.109375" style="354" customWidth="1"/>
    <col min="11267" max="11267" width="1.33203125" style="354" customWidth="1"/>
    <col min="11268" max="11268" width="4.5546875" style="354" customWidth="1"/>
    <col min="11269" max="11269" width="39.44140625" style="354" customWidth="1"/>
    <col min="11270" max="11270" width="44.44140625" style="354" customWidth="1"/>
    <col min="11271" max="11520" width="12" style="354"/>
    <col min="11521" max="11521" width="14.5546875" style="354" customWidth="1"/>
    <col min="11522" max="11522" width="37.109375" style="354" customWidth="1"/>
    <col min="11523" max="11523" width="1.33203125" style="354" customWidth="1"/>
    <col min="11524" max="11524" width="4.5546875" style="354" customWidth="1"/>
    <col min="11525" max="11525" width="39.44140625" style="354" customWidth="1"/>
    <col min="11526" max="11526" width="44.44140625" style="354" customWidth="1"/>
    <col min="11527" max="11776" width="12" style="354"/>
    <col min="11777" max="11777" width="14.5546875" style="354" customWidth="1"/>
    <col min="11778" max="11778" width="37.109375" style="354" customWidth="1"/>
    <col min="11779" max="11779" width="1.33203125" style="354" customWidth="1"/>
    <col min="11780" max="11780" width="4.5546875" style="354" customWidth="1"/>
    <col min="11781" max="11781" width="39.44140625" style="354" customWidth="1"/>
    <col min="11782" max="11782" width="44.44140625" style="354" customWidth="1"/>
    <col min="11783" max="12032" width="12" style="354"/>
    <col min="12033" max="12033" width="14.5546875" style="354" customWidth="1"/>
    <col min="12034" max="12034" width="37.109375" style="354" customWidth="1"/>
    <col min="12035" max="12035" width="1.33203125" style="354" customWidth="1"/>
    <col min="12036" max="12036" width="4.5546875" style="354" customWidth="1"/>
    <col min="12037" max="12037" width="39.44140625" style="354" customWidth="1"/>
    <col min="12038" max="12038" width="44.44140625" style="354" customWidth="1"/>
    <col min="12039" max="12288" width="12" style="354"/>
    <col min="12289" max="12289" width="14.5546875" style="354" customWidth="1"/>
    <col min="12290" max="12290" width="37.109375" style="354" customWidth="1"/>
    <col min="12291" max="12291" width="1.33203125" style="354" customWidth="1"/>
    <col min="12292" max="12292" width="4.5546875" style="354" customWidth="1"/>
    <col min="12293" max="12293" width="39.44140625" style="354" customWidth="1"/>
    <col min="12294" max="12294" width="44.44140625" style="354" customWidth="1"/>
    <col min="12295" max="12544" width="12" style="354"/>
    <col min="12545" max="12545" width="14.5546875" style="354" customWidth="1"/>
    <col min="12546" max="12546" width="37.109375" style="354" customWidth="1"/>
    <col min="12547" max="12547" width="1.33203125" style="354" customWidth="1"/>
    <col min="12548" max="12548" width="4.5546875" style="354" customWidth="1"/>
    <col min="12549" max="12549" width="39.44140625" style="354" customWidth="1"/>
    <col min="12550" max="12550" width="44.44140625" style="354" customWidth="1"/>
    <col min="12551" max="12800" width="12" style="354"/>
    <col min="12801" max="12801" width="14.5546875" style="354" customWidth="1"/>
    <col min="12802" max="12802" width="37.109375" style="354" customWidth="1"/>
    <col min="12803" max="12803" width="1.33203125" style="354" customWidth="1"/>
    <col min="12804" max="12804" width="4.5546875" style="354" customWidth="1"/>
    <col min="12805" max="12805" width="39.44140625" style="354" customWidth="1"/>
    <col min="12806" max="12806" width="44.44140625" style="354" customWidth="1"/>
    <col min="12807" max="13056" width="12" style="354"/>
    <col min="13057" max="13057" width="14.5546875" style="354" customWidth="1"/>
    <col min="13058" max="13058" width="37.109375" style="354" customWidth="1"/>
    <col min="13059" max="13059" width="1.33203125" style="354" customWidth="1"/>
    <col min="13060" max="13060" width="4.5546875" style="354" customWidth="1"/>
    <col min="13061" max="13061" width="39.44140625" style="354" customWidth="1"/>
    <col min="13062" max="13062" width="44.44140625" style="354" customWidth="1"/>
    <col min="13063" max="13312" width="12" style="354"/>
    <col min="13313" max="13313" width="14.5546875" style="354" customWidth="1"/>
    <col min="13314" max="13314" width="37.109375" style="354" customWidth="1"/>
    <col min="13315" max="13315" width="1.33203125" style="354" customWidth="1"/>
    <col min="13316" max="13316" width="4.5546875" style="354" customWidth="1"/>
    <col min="13317" max="13317" width="39.44140625" style="354" customWidth="1"/>
    <col min="13318" max="13318" width="44.44140625" style="354" customWidth="1"/>
    <col min="13319" max="13568" width="12" style="354"/>
    <col min="13569" max="13569" width="14.5546875" style="354" customWidth="1"/>
    <col min="13570" max="13570" width="37.109375" style="354" customWidth="1"/>
    <col min="13571" max="13571" width="1.33203125" style="354" customWidth="1"/>
    <col min="13572" max="13572" width="4.5546875" style="354" customWidth="1"/>
    <col min="13573" max="13573" width="39.44140625" style="354" customWidth="1"/>
    <col min="13574" max="13574" width="44.44140625" style="354" customWidth="1"/>
    <col min="13575" max="13824" width="12" style="354"/>
    <col min="13825" max="13825" width="14.5546875" style="354" customWidth="1"/>
    <col min="13826" max="13826" width="37.109375" style="354" customWidth="1"/>
    <col min="13827" max="13827" width="1.33203125" style="354" customWidth="1"/>
    <col min="13828" max="13828" width="4.5546875" style="354" customWidth="1"/>
    <col min="13829" max="13829" width="39.44140625" style="354" customWidth="1"/>
    <col min="13830" max="13830" width="44.44140625" style="354" customWidth="1"/>
    <col min="13831" max="14080" width="12" style="354"/>
    <col min="14081" max="14081" width="14.5546875" style="354" customWidth="1"/>
    <col min="14082" max="14082" width="37.109375" style="354" customWidth="1"/>
    <col min="14083" max="14083" width="1.33203125" style="354" customWidth="1"/>
    <col min="14084" max="14084" width="4.5546875" style="354" customWidth="1"/>
    <col min="14085" max="14085" width="39.44140625" style="354" customWidth="1"/>
    <col min="14086" max="14086" width="44.44140625" style="354" customWidth="1"/>
    <col min="14087" max="14336" width="12" style="354"/>
    <col min="14337" max="14337" width="14.5546875" style="354" customWidth="1"/>
    <col min="14338" max="14338" width="37.109375" style="354" customWidth="1"/>
    <col min="14339" max="14339" width="1.33203125" style="354" customWidth="1"/>
    <col min="14340" max="14340" width="4.5546875" style="354" customWidth="1"/>
    <col min="14341" max="14341" width="39.44140625" style="354" customWidth="1"/>
    <col min="14342" max="14342" width="44.44140625" style="354" customWidth="1"/>
    <col min="14343" max="14592" width="12" style="354"/>
    <col min="14593" max="14593" width="14.5546875" style="354" customWidth="1"/>
    <col min="14594" max="14594" width="37.109375" style="354" customWidth="1"/>
    <col min="14595" max="14595" width="1.33203125" style="354" customWidth="1"/>
    <col min="14596" max="14596" width="4.5546875" style="354" customWidth="1"/>
    <col min="14597" max="14597" width="39.44140625" style="354" customWidth="1"/>
    <col min="14598" max="14598" width="44.44140625" style="354" customWidth="1"/>
    <col min="14599" max="14848" width="12" style="354"/>
    <col min="14849" max="14849" width="14.5546875" style="354" customWidth="1"/>
    <col min="14850" max="14850" width="37.109375" style="354" customWidth="1"/>
    <col min="14851" max="14851" width="1.33203125" style="354" customWidth="1"/>
    <col min="14852" max="14852" width="4.5546875" style="354" customWidth="1"/>
    <col min="14853" max="14853" width="39.44140625" style="354" customWidth="1"/>
    <col min="14854" max="14854" width="44.44140625" style="354" customWidth="1"/>
    <col min="14855" max="15104" width="12" style="354"/>
    <col min="15105" max="15105" width="14.5546875" style="354" customWidth="1"/>
    <col min="15106" max="15106" width="37.109375" style="354" customWidth="1"/>
    <col min="15107" max="15107" width="1.33203125" style="354" customWidth="1"/>
    <col min="15108" max="15108" width="4.5546875" style="354" customWidth="1"/>
    <col min="15109" max="15109" width="39.44140625" style="354" customWidth="1"/>
    <col min="15110" max="15110" width="44.44140625" style="354" customWidth="1"/>
    <col min="15111" max="15360" width="12" style="354"/>
    <col min="15361" max="15361" width="14.5546875" style="354" customWidth="1"/>
    <col min="15362" max="15362" width="37.109375" style="354" customWidth="1"/>
    <col min="15363" max="15363" width="1.33203125" style="354" customWidth="1"/>
    <col min="15364" max="15364" width="4.5546875" style="354" customWidth="1"/>
    <col min="15365" max="15365" width="39.44140625" style="354" customWidth="1"/>
    <col min="15366" max="15366" width="44.44140625" style="354" customWidth="1"/>
    <col min="15367" max="15616" width="12" style="354"/>
    <col min="15617" max="15617" width="14.5546875" style="354" customWidth="1"/>
    <col min="15618" max="15618" width="37.109375" style="354" customWidth="1"/>
    <col min="15619" max="15619" width="1.33203125" style="354" customWidth="1"/>
    <col min="15620" max="15620" width="4.5546875" style="354" customWidth="1"/>
    <col min="15621" max="15621" width="39.44140625" style="354" customWidth="1"/>
    <col min="15622" max="15622" width="44.44140625" style="354" customWidth="1"/>
    <col min="15623" max="15872" width="12" style="354"/>
    <col min="15873" max="15873" width="14.5546875" style="354" customWidth="1"/>
    <col min="15874" max="15874" width="37.109375" style="354" customWidth="1"/>
    <col min="15875" max="15875" width="1.33203125" style="354" customWidth="1"/>
    <col min="15876" max="15876" width="4.5546875" style="354" customWidth="1"/>
    <col min="15877" max="15877" width="39.44140625" style="354" customWidth="1"/>
    <col min="15878" max="15878" width="44.44140625" style="354" customWidth="1"/>
    <col min="15879" max="16128" width="12" style="354"/>
    <col min="16129" max="16129" width="14.5546875" style="354" customWidth="1"/>
    <col min="16130" max="16130" width="37.109375" style="354" customWidth="1"/>
    <col min="16131" max="16131" width="1.33203125" style="354" customWidth="1"/>
    <col min="16132" max="16132" width="4.5546875" style="354" customWidth="1"/>
    <col min="16133" max="16133" width="39.44140625" style="354" customWidth="1"/>
    <col min="16134" max="16134" width="44.44140625" style="354" customWidth="1"/>
    <col min="16135" max="16384" width="12" style="354"/>
  </cols>
  <sheetData>
    <row r="1" spans="1:6" ht="24.9" customHeight="1" x14ac:dyDescent="0.3">
      <c r="A1" s="1047" t="s">
        <v>159</v>
      </c>
      <c r="B1" s="1049"/>
      <c r="C1" s="2574"/>
      <c r="D1" s="2677" t="s">
        <v>1581</v>
      </c>
      <c r="E1" s="2677"/>
      <c r="F1" s="2677"/>
    </row>
    <row r="2" spans="1:6" ht="24.9" customHeight="1" x14ac:dyDescent="0.3">
      <c r="A2" s="340" t="s">
        <v>404</v>
      </c>
      <c r="B2" s="339"/>
      <c r="C2" s="356" t="s">
        <v>132</v>
      </c>
      <c r="D2" s="344"/>
      <c r="E2" s="344"/>
      <c r="F2" s="342"/>
    </row>
    <row r="3" spans="1:6" ht="24.9" customHeight="1" x14ac:dyDescent="0.3">
      <c r="A3" s="340" t="s">
        <v>405</v>
      </c>
      <c r="B3" s="339"/>
      <c r="C3" s="356" t="s">
        <v>132</v>
      </c>
      <c r="D3" s="344"/>
      <c r="E3" s="344"/>
      <c r="F3" s="342"/>
    </row>
    <row r="4" spans="1:6" ht="24.9" customHeight="1" x14ac:dyDescent="0.3">
      <c r="A4" s="340" t="s">
        <v>406</v>
      </c>
      <c r="B4" s="339"/>
      <c r="C4" s="356" t="s">
        <v>132</v>
      </c>
      <c r="D4" s="344"/>
      <c r="E4" s="344"/>
      <c r="F4" s="342"/>
    </row>
    <row r="5" spans="1:6" ht="24.9" customHeight="1" x14ac:dyDescent="0.3">
      <c r="A5" s="340" t="s">
        <v>407</v>
      </c>
      <c r="B5" s="339"/>
      <c r="C5" s="356" t="s">
        <v>132</v>
      </c>
      <c r="D5" s="344"/>
      <c r="E5" s="599"/>
      <c r="F5" s="342"/>
    </row>
    <row r="6" spans="1:6" ht="24.9" customHeight="1" x14ac:dyDescent="0.3">
      <c r="A6" s="340" t="s">
        <v>1234</v>
      </c>
      <c r="B6" s="339"/>
      <c r="C6" s="356" t="s">
        <v>132</v>
      </c>
      <c r="D6" s="3712"/>
      <c r="E6" s="3713"/>
      <c r="F6" s="342"/>
    </row>
    <row r="7" spans="1:6" ht="22.5" customHeight="1" x14ac:dyDescent="0.3">
      <c r="A7" s="340" t="s">
        <v>470</v>
      </c>
      <c r="B7" s="600"/>
      <c r="C7" s="356" t="s">
        <v>132</v>
      </c>
      <c r="D7" s="601">
        <v>12</v>
      </c>
      <c r="E7" s="601"/>
      <c r="F7" s="600"/>
    </row>
    <row r="8" spans="1:6" ht="41.1" customHeight="1" x14ac:dyDescent="0.3">
      <c r="A8" s="3531" t="s">
        <v>1582</v>
      </c>
      <c r="B8" s="3531"/>
      <c r="C8" s="3531"/>
      <c r="D8" s="3531"/>
      <c r="E8" s="3531"/>
      <c r="F8" s="3531"/>
    </row>
    <row r="9" spans="1:6" ht="14.4" thickBot="1" x14ac:dyDescent="0.35">
      <c r="A9" s="2865"/>
      <c r="B9" s="2865"/>
      <c r="C9" s="2865"/>
      <c r="D9" s="2894"/>
    </row>
    <row r="10" spans="1:6" ht="21.9" customHeight="1" x14ac:dyDescent="0.3">
      <c r="A10" s="3888" t="s">
        <v>1583</v>
      </c>
      <c r="B10" s="3733"/>
      <c r="C10" s="3889"/>
      <c r="D10" s="3895" t="s">
        <v>169</v>
      </c>
      <c r="E10" s="3898" t="s">
        <v>413</v>
      </c>
      <c r="F10" s="3899"/>
    </row>
    <row r="11" spans="1:6" ht="21.9" customHeight="1" x14ac:dyDescent="0.3">
      <c r="A11" s="3890"/>
      <c r="B11" s="3891"/>
      <c r="C11" s="3892"/>
      <c r="D11" s="3896"/>
      <c r="E11" s="3900"/>
      <c r="F11" s="3901"/>
    </row>
    <row r="12" spans="1:6" ht="47.25" customHeight="1" x14ac:dyDescent="0.3">
      <c r="A12" s="3893"/>
      <c r="B12" s="3741"/>
      <c r="C12" s="3894"/>
      <c r="D12" s="3897"/>
      <c r="E12" s="3902"/>
      <c r="F12" s="3903"/>
    </row>
    <row r="13" spans="1:6" ht="39.9" customHeight="1" x14ac:dyDescent="0.3">
      <c r="A13" s="2596" t="s">
        <v>1584</v>
      </c>
      <c r="B13" s="2597"/>
      <c r="C13" s="2597">
        <v>0</v>
      </c>
      <c r="D13" s="2895">
        <v>1</v>
      </c>
      <c r="E13" s="610"/>
      <c r="F13" s="313"/>
    </row>
    <row r="14" spans="1:6" ht="39.9" customHeight="1" x14ac:dyDescent="0.3">
      <c r="A14" s="2673" t="s">
        <v>1585</v>
      </c>
      <c r="B14" s="2896"/>
      <c r="C14" s="2872">
        <v>0</v>
      </c>
      <c r="D14" s="2897">
        <v>2</v>
      </c>
      <c r="E14" s="595"/>
      <c r="F14" s="325"/>
    </row>
    <row r="15" spans="1:6" ht="39.9" customHeight="1" x14ac:dyDescent="0.3">
      <c r="A15" s="2673" t="s">
        <v>1586</v>
      </c>
      <c r="B15" s="2896"/>
      <c r="C15" s="2872">
        <v>0</v>
      </c>
      <c r="D15" s="2897">
        <v>3</v>
      </c>
      <c r="E15" s="595"/>
      <c r="F15" s="325"/>
    </row>
    <row r="16" spans="1:6" ht="39.9" customHeight="1" x14ac:dyDescent="0.3">
      <c r="A16" s="2673" t="s">
        <v>1587</v>
      </c>
      <c r="B16" s="2872"/>
      <c r="C16" s="2872">
        <v>0</v>
      </c>
      <c r="D16" s="2897">
        <v>4</v>
      </c>
      <c r="E16" s="595"/>
      <c r="F16" s="325"/>
    </row>
    <row r="17" spans="1:6" ht="39.9" customHeight="1" x14ac:dyDescent="0.3">
      <c r="A17" s="2673" t="s">
        <v>1588</v>
      </c>
      <c r="B17" s="2872"/>
      <c r="C17" s="2872"/>
      <c r="D17" s="2897">
        <v>5</v>
      </c>
      <c r="E17" s="595"/>
      <c r="F17" s="325"/>
    </row>
    <row r="18" spans="1:6" ht="39.9" customHeight="1" x14ac:dyDescent="0.3">
      <c r="A18" s="2673" t="s">
        <v>1589</v>
      </c>
      <c r="B18" s="2872"/>
      <c r="C18" s="2872">
        <v>0</v>
      </c>
      <c r="D18" s="2897">
        <v>6</v>
      </c>
      <c r="E18" s="595"/>
      <c r="F18" s="325"/>
    </row>
    <row r="19" spans="1:6" ht="39.9" customHeight="1" x14ac:dyDescent="0.3">
      <c r="A19" s="2673" t="s">
        <v>1590</v>
      </c>
      <c r="B19" s="2872"/>
      <c r="C19" s="2898">
        <v>0</v>
      </c>
      <c r="D19" s="2897">
        <v>7</v>
      </c>
      <c r="E19" s="595"/>
      <c r="F19" s="325"/>
    </row>
    <row r="20" spans="1:6" ht="39.9" customHeight="1" x14ac:dyDescent="0.3">
      <c r="A20" s="2673" t="s">
        <v>1591</v>
      </c>
      <c r="B20" s="2872"/>
      <c r="C20" s="2872"/>
      <c r="D20" s="2897">
        <v>8</v>
      </c>
      <c r="E20" s="595"/>
      <c r="F20" s="325"/>
    </row>
    <row r="21" spans="1:6" ht="39.9" customHeight="1" x14ac:dyDescent="0.3">
      <c r="A21" s="2673" t="s">
        <v>1592</v>
      </c>
      <c r="B21" s="2872"/>
      <c r="C21" s="2872"/>
      <c r="D21" s="2897">
        <v>9</v>
      </c>
      <c r="E21" s="595"/>
      <c r="F21" s="325"/>
    </row>
    <row r="22" spans="1:6" ht="39.9" customHeight="1" thickBot="1" x14ac:dyDescent="0.35">
      <c r="A22" s="2623" t="s">
        <v>1593</v>
      </c>
      <c r="B22" s="2624"/>
      <c r="C22" s="2624"/>
      <c r="D22" s="2899">
        <v>10</v>
      </c>
      <c r="E22" s="596"/>
      <c r="F22" s="320"/>
    </row>
    <row r="23" spans="1:6" ht="39.9" customHeight="1" thickBot="1" x14ac:dyDescent="0.35">
      <c r="A23" s="2876" t="s">
        <v>1594</v>
      </c>
      <c r="B23" s="2877"/>
      <c r="C23" s="2877"/>
      <c r="D23" s="2900">
        <v>11</v>
      </c>
      <c r="E23" s="2600">
        <f>+SUM(E13:E22)</f>
        <v>0</v>
      </c>
      <c r="F23" s="2600">
        <f>+SUM(F13:F22)</f>
        <v>0</v>
      </c>
    </row>
    <row r="24" spans="1:6" ht="39.9" customHeight="1" x14ac:dyDescent="0.3">
      <c r="A24" s="2885" t="s">
        <v>1578</v>
      </c>
      <c r="B24" s="2624"/>
      <c r="C24" s="2624"/>
      <c r="D24" s="2899">
        <v>12</v>
      </c>
      <c r="E24" s="596"/>
      <c r="F24" s="2600">
        <v>0</v>
      </c>
    </row>
    <row r="25" spans="1:6" ht="39.9" customHeight="1" thickBot="1" x14ac:dyDescent="0.35">
      <c r="A25" s="2901" t="s">
        <v>1579</v>
      </c>
      <c r="B25" s="2597"/>
      <c r="C25" s="2597"/>
      <c r="D25" s="2895">
        <v>13</v>
      </c>
      <c r="E25" s="610"/>
      <c r="F25" s="313"/>
    </row>
    <row r="26" spans="1:6" ht="39.9" customHeight="1" thickBot="1" x14ac:dyDescent="0.35">
      <c r="A26" s="2876" t="s">
        <v>1595</v>
      </c>
      <c r="B26" s="2877"/>
      <c r="C26" s="2877"/>
      <c r="D26" s="2900">
        <v>14</v>
      </c>
      <c r="E26" s="611"/>
      <c r="F26" s="328"/>
    </row>
    <row r="27" spans="1:6" x14ac:dyDescent="0.3">
      <c r="A27" s="602"/>
      <c r="B27" s="602"/>
      <c r="C27" s="602"/>
      <c r="D27" s="603"/>
      <c r="E27" s="354"/>
      <c r="F27" s="354"/>
    </row>
    <row r="28" spans="1:6" x14ac:dyDescent="0.3">
      <c r="A28" s="3887"/>
      <c r="B28" s="3887"/>
      <c r="C28" s="3887"/>
      <c r="D28" s="3887"/>
      <c r="E28" s="3887"/>
      <c r="F28" s="354"/>
    </row>
    <row r="29" spans="1:6" ht="12.75" customHeight="1" x14ac:dyDescent="0.3">
      <c r="A29" s="3887"/>
      <c r="B29" s="3887"/>
      <c r="C29" s="3887"/>
      <c r="D29" s="1120"/>
      <c r="E29" s="604"/>
      <c r="F29" s="354"/>
    </row>
    <row r="30" spans="1:6" x14ac:dyDescent="0.3">
      <c r="A30" s="3887"/>
      <c r="B30" s="3887"/>
      <c r="C30" s="3887"/>
      <c r="D30" s="1120"/>
      <c r="E30" s="604"/>
      <c r="F30" s="354"/>
    </row>
    <row r="31" spans="1:6" ht="15.6" x14ac:dyDescent="0.3">
      <c r="A31" s="605"/>
      <c r="B31" s="605"/>
      <c r="C31" s="605"/>
      <c r="D31" s="606"/>
      <c r="E31" s="607"/>
      <c r="F31" s="354"/>
    </row>
    <row r="32" spans="1:6" ht="15.6" x14ac:dyDescent="0.3">
      <c r="A32" s="605"/>
      <c r="B32" s="605"/>
      <c r="C32" s="605"/>
      <c r="D32" s="606"/>
      <c r="E32" s="607"/>
      <c r="F32" s="354"/>
    </row>
    <row r="33" spans="1:6" ht="15.6" x14ac:dyDescent="0.3">
      <c r="A33" s="605"/>
      <c r="B33" s="605"/>
      <c r="C33" s="605"/>
      <c r="D33" s="606"/>
      <c r="E33" s="607"/>
      <c r="F33" s="354"/>
    </row>
    <row r="34" spans="1:6" ht="15.6" x14ac:dyDescent="0.3">
      <c r="A34" s="605"/>
      <c r="B34" s="605"/>
      <c r="C34" s="605"/>
      <c r="D34" s="606"/>
      <c r="E34" s="607"/>
      <c r="F34" s="354"/>
    </row>
    <row r="35" spans="1:6" ht="15.6" x14ac:dyDescent="0.3">
      <c r="A35" s="605"/>
      <c r="B35" s="605"/>
      <c r="C35" s="605"/>
      <c r="D35" s="606"/>
      <c r="E35" s="607"/>
      <c r="F35" s="354"/>
    </row>
    <row r="36" spans="1:6" ht="15.6" x14ac:dyDescent="0.3">
      <c r="A36" s="605"/>
      <c r="B36" s="605"/>
      <c r="C36" s="605"/>
      <c r="D36" s="606"/>
      <c r="E36" s="607"/>
      <c r="F36" s="354"/>
    </row>
    <row r="37" spans="1:6" ht="15.6" x14ac:dyDescent="0.3">
      <c r="A37" s="605"/>
      <c r="B37" s="605"/>
      <c r="C37" s="605"/>
      <c r="D37" s="606"/>
      <c r="E37" s="607"/>
      <c r="F37" s="354"/>
    </row>
    <row r="38" spans="1:6" ht="15.6" x14ac:dyDescent="0.3">
      <c r="A38" s="605"/>
      <c r="B38" s="605"/>
      <c r="C38" s="605"/>
      <c r="D38" s="606"/>
      <c r="E38" s="607"/>
      <c r="F38" s="354"/>
    </row>
    <row r="39" spans="1:6" ht="15.6" x14ac:dyDescent="0.3">
      <c r="A39" s="608"/>
      <c r="B39" s="608"/>
      <c r="C39" s="608"/>
      <c r="D39" s="609"/>
      <c r="E39" s="607"/>
      <c r="F39" s="354"/>
    </row>
    <row r="40" spans="1:6" ht="15.6" x14ac:dyDescent="0.3">
      <c r="A40" s="608"/>
      <c r="B40" s="608"/>
      <c r="C40" s="608"/>
      <c r="D40" s="609"/>
      <c r="E40" s="607"/>
      <c r="F40" s="354"/>
    </row>
    <row r="41" spans="1:6" x14ac:dyDescent="0.3">
      <c r="A41" s="354"/>
      <c r="B41" s="354"/>
      <c r="C41" s="354"/>
      <c r="D41" s="379"/>
      <c r="E41" s="354"/>
      <c r="F41" s="354"/>
    </row>
    <row r="42" spans="1:6" x14ac:dyDescent="0.3">
      <c r="A42" s="354"/>
      <c r="B42" s="354"/>
      <c r="C42" s="354"/>
      <c r="D42" s="379"/>
      <c r="E42" s="354"/>
      <c r="F42" s="354"/>
    </row>
    <row r="43" spans="1:6" x14ac:dyDescent="0.3">
      <c r="A43" s="354"/>
      <c r="B43" s="354"/>
      <c r="C43" s="354"/>
      <c r="D43" s="379"/>
      <c r="E43" s="354"/>
      <c r="F43" s="354"/>
    </row>
    <row r="44" spans="1:6" x14ac:dyDescent="0.3">
      <c r="A44" s="354"/>
      <c r="B44" s="354"/>
      <c r="C44" s="354"/>
      <c r="D44" s="379"/>
      <c r="E44" s="354"/>
      <c r="F44" s="354"/>
    </row>
    <row r="45" spans="1:6" x14ac:dyDescent="0.3">
      <c r="A45" s="354"/>
      <c r="B45" s="354"/>
      <c r="C45" s="354"/>
      <c r="D45" s="379"/>
      <c r="E45" s="354"/>
      <c r="F45" s="354"/>
    </row>
    <row r="46" spans="1:6" x14ac:dyDescent="0.3">
      <c r="A46" s="354"/>
      <c r="B46" s="354"/>
      <c r="C46" s="354"/>
      <c r="D46" s="379"/>
      <c r="E46" s="354"/>
      <c r="F46" s="354"/>
    </row>
    <row r="47" spans="1:6" x14ac:dyDescent="0.3">
      <c r="A47" s="354"/>
      <c r="B47" s="354"/>
      <c r="C47" s="354"/>
      <c r="D47" s="379"/>
      <c r="E47" s="354"/>
      <c r="F47" s="354"/>
    </row>
    <row r="48" spans="1:6" x14ac:dyDescent="0.3">
      <c r="A48" s="354"/>
      <c r="B48" s="354"/>
      <c r="C48" s="354"/>
      <c r="D48" s="379"/>
      <c r="E48" s="354"/>
      <c r="F48" s="354"/>
    </row>
    <row r="49" spans="1:6" x14ac:dyDescent="0.3">
      <c r="A49" s="354"/>
      <c r="B49" s="354"/>
      <c r="C49" s="354"/>
      <c r="D49" s="379"/>
      <c r="E49" s="354"/>
      <c r="F49" s="354"/>
    </row>
    <row r="50" spans="1:6" x14ac:dyDescent="0.3">
      <c r="A50" s="354"/>
      <c r="B50" s="354"/>
      <c r="C50" s="354"/>
      <c r="D50" s="379"/>
      <c r="E50" s="354"/>
      <c r="F50" s="354"/>
    </row>
    <row r="51" spans="1:6" x14ac:dyDescent="0.3">
      <c r="A51" s="354"/>
      <c r="B51" s="354"/>
      <c r="C51" s="354"/>
      <c r="D51" s="379"/>
      <c r="E51" s="354"/>
      <c r="F51" s="354"/>
    </row>
    <row r="52" spans="1:6" x14ac:dyDescent="0.3">
      <c r="A52" s="354"/>
      <c r="B52" s="354"/>
      <c r="C52" s="354"/>
      <c r="D52" s="379"/>
      <c r="E52" s="354"/>
      <c r="F52" s="354"/>
    </row>
    <row r="53" spans="1:6" x14ac:dyDescent="0.3">
      <c r="A53" s="354"/>
      <c r="B53" s="354"/>
      <c r="C53" s="354"/>
      <c r="D53" s="379"/>
      <c r="E53" s="354"/>
      <c r="F53" s="354"/>
    </row>
    <row r="54" spans="1:6" x14ac:dyDescent="0.3">
      <c r="A54" s="354"/>
      <c r="B54" s="354"/>
      <c r="C54" s="354"/>
      <c r="D54" s="379"/>
      <c r="E54" s="354"/>
      <c r="F54" s="354"/>
    </row>
    <row r="55" spans="1:6" x14ac:dyDescent="0.3">
      <c r="A55" s="354"/>
      <c r="B55" s="354"/>
      <c r="C55" s="354"/>
      <c r="D55" s="379"/>
      <c r="E55" s="354"/>
      <c r="F55" s="354"/>
    </row>
    <row r="56" spans="1:6" x14ac:dyDescent="0.3">
      <c r="A56" s="354"/>
      <c r="B56" s="354"/>
      <c r="C56" s="354"/>
      <c r="D56" s="379"/>
      <c r="E56" s="354"/>
      <c r="F56" s="354"/>
    </row>
    <row r="57" spans="1:6" x14ac:dyDescent="0.3">
      <c r="A57" s="354"/>
      <c r="B57" s="354"/>
      <c r="C57" s="354"/>
      <c r="D57" s="379"/>
      <c r="E57" s="354"/>
      <c r="F57" s="354"/>
    </row>
    <row r="58" spans="1:6" x14ac:dyDescent="0.3">
      <c r="A58" s="354"/>
      <c r="B58" s="354"/>
      <c r="C58" s="354"/>
      <c r="D58" s="379"/>
      <c r="E58" s="354"/>
      <c r="F58" s="354"/>
    </row>
    <row r="59" spans="1:6" x14ac:dyDescent="0.3">
      <c r="A59" s="354"/>
      <c r="B59" s="354"/>
      <c r="C59" s="354"/>
      <c r="D59" s="379"/>
      <c r="E59" s="354"/>
      <c r="F59" s="354"/>
    </row>
    <row r="60" spans="1:6" x14ac:dyDescent="0.3">
      <c r="A60" s="354"/>
      <c r="B60" s="354"/>
      <c r="C60" s="354"/>
      <c r="D60" s="379"/>
      <c r="E60" s="354"/>
      <c r="F60" s="354"/>
    </row>
    <row r="61" spans="1:6" x14ac:dyDescent="0.3">
      <c r="A61" s="354"/>
      <c r="B61" s="354"/>
      <c r="C61" s="354"/>
      <c r="D61" s="379"/>
      <c r="E61" s="354"/>
      <c r="F61" s="354"/>
    </row>
    <row r="62" spans="1:6" x14ac:dyDescent="0.3">
      <c r="A62" s="354"/>
      <c r="B62" s="354"/>
      <c r="C62" s="354"/>
      <c r="D62" s="379"/>
      <c r="E62" s="354"/>
      <c r="F62" s="354"/>
    </row>
    <row r="63" spans="1:6" x14ac:dyDescent="0.3">
      <c r="A63" s="354"/>
      <c r="B63" s="354"/>
      <c r="C63" s="354"/>
      <c r="D63" s="379"/>
      <c r="E63" s="354"/>
      <c r="F63" s="354"/>
    </row>
    <row r="64" spans="1:6" x14ac:dyDescent="0.3">
      <c r="A64" s="354"/>
      <c r="B64" s="354"/>
      <c r="C64" s="354"/>
      <c r="D64" s="379"/>
      <c r="E64" s="354"/>
      <c r="F64" s="354"/>
    </row>
    <row r="65" spans="1:6" x14ac:dyDescent="0.3">
      <c r="A65" s="354"/>
      <c r="B65" s="354"/>
      <c r="C65" s="354"/>
      <c r="D65" s="379"/>
      <c r="E65" s="354"/>
      <c r="F65" s="354"/>
    </row>
    <row r="66" spans="1:6" x14ac:dyDescent="0.3">
      <c r="A66" s="354"/>
      <c r="B66" s="354"/>
      <c r="C66" s="354"/>
      <c r="D66" s="379"/>
      <c r="E66" s="354"/>
      <c r="F66" s="354"/>
    </row>
    <row r="67" spans="1:6" x14ac:dyDescent="0.3">
      <c r="A67" s="354"/>
      <c r="B67" s="354"/>
      <c r="C67" s="354"/>
      <c r="D67" s="379"/>
      <c r="E67" s="354"/>
      <c r="F67" s="354"/>
    </row>
    <row r="68" spans="1:6" x14ac:dyDescent="0.3">
      <c r="A68" s="354"/>
      <c r="B68" s="354"/>
      <c r="C68" s="354"/>
      <c r="D68" s="379"/>
      <c r="E68" s="354"/>
      <c r="F68" s="354"/>
    </row>
    <row r="69" spans="1:6" x14ac:dyDescent="0.3">
      <c r="A69" s="354"/>
      <c r="B69" s="354"/>
      <c r="C69" s="354"/>
      <c r="D69" s="379"/>
      <c r="E69" s="354"/>
      <c r="F69" s="354"/>
    </row>
    <row r="70" spans="1:6" x14ac:dyDescent="0.3">
      <c r="A70" s="354"/>
      <c r="B70" s="354"/>
      <c r="C70" s="354"/>
      <c r="D70" s="379"/>
      <c r="E70" s="354"/>
      <c r="F70" s="354"/>
    </row>
    <row r="71" spans="1:6" x14ac:dyDescent="0.3">
      <c r="A71" s="354"/>
      <c r="B71" s="354"/>
      <c r="C71" s="354"/>
      <c r="D71" s="379"/>
      <c r="E71" s="354"/>
      <c r="F71" s="354"/>
    </row>
    <row r="72" spans="1:6" x14ac:dyDescent="0.3">
      <c r="A72" s="354"/>
      <c r="B72" s="354"/>
      <c r="C72" s="354"/>
      <c r="D72" s="379"/>
      <c r="E72" s="354"/>
      <c r="F72" s="354"/>
    </row>
    <row r="73" spans="1:6" x14ac:dyDescent="0.3">
      <c r="A73" s="354"/>
      <c r="B73" s="354"/>
      <c r="C73" s="354"/>
      <c r="D73" s="379"/>
      <c r="E73" s="354"/>
      <c r="F73" s="354"/>
    </row>
    <row r="74" spans="1:6" x14ac:dyDescent="0.3">
      <c r="A74" s="354"/>
      <c r="B74" s="354"/>
      <c r="C74" s="354"/>
      <c r="D74" s="379"/>
      <c r="E74" s="354"/>
      <c r="F74" s="354"/>
    </row>
    <row r="75" spans="1:6" x14ac:dyDescent="0.3">
      <c r="A75" s="354"/>
      <c r="B75" s="354"/>
      <c r="C75" s="354"/>
      <c r="D75" s="379"/>
      <c r="E75" s="354"/>
      <c r="F75" s="354"/>
    </row>
    <row r="76" spans="1:6" x14ac:dyDescent="0.3">
      <c r="A76" s="354"/>
      <c r="B76" s="354"/>
      <c r="C76" s="354"/>
      <c r="D76" s="379"/>
      <c r="E76" s="354"/>
      <c r="F76" s="354"/>
    </row>
    <row r="77" spans="1:6" x14ac:dyDescent="0.3">
      <c r="A77" s="354"/>
      <c r="B77" s="354"/>
      <c r="C77" s="354"/>
      <c r="D77" s="379"/>
      <c r="E77" s="354"/>
      <c r="F77" s="354"/>
    </row>
    <row r="78" spans="1:6" x14ac:dyDescent="0.3">
      <c r="A78" s="354"/>
      <c r="B78" s="354"/>
      <c r="C78" s="354"/>
      <c r="D78" s="379"/>
      <c r="E78" s="354"/>
      <c r="F78" s="354"/>
    </row>
    <row r="79" spans="1:6" x14ac:dyDescent="0.3">
      <c r="A79" s="354"/>
      <c r="B79" s="354"/>
      <c r="C79" s="354"/>
      <c r="D79" s="379"/>
      <c r="E79" s="354"/>
      <c r="F79" s="354"/>
    </row>
    <row r="80" spans="1:6" x14ac:dyDescent="0.3">
      <c r="A80" s="354"/>
      <c r="B80" s="354"/>
      <c r="C80" s="354"/>
      <c r="D80" s="379"/>
      <c r="E80" s="354"/>
      <c r="F80" s="354"/>
    </row>
    <row r="81" spans="1:6" x14ac:dyDescent="0.3">
      <c r="A81" s="354"/>
      <c r="B81" s="354"/>
      <c r="C81" s="354"/>
      <c r="D81" s="379"/>
      <c r="E81" s="354"/>
      <c r="F81" s="354"/>
    </row>
    <row r="82" spans="1:6" x14ac:dyDescent="0.3">
      <c r="A82" s="354"/>
      <c r="B82" s="354"/>
      <c r="C82" s="354"/>
      <c r="D82" s="379"/>
      <c r="E82" s="354"/>
      <c r="F82" s="354"/>
    </row>
    <row r="83" spans="1:6" x14ac:dyDescent="0.3">
      <c r="A83" s="354"/>
      <c r="B83" s="354"/>
      <c r="C83" s="354"/>
      <c r="D83" s="379"/>
      <c r="E83" s="354"/>
      <c r="F83" s="354"/>
    </row>
    <row r="84" spans="1:6" x14ac:dyDescent="0.3">
      <c r="A84" s="354"/>
      <c r="B84" s="354"/>
      <c r="C84" s="354"/>
      <c r="D84" s="379"/>
      <c r="E84" s="354"/>
      <c r="F84" s="354"/>
    </row>
    <row r="85" spans="1:6" x14ac:dyDescent="0.3">
      <c r="A85" s="354"/>
      <c r="B85" s="354"/>
      <c r="C85" s="354"/>
      <c r="D85" s="379"/>
      <c r="E85" s="354"/>
      <c r="F85" s="354"/>
    </row>
    <row r="86" spans="1:6" x14ac:dyDescent="0.3">
      <c r="A86" s="354"/>
      <c r="B86" s="354"/>
      <c r="C86" s="354"/>
      <c r="D86" s="379"/>
      <c r="E86" s="354"/>
      <c r="F86" s="354"/>
    </row>
    <row r="87" spans="1:6" x14ac:dyDescent="0.3">
      <c r="A87" s="354"/>
      <c r="B87" s="354"/>
      <c r="C87" s="354"/>
      <c r="D87" s="379"/>
      <c r="E87" s="354"/>
      <c r="F87" s="354"/>
    </row>
    <row r="88" spans="1:6" x14ac:dyDescent="0.3">
      <c r="A88" s="354"/>
      <c r="B88" s="354"/>
      <c r="C88" s="354"/>
      <c r="D88" s="379"/>
      <c r="E88" s="354"/>
      <c r="F88" s="354"/>
    </row>
    <row r="89" spans="1:6" x14ac:dyDescent="0.3">
      <c r="A89" s="354"/>
      <c r="B89" s="354"/>
      <c r="C89" s="354"/>
      <c r="D89" s="379"/>
      <c r="E89" s="354"/>
      <c r="F89" s="354"/>
    </row>
    <row r="90" spans="1:6" x14ac:dyDescent="0.3">
      <c r="A90" s="354"/>
      <c r="B90" s="354"/>
      <c r="C90" s="354"/>
      <c r="D90" s="379"/>
      <c r="E90" s="354"/>
      <c r="F90" s="354"/>
    </row>
    <row r="91" spans="1:6" x14ac:dyDescent="0.3">
      <c r="A91" s="354"/>
      <c r="B91" s="354"/>
      <c r="C91" s="354"/>
      <c r="D91" s="379"/>
      <c r="E91" s="354"/>
      <c r="F91" s="354"/>
    </row>
    <row r="92" spans="1:6" x14ac:dyDescent="0.3">
      <c r="A92" s="354"/>
      <c r="B92" s="354"/>
      <c r="C92" s="354"/>
      <c r="D92" s="379"/>
      <c r="E92" s="354"/>
      <c r="F92" s="354"/>
    </row>
    <row r="93" spans="1:6" x14ac:dyDescent="0.3">
      <c r="A93" s="354"/>
      <c r="B93" s="354"/>
      <c r="C93" s="354"/>
      <c r="D93" s="379"/>
      <c r="E93" s="354"/>
      <c r="F93" s="354"/>
    </row>
    <row r="94" spans="1:6" x14ac:dyDescent="0.3">
      <c r="A94" s="354"/>
      <c r="B94" s="354"/>
      <c r="C94" s="354"/>
      <c r="D94" s="379"/>
      <c r="E94" s="354"/>
      <c r="F94" s="354"/>
    </row>
    <row r="95" spans="1:6" x14ac:dyDescent="0.3">
      <c r="A95" s="354"/>
      <c r="B95" s="354"/>
      <c r="C95" s="354"/>
      <c r="D95" s="379"/>
      <c r="E95" s="354"/>
      <c r="F95" s="354"/>
    </row>
    <row r="96" spans="1:6" x14ac:dyDescent="0.3">
      <c r="A96" s="354"/>
      <c r="B96" s="354"/>
      <c r="C96" s="354"/>
      <c r="D96" s="379"/>
      <c r="E96" s="354"/>
      <c r="F96" s="354"/>
    </row>
    <row r="97" spans="1:6" x14ac:dyDescent="0.3">
      <c r="A97" s="354"/>
      <c r="B97" s="354"/>
      <c r="C97" s="354"/>
      <c r="D97" s="379"/>
      <c r="E97" s="354"/>
      <c r="F97" s="354"/>
    </row>
    <row r="98" spans="1:6" x14ac:dyDescent="0.3">
      <c r="A98" s="354"/>
      <c r="B98" s="354"/>
      <c r="C98" s="354"/>
      <c r="D98" s="379"/>
      <c r="E98" s="354"/>
      <c r="F98" s="354"/>
    </row>
    <row r="99" spans="1:6" x14ac:dyDescent="0.3">
      <c r="A99" s="354"/>
      <c r="B99" s="354"/>
      <c r="C99" s="354"/>
      <c r="D99" s="379"/>
      <c r="E99" s="354"/>
      <c r="F99" s="354"/>
    </row>
    <row r="100" spans="1:6" x14ac:dyDescent="0.3">
      <c r="A100" s="354"/>
      <c r="B100" s="354"/>
      <c r="C100" s="354"/>
      <c r="D100" s="379"/>
      <c r="E100" s="354"/>
      <c r="F100" s="354"/>
    </row>
    <row r="101" spans="1:6" x14ac:dyDescent="0.3">
      <c r="A101" s="354"/>
      <c r="B101" s="354"/>
      <c r="C101" s="354"/>
      <c r="D101" s="379"/>
      <c r="E101" s="354"/>
      <c r="F101" s="354"/>
    </row>
    <row r="102" spans="1:6" x14ac:dyDescent="0.3">
      <c r="A102" s="354"/>
      <c r="B102" s="354"/>
      <c r="C102" s="354"/>
      <c r="D102" s="379"/>
      <c r="E102" s="354"/>
      <c r="F102" s="354"/>
    </row>
    <row r="103" spans="1:6" x14ac:dyDescent="0.3">
      <c r="A103" s="354"/>
      <c r="B103" s="354"/>
      <c r="C103" s="354"/>
      <c r="D103" s="379"/>
      <c r="E103" s="354"/>
      <c r="F103" s="354"/>
    </row>
    <row r="104" spans="1:6" x14ac:dyDescent="0.3">
      <c r="A104" s="354"/>
      <c r="B104" s="354"/>
      <c r="C104" s="354"/>
      <c r="D104" s="379"/>
      <c r="E104" s="354"/>
      <c r="F104" s="354"/>
    </row>
    <row r="105" spans="1:6" x14ac:dyDescent="0.3">
      <c r="A105" s="354"/>
      <c r="B105" s="354"/>
      <c r="C105" s="354"/>
      <c r="D105" s="379"/>
      <c r="E105" s="354"/>
      <c r="F105" s="354"/>
    </row>
    <row r="106" spans="1:6" x14ac:dyDescent="0.3">
      <c r="A106" s="354"/>
      <c r="B106" s="354"/>
      <c r="C106" s="354"/>
      <c r="D106" s="379"/>
      <c r="E106" s="354"/>
      <c r="F106" s="354"/>
    </row>
    <row r="107" spans="1:6" x14ac:dyDescent="0.3">
      <c r="A107" s="354"/>
      <c r="B107" s="354"/>
      <c r="C107" s="354"/>
      <c r="D107" s="379"/>
      <c r="E107" s="354"/>
      <c r="F107" s="354"/>
    </row>
    <row r="108" spans="1:6" x14ac:dyDescent="0.3">
      <c r="A108" s="354"/>
      <c r="B108" s="354"/>
      <c r="C108" s="354"/>
      <c r="D108" s="379"/>
      <c r="E108" s="354"/>
      <c r="F108" s="354"/>
    </row>
    <row r="109" spans="1:6" x14ac:dyDescent="0.3">
      <c r="A109" s="354"/>
      <c r="B109" s="354"/>
      <c r="C109" s="354"/>
      <c r="D109" s="379"/>
      <c r="E109" s="354"/>
      <c r="F109" s="354"/>
    </row>
    <row r="110" spans="1:6" x14ac:dyDescent="0.3">
      <c r="A110" s="354"/>
      <c r="B110" s="354"/>
      <c r="C110" s="354"/>
      <c r="D110" s="379"/>
      <c r="E110" s="354"/>
      <c r="F110" s="354"/>
    </row>
    <row r="111" spans="1:6" x14ac:dyDescent="0.3">
      <c r="A111" s="354"/>
      <c r="B111" s="354"/>
      <c r="C111" s="354"/>
      <c r="D111" s="379"/>
      <c r="E111" s="354"/>
      <c r="F111" s="354"/>
    </row>
    <row r="112" spans="1:6" x14ac:dyDescent="0.3">
      <c r="A112" s="354"/>
      <c r="B112" s="354"/>
      <c r="C112" s="354"/>
      <c r="D112" s="379"/>
      <c r="E112" s="354"/>
      <c r="F112" s="354"/>
    </row>
    <row r="113" spans="1:6" x14ac:dyDescent="0.3">
      <c r="A113" s="354"/>
      <c r="B113" s="354"/>
      <c r="C113" s="354"/>
      <c r="D113" s="379"/>
      <c r="E113" s="354"/>
      <c r="F113" s="354"/>
    </row>
    <row r="114" spans="1:6" x14ac:dyDescent="0.3">
      <c r="A114" s="354"/>
      <c r="B114" s="354"/>
      <c r="C114" s="354"/>
      <c r="D114" s="379"/>
      <c r="E114" s="354"/>
      <c r="F114" s="354"/>
    </row>
    <row r="115" spans="1:6" x14ac:dyDescent="0.3">
      <c r="A115" s="354"/>
      <c r="B115" s="354"/>
      <c r="C115" s="354"/>
      <c r="D115" s="379"/>
      <c r="E115" s="354"/>
      <c r="F115" s="354"/>
    </row>
    <row r="116" spans="1:6" x14ac:dyDescent="0.3">
      <c r="A116" s="354"/>
      <c r="B116" s="354"/>
      <c r="C116" s="354"/>
      <c r="D116" s="379"/>
      <c r="E116" s="354"/>
      <c r="F116" s="354"/>
    </row>
    <row r="117" spans="1:6" x14ac:dyDescent="0.3">
      <c r="A117" s="354"/>
      <c r="B117" s="354"/>
      <c r="C117" s="354"/>
      <c r="D117" s="379"/>
      <c r="E117" s="354"/>
      <c r="F117" s="354"/>
    </row>
    <row r="118" spans="1:6" x14ac:dyDescent="0.3">
      <c r="A118" s="354"/>
      <c r="B118" s="354"/>
      <c r="C118" s="354"/>
      <c r="D118" s="379"/>
      <c r="E118" s="354"/>
      <c r="F118" s="354"/>
    </row>
    <row r="119" spans="1:6" x14ac:dyDescent="0.3">
      <c r="A119" s="354"/>
      <c r="B119" s="354"/>
      <c r="C119" s="354"/>
      <c r="D119" s="379"/>
      <c r="E119" s="354"/>
      <c r="F119" s="354"/>
    </row>
    <row r="120" spans="1:6" x14ac:dyDescent="0.3">
      <c r="A120" s="354"/>
      <c r="B120" s="354"/>
      <c r="C120" s="354"/>
      <c r="D120" s="379"/>
      <c r="E120" s="354"/>
      <c r="F120" s="354"/>
    </row>
    <row r="121" spans="1:6" x14ac:dyDescent="0.3">
      <c r="A121" s="354"/>
      <c r="B121" s="354"/>
      <c r="C121" s="354"/>
      <c r="D121" s="379"/>
      <c r="E121" s="354"/>
      <c r="F121" s="354"/>
    </row>
    <row r="122" spans="1:6" x14ac:dyDescent="0.3">
      <c r="A122" s="354"/>
      <c r="B122" s="354"/>
      <c r="C122" s="354"/>
      <c r="D122" s="379"/>
      <c r="E122" s="354"/>
      <c r="F122" s="354"/>
    </row>
    <row r="123" spans="1:6" x14ac:dyDescent="0.3">
      <c r="A123" s="354"/>
      <c r="B123" s="354"/>
      <c r="C123" s="354"/>
      <c r="D123" s="379"/>
      <c r="E123" s="354"/>
      <c r="F123" s="354"/>
    </row>
    <row r="124" spans="1:6" x14ac:dyDescent="0.3">
      <c r="A124" s="354"/>
      <c r="B124" s="354"/>
      <c r="C124" s="354"/>
      <c r="D124" s="379"/>
      <c r="E124" s="354"/>
      <c r="F124" s="354"/>
    </row>
    <row r="125" spans="1:6" x14ac:dyDescent="0.3">
      <c r="A125" s="354"/>
      <c r="B125" s="354"/>
      <c r="C125" s="354"/>
      <c r="D125" s="379"/>
      <c r="E125" s="354"/>
      <c r="F125" s="354"/>
    </row>
    <row r="126" spans="1:6" x14ac:dyDescent="0.3">
      <c r="A126" s="354"/>
      <c r="B126" s="354"/>
      <c r="C126" s="354"/>
      <c r="D126" s="379"/>
      <c r="E126" s="354"/>
      <c r="F126" s="354"/>
    </row>
    <row r="127" spans="1:6" x14ac:dyDescent="0.3">
      <c r="A127" s="354"/>
      <c r="B127" s="354"/>
      <c r="C127" s="354"/>
      <c r="D127" s="379"/>
      <c r="E127" s="354"/>
      <c r="F127" s="354"/>
    </row>
    <row r="128" spans="1:6" x14ac:dyDescent="0.3">
      <c r="A128" s="354"/>
      <c r="B128" s="354"/>
      <c r="C128" s="354"/>
      <c r="D128" s="379"/>
      <c r="E128" s="354"/>
      <c r="F128" s="354"/>
    </row>
    <row r="129" spans="1:6" x14ac:dyDescent="0.3">
      <c r="A129" s="354"/>
      <c r="B129" s="354"/>
      <c r="C129" s="354"/>
      <c r="D129" s="379"/>
      <c r="E129" s="354"/>
      <c r="F129" s="354"/>
    </row>
    <row r="130" spans="1:6" x14ac:dyDescent="0.3">
      <c r="A130" s="354"/>
      <c r="B130" s="354"/>
      <c r="C130" s="354"/>
      <c r="D130" s="379"/>
      <c r="E130" s="354"/>
      <c r="F130" s="354"/>
    </row>
    <row r="131" spans="1:6" x14ac:dyDescent="0.3">
      <c r="A131" s="354"/>
      <c r="B131" s="354"/>
      <c r="C131" s="354"/>
      <c r="D131" s="379"/>
      <c r="E131" s="354"/>
      <c r="F131" s="354"/>
    </row>
    <row r="132" spans="1:6" x14ac:dyDescent="0.3">
      <c r="A132" s="354"/>
      <c r="B132" s="354"/>
      <c r="C132" s="354"/>
      <c r="D132" s="379"/>
      <c r="E132" s="354"/>
      <c r="F132" s="354"/>
    </row>
    <row r="133" spans="1:6" x14ac:dyDescent="0.3">
      <c r="A133" s="354"/>
      <c r="B133" s="354"/>
      <c r="C133" s="354"/>
      <c r="D133" s="379"/>
      <c r="E133" s="354"/>
      <c r="F133" s="354"/>
    </row>
    <row r="134" spans="1:6" x14ac:dyDescent="0.3">
      <c r="A134" s="354"/>
      <c r="B134" s="354"/>
      <c r="C134" s="354"/>
      <c r="D134" s="379"/>
      <c r="E134" s="354"/>
      <c r="F134" s="354"/>
    </row>
    <row r="135" spans="1:6" x14ac:dyDescent="0.3">
      <c r="A135" s="354"/>
      <c r="B135" s="354"/>
      <c r="C135" s="354"/>
      <c r="D135" s="379"/>
      <c r="E135" s="354"/>
      <c r="F135" s="354"/>
    </row>
    <row r="136" spans="1:6" x14ac:dyDescent="0.3">
      <c r="A136" s="354"/>
      <c r="B136" s="354"/>
      <c r="C136" s="354"/>
      <c r="D136" s="379"/>
      <c r="E136" s="354"/>
      <c r="F136" s="354"/>
    </row>
    <row r="137" spans="1:6" x14ac:dyDescent="0.3">
      <c r="A137" s="354"/>
      <c r="B137" s="354"/>
      <c r="C137" s="354"/>
      <c r="D137" s="379"/>
      <c r="E137" s="354"/>
      <c r="F137" s="354"/>
    </row>
    <row r="138" spans="1:6" x14ac:dyDescent="0.3">
      <c r="A138" s="354"/>
      <c r="B138" s="354"/>
      <c r="C138" s="354"/>
      <c r="D138" s="379"/>
      <c r="E138" s="354"/>
      <c r="F138" s="354"/>
    </row>
    <row r="139" spans="1:6" x14ac:dyDescent="0.3">
      <c r="A139" s="354"/>
      <c r="B139" s="354"/>
      <c r="C139" s="354"/>
      <c r="D139" s="379"/>
      <c r="E139" s="354"/>
      <c r="F139" s="354"/>
    </row>
    <row r="140" spans="1:6" x14ac:dyDescent="0.3">
      <c r="A140" s="354"/>
      <c r="B140" s="354"/>
      <c r="C140" s="354"/>
      <c r="D140" s="379"/>
      <c r="E140" s="354"/>
      <c r="F140" s="354"/>
    </row>
    <row r="141" spans="1:6" x14ac:dyDescent="0.3">
      <c r="A141" s="354"/>
      <c r="B141" s="354"/>
      <c r="C141" s="354"/>
      <c r="D141" s="379"/>
      <c r="E141" s="354"/>
      <c r="F141" s="354"/>
    </row>
    <row r="142" spans="1:6" x14ac:dyDescent="0.3">
      <c r="A142" s="354"/>
      <c r="B142" s="354"/>
      <c r="C142" s="354"/>
      <c r="D142" s="379"/>
      <c r="E142" s="354"/>
      <c r="F142" s="354"/>
    </row>
    <row r="143" spans="1:6" x14ac:dyDescent="0.3">
      <c r="A143" s="354"/>
      <c r="B143" s="354"/>
      <c r="C143" s="354"/>
      <c r="D143" s="379"/>
      <c r="E143" s="354"/>
      <c r="F143" s="354"/>
    </row>
    <row r="144" spans="1:6" x14ac:dyDescent="0.3">
      <c r="A144" s="354"/>
      <c r="B144" s="354"/>
      <c r="C144" s="354"/>
      <c r="D144" s="379"/>
      <c r="E144" s="354"/>
      <c r="F144" s="354"/>
    </row>
    <row r="145" spans="1:6" x14ac:dyDescent="0.3">
      <c r="A145" s="354"/>
      <c r="B145" s="354"/>
      <c r="C145" s="354"/>
      <c r="D145" s="379"/>
      <c r="E145" s="354"/>
      <c r="F145" s="354"/>
    </row>
    <row r="146" spans="1:6" x14ac:dyDescent="0.3">
      <c r="A146" s="354"/>
      <c r="B146" s="354"/>
      <c r="C146" s="354"/>
      <c r="D146" s="379"/>
      <c r="E146" s="354"/>
      <c r="F146" s="354"/>
    </row>
    <row r="147" spans="1:6" x14ac:dyDescent="0.3">
      <c r="A147" s="354"/>
      <c r="B147" s="354"/>
      <c r="C147" s="354"/>
      <c r="D147" s="379"/>
      <c r="E147" s="354"/>
      <c r="F147" s="354"/>
    </row>
    <row r="148" spans="1:6" x14ac:dyDescent="0.3">
      <c r="A148" s="354"/>
      <c r="B148" s="354"/>
      <c r="C148" s="354"/>
      <c r="D148" s="379"/>
      <c r="E148" s="354"/>
      <c r="F148" s="354"/>
    </row>
    <row r="149" spans="1:6" x14ac:dyDescent="0.3">
      <c r="A149" s="354"/>
      <c r="B149" s="354"/>
      <c r="C149" s="354"/>
      <c r="D149" s="379"/>
      <c r="E149" s="354"/>
      <c r="F149" s="354"/>
    </row>
    <row r="150" spans="1:6" x14ac:dyDescent="0.3">
      <c r="A150" s="354"/>
      <c r="B150" s="354"/>
      <c r="C150" s="354"/>
      <c r="D150" s="379"/>
      <c r="E150" s="354"/>
      <c r="F150" s="354"/>
    </row>
    <row r="151" spans="1:6" x14ac:dyDescent="0.3">
      <c r="A151" s="354"/>
      <c r="B151" s="354"/>
      <c r="C151" s="354"/>
      <c r="D151" s="379"/>
      <c r="E151" s="354"/>
      <c r="F151" s="354"/>
    </row>
    <row r="152" spans="1:6" x14ac:dyDescent="0.3">
      <c r="A152" s="354"/>
      <c r="B152" s="354"/>
      <c r="C152" s="354"/>
      <c r="D152" s="379"/>
      <c r="E152" s="354"/>
      <c r="F152" s="354"/>
    </row>
    <row r="153" spans="1:6" x14ac:dyDescent="0.3">
      <c r="A153" s="354"/>
      <c r="B153" s="354"/>
      <c r="C153" s="354"/>
      <c r="D153" s="379"/>
      <c r="E153" s="354"/>
      <c r="F153" s="354"/>
    </row>
    <row r="154" spans="1:6" x14ac:dyDescent="0.3">
      <c r="A154" s="354"/>
      <c r="B154" s="354"/>
      <c r="C154" s="354"/>
      <c r="D154" s="379"/>
      <c r="E154" s="354"/>
      <c r="F154" s="354"/>
    </row>
    <row r="155" spans="1:6" x14ac:dyDescent="0.3">
      <c r="A155" s="354"/>
      <c r="B155" s="354"/>
      <c r="C155" s="354"/>
      <c r="D155" s="379"/>
      <c r="E155" s="354"/>
      <c r="F155" s="354"/>
    </row>
    <row r="156" spans="1:6" x14ac:dyDescent="0.3">
      <c r="A156" s="354"/>
      <c r="B156" s="354"/>
      <c r="C156" s="354"/>
      <c r="D156" s="379"/>
      <c r="E156" s="354"/>
      <c r="F156" s="354"/>
    </row>
    <row r="157" spans="1:6" x14ac:dyDescent="0.3">
      <c r="A157" s="354"/>
      <c r="B157" s="354"/>
      <c r="C157" s="354"/>
      <c r="D157" s="379"/>
      <c r="E157" s="354"/>
      <c r="F157" s="354"/>
    </row>
    <row r="158" spans="1:6" x14ac:dyDescent="0.3">
      <c r="A158" s="354"/>
      <c r="B158" s="354"/>
      <c r="C158" s="354"/>
      <c r="D158" s="379"/>
      <c r="E158" s="354"/>
      <c r="F158" s="354"/>
    </row>
    <row r="159" spans="1:6" x14ac:dyDescent="0.3">
      <c r="A159" s="354"/>
      <c r="B159" s="354"/>
      <c r="C159" s="354"/>
      <c r="D159" s="379"/>
      <c r="E159" s="354"/>
      <c r="F159" s="354"/>
    </row>
    <row r="160" spans="1:6" x14ac:dyDescent="0.3">
      <c r="A160" s="354"/>
      <c r="B160" s="354"/>
      <c r="C160" s="354"/>
      <c r="D160" s="379"/>
      <c r="E160" s="354"/>
      <c r="F160" s="354"/>
    </row>
    <row r="161" spans="1:6" x14ac:dyDescent="0.3">
      <c r="A161" s="354"/>
      <c r="B161" s="354"/>
      <c r="C161" s="354"/>
      <c r="D161" s="379"/>
      <c r="E161" s="354"/>
      <c r="F161" s="354"/>
    </row>
    <row r="162" spans="1:6" x14ac:dyDescent="0.3">
      <c r="A162" s="354"/>
      <c r="B162" s="354"/>
      <c r="C162" s="354"/>
      <c r="D162" s="379"/>
      <c r="E162" s="354"/>
      <c r="F162" s="354"/>
    </row>
    <row r="163" spans="1:6" x14ac:dyDescent="0.3">
      <c r="A163" s="354"/>
      <c r="B163" s="354"/>
      <c r="C163" s="354"/>
      <c r="D163" s="379"/>
      <c r="E163" s="354"/>
      <c r="F163" s="354"/>
    </row>
    <row r="164" spans="1:6" x14ac:dyDescent="0.3">
      <c r="A164" s="354"/>
      <c r="B164" s="354"/>
      <c r="C164" s="354"/>
      <c r="D164" s="379"/>
      <c r="E164" s="354"/>
      <c r="F164" s="354"/>
    </row>
    <row r="165" spans="1:6" x14ac:dyDescent="0.3">
      <c r="A165" s="354"/>
      <c r="B165" s="354"/>
      <c r="C165" s="354"/>
      <c r="D165" s="379"/>
      <c r="E165" s="354"/>
      <c r="F165" s="354"/>
    </row>
    <row r="166" spans="1:6" x14ac:dyDescent="0.3">
      <c r="A166" s="354"/>
      <c r="B166" s="354"/>
      <c r="C166" s="354"/>
      <c r="D166" s="379"/>
      <c r="E166" s="354"/>
      <c r="F166" s="354"/>
    </row>
    <row r="167" spans="1:6" x14ac:dyDescent="0.3">
      <c r="A167" s="354"/>
      <c r="B167" s="354"/>
      <c r="C167" s="354"/>
      <c r="D167" s="379"/>
      <c r="E167" s="354"/>
      <c r="F167" s="354"/>
    </row>
    <row r="168" spans="1:6" x14ac:dyDescent="0.3">
      <c r="A168" s="354"/>
      <c r="B168" s="354"/>
      <c r="C168" s="354"/>
      <c r="D168" s="379"/>
      <c r="E168" s="354"/>
      <c r="F168" s="354"/>
    </row>
    <row r="169" spans="1:6" x14ac:dyDescent="0.3">
      <c r="A169" s="354"/>
      <c r="B169" s="354"/>
      <c r="C169" s="354"/>
      <c r="D169" s="379"/>
      <c r="E169" s="354"/>
      <c r="F169" s="354"/>
    </row>
    <row r="170" spans="1:6" x14ac:dyDescent="0.3">
      <c r="A170" s="354"/>
      <c r="B170" s="354"/>
      <c r="C170" s="354"/>
      <c r="D170" s="379"/>
      <c r="E170" s="354"/>
      <c r="F170" s="354"/>
    </row>
    <row r="171" spans="1:6" x14ac:dyDescent="0.3">
      <c r="A171" s="354"/>
      <c r="B171" s="354"/>
      <c r="C171" s="354"/>
      <c r="D171" s="379"/>
      <c r="E171" s="354"/>
      <c r="F171" s="354"/>
    </row>
    <row r="172" spans="1:6" x14ac:dyDescent="0.3">
      <c r="A172" s="354"/>
      <c r="B172" s="354"/>
      <c r="C172" s="354"/>
      <c r="D172" s="379"/>
      <c r="E172" s="354"/>
      <c r="F172" s="354"/>
    </row>
    <row r="173" spans="1:6" x14ac:dyDescent="0.3">
      <c r="A173" s="354"/>
      <c r="B173" s="354"/>
      <c r="C173" s="354"/>
      <c r="D173" s="379"/>
      <c r="E173" s="354"/>
      <c r="F173" s="354"/>
    </row>
    <row r="174" spans="1:6" x14ac:dyDescent="0.3">
      <c r="A174" s="354"/>
      <c r="B174" s="354"/>
      <c r="C174" s="354"/>
      <c r="D174" s="379"/>
      <c r="E174" s="354"/>
      <c r="F174" s="354"/>
    </row>
    <row r="175" spans="1:6" x14ac:dyDescent="0.3">
      <c r="A175" s="354"/>
      <c r="B175" s="354"/>
      <c r="C175" s="354"/>
      <c r="D175" s="379"/>
      <c r="E175" s="354"/>
      <c r="F175" s="354"/>
    </row>
    <row r="176" spans="1:6" x14ac:dyDescent="0.3">
      <c r="A176" s="354"/>
      <c r="B176" s="354"/>
      <c r="C176" s="354"/>
      <c r="D176" s="379"/>
      <c r="E176" s="354"/>
      <c r="F176" s="354"/>
    </row>
    <row r="177" spans="1:6" x14ac:dyDescent="0.3">
      <c r="A177" s="354"/>
      <c r="B177" s="354"/>
      <c r="C177" s="354"/>
      <c r="D177" s="379"/>
      <c r="E177" s="354"/>
      <c r="F177" s="354"/>
    </row>
    <row r="178" spans="1:6" x14ac:dyDescent="0.3">
      <c r="A178" s="354"/>
      <c r="B178" s="354"/>
      <c r="C178" s="354"/>
      <c r="D178" s="379"/>
      <c r="E178" s="354"/>
      <c r="F178" s="354"/>
    </row>
    <row r="179" spans="1:6" x14ac:dyDescent="0.3">
      <c r="A179" s="354"/>
      <c r="B179" s="354"/>
      <c r="C179" s="354"/>
      <c r="D179" s="379"/>
      <c r="E179" s="354"/>
      <c r="F179" s="354"/>
    </row>
    <row r="180" spans="1:6" x14ac:dyDescent="0.3">
      <c r="A180" s="354"/>
      <c r="B180" s="354"/>
      <c r="C180" s="354"/>
      <c r="D180" s="379"/>
      <c r="E180" s="354"/>
      <c r="F180" s="354"/>
    </row>
    <row r="181" spans="1:6" x14ac:dyDescent="0.3">
      <c r="A181" s="354"/>
      <c r="B181" s="354"/>
      <c r="C181" s="354"/>
      <c r="D181" s="379"/>
      <c r="E181" s="354"/>
      <c r="F181" s="354"/>
    </row>
    <row r="182" spans="1:6" x14ac:dyDescent="0.3">
      <c r="A182" s="354"/>
      <c r="B182" s="354"/>
      <c r="C182" s="354"/>
      <c r="D182" s="379"/>
      <c r="E182" s="354"/>
      <c r="F182" s="354"/>
    </row>
    <row r="183" spans="1:6" x14ac:dyDescent="0.3">
      <c r="A183" s="354"/>
      <c r="B183" s="354"/>
      <c r="C183" s="354"/>
      <c r="D183" s="379"/>
      <c r="E183" s="354"/>
      <c r="F183" s="354"/>
    </row>
    <row r="184" spans="1:6" x14ac:dyDescent="0.3">
      <c r="A184" s="354"/>
      <c r="B184" s="354"/>
      <c r="C184" s="354"/>
      <c r="D184" s="379"/>
      <c r="E184" s="354"/>
      <c r="F184" s="354"/>
    </row>
    <row r="185" spans="1:6" x14ac:dyDescent="0.3">
      <c r="A185" s="354"/>
      <c r="B185" s="354"/>
      <c r="C185" s="354"/>
      <c r="D185" s="379"/>
      <c r="E185" s="354"/>
      <c r="F185" s="354"/>
    </row>
    <row r="186" spans="1:6" x14ac:dyDescent="0.3">
      <c r="A186" s="354"/>
      <c r="B186" s="354"/>
      <c r="C186" s="354"/>
      <c r="D186" s="379"/>
      <c r="E186" s="354"/>
      <c r="F186" s="354"/>
    </row>
    <row r="187" spans="1:6" x14ac:dyDescent="0.3">
      <c r="A187" s="354"/>
      <c r="B187" s="354"/>
      <c r="C187" s="354"/>
      <c r="D187" s="379"/>
      <c r="E187" s="354"/>
      <c r="F187" s="354"/>
    </row>
    <row r="188" spans="1:6" x14ac:dyDescent="0.3">
      <c r="A188" s="354"/>
      <c r="B188" s="354"/>
      <c r="C188" s="354"/>
      <c r="D188" s="379"/>
      <c r="E188" s="354"/>
      <c r="F188" s="354"/>
    </row>
    <row r="189" spans="1:6" x14ac:dyDescent="0.3">
      <c r="A189" s="354"/>
      <c r="B189" s="354"/>
      <c r="C189" s="354"/>
      <c r="D189" s="379"/>
      <c r="E189" s="354"/>
      <c r="F189" s="354"/>
    </row>
    <row r="190" spans="1:6" x14ac:dyDescent="0.3">
      <c r="A190" s="354"/>
      <c r="B190" s="354"/>
      <c r="C190" s="354"/>
      <c r="D190" s="379"/>
      <c r="E190" s="354"/>
      <c r="F190" s="354"/>
    </row>
    <row r="191" spans="1:6" x14ac:dyDescent="0.3">
      <c r="A191" s="354"/>
      <c r="B191" s="354"/>
      <c r="C191" s="354"/>
      <c r="D191" s="379"/>
      <c r="E191" s="354"/>
      <c r="F191" s="354"/>
    </row>
    <row r="192" spans="1:6" x14ac:dyDescent="0.3">
      <c r="A192" s="354"/>
      <c r="B192" s="354"/>
      <c r="C192" s="354"/>
      <c r="D192" s="379"/>
      <c r="E192" s="354"/>
      <c r="F192" s="354"/>
    </row>
    <row r="193" spans="1:6" x14ac:dyDescent="0.3">
      <c r="A193" s="354"/>
      <c r="B193" s="354"/>
      <c r="C193" s="354"/>
      <c r="D193" s="379"/>
      <c r="E193" s="354"/>
      <c r="F193" s="354"/>
    </row>
    <row r="194" spans="1:6" x14ac:dyDescent="0.3">
      <c r="A194" s="354"/>
      <c r="B194" s="354"/>
      <c r="C194" s="354"/>
      <c r="D194" s="379"/>
      <c r="E194" s="354"/>
      <c r="F194" s="354"/>
    </row>
    <row r="195" spans="1:6" x14ac:dyDescent="0.3">
      <c r="A195" s="354"/>
      <c r="B195" s="354"/>
      <c r="C195" s="354"/>
      <c r="D195" s="379"/>
      <c r="E195" s="354"/>
      <c r="F195" s="354"/>
    </row>
    <row r="196" spans="1:6" x14ac:dyDescent="0.3">
      <c r="A196" s="354"/>
      <c r="B196" s="354"/>
      <c r="C196" s="354"/>
      <c r="D196" s="379"/>
      <c r="E196" s="354"/>
      <c r="F196" s="354"/>
    </row>
    <row r="197" spans="1:6" x14ac:dyDescent="0.3">
      <c r="A197" s="354"/>
      <c r="B197" s="354"/>
      <c r="C197" s="354"/>
      <c r="D197" s="379"/>
      <c r="E197" s="354"/>
      <c r="F197" s="354"/>
    </row>
    <row r="198" spans="1:6" x14ac:dyDescent="0.3">
      <c r="A198" s="354"/>
      <c r="B198" s="354"/>
      <c r="C198" s="354"/>
      <c r="D198" s="379"/>
      <c r="E198" s="354"/>
      <c r="F198" s="354"/>
    </row>
    <row r="199" spans="1:6" x14ac:dyDescent="0.3">
      <c r="A199" s="354"/>
      <c r="B199" s="354"/>
      <c r="C199" s="354"/>
      <c r="D199" s="379"/>
      <c r="E199" s="354"/>
      <c r="F199" s="354"/>
    </row>
    <row r="200" spans="1:6" x14ac:dyDescent="0.3">
      <c r="A200" s="354"/>
      <c r="B200" s="354"/>
      <c r="C200" s="354"/>
      <c r="D200" s="379"/>
      <c r="E200" s="354"/>
      <c r="F200" s="354"/>
    </row>
    <row r="201" spans="1:6" x14ac:dyDescent="0.3">
      <c r="A201" s="354"/>
      <c r="B201" s="354"/>
      <c r="C201" s="354"/>
      <c r="D201" s="379"/>
      <c r="E201" s="354"/>
      <c r="F201" s="354"/>
    </row>
    <row r="202" spans="1:6" x14ac:dyDescent="0.3">
      <c r="A202" s="354"/>
      <c r="B202" s="354"/>
      <c r="C202" s="354"/>
      <c r="D202" s="379"/>
      <c r="E202" s="354"/>
      <c r="F202" s="354"/>
    </row>
    <row r="203" spans="1:6" x14ac:dyDescent="0.3">
      <c r="A203" s="354"/>
      <c r="B203" s="354"/>
      <c r="C203" s="354"/>
      <c r="D203" s="379"/>
      <c r="E203" s="354"/>
      <c r="F203" s="354"/>
    </row>
    <row r="204" spans="1:6" x14ac:dyDescent="0.3">
      <c r="A204" s="354"/>
      <c r="B204" s="354"/>
      <c r="C204" s="354"/>
      <c r="D204" s="379"/>
      <c r="E204" s="354"/>
      <c r="F204" s="354"/>
    </row>
    <row r="205" spans="1:6" x14ac:dyDescent="0.3">
      <c r="A205" s="354"/>
      <c r="B205" s="354"/>
      <c r="C205" s="354"/>
      <c r="D205" s="379"/>
      <c r="E205" s="354"/>
      <c r="F205" s="354"/>
    </row>
    <row r="206" spans="1:6" x14ac:dyDescent="0.3">
      <c r="A206" s="354"/>
      <c r="B206" s="354"/>
      <c r="C206" s="354"/>
      <c r="D206" s="379"/>
      <c r="E206" s="354"/>
      <c r="F206" s="354"/>
    </row>
    <row r="207" spans="1:6" x14ac:dyDescent="0.3">
      <c r="A207" s="354"/>
      <c r="B207" s="354"/>
      <c r="C207" s="354"/>
      <c r="D207" s="379"/>
      <c r="E207" s="354"/>
      <c r="F207" s="354"/>
    </row>
    <row r="208" spans="1:6" x14ac:dyDescent="0.3">
      <c r="A208" s="354"/>
      <c r="B208" s="354"/>
      <c r="C208" s="354"/>
      <c r="D208" s="379"/>
      <c r="E208" s="354"/>
      <c r="F208" s="354"/>
    </row>
    <row r="209" spans="1:6" x14ac:dyDescent="0.3">
      <c r="A209" s="354"/>
      <c r="B209" s="354"/>
      <c r="C209" s="354"/>
      <c r="D209" s="379"/>
      <c r="E209" s="354"/>
      <c r="F209" s="354"/>
    </row>
    <row r="210" spans="1:6" x14ac:dyDescent="0.3">
      <c r="A210" s="354"/>
      <c r="B210" s="354"/>
      <c r="C210" s="354"/>
      <c r="D210" s="379"/>
      <c r="E210" s="354"/>
      <c r="F210" s="354"/>
    </row>
    <row r="211" spans="1:6" x14ac:dyDescent="0.3">
      <c r="A211" s="354"/>
      <c r="B211" s="354"/>
      <c r="C211" s="354"/>
      <c r="D211" s="379"/>
      <c r="E211" s="354"/>
      <c r="F211" s="354"/>
    </row>
    <row r="212" spans="1:6" x14ac:dyDescent="0.3">
      <c r="A212" s="354"/>
      <c r="B212" s="354"/>
      <c r="C212" s="354"/>
      <c r="D212" s="379"/>
      <c r="E212" s="354"/>
      <c r="F212" s="354"/>
    </row>
    <row r="213" spans="1:6" x14ac:dyDescent="0.3">
      <c r="A213" s="354"/>
      <c r="B213" s="354"/>
      <c r="C213" s="354"/>
      <c r="D213" s="379"/>
      <c r="E213" s="354"/>
      <c r="F213" s="354"/>
    </row>
    <row r="214" spans="1:6" x14ac:dyDescent="0.3">
      <c r="A214" s="354"/>
      <c r="B214" s="354"/>
      <c r="C214" s="354"/>
      <c r="D214" s="379"/>
      <c r="E214" s="354"/>
      <c r="F214" s="354"/>
    </row>
    <row r="215" spans="1:6" x14ac:dyDescent="0.3">
      <c r="A215" s="354"/>
      <c r="B215" s="354"/>
      <c r="C215" s="354"/>
      <c r="D215" s="379"/>
      <c r="E215" s="354"/>
      <c r="F215" s="354"/>
    </row>
    <row r="216" spans="1:6" x14ac:dyDescent="0.3">
      <c r="A216" s="354"/>
      <c r="B216" s="354"/>
      <c r="C216" s="354"/>
      <c r="D216" s="379"/>
      <c r="E216" s="354"/>
      <c r="F216" s="354"/>
    </row>
    <row r="217" spans="1:6" x14ac:dyDescent="0.3">
      <c r="A217" s="354"/>
      <c r="B217" s="354"/>
      <c r="C217" s="354"/>
      <c r="D217" s="379"/>
      <c r="E217" s="354"/>
      <c r="F217" s="354"/>
    </row>
    <row r="218" spans="1:6" x14ac:dyDescent="0.3">
      <c r="A218" s="354"/>
      <c r="B218" s="354"/>
      <c r="C218" s="354"/>
      <c r="D218" s="379"/>
      <c r="E218" s="354"/>
      <c r="F218" s="354"/>
    </row>
    <row r="219" spans="1:6" x14ac:dyDescent="0.3">
      <c r="A219" s="354"/>
      <c r="B219" s="354"/>
      <c r="C219" s="354"/>
      <c r="D219" s="379"/>
      <c r="E219" s="354"/>
      <c r="F219" s="354"/>
    </row>
    <row r="220" spans="1:6" x14ac:dyDescent="0.3">
      <c r="A220" s="354"/>
      <c r="B220" s="354"/>
      <c r="C220" s="354"/>
      <c r="D220" s="379"/>
      <c r="E220" s="354"/>
      <c r="F220" s="354"/>
    </row>
    <row r="221" spans="1:6" x14ac:dyDescent="0.3">
      <c r="A221" s="354"/>
      <c r="B221" s="354"/>
      <c r="C221" s="354"/>
      <c r="D221" s="379"/>
      <c r="E221" s="354"/>
      <c r="F221" s="354"/>
    </row>
    <row r="222" spans="1:6" x14ac:dyDescent="0.3">
      <c r="A222" s="354"/>
      <c r="B222" s="354"/>
      <c r="C222" s="354"/>
      <c r="D222" s="379"/>
      <c r="E222" s="354"/>
      <c r="F222" s="354"/>
    </row>
    <row r="223" spans="1:6" x14ac:dyDescent="0.3">
      <c r="A223" s="354"/>
      <c r="B223" s="354"/>
      <c r="C223" s="354"/>
      <c r="D223" s="379"/>
      <c r="E223" s="354"/>
      <c r="F223" s="354"/>
    </row>
    <row r="224" spans="1:6" x14ac:dyDescent="0.3">
      <c r="A224" s="354"/>
      <c r="B224" s="354"/>
      <c r="C224" s="354"/>
      <c r="D224" s="379"/>
      <c r="E224" s="354"/>
      <c r="F224" s="354"/>
    </row>
    <row r="225" spans="1:6" x14ac:dyDescent="0.3">
      <c r="A225" s="354"/>
      <c r="B225" s="354"/>
      <c r="C225" s="354"/>
      <c r="D225" s="379"/>
      <c r="E225" s="354"/>
      <c r="F225" s="354"/>
    </row>
    <row r="226" spans="1:6" x14ac:dyDescent="0.3">
      <c r="A226" s="354"/>
      <c r="B226" s="354"/>
      <c r="C226" s="354"/>
      <c r="D226" s="379"/>
      <c r="E226" s="354"/>
      <c r="F226" s="354"/>
    </row>
    <row r="227" spans="1:6" x14ac:dyDescent="0.3">
      <c r="A227" s="354"/>
      <c r="B227" s="354"/>
      <c r="C227" s="354"/>
      <c r="D227" s="379"/>
      <c r="E227" s="354"/>
      <c r="F227" s="354"/>
    </row>
    <row r="228" spans="1:6" x14ac:dyDescent="0.3">
      <c r="A228" s="354"/>
      <c r="B228" s="354"/>
      <c r="C228" s="354"/>
      <c r="D228" s="379"/>
      <c r="E228" s="354"/>
      <c r="F228" s="354"/>
    </row>
    <row r="229" spans="1:6" x14ac:dyDescent="0.3">
      <c r="A229" s="354"/>
      <c r="B229" s="354"/>
      <c r="C229" s="354"/>
      <c r="D229" s="379"/>
      <c r="E229" s="354"/>
      <c r="F229" s="354"/>
    </row>
    <row r="230" spans="1:6" x14ac:dyDescent="0.3">
      <c r="A230" s="354"/>
      <c r="B230" s="354"/>
      <c r="C230" s="354"/>
      <c r="D230" s="379"/>
      <c r="E230" s="354"/>
      <c r="F230" s="354"/>
    </row>
    <row r="231" spans="1:6" x14ac:dyDescent="0.3">
      <c r="A231" s="354"/>
      <c r="B231" s="354"/>
      <c r="C231" s="354"/>
      <c r="D231" s="379"/>
      <c r="E231" s="354"/>
      <c r="F231" s="354"/>
    </row>
    <row r="232" spans="1:6" x14ac:dyDescent="0.3">
      <c r="A232" s="354"/>
      <c r="B232" s="354"/>
      <c r="C232" s="354"/>
      <c r="D232" s="379"/>
      <c r="E232" s="354"/>
      <c r="F232" s="354"/>
    </row>
    <row r="233" spans="1:6" x14ac:dyDescent="0.3">
      <c r="A233" s="354"/>
      <c r="B233" s="354"/>
      <c r="C233" s="354"/>
      <c r="D233" s="379"/>
      <c r="E233" s="354"/>
      <c r="F233" s="354"/>
    </row>
    <row r="234" spans="1:6" x14ac:dyDescent="0.3">
      <c r="A234" s="354"/>
      <c r="B234" s="354"/>
      <c r="C234" s="354"/>
      <c r="D234" s="379"/>
      <c r="E234" s="354"/>
      <c r="F234" s="354"/>
    </row>
    <row r="235" spans="1:6" x14ac:dyDescent="0.3">
      <c r="A235" s="354"/>
      <c r="B235" s="354"/>
      <c r="C235" s="354"/>
      <c r="D235" s="379"/>
      <c r="E235" s="354"/>
      <c r="F235" s="354"/>
    </row>
    <row r="236" spans="1:6" x14ac:dyDescent="0.3">
      <c r="A236" s="354"/>
      <c r="B236" s="354"/>
      <c r="C236" s="354"/>
      <c r="D236" s="379"/>
      <c r="E236" s="354"/>
      <c r="F236" s="354"/>
    </row>
    <row r="237" spans="1:6" x14ac:dyDescent="0.3">
      <c r="A237" s="354"/>
      <c r="B237" s="354"/>
      <c r="C237" s="354"/>
      <c r="D237" s="379"/>
      <c r="E237" s="354"/>
      <c r="F237" s="354"/>
    </row>
    <row r="238" spans="1:6" x14ac:dyDescent="0.3">
      <c r="A238" s="354"/>
      <c r="B238" s="354"/>
      <c r="C238" s="354"/>
      <c r="D238" s="379"/>
      <c r="E238" s="354"/>
      <c r="F238" s="354"/>
    </row>
    <row r="239" spans="1:6" x14ac:dyDescent="0.3">
      <c r="A239" s="354"/>
      <c r="B239" s="354"/>
      <c r="C239" s="354"/>
      <c r="D239" s="379"/>
      <c r="E239" s="354"/>
      <c r="F239" s="354"/>
    </row>
    <row r="240" spans="1:6" x14ac:dyDescent="0.3">
      <c r="A240" s="354"/>
      <c r="B240" s="354"/>
      <c r="C240" s="354"/>
      <c r="D240" s="379"/>
      <c r="E240" s="354"/>
      <c r="F240" s="354"/>
    </row>
    <row r="241" spans="1:6" x14ac:dyDescent="0.3">
      <c r="A241" s="354"/>
      <c r="B241" s="354"/>
      <c r="C241" s="354"/>
      <c r="D241" s="379"/>
      <c r="E241" s="354"/>
      <c r="F241" s="354"/>
    </row>
    <row r="242" spans="1:6" x14ac:dyDescent="0.3">
      <c r="A242" s="354"/>
      <c r="B242" s="354"/>
      <c r="C242" s="354"/>
      <c r="D242" s="379"/>
      <c r="E242" s="354"/>
      <c r="F242" s="354"/>
    </row>
    <row r="243" spans="1:6" x14ac:dyDescent="0.3">
      <c r="A243" s="354"/>
      <c r="B243" s="354"/>
      <c r="C243" s="354"/>
      <c r="D243" s="379"/>
      <c r="E243" s="354"/>
      <c r="F243" s="354"/>
    </row>
    <row r="244" spans="1:6" x14ac:dyDescent="0.3">
      <c r="A244" s="354"/>
      <c r="B244" s="354"/>
      <c r="C244" s="354"/>
      <c r="D244" s="379"/>
      <c r="E244" s="354"/>
      <c r="F244" s="354"/>
    </row>
    <row r="245" spans="1:6" x14ac:dyDescent="0.3">
      <c r="A245" s="354"/>
      <c r="B245" s="354"/>
      <c r="C245" s="354"/>
      <c r="D245" s="379"/>
      <c r="E245" s="354"/>
      <c r="F245" s="354"/>
    </row>
    <row r="246" spans="1:6" x14ac:dyDescent="0.3">
      <c r="A246" s="354"/>
      <c r="B246" s="354"/>
      <c r="C246" s="354"/>
      <c r="D246" s="379"/>
      <c r="E246" s="354"/>
      <c r="F246" s="354"/>
    </row>
    <row r="247" spans="1:6" x14ac:dyDescent="0.3">
      <c r="A247" s="354"/>
      <c r="B247" s="354"/>
      <c r="C247" s="354"/>
      <c r="D247" s="379"/>
      <c r="E247" s="354"/>
      <c r="F247" s="354"/>
    </row>
    <row r="248" spans="1:6" x14ac:dyDescent="0.3">
      <c r="A248" s="354"/>
      <c r="B248" s="354"/>
      <c r="C248" s="354"/>
      <c r="D248" s="379"/>
      <c r="E248" s="354"/>
      <c r="F248" s="354"/>
    </row>
    <row r="249" spans="1:6" x14ac:dyDescent="0.3">
      <c r="A249" s="354"/>
      <c r="B249" s="354"/>
      <c r="C249" s="354"/>
      <c r="D249" s="379"/>
      <c r="E249" s="354"/>
      <c r="F249" s="354"/>
    </row>
    <row r="250" spans="1:6" x14ac:dyDescent="0.3">
      <c r="A250" s="354"/>
      <c r="B250" s="354"/>
      <c r="C250" s="354"/>
      <c r="D250" s="379"/>
      <c r="E250" s="354"/>
      <c r="F250" s="354"/>
    </row>
    <row r="251" spans="1:6" x14ac:dyDescent="0.3">
      <c r="A251" s="354"/>
      <c r="B251" s="354"/>
      <c r="C251" s="354"/>
      <c r="D251" s="379"/>
      <c r="E251" s="354"/>
      <c r="F251" s="354"/>
    </row>
    <row r="252" spans="1:6" x14ac:dyDescent="0.3">
      <c r="A252" s="354"/>
      <c r="B252" s="354"/>
      <c r="C252" s="354"/>
      <c r="D252" s="379"/>
      <c r="E252" s="354"/>
      <c r="F252" s="354"/>
    </row>
    <row r="253" spans="1:6" x14ac:dyDescent="0.3">
      <c r="A253" s="354"/>
      <c r="B253" s="354"/>
      <c r="C253" s="354"/>
      <c r="D253" s="379"/>
      <c r="E253" s="354"/>
      <c r="F253" s="354"/>
    </row>
    <row r="254" spans="1:6" x14ac:dyDescent="0.3">
      <c r="A254" s="354"/>
      <c r="B254" s="354"/>
      <c r="C254" s="354"/>
      <c r="D254" s="379"/>
      <c r="E254" s="354"/>
      <c r="F254" s="354"/>
    </row>
    <row r="255" spans="1:6" x14ac:dyDescent="0.3">
      <c r="A255" s="354"/>
      <c r="B255" s="354"/>
      <c r="C255" s="354"/>
      <c r="D255" s="379"/>
      <c r="E255" s="354"/>
      <c r="F255" s="354"/>
    </row>
    <row r="256" spans="1:6" x14ac:dyDescent="0.3">
      <c r="A256" s="354"/>
      <c r="B256" s="354"/>
      <c r="C256" s="354"/>
      <c r="D256" s="379"/>
      <c r="E256" s="354"/>
      <c r="F256" s="354"/>
    </row>
    <row r="257" spans="1:6" x14ac:dyDescent="0.3">
      <c r="A257" s="354"/>
      <c r="B257" s="354"/>
      <c r="C257" s="354"/>
      <c r="D257" s="379"/>
      <c r="E257" s="354"/>
      <c r="F257" s="354"/>
    </row>
    <row r="258" spans="1:6" x14ac:dyDescent="0.3">
      <c r="A258" s="354"/>
      <c r="B258" s="354"/>
      <c r="C258" s="354"/>
      <c r="D258" s="379"/>
      <c r="E258" s="354"/>
      <c r="F258" s="354"/>
    </row>
    <row r="259" spans="1:6" x14ac:dyDescent="0.3">
      <c r="A259" s="354"/>
      <c r="B259" s="354"/>
      <c r="C259" s="354"/>
      <c r="D259" s="379"/>
      <c r="E259" s="354"/>
      <c r="F259" s="354"/>
    </row>
    <row r="260" spans="1:6" x14ac:dyDescent="0.3">
      <c r="A260" s="354"/>
      <c r="B260" s="354"/>
      <c r="C260" s="354"/>
      <c r="D260" s="379"/>
      <c r="E260" s="354"/>
      <c r="F260" s="354"/>
    </row>
    <row r="261" spans="1:6" x14ac:dyDescent="0.3">
      <c r="A261" s="354"/>
      <c r="B261" s="354"/>
      <c r="C261" s="354"/>
      <c r="D261" s="379"/>
      <c r="E261" s="354"/>
      <c r="F261" s="354"/>
    </row>
    <row r="262" spans="1:6" x14ac:dyDescent="0.3">
      <c r="A262" s="354"/>
      <c r="B262" s="354"/>
      <c r="C262" s="354"/>
      <c r="D262" s="379"/>
      <c r="E262" s="354"/>
      <c r="F262" s="354"/>
    </row>
    <row r="263" spans="1:6" x14ac:dyDescent="0.3">
      <c r="A263" s="354"/>
      <c r="B263" s="354"/>
      <c r="C263" s="354"/>
      <c r="D263" s="379"/>
      <c r="E263" s="354"/>
      <c r="F263" s="354"/>
    </row>
    <row r="264" spans="1:6" x14ac:dyDescent="0.3">
      <c r="A264" s="354"/>
      <c r="B264" s="354"/>
      <c r="C264" s="354"/>
      <c r="D264" s="379"/>
      <c r="E264" s="354"/>
      <c r="F264" s="354"/>
    </row>
    <row r="265" spans="1:6" x14ac:dyDescent="0.3">
      <c r="A265" s="354"/>
      <c r="B265" s="354"/>
      <c r="C265" s="354"/>
      <c r="D265" s="379"/>
      <c r="E265" s="354"/>
      <c r="F265" s="354"/>
    </row>
    <row r="266" spans="1:6" x14ac:dyDescent="0.3">
      <c r="A266" s="354"/>
      <c r="B266" s="354"/>
      <c r="C266" s="354"/>
      <c r="D266" s="379"/>
      <c r="E266" s="354"/>
      <c r="F266" s="354"/>
    </row>
    <row r="267" spans="1:6" x14ac:dyDescent="0.3">
      <c r="A267" s="354"/>
      <c r="B267" s="354"/>
      <c r="C267" s="354"/>
      <c r="D267" s="379"/>
      <c r="E267" s="354"/>
      <c r="F267" s="354"/>
    </row>
    <row r="268" spans="1:6" x14ac:dyDescent="0.3">
      <c r="A268" s="354"/>
      <c r="B268" s="354"/>
      <c r="C268" s="354"/>
      <c r="D268" s="379"/>
      <c r="E268" s="354"/>
      <c r="F268" s="354"/>
    </row>
    <row r="269" spans="1:6" x14ac:dyDescent="0.3">
      <c r="A269" s="354"/>
      <c r="B269" s="354"/>
      <c r="C269" s="354"/>
      <c r="D269" s="379"/>
      <c r="E269" s="354"/>
      <c r="F269" s="354"/>
    </row>
    <row r="270" spans="1:6" x14ac:dyDescent="0.3">
      <c r="A270" s="354"/>
      <c r="B270" s="354"/>
      <c r="C270" s="354"/>
      <c r="D270" s="379"/>
      <c r="E270" s="354"/>
      <c r="F270" s="354"/>
    </row>
    <row r="271" spans="1:6" x14ac:dyDescent="0.3">
      <c r="A271" s="354"/>
      <c r="B271" s="354"/>
      <c r="C271" s="354"/>
      <c r="D271" s="379"/>
      <c r="E271" s="354"/>
      <c r="F271" s="354"/>
    </row>
    <row r="272" spans="1:6" x14ac:dyDescent="0.3">
      <c r="A272" s="354"/>
      <c r="B272" s="354"/>
      <c r="C272" s="354"/>
      <c r="D272" s="379"/>
      <c r="E272" s="354"/>
      <c r="F272" s="354"/>
    </row>
    <row r="273" spans="1:6" x14ac:dyDescent="0.3">
      <c r="A273" s="354"/>
      <c r="B273" s="354"/>
      <c r="C273" s="354"/>
      <c r="D273" s="379"/>
      <c r="E273" s="354"/>
      <c r="F273" s="354"/>
    </row>
    <row r="274" spans="1:6" x14ac:dyDescent="0.3">
      <c r="A274" s="354"/>
      <c r="B274" s="354"/>
      <c r="C274" s="354"/>
      <c r="D274" s="379"/>
      <c r="E274" s="354"/>
      <c r="F274" s="354"/>
    </row>
    <row r="275" spans="1:6" x14ac:dyDescent="0.3">
      <c r="A275" s="354"/>
      <c r="B275" s="354"/>
      <c r="C275" s="354"/>
      <c r="D275" s="379"/>
      <c r="E275" s="354"/>
      <c r="F275" s="354"/>
    </row>
    <row r="276" spans="1:6" x14ac:dyDescent="0.3">
      <c r="A276" s="354"/>
      <c r="B276" s="354"/>
      <c r="C276" s="354"/>
      <c r="D276" s="379"/>
      <c r="E276" s="354"/>
      <c r="F276" s="354"/>
    </row>
    <row r="277" spans="1:6" x14ac:dyDescent="0.3">
      <c r="A277" s="354"/>
      <c r="B277" s="354"/>
      <c r="C277" s="354"/>
      <c r="D277" s="379"/>
      <c r="E277" s="354"/>
      <c r="F277" s="354"/>
    </row>
    <row r="278" spans="1:6" x14ac:dyDescent="0.3">
      <c r="A278" s="354"/>
      <c r="B278" s="354"/>
      <c r="C278" s="354"/>
      <c r="D278" s="379"/>
      <c r="E278" s="354"/>
      <c r="F278" s="354"/>
    </row>
    <row r="279" spans="1:6" x14ac:dyDescent="0.3">
      <c r="A279" s="354"/>
      <c r="B279" s="354"/>
      <c r="C279" s="354"/>
      <c r="D279" s="379"/>
      <c r="E279" s="354"/>
      <c r="F279" s="354"/>
    </row>
    <row r="280" spans="1:6" x14ac:dyDescent="0.3">
      <c r="A280" s="354"/>
      <c r="B280" s="354"/>
      <c r="C280" s="354"/>
      <c r="D280" s="379"/>
      <c r="E280" s="354"/>
      <c r="F280" s="354"/>
    </row>
    <row r="281" spans="1:6" x14ac:dyDescent="0.3">
      <c r="A281" s="354"/>
      <c r="B281" s="354"/>
      <c r="C281" s="354"/>
      <c r="D281" s="379"/>
      <c r="E281" s="354"/>
      <c r="F281" s="354"/>
    </row>
    <row r="282" spans="1:6" x14ac:dyDescent="0.3">
      <c r="A282" s="354"/>
      <c r="B282" s="354"/>
      <c r="C282" s="354"/>
      <c r="D282" s="379"/>
      <c r="E282" s="354"/>
      <c r="F282" s="354"/>
    </row>
    <row r="283" spans="1:6" x14ac:dyDescent="0.3">
      <c r="A283" s="354"/>
      <c r="B283" s="354"/>
      <c r="C283" s="354"/>
      <c r="D283" s="379"/>
      <c r="E283" s="354"/>
      <c r="F283" s="354"/>
    </row>
    <row r="284" spans="1:6" x14ac:dyDescent="0.3">
      <c r="A284" s="354"/>
      <c r="B284" s="354"/>
      <c r="C284" s="354"/>
      <c r="D284" s="379"/>
      <c r="E284" s="354"/>
      <c r="F284" s="354"/>
    </row>
    <row r="285" spans="1:6" x14ac:dyDescent="0.3">
      <c r="A285" s="354"/>
      <c r="B285" s="354"/>
      <c r="C285" s="354"/>
      <c r="D285" s="379"/>
      <c r="E285" s="354"/>
      <c r="F285" s="354"/>
    </row>
    <row r="286" spans="1:6" x14ac:dyDescent="0.3">
      <c r="A286" s="354"/>
      <c r="B286" s="354"/>
      <c r="C286" s="354"/>
      <c r="D286" s="379"/>
      <c r="E286" s="354"/>
      <c r="F286" s="354"/>
    </row>
    <row r="287" spans="1:6" x14ac:dyDescent="0.3">
      <c r="A287" s="354"/>
      <c r="B287" s="354"/>
      <c r="C287" s="354"/>
      <c r="D287" s="379"/>
      <c r="E287" s="354"/>
      <c r="F287" s="354"/>
    </row>
    <row r="288" spans="1:6" x14ac:dyDescent="0.3">
      <c r="A288" s="354"/>
      <c r="B288" s="354"/>
      <c r="C288" s="354"/>
      <c r="D288" s="379"/>
      <c r="E288" s="354"/>
      <c r="F288" s="354"/>
    </row>
    <row r="289" spans="1:6" x14ac:dyDescent="0.3">
      <c r="A289" s="354"/>
      <c r="B289" s="354"/>
      <c r="C289" s="354"/>
      <c r="D289" s="379"/>
      <c r="E289" s="354"/>
      <c r="F289" s="354"/>
    </row>
    <row r="290" spans="1:6" x14ac:dyDescent="0.3">
      <c r="A290" s="354"/>
      <c r="B290" s="354"/>
      <c r="C290" s="354"/>
      <c r="D290" s="379"/>
      <c r="E290" s="354"/>
      <c r="F290" s="354"/>
    </row>
    <row r="291" spans="1:6" x14ac:dyDescent="0.3">
      <c r="A291" s="354"/>
      <c r="B291" s="354"/>
      <c r="C291" s="354"/>
      <c r="D291" s="379"/>
      <c r="E291" s="354"/>
      <c r="F291" s="354"/>
    </row>
    <row r="292" spans="1:6" x14ac:dyDescent="0.3">
      <c r="A292" s="354"/>
      <c r="B292" s="354"/>
      <c r="C292" s="354"/>
      <c r="D292" s="379"/>
      <c r="E292" s="354"/>
      <c r="F292" s="354"/>
    </row>
    <row r="293" spans="1:6" x14ac:dyDescent="0.3">
      <c r="A293" s="354"/>
      <c r="B293" s="354"/>
      <c r="C293" s="354"/>
      <c r="D293" s="379"/>
      <c r="E293" s="354"/>
      <c r="F293" s="354"/>
    </row>
    <row r="294" spans="1:6" x14ac:dyDescent="0.3">
      <c r="A294" s="354"/>
      <c r="B294" s="354"/>
      <c r="C294" s="354"/>
      <c r="D294" s="379"/>
      <c r="E294" s="354"/>
      <c r="F294" s="354"/>
    </row>
    <row r="295" spans="1:6" x14ac:dyDescent="0.3">
      <c r="A295" s="354"/>
      <c r="B295" s="354"/>
      <c r="C295" s="354"/>
      <c r="D295" s="379"/>
      <c r="E295" s="354"/>
      <c r="F295" s="354"/>
    </row>
    <row r="296" spans="1:6" x14ac:dyDescent="0.3">
      <c r="A296" s="354"/>
      <c r="B296" s="354"/>
      <c r="C296" s="354"/>
      <c r="D296" s="379"/>
      <c r="E296" s="354"/>
      <c r="F296" s="354"/>
    </row>
    <row r="297" spans="1:6" x14ac:dyDescent="0.3">
      <c r="A297" s="354"/>
      <c r="B297" s="354"/>
      <c r="C297" s="354"/>
      <c r="D297" s="379"/>
      <c r="E297" s="354"/>
      <c r="F297" s="354"/>
    </row>
    <row r="298" spans="1:6" x14ac:dyDescent="0.3">
      <c r="A298" s="354"/>
      <c r="B298" s="354"/>
      <c r="C298" s="354"/>
      <c r="D298" s="379"/>
      <c r="E298" s="354"/>
      <c r="F298" s="354"/>
    </row>
    <row r="299" spans="1:6" x14ac:dyDescent="0.3">
      <c r="A299" s="354"/>
      <c r="B299" s="354"/>
      <c r="C299" s="354"/>
      <c r="D299" s="379"/>
      <c r="E299" s="354"/>
      <c r="F299" s="354"/>
    </row>
    <row r="300" spans="1:6" x14ac:dyDescent="0.3">
      <c r="A300" s="354"/>
      <c r="B300" s="354"/>
      <c r="C300" s="354"/>
      <c r="D300" s="379"/>
      <c r="E300" s="354"/>
      <c r="F300" s="354"/>
    </row>
    <row r="301" spans="1:6" x14ac:dyDescent="0.3">
      <c r="A301" s="354"/>
      <c r="B301" s="354"/>
      <c r="C301" s="354"/>
      <c r="D301" s="379"/>
      <c r="E301" s="354"/>
      <c r="F301" s="354"/>
    </row>
    <row r="302" spans="1:6" x14ac:dyDescent="0.3">
      <c r="A302" s="354"/>
      <c r="B302" s="354"/>
      <c r="C302" s="354"/>
      <c r="D302" s="379"/>
      <c r="E302" s="354"/>
      <c r="F302" s="354"/>
    </row>
    <row r="303" spans="1:6" x14ac:dyDescent="0.3">
      <c r="A303" s="354"/>
      <c r="B303" s="354"/>
      <c r="C303" s="354"/>
      <c r="D303" s="379"/>
      <c r="E303" s="354"/>
      <c r="F303" s="354"/>
    </row>
    <row r="304" spans="1:6" x14ac:dyDescent="0.3">
      <c r="A304" s="354"/>
      <c r="B304" s="354"/>
      <c r="C304" s="354"/>
      <c r="D304" s="379"/>
      <c r="E304" s="354"/>
      <c r="F304" s="354"/>
    </row>
    <row r="305" spans="1:6" x14ac:dyDescent="0.3">
      <c r="A305" s="354"/>
      <c r="B305" s="354"/>
      <c r="C305" s="354"/>
      <c r="D305" s="379"/>
      <c r="E305" s="354"/>
      <c r="F305" s="354"/>
    </row>
    <row r="306" spans="1:6" x14ac:dyDescent="0.3">
      <c r="A306" s="354"/>
      <c r="B306" s="354"/>
      <c r="C306" s="354"/>
      <c r="D306" s="379"/>
      <c r="E306" s="354"/>
      <c r="F306" s="354"/>
    </row>
    <row r="307" spans="1:6" x14ac:dyDescent="0.3">
      <c r="A307" s="354"/>
      <c r="B307" s="354"/>
      <c r="C307" s="354"/>
      <c r="D307" s="379"/>
      <c r="E307" s="354"/>
      <c r="F307" s="354"/>
    </row>
    <row r="308" spans="1:6" x14ac:dyDescent="0.3">
      <c r="A308" s="354"/>
      <c r="B308" s="354"/>
      <c r="C308" s="354"/>
      <c r="D308" s="379"/>
      <c r="E308" s="354"/>
      <c r="F308" s="354"/>
    </row>
    <row r="309" spans="1:6" x14ac:dyDescent="0.3">
      <c r="A309" s="354"/>
      <c r="B309" s="354"/>
      <c r="C309" s="354"/>
      <c r="D309" s="379"/>
      <c r="E309" s="354"/>
      <c r="F309" s="354"/>
    </row>
    <row r="310" spans="1:6" x14ac:dyDescent="0.3">
      <c r="A310" s="354"/>
      <c r="B310" s="354"/>
      <c r="C310" s="354"/>
      <c r="D310" s="379"/>
      <c r="E310" s="354"/>
      <c r="F310" s="354"/>
    </row>
    <row r="311" spans="1:6" x14ac:dyDescent="0.3">
      <c r="A311" s="354"/>
      <c r="B311" s="354"/>
      <c r="C311" s="354"/>
      <c r="D311" s="379"/>
      <c r="E311" s="354"/>
      <c r="F311" s="354"/>
    </row>
    <row r="312" spans="1:6" x14ac:dyDescent="0.3">
      <c r="A312" s="354"/>
      <c r="B312" s="354"/>
      <c r="C312" s="354"/>
      <c r="D312" s="379"/>
      <c r="E312" s="354"/>
      <c r="F312" s="354"/>
    </row>
    <row r="313" spans="1:6" x14ac:dyDescent="0.3">
      <c r="A313" s="354"/>
      <c r="B313" s="354"/>
      <c r="C313" s="354"/>
      <c r="D313" s="379"/>
      <c r="E313" s="354"/>
      <c r="F313" s="354"/>
    </row>
    <row r="314" spans="1:6" x14ac:dyDescent="0.3">
      <c r="A314" s="354"/>
      <c r="B314" s="354"/>
      <c r="C314" s="354"/>
      <c r="D314" s="379"/>
      <c r="E314" s="354"/>
      <c r="F314" s="354"/>
    </row>
    <row r="315" spans="1:6" x14ac:dyDescent="0.3">
      <c r="A315" s="354"/>
      <c r="B315" s="354"/>
      <c r="C315" s="354"/>
      <c r="D315" s="379"/>
      <c r="E315" s="354"/>
      <c r="F315" s="354"/>
    </row>
    <row r="316" spans="1:6" x14ac:dyDescent="0.3">
      <c r="A316" s="354"/>
      <c r="B316" s="354"/>
      <c r="C316" s="354"/>
      <c r="D316" s="379"/>
      <c r="E316" s="354"/>
      <c r="F316" s="354"/>
    </row>
    <row r="317" spans="1:6" x14ac:dyDescent="0.3">
      <c r="A317" s="354"/>
      <c r="B317" s="354"/>
      <c r="C317" s="354"/>
      <c r="D317" s="379"/>
      <c r="E317" s="354"/>
      <c r="F317" s="354"/>
    </row>
    <row r="318" spans="1:6" x14ac:dyDescent="0.3">
      <c r="A318" s="354"/>
      <c r="B318" s="354"/>
      <c r="C318" s="354"/>
      <c r="D318" s="379"/>
      <c r="E318" s="354"/>
      <c r="F318" s="354"/>
    </row>
    <row r="319" spans="1:6" x14ac:dyDescent="0.3">
      <c r="A319" s="354"/>
      <c r="B319" s="354"/>
      <c r="C319" s="354"/>
      <c r="D319" s="379"/>
      <c r="E319" s="354"/>
      <c r="F319" s="354"/>
    </row>
    <row r="320" spans="1:6" x14ac:dyDescent="0.3">
      <c r="A320" s="354"/>
      <c r="B320" s="354"/>
      <c r="C320" s="354"/>
      <c r="D320" s="379"/>
      <c r="E320" s="354"/>
      <c r="F320" s="354"/>
    </row>
    <row r="321" spans="1:6" x14ac:dyDescent="0.3">
      <c r="A321" s="354"/>
      <c r="B321" s="354"/>
      <c r="C321" s="354"/>
      <c r="D321" s="379"/>
      <c r="E321" s="354"/>
      <c r="F321" s="354"/>
    </row>
    <row r="322" spans="1:6" x14ac:dyDescent="0.3">
      <c r="A322" s="354"/>
      <c r="B322" s="354"/>
      <c r="C322" s="354"/>
      <c r="D322" s="379"/>
      <c r="E322" s="354"/>
      <c r="F322" s="354"/>
    </row>
    <row r="323" spans="1:6" x14ac:dyDescent="0.3">
      <c r="A323" s="354"/>
      <c r="B323" s="354"/>
      <c r="C323" s="354"/>
      <c r="D323" s="379"/>
      <c r="E323" s="354"/>
      <c r="F323" s="354"/>
    </row>
    <row r="324" spans="1:6" x14ac:dyDescent="0.3">
      <c r="A324" s="354"/>
      <c r="B324" s="354"/>
      <c r="C324" s="354"/>
      <c r="D324" s="379"/>
      <c r="E324" s="354"/>
      <c r="F324" s="354"/>
    </row>
    <row r="325" spans="1:6" x14ac:dyDescent="0.3">
      <c r="A325" s="354"/>
      <c r="B325" s="354"/>
      <c r="C325" s="354"/>
      <c r="D325" s="379"/>
      <c r="E325" s="354"/>
      <c r="F325" s="354"/>
    </row>
    <row r="326" spans="1:6" x14ac:dyDescent="0.3">
      <c r="A326" s="354"/>
      <c r="B326" s="354"/>
      <c r="C326" s="354"/>
      <c r="D326" s="379"/>
      <c r="E326" s="354"/>
      <c r="F326" s="354"/>
    </row>
    <row r="327" spans="1:6" x14ac:dyDescent="0.3">
      <c r="A327" s="354"/>
      <c r="B327" s="354"/>
      <c r="C327" s="354"/>
      <c r="D327" s="379"/>
      <c r="E327" s="354"/>
      <c r="F327" s="354"/>
    </row>
    <row r="328" spans="1:6" x14ac:dyDescent="0.3">
      <c r="A328" s="354"/>
      <c r="B328" s="354"/>
      <c r="C328" s="354"/>
      <c r="D328" s="379"/>
      <c r="E328" s="354"/>
      <c r="F328" s="354"/>
    </row>
    <row r="329" spans="1:6" x14ac:dyDescent="0.3">
      <c r="A329" s="354"/>
      <c r="B329" s="354"/>
      <c r="C329" s="354"/>
      <c r="D329" s="379"/>
      <c r="E329" s="354"/>
      <c r="F329" s="354"/>
    </row>
    <row r="330" spans="1:6" x14ac:dyDescent="0.3">
      <c r="A330" s="354"/>
      <c r="B330" s="354"/>
      <c r="C330" s="354"/>
      <c r="D330" s="379"/>
      <c r="E330" s="354"/>
      <c r="F330" s="354"/>
    </row>
    <row r="331" spans="1:6" x14ac:dyDescent="0.3">
      <c r="A331" s="354"/>
      <c r="B331" s="354"/>
      <c r="C331" s="354"/>
      <c r="D331" s="379"/>
      <c r="E331" s="354"/>
      <c r="F331" s="354"/>
    </row>
    <row r="332" spans="1:6" x14ac:dyDescent="0.3">
      <c r="A332" s="354"/>
      <c r="B332" s="354"/>
      <c r="C332" s="354"/>
      <c r="D332" s="379"/>
      <c r="E332" s="354"/>
      <c r="F332" s="354"/>
    </row>
    <row r="333" spans="1:6" x14ac:dyDescent="0.3">
      <c r="A333" s="354"/>
      <c r="B333" s="354"/>
      <c r="C333" s="354"/>
      <c r="D333" s="379"/>
      <c r="E333" s="354"/>
      <c r="F333" s="354"/>
    </row>
    <row r="334" spans="1:6" x14ac:dyDescent="0.3">
      <c r="A334" s="354"/>
      <c r="B334" s="354"/>
      <c r="C334" s="354"/>
      <c r="D334" s="379"/>
      <c r="E334" s="354"/>
      <c r="F334" s="354"/>
    </row>
    <row r="335" spans="1:6" x14ac:dyDescent="0.3">
      <c r="A335" s="354"/>
      <c r="B335" s="354"/>
      <c r="C335" s="354"/>
      <c r="D335" s="379"/>
      <c r="E335" s="354"/>
      <c r="F335" s="354"/>
    </row>
    <row r="336" spans="1:6" x14ac:dyDescent="0.3">
      <c r="A336" s="354"/>
      <c r="B336" s="354"/>
      <c r="C336" s="354"/>
      <c r="D336" s="379"/>
      <c r="E336" s="354"/>
      <c r="F336" s="354"/>
    </row>
    <row r="337" spans="1:6" x14ac:dyDescent="0.3">
      <c r="A337" s="354"/>
      <c r="B337" s="354"/>
      <c r="C337" s="354"/>
      <c r="D337" s="379"/>
      <c r="E337" s="354"/>
      <c r="F337" s="354"/>
    </row>
    <row r="338" spans="1:6" x14ac:dyDescent="0.3">
      <c r="A338" s="354"/>
      <c r="B338" s="354"/>
      <c r="C338" s="354"/>
      <c r="D338" s="379"/>
      <c r="E338" s="354"/>
      <c r="F338" s="354"/>
    </row>
    <row r="339" spans="1:6" x14ac:dyDescent="0.3">
      <c r="A339" s="354"/>
      <c r="B339" s="354"/>
      <c r="C339" s="354"/>
      <c r="D339" s="379"/>
      <c r="E339" s="354"/>
      <c r="F339" s="354"/>
    </row>
    <row r="340" spans="1:6" x14ac:dyDescent="0.3">
      <c r="A340" s="354"/>
      <c r="B340" s="354"/>
      <c r="C340" s="354"/>
      <c r="D340" s="379"/>
      <c r="E340" s="354"/>
      <c r="F340" s="354"/>
    </row>
    <row r="341" spans="1:6" x14ac:dyDescent="0.3">
      <c r="A341" s="354"/>
      <c r="B341" s="354"/>
      <c r="C341" s="354"/>
      <c r="D341" s="379"/>
      <c r="E341" s="354"/>
      <c r="F341" s="354"/>
    </row>
    <row r="342" spans="1:6" x14ac:dyDescent="0.3">
      <c r="A342" s="354"/>
      <c r="B342" s="354"/>
      <c r="C342" s="354"/>
      <c r="D342" s="379"/>
      <c r="E342" s="354"/>
      <c r="F342" s="354"/>
    </row>
    <row r="343" spans="1:6" x14ac:dyDescent="0.3">
      <c r="A343" s="354"/>
      <c r="B343" s="354"/>
      <c r="C343" s="354"/>
      <c r="D343" s="379"/>
      <c r="E343" s="354"/>
      <c r="F343" s="354"/>
    </row>
    <row r="344" spans="1:6" x14ac:dyDescent="0.3">
      <c r="A344" s="354"/>
      <c r="B344" s="354"/>
      <c r="C344" s="354"/>
      <c r="D344" s="379"/>
      <c r="E344" s="354"/>
      <c r="F344" s="354"/>
    </row>
    <row r="345" spans="1:6" x14ac:dyDescent="0.3">
      <c r="A345" s="354"/>
      <c r="B345" s="354"/>
      <c r="C345" s="354"/>
      <c r="D345" s="379"/>
      <c r="E345" s="354"/>
      <c r="F345" s="354"/>
    </row>
    <row r="346" spans="1:6" x14ac:dyDescent="0.3">
      <c r="A346" s="354"/>
      <c r="B346" s="354"/>
      <c r="C346" s="354"/>
      <c r="D346" s="379"/>
      <c r="E346" s="354"/>
      <c r="F346" s="354"/>
    </row>
    <row r="347" spans="1:6" x14ac:dyDescent="0.3">
      <c r="A347" s="354"/>
      <c r="B347" s="354"/>
      <c r="C347" s="354"/>
      <c r="D347" s="379"/>
      <c r="E347" s="354"/>
      <c r="F347" s="354"/>
    </row>
    <row r="348" spans="1:6" x14ac:dyDescent="0.3">
      <c r="A348" s="354"/>
      <c r="B348" s="354"/>
      <c r="C348" s="354"/>
      <c r="D348" s="379"/>
      <c r="E348" s="354"/>
      <c r="F348" s="354"/>
    </row>
    <row r="349" spans="1:6" x14ac:dyDescent="0.3">
      <c r="A349" s="354"/>
      <c r="B349" s="354"/>
      <c r="C349" s="354"/>
      <c r="D349" s="379"/>
      <c r="E349" s="354"/>
      <c r="F349" s="354"/>
    </row>
    <row r="350" spans="1:6" x14ac:dyDescent="0.3">
      <c r="A350" s="354"/>
      <c r="B350" s="354"/>
      <c r="C350" s="354"/>
      <c r="D350" s="379"/>
      <c r="E350" s="354"/>
      <c r="F350" s="354"/>
    </row>
    <row r="351" spans="1:6" x14ac:dyDescent="0.3">
      <c r="A351" s="354"/>
      <c r="B351" s="354"/>
      <c r="C351" s="354"/>
      <c r="D351" s="379"/>
      <c r="E351" s="354"/>
      <c r="F351" s="354"/>
    </row>
    <row r="352" spans="1:6" x14ac:dyDescent="0.3">
      <c r="A352" s="354"/>
      <c r="B352" s="354"/>
      <c r="C352" s="354"/>
      <c r="D352" s="379"/>
      <c r="E352" s="354"/>
      <c r="F352" s="354"/>
    </row>
    <row r="353" spans="1:6" x14ac:dyDescent="0.3">
      <c r="A353" s="354"/>
      <c r="B353" s="354"/>
      <c r="C353" s="354"/>
      <c r="D353" s="379"/>
      <c r="E353" s="354"/>
      <c r="F353" s="354"/>
    </row>
    <row r="354" spans="1:6" x14ac:dyDescent="0.3">
      <c r="A354" s="354"/>
      <c r="B354" s="354"/>
      <c r="C354" s="354"/>
      <c r="D354" s="379"/>
      <c r="E354" s="354"/>
      <c r="F354" s="354"/>
    </row>
    <row r="355" spans="1:6" x14ac:dyDescent="0.3">
      <c r="A355" s="354"/>
      <c r="B355" s="354"/>
      <c r="C355" s="354"/>
      <c r="D355" s="379"/>
      <c r="E355" s="354"/>
      <c r="F355" s="354"/>
    </row>
    <row r="356" spans="1:6" x14ac:dyDescent="0.3">
      <c r="A356" s="354"/>
      <c r="B356" s="354"/>
      <c r="C356" s="354"/>
      <c r="D356" s="379"/>
      <c r="E356" s="354"/>
      <c r="F356" s="354"/>
    </row>
    <row r="357" spans="1:6" x14ac:dyDescent="0.3">
      <c r="A357" s="354"/>
      <c r="B357" s="354"/>
      <c r="C357" s="354"/>
      <c r="D357" s="379"/>
      <c r="E357" s="354"/>
      <c r="F357" s="354"/>
    </row>
    <row r="358" spans="1:6" x14ac:dyDescent="0.3">
      <c r="A358" s="354"/>
      <c r="B358" s="354"/>
      <c r="C358" s="354"/>
      <c r="D358" s="379"/>
      <c r="E358" s="354"/>
      <c r="F358" s="354"/>
    </row>
    <row r="359" spans="1:6" x14ac:dyDescent="0.3">
      <c r="A359" s="354"/>
      <c r="B359" s="354"/>
      <c r="C359" s="354"/>
      <c r="D359" s="379"/>
      <c r="E359" s="354"/>
      <c r="F359" s="354"/>
    </row>
    <row r="360" spans="1:6" x14ac:dyDescent="0.3">
      <c r="A360" s="354"/>
      <c r="B360" s="354"/>
      <c r="C360" s="354"/>
      <c r="D360" s="379"/>
      <c r="E360" s="354"/>
      <c r="F360" s="354"/>
    </row>
    <row r="361" spans="1:6" x14ac:dyDescent="0.3">
      <c r="A361" s="354"/>
      <c r="B361" s="354"/>
      <c r="C361" s="354"/>
      <c r="D361" s="379"/>
      <c r="E361" s="354"/>
      <c r="F361" s="354"/>
    </row>
    <row r="362" spans="1:6" x14ac:dyDescent="0.3">
      <c r="A362" s="354"/>
      <c r="B362" s="354"/>
      <c r="C362" s="354"/>
      <c r="D362" s="379"/>
      <c r="E362" s="354"/>
      <c r="F362" s="354"/>
    </row>
    <row r="363" spans="1:6" x14ac:dyDescent="0.3">
      <c r="A363" s="354"/>
      <c r="B363" s="354"/>
      <c r="C363" s="354"/>
      <c r="D363" s="379"/>
      <c r="E363" s="354"/>
      <c r="F363" s="354"/>
    </row>
    <row r="364" spans="1:6" x14ac:dyDescent="0.3">
      <c r="A364" s="354"/>
      <c r="B364" s="354"/>
      <c r="C364" s="354"/>
      <c r="D364" s="379"/>
      <c r="E364" s="354"/>
      <c r="F364" s="354"/>
    </row>
    <row r="365" spans="1:6" x14ac:dyDescent="0.3">
      <c r="A365" s="354"/>
      <c r="B365" s="354"/>
      <c r="C365" s="354"/>
      <c r="D365" s="379"/>
      <c r="E365" s="354"/>
      <c r="F365" s="354"/>
    </row>
    <row r="366" spans="1:6" x14ac:dyDescent="0.3">
      <c r="A366" s="354"/>
      <c r="B366" s="354"/>
      <c r="C366" s="354"/>
      <c r="D366" s="379"/>
      <c r="E366" s="354"/>
      <c r="F366" s="354"/>
    </row>
    <row r="367" spans="1:6" x14ac:dyDescent="0.3">
      <c r="A367" s="354"/>
      <c r="B367" s="354"/>
      <c r="C367" s="354"/>
      <c r="D367" s="379"/>
      <c r="E367" s="354"/>
      <c r="F367" s="354"/>
    </row>
    <row r="368" spans="1:6" x14ac:dyDescent="0.3">
      <c r="A368" s="354"/>
      <c r="B368" s="354"/>
      <c r="C368" s="354"/>
      <c r="D368" s="379"/>
      <c r="E368" s="354"/>
      <c r="F368" s="354"/>
    </row>
    <row r="369" spans="1:6" x14ac:dyDescent="0.3">
      <c r="A369" s="354"/>
      <c r="B369" s="354"/>
      <c r="C369" s="354"/>
      <c r="D369" s="379"/>
      <c r="E369" s="354"/>
      <c r="F369" s="354"/>
    </row>
    <row r="370" spans="1:6" x14ac:dyDescent="0.3">
      <c r="A370" s="354"/>
      <c r="B370" s="354"/>
      <c r="C370" s="354"/>
      <c r="D370" s="379"/>
      <c r="E370" s="354"/>
      <c r="F370" s="354"/>
    </row>
    <row r="371" spans="1:6" x14ac:dyDescent="0.3">
      <c r="A371" s="354"/>
      <c r="B371" s="354"/>
      <c r="C371" s="354"/>
      <c r="D371" s="379"/>
      <c r="E371" s="354"/>
      <c r="F371" s="354"/>
    </row>
    <row r="372" spans="1:6" x14ac:dyDescent="0.3">
      <c r="A372" s="354"/>
      <c r="B372" s="354"/>
      <c r="C372" s="354"/>
      <c r="D372" s="379"/>
      <c r="E372" s="354"/>
      <c r="F372" s="354"/>
    </row>
    <row r="373" spans="1:6" x14ac:dyDescent="0.3">
      <c r="A373" s="354"/>
      <c r="B373" s="354"/>
      <c r="C373" s="354"/>
      <c r="D373" s="379"/>
      <c r="E373" s="354"/>
      <c r="F373" s="354"/>
    </row>
    <row r="374" spans="1:6" x14ac:dyDescent="0.3">
      <c r="A374" s="354"/>
      <c r="B374" s="354"/>
      <c r="C374" s="354"/>
      <c r="D374" s="379"/>
      <c r="E374" s="354"/>
      <c r="F374" s="354"/>
    </row>
    <row r="375" spans="1:6" x14ac:dyDescent="0.3">
      <c r="A375" s="354"/>
      <c r="B375" s="354"/>
      <c r="C375" s="354"/>
      <c r="D375" s="379"/>
      <c r="E375" s="354"/>
      <c r="F375" s="354"/>
    </row>
    <row r="376" spans="1:6" x14ac:dyDescent="0.3">
      <c r="A376" s="354"/>
      <c r="B376" s="354"/>
      <c r="C376" s="354"/>
      <c r="D376" s="379"/>
      <c r="E376" s="354"/>
      <c r="F376" s="354"/>
    </row>
    <row r="377" spans="1:6" x14ac:dyDescent="0.3">
      <c r="A377" s="354"/>
      <c r="B377" s="354"/>
      <c r="C377" s="354"/>
      <c r="D377" s="379"/>
      <c r="E377" s="354"/>
      <c r="F377" s="354"/>
    </row>
    <row r="378" spans="1:6" x14ac:dyDescent="0.3">
      <c r="A378" s="354"/>
      <c r="B378" s="354"/>
      <c r="C378" s="354"/>
      <c r="D378" s="379"/>
      <c r="E378" s="354"/>
      <c r="F378" s="354"/>
    </row>
    <row r="379" spans="1:6" x14ac:dyDescent="0.3">
      <c r="A379" s="354"/>
      <c r="B379" s="354"/>
      <c r="C379" s="354"/>
      <c r="D379" s="379"/>
      <c r="E379" s="354"/>
      <c r="F379" s="354"/>
    </row>
    <row r="380" spans="1:6" x14ac:dyDescent="0.3">
      <c r="A380" s="354"/>
      <c r="B380" s="354"/>
      <c r="C380" s="354"/>
      <c r="D380" s="379"/>
      <c r="E380" s="354"/>
      <c r="F380" s="354"/>
    </row>
    <row r="381" spans="1:6" x14ac:dyDescent="0.3">
      <c r="A381" s="354"/>
      <c r="B381" s="354"/>
      <c r="C381" s="354"/>
      <c r="D381" s="379"/>
      <c r="E381" s="354"/>
      <c r="F381" s="354"/>
    </row>
    <row r="382" spans="1:6" x14ac:dyDescent="0.3">
      <c r="A382" s="354"/>
      <c r="B382" s="354"/>
      <c r="C382" s="354"/>
      <c r="D382" s="379"/>
      <c r="E382" s="354"/>
      <c r="F382" s="354"/>
    </row>
    <row r="383" spans="1:6" x14ac:dyDescent="0.3">
      <c r="A383" s="354"/>
      <c r="B383" s="354"/>
      <c r="C383" s="354"/>
      <c r="D383" s="379"/>
      <c r="E383" s="354"/>
      <c r="F383" s="354"/>
    </row>
    <row r="384" spans="1:6" x14ac:dyDescent="0.3">
      <c r="A384" s="354"/>
      <c r="B384" s="354"/>
      <c r="C384" s="354"/>
      <c r="D384" s="379"/>
      <c r="E384" s="354"/>
      <c r="F384" s="354"/>
    </row>
    <row r="385" spans="1:6" x14ac:dyDescent="0.3">
      <c r="A385" s="354"/>
      <c r="B385" s="354"/>
      <c r="C385" s="354"/>
      <c r="D385" s="379"/>
      <c r="E385" s="354"/>
      <c r="F385" s="354"/>
    </row>
    <row r="386" spans="1:6" x14ac:dyDescent="0.3">
      <c r="A386" s="354"/>
      <c r="B386" s="354"/>
      <c r="C386" s="354"/>
      <c r="D386" s="379"/>
      <c r="E386" s="354"/>
      <c r="F386" s="354"/>
    </row>
    <row r="387" spans="1:6" x14ac:dyDescent="0.3">
      <c r="A387" s="354"/>
      <c r="B387" s="354"/>
      <c r="C387" s="354"/>
      <c r="D387" s="379"/>
      <c r="E387" s="354"/>
      <c r="F387" s="354"/>
    </row>
    <row r="388" spans="1:6" x14ac:dyDescent="0.3">
      <c r="A388" s="354"/>
      <c r="B388" s="354"/>
      <c r="C388" s="354"/>
      <c r="D388" s="379"/>
      <c r="E388" s="354"/>
      <c r="F388" s="354"/>
    </row>
    <row r="389" spans="1:6" x14ac:dyDescent="0.3">
      <c r="A389" s="354"/>
      <c r="B389" s="354"/>
      <c r="C389" s="354"/>
      <c r="D389" s="379"/>
      <c r="E389" s="354"/>
      <c r="F389" s="354"/>
    </row>
    <row r="390" spans="1:6" x14ac:dyDescent="0.3">
      <c r="A390" s="354"/>
      <c r="B390" s="354"/>
      <c r="C390" s="354"/>
      <c r="D390" s="379"/>
      <c r="E390" s="354"/>
      <c r="F390" s="354"/>
    </row>
    <row r="391" spans="1:6" x14ac:dyDescent="0.3">
      <c r="A391" s="354"/>
      <c r="B391" s="354"/>
      <c r="C391" s="354"/>
      <c r="D391" s="379"/>
      <c r="E391" s="354"/>
      <c r="F391" s="354"/>
    </row>
    <row r="392" spans="1:6" x14ac:dyDescent="0.3">
      <c r="A392" s="354"/>
      <c r="B392" s="354"/>
      <c r="C392" s="354"/>
      <c r="D392" s="379"/>
      <c r="E392" s="354"/>
      <c r="F392" s="354"/>
    </row>
    <row r="393" spans="1:6" x14ac:dyDescent="0.3">
      <c r="A393" s="354"/>
      <c r="B393" s="354"/>
      <c r="C393" s="354"/>
      <c r="D393" s="379"/>
      <c r="E393" s="354"/>
      <c r="F393" s="354"/>
    </row>
    <row r="394" spans="1:6" x14ac:dyDescent="0.3">
      <c r="A394" s="354"/>
      <c r="B394" s="354"/>
      <c r="C394" s="354"/>
      <c r="D394" s="379"/>
      <c r="E394" s="354"/>
      <c r="F394" s="354"/>
    </row>
    <row r="395" spans="1:6" x14ac:dyDescent="0.3">
      <c r="A395" s="354"/>
      <c r="B395" s="354"/>
      <c r="C395" s="354"/>
      <c r="D395" s="379"/>
      <c r="E395" s="354"/>
      <c r="F395" s="354"/>
    </row>
    <row r="396" spans="1:6" x14ac:dyDescent="0.3">
      <c r="A396" s="354"/>
      <c r="B396" s="354"/>
      <c r="C396" s="354"/>
      <c r="D396" s="379"/>
      <c r="E396" s="354"/>
      <c r="F396" s="354"/>
    </row>
    <row r="397" spans="1:6" x14ac:dyDescent="0.3">
      <c r="A397" s="354"/>
      <c r="B397" s="354"/>
      <c r="C397" s="354"/>
      <c r="D397" s="379"/>
      <c r="E397" s="354"/>
      <c r="F397" s="354"/>
    </row>
    <row r="398" spans="1:6" x14ac:dyDescent="0.3">
      <c r="A398" s="354"/>
      <c r="B398" s="354"/>
      <c r="C398" s="354"/>
      <c r="D398" s="379"/>
      <c r="E398" s="354"/>
      <c r="F398" s="354"/>
    </row>
    <row r="399" spans="1:6" x14ac:dyDescent="0.3">
      <c r="A399" s="354"/>
      <c r="B399" s="354"/>
      <c r="C399" s="354"/>
      <c r="D399" s="379"/>
      <c r="E399" s="354"/>
      <c r="F399" s="354"/>
    </row>
    <row r="400" spans="1:6" x14ac:dyDescent="0.3">
      <c r="A400" s="354"/>
      <c r="B400" s="354"/>
      <c r="C400" s="354"/>
      <c r="D400" s="379"/>
      <c r="E400" s="354"/>
      <c r="F400" s="354"/>
    </row>
    <row r="401" spans="1:6" x14ac:dyDescent="0.3">
      <c r="A401" s="354"/>
      <c r="B401" s="354"/>
      <c r="C401" s="354"/>
      <c r="D401" s="379"/>
      <c r="E401" s="354"/>
      <c r="F401" s="354"/>
    </row>
    <row r="402" spans="1:6" x14ac:dyDescent="0.3">
      <c r="A402" s="354"/>
      <c r="B402" s="354"/>
      <c r="C402" s="354"/>
      <c r="D402" s="379"/>
      <c r="E402" s="354"/>
      <c r="F402" s="354"/>
    </row>
    <row r="403" spans="1:6" x14ac:dyDescent="0.3">
      <c r="A403" s="354"/>
      <c r="B403" s="354"/>
      <c r="C403" s="354"/>
      <c r="D403" s="379"/>
      <c r="E403" s="354"/>
      <c r="F403" s="354"/>
    </row>
    <row r="404" spans="1:6" x14ac:dyDescent="0.3">
      <c r="A404" s="354"/>
      <c r="B404" s="354"/>
      <c r="C404" s="354"/>
      <c r="D404" s="379"/>
      <c r="E404" s="354"/>
      <c r="F404" s="354"/>
    </row>
    <row r="405" spans="1:6" x14ac:dyDescent="0.3">
      <c r="A405" s="354"/>
      <c r="B405" s="354"/>
      <c r="C405" s="354"/>
      <c r="D405" s="379"/>
      <c r="E405" s="354"/>
      <c r="F405" s="354"/>
    </row>
    <row r="406" spans="1:6" x14ac:dyDescent="0.3">
      <c r="A406" s="354"/>
      <c r="B406" s="354"/>
      <c r="C406" s="354"/>
      <c r="D406" s="379"/>
      <c r="E406" s="354"/>
      <c r="F406" s="354"/>
    </row>
    <row r="407" spans="1:6" x14ac:dyDescent="0.3">
      <c r="A407" s="354"/>
      <c r="B407" s="354"/>
      <c r="C407" s="354"/>
      <c r="D407" s="379"/>
      <c r="E407" s="354"/>
      <c r="F407" s="354"/>
    </row>
    <row r="408" spans="1:6" x14ac:dyDescent="0.3">
      <c r="A408" s="354"/>
      <c r="B408" s="354"/>
      <c r="C408" s="354"/>
      <c r="D408" s="379"/>
      <c r="E408" s="354"/>
      <c r="F408" s="354"/>
    </row>
    <row r="409" spans="1:6" x14ac:dyDescent="0.3">
      <c r="A409" s="354"/>
      <c r="B409" s="354"/>
      <c r="C409" s="354"/>
      <c r="D409" s="379"/>
      <c r="E409" s="354"/>
      <c r="F409" s="354"/>
    </row>
    <row r="410" spans="1:6" x14ac:dyDescent="0.3">
      <c r="A410" s="354"/>
      <c r="B410" s="354"/>
      <c r="C410" s="354"/>
      <c r="D410" s="379"/>
      <c r="E410" s="354"/>
      <c r="F410" s="354"/>
    </row>
    <row r="411" spans="1:6" x14ac:dyDescent="0.3">
      <c r="A411" s="354"/>
      <c r="B411" s="354"/>
      <c r="C411" s="354"/>
      <c r="D411" s="379"/>
      <c r="E411" s="354"/>
      <c r="F411" s="354"/>
    </row>
    <row r="412" spans="1:6" x14ac:dyDescent="0.3">
      <c r="A412" s="354"/>
      <c r="B412" s="354"/>
      <c r="C412" s="354"/>
      <c r="D412" s="379"/>
      <c r="E412" s="354"/>
      <c r="F412" s="354"/>
    </row>
    <row r="413" spans="1:6" x14ac:dyDescent="0.3">
      <c r="A413" s="354"/>
      <c r="B413" s="354"/>
      <c r="C413" s="354"/>
      <c r="D413" s="379"/>
      <c r="E413" s="354"/>
      <c r="F413" s="354"/>
    </row>
    <row r="414" spans="1:6" x14ac:dyDescent="0.3">
      <c r="A414" s="354"/>
      <c r="B414" s="354"/>
      <c r="C414" s="354"/>
      <c r="D414" s="379"/>
      <c r="E414" s="354"/>
      <c r="F414" s="354"/>
    </row>
    <row r="415" spans="1:6" x14ac:dyDescent="0.3">
      <c r="A415" s="354"/>
      <c r="B415" s="354"/>
      <c r="C415" s="354"/>
      <c r="D415" s="379"/>
      <c r="E415" s="354"/>
      <c r="F415" s="354"/>
    </row>
    <row r="416" spans="1:6" x14ac:dyDescent="0.3">
      <c r="A416" s="354"/>
      <c r="B416" s="354"/>
      <c r="C416" s="354"/>
      <c r="D416" s="379"/>
      <c r="E416" s="354"/>
      <c r="F416" s="354"/>
    </row>
    <row r="417" spans="1:6" x14ac:dyDescent="0.3">
      <c r="A417" s="354"/>
      <c r="B417" s="354"/>
      <c r="C417" s="354"/>
      <c r="D417" s="379"/>
      <c r="E417" s="354"/>
      <c r="F417" s="354"/>
    </row>
    <row r="418" spans="1:6" x14ac:dyDescent="0.3">
      <c r="A418" s="354"/>
      <c r="B418" s="354"/>
      <c r="C418" s="354"/>
      <c r="D418" s="379"/>
      <c r="E418" s="354"/>
      <c r="F418" s="354"/>
    </row>
    <row r="419" spans="1:6" x14ac:dyDescent="0.3">
      <c r="A419" s="354"/>
      <c r="B419" s="354"/>
      <c r="C419" s="354"/>
      <c r="D419" s="379"/>
      <c r="E419" s="354"/>
      <c r="F419" s="354"/>
    </row>
    <row r="420" spans="1:6" x14ac:dyDescent="0.3">
      <c r="A420" s="354"/>
      <c r="B420" s="354"/>
      <c r="C420" s="354"/>
      <c r="D420" s="379"/>
      <c r="E420" s="354"/>
      <c r="F420" s="354"/>
    </row>
    <row r="421" spans="1:6" x14ac:dyDescent="0.3">
      <c r="A421" s="354"/>
      <c r="B421" s="354"/>
      <c r="C421" s="354"/>
      <c r="D421" s="379"/>
      <c r="E421" s="354"/>
      <c r="F421" s="354"/>
    </row>
    <row r="422" spans="1:6" x14ac:dyDescent="0.3">
      <c r="A422" s="354"/>
      <c r="B422" s="354"/>
      <c r="C422" s="354"/>
      <c r="D422" s="379"/>
      <c r="E422" s="354"/>
      <c r="F422" s="354"/>
    </row>
    <row r="423" spans="1:6" x14ac:dyDescent="0.3">
      <c r="A423" s="354"/>
      <c r="B423" s="354"/>
      <c r="C423" s="354"/>
      <c r="D423" s="379"/>
      <c r="E423" s="354"/>
      <c r="F423" s="354"/>
    </row>
    <row r="424" spans="1:6" x14ac:dyDescent="0.3">
      <c r="A424" s="354"/>
      <c r="B424" s="354"/>
      <c r="C424" s="354"/>
      <c r="D424" s="379"/>
      <c r="E424" s="354"/>
      <c r="F424" s="354"/>
    </row>
    <row r="425" spans="1:6" x14ac:dyDescent="0.3">
      <c r="A425" s="354"/>
      <c r="B425" s="354"/>
      <c r="C425" s="354"/>
      <c r="D425" s="379"/>
      <c r="E425" s="354"/>
      <c r="F425" s="354"/>
    </row>
    <row r="426" spans="1:6" x14ac:dyDescent="0.3">
      <c r="A426" s="354"/>
      <c r="B426" s="354"/>
      <c r="C426" s="354"/>
      <c r="D426" s="379"/>
      <c r="E426" s="354"/>
      <c r="F426" s="354"/>
    </row>
    <row r="427" spans="1:6" x14ac:dyDescent="0.3">
      <c r="A427" s="354"/>
      <c r="B427" s="354"/>
      <c r="C427" s="354"/>
      <c r="D427" s="379"/>
      <c r="E427" s="354"/>
      <c r="F427" s="354"/>
    </row>
    <row r="428" spans="1:6" x14ac:dyDescent="0.3">
      <c r="A428" s="354"/>
      <c r="B428" s="354"/>
      <c r="C428" s="354"/>
      <c r="D428" s="379"/>
      <c r="E428" s="354"/>
      <c r="F428" s="354"/>
    </row>
    <row r="429" spans="1:6" x14ac:dyDescent="0.3">
      <c r="A429" s="354"/>
      <c r="B429" s="354"/>
      <c r="C429" s="354"/>
      <c r="D429" s="379"/>
      <c r="E429" s="354"/>
      <c r="F429" s="354"/>
    </row>
    <row r="430" spans="1:6" x14ac:dyDescent="0.3">
      <c r="A430" s="354"/>
      <c r="B430" s="354"/>
      <c r="C430" s="354"/>
      <c r="D430" s="379"/>
      <c r="E430" s="354"/>
      <c r="F430" s="354"/>
    </row>
    <row r="431" spans="1:6" x14ac:dyDescent="0.3">
      <c r="A431" s="354"/>
      <c r="B431" s="354"/>
      <c r="C431" s="354"/>
      <c r="D431" s="379"/>
      <c r="E431" s="354"/>
      <c r="F431" s="354"/>
    </row>
    <row r="432" spans="1:6" x14ac:dyDescent="0.3">
      <c r="A432" s="354"/>
      <c r="B432" s="354"/>
      <c r="C432" s="354"/>
      <c r="D432" s="379"/>
      <c r="E432" s="354"/>
      <c r="F432" s="354"/>
    </row>
    <row r="433" spans="1:6" x14ac:dyDescent="0.3">
      <c r="A433" s="354"/>
      <c r="B433" s="354"/>
      <c r="C433" s="354"/>
      <c r="D433" s="379"/>
      <c r="E433" s="354"/>
      <c r="F433" s="354"/>
    </row>
    <row r="434" spans="1:6" x14ac:dyDescent="0.3">
      <c r="A434" s="354"/>
      <c r="B434" s="354"/>
      <c r="C434" s="354"/>
      <c r="D434" s="379"/>
      <c r="E434" s="354"/>
      <c r="F434" s="354"/>
    </row>
    <row r="435" spans="1:6" x14ac:dyDescent="0.3">
      <c r="A435" s="354"/>
      <c r="B435" s="354"/>
      <c r="C435" s="354"/>
      <c r="D435" s="379"/>
      <c r="E435" s="354"/>
      <c r="F435" s="354"/>
    </row>
    <row r="436" spans="1:6" x14ac:dyDescent="0.3">
      <c r="A436" s="354"/>
      <c r="B436" s="354"/>
      <c r="C436" s="354"/>
      <c r="D436" s="379"/>
      <c r="E436" s="354"/>
      <c r="F436" s="354"/>
    </row>
    <row r="437" spans="1:6" x14ac:dyDescent="0.3">
      <c r="A437" s="354"/>
      <c r="B437" s="354"/>
      <c r="C437" s="354"/>
      <c r="D437" s="379"/>
      <c r="E437" s="354"/>
      <c r="F437" s="354"/>
    </row>
    <row r="438" spans="1:6" x14ac:dyDescent="0.3">
      <c r="A438" s="354"/>
      <c r="B438" s="354"/>
      <c r="C438" s="354"/>
      <c r="D438" s="379"/>
      <c r="E438" s="354"/>
      <c r="F438" s="354"/>
    </row>
    <row r="439" spans="1:6" x14ac:dyDescent="0.3">
      <c r="A439" s="354"/>
      <c r="B439" s="354"/>
      <c r="C439" s="354"/>
      <c r="D439" s="379"/>
      <c r="E439" s="354"/>
      <c r="F439" s="354"/>
    </row>
    <row r="440" spans="1:6" x14ac:dyDescent="0.3">
      <c r="A440" s="354"/>
      <c r="B440" s="354"/>
      <c r="C440" s="354"/>
      <c r="D440" s="379"/>
      <c r="E440" s="354"/>
      <c r="F440" s="354"/>
    </row>
    <row r="441" spans="1:6" x14ac:dyDescent="0.3">
      <c r="A441" s="354"/>
      <c r="B441" s="354"/>
      <c r="C441" s="354"/>
      <c r="D441" s="379"/>
      <c r="E441" s="354"/>
      <c r="F441" s="354"/>
    </row>
    <row r="442" spans="1:6" x14ac:dyDescent="0.3">
      <c r="A442" s="354"/>
      <c r="B442" s="354"/>
      <c r="C442" s="354"/>
      <c r="D442" s="379"/>
      <c r="E442" s="354"/>
      <c r="F442" s="354"/>
    </row>
    <row r="443" spans="1:6" x14ac:dyDescent="0.3">
      <c r="A443" s="354"/>
      <c r="B443" s="354"/>
      <c r="C443" s="354"/>
      <c r="D443" s="379"/>
      <c r="E443" s="354"/>
      <c r="F443" s="354"/>
    </row>
    <row r="444" spans="1:6" x14ac:dyDescent="0.3">
      <c r="A444" s="354"/>
      <c r="B444" s="354"/>
      <c r="C444" s="354"/>
      <c r="D444" s="379"/>
      <c r="E444" s="354"/>
      <c r="F444" s="354"/>
    </row>
    <row r="445" spans="1:6" x14ac:dyDescent="0.3">
      <c r="A445" s="354"/>
      <c r="B445" s="354"/>
      <c r="C445" s="354"/>
      <c r="D445" s="379"/>
      <c r="E445" s="354"/>
      <c r="F445" s="354"/>
    </row>
    <row r="446" spans="1:6" x14ac:dyDescent="0.3">
      <c r="A446" s="354"/>
      <c r="B446" s="354"/>
      <c r="C446" s="354"/>
      <c r="D446" s="379"/>
      <c r="E446" s="354"/>
      <c r="F446" s="354"/>
    </row>
    <row r="447" spans="1:6" x14ac:dyDescent="0.3">
      <c r="A447" s="354"/>
      <c r="B447" s="354"/>
      <c r="C447" s="354"/>
      <c r="D447" s="379"/>
      <c r="E447" s="354"/>
      <c r="F447" s="354"/>
    </row>
    <row r="448" spans="1:6" x14ac:dyDescent="0.3">
      <c r="A448" s="354"/>
      <c r="B448" s="354"/>
      <c r="C448" s="354"/>
      <c r="D448" s="379"/>
      <c r="E448" s="354"/>
      <c r="F448" s="354"/>
    </row>
    <row r="449" spans="1:6" x14ac:dyDescent="0.3">
      <c r="A449" s="354"/>
      <c r="B449" s="354"/>
      <c r="C449" s="354"/>
      <c r="D449" s="379"/>
      <c r="E449" s="354"/>
      <c r="F449" s="354"/>
    </row>
    <row r="450" spans="1:6" x14ac:dyDescent="0.3">
      <c r="A450" s="354"/>
      <c r="B450" s="354"/>
      <c r="C450" s="354"/>
      <c r="D450" s="379"/>
      <c r="E450" s="354"/>
      <c r="F450" s="354"/>
    </row>
    <row r="451" spans="1:6" x14ac:dyDescent="0.3">
      <c r="A451" s="354"/>
      <c r="B451" s="354"/>
      <c r="C451" s="354"/>
      <c r="D451" s="379"/>
      <c r="E451" s="354"/>
      <c r="F451" s="354"/>
    </row>
    <row r="452" spans="1:6" x14ac:dyDescent="0.3">
      <c r="A452" s="354"/>
      <c r="B452" s="354"/>
      <c r="C452" s="354"/>
      <c r="D452" s="379"/>
      <c r="E452" s="354"/>
      <c r="F452" s="354"/>
    </row>
    <row r="453" spans="1:6" x14ac:dyDescent="0.3">
      <c r="A453" s="354"/>
      <c r="B453" s="354"/>
      <c r="C453" s="354"/>
      <c r="D453" s="379"/>
      <c r="E453" s="354"/>
      <c r="F453" s="354"/>
    </row>
    <row r="454" spans="1:6" x14ac:dyDescent="0.3">
      <c r="A454" s="354"/>
      <c r="B454" s="354"/>
      <c r="C454" s="354"/>
      <c r="D454" s="379"/>
      <c r="E454" s="354"/>
      <c r="F454" s="354"/>
    </row>
    <row r="455" spans="1:6" x14ac:dyDescent="0.3">
      <c r="A455" s="354"/>
      <c r="B455" s="354"/>
      <c r="C455" s="354"/>
      <c r="D455" s="379"/>
      <c r="E455" s="354"/>
      <c r="F455" s="354"/>
    </row>
    <row r="456" spans="1:6" x14ac:dyDescent="0.3">
      <c r="A456" s="354"/>
      <c r="B456" s="354"/>
      <c r="C456" s="354"/>
      <c r="D456" s="379"/>
      <c r="E456" s="354"/>
      <c r="F456" s="354"/>
    </row>
    <row r="457" spans="1:6" x14ac:dyDescent="0.3">
      <c r="A457" s="354"/>
      <c r="B457" s="354"/>
      <c r="C457" s="354"/>
      <c r="D457" s="379"/>
      <c r="E457" s="354"/>
      <c r="F457" s="354"/>
    </row>
    <row r="458" spans="1:6" x14ac:dyDescent="0.3">
      <c r="A458" s="354"/>
      <c r="B458" s="354"/>
      <c r="C458" s="354"/>
      <c r="D458" s="379"/>
      <c r="E458" s="354"/>
      <c r="F458" s="354"/>
    </row>
    <row r="459" spans="1:6" x14ac:dyDescent="0.3">
      <c r="A459" s="354"/>
      <c r="B459" s="354"/>
      <c r="C459" s="354"/>
      <c r="D459" s="379"/>
      <c r="E459" s="354"/>
      <c r="F459" s="354"/>
    </row>
    <row r="460" spans="1:6" x14ac:dyDescent="0.3">
      <c r="A460" s="354"/>
      <c r="B460" s="354"/>
      <c r="C460" s="354"/>
      <c r="D460" s="379"/>
      <c r="E460" s="354"/>
      <c r="F460" s="354"/>
    </row>
    <row r="461" spans="1:6" x14ac:dyDescent="0.3">
      <c r="A461" s="354"/>
      <c r="B461" s="354"/>
      <c r="C461" s="354"/>
      <c r="D461" s="379"/>
      <c r="E461" s="354"/>
      <c r="F461" s="354"/>
    </row>
    <row r="462" spans="1:6" x14ac:dyDescent="0.3">
      <c r="A462" s="354"/>
      <c r="B462" s="354"/>
      <c r="C462" s="354"/>
      <c r="D462" s="379"/>
      <c r="E462" s="354"/>
      <c r="F462" s="354"/>
    </row>
    <row r="463" spans="1:6" x14ac:dyDescent="0.3">
      <c r="A463" s="354"/>
      <c r="B463" s="354"/>
      <c r="C463" s="354"/>
      <c r="D463" s="379"/>
      <c r="E463" s="354"/>
      <c r="F463" s="354"/>
    </row>
    <row r="464" spans="1:6" x14ac:dyDescent="0.3">
      <c r="A464" s="354"/>
      <c r="B464" s="354"/>
      <c r="C464" s="354"/>
      <c r="D464" s="379"/>
      <c r="E464" s="354"/>
      <c r="F464" s="354"/>
    </row>
    <row r="465" spans="1:6" x14ac:dyDescent="0.3">
      <c r="A465" s="354"/>
      <c r="B465" s="354"/>
      <c r="C465" s="354"/>
      <c r="D465" s="379"/>
      <c r="E465" s="354"/>
      <c r="F465" s="354"/>
    </row>
    <row r="466" spans="1:6" x14ac:dyDescent="0.3">
      <c r="A466" s="354"/>
      <c r="B466" s="354"/>
      <c r="C466" s="354"/>
      <c r="D466" s="379"/>
      <c r="E466" s="354"/>
      <c r="F466" s="354"/>
    </row>
    <row r="467" spans="1:6" x14ac:dyDescent="0.3">
      <c r="A467" s="354"/>
      <c r="B467" s="354"/>
      <c r="C467" s="354"/>
      <c r="D467" s="379"/>
      <c r="E467" s="354"/>
      <c r="F467" s="354"/>
    </row>
    <row r="468" spans="1:6" x14ac:dyDescent="0.3">
      <c r="A468" s="354"/>
      <c r="B468" s="354"/>
      <c r="C468" s="354"/>
      <c r="D468" s="379"/>
      <c r="E468" s="354"/>
      <c r="F468" s="354"/>
    </row>
    <row r="469" spans="1:6" x14ac:dyDescent="0.3">
      <c r="A469" s="354"/>
      <c r="B469" s="354"/>
      <c r="C469" s="354"/>
      <c r="D469" s="379"/>
      <c r="E469" s="354"/>
      <c r="F469" s="354"/>
    </row>
    <row r="470" spans="1:6" x14ac:dyDescent="0.3">
      <c r="A470" s="354"/>
      <c r="B470" s="354"/>
      <c r="C470" s="354"/>
      <c r="D470" s="379"/>
      <c r="E470" s="354"/>
      <c r="F470" s="354"/>
    </row>
    <row r="471" spans="1:6" x14ac:dyDescent="0.3">
      <c r="A471" s="354"/>
      <c r="B471" s="354"/>
      <c r="C471" s="354"/>
      <c r="D471" s="379"/>
      <c r="E471" s="354"/>
      <c r="F471" s="354"/>
    </row>
    <row r="472" spans="1:6" x14ac:dyDescent="0.3">
      <c r="A472" s="354"/>
      <c r="B472" s="354"/>
      <c r="C472" s="354"/>
      <c r="D472" s="379"/>
      <c r="E472" s="354"/>
      <c r="F472" s="354"/>
    </row>
    <row r="473" spans="1:6" x14ac:dyDescent="0.3">
      <c r="A473" s="354"/>
      <c r="B473" s="354"/>
      <c r="C473" s="354"/>
      <c r="D473" s="379"/>
      <c r="E473" s="354"/>
      <c r="F473" s="354"/>
    </row>
    <row r="474" spans="1:6" x14ac:dyDescent="0.3">
      <c r="A474" s="354"/>
      <c r="B474" s="354"/>
      <c r="C474" s="354"/>
      <c r="D474" s="379"/>
      <c r="E474" s="354"/>
      <c r="F474" s="354"/>
    </row>
    <row r="475" spans="1:6" x14ac:dyDescent="0.3">
      <c r="A475" s="354"/>
      <c r="B475" s="354"/>
      <c r="C475" s="354"/>
      <c r="D475" s="379"/>
      <c r="E475" s="354"/>
      <c r="F475" s="354"/>
    </row>
    <row r="476" spans="1:6" x14ac:dyDescent="0.3">
      <c r="A476" s="354"/>
      <c r="B476" s="354"/>
      <c r="C476" s="354"/>
      <c r="D476" s="379"/>
      <c r="E476" s="354"/>
      <c r="F476" s="354"/>
    </row>
    <row r="477" spans="1:6" x14ac:dyDescent="0.3">
      <c r="A477" s="354"/>
      <c r="B477" s="354"/>
      <c r="C477" s="354"/>
      <c r="D477" s="379"/>
      <c r="E477" s="354"/>
      <c r="F477" s="354"/>
    </row>
    <row r="478" spans="1:6" x14ac:dyDescent="0.3">
      <c r="A478" s="354"/>
      <c r="B478" s="354"/>
      <c r="C478" s="354"/>
      <c r="D478" s="379"/>
      <c r="E478" s="354"/>
      <c r="F478" s="354"/>
    </row>
    <row r="479" spans="1:6" x14ac:dyDescent="0.3">
      <c r="A479" s="354"/>
      <c r="B479" s="354"/>
      <c r="C479" s="354"/>
      <c r="D479" s="379"/>
      <c r="E479" s="354"/>
      <c r="F479" s="354"/>
    </row>
    <row r="480" spans="1:6" x14ac:dyDescent="0.3">
      <c r="A480" s="354"/>
      <c r="B480" s="354"/>
      <c r="C480" s="354"/>
      <c r="D480" s="379"/>
      <c r="E480" s="354"/>
      <c r="F480" s="354"/>
    </row>
    <row r="481" spans="1:6" x14ac:dyDescent="0.3">
      <c r="A481" s="354"/>
      <c r="B481" s="354"/>
      <c r="C481" s="354"/>
      <c r="D481" s="379"/>
      <c r="E481" s="354"/>
      <c r="F481" s="354"/>
    </row>
    <row r="482" spans="1:6" x14ac:dyDescent="0.3">
      <c r="A482" s="354"/>
      <c r="B482" s="354"/>
      <c r="C482" s="354"/>
      <c r="D482" s="379"/>
      <c r="E482" s="354"/>
      <c r="F482" s="354"/>
    </row>
    <row r="483" spans="1:6" x14ac:dyDescent="0.3">
      <c r="A483" s="354"/>
      <c r="B483" s="354"/>
      <c r="C483" s="354"/>
      <c r="D483" s="379"/>
      <c r="E483" s="354"/>
      <c r="F483" s="354"/>
    </row>
    <row r="484" spans="1:6" x14ac:dyDescent="0.3">
      <c r="A484" s="354"/>
      <c r="B484" s="354"/>
      <c r="C484" s="354"/>
      <c r="D484" s="379"/>
      <c r="E484" s="354"/>
      <c r="F484" s="354"/>
    </row>
    <row r="485" spans="1:6" x14ac:dyDescent="0.3">
      <c r="A485" s="354"/>
      <c r="B485" s="354"/>
      <c r="C485" s="354"/>
      <c r="D485" s="379"/>
      <c r="E485" s="354"/>
      <c r="F485" s="354"/>
    </row>
    <row r="486" spans="1:6" x14ac:dyDescent="0.3">
      <c r="A486" s="354"/>
      <c r="B486" s="354"/>
      <c r="C486" s="354"/>
      <c r="D486" s="379"/>
      <c r="E486" s="354"/>
      <c r="F486" s="354"/>
    </row>
    <row r="487" spans="1:6" x14ac:dyDescent="0.3">
      <c r="A487" s="354"/>
      <c r="B487" s="354"/>
      <c r="C487" s="354"/>
      <c r="D487" s="379"/>
      <c r="E487" s="354"/>
      <c r="F487" s="354"/>
    </row>
    <row r="488" spans="1:6" x14ac:dyDescent="0.3">
      <c r="A488" s="354"/>
      <c r="B488" s="354"/>
      <c r="C488" s="354"/>
      <c r="D488" s="379"/>
      <c r="E488" s="354"/>
      <c r="F488" s="354"/>
    </row>
    <row r="489" spans="1:6" x14ac:dyDescent="0.3">
      <c r="A489" s="354"/>
      <c r="B489" s="354"/>
      <c r="C489" s="354"/>
      <c r="D489" s="379"/>
      <c r="E489" s="354"/>
      <c r="F489" s="354"/>
    </row>
    <row r="490" spans="1:6" x14ac:dyDescent="0.3">
      <c r="A490" s="354"/>
      <c r="B490" s="354"/>
      <c r="C490" s="354"/>
      <c r="D490" s="379"/>
      <c r="E490" s="354"/>
      <c r="F490" s="354"/>
    </row>
    <row r="491" spans="1:6" x14ac:dyDescent="0.3">
      <c r="A491" s="354"/>
      <c r="B491" s="354"/>
      <c r="C491" s="354"/>
      <c r="D491" s="379"/>
      <c r="E491" s="354"/>
      <c r="F491" s="354"/>
    </row>
    <row r="492" spans="1:6" x14ac:dyDescent="0.3">
      <c r="A492" s="354"/>
      <c r="B492" s="354"/>
      <c r="C492" s="354"/>
      <c r="D492" s="379"/>
      <c r="E492" s="354"/>
      <c r="F492" s="354"/>
    </row>
    <row r="493" spans="1:6" x14ac:dyDescent="0.3">
      <c r="A493" s="354"/>
      <c r="B493" s="354"/>
      <c r="C493" s="354"/>
      <c r="D493" s="379"/>
      <c r="E493" s="354"/>
      <c r="F493" s="354"/>
    </row>
    <row r="494" spans="1:6" x14ac:dyDescent="0.3">
      <c r="A494" s="354"/>
      <c r="B494" s="354"/>
      <c r="C494" s="354"/>
      <c r="D494" s="379"/>
      <c r="E494" s="354"/>
      <c r="F494" s="354"/>
    </row>
    <row r="495" spans="1:6" x14ac:dyDescent="0.3">
      <c r="A495" s="354"/>
      <c r="B495" s="354"/>
      <c r="C495" s="354"/>
      <c r="D495" s="379"/>
      <c r="E495" s="354"/>
      <c r="F495" s="354"/>
    </row>
    <row r="496" spans="1:6" x14ac:dyDescent="0.3">
      <c r="A496" s="354"/>
      <c r="B496" s="354"/>
      <c r="C496" s="354"/>
      <c r="D496" s="379"/>
      <c r="E496" s="354"/>
      <c r="F496" s="354"/>
    </row>
    <row r="497" spans="1:6" x14ac:dyDescent="0.3">
      <c r="A497" s="354"/>
      <c r="B497" s="354"/>
      <c r="C497" s="354"/>
      <c r="D497" s="379"/>
      <c r="E497" s="354"/>
      <c r="F497" s="354"/>
    </row>
    <row r="498" spans="1:6" x14ac:dyDescent="0.3">
      <c r="A498" s="354"/>
      <c r="B498" s="354"/>
      <c r="C498" s="354"/>
      <c r="D498" s="379"/>
      <c r="E498" s="354"/>
      <c r="F498" s="354"/>
    </row>
    <row r="499" spans="1:6" x14ac:dyDescent="0.3">
      <c r="A499" s="354"/>
      <c r="B499" s="354"/>
      <c r="C499" s="354"/>
      <c r="D499" s="379"/>
      <c r="E499" s="354"/>
      <c r="F499" s="354"/>
    </row>
    <row r="500" spans="1:6" x14ac:dyDescent="0.3">
      <c r="A500" s="354"/>
      <c r="B500" s="354"/>
      <c r="C500" s="354"/>
      <c r="D500" s="379"/>
      <c r="E500" s="354"/>
      <c r="F500" s="354"/>
    </row>
    <row r="501" spans="1:6" x14ac:dyDescent="0.3">
      <c r="A501" s="354"/>
      <c r="B501" s="354"/>
      <c r="C501" s="354"/>
      <c r="D501" s="379"/>
      <c r="E501" s="354"/>
      <c r="F501" s="354"/>
    </row>
    <row r="502" spans="1:6" x14ac:dyDescent="0.3">
      <c r="A502" s="354"/>
      <c r="B502" s="354"/>
      <c r="C502" s="354"/>
      <c r="D502" s="379"/>
      <c r="E502" s="354"/>
      <c r="F502" s="354"/>
    </row>
    <row r="503" spans="1:6" x14ac:dyDescent="0.3">
      <c r="A503" s="354"/>
      <c r="B503" s="354"/>
      <c r="C503" s="354"/>
      <c r="D503" s="379"/>
      <c r="E503" s="354"/>
      <c r="F503" s="354"/>
    </row>
    <row r="504" spans="1:6" x14ac:dyDescent="0.3">
      <c r="A504" s="354"/>
      <c r="B504" s="354"/>
      <c r="C504" s="354"/>
      <c r="D504" s="379"/>
      <c r="E504" s="354"/>
      <c r="F504" s="354"/>
    </row>
    <row r="505" spans="1:6" x14ac:dyDescent="0.3">
      <c r="A505" s="354"/>
      <c r="B505" s="354"/>
      <c r="C505" s="354"/>
      <c r="D505" s="379"/>
      <c r="E505" s="354"/>
      <c r="F505" s="354"/>
    </row>
    <row r="506" spans="1:6" x14ac:dyDescent="0.3">
      <c r="A506" s="354"/>
      <c r="B506" s="354"/>
      <c r="C506" s="354"/>
      <c r="D506" s="379"/>
      <c r="E506" s="354"/>
      <c r="F506" s="354"/>
    </row>
    <row r="507" spans="1:6" x14ac:dyDescent="0.3">
      <c r="A507" s="354"/>
      <c r="B507" s="354"/>
      <c r="C507" s="354"/>
      <c r="D507" s="379"/>
      <c r="E507" s="354"/>
      <c r="F507" s="354"/>
    </row>
    <row r="508" spans="1:6" x14ac:dyDescent="0.3">
      <c r="A508" s="354"/>
      <c r="B508" s="354"/>
      <c r="C508" s="354"/>
      <c r="D508" s="379"/>
      <c r="E508" s="354"/>
      <c r="F508" s="354"/>
    </row>
    <row r="509" spans="1:6" x14ac:dyDescent="0.3">
      <c r="A509" s="354"/>
      <c r="B509" s="354"/>
      <c r="C509" s="354"/>
      <c r="D509" s="379"/>
      <c r="E509" s="354"/>
      <c r="F509" s="354"/>
    </row>
    <row r="510" spans="1:6" x14ac:dyDescent="0.3">
      <c r="A510" s="354"/>
      <c r="B510" s="354"/>
      <c r="C510" s="354"/>
      <c r="D510" s="379"/>
      <c r="E510" s="354"/>
      <c r="F510" s="354"/>
    </row>
    <row r="511" spans="1:6" x14ac:dyDescent="0.3">
      <c r="A511" s="354"/>
      <c r="B511" s="354"/>
      <c r="C511" s="354"/>
      <c r="D511" s="379"/>
      <c r="E511" s="354"/>
      <c r="F511" s="354"/>
    </row>
    <row r="512" spans="1:6" x14ac:dyDescent="0.3">
      <c r="A512" s="354"/>
      <c r="B512" s="354"/>
      <c r="C512" s="354"/>
      <c r="D512" s="379"/>
      <c r="E512" s="354"/>
      <c r="F512" s="354"/>
    </row>
    <row r="513" spans="1:6" x14ac:dyDescent="0.3">
      <c r="A513" s="354"/>
      <c r="B513" s="354"/>
      <c r="C513" s="354"/>
      <c r="D513" s="379"/>
      <c r="E513" s="354"/>
      <c r="F513" s="354"/>
    </row>
    <row r="514" spans="1:6" x14ac:dyDescent="0.3">
      <c r="A514" s="354"/>
      <c r="B514" s="354"/>
      <c r="C514" s="354"/>
      <c r="D514" s="379"/>
      <c r="E514" s="354"/>
      <c r="F514" s="354"/>
    </row>
    <row r="515" spans="1:6" x14ac:dyDescent="0.3">
      <c r="A515" s="354"/>
      <c r="B515" s="354"/>
      <c r="C515" s="354"/>
      <c r="D515" s="379"/>
      <c r="E515" s="354"/>
      <c r="F515" s="354"/>
    </row>
    <row r="516" spans="1:6" x14ac:dyDescent="0.3">
      <c r="A516" s="354"/>
      <c r="B516" s="354"/>
      <c r="C516" s="354"/>
      <c r="D516" s="379"/>
      <c r="E516" s="354"/>
      <c r="F516" s="354"/>
    </row>
    <row r="517" spans="1:6" x14ac:dyDescent="0.3">
      <c r="A517" s="354"/>
      <c r="B517" s="354"/>
      <c r="C517" s="354"/>
      <c r="D517" s="379"/>
      <c r="E517" s="354"/>
      <c r="F517" s="354"/>
    </row>
    <row r="518" spans="1:6" x14ac:dyDescent="0.3">
      <c r="A518" s="354"/>
      <c r="B518" s="354"/>
      <c r="C518" s="354"/>
      <c r="D518" s="379"/>
      <c r="E518" s="354"/>
      <c r="F518" s="354"/>
    </row>
    <row r="519" spans="1:6" x14ac:dyDescent="0.3">
      <c r="A519" s="354"/>
      <c r="B519" s="354"/>
      <c r="C519" s="354"/>
      <c r="D519" s="379"/>
      <c r="E519" s="354"/>
      <c r="F519" s="354"/>
    </row>
    <row r="520" spans="1:6" x14ac:dyDescent="0.3">
      <c r="A520" s="354"/>
      <c r="B520" s="354"/>
      <c r="C520" s="354"/>
      <c r="D520" s="379"/>
      <c r="E520" s="354"/>
      <c r="F520" s="354"/>
    </row>
    <row r="521" spans="1:6" x14ac:dyDescent="0.3">
      <c r="A521" s="354"/>
      <c r="B521" s="354"/>
      <c r="C521" s="354"/>
      <c r="D521" s="379"/>
      <c r="E521" s="354"/>
      <c r="F521" s="354"/>
    </row>
    <row r="522" spans="1:6" x14ac:dyDescent="0.3">
      <c r="A522" s="354"/>
      <c r="B522" s="354"/>
      <c r="C522" s="354"/>
      <c r="D522" s="379"/>
      <c r="E522" s="354"/>
      <c r="F522" s="354"/>
    </row>
    <row r="523" spans="1:6" x14ac:dyDescent="0.3">
      <c r="A523" s="354"/>
      <c r="B523" s="354"/>
      <c r="C523" s="354"/>
      <c r="D523" s="379"/>
      <c r="E523" s="354"/>
      <c r="F523" s="354"/>
    </row>
    <row r="524" spans="1:6" x14ac:dyDescent="0.3">
      <c r="A524" s="354"/>
      <c r="B524" s="354"/>
      <c r="C524" s="354"/>
      <c r="D524" s="379"/>
      <c r="E524" s="354"/>
      <c r="F524" s="354"/>
    </row>
    <row r="525" spans="1:6" x14ac:dyDescent="0.3">
      <c r="A525" s="354"/>
      <c r="B525" s="354"/>
      <c r="C525" s="354"/>
      <c r="D525" s="379"/>
      <c r="E525" s="354"/>
      <c r="F525" s="354"/>
    </row>
    <row r="526" spans="1:6" x14ac:dyDescent="0.3">
      <c r="A526" s="354"/>
      <c r="B526" s="354"/>
      <c r="C526" s="354"/>
      <c r="D526" s="379"/>
      <c r="E526" s="354"/>
      <c r="F526" s="354"/>
    </row>
    <row r="527" spans="1:6" x14ac:dyDescent="0.3">
      <c r="A527" s="354"/>
      <c r="B527" s="354"/>
      <c r="C527" s="354"/>
      <c r="D527" s="379"/>
      <c r="E527" s="354"/>
      <c r="F527" s="354"/>
    </row>
    <row r="528" spans="1:6" x14ac:dyDescent="0.3">
      <c r="A528" s="354"/>
      <c r="B528" s="354"/>
      <c r="C528" s="354"/>
      <c r="D528" s="379"/>
      <c r="E528" s="354"/>
      <c r="F528" s="354"/>
    </row>
    <row r="529" spans="1:6" x14ac:dyDescent="0.3">
      <c r="A529" s="354"/>
      <c r="B529" s="354"/>
      <c r="C529" s="354"/>
      <c r="D529" s="379"/>
      <c r="E529" s="354"/>
      <c r="F529" s="354"/>
    </row>
    <row r="530" spans="1:6" x14ac:dyDescent="0.3">
      <c r="A530" s="354"/>
      <c r="B530" s="354"/>
      <c r="C530" s="354"/>
      <c r="D530" s="379"/>
      <c r="E530" s="354"/>
      <c r="F530" s="354"/>
    </row>
    <row r="531" spans="1:6" x14ac:dyDescent="0.3">
      <c r="A531" s="354"/>
      <c r="B531" s="354"/>
      <c r="C531" s="354"/>
      <c r="D531" s="379"/>
      <c r="E531" s="354"/>
      <c r="F531" s="354"/>
    </row>
    <row r="532" spans="1:6" x14ac:dyDescent="0.3">
      <c r="A532" s="354"/>
      <c r="B532" s="354"/>
      <c r="C532" s="354"/>
      <c r="D532" s="379"/>
      <c r="E532" s="354"/>
      <c r="F532" s="354"/>
    </row>
    <row r="533" spans="1:6" x14ac:dyDescent="0.3">
      <c r="A533" s="354"/>
      <c r="B533" s="354"/>
      <c r="C533" s="354"/>
      <c r="D533" s="379"/>
      <c r="E533" s="354"/>
      <c r="F533" s="354"/>
    </row>
    <row r="534" spans="1:6" x14ac:dyDescent="0.3">
      <c r="A534" s="354"/>
      <c r="B534" s="354"/>
      <c r="C534" s="354"/>
      <c r="D534" s="379"/>
      <c r="E534" s="354"/>
      <c r="F534" s="354"/>
    </row>
    <row r="535" spans="1:6" x14ac:dyDescent="0.3">
      <c r="A535" s="354"/>
      <c r="B535" s="354"/>
      <c r="C535" s="354"/>
      <c r="D535" s="379"/>
      <c r="E535" s="354"/>
      <c r="F535" s="354"/>
    </row>
    <row r="536" spans="1:6" x14ac:dyDescent="0.3">
      <c r="A536" s="354"/>
      <c r="B536" s="354"/>
      <c r="C536" s="354"/>
      <c r="D536" s="379"/>
      <c r="E536" s="354"/>
      <c r="F536" s="354"/>
    </row>
    <row r="537" spans="1:6" x14ac:dyDescent="0.3">
      <c r="A537" s="354"/>
      <c r="B537" s="354"/>
      <c r="C537" s="354"/>
      <c r="D537" s="379"/>
      <c r="E537" s="354"/>
      <c r="F537" s="354"/>
    </row>
    <row r="538" spans="1:6" x14ac:dyDescent="0.3">
      <c r="A538" s="354"/>
      <c r="B538" s="354"/>
      <c r="C538" s="354"/>
      <c r="D538" s="379"/>
      <c r="E538" s="354"/>
      <c r="F538" s="354"/>
    </row>
    <row r="539" spans="1:6" x14ac:dyDescent="0.3">
      <c r="A539" s="354"/>
      <c r="B539" s="354"/>
      <c r="C539" s="354"/>
      <c r="D539" s="379"/>
      <c r="E539" s="354"/>
      <c r="F539" s="354"/>
    </row>
    <row r="540" spans="1:6" x14ac:dyDescent="0.3">
      <c r="A540" s="354"/>
      <c r="B540" s="354"/>
      <c r="C540" s="354"/>
      <c r="D540" s="379"/>
      <c r="E540" s="354"/>
      <c r="F540" s="354"/>
    </row>
    <row r="541" spans="1:6" x14ac:dyDescent="0.3">
      <c r="A541" s="354"/>
      <c r="B541" s="354"/>
      <c r="C541" s="354"/>
      <c r="D541" s="379"/>
      <c r="E541" s="354"/>
      <c r="F541" s="354"/>
    </row>
    <row r="542" spans="1:6" x14ac:dyDescent="0.3">
      <c r="A542" s="354"/>
      <c r="B542" s="354"/>
      <c r="C542" s="354"/>
      <c r="D542" s="379"/>
      <c r="E542" s="354"/>
      <c r="F542" s="354"/>
    </row>
    <row r="543" spans="1:6" x14ac:dyDescent="0.3">
      <c r="A543" s="354"/>
      <c r="B543" s="354"/>
      <c r="C543" s="354"/>
      <c r="D543" s="379"/>
      <c r="E543" s="354"/>
      <c r="F543" s="354"/>
    </row>
    <row r="544" spans="1:6" x14ac:dyDescent="0.3">
      <c r="A544" s="354"/>
      <c r="B544" s="354"/>
      <c r="C544" s="354"/>
      <c r="D544" s="379"/>
      <c r="E544" s="354"/>
      <c r="F544" s="354"/>
    </row>
    <row r="545" spans="1:6" x14ac:dyDescent="0.3">
      <c r="A545" s="354"/>
      <c r="B545" s="354"/>
      <c r="C545" s="354"/>
      <c r="D545" s="379"/>
      <c r="E545" s="354"/>
      <c r="F545" s="354"/>
    </row>
    <row r="546" spans="1:6" x14ac:dyDescent="0.3">
      <c r="A546" s="354"/>
      <c r="B546" s="354"/>
      <c r="C546" s="354"/>
      <c r="D546" s="379"/>
      <c r="E546" s="354"/>
      <c r="F546" s="354"/>
    </row>
    <row r="547" spans="1:6" x14ac:dyDescent="0.3">
      <c r="A547" s="354"/>
      <c r="B547" s="354"/>
      <c r="C547" s="354"/>
      <c r="D547" s="379"/>
      <c r="E547" s="354"/>
      <c r="F547" s="354"/>
    </row>
    <row r="548" spans="1:6" x14ac:dyDescent="0.3">
      <c r="A548" s="354"/>
      <c r="B548" s="354"/>
      <c r="C548" s="354"/>
      <c r="D548" s="379"/>
      <c r="E548" s="354"/>
      <c r="F548" s="354"/>
    </row>
    <row r="549" spans="1:6" x14ac:dyDescent="0.3">
      <c r="A549" s="354"/>
      <c r="B549" s="354"/>
      <c r="C549" s="354"/>
      <c r="D549" s="379"/>
      <c r="E549" s="354"/>
      <c r="F549" s="354"/>
    </row>
    <row r="550" spans="1:6" x14ac:dyDescent="0.3">
      <c r="A550" s="354"/>
      <c r="B550" s="354"/>
      <c r="C550" s="354"/>
      <c r="D550" s="379"/>
      <c r="E550" s="354"/>
      <c r="F550" s="354"/>
    </row>
    <row r="551" spans="1:6" x14ac:dyDescent="0.3">
      <c r="A551" s="354"/>
      <c r="B551" s="354"/>
      <c r="C551" s="354"/>
      <c r="D551" s="379"/>
      <c r="E551" s="354"/>
      <c r="F551" s="354"/>
    </row>
    <row r="552" spans="1:6" x14ac:dyDescent="0.3">
      <c r="A552" s="354"/>
      <c r="B552" s="354"/>
      <c r="C552" s="354"/>
      <c r="D552" s="379"/>
      <c r="E552" s="354"/>
      <c r="F552" s="354"/>
    </row>
    <row r="553" spans="1:6" x14ac:dyDescent="0.3">
      <c r="A553" s="354"/>
      <c r="B553" s="354"/>
      <c r="C553" s="354"/>
      <c r="D553" s="379"/>
      <c r="E553" s="354"/>
      <c r="F553" s="354"/>
    </row>
    <row r="554" spans="1:6" x14ac:dyDescent="0.3">
      <c r="A554" s="354"/>
      <c r="B554" s="354"/>
      <c r="C554" s="354"/>
      <c r="D554" s="379"/>
      <c r="E554" s="354"/>
      <c r="F554" s="354"/>
    </row>
    <row r="555" spans="1:6" x14ac:dyDescent="0.3">
      <c r="A555" s="354"/>
      <c r="B555" s="354"/>
      <c r="C555" s="354"/>
      <c r="D555" s="379"/>
      <c r="E555" s="354"/>
      <c r="F555" s="354"/>
    </row>
    <row r="556" spans="1:6" x14ac:dyDescent="0.3">
      <c r="A556" s="354"/>
      <c r="B556" s="354"/>
      <c r="C556" s="354"/>
      <c r="D556" s="379"/>
      <c r="E556" s="354"/>
      <c r="F556" s="354"/>
    </row>
    <row r="557" spans="1:6" x14ac:dyDescent="0.3">
      <c r="A557" s="354"/>
      <c r="B557" s="354"/>
      <c r="C557" s="354"/>
      <c r="D557" s="379"/>
      <c r="E557" s="354"/>
      <c r="F557" s="354"/>
    </row>
    <row r="558" spans="1:6" x14ac:dyDescent="0.3">
      <c r="A558" s="354"/>
      <c r="B558" s="354"/>
      <c r="C558" s="354"/>
      <c r="D558" s="379"/>
      <c r="E558" s="354"/>
      <c r="F558" s="354"/>
    </row>
    <row r="559" spans="1:6" x14ac:dyDescent="0.3">
      <c r="A559" s="354"/>
      <c r="B559" s="354"/>
      <c r="C559" s="354"/>
      <c r="D559" s="379"/>
      <c r="E559" s="354"/>
      <c r="F559" s="354"/>
    </row>
    <row r="560" spans="1:6" x14ac:dyDescent="0.3">
      <c r="A560" s="354"/>
      <c r="B560" s="354"/>
      <c r="C560" s="354"/>
      <c r="D560" s="379"/>
      <c r="E560" s="354"/>
      <c r="F560" s="354"/>
    </row>
    <row r="561" spans="1:6" x14ac:dyDescent="0.3">
      <c r="A561" s="354"/>
      <c r="B561" s="354"/>
      <c r="C561" s="354"/>
      <c r="D561" s="379"/>
      <c r="E561" s="354"/>
      <c r="F561" s="354"/>
    </row>
    <row r="562" spans="1:6" x14ac:dyDescent="0.3">
      <c r="A562" s="354"/>
      <c r="B562" s="354"/>
      <c r="C562" s="354"/>
      <c r="D562" s="379"/>
      <c r="E562" s="354"/>
      <c r="F562" s="354"/>
    </row>
    <row r="563" spans="1:6" x14ac:dyDescent="0.3">
      <c r="A563" s="354"/>
      <c r="B563" s="354"/>
      <c r="C563" s="354"/>
      <c r="D563" s="379"/>
      <c r="E563" s="354"/>
      <c r="F563" s="354"/>
    </row>
    <row r="564" spans="1:6" x14ac:dyDescent="0.3">
      <c r="A564" s="354"/>
      <c r="B564" s="354"/>
      <c r="C564" s="354"/>
      <c r="D564" s="379"/>
      <c r="E564" s="354"/>
      <c r="F564" s="354"/>
    </row>
    <row r="565" spans="1:6" x14ac:dyDescent="0.3">
      <c r="A565" s="354"/>
      <c r="B565" s="354"/>
      <c r="C565" s="354"/>
      <c r="D565" s="379"/>
      <c r="E565" s="354"/>
      <c r="F565" s="354"/>
    </row>
    <row r="566" spans="1:6" x14ac:dyDescent="0.3">
      <c r="A566" s="354"/>
      <c r="B566" s="354"/>
      <c r="C566" s="354"/>
      <c r="D566" s="379"/>
      <c r="E566" s="354"/>
      <c r="F566" s="354"/>
    </row>
    <row r="567" spans="1:6" x14ac:dyDescent="0.3">
      <c r="A567" s="354"/>
      <c r="B567" s="354"/>
      <c r="C567" s="354"/>
      <c r="D567" s="379"/>
      <c r="E567" s="354"/>
      <c r="F567" s="354"/>
    </row>
    <row r="568" spans="1:6" x14ac:dyDescent="0.3">
      <c r="A568" s="354"/>
      <c r="B568" s="354"/>
      <c r="C568" s="354"/>
      <c r="D568" s="379"/>
      <c r="E568" s="354"/>
      <c r="F568" s="354"/>
    </row>
    <row r="569" spans="1:6" x14ac:dyDescent="0.3">
      <c r="A569" s="354"/>
      <c r="B569" s="354"/>
      <c r="C569" s="354"/>
      <c r="D569" s="379"/>
      <c r="E569" s="354"/>
      <c r="F569" s="354"/>
    </row>
    <row r="570" spans="1:6" x14ac:dyDescent="0.3">
      <c r="A570" s="354"/>
      <c r="B570" s="354"/>
      <c r="C570" s="354"/>
      <c r="D570" s="379"/>
      <c r="E570" s="354"/>
      <c r="F570" s="354"/>
    </row>
    <row r="571" spans="1:6" x14ac:dyDescent="0.3">
      <c r="A571" s="354"/>
      <c r="B571" s="354"/>
      <c r="C571" s="354"/>
      <c r="D571" s="379"/>
      <c r="E571" s="354"/>
      <c r="F571" s="354"/>
    </row>
    <row r="572" spans="1:6" x14ac:dyDescent="0.3">
      <c r="A572" s="354"/>
      <c r="B572" s="354"/>
      <c r="C572" s="354"/>
      <c r="D572" s="379"/>
      <c r="E572" s="354"/>
      <c r="F572" s="354"/>
    </row>
    <row r="573" spans="1:6" x14ac:dyDescent="0.3">
      <c r="A573" s="354"/>
      <c r="B573" s="354"/>
      <c r="C573" s="354"/>
      <c r="D573" s="379"/>
      <c r="E573" s="354"/>
      <c r="F573" s="354"/>
    </row>
    <row r="574" spans="1:6" x14ac:dyDescent="0.3">
      <c r="A574" s="354"/>
      <c r="B574" s="354"/>
      <c r="C574" s="354"/>
      <c r="D574" s="379"/>
      <c r="E574" s="354"/>
      <c r="F574" s="354"/>
    </row>
    <row r="575" spans="1:6" x14ac:dyDescent="0.3">
      <c r="A575" s="354"/>
      <c r="B575" s="354"/>
      <c r="C575" s="354"/>
      <c r="D575" s="379"/>
      <c r="E575" s="354"/>
      <c r="F575" s="354"/>
    </row>
    <row r="576" spans="1:6" x14ac:dyDescent="0.3">
      <c r="A576" s="354"/>
      <c r="B576" s="354"/>
      <c r="C576" s="354"/>
      <c r="D576" s="379"/>
      <c r="E576" s="354"/>
      <c r="F576" s="354"/>
    </row>
    <row r="577" spans="1:6" x14ac:dyDescent="0.3">
      <c r="A577" s="354"/>
      <c r="B577" s="354"/>
      <c r="C577" s="354"/>
      <c r="D577" s="379"/>
      <c r="E577" s="354"/>
      <c r="F577" s="354"/>
    </row>
    <row r="578" spans="1:6" x14ac:dyDescent="0.3">
      <c r="A578" s="354"/>
      <c r="B578" s="354"/>
      <c r="C578" s="354"/>
      <c r="D578" s="379"/>
      <c r="E578" s="354"/>
      <c r="F578" s="354"/>
    </row>
    <row r="579" spans="1:6" x14ac:dyDescent="0.3">
      <c r="A579" s="354"/>
      <c r="B579" s="354"/>
      <c r="C579" s="354"/>
      <c r="D579" s="379"/>
      <c r="E579" s="354"/>
      <c r="F579" s="354"/>
    </row>
    <row r="580" spans="1:6" x14ac:dyDescent="0.3">
      <c r="A580" s="354"/>
      <c r="B580" s="354"/>
      <c r="C580" s="354"/>
      <c r="D580" s="379"/>
      <c r="E580" s="354"/>
      <c r="F580" s="354"/>
    </row>
    <row r="581" spans="1:6" x14ac:dyDescent="0.3">
      <c r="A581" s="354"/>
      <c r="B581" s="354"/>
      <c r="C581" s="354"/>
      <c r="D581" s="379"/>
      <c r="E581" s="354"/>
      <c r="F581" s="354"/>
    </row>
    <row r="582" spans="1:6" x14ac:dyDescent="0.3">
      <c r="A582" s="354"/>
      <c r="B582" s="354"/>
      <c r="C582" s="354"/>
      <c r="D582" s="379"/>
      <c r="E582" s="354"/>
      <c r="F582" s="354"/>
    </row>
    <row r="583" spans="1:6" x14ac:dyDescent="0.3">
      <c r="A583" s="354"/>
      <c r="B583" s="354"/>
      <c r="C583" s="354"/>
      <c r="D583" s="379"/>
      <c r="E583" s="354"/>
      <c r="F583" s="354"/>
    </row>
    <row r="584" spans="1:6" x14ac:dyDescent="0.3">
      <c r="A584" s="354"/>
      <c r="B584" s="354"/>
      <c r="C584" s="354"/>
      <c r="D584" s="379"/>
      <c r="E584" s="354"/>
      <c r="F584" s="354"/>
    </row>
    <row r="585" spans="1:6" x14ac:dyDescent="0.3">
      <c r="A585" s="354"/>
      <c r="B585" s="354"/>
      <c r="C585" s="354"/>
      <c r="D585" s="379"/>
      <c r="E585" s="354"/>
      <c r="F585" s="354"/>
    </row>
    <row r="586" spans="1:6" x14ac:dyDescent="0.3">
      <c r="A586" s="354"/>
      <c r="B586" s="354"/>
      <c r="C586" s="354"/>
      <c r="D586" s="379"/>
      <c r="E586" s="354"/>
      <c r="F586" s="354"/>
    </row>
    <row r="587" spans="1:6" x14ac:dyDescent="0.3">
      <c r="A587" s="354"/>
      <c r="B587" s="354"/>
      <c r="C587" s="354"/>
      <c r="D587" s="379"/>
      <c r="E587" s="354"/>
      <c r="F587" s="354"/>
    </row>
    <row r="588" spans="1:6" x14ac:dyDescent="0.3">
      <c r="A588" s="354"/>
      <c r="B588" s="354"/>
      <c r="C588" s="354"/>
      <c r="D588" s="379"/>
      <c r="E588" s="354"/>
      <c r="F588" s="354"/>
    </row>
    <row r="589" spans="1:6" x14ac:dyDescent="0.3">
      <c r="A589" s="354"/>
      <c r="B589" s="354"/>
      <c r="C589" s="354"/>
      <c r="D589" s="379"/>
      <c r="E589" s="354"/>
      <c r="F589" s="354"/>
    </row>
    <row r="590" spans="1:6" x14ac:dyDescent="0.3">
      <c r="A590" s="354"/>
      <c r="B590" s="354"/>
      <c r="C590" s="354"/>
      <c r="D590" s="379"/>
      <c r="E590" s="354"/>
      <c r="F590" s="354"/>
    </row>
    <row r="591" spans="1:6" x14ac:dyDescent="0.3">
      <c r="A591" s="354"/>
      <c r="B591" s="354"/>
      <c r="C591" s="354"/>
      <c r="D591" s="379"/>
      <c r="E591" s="354"/>
      <c r="F591" s="354"/>
    </row>
    <row r="592" spans="1:6" x14ac:dyDescent="0.3">
      <c r="A592" s="354"/>
      <c r="B592" s="354"/>
      <c r="C592" s="354"/>
      <c r="D592" s="379"/>
      <c r="E592" s="354"/>
      <c r="F592" s="354"/>
    </row>
    <row r="593" spans="1:6" x14ac:dyDescent="0.3">
      <c r="A593" s="354"/>
      <c r="B593" s="354"/>
      <c r="C593" s="354"/>
      <c r="D593" s="379"/>
      <c r="E593" s="354"/>
      <c r="F593" s="354"/>
    </row>
    <row r="594" spans="1:6" x14ac:dyDescent="0.3">
      <c r="A594" s="354"/>
      <c r="B594" s="354"/>
      <c r="C594" s="354"/>
      <c r="D594" s="379"/>
      <c r="E594" s="354"/>
      <c r="F594" s="354"/>
    </row>
    <row r="595" spans="1:6" x14ac:dyDescent="0.3">
      <c r="A595" s="354"/>
      <c r="B595" s="354"/>
      <c r="C595" s="354"/>
      <c r="D595" s="379"/>
      <c r="E595" s="354"/>
      <c r="F595" s="354"/>
    </row>
    <row r="596" spans="1:6" x14ac:dyDescent="0.3">
      <c r="A596" s="354"/>
      <c r="B596" s="354"/>
      <c r="C596" s="354"/>
      <c r="D596" s="379"/>
      <c r="E596" s="354"/>
      <c r="F596" s="354"/>
    </row>
    <row r="597" spans="1:6" x14ac:dyDescent="0.3">
      <c r="A597" s="354"/>
      <c r="B597" s="354"/>
      <c r="C597" s="354"/>
      <c r="D597" s="379"/>
      <c r="E597" s="354"/>
      <c r="F597" s="354"/>
    </row>
    <row r="598" spans="1:6" x14ac:dyDescent="0.3">
      <c r="A598" s="354"/>
      <c r="B598" s="354"/>
      <c r="C598" s="354"/>
      <c r="D598" s="379"/>
      <c r="E598" s="354"/>
      <c r="F598" s="354"/>
    </row>
    <row r="599" spans="1:6" x14ac:dyDescent="0.3">
      <c r="A599" s="354"/>
      <c r="B599" s="354"/>
      <c r="C599" s="354"/>
      <c r="D599" s="379"/>
      <c r="E599" s="354"/>
      <c r="F599" s="354"/>
    </row>
    <row r="600" spans="1:6" x14ac:dyDescent="0.3">
      <c r="A600" s="354"/>
      <c r="B600" s="354"/>
      <c r="C600" s="354"/>
      <c r="D600" s="379"/>
      <c r="E600" s="354"/>
      <c r="F600" s="354"/>
    </row>
    <row r="601" spans="1:6" x14ac:dyDescent="0.3">
      <c r="A601" s="354"/>
      <c r="B601" s="354"/>
      <c r="C601" s="354"/>
      <c r="D601" s="379"/>
      <c r="E601" s="354"/>
      <c r="F601" s="354"/>
    </row>
    <row r="602" spans="1:6" x14ac:dyDescent="0.3">
      <c r="A602" s="354"/>
      <c r="B602" s="354"/>
      <c r="C602" s="354"/>
      <c r="D602" s="379"/>
      <c r="E602" s="354"/>
      <c r="F602" s="354"/>
    </row>
    <row r="603" spans="1:6" x14ac:dyDescent="0.3">
      <c r="A603" s="354"/>
      <c r="B603" s="354"/>
      <c r="C603" s="354"/>
      <c r="D603" s="379"/>
      <c r="E603" s="354"/>
      <c r="F603" s="354"/>
    </row>
    <row r="604" spans="1:6" x14ac:dyDescent="0.3">
      <c r="A604" s="354"/>
      <c r="B604" s="354"/>
      <c r="C604" s="354"/>
      <c r="D604" s="379"/>
      <c r="E604" s="354"/>
      <c r="F604" s="354"/>
    </row>
    <row r="605" spans="1:6" x14ac:dyDescent="0.3">
      <c r="A605" s="354"/>
      <c r="B605" s="354"/>
      <c r="C605" s="354"/>
      <c r="D605" s="379"/>
      <c r="E605" s="354"/>
      <c r="F605" s="354"/>
    </row>
    <row r="606" spans="1:6" x14ac:dyDescent="0.3">
      <c r="A606" s="354"/>
      <c r="B606" s="354"/>
      <c r="C606" s="354"/>
      <c r="D606" s="379"/>
      <c r="E606" s="354"/>
      <c r="F606" s="354"/>
    </row>
    <row r="607" spans="1:6" x14ac:dyDescent="0.3">
      <c r="A607" s="354"/>
      <c r="B607" s="354"/>
      <c r="C607" s="354"/>
      <c r="D607" s="379"/>
      <c r="E607" s="354"/>
      <c r="F607" s="354"/>
    </row>
    <row r="608" spans="1:6" x14ac:dyDescent="0.3">
      <c r="A608" s="354"/>
      <c r="B608" s="354"/>
      <c r="C608" s="354"/>
      <c r="D608" s="379"/>
      <c r="E608" s="354"/>
      <c r="F608" s="354"/>
    </row>
    <row r="609" spans="1:6" x14ac:dyDescent="0.3">
      <c r="A609" s="354"/>
      <c r="B609" s="354"/>
      <c r="C609" s="354"/>
      <c r="D609" s="379"/>
      <c r="E609" s="354"/>
      <c r="F609" s="354"/>
    </row>
    <row r="610" spans="1:6" x14ac:dyDescent="0.3">
      <c r="A610" s="354"/>
      <c r="B610" s="354"/>
      <c r="C610" s="354"/>
      <c r="D610" s="379"/>
      <c r="E610" s="354"/>
      <c r="F610" s="354"/>
    </row>
    <row r="611" spans="1:6" x14ac:dyDescent="0.3">
      <c r="A611" s="354"/>
      <c r="B611" s="354"/>
      <c r="C611" s="354"/>
      <c r="D611" s="379"/>
      <c r="E611" s="354"/>
      <c r="F611" s="354"/>
    </row>
    <row r="612" spans="1:6" x14ac:dyDescent="0.3">
      <c r="A612" s="354"/>
      <c r="B612" s="354"/>
      <c r="C612" s="354"/>
      <c r="D612" s="379"/>
      <c r="E612" s="354"/>
      <c r="F612" s="354"/>
    </row>
    <row r="613" spans="1:6" x14ac:dyDescent="0.3">
      <c r="A613" s="354"/>
      <c r="B613" s="354"/>
      <c r="C613" s="354"/>
      <c r="D613" s="379"/>
      <c r="E613" s="354"/>
      <c r="F613" s="354"/>
    </row>
    <row r="614" spans="1:6" x14ac:dyDescent="0.3">
      <c r="A614" s="354"/>
      <c r="B614" s="354"/>
      <c r="C614" s="354"/>
      <c r="D614" s="379"/>
      <c r="E614" s="354"/>
      <c r="F614" s="354"/>
    </row>
    <row r="615" spans="1:6" x14ac:dyDescent="0.3">
      <c r="A615" s="354"/>
      <c r="B615" s="354"/>
      <c r="C615" s="354"/>
      <c r="D615" s="379"/>
      <c r="E615" s="354"/>
      <c r="F615" s="354"/>
    </row>
    <row r="616" spans="1:6" x14ac:dyDescent="0.3">
      <c r="A616" s="354"/>
      <c r="B616" s="354"/>
      <c r="C616" s="354"/>
      <c r="D616" s="379"/>
      <c r="E616" s="354"/>
      <c r="F616" s="354"/>
    </row>
    <row r="617" spans="1:6" x14ac:dyDescent="0.3">
      <c r="A617" s="354"/>
      <c r="B617" s="354"/>
      <c r="C617" s="354"/>
      <c r="D617" s="379"/>
      <c r="E617" s="354"/>
      <c r="F617" s="354"/>
    </row>
    <row r="618" spans="1:6" x14ac:dyDescent="0.3">
      <c r="A618" s="354"/>
      <c r="B618" s="354"/>
      <c r="C618" s="354"/>
      <c r="D618" s="379"/>
      <c r="E618" s="354"/>
      <c r="F618" s="354"/>
    </row>
    <row r="619" spans="1:6" x14ac:dyDescent="0.3">
      <c r="A619" s="354"/>
      <c r="B619" s="354"/>
      <c r="C619" s="354"/>
      <c r="D619" s="379"/>
      <c r="E619" s="354"/>
      <c r="F619" s="354"/>
    </row>
    <row r="620" spans="1:6" x14ac:dyDescent="0.3">
      <c r="A620" s="354"/>
      <c r="B620" s="354"/>
      <c r="C620" s="354"/>
      <c r="D620" s="379"/>
      <c r="E620" s="354"/>
      <c r="F620" s="354"/>
    </row>
    <row r="621" spans="1:6" x14ac:dyDescent="0.3">
      <c r="A621" s="354"/>
      <c r="B621" s="354"/>
      <c r="C621" s="354"/>
      <c r="D621" s="379"/>
      <c r="E621" s="354"/>
      <c r="F621" s="354"/>
    </row>
    <row r="622" spans="1:6" x14ac:dyDescent="0.3">
      <c r="A622" s="354"/>
      <c r="B622" s="354"/>
      <c r="C622" s="354"/>
      <c r="D622" s="379"/>
      <c r="E622" s="354"/>
      <c r="F622" s="354"/>
    </row>
    <row r="623" spans="1:6" x14ac:dyDescent="0.3">
      <c r="A623" s="354"/>
      <c r="B623" s="354"/>
      <c r="C623" s="354"/>
      <c r="D623" s="379"/>
      <c r="E623" s="354"/>
      <c r="F623" s="354"/>
    </row>
    <row r="624" spans="1:6" x14ac:dyDescent="0.3">
      <c r="A624" s="354"/>
      <c r="B624" s="354"/>
      <c r="C624" s="354"/>
      <c r="D624" s="379"/>
      <c r="E624" s="354"/>
      <c r="F624" s="354"/>
    </row>
    <row r="625" spans="1:6" x14ac:dyDescent="0.3">
      <c r="A625" s="354"/>
      <c r="B625" s="354"/>
      <c r="C625" s="354"/>
      <c r="D625" s="379"/>
      <c r="E625" s="354"/>
      <c r="F625" s="354"/>
    </row>
    <row r="626" spans="1:6" x14ac:dyDescent="0.3">
      <c r="A626" s="354"/>
      <c r="B626" s="354"/>
      <c r="C626" s="354"/>
      <c r="D626" s="379"/>
      <c r="E626" s="354"/>
      <c r="F626" s="354"/>
    </row>
    <row r="627" spans="1:6" x14ac:dyDescent="0.3">
      <c r="A627" s="354"/>
      <c r="B627" s="354"/>
      <c r="C627" s="354"/>
      <c r="D627" s="379"/>
      <c r="E627" s="354"/>
      <c r="F627" s="354"/>
    </row>
    <row r="628" spans="1:6" x14ac:dyDescent="0.3">
      <c r="A628" s="354"/>
      <c r="B628" s="354"/>
      <c r="C628" s="354"/>
      <c r="D628" s="379"/>
      <c r="E628" s="354"/>
      <c r="F628" s="354"/>
    </row>
    <row r="629" spans="1:6" x14ac:dyDescent="0.3">
      <c r="A629" s="354"/>
      <c r="B629" s="354"/>
      <c r="C629" s="354"/>
      <c r="D629" s="379"/>
      <c r="E629" s="354"/>
      <c r="F629" s="354"/>
    </row>
    <row r="630" spans="1:6" x14ac:dyDescent="0.3">
      <c r="A630" s="354"/>
      <c r="B630" s="354"/>
      <c r="C630" s="354"/>
      <c r="D630" s="379"/>
      <c r="E630" s="354"/>
      <c r="F630" s="354"/>
    </row>
    <row r="631" spans="1:6" x14ac:dyDescent="0.3">
      <c r="A631" s="354"/>
      <c r="B631" s="354"/>
      <c r="C631" s="354"/>
      <c r="D631" s="379"/>
      <c r="E631" s="354"/>
      <c r="F631" s="354"/>
    </row>
    <row r="632" spans="1:6" x14ac:dyDescent="0.3">
      <c r="A632" s="354"/>
      <c r="B632" s="354"/>
      <c r="C632" s="354"/>
      <c r="D632" s="379"/>
      <c r="E632" s="354"/>
      <c r="F632" s="354"/>
    </row>
    <row r="633" spans="1:6" x14ac:dyDescent="0.3">
      <c r="A633" s="354"/>
      <c r="B633" s="354"/>
      <c r="C633" s="354"/>
      <c r="D633" s="379"/>
      <c r="E633" s="354"/>
      <c r="F633" s="354"/>
    </row>
    <row r="634" spans="1:6" x14ac:dyDescent="0.3">
      <c r="A634" s="354"/>
      <c r="B634" s="354"/>
      <c r="C634" s="354"/>
      <c r="D634" s="379"/>
      <c r="E634" s="354"/>
      <c r="F634" s="354"/>
    </row>
    <row r="635" spans="1:6" x14ac:dyDescent="0.3">
      <c r="A635" s="354"/>
      <c r="B635" s="354"/>
      <c r="C635" s="354"/>
      <c r="D635" s="379"/>
      <c r="E635" s="354"/>
      <c r="F635" s="354"/>
    </row>
    <row r="636" spans="1:6" x14ac:dyDescent="0.3">
      <c r="A636" s="354"/>
      <c r="B636" s="354"/>
      <c r="C636" s="354"/>
      <c r="D636" s="379"/>
      <c r="E636" s="354"/>
      <c r="F636" s="354"/>
    </row>
    <row r="637" spans="1:6" x14ac:dyDescent="0.3">
      <c r="A637" s="354"/>
      <c r="B637" s="354"/>
      <c r="C637" s="354"/>
      <c r="D637" s="379"/>
      <c r="E637" s="354"/>
      <c r="F637" s="354"/>
    </row>
    <row r="638" spans="1:6" x14ac:dyDescent="0.3">
      <c r="A638" s="354"/>
      <c r="B638" s="354"/>
      <c r="C638" s="354"/>
      <c r="D638" s="379"/>
      <c r="E638" s="354"/>
      <c r="F638" s="354"/>
    </row>
    <row r="639" spans="1:6" x14ac:dyDescent="0.3">
      <c r="A639" s="354"/>
      <c r="B639" s="354"/>
      <c r="C639" s="354"/>
      <c r="D639" s="379"/>
      <c r="E639" s="354"/>
      <c r="F639" s="354"/>
    </row>
    <row r="640" spans="1:6" x14ac:dyDescent="0.3">
      <c r="A640" s="354"/>
      <c r="B640" s="354"/>
      <c r="C640" s="354"/>
      <c r="D640" s="379"/>
      <c r="E640" s="354"/>
      <c r="F640" s="354"/>
    </row>
    <row r="641" spans="1:6" x14ac:dyDescent="0.3">
      <c r="A641" s="354"/>
      <c r="B641" s="354"/>
      <c r="C641" s="354"/>
      <c r="D641" s="379"/>
      <c r="E641" s="354"/>
      <c r="F641" s="354"/>
    </row>
    <row r="642" spans="1:6" x14ac:dyDescent="0.3">
      <c r="A642" s="354"/>
      <c r="B642" s="354"/>
      <c r="C642" s="354"/>
      <c r="D642" s="379"/>
      <c r="E642" s="354"/>
      <c r="F642" s="354"/>
    </row>
    <row r="643" spans="1:6" x14ac:dyDescent="0.3">
      <c r="A643" s="354"/>
      <c r="B643" s="354"/>
      <c r="C643" s="354"/>
      <c r="D643" s="379"/>
      <c r="E643" s="354"/>
      <c r="F643" s="354"/>
    </row>
    <row r="644" spans="1:6" x14ac:dyDescent="0.3">
      <c r="A644" s="354"/>
      <c r="B644" s="354"/>
      <c r="C644" s="354"/>
      <c r="D644" s="379"/>
      <c r="E644" s="354"/>
      <c r="F644" s="354"/>
    </row>
    <row r="645" spans="1:6" x14ac:dyDescent="0.3">
      <c r="A645" s="354"/>
      <c r="B645" s="354"/>
      <c r="C645" s="354"/>
      <c r="D645" s="379"/>
      <c r="E645" s="354"/>
      <c r="F645" s="354"/>
    </row>
    <row r="646" spans="1:6" x14ac:dyDescent="0.3">
      <c r="A646" s="354"/>
      <c r="B646" s="354"/>
      <c r="C646" s="354"/>
      <c r="D646" s="379"/>
      <c r="E646" s="354"/>
      <c r="F646" s="354"/>
    </row>
    <row r="647" spans="1:6" x14ac:dyDescent="0.3">
      <c r="A647" s="354"/>
      <c r="B647" s="354"/>
      <c r="C647" s="354"/>
      <c r="D647" s="379"/>
      <c r="E647" s="354"/>
      <c r="F647" s="354"/>
    </row>
    <row r="648" spans="1:6" x14ac:dyDescent="0.3">
      <c r="A648" s="354"/>
      <c r="B648" s="354"/>
      <c r="C648" s="354"/>
      <c r="D648" s="379"/>
      <c r="E648" s="354"/>
      <c r="F648" s="354"/>
    </row>
    <row r="649" spans="1:6" x14ac:dyDescent="0.3">
      <c r="A649" s="354"/>
      <c r="B649" s="354"/>
      <c r="C649" s="354"/>
      <c r="D649" s="379"/>
      <c r="E649" s="354"/>
      <c r="F649" s="354"/>
    </row>
    <row r="650" spans="1:6" x14ac:dyDescent="0.3">
      <c r="A650" s="354"/>
      <c r="B650" s="354"/>
      <c r="C650" s="354"/>
      <c r="D650" s="379"/>
      <c r="E650" s="354"/>
      <c r="F650" s="354"/>
    </row>
    <row r="651" spans="1:6" x14ac:dyDescent="0.3">
      <c r="A651" s="354"/>
      <c r="B651" s="354"/>
      <c r="C651" s="354"/>
      <c r="D651" s="379"/>
      <c r="E651" s="354"/>
      <c r="F651" s="354"/>
    </row>
    <row r="652" spans="1:6" x14ac:dyDescent="0.3">
      <c r="A652" s="354"/>
      <c r="B652" s="354"/>
      <c r="C652" s="354"/>
      <c r="D652" s="379"/>
      <c r="E652" s="354"/>
      <c r="F652" s="354"/>
    </row>
    <row r="653" spans="1:6" x14ac:dyDescent="0.3">
      <c r="A653" s="354"/>
      <c r="B653" s="354"/>
      <c r="C653" s="354"/>
      <c r="D653" s="379"/>
      <c r="E653" s="354"/>
      <c r="F653" s="354"/>
    </row>
    <row r="654" spans="1:6" x14ac:dyDescent="0.3">
      <c r="A654" s="354"/>
      <c r="B654" s="354"/>
      <c r="C654" s="354"/>
      <c r="D654" s="379"/>
      <c r="E654" s="354"/>
      <c r="F654" s="354"/>
    </row>
    <row r="655" spans="1:6" x14ac:dyDescent="0.3">
      <c r="A655" s="354"/>
      <c r="B655" s="354"/>
      <c r="C655" s="354"/>
      <c r="D655" s="379"/>
      <c r="E655" s="354"/>
      <c r="F655" s="354"/>
    </row>
    <row r="656" spans="1:6" x14ac:dyDescent="0.3">
      <c r="A656" s="354"/>
      <c r="B656" s="354"/>
      <c r="C656" s="354"/>
      <c r="D656" s="379"/>
      <c r="E656" s="354"/>
      <c r="F656" s="354"/>
    </row>
    <row r="657" spans="1:6" x14ac:dyDescent="0.3">
      <c r="A657" s="354"/>
      <c r="B657" s="354"/>
      <c r="C657" s="354"/>
      <c r="D657" s="379"/>
      <c r="E657" s="354"/>
      <c r="F657" s="354"/>
    </row>
    <row r="658" spans="1:6" x14ac:dyDescent="0.3">
      <c r="A658" s="354"/>
      <c r="B658" s="354"/>
      <c r="C658" s="354"/>
      <c r="D658" s="379"/>
      <c r="E658" s="354"/>
      <c r="F658" s="354"/>
    </row>
    <row r="659" spans="1:6" x14ac:dyDescent="0.3">
      <c r="A659" s="354"/>
      <c r="B659" s="354"/>
      <c r="C659" s="354"/>
      <c r="D659" s="379"/>
      <c r="E659" s="354"/>
      <c r="F659" s="354"/>
    </row>
    <row r="660" spans="1:6" x14ac:dyDescent="0.3">
      <c r="A660" s="354"/>
      <c r="B660" s="354"/>
      <c r="C660" s="354"/>
      <c r="D660" s="379"/>
      <c r="E660" s="354"/>
      <c r="F660" s="354"/>
    </row>
    <row r="661" spans="1:6" x14ac:dyDescent="0.3">
      <c r="A661" s="354"/>
      <c r="B661" s="354"/>
      <c r="C661" s="354"/>
      <c r="D661" s="379"/>
      <c r="E661" s="354"/>
      <c r="F661" s="354"/>
    </row>
    <row r="662" spans="1:6" x14ac:dyDescent="0.3">
      <c r="A662" s="354"/>
      <c r="B662" s="354"/>
      <c r="C662" s="354"/>
      <c r="D662" s="379"/>
      <c r="E662" s="354"/>
      <c r="F662" s="354"/>
    </row>
    <row r="663" spans="1:6" x14ac:dyDescent="0.3">
      <c r="A663" s="354"/>
      <c r="B663" s="354"/>
      <c r="C663" s="354"/>
      <c r="D663" s="379"/>
      <c r="E663" s="354"/>
      <c r="F663" s="354"/>
    </row>
    <row r="664" spans="1:6" x14ac:dyDescent="0.3">
      <c r="A664" s="354"/>
      <c r="B664" s="354"/>
      <c r="C664" s="354"/>
      <c r="D664" s="379"/>
      <c r="E664" s="354"/>
      <c r="F664" s="354"/>
    </row>
    <row r="665" spans="1:6" x14ac:dyDescent="0.3">
      <c r="A665" s="354"/>
      <c r="B665" s="354"/>
      <c r="C665" s="354"/>
      <c r="D665" s="379"/>
      <c r="E665" s="354"/>
      <c r="F665" s="354"/>
    </row>
    <row r="666" spans="1:6" x14ac:dyDescent="0.3">
      <c r="A666" s="354"/>
      <c r="B666" s="354"/>
      <c r="C666" s="354"/>
      <c r="D666" s="379"/>
      <c r="E666" s="354"/>
      <c r="F666" s="354"/>
    </row>
    <row r="667" spans="1:6" x14ac:dyDescent="0.3">
      <c r="A667" s="354"/>
      <c r="B667" s="354"/>
      <c r="C667" s="354"/>
      <c r="D667" s="379"/>
      <c r="E667" s="354"/>
      <c r="F667" s="354"/>
    </row>
    <row r="668" spans="1:6" x14ac:dyDescent="0.3">
      <c r="A668" s="354"/>
      <c r="B668" s="354"/>
      <c r="C668" s="354"/>
      <c r="D668" s="379"/>
      <c r="E668" s="354"/>
      <c r="F668" s="354"/>
    </row>
    <row r="669" spans="1:6" x14ac:dyDescent="0.3">
      <c r="A669" s="354"/>
      <c r="B669" s="354"/>
      <c r="C669" s="354"/>
      <c r="D669" s="379"/>
      <c r="E669" s="354"/>
      <c r="F669" s="354"/>
    </row>
    <row r="670" spans="1:6" x14ac:dyDescent="0.3">
      <c r="A670" s="354"/>
      <c r="B670" s="354"/>
      <c r="C670" s="354"/>
      <c r="D670" s="379"/>
      <c r="E670" s="354"/>
      <c r="F670" s="354"/>
    </row>
    <row r="671" spans="1:6" x14ac:dyDescent="0.3">
      <c r="A671" s="354"/>
      <c r="B671" s="354"/>
      <c r="C671" s="354"/>
      <c r="D671" s="379"/>
      <c r="E671" s="354"/>
      <c r="F671" s="354"/>
    </row>
    <row r="672" spans="1:6" x14ac:dyDescent="0.3">
      <c r="A672" s="354"/>
      <c r="B672" s="354"/>
      <c r="C672" s="354"/>
      <c r="D672" s="379"/>
      <c r="E672" s="354"/>
      <c r="F672" s="354"/>
    </row>
    <row r="673" spans="1:6" x14ac:dyDescent="0.3">
      <c r="A673" s="354"/>
      <c r="B673" s="354"/>
      <c r="C673" s="354"/>
      <c r="D673" s="379"/>
      <c r="E673" s="354"/>
      <c r="F673" s="354"/>
    </row>
    <row r="674" spans="1:6" x14ac:dyDescent="0.3">
      <c r="A674" s="354"/>
      <c r="B674" s="354"/>
      <c r="C674" s="354"/>
      <c r="D674" s="379"/>
      <c r="E674" s="354"/>
      <c r="F674" s="354"/>
    </row>
    <row r="675" spans="1:6" x14ac:dyDescent="0.3">
      <c r="A675" s="354"/>
      <c r="B675" s="354"/>
      <c r="C675" s="354"/>
      <c r="D675" s="379"/>
      <c r="E675" s="354"/>
      <c r="F675" s="354"/>
    </row>
    <row r="676" spans="1:6" x14ac:dyDescent="0.3">
      <c r="A676" s="354"/>
      <c r="B676" s="354"/>
      <c r="C676" s="354"/>
      <c r="D676" s="379"/>
      <c r="E676" s="354"/>
      <c r="F676" s="354"/>
    </row>
    <row r="677" spans="1:6" x14ac:dyDescent="0.3">
      <c r="A677" s="354"/>
      <c r="B677" s="354"/>
      <c r="C677" s="354"/>
      <c r="D677" s="379"/>
      <c r="E677" s="354"/>
      <c r="F677" s="354"/>
    </row>
    <row r="678" spans="1:6" x14ac:dyDescent="0.3">
      <c r="A678" s="354"/>
      <c r="B678" s="354"/>
      <c r="C678" s="354"/>
      <c r="D678" s="379"/>
      <c r="E678" s="354"/>
      <c r="F678" s="354"/>
    </row>
    <row r="679" spans="1:6" x14ac:dyDescent="0.3">
      <c r="A679" s="354"/>
      <c r="B679" s="354"/>
      <c r="C679" s="354"/>
      <c r="D679" s="379"/>
      <c r="E679" s="354"/>
      <c r="F679" s="354"/>
    </row>
    <row r="680" spans="1:6" x14ac:dyDescent="0.3">
      <c r="A680" s="354"/>
      <c r="B680" s="354"/>
      <c r="C680" s="354"/>
      <c r="D680" s="379"/>
      <c r="E680" s="354"/>
      <c r="F680" s="354"/>
    </row>
    <row r="681" spans="1:6" x14ac:dyDescent="0.3">
      <c r="A681" s="354"/>
      <c r="B681" s="354"/>
      <c r="C681" s="354"/>
      <c r="D681" s="379"/>
      <c r="E681" s="354"/>
      <c r="F681" s="354"/>
    </row>
    <row r="682" spans="1:6" x14ac:dyDescent="0.3">
      <c r="A682" s="354"/>
      <c r="B682" s="354"/>
      <c r="C682" s="354"/>
      <c r="D682" s="379"/>
      <c r="E682" s="354"/>
      <c r="F682" s="354"/>
    </row>
    <row r="683" spans="1:6" x14ac:dyDescent="0.3">
      <c r="A683" s="354"/>
      <c r="B683" s="354"/>
      <c r="C683" s="354"/>
      <c r="D683" s="379"/>
      <c r="E683" s="354"/>
      <c r="F683" s="354"/>
    </row>
    <row r="684" spans="1:6" x14ac:dyDescent="0.3">
      <c r="A684" s="354"/>
      <c r="B684" s="354"/>
      <c r="C684" s="354"/>
      <c r="D684" s="379"/>
      <c r="E684" s="354"/>
      <c r="F684" s="354"/>
    </row>
    <row r="685" spans="1:6" x14ac:dyDescent="0.3">
      <c r="A685" s="354"/>
      <c r="B685" s="354"/>
      <c r="C685" s="354"/>
      <c r="D685" s="379"/>
      <c r="E685" s="354"/>
      <c r="F685" s="354"/>
    </row>
    <row r="686" spans="1:6" x14ac:dyDescent="0.3">
      <c r="A686" s="354"/>
      <c r="B686" s="354"/>
      <c r="C686" s="354"/>
      <c r="D686" s="379"/>
      <c r="E686" s="354"/>
      <c r="F686" s="354"/>
    </row>
    <row r="687" spans="1:6" x14ac:dyDescent="0.3">
      <c r="A687" s="354"/>
      <c r="B687" s="354"/>
      <c r="C687" s="354"/>
      <c r="D687" s="379"/>
      <c r="E687" s="354"/>
      <c r="F687" s="354"/>
    </row>
    <row r="688" spans="1:6" x14ac:dyDescent="0.3">
      <c r="A688" s="354"/>
      <c r="B688" s="354"/>
      <c r="C688" s="354"/>
      <c r="D688" s="379"/>
      <c r="E688" s="354"/>
      <c r="F688" s="354"/>
    </row>
    <row r="689" spans="1:6" x14ac:dyDescent="0.3">
      <c r="A689" s="354"/>
      <c r="B689" s="354"/>
      <c r="C689" s="354"/>
      <c r="D689" s="379"/>
      <c r="E689" s="354"/>
      <c r="F689" s="354"/>
    </row>
    <row r="690" spans="1:6" x14ac:dyDescent="0.3">
      <c r="A690" s="354"/>
      <c r="B690" s="354"/>
      <c r="C690" s="354"/>
      <c r="D690" s="379"/>
      <c r="E690" s="354"/>
      <c r="F690" s="354"/>
    </row>
    <row r="691" spans="1:6" x14ac:dyDescent="0.3">
      <c r="A691" s="354"/>
      <c r="B691" s="354"/>
      <c r="C691" s="354"/>
      <c r="D691" s="379"/>
      <c r="E691" s="354"/>
      <c r="F691" s="354"/>
    </row>
    <row r="692" spans="1:6" x14ac:dyDescent="0.3">
      <c r="A692" s="354"/>
      <c r="B692" s="354"/>
      <c r="C692" s="354"/>
      <c r="D692" s="379"/>
      <c r="E692" s="354"/>
      <c r="F692" s="354"/>
    </row>
    <row r="693" spans="1:6" x14ac:dyDescent="0.3">
      <c r="A693" s="354"/>
      <c r="B693" s="354"/>
      <c r="C693" s="354"/>
      <c r="D693" s="379"/>
      <c r="E693" s="354"/>
      <c r="F693" s="354"/>
    </row>
    <row r="694" spans="1:6" x14ac:dyDescent="0.3">
      <c r="A694" s="354"/>
      <c r="B694" s="354"/>
      <c r="C694" s="354"/>
      <c r="D694" s="379"/>
      <c r="E694" s="354"/>
      <c r="F694" s="354"/>
    </row>
    <row r="695" spans="1:6" x14ac:dyDescent="0.3">
      <c r="A695" s="354"/>
      <c r="B695" s="354"/>
      <c r="C695" s="354"/>
      <c r="D695" s="379"/>
      <c r="E695" s="354"/>
      <c r="F695" s="354"/>
    </row>
    <row r="696" spans="1:6" x14ac:dyDescent="0.3">
      <c r="A696" s="354"/>
      <c r="B696" s="354"/>
      <c r="C696" s="354"/>
      <c r="D696" s="379"/>
      <c r="E696" s="354"/>
      <c r="F696" s="354"/>
    </row>
    <row r="697" spans="1:6" x14ac:dyDescent="0.3">
      <c r="A697" s="354"/>
      <c r="B697" s="354"/>
      <c r="C697" s="354"/>
      <c r="D697" s="379"/>
      <c r="E697" s="354"/>
      <c r="F697" s="354"/>
    </row>
    <row r="698" spans="1:6" x14ac:dyDescent="0.3">
      <c r="A698" s="354"/>
      <c r="B698" s="354"/>
      <c r="C698" s="354"/>
      <c r="D698" s="379"/>
      <c r="E698" s="354"/>
      <c r="F698" s="354"/>
    </row>
    <row r="699" spans="1:6" x14ac:dyDescent="0.3">
      <c r="A699" s="354"/>
      <c r="B699" s="354"/>
      <c r="C699" s="354"/>
      <c r="D699" s="379"/>
      <c r="E699" s="354"/>
      <c r="F699" s="354"/>
    </row>
    <row r="700" spans="1:6" x14ac:dyDescent="0.3">
      <c r="A700" s="354"/>
      <c r="B700" s="354"/>
      <c r="C700" s="354"/>
      <c r="D700" s="379"/>
      <c r="E700" s="354"/>
      <c r="F700" s="354"/>
    </row>
    <row r="701" spans="1:6" x14ac:dyDescent="0.3">
      <c r="A701" s="354"/>
      <c r="B701" s="354"/>
      <c r="C701" s="354"/>
      <c r="D701" s="379"/>
      <c r="E701" s="354"/>
      <c r="F701" s="354"/>
    </row>
    <row r="702" spans="1:6" x14ac:dyDescent="0.3">
      <c r="A702" s="354"/>
      <c r="B702" s="354"/>
      <c r="C702" s="354"/>
      <c r="D702" s="379"/>
      <c r="E702" s="354"/>
      <c r="F702" s="354"/>
    </row>
    <row r="703" spans="1:6" x14ac:dyDescent="0.3">
      <c r="A703" s="354"/>
      <c r="B703" s="354"/>
      <c r="C703" s="354"/>
      <c r="D703" s="379"/>
      <c r="E703" s="354"/>
      <c r="F703" s="354"/>
    </row>
    <row r="704" spans="1:6" x14ac:dyDescent="0.3">
      <c r="A704" s="354"/>
      <c r="B704" s="354"/>
      <c r="C704" s="354"/>
      <c r="D704" s="379"/>
      <c r="E704" s="354"/>
      <c r="F704" s="354"/>
    </row>
    <row r="705" spans="1:6" x14ac:dyDescent="0.3">
      <c r="A705" s="354"/>
      <c r="B705" s="354"/>
      <c r="C705" s="354"/>
      <c r="D705" s="379"/>
      <c r="E705" s="354"/>
      <c r="F705" s="354"/>
    </row>
    <row r="706" spans="1:6" x14ac:dyDescent="0.3">
      <c r="A706" s="354"/>
      <c r="B706" s="354"/>
      <c r="C706" s="354"/>
      <c r="D706" s="379"/>
      <c r="E706" s="354"/>
      <c r="F706" s="354"/>
    </row>
    <row r="707" spans="1:6" x14ac:dyDescent="0.3">
      <c r="A707" s="354"/>
      <c r="B707" s="354"/>
      <c r="C707" s="354"/>
      <c r="D707" s="379"/>
      <c r="E707" s="354"/>
      <c r="F707" s="354"/>
    </row>
    <row r="708" spans="1:6" x14ac:dyDescent="0.3">
      <c r="A708" s="354"/>
      <c r="B708" s="354"/>
      <c r="C708" s="354"/>
      <c r="D708" s="379"/>
      <c r="E708" s="354"/>
      <c r="F708" s="354"/>
    </row>
    <row r="709" spans="1:6" x14ac:dyDescent="0.3">
      <c r="A709" s="354"/>
      <c r="B709" s="354"/>
      <c r="C709" s="354"/>
      <c r="D709" s="379"/>
      <c r="E709" s="354"/>
      <c r="F709" s="354"/>
    </row>
    <row r="710" spans="1:6" x14ac:dyDescent="0.3">
      <c r="A710" s="354"/>
      <c r="B710" s="354"/>
      <c r="C710" s="354"/>
      <c r="D710" s="379"/>
      <c r="E710" s="354"/>
      <c r="F710" s="354"/>
    </row>
    <row r="711" spans="1:6" x14ac:dyDescent="0.3">
      <c r="A711" s="354"/>
      <c r="B711" s="354"/>
      <c r="C711" s="354"/>
      <c r="D711" s="379"/>
      <c r="E711" s="354"/>
      <c r="F711" s="354"/>
    </row>
    <row r="712" spans="1:6" x14ac:dyDescent="0.3">
      <c r="A712" s="354"/>
      <c r="B712" s="354"/>
      <c r="C712" s="354"/>
      <c r="D712" s="379"/>
      <c r="E712" s="354"/>
      <c r="F712" s="354"/>
    </row>
    <row r="713" spans="1:6" x14ac:dyDescent="0.3">
      <c r="A713" s="354"/>
      <c r="B713" s="354"/>
      <c r="C713" s="354"/>
      <c r="D713" s="379"/>
      <c r="E713" s="354"/>
      <c r="F713" s="354"/>
    </row>
    <row r="714" spans="1:6" x14ac:dyDescent="0.3">
      <c r="A714" s="354"/>
      <c r="B714" s="354"/>
      <c r="C714" s="354"/>
      <c r="D714" s="379"/>
      <c r="E714" s="354"/>
      <c r="F714" s="354"/>
    </row>
    <row r="715" spans="1:6" x14ac:dyDescent="0.3">
      <c r="A715" s="354"/>
      <c r="B715" s="354"/>
      <c r="C715" s="354"/>
      <c r="D715" s="379"/>
      <c r="E715" s="354"/>
      <c r="F715" s="354"/>
    </row>
    <row r="716" spans="1:6" x14ac:dyDescent="0.3">
      <c r="A716" s="354"/>
      <c r="B716" s="354"/>
      <c r="C716" s="354"/>
      <c r="D716" s="379"/>
      <c r="E716" s="354"/>
      <c r="F716" s="354"/>
    </row>
    <row r="717" spans="1:6" x14ac:dyDescent="0.3">
      <c r="A717" s="354"/>
      <c r="B717" s="354"/>
      <c r="C717" s="354"/>
      <c r="D717" s="379"/>
      <c r="E717" s="354"/>
      <c r="F717" s="354"/>
    </row>
    <row r="718" spans="1:6" x14ac:dyDescent="0.3">
      <c r="A718" s="354"/>
      <c r="B718" s="354"/>
      <c r="C718" s="354"/>
      <c r="D718" s="379"/>
      <c r="E718" s="354"/>
      <c r="F718" s="354"/>
    </row>
    <row r="719" spans="1:6" x14ac:dyDescent="0.3">
      <c r="A719" s="354"/>
      <c r="B719" s="354"/>
      <c r="C719" s="354"/>
      <c r="D719" s="379"/>
      <c r="E719" s="354"/>
      <c r="F719" s="354"/>
    </row>
    <row r="720" spans="1:6" x14ac:dyDescent="0.3">
      <c r="A720" s="354"/>
      <c r="B720" s="354"/>
      <c r="C720" s="354"/>
      <c r="D720" s="379"/>
      <c r="E720" s="354"/>
      <c r="F720" s="354"/>
    </row>
    <row r="721" spans="1:6" x14ac:dyDescent="0.3">
      <c r="A721" s="354"/>
      <c r="B721" s="354"/>
      <c r="C721" s="354"/>
      <c r="D721" s="379"/>
      <c r="E721" s="354"/>
      <c r="F721" s="354"/>
    </row>
    <row r="722" spans="1:6" x14ac:dyDescent="0.3">
      <c r="A722" s="354"/>
      <c r="B722" s="354"/>
      <c r="C722" s="354"/>
      <c r="D722" s="379"/>
      <c r="E722" s="354"/>
      <c r="F722" s="354"/>
    </row>
    <row r="723" spans="1:6" x14ac:dyDescent="0.3">
      <c r="A723" s="354"/>
      <c r="B723" s="354"/>
      <c r="C723" s="354"/>
      <c r="D723" s="379"/>
      <c r="E723" s="354"/>
      <c r="F723" s="354"/>
    </row>
    <row r="724" spans="1:6" x14ac:dyDescent="0.3">
      <c r="A724" s="354"/>
      <c r="B724" s="354"/>
      <c r="C724" s="354"/>
      <c r="D724" s="379"/>
      <c r="E724" s="354"/>
      <c r="F724" s="354"/>
    </row>
    <row r="725" spans="1:6" x14ac:dyDescent="0.3">
      <c r="A725" s="354"/>
      <c r="B725" s="354"/>
      <c r="C725" s="354"/>
      <c r="D725" s="379"/>
      <c r="E725" s="354"/>
      <c r="F725" s="354"/>
    </row>
    <row r="726" spans="1:6" x14ac:dyDescent="0.3">
      <c r="A726" s="354"/>
      <c r="B726" s="354"/>
      <c r="C726" s="354"/>
      <c r="D726" s="379"/>
      <c r="E726" s="354"/>
      <c r="F726" s="354"/>
    </row>
    <row r="727" spans="1:6" x14ac:dyDescent="0.3">
      <c r="A727" s="354"/>
      <c r="B727" s="354"/>
      <c r="C727" s="354"/>
      <c r="D727" s="379"/>
      <c r="E727" s="354"/>
      <c r="F727" s="354"/>
    </row>
    <row r="728" spans="1:6" x14ac:dyDescent="0.3">
      <c r="A728" s="354"/>
      <c r="B728" s="354"/>
      <c r="C728" s="354"/>
      <c r="D728" s="379"/>
      <c r="E728" s="354"/>
      <c r="F728" s="354"/>
    </row>
    <row r="729" spans="1:6" x14ac:dyDescent="0.3">
      <c r="A729" s="354"/>
      <c r="B729" s="354"/>
      <c r="C729" s="354"/>
      <c r="D729" s="379"/>
      <c r="E729" s="354"/>
      <c r="F729" s="354"/>
    </row>
    <row r="730" spans="1:6" x14ac:dyDescent="0.3">
      <c r="A730" s="354"/>
      <c r="B730" s="354"/>
      <c r="C730" s="354"/>
      <c r="D730" s="379"/>
      <c r="E730" s="354"/>
      <c r="F730" s="354"/>
    </row>
    <row r="731" spans="1:6" x14ac:dyDescent="0.3">
      <c r="A731" s="354"/>
      <c r="B731" s="354"/>
      <c r="C731" s="354"/>
      <c r="D731" s="379"/>
      <c r="E731" s="354"/>
      <c r="F731" s="354"/>
    </row>
    <row r="732" spans="1:6" x14ac:dyDescent="0.3">
      <c r="A732" s="354"/>
      <c r="B732" s="354"/>
      <c r="C732" s="354"/>
      <c r="D732" s="379"/>
      <c r="E732" s="354"/>
      <c r="F732" s="354"/>
    </row>
    <row r="733" spans="1:6" x14ac:dyDescent="0.3">
      <c r="A733" s="354"/>
      <c r="B733" s="354"/>
      <c r="C733" s="354"/>
      <c r="D733" s="379"/>
      <c r="E733" s="354"/>
      <c r="F733" s="354"/>
    </row>
    <row r="734" spans="1:6" x14ac:dyDescent="0.3">
      <c r="A734" s="354"/>
      <c r="B734" s="354"/>
      <c r="C734" s="354"/>
      <c r="D734" s="379"/>
      <c r="E734" s="354"/>
      <c r="F734" s="354"/>
    </row>
    <row r="735" spans="1:6" x14ac:dyDescent="0.3">
      <c r="A735" s="354"/>
      <c r="B735" s="354"/>
      <c r="C735" s="354"/>
      <c r="D735" s="379"/>
      <c r="E735" s="354"/>
      <c r="F735" s="354"/>
    </row>
    <row r="736" spans="1:6" x14ac:dyDescent="0.3">
      <c r="A736" s="354"/>
      <c r="B736" s="354"/>
      <c r="C736" s="354"/>
      <c r="D736" s="379"/>
      <c r="E736" s="354"/>
      <c r="F736" s="354"/>
    </row>
    <row r="737" spans="1:6" x14ac:dyDescent="0.3">
      <c r="A737" s="354"/>
      <c r="B737" s="354"/>
      <c r="C737" s="354"/>
      <c r="D737" s="379"/>
      <c r="E737" s="354"/>
      <c r="F737" s="354"/>
    </row>
    <row r="738" spans="1:6" x14ac:dyDescent="0.3">
      <c r="A738" s="354"/>
      <c r="B738" s="354"/>
      <c r="C738" s="354"/>
      <c r="D738" s="379"/>
      <c r="E738" s="354"/>
      <c r="F738" s="354"/>
    </row>
    <row r="739" spans="1:6" x14ac:dyDescent="0.3">
      <c r="A739" s="354"/>
      <c r="B739" s="354"/>
      <c r="C739" s="354"/>
      <c r="D739" s="379"/>
      <c r="E739" s="354"/>
      <c r="F739" s="354"/>
    </row>
    <row r="740" spans="1:6" x14ac:dyDescent="0.3">
      <c r="A740" s="354"/>
      <c r="B740" s="354"/>
      <c r="C740" s="354"/>
      <c r="D740" s="379"/>
      <c r="E740" s="354"/>
      <c r="F740" s="354"/>
    </row>
    <row r="741" spans="1:6" x14ac:dyDescent="0.3">
      <c r="A741" s="354"/>
      <c r="B741" s="354"/>
      <c r="C741" s="354"/>
      <c r="D741" s="379"/>
      <c r="E741" s="354"/>
      <c r="F741" s="354"/>
    </row>
    <row r="742" spans="1:6" x14ac:dyDescent="0.3">
      <c r="A742" s="354"/>
      <c r="B742" s="354"/>
      <c r="C742" s="354"/>
      <c r="D742" s="379"/>
      <c r="E742" s="354"/>
      <c r="F742" s="354"/>
    </row>
    <row r="743" spans="1:6" x14ac:dyDescent="0.3">
      <c r="A743" s="354"/>
      <c r="B743" s="354"/>
      <c r="C743" s="354"/>
      <c r="D743" s="379"/>
      <c r="E743" s="354"/>
      <c r="F743" s="354"/>
    </row>
    <row r="744" spans="1:6" x14ac:dyDescent="0.3">
      <c r="A744" s="354"/>
      <c r="B744" s="354"/>
      <c r="C744" s="354"/>
      <c r="D744" s="379"/>
      <c r="E744" s="354"/>
      <c r="F744" s="354"/>
    </row>
    <row r="745" spans="1:6" x14ac:dyDescent="0.3">
      <c r="A745" s="354"/>
      <c r="B745" s="354"/>
      <c r="C745" s="354"/>
      <c r="D745" s="379"/>
      <c r="E745" s="354"/>
      <c r="F745" s="354"/>
    </row>
    <row r="746" spans="1:6" x14ac:dyDescent="0.3">
      <c r="A746" s="354"/>
      <c r="B746" s="354"/>
      <c r="C746" s="354"/>
      <c r="D746" s="379"/>
      <c r="E746" s="354"/>
      <c r="F746" s="354"/>
    </row>
    <row r="747" spans="1:6" x14ac:dyDescent="0.3">
      <c r="A747" s="354"/>
      <c r="B747" s="354"/>
      <c r="C747" s="354"/>
      <c r="D747" s="379"/>
      <c r="E747" s="354"/>
      <c r="F747" s="354"/>
    </row>
    <row r="748" spans="1:6" x14ac:dyDescent="0.3">
      <c r="A748" s="354"/>
      <c r="B748" s="354"/>
      <c r="C748" s="354"/>
      <c r="D748" s="379"/>
      <c r="E748" s="354"/>
      <c r="F748" s="354"/>
    </row>
    <row r="749" spans="1:6" x14ac:dyDescent="0.3">
      <c r="A749" s="354"/>
      <c r="B749" s="354"/>
      <c r="C749" s="354"/>
      <c r="D749" s="379"/>
      <c r="E749" s="354"/>
      <c r="F749" s="354"/>
    </row>
    <row r="750" spans="1:6" x14ac:dyDescent="0.3">
      <c r="A750" s="354"/>
      <c r="B750" s="354"/>
      <c r="C750" s="354"/>
      <c r="D750" s="379"/>
      <c r="E750" s="354"/>
      <c r="F750" s="354"/>
    </row>
    <row r="751" spans="1:6" x14ac:dyDescent="0.3">
      <c r="A751" s="354"/>
      <c r="B751" s="354"/>
      <c r="C751" s="354"/>
      <c r="D751" s="379"/>
      <c r="E751" s="354"/>
      <c r="F751" s="354"/>
    </row>
    <row r="752" spans="1:6" x14ac:dyDescent="0.3">
      <c r="A752" s="354"/>
      <c r="B752" s="354"/>
      <c r="C752" s="354"/>
      <c r="D752" s="379"/>
      <c r="E752" s="354"/>
      <c r="F752" s="354"/>
    </row>
    <row r="753" spans="1:6" x14ac:dyDescent="0.3">
      <c r="A753" s="354"/>
      <c r="B753" s="354"/>
      <c r="C753" s="354"/>
      <c r="D753" s="379"/>
      <c r="E753" s="354"/>
      <c r="F753" s="354"/>
    </row>
    <row r="754" spans="1:6" x14ac:dyDescent="0.3">
      <c r="A754" s="354"/>
      <c r="B754" s="354"/>
      <c r="C754" s="354"/>
      <c r="D754" s="379"/>
      <c r="E754" s="354"/>
      <c r="F754" s="354"/>
    </row>
    <row r="755" spans="1:6" x14ac:dyDescent="0.3">
      <c r="A755" s="354"/>
      <c r="B755" s="354"/>
      <c r="C755" s="354"/>
      <c r="D755" s="379"/>
      <c r="E755" s="354"/>
      <c r="F755" s="354"/>
    </row>
    <row r="756" spans="1:6" x14ac:dyDescent="0.3">
      <c r="A756" s="354"/>
      <c r="B756" s="354"/>
      <c r="C756" s="354"/>
      <c r="D756" s="379"/>
      <c r="E756" s="354"/>
      <c r="F756" s="354"/>
    </row>
    <row r="757" spans="1:6" x14ac:dyDescent="0.3">
      <c r="A757" s="354"/>
      <c r="B757" s="354"/>
      <c r="C757" s="354"/>
      <c r="D757" s="379"/>
      <c r="E757" s="354"/>
      <c r="F757" s="354"/>
    </row>
    <row r="758" spans="1:6" x14ac:dyDescent="0.3">
      <c r="A758" s="354"/>
      <c r="B758" s="354"/>
      <c r="C758" s="354"/>
      <c r="D758" s="379"/>
      <c r="E758" s="354"/>
      <c r="F758" s="354"/>
    </row>
    <row r="759" spans="1:6" x14ac:dyDescent="0.3">
      <c r="A759" s="354"/>
      <c r="B759" s="354"/>
      <c r="C759" s="354"/>
      <c r="D759" s="379"/>
      <c r="E759" s="354"/>
      <c r="F759" s="354"/>
    </row>
    <row r="760" spans="1:6" x14ac:dyDescent="0.3">
      <c r="A760" s="354"/>
      <c r="B760" s="354"/>
      <c r="C760" s="354"/>
      <c r="D760" s="379"/>
      <c r="E760" s="354"/>
      <c r="F760" s="354"/>
    </row>
    <row r="761" spans="1:6" x14ac:dyDescent="0.3">
      <c r="A761" s="354"/>
      <c r="B761" s="354"/>
      <c r="C761" s="354"/>
      <c r="D761" s="379"/>
      <c r="E761" s="354"/>
      <c r="F761" s="354"/>
    </row>
    <row r="762" spans="1:6" x14ac:dyDescent="0.3">
      <c r="A762" s="354"/>
      <c r="B762" s="354"/>
      <c r="C762" s="354"/>
      <c r="D762" s="379"/>
      <c r="E762" s="354"/>
      <c r="F762" s="354"/>
    </row>
    <row r="763" spans="1:6" x14ac:dyDescent="0.3">
      <c r="A763" s="354"/>
      <c r="B763" s="354"/>
      <c r="C763" s="354"/>
      <c r="D763" s="379"/>
      <c r="E763" s="354"/>
      <c r="F763" s="354"/>
    </row>
    <row r="764" spans="1:6" x14ac:dyDescent="0.3">
      <c r="A764" s="354"/>
      <c r="B764" s="354"/>
      <c r="C764" s="354"/>
      <c r="D764" s="379"/>
      <c r="E764" s="354"/>
      <c r="F764" s="354"/>
    </row>
    <row r="765" spans="1:6" x14ac:dyDescent="0.3">
      <c r="A765" s="354"/>
      <c r="B765" s="354"/>
      <c r="C765" s="354"/>
      <c r="D765" s="379"/>
      <c r="E765" s="354"/>
      <c r="F765" s="354"/>
    </row>
    <row r="766" spans="1:6" x14ac:dyDescent="0.3">
      <c r="A766" s="354"/>
      <c r="B766" s="354"/>
      <c r="C766" s="354"/>
      <c r="D766" s="379"/>
      <c r="E766" s="354"/>
      <c r="F766" s="354"/>
    </row>
    <row r="767" spans="1:6" x14ac:dyDescent="0.3">
      <c r="A767" s="354"/>
      <c r="B767" s="354"/>
      <c r="C767" s="354"/>
      <c r="D767" s="379"/>
      <c r="E767" s="354"/>
      <c r="F767" s="354"/>
    </row>
    <row r="768" spans="1:6" x14ac:dyDescent="0.3">
      <c r="A768" s="354"/>
      <c r="B768" s="354"/>
      <c r="C768" s="354"/>
      <c r="D768" s="379"/>
      <c r="E768" s="354"/>
      <c r="F768" s="354"/>
    </row>
    <row r="769" spans="1:6" x14ac:dyDescent="0.3">
      <c r="A769" s="354"/>
      <c r="B769" s="354"/>
      <c r="C769" s="354"/>
      <c r="D769" s="379"/>
      <c r="E769" s="354"/>
      <c r="F769" s="354"/>
    </row>
    <row r="770" spans="1:6" x14ac:dyDescent="0.3">
      <c r="A770" s="354"/>
      <c r="B770" s="354"/>
      <c r="C770" s="354"/>
      <c r="D770" s="379"/>
      <c r="E770" s="354"/>
      <c r="F770" s="354"/>
    </row>
    <row r="771" spans="1:6" x14ac:dyDescent="0.3">
      <c r="A771" s="354"/>
      <c r="B771" s="354"/>
      <c r="C771" s="354"/>
      <c r="D771" s="379"/>
      <c r="E771" s="354"/>
      <c r="F771" s="354"/>
    </row>
    <row r="772" spans="1:6" x14ac:dyDescent="0.3">
      <c r="A772" s="354"/>
      <c r="B772" s="354"/>
      <c r="C772" s="354"/>
      <c r="D772" s="379"/>
      <c r="E772" s="354"/>
      <c r="F772" s="354"/>
    </row>
    <row r="773" spans="1:6" x14ac:dyDescent="0.3">
      <c r="A773" s="354"/>
      <c r="B773" s="354"/>
      <c r="C773" s="354"/>
      <c r="D773" s="379"/>
      <c r="E773" s="354"/>
      <c r="F773" s="354"/>
    </row>
    <row r="774" spans="1:6" x14ac:dyDescent="0.3">
      <c r="A774" s="354"/>
      <c r="B774" s="354"/>
      <c r="C774" s="354"/>
      <c r="D774" s="379"/>
      <c r="E774" s="354"/>
      <c r="F774" s="354"/>
    </row>
    <row r="775" spans="1:6" x14ac:dyDescent="0.3">
      <c r="A775" s="354"/>
      <c r="B775" s="354"/>
      <c r="C775" s="354"/>
      <c r="D775" s="379"/>
      <c r="E775" s="354"/>
      <c r="F775" s="354"/>
    </row>
    <row r="776" spans="1:6" x14ac:dyDescent="0.3">
      <c r="A776" s="354"/>
      <c r="B776" s="354"/>
      <c r="C776" s="354"/>
      <c r="D776" s="379"/>
      <c r="E776" s="354"/>
      <c r="F776" s="354"/>
    </row>
    <row r="777" spans="1:6" x14ac:dyDescent="0.3">
      <c r="A777" s="354"/>
      <c r="B777" s="354"/>
      <c r="C777" s="354"/>
      <c r="D777" s="379"/>
      <c r="E777" s="354"/>
      <c r="F777" s="354"/>
    </row>
    <row r="778" spans="1:6" x14ac:dyDescent="0.3">
      <c r="A778" s="354"/>
      <c r="B778" s="354"/>
      <c r="C778" s="354"/>
      <c r="D778" s="379"/>
      <c r="E778" s="354"/>
      <c r="F778" s="354"/>
    </row>
    <row r="779" spans="1:6" x14ac:dyDescent="0.3">
      <c r="A779" s="354"/>
      <c r="B779" s="354"/>
      <c r="C779" s="354"/>
      <c r="D779" s="379"/>
      <c r="E779" s="354"/>
      <c r="F779" s="354"/>
    </row>
    <row r="780" spans="1:6" x14ac:dyDescent="0.3">
      <c r="A780" s="354"/>
      <c r="B780" s="354"/>
      <c r="C780" s="354"/>
      <c r="D780" s="379"/>
      <c r="E780" s="354"/>
      <c r="F780" s="354"/>
    </row>
    <row r="781" spans="1:6" x14ac:dyDescent="0.3">
      <c r="A781" s="354"/>
      <c r="B781" s="354"/>
      <c r="C781" s="354"/>
      <c r="D781" s="379"/>
      <c r="E781" s="354"/>
      <c r="F781" s="354"/>
    </row>
    <row r="782" spans="1:6" x14ac:dyDescent="0.3">
      <c r="A782" s="354"/>
      <c r="B782" s="354"/>
      <c r="C782" s="354"/>
      <c r="D782" s="379"/>
      <c r="E782" s="354"/>
      <c r="F782" s="354"/>
    </row>
    <row r="783" spans="1:6" x14ac:dyDescent="0.3">
      <c r="A783" s="354"/>
      <c r="B783" s="354"/>
      <c r="C783" s="354"/>
      <c r="D783" s="379"/>
      <c r="E783" s="354"/>
      <c r="F783" s="354"/>
    </row>
    <row r="784" spans="1:6" x14ac:dyDescent="0.3">
      <c r="A784" s="354"/>
      <c r="B784" s="354"/>
      <c r="C784" s="354"/>
      <c r="D784" s="379"/>
      <c r="E784" s="354"/>
      <c r="F784" s="354"/>
    </row>
    <row r="785" spans="1:6" x14ac:dyDescent="0.3">
      <c r="A785" s="354"/>
      <c r="B785" s="354"/>
      <c r="C785" s="354"/>
      <c r="D785" s="379"/>
      <c r="E785" s="354"/>
      <c r="F785" s="354"/>
    </row>
    <row r="786" spans="1:6" x14ac:dyDescent="0.3">
      <c r="A786" s="354"/>
      <c r="B786" s="354"/>
      <c r="C786" s="354"/>
      <c r="D786" s="379"/>
      <c r="E786" s="354"/>
      <c r="F786" s="354"/>
    </row>
    <row r="787" spans="1:6" x14ac:dyDescent="0.3">
      <c r="A787" s="354"/>
      <c r="B787" s="354"/>
      <c r="C787" s="354"/>
      <c r="D787" s="379"/>
      <c r="E787" s="354"/>
      <c r="F787" s="354"/>
    </row>
    <row r="788" spans="1:6" x14ac:dyDescent="0.3">
      <c r="A788" s="354"/>
      <c r="B788" s="354"/>
      <c r="C788" s="354"/>
      <c r="D788" s="379"/>
      <c r="E788" s="354"/>
      <c r="F788" s="354"/>
    </row>
    <row r="789" spans="1:6" x14ac:dyDescent="0.3">
      <c r="A789" s="354"/>
      <c r="B789" s="354"/>
      <c r="C789" s="354"/>
      <c r="D789" s="379"/>
      <c r="E789" s="354"/>
      <c r="F789" s="354"/>
    </row>
    <row r="790" spans="1:6" x14ac:dyDescent="0.3">
      <c r="A790" s="354"/>
      <c r="B790" s="354"/>
      <c r="C790" s="354"/>
      <c r="D790" s="379"/>
      <c r="E790" s="354"/>
      <c r="F790" s="354"/>
    </row>
    <row r="791" spans="1:6" x14ac:dyDescent="0.3">
      <c r="A791" s="354"/>
      <c r="B791" s="354"/>
      <c r="C791" s="354"/>
      <c r="D791" s="379"/>
      <c r="E791" s="354"/>
      <c r="F791" s="354"/>
    </row>
    <row r="792" spans="1:6" x14ac:dyDescent="0.3">
      <c r="A792" s="354"/>
      <c r="B792" s="354"/>
      <c r="C792" s="354"/>
      <c r="D792" s="379"/>
      <c r="E792" s="354"/>
      <c r="F792" s="354"/>
    </row>
    <row r="793" spans="1:6" x14ac:dyDescent="0.3">
      <c r="A793" s="354"/>
      <c r="B793" s="354"/>
      <c r="C793" s="354"/>
      <c r="D793" s="379"/>
      <c r="E793" s="354"/>
      <c r="F793" s="354"/>
    </row>
    <row r="794" spans="1:6" x14ac:dyDescent="0.3">
      <c r="A794" s="354"/>
      <c r="B794" s="354"/>
      <c r="C794" s="354"/>
      <c r="D794" s="379"/>
      <c r="E794" s="354"/>
      <c r="F794" s="354"/>
    </row>
    <row r="795" spans="1:6" x14ac:dyDescent="0.3">
      <c r="A795" s="354"/>
      <c r="B795" s="354"/>
      <c r="C795" s="354"/>
      <c r="D795" s="379"/>
      <c r="E795" s="354"/>
      <c r="F795" s="354"/>
    </row>
    <row r="796" spans="1:6" x14ac:dyDescent="0.3">
      <c r="A796" s="354"/>
      <c r="B796" s="354"/>
      <c r="C796" s="354"/>
      <c r="D796" s="379"/>
      <c r="E796" s="354"/>
      <c r="F796" s="354"/>
    </row>
    <row r="797" spans="1:6" x14ac:dyDescent="0.3">
      <c r="A797" s="354"/>
      <c r="B797" s="354"/>
      <c r="C797" s="354"/>
      <c r="D797" s="379"/>
      <c r="E797" s="354"/>
      <c r="F797" s="354"/>
    </row>
    <row r="798" spans="1:6" x14ac:dyDescent="0.3">
      <c r="A798" s="354"/>
      <c r="B798" s="354"/>
      <c r="C798" s="354"/>
      <c r="D798" s="379"/>
      <c r="E798" s="354"/>
      <c r="F798" s="354"/>
    </row>
    <row r="799" spans="1:6" x14ac:dyDescent="0.3">
      <c r="A799" s="354"/>
      <c r="B799" s="354"/>
      <c r="C799" s="354"/>
      <c r="D799" s="379"/>
      <c r="E799" s="354"/>
      <c r="F799" s="354"/>
    </row>
    <row r="800" spans="1:6" x14ac:dyDescent="0.3">
      <c r="A800" s="354"/>
      <c r="B800" s="354"/>
      <c r="C800" s="354"/>
      <c r="D800" s="379"/>
      <c r="E800" s="354"/>
      <c r="F800" s="354"/>
    </row>
    <row r="801" spans="1:6" x14ac:dyDescent="0.3">
      <c r="A801" s="354"/>
      <c r="B801" s="354"/>
      <c r="C801" s="354"/>
      <c r="D801" s="379"/>
      <c r="E801" s="354"/>
      <c r="F801" s="354"/>
    </row>
    <row r="802" spans="1:6" x14ac:dyDescent="0.3">
      <c r="A802" s="354"/>
      <c r="B802" s="354"/>
      <c r="C802" s="354"/>
      <c r="D802" s="379"/>
      <c r="E802" s="354"/>
      <c r="F802" s="354"/>
    </row>
    <row r="803" spans="1:6" x14ac:dyDescent="0.3">
      <c r="A803" s="354"/>
      <c r="B803" s="354"/>
      <c r="C803" s="354"/>
      <c r="D803" s="379"/>
      <c r="E803" s="354"/>
      <c r="F803" s="354"/>
    </row>
    <row r="804" spans="1:6" x14ac:dyDescent="0.3">
      <c r="A804" s="354"/>
      <c r="B804" s="354"/>
      <c r="C804" s="354"/>
      <c r="D804" s="379"/>
      <c r="E804" s="354"/>
      <c r="F804" s="354"/>
    </row>
    <row r="805" spans="1:6" x14ac:dyDescent="0.3">
      <c r="A805" s="354"/>
      <c r="B805" s="354"/>
      <c r="C805" s="354"/>
      <c r="D805" s="379"/>
      <c r="E805" s="354"/>
      <c r="F805" s="354"/>
    </row>
    <row r="806" spans="1:6" x14ac:dyDescent="0.3">
      <c r="A806" s="354"/>
      <c r="B806" s="354"/>
      <c r="C806" s="354"/>
      <c r="D806" s="379"/>
      <c r="E806" s="354"/>
      <c r="F806" s="354"/>
    </row>
    <row r="807" spans="1:6" x14ac:dyDescent="0.3">
      <c r="A807" s="354"/>
      <c r="B807" s="354"/>
      <c r="C807" s="354"/>
      <c r="D807" s="379"/>
      <c r="E807" s="354"/>
      <c r="F807" s="354"/>
    </row>
    <row r="808" spans="1:6" x14ac:dyDescent="0.3">
      <c r="A808" s="354"/>
      <c r="B808" s="354"/>
      <c r="C808" s="354"/>
      <c r="D808" s="379"/>
      <c r="E808" s="354"/>
      <c r="F808" s="354"/>
    </row>
    <row r="809" spans="1:6" x14ac:dyDescent="0.3">
      <c r="A809" s="354"/>
      <c r="B809" s="354"/>
      <c r="C809" s="354"/>
      <c r="D809" s="379"/>
      <c r="E809" s="354"/>
      <c r="F809" s="354"/>
    </row>
    <row r="810" spans="1:6" x14ac:dyDescent="0.3">
      <c r="A810" s="354"/>
      <c r="B810" s="354"/>
      <c r="C810" s="354"/>
      <c r="D810" s="379"/>
      <c r="E810" s="354"/>
      <c r="F810" s="354"/>
    </row>
    <row r="811" spans="1:6" x14ac:dyDescent="0.3">
      <c r="A811" s="354"/>
      <c r="B811" s="354"/>
      <c r="C811" s="354"/>
      <c r="D811" s="379"/>
      <c r="E811" s="354"/>
      <c r="F811" s="354"/>
    </row>
    <row r="812" spans="1:6" x14ac:dyDescent="0.3">
      <c r="A812" s="354"/>
      <c r="B812" s="354"/>
      <c r="C812" s="354"/>
      <c r="D812" s="379"/>
      <c r="E812" s="354"/>
      <c r="F812" s="354"/>
    </row>
    <row r="813" spans="1:6" x14ac:dyDescent="0.3">
      <c r="A813" s="354"/>
      <c r="B813" s="354"/>
      <c r="C813" s="354"/>
      <c r="D813" s="379"/>
      <c r="E813" s="354"/>
      <c r="F813" s="354"/>
    </row>
    <row r="814" spans="1:6" x14ac:dyDescent="0.3">
      <c r="A814" s="354"/>
      <c r="B814" s="354"/>
      <c r="C814" s="354"/>
      <c r="D814" s="379"/>
      <c r="E814" s="354"/>
      <c r="F814" s="354"/>
    </row>
    <row r="815" spans="1:6" x14ac:dyDescent="0.3">
      <c r="A815" s="354"/>
      <c r="B815" s="354"/>
      <c r="C815" s="354"/>
      <c r="D815" s="379"/>
      <c r="E815" s="354"/>
      <c r="F815" s="354"/>
    </row>
    <row r="816" spans="1:6" x14ac:dyDescent="0.3">
      <c r="A816" s="354"/>
      <c r="B816" s="354"/>
      <c r="C816" s="354"/>
      <c r="D816" s="379"/>
      <c r="E816" s="354"/>
      <c r="F816" s="354"/>
    </row>
    <row r="817" spans="1:6" x14ac:dyDescent="0.3">
      <c r="A817" s="354"/>
      <c r="B817" s="354"/>
      <c r="C817" s="354"/>
      <c r="D817" s="379"/>
      <c r="E817" s="354"/>
      <c r="F817" s="354"/>
    </row>
    <row r="818" spans="1:6" x14ac:dyDescent="0.3">
      <c r="A818" s="354"/>
      <c r="B818" s="354"/>
      <c r="C818" s="354"/>
      <c r="D818" s="379"/>
      <c r="E818" s="354"/>
      <c r="F818" s="354"/>
    </row>
    <row r="819" spans="1:6" x14ac:dyDescent="0.3">
      <c r="A819" s="354"/>
      <c r="B819" s="354"/>
      <c r="C819" s="354"/>
      <c r="D819" s="379"/>
      <c r="E819" s="354"/>
      <c r="F819" s="354"/>
    </row>
    <row r="820" spans="1:6" x14ac:dyDescent="0.3">
      <c r="A820" s="354"/>
      <c r="B820" s="354"/>
      <c r="C820" s="354"/>
      <c r="D820" s="379"/>
      <c r="E820" s="354"/>
      <c r="F820" s="354"/>
    </row>
    <row r="821" spans="1:6" x14ac:dyDescent="0.3">
      <c r="A821" s="354"/>
      <c r="B821" s="354"/>
      <c r="C821" s="354"/>
      <c r="D821" s="379"/>
      <c r="E821" s="354"/>
      <c r="F821" s="354"/>
    </row>
    <row r="822" spans="1:6" x14ac:dyDescent="0.3">
      <c r="A822" s="354"/>
      <c r="B822" s="354"/>
      <c r="C822" s="354"/>
      <c r="D822" s="379"/>
      <c r="E822" s="354"/>
      <c r="F822" s="354"/>
    </row>
    <row r="823" spans="1:6" x14ac:dyDescent="0.3">
      <c r="A823" s="354"/>
      <c r="B823" s="354"/>
      <c r="C823" s="354"/>
      <c r="D823" s="379"/>
      <c r="E823" s="354"/>
      <c r="F823" s="354"/>
    </row>
    <row r="824" spans="1:6" x14ac:dyDescent="0.3">
      <c r="A824" s="354"/>
      <c r="B824" s="354"/>
      <c r="C824" s="354"/>
      <c r="D824" s="379"/>
      <c r="E824" s="354"/>
      <c r="F824" s="354"/>
    </row>
    <row r="825" spans="1:6" x14ac:dyDescent="0.3">
      <c r="A825" s="354"/>
      <c r="B825" s="354"/>
      <c r="C825" s="354"/>
      <c r="D825" s="379"/>
      <c r="E825" s="354"/>
      <c r="F825" s="354"/>
    </row>
    <row r="826" spans="1:6" x14ac:dyDescent="0.3">
      <c r="A826" s="354"/>
      <c r="B826" s="354"/>
      <c r="C826" s="354"/>
      <c r="D826" s="379"/>
      <c r="E826" s="354"/>
      <c r="F826" s="354"/>
    </row>
    <row r="827" spans="1:6" x14ac:dyDescent="0.3">
      <c r="A827" s="354"/>
      <c r="B827" s="354"/>
      <c r="C827" s="354"/>
      <c r="D827" s="379"/>
      <c r="E827" s="354"/>
      <c r="F827" s="354"/>
    </row>
    <row r="828" spans="1:6" x14ac:dyDescent="0.3">
      <c r="A828" s="354"/>
      <c r="B828" s="354"/>
      <c r="C828" s="354"/>
      <c r="D828" s="379"/>
      <c r="E828" s="354"/>
      <c r="F828" s="354"/>
    </row>
    <row r="829" spans="1:6" x14ac:dyDescent="0.3">
      <c r="A829" s="354"/>
      <c r="B829" s="354"/>
      <c r="C829" s="354"/>
      <c r="D829" s="379"/>
      <c r="E829" s="354"/>
      <c r="F829" s="354"/>
    </row>
    <row r="830" spans="1:6" x14ac:dyDescent="0.3">
      <c r="A830" s="354"/>
      <c r="B830" s="354"/>
      <c r="C830" s="354"/>
      <c r="D830" s="379"/>
      <c r="E830" s="354"/>
      <c r="F830" s="354"/>
    </row>
    <row r="831" spans="1:6" x14ac:dyDescent="0.3">
      <c r="A831" s="354"/>
      <c r="B831" s="354"/>
      <c r="C831" s="354"/>
      <c r="D831" s="379"/>
      <c r="E831" s="354"/>
      <c r="F831" s="354"/>
    </row>
    <row r="832" spans="1:6" x14ac:dyDescent="0.3">
      <c r="A832" s="354"/>
      <c r="B832" s="354"/>
      <c r="C832" s="354"/>
      <c r="D832" s="379"/>
      <c r="E832" s="354"/>
      <c r="F832" s="354"/>
    </row>
    <row r="833" spans="1:6" x14ac:dyDescent="0.3">
      <c r="A833" s="354"/>
      <c r="B833" s="354"/>
      <c r="C833" s="354"/>
      <c r="D833" s="379"/>
      <c r="E833" s="354"/>
      <c r="F833" s="354"/>
    </row>
    <row r="834" spans="1:6" x14ac:dyDescent="0.3">
      <c r="A834" s="354"/>
      <c r="B834" s="354"/>
      <c r="C834" s="354"/>
      <c r="D834" s="379"/>
      <c r="E834" s="354"/>
      <c r="F834" s="354"/>
    </row>
    <row r="835" spans="1:6" x14ac:dyDescent="0.3">
      <c r="A835" s="354"/>
      <c r="B835" s="354"/>
      <c r="C835" s="354"/>
      <c r="D835" s="379"/>
      <c r="E835" s="354"/>
      <c r="F835" s="354"/>
    </row>
    <row r="836" spans="1:6" x14ac:dyDescent="0.3">
      <c r="A836" s="354"/>
      <c r="B836" s="354"/>
      <c r="C836" s="354"/>
      <c r="D836" s="379"/>
      <c r="E836" s="354"/>
      <c r="F836" s="354"/>
    </row>
    <row r="837" spans="1:6" x14ac:dyDescent="0.3">
      <c r="A837" s="354"/>
      <c r="B837" s="354"/>
      <c r="C837" s="354"/>
      <c r="D837" s="379"/>
      <c r="E837" s="354"/>
      <c r="F837" s="354"/>
    </row>
    <row r="838" spans="1:6" x14ac:dyDescent="0.3">
      <c r="A838" s="354"/>
      <c r="B838" s="354"/>
      <c r="C838" s="354"/>
      <c r="D838" s="379"/>
      <c r="E838" s="354"/>
      <c r="F838" s="354"/>
    </row>
    <row r="839" spans="1:6" x14ac:dyDescent="0.3">
      <c r="A839" s="354"/>
      <c r="B839" s="354"/>
      <c r="C839" s="354"/>
      <c r="D839" s="379"/>
      <c r="E839" s="354"/>
      <c r="F839" s="354"/>
    </row>
    <row r="840" spans="1:6" x14ac:dyDescent="0.3">
      <c r="A840" s="354"/>
      <c r="B840" s="354"/>
      <c r="C840" s="354"/>
      <c r="D840" s="379"/>
      <c r="E840" s="354"/>
      <c r="F840" s="354"/>
    </row>
    <row r="841" spans="1:6" x14ac:dyDescent="0.3">
      <c r="A841" s="354"/>
      <c r="B841" s="354"/>
      <c r="C841" s="354"/>
      <c r="D841" s="379"/>
      <c r="E841" s="354"/>
      <c r="F841" s="354"/>
    </row>
    <row r="842" spans="1:6" x14ac:dyDescent="0.3">
      <c r="A842" s="354"/>
      <c r="B842" s="354"/>
      <c r="C842" s="354"/>
      <c r="D842" s="379"/>
      <c r="E842" s="354"/>
      <c r="F842" s="354"/>
    </row>
    <row r="843" spans="1:6" x14ac:dyDescent="0.3">
      <c r="A843" s="354"/>
      <c r="B843" s="354"/>
      <c r="C843" s="354"/>
      <c r="D843" s="379"/>
      <c r="E843" s="354"/>
      <c r="F843" s="354"/>
    </row>
    <row r="844" spans="1:6" x14ac:dyDescent="0.3">
      <c r="A844" s="354"/>
      <c r="B844" s="354"/>
      <c r="C844" s="354"/>
      <c r="D844" s="379"/>
      <c r="E844" s="354"/>
      <c r="F844" s="354"/>
    </row>
    <row r="845" spans="1:6" x14ac:dyDescent="0.3">
      <c r="A845" s="354"/>
      <c r="B845" s="354"/>
      <c r="C845" s="354"/>
      <c r="D845" s="379"/>
      <c r="E845" s="354"/>
      <c r="F845" s="354"/>
    </row>
    <row r="846" spans="1:6" x14ac:dyDescent="0.3">
      <c r="A846" s="354"/>
      <c r="B846" s="354"/>
      <c r="C846" s="354"/>
      <c r="D846" s="379"/>
      <c r="E846" s="354"/>
      <c r="F846" s="354"/>
    </row>
    <row r="847" spans="1:6" x14ac:dyDescent="0.3">
      <c r="A847" s="354"/>
      <c r="B847" s="354"/>
      <c r="C847" s="354"/>
      <c r="D847" s="379"/>
      <c r="E847" s="354"/>
      <c r="F847" s="354"/>
    </row>
    <row r="848" spans="1:6" x14ac:dyDescent="0.3">
      <c r="A848" s="354"/>
      <c r="B848" s="354"/>
      <c r="C848" s="354"/>
      <c r="D848" s="379"/>
      <c r="E848" s="354"/>
      <c r="F848" s="354"/>
    </row>
    <row r="849" spans="1:6" x14ac:dyDescent="0.3">
      <c r="A849" s="354"/>
      <c r="B849" s="354"/>
      <c r="C849" s="354"/>
      <c r="D849" s="379"/>
      <c r="E849" s="354"/>
      <c r="F849" s="354"/>
    </row>
    <row r="850" spans="1:6" x14ac:dyDescent="0.3">
      <c r="A850" s="354"/>
      <c r="B850" s="354"/>
      <c r="C850" s="354"/>
      <c r="D850" s="379"/>
      <c r="E850" s="354"/>
      <c r="F850" s="354"/>
    </row>
    <row r="851" spans="1:6" x14ac:dyDescent="0.3">
      <c r="A851" s="354"/>
      <c r="B851" s="354"/>
      <c r="C851" s="354"/>
      <c r="D851" s="379"/>
      <c r="E851" s="354"/>
      <c r="F851" s="354"/>
    </row>
    <row r="852" spans="1:6" x14ac:dyDescent="0.3">
      <c r="A852" s="354"/>
      <c r="B852" s="354"/>
      <c r="C852" s="354"/>
      <c r="D852" s="379"/>
      <c r="E852" s="354"/>
      <c r="F852" s="354"/>
    </row>
    <row r="853" spans="1:6" x14ac:dyDescent="0.3">
      <c r="A853" s="354"/>
      <c r="B853" s="354"/>
      <c r="C853" s="354"/>
      <c r="D853" s="379"/>
      <c r="E853" s="354"/>
      <c r="F853" s="354"/>
    </row>
    <row r="854" spans="1:6" x14ac:dyDescent="0.3">
      <c r="A854" s="354"/>
      <c r="B854" s="354"/>
      <c r="C854" s="354"/>
      <c r="D854" s="379"/>
      <c r="E854" s="354"/>
      <c r="F854" s="354"/>
    </row>
    <row r="855" spans="1:6" x14ac:dyDescent="0.3">
      <c r="A855" s="354"/>
      <c r="B855" s="354"/>
      <c r="C855" s="354"/>
      <c r="D855" s="379"/>
      <c r="E855" s="354"/>
      <c r="F855" s="354"/>
    </row>
    <row r="856" spans="1:6" x14ac:dyDescent="0.3">
      <c r="A856" s="354"/>
      <c r="B856" s="354"/>
      <c r="C856" s="354"/>
      <c r="D856" s="379"/>
      <c r="E856" s="354"/>
      <c r="F856" s="354"/>
    </row>
    <row r="857" spans="1:6" x14ac:dyDescent="0.3">
      <c r="A857" s="354"/>
      <c r="B857" s="354"/>
      <c r="C857" s="354"/>
      <c r="D857" s="379"/>
      <c r="E857" s="354"/>
      <c r="F857" s="354"/>
    </row>
    <row r="858" spans="1:6" x14ac:dyDescent="0.3">
      <c r="A858" s="354"/>
      <c r="B858" s="354"/>
      <c r="C858" s="354"/>
      <c r="D858" s="379"/>
      <c r="E858" s="354"/>
      <c r="F858" s="354"/>
    </row>
    <row r="859" spans="1:6" x14ac:dyDescent="0.3">
      <c r="A859" s="354"/>
      <c r="B859" s="354"/>
      <c r="C859" s="354"/>
      <c r="D859" s="379"/>
      <c r="E859" s="354"/>
      <c r="F859" s="354"/>
    </row>
    <row r="860" spans="1:6" x14ac:dyDescent="0.3">
      <c r="A860" s="354"/>
      <c r="B860" s="354"/>
      <c r="C860" s="354"/>
      <c r="D860" s="379"/>
      <c r="E860" s="354"/>
      <c r="F860" s="354"/>
    </row>
    <row r="861" spans="1:6" x14ac:dyDescent="0.3">
      <c r="A861" s="354"/>
      <c r="B861" s="354"/>
      <c r="C861" s="354"/>
      <c r="D861" s="379"/>
      <c r="E861" s="354"/>
      <c r="F861" s="354"/>
    </row>
    <row r="862" spans="1:6" x14ac:dyDescent="0.3">
      <c r="A862" s="354"/>
      <c r="B862" s="354"/>
      <c r="C862" s="354"/>
      <c r="D862" s="379"/>
      <c r="E862" s="354"/>
      <c r="F862" s="354"/>
    </row>
    <row r="863" spans="1:6" x14ac:dyDescent="0.3">
      <c r="A863" s="354"/>
      <c r="B863" s="354"/>
      <c r="C863" s="354"/>
      <c r="D863" s="379"/>
      <c r="E863" s="354"/>
      <c r="F863" s="354"/>
    </row>
    <row r="864" spans="1:6" x14ac:dyDescent="0.3">
      <c r="A864" s="354"/>
      <c r="B864" s="354"/>
      <c r="C864" s="354"/>
      <c r="D864" s="379"/>
      <c r="E864" s="354"/>
      <c r="F864" s="354"/>
    </row>
    <row r="865" spans="1:6" x14ac:dyDescent="0.3">
      <c r="A865" s="354"/>
      <c r="B865" s="354"/>
      <c r="C865" s="354"/>
      <c r="D865" s="379"/>
      <c r="E865" s="354"/>
      <c r="F865" s="354"/>
    </row>
    <row r="866" spans="1:6" x14ac:dyDescent="0.3">
      <c r="A866" s="354"/>
      <c r="B866" s="354"/>
      <c r="C866" s="354"/>
      <c r="D866" s="379"/>
      <c r="E866" s="354"/>
      <c r="F866" s="354"/>
    </row>
    <row r="867" spans="1:6" x14ac:dyDescent="0.3">
      <c r="A867" s="354"/>
      <c r="B867" s="354"/>
      <c r="C867" s="354"/>
      <c r="D867" s="379"/>
      <c r="E867" s="354"/>
      <c r="F867" s="354"/>
    </row>
    <row r="868" spans="1:6" x14ac:dyDescent="0.3">
      <c r="A868" s="354"/>
      <c r="B868" s="354"/>
      <c r="C868" s="354"/>
      <c r="D868" s="379"/>
      <c r="E868" s="354"/>
      <c r="F868" s="354"/>
    </row>
    <row r="869" spans="1:6" x14ac:dyDescent="0.3">
      <c r="A869" s="354"/>
      <c r="B869" s="354"/>
      <c r="C869" s="354"/>
      <c r="D869" s="379"/>
      <c r="E869" s="354"/>
      <c r="F869" s="354"/>
    </row>
    <row r="870" spans="1:6" x14ac:dyDescent="0.3">
      <c r="A870" s="354"/>
      <c r="B870" s="354"/>
      <c r="C870" s="354"/>
      <c r="D870" s="379"/>
      <c r="E870" s="354"/>
      <c r="F870" s="354"/>
    </row>
    <row r="871" spans="1:6" x14ac:dyDescent="0.3">
      <c r="A871" s="354"/>
      <c r="B871" s="354"/>
      <c r="C871" s="354"/>
      <c r="D871" s="379"/>
      <c r="E871" s="354"/>
      <c r="F871" s="354"/>
    </row>
    <row r="872" spans="1:6" x14ac:dyDescent="0.3">
      <c r="A872" s="354"/>
      <c r="B872" s="354"/>
      <c r="C872" s="354"/>
      <c r="D872" s="379"/>
      <c r="E872" s="354"/>
      <c r="F872" s="354"/>
    </row>
    <row r="873" spans="1:6" x14ac:dyDescent="0.3">
      <c r="A873" s="354"/>
      <c r="B873" s="354"/>
      <c r="C873" s="354"/>
      <c r="D873" s="379"/>
      <c r="E873" s="354"/>
      <c r="F873" s="354"/>
    </row>
    <row r="874" spans="1:6" x14ac:dyDescent="0.3">
      <c r="A874" s="354"/>
      <c r="B874" s="354"/>
      <c r="C874" s="354"/>
      <c r="D874" s="379"/>
      <c r="E874" s="354"/>
      <c r="F874" s="354"/>
    </row>
    <row r="875" spans="1:6" x14ac:dyDescent="0.3">
      <c r="A875" s="354"/>
      <c r="B875" s="354"/>
      <c r="C875" s="354"/>
      <c r="D875" s="379"/>
      <c r="E875" s="354"/>
      <c r="F875" s="354"/>
    </row>
    <row r="876" spans="1:6" x14ac:dyDescent="0.3">
      <c r="A876" s="354"/>
      <c r="B876" s="354"/>
      <c r="C876" s="354"/>
      <c r="D876" s="379"/>
      <c r="E876" s="354"/>
      <c r="F876" s="354"/>
    </row>
    <row r="877" spans="1:6" x14ac:dyDescent="0.3">
      <c r="A877" s="354"/>
      <c r="B877" s="354"/>
      <c r="C877" s="354"/>
      <c r="D877" s="379"/>
      <c r="E877" s="354"/>
      <c r="F877" s="354"/>
    </row>
    <row r="878" spans="1:6" x14ac:dyDescent="0.3">
      <c r="A878" s="354"/>
      <c r="B878" s="354"/>
      <c r="C878" s="354"/>
      <c r="D878" s="379"/>
      <c r="E878" s="354"/>
      <c r="F878" s="354"/>
    </row>
    <row r="879" spans="1:6" x14ac:dyDescent="0.3">
      <c r="A879" s="354"/>
      <c r="B879" s="354"/>
      <c r="C879" s="354"/>
      <c r="D879" s="379"/>
      <c r="E879" s="354"/>
      <c r="F879" s="354"/>
    </row>
    <row r="880" spans="1:6" x14ac:dyDescent="0.3">
      <c r="A880" s="354"/>
      <c r="B880" s="354"/>
      <c r="C880" s="354"/>
      <c r="D880" s="379"/>
      <c r="E880" s="354"/>
      <c r="F880" s="354"/>
    </row>
    <row r="881" spans="1:6" x14ac:dyDescent="0.3">
      <c r="A881" s="354"/>
      <c r="B881" s="354"/>
      <c r="C881" s="354"/>
      <c r="D881" s="379"/>
      <c r="E881" s="354"/>
      <c r="F881" s="354"/>
    </row>
    <row r="882" spans="1:6" x14ac:dyDescent="0.3">
      <c r="A882" s="354"/>
      <c r="B882" s="354"/>
      <c r="C882" s="354"/>
      <c r="D882" s="379"/>
      <c r="E882" s="354"/>
      <c r="F882" s="354"/>
    </row>
    <row r="883" spans="1:6" x14ac:dyDescent="0.3">
      <c r="A883" s="354"/>
      <c r="B883" s="354"/>
      <c r="C883" s="354"/>
      <c r="D883" s="379"/>
      <c r="E883" s="354"/>
      <c r="F883" s="354"/>
    </row>
    <row r="884" spans="1:6" x14ac:dyDescent="0.3">
      <c r="A884" s="354"/>
      <c r="B884" s="354"/>
      <c r="C884" s="354"/>
      <c r="D884" s="379"/>
      <c r="E884" s="354"/>
      <c r="F884" s="354"/>
    </row>
    <row r="885" spans="1:6" x14ac:dyDescent="0.3">
      <c r="A885" s="354"/>
      <c r="B885" s="354"/>
      <c r="C885" s="354"/>
      <c r="D885" s="379"/>
      <c r="E885" s="354"/>
      <c r="F885" s="354"/>
    </row>
    <row r="886" spans="1:6" x14ac:dyDescent="0.3">
      <c r="A886" s="354"/>
      <c r="B886" s="354"/>
      <c r="C886" s="354"/>
      <c r="D886" s="379"/>
      <c r="E886" s="354"/>
      <c r="F886" s="354"/>
    </row>
    <row r="887" spans="1:6" x14ac:dyDescent="0.3">
      <c r="A887" s="354"/>
      <c r="B887" s="354"/>
      <c r="C887" s="354"/>
      <c r="D887" s="379"/>
      <c r="E887" s="354"/>
      <c r="F887" s="354"/>
    </row>
    <row r="888" spans="1:6" x14ac:dyDescent="0.3">
      <c r="A888" s="354"/>
      <c r="B888" s="354"/>
      <c r="C888" s="354"/>
      <c r="D888" s="379"/>
      <c r="E888" s="354"/>
      <c r="F888" s="354"/>
    </row>
    <row r="889" spans="1:6" x14ac:dyDescent="0.3">
      <c r="A889" s="354"/>
      <c r="B889" s="354"/>
      <c r="C889" s="354"/>
      <c r="D889" s="379"/>
      <c r="E889" s="354"/>
      <c r="F889" s="354"/>
    </row>
    <row r="890" spans="1:6" x14ac:dyDescent="0.3">
      <c r="A890" s="354"/>
      <c r="B890" s="354"/>
      <c r="C890" s="354"/>
      <c r="D890" s="379"/>
      <c r="E890" s="354"/>
      <c r="F890" s="354"/>
    </row>
    <row r="891" spans="1:6" x14ac:dyDescent="0.3">
      <c r="A891" s="354"/>
      <c r="B891" s="354"/>
      <c r="C891" s="354"/>
      <c r="D891" s="379"/>
      <c r="E891" s="354"/>
      <c r="F891" s="354"/>
    </row>
    <row r="892" spans="1:6" x14ac:dyDescent="0.3">
      <c r="A892" s="354"/>
      <c r="B892" s="354"/>
      <c r="C892" s="354"/>
      <c r="D892" s="379"/>
      <c r="E892" s="354"/>
      <c r="F892" s="354"/>
    </row>
    <row r="893" spans="1:6" x14ac:dyDescent="0.3">
      <c r="A893" s="354"/>
      <c r="B893" s="354"/>
      <c r="C893" s="354"/>
      <c r="D893" s="379"/>
      <c r="E893" s="354"/>
      <c r="F893" s="354"/>
    </row>
    <row r="894" spans="1:6" x14ac:dyDescent="0.3">
      <c r="A894" s="354"/>
      <c r="B894" s="354"/>
      <c r="C894" s="354"/>
      <c r="D894" s="379"/>
      <c r="E894" s="354"/>
      <c r="F894" s="354"/>
    </row>
    <row r="895" spans="1:6" x14ac:dyDescent="0.3">
      <c r="A895" s="354"/>
      <c r="B895" s="354"/>
      <c r="C895" s="354"/>
      <c r="D895" s="379"/>
      <c r="E895" s="354"/>
      <c r="F895" s="354"/>
    </row>
    <row r="896" spans="1:6" x14ac:dyDescent="0.3">
      <c r="A896" s="354"/>
      <c r="B896" s="354"/>
      <c r="C896" s="354"/>
      <c r="D896" s="379"/>
      <c r="E896" s="354"/>
      <c r="F896" s="354"/>
    </row>
    <row r="897" spans="1:6" x14ac:dyDescent="0.3">
      <c r="A897" s="354"/>
      <c r="B897" s="354"/>
      <c r="C897" s="354"/>
      <c r="D897" s="379"/>
      <c r="E897" s="354"/>
      <c r="F897" s="354"/>
    </row>
    <row r="898" spans="1:6" x14ac:dyDescent="0.3">
      <c r="A898" s="354"/>
      <c r="B898" s="354"/>
      <c r="C898" s="354"/>
      <c r="D898" s="379"/>
      <c r="E898" s="354"/>
      <c r="F898" s="354"/>
    </row>
    <row r="899" spans="1:6" x14ac:dyDescent="0.3">
      <c r="A899" s="354"/>
      <c r="B899" s="354"/>
      <c r="C899" s="354"/>
      <c r="D899" s="379"/>
      <c r="E899" s="354"/>
      <c r="F899" s="354"/>
    </row>
    <row r="900" spans="1:6" x14ac:dyDescent="0.3">
      <c r="A900" s="354"/>
      <c r="B900" s="354"/>
      <c r="C900" s="354"/>
      <c r="D900" s="379"/>
      <c r="E900" s="354"/>
      <c r="F900" s="354"/>
    </row>
    <row r="901" spans="1:6" x14ac:dyDescent="0.3">
      <c r="A901" s="354"/>
      <c r="B901" s="354"/>
      <c r="C901" s="354"/>
      <c r="D901" s="379"/>
      <c r="E901" s="354"/>
      <c r="F901" s="354"/>
    </row>
    <row r="902" spans="1:6" x14ac:dyDescent="0.3">
      <c r="A902" s="354"/>
      <c r="B902" s="354"/>
      <c r="C902" s="354"/>
      <c r="D902" s="379"/>
      <c r="E902" s="354"/>
      <c r="F902" s="354"/>
    </row>
    <row r="903" spans="1:6" x14ac:dyDescent="0.3">
      <c r="A903" s="354"/>
      <c r="B903" s="354"/>
      <c r="C903" s="354"/>
      <c r="D903" s="379"/>
      <c r="E903" s="354"/>
      <c r="F903" s="354"/>
    </row>
    <row r="904" spans="1:6" x14ac:dyDescent="0.3">
      <c r="A904" s="354"/>
      <c r="B904" s="354"/>
      <c r="C904" s="354"/>
      <c r="D904" s="379"/>
      <c r="E904" s="354"/>
      <c r="F904" s="354"/>
    </row>
    <row r="905" spans="1:6" x14ac:dyDescent="0.3">
      <c r="A905" s="354"/>
      <c r="B905" s="354"/>
      <c r="C905" s="354"/>
      <c r="D905" s="379"/>
      <c r="E905" s="354"/>
      <c r="F905" s="354"/>
    </row>
    <row r="906" spans="1:6" x14ac:dyDescent="0.3">
      <c r="A906" s="354"/>
      <c r="B906" s="354"/>
      <c r="C906" s="354"/>
      <c r="D906" s="379"/>
      <c r="E906" s="354"/>
      <c r="F906" s="354"/>
    </row>
    <row r="907" spans="1:6" x14ac:dyDescent="0.3">
      <c r="A907" s="354"/>
      <c r="B907" s="354"/>
      <c r="C907" s="354"/>
      <c r="D907" s="379"/>
      <c r="E907" s="354"/>
      <c r="F907" s="354"/>
    </row>
    <row r="908" spans="1:6" x14ac:dyDescent="0.3">
      <c r="A908" s="354"/>
      <c r="B908" s="354"/>
      <c r="C908" s="354"/>
      <c r="D908" s="379"/>
      <c r="E908" s="354"/>
      <c r="F908" s="354"/>
    </row>
    <row r="909" spans="1:6" x14ac:dyDescent="0.3">
      <c r="A909" s="354"/>
      <c r="B909" s="354"/>
      <c r="C909" s="354"/>
      <c r="D909" s="379"/>
      <c r="E909" s="354"/>
      <c r="F909" s="354"/>
    </row>
    <row r="910" spans="1:6" x14ac:dyDescent="0.3">
      <c r="A910" s="354"/>
      <c r="B910" s="354"/>
      <c r="C910" s="354"/>
      <c r="D910" s="379"/>
      <c r="E910" s="354"/>
      <c r="F910" s="354"/>
    </row>
    <row r="911" spans="1:6" x14ac:dyDescent="0.3">
      <c r="A911" s="354"/>
      <c r="B911" s="354"/>
      <c r="C911" s="354"/>
      <c r="D911" s="379"/>
      <c r="E911" s="354"/>
      <c r="F911" s="354"/>
    </row>
    <row r="912" spans="1:6" x14ac:dyDescent="0.3">
      <c r="A912" s="354"/>
      <c r="B912" s="354"/>
      <c r="C912" s="354"/>
      <c r="D912" s="379"/>
      <c r="E912" s="354"/>
      <c r="F912" s="354"/>
    </row>
    <row r="913" spans="1:6" x14ac:dyDescent="0.3">
      <c r="A913" s="354"/>
      <c r="B913" s="354"/>
      <c r="C913" s="354"/>
      <c r="D913" s="379"/>
      <c r="E913" s="354"/>
      <c r="F913" s="354"/>
    </row>
    <row r="914" spans="1:6" x14ac:dyDescent="0.3">
      <c r="A914" s="354"/>
      <c r="B914" s="354"/>
      <c r="C914" s="354"/>
      <c r="D914" s="379"/>
      <c r="E914" s="354"/>
      <c r="F914" s="354"/>
    </row>
    <row r="915" spans="1:6" x14ac:dyDescent="0.3">
      <c r="A915" s="354"/>
      <c r="B915" s="354"/>
      <c r="C915" s="354"/>
      <c r="D915" s="379"/>
      <c r="E915" s="354"/>
      <c r="F915" s="354"/>
    </row>
    <row r="916" spans="1:6" x14ac:dyDescent="0.3">
      <c r="A916" s="354"/>
      <c r="B916" s="354"/>
      <c r="C916" s="354"/>
      <c r="D916" s="379"/>
      <c r="E916" s="354"/>
      <c r="F916" s="354"/>
    </row>
    <row r="917" spans="1:6" x14ac:dyDescent="0.3">
      <c r="A917" s="354"/>
      <c r="B917" s="354"/>
      <c r="C917" s="354"/>
      <c r="D917" s="379"/>
      <c r="E917" s="354"/>
      <c r="F917" s="354"/>
    </row>
    <row r="918" spans="1:6" x14ac:dyDescent="0.3">
      <c r="A918" s="354"/>
      <c r="B918" s="354"/>
      <c r="C918" s="354"/>
      <c r="D918" s="379"/>
      <c r="E918" s="354"/>
      <c r="F918" s="354"/>
    </row>
    <row r="919" spans="1:6" x14ac:dyDescent="0.3">
      <c r="A919" s="354"/>
      <c r="B919" s="354"/>
      <c r="C919" s="354"/>
      <c r="D919" s="379"/>
      <c r="E919" s="354"/>
      <c r="F919" s="354"/>
    </row>
    <row r="920" spans="1:6" x14ac:dyDescent="0.3">
      <c r="A920" s="354"/>
      <c r="B920" s="354"/>
      <c r="C920" s="354"/>
      <c r="D920" s="379"/>
      <c r="E920" s="354"/>
      <c r="F920" s="354"/>
    </row>
    <row r="921" spans="1:6" x14ac:dyDescent="0.3">
      <c r="A921" s="354"/>
      <c r="B921" s="354"/>
      <c r="C921" s="354"/>
      <c r="D921" s="379"/>
      <c r="E921" s="354"/>
      <c r="F921" s="354"/>
    </row>
    <row r="922" spans="1:6" x14ac:dyDescent="0.3">
      <c r="A922" s="354"/>
      <c r="B922" s="354"/>
      <c r="C922" s="354"/>
      <c r="D922" s="379"/>
      <c r="E922" s="354"/>
      <c r="F922" s="354"/>
    </row>
    <row r="923" spans="1:6" x14ac:dyDescent="0.3">
      <c r="A923" s="354"/>
      <c r="B923" s="354"/>
      <c r="C923" s="354"/>
      <c r="D923" s="379"/>
      <c r="E923" s="354"/>
      <c r="F923" s="354"/>
    </row>
    <row r="924" spans="1:6" x14ac:dyDescent="0.3">
      <c r="A924" s="354"/>
      <c r="B924" s="354"/>
      <c r="C924" s="354"/>
      <c r="D924" s="379"/>
      <c r="E924" s="354"/>
      <c r="F924" s="354"/>
    </row>
    <row r="925" spans="1:6" x14ac:dyDescent="0.3">
      <c r="A925" s="354"/>
      <c r="B925" s="354"/>
      <c r="C925" s="354"/>
      <c r="D925" s="379"/>
      <c r="E925" s="354"/>
      <c r="F925" s="354"/>
    </row>
    <row r="926" spans="1:6" x14ac:dyDescent="0.3">
      <c r="A926" s="354"/>
      <c r="B926" s="354"/>
      <c r="C926" s="354"/>
      <c r="D926" s="379"/>
      <c r="E926" s="354"/>
      <c r="F926" s="354"/>
    </row>
    <row r="927" spans="1:6" x14ac:dyDescent="0.3">
      <c r="A927" s="354"/>
      <c r="B927" s="354"/>
      <c r="C927" s="354"/>
      <c r="D927" s="379"/>
      <c r="E927" s="354"/>
      <c r="F927" s="354"/>
    </row>
    <row r="928" spans="1:6" x14ac:dyDescent="0.3">
      <c r="A928" s="354"/>
      <c r="B928" s="354"/>
      <c r="C928" s="354"/>
      <c r="D928" s="379"/>
      <c r="E928" s="354"/>
      <c r="F928" s="354"/>
    </row>
    <row r="929" spans="1:6" x14ac:dyDescent="0.3">
      <c r="A929" s="354"/>
      <c r="B929" s="354"/>
      <c r="C929" s="354"/>
      <c r="D929" s="379"/>
      <c r="E929" s="354"/>
      <c r="F929" s="354"/>
    </row>
    <row r="930" spans="1:6" x14ac:dyDescent="0.3">
      <c r="A930" s="354"/>
      <c r="B930" s="354"/>
      <c r="C930" s="354"/>
      <c r="D930" s="379"/>
      <c r="E930" s="354"/>
      <c r="F930" s="354"/>
    </row>
    <row r="931" spans="1:6" x14ac:dyDescent="0.3">
      <c r="A931" s="354"/>
      <c r="B931" s="354"/>
      <c r="C931" s="354"/>
      <c r="D931" s="379"/>
      <c r="E931" s="354"/>
      <c r="F931" s="354"/>
    </row>
    <row r="932" spans="1:6" x14ac:dyDescent="0.3">
      <c r="A932" s="354"/>
      <c r="B932" s="354"/>
      <c r="C932" s="354"/>
      <c r="D932" s="379"/>
      <c r="E932" s="354"/>
      <c r="F932" s="354"/>
    </row>
    <row r="933" spans="1:6" x14ac:dyDescent="0.3">
      <c r="A933" s="354"/>
      <c r="B933" s="354"/>
      <c r="C933" s="354"/>
      <c r="D933" s="379"/>
      <c r="E933" s="354"/>
      <c r="F933" s="354"/>
    </row>
    <row r="934" spans="1:6" x14ac:dyDescent="0.3">
      <c r="A934" s="354"/>
      <c r="B934" s="354"/>
      <c r="C934" s="354"/>
      <c r="D934" s="379"/>
      <c r="E934" s="354"/>
      <c r="F934" s="354"/>
    </row>
    <row r="935" spans="1:6" x14ac:dyDescent="0.3">
      <c r="A935" s="354"/>
      <c r="B935" s="354"/>
      <c r="C935" s="354"/>
      <c r="D935" s="379"/>
      <c r="E935" s="354"/>
      <c r="F935" s="354"/>
    </row>
    <row r="936" spans="1:6" x14ac:dyDescent="0.3">
      <c r="A936" s="354"/>
      <c r="B936" s="354"/>
      <c r="C936" s="354"/>
      <c r="D936" s="379"/>
      <c r="E936" s="354"/>
      <c r="F936" s="354"/>
    </row>
    <row r="937" spans="1:6" x14ac:dyDescent="0.3">
      <c r="A937" s="354"/>
      <c r="B937" s="354"/>
      <c r="C937" s="354"/>
      <c r="D937" s="379"/>
      <c r="E937" s="354"/>
      <c r="F937" s="354"/>
    </row>
    <row r="938" spans="1:6" x14ac:dyDescent="0.3">
      <c r="A938" s="354"/>
      <c r="B938" s="354"/>
      <c r="C938" s="354"/>
      <c r="D938" s="379"/>
      <c r="E938" s="354"/>
      <c r="F938" s="354"/>
    </row>
    <row r="939" spans="1:6" x14ac:dyDescent="0.3">
      <c r="A939" s="354"/>
      <c r="B939" s="354"/>
      <c r="C939" s="354"/>
      <c r="D939" s="379"/>
      <c r="E939" s="354"/>
      <c r="F939" s="354"/>
    </row>
    <row r="940" spans="1:6" x14ac:dyDescent="0.3">
      <c r="A940" s="354"/>
      <c r="B940" s="354"/>
      <c r="C940" s="354"/>
      <c r="D940" s="379"/>
      <c r="E940" s="354"/>
      <c r="F940" s="354"/>
    </row>
    <row r="941" spans="1:6" x14ac:dyDescent="0.3">
      <c r="A941" s="354"/>
      <c r="B941" s="354"/>
      <c r="C941" s="354"/>
      <c r="D941" s="379"/>
      <c r="E941" s="354"/>
      <c r="F941" s="354"/>
    </row>
    <row r="942" spans="1:6" x14ac:dyDescent="0.3">
      <c r="A942" s="354"/>
      <c r="B942" s="354"/>
      <c r="C942" s="354"/>
      <c r="D942" s="379"/>
      <c r="E942" s="354"/>
      <c r="F942" s="354"/>
    </row>
    <row r="943" spans="1:6" x14ac:dyDescent="0.3">
      <c r="A943" s="354"/>
      <c r="B943" s="354"/>
      <c r="C943" s="354"/>
      <c r="D943" s="379"/>
      <c r="E943" s="354"/>
      <c r="F943" s="354"/>
    </row>
    <row r="944" spans="1:6" x14ac:dyDescent="0.3">
      <c r="A944" s="354"/>
      <c r="B944" s="354"/>
      <c r="C944" s="354"/>
      <c r="D944" s="379"/>
      <c r="E944" s="354"/>
      <c r="F944" s="354"/>
    </row>
    <row r="945" spans="1:6" x14ac:dyDescent="0.3">
      <c r="A945" s="354"/>
      <c r="B945" s="354"/>
      <c r="C945" s="354"/>
      <c r="D945" s="379"/>
      <c r="E945" s="354"/>
      <c r="F945" s="354"/>
    </row>
    <row r="946" spans="1:6" x14ac:dyDescent="0.3">
      <c r="A946" s="354"/>
      <c r="B946" s="354"/>
      <c r="C946" s="354"/>
      <c r="D946" s="379"/>
      <c r="E946" s="354"/>
      <c r="F946" s="354"/>
    </row>
    <row r="947" spans="1:6" x14ac:dyDescent="0.3">
      <c r="A947" s="354"/>
      <c r="B947" s="354"/>
      <c r="C947" s="354"/>
      <c r="D947" s="379"/>
      <c r="E947" s="354"/>
      <c r="F947" s="354"/>
    </row>
    <row r="948" spans="1:6" x14ac:dyDescent="0.3">
      <c r="A948" s="354"/>
      <c r="B948" s="354"/>
      <c r="C948" s="354"/>
      <c r="D948" s="379"/>
      <c r="E948" s="354"/>
      <c r="F948" s="354"/>
    </row>
    <row r="949" spans="1:6" x14ac:dyDescent="0.3">
      <c r="A949" s="354"/>
      <c r="B949" s="354"/>
      <c r="C949" s="354"/>
      <c r="D949" s="379"/>
      <c r="E949" s="354"/>
      <c r="F949" s="354"/>
    </row>
    <row r="950" spans="1:6" x14ac:dyDescent="0.3">
      <c r="A950" s="354"/>
      <c r="B950" s="354"/>
      <c r="C950" s="354"/>
      <c r="D950" s="379"/>
      <c r="E950" s="354"/>
      <c r="F950" s="354"/>
    </row>
    <row r="951" spans="1:6" x14ac:dyDescent="0.3">
      <c r="A951" s="354"/>
      <c r="B951" s="354"/>
      <c r="C951" s="354"/>
      <c r="D951" s="379"/>
      <c r="E951" s="354"/>
      <c r="F951" s="354"/>
    </row>
    <row r="952" spans="1:6" x14ac:dyDescent="0.3">
      <c r="A952" s="354"/>
      <c r="B952" s="354"/>
      <c r="C952" s="354"/>
      <c r="D952" s="379"/>
      <c r="E952" s="354"/>
      <c r="F952" s="354"/>
    </row>
    <row r="953" spans="1:6" x14ac:dyDescent="0.3">
      <c r="A953" s="354"/>
      <c r="B953" s="354"/>
      <c r="C953" s="354"/>
      <c r="D953" s="379"/>
      <c r="E953" s="354"/>
      <c r="F953" s="354"/>
    </row>
    <row r="954" spans="1:6" x14ac:dyDescent="0.3">
      <c r="A954" s="354"/>
      <c r="B954" s="354"/>
      <c r="C954" s="354"/>
      <c r="D954" s="379"/>
      <c r="E954" s="354"/>
      <c r="F954" s="354"/>
    </row>
    <row r="955" spans="1:6" x14ac:dyDescent="0.3">
      <c r="A955" s="354"/>
      <c r="B955" s="354"/>
      <c r="C955" s="354"/>
      <c r="D955" s="379"/>
      <c r="E955" s="354"/>
      <c r="F955" s="354"/>
    </row>
    <row r="956" spans="1:6" x14ac:dyDescent="0.3">
      <c r="A956" s="354"/>
      <c r="B956" s="354"/>
      <c r="C956" s="354"/>
      <c r="D956" s="379"/>
      <c r="E956" s="354"/>
      <c r="F956" s="354"/>
    </row>
    <row r="957" spans="1:6" x14ac:dyDescent="0.3">
      <c r="A957" s="354"/>
      <c r="B957" s="354"/>
      <c r="C957" s="354"/>
      <c r="D957" s="379"/>
      <c r="E957" s="354"/>
      <c r="F957" s="354"/>
    </row>
    <row r="958" spans="1:6" x14ac:dyDescent="0.3">
      <c r="A958" s="354"/>
      <c r="B958" s="354"/>
      <c r="C958" s="354"/>
      <c r="D958" s="379"/>
      <c r="E958" s="354"/>
      <c r="F958" s="354"/>
    </row>
    <row r="959" spans="1:6" x14ac:dyDescent="0.3">
      <c r="A959" s="354"/>
      <c r="B959" s="354"/>
      <c r="C959" s="354"/>
      <c r="D959" s="379"/>
      <c r="E959" s="354"/>
      <c r="F959" s="354"/>
    </row>
    <row r="960" spans="1:6" x14ac:dyDescent="0.3">
      <c r="A960" s="354"/>
      <c r="B960" s="354"/>
      <c r="C960" s="354"/>
      <c r="D960" s="379"/>
      <c r="E960" s="354"/>
      <c r="F960" s="354"/>
    </row>
    <row r="961" spans="1:6" x14ac:dyDescent="0.3">
      <c r="A961" s="354"/>
      <c r="B961" s="354"/>
      <c r="C961" s="354"/>
      <c r="D961" s="379"/>
      <c r="E961" s="354"/>
      <c r="F961" s="354"/>
    </row>
    <row r="962" spans="1:6" x14ac:dyDescent="0.3">
      <c r="A962" s="354"/>
      <c r="B962" s="354"/>
      <c r="C962" s="354"/>
      <c r="D962" s="379"/>
      <c r="E962" s="354"/>
      <c r="F962" s="354"/>
    </row>
    <row r="963" spans="1:6" x14ac:dyDescent="0.3">
      <c r="A963" s="354"/>
      <c r="B963" s="354"/>
      <c r="C963" s="354"/>
      <c r="D963" s="379"/>
      <c r="E963" s="354"/>
      <c r="F963" s="354"/>
    </row>
    <row r="964" spans="1:6" x14ac:dyDescent="0.3">
      <c r="A964" s="354"/>
      <c r="B964" s="354"/>
      <c r="C964" s="354"/>
      <c r="D964" s="379"/>
      <c r="E964" s="354"/>
      <c r="F964" s="354"/>
    </row>
    <row r="965" spans="1:6" x14ac:dyDescent="0.3">
      <c r="A965" s="354"/>
      <c r="B965" s="354"/>
      <c r="C965" s="354"/>
      <c r="D965" s="379"/>
      <c r="E965" s="354"/>
      <c r="F965" s="354"/>
    </row>
    <row r="966" spans="1:6" x14ac:dyDescent="0.3">
      <c r="A966" s="354"/>
      <c r="B966" s="354"/>
      <c r="C966" s="354"/>
      <c r="D966" s="379"/>
      <c r="E966" s="354"/>
      <c r="F966" s="354"/>
    </row>
    <row r="967" spans="1:6" x14ac:dyDescent="0.3">
      <c r="A967" s="354"/>
      <c r="B967" s="354"/>
      <c r="C967" s="354"/>
      <c r="D967" s="379"/>
      <c r="E967" s="354"/>
      <c r="F967" s="354"/>
    </row>
    <row r="968" spans="1:6" x14ac:dyDescent="0.3">
      <c r="A968" s="354"/>
      <c r="B968" s="354"/>
      <c r="C968" s="354"/>
      <c r="D968" s="379"/>
      <c r="E968" s="354"/>
      <c r="F968" s="354"/>
    </row>
    <row r="969" spans="1:6" x14ac:dyDescent="0.3">
      <c r="A969" s="354"/>
      <c r="B969" s="354"/>
      <c r="C969" s="354"/>
      <c r="D969" s="379"/>
      <c r="E969" s="354"/>
      <c r="F969" s="354"/>
    </row>
    <row r="970" spans="1:6" x14ac:dyDescent="0.3">
      <c r="A970" s="354"/>
      <c r="B970" s="354"/>
      <c r="C970" s="354"/>
      <c r="D970" s="379"/>
      <c r="E970" s="354"/>
      <c r="F970" s="354"/>
    </row>
    <row r="971" spans="1:6" x14ac:dyDescent="0.3">
      <c r="A971" s="354"/>
      <c r="B971" s="354"/>
      <c r="C971" s="354"/>
      <c r="D971" s="379"/>
      <c r="E971" s="354"/>
      <c r="F971" s="354"/>
    </row>
    <row r="972" spans="1:6" x14ac:dyDescent="0.3">
      <c r="A972" s="354"/>
      <c r="B972" s="354"/>
      <c r="C972" s="354"/>
      <c r="D972" s="379"/>
      <c r="E972" s="354"/>
      <c r="F972" s="354"/>
    </row>
    <row r="973" spans="1:6" x14ac:dyDescent="0.3">
      <c r="A973" s="354"/>
      <c r="B973" s="354"/>
      <c r="C973" s="354"/>
      <c r="D973" s="379"/>
      <c r="E973" s="354"/>
      <c r="F973" s="354"/>
    </row>
    <row r="974" spans="1:6" x14ac:dyDescent="0.3">
      <c r="A974" s="354"/>
      <c r="B974" s="354"/>
      <c r="C974" s="354"/>
      <c r="D974" s="379"/>
      <c r="E974" s="354"/>
      <c r="F974" s="354"/>
    </row>
    <row r="975" spans="1:6" x14ac:dyDescent="0.3">
      <c r="A975" s="354"/>
      <c r="B975" s="354"/>
      <c r="C975" s="354"/>
      <c r="D975" s="379"/>
      <c r="E975" s="354"/>
      <c r="F975" s="354"/>
    </row>
    <row r="976" spans="1:6" x14ac:dyDescent="0.3">
      <c r="A976" s="354"/>
      <c r="B976" s="354"/>
      <c r="C976" s="354"/>
      <c r="D976" s="379"/>
      <c r="E976" s="354"/>
      <c r="F976" s="354"/>
    </row>
    <row r="977" spans="1:6" x14ac:dyDescent="0.3">
      <c r="A977" s="354"/>
      <c r="B977" s="354"/>
      <c r="C977" s="354"/>
      <c r="D977" s="379"/>
      <c r="E977" s="354"/>
      <c r="F977" s="354"/>
    </row>
    <row r="978" spans="1:6" x14ac:dyDescent="0.3">
      <c r="A978" s="354"/>
      <c r="B978" s="354"/>
      <c r="C978" s="354"/>
      <c r="D978" s="379"/>
      <c r="E978" s="354"/>
      <c r="F978" s="354"/>
    </row>
    <row r="979" spans="1:6" x14ac:dyDescent="0.3">
      <c r="A979" s="354"/>
      <c r="B979" s="354"/>
      <c r="C979" s="354"/>
      <c r="D979" s="379"/>
      <c r="E979" s="354"/>
      <c r="F979" s="354"/>
    </row>
    <row r="980" spans="1:6" x14ac:dyDescent="0.3">
      <c r="A980" s="354"/>
      <c r="B980" s="354"/>
      <c r="C980" s="354"/>
      <c r="D980" s="379"/>
      <c r="E980" s="354"/>
      <c r="F980" s="354"/>
    </row>
    <row r="981" spans="1:6" x14ac:dyDescent="0.3">
      <c r="A981" s="354"/>
      <c r="B981" s="354"/>
      <c r="C981" s="354"/>
      <c r="D981" s="379"/>
      <c r="E981" s="354"/>
      <c r="F981" s="354"/>
    </row>
    <row r="982" spans="1:6" x14ac:dyDescent="0.3">
      <c r="A982" s="354"/>
      <c r="B982" s="354"/>
      <c r="C982" s="354"/>
      <c r="D982" s="379"/>
      <c r="E982" s="354"/>
      <c r="F982" s="354"/>
    </row>
    <row r="983" spans="1:6" x14ac:dyDescent="0.3">
      <c r="A983" s="354"/>
      <c r="B983" s="354"/>
      <c r="C983" s="354"/>
      <c r="D983" s="379"/>
      <c r="E983" s="354"/>
      <c r="F983" s="354"/>
    </row>
    <row r="984" spans="1:6" x14ac:dyDescent="0.3">
      <c r="A984" s="354"/>
      <c r="B984" s="354"/>
      <c r="C984" s="354"/>
      <c r="D984" s="379"/>
      <c r="E984" s="354"/>
      <c r="F984" s="354"/>
    </row>
    <row r="985" spans="1:6" x14ac:dyDescent="0.3">
      <c r="A985" s="354"/>
      <c r="B985" s="354"/>
      <c r="C985" s="354"/>
      <c r="D985" s="379"/>
      <c r="E985" s="354"/>
      <c r="F985" s="354"/>
    </row>
    <row r="986" spans="1:6" x14ac:dyDescent="0.3">
      <c r="A986" s="354"/>
      <c r="B986" s="354"/>
      <c r="C986" s="354"/>
      <c r="D986" s="379"/>
      <c r="E986" s="354"/>
      <c r="F986" s="354"/>
    </row>
    <row r="987" spans="1:6" x14ac:dyDescent="0.3">
      <c r="A987" s="354"/>
      <c r="B987" s="354"/>
      <c r="C987" s="354"/>
      <c r="D987" s="379"/>
      <c r="E987" s="354"/>
      <c r="F987" s="354"/>
    </row>
    <row r="988" spans="1:6" x14ac:dyDescent="0.3">
      <c r="A988" s="354"/>
      <c r="B988" s="354"/>
      <c r="C988" s="354"/>
      <c r="D988" s="379"/>
      <c r="E988" s="354"/>
      <c r="F988" s="354"/>
    </row>
    <row r="989" spans="1:6" x14ac:dyDescent="0.3">
      <c r="A989" s="354"/>
      <c r="B989" s="354"/>
      <c r="C989" s="354"/>
      <c r="D989" s="379"/>
      <c r="E989" s="354"/>
      <c r="F989" s="354"/>
    </row>
    <row r="990" spans="1:6" x14ac:dyDescent="0.3">
      <c r="A990" s="354"/>
      <c r="B990" s="354"/>
      <c r="C990" s="354"/>
      <c r="D990" s="379"/>
      <c r="E990" s="354"/>
      <c r="F990" s="354"/>
    </row>
    <row r="991" spans="1:6" x14ac:dyDescent="0.3">
      <c r="A991" s="354"/>
      <c r="B991" s="354"/>
      <c r="C991" s="354"/>
      <c r="D991" s="379"/>
      <c r="E991" s="354"/>
      <c r="F991" s="354"/>
    </row>
    <row r="992" spans="1:6" x14ac:dyDescent="0.3">
      <c r="A992" s="354"/>
      <c r="B992" s="354"/>
      <c r="C992" s="354"/>
      <c r="D992" s="379"/>
      <c r="E992" s="354"/>
      <c r="F992" s="354"/>
    </row>
    <row r="993" spans="1:6" x14ac:dyDescent="0.3">
      <c r="A993" s="354"/>
      <c r="B993" s="354"/>
      <c r="C993" s="354"/>
      <c r="D993" s="379"/>
      <c r="E993" s="354"/>
      <c r="F993" s="354"/>
    </row>
    <row r="994" spans="1:6" x14ac:dyDescent="0.3">
      <c r="A994" s="354"/>
      <c r="B994" s="354"/>
      <c r="C994" s="354"/>
      <c r="D994" s="379"/>
      <c r="E994" s="354"/>
      <c r="F994" s="354"/>
    </row>
    <row r="995" spans="1:6" x14ac:dyDescent="0.3">
      <c r="A995" s="354"/>
      <c r="B995" s="354"/>
      <c r="C995" s="354"/>
      <c r="D995" s="379"/>
      <c r="E995" s="354"/>
      <c r="F995" s="354"/>
    </row>
    <row r="996" spans="1:6" x14ac:dyDescent="0.3">
      <c r="A996" s="354"/>
      <c r="B996" s="354"/>
      <c r="C996" s="354"/>
      <c r="D996" s="379"/>
      <c r="E996" s="354"/>
      <c r="F996" s="354"/>
    </row>
    <row r="997" spans="1:6" x14ac:dyDescent="0.3">
      <c r="A997" s="354"/>
      <c r="B997" s="354"/>
      <c r="C997" s="354"/>
      <c r="D997" s="379"/>
      <c r="E997" s="354"/>
      <c r="F997" s="354"/>
    </row>
    <row r="998" spans="1:6" x14ac:dyDescent="0.3">
      <c r="A998" s="354"/>
      <c r="B998" s="354"/>
      <c r="C998" s="354"/>
      <c r="D998" s="379"/>
      <c r="E998" s="354"/>
      <c r="F998" s="354"/>
    </row>
    <row r="999" spans="1:6" x14ac:dyDescent="0.3">
      <c r="A999" s="354"/>
      <c r="B999" s="354"/>
      <c r="C999" s="354"/>
      <c r="D999" s="379"/>
      <c r="E999" s="354"/>
      <c r="F999" s="354"/>
    </row>
    <row r="1000" spans="1:6" x14ac:dyDescent="0.3">
      <c r="A1000" s="354"/>
      <c r="B1000" s="354"/>
      <c r="C1000" s="354"/>
      <c r="D1000" s="379"/>
      <c r="E1000" s="354"/>
      <c r="F1000" s="354"/>
    </row>
    <row r="1001" spans="1:6" x14ac:dyDescent="0.3">
      <c r="A1001" s="354"/>
      <c r="B1001" s="354"/>
      <c r="C1001" s="354"/>
      <c r="D1001" s="379"/>
      <c r="E1001" s="354"/>
      <c r="F1001" s="354"/>
    </row>
    <row r="1002" spans="1:6" x14ac:dyDescent="0.3">
      <c r="A1002" s="354"/>
      <c r="B1002" s="354"/>
      <c r="C1002" s="354"/>
      <c r="D1002" s="379"/>
      <c r="E1002" s="354"/>
      <c r="F1002" s="354"/>
    </row>
    <row r="1003" spans="1:6" x14ac:dyDescent="0.3">
      <c r="A1003" s="354"/>
      <c r="B1003" s="354"/>
      <c r="C1003" s="354"/>
      <c r="D1003" s="379"/>
      <c r="E1003" s="354"/>
      <c r="F1003" s="354"/>
    </row>
    <row r="1004" spans="1:6" x14ac:dyDescent="0.3">
      <c r="A1004" s="354"/>
      <c r="B1004" s="354"/>
      <c r="C1004" s="354"/>
      <c r="D1004" s="379"/>
      <c r="E1004" s="354"/>
      <c r="F1004" s="354"/>
    </row>
    <row r="1005" spans="1:6" x14ac:dyDescent="0.3">
      <c r="A1005" s="354"/>
      <c r="B1005" s="354"/>
      <c r="C1005" s="354"/>
      <c r="D1005" s="379"/>
      <c r="E1005" s="354"/>
      <c r="F1005" s="354"/>
    </row>
    <row r="1006" spans="1:6" x14ac:dyDescent="0.3">
      <c r="A1006" s="354"/>
      <c r="B1006" s="354"/>
      <c r="C1006" s="354"/>
      <c r="D1006" s="379"/>
      <c r="E1006" s="354"/>
      <c r="F1006" s="354"/>
    </row>
    <row r="1007" spans="1:6" x14ac:dyDescent="0.3">
      <c r="A1007" s="354"/>
      <c r="B1007" s="354"/>
      <c r="C1007" s="354"/>
      <c r="D1007" s="379"/>
      <c r="E1007" s="354"/>
      <c r="F1007" s="354"/>
    </row>
    <row r="1008" spans="1:6" x14ac:dyDescent="0.3">
      <c r="A1008" s="354"/>
      <c r="B1008" s="354"/>
      <c r="C1008" s="354"/>
      <c r="D1008" s="379"/>
      <c r="E1008" s="354"/>
      <c r="F1008" s="354"/>
    </row>
    <row r="1009" spans="1:6" x14ac:dyDescent="0.3">
      <c r="A1009" s="354"/>
      <c r="B1009" s="354"/>
      <c r="C1009" s="354"/>
      <c r="D1009" s="379"/>
      <c r="E1009" s="354"/>
      <c r="F1009" s="354"/>
    </row>
    <row r="1010" spans="1:6" x14ac:dyDescent="0.3">
      <c r="A1010" s="354"/>
      <c r="B1010" s="354"/>
      <c r="C1010" s="354"/>
      <c r="D1010" s="379"/>
      <c r="E1010" s="354"/>
      <c r="F1010" s="354"/>
    </row>
    <row r="1011" spans="1:6" x14ac:dyDescent="0.3">
      <c r="A1011" s="354"/>
      <c r="B1011" s="354"/>
      <c r="C1011" s="354"/>
      <c r="D1011" s="379"/>
      <c r="E1011" s="354"/>
      <c r="F1011" s="354"/>
    </row>
    <row r="1012" spans="1:6" x14ac:dyDescent="0.3">
      <c r="A1012" s="354"/>
      <c r="B1012" s="354"/>
      <c r="C1012" s="354"/>
      <c r="D1012" s="379"/>
      <c r="E1012" s="354"/>
      <c r="F1012" s="354"/>
    </row>
    <row r="1013" spans="1:6" x14ac:dyDescent="0.3">
      <c r="A1013" s="354"/>
      <c r="B1013" s="354"/>
      <c r="C1013" s="354"/>
      <c r="D1013" s="379"/>
      <c r="E1013" s="354"/>
      <c r="F1013" s="354"/>
    </row>
    <row r="1014" spans="1:6" x14ac:dyDescent="0.3">
      <c r="A1014" s="354"/>
      <c r="B1014" s="354"/>
      <c r="C1014" s="354"/>
      <c r="D1014" s="379"/>
      <c r="E1014" s="354"/>
      <c r="F1014" s="354"/>
    </row>
    <row r="1015" spans="1:6" x14ac:dyDescent="0.3">
      <c r="A1015" s="354"/>
      <c r="B1015" s="354"/>
      <c r="C1015" s="354"/>
      <c r="D1015" s="379"/>
      <c r="E1015" s="354"/>
      <c r="F1015" s="354"/>
    </row>
    <row r="1016" spans="1:6" x14ac:dyDescent="0.3">
      <c r="A1016" s="354"/>
      <c r="B1016" s="354"/>
      <c r="C1016" s="354"/>
      <c r="D1016" s="379"/>
      <c r="E1016" s="354"/>
      <c r="F1016" s="354"/>
    </row>
    <row r="1017" spans="1:6" x14ac:dyDescent="0.3">
      <c r="A1017" s="354"/>
      <c r="B1017" s="354"/>
      <c r="C1017" s="354"/>
      <c r="D1017" s="379"/>
      <c r="E1017" s="354"/>
      <c r="F1017" s="354"/>
    </row>
    <row r="1018" spans="1:6" x14ac:dyDescent="0.3">
      <c r="A1018" s="354"/>
      <c r="B1018" s="354"/>
      <c r="C1018" s="354"/>
      <c r="D1018" s="379"/>
      <c r="E1018" s="354"/>
      <c r="F1018" s="354"/>
    </row>
    <row r="1019" spans="1:6" x14ac:dyDescent="0.3">
      <c r="A1019" s="354"/>
      <c r="B1019" s="354"/>
      <c r="C1019" s="354"/>
      <c r="D1019" s="379"/>
      <c r="E1019" s="354"/>
      <c r="F1019" s="354"/>
    </row>
    <row r="1020" spans="1:6" x14ac:dyDescent="0.3">
      <c r="A1020" s="354"/>
      <c r="B1020" s="354"/>
      <c r="C1020" s="354"/>
      <c r="D1020" s="379"/>
      <c r="E1020" s="354"/>
      <c r="F1020" s="354"/>
    </row>
    <row r="1021" spans="1:6" x14ac:dyDescent="0.3">
      <c r="A1021" s="354"/>
      <c r="B1021" s="354"/>
      <c r="C1021" s="354"/>
      <c r="D1021" s="379"/>
      <c r="E1021" s="354"/>
      <c r="F1021" s="354"/>
    </row>
    <row r="1022" spans="1:6" x14ac:dyDescent="0.3">
      <c r="A1022" s="354"/>
      <c r="B1022" s="354"/>
      <c r="C1022" s="354"/>
      <c r="D1022" s="379"/>
      <c r="E1022" s="354"/>
      <c r="F1022" s="354"/>
    </row>
    <row r="1023" spans="1:6" x14ac:dyDescent="0.3">
      <c r="A1023" s="354"/>
      <c r="B1023" s="354"/>
      <c r="C1023" s="354"/>
      <c r="D1023" s="379"/>
      <c r="E1023" s="354"/>
      <c r="F1023" s="354"/>
    </row>
    <row r="1024" spans="1:6" x14ac:dyDescent="0.3">
      <c r="A1024" s="354"/>
      <c r="B1024" s="354"/>
      <c r="C1024" s="354"/>
      <c r="D1024" s="379"/>
      <c r="E1024" s="354"/>
      <c r="F1024" s="354"/>
    </row>
    <row r="1025" spans="1:6" x14ac:dyDescent="0.3">
      <c r="A1025" s="354"/>
      <c r="B1025" s="354"/>
      <c r="C1025" s="354"/>
      <c r="D1025" s="379"/>
      <c r="E1025" s="354"/>
      <c r="F1025" s="354"/>
    </row>
    <row r="1026" spans="1:6" x14ac:dyDescent="0.3">
      <c r="A1026" s="354"/>
      <c r="B1026" s="354"/>
      <c r="C1026" s="354"/>
      <c r="D1026" s="379"/>
      <c r="E1026" s="354"/>
      <c r="F1026" s="354"/>
    </row>
    <row r="1027" spans="1:6" x14ac:dyDescent="0.3">
      <c r="A1027" s="354"/>
      <c r="B1027" s="354"/>
      <c r="C1027" s="354"/>
      <c r="D1027" s="379"/>
      <c r="E1027" s="354"/>
      <c r="F1027" s="354"/>
    </row>
    <row r="1028" spans="1:6" x14ac:dyDescent="0.3">
      <c r="A1028" s="354"/>
      <c r="B1028" s="354"/>
      <c r="C1028" s="354"/>
      <c r="D1028" s="379"/>
      <c r="E1028" s="354"/>
      <c r="F1028" s="354"/>
    </row>
    <row r="1029" spans="1:6" x14ac:dyDescent="0.3">
      <c r="A1029" s="354"/>
      <c r="B1029" s="354"/>
      <c r="C1029" s="354"/>
      <c r="D1029" s="379"/>
      <c r="E1029" s="354"/>
      <c r="F1029" s="354"/>
    </row>
    <row r="1030" spans="1:6" x14ac:dyDescent="0.3">
      <c r="A1030" s="354"/>
      <c r="B1030" s="354"/>
      <c r="C1030" s="354"/>
      <c r="D1030" s="379"/>
      <c r="E1030" s="354"/>
      <c r="F1030" s="354"/>
    </row>
    <row r="1031" spans="1:6" x14ac:dyDescent="0.3">
      <c r="A1031" s="354"/>
      <c r="B1031" s="354"/>
      <c r="C1031" s="354"/>
      <c r="D1031" s="379"/>
      <c r="E1031" s="354"/>
      <c r="F1031" s="354"/>
    </row>
    <row r="1032" spans="1:6" x14ac:dyDescent="0.3">
      <c r="A1032" s="354"/>
      <c r="B1032" s="354"/>
      <c r="C1032" s="354"/>
      <c r="D1032" s="379"/>
      <c r="E1032" s="354"/>
      <c r="F1032" s="354"/>
    </row>
    <row r="1033" spans="1:6" x14ac:dyDescent="0.3">
      <c r="A1033" s="354"/>
      <c r="B1033" s="354"/>
      <c r="C1033" s="354"/>
      <c r="D1033" s="379"/>
      <c r="E1033" s="354"/>
      <c r="F1033" s="354"/>
    </row>
    <row r="1034" spans="1:6" x14ac:dyDescent="0.3">
      <c r="A1034" s="354"/>
      <c r="B1034" s="354"/>
      <c r="C1034" s="354"/>
      <c r="D1034" s="379"/>
      <c r="E1034" s="354"/>
      <c r="F1034" s="354"/>
    </row>
    <row r="1035" spans="1:6" x14ac:dyDescent="0.3">
      <c r="A1035" s="354"/>
      <c r="B1035" s="354"/>
      <c r="C1035" s="354"/>
      <c r="D1035" s="379"/>
      <c r="E1035" s="354"/>
      <c r="F1035" s="354"/>
    </row>
    <row r="1036" spans="1:6" x14ac:dyDescent="0.3">
      <c r="A1036" s="354"/>
      <c r="B1036" s="354"/>
      <c r="C1036" s="354"/>
      <c r="D1036" s="379"/>
      <c r="E1036" s="354"/>
      <c r="F1036" s="354"/>
    </row>
    <row r="1037" spans="1:6" x14ac:dyDescent="0.3">
      <c r="A1037" s="354"/>
      <c r="B1037" s="354"/>
      <c r="C1037" s="354"/>
      <c r="D1037" s="379"/>
      <c r="E1037" s="354"/>
      <c r="F1037" s="354"/>
    </row>
    <row r="1038" spans="1:6" x14ac:dyDescent="0.3">
      <c r="A1038" s="354"/>
      <c r="B1038" s="354"/>
      <c r="C1038" s="354"/>
      <c r="D1038" s="379"/>
      <c r="E1038" s="354"/>
      <c r="F1038" s="354"/>
    </row>
    <row r="1039" spans="1:6" x14ac:dyDescent="0.3">
      <c r="A1039" s="354"/>
      <c r="B1039" s="354"/>
      <c r="C1039" s="354"/>
      <c r="D1039" s="379"/>
      <c r="E1039" s="354"/>
      <c r="F1039" s="354"/>
    </row>
    <row r="1040" spans="1:6" x14ac:dyDescent="0.3">
      <c r="A1040" s="354"/>
      <c r="B1040" s="354"/>
      <c r="C1040" s="354"/>
      <c r="D1040" s="379"/>
      <c r="E1040" s="354"/>
      <c r="F1040" s="354"/>
    </row>
    <row r="1041" spans="1:6" x14ac:dyDescent="0.3">
      <c r="A1041" s="354"/>
      <c r="B1041" s="354"/>
      <c r="C1041" s="354"/>
      <c r="D1041" s="379"/>
      <c r="E1041" s="354"/>
      <c r="F1041" s="354"/>
    </row>
    <row r="1042" spans="1:6" x14ac:dyDescent="0.3">
      <c r="A1042" s="354"/>
      <c r="B1042" s="354"/>
      <c r="C1042" s="354"/>
      <c r="D1042" s="379"/>
      <c r="E1042" s="354"/>
      <c r="F1042" s="354"/>
    </row>
    <row r="1043" spans="1:6" x14ac:dyDescent="0.3">
      <c r="A1043" s="354"/>
      <c r="B1043" s="354"/>
      <c r="C1043" s="354"/>
      <c r="D1043" s="379"/>
      <c r="E1043" s="354"/>
      <c r="F1043" s="354"/>
    </row>
    <row r="1044" spans="1:6" x14ac:dyDescent="0.3">
      <c r="A1044" s="354"/>
      <c r="B1044" s="354"/>
      <c r="C1044" s="354"/>
      <c r="D1044" s="379"/>
      <c r="E1044" s="354"/>
      <c r="F1044" s="354"/>
    </row>
    <row r="1045" spans="1:6" x14ac:dyDescent="0.3">
      <c r="A1045" s="354"/>
      <c r="B1045" s="354"/>
      <c r="C1045" s="354"/>
      <c r="D1045" s="379"/>
      <c r="E1045" s="354"/>
      <c r="F1045" s="354"/>
    </row>
    <row r="1046" spans="1:6" x14ac:dyDescent="0.3">
      <c r="A1046" s="354"/>
      <c r="B1046" s="354"/>
      <c r="C1046" s="354"/>
      <c r="D1046" s="379"/>
      <c r="E1046" s="354"/>
      <c r="F1046" s="354"/>
    </row>
    <row r="1047" spans="1:6" x14ac:dyDescent="0.3">
      <c r="A1047" s="354"/>
      <c r="B1047" s="354"/>
      <c r="C1047" s="354"/>
      <c r="D1047" s="379"/>
      <c r="E1047" s="354"/>
      <c r="F1047" s="354"/>
    </row>
    <row r="1048" spans="1:6" x14ac:dyDescent="0.3">
      <c r="A1048" s="354"/>
      <c r="B1048" s="354"/>
      <c r="C1048" s="354"/>
      <c r="D1048" s="379"/>
      <c r="E1048" s="354"/>
      <c r="F1048" s="354"/>
    </row>
    <row r="1049" spans="1:6" x14ac:dyDescent="0.3">
      <c r="A1049" s="354"/>
      <c r="B1049" s="354"/>
      <c r="C1049" s="354"/>
      <c r="D1049" s="379"/>
      <c r="E1049" s="354"/>
      <c r="F1049" s="354"/>
    </row>
    <row r="1050" spans="1:6" x14ac:dyDescent="0.3">
      <c r="A1050" s="354"/>
      <c r="B1050" s="354"/>
      <c r="C1050" s="354"/>
      <c r="D1050" s="379"/>
      <c r="E1050" s="354"/>
      <c r="F1050" s="354"/>
    </row>
    <row r="1051" spans="1:6" x14ac:dyDescent="0.3">
      <c r="A1051" s="354"/>
      <c r="B1051" s="354"/>
      <c r="C1051" s="354"/>
      <c r="D1051" s="379"/>
      <c r="E1051" s="354"/>
      <c r="F1051" s="354"/>
    </row>
    <row r="1052" spans="1:6" x14ac:dyDescent="0.3">
      <c r="A1052" s="354"/>
      <c r="B1052" s="354"/>
      <c r="C1052" s="354"/>
      <c r="D1052" s="379"/>
      <c r="E1052" s="354"/>
      <c r="F1052" s="354"/>
    </row>
    <row r="1053" spans="1:6" x14ac:dyDescent="0.3">
      <c r="A1053" s="354"/>
      <c r="B1053" s="354"/>
      <c r="C1053" s="354"/>
      <c r="D1053" s="379"/>
      <c r="E1053" s="354"/>
      <c r="F1053" s="354"/>
    </row>
    <row r="1054" spans="1:6" x14ac:dyDescent="0.3">
      <c r="A1054" s="354"/>
      <c r="B1054" s="354"/>
      <c r="C1054" s="354"/>
      <c r="D1054" s="379"/>
      <c r="E1054" s="354"/>
      <c r="F1054" s="354"/>
    </row>
    <row r="1055" spans="1:6" x14ac:dyDescent="0.3">
      <c r="A1055" s="354"/>
      <c r="B1055" s="354"/>
      <c r="C1055" s="354"/>
      <c r="D1055" s="379"/>
      <c r="E1055" s="354"/>
      <c r="F1055" s="354"/>
    </row>
    <row r="1056" spans="1:6" x14ac:dyDescent="0.3">
      <c r="A1056" s="354"/>
      <c r="B1056" s="354"/>
      <c r="C1056" s="354"/>
      <c r="D1056" s="379"/>
      <c r="E1056" s="354"/>
      <c r="F1056" s="354"/>
    </row>
    <row r="1057" spans="1:6" x14ac:dyDescent="0.3">
      <c r="A1057" s="354"/>
      <c r="B1057" s="354"/>
      <c r="C1057" s="354"/>
      <c r="D1057" s="379"/>
      <c r="E1057" s="354"/>
      <c r="F1057" s="354"/>
    </row>
    <row r="1058" spans="1:6" x14ac:dyDescent="0.3">
      <c r="A1058" s="354"/>
      <c r="B1058" s="354"/>
      <c r="C1058" s="354"/>
      <c r="D1058" s="379"/>
      <c r="E1058" s="354"/>
      <c r="F1058" s="354"/>
    </row>
    <row r="1059" spans="1:6" x14ac:dyDescent="0.3">
      <c r="A1059" s="354"/>
      <c r="B1059" s="354"/>
      <c r="C1059" s="354"/>
      <c r="D1059" s="379"/>
      <c r="E1059" s="354"/>
      <c r="F1059" s="354"/>
    </row>
    <row r="1060" spans="1:6" x14ac:dyDescent="0.3">
      <c r="A1060" s="354"/>
      <c r="B1060" s="354"/>
      <c r="C1060" s="354"/>
      <c r="D1060" s="379"/>
      <c r="E1060" s="354"/>
      <c r="F1060" s="354"/>
    </row>
    <row r="1061" spans="1:6" x14ac:dyDescent="0.3">
      <c r="A1061" s="354"/>
      <c r="B1061" s="354"/>
      <c r="C1061" s="354"/>
      <c r="D1061" s="379"/>
      <c r="E1061" s="354"/>
      <c r="F1061" s="354"/>
    </row>
    <row r="1062" spans="1:6" x14ac:dyDescent="0.3">
      <c r="A1062" s="354"/>
      <c r="B1062" s="354"/>
      <c r="C1062" s="354"/>
      <c r="D1062" s="379"/>
      <c r="E1062" s="354"/>
      <c r="F1062" s="354"/>
    </row>
    <row r="1063" spans="1:6" x14ac:dyDescent="0.3">
      <c r="A1063" s="354"/>
      <c r="B1063" s="354"/>
      <c r="C1063" s="354"/>
      <c r="D1063" s="379"/>
      <c r="E1063" s="354"/>
      <c r="F1063" s="354"/>
    </row>
    <row r="1064" spans="1:6" x14ac:dyDescent="0.3">
      <c r="A1064" s="354"/>
      <c r="B1064" s="354"/>
      <c r="C1064" s="354"/>
      <c r="D1064" s="379"/>
      <c r="E1064" s="354"/>
      <c r="F1064" s="354"/>
    </row>
    <row r="1065" spans="1:6" x14ac:dyDescent="0.3">
      <c r="A1065" s="354"/>
      <c r="B1065" s="354"/>
      <c r="C1065" s="354"/>
      <c r="D1065" s="379"/>
      <c r="E1065" s="354"/>
      <c r="F1065" s="354"/>
    </row>
    <row r="1066" spans="1:6" x14ac:dyDescent="0.3">
      <c r="A1066" s="354"/>
      <c r="B1066" s="354"/>
      <c r="C1066" s="354"/>
      <c r="D1066" s="379"/>
      <c r="E1066" s="354"/>
      <c r="F1066" s="354"/>
    </row>
    <row r="1067" spans="1:6" x14ac:dyDescent="0.3">
      <c r="A1067" s="354"/>
      <c r="B1067" s="354"/>
      <c r="C1067" s="354"/>
      <c r="D1067" s="379"/>
      <c r="E1067" s="354"/>
      <c r="F1067" s="354"/>
    </row>
    <row r="1068" spans="1:6" x14ac:dyDescent="0.3">
      <c r="A1068" s="354"/>
      <c r="B1068" s="354"/>
      <c r="C1068" s="354"/>
      <c r="D1068" s="379"/>
      <c r="E1068" s="354"/>
      <c r="F1068" s="354"/>
    </row>
    <row r="1069" spans="1:6" x14ac:dyDescent="0.3">
      <c r="A1069" s="354"/>
      <c r="B1069" s="354"/>
      <c r="C1069" s="354"/>
      <c r="D1069" s="379"/>
      <c r="E1069" s="354"/>
      <c r="F1069" s="354"/>
    </row>
    <row r="1070" spans="1:6" x14ac:dyDescent="0.3">
      <c r="A1070" s="354"/>
      <c r="B1070" s="354"/>
      <c r="C1070" s="354"/>
      <c r="D1070" s="379"/>
      <c r="E1070" s="354"/>
      <c r="F1070" s="354"/>
    </row>
    <row r="1071" spans="1:6" x14ac:dyDescent="0.3">
      <c r="A1071" s="354"/>
      <c r="B1071" s="354"/>
      <c r="C1071" s="354"/>
      <c r="D1071" s="379"/>
      <c r="E1071" s="354"/>
      <c r="F1071" s="354"/>
    </row>
    <row r="1072" spans="1:6" x14ac:dyDescent="0.3">
      <c r="A1072" s="354"/>
      <c r="B1072" s="354"/>
      <c r="C1072" s="354"/>
      <c r="D1072" s="379"/>
      <c r="E1072" s="354"/>
      <c r="F1072" s="354"/>
    </row>
    <row r="1073" spans="1:6" x14ac:dyDescent="0.3">
      <c r="A1073" s="354"/>
      <c r="B1073" s="354"/>
      <c r="C1073" s="354"/>
      <c r="D1073" s="379"/>
      <c r="E1073" s="354"/>
      <c r="F1073" s="354"/>
    </row>
    <row r="1074" spans="1:6" x14ac:dyDescent="0.3">
      <c r="A1074" s="354"/>
      <c r="B1074" s="354"/>
      <c r="C1074" s="354"/>
      <c r="D1074" s="379"/>
      <c r="E1074" s="354"/>
      <c r="F1074" s="354"/>
    </row>
    <row r="1075" spans="1:6" x14ac:dyDescent="0.3">
      <c r="A1075" s="354"/>
      <c r="B1075" s="354"/>
      <c r="C1075" s="354"/>
      <c r="D1075" s="379"/>
      <c r="E1075" s="354"/>
      <c r="F1075" s="354"/>
    </row>
    <row r="1076" spans="1:6" x14ac:dyDescent="0.3">
      <c r="A1076" s="354"/>
      <c r="B1076" s="354"/>
      <c r="C1076" s="354"/>
      <c r="D1076" s="379"/>
      <c r="E1076" s="354"/>
      <c r="F1076" s="354"/>
    </row>
    <row r="1077" spans="1:6" x14ac:dyDescent="0.3">
      <c r="A1077" s="354"/>
      <c r="B1077" s="354"/>
      <c r="C1077" s="354"/>
      <c r="D1077" s="379"/>
      <c r="E1077" s="354"/>
      <c r="F1077" s="354"/>
    </row>
    <row r="1078" spans="1:6" x14ac:dyDescent="0.3">
      <c r="A1078" s="354"/>
      <c r="B1078" s="354"/>
      <c r="C1078" s="354"/>
      <c r="D1078" s="379"/>
      <c r="E1078" s="354"/>
      <c r="F1078" s="354"/>
    </row>
    <row r="1079" spans="1:6" x14ac:dyDescent="0.3">
      <c r="A1079" s="354"/>
      <c r="B1079" s="354"/>
      <c r="C1079" s="354"/>
      <c r="D1079" s="379"/>
      <c r="E1079" s="354"/>
      <c r="F1079" s="354"/>
    </row>
    <row r="1080" spans="1:6" x14ac:dyDescent="0.3">
      <c r="A1080" s="354"/>
      <c r="B1080" s="354"/>
      <c r="C1080" s="354"/>
      <c r="D1080" s="379"/>
      <c r="E1080" s="354"/>
      <c r="F1080" s="354"/>
    </row>
    <row r="1081" spans="1:6" x14ac:dyDescent="0.3">
      <c r="A1081" s="354"/>
      <c r="B1081" s="354"/>
      <c r="C1081" s="354"/>
      <c r="D1081" s="379"/>
      <c r="E1081" s="354"/>
      <c r="F1081" s="354"/>
    </row>
    <row r="1082" spans="1:6" x14ac:dyDescent="0.3">
      <c r="A1082" s="354"/>
      <c r="B1082" s="354"/>
      <c r="C1082" s="354"/>
      <c r="D1082" s="379"/>
      <c r="E1082" s="354"/>
      <c r="F1082" s="354"/>
    </row>
    <row r="1083" spans="1:6" x14ac:dyDescent="0.3">
      <c r="A1083" s="354"/>
      <c r="B1083" s="354"/>
      <c r="C1083" s="354"/>
      <c r="D1083" s="379"/>
      <c r="E1083" s="354"/>
      <c r="F1083" s="354"/>
    </row>
    <row r="1084" spans="1:6" x14ac:dyDescent="0.3">
      <c r="A1084" s="354"/>
      <c r="B1084" s="354"/>
      <c r="C1084" s="354"/>
      <c r="D1084" s="379"/>
      <c r="E1084" s="354"/>
      <c r="F1084" s="354"/>
    </row>
    <row r="1085" spans="1:6" x14ac:dyDescent="0.3">
      <c r="A1085" s="354"/>
      <c r="B1085" s="354"/>
      <c r="C1085" s="354"/>
      <c r="D1085" s="379"/>
      <c r="E1085" s="354"/>
      <c r="F1085" s="354"/>
    </row>
    <row r="1086" spans="1:6" x14ac:dyDescent="0.3">
      <c r="A1086" s="354"/>
      <c r="B1086" s="354"/>
      <c r="C1086" s="354"/>
      <c r="D1086" s="379"/>
      <c r="E1086" s="354"/>
      <c r="F1086" s="354"/>
    </row>
    <row r="1087" spans="1:6" x14ac:dyDescent="0.3">
      <c r="A1087" s="354"/>
      <c r="B1087" s="354"/>
      <c r="C1087" s="354"/>
      <c r="D1087" s="379"/>
      <c r="E1087" s="354"/>
      <c r="F1087" s="354"/>
    </row>
    <row r="1088" spans="1:6" x14ac:dyDescent="0.3">
      <c r="A1088" s="354"/>
      <c r="B1088" s="354"/>
      <c r="C1088" s="354"/>
      <c r="D1088" s="379"/>
      <c r="E1088" s="354"/>
      <c r="F1088" s="354"/>
    </row>
    <row r="1089" spans="1:6" x14ac:dyDescent="0.3">
      <c r="A1089" s="354"/>
      <c r="B1089" s="354"/>
      <c r="C1089" s="354"/>
      <c r="D1089" s="379"/>
      <c r="E1089" s="354"/>
      <c r="F1089" s="354"/>
    </row>
    <row r="1090" spans="1:6" x14ac:dyDescent="0.3">
      <c r="A1090" s="354"/>
      <c r="B1090" s="354"/>
      <c r="C1090" s="354"/>
      <c r="D1090" s="379"/>
      <c r="E1090" s="354"/>
      <c r="F1090" s="354"/>
    </row>
    <row r="1091" spans="1:6" x14ac:dyDescent="0.3">
      <c r="A1091" s="354"/>
      <c r="B1091" s="354"/>
      <c r="C1091" s="354"/>
      <c r="D1091" s="379"/>
      <c r="E1091" s="354"/>
      <c r="F1091" s="354"/>
    </row>
    <row r="1092" spans="1:6" x14ac:dyDescent="0.3">
      <c r="A1092" s="354"/>
      <c r="B1092" s="354"/>
      <c r="C1092" s="354"/>
      <c r="D1092" s="379"/>
      <c r="E1092" s="354"/>
      <c r="F1092" s="354"/>
    </row>
    <row r="1093" spans="1:6" x14ac:dyDescent="0.3">
      <c r="A1093" s="354"/>
      <c r="B1093" s="354"/>
      <c r="C1093" s="354"/>
      <c r="D1093" s="379"/>
      <c r="E1093" s="354"/>
      <c r="F1093" s="354"/>
    </row>
    <row r="1094" spans="1:6" x14ac:dyDescent="0.3">
      <c r="A1094" s="354"/>
      <c r="B1094" s="354"/>
      <c r="C1094" s="354"/>
      <c r="D1094" s="379"/>
      <c r="E1094" s="354"/>
      <c r="F1094" s="354"/>
    </row>
    <row r="1095" spans="1:6" x14ac:dyDescent="0.3">
      <c r="A1095" s="354"/>
      <c r="B1095" s="354"/>
      <c r="C1095" s="354"/>
      <c r="D1095" s="379"/>
      <c r="E1095" s="354"/>
      <c r="F1095" s="354"/>
    </row>
    <row r="1096" spans="1:6" x14ac:dyDescent="0.3">
      <c r="A1096" s="354"/>
      <c r="B1096" s="354"/>
      <c r="C1096" s="354"/>
      <c r="D1096" s="379"/>
      <c r="E1096" s="354"/>
      <c r="F1096" s="354"/>
    </row>
    <row r="1097" spans="1:6" x14ac:dyDescent="0.3">
      <c r="A1097" s="354"/>
      <c r="B1097" s="354"/>
      <c r="C1097" s="354"/>
      <c r="D1097" s="379"/>
      <c r="E1097" s="354"/>
      <c r="F1097" s="354"/>
    </row>
    <row r="1098" spans="1:6" x14ac:dyDescent="0.3">
      <c r="A1098" s="354"/>
      <c r="B1098" s="354"/>
      <c r="C1098" s="354"/>
      <c r="D1098" s="379"/>
      <c r="E1098" s="354"/>
      <c r="F1098" s="354"/>
    </row>
    <row r="1099" spans="1:6" x14ac:dyDescent="0.3">
      <c r="A1099" s="354"/>
      <c r="B1099" s="354"/>
      <c r="C1099" s="354"/>
      <c r="D1099" s="379"/>
      <c r="E1099" s="354"/>
      <c r="F1099" s="354"/>
    </row>
    <row r="1100" spans="1:6" x14ac:dyDescent="0.3">
      <c r="A1100" s="354"/>
      <c r="B1100" s="354"/>
      <c r="C1100" s="354"/>
      <c r="D1100" s="379"/>
      <c r="E1100" s="354"/>
      <c r="F1100" s="354"/>
    </row>
    <row r="1101" spans="1:6" x14ac:dyDescent="0.3">
      <c r="A1101" s="354"/>
      <c r="B1101" s="354"/>
      <c r="C1101" s="354"/>
      <c r="D1101" s="379"/>
      <c r="E1101" s="354"/>
      <c r="F1101" s="354"/>
    </row>
    <row r="1102" spans="1:6" x14ac:dyDescent="0.3">
      <c r="A1102" s="354"/>
      <c r="B1102" s="354"/>
      <c r="C1102" s="354"/>
      <c r="D1102" s="379"/>
      <c r="E1102" s="354"/>
      <c r="F1102" s="354"/>
    </row>
    <row r="1103" spans="1:6" x14ac:dyDescent="0.3">
      <c r="A1103" s="354"/>
      <c r="B1103" s="354"/>
      <c r="C1103" s="354"/>
      <c r="D1103" s="379"/>
      <c r="E1103" s="354"/>
      <c r="F1103" s="354"/>
    </row>
    <row r="1104" spans="1:6" x14ac:dyDescent="0.3">
      <c r="A1104" s="354"/>
      <c r="B1104" s="354"/>
      <c r="C1104" s="354"/>
      <c r="D1104" s="379"/>
      <c r="E1104" s="354"/>
      <c r="F1104" s="354"/>
    </row>
    <row r="1105" spans="1:6" x14ac:dyDescent="0.3">
      <c r="A1105" s="354"/>
      <c r="B1105" s="354"/>
      <c r="C1105" s="354"/>
      <c r="D1105" s="379"/>
      <c r="E1105" s="354"/>
      <c r="F1105" s="354"/>
    </row>
    <row r="1106" spans="1:6" x14ac:dyDescent="0.3">
      <c r="A1106" s="354"/>
      <c r="B1106" s="354"/>
      <c r="C1106" s="354"/>
      <c r="D1106" s="379"/>
      <c r="E1106" s="354"/>
      <c r="F1106" s="354"/>
    </row>
    <row r="1107" spans="1:6" x14ac:dyDescent="0.3">
      <c r="A1107" s="354"/>
      <c r="B1107" s="354"/>
      <c r="C1107" s="354"/>
      <c r="D1107" s="379"/>
      <c r="E1107" s="354"/>
      <c r="F1107" s="354"/>
    </row>
    <row r="1108" spans="1:6" x14ac:dyDescent="0.3">
      <c r="A1108" s="354"/>
      <c r="B1108" s="354"/>
      <c r="C1108" s="354"/>
      <c r="D1108" s="379"/>
      <c r="E1108" s="354"/>
      <c r="F1108" s="354"/>
    </row>
    <row r="1109" spans="1:6" x14ac:dyDescent="0.3">
      <c r="A1109" s="354"/>
      <c r="B1109" s="354"/>
      <c r="C1109" s="354"/>
      <c r="D1109" s="379"/>
      <c r="E1109" s="354"/>
      <c r="F1109" s="354"/>
    </row>
    <row r="1110" spans="1:6" x14ac:dyDescent="0.3">
      <c r="A1110" s="354"/>
      <c r="B1110" s="354"/>
      <c r="C1110" s="354"/>
      <c r="D1110" s="379"/>
      <c r="E1110" s="354"/>
      <c r="F1110" s="354"/>
    </row>
    <row r="1111" spans="1:6" x14ac:dyDescent="0.3">
      <c r="A1111" s="354"/>
      <c r="B1111" s="354"/>
      <c r="C1111" s="354"/>
      <c r="D1111" s="379"/>
      <c r="E1111" s="354"/>
      <c r="F1111" s="354"/>
    </row>
    <row r="1112" spans="1:6" x14ac:dyDescent="0.3">
      <c r="A1112" s="354"/>
      <c r="B1112" s="354"/>
      <c r="C1112" s="354"/>
      <c r="D1112" s="379"/>
      <c r="E1112" s="354"/>
      <c r="F1112" s="354"/>
    </row>
    <row r="1113" spans="1:6" x14ac:dyDescent="0.3">
      <c r="A1113" s="354"/>
      <c r="B1113" s="354"/>
      <c r="C1113" s="354"/>
      <c r="D1113" s="379"/>
      <c r="E1113" s="354"/>
      <c r="F1113" s="354"/>
    </row>
    <row r="1114" spans="1:6" x14ac:dyDescent="0.3">
      <c r="A1114" s="354"/>
      <c r="B1114" s="354"/>
      <c r="C1114" s="354"/>
      <c r="D1114" s="379"/>
      <c r="E1114" s="354"/>
      <c r="F1114" s="354"/>
    </row>
    <row r="1115" spans="1:6" x14ac:dyDescent="0.3">
      <c r="A1115" s="354"/>
      <c r="B1115" s="354"/>
      <c r="C1115" s="354"/>
      <c r="D1115" s="379"/>
      <c r="E1115" s="354"/>
      <c r="F1115" s="354"/>
    </row>
    <row r="1116" spans="1:6" x14ac:dyDescent="0.3">
      <c r="A1116" s="354"/>
      <c r="B1116" s="354"/>
      <c r="C1116" s="354"/>
      <c r="D1116" s="379"/>
      <c r="E1116" s="354"/>
      <c r="F1116" s="354"/>
    </row>
    <row r="1117" spans="1:6" x14ac:dyDescent="0.3">
      <c r="A1117" s="354"/>
      <c r="B1117" s="354"/>
      <c r="C1117" s="354"/>
      <c r="D1117" s="379"/>
      <c r="E1117" s="354"/>
      <c r="F1117" s="354"/>
    </row>
    <row r="1118" spans="1:6" x14ac:dyDescent="0.3">
      <c r="A1118" s="354"/>
      <c r="B1118" s="354"/>
      <c r="C1118" s="354"/>
      <c r="D1118" s="379"/>
      <c r="E1118" s="354"/>
      <c r="F1118" s="354"/>
    </row>
    <row r="1119" spans="1:6" x14ac:dyDescent="0.3">
      <c r="A1119" s="354"/>
      <c r="B1119" s="354"/>
      <c r="C1119" s="354"/>
      <c r="D1119" s="379"/>
      <c r="E1119" s="354"/>
      <c r="F1119" s="354"/>
    </row>
    <row r="1120" spans="1:6" x14ac:dyDescent="0.3">
      <c r="A1120" s="354"/>
      <c r="B1120" s="354"/>
      <c r="C1120" s="354"/>
      <c r="D1120" s="379"/>
      <c r="E1120" s="354"/>
      <c r="F1120" s="354"/>
    </row>
    <row r="1121" spans="1:6" x14ac:dyDescent="0.3">
      <c r="A1121" s="354"/>
      <c r="B1121" s="354"/>
      <c r="C1121" s="354"/>
      <c r="D1121" s="379"/>
      <c r="E1121" s="354"/>
      <c r="F1121" s="354"/>
    </row>
    <row r="1122" spans="1:6" x14ac:dyDescent="0.3">
      <c r="A1122" s="354"/>
      <c r="B1122" s="354"/>
      <c r="C1122" s="354"/>
      <c r="D1122" s="379"/>
      <c r="E1122" s="354"/>
      <c r="F1122" s="354"/>
    </row>
    <row r="1123" spans="1:6" x14ac:dyDescent="0.3">
      <c r="A1123" s="354"/>
      <c r="B1123" s="354"/>
      <c r="C1123" s="354"/>
      <c r="D1123" s="379"/>
      <c r="E1123" s="354"/>
      <c r="F1123" s="354"/>
    </row>
    <row r="1124" spans="1:6" x14ac:dyDescent="0.3">
      <c r="A1124" s="354"/>
      <c r="B1124" s="354"/>
      <c r="C1124" s="354"/>
      <c r="D1124" s="379"/>
      <c r="E1124" s="354"/>
      <c r="F1124" s="354"/>
    </row>
    <row r="1125" spans="1:6" x14ac:dyDescent="0.3">
      <c r="A1125" s="354"/>
      <c r="B1125" s="354"/>
      <c r="C1125" s="354"/>
      <c r="D1125" s="379"/>
      <c r="E1125" s="354"/>
      <c r="F1125" s="354"/>
    </row>
    <row r="1126" spans="1:6" x14ac:dyDescent="0.3">
      <c r="A1126" s="354"/>
      <c r="B1126" s="354"/>
      <c r="C1126" s="354"/>
      <c r="D1126" s="379"/>
      <c r="E1126" s="354"/>
      <c r="F1126" s="354"/>
    </row>
    <row r="1127" spans="1:6" x14ac:dyDescent="0.3">
      <c r="A1127" s="354"/>
      <c r="B1127" s="354"/>
      <c r="C1127" s="354"/>
      <c r="D1127" s="379"/>
      <c r="E1127" s="354"/>
      <c r="F1127" s="354"/>
    </row>
    <row r="1128" spans="1:6" x14ac:dyDescent="0.3">
      <c r="A1128" s="354"/>
      <c r="B1128" s="354"/>
      <c r="C1128" s="354"/>
      <c r="D1128" s="379"/>
      <c r="E1128" s="354"/>
      <c r="F1128" s="354"/>
    </row>
    <row r="1129" spans="1:6" x14ac:dyDescent="0.3">
      <c r="A1129" s="354"/>
      <c r="B1129" s="354"/>
      <c r="C1129" s="354"/>
      <c r="D1129" s="379"/>
      <c r="E1129" s="354"/>
      <c r="F1129" s="354"/>
    </row>
    <row r="1130" spans="1:6" x14ac:dyDescent="0.3">
      <c r="A1130" s="354"/>
      <c r="B1130" s="354"/>
      <c r="C1130" s="354"/>
      <c r="D1130" s="379"/>
      <c r="E1130" s="354"/>
      <c r="F1130" s="354"/>
    </row>
    <row r="1131" spans="1:6" x14ac:dyDescent="0.3">
      <c r="A1131" s="354"/>
      <c r="B1131" s="354"/>
      <c r="C1131" s="354"/>
      <c r="D1131" s="379"/>
      <c r="E1131" s="354"/>
      <c r="F1131" s="354"/>
    </row>
    <row r="1132" spans="1:6" x14ac:dyDescent="0.3">
      <c r="A1132" s="354"/>
      <c r="B1132" s="354"/>
      <c r="C1132" s="354"/>
      <c r="D1132" s="379"/>
      <c r="E1132" s="354"/>
      <c r="F1132" s="354"/>
    </row>
    <row r="1133" spans="1:6" x14ac:dyDescent="0.3">
      <c r="A1133" s="354"/>
      <c r="B1133" s="354"/>
      <c r="C1133" s="354"/>
      <c r="D1133" s="379"/>
      <c r="E1133" s="354"/>
      <c r="F1133" s="354"/>
    </row>
    <row r="1134" spans="1:6" x14ac:dyDescent="0.3">
      <c r="A1134" s="354"/>
      <c r="B1134" s="354"/>
      <c r="C1134" s="354"/>
      <c r="D1134" s="379"/>
      <c r="E1134" s="354"/>
      <c r="F1134" s="354"/>
    </row>
    <row r="1135" spans="1:6" x14ac:dyDescent="0.3">
      <c r="A1135" s="354"/>
      <c r="B1135" s="354"/>
      <c r="C1135" s="354"/>
      <c r="D1135" s="379"/>
      <c r="E1135" s="354"/>
      <c r="F1135" s="354"/>
    </row>
    <row r="1136" spans="1:6" x14ac:dyDescent="0.3">
      <c r="A1136" s="354"/>
      <c r="B1136" s="354"/>
      <c r="C1136" s="354"/>
      <c r="D1136" s="379"/>
      <c r="E1136" s="354"/>
      <c r="F1136" s="354"/>
    </row>
    <row r="1137" spans="1:6" x14ac:dyDescent="0.3">
      <c r="A1137" s="354"/>
      <c r="B1137" s="354"/>
      <c r="C1137" s="354"/>
      <c r="D1137" s="379"/>
      <c r="E1137" s="354"/>
      <c r="F1137" s="354"/>
    </row>
    <row r="1138" spans="1:6" x14ac:dyDescent="0.3">
      <c r="A1138" s="354"/>
      <c r="B1138" s="354"/>
      <c r="C1138" s="354"/>
      <c r="D1138" s="379"/>
      <c r="E1138" s="354"/>
      <c r="F1138" s="354"/>
    </row>
    <row r="1139" spans="1:6" x14ac:dyDescent="0.3">
      <c r="A1139" s="354"/>
      <c r="B1139" s="354"/>
      <c r="C1139" s="354"/>
      <c r="D1139" s="379"/>
      <c r="E1139" s="354"/>
      <c r="F1139" s="354"/>
    </row>
    <row r="1140" spans="1:6" x14ac:dyDescent="0.3">
      <c r="A1140" s="354"/>
      <c r="B1140" s="354"/>
      <c r="C1140" s="354"/>
      <c r="D1140" s="379"/>
      <c r="E1140" s="354"/>
      <c r="F1140" s="354"/>
    </row>
    <row r="1141" spans="1:6" x14ac:dyDescent="0.3">
      <c r="A1141" s="354"/>
      <c r="B1141" s="354"/>
      <c r="C1141" s="354"/>
      <c r="D1141" s="379"/>
      <c r="E1141" s="354"/>
      <c r="F1141" s="354"/>
    </row>
    <row r="1142" spans="1:6" x14ac:dyDescent="0.3">
      <c r="A1142" s="354"/>
      <c r="B1142" s="354"/>
      <c r="C1142" s="354"/>
      <c r="D1142" s="379"/>
      <c r="E1142" s="354"/>
      <c r="F1142" s="354"/>
    </row>
    <row r="1143" spans="1:6" x14ac:dyDescent="0.3">
      <c r="A1143" s="354"/>
      <c r="B1143" s="354"/>
      <c r="C1143" s="354"/>
      <c r="D1143" s="379"/>
      <c r="E1143" s="354"/>
      <c r="F1143" s="354"/>
    </row>
    <row r="1144" spans="1:6" x14ac:dyDescent="0.3">
      <c r="A1144" s="354"/>
      <c r="B1144" s="354"/>
      <c r="C1144" s="354"/>
      <c r="D1144" s="379"/>
      <c r="E1144" s="354"/>
      <c r="F1144" s="354"/>
    </row>
    <row r="1145" spans="1:6" x14ac:dyDescent="0.3">
      <c r="A1145" s="354"/>
      <c r="B1145" s="354"/>
      <c r="C1145" s="354"/>
      <c r="D1145" s="379"/>
      <c r="E1145" s="354"/>
      <c r="F1145" s="354"/>
    </row>
    <row r="1146" spans="1:6" x14ac:dyDescent="0.3">
      <c r="A1146" s="354"/>
      <c r="B1146" s="354"/>
      <c r="C1146" s="354"/>
      <c r="D1146" s="379"/>
      <c r="E1146" s="354"/>
      <c r="F1146" s="354"/>
    </row>
    <row r="1147" spans="1:6" x14ac:dyDescent="0.3">
      <c r="A1147" s="354"/>
      <c r="B1147" s="354"/>
      <c r="C1147" s="354"/>
      <c r="D1147" s="379"/>
      <c r="E1147" s="354"/>
      <c r="F1147" s="354"/>
    </row>
    <row r="1148" spans="1:6" x14ac:dyDescent="0.3">
      <c r="A1148" s="354"/>
      <c r="B1148" s="354"/>
      <c r="C1148" s="354"/>
      <c r="D1148" s="379"/>
      <c r="E1148" s="354"/>
      <c r="F1148" s="354"/>
    </row>
    <row r="1149" spans="1:6" x14ac:dyDescent="0.3">
      <c r="A1149" s="354"/>
      <c r="B1149" s="354"/>
      <c r="C1149" s="354"/>
      <c r="D1149" s="379"/>
      <c r="E1149" s="354"/>
      <c r="F1149" s="354"/>
    </row>
    <row r="1150" spans="1:6" x14ac:dyDescent="0.3">
      <c r="A1150" s="354"/>
      <c r="B1150" s="354"/>
      <c r="C1150" s="354"/>
      <c r="D1150" s="379"/>
      <c r="E1150" s="354"/>
      <c r="F1150" s="354"/>
    </row>
    <row r="1151" spans="1:6" x14ac:dyDescent="0.3">
      <c r="A1151" s="354"/>
      <c r="B1151" s="354"/>
      <c r="C1151" s="354"/>
      <c r="D1151" s="379"/>
      <c r="E1151" s="354"/>
      <c r="F1151" s="354"/>
    </row>
    <row r="1152" spans="1:6" x14ac:dyDescent="0.3">
      <c r="A1152" s="354"/>
      <c r="B1152" s="354"/>
      <c r="C1152" s="354"/>
      <c r="D1152" s="379"/>
      <c r="E1152" s="354"/>
      <c r="F1152" s="354"/>
    </row>
    <row r="1153" spans="1:6" x14ac:dyDescent="0.3">
      <c r="A1153" s="354"/>
      <c r="B1153" s="354"/>
      <c r="C1153" s="354"/>
      <c r="D1153" s="379"/>
      <c r="E1153" s="354"/>
      <c r="F1153" s="354"/>
    </row>
    <row r="1154" spans="1:6" x14ac:dyDescent="0.3">
      <c r="A1154" s="354"/>
      <c r="B1154" s="354"/>
      <c r="C1154" s="354"/>
      <c r="D1154" s="379"/>
      <c r="E1154" s="354"/>
      <c r="F1154" s="354"/>
    </row>
    <row r="1155" spans="1:6" x14ac:dyDescent="0.3">
      <c r="A1155" s="354"/>
      <c r="B1155" s="354"/>
      <c r="C1155" s="354"/>
      <c r="D1155" s="379"/>
      <c r="E1155" s="354"/>
      <c r="F1155" s="354"/>
    </row>
    <row r="1156" spans="1:6" x14ac:dyDescent="0.3">
      <c r="A1156" s="354"/>
      <c r="B1156" s="354"/>
      <c r="C1156" s="354"/>
      <c r="D1156" s="379"/>
      <c r="E1156" s="354"/>
      <c r="F1156" s="354"/>
    </row>
    <row r="1157" spans="1:6" x14ac:dyDescent="0.3">
      <c r="A1157" s="354"/>
      <c r="B1157" s="354"/>
      <c r="C1157" s="354"/>
      <c r="D1157" s="379"/>
      <c r="E1157" s="354"/>
      <c r="F1157" s="354"/>
    </row>
    <row r="1158" spans="1:6" x14ac:dyDescent="0.3">
      <c r="A1158" s="354"/>
      <c r="B1158" s="354"/>
      <c r="C1158" s="354"/>
      <c r="D1158" s="379"/>
      <c r="E1158" s="354"/>
      <c r="F1158" s="354"/>
    </row>
    <row r="1159" spans="1:6" x14ac:dyDescent="0.3">
      <c r="A1159" s="354"/>
      <c r="B1159" s="354"/>
      <c r="C1159" s="354"/>
      <c r="D1159" s="379"/>
      <c r="E1159" s="354"/>
      <c r="F1159" s="354"/>
    </row>
    <row r="1160" spans="1:6" x14ac:dyDescent="0.3">
      <c r="A1160" s="354"/>
      <c r="B1160" s="354"/>
      <c r="C1160" s="354"/>
      <c r="D1160" s="379"/>
      <c r="E1160" s="354"/>
      <c r="F1160" s="354"/>
    </row>
    <row r="1161" spans="1:6" x14ac:dyDescent="0.3">
      <c r="A1161" s="354"/>
      <c r="B1161" s="354"/>
      <c r="C1161" s="354"/>
      <c r="D1161" s="379"/>
      <c r="E1161" s="354"/>
      <c r="F1161" s="354"/>
    </row>
    <row r="1162" spans="1:6" x14ac:dyDescent="0.3">
      <c r="A1162" s="354"/>
      <c r="B1162" s="354"/>
      <c r="C1162" s="354"/>
      <c r="D1162" s="379"/>
      <c r="E1162" s="354"/>
      <c r="F1162" s="354"/>
    </row>
    <row r="1163" spans="1:6" x14ac:dyDescent="0.3">
      <c r="A1163" s="354"/>
      <c r="B1163" s="354"/>
      <c r="C1163" s="354"/>
      <c r="D1163" s="379"/>
      <c r="E1163" s="354"/>
      <c r="F1163" s="354"/>
    </row>
    <row r="1164" spans="1:6" x14ac:dyDescent="0.3">
      <c r="A1164" s="354"/>
      <c r="B1164" s="354"/>
      <c r="C1164" s="354"/>
      <c r="D1164" s="379"/>
      <c r="E1164" s="354"/>
      <c r="F1164" s="354"/>
    </row>
    <row r="1165" spans="1:6" x14ac:dyDescent="0.3">
      <c r="A1165" s="354"/>
      <c r="B1165" s="354"/>
      <c r="C1165" s="354"/>
      <c r="D1165" s="379"/>
      <c r="E1165" s="354"/>
      <c r="F1165" s="354"/>
    </row>
    <row r="1166" spans="1:6" x14ac:dyDescent="0.3">
      <c r="A1166" s="354"/>
      <c r="B1166" s="354"/>
      <c r="C1166" s="354"/>
      <c r="D1166" s="379"/>
      <c r="E1166" s="354"/>
      <c r="F1166" s="354"/>
    </row>
    <row r="1167" spans="1:6" x14ac:dyDescent="0.3">
      <c r="A1167" s="354"/>
      <c r="B1167" s="354"/>
      <c r="C1167" s="354"/>
      <c r="D1167" s="379"/>
      <c r="E1167" s="354"/>
      <c r="F1167" s="354"/>
    </row>
    <row r="1168" spans="1:6" x14ac:dyDescent="0.3">
      <c r="A1168" s="354"/>
      <c r="B1168" s="354"/>
      <c r="C1168" s="354"/>
      <c r="D1168" s="379"/>
      <c r="E1168" s="354"/>
      <c r="F1168" s="354"/>
    </row>
    <row r="1169" spans="1:6" x14ac:dyDescent="0.3">
      <c r="A1169" s="354"/>
      <c r="B1169" s="354"/>
      <c r="C1169" s="354"/>
      <c r="D1169" s="379"/>
      <c r="E1169" s="354"/>
      <c r="F1169" s="354"/>
    </row>
    <row r="1170" spans="1:6" x14ac:dyDescent="0.3">
      <c r="A1170" s="354"/>
      <c r="B1170" s="354"/>
      <c r="C1170" s="354"/>
      <c r="D1170" s="379"/>
      <c r="E1170" s="354"/>
      <c r="F1170" s="354"/>
    </row>
    <row r="1171" spans="1:6" x14ac:dyDescent="0.3">
      <c r="A1171" s="354"/>
      <c r="B1171" s="354"/>
      <c r="C1171" s="354"/>
      <c r="D1171" s="379"/>
      <c r="E1171" s="354"/>
      <c r="F1171" s="354"/>
    </row>
    <row r="1172" spans="1:6" x14ac:dyDescent="0.3">
      <c r="A1172" s="354"/>
      <c r="B1172" s="354"/>
      <c r="C1172" s="354"/>
      <c r="D1172" s="379"/>
      <c r="E1172" s="354"/>
      <c r="F1172" s="354"/>
    </row>
    <row r="1173" spans="1:6" x14ac:dyDescent="0.3">
      <c r="A1173" s="354"/>
      <c r="B1173" s="354"/>
      <c r="C1173" s="354"/>
      <c r="D1173" s="379"/>
      <c r="E1173" s="354"/>
      <c r="F1173" s="354"/>
    </row>
    <row r="1174" spans="1:6" x14ac:dyDescent="0.3">
      <c r="A1174" s="354"/>
      <c r="B1174" s="354"/>
      <c r="C1174" s="354"/>
      <c r="D1174" s="379"/>
      <c r="E1174" s="354"/>
      <c r="F1174" s="354"/>
    </row>
    <row r="1175" spans="1:6" x14ac:dyDescent="0.3">
      <c r="A1175" s="354"/>
      <c r="B1175" s="354"/>
      <c r="C1175" s="354"/>
      <c r="D1175" s="379"/>
      <c r="E1175" s="354"/>
      <c r="F1175" s="354"/>
    </row>
    <row r="1176" spans="1:6" x14ac:dyDescent="0.3">
      <c r="A1176" s="354"/>
      <c r="B1176" s="354"/>
      <c r="C1176" s="354"/>
      <c r="D1176" s="379"/>
      <c r="E1176" s="354"/>
      <c r="F1176" s="354"/>
    </row>
    <row r="1177" spans="1:6" x14ac:dyDescent="0.3">
      <c r="A1177" s="354"/>
      <c r="B1177" s="354"/>
      <c r="C1177" s="354"/>
      <c r="D1177" s="379"/>
      <c r="E1177" s="354"/>
      <c r="F1177" s="354"/>
    </row>
    <row r="1178" spans="1:6" x14ac:dyDescent="0.3">
      <c r="A1178" s="354"/>
      <c r="B1178" s="354"/>
      <c r="C1178" s="354"/>
      <c r="D1178" s="379"/>
      <c r="E1178" s="354"/>
      <c r="F1178" s="354"/>
    </row>
    <row r="1179" spans="1:6" x14ac:dyDescent="0.3">
      <c r="A1179" s="354"/>
      <c r="B1179" s="354"/>
      <c r="C1179" s="354"/>
      <c r="D1179" s="379"/>
      <c r="E1179" s="354"/>
      <c r="F1179" s="354"/>
    </row>
    <row r="1180" spans="1:6" x14ac:dyDescent="0.3">
      <c r="A1180" s="354"/>
      <c r="B1180" s="354"/>
      <c r="C1180" s="354"/>
      <c r="D1180" s="379"/>
      <c r="E1180" s="354"/>
      <c r="F1180" s="354"/>
    </row>
    <row r="1181" spans="1:6" x14ac:dyDescent="0.3">
      <c r="A1181" s="354"/>
      <c r="B1181" s="354"/>
      <c r="C1181" s="354"/>
      <c r="D1181" s="379"/>
      <c r="E1181" s="354"/>
      <c r="F1181" s="354"/>
    </row>
    <row r="1182" spans="1:6" x14ac:dyDescent="0.3">
      <c r="A1182" s="354"/>
      <c r="B1182" s="354"/>
      <c r="C1182" s="354"/>
      <c r="D1182" s="379"/>
      <c r="E1182" s="354"/>
      <c r="F1182" s="354"/>
    </row>
    <row r="1183" spans="1:6" x14ac:dyDescent="0.3">
      <c r="A1183" s="354"/>
      <c r="B1183" s="354"/>
      <c r="C1183" s="354"/>
      <c r="D1183" s="379"/>
      <c r="E1183" s="354"/>
      <c r="F1183" s="354"/>
    </row>
    <row r="1184" spans="1:6" x14ac:dyDescent="0.3">
      <c r="A1184" s="354"/>
      <c r="B1184" s="354"/>
      <c r="C1184" s="354"/>
      <c r="D1184" s="379"/>
      <c r="E1184" s="354"/>
      <c r="F1184" s="354"/>
    </row>
    <row r="1185" spans="1:6" x14ac:dyDescent="0.3">
      <c r="A1185" s="354"/>
      <c r="B1185" s="354"/>
      <c r="C1185" s="354"/>
      <c r="D1185" s="379"/>
      <c r="E1185" s="354"/>
      <c r="F1185" s="354"/>
    </row>
    <row r="1186" spans="1:6" x14ac:dyDescent="0.3">
      <c r="A1186" s="354"/>
      <c r="B1186" s="354"/>
      <c r="C1186" s="354"/>
      <c r="D1186" s="379"/>
      <c r="E1186" s="354"/>
      <c r="F1186" s="354"/>
    </row>
    <row r="1187" spans="1:6" x14ac:dyDescent="0.3">
      <c r="A1187" s="354"/>
      <c r="B1187" s="354"/>
      <c r="C1187" s="354"/>
      <c r="D1187" s="379"/>
      <c r="E1187" s="354"/>
      <c r="F1187" s="354"/>
    </row>
    <row r="1188" spans="1:6" x14ac:dyDescent="0.3">
      <c r="A1188" s="354"/>
      <c r="B1188" s="354"/>
      <c r="C1188" s="354"/>
      <c r="D1188" s="379"/>
      <c r="E1188" s="354"/>
      <c r="F1188" s="354"/>
    </row>
    <row r="1189" spans="1:6" x14ac:dyDescent="0.3">
      <c r="A1189" s="354"/>
      <c r="B1189" s="354"/>
      <c r="C1189" s="354"/>
      <c r="D1189" s="379"/>
      <c r="E1189" s="354"/>
      <c r="F1189" s="354"/>
    </row>
    <row r="1190" spans="1:6" x14ac:dyDescent="0.3">
      <c r="A1190" s="354"/>
      <c r="B1190" s="354"/>
      <c r="C1190" s="354"/>
      <c r="D1190" s="379"/>
      <c r="E1190" s="354"/>
      <c r="F1190" s="354"/>
    </row>
    <row r="1191" spans="1:6" x14ac:dyDescent="0.3">
      <c r="A1191" s="354"/>
      <c r="B1191" s="354"/>
      <c r="C1191" s="354"/>
      <c r="D1191" s="379"/>
      <c r="E1191" s="354"/>
      <c r="F1191" s="354"/>
    </row>
    <row r="1192" spans="1:6" x14ac:dyDescent="0.3">
      <c r="A1192" s="354"/>
      <c r="B1192" s="354"/>
      <c r="C1192" s="354"/>
      <c r="D1192" s="379"/>
      <c r="E1192" s="354"/>
      <c r="F1192" s="354"/>
    </row>
    <row r="1193" spans="1:6" x14ac:dyDescent="0.3">
      <c r="A1193" s="354"/>
      <c r="B1193" s="354"/>
      <c r="C1193" s="354"/>
      <c r="D1193" s="379"/>
      <c r="E1193" s="354"/>
      <c r="F1193" s="354"/>
    </row>
    <row r="1194" spans="1:6" x14ac:dyDescent="0.3">
      <c r="A1194" s="354"/>
      <c r="B1194" s="354"/>
      <c r="C1194" s="354"/>
      <c r="D1194" s="379"/>
      <c r="E1194" s="354"/>
      <c r="F1194" s="354"/>
    </row>
    <row r="1195" spans="1:6" x14ac:dyDescent="0.3">
      <c r="A1195" s="354"/>
      <c r="B1195" s="354"/>
      <c r="C1195" s="354"/>
      <c r="D1195" s="379"/>
      <c r="E1195" s="354"/>
      <c r="F1195" s="354"/>
    </row>
    <row r="1196" spans="1:6" x14ac:dyDescent="0.3">
      <c r="A1196" s="354"/>
      <c r="B1196" s="354"/>
      <c r="C1196" s="354"/>
      <c r="D1196" s="379"/>
      <c r="E1196" s="354"/>
      <c r="F1196" s="354"/>
    </row>
    <row r="1197" spans="1:6" x14ac:dyDescent="0.3">
      <c r="A1197" s="354"/>
      <c r="B1197" s="354"/>
      <c r="C1197" s="354"/>
      <c r="D1197" s="379"/>
      <c r="E1197" s="354"/>
      <c r="F1197" s="354"/>
    </row>
    <row r="1198" spans="1:6" x14ac:dyDescent="0.3">
      <c r="A1198" s="354"/>
      <c r="B1198" s="354"/>
      <c r="C1198" s="354"/>
      <c r="D1198" s="379"/>
      <c r="E1198" s="354"/>
      <c r="F1198" s="354"/>
    </row>
    <row r="1199" spans="1:6" x14ac:dyDescent="0.3">
      <c r="A1199" s="354"/>
      <c r="B1199" s="354"/>
      <c r="C1199" s="354"/>
      <c r="D1199" s="379"/>
      <c r="E1199" s="354"/>
      <c r="F1199" s="354"/>
    </row>
    <row r="1200" spans="1:6" x14ac:dyDescent="0.3">
      <c r="A1200" s="354"/>
      <c r="B1200" s="354"/>
      <c r="C1200" s="354"/>
      <c r="D1200" s="379"/>
      <c r="E1200" s="354"/>
      <c r="F1200" s="354"/>
    </row>
    <row r="1201" spans="1:6" x14ac:dyDescent="0.3">
      <c r="A1201" s="354"/>
      <c r="B1201" s="354"/>
      <c r="C1201" s="354"/>
      <c r="D1201" s="379"/>
      <c r="E1201" s="354"/>
      <c r="F1201" s="354"/>
    </row>
    <row r="1202" spans="1:6" x14ac:dyDescent="0.3">
      <c r="A1202" s="354"/>
      <c r="B1202" s="354"/>
      <c r="C1202" s="354"/>
      <c r="D1202" s="379"/>
      <c r="E1202" s="354"/>
      <c r="F1202" s="354"/>
    </row>
    <row r="1203" spans="1:6" x14ac:dyDescent="0.3">
      <c r="A1203" s="354"/>
      <c r="B1203" s="354"/>
      <c r="C1203" s="354"/>
      <c r="D1203" s="379"/>
      <c r="E1203" s="354"/>
      <c r="F1203" s="354"/>
    </row>
    <row r="1204" spans="1:6" x14ac:dyDescent="0.3">
      <c r="A1204" s="354"/>
      <c r="B1204" s="354"/>
      <c r="C1204" s="354"/>
      <c r="D1204" s="379"/>
      <c r="E1204" s="354"/>
      <c r="F1204" s="354"/>
    </row>
    <row r="1205" spans="1:6" x14ac:dyDescent="0.3">
      <c r="A1205" s="354"/>
      <c r="B1205" s="354"/>
      <c r="C1205" s="354"/>
      <c r="D1205" s="379"/>
      <c r="E1205" s="354"/>
      <c r="F1205" s="354"/>
    </row>
    <row r="1206" spans="1:6" x14ac:dyDescent="0.3">
      <c r="A1206" s="354"/>
      <c r="B1206" s="354"/>
      <c r="C1206" s="354"/>
      <c r="D1206" s="379"/>
      <c r="E1206" s="354"/>
      <c r="F1206" s="354"/>
    </row>
    <row r="1207" spans="1:6" x14ac:dyDescent="0.3">
      <c r="A1207" s="354"/>
      <c r="B1207" s="354"/>
      <c r="C1207" s="354"/>
      <c r="D1207" s="379"/>
      <c r="E1207" s="354"/>
      <c r="F1207" s="354"/>
    </row>
    <row r="1208" spans="1:6" x14ac:dyDescent="0.3">
      <c r="A1208" s="354"/>
      <c r="B1208" s="354"/>
      <c r="C1208" s="354"/>
      <c r="D1208" s="379"/>
      <c r="E1208" s="354"/>
      <c r="F1208" s="354"/>
    </row>
    <row r="1209" spans="1:6" x14ac:dyDescent="0.3">
      <c r="A1209" s="354"/>
      <c r="B1209" s="354"/>
      <c r="C1209" s="354"/>
      <c r="D1209" s="379"/>
      <c r="E1209" s="354"/>
      <c r="F1209" s="354"/>
    </row>
    <row r="1210" spans="1:6" x14ac:dyDescent="0.3">
      <c r="A1210" s="354"/>
      <c r="B1210" s="354"/>
      <c r="C1210" s="354"/>
      <c r="D1210" s="379"/>
      <c r="E1210" s="354"/>
      <c r="F1210" s="354"/>
    </row>
    <row r="1211" spans="1:6" x14ac:dyDescent="0.3">
      <c r="A1211" s="354"/>
      <c r="B1211" s="354"/>
      <c r="C1211" s="354"/>
      <c r="D1211" s="379"/>
      <c r="E1211" s="354"/>
      <c r="F1211" s="354"/>
    </row>
    <row r="1212" spans="1:6" x14ac:dyDescent="0.3">
      <c r="A1212" s="354"/>
      <c r="B1212" s="354"/>
      <c r="C1212" s="354"/>
      <c r="D1212" s="379"/>
      <c r="E1212" s="354"/>
      <c r="F1212" s="354"/>
    </row>
    <row r="1213" spans="1:6" x14ac:dyDescent="0.3">
      <c r="A1213" s="354"/>
      <c r="B1213" s="354"/>
      <c r="C1213" s="354"/>
      <c r="D1213" s="379"/>
      <c r="E1213" s="354"/>
      <c r="F1213" s="354"/>
    </row>
    <row r="1214" spans="1:6" x14ac:dyDescent="0.3">
      <c r="A1214" s="354"/>
      <c r="B1214" s="354"/>
      <c r="C1214" s="354"/>
      <c r="D1214" s="379"/>
      <c r="E1214" s="354"/>
      <c r="F1214" s="354"/>
    </row>
    <row r="1215" spans="1:6" x14ac:dyDescent="0.3">
      <c r="A1215" s="354"/>
      <c r="B1215" s="354"/>
      <c r="C1215" s="354"/>
      <c r="D1215" s="379"/>
      <c r="E1215" s="354"/>
      <c r="F1215" s="354"/>
    </row>
    <row r="1216" spans="1:6" x14ac:dyDescent="0.3">
      <c r="A1216" s="354"/>
      <c r="B1216" s="354"/>
      <c r="C1216" s="354"/>
      <c r="D1216" s="379"/>
      <c r="E1216" s="354"/>
      <c r="F1216" s="354"/>
    </row>
    <row r="1217" spans="1:6" x14ac:dyDescent="0.3">
      <c r="A1217" s="354"/>
      <c r="B1217" s="354"/>
      <c r="C1217" s="354"/>
      <c r="D1217" s="379"/>
      <c r="E1217" s="354"/>
      <c r="F1217" s="354"/>
    </row>
    <row r="1218" spans="1:6" x14ac:dyDescent="0.3">
      <c r="A1218" s="354"/>
      <c r="B1218" s="354"/>
      <c r="C1218" s="354"/>
      <c r="D1218" s="379"/>
      <c r="E1218" s="354"/>
      <c r="F1218" s="354"/>
    </row>
    <row r="1219" spans="1:6" x14ac:dyDescent="0.3">
      <c r="A1219" s="354"/>
      <c r="B1219" s="354"/>
      <c r="C1219" s="354"/>
      <c r="D1219" s="379"/>
      <c r="E1219" s="354"/>
      <c r="F1219" s="354"/>
    </row>
    <row r="1220" spans="1:6" x14ac:dyDescent="0.3">
      <c r="A1220" s="354"/>
      <c r="B1220" s="354"/>
      <c r="C1220" s="354"/>
      <c r="D1220" s="379"/>
      <c r="E1220" s="354"/>
      <c r="F1220" s="354"/>
    </row>
    <row r="1221" spans="1:6" x14ac:dyDescent="0.3">
      <c r="A1221" s="354"/>
      <c r="B1221" s="354"/>
      <c r="C1221" s="354"/>
      <c r="D1221" s="379"/>
      <c r="E1221" s="354"/>
      <c r="F1221" s="354"/>
    </row>
    <row r="1222" spans="1:6" x14ac:dyDescent="0.3">
      <c r="A1222" s="354"/>
      <c r="B1222" s="354"/>
      <c r="C1222" s="354"/>
      <c r="D1222" s="379"/>
      <c r="E1222" s="354"/>
      <c r="F1222" s="354"/>
    </row>
    <row r="1223" spans="1:6" x14ac:dyDescent="0.3">
      <c r="A1223" s="354"/>
      <c r="B1223" s="354"/>
      <c r="C1223" s="354"/>
      <c r="D1223" s="379"/>
      <c r="E1223" s="354"/>
      <c r="F1223" s="354"/>
    </row>
    <row r="1224" spans="1:6" x14ac:dyDescent="0.3">
      <c r="A1224" s="354"/>
      <c r="B1224" s="354"/>
      <c r="C1224" s="354"/>
      <c r="D1224" s="379"/>
      <c r="E1224" s="354"/>
      <c r="F1224" s="354"/>
    </row>
    <row r="1225" spans="1:6" x14ac:dyDescent="0.3">
      <c r="A1225" s="354"/>
      <c r="B1225" s="354"/>
      <c r="C1225" s="354"/>
      <c r="D1225" s="379"/>
      <c r="E1225" s="354"/>
      <c r="F1225" s="354"/>
    </row>
    <row r="1226" spans="1:6" x14ac:dyDescent="0.3">
      <c r="A1226" s="354"/>
      <c r="B1226" s="354"/>
      <c r="C1226" s="354"/>
      <c r="D1226" s="379"/>
      <c r="E1226" s="354"/>
      <c r="F1226" s="354"/>
    </row>
    <row r="1227" spans="1:6" x14ac:dyDescent="0.3">
      <c r="A1227" s="354"/>
      <c r="B1227" s="354"/>
      <c r="C1227" s="354"/>
      <c r="D1227" s="379"/>
      <c r="E1227" s="354"/>
      <c r="F1227" s="354"/>
    </row>
    <row r="1228" spans="1:6" x14ac:dyDescent="0.3">
      <c r="A1228" s="354"/>
      <c r="B1228" s="354"/>
      <c r="C1228" s="354"/>
      <c r="D1228" s="379"/>
      <c r="E1228" s="354"/>
      <c r="F1228" s="354"/>
    </row>
    <row r="1229" spans="1:6" x14ac:dyDescent="0.3">
      <c r="A1229" s="354"/>
      <c r="B1229" s="354"/>
      <c r="C1229" s="354"/>
      <c r="D1229" s="379"/>
      <c r="E1229" s="354"/>
      <c r="F1229" s="354"/>
    </row>
    <row r="1230" spans="1:6" x14ac:dyDescent="0.3">
      <c r="A1230" s="354"/>
      <c r="B1230" s="354"/>
      <c r="C1230" s="354"/>
      <c r="D1230" s="379"/>
      <c r="E1230" s="354"/>
      <c r="F1230" s="354"/>
    </row>
    <row r="1231" spans="1:6" x14ac:dyDescent="0.3">
      <c r="A1231" s="354"/>
      <c r="B1231" s="354"/>
      <c r="C1231" s="354"/>
      <c r="D1231" s="379"/>
      <c r="E1231" s="354"/>
      <c r="F1231" s="354"/>
    </row>
    <row r="1232" spans="1:6" x14ac:dyDescent="0.3">
      <c r="A1232" s="354"/>
      <c r="B1232" s="354"/>
      <c r="C1232" s="354"/>
      <c r="D1232" s="379"/>
      <c r="E1232" s="354"/>
      <c r="F1232" s="354"/>
    </row>
    <row r="1233" spans="1:6" x14ac:dyDescent="0.3">
      <c r="A1233" s="354"/>
      <c r="B1233" s="354"/>
      <c r="C1233" s="354"/>
      <c r="D1233" s="379"/>
      <c r="E1233" s="354"/>
      <c r="F1233" s="354"/>
    </row>
    <row r="1234" spans="1:6" x14ac:dyDescent="0.3">
      <c r="A1234" s="354"/>
      <c r="B1234" s="354"/>
      <c r="C1234" s="354"/>
      <c r="D1234" s="379"/>
      <c r="E1234" s="354"/>
      <c r="F1234" s="354"/>
    </row>
    <row r="1235" spans="1:6" x14ac:dyDescent="0.3">
      <c r="A1235" s="354"/>
      <c r="B1235" s="354"/>
      <c r="C1235" s="354"/>
      <c r="D1235" s="379"/>
      <c r="E1235" s="354"/>
      <c r="F1235" s="354"/>
    </row>
    <row r="1236" spans="1:6" x14ac:dyDescent="0.3">
      <c r="A1236" s="354"/>
      <c r="B1236" s="354"/>
      <c r="C1236" s="354"/>
      <c r="D1236" s="379"/>
      <c r="E1236" s="354"/>
      <c r="F1236" s="354"/>
    </row>
    <row r="1237" spans="1:6" x14ac:dyDescent="0.3">
      <c r="A1237" s="354"/>
      <c r="B1237" s="354"/>
      <c r="C1237" s="354"/>
      <c r="D1237" s="379"/>
      <c r="E1237" s="354"/>
      <c r="F1237" s="354"/>
    </row>
    <row r="1238" spans="1:6" x14ac:dyDescent="0.3">
      <c r="A1238" s="354"/>
      <c r="B1238" s="354"/>
      <c r="C1238" s="354"/>
      <c r="D1238" s="379"/>
      <c r="E1238" s="354"/>
      <c r="F1238" s="354"/>
    </row>
    <row r="1239" spans="1:6" x14ac:dyDescent="0.3">
      <c r="A1239" s="354"/>
      <c r="B1239" s="354"/>
      <c r="C1239" s="354"/>
      <c r="D1239" s="379"/>
      <c r="E1239" s="354"/>
      <c r="F1239" s="354"/>
    </row>
    <row r="1240" spans="1:6" x14ac:dyDescent="0.3">
      <c r="A1240" s="354"/>
      <c r="B1240" s="354"/>
      <c r="C1240" s="354"/>
      <c r="D1240" s="379"/>
      <c r="E1240" s="354"/>
      <c r="F1240" s="354"/>
    </row>
    <row r="1241" spans="1:6" x14ac:dyDescent="0.3">
      <c r="A1241" s="354"/>
      <c r="B1241" s="354"/>
      <c r="C1241" s="354"/>
      <c r="D1241" s="379"/>
      <c r="E1241" s="354"/>
      <c r="F1241" s="354"/>
    </row>
    <row r="1242" spans="1:6" x14ac:dyDescent="0.3">
      <c r="A1242" s="354"/>
      <c r="B1242" s="354"/>
      <c r="C1242" s="354"/>
      <c r="D1242" s="379"/>
      <c r="E1242" s="354"/>
      <c r="F1242" s="354"/>
    </row>
    <row r="1243" spans="1:6" x14ac:dyDescent="0.3">
      <c r="A1243" s="354"/>
      <c r="B1243" s="354"/>
      <c r="C1243" s="354"/>
      <c r="D1243" s="379"/>
      <c r="E1243" s="354"/>
      <c r="F1243" s="354"/>
    </row>
    <row r="1244" spans="1:6" x14ac:dyDescent="0.3">
      <c r="A1244" s="354"/>
      <c r="B1244" s="354"/>
      <c r="C1244" s="354"/>
      <c r="D1244" s="379"/>
      <c r="E1244" s="354"/>
      <c r="F1244" s="354"/>
    </row>
    <row r="1245" spans="1:6" x14ac:dyDescent="0.3">
      <c r="A1245" s="354"/>
      <c r="B1245" s="354"/>
      <c r="C1245" s="354"/>
      <c r="D1245" s="379"/>
      <c r="E1245" s="354"/>
      <c r="F1245" s="354"/>
    </row>
    <row r="1246" spans="1:6" x14ac:dyDescent="0.3">
      <c r="A1246" s="354"/>
      <c r="B1246" s="354"/>
      <c r="C1246" s="354"/>
      <c r="D1246" s="379"/>
      <c r="E1246" s="354"/>
      <c r="F1246" s="354"/>
    </row>
    <row r="1247" spans="1:6" x14ac:dyDescent="0.3">
      <c r="A1247" s="354"/>
      <c r="B1247" s="354"/>
      <c r="C1247" s="354"/>
      <c r="D1247" s="379"/>
      <c r="E1247" s="354"/>
      <c r="F1247" s="354"/>
    </row>
    <row r="1248" spans="1:6" x14ac:dyDescent="0.3">
      <c r="A1248" s="354"/>
      <c r="B1248" s="354"/>
      <c r="C1248" s="354"/>
      <c r="D1248" s="379"/>
      <c r="E1248" s="354"/>
      <c r="F1248" s="354"/>
    </row>
    <row r="1249" spans="1:6" x14ac:dyDescent="0.3">
      <c r="A1249" s="354"/>
      <c r="B1249" s="354"/>
      <c r="C1249" s="354"/>
      <c r="D1249" s="379"/>
      <c r="E1249" s="354"/>
      <c r="F1249" s="354"/>
    </row>
    <row r="1250" spans="1:6" x14ac:dyDescent="0.3">
      <c r="A1250" s="354"/>
      <c r="B1250" s="354"/>
      <c r="C1250" s="354"/>
      <c r="D1250" s="379"/>
      <c r="E1250" s="354"/>
      <c r="F1250" s="354"/>
    </row>
    <row r="1251" spans="1:6" x14ac:dyDescent="0.3">
      <c r="A1251" s="354"/>
      <c r="B1251" s="354"/>
      <c r="C1251" s="354"/>
      <c r="D1251" s="379"/>
      <c r="E1251" s="354"/>
      <c r="F1251" s="354"/>
    </row>
    <row r="1252" spans="1:6" x14ac:dyDescent="0.3">
      <c r="A1252" s="354"/>
      <c r="B1252" s="354"/>
      <c r="C1252" s="354"/>
      <c r="D1252" s="379"/>
      <c r="E1252" s="354"/>
      <c r="F1252" s="354"/>
    </row>
    <row r="1253" spans="1:6" x14ac:dyDescent="0.3">
      <c r="A1253" s="354"/>
      <c r="B1253" s="354"/>
      <c r="C1253" s="354"/>
      <c r="D1253" s="379"/>
      <c r="E1253" s="354"/>
      <c r="F1253" s="354"/>
    </row>
    <row r="1254" spans="1:6" x14ac:dyDescent="0.3">
      <c r="A1254" s="354"/>
      <c r="B1254" s="354"/>
      <c r="C1254" s="354"/>
      <c r="D1254" s="379"/>
      <c r="E1254" s="354"/>
      <c r="F1254" s="354"/>
    </row>
    <row r="1255" spans="1:6" x14ac:dyDescent="0.3">
      <c r="A1255" s="354"/>
      <c r="B1255" s="354"/>
      <c r="C1255" s="354"/>
      <c r="D1255" s="379"/>
      <c r="E1255" s="354"/>
      <c r="F1255" s="354"/>
    </row>
    <row r="1256" spans="1:6" x14ac:dyDescent="0.3">
      <c r="A1256" s="354"/>
      <c r="B1256" s="354"/>
      <c r="C1256" s="354"/>
      <c r="D1256" s="379"/>
      <c r="E1256" s="354"/>
      <c r="F1256" s="354"/>
    </row>
    <row r="1257" spans="1:6" x14ac:dyDescent="0.3">
      <c r="A1257" s="354"/>
      <c r="B1257" s="354"/>
      <c r="C1257" s="354"/>
      <c r="D1257" s="379"/>
      <c r="E1257" s="354"/>
      <c r="F1257" s="354"/>
    </row>
    <row r="1258" spans="1:6" x14ac:dyDescent="0.3">
      <c r="A1258" s="354"/>
      <c r="B1258" s="354"/>
      <c r="C1258" s="354"/>
      <c r="D1258" s="379"/>
      <c r="E1258" s="354"/>
      <c r="F1258" s="354"/>
    </row>
    <row r="1259" spans="1:6" x14ac:dyDescent="0.3">
      <c r="A1259" s="354"/>
      <c r="B1259" s="354"/>
      <c r="C1259" s="354"/>
      <c r="D1259" s="379"/>
      <c r="E1259" s="354"/>
      <c r="F1259" s="354"/>
    </row>
    <row r="1260" spans="1:6" x14ac:dyDescent="0.3">
      <c r="A1260" s="354"/>
      <c r="B1260" s="354"/>
      <c r="C1260" s="354"/>
      <c r="D1260" s="379"/>
      <c r="E1260" s="354"/>
      <c r="F1260" s="354"/>
    </row>
    <row r="1261" spans="1:6" x14ac:dyDescent="0.3">
      <c r="A1261" s="354"/>
      <c r="B1261" s="354"/>
      <c r="C1261" s="354"/>
      <c r="D1261" s="379"/>
      <c r="E1261" s="354"/>
      <c r="F1261" s="354"/>
    </row>
    <row r="1262" spans="1:6" x14ac:dyDescent="0.3">
      <c r="A1262" s="354"/>
      <c r="B1262" s="354"/>
      <c r="C1262" s="354"/>
      <c r="D1262" s="379"/>
      <c r="E1262" s="354"/>
      <c r="F1262" s="354"/>
    </row>
    <row r="1263" spans="1:6" x14ac:dyDescent="0.3">
      <c r="A1263" s="354"/>
      <c r="B1263" s="354"/>
      <c r="C1263" s="354"/>
      <c r="D1263" s="379"/>
      <c r="E1263" s="354"/>
      <c r="F1263" s="354"/>
    </row>
    <row r="1264" spans="1:6" x14ac:dyDescent="0.3">
      <c r="A1264" s="354"/>
      <c r="B1264" s="354"/>
      <c r="C1264" s="354"/>
      <c r="D1264" s="379"/>
      <c r="E1264" s="354"/>
      <c r="F1264" s="354"/>
    </row>
    <row r="1265" spans="1:6" x14ac:dyDescent="0.3">
      <c r="A1265" s="354"/>
      <c r="B1265" s="354"/>
      <c r="C1265" s="354"/>
      <c r="D1265" s="379"/>
      <c r="E1265" s="354"/>
      <c r="F1265" s="354"/>
    </row>
    <row r="1266" spans="1:6" x14ac:dyDescent="0.3">
      <c r="A1266" s="354"/>
      <c r="B1266" s="354"/>
      <c r="C1266" s="354"/>
      <c r="D1266" s="379"/>
      <c r="E1266" s="354"/>
      <c r="F1266" s="354"/>
    </row>
    <row r="1267" spans="1:6" x14ac:dyDescent="0.3">
      <c r="A1267" s="354"/>
      <c r="B1267" s="354"/>
      <c r="C1267" s="354"/>
      <c r="D1267" s="379"/>
      <c r="E1267" s="354"/>
      <c r="F1267" s="354"/>
    </row>
    <row r="1268" spans="1:6" x14ac:dyDescent="0.3">
      <c r="A1268" s="354"/>
      <c r="B1268" s="354"/>
      <c r="C1268" s="354"/>
      <c r="D1268" s="379"/>
      <c r="E1268" s="354"/>
      <c r="F1268" s="354"/>
    </row>
    <row r="1269" spans="1:6" x14ac:dyDescent="0.3">
      <c r="A1269" s="354"/>
      <c r="B1269" s="354"/>
      <c r="C1269" s="354"/>
      <c r="D1269" s="379"/>
      <c r="E1269" s="354"/>
      <c r="F1269" s="354"/>
    </row>
    <row r="1270" spans="1:6" x14ac:dyDescent="0.3">
      <c r="A1270" s="354"/>
      <c r="B1270" s="354"/>
      <c r="C1270" s="354"/>
      <c r="D1270" s="379"/>
      <c r="E1270" s="354"/>
      <c r="F1270" s="354"/>
    </row>
    <row r="1271" spans="1:6" x14ac:dyDescent="0.3">
      <c r="A1271" s="354"/>
      <c r="B1271" s="354"/>
      <c r="C1271" s="354"/>
      <c r="D1271" s="379"/>
      <c r="E1271" s="354"/>
      <c r="F1271" s="354"/>
    </row>
    <row r="1272" spans="1:6" x14ac:dyDescent="0.3">
      <c r="A1272" s="354"/>
      <c r="B1272" s="354"/>
      <c r="C1272" s="354"/>
      <c r="D1272" s="379"/>
      <c r="E1272" s="354"/>
      <c r="F1272" s="354"/>
    </row>
    <row r="1273" spans="1:6" x14ac:dyDescent="0.3">
      <c r="A1273" s="354"/>
      <c r="B1273" s="354"/>
      <c r="C1273" s="354"/>
      <c r="D1273" s="379"/>
      <c r="E1273" s="354"/>
      <c r="F1273" s="354"/>
    </row>
    <row r="1274" spans="1:6" x14ac:dyDescent="0.3">
      <c r="A1274" s="354"/>
      <c r="B1274" s="354"/>
      <c r="C1274" s="354"/>
      <c r="D1274" s="379"/>
      <c r="E1274" s="354"/>
      <c r="F1274" s="354"/>
    </row>
    <row r="1275" spans="1:6" x14ac:dyDescent="0.3">
      <c r="A1275" s="354"/>
      <c r="B1275" s="354"/>
      <c r="C1275" s="354"/>
      <c r="D1275" s="379"/>
      <c r="E1275" s="354"/>
      <c r="F1275" s="354"/>
    </row>
    <row r="1276" spans="1:6" x14ac:dyDescent="0.3">
      <c r="A1276" s="354"/>
      <c r="B1276" s="354"/>
      <c r="C1276" s="354"/>
      <c r="D1276" s="379"/>
      <c r="E1276" s="354"/>
      <c r="F1276" s="354"/>
    </row>
    <row r="1277" spans="1:6" x14ac:dyDescent="0.3">
      <c r="A1277" s="354"/>
      <c r="B1277" s="354"/>
      <c r="C1277" s="354"/>
      <c r="D1277" s="379"/>
      <c r="E1277" s="354"/>
      <c r="F1277" s="354"/>
    </row>
    <row r="1278" spans="1:6" x14ac:dyDescent="0.3">
      <c r="A1278" s="354"/>
      <c r="B1278" s="354"/>
      <c r="C1278" s="354"/>
      <c r="D1278" s="379"/>
      <c r="E1278" s="354"/>
      <c r="F1278" s="354"/>
    </row>
    <row r="1279" spans="1:6" x14ac:dyDescent="0.3">
      <c r="A1279" s="354"/>
      <c r="B1279" s="354"/>
      <c r="C1279" s="354"/>
      <c r="D1279" s="379"/>
      <c r="E1279" s="354"/>
      <c r="F1279" s="354"/>
    </row>
    <row r="1280" spans="1:6" x14ac:dyDescent="0.3">
      <c r="A1280" s="354"/>
      <c r="B1280" s="354"/>
      <c r="C1280" s="354"/>
      <c r="D1280" s="379"/>
      <c r="E1280" s="354"/>
      <c r="F1280" s="354"/>
    </row>
    <row r="1281" spans="1:6" x14ac:dyDescent="0.3">
      <c r="A1281" s="354"/>
      <c r="B1281" s="354"/>
      <c r="C1281" s="354"/>
      <c r="D1281" s="379"/>
      <c r="E1281" s="354"/>
      <c r="F1281" s="354"/>
    </row>
    <row r="1282" spans="1:6" x14ac:dyDescent="0.3">
      <c r="A1282" s="354"/>
      <c r="B1282" s="354"/>
      <c r="C1282" s="354"/>
      <c r="D1282" s="379"/>
      <c r="E1282" s="354"/>
      <c r="F1282" s="354"/>
    </row>
    <row r="1283" spans="1:6" x14ac:dyDescent="0.3">
      <c r="A1283" s="354"/>
      <c r="B1283" s="354"/>
      <c r="C1283" s="354"/>
      <c r="D1283" s="379"/>
      <c r="E1283" s="354"/>
      <c r="F1283" s="354"/>
    </row>
    <row r="1284" spans="1:6" x14ac:dyDescent="0.3">
      <c r="A1284" s="354"/>
      <c r="B1284" s="354"/>
      <c r="C1284" s="354"/>
      <c r="D1284" s="379"/>
      <c r="E1284" s="354"/>
      <c r="F1284" s="354"/>
    </row>
    <row r="1285" spans="1:6" x14ac:dyDescent="0.3">
      <c r="A1285" s="354"/>
      <c r="B1285" s="354"/>
      <c r="C1285" s="354"/>
      <c r="D1285" s="379"/>
      <c r="E1285" s="354"/>
      <c r="F1285" s="354"/>
    </row>
    <row r="1286" spans="1:6" x14ac:dyDescent="0.3">
      <c r="A1286" s="354"/>
      <c r="B1286" s="354"/>
      <c r="C1286" s="354"/>
      <c r="D1286" s="379"/>
      <c r="E1286" s="354"/>
      <c r="F1286" s="354"/>
    </row>
    <row r="1287" spans="1:6" x14ac:dyDescent="0.3">
      <c r="A1287" s="354"/>
      <c r="B1287" s="354"/>
      <c r="C1287" s="354"/>
      <c r="D1287" s="379"/>
      <c r="E1287" s="354"/>
      <c r="F1287" s="354"/>
    </row>
    <row r="1288" spans="1:6" x14ac:dyDescent="0.3">
      <c r="A1288" s="354"/>
      <c r="B1288" s="354"/>
      <c r="C1288" s="354"/>
      <c r="D1288" s="379"/>
      <c r="E1288" s="354"/>
      <c r="F1288" s="354"/>
    </row>
    <row r="1289" spans="1:6" x14ac:dyDescent="0.3">
      <c r="A1289" s="354"/>
      <c r="B1289" s="354"/>
      <c r="C1289" s="354"/>
      <c r="D1289" s="379"/>
      <c r="E1289" s="354"/>
      <c r="F1289" s="354"/>
    </row>
    <row r="1290" spans="1:6" x14ac:dyDescent="0.3">
      <c r="A1290" s="354"/>
      <c r="B1290" s="354"/>
      <c r="C1290" s="354"/>
      <c r="D1290" s="379"/>
      <c r="E1290" s="354"/>
      <c r="F1290" s="354"/>
    </row>
    <row r="1291" spans="1:6" x14ac:dyDescent="0.3">
      <c r="A1291" s="354"/>
      <c r="B1291" s="354"/>
      <c r="C1291" s="354"/>
      <c r="D1291" s="379"/>
      <c r="E1291" s="354"/>
      <c r="F1291" s="354"/>
    </row>
    <row r="1292" spans="1:6" x14ac:dyDescent="0.3">
      <c r="A1292" s="354"/>
      <c r="B1292" s="354"/>
      <c r="C1292" s="354"/>
      <c r="D1292" s="379"/>
      <c r="E1292" s="354"/>
      <c r="F1292" s="354"/>
    </row>
    <row r="1293" spans="1:6" x14ac:dyDescent="0.3">
      <c r="A1293" s="354"/>
      <c r="B1293" s="354"/>
      <c r="C1293" s="354"/>
      <c r="D1293" s="379"/>
      <c r="E1293" s="354"/>
      <c r="F1293" s="354"/>
    </row>
    <row r="1294" spans="1:6" x14ac:dyDescent="0.3">
      <c r="A1294" s="354"/>
      <c r="B1294" s="354"/>
      <c r="C1294" s="354"/>
      <c r="D1294" s="379"/>
      <c r="E1294" s="354"/>
      <c r="F1294" s="354"/>
    </row>
    <row r="1295" spans="1:6" x14ac:dyDescent="0.3">
      <c r="A1295" s="354"/>
      <c r="B1295" s="354"/>
      <c r="C1295" s="354"/>
      <c r="D1295" s="379"/>
      <c r="E1295" s="354"/>
      <c r="F1295" s="354"/>
    </row>
    <row r="1296" spans="1:6" x14ac:dyDescent="0.3">
      <c r="A1296" s="354"/>
      <c r="B1296" s="354"/>
      <c r="C1296" s="354"/>
      <c r="D1296" s="379"/>
      <c r="E1296" s="354"/>
      <c r="F1296" s="354"/>
    </row>
    <row r="1297" spans="1:6" x14ac:dyDescent="0.3">
      <c r="A1297" s="354"/>
      <c r="B1297" s="354"/>
      <c r="C1297" s="354"/>
      <c r="D1297" s="379"/>
      <c r="E1297" s="354"/>
      <c r="F1297" s="354"/>
    </row>
    <row r="1298" spans="1:6" x14ac:dyDescent="0.3">
      <c r="A1298" s="354"/>
      <c r="B1298" s="354"/>
      <c r="C1298" s="354"/>
      <c r="D1298" s="379"/>
      <c r="E1298" s="354"/>
      <c r="F1298" s="354"/>
    </row>
    <row r="1299" spans="1:6" x14ac:dyDescent="0.3">
      <c r="A1299" s="354"/>
      <c r="B1299" s="354"/>
      <c r="C1299" s="354"/>
      <c r="D1299" s="379"/>
      <c r="E1299" s="354"/>
      <c r="F1299" s="354"/>
    </row>
    <row r="1300" spans="1:6" x14ac:dyDescent="0.3">
      <c r="A1300" s="354"/>
      <c r="B1300" s="354"/>
      <c r="C1300" s="354"/>
      <c r="D1300" s="379"/>
      <c r="E1300" s="354"/>
      <c r="F1300" s="354"/>
    </row>
    <row r="1301" spans="1:6" x14ac:dyDescent="0.3">
      <c r="A1301" s="354"/>
      <c r="B1301" s="354"/>
      <c r="C1301" s="354"/>
      <c r="D1301" s="379"/>
      <c r="E1301" s="354"/>
      <c r="F1301" s="354"/>
    </row>
    <row r="1302" spans="1:6" x14ac:dyDescent="0.3">
      <c r="A1302" s="354"/>
      <c r="B1302" s="354"/>
      <c r="C1302" s="354"/>
      <c r="D1302" s="379"/>
      <c r="E1302" s="354"/>
      <c r="F1302" s="354"/>
    </row>
    <row r="1303" spans="1:6" x14ac:dyDescent="0.3">
      <c r="A1303" s="354"/>
      <c r="B1303" s="354"/>
      <c r="C1303" s="354"/>
      <c r="D1303" s="379"/>
      <c r="E1303" s="354"/>
      <c r="F1303" s="354"/>
    </row>
    <row r="1304" spans="1:6" x14ac:dyDescent="0.3">
      <c r="A1304" s="354"/>
      <c r="B1304" s="354"/>
      <c r="C1304" s="354"/>
      <c r="D1304" s="379"/>
      <c r="E1304" s="354"/>
      <c r="F1304" s="354"/>
    </row>
    <row r="1305" spans="1:6" x14ac:dyDescent="0.3">
      <c r="A1305" s="354"/>
      <c r="B1305" s="354"/>
      <c r="C1305" s="354"/>
      <c r="D1305" s="379"/>
      <c r="E1305" s="354"/>
      <c r="F1305" s="354"/>
    </row>
    <row r="1306" spans="1:6" x14ac:dyDescent="0.3">
      <c r="A1306" s="354"/>
      <c r="B1306" s="354"/>
      <c r="C1306" s="354"/>
      <c r="D1306" s="379"/>
      <c r="E1306" s="354"/>
      <c r="F1306" s="354"/>
    </row>
    <row r="1307" spans="1:6" x14ac:dyDescent="0.3">
      <c r="A1307" s="354"/>
      <c r="B1307" s="354"/>
      <c r="C1307" s="354"/>
      <c r="D1307" s="379"/>
      <c r="E1307" s="354"/>
      <c r="F1307" s="354"/>
    </row>
    <row r="1308" spans="1:6" x14ac:dyDescent="0.3">
      <c r="A1308" s="354"/>
      <c r="B1308" s="354"/>
      <c r="C1308" s="354"/>
      <c r="D1308" s="379"/>
      <c r="E1308" s="354"/>
      <c r="F1308" s="354"/>
    </row>
    <row r="1309" spans="1:6" x14ac:dyDescent="0.3">
      <c r="A1309" s="354"/>
      <c r="B1309" s="354"/>
      <c r="C1309" s="354"/>
      <c r="D1309" s="379"/>
      <c r="E1309" s="354"/>
      <c r="F1309" s="354"/>
    </row>
    <row r="1310" spans="1:6" x14ac:dyDescent="0.3">
      <c r="A1310" s="354"/>
      <c r="B1310" s="354"/>
      <c r="C1310" s="354"/>
      <c r="D1310" s="379"/>
      <c r="E1310" s="354"/>
      <c r="F1310" s="354"/>
    </row>
    <row r="1311" spans="1:6" x14ac:dyDescent="0.3">
      <c r="A1311" s="354"/>
      <c r="B1311" s="354"/>
      <c r="C1311" s="354"/>
      <c r="D1311" s="379"/>
      <c r="E1311" s="354"/>
      <c r="F1311" s="354"/>
    </row>
    <row r="1312" spans="1:6" x14ac:dyDescent="0.3">
      <c r="A1312" s="354"/>
      <c r="B1312" s="354"/>
      <c r="C1312" s="354"/>
      <c r="D1312" s="379"/>
      <c r="E1312" s="354"/>
      <c r="F1312" s="354"/>
    </row>
    <row r="1313" spans="1:6" x14ac:dyDescent="0.3">
      <c r="A1313" s="354"/>
      <c r="B1313" s="354"/>
      <c r="C1313" s="354"/>
      <c r="D1313" s="379"/>
      <c r="E1313" s="354"/>
      <c r="F1313" s="354"/>
    </row>
    <row r="1314" spans="1:6" x14ac:dyDescent="0.3">
      <c r="A1314" s="354"/>
      <c r="B1314" s="354"/>
      <c r="C1314" s="354"/>
      <c r="D1314" s="379"/>
      <c r="E1314" s="354"/>
      <c r="F1314" s="354"/>
    </row>
    <row r="1315" spans="1:6" x14ac:dyDescent="0.3">
      <c r="A1315" s="354"/>
      <c r="B1315" s="354"/>
      <c r="C1315" s="354"/>
      <c r="D1315" s="379"/>
      <c r="E1315" s="354"/>
      <c r="F1315" s="354"/>
    </row>
    <row r="1316" spans="1:6" x14ac:dyDescent="0.3">
      <c r="A1316" s="354"/>
      <c r="B1316" s="354"/>
      <c r="C1316" s="354"/>
      <c r="D1316" s="379"/>
      <c r="E1316" s="354"/>
      <c r="F1316" s="354"/>
    </row>
    <row r="1317" spans="1:6" x14ac:dyDescent="0.3">
      <c r="A1317" s="354"/>
      <c r="B1317" s="354"/>
      <c r="C1317" s="354"/>
      <c r="D1317" s="379"/>
      <c r="E1317" s="354"/>
      <c r="F1317" s="354"/>
    </row>
    <row r="1318" spans="1:6" x14ac:dyDescent="0.3">
      <c r="A1318" s="354"/>
      <c r="B1318" s="354"/>
      <c r="C1318" s="354"/>
      <c r="D1318" s="379"/>
      <c r="E1318" s="354"/>
      <c r="F1318" s="354"/>
    </row>
    <row r="1319" spans="1:6" x14ac:dyDescent="0.3">
      <c r="A1319" s="354"/>
      <c r="B1319" s="354"/>
      <c r="C1319" s="354"/>
      <c r="D1319" s="379"/>
      <c r="E1319" s="354"/>
      <c r="F1319" s="354"/>
    </row>
    <row r="1320" spans="1:6" x14ac:dyDescent="0.3">
      <c r="A1320" s="354"/>
      <c r="B1320" s="354"/>
      <c r="C1320" s="354"/>
      <c r="D1320" s="379"/>
      <c r="E1320" s="354"/>
      <c r="F1320" s="354"/>
    </row>
    <row r="1321" spans="1:6" x14ac:dyDescent="0.3">
      <c r="A1321" s="354"/>
      <c r="B1321" s="354"/>
      <c r="C1321" s="354"/>
      <c r="D1321" s="379"/>
      <c r="E1321" s="354"/>
      <c r="F1321" s="354"/>
    </row>
    <row r="1322" spans="1:6" x14ac:dyDescent="0.3">
      <c r="A1322" s="354"/>
      <c r="B1322" s="354"/>
      <c r="C1322" s="354"/>
      <c r="D1322" s="379"/>
      <c r="E1322" s="354"/>
      <c r="F1322" s="354"/>
    </row>
    <row r="1323" spans="1:6" x14ac:dyDescent="0.3">
      <c r="A1323" s="354"/>
      <c r="B1323" s="354"/>
      <c r="C1323" s="354"/>
      <c r="D1323" s="379"/>
      <c r="E1323" s="354"/>
      <c r="F1323" s="354"/>
    </row>
    <row r="1324" spans="1:6" x14ac:dyDescent="0.3">
      <c r="A1324" s="354"/>
      <c r="B1324" s="354"/>
      <c r="C1324" s="354"/>
      <c r="D1324" s="379"/>
      <c r="E1324" s="354"/>
      <c r="F1324" s="354"/>
    </row>
    <row r="1325" spans="1:6" x14ac:dyDescent="0.3">
      <c r="A1325" s="354"/>
      <c r="B1325" s="354"/>
      <c r="C1325" s="354"/>
      <c r="D1325" s="379"/>
      <c r="E1325" s="354"/>
      <c r="F1325" s="354"/>
    </row>
    <row r="1326" spans="1:6" x14ac:dyDescent="0.3">
      <c r="A1326" s="354"/>
      <c r="B1326" s="354"/>
      <c r="C1326" s="354"/>
      <c r="D1326" s="379"/>
      <c r="E1326" s="354"/>
      <c r="F1326" s="354"/>
    </row>
    <row r="1327" spans="1:6" x14ac:dyDescent="0.3">
      <c r="A1327" s="354"/>
      <c r="B1327" s="354"/>
      <c r="C1327" s="354"/>
      <c r="D1327" s="379"/>
      <c r="E1327" s="354"/>
      <c r="F1327" s="354"/>
    </row>
    <row r="1328" spans="1:6" x14ac:dyDescent="0.3">
      <c r="A1328" s="354"/>
      <c r="B1328" s="354"/>
      <c r="C1328" s="354"/>
      <c r="D1328" s="379"/>
      <c r="E1328" s="354"/>
      <c r="F1328" s="354"/>
    </row>
    <row r="1329" spans="1:6" x14ac:dyDescent="0.3">
      <c r="A1329" s="354"/>
      <c r="B1329" s="354"/>
      <c r="C1329" s="354"/>
      <c r="D1329" s="379"/>
      <c r="E1329" s="354"/>
      <c r="F1329" s="354"/>
    </row>
    <row r="1330" spans="1:6" x14ac:dyDescent="0.3">
      <c r="A1330" s="354"/>
      <c r="B1330" s="354"/>
      <c r="C1330" s="354"/>
      <c r="D1330" s="379"/>
      <c r="E1330" s="354"/>
      <c r="F1330" s="354"/>
    </row>
    <row r="1331" spans="1:6" x14ac:dyDescent="0.3">
      <c r="A1331" s="354"/>
      <c r="B1331" s="354"/>
      <c r="C1331" s="354"/>
      <c r="D1331" s="379"/>
      <c r="E1331" s="354"/>
      <c r="F1331" s="354"/>
    </row>
    <row r="1332" spans="1:6" x14ac:dyDescent="0.3">
      <c r="A1332" s="354"/>
      <c r="B1332" s="354"/>
      <c r="C1332" s="354"/>
      <c r="D1332" s="379"/>
      <c r="E1332" s="354"/>
      <c r="F1332" s="354"/>
    </row>
    <row r="1333" spans="1:6" x14ac:dyDescent="0.3">
      <c r="A1333" s="354"/>
      <c r="B1333" s="354"/>
      <c r="C1333" s="354"/>
      <c r="D1333" s="379"/>
      <c r="E1333" s="354"/>
      <c r="F1333" s="354"/>
    </row>
    <row r="1334" spans="1:6" x14ac:dyDescent="0.3">
      <c r="A1334" s="354"/>
      <c r="B1334" s="354"/>
      <c r="C1334" s="354"/>
      <c r="D1334" s="379"/>
      <c r="E1334" s="354"/>
      <c r="F1334" s="354"/>
    </row>
    <row r="1335" spans="1:6" x14ac:dyDescent="0.3">
      <c r="A1335" s="354"/>
      <c r="B1335" s="354"/>
      <c r="C1335" s="354"/>
      <c r="D1335" s="379"/>
      <c r="E1335" s="354"/>
      <c r="F1335" s="354"/>
    </row>
    <row r="1336" spans="1:6" x14ac:dyDescent="0.3">
      <c r="A1336" s="354"/>
      <c r="B1336" s="354"/>
      <c r="C1336" s="354"/>
      <c r="D1336" s="379"/>
      <c r="E1336" s="354"/>
      <c r="F1336" s="354"/>
    </row>
    <row r="1337" spans="1:6" x14ac:dyDescent="0.3">
      <c r="A1337" s="354"/>
      <c r="B1337" s="354"/>
      <c r="C1337" s="354"/>
      <c r="D1337" s="379"/>
      <c r="E1337" s="354"/>
      <c r="F1337" s="354"/>
    </row>
    <row r="1338" spans="1:6" x14ac:dyDescent="0.3">
      <c r="A1338" s="354"/>
      <c r="B1338" s="354"/>
      <c r="C1338" s="354"/>
      <c r="D1338" s="379"/>
      <c r="E1338" s="354"/>
      <c r="F1338" s="354"/>
    </row>
    <row r="1339" spans="1:6" x14ac:dyDescent="0.3">
      <c r="A1339" s="354"/>
      <c r="B1339" s="354"/>
      <c r="C1339" s="354"/>
      <c r="D1339" s="379"/>
      <c r="E1339" s="354"/>
      <c r="F1339" s="354"/>
    </row>
    <row r="1340" spans="1:6" x14ac:dyDescent="0.3">
      <c r="A1340" s="354"/>
      <c r="B1340" s="354"/>
      <c r="C1340" s="354"/>
      <c r="D1340" s="379"/>
      <c r="E1340" s="354"/>
      <c r="F1340" s="354"/>
    </row>
    <row r="1341" spans="1:6" x14ac:dyDescent="0.3">
      <c r="A1341" s="354"/>
      <c r="B1341" s="354"/>
      <c r="C1341" s="354"/>
      <c r="D1341" s="379"/>
      <c r="E1341" s="354"/>
      <c r="F1341" s="354"/>
    </row>
    <row r="1342" spans="1:6" x14ac:dyDescent="0.3">
      <c r="A1342" s="354"/>
      <c r="B1342" s="354"/>
      <c r="C1342" s="354"/>
      <c r="D1342" s="379"/>
      <c r="E1342" s="354"/>
      <c r="F1342" s="354"/>
    </row>
    <row r="1343" spans="1:6" x14ac:dyDescent="0.3">
      <c r="A1343" s="354"/>
      <c r="B1343" s="354"/>
      <c r="C1343" s="354"/>
      <c r="D1343" s="379"/>
      <c r="E1343" s="354"/>
      <c r="F1343" s="354"/>
    </row>
    <row r="1344" spans="1:6" x14ac:dyDescent="0.3">
      <c r="A1344" s="354"/>
      <c r="B1344" s="354"/>
      <c r="C1344" s="354"/>
      <c r="D1344" s="379"/>
      <c r="E1344" s="354"/>
      <c r="F1344" s="354"/>
    </row>
    <row r="1345" spans="1:6" x14ac:dyDescent="0.3">
      <c r="A1345" s="354"/>
      <c r="B1345" s="354"/>
      <c r="C1345" s="354"/>
      <c r="D1345" s="379"/>
      <c r="E1345" s="354"/>
      <c r="F1345" s="354"/>
    </row>
    <row r="1346" spans="1:6" x14ac:dyDescent="0.3">
      <c r="A1346" s="354"/>
      <c r="B1346" s="354"/>
      <c r="C1346" s="354"/>
      <c r="D1346" s="379"/>
      <c r="E1346" s="354"/>
      <c r="F1346" s="354"/>
    </row>
    <row r="1347" spans="1:6" x14ac:dyDescent="0.3">
      <c r="A1347" s="354"/>
      <c r="B1347" s="354"/>
      <c r="C1347" s="354"/>
      <c r="D1347" s="379"/>
      <c r="E1347" s="354"/>
      <c r="F1347" s="354"/>
    </row>
    <row r="1348" spans="1:6" x14ac:dyDescent="0.3">
      <c r="A1348" s="354"/>
      <c r="B1348" s="354"/>
      <c r="C1348" s="354"/>
      <c r="D1348" s="379"/>
      <c r="E1348" s="354"/>
      <c r="F1348" s="354"/>
    </row>
    <row r="1349" spans="1:6" x14ac:dyDescent="0.3">
      <c r="A1349" s="354"/>
      <c r="B1349" s="354"/>
      <c r="C1349" s="354"/>
      <c r="D1349" s="379"/>
      <c r="E1349" s="354"/>
      <c r="F1349" s="354"/>
    </row>
    <row r="1350" spans="1:6" x14ac:dyDescent="0.3">
      <c r="A1350" s="354"/>
      <c r="B1350" s="354"/>
      <c r="C1350" s="354"/>
      <c r="D1350" s="379"/>
      <c r="E1350" s="354"/>
      <c r="F1350" s="354"/>
    </row>
    <row r="1351" spans="1:6" x14ac:dyDescent="0.3">
      <c r="A1351" s="354"/>
      <c r="B1351" s="354"/>
      <c r="C1351" s="354"/>
      <c r="D1351" s="379"/>
      <c r="E1351" s="354"/>
      <c r="F1351" s="354"/>
    </row>
    <row r="1352" spans="1:6" x14ac:dyDescent="0.3">
      <c r="A1352" s="354"/>
      <c r="B1352" s="354"/>
      <c r="C1352" s="354"/>
      <c r="D1352" s="379"/>
      <c r="E1352" s="354"/>
      <c r="F1352" s="354"/>
    </row>
    <row r="1353" spans="1:6" x14ac:dyDescent="0.3">
      <c r="A1353" s="354"/>
      <c r="B1353" s="354"/>
      <c r="C1353" s="354"/>
      <c r="D1353" s="379"/>
      <c r="E1353" s="354"/>
      <c r="F1353" s="354"/>
    </row>
    <row r="1354" spans="1:6" x14ac:dyDescent="0.3">
      <c r="A1354" s="354"/>
      <c r="B1354" s="354"/>
      <c r="C1354" s="354"/>
      <c r="D1354" s="379"/>
      <c r="E1354" s="354"/>
      <c r="F1354" s="354"/>
    </row>
    <row r="1355" spans="1:6" x14ac:dyDescent="0.3">
      <c r="A1355" s="354"/>
      <c r="B1355" s="354"/>
      <c r="C1355" s="354"/>
      <c r="D1355" s="379"/>
      <c r="E1355" s="354"/>
      <c r="F1355" s="354"/>
    </row>
    <row r="1356" spans="1:6" x14ac:dyDescent="0.3">
      <c r="A1356" s="354"/>
      <c r="B1356" s="354"/>
      <c r="C1356" s="354"/>
      <c r="D1356" s="379"/>
      <c r="E1356" s="354"/>
      <c r="F1356" s="354"/>
    </row>
    <row r="1357" spans="1:6" x14ac:dyDescent="0.3">
      <c r="A1357" s="354"/>
      <c r="B1357" s="354"/>
      <c r="C1357" s="354"/>
      <c r="D1357" s="379"/>
      <c r="E1357" s="354"/>
      <c r="F1357" s="354"/>
    </row>
    <row r="1358" spans="1:6" x14ac:dyDescent="0.3">
      <c r="A1358" s="354"/>
      <c r="B1358" s="354"/>
      <c r="C1358" s="354"/>
      <c r="D1358" s="379"/>
      <c r="E1358" s="354"/>
      <c r="F1358" s="354"/>
    </row>
    <row r="1359" spans="1:6" x14ac:dyDescent="0.3">
      <c r="A1359" s="354"/>
      <c r="B1359" s="354"/>
      <c r="C1359" s="354"/>
      <c r="D1359" s="379"/>
      <c r="E1359" s="354"/>
      <c r="F1359" s="354"/>
    </row>
    <row r="1360" spans="1:6" x14ac:dyDescent="0.3">
      <c r="A1360" s="354"/>
      <c r="B1360" s="354"/>
      <c r="C1360" s="354"/>
      <c r="D1360" s="379"/>
      <c r="E1360" s="354"/>
      <c r="F1360" s="354"/>
    </row>
    <row r="1361" spans="1:6" x14ac:dyDescent="0.3">
      <c r="A1361" s="354"/>
      <c r="B1361" s="354"/>
      <c r="C1361" s="354"/>
      <c r="D1361" s="379"/>
      <c r="E1361" s="354"/>
      <c r="F1361" s="354"/>
    </row>
    <row r="1362" spans="1:6" x14ac:dyDescent="0.3">
      <c r="A1362" s="354"/>
      <c r="B1362" s="354"/>
      <c r="C1362" s="354"/>
      <c r="D1362" s="379"/>
      <c r="E1362" s="354"/>
      <c r="F1362" s="354"/>
    </row>
    <row r="1363" spans="1:6" x14ac:dyDescent="0.3">
      <c r="A1363" s="354"/>
      <c r="B1363" s="354"/>
      <c r="C1363" s="354"/>
      <c r="D1363" s="379"/>
      <c r="E1363" s="354"/>
      <c r="F1363" s="354"/>
    </row>
    <row r="1364" spans="1:6" x14ac:dyDescent="0.3">
      <c r="A1364" s="354"/>
      <c r="B1364" s="354"/>
      <c r="C1364" s="354"/>
      <c r="D1364" s="379"/>
      <c r="E1364" s="354"/>
      <c r="F1364" s="354"/>
    </row>
    <row r="1365" spans="1:6" x14ac:dyDescent="0.3">
      <c r="A1365" s="354"/>
      <c r="B1365" s="354"/>
      <c r="C1365" s="354"/>
      <c r="D1365" s="379"/>
      <c r="E1365" s="354"/>
      <c r="F1365" s="354"/>
    </row>
    <row r="1366" spans="1:6" x14ac:dyDescent="0.3">
      <c r="A1366" s="354"/>
      <c r="B1366" s="354"/>
      <c r="C1366" s="354"/>
      <c r="D1366" s="379"/>
      <c r="E1366" s="354"/>
      <c r="F1366" s="354"/>
    </row>
    <row r="1367" spans="1:6" x14ac:dyDescent="0.3">
      <c r="A1367" s="354"/>
      <c r="B1367" s="354"/>
      <c r="C1367" s="354"/>
      <c r="D1367" s="379"/>
      <c r="E1367" s="354"/>
      <c r="F1367" s="354"/>
    </row>
    <row r="1368" spans="1:6" x14ac:dyDescent="0.3">
      <c r="A1368" s="354"/>
      <c r="B1368" s="354"/>
      <c r="C1368" s="354"/>
      <c r="D1368" s="379"/>
      <c r="E1368" s="354"/>
      <c r="F1368" s="354"/>
    </row>
    <row r="1369" spans="1:6" x14ac:dyDescent="0.3">
      <c r="A1369" s="354"/>
      <c r="B1369" s="354"/>
      <c r="C1369" s="354"/>
      <c r="D1369" s="379"/>
      <c r="E1369" s="354"/>
      <c r="F1369" s="354"/>
    </row>
    <row r="1370" spans="1:6" x14ac:dyDescent="0.3">
      <c r="A1370" s="354"/>
      <c r="B1370" s="354"/>
      <c r="C1370" s="354"/>
      <c r="D1370" s="379"/>
      <c r="E1370" s="354"/>
      <c r="F1370" s="354"/>
    </row>
    <row r="1371" spans="1:6" x14ac:dyDescent="0.3">
      <c r="A1371" s="354"/>
      <c r="B1371" s="354"/>
      <c r="C1371" s="354"/>
      <c r="D1371" s="379"/>
      <c r="E1371" s="354"/>
      <c r="F1371" s="354"/>
    </row>
    <row r="1372" spans="1:6" x14ac:dyDescent="0.3">
      <c r="A1372" s="354"/>
      <c r="B1372" s="354"/>
      <c r="C1372" s="354"/>
      <c r="D1372" s="379"/>
      <c r="E1372" s="354"/>
      <c r="F1372" s="354"/>
    </row>
    <row r="1373" spans="1:6" x14ac:dyDescent="0.3">
      <c r="A1373" s="354"/>
      <c r="B1373" s="354"/>
      <c r="C1373" s="354"/>
      <c r="D1373" s="379"/>
      <c r="E1373" s="354"/>
      <c r="F1373" s="354"/>
    </row>
    <row r="1374" spans="1:6" x14ac:dyDescent="0.3">
      <c r="A1374" s="354"/>
      <c r="B1374" s="354"/>
      <c r="C1374" s="354"/>
      <c r="D1374" s="379"/>
      <c r="E1374" s="354"/>
      <c r="F1374" s="354"/>
    </row>
    <row r="1375" spans="1:6" x14ac:dyDescent="0.3">
      <c r="A1375" s="354"/>
      <c r="B1375" s="354"/>
      <c r="C1375" s="354"/>
      <c r="D1375" s="379"/>
      <c r="E1375" s="354"/>
      <c r="F1375" s="354"/>
    </row>
    <row r="1376" spans="1:6" x14ac:dyDescent="0.3">
      <c r="A1376" s="354"/>
      <c r="B1376" s="354"/>
      <c r="C1376" s="354"/>
      <c r="D1376" s="379"/>
      <c r="E1376" s="354"/>
      <c r="F1376" s="354"/>
    </row>
    <row r="1377" spans="1:6" x14ac:dyDescent="0.3">
      <c r="A1377" s="354"/>
      <c r="B1377" s="354"/>
      <c r="C1377" s="354"/>
      <c r="D1377" s="379"/>
      <c r="E1377" s="354"/>
      <c r="F1377" s="354"/>
    </row>
    <row r="1378" spans="1:6" x14ac:dyDescent="0.3">
      <c r="A1378" s="354"/>
      <c r="B1378" s="354"/>
      <c r="C1378" s="354"/>
      <c r="D1378" s="379"/>
      <c r="E1378" s="354"/>
      <c r="F1378" s="354"/>
    </row>
    <row r="1379" spans="1:6" x14ac:dyDescent="0.3">
      <c r="A1379" s="354"/>
      <c r="B1379" s="354"/>
      <c r="C1379" s="354"/>
      <c r="D1379" s="379"/>
      <c r="E1379" s="354"/>
      <c r="F1379" s="354"/>
    </row>
    <row r="1380" spans="1:6" x14ac:dyDescent="0.3">
      <c r="A1380" s="354"/>
      <c r="B1380" s="354"/>
      <c r="C1380" s="354"/>
      <c r="D1380" s="379"/>
      <c r="E1380" s="354"/>
      <c r="F1380" s="354"/>
    </row>
    <row r="1381" spans="1:6" x14ac:dyDescent="0.3">
      <c r="A1381" s="354"/>
      <c r="B1381" s="354"/>
      <c r="C1381" s="354"/>
      <c r="D1381" s="379"/>
      <c r="E1381" s="354"/>
      <c r="F1381" s="354"/>
    </row>
    <row r="1382" spans="1:6" x14ac:dyDescent="0.3">
      <c r="A1382" s="354"/>
      <c r="B1382" s="354"/>
      <c r="C1382" s="354"/>
      <c r="D1382" s="379"/>
      <c r="E1382" s="354"/>
      <c r="F1382" s="354"/>
    </row>
    <row r="1383" spans="1:6" x14ac:dyDescent="0.3">
      <c r="A1383" s="354"/>
      <c r="B1383" s="354"/>
      <c r="C1383" s="354"/>
      <c r="D1383" s="379"/>
      <c r="E1383" s="354"/>
      <c r="F1383" s="354"/>
    </row>
    <row r="1384" spans="1:6" x14ac:dyDescent="0.3">
      <c r="A1384" s="354"/>
      <c r="B1384" s="354"/>
      <c r="C1384" s="354"/>
      <c r="D1384" s="379"/>
      <c r="E1384" s="354"/>
      <c r="F1384" s="354"/>
    </row>
    <row r="1385" spans="1:6" x14ac:dyDescent="0.3">
      <c r="A1385" s="354"/>
      <c r="B1385" s="354"/>
      <c r="C1385" s="354"/>
      <c r="D1385" s="379"/>
      <c r="E1385" s="354"/>
      <c r="F1385" s="354"/>
    </row>
    <row r="1386" spans="1:6" x14ac:dyDescent="0.3">
      <c r="A1386" s="354"/>
      <c r="B1386" s="354"/>
      <c r="C1386" s="354"/>
      <c r="D1386" s="379"/>
      <c r="E1386" s="354"/>
      <c r="F1386" s="354"/>
    </row>
    <row r="1387" spans="1:6" x14ac:dyDescent="0.3">
      <c r="A1387" s="354"/>
      <c r="B1387" s="354"/>
      <c r="C1387" s="354"/>
      <c r="D1387" s="379"/>
      <c r="E1387" s="354"/>
      <c r="F1387" s="354"/>
    </row>
    <row r="1388" spans="1:6" x14ac:dyDescent="0.3">
      <c r="A1388" s="354"/>
      <c r="B1388" s="354"/>
      <c r="C1388" s="354"/>
      <c r="D1388" s="379"/>
      <c r="E1388" s="354"/>
      <c r="F1388" s="354"/>
    </row>
    <row r="1389" spans="1:6" x14ac:dyDescent="0.3">
      <c r="A1389" s="354"/>
      <c r="B1389" s="354"/>
      <c r="C1389" s="354"/>
      <c r="D1389" s="379"/>
      <c r="E1389" s="354"/>
      <c r="F1389" s="354"/>
    </row>
    <row r="1390" spans="1:6" x14ac:dyDescent="0.3">
      <c r="A1390" s="354"/>
      <c r="B1390" s="354"/>
      <c r="C1390" s="354"/>
      <c r="D1390" s="379"/>
      <c r="E1390" s="354"/>
      <c r="F1390" s="354"/>
    </row>
    <row r="1391" spans="1:6" x14ac:dyDescent="0.3">
      <c r="A1391" s="354"/>
      <c r="B1391" s="354"/>
      <c r="C1391" s="354"/>
      <c r="D1391" s="379"/>
      <c r="E1391" s="354"/>
      <c r="F1391" s="354"/>
    </row>
    <row r="1392" spans="1:6" x14ac:dyDescent="0.3">
      <c r="A1392" s="354"/>
      <c r="B1392" s="354"/>
      <c r="C1392" s="354"/>
      <c r="D1392" s="379"/>
      <c r="E1392" s="354"/>
      <c r="F1392" s="354"/>
    </row>
    <row r="1393" spans="1:6" x14ac:dyDescent="0.3">
      <c r="A1393" s="354"/>
      <c r="B1393" s="354"/>
      <c r="C1393" s="354"/>
      <c r="D1393" s="379"/>
      <c r="E1393" s="354"/>
      <c r="F1393" s="354"/>
    </row>
    <row r="1394" spans="1:6" x14ac:dyDescent="0.3">
      <c r="A1394" s="354"/>
      <c r="B1394" s="354"/>
      <c r="C1394" s="354"/>
      <c r="D1394" s="379"/>
      <c r="E1394" s="354"/>
      <c r="F1394" s="354"/>
    </row>
    <row r="1395" spans="1:6" x14ac:dyDescent="0.3">
      <c r="A1395" s="354"/>
      <c r="B1395" s="354"/>
      <c r="C1395" s="354"/>
      <c r="D1395" s="379"/>
      <c r="E1395" s="354"/>
      <c r="F1395" s="354"/>
    </row>
    <row r="1396" spans="1:6" x14ac:dyDescent="0.3">
      <c r="A1396" s="354"/>
      <c r="B1396" s="354"/>
      <c r="C1396" s="354"/>
      <c r="D1396" s="379"/>
      <c r="E1396" s="354"/>
      <c r="F1396" s="354"/>
    </row>
    <row r="1397" spans="1:6" x14ac:dyDescent="0.3">
      <c r="A1397" s="354"/>
      <c r="B1397" s="354"/>
      <c r="C1397" s="354"/>
      <c r="D1397" s="379"/>
      <c r="E1397" s="354"/>
      <c r="F1397" s="354"/>
    </row>
    <row r="1398" spans="1:6" x14ac:dyDescent="0.3">
      <c r="A1398" s="354"/>
      <c r="B1398" s="354"/>
      <c r="C1398" s="354"/>
      <c r="D1398" s="379"/>
      <c r="E1398" s="354"/>
      <c r="F1398" s="354"/>
    </row>
    <row r="1399" spans="1:6" x14ac:dyDescent="0.3">
      <c r="A1399" s="354"/>
      <c r="B1399" s="354"/>
      <c r="C1399" s="354"/>
      <c r="D1399" s="379"/>
      <c r="E1399" s="354"/>
      <c r="F1399" s="354"/>
    </row>
    <row r="1400" spans="1:6" x14ac:dyDescent="0.3">
      <c r="A1400" s="354"/>
      <c r="B1400" s="354"/>
      <c r="C1400" s="354"/>
      <c r="D1400" s="379"/>
      <c r="E1400" s="354"/>
      <c r="F1400" s="354"/>
    </row>
    <row r="1401" spans="1:6" x14ac:dyDescent="0.3">
      <c r="A1401" s="354"/>
      <c r="B1401" s="354"/>
      <c r="C1401" s="354"/>
      <c r="D1401" s="379"/>
      <c r="E1401" s="354"/>
      <c r="F1401" s="354"/>
    </row>
    <row r="1402" spans="1:6" x14ac:dyDescent="0.3">
      <c r="A1402" s="354"/>
      <c r="B1402" s="354"/>
      <c r="C1402" s="354"/>
      <c r="D1402" s="379"/>
      <c r="E1402" s="354"/>
      <c r="F1402" s="354"/>
    </row>
    <row r="1403" spans="1:6" x14ac:dyDescent="0.3">
      <c r="A1403" s="354"/>
      <c r="B1403" s="354"/>
      <c r="C1403" s="354"/>
      <c r="D1403" s="379"/>
      <c r="E1403" s="354"/>
      <c r="F1403" s="354"/>
    </row>
    <row r="1404" spans="1:6" x14ac:dyDescent="0.3">
      <c r="A1404" s="354"/>
      <c r="B1404" s="354"/>
      <c r="C1404" s="354"/>
      <c r="D1404" s="379"/>
      <c r="E1404" s="354"/>
      <c r="F1404" s="354"/>
    </row>
    <row r="1405" spans="1:6" x14ac:dyDescent="0.3">
      <c r="A1405" s="354"/>
      <c r="B1405" s="354"/>
      <c r="C1405" s="354"/>
      <c r="D1405" s="379"/>
      <c r="E1405" s="354"/>
      <c r="F1405" s="354"/>
    </row>
    <row r="1406" spans="1:6" x14ac:dyDescent="0.3">
      <c r="A1406" s="354"/>
      <c r="B1406" s="354"/>
      <c r="C1406" s="354"/>
      <c r="D1406" s="379"/>
      <c r="E1406" s="354"/>
      <c r="F1406" s="354"/>
    </row>
    <row r="1407" spans="1:6" x14ac:dyDescent="0.3">
      <c r="A1407" s="354"/>
      <c r="B1407" s="354"/>
      <c r="C1407" s="354"/>
      <c r="D1407" s="379"/>
      <c r="E1407" s="354"/>
      <c r="F1407" s="354"/>
    </row>
    <row r="1408" spans="1:6" x14ac:dyDescent="0.3">
      <c r="A1408" s="354"/>
      <c r="B1408" s="354"/>
      <c r="C1408" s="354"/>
      <c r="D1408" s="379"/>
      <c r="E1408" s="354"/>
      <c r="F1408" s="354"/>
    </row>
    <row r="1409" spans="1:6" x14ac:dyDescent="0.3">
      <c r="A1409" s="354"/>
      <c r="B1409" s="354"/>
      <c r="C1409" s="354"/>
      <c r="D1409" s="379"/>
      <c r="E1409" s="354"/>
      <c r="F1409" s="354"/>
    </row>
    <row r="1410" spans="1:6" x14ac:dyDescent="0.3">
      <c r="A1410" s="354"/>
      <c r="B1410" s="354"/>
      <c r="C1410" s="354"/>
      <c r="D1410" s="379"/>
      <c r="E1410" s="354"/>
      <c r="F1410" s="354"/>
    </row>
    <row r="1411" spans="1:6" x14ac:dyDescent="0.3">
      <c r="A1411" s="354"/>
      <c r="B1411" s="354"/>
      <c r="C1411" s="354"/>
      <c r="D1411" s="379"/>
      <c r="E1411" s="354"/>
      <c r="F1411" s="354"/>
    </row>
    <row r="1412" spans="1:6" x14ac:dyDescent="0.3">
      <c r="A1412" s="354"/>
      <c r="B1412" s="354"/>
      <c r="C1412" s="354"/>
      <c r="D1412" s="379"/>
      <c r="E1412" s="354"/>
      <c r="F1412" s="354"/>
    </row>
    <row r="1413" spans="1:6" x14ac:dyDescent="0.3">
      <c r="A1413" s="354"/>
      <c r="B1413" s="354"/>
      <c r="C1413" s="354"/>
      <c r="D1413" s="379"/>
      <c r="E1413" s="354"/>
      <c r="F1413" s="354"/>
    </row>
    <row r="1414" spans="1:6" x14ac:dyDescent="0.3">
      <c r="A1414" s="354"/>
      <c r="B1414" s="354"/>
      <c r="C1414" s="354"/>
      <c r="D1414" s="379"/>
      <c r="E1414" s="354"/>
      <c r="F1414" s="354"/>
    </row>
    <row r="1415" spans="1:6" x14ac:dyDescent="0.3">
      <c r="A1415" s="354"/>
      <c r="B1415" s="354"/>
      <c r="C1415" s="354"/>
      <c r="D1415" s="379"/>
      <c r="E1415" s="354"/>
      <c r="F1415" s="354"/>
    </row>
    <row r="1416" spans="1:6" x14ac:dyDescent="0.3">
      <c r="A1416" s="354"/>
      <c r="B1416" s="354"/>
      <c r="C1416" s="354"/>
      <c r="D1416" s="379"/>
      <c r="E1416" s="354"/>
      <c r="F1416" s="354"/>
    </row>
    <row r="1417" spans="1:6" x14ac:dyDescent="0.3">
      <c r="A1417" s="354"/>
      <c r="B1417" s="354"/>
      <c r="C1417" s="354"/>
      <c r="D1417" s="379"/>
      <c r="E1417" s="354"/>
      <c r="F1417" s="354"/>
    </row>
    <row r="1418" spans="1:6" x14ac:dyDescent="0.3">
      <c r="A1418" s="354"/>
      <c r="B1418" s="354"/>
      <c r="C1418" s="354"/>
      <c r="D1418" s="379"/>
      <c r="E1418" s="354"/>
      <c r="F1418" s="354"/>
    </row>
    <row r="1419" spans="1:6" x14ac:dyDescent="0.3">
      <c r="A1419" s="354"/>
      <c r="B1419" s="354"/>
      <c r="C1419" s="354"/>
      <c r="D1419" s="379"/>
      <c r="E1419" s="354"/>
      <c r="F1419" s="354"/>
    </row>
    <row r="1420" spans="1:6" x14ac:dyDescent="0.3">
      <c r="A1420" s="354"/>
      <c r="B1420" s="354"/>
      <c r="C1420" s="354"/>
      <c r="D1420" s="379"/>
      <c r="E1420" s="354"/>
      <c r="F1420" s="354"/>
    </row>
    <row r="1421" spans="1:6" x14ac:dyDescent="0.3">
      <c r="A1421" s="354"/>
      <c r="B1421" s="354"/>
      <c r="C1421" s="354"/>
      <c r="D1421" s="379"/>
      <c r="E1421" s="354"/>
      <c r="F1421" s="354"/>
    </row>
    <row r="1422" spans="1:6" x14ac:dyDescent="0.3">
      <c r="A1422" s="354"/>
      <c r="B1422" s="354"/>
      <c r="C1422" s="354"/>
      <c r="D1422" s="379"/>
      <c r="E1422" s="354"/>
      <c r="F1422" s="354"/>
    </row>
    <row r="1423" spans="1:6" x14ac:dyDescent="0.3">
      <c r="A1423" s="354"/>
      <c r="B1423" s="354"/>
      <c r="C1423" s="354"/>
      <c r="D1423" s="379"/>
      <c r="E1423" s="354"/>
      <c r="F1423" s="354"/>
    </row>
    <row r="1424" spans="1:6" x14ac:dyDescent="0.3">
      <c r="A1424" s="354"/>
      <c r="B1424" s="354"/>
      <c r="C1424" s="354"/>
      <c r="D1424" s="379"/>
      <c r="E1424" s="354"/>
      <c r="F1424" s="354"/>
    </row>
    <row r="1425" spans="1:6" x14ac:dyDescent="0.3">
      <c r="A1425" s="354"/>
      <c r="B1425" s="354"/>
      <c r="C1425" s="354"/>
      <c r="D1425" s="379"/>
      <c r="E1425" s="354"/>
      <c r="F1425" s="354"/>
    </row>
    <row r="1426" spans="1:6" x14ac:dyDescent="0.3">
      <c r="A1426" s="354"/>
      <c r="B1426" s="354"/>
      <c r="C1426" s="354"/>
      <c r="D1426" s="379"/>
      <c r="E1426" s="354"/>
      <c r="F1426" s="354"/>
    </row>
    <row r="1427" spans="1:6" x14ac:dyDescent="0.3">
      <c r="A1427" s="354"/>
      <c r="B1427" s="354"/>
      <c r="C1427" s="354"/>
      <c r="D1427" s="379"/>
      <c r="E1427" s="354"/>
      <c r="F1427" s="354"/>
    </row>
    <row r="1428" spans="1:6" x14ac:dyDescent="0.3">
      <c r="A1428" s="354"/>
      <c r="B1428" s="354"/>
      <c r="C1428" s="354"/>
      <c r="D1428" s="379"/>
      <c r="E1428" s="354"/>
      <c r="F1428" s="354"/>
    </row>
    <row r="1429" spans="1:6" x14ac:dyDescent="0.3">
      <c r="A1429" s="354"/>
      <c r="B1429" s="354"/>
      <c r="C1429" s="354"/>
      <c r="D1429" s="379"/>
      <c r="E1429" s="354"/>
      <c r="F1429" s="354"/>
    </row>
    <row r="1430" spans="1:6" x14ac:dyDescent="0.3">
      <c r="A1430" s="354"/>
      <c r="B1430" s="354"/>
      <c r="C1430" s="354"/>
      <c r="D1430" s="379"/>
      <c r="E1430" s="354"/>
      <c r="F1430" s="354"/>
    </row>
    <row r="1431" spans="1:6" x14ac:dyDescent="0.3">
      <c r="A1431" s="354"/>
      <c r="B1431" s="354"/>
      <c r="C1431" s="354"/>
      <c r="D1431" s="379"/>
      <c r="E1431" s="354"/>
      <c r="F1431" s="354"/>
    </row>
    <row r="1432" spans="1:6" x14ac:dyDescent="0.3">
      <c r="A1432" s="354"/>
      <c r="B1432" s="354"/>
      <c r="C1432" s="354"/>
      <c r="D1432" s="379"/>
      <c r="E1432" s="354"/>
      <c r="F1432" s="354"/>
    </row>
    <row r="1433" spans="1:6" x14ac:dyDescent="0.3">
      <c r="A1433" s="354"/>
      <c r="B1433" s="354"/>
      <c r="C1433" s="354"/>
      <c r="D1433" s="379"/>
      <c r="E1433" s="354"/>
      <c r="F1433" s="354"/>
    </row>
    <row r="1434" spans="1:6" x14ac:dyDescent="0.3">
      <c r="A1434" s="354"/>
      <c r="B1434" s="354"/>
      <c r="C1434" s="354"/>
      <c r="D1434" s="379"/>
      <c r="E1434" s="354"/>
      <c r="F1434" s="354"/>
    </row>
    <row r="1435" spans="1:6" x14ac:dyDescent="0.3">
      <c r="A1435" s="354"/>
      <c r="B1435" s="354"/>
      <c r="C1435" s="354"/>
      <c r="D1435" s="379"/>
      <c r="E1435" s="354"/>
      <c r="F1435" s="354"/>
    </row>
    <row r="1436" spans="1:6" x14ac:dyDescent="0.3">
      <c r="A1436" s="354"/>
      <c r="B1436" s="354"/>
      <c r="C1436" s="354"/>
      <c r="D1436" s="379"/>
      <c r="E1436" s="354"/>
      <c r="F1436" s="354"/>
    </row>
    <row r="1437" spans="1:6" x14ac:dyDescent="0.3">
      <c r="A1437" s="354"/>
      <c r="B1437" s="354"/>
      <c r="C1437" s="354"/>
      <c r="D1437" s="379"/>
      <c r="E1437" s="354"/>
      <c r="F1437" s="354"/>
    </row>
    <row r="1438" spans="1:6" x14ac:dyDescent="0.3">
      <c r="A1438" s="354"/>
      <c r="B1438" s="354"/>
      <c r="C1438" s="354"/>
      <c r="D1438" s="379"/>
      <c r="E1438" s="354"/>
      <c r="F1438" s="354"/>
    </row>
    <row r="1439" spans="1:6" x14ac:dyDescent="0.3">
      <c r="A1439" s="354"/>
      <c r="B1439" s="354"/>
      <c r="C1439" s="354"/>
      <c r="D1439" s="379"/>
      <c r="E1439" s="354"/>
      <c r="F1439" s="354"/>
    </row>
    <row r="1440" spans="1:6" x14ac:dyDescent="0.3">
      <c r="A1440" s="354"/>
      <c r="B1440" s="354"/>
      <c r="C1440" s="354"/>
      <c r="D1440" s="379"/>
      <c r="E1440" s="354"/>
      <c r="F1440" s="354"/>
    </row>
    <row r="1441" spans="1:6" x14ac:dyDescent="0.3">
      <c r="A1441" s="354"/>
      <c r="B1441" s="354"/>
      <c r="C1441" s="354"/>
      <c r="D1441" s="379"/>
      <c r="E1441" s="354"/>
      <c r="F1441" s="354"/>
    </row>
    <row r="1442" spans="1:6" x14ac:dyDescent="0.3">
      <c r="A1442" s="354"/>
      <c r="B1442" s="354"/>
      <c r="C1442" s="354"/>
      <c r="D1442" s="379"/>
      <c r="E1442" s="354"/>
      <c r="F1442" s="354"/>
    </row>
    <row r="1443" spans="1:6" x14ac:dyDescent="0.3">
      <c r="A1443" s="354"/>
      <c r="B1443" s="354"/>
      <c r="C1443" s="354"/>
      <c r="D1443" s="379"/>
      <c r="E1443" s="354"/>
      <c r="F1443" s="354"/>
    </row>
    <row r="1444" spans="1:6" x14ac:dyDescent="0.3">
      <c r="A1444" s="354"/>
      <c r="B1444" s="354"/>
      <c r="C1444" s="354"/>
      <c r="D1444" s="379"/>
      <c r="E1444" s="354"/>
      <c r="F1444" s="354"/>
    </row>
    <row r="1445" spans="1:6" x14ac:dyDescent="0.3">
      <c r="A1445" s="354"/>
      <c r="B1445" s="354"/>
      <c r="C1445" s="354"/>
      <c r="D1445" s="379"/>
      <c r="E1445" s="354"/>
      <c r="F1445" s="354"/>
    </row>
    <row r="1446" spans="1:6" x14ac:dyDescent="0.3">
      <c r="A1446" s="354"/>
      <c r="B1446" s="354"/>
      <c r="C1446" s="354"/>
      <c r="D1446" s="379"/>
      <c r="E1446" s="354"/>
      <c r="F1446" s="354"/>
    </row>
    <row r="1447" spans="1:6" x14ac:dyDescent="0.3">
      <c r="A1447" s="354"/>
      <c r="B1447" s="354"/>
      <c r="C1447" s="354"/>
      <c r="D1447" s="379"/>
      <c r="E1447" s="354"/>
      <c r="F1447" s="354"/>
    </row>
    <row r="1448" spans="1:6" x14ac:dyDescent="0.3">
      <c r="A1448" s="354"/>
      <c r="B1448" s="354"/>
      <c r="C1448" s="354"/>
      <c r="D1448" s="379"/>
      <c r="E1448" s="354"/>
      <c r="F1448" s="354"/>
    </row>
    <row r="1449" spans="1:6" x14ac:dyDescent="0.3">
      <c r="A1449" s="354"/>
      <c r="B1449" s="354"/>
      <c r="C1449" s="354"/>
      <c r="D1449" s="379"/>
      <c r="E1449" s="354"/>
      <c r="F1449" s="354"/>
    </row>
  </sheetData>
  <sheetProtection algorithmName="SHA-512" hashValue="W/hhmR6vzJ9eIL+f3FF/mrY6mfOWk13FHmWX5XuvoN+0N+VYlht7Q1tnFVXo83fXcd21L5k08NyJs/coRCnODw==" saltValue="j5poL3GqJysMsYqUz/HYsQ==" spinCount="100000" sheet="1" selectLockedCells="1"/>
  <mergeCells count="7">
    <mergeCell ref="A29:C30"/>
    <mergeCell ref="D6:E6"/>
    <mergeCell ref="A8:F8"/>
    <mergeCell ref="A10:C12"/>
    <mergeCell ref="D10:D12"/>
    <mergeCell ref="E10:F12"/>
    <mergeCell ref="A28:E28"/>
  </mergeCells>
  <printOptions horizontalCentered="1"/>
  <pageMargins left="0.70866141732283472" right="0.19685039370078741" top="0.39370078740157483" bottom="0.39370078740157483" header="0.39370078740157483" footer="0.31496062992125984"/>
  <pageSetup paperSize="9" scale="6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>
    <pageSetUpPr fitToPage="1"/>
  </sheetPr>
  <dimension ref="A1:G2125"/>
  <sheetViews>
    <sheetView topLeftCell="A16" zoomScale="70" workbookViewId="0">
      <selection activeCell="G21" sqref="G21"/>
    </sheetView>
  </sheetViews>
  <sheetFormatPr baseColWidth="10" defaultColWidth="12" defaultRowHeight="13.8" x14ac:dyDescent="0.3"/>
  <cols>
    <col min="1" max="1" width="13.5546875" style="1042" customWidth="1"/>
    <col min="2" max="2" width="58.88671875" style="1042" customWidth="1"/>
    <col min="3" max="3" width="4.88671875" style="1042" customWidth="1"/>
    <col min="4" max="4" width="6.109375" style="1042" customWidth="1"/>
    <col min="5" max="5" width="35.44140625" style="1042" customWidth="1"/>
    <col min="6" max="6" width="37.88671875" style="1042" customWidth="1"/>
    <col min="7" max="7" width="36.109375" style="1042" customWidth="1"/>
    <col min="8" max="256" width="12" style="354"/>
    <col min="257" max="257" width="13.5546875" style="354" customWidth="1"/>
    <col min="258" max="258" width="58.88671875" style="354" customWidth="1"/>
    <col min="259" max="259" width="4.88671875" style="354" customWidth="1"/>
    <col min="260" max="260" width="6.109375" style="354" customWidth="1"/>
    <col min="261" max="261" width="35.44140625" style="354" customWidth="1"/>
    <col min="262" max="262" width="37.88671875" style="354" customWidth="1"/>
    <col min="263" max="263" width="36.109375" style="354" customWidth="1"/>
    <col min="264" max="512" width="12" style="354"/>
    <col min="513" max="513" width="13.5546875" style="354" customWidth="1"/>
    <col min="514" max="514" width="58.88671875" style="354" customWidth="1"/>
    <col min="515" max="515" width="4.88671875" style="354" customWidth="1"/>
    <col min="516" max="516" width="6.109375" style="354" customWidth="1"/>
    <col min="517" max="517" width="35.44140625" style="354" customWidth="1"/>
    <col min="518" max="518" width="37.88671875" style="354" customWidth="1"/>
    <col min="519" max="519" width="36.109375" style="354" customWidth="1"/>
    <col min="520" max="768" width="12" style="354"/>
    <col min="769" max="769" width="13.5546875" style="354" customWidth="1"/>
    <col min="770" max="770" width="58.88671875" style="354" customWidth="1"/>
    <col min="771" max="771" width="4.88671875" style="354" customWidth="1"/>
    <col min="772" max="772" width="6.109375" style="354" customWidth="1"/>
    <col min="773" max="773" width="35.44140625" style="354" customWidth="1"/>
    <col min="774" max="774" width="37.88671875" style="354" customWidth="1"/>
    <col min="775" max="775" width="36.109375" style="354" customWidth="1"/>
    <col min="776" max="1024" width="12" style="354"/>
    <col min="1025" max="1025" width="13.5546875" style="354" customWidth="1"/>
    <col min="1026" max="1026" width="58.88671875" style="354" customWidth="1"/>
    <col min="1027" max="1027" width="4.88671875" style="354" customWidth="1"/>
    <col min="1028" max="1028" width="6.109375" style="354" customWidth="1"/>
    <col min="1029" max="1029" width="35.44140625" style="354" customWidth="1"/>
    <col min="1030" max="1030" width="37.88671875" style="354" customWidth="1"/>
    <col min="1031" max="1031" width="36.109375" style="354" customWidth="1"/>
    <col min="1032" max="1280" width="12" style="354"/>
    <col min="1281" max="1281" width="13.5546875" style="354" customWidth="1"/>
    <col min="1282" max="1282" width="58.88671875" style="354" customWidth="1"/>
    <col min="1283" max="1283" width="4.88671875" style="354" customWidth="1"/>
    <col min="1284" max="1284" width="6.109375" style="354" customWidth="1"/>
    <col min="1285" max="1285" width="35.44140625" style="354" customWidth="1"/>
    <col min="1286" max="1286" width="37.88671875" style="354" customWidth="1"/>
    <col min="1287" max="1287" width="36.109375" style="354" customWidth="1"/>
    <col min="1288" max="1536" width="12" style="354"/>
    <col min="1537" max="1537" width="13.5546875" style="354" customWidth="1"/>
    <col min="1538" max="1538" width="58.88671875" style="354" customWidth="1"/>
    <col min="1539" max="1539" width="4.88671875" style="354" customWidth="1"/>
    <col min="1540" max="1540" width="6.109375" style="354" customWidth="1"/>
    <col min="1541" max="1541" width="35.44140625" style="354" customWidth="1"/>
    <col min="1542" max="1542" width="37.88671875" style="354" customWidth="1"/>
    <col min="1543" max="1543" width="36.109375" style="354" customWidth="1"/>
    <col min="1544" max="1792" width="12" style="354"/>
    <col min="1793" max="1793" width="13.5546875" style="354" customWidth="1"/>
    <col min="1794" max="1794" width="58.88671875" style="354" customWidth="1"/>
    <col min="1795" max="1795" width="4.88671875" style="354" customWidth="1"/>
    <col min="1796" max="1796" width="6.109375" style="354" customWidth="1"/>
    <col min="1797" max="1797" width="35.44140625" style="354" customWidth="1"/>
    <col min="1798" max="1798" width="37.88671875" style="354" customWidth="1"/>
    <col min="1799" max="1799" width="36.109375" style="354" customWidth="1"/>
    <col min="1800" max="2048" width="12" style="354"/>
    <col min="2049" max="2049" width="13.5546875" style="354" customWidth="1"/>
    <col min="2050" max="2050" width="58.88671875" style="354" customWidth="1"/>
    <col min="2051" max="2051" width="4.88671875" style="354" customWidth="1"/>
    <col min="2052" max="2052" width="6.109375" style="354" customWidth="1"/>
    <col min="2053" max="2053" width="35.44140625" style="354" customWidth="1"/>
    <col min="2054" max="2054" width="37.88671875" style="354" customWidth="1"/>
    <col min="2055" max="2055" width="36.109375" style="354" customWidth="1"/>
    <col min="2056" max="2304" width="12" style="354"/>
    <col min="2305" max="2305" width="13.5546875" style="354" customWidth="1"/>
    <col min="2306" max="2306" width="58.88671875" style="354" customWidth="1"/>
    <col min="2307" max="2307" width="4.88671875" style="354" customWidth="1"/>
    <col min="2308" max="2308" width="6.109375" style="354" customWidth="1"/>
    <col min="2309" max="2309" width="35.44140625" style="354" customWidth="1"/>
    <col min="2310" max="2310" width="37.88671875" style="354" customWidth="1"/>
    <col min="2311" max="2311" width="36.109375" style="354" customWidth="1"/>
    <col min="2312" max="2560" width="12" style="354"/>
    <col min="2561" max="2561" width="13.5546875" style="354" customWidth="1"/>
    <col min="2562" max="2562" width="58.88671875" style="354" customWidth="1"/>
    <col min="2563" max="2563" width="4.88671875" style="354" customWidth="1"/>
    <col min="2564" max="2564" width="6.109375" style="354" customWidth="1"/>
    <col min="2565" max="2565" width="35.44140625" style="354" customWidth="1"/>
    <col min="2566" max="2566" width="37.88671875" style="354" customWidth="1"/>
    <col min="2567" max="2567" width="36.109375" style="354" customWidth="1"/>
    <col min="2568" max="2816" width="12" style="354"/>
    <col min="2817" max="2817" width="13.5546875" style="354" customWidth="1"/>
    <col min="2818" max="2818" width="58.88671875" style="354" customWidth="1"/>
    <col min="2819" max="2819" width="4.88671875" style="354" customWidth="1"/>
    <col min="2820" max="2820" width="6.109375" style="354" customWidth="1"/>
    <col min="2821" max="2821" width="35.44140625" style="354" customWidth="1"/>
    <col min="2822" max="2822" width="37.88671875" style="354" customWidth="1"/>
    <col min="2823" max="2823" width="36.109375" style="354" customWidth="1"/>
    <col min="2824" max="3072" width="12" style="354"/>
    <col min="3073" max="3073" width="13.5546875" style="354" customWidth="1"/>
    <col min="3074" max="3074" width="58.88671875" style="354" customWidth="1"/>
    <col min="3075" max="3075" width="4.88671875" style="354" customWidth="1"/>
    <col min="3076" max="3076" width="6.109375" style="354" customWidth="1"/>
    <col min="3077" max="3077" width="35.44140625" style="354" customWidth="1"/>
    <col min="3078" max="3078" width="37.88671875" style="354" customWidth="1"/>
    <col min="3079" max="3079" width="36.109375" style="354" customWidth="1"/>
    <col min="3080" max="3328" width="12" style="354"/>
    <col min="3329" max="3329" width="13.5546875" style="354" customWidth="1"/>
    <col min="3330" max="3330" width="58.88671875" style="354" customWidth="1"/>
    <col min="3331" max="3331" width="4.88671875" style="354" customWidth="1"/>
    <col min="3332" max="3332" width="6.109375" style="354" customWidth="1"/>
    <col min="3333" max="3333" width="35.44140625" style="354" customWidth="1"/>
    <col min="3334" max="3334" width="37.88671875" style="354" customWidth="1"/>
    <col min="3335" max="3335" width="36.109375" style="354" customWidth="1"/>
    <col min="3336" max="3584" width="12" style="354"/>
    <col min="3585" max="3585" width="13.5546875" style="354" customWidth="1"/>
    <col min="3586" max="3586" width="58.88671875" style="354" customWidth="1"/>
    <col min="3587" max="3587" width="4.88671875" style="354" customWidth="1"/>
    <col min="3588" max="3588" width="6.109375" style="354" customWidth="1"/>
    <col min="3589" max="3589" width="35.44140625" style="354" customWidth="1"/>
    <col min="3590" max="3590" width="37.88671875" style="354" customWidth="1"/>
    <col min="3591" max="3591" width="36.109375" style="354" customWidth="1"/>
    <col min="3592" max="3840" width="12" style="354"/>
    <col min="3841" max="3841" width="13.5546875" style="354" customWidth="1"/>
    <col min="3842" max="3842" width="58.88671875" style="354" customWidth="1"/>
    <col min="3843" max="3843" width="4.88671875" style="354" customWidth="1"/>
    <col min="3844" max="3844" width="6.109375" style="354" customWidth="1"/>
    <col min="3845" max="3845" width="35.44140625" style="354" customWidth="1"/>
    <col min="3846" max="3846" width="37.88671875" style="354" customWidth="1"/>
    <col min="3847" max="3847" width="36.109375" style="354" customWidth="1"/>
    <col min="3848" max="4096" width="12" style="354"/>
    <col min="4097" max="4097" width="13.5546875" style="354" customWidth="1"/>
    <col min="4098" max="4098" width="58.88671875" style="354" customWidth="1"/>
    <col min="4099" max="4099" width="4.88671875" style="354" customWidth="1"/>
    <col min="4100" max="4100" width="6.109375" style="354" customWidth="1"/>
    <col min="4101" max="4101" width="35.44140625" style="354" customWidth="1"/>
    <col min="4102" max="4102" width="37.88671875" style="354" customWidth="1"/>
    <col min="4103" max="4103" width="36.109375" style="354" customWidth="1"/>
    <col min="4104" max="4352" width="12" style="354"/>
    <col min="4353" max="4353" width="13.5546875" style="354" customWidth="1"/>
    <col min="4354" max="4354" width="58.88671875" style="354" customWidth="1"/>
    <col min="4355" max="4355" width="4.88671875" style="354" customWidth="1"/>
    <col min="4356" max="4356" width="6.109375" style="354" customWidth="1"/>
    <col min="4357" max="4357" width="35.44140625" style="354" customWidth="1"/>
    <col min="4358" max="4358" width="37.88671875" style="354" customWidth="1"/>
    <col min="4359" max="4359" width="36.109375" style="354" customWidth="1"/>
    <col min="4360" max="4608" width="12" style="354"/>
    <col min="4609" max="4609" width="13.5546875" style="354" customWidth="1"/>
    <col min="4610" max="4610" width="58.88671875" style="354" customWidth="1"/>
    <col min="4611" max="4611" width="4.88671875" style="354" customWidth="1"/>
    <col min="4612" max="4612" width="6.109375" style="354" customWidth="1"/>
    <col min="4613" max="4613" width="35.44140625" style="354" customWidth="1"/>
    <col min="4614" max="4614" width="37.88671875" style="354" customWidth="1"/>
    <col min="4615" max="4615" width="36.109375" style="354" customWidth="1"/>
    <col min="4616" max="4864" width="12" style="354"/>
    <col min="4865" max="4865" width="13.5546875" style="354" customWidth="1"/>
    <col min="4866" max="4866" width="58.88671875" style="354" customWidth="1"/>
    <col min="4867" max="4867" width="4.88671875" style="354" customWidth="1"/>
    <col min="4868" max="4868" width="6.109375" style="354" customWidth="1"/>
    <col min="4869" max="4869" width="35.44140625" style="354" customWidth="1"/>
    <col min="4870" max="4870" width="37.88671875" style="354" customWidth="1"/>
    <col min="4871" max="4871" width="36.109375" style="354" customWidth="1"/>
    <col min="4872" max="5120" width="12" style="354"/>
    <col min="5121" max="5121" width="13.5546875" style="354" customWidth="1"/>
    <col min="5122" max="5122" width="58.88671875" style="354" customWidth="1"/>
    <col min="5123" max="5123" width="4.88671875" style="354" customWidth="1"/>
    <col min="5124" max="5124" width="6.109375" style="354" customWidth="1"/>
    <col min="5125" max="5125" width="35.44140625" style="354" customWidth="1"/>
    <col min="5126" max="5126" width="37.88671875" style="354" customWidth="1"/>
    <col min="5127" max="5127" width="36.109375" style="354" customWidth="1"/>
    <col min="5128" max="5376" width="12" style="354"/>
    <col min="5377" max="5377" width="13.5546875" style="354" customWidth="1"/>
    <col min="5378" max="5378" width="58.88671875" style="354" customWidth="1"/>
    <col min="5379" max="5379" width="4.88671875" style="354" customWidth="1"/>
    <col min="5380" max="5380" width="6.109375" style="354" customWidth="1"/>
    <col min="5381" max="5381" width="35.44140625" style="354" customWidth="1"/>
    <col min="5382" max="5382" width="37.88671875" style="354" customWidth="1"/>
    <col min="5383" max="5383" width="36.109375" style="354" customWidth="1"/>
    <col min="5384" max="5632" width="12" style="354"/>
    <col min="5633" max="5633" width="13.5546875" style="354" customWidth="1"/>
    <col min="5634" max="5634" width="58.88671875" style="354" customWidth="1"/>
    <col min="5635" max="5635" width="4.88671875" style="354" customWidth="1"/>
    <col min="5636" max="5636" width="6.109375" style="354" customWidth="1"/>
    <col min="5637" max="5637" width="35.44140625" style="354" customWidth="1"/>
    <col min="5638" max="5638" width="37.88671875" style="354" customWidth="1"/>
    <col min="5639" max="5639" width="36.109375" style="354" customWidth="1"/>
    <col min="5640" max="5888" width="12" style="354"/>
    <col min="5889" max="5889" width="13.5546875" style="354" customWidth="1"/>
    <col min="5890" max="5890" width="58.88671875" style="354" customWidth="1"/>
    <col min="5891" max="5891" width="4.88671875" style="354" customWidth="1"/>
    <col min="5892" max="5892" width="6.109375" style="354" customWidth="1"/>
    <col min="5893" max="5893" width="35.44140625" style="354" customWidth="1"/>
    <col min="5894" max="5894" width="37.88671875" style="354" customWidth="1"/>
    <col min="5895" max="5895" width="36.109375" style="354" customWidth="1"/>
    <col min="5896" max="6144" width="12" style="354"/>
    <col min="6145" max="6145" width="13.5546875" style="354" customWidth="1"/>
    <col min="6146" max="6146" width="58.88671875" style="354" customWidth="1"/>
    <col min="6147" max="6147" width="4.88671875" style="354" customWidth="1"/>
    <col min="6148" max="6148" width="6.109375" style="354" customWidth="1"/>
    <col min="6149" max="6149" width="35.44140625" style="354" customWidth="1"/>
    <col min="6150" max="6150" width="37.88671875" style="354" customWidth="1"/>
    <col min="6151" max="6151" width="36.109375" style="354" customWidth="1"/>
    <col min="6152" max="6400" width="12" style="354"/>
    <col min="6401" max="6401" width="13.5546875" style="354" customWidth="1"/>
    <col min="6402" max="6402" width="58.88671875" style="354" customWidth="1"/>
    <col min="6403" max="6403" width="4.88671875" style="354" customWidth="1"/>
    <col min="6404" max="6404" width="6.109375" style="354" customWidth="1"/>
    <col min="6405" max="6405" width="35.44140625" style="354" customWidth="1"/>
    <col min="6406" max="6406" width="37.88671875" style="354" customWidth="1"/>
    <col min="6407" max="6407" width="36.109375" style="354" customWidth="1"/>
    <col min="6408" max="6656" width="12" style="354"/>
    <col min="6657" max="6657" width="13.5546875" style="354" customWidth="1"/>
    <col min="6658" max="6658" width="58.88671875" style="354" customWidth="1"/>
    <col min="6659" max="6659" width="4.88671875" style="354" customWidth="1"/>
    <col min="6660" max="6660" width="6.109375" style="354" customWidth="1"/>
    <col min="6661" max="6661" width="35.44140625" style="354" customWidth="1"/>
    <col min="6662" max="6662" width="37.88671875" style="354" customWidth="1"/>
    <col min="6663" max="6663" width="36.109375" style="354" customWidth="1"/>
    <col min="6664" max="6912" width="12" style="354"/>
    <col min="6913" max="6913" width="13.5546875" style="354" customWidth="1"/>
    <col min="6914" max="6914" width="58.88671875" style="354" customWidth="1"/>
    <col min="6915" max="6915" width="4.88671875" style="354" customWidth="1"/>
    <col min="6916" max="6916" width="6.109375" style="354" customWidth="1"/>
    <col min="6917" max="6917" width="35.44140625" style="354" customWidth="1"/>
    <col min="6918" max="6918" width="37.88671875" style="354" customWidth="1"/>
    <col min="6919" max="6919" width="36.109375" style="354" customWidth="1"/>
    <col min="6920" max="7168" width="12" style="354"/>
    <col min="7169" max="7169" width="13.5546875" style="354" customWidth="1"/>
    <col min="7170" max="7170" width="58.88671875" style="354" customWidth="1"/>
    <col min="7171" max="7171" width="4.88671875" style="354" customWidth="1"/>
    <col min="7172" max="7172" width="6.109375" style="354" customWidth="1"/>
    <col min="7173" max="7173" width="35.44140625" style="354" customWidth="1"/>
    <col min="7174" max="7174" width="37.88671875" style="354" customWidth="1"/>
    <col min="7175" max="7175" width="36.109375" style="354" customWidth="1"/>
    <col min="7176" max="7424" width="12" style="354"/>
    <col min="7425" max="7425" width="13.5546875" style="354" customWidth="1"/>
    <col min="7426" max="7426" width="58.88671875" style="354" customWidth="1"/>
    <col min="7427" max="7427" width="4.88671875" style="354" customWidth="1"/>
    <col min="7428" max="7428" width="6.109375" style="354" customWidth="1"/>
    <col min="7429" max="7429" width="35.44140625" style="354" customWidth="1"/>
    <col min="7430" max="7430" width="37.88671875" style="354" customWidth="1"/>
    <col min="7431" max="7431" width="36.109375" style="354" customWidth="1"/>
    <col min="7432" max="7680" width="12" style="354"/>
    <col min="7681" max="7681" width="13.5546875" style="354" customWidth="1"/>
    <col min="7682" max="7682" width="58.88671875" style="354" customWidth="1"/>
    <col min="7683" max="7683" width="4.88671875" style="354" customWidth="1"/>
    <col min="7684" max="7684" width="6.109375" style="354" customWidth="1"/>
    <col min="7685" max="7685" width="35.44140625" style="354" customWidth="1"/>
    <col min="7686" max="7686" width="37.88671875" style="354" customWidth="1"/>
    <col min="7687" max="7687" width="36.109375" style="354" customWidth="1"/>
    <col min="7688" max="7936" width="12" style="354"/>
    <col min="7937" max="7937" width="13.5546875" style="354" customWidth="1"/>
    <col min="7938" max="7938" width="58.88671875" style="354" customWidth="1"/>
    <col min="7939" max="7939" width="4.88671875" style="354" customWidth="1"/>
    <col min="7940" max="7940" width="6.109375" style="354" customWidth="1"/>
    <col min="7941" max="7941" width="35.44140625" style="354" customWidth="1"/>
    <col min="7942" max="7942" width="37.88671875" style="354" customWidth="1"/>
    <col min="7943" max="7943" width="36.109375" style="354" customWidth="1"/>
    <col min="7944" max="8192" width="12" style="354"/>
    <col min="8193" max="8193" width="13.5546875" style="354" customWidth="1"/>
    <col min="8194" max="8194" width="58.88671875" style="354" customWidth="1"/>
    <col min="8195" max="8195" width="4.88671875" style="354" customWidth="1"/>
    <col min="8196" max="8196" width="6.109375" style="354" customWidth="1"/>
    <col min="8197" max="8197" width="35.44140625" style="354" customWidth="1"/>
    <col min="8198" max="8198" width="37.88671875" style="354" customWidth="1"/>
    <col min="8199" max="8199" width="36.109375" style="354" customWidth="1"/>
    <col min="8200" max="8448" width="12" style="354"/>
    <col min="8449" max="8449" width="13.5546875" style="354" customWidth="1"/>
    <col min="8450" max="8450" width="58.88671875" style="354" customWidth="1"/>
    <col min="8451" max="8451" width="4.88671875" style="354" customWidth="1"/>
    <col min="8452" max="8452" width="6.109375" style="354" customWidth="1"/>
    <col min="8453" max="8453" width="35.44140625" style="354" customWidth="1"/>
    <col min="8454" max="8454" width="37.88671875" style="354" customWidth="1"/>
    <col min="8455" max="8455" width="36.109375" style="354" customWidth="1"/>
    <col min="8456" max="8704" width="12" style="354"/>
    <col min="8705" max="8705" width="13.5546875" style="354" customWidth="1"/>
    <col min="8706" max="8706" width="58.88671875" style="354" customWidth="1"/>
    <col min="8707" max="8707" width="4.88671875" style="354" customWidth="1"/>
    <col min="8708" max="8708" width="6.109375" style="354" customWidth="1"/>
    <col min="8709" max="8709" width="35.44140625" style="354" customWidth="1"/>
    <col min="8710" max="8710" width="37.88671875" style="354" customWidth="1"/>
    <col min="8711" max="8711" width="36.109375" style="354" customWidth="1"/>
    <col min="8712" max="8960" width="12" style="354"/>
    <col min="8961" max="8961" width="13.5546875" style="354" customWidth="1"/>
    <col min="8962" max="8962" width="58.88671875" style="354" customWidth="1"/>
    <col min="8963" max="8963" width="4.88671875" style="354" customWidth="1"/>
    <col min="8964" max="8964" width="6.109375" style="354" customWidth="1"/>
    <col min="8965" max="8965" width="35.44140625" style="354" customWidth="1"/>
    <col min="8966" max="8966" width="37.88671875" style="354" customWidth="1"/>
    <col min="8967" max="8967" width="36.109375" style="354" customWidth="1"/>
    <col min="8968" max="9216" width="12" style="354"/>
    <col min="9217" max="9217" width="13.5546875" style="354" customWidth="1"/>
    <col min="9218" max="9218" width="58.88671875" style="354" customWidth="1"/>
    <col min="9219" max="9219" width="4.88671875" style="354" customWidth="1"/>
    <col min="9220" max="9220" width="6.109375" style="354" customWidth="1"/>
    <col min="9221" max="9221" width="35.44140625" style="354" customWidth="1"/>
    <col min="9222" max="9222" width="37.88671875" style="354" customWidth="1"/>
    <col min="9223" max="9223" width="36.109375" style="354" customWidth="1"/>
    <col min="9224" max="9472" width="12" style="354"/>
    <col min="9473" max="9473" width="13.5546875" style="354" customWidth="1"/>
    <col min="9474" max="9474" width="58.88671875" style="354" customWidth="1"/>
    <col min="9475" max="9475" width="4.88671875" style="354" customWidth="1"/>
    <col min="9476" max="9476" width="6.109375" style="354" customWidth="1"/>
    <col min="9477" max="9477" width="35.44140625" style="354" customWidth="1"/>
    <col min="9478" max="9478" width="37.88671875" style="354" customWidth="1"/>
    <col min="9479" max="9479" width="36.109375" style="354" customWidth="1"/>
    <col min="9480" max="9728" width="12" style="354"/>
    <col min="9729" max="9729" width="13.5546875" style="354" customWidth="1"/>
    <col min="9730" max="9730" width="58.88671875" style="354" customWidth="1"/>
    <col min="9731" max="9731" width="4.88671875" style="354" customWidth="1"/>
    <col min="9732" max="9732" width="6.109375" style="354" customWidth="1"/>
    <col min="9733" max="9733" width="35.44140625" style="354" customWidth="1"/>
    <col min="9734" max="9734" width="37.88671875" style="354" customWidth="1"/>
    <col min="9735" max="9735" width="36.109375" style="354" customWidth="1"/>
    <col min="9736" max="9984" width="12" style="354"/>
    <col min="9985" max="9985" width="13.5546875" style="354" customWidth="1"/>
    <col min="9986" max="9986" width="58.88671875" style="354" customWidth="1"/>
    <col min="9987" max="9987" width="4.88671875" style="354" customWidth="1"/>
    <col min="9988" max="9988" width="6.109375" style="354" customWidth="1"/>
    <col min="9989" max="9989" width="35.44140625" style="354" customWidth="1"/>
    <col min="9990" max="9990" width="37.88671875" style="354" customWidth="1"/>
    <col min="9991" max="9991" width="36.109375" style="354" customWidth="1"/>
    <col min="9992" max="10240" width="12" style="354"/>
    <col min="10241" max="10241" width="13.5546875" style="354" customWidth="1"/>
    <col min="10242" max="10242" width="58.88671875" style="354" customWidth="1"/>
    <col min="10243" max="10243" width="4.88671875" style="354" customWidth="1"/>
    <col min="10244" max="10244" width="6.109375" style="354" customWidth="1"/>
    <col min="10245" max="10245" width="35.44140625" style="354" customWidth="1"/>
    <col min="10246" max="10246" width="37.88671875" style="354" customWidth="1"/>
    <col min="10247" max="10247" width="36.109375" style="354" customWidth="1"/>
    <col min="10248" max="10496" width="12" style="354"/>
    <col min="10497" max="10497" width="13.5546875" style="354" customWidth="1"/>
    <col min="10498" max="10498" width="58.88671875" style="354" customWidth="1"/>
    <col min="10499" max="10499" width="4.88671875" style="354" customWidth="1"/>
    <col min="10500" max="10500" width="6.109375" style="354" customWidth="1"/>
    <col min="10501" max="10501" width="35.44140625" style="354" customWidth="1"/>
    <col min="10502" max="10502" width="37.88671875" style="354" customWidth="1"/>
    <col min="10503" max="10503" width="36.109375" style="354" customWidth="1"/>
    <col min="10504" max="10752" width="12" style="354"/>
    <col min="10753" max="10753" width="13.5546875" style="354" customWidth="1"/>
    <col min="10754" max="10754" width="58.88671875" style="354" customWidth="1"/>
    <col min="10755" max="10755" width="4.88671875" style="354" customWidth="1"/>
    <col min="10756" max="10756" width="6.109375" style="354" customWidth="1"/>
    <col min="10757" max="10757" width="35.44140625" style="354" customWidth="1"/>
    <col min="10758" max="10758" width="37.88671875" style="354" customWidth="1"/>
    <col min="10759" max="10759" width="36.109375" style="354" customWidth="1"/>
    <col min="10760" max="11008" width="12" style="354"/>
    <col min="11009" max="11009" width="13.5546875" style="354" customWidth="1"/>
    <col min="11010" max="11010" width="58.88671875" style="354" customWidth="1"/>
    <col min="11011" max="11011" width="4.88671875" style="354" customWidth="1"/>
    <col min="11012" max="11012" width="6.109375" style="354" customWidth="1"/>
    <col min="11013" max="11013" width="35.44140625" style="354" customWidth="1"/>
    <col min="11014" max="11014" width="37.88671875" style="354" customWidth="1"/>
    <col min="11015" max="11015" width="36.109375" style="354" customWidth="1"/>
    <col min="11016" max="11264" width="12" style="354"/>
    <col min="11265" max="11265" width="13.5546875" style="354" customWidth="1"/>
    <col min="11266" max="11266" width="58.88671875" style="354" customWidth="1"/>
    <col min="11267" max="11267" width="4.88671875" style="354" customWidth="1"/>
    <col min="11268" max="11268" width="6.109375" style="354" customWidth="1"/>
    <col min="11269" max="11269" width="35.44140625" style="354" customWidth="1"/>
    <col min="11270" max="11270" width="37.88671875" style="354" customWidth="1"/>
    <col min="11271" max="11271" width="36.109375" style="354" customWidth="1"/>
    <col min="11272" max="11520" width="12" style="354"/>
    <col min="11521" max="11521" width="13.5546875" style="354" customWidth="1"/>
    <col min="11522" max="11522" width="58.88671875" style="354" customWidth="1"/>
    <col min="11523" max="11523" width="4.88671875" style="354" customWidth="1"/>
    <col min="11524" max="11524" width="6.109375" style="354" customWidth="1"/>
    <col min="11525" max="11525" width="35.44140625" style="354" customWidth="1"/>
    <col min="11526" max="11526" width="37.88671875" style="354" customWidth="1"/>
    <col min="11527" max="11527" width="36.109375" style="354" customWidth="1"/>
    <col min="11528" max="11776" width="12" style="354"/>
    <col min="11777" max="11777" width="13.5546875" style="354" customWidth="1"/>
    <col min="11778" max="11778" width="58.88671875" style="354" customWidth="1"/>
    <col min="11779" max="11779" width="4.88671875" style="354" customWidth="1"/>
    <col min="11780" max="11780" width="6.109375" style="354" customWidth="1"/>
    <col min="11781" max="11781" width="35.44140625" style="354" customWidth="1"/>
    <col min="11782" max="11782" width="37.88671875" style="354" customWidth="1"/>
    <col min="11783" max="11783" width="36.109375" style="354" customWidth="1"/>
    <col min="11784" max="12032" width="12" style="354"/>
    <col min="12033" max="12033" width="13.5546875" style="354" customWidth="1"/>
    <col min="12034" max="12034" width="58.88671875" style="354" customWidth="1"/>
    <col min="12035" max="12035" width="4.88671875" style="354" customWidth="1"/>
    <col min="12036" max="12036" width="6.109375" style="354" customWidth="1"/>
    <col min="12037" max="12037" width="35.44140625" style="354" customWidth="1"/>
    <col min="12038" max="12038" width="37.88671875" style="354" customWidth="1"/>
    <col min="12039" max="12039" width="36.109375" style="354" customWidth="1"/>
    <col min="12040" max="12288" width="12" style="354"/>
    <col min="12289" max="12289" width="13.5546875" style="354" customWidth="1"/>
    <col min="12290" max="12290" width="58.88671875" style="354" customWidth="1"/>
    <col min="12291" max="12291" width="4.88671875" style="354" customWidth="1"/>
    <col min="12292" max="12292" width="6.109375" style="354" customWidth="1"/>
    <col min="12293" max="12293" width="35.44140625" style="354" customWidth="1"/>
    <col min="12294" max="12294" width="37.88671875" style="354" customWidth="1"/>
    <col min="12295" max="12295" width="36.109375" style="354" customWidth="1"/>
    <col min="12296" max="12544" width="12" style="354"/>
    <col min="12545" max="12545" width="13.5546875" style="354" customWidth="1"/>
    <col min="12546" max="12546" width="58.88671875" style="354" customWidth="1"/>
    <col min="12547" max="12547" width="4.88671875" style="354" customWidth="1"/>
    <col min="12548" max="12548" width="6.109375" style="354" customWidth="1"/>
    <col min="12549" max="12549" width="35.44140625" style="354" customWidth="1"/>
    <col min="12550" max="12550" width="37.88671875" style="354" customWidth="1"/>
    <col min="12551" max="12551" width="36.109375" style="354" customWidth="1"/>
    <col min="12552" max="12800" width="12" style="354"/>
    <col min="12801" max="12801" width="13.5546875" style="354" customWidth="1"/>
    <col min="12802" max="12802" width="58.88671875" style="354" customWidth="1"/>
    <col min="12803" max="12803" width="4.88671875" style="354" customWidth="1"/>
    <col min="12804" max="12804" width="6.109375" style="354" customWidth="1"/>
    <col min="12805" max="12805" width="35.44140625" style="354" customWidth="1"/>
    <col min="12806" max="12806" width="37.88671875" style="354" customWidth="1"/>
    <col min="12807" max="12807" width="36.109375" style="354" customWidth="1"/>
    <col min="12808" max="13056" width="12" style="354"/>
    <col min="13057" max="13057" width="13.5546875" style="354" customWidth="1"/>
    <col min="13058" max="13058" width="58.88671875" style="354" customWidth="1"/>
    <col min="13059" max="13059" width="4.88671875" style="354" customWidth="1"/>
    <col min="13060" max="13060" width="6.109375" style="354" customWidth="1"/>
    <col min="13061" max="13061" width="35.44140625" style="354" customWidth="1"/>
    <col min="13062" max="13062" width="37.88671875" style="354" customWidth="1"/>
    <col min="13063" max="13063" width="36.109375" style="354" customWidth="1"/>
    <col min="13064" max="13312" width="12" style="354"/>
    <col min="13313" max="13313" width="13.5546875" style="354" customWidth="1"/>
    <col min="13314" max="13314" width="58.88671875" style="354" customWidth="1"/>
    <col min="13315" max="13315" width="4.88671875" style="354" customWidth="1"/>
    <col min="13316" max="13316" width="6.109375" style="354" customWidth="1"/>
    <col min="13317" max="13317" width="35.44140625" style="354" customWidth="1"/>
    <col min="13318" max="13318" width="37.88671875" style="354" customWidth="1"/>
    <col min="13319" max="13319" width="36.109375" style="354" customWidth="1"/>
    <col min="13320" max="13568" width="12" style="354"/>
    <col min="13569" max="13569" width="13.5546875" style="354" customWidth="1"/>
    <col min="13570" max="13570" width="58.88671875" style="354" customWidth="1"/>
    <col min="13571" max="13571" width="4.88671875" style="354" customWidth="1"/>
    <col min="13572" max="13572" width="6.109375" style="354" customWidth="1"/>
    <col min="13573" max="13573" width="35.44140625" style="354" customWidth="1"/>
    <col min="13574" max="13574" width="37.88671875" style="354" customWidth="1"/>
    <col min="13575" max="13575" width="36.109375" style="354" customWidth="1"/>
    <col min="13576" max="13824" width="12" style="354"/>
    <col min="13825" max="13825" width="13.5546875" style="354" customWidth="1"/>
    <col min="13826" max="13826" width="58.88671875" style="354" customWidth="1"/>
    <col min="13827" max="13827" width="4.88671875" style="354" customWidth="1"/>
    <col min="13828" max="13828" width="6.109375" style="354" customWidth="1"/>
    <col min="13829" max="13829" width="35.44140625" style="354" customWidth="1"/>
    <col min="13830" max="13830" width="37.88671875" style="354" customWidth="1"/>
    <col min="13831" max="13831" width="36.109375" style="354" customWidth="1"/>
    <col min="13832" max="14080" width="12" style="354"/>
    <col min="14081" max="14081" width="13.5546875" style="354" customWidth="1"/>
    <col min="14082" max="14082" width="58.88671875" style="354" customWidth="1"/>
    <col min="14083" max="14083" width="4.88671875" style="354" customWidth="1"/>
    <col min="14084" max="14084" width="6.109375" style="354" customWidth="1"/>
    <col min="14085" max="14085" width="35.44140625" style="354" customWidth="1"/>
    <col min="14086" max="14086" width="37.88671875" style="354" customWidth="1"/>
    <col min="14087" max="14087" width="36.109375" style="354" customWidth="1"/>
    <col min="14088" max="14336" width="12" style="354"/>
    <col min="14337" max="14337" width="13.5546875" style="354" customWidth="1"/>
    <col min="14338" max="14338" width="58.88671875" style="354" customWidth="1"/>
    <col min="14339" max="14339" width="4.88671875" style="354" customWidth="1"/>
    <col min="14340" max="14340" width="6.109375" style="354" customWidth="1"/>
    <col min="14341" max="14341" width="35.44140625" style="354" customWidth="1"/>
    <col min="14342" max="14342" width="37.88671875" style="354" customWidth="1"/>
    <col min="14343" max="14343" width="36.109375" style="354" customWidth="1"/>
    <col min="14344" max="14592" width="12" style="354"/>
    <col min="14593" max="14593" width="13.5546875" style="354" customWidth="1"/>
    <col min="14594" max="14594" width="58.88671875" style="354" customWidth="1"/>
    <col min="14595" max="14595" width="4.88671875" style="354" customWidth="1"/>
    <col min="14596" max="14596" width="6.109375" style="354" customWidth="1"/>
    <col min="14597" max="14597" width="35.44140625" style="354" customWidth="1"/>
    <col min="14598" max="14598" width="37.88671875" style="354" customWidth="1"/>
    <col min="14599" max="14599" width="36.109375" style="354" customWidth="1"/>
    <col min="14600" max="14848" width="12" style="354"/>
    <col min="14849" max="14849" width="13.5546875" style="354" customWidth="1"/>
    <col min="14850" max="14850" width="58.88671875" style="354" customWidth="1"/>
    <col min="14851" max="14851" width="4.88671875" style="354" customWidth="1"/>
    <col min="14852" max="14852" width="6.109375" style="354" customWidth="1"/>
    <col min="14853" max="14853" width="35.44140625" style="354" customWidth="1"/>
    <col min="14854" max="14854" width="37.88671875" style="354" customWidth="1"/>
    <col min="14855" max="14855" width="36.109375" style="354" customWidth="1"/>
    <col min="14856" max="15104" width="12" style="354"/>
    <col min="15105" max="15105" width="13.5546875" style="354" customWidth="1"/>
    <col min="15106" max="15106" width="58.88671875" style="354" customWidth="1"/>
    <col min="15107" max="15107" width="4.88671875" style="354" customWidth="1"/>
    <col min="15108" max="15108" width="6.109375" style="354" customWidth="1"/>
    <col min="15109" max="15109" width="35.44140625" style="354" customWidth="1"/>
    <col min="15110" max="15110" width="37.88671875" style="354" customWidth="1"/>
    <col min="15111" max="15111" width="36.109375" style="354" customWidth="1"/>
    <col min="15112" max="15360" width="12" style="354"/>
    <col min="15361" max="15361" width="13.5546875" style="354" customWidth="1"/>
    <col min="15362" max="15362" width="58.88671875" style="354" customWidth="1"/>
    <col min="15363" max="15363" width="4.88671875" style="354" customWidth="1"/>
    <col min="15364" max="15364" width="6.109375" style="354" customWidth="1"/>
    <col min="15365" max="15365" width="35.44140625" style="354" customWidth="1"/>
    <col min="15366" max="15366" width="37.88671875" style="354" customWidth="1"/>
    <col min="15367" max="15367" width="36.109375" style="354" customWidth="1"/>
    <col min="15368" max="15616" width="12" style="354"/>
    <col min="15617" max="15617" width="13.5546875" style="354" customWidth="1"/>
    <col min="15618" max="15618" width="58.88671875" style="354" customWidth="1"/>
    <col min="15619" max="15619" width="4.88671875" style="354" customWidth="1"/>
    <col min="15620" max="15620" width="6.109375" style="354" customWidth="1"/>
    <col min="15621" max="15621" width="35.44140625" style="354" customWidth="1"/>
    <col min="15622" max="15622" width="37.88671875" style="354" customWidth="1"/>
    <col min="15623" max="15623" width="36.109375" style="354" customWidth="1"/>
    <col min="15624" max="15872" width="12" style="354"/>
    <col min="15873" max="15873" width="13.5546875" style="354" customWidth="1"/>
    <col min="15874" max="15874" width="58.88671875" style="354" customWidth="1"/>
    <col min="15875" max="15875" width="4.88671875" style="354" customWidth="1"/>
    <col min="15876" max="15876" width="6.109375" style="354" customWidth="1"/>
    <col min="15877" max="15877" width="35.44140625" style="354" customWidth="1"/>
    <col min="15878" max="15878" width="37.88671875" style="354" customWidth="1"/>
    <col min="15879" max="15879" width="36.109375" style="354" customWidth="1"/>
    <col min="15880" max="16128" width="12" style="354"/>
    <col min="16129" max="16129" width="13.5546875" style="354" customWidth="1"/>
    <col min="16130" max="16130" width="58.88671875" style="354" customWidth="1"/>
    <col min="16131" max="16131" width="4.88671875" style="354" customWidth="1"/>
    <col min="16132" max="16132" width="6.109375" style="354" customWidth="1"/>
    <col min="16133" max="16133" width="35.44140625" style="354" customWidth="1"/>
    <col min="16134" max="16134" width="37.88671875" style="354" customWidth="1"/>
    <col min="16135" max="16135" width="36.109375" style="354" customWidth="1"/>
    <col min="16136" max="16384" width="12" style="354"/>
  </cols>
  <sheetData>
    <row r="1" spans="1:7" s="343" customFormat="1" ht="21" customHeight="1" x14ac:dyDescent="0.3">
      <c r="A1" s="1047" t="s">
        <v>159</v>
      </c>
      <c r="B1" s="1049"/>
      <c r="C1" s="2677" t="s">
        <v>132</v>
      </c>
      <c r="D1" s="2570" t="s">
        <v>1596</v>
      </c>
      <c r="E1" s="1049"/>
      <c r="F1" s="1049"/>
      <c r="G1" s="1049"/>
    </row>
    <row r="2" spans="1:7" s="343" customFormat="1" ht="24.9" customHeight="1" x14ac:dyDescent="0.3">
      <c r="A2" s="340" t="s">
        <v>404</v>
      </c>
      <c r="B2" s="339"/>
      <c r="C2" s="356" t="s">
        <v>132</v>
      </c>
      <c r="D2" s="344"/>
      <c r="E2" s="356"/>
      <c r="F2" s="356"/>
      <c r="G2" s="356"/>
    </row>
    <row r="3" spans="1:7" s="343" customFormat="1" ht="24.9" customHeight="1" x14ac:dyDescent="0.3">
      <c r="A3" s="340" t="s">
        <v>405</v>
      </c>
      <c r="B3" s="339"/>
      <c r="C3" s="356" t="s">
        <v>132</v>
      </c>
      <c r="D3" s="344"/>
      <c r="E3" s="356"/>
      <c r="F3" s="342"/>
      <c r="G3" s="342"/>
    </row>
    <row r="4" spans="1:7" s="343" customFormat="1" ht="24.9" customHeight="1" x14ac:dyDescent="0.3">
      <c r="A4" s="340" t="s">
        <v>406</v>
      </c>
      <c r="B4" s="339"/>
      <c r="C4" s="356" t="s">
        <v>132</v>
      </c>
      <c r="D4" s="344"/>
      <c r="E4" s="356"/>
      <c r="F4" s="342"/>
      <c r="G4" s="342"/>
    </row>
    <row r="5" spans="1:7" s="343" customFormat="1" ht="24.9" customHeight="1" x14ac:dyDescent="0.3">
      <c r="A5" s="340" t="s">
        <v>407</v>
      </c>
      <c r="B5" s="339"/>
      <c r="C5" s="356" t="s">
        <v>132</v>
      </c>
      <c r="D5" s="344"/>
      <c r="E5" s="356"/>
      <c r="F5" s="342"/>
      <c r="G5" s="342"/>
    </row>
    <row r="6" spans="1:7" s="343" customFormat="1" ht="24.9" customHeight="1" x14ac:dyDescent="0.3">
      <c r="A6" s="340" t="s">
        <v>1234</v>
      </c>
      <c r="B6" s="339"/>
      <c r="C6" s="356" t="s">
        <v>132</v>
      </c>
      <c r="D6" s="3712"/>
      <c r="E6" s="3713"/>
      <c r="F6" s="342"/>
      <c r="G6" s="342"/>
    </row>
    <row r="7" spans="1:7" s="343" customFormat="1" ht="24.9" customHeight="1" x14ac:dyDescent="0.3">
      <c r="A7" s="352" t="s">
        <v>470</v>
      </c>
      <c r="B7" s="600"/>
      <c r="C7" s="356" t="s">
        <v>132</v>
      </c>
      <c r="D7" s="601">
        <v>12</v>
      </c>
      <c r="E7" s="361"/>
      <c r="F7" s="342"/>
      <c r="G7" s="341"/>
    </row>
    <row r="8" spans="1:7" x14ac:dyDescent="0.3">
      <c r="E8" s="2902"/>
    </row>
    <row r="9" spans="1:7" ht="50.25" customHeight="1" x14ac:dyDescent="0.3">
      <c r="A9" s="3666" t="s">
        <v>1597</v>
      </c>
      <c r="B9" s="3666"/>
      <c r="C9" s="3666"/>
      <c r="D9" s="3666"/>
      <c r="E9" s="3666"/>
      <c r="F9" s="3666"/>
      <c r="G9" s="3666"/>
    </row>
    <row r="10" spans="1:7" ht="21" customHeight="1" thickBot="1" x14ac:dyDescent="0.35">
      <c r="A10" s="2865"/>
      <c r="B10" s="2865"/>
      <c r="C10" s="2865"/>
    </row>
    <row r="11" spans="1:7" ht="35.1" customHeight="1" x14ac:dyDescent="0.3">
      <c r="A11" s="3888" t="s">
        <v>1566</v>
      </c>
      <c r="B11" s="3733"/>
      <c r="C11" s="3904" t="s">
        <v>169</v>
      </c>
      <c r="D11" s="3906" t="s">
        <v>1567</v>
      </c>
      <c r="E11" s="3907"/>
      <c r="F11" s="2866" t="s">
        <v>1568</v>
      </c>
      <c r="G11" s="2867" t="s">
        <v>1569</v>
      </c>
    </row>
    <row r="12" spans="1:7" ht="64.5" customHeight="1" x14ac:dyDescent="0.3">
      <c r="A12" s="3893"/>
      <c r="B12" s="3741"/>
      <c r="C12" s="3905"/>
      <c r="D12" s="3908">
        <v>1</v>
      </c>
      <c r="E12" s="3909"/>
      <c r="F12" s="2868">
        <v>2</v>
      </c>
      <c r="G12" s="2869" t="s">
        <v>1570</v>
      </c>
    </row>
    <row r="13" spans="1:7" ht="35.1" customHeight="1" x14ac:dyDescent="0.3">
      <c r="A13" s="2623" t="s">
        <v>1571</v>
      </c>
      <c r="B13" s="2624"/>
      <c r="C13" s="2870">
        <v>1</v>
      </c>
      <c r="D13" s="593"/>
      <c r="E13" s="594"/>
      <c r="F13" s="613"/>
      <c r="G13" s="2600">
        <f>+E13+F13</f>
        <v>0</v>
      </c>
    </row>
    <row r="14" spans="1:7" ht="35.1" customHeight="1" x14ac:dyDescent="0.3">
      <c r="A14" s="2673" t="s">
        <v>1572</v>
      </c>
      <c r="B14" s="2872"/>
      <c r="C14" s="2873">
        <v>2</v>
      </c>
      <c r="D14" s="595"/>
      <c r="E14" s="377"/>
      <c r="F14" s="614"/>
      <c r="G14" s="2600">
        <f t="shared" ref="G14:G18" si="0">+E14+F14</f>
        <v>0</v>
      </c>
    </row>
    <row r="15" spans="1:7" ht="35.1" customHeight="1" x14ac:dyDescent="0.3">
      <c r="A15" s="2673" t="s">
        <v>1573</v>
      </c>
      <c r="B15" s="2872"/>
      <c r="C15" s="2873">
        <v>3</v>
      </c>
      <c r="D15" s="595"/>
      <c r="E15" s="377"/>
      <c r="F15" s="614"/>
      <c r="G15" s="2600">
        <f t="shared" si="0"/>
        <v>0</v>
      </c>
    </row>
    <row r="16" spans="1:7" ht="35.1" customHeight="1" x14ac:dyDescent="0.3">
      <c r="A16" s="2673" t="s">
        <v>1574</v>
      </c>
      <c r="B16" s="2872"/>
      <c r="C16" s="2873">
        <v>4</v>
      </c>
      <c r="D16" s="595"/>
      <c r="E16" s="377"/>
      <c r="F16" s="614"/>
      <c r="G16" s="2600">
        <f t="shared" si="0"/>
        <v>0</v>
      </c>
    </row>
    <row r="17" spans="1:7" ht="35.1" customHeight="1" x14ac:dyDescent="0.3">
      <c r="A17" s="2673" t="s">
        <v>1575</v>
      </c>
      <c r="B17" s="2872"/>
      <c r="C17" s="2873"/>
      <c r="D17" s="595"/>
      <c r="E17" s="377"/>
      <c r="F17" s="614"/>
      <c r="G17" s="2600">
        <f t="shared" si="0"/>
        <v>0</v>
      </c>
    </row>
    <row r="18" spans="1:7" ht="35.1" customHeight="1" thickBot="1" x14ac:dyDescent="0.35">
      <c r="A18" s="2623" t="s">
        <v>1576</v>
      </c>
      <c r="B18" s="2624"/>
      <c r="C18" s="2870">
        <v>6</v>
      </c>
      <c r="D18" s="596"/>
      <c r="E18" s="378"/>
      <c r="F18" s="613"/>
      <c r="G18" s="2600">
        <f t="shared" si="0"/>
        <v>0</v>
      </c>
    </row>
    <row r="19" spans="1:7" ht="35.1" customHeight="1" thickBot="1" x14ac:dyDescent="0.35">
      <c r="A19" s="2876" t="s">
        <v>1577</v>
      </c>
      <c r="B19" s="2877"/>
      <c r="C19" s="2878">
        <v>7</v>
      </c>
      <c r="D19" s="597"/>
      <c r="E19" s="2600">
        <f>+E13+E14+E15+E16+E17+E18</f>
        <v>0</v>
      </c>
      <c r="F19" s="2600">
        <f>+F13+F14+F15+F16+F17+F18</f>
        <v>0</v>
      </c>
      <c r="G19" s="2600">
        <f>+E19+F19</f>
        <v>0</v>
      </c>
    </row>
    <row r="20" spans="1:7" ht="35.1" customHeight="1" thickBot="1" x14ac:dyDescent="0.35">
      <c r="A20" s="2880" t="s">
        <v>1578</v>
      </c>
      <c r="B20" s="2666"/>
      <c r="C20" s="2881">
        <v>8</v>
      </c>
      <c r="D20" s="2882"/>
      <c r="E20" s="2883"/>
      <c r="F20" s="2903"/>
      <c r="G20" s="1069"/>
    </row>
    <row r="21" spans="1:7" ht="35.1" customHeight="1" thickBot="1" x14ac:dyDescent="0.35">
      <c r="A21" s="2885" t="s">
        <v>1579</v>
      </c>
      <c r="B21" s="2624"/>
      <c r="C21" s="2870">
        <v>9</v>
      </c>
      <c r="D21" s="2886"/>
      <c r="E21" s="2887"/>
      <c r="F21" s="2904"/>
      <c r="G21" s="1069"/>
    </row>
    <row r="22" spans="1:7" ht="35.1" customHeight="1" thickBot="1" x14ac:dyDescent="0.35">
      <c r="A22" s="2876" t="s">
        <v>1580</v>
      </c>
      <c r="B22" s="2877"/>
      <c r="C22" s="2889">
        <v>10</v>
      </c>
      <c r="D22" s="2890"/>
      <c r="E22" s="2891"/>
      <c r="F22" s="2905"/>
      <c r="G22" s="2600">
        <f>+G19+G20-G21</f>
        <v>0</v>
      </c>
    </row>
    <row r="23" spans="1:7" x14ac:dyDescent="0.3">
      <c r="A23" s="354"/>
      <c r="B23" s="354"/>
      <c r="C23" s="354"/>
      <c r="D23" s="354"/>
      <c r="E23" s="354"/>
      <c r="F23" s="354"/>
      <c r="G23" s="354"/>
    </row>
    <row r="24" spans="1:7" x14ac:dyDescent="0.3">
      <c r="A24" s="354"/>
      <c r="B24" s="354"/>
      <c r="C24" s="354"/>
      <c r="D24" s="354"/>
      <c r="E24" s="354"/>
      <c r="F24" s="354"/>
      <c r="G24" s="354"/>
    </row>
    <row r="25" spans="1:7" x14ac:dyDescent="0.3">
      <c r="A25" s="354"/>
      <c r="B25" s="354"/>
      <c r="C25" s="354"/>
      <c r="D25" s="354"/>
      <c r="E25" s="354"/>
      <c r="F25" s="354"/>
      <c r="G25" s="354"/>
    </row>
    <row r="26" spans="1:7" x14ac:dyDescent="0.3">
      <c r="A26" s="354"/>
      <c r="B26" s="354"/>
      <c r="C26" s="354"/>
      <c r="D26" s="354"/>
      <c r="E26" s="354"/>
      <c r="F26" s="354"/>
      <c r="G26" s="354"/>
    </row>
    <row r="27" spans="1:7" x14ac:dyDescent="0.3">
      <c r="A27" s="354"/>
      <c r="B27" s="354"/>
      <c r="C27" s="354"/>
      <c r="D27" s="354"/>
      <c r="E27" s="354"/>
      <c r="F27" s="354"/>
      <c r="G27" s="354"/>
    </row>
    <row r="28" spans="1:7" x14ac:dyDescent="0.3">
      <c r="A28" s="354"/>
      <c r="B28" s="354"/>
      <c r="C28" s="354"/>
      <c r="D28" s="354"/>
      <c r="E28" s="354"/>
      <c r="F28" s="354"/>
      <c r="G28" s="354"/>
    </row>
    <row r="29" spans="1:7" x14ac:dyDescent="0.3">
      <c r="A29" s="354"/>
      <c r="B29" s="354"/>
      <c r="C29" s="354"/>
      <c r="D29" s="354"/>
      <c r="E29" s="354"/>
      <c r="F29" s="354"/>
      <c r="G29" s="354"/>
    </row>
    <row r="30" spans="1:7" x14ac:dyDescent="0.3">
      <c r="A30" s="354"/>
      <c r="B30" s="354"/>
      <c r="C30" s="354"/>
      <c r="D30" s="354"/>
      <c r="E30" s="354"/>
      <c r="F30" s="354"/>
      <c r="G30" s="354"/>
    </row>
    <row r="31" spans="1:7" x14ac:dyDescent="0.3">
      <c r="A31" s="354"/>
      <c r="B31" s="354"/>
      <c r="C31" s="354"/>
      <c r="D31" s="354"/>
      <c r="E31" s="354"/>
      <c r="F31" s="354"/>
      <c r="G31" s="354"/>
    </row>
    <row r="32" spans="1:7" x14ac:dyDescent="0.3">
      <c r="A32" s="354"/>
      <c r="B32" s="354"/>
      <c r="C32" s="354"/>
      <c r="D32" s="354"/>
      <c r="E32" s="354"/>
      <c r="F32" s="354"/>
      <c r="G32" s="354"/>
    </row>
    <row r="33" spans="1:7" x14ac:dyDescent="0.3">
      <c r="A33" s="354"/>
      <c r="B33" s="354"/>
      <c r="C33" s="354"/>
      <c r="D33" s="354"/>
      <c r="E33" s="354"/>
      <c r="F33" s="354"/>
      <c r="G33" s="354"/>
    </row>
    <row r="34" spans="1:7" x14ac:dyDescent="0.3">
      <c r="A34" s="354"/>
      <c r="B34" s="354"/>
      <c r="C34" s="354"/>
      <c r="D34" s="354"/>
      <c r="E34" s="354"/>
      <c r="F34" s="354"/>
      <c r="G34" s="354"/>
    </row>
    <row r="35" spans="1:7" x14ac:dyDescent="0.3">
      <c r="A35" s="354"/>
      <c r="B35" s="354"/>
      <c r="C35" s="354"/>
      <c r="D35" s="354"/>
      <c r="E35" s="354"/>
      <c r="F35" s="354"/>
      <c r="G35" s="354"/>
    </row>
    <row r="36" spans="1:7" x14ac:dyDescent="0.3">
      <c r="A36" s="354"/>
      <c r="B36" s="354"/>
      <c r="C36" s="354"/>
      <c r="D36" s="354"/>
      <c r="E36" s="354"/>
      <c r="F36" s="354"/>
      <c r="G36" s="354"/>
    </row>
    <row r="37" spans="1:7" x14ac:dyDescent="0.3">
      <c r="A37" s="354"/>
      <c r="B37" s="354"/>
      <c r="C37" s="354"/>
      <c r="D37" s="354"/>
      <c r="E37" s="354"/>
      <c r="F37" s="354"/>
      <c r="G37" s="354"/>
    </row>
    <row r="38" spans="1:7" x14ac:dyDescent="0.3">
      <c r="A38" s="354"/>
      <c r="B38" s="354"/>
      <c r="C38" s="354"/>
      <c r="D38" s="354"/>
      <c r="E38" s="354"/>
      <c r="F38" s="354"/>
      <c r="G38" s="354"/>
    </row>
    <row r="39" spans="1:7" x14ac:dyDescent="0.3">
      <c r="A39" s="354"/>
      <c r="B39" s="354"/>
      <c r="C39" s="354"/>
      <c r="D39" s="354"/>
      <c r="E39" s="354"/>
      <c r="F39" s="354"/>
      <c r="G39" s="354"/>
    </row>
    <row r="40" spans="1:7" x14ac:dyDescent="0.3">
      <c r="A40" s="354"/>
      <c r="B40" s="354"/>
      <c r="C40" s="354"/>
      <c r="D40" s="354"/>
      <c r="E40" s="354"/>
      <c r="F40" s="354"/>
      <c r="G40" s="354"/>
    </row>
    <row r="41" spans="1:7" x14ac:dyDescent="0.3">
      <c r="A41" s="354"/>
      <c r="B41" s="354"/>
      <c r="C41" s="354"/>
      <c r="D41" s="354"/>
      <c r="E41" s="354"/>
      <c r="F41" s="354"/>
      <c r="G41" s="354"/>
    </row>
    <row r="42" spans="1:7" x14ac:dyDescent="0.3">
      <c r="A42" s="354"/>
      <c r="B42" s="354"/>
      <c r="C42" s="354"/>
      <c r="D42" s="354"/>
      <c r="E42" s="354"/>
      <c r="F42" s="354"/>
      <c r="G42" s="354"/>
    </row>
    <row r="43" spans="1:7" x14ac:dyDescent="0.3">
      <c r="A43" s="354"/>
      <c r="B43" s="354"/>
      <c r="C43" s="354"/>
      <c r="D43" s="354"/>
      <c r="E43" s="354"/>
      <c r="F43" s="354"/>
      <c r="G43" s="354"/>
    </row>
    <row r="44" spans="1:7" x14ac:dyDescent="0.3">
      <c r="A44" s="354"/>
      <c r="B44" s="354"/>
      <c r="C44" s="354"/>
      <c r="D44" s="354"/>
      <c r="E44" s="354"/>
      <c r="F44" s="354"/>
      <c r="G44" s="354"/>
    </row>
    <row r="45" spans="1:7" x14ac:dyDescent="0.3">
      <c r="A45" s="354"/>
      <c r="B45" s="354"/>
      <c r="C45" s="354"/>
      <c r="D45" s="354"/>
      <c r="E45" s="354"/>
      <c r="F45" s="354"/>
      <c r="G45" s="354"/>
    </row>
    <row r="46" spans="1:7" x14ac:dyDescent="0.3">
      <c r="A46" s="354"/>
      <c r="B46" s="354"/>
      <c r="C46" s="354"/>
      <c r="D46" s="354"/>
      <c r="E46" s="354"/>
      <c r="F46" s="354"/>
      <c r="G46" s="354"/>
    </row>
    <row r="47" spans="1:7" x14ac:dyDescent="0.3">
      <c r="A47" s="354"/>
      <c r="B47" s="354"/>
      <c r="C47" s="354"/>
      <c r="D47" s="354"/>
      <c r="E47" s="354"/>
      <c r="F47" s="354"/>
      <c r="G47" s="354"/>
    </row>
    <row r="48" spans="1:7" x14ac:dyDescent="0.3">
      <c r="A48" s="354"/>
      <c r="B48" s="354"/>
      <c r="C48" s="354"/>
      <c r="D48" s="354"/>
      <c r="E48" s="354"/>
      <c r="F48" s="354"/>
      <c r="G48" s="354"/>
    </row>
    <row r="49" spans="1:7" x14ac:dyDescent="0.3">
      <c r="A49" s="354"/>
      <c r="B49" s="354"/>
      <c r="C49" s="354"/>
      <c r="D49" s="354"/>
      <c r="E49" s="354"/>
      <c r="F49" s="354"/>
      <c r="G49" s="354"/>
    </row>
    <row r="50" spans="1:7" x14ac:dyDescent="0.3">
      <c r="A50" s="354"/>
      <c r="B50" s="354"/>
      <c r="C50" s="354"/>
      <c r="D50" s="354"/>
      <c r="E50" s="354"/>
      <c r="F50" s="354"/>
      <c r="G50" s="354"/>
    </row>
    <row r="51" spans="1:7" x14ac:dyDescent="0.3">
      <c r="A51" s="354"/>
      <c r="B51" s="354"/>
      <c r="C51" s="354"/>
      <c r="D51" s="354"/>
      <c r="E51" s="354"/>
      <c r="F51" s="354"/>
      <c r="G51" s="354"/>
    </row>
    <row r="52" spans="1:7" x14ac:dyDescent="0.3">
      <c r="A52" s="354"/>
      <c r="B52" s="354"/>
      <c r="C52" s="354"/>
      <c r="D52" s="354"/>
      <c r="E52" s="354"/>
      <c r="F52" s="354"/>
      <c r="G52" s="354"/>
    </row>
    <row r="53" spans="1:7" x14ac:dyDescent="0.3">
      <c r="A53" s="354"/>
      <c r="B53" s="354"/>
      <c r="C53" s="354"/>
      <c r="D53" s="354"/>
      <c r="E53" s="354"/>
      <c r="F53" s="354"/>
      <c r="G53" s="354"/>
    </row>
    <row r="54" spans="1:7" x14ac:dyDescent="0.3">
      <c r="A54" s="354"/>
      <c r="B54" s="354"/>
      <c r="C54" s="354"/>
      <c r="D54" s="354"/>
      <c r="E54" s="354"/>
      <c r="F54" s="354"/>
      <c r="G54" s="354"/>
    </row>
    <row r="55" spans="1:7" x14ac:dyDescent="0.3">
      <c r="A55" s="354"/>
      <c r="B55" s="354"/>
      <c r="C55" s="354"/>
      <c r="D55" s="354"/>
      <c r="E55" s="354"/>
      <c r="F55" s="354"/>
      <c r="G55" s="354"/>
    </row>
    <row r="56" spans="1:7" x14ac:dyDescent="0.3">
      <c r="A56" s="354"/>
      <c r="B56" s="354"/>
      <c r="C56" s="354"/>
      <c r="D56" s="354"/>
      <c r="E56" s="354"/>
      <c r="F56" s="354"/>
      <c r="G56" s="354"/>
    </row>
    <row r="57" spans="1:7" x14ac:dyDescent="0.3">
      <c r="A57" s="354"/>
      <c r="B57" s="354"/>
      <c r="C57" s="354"/>
      <c r="D57" s="354"/>
      <c r="E57" s="354"/>
      <c r="F57" s="354"/>
      <c r="G57" s="354"/>
    </row>
    <row r="58" spans="1:7" x14ac:dyDescent="0.3">
      <c r="A58" s="354"/>
      <c r="B58" s="354"/>
      <c r="C58" s="354"/>
      <c r="D58" s="354"/>
      <c r="E58" s="354"/>
      <c r="F58" s="354"/>
      <c r="G58" s="354"/>
    </row>
    <row r="59" spans="1:7" x14ac:dyDescent="0.3">
      <c r="A59" s="354"/>
      <c r="B59" s="354"/>
      <c r="C59" s="354"/>
      <c r="D59" s="354"/>
      <c r="E59" s="354"/>
      <c r="F59" s="354"/>
      <c r="G59" s="354"/>
    </row>
    <row r="60" spans="1:7" x14ac:dyDescent="0.3">
      <c r="A60" s="354"/>
      <c r="B60" s="354"/>
      <c r="C60" s="354"/>
      <c r="D60" s="354"/>
      <c r="E60" s="354"/>
      <c r="F60" s="354"/>
      <c r="G60" s="354"/>
    </row>
    <row r="61" spans="1:7" x14ac:dyDescent="0.3">
      <c r="A61" s="354"/>
      <c r="B61" s="354"/>
      <c r="C61" s="354"/>
      <c r="D61" s="354"/>
      <c r="E61" s="354"/>
      <c r="F61" s="354"/>
      <c r="G61" s="354"/>
    </row>
    <row r="62" spans="1:7" x14ac:dyDescent="0.3">
      <c r="A62" s="354"/>
      <c r="B62" s="354"/>
      <c r="C62" s="354"/>
      <c r="D62" s="354"/>
      <c r="E62" s="354"/>
      <c r="F62" s="354"/>
      <c r="G62" s="354"/>
    </row>
    <row r="63" spans="1:7" x14ac:dyDescent="0.3">
      <c r="A63" s="354"/>
      <c r="B63" s="354"/>
      <c r="C63" s="354"/>
      <c r="D63" s="354"/>
      <c r="E63" s="354"/>
      <c r="F63" s="354"/>
      <c r="G63" s="354"/>
    </row>
    <row r="64" spans="1:7" x14ac:dyDescent="0.3">
      <c r="A64" s="354"/>
      <c r="B64" s="354"/>
      <c r="C64" s="354"/>
      <c r="D64" s="354"/>
      <c r="E64" s="354"/>
      <c r="F64" s="354"/>
      <c r="G64" s="354"/>
    </row>
    <row r="65" spans="1:7" x14ac:dyDescent="0.3">
      <c r="A65" s="354"/>
      <c r="B65" s="354"/>
      <c r="C65" s="354"/>
      <c r="D65" s="354"/>
      <c r="E65" s="354"/>
      <c r="F65" s="354"/>
      <c r="G65" s="354"/>
    </row>
    <row r="66" spans="1:7" x14ac:dyDescent="0.3">
      <c r="A66" s="354"/>
      <c r="B66" s="354"/>
      <c r="C66" s="354"/>
      <c r="D66" s="354"/>
      <c r="E66" s="354"/>
      <c r="F66" s="354"/>
      <c r="G66" s="354"/>
    </row>
    <row r="67" spans="1:7" x14ac:dyDescent="0.3">
      <c r="A67" s="354"/>
      <c r="B67" s="354"/>
      <c r="C67" s="354"/>
      <c r="D67" s="354"/>
      <c r="E67" s="354"/>
      <c r="F67" s="354"/>
      <c r="G67" s="354"/>
    </row>
    <row r="68" spans="1:7" x14ac:dyDescent="0.3">
      <c r="A68" s="354"/>
      <c r="B68" s="354"/>
      <c r="C68" s="354"/>
      <c r="D68" s="354"/>
      <c r="E68" s="354"/>
      <c r="F68" s="354"/>
      <c r="G68" s="354"/>
    </row>
    <row r="69" spans="1:7" x14ac:dyDescent="0.3">
      <c r="A69" s="354"/>
      <c r="B69" s="354"/>
      <c r="C69" s="354"/>
      <c r="D69" s="354"/>
      <c r="E69" s="354"/>
      <c r="F69" s="354"/>
      <c r="G69" s="354"/>
    </row>
    <row r="70" spans="1:7" x14ac:dyDescent="0.3">
      <c r="A70" s="354"/>
      <c r="B70" s="354"/>
      <c r="C70" s="354"/>
      <c r="D70" s="354"/>
      <c r="E70" s="354"/>
      <c r="F70" s="354"/>
      <c r="G70" s="354"/>
    </row>
    <row r="71" spans="1:7" x14ac:dyDescent="0.3">
      <c r="A71" s="354"/>
      <c r="B71" s="354"/>
      <c r="C71" s="354"/>
      <c r="D71" s="354"/>
      <c r="E71" s="354"/>
      <c r="F71" s="354"/>
      <c r="G71" s="354"/>
    </row>
    <row r="72" spans="1:7" x14ac:dyDescent="0.3">
      <c r="A72" s="354"/>
      <c r="B72" s="354"/>
      <c r="C72" s="354"/>
      <c r="D72" s="354"/>
      <c r="E72" s="354"/>
      <c r="F72" s="354"/>
      <c r="G72" s="354"/>
    </row>
    <row r="73" spans="1:7" x14ac:dyDescent="0.3">
      <c r="A73" s="354"/>
      <c r="B73" s="354"/>
      <c r="C73" s="354"/>
      <c r="D73" s="354"/>
      <c r="E73" s="354"/>
      <c r="F73" s="354"/>
      <c r="G73" s="354"/>
    </row>
    <row r="74" spans="1:7" x14ac:dyDescent="0.3">
      <c r="A74" s="354"/>
      <c r="B74" s="354"/>
      <c r="C74" s="354"/>
      <c r="D74" s="354"/>
      <c r="E74" s="354"/>
      <c r="F74" s="354"/>
      <c r="G74" s="354"/>
    </row>
    <row r="75" spans="1:7" x14ac:dyDescent="0.3">
      <c r="A75" s="354"/>
      <c r="B75" s="354"/>
      <c r="C75" s="354"/>
      <c r="D75" s="354"/>
      <c r="E75" s="354"/>
      <c r="F75" s="354"/>
      <c r="G75" s="354"/>
    </row>
    <row r="76" spans="1:7" x14ac:dyDescent="0.3">
      <c r="A76" s="354"/>
      <c r="B76" s="354"/>
      <c r="C76" s="354"/>
      <c r="D76" s="354"/>
      <c r="E76" s="354"/>
      <c r="F76" s="354"/>
      <c r="G76" s="354"/>
    </row>
    <row r="77" spans="1:7" x14ac:dyDescent="0.3">
      <c r="A77" s="354"/>
      <c r="B77" s="354"/>
      <c r="C77" s="354"/>
      <c r="D77" s="354"/>
      <c r="E77" s="354"/>
      <c r="F77" s="354"/>
      <c r="G77" s="354"/>
    </row>
    <row r="78" spans="1:7" x14ac:dyDescent="0.3">
      <c r="A78" s="354"/>
      <c r="B78" s="354"/>
      <c r="C78" s="354"/>
      <c r="D78" s="354"/>
      <c r="E78" s="354"/>
      <c r="F78" s="354"/>
      <c r="G78" s="354"/>
    </row>
    <row r="79" spans="1:7" x14ac:dyDescent="0.3">
      <c r="A79" s="354"/>
      <c r="B79" s="354"/>
      <c r="C79" s="354"/>
      <c r="D79" s="354"/>
      <c r="E79" s="354"/>
      <c r="F79" s="354"/>
      <c r="G79" s="354"/>
    </row>
    <row r="80" spans="1:7" x14ac:dyDescent="0.3">
      <c r="A80" s="354"/>
      <c r="B80" s="354"/>
      <c r="C80" s="354"/>
      <c r="D80" s="354"/>
      <c r="E80" s="354"/>
      <c r="F80" s="354"/>
      <c r="G80" s="354"/>
    </row>
    <row r="81" spans="1:7" x14ac:dyDescent="0.3">
      <c r="A81" s="354"/>
      <c r="B81" s="354"/>
      <c r="C81" s="354"/>
      <c r="D81" s="354"/>
      <c r="E81" s="354"/>
      <c r="F81" s="354"/>
      <c r="G81" s="354"/>
    </row>
    <row r="82" spans="1:7" x14ac:dyDescent="0.3">
      <c r="A82" s="354"/>
      <c r="B82" s="354"/>
      <c r="C82" s="354"/>
      <c r="D82" s="354"/>
      <c r="E82" s="354"/>
      <c r="F82" s="354"/>
      <c r="G82" s="354"/>
    </row>
    <row r="83" spans="1:7" x14ac:dyDescent="0.3">
      <c r="A83" s="354"/>
      <c r="B83" s="354"/>
      <c r="C83" s="354"/>
      <c r="D83" s="354"/>
      <c r="E83" s="354"/>
      <c r="F83" s="354"/>
      <c r="G83" s="354"/>
    </row>
    <row r="84" spans="1:7" x14ac:dyDescent="0.3">
      <c r="A84" s="354"/>
      <c r="B84" s="354"/>
      <c r="C84" s="354"/>
      <c r="D84" s="354"/>
      <c r="E84" s="354"/>
      <c r="F84" s="354"/>
      <c r="G84" s="354"/>
    </row>
    <row r="85" spans="1:7" x14ac:dyDescent="0.3">
      <c r="A85" s="354"/>
      <c r="B85" s="354"/>
      <c r="C85" s="354"/>
      <c r="D85" s="354"/>
      <c r="E85" s="354"/>
      <c r="F85" s="354"/>
      <c r="G85" s="354"/>
    </row>
    <row r="86" spans="1:7" x14ac:dyDescent="0.3">
      <c r="A86" s="354"/>
      <c r="B86" s="354"/>
      <c r="C86" s="354"/>
      <c r="D86" s="354"/>
      <c r="E86" s="354"/>
      <c r="F86" s="354"/>
      <c r="G86" s="354"/>
    </row>
    <row r="87" spans="1:7" x14ac:dyDescent="0.3">
      <c r="A87" s="354"/>
      <c r="B87" s="354"/>
      <c r="C87" s="354"/>
      <c r="D87" s="354"/>
      <c r="E87" s="354"/>
      <c r="F87" s="354"/>
      <c r="G87" s="354"/>
    </row>
    <row r="88" spans="1:7" x14ac:dyDescent="0.3">
      <c r="A88" s="354"/>
      <c r="B88" s="354"/>
      <c r="C88" s="354"/>
      <c r="D88" s="354"/>
      <c r="E88" s="354"/>
      <c r="F88" s="354"/>
      <c r="G88" s="354"/>
    </row>
    <row r="89" spans="1:7" x14ac:dyDescent="0.3">
      <c r="A89" s="354"/>
      <c r="B89" s="354"/>
      <c r="C89" s="354"/>
      <c r="D89" s="354"/>
      <c r="E89" s="354"/>
      <c r="F89" s="354"/>
      <c r="G89" s="354"/>
    </row>
    <row r="90" spans="1:7" x14ac:dyDescent="0.3">
      <c r="A90" s="354"/>
      <c r="B90" s="354"/>
      <c r="C90" s="354"/>
      <c r="D90" s="354"/>
      <c r="E90" s="354"/>
      <c r="F90" s="354"/>
      <c r="G90" s="354"/>
    </row>
    <row r="91" spans="1:7" x14ac:dyDescent="0.3">
      <c r="A91" s="354"/>
      <c r="B91" s="354"/>
      <c r="C91" s="354"/>
      <c r="D91" s="354"/>
      <c r="E91" s="354"/>
      <c r="F91" s="354"/>
      <c r="G91" s="354"/>
    </row>
    <row r="92" spans="1:7" x14ac:dyDescent="0.3">
      <c r="A92" s="354"/>
      <c r="B92" s="354"/>
      <c r="C92" s="354"/>
      <c r="D92" s="354"/>
      <c r="E92" s="354"/>
      <c r="F92" s="354"/>
      <c r="G92" s="354"/>
    </row>
    <row r="93" spans="1:7" x14ac:dyDescent="0.3">
      <c r="A93" s="354"/>
      <c r="B93" s="354"/>
      <c r="C93" s="354"/>
      <c r="D93" s="354"/>
      <c r="E93" s="354"/>
      <c r="F93" s="354"/>
      <c r="G93" s="354"/>
    </row>
    <row r="94" spans="1:7" x14ac:dyDescent="0.3">
      <c r="A94" s="354"/>
      <c r="B94" s="354"/>
      <c r="C94" s="354"/>
      <c r="D94" s="354"/>
      <c r="E94" s="354"/>
      <c r="F94" s="354"/>
      <c r="G94" s="354"/>
    </row>
    <row r="95" spans="1:7" x14ac:dyDescent="0.3">
      <c r="A95" s="354"/>
      <c r="B95" s="354"/>
      <c r="C95" s="354"/>
      <c r="D95" s="354"/>
      <c r="E95" s="354"/>
      <c r="F95" s="354"/>
      <c r="G95" s="354"/>
    </row>
    <row r="96" spans="1:7" x14ac:dyDescent="0.3">
      <c r="A96" s="354"/>
      <c r="B96" s="354"/>
      <c r="C96" s="354"/>
      <c r="D96" s="354"/>
      <c r="E96" s="354"/>
      <c r="F96" s="354"/>
      <c r="G96" s="354"/>
    </row>
    <row r="97" spans="1:7" x14ac:dyDescent="0.3">
      <c r="A97" s="354"/>
      <c r="B97" s="354"/>
      <c r="C97" s="354"/>
      <c r="D97" s="354"/>
      <c r="E97" s="354"/>
      <c r="F97" s="354"/>
      <c r="G97" s="354"/>
    </row>
    <row r="98" spans="1:7" x14ac:dyDescent="0.3">
      <c r="A98" s="354"/>
      <c r="B98" s="354"/>
      <c r="C98" s="354"/>
      <c r="D98" s="354"/>
      <c r="E98" s="354"/>
      <c r="F98" s="354"/>
      <c r="G98" s="354"/>
    </row>
    <row r="99" spans="1:7" x14ac:dyDescent="0.3">
      <c r="A99" s="354"/>
      <c r="B99" s="354"/>
      <c r="C99" s="354"/>
      <c r="D99" s="354"/>
      <c r="E99" s="354"/>
      <c r="F99" s="354"/>
      <c r="G99" s="354"/>
    </row>
    <row r="100" spans="1:7" x14ac:dyDescent="0.3">
      <c r="A100" s="354"/>
      <c r="B100" s="354"/>
      <c r="C100" s="354"/>
      <c r="D100" s="354"/>
      <c r="E100" s="354"/>
      <c r="F100" s="354"/>
      <c r="G100" s="354"/>
    </row>
    <row r="101" spans="1:7" x14ac:dyDescent="0.3">
      <c r="A101" s="354"/>
      <c r="B101" s="354"/>
      <c r="C101" s="354"/>
      <c r="D101" s="354"/>
      <c r="E101" s="354"/>
      <c r="F101" s="354"/>
      <c r="G101" s="354"/>
    </row>
    <row r="102" spans="1:7" x14ac:dyDescent="0.3">
      <c r="A102" s="354"/>
      <c r="B102" s="354"/>
      <c r="C102" s="354"/>
      <c r="D102" s="354"/>
      <c r="E102" s="354"/>
      <c r="F102" s="354"/>
      <c r="G102" s="354"/>
    </row>
    <row r="103" spans="1:7" x14ac:dyDescent="0.3">
      <c r="A103" s="354"/>
      <c r="B103" s="354"/>
      <c r="C103" s="354"/>
      <c r="D103" s="354"/>
      <c r="E103" s="354"/>
      <c r="F103" s="354"/>
      <c r="G103" s="354"/>
    </row>
    <row r="104" spans="1:7" x14ac:dyDescent="0.3">
      <c r="A104" s="354"/>
      <c r="B104" s="354"/>
      <c r="C104" s="354"/>
      <c r="D104" s="354"/>
      <c r="E104" s="354"/>
      <c r="F104" s="354"/>
      <c r="G104" s="354"/>
    </row>
    <row r="105" spans="1:7" x14ac:dyDescent="0.3">
      <c r="A105" s="354"/>
      <c r="B105" s="354"/>
      <c r="C105" s="354"/>
      <c r="D105" s="354"/>
      <c r="E105" s="354"/>
      <c r="F105" s="354"/>
      <c r="G105" s="354"/>
    </row>
    <row r="106" spans="1:7" x14ac:dyDescent="0.3">
      <c r="A106" s="354"/>
      <c r="B106" s="354"/>
      <c r="C106" s="354"/>
      <c r="D106" s="354"/>
      <c r="E106" s="354"/>
      <c r="F106" s="354"/>
      <c r="G106" s="354"/>
    </row>
    <row r="107" spans="1:7" x14ac:dyDescent="0.3">
      <c r="A107" s="354"/>
      <c r="B107" s="354"/>
      <c r="C107" s="354"/>
      <c r="D107" s="354"/>
      <c r="E107" s="354"/>
      <c r="F107" s="354"/>
      <c r="G107" s="354"/>
    </row>
    <row r="108" spans="1:7" x14ac:dyDescent="0.3">
      <c r="A108" s="354"/>
      <c r="B108" s="354"/>
      <c r="C108" s="354"/>
      <c r="D108" s="354"/>
      <c r="E108" s="354"/>
      <c r="F108" s="354"/>
      <c r="G108" s="354"/>
    </row>
    <row r="109" spans="1:7" x14ac:dyDescent="0.3">
      <c r="A109" s="354"/>
      <c r="B109" s="354"/>
      <c r="C109" s="354"/>
      <c r="D109" s="354"/>
      <c r="E109" s="354"/>
      <c r="F109" s="354"/>
      <c r="G109" s="354"/>
    </row>
    <row r="110" spans="1:7" x14ac:dyDescent="0.3">
      <c r="A110" s="354"/>
      <c r="B110" s="354"/>
      <c r="C110" s="354"/>
      <c r="D110" s="354"/>
      <c r="E110" s="354"/>
      <c r="F110" s="354"/>
      <c r="G110" s="354"/>
    </row>
    <row r="111" spans="1:7" x14ac:dyDescent="0.3">
      <c r="A111" s="354"/>
      <c r="B111" s="354"/>
      <c r="C111" s="354"/>
      <c r="D111" s="354"/>
      <c r="E111" s="354"/>
      <c r="F111" s="354"/>
      <c r="G111" s="354"/>
    </row>
    <row r="112" spans="1:7" x14ac:dyDescent="0.3">
      <c r="A112" s="354"/>
      <c r="B112" s="354"/>
      <c r="C112" s="354"/>
      <c r="D112" s="354"/>
      <c r="E112" s="354"/>
      <c r="F112" s="354"/>
      <c r="G112" s="354"/>
    </row>
    <row r="113" spans="1:7" x14ac:dyDescent="0.3">
      <c r="A113" s="354"/>
      <c r="B113" s="354"/>
      <c r="C113" s="354"/>
      <c r="D113" s="354"/>
      <c r="E113" s="354"/>
      <c r="F113" s="354"/>
      <c r="G113" s="354"/>
    </row>
    <row r="114" spans="1:7" x14ac:dyDescent="0.3">
      <c r="A114" s="354"/>
      <c r="B114" s="354"/>
      <c r="C114" s="354"/>
      <c r="D114" s="354"/>
      <c r="E114" s="354"/>
      <c r="F114" s="354"/>
      <c r="G114" s="354"/>
    </row>
    <row r="115" spans="1:7" x14ac:dyDescent="0.3">
      <c r="A115" s="354"/>
      <c r="B115" s="354"/>
      <c r="C115" s="354"/>
      <c r="D115" s="354"/>
      <c r="E115" s="354"/>
      <c r="F115" s="354"/>
      <c r="G115" s="354"/>
    </row>
    <row r="116" spans="1:7" x14ac:dyDescent="0.3">
      <c r="A116" s="354"/>
      <c r="B116" s="354"/>
      <c r="C116" s="354"/>
      <c r="D116" s="354"/>
      <c r="E116" s="354"/>
      <c r="F116" s="354"/>
      <c r="G116" s="354"/>
    </row>
    <row r="117" spans="1:7" x14ac:dyDescent="0.3">
      <c r="A117" s="354"/>
      <c r="B117" s="354"/>
      <c r="C117" s="354"/>
      <c r="D117" s="354"/>
      <c r="E117" s="354"/>
      <c r="F117" s="354"/>
      <c r="G117" s="354"/>
    </row>
    <row r="118" spans="1:7" x14ac:dyDescent="0.3">
      <c r="A118" s="354"/>
      <c r="B118" s="354"/>
      <c r="C118" s="354"/>
      <c r="D118" s="354"/>
      <c r="E118" s="354"/>
      <c r="F118" s="354"/>
      <c r="G118" s="354"/>
    </row>
    <row r="119" spans="1:7" x14ac:dyDescent="0.3">
      <c r="A119" s="354"/>
      <c r="B119" s="354"/>
      <c r="C119" s="354"/>
      <c r="D119" s="354"/>
      <c r="E119" s="354"/>
      <c r="F119" s="354"/>
      <c r="G119" s="354"/>
    </row>
    <row r="120" spans="1:7" x14ac:dyDescent="0.3">
      <c r="A120" s="354"/>
      <c r="B120" s="354"/>
      <c r="C120" s="354"/>
      <c r="D120" s="354"/>
      <c r="E120" s="354"/>
      <c r="F120" s="354"/>
      <c r="G120" s="354"/>
    </row>
    <row r="121" spans="1:7" x14ac:dyDescent="0.3">
      <c r="A121" s="354"/>
      <c r="B121" s="354"/>
      <c r="C121" s="354"/>
      <c r="D121" s="354"/>
      <c r="E121" s="354"/>
      <c r="F121" s="354"/>
      <c r="G121" s="354"/>
    </row>
    <row r="122" spans="1:7" x14ac:dyDescent="0.3">
      <c r="A122" s="354"/>
      <c r="B122" s="354"/>
      <c r="C122" s="354"/>
      <c r="D122" s="354"/>
      <c r="E122" s="354"/>
      <c r="F122" s="354"/>
      <c r="G122" s="354"/>
    </row>
    <row r="123" spans="1:7" x14ac:dyDescent="0.3">
      <c r="A123" s="354"/>
      <c r="B123" s="354"/>
      <c r="C123" s="354"/>
      <c r="D123" s="354"/>
      <c r="E123" s="354"/>
      <c r="F123" s="354"/>
      <c r="G123" s="354"/>
    </row>
    <row r="124" spans="1:7" x14ac:dyDescent="0.3">
      <c r="A124" s="354"/>
      <c r="B124" s="354"/>
      <c r="C124" s="354"/>
      <c r="D124" s="354"/>
      <c r="E124" s="354"/>
      <c r="F124" s="354"/>
      <c r="G124" s="354"/>
    </row>
    <row r="125" spans="1:7" x14ac:dyDescent="0.3">
      <c r="A125" s="354"/>
      <c r="B125" s="354"/>
      <c r="C125" s="354"/>
      <c r="D125" s="354"/>
      <c r="E125" s="354"/>
      <c r="F125" s="354"/>
      <c r="G125" s="354"/>
    </row>
    <row r="126" spans="1:7" x14ac:dyDescent="0.3">
      <c r="A126" s="354"/>
      <c r="B126" s="354"/>
      <c r="C126" s="354"/>
      <c r="D126" s="354"/>
      <c r="E126" s="354"/>
      <c r="F126" s="354"/>
      <c r="G126" s="354"/>
    </row>
    <row r="127" spans="1:7" x14ac:dyDescent="0.3">
      <c r="A127" s="354"/>
      <c r="B127" s="354"/>
      <c r="C127" s="354"/>
      <c r="D127" s="354"/>
      <c r="E127" s="354"/>
      <c r="F127" s="354"/>
      <c r="G127" s="354"/>
    </row>
    <row r="128" spans="1:7" x14ac:dyDescent="0.3">
      <c r="A128" s="354"/>
      <c r="B128" s="354"/>
      <c r="C128" s="354"/>
      <c r="D128" s="354"/>
      <c r="E128" s="354"/>
      <c r="F128" s="354"/>
      <c r="G128" s="354"/>
    </row>
    <row r="129" spans="1:7" x14ac:dyDescent="0.3">
      <c r="A129" s="354"/>
      <c r="B129" s="354"/>
      <c r="C129" s="354"/>
      <c r="D129" s="354"/>
      <c r="E129" s="354"/>
      <c r="F129" s="354"/>
      <c r="G129" s="354"/>
    </row>
    <row r="130" spans="1:7" x14ac:dyDescent="0.3">
      <c r="A130" s="354"/>
      <c r="B130" s="354"/>
      <c r="C130" s="354"/>
      <c r="D130" s="354"/>
      <c r="E130" s="354"/>
      <c r="F130" s="354"/>
      <c r="G130" s="354"/>
    </row>
    <row r="131" spans="1:7" x14ac:dyDescent="0.3">
      <c r="A131" s="354"/>
      <c r="B131" s="354"/>
      <c r="C131" s="354"/>
      <c r="D131" s="354"/>
      <c r="E131" s="354"/>
      <c r="F131" s="354"/>
      <c r="G131" s="354"/>
    </row>
    <row r="132" spans="1:7" x14ac:dyDescent="0.3">
      <c r="A132" s="354"/>
      <c r="B132" s="354"/>
      <c r="C132" s="354"/>
      <c r="D132" s="354"/>
      <c r="E132" s="354"/>
      <c r="F132" s="354"/>
      <c r="G132" s="354"/>
    </row>
    <row r="133" spans="1:7" x14ac:dyDescent="0.3">
      <c r="A133" s="354"/>
      <c r="B133" s="354"/>
      <c r="C133" s="354"/>
      <c r="D133" s="354"/>
      <c r="E133" s="354"/>
      <c r="F133" s="354"/>
      <c r="G133" s="354"/>
    </row>
    <row r="134" spans="1:7" x14ac:dyDescent="0.3">
      <c r="A134" s="354"/>
      <c r="B134" s="354"/>
      <c r="C134" s="354"/>
      <c r="D134" s="354"/>
      <c r="E134" s="354"/>
      <c r="F134" s="354"/>
      <c r="G134" s="354"/>
    </row>
    <row r="135" spans="1:7" x14ac:dyDescent="0.3">
      <c r="A135" s="354"/>
      <c r="B135" s="354"/>
      <c r="C135" s="354"/>
      <c r="D135" s="354"/>
      <c r="E135" s="354"/>
      <c r="F135" s="354"/>
      <c r="G135" s="354"/>
    </row>
    <row r="136" spans="1:7" x14ac:dyDescent="0.3">
      <c r="A136" s="354"/>
      <c r="B136" s="354"/>
      <c r="C136" s="354"/>
      <c r="D136" s="354"/>
      <c r="E136" s="354"/>
      <c r="F136" s="354"/>
      <c r="G136" s="354"/>
    </row>
    <row r="137" spans="1:7" x14ac:dyDescent="0.3">
      <c r="A137" s="354"/>
      <c r="B137" s="354"/>
      <c r="C137" s="354"/>
      <c r="D137" s="354"/>
      <c r="E137" s="354"/>
      <c r="F137" s="354"/>
      <c r="G137" s="354"/>
    </row>
    <row r="138" spans="1:7" x14ac:dyDescent="0.3">
      <c r="A138" s="354"/>
      <c r="B138" s="354"/>
      <c r="C138" s="354"/>
      <c r="D138" s="354"/>
      <c r="E138" s="354"/>
      <c r="F138" s="354"/>
      <c r="G138" s="354"/>
    </row>
    <row r="139" spans="1:7" x14ac:dyDescent="0.3">
      <c r="A139" s="354"/>
      <c r="B139" s="354"/>
      <c r="C139" s="354"/>
      <c r="D139" s="354"/>
      <c r="E139" s="354"/>
      <c r="F139" s="354"/>
      <c r="G139" s="354"/>
    </row>
    <row r="140" spans="1:7" x14ac:dyDescent="0.3">
      <c r="A140" s="354"/>
      <c r="B140" s="354"/>
      <c r="C140" s="354"/>
      <c r="D140" s="354"/>
      <c r="E140" s="354"/>
      <c r="F140" s="354"/>
      <c r="G140" s="354"/>
    </row>
    <row r="141" spans="1:7" x14ac:dyDescent="0.3">
      <c r="A141" s="354"/>
      <c r="B141" s="354"/>
      <c r="C141" s="354"/>
      <c r="D141" s="354"/>
      <c r="E141" s="354"/>
      <c r="F141" s="354"/>
      <c r="G141" s="354"/>
    </row>
    <row r="142" spans="1:7" x14ac:dyDescent="0.3">
      <c r="A142" s="354"/>
      <c r="B142" s="354"/>
      <c r="C142" s="354"/>
      <c r="D142" s="354"/>
      <c r="E142" s="354"/>
      <c r="F142" s="354"/>
      <c r="G142" s="354"/>
    </row>
    <row r="143" spans="1:7" x14ac:dyDescent="0.3">
      <c r="A143" s="354"/>
      <c r="B143" s="354"/>
      <c r="C143" s="354"/>
      <c r="D143" s="354"/>
      <c r="E143" s="354"/>
      <c r="F143" s="354"/>
      <c r="G143" s="354"/>
    </row>
    <row r="144" spans="1:7" x14ac:dyDescent="0.3">
      <c r="A144" s="354"/>
      <c r="B144" s="354"/>
      <c r="C144" s="354"/>
      <c r="D144" s="354"/>
      <c r="E144" s="354"/>
      <c r="F144" s="354"/>
      <c r="G144" s="354"/>
    </row>
    <row r="145" spans="1:7" x14ac:dyDescent="0.3">
      <c r="A145" s="354"/>
      <c r="B145" s="354"/>
      <c r="C145" s="354"/>
      <c r="D145" s="354"/>
      <c r="E145" s="354"/>
      <c r="F145" s="354"/>
      <c r="G145" s="354"/>
    </row>
    <row r="146" spans="1:7" x14ac:dyDescent="0.3">
      <c r="A146" s="354"/>
      <c r="B146" s="354"/>
      <c r="C146" s="354"/>
      <c r="D146" s="354"/>
      <c r="E146" s="354"/>
      <c r="F146" s="354"/>
      <c r="G146" s="354"/>
    </row>
    <row r="147" spans="1:7" x14ac:dyDescent="0.3">
      <c r="A147" s="354"/>
      <c r="B147" s="354"/>
      <c r="C147" s="354"/>
      <c r="D147" s="354"/>
      <c r="E147" s="354"/>
      <c r="F147" s="354"/>
      <c r="G147" s="354"/>
    </row>
    <row r="148" spans="1:7" x14ac:dyDescent="0.3">
      <c r="A148" s="354"/>
      <c r="B148" s="354"/>
      <c r="C148" s="354"/>
      <c r="D148" s="354"/>
      <c r="E148" s="354"/>
      <c r="F148" s="354"/>
      <c r="G148" s="354"/>
    </row>
    <row r="149" spans="1:7" x14ac:dyDescent="0.3">
      <c r="A149" s="354"/>
      <c r="B149" s="354"/>
      <c r="C149" s="354"/>
      <c r="D149" s="354"/>
      <c r="E149" s="354"/>
      <c r="F149" s="354"/>
      <c r="G149" s="354"/>
    </row>
    <row r="150" spans="1:7" x14ac:dyDescent="0.3">
      <c r="A150" s="354"/>
      <c r="B150" s="354"/>
      <c r="C150" s="354"/>
      <c r="D150" s="354"/>
      <c r="E150" s="354"/>
      <c r="F150" s="354"/>
      <c r="G150" s="354"/>
    </row>
    <row r="151" spans="1:7" x14ac:dyDescent="0.3">
      <c r="A151" s="354"/>
      <c r="B151" s="354"/>
      <c r="C151" s="354"/>
      <c r="D151" s="354"/>
      <c r="E151" s="354"/>
      <c r="F151" s="354"/>
      <c r="G151" s="354"/>
    </row>
    <row r="152" spans="1:7" x14ac:dyDescent="0.3">
      <c r="A152" s="354"/>
      <c r="B152" s="354"/>
      <c r="C152" s="354"/>
      <c r="D152" s="354"/>
      <c r="E152" s="354"/>
      <c r="F152" s="354"/>
      <c r="G152" s="354"/>
    </row>
    <row r="153" spans="1:7" x14ac:dyDescent="0.3">
      <c r="A153" s="354"/>
      <c r="B153" s="354"/>
      <c r="C153" s="354"/>
      <c r="D153" s="354"/>
      <c r="E153" s="354"/>
      <c r="F153" s="354"/>
      <c r="G153" s="354"/>
    </row>
    <row r="154" spans="1:7" x14ac:dyDescent="0.3">
      <c r="A154" s="354"/>
      <c r="B154" s="354"/>
      <c r="C154" s="354"/>
      <c r="D154" s="354"/>
      <c r="E154" s="354"/>
      <c r="F154" s="354"/>
      <c r="G154" s="354"/>
    </row>
    <row r="155" spans="1:7" x14ac:dyDescent="0.3">
      <c r="A155" s="354"/>
      <c r="B155" s="354"/>
      <c r="C155" s="354"/>
      <c r="D155" s="354"/>
      <c r="E155" s="354"/>
      <c r="F155" s="354"/>
      <c r="G155" s="354"/>
    </row>
    <row r="156" spans="1:7" x14ac:dyDescent="0.3">
      <c r="A156" s="354"/>
      <c r="B156" s="354"/>
      <c r="C156" s="354"/>
      <c r="D156" s="354"/>
      <c r="E156" s="354"/>
      <c r="F156" s="354"/>
      <c r="G156" s="354"/>
    </row>
    <row r="157" spans="1:7" x14ac:dyDescent="0.3">
      <c r="A157" s="354"/>
      <c r="B157" s="354"/>
      <c r="C157" s="354"/>
      <c r="D157" s="354"/>
      <c r="E157" s="354"/>
      <c r="F157" s="354"/>
      <c r="G157" s="354"/>
    </row>
    <row r="158" spans="1:7" x14ac:dyDescent="0.3">
      <c r="A158" s="354"/>
      <c r="B158" s="354"/>
      <c r="C158" s="354"/>
      <c r="D158" s="354"/>
      <c r="E158" s="354"/>
      <c r="F158" s="354"/>
      <c r="G158" s="354"/>
    </row>
    <row r="159" spans="1:7" x14ac:dyDescent="0.3">
      <c r="A159" s="354"/>
      <c r="B159" s="354"/>
      <c r="C159" s="354"/>
      <c r="D159" s="354"/>
      <c r="E159" s="354"/>
      <c r="F159" s="354"/>
      <c r="G159" s="354"/>
    </row>
    <row r="160" spans="1:7" x14ac:dyDescent="0.3">
      <c r="A160" s="354"/>
      <c r="B160" s="354"/>
      <c r="C160" s="354"/>
      <c r="D160" s="354"/>
      <c r="E160" s="354"/>
      <c r="F160" s="354"/>
      <c r="G160" s="354"/>
    </row>
    <row r="161" spans="1:7" x14ac:dyDescent="0.3">
      <c r="A161" s="354"/>
      <c r="B161" s="354"/>
      <c r="C161" s="354"/>
      <c r="D161" s="354"/>
      <c r="E161" s="354"/>
      <c r="F161" s="354"/>
      <c r="G161" s="354"/>
    </row>
    <row r="162" spans="1:7" x14ac:dyDescent="0.3">
      <c r="A162" s="354"/>
      <c r="B162" s="354"/>
      <c r="C162" s="354"/>
      <c r="D162" s="354"/>
      <c r="E162" s="354"/>
      <c r="F162" s="354"/>
      <c r="G162" s="354"/>
    </row>
    <row r="163" spans="1:7" x14ac:dyDescent="0.3">
      <c r="A163" s="354"/>
      <c r="B163" s="354"/>
      <c r="C163" s="354"/>
      <c r="D163" s="354"/>
      <c r="E163" s="354"/>
      <c r="F163" s="354"/>
      <c r="G163" s="354"/>
    </row>
    <row r="164" spans="1:7" x14ac:dyDescent="0.3">
      <c r="A164" s="354"/>
      <c r="B164" s="354"/>
      <c r="C164" s="354"/>
      <c r="D164" s="354"/>
      <c r="E164" s="354"/>
      <c r="F164" s="354"/>
      <c r="G164" s="354"/>
    </row>
    <row r="165" spans="1:7" x14ac:dyDescent="0.3">
      <c r="A165" s="354"/>
      <c r="B165" s="354"/>
      <c r="C165" s="354"/>
      <c r="D165" s="354"/>
      <c r="E165" s="354"/>
      <c r="F165" s="354"/>
      <c r="G165" s="354"/>
    </row>
    <row r="166" spans="1:7" x14ac:dyDescent="0.3">
      <c r="A166" s="354"/>
      <c r="B166" s="354"/>
      <c r="C166" s="354"/>
      <c r="D166" s="354"/>
      <c r="E166" s="354"/>
      <c r="F166" s="354"/>
      <c r="G166" s="354"/>
    </row>
    <row r="167" spans="1:7" x14ac:dyDescent="0.3">
      <c r="A167" s="354"/>
      <c r="B167" s="354"/>
      <c r="C167" s="354"/>
      <c r="D167" s="354"/>
      <c r="E167" s="354"/>
      <c r="F167" s="354"/>
      <c r="G167" s="354"/>
    </row>
    <row r="168" spans="1:7" x14ac:dyDescent="0.3">
      <c r="A168" s="354"/>
      <c r="B168" s="354"/>
      <c r="C168" s="354"/>
      <c r="D168" s="354"/>
      <c r="E168" s="354"/>
      <c r="F168" s="354"/>
      <c r="G168" s="354"/>
    </row>
    <row r="169" spans="1:7" x14ac:dyDescent="0.3">
      <c r="A169" s="354"/>
      <c r="B169" s="354"/>
      <c r="C169" s="354"/>
      <c r="D169" s="354"/>
      <c r="E169" s="354"/>
      <c r="F169" s="354"/>
      <c r="G169" s="354"/>
    </row>
    <row r="170" spans="1:7" x14ac:dyDescent="0.3">
      <c r="A170" s="354"/>
      <c r="B170" s="354"/>
      <c r="C170" s="354"/>
      <c r="D170" s="354"/>
      <c r="E170" s="354"/>
      <c r="F170" s="354"/>
      <c r="G170" s="354"/>
    </row>
    <row r="171" spans="1:7" x14ac:dyDescent="0.3">
      <c r="A171" s="354"/>
      <c r="B171" s="354"/>
      <c r="C171" s="354"/>
      <c r="D171" s="354"/>
      <c r="E171" s="354"/>
      <c r="F171" s="354"/>
      <c r="G171" s="354"/>
    </row>
    <row r="172" spans="1:7" x14ac:dyDescent="0.3">
      <c r="A172" s="354"/>
      <c r="B172" s="354"/>
      <c r="C172" s="354"/>
      <c r="D172" s="354"/>
      <c r="E172" s="354"/>
      <c r="F172" s="354"/>
      <c r="G172" s="354"/>
    </row>
    <row r="173" spans="1:7" x14ac:dyDescent="0.3">
      <c r="A173" s="354"/>
      <c r="B173" s="354"/>
      <c r="C173" s="354"/>
      <c r="D173" s="354"/>
      <c r="E173" s="354"/>
      <c r="F173" s="354"/>
      <c r="G173" s="354"/>
    </row>
    <row r="174" spans="1:7" x14ac:dyDescent="0.3">
      <c r="A174" s="354"/>
      <c r="B174" s="354"/>
      <c r="C174" s="354"/>
      <c r="D174" s="354"/>
      <c r="E174" s="354"/>
      <c r="F174" s="354"/>
      <c r="G174" s="354"/>
    </row>
    <row r="175" spans="1:7" x14ac:dyDescent="0.3">
      <c r="A175" s="354"/>
      <c r="B175" s="354"/>
      <c r="C175" s="354"/>
      <c r="D175" s="354"/>
      <c r="E175" s="354"/>
      <c r="F175" s="354"/>
      <c r="G175" s="354"/>
    </row>
    <row r="176" spans="1:7" x14ac:dyDescent="0.3">
      <c r="A176" s="354"/>
      <c r="B176" s="354"/>
      <c r="C176" s="354"/>
      <c r="D176" s="354"/>
      <c r="E176" s="354"/>
      <c r="F176" s="354"/>
      <c r="G176" s="354"/>
    </row>
    <row r="177" spans="1:7" x14ac:dyDescent="0.3">
      <c r="A177" s="354"/>
      <c r="B177" s="354"/>
      <c r="C177" s="354"/>
      <c r="D177" s="354"/>
      <c r="E177" s="354"/>
      <c r="F177" s="354"/>
      <c r="G177" s="354"/>
    </row>
    <row r="178" spans="1:7" x14ac:dyDescent="0.3">
      <c r="A178" s="354"/>
      <c r="B178" s="354"/>
      <c r="C178" s="354"/>
      <c r="D178" s="354"/>
      <c r="E178" s="354"/>
      <c r="F178" s="354"/>
      <c r="G178" s="354"/>
    </row>
    <row r="179" spans="1:7" x14ac:dyDescent="0.3">
      <c r="A179" s="354"/>
      <c r="B179" s="354"/>
      <c r="C179" s="354"/>
      <c r="D179" s="354"/>
      <c r="E179" s="354"/>
      <c r="F179" s="354"/>
      <c r="G179" s="354"/>
    </row>
    <row r="180" spans="1:7" x14ac:dyDescent="0.3">
      <c r="A180" s="354"/>
      <c r="B180" s="354"/>
      <c r="C180" s="354"/>
      <c r="D180" s="354"/>
      <c r="E180" s="354"/>
      <c r="F180" s="354"/>
      <c r="G180" s="354"/>
    </row>
    <row r="181" spans="1:7" x14ac:dyDescent="0.3">
      <c r="A181" s="354"/>
      <c r="B181" s="354"/>
      <c r="C181" s="354"/>
      <c r="D181" s="354"/>
      <c r="E181" s="354"/>
      <c r="F181" s="354"/>
      <c r="G181" s="354"/>
    </row>
    <row r="182" spans="1:7" x14ac:dyDescent="0.3">
      <c r="A182" s="354"/>
      <c r="B182" s="354"/>
      <c r="C182" s="354"/>
      <c r="D182" s="354"/>
      <c r="E182" s="354"/>
      <c r="F182" s="354"/>
      <c r="G182" s="354"/>
    </row>
    <row r="183" spans="1:7" x14ac:dyDescent="0.3">
      <c r="A183" s="354"/>
      <c r="B183" s="354"/>
      <c r="C183" s="354"/>
      <c r="D183" s="354"/>
      <c r="E183" s="354"/>
      <c r="F183" s="354"/>
      <c r="G183" s="354"/>
    </row>
    <row r="184" spans="1:7" x14ac:dyDescent="0.3">
      <c r="A184" s="354"/>
      <c r="B184" s="354"/>
      <c r="C184" s="354"/>
      <c r="D184" s="354"/>
      <c r="E184" s="354"/>
      <c r="F184" s="354"/>
      <c r="G184" s="354"/>
    </row>
    <row r="185" spans="1:7" x14ac:dyDescent="0.3">
      <c r="A185" s="354"/>
      <c r="B185" s="354"/>
      <c r="C185" s="354"/>
      <c r="D185" s="354"/>
      <c r="E185" s="354"/>
      <c r="F185" s="354"/>
      <c r="G185" s="354"/>
    </row>
    <row r="186" spans="1:7" x14ac:dyDescent="0.3">
      <c r="A186" s="354"/>
      <c r="B186" s="354"/>
      <c r="C186" s="354"/>
      <c r="D186" s="354"/>
      <c r="E186" s="354"/>
      <c r="F186" s="354"/>
      <c r="G186" s="354"/>
    </row>
    <row r="187" spans="1:7" x14ac:dyDescent="0.3">
      <c r="A187" s="354"/>
      <c r="B187" s="354"/>
      <c r="C187" s="354"/>
      <c r="D187" s="354"/>
      <c r="E187" s="354"/>
      <c r="F187" s="354"/>
      <c r="G187" s="354"/>
    </row>
    <row r="188" spans="1:7" x14ac:dyDescent="0.3">
      <c r="A188" s="354"/>
      <c r="B188" s="354"/>
      <c r="C188" s="354"/>
      <c r="D188" s="354"/>
      <c r="E188" s="354"/>
      <c r="F188" s="354"/>
      <c r="G188" s="354"/>
    </row>
    <row r="189" spans="1:7" x14ac:dyDescent="0.3">
      <c r="A189" s="354"/>
      <c r="B189" s="354"/>
      <c r="C189" s="354"/>
      <c r="D189" s="354"/>
      <c r="E189" s="354"/>
      <c r="F189" s="354"/>
      <c r="G189" s="354"/>
    </row>
    <row r="190" spans="1:7" x14ac:dyDescent="0.3">
      <c r="A190" s="354"/>
      <c r="B190" s="354"/>
      <c r="C190" s="354"/>
      <c r="D190" s="354"/>
      <c r="E190" s="354"/>
      <c r="F190" s="354"/>
      <c r="G190" s="354"/>
    </row>
    <row r="191" spans="1:7" x14ac:dyDescent="0.3">
      <c r="A191" s="354"/>
      <c r="B191" s="354"/>
      <c r="C191" s="354"/>
      <c r="D191" s="354"/>
      <c r="E191" s="354"/>
      <c r="F191" s="354"/>
      <c r="G191" s="354"/>
    </row>
    <row r="192" spans="1:7" x14ac:dyDescent="0.3">
      <c r="A192" s="354"/>
      <c r="B192" s="354"/>
      <c r="C192" s="354"/>
      <c r="D192" s="354"/>
      <c r="E192" s="354"/>
      <c r="F192" s="354"/>
      <c r="G192" s="354"/>
    </row>
    <row r="193" spans="1:7" x14ac:dyDescent="0.3">
      <c r="A193" s="354"/>
      <c r="B193" s="354"/>
      <c r="C193" s="354"/>
      <c r="D193" s="354"/>
      <c r="E193" s="354"/>
      <c r="F193" s="354"/>
      <c r="G193" s="354"/>
    </row>
    <row r="194" spans="1:7" x14ac:dyDescent="0.3">
      <c r="A194" s="354"/>
      <c r="B194" s="354"/>
      <c r="C194" s="354"/>
      <c r="D194" s="354"/>
      <c r="E194" s="354"/>
      <c r="F194" s="354"/>
      <c r="G194" s="354"/>
    </row>
    <row r="195" spans="1:7" x14ac:dyDescent="0.3">
      <c r="A195" s="354"/>
      <c r="B195" s="354"/>
      <c r="C195" s="354"/>
      <c r="D195" s="354"/>
      <c r="E195" s="354"/>
      <c r="F195" s="354"/>
      <c r="G195" s="354"/>
    </row>
    <row r="196" spans="1:7" x14ac:dyDescent="0.3">
      <c r="A196" s="354"/>
      <c r="B196" s="354"/>
      <c r="C196" s="354"/>
      <c r="D196" s="354"/>
      <c r="E196" s="354"/>
      <c r="F196" s="354"/>
      <c r="G196" s="354"/>
    </row>
    <row r="197" spans="1:7" x14ac:dyDescent="0.3">
      <c r="A197" s="354"/>
      <c r="B197" s="354"/>
      <c r="C197" s="354"/>
      <c r="D197" s="354"/>
      <c r="E197" s="354"/>
      <c r="F197" s="354"/>
      <c r="G197" s="354"/>
    </row>
    <row r="198" spans="1:7" x14ac:dyDescent="0.3">
      <c r="A198" s="354"/>
      <c r="B198" s="354"/>
      <c r="C198" s="354"/>
      <c r="D198" s="354"/>
      <c r="E198" s="354"/>
      <c r="F198" s="354"/>
      <c r="G198" s="354"/>
    </row>
    <row r="199" spans="1:7" x14ac:dyDescent="0.3">
      <c r="A199" s="354"/>
      <c r="B199" s="354"/>
      <c r="C199" s="354"/>
      <c r="D199" s="354"/>
      <c r="E199" s="354"/>
      <c r="F199" s="354"/>
      <c r="G199" s="354"/>
    </row>
    <row r="200" spans="1:7" x14ac:dyDescent="0.3">
      <c r="A200" s="354"/>
      <c r="B200" s="354"/>
      <c r="C200" s="354"/>
      <c r="D200" s="354"/>
      <c r="E200" s="354"/>
      <c r="F200" s="354"/>
      <c r="G200" s="354"/>
    </row>
    <row r="201" spans="1:7" x14ac:dyDescent="0.3">
      <c r="A201" s="354"/>
      <c r="B201" s="354"/>
      <c r="C201" s="354"/>
      <c r="D201" s="354"/>
      <c r="E201" s="354"/>
      <c r="F201" s="354"/>
      <c r="G201" s="354"/>
    </row>
    <row r="202" spans="1:7" x14ac:dyDescent="0.3">
      <c r="A202" s="354"/>
      <c r="B202" s="354"/>
      <c r="C202" s="354"/>
      <c r="D202" s="354"/>
      <c r="E202" s="354"/>
      <c r="F202" s="354"/>
      <c r="G202" s="354"/>
    </row>
    <row r="203" spans="1:7" x14ac:dyDescent="0.3">
      <c r="A203" s="354"/>
      <c r="B203" s="354"/>
      <c r="C203" s="354"/>
      <c r="D203" s="354"/>
      <c r="E203" s="354"/>
      <c r="F203" s="354"/>
      <c r="G203" s="354"/>
    </row>
    <row r="204" spans="1:7" x14ac:dyDescent="0.3">
      <c r="A204" s="354"/>
      <c r="B204" s="354"/>
      <c r="C204" s="354"/>
      <c r="D204" s="354"/>
      <c r="E204" s="354"/>
      <c r="F204" s="354"/>
      <c r="G204" s="354"/>
    </row>
    <row r="205" spans="1:7" x14ac:dyDescent="0.3">
      <c r="A205" s="354"/>
      <c r="B205" s="354"/>
      <c r="C205" s="354"/>
      <c r="D205" s="354"/>
      <c r="E205" s="354"/>
      <c r="F205" s="354"/>
      <c r="G205" s="354"/>
    </row>
    <row r="206" spans="1:7" x14ac:dyDescent="0.3">
      <c r="A206" s="354"/>
      <c r="B206" s="354"/>
      <c r="C206" s="354"/>
      <c r="D206" s="354"/>
      <c r="E206" s="354"/>
      <c r="F206" s="354"/>
      <c r="G206" s="354"/>
    </row>
    <row r="207" spans="1:7" x14ac:dyDescent="0.3">
      <c r="A207" s="354"/>
      <c r="B207" s="354"/>
      <c r="C207" s="354"/>
      <c r="D207" s="354"/>
      <c r="E207" s="354"/>
      <c r="F207" s="354"/>
      <c r="G207" s="354"/>
    </row>
    <row r="208" spans="1:7" x14ac:dyDescent="0.3">
      <c r="A208" s="354"/>
      <c r="B208" s="354"/>
      <c r="C208" s="354"/>
      <c r="D208" s="354"/>
      <c r="E208" s="354"/>
      <c r="F208" s="354"/>
      <c r="G208" s="354"/>
    </row>
    <row r="209" spans="1:7" x14ac:dyDescent="0.3">
      <c r="A209" s="354"/>
      <c r="B209" s="354"/>
      <c r="C209" s="354"/>
      <c r="D209" s="354"/>
      <c r="E209" s="354"/>
      <c r="F209" s="354"/>
      <c r="G209" s="354"/>
    </row>
    <row r="210" spans="1:7" x14ac:dyDescent="0.3">
      <c r="A210" s="354"/>
      <c r="B210" s="354"/>
      <c r="C210" s="354"/>
      <c r="D210" s="354"/>
      <c r="E210" s="354"/>
      <c r="F210" s="354"/>
      <c r="G210" s="354"/>
    </row>
    <row r="211" spans="1:7" x14ac:dyDescent="0.3">
      <c r="A211" s="354"/>
      <c r="B211" s="354"/>
      <c r="C211" s="354"/>
      <c r="D211" s="354"/>
      <c r="E211" s="354"/>
      <c r="F211" s="354"/>
      <c r="G211" s="354"/>
    </row>
    <row r="212" spans="1:7" x14ac:dyDescent="0.3">
      <c r="A212" s="354"/>
      <c r="B212" s="354"/>
      <c r="C212" s="354"/>
      <c r="D212" s="354"/>
      <c r="E212" s="354"/>
      <c r="F212" s="354"/>
      <c r="G212" s="354"/>
    </row>
    <row r="213" spans="1:7" x14ac:dyDescent="0.3">
      <c r="A213" s="354"/>
      <c r="B213" s="354"/>
      <c r="C213" s="354"/>
      <c r="D213" s="354"/>
      <c r="E213" s="354"/>
      <c r="F213" s="354"/>
      <c r="G213" s="354"/>
    </row>
    <row r="214" spans="1:7" x14ac:dyDescent="0.3">
      <c r="A214" s="354"/>
      <c r="B214" s="354"/>
      <c r="C214" s="354"/>
      <c r="D214" s="354"/>
      <c r="E214" s="354"/>
      <c r="F214" s="354"/>
      <c r="G214" s="354"/>
    </row>
    <row r="215" spans="1:7" x14ac:dyDescent="0.3">
      <c r="A215" s="354"/>
      <c r="B215" s="354"/>
      <c r="C215" s="354"/>
      <c r="D215" s="354"/>
      <c r="E215" s="354"/>
      <c r="F215" s="354"/>
      <c r="G215" s="354"/>
    </row>
    <row r="216" spans="1:7" x14ac:dyDescent="0.3">
      <c r="A216" s="354"/>
      <c r="B216" s="354"/>
      <c r="C216" s="354"/>
      <c r="D216" s="354"/>
      <c r="E216" s="354"/>
      <c r="F216" s="354"/>
      <c r="G216" s="354"/>
    </row>
    <row r="217" spans="1:7" x14ac:dyDescent="0.3">
      <c r="A217" s="354"/>
      <c r="B217" s="354"/>
      <c r="C217" s="354"/>
      <c r="D217" s="354"/>
      <c r="E217" s="354"/>
      <c r="F217" s="354"/>
      <c r="G217" s="354"/>
    </row>
    <row r="218" spans="1:7" x14ac:dyDescent="0.3">
      <c r="A218" s="354"/>
      <c r="B218" s="354"/>
      <c r="C218" s="354"/>
      <c r="D218" s="354"/>
      <c r="E218" s="354"/>
      <c r="F218" s="354"/>
      <c r="G218" s="354"/>
    </row>
    <row r="219" spans="1:7" x14ac:dyDescent="0.3">
      <c r="A219" s="354"/>
      <c r="B219" s="354"/>
      <c r="C219" s="354"/>
      <c r="D219" s="354"/>
      <c r="E219" s="354"/>
      <c r="F219" s="354"/>
      <c r="G219" s="354"/>
    </row>
    <row r="220" spans="1:7" x14ac:dyDescent="0.3">
      <c r="A220" s="354"/>
      <c r="B220" s="354"/>
      <c r="C220" s="354"/>
      <c r="D220" s="354"/>
      <c r="E220" s="354"/>
      <c r="F220" s="354"/>
      <c r="G220" s="354"/>
    </row>
    <row r="221" spans="1:7" x14ac:dyDescent="0.3">
      <c r="A221" s="354"/>
      <c r="B221" s="354"/>
      <c r="C221" s="354"/>
      <c r="D221" s="354"/>
      <c r="E221" s="354"/>
      <c r="F221" s="354"/>
      <c r="G221" s="354"/>
    </row>
    <row r="222" spans="1:7" x14ac:dyDescent="0.3">
      <c r="A222" s="354"/>
      <c r="B222" s="354"/>
      <c r="C222" s="354"/>
      <c r="D222" s="354"/>
      <c r="E222" s="354"/>
      <c r="F222" s="354"/>
      <c r="G222" s="354"/>
    </row>
    <row r="223" spans="1:7" x14ac:dyDescent="0.3">
      <c r="A223" s="354"/>
      <c r="B223" s="354"/>
      <c r="C223" s="354"/>
      <c r="D223" s="354"/>
      <c r="E223" s="354"/>
      <c r="F223" s="354"/>
      <c r="G223" s="354"/>
    </row>
    <row r="224" spans="1:7" x14ac:dyDescent="0.3">
      <c r="A224" s="354"/>
      <c r="B224" s="354"/>
      <c r="C224" s="354"/>
      <c r="D224" s="354"/>
      <c r="E224" s="354"/>
      <c r="F224" s="354"/>
      <c r="G224" s="354"/>
    </row>
    <row r="225" spans="1:7" x14ac:dyDescent="0.3">
      <c r="A225" s="354"/>
      <c r="B225" s="354"/>
      <c r="C225" s="354"/>
      <c r="D225" s="354"/>
      <c r="E225" s="354"/>
      <c r="F225" s="354"/>
      <c r="G225" s="354"/>
    </row>
    <row r="226" spans="1:7" x14ac:dyDescent="0.3">
      <c r="A226" s="354"/>
      <c r="B226" s="354"/>
      <c r="C226" s="354"/>
      <c r="D226" s="354"/>
      <c r="E226" s="354"/>
      <c r="F226" s="354"/>
      <c r="G226" s="354"/>
    </row>
    <row r="227" spans="1:7" x14ac:dyDescent="0.3">
      <c r="A227" s="354"/>
      <c r="B227" s="354"/>
      <c r="C227" s="354"/>
      <c r="D227" s="354"/>
      <c r="E227" s="354"/>
      <c r="F227" s="354"/>
      <c r="G227" s="354"/>
    </row>
    <row r="228" spans="1:7" x14ac:dyDescent="0.3">
      <c r="A228" s="354"/>
      <c r="B228" s="354"/>
      <c r="C228" s="354"/>
      <c r="D228" s="354"/>
      <c r="E228" s="354"/>
      <c r="F228" s="354"/>
      <c r="G228" s="354"/>
    </row>
    <row r="229" spans="1:7" x14ac:dyDescent="0.3">
      <c r="A229" s="354"/>
      <c r="B229" s="354"/>
      <c r="C229" s="354"/>
      <c r="D229" s="354"/>
      <c r="E229" s="354"/>
      <c r="F229" s="354"/>
      <c r="G229" s="354"/>
    </row>
    <row r="230" spans="1:7" x14ac:dyDescent="0.3">
      <c r="A230" s="354"/>
      <c r="B230" s="354"/>
      <c r="C230" s="354"/>
      <c r="D230" s="354"/>
      <c r="E230" s="354"/>
      <c r="F230" s="354"/>
      <c r="G230" s="354"/>
    </row>
    <row r="231" spans="1:7" x14ac:dyDescent="0.3">
      <c r="A231" s="354"/>
      <c r="B231" s="354"/>
      <c r="C231" s="354"/>
      <c r="D231" s="354"/>
      <c r="E231" s="354"/>
      <c r="F231" s="354"/>
      <c r="G231" s="354"/>
    </row>
    <row r="232" spans="1:7" x14ac:dyDescent="0.3">
      <c r="A232" s="354"/>
      <c r="B232" s="354"/>
      <c r="C232" s="354"/>
      <c r="D232" s="354"/>
      <c r="E232" s="354"/>
      <c r="F232" s="354"/>
      <c r="G232" s="354"/>
    </row>
    <row r="233" spans="1:7" x14ac:dyDescent="0.3">
      <c r="A233" s="354"/>
      <c r="B233" s="354"/>
      <c r="C233" s="354"/>
      <c r="D233" s="354"/>
      <c r="E233" s="354"/>
      <c r="F233" s="354"/>
      <c r="G233" s="354"/>
    </row>
    <row r="234" spans="1:7" x14ac:dyDescent="0.3">
      <c r="A234" s="354"/>
      <c r="B234" s="354"/>
      <c r="C234" s="354"/>
      <c r="D234" s="354"/>
      <c r="E234" s="354"/>
      <c r="F234" s="354"/>
      <c r="G234" s="354"/>
    </row>
    <row r="235" spans="1:7" x14ac:dyDescent="0.3">
      <c r="A235" s="354"/>
      <c r="B235" s="354"/>
      <c r="C235" s="354"/>
      <c r="D235" s="354"/>
      <c r="E235" s="354"/>
      <c r="F235" s="354"/>
      <c r="G235" s="354"/>
    </row>
    <row r="236" spans="1:7" x14ac:dyDescent="0.3">
      <c r="A236" s="354"/>
      <c r="B236" s="354"/>
      <c r="C236" s="354"/>
      <c r="D236" s="354"/>
      <c r="E236" s="354"/>
      <c r="F236" s="354"/>
      <c r="G236" s="354"/>
    </row>
    <row r="237" spans="1:7" x14ac:dyDescent="0.3">
      <c r="A237" s="354"/>
      <c r="B237" s="354"/>
      <c r="C237" s="354"/>
      <c r="D237" s="354"/>
      <c r="E237" s="354"/>
      <c r="F237" s="354"/>
      <c r="G237" s="354"/>
    </row>
    <row r="238" spans="1:7" x14ac:dyDescent="0.3">
      <c r="A238" s="354"/>
      <c r="B238" s="354"/>
      <c r="C238" s="354"/>
      <c r="D238" s="354"/>
      <c r="E238" s="354"/>
      <c r="F238" s="354"/>
      <c r="G238" s="354"/>
    </row>
    <row r="239" spans="1:7" x14ac:dyDescent="0.3">
      <c r="A239" s="354"/>
      <c r="B239" s="354"/>
      <c r="C239" s="354"/>
      <c r="D239" s="354"/>
      <c r="E239" s="354"/>
      <c r="F239" s="354"/>
      <c r="G239" s="354"/>
    </row>
    <row r="240" spans="1:7" x14ac:dyDescent="0.3">
      <c r="A240" s="354"/>
      <c r="B240" s="354"/>
      <c r="C240" s="354"/>
      <c r="D240" s="354"/>
      <c r="E240" s="354"/>
      <c r="F240" s="354"/>
      <c r="G240" s="354"/>
    </row>
    <row r="241" spans="1:7" x14ac:dyDescent="0.3">
      <c r="A241" s="354"/>
      <c r="B241" s="354"/>
      <c r="C241" s="354"/>
      <c r="D241" s="354"/>
      <c r="E241" s="354"/>
      <c r="F241" s="354"/>
      <c r="G241" s="354"/>
    </row>
    <row r="242" spans="1:7" x14ac:dyDescent="0.3">
      <c r="A242" s="354"/>
      <c r="B242" s="354"/>
      <c r="C242" s="354"/>
      <c r="D242" s="354"/>
      <c r="E242" s="354"/>
      <c r="F242" s="354"/>
      <c r="G242" s="354"/>
    </row>
    <row r="243" spans="1:7" x14ac:dyDescent="0.3">
      <c r="A243" s="354"/>
      <c r="B243" s="354"/>
      <c r="C243" s="354"/>
      <c r="D243" s="354"/>
      <c r="E243" s="354"/>
      <c r="F243" s="354"/>
      <c r="G243" s="354"/>
    </row>
    <row r="244" spans="1:7" x14ac:dyDescent="0.3">
      <c r="A244" s="354"/>
      <c r="B244" s="354"/>
      <c r="C244" s="354"/>
      <c r="D244" s="354"/>
      <c r="E244" s="354"/>
      <c r="F244" s="354"/>
      <c r="G244" s="354"/>
    </row>
    <row r="245" spans="1:7" x14ac:dyDescent="0.3">
      <c r="A245" s="354"/>
      <c r="B245" s="354"/>
      <c r="C245" s="354"/>
      <c r="D245" s="354"/>
      <c r="E245" s="354"/>
      <c r="F245" s="354"/>
      <c r="G245" s="354"/>
    </row>
    <row r="246" spans="1:7" x14ac:dyDescent="0.3">
      <c r="A246" s="354"/>
      <c r="B246" s="354"/>
      <c r="C246" s="354"/>
      <c r="D246" s="354"/>
      <c r="E246" s="354"/>
      <c r="F246" s="354"/>
      <c r="G246" s="354"/>
    </row>
    <row r="247" spans="1:7" x14ac:dyDescent="0.3">
      <c r="A247" s="354"/>
      <c r="B247" s="354"/>
      <c r="C247" s="354"/>
      <c r="D247" s="354"/>
      <c r="E247" s="354"/>
      <c r="F247" s="354"/>
      <c r="G247" s="354"/>
    </row>
    <row r="248" spans="1:7" x14ac:dyDescent="0.3">
      <c r="A248" s="354"/>
      <c r="B248" s="354"/>
      <c r="C248" s="354"/>
      <c r="D248" s="354"/>
      <c r="E248" s="354"/>
      <c r="F248" s="354"/>
      <c r="G248" s="354"/>
    </row>
    <row r="249" spans="1:7" x14ac:dyDescent="0.3">
      <c r="A249" s="354"/>
      <c r="B249" s="354"/>
      <c r="C249" s="354"/>
      <c r="D249" s="354"/>
      <c r="E249" s="354"/>
      <c r="F249" s="354"/>
      <c r="G249" s="354"/>
    </row>
    <row r="250" spans="1:7" x14ac:dyDescent="0.3">
      <c r="A250" s="354"/>
      <c r="B250" s="354"/>
      <c r="C250" s="354"/>
      <c r="D250" s="354"/>
      <c r="E250" s="354"/>
      <c r="F250" s="354"/>
      <c r="G250" s="354"/>
    </row>
    <row r="251" spans="1:7" x14ac:dyDescent="0.3">
      <c r="A251" s="354"/>
      <c r="B251" s="354"/>
      <c r="C251" s="354"/>
      <c r="D251" s="354"/>
      <c r="E251" s="354"/>
      <c r="F251" s="354"/>
      <c r="G251" s="354"/>
    </row>
    <row r="252" spans="1:7" x14ac:dyDescent="0.3">
      <c r="A252" s="354"/>
      <c r="B252" s="354"/>
      <c r="C252" s="354"/>
      <c r="D252" s="354"/>
      <c r="E252" s="354"/>
      <c r="F252" s="354"/>
      <c r="G252" s="354"/>
    </row>
    <row r="253" spans="1:7" x14ac:dyDescent="0.3">
      <c r="A253" s="354"/>
      <c r="B253" s="354"/>
      <c r="C253" s="354"/>
      <c r="D253" s="354"/>
      <c r="E253" s="354"/>
      <c r="F253" s="354"/>
      <c r="G253" s="354"/>
    </row>
    <row r="254" spans="1:7" x14ac:dyDescent="0.3">
      <c r="A254" s="354"/>
      <c r="B254" s="354"/>
      <c r="C254" s="354"/>
      <c r="D254" s="354"/>
      <c r="E254" s="354"/>
      <c r="F254" s="354"/>
      <c r="G254" s="354"/>
    </row>
    <row r="255" spans="1:7" x14ac:dyDescent="0.3">
      <c r="A255" s="354"/>
      <c r="B255" s="354"/>
      <c r="C255" s="354"/>
      <c r="D255" s="354"/>
      <c r="E255" s="354"/>
      <c r="F255" s="354"/>
      <c r="G255" s="354"/>
    </row>
    <row r="256" spans="1:7" x14ac:dyDescent="0.3">
      <c r="A256" s="354"/>
      <c r="B256" s="354"/>
      <c r="C256" s="354"/>
      <c r="D256" s="354"/>
      <c r="E256" s="354"/>
      <c r="F256" s="354"/>
      <c r="G256" s="354"/>
    </row>
    <row r="257" spans="1:7" x14ac:dyDescent="0.3">
      <c r="A257" s="354"/>
      <c r="B257" s="354"/>
      <c r="C257" s="354"/>
      <c r="D257" s="354"/>
      <c r="E257" s="354"/>
      <c r="F257" s="354"/>
      <c r="G257" s="354"/>
    </row>
    <row r="258" spans="1:7" x14ac:dyDescent="0.3">
      <c r="A258" s="354"/>
      <c r="B258" s="354"/>
      <c r="C258" s="354"/>
      <c r="D258" s="354"/>
      <c r="E258" s="354"/>
      <c r="F258" s="354"/>
      <c r="G258" s="354"/>
    </row>
    <row r="259" spans="1:7" x14ac:dyDescent="0.3">
      <c r="A259" s="354"/>
      <c r="B259" s="354"/>
      <c r="C259" s="354"/>
      <c r="D259" s="354"/>
      <c r="E259" s="354"/>
      <c r="F259" s="354"/>
      <c r="G259" s="354"/>
    </row>
    <row r="260" spans="1:7" x14ac:dyDescent="0.3">
      <c r="A260" s="354"/>
      <c r="B260" s="354"/>
      <c r="C260" s="354"/>
      <c r="D260" s="354"/>
      <c r="E260" s="354"/>
      <c r="F260" s="354"/>
      <c r="G260" s="354"/>
    </row>
    <row r="261" spans="1:7" x14ac:dyDescent="0.3">
      <c r="A261" s="354"/>
      <c r="B261" s="354"/>
      <c r="C261" s="354"/>
      <c r="D261" s="354"/>
      <c r="E261" s="354"/>
      <c r="F261" s="354"/>
      <c r="G261" s="354"/>
    </row>
    <row r="262" spans="1:7" x14ac:dyDescent="0.3">
      <c r="A262" s="354"/>
      <c r="B262" s="354"/>
      <c r="C262" s="354"/>
      <c r="D262" s="354"/>
      <c r="E262" s="354"/>
      <c r="F262" s="354"/>
      <c r="G262" s="354"/>
    </row>
    <row r="263" spans="1:7" x14ac:dyDescent="0.3">
      <c r="A263" s="354"/>
      <c r="B263" s="354"/>
      <c r="C263" s="354"/>
      <c r="D263" s="354"/>
      <c r="E263" s="354"/>
      <c r="F263" s="354"/>
      <c r="G263" s="354"/>
    </row>
    <row r="264" spans="1:7" x14ac:dyDescent="0.3">
      <c r="A264" s="354"/>
      <c r="B264" s="354"/>
      <c r="C264" s="354"/>
      <c r="D264" s="354"/>
      <c r="E264" s="354"/>
      <c r="F264" s="354"/>
      <c r="G264" s="354"/>
    </row>
    <row r="265" spans="1:7" x14ac:dyDescent="0.3">
      <c r="A265" s="354"/>
      <c r="B265" s="354"/>
      <c r="C265" s="354"/>
      <c r="D265" s="354"/>
      <c r="E265" s="354"/>
      <c r="F265" s="354"/>
      <c r="G265" s="354"/>
    </row>
    <row r="266" spans="1:7" x14ac:dyDescent="0.3">
      <c r="A266" s="354"/>
      <c r="B266" s="354"/>
      <c r="C266" s="354"/>
      <c r="D266" s="354"/>
      <c r="E266" s="354"/>
      <c r="F266" s="354"/>
      <c r="G266" s="354"/>
    </row>
    <row r="267" spans="1:7" x14ac:dyDescent="0.3">
      <c r="A267" s="354"/>
      <c r="B267" s="354"/>
      <c r="C267" s="354"/>
      <c r="D267" s="354"/>
      <c r="E267" s="354"/>
      <c r="F267" s="354"/>
      <c r="G267" s="354"/>
    </row>
    <row r="268" spans="1:7" x14ac:dyDescent="0.3">
      <c r="A268" s="354"/>
      <c r="B268" s="354"/>
      <c r="C268" s="354"/>
      <c r="D268" s="354"/>
      <c r="E268" s="354"/>
      <c r="F268" s="354"/>
      <c r="G268" s="354"/>
    </row>
    <row r="269" spans="1:7" x14ac:dyDescent="0.3">
      <c r="A269" s="354"/>
      <c r="B269" s="354"/>
      <c r="C269" s="354"/>
      <c r="D269" s="354"/>
      <c r="E269" s="354"/>
      <c r="F269" s="354"/>
      <c r="G269" s="354"/>
    </row>
    <row r="270" spans="1:7" x14ac:dyDescent="0.3">
      <c r="A270" s="354"/>
      <c r="B270" s="354"/>
      <c r="C270" s="354"/>
      <c r="D270" s="354"/>
      <c r="E270" s="354"/>
      <c r="F270" s="354"/>
      <c r="G270" s="354"/>
    </row>
    <row r="271" spans="1:7" x14ac:dyDescent="0.3">
      <c r="A271" s="354"/>
      <c r="B271" s="354"/>
      <c r="C271" s="354"/>
      <c r="D271" s="354"/>
      <c r="E271" s="354"/>
      <c r="F271" s="354"/>
      <c r="G271" s="354"/>
    </row>
    <row r="272" spans="1:7" x14ac:dyDescent="0.3">
      <c r="A272" s="354"/>
      <c r="B272" s="354"/>
      <c r="C272" s="354"/>
      <c r="D272" s="354"/>
      <c r="E272" s="354"/>
      <c r="F272" s="354"/>
      <c r="G272" s="354"/>
    </row>
    <row r="273" spans="1:7" x14ac:dyDescent="0.3">
      <c r="A273" s="354"/>
      <c r="B273" s="354"/>
      <c r="C273" s="354"/>
      <c r="D273" s="354"/>
      <c r="E273" s="354"/>
      <c r="F273" s="354"/>
      <c r="G273" s="354"/>
    </row>
    <row r="274" spans="1:7" x14ac:dyDescent="0.3">
      <c r="A274" s="354"/>
      <c r="B274" s="354"/>
      <c r="C274" s="354"/>
      <c r="D274" s="354"/>
      <c r="E274" s="354"/>
      <c r="F274" s="354"/>
      <c r="G274" s="354"/>
    </row>
    <row r="275" spans="1:7" x14ac:dyDescent="0.3">
      <c r="A275" s="354"/>
      <c r="B275" s="354"/>
      <c r="C275" s="354"/>
      <c r="D275" s="354"/>
      <c r="E275" s="354"/>
      <c r="F275" s="354"/>
      <c r="G275" s="354"/>
    </row>
    <row r="276" spans="1:7" x14ac:dyDescent="0.3">
      <c r="A276" s="354"/>
      <c r="B276" s="354"/>
      <c r="C276" s="354"/>
      <c r="D276" s="354"/>
      <c r="E276" s="354"/>
      <c r="F276" s="354"/>
      <c r="G276" s="354"/>
    </row>
    <row r="277" spans="1:7" x14ac:dyDescent="0.3">
      <c r="A277" s="354"/>
      <c r="B277" s="354"/>
      <c r="C277" s="354"/>
      <c r="D277" s="354"/>
      <c r="E277" s="354"/>
      <c r="F277" s="354"/>
      <c r="G277" s="354"/>
    </row>
    <row r="278" spans="1:7" x14ac:dyDescent="0.3">
      <c r="A278" s="354"/>
      <c r="B278" s="354"/>
      <c r="C278" s="354"/>
      <c r="D278" s="354"/>
      <c r="E278" s="354"/>
      <c r="F278" s="354"/>
      <c r="G278" s="354"/>
    </row>
    <row r="279" spans="1:7" x14ac:dyDescent="0.3">
      <c r="A279" s="354"/>
      <c r="B279" s="354"/>
      <c r="C279" s="354"/>
      <c r="D279" s="354"/>
      <c r="E279" s="354"/>
      <c r="F279" s="354"/>
      <c r="G279" s="354"/>
    </row>
    <row r="280" spans="1:7" x14ac:dyDescent="0.3">
      <c r="A280" s="354"/>
      <c r="B280" s="354"/>
      <c r="C280" s="354"/>
      <c r="D280" s="354"/>
      <c r="E280" s="354"/>
      <c r="F280" s="354"/>
      <c r="G280" s="354"/>
    </row>
    <row r="281" spans="1:7" x14ac:dyDescent="0.3">
      <c r="A281" s="354"/>
      <c r="B281" s="354"/>
      <c r="C281" s="354"/>
      <c r="D281" s="354"/>
      <c r="E281" s="354"/>
      <c r="F281" s="354"/>
      <c r="G281" s="354"/>
    </row>
    <row r="282" spans="1:7" x14ac:dyDescent="0.3">
      <c r="A282" s="354"/>
      <c r="B282" s="354"/>
      <c r="C282" s="354"/>
      <c r="D282" s="354"/>
      <c r="E282" s="354"/>
      <c r="F282" s="354"/>
      <c r="G282" s="354"/>
    </row>
    <row r="283" spans="1:7" x14ac:dyDescent="0.3">
      <c r="A283" s="354"/>
      <c r="B283" s="354"/>
      <c r="C283" s="354"/>
      <c r="D283" s="354"/>
      <c r="E283" s="354"/>
      <c r="F283" s="354"/>
      <c r="G283" s="354"/>
    </row>
    <row r="284" spans="1:7" x14ac:dyDescent="0.3">
      <c r="A284" s="354"/>
      <c r="B284" s="354"/>
      <c r="C284" s="354"/>
      <c r="D284" s="354"/>
      <c r="E284" s="354"/>
      <c r="F284" s="354"/>
      <c r="G284" s="354"/>
    </row>
    <row r="285" spans="1:7" x14ac:dyDescent="0.3">
      <c r="A285" s="354"/>
      <c r="B285" s="354"/>
      <c r="C285" s="354"/>
      <c r="D285" s="354"/>
      <c r="E285" s="354"/>
      <c r="F285" s="354"/>
      <c r="G285" s="354"/>
    </row>
    <row r="286" spans="1:7" x14ac:dyDescent="0.3">
      <c r="A286" s="354"/>
      <c r="B286" s="354"/>
      <c r="C286" s="354"/>
      <c r="D286" s="354"/>
      <c r="E286" s="354"/>
      <c r="F286" s="354"/>
      <c r="G286" s="354"/>
    </row>
    <row r="287" spans="1:7" x14ac:dyDescent="0.3">
      <c r="A287" s="354"/>
      <c r="B287" s="354"/>
      <c r="C287" s="354"/>
      <c r="D287" s="354"/>
      <c r="E287" s="354"/>
      <c r="F287" s="354"/>
      <c r="G287" s="354"/>
    </row>
    <row r="288" spans="1:7" x14ac:dyDescent="0.3">
      <c r="A288" s="354"/>
      <c r="B288" s="354"/>
      <c r="C288" s="354"/>
      <c r="D288" s="354"/>
      <c r="E288" s="354"/>
      <c r="F288" s="354"/>
      <c r="G288" s="354"/>
    </row>
    <row r="289" spans="1:7" x14ac:dyDescent="0.3">
      <c r="A289" s="354"/>
      <c r="B289" s="354"/>
      <c r="C289" s="354"/>
      <c r="D289" s="354"/>
      <c r="E289" s="354"/>
      <c r="F289" s="354"/>
      <c r="G289" s="354"/>
    </row>
    <row r="290" spans="1:7" x14ac:dyDescent="0.3">
      <c r="A290" s="354"/>
      <c r="B290" s="354"/>
      <c r="C290" s="354"/>
      <c r="D290" s="354"/>
      <c r="E290" s="354"/>
      <c r="F290" s="354"/>
      <c r="G290" s="354"/>
    </row>
    <row r="291" spans="1:7" x14ac:dyDescent="0.3">
      <c r="A291" s="354"/>
      <c r="B291" s="354"/>
      <c r="C291" s="354"/>
      <c r="D291" s="354"/>
      <c r="E291" s="354"/>
      <c r="F291" s="354"/>
      <c r="G291" s="354"/>
    </row>
    <row r="292" spans="1:7" x14ac:dyDescent="0.3">
      <c r="A292" s="354"/>
      <c r="B292" s="354"/>
      <c r="C292" s="354"/>
      <c r="D292" s="354"/>
      <c r="E292" s="354"/>
      <c r="F292" s="354"/>
      <c r="G292" s="354"/>
    </row>
    <row r="293" spans="1:7" x14ac:dyDescent="0.3">
      <c r="A293" s="354"/>
      <c r="B293" s="354"/>
      <c r="C293" s="354"/>
      <c r="D293" s="354"/>
      <c r="E293" s="354"/>
      <c r="F293" s="354"/>
      <c r="G293" s="354"/>
    </row>
    <row r="294" spans="1:7" x14ac:dyDescent="0.3">
      <c r="A294" s="354"/>
      <c r="B294" s="354"/>
      <c r="C294" s="354"/>
      <c r="D294" s="354"/>
      <c r="E294" s="354"/>
      <c r="F294" s="354"/>
      <c r="G294" s="354"/>
    </row>
    <row r="295" spans="1:7" x14ac:dyDescent="0.3">
      <c r="A295" s="354"/>
      <c r="B295" s="354"/>
      <c r="C295" s="354"/>
      <c r="D295" s="354"/>
      <c r="E295" s="354"/>
      <c r="F295" s="354"/>
      <c r="G295" s="354"/>
    </row>
    <row r="296" spans="1:7" x14ac:dyDescent="0.3">
      <c r="A296" s="354"/>
      <c r="B296" s="354"/>
      <c r="C296" s="354"/>
      <c r="D296" s="354"/>
      <c r="E296" s="354"/>
      <c r="F296" s="354"/>
      <c r="G296" s="354"/>
    </row>
    <row r="297" spans="1:7" x14ac:dyDescent="0.3">
      <c r="A297" s="354"/>
      <c r="B297" s="354"/>
      <c r="C297" s="354"/>
      <c r="D297" s="354"/>
      <c r="E297" s="354"/>
      <c r="F297" s="354"/>
      <c r="G297" s="354"/>
    </row>
    <row r="298" spans="1:7" x14ac:dyDescent="0.3">
      <c r="A298" s="354"/>
      <c r="B298" s="354"/>
      <c r="C298" s="354"/>
      <c r="D298" s="354"/>
      <c r="E298" s="354"/>
      <c r="F298" s="354"/>
      <c r="G298" s="354"/>
    </row>
    <row r="299" spans="1:7" x14ac:dyDescent="0.3">
      <c r="A299" s="354"/>
      <c r="B299" s="354"/>
      <c r="C299" s="354"/>
      <c r="D299" s="354"/>
      <c r="E299" s="354"/>
      <c r="F299" s="354"/>
      <c r="G299" s="354"/>
    </row>
    <row r="300" spans="1:7" x14ac:dyDescent="0.3">
      <c r="A300" s="354"/>
      <c r="B300" s="354"/>
      <c r="C300" s="354"/>
      <c r="D300" s="354"/>
      <c r="E300" s="354"/>
      <c r="F300" s="354"/>
      <c r="G300" s="354"/>
    </row>
    <row r="301" spans="1:7" x14ac:dyDescent="0.3">
      <c r="A301" s="354"/>
      <c r="B301" s="354"/>
      <c r="C301" s="354"/>
      <c r="D301" s="354"/>
      <c r="E301" s="354"/>
      <c r="F301" s="354"/>
      <c r="G301" s="354"/>
    </row>
    <row r="302" spans="1:7" x14ac:dyDescent="0.3">
      <c r="A302" s="354"/>
      <c r="B302" s="354"/>
      <c r="C302" s="354"/>
      <c r="D302" s="354"/>
      <c r="E302" s="354"/>
      <c r="F302" s="354"/>
      <c r="G302" s="354"/>
    </row>
    <row r="303" spans="1:7" x14ac:dyDescent="0.3">
      <c r="A303" s="354"/>
      <c r="B303" s="354"/>
      <c r="C303" s="354"/>
      <c r="D303" s="354"/>
      <c r="E303" s="354"/>
      <c r="F303" s="354"/>
      <c r="G303" s="354"/>
    </row>
    <row r="304" spans="1:7" x14ac:dyDescent="0.3">
      <c r="A304" s="354"/>
      <c r="B304" s="354"/>
      <c r="C304" s="354"/>
      <c r="D304" s="354"/>
      <c r="E304" s="354"/>
      <c r="F304" s="354"/>
      <c r="G304" s="354"/>
    </row>
    <row r="305" spans="1:7" x14ac:dyDescent="0.3">
      <c r="A305" s="354"/>
      <c r="B305" s="354"/>
      <c r="C305" s="354"/>
      <c r="D305" s="354"/>
      <c r="E305" s="354"/>
      <c r="F305" s="354"/>
      <c r="G305" s="354"/>
    </row>
    <row r="306" spans="1:7" x14ac:dyDescent="0.3">
      <c r="A306" s="354"/>
      <c r="B306" s="354"/>
      <c r="C306" s="354"/>
      <c r="D306" s="354"/>
      <c r="E306" s="354"/>
      <c r="F306" s="354"/>
      <c r="G306" s="354"/>
    </row>
    <row r="307" spans="1:7" x14ac:dyDescent="0.3">
      <c r="A307" s="354"/>
      <c r="B307" s="354"/>
      <c r="C307" s="354"/>
      <c r="D307" s="354"/>
      <c r="E307" s="354"/>
      <c r="F307" s="354"/>
      <c r="G307" s="354"/>
    </row>
    <row r="308" spans="1:7" x14ac:dyDescent="0.3">
      <c r="A308" s="354"/>
      <c r="B308" s="354"/>
      <c r="C308" s="354"/>
      <c r="D308" s="354"/>
      <c r="E308" s="354"/>
      <c r="F308" s="354"/>
      <c r="G308" s="354"/>
    </row>
    <row r="309" spans="1:7" x14ac:dyDescent="0.3">
      <c r="A309" s="354"/>
      <c r="B309" s="354"/>
      <c r="C309" s="354"/>
      <c r="D309" s="354"/>
      <c r="E309" s="354"/>
      <c r="F309" s="354"/>
      <c r="G309" s="354"/>
    </row>
    <row r="310" spans="1:7" x14ac:dyDescent="0.3">
      <c r="A310" s="354"/>
      <c r="B310" s="354"/>
      <c r="C310" s="354"/>
      <c r="D310" s="354"/>
      <c r="E310" s="354"/>
      <c r="F310" s="354"/>
      <c r="G310" s="354"/>
    </row>
    <row r="311" spans="1:7" x14ac:dyDescent="0.3">
      <c r="A311" s="354"/>
      <c r="B311" s="354"/>
      <c r="C311" s="354"/>
      <c r="D311" s="354"/>
      <c r="E311" s="354"/>
      <c r="F311" s="354"/>
      <c r="G311" s="354"/>
    </row>
    <row r="312" spans="1:7" x14ac:dyDescent="0.3">
      <c r="A312" s="354"/>
      <c r="B312" s="354"/>
      <c r="C312" s="354"/>
      <c r="D312" s="354"/>
      <c r="E312" s="354"/>
      <c r="F312" s="354"/>
      <c r="G312" s="354"/>
    </row>
    <row r="313" spans="1:7" x14ac:dyDescent="0.3">
      <c r="A313" s="354"/>
      <c r="B313" s="354"/>
      <c r="C313" s="354"/>
      <c r="D313" s="354"/>
      <c r="E313" s="354"/>
      <c r="F313" s="354"/>
      <c r="G313" s="354"/>
    </row>
    <row r="314" spans="1:7" x14ac:dyDescent="0.3">
      <c r="A314" s="354"/>
      <c r="B314" s="354"/>
      <c r="C314" s="354"/>
      <c r="D314" s="354"/>
      <c r="E314" s="354"/>
      <c r="F314" s="354"/>
      <c r="G314" s="354"/>
    </row>
    <row r="315" spans="1:7" x14ac:dyDescent="0.3">
      <c r="A315" s="354"/>
      <c r="B315" s="354"/>
      <c r="C315" s="354"/>
      <c r="D315" s="354"/>
      <c r="E315" s="354"/>
      <c r="F315" s="354"/>
      <c r="G315" s="354"/>
    </row>
    <row r="316" spans="1:7" x14ac:dyDescent="0.3">
      <c r="A316" s="354"/>
      <c r="B316" s="354"/>
      <c r="C316" s="354"/>
      <c r="D316" s="354"/>
      <c r="E316" s="354"/>
      <c r="F316" s="354"/>
      <c r="G316" s="354"/>
    </row>
    <row r="317" spans="1:7" x14ac:dyDescent="0.3">
      <c r="A317" s="354"/>
      <c r="B317" s="354"/>
      <c r="C317" s="354"/>
      <c r="D317" s="354"/>
      <c r="E317" s="354"/>
      <c r="F317" s="354"/>
      <c r="G317" s="354"/>
    </row>
    <row r="318" spans="1:7" x14ac:dyDescent="0.3">
      <c r="A318" s="354"/>
      <c r="B318" s="354"/>
      <c r="C318" s="354"/>
      <c r="D318" s="354"/>
      <c r="E318" s="354"/>
      <c r="F318" s="354"/>
      <c r="G318" s="354"/>
    </row>
    <row r="319" spans="1:7" x14ac:dyDescent="0.3">
      <c r="A319" s="354"/>
      <c r="B319" s="354"/>
      <c r="C319" s="354"/>
      <c r="D319" s="354"/>
      <c r="E319" s="354"/>
      <c r="F319" s="354"/>
      <c r="G319" s="354"/>
    </row>
    <row r="320" spans="1:7" x14ac:dyDescent="0.3">
      <c r="A320" s="354"/>
      <c r="B320" s="354"/>
      <c r="C320" s="354"/>
      <c r="D320" s="354"/>
      <c r="E320" s="354"/>
      <c r="F320" s="354"/>
      <c r="G320" s="354"/>
    </row>
    <row r="321" spans="1:7" x14ac:dyDescent="0.3">
      <c r="A321" s="354"/>
      <c r="B321" s="354"/>
      <c r="C321" s="354"/>
      <c r="D321" s="354"/>
      <c r="E321" s="354"/>
      <c r="F321" s="354"/>
      <c r="G321" s="354"/>
    </row>
    <row r="322" spans="1:7" x14ac:dyDescent="0.3">
      <c r="A322" s="354"/>
      <c r="B322" s="354"/>
      <c r="C322" s="354"/>
      <c r="D322" s="354"/>
      <c r="E322" s="354"/>
      <c r="F322" s="354"/>
      <c r="G322" s="354"/>
    </row>
    <row r="323" spans="1:7" x14ac:dyDescent="0.3">
      <c r="A323" s="354"/>
      <c r="B323" s="354"/>
      <c r="C323" s="354"/>
      <c r="D323" s="354"/>
      <c r="E323" s="354"/>
      <c r="F323" s="354"/>
      <c r="G323" s="354"/>
    </row>
    <row r="324" spans="1:7" x14ac:dyDescent="0.3">
      <c r="A324" s="354"/>
      <c r="B324" s="354"/>
      <c r="C324" s="354"/>
      <c r="D324" s="354"/>
      <c r="E324" s="354"/>
      <c r="F324" s="354"/>
      <c r="G324" s="354"/>
    </row>
    <row r="325" spans="1:7" x14ac:dyDescent="0.3">
      <c r="A325" s="354"/>
      <c r="B325" s="354"/>
      <c r="C325" s="354"/>
      <c r="D325" s="354"/>
      <c r="E325" s="354"/>
      <c r="F325" s="354"/>
      <c r="G325" s="354"/>
    </row>
    <row r="326" spans="1:7" x14ac:dyDescent="0.3">
      <c r="A326" s="354"/>
      <c r="B326" s="354"/>
      <c r="C326" s="354"/>
      <c r="D326" s="354"/>
      <c r="E326" s="354"/>
      <c r="F326" s="354"/>
      <c r="G326" s="354"/>
    </row>
    <row r="327" spans="1:7" x14ac:dyDescent="0.3">
      <c r="A327" s="354"/>
      <c r="B327" s="354"/>
      <c r="C327" s="354"/>
      <c r="D327" s="354"/>
      <c r="E327" s="354"/>
      <c r="F327" s="354"/>
      <c r="G327" s="354"/>
    </row>
    <row r="328" spans="1:7" x14ac:dyDescent="0.3">
      <c r="A328" s="354"/>
      <c r="B328" s="354"/>
      <c r="C328" s="354"/>
      <c r="D328" s="354"/>
      <c r="E328" s="354"/>
      <c r="F328" s="354"/>
      <c r="G328" s="354"/>
    </row>
    <row r="329" spans="1:7" x14ac:dyDescent="0.3">
      <c r="A329" s="354"/>
      <c r="B329" s="354"/>
      <c r="C329" s="354"/>
      <c r="D329" s="354"/>
      <c r="E329" s="354"/>
      <c r="F329" s="354"/>
      <c r="G329" s="354"/>
    </row>
    <row r="330" spans="1:7" x14ac:dyDescent="0.3">
      <c r="A330" s="354"/>
      <c r="B330" s="354"/>
      <c r="C330" s="354"/>
      <c r="D330" s="354"/>
      <c r="E330" s="354"/>
      <c r="F330" s="354"/>
      <c r="G330" s="354"/>
    </row>
    <row r="331" spans="1:7" x14ac:dyDescent="0.3">
      <c r="A331" s="354"/>
      <c r="B331" s="354"/>
      <c r="C331" s="354"/>
      <c r="D331" s="354"/>
      <c r="E331" s="354"/>
      <c r="F331" s="354"/>
      <c r="G331" s="354"/>
    </row>
    <row r="332" spans="1:7" x14ac:dyDescent="0.3">
      <c r="A332" s="354"/>
      <c r="B332" s="354"/>
      <c r="C332" s="354"/>
      <c r="D332" s="354"/>
      <c r="E332" s="354"/>
      <c r="F332" s="354"/>
      <c r="G332" s="354"/>
    </row>
    <row r="333" spans="1:7" x14ac:dyDescent="0.3">
      <c r="A333" s="354"/>
      <c r="B333" s="354"/>
      <c r="C333" s="354"/>
      <c r="D333" s="354"/>
      <c r="E333" s="354"/>
      <c r="F333" s="354"/>
      <c r="G333" s="354"/>
    </row>
    <row r="334" spans="1:7" x14ac:dyDescent="0.3">
      <c r="A334" s="354"/>
      <c r="B334" s="354"/>
      <c r="C334" s="354"/>
      <c r="D334" s="354"/>
      <c r="E334" s="354"/>
      <c r="F334" s="354"/>
      <c r="G334" s="354"/>
    </row>
    <row r="335" spans="1:7" x14ac:dyDescent="0.3">
      <c r="A335" s="354"/>
      <c r="B335" s="354"/>
      <c r="C335" s="354"/>
      <c r="D335" s="354"/>
      <c r="E335" s="354"/>
      <c r="F335" s="354"/>
      <c r="G335" s="354"/>
    </row>
    <row r="336" spans="1:7" x14ac:dyDescent="0.3">
      <c r="A336" s="354"/>
      <c r="B336" s="354"/>
      <c r="C336" s="354"/>
      <c r="D336" s="354"/>
      <c r="E336" s="354"/>
      <c r="F336" s="354"/>
      <c r="G336" s="354"/>
    </row>
    <row r="337" spans="1:7" x14ac:dyDescent="0.3">
      <c r="A337" s="354"/>
      <c r="B337" s="354"/>
      <c r="C337" s="354"/>
      <c r="D337" s="354"/>
      <c r="E337" s="354"/>
      <c r="F337" s="354"/>
      <c r="G337" s="354"/>
    </row>
    <row r="338" spans="1:7" x14ac:dyDescent="0.3">
      <c r="A338" s="354"/>
      <c r="B338" s="354"/>
      <c r="C338" s="354"/>
      <c r="D338" s="354"/>
      <c r="E338" s="354"/>
      <c r="F338" s="354"/>
      <c r="G338" s="354"/>
    </row>
    <row r="339" spans="1:7" x14ac:dyDescent="0.3">
      <c r="A339" s="354"/>
      <c r="B339" s="354"/>
      <c r="C339" s="354"/>
      <c r="D339" s="354"/>
      <c r="E339" s="354"/>
      <c r="F339" s="354"/>
      <c r="G339" s="354"/>
    </row>
    <row r="340" spans="1:7" x14ac:dyDescent="0.3">
      <c r="A340" s="354"/>
      <c r="B340" s="354"/>
      <c r="C340" s="354"/>
      <c r="D340" s="354"/>
      <c r="E340" s="354"/>
      <c r="F340" s="354"/>
      <c r="G340" s="354"/>
    </row>
    <row r="341" spans="1:7" x14ac:dyDescent="0.3">
      <c r="A341" s="354"/>
      <c r="B341" s="354"/>
      <c r="C341" s="354"/>
      <c r="D341" s="354"/>
      <c r="E341" s="354"/>
      <c r="F341" s="354"/>
      <c r="G341" s="354"/>
    </row>
    <row r="342" spans="1:7" x14ac:dyDescent="0.3">
      <c r="A342" s="354"/>
      <c r="B342" s="354"/>
      <c r="C342" s="354"/>
      <c r="D342" s="354"/>
      <c r="E342" s="354"/>
      <c r="F342" s="354"/>
      <c r="G342" s="354"/>
    </row>
    <row r="343" spans="1:7" x14ac:dyDescent="0.3">
      <c r="A343" s="354"/>
      <c r="B343" s="354"/>
      <c r="C343" s="354"/>
      <c r="D343" s="354"/>
      <c r="E343" s="354"/>
      <c r="F343" s="354"/>
      <c r="G343" s="354"/>
    </row>
    <row r="344" spans="1:7" x14ac:dyDescent="0.3">
      <c r="A344" s="354"/>
      <c r="B344" s="354"/>
      <c r="C344" s="354"/>
      <c r="D344" s="354"/>
      <c r="E344" s="354"/>
      <c r="F344" s="354"/>
      <c r="G344" s="354"/>
    </row>
    <row r="345" spans="1:7" x14ac:dyDescent="0.3">
      <c r="A345" s="354"/>
      <c r="B345" s="354"/>
      <c r="C345" s="354"/>
      <c r="D345" s="354"/>
      <c r="E345" s="354"/>
      <c r="F345" s="354"/>
      <c r="G345" s="354"/>
    </row>
    <row r="346" spans="1:7" x14ac:dyDescent="0.3">
      <c r="A346" s="354"/>
      <c r="B346" s="354"/>
      <c r="C346" s="354"/>
      <c r="D346" s="354"/>
      <c r="E346" s="354"/>
      <c r="F346" s="354"/>
      <c r="G346" s="354"/>
    </row>
    <row r="347" spans="1:7" x14ac:dyDescent="0.3">
      <c r="A347" s="354"/>
      <c r="B347" s="354"/>
      <c r="C347" s="354"/>
      <c r="D347" s="354"/>
      <c r="E347" s="354"/>
      <c r="F347" s="354"/>
      <c r="G347" s="354"/>
    </row>
    <row r="348" spans="1:7" x14ac:dyDescent="0.3">
      <c r="A348" s="354"/>
      <c r="B348" s="354"/>
      <c r="C348" s="354"/>
      <c r="D348" s="354"/>
      <c r="E348" s="354"/>
      <c r="F348" s="354"/>
      <c r="G348" s="354"/>
    </row>
    <row r="349" spans="1:7" x14ac:dyDescent="0.3">
      <c r="A349" s="354"/>
      <c r="B349" s="354"/>
      <c r="C349" s="354"/>
      <c r="D349" s="354"/>
      <c r="E349" s="354"/>
      <c r="F349" s="354"/>
      <c r="G349" s="354"/>
    </row>
    <row r="350" spans="1:7" x14ac:dyDescent="0.3">
      <c r="A350" s="354"/>
      <c r="B350" s="354"/>
      <c r="C350" s="354"/>
      <c r="D350" s="354"/>
      <c r="E350" s="354"/>
      <c r="F350" s="354"/>
      <c r="G350" s="354"/>
    </row>
    <row r="351" spans="1:7" x14ac:dyDescent="0.3">
      <c r="A351" s="354"/>
      <c r="B351" s="354"/>
      <c r="C351" s="354"/>
      <c r="D351" s="354"/>
      <c r="E351" s="354"/>
      <c r="F351" s="354"/>
      <c r="G351" s="354"/>
    </row>
    <row r="352" spans="1:7" x14ac:dyDescent="0.3">
      <c r="A352" s="354"/>
      <c r="B352" s="354"/>
      <c r="C352" s="354"/>
      <c r="D352" s="354"/>
      <c r="E352" s="354"/>
      <c r="F352" s="354"/>
      <c r="G352" s="354"/>
    </row>
    <row r="353" spans="1:7" x14ac:dyDescent="0.3">
      <c r="A353" s="354"/>
      <c r="B353" s="354"/>
      <c r="C353" s="354"/>
      <c r="D353" s="354"/>
      <c r="E353" s="354"/>
      <c r="F353" s="354"/>
      <c r="G353" s="354"/>
    </row>
    <row r="354" spans="1:7" x14ac:dyDescent="0.3">
      <c r="A354" s="354"/>
      <c r="B354" s="354"/>
      <c r="C354" s="354"/>
      <c r="D354" s="354"/>
      <c r="E354" s="354"/>
      <c r="F354" s="354"/>
      <c r="G354" s="354"/>
    </row>
    <row r="355" spans="1:7" x14ac:dyDescent="0.3">
      <c r="A355" s="354"/>
      <c r="B355" s="354"/>
      <c r="C355" s="354"/>
      <c r="D355" s="354"/>
      <c r="E355" s="354"/>
      <c r="F355" s="354"/>
      <c r="G355" s="354"/>
    </row>
    <row r="356" spans="1:7" x14ac:dyDescent="0.3">
      <c r="A356" s="354"/>
      <c r="B356" s="354"/>
      <c r="C356" s="354"/>
      <c r="D356" s="354"/>
      <c r="E356" s="354"/>
      <c r="F356" s="354"/>
      <c r="G356" s="354"/>
    </row>
    <row r="357" spans="1:7" x14ac:dyDescent="0.3">
      <c r="A357" s="354"/>
      <c r="B357" s="354"/>
      <c r="C357" s="354"/>
      <c r="D357" s="354"/>
      <c r="E357" s="354"/>
      <c r="F357" s="354"/>
      <c r="G357" s="354"/>
    </row>
    <row r="358" spans="1:7" x14ac:dyDescent="0.3">
      <c r="A358" s="354"/>
      <c r="B358" s="354"/>
      <c r="C358" s="354"/>
      <c r="D358" s="354"/>
      <c r="E358" s="354"/>
      <c r="F358" s="354"/>
      <c r="G358" s="354"/>
    </row>
    <row r="359" spans="1:7" x14ac:dyDescent="0.3">
      <c r="A359" s="354"/>
      <c r="B359" s="354"/>
      <c r="C359" s="354"/>
      <c r="D359" s="354"/>
      <c r="E359" s="354"/>
      <c r="F359" s="354"/>
      <c r="G359" s="354"/>
    </row>
    <row r="360" spans="1:7" x14ac:dyDescent="0.3">
      <c r="A360" s="354"/>
      <c r="B360" s="354"/>
      <c r="C360" s="354"/>
      <c r="D360" s="354"/>
      <c r="E360" s="354"/>
      <c r="F360" s="354"/>
      <c r="G360" s="354"/>
    </row>
    <row r="361" spans="1:7" x14ac:dyDescent="0.3">
      <c r="A361" s="354"/>
      <c r="B361" s="354"/>
      <c r="C361" s="354"/>
      <c r="D361" s="354"/>
      <c r="E361" s="354"/>
      <c r="F361" s="354"/>
      <c r="G361" s="354"/>
    </row>
    <row r="362" spans="1:7" x14ac:dyDescent="0.3">
      <c r="A362" s="354"/>
      <c r="B362" s="354"/>
      <c r="C362" s="354"/>
      <c r="D362" s="354"/>
      <c r="E362" s="354"/>
      <c r="F362" s="354"/>
      <c r="G362" s="354"/>
    </row>
    <row r="363" spans="1:7" x14ac:dyDescent="0.3">
      <c r="A363" s="354"/>
      <c r="B363" s="354"/>
      <c r="C363" s="354"/>
      <c r="D363" s="354"/>
      <c r="E363" s="354"/>
      <c r="F363" s="354"/>
      <c r="G363" s="354"/>
    </row>
    <row r="364" spans="1:7" x14ac:dyDescent="0.3">
      <c r="A364" s="354"/>
      <c r="B364" s="354"/>
      <c r="C364" s="354"/>
      <c r="D364" s="354"/>
      <c r="E364" s="354"/>
      <c r="F364" s="354"/>
      <c r="G364" s="354"/>
    </row>
    <row r="365" spans="1:7" x14ac:dyDescent="0.3">
      <c r="A365" s="354"/>
      <c r="B365" s="354"/>
      <c r="C365" s="354"/>
      <c r="D365" s="354"/>
      <c r="E365" s="354"/>
      <c r="F365" s="354"/>
      <c r="G365" s="354"/>
    </row>
    <row r="366" spans="1:7" x14ac:dyDescent="0.3">
      <c r="A366" s="354"/>
      <c r="B366" s="354"/>
      <c r="C366" s="354"/>
      <c r="D366" s="354"/>
      <c r="E366" s="354"/>
      <c r="F366" s="354"/>
      <c r="G366" s="354"/>
    </row>
    <row r="367" spans="1:7" x14ac:dyDescent="0.3">
      <c r="A367" s="354"/>
      <c r="B367" s="354"/>
      <c r="C367" s="354"/>
      <c r="D367" s="354"/>
      <c r="E367" s="354"/>
      <c r="F367" s="354"/>
      <c r="G367" s="354"/>
    </row>
    <row r="368" spans="1:7" x14ac:dyDescent="0.3">
      <c r="A368" s="354"/>
      <c r="B368" s="354"/>
      <c r="C368" s="354"/>
      <c r="D368" s="354"/>
      <c r="E368" s="354"/>
      <c r="F368" s="354"/>
      <c r="G368" s="354"/>
    </row>
    <row r="369" spans="1:7" x14ac:dyDescent="0.3">
      <c r="A369" s="354"/>
      <c r="B369" s="354"/>
      <c r="C369" s="354"/>
      <c r="D369" s="354"/>
      <c r="E369" s="354"/>
      <c r="F369" s="354"/>
      <c r="G369" s="354"/>
    </row>
    <row r="370" spans="1:7" x14ac:dyDescent="0.3">
      <c r="A370" s="354"/>
      <c r="B370" s="354"/>
      <c r="C370" s="354"/>
      <c r="D370" s="354"/>
      <c r="E370" s="354"/>
      <c r="F370" s="354"/>
      <c r="G370" s="354"/>
    </row>
    <row r="371" spans="1:7" x14ac:dyDescent="0.3">
      <c r="A371" s="354"/>
      <c r="B371" s="354"/>
      <c r="C371" s="354"/>
      <c r="D371" s="354"/>
      <c r="E371" s="354"/>
      <c r="F371" s="354"/>
      <c r="G371" s="354"/>
    </row>
    <row r="372" spans="1:7" x14ac:dyDescent="0.3">
      <c r="A372" s="354"/>
      <c r="B372" s="354"/>
      <c r="C372" s="354"/>
      <c r="D372" s="354"/>
      <c r="E372" s="354"/>
      <c r="F372" s="354"/>
      <c r="G372" s="354"/>
    </row>
    <row r="373" spans="1:7" x14ac:dyDescent="0.3">
      <c r="A373" s="354"/>
      <c r="B373" s="354"/>
      <c r="C373" s="354"/>
      <c r="D373" s="354"/>
      <c r="E373" s="354"/>
      <c r="F373" s="354"/>
      <c r="G373" s="354"/>
    </row>
    <row r="374" spans="1:7" x14ac:dyDescent="0.3">
      <c r="A374" s="354"/>
      <c r="B374" s="354"/>
      <c r="C374" s="354"/>
      <c r="D374" s="354"/>
      <c r="E374" s="354"/>
      <c r="F374" s="354"/>
      <c r="G374" s="354"/>
    </row>
    <row r="375" spans="1:7" x14ac:dyDescent="0.3">
      <c r="A375" s="354"/>
      <c r="B375" s="354"/>
      <c r="C375" s="354"/>
      <c r="D375" s="354"/>
      <c r="E375" s="354"/>
      <c r="F375" s="354"/>
      <c r="G375" s="354"/>
    </row>
    <row r="376" spans="1:7" x14ac:dyDescent="0.3">
      <c r="A376" s="354"/>
      <c r="B376" s="354"/>
      <c r="C376" s="354"/>
      <c r="D376" s="354"/>
      <c r="E376" s="354"/>
      <c r="F376" s="354"/>
      <c r="G376" s="354"/>
    </row>
    <row r="377" spans="1:7" x14ac:dyDescent="0.3">
      <c r="A377" s="354"/>
      <c r="B377" s="354"/>
      <c r="C377" s="354"/>
      <c r="D377" s="354"/>
      <c r="E377" s="354"/>
      <c r="F377" s="354"/>
      <c r="G377" s="354"/>
    </row>
    <row r="378" spans="1:7" x14ac:dyDescent="0.3">
      <c r="A378" s="354"/>
      <c r="B378" s="354"/>
      <c r="C378" s="354"/>
      <c r="D378" s="354"/>
      <c r="E378" s="354"/>
      <c r="F378" s="354"/>
      <c r="G378" s="354"/>
    </row>
    <row r="379" spans="1:7" x14ac:dyDescent="0.3">
      <c r="A379" s="354"/>
      <c r="B379" s="354"/>
      <c r="C379" s="354"/>
      <c r="D379" s="354"/>
      <c r="E379" s="354"/>
      <c r="F379" s="354"/>
      <c r="G379" s="354"/>
    </row>
    <row r="380" spans="1:7" x14ac:dyDescent="0.3">
      <c r="A380" s="354"/>
      <c r="B380" s="354"/>
      <c r="C380" s="354"/>
      <c r="D380" s="354"/>
      <c r="E380" s="354"/>
      <c r="F380" s="354"/>
      <c r="G380" s="354"/>
    </row>
    <row r="381" spans="1:7" x14ac:dyDescent="0.3">
      <c r="A381" s="354"/>
      <c r="B381" s="354"/>
      <c r="C381" s="354"/>
      <c r="D381" s="354"/>
      <c r="E381" s="354"/>
      <c r="F381" s="354"/>
      <c r="G381" s="354"/>
    </row>
    <row r="382" spans="1:7" x14ac:dyDescent="0.3">
      <c r="A382" s="354"/>
      <c r="B382" s="354"/>
      <c r="C382" s="354"/>
      <c r="D382" s="354"/>
      <c r="E382" s="354"/>
      <c r="F382" s="354"/>
      <c r="G382" s="354"/>
    </row>
    <row r="383" spans="1:7" x14ac:dyDescent="0.3">
      <c r="A383" s="354"/>
      <c r="B383" s="354"/>
      <c r="C383" s="354"/>
      <c r="D383" s="354"/>
      <c r="E383" s="354"/>
      <c r="F383" s="354"/>
      <c r="G383" s="354"/>
    </row>
    <row r="384" spans="1:7" x14ac:dyDescent="0.3">
      <c r="A384" s="354"/>
      <c r="B384" s="354"/>
      <c r="C384" s="354"/>
      <c r="D384" s="354"/>
      <c r="E384" s="354"/>
      <c r="F384" s="354"/>
      <c r="G384" s="354"/>
    </row>
    <row r="385" spans="1:7" x14ac:dyDescent="0.3">
      <c r="A385" s="354"/>
      <c r="B385" s="354"/>
      <c r="C385" s="354"/>
      <c r="D385" s="354"/>
      <c r="E385" s="354"/>
      <c r="F385" s="354"/>
      <c r="G385" s="354"/>
    </row>
    <row r="386" spans="1:7" x14ac:dyDescent="0.3">
      <c r="A386" s="354"/>
      <c r="B386" s="354"/>
      <c r="C386" s="354"/>
      <c r="D386" s="354"/>
      <c r="E386" s="354"/>
      <c r="F386" s="354"/>
      <c r="G386" s="354"/>
    </row>
    <row r="387" spans="1:7" x14ac:dyDescent="0.3">
      <c r="A387" s="354"/>
      <c r="B387" s="354"/>
      <c r="C387" s="354"/>
      <c r="D387" s="354"/>
      <c r="E387" s="354"/>
      <c r="F387" s="354"/>
      <c r="G387" s="354"/>
    </row>
    <row r="388" spans="1:7" x14ac:dyDescent="0.3">
      <c r="A388" s="354"/>
      <c r="B388" s="354"/>
      <c r="C388" s="354"/>
      <c r="D388" s="354"/>
      <c r="E388" s="354"/>
      <c r="F388" s="354"/>
      <c r="G388" s="354"/>
    </row>
    <row r="389" spans="1:7" x14ac:dyDescent="0.3">
      <c r="A389" s="354"/>
      <c r="B389" s="354"/>
      <c r="C389" s="354"/>
      <c r="D389" s="354"/>
      <c r="E389" s="354"/>
      <c r="F389" s="354"/>
      <c r="G389" s="354"/>
    </row>
    <row r="390" spans="1:7" x14ac:dyDescent="0.3">
      <c r="A390" s="354"/>
      <c r="B390" s="354"/>
      <c r="C390" s="354"/>
      <c r="D390" s="354"/>
      <c r="E390" s="354"/>
      <c r="F390" s="354"/>
      <c r="G390" s="354"/>
    </row>
    <row r="391" spans="1:7" x14ac:dyDescent="0.3">
      <c r="A391" s="354"/>
      <c r="B391" s="354"/>
      <c r="C391" s="354"/>
      <c r="D391" s="354"/>
      <c r="E391" s="354"/>
      <c r="F391" s="354"/>
      <c r="G391" s="354"/>
    </row>
    <row r="392" spans="1:7" x14ac:dyDescent="0.3">
      <c r="A392" s="354"/>
      <c r="B392" s="354"/>
      <c r="C392" s="354"/>
      <c r="D392" s="354"/>
      <c r="E392" s="354"/>
      <c r="F392" s="354"/>
      <c r="G392" s="354"/>
    </row>
    <row r="393" spans="1:7" x14ac:dyDescent="0.3">
      <c r="A393" s="354"/>
      <c r="B393" s="354"/>
      <c r="C393" s="354"/>
      <c r="D393" s="354"/>
      <c r="E393" s="354"/>
      <c r="F393" s="354"/>
      <c r="G393" s="354"/>
    </row>
    <row r="394" spans="1:7" x14ac:dyDescent="0.3">
      <c r="A394" s="354"/>
      <c r="B394" s="354"/>
      <c r="C394" s="354"/>
      <c r="D394" s="354"/>
      <c r="E394" s="354"/>
      <c r="F394" s="354"/>
      <c r="G394" s="354"/>
    </row>
    <row r="395" spans="1:7" x14ac:dyDescent="0.3">
      <c r="A395" s="354"/>
      <c r="B395" s="354"/>
      <c r="C395" s="354"/>
      <c r="D395" s="354"/>
      <c r="E395" s="354"/>
      <c r="F395" s="354"/>
      <c r="G395" s="354"/>
    </row>
    <row r="396" spans="1:7" x14ac:dyDescent="0.3">
      <c r="A396" s="354"/>
      <c r="B396" s="354"/>
      <c r="C396" s="354"/>
      <c r="D396" s="354"/>
      <c r="E396" s="354"/>
      <c r="F396" s="354"/>
      <c r="G396" s="354"/>
    </row>
    <row r="397" spans="1:7" x14ac:dyDescent="0.3">
      <c r="A397" s="354"/>
      <c r="B397" s="354"/>
      <c r="C397" s="354"/>
      <c r="D397" s="354"/>
      <c r="E397" s="354"/>
      <c r="F397" s="354"/>
      <c r="G397" s="354"/>
    </row>
    <row r="398" spans="1:7" x14ac:dyDescent="0.3">
      <c r="A398" s="354"/>
      <c r="B398" s="354"/>
      <c r="C398" s="354"/>
      <c r="D398" s="354"/>
      <c r="E398" s="354"/>
      <c r="F398" s="354"/>
      <c r="G398" s="354"/>
    </row>
    <row r="399" spans="1:7" x14ac:dyDescent="0.3">
      <c r="A399" s="354"/>
      <c r="B399" s="354"/>
      <c r="C399" s="354"/>
      <c r="D399" s="354"/>
      <c r="E399" s="354"/>
      <c r="F399" s="354"/>
      <c r="G399" s="354"/>
    </row>
    <row r="400" spans="1:7" x14ac:dyDescent="0.3">
      <c r="A400" s="354"/>
      <c r="B400" s="354"/>
      <c r="C400" s="354"/>
      <c r="D400" s="354"/>
      <c r="E400" s="354"/>
      <c r="F400" s="354"/>
      <c r="G400" s="354"/>
    </row>
    <row r="401" spans="1:7" x14ac:dyDescent="0.3">
      <c r="A401" s="354"/>
      <c r="B401" s="354"/>
      <c r="C401" s="354"/>
      <c r="D401" s="354"/>
      <c r="E401" s="354"/>
      <c r="F401" s="354"/>
      <c r="G401" s="354"/>
    </row>
    <row r="402" spans="1:7" x14ac:dyDescent="0.3">
      <c r="A402" s="354"/>
      <c r="B402" s="354"/>
      <c r="C402" s="354"/>
      <c r="D402" s="354"/>
      <c r="E402" s="354"/>
      <c r="F402" s="354"/>
      <c r="G402" s="354"/>
    </row>
    <row r="403" spans="1:7" x14ac:dyDescent="0.3">
      <c r="A403" s="354"/>
      <c r="B403" s="354"/>
      <c r="C403" s="354"/>
      <c r="D403" s="354"/>
      <c r="E403" s="354"/>
      <c r="F403" s="354"/>
      <c r="G403" s="354"/>
    </row>
    <row r="404" spans="1:7" x14ac:dyDescent="0.3">
      <c r="A404" s="354"/>
      <c r="B404" s="354"/>
      <c r="C404" s="354"/>
      <c r="D404" s="354"/>
      <c r="E404" s="354"/>
      <c r="F404" s="354"/>
      <c r="G404" s="354"/>
    </row>
    <row r="405" spans="1:7" x14ac:dyDescent="0.3">
      <c r="A405" s="354"/>
      <c r="B405" s="354"/>
      <c r="C405" s="354"/>
      <c r="D405" s="354"/>
      <c r="E405" s="354"/>
      <c r="F405" s="354"/>
      <c r="G405" s="354"/>
    </row>
    <row r="406" spans="1:7" x14ac:dyDescent="0.3">
      <c r="A406" s="354"/>
      <c r="B406" s="354"/>
      <c r="C406" s="354"/>
      <c r="D406" s="354"/>
      <c r="E406" s="354"/>
      <c r="F406" s="354"/>
      <c r="G406" s="354"/>
    </row>
    <row r="407" spans="1:7" x14ac:dyDescent="0.3">
      <c r="A407" s="354"/>
      <c r="B407" s="354"/>
      <c r="C407" s="354"/>
      <c r="D407" s="354"/>
      <c r="E407" s="354"/>
      <c r="F407" s="354"/>
      <c r="G407" s="354"/>
    </row>
    <row r="408" spans="1:7" x14ac:dyDescent="0.3">
      <c r="A408" s="354"/>
      <c r="B408" s="354"/>
      <c r="C408" s="354"/>
      <c r="D408" s="354"/>
      <c r="E408" s="354"/>
      <c r="F408" s="354"/>
      <c r="G408" s="354"/>
    </row>
    <row r="409" spans="1:7" x14ac:dyDescent="0.3">
      <c r="A409" s="354"/>
      <c r="B409" s="354"/>
      <c r="C409" s="354"/>
      <c r="D409" s="354"/>
      <c r="E409" s="354"/>
      <c r="F409" s="354"/>
      <c r="G409" s="354"/>
    </row>
    <row r="410" spans="1:7" x14ac:dyDescent="0.3">
      <c r="A410" s="354"/>
      <c r="B410" s="354"/>
      <c r="C410" s="354"/>
      <c r="D410" s="354"/>
      <c r="E410" s="354"/>
      <c r="F410" s="354"/>
      <c r="G410" s="354"/>
    </row>
    <row r="411" spans="1:7" x14ac:dyDescent="0.3">
      <c r="A411" s="354"/>
      <c r="B411" s="354"/>
      <c r="C411" s="354"/>
      <c r="D411" s="354"/>
      <c r="E411" s="354"/>
      <c r="F411" s="354"/>
      <c r="G411" s="354"/>
    </row>
    <row r="412" spans="1:7" x14ac:dyDescent="0.3">
      <c r="A412" s="354"/>
      <c r="B412" s="354"/>
      <c r="C412" s="354"/>
      <c r="D412" s="354"/>
      <c r="E412" s="354"/>
      <c r="F412" s="354"/>
      <c r="G412" s="354"/>
    </row>
    <row r="413" spans="1:7" x14ac:dyDescent="0.3">
      <c r="A413" s="354"/>
      <c r="B413" s="354"/>
      <c r="C413" s="354"/>
      <c r="D413" s="354"/>
      <c r="E413" s="354"/>
      <c r="F413" s="354"/>
      <c r="G413" s="354"/>
    </row>
    <row r="414" spans="1:7" x14ac:dyDescent="0.3">
      <c r="A414" s="354"/>
      <c r="B414" s="354"/>
      <c r="C414" s="354"/>
      <c r="D414" s="354"/>
      <c r="E414" s="354"/>
      <c r="F414" s="354"/>
      <c r="G414" s="354"/>
    </row>
    <row r="415" spans="1:7" x14ac:dyDescent="0.3">
      <c r="A415" s="354"/>
      <c r="B415" s="354"/>
      <c r="C415" s="354"/>
      <c r="D415" s="354"/>
      <c r="E415" s="354"/>
      <c r="F415" s="354"/>
      <c r="G415" s="354"/>
    </row>
    <row r="416" spans="1:7" x14ac:dyDescent="0.3">
      <c r="A416" s="354"/>
      <c r="B416" s="354"/>
      <c r="C416" s="354"/>
      <c r="D416" s="354"/>
      <c r="E416" s="354"/>
      <c r="F416" s="354"/>
      <c r="G416" s="354"/>
    </row>
    <row r="417" spans="1:7" x14ac:dyDescent="0.3">
      <c r="A417" s="354"/>
      <c r="B417" s="354"/>
      <c r="C417" s="354"/>
      <c r="D417" s="354"/>
      <c r="E417" s="354"/>
      <c r="F417" s="354"/>
      <c r="G417" s="354"/>
    </row>
    <row r="418" spans="1:7" x14ac:dyDescent="0.3">
      <c r="A418" s="354"/>
      <c r="B418" s="354"/>
      <c r="C418" s="354"/>
      <c r="D418" s="354"/>
      <c r="E418" s="354"/>
      <c r="F418" s="354"/>
      <c r="G418" s="354"/>
    </row>
    <row r="419" spans="1:7" x14ac:dyDescent="0.3">
      <c r="A419" s="354"/>
      <c r="B419" s="354"/>
      <c r="C419" s="354"/>
      <c r="D419" s="354"/>
      <c r="E419" s="354"/>
      <c r="F419" s="354"/>
      <c r="G419" s="354"/>
    </row>
    <row r="420" spans="1:7" x14ac:dyDescent="0.3">
      <c r="A420" s="354"/>
      <c r="B420" s="354"/>
      <c r="C420" s="354"/>
      <c r="D420" s="354"/>
      <c r="E420" s="354"/>
      <c r="F420" s="354"/>
      <c r="G420" s="354"/>
    </row>
    <row r="421" spans="1:7" x14ac:dyDescent="0.3">
      <c r="A421" s="354"/>
      <c r="B421" s="354"/>
      <c r="C421" s="354"/>
      <c r="D421" s="354"/>
      <c r="E421" s="354"/>
      <c r="F421" s="354"/>
      <c r="G421" s="354"/>
    </row>
    <row r="422" spans="1:7" x14ac:dyDescent="0.3">
      <c r="A422" s="354"/>
      <c r="B422" s="354"/>
      <c r="C422" s="354"/>
      <c r="D422" s="354"/>
      <c r="E422" s="354"/>
      <c r="F422" s="354"/>
      <c r="G422" s="354"/>
    </row>
    <row r="423" spans="1:7" x14ac:dyDescent="0.3">
      <c r="A423" s="354"/>
      <c r="B423" s="354"/>
      <c r="C423" s="354"/>
      <c r="D423" s="354"/>
      <c r="E423" s="354"/>
      <c r="F423" s="354"/>
      <c r="G423" s="354"/>
    </row>
    <row r="424" spans="1:7" x14ac:dyDescent="0.3">
      <c r="A424" s="354"/>
      <c r="B424" s="354"/>
      <c r="C424" s="354"/>
      <c r="D424" s="354"/>
      <c r="E424" s="354"/>
      <c r="F424" s="354"/>
      <c r="G424" s="354"/>
    </row>
    <row r="425" spans="1:7" x14ac:dyDescent="0.3">
      <c r="A425" s="354"/>
      <c r="B425" s="354"/>
      <c r="C425" s="354"/>
      <c r="D425" s="354"/>
      <c r="E425" s="354"/>
      <c r="F425" s="354"/>
      <c r="G425" s="354"/>
    </row>
    <row r="426" spans="1:7" x14ac:dyDescent="0.3">
      <c r="A426" s="354"/>
      <c r="B426" s="354"/>
      <c r="C426" s="354"/>
      <c r="D426" s="354"/>
      <c r="E426" s="354"/>
      <c r="F426" s="354"/>
      <c r="G426" s="354"/>
    </row>
    <row r="427" spans="1:7" x14ac:dyDescent="0.3">
      <c r="A427" s="354"/>
      <c r="B427" s="354"/>
      <c r="C427" s="354"/>
      <c r="D427" s="354"/>
      <c r="E427" s="354"/>
      <c r="F427" s="354"/>
      <c r="G427" s="354"/>
    </row>
    <row r="428" spans="1:7" x14ac:dyDescent="0.3">
      <c r="A428" s="354"/>
      <c r="B428" s="354"/>
      <c r="C428" s="354"/>
      <c r="D428" s="354"/>
      <c r="E428" s="354"/>
      <c r="F428" s="354"/>
      <c r="G428" s="354"/>
    </row>
    <row r="429" spans="1:7" x14ac:dyDescent="0.3">
      <c r="A429" s="354"/>
      <c r="B429" s="354"/>
      <c r="C429" s="354"/>
      <c r="D429" s="354"/>
      <c r="E429" s="354"/>
      <c r="F429" s="354"/>
      <c r="G429" s="354"/>
    </row>
    <row r="430" spans="1:7" x14ac:dyDescent="0.3">
      <c r="A430" s="354"/>
      <c r="B430" s="354"/>
      <c r="C430" s="354"/>
      <c r="D430" s="354"/>
      <c r="E430" s="354"/>
      <c r="F430" s="354"/>
      <c r="G430" s="354"/>
    </row>
    <row r="431" spans="1:7" x14ac:dyDescent="0.3">
      <c r="A431" s="354"/>
      <c r="B431" s="354"/>
      <c r="C431" s="354"/>
      <c r="D431" s="354"/>
      <c r="E431" s="354"/>
      <c r="F431" s="354"/>
      <c r="G431" s="354"/>
    </row>
    <row r="432" spans="1:7" x14ac:dyDescent="0.3">
      <c r="A432" s="354"/>
      <c r="B432" s="354"/>
      <c r="C432" s="354"/>
      <c r="D432" s="354"/>
      <c r="E432" s="354"/>
      <c r="F432" s="354"/>
      <c r="G432" s="354"/>
    </row>
    <row r="433" spans="1:7" x14ac:dyDescent="0.3">
      <c r="A433" s="354"/>
      <c r="B433" s="354"/>
      <c r="C433" s="354"/>
      <c r="D433" s="354"/>
      <c r="E433" s="354"/>
      <c r="F433" s="354"/>
      <c r="G433" s="354"/>
    </row>
    <row r="434" spans="1:7" x14ac:dyDescent="0.3">
      <c r="A434" s="354"/>
      <c r="B434" s="354"/>
      <c r="C434" s="354"/>
      <c r="D434" s="354"/>
      <c r="E434" s="354"/>
      <c r="F434" s="354"/>
      <c r="G434" s="354"/>
    </row>
    <row r="435" spans="1:7" x14ac:dyDescent="0.3">
      <c r="A435" s="354"/>
      <c r="B435" s="354"/>
      <c r="C435" s="354"/>
      <c r="D435" s="354"/>
      <c r="E435" s="354"/>
      <c r="F435" s="354"/>
      <c r="G435" s="354"/>
    </row>
    <row r="436" spans="1:7" x14ac:dyDescent="0.3">
      <c r="A436" s="354"/>
      <c r="B436" s="354"/>
      <c r="C436" s="354"/>
      <c r="D436" s="354"/>
      <c r="E436" s="354"/>
      <c r="F436" s="354"/>
      <c r="G436" s="354"/>
    </row>
    <row r="437" spans="1:7" x14ac:dyDescent="0.3">
      <c r="A437" s="354"/>
      <c r="B437" s="354"/>
      <c r="C437" s="354"/>
      <c r="D437" s="354"/>
      <c r="E437" s="354"/>
      <c r="F437" s="354"/>
      <c r="G437" s="354"/>
    </row>
    <row r="438" spans="1:7" x14ac:dyDescent="0.3">
      <c r="A438" s="354"/>
      <c r="B438" s="354"/>
      <c r="C438" s="354"/>
      <c r="D438" s="354"/>
      <c r="E438" s="354"/>
      <c r="F438" s="354"/>
      <c r="G438" s="354"/>
    </row>
    <row r="439" spans="1:7" x14ac:dyDescent="0.3">
      <c r="A439" s="354"/>
      <c r="B439" s="354"/>
      <c r="C439" s="354"/>
      <c r="D439" s="354"/>
      <c r="E439" s="354"/>
      <c r="F439" s="354"/>
      <c r="G439" s="354"/>
    </row>
    <row r="440" spans="1:7" x14ac:dyDescent="0.3">
      <c r="A440" s="354"/>
      <c r="B440" s="354"/>
      <c r="C440" s="354"/>
      <c r="D440" s="354"/>
      <c r="E440" s="354"/>
      <c r="F440" s="354"/>
      <c r="G440" s="354"/>
    </row>
    <row r="441" spans="1:7" x14ac:dyDescent="0.3">
      <c r="A441" s="354"/>
      <c r="B441" s="354"/>
      <c r="C441" s="354"/>
      <c r="D441" s="354"/>
      <c r="E441" s="354"/>
      <c r="F441" s="354"/>
      <c r="G441" s="354"/>
    </row>
    <row r="442" spans="1:7" x14ac:dyDescent="0.3">
      <c r="A442" s="354"/>
      <c r="B442" s="354"/>
      <c r="C442" s="354"/>
      <c r="D442" s="354"/>
      <c r="E442" s="354"/>
      <c r="F442" s="354"/>
      <c r="G442" s="354"/>
    </row>
    <row r="443" spans="1:7" x14ac:dyDescent="0.3">
      <c r="A443" s="354"/>
      <c r="B443" s="354"/>
      <c r="C443" s="354"/>
      <c r="D443" s="354"/>
      <c r="E443" s="354"/>
      <c r="F443" s="354"/>
      <c r="G443" s="354"/>
    </row>
    <row r="444" spans="1:7" x14ac:dyDescent="0.3">
      <c r="A444" s="354"/>
      <c r="B444" s="354"/>
      <c r="C444" s="354"/>
      <c r="D444" s="354"/>
      <c r="E444" s="354"/>
      <c r="F444" s="354"/>
      <c r="G444" s="354"/>
    </row>
    <row r="445" spans="1:7" x14ac:dyDescent="0.3">
      <c r="A445" s="354"/>
      <c r="B445" s="354"/>
      <c r="C445" s="354"/>
      <c r="D445" s="354"/>
      <c r="E445" s="354"/>
      <c r="F445" s="354"/>
      <c r="G445" s="354"/>
    </row>
    <row r="446" spans="1:7" x14ac:dyDescent="0.3">
      <c r="A446" s="354"/>
      <c r="B446" s="354"/>
      <c r="C446" s="354"/>
      <c r="D446" s="354"/>
      <c r="E446" s="354"/>
      <c r="F446" s="354"/>
      <c r="G446" s="354"/>
    </row>
    <row r="447" spans="1:7" x14ac:dyDescent="0.3">
      <c r="A447" s="354"/>
      <c r="B447" s="354"/>
      <c r="C447" s="354"/>
      <c r="D447" s="354"/>
      <c r="E447" s="354"/>
      <c r="F447" s="354"/>
      <c r="G447" s="354"/>
    </row>
    <row r="448" spans="1:7" x14ac:dyDescent="0.3">
      <c r="A448" s="354"/>
      <c r="B448" s="354"/>
      <c r="C448" s="354"/>
      <c r="D448" s="354"/>
      <c r="E448" s="354"/>
      <c r="F448" s="354"/>
      <c r="G448" s="354"/>
    </row>
    <row r="449" spans="1:7" x14ac:dyDescent="0.3">
      <c r="A449" s="354"/>
      <c r="B449" s="354"/>
      <c r="C449" s="354"/>
      <c r="D449" s="354"/>
      <c r="E449" s="354"/>
      <c r="F449" s="354"/>
      <c r="G449" s="354"/>
    </row>
    <row r="450" spans="1:7" x14ac:dyDescent="0.3">
      <c r="A450" s="354"/>
      <c r="B450" s="354"/>
      <c r="C450" s="354"/>
      <c r="D450" s="354"/>
      <c r="E450" s="354"/>
      <c r="F450" s="354"/>
      <c r="G450" s="354"/>
    </row>
    <row r="451" spans="1:7" x14ac:dyDescent="0.3">
      <c r="A451" s="354"/>
      <c r="B451" s="354"/>
      <c r="C451" s="354"/>
      <c r="D451" s="354"/>
      <c r="E451" s="354"/>
      <c r="F451" s="354"/>
      <c r="G451" s="354"/>
    </row>
    <row r="452" spans="1:7" x14ac:dyDescent="0.3">
      <c r="A452" s="354"/>
      <c r="B452" s="354"/>
      <c r="C452" s="354"/>
      <c r="D452" s="354"/>
      <c r="E452" s="354"/>
      <c r="F452" s="354"/>
      <c r="G452" s="354"/>
    </row>
    <row r="453" spans="1:7" x14ac:dyDescent="0.3">
      <c r="A453" s="354"/>
      <c r="B453" s="354"/>
      <c r="C453" s="354"/>
      <c r="D453" s="354"/>
      <c r="E453" s="354"/>
      <c r="F453" s="354"/>
      <c r="G453" s="354"/>
    </row>
    <row r="454" spans="1:7" x14ac:dyDescent="0.3">
      <c r="A454" s="354"/>
      <c r="B454" s="354"/>
      <c r="C454" s="354"/>
      <c r="D454" s="354"/>
      <c r="E454" s="354"/>
      <c r="F454" s="354"/>
      <c r="G454" s="354"/>
    </row>
    <row r="455" spans="1:7" x14ac:dyDescent="0.3">
      <c r="A455" s="354"/>
      <c r="B455" s="354"/>
      <c r="C455" s="354"/>
      <c r="D455" s="354"/>
      <c r="E455" s="354"/>
      <c r="F455" s="354"/>
      <c r="G455" s="354"/>
    </row>
    <row r="456" spans="1:7" x14ac:dyDescent="0.3">
      <c r="A456" s="354"/>
      <c r="B456" s="354"/>
      <c r="C456" s="354"/>
      <c r="D456" s="354"/>
      <c r="E456" s="354"/>
      <c r="F456" s="354"/>
      <c r="G456" s="354"/>
    </row>
    <row r="457" spans="1:7" x14ac:dyDescent="0.3">
      <c r="A457" s="354"/>
      <c r="B457" s="354"/>
      <c r="C457" s="354"/>
      <c r="D457" s="354"/>
      <c r="E457" s="354"/>
      <c r="F457" s="354"/>
      <c r="G457" s="354"/>
    </row>
    <row r="458" spans="1:7" x14ac:dyDescent="0.3">
      <c r="A458" s="354"/>
      <c r="B458" s="354"/>
      <c r="C458" s="354"/>
      <c r="D458" s="354"/>
      <c r="E458" s="354"/>
      <c r="F458" s="354"/>
      <c r="G458" s="354"/>
    </row>
    <row r="459" spans="1:7" x14ac:dyDescent="0.3">
      <c r="A459" s="354"/>
      <c r="B459" s="354"/>
      <c r="C459" s="354"/>
      <c r="D459" s="354"/>
      <c r="E459" s="354"/>
      <c r="F459" s="354"/>
      <c r="G459" s="354"/>
    </row>
    <row r="460" spans="1:7" x14ac:dyDescent="0.3">
      <c r="A460" s="354"/>
      <c r="B460" s="354"/>
      <c r="C460" s="354"/>
      <c r="D460" s="354"/>
      <c r="E460" s="354"/>
      <c r="F460" s="354"/>
      <c r="G460" s="354"/>
    </row>
    <row r="461" spans="1:7" x14ac:dyDescent="0.3">
      <c r="A461" s="354"/>
      <c r="B461" s="354"/>
      <c r="C461" s="354"/>
      <c r="D461" s="354"/>
      <c r="E461" s="354"/>
      <c r="F461" s="354"/>
      <c r="G461" s="354"/>
    </row>
    <row r="462" spans="1:7" x14ac:dyDescent="0.3">
      <c r="A462" s="354"/>
      <c r="B462" s="354"/>
      <c r="C462" s="354"/>
      <c r="D462" s="354"/>
      <c r="E462" s="354"/>
      <c r="F462" s="354"/>
      <c r="G462" s="354"/>
    </row>
    <row r="463" spans="1:7" x14ac:dyDescent="0.3">
      <c r="A463" s="354"/>
      <c r="B463" s="354"/>
      <c r="C463" s="354"/>
      <c r="D463" s="354"/>
      <c r="E463" s="354"/>
      <c r="F463" s="354"/>
      <c r="G463" s="354"/>
    </row>
    <row r="464" spans="1:7" x14ac:dyDescent="0.3">
      <c r="A464" s="354"/>
      <c r="B464" s="354"/>
      <c r="C464" s="354"/>
      <c r="D464" s="354"/>
      <c r="E464" s="354"/>
      <c r="F464" s="354"/>
      <c r="G464" s="354"/>
    </row>
    <row r="465" spans="1:7" x14ac:dyDescent="0.3">
      <c r="A465" s="354"/>
      <c r="B465" s="354"/>
      <c r="C465" s="354"/>
      <c r="D465" s="354"/>
      <c r="E465" s="354"/>
      <c r="F465" s="354"/>
      <c r="G465" s="354"/>
    </row>
    <row r="466" spans="1:7" x14ac:dyDescent="0.3">
      <c r="A466" s="354"/>
      <c r="B466" s="354"/>
      <c r="C466" s="354"/>
      <c r="D466" s="354"/>
      <c r="E466" s="354"/>
      <c r="F466" s="354"/>
      <c r="G466" s="354"/>
    </row>
    <row r="467" spans="1:7" x14ac:dyDescent="0.3">
      <c r="A467" s="354"/>
      <c r="B467" s="354"/>
      <c r="C467" s="354"/>
      <c r="D467" s="354"/>
      <c r="E467" s="354"/>
      <c r="F467" s="354"/>
      <c r="G467" s="354"/>
    </row>
    <row r="468" spans="1:7" x14ac:dyDescent="0.3">
      <c r="A468" s="354"/>
      <c r="B468" s="354"/>
      <c r="C468" s="354"/>
      <c r="D468" s="354"/>
      <c r="E468" s="354"/>
      <c r="F468" s="354"/>
      <c r="G468" s="354"/>
    </row>
    <row r="469" spans="1:7" x14ac:dyDescent="0.3">
      <c r="A469" s="354"/>
      <c r="B469" s="354"/>
      <c r="C469" s="354"/>
      <c r="D469" s="354"/>
      <c r="E469" s="354"/>
      <c r="F469" s="354"/>
      <c r="G469" s="354"/>
    </row>
    <row r="470" spans="1:7" x14ac:dyDescent="0.3">
      <c r="A470" s="354"/>
      <c r="B470" s="354"/>
      <c r="C470" s="354"/>
      <c r="D470" s="354"/>
      <c r="E470" s="354"/>
      <c r="F470" s="354"/>
      <c r="G470" s="354"/>
    </row>
    <row r="471" spans="1:7" x14ac:dyDescent="0.3">
      <c r="A471" s="354"/>
      <c r="B471" s="354"/>
      <c r="C471" s="354"/>
      <c r="D471" s="354"/>
      <c r="E471" s="354"/>
      <c r="F471" s="354"/>
      <c r="G471" s="354"/>
    </row>
    <row r="472" spans="1:7" x14ac:dyDescent="0.3">
      <c r="A472" s="354"/>
      <c r="B472" s="354"/>
      <c r="C472" s="354"/>
      <c r="D472" s="354"/>
      <c r="E472" s="354"/>
      <c r="F472" s="354"/>
      <c r="G472" s="354"/>
    </row>
    <row r="473" spans="1:7" x14ac:dyDescent="0.3">
      <c r="A473" s="354"/>
      <c r="B473" s="354"/>
      <c r="C473" s="354"/>
      <c r="D473" s="354"/>
      <c r="E473" s="354"/>
      <c r="F473" s="354"/>
      <c r="G473" s="354"/>
    </row>
    <row r="474" spans="1:7" x14ac:dyDescent="0.3">
      <c r="A474" s="354"/>
      <c r="B474" s="354"/>
      <c r="C474" s="354"/>
      <c r="D474" s="354"/>
      <c r="E474" s="354"/>
      <c r="F474" s="354"/>
      <c r="G474" s="354"/>
    </row>
    <row r="475" spans="1:7" x14ac:dyDescent="0.3">
      <c r="A475" s="354"/>
      <c r="B475" s="354"/>
      <c r="C475" s="354"/>
      <c r="D475" s="354"/>
      <c r="E475" s="354"/>
      <c r="F475" s="354"/>
      <c r="G475" s="354"/>
    </row>
    <row r="476" spans="1:7" x14ac:dyDescent="0.3">
      <c r="A476" s="354"/>
      <c r="B476" s="354"/>
      <c r="C476" s="354"/>
      <c r="D476" s="354"/>
      <c r="E476" s="354"/>
      <c r="F476" s="354"/>
      <c r="G476" s="354"/>
    </row>
    <row r="477" spans="1:7" x14ac:dyDescent="0.3">
      <c r="A477" s="354"/>
      <c r="B477" s="354"/>
      <c r="C477" s="354"/>
      <c r="D477" s="354"/>
      <c r="E477" s="354"/>
      <c r="F477" s="354"/>
      <c r="G477" s="354"/>
    </row>
    <row r="478" spans="1:7" x14ac:dyDescent="0.3">
      <c r="A478" s="354"/>
      <c r="B478" s="354"/>
      <c r="C478" s="354"/>
      <c r="D478" s="354"/>
      <c r="E478" s="354"/>
      <c r="F478" s="354"/>
      <c r="G478" s="354"/>
    </row>
    <row r="479" spans="1:7" x14ac:dyDescent="0.3">
      <c r="A479" s="354"/>
      <c r="B479" s="354"/>
      <c r="C479" s="354"/>
      <c r="D479" s="354"/>
      <c r="E479" s="354"/>
      <c r="F479" s="354"/>
      <c r="G479" s="354"/>
    </row>
    <row r="480" spans="1:7" x14ac:dyDescent="0.3">
      <c r="A480" s="354"/>
      <c r="B480" s="354"/>
      <c r="C480" s="354"/>
      <c r="D480" s="354"/>
      <c r="E480" s="354"/>
      <c r="F480" s="354"/>
      <c r="G480" s="354"/>
    </row>
    <row r="481" spans="1:7" x14ac:dyDescent="0.3">
      <c r="A481" s="354"/>
      <c r="B481" s="354"/>
      <c r="C481" s="354"/>
      <c r="D481" s="354"/>
      <c r="E481" s="354"/>
      <c r="F481" s="354"/>
      <c r="G481" s="354"/>
    </row>
    <row r="482" spans="1:7" x14ac:dyDescent="0.3">
      <c r="A482" s="354"/>
      <c r="B482" s="354"/>
      <c r="C482" s="354"/>
      <c r="D482" s="354"/>
      <c r="E482" s="354"/>
      <c r="F482" s="354"/>
      <c r="G482" s="354"/>
    </row>
    <row r="483" spans="1:7" x14ac:dyDescent="0.3">
      <c r="A483" s="354"/>
      <c r="B483" s="354"/>
      <c r="C483" s="354"/>
      <c r="D483" s="354"/>
      <c r="E483" s="354"/>
      <c r="F483" s="354"/>
      <c r="G483" s="354"/>
    </row>
    <row r="484" spans="1:7" x14ac:dyDescent="0.3">
      <c r="A484" s="354"/>
      <c r="B484" s="354"/>
      <c r="C484" s="354"/>
      <c r="D484" s="354"/>
      <c r="E484" s="354"/>
      <c r="F484" s="354"/>
      <c r="G484" s="354"/>
    </row>
    <row r="485" spans="1:7" x14ac:dyDescent="0.3">
      <c r="A485" s="354"/>
      <c r="B485" s="354"/>
      <c r="C485" s="354"/>
      <c r="D485" s="354"/>
      <c r="E485" s="354"/>
      <c r="F485" s="354"/>
      <c r="G485" s="354"/>
    </row>
    <row r="486" spans="1:7" x14ac:dyDescent="0.3">
      <c r="A486" s="354"/>
      <c r="B486" s="354"/>
      <c r="C486" s="354"/>
      <c r="D486" s="354"/>
      <c r="E486" s="354"/>
      <c r="F486" s="354"/>
      <c r="G486" s="354"/>
    </row>
    <row r="487" spans="1:7" x14ac:dyDescent="0.3">
      <c r="A487" s="354"/>
      <c r="B487" s="354"/>
      <c r="C487" s="354"/>
      <c r="D487" s="354"/>
      <c r="E487" s="354"/>
      <c r="F487" s="354"/>
      <c r="G487" s="354"/>
    </row>
    <row r="488" spans="1:7" x14ac:dyDescent="0.3">
      <c r="A488" s="354"/>
      <c r="B488" s="354"/>
      <c r="C488" s="354"/>
      <c r="D488" s="354"/>
      <c r="E488" s="354"/>
      <c r="F488" s="354"/>
      <c r="G488" s="354"/>
    </row>
    <row r="489" spans="1:7" x14ac:dyDescent="0.3">
      <c r="A489" s="354"/>
      <c r="B489" s="354"/>
      <c r="C489" s="354"/>
      <c r="D489" s="354"/>
      <c r="E489" s="354"/>
      <c r="F489" s="354"/>
      <c r="G489" s="354"/>
    </row>
    <row r="490" spans="1:7" x14ac:dyDescent="0.3">
      <c r="A490" s="354"/>
      <c r="B490" s="354"/>
      <c r="C490" s="354"/>
      <c r="D490" s="354"/>
      <c r="E490" s="354"/>
      <c r="F490" s="354"/>
      <c r="G490" s="354"/>
    </row>
    <row r="491" spans="1:7" x14ac:dyDescent="0.3">
      <c r="A491" s="354"/>
      <c r="B491" s="354"/>
      <c r="C491" s="354"/>
      <c r="D491" s="354"/>
      <c r="E491" s="354"/>
      <c r="F491" s="354"/>
      <c r="G491" s="354"/>
    </row>
    <row r="492" spans="1:7" x14ac:dyDescent="0.3">
      <c r="A492" s="354"/>
      <c r="B492" s="354"/>
      <c r="C492" s="354"/>
      <c r="D492" s="354"/>
      <c r="E492" s="354"/>
      <c r="F492" s="354"/>
      <c r="G492" s="354"/>
    </row>
    <row r="493" spans="1:7" x14ac:dyDescent="0.3">
      <c r="A493" s="354"/>
      <c r="B493" s="354"/>
      <c r="C493" s="354"/>
      <c r="D493" s="354"/>
      <c r="E493" s="354"/>
      <c r="F493" s="354"/>
      <c r="G493" s="354"/>
    </row>
    <row r="494" spans="1:7" x14ac:dyDescent="0.3">
      <c r="A494" s="354"/>
      <c r="B494" s="354"/>
      <c r="C494" s="354"/>
      <c r="D494" s="354"/>
      <c r="E494" s="354"/>
      <c r="F494" s="354"/>
      <c r="G494" s="354"/>
    </row>
    <row r="495" spans="1:7" x14ac:dyDescent="0.3">
      <c r="A495" s="354"/>
      <c r="B495" s="354"/>
      <c r="C495" s="354"/>
      <c r="D495" s="354"/>
      <c r="E495" s="354"/>
      <c r="F495" s="354"/>
      <c r="G495" s="354"/>
    </row>
    <row r="496" spans="1:7" x14ac:dyDescent="0.3">
      <c r="A496" s="354"/>
      <c r="B496" s="354"/>
      <c r="C496" s="354"/>
      <c r="D496" s="354"/>
      <c r="E496" s="354"/>
      <c r="F496" s="354"/>
      <c r="G496" s="354"/>
    </row>
    <row r="497" spans="1:7" x14ac:dyDescent="0.3">
      <c r="A497" s="354"/>
      <c r="B497" s="354"/>
      <c r="C497" s="354"/>
      <c r="D497" s="354"/>
      <c r="E497" s="354"/>
      <c r="F497" s="354"/>
      <c r="G497" s="354"/>
    </row>
    <row r="498" spans="1:7" x14ac:dyDescent="0.3">
      <c r="A498" s="354"/>
      <c r="B498" s="354"/>
      <c r="C498" s="354"/>
      <c r="D498" s="354"/>
      <c r="E498" s="354"/>
      <c r="F498" s="354"/>
      <c r="G498" s="354"/>
    </row>
    <row r="499" spans="1:7" x14ac:dyDescent="0.3">
      <c r="A499" s="354"/>
      <c r="B499" s="354"/>
      <c r="C499" s="354"/>
      <c r="D499" s="354"/>
      <c r="E499" s="354"/>
      <c r="F499" s="354"/>
      <c r="G499" s="354"/>
    </row>
    <row r="500" spans="1:7" x14ac:dyDescent="0.3">
      <c r="A500" s="354"/>
      <c r="B500" s="354"/>
      <c r="C500" s="354"/>
      <c r="D500" s="354"/>
      <c r="E500" s="354"/>
      <c r="F500" s="354"/>
      <c r="G500" s="354"/>
    </row>
    <row r="501" spans="1:7" x14ac:dyDescent="0.3">
      <c r="A501" s="354"/>
      <c r="B501" s="354"/>
      <c r="C501" s="354"/>
      <c r="D501" s="354"/>
      <c r="E501" s="354"/>
      <c r="F501" s="354"/>
      <c r="G501" s="354"/>
    </row>
    <row r="502" spans="1:7" x14ac:dyDescent="0.3">
      <c r="A502" s="354"/>
      <c r="B502" s="354"/>
      <c r="C502" s="354"/>
      <c r="D502" s="354"/>
      <c r="E502" s="354"/>
      <c r="F502" s="354"/>
      <c r="G502" s="354"/>
    </row>
    <row r="503" spans="1:7" x14ac:dyDescent="0.3">
      <c r="A503" s="354"/>
      <c r="B503" s="354"/>
      <c r="C503" s="354"/>
      <c r="D503" s="354"/>
      <c r="E503" s="354"/>
      <c r="F503" s="354"/>
      <c r="G503" s="354"/>
    </row>
    <row r="504" spans="1:7" x14ac:dyDescent="0.3">
      <c r="A504" s="354"/>
      <c r="B504" s="354"/>
      <c r="C504" s="354"/>
      <c r="D504" s="354"/>
      <c r="E504" s="354"/>
      <c r="F504" s="354"/>
      <c r="G504" s="354"/>
    </row>
    <row r="505" spans="1:7" x14ac:dyDescent="0.3">
      <c r="A505" s="354"/>
      <c r="B505" s="354"/>
      <c r="C505" s="354"/>
      <c r="D505" s="354"/>
      <c r="E505" s="354"/>
      <c r="F505" s="354"/>
      <c r="G505" s="354"/>
    </row>
    <row r="506" spans="1:7" x14ac:dyDescent="0.3">
      <c r="A506" s="354"/>
      <c r="B506" s="354"/>
      <c r="C506" s="354"/>
      <c r="D506" s="354"/>
      <c r="E506" s="354"/>
      <c r="F506" s="354"/>
      <c r="G506" s="354"/>
    </row>
    <row r="507" spans="1:7" x14ac:dyDescent="0.3">
      <c r="A507" s="354"/>
      <c r="B507" s="354"/>
      <c r="C507" s="354"/>
      <c r="D507" s="354"/>
      <c r="E507" s="354"/>
      <c r="F507" s="354"/>
      <c r="G507" s="354"/>
    </row>
    <row r="508" spans="1:7" x14ac:dyDescent="0.3">
      <c r="A508" s="354"/>
      <c r="B508" s="354"/>
      <c r="C508" s="354"/>
      <c r="D508" s="354"/>
      <c r="E508" s="354"/>
      <c r="F508" s="354"/>
      <c r="G508" s="354"/>
    </row>
    <row r="509" spans="1:7" x14ac:dyDescent="0.3">
      <c r="A509" s="354"/>
      <c r="B509" s="354"/>
      <c r="C509" s="354"/>
      <c r="D509" s="354"/>
      <c r="E509" s="354"/>
      <c r="F509" s="354"/>
      <c r="G509" s="354"/>
    </row>
    <row r="510" spans="1:7" x14ac:dyDescent="0.3">
      <c r="A510" s="354"/>
      <c r="B510" s="354"/>
      <c r="C510" s="354"/>
      <c r="D510" s="354"/>
      <c r="E510" s="354"/>
      <c r="F510" s="354"/>
      <c r="G510" s="354"/>
    </row>
    <row r="511" spans="1:7" x14ac:dyDescent="0.3">
      <c r="A511" s="354"/>
      <c r="B511" s="354"/>
      <c r="C511" s="354"/>
      <c r="D511" s="354"/>
      <c r="E511" s="354"/>
      <c r="F511" s="354"/>
      <c r="G511" s="354"/>
    </row>
    <row r="512" spans="1:7" x14ac:dyDescent="0.3">
      <c r="A512" s="354"/>
      <c r="B512" s="354"/>
      <c r="C512" s="354"/>
      <c r="D512" s="354"/>
      <c r="E512" s="354"/>
      <c r="F512" s="354"/>
      <c r="G512" s="354"/>
    </row>
    <row r="513" spans="1:7" x14ac:dyDescent="0.3">
      <c r="A513" s="354"/>
      <c r="B513" s="354"/>
      <c r="C513" s="354"/>
      <c r="D513" s="354"/>
      <c r="E513" s="354"/>
      <c r="F513" s="354"/>
      <c r="G513" s="354"/>
    </row>
    <row r="514" spans="1:7" x14ac:dyDescent="0.3">
      <c r="A514" s="354"/>
      <c r="B514" s="354"/>
      <c r="C514" s="354"/>
      <c r="D514" s="354"/>
      <c r="E514" s="354"/>
      <c r="F514" s="354"/>
      <c r="G514" s="354"/>
    </row>
    <row r="515" spans="1:7" x14ac:dyDescent="0.3">
      <c r="A515" s="354"/>
      <c r="B515" s="354"/>
      <c r="C515" s="354"/>
      <c r="D515" s="354"/>
      <c r="E515" s="354"/>
      <c r="F515" s="354"/>
      <c r="G515" s="354"/>
    </row>
    <row r="516" spans="1:7" x14ac:dyDescent="0.3">
      <c r="A516" s="354"/>
      <c r="B516" s="354"/>
      <c r="C516" s="354"/>
      <c r="D516" s="354"/>
      <c r="E516" s="354"/>
      <c r="F516" s="354"/>
      <c r="G516" s="354"/>
    </row>
    <row r="517" spans="1:7" x14ac:dyDescent="0.3">
      <c r="A517" s="354"/>
      <c r="B517" s="354"/>
      <c r="C517" s="354"/>
      <c r="D517" s="354"/>
      <c r="E517" s="354"/>
      <c r="F517" s="354"/>
      <c r="G517" s="354"/>
    </row>
    <row r="518" spans="1:7" x14ac:dyDescent="0.3">
      <c r="A518" s="354"/>
      <c r="B518" s="354"/>
      <c r="C518" s="354"/>
      <c r="D518" s="354"/>
      <c r="E518" s="354"/>
      <c r="F518" s="354"/>
      <c r="G518" s="354"/>
    </row>
    <row r="519" spans="1:7" x14ac:dyDescent="0.3">
      <c r="A519" s="354"/>
      <c r="B519" s="354"/>
      <c r="C519" s="354"/>
      <c r="D519" s="354"/>
      <c r="E519" s="354"/>
      <c r="F519" s="354"/>
      <c r="G519" s="354"/>
    </row>
    <row r="520" spans="1:7" x14ac:dyDescent="0.3">
      <c r="A520" s="354"/>
      <c r="B520" s="354"/>
      <c r="C520" s="354"/>
      <c r="D520" s="354"/>
      <c r="E520" s="354"/>
      <c r="F520" s="354"/>
      <c r="G520" s="354"/>
    </row>
    <row r="521" spans="1:7" x14ac:dyDescent="0.3">
      <c r="A521" s="354"/>
      <c r="B521" s="354"/>
      <c r="C521" s="354"/>
      <c r="D521" s="354"/>
      <c r="E521" s="354"/>
      <c r="F521" s="354"/>
      <c r="G521" s="354"/>
    </row>
    <row r="522" spans="1:7" x14ac:dyDescent="0.3">
      <c r="A522" s="354"/>
      <c r="B522" s="354"/>
      <c r="C522" s="354"/>
      <c r="D522" s="354"/>
      <c r="E522" s="354"/>
      <c r="F522" s="354"/>
      <c r="G522" s="354"/>
    </row>
    <row r="523" spans="1:7" x14ac:dyDescent="0.3">
      <c r="A523" s="354"/>
      <c r="B523" s="354"/>
      <c r="C523" s="354"/>
      <c r="D523" s="354"/>
      <c r="E523" s="354"/>
      <c r="F523" s="354"/>
      <c r="G523" s="354"/>
    </row>
    <row r="524" spans="1:7" x14ac:dyDescent="0.3">
      <c r="A524" s="354"/>
      <c r="B524" s="354"/>
      <c r="C524" s="354"/>
      <c r="D524" s="354"/>
      <c r="E524" s="354"/>
      <c r="F524" s="354"/>
      <c r="G524" s="354"/>
    </row>
    <row r="525" spans="1:7" x14ac:dyDescent="0.3">
      <c r="A525" s="354"/>
      <c r="B525" s="354"/>
      <c r="C525" s="354"/>
      <c r="D525" s="354"/>
      <c r="E525" s="354"/>
      <c r="F525" s="354"/>
      <c r="G525" s="354"/>
    </row>
    <row r="526" spans="1:7" x14ac:dyDescent="0.3">
      <c r="A526" s="354"/>
      <c r="B526" s="354"/>
      <c r="C526" s="354"/>
      <c r="D526" s="354"/>
      <c r="E526" s="354"/>
      <c r="F526" s="354"/>
      <c r="G526" s="354"/>
    </row>
    <row r="527" spans="1:7" x14ac:dyDescent="0.3">
      <c r="A527" s="354"/>
      <c r="B527" s="354"/>
      <c r="C527" s="354"/>
      <c r="D527" s="354"/>
      <c r="E527" s="354"/>
      <c r="F527" s="354"/>
      <c r="G527" s="354"/>
    </row>
    <row r="528" spans="1:7" x14ac:dyDescent="0.3">
      <c r="A528" s="354"/>
      <c r="B528" s="354"/>
      <c r="C528" s="354"/>
      <c r="D528" s="354"/>
      <c r="E528" s="354"/>
      <c r="F528" s="354"/>
      <c r="G528" s="354"/>
    </row>
    <row r="529" spans="1:7" x14ac:dyDescent="0.3">
      <c r="A529" s="354"/>
      <c r="B529" s="354"/>
      <c r="C529" s="354"/>
      <c r="D529" s="354"/>
      <c r="E529" s="354"/>
      <c r="F529" s="354"/>
      <c r="G529" s="354"/>
    </row>
    <row r="530" spans="1:7" x14ac:dyDescent="0.3">
      <c r="A530" s="354"/>
      <c r="B530" s="354"/>
      <c r="C530" s="354"/>
      <c r="D530" s="354"/>
      <c r="E530" s="354"/>
      <c r="F530" s="354"/>
      <c r="G530" s="354"/>
    </row>
    <row r="531" spans="1:7" x14ac:dyDescent="0.3">
      <c r="A531" s="354"/>
      <c r="B531" s="354"/>
      <c r="C531" s="354"/>
      <c r="D531" s="354"/>
      <c r="E531" s="354"/>
      <c r="F531" s="354"/>
      <c r="G531" s="354"/>
    </row>
    <row r="532" spans="1:7" x14ac:dyDescent="0.3">
      <c r="A532" s="354"/>
      <c r="B532" s="354"/>
      <c r="C532" s="354"/>
      <c r="D532" s="354"/>
      <c r="E532" s="354"/>
      <c r="F532" s="354"/>
      <c r="G532" s="354"/>
    </row>
    <row r="533" spans="1:7" x14ac:dyDescent="0.3">
      <c r="A533" s="354"/>
      <c r="B533" s="354"/>
      <c r="C533" s="354"/>
      <c r="D533" s="354"/>
      <c r="E533" s="354"/>
      <c r="F533" s="354"/>
      <c r="G533" s="354"/>
    </row>
    <row r="534" spans="1:7" x14ac:dyDescent="0.3">
      <c r="A534" s="354"/>
      <c r="B534" s="354"/>
      <c r="C534" s="354"/>
      <c r="D534" s="354"/>
      <c r="E534" s="354"/>
      <c r="F534" s="354"/>
      <c r="G534" s="354"/>
    </row>
    <row r="535" spans="1:7" x14ac:dyDescent="0.3">
      <c r="A535" s="354"/>
      <c r="B535" s="354"/>
      <c r="C535" s="354"/>
      <c r="D535" s="354"/>
      <c r="E535" s="354"/>
      <c r="F535" s="354"/>
      <c r="G535" s="354"/>
    </row>
    <row r="536" spans="1:7" x14ac:dyDescent="0.3">
      <c r="A536" s="354"/>
      <c r="B536" s="354"/>
      <c r="C536" s="354"/>
      <c r="D536" s="354"/>
      <c r="E536" s="354"/>
      <c r="F536" s="354"/>
      <c r="G536" s="354"/>
    </row>
    <row r="537" spans="1:7" x14ac:dyDescent="0.3">
      <c r="A537" s="354"/>
      <c r="B537" s="354"/>
      <c r="C537" s="354"/>
      <c r="D537" s="354"/>
      <c r="E537" s="354"/>
      <c r="F537" s="354"/>
      <c r="G537" s="354"/>
    </row>
    <row r="538" spans="1:7" x14ac:dyDescent="0.3">
      <c r="A538" s="354"/>
      <c r="B538" s="354"/>
      <c r="C538" s="354"/>
      <c r="D538" s="354"/>
      <c r="E538" s="354"/>
      <c r="F538" s="354"/>
      <c r="G538" s="354"/>
    </row>
    <row r="539" spans="1:7" x14ac:dyDescent="0.3">
      <c r="A539" s="354"/>
      <c r="B539" s="354"/>
      <c r="C539" s="354"/>
      <c r="D539" s="354"/>
      <c r="E539" s="354"/>
      <c r="F539" s="354"/>
      <c r="G539" s="354"/>
    </row>
    <row r="540" spans="1:7" x14ac:dyDescent="0.3">
      <c r="A540" s="354"/>
      <c r="B540" s="354"/>
      <c r="C540" s="354"/>
      <c r="D540" s="354"/>
      <c r="E540" s="354"/>
      <c r="F540" s="354"/>
      <c r="G540" s="354"/>
    </row>
    <row r="541" spans="1:7" x14ac:dyDescent="0.3">
      <c r="A541" s="354"/>
      <c r="B541" s="354"/>
      <c r="C541" s="354"/>
      <c r="D541" s="354"/>
      <c r="E541" s="354"/>
      <c r="F541" s="354"/>
      <c r="G541" s="354"/>
    </row>
    <row r="542" spans="1:7" x14ac:dyDescent="0.3">
      <c r="A542" s="354"/>
      <c r="B542" s="354"/>
      <c r="C542" s="354"/>
      <c r="D542" s="354"/>
      <c r="E542" s="354"/>
      <c r="F542" s="354"/>
      <c r="G542" s="354"/>
    </row>
    <row r="543" spans="1:7" x14ac:dyDescent="0.3">
      <c r="A543" s="354"/>
      <c r="B543" s="354"/>
      <c r="C543" s="354"/>
      <c r="D543" s="354"/>
      <c r="E543" s="354"/>
      <c r="F543" s="354"/>
      <c r="G543" s="354"/>
    </row>
    <row r="544" spans="1:7" x14ac:dyDescent="0.3">
      <c r="A544" s="354"/>
      <c r="B544" s="354"/>
      <c r="C544" s="354"/>
      <c r="D544" s="354"/>
      <c r="E544" s="354"/>
      <c r="F544" s="354"/>
      <c r="G544" s="354"/>
    </row>
    <row r="545" spans="1:7" x14ac:dyDescent="0.3">
      <c r="A545" s="354"/>
      <c r="B545" s="354"/>
      <c r="C545" s="354"/>
      <c r="D545" s="354"/>
      <c r="E545" s="354"/>
      <c r="F545" s="354"/>
      <c r="G545" s="354"/>
    </row>
    <row r="546" spans="1:7" x14ac:dyDescent="0.3">
      <c r="A546" s="354"/>
      <c r="B546" s="354"/>
      <c r="C546" s="354"/>
      <c r="D546" s="354"/>
      <c r="E546" s="354"/>
      <c r="F546" s="354"/>
      <c r="G546" s="354"/>
    </row>
    <row r="547" spans="1:7" x14ac:dyDescent="0.3">
      <c r="A547" s="354"/>
      <c r="B547" s="354"/>
      <c r="C547" s="354"/>
      <c r="D547" s="354"/>
      <c r="E547" s="354"/>
      <c r="F547" s="354"/>
      <c r="G547" s="354"/>
    </row>
    <row r="548" spans="1:7" x14ac:dyDescent="0.3">
      <c r="A548" s="354"/>
      <c r="B548" s="354"/>
      <c r="C548" s="354"/>
      <c r="D548" s="354"/>
      <c r="E548" s="354"/>
      <c r="F548" s="354"/>
      <c r="G548" s="354"/>
    </row>
    <row r="549" spans="1:7" x14ac:dyDescent="0.3">
      <c r="A549" s="354"/>
      <c r="B549" s="354"/>
      <c r="C549" s="354"/>
      <c r="D549" s="354"/>
      <c r="E549" s="354"/>
      <c r="F549" s="354"/>
      <c r="G549" s="354"/>
    </row>
    <row r="550" spans="1:7" x14ac:dyDescent="0.3">
      <c r="A550" s="354"/>
      <c r="B550" s="354"/>
      <c r="C550" s="354"/>
      <c r="D550" s="354"/>
      <c r="E550" s="354"/>
      <c r="F550" s="354"/>
      <c r="G550" s="354"/>
    </row>
    <row r="551" spans="1:7" x14ac:dyDescent="0.3">
      <c r="A551" s="354"/>
      <c r="B551" s="354"/>
      <c r="C551" s="354"/>
      <c r="D551" s="354"/>
      <c r="E551" s="354"/>
      <c r="F551" s="354"/>
      <c r="G551" s="354"/>
    </row>
    <row r="552" spans="1:7" x14ac:dyDescent="0.3">
      <c r="A552" s="354"/>
      <c r="B552" s="354"/>
      <c r="C552" s="354"/>
      <c r="D552" s="354"/>
      <c r="E552" s="354"/>
      <c r="F552" s="354"/>
      <c r="G552" s="354"/>
    </row>
    <row r="553" spans="1:7" x14ac:dyDescent="0.3">
      <c r="A553" s="354"/>
      <c r="B553" s="354"/>
      <c r="C553" s="354"/>
      <c r="D553" s="354"/>
      <c r="E553" s="354"/>
      <c r="F553" s="354"/>
      <c r="G553" s="354"/>
    </row>
    <row r="554" spans="1:7" x14ac:dyDescent="0.3">
      <c r="A554" s="354"/>
      <c r="B554" s="354"/>
      <c r="C554" s="354"/>
      <c r="D554" s="354"/>
      <c r="E554" s="354"/>
      <c r="F554" s="354"/>
      <c r="G554" s="354"/>
    </row>
    <row r="555" spans="1:7" x14ac:dyDescent="0.3">
      <c r="A555" s="354"/>
      <c r="B555" s="354"/>
      <c r="C555" s="354"/>
      <c r="D555" s="354"/>
      <c r="E555" s="354"/>
      <c r="F555" s="354"/>
      <c r="G555" s="354"/>
    </row>
    <row r="556" spans="1:7" x14ac:dyDescent="0.3">
      <c r="A556" s="354"/>
      <c r="B556" s="354"/>
      <c r="C556" s="354"/>
      <c r="D556" s="354"/>
      <c r="E556" s="354"/>
      <c r="F556" s="354"/>
      <c r="G556" s="354"/>
    </row>
    <row r="557" spans="1:7" x14ac:dyDescent="0.3">
      <c r="A557" s="354"/>
      <c r="B557" s="354"/>
      <c r="C557" s="354"/>
      <c r="D557" s="354"/>
      <c r="E557" s="354"/>
      <c r="F557" s="354"/>
      <c r="G557" s="354"/>
    </row>
    <row r="558" spans="1:7" x14ac:dyDescent="0.3">
      <c r="A558" s="354"/>
      <c r="B558" s="354"/>
      <c r="C558" s="354"/>
      <c r="D558" s="354"/>
      <c r="E558" s="354"/>
      <c r="F558" s="354"/>
      <c r="G558" s="354"/>
    </row>
    <row r="559" spans="1:7" x14ac:dyDescent="0.3">
      <c r="A559" s="354"/>
      <c r="B559" s="354"/>
      <c r="C559" s="354"/>
      <c r="D559" s="354"/>
      <c r="E559" s="354"/>
      <c r="F559" s="354"/>
      <c r="G559" s="354"/>
    </row>
    <row r="560" spans="1:7" x14ac:dyDescent="0.3">
      <c r="A560" s="354"/>
      <c r="B560" s="354"/>
      <c r="C560" s="354"/>
      <c r="D560" s="354"/>
      <c r="E560" s="354"/>
      <c r="F560" s="354"/>
      <c r="G560" s="354"/>
    </row>
    <row r="561" spans="1:7" x14ac:dyDescent="0.3">
      <c r="A561" s="354"/>
      <c r="B561" s="354"/>
      <c r="C561" s="354"/>
      <c r="D561" s="354"/>
      <c r="E561" s="354"/>
      <c r="F561" s="354"/>
      <c r="G561" s="354"/>
    </row>
    <row r="562" spans="1:7" x14ac:dyDescent="0.3">
      <c r="A562" s="354"/>
      <c r="B562" s="354"/>
      <c r="C562" s="354"/>
      <c r="D562" s="354"/>
      <c r="E562" s="354"/>
      <c r="F562" s="354"/>
      <c r="G562" s="354"/>
    </row>
    <row r="563" spans="1:7" x14ac:dyDescent="0.3">
      <c r="A563" s="354"/>
      <c r="B563" s="354"/>
      <c r="C563" s="354"/>
      <c r="D563" s="354"/>
      <c r="E563" s="354"/>
      <c r="F563" s="354"/>
      <c r="G563" s="354"/>
    </row>
    <row r="564" spans="1:7" x14ac:dyDescent="0.3">
      <c r="A564" s="354"/>
      <c r="B564" s="354"/>
      <c r="C564" s="354"/>
      <c r="D564" s="354"/>
      <c r="E564" s="354"/>
      <c r="F564" s="354"/>
      <c r="G564" s="354"/>
    </row>
    <row r="565" spans="1:7" x14ac:dyDescent="0.3">
      <c r="A565" s="354"/>
      <c r="B565" s="354"/>
      <c r="C565" s="354"/>
      <c r="D565" s="354"/>
      <c r="E565" s="354"/>
      <c r="F565" s="354"/>
      <c r="G565" s="354"/>
    </row>
    <row r="566" spans="1:7" x14ac:dyDescent="0.3">
      <c r="A566" s="354"/>
      <c r="B566" s="354"/>
      <c r="C566" s="354"/>
      <c r="D566" s="354"/>
      <c r="E566" s="354"/>
      <c r="F566" s="354"/>
      <c r="G566" s="354"/>
    </row>
    <row r="567" spans="1:7" x14ac:dyDescent="0.3">
      <c r="A567" s="354"/>
      <c r="B567" s="354"/>
      <c r="C567" s="354"/>
      <c r="D567" s="354"/>
      <c r="E567" s="354"/>
      <c r="F567" s="354"/>
      <c r="G567" s="354"/>
    </row>
    <row r="568" spans="1:7" x14ac:dyDescent="0.3">
      <c r="A568" s="354"/>
      <c r="B568" s="354"/>
      <c r="C568" s="354"/>
      <c r="D568" s="354"/>
      <c r="E568" s="354"/>
      <c r="F568" s="354"/>
      <c r="G568" s="354"/>
    </row>
    <row r="569" spans="1:7" x14ac:dyDescent="0.3">
      <c r="A569" s="354"/>
      <c r="B569" s="354"/>
      <c r="C569" s="354"/>
      <c r="D569" s="354"/>
      <c r="E569" s="354"/>
      <c r="F569" s="354"/>
      <c r="G569" s="354"/>
    </row>
    <row r="570" spans="1:7" x14ac:dyDescent="0.3">
      <c r="A570" s="354"/>
      <c r="B570" s="354"/>
      <c r="C570" s="354"/>
      <c r="D570" s="354"/>
      <c r="E570" s="354"/>
      <c r="F570" s="354"/>
      <c r="G570" s="354"/>
    </row>
    <row r="571" spans="1:7" x14ac:dyDescent="0.3">
      <c r="A571" s="354"/>
      <c r="B571" s="354"/>
      <c r="C571" s="354"/>
      <c r="D571" s="354"/>
      <c r="E571" s="354"/>
      <c r="F571" s="354"/>
      <c r="G571" s="354"/>
    </row>
    <row r="572" spans="1:7" x14ac:dyDescent="0.3">
      <c r="A572" s="354"/>
      <c r="B572" s="354"/>
      <c r="C572" s="354"/>
      <c r="D572" s="354"/>
      <c r="E572" s="354"/>
      <c r="F572" s="354"/>
      <c r="G572" s="354"/>
    </row>
    <row r="573" spans="1:7" x14ac:dyDescent="0.3">
      <c r="A573" s="354"/>
      <c r="B573" s="354"/>
      <c r="C573" s="354"/>
      <c r="D573" s="354"/>
      <c r="E573" s="354"/>
      <c r="F573" s="354"/>
      <c r="G573" s="354"/>
    </row>
    <row r="574" spans="1:7" x14ac:dyDescent="0.3">
      <c r="A574" s="354"/>
      <c r="B574" s="354"/>
      <c r="C574" s="354"/>
      <c r="D574" s="354"/>
      <c r="E574" s="354"/>
      <c r="F574" s="354"/>
      <c r="G574" s="354"/>
    </row>
    <row r="575" spans="1:7" x14ac:dyDescent="0.3">
      <c r="A575" s="354"/>
      <c r="B575" s="354"/>
      <c r="C575" s="354"/>
      <c r="D575" s="354"/>
      <c r="E575" s="354"/>
      <c r="F575" s="354"/>
      <c r="G575" s="354"/>
    </row>
    <row r="576" spans="1:7" x14ac:dyDescent="0.3">
      <c r="A576" s="354"/>
      <c r="B576" s="354"/>
      <c r="C576" s="354"/>
      <c r="D576" s="354"/>
      <c r="E576" s="354"/>
      <c r="F576" s="354"/>
      <c r="G576" s="354"/>
    </row>
    <row r="577" spans="1:7" x14ac:dyDescent="0.3">
      <c r="A577" s="354"/>
      <c r="B577" s="354"/>
      <c r="C577" s="354"/>
      <c r="D577" s="354"/>
      <c r="E577" s="354"/>
      <c r="F577" s="354"/>
      <c r="G577" s="354"/>
    </row>
    <row r="578" spans="1:7" x14ac:dyDescent="0.3">
      <c r="A578" s="354"/>
      <c r="B578" s="354"/>
      <c r="C578" s="354"/>
      <c r="D578" s="354"/>
      <c r="E578" s="354"/>
      <c r="F578" s="354"/>
      <c r="G578" s="354"/>
    </row>
    <row r="579" spans="1:7" x14ac:dyDescent="0.3">
      <c r="A579" s="354"/>
      <c r="B579" s="354"/>
      <c r="C579" s="354"/>
      <c r="D579" s="354"/>
      <c r="E579" s="354"/>
      <c r="F579" s="354"/>
      <c r="G579" s="354"/>
    </row>
    <row r="580" spans="1:7" x14ac:dyDescent="0.3">
      <c r="A580" s="354"/>
      <c r="B580" s="354"/>
      <c r="C580" s="354"/>
      <c r="D580" s="354"/>
      <c r="E580" s="354"/>
      <c r="F580" s="354"/>
      <c r="G580" s="354"/>
    </row>
    <row r="581" spans="1:7" x14ac:dyDescent="0.3">
      <c r="A581" s="354"/>
      <c r="B581" s="354"/>
      <c r="C581" s="354"/>
      <c r="D581" s="354"/>
      <c r="E581" s="354"/>
      <c r="F581" s="354"/>
      <c r="G581" s="354"/>
    </row>
    <row r="582" spans="1:7" x14ac:dyDescent="0.3">
      <c r="A582" s="354"/>
      <c r="B582" s="354"/>
      <c r="C582" s="354"/>
      <c r="D582" s="354"/>
      <c r="E582" s="354"/>
      <c r="F582" s="354"/>
      <c r="G582" s="354"/>
    </row>
    <row r="583" spans="1:7" x14ac:dyDescent="0.3">
      <c r="A583" s="354"/>
      <c r="B583" s="354"/>
      <c r="C583" s="354"/>
      <c r="D583" s="354"/>
      <c r="E583" s="354"/>
      <c r="F583" s="354"/>
      <c r="G583" s="354"/>
    </row>
    <row r="584" spans="1:7" x14ac:dyDescent="0.3">
      <c r="A584" s="354"/>
      <c r="B584" s="354"/>
      <c r="C584" s="354"/>
      <c r="D584" s="354"/>
      <c r="E584" s="354"/>
      <c r="F584" s="354"/>
      <c r="G584" s="354"/>
    </row>
    <row r="585" spans="1:7" x14ac:dyDescent="0.3">
      <c r="A585" s="354"/>
      <c r="B585" s="354"/>
      <c r="C585" s="354"/>
      <c r="D585" s="354"/>
      <c r="E585" s="354"/>
      <c r="F585" s="354"/>
      <c r="G585" s="354"/>
    </row>
    <row r="586" spans="1:7" x14ac:dyDescent="0.3">
      <c r="A586" s="354"/>
      <c r="B586" s="354"/>
      <c r="C586" s="354"/>
      <c r="D586" s="354"/>
      <c r="E586" s="354"/>
      <c r="F586" s="354"/>
      <c r="G586" s="354"/>
    </row>
    <row r="587" spans="1:7" x14ac:dyDescent="0.3">
      <c r="A587" s="354"/>
      <c r="B587" s="354"/>
      <c r="C587" s="354"/>
      <c r="D587" s="354"/>
      <c r="E587" s="354"/>
      <c r="F587" s="354"/>
      <c r="G587" s="354"/>
    </row>
    <row r="588" spans="1:7" x14ac:dyDescent="0.3">
      <c r="A588" s="354"/>
      <c r="B588" s="354"/>
      <c r="C588" s="354"/>
      <c r="D588" s="354"/>
      <c r="E588" s="354"/>
      <c r="F588" s="354"/>
      <c r="G588" s="354"/>
    </row>
    <row r="589" spans="1:7" x14ac:dyDescent="0.3">
      <c r="A589" s="354"/>
      <c r="B589" s="354"/>
      <c r="C589" s="354"/>
      <c r="D589" s="354"/>
      <c r="E589" s="354"/>
      <c r="F589" s="354"/>
      <c r="G589" s="354"/>
    </row>
    <row r="590" spans="1:7" x14ac:dyDescent="0.3">
      <c r="A590" s="354"/>
      <c r="B590" s="354"/>
      <c r="C590" s="354"/>
      <c r="D590" s="354"/>
      <c r="E590" s="354"/>
      <c r="F590" s="354"/>
      <c r="G590" s="354"/>
    </row>
    <row r="591" spans="1:7" x14ac:dyDescent="0.3">
      <c r="A591" s="354"/>
      <c r="B591" s="354"/>
      <c r="C591" s="354"/>
      <c r="D591" s="354"/>
      <c r="E591" s="354"/>
      <c r="F591" s="354"/>
      <c r="G591" s="354"/>
    </row>
    <row r="592" spans="1:7" x14ac:dyDescent="0.3">
      <c r="A592" s="354"/>
      <c r="B592" s="354"/>
      <c r="C592" s="354"/>
      <c r="D592" s="354"/>
      <c r="E592" s="354"/>
      <c r="F592" s="354"/>
      <c r="G592" s="354"/>
    </row>
    <row r="593" spans="1:7" x14ac:dyDescent="0.3">
      <c r="A593" s="354"/>
      <c r="B593" s="354"/>
      <c r="C593" s="354"/>
      <c r="D593" s="354"/>
      <c r="E593" s="354"/>
      <c r="F593" s="354"/>
      <c r="G593" s="354"/>
    </row>
    <row r="594" spans="1:7" x14ac:dyDescent="0.3">
      <c r="A594" s="354"/>
      <c r="B594" s="354"/>
      <c r="C594" s="354"/>
      <c r="D594" s="354"/>
      <c r="E594" s="354"/>
      <c r="F594" s="354"/>
      <c r="G594" s="354"/>
    </row>
    <row r="595" spans="1:7" x14ac:dyDescent="0.3">
      <c r="A595" s="354"/>
      <c r="B595" s="354"/>
      <c r="C595" s="354"/>
      <c r="D595" s="354"/>
      <c r="E595" s="354"/>
      <c r="F595" s="354"/>
      <c r="G595" s="354"/>
    </row>
    <row r="596" spans="1:7" x14ac:dyDescent="0.3">
      <c r="A596" s="354"/>
      <c r="B596" s="354"/>
      <c r="C596" s="354"/>
      <c r="D596" s="354"/>
      <c r="E596" s="354"/>
      <c r="F596" s="354"/>
      <c r="G596" s="354"/>
    </row>
    <row r="597" spans="1:7" x14ac:dyDescent="0.3">
      <c r="A597" s="354"/>
      <c r="B597" s="354"/>
      <c r="C597" s="354"/>
      <c r="D597" s="354"/>
      <c r="E597" s="354"/>
      <c r="F597" s="354"/>
      <c r="G597" s="354"/>
    </row>
    <row r="598" spans="1:7" x14ac:dyDescent="0.3">
      <c r="A598" s="354"/>
      <c r="B598" s="354"/>
      <c r="C598" s="354"/>
      <c r="D598" s="354"/>
      <c r="E598" s="354"/>
      <c r="F598" s="354"/>
      <c r="G598" s="354"/>
    </row>
    <row r="599" spans="1:7" x14ac:dyDescent="0.3">
      <c r="A599" s="354"/>
      <c r="B599" s="354"/>
      <c r="C599" s="354"/>
      <c r="D599" s="354"/>
      <c r="E599" s="354"/>
      <c r="F599" s="354"/>
      <c r="G599" s="354"/>
    </row>
    <row r="600" spans="1:7" x14ac:dyDescent="0.3">
      <c r="A600" s="354"/>
      <c r="B600" s="354"/>
      <c r="C600" s="354"/>
      <c r="D600" s="354"/>
      <c r="E600" s="354"/>
      <c r="F600" s="354"/>
      <c r="G600" s="354"/>
    </row>
    <row r="601" spans="1:7" x14ac:dyDescent="0.3">
      <c r="A601" s="354"/>
      <c r="B601" s="354"/>
      <c r="C601" s="354"/>
      <c r="D601" s="354"/>
      <c r="E601" s="354"/>
      <c r="F601" s="354"/>
      <c r="G601" s="354"/>
    </row>
    <row r="602" spans="1:7" x14ac:dyDescent="0.3">
      <c r="A602" s="354"/>
      <c r="B602" s="354"/>
      <c r="C602" s="354"/>
      <c r="D602" s="354"/>
      <c r="E602" s="354"/>
      <c r="F602" s="354"/>
      <c r="G602" s="354"/>
    </row>
    <row r="603" spans="1:7" x14ac:dyDescent="0.3">
      <c r="A603" s="354"/>
      <c r="B603" s="354"/>
      <c r="C603" s="354"/>
      <c r="D603" s="354"/>
      <c r="E603" s="354"/>
      <c r="F603" s="354"/>
      <c r="G603" s="354"/>
    </row>
    <row r="604" spans="1:7" x14ac:dyDescent="0.3">
      <c r="A604" s="354"/>
      <c r="B604" s="354"/>
      <c r="C604" s="354"/>
      <c r="D604" s="354"/>
      <c r="E604" s="354"/>
      <c r="F604" s="354"/>
      <c r="G604" s="354"/>
    </row>
    <row r="605" spans="1:7" x14ac:dyDescent="0.3">
      <c r="A605" s="354"/>
      <c r="B605" s="354"/>
      <c r="C605" s="354"/>
      <c r="D605" s="354"/>
      <c r="E605" s="354"/>
      <c r="F605" s="354"/>
      <c r="G605" s="354"/>
    </row>
    <row r="606" spans="1:7" x14ac:dyDescent="0.3">
      <c r="A606" s="354"/>
      <c r="B606" s="354"/>
      <c r="C606" s="354"/>
      <c r="D606" s="354"/>
      <c r="E606" s="354"/>
      <c r="F606" s="354"/>
      <c r="G606" s="354"/>
    </row>
    <row r="607" spans="1:7" x14ac:dyDescent="0.3">
      <c r="A607" s="354"/>
      <c r="B607" s="354"/>
      <c r="C607" s="354"/>
      <c r="D607" s="354"/>
      <c r="E607" s="354"/>
      <c r="F607" s="354"/>
      <c r="G607" s="354"/>
    </row>
    <row r="608" spans="1:7" x14ac:dyDescent="0.3">
      <c r="A608" s="354"/>
      <c r="B608" s="354"/>
      <c r="C608" s="354"/>
      <c r="D608" s="354"/>
      <c r="E608" s="354"/>
      <c r="F608" s="354"/>
      <c r="G608" s="354"/>
    </row>
    <row r="609" spans="1:7" x14ac:dyDescent="0.3">
      <c r="A609" s="354"/>
      <c r="B609" s="354"/>
      <c r="C609" s="354"/>
      <c r="D609" s="354"/>
      <c r="E609" s="354"/>
      <c r="F609" s="354"/>
      <c r="G609" s="354"/>
    </row>
    <row r="610" spans="1:7" x14ac:dyDescent="0.3">
      <c r="A610" s="354"/>
      <c r="B610" s="354"/>
      <c r="C610" s="354"/>
      <c r="D610" s="354"/>
      <c r="E610" s="354"/>
      <c r="F610" s="354"/>
      <c r="G610" s="354"/>
    </row>
    <row r="611" spans="1:7" x14ac:dyDescent="0.3">
      <c r="A611" s="354"/>
      <c r="B611" s="354"/>
      <c r="C611" s="354"/>
      <c r="D611" s="354"/>
      <c r="E611" s="354"/>
      <c r="F611" s="354"/>
      <c r="G611" s="354"/>
    </row>
    <row r="612" spans="1:7" x14ac:dyDescent="0.3">
      <c r="A612" s="354"/>
      <c r="B612" s="354"/>
      <c r="C612" s="354"/>
      <c r="D612" s="354"/>
      <c r="E612" s="354"/>
      <c r="F612" s="354"/>
      <c r="G612" s="354"/>
    </row>
    <row r="613" spans="1:7" x14ac:dyDescent="0.3">
      <c r="A613" s="354"/>
      <c r="B613" s="354"/>
      <c r="C613" s="354"/>
      <c r="D613" s="354"/>
      <c r="E613" s="354"/>
      <c r="F613" s="354"/>
      <c r="G613" s="354"/>
    </row>
    <row r="614" spans="1:7" x14ac:dyDescent="0.3">
      <c r="A614" s="354"/>
      <c r="B614" s="354"/>
      <c r="C614" s="354"/>
      <c r="D614" s="354"/>
      <c r="E614" s="354"/>
      <c r="F614" s="354"/>
      <c r="G614" s="354"/>
    </row>
    <row r="615" spans="1:7" x14ac:dyDescent="0.3">
      <c r="A615" s="354"/>
      <c r="B615" s="354"/>
      <c r="C615" s="354"/>
      <c r="D615" s="354"/>
      <c r="E615" s="354"/>
      <c r="F615" s="354"/>
      <c r="G615" s="354"/>
    </row>
    <row r="616" spans="1:7" x14ac:dyDescent="0.3">
      <c r="A616" s="354"/>
      <c r="B616" s="354"/>
      <c r="C616" s="354"/>
      <c r="D616" s="354"/>
      <c r="E616" s="354"/>
      <c r="F616" s="354"/>
      <c r="G616" s="354"/>
    </row>
    <row r="617" spans="1:7" x14ac:dyDescent="0.3">
      <c r="A617" s="354"/>
      <c r="B617" s="354"/>
      <c r="C617" s="354"/>
      <c r="D617" s="354"/>
      <c r="E617" s="354"/>
      <c r="F617" s="354"/>
      <c r="G617" s="354"/>
    </row>
    <row r="618" spans="1:7" x14ac:dyDescent="0.3">
      <c r="A618" s="354"/>
      <c r="B618" s="354"/>
      <c r="C618" s="354"/>
      <c r="D618" s="354"/>
      <c r="E618" s="354"/>
      <c r="F618" s="354"/>
      <c r="G618" s="354"/>
    </row>
    <row r="619" spans="1:7" x14ac:dyDescent="0.3">
      <c r="A619" s="354"/>
      <c r="B619" s="354"/>
      <c r="C619" s="354"/>
      <c r="D619" s="354"/>
      <c r="E619" s="354"/>
      <c r="F619" s="354"/>
      <c r="G619" s="354"/>
    </row>
    <row r="620" spans="1:7" x14ac:dyDescent="0.3">
      <c r="A620" s="354"/>
      <c r="B620" s="354"/>
      <c r="C620" s="354"/>
      <c r="D620" s="354"/>
      <c r="E620" s="354"/>
      <c r="F620" s="354"/>
      <c r="G620" s="354"/>
    </row>
    <row r="621" spans="1:7" x14ac:dyDescent="0.3">
      <c r="A621" s="354"/>
      <c r="B621" s="354"/>
      <c r="C621" s="354"/>
      <c r="D621" s="354"/>
      <c r="E621" s="354"/>
      <c r="F621" s="354"/>
      <c r="G621" s="354"/>
    </row>
    <row r="622" spans="1:7" x14ac:dyDescent="0.3">
      <c r="A622" s="354"/>
      <c r="B622" s="354"/>
      <c r="C622" s="354"/>
      <c r="D622" s="354"/>
      <c r="E622" s="354"/>
      <c r="F622" s="354"/>
      <c r="G622" s="354"/>
    </row>
    <row r="623" spans="1:7" x14ac:dyDescent="0.3">
      <c r="A623" s="354"/>
      <c r="B623" s="354"/>
      <c r="C623" s="354"/>
      <c r="D623" s="354"/>
      <c r="E623" s="354"/>
      <c r="F623" s="354"/>
      <c r="G623" s="354"/>
    </row>
    <row r="624" spans="1:7" x14ac:dyDescent="0.3">
      <c r="A624" s="354"/>
      <c r="B624" s="354"/>
      <c r="C624" s="354"/>
      <c r="D624" s="354"/>
      <c r="E624" s="354"/>
      <c r="F624" s="354"/>
      <c r="G624" s="354"/>
    </row>
    <row r="625" spans="1:7" x14ac:dyDescent="0.3">
      <c r="A625" s="354"/>
      <c r="B625" s="354"/>
      <c r="C625" s="354"/>
      <c r="D625" s="354"/>
      <c r="E625" s="354"/>
      <c r="F625" s="354"/>
      <c r="G625" s="354"/>
    </row>
    <row r="626" spans="1:7" x14ac:dyDescent="0.3">
      <c r="A626" s="354"/>
      <c r="B626" s="354"/>
      <c r="C626" s="354"/>
      <c r="D626" s="354"/>
      <c r="E626" s="354"/>
      <c r="F626" s="354"/>
      <c r="G626" s="354"/>
    </row>
    <row r="627" spans="1:7" x14ac:dyDescent="0.3">
      <c r="A627" s="354"/>
      <c r="B627" s="354"/>
      <c r="C627" s="354"/>
      <c r="D627" s="354"/>
      <c r="E627" s="354"/>
      <c r="F627" s="354"/>
      <c r="G627" s="354"/>
    </row>
    <row r="628" spans="1:7" x14ac:dyDescent="0.3">
      <c r="A628" s="354"/>
      <c r="B628" s="354"/>
      <c r="C628" s="354"/>
      <c r="D628" s="354"/>
      <c r="E628" s="354"/>
      <c r="F628" s="354"/>
      <c r="G628" s="354"/>
    </row>
    <row r="629" spans="1:7" x14ac:dyDescent="0.3">
      <c r="A629" s="354"/>
      <c r="B629" s="354"/>
      <c r="C629" s="354"/>
      <c r="D629" s="354"/>
      <c r="E629" s="354"/>
      <c r="F629" s="354"/>
      <c r="G629" s="354"/>
    </row>
    <row r="630" spans="1:7" x14ac:dyDescent="0.3">
      <c r="A630" s="354"/>
      <c r="B630" s="354"/>
      <c r="C630" s="354"/>
      <c r="D630" s="354"/>
      <c r="E630" s="354"/>
      <c r="F630" s="354"/>
      <c r="G630" s="354"/>
    </row>
    <row r="631" spans="1:7" x14ac:dyDescent="0.3">
      <c r="A631" s="354"/>
      <c r="B631" s="354"/>
      <c r="C631" s="354"/>
      <c r="D631" s="354"/>
      <c r="E631" s="354"/>
      <c r="F631" s="354"/>
      <c r="G631" s="354"/>
    </row>
    <row r="632" spans="1:7" x14ac:dyDescent="0.3">
      <c r="A632" s="354"/>
      <c r="B632" s="354"/>
      <c r="C632" s="354"/>
      <c r="D632" s="354"/>
      <c r="E632" s="354"/>
      <c r="F632" s="354"/>
      <c r="G632" s="354"/>
    </row>
    <row r="633" spans="1:7" x14ac:dyDescent="0.3">
      <c r="A633" s="354"/>
      <c r="B633" s="354"/>
      <c r="C633" s="354"/>
      <c r="D633" s="354"/>
      <c r="E633" s="354"/>
      <c r="F633" s="354"/>
      <c r="G633" s="354"/>
    </row>
    <row r="634" spans="1:7" x14ac:dyDescent="0.3">
      <c r="A634" s="354"/>
      <c r="B634" s="354"/>
      <c r="C634" s="354"/>
      <c r="D634" s="354"/>
      <c r="E634" s="354"/>
      <c r="F634" s="354"/>
      <c r="G634" s="354"/>
    </row>
    <row r="635" spans="1:7" x14ac:dyDescent="0.3">
      <c r="A635" s="354"/>
      <c r="B635" s="354"/>
      <c r="C635" s="354"/>
      <c r="D635" s="354"/>
      <c r="E635" s="354"/>
      <c r="F635" s="354"/>
      <c r="G635" s="354"/>
    </row>
    <row r="636" spans="1:7" x14ac:dyDescent="0.3">
      <c r="A636" s="354"/>
      <c r="B636" s="354"/>
      <c r="C636" s="354"/>
      <c r="D636" s="354"/>
      <c r="E636" s="354"/>
      <c r="F636" s="354"/>
      <c r="G636" s="354"/>
    </row>
    <row r="637" spans="1:7" x14ac:dyDescent="0.3">
      <c r="A637" s="354"/>
      <c r="B637" s="354"/>
      <c r="C637" s="354"/>
      <c r="D637" s="354"/>
      <c r="E637" s="354"/>
      <c r="F637" s="354"/>
      <c r="G637" s="354"/>
    </row>
    <row r="638" spans="1:7" x14ac:dyDescent="0.3">
      <c r="A638" s="354"/>
      <c r="B638" s="354"/>
      <c r="C638" s="354"/>
      <c r="D638" s="354"/>
      <c r="E638" s="354"/>
      <c r="F638" s="354"/>
      <c r="G638" s="354"/>
    </row>
    <row r="639" spans="1:7" x14ac:dyDescent="0.3">
      <c r="A639" s="354"/>
      <c r="B639" s="354"/>
      <c r="C639" s="354"/>
      <c r="D639" s="354"/>
      <c r="E639" s="354"/>
      <c r="F639" s="354"/>
      <c r="G639" s="354"/>
    </row>
    <row r="640" spans="1:7" x14ac:dyDescent="0.3">
      <c r="A640" s="354"/>
      <c r="B640" s="354"/>
      <c r="C640" s="354"/>
      <c r="D640" s="354"/>
      <c r="E640" s="354"/>
      <c r="F640" s="354"/>
      <c r="G640" s="354"/>
    </row>
    <row r="641" spans="1:7" x14ac:dyDescent="0.3">
      <c r="A641" s="354"/>
      <c r="B641" s="354"/>
      <c r="C641" s="354"/>
      <c r="D641" s="354"/>
      <c r="E641" s="354"/>
      <c r="F641" s="354"/>
      <c r="G641" s="354"/>
    </row>
    <row r="642" spans="1:7" x14ac:dyDescent="0.3">
      <c r="A642" s="354"/>
      <c r="B642" s="354"/>
      <c r="C642" s="354"/>
      <c r="D642" s="354"/>
      <c r="E642" s="354"/>
      <c r="F642" s="354"/>
      <c r="G642" s="354"/>
    </row>
    <row r="643" spans="1:7" x14ac:dyDescent="0.3">
      <c r="A643" s="354"/>
      <c r="B643" s="354"/>
      <c r="C643" s="354"/>
      <c r="D643" s="354"/>
      <c r="E643" s="354"/>
      <c r="F643" s="354"/>
      <c r="G643" s="354"/>
    </row>
    <row r="644" spans="1:7" x14ac:dyDescent="0.3">
      <c r="A644" s="354"/>
      <c r="B644" s="354"/>
      <c r="C644" s="354"/>
      <c r="D644" s="354"/>
      <c r="E644" s="354"/>
      <c r="F644" s="354"/>
      <c r="G644" s="354"/>
    </row>
    <row r="645" spans="1:7" x14ac:dyDescent="0.3">
      <c r="A645" s="354"/>
      <c r="B645" s="354"/>
      <c r="C645" s="354"/>
      <c r="D645" s="354"/>
      <c r="E645" s="354"/>
      <c r="F645" s="354"/>
      <c r="G645" s="354"/>
    </row>
    <row r="646" spans="1:7" x14ac:dyDescent="0.3">
      <c r="A646" s="354"/>
      <c r="B646" s="354"/>
      <c r="C646" s="354"/>
      <c r="D646" s="354"/>
      <c r="E646" s="354"/>
      <c r="F646" s="354"/>
      <c r="G646" s="354"/>
    </row>
    <row r="647" spans="1:7" x14ac:dyDescent="0.3">
      <c r="A647" s="354"/>
      <c r="B647" s="354"/>
      <c r="C647" s="354"/>
      <c r="D647" s="354"/>
      <c r="E647" s="354"/>
      <c r="F647" s="354"/>
      <c r="G647" s="354"/>
    </row>
    <row r="648" spans="1:7" x14ac:dyDescent="0.3">
      <c r="A648" s="354"/>
      <c r="B648" s="354"/>
      <c r="C648" s="354"/>
      <c r="D648" s="354"/>
      <c r="E648" s="354"/>
      <c r="F648" s="354"/>
      <c r="G648" s="354"/>
    </row>
    <row r="649" spans="1:7" x14ac:dyDescent="0.3">
      <c r="A649" s="354"/>
      <c r="B649" s="354"/>
      <c r="C649" s="354"/>
      <c r="D649" s="354"/>
      <c r="E649" s="354"/>
      <c r="F649" s="354"/>
      <c r="G649" s="354"/>
    </row>
    <row r="650" spans="1:7" x14ac:dyDescent="0.3">
      <c r="A650" s="354"/>
      <c r="B650" s="354"/>
      <c r="C650" s="354"/>
      <c r="D650" s="354"/>
      <c r="E650" s="354"/>
      <c r="F650" s="354"/>
      <c r="G650" s="354"/>
    </row>
    <row r="651" spans="1:7" x14ac:dyDescent="0.3">
      <c r="A651" s="354"/>
      <c r="B651" s="354"/>
      <c r="C651" s="354"/>
      <c r="D651" s="354"/>
      <c r="E651" s="354"/>
      <c r="F651" s="354"/>
      <c r="G651" s="354"/>
    </row>
    <row r="652" spans="1:7" x14ac:dyDescent="0.3">
      <c r="A652" s="354"/>
      <c r="B652" s="354"/>
      <c r="C652" s="354"/>
      <c r="D652" s="354"/>
      <c r="E652" s="354"/>
      <c r="F652" s="354"/>
      <c r="G652" s="354"/>
    </row>
    <row r="653" spans="1:7" x14ac:dyDescent="0.3">
      <c r="A653" s="354"/>
      <c r="B653" s="354"/>
      <c r="C653" s="354"/>
      <c r="D653" s="354"/>
      <c r="E653" s="354"/>
      <c r="F653" s="354"/>
      <c r="G653" s="354"/>
    </row>
    <row r="654" spans="1:7" x14ac:dyDescent="0.3">
      <c r="A654" s="354"/>
      <c r="B654" s="354"/>
      <c r="C654" s="354"/>
      <c r="D654" s="354"/>
      <c r="E654" s="354"/>
      <c r="F654" s="354"/>
      <c r="G654" s="354"/>
    </row>
    <row r="655" spans="1:7" x14ac:dyDescent="0.3">
      <c r="A655" s="354"/>
      <c r="B655" s="354"/>
      <c r="C655" s="354"/>
      <c r="D655" s="354"/>
      <c r="E655" s="354"/>
      <c r="F655" s="354"/>
      <c r="G655" s="354"/>
    </row>
    <row r="656" spans="1:7" x14ac:dyDescent="0.3">
      <c r="A656" s="354"/>
      <c r="B656" s="354"/>
      <c r="C656" s="354"/>
      <c r="D656" s="354"/>
      <c r="E656" s="354"/>
      <c r="F656" s="354"/>
      <c r="G656" s="354"/>
    </row>
    <row r="657" spans="1:7" x14ac:dyDescent="0.3">
      <c r="A657" s="354"/>
      <c r="B657" s="354"/>
      <c r="C657" s="354"/>
      <c r="D657" s="354"/>
      <c r="E657" s="354"/>
      <c r="F657" s="354"/>
      <c r="G657" s="354"/>
    </row>
    <row r="658" spans="1:7" x14ac:dyDescent="0.3">
      <c r="A658" s="354"/>
      <c r="B658" s="354"/>
      <c r="C658" s="354"/>
      <c r="D658" s="354"/>
      <c r="E658" s="354"/>
      <c r="F658" s="354"/>
      <c r="G658" s="354"/>
    </row>
    <row r="659" spans="1:7" x14ac:dyDescent="0.3">
      <c r="A659" s="354"/>
      <c r="B659" s="354"/>
      <c r="C659" s="354"/>
      <c r="D659" s="354"/>
      <c r="E659" s="354"/>
      <c r="F659" s="354"/>
      <c r="G659" s="354"/>
    </row>
    <row r="660" spans="1:7" x14ac:dyDescent="0.3">
      <c r="A660" s="354"/>
      <c r="B660" s="354"/>
      <c r="C660" s="354"/>
      <c r="D660" s="354"/>
      <c r="E660" s="354"/>
      <c r="F660" s="354"/>
      <c r="G660" s="354"/>
    </row>
    <row r="661" spans="1:7" x14ac:dyDescent="0.3">
      <c r="A661" s="354"/>
      <c r="B661" s="354"/>
      <c r="C661" s="354"/>
      <c r="D661" s="354"/>
      <c r="E661" s="354"/>
      <c r="F661" s="354"/>
      <c r="G661" s="354"/>
    </row>
    <row r="662" spans="1:7" x14ac:dyDescent="0.3">
      <c r="A662" s="354"/>
      <c r="B662" s="354"/>
      <c r="C662" s="354"/>
      <c r="D662" s="354"/>
      <c r="E662" s="354"/>
      <c r="F662" s="354"/>
      <c r="G662" s="354"/>
    </row>
    <row r="663" spans="1:7" x14ac:dyDescent="0.3">
      <c r="A663" s="354"/>
      <c r="B663" s="354"/>
      <c r="C663" s="354"/>
      <c r="D663" s="354"/>
      <c r="E663" s="354"/>
      <c r="F663" s="354"/>
      <c r="G663" s="354"/>
    </row>
    <row r="664" spans="1:7" x14ac:dyDescent="0.3">
      <c r="A664" s="354"/>
      <c r="B664" s="354"/>
      <c r="C664" s="354"/>
      <c r="D664" s="354"/>
      <c r="E664" s="354"/>
      <c r="F664" s="354"/>
      <c r="G664" s="354"/>
    </row>
    <row r="665" spans="1:7" x14ac:dyDescent="0.3">
      <c r="A665" s="354"/>
      <c r="B665" s="354"/>
      <c r="C665" s="354"/>
      <c r="D665" s="354"/>
      <c r="E665" s="354"/>
      <c r="F665" s="354"/>
      <c r="G665" s="354"/>
    </row>
    <row r="666" spans="1:7" x14ac:dyDescent="0.3">
      <c r="A666" s="354"/>
      <c r="B666" s="354"/>
      <c r="C666" s="354"/>
      <c r="D666" s="354"/>
      <c r="E666" s="354"/>
      <c r="F666" s="354"/>
      <c r="G666" s="354"/>
    </row>
    <row r="667" spans="1:7" x14ac:dyDescent="0.3">
      <c r="A667" s="354"/>
      <c r="B667" s="354"/>
      <c r="C667" s="354"/>
      <c r="D667" s="354"/>
      <c r="E667" s="354"/>
      <c r="F667" s="354"/>
      <c r="G667" s="354"/>
    </row>
    <row r="668" spans="1:7" x14ac:dyDescent="0.3">
      <c r="A668" s="354"/>
      <c r="B668" s="354"/>
      <c r="C668" s="354"/>
      <c r="D668" s="354"/>
      <c r="E668" s="354"/>
      <c r="F668" s="354"/>
      <c r="G668" s="354"/>
    </row>
    <row r="669" spans="1:7" x14ac:dyDescent="0.3">
      <c r="A669" s="354"/>
      <c r="B669" s="354"/>
      <c r="C669" s="354"/>
      <c r="D669" s="354"/>
      <c r="E669" s="354"/>
      <c r="F669" s="354"/>
      <c r="G669" s="354"/>
    </row>
    <row r="670" spans="1:7" x14ac:dyDescent="0.3">
      <c r="A670" s="354"/>
      <c r="B670" s="354"/>
      <c r="C670" s="354"/>
      <c r="D670" s="354"/>
      <c r="E670" s="354"/>
      <c r="F670" s="354"/>
      <c r="G670" s="354"/>
    </row>
    <row r="671" spans="1:7" x14ac:dyDescent="0.3">
      <c r="A671" s="354"/>
      <c r="B671" s="354"/>
      <c r="C671" s="354"/>
      <c r="D671" s="354"/>
      <c r="E671" s="354"/>
      <c r="F671" s="354"/>
      <c r="G671" s="354"/>
    </row>
    <row r="672" spans="1:7" x14ac:dyDescent="0.3">
      <c r="A672" s="354"/>
      <c r="B672" s="354"/>
      <c r="C672" s="354"/>
      <c r="D672" s="354"/>
      <c r="E672" s="354"/>
      <c r="F672" s="354"/>
      <c r="G672" s="354"/>
    </row>
    <row r="673" spans="1:7" x14ac:dyDescent="0.3">
      <c r="A673" s="354"/>
      <c r="B673" s="354"/>
      <c r="C673" s="354"/>
      <c r="D673" s="354"/>
      <c r="E673" s="354"/>
      <c r="F673" s="354"/>
      <c r="G673" s="354"/>
    </row>
    <row r="674" spans="1:7" x14ac:dyDescent="0.3">
      <c r="A674" s="354"/>
      <c r="B674" s="354"/>
      <c r="C674" s="354"/>
      <c r="D674" s="354"/>
      <c r="E674" s="354"/>
      <c r="F674" s="354"/>
      <c r="G674" s="354"/>
    </row>
    <row r="675" spans="1:7" x14ac:dyDescent="0.3">
      <c r="A675" s="354"/>
      <c r="B675" s="354"/>
      <c r="C675" s="354"/>
      <c r="D675" s="354"/>
      <c r="E675" s="354"/>
      <c r="F675" s="354"/>
      <c r="G675" s="354"/>
    </row>
    <row r="676" spans="1:7" x14ac:dyDescent="0.3">
      <c r="A676" s="354"/>
      <c r="B676" s="354"/>
      <c r="C676" s="354"/>
      <c r="D676" s="354"/>
      <c r="E676" s="354"/>
      <c r="F676" s="354"/>
      <c r="G676" s="354"/>
    </row>
    <row r="677" spans="1:7" x14ac:dyDescent="0.3">
      <c r="A677" s="354"/>
      <c r="B677" s="354"/>
      <c r="C677" s="354"/>
      <c r="D677" s="354"/>
      <c r="E677" s="354"/>
      <c r="F677" s="354"/>
      <c r="G677" s="354"/>
    </row>
    <row r="678" spans="1:7" x14ac:dyDescent="0.3">
      <c r="A678" s="354"/>
      <c r="B678" s="354"/>
      <c r="C678" s="354"/>
      <c r="D678" s="354"/>
      <c r="E678" s="354"/>
      <c r="F678" s="354"/>
      <c r="G678" s="354"/>
    </row>
    <row r="679" spans="1:7" x14ac:dyDescent="0.3">
      <c r="A679" s="354"/>
      <c r="B679" s="354"/>
      <c r="C679" s="354"/>
      <c r="D679" s="354"/>
      <c r="E679" s="354"/>
      <c r="F679" s="354"/>
      <c r="G679" s="354"/>
    </row>
    <row r="680" spans="1:7" x14ac:dyDescent="0.3">
      <c r="A680" s="354"/>
      <c r="B680" s="354"/>
      <c r="C680" s="354"/>
      <c r="D680" s="354"/>
      <c r="E680" s="354"/>
      <c r="F680" s="354"/>
      <c r="G680" s="354"/>
    </row>
    <row r="681" spans="1:7" x14ac:dyDescent="0.3">
      <c r="A681" s="354"/>
      <c r="B681" s="354"/>
      <c r="C681" s="354"/>
      <c r="D681" s="354"/>
      <c r="E681" s="354"/>
      <c r="F681" s="354"/>
      <c r="G681" s="354"/>
    </row>
    <row r="682" spans="1:7" x14ac:dyDescent="0.3">
      <c r="A682" s="354"/>
      <c r="B682" s="354"/>
      <c r="C682" s="354"/>
      <c r="D682" s="354"/>
      <c r="E682" s="354"/>
      <c r="F682" s="354"/>
      <c r="G682" s="354"/>
    </row>
    <row r="683" spans="1:7" x14ac:dyDescent="0.3">
      <c r="A683" s="354"/>
      <c r="B683" s="354"/>
      <c r="C683" s="354"/>
      <c r="D683" s="354"/>
      <c r="E683" s="354"/>
      <c r="F683" s="354"/>
      <c r="G683" s="354"/>
    </row>
    <row r="684" spans="1:7" x14ac:dyDescent="0.3">
      <c r="A684" s="354"/>
      <c r="B684" s="354"/>
      <c r="C684" s="354"/>
      <c r="D684" s="354"/>
      <c r="E684" s="354"/>
      <c r="F684" s="354"/>
      <c r="G684" s="354"/>
    </row>
    <row r="685" spans="1:7" x14ac:dyDescent="0.3">
      <c r="A685" s="354"/>
      <c r="B685" s="354"/>
      <c r="C685" s="354"/>
      <c r="D685" s="354"/>
      <c r="E685" s="354"/>
      <c r="F685" s="354"/>
      <c r="G685" s="354"/>
    </row>
    <row r="686" spans="1:7" x14ac:dyDescent="0.3">
      <c r="A686" s="354"/>
      <c r="B686" s="354"/>
      <c r="C686" s="354"/>
      <c r="D686" s="354"/>
      <c r="E686" s="354"/>
      <c r="F686" s="354"/>
      <c r="G686" s="354"/>
    </row>
    <row r="687" spans="1:7" x14ac:dyDescent="0.3">
      <c r="A687" s="354"/>
      <c r="B687" s="354"/>
      <c r="C687" s="354"/>
      <c r="D687" s="354"/>
      <c r="E687" s="354"/>
      <c r="F687" s="354"/>
      <c r="G687" s="354"/>
    </row>
    <row r="688" spans="1:7" x14ac:dyDescent="0.3">
      <c r="A688" s="354"/>
      <c r="B688" s="354"/>
      <c r="C688" s="354"/>
      <c r="D688" s="354"/>
      <c r="E688" s="354"/>
      <c r="F688" s="354"/>
      <c r="G688" s="354"/>
    </row>
    <row r="689" spans="1:7" x14ac:dyDescent="0.3">
      <c r="A689" s="354"/>
      <c r="B689" s="354"/>
      <c r="C689" s="354"/>
      <c r="D689" s="354"/>
      <c r="E689" s="354"/>
      <c r="F689" s="354"/>
      <c r="G689" s="354"/>
    </row>
    <row r="690" spans="1:7" x14ac:dyDescent="0.3">
      <c r="A690" s="354"/>
      <c r="B690" s="354"/>
      <c r="C690" s="354"/>
      <c r="D690" s="354"/>
      <c r="E690" s="354"/>
      <c r="F690" s="354"/>
      <c r="G690" s="354"/>
    </row>
    <row r="691" spans="1:7" x14ac:dyDescent="0.3">
      <c r="A691" s="354"/>
      <c r="B691" s="354"/>
      <c r="C691" s="354"/>
      <c r="D691" s="354"/>
      <c r="E691" s="354"/>
      <c r="F691" s="354"/>
      <c r="G691" s="354"/>
    </row>
    <row r="692" spans="1:7" x14ac:dyDescent="0.3">
      <c r="A692" s="354"/>
      <c r="B692" s="354"/>
      <c r="C692" s="354"/>
      <c r="D692" s="354"/>
      <c r="E692" s="354"/>
      <c r="F692" s="354"/>
      <c r="G692" s="354"/>
    </row>
    <row r="693" spans="1:7" x14ac:dyDescent="0.3">
      <c r="A693" s="354"/>
      <c r="B693" s="354"/>
      <c r="C693" s="354"/>
      <c r="D693" s="354"/>
      <c r="E693" s="354"/>
      <c r="F693" s="354"/>
      <c r="G693" s="354"/>
    </row>
    <row r="694" spans="1:7" x14ac:dyDescent="0.3">
      <c r="A694" s="354"/>
      <c r="B694" s="354"/>
      <c r="C694" s="354"/>
      <c r="D694" s="354"/>
      <c r="E694" s="354"/>
      <c r="F694" s="354"/>
      <c r="G694" s="354"/>
    </row>
    <row r="695" spans="1:7" x14ac:dyDescent="0.3">
      <c r="A695" s="354"/>
      <c r="B695" s="354"/>
      <c r="C695" s="354"/>
      <c r="D695" s="354"/>
      <c r="E695" s="354"/>
      <c r="F695" s="354"/>
      <c r="G695" s="354"/>
    </row>
    <row r="696" spans="1:7" x14ac:dyDescent="0.3">
      <c r="A696" s="354"/>
      <c r="B696" s="354"/>
      <c r="C696" s="354"/>
      <c r="D696" s="354"/>
      <c r="E696" s="354"/>
      <c r="F696" s="354"/>
      <c r="G696" s="354"/>
    </row>
    <row r="697" spans="1:7" x14ac:dyDescent="0.3">
      <c r="A697" s="354"/>
      <c r="B697" s="354"/>
      <c r="C697" s="354"/>
      <c r="D697" s="354"/>
      <c r="E697" s="354"/>
      <c r="F697" s="354"/>
      <c r="G697" s="354"/>
    </row>
    <row r="698" spans="1:7" x14ac:dyDescent="0.3">
      <c r="A698" s="354"/>
      <c r="B698" s="354"/>
      <c r="C698" s="354"/>
      <c r="D698" s="354"/>
      <c r="E698" s="354"/>
      <c r="F698" s="354"/>
      <c r="G698" s="354"/>
    </row>
    <row r="699" spans="1:7" x14ac:dyDescent="0.3">
      <c r="A699" s="354"/>
      <c r="B699" s="354"/>
      <c r="C699" s="354"/>
      <c r="D699" s="354"/>
      <c r="E699" s="354"/>
      <c r="F699" s="354"/>
      <c r="G699" s="354"/>
    </row>
    <row r="700" spans="1:7" x14ac:dyDescent="0.3">
      <c r="A700" s="354"/>
      <c r="B700" s="354"/>
      <c r="C700" s="354"/>
      <c r="D700" s="354"/>
      <c r="E700" s="354"/>
      <c r="F700" s="354"/>
      <c r="G700" s="354"/>
    </row>
    <row r="701" spans="1:7" x14ac:dyDescent="0.3">
      <c r="A701" s="354"/>
      <c r="B701" s="354"/>
      <c r="C701" s="354"/>
      <c r="D701" s="354"/>
      <c r="E701" s="354"/>
      <c r="F701" s="354"/>
      <c r="G701" s="354"/>
    </row>
    <row r="702" spans="1:7" x14ac:dyDescent="0.3">
      <c r="A702" s="354"/>
      <c r="B702" s="354"/>
      <c r="C702" s="354"/>
      <c r="D702" s="354"/>
      <c r="E702" s="354"/>
      <c r="F702" s="354"/>
      <c r="G702" s="354"/>
    </row>
    <row r="703" spans="1:7" x14ac:dyDescent="0.3">
      <c r="A703" s="354"/>
      <c r="B703" s="354"/>
      <c r="C703" s="354"/>
      <c r="D703" s="354"/>
      <c r="E703" s="354"/>
      <c r="F703" s="354"/>
      <c r="G703" s="354"/>
    </row>
    <row r="704" spans="1:7" x14ac:dyDescent="0.3">
      <c r="A704" s="354"/>
      <c r="B704" s="354"/>
      <c r="C704" s="354"/>
      <c r="D704" s="354"/>
      <c r="E704" s="354"/>
      <c r="F704" s="354"/>
      <c r="G704" s="354"/>
    </row>
    <row r="705" spans="1:7" x14ac:dyDescent="0.3">
      <c r="A705" s="354"/>
      <c r="B705" s="354"/>
      <c r="C705" s="354"/>
      <c r="D705" s="354"/>
      <c r="E705" s="354"/>
      <c r="F705" s="354"/>
      <c r="G705" s="354"/>
    </row>
    <row r="706" spans="1:7" x14ac:dyDescent="0.3">
      <c r="A706" s="354"/>
      <c r="B706" s="354"/>
      <c r="C706" s="354"/>
      <c r="D706" s="354"/>
      <c r="E706" s="354"/>
      <c r="F706" s="354"/>
      <c r="G706" s="354"/>
    </row>
    <row r="707" spans="1:7" x14ac:dyDescent="0.3">
      <c r="A707" s="354"/>
      <c r="B707" s="354"/>
      <c r="C707" s="354"/>
      <c r="D707" s="354"/>
      <c r="E707" s="354"/>
      <c r="F707" s="354"/>
      <c r="G707" s="354"/>
    </row>
    <row r="708" spans="1:7" x14ac:dyDescent="0.3">
      <c r="A708" s="354"/>
      <c r="B708" s="354"/>
      <c r="C708" s="354"/>
      <c r="D708" s="354"/>
      <c r="E708" s="354"/>
      <c r="F708" s="354"/>
      <c r="G708" s="354"/>
    </row>
    <row r="709" spans="1:7" x14ac:dyDescent="0.3">
      <c r="A709" s="354"/>
      <c r="B709" s="354"/>
      <c r="C709" s="354"/>
      <c r="D709" s="354"/>
      <c r="E709" s="354"/>
      <c r="F709" s="354"/>
      <c r="G709" s="354"/>
    </row>
    <row r="710" spans="1:7" x14ac:dyDescent="0.3">
      <c r="A710" s="354"/>
      <c r="B710" s="354"/>
      <c r="C710" s="354"/>
      <c r="D710" s="354"/>
      <c r="E710" s="354"/>
      <c r="F710" s="354"/>
      <c r="G710" s="354"/>
    </row>
    <row r="711" spans="1:7" x14ac:dyDescent="0.3">
      <c r="A711" s="354"/>
      <c r="B711" s="354"/>
      <c r="C711" s="354"/>
      <c r="D711" s="354"/>
      <c r="E711" s="354"/>
      <c r="F711" s="354"/>
      <c r="G711" s="354"/>
    </row>
    <row r="712" spans="1:7" x14ac:dyDescent="0.3">
      <c r="A712" s="354"/>
      <c r="B712" s="354"/>
      <c r="C712" s="354"/>
      <c r="D712" s="354"/>
      <c r="E712" s="354"/>
      <c r="F712" s="354"/>
      <c r="G712" s="354"/>
    </row>
    <row r="713" spans="1:7" x14ac:dyDescent="0.3">
      <c r="A713" s="354"/>
      <c r="B713" s="354"/>
      <c r="C713" s="354"/>
      <c r="D713" s="354"/>
      <c r="E713" s="354"/>
      <c r="F713" s="354"/>
      <c r="G713" s="354"/>
    </row>
    <row r="714" spans="1:7" x14ac:dyDescent="0.3">
      <c r="A714" s="354"/>
      <c r="B714" s="354"/>
      <c r="C714" s="354"/>
      <c r="D714" s="354"/>
      <c r="E714" s="354"/>
      <c r="F714" s="354"/>
      <c r="G714" s="354"/>
    </row>
    <row r="715" spans="1:7" x14ac:dyDescent="0.3">
      <c r="A715" s="354"/>
      <c r="B715" s="354"/>
      <c r="C715" s="354"/>
      <c r="D715" s="354"/>
      <c r="E715" s="354"/>
      <c r="F715" s="354"/>
      <c r="G715" s="354"/>
    </row>
    <row r="716" spans="1:7" x14ac:dyDescent="0.3">
      <c r="A716" s="354"/>
      <c r="B716" s="354"/>
      <c r="C716" s="354"/>
      <c r="D716" s="354"/>
      <c r="E716" s="354"/>
      <c r="F716" s="354"/>
      <c r="G716" s="354"/>
    </row>
    <row r="717" spans="1:7" x14ac:dyDescent="0.3">
      <c r="A717" s="354"/>
      <c r="B717" s="354"/>
      <c r="C717" s="354"/>
      <c r="D717" s="354"/>
      <c r="E717" s="354"/>
      <c r="F717" s="354"/>
      <c r="G717" s="354"/>
    </row>
    <row r="718" spans="1:7" x14ac:dyDescent="0.3">
      <c r="A718" s="354"/>
      <c r="B718" s="354"/>
      <c r="C718" s="354"/>
      <c r="D718" s="354"/>
      <c r="E718" s="354"/>
      <c r="F718" s="354"/>
      <c r="G718" s="354"/>
    </row>
    <row r="719" spans="1:7" x14ac:dyDescent="0.3">
      <c r="A719" s="354"/>
      <c r="B719" s="354"/>
      <c r="C719" s="354"/>
      <c r="D719" s="354"/>
      <c r="E719" s="354"/>
      <c r="F719" s="354"/>
      <c r="G719" s="354"/>
    </row>
    <row r="720" spans="1:7" x14ac:dyDescent="0.3">
      <c r="A720" s="354"/>
      <c r="B720" s="354"/>
      <c r="C720" s="354"/>
      <c r="D720" s="354"/>
      <c r="E720" s="354"/>
      <c r="F720" s="354"/>
      <c r="G720" s="354"/>
    </row>
    <row r="721" spans="1:7" x14ac:dyDescent="0.3">
      <c r="A721" s="354"/>
      <c r="B721" s="354"/>
      <c r="C721" s="354"/>
      <c r="D721" s="354"/>
      <c r="E721" s="354"/>
      <c r="F721" s="354"/>
      <c r="G721" s="354"/>
    </row>
    <row r="722" spans="1:7" x14ac:dyDescent="0.3">
      <c r="A722" s="354"/>
      <c r="B722" s="354"/>
      <c r="C722" s="354"/>
      <c r="D722" s="354"/>
      <c r="E722" s="354"/>
      <c r="F722" s="354"/>
      <c r="G722" s="354"/>
    </row>
    <row r="723" spans="1:7" x14ac:dyDescent="0.3">
      <c r="A723" s="354"/>
      <c r="B723" s="354"/>
      <c r="C723" s="354"/>
      <c r="D723" s="354"/>
      <c r="E723" s="354"/>
      <c r="F723" s="354"/>
      <c r="G723" s="354"/>
    </row>
    <row r="724" spans="1:7" x14ac:dyDescent="0.3">
      <c r="A724" s="354"/>
      <c r="B724" s="354"/>
      <c r="C724" s="354"/>
      <c r="D724" s="354"/>
      <c r="E724" s="354"/>
      <c r="F724" s="354"/>
      <c r="G724" s="354"/>
    </row>
    <row r="725" spans="1:7" x14ac:dyDescent="0.3">
      <c r="A725" s="354"/>
      <c r="B725" s="354"/>
      <c r="C725" s="354"/>
      <c r="D725" s="354"/>
      <c r="E725" s="354"/>
      <c r="F725" s="354"/>
      <c r="G725" s="354"/>
    </row>
    <row r="726" spans="1:7" x14ac:dyDescent="0.3">
      <c r="A726" s="354"/>
      <c r="B726" s="354"/>
      <c r="C726" s="354"/>
      <c r="D726" s="354"/>
      <c r="E726" s="354"/>
      <c r="F726" s="354"/>
      <c r="G726" s="354"/>
    </row>
    <row r="727" spans="1:7" x14ac:dyDescent="0.3">
      <c r="A727" s="354"/>
      <c r="B727" s="354"/>
      <c r="C727" s="354"/>
      <c r="D727" s="354"/>
      <c r="E727" s="354"/>
      <c r="F727" s="354"/>
      <c r="G727" s="354"/>
    </row>
    <row r="728" spans="1:7" x14ac:dyDescent="0.3">
      <c r="A728" s="354"/>
      <c r="B728" s="354"/>
      <c r="C728" s="354"/>
      <c r="D728" s="354"/>
      <c r="E728" s="354"/>
      <c r="F728" s="354"/>
      <c r="G728" s="354"/>
    </row>
    <row r="729" spans="1:7" x14ac:dyDescent="0.3">
      <c r="A729" s="354"/>
      <c r="B729" s="354"/>
      <c r="C729" s="354"/>
      <c r="D729" s="354"/>
      <c r="E729" s="354"/>
      <c r="F729" s="354"/>
      <c r="G729" s="354"/>
    </row>
    <row r="730" spans="1:7" x14ac:dyDescent="0.3">
      <c r="A730" s="354"/>
      <c r="B730" s="354"/>
      <c r="C730" s="354"/>
      <c r="D730" s="354"/>
      <c r="E730" s="354"/>
      <c r="F730" s="354"/>
      <c r="G730" s="354"/>
    </row>
    <row r="731" spans="1:7" x14ac:dyDescent="0.3">
      <c r="A731" s="354"/>
      <c r="B731" s="354"/>
      <c r="C731" s="354"/>
      <c r="D731" s="354"/>
      <c r="E731" s="354"/>
      <c r="F731" s="354"/>
      <c r="G731" s="354"/>
    </row>
    <row r="732" spans="1:7" x14ac:dyDescent="0.3">
      <c r="A732" s="354"/>
      <c r="B732" s="354"/>
      <c r="C732" s="354"/>
      <c r="D732" s="354"/>
      <c r="E732" s="354"/>
      <c r="F732" s="354"/>
      <c r="G732" s="354"/>
    </row>
    <row r="733" spans="1:7" x14ac:dyDescent="0.3">
      <c r="A733" s="354"/>
      <c r="B733" s="354"/>
      <c r="C733" s="354"/>
      <c r="D733" s="354"/>
      <c r="E733" s="354"/>
      <c r="F733" s="354"/>
      <c r="G733" s="354"/>
    </row>
    <row r="734" spans="1:7" x14ac:dyDescent="0.3">
      <c r="A734" s="354"/>
      <c r="B734" s="354"/>
      <c r="C734" s="354"/>
      <c r="D734" s="354"/>
      <c r="E734" s="354"/>
      <c r="F734" s="354"/>
      <c r="G734" s="354"/>
    </row>
    <row r="735" spans="1:7" x14ac:dyDescent="0.3">
      <c r="A735" s="354"/>
      <c r="B735" s="354"/>
      <c r="C735" s="354"/>
      <c r="D735" s="354"/>
      <c r="E735" s="354"/>
      <c r="F735" s="354"/>
      <c r="G735" s="354"/>
    </row>
    <row r="736" spans="1:7" x14ac:dyDescent="0.3">
      <c r="A736" s="354"/>
      <c r="B736" s="354"/>
      <c r="C736" s="354"/>
      <c r="D736" s="354"/>
      <c r="E736" s="354"/>
      <c r="F736" s="354"/>
      <c r="G736" s="354"/>
    </row>
    <row r="737" spans="1:7" x14ac:dyDescent="0.3">
      <c r="A737" s="354"/>
      <c r="B737" s="354"/>
      <c r="C737" s="354"/>
      <c r="D737" s="354"/>
      <c r="E737" s="354"/>
      <c r="F737" s="354"/>
      <c r="G737" s="354"/>
    </row>
    <row r="738" spans="1:7" x14ac:dyDescent="0.3">
      <c r="A738" s="354"/>
      <c r="B738" s="354"/>
      <c r="C738" s="354"/>
      <c r="D738" s="354"/>
      <c r="E738" s="354"/>
      <c r="F738" s="354"/>
      <c r="G738" s="354"/>
    </row>
    <row r="739" spans="1:7" x14ac:dyDescent="0.3">
      <c r="A739" s="354"/>
      <c r="B739" s="354"/>
      <c r="C739" s="354"/>
      <c r="D739" s="354"/>
      <c r="E739" s="354"/>
      <c r="F739" s="354"/>
      <c r="G739" s="354"/>
    </row>
    <row r="740" spans="1:7" x14ac:dyDescent="0.3">
      <c r="A740" s="354"/>
      <c r="B740" s="354"/>
      <c r="C740" s="354"/>
      <c r="D740" s="354"/>
      <c r="E740" s="354"/>
      <c r="F740" s="354"/>
      <c r="G740" s="354"/>
    </row>
    <row r="741" spans="1:7" x14ac:dyDescent="0.3">
      <c r="A741" s="354"/>
      <c r="B741" s="354"/>
      <c r="C741" s="354"/>
      <c r="D741" s="354"/>
      <c r="E741" s="354"/>
      <c r="F741" s="354"/>
      <c r="G741" s="354"/>
    </row>
    <row r="742" spans="1:7" x14ac:dyDescent="0.3">
      <c r="A742" s="354"/>
      <c r="B742" s="354"/>
      <c r="C742" s="354"/>
      <c r="D742" s="354"/>
      <c r="E742" s="354"/>
      <c r="F742" s="354"/>
      <c r="G742" s="354"/>
    </row>
    <row r="743" spans="1:7" x14ac:dyDescent="0.3">
      <c r="A743" s="354"/>
      <c r="B743" s="354"/>
      <c r="C743" s="354"/>
      <c r="D743" s="354"/>
      <c r="E743" s="354"/>
      <c r="F743" s="354"/>
      <c r="G743" s="354"/>
    </row>
    <row r="744" spans="1:7" x14ac:dyDescent="0.3">
      <c r="A744" s="354"/>
      <c r="B744" s="354"/>
      <c r="C744" s="354"/>
      <c r="D744" s="354"/>
      <c r="E744" s="354"/>
      <c r="F744" s="354"/>
      <c r="G744" s="354"/>
    </row>
    <row r="745" spans="1:7" x14ac:dyDescent="0.3">
      <c r="A745" s="354"/>
      <c r="B745" s="354"/>
      <c r="C745" s="354"/>
      <c r="D745" s="354"/>
      <c r="E745" s="354"/>
      <c r="F745" s="354"/>
      <c r="G745" s="354"/>
    </row>
    <row r="746" spans="1:7" x14ac:dyDescent="0.3">
      <c r="A746" s="354"/>
      <c r="B746" s="354"/>
      <c r="C746" s="354"/>
      <c r="D746" s="354"/>
      <c r="E746" s="354"/>
      <c r="F746" s="354"/>
      <c r="G746" s="354"/>
    </row>
    <row r="747" spans="1:7" x14ac:dyDescent="0.3">
      <c r="A747" s="354"/>
      <c r="B747" s="354"/>
      <c r="C747" s="354"/>
      <c r="D747" s="354"/>
      <c r="E747" s="354"/>
      <c r="F747" s="354"/>
      <c r="G747" s="354"/>
    </row>
    <row r="748" spans="1:7" x14ac:dyDescent="0.3">
      <c r="A748" s="354"/>
      <c r="B748" s="354"/>
      <c r="C748" s="354"/>
      <c r="D748" s="354"/>
      <c r="E748" s="354"/>
      <c r="F748" s="354"/>
      <c r="G748" s="354"/>
    </row>
    <row r="749" spans="1:7" x14ac:dyDescent="0.3">
      <c r="A749" s="354"/>
      <c r="B749" s="354"/>
      <c r="C749" s="354"/>
      <c r="D749" s="354"/>
      <c r="E749" s="354"/>
      <c r="F749" s="354"/>
      <c r="G749" s="354"/>
    </row>
    <row r="750" spans="1:7" x14ac:dyDescent="0.3">
      <c r="A750" s="354"/>
      <c r="B750" s="354"/>
      <c r="C750" s="354"/>
      <c r="D750" s="354"/>
      <c r="E750" s="354"/>
      <c r="F750" s="354"/>
      <c r="G750" s="354"/>
    </row>
    <row r="751" spans="1:7" x14ac:dyDescent="0.3">
      <c r="A751" s="354"/>
      <c r="B751" s="354"/>
      <c r="C751" s="354"/>
      <c r="D751" s="354"/>
      <c r="E751" s="354"/>
      <c r="F751" s="354"/>
      <c r="G751" s="354"/>
    </row>
    <row r="752" spans="1:7" x14ac:dyDescent="0.3">
      <c r="A752" s="354"/>
      <c r="B752" s="354"/>
      <c r="C752" s="354"/>
      <c r="D752" s="354"/>
      <c r="E752" s="354"/>
      <c r="F752" s="354"/>
      <c r="G752" s="354"/>
    </row>
    <row r="753" spans="1:7" x14ac:dyDescent="0.3">
      <c r="A753" s="354"/>
      <c r="B753" s="354"/>
      <c r="C753" s="354"/>
      <c r="D753" s="354"/>
      <c r="E753" s="354"/>
      <c r="F753" s="354"/>
      <c r="G753" s="354"/>
    </row>
    <row r="754" spans="1:7" x14ac:dyDescent="0.3">
      <c r="A754" s="354"/>
      <c r="B754" s="354"/>
      <c r="C754" s="354"/>
      <c r="D754" s="354"/>
      <c r="E754" s="354"/>
      <c r="F754" s="354"/>
      <c r="G754" s="354"/>
    </row>
    <row r="755" spans="1:7" x14ac:dyDescent="0.3">
      <c r="A755" s="354"/>
      <c r="B755" s="354"/>
      <c r="C755" s="354"/>
      <c r="D755" s="354"/>
      <c r="E755" s="354"/>
      <c r="F755" s="354"/>
      <c r="G755" s="354"/>
    </row>
    <row r="756" spans="1:7" x14ac:dyDescent="0.3">
      <c r="A756" s="354"/>
      <c r="B756" s="354"/>
      <c r="C756" s="354"/>
      <c r="D756" s="354"/>
      <c r="E756" s="354"/>
      <c r="F756" s="354"/>
      <c r="G756" s="354"/>
    </row>
    <row r="757" spans="1:7" x14ac:dyDescent="0.3">
      <c r="A757" s="354"/>
      <c r="B757" s="354"/>
      <c r="C757" s="354"/>
      <c r="D757" s="354"/>
      <c r="E757" s="354"/>
      <c r="F757" s="354"/>
      <c r="G757" s="354"/>
    </row>
    <row r="758" spans="1:7" x14ac:dyDescent="0.3">
      <c r="A758" s="354"/>
      <c r="B758" s="354"/>
      <c r="C758" s="354"/>
      <c r="D758" s="354"/>
      <c r="E758" s="354"/>
      <c r="F758" s="354"/>
      <c r="G758" s="354"/>
    </row>
    <row r="759" spans="1:7" x14ac:dyDescent="0.3">
      <c r="A759" s="354"/>
      <c r="B759" s="354"/>
      <c r="C759" s="354"/>
      <c r="D759" s="354"/>
      <c r="E759" s="354"/>
      <c r="F759" s="354"/>
      <c r="G759" s="354"/>
    </row>
    <row r="760" spans="1:7" x14ac:dyDescent="0.3">
      <c r="A760" s="354"/>
      <c r="B760" s="354"/>
      <c r="C760" s="354"/>
      <c r="D760" s="354"/>
      <c r="E760" s="354"/>
      <c r="F760" s="354"/>
      <c r="G760" s="354"/>
    </row>
    <row r="761" spans="1:7" x14ac:dyDescent="0.3">
      <c r="A761" s="354"/>
      <c r="B761" s="354"/>
      <c r="C761" s="354"/>
      <c r="D761" s="354"/>
      <c r="E761" s="354"/>
      <c r="F761" s="354"/>
      <c r="G761" s="354"/>
    </row>
    <row r="762" spans="1:7" x14ac:dyDescent="0.3">
      <c r="A762" s="354"/>
      <c r="B762" s="354"/>
      <c r="C762" s="354"/>
      <c r="D762" s="354"/>
      <c r="E762" s="354"/>
      <c r="F762" s="354"/>
      <c r="G762" s="354"/>
    </row>
    <row r="763" spans="1:7" x14ac:dyDescent="0.3">
      <c r="A763" s="354"/>
      <c r="B763" s="354"/>
      <c r="C763" s="354"/>
      <c r="D763" s="354"/>
      <c r="E763" s="354"/>
      <c r="F763" s="354"/>
      <c r="G763" s="354"/>
    </row>
    <row r="764" spans="1:7" x14ac:dyDescent="0.3">
      <c r="A764" s="354"/>
      <c r="B764" s="354"/>
      <c r="C764" s="354"/>
      <c r="D764" s="354"/>
      <c r="E764" s="354"/>
      <c r="F764" s="354"/>
      <c r="G764" s="354"/>
    </row>
    <row r="765" spans="1:7" x14ac:dyDescent="0.3">
      <c r="A765" s="354"/>
      <c r="B765" s="354"/>
      <c r="C765" s="354"/>
      <c r="D765" s="354"/>
      <c r="E765" s="354"/>
      <c r="F765" s="354"/>
      <c r="G765" s="354"/>
    </row>
    <row r="766" spans="1:7" x14ac:dyDescent="0.3">
      <c r="A766" s="354"/>
      <c r="B766" s="354"/>
      <c r="C766" s="354"/>
      <c r="D766" s="354"/>
      <c r="E766" s="354"/>
      <c r="F766" s="354"/>
      <c r="G766" s="354"/>
    </row>
    <row r="767" spans="1:7" x14ac:dyDescent="0.3">
      <c r="A767" s="354"/>
      <c r="B767" s="354"/>
      <c r="C767" s="354"/>
      <c r="D767" s="354"/>
      <c r="E767" s="354"/>
      <c r="F767" s="354"/>
      <c r="G767" s="354"/>
    </row>
    <row r="768" spans="1:7" x14ac:dyDescent="0.3">
      <c r="A768" s="354"/>
      <c r="B768" s="354"/>
      <c r="C768" s="354"/>
      <c r="D768" s="354"/>
      <c r="E768" s="354"/>
      <c r="F768" s="354"/>
      <c r="G768" s="354"/>
    </row>
    <row r="769" spans="1:7" x14ac:dyDescent="0.3">
      <c r="A769" s="354"/>
      <c r="B769" s="354"/>
      <c r="C769" s="354"/>
      <c r="D769" s="354"/>
      <c r="E769" s="354"/>
      <c r="F769" s="354"/>
      <c r="G769" s="354"/>
    </row>
    <row r="770" spans="1:7" x14ac:dyDescent="0.3">
      <c r="A770" s="354"/>
      <c r="B770" s="354"/>
      <c r="C770" s="354"/>
      <c r="D770" s="354"/>
      <c r="E770" s="354"/>
      <c r="F770" s="354"/>
      <c r="G770" s="354"/>
    </row>
    <row r="771" spans="1:7" x14ac:dyDescent="0.3">
      <c r="A771" s="354"/>
      <c r="B771" s="354"/>
      <c r="C771" s="354"/>
      <c r="D771" s="354"/>
      <c r="E771" s="354"/>
      <c r="F771" s="354"/>
      <c r="G771" s="354"/>
    </row>
    <row r="772" spans="1:7" x14ac:dyDescent="0.3">
      <c r="A772" s="354"/>
      <c r="B772" s="354"/>
      <c r="C772" s="354"/>
      <c r="D772" s="354"/>
      <c r="E772" s="354"/>
      <c r="F772" s="354"/>
      <c r="G772" s="354"/>
    </row>
    <row r="773" spans="1:7" x14ac:dyDescent="0.3">
      <c r="A773" s="354"/>
      <c r="B773" s="354"/>
      <c r="C773" s="354"/>
      <c r="D773" s="354"/>
      <c r="E773" s="354"/>
      <c r="F773" s="354"/>
      <c r="G773" s="354"/>
    </row>
    <row r="774" spans="1:7" x14ac:dyDescent="0.3">
      <c r="A774" s="354"/>
      <c r="B774" s="354"/>
      <c r="C774" s="354"/>
      <c r="D774" s="354"/>
      <c r="E774" s="354"/>
      <c r="F774" s="354"/>
      <c r="G774" s="354"/>
    </row>
    <row r="775" spans="1:7" x14ac:dyDescent="0.3">
      <c r="A775" s="354"/>
      <c r="B775" s="354"/>
      <c r="C775" s="354"/>
      <c r="D775" s="354"/>
      <c r="E775" s="354"/>
      <c r="F775" s="354"/>
      <c r="G775" s="354"/>
    </row>
    <row r="776" spans="1:7" x14ac:dyDescent="0.3">
      <c r="A776" s="354"/>
      <c r="B776" s="354"/>
      <c r="C776" s="354"/>
      <c r="D776" s="354"/>
      <c r="E776" s="354"/>
      <c r="F776" s="354"/>
      <c r="G776" s="354"/>
    </row>
    <row r="777" spans="1:7" x14ac:dyDescent="0.3">
      <c r="A777" s="354"/>
      <c r="B777" s="354"/>
      <c r="C777" s="354"/>
      <c r="D777" s="354"/>
      <c r="E777" s="354"/>
      <c r="F777" s="354"/>
      <c r="G777" s="354"/>
    </row>
    <row r="778" spans="1:7" x14ac:dyDescent="0.3">
      <c r="A778" s="354"/>
      <c r="B778" s="354"/>
      <c r="C778" s="354"/>
      <c r="D778" s="354"/>
      <c r="E778" s="354"/>
      <c r="F778" s="354"/>
      <c r="G778" s="354"/>
    </row>
    <row r="779" spans="1:7" x14ac:dyDescent="0.3">
      <c r="A779" s="354"/>
      <c r="B779" s="354"/>
      <c r="C779" s="354"/>
      <c r="D779" s="354"/>
      <c r="E779" s="354"/>
      <c r="F779" s="354"/>
      <c r="G779" s="354"/>
    </row>
    <row r="780" spans="1:7" x14ac:dyDescent="0.3">
      <c r="A780" s="354"/>
      <c r="B780" s="354"/>
      <c r="C780" s="354"/>
      <c r="D780" s="354"/>
      <c r="E780" s="354"/>
      <c r="F780" s="354"/>
      <c r="G780" s="354"/>
    </row>
    <row r="781" spans="1:7" x14ac:dyDescent="0.3">
      <c r="A781" s="354"/>
      <c r="B781" s="354"/>
      <c r="C781" s="354"/>
      <c r="D781" s="354"/>
      <c r="E781" s="354"/>
      <c r="F781" s="354"/>
      <c r="G781" s="354"/>
    </row>
    <row r="782" spans="1:7" x14ac:dyDescent="0.3">
      <c r="A782" s="354"/>
      <c r="B782" s="354"/>
      <c r="C782" s="354"/>
      <c r="D782" s="354"/>
      <c r="E782" s="354"/>
      <c r="F782" s="354"/>
      <c r="G782" s="354"/>
    </row>
    <row r="783" spans="1:7" x14ac:dyDescent="0.3">
      <c r="A783" s="354"/>
      <c r="B783" s="354"/>
      <c r="C783" s="354"/>
      <c r="D783" s="354"/>
      <c r="E783" s="354"/>
      <c r="F783" s="354"/>
      <c r="G783" s="354"/>
    </row>
    <row r="784" spans="1:7" x14ac:dyDescent="0.3">
      <c r="A784" s="354"/>
      <c r="B784" s="354"/>
      <c r="C784" s="354"/>
      <c r="D784" s="354"/>
      <c r="E784" s="354"/>
      <c r="F784" s="354"/>
      <c r="G784" s="354"/>
    </row>
    <row r="785" spans="1:7" x14ac:dyDescent="0.3">
      <c r="A785" s="354"/>
      <c r="B785" s="354"/>
      <c r="C785" s="354"/>
      <c r="D785" s="354"/>
      <c r="E785" s="354"/>
      <c r="F785" s="354"/>
      <c r="G785" s="354"/>
    </row>
    <row r="786" spans="1:7" x14ac:dyDescent="0.3">
      <c r="A786" s="354"/>
      <c r="B786" s="354"/>
      <c r="C786" s="354"/>
      <c r="D786" s="354"/>
      <c r="E786" s="354"/>
      <c r="F786" s="354"/>
      <c r="G786" s="354"/>
    </row>
    <row r="787" spans="1:7" x14ac:dyDescent="0.3">
      <c r="A787" s="354"/>
      <c r="B787" s="354"/>
      <c r="C787" s="354"/>
      <c r="D787" s="354"/>
      <c r="E787" s="354"/>
      <c r="F787" s="354"/>
      <c r="G787" s="354"/>
    </row>
    <row r="788" spans="1:7" x14ac:dyDescent="0.3">
      <c r="A788" s="354"/>
      <c r="B788" s="354"/>
      <c r="C788" s="354"/>
      <c r="D788" s="354"/>
      <c r="E788" s="354"/>
      <c r="F788" s="354"/>
      <c r="G788" s="354"/>
    </row>
    <row r="789" spans="1:7" x14ac:dyDescent="0.3">
      <c r="A789" s="354"/>
      <c r="B789" s="354"/>
      <c r="C789" s="354"/>
      <c r="D789" s="354"/>
      <c r="E789" s="354"/>
      <c r="F789" s="354"/>
      <c r="G789" s="354"/>
    </row>
    <row r="790" spans="1:7" x14ac:dyDescent="0.3">
      <c r="A790" s="354"/>
      <c r="B790" s="354"/>
      <c r="C790" s="354"/>
      <c r="D790" s="354"/>
      <c r="E790" s="354"/>
      <c r="F790" s="354"/>
      <c r="G790" s="354"/>
    </row>
    <row r="791" spans="1:7" x14ac:dyDescent="0.3">
      <c r="A791" s="354"/>
      <c r="B791" s="354"/>
      <c r="C791" s="354"/>
      <c r="D791" s="354"/>
      <c r="E791" s="354"/>
      <c r="F791" s="354"/>
      <c r="G791" s="354"/>
    </row>
    <row r="792" spans="1:7" x14ac:dyDescent="0.3">
      <c r="A792" s="354"/>
      <c r="B792" s="354"/>
      <c r="C792" s="354"/>
      <c r="D792" s="354"/>
      <c r="E792" s="354"/>
      <c r="F792" s="354"/>
      <c r="G792" s="354"/>
    </row>
    <row r="793" spans="1:7" x14ac:dyDescent="0.3">
      <c r="A793" s="354"/>
      <c r="B793" s="354"/>
      <c r="C793" s="354"/>
      <c r="D793" s="354"/>
      <c r="E793" s="354"/>
      <c r="F793" s="354"/>
      <c r="G793" s="354"/>
    </row>
    <row r="794" spans="1:7" x14ac:dyDescent="0.3">
      <c r="A794" s="354"/>
      <c r="B794" s="354"/>
      <c r="C794" s="354"/>
      <c r="D794" s="354"/>
      <c r="E794" s="354"/>
      <c r="F794" s="354"/>
      <c r="G794" s="354"/>
    </row>
    <row r="795" spans="1:7" x14ac:dyDescent="0.3">
      <c r="A795" s="354"/>
      <c r="B795" s="354"/>
      <c r="C795" s="354"/>
      <c r="D795" s="354"/>
      <c r="E795" s="354"/>
      <c r="F795" s="354"/>
      <c r="G795" s="354"/>
    </row>
    <row r="796" spans="1:7" x14ac:dyDescent="0.3">
      <c r="A796" s="354"/>
      <c r="B796" s="354"/>
      <c r="C796" s="354"/>
      <c r="D796" s="354"/>
      <c r="E796" s="354"/>
      <c r="F796" s="354"/>
      <c r="G796" s="354"/>
    </row>
    <row r="797" spans="1:7" x14ac:dyDescent="0.3">
      <c r="A797" s="354"/>
      <c r="B797" s="354"/>
      <c r="C797" s="354"/>
      <c r="D797" s="354"/>
      <c r="E797" s="354"/>
      <c r="F797" s="354"/>
      <c r="G797" s="354"/>
    </row>
    <row r="798" spans="1:7" x14ac:dyDescent="0.3">
      <c r="A798" s="354"/>
      <c r="B798" s="354"/>
      <c r="C798" s="354"/>
      <c r="D798" s="354"/>
      <c r="E798" s="354"/>
      <c r="F798" s="354"/>
      <c r="G798" s="354"/>
    </row>
    <row r="799" spans="1:7" x14ac:dyDescent="0.3">
      <c r="A799" s="354"/>
      <c r="B799" s="354"/>
      <c r="C799" s="354"/>
      <c r="D799" s="354"/>
      <c r="E799" s="354"/>
      <c r="F799" s="354"/>
      <c r="G799" s="354"/>
    </row>
    <row r="800" spans="1:7" x14ac:dyDescent="0.3">
      <c r="A800" s="354"/>
      <c r="B800" s="354"/>
      <c r="C800" s="354"/>
      <c r="D800" s="354"/>
      <c r="E800" s="354"/>
      <c r="F800" s="354"/>
      <c r="G800" s="354"/>
    </row>
    <row r="801" spans="1:7" x14ac:dyDescent="0.3">
      <c r="A801" s="354"/>
      <c r="B801" s="354"/>
      <c r="C801" s="354"/>
      <c r="D801" s="354"/>
      <c r="E801" s="354"/>
      <c r="F801" s="354"/>
      <c r="G801" s="354"/>
    </row>
    <row r="802" spans="1:7" x14ac:dyDescent="0.3">
      <c r="A802" s="354"/>
      <c r="B802" s="354"/>
      <c r="C802" s="354"/>
      <c r="D802" s="354"/>
      <c r="E802" s="354"/>
      <c r="F802" s="354"/>
      <c r="G802" s="354"/>
    </row>
    <row r="803" spans="1:7" x14ac:dyDescent="0.3">
      <c r="A803" s="354"/>
      <c r="B803" s="354"/>
      <c r="C803" s="354"/>
      <c r="D803" s="354"/>
      <c r="E803" s="354"/>
      <c r="F803" s="354"/>
      <c r="G803" s="354"/>
    </row>
    <row r="804" spans="1:7" x14ac:dyDescent="0.3">
      <c r="A804" s="354"/>
      <c r="B804" s="354"/>
      <c r="C804" s="354"/>
      <c r="D804" s="354"/>
      <c r="E804" s="354"/>
      <c r="F804" s="354"/>
      <c r="G804" s="354"/>
    </row>
    <row r="805" spans="1:7" x14ac:dyDescent="0.3">
      <c r="A805" s="354"/>
      <c r="B805" s="354"/>
      <c r="C805" s="354"/>
      <c r="D805" s="354"/>
      <c r="E805" s="354"/>
      <c r="F805" s="354"/>
      <c r="G805" s="354"/>
    </row>
    <row r="806" spans="1:7" x14ac:dyDescent="0.3">
      <c r="A806" s="354"/>
      <c r="B806" s="354"/>
      <c r="C806" s="354"/>
      <c r="D806" s="354"/>
      <c r="E806" s="354"/>
      <c r="F806" s="354"/>
      <c r="G806" s="354"/>
    </row>
    <row r="807" spans="1:7" x14ac:dyDescent="0.3">
      <c r="A807" s="354"/>
      <c r="B807" s="354"/>
      <c r="C807" s="354"/>
      <c r="D807" s="354"/>
      <c r="E807" s="354"/>
      <c r="F807" s="354"/>
      <c r="G807" s="354"/>
    </row>
    <row r="808" spans="1:7" x14ac:dyDescent="0.3">
      <c r="A808" s="354"/>
      <c r="B808" s="354"/>
      <c r="C808" s="354"/>
      <c r="D808" s="354"/>
      <c r="E808" s="354"/>
      <c r="F808" s="354"/>
      <c r="G808" s="354"/>
    </row>
    <row r="809" spans="1:7" x14ac:dyDescent="0.3">
      <c r="A809" s="354"/>
      <c r="B809" s="354"/>
      <c r="C809" s="354"/>
      <c r="D809" s="354"/>
      <c r="E809" s="354"/>
      <c r="F809" s="354"/>
      <c r="G809" s="354"/>
    </row>
    <row r="810" spans="1:7" x14ac:dyDescent="0.3">
      <c r="A810" s="354"/>
      <c r="B810" s="354"/>
      <c r="C810" s="354"/>
      <c r="D810" s="354"/>
      <c r="E810" s="354"/>
      <c r="F810" s="354"/>
      <c r="G810" s="354"/>
    </row>
    <row r="811" spans="1:7" x14ac:dyDescent="0.3">
      <c r="A811" s="354"/>
      <c r="B811" s="354"/>
      <c r="C811" s="354"/>
      <c r="D811" s="354"/>
      <c r="E811" s="354"/>
      <c r="F811" s="354"/>
      <c r="G811" s="354"/>
    </row>
    <row r="812" spans="1:7" x14ac:dyDescent="0.3">
      <c r="A812" s="354"/>
      <c r="B812" s="354"/>
      <c r="C812" s="354"/>
      <c r="D812" s="354"/>
      <c r="E812" s="354"/>
      <c r="F812" s="354"/>
      <c r="G812" s="354"/>
    </row>
    <row r="813" spans="1:7" x14ac:dyDescent="0.3">
      <c r="A813" s="354"/>
      <c r="B813" s="354"/>
      <c r="C813" s="354"/>
      <c r="D813" s="354"/>
      <c r="E813" s="354"/>
      <c r="F813" s="354"/>
      <c r="G813" s="354"/>
    </row>
    <row r="814" spans="1:7" x14ac:dyDescent="0.3">
      <c r="A814" s="354"/>
      <c r="B814" s="354"/>
      <c r="C814" s="354"/>
      <c r="D814" s="354"/>
      <c r="E814" s="354"/>
      <c r="F814" s="354"/>
      <c r="G814" s="354"/>
    </row>
    <row r="815" spans="1:7" x14ac:dyDescent="0.3">
      <c r="A815" s="354"/>
      <c r="B815" s="354"/>
      <c r="C815" s="354"/>
      <c r="D815" s="354"/>
      <c r="E815" s="354"/>
      <c r="F815" s="354"/>
      <c r="G815" s="354"/>
    </row>
    <row r="816" spans="1:7" x14ac:dyDescent="0.3">
      <c r="A816" s="354"/>
      <c r="B816" s="354"/>
      <c r="C816" s="354"/>
      <c r="D816" s="354"/>
      <c r="E816" s="354"/>
      <c r="F816" s="354"/>
      <c r="G816" s="354"/>
    </row>
    <row r="817" spans="1:7" x14ac:dyDescent="0.3">
      <c r="A817" s="354"/>
      <c r="B817" s="354"/>
      <c r="C817" s="354"/>
      <c r="D817" s="354"/>
      <c r="E817" s="354"/>
      <c r="F817" s="354"/>
      <c r="G817" s="354"/>
    </row>
    <row r="818" spans="1:7" x14ac:dyDescent="0.3">
      <c r="A818" s="354"/>
      <c r="B818" s="354"/>
      <c r="C818" s="354"/>
      <c r="D818" s="354"/>
      <c r="E818" s="354"/>
      <c r="F818" s="354"/>
      <c r="G818" s="354"/>
    </row>
    <row r="819" spans="1:7" x14ac:dyDescent="0.3">
      <c r="A819" s="354"/>
      <c r="B819" s="354"/>
      <c r="C819" s="354"/>
      <c r="D819" s="354"/>
      <c r="E819" s="354"/>
      <c r="F819" s="354"/>
      <c r="G819" s="354"/>
    </row>
    <row r="820" spans="1:7" x14ac:dyDescent="0.3">
      <c r="A820" s="354"/>
      <c r="B820" s="354"/>
      <c r="C820" s="354"/>
      <c r="D820" s="354"/>
      <c r="E820" s="354"/>
      <c r="F820" s="354"/>
      <c r="G820" s="354"/>
    </row>
    <row r="821" spans="1:7" x14ac:dyDescent="0.3">
      <c r="A821" s="354"/>
      <c r="B821" s="354"/>
      <c r="C821" s="354"/>
      <c r="D821" s="354"/>
      <c r="E821" s="354"/>
      <c r="F821" s="354"/>
      <c r="G821" s="354"/>
    </row>
    <row r="822" spans="1:7" x14ac:dyDescent="0.3">
      <c r="A822" s="354"/>
      <c r="B822" s="354"/>
      <c r="C822" s="354"/>
      <c r="D822" s="354"/>
      <c r="E822" s="354"/>
      <c r="F822" s="354"/>
      <c r="G822" s="354"/>
    </row>
    <row r="823" spans="1:7" x14ac:dyDescent="0.3">
      <c r="A823" s="354"/>
      <c r="B823" s="354"/>
      <c r="C823" s="354"/>
      <c r="D823" s="354"/>
      <c r="E823" s="354"/>
      <c r="F823" s="354"/>
      <c r="G823" s="354"/>
    </row>
    <row r="824" spans="1:7" x14ac:dyDescent="0.3">
      <c r="A824" s="354"/>
      <c r="B824" s="354"/>
      <c r="C824" s="354"/>
      <c r="D824" s="354"/>
      <c r="E824" s="354"/>
      <c r="F824" s="354"/>
      <c r="G824" s="354"/>
    </row>
    <row r="825" spans="1:7" x14ac:dyDescent="0.3">
      <c r="A825" s="354"/>
      <c r="B825" s="354"/>
      <c r="C825" s="354"/>
      <c r="D825" s="354"/>
      <c r="E825" s="354"/>
      <c r="F825" s="354"/>
      <c r="G825" s="354"/>
    </row>
    <row r="826" spans="1:7" x14ac:dyDescent="0.3">
      <c r="A826" s="354"/>
      <c r="B826" s="354"/>
      <c r="C826" s="354"/>
      <c r="D826" s="354"/>
      <c r="E826" s="354"/>
      <c r="F826" s="354"/>
      <c r="G826" s="354"/>
    </row>
    <row r="827" spans="1:7" x14ac:dyDescent="0.3">
      <c r="A827" s="354"/>
      <c r="B827" s="354"/>
      <c r="C827" s="354"/>
      <c r="D827" s="354"/>
      <c r="E827" s="354"/>
      <c r="F827" s="354"/>
      <c r="G827" s="354"/>
    </row>
    <row r="828" spans="1:7" x14ac:dyDescent="0.3">
      <c r="A828" s="354"/>
      <c r="B828" s="354"/>
      <c r="C828" s="354"/>
      <c r="D828" s="354"/>
      <c r="E828" s="354"/>
      <c r="F828" s="354"/>
      <c r="G828" s="354"/>
    </row>
    <row r="829" spans="1:7" x14ac:dyDescent="0.3">
      <c r="A829" s="354"/>
      <c r="B829" s="354"/>
      <c r="C829" s="354"/>
      <c r="D829" s="354"/>
      <c r="E829" s="354"/>
      <c r="F829" s="354"/>
      <c r="G829" s="354"/>
    </row>
    <row r="830" spans="1:7" x14ac:dyDescent="0.3">
      <c r="A830" s="354"/>
      <c r="B830" s="354"/>
      <c r="C830" s="354"/>
      <c r="D830" s="354"/>
      <c r="E830" s="354"/>
      <c r="F830" s="354"/>
      <c r="G830" s="354"/>
    </row>
    <row r="831" spans="1:7" x14ac:dyDescent="0.3">
      <c r="A831" s="354"/>
      <c r="B831" s="354"/>
      <c r="C831" s="354"/>
      <c r="D831" s="354"/>
      <c r="E831" s="354"/>
      <c r="F831" s="354"/>
      <c r="G831" s="354"/>
    </row>
    <row r="832" spans="1:7" x14ac:dyDescent="0.3">
      <c r="A832" s="354"/>
      <c r="B832" s="354"/>
      <c r="C832" s="354"/>
      <c r="D832" s="354"/>
      <c r="E832" s="354"/>
      <c r="F832" s="354"/>
      <c r="G832" s="354"/>
    </row>
    <row r="833" spans="1:7" x14ac:dyDescent="0.3">
      <c r="A833" s="354"/>
      <c r="B833" s="354"/>
      <c r="C833" s="354"/>
      <c r="D833" s="354"/>
      <c r="E833" s="354"/>
      <c r="F833" s="354"/>
      <c r="G833" s="354"/>
    </row>
    <row r="834" spans="1:7" x14ac:dyDescent="0.3">
      <c r="A834" s="354"/>
      <c r="B834" s="354"/>
      <c r="C834" s="354"/>
      <c r="D834" s="354"/>
      <c r="E834" s="354"/>
      <c r="F834" s="354"/>
      <c r="G834" s="354"/>
    </row>
    <row r="835" spans="1:7" x14ac:dyDescent="0.3">
      <c r="A835" s="354"/>
      <c r="B835" s="354"/>
      <c r="C835" s="354"/>
      <c r="D835" s="354"/>
      <c r="E835" s="354"/>
      <c r="F835" s="354"/>
      <c r="G835" s="354"/>
    </row>
    <row r="836" spans="1:7" x14ac:dyDescent="0.3">
      <c r="A836" s="354"/>
      <c r="B836" s="354"/>
      <c r="C836" s="354"/>
      <c r="D836" s="354"/>
      <c r="E836" s="354"/>
      <c r="F836" s="354"/>
      <c r="G836" s="354"/>
    </row>
    <row r="837" spans="1:7" x14ac:dyDescent="0.3">
      <c r="A837" s="354"/>
      <c r="B837" s="354"/>
      <c r="C837" s="354"/>
      <c r="D837" s="354"/>
      <c r="E837" s="354"/>
      <c r="F837" s="354"/>
      <c r="G837" s="354"/>
    </row>
    <row r="838" spans="1:7" x14ac:dyDescent="0.3">
      <c r="A838" s="354"/>
      <c r="B838" s="354"/>
      <c r="C838" s="354"/>
      <c r="D838" s="354"/>
      <c r="E838" s="354"/>
      <c r="F838" s="354"/>
      <c r="G838" s="354"/>
    </row>
    <row r="839" spans="1:7" x14ac:dyDescent="0.3">
      <c r="A839" s="354"/>
      <c r="B839" s="354"/>
      <c r="C839" s="354"/>
      <c r="D839" s="354"/>
      <c r="E839" s="354"/>
      <c r="F839" s="354"/>
      <c r="G839" s="354"/>
    </row>
    <row r="840" spans="1:7" x14ac:dyDescent="0.3">
      <c r="A840" s="354"/>
      <c r="B840" s="354"/>
      <c r="C840" s="354"/>
      <c r="D840" s="354"/>
      <c r="E840" s="354"/>
      <c r="F840" s="354"/>
      <c r="G840" s="354"/>
    </row>
    <row r="841" spans="1:7" x14ac:dyDescent="0.3">
      <c r="A841" s="354"/>
      <c r="B841" s="354"/>
      <c r="C841" s="354"/>
      <c r="D841" s="354"/>
      <c r="E841" s="354"/>
      <c r="F841" s="354"/>
      <c r="G841" s="354"/>
    </row>
    <row r="842" spans="1:7" x14ac:dyDescent="0.3">
      <c r="A842" s="354"/>
      <c r="B842" s="354"/>
      <c r="C842" s="354"/>
      <c r="D842" s="354"/>
      <c r="E842" s="354"/>
      <c r="F842" s="354"/>
      <c r="G842" s="354"/>
    </row>
    <row r="843" spans="1:7" x14ac:dyDescent="0.3">
      <c r="A843" s="354"/>
      <c r="B843" s="354"/>
      <c r="C843" s="354"/>
      <c r="D843" s="354"/>
      <c r="E843" s="354"/>
      <c r="F843" s="354"/>
      <c r="G843" s="354"/>
    </row>
    <row r="844" spans="1:7" x14ac:dyDescent="0.3">
      <c r="A844" s="354"/>
      <c r="B844" s="354"/>
      <c r="C844" s="354"/>
      <c r="D844" s="354"/>
      <c r="E844" s="354"/>
      <c r="F844" s="354"/>
      <c r="G844" s="354"/>
    </row>
    <row r="845" spans="1:7" x14ac:dyDescent="0.3">
      <c r="A845" s="354"/>
      <c r="B845" s="354"/>
      <c r="C845" s="354"/>
      <c r="D845" s="354"/>
      <c r="E845" s="354"/>
      <c r="F845" s="354"/>
      <c r="G845" s="354"/>
    </row>
    <row r="846" spans="1:7" x14ac:dyDescent="0.3">
      <c r="A846" s="354"/>
      <c r="B846" s="354"/>
      <c r="C846" s="354"/>
      <c r="D846" s="354"/>
      <c r="E846" s="354"/>
      <c r="F846" s="354"/>
      <c r="G846" s="354"/>
    </row>
    <row r="847" spans="1:7" x14ac:dyDescent="0.3">
      <c r="A847" s="354"/>
      <c r="B847" s="354"/>
      <c r="C847" s="354"/>
      <c r="D847" s="354"/>
      <c r="E847" s="354"/>
      <c r="F847" s="354"/>
      <c r="G847" s="354"/>
    </row>
    <row r="848" spans="1:7" x14ac:dyDescent="0.3">
      <c r="A848" s="354"/>
      <c r="B848" s="354"/>
      <c r="C848" s="354"/>
      <c r="D848" s="354"/>
      <c r="E848" s="354"/>
      <c r="F848" s="354"/>
      <c r="G848" s="354"/>
    </row>
    <row r="849" spans="1:7" x14ac:dyDescent="0.3">
      <c r="A849" s="354"/>
      <c r="B849" s="354"/>
      <c r="C849" s="354"/>
      <c r="D849" s="354"/>
      <c r="E849" s="354"/>
      <c r="F849" s="354"/>
      <c r="G849" s="354"/>
    </row>
    <row r="850" spans="1:7" x14ac:dyDescent="0.3">
      <c r="A850" s="354"/>
      <c r="B850" s="354"/>
      <c r="C850" s="354"/>
      <c r="D850" s="354"/>
      <c r="E850" s="354"/>
      <c r="F850" s="354"/>
      <c r="G850" s="354"/>
    </row>
    <row r="851" spans="1:7" x14ac:dyDescent="0.3">
      <c r="A851" s="354"/>
      <c r="B851" s="354"/>
      <c r="C851" s="354"/>
      <c r="D851" s="354"/>
      <c r="E851" s="354"/>
      <c r="F851" s="354"/>
      <c r="G851" s="354"/>
    </row>
    <row r="852" spans="1:7" x14ac:dyDescent="0.3">
      <c r="A852" s="354"/>
      <c r="B852" s="354"/>
      <c r="C852" s="354"/>
      <c r="D852" s="354"/>
      <c r="E852" s="354"/>
      <c r="F852" s="354"/>
      <c r="G852" s="354"/>
    </row>
    <row r="853" spans="1:7" x14ac:dyDescent="0.3">
      <c r="A853" s="354"/>
      <c r="B853" s="354"/>
      <c r="C853" s="354"/>
      <c r="D853" s="354"/>
      <c r="E853" s="354"/>
      <c r="F853" s="354"/>
      <c r="G853" s="354"/>
    </row>
    <row r="854" spans="1:7" x14ac:dyDescent="0.3">
      <c r="A854" s="354"/>
      <c r="B854" s="354"/>
      <c r="C854" s="354"/>
      <c r="D854" s="354"/>
      <c r="E854" s="354"/>
      <c r="F854" s="354"/>
      <c r="G854" s="354"/>
    </row>
    <row r="855" spans="1:7" x14ac:dyDescent="0.3">
      <c r="A855" s="354"/>
      <c r="B855" s="354"/>
      <c r="C855" s="354"/>
      <c r="D855" s="354"/>
      <c r="E855" s="354"/>
      <c r="F855" s="354"/>
      <c r="G855" s="354"/>
    </row>
    <row r="856" spans="1:7" x14ac:dyDescent="0.3">
      <c r="A856" s="354"/>
      <c r="B856" s="354"/>
      <c r="C856" s="354"/>
      <c r="D856" s="354"/>
      <c r="E856" s="354"/>
      <c r="F856" s="354"/>
      <c r="G856" s="354"/>
    </row>
    <row r="857" spans="1:7" x14ac:dyDescent="0.3">
      <c r="A857" s="354"/>
      <c r="B857" s="354"/>
      <c r="C857" s="354"/>
      <c r="D857" s="354"/>
      <c r="E857" s="354"/>
      <c r="F857" s="354"/>
      <c r="G857" s="354"/>
    </row>
    <row r="858" spans="1:7" x14ac:dyDescent="0.3">
      <c r="A858" s="354"/>
      <c r="B858" s="354"/>
      <c r="C858" s="354"/>
      <c r="D858" s="354"/>
      <c r="E858" s="354"/>
      <c r="F858" s="354"/>
      <c r="G858" s="354"/>
    </row>
    <row r="859" spans="1:7" x14ac:dyDescent="0.3">
      <c r="A859" s="354"/>
      <c r="B859" s="354"/>
      <c r="C859" s="354"/>
      <c r="D859" s="354"/>
      <c r="E859" s="354"/>
      <c r="F859" s="354"/>
      <c r="G859" s="354"/>
    </row>
    <row r="860" spans="1:7" x14ac:dyDescent="0.3">
      <c r="A860" s="354"/>
      <c r="B860" s="354"/>
      <c r="C860" s="354"/>
      <c r="D860" s="354"/>
      <c r="E860" s="354"/>
      <c r="F860" s="354"/>
      <c r="G860" s="354"/>
    </row>
    <row r="861" spans="1:7" x14ac:dyDescent="0.3">
      <c r="A861" s="354"/>
      <c r="B861" s="354"/>
      <c r="C861" s="354"/>
      <c r="D861" s="354"/>
      <c r="E861" s="354"/>
      <c r="F861" s="354"/>
      <c r="G861" s="354"/>
    </row>
    <row r="862" spans="1:7" x14ac:dyDescent="0.3">
      <c r="A862" s="354"/>
      <c r="B862" s="354"/>
      <c r="C862" s="354"/>
      <c r="D862" s="354"/>
      <c r="E862" s="354"/>
      <c r="F862" s="354"/>
      <c r="G862" s="354"/>
    </row>
    <row r="863" spans="1:7" x14ac:dyDescent="0.3">
      <c r="A863" s="354"/>
      <c r="B863" s="354"/>
      <c r="C863" s="354"/>
      <c r="D863" s="354"/>
      <c r="E863" s="354"/>
      <c r="F863" s="354"/>
      <c r="G863" s="354"/>
    </row>
    <row r="864" spans="1:7" x14ac:dyDescent="0.3">
      <c r="A864" s="354"/>
      <c r="B864" s="354"/>
      <c r="C864" s="354"/>
      <c r="D864" s="354"/>
      <c r="E864" s="354"/>
      <c r="F864" s="354"/>
      <c r="G864" s="354"/>
    </row>
    <row r="865" spans="1:7" x14ac:dyDescent="0.3">
      <c r="A865" s="354"/>
      <c r="B865" s="354"/>
      <c r="C865" s="354"/>
      <c r="D865" s="354"/>
      <c r="E865" s="354"/>
      <c r="F865" s="354"/>
      <c r="G865" s="354"/>
    </row>
    <row r="866" spans="1:7" x14ac:dyDescent="0.3">
      <c r="A866" s="354"/>
      <c r="B866" s="354"/>
      <c r="C866" s="354"/>
      <c r="D866" s="354"/>
      <c r="E866" s="354"/>
      <c r="F866" s="354"/>
      <c r="G866" s="354"/>
    </row>
    <row r="867" spans="1:7" x14ac:dyDescent="0.3">
      <c r="A867" s="354"/>
      <c r="B867" s="354"/>
      <c r="C867" s="354"/>
      <c r="D867" s="354"/>
      <c r="E867" s="354"/>
      <c r="F867" s="354"/>
      <c r="G867" s="354"/>
    </row>
    <row r="868" spans="1:7" x14ac:dyDescent="0.3">
      <c r="A868" s="354"/>
      <c r="B868" s="354"/>
      <c r="C868" s="354"/>
      <c r="D868" s="354"/>
      <c r="E868" s="354"/>
      <c r="F868" s="354"/>
      <c r="G868" s="354"/>
    </row>
    <row r="869" spans="1:7" x14ac:dyDescent="0.3">
      <c r="A869" s="354"/>
      <c r="B869" s="354"/>
      <c r="C869" s="354"/>
      <c r="D869" s="354"/>
      <c r="E869" s="354"/>
      <c r="F869" s="354"/>
      <c r="G869" s="354"/>
    </row>
    <row r="870" spans="1:7" x14ac:dyDescent="0.3">
      <c r="A870" s="354"/>
      <c r="B870" s="354"/>
      <c r="C870" s="354"/>
      <c r="D870" s="354"/>
      <c r="E870" s="354"/>
      <c r="F870" s="354"/>
      <c r="G870" s="354"/>
    </row>
    <row r="871" spans="1:7" x14ac:dyDescent="0.3">
      <c r="A871" s="354"/>
      <c r="B871" s="354"/>
      <c r="C871" s="354"/>
      <c r="D871" s="354"/>
      <c r="E871" s="354"/>
      <c r="F871" s="354"/>
      <c r="G871" s="354"/>
    </row>
    <row r="872" spans="1:7" x14ac:dyDescent="0.3">
      <c r="A872" s="354"/>
      <c r="B872" s="354"/>
      <c r="C872" s="354"/>
      <c r="D872" s="354"/>
      <c r="E872" s="354"/>
      <c r="F872" s="354"/>
      <c r="G872" s="354"/>
    </row>
    <row r="873" spans="1:7" x14ac:dyDescent="0.3">
      <c r="A873" s="354"/>
      <c r="B873" s="354"/>
      <c r="C873" s="354"/>
      <c r="D873" s="354"/>
      <c r="E873" s="354"/>
      <c r="F873" s="354"/>
      <c r="G873" s="354"/>
    </row>
    <row r="874" spans="1:7" x14ac:dyDescent="0.3">
      <c r="A874" s="354"/>
      <c r="B874" s="354"/>
      <c r="C874" s="354"/>
      <c r="D874" s="354"/>
      <c r="E874" s="354"/>
      <c r="F874" s="354"/>
      <c r="G874" s="354"/>
    </row>
    <row r="875" spans="1:7" x14ac:dyDescent="0.3">
      <c r="A875" s="354"/>
      <c r="B875" s="354"/>
      <c r="C875" s="354"/>
      <c r="D875" s="354"/>
      <c r="E875" s="354"/>
      <c r="F875" s="354"/>
      <c r="G875" s="354"/>
    </row>
    <row r="876" spans="1:7" x14ac:dyDescent="0.3">
      <c r="A876" s="354"/>
      <c r="B876" s="354"/>
      <c r="C876" s="354"/>
      <c r="D876" s="354"/>
      <c r="E876" s="354"/>
      <c r="F876" s="354"/>
      <c r="G876" s="354"/>
    </row>
    <row r="877" spans="1:7" x14ac:dyDescent="0.3">
      <c r="A877" s="354"/>
      <c r="B877" s="354"/>
      <c r="C877" s="354"/>
      <c r="D877" s="354"/>
      <c r="E877" s="354"/>
      <c r="F877" s="354"/>
      <c r="G877" s="354"/>
    </row>
    <row r="878" spans="1:7" x14ac:dyDescent="0.3">
      <c r="A878" s="354"/>
      <c r="B878" s="354"/>
      <c r="C878" s="354"/>
      <c r="D878" s="354"/>
      <c r="E878" s="354"/>
      <c r="F878" s="354"/>
      <c r="G878" s="354"/>
    </row>
    <row r="879" spans="1:7" x14ac:dyDescent="0.3">
      <c r="A879" s="354"/>
      <c r="B879" s="354"/>
      <c r="C879" s="354"/>
      <c r="D879" s="354"/>
      <c r="E879" s="354"/>
      <c r="F879" s="354"/>
      <c r="G879" s="354"/>
    </row>
    <row r="880" spans="1:7" x14ac:dyDescent="0.3">
      <c r="A880" s="354"/>
      <c r="B880" s="354"/>
      <c r="C880" s="354"/>
      <c r="D880" s="354"/>
      <c r="E880" s="354"/>
      <c r="F880" s="354"/>
      <c r="G880" s="354"/>
    </row>
    <row r="881" spans="1:7" x14ac:dyDescent="0.3">
      <c r="A881" s="354"/>
      <c r="B881" s="354"/>
      <c r="C881" s="354"/>
      <c r="D881" s="354"/>
      <c r="E881" s="354"/>
      <c r="F881" s="354"/>
      <c r="G881" s="354"/>
    </row>
    <row r="882" spans="1:7" x14ac:dyDescent="0.3">
      <c r="A882" s="354"/>
      <c r="B882" s="354"/>
      <c r="C882" s="354"/>
      <c r="D882" s="354"/>
      <c r="E882" s="354"/>
      <c r="F882" s="354"/>
      <c r="G882" s="354"/>
    </row>
    <row r="883" spans="1:7" x14ac:dyDescent="0.3">
      <c r="A883" s="354"/>
      <c r="B883" s="354"/>
      <c r="C883" s="354"/>
      <c r="D883" s="354"/>
      <c r="E883" s="354"/>
      <c r="F883" s="354"/>
      <c r="G883" s="354"/>
    </row>
    <row r="884" spans="1:7" x14ac:dyDescent="0.3">
      <c r="A884" s="354"/>
      <c r="B884" s="354"/>
      <c r="C884" s="354"/>
      <c r="D884" s="354"/>
      <c r="E884" s="354"/>
      <c r="F884" s="354"/>
      <c r="G884" s="354"/>
    </row>
    <row r="885" spans="1:7" x14ac:dyDescent="0.3">
      <c r="A885" s="354"/>
      <c r="B885" s="354"/>
      <c r="C885" s="354"/>
      <c r="D885" s="354"/>
      <c r="E885" s="354"/>
      <c r="F885" s="354"/>
      <c r="G885" s="354"/>
    </row>
    <row r="886" spans="1:7" x14ac:dyDescent="0.3">
      <c r="A886" s="354"/>
      <c r="B886" s="354"/>
      <c r="C886" s="354"/>
      <c r="D886" s="354"/>
      <c r="E886" s="354"/>
      <c r="F886" s="354"/>
      <c r="G886" s="354"/>
    </row>
    <row r="887" spans="1:7" x14ac:dyDescent="0.3">
      <c r="A887" s="354"/>
      <c r="B887" s="354"/>
      <c r="C887" s="354"/>
      <c r="D887" s="354"/>
      <c r="E887" s="354"/>
      <c r="F887" s="354"/>
      <c r="G887" s="354"/>
    </row>
    <row r="888" spans="1:7" x14ac:dyDescent="0.3">
      <c r="A888" s="354"/>
      <c r="B888" s="354"/>
      <c r="C888" s="354"/>
      <c r="D888" s="354"/>
      <c r="E888" s="354"/>
      <c r="F888" s="354"/>
      <c r="G888" s="354"/>
    </row>
    <row r="889" spans="1:7" x14ac:dyDescent="0.3">
      <c r="A889" s="354"/>
      <c r="B889" s="354"/>
      <c r="C889" s="354"/>
      <c r="D889" s="354"/>
      <c r="E889" s="354"/>
      <c r="F889" s="354"/>
      <c r="G889" s="354"/>
    </row>
    <row r="890" spans="1:7" x14ac:dyDescent="0.3">
      <c r="A890" s="354"/>
      <c r="B890" s="354"/>
      <c r="C890" s="354"/>
      <c r="D890" s="354"/>
      <c r="E890" s="354"/>
      <c r="F890" s="354"/>
      <c r="G890" s="354"/>
    </row>
    <row r="891" spans="1:7" x14ac:dyDescent="0.3">
      <c r="A891" s="354"/>
      <c r="B891" s="354"/>
      <c r="C891" s="354"/>
      <c r="D891" s="354"/>
      <c r="E891" s="354"/>
      <c r="F891" s="354"/>
      <c r="G891" s="354"/>
    </row>
    <row r="892" spans="1:7" x14ac:dyDescent="0.3">
      <c r="A892" s="354"/>
      <c r="B892" s="354"/>
      <c r="C892" s="354"/>
      <c r="D892" s="354"/>
      <c r="E892" s="354"/>
      <c r="F892" s="354"/>
      <c r="G892" s="354"/>
    </row>
    <row r="893" spans="1:7" x14ac:dyDescent="0.3">
      <c r="A893" s="354"/>
      <c r="B893" s="354"/>
      <c r="C893" s="354"/>
      <c r="D893" s="354"/>
      <c r="E893" s="354"/>
      <c r="F893" s="354"/>
      <c r="G893" s="354"/>
    </row>
    <row r="894" spans="1:7" x14ac:dyDescent="0.3">
      <c r="A894" s="354"/>
      <c r="B894" s="354"/>
      <c r="C894" s="354"/>
      <c r="D894" s="354"/>
      <c r="E894" s="354"/>
      <c r="F894" s="354"/>
      <c r="G894" s="354"/>
    </row>
    <row r="895" spans="1:7" x14ac:dyDescent="0.3">
      <c r="A895" s="354"/>
      <c r="B895" s="354"/>
      <c r="C895" s="354"/>
      <c r="D895" s="354"/>
      <c r="E895" s="354"/>
      <c r="F895" s="354"/>
      <c r="G895" s="354"/>
    </row>
    <row r="896" spans="1:7" x14ac:dyDescent="0.3">
      <c r="A896" s="354"/>
      <c r="B896" s="354"/>
      <c r="C896" s="354"/>
      <c r="D896" s="354"/>
      <c r="E896" s="354"/>
      <c r="F896" s="354"/>
      <c r="G896" s="354"/>
    </row>
    <row r="897" spans="1:7" x14ac:dyDescent="0.3">
      <c r="A897" s="354"/>
      <c r="B897" s="354"/>
      <c r="C897" s="354"/>
      <c r="D897" s="354"/>
      <c r="E897" s="354"/>
      <c r="F897" s="354"/>
      <c r="G897" s="354"/>
    </row>
    <row r="898" spans="1:7" x14ac:dyDescent="0.3">
      <c r="A898" s="354"/>
      <c r="B898" s="354"/>
      <c r="C898" s="354"/>
      <c r="D898" s="354"/>
      <c r="E898" s="354"/>
      <c r="F898" s="354"/>
      <c r="G898" s="354"/>
    </row>
    <row r="899" spans="1:7" x14ac:dyDescent="0.3">
      <c r="A899" s="354"/>
      <c r="B899" s="354"/>
      <c r="C899" s="354"/>
      <c r="D899" s="354"/>
      <c r="E899" s="354"/>
      <c r="F899" s="354"/>
      <c r="G899" s="354"/>
    </row>
    <row r="900" spans="1:7" x14ac:dyDescent="0.3">
      <c r="A900" s="354"/>
      <c r="B900" s="354"/>
      <c r="C900" s="354"/>
      <c r="D900" s="354"/>
      <c r="E900" s="354"/>
      <c r="F900" s="354"/>
      <c r="G900" s="354"/>
    </row>
    <row r="901" spans="1:7" x14ac:dyDescent="0.3">
      <c r="A901" s="354"/>
      <c r="B901" s="354"/>
      <c r="C901" s="354"/>
      <c r="D901" s="354"/>
      <c r="E901" s="354"/>
      <c r="F901" s="354"/>
      <c r="G901" s="354"/>
    </row>
    <row r="902" spans="1:7" x14ac:dyDescent="0.3">
      <c r="A902" s="354"/>
      <c r="B902" s="354"/>
      <c r="C902" s="354"/>
      <c r="D902" s="354"/>
      <c r="E902" s="354"/>
      <c r="F902" s="354"/>
      <c r="G902" s="354"/>
    </row>
    <row r="903" spans="1:7" x14ac:dyDescent="0.3">
      <c r="A903" s="354"/>
      <c r="B903" s="354"/>
      <c r="C903" s="354"/>
      <c r="D903" s="354"/>
      <c r="E903" s="354"/>
      <c r="F903" s="354"/>
      <c r="G903" s="354"/>
    </row>
    <row r="904" spans="1:7" x14ac:dyDescent="0.3">
      <c r="A904" s="354"/>
      <c r="B904" s="354"/>
      <c r="C904" s="354"/>
      <c r="D904" s="354"/>
      <c r="E904" s="354"/>
      <c r="F904" s="354"/>
      <c r="G904" s="354"/>
    </row>
    <row r="905" spans="1:7" x14ac:dyDescent="0.3">
      <c r="A905" s="354"/>
      <c r="B905" s="354"/>
      <c r="C905" s="354"/>
      <c r="D905" s="354"/>
      <c r="E905" s="354"/>
      <c r="F905" s="354"/>
      <c r="G905" s="354"/>
    </row>
    <row r="906" spans="1:7" x14ac:dyDescent="0.3">
      <c r="A906" s="354"/>
      <c r="B906" s="354"/>
      <c r="C906" s="354"/>
      <c r="D906" s="354"/>
      <c r="E906" s="354"/>
      <c r="F906" s="354"/>
      <c r="G906" s="354"/>
    </row>
    <row r="907" spans="1:7" x14ac:dyDescent="0.3">
      <c r="A907" s="354"/>
      <c r="B907" s="354"/>
      <c r="C907" s="354"/>
      <c r="D907" s="354"/>
      <c r="E907" s="354"/>
      <c r="F907" s="354"/>
      <c r="G907" s="354"/>
    </row>
    <row r="908" spans="1:7" x14ac:dyDescent="0.3">
      <c r="A908" s="354"/>
      <c r="B908" s="354"/>
      <c r="C908" s="354"/>
      <c r="D908" s="354"/>
      <c r="E908" s="354"/>
      <c r="F908" s="354"/>
      <c r="G908" s="354"/>
    </row>
    <row r="909" spans="1:7" x14ac:dyDescent="0.3">
      <c r="A909" s="354"/>
      <c r="B909" s="354"/>
      <c r="C909" s="354"/>
      <c r="D909" s="354"/>
      <c r="E909" s="354"/>
      <c r="F909" s="354"/>
      <c r="G909" s="354"/>
    </row>
    <row r="910" spans="1:7" x14ac:dyDescent="0.3">
      <c r="A910" s="354"/>
      <c r="B910" s="354"/>
      <c r="C910" s="354"/>
      <c r="D910" s="354"/>
      <c r="E910" s="354"/>
      <c r="F910" s="354"/>
      <c r="G910" s="354"/>
    </row>
    <row r="911" spans="1:7" x14ac:dyDescent="0.3">
      <c r="A911" s="354"/>
      <c r="B911" s="354"/>
      <c r="C911" s="354"/>
      <c r="D911" s="354"/>
      <c r="E911" s="354"/>
      <c r="F911" s="354"/>
      <c r="G911" s="354"/>
    </row>
    <row r="912" spans="1:7" x14ac:dyDescent="0.3">
      <c r="A912" s="354"/>
      <c r="B912" s="354"/>
      <c r="C912" s="354"/>
      <c r="D912" s="354"/>
      <c r="E912" s="354"/>
      <c r="F912" s="354"/>
      <c r="G912" s="354"/>
    </row>
    <row r="913" spans="1:7" x14ac:dyDescent="0.3">
      <c r="A913" s="354"/>
      <c r="B913" s="354"/>
      <c r="C913" s="354"/>
      <c r="D913" s="354"/>
      <c r="E913" s="354"/>
      <c r="F913" s="354"/>
      <c r="G913" s="354"/>
    </row>
    <row r="914" spans="1:7" x14ac:dyDescent="0.3">
      <c r="A914" s="354"/>
      <c r="B914" s="354"/>
      <c r="C914" s="354"/>
      <c r="D914" s="354"/>
      <c r="E914" s="354"/>
      <c r="F914" s="354"/>
      <c r="G914" s="354"/>
    </row>
    <row r="915" spans="1:7" x14ac:dyDescent="0.3">
      <c r="A915" s="354"/>
      <c r="B915" s="354"/>
      <c r="C915" s="354"/>
      <c r="D915" s="354"/>
      <c r="E915" s="354"/>
      <c r="F915" s="354"/>
      <c r="G915" s="354"/>
    </row>
    <row r="916" spans="1:7" x14ac:dyDescent="0.3">
      <c r="A916" s="354"/>
      <c r="B916" s="354"/>
      <c r="C916" s="354"/>
      <c r="D916" s="354"/>
      <c r="E916" s="354"/>
      <c r="F916" s="354"/>
      <c r="G916" s="354"/>
    </row>
    <row r="917" spans="1:7" x14ac:dyDescent="0.3">
      <c r="A917" s="354"/>
      <c r="B917" s="354"/>
      <c r="C917" s="354"/>
      <c r="D917" s="354"/>
      <c r="E917" s="354"/>
      <c r="F917" s="354"/>
      <c r="G917" s="354"/>
    </row>
    <row r="918" spans="1:7" x14ac:dyDescent="0.3">
      <c r="A918" s="354"/>
      <c r="B918" s="354"/>
      <c r="C918" s="354"/>
      <c r="D918" s="354"/>
      <c r="E918" s="354"/>
      <c r="F918" s="354"/>
      <c r="G918" s="354"/>
    </row>
    <row r="919" spans="1:7" x14ac:dyDescent="0.3">
      <c r="A919" s="354"/>
      <c r="B919" s="354"/>
      <c r="C919" s="354"/>
      <c r="D919" s="354"/>
      <c r="E919" s="354"/>
      <c r="F919" s="354"/>
      <c r="G919" s="354"/>
    </row>
    <row r="920" spans="1:7" x14ac:dyDescent="0.3">
      <c r="A920" s="354"/>
      <c r="B920" s="354"/>
      <c r="C920" s="354"/>
      <c r="D920" s="354"/>
      <c r="E920" s="354"/>
      <c r="F920" s="354"/>
      <c r="G920" s="354"/>
    </row>
    <row r="921" spans="1:7" x14ac:dyDescent="0.3">
      <c r="A921" s="354"/>
      <c r="B921" s="354"/>
      <c r="C921" s="354"/>
      <c r="D921" s="354"/>
      <c r="E921" s="354"/>
      <c r="F921" s="354"/>
      <c r="G921" s="354"/>
    </row>
    <row r="922" spans="1:7" x14ac:dyDescent="0.3">
      <c r="A922" s="354"/>
      <c r="B922" s="354"/>
      <c r="C922" s="354"/>
      <c r="D922" s="354"/>
      <c r="E922" s="354"/>
      <c r="F922" s="354"/>
      <c r="G922" s="354"/>
    </row>
    <row r="923" spans="1:7" x14ac:dyDescent="0.3">
      <c r="A923" s="354"/>
      <c r="B923" s="354"/>
      <c r="C923" s="354"/>
      <c r="D923" s="354"/>
      <c r="E923" s="354"/>
      <c r="F923" s="354"/>
      <c r="G923" s="354"/>
    </row>
    <row r="924" spans="1:7" x14ac:dyDescent="0.3">
      <c r="A924" s="354"/>
      <c r="B924" s="354"/>
      <c r="C924" s="354"/>
      <c r="D924" s="354"/>
      <c r="E924" s="354"/>
      <c r="F924" s="354"/>
      <c r="G924" s="354"/>
    </row>
    <row r="925" spans="1:7" x14ac:dyDescent="0.3">
      <c r="A925" s="354"/>
      <c r="B925" s="354"/>
      <c r="C925" s="354"/>
      <c r="D925" s="354"/>
      <c r="E925" s="354"/>
      <c r="F925" s="354"/>
      <c r="G925" s="354"/>
    </row>
    <row r="926" spans="1:7" x14ac:dyDescent="0.3">
      <c r="A926" s="354"/>
      <c r="B926" s="354"/>
      <c r="C926" s="354"/>
      <c r="D926" s="354"/>
      <c r="E926" s="354"/>
      <c r="F926" s="354"/>
      <c r="G926" s="354"/>
    </row>
    <row r="927" spans="1:7" x14ac:dyDescent="0.3">
      <c r="A927" s="354"/>
      <c r="B927" s="354"/>
      <c r="C927" s="354"/>
      <c r="D927" s="354"/>
      <c r="E927" s="354"/>
      <c r="F927" s="354"/>
      <c r="G927" s="354"/>
    </row>
    <row r="928" spans="1:7" x14ac:dyDescent="0.3">
      <c r="A928" s="354"/>
      <c r="B928" s="354"/>
      <c r="C928" s="354"/>
      <c r="D928" s="354"/>
      <c r="E928" s="354"/>
      <c r="F928" s="354"/>
      <c r="G928" s="354"/>
    </row>
    <row r="929" spans="1:7" x14ac:dyDescent="0.3">
      <c r="A929" s="354"/>
      <c r="B929" s="354"/>
      <c r="C929" s="354"/>
      <c r="D929" s="354"/>
      <c r="E929" s="354"/>
      <c r="F929" s="354"/>
      <c r="G929" s="354"/>
    </row>
    <row r="930" spans="1:7" x14ac:dyDescent="0.3">
      <c r="A930" s="354"/>
      <c r="B930" s="354"/>
      <c r="C930" s="354"/>
      <c r="D930" s="354"/>
      <c r="E930" s="354"/>
      <c r="F930" s="354"/>
      <c r="G930" s="354"/>
    </row>
    <row r="931" spans="1:7" x14ac:dyDescent="0.3">
      <c r="A931" s="354"/>
      <c r="B931" s="354"/>
      <c r="C931" s="354"/>
      <c r="D931" s="354"/>
      <c r="E931" s="354"/>
      <c r="F931" s="354"/>
      <c r="G931" s="354"/>
    </row>
    <row r="932" spans="1:7" x14ac:dyDescent="0.3">
      <c r="A932" s="354"/>
      <c r="B932" s="354"/>
      <c r="C932" s="354"/>
      <c r="D932" s="354"/>
      <c r="E932" s="354"/>
      <c r="F932" s="354"/>
      <c r="G932" s="354"/>
    </row>
    <row r="933" spans="1:7" x14ac:dyDescent="0.3">
      <c r="A933" s="354"/>
      <c r="B933" s="354"/>
      <c r="C933" s="354"/>
      <c r="D933" s="354"/>
      <c r="E933" s="354"/>
      <c r="F933" s="354"/>
      <c r="G933" s="354"/>
    </row>
    <row r="934" spans="1:7" x14ac:dyDescent="0.3">
      <c r="A934" s="354"/>
      <c r="B934" s="354"/>
      <c r="C934" s="354"/>
      <c r="D934" s="354"/>
      <c r="E934" s="354"/>
      <c r="F934" s="354"/>
      <c r="G934" s="354"/>
    </row>
    <row r="935" spans="1:7" x14ac:dyDescent="0.3">
      <c r="A935" s="354"/>
      <c r="B935" s="354"/>
      <c r="C935" s="354"/>
      <c r="D935" s="354"/>
      <c r="E935" s="354"/>
      <c r="F935" s="354"/>
      <c r="G935" s="354"/>
    </row>
    <row r="936" spans="1:7" x14ac:dyDescent="0.3">
      <c r="A936" s="354"/>
      <c r="B936" s="354"/>
      <c r="C936" s="354"/>
      <c r="D936" s="354"/>
      <c r="E936" s="354"/>
      <c r="F936" s="354"/>
      <c r="G936" s="354"/>
    </row>
    <row r="937" spans="1:7" x14ac:dyDescent="0.3">
      <c r="A937" s="354"/>
      <c r="B937" s="354"/>
      <c r="C937" s="354"/>
      <c r="D937" s="354"/>
      <c r="E937" s="354"/>
      <c r="F937" s="354"/>
      <c r="G937" s="354"/>
    </row>
    <row r="938" spans="1:7" x14ac:dyDescent="0.3">
      <c r="A938" s="354"/>
      <c r="B938" s="354"/>
      <c r="C938" s="354"/>
      <c r="D938" s="354"/>
      <c r="E938" s="354"/>
      <c r="F938" s="354"/>
      <c r="G938" s="354"/>
    </row>
    <row r="939" spans="1:7" x14ac:dyDescent="0.3">
      <c r="A939" s="354"/>
      <c r="B939" s="354"/>
      <c r="C939" s="354"/>
      <c r="D939" s="354"/>
      <c r="E939" s="354"/>
      <c r="F939" s="354"/>
      <c r="G939" s="354"/>
    </row>
    <row r="940" spans="1:7" x14ac:dyDescent="0.3">
      <c r="A940" s="354"/>
      <c r="B940" s="354"/>
      <c r="C940" s="354"/>
      <c r="D940" s="354"/>
      <c r="E940" s="354"/>
      <c r="F940" s="354"/>
      <c r="G940" s="354"/>
    </row>
    <row r="941" spans="1:7" x14ac:dyDescent="0.3">
      <c r="A941" s="354"/>
      <c r="B941" s="354"/>
      <c r="C941" s="354"/>
      <c r="D941" s="354"/>
      <c r="E941" s="354"/>
      <c r="F941" s="354"/>
      <c r="G941" s="354"/>
    </row>
    <row r="942" spans="1:7" x14ac:dyDescent="0.3">
      <c r="A942" s="354"/>
      <c r="B942" s="354"/>
      <c r="C942" s="354"/>
      <c r="D942" s="354"/>
      <c r="E942" s="354"/>
      <c r="F942" s="354"/>
      <c r="G942" s="354"/>
    </row>
    <row r="943" spans="1:7" x14ac:dyDescent="0.3">
      <c r="A943" s="354"/>
      <c r="B943" s="354"/>
      <c r="C943" s="354"/>
      <c r="D943" s="354"/>
      <c r="E943" s="354"/>
      <c r="F943" s="354"/>
      <c r="G943" s="354"/>
    </row>
    <row r="944" spans="1:7" x14ac:dyDescent="0.3">
      <c r="A944" s="354"/>
      <c r="B944" s="354"/>
      <c r="C944" s="354"/>
      <c r="D944" s="354"/>
      <c r="E944" s="354"/>
      <c r="F944" s="354"/>
      <c r="G944" s="354"/>
    </row>
    <row r="945" spans="1:7" x14ac:dyDescent="0.3">
      <c r="A945" s="354"/>
      <c r="B945" s="354"/>
      <c r="C945" s="354"/>
      <c r="D945" s="354"/>
      <c r="E945" s="354"/>
      <c r="F945" s="354"/>
      <c r="G945" s="354"/>
    </row>
    <row r="946" spans="1:7" x14ac:dyDescent="0.3">
      <c r="A946" s="354"/>
      <c r="B946" s="354"/>
      <c r="C946" s="354"/>
      <c r="D946" s="354"/>
      <c r="E946" s="354"/>
      <c r="F946" s="354"/>
      <c r="G946" s="354"/>
    </row>
    <row r="947" spans="1:7" x14ac:dyDescent="0.3">
      <c r="A947" s="354"/>
      <c r="B947" s="354"/>
      <c r="C947" s="354"/>
      <c r="D947" s="354"/>
      <c r="E947" s="354"/>
      <c r="F947" s="354"/>
      <c r="G947" s="354"/>
    </row>
    <row r="948" spans="1:7" x14ac:dyDescent="0.3">
      <c r="A948" s="354"/>
      <c r="B948" s="354"/>
      <c r="C948" s="354"/>
      <c r="D948" s="354"/>
      <c r="E948" s="354"/>
      <c r="F948" s="354"/>
      <c r="G948" s="354"/>
    </row>
    <row r="949" spans="1:7" x14ac:dyDescent="0.3">
      <c r="A949" s="354"/>
      <c r="B949" s="354"/>
      <c r="C949" s="354"/>
      <c r="D949" s="354"/>
      <c r="E949" s="354"/>
      <c r="F949" s="354"/>
      <c r="G949" s="354"/>
    </row>
    <row r="950" spans="1:7" x14ac:dyDescent="0.3">
      <c r="A950" s="354"/>
      <c r="B950" s="354"/>
      <c r="C950" s="354"/>
      <c r="D950" s="354"/>
      <c r="E950" s="354"/>
      <c r="F950" s="354"/>
      <c r="G950" s="354"/>
    </row>
    <row r="951" spans="1:7" x14ac:dyDescent="0.3">
      <c r="A951" s="354"/>
      <c r="B951" s="354"/>
      <c r="C951" s="354"/>
      <c r="D951" s="354"/>
      <c r="E951" s="354"/>
      <c r="F951" s="354"/>
      <c r="G951" s="354"/>
    </row>
    <row r="952" spans="1:7" x14ac:dyDescent="0.3">
      <c r="A952" s="354"/>
      <c r="B952" s="354"/>
      <c r="C952" s="354"/>
      <c r="D952" s="354"/>
      <c r="E952" s="354"/>
      <c r="F952" s="354"/>
      <c r="G952" s="354"/>
    </row>
    <row r="953" spans="1:7" x14ac:dyDescent="0.3">
      <c r="A953" s="354"/>
      <c r="B953" s="354"/>
      <c r="C953" s="354"/>
      <c r="D953" s="354"/>
      <c r="E953" s="354"/>
      <c r="F953" s="354"/>
      <c r="G953" s="354"/>
    </row>
    <row r="954" spans="1:7" x14ac:dyDescent="0.3">
      <c r="A954" s="354"/>
      <c r="B954" s="354"/>
      <c r="C954" s="354"/>
      <c r="D954" s="354"/>
      <c r="E954" s="354"/>
      <c r="F954" s="354"/>
      <c r="G954" s="354"/>
    </row>
    <row r="955" spans="1:7" x14ac:dyDescent="0.3">
      <c r="A955" s="354"/>
      <c r="B955" s="354"/>
      <c r="C955" s="354"/>
      <c r="D955" s="354"/>
      <c r="E955" s="354"/>
      <c r="F955" s="354"/>
      <c r="G955" s="354"/>
    </row>
    <row r="956" spans="1:7" x14ac:dyDescent="0.3">
      <c r="A956" s="354"/>
      <c r="B956" s="354"/>
      <c r="C956" s="354"/>
      <c r="D956" s="354"/>
      <c r="E956" s="354"/>
      <c r="F956" s="354"/>
      <c r="G956" s="354"/>
    </row>
    <row r="957" spans="1:7" x14ac:dyDescent="0.3">
      <c r="A957" s="354"/>
      <c r="B957" s="354"/>
      <c r="C957" s="354"/>
      <c r="D957" s="354"/>
      <c r="E957" s="354"/>
      <c r="F957" s="354"/>
      <c r="G957" s="354"/>
    </row>
    <row r="958" spans="1:7" x14ac:dyDescent="0.3">
      <c r="A958" s="354"/>
      <c r="B958" s="354"/>
      <c r="C958" s="354"/>
      <c r="D958" s="354"/>
      <c r="E958" s="354"/>
      <c r="F958" s="354"/>
      <c r="G958" s="354"/>
    </row>
    <row r="959" spans="1:7" x14ac:dyDescent="0.3">
      <c r="A959" s="354"/>
      <c r="B959" s="354"/>
      <c r="C959" s="354"/>
      <c r="D959" s="354"/>
      <c r="E959" s="354"/>
      <c r="F959" s="354"/>
      <c r="G959" s="354"/>
    </row>
    <row r="960" spans="1:7" x14ac:dyDescent="0.3">
      <c r="A960" s="354"/>
      <c r="B960" s="354"/>
      <c r="C960" s="354"/>
      <c r="D960" s="354"/>
      <c r="E960" s="354"/>
      <c r="F960" s="354"/>
      <c r="G960" s="354"/>
    </row>
    <row r="961" spans="1:7" x14ac:dyDescent="0.3">
      <c r="A961" s="354"/>
      <c r="B961" s="354"/>
      <c r="C961" s="354"/>
      <c r="D961" s="354"/>
      <c r="E961" s="354"/>
      <c r="F961" s="354"/>
      <c r="G961" s="354"/>
    </row>
    <row r="962" spans="1:7" x14ac:dyDescent="0.3">
      <c r="A962" s="354"/>
      <c r="B962" s="354"/>
      <c r="C962" s="354"/>
      <c r="D962" s="354"/>
      <c r="E962" s="354"/>
      <c r="F962" s="354"/>
      <c r="G962" s="354"/>
    </row>
    <row r="963" spans="1:7" x14ac:dyDescent="0.3">
      <c r="A963" s="354"/>
      <c r="B963" s="354"/>
      <c r="C963" s="354"/>
      <c r="D963" s="354"/>
      <c r="E963" s="354"/>
      <c r="F963" s="354"/>
      <c r="G963" s="354"/>
    </row>
    <row r="964" spans="1:7" x14ac:dyDescent="0.3">
      <c r="A964" s="354"/>
      <c r="B964" s="354"/>
      <c r="C964" s="354"/>
      <c r="D964" s="354"/>
      <c r="E964" s="354"/>
      <c r="F964" s="354"/>
      <c r="G964" s="354"/>
    </row>
    <row r="965" spans="1:7" x14ac:dyDescent="0.3">
      <c r="A965" s="354"/>
      <c r="B965" s="354"/>
      <c r="C965" s="354"/>
      <c r="D965" s="354"/>
      <c r="E965" s="354"/>
      <c r="F965" s="354"/>
      <c r="G965" s="354"/>
    </row>
    <row r="966" spans="1:7" x14ac:dyDescent="0.3">
      <c r="A966" s="354"/>
      <c r="B966" s="354"/>
      <c r="C966" s="354"/>
      <c r="D966" s="354"/>
      <c r="E966" s="354"/>
      <c r="F966" s="354"/>
      <c r="G966" s="354"/>
    </row>
    <row r="967" spans="1:7" x14ac:dyDescent="0.3">
      <c r="A967" s="354"/>
      <c r="B967" s="354"/>
      <c r="C967" s="354"/>
      <c r="D967" s="354"/>
      <c r="E967" s="354"/>
      <c r="F967" s="354"/>
      <c r="G967" s="354"/>
    </row>
    <row r="968" spans="1:7" x14ac:dyDescent="0.3">
      <c r="A968" s="354"/>
      <c r="B968" s="354"/>
      <c r="C968" s="354"/>
      <c r="D968" s="354"/>
      <c r="E968" s="354"/>
      <c r="F968" s="354"/>
      <c r="G968" s="354"/>
    </row>
    <row r="969" spans="1:7" x14ac:dyDescent="0.3">
      <c r="A969" s="354"/>
      <c r="B969" s="354"/>
      <c r="C969" s="354"/>
      <c r="D969" s="354"/>
      <c r="E969" s="354"/>
      <c r="F969" s="354"/>
      <c r="G969" s="354"/>
    </row>
    <row r="970" spans="1:7" x14ac:dyDescent="0.3">
      <c r="A970" s="354"/>
      <c r="B970" s="354"/>
      <c r="C970" s="354"/>
      <c r="D970" s="354"/>
      <c r="E970" s="354"/>
      <c r="F970" s="354"/>
      <c r="G970" s="354"/>
    </row>
    <row r="971" spans="1:7" x14ac:dyDescent="0.3">
      <c r="A971" s="354"/>
      <c r="B971" s="354"/>
      <c r="C971" s="354"/>
      <c r="D971" s="354"/>
      <c r="E971" s="354"/>
      <c r="F971" s="354"/>
      <c r="G971" s="354"/>
    </row>
    <row r="972" spans="1:7" x14ac:dyDescent="0.3">
      <c r="A972" s="354"/>
      <c r="B972" s="354"/>
      <c r="C972" s="354"/>
      <c r="D972" s="354"/>
      <c r="E972" s="354"/>
      <c r="F972" s="354"/>
      <c r="G972" s="354"/>
    </row>
    <row r="973" spans="1:7" x14ac:dyDescent="0.3">
      <c r="A973" s="354"/>
      <c r="B973" s="354"/>
      <c r="C973" s="354"/>
      <c r="D973" s="354"/>
      <c r="E973" s="354"/>
      <c r="F973" s="354"/>
      <c r="G973" s="354"/>
    </row>
    <row r="974" spans="1:7" x14ac:dyDescent="0.3">
      <c r="A974" s="354"/>
      <c r="B974" s="354"/>
      <c r="C974" s="354"/>
      <c r="D974" s="354"/>
      <c r="E974" s="354"/>
      <c r="F974" s="354"/>
      <c r="G974" s="354"/>
    </row>
    <row r="975" spans="1:7" x14ac:dyDescent="0.3">
      <c r="A975" s="354"/>
      <c r="B975" s="354"/>
      <c r="C975" s="354"/>
      <c r="D975" s="354"/>
      <c r="E975" s="354"/>
      <c r="F975" s="354"/>
      <c r="G975" s="354"/>
    </row>
    <row r="976" spans="1:7" x14ac:dyDescent="0.3">
      <c r="A976" s="354"/>
      <c r="B976" s="354"/>
      <c r="C976" s="354"/>
      <c r="D976" s="354"/>
      <c r="E976" s="354"/>
      <c r="F976" s="354"/>
      <c r="G976" s="354"/>
    </row>
    <row r="977" spans="1:7" x14ac:dyDescent="0.3">
      <c r="A977" s="354"/>
      <c r="B977" s="354"/>
      <c r="C977" s="354"/>
      <c r="D977" s="354"/>
      <c r="E977" s="354"/>
      <c r="F977" s="354"/>
      <c r="G977" s="354"/>
    </row>
    <row r="978" spans="1:7" x14ac:dyDescent="0.3">
      <c r="A978" s="354"/>
      <c r="B978" s="354"/>
      <c r="C978" s="354"/>
      <c r="D978" s="354"/>
      <c r="E978" s="354"/>
      <c r="F978" s="354"/>
      <c r="G978" s="354"/>
    </row>
    <row r="979" spans="1:7" x14ac:dyDescent="0.3">
      <c r="A979" s="354"/>
      <c r="B979" s="354"/>
      <c r="C979" s="354"/>
      <c r="D979" s="354"/>
      <c r="E979" s="354"/>
      <c r="F979" s="354"/>
      <c r="G979" s="354"/>
    </row>
    <row r="980" spans="1:7" x14ac:dyDescent="0.3">
      <c r="A980" s="354"/>
      <c r="B980" s="354"/>
      <c r="C980" s="354"/>
      <c r="D980" s="354"/>
      <c r="E980" s="354"/>
      <c r="F980" s="354"/>
      <c r="G980" s="354"/>
    </row>
    <row r="981" spans="1:7" x14ac:dyDescent="0.3">
      <c r="A981" s="354"/>
      <c r="B981" s="354"/>
      <c r="C981" s="354"/>
      <c r="D981" s="354"/>
      <c r="E981" s="354"/>
      <c r="F981" s="354"/>
      <c r="G981" s="354"/>
    </row>
    <row r="982" spans="1:7" x14ac:dyDescent="0.3">
      <c r="A982" s="354"/>
      <c r="B982" s="354"/>
      <c r="C982" s="354"/>
      <c r="D982" s="354"/>
      <c r="E982" s="354"/>
      <c r="F982" s="354"/>
      <c r="G982" s="354"/>
    </row>
    <row r="983" spans="1:7" x14ac:dyDescent="0.3">
      <c r="A983" s="354"/>
      <c r="B983" s="354"/>
      <c r="C983" s="354"/>
      <c r="D983" s="354"/>
      <c r="E983" s="354"/>
      <c r="F983" s="354"/>
      <c r="G983" s="354"/>
    </row>
    <row r="984" spans="1:7" x14ac:dyDescent="0.3">
      <c r="A984" s="354"/>
      <c r="B984" s="354"/>
      <c r="C984" s="354"/>
      <c r="D984" s="354"/>
      <c r="E984" s="354"/>
      <c r="F984" s="354"/>
      <c r="G984" s="354"/>
    </row>
    <row r="985" spans="1:7" x14ac:dyDescent="0.3">
      <c r="A985" s="354"/>
      <c r="B985" s="354"/>
      <c r="C985" s="354"/>
      <c r="D985" s="354"/>
      <c r="E985" s="354"/>
      <c r="F985" s="354"/>
      <c r="G985" s="354"/>
    </row>
    <row r="986" spans="1:7" x14ac:dyDescent="0.3">
      <c r="A986" s="354"/>
      <c r="B986" s="354"/>
      <c r="C986" s="354"/>
      <c r="D986" s="354"/>
      <c r="E986" s="354"/>
      <c r="F986" s="354"/>
      <c r="G986" s="354"/>
    </row>
    <row r="987" spans="1:7" x14ac:dyDescent="0.3">
      <c r="A987" s="354"/>
      <c r="B987" s="354"/>
      <c r="C987" s="354"/>
      <c r="D987" s="354"/>
      <c r="E987" s="354"/>
      <c r="F987" s="354"/>
      <c r="G987" s="354"/>
    </row>
    <row r="988" spans="1:7" x14ac:dyDescent="0.3">
      <c r="A988" s="354"/>
      <c r="B988" s="354"/>
      <c r="C988" s="354"/>
      <c r="D988" s="354"/>
      <c r="E988" s="354"/>
      <c r="F988" s="354"/>
      <c r="G988" s="354"/>
    </row>
    <row r="989" spans="1:7" x14ac:dyDescent="0.3">
      <c r="A989" s="354"/>
      <c r="B989" s="354"/>
      <c r="C989" s="354"/>
      <c r="D989" s="354"/>
      <c r="E989" s="354"/>
      <c r="F989" s="354"/>
      <c r="G989" s="354"/>
    </row>
    <row r="990" spans="1:7" x14ac:dyDescent="0.3">
      <c r="A990" s="354"/>
      <c r="B990" s="354"/>
      <c r="C990" s="354"/>
      <c r="D990" s="354"/>
      <c r="E990" s="354"/>
      <c r="F990" s="354"/>
      <c r="G990" s="354"/>
    </row>
    <row r="991" spans="1:7" x14ac:dyDescent="0.3">
      <c r="A991" s="354"/>
      <c r="B991" s="354"/>
      <c r="C991" s="354"/>
      <c r="D991" s="354"/>
      <c r="E991" s="354"/>
      <c r="F991" s="354"/>
      <c r="G991" s="354"/>
    </row>
    <row r="992" spans="1:7" x14ac:dyDescent="0.3">
      <c r="A992" s="354"/>
      <c r="B992" s="354"/>
      <c r="C992" s="354"/>
      <c r="D992" s="354"/>
      <c r="E992" s="354"/>
      <c r="F992" s="354"/>
      <c r="G992" s="354"/>
    </row>
    <row r="993" spans="1:7" x14ac:dyDescent="0.3">
      <c r="A993" s="354"/>
      <c r="B993" s="354"/>
      <c r="C993" s="354"/>
      <c r="D993" s="354"/>
      <c r="E993" s="354"/>
      <c r="F993" s="354"/>
      <c r="G993" s="354"/>
    </row>
    <row r="994" spans="1:7" x14ac:dyDescent="0.3">
      <c r="A994" s="354"/>
      <c r="B994" s="354"/>
      <c r="C994" s="354"/>
      <c r="D994" s="354"/>
      <c r="E994" s="354"/>
      <c r="F994" s="354"/>
      <c r="G994" s="354"/>
    </row>
    <row r="995" spans="1:7" x14ac:dyDescent="0.3">
      <c r="A995" s="354"/>
      <c r="B995" s="354"/>
      <c r="C995" s="354"/>
      <c r="D995" s="354"/>
      <c r="E995" s="354"/>
      <c r="F995" s="354"/>
      <c r="G995" s="354"/>
    </row>
    <row r="996" spans="1:7" x14ac:dyDescent="0.3">
      <c r="A996" s="354"/>
      <c r="B996" s="354"/>
      <c r="C996" s="354"/>
      <c r="D996" s="354"/>
      <c r="E996" s="354"/>
      <c r="F996" s="354"/>
      <c r="G996" s="354"/>
    </row>
    <row r="997" spans="1:7" x14ac:dyDescent="0.3">
      <c r="A997" s="354"/>
      <c r="B997" s="354"/>
      <c r="C997" s="354"/>
      <c r="D997" s="354"/>
      <c r="E997" s="354"/>
      <c r="F997" s="354"/>
      <c r="G997" s="354"/>
    </row>
    <row r="998" spans="1:7" x14ac:dyDescent="0.3">
      <c r="A998" s="354"/>
      <c r="B998" s="354"/>
      <c r="C998" s="354"/>
      <c r="D998" s="354"/>
      <c r="E998" s="354"/>
      <c r="F998" s="354"/>
      <c r="G998" s="354"/>
    </row>
    <row r="999" spans="1:7" x14ac:dyDescent="0.3">
      <c r="A999" s="354"/>
      <c r="B999" s="354"/>
      <c r="C999" s="354"/>
      <c r="D999" s="354"/>
      <c r="E999" s="354"/>
      <c r="F999" s="354"/>
      <c r="G999" s="354"/>
    </row>
    <row r="1000" spans="1:7" x14ac:dyDescent="0.3">
      <c r="A1000" s="354"/>
      <c r="B1000" s="354"/>
      <c r="C1000" s="354"/>
      <c r="D1000" s="354"/>
      <c r="E1000" s="354"/>
      <c r="F1000" s="354"/>
      <c r="G1000" s="354"/>
    </row>
    <row r="1001" spans="1:7" x14ac:dyDescent="0.3">
      <c r="A1001" s="354"/>
      <c r="B1001" s="354"/>
      <c r="C1001" s="354"/>
      <c r="D1001" s="354"/>
      <c r="E1001" s="354"/>
      <c r="F1001" s="354"/>
      <c r="G1001" s="354"/>
    </row>
    <row r="1002" spans="1:7" x14ac:dyDescent="0.3">
      <c r="A1002" s="354"/>
      <c r="B1002" s="354"/>
      <c r="C1002" s="354"/>
      <c r="D1002" s="354"/>
      <c r="E1002" s="354"/>
      <c r="F1002" s="354"/>
      <c r="G1002" s="354"/>
    </row>
    <row r="1003" spans="1:7" x14ac:dyDescent="0.3">
      <c r="A1003" s="354"/>
      <c r="B1003" s="354"/>
      <c r="C1003" s="354"/>
      <c r="D1003" s="354"/>
      <c r="E1003" s="354"/>
      <c r="F1003" s="354"/>
      <c r="G1003" s="354"/>
    </row>
    <row r="1004" spans="1:7" x14ac:dyDescent="0.3">
      <c r="A1004" s="354"/>
      <c r="B1004" s="354"/>
      <c r="C1004" s="354"/>
      <c r="D1004" s="354"/>
      <c r="E1004" s="354"/>
      <c r="F1004" s="354"/>
      <c r="G1004" s="354"/>
    </row>
    <row r="1005" spans="1:7" x14ac:dyDescent="0.3">
      <c r="A1005" s="354"/>
      <c r="B1005" s="354"/>
      <c r="C1005" s="354"/>
      <c r="D1005" s="354"/>
      <c r="E1005" s="354"/>
      <c r="F1005" s="354"/>
      <c r="G1005" s="354"/>
    </row>
    <row r="1006" spans="1:7" x14ac:dyDescent="0.3">
      <c r="A1006" s="354"/>
      <c r="B1006" s="354"/>
      <c r="C1006" s="354"/>
      <c r="D1006" s="354"/>
      <c r="E1006" s="354"/>
      <c r="F1006" s="354"/>
      <c r="G1006" s="354"/>
    </row>
    <row r="1007" spans="1:7" x14ac:dyDescent="0.3">
      <c r="A1007" s="354"/>
      <c r="B1007" s="354"/>
      <c r="C1007" s="354"/>
      <c r="D1007" s="354"/>
      <c r="E1007" s="354"/>
      <c r="F1007" s="354"/>
      <c r="G1007" s="354"/>
    </row>
    <row r="1008" spans="1:7" x14ac:dyDescent="0.3">
      <c r="A1008" s="354"/>
      <c r="B1008" s="354"/>
      <c r="C1008" s="354"/>
      <c r="D1008" s="354"/>
      <c r="E1008" s="354"/>
      <c r="F1008" s="354"/>
      <c r="G1008" s="354"/>
    </row>
    <row r="1009" spans="1:7" x14ac:dyDescent="0.3">
      <c r="A1009" s="354"/>
      <c r="B1009" s="354"/>
      <c r="C1009" s="354"/>
      <c r="D1009" s="354"/>
      <c r="E1009" s="354"/>
      <c r="F1009" s="354"/>
      <c r="G1009" s="354"/>
    </row>
    <row r="1010" spans="1:7" x14ac:dyDescent="0.3">
      <c r="A1010" s="354"/>
      <c r="B1010" s="354"/>
      <c r="C1010" s="354"/>
      <c r="D1010" s="354"/>
      <c r="E1010" s="354"/>
      <c r="F1010" s="354"/>
      <c r="G1010" s="354"/>
    </row>
    <row r="1011" spans="1:7" x14ac:dyDescent="0.3">
      <c r="A1011" s="354"/>
      <c r="B1011" s="354"/>
      <c r="C1011" s="354"/>
      <c r="D1011" s="354"/>
      <c r="E1011" s="354"/>
      <c r="F1011" s="354"/>
      <c r="G1011" s="354"/>
    </row>
    <row r="1012" spans="1:7" x14ac:dyDescent="0.3">
      <c r="A1012" s="354"/>
      <c r="B1012" s="354"/>
      <c r="C1012" s="354"/>
      <c r="D1012" s="354"/>
      <c r="E1012" s="354"/>
      <c r="F1012" s="354"/>
      <c r="G1012" s="354"/>
    </row>
    <row r="1013" spans="1:7" x14ac:dyDescent="0.3">
      <c r="A1013" s="354"/>
      <c r="B1013" s="354"/>
      <c r="C1013" s="354"/>
      <c r="D1013" s="354"/>
      <c r="E1013" s="354"/>
      <c r="F1013" s="354"/>
      <c r="G1013" s="354"/>
    </row>
    <row r="1014" spans="1:7" x14ac:dyDescent="0.3">
      <c r="A1014" s="354"/>
      <c r="B1014" s="354"/>
      <c r="C1014" s="354"/>
      <c r="D1014" s="354"/>
      <c r="E1014" s="354"/>
      <c r="F1014" s="354"/>
      <c r="G1014" s="354"/>
    </row>
    <row r="1015" spans="1:7" x14ac:dyDescent="0.3">
      <c r="A1015" s="354"/>
      <c r="B1015" s="354"/>
      <c r="C1015" s="354"/>
      <c r="D1015" s="354"/>
      <c r="E1015" s="354"/>
      <c r="F1015" s="354"/>
      <c r="G1015" s="354"/>
    </row>
    <row r="1016" spans="1:7" x14ac:dyDescent="0.3">
      <c r="A1016" s="354"/>
      <c r="B1016" s="354"/>
      <c r="C1016" s="354"/>
      <c r="D1016" s="354"/>
      <c r="E1016" s="354"/>
      <c r="F1016" s="354"/>
      <c r="G1016" s="354"/>
    </row>
    <row r="1017" spans="1:7" x14ac:dyDescent="0.3">
      <c r="A1017" s="354"/>
      <c r="B1017" s="354"/>
      <c r="C1017" s="354"/>
      <c r="D1017" s="354"/>
      <c r="E1017" s="354"/>
      <c r="F1017" s="354"/>
      <c r="G1017" s="354"/>
    </row>
    <row r="1018" spans="1:7" x14ac:dyDescent="0.3">
      <c r="A1018" s="354"/>
      <c r="B1018" s="354"/>
      <c r="C1018" s="354"/>
      <c r="D1018" s="354"/>
      <c r="E1018" s="354"/>
      <c r="F1018" s="354"/>
      <c r="G1018" s="354"/>
    </row>
    <row r="1019" spans="1:7" x14ac:dyDescent="0.3">
      <c r="A1019" s="354"/>
      <c r="B1019" s="354"/>
      <c r="C1019" s="354"/>
      <c r="D1019" s="354"/>
      <c r="E1019" s="354"/>
      <c r="F1019" s="354"/>
      <c r="G1019" s="354"/>
    </row>
    <row r="1020" spans="1:7" x14ac:dyDescent="0.3">
      <c r="A1020" s="354"/>
      <c r="B1020" s="354"/>
      <c r="C1020" s="354"/>
      <c r="D1020" s="354"/>
      <c r="E1020" s="354"/>
      <c r="F1020" s="354"/>
      <c r="G1020" s="354"/>
    </row>
    <row r="1021" spans="1:7" x14ac:dyDescent="0.3">
      <c r="A1021" s="354"/>
      <c r="B1021" s="354"/>
      <c r="C1021" s="354"/>
      <c r="D1021" s="354"/>
      <c r="E1021" s="354"/>
      <c r="F1021" s="354"/>
      <c r="G1021" s="354"/>
    </row>
    <row r="1022" spans="1:7" x14ac:dyDescent="0.3">
      <c r="A1022" s="354"/>
      <c r="B1022" s="354"/>
      <c r="C1022" s="354"/>
      <c r="D1022" s="354"/>
      <c r="E1022" s="354"/>
      <c r="F1022" s="354"/>
      <c r="G1022" s="354"/>
    </row>
    <row r="1023" spans="1:7" x14ac:dyDescent="0.3">
      <c r="A1023" s="354"/>
      <c r="B1023" s="354"/>
      <c r="C1023" s="354"/>
      <c r="D1023" s="354"/>
      <c r="E1023" s="354"/>
      <c r="F1023" s="354"/>
      <c r="G1023" s="354"/>
    </row>
    <row r="1024" spans="1:7" x14ac:dyDescent="0.3">
      <c r="A1024" s="354"/>
      <c r="B1024" s="354"/>
      <c r="C1024" s="354"/>
      <c r="D1024" s="354"/>
      <c r="E1024" s="354"/>
      <c r="F1024" s="354"/>
      <c r="G1024" s="354"/>
    </row>
    <row r="1025" spans="1:7" x14ac:dyDescent="0.3">
      <c r="A1025" s="354"/>
      <c r="B1025" s="354"/>
      <c r="C1025" s="354"/>
      <c r="D1025" s="354"/>
      <c r="E1025" s="354"/>
      <c r="F1025" s="354"/>
      <c r="G1025" s="354"/>
    </row>
    <row r="1026" spans="1:7" x14ac:dyDescent="0.3">
      <c r="A1026" s="354"/>
      <c r="B1026" s="354"/>
      <c r="C1026" s="354"/>
      <c r="D1026" s="354"/>
      <c r="E1026" s="354"/>
      <c r="F1026" s="354"/>
      <c r="G1026" s="354"/>
    </row>
    <row r="1027" spans="1:7" x14ac:dyDescent="0.3">
      <c r="A1027" s="354"/>
      <c r="B1027" s="354"/>
      <c r="C1027" s="354"/>
      <c r="D1027" s="354"/>
      <c r="E1027" s="354"/>
      <c r="F1027" s="354"/>
      <c r="G1027" s="354"/>
    </row>
    <row r="1028" spans="1:7" x14ac:dyDescent="0.3">
      <c r="A1028" s="354"/>
      <c r="B1028" s="354"/>
      <c r="C1028" s="354"/>
      <c r="D1028" s="354"/>
      <c r="E1028" s="354"/>
      <c r="F1028" s="354"/>
      <c r="G1028" s="354"/>
    </row>
    <row r="1029" spans="1:7" x14ac:dyDescent="0.3">
      <c r="A1029" s="354"/>
      <c r="B1029" s="354"/>
      <c r="C1029" s="354"/>
      <c r="D1029" s="354"/>
      <c r="E1029" s="354"/>
      <c r="F1029" s="354"/>
      <c r="G1029" s="354"/>
    </row>
    <row r="1030" spans="1:7" x14ac:dyDescent="0.3">
      <c r="A1030" s="354"/>
      <c r="B1030" s="354"/>
      <c r="C1030" s="354"/>
      <c r="D1030" s="354"/>
      <c r="E1030" s="354"/>
      <c r="F1030" s="354"/>
      <c r="G1030" s="354"/>
    </row>
    <row r="1031" spans="1:7" x14ac:dyDescent="0.3">
      <c r="A1031" s="354"/>
      <c r="B1031" s="354"/>
      <c r="C1031" s="354"/>
      <c r="D1031" s="354"/>
      <c r="E1031" s="354"/>
      <c r="F1031" s="354"/>
      <c r="G1031" s="354"/>
    </row>
    <row r="1032" spans="1:7" x14ac:dyDescent="0.3">
      <c r="A1032" s="354"/>
      <c r="B1032" s="354"/>
      <c r="C1032" s="354"/>
      <c r="D1032" s="354"/>
      <c r="E1032" s="354"/>
      <c r="F1032" s="354"/>
      <c r="G1032" s="354"/>
    </row>
    <row r="1033" spans="1:7" x14ac:dyDescent="0.3">
      <c r="A1033" s="354"/>
      <c r="B1033" s="354"/>
      <c r="C1033" s="354"/>
      <c r="D1033" s="354"/>
      <c r="E1033" s="354"/>
      <c r="F1033" s="354"/>
      <c r="G1033" s="354"/>
    </row>
    <row r="1034" spans="1:7" x14ac:dyDescent="0.3">
      <c r="A1034" s="354"/>
      <c r="B1034" s="354"/>
      <c r="C1034" s="354"/>
      <c r="D1034" s="354"/>
      <c r="E1034" s="354"/>
      <c r="F1034" s="354"/>
      <c r="G1034" s="354"/>
    </row>
    <row r="1035" spans="1:7" x14ac:dyDescent="0.3">
      <c r="A1035" s="354"/>
      <c r="B1035" s="354"/>
      <c r="C1035" s="354"/>
      <c r="D1035" s="354"/>
      <c r="E1035" s="354"/>
      <c r="F1035" s="354"/>
      <c r="G1035" s="354"/>
    </row>
    <row r="1036" spans="1:7" x14ac:dyDescent="0.3">
      <c r="A1036" s="354"/>
      <c r="B1036" s="354"/>
      <c r="C1036" s="354"/>
      <c r="D1036" s="354"/>
      <c r="E1036" s="354"/>
      <c r="F1036" s="354"/>
      <c r="G1036" s="354"/>
    </row>
    <row r="1037" spans="1:7" x14ac:dyDescent="0.3">
      <c r="A1037" s="354"/>
      <c r="B1037" s="354"/>
      <c r="C1037" s="354"/>
      <c r="D1037" s="354"/>
      <c r="E1037" s="354"/>
      <c r="F1037" s="354"/>
      <c r="G1037" s="354"/>
    </row>
    <row r="1038" spans="1:7" x14ac:dyDescent="0.3">
      <c r="A1038" s="354"/>
      <c r="B1038" s="354"/>
      <c r="C1038" s="354"/>
      <c r="D1038" s="354"/>
      <c r="E1038" s="354"/>
      <c r="F1038" s="354"/>
      <c r="G1038" s="354"/>
    </row>
    <row r="1039" spans="1:7" x14ac:dyDescent="0.3">
      <c r="A1039" s="354"/>
      <c r="B1039" s="354"/>
      <c r="C1039" s="354"/>
      <c r="D1039" s="354"/>
      <c r="E1039" s="354"/>
      <c r="F1039" s="354"/>
      <c r="G1039" s="354"/>
    </row>
    <row r="1040" spans="1:7" x14ac:dyDescent="0.3">
      <c r="A1040" s="354"/>
      <c r="B1040" s="354"/>
      <c r="C1040" s="354"/>
      <c r="D1040" s="354"/>
      <c r="E1040" s="354"/>
      <c r="F1040" s="354"/>
      <c r="G1040" s="354"/>
    </row>
    <row r="1041" spans="1:7" x14ac:dyDescent="0.3">
      <c r="A1041" s="354"/>
      <c r="B1041" s="354"/>
      <c r="C1041" s="354"/>
      <c r="D1041" s="354"/>
      <c r="E1041" s="354"/>
      <c r="F1041" s="354"/>
      <c r="G1041" s="354"/>
    </row>
    <row r="1042" spans="1:7" x14ac:dyDescent="0.3">
      <c r="A1042" s="354"/>
      <c r="B1042" s="354"/>
      <c r="C1042" s="354"/>
      <c r="D1042" s="354"/>
      <c r="E1042" s="354"/>
      <c r="F1042" s="354"/>
      <c r="G1042" s="354"/>
    </row>
    <row r="1043" spans="1:7" x14ac:dyDescent="0.3">
      <c r="A1043" s="354"/>
      <c r="B1043" s="354"/>
      <c r="C1043" s="354"/>
      <c r="D1043" s="354"/>
      <c r="E1043" s="354"/>
      <c r="F1043" s="354"/>
      <c r="G1043" s="354"/>
    </row>
    <row r="1044" spans="1:7" x14ac:dyDescent="0.3">
      <c r="A1044" s="354"/>
      <c r="B1044" s="354"/>
      <c r="C1044" s="354"/>
      <c r="D1044" s="354"/>
      <c r="E1044" s="354"/>
      <c r="F1044" s="354"/>
      <c r="G1044" s="354"/>
    </row>
    <row r="1045" spans="1:7" x14ac:dyDescent="0.3">
      <c r="A1045" s="354"/>
      <c r="B1045" s="354"/>
      <c r="C1045" s="354"/>
      <c r="D1045" s="354"/>
      <c r="E1045" s="354"/>
      <c r="F1045" s="354"/>
      <c r="G1045" s="354"/>
    </row>
    <row r="1046" spans="1:7" x14ac:dyDescent="0.3">
      <c r="A1046" s="354"/>
      <c r="B1046" s="354"/>
      <c r="C1046" s="354"/>
      <c r="D1046" s="354"/>
      <c r="E1046" s="354"/>
      <c r="F1046" s="354"/>
      <c r="G1046" s="354"/>
    </row>
    <row r="1047" spans="1:7" x14ac:dyDescent="0.3">
      <c r="A1047" s="354"/>
      <c r="B1047" s="354"/>
      <c r="C1047" s="354"/>
      <c r="D1047" s="354"/>
      <c r="E1047" s="354"/>
      <c r="F1047" s="354"/>
      <c r="G1047" s="354"/>
    </row>
    <row r="1048" spans="1:7" x14ac:dyDescent="0.3">
      <c r="A1048" s="354"/>
      <c r="B1048" s="354"/>
      <c r="C1048" s="354"/>
      <c r="D1048" s="354"/>
      <c r="E1048" s="354"/>
      <c r="F1048" s="354"/>
      <c r="G1048" s="354"/>
    </row>
    <row r="1049" spans="1:7" x14ac:dyDescent="0.3">
      <c r="A1049" s="354"/>
      <c r="B1049" s="354"/>
      <c r="C1049" s="354"/>
      <c r="D1049" s="354"/>
      <c r="E1049" s="354"/>
      <c r="F1049" s="354"/>
      <c r="G1049" s="354"/>
    </row>
    <row r="1050" spans="1:7" x14ac:dyDescent="0.3">
      <c r="A1050" s="354"/>
      <c r="B1050" s="354"/>
      <c r="C1050" s="354"/>
      <c r="D1050" s="354"/>
      <c r="E1050" s="354"/>
      <c r="F1050" s="354"/>
      <c r="G1050" s="354"/>
    </row>
    <row r="1051" spans="1:7" x14ac:dyDescent="0.3">
      <c r="A1051" s="354"/>
      <c r="B1051" s="354"/>
      <c r="C1051" s="354"/>
      <c r="D1051" s="354"/>
      <c r="E1051" s="354"/>
      <c r="F1051" s="354"/>
      <c r="G1051" s="354"/>
    </row>
    <row r="1052" spans="1:7" x14ac:dyDescent="0.3">
      <c r="A1052" s="354"/>
      <c r="B1052" s="354"/>
      <c r="C1052" s="354"/>
      <c r="D1052" s="354"/>
      <c r="E1052" s="354"/>
      <c r="F1052" s="354"/>
      <c r="G1052" s="354"/>
    </row>
    <row r="1053" spans="1:7" x14ac:dyDescent="0.3">
      <c r="A1053" s="354"/>
      <c r="B1053" s="354"/>
      <c r="C1053" s="354"/>
      <c r="D1053" s="354"/>
      <c r="E1053" s="354"/>
      <c r="F1053" s="354"/>
      <c r="G1053" s="354"/>
    </row>
    <row r="1054" spans="1:7" x14ac:dyDescent="0.3">
      <c r="A1054" s="354"/>
      <c r="B1054" s="354"/>
      <c r="C1054" s="354"/>
      <c r="D1054" s="354"/>
      <c r="E1054" s="354"/>
      <c r="F1054" s="354"/>
      <c r="G1054" s="354"/>
    </row>
    <row r="1055" spans="1:7" x14ac:dyDescent="0.3">
      <c r="A1055" s="354"/>
      <c r="B1055" s="354"/>
      <c r="C1055" s="354"/>
      <c r="D1055" s="354"/>
      <c r="E1055" s="354"/>
      <c r="F1055" s="354"/>
      <c r="G1055" s="354"/>
    </row>
    <row r="1056" spans="1:7" x14ac:dyDescent="0.3">
      <c r="A1056" s="354"/>
      <c r="B1056" s="354"/>
      <c r="C1056" s="354"/>
      <c r="D1056" s="354"/>
      <c r="E1056" s="354"/>
      <c r="F1056" s="354"/>
      <c r="G1056" s="354"/>
    </row>
    <row r="1057" spans="1:7" x14ac:dyDescent="0.3">
      <c r="A1057" s="354"/>
      <c r="B1057" s="354"/>
      <c r="C1057" s="354"/>
      <c r="D1057" s="354"/>
      <c r="E1057" s="354"/>
      <c r="F1057" s="354"/>
      <c r="G1057" s="354"/>
    </row>
    <row r="1058" spans="1:7" x14ac:dyDescent="0.3">
      <c r="A1058" s="354"/>
      <c r="B1058" s="354"/>
      <c r="C1058" s="354"/>
      <c r="D1058" s="354"/>
      <c r="E1058" s="354"/>
      <c r="F1058" s="354"/>
      <c r="G1058" s="354"/>
    </row>
    <row r="1059" spans="1:7" x14ac:dyDescent="0.3">
      <c r="A1059" s="354"/>
      <c r="B1059" s="354"/>
      <c r="C1059" s="354"/>
      <c r="D1059" s="354"/>
      <c r="E1059" s="354"/>
      <c r="F1059" s="354"/>
      <c r="G1059" s="354"/>
    </row>
    <row r="1060" spans="1:7" x14ac:dyDescent="0.3">
      <c r="A1060" s="354"/>
      <c r="B1060" s="354"/>
      <c r="C1060" s="354"/>
      <c r="D1060" s="354"/>
      <c r="E1060" s="354"/>
      <c r="F1060" s="354"/>
      <c r="G1060" s="354"/>
    </row>
    <row r="1061" spans="1:7" x14ac:dyDescent="0.3">
      <c r="A1061" s="354"/>
      <c r="B1061" s="354"/>
      <c r="C1061" s="354"/>
      <c r="D1061" s="354"/>
      <c r="E1061" s="354"/>
      <c r="F1061" s="354"/>
      <c r="G1061" s="354"/>
    </row>
    <row r="1062" spans="1:7" x14ac:dyDescent="0.3">
      <c r="A1062" s="354"/>
      <c r="B1062" s="354"/>
      <c r="C1062" s="354"/>
      <c r="D1062" s="354"/>
      <c r="E1062" s="354"/>
      <c r="F1062" s="354"/>
      <c r="G1062" s="354"/>
    </row>
    <row r="1063" spans="1:7" x14ac:dyDescent="0.3">
      <c r="A1063" s="354"/>
      <c r="B1063" s="354"/>
      <c r="C1063" s="354"/>
      <c r="D1063" s="354"/>
      <c r="E1063" s="354"/>
      <c r="F1063" s="354"/>
      <c r="G1063" s="354"/>
    </row>
    <row r="1064" spans="1:7" x14ac:dyDescent="0.3">
      <c r="A1064" s="354"/>
      <c r="B1064" s="354"/>
      <c r="C1064" s="354"/>
      <c r="D1064" s="354"/>
      <c r="E1064" s="354"/>
      <c r="F1064" s="354"/>
      <c r="G1064" s="354"/>
    </row>
    <row r="1065" spans="1:7" x14ac:dyDescent="0.3">
      <c r="A1065" s="354"/>
      <c r="B1065" s="354"/>
      <c r="C1065" s="354"/>
      <c r="D1065" s="354"/>
      <c r="E1065" s="354"/>
      <c r="F1065" s="354"/>
      <c r="G1065" s="354"/>
    </row>
    <row r="1066" spans="1:7" x14ac:dyDescent="0.3">
      <c r="A1066" s="354"/>
      <c r="B1066" s="354"/>
      <c r="C1066" s="354"/>
      <c r="D1066" s="354"/>
      <c r="E1066" s="354"/>
      <c r="F1066" s="354"/>
      <c r="G1066" s="354"/>
    </row>
    <row r="1067" spans="1:7" x14ac:dyDescent="0.3">
      <c r="A1067" s="354"/>
      <c r="B1067" s="354"/>
      <c r="C1067" s="354"/>
      <c r="D1067" s="354"/>
      <c r="E1067" s="354"/>
      <c r="F1067" s="354"/>
      <c r="G1067" s="354"/>
    </row>
    <row r="1068" spans="1:7" x14ac:dyDescent="0.3">
      <c r="A1068" s="354"/>
      <c r="B1068" s="354"/>
      <c r="C1068" s="354"/>
      <c r="D1068" s="354"/>
      <c r="E1068" s="354"/>
      <c r="F1068" s="354"/>
      <c r="G1068" s="354"/>
    </row>
    <row r="1069" spans="1:7" x14ac:dyDescent="0.3">
      <c r="A1069" s="354"/>
      <c r="B1069" s="354"/>
      <c r="C1069" s="354"/>
      <c r="D1069" s="354"/>
      <c r="E1069" s="354"/>
      <c r="F1069" s="354"/>
      <c r="G1069" s="354"/>
    </row>
    <row r="1070" spans="1:7" x14ac:dyDescent="0.3">
      <c r="A1070" s="354"/>
      <c r="B1070" s="354"/>
      <c r="C1070" s="354"/>
      <c r="D1070" s="354"/>
      <c r="E1070" s="354"/>
      <c r="F1070" s="354"/>
      <c r="G1070" s="354"/>
    </row>
    <row r="1071" spans="1:7" x14ac:dyDescent="0.3">
      <c r="A1071" s="354"/>
      <c r="B1071" s="354"/>
      <c r="C1071" s="354"/>
      <c r="D1071" s="354"/>
      <c r="E1071" s="354"/>
      <c r="F1071" s="354"/>
      <c r="G1071" s="354"/>
    </row>
    <row r="1072" spans="1:7" x14ac:dyDescent="0.3">
      <c r="A1072" s="354"/>
      <c r="B1072" s="354"/>
      <c r="C1072" s="354"/>
      <c r="D1072" s="354"/>
      <c r="E1072" s="354"/>
      <c r="F1072" s="354"/>
      <c r="G1072" s="354"/>
    </row>
    <row r="1073" spans="1:7" x14ac:dyDescent="0.3">
      <c r="A1073" s="354"/>
      <c r="B1073" s="354"/>
      <c r="C1073" s="354"/>
      <c r="D1073" s="354"/>
      <c r="E1073" s="354"/>
      <c r="F1073" s="354"/>
      <c r="G1073" s="354"/>
    </row>
    <row r="1074" spans="1:7" x14ac:dyDescent="0.3">
      <c r="A1074" s="354"/>
      <c r="B1074" s="354"/>
      <c r="C1074" s="354"/>
      <c r="D1074" s="354"/>
      <c r="E1074" s="354"/>
      <c r="F1074" s="354"/>
      <c r="G1074" s="354"/>
    </row>
    <row r="1075" spans="1:7" x14ac:dyDescent="0.3">
      <c r="A1075" s="354"/>
      <c r="B1075" s="354"/>
      <c r="C1075" s="354"/>
      <c r="D1075" s="354"/>
      <c r="E1075" s="354"/>
      <c r="F1075" s="354"/>
      <c r="G1075" s="354"/>
    </row>
    <row r="1076" spans="1:7" x14ac:dyDescent="0.3">
      <c r="A1076" s="354"/>
      <c r="B1076" s="354"/>
      <c r="C1076" s="354"/>
      <c r="D1076" s="354"/>
      <c r="E1076" s="354"/>
      <c r="F1076" s="354"/>
      <c r="G1076" s="354"/>
    </row>
    <row r="1077" spans="1:7" x14ac:dyDescent="0.3">
      <c r="A1077" s="354"/>
      <c r="B1077" s="354"/>
      <c r="C1077" s="354"/>
      <c r="D1077" s="354"/>
      <c r="E1077" s="354"/>
      <c r="F1077" s="354"/>
      <c r="G1077" s="354"/>
    </row>
    <row r="1078" spans="1:7" x14ac:dyDescent="0.3">
      <c r="A1078" s="354"/>
      <c r="B1078" s="354"/>
      <c r="C1078" s="354"/>
      <c r="D1078" s="354"/>
      <c r="E1078" s="354"/>
      <c r="F1078" s="354"/>
      <c r="G1078" s="354"/>
    </row>
    <row r="1079" spans="1:7" x14ac:dyDescent="0.3">
      <c r="A1079" s="354"/>
      <c r="B1079" s="354"/>
      <c r="C1079" s="354"/>
      <c r="D1079" s="354"/>
      <c r="E1079" s="354"/>
      <c r="F1079" s="354"/>
      <c r="G1079" s="354"/>
    </row>
    <row r="1080" spans="1:7" x14ac:dyDescent="0.3">
      <c r="A1080" s="354"/>
      <c r="B1080" s="354"/>
      <c r="C1080" s="354"/>
      <c r="D1080" s="354"/>
      <c r="E1080" s="354"/>
      <c r="F1080" s="354"/>
      <c r="G1080" s="354"/>
    </row>
    <row r="1081" spans="1:7" x14ac:dyDescent="0.3">
      <c r="A1081" s="354"/>
      <c r="B1081" s="354"/>
      <c r="C1081" s="354"/>
      <c r="D1081" s="354"/>
      <c r="E1081" s="354"/>
      <c r="F1081" s="354"/>
      <c r="G1081" s="354"/>
    </row>
    <row r="1082" spans="1:7" x14ac:dyDescent="0.3">
      <c r="A1082" s="354"/>
      <c r="B1082" s="354"/>
      <c r="C1082" s="354"/>
      <c r="D1082" s="354"/>
      <c r="E1082" s="354"/>
      <c r="F1082" s="354"/>
      <c r="G1082" s="354"/>
    </row>
    <row r="1083" spans="1:7" x14ac:dyDescent="0.3">
      <c r="A1083" s="354"/>
      <c r="B1083" s="354"/>
      <c r="C1083" s="354"/>
      <c r="D1083" s="354"/>
      <c r="E1083" s="354"/>
      <c r="F1083" s="354"/>
      <c r="G1083" s="354"/>
    </row>
    <row r="1084" spans="1:7" x14ac:dyDescent="0.3">
      <c r="A1084" s="354"/>
      <c r="B1084" s="354"/>
      <c r="C1084" s="354"/>
      <c r="D1084" s="354"/>
      <c r="E1084" s="354"/>
      <c r="F1084" s="354"/>
      <c r="G1084" s="354"/>
    </row>
    <row r="1085" spans="1:7" x14ac:dyDescent="0.3">
      <c r="A1085" s="354"/>
      <c r="B1085" s="354"/>
      <c r="C1085" s="354"/>
      <c r="D1085" s="354"/>
      <c r="E1085" s="354"/>
      <c r="F1085" s="354"/>
      <c r="G1085" s="354"/>
    </row>
    <row r="1086" spans="1:7" x14ac:dyDescent="0.3">
      <c r="A1086" s="354"/>
      <c r="B1086" s="354"/>
      <c r="C1086" s="354"/>
      <c r="D1086" s="354"/>
      <c r="E1086" s="354"/>
      <c r="F1086" s="354"/>
      <c r="G1086" s="354"/>
    </row>
    <row r="1087" spans="1:7" x14ac:dyDescent="0.3">
      <c r="A1087" s="354"/>
      <c r="B1087" s="354"/>
      <c r="C1087" s="354"/>
      <c r="D1087" s="354"/>
      <c r="E1087" s="354"/>
      <c r="F1087" s="354"/>
      <c r="G1087" s="354"/>
    </row>
    <row r="1088" spans="1:7" x14ac:dyDescent="0.3">
      <c r="A1088" s="354"/>
      <c r="B1088" s="354"/>
      <c r="C1088" s="354"/>
      <c r="D1088" s="354"/>
      <c r="E1088" s="354"/>
      <c r="F1088" s="354"/>
      <c r="G1088" s="354"/>
    </row>
    <row r="1089" spans="1:7" x14ac:dyDescent="0.3">
      <c r="A1089" s="354"/>
      <c r="B1089" s="354"/>
      <c r="C1089" s="354"/>
      <c r="D1089" s="354"/>
      <c r="E1089" s="354"/>
      <c r="F1089" s="354"/>
      <c r="G1089" s="354"/>
    </row>
    <row r="1090" spans="1:7" x14ac:dyDescent="0.3">
      <c r="A1090" s="354"/>
      <c r="B1090" s="354"/>
      <c r="C1090" s="354"/>
      <c r="D1090" s="354"/>
      <c r="E1090" s="354"/>
      <c r="F1090" s="354"/>
      <c r="G1090" s="354"/>
    </row>
    <row r="1091" spans="1:7" x14ac:dyDescent="0.3">
      <c r="A1091" s="354"/>
      <c r="B1091" s="354"/>
      <c r="C1091" s="354"/>
      <c r="D1091" s="354"/>
      <c r="E1091" s="354"/>
      <c r="F1091" s="354"/>
      <c r="G1091" s="354"/>
    </row>
    <row r="1092" spans="1:7" x14ac:dyDescent="0.3">
      <c r="A1092" s="354"/>
      <c r="B1092" s="354"/>
      <c r="C1092" s="354"/>
      <c r="D1092" s="354"/>
      <c r="E1092" s="354"/>
      <c r="F1092" s="354"/>
      <c r="G1092" s="354"/>
    </row>
    <row r="1093" spans="1:7" x14ac:dyDescent="0.3">
      <c r="A1093" s="354"/>
      <c r="B1093" s="354"/>
      <c r="C1093" s="354"/>
      <c r="D1093" s="354"/>
      <c r="E1093" s="354"/>
      <c r="F1093" s="354"/>
      <c r="G1093" s="354"/>
    </row>
    <row r="1094" spans="1:7" x14ac:dyDescent="0.3">
      <c r="A1094" s="354"/>
      <c r="B1094" s="354"/>
      <c r="C1094" s="354"/>
      <c r="D1094" s="354"/>
      <c r="E1094" s="354"/>
      <c r="F1094" s="354"/>
      <c r="G1094" s="354"/>
    </row>
    <row r="1095" spans="1:7" x14ac:dyDescent="0.3">
      <c r="A1095" s="354"/>
      <c r="B1095" s="354"/>
      <c r="C1095" s="354"/>
      <c r="D1095" s="354"/>
      <c r="E1095" s="354"/>
      <c r="F1095" s="354"/>
      <c r="G1095" s="354"/>
    </row>
    <row r="1096" spans="1:7" x14ac:dyDescent="0.3">
      <c r="A1096" s="354"/>
      <c r="B1096" s="354"/>
      <c r="C1096" s="354"/>
      <c r="D1096" s="354"/>
      <c r="E1096" s="354"/>
      <c r="F1096" s="354"/>
      <c r="G1096" s="354"/>
    </row>
    <row r="1097" spans="1:7" x14ac:dyDescent="0.3">
      <c r="A1097" s="354"/>
      <c r="B1097" s="354"/>
      <c r="C1097" s="354"/>
      <c r="D1097" s="354"/>
      <c r="E1097" s="354"/>
      <c r="F1097" s="354"/>
      <c r="G1097" s="354"/>
    </row>
    <row r="1098" spans="1:7" x14ac:dyDescent="0.3">
      <c r="A1098" s="354"/>
      <c r="B1098" s="354"/>
      <c r="C1098" s="354"/>
      <c r="D1098" s="354"/>
      <c r="E1098" s="354"/>
      <c r="F1098" s="354"/>
      <c r="G1098" s="354"/>
    </row>
    <row r="1099" spans="1:7" x14ac:dyDescent="0.3">
      <c r="A1099" s="354"/>
      <c r="B1099" s="354"/>
      <c r="C1099" s="354"/>
      <c r="D1099" s="354"/>
      <c r="E1099" s="354"/>
      <c r="F1099" s="354"/>
      <c r="G1099" s="354"/>
    </row>
    <row r="1100" spans="1:7" x14ac:dyDescent="0.3">
      <c r="A1100" s="354"/>
      <c r="B1100" s="354"/>
      <c r="C1100" s="354"/>
      <c r="D1100" s="354"/>
      <c r="E1100" s="354"/>
      <c r="F1100" s="354"/>
      <c r="G1100" s="354"/>
    </row>
    <row r="1101" spans="1:7" x14ac:dyDescent="0.3">
      <c r="A1101" s="354"/>
      <c r="B1101" s="354"/>
      <c r="C1101" s="354"/>
      <c r="D1101" s="354"/>
      <c r="E1101" s="354"/>
      <c r="F1101" s="354"/>
      <c r="G1101" s="354"/>
    </row>
    <row r="1102" spans="1:7" x14ac:dyDescent="0.3">
      <c r="A1102" s="354"/>
      <c r="B1102" s="354"/>
      <c r="C1102" s="354"/>
      <c r="D1102" s="354"/>
      <c r="E1102" s="354"/>
      <c r="F1102" s="354"/>
      <c r="G1102" s="354"/>
    </row>
    <row r="1103" spans="1:7" x14ac:dyDescent="0.3">
      <c r="A1103" s="354"/>
      <c r="B1103" s="354"/>
      <c r="C1103" s="354"/>
      <c r="D1103" s="354"/>
      <c r="E1103" s="354"/>
      <c r="F1103" s="354"/>
      <c r="G1103" s="354"/>
    </row>
    <row r="1104" spans="1:7" x14ac:dyDescent="0.3">
      <c r="A1104" s="354"/>
      <c r="B1104" s="354"/>
      <c r="C1104" s="354"/>
      <c r="D1104" s="354"/>
      <c r="E1104" s="354"/>
      <c r="F1104" s="354"/>
      <c r="G1104" s="354"/>
    </row>
    <row r="1105" spans="1:7" x14ac:dyDescent="0.3">
      <c r="A1105" s="354"/>
      <c r="B1105" s="354"/>
      <c r="C1105" s="354"/>
      <c r="D1105" s="354"/>
      <c r="E1105" s="354"/>
      <c r="F1105" s="354"/>
      <c r="G1105" s="354"/>
    </row>
    <row r="1106" spans="1:7" x14ac:dyDescent="0.3">
      <c r="A1106" s="354"/>
      <c r="B1106" s="354"/>
      <c r="C1106" s="354"/>
      <c r="D1106" s="354"/>
      <c r="E1106" s="354"/>
      <c r="F1106" s="354"/>
      <c r="G1106" s="354"/>
    </row>
    <row r="1107" spans="1:7" x14ac:dyDescent="0.3">
      <c r="A1107" s="354"/>
      <c r="B1107" s="354"/>
      <c r="C1107" s="354"/>
      <c r="D1107" s="354"/>
      <c r="E1107" s="354"/>
      <c r="F1107" s="354"/>
      <c r="G1107" s="354"/>
    </row>
    <row r="1108" spans="1:7" x14ac:dyDescent="0.3">
      <c r="A1108" s="354"/>
      <c r="B1108" s="354"/>
      <c r="C1108" s="354"/>
      <c r="D1108" s="354"/>
      <c r="E1108" s="354"/>
      <c r="F1108" s="354"/>
      <c r="G1108" s="354"/>
    </row>
    <row r="1109" spans="1:7" x14ac:dyDescent="0.3">
      <c r="A1109" s="354"/>
      <c r="B1109" s="354"/>
      <c r="C1109" s="354"/>
      <c r="D1109" s="354"/>
      <c r="E1109" s="354"/>
      <c r="F1109" s="354"/>
      <c r="G1109" s="354"/>
    </row>
    <row r="1110" spans="1:7" x14ac:dyDescent="0.3">
      <c r="A1110" s="354"/>
      <c r="B1110" s="354"/>
      <c r="C1110" s="354"/>
      <c r="D1110" s="354"/>
      <c r="E1110" s="354"/>
      <c r="F1110" s="354"/>
      <c r="G1110" s="354"/>
    </row>
    <row r="1111" spans="1:7" x14ac:dyDescent="0.3">
      <c r="A1111" s="354"/>
      <c r="B1111" s="354"/>
      <c r="C1111" s="354"/>
      <c r="D1111" s="354"/>
      <c r="E1111" s="354"/>
      <c r="F1111" s="354"/>
      <c r="G1111" s="354"/>
    </row>
    <row r="1112" spans="1:7" x14ac:dyDescent="0.3">
      <c r="A1112" s="354"/>
      <c r="B1112" s="354"/>
      <c r="C1112" s="354"/>
      <c r="D1112" s="354"/>
      <c r="E1112" s="354"/>
      <c r="F1112" s="354"/>
      <c r="G1112" s="354"/>
    </row>
    <row r="1113" spans="1:7" x14ac:dyDescent="0.3">
      <c r="A1113" s="354"/>
      <c r="B1113" s="354"/>
      <c r="C1113" s="354"/>
      <c r="D1113" s="354"/>
      <c r="E1113" s="354"/>
      <c r="F1113" s="354"/>
      <c r="G1113" s="354"/>
    </row>
    <row r="1114" spans="1:7" x14ac:dyDescent="0.3">
      <c r="A1114" s="354"/>
      <c r="B1114" s="354"/>
      <c r="C1114" s="354"/>
      <c r="D1114" s="354"/>
      <c r="E1114" s="354"/>
      <c r="F1114" s="354"/>
      <c r="G1114" s="354"/>
    </row>
    <row r="1115" spans="1:7" x14ac:dyDescent="0.3">
      <c r="A1115" s="354"/>
      <c r="B1115" s="354"/>
      <c r="C1115" s="354"/>
      <c r="D1115" s="354"/>
      <c r="E1115" s="354"/>
      <c r="F1115" s="354"/>
      <c r="G1115" s="354"/>
    </row>
    <row r="1116" spans="1:7" x14ac:dyDescent="0.3">
      <c r="A1116" s="354"/>
      <c r="B1116" s="354"/>
      <c r="C1116" s="354"/>
      <c r="D1116" s="354"/>
      <c r="E1116" s="354"/>
      <c r="F1116" s="354"/>
      <c r="G1116" s="354"/>
    </row>
    <row r="1117" spans="1:7" x14ac:dyDescent="0.3">
      <c r="A1117" s="354"/>
      <c r="B1117" s="354"/>
      <c r="C1117" s="354"/>
      <c r="D1117" s="354"/>
      <c r="E1117" s="354"/>
      <c r="F1117" s="354"/>
      <c r="G1117" s="354"/>
    </row>
    <row r="1118" spans="1:7" x14ac:dyDescent="0.3">
      <c r="A1118" s="354"/>
      <c r="B1118" s="354"/>
      <c r="C1118" s="354"/>
      <c r="D1118" s="354"/>
      <c r="E1118" s="354"/>
      <c r="F1118" s="354"/>
      <c r="G1118" s="354"/>
    </row>
    <row r="1119" spans="1:7" x14ac:dyDescent="0.3">
      <c r="A1119" s="354"/>
      <c r="B1119" s="354"/>
      <c r="C1119" s="354"/>
      <c r="D1119" s="354"/>
      <c r="E1119" s="354"/>
      <c r="F1119" s="354"/>
      <c r="G1119" s="354"/>
    </row>
    <row r="1120" spans="1:7" x14ac:dyDescent="0.3">
      <c r="A1120" s="354"/>
      <c r="B1120" s="354"/>
      <c r="C1120" s="354"/>
      <c r="D1120" s="354"/>
      <c r="E1120" s="354"/>
      <c r="F1120" s="354"/>
      <c r="G1120" s="354"/>
    </row>
    <row r="1121" spans="1:7" x14ac:dyDescent="0.3">
      <c r="A1121" s="354"/>
      <c r="B1121" s="354"/>
      <c r="C1121" s="354"/>
      <c r="D1121" s="354"/>
      <c r="E1121" s="354"/>
      <c r="F1121" s="354"/>
      <c r="G1121" s="354"/>
    </row>
    <row r="1122" spans="1:7" x14ac:dyDescent="0.3">
      <c r="A1122" s="354"/>
      <c r="B1122" s="354"/>
      <c r="C1122" s="354"/>
      <c r="D1122" s="354"/>
      <c r="E1122" s="354"/>
      <c r="F1122" s="354"/>
      <c r="G1122" s="354"/>
    </row>
    <row r="1123" spans="1:7" x14ac:dyDescent="0.3">
      <c r="A1123" s="354"/>
      <c r="B1123" s="354"/>
      <c r="C1123" s="354"/>
      <c r="D1123" s="354"/>
      <c r="E1123" s="354"/>
      <c r="F1123" s="354"/>
      <c r="G1123" s="354"/>
    </row>
    <row r="1124" spans="1:7" x14ac:dyDescent="0.3">
      <c r="A1124" s="354"/>
      <c r="B1124" s="354"/>
      <c r="C1124" s="354"/>
      <c r="D1124" s="354"/>
      <c r="E1124" s="354"/>
      <c r="F1124" s="354"/>
      <c r="G1124" s="354"/>
    </row>
    <row r="1125" spans="1:7" x14ac:dyDescent="0.3">
      <c r="A1125" s="354"/>
      <c r="B1125" s="354"/>
      <c r="C1125" s="354"/>
      <c r="D1125" s="354"/>
      <c r="E1125" s="354"/>
      <c r="F1125" s="354"/>
      <c r="G1125" s="354"/>
    </row>
    <row r="1126" spans="1:7" x14ac:dyDescent="0.3">
      <c r="A1126" s="354"/>
      <c r="B1126" s="354"/>
      <c r="C1126" s="354"/>
      <c r="D1126" s="354"/>
      <c r="E1126" s="354"/>
      <c r="F1126" s="354"/>
      <c r="G1126" s="354"/>
    </row>
    <row r="1127" spans="1:7" x14ac:dyDescent="0.3">
      <c r="A1127" s="354"/>
      <c r="B1127" s="354"/>
      <c r="C1127" s="354"/>
      <c r="D1127" s="354"/>
      <c r="E1127" s="354"/>
      <c r="F1127" s="354"/>
      <c r="G1127" s="354"/>
    </row>
    <row r="1128" spans="1:7" x14ac:dyDescent="0.3">
      <c r="A1128" s="354"/>
      <c r="B1128" s="354"/>
      <c r="C1128" s="354"/>
      <c r="D1128" s="354"/>
      <c r="E1128" s="354"/>
      <c r="F1128" s="354"/>
      <c r="G1128" s="354"/>
    </row>
    <row r="1129" spans="1:7" x14ac:dyDescent="0.3">
      <c r="A1129" s="354"/>
      <c r="B1129" s="354"/>
      <c r="C1129" s="354"/>
      <c r="D1129" s="354"/>
      <c r="E1129" s="354"/>
      <c r="F1129" s="354"/>
      <c r="G1129" s="354"/>
    </row>
    <row r="1130" spans="1:7" x14ac:dyDescent="0.3">
      <c r="A1130" s="354"/>
      <c r="B1130" s="354"/>
      <c r="C1130" s="354"/>
      <c r="D1130" s="354"/>
      <c r="E1130" s="354"/>
      <c r="F1130" s="354"/>
      <c r="G1130" s="354"/>
    </row>
    <row r="1131" spans="1:7" x14ac:dyDescent="0.3">
      <c r="A1131" s="354"/>
      <c r="B1131" s="354"/>
      <c r="C1131" s="354"/>
      <c r="D1131" s="354"/>
      <c r="E1131" s="354"/>
      <c r="F1131" s="354"/>
      <c r="G1131" s="354"/>
    </row>
    <row r="1132" spans="1:7" x14ac:dyDescent="0.3">
      <c r="A1132" s="354"/>
      <c r="B1132" s="354"/>
      <c r="C1132" s="354"/>
      <c r="D1132" s="354"/>
      <c r="E1132" s="354"/>
      <c r="F1132" s="354"/>
      <c r="G1132" s="354"/>
    </row>
    <row r="1133" spans="1:7" x14ac:dyDescent="0.3">
      <c r="A1133" s="354"/>
      <c r="B1133" s="354"/>
      <c r="C1133" s="354"/>
      <c r="D1133" s="354"/>
      <c r="E1133" s="354"/>
      <c r="F1133" s="354"/>
      <c r="G1133" s="354"/>
    </row>
    <row r="1134" spans="1:7" x14ac:dyDescent="0.3">
      <c r="A1134" s="354"/>
      <c r="B1134" s="354"/>
      <c r="C1134" s="354"/>
      <c r="D1134" s="354"/>
      <c r="E1134" s="354"/>
      <c r="F1134" s="354"/>
      <c r="G1134" s="354"/>
    </row>
    <row r="1135" spans="1:7" x14ac:dyDescent="0.3">
      <c r="A1135" s="354"/>
      <c r="B1135" s="354"/>
      <c r="C1135" s="354"/>
      <c r="D1135" s="354"/>
      <c r="E1135" s="354"/>
      <c r="F1135" s="354"/>
      <c r="G1135" s="354"/>
    </row>
    <row r="1136" spans="1:7" x14ac:dyDescent="0.3">
      <c r="A1136" s="354"/>
      <c r="B1136" s="354"/>
      <c r="C1136" s="354"/>
      <c r="D1136" s="354"/>
      <c r="E1136" s="354"/>
      <c r="F1136" s="354"/>
      <c r="G1136" s="354"/>
    </row>
    <row r="1137" spans="1:7" x14ac:dyDescent="0.3">
      <c r="A1137" s="354"/>
      <c r="B1137" s="354"/>
      <c r="C1137" s="354"/>
      <c r="D1137" s="354"/>
      <c r="E1137" s="354"/>
      <c r="F1137" s="354"/>
      <c r="G1137" s="354"/>
    </row>
    <row r="1138" spans="1:7" x14ac:dyDescent="0.3">
      <c r="A1138" s="354"/>
      <c r="B1138" s="354"/>
      <c r="C1138" s="354"/>
      <c r="D1138" s="354"/>
      <c r="E1138" s="354"/>
      <c r="F1138" s="354"/>
      <c r="G1138" s="354"/>
    </row>
    <row r="1139" spans="1:7" x14ac:dyDescent="0.3">
      <c r="A1139" s="354"/>
      <c r="B1139" s="354"/>
      <c r="C1139" s="354"/>
      <c r="D1139" s="354"/>
      <c r="E1139" s="354"/>
      <c r="F1139" s="354"/>
      <c r="G1139" s="354"/>
    </row>
    <row r="1140" spans="1:7" x14ac:dyDescent="0.3">
      <c r="A1140" s="354"/>
      <c r="B1140" s="354"/>
      <c r="C1140" s="354"/>
      <c r="D1140" s="354"/>
      <c r="E1140" s="354"/>
      <c r="F1140" s="354"/>
      <c r="G1140" s="354"/>
    </row>
    <row r="1141" spans="1:7" x14ac:dyDescent="0.3">
      <c r="A1141" s="354"/>
      <c r="B1141" s="354"/>
      <c r="C1141" s="354"/>
      <c r="D1141" s="354"/>
      <c r="E1141" s="354"/>
      <c r="F1141" s="354"/>
      <c r="G1141" s="354"/>
    </row>
    <row r="1142" spans="1:7" x14ac:dyDescent="0.3">
      <c r="A1142" s="354"/>
      <c r="B1142" s="354"/>
      <c r="C1142" s="354"/>
      <c r="D1142" s="354"/>
      <c r="E1142" s="354"/>
      <c r="F1142" s="354"/>
      <c r="G1142" s="354"/>
    </row>
    <row r="1143" spans="1:7" x14ac:dyDescent="0.3">
      <c r="A1143" s="354"/>
      <c r="B1143" s="354"/>
      <c r="C1143" s="354"/>
      <c r="D1143" s="354"/>
      <c r="E1143" s="354"/>
      <c r="F1143" s="354"/>
      <c r="G1143" s="354"/>
    </row>
    <row r="1144" spans="1:7" x14ac:dyDescent="0.3">
      <c r="A1144" s="354"/>
      <c r="B1144" s="354"/>
      <c r="C1144" s="354"/>
      <c r="D1144" s="354"/>
      <c r="E1144" s="354"/>
      <c r="F1144" s="354"/>
      <c r="G1144" s="354"/>
    </row>
    <row r="1145" spans="1:7" x14ac:dyDescent="0.3">
      <c r="A1145" s="354"/>
      <c r="B1145" s="354"/>
      <c r="C1145" s="354"/>
      <c r="D1145" s="354"/>
      <c r="E1145" s="354"/>
      <c r="F1145" s="354"/>
      <c r="G1145" s="354"/>
    </row>
    <row r="1146" spans="1:7" x14ac:dyDescent="0.3">
      <c r="A1146" s="354"/>
      <c r="B1146" s="354"/>
      <c r="C1146" s="354"/>
      <c r="D1146" s="354"/>
      <c r="E1146" s="354"/>
      <c r="F1146" s="354"/>
      <c r="G1146" s="354"/>
    </row>
    <row r="1147" spans="1:7" x14ac:dyDescent="0.3">
      <c r="A1147" s="354"/>
      <c r="B1147" s="354"/>
      <c r="C1147" s="354"/>
      <c r="D1147" s="354"/>
      <c r="E1147" s="354"/>
      <c r="F1147" s="354"/>
      <c r="G1147" s="354"/>
    </row>
    <row r="1148" spans="1:7" x14ac:dyDescent="0.3">
      <c r="A1148" s="354"/>
      <c r="B1148" s="354"/>
      <c r="C1148" s="354"/>
      <c r="D1148" s="354"/>
      <c r="E1148" s="354"/>
      <c r="F1148" s="354"/>
      <c r="G1148" s="354"/>
    </row>
    <row r="1149" spans="1:7" x14ac:dyDescent="0.3">
      <c r="A1149" s="354"/>
      <c r="B1149" s="354"/>
      <c r="C1149" s="354"/>
      <c r="D1149" s="354"/>
      <c r="E1149" s="354"/>
      <c r="F1149" s="354"/>
      <c r="G1149" s="354"/>
    </row>
    <row r="1150" spans="1:7" x14ac:dyDescent="0.3">
      <c r="A1150" s="354"/>
      <c r="B1150" s="354"/>
      <c r="C1150" s="354"/>
      <c r="D1150" s="354"/>
      <c r="E1150" s="354"/>
      <c r="F1150" s="354"/>
      <c r="G1150" s="354"/>
    </row>
    <row r="1151" spans="1:7" x14ac:dyDescent="0.3">
      <c r="A1151" s="354"/>
      <c r="B1151" s="354"/>
      <c r="C1151" s="354"/>
      <c r="D1151" s="354"/>
      <c r="E1151" s="354"/>
      <c r="F1151" s="354"/>
      <c r="G1151" s="354"/>
    </row>
    <row r="1152" spans="1:7" x14ac:dyDescent="0.3">
      <c r="A1152" s="354"/>
      <c r="B1152" s="354"/>
      <c r="C1152" s="354"/>
      <c r="D1152" s="354"/>
      <c r="E1152" s="354"/>
      <c r="F1152" s="354"/>
      <c r="G1152" s="354"/>
    </row>
    <row r="1153" spans="1:7" x14ac:dyDescent="0.3">
      <c r="A1153" s="354"/>
      <c r="B1153" s="354"/>
      <c r="C1153" s="354"/>
      <c r="D1153" s="354"/>
      <c r="E1153" s="354"/>
      <c r="F1153" s="354"/>
      <c r="G1153" s="354"/>
    </row>
    <row r="1154" spans="1:7" x14ac:dyDescent="0.3">
      <c r="A1154" s="354"/>
      <c r="B1154" s="354"/>
      <c r="C1154" s="354"/>
      <c r="D1154" s="354"/>
      <c r="E1154" s="354"/>
      <c r="F1154" s="354"/>
      <c r="G1154" s="354"/>
    </row>
    <row r="1155" spans="1:7" x14ac:dyDescent="0.3">
      <c r="A1155" s="354"/>
      <c r="B1155" s="354"/>
      <c r="C1155" s="354"/>
      <c r="D1155" s="354"/>
      <c r="E1155" s="354"/>
      <c r="F1155" s="354"/>
      <c r="G1155" s="354"/>
    </row>
    <row r="1156" spans="1:7" x14ac:dyDescent="0.3">
      <c r="A1156" s="354"/>
      <c r="B1156" s="354"/>
      <c r="C1156" s="354"/>
      <c r="D1156" s="354"/>
      <c r="E1156" s="354"/>
      <c r="F1156" s="354"/>
      <c r="G1156" s="354"/>
    </row>
    <row r="1157" spans="1:7" x14ac:dyDescent="0.3">
      <c r="A1157" s="354"/>
      <c r="B1157" s="354"/>
      <c r="C1157" s="354"/>
      <c r="D1157" s="354"/>
      <c r="E1157" s="354"/>
      <c r="F1157" s="354"/>
      <c r="G1157" s="354"/>
    </row>
    <row r="1158" spans="1:7" x14ac:dyDescent="0.3">
      <c r="A1158" s="354"/>
      <c r="B1158" s="354"/>
      <c r="C1158" s="354"/>
      <c r="D1158" s="354"/>
      <c r="E1158" s="354"/>
      <c r="F1158" s="354"/>
      <c r="G1158" s="354"/>
    </row>
    <row r="1159" spans="1:7" x14ac:dyDescent="0.3">
      <c r="A1159" s="354"/>
      <c r="B1159" s="354"/>
      <c r="C1159" s="354"/>
      <c r="D1159" s="354"/>
      <c r="E1159" s="354"/>
      <c r="F1159" s="354"/>
      <c r="G1159" s="354"/>
    </row>
    <row r="1160" spans="1:7" x14ac:dyDescent="0.3">
      <c r="A1160" s="354"/>
      <c r="B1160" s="354"/>
      <c r="C1160" s="354"/>
      <c r="D1160" s="354"/>
      <c r="E1160" s="354"/>
      <c r="F1160" s="354"/>
      <c r="G1160" s="354"/>
    </row>
    <row r="1161" spans="1:7" x14ac:dyDescent="0.3">
      <c r="A1161" s="354"/>
      <c r="B1161" s="354"/>
      <c r="C1161" s="354"/>
      <c r="D1161" s="354"/>
      <c r="E1161" s="354"/>
      <c r="F1161" s="354"/>
      <c r="G1161" s="354"/>
    </row>
    <row r="1162" spans="1:7" x14ac:dyDescent="0.3">
      <c r="A1162" s="354"/>
      <c r="B1162" s="354"/>
      <c r="C1162" s="354"/>
      <c r="D1162" s="354"/>
      <c r="E1162" s="354"/>
      <c r="F1162" s="354"/>
      <c r="G1162" s="354"/>
    </row>
    <row r="1163" spans="1:7" x14ac:dyDescent="0.3">
      <c r="A1163" s="354"/>
      <c r="B1163" s="354"/>
      <c r="C1163" s="354"/>
      <c r="D1163" s="354"/>
      <c r="E1163" s="354"/>
      <c r="F1163" s="354"/>
      <c r="G1163" s="354"/>
    </row>
    <row r="1164" spans="1:7" x14ac:dyDescent="0.3">
      <c r="A1164" s="354"/>
      <c r="B1164" s="354"/>
      <c r="C1164" s="354"/>
      <c r="D1164" s="354"/>
      <c r="E1164" s="354"/>
      <c r="F1164" s="354"/>
      <c r="G1164" s="354"/>
    </row>
    <row r="1165" spans="1:7" x14ac:dyDescent="0.3">
      <c r="A1165" s="354"/>
      <c r="B1165" s="354"/>
      <c r="C1165" s="354"/>
      <c r="D1165" s="354"/>
      <c r="E1165" s="354"/>
      <c r="F1165" s="354"/>
      <c r="G1165" s="354"/>
    </row>
    <row r="1166" spans="1:7" x14ac:dyDescent="0.3">
      <c r="A1166" s="354"/>
      <c r="B1166" s="354"/>
      <c r="C1166" s="354"/>
      <c r="D1166" s="354"/>
      <c r="E1166" s="354"/>
      <c r="F1166" s="354"/>
      <c r="G1166" s="354"/>
    </row>
    <row r="1167" spans="1:7" x14ac:dyDescent="0.3">
      <c r="A1167" s="354"/>
      <c r="B1167" s="354"/>
      <c r="C1167" s="354"/>
      <c r="D1167" s="354"/>
      <c r="E1167" s="354"/>
      <c r="F1167" s="354"/>
      <c r="G1167" s="354"/>
    </row>
    <row r="1168" spans="1:7" x14ac:dyDescent="0.3">
      <c r="A1168" s="354"/>
      <c r="B1168" s="354"/>
      <c r="C1168" s="354"/>
      <c r="D1168" s="354"/>
      <c r="E1168" s="354"/>
      <c r="F1168" s="354"/>
      <c r="G1168" s="354"/>
    </row>
    <row r="1169" spans="1:7" x14ac:dyDescent="0.3">
      <c r="A1169" s="354"/>
      <c r="B1169" s="354"/>
      <c r="C1169" s="354"/>
      <c r="D1169" s="354"/>
      <c r="E1169" s="354"/>
      <c r="F1169" s="354"/>
      <c r="G1169" s="354"/>
    </row>
    <row r="1170" spans="1:7" x14ac:dyDescent="0.3">
      <c r="A1170" s="354"/>
      <c r="B1170" s="354"/>
      <c r="C1170" s="354"/>
      <c r="D1170" s="354"/>
      <c r="E1170" s="354"/>
      <c r="F1170" s="354"/>
      <c r="G1170" s="354"/>
    </row>
    <row r="1171" spans="1:7" x14ac:dyDescent="0.3">
      <c r="A1171" s="354"/>
      <c r="B1171" s="354"/>
      <c r="C1171" s="354"/>
      <c r="D1171" s="354"/>
      <c r="E1171" s="354"/>
      <c r="F1171" s="354"/>
      <c r="G1171" s="354"/>
    </row>
    <row r="1172" spans="1:7" x14ac:dyDescent="0.3">
      <c r="A1172" s="354"/>
      <c r="B1172" s="354"/>
      <c r="C1172" s="354"/>
      <c r="D1172" s="354"/>
      <c r="E1172" s="354"/>
      <c r="F1172" s="354"/>
      <c r="G1172" s="354"/>
    </row>
    <row r="1173" spans="1:7" x14ac:dyDescent="0.3">
      <c r="A1173" s="354"/>
      <c r="B1173" s="354"/>
      <c r="C1173" s="354"/>
      <c r="D1173" s="354"/>
      <c r="E1173" s="354"/>
      <c r="F1173" s="354"/>
      <c r="G1173" s="354"/>
    </row>
    <row r="1174" spans="1:7" x14ac:dyDescent="0.3">
      <c r="A1174" s="354"/>
      <c r="B1174" s="354"/>
      <c r="C1174" s="354"/>
      <c r="D1174" s="354"/>
      <c r="E1174" s="354"/>
      <c r="F1174" s="354"/>
      <c r="G1174" s="354"/>
    </row>
    <row r="1175" spans="1:7" x14ac:dyDescent="0.3">
      <c r="A1175" s="354"/>
      <c r="B1175" s="354"/>
      <c r="C1175" s="354"/>
      <c r="D1175" s="354"/>
      <c r="E1175" s="354"/>
      <c r="F1175" s="354"/>
      <c r="G1175" s="354"/>
    </row>
    <row r="1176" spans="1:7" x14ac:dyDescent="0.3">
      <c r="A1176" s="354"/>
      <c r="B1176" s="354"/>
      <c r="C1176" s="354"/>
      <c r="D1176" s="354"/>
      <c r="E1176" s="354"/>
      <c r="F1176" s="354"/>
      <c r="G1176" s="354"/>
    </row>
    <row r="1177" spans="1:7" x14ac:dyDescent="0.3">
      <c r="A1177" s="354"/>
      <c r="B1177" s="354"/>
      <c r="C1177" s="354"/>
      <c r="D1177" s="354"/>
      <c r="E1177" s="354"/>
      <c r="F1177" s="354"/>
      <c r="G1177" s="354"/>
    </row>
    <row r="1178" spans="1:7" x14ac:dyDescent="0.3">
      <c r="A1178" s="354"/>
      <c r="B1178" s="354"/>
      <c r="C1178" s="354"/>
      <c r="D1178" s="354"/>
      <c r="E1178" s="354"/>
      <c r="F1178" s="354"/>
      <c r="G1178" s="354"/>
    </row>
    <row r="1179" spans="1:7" x14ac:dyDescent="0.3">
      <c r="A1179" s="354"/>
      <c r="B1179" s="354"/>
      <c r="C1179" s="354"/>
      <c r="D1179" s="354"/>
      <c r="E1179" s="354"/>
      <c r="F1179" s="354"/>
      <c r="G1179" s="354"/>
    </row>
    <row r="1180" spans="1:7" x14ac:dyDescent="0.3">
      <c r="A1180" s="354"/>
      <c r="B1180" s="354"/>
      <c r="C1180" s="354"/>
      <c r="D1180" s="354"/>
      <c r="E1180" s="354"/>
      <c r="F1180" s="354"/>
      <c r="G1180" s="354"/>
    </row>
    <row r="1181" spans="1:7" x14ac:dyDescent="0.3">
      <c r="A1181" s="354"/>
      <c r="B1181" s="354"/>
      <c r="C1181" s="354"/>
      <c r="D1181" s="354"/>
      <c r="E1181" s="354"/>
      <c r="F1181" s="354"/>
      <c r="G1181" s="354"/>
    </row>
    <row r="1182" spans="1:7" x14ac:dyDescent="0.3">
      <c r="A1182" s="354"/>
      <c r="B1182" s="354"/>
      <c r="C1182" s="354"/>
      <c r="D1182" s="354"/>
      <c r="E1182" s="354"/>
      <c r="F1182" s="354"/>
      <c r="G1182" s="354"/>
    </row>
    <row r="1183" spans="1:7" x14ac:dyDescent="0.3">
      <c r="A1183" s="354"/>
      <c r="B1183" s="354"/>
      <c r="C1183" s="354"/>
      <c r="D1183" s="354"/>
      <c r="E1183" s="354"/>
      <c r="F1183" s="354"/>
      <c r="G1183" s="354"/>
    </row>
    <row r="1184" spans="1:7" x14ac:dyDescent="0.3">
      <c r="A1184" s="354"/>
      <c r="B1184" s="354"/>
      <c r="C1184" s="354"/>
      <c r="D1184" s="354"/>
      <c r="E1184" s="354"/>
      <c r="F1184" s="354"/>
      <c r="G1184" s="354"/>
    </row>
    <row r="1185" spans="1:7" x14ac:dyDescent="0.3">
      <c r="A1185" s="354"/>
      <c r="B1185" s="354"/>
      <c r="C1185" s="354"/>
      <c r="D1185" s="354"/>
      <c r="E1185" s="354"/>
      <c r="F1185" s="354"/>
      <c r="G1185" s="354"/>
    </row>
    <row r="1186" spans="1:7" x14ac:dyDescent="0.3">
      <c r="A1186" s="354"/>
      <c r="B1186" s="354"/>
      <c r="C1186" s="354"/>
      <c r="D1186" s="354"/>
      <c r="E1186" s="354"/>
      <c r="F1186" s="354"/>
      <c r="G1186" s="354"/>
    </row>
    <row r="1187" spans="1:7" x14ac:dyDescent="0.3">
      <c r="A1187" s="354"/>
      <c r="B1187" s="354"/>
      <c r="C1187" s="354"/>
      <c r="D1187" s="354"/>
      <c r="E1187" s="354"/>
      <c r="F1187" s="354"/>
      <c r="G1187" s="354"/>
    </row>
    <row r="1188" spans="1:7" x14ac:dyDescent="0.3">
      <c r="A1188" s="354"/>
      <c r="B1188" s="354"/>
      <c r="C1188" s="354"/>
      <c r="D1188" s="354"/>
      <c r="E1188" s="354"/>
      <c r="F1188" s="354"/>
      <c r="G1188" s="354"/>
    </row>
    <row r="1189" spans="1:7" x14ac:dyDescent="0.3">
      <c r="A1189" s="354"/>
      <c r="B1189" s="354"/>
      <c r="C1189" s="354"/>
      <c r="D1189" s="354"/>
      <c r="E1189" s="354"/>
      <c r="F1189" s="354"/>
      <c r="G1189" s="354"/>
    </row>
    <row r="1190" spans="1:7" x14ac:dyDescent="0.3">
      <c r="A1190" s="354"/>
      <c r="B1190" s="354"/>
      <c r="C1190" s="354"/>
      <c r="D1190" s="354"/>
      <c r="E1190" s="354"/>
      <c r="F1190" s="354"/>
      <c r="G1190" s="354"/>
    </row>
    <row r="1191" spans="1:7" x14ac:dyDescent="0.3">
      <c r="A1191" s="354"/>
      <c r="B1191" s="354"/>
      <c r="C1191" s="354"/>
      <c r="D1191" s="354"/>
      <c r="E1191" s="354"/>
      <c r="F1191" s="354"/>
      <c r="G1191" s="354"/>
    </row>
    <row r="1192" spans="1:7" x14ac:dyDescent="0.3">
      <c r="A1192" s="354"/>
      <c r="B1192" s="354"/>
      <c r="C1192" s="354"/>
      <c r="D1192" s="354"/>
      <c r="E1192" s="354"/>
      <c r="F1192" s="354"/>
      <c r="G1192" s="354"/>
    </row>
    <row r="1193" spans="1:7" x14ac:dyDescent="0.3">
      <c r="A1193" s="354"/>
      <c r="B1193" s="354"/>
      <c r="C1193" s="354"/>
      <c r="D1193" s="354"/>
      <c r="E1193" s="354"/>
      <c r="F1193" s="354"/>
      <c r="G1193" s="354"/>
    </row>
    <row r="1194" spans="1:7" x14ac:dyDescent="0.3">
      <c r="A1194" s="354"/>
      <c r="B1194" s="354"/>
      <c r="C1194" s="354"/>
      <c r="D1194" s="354"/>
      <c r="E1194" s="354"/>
      <c r="F1194" s="354"/>
      <c r="G1194" s="354"/>
    </row>
    <row r="1195" spans="1:7" x14ac:dyDescent="0.3">
      <c r="A1195" s="354"/>
      <c r="B1195" s="354"/>
      <c r="C1195" s="354"/>
      <c r="D1195" s="354"/>
      <c r="E1195" s="354"/>
      <c r="F1195" s="354"/>
      <c r="G1195" s="354"/>
    </row>
    <row r="1196" spans="1:7" x14ac:dyDescent="0.3">
      <c r="A1196" s="354"/>
      <c r="B1196" s="354"/>
      <c r="C1196" s="354"/>
      <c r="D1196" s="354"/>
      <c r="E1196" s="354"/>
      <c r="F1196" s="354"/>
      <c r="G1196" s="354"/>
    </row>
    <row r="1197" spans="1:7" x14ac:dyDescent="0.3">
      <c r="A1197" s="354"/>
      <c r="B1197" s="354"/>
      <c r="C1197" s="354"/>
      <c r="D1197" s="354"/>
      <c r="E1197" s="354"/>
      <c r="F1197" s="354"/>
      <c r="G1197" s="354"/>
    </row>
    <row r="1198" spans="1:7" x14ac:dyDescent="0.3">
      <c r="A1198" s="354"/>
      <c r="B1198" s="354"/>
      <c r="C1198" s="354"/>
      <c r="D1198" s="354"/>
      <c r="E1198" s="354"/>
      <c r="F1198" s="354"/>
      <c r="G1198" s="354"/>
    </row>
    <row r="1199" spans="1:7" x14ac:dyDescent="0.3">
      <c r="A1199" s="354"/>
      <c r="B1199" s="354"/>
      <c r="C1199" s="354"/>
      <c r="D1199" s="354"/>
      <c r="E1199" s="354"/>
      <c r="F1199" s="354"/>
      <c r="G1199" s="354"/>
    </row>
    <row r="1200" spans="1:7" x14ac:dyDescent="0.3">
      <c r="A1200" s="354"/>
      <c r="B1200" s="354"/>
      <c r="C1200" s="354"/>
      <c r="D1200" s="354"/>
      <c r="E1200" s="354"/>
      <c r="F1200" s="354"/>
      <c r="G1200" s="354"/>
    </row>
    <row r="1201" spans="1:7" x14ac:dyDescent="0.3">
      <c r="A1201" s="354"/>
      <c r="B1201" s="354"/>
      <c r="C1201" s="354"/>
      <c r="D1201" s="354"/>
      <c r="E1201" s="354"/>
      <c r="F1201" s="354"/>
      <c r="G1201" s="354"/>
    </row>
    <row r="1202" spans="1:7" x14ac:dyDescent="0.3">
      <c r="A1202" s="354"/>
      <c r="B1202" s="354"/>
      <c r="C1202" s="354"/>
      <c r="D1202" s="354"/>
      <c r="E1202" s="354"/>
      <c r="F1202" s="354"/>
      <c r="G1202" s="354"/>
    </row>
    <row r="1203" spans="1:7" x14ac:dyDescent="0.3">
      <c r="A1203" s="354"/>
      <c r="B1203" s="354"/>
      <c r="C1203" s="354"/>
      <c r="D1203" s="354"/>
      <c r="E1203" s="354"/>
      <c r="F1203" s="354"/>
      <c r="G1203" s="354"/>
    </row>
    <row r="1204" spans="1:7" x14ac:dyDescent="0.3">
      <c r="A1204" s="354"/>
      <c r="B1204" s="354"/>
      <c r="C1204" s="354"/>
      <c r="D1204" s="354"/>
      <c r="E1204" s="354"/>
      <c r="F1204" s="354"/>
      <c r="G1204" s="354"/>
    </row>
    <row r="1205" spans="1:7" x14ac:dyDescent="0.3">
      <c r="A1205" s="354"/>
      <c r="B1205" s="354"/>
      <c r="C1205" s="354"/>
      <c r="D1205" s="354"/>
      <c r="E1205" s="354"/>
      <c r="F1205" s="354"/>
      <c r="G1205" s="354"/>
    </row>
    <row r="1206" spans="1:7" x14ac:dyDescent="0.3">
      <c r="A1206" s="354"/>
      <c r="B1206" s="354"/>
      <c r="C1206" s="354"/>
      <c r="D1206" s="354"/>
      <c r="E1206" s="354"/>
      <c r="F1206" s="354"/>
      <c r="G1206" s="354"/>
    </row>
    <row r="1207" spans="1:7" x14ac:dyDescent="0.3">
      <c r="A1207" s="354"/>
      <c r="B1207" s="354"/>
      <c r="C1207" s="354"/>
      <c r="D1207" s="354"/>
      <c r="E1207" s="354"/>
      <c r="F1207" s="354"/>
      <c r="G1207" s="354"/>
    </row>
    <row r="1208" spans="1:7" x14ac:dyDescent="0.3">
      <c r="A1208" s="354"/>
      <c r="B1208" s="354"/>
      <c r="C1208" s="354"/>
      <c r="D1208" s="354"/>
      <c r="E1208" s="354"/>
      <c r="F1208" s="354"/>
      <c r="G1208" s="354"/>
    </row>
    <row r="1209" spans="1:7" x14ac:dyDescent="0.3">
      <c r="A1209" s="354"/>
      <c r="B1209" s="354"/>
      <c r="C1209" s="354"/>
      <c r="D1209" s="354"/>
      <c r="E1209" s="354"/>
      <c r="F1209" s="354"/>
      <c r="G1209" s="354"/>
    </row>
    <row r="1210" spans="1:7" x14ac:dyDescent="0.3">
      <c r="A1210" s="354"/>
      <c r="B1210" s="354"/>
      <c r="C1210" s="354"/>
      <c r="D1210" s="354"/>
      <c r="E1210" s="354"/>
      <c r="F1210" s="354"/>
      <c r="G1210" s="354"/>
    </row>
    <row r="1211" spans="1:7" x14ac:dyDescent="0.3">
      <c r="A1211" s="354"/>
      <c r="B1211" s="354"/>
      <c r="C1211" s="354"/>
      <c r="D1211" s="354"/>
      <c r="E1211" s="354"/>
      <c r="F1211" s="354"/>
      <c r="G1211" s="354"/>
    </row>
    <row r="1212" spans="1:7" x14ac:dyDescent="0.3">
      <c r="A1212" s="354"/>
      <c r="B1212" s="354"/>
      <c r="C1212" s="354"/>
      <c r="D1212" s="354"/>
      <c r="E1212" s="354"/>
      <c r="F1212" s="354"/>
      <c r="G1212" s="354"/>
    </row>
    <row r="1213" spans="1:7" x14ac:dyDescent="0.3">
      <c r="A1213" s="354"/>
      <c r="B1213" s="354"/>
      <c r="C1213" s="354"/>
      <c r="D1213" s="354"/>
      <c r="E1213" s="354"/>
      <c r="F1213" s="354"/>
      <c r="G1213" s="354"/>
    </row>
    <row r="1214" spans="1:7" x14ac:dyDescent="0.3">
      <c r="A1214" s="354"/>
      <c r="B1214" s="354"/>
      <c r="C1214" s="354"/>
      <c r="D1214" s="354"/>
      <c r="E1214" s="354"/>
      <c r="F1214" s="354"/>
      <c r="G1214" s="354"/>
    </row>
    <row r="1215" spans="1:7" x14ac:dyDescent="0.3">
      <c r="A1215" s="354"/>
      <c r="B1215" s="354"/>
      <c r="C1215" s="354"/>
      <c r="D1215" s="354"/>
      <c r="E1215" s="354"/>
      <c r="F1215" s="354"/>
      <c r="G1215" s="354"/>
    </row>
    <row r="1216" spans="1:7" x14ac:dyDescent="0.3">
      <c r="A1216" s="354"/>
      <c r="B1216" s="354"/>
      <c r="C1216" s="354"/>
      <c r="D1216" s="354"/>
      <c r="E1216" s="354"/>
      <c r="F1216" s="354"/>
      <c r="G1216" s="354"/>
    </row>
    <row r="1217" spans="1:7" x14ac:dyDescent="0.3">
      <c r="A1217" s="354"/>
      <c r="B1217" s="354"/>
      <c r="C1217" s="354"/>
      <c r="D1217" s="354"/>
      <c r="E1217" s="354"/>
      <c r="F1217" s="354"/>
      <c r="G1217" s="354"/>
    </row>
    <row r="1218" spans="1:7" x14ac:dyDescent="0.3">
      <c r="A1218" s="354"/>
      <c r="B1218" s="354"/>
      <c r="C1218" s="354"/>
      <c r="D1218" s="354"/>
      <c r="E1218" s="354"/>
      <c r="F1218" s="354"/>
      <c r="G1218" s="354"/>
    </row>
    <row r="1219" spans="1:7" x14ac:dyDescent="0.3">
      <c r="A1219" s="354"/>
      <c r="B1219" s="354"/>
      <c r="C1219" s="354"/>
      <c r="D1219" s="354"/>
      <c r="E1219" s="354"/>
      <c r="F1219" s="354"/>
      <c r="G1219" s="354"/>
    </row>
    <row r="1220" spans="1:7" x14ac:dyDescent="0.3">
      <c r="A1220" s="354"/>
      <c r="B1220" s="354"/>
      <c r="C1220" s="354"/>
      <c r="D1220" s="354"/>
      <c r="E1220" s="354"/>
      <c r="F1220" s="354"/>
      <c r="G1220" s="354"/>
    </row>
    <row r="1221" spans="1:7" x14ac:dyDescent="0.3">
      <c r="A1221" s="354"/>
      <c r="B1221" s="354"/>
      <c r="C1221" s="354"/>
      <c r="D1221" s="354"/>
      <c r="E1221" s="354"/>
      <c r="F1221" s="354"/>
      <c r="G1221" s="354"/>
    </row>
    <row r="1222" spans="1:7" x14ac:dyDescent="0.3">
      <c r="A1222" s="354"/>
      <c r="B1222" s="354"/>
      <c r="C1222" s="354"/>
      <c r="D1222" s="354"/>
      <c r="E1222" s="354"/>
      <c r="F1222" s="354"/>
      <c r="G1222" s="354"/>
    </row>
    <row r="1223" spans="1:7" x14ac:dyDescent="0.3">
      <c r="A1223" s="354"/>
      <c r="B1223" s="354"/>
      <c r="C1223" s="354"/>
      <c r="D1223" s="354"/>
      <c r="E1223" s="354"/>
      <c r="F1223" s="354"/>
      <c r="G1223" s="354"/>
    </row>
    <row r="1224" spans="1:7" x14ac:dyDescent="0.3">
      <c r="A1224" s="354"/>
      <c r="B1224" s="354"/>
      <c r="C1224" s="354"/>
      <c r="D1224" s="354"/>
      <c r="E1224" s="354"/>
      <c r="F1224" s="354"/>
      <c r="G1224" s="354"/>
    </row>
    <row r="1225" spans="1:7" x14ac:dyDescent="0.3">
      <c r="A1225" s="354"/>
      <c r="B1225" s="354"/>
      <c r="C1225" s="354"/>
      <c r="D1225" s="354"/>
      <c r="E1225" s="354"/>
      <c r="F1225" s="354"/>
      <c r="G1225" s="354"/>
    </row>
    <row r="1226" spans="1:7" x14ac:dyDescent="0.3">
      <c r="A1226" s="354"/>
      <c r="B1226" s="354"/>
      <c r="C1226" s="354"/>
      <c r="D1226" s="354"/>
      <c r="E1226" s="354"/>
      <c r="F1226" s="354"/>
      <c r="G1226" s="354"/>
    </row>
    <row r="1227" spans="1:7" x14ac:dyDescent="0.3">
      <c r="A1227" s="354"/>
      <c r="B1227" s="354"/>
      <c r="C1227" s="354"/>
      <c r="D1227" s="354"/>
      <c r="E1227" s="354"/>
      <c r="F1227" s="354"/>
      <c r="G1227" s="354"/>
    </row>
    <row r="1228" spans="1:7" x14ac:dyDescent="0.3">
      <c r="A1228" s="354"/>
      <c r="B1228" s="354"/>
      <c r="C1228" s="354"/>
      <c r="D1228" s="354"/>
      <c r="E1228" s="354"/>
      <c r="F1228" s="354"/>
      <c r="G1228" s="354"/>
    </row>
    <row r="1229" spans="1:7" x14ac:dyDescent="0.3">
      <c r="A1229" s="354"/>
      <c r="B1229" s="354"/>
      <c r="C1229" s="354"/>
      <c r="D1229" s="354"/>
      <c r="E1229" s="354"/>
      <c r="F1229" s="354"/>
      <c r="G1229" s="354"/>
    </row>
    <row r="1230" spans="1:7" x14ac:dyDescent="0.3">
      <c r="A1230" s="354"/>
      <c r="B1230" s="354"/>
      <c r="C1230" s="354"/>
      <c r="D1230" s="354"/>
      <c r="E1230" s="354"/>
      <c r="F1230" s="354"/>
      <c r="G1230" s="354"/>
    </row>
    <row r="1231" spans="1:7" x14ac:dyDescent="0.3">
      <c r="A1231" s="354"/>
      <c r="B1231" s="354"/>
      <c r="C1231" s="354"/>
      <c r="D1231" s="354"/>
      <c r="E1231" s="354"/>
      <c r="F1231" s="354"/>
      <c r="G1231" s="354"/>
    </row>
    <row r="1232" spans="1:7" x14ac:dyDescent="0.3">
      <c r="A1232" s="354"/>
      <c r="B1232" s="354"/>
      <c r="C1232" s="354"/>
      <c r="D1232" s="354"/>
      <c r="E1232" s="354"/>
      <c r="F1232" s="354"/>
      <c r="G1232" s="354"/>
    </row>
    <row r="1233" spans="1:7" x14ac:dyDescent="0.3">
      <c r="A1233" s="354"/>
      <c r="B1233" s="354"/>
      <c r="C1233" s="354"/>
      <c r="D1233" s="354"/>
      <c r="E1233" s="354"/>
      <c r="F1233" s="354"/>
      <c r="G1233" s="354"/>
    </row>
    <row r="1234" spans="1:7" x14ac:dyDescent="0.3">
      <c r="A1234" s="354"/>
      <c r="B1234" s="354"/>
      <c r="C1234" s="354"/>
      <c r="D1234" s="354"/>
      <c r="E1234" s="354"/>
      <c r="F1234" s="354"/>
      <c r="G1234" s="354"/>
    </row>
    <row r="1235" spans="1:7" x14ac:dyDescent="0.3">
      <c r="A1235" s="354"/>
      <c r="B1235" s="354"/>
      <c r="C1235" s="354"/>
      <c r="D1235" s="354"/>
      <c r="E1235" s="354"/>
      <c r="F1235" s="354"/>
      <c r="G1235" s="354"/>
    </row>
    <row r="1236" spans="1:7" x14ac:dyDescent="0.3">
      <c r="A1236" s="354"/>
      <c r="B1236" s="354"/>
      <c r="C1236" s="354"/>
      <c r="D1236" s="354"/>
      <c r="E1236" s="354"/>
      <c r="F1236" s="354"/>
      <c r="G1236" s="354"/>
    </row>
    <row r="1237" spans="1:7" x14ac:dyDescent="0.3">
      <c r="A1237" s="354"/>
      <c r="B1237" s="354"/>
      <c r="C1237" s="354"/>
      <c r="D1237" s="354"/>
      <c r="E1237" s="354"/>
      <c r="F1237" s="354"/>
      <c r="G1237" s="354"/>
    </row>
    <row r="1238" spans="1:7" x14ac:dyDescent="0.3">
      <c r="A1238" s="354"/>
      <c r="B1238" s="354"/>
      <c r="C1238" s="354"/>
      <c r="D1238" s="354"/>
      <c r="E1238" s="354"/>
      <c r="F1238" s="354"/>
      <c r="G1238" s="354"/>
    </row>
    <row r="1239" spans="1:7" x14ac:dyDescent="0.3">
      <c r="A1239" s="354"/>
      <c r="B1239" s="354"/>
      <c r="C1239" s="354"/>
      <c r="D1239" s="354"/>
      <c r="E1239" s="354"/>
      <c r="F1239" s="354"/>
      <c r="G1239" s="354"/>
    </row>
    <row r="1240" spans="1:7" x14ac:dyDescent="0.3">
      <c r="A1240" s="354"/>
      <c r="B1240" s="354"/>
      <c r="C1240" s="354"/>
      <c r="D1240" s="354"/>
      <c r="E1240" s="354"/>
      <c r="F1240" s="354"/>
      <c r="G1240" s="354"/>
    </row>
    <row r="1241" spans="1:7" x14ac:dyDescent="0.3">
      <c r="A1241" s="354"/>
      <c r="B1241" s="354"/>
      <c r="C1241" s="354"/>
      <c r="D1241" s="354"/>
      <c r="E1241" s="354"/>
      <c r="F1241" s="354"/>
      <c r="G1241" s="354"/>
    </row>
    <row r="1242" spans="1:7" x14ac:dyDescent="0.3">
      <c r="A1242" s="354"/>
      <c r="B1242" s="354"/>
      <c r="C1242" s="354"/>
      <c r="D1242" s="354"/>
      <c r="E1242" s="354"/>
      <c r="F1242" s="354"/>
      <c r="G1242" s="354"/>
    </row>
    <row r="1243" spans="1:7" x14ac:dyDescent="0.3">
      <c r="A1243" s="354"/>
      <c r="B1243" s="354"/>
      <c r="C1243" s="354"/>
      <c r="D1243" s="354"/>
      <c r="E1243" s="354"/>
      <c r="F1243" s="354"/>
      <c r="G1243" s="354"/>
    </row>
    <row r="1244" spans="1:7" x14ac:dyDescent="0.3">
      <c r="A1244" s="354"/>
      <c r="B1244" s="354"/>
      <c r="C1244" s="354"/>
      <c r="D1244" s="354"/>
      <c r="E1244" s="354"/>
      <c r="F1244" s="354"/>
      <c r="G1244" s="354"/>
    </row>
    <row r="1245" spans="1:7" x14ac:dyDescent="0.3">
      <c r="A1245" s="354"/>
      <c r="B1245" s="354"/>
      <c r="C1245" s="354"/>
      <c r="D1245" s="354"/>
      <c r="E1245" s="354"/>
      <c r="F1245" s="354"/>
      <c r="G1245" s="354"/>
    </row>
    <row r="1246" spans="1:7" x14ac:dyDescent="0.3">
      <c r="A1246" s="354"/>
      <c r="B1246" s="354"/>
      <c r="C1246" s="354"/>
      <c r="D1246" s="354"/>
      <c r="E1246" s="354"/>
      <c r="F1246" s="354"/>
      <c r="G1246" s="354"/>
    </row>
    <row r="1247" spans="1:7" x14ac:dyDescent="0.3">
      <c r="A1247" s="354"/>
      <c r="B1247" s="354"/>
      <c r="C1247" s="354"/>
      <c r="D1247" s="354"/>
      <c r="E1247" s="354"/>
      <c r="F1247" s="354"/>
      <c r="G1247" s="354"/>
    </row>
    <row r="1248" spans="1:7" x14ac:dyDescent="0.3">
      <c r="A1248" s="354"/>
      <c r="B1248" s="354"/>
      <c r="C1248" s="354"/>
      <c r="D1248" s="354"/>
      <c r="E1248" s="354"/>
      <c r="F1248" s="354"/>
      <c r="G1248" s="354"/>
    </row>
    <row r="1249" spans="1:7" x14ac:dyDescent="0.3">
      <c r="A1249" s="354"/>
      <c r="B1249" s="354"/>
      <c r="C1249" s="354"/>
      <c r="D1249" s="354"/>
      <c r="E1249" s="354"/>
      <c r="F1249" s="354"/>
      <c r="G1249" s="354"/>
    </row>
    <row r="1250" spans="1:7" x14ac:dyDescent="0.3">
      <c r="A1250" s="354"/>
      <c r="B1250" s="354"/>
      <c r="C1250" s="354"/>
      <c r="D1250" s="354"/>
      <c r="E1250" s="354"/>
      <c r="F1250" s="354"/>
      <c r="G1250" s="354"/>
    </row>
    <row r="1251" spans="1:7" x14ac:dyDescent="0.3">
      <c r="A1251" s="354"/>
      <c r="B1251" s="354"/>
      <c r="C1251" s="354"/>
      <c r="D1251" s="354"/>
      <c r="E1251" s="354"/>
      <c r="F1251" s="354"/>
      <c r="G1251" s="354"/>
    </row>
    <row r="1252" spans="1:7" x14ac:dyDescent="0.3">
      <c r="A1252" s="354"/>
      <c r="B1252" s="354"/>
      <c r="C1252" s="354"/>
      <c r="D1252" s="354"/>
      <c r="E1252" s="354"/>
      <c r="F1252" s="354"/>
      <c r="G1252" s="354"/>
    </row>
    <row r="1253" spans="1:7" x14ac:dyDescent="0.3">
      <c r="A1253" s="354"/>
      <c r="B1253" s="354"/>
      <c r="C1253" s="354"/>
      <c r="D1253" s="354"/>
      <c r="E1253" s="354"/>
      <c r="F1253" s="354"/>
      <c r="G1253" s="354"/>
    </row>
    <row r="1254" spans="1:7" x14ac:dyDescent="0.3">
      <c r="A1254" s="354"/>
      <c r="B1254" s="354"/>
      <c r="C1254" s="354"/>
      <c r="D1254" s="354"/>
      <c r="E1254" s="354"/>
      <c r="F1254" s="354"/>
      <c r="G1254" s="354"/>
    </row>
    <row r="1255" spans="1:7" x14ac:dyDescent="0.3">
      <c r="A1255" s="354"/>
      <c r="B1255" s="354"/>
      <c r="C1255" s="354"/>
      <c r="D1255" s="354"/>
      <c r="E1255" s="354"/>
      <c r="F1255" s="354"/>
      <c r="G1255" s="354"/>
    </row>
    <row r="1256" spans="1:7" x14ac:dyDescent="0.3">
      <c r="A1256" s="354"/>
      <c r="B1256" s="354"/>
      <c r="C1256" s="354"/>
      <c r="D1256" s="354"/>
      <c r="E1256" s="354"/>
      <c r="F1256" s="354"/>
      <c r="G1256" s="354"/>
    </row>
    <row r="1257" spans="1:7" x14ac:dyDescent="0.3">
      <c r="A1257" s="354"/>
      <c r="B1257" s="354"/>
      <c r="C1257" s="354"/>
      <c r="D1257" s="354"/>
      <c r="E1257" s="354"/>
      <c r="F1257" s="354"/>
      <c r="G1257" s="354"/>
    </row>
    <row r="1258" spans="1:7" x14ac:dyDescent="0.3">
      <c r="A1258" s="354"/>
      <c r="B1258" s="354"/>
      <c r="C1258" s="354"/>
      <c r="D1258" s="354"/>
      <c r="E1258" s="354"/>
      <c r="F1258" s="354"/>
      <c r="G1258" s="354"/>
    </row>
    <row r="1259" spans="1:7" x14ac:dyDescent="0.3">
      <c r="A1259" s="354"/>
      <c r="B1259" s="354"/>
      <c r="C1259" s="354"/>
      <c r="D1259" s="354"/>
      <c r="E1259" s="354"/>
      <c r="F1259" s="354"/>
      <c r="G1259" s="354"/>
    </row>
    <row r="1260" spans="1:7" x14ac:dyDescent="0.3">
      <c r="A1260" s="354"/>
      <c r="B1260" s="354"/>
      <c r="C1260" s="354"/>
      <c r="D1260" s="354"/>
      <c r="E1260" s="354"/>
      <c r="F1260" s="354"/>
      <c r="G1260" s="354"/>
    </row>
    <row r="1261" spans="1:7" x14ac:dyDescent="0.3">
      <c r="A1261" s="354"/>
      <c r="B1261" s="354"/>
      <c r="C1261" s="354"/>
      <c r="D1261" s="354"/>
      <c r="E1261" s="354"/>
      <c r="F1261" s="354"/>
      <c r="G1261" s="354"/>
    </row>
    <row r="1262" spans="1:7" x14ac:dyDescent="0.3">
      <c r="A1262" s="354"/>
      <c r="B1262" s="354"/>
      <c r="C1262" s="354"/>
      <c r="D1262" s="354"/>
      <c r="E1262" s="354"/>
      <c r="F1262" s="354"/>
      <c r="G1262" s="354"/>
    </row>
    <row r="1263" spans="1:7" x14ac:dyDescent="0.3">
      <c r="A1263" s="354"/>
      <c r="B1263" s="354"/>
      <c r="C1263" s="354"/>
      <c r="D1263" s="354"/>
      <c r="E1263" s="354"/>
      <c r="F1263" s="354"/>
      <c r="G1263" s="354"/>
    </row>
    <row r="1264" spans="1:7" x14ac:dyDescent="0.3">
      <c r="A1264" s="354"/>
      <c r="B1264" s="354"/>
      <c r="C1264" s="354"/>
      <c r="D1264" s="354"/>
      <c r="E1264" s="354"/>
      <c r="F1264" s="354"/>
      <c r="G1264" s="354"/>
    </row>
    <row r="1265" spans="1:7" x14ac:dyDescent="0.3">
      <c r="A1265" s="354"/>
      <c r="B1265" s="354"/>
      <c r="C1265" s="354"/>
      <c r="D1265" s="354"/>
      <c r="E1265" s="354"/>
      <c r="F1265" s="354"/>
      <c r="G1265" s="354"/>
    </row>
    <row r="1266" spans="1:7" x14ac:dyDescent="0.3">
      <c r="A1266" s="354"/>
      <c r="B1266" s="354"/>
      <c r="C1266" s="354"/>
      <c r="D1266" s="354"/>
      <c r="E1266" s="354"/>
      <c r="F1266" s="354"/>
      <c r="G1266" s="354"/>
    </row>
    <row r="1267" spans="1:7" x14ac:dyDescent="0.3">
      <c r="A1267" s="354"/>
      <c r="B1267" s="354"/>
      <c r="C1267" s="354"/>
      <c r="D1267" s="354"/>
      <c r="E1267" s="354"/>
      <c r="F1267" s="354"/>
      <c r="G1267" s="354"/>
    </row>
    <row r="1268" spans="1:7" x14ac:dyDescent="0.3">
      <c r="A1268" s="354"/>
      <c r="B1268" s="354"/>
      <c r="C1268" s="354"/>
      <c r="D1268" s="354"/>
      <c r="E1268" s="354"/>
      <c r="F1268" s="354"/>
      <c r="G1268" s="354"/>
    </row>
    <row r="1269" spans="1:7" x14ac:dyDescent="0.3">
      <c r="A1269" s="354"/>
      <c r="B1269" s="354"/>
      <c r="C1269" s="354"/>
      <c r="D1269" s="354"/>
      <c r="E1269" s="354"/>
      <c r="F1269" s="354"/>
      <c r="G1269" s="354"/>
    </row>
    <row r="1270" spans="1:7" x14ac:dyDescent="0.3">
      <c r="A1270" s="354"/>
      <c r="B1270" s="354"/>
      <c r="C1270" s="354"/>
      <c r="D1270" s="354"/>
      <c r="E1270" s="354"/>
      <c r="F1270" s="354"/>
      <c r="G1270" s="354"/>
    </row>
    <row r="1271" spans="1:7" x14ac:dyDescent="0.3">
      <c r="A1271" s="354"/>
      <c r="B1271" s="354"/>
      <c r="C1271" s="354"/>
      <c r="D1271" s="354"/>
      <c r="E1271" s="354"/>
      <c r="F1271" s="354"/>
      <c r="G1271" s="354"/>
    </row>
    <row r="1272" spans="1:7" x14ac:dyDescent="0.3">
      <c r="A1272" s="354"/>
      <c r="B1272" s="354"/>
      <c r="C1272" s="354"/>
      <c r="D1272" s="354"/>
      <c r="E1272" s="354"/>
      <c r="F1272" s="354"/>
      <c r="G1272" s="354"/>
    </row>
    <row r="1273" spans="1:7" x14ac:dyDescent="0.3">
      <c r="A1273" s="354"/>
      <c r="B1273" s="354"/>
      <c r="C1273" s="354"/>
      <c r="D1273" s="354"/>
      <c r="E1273" s="354"/>
      <c r="F1273" s="354"/>
      <c r="G1273" s="354"/>
    </row>
    <row r="1274" spans="1:7" x14ac:dyDescent="0.3">
      <c r="A1274" s="354"/>
      <c r="B1274" s="354"/>
      <c r="C1274" s="354"/>
      <c r="D1274" s="354"/>
      <c r="E1274" s="354"/>
      <c r="F1274" s="354"/>
      <c r="G1274" s="354"/>
    </row>
    <row r="1275" spans="1:7" x14ac:dyDescent="0.3">
      <c r="A1275" s="354"/>
      <c r="B1275" s="354"/>
      <c r="C1275" s="354"/>
      <c r="D1275" s="354"/>
      <c r="E1275" s="354"/>
      <c r="F1275" s="354"/>
      <c r="G1275" s="354"/>
    </row>
    <row r="1276" spans="1:7" x14ac:dyDescent="0.3">
      <c r="A1276" s="354"/>
      <c r="B1276" s="354"/>
      <c r="C1276" s="354"/>
      <c r="D1276" s="354"/>
      <c r="E1276" s="354"/>
      <c r="F1276" s="354"/>
      <c r="G1276" s="354"/>
    </row>
    <row r="1277" spans="1:7" x14ac:dyDescent="0.3">
      <c r="A1277" s="354"/>
      <c r="B1277" s="354"/>
      <c r="C1277" s="354"/>
      <c r="D1277" s="354"/>
      <c r="E1277" s="354"/>
      <c r="F1277" s="354"/>
      <c r="G1277" s="354"/>
    </row>
    <row r="1278" spans="1:7" x14ac:dyDescent="0.3">
      <c r="A1278" s="354"/>
      <c r="B1278" s="354"/>
      <c r="C1278" s="354"/>
      <c r="D1278" s="354"/>
      <c r="E1278" s="354"/>
      <c r="F1278" s="354"/>
      <c r="G1278" s="354"/>
    </row>
    <row r="1279" spans="1:7" x14ac:dyDescent="0.3">
      <c r="A1279" s="354"/>
      <c r="B1279" s="354"/>
      <c r="C1279" s="354"/>
      <c r="D1279" s="354"/>
      <c r="E1279" s="354"/>
      <c r="F1279" s="354"/>
      <c r="G1279" s="354"/>
    </row>
    <row r="1280" spans="1:7" x14ac:dyDescent="0.3">
      <c r="A1280" s="354"/>
      <c r="B1280" s="354"/>
      <c r="C1280" s="354"/>
      <c r="D1280" s="354"/>
      <c r="E1280" s="354"/>
      <c r="F1280" s="354"/>
      <c r="G1280" s="354"/>
    </row>
    <row r="1281" spans="1:7" x14ac:dyDescent="0.3">
      <c r="A1281" s="354"/>
      <c r="B1281" s="354"/>
      <c r="C1281" s="354"/>
      <c r="D1281" s="354"/>
      <c r="E1281" s="354"/>
      <c r="F1281" s="354"/>
      <c r="G1281" s="354"/>
    </row>
    <row r="1282" spans="1:7" x14ac:dyDescent="0.3">
      <c r="A1282" s="354"/>
      <c r="B1282" s="354"/>
      <c r="C1282" s="354"/>
      <c r="D1282" s="354"/>
      <c r="E1282" s="354"/>
      <c r="F1282" s="354"/>
      <c r="G1282" s="354"/>
    </row>
    <row r="1283" spans="1:7" x14ac:dyDescent="0.3">
      <c r="A1283" s="354"/>
      <c r="B1283" s="354"/>
      <c r="C1283" s="354"/>
      <c r="D1283" s="354"/>
      <c r="E1283" s="354"/>
      <c r="F1283" s="354"/>
      <c r="G1283" s="354"/>
    </row>
    <row r="1284" spans="1:7" x14ac:dyDescent="0.3">
      <c r="A1284" s="354"/>
      <c r="B1284" s="354"/>
      <c r="C1284" s="354"/>
      <c r="D1284" s="354"/>
      <c r="E1284" s="354"/>
      <c r="F1284" s="354"/>
      <c r="G1284" s="354"/>
    </row>
    <row r="1285" spans="1:7" x14ac:dyDescent="0.3">
      <c r="A1285" s="354"/>
      <c r="B1285" s="354"/>
      <c r="C1285" s="354"/>
      <c r="D1285" s="354"/>
      <c r="E1285" s="354"/>
      <c r="F1285" s="354"/>
      <c r="G1285" s="354"/>
    </row>
    <row r="1286" spans="1:7" x14ac:dyDescent="0.3">
      <c r="A1286" s="354"/>
      <c r="B1286" s="354"/>
      <c r="C1286" s="354"/>
      <c r="D1286" s="354"/>
      <c r="E1286" s="354"/>
      <c r="F1286" s="354"/>
      <c r="G1286" s="354"/>
    </row>
    <row r="1287" spans="1:7" x14ac:dyDescent="0.3">
      <c r="A1287" s="354"/>
      <c r="B1287" s="354"/>
      <c r="C1287" s="354"/>
      <c r="D1287" s="354"/>
      <c r="E1287" s="354"/>
      <c r="F1287" s="354"/>
      <c r="G1287" s="354"/>
    </row>
    <row r="1288" spans="1:7" x14ac:dyDescent="0.3">
      <c r="A1288" s="354"/>
      <c r="B1288" s="354"/>
      <c r="C1288" s="354"/>
      <c r="D1288" s="354"/>
      <c r="E1288" s="354"/>
      <c r="F1288" s="354"/>
      <c r="G1288" s="354"/>
    </row>
    <row r="1289" spans="1:7" x14ac:dyDescent="0.3">
      <c r="A1289" s="354"/>
      <c r="B1289" s="354"/>
      <c r="C1289" s="354"/>
      <c r="D1289" s="354"/>
      <c r="E1289" s="354"/>
      <c r="F1289" s="354"/>
      <c r="G1289" s="354"/>
    </row>
    <row r="1290" spans="1:7" x14ac:dyDescent="0.3">
      <c r="A1290" s="354"/>
      <c r="B1290" s="354"/>
      <c r="C1290" s="354"/>
      <c r="D1290" s="354"/>
      <c r="E1290" s="354"/>
      <c r="F1290" s="354"/>
      <c r="G1290" s="354"/>
    </row>
    <row r="1291" spans="1:7" x14ac:dyDescent="0.3">
      <c r="A1291" s="354"/>
      <c r="B1291" s="354"/>
      <c r="C1291" s="354"/>
      <c r="D1291" s="354"/>
      <c r="E1291" s="354"/>
      <c r="F1291" s="354"/>
      <c r="G1291" s="354"/>
    </row>
    <row r="1292" spans="1:7" x14ac:dyDescent="0.3">
      <c r="A1292" s="354"/>
      <c r="B1292" s="354"/>
      <c r="C1292" s="354"/>
      <c r="D1292" s="354"/>
      <c r="E1292" s="354"/>
      <c r="F1292" s="354"/>
      <c r="G1292" s="354"/>
    </row>
    <row r="1293" spans="1:7" x14ac:dyDescent="0.3">
      <c r="A1293" s="354"/>
      <c r="B1293" s="354"/>
      <c r="C1293" s="354"/>
      <c r="D1293" s="354"/>
      <c r="E1293" s="354"/>
      <c r="F1293" s="354"/>
      <c r="G1293" s="354"/>
    </row>
    <row r="1294" spans="1:7" x14ac:dyDescent="0.3">
      <c r="A1294" s="354"/>
      <c r="B1294" s="354"/>
      <c r="C1294" s="354"/>
      <c r="D1294" s="354"/>
      <c r="E1294" s="354"/>
      <c r="F1294" s="354"/>
      <c r="G1294" s="354"/>
    </row>
    <row r="1295" spans="1:7" x14ac:dyDescent="0.3">
      <c r="A1295" s="354"/>
      <c r="B1295" s="354"/>
      <c r="C1295" s="354"/>
      <c r="D1295" s="354"/>
      <c r="E1295" s="354"/>
      <c r="F1295" s="354"/>
      <c r="G1295" s="354"/>
    </row>
    <row r="1296" spans="1:7" x14ac:dyDescent="0.3">
      <c r="A1296" s="354"/>
      <c r="B1296" s="354"/>
      <c r="C1296" s="354"/>
      <c r="D1296" s="354"/>
      <c r="E1296" s="354"/>
      <c r="F1296" s="354"/>
      <c r="G1296" s="354"/>
    </row>
    <row r="1297" spans="1:7" x14ac:dyDescent="0.3">
      <c r="A1297" s="354"/>
      <c r="B1297" s="354"/>
      <c r="C1297" s="354"/>
      <c r="D1297" s="354"/>
      <c r="E1297" s="354"/>
      <c r="F1297" s="354"/>
      <c r="G1297" s="354"/>
    </row>
    <row r="1298" spans="1:7" x14ac:dyDescent="0.3">
      <c r="A1298" s="354"/>
      <c r="B1298" s="354"/>
      <c r="C1298" s="354"/>
      <c r="D1298" s="354"/>
      <c r="E1298" s="354"/>
      <c r="F1298" s="354"/>
      <c r="G1298" s="354"/>
    </row>
    <row r="1299" spans="1:7" x14ac:dyDescent="0.3">
      <c r="A1299" s="354"/>
      <c r="B1299" s="354"/>
      <c r="C1299" s="354"/>
      <c r="D1299" s="354"/>
      <c r="E1299" s="354"/>
      <c r="F1299" s="354"/>
      <c r="G1299" s="354"/>
    </row>
    <row r="1300" spans="1:7" x14ac:dyDescent="0.3">
      <c r="A1300" s="354"/>
      <c r="B1300" s="354"/>
      <c r="C1300" s="354"/>
      <c r="D1300" s="354"/>
      <c r="E1300" s="354"/>
      <c r="F1300" s="354"/>
      <c r="G1300" s="354"/>
    </row>
    <row r="1301" spans="1:7" x14ac:dyDescent="0.3">
      <c r="A1301" s="354"/>
      <c r="B1301" s="354"/>
      <c r="C1301" s="354"/>
      <c r="D1301" s="354"/>
      <c r="E1301" s="354"/>
      <c r="F1301" s="354"/>
      <c r="G1301" s="354"/>
    </row>
    <row r="1302" spans="1:7" x14ac:dyDescent="0.3">
      <c r="A1302" s="354"/>
      <c r="B1302" s="354"/>
      <c r="C1302" s="354"/>
      <c r="D1302" s="354"/>
      <c r="E1302" s="354"/>
      <c r="F1302" s="354"/>
      <c r="G1302" s="354"/>
    </row>
    <row r="1303" spans="1:7" x14ac:dyDescent="0.3">
      <c r="A1303" s="354"/>
      <c r="B1303" s="354"/>
      <c r="C1303" s="354"/>
      <c r="D1303" s="354"/>
      <c r="E1303" s="354"/>
      <c r="F1303" s="354"/>
      <c r="G1303" s="354"/>
    </row>
    <row r="1304" spans="1:7" x14ac:dyDescent="0.3">
      <c r="A1304" s="354"/>
      <c r="B1304" s="354"/>
      <c r="C1304" s="354"/>
      <c r="D1304" s="354"/>
      <c r="E1304" s="354"/>
      <c r="F1304" s="354"/>
      <c r="G1304" s="354"/>
    </row>
    <row r="1305" spans="1:7" x14ac:dyDescent="0.3">
      <c r="A1305" s="354"/>
      <c r="B1305" s="354"/>
      <c r="C1305" s="354"/>
      <c r="D1305" s="354"/>
      <c r="E1305" s="354"/>
      <c r="F1305" s="354"/>
      <c r="G1305" s="354"/>
    </row>
    <row r="1306" spans="1:7" x14ac:dyDescent="0.3">
      <c r="A1306" s="354"/>
      <c r="B1306" s="354"/>
      <c r="C1306" s="354"/>
      <c r="D1306" s="354"/>
      <c r="E1306" s="354"/>
      <c r="F1306" s="354"/>
      <c r="G1306" s="354"/>
    </row>
    <row r="1307" spans="1:7" x14ac:dyDescent="0.3">
      <c r="A1307" s="354"/>
      <c r="B1307" s="354"/>
      <c r="C1307" s="354"/>
      <c r="D1307" s="354"/>
      <c r="E1307" s="354"/>
      <c r="F1307" s="354"/>
      <c r="G1307" s="354"/>
    </row>
    <row r="1308" spans="1:7" x14ac:dyDescent="0.3">
      <c r="A1308" s="354"/>
      <c r="B1308" s="354"/>
      <c r="C1308" s="354"/>
      <c r="D1308" s="354"/>
      <c r="E1308" s="354"/>
      <c r="F1308" s="354"/>
      <c r="G1308" s="354"/>
    </row>
    <row r="1309" spans="1:7" x14ac:dyDescent="0.3">
      <c r="A1309" s="354"/>
      <c r="B1309" s="354"/>
      <c r="C1309" s="354"/>
      <c r="D1309" s="354"/>
      <c r="E1309" s="354"/>
      <c r="F1309" s="354"/>
      <c r="G1309" s="354"/>
    </row>
    <row r="1310" spans="1:7" x14ac:dyDescent="0.3">
      <c r="A1310" s="354"/>
      <c r="B1310" s="354"/>
      <c r="C1310" s="354"/>
      <c r="D1310" s="354"/>
      <c r="E1310" s="354"/>
      <c r="F1310" s="354"/>
      <c r="G1310" s="354"/>
    </row>
    <row r="1311" spans="1:7" x14ac:dyDescent="0.3">
      <c r="A1311" s="354"/>
      <c r="B1311" s="354"/>
      <c r="C1311" s="354"/>
      <c r="D1311" s="354"/>
      <c r="E1311" s="354"/>
      <c r="F1311" s="354"/>
      <c r="G1311" s="354"/>
    </row>
    <row r="1312" spans="1:7" x14ac:dyDescent="0.3">
      <c r="A1312" s="354"/>
      <c r="B1312" s="354"/>
      <c r="C1312" s="354"/>
      <c r="D1312" s="354"/>
      <c r="E1312" s="354"/>
      <c r="F1312" s="354"/>
      <c r="G1312" s="354"/>
    </row>
    <row r="1313" spans="1:7" x14ac:dyDescent="0.3">
      <c r="A1313" s="354"/>
      <c r="B1313" s="354"/>
      <c r="C1313" s="354"/>
      <c r="D1313" s="354"/>
      <c r="E1313" s="354"/>
      <c r="F1313" s="354"/>
      <c r="G1313" s="354"/>
    </row>
    <row r="1314" spans="1:7" x14ac:dyDescent="0.3">
      <c r="A1314" s="354"/>
      <c r="B1314" s="354"/>
      <c r="C1314" s="354"/>
      <c r="D1314" s="354"/>
      <c r="E1314" s="354"/>
      <c r="F1314" s="354"/>
      <c r="G1314" s="354"/>
    </row>
    <row r="1315" spans="1:7" x14ac:dyDescent="0.3">
      <c r="A1315" s="354"/>
      <c r="B1315" s="354"/>
      <c r="C1315" s="354"/>
      <c r="D1315" s="354"/>
      <c r="E1315" s="354"/>
      <c r="F1315" s="354"/>
      <c r="G1315" s="354"/>
    </row>
    <row r="1316" spans="1:7" x14ac:dyDescent="0.3">
      <c r="A1316" s="354"/>
      <c r="B1316" s="354"/>
      <c r="C1316" s="354"/>
      <c r="D1316" s="354"/>
      <c r="E1316" s="354"/>
      <c r="F1316" s="354"/>
      <c r="G1316" s="354"/>
    </row>
    <row r="1317" spans="1:7" x14ac:dyDescent="0.3">
      <c r="A1317" s="354"/>
      <c r="B1317" s="354"/>
      <c r="C1317" s="354"/>
      <c r="D1317" s="354"/>
      <c r="E1317" s="354"/>
      <c r="F1317" s="354"/>
      <c r="G1317" s="354"/>
    </row>
    <row r="1318" spans="1:7" x14ac:dyDescent="0.3">
      <c r="A1318" s="354"/>
      <c r="B1318" s="354"/>
      <c r="C1318" s="354"/>
      <c r="D1318" s="354"/>
      <c r="E1318" s="354"/>
      <c r="F1318" s="354"/>
      <c r="G1318" s="354"/>
    </row>
    <row r="1319" spans="1:7" x14ac:dyDescent="0.3">
      <c r="A1319" s="354"/>
      <c r="B1319" s="354"/>
      <c r="C1319" s="354"/>
      <c r="D1319" s="354"/>
      <c r="E1319" s="354"/>
      <c r="F1319" s="354"/>
      <c r="G1319" s="354"/>
    </row>
    <row r="1320" spans="1:7" x14ac:dyDescent="0.3">
      <c r="A1320" s="354"/>
      <c r="B1320" s="354"/>
      <c r="C1320" s="354"/>
      <c r="D1320" s="354"/>
      <c r="E1320" s="354"/>
      <c r="F1320" s="354"/>
      <c r="G1320" s="354"/>
    </row>
    <row r="1321" spans="1:7" x14ac:dyDescent="0.3">
      <c r="A1321" s="354"/>
      <c r="B1321" s="354"/>
      <c r="C1321" s="354"/>
      <c r="D1321" s="354"/>
      <c r="E1321" s="354"/>
      <c r="F1321" s="354"/>
      <c r="G1321" s="354"/>
    </row>
    <row r="1322" spans="1:7" x14ac:dyDescent="0.3">
      <c r="A1322" s="354"/>
      <c r="B1322" s="354"/>
      <c r="C1322" s="354"/>
      <c r="D1322" s="354"/>
      <c r="E1322" s="354"/>
      <c r="F1322" s="354"/>
      <c r="G1322" s="354"/>
    </row>
    <row r="1323" spans="1:7" x14ac:dyDescent="0.3">
      <c r="A1323" s="354"/>
      <c r="B1323" s="354"/>
      <c r="C1323" s="354"/>
      <c r="D1323" s="354"/>
      <c r="E1323" s="354"/>
      <c r="F1323" s="354"/>
      <c r="G1323" s="354"/>
    </row>
    <row r="1324" spans="1:7" x14ac:dyDescent="0.3">
      <c r="A1324" s="354"/>
      <c r="B1324" s="354"/>
      <c r="C1324" s="354"/>
      <c r="D1324" s="354"/>
      <c r="E1324" s="354"/>
      <c r="F1324" s="354"/>
      <c r="G1324" s="354"/>
    </row>
    <row r="1325" spans="1:7" x14ac:dyDescent="0.3">
      <c r="A1325" s="354"/>
      <c r="B1325" s="354"/>
      <c r="C1325" s="354"/>
      <c r="D1325" s="354"/>
      <c r="E1325" s="354"/>
      <c r="F1325" s="354"/>
      <c r="G1325" s="354"/>
    </row>
    <row r="1326" spans="1:7" x14ac:dyDescent="0.3">
      <c r="A1326" s="354"/>
      <c r="B1326" s="354"/>
      <c r="C1326" s="354"/>
      <c r="D1326" s="354"/>
      <c r="E1326" s="354"/>
      <c r="F1326" s="354"/>
      <c r="G1326" s="354"/>
    </row>
    <row r="1327" spans="1:7" x14ac:dyDescent="0.3">
      <c r="A1327" s="354"/>
      <c r="B1327" s="354"/>
      <c r="C1327" s="354"/>
      <c r="D1327" s="354"/>
      <c r="E1327" s="354"/>
      <c r="F1327" s="354"/>
      <c r="G1327" s="354"/>
    </row>
    <row r="1328" spans="1:7" x14ac:dyDescent="0.3">
      <c r="A1328" s="354"/>
      <c r="B1328" s="354"/>
      <c r="C1328" s="354"/>
      <c r="D1328" s="354"/>
      <c r="E1328" s="354"/>
      <c r="F1328" s="354"/>
      <c r="G1328" s="354"/>
    </row>
    <row r="1329" spans="1:7" x14ac:dyDescent="0.3">
      <c r="A1329" s="354"/>
      <c r="B1329" s="354"/>
      <c r="C1329" s="354"/>
      <c r="D1329" s="354"/>
      <c r="E1329" s="354"/>
      <c r="F1329" s="354"/>
      <c r="G1329" s="354"/>
    </row>
    <row r="1330" spans="1:7" x14ac:dyDescent="0.3">
      <c r="A1330" s="354"/>
      <c r="B1330" s="354"/>
      <c r="C1330" s="354"/>
      <c r="D1330" s="354"/>
      <c r="E1330" s="354"/>
      <c r="F1330" s="354"/>
      <c r="G1330" s="354"/>
    </row>
    <row r="1331" spans="1:7" x14ac:dyDescent="0.3">
      <c r="A1331" s="354"/>
      <c r="B1331" s="354"/>
      <c r="C1331" s="354"/>
      <c r="D1331" s="354"/>
      <c r="E1331" s="354"/>
      <c r="F1331" s="354"/>
      <c r="G1331" s="354"/>
    </row>
    <row r="1332" spans="1:7" x14ac:dyDescent="0.3">
      <c r="A1332" s="354"/>
      <c r="B1332" s="354"/>
      <c r="C1332" s="354"/>
      <c r="D1332" s="354"/>
      <c r="E1332" s="354"/>
      <c r="F1332" s="354"/>
      <c r="G1332" s="354"/>
    </row>
    <row r="1333" spans="1:7" x14ac:dyDescent="0.3">
      <c r="A1333" s="354"/>
      <c r="B1333" s="354"/>
      <c r="C1333" s="354"/>
      <c r="D1333" s="354"/>
      <c r="E1333" s="354"/>
      <c r="F1333" s="354"/>
      <c r="G1333" s="354"/>
    </row>
    <row r="1334" spans="1:7" x14ac:dyDescent="0.3">
      <c r="A1334" s="354"/>
      <c r="B1334" s="354"/>
      <c r="C1334" s="354"/>
      <c r="D1334" s="354"/>
      <c r="E1334" s="354"/>
      <c r="F1334" s="354"/>
      <c r="G1334" s="354"/>
    </row>
    <row r="1335" spans="1:7" x14ac:dyDescent="0.3">
      <c r="A1335" s="354"/>
      <c r="B1335" s="354"/>
      <c r="C1335" s="354"/>
      <c r="D1335" s="354"/>
      <c r="E1335" s="354"/>
      <c r="F1335" s="354"/>
      <c r="G1335" s="354"/>
    </row>
    <row r="1336" spans="1:7" x14ac:dyDescent="0.3">
      <c r="A1336" s="354"/>
      <c r="B1336" s="354"/>
      <c r="C1336" s="354"/>
      <c r="D1336" s="354"/>
      <c r="E1336" s="354"/>
      <c r="F1336" s="354"/>
      <c r="G1336" s="354"/>
    </row>
    <row r="1337" spans="1:7" x14ac:dyDescent="0.3">
      <c r="A1337" s="354"/>
      <c r="B1337" s="354"/>
      <c r="C1337" s="354"/>
      <c r="D1337" s="354"/>
      <c r="E1337" s="354"/>
      <c r="F1337" s="354"/>
      <c r="G1337" s="354"/>
    </row>
    <row r="1338" spans="1:7" x14ac:dyDescent="0.3">
      <c r="A1338" s="354"/>
      <c r="B1338" s="354"/>
      <c r="C1338" s="354"/>
      <c r="D1338" s="354"/>
      <c r="E1338" s="354"/>
      <c r="F1338" s="354"/>
      <c r="G1338" s="354"/>
    </row>
    <row r="1339" spans="1:7" x14ac:dyDescent="0.3">
      <c r="A1339" s="354"/>
      <c r="B1339" s="354"/>
      <c r="C1339" s="354"/>
      <c r="D1339" s="354"/>
      <c r="E1339" s="354"/>
      <c r="F1339" s="354"/>
      <c r="G1339" s="354"/>
    </row>
    <row r="1340" spans="1:7" x14ac:dyDescent="0.3">
      <c r="A1340" s="354"/>
      <c r="B1340" s="354"/>
      <c r="C1340" s="354"/>
      <c r="D1340" s="354"/>
      <c r="E1340" s="354"/>
      <c r="F1340" s="354"/>
      <c r="G1340" s="354"/>
    </row>
    <row r="1341" spans="1:7" x14ac:dyDescent="0.3">
      <c r="A1341" s="354"/>
      <c r="B1341" s="354"/>
      <c r="C1341" s="354"/>
      <c r="D1341" s="354"/>
      <c r="E1341" s="354"/>
      <c r="F1341" s="354"/>
      <c r="G1341" s="354"/>
    </row>
    <row r="1342" spans="1:7" x14ac:dyDescent="0.3">
      <c r="A1342" s="354"/>
      <c r="B1342" s="354"/>
      <c r="C1342" s="354"/>
      <c r="D1342" s="354"/>
      <c r="E1342" s="354"/>
      <c r="F1342" s="354"/>
      <c r="G1342" s="354"/>
    </row>
    <row r="1343" spans="1:7" x14ac:dyDescent="0.3">
      <c r="A1343" s="354"/>
      <c r="B1343" s="354"/>
      <c r="C1343" s="354"/>
      <c r="D1343" s="354"/>
      <c r="E1343" s="354"/>
      <c r="F1343" s="354"/>
      <c r="G1343" s="354"/>
    </row>
    <row r="1344" spans="1:7" x14ac:dyDescent="0.3">
      <c r="A1344" s="354"/>
      <c r="B1344" s="354"/>
      <c r="C1344" s="354"/>
      <c r="D1344" s="354"/>
      <c r="E1344" s="354"/>
      <c r="F1344" s="354"/>
      <c r="G1344" s="354"/>
    </row>
    <row r="1345" spans="1:7" x14ac:dyDescent="0.3">
      <c r="A1345" s="354"/>
      <c r="B1345" s="354"/>
      <c r="C1345" s="354"/>
      <c r="D1345" s="354"/>
      <c r="E1345" s="354"/>
      <c r="F1345" s="354"/>
      <c r="G1345" s="354"/>
    </row>
    <row r="1346" spans="1:7" x14ac:dyDescent="0.3">
      <c r="A1346" s="354"/>
      <c r="B1346" s="354"/>
      <c r="C1346" s="354"/>
      <c r="D1346" s="354"/>
      <c r="E1346" s="354"/>
      <c r="F1346" s="354"/>
      <c r="G1346" s="354"/>
    </row>
    <row r="1347" spans="1:7" x14ac:dyDescent="0.3">
      <c r="A1347" s="354"/>
      <c r="B1347" s="354"/>
      <c r="C1347" s="354"/>
      <c r="D1347" s="354"/>
      <c r="E1347" s="354"/>
      <c r="F1347" s="354"/>
      <c r="G1347" s="354"/>
    </row>
    <row r="1348" spans="1:7" x14ac:dyDescent="0.3">
      <c r="A1348" s="354"/>
      <c r="B1348" s="354"/>
      <c r="C1348" s="354"/>
      <c r="D1348" s="354"/>
      <c r="E1348" s="354"/>
      <c r="F1348" s="354"/>
      <c r="G1348" s="354"/>
    </row>
    <row r="1349" spans="1:7" x14ac:dyDescent="0.3">
      <c r="A1349" s="354"/>
      <c r="B1349" s="354"/>
      <c r="C1349" s="354"/>
      <c r="D1349" s="354"/>
      <c r="E1349" s="354"/>
      <c r="F1349" s="354"/>
      <c r="G1349" s="354"/>
    </row>
    <row r="1350" spans="1:7" x14ac:dyDescent="0.3">
      <c r="A1350" s="354"/>
      <c r="B1350" s="354"/>
      <c r="C1350" s="354"/>
      <c r="D1350" s="354"/>
      <c r="E1350" s="354"/>
      <c r="F1350" s="354"/>
      <c r="G1350" s="354"/>
    </row>
    <row r="1351" spans="1:7" x14ac:dyDescent="0.3">
      <c r="A1351" s="354"/>
      <c r="B1351" s="354"/>
      <c r="C1351" s="354"/>
      <c r="D1351" s="354"/>
      <c r="E1351" s="354"/>
      <c r="F1351" s="354"/>
      <c r="G1351" s="354"/>
    </row>
    <row r="1352" spans="1:7" x14ac:dyDescent="0.3">
      <c r="A1352" s="354"/>
      <c r="B1352" s="354"/>
      <c r="C1352" s="354"/>
      <c r="D1352" s="354"/>
      <c r="E1352" s="354"/>
      <c r="F1352" s="354"/>
      <c r="G1352" s="354"/>
    </row>
    <row r="1353" spans="1:7" x14ac:dyDescent="0.3">
      <c r="A1353" s="354"/>
      <c r="B1353" s="354"/>
      <c r="C1353" s="354"/>
      <c r="D1353" s="354"/>
      <c r="E1353" s="354"/>
      <c r="F1353" s="354"/>
      <c r="G1353" s="354"/>
    </row>
    <row r="1354" spans="1:7" x14ac:dyDescent="0.3">
      <c r="A1354" s="354"/>
      <c r="B1354" s="354"/>
      <c r="C1354" s="354"/>
      <c r="D1354" s="354"/>
      <c r="E1354" s="354"/>
      <c r="F1354" s="354"/>
      <c r="G1354" s="354"/>
    </row>
    <row r="1355" spans="1:7" x14ac:dyDescent="0.3">
      <c r="A1355" s="354"/>
      <c r="B1355" s="354"/>
      <c r="C1355" s="354"/>
      <c r="D1355" s="354"/>
      <c r="E1355" s="354"/>
      <c r="F1355" s="354"/>
      <c r="G1355" s="354"/>
    </row>
    <row r="1356" spans="1:7" x14ac:dyDescent="0.3">
      <c r="A1356" s="354"/>
      <c r="B1356" s="354"/>
      <c r="C1356" s="354"/>
      <c r="D1356" s="354"/>
      <c r="E1356" s="354"/>
      <c r="F1356" s="354"/>
      <c r="G1356" s="354"/>
    </row>
    <row r="1357" spans="1:7" x14ac:dyDescent="0.3">
      <c r="A1357" s="354"/>
      <c r="B1357" s="354"/>
      <c r="C1357" s="354"/>
      <c r="D1357" s="354"/>
      <c r="E1357" s="354"/>
      <c r="F1357" s="354"/>
      <c r="G1357" s="354"/>
    </row>
    <row r="1358" spans="1:7" x14ac:dyDescent="0.3">
      <c r="A1358" s="354"/>
      <c r="B1358" s="354"/>
      <c r="C1358" s="354"/>
      <c r="D1358" s="354"/>
      <c r="E1358" s="354"/>
      <c r="F1358" s="354"/>
      <c r="G1358" s="354"/>
    </row>
    <row r="1359" spans="1:7" x14ac:dyDescent="0.3">
      <c r="A1359" s="354"/>
      <c r="B1359" s="354"/>
      <c r="C1359" s="354"/>
      <c r="D1359" s="354"/>
      <c r="E1359" s="354"/>
      <c r="F1359" s="354"/>
      <c r="G1359" s="354"/>
    </row>
    <row r="1360" spans="1:7" x14ac:dyDescent="0.3">
      <c r="A1360" s="354"/>
      <c r="B1360" s="354"/>
      <c r="C1360" s="354"/>
      <c r="D1360" s="354"/>
      <c r="E1360" s="354"/>
      <c r="F1360" s="354"/>
      <c r="G1360" s="354"/>
    </row>
    <row r="1361" spans="1:7" x14ac:dyDescent="0.3">
      <c r="A1361" s="354"/>
      <c r="B1361" s="354"/>
      <c r="C1361" s="354"/>
      <c r="D1361" s="354"/>
      <c r="E1361" s="354"/>
      <c r="F1361" s="354"/>
      <c r="G1361" s="354"/>
    </row>
    <row r="1362" spans="1:7" x14ac:dyDescent="0.3">
      <c r="A1362" s="354"/>
      <c r="B1362" s="354"/>
      <c r="C1362" s="354"/>
      <c r="D1362" s="354"/>
      <c r="E1362" s="354"/>
      <c r="F1362" s="354"/>
      <c r="G1362" s="354"/>
    </row>
    <row r="1363" spans="1:7" x14ac:dyDescent="0.3">
      <c r="A1363" s="354"/>
      <c r="B1363" s="354"/>
      <c r="C1363" s="354"/>
      <c r="D1363" s="354"/>
      <c r="E1363" s="354"/>
      <c r="F1363" s="354"/>
      <c r="G1363" s="354"/>
    </row>
    <row r="1364" spans="1:7" x14ac:dyDescent="0.3">
      <c r="A1364" s="354"/>
      <c r="B1364" s="354"/>
      <c r="C1364" s="354"/>
      <c r="D1364" s="354"/>
      <c r="E1364" s="354"/>
      <c r="F1364" s="354"/>
      <c r="G1364" s="354"/>
    </row>
    <row r="1365" spans="1:7" x14ac:dyDescent="0.3">
      <c r="A1365" s="354"/>
      <c r="B1365" s="354"/>
      <c r="C1365" s="354"/>
      <c r="D1365" s="354"/>
      <c r="E1365" s="354"/>
      <c r="F1365" s="354"/>
      <c r="G1365" s="354"/>
    </row>
    <row r="1366" spans="1:7" x14ac:dyDescent="0.3">
      <c r="A1366" s="354"/>
      <c r="B1366" s="354"/>
      <c r="C1366" s="354"/>
      <c r="D1366" s="354"/>
      <c r="E1366" s="354"/>
      <c r="F1366" s="354"/>
      <c r="G1366" s="354"/>
    </row>
    <row r="1367" spans="1:7" x14ac:dyDescent="0.3">
      <c r="A1367" s="354"/>
      <c r="B1367" s="354"/>
      <c r="C1367" s="354"/>
      <c r="D1367" s="354"/>
      <c r="E1367" s="354"/>
      <c r="F1367" s="354"/>
      <c r="G1367" s="354"/>
    </row>
    <row r="1368" spans="1:7" x14ac:dyDescent="0.3">
      <c r="A1368" s="354"/>
      <c r="B1368" s="354"/>
      <c r="C1368" s="354"/>
      <c r="D1368" s="354"/>
      <c r="E1368" s="354"/>
      <c r="F1368" s="354"/>
      <c r="G1368" s="354"/>
    </row>
    <row r="1369" spans="1:7" x14ac:dyDescent="0.3">
      <c r="A1369" s="354"/>
      <c r="B1369" s="354"/>
      <c r="C1369" s="354"/>
      <c r="D1369" s="354"/>
      <c r="E1369" s="354"/>
      <c r="F1369" s="354"/>
      <c r="G1369" s="354"/>
    </row>
    <row r="1370" spans="1:7" x14ac:dyDescent="0.3">
      <c r="A1370" s="354"/>
      <c r="B1370" s="354"/>
      <c r="C1370" s="354"/>
      <c r="D1370" s="354"/>
      <c r="E1370" s="354"/>
      <c r="F1370" s="354"/>
      <c r="G1370" s="354"/>
    </row>
    <row r="1371" spans="1:7" x14ac:dyDescent="0.3">
      <c r="A1371" s="354"/>
      <c r="B1371" s="354"/>
      <c r="C1371" s="354"/>
      <c r="D1371" s="354"/>
      <c r="E1371" s="354"/>
      <c r="F1371" s="354"/>
      <c r="G1371" s="354"/>
    </row>
    <row r="1372" spans="1:7" x14ac:dyDescent="0.3">
      <c r="A1372" s="354"/>
      <c r="B1372" s="354"/>
      <c r="C1372" s="354"/>
      <c r="D1372" s="354"/>
      <c r="E1372" s="354"/>
      <c r="F1372" s="354"/>
      <c r="G1372" s="354"/>
    </row>
    <row r="1373" spans="1:7" x14ac:dyDescent="0.3">
      <c r="A1373" s="354"/>
      <c r="B1373" s="354"/>
      <c r="C1373" s="354"/>
      <c r="D1373" s="354"/>
      <c r="E1373" s="354"/>
      <c r="F1373" s="354"/>
      <c r="G1373" s="354"/>
    </row>
    <row r="1374" spans="1:7" x14ac:dyDescent="0.3">
      <c r="A1374" s="354"/>
      <c r="B1374" s="354"/>
      <c r="C1374" s="354"/>
      <c r="D1374" s="354"/>
      <c r="E1374" s="354"/>
      <c r="F1374" s="354"/>
      <c r="G1374" s="354"/>
    </row>
    <row r="1375" spans="1:7" x14ac:dyDescent="0.3">
      <c r="A1375" s="354"/>
      <c r="B1375" s="354"/>
      <c r="C1375" s="354"/>
      <c r="D1375" s="354"/>
      <c r="E1375" s="354"/>
      <c r="F1375" s="354"/>
      <c r="G1375" s="354"/>
    </row>
    <row r="1376" spans="1:7" x14ac:dyDescent="0.3">
      <c r="A1376" s="354"/>
      <c r="B1376" s="354"/>
      <c r="C1376" s="354"/>
      <c r="D1376" s="354"/>
      <c r="E1376" s="354"/>
      <c r="F1376" s="354"/>
      <c r="G1376" s="354"/>
    </row>
    <row r="1377" spans="1:7" x14ac:dyDescent="0.3">
      <c r="A1377" s="354"/>
      <c r="B1377" s="354"/>
      <c r="C1377" s="354"/>
      <c r="D1377" s="354"/>
      <c r="E1377" s="354"/>
      <c r="F1377" s="354"/>
      <c r="G1377" s="354"/>
    </row>
    <row r="1378" spans="1:7" x14ac:dyDescent="0.3">
      <c r="A1378" s="354"/>
      <c r="B1378" s="354"/>
      <c r="C1378" s="354"/>
      <c r="D1378" s="354"/>
      <c r="E1378" s="354"/>
      <c r="F1378" s="354"/>
      <c r="G1378" s="354"/>
    </row>
    <row r="1379" spans="1:7" x14ac:dyDescent="0.3">
      <c r="A1379" s="354"/>
      <c r="B1379" s="354"/>
      <c r="C1379" s="354"/>
      <c r="D1379" s="354"/>
      <c r="E1379" s="354"/>
      <c r="F1379" s="354"/>
      <c r="G1379" s="354"/>
    </row>
    <row r="1380" spans="1:7" x14ac:dyDescent="0.3">
      <c r="A1380" s="354"/>
      <c r="B1380" s="354"/>
      <c r="C1380" s="354"/>
      <c r="D1380" s="354"/>
      <c r="E1380" s="354"/>
      <c r="F1380" s="354"/>
      <c r="G1380" s="354"/>
    </row>
    <row r="1381" spans="1:7" x14ac:dyDescent="0.3">
      <c r="A1381" s="354"/>
      <c r="B1381" s="354"/>
      <c r="C1381" s="354"/>
      <c r="D1381" s="354"/>
      <c r="E1381" s="354"/>
      <c r="F1381" s="354"/>
      <c r="G1381" s="354"/>
    </row>
    <row r="1382" spans="1:7" x14ac:dyDescent="0.3">
      <c r="A1382" s="354"/>
      <c r="B1382" s="354"/>
      <c r="C1382" s="354"/>
      <c r="D1382" s="354"/>
      <c r="E1382" s="354"/>
      <c r="F1382" s="354"/>
      <c r="G1382" s="354"/>
    </row>
    <row r="1383" spans="1:7" x14ac:dyDescent="0.3">
      <c r="A1383" s="354"/>
      <c r="B1383" s="354"/>
      <c r="C1383" s="354"/>
      <c r="D1383" s="354"/>
      <c r="E1383" s="354"/>
      <c r="F1383" s="354"/>
      <c r="G1383" s="354"/>
    </row>
    <row r="1384" spans="1:7" x14ac:dyDescent="0.3">
      <c r="A1384" s="354"/>
      <c r="B1384" s="354"/>
      <c r="C1384" s="354"/>
      <c r="D1384" s="354"/>
      <c r="E1384" s="354"/>
      <c r="F1384" s="354"/>
      <c r="G1384" s="354"/>
    </row>
    <row r="1385" spans="1:7" x14ac:dyDescent="0.3">
      <c r="A1385" s="354"/>
      <c r="B1385" s="354"/>
      <c r="C1385" s="354"/>
      <c r="D1385" s="354"/>
      <c r="E1385" s="354"/>
      <c r="F1385" s="354"/>
      <c r="G1385" s="354"/>
    </row>
    <row r="1386" spans="1:7" x14ac:dyDescent="0.3">
      <c r="A1386" s="354"/>
      <c r="B1386" s="354"/>
      <c r="C1386" s="354"/>
      <c r="D1386" s="354"/>
      <c r="E1386" s="354"/>
      <c r="F1386" s="354"/>
      <c r="G1386" s="354"/>
    </row>
    <row r="1387" spans="1:7" x14ac:dyDescent="0.3">
      <c r="A1387" s="354"/>
      <c r="B1387" s="354"/>
      <c r="C1387" s="354"/>
      <c r="D1387" s="354"/>
      <c r="E1387" s="354"/>
      <c r="F1387" s="354"/>
      <c r="G1387" s="354"/>
    </row>
    <row r="1388" spans="1:7" x14ac:dyDescent="0.3">
      <c r="A1388" s="354"/>
      <c r="B1388" s="354"/>
      <c r="C1388" s="354"/>
      <c r="D1388" s="354"/>
      <c r="E1388" s="354"/>
      <c r="F1388" s="354"/>
      <c r="G1388" s="354"/>
    </row>
    <row r="1389" spans="1:7" x14ac:dyDescent="0.3">
      <c r="A1389" s="354"/>
      <c r="B1389" s="354"/>
      <c r="C1389" s="354"/>
      <c r="D1389" s="354"/>
      <c r="E1389" s="354"/>
      <c r="F1389" s="354"/>
      <c r="G1389" s="354"/>
    </row>
    <row r="1390" spans="1:7" x14ac:dyDescent="0.3">
      <c r="A1390" s="354"/>
      <c r="B1390" s="354"/>
      <c r="C1390" s="354"/>
      <c r="D1390" s="354"/>
      <c r="E1390" s="354"/>
      <c r="F1390" s="354"/>
      <c r="G1390" s="354"/>
    </row>
    <row r="1391" spans="1:7" x14ac:dyDescent="0.3">
      <c r="A1391" s="354"/>
      <c r="B1391" s="354"/>
      <c r="C1391" s="354"/>
      <c r="D1391" s="354"/>
      <c r="E1391" s="354"/>
      <c r="F1391" s="354"/>
      <c r="G1391" s="354"/>
    </row>
    <row r="1392" spans="1:7" x14ac:dyDescent="0.3">
      <c r="A1392" s="354"/>
      <c r="B1392" s="354"/>
      <c r="C1392" s="354"/>
      <c r="D1392" s="354"/>
      <c r="E1392" s="354"/>
      <c r="F1392" s="354"/>
      <c r="G1392" s="354"/>
    </row>
    <row r="1393" spans="1:7" x14ac:dyDescent="0.3">
      <c r="A1393" s="354"/>
      <c r="B1393" s="354"/>
      <c r="C1393" s="354"/>
      <c r="D1393" s="354"/>
      <c r="E1393" s="354"/>
      <c r="F1393" s="354"/>
      <c r="G1393" s="354"/>
    </row>
    <row r="1394" spans="1:7" x14ac:dyDescent="0.3">
      <c r="A1394" s="354"/>
      <c r="B1394" s="354"/>
      <c r="C1394" s="354"/>
      <c r="D1394" s="354"/>
      <c r="E1394" s="354"/>
      <c r="F1394" s="354"/>
      <c r="G1394" s="354"/>
    </row>
    <row r="1395" spans="1:7" x14ac:dyDescent="0.3">
      <c r="A1395" s="354"/>
      <c r="B1395" s="354"/>
      <c r="C1395" s="354"/>
      <c r="D1395" s="354"/>
      <c r="E1395" s="354"/>
      <c r="F1395" s="354"/>
      <c r="G1395" s="354"/>
    </row>
    <row r="1396" spans="1:7" x14ac:dyDescent="0.3">
      <c r="A1396" s="354"/>
      <c r="B1396" s="354"/>
      <c r="C1396" s="354"/>
      <c r="D1396" s="354"/>
      <c r="E1396" s="354"/>
      <c r="F1396" s="354"/>
      <c r="G1396" s="354"/>
    </row>
    <row r="1397" spans="1:7" x14ac:dyDescent="0.3">
      <c r="A1397" s="354"/>
      <c r="B1397" s="354"/>
      <c r="C1397" s="354"/>
      <c r="D1397" s="354"/>
      <c r="E1397" s="354"/>
      <c r="F1397" s="354"/>
      <c r="G1397" s="354"/>
    </row>
    <row r="1398" spans="1:7" x14ac:dyDescent="0.3">
      <c r="A1398" s="354"/>
      <c r="B1398" s="354"/>
      <c r="C1398" s="354"/>
      <c r="D1398" s="354"/>
      <c r="E1398" s="354"/>
      <c r="F1398" s="354"/>
      <c r="G1398" s="354"/>
    </row>
    <row r="1399" spans="1:7" x14ac:dyDescent="0.3">
      <c r="A1399" s="354"/>
      <c r="B1399" s="354"/>
      <c r="C1399" s="354"/>
      <c r="D1399" s="354"/>
      <c r="E1399" s="354"/>
      <c r="F1399" s="354"/>
      <c r="G1399" s="354"/>
    </row>
    <row r="1400" spans="1:7" x14ac:dyDescent="0.3">
      <c r="A1400" s="354"/>
      <c r="B1400" s="354"/>
      <c r="C1400" s="354"/>
      <c r="D1400" s="354"/>
      <c r="E1400" s="354"/>
      <c r="F1400" s="354"/>
      <c r="G1400" s="354"/>
    </row>
    <row r="1401" spans="1:7" x14ac:dyDescent="0.3">
      <c r="A1401" s="354"/>
      <c r="B1401" s="354"/>
      <c r="C1401" s="354"/>
      <c r="D1401" s="354"/>
      <c r="E1401" s="354"/>
      <c r="F1401" s="354"/>
      <c r="G1401" s="354"/>
    </row>
    <row r="1402" spans="1:7" x14ac:dyDescent="0.3">
      <c r="A1402" s="354"/>
      <c r="B1402" s="354"/>
      <c r="C1402" s="354"/>
      <c r="D1402" s="354"/>
      <c r="E1402" s="354"/>
      <c r="F1402" s="354"/>
      <c r="G1402" s="354"/>
    </row>
    <row r="1403" spans="1:7" x14ac:dyDescent="0.3">
      <c r="A1403" s="354"/>
      <c r="B1403" s="354"/>
      <c r="C1403" s="354"/>
      <c r="D1403" s="354"/>
      <c r="E1403" s="354"/>
      <c r="F1403" s="354"/>
      <c r="G1403" s="354"/>
    </row>
    <row r="1404" spans="1:7" x14ac:dyDescent="0.3">
      <c r="A1404" s="354"/>
      <c r="B1404" s="354"/>
      <c r="C1404" s="354"/>
      <c r="D1404" s="354"/>
      <c r="E1404" s="354"/>
      <c r="F1404" s="354"/>
      <c r="G1404" s="354"/>
    </row>
    <row r="1405" spans="1:7" x14ac:dyDescent="0.3">
      <c r="A1405" s="354"/>
      <c r="B1405" s="354"/>
      <c r="C1405" s="354"/>
      <c r="D1405" s="354"/>
      <c r="E1405" s="354"/>
      <c r="F1405" s="354"/>
      <c r="G1405" s="354"/>
    </row>
    <row r="1406" spans="1:7" x14ac:dyDescent="0.3">
      <c r="A1406" s="354"/>
      <c r="B1406" s="354"/>
      <c r="C1406" s="354"/>
      <c r="D1406" s="354"/>
      <c r="E1406" s="354"/>
      <c r="F1406" s="354"/>
      <c r="G1406" s="354"/>
    </row>
    <row r="1407" spans="1:7" x14ac:dyDescent="0.3">
      <c r="A1407" s="354"/>
      <c r="B1407" s="354"/>
      <c r="C1407" s="354"/>
      <c r="D1407" s="354"/>
      <c r="E1407" s="354"/>
      <c r="F1407" s="354"/>
      <c r="G1407" s="354"/>
    </row>
    <row r="1408" spans="1:7" x14ac:dyDescent="0.3">
      <c r="A1408" s="354"/>
      <c r="B1408" s="354"/>
      <c r="C1408" s="354"/>
      <c r="D1408" s="354"/>
      <c r="E1408" s="354"/>
      <c r="F1408" s="354"/>
      <c r="G1408" s="354"/>
    </row>
    <row r="1409" spans="1:7" x14ac:dyDescent="0.3">
      <c r="A1409" s="354"/>
      <c r="B1409" s="354"/>
      <c r="C1409" s="354"/>
      <c r="D1409" s="354"/>
      <c r="E1409" s="354"/>
      <c r="F1409" s="354"/>
      <c r="G1409" s="354"/>
    </row>
    <row r="1410" spans="1:7" x14ac:dyDescent="0.3">
      <c r="A1410" s="354"/>
      <c r="B1410" s="354"/>
      <c r="C1410" s="354"/>
      <c r="D1410" s="354"/>
      <c r="E1410" s="354"/>
      <c r="F1410" s="354"/>
      <c r="G1410" s="354"/>
    </row>
    <row r="1411" spans="1:7" x14ac:dyDescent="0.3">
      <c r="A1411" s="354"/>
      <c r="B1411" s="354"/>
      <c r="C1411" s="354"/>
      <c r="D1411" s="354"/>
      <c r="E1411" s="354"/>
      <c r="F1411" s="354"/>
      <c r="G1411" s="354"/>
    </row>
    <row r="1412" spans="1:7" x14ac:dyDescent="0.3">
      <c r="A1412" s="354"/>
      <c r="B1412" s="354"/>
      <c r="C1412" s="354"/>
      <c r="D1412" s="354"/>
      <c r="E1412" s="354"/>
      <c r="F1412" s="354"/>
      <c r="G1412" s="354"/>
    </row>
    <row r="1413" spans="1:7" x14ac:dyDescent="0.3">
      <c r="A1413" s="354"/>
      <c r="B1413" s="354"/>
      <c r="C1413" s="354"/>
      <c r="D1413" s="354"/>
      <c r="E1413" s="354"/>
      <c r="F1413" s="354"/>
      <c r="G1413" s="354"/>
    </row>
    <row r="1414" spans="1:7" x14ac:dyDescent="0.3">
      <c r="A1414" s="354"/>
      <c r="B1414" s="354"/>
      <c r="C1414" s="354"/>
      <c r="D1414" s="354"/>
      <c r="E1414" s="354"/>
      <c r="F1414" s="354"/>
      <c r="G1414" s="354"/>
    </row>
    <row r="1415" spans="1:7" x14ac:dyDescent="0.3">
      <c r="A1415" s="354"/>
      <c r="B1415" s="354"/>
      <c r="C1415" s="354"/>
      <c r="D1415" s="354"/>
      <c r="E1415" s="354"/>
      <c r="F1415" s="354"/>
      <c r="G1415" s="354"/>
    </row>
    <row r="1416" spans="1:7" x14ac:dyDescent="0.3">
      <c r="A1416" s="354"/>
      <c r="B1416" s="354"/>
      <c r="C1416" s="354"/>
      <c r="D1416" s="354"/>
      <c r="E1416" s="354"/>
      <c r="F1416" s="354"/>
      <c r="G1416" s="354"/>
    </row>
    <row r="1417" spans="1:7" x14ac:dyDescent="0.3">
      <c r="A1417" s="354"/>
      <c r="B1417" s="354"/>
      <c r="C1417" s="354"/>
      <c r="D1417" s="354"/>
      <c r="E1417" s="354"/>
      <c r="F1417" s="354"/>
      <c r="G1417" s="354"/>
    </row>
    <row r="1418" spans="1:7" x14ac:dyDescent="0.3">
      <c r="A1418" s="354"/>
      <c r="B1418" s="354"/>
      <c r="C1418" s="354"/>
      <c r="D1418" s="354"/>
      <c r="E1418" s="354"/>
      <c r="F1418" s="354"/>
      <c r="G1418" s="354"/>
    </row>
    <row r="1419" spans="1:7" x14ac:dyDescent="0.3">
      <c r="A1419" s="354"/>
      <c r="B1419" s="354"/>
      <c r="C1419" s="354"/>
      <c r="D1419" s="354"/>
      <c r="E1419" s="354"/>
      <c r="F1419" s="354"/>
      <c r="G1419" s="354"/>
    </row>
    <row r="1420" spans="1:7" x14ac:dyDescent="0.3">
      <c r="A1420" s="354"/>
      <c r="B1420" s="354"/>
      <c r="C1420" s="354"/>
      <c r="D1420" s="354"/>
      <c r="E1420" s="354"/>
      <c r="F1420" s="354"/>
      <c r="G1420" s="354"/>
    </row>
    <row r="1421" spans="1:7" x14ac:dyDescent="0.3">
      <c r="A1421" s="354"/>
      <c r="B1421" s="354"/>
      <c r="C1421" s="354"/>
      <c r="D1421" s="354"/>
      <c r="E1421" s="354"/>
      <c r="F1421" s="354"/>
      <c r="G1421" s="354"/>
    </row>
    <row r="1422" spans="1:7" x14ac:dyDescent="0.3">
      <c r="A1422" s="354"/>
      <c r="B1422" s="354"/>
      <c r="C1422" s="354"/>
      <c r="D1422" s="354"/>
      <c r="E1422" s="354"/>
      <c r="F1422" s="354"/>
      <c r="G1422" s="354"/>
    </row>
    <row r="1423" spans="1:7" x14ac:dyDescent="0.3">
      <c r="A1423" s="354"/>
      <c r="B1423" s="354"/>
      <c r="C1423" s="354"/>
      <c r="D1423" s="354"/>
      <c r="E1423" s="354"/>
      <c r="F1423" s="354"/>
      <c r="G1423" s="354"/>
    </row>
    <row r="1424" spans="1:7" x14ac:dyDescent="0.3">
      <c r="A1424" s="354"/>
      <c r="B1424" s="354"/>
      <c r="C1424" s="354"/>
      <c r="D1424" s="354"/>
      <c r="E1424" s="354"/>
      <c r="F1424" s="354"/>
      <c r="G1424" s="354"/>
    </row>
    <row r="1425" spans="1:7" x14ac:dyDescent="0.3">
      <c r="A1425" s="354"/>
      <c r="B1425" s="354"/>
      <c r="C1425" s="354"/>
      <c r="D1425" s="354"/>
      <c r="E1425" s="354"/>
      <c r="F1425" s="354"/>
      <c r="G1425" s="354"/>
    </row>
    <row r="1426" spans="1:7" x14ac:dyDescent="0.3">
      <c r="A1426" s="354"/>
      <c r="B1426" s="354"/>
      <c r="C1426" s="354"/>
      <c r="D1426" s="354"/>
      <c r="E1426" s="354"/>
      <c r="F1426" s="354"/>
      <c r="G1426" s="354"/>
    </row>
    <row r="1427" spans="1:7" x14ac:dyDescent="0.3">
      <c r="A1427" s="354"/>
      <c r="B1427" s="354"/>
      <c r="C1427" s="354"/>
      <c r="D1427" s="354"/>
      <c r="E1427" s="354"/>
      <c r="F1427" s="354"/>
      <c r="G1427" s="354"/>
    </row>
    <row r="1428" spans="1:7" x14ac:dyDescent="0.3">
      <c r="A1428" s="354"/>
      <c r="B1428" s="354"/>
      <c r="C1428" s="354"/>
      <c r="D1428" s="354"/>
      <c r="E1428" s="354"/>
      <c r="F1428" s="354"/>
      <c r="G1428" s="354"/>
    </row>
    <row r="1429" spans="1:7" x14ac:dyDescent="0.3">
      <c r="A1429" s="354"/>
      <c r="B1429" s="354"/>
      <c r="C1429" s="354"/>
      <c r="D1429" s="354"/>
      <c r="E1429" s="354"/>
      <c r="F1429" s="354"/>
      <c r="G1429" s="354"/>
    </row>
    <row r="1430" spans="1:7" x14ac:dyDescent="0.3">
      <c r="A1430" s="354"/>
      <c r="B1430" s="354"/>
      <c r="C1430" s="354"/>
      <c r="D1430" s="354"/>
      <c r="E1430" s="354"/>
      <c r="F1430" s="354"/>
      <c r="G1430" s="354"/>
    </row>
    <row r="1431" spans="1:7" x14ac:dyDescent="0.3">
      <c r="A1431" s="354"/>
      <c r="B1431" s="354"/>
      <c r="C1431" s="354"/>
      <c r="D1431" s="354"/>
      <c r="E1431" s="354"/>
      <c r="F1431" s="354"/>
      <c r="G1431" s="354"/>
    </row>
    <row r="1432" spans="1:7" x14ac:dyDescent="0.3">
      <c r="A1432" s="354"/>
      <c r="B1432" s="354"/>
      <c r="C1432" s="354"/>
      <c r="D1432" s="354"/>
      <c r="E1432" s="354"/>
      <c r="F1432" s="354"/>
      <c r="G1432" s="354"/>
    </row>
    <row r="1433" spans="1:7" x14ac:dyDescent="0.3">
      <c r="A1433" s="354"/>
      <c r="B1433" s="354"/>
      <c r="C1433" s="354"/>
      <c r="D1433" s="354"/>
      <c r="E1433" s="354"/>
      <c r="F1433" s="354"/>
      <c r="G1433" s="354"/>
    </row>
    <row r="1434" spans="1:7" x14ac:dyDescent="0.3">
      <c r="A1434" s="354"/>
      <c r="B1434" s="354"/>
      <c r="C1434" s="354"/>
      <c r="D1434" s="354"/>
      <c r="E1434" s="354"/>
      <c r="F1434" s="354"/>
      <c r="G1434" s="354"/>
    </row>
    <row r="1435" spans="1:7" x14ac:dyDescent="0.3">
      <c r="A1435" s="354"/>
      <c r="B1435" s="354"/>
      <c r="C1435" s="354"/>
      <c r="D1435" s="354"/>
      <c r="E1435" s="354"/>
      <c r="F1435" s="354"/>
      <c r="G1435" s="354"/>
    </row>
    <row r="1436" spans="1:7" x14ac:dyDescent="0.3">
      <c r="A1436" s="354"/>
      <c r="B1436" s="354"/>
      <c r="C1436" s="354"/>
      <c r="D1436" s="354"/>
      <c r="E1436" s="354"/>
      <c r="F1436" s="354"/>
      <c r="G1436" s="354"/>
    </row>
    <row r="1437" spans="1:7" x14ac:dyDescent="0.3">
      <c r="A1437" s="354"/>
      <c r="B1437" s="354"/>
      <c r="C1437" s="354"/>
      <c r="D1437" s="354"/>
      <c r="E1437" s="354"/>
      <c r="F1437" s="354"/>
      <c r="G1437" s="354"/>
    </row>
    <row r="1438" spans="1:7" x14ac:dyDescent="0.3">
      <c r="A1438" s="354"/>
      <c r="B1438" s="354"/>
      <c r="C1438" s="354"/>
      <c r="D1438" s="354"/>
      <c r="E1438" s="354"/>
      <c r="F1438" s="354"/>
      <c r="G1438" s="354"/>
    </row>
    <row r="1439" spans="1:7" x14ac:dyDescent="0.3">
      <c r="A1439" s="354"/>
      <c r="B1439" s="354"/>
      <c r="C1439" s="354"/>
      <c r="D1439" s="354"/>
      <c r="E1439" s="354"/>
      <c r="F1439" s="354"/>
      <c r="G1439" s="354"/>
    </row>
    <row r="1440" spans="1:7" x14ac:dyDescent="0.3">
      <c r="A1440" s="354"/>
      <c r="B1440" s="354"/>
      <c r="C1440" s="354"/>
      <c r="D1440" s="354"/>
      <c r="E1440" s="354"/>
      <c r="F1440" s="354"/>
      <c r="G1440" s="354"/>
    </row>
    <row r="1441" spans="1:7" x14ac:dyDescent="0.3">
      <c r="A1441" s="354"/>
      <c r="B1441" s="354"/>
      <c r="C1441" s="354"/>
      <c r="D1441" s="354"/>
      <c r="E1441" s="354"/>
      <c r="F1441" s="354"/>
      <c r="G1441" s="354"/>
    </row>
    <row r="1442" spans="1:7" x14ac:dyDescent="0.3">
      <c r="A1442" s="354"/>
      <c r="B1442" s="354"/>
      <c r="C1442" s="354"/>
      <c r="D1442" s="354"/>
      <c r="E1442" s="354"/>
      <c r="F1442" s="354"/>
      <c r="G1442" s="354"/>
    </row>
    <row r="1443" spans="1:7" x14ac:dyDescent="0.3">
      <c r="A1443" s="354"/>
      <c r="B1443" s="354"/>
      <c r="C1443" s="354"/>
      <c r="D1443" s="354"/>
      <c r="E1443" s="354"/>
      <c r="F1443" s="354"/>
      <c r="G1443" s="354"/>
    </row>
    <row r="1444" spans="1:7" x14ac:dyDescent="0.3">
      <c r="A1444" s="354"/>
      <c r="B1444" s="354"/>
      <c r="C1444" s="354"/>
      <c r="D1444" s="354"/>
      <c r="E1444" s="354"/>
      <c r="F1444" s="354"/>
      <c r="G1444" s="354"/>
    </row>
    <row r="1445" spans="1:7" x14ac:dyDescent="0.3">
      <c r="A1445" s="354"/>
      <c r="B1445" s="354"/>
      <c r="C1445" s="354"/>
      <c r="D1445" s="354"/>
      <c r="E1445" s="354"/>
      <c r="F1445" s="354"/>
      <c r="G1445" s="354"/>
    </row>
    <row r="1446" spans="1:7" x14ac:dyDescent="0.3">
      <c r="A1446" s="354"/>
      <c r="B1446" s="354"/>
      <c r="C1446" s="354"/>
      <c r="D1446" s="354"/>
      <c r="E1446" s="354"/>
      <c r="F1446" s="354"/>
      <c r="G1446" s="354"/>
    </row>
    <row r="1447" spans="1:7" x14ac:dyDescent="0.3">
      <c r="A1447" s="354"/>
      <c r="B1447" s="354"/>
      <c r="C1447" s="354"/>
      <c r="D1447" s="354"/>
      <c r="E1447" s="354"/>
      <c r="F1447" s="354"/>
      <c r="G1447" s="354"/>
    </row>
    <row r="1448" spans="1:7" x14ac:dyDescent="0.3">
      <c r="A1448" s="354"/>
      <c r="B1448" s="354"/>
      <c r="C1448" s="354"/>
      <c r="D1448" s="354"/>
      <c r="E1448" s="354"/>
      <c r="F1448" s="354"/>
      <c r="G1448" s="354"/>
    </row>
    <row r="1449" spans="1:7" x14ac:dyDescent="0.3">
      <c r="A1449" s="354"/>
      <c r="B1449" s="354"/>
      <c r="C1449" s="354"/>
      <c r="D1449" s="354"/>
      <c r="E1449" s="354"/>
      <c r="F1449" s="354"/>
      <c r="G1449" s="354"/>
    </row>
    <row r="1450" spans="1:7" x14ac:dyDescent="0.3">
      <c r="A1450" s="354"/>
      <c r="B1450" s="354"/>
      <c r="C1450" s="354"/>
      <c r="D1450" s="354"/>
      <c r="E1450" s="354"/>
      <c r="F1450" s="354"/>
      <c r="G1450" s="354"/>
    </row>
    <row r="1451" spans="1:7" x14ac:dyDescent="0.3">
      <c r="A1451" s="354"/>
      <c r="B1451" s="354"/>
      <c r="C1451" s="354"/>
      <c r="D1451" s="354"/>
      <c r="E1451" s="354"/>
      <c r="F1451" s="354"/>
      <c r="G1451" s="354"/>
    </row>
    <row r="1452" spans="1:7" x14ac:dyDescent="0.3">
      <c r="A1452" s="354"/>
      <c r="B1452" s="354"/>
      <c r="C1452" s="354"/>
      <c r="D1452" s="354"/>
      <c r="E1452" s="354"/>
      <c r="F1452" s="354"/>
      <c r="G1452" s="354"/>
    </row>
    <row r="1453" spans="1:7" x14ac:dyDescent="0.3">
      <c r="A1453" s="354"/>
      <c r="B1453" s="354"/>
      <c r="C1453" s="354"/>
      <c r="D1453" s="354"/>
      <c r="E1453" s="354"/>
      <c r="F1453" s="354"/>
      <c r="G1453" s="354"/>
    </row>
    <row r="1454" spans="1:7" x14ac:dyDescent="0.3">
      <c r="A1454" s="354"/>
      <c r="B1454" s="354"/>
      <c r="C1454" s="354"/>
      <c r="D1454" s="354"/>
      <c r="E1454" s="354"/>
      <c r="F1454" s="354"/>
      <c r="G1454" s="354"/>
    </row>
    <row r="1455" spans="1:7" x14ac:dyDescent="0.3">
      <c r="A1455" s="354"/>
      <c r="B1455" s="354"/>
      <c r="C1455" s="354"/>
      <c r="D1455" s="354"/>
      <c r="E1455" s="354"/>
      <c r="F1455" s="354"/>
      <c r="G1455" s="354"/>
    </row>
    <row r="1456" spans="1:7" x14ac:dyDescent="0.3">
      <c r="A1456" s="354"/>
      <c r="B1456" s="354"/>
      <c r="C1456" s="354"/>
      <c r="D1456" s="354"/>
      <c r="E1456" s="354"/>
      <c r="F1456" s="354"/>
      <c r="G1456" s="354"/>
    </row>
    <row r="1457" spans="1:7" x14ac:dyDescent="0.3">
      <c r="A1457" s="354"/>
      <c r="B1457" s="354"/>
      <c r="C1457" s="354"/>
      <c r="D1457" s="354"/>
      <c r="E1457" s="354"/>
      <c r="F1457" s="354"/>
      <c r="G1457" s="354"/>
    </row>
    <row r="1458" spans="1:7" x14ac:dyDescent="0.3">
      <c r="A1458" s="354"/>
      <c r="B1458" s="354"/>
      <c r="C1458" s="354"/>
      <c r="D1458" s="354"/>
      <c r="E1458" s="354"/>
      <c r="F1458" s="354"/>
      <c r="G1458" s="354"/>
    </row>
    <row r="1459" spans="1:7" x14ac:dyDescent="0.3">
      <c r="A1459" s="354"/>
      <c r="B1459" s="354"/>
      <c r="C1459" s="354"/>
      <c r="D1459" s="354"/>
      <c r="E1459" s="354"/>
      <c r="F1459" s="354"/>
      <c r="G1459" s="354"/>
    </row>
    <row r="1460" spans="1:7" x14ac:dyDescent="0.3">
      <c r="A1460" s="354"/>
      <c r="B1460" s="354"/>
      <c r="C1460" s="354"/>
      <c r="D1460" s="354"/>
      <c r="E1460" s="354"/>
      <c r="F1460" s="354"/>
      <c r="G1460" s="354"/>
    </row>
    <row r="1461" spans="1:7" x14ac:dyDescent="0.3">
      <c r="A1461" s="354"/>
      <c r="B1461" s="354"/>
      <c r="C1461" s="354"/>
      <c r="D1461" s="354"/>
      <c r="E1461" s="354"/>
      <c r="F1461" s="354"/>
      <c r="G1461" s="354"/>
    </row>
    <row r="1462" spans="1:7" x14ac:dyDescent="0.3">
      <c r="A1462" s="354"/>
      <c r="B1462" s="354"/>
      <c r="C1462" s="354"/>
      <c r="D1462" s="354"/>
      <c r="E1462" s="354"/>
      <c r="F1462" s="354"/>
      <c r="G1462" s="354"/>
    </row>
    <row r="1463" spans="1:7" x14ac:dyDescent="0.3">
      <c r="A1463" s="354"/>
      <c r="B1463" s="354"/>
      <c r="C1463" s="354"/>
      <c r="D1463" s="354"/>
      <c r="E1463" s="354"/>
      <c r="F1463" s="354"/>
      <c r="G1463" s="354"/>
    </row>
    <row r="1464" spans="1:7" x14ac:dyDescent="0.3">
      <c r="A1464" s="354"/>
      <c r="B1464" s="354"/>
      <c r="C1464" s="354"/>
      <c r="D1464" s="354"/>
      <c r="E1464" s="354"/>
      <c r="F1464" s="354"/>
      <c r="G1464" s="354"/>
    </row>
    <row r="1465" spans="1:7" x14ac:dyDescent="0.3">
      <c r="A1465" s="354"/>
      <c r="B1465" s="354"/>
      <c r="C1465" s="354"/>
      <c r="D1465" s="354"/>
      <c r="E1465" s="354"/>
      <c r="F1465" s="354"/>
      <c r="G1465" s="354"/>
    </row>
    <row r="1466" spans="1:7" x14ac:dyDescent="0.3">
      <c r="A1466" s="354"/>
      <c r="B1466" s="354"/>
      <c r="C1466" s="354"/>
      <c r="D1466" s="354"/>
      <c r="E1466" s="354"/>
      <c r="F1466" s="354"/>
      <c r="G1466" s="354"/>
    </row>
    <row r="1467" spans="1:7" x14ac:dyDescent="0.3">
      <c r="A1467" s="354"/>
      <c r="B1467" s="354"/>
      <c r="C1467" s="354"/>
      <c r="D1467" s="354"/>
      <c r="E1467" s="354"/>
      <c r="F1467" s="354"/>
      <c r="G1467" s="354"/>
    </row>
    <row r="1468" spans="1:7" x14ac:dyDescent="0.3">
      <c r="A1468" s="354"/>
      <c r="B1468" s="354"/>
      <c r="C1468" s="354"/>
      <c r="D1468" s="354"/>
      <c r="E1468" s="354"/>
      <c r="F1468" s="354"/>
      <c r="G1468" s="354"/>
    </row>
    <row r="1469" spans="1:7" x14ac:dyDescent="0.3">
      <c r="A1469" s="354"/>
      <c r="B1469" s="354"/>
      <c r="C1469" s="354"/>
      <c r="D1469" s="354"/>
      <c r="E1469" s="354"/>
      <c r="F1469" s="354"/>
      <c r="G1469" s="354"/>
    </row>
    <row r="1470" spans="1:7" x14ac:dyDescent="0.3">
      <c r="A1470" s="354"/>
      <c r="B1470" s="354"/>
      <c r="C1470" s="354"/>
      <c r="D1470" s="354"/>
      <c r="E1470" s="354"/>
      <c r="F1470" s="354"/>
      <c r="G1470" s="354"/>
    </row>
    <row r="1471" spans="1:7" x14ac:dyDescent="0.3">
      <c r="A1471" s="354"/>
      <c r="B1471" s="354"/>
      <c r="C1471" s="354"/>
      <c r="D1471" s="354"/>
      <c r="E1471" s="354"/>
      <c r="F1471" s="354"/>
      <c r="G1471" s="354"/>
    </row>
    <row r="1472" spans="1:7" x14ac:dyDescent="0.3">
      <c r="A1472" s="354"/>
      <c r="B1472" s="354"/>
      <c r="C1472" s="354"/>
      <c r="D1472" s="354"/>
      <c r="E1472" s="354"/>
      <c r="F1472" s="354"/>
      <c r="G1472" s="354"/>
    </row>
    <row r="1473" spans="1:7" x14ac:dyDescent="0.3">
      <c r="A1473" s="354"/>
      <c r="B1473" s="354"/>
      <c r="C1473" s="354"/>
      <c r="D1473" s="354"/>
      <c r="E1473" s="354"/>
      <c r="F1473" s="354"/>
      <c r="G1473" s="354"/>
    </row>
    <row r="1474" spans="1:7" x14ac:dyDescent="0.3">
      <c r="A1474" s="354"/>
      <c r="B1474" s="354"/>
      <c r="C1474" s="354"/>
      <c r="D1474" s="354"/>
      <c r="E1474" s="354"/>
      <c r="F1474" s="354"/>
      <c r="G1474" s="354"/>
    </row>
    <row r="1475" spans="1:7" x14ac:dyDescent="0.3">
      <c r="A1475" s="354"/>
      <c r="B1475" s="354"/>
      <c r="C1475" s="354"/>
      <c r="D1475" s="354"/>
      <c r="E1475" s="354"/>
      <c r="F1475" s="354"/>
      <c r="G1475" s="354"/>
    </row>
    <row r="1476" spans="1:7" x14ac:dyDescent="0.3">
      <c r="A1476" s="354"/>
      <c r="B1476" s="354"/>
      <c r="C1476" s="354"/>
      <c r="D1476" s="354"/>
      <c r="E1476" s="354"/>
      <c r="F1476" s="354"/>
      <c r="G1476" s="354"/>
    </row>
    <row r="1477" spans="1:7" x14ac:dyDescent="0.3">
      <c r="A1477" s="354"/>
      <c r="B1477" s="354"/>
      <c r="C1477" s="354"/>
      <c r="D1477" s="354"/>
      <c r="E1477" s="354"/>
      <c r="F1477" s="354"/>
      <c r="G1477" s="354"/>
    </row>
    <row r="1478" spans="1:7" x14ac:dyDescent="0.3">
      <c r="A1478" s="354"/>
      <c r="B1478" s="354"/>
      <c r="C1478" s="354"/>
      <c r="D1478" s="354"/>
      <c r="E1478" s="354"/>
      <c r="F1478" s="354"/>
      <c r="G1478" s="354"/>
    </row>
    <row r="1479" spans="1:7" x14ac:dyDescent="0.3">
      <c r="A1479" s="354"/>
      <c r="B1479" s="354"/>
      <c r="C1479" s="354"/>
      <c r="D1479" s="354"/>
      <c r="E1479" s="354"/>
      <c r="F1479" s="354"/>
      <c r="G1479" s="354"/>
    </row>
    <row r="1480" spans="1:7" x14ac:dyDescent="0.3">
      <c r="A1480" s="354"/>
      <c r="B1480" s="354"/>
      <c r="C1480" s="354"/>
      <c r="D1480" s="354"/>
      <c r="E1480" s="354"/>
      <c r="F1480" s="354"/>
      <c r="G1480" s="354"/>
    </row>
    <row r="1481" spans="1:7" x14ac:dyDescent="0.3">
      <c r="A1481" s="354"/>
      <c r="B1481" s="354"/>
      <c r="C1481" s="354"/>
      <c r="D1481" s="354"/>
      <c r="E1481" s="354"/>
      <c r="F1481" s="354"/>
      <c r="G1481" s="354"/>
    </row>
    <row r="1482" spans="1:7" x14ac:dyDescent="0.3">
      <c r="A1482" s="354"/>
      <c r="B1482" s="354"/>
      <c r="C1482" s="354"/>
      <c r="D1482" s="354"/>
      <c r="E1482" s="354"/>
      <c r="F1482" s="354"/>
      <c r="G1482" s="354"/>
    </row>
    <row r="1483" spans="1:7" x14ac:dyDescent="0.3">
      <c r="A1483" s="354"/>
      <c r="B1483" s="354"/>
      <c r="C1483" s="354"/>
      <c r="D1483" s="354"/>
      <c r="E1483" s="354"/>
      <c r="F1483" s="354"/>
      <c r="G1483" s="354"/>
    </row>
    <row r="1484" spans="1:7" x14ac:dyDescent="0.3">
      <c r="A1484" s="354"/>
      <c r="B1484" s="354"/>
      <c r="C1484" s="354"/>
      <c r="D1484" s="354"/>
      <c r="E1484" s="354"/>
      <c r="F1484" s="354"/>
      <c r="G1484" s="354"/>
    </row>
    <row r="1485" spans="1:7" x14ac:dyDescent="0.3">
      <c r="A1485" s="354"/>
      <c r="B1485" s="354"/>
      <c r="C1485" s="354"/>
      <c r="D1485" s="354"/>
      <c r="E1485" s="354"/>
      <c r="F1485" s="354"/>
      <c r="G1485" s="354"/>
    </row>
    <row r="1486" spans="1:7" x14ac:dyDescent="0.3">
      <c r="A1486" s="354"/>
      <c r="B1486" s="354"/>
      <c r="C1486" s="354"/>
      <c r="D1486" s="354"/>
      <c r="E1486" s="354"/>
      <c r="F1486" s="354"/>
      <c r="G1486" s="354"/>
    </row>
    <row r="1487" spans="1:7" x14ac:dyDescent="0.3">
      <c r="A1487" s="354"/>
      <c r="B1487" s="354"/>
      <c r="C1487" s="354"/>
      <c r="D1487" s="354"/>
      <c r="E1487" s="354"/>
      <c r="F1487" s="354"/>
      <c r="G1487" s="354"/>
    </row>
    <row r="1488" spans="1:7" x14ac:dyDescent="0.3">
      <c r="A1488" s="354"/>
      <c r="B1488" s="354"/>
      <c r="C1488" s="354"/>
      <c r="D1488" s="354"/>
      <c r="E1488" s="354"/>
      <c r="F1488" s="354"/>
      <c r="G1488" s="354"/>
    </row>
    <row r="1489" spans="1:7" x14ac:dyDescent="0.3">
      <c r="A1489" s="354"/>
      <c r="B1489" s="354"/>
      <c r="C1489" s="354"/>
      <c r="D1489" s="354"/>
      <c r="E1489" s="354"/>
      <c r="F1489" s="354"/>
      <c r="G1489" s="354"/>
    </row>
    <row r="1490" spans="1:7" x14ac:dyDescent="0.3">
      <c r="A1490" s="354"/>
      <c r="B1490" s="354"/>
      <c r="C1490" s="354"/>
      <c r="D1490" s="354"/>
      <c r="E1490" s="354"/>
      <c r="F1490" s="354"/>
      <c r="G1490" s="354"/>
    </row>
    <row r="1491" spans="1:7" x14ac:dyDescent="0.3">
      <c r="A1491" s="354"/>
      <c r="B1491" s="354"/>
      <c r="C1491" s="354"/>
      <c r="D1491" s="354"/>
      <c r="E1491" s="354"/>
      <c r="F1491" s="354"/>
      <c r="G1491" s="354"/>
    </row>
    <row r="1492" spans="1:7" x14ac:dyDescent="0.3">
      <c r="A1492" s="354"/>
      <c r="B1492" s="354"/>
      <c r="C1492" s="354"/>
      <c r="D1492" s="354"/>
      <c r="E1492" s="354"/>
      <c r="F1492" s="354"/>
      <c r="G1492" s="354"/>
    </row>
    <row r="1493" spans="1:7" x14ac:dyDescent="0.3">
      <c r="A1493" s="354"/>
      <c r="B1493" s="354"/>
      <c r="C1493" s="354"/>
      <c r="D1493" s="354"/>
      <c r="E1493" s="354"/>
      <c r="F1493" s="354"/>
      <c r="G1493" s="354"/>
    </row>
    <row r="1494" spans="1:7" x14ac:dyDescent="0.3">
      <c r="A1494" s="354"/>
      <c r="B1494" s="354"/>
      <c r="C1494" s="354"/>
      <c r="D1494" s="354"/>
      <c r="E1494" s="354"/>
      <c r="F1494" s="354"/>
      <c r="G1494" s="354"/>
    </row>
    <row r="1495" spans="1:7" x14ac:dyDescent="0.3">
      <c r="A1495" s="354"/>
      <c r="B1495" s="354"/>
      <c r="C1495" s="354"/>
      <c r="D1495" s="354"/>
      <c r="E1495" s="354"/>
      <c r="F1495" s="354"/>
      <c r="G1495" s="354"/>
    </row>
    <row r="1496" spans="1:7" x14ac:dyDescent="0.3">
      <c r="A1496" s="354"/>
      <c r="B1496" s="354"/>
      <c r="C1496" s="354"/>
      <c r="D1496" s="354"/>
      <c r="E1496" s="354"/>
      <c r="F1496" s="354"/>
      <c r="G1496" s="354"/>
    </row>
    <row r="1497" spans="1:7" x14ac:dyDescent="0.3">
      <c r="A1497" s="354"/>
      <c r="B1497" s="354"/>
      <c r="C1497" s="354"/>
      <c r="D1497" s="354"/>
      <c r="E1497" s="354"/>
      <c r="F1497" s="354"/>
      <c r="G1497" s="354"/>
    </row>
    <row r="1498" spans="1:7" x14ac:dyDescent="0.3">
      <c r="A1498" s="354"/>
      <c r="B1498" s="354"/>
      <c r="C1498" s="354"/>
      <c r="D1498" s="354"/>
      <c r="E1498" s="354"/>
      <c r="F1498" s="354"/>
      <c r="G1498" s="354"/>
    </row>
    <row r="1499" spans="1:7" x14ac:dyDescent="0.3">
      <c r="A1499" s="354"/>
      <c r="B1499" s="354"/>
      <c r="C1499" s="354"/>
      <c r="D1499" s="354"/>
      <c r="E1499" s="354"/>
      <c r="F1499" s="354"/>
      <c r="G1499" s="354"/>
    </row>
    <row r="1500" spans="1:7" x14ac:dyDescent="0.3">
      <c r="A1500" s="354"/>
      <c r="B1500" s="354"/>
      <c r="C1500" s="354"/>
      <c r="D1500" s="354"/>
      <c r="E1500" s="354"/>
      <c r="F1500" s="354"/>
      <c r="G1500" s="354"/>
    </row>
    <row r="1501" spans="1:7" x14ac:dyDescent="0.3">
      <c r="A1501" s="354"/>
      <c r="B1501" s="354"/>
      <c r="C1501" s="354"/>
      <c r="D1501" s="354"/>
      <c r="E1501" s="354"/>
      <c r="F1501" s="354"/>
      <c r="G1501" s="354"/>
    </row>
    <row r="1502" spans="1:7" x14ac:dyDescent="0.3">
      <c r="A1502" s="354"/>
      <c r="B1502" s="354"/>
      <c r="C1502" s="354"/>
      <c r="D1502" s="354"/>
      <c r="E1502" s="354"/>
      <c r="F1502" s="354"/>
      <c r="G1502" s="354"/>
    </row>
    <row r="1503" spans="1:7" x14ac:dyDescent="0.3">
      <c r="A1503" s="354"/>
      <c r="B1503" s="354"/>
      <c r="C1503" s="354"/>
      <c r="D1503" s="354"/>
      <c r="E1503" s="354"/>
      <c r="F1503" s="354"/>
      <c r="G1503" s="354"/>
    </row>
    <row r="1504" spans="1:7" x14ac:dyDescent="0.3">
      <c r="A1504" s="354"/>
      <c r="B1504" s="354"/>
      <c r="C1504" s="354"/>
      <c r="D1504" s="354"/>
      <c r="E1504" s="354"/>
      <c r="F1504" s="354"/>
      <c r="G1504" s="354"/>
    </row>
    <row r="1505" spans="1:7" x14ac:dyDescent="0.3">
      <c r="A1505" s="354"/>
      <c r="B1505" s="354"/>
      <c r="C1505" s="354"/>
      <c r="D1505" s="354"/>
      <c r="E1505" s="354"/>
      <c r="F1505" s="354"/>
      <c r="G1505" s="354"/>
    </row>
    <row r="1506" spans="1:7" x14ac:dyDescent="0.3">
      <c r="A1506" s="354"/>
      <c r="B1506" s="354"/>
      <c r="C1506" s="354"/>
      <c r="D1506" s="354"/>
      <c r="E1506" s="354"/>
      <c r="F1506" s="354"/>
      <c r="G1506" s="354"/>
    </row>
    <row r="1507" spans="1:7" x14ac:dyDescent="0.3">
      <c r="A1507" s="354"/>
      <c r="B1507" s="354"/>
      <c r="C1507" s="354"/>
      <c r="D1507" s="354"/>
      <c r="E1507" s="354"/>
      <c r="F1507" s="354"/>
      <c r="G1507" s="354"/>
    </row>
    <row r="1508" spans="1:7" x14ac:dyDescent="0.3">
      <c r="A1508" s="354"/>
      <c r="B1508" s="354"/>
      <c r="C1508" s="354"/>
      <c r="D1508" s="354"/>
      <c r="E1508" s="354"/>
      <c r="F1508" s="354"/>
      <c r="G1508" s="354"/>
    </row>
    <row r="1509" spans="1:7" x14ac:dyDescent="0.3">
      <c r="A1509" s="354"/>
      <c r="B1509" s="354"/>
      <c r="C1509" s="354"/>
      <c r="D1509" s="354"/>
      <c r="E1509" s="354"/>
      <c r="F1509" s="354"/>
      <c r="G1509" s="354"/>
    </row>
    <row r="1510" spans="1:7" x14ac:dyDescent="0.3">
      <c r="A1510" s="354"/>
      <c r="B1510" s="354"/>
      <c r="C1510" s="354"/>
      <c r="D1510" s="354"/>
      <c r="E1510" s="354"/>
      <c r="F1510" s="354"/>
      <c r="G1510" s="354"/>
    </row>
    <row r="1511" spans="1:7" x14ac:dyDescent="0.3">
      <c r="A1511" s="354"/>
      <c r="B1511" s="354"/>
      <c r="C1511" s="354"/>
      <c r="D1511" s="354"/>
      <c r="E1511" s="354"/>
      <c r="F1511" s="354"/>
      <c r="G1511" s="354"/>
    </row>
    <row r="1512" spans="1:7" x14ac:dyDescent="0.3">
      <c r="A1512" s="354"/>
      <c r="B1512" s="354"/>
      <c r="C1512" s="354"/>
      <c r="D1512" s="354"/>
      <c r="E1512" s="354"/>
      <c r="F1512" s="354"/>
      <c r="G1512" s="354"/>
    </row>
    <row r="1513" spans="1:7" x14ac:dyDescent="0.3">
      <c r="A1513" s="354"/>
      <c r="B1513" s="354"/>
      <c r="C1513" s="354"/>
      <c r="D1513" s="354"/>
      <c r="E1513" s="354"/>
      <c r="F1513" s="354"/>
      <c r="G1513" s="354"/>
    </row>
    <row r="1514" spans="1:7" x14ac:dyDescent="0.3">
      <c r="A1514" s="354"/>
      <c r="B1514" s="354"/>
      <c r="C1514" s="354"/>
      <c r="D1514" s="354"/>
      <c r="E1514" s="354"/>
      <c r="F1514" s="354"/>
      <c r="G1514" s="354"/>
    </row>
    <row r="1515" spans="1:7" x14ac:dyDescent="0.3">
      <c r="A1515" s="354"/>
      <c r="B1515" s="354"/>
      <c r="C1515" s="354"/>
      <c r="D1515" s="354"/>
      <c r="E1515" s="354"/>
      <c r="F1515" s="354"/>
      <c r="G1515" s="354"/>
    </row>
    <row r="1516" spans="1:7" x14ac:dyDescent="0.3">
      <c r="A1516" s="354"/>
      <c r="B1516" s="354"/>
      <c r="C1516" s="354"/>
      <c r="D1516" s="354"/>
      <c r="E1516" s="354"/>
      <c r="F1516" s="354"/>
      <c r="G1516" s="354"/>
    </row>
    <row r="1517" spans="1:7" x14ac:dyDescent="0.3">
      <c r="A1517" s="354"/>
      <c r="B1517" s="354"/>
      <c r="C1517" s="354"/>
      <c r="D1517" s="354"/>
      <c r="E1517" s="354"/>
      <c r="F1517" s="354"/>
      <c r="G1517" s="354"/>
    </row>
    <row r="1518" spans="1:7" x14ac:dyDescent="0.3">
      <c r="A1518" s="354"/>
      <c r="B1518" s="354"/>
      <c r="C1518" s="354"/>
      <c r="D1518" s="354"/>
      <c r="E1518" s="354"/>
      <c r="F1518" s="354"/>
      <c r="G1518" s="354"/>
    </row>
    <row r="1519" spans="1:7" x14ac:dyDescent="0.3">
      <c r="A1519" s="354"/>
      <c r="B1519" s="354"/>
      <c r="C1519" s="354"/>
      <c r="D1519" s="354"/>
      <c r="E1519" s="354"/>
      <c r="F1519" s="354"/>
      <c r="G1519" s="354"/>
    </row>
    <row r="1520" spans="1:7" x14ac:dyDescent="0.3">
      <c r="A1520" s="354"/>
      <c r="B1520" s="354"/>
      <c r="C1520" s="354"/>
      <c r="D1520" s="354"/>
      <c r="E1520" s="354"/>
      <c r="F1520" s="354"/>
      <c r="G1520" s="354"/>
    </row>
    <row r="1521" spans="1:7" x14ac:dyDescent="0.3">
      <c r="A1521" s="354"/>
      <c r="B1521" s="354"/>
      <c r="C1521" s="354"/>
      <c r="D1521" s="354"/>
      <c r="E1521" s="354"/>
      <c r="F1521" s="354"/>
      <c r="G1521" s="354"/>
    </row>
    <row r="1522" spans="1:7" x14ac:dyDescent="0.3">
      <c r="A1522" s="354"/>
      <c r="B1522" s="354"/>
      <c r="C1522" s="354"/>
      <c r="D1522" s="354"/>
      <c r="E1522" s="354"/>
      <c r="F1522" s="354"/>
      <c r="G1522" s="354"/>
    </row>
    <row r="1523" spans="1:7" x14ac:dyDescent="0.3">
      <c r="A1523" s="354"/>
      <c r="B1523" s="354"/>
      <c r="C1523" s="354"/>
      <c r="D1523" s="354"/>
      <c r="E1523" s="354"/>
      <c r="F1523" s="354"/>
      <c r="G1523" s="354"/>
    </row>
    <row r="1524" spans="1:7" x14ac:dyDescent="0.3">
      <c r="A1524" s="354"/>
      <c r="B1524" s="354"/>
      <c r="C1524" s="354"/>
      <c r="D1524" s="354"/>
      <c r="E1524" s="354"/>
      <c r="F1524" s="354"/>
      <c r="G1524" s="354"/>
    </row>
    <row r="1525" spans="1:7" x14ac:dyDescent="0.3">
      <c r="A1525" s="354"/>
      <c r="B1525" s="354"/>
      <c r="C1525" s="354"/>
      <c r="D1525" s="354"/>
      <c r="E1525" s="354"/>
      <c r="F1525" s="354"/>
      <c r="G1525" s="354"/>
    </row>
    <row r="1526" spans="1:7" x14ac:dyDescent="0.3">
      <c r="A1526" s="354"/>
      <c r="B1526" s="354"/>
      <c r="C1526" s="354"/>
      <c r="D1526" s="354"/>
      <c r="E1526" s="354"/>
      <c r="F1526" s="354"/>
      <c r="G1526" s="354"/>
    </row>
    <row r="1527" spans="1:7" x14ac:dyDescent="0.3">
      <c r="A1527" s="354"/>
      <c r="B1527" s="354"/>
      <c r="C1527" s="354"/>
      <c r="D1527" s="354"/>
      <c r="E1527" s="354"/>
      <c r="F1527" s="354"/>
      <c r="G1527" s="354"/>
    </row>
    <row r="1528" spans="1:7" x14ac:dyDescent="0.3">
      <c r="A1528" s="354"/>
      <c r="B1528" s="354"/>
      <c r="C1528" s="354"/>
      <c r="D1528" s="354"/>
      <c r="E1528" s="354"/>
      <c r="F1528" s="354"/>
      <c r="G1528" s="354"/>
    </row>
    <row r="1529" spans="1:7" x14ac:dyDescent="0.3">
      <c r="A1529" s="354"/>
      <c r="B1529" s="354"/>
      <c r="C1529" s="354"/>
      <c r="D1529" s="354"/>
      <c r="E1529" s="354"/>
      <c r="F1529" s="354"/>
      <c r="G1529" s="354"/>
    </row>
    <row r="1530" spans="1:7" x14ac:dyDescent="0.3">
      <c r="A1530" s="354"/>
      <c r="B1530" s="354"/>
      <c r="C1530" s="354"/>
      <c r="D1530" s="354"/>
      <c r="E1530" s="354"/>
      <c r="F1530" s="354"/>
      <c r="G1530" s="354"/>
    </row>
    <row r="1531" spans="1:7" x14ac:dyDescent="0.3">
      <c r="A1531" s="354"/>
      <c r="B1531" s="354"/>
      <c r="C1531" s="354"/>
      <c r="D1531" s="354"/>
      <c r="E1531" s="354"/>
      <c r="F1531" s="354"/>
      <c r="G1531" s="354"/>
    </row>
    <row r="1532" spans="1:7" x14ac:dyDescent="0.3">
      <c r="A1532" s="354"/>
      <c r="B1532" s="354"/>
      <c r="C1532" s="354"/>
      <c r="D1532" s="354"/>
      <c r="E1532" s="354"/>
      <c r="F1532" s="354"/>
      <c r="G1532" s="354"/>
    </row>
    <row r="1533" spans="1:7" x14ac:dyDescent="0.3">
      <c r="A1533" s="354"/>
      <c r="B1533" s="354"/>
      <c r="C1533" s="354"/>
      <c r="D1533" s="354"/>
      <c r="E1533" s="354"/>
      <c r="F1533" s="354"/>
      <c r="G1533" s="354"/>
    </row>
    <row r="1534" spans="1:7" x14ac:dyDescent="0.3">
      <c r="A1534" s="354"/>
      <c r="B1534" s="354"/>
      <c r="C1534" s="354"/>
      <c r="D1534" s="354"/>
      <c r="E1534" s="354"/>
      <c r="F1534" s="354"/>
      <c r="G1534" s="354"/>
    </row>
    <row r="1535" spans="1:7" x14ac:dyDescent="0.3">
      <c r="A1535" s="354"/>
      <c r="B1535" s="354"/>
      <c r="C1535" s="354"/>
      <c r="D1535" s="354"/>
      <c r="E1535" s="354"/>
      <c r="F1535" s="354"/>
      <c r="G1535" s="354"/>
    </row>
    <row r="1536" spans="1:7" x14ac:dyDescent="0.3">
      <c r="A1536" s="354"/>
      <c r="B1536" s="354"/>
      <c r="C1536" s="354"/>
      <c r="D1536" s="354"/>
      <c r="E1536" s="354"/>
      <c r="F1536" s="354"/>
      <c r="G1536" s="354"/>
    </row>
    <row r="1537" spans="1:7" x14ac:dyDescent="0.3">
      <c r="A1537" s="354"/>
      <c r="B1537" s="354"/>
      <c r="C1537" s="354"/>
      <c r="D1537" s="354"/>
      <c r="E1537" s="354"/>
      <c r="F1537" s="354"/>
      <c r="G1537" s="354"/>
    </row>
    <row r="1538" spans="1:7" x14ac:dyDescent="0.3">
      <c r="A1538" s="354"/>
      <c r="B1538" s="354"/>
      <c r="C1538" s="354"/>
      <c r="D1538" s="354"/>
      <c r="E1538" s="354"/>
      <c r="F1538" s="354"/>
      <c r="G1538" s="354"/>
    </row>
    <row r="1539" spans="1:7" x14ac:dyDescent="0.3">
      <c r="A1539" s="354"/>
      <c r="B1539" s="354"/>
      <c r="C1539" s="354"/>
      <c r="D1539" s="354"/>
      <c r="E1539" s="354"/>
      <c r="F1539" s="354"/>
      <c r="G1539" s="354"/>
    </row>
    <row r="1540" spans="1:7" x14ac:dyDescent="0.3">
      <c r="A1540" s="354"/>
      <c r="B1540" s="354"/>
      <c r="C1540" s="354"/>
      <c r="D1540" s="354"/>
      <c r="E1540" s="354"/>
      <c r="F1540" s="354"/>
      <c r="G1540" s="354"/>
    </row>
    <row r="1541" spans="1:7" x14ac:dyDescent="0.3">
      <c r="A1541" s="354"/>
      <c r="B1541" s="354"/>
      <c r="C1541" s="354"/>
      <c r="D1541" s="354"/>
      <c r="E1541" s="354"/>
      <c r="F1541" s="354"/>
      <c r="G1541" s="354"/>
    </row>
    <row r="1542" spans="1:7" x14ac:dyDescent="0.3">
      <c r="A1542" s="354"/>
      <c r="B1542" s="354"/>
      <c r="C1542" s="354"/>
      <c r="D1542" s="354"/>
      <c r="E1542" s="354"/>
      <c r="F1542" s="354"/>
      <c r="G1542" s="354"/>
    </row>
    <row r="1543" spans="1:7" x14ac:dyDescent="0.3">
      <c r="A1543" s="354"/>
      <c r="B1543" s="354"/>
      <c r="C1543" s="354"/>
      <c r="D1543" s="354"/>
      <c r="E1543" s="354"/>
      <c r="F1543" s="354"/>
      <c r="G1543" s="354"/>
    </row>
    <row r="1544" spans="1:7" x14ac:dyDescent="0.3">
      <c r="A1544" s="354"/>
      <c r="B1544" s="354"/>
      <c r="C1544" s="354"/>
      <c r="D1544" s="354"/>
      <c r="E1544" s="354"/>
      <c r="F1544" s="354"/>
      <c r="G1544" s="354"/>
    </row>
    <row r="1545" spans="1:7" x14ac:dyDescent="0.3">
      <c r="A1545" s="354"/>
      <c r="B1545" s="354"/>
      <c r="C1545" s="354"/>
      <c r="D1545" s="354"/>
      <c r="E1545" s="354"/>
      <c r="F1545" s="354"/>
      <c r="G1545" s="354"/>
    </row>
    <row r="1546" spans="1:7" x14ac:dyDescent="0.3">
      <c r="A1546" s="354"/>
      <c r="B1546" s="354"/>
      <c r="C1546" s="354"/>
      <c r="D1546" s="354"/>
      <c r="E1546" s="354"/>
      <c r="F1546" s="354"/>
      <c r="G1546" s="354"/>
    </row>
    <row r="1547" spans="1:7" x14ac:dyDescent="0.3">
      <c r="A1547" s="354"/>
      <c r="B1547" s="354"/>
      <c r="C1547" s="354"/>
      <c r="D1547" s="354"/>
      <c r="E1547" s="354"/>
      <c r="F1547" s="354"/>
      <c r="G1547" s="354"/>
    </row>
    <row r="1548" spans="1:7" x14ac:dyDescent="0.3">
      <c r="A1548" s="354"/>
      <c r="B1548" s="354"/>
      <c r="C1548" s="354"/>
      <c r="D1548" s="354"/>
      <c r="E1548" s="354"/>
      <c r="F1548" s="354"/>
      <c r="G1548" s="354"/>
    </row>
    <row r="1549" spans="1:7" x14ac:dyDescent="0.3">
      <c r="A1549" s="354"/>
      <c r="B1549" s="354"/>
      <c r="C1549" s="354"/>
      <c r="D1549" s="354"/>
      <c r="E1549" s="354"/>
      <c r="F1549" s="354"/>
      <c r="G1549" s="354"/>
    </row>
    <row r="1550" spans="1:7" x14ac:dyDescent="0.3">
      <c r="A1550" s="354"/>
      <c r="B1550" s="354"/>
      <c r="C1550" s="354"/>
      <c r="D1550" s="354"/>
      <c r="E1550" s="354"/>
      <c r="F1550" s="354"/>
      <c r="G1550" s="354"/>
    </row>
    <row r="1551" spans="1:7" x14ac:dyDescent="0.3">
      <c r="A1551" s="354"/>
      <c r="B1551" s="354"/>
      <c r="C1551" s="354"/>
      <c r="D1551" s="354"/>
      <c r="E1551" s="354"/>
      <c r="F1551" s="354"/>
      <c r="G1551" s="354"/>
    </row>
    <row r="1552" spans="1:7" x14ac:dyDescent="0.3">
      <c r="A1552" s="354"/>
      <c r="B1552" s="354"/>
      <c r="C1552" s="354"/>
      <c r="D1552" s="354"/>
      <c r="E1552" s="354"/>
      <c r="F1552" s="354"/>
      <c r="G1552" s="354"/>
    </row>
    <row r="1553" spans="1:7" x14ac:dyDescent="0.3">
      <c r="A1553" s="354"/>
      <c r="B1553" s="354"/>
      <c r="C1553" s="354"/>
      <c r="D1553" s="354"/>
      <c r="E1553" s="354"/>
      <c r="F1553" s="354"/>
      <c r="G1553" s="354"/>
    </row>
    <row r="1554" spans="1:7" x14ac:dyDescent="0.3">
      <c r="A1554" s="354"/>
      <c r="B1554" s="354"/>
      <c r="C1554" s="354"/>
      <c r="D1554" s="354"/>
      <c r="E1554" s="354"/>
      <c r="F1554" s="354"/>
      <c r="G1554" s="354"/>
    </row>
    <row r="1555" spans="1:7" x14ac:dyDescent="0.3">
      <c r="A1555" s="354"/>
      <c r="B1555" s="354"/>
      <c r="C1555" s="354"/>
      <c r="D1555" s="354"/>
      <c r="E1555" s="354"/>
      <c r="F1555" s="354"/>
      <c r="G1555" s="354"/>
    </row>
    <row r="1556" spans="1:7" x14ac:dyDescent="0.3">
      <c r="A1556" s="354"/>
      <c r="B1556" s="354"/>
      <c r="C1556" s="354"/>
      <c r="D1556" s="354"/>
      <c r="E1556" s="354"/>
      <c r="F1556" s="354"/>
      <c r="G1556" s="354"/>
    </row>
    <row r="1557" spans="1:7" x14ac:dyDescent="0.3">
      <c r="A1557" s="354"/>
      <c r="B1557" s="354"/>
      <c r="C1557" s="354"/>
      <c r="D1557" s="354"/>
      <c r="E1557" s="354"/>
      <c r="F1557" s="354"/>
      <c r="G1557" s="354"/>
    </row>
    <row r="1558" spans="1:7" x14ac:dyDescent="0.3">
      <c r="A1558" s="354"/>
      <c r="B1558" s="354"/>
      <c r="C1558" s="354"/>
      <c r="D1558" s="354"/>
      <c r="E1558" s="354"/>
      <c r="F1558" s="354"/>
      <c r="G1558" s="354"/>
    </row>
    <row r="1559" spans="1:7" x14ac:dyDescent="0.3">
      <c r="A1559" s="354"/>
      <c r="B1559" s="354"/>
      <c r="C1559" s="354"/>
      <c r="D1559" s="354"/>
      <c r="E1559" s="354"/>
      <c r="F1559" s="354"/>
      <c r="G1559" s="354"/>
    </row>
    <row r="1560" spans="1:7" x14ac:dyDescent="0.3">
      <c r="A1560" s="354"/>
      <c r="B1560" s="354"/>
      <c r="C1560" s="354"/>
      <c r="D1560" s="354"/>
      <c r="E1560" s="354"/>
      <c r="F1560" s="354"/>
      <c r="G1560" s="354"/>
    </row>
    <row r="1561" spans="1:7" x14ac:dyDescent="0.3">
      <c r="A1561" s="354"/>
      <c r="B1561" s="354"/>
      <c r="C1561" s="354"/>
      <c r="D1561" s="354"/>
      <c r="E1561" s="354"/>
      <c r="F1561" s="354"/>
      <c r="G1561" s="354"/>
    </row>
    <row r="1562" spans="1:7" x14ac:dyDescent="0.3">
      <c r="A1562" s="354"/>
      <c r="B1562" s="354"/>
      <c r="C1562" s="354"/>
      <c r="D1562" s="354"/>
      <c r="E1562" s="354"/>
      <c r="F1562" s="354"/>
      <c r="G1562" s="354"/>
    </row>
    <row r="1563" spans="1:7" x14ac:dyDescent="0.3">
      <c r="A1563" s="354"/>
      <c r="B1563" s="354"/>
      <c r="C1563" s="354"/>
      <c r="D1563" s="354"/>
      <c r="E1563" s="354"/>
      <c r="F1563" s="354"/>
      <c r="G1563" s="354"/>
    </row>
    <row r="1564" spans="1:7" x14ac:dyDescent="0.3">
      <c r="A1564" s="354"/>
      <c r="B1564" s="354"/>
      <c r="C1564" s="354"/>
      <c r="D1564" s="354"/>
      <c r="E1564" s="354"/>
      <c r="F1564" s="354"/>
      <c r="G1564" s="354"/>
    </row>
    <row r="1565" spans="1:7" x14ac:dyDescent="0.3">
      <c r="A1565" s="354"/>
      <c r="B1565" s="354"/>
      <c r="C1565" s="354"/>
      <c r="D1565" s="354"/>
      <c r="E1565" s="354"/>
      <c r="F1565" s="354"/>
      <c r="G1565" s="354"/>
    </row>
    <row r="1566" spans="1:7" x14ac:dyDescent="0.3">
      <c r="A1566" s="354"/>
      <c r="B1566" s="354"/>
      <c r="C1566" s="354"/>
      <c r="D1566" s="354"/>
      <c r="E1566" s="354"/>
      <c r="F1566" s="354"/>
      <c r="G1566" s="354"/>
    </row>
    <row r="1567" spans="1:7" x14ac:dyDescent="0.3">
      <c r="A1567" s="354"/>
      <c r="B1567" s="354"/>
      <c r="C1567" s="354"/>
      <c r="D1567" s="354"/>
      <c r="E1567" s="354"/>
      <c r="F1567" s="354"/>
      <c r="G1567" s="354"/>
    </row>
    <row r="1568" spans="1:7" x14ac:dyDescent="0.3">
      <c r="A1568" s="354"/>
      <c r="B1568" s="354"/>
      <c r="C1568" s="354"/>
      <c r="D1568" s="354"/>
      <c r="E1568" s="354"/>
      <c r="F1568" s="354"/>
      <c r="G1568" s="354"/>
    </row>
    <row r="1569" spans="1:7" x14ac:dyDescent="0.3">
      <c r="A1569" s="354"/>
      <c r="B1569" s="354"/>
      <c r="C1569" s="354"/>
      <c r="D1569" s="354"/>
      <c r="E1569" s="354"/>
      <c r="F1569" s="354"/>
      <c r="G1569" s="354"/>
    </row>
    <row r="1570" spans="1:7" x14ac:dyDescent="0.3">
      <c r="A1570" s="354"/>
      <c r="B1570" s="354"/>
      <c r="C1570" s="354"/>
      <c r="D1570" s="354"/>
      <c r="E1570" s="354"/>
      <c r="F1570" s="354"/>
      <c r="G1570" s="354"/>
    </row>
    <row r="1571" spans="1:7" x14ac:dyDescent="0.3">
      <c r="A1571" s="354"/>
      <c r="B1571" s="354"/>
      <c r="C1571" s="354"/>
      <c r="D1571" s="354"/>
      <c r="E1571" s="354"/>
      <c r="F1571" s="354"/>
      <c r="G1571" s="354"/>
    </row>
    <row r="1572" spans="1:7" x14ac:dyDescent="0.3">
      <c r="A1572" s="354"/>
      <c r="B1572" s="354"/>
      <c r="C1572" s="354"/>
      <c r="D1572" s="354"/>
      <c r="E1572" s="354"/>
      <c r="F1572" s="354"/>
      <c r="G1572" s="354"/>
    </row>
    <row r="1573" spans="1:7" x14ac:dyDescent="0.3">
      <c r="A1573" s="354"/>
      <c r="B1573" s="354"/>
      <c r="C1573" s="354"/>
      <c r="D1573" s="354"/>
      <c r="E1573" s="354"/>
      <c r="F1573" s="354"/>
      <c r="G1573" s="354"/>
    </row>
    <row r="1574" spans="1:7" x14ac:dyDescent="0.3">
      <c r="A1574" s="354"/>
      <c r="B1574" s="354"/>
      <c r="C1574" s="354"/>
      <c r="D1574" s="354"/>
      <c r="E1574" s="354"/>
      <c r="F1574" s="354"/>
      <c r="G1574" s="354"/>
    </row>
    <row r="1575" spans="1:7" x14ac:dyDescent="0.3">
      <c r="A1575" s="354"/>
      <c r="B1575" s="354"/>
      <c r="C1575" s="354"/>
      <c r="D1575" s="354"/>
      <c r="E1575" s="354"/>
      <c r="F1575" s="354"/>
      <c r="G1575" s="354"/>
    </row>
    <row r="1576" spans="1:7" x14ac:dyDescent="0.3">
      <c r="A1576" s="354"/>
      <c r="B1576" s="354"/>
      <c r="C1576" s="354"/>
      <c r="D1576" s="354"/>
      <c r="E1576" s="354"/>
      <c r="F1576" s="354"/>
      <c r="G1576" s="354"/>
    </row>
    <row r="1577" spans="1:7" x14ac:dyDescent="0.3">
      <c r="A1577" s="354"/>
      <c r="B1577" s="354"/>
      <c r="C1577" s="354"/>
      <c r="D1577" s="354"/>
      <c r="E1577" s="354"/>
      <c r="F1577" s="354"/>
      <c r="G1577" s="354"/>
    </row>
    <row r="1578" spans="1:7" x14ac:dyDescent="0.3">
      <c r="A1578" s="354"/>
      <c r="B1578" s="354"/>
      <c r="C1578" s="354"/>
      <c r="D1578" s="354"/>
      <c r="E1578" s="354"/>
      <c r="F1578" s="354"/>
      <c r="G1578" s="354"/>
    </row>
    <row r="1579" spans="1:7" x14ac:dyDescent="0.3">
      <c r="A1579" s="354"/>
      <c r="B1579" s="354"/>
      <c r="C1579" s="354"/>
      <c r="D1579" s="354"/>
      <c r="E1579" s="354"/>
      <c r="F1579" s="354"/>
      <c r="G1579" s="354"/>
    </row>
    <row r="1580" spans="1:7" x14ac:dyDescent="0.3">
      <c r="A1580" s="354"/>
      <c r="B1580" s="354"/>
      <c r="C1580" s="354"/>
      <c r="D1580" s="354"/>
      <c r="E1580" s="354"/>
      <c r="F1580" s="354"/>
      <c r="G1580" s="354"/>
    </row>
    <row r="1581" spans="1:7" x14ac:dyDescent="0.3">
      <c r="A1581" s="354"/>
      <c r="B1581" s="354"/>
      <c r="C1581" s="354"/>
      <c r="D1581" s="354"/>
      <c r="E1581" s="354"/>
      <c r="F1581" s="354"/>
      <c r="G1581" s="354"/>
    </row>
    <row r="1582" spans="1:7" x14ac:dyDescent="0.3">
      <c r="A1582" s="354"/>
      <c r="B1582" s="354"/>
      <c r="C1582" s="354"/>
      <c r="D1582" s="354"/>
      <c r="E1582" s="354"/>
      <c r="F1582" s="354"/>
      <c r="G1582" s="354"/>
    </row>
    <row r="1583" spans="1:7" x14ac:dyDescent="0.3">
      <c r="A1583" s="354"/>
      <c r="B1583" s="354"/>
      <c r="C1583" s="354"/>
      <c r="D1583" s="354"/>
      <c r="E1583" s="354"/>
      <c r="F1583" s="354"/>
      <c r="G1583" s="354"/>
    </row>
    <row r="1584" spans="1:7" x14ac:dyDescent="0.3">
      <c r="A1584" s="354"/>
      <c r="B1584" s="354"/>
      <c r="C1584" s="354"/>
      <c r="D1584" s="354"/>
      <c r="E1584" s="354"/>
      <c r="F1584" s="354"/>
      <c r="G1584" s="354"/>
    </row>
    <row r="1585" spans="1:7" x14ac:dyDescent="0.3">
      <c r="A1585" s="354"/>
      <c r="B1585" s="354"/>
      <c r="C1585" s="354"/>
      <c r="D1585" s="354"/>
      <c r="E1585" s="354"/>
      <c r="F1585" s="354"/>
      <c r="G1585" s="354"/>
    </row>
    <row r="1586" spans="1:7" x14ac:dyDescent="0.3">
      <c r="A1586" s="354"/>
      <c r="B1586" s="354"/>
      <c r="C1586" s="354"/>
      <c r="D1586" s="354"/>
      <c r="E1586" s="354"/>
      <c r="F1586" s="354"/>
      <c r="G1586" s="354"/>
    </row>
    <row r="1587" spans="1:7" x14ac:dyDescent="0.3">
      <c r="A1587" s="354"/>
      <c r="B1587" s="354"/>
      <c r="C1587" s="354"/>
      <c r="D1587" s="354"/>
      <c r="E1587" s="354"/>
      <c r="F1587" s="354"/>
      <c r="G1587" s="354"/>
    </row>
    <row r="1588" spans="1:7" x14ac:dyDescent="0.3">
      <c r="A1588" s="354"/>
      <c r="B1588" s="354"/>
      <c r="C1588" s="354"/>
      <c r="D1588" s="354"/>
      <c r="E1588" s="354"/>
      <c r="F1588" s="354"/>
      <c r="G1588" s="354"/>
    </row>
    <row r="1589" spans="1:7" x14ac:dyDescent="0.3">
      <c r="A1589" s="354"/>
      <c r="B1589" s="354"/>
      <c r="C1589" s="354"/>
      <c r="D1589" s="354"/>
      <c r="E1589" s="354"/>
      <c r="F1589" s="354"/>
      <c r="G1589" s="354"/>
    </row>
    <row r="1590" spans="1:7" x14ac:dyDescent="0.3">
      <c r="A1590" s="354"/>
      <c r="B1590" s="354"/>
      <c r="C1590" s="354"/>
      <c r="D1590" s="354"/>
      <c r="E1590" s="354"/>
      <c r="F1590" s="354"/>
      <c r="G1590" s="354"/>
    </row>
    <row r="1591" spans="1:7" x14ac:dyDescent="0.3">
      <c r="A1591" s="354"/>
      <c r="B1591" s="354"/>
      <c r="C1591" s="354"/>
      <c r="D1591" s="354"/>
      <c r="E1591" s="354"/>
      <c r="F1591" s="354"/>
      <c r="G1591" s="354"/>
    </row>
    <row r="1592" spans="1:7" x14ac:dyDescent="0.3">
      <c r="A1592" s="354"/>
      <c r="B1592" s="354"/>
      <c r="C1592" s="354"/>
      <c r="D1592" s="354"/>
      <c r="E1592" s="354"/>
      <c r="F1592" s="354"/>
      <c r="G1592" s="354"/>
    </row>
    <row r="1593" spans="1:7" x14ac:dyDescent="0.3">
      <c r="A1593" s="354"/>
      <c r="B1593" s="354"/>
      <c r="C1593" s="354"/>
      <c r="D1593" s="354"/>
      <c r="E1593" s="354"/>
      <c r="F1593" s="354"/>
      <c r="G1593" s="354"/>
    </row>
    <row r="1594" spans="1:7" x14ac:dyDescent="0.3">
      <c r="A1594" s="354"/>
      <c r="B1594" s="354"/>
      <c r="C1594" s="354"/>
      <c r="D1594" s="354"/>
      <c r="E1594" s="354"/>
      <c r="F1594" s="354"/>
      <c r="G1594" s="354"/>
    </row>
    <row r="1595" spans="1:7" x14ac:dyDescent="0.3">
      <c r="A1595" s="354"/>
      <c r="B1595" s="354"/>
      <c r="C1595" s="354"/>
      <c r="D1595" s="354"/>
      <c r="E1595" s="354"/>
      <c r="F1595" s="354"/>
      <c r="G1595" s="354"/>
    </row>
    <row r="1596" spans="1:7" x14ac:dyDescent="0.3">
      <c r="A1596" s="354"/>
      <c r="B1596" s="354"/>
      <c r="C1596" s="354"/>
      <c r="D1596" s="354"/>
      <c r="E1596" s="354"/>
      <c r="F1596" s="354"/>
      <c r="G1596" s="354"/>
    </row>
    <row r="1597" spans="1:7" x14ac:dyDescent="0.3">
      <c r="A1597" s="354"/>
      <c r="B1597" s="354"/>
      <c r="C1597" s="354"/>
      <c r="D1597" s="354"/>
      <c r="E1597" s="354"/>
      <c r="F1597" s="354"/>
      <c r="G1597" s="354"/>
    </row>
    <row r="1598" spans="1:7" x14ac:dyDescent="0.3">
      <c r="A1598" s="354"/>
      <c r="B1598" s="354"/>
      <c r="C1598" s="354"/>
      <c r="D1598" s="354"/>
      <c r="E1598" s="354"/>
      <c r="F1598" s="354"/>
      <c r="G1598" s="354"/>
    </row>
    <row r="1599" spans="1:7" x14ac:dyDescent="0.3">
      <c r="A1599" s="354"/>
      <c r="B1599" s="354"/>
      <c r="C1599" s="354"/>
      <c r="D1599" s="354"/>
      <c r="E1599" s="354"/>
      <c r="F1599" s="354"/>
      <c r="G1599" s="354"/>
    </row>
    <row r="1600" spans="1:7" x14ac:dyDescent="0.3">
      <c r="A1600" s="354"/>
      <c r="B1600" s="354"/>
      <c r="C1600" s="354"/>
      <c r="D1600" s="354"/>
      <c r="E1600" s="354"/>
      <c r="F1600" s="354"/>
      <c r="G1600" s="354"/>
    </row>
    <row r="1601" spans="1:7" x14ac:dyDescent="0.3">
      <c r="A1601" s="354"/>
      <c r="B1601" s="354"/>
      <c r="C1601" s="354"/>
      <c r="D1601" s="354"/>
      <c r="E1601" s="354"/>
      <c r="F1601" s="354"/>
      <c r="G1601" s="354"/>
    </row>
    <row r="1602" spans="1:7" x14ac:dyDescent="0.3">
      <c r="A1602" s="354"/>
      <c r="B1602" s="354"/>
      <c r="C1602" s="354"/>
      <c r="D1602" s="354"/>
      <c r="E1602" s="354"/>
      <c r="F1602" s="354"/>
      <c r="G1602" s="354"/>
    </row>
    <row r="1603" spans="1:7" x14ac:dyDescent="0.3">
      <c r="A1603" s="354"/>
      <c r="B1603" s="354"/>
      <c r="C1603" s="354"/>
      <c r="D1603" s="354"/>
      <c r="E1603" s="354"/>
      <c r="F1603" s="354"/>
      <c r="G1603" s="354"/>
    </row>
    <row r="1604" spans="1:7" x14ac:dyDescent="0.3">
      <c r="A1604" s="354"/>
      <c r="B1604" s="354"/>
      <c r="C1604" s="354"/>
      <c r="D1604" s="354"/>
      <c r="E1604" s="354"/>
      <c r="F1604" s="354"/>
      <c r="G1604" s="354"/>
    </row>
    <row r="1605" spans="1:7" x14ac:dyDescent="0.3">
      <c r="A1605" s="354"/>
      <c r="B1605" s="354"/>
      <c r="C1605" s="354"/>
      <c r="D1605" s="354"/>
      <c r="E1605" s="354"/>
      <c r="F1605" s="354"/>
      <c r="G1605" s="354"/>
    </row>
    <row r="1606" spans="1:7" x14ac:dyDescent="0.3">
      <c r="A1606" s="354"/>
      <c r="B1606" s="354"/>
      <c r="C1606" s="354"/>
      <c r="D1606" s="354"/>
      <c r="E1606" s="354"/>
      <c r="F1606" s="354"/>
      <c r="G1606" s="354"/>
    </row>
    <row r="1607" spans="1:7" x14ac:dyDescent="0.3">
      <c r="A1607" s="354"/>
      <c r="B1607" s="354"/>
      <c r="C1607" s="354"/>
      <c r="D1607" s="354"/>
      <c r="E1607" s="354"/>
      <c r="F1607" s="354"/>
      <c r="G1607" s="354"/>
    </row>
    <row r="1608" spans="1:7" x14ac:dyDescent="0.3">
      <c r="A1608" s="354"/>
      <c r="B1608" s="354"/>
      <c r="C1608" s="354"/>
      <c r="D1608" s="354"/>
      <c r="E1608" s="354"/>
      <c r="F1608" s="354"/>
      <c r="G1608" s="354"/>
    </row>
    <row r="1609" spans="1:7" x14ac:dyDescent="0.3">
      <c r="A1609" s="354"/>
      <c r="B1609" s="354"/>
      <c r="C1609" s="354"/>
      <c r="D1609" s="354"/>
      <c r="E1609" s="354"/>
      <c r="F1609" s="354"/>
      <c r="G1609" s="354"/>
    </row>
    <row r="1610" spans="1:7" x14ac:dyDescent="0.3">
      <c r="A1610" s="354"/>
      <c r="B1610" s="354"/>
      <c r="C1610" s="354"/>
      <c r="D1610" s="354"/>
      <c r="E1610" s="354"/>
      <c r="F1610" s="354"/>
      <c r="G1610" s="354"/>
    </row>
    <row r="1611" spans="1:7" x14ac:dyDescent="0.3">
      <c r="A1611" s="354"/>
      <c r="B1611" s="354"/>
      <c r="C1611" s="354"/>
      <c r="D1611" s="354"/>
      <c r="E1611" s="354"/>
      <c r="F1611" s="354"/>
      <c r="G1611" s="354"/>
    </row>
    <row r="1612" spans="1:7" x14ac:dyDescent="0.3">
      <c r="A1612" s="354"/>
      <c r="B1612" s="354"/>
      <c r="C1612" s="354"/>
      <c r="D1612" s="354"/>
      <c r="E1612" s="354"/>
      <c r="F1612" s="354"/>
      <c r="G1612" s="354"/>
    </row>
    <row r="1613" spans="1:7" x14ac:dyDescent="0.3">
      <c r="A1613" s="354"/>
      <c r="B1613" s="354"/>
      <c r="C1613" s="354"/>
      <c r="D1613" s="354"/>
      <c r="E1613" s="354"/>
      <c r="F1613" s="354"/>
      <c r="G1613" s="354"/>
    </row>
    <row r="1614" spans="1:7" x14ac:dyDescent="0.3">
      <c r="A1614" s="354"/>
      <c r="B1614" s="354"/>
      <c r="C1614" s="354"/>
      <c r="D1614" s="354"/>
      <c r="E1614" s="354"/>
      <c r="F1614" s="354"/>
      <c r="G1614" s="354"/>
    </row>
    <row r="1615" spans="1:7" x14ac:dyDescent="0.3">
      <c r="A1615" s="354"/>
      <c r="B1615" s="354"/>
      <c r="C1615" s="354"/>
      <c r="D1615" s="354"/>
      <c r="E1615" s="354"/>
      <c r="F1615" s="354"/>
      <c r="G1615" s="354"/>
    </row>
    <row r="1616" spans="1:7" x14ac:dyDescent="0.3">
      <c r="A1616" s="354"/>
      <c r="B1616" s="354"/>
      <c r="C1616" s="354"/>
      <c r="D1616" s="354"/>
      <c r="E1616" s="354"/>
      <c r="F1616" s="354"/>
      <c r="G1616" s="354"/>
    </row>
    <row r="1617" spans="1:7" x14ac:dyDescent="0.3">
      <c r="A1617" s="354"/>
      <c r="B1617" s="354"/>
      <c r="C1617" s="354"/>
      <c r="D1617" s="354"/>
      <c r="E1617" s="354"/>
      <c r="F1617" s="354"/>
      <c r="G1617" s="354"/>
    </row>
    <row r="1618" spans="1:7" x14ac:dyDescent="0.3">
      <c r="A1618" s="354"/>
      <c r="B1618" s="354"/>
      <c r="C1618" s="354"/>
      <c r="D1618" s="354"/>
      <c r="E1618" s="354"/>
      <c r="F1618" s="354"/>
      <c r="G1618" s="354"/>
    </row>
    <row r="1619" spans="1:7" x14ac:dyDescent="0.3">
      <c r="A1619" s="354"/>
      <c r="B1619" s="354"/>
      <c r="C1619" s="354"/>
      <c r="D1619" s="354"/>
      <c r="E1619" s="354"/>
      <c r="F1619" s="354"/>
      <c r="G1619" s="354"/>
    </row>
    <row r="1620" spans="1:7" x14ac:dyDescent="0.3">
      <c r="A1620" s="354"/>
      <c r="B1620" s="354"/>
      <c r="C1620" s="354"/>
      <c r="D1620" s="354"/>
      <c r="E1620" s="354"/>
      <c r="F1620" s="354"/>
      <c r="G1620" s="354"/>
    </row>
    <row r="1621" spans="1:7" x14ac:dyDescent="0.3">
      <c r="A1621" s="354"/>
      <c r="B1621" s="354"/>
      <c r="C1621" s="354"/>
      <c r="D1621" s="354"/>
      <c r="E1621" s="354"/>
      <c r="F1621" s="354"/>
      <c r="G1621" s="354"/>
    </row>
    <row r="1622" spans="1:7" x14ac:dyDescent="0.3">
      <c r="A1622" s="354"/>
      <c r="B1622" s="354"/>
      <c r="C1622" s="354"/>
      <c r="D1622" s="354"/>
      <c r="E1622" s="354"/>
      <c r="F1622" s="354"/>
      <c r="G1622" s="354"/>
    </row>
    <row r="1623" spans="1:7" x14ac:dyDescent="0.3">
      <c r="A1623" s="354"/>
      <c r="B1623" s="354"/>
      <c r="C1623" s="354"/>
      <c r="D1623" s="354"/>
      <c r="E1623" s="354"/>
      <c r="F1623" s="354"/>
      <c r="G1623" s="354"/>
    </row>
    <row r="1624" spans="1:7" x14ac:dyDescent="0.3">
      <c r="A1624" s="354"/>
      <c r="B1624" s="354"/>
      <c r="C1624" s="354"/>
      <c r="D1624" s="354"/>
      <c r="E1624" s="354"/>
      <c r="F1624" s="354"/>
      <c r="G1624" s="354"/>
    </row>
    <row r="1625" spans="1:7" x14ac:dyDescent="0.3">
      <c r="A1625" s="354"/>
      <c r="B1625" s="354"/>
      <c r="C1625" s="354"/>
      <c r="D1625" s="354"/>
      <c r="E1625" s="354"/>
      <c r="F1625" s="354"/>
      <c r="G1625" s="354"/>
    </row>
    <row r="1626" spans="1:7" x14ac:dyDescent="0.3">
      <c r="A1626" s="354"/>
      <c r="B1626" s="354"/>
      <c r="C1626" s="354"/>
      <c r="D1626" s="354"/>
      <c r="E1626" s="354"/>
      <c r="F1626" s="354"/>
      <c r="G1626" s="354"/>
    </row>
    <row r="1627" spans="1:7" x14ac:dyDescent="0.3">
      <c r="A1627" s="354"/>
      <c r="B1627" s="354"/>
      <c r="C1627" s="354"/>
      <c r="D1627" s="354"/>
      <c r="E1627" s="354"/>
      <c r="F1627" s="354"/>
      <c r="G1627" s="354"/>
    </row>
    <row r="1628" spans="1:7" x14ac:dyDescent="0.3">
      <c r="A1628" s="354"/>
      <c r="B1628" s="354"/>
      <c r="C1628" s="354"/>
      <c r="D1628" s="354"/>
      <c r="E1628" s="354"/>
      <c r="F1628" s="354"/>
      <c r="G1628" s="354"/>
    </row>
    <row r="1629" spans="1:7" x14ac:dyDescent="0.3">
      <c r="A1629" s="354"/>
      <c r="B1629" s="354"/>
      <c r="C1629" s="354"/>
      <c r="D1629" s="354"/>
      <c r="E1629" s="354"/>
      <c r="F1629" s="354"/>
      <c r="G1629" s="354"/>
    </row>
    <row r="1630" spans="1:7" x14ac:dyDescent="0.3">
      <c r="A1630" s="354"/>
      <c r="B1630" s="354"/>
      <c r="C1630" s="354"/>
      <c r="D1630" s="354"/>
      <c r="E1630" s="354"/>
      <c r="F1630" s="354"/>
      <c r="G1630" s="354"/>
    </row>
    <row r="1631" spans="1:7" x14ac:dyDescent="0.3">
      <c r="A1631" s="354"/>
      <c r="B1631" s="354"/>
      <c r="C1631" s="354"/>
      <c r="D1631" s="354"/>
      <c r="E1631" s="354"/>
      <c r="F1631" s="354"/>
      <c r="G1631" s="354"/>
    </row>
    <row r="1632" spans="1:7" x14ac:dyDescent="0.3">
      <c r="A1632" s="354"/>
      <c r="B1632" s="354"/>
      <c r="C1632" s="354"/>
      <c r="D1632" s="354"/>
      <c r="E1632" s="354"/>
      <c r="F1632" s="354"/>
      <c r="G1632" s="354"/>
    </row>
    <row r="1633" spans="1:7" x14ac:dyDescent="0.3">
      <c r="A1633" s="354"/>
      <c r="B1633" s="354"/>
      <c r="C1633" s="354"/>
      <c r="D1633" s="354"/>
      <c r="E1633" s="354"/>
      <c r="F1633" s="354"/>
      <c r="G1633" s="354"/>
    </row>
    <row r="1634" spans="1:7" x14ac:dyDescent="0.3">
      <c r="A1634" s="354"/>
      <c r="B1634" s="354"/>
      <c r="C1634" s="354"/>
      <c r="D1634" s="354"/>
      <c r="E1634" s="354"/>
      <c r="F1634" s="354"/>
      <c r="G1634" s="354"/>
    </row>
    <row r="1635" spans="1:7" x14ac:dyDescent="0.3">
      <c r="A1635" s="354"/>
      <c r="B1635" s="354"/>
      <c r="C1635" s="354"/>
      <c r="D1635" s="354"/>
      <c r="E1635" s="354"/>
      <c r="F1635" s="354"/>
      <c r="G1635" s="354"/>
    </row>
    <row r="1636" spans="1:7" x14ac:dyDescent="0.3">
      <c r="A1636" s="354"/>
      <c r="B1636" s="354"/>
      <c r="C1636" s="354"/>
      <c r="D1636" s="354"/>
      <c r="E1636" s="354"/>
      <c r="F1636" s="354"/>
      <c r="G1636" s="354"/>
    </row>
    <row r="1637" spans="1:7" x14ac:dyDescent="0.3">
      <c r="A1637" s="354"/>
      <c r="B1637" s="354"/>
      <c r="C1637" s="354"/>
      <c r="D1637" s="354"/>
      <c r="E1637" s="354"/>
      <c r="F1637" s="354"/>
      <c r="G1637" s="354"/>
    </row>
    <row r="1638" spans="1:7" x14ac:dyDescent="0.3">
      <c r="A1638" s="354"/>
      <c r="B1638" s="354"/>
      <c r="C1638" s="354"/>
      <c r="D1638" s="354"/>
      <c r="E1638" s="354"/>
      <c r="F1638" s="354"/>
      <c r="G1638" s="354"/>
    </row>
    <row r="1639" spans="1:7" x14ac:dyDescent="0.3">
      <c r="A1639" s="354"/>
      <c r="B1639" s="354"/>
      <c r="C1639" s="354"/>
      <c r="D1639" s="354"/>
      <c r="E1639" s="354"/>
      <c r="F1639" s="354"/>
      <c r="G1639" s="354"/>
    </row>
    <row r="1640" spans="1:7" x14ac:dyDescent="0.3">
      <c r="A1640" s="354"/>
      <c r="B1640" s="354"/>
      <c r="C1640" s="354"/>
      <c r="D1640" s="354"/>
      <c r="E1640" s="354"/>
      <c r="F1640" s="354"/>
      <c r="G1640" s="354"/>
    </row>
    <row r="1641" spans="1:7" x14ac:dyDescent="0.3">
      <c r="A1641" s="354"/>
      <c r="B1641" s="354"/>
      <c r="C1641" s="354"/>
      <c r="D1641" s="354"/>
      <c r="E1641" s="354"/>
      <c r="F1641" s="354"/>
      <c r="G1641" s="354"/>
    </row>
    <row r="1642" spans="1:7" x14ac:dyDescent="0.3">
      <c r="A1642" s="354"/>
      <c r="B1642" s="354"/>
      <c r="C1642" s="354"/>
      <c r="D1642" s="354"/>
      <c r="E1642" s="354"/>
      <c r="F1642" s="354"/>
      <c r="G1642" s="354"/>
    </row>
    <row r="1643" spans="1:7" x14ac:dyDescent="0.3">
      <c r="A1643" s="354"/>
      <c r="B1643" s="354"/>
      <c r="C1643" s="354"/>
      <c r="D1643" s="354"/>
      <c r="E1643" s="354"/>
      <c r="F1643" s="354"/>
      <c r="G1643" s="354"/>
    </row>
    <row r="1644" spans="1:7" x14ac:dyDescent="0.3">
      <c r="A1644" s="354"/>
      <c r="B1644" s="354"/>
      <c r="C1644" s="354"/>
      <c r="D1644" s="354"/>
      <c r="E1644" s="354"/>
      <c r="F1644" s="354"/>
      <c r="G1644" s="354"/>
    </row>
    <row r="1645" spans="1:7" x14ac:dyDescent="0.3">
      <c r="A1645" s="354"/>
      <c r="B1645" s="354"/>
      <c r="C1645" s="354"/>
      <c r="D1645" s="354"/>
      <c r="E1645" s="354"/>
      <c r="F1645" s="354"/>
      <c r="G1645" s="354"/>
    </row>
    <row r="1646" spans="1:7" x14ac:dyDescent="0.3">
      <c r="A1646" s="354"/>
      <c r="B1646" s="354"/>
      <c r="C1646" s="354"/>
      <c r="D1646" s="354"/>
      <c r="E1646" s="354"/>
      <c r="F1646" s="354"/>
      <c r="G1646" s="354"/>
    </row>
    <row r="1647" spans="1:7" x14ac:dyDescent="0.3">
      <c r="A1647" s="354"/>
      <c r="B1647" s="354"/>
      <c r="C1647" s="354"/>
      <c r="D1647" s="354"/>
      <c r="E1647" s="354"/>
      <c r="F1647" s="354"/>
      <c r="G1647" s="354"/>
    </row>
    <row r="1648" spans="1:7" x14ac:dyDescent="0.3">
      <c r="A1648" s="354"/>
      <c r="B1648" s="354"/>
      <c r="C1648" s="354"/>
      <c r="D1648" s="354"/>
      <c r="E1648" s="354"/>
      <c r="F1648" s="354"/>
      <c r="G1648" s="354"/>
    </row>
    <row r="1649" spans="1:7" x14ac:dyDescent="0.3">
      <c r="A1649" s="354"/>
      <c r="B1649" s="354"/>
      <c r="C1649" s="354"/>
      <c r="D1649" s="354"/>
      <c r="E1649" s="354"/>
      <c r="F1649" s="354"/>
      <c r="G1649" s="354"/>
    </row>
    <row r="1650" spans="1:7" x14ac:dyDescent="0.3">
      <c r="A1650" s="354"/>
      <c r="B1650" s="354"/>
      <c r="C1650" s="354"/>
      <c r="D1650" s="354"/>
      <c r="E1650" s="354"/>
      <c r="F1650" s="354"/>
      <c r="G1650" s="354"/>
    </row>
    <row r="1651" spans="1:7" x14ac:dyDescent="0.3">
      <c r="A1651" s="354"/>
      <c r="B1651" s="354"/>
      <c r="C1651" s="354"/>
      <c r="D1651" s="354"/>
      <c r="E1651" s="354"/>
      <c r="F1651" s="354"/>
      <c r="G1651" s="354"/>
    </row>
    <row r="1652" spans="1:7" x14ac:dyDescent="0.3">
      <c r="A1652" s="354"/>
      <c r="B1652" s="354"/>
      <c r="C1652" s="354"/>
      <c r="D1652" s="354"/>
      <c r="E1652" s="354"/>
      <c r="F1652" s="354"/>
      <c r="G1652" s="354"/>
    </row>
    <row r="1653" spans="1:7" x14ac:dyDescent="0.3">
      <c r="A1653" s="354"/>
      <c r="B1653" s="354"/>
      <c r="C1653" s="354"/>
      <c r="D1653" s="354"/>
      <c r="E1653" s="354"/>
      <c r="F1653" s="354"/>
      <c r="G1653" s="354"/>
    </row>
    <row r="1654" spans="1:7" x14ac:dyDescent="0.3">
      <c r="A1654" s="354"/>
      <c r="B1654" s="354"/>
      <c r="C1654" s="354"/>
      <c r="D1654" s="354"/>
      <c r="E1654" s="354"/>
      <c r="F1654" s="354"/>
      <c r="G1654" s="354"/>
    </row>
    <row r="1655" spans="1:7" x14ac:dyDescent="0.3">
      <c r="A1655" s="354"/>
      <c r="B1655" s="354"/>
      <c r="C1655" s="354"/>
      <c r="D1655" s="354"/>
      <c r="E1655" s="354"/>
      <c r="F1655" s="354"/>
      <c r="G1655" s="354"/>
    </row>
    <row r="1656" spans="1:7" x14ac:dyDescent="0.3">
      <c r="A1656" s="354"/>
      <c r="B1656" s="354"/>
      <c r="C1656" s="354"/>
      <c r="D1656" s="354"/>
      <c r="E1656" s="354"/>
      <c r="F1656" s="354"/>
      <c r="G1656" s="354"/>
    </row>
    <row r="1657" spans="1:7" x14ac:dyDescent="0.3">
      <c r="A1657" s="354"/>
      <c r="B1657" s="354"/>
      <c r="C1657" s="354"/>
      <c r="D1657" s="354"/>
      <c r="E1657" s="354"/>
      <c r="F1657" s="354"/>
      <c r="G1657" s="354"/>
    </row>
    <row r="1658" spans="1:7" x14ac:dyDescent="0.3">
      <c r="A1658" s="354"/>
      <c r="B1658" s="354"/>
      <c r="C1658" s="354"/>
      <c r="D1658" s="354"/>
      <c r="E1658" s="354"/>
      <c r="F1658" s="354"/>
      <c r="G1658" s="354"/>
    </row>
    <row r="1659" spans="1:7" x14ac:dyDescent="0.3">
      <c r="A1659" s="354"/>
      <c r="B1659" s="354"/>
      <c r="C1659" s="354"/>
      <c r="D1659" s="354"/>
      <c r="E1659" s="354"/>
      <c r="F1659" s="354"/>
      <c r="G1659" s="354"/>
    </row>
    <row r="1660" spans="1:7" x14ac:dyDescent="0.3">
      <c r="A1660" s="354"/>
      <c r="B1660" s="354"/>
      <c r="C1660" s="354"/>
      <c r="D1660" s="354"/>
      <c r="E1660" s="354"/>
      <c r="F1660" s="354"/>
      <c r="G1660" s="354"/>
    </row>
    <row r="1661" spans="1:7" x14ac:dyDescent="0.3">
      <c r="A1661" s="354"/>
      <c r="B1661" s="354"/>
      <c r="C1661" s="354"/>
      <c r="D1661" s="354"/>
      <c r="E1661" s="354"/>
      <c r="F1661" s="354"/>
      <c r="G1661" s="354"/>
    </row>
    <row r="1662" spans="1:7" x14ac:dyDescent="0.3">
      <c r="A1662" s="354"/>
      <c r="B1662" s="354"/>
      <c r="C1662" s="354"/>
      <c r="D1662" s="354"/>
      <c r="E1662" s="354"/>
      <c r="F1662" s="354"/>
      <c r="G1662" s="354"/>
    </row>
    <row r="1663" spans="1:7" x14ac:dyDescent="0.3">
      <c r="A1663" s="354"/>
      <c r="B1663" s="354"/>
      <c r="C1663" s="354"/>
      <c r="D1663" s="354"/>
      <c r="E1663" s="354"/>
      <c r="F1663" s="354"/>
      <c r="G1663" s="354"/>
    </row>
    <row r="1664" spans="1:7" x14ac:dyDescent="0.3">
      <c r="A1664" s="354"/>
      <c r="B1664" s="354"/>
      <c r="C1664" s="354"/>
      <c r="D1664" s="354"/>
      <c r="E1664" s="354"/>
      <c r="F1664" s="354"/>
      <c r="G1664" s="354"/>
    </row>
    <row r="1665" spans="1:7" x14ac:dyDescent="0.3">
      <c r="A1665" s="354"/>
      <c r="B1665" s="354"/>
      <c r="C1665" s="354"/>
      <c r="D1665" s="354"/>
      <c r="E1665" s="354"/>
      <c r="F1665" s="354"/>
      <c r="G1665" s="354"/>
    </row>
    <row r="1666" spans="1:7" x14ac:dyDescent="0.3">
      <c r="A1666" s="354"/>
      <c r="B1666" s="354"/>
      <c r="C1666" s="354"/>
      <c r="D1666" s="354"/>
      <c r="E1666" s="354"/>
      <c r="F1666" s="354"/>
      <c r="G1666" s="354"/>
    </row>
    <row r="1667" spans="1:7" x14ac:dyDescent="0.3">
      <c r="A1667" s="354"/>
      <c r="B1667" s="354"/>
      <c r="C1667" s="354"/>
      <c r="D1667" s="354"/>
      <c r="E1667" s="354"/>
      <c r="F1667" s="354"/>
      <c r="G1667" s="354"/>
    </row>
    <row r="1668" spans="1:7" x14ac:dyDescent="0.3">
      <c r="A1668" s="354"/>
      <c r="B1668" s="354"/>
      <c r="C1668" s="354"/>
      <c r="D1668" s="354"/>
      <c r="E1668" s="354"/>
      <c r="F1668" s="354"/>
      <c r="G1668" s="354"/>
    </row>
    <row r="1669" spans="1:7" x14ac:dyDescent="0.3">
      <c r="A1669" s="354"/>
      <c r="B1669" s="354"/>
      <c r="C1669" s="354"/>
      <c r="D1669" s="354"/>
      <c r="E1669" s="354"/>
      <c r="F1669" s="354"/>
      <c r="G1669" s="354"/>
    </row>
    <row r="1670" spans="1:7" x14ac:dyDescent="0.3">
      <c r="A1670" s="354"/>
      <c r="B1670" s="354"/>
      <c r="C1670" s="354"/>
      <c r="D1670" s="354"/>
      <c r="E1670" s="354"/>
      <c r="F1670" s="354"/>
      <c r="G1670" s="354"/>
    </row>
    <row r="1671" spans="1:7" x14ac:dyDescent="0.3">
      <c r="A1671" s="354"/>
      <c r="B1671" s="354"/>
      <c r="C1671" s="354"/>
      <c r="D1671" s="354"/>
      <c r="E1671" s="354"/>
      <c r="F1671" s="354"/>
      <c r="G1671" s="354"/>
    </row>
    <row r="1672" spans="1:7" x14ac:dyDescent="0.3">
      <c r="A1672" s="354"/>
      <c r="B1672" s="354"/>
      <c r="C1672" s="354"/>
      <c r="D1672" s="354"/>
      <c r="E1672" s="354"/>
      <c r="F1672" s="354"/>
      <c r="G1672" s="354"/>
    </row>
    <row r="1673" spans="1:7" x14ac:dyDescent="0.3">
      <c r="A1673" s="354"/>
      <c r="B1673" s="354"/>
      <c r="C1673" s="354"/>
      <c r="D1673" s="354"/>
      <c r="E1673" s="354"/>
      <c r="F1673" s="354"/>
      <c r="G1673" s="354"/>
    </row>
    <row r="1674" spans="1:7" x14ac:dyDescent="0.3">
      <c r="A1674" s="354"/>
      <c r="B1674" s="354"/>
      <c r="C1674" s="354"/>
      <c r="D1674" s="354"/>
      <c r="E1674" s="354"/>
      <c r="F1674" s="354"/>
      <c r="G1674" s="354"/>
    </row>
    <row r="1675" spans="1:7" x14ac:dyDescent="0.3">
      <c r="A1675" s="354"/>
      <c r="B1675" s="354"/>
      <c r="C1675" s="354"/>
      <c r="D1675" s="354"/>
      <c r="E1675" s="354"/>
      <c r="F1675" s="354"/>
      <c r="G1675" s="354"/>
    </row>
    <row r="1676" spans="1:7" x14ac:dyDescent="0.3">
      <c r="A1676" s="354"/>
      <c r="B1676" s="354"/>
      <c r="C1676" s="354"/>
      <c r="D1676" s="354"/>
      <c r="E1676" s="354"/>
      <c r="F1676" s="354"/>
      <c r="G1676" s="354"/>
    </row>
    <row r="1677" spans="1:7" x14ac:dyDescent="0.3">
      <c r="A1677" s="354"/>
      <c r="B1677" s="354"/>
      <c r="C1677" s="354"/>
      <c r="D1677" s="354"/>
      <c r="E1677" s="354"/>
      <c r="F1677" s="354"/>
      <c r="G1677" s="354"/>
    </row>
    <row r="1678" spans="1:7" x14ac:dyDescent="0.3">
      <c r="A1678" s="354"/>
      <c r="B1678" s="354"/>
      <c r="C1678" s="354"/>
      <c r="D1678" s="354"/>
      <c r="E1678" s="354"/>
      <c r="F1678" s="354"/>
      <c r="G1678" s="354"/>
    </row>
    <row r="1679" spans="1:7" x14ac:dyDescent="0.3">
      <c r="A1679" s="354"/>
      <c r="B1679" s="354"/>
      <c r="C1679" s="354"/>
      <c r="D1679" s="354"/>
      <c r="E1679" s="354"/>
      <c r="F1679" s="354"/>
      <c r="G1679" s="354"/>
    </row>
    <row r="1680" spans="1:7" x14ac:dyDescent="0.3">
      <c r="A1680" s="354"/>
      <c r="B1680" s="354"/>
      <c r="C1680" s="354"/>
      <c r="D1680" s="354"/>
      <c r="E1680" s="354"/>
      <c r="F1680" s="354"/>
      <c r="G1680" s="354"/>
    </row>
    <row r="1681" spans="1:7" x14ac:dyDescent="0.3">
      <c r="A1681" s="354"/>
      <c r="B1681" s="354"/>
      <c r="C1681" s="354"/>
      <c r="D1681" s="354"/>
      <c r="E1681" s="354"/>
      <c r="F1681" s="354"/>
      <c r="G1681" s="354"/>
    </row>
    <row r="1682" spans="1:7" x14ac:dyDescent="0.3">
      <c r="A1682" s="354"/>
      <c r="B1682" s="354"/>
      <c r="C1682" s="354"/>
      <c r="D1682" s="354"/>
      <c r="E1682" s="354"/>
      <c r="F1682" s="354"/>
      <c r="G1682" s="354"/>
    </row>
    <row r="1683" spans="1:7" x14ac:dyDescent="0.3">
      <c r="A1683" s="354"/>
      <c r="B1683" s="354"/>
      <c r="C1683" s="354"/>
      <c r="D1683" s="354"/>
      <c r="E1683" s="354"/>
      <c r="F1683" s="354"/>
      <c r="G1683" s="354"/>
    </row>
    <row r="1684" spans="1:7" x14ac:dyDescent="0.3">
      <c r="A1684" s="354"/>
      <c r="B1684" s="354"/>
      <c r="C1684" s="354"/>
      <c r="D1684" s="354"/>
      <c r="E1684" s="354"/>
      <c r="F1684" s="354"/>
      <c r="G1684" s="354"/>
    </row>
    <row r="1685" spans="1:7" x14ac:dyDescent="0.3">
      <c r="A1685" s="354"/>
      <c r="B1685" s="354"/>
      <c r="C1685" s="354"/>
      <c r="D1685" s="354"/>
      <c r="E1685" s="354"/>
      <c r="F1685" s="354"/>
      <c r="G1685" s="354"/>
    </row>
    <row r="1686" spans="1:7" x14ac:dyDescent="0.3">
      <c r="A1686" s="354"/>
      <c r="B1686" s="354"/>
      <c r="C1686" s="354"/>
      <c r="D1686" s="354"/>
      <c r="E1686" s="354"/>
      <c r="F1686" s="354"/>
      <c r="G1686" s="354"/>
    </row>
    <row r="1687" spans="1:7" x14ac:dyDescent="0.3">
      <c r="A1687" s="354"/>
      <c r="B1687" s="354"/>
      <c r="C1687" s="354"/>
      <c r="D1687" s="354"/>
      <c r="E1687" s="354"/>
      <c r="F1687" s="354"/>
      <c r="G1687" s="354"/>
    </row>
    <row r="1688" spans="1:7" x14ac:dyDescent="0.3">
      <c r="A1688" s="354"/>
      <c r="B1688" s="354"/>
      <c r="C1688" s="354"/>
      <c r="D1688" s="354"/>
      <c r="E1688" s="354"/>
      <c r="F1688" s="354"/>
      <c r="G1688" s="354"/>
    </row>
    <row r="1689" spans="1:7" x14ac:dyDescent="0.3">
      <c r="A1689" s="354"/>
      <c r="B1689" s="354"/>
      <c r="C1689" s="354"/>
      <c r="D1689" s="354"/>
      <c r="E1689" s="354"/>
      <c r="F1689" s="354"/>
      <c r="G1689" s="354"/>
    </row>
    <row r="1690" spans="1:7" x14ac:dyDescent="0.3">
      <c r="A1690" s="354"/>
      <c r="B1690" s="354"/>
      <c r="C1690" s="354"/>
      <c r="D1690" s="354"/>
      <c r="E1690" s="354"/>
      <c r="F1690" s="354"/>
      <c r="G1690" s="354"/>
    </row>
    <row r="1691" spans="1:7" x14ac:dyDescent="0.3">
      <c r="A1691" s="354"/>
      <c r="B1691" s="354"/>
      <c r="C1691" s="354"/>
      <c r="D1691" s="354"/>
      <c r="E1691" s="354"/>
      <c r="F1691" s="354"/>
      <c r="G1691" s="354"/>
    </row>
    <row r="1692" spans="1:7" x14ac:dyDescent="0.3">
      <c r="A1692" s="354"/>
      <c r="B1692" s="354"/>
      <c r="C1692" s="354"/>
      <c r="D1692" s="354"/>
      <c r="E1692" s="354"/>
      <c r="F1692" s="354"/>
      <c r="G1692" s="354"/>
    </row>
    <row r="1693" spans="1:7" x14ac:dyDescent="0.3">
      <c r="A1693" s="354"/>
      <c r="B1693" s="354"/>
      <c r="C1693" s="354"/>
      <c r="D1693" s="354"/>
      <c r="E1693" s="354"/>
      <c r="F1693" s="354"/>
      <c r="G1693" s="354"/>
    </row>
    <row r="1694" spans="1:7" x14ac:dyDescent="0.3">
      <c r="A1694" s="354"/>
      <c r="B1694" s="354"/>
      <c r="C1694" s="354"/>
      <c r="D1694" s="354"/>
      <c r="E1694" s="354"/>
      <c r="F1694" s="354"/>
      <c r="G1694" s="354"/>
    </row>
    <row r="1695" spans="1:7" x14ac:dyDescent="0.3">
      <c r="A1695" s="354"/>
      <c r="B1695" s="354"/>
      <c r="C1695" s="354"/>
      <c r="D1695" s="354"/>
      <c r="E1695" s="354"/>
      <c r="F1695" s="354"/>
      <c r="G1695" s="354"/>
    </row>
    <row r="1696" spans="1:7" x14ac:dyDescent="0.3">
      <c r="A1696" s="354"/>
      <c r="B1696" s="354"/>
      <c r="C1696" s="354"/>
      <c r="D1696" s="354"/>
      <c r="E1696" s="354"/>
      <c r="F1696" s="354"/>
      <c r="G1696" s="354"/>
    </row>
    <row r="1697" spans="1:7" x14ac:dyDescent="0.3">
      <c r="A1697" s="354"/>
      <c r="B1697" s="354"/>
      <c r="C1697" s="354"/>
      <c r="D1697" s="354"/>
      <c r="E1697" s="354"/>
      <c r="F1697" s="354"/>
      <c r="G1697" s="354"/>
    </row>
    <row r="1698" spans="1:7" x14ac:dyDescent="0.3">
      <c r="A1698" s="354"/>
      <c r="B1698" s="354"/>
      <c r="C1698" s="354"/>
      <c r="D1698" s="354"/>
      <c r="E1698" s="354"/>
      <c r="F1698" s="354"/>
      <c r="G1698" s="354"/>
    </row>
    <row r="1699" spans="1:7" x14ac:dyDescent="0.3">
      <c r="A1699" s="354"/>
      <c r="B1699" s="354"/>
      <c r="C1699" s="354"/>
      <c r="D1699" s="354"/>
      <c r="E1699" s="354"/>
      <c r="F1699" s="354"/>
      <c r="G1699" s="354"/>
    </row>
    <row r="1700" spans="1:7" x14ac:dyDescent="0.3">
      <c r="A1700" s="354"/>
      <c r="B1700" s="354"/>
      <c r="C1700" s="354"/>
      <c r="D1700" s="354"/>
      <c r="E1700" s="354"/>
      <c r="F1700" s="354"/>
      <c r="G1700" s="354"/>
    </row>
    <row r="1701" spans="1:7" x14ac:dyDescent="0.3">
      <c r="A1701" s="354"/>
      <c r="B1701" s="354"/>
      <c r="C1701" s="354"/>
      <c r="D1701" s="354"/>
      <c r="E1701" s="354"/>
      <c r="F1701" s="354"/>
      <c r="G1701" s="354"/>
    </row>
    <row r="1702" spans="1:7" x14ac:dyDescent="0.3">
      <c r="A1702" s="354"/>
      <c r="B1702" s="354"/>
      <c r="C1702" s="354"/>
      <c r="D1702" s="354"/>
      <c r="E1702" s="354"/>
      <c r="F1702" s="354"/>
      <c r="G1702" s="354"/>
    </row>
    <row r="1703" spans="1:7" x14ac:dyDescent="0.3">
      <c r="A1703" s="354"/>
      <c r="B1703" s="354"/>
      <c r="C1703" s="354"/>
      <c r="D1703" s="354"/>
      <c r="E1703" s="354"/>
      <c r="F1703" s="354"/>
      <c r="G1703" s="354"/>
    </row>
    <row r="1704" spans="1:7" x14ac:dyDescent="0.3">
      <c r="A1704" s="354"/>
      <c r="B1704" s="354"/>
      <c r="C1704" s="354"/>
      <c r="D1704" s="354"/>
      <c r="E1704" s="354"/>
      <c r="F1704" s="354"/>
      <c r="G1704" s="354"/>
    </row>
    <row r="1705" spans="1:7" x14ac:dyDescent="0.3">
      <c r="A1705" s="354"/>
      <c r="B1705" s="354"/>
      <c r="C1705" s="354"/>
      <c r="D1705" s="354"/>
      <c r="E1705" s="354"/>
      <c r="F1705" s="354"/>
      <c r="G1705" s="354"/>
    </row>
    <row r="1706" spans="1:7" x14ac:dyDescent="0.3">
      <c r="A1706" s="354"/>
      <c r="B1706" s="354"/>
      <c r="C1706" s="354"/>
      <c r="D1706" s="354"/>
      <c r="E1706" s="354"/>
      <c r="F1706" s="354"/>
      <c r="G1706" s="354"/>
    </row>
    <row r="1707" spans="1:7" x14ac:dyDescent="0.3">
      <c r="A1707" s="354"/>
      <c r="B1707" s="354"/>
      <c r="C1707" s="354"/>
      <c r="D1707" s="354"/>
      <c r="E1707" s="354"/>
      <c r="F1707" s="354"/>
      <c r="G1707" s="354"/>
    </row>
    <row r="1708" spans="1:7" x14ac:dyDescent="0.3">
      <c r="A1708" s="354"/>
      <c r="B1708" s="354"/>
      <c r="C1708" s="354"/>
      <c r="D1708" s="354"/>
      <c r="E1708" s="354"/>
      <c r="F1708" s="354"/>
      <c r="G1708" s="354"/>
    </row>
    <row r="1709" spans="1:7" x14ac:dyDescent="0.3">
      <c r="A1709" s="354"/>
      <c r="B1709" s="354"/>
      <c r="C1709" s="354"/>
      <c r="D1709" s="354"/>
      <c r="E1709" s="354"/>
      <c r="F1709" s="354"/>
      <c r="G1709" s="354"/>
    </row>
    <row r="1710" spans="1:7" x14ac:dyDescent="0.3">
      <c r="A1710" s="354"/>
      <c r="B1710" s="354"/>
      <c r="C1710" s="354"/>
      <c r="D1710" s="354"/>
      <c r="E1710" s="354"/>
      <c r="F1710" s="354"/>
      <c r="G1710" s="354"/>
    </row>
    <row r="1711" spans="1:7" x14ac:dyDescent="0.3">
      <c r="A1711" s="354"/>
      <c r="B1711" s="354"/>
      <c r="C1711" s="354"/>
      <c r="D1711" s="354"/>
      <c r="E1711" s="354"/>
      <c r="F1711" s="354"/>
      <c r="G1711" s="354"/>
    </row>
    <row r="1712" spans="1:7" x14ac:dyDescent="0.3">
      <c r="A1712" s="354"/>
      <c r="B1712" s="354"/>
      <c r="C1712" s="354"/>
      <c r="D1712" s="354"/>
      <c r="E1712" s="354"/>
      <c r="F1712" s="354"/>
      <c r="G1712" s="354"/>
    </row>
    <row r="1713" spans="1:7" x14ac:dyDescent="0.3">
      <c r="A1713" s="354"/>
      <c r="B1713" s="354"/>
      <c r="C1713" s="354"/>
      <c r="D1713" s="354"/>
      <c r="E1713" s="354"/>
      <c r="F1713" s="354"/>
      <c r="G1713" s="354"/>
    </row>
    <row r="1714" spans="1:7" x14ac:dyDescent="0.3">
      <c r="A1714" s="354"/>
      <c r="B1714" s="354"/>
      <c r="C1714" s="354"/>
      <c r="D1714" s="354"/>
      <c r="E1714" s="354"/>
      <c r="F1714" s="354"/>
      <c r="G1714" s="354"/>
    </row>
    <row r="1715" spans="1:7" x14ac:dyDescent="0.3">
      <c r="A1715" s="354"/>
      <c r="B1715" s="354"/>
      <c r="C1715" s="354"/>
      <c r="D1715" s="354"/>
      <c r="E1715" s="354"/>
      <c r="F1715" s="354"/>
      <c r="G1715" s="354"/>
    </row>
    <row r="1716" spans="1:7" x14ac:dyDescent="0.3">
      <c r="A1716" s="354"/>
      <c r="B1716" s="354"/>
      <c r="C1716" s="354"/>
      <c r="D1716" s="354"/>
      <c r="E1716" s="354"/>
      <c r="F1716" s="354"/>
      <c r="G1716" s="354"/>
    </row>
    <row r="1717" spans="1:7" x14ac:dyDescent="0.3">
      <c r="A1717" s="354"/>
      <c r="B1717" s="354"/>
      <c r="C1717" s="354"/>
      <c r="D1717" s="354"/>
      <c r="E1717" s="354"/>
      <c r="F1717" s="354"/>
      <c r="G1717" s="354"/>
    </row>
    <row r="1718" spans="1:7" x14ac:dyDescent="0.3">
      <c r="A1718" s="354"/>
      <c r="B1718" s="354"/>
      <c r="C1718" s="354"/>
      <c r="D1718" s="354"/>
      <c r="E1718" s="354"/>
      <c r="F1718" s="354"/>
      <c r="G1718" s="354"/>
    </row>
    <row r="1719" spans="1:7" x14ac:dyDescent="0.3">
      <c r="A1719" s="354"/>
      <c r="B1719" s="354"/>
      <c r="C1719" s="354"/>
      <c r="D1719" s="354"/>
      <c r="E1719" s="354"/>
      <c r="F1719" s="354"/>
      <c r="G1719" s="354"/>
    </row>
    <row r="1720" spans="1:7" x14ac:dyDescent="0.3">
      <c r="A1720" s="354"/>
      <c r="B1720" s="354"/>
      <c r="C1720" s="354"/>
      <c r="D1720" s="354"/>
      <c r="E1720" s="354"/>
      <c r="F1720" s="354"/>
      <c r="G1720" s="354"/>
    </row>
    <row r="1721" spans="1:7" x14ac:dyDescent="0.3">
      <c r="A1721" s="354"/>
      <c r="B1721" s="354"/>
      <c r="C1721" s="354"/>
      <c r="D1721" s="354"/>
      <c r="E1721" s="354"/>
      <c r="F1721" s="354"/>
      <c r="G1721" s="354"/>
    </row>
    <row r="1722" spans="1:7" x14ac:dyDescent="0.3">
      <c r="A1722" s="354"/>
      <c r="B1722" s="354"/>
      <c r="C1722" s="354"/>
      <c r="D1722" s="354"/>
      <c r="E1722" s="354"/>
      <c r="F1722" s="354"/>
      <c r="G1722" s="354"/>
    </row>
    <row r="1723" spans="1:7" x14ac:dyDescent="0.3">
      <c r="A1723" s="354"/>
      <c r="B1723" s="354"/>
      <c r="C1723" s="354"/>
      <c r="D1723" s="354"/>
      <c r="E1723" s="354"/>
      <c r="F1723" s="354"/>
      <c r="G1723" s="354"/>
    </row>
    <row r="1724" spans="1:7" x14ac:dyDescent="0.3">
      <c r="A1724" s="354"/>
      <c r="B1724" s="354"/>
      <c r="C1724" s="354"/>
      <c r="D1724" s="354"/>
      <c r="E1724" s="354"/>
      <c r="F1724" s="354"/>
      <c r="G1724" s="354"/>
    </row>
    <row r="1725" spans="1:7" x14ac:dyDescent="0.3">
      <c r="A1725" s="354"/>
      <c r="B1725" s="354"/>
      <c r="C1725" s="354"/>
      <c r="D1725" s="354"/>
      <c r="E1725" s="354"/>
      <c r="F1725" s="354"/>
      <c r="G1725" s="354"/>
    </row>
    <row r="1726" spans="1:7" x14ac:dyDescent="0.3">
      <c r="A1726" s="354"/>
      <c r="B1726" s="354"/>
      <c r="C1726" s="354"/>
      <c r="D1726" s="354"/>
      <c r="E1726" s="354"/>
      <c r="F1726" s="354"/>
      <c r="G1726" s="354"/>
    </row>
    <row r="1727" spans="1:7" x14ac:dyDescent="0.3">
      <c r="A1727" s="354"/>
      <c r="B1727" s="354"/>
      <c r="C1727" s="354"/>
      <c r="D1727" s="354"/>
      <c r="E1727" s="354"/>
      <c r="F1727" s="354"/>
      <c r="G1727" s="354"/>
    </row>
    <row r="1728" spans="1:7" x14ac:dyDescent="0.3">
      <c r="A1728" s="354"/>
      <c r="B1728" s="354"/>
      <c r="C1728" s="354"/>
      <c r="D1728" s="354"/>
      <c r="E1728" s="354"/>
      <c r="F1728" s="354"/>
      <c r="G1728" s="354"/>
    </row>
    <row r="1729" spans="1:7" x14ac:dyDescent="0.3">
      <c r="A1729" s="354"/>
      <c r="B1729" s="354"/>
      <c r="C1729" s="354"/>
      <c r="D1729" s="354"/>
      <c r="E1729" s="354"/>
      <c r="F1729" s="354"/>
      <c r="G1729" s="354"/>
    </row>
    <row r="1730" spans="1:7" x14ac:dyDescent="0.3">
      <c r="A1730" s="354"/>
      <c r="B1730" s="354"/>
      <c r="C1730" s="354"/>
      <c r="D1730" s="354"/>
      <c r="E1730" s="354"/>
      <c r="F1730" s="354"/>
      <c r="G1730" s="354"/>
    </row>
    <row r="1731" spans="1:7" x14ac:dyDescent="0.3">
      <c r="A1731" s="354"/>
      <c r="B1731" s="354"/>
      <c r="C1731" s="354"/>
      <c r="D1731" s="354"/>
      <c r="E1731" s="354"/>
      <c r="F1731" s="354"/>
      <c r="G1731" s="354"/>
    </row>
    <row r="1732" spans="1:7" x14ac:dyDescent="0.3">
      <c r="A1732" s="354"/>
      <c r="B1732" s="354"/>
      <c r="C1732" s="354"/>
      <c r="D1732" s="354"/>
      <c r="E1732" s="354"/>
      <c r="F1732" s="354"/>
      <c r="G1732" s="354"/>
    </row>
    <row r="1733" spans="1:7" x14ac:dyDescent="0.3">
      <c r="A1733" s="354"/>
      <c r="B1733" s="354"/>
      <c r="C1733" s="354"/>
      <c r="D1733" s="354"/>
      <c r="E1733" s="354"/>
      <c r="F1733" s="354"/>
      <c r="G1733" s="354"/>
    </row>
    <row r="1734" spans="1:7" x14ac:dyDescent="0.3">
      <c r="A1734" s="354"/>
      <c r="B1734" s="354"/>
      <c r="C1734" s="354"/>
      <c r="D1734" s="354"/>
      <c r="E1734" s="354"/>
      <c r="F1734" s="354"/>
      <c r="G1734" s="354"/>
    </row>
    <row r="1735" spans="1:7" x14ac:dyDescent="0.3">
      <c r="A1735" s="354"/>
      <c r="B1735" s="354"/>
      <c r="C1735" s="354"/>
      <c r="D1735" s="354"/>
      <c r="E1735" s="354"/>
      <c r="F1735" s="354"/>
      <c r="G1735" s="354"/>
    </row>
    <row r="1736" spans="1:7" x14ac:dyDescent="0.3">
      <c r="A1736" s="354"/>
      <c r="B1736" s="354"/>
      <c r="C1736" s="354"/>
      <c r="D1736" s="354"/>
      <c r="E1736" s="354"/>
      <c r="F1736" s="354"/>
      <c r="G1736" s="354"/>
    </row>
    <row r="1737" spans="1:7" x14ac:dyDescent="0.3">
      <c r="A1737" s="354"/>
      <c r="B1737" s="354"/>
      <c r="C1737" s="354"/>
      <c r="D1737" s="354"/>
      <c r="E1737" s="354"/>
      <c r="F1737" s="354"/>
      <c r="G1737" s="354"/>
    </row>
    <row r="1738" spans="1:7" x14ac:dyDescent="0.3">
      <c r="A1738" s="354"/>
      <c r="B1738" s="354"/>
      <c r="C1738" s="354"/>
      <c r="D1738" s="354"/>
      <c r="E1738" s="354"/>
      <c r="F1738" s="354"/>
      <c r="G1738" s="354"/>
    </row>
    <row r="1739" spans="1:7" x14ac:dyDescent="0.3">
      <c r="A1739" s="354"/>
      <c r="B1739" s="354"/>
      <c r="C1739" s="354"/>
      <c r="D1739" s="354"/>
      <c r="E1739" s="354"/>
      <c r="F1739" s="354"/>
      <c r="G1739" s="354"/>
    </row>
    <row r="1740" spans="1:7" x14ac:dyDescent="0.3">
      <c r="A1740" s="354"/>
      <c r="B1740" s="354"/>
      <c r="C1740" s="354"/>
      <c r="D1740" s="354"/>
      <c r="E1740" s="354"/>
      <c r="F1740" s="354"/>
      <c r="G1740" s="354"/>
    </row>
    <row r="1741" spans="1:7" x14ac:dyDescent="0.3">
      <c r="A1741" s="354"/>
      <c r="B1741" s="354"/>
      <c r="C1741" s="354"/>
      <c r="D1741" s="354"/>
      <c r="E1741" s="354"/>
      <c r="F1741" s="354"/>
      <c r="G1741" s="354"/>
    </row>
    <row r="1742" spans="1:7" x14ac:dyDescent="0.3">
      <c r="A1742" s="354"/>
      <c r="B1742" s="354"/>
      <c r="C1742" s="354"/>
      <c r="D1742" s="354"/>
      <c r="E1742" s="354"/>
      <c r="F1742" s="354"/>
      <c r="G1742" s="354"/>
    </row>
    <row r="1743" spans="1:7" x14ac:dyDescent="0.3">
      <c r="A1743" s="354"/>
      <c r="B1743" s="354"/>
      <c r="C1743" s="354"/>
      <c r="D1743" s="354"/>
      <c r="E1743" s="354"/>
      <c r="F1743" s="354"/>
      <c r="G1743" s="354"/>
    </row>
    <row r="1744" spans="1:7" x14ac:dyDescent="0.3">
      <c r="A1744" s="354"/>
      <c r="B1744" s="354"/>
      <c r="C1744" s="354"/>
      <c r="D1744" s="354"/>
      <c r="E1744" s="354"/>
      <c r="F1744" s="354"/>
      <c r="G1744" s="354"/>
    </row>
    <row r="1745" spans="1:7" x14ac:dyDescent="0.3">
      <c r="A1745" s="354"/>
      <c r="B1745" s="354"/>
      <c r="C1745" s="354"/>
      <c r="D1745" s="354"/>
      <c r="E1745" s="354"/>
      <c r="F1745" s="354"/>
      <c r="G1745" s="354"/>
    </row>
    <row r="1746" spans="1:7" x14ac:dyDescent="0.3">
      <c r="A1746" s="354"/>
      <c r="B1746" s="354"/>
      <c r="C1746" s="354"/>
      <c r="D1746" s="354"/>
      <c r="E1746" s="354"/>
      <c r="F1746" s="354"/>
      <c r="G1746" s="354"/>
    </row>
    <row r="1747" spans="1:7" x14ac:dyDescent="0.3">
      <c r="A1747" s="354"/>
      <c r="B1747" s="354"/>
      <c r="C1747" s="354"/>
      <c r="D1747" s="354"/>
      <c r="E1747" s="354"/>
      <c r="F1747" s="354"/>
      <c r="G1747" s="354"/>
    </row>
    <row r="1748" spans="1:7" x14ac:dyDescent="0.3">
      <c r="A1748" s="354"/>
      <c r="B1748" s="354"/>
      <c r="C1748" s="354"/>
      <c r="D1748" s="354"/>
      <c r="E1748" s="354"/>
      <c r="F1748" s="354"/>
      <c r="G1748" s="354"/>
    </row>
    <row r="1749" spans="1:7" x14ac:dyDescent="0.3">
      <c r="A1749" s="354"/>
      <c r="B1749" s="354"/>
      <c r="C1749" s="354"/>
      <c r="D1749" s="354"/>
      <c r="E1749" s="354"/>
      <c r="F1749" s="354"/>
      <c r="G1749" s="354"/>
    </row>
    <row r="1750" spans="1:7" x14ac:dyDescent="0.3">
      <c r="A1750" s="354"/>
      <c r="B1750" s="354"/>
      <c r="C1750" s="354"/>
      <c r="D1750" s="354"/>
      <c r="E1750" s="354"/>
      <c r="F1750" s="354"/>
      <c r="G1750" s="354"/>
    </row>
    <row r="1751" spans="1:7" x14ac:dyDescent="0.3">
      <c r="A1751" s="354"/>
      <c r="B1751" s="354"/>
      <c r="C1751" s="354"/>
      <c r="D1751" s="354"/>
      <c r="E1751" s="354"/>
      <c r="F1751" s="354"/>
      <c r="G1751" s="354"/>
    </row>
    <row r="1752" spans="1:7" x14ac:dyDescent="0.3">
      <c r="A1752" s="354"/>
      <c r="B1752" s="354"/>
      <c r="C1752" s="354"/>
      <c r="D1752" s="354"/>
      <c r="E1752" s="354"/>
      <c r="F1752" s="354"/>
      <c r="G1752" s="354"/>
    </row>
    <row r="1753" spans="1:7" x14ac:dyDescent="0.3">
      <c r="A1753" s="354"/>
      <c r="B1753" s="354"/>
      <c r="C1753" s="354"/>
      <c r="D1753" s="354"/>
      <c r="E1753" s="354"/>
      <c r="F1753" s="354"/>
      <c r="G1753" s="354"/>
    </row>
    <row r="1754" spans="1:7" x14ac:dyDescent="0.3">
      <c r="A1754" s="354"/>
      <c r="B1754" s="354"/>
      <c r="C1754" s="354"/>
      <c r="D1754" s="354"/>
      <c r="E1754" s="354"/>
      <c r="F1754" s="354"/>
      <c r="G1754" s="354"/>
    </row>
    <row r="1755" spans="1:7" x14ac:dyDescent="0.3">
      <c r="A1755" s="354"/>
      <c r="B1755" s="354"/>
      <c r="C1755" s="354"/>
      <c r="D1755" s="354"/>
      <c r="E1755" s="354"/>
      <c r="F1755" s="354"/>
      <c r="G1755" s="354"/>
    </row>
    <row r="1756" spans="1:7" x14ac:dyDescent="0.3">
      <c r="A1756" s="354"/>
      <c r="B1756" s="354"/>
      <c r="C1756" s="354"/>
      <c r="D1756" s="354"/>
      <c r="E1756" s="354"/>
      <c r="F1756" s="354"/>
      <c r="G1756" s="354"/>
    </row>
    <row r="1757" spans="1:7" x14ac:dyDescent="0.3">
      <c r="A1757" s="354"/>
      <c r="B1757" s="354"/>
      <c r="C1757" s="354"/>
      <c r="D1757" s="354"/>
      <c r="E1757" s="354"/>
      <c r="F1757" s="354"/>
      <c r="G1757" s="354"/>
    </row>
    <row r="1758" spans="1:7" x14ac:dyDescent="0.3">
      <c r="A1758" s="354"/>
      <c r="B1758" s="354"/>
      <c r="C1758" s="354"/>
      <c r="D1758" s="354"/>
      <c r="E1758" s="354"/>
      <c r="F1758" s="354"/>
      <c r="G1758" s="354"/>
    </row>
    <row r="1759" spans="1:7" x14ac:dyDescent="0.3">
      <c r="A1759" s="354"/>
      <c r="B1759" s="354"/>
      <c r="C1759" s="354"/>
      <c r="D1759" s="354"/>
      <c r="E1759" s="354"/>
      <c r="F1759" s="354"/>
      <c r="G1759" s="354"/>
    </row>
    <row r="1760" spans="1:7" x14ac:dyDescent="0.3">
      <c r="A1760" s="354"/>
      <c r="B1760" s="354"/>
      <c r="C1760" s="354"/>
      <c r="D1760" s="354"/>
      <c r="E1760" s="354"/>
      <c r="F1760" s="354"/>
      <c r="G1760" s="354"/>
    </row>
    <row r="1761" spans="1:7" x14ac:dyDescent="0.3">
      <c r="A1761" s="354"/>
      <c r="B1761" s="354"/>
      <c r="C1761" s="354"/>
      <c r="D1761" s="354"/>
      <c r="E1761" s="354"/>
      <c r="F1761" s="354"/>
      <c r="G1761" s="354"/>
    </row>
    <row r="1762" spans="1:7" x14ac:dyDescent="0.3">
      <c r="A1762" s="354"/>
      <c r="B1762" s="354"/>
      <c r="C1762" s="354"/>
      <c r="D1762" s="354"/>
      <c r="E1762" s="354"/>
      <c r="F1762" s="354"/>
      <c r="G1762" s="354"/>
    </row>
    <row r="1763" spans="1:7" x14ac:dyDescent="0.3">
      <c r="A1763" s="354"/>
      <c r="B1763" s="354"/>
      <c r="C1763" s="354"/>
      <c r="D1763" s="354"/>
      <c r="E1763" s="354"/>
      <c r="F1763" s="354"/>
      <c r="G1763" s="354"/>
    </row>
    <row r="1764" spans="1:7" x14ac:dyDescent="0.3">
      <c r="A1764" s="354"/>
      <c r="B1764" s="354"/>
      <c r="C1764" s="354"/>
      <c r="D1764" s="354"/>
      <c r="E1764" s="354"/>
      <c r="F1764" s="354"/>
      <c r="G1764" s="354"/>
    </row>
    <row r="1765" spans="1:7" x14ac:dyDescent="0.3">
      <c r="A1765" s="354"/>
      <c r="B1765" s="354"/>
      <c r="C1765" s="354"/>
      <c r="D1765" s="354"/>
      <c r="E1765" s="354"/>
      <c r="F1765" s="354"/>
      <c r="G1765" s="354"/>
    </row>
    <row r="1766" spans="1:7" x14ac:dyDescent="0.3">
      <c r="A1766" s="354"/>
      <c r="B1766" s="354"/>
      <c r="C1766" s="354"/>
      <c r="D1766" s="354"/>
      <c r="E1766" s="354"/>
      <c r="F1766" s="354"/>
      <c r="G1766" s="354"/>
    </row>
    <row r="1767" spans="1:7" x14ac:dyDescent="0.3">
      <c r="A1767" s="354"/>
      <c r="B1767" s="354"/>
      <c r="C1767" s="354"/>
      <c r="D1767" s="354"/>
      <c r="E1767" s="354"/>
      <c r="F1767" s="354"/>
      <c r="G1767" s="354"/>
    </row>
    <row r="1768" spans="1:7" x14ac:dyDescent="0.3">
      <c r="A1768" s="354"/>
      <c r="B1768" s="354"/>
      <c r="C1768" s="354"/>
      <c r="D1768" s="354"/>
      <c r="E1768" s="354"/>
      <c r="F1768" s="354"/>
      <c r="G1768" s="354"/>
    </row>
    <row r="1769" spans="1:7" x14ac:dyDescent="0.3">
      <c r="A1769" s="354"/>
      <c r="B1769" s="354"/>
      <c r="C1769" s="354"/>
      <c r="D1769" s="354"/>
      <c r="E1769" s="354"/>
      <c r="F1769" s="354"/>
      <c r="G1769" s="354"/>
    </row>
    <row r="1770" spans="1:7" x14ac:dyDescent="0.3">
      <c r="A1770" s="354"/>
      <c r="B1770" s="354"/>
      <c r="C1770" s="354"/>
      <c r="D1770" s="354"/>
      <c r="E1770" s="354"/>
      <c r="F1770" s="354"/>
      <c r="G1770" s="354"/>
    </row>
    <row r="1771" spans="1:7" x14ac:dyDescent="0.3">
      <c r="A1771" s="354"/>
      <c r="B1771" s="354"/>
      <c r="C1771" s="354"/>
      <c r="D1771" s="354"/>
      <c r="E1771" s="354"/>
      <c r="F1771" s="354"/>
      <c r="G1771" s="354"/>
    </row>
    <row r="1772" spans="1:7" x14ac:dyDescent="0.3">
      <c r="A1772" s="354"/>
      <c r="B1772" s="354"/>
      <c r="C1772" s="354"/>
      <c r="D1772" s="354"/>
      <c r="E1772" s="354"/>
      <c r="F1772" s="354"/>
      <c r="G1772" s="354"/>
    </row>
    <row r="1773" spans="1:7" x14ac:dyDescent="0.3">
      <c r="A1773" s="354"/>
      <c r="B1773" s="354"/>
      <c r="C1773" s="354"/>
      <c r="D1773" s="354"/>
      <c r="E1773" s="354"/>
      <c r="F1773" s="354"/>
      <c r="G1773" s="354"/>
    </row>
    <row r="1774" spans="1:7" x14ac:dyDescent="0.3">
      <c r="A1774" s="354"/>
      <c r="B1774" s="354"/>
      <c r="C1774" s="354"/>
      <c r="D1774" s="354"/>
      <c r="E1774" s="354"/>
      <c r="F1774" s="354"/>
      <c r="G1774" s="354"/>
    </row>
    <row r="1775" spans="1:7" x14ac:dyDescent="0.3">
      <c r="A1775" s="354"/>
      <c r="B1775" s="354"/>
      <c r="C1775" s="354"/>
      <c r="D1775" s="354"/>
      <c r="E1775" s="354"/>
      <c r="F1775" s="354"/>
      <c r="G1775" s="354"/>
    </row>
    <row r="1776" spans="1:7" x14ac:dyDescent="0.3">
      <c r="A1776" s="354"/>
      <c r="B1776" s="354"/>
      <c r="C1776" s="354"/>
      <c r="D1776" s="354"/>
      <c r="E1776" s="354"/>
      <c r="F1776" s="354"/>
      <c r="G1776" s="354"/>
    </row>
    <row r="1777" spans="1:7" x14ac:dyDescent="0.3">
      <c r="A1777" s="354"/>
      <c r="B1777" s="354"/>
      <c r="C1777" s="354"/>
      <c r="D1777" s="354"/>
      <c r="E1777" s="354"/>
      <c r="F1777" s="354"/>
      <c r="G1777" s="354"/>
    </row>
    <row r="1778" spans="1:7" x14ac:dyDescent="0.3">
      <c r="A1778" s="354"/>
      <c r="B1778" s="354"/>
      <c r="C1778" s="354"/>
      <c r="D1778" s="354"/>
      <c r="E1778" s="354"/>
      <c r="F1778" s="354"/>
      <c r="G1778" s="354"/>
    </row>
    <row r="1779" spans="1:7" x14ac:dyDescent="0.3">
      <c r="A1779" s="354"/>
      <c r="B1779" s="354"/>
      <c r="C1779" s="354"/>
      <c r="D1779" s="354"/>
      <c r="E1779" s="354"/>
      <c r="F1779" s="354"/>
      <c r="G1779" s="354"/>
    </row>
    <row r="1780" spans="1:7" x14ac:dyDescent="0.3">
      <c r="A1780" s="354"/>
      <c r="B1780" s="354"/>
      <c r="C1780" s="354"/>
      <c r="D1780" s="354"/>
      <c r="E1780" s="354"/>
      <c r="F1780" s="354"/>
      <c r="G1780" s="354"/>
    </row>
    <row r="1781" spans="1:7" x14ac:dyDescent="0.3">
      <c r="A1781" s="354"/>
      <c r="B1781" s="354"/>
      <c r="C1781" s="354"/>
      <c r="D1781" s="354"/>
      <c r="E1781" s="354"/>
      <c r="F1781" s="354"/>
      <c r="G1781" s="354"/>
    </row>
    <row r="1782" spans="1:7" x14ac:dyDescent="0.3">
      <c r="A1782" s="354"/>
      <c r="B1782" s="354"/>
      <c r="C1782" s="354"/>
      <c r="D1782" s="354"/>
      <c r="E1782" s="354"/>
      <c r="F1782" s="354"/>
      <c r="G1782" s="354"/>
    </row>
    <row r="1783" spans="1:7" x14ac:dyDescent="0.3">
      <c r="A1783" s="354"/>
      <c r="B1783" s="354"/>
      <c r="C1783" s="354"/>
      <c r="D1783" s="354"/>
      <c r="E1783" s="354"/>
      <c r="F1783" s="354"/>
      <c r="G1783" s="354"/>
    </row>
    <row r="1784" spans="1:7" x14ac:dyDescent="0.3">
      <c r="A1784" s="354"/>
      <c r="B1784" s="354"/>
      <c r="C1784" s="354"/>
      <c r="D1784" s="354"/>
      <c r="E1784" s="354"/>
      <c r="F1784" s="354"/>
      <c r="G1784" s="354"/>
    </row>
    <row r="1785" spans="1:7" x14ac:dyDescent="0.3">
      <c r="A1785" s="354"/>
      <c r="B1785" s="354"/>
      <c r="C1785" s="354"/>
      <c r="D1785" s="354"/>
      <c r="E1785" s="354"/>
      <c r="F1785" s="354"/>
      <c r="G1785" s="354"/>
    </row>
    <row r="1786" spans="1:7" x14ac:dyDescent="0.3">
      <c r="A1786" s="354"/>
      <c r="B1786" s="354"/>
      <c r="C1786" s="354"/>
      <c r="D1786" s="354"/>
      <c r="E1786" s="354"/>
      <c r="F1786" s="354"/>
      <c r="G1786" s="354"/>
    </row>
    <row r="1787" spans="1:7" x14ac:dyDescent="0.3">
      <c r="A1787" s="354"/>
      <c r="B1787" s="354"/>
      <c r="C1787" s="354"/>
      <c r="D1787" s="354"/>
      <c r="E1787" s="354"/>
      <c r="F1787" s="354"/>
      <c r="G1787" s="354"/>
    </row>
    <row r="1788" spans="1:7" x14ac:dyDescent="0.3">
      <c r="A1788" s="354"/>
      <c r="B1788" s="354"/>
      <c r="C1788" s="354"/>
      <c r="D1788" s="354"/>
      <c r="E1788" s="354"/>
      <c r="F1788" s="354"/>
      <c r="G1788" s="354"/>
    </row>
    <row r="1789" spans="1:7" x14ac:dyDescent="0.3">
      <c r="A1789" s="354"/>
      <c r="B1789" s="354"/>
      <c r="C1789" s="354"/>
      <c r="D1789" s="354"/>
      <c r="E1789" s="354"/>
      <c r="F1789" s="354"/>
      <c r="G1789" s="354"/>
    </row>
    <row r="1790" spans="1:7" x14ac:dyDescent="0.3">
      <c r="A1790" s="354"/>
      <c r="B1790" s="354"/>
      <c r="C1790" s="354"/>
      <c r="D1790" s="354"/>
      <c r="E1790" s="354"/>
      <c r="F1790" s="354"/>
      <c r="G1790" s="354"/>
    </row>
    <row r="1791" spans="1:7" x14ac:dyDescent="0.3">
      <c r="A1791" s="354"/>
      <c r="B1791" s="354"/>
      <c r="C1791" s="354"/>
      <c r="D1791" s="354"/>
      <c r="E1791" s="354"/>
      <c r="F1791" s="354"/>
      <c r="G1791" s="354"/>
    </row>
    <row r="1792" spans="1:7" x14ac:dyDescent="0.3">
      <c r="A1792" s="354"/>
      <c r="B1792" s="354"/>
      <c r="C1792" s="354"/>
      <c r="D1792" s="354"/>
      <c r="E1792" s="354"/>
      <c r="F1792" s="354"/>
      <c r="G1792" s="354"/>
    </row>
    <row r="1793" spans="1:7" x14ac:dyDescent="0.3">
      <c r="A1793" s="354"/>
      <c r="B1793" s="354"/>
      <c r="C1793" s="354"/>
      <c r="D1793" s="354"/>
      <c r="E1793" s="354"/>
      <c r="F1793" s="354"/>
      <c r="G1793" s="354"/>
    </row>
    <row r="1794" spans="1:7" x14ac:dyDescent="0.3">
      <c r="A1794" s="354"/>
      <c r="B1794" s="354"/>
      <c r="C1794" s="354"/>
      <c r="D1794" s="354"/>
      <c r="E1794" s="354"/>
      <c r="F1794" s="354"/>
      <c r="G1794" s="354"/>
    </row>
    <row r="1795" spans="1:7" x14ac:dyDescent="0.3">
      <c r="A1795" s="354"/>
      <c r="B1795" s="354"/>
      <c r="C1795" s="354"/>
      <c r="D1795" s="354"/>
      <c r="E1795" s="354"/>
      <c r="F1795" s="354"/>
      <c r="G1795" s="354"/>
    </row>
    <row r="1796" spans="1:7" x14ac:dyDescent="0.3">
      <c r="A1796" s="354"/>
      <c r="B1796" s="354"/>
      <c r="C1796" s="354"/>
      <c r="D1796" s="354"/>
      <c r="E1796" s="354"/>
      <c r="F1796" s="354"/>
      <c r="G1796" s="354"/>
    </row>
    <row r="1797" spans="1:7" x14ac:dyDescent="0.3">
      <c r="A1797" s="354"/>
      <c r="B1797" s="354"/>
      <c r="C1797" s="354"/>
      <c r="D1797" s="354"/>
      <c r="E1797" s="354"/>
      <c r="F1797" s="354"/>
      <c r="G1797" s="354"/>
    </row>
    <row r="1798" spans="1:7" x14ac:dyDescent="0.3">
      <c r="A1798" s="354"/>
      <c r="B1798" s="354"/>
      <c r="C1798" s="354"/>
      <c r="D1798" s="354"/>
      <c r="E1798" s="354"/>
      <c r="F1798" s="354"/>
      <c r="G1798" s="354"/>
    </row>
    <row r="1799" spans="1:7" x14ac:dyDescent="0.3">
      <c r="A1799" s="354"/>
      <c r="B1799" s="354"/>
      <c r="C1799" s="354"/>
      <c r="D1799" s="354"/>
      <c r="E1799" s="354"/>
      <c r="F1799" s="354"/>
      <c r="G1799" s="354"/>
    </row>
    <row r="1800" spans="1:7" x14ac:dyDescent="0.3">
      <c r="A1800" s="354"/>
      <c r="B1800" s="354"/>
      <c r="C1800" s="354"/>
      <c r="D1800" s="354"/>
      <c r="E1800" s="354"/>
      <c r="F1800" s="354"/>
      <c r="G1800" s="354"/>
    </row>
    <row r="1801" spans="1:7" x14ac:dyDescent="0.3">
      <c r="A1801" s="354"/>
      <c r="B1801" s="354"/>
      <c r="C1801" s="354"/>
      <c r="D1801" s="354"/>
      <c r="E1801" s="354"/>
      <c r="F1801" s="354"/>
      <c r="G1801" s="354"/>
    </row>
    <row r="1802" spans="1:7" x14ac:dyDescent="0.3">
      <c r="A1802" s="354"/>
      <c r="B1802" s="354"/>
      <c r="C1802" s="354"/>
      <c r="D1802" s="354"/>
      <c r="E1802" s="354"/>
      <c r="F1802" s="354"/>
      <c r="G1802" s="354"/>
    </row>
    <row r="1803" spans="1:7" x14ac:dyDescent="0.3">
      <c r="A1803" s="354"/>
      <c r="B1803" s="354"/>
      <c r="C1803" s="354"/>
      <c r="D1803" s="354"/>
      <c r="E1803" s="354"/>
      <c r="F1803" s="354"/>
      <c r="G1803" s="354"/>
    </row>
    <row r="1804" spans="1:7" x14ac:dyDescent="0.3">
      <c r="A1804" s="354"/>
      <c r="B1804" s="354"/>
      <c r="C1804" s="354"/>
      <c r="D1804" s="354"/>
      <c r="E1804" s="354"/>
      <c r="F1804" s="354"/>
      <c r="G1804" s="354"/>
    </row>
    <row r="1805" spans="1:7" x14ac:dyDescent="0.3">
      <c r="A1805" s="354"/>
      <c r="B1805" s="354"/>
      <c r="C1805" s="354"/>
      <c r="D1805" s="354"/>
      <c r="E1805" s="354"/>
      <c r="F1805" s="354"/>
      <c r="G1805" s="354"/>
    </row>
    <row r="1806" spans="1:7" x14ac:dyDescent="0.3">
      <c r="A1806" s="354"/>
      <c r="B1806" s="354"/>
      <c r="C1806" s="354"/>
      <c r="D1806" s="354"/>
      <c r="E1806" s="354"/>
      <c r="F1806" s="354"/>
      <c r="G1806" s="354"/>
    </row>
    <row r="1807" spans="1:7" x14ac:dyDescent="0.3">
      <c r="A1807" s="354"/>
      <c r="B1807" s="354"/>
      <c r="C1807" s="354"/>
      <c r="D1807" s="354"/>
      <c r="E1807" s="354"/>
      <c r="F1807" s="354"/>
      <c r="G1807" s="354"/>
    </row>
    <row r="1808" spans="1:7" x14ac:dyDescent="0.3">
      <c r="A1808" s="354"/>
      <c r="B1808" s="354"/>
      <c r="C1808" s="354"/>
      <c r="D1808" s="354"/>
      <c r="E1808" s="354"/>
      <c r="F1808" s="354"/>
      <c r="G1808" s="354"/>
    </row>
    <row r="1809" spans="1:7" x14ac:dyDescent="0.3">
      <c r="A1809" s="354"/>
      <c r="B1809" s="354"/>
      <c r="C1809" s="354"/>
      <c r="D1809" s="354"/>
      <c r="E1809" s="354"/>
      <c r="F1809" s="354"/>
      <c r="G1809" s="354"/>
    </row>
    <row r="1810" spans="1:7" x14ac:dyDescent="0.3">
      <c r="A1810" s="354"/>
      <c r="B1810" s="354"/>
      <c r="C1810" s="354"/>
      <c r="D1810" s="354"/>
      <c r="E1810" s="354"/>
      <c r="F1810" s="354"/>
      <c r="G1810" s="354"/>
    </row>
    <row r="1811" spans="1:7" x14ac:dyDescent="0.3">
      <c r="A1811" s="354"/>
      <c r="B1811" s="354"/>
      <c r="C1811" s="354"/>
      <c r="D1811" s="354"/>
      <c r="E1811" s="354"/>
      <c r="F1811" s="354"/>
      <c r="G1811" s="354"/>
    </row>
    <row r="1812" spans="1:7" x14ac:dyDescent="0.3">
      <c r="A1812" s="354"/>
      <c r="B1812" s="354"/>
      <c r="C1812" s="354"/>
      <c r="D1812" s="354"/>
      <c r="E1812" s="354"/>
      <c r="F1812" s="354"/>
      <c r="G1812" s="354"/>
    </row>
    <row r="1813" spans="1:7" x14ac:dyDescent="0.3">
      <c r="A1813" s="354"/>
      <c r="B1813" s="354"/>
      <c r="C1813" s="354"/>
      <c r="D1813" s="354"/>
      <c r="E1813" s="354"/>
      <c r="F1813" s="354"/>
      <c r="G1813" s="354"/>
    </row>
    <row r="1814" spans="1:7" x14ac:dyDescent="0.3">
      <c r="A1814" s="354"/>
      <c r="B1814" s="354"/>
      <c r="C1814" s="354"/>
      <c r="D1814" s="354"/>
      <c r="E1814" s="354"/>
      <c r="F1814" s="354"/>
      <c r="G1814" s="354"/>
    </row>
    <row r="1815" spans="1:7" x14ac:dyDescent="0.3">
      <c r="A1815" s="354"/>
      <c r="B1815" s="354"/>
      <c r="C1815" s="354"/>
      <c r="D1815" s="354"/>
      <c r="E1815" s="354"/>
      <c r="F1815" s="354"/>
      <c r="G1815" s="354"/>
    </row>
    <row r="1816" spans="1:7" x14ac:dyDescent="0.3">
      <c r="A1816" s="354"/>
      <c r="B1816" s="354"/>
      <c r="C1816" s="354"/>
      <c r="D1816" s="354"/>
      <c r="E1816" s="354"/>
      <c r="F1816" s="354"/>
      <c r="G1816" s="354"/>
    </row>
    <row r="1817" spans="1:7" x14ac:dyDescent="0.3">
      <c r="A1817" s="354"/>
      <c r="B1817" s="354"/>
      <c r="C1817" s="354"/>
      <c r="D1817" s="354"/>
      <c r="E1817" s="354"/>
      <c r="F1817" s="354"/>
      <c r="G1817" s="354"/>
    </row>
    <row r="1818" spans="1:7" x14ac:dyDescent="0.3">
      <c r="A1818" s="354"/>
      <c r="B1818" s="354"/>
      <c r="C1818" s="354"/>
      <c r="D1818" s="354"/>
      <c r="E1818" s="354"/>
      <c r="F1818" s="354"/>
      <c r="G1818" s="354"/>
    </row>
    <row r="1819" spans="1:7" x14ac:dyDescent="0.3">
      <c r="A1819" s="354"/>
      <c r="B1819" s="354"/>
      <c r="C1819" s="354"/>
      <c r="D1819" s="354"/>
      <c r="E1819" s="354"/>
      <c r="F1819" s="354"/>
      <c r="G1819" s="354"/>
    </row>
    <row r="1820" spans="1:7" x14ac:dyDescent="0.3">
      <c r="A1820" s="354"/>
      <c r="B1820" s="354"/>
      <c r="C1820" s="354"/>
      <c r="D1820" s="354"/>
      <c r="E1820" s="354"/>
      <c r="F1820" s="354"/>
      <c r="G1820" s="354"/>
    </row>
    <row r="1821" spans="1:7" x14ac:dyDescent="0.3">
      <c r="A1821" s="354"/>
      <c r="B1821" s="354"/>
      <c r="C1821" s="354"/>
      <c r="D1821" s="354"/>
      <c r="E1821" s="354"/>
      <c r="F1821" s="354"/>
      <c r="G1821" s="354"/>
    </row>
    <row r="1822" spans="1:7" x14ac:dyDescent="0.3">
      <c r="A1822" s="354"/>
      <c r="B1822" s="354"/>
      <c r="C1822" s="354"/>
      <c r="D1822" s="354"/>
      <c r="E1822" s="354"/>
      <c r="F1822" s="354"/>
      <c r="G1822" s="354"/>
    </row>
    <row r="1823" spans="1:7" x14ac:dyDescent="0.3">
      <c r="A1823" s="354"/>
      <c r="B1823" s="354"/>
      <c r="C1823" s="354"/>
      <c r="D1823" s="354"/>
      <c r="E1823" s="354"/>
      <c r="F1823" s="354"/>
      <c r="G1823" s="354"/>
    </row>
    <row r="1824" spans="1:7" x14ac:dyDescent="0.3">
      <c r="A1824" s="354"/>
      <c r="B1824" s="354"/>
      <c r="C1824" s="354"/>
      <c r="D1824" s="354"/>
      <c r="E1824" s="354"/>
      <c r="F1824" s="354"/>
      <c r="G1824" s="354"/>
    </row>
    <row r="1825" spans="1:7" x14ac:dyDescent="0.3">
      <c r="A1825" s="354"/>
      <c r="B1825" s="354"/>
      <c r="C1825" s="354"/>
      <c r="D1825" s="354"/>
      <c r="E1825" s="354"/>
      <c r="F1825" s="354"/>
      <c r="G1825" s="354"/>
    </row>
    <row r="1826" spans="1:7" x14ac:dyDescent="0.3">
      <c r="A1826" s="354"/>
      <c r="B1826" s="354"/>
      <c r="C1826" s="354"/>
      <c r="D1826" s="354"/>
      <c r="E1826" s="354"/>
      <c r="F1826" s="354"/>
      <c r="G1826" s="354"/>
    </row>
    <row r="1827" spans="1:7" x14ac:dyDescent="0.3">
      <c r="A1827" s="354"/>
      <c r="B1827" s="354"/>
      <c r="C1827" s="354"/>
      <c r="D1827" s="354"/>
      <c r="E1827" s="354"/>
      <c r="F1827" s="354"/>
      <c r="G1827" s="354"/>
    </row>
    <row r="1828" spans="1:7" x14ac:dyDescent="0.3">
      <c r="A1828" s="354"/>
      <c r="B1828" s="354"/>
      <c r="C1828" s="354"/>
      <c r="D1828" s="354"/>
      <c r="E1828" s="354"/>
      <c r="F1828" s="354"/>
      <c r="G1828" s="354"/>
    </row>
    <row r="1829" spans="1:7" x14ac:dyDescent="0.3">
      <c r="A1829" s="354"/>
      <c r="B1829" s="354"/>
      <c r="C1829" s="354"/>
      <c r="D1829" s="354"/>
      <c r="E1829" s="354"/>
      <c r="F1829" s="354"/>
      <c r="G1829" s="354"/>
    </row>
    <row r="1830" spans="1:7" x14ac:dyDescent="0.3">
      <c r="A1830" s="354"/>
      <c r="B1830" s="354"/>
      <c r="C1830" s="354"/>
      <c r="D1830" s="354"/>
      <c r="E1830" s="354"/>
      <c r="F1830" s="354"/>
      <c r="G1830" s="354"/>
    </row>
    <row r="1831" spans="1:7" x14ac:dyDescent="0.3">
      <c r="A1831" s="354"/>
      <c r="B1831" s="354"/>
      <c r="C1831" s="354"/>
      <c r="D1831" s="354"/>
      <c r="E1831" s="354"/>
      <c r="F1831" s="354"/>
      <c r="G1831" s="354"/>
    </row>
    <row r="1832" spans="1:7" x14ac:dyDescent="0.3">
      <c r="A1832" s="354"/>
      <c r="B1832" s="354"/>
      <c r="C1832" s="354"/>
      <c r="D1832" s="354"/>
      <c r="E1832" s="354"/>
      <c r="F1832" s="354"/>
      <c r="G1832" s="354"/>
    </row>
    <row r="1833" spans="1:7" x14ac:dyDescent="0.3">
      <c r="A1833" s="354"/>
      <c r="B1833" s="354"/>
      <c r="C1833" s="354"/>
      <c r="D1833" s="354"/>
      <c r="E1833" s="354"/>
      <c r="F1833" s="354"/>
      <c r="G1833" s="354"/>
    </row>
    <row r="1834" spans="1:7" x14ac:dyDescent="0.3">
      <c r="A1834" s="354"/>
      <c r="B1834" s="354"/>
      <c r="C1834" s="354"/>
      <c r="D1834" s="354"/>
      <c r="E1834" s="354"/>
      <c r="F1834" s="354"/>
      <c r="G1834" s="354"/>
    </row>
    <row r="1835" spans="1:7" x14ac:dyDescent="0.3">
      <c r="A1835" s="354"/>
      <c r="B1835" s="354"/>
      <c r="C1835" s="354"/>
      <c r="D1835" s="354"/>
      <c r="E1835" s="354"/>
      <c r="F1835" s="354"/>
      <c r="G1835" s="354"/>
    </row>
    <row r="1836" spans="1:7" x14ac:dyDescent="0.3">
      <c r="A1836" s="354"/>
      <c r="B1836" s="354"/>
      <c r="C1836" s="354"/>
      <c r="D1836" s="354"/>
      <c r="E1836" s="354"/>
      <c r="F1836" s="354"/>
      <c r="G1836" s="354"/>
    </row>
    <row r="1837" spans="1:7" x14ac:dyDescent="0.3">
      <c r="A1837" s="354"/>
      <c r="B1837" s="354"/>
      <c r="C1837" s="354"/>
      <c r="D1837" s="354"/>
      <c r="E1837" s="354"/>
      <c r="F1837" s="354"/>
      <c r="G1837" s="354"/>
    </row>
    <row r="1838" spans="1:7" x14ac:dyDescent="0.3">
      <c r="A1838" s="354"/>
      <c r="B1838" s="354"/>
      <c r="C1838" s="354"/>
      <c r="D1838" s="354"/>
      <c r="E1838" s="354"/>
      <c r="F1838" s="354"/>
      <c r="G1838" s="354"/>
    </row>
    <row r="1839" spans="1:7" x14ac:dyDescent="0.3">
      <c r="A1839" s="354"/>
      <c r="B1839" s="354"/>
      <c r="C1839" s="354"/>
      <c r="D1839" s="354"/>
      <c r="E1839" s="354"/>
      <c r="F1839" s="354"/>
      <c r="G1839" s="354"/>
    </row>
    <row r="1840" spans="1:7" x14ac:dyDescent="0.3">
      <c r="A1840" s="354"/>
      <c r="B1840" s="354"/>
      <c r="C1840" s="354"/>
      <c r="D1840" s="354"/>
      <c r="E1840" s="354"/>
      <c r="F1840" s="354"/>
      <c r="G1840" s="354"/>
    </row>
    <row r="1841" spans="1:7" x14ac:dyDescent="0.3">
      <c r="A1841" s="354"/>
      <c r="B1841" s="354"/>
      <c r="C1841" s="354"/>
      <c r="D1841" s="354"/>
      <c r="E1841" s="354"/>
      <c r="F1841" s="354"/>
      <c r="G1841" s="354"/>
    </row>
    <row r="1842" spans="1:7" x14ac:dyDescent="0.3">
      <c r="A1842" s="354"/>
      <c r="B1842" s="354"/>
      <c r="C1842" s="354"/>
      <c r="D1842" s="354"/>
      <c r="E1842" s="354"/>
      <c r="F1842" s="354"/>
      <c r="G1842" s="354"/>
    </row>
    <row r="1843" spans="1:7" x14ac:dyDescent="0.3">
      <c r="A1843" s="354"/>
      <c r="B1843" s="354"/>
      <c r="C1843" s="354"/>
      <c r="D1843" s="354"/>
      <c r="E1843" s="354"/>
      <c r="F1843" s="354"/>
      <c r="G1843" s="354"/>
    </row>
    <row r="1844" spans="1:7" x14ac:dyDescent="0.3">
      <c r="A1844" s="354"/>
      <c r="B1844" s="354"/>
      <c r="C1844" s="354"/>
      <c r="D1844" s="354"/>
      <c r="E1844" s="354"/>
      <c r="F1844" s="354"/>
      <c r="G1844" s="354"/>
    </row>
    <row r="1845" spans="1:7" x14ac:dyDescent="0.3">
      <c r="A1845" s="354"/>
      <c r="B1845" s="354"/>
      <c r="C1845" s="354"/>
      <c r="D1845" s="354"/>
      <c r="E1845" s="354"/>
      <c r="F1845" s="354"/>
      <c r="G1845" s="354"/>
    </row>
    <row r="1846" spans="1:7" x14ac:dyDescent="0.3">
      <c r="A1846" s="354"/>
      <c r="B1846" s="354"/>
      <c r="C1846" s="354"/>
      <c r="D1846" s="354"/>
      <c r="E1846" s="354"/>
      <c r="F1846" s="354"/>
      <c r="G1846" s="354"/>
    </row>
    <row r="1847" spans="1:7" x14ac:dyDescent="0.3">
      <c r="A1847" s="354"/>
      <c r="B1847" s="354"/>
      <c r="C1847" s="354"/>
      <c r="D1847" s="354"/>
      <c r="E1847" s="354"/>
      <c r="F1847" s="354"/>
      <c r="G1847" s="354"/>
    </row>
    <row r="1848" spans="1:7" x14ac:dyDescent="0.3">
      <c r="A1848" s="354"/>
      <c r="B1848" s="354"/>
      <c r="C1848" s="354"/>
      <c r="D1848" s="354"/>
      <c r="E1848" s="354"/>
      <c r="F1848" s="354"/>
      <c r="G1848" s="354"/>
    </row>
    <row r="1849" spans="1:7" x14ac:dyDescent="0.3">
      <c r="A1849" s="354"/>
      <c r="B1849" s="354"/>
      <c r="C1849" s="354"/>
      <c r="D1849" s="354"/>
      <c r="E1849" s="354"/>
      <c r="F1849" s="354"/>
      <c r="G1849" s="354"/>
    </row>
    <row r="1850" spans="1:7" x14ac:dyDescent="0.3">
      <c r="A1850" s="354"/>
      <c r="B1850" s="354"/>
      <c r="C1850" s="354"/>
      <c r="D1850" s="354"/>
      <c r="E1850" s="354"/>
      <c r="F1850" s="354"/>
      <c r="G1850" s="354"/>
    </row>
    <row r="1851" spans="1:7" x14ac:dyDescent="0.3">
      <c r="A1851" s="354"/>
      <c r="B1851" s="354"/>
      <c r="C1851" s="354"/>
      <c r="D1851" s="354"/>
      <c r="E1851" s="354"/>
      <c r="F1851" s="354"/>
      <c r="G1851" s="354"/>
    </row>
    <row r="1852" spans="1:7" x14ac:dyDescent="0.3">
      <c r="A1852" s="354"/>
      <c r="B1852" s="354"/>
      <c r="C1852" s="354"/>
      <c r="D1852" s="354"/>
      <c r="E1852" s="354"/>
      <c r="F1852" s="354"/>
      <c r="G1852" s="354"/>
    </row>
    <row r="1853" spans="1:7" x14ac:dyDescent="0.3">
      <c r="A1853" s="354"/>
      <c r="B1853" s="354"/>
      <c r="C1853" s="354"/>
      <c r="D1853" s="354"/>
      <c r="E1853" s="354"/>
      <c r="F1853" s="354"/>
      <c r="G1853" s="354"/>
    </row>
    <row r="1854" spans="1:7" x14ac:dyDescent="0.3">
      <c r="A1854" s="354"/>
      <c r="B1854" s="354"/>
      <c r="C1854" s="354"/>
      <c r="D1854" s="354"/>
      <c r="E1854" s="354"/>
      <c r="F1854" s="354"/>
      <c r="G1854" s="354"/>
    </row>
    <row r="1855" spans="1:7" x14ac:dyDescent="0.3">
      <c r="A1855" s="354"/>
      <c r="B1855" s="354"/>
      <c r="C1855" s="354"/>
      <c r="D1855" s="354"/>
      <c r="E1855" s="354"/>
      <c r="F1855" s="354"/>
      <c r="G1855" s="354"/>
    </row>
    <row r="1856" spans="1:7" x14ac:dyDescent="0.3">
      <c r="A1856" s="354"/>
      <c r="B1856" s="354"/>
      <c r="C1856" s="354"/>
      <c r="D1856" s="354"/>
      <c r="E1856" s="354"/>
      <c r="F1856" s="354"/>
      <c r="G1856" s="354"/>
    </row>
    <row r="1857" spans="1:7" x14ac:dyDescent="0.3">
      <c r="A1857" s="354"/>
      <c r="B1857" s="354"/>
      <c r="C1857" s="354"/>
      <c r="D1857" s="354"/>
      <c r="E1857" s="354"/>
      <c r="F1857" s="354"/>
      <c r="G1857" s="354"/>
    </row>
    <row r="1858" spans="1:7" x14ac:dyDescent="0.3">
      <c r="A1858" s="354"/>
      <c r="B1858" s="354"/>
      <c r="C1858" s="354"/>
      <c r="D1858" s="354"/>
      <c r="E1858" s="354"/>
      <c r="F1858" s="354"/>
      <c r="G1858" s="354"/>
    </row>
    <row r="1859" spans="1:7" x14ac:dyDescent="0.3">
      <c r="A1859" s="354"/>
      <c r="B1859" s="354"/>
      <c r="C1859" s="354"/>
      <c r="D1859" s="354"/>
      <c r="E1859" s="354"/>
      <c r="F1859" s="354"/>
      <c r="G1859" s="354"/>
    </row>
    <row r="1860" spans="1:7" x14ac:dyDescent="0.3">
      <c r="A1860" s="354"/>
      <c r="B1860" s="354"/>
      <c r="C1860" s="354"/>
      <c r="D1860" s="354"/>
      <c r="E1860" s="354"/>
      <c r="F1860" s="354"/>
      <c r="G1860" s="354"/>
    </row>
    <row r="1861" spans="1:7" x14ac:dyDescent="0.3">
      <c r="A1861" s="354"/>
      <c r="B1861" s="354"/>
      <c r="C1861" s="354"/>
      <c r="D1861" s="354"/>
      <c r="E1861" s="354"/>
      <c r="F1861" s="354"/>
      <c r="G1861" s="354"/>
    </row>
    <row r="1862" spans="1:7" x14ac:dyDescent="0.3">
      <c r="A1862" s="354"/>
      <c r="B1862" s="354"/>
      <c r="C1862" s="354"/>
      <c r="D1862" s="354"/>
      <c r="E1862" s="354"/>
      <c r="F1862" s="354"/>
      <c r="G1862" s="354"/>
    </row>
    <row r="1863" spans="1:7" x14ac:dyDescent="0.3">
      <c r="A1863" s="354"/>
      <c r="B1863" s="354"/>
      <c r="C1863" s="354"/>
      <c r="D1863" s="354"/>
      <c r="E1863" s="354"/>
      <c r="F1863" s="354"/>
      <c r="G1863" s="354"/>
    </row>
    <row r="1864" spans="1:7" x14ac:dyDescent="0.3">
      <c r="A1864" s="354"/>
      <c r="B1864" s="354"/>
      <c r="C1864" s="354"/>
      <c r="D1864" s="354"/>
      <c r="E1864" s="354"/>
      <c r="F1864" s="354"/>
      <c r="G1864" s="354"/>
    </row>
    <row r="1865" spans="1:7" x14ac:dyDescent="0.3">
      <c r="A1865" s="354"/>
      <c r="B1865" s="354"/>
      <c r="C1865" s="354"/>
      <c r="D1865" s="354"/>
      <c r="E1865" s="354"/>
      <c r="F1865" s="354"/>
      <c r="G1865" s="354"/>
    </row>
    <row r="1866" spans="1:7" x14ac:dyDescent="0.3">
      <c r="A1866" s="354"/>
      <c r="B1866" s="354"/>
      <c r="C1866" s="354"/>
      <c r="D1866" s="354"/>
      <c r="E1866" s="354"/>
      <c r="F1866" s="354"/>
      <c r="G1866" s="354"/>
    </row>
    <row r="1867" spans="1:7" x14ac:dyDescent="0.3">
      <c r="A1867" s="354"/>
      <c r="B1867" s="354"/>
      <c r="C1867" s="354"/>
      <c r="D1867" s="354"/>
      <c r="E1867" s="354"/>
      <c r="F1867" s="354"/>
      <c r="G1867" s="354"/>
    </row>
    <row r="1868" spans="1:7" x14ac:dyDescent="0.3">
      <c r="A1868" s="354"/>
      <c r="B1868" s="354"/>
      <c r="C1868" s="354"/>
      <c r="D1868" s="354"/>
      <c r="E1868" s="354"/>
      <c r="F1868" s="354"/>
      <c r="G1868" s="354"/>
    </row>
    <row r="1869" spans="1:7" x14ac:dyDescent="0.3">
      <c r="A1869" s="354"/>
      <c r="B1869" s="354"/>
      <c r="C1869" s="354"/>
      <c r="D1869" s="354"/>
      <c r="E1869" s="354"/>
      <c r="F1869" s="354"/>
      <c r="G1869" s="354"/>
    </row>
    <row r="1870" spans="1:7" x14ac:dyDescent="0.3">
      <c r="A1870" s="354"/>
      <c r="B1870" s="354"/>
      <c r="C1870" s="354"/>
      <c r="D1870" s="354"/>
      <c r="E1870" s="354"/>
      <c r="F1870" s="354"/>
      <c r="G1870" s="354"/>
    </row>
    <row r="1871" spans="1:7" x14ac:dyDescent="0.3">
      <c r="A1871" s="354"/>
      <c r="B1871" s="354"/>
      <c r="C1871" s="354"/>
      <c r="D1871" s="354"/>
      <c r="E1871" s="354"/>
      <c r="F1871" s="354"/>
      <c r="G1871" s="354"/>
    </row>
    <row r="1872" spans="1:7" x14ac:dyDescent="0.3">
      <c r="A1872" s="354"/>
      <c r="B1872" s="354"/>
      <c r="C1872" s="354"/>
      <c r="D1872" s="354"/>
      <c r="E1872" s="354"/>
      <c r="F1872" s="354"/>
      <c r="G1872" s="354"/>
    </row>
    <row r="1873" spans="1:7" x14ac:dyDescent="0.3">
      <c r="A1873" s="354"/>
      <c r="B1873" s="354"/>
      <c r="C1873" s="354"/>
      <c r="D1873" s="354"/>
      <c r="E1873" s="354"/>
      <c r="F1873" s="354"/>
      <c r="G1873" s="354"/>
    </row>
    <row r="1874" spans="1:7" x14ac:dyDescent="0.3">
      <c r="A1874" s="354"/>
      <c r="B1874" s="354"/>
      <c r="C1874" s="354"/>
      <c r="D1874" s="354"/>
      <c r="E1874" s="354"/>
      <c r="F1874" s="354"/>
      <c r="G1874" s="354"/>
    </row>
    <row r="1875" spans="1:7" x14ac:dyDescent="0.3">
      <c r="A1875" s="354"/>
      <c r="B1875" s="354"/>
      <c r="C1875" s="354"/>
      <c r="D1875" s="354"/>
      <c r="E1875" s="354"/>
      <c r="F1875" s="354"/>
      <c r="G1875" s="354"/>
    </row>
    <row r="1876" spans="1:7" x14ac:dyDescent="0.3">
      <c r="A1876" s="354"/>
      <c r="B1876" s="354"/>
      <c r="C1876" s="354"/>
      <c r="D1876" s="354"/>
      <c r="E1876" s="354"/>
      <c r="F1876" s="354"/>
      <c r="G1876" s="354"/>
    </row>
    <row r="1877" spans="1:7" x14ac:dyDescent="0.3">
      <c r="A1877" s="354"/>
      <c r="B1877" s="354"/>
      <c r="C1877" s="354"/>
      <c r="D1877" s="354"/>
      <c r="E1877" s="354"/>
      <c r="F1877" s="354"/>
      <c r="G1877" s="354"/>
    </row>
    <row r="1878" spans="1:7" x14ac:dyDescent="0.3">
      <c r="A1878" s="354"/>
      <c r="B1878" s="354"/>
      <c r="C1878" s="354"/>
      <c r="D1878" s="354"/>
      <c r="E1878" s="354"/>
      <c r="F1878" s="354"/>
      <c r="G1878" s="354"/>
    </row>
    <row r="1879" spans="1:7" x14ac:dyDescent="0.3">
      <c r="A1879" s="354"/>
      <c r="B1879" s="354"/>
      <c r="C1879" s="354"/>
      <c r="D1879" s="354"/>
      <c r="E1879" s="354"/>
      <c r="F1879" s="354"/>
      <c r="G1879" s="354"/>
    </row>
    <row r="1880" spans="1:7" x14ac:dyDescent="0.3">
      <c r="A1880" s="354"/>
      <c r="B1880" s="354"/>
      <c r="C1880" s="354"/>
      <c r="D1880" s="354"/>
      <c r="E1880" s="354"/>
      <c r="F1880" s="354"/>
      <c r="G1880" s="354"/>
    </row>
    <row r="1881" spans="1:7" x14ac:dyDescent="0.3">
      <c r="A1881" s="354"/>
      <c r="B1881" s="354"/>
      <c r="C1881" s="354"/>
      <c r="D1881" s="354"/>
      <c r="E1881" s="354"/>
      <c r="F1881" s="354"/>
      <c r="G1881" s="354"/>
    </row>
    <row r="1882" spans="1:7" x14ac:dyDescent="0.3">
      <c r="A1882" s="354"/>
      <c r="B1882" s="354"/>
      <c r="C1882" s="354"/>
      <c r="D1882" s="354"/>
      <c r="E1882" s="354"/>
      <c r="F1882" s="354"/>
      <c r="G1882" s="354"/>
    </row>
    <row r="1883" spans="1:7" x14ac:dyDescent="0.3">
      <c r="A1883" s="354"/>
      <c r="B1883" s="354"/>
      <c r="C1883" s="354"/>
      <c r="D1883" s="354"/>
      <c r="E1883" s="354"/>
      <c r="F1883" s="354"/>
      <c r="G1883" s="354"/>
    </row>
    <row r="1884" spans="1:7" x14ac:dyDescent="0.3">
      <c r="A1884" s="354"/>
      <c r="B1884" s="354"/>
      <c r="C1884" s="354"/>
      <c r="D1884" s="354"/>
      <c r="E1884" s="354"/>
      <c r="F1884" s="354"/>
      <c r="G1884" s="354"/>
    </row>
    <row r="1885" spans="1:7" x14ac:dyDescent="0.3">
      <c r="A1885" s="354"/>
      <c r="B1885" s="354"/>
      <c r="C1885" s="354"/>
      <c r="D1885" s="354"/>
      <c r="E1885" s="354"/>
      <c r="F1885" s="354"/>
      <c r="G1885" s="354"/>
    </row>
    <row r="1886" spans="1:7" x14ac:dyDescent="0.3">
      <c r="A1886" s="354"/>
      <c r="B1886" s="354"/>
      <c r="C1886" s="354"/>
      <c r="D1886" s="354"/>
      <c r="E1886" s="354"/>
      <c r="F1886" s="354"/>
      <c r="G1886" s="354"/>
    </row>
    <row r="1887" spans="1:7" x14ac:dyDescent="0.3">
      <c r="A1887" s="354"/>
      <c r="B1887" s="354"/>
      <c r="C1887" s="354"/>
      <c r="D1887" s="354"/>
      <c r="E1887" s="354"/>
      <c r="F1887" s="354"/>
      <c r="G1887" s="354"/>
    </row>
    <row r="1888" spans="1:7" x14ac:dyDescent="0.3">
      <c r="A1888" s="354"/>
      <c r="B1888" s="354"/>
      <c r="C1888" s="354"/>
      <c r="D1888" s="354"/>
      <c r="E1888" s="354"/>
      <c r="F1888" s="354"/>
      <c r="G1888" s="354"/>
    </row>
    <row r="1889" spans="1:7" x14ac:dyDescent="0.3">
      <c r="A1889" s="354"/>
      <c r="B1889" s="354"/>
      <c r="C1889" s="354"/>
      <c r="D1889" s="354"/>
      <c r="E1889" s="354"/>
      <c r="F1889" s="354"/>
      <c r="G1889" s="354"/>
    </row>
    <row r="1890" spans="1:7" x14ac:dyDescent="0.3">
      <c r="A1890" s="354"/>
      <c r="B1890" s="354"/>
      <c r="C1890" s="354"/>
      <c r="D1890" s="354"/>
      <c r="E1890" s="354"/>
      <c r="F1890" s="354"/>
      <c r="G1890" s="354"/>
    </row>
    <row r="1891" spans="1:7" x14ac:dyDescent="0.3">
      <c r="A1891" s="354"/>
      <c r="B1891" s="354"/>
      <c r="C1891" s="354"/>
      <c r="D1891" s="354"/>
      <c r="E1891" s="354"/>
      <c r="F1891" s="354"/>
      <c r="G1891" s="354"/>
    </row>
    <row r="1892" spans="1:7" x14ac:dyDescent="0.3">
      <c r="A1892" s="354"/>
      <c r="B1892" s="354"/>
      <c r="C1892" s="354"/>
      <c r="D1892" s="354"/>
      <c r="E1892" s="354"/>
      <c r="F1892" s="354"/>
      <c r="G1892" s="354"/>
    </row>
    <row r="1893" spans="1:7" x14ac:dyDescent="0.3">
      <c r="A1893" s="354"/>
      <c r="B1893" s="354"/>
      <c r="C1893" s="354"/>
      <c r="D1893" s="354"/>
      <c r="E1893" s="354"/>
      <c r="F1893" s="354"/>
      <c r="G1893" s="354"/>
    </row>
    <row r="1894" spans="1:7" x14ac:dyDescent="0.3">
      <c r="A1894" s="354"/>
      <c r="B1894" s="354"/>
      <c r="C1894" s="354"/>
      <c r="D1894" s="354"/>
      <c r="E1894" s="354"/>
      <c r="F1894" s="354"/>
      <c r="G1894" s="354"/>
    </row>
    <row r="1895" spans="1:7" x14ac:dyDescent="0.3">
      <c r="A1895" s="354"/>
      <c r="B1895" s="354"/>
      <c r="C1895" s="354"/>
      <c r="D1895" s="354"/>
      <c r="E1895" s="354"/>
      <c r="F1895" s="354"/>
      <c r="G1895" s="354"/>
    </row>
    <row r="1896" spans="1:7" x14ac:dyDescent="0.3">
      <c r="A1896" s="354"/>
      <c r="B1896" s="354"/>
      <c r="C1896" s="354"/>
      <c r="D1896" s="354"/>
      <c r="E1896" s="354"/>
      <c r="F1896" s="354"/>
      <c r="G1896" s="354"/>
    </row>
    <row r="1897" spans="1:7" x14ac:dyDescent="0.3">
      <c r="A1897" s="354"/>
      <c r="B1897" s="354"/>
      <c r="C1897" s="354"/>
      <c r="D1897" s="354"/>
      <c r="E1897" s="354"/>
      <c r="F1897" s="354"/>
      <c r="G1897" s="354"/>
    </row>
    <row r="1898" spans="1:7" x14ac:dyDescent="0.3">
      <c r="A1898" s="354"/>
      <c r="B1898" s="354"/>
      <c r="C1898" s="354"/>
      <c r="D1898" s="354"/>
      <c r="E1898" s="354"/>
      <c r="F1898" s="354"/>
      <c r="G1898" s="354"/>
    </row>
    <row r="1899" spans="1:7" x14ac:dyDescent="0.3">
      <c r="A1899" s="354"/>
      <c r="B1899" s="354"/>
      <c r="C1899" s="354"/>
      <c r="D1899" s="354"/>
      <c r="E1899" s="354"/>
      <c r="F1899" s="354"/>
      <c r="G1899" s="354"/>
    </row>
    <row r="1900" spans="1:7" x14ac:dyDescent="0.3">
      <c r="A1900" s="354"/>
      <c r="B1900" s="354"/>
      <c r="C1900" s="354"/>
      <c r="D1900" s="354"/>
      <c r="E1900" s="354"/>
      <c r="F1900" s="354"/>
      <c r="G1900" s="354"/>
    </row>
    <row r="1901" spans="1:7" x14ac:dyDescent="0.3">
      <c r="A1901" s="354"/>
      <c r="B1901" s="354"/>
      <c r="C1901" s="354"/>
      <c r="D1901" s="354"/>
      <c r="E1901" s="354"/>
      <c r="F1901" s="354"/>
      <c r="G1901" s="354"/>
    </row>
    <row r="1902" spans="1:7" x14ac:dyDescent="0.3">
      <c r="A1902" s="354"/>
      <c r="B1902" s="354"/>
      <c r="C1902" s="354"/>
      <c r="D1902" s="354"/>
      <c r="E1902" s="354"/>
      <c r="F1902" s="354"/>
      <c r="G1902" s="354"/>
    </row>
    <row r="1903" spans="1:7" x14ac:dyDescent="0.3">
      <c r="A1903" s="354"/>
      <c r="B1903" s="354"/>
      <c r="C1903" s="354"/>
      <c r="D1903" s="354"/>
      <c r="E1903" s="354"/>
      <c r="F1903" s="354"/>
      <c r="G1903" s="354"/>
    </row>
    <row r="1904" spans="1:7" x14ac:dyDescent="0.3">
      <c r="A1904" s="354"/>
      <c r="B1904" s="354"/>
      <c r="C1904" s="354"/>
      <c r="D1904" s="354"/>
      <c r="E1904" s="354"/>
      <c r="F1904" s="354"/>
      <c r="G1904" s="354"/>
    </row>
    <row r="1905" spans="1:7" x14ac:dyDescent="0.3">
      <c r="A1905" s="354"/>
      <c r="B1905" s="354"/>
      <c r="C1905" s="354"/>
      <c r="D1905" s="354"/>
      <c r="E1905" s="354"/>
      <c r="F1905" s="354"/>
      <c r="G1905" s="354"/>
    </row>
    <row r="1906" spans="1:7" x14ac:dyDescent="0.3">
      <c r="A1906" s="354"/>
      <c r="B1906" s="354"/>
      <c r="C1906" s="354"/>
      <c r="D1906" s="354"/>
      <c r="E1906" s="354"/>
      <c r="F1906" s="354"/>
      <c r="G1906" s="354"/>
    </row>
    <row r="1907" spans="1:7" x14ac:dyDescent="0.3">
      <c r="A1907" s="354"/>
      <c r="B1907" s="354"/>
      <c r="C1907" s="354"/>
      <c r="D1907" s="354"/>
      <c r="E1907" s="354"/>
      <c r="F1907" s="354"/>
      <c r="G1907" s="354"/>
    </row>
    <row r="1908" spans="1:7" x14ac:dyDescent="0.3">
      <c r="A1908" s="354"/>
      <c r="B1908" s="354"/>
      <c r="C1908" s="354"/>
      <c r="D1908" s="354"/>
      <c r="E1908" s="354"/>
      <c r="F1908" s="354"/>
      <c r="G1908" s="354"/>
    </row>
    <row r="1909" spans="1:7" x14ac:dyDescent="0.3">
      <c r="A1909" s="354"/>
      <c r="B1909" s="354"/>
      <c r="C1909" s="354"/>
      <c r="D1909" s="354"/>
      <c r="E1909" s="354"/>
      <c r="F1909" s="354"/>
      <c r="G1909" s="354"/>
    </row>
    <row r="1910" spans="1:7" x14ac:dyDescent="0.3">
      <c r="A1910" s="354"/>
      <c r="B1910" s="354"/>
      <c r="C1910" s="354"/>
      <c r="D1910" s="354"/>
      <c r="E1910" s="354"/>
      <c r="F1910" s="354"/>
      <c r="G1910" s="354"/>
    </row>
    <row r="1911" spans="1:7" x14ac:dyDescent="0.3">
      <c r="A1911" s="354"/>
      <c r="B1911" s="354"/>
      <c r="C1911" s="354"/>
      <c r="D1911" s="354"/>
      <c r="E1911" s="354"/>
      <c r="F1911" s="354"/>
      <c r="G1911" s="354"/>
    </row>
    <row r="1912" spans="1:7" x14ac:dyDescent="0.3">
      <c r="A1912" s="354"/>
      <c r="B1912" s="354"/>
      <c r="C1912" s="354"/>
      <c r="D1912" s="354"/>
      <c r="E1912" s="354"/>
      <c r="F1912" s="354"/>
      <c r="G1912" s="354"/>
    </row>
    <row r="1913" spans="1:7" x14ac:dyDescent="0.3">
      <c r="A1913" s="354"/>
      <c r="B1913" s="354"/>
      <c r="C1913" s="354"/>
      <c r="D1913" s="354"/>
      <c r="E1913" s="354"/>
      <c r="F1913" s="354"/>
      <c r="G1913" s="354"/>
    </row>
    <row r="1914" spans="1:7" x14ac:dyDescent="0.3">
      <c r="A1914" s="354"/>
      <c r="B1914" s="354"/>
      <c r="C1914" s="354"/>
      <c r="D1914" s="354"/>
      <c r="E1914" s="354"/>
      <c r="F1914" s="354"/>
      <c r="G1914" s="354"/>
    </row>
    <row r="1915" spans="1:7" x14ac:dyDescent="0.3">
      <c r="A1915" s="354"/>
      <c r="B1915" s="354"/>
      <c r="C1915" s="354"/>
      <c r="D1915" s="354"/>
      <c r="E1915" s="354"/>
      <c r="F1915" s="354"/>
      <c r="G1915" s="354"/>
    </row>
    <row r="1916" spans="1:7" x14ac:dyDescent="0.3">
      <c r="A1916" s="354"/>
      <c r="B1916" s="354"/>
      <c r="C1916" s="354"/>
      <c r="D1916" s="354"/>
      <c r="E1916" s="354"/>
      <c r="F1916" s="354"/>
      <c r="G1916" s="354"/>
    </row>
    <row r="1917" spans="1:7" x14ac:dyDescent="0.3">
      <c r="A1917" s="354"/>
      <c r="B1917" s="354"/>
      <c r="C1917" s="354"/>
      <c r="D1917" s="354"/>
      <c r="E1917" s="354"/>
      <c r="F1917" s="354"/>
      <c r="G1917" s="354"/>
    </row>
    <row r="1918" spans="1:7" x14ac:dyDescent="0.3">
      <c r="A1918" s="354"/>
      <c r="B1918" s="354"/>
      <c r="C1918" s="354"/>
      <c r="D1918" s="354"/>
      <c r="E1918" s="354"/>
      <c r="F1918" s="354"/>
      <c r="G1918" s="354"/>
    </row>
    <row r="1919" spans="1:7" x14ac:dyDescent="0.3">
      <c r="A1919" s="354"/>
      <c r="B1919" s="354"/>
      <c r="C1919" s="354"/>
      <c r="D1919" s="354"/>
      <c r="E1919" s="354"/>
      <c r="F1919" s="354"/>
      <c r="G1919" s="354"/>
    </row>
    <row r="1920" spans="1:7" x14ac:dyDescent="0.3">
      <c r="A1920" s="354"/>
      <c r="B1920" s="354"/>
      <c r="C1920" s="354"/>
      <c r="D1920" s="354"/>
      <c r="E1920" s="354"/>
      <c r="F1920" s="354"/>
      <c r="G1920" s="354"/>
    </row>
    <row r="1921" spans="1:7" x14ac:dyDescent="0.3">
      <c r="A1921" s="354"/>
      <c r="B1921" s="354"/>
      <c r="C1921" s="354"/>
      <c r="D1921" s="354"/>
      <c r="E1921" s="354"/>
      <c r="F1921" s="354"/>
      <c r="G1921" s="354"/>
    </row>
    <row r="1922" spans="1:7" x14ac:dyDescent="0.3">
      <c r="A1922" s="354"/>
      <c r="B1922" s="354"/>
      <c r="C1922" s="354"/>
      <c r="D1922" s="354"/>
      <c r="E1922" s="354"/>
      <c r="F1922" s="354"/>
      <c r="G1922" s="354"/>
    </row>
    <row r="1923" spans="1:7" x14ac:dyDescent="0.3">
      <c r="A1923" s="354"/>
      <c r="B1923" s="354"/>
      <c r="C1923" s="354"/>
      <c r="D1923" s="354"/>
      <c r="E1923" s="354"/>
      <c r="F1923" s="354"/>
      <c r="G1923" s="354"/>
    </row>
    <row r="1924" spans="1:7" x14ac:dyDescent="0.3">
      <c r="A1924" s="354"/>
      <c r="B1924" s="354"/>
      <c r="C1924" s="354"/>
      <c r="D1924" s="354"/>
      <c r="E1924" s="354"/>
      <c r="F1924" s="354"/>
      <c r="G1924" s="354"/>
    </row>
    <row r="1925" spans="1:7" x14ac:dyDescent="0.3">
      <c r="A1925" s="354"/>
      <c r="B1925" s="354"/>
      <c r="C1925" s="354"/>
      <c r="D1925" s="354"/>
      <c r="E1925" s="354"/>
      <c r="F1925" s="354"/>
      <c r="G1925" s="354"/>
    </row>
    <row r="1926" spans="1:7" x14ac:dyDescent="0.3">
      <c r="A1926" s="354"/>
      <c r="B1926" s="354"/>
      <c r="C1926" s="354"/>
      <c r="D1926" s="354"/>
      <c r="E1926" s="354"/>
      <c r="F1926" s="354"/>
      <c r="G1926" s="354"/>
    </row>
    <row r="1927" spans="1:7" x14ac:dyDescent="0.3">
      <c r="A1927" s="354"/>
      <c r="B1927" s="354"/>
      <c r="C1927" s="354"/>
      <c r="D1927" s="354"/>
      <c r="E1927" s="354"/>
      <c r="F1927" s="354"/>
      <c r="G1927" s="354"/>
    </row>
    <row r="1928" spans="1:7" x14ac:dyDescent="0.3">
      <c r="A1928" s="354"/>
      <c r="B1928" s="354"/>
      <c r="C1928" s="354"/>
      <c r="D1928" s="354"/>
      <c r="E1928" s="354"/>
      <c r="F1928" s="354"/>
      <c r="G1928" s="354"/>
    </row>
    <row r="1929" spans="1:7" x14ac:dyDescent="0.3">
      <c r="A1929" s="354"/>
      <c r="B1929" s="354"/>
      <c r="C1929" s="354"/>
      <c r="D1929" s="354"/>
      <c r="E1929" s="354"/>
      <c r="F1929" s="354"/>
      <c r="G1929" s="354"/>
    </row>
    <row r="1930" spans="1:7" x14ac:dyDescent="0.3">
      <c r="A1930" s="354"/>
      <c r="B1930" s="354"/>
      <c r="C1930" s="354"/>
      <c r="D1930" s="354"/>
      <c r="E1930" s="354"/>
      <c r="F1930" s="354"/>
      <c r="G1930" s="354"/>
    </row>
    <row r="1931" spans="1:7" x14ac:dyDescent="0.3">
      <c r="A1931" s="354"/>
      <c r="B1931" s="354"/>
      <c r="C1931" s="354"/>
      <c r="D1931" s="354"/>
      <c r="E1931" s="354"/>
      <c r="F1931" s="354"/>
      <c r="G1931" s="354"/>
    </row>
    <row r="1932" spans="1:7" x14ac:dyDescent="0.3">
      <c r="A1932" s="354"/>
      <c r="B1932" s="354"/>
      <c r="C1932" s="354"/>
      <c r="D1932" s="354"/>
      <c r="E1932" s="354"/>
      <c r="F1932" s="354"/>
      <c r="G1932" s="354"/>
    </row>
    <row r="1933" spans="1:7" x14ac:dyDescent="0.3">
      <c r="A1933" s="354"/>
      <c r="B1933" s="354"/>
      <c r="C1933" s="354"/>
      <c r="D1933" s="354"/>
      <c r="E1933" s="354"/>
      <c r="F1933" s="354"/>
      <c r="G1933" s="354"/>
    </row>
    <row r="1934" spans="1:7" x14ac:dyDescent="0.3">
      <c r="A1934" s="354"/>
      <c r="B1934" s="354"/>
      <c r="C1934" s="354"/>
      <c r="D1934" s="354"/>
      <c r="E1934" s="354"/>
      <c r="F1934" s="354"/>
      <c r="G1934" s="354"/>
    </row>
    <row r="1935" spans="1:7" x14ac:dyDescent="0.3">
      <c r="A1935" s="354"/>
      <c r="B1935" s="354"/>
      <c r="C1935" s="354"/>
      <c r="D1935" s="354"/>
      <c r="E1935" s="354"/>
      <c r="F1935" s="354"/>
      <c r="G1935" s="354"/>
    </row>
    <row r="1936" spans="1:7" x14ac:dyDescent="0.3">
      <c r="A1936" s="354"/>
      <c r="B1936" s="354"/>
      <c r="C1936" s="354"/>
      <c r="D1936" s="354"/>
      <c r="E1936" s="354"/>
      <c r="F1936" s="354"/>
      <c r="G1936" s="354"/>
    </row>
    <row r="1937" spans="1:7" x14ac:dyDescent="0.3">
      <c r="A1937" s="354"/>
      <c r="B1937" s="354"/>
      <c r="C1937" s="354"/>
      <c r="D1937" s="354"/>
      <c r="E1937" s="354"/>
      <c r="F1937" s="354"/>
      <c r="G1937" s="354"/>
    </row>
    <row r="1938" spans="1:7" x14ac:dyDescent="0.3">
      <c r="A1938" s="354"/>
      <c r="B1938" s="354"/>
      <c r="C1938" s="354"/>
      <c r="D1938" s="354"/>
      <c r="E1938" s="354"/>
      <c r="F1938" s="354"/>
      <c r="G1938" s="354"/>
    </row>
    <row r="1939" spans="1:7" x14ac:dyDescent="0.3">
      <c r="A1939" s="354"/>
      <c r="B1939" s="354"/>
      <c r="C1939" s="354"/>
      <c r="D1939" s="354"/>
      <c r="E1939" s="354"/>
      <c r="F1939" s="354"/>
      <c r="G1939" s="354"/>
    </row>
    <row r="1940" spans="1:7" x14ac:dyDescent="0.3">
      <c r="A1940" s="354"/>
      <c r="B1940" s="354"/>
      <c r="C1940" s="354"/>
      <c r="D1940" s="354"/>
      <c r="E1940" s="354"/>
      <c r="F1940" s="354"/>
      <c r="G1940" s="354"/>
    </row>
    <row r="1941" spans="1:7" x14ac:dyDescent="0.3">
      <c r="A1941" s="354"/>
      <c r="B1941" s="354"/>
      <c r="C1941" s="354"/>
      <c r="D1941" s="354"/>
      <c r="E1941" s="354"/>
      <c r="F1941" s="354"/>
      <c r="G1941" s="354"/>
    </row>
    <row r="1942" spans="1:7" x14ac:dyDescent="0.3">
      <c r="A1942" s="354"/>
      <c r="B1942" s="354"/>
      <c r="C1942" s="354"/>
      <c r="D1942" s="354"/>
      <c r="E1942" s="354"/>
      <c r="F1942" s="354"/>
      <c r="G1942" s="354"/>
    </row>
    <row r="1943" spans="1:7" x14ac:dyDescent="0.3">
      <c r="A1943" s="354"/>
      <c r="B1943" s="354"/>
      <c r="C1943" s="354"/>
      <c r="D1943" s="354"/>
      <c r="E1943" s="354"/>
      <c r="F1943" s="354"/>
      <c r="G1943" s="354"/>
    </row>
    <row r="1944" spans="1:7" x14ac:dyDescent="0.3">
      <c r="A1944" s="354"/>
      <c r="B1944" s="354"/>
      <c r="C1944" s="354"/>
      <c r="D1944" s="354"/>
      <c r="E1944" s="354"/>
      <c r="F1944" s="354"/>
      <c r="G1944" s="354"/>
    </row>
    <row r="1945" spans="1:7" x14ac:dyDescent="0.3">
      <c r="A1945" s="354"/>
      <c r="B1945" s="354"/>
      <c r="C1945" s="354"/>
      <c r="D1945" s="354"/>
      <c r="E1945" s="354"/>
      <c r="F1945" s="354"/>
      <c r="G1945" s="354"/>
    </row>
    <row r="1946" spans="1:7" x14ac:dyDescent="0.3">
      <c r="A1946" s="354"/>
      <c r="B1946" s="354"/>
      <c r="C1946" s="354"/>
      <c r="D1946" s="354"/>
      <c r="E1946" s="354"/>
      <c r="F1946" s="354"/>
      <c r="G1946" s="354"/>
    </row>
    <row r="1947" spans="1:7" x14ac:dyDescent="0.3">
      <c r="A1947" s="354"/>
      <c r="B1947" s="354"/>
      <c r="C1947" s="354"/>
      <c r="D1947" s="354"/>
      <c r="E1947" s="354"/>
      <c r="F1947" s="354"/>
      <c r="G1947" s="354"/>
    </row>
    <row r="1948" spans="1:7" x14ac:dyDescent="0.3">
      <c r="A1948" s="354"/>
      <c r="B1948" s="354"/>
      <c r="C1948" s="354"/>
      <c r="D1948" s="354"/>
      <c r="E1948" s="354"/>
      <c r="F1948" s="354"/>
      <c r="G1948" s="354"/>
    </row>
    <row r="1949" spans="1:7" x14ac:dyDescent="0.3">
      <c r="A1949" s="354"/>
      <c r="B1949" s="354"/>
      <c r="C1949" s="354"/>
      <c r="D1949" s="354"/>
      <c r="E1949" s="354"/>
      <c r="F1949" s="354"/>
      <c r="G1949" s="354"/>
    </row>
    <row r="1950" spans="1:7" x14ac:dyDescent="0.3">
      <c r="A1950" s="354"/>
      <c r="B1950" s="354"/>
      <c r="C1950" s="354"/>
      <c r="D1950" s="354"/>
      <c r="E1950" s="354"/>
      <c r="F1950" s="354"/>
      <c r="G1950" s="354"/>
    </row>
    <row r="1951" spans="1:7" x14ac:dyDescent="0.3">
      <c r="A1951" s="354"/>
      <c r="B1951" s="354"/>
      <c r="C1951" s="354"/>
      <c r="D1951" s="354"/>
      <c r="E1951" s="354"/>
      <c r="F1951" s="354"/>
      <c r="G1951" s="354"/>
    </row>
    <row r="1952" spans="1:7" x14ac:dyDescent="0.3">
      <c r="A1952" s="354"/>
      <c r="B1952" s="354"/>
      <c r="C1952" s="354"/>
      <c r="D1952" s="354"/>
      <c r="E1952" s="354"/>
      <c r="F1952" s="354"/>
      <c r="G1952" s="354"/>
    </row>
    <row r="1953" spans="1:7" x14ac:dyDescent="0.3">
      <c r="A1953" s="354"/>
      <c r="B1953" s="354"/>
      <c r="C1953" s="354"/>
      <c r="D1953" s="354"/>
      <c r="E1953" s="354"/>
      <c r="F1953" s="354"/>
      <c r="G1953" s="354"/>
    </row>
    <row r="1954" spans="1:7" x14ac:dyDescent="0.3">
      <c r="A1954" s="354"/>
      <c r="B1954" s="354"/>
      <c r="C1954" s="354"/>
      <c r="D1954" s="354"/>
      <c r="E1954" s="354"/>
      <c r="F1954" s="354"/>
      <c r="G1954" s="354"/>
    </row>
    <row r="1955" spans="1:7" x14ac:dyDescent="0.3">
      <c r="A1955" s="354"/>
      <c r="B1955" s="354"/>
      <c r="C1955" s="354"/>
      <c r="D1955" s="354"/>
      <c r="E1955" s="354"/>
      <c r="F1955" s="354"/>
      <c r="G1955" s="354"/>
    </row>
    <row r="1956" spans="1:7" x14ac:dyDescent="0.3">
      <c r="A1956" s="354"/>
      <c r="B1956" s="354"/>
      <c r="C1956" s="354"/>
      <c r="D1956" s="354"/>
      <c r="E1956" s="354"/>
      <c r="F1956" s="354"/>
      <c r="G1956" s="354"/>
    </row>
    <row r="1957" spans="1:7" x14ac:dyDescent="0.3">
      <c r="A1957" s="354"/>
      <c r="B1957" s="354"/>
      <c r="C1957" s="354"/>
      <c r="D1957" s="354"/>
      <c r="E1957" s="354"/>
      <c r="F1957" s="354"/>
      <c r="G1957" s="354"/>
    </row>
    <row r="1958" spans="1:7" x14ac:dyDescent="0.3">
      <c r="A1958" s="354"/>
      <c r="B1958" s="354"/>
      <c r="C1958" s="354"/>
      <c r="D1958" s="354"/>
      <c r="E1958" s="354"/>
      <c r="F1958" s="354"/>
      <c r="G1958" s="354"/>
    </row>
    <row r="1959" spans="1:7" x14ac:dyDescent="0.3">
      <c r="A1959" s="354"/>
      <c r="B1959" s="354"/>
      <c r="C1959" s="354"/>
      <c r="D1959" s="354"/>
      <c r="E1959" s="354"/>
      <c r="F1959" s="354"/>
      <c r="G1959" s="354"/>
    </row>
    <row r="1960" spans="1:7" x14ac:dyDescent="0.3">
      <c r="A1960" s="354"/>
      <c r="B1960" s="354"/>
      <c r="C1960" s="354"/>
      <c r="D1960" s="354"/>
      <c r="E1960" s="354"/>
      <c r="F1960" s="354"/>
      <c r="G1960" s="354"/>
    </row>
    <row r="1961" spans="1:7" x14ac:dyDescent="0.3">
      <c r="A1961" s="354"/>
      <c r="B1961" s="354"/>
      <c r="C1961" s="354"/>
      <c r="D1961" s="354"/>
      <c r="E1961" s="354"/>
      <c r="F1961" s="354"/>
      <c r="G1961" s="354"/>
    </row>
    <row r="1962" spans="1:7" x14ac:dyDescent="0.3">
      <c r="A1962" s="354"/>
      <c r="B1962" s="354"/>
      <c r="C1962" s="354"/>
      <c r="D1962" s="354"/>
      <c r="E1962" s="354"/>
      <c r="F1962" s="354"/>
      <c r="G1962" s="354"/>
    </row>
    <row r="1963" spans="1:7" x14ac:dyDescent="0.3">
      <c r="A1963" s="354"/>
      <c r="B1963" s="354"/>
      <c r="C1963" s="354"/>
      <c r="D1963" s="354"/>
      <c r="E1963" s="354"/>
      <c r="F1963" s="354"/>
      <c r="G1963" s="354"/>
    </row>
    <row r="1964" spans="1:7" x14ac:dyDescent="0.3">
      <c r="A1964" s="354"/>
      <c r="B1964" s="354"/>
      <c r="C1964" s="354"/>
      <c r="D1964" s="354"/>
      <c r="E1964" s="354"/>
      <c r="F1964" s="354"/>
      <c r="G1964" s="354"/>
    </row>
    <row r="1965" spans="1:7" x14ac:dyDescent="0.3">
      <c r="A1965" s="354"/>
      <c r="B1965" s="354"/>
      <c r="C1965" s="354"/>
      <c r="D1965" s="354"/>
      <c r="E1965" s="354"/>
      <c r="F1965" s="354"/>
      <c r="G1965" s="354"/>
    </row>
    <row r="1966" spans="1:7" x14ac:dyDescent="0.3">
      <c r="A1966" s="354"/>
      <c r="B1966" s="354"/>
      <c r="C1966" s="354"/>
      <c r="D1966" s="354"/>
      <c r="E1966" s="354"/>
      <c r="F1966" s="354"/>
      <c r="G1966" s="354"/>
    </row>
    <row r="1967" spans="1:7" x14ac:dyDescent="0.3">
      <c r="A1967" s="354"/>
      <c r="B1967" s="354"/>
      <c r="C1967" s="354"/>
      <c r="D1967" s="354"/>
      <c r="E1967" s="354"/>
      <c r="F1967" s="354"/>
      <c r="G1967" s="354"/>
    </row>
    <row r="1968" spans="1:7" x14ac:dyDescent="0.3">
      <c r="A1968" s="354"/>
      <c r="B1968" s="354"/>
      <c r="C1968" s="354"/>
      <c r="D1968" s="354"/>
      <c r="E1968" s="354"/>
      <c r="F1968" s="354"/>
      <c r="G1968" s="354"/>
    </row>
    <row r="1969" spans="1:7" x14ac:dyDescent="0.3">
      <c r="A1969" s="354"/>
      <c r="B1969" s="354"/>
      <c r="C1969" s="354"/>
      <c r="D1969" s="354"/>
      <c r="E1969" s="354"/>
      <c r="F1969" s="354"/>
      <c r="G1969" s="354"/>
    </row>
    <row r="1970" spans="1:7" x14ac:dyDescent="0.3">
      <c r="A1970" s="354"/>
      <c r="B1970" s="354"/>
      <c r="C1970" s="354"/>
      <c r="D1970" s="354"/>
      <c r="E1970" s="354"/>
      <c r="F1970" s="354"/>
      <c r="G1970" s="354"/>
    </row>
    <row r="1971" spans="1:7" x14ac:dyDescent="0.3">
      <c r="A1971" s="354"/>
      <c r="B1971" s="354"/>
      <c r="C1971" s="354"/>
      <c r="D1971" s="354"/>
      <c r="E1971" s="354"/>
      <c r="F1971" s="354"/>
      <c r="G1971" s="354"/>
    </row>
    <row r="1972" spans="1:7" x14ac:dyDescent="0.3">
      <c r="A1972" s="354"/>
      <c r="B1972" s="354"/>
      <c r="C1972" s="354"/>
      <c r="D1972" s="354"/>
      <c r="E1972" s="354"/>
      <c r="F1972" s="354"/>
      <c r="G1972" s="354"/>
    </row>
    <row r="1973" spans="1:7" x14ac:dyDescent="0.3">
      <c r="A1973" s="354"/>
      <c r="B1973" s="354"/>
      <c r="C1973" s="354"/>
      <c r="D1973" s="354"/>
      <c r="E1973" s="354"/>
      <c r="F1973" s="354"/>
      <c r="G1973" s="354"/>
    </row>
    <row r="1974" spans="1:7" x14ac:dyDescent="0.3">
      <c r="A1974" s="354"/>
      <c r="B1974" s="354"/>
      <c r="C1974" s="354"/>
      <c r="D1974" s="354"/>
      <c r="E1974" s="354"/>
      <c r="F1974" s="354"/>
      <c r="G1974" s="354"/>
    </row>
    <row r="1975" spans="1:7" x14ac:dyDescent="0.3">
      <c r="A1975" s="354"/>
      <c r="B1975" s="354"/>
      <c r="C1975" s="354"/>
      <c r="D1975" s="354"/>
      <c r="E1975" s="354"/>
      <c r="F1975" s="354"/>
      <c r="G1975" s="354"/>
    </row>
    <row r="1976" spans="1:7" x14ac:dyDescent="0.3">
      <c r="A1976" s="354"/>
      <c r="B1976" s="354"/>
      <c r="C1976" s="354"/>
      <c r="D1976" s="354"/>
      <c r="E1976" s="354"/>
      <c r="F1976" s="354"/>
      <c r="G1976" s="354"/>
    </row>
    <row r="1977" spans="1:7" x14ac:dyDescent="0.3">
      <c r="A1977" s="354"/>
      <c r="B1977" s="354"/>
      <c r="C1977" s="354"/>
      <c r="D1977" s="354"/>
      <c r="E1977" s="354"/>
      <c r="F1977" s="354"/>
      <c r="G1977" s="354"/>
    </row>
    <row r="1978" spans="1:7" x14ac:dyDescent="0.3">
      <c r="A1978" s="354"/>
      <c r="B1978" s="354"/>
      <c r="C1978" s="354"/>
      <c r="D1978" s="354"/>
      <c r="E1978" s="354"/>
      <c r="F1978" s="354"/>
      <c r="G1978" s="354"/>
    </row>
    <row r="1979" spans="1:7" x14ac:dyDescent="0.3">
      <c r="A1979" s="354"/>
      <c r="B1979" s="354"/>
      <c r="C1979" s="354"/>
      <c r="D1979" s="354"/>
      <c r="E1979" s="354"/>
      <c r="F1979" s="354"/>
      <c r="G1979" s="354"/>
    </row>
    <row r="1980" spans="1:7" x14ac:dyDescent="0.3">
      <c r="A1980" s="354"/>
      <c r="B1980" s="354"/>
      <c r="C1980" s="354"/>
      <c r="D1980" s="354"/>
      <c r="E1980" s="354"/>
      <c r="F1980" s="354"/>
      <c r="G1980" s="354"/>
    </row>
    <row r="1981" spans="1:7" x14ac:dyDescent="0.3">
      <c r="A1981" s="354"/>
      <c r="B1981" s="354"/>
      <c r="C1981" s="354"/>
      <c r="D1981" s="354"/>
      <c r="E1981" s="354"/>
      <c r="F1981" s="354"/>
      <c r="G1981" s="354"/>
    </row>
    <row r="1982" spans="1:7" x14ac:dyDescent="0.3">
      <c r="A1982" s="354"/>
      <c r="B1982" s="354"/>
      <c r="C1982" s="354"/>
      <c r="D1982" s="354"/>
      <c r="E1982" s="354"/>
      <c r="F1982" s="354"/>
      <c r="G1982" s="354"/>
    </row>
    <row r="1983" spans="1:7" x14ac:dyDescent="0.3">
      <c r="A1983" s="354"/>
      <c r="B1983" s="354"/>
      <c r="C1983" s="354"/>
      <c r="D1983" s="354"/>
      <c r="E1983" s="354"/>
      <c r="F1983" s="354"/>
      <c r="G1983" s="354"/>
    </row>
    <row r="1984" spans="1:7" x14ac:dyDescent="0.3">
      <c r="A1984" s="354"/>
      <c r="B1984" s="354"/>
      <c r="C1984" s="354"/>
      <c r="D1984" s="354"/>
      <c r="E1984" s="354"/>
      <c r="F1984" s="354"/>
      <c r="G1984" s="354"/>
    </row>
    <row r="1985" spans="1:7" x14ac:dyDescent="0.3">
      <c r="A1985" s="354"/>
      <c r="B1985" s="354"/>
      <c r="C1985" s="354"/>
      <c r="D1985" s="354"/>
      <c r="E1985" s="354"/>
      <c r="F1985" s="354"/>
      <c r="G1985" s="354"/>
    </row>
    <row r="1986" spans="1:7" x14ac:dyDescent="0.3">
      <c r="A1986" s="354"/>
      <c r="B1986" s="354"/>
      <c r="C1986" s="354"/>
      <c r="D1986" s="354"/>
      <c r="E1986" s="354"/>
      <c r="F1986" s="354"/>
      <c r="G1986" s="354"/>
    </row>
    <row r="1987" spans="1:7" x14ac:dyDescent="0.3">
      <c r="A1987" s="354"/>
      <c r="B1987" s="354"/>
      <c r="C1987" s="354"/>
      <c r="D1987" s="354"/>
      <c r="E1987" s="354"/>
      <c r="F1987" s="354"/>
      <c r="G1987" s="354"/>
    </row>
    <row r="1988" spans="1:7" x14ac:dyDescent="0.3">
      <c r="A1988" s="354"/>
      <c r="B1988" s="354"/>
      <c r="C1988" s="354"/>
      <c r="D1988" s="354"/>
      <c r="E1988" s="354"/>
      <c r="F1988" s="354"/>
      <c r="G1988" s="354"/>
    </row>
    <row r="1989" spans="1:7" x14ac:dyDescent="0.3">
      <c r="A1989" s="354"/>
      <c r="B1989" s="354"/>
      <c r="C1989" s="354"/>
      <c r="D1989" s="354"/>
      <c r="E1989" s="354"/>
      <c r="F1989" s="354"/>
      <c r="G1989" s="354"/>
    </row>
    <row r="1990" spans="1:7" x14ac:dyDescent="0.3">
      <c r="A1990" s="354"/>
      <c r="B1990" s="354"/>
      <c r="C1990" s="354"/>
      <c r="D1990" s="354"/>
      <c r="E1990" s="354"/>
      <c r="F1990" s="354"/>
      <c r="G1990" s="354"/>
    </row>
    <row r="1991" spans="1:7" x14ac:dyDescent="0.3">
      <c r="A1991" s="354"/>
      <c r="B1991" s="354"/>
      <c r="C1991" s="354"/>
      <c r="D1991" s="354"/>
      <c r="E1991" s="354"/>
      <c r="F1991" s="354"/>
      <c r="G1991" s="354"/>
    </row>
    <row r="1992" spans="1:7" x14ac:dyDescent="0.3">
      <c r="A1992" s="354"/>
      <c r="B1992" s="354"/>
      <c r="C1992" s="354"/>
      <c r="D1992" s="354"/>
      <c r="E1992" s="354"/>
      <c r="F1992" s="354"/>
      <c r="G1992" s="354"/>
    </row>
    <row r="1993" spans="1:7" x14ac:dyDescent="0.3">
      <c r="A1993" s="354"/>
      <c r="B1993" s="354"/>
      <c r="C1993" s="354"/>
      <c r="D1993" s="354"/>
      <c r="E1993" s="354"/>
      <c r="F1993" s="354"/>
      <c r="G1993" s="354"/>
    </row>
    <row r="1994" spans="1:7" x14ac:dyDescent="0.3">
      <c r="A1994" s="354"/>
      <c r="B1994" s="354"/>
      <c r="C1994" s="354"/>
      <c r="D1994" s="354"/>
      <c r="E1994" s="354"/>
      <c r="F1994" s="354"/>
      <c r="G1994" s="354"/>
    </row>
    <row r="1995" spans="1:7" x14ac:dyDescent="0.3">
      <c r="A1995" s="354"/>
      <c r="B1995" s="354"/>
      <c r="C1995" s="354"/>
      <c r="D1995" s="354"/>
      <c r="E1995" s="354"/>
      <c r="F1995" s="354"/>
      <c r="G1995" s="354"/>
    </row>
    <row r="1996" spans="1:7" x14ac:dyDescent="0.3">
      <c r="A1996" s="354"/>
      <c r="B1996" s="354"/>
      <c r="C1996" s="354"/>
      <c r="D1996" s="354"/>
      <c r="E1996" s="354"/>
      <c r="F1996" s="354"/>
      <c r="G1996" s="354"/>
    </row>
    <row r="1997" spans="1:7" x14ac:dyDescent="0.3">
      <c r="A1997" s="354"/>
      <c r="B1997" s="354"/>
      <c r="C1997" s="354"/>
      <c r="D1997" s="354"/>
      <c r="E1997" s="354"/>
      <c r="F1997" s="354"/>
      <c r="G1997" s="354"/>
    </row>
    <row r="1998" spans="1:7" x14ac:dyDescent="0.3">
      <c r="A1998" s="354"/>
      <c r="B1998" s="354"/>
      <c r="C1998" s="354"/>
      <c r="D1998" s="354"/>
      <c r="E1998" s="354"/>
      <c r="F1998" s="354"/>
      <c r="G1998" s="354"/>
    </row>
    <row r="1999" spans="1:7" x14ac:dyDescent="0.3">
      <c r="A1999" s="354"/>
      <c r="B1999" s="354"/>
      <c r="C1999" s="354"/>
      <c r="D1999" s="354"/>
      <c r="E1999" s="354"/>
      <c r="F1999" s="354"/>
      <c r="G1999" s="354"/>
    </row>
    <row r="2000" spans="1:7" x14ac:dyDescent="0.3">
      <c r="A2000" s="354"/>
      <c r="B2000" s="354"/>
      <c r="C2000" s="354"/>
      <c r="D2000" s="354"/>
      <c r="E2000" s="354"/>
      <c r="F2000" s="354"/>
      <c r="G2000" s="354"/>
    </row>
    <row r="2001" spans="1:7" x14ac:dyDescent="0.3">
      <c r="A2001" s="354"/>
      <c r="B2001" s="354"/>
      <c r="C2001" s="354"/>
      <c r="D2001" s="354"/>
      <c r="E2001" s="354"/>
      <c r="F2001" s="354"/>
      <c r="G2001" s="354"/>
    </row>
    <row r="2002" spans="1:7" x14ac:dyDescent="0.3">
      <c r="A2002" s="354"/>
      <c r="B2002" s="354"/>
      <c r="C2002" s="354"/>
      <c r="D2002" s="354"/>
      <c r="E2002" s="354"/>
      <c r="F2002" s="354"/>
      <c r="G2002" s="354"/>
    </row>
    <row r="2003" spans="1:7" x14ac:dyDescent="0.3">
      <c r="A2003" s="354"/>
      <c r="B2003" s="354"/>
      <c r="C2003" s="354"/>
      <c r="D2003" s="354"/>
      <c r="E2003" s="354"/>
      <c r="F2003" s="354"/>
      <c r="G2003" s="354"/>
    </row>
    <row r="2004" spans="1:7" x14ac:dyDescent="0.3">
      <c r="A2004" s="354"/>
      <c r="B2004" s="354"/>
      <c r="C2004" s="354"/>
      <c r="D2004" s="354"/>
      <c r="E2004" s="354"/>
      <c r="F2004" s="354"/>
      <c r="G2004" s="354"/>
    </row>
    <row r="2005" spans="1:7" x14ac:dyDescent="0.3">
      <c r="A2005" s="354"/>
      <c r="B2005" s="354"/>
      <c r="C2005" s="354"/>
      <c r="D2005" s="354"/>
      <c r="E2005" s="354"/>
      <c r="F2005" s="354"/>
      <c r="G2005" s="354"/>
    </row>
    <row r="2006" spans="1:7" x14ac:dyDescent="0.3">
      <c r="A2006" s="354"/>
      <c r="B2006" s="354"/>
      <c r="C2006" s="354"/>
      <c r="D2006" s="354"/>
      <c r="E2006" s="354"/>
      <c r="F2006" s="354"/>
      <c r="G2006" s="354"/>
    </row>
    <row r="2007" spans="1:7" x14ac:dyDescent="0.3">
      <c r="A2007" s="354"/>
      <c r="B2007" s="354"/>
      <c r="C2007" s="354"/>
      <c r="D2007" s="354"/>
      <c r="E2007" s="354"/>
      <c r="F2007" s="354"/>
      <c r="G2007" s="354"/>
    </row>
    <row r="2008" spans="1:7" x14ac:dyDescent="0.3">
      <c r="A2008" s="354"/>
      <c r="B2008" s="354"/>
      <c r="C2008" s="354"/>
      <c r="D2008" s="354"/>
      <c r="E2008" s="354"/>
      <c r="F2008" s="354"/>
      <c r="G2008" s="354"/>
    </row>
    <row r="2009" spans="1:7" x14ac:dyDescent="0.3">
      <c r="A2009" s="354"/>
      <c r="B2009" s="354"/>
      <c r="C2009" s="354"/>
      <c r="D2009" s="354"/>
      <c r="E2009" s="354"/>
      <c r="F2009" s="354"/>
      <c r="G2009" s="354"/>
    </row>
    <row r="2010" spans="1:7" x14ac:dyDescent="0.3">
      <c r="A2010" s="354"/>
      <c r="B2010" s="354"/>
      <c r="C2010" s="354"/>
      <c r="D2010" s="354"/>
      <c r="E2010" s="354"/>
      <c r="F2010" s="354"/>
      <c r="G2010" s="354"/>
    </row>
    <row r="2011" spans="1:7" x14ac:dyDescent="0.3">
      <c r="A2011" s="354"/>
      <c r="B2011" s="354"/>
      <c r="C2011" s="354"/>
      <c r="D2011" s="354"/>
      <c r="E2011" s="354"/>
      <c r="F2011" s="354"/>
      <c r="G2011" s="354"/>
    </row>
    <row r="2012" spans="1:7" x14ac:dyDescent="0.3">
      <c r="A2012" s="354"/>
      <c r="B2012" s="354"/>
      <c r="C2012" s="354"/>
      <c r="D2012" s="354"/>
      <c r="E2012" s="354"/>
      <c r="F2012" s="354"/>
      <c r="G2012" s="354"/>
    </row>
    <row r="2013" spans="1:7" x14ac:dyDescent="0.3">
      <c r="A2013" s="354"/>
      <c r="B2013" s="354"/>
      <c r="C2013" s="354"/>
      <c r="D2013" s="354"/>
      <c r="E2013" s="354"/>
      <c r="F2013" s="354"/>
      <c r="G2013" s="354"/>
    </row>
    <row r="2014" spans="1:7" x14ac:dyDescent="0.3">
      <c r="A2014" s="354"/>
      <c r="B2014" s="354"/>
      <c r="C2014" s="354"/>
      <c r="D2014" s="354"/>
      <c r="E2014" s="354"/>
      <c r="F2014" s="354"/>
      <c r="G2014" s="354"/>
    </row>
    <row r="2015" spans="1:7" x14ac:dyDescent="0.3">
      <c r="A2015" s="354"/>
      <c r="B2015" s="354"/>
      <c r="C2015" s="354"/>
      <c r="D2015" s="354"/>
      <c r="E2015" s="354"/>
      <c r="F2015" s="354"/>
      <c r="G2015" s="354"/>
    </row>
    <row r="2016" spans="1:7" x14ac:dyDescent="0.3">
      <c r="A2016" s="354"/>
      <c r="B2016" s="354"/>
      <c r="C2016" s="354"/>
      <c r="D2016" s="354"/>
      <c r="E2016" s="354"/>
      <c r="F2016" s="354"/>
      <c r="G2016" s="354"/>
    </row>
    <row r="2017" spans="1:7" x14ac:dyDescent="0.3">
      <c r="A2017" s="354"/>
      <c r="B2017" s="354"/>
      <c r="C2017" s="354"/>
      <c r="D2017" s="354"/>
      <c r="E2017" s="354"/>
      <c r="F2017" s="354"/>
      <c r="G2017" s="354"/>
    </row>
    <row r="2018" spans="1:7" x14ac:dyDescent="0.3">
      <c r="A2018" s="354"/>
      <c r="B2018" s="354"/>
      <c r="C2018" s="354"/>
      <c r="D2018" s="354"/>
      <c r="E2018" s="354"/>
      <c r="F2018" s="354"/>
      <c r="G2018" s="354"/>
    </row>
    <row r="2019" spans="1:7" x14ac:dyDescent="0.3">
      <c r="A2019" s="354"/>
      <c r="B2019" s="354"/>
      <c r="C2019" s="354"/>
      <c r="D2019" s="354"/>
      <c r="E2019" s="354"/>
      <c r="F2019" s="354"/>
      <c r="G2019" s="354"/>
    </row>
    <row r="2020" spans="1:7" x14ac:dyDescent="0.3">
      <c r="A2020" s="354"/>
      <c r="B2020" s="354"/>
      <c r="C2020" s="354"/>
      <c r="D2020" s="354"/>
      <c r="E2020" s="354"/>
      <c r="F2020" s="354"/>
      <c r="G2020" s="354"/>
    </row>
    <row r="2021" spans="1:7" x14ac:dyDescent="0.3">
      <c r="A2021" s="354"/>
      <c r="B2021" s="354"/>
      <c r="C2021" s="354"/>
      <c r="D2021" s="354"/>
      <c r="E2021" s="354"/>
      <c r="F2021" s="354"/>
      <c r="G2021" s="354"/>
    </row>
    <row r="2022" spans="1:7" x14ac:dyDescent="0.3">
      <c r="A2022" s="354"/>
      <c r="B2022" s="354"/>
      <c r="C2022" s="354"/>
      <c r="D2022" s="354"/>
      <c r="E2022" s="354"/>
      <c r="F2022" s="354"/>
      <c r="G2022" s="354"/>
    </row>
    <row r="2023" spans="1:7" x14ac:dyDescent="0.3">
      <c r="A2023" s="354"/>
      <c r="B2023" s="354"/>
      <c r="C2023" s="354"/>
      <c r="D2023" s="354"/>
      <c r="E2023" s="354"/>
      <c r="F2023" s="354"/>
      <c r="G2023" s="354"/>
    </row>
    <row r="2024" spans="1:7" x14ac:dyDescent="0.3">
      <c r="A2024" s="354"/>
      <c r="B2024" s="354"/>
      <c r="C2024" s="354"/>
      <c r="D2024" s="354"/>
      <c r="E2024" s="354"/>
      <c r="F2024" s="354"/>
      <c r="G2024" s="354"/>
    </row>
    <row r="2025" spans="1:7" x14ac:dyDescent="0.3">
      <c r="A2025" s="354"/>
      <c r="B2025" s="354"/>
      <c r="C2025" s="354"/>
      <c r="D2025" s="354"/>
      <c r="E2025" s="354"/>
      <c r="F2025" s="354"/>
      <c r="G2025" s="354"/>
    </row>
    <row r="2026" spans="1:7" x14ac:dyDescent="0.3">
      <c r="A2026" s="354"/>
      <c r="B2026" s="354"/>
      <c r="C2026" s="354"/>
      <c r="D2026" s="354"/>
      <c r="E2026" s="354"/>
      <c r="F2026" s="354"/>
      <c r="G2026" s="354"/>
    </row>
    <row r="2027" spans="1:7" x14ac:dyDescent="0.3">
      <c r="A2027" s="354"/>
      <c r="B2027" s="354"/>
      <c r="C2027" s="354"/>
      <c r="D2027" s="354"/>
      <c r="E2027" s="354"/>
      <c r="F2027" s="354"/>
      <c r="G2027" s="354"/>
    </row>
    <row r="2028" spans="1:7" x14ac:dyDescent="0.3">
      <c r="A2028" s="354"/>
      <c r="B2028" s="354"/>
      <c r="C2028" s="354"/>
      <c r="D2028" s="354"/>
      <c r="E2028" s="354"/>
      <c r="F2028" s="354"/>
      <c r="G2028" s="354"/>
    </row>
    <row r="2029" spans="1:7" x14ac:dyDescent="0.3">
      <c r="A2029" s="354"/>
      <c r="B2029" s="354"/>
      <c r="C2029" s="354"/>
      <c r="D2029" s="354"/>
      <c r="E2029" s="354"/>
      <c r="F2029" s="354"/>
      <c r="G2029" s="354"/>
    </row>
    <row r="2030" spans="1:7" x14ac:dyDescent="0.3">
      <c r="A2030" s="354"/>
      <c r="B2030" s="354"/>
      <c r="C2030" s="354"/>
      <c r="D2030" s="354"/>
      <c r="E2030" s="354"/>
      <c r="F2030" s="354"/>
      <c r="G2030" s="354"/>
    </row>
    <row r="2031" spans="1:7" x14ac:dyDescent="0.3">
      <c r="A2031" s="354"/>
      <c r="B2031" s="354"/>
      <c r="C2031" s="354"/>
      <c r="D2031" s="354"/>
      <c r="E2031" s="354"/>
      <c r="F2031" s="354"/>
      <c r="G2031" s="354"/>
    </row>
    <row r="2032" spans="1:7" x14ac:dyDescent="0.3">
      <c r="A2032" s="354"/>
      <c r="B2032" s="354"/>
      <c r="C2032" s="354"/>
      <c r="D2032" s="354"/>
      <c r="E2032" s="354"/>
      <c r="F2032" s="354"/>
      <c r="G2032" s="354"/>
    </row>
    <row r="2033" spans="1:7" x14ac:dyDescent="0.3">
      <c r="A2033" s="354"/>
      <c r="B2033" s="354"/>
      <c r="C2033" s="354"/>
      <c r="D2033" s="354"/>
      <c r="E2033" s="354"/>
      <c r="F2033" s="354"/>
      <c r="G2033" s="354"/>
    </row>
    <row r="2034" spans="1:7" x14ac:dyDescent="0.3">
      <c r="A2034" s="354"/>
      <c r="B2034" s="354"/>
      <c r="C2034" s="354"/>
      <c r="D2034" s="354"/>
      <c r="E2034" s="354"/>
      <c r="F2034" s="354"/>
      <c r="G2034" s="354"/>
    </row>
    <row r="2035" spans="1:7" x14ac:dyDescent="0.3">
      <c r="A2035" s="354"/>
      <c r="B2035" s="354"/>
      <c r="C2035" s="354"/>
      <c r="D2035" s="354"/>
      <c r="E2035" s="354"/>
      <c r="F2035" s="354"/>
      <c r="G2035" s="354"/>
    </row>
    <row r="2036" spans="1:7" x14ac:dyDescent="0.3">
      <c r="A2036" s="354"/>
      <c r="B2036" s="354"/>
      <c r="C2036" s="354"/>
      <c r="D2036" s="354"/>
      <c r="E2036" s="354"/>
      <c r="F2036" s="354"/>
      <c r="G2036" s="354"/>
    </row>
    <row r="2037" spans="1:7" x14ac:dyDescent="0.3">
      <c r="A2037" s="354"/>
      <c r="B2037" s="354"/>
      <c r="C2037" s="354"/>
      <c r="D2037" s="354"/>
      <c r="E2037" s="354"/>
      <c r="F2037" s="354"/>
      <c r="G2037" s="354"/>
    </row>
    <row r="2038" spans="1:7" x14ac:dyDescent="0.3">
      <c r="A2038" s="354"/>
      <c r="B2038" s="354"/>
      <c r="C2038" s="354"/>
      <c r="D2038" s="354"/>
      <c r="E2038" s="354"/>
      <c r="F2038" s="354"/>
      <c r="G2038" s="354"/>
    </row>
    <row r="2039" spans="1:7" x14ac:dyDescent="0.3">
      <c r="A2039" s="354"/>
      <c r="B2039" s="354"/>
      <c r="C2039" s="354"/>
      <c r="D2039" s="354"/>
      <c r="E2039" s="354"/>
      <c r="F2039" s="354"/>
      <c r="G2039" s="354"/>
    </row>
    <row r="2040" spans="1:7" x14ac:dyDescent="0.3">
      <c r="A2040" s="354"/>
      <c r="B2040" s="354"/>
      <c r="C2040" s="354"/>
      <c r="D2040" s="354"/>
      <c r="E2040" s="354"/>
      <c r="F2040" s="354"/>
      <c r="G2040" s="354"/>
    </row>
    <row r="2041" spans="1:7" x14ac:dyDescent="0.3">
      <c r="A2041" s="354"/>
      <c r="B2041" s="354"/>
      <c r="C2041" s="354"/>
      <c r="D2041" s="354"/>
      <c r="E2041" s="354"/>
      <c r="F2041" s="354"/>
      <c r="G2041" s="354"/>
    </row>
    <row r="2042" spans="1:7" x14ac:dyDescent="0.3">
      <c r="A2042" s="354"/>
      <c r="B2042" s="354"/>
      <c r="C2042" s="354"/>
      <c r="D2042" s="354"/>
      <c r="E2042" s="354"/>
      <c r="F2042" s="354"/>
      <c r="G2042" s="354"/>
    </row>
    <row r="2043" spans="1:7" x14ac:dyDescent="0.3">
      <c r="A2043" s="354"/>
      <c r="B2043" s="354"/>
      <c r="C2043" s="354"/>
      <c r="D2043" s="354"/>
      <c r="E2043" s="354"/>
      <c r="F2043" s="354"/>
      <c r="G2043" s="354"/>
    </row>
    <row r="2044" spans="1:7" x14ac:dyDescent="0.3">
      <c r="A2044" s="354"/>
      <c r="B2044" s="354"/>
      <c r="C2044" s="354"/>
      <c r="D2044" s="354"/>
      <c r="E2044" s="354"/>
      <c r="F2044" s="354"/>
      <c r="G2044" s="354"/>
    </row>
    <row r="2045" spans="1:7" x14ac:dyDescent="0.3">
      <c r="A2045" s="354"/>
      <c r="B2045" s="354"/>
      <c r="C2045" s="354"/>
      <c r="D2045" s="354"/>
      <c r="E2045" s="354"/>
      <c r="F2045" s="354"/>
      <c r="G2045" s="354"/>
    </row>
    <row r="2046" spans="1:7" x14ac:dyDescent="0.3">
      <c r="A2046" s="354"/>
      <c r="B2046" s="354"/>
      <c r="C2046" s="354"/>
      <c r="D2046" s="354"/>
      <c r="E2046" s="354"/>
      <c r="F2046" s="354"/>
      <c r="G2046" s="354"/>
    </row>
    <row r="2047" spans="1:7" x14ac:dyDescent="0.3">
      <c r="A2047" s="354"/>
      <c r="B2047" s="354"/>
      <c r="C2047" s="354"/>
      <c r="D2047" s="354"/>
      <c r="E2047" s="354"/>
      <c r="F2047" s="354"/>
      <c r="G2047" s="354"/>
    </row>
    <row r="2048" spans="1:7" x14ac:dyDescent="0.3">
      <c r="A2048" s="354"/>
      <c r="B2048" s="354"/>
      <c r="C2048" s="354"/>
      <c r="D2048" s="354"/>
      <c r="E2048" s="354"/>
      <c r="F2048" s="354"/>
      <c r="G2048" s="354"/>
    </row>
    <row r="2049" spans="1:7" x14ac:dyDescent="0.3">
      <c r="A2049" s="354"/>
      <c r="B2049" s="354"/>
      <c r="C2049" s="354"/>
      <c r="D2049" s="354"/>
      <c r="E2049" s="354"/>
      <c r="F2049" s="354"/>
      <c r="G2049" s="354"/>
    </row>
    <row r="2050" spans="1:7" x14ac:dyDescent="0.3">
      <c r="A2050" s="354"/>
      <c r="B2050" s="354"/>
      <c r="C2050" s="354"/>
      <c r="D2050" s="354"/>
      <c r="E2050" s="354"/>
      <c r="F2050" s="354"/>
      <c r="G2050" s="354"/>
    </row>
    <row r="2051" spans="1:7" x14ac:dyDescent="0.3">
      <c r="A2051" s="354"/>
      <c r="B2051" s="354"/>
      <c r="C2051" s="354"/>
      <c r="D2051" s="354"/>
      <c r="E2051" s="354"/>
      <c r="F2051" s="354"/>
      <c r="G2051" s="354"/>
    </row>
    <row r="2052" spans="1:7" x14ac:dyDescent="0.3">
      <c r="A2052" s="354"/>
      <c r="B2052" s="354"/>
      <c r="C2052" s="354"/>
      <c r="D2052" s="354"/>
      <c r="E2052" s="354"/>
      <c r="F2052" s="354"/>
      <c r="G2052" s="354"/>
    </row>
    <row r="2053" spans="1:7" x14ac:dyDescent="0.3">
      <c r="A2053" s="354"/>
      <c r="B2053" s="354"/>
      <c r="C2053" s="354"/>
      <c r="D2053" s="354"/>
      <c r="E2053" s="354"/>
      <c r="F2053" s="354"/>
      <c r="G2053" s="354"/>
    </row>
    <row r="2054" spans="1:7" x14ac:dyDescent="0.3">
      <c r="A2054" s="354"/>
      <c r="B2054" s="354"/>
      <c r="C2054" s="354"/>
      <c r="D2054" s="354"/>
      <c r="E2054" s="354"/>
      <c r="F2054" s="354"/>
      <c r="G2054" s="354"/>
    </row>
    <row r="2055" spans="1:7" x14ac:dyDescent="0.3">
      <c r="A2055" s="354"/>
      <c r="B2055" s="354"/>
      <c r="C2055" s="354"/>
      <c r="D2055" s="354"/>
      <c r="E2055" s="354"/>
      <c r="F2055" s="354"/>
      <c r="G2055" s="354"/>
    </row>
    <row r="2056" spans="1:7" x14ac:dyDescent="0.3">
      <c r="A2056" s="354"/>
      <c r="B2056" s="354"/>
      <c r="C2056" s="354"/>
      <c r="D2056" s="354"/>
      <c r="E2056" s="354"/>
      <c r="F2056" s="354"/>
      <c r="G2056" s="354"/>
    </row>
    <row r="2057" spans="1:7" x14ac:dyDescent="0.3">
      <c r="A2057" s="354"/>
      <c r="B2057" s="354"/>
      <c r="C2057" s="354"/>
      <c r="D2057" s="354"/>
      <c r="E2057" s="354"/>
      <c r="F2057" s="354"/>
      <c r="G2057" s="354"/>
    </row>
    <row r="2058" spans="1:7" x14ac:dyDescent="0.3">
      <c r="A2058" s="354"/>
      <c r="B2058" s="354"/>
      <c r="C2058" s="354"/>
      <c r="D2058" s="354"/>
      <c r="E2058" s="354"/>
      <c r="F2058" s="354"/>
      <c r="G2058" s="354"/>
    </row>
    <row r="2059" spans="1:7" x14ac:dyDescent="0.3">
      <c r="A2059" s="354"/>
      <c r="B2059" s="354"/>
      <c r="C2059" s="354"/>
      <c r="D2059" s="354"/>
      <c r="E2059" s="354"/>
      <c r="F2059" s="354"/>
      <c r="G2059" s="354"/>
    </row>
    <row r="2060" spans="1:7" x14ac:dyDescent="0.3">
      <c r="A2060" s="354"/>
      <c r="B2060" s="354"/>
      <c r="C2060" s="354"/>
      <c r="D2060" s="354"/>
      <c r="E2060" s="354"/>
      <c r="F2060" s="354"/>
      <c r="G2060" s="354"/>
    </row>
    <row r="2061" spans="1:7" x14ac:dyDescent="0.3">
      <c r="A2061" s="354"/>
      <c r="B2061" s="354"/>
      <c r="C2061" s="354"/>
      <c r="D2061" s="354"/>
      <c r="E2061" s="354"/>
      <c r="F2061" s="354"/>
      <c r="G2061" s="354"/>
    </row>
    <row r="2062" spans="1:7" x14ac:dyDescent="0.3">
      <c r="A2062" s="354"/>
      <c r="B2062" s="354"/>
      <c r="C2062" s="354"/>
      <c r="D2062" s="354"/>
      <c r="E2062" s="354"/>
      <c r="F2062" s="354"/>
      <c r="G2062" s="354"/>
    </row>
    <row r="2063" spans="1:7" x14ac:dyDescent="0.3">
      <c r="A2063" s="354"/>
      <c r="B2063" s="354"/>
      <c r="C2063" s="354"/>
      <c r="D2063" s="354"/>
      <c r="E2063" s="354"/>
      <c r="F2063" s="354"/>
      <c r="G2063" s="354"/>
    </row>
    <row r="2064" spans="1:7" x14ac:dyDescent="0.3">
      <c r="A2064" s="354"/>
      <c r="B2064" s="354"/>
      <c r="C2064" s="354"/>
      <c r="D2064" s="354"/>
      <c r="E2064" s="354"/>
      <c r="F2064" s="354"/>
      <c r="G2064" s="354"/>
    </row>
    <row r="2065" spans="1:7" x14ac:dyDescent="0.3">
      <c r="A2065" s="354"/>
      <c r="B2065" s="354"/>
      <c r="C2065" s="354"/>
      <c r="D2065" s="354"/>
      <c r="E2065" s="354"/>
      <c r="F2065" s="354"/>
      <c r="G2065" s="354"/>
    </row>
    <row r="2066" spans="1:7" x14ac:dyDescent="0.3">
      <c r="A2066" s="354"/>
      <c r="B2066" s="354"/>
      <c r="C2066" s="354"/>
      <c r="D2066" s="354"/>
      <c r="E2066" s="354"/>
      <c r="F2066" s="354"/>
      <c r="G2066" s="354"/>
    </row>
    <row r="2067" spans="1:7" x14ac:dyDescent="0.3">
      <c r="A2067" s="354"/>
      <c r="B2067" s="354"/>
      <c r="C2067" s="354"/>
      <c r="D2067" s="354"/>
      <c r="E2067" s="354"/>
      <c r="F2067" s="354"/>
      <c r="G2067" s="354"/>
    </row>
    <row r="2068" spans="1:7" x14ac:dyDescent="0.3">
      <c r="A2068" s="354"/>
      <c r="B2068" s="354"/>
      <c r="C2068" s="354"/>
      <c r="D2068" s="354"/>
      <c r="E2068" s="354"/>
      <c r="F2068" s="354"/>
      <c r="G2068" s="354"/>
    </row>
    <row r="2069" spans="1:7" x14ac:dyDescent="0.3">
      <c r="A2069" s="354"/>
      <c r="B2069" s="354"/>
      <c r="C2069" s="354"/>
      <c r="D2069" s="354"/>
      <c r="E2069" s="354"/>
      <c r="F2069" s="354"/>
      <c r="G2069" s="354"/>
    </row>
    <row r="2070" spans="1:7" x14ac:dyDescent="0.3">
      <c r="A2070" s="354"/>
      <c r="B2070" s="354"/>
      <c r="C2070" s="354"/>
      <c r="D2070" s="354"/>
      <c r="E2070" s="354"/>
      <c r="F2070" s="354"/>
      <c r="G2070" s="354"/>
    </row>
    <row r="2071" spans="1:7" x14ac:dyDescent="0.3">
      <c r="A2071" s="354"/>
      <c r="B2071" s="354"/>
      <c r="C2071" s="354"/>
      <c r="D2071" s="354"/>
      <c r="E2071" s="354"/>
      <c r="F2071" s="354"/>
      <c r="G2071" s="354"/>
    </row>
    <row r="2072" spans="1:7" x14ac:dyDescent="0.3">
      <c r="A2072" s="354"/>
      <c r="B2072" s="354"/>
      <c r="C2072" s="354"/>
      <c r="D2072" s="354"/>
      <c r="E2072" s="354"/>
      <c r="F2072" s="354"/>
      <c r="G2072" s="354"/>
    </row>
    <row r="2073" spans="1:7" x14ac:dyDescent="0.3">
      <c r="A2073" s="354"/>
      <c r="B2073" s="354"/>
      <c r="C2073" s="354"/>
      <c r="D2073" s="354"/>
      <c r="E2073" s="354"/>
      <c r="F2073" s="354"/>
      <c r="G2073" s="354"/>
    </row>
    <row r="2074" spans="1:7" x14ac:dyDescent="0.3">
      <c r="A2074" s="354"/>
      <c r="B2074" s="354"/>
      <c r="C2074" s="354"/>
      <c r="D2074" s="354"/>
      <c r="E2074" s="354"/>
      <c r="F2074" s="354"/>
      <c r="G2074" s="354"/>
    </row>
    <row r="2075" spans="1:7" x14ac:dyDescent="0.3">
      <c r="A2075" s="354"/>
      <c r="B2075" s="354"/>
      <c r="C2075" s="354"/>
      <c r="D2075" s="354"/>
      <c r="E2075" s="354"/>
      <c r="F2075" s="354"/>
      <c r="G2075" s="354"/>
    </row>
    <row r="2076" spans="1:7" x14ac:dyDescent="0.3">
      <c r="A2076" s="354"/>
      <c r="B2076" s="354"/>
      <c r="C2076" s="354"/>
      <c r="D2076" s="354"/>
      <c r="E2076" s="354"/>
      <c r="F2076" s="354"/>
      <c r="G2076" s="354"/>
    </row>
    <row r="2077" spans="1:7" x14ac:dyDescent="0.3">
      <c r="A2077" s="354"/>
      <c r="B2077" s="354"/>
      <c r="C2077" s="354"/>
      <c r="D2077" s="354"/>
      <c r="E2077" s="354"/>
      <c r="F2077" s="354"/>
      <c r="G2077" s="354"/>
    </row>
    <row r="2078" spans="1:7" x14ac:dyDescent="0.3">
      <c r="A2078" s="354"/>
      <c r="B2078" s="354"/>
      <c r="C2078" s="354"/>
      <c r="D2078" s="354"/>
      <c r="E2078" s="354"/>
      <c r="F2078" s="354"/>
      <c r="G2078" s="354"/>
    </row>
    <row r="2079" spans="1:7" x14ac:dyDescent="0.3">
      <c r="A2079" s="354"/>
      <c r="B2079" s="354"/>
      <c r="C2079" s="354"/>
      <c r="D2079" s="354"/>
      <c r="E2079" s="354"/>
      <c r="F2079" s="354"/>
      <c r="G2079" s="354"/>
    </row>
    <row r="2080" spans="1:7" x14ac:dyDescent="0.3">
      <c r="A2080" s="354"/>
      <c r="B2080" s="354"/>
      <c r="C2080" s="354"/>
      <c r="D2080" s="354"/>
      <c r="E2080" s="354"/>
      <c r="F2080" s="354"/>
      <c r="G2080" s="354"/>
    </row>
    <row r="2081" spans="1:7" x14ac:dyDescent="0.3">
      <c r="A2081" s="354"/>
      <c r="B2081" s="354"/>
      <c r="C2081" s="354"/>
      <c r="D2081" s="354"/>
      <c r="E2081" s="354"/>
      <c r="F2081" s="354"/>
      <c r="G2081" s="354"/>
    </row>
    <row r="2082" spans="1:7" x14ac:dyDescent="0.3">
      <c r="A2082" s="354"/>
      <c r="B2082" s="354"/>
      <c r="C2082" s="354"/>
      <c r="D2082" s="354"/>
      <c r="E2082" s="354"/>
      <c r="F2082" s="354"/>
      <c r="G2082" s="354"/>
    </row>
    <row r="2083" spans="1:7" x14ac:dyDescent="0.3">
      <c r="A2083" s="354"/>
      <c r="B2083" s="354"/>
      <c r="C2083" s="354"/>
      <c r="D2083" s="354"/>
      <c r="E2083" s="354"/>
      <c r="F2083" s="354"/>
      <c r="G2083" s="354"/>
    </row>
    <row r="2084" spans="1:7" x14ac:dyDescent="0.3">
      <c r="A2084" s="354"/>
      <c r="B2084" s="354"/>
      <c r="C2084" s="354"/>
      <c r="D2084" s="354"/>
      <c r="E2084" s="354"/>
      <c r="F2084" s="354"/>
      <c r="G2084" s="354"/>
    </row>
    <row r="2085" spans="1:7" x14ac:dyDescent="0.3">
      <c r="A2085" s="354"/>
      <c r="B2085" s="354"/>
      <c r="C2085" s="354"/>
      <c r="D2085" s="354"/>
      <c r="E2085" s="354"/>
      <c r="F2085" s="354"/>
      <c r="G2085" s="354"/>
    </row>
    <row r="2086" spans="1:7" x14ac:dyDescent="0.3">
      <c r="A2086" s="354"/>
      <c r="B2086" s="354"/>
      <c r="C2086" s="354"/>
      <c r="D2086" s="354"/>
      <c r="E2086" s="354"/>
      <c r="F2086" s="354"/>
      <c r="G2086" s="354"/>
    </row>
    <row r="2087" spans="1:7" x14ac:dyDescent="0.3">
      <c r="A2087" s="354"/>
      <c r="B2087" s="354"/>
      <c r="C2087" s="354"/>
      <c r="D2087" s="354"/>
      <c r="E2087" s="354"/>
      <c r="F2087" s="354"/>
      <c r="G2087" s="354"/>
    </row>
    <row r="2088" spans="1:7" x14ac:dyDescent="0.3">
      <c r="A2088" s="354"/>
      <c r="B2088" s="354"/>
      <c r="C2088" s="354"/>
      <c r="D2088" s="354"/>
      <c r="E2088" s="354"/>
      <c r="F2088" s="354"/>
      <c r="G2088" s="354"/>
    </row>
    <row r="2089" spans="1:7" x14ac:dyDescent="0.3">
      <c r="A2089" s="354"/>
      <c r="B2089" s="354"/>
      <c r="C2089" s="354"/>
      <c r="D2089" s="354"/>
      <c r="E2089" s="354"/>
      <c r="F2089" s="354"/>
      <c r="G2089" s="354"/>
    </row>
    <row r="2090" spans="1:7" x14ac:dyDescent="0.3">
      <c r="A2090" s="354"/>
      <c r="B2090" s="354"/>
      <c r="C2090" s="354"/>
      <c r="D2090" s="354"/>
      <c r="E2090" s="354"/>
      <c r="F2090" s="354"/>
      <c r="G2090" s="354"/>
    </row>
    <row r="2091" spans="1:7" x14ac:dyDescent="0.3">
      <c r="A2091" s="354"/>
      <c r="B2091" s="354"/>
      <c r="C2091" s="354"/>
      <c r="D2091" s="354"/>
      <c r="E2091" s="354"/>
      <c r="F2091" s="354"/>
      <c r="G2091" s="354"/>
    </row>
    <row r="2092" spans="1:7" x14ac:dyDescent="0.3">
      <c r="A2092" s="354"/>
      <c r="B2092" s="354"/>
      <c r="C2092" s="354"/>
      <c r="D2092" s="354"/>
      <c r="E2092" s="354"/>
      <c r="F2092" s="354"/>
      <c r="G2092" s="354"/>
    </row>
    <row r="2093" spans="1:7" x14ac:dyDescent="0.3">
      <c r="A2093" s="354"/>
      <c r="B2093" s="354"/>
      <c r="C2093" s="354"/>
      <c r="D2093" s="354"/>
      <c r="E2093" s="354"/>
      <c r="F2093" s="354"/>
      <c r="G2093" s="354"/>
    </row>
    <row r="2094" spans="1:7" x14ac:dyDescent="0.3">
      <c r="A2094" s="354"/>
      <c r="B2094" s="354"/>
      <c r="C2094" s="354"/>
      <c r="D2094" s="354"/>
      <c r="E2094" s="354"/>
      <c r="F2094" s="354"/>
      <c r="G2094" s="354"/>
    </row>
    <row r="2095" spans="1:7" x14ac:dyDescent="0.3">
      <c r="A2095" s="354"/>
      <c r="B2095" s="354"/>
      <c r="C2095" s="354"/>
      <c r="D2095" s="354"/>
      <c r="E2095" s="354"/>
      <c r="F2095" s="354"/>
      <c r="G2095" s="354"/>
    </row>
    <row r="2096" spans="1:7" x14ac:dyDescent="0.3">
      <c r="A2096" s="354"/>
      <c r="B2096" s="354"/>
      <c r="C2096" s="354"/>
      <c r="D2096" s="354"/>
      <c r="E2096" s="354"/>
      <c r="F2096" s="354"/>
      <c r="G2096" s="354"/>
    </row>
    <row r="2097" spans="1:7" x14ac:dyDescent="0.3">
      <c r="A2097" s="354"/>
      <c r="B2097" s="354"/>
      <c r="C2097" s="354"/>
      <c r="D2097" s="354"/>
      <c r="E2097" s="354"/>
      <c r="F2097" s="354"/>
      <c r="G2097" s="354"/>
    </row>
    <row r="2098" spans="1:7" x14ac:dyDescent="0.3">
      <c r="A2098" s="354"/>
      <c r="B2098" s="354"/>
      <c r="C2098" s="354"/>
      <c r="D2098" s="354"/>
      <c r="E2098" s="354"/>
      <c r="F2098" s="354"/>
      <c r="G2098" s="354"/>
    </row>
    <row r="2099" spans="1:7" x14ac:dyDescent="0.3">
      <c r="A2099" s="354"/>
      <c r="B2099" s="354"/>
      <c r="C2099" s="354"/>
      <c r="D2099" s="354"/>
      <c r="E2099" s="354"/>
      <c r="F2099" s="354"/>
      <c r="G2099" s="354"/>
    </row>
    <row r="2100" spans="1:7" x14ac:dyDescent="0.3">
      <c r="A2100" s="354"/>
      <c r="B2100" s="354"/>
      <c r="C2100" s="354"/>
      <c r="D2100" s="354"/>
      <c r="E2100" s="354"/>
      <c r="F2100" s="354"/>
      <c r="G2100" s="354"/>
    </row>
    <row r="2101" spans="1:7" x14ac:dyDescent="0.3">
      <c r="A2101" s="354"/>
      <c r="B2101" s="354"/>
      <c r="C2101" s="354"/>
      <c r="D2101" s="354"/>
      <c r="E2101" s="354"/>
      <c r="F2101" s="354"/>
      <c r="G2101" s="354"/>
    </row>
    <row r="2102" spans="1:7" x14ac:dyDescent="0.3">
      <c r="A2102" s="354"/>
      <c r="B2102" s="354"/>
      <c r="C2102" s="354"/>
      <c r="D2102" s="354"/>
      <c r="E2102" s="354"/>
      <c r="F2102" s="354"/>
      <c r="G2102" s="354"/>
    </row>
    <row r="2103" spans="1:7" x14ac:dyDescent="0.3">
      <c r="A2103" s="354"/>
      <c r="B2103" s="354"/>
      <c r="C2103" s="354"/>
      <c r="D2103" s="354"/>
      <c r="E2103" s="354"/>
      <c r="F2103" s="354"/>
      <c r="G2103" s="354"/>
    </row>
    <row r="2104" spans="1:7" x14ac:dyDescent="0.3">
      <c r="A2104" s="354"/>
      <c r="B2104" s="354"/>
      <c r="C2104" s="354"/>
      <c r="D2104" s="354"/>
      <c r="E2104" s="354"/>
      <c r="F2104" s="354"/>
      <c r="G2104" s="354"/>
    </row>
    <row r="2105" spans="1:7" x14ac:dyDescent="0.3">
      <c r="A2105" s="354"/>
      <c r="B2105" s="354"/>
      <c r="C2105" s="354"/>
      <c r="D2105" s="354"/>
      <c r="E2105" s="354"/>
      <c r="F2105" s="354"/>
      <c r="G2105" s="354"/>
    </row>
    <row r="2106" spans="1:7" x14ac:dyDescent="0.3">
      <c r="A2106" s="354"/>
      <c r="B2106" s="354"/>
      <c r="C2106" s="354"/>
      <c r="D2106" s="354"/>
      <c r="E2106" s="354"/>
      <c r="F2106" s="354"/>
      <c r="G2106" s="354"/>
    </row>
    <row r="2107" spans="1:7" x14ac:dyDescent="0.3">
      <c r="A2107" s="354"/>
      <c r="B2107" s="354"/>
      <c r="C2107" s="354"/>
      <c r="D2107" s="354"/>
      <c r="E2107" s="354"/>
      <c r="F2107" s="354"/>
      <c r="G2107" s="354"/>
    </row>
    <row r="2108" spans="1:7" x14ac:dyDescent="0.3">
      <c r="A2108" s="354"/>
      <c r="B2108" s="354"/>
      <c r="C2108" s="354"/>
      <c r="D2108" s="354"/>
      <c r="E2108" s="354"/>
      <c r="F2108" s="354"/>
      <c r="G2108" s="354"/>
    </row>
    <row r="2109" spans="1:7" x14ac:dyDescent="0.3">
      <c r="A2109" s="354"/>
      <c r="B2109" s="354"/>
      <c r="C2109" s="354"/>
      <c r="D2109" s="354"/>
      <c r="E2109" s="354"/>
      <c r="F2109" s="354"/>
      <c r="G2109" s="354"/>
    </row>
    <row r="2110" spans="1:7" x14ac:dyDescent="0.3">
      <c r="A2110" s="354"/>
      <c r="B2110" s="354"/>
      <c r="C2110" s="354"/>
      <c r="D2110" s="354"/>
      <c r="E2110" s="354"/>
      <c r="F2110" s="354"/>
      <c r="G2110" s="354"/>
    </row>
    <row r="2111" spans="1:7" x14ac:dyDescent="0.3">
      <c r="A2111" s="354"/>
      <c r="B2111" s="354"/>
      <c r="C2111" s="354"/>
      <c r="D2111" s="354"/>
      <c r="E2111" s="354"/>
      <c r="F2111" s="354"/>
      <c r="G2111" s="354"/>
    </row>
    <row r="2112" spans="1:7" x14ac:dyDescent="0.3">
      <c r="A2112" s="354"/>
      <c r="B2112" s="354"/>
      <c r="C2112" s="354"/>
      <c r="D2112" s="354"/>
      <c r="E2112" s="354"/>
      <c r="F2112" s="354"/>
      <c r="G2112" s="354"/>
    </row>
    <row r="2113" spans="1:7" x14ac:dyDescent="0.3">
      <c r="A2113" s="354"/>
      <c r="B2113" s="354"/>
      <c r="C2113" s="354"/>
      <c r="D2113" s="354"/>
      <c r="E2113" s="354"/>
      <c r="F2113" s="354"/>
      <c r="G2113" s="354"/>
    </row>
    <row r="2114" spans="1:7" x14ac:dyDescent="0.3">
      <c r="A2114" s="354"/>
      <c r="B2114" s="354"/>
      <c r="C2114" s="354"/>
      <c r="D2114" s="354"/>
      <c r="E2114" s="354"/>
      <c r="F2114" s="354"/>
      <c r="G2114" s="354"/>
    </row>
    <row r="2115" spans="1:7" x14ac:dyDescent="0.3">
      <c r="A2115" s="354"/>
      <c r="B2115" s="354"/>
      <c r="C2115" s="354"/>
      <c r="D2115" s="354"/>
      <c r="E2115" s="354"/>
      <c r="F2115" s="354"/>
      <c r="G2115" s="354"/>
    </row>
    <row r="2116" spans="1:7" x14ac:dyDescent="0.3">
      <c r="A2116" s="354"/>
      <c r="B2116" s="354"/>
      <c r="C2116" s="354"/>
      <c r="D2116" s="354"/>
      <c r="E2116" s="354"/>
      <c r="F2116" s="354"/>
      <c r="G2116" s="354"/>
    </row>
    <row r="2117" spans="1:7" x14ac:dyDescent="0.3">
      <c r="A2117" s="354"/>
      <c r="B2117" s="354"/>
      <c r="C2117" s="354"/>
      <c r="D2117" s="354"/>
      <c r="E2117" s="354"/>
      <c r="F2117" s="354"/>
      <c r="G2117" s="354"/>
    </row>
    <row r="2118" spans="1:7" x14ac:dyDescent="0.3">
      <c r="A2118" s="354"/>
      <c r="B2118" s="354"/>
      <c r="C2118" s="354"/>
      <c r="D2118" s="354"/>
      <c r="E2118" s="354"/>
      <c r="F2118" s="354"/>
      <c r="G2118" s="354"/>
    </row>
    <row r="2119" spans="1:7" x14ac:dyDescent="0.3">
      <c r="A2119" s="354"/>
      <c r="B2119" s="354"/>
      <c r="C2119" s="354"/>
      <c r="D2119" s="354"/>
      <c r="E2119" s="354"/>
      <c r="F2119" s="354"/>
      <c r="G2119" s="354"/>
    </row>
    <row r="2120" spans="1:7" x14ac:dyDescent="0.3">
      <c r="A2120" s="354"/>
      <c r="B2120" s="354"/>
      <c r="C2120" s="354"/>
      <c r="D2120" s="354"/>
      <c r="E2120" s="354"/>
      <c r="F2120" s="354"/>
      <c r="G2120" s="354"/>
    </row>
    <row r="2121" spans="1:7" x14ac:dyDescent="0.3">
      <c r="A2121" s="354"/>
      <c r="B2121" s="354"/>
      <c r="C2121" s="354"/>
      <c r="D2121" s="354"/>
      <c r="E2121" s="354"/>
      <c r="F2121" s="354"/>
      <c r="G2121" s="354"/>
    </row>
    <row r="2122" spans="1:7" x14ac:dyDescent="0.3">
      <c r="A2122" s="354"/>
      <c r="B2122" s="354"/>
      <c r="C2122" s="354"/>
      <c r="D2122" s="354"/>
      <c r="E2122" s="354"/>
      <c r="F2122" s="354"/>
      <c r="G2122" s="354"/>
    </row>
    <row r="2123" spans="1:7" x14ac:dyDescent="0.3">
      <c r="A2123" s="354"/>
      <c r="B2123" s="354"/>
      <c r="C2123" s="354"/>
      <c r="D2123" s="354"/>
      <c r="E2123" s="354"/>
      <c r="F2123" s="354"/>
      <c r="G2123" s="354"/>
    </row>
    <row r="2124" spans="1:7" x14ac:dyDescent="0.3">
      <c r="A2124" s="354"/>
      <c r="B2124" s="354"/>
      <c r="C2124" s="354"/>
      <c r="D2124" s="354"/>
      <c r="E2124" s="354"/>
      <c r="F2124" s="354"/>
      <c r="G2124" s="354"/>
    </row>
    <row r="2125" spans="1:7" x14ac:dyDescent="0.3">
      <c r="A2125" s="354"/>
      <c r="B2125" s="354"/>
      <c r="C2125" s="354"/>
      <c r="D2125" s="354"/>
      <c r="E2125" s="354"/>
      <c r="F2125" s="354"/>
      <c r="G2125" s="354"/>
    </row>
  </sheetData>
  <sheetProtection algorithmName="SHA-512" hashValue="VRXtA/NGhFiY1TI9g41KGr0dtHJhVz1CV4MeG4ot2qPAMJOy3sSnGtkbhxLuIhkINcTXGgXfLYUsDOyXnuB5zw==" saltValue="BPX9yGJSGimO53OMPjdNKA==" spinCount="100000" sheet="1" selectLockedCells="1"/>
  <mergeCells count="6">
    <mergeCell ref="D6:E6"/>
    <mergeCell ref="A9:G9"/>
    <mergeCell ref="A11:B12"/>
    <mergeCell ref="C11:C12"/>
    <mergeCell ref="D11:E11"/>
    <mergeCell ref="D12:E12"/>
  </mergeCells>
  <printOptions horizontalCentered="1"/>
  <pageMargins left="0.39370078740157483" right="0.39370078740157483" top="0.78740157480314965" bottom="0.55118110236220474" header="0.51181102362204722" footer="0.31496062992125984"/>
  <pageSetup paperSize="9" scale="66" orientation="landscape" r:id="rId1"/>
  <headerFooter alignWithMargins="0"/>
  <ignoredErrors>
    <ignoredError sqref="G13:G19 E19:F19 G22" unlockedFormula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>
    <pageSetUpPr fitToPage="1"/>
  </sheetPr>
  <dimension ref="A1:H1652"/>
  <sheetViews>
    <sheetView topLeftCell="A19" zoomScale="66" zoomScaleNormal="66" workbookViewId="0">
      <selection activeCell="F25" sqref="F25"/>
    </sheetView>
  </sheetViews>
  <sheetFormatPr baseColWidth="10" defaultColWidth="12" defaultRowHeight="13.8" x14ac:dyDescent="0.3"/>
  <cols>
    <col min="1" max="1" width="14.88671875" style="1042" customWidth="1"/>
    <col min="2" max="2" width="35.88671875" style="1042" customWidth="1"/>
    <col min="3" max="3" width="1.109375" style="1042" customWidth="1"/>
    <col min="4" max="4" width="27.88671875" style="1042" customWidth="1"/>
    <col min="5" max="5" width="4.33203125" style="1042" customWidth="1"/>
    <col min="6" max="6" width="45.109375" style="1042" customWidth="1"/>
    <col min="7" max="7" width="0.109375" style="1042" customWidth="1"/>
    <col min="8" max="256" width="12" style="354"/>
    <col min="257" max="257" width="14.88671875" style="354" customWidth="1"/>
    <col min="258" max="258" width="35.88671875" style="354" customWidth="1"/>
    <col min="259" max="259" width="1.109375" style="354" customWidth="1"/>
    <col min="260" max="260" width="27.88671875" style="354" customWidth="1"/>
    <col min="261" max="261" width="4.33203125" style="354" customWidth="1"/>
    <col min="262" max="262" width="45.109375" style="354" customWidth="1"/>
    <col min="263" max="263" width="0.109375" style="354" customWidth="1"/>
    <col min="264" max="512" width="12" style="354"/>
    <col min="513" max="513" width="14.88671875" style="354" customWidth="1"/>
    <col min="514" max="514" width="35.88671875" style="354" customWidth="1"/>
    <col min="515" max="515" width="1.109375" style="354" customWidth="1"/>
    <col min="516" max="516" width="27.88671875" style="354" customWidth="1"/>
    <col min="517" max="517" width="4.33203125" style="354" customWidth="1"/>
    <col min="518" max="518" width="45.109375" style="354" customWidth="1"/>
    <col min="519" max="519" width="0.109375" style="354" customWidth="1"/>
    <col min="520" max="768" width="12" style="354"/>
    <col min="769" max="769" width="14.88671875" style="354" customWidth="1"/>
    <col min="770" max="770" width="35.88671875" style="354" customWidth="1"/>
    <col min="771" max="771" width="1.109375" style="354" customWidth="1"/>
    <col min="772" max="772" width="27.88671875" style="354" customWidth="1"/>
    <col min="773" max="773" width="4.33203125" style="354" customWidth="1"/>
    <col min="774" max="774" width="45.109375" style="354" customWidth="1"/>
    <col min="775" max="775" width="0.109375" style="354" customWidth="1"/>
    <col min="776" max="1024" width="12" style="354"/>
    <col min="1025" max="1025" width="14.88671875" style="354" customWidth="1"/>
    <col min="1026" max="1026" width="35.88671875" style="354" customWidth="1"/>
    <col min="1027" max="1027" width="1.109375" style="354" customWidth="1"/>
    <col min="1028" max="1028" width="27.88671875" style="354" customWidth="1"/>
    <col min="1029" max="1029" width="4.33203125" style="354" customWidth="1"/>
    <col min="1030" max="1030" width="45.109375" style="354" customWidth="1"/>
    <col min="1031" max="1031" width="0.109375" style="354" customWidth="1"/>
    <col min="1032" max="1280" width="12" style="354"/>
    <col min="1281" max="1281" width="14.88671875" style="354" customWidth="1"/>
    <col min="1282" max="1282" width="35.88671875" style="354" customWidth="1"/>
    <col min="1283" max="1283" width="1.109375" style="354" customWidth="1"/>
    <col min="1284" max="1284" width="27.88671875" style="354" customWidth="1"/>
    <col min="1285" max="1285" width="4.33203125" style="354" customWidth="1"/>
    <col min="1286" max="1286" width="45.109375" style="354" customWidth="1"/>
    <col min="1287" max="1287" width="0.109375" style="354" customWidth="1"/>
    <col min="1288" max="1536" width="12" style="354"/>
    <col min="1537" max="1537" width="14.88671875" style="354" customWidth="1"/>
    <col min="1538" max="1538" width="35.88671875" style="354" customWidth="1"/>
    <col min="1539" max="1539" width="1.109375" style="354" customWidth="1"/>
    <col min="1540" max="1540" width="27.88671875" style="354" customWidth="1"/>
    <col min="1541" max="1541" width="4.33203125" style="354" customWidth="1"/>
    <col min="1542" max="1542" width="45.109375" style="354" customWidth="1"/>
    <col min="1543" max="1543" width="0.109375" style="354" customWidth="1"/>
    <col min="1544" max="1792" width="12" style="354"/>
    <col min="1793" max="1793" width="14.88671875" style="354" customWidth="1"/>
    <col min="1794" max="1794" width="35.88671875" style="354" customWidth="1"/>
    <col min="1795" max="1795" width="1.109375" style="354" customWidth="1"/>
    <col min="1796" max="1796" width="27.88671875" style="354" customWidth="1"/>
    <col min="1797" max="1797" width="4.33203125" style="354" customWidth="1"/>
    <col min="1798" max="1798" width="45.109375" style="354" customWidth="1"/>
    <col min="1799" max="1799" width="0.109375" style="354" customWidth="1"/>
    <col min="1800" max="2048" width="12" style="354"/>
    <col min="2049" max="2049" width="14.88671875" style="354" customWidth="1"/>
    <col min="2050" max="2050" width="35.88671875" style="354" customWidth="1"/>
    <col min="2051" max="2051" width="1.109375" style="354" customWidth="1"/>
    <col min="2052" max="2052" width="27.88671875" style="354" customWidth="1"/>
    <col min="2053" max="2053" width="4.33203125" style="354" customWidth="1"/>
    <col min="2054" max="2054" width="45.109375" style="354" customWidth="1"/>
    <col min="2055" max="2055" width="0.109375" style="354" customWidth="1"/>
    <col min="2056" max="2304" width="12" style="354"/>
    <col min="2305" max="2305" width="14.88671875" style="354" customWidth="1"/>
    <col min="2306" max="2306" width="35.88671875" style="354" customWidth="1"/>
    <col min="2307" max="2307" width="1.109375" style="354" customWidth="1"/>
    <col min="2308" max="2308" width="27.88671875" style="354" customWidth="1"/>
    <col min="2309" max="2309" width="4.33203125" style="354" customWidth="1"/>
    <col min="2310" max="2310" width="45.109375" style="354" customWidth="1"/>
    <col min="2311" max="2311" width="0.109375" style="354" customWidth="1"/>
    <col min="2312" max="2560" width="12" style="354"/>
    <col min="2561" max="2561" width="14.88671875" style="354" customWidth="1"/>
    <col min="2562" max="2562" width="35.88671875" style="354" customWidth="1"/>
    <col min="2563" max="2563" width="1.109375" style="354" customWidth="1"/>
    <col min="2564" max="2564" width="27.88671875" style="354" customWidth="1"/>
    <col min="2565" max="2565" width="4.33203125" style="354" customWidth="1"/>
    <col min="2566" max="2566" width="45.109375" style="354" customWidth="1"/>
    <col min="2567" max="2567" width="0.109375" style="354" customWidth="1"/>
    <col min="2568" max="2816" width="12" style="354"/>
    <col min="2817" max="2817" width="14.88671875" style="354" customWidth="1"/>
    <col min="2818" max="2818" width="35.88671875" style="354" customWidth="1"/>
    <col min="2819" max="2819" width="1.109375" style="354" customWidth="1"/>
    <col min="2820" max="2820" width="27.88671875" style="354" customWidth="1"/>
    <col min="2821" max="2821" width="4.33203125" style="354" customWidth="1"/>
    <col min="2822" max="2822" width="45.109375" style="354" customWidth="1"/>
    <col min="2823" max="2823" width="0.109375" style="354" customWidth="1"/>
    <col min="2824" max="3072" width="12" style="354"/>
    <col min="3073" max="3073" width="14.88671875" style="354" customWidth="1"/>
    <col min="3074" max="3074" width="35.88671875" style="354" customWidth="1"/>
    <col min="3075" max="3075" width="1.109375" style="354" customWidth="1"/>
    <col min="3076" max="3076" width="27.88671875" style="354" customWidth="1"/>
    <col min="3077" max="3077" width="4.33203125" style="354" customWidth="1"/>
    <col min="3078" max="3078" width="45.109375" style="354" customWidth="1"/>
    <col min="3079" max="3079" width="0.109375" style="354" customWidth="1"/>
    <col min="3080" max="3328" width="12" style="354"/>
    <col min="3329" max="3329" width="14.88671875" style="354" customWidth="1"/>
    <col min="3330" max="3330" width="35.88671875" style="354" customWidth="1"/>
    <col min="3331" max="3331" width="1.109375" style="354" customWidth="1"/>
    <col min="3332" max="3332" width="27.88671875" style="354" customWidth="1"/>
    <col min="3333" max="3333" width="4.33203125" style="354" customWidth="1"/>
    <col min="3334" max="3334" width="45.109375" style="354" customWidth="1"/>
    <col min="3335" max="3335" width="0.109375" style="354" customWidth="1"/>
    <col min="3336" max="3584" width="12" style="354"/>
    <col min="3585" max="3585" width="14.88671875" style="354" customWidth="1"/>
    <col min="3586" max="3586" width="35.88671875" style="354" customWidth="1"/>
    <col min="3587" max="3587" width="1.109375" style="354" customWidth="1"/>
    <col min="3588" max="3588" width="27.88671875" style="354" customWidth="1"/>
    <col min="3589" max="3589" width="4.33203125" style="354" customWidth="1"/>
    <col min="3590" max="3590" width="45.109375" style="354" customWidth="1"/>
    <col min="3591" max="3591" width="0.109375" style="354" customWidth="1"/>
    <col min="3592" max="3840" width="12" style="354"/>
    <col min="3841" max="3841" width="14.88671875" style="354" customWidth="1"/>
    <col min="3842" max="3842" width="35.88671875" style="354" customWidth="1"/>
    <col min="3843" max="3843" width="1.109375" style="354" customWidth="1"/>
    <col min="3844" max="3844" width="27.88671875" style="354" customWidth="1"/>
    <col min="3845" max="3845" width="4.33203125" style="354" customWidth="1"/>
    <col min="3846" max="3846" width="45.109375" style="354" customWidth="1"/>
    <col min="3847" max="3847" width="0.109375" style="354" customWidth="1"/>
    <col min="3848" max="4096" width="12" style="354"/>
    <col min="4097" max="4097" width="14.88671875" style="354" customWidth="1"/>
    <col min="4098" max="4098" width="35.88671875" style="354" customWidth="1"/>
    <col min="4099" max="4099" width="1.109375" style="354" customWidth="1"/>
    <col min="4100" max="4100" width="27.88671875" style="354" customWidth="1"/>
    <col min="4101" max="4101" width="4.33203125" style="354" customWidth="1"/>
    <col min="4102" max="4102" width="45.109375" style="354" customWidth="1"/>
    <col min="4103" max="4103" width="0.109375" style="354" customWidth="1"/>
    <col min="4104" max="4352" width="12" style="354"/>
    <col min="4353" max="4353" width="14.88671875" style="354" customWidth="1"/>
    <col min="4354" max="4354" width="35.88671875" style="354" customWidth="1"/>
    <col min="4355" max="4355" width="1.109375" style="354" customWidth="1"/>
    <col min="4356" max="4356" width="27.88671875" style="354" customWidth="1"/>
    <col min="4357" max="4357" width="4.33203125" style="354" customWidth="1"/>
    <col min="4358" max="4358" width="45.109375" style="354" customWidth="1"/>
    <col min="4359" max="4359" width="0.109375" style="354" customWidth="1"/>
    <col min="4360" max="4608" width="12" style="354"/>
    <col min="4609" max="4609" width="14.88671875" style="354" customWidth="1"/>
    <col min="4610" max="4610" width="35.88671875" style="354" customWidth="1"/>
    <col min="4611" max="4611" width="1.109375" style="354" customWidth="1"/>
    <col min="4612" max="4612" width="27.88671875" style="354" customWidth="1"/>
    <col min="4613" max="4613" width="4.33203125" style="354" customWidth="1"/>
    <col min="4614" max="4614" width="45.109375" style="354" customWidth="1"/>
    <col min="4615" max="4615" width="0.109375" style="354" customWidth="1"/>
    <col min="4616" max="4864" width="12" style="354"/>
    <col min="4865" max="4865" width="14.88671875" style="354" customWidth="1"/>
    <col min="4866" max="4866" width="35.88671875" style="354" customWidth="1"/>
    <col min="4867" max="4867" width="1.109375" style="354" customWidth="1"/>
    <col min="4868" max="4868" width="27.88671875" style="354" customWidth="1"/>
    <col min="4869" max="4869" width="4.33203125" style="354" customWidth="1"/>
    <col min="4870" max="4870" width="45.109375" style="354" customWidth="1"/>
    <col min="4871" max="4871" width="0.109375" style="354" customWidth="1"/>
    <col min="4872" max="5120" width="12" style="354"/>
    <col min="5121" max="5121" width="14.88671875" style="354" customWidth="1"/>
    <col min="5122" max="5122" width="35.88671875" style="354" customWidth="1"/>
    <col min="5123" max="5123" width="1.109375" style="354" customWidth="1"/>
    <col min="5124" max="5124" width="27.88671875" style="354" customWidth="1"/>
    <col min="5125" max="5125" width="4.33203125" style="354" customWidth="1"/>
    <col min="5126" max="5126" width="45.109375" style="354" customWidth="1"/>
    <col min="5127" max="5127" width="0.109375" style="354" customWidth="1"/>
    <col min="5128" max="5376" width="12" style="354"/>
    <col min="5377" max="5377" width="14.88671875" style="354" customWidth="1"/>
    <col min="5378" max="5378" width="35.88671875" style="354" customWidth="1"/>
    <col min="5379" max="5379" width="1.109375" style="354" customWidth="1"/>
    <col min="5380" max="5380" width="27.88671875" style="354" customWidth="1"/>
    <col min="5381" max="5381" width="4.33203125" style="354" customWidth="1"/>
    <col min="5382" max="5382" width="45.109375" style="354" customWidth="1"/>
    <col min="5383" max="5383" width="0.109375" style="354" customWidth="1"/>
    <col min="5384" max="5632" width="12" style="354"/>
    <col min="5633" max="5633" width="14.88671875" style="354" customWidth="1"/>
    <col min="5634" max="5634" width="35.88671875" style="354" customWidth="1"/>
    <col min="5635" max="5635" width="1.109375" style="354" customWidth="1"/>
    <col min="5636" max="5636" width="27.88671875" style="354" customWidth="1"/>
    <col min="5637" max="5637" width="4.33203125" style="354" customWidth="1"/>
    <col min="5638" max="5638" width="45.109375" style="354" customWidth="1"/>
    <col min="5639" max="5639" width="0.109375" style="354" customWidth="1"/>
    <col min="5640" max="5888" width="12" style="354"/>
    <col min="5889" max="5889" width="14.88671875" style="354" customWidth="1"/>
    <col min="5890" max="5890" width="35.88671875" style="354" customWidth="1"/>
    <col min="5891" max="5891" width="1.109375" style="354" customWidth="1"/>
    <col min="5892" max="5892" width="27.88671875" style="354" customWidth="1"/>
    <col min="5893" max="5893" width="4.33203125" style="354" customWidth="1"/>
    <col min="5894" max="5894" width="45.109375" style="354" customWidth="1"/>
    <col min="5895" max="5895" width="0.109375" style="354" customWidth="1"/>
    <col min="5896" max="6144" width="12" style="354"/>
    <col min="6145" max="6145" width="14.88671875" style="354" customWidth="1"/>
    <col min="6146" max="6146" width="35.88671875" style="354" customWidth="1"/>
    <col min="6147" max="6147" width="1.109375" style="354" customWidth="1"/>
    <col min="6148" max="6148" width="27.88671875" style="354" customWidth="1"/>
    <col min="6149" max="6149" width="4.33203125" style="354" customWidth="1"/>
    <col min="6150" max="6150" width="45.109375" style="354" customWidth="1"/>
    <col min="6151" max="6151" width="0.109375" style="354" customWidth="1"/>
    <col min="6152" max="6400" width="12" style="354"/>
    <col min="6401" max="6401" width="14.88671875" style="354" customWidth="1"/>
    <col min="6402" max="6402" width="35.88671875" style="354" customWidth="1"/>
    <col min="6403" max="6403" width="1.109375" style="354" customWidth="1"/>
    <col min="6404" max="6404" width="27.88671875" style="354" customWidth="1"/>
    <col min="6405" max="6405" width="4.33203125" style="354" customWidth="1"/>
    <col min="6406" max="6406" width="45.109375" style="354" customWidth="1"/>
    <col min="6407" max="6407" width="0.109375" style="354" customWidth="1"/>
    <col min="6408" max="6656" width="12" style="354"/>
    <col min="6657" max="6657" width="14.88671875" style="354" customWidth="1"/>
    <col min="6658" max="6658" width="35.88671875" style="354" customWidth="1"/>
    <col min="6659" max="6659" width="1.109375" style="354" customWidth="1"/>
    <col min="6660" max="6660" width="27.88671875" style="354" customWidth="1"/>
    <col min="6661" max="6661" width="4.33203125" style="354" customWidth="1"/>
    <col min="6662" max="6662" width="45.109375" style="354" customWidth="1"/>
    <col min="6663" max="6663" width="0.109375" style="354" customWidth="1"/>
    <col min="6664" max="6912" width="12" style="354"/>
    <col min="6913" max="6913" width="14.88671875" style="354" customWidth="1"/>
    <col min="6914" max="6914" width="35.88671875" style="354" customWidth="1"/>
    <col min="6915" max="6915" width="1.109375" style="354" customWidth="1"/>
    <col min="6916" max="6916" width="27.88671875" style="354" customWidth="1"/>
    <col min="6917" max="6917" width="4.33203125" style="354" customWidth="1"/>
    <col min="6918" max="6918" width="45.109375" style="354" customWidth="1"/>
    <col min="6919" max="6919" width="0.109375" style="354" customWidth="1"/>
    <col min="6920" max="7168" width="12" style="354"/>
    <col min="7169" max="7169" width="14.88671875" style="354" customWidth="1"/>
    <col min="7170" max="7170" width="35.88671875" style="354" customWidth="1"/>
    <col min="7171" max="7171" width="1.109375" style="354" customWidth="1"/>
    <col min="7172" max="7172" width="27.88671875" style="354" customWidth="1"/>
    <col min="7173" max="7173" width="4.33203125" style="354" customWidth="1"/>
    <col min="7174" max="7174" width="45.109375" style="354" customWidth="1"/>
    <col min="7175" max="7175" width="0.109375" style="354" customWidth="1"/>
    <col min="7176" max="7424" width="12" style="354"/>
    <col min="7425" max="7425" width="14.88671875" style="354" customWidth="1"/>
    <col min="7426" max="7426" width="35.88671875" style="354" customWidth="1"/>
    <col min="7427" max="7427" width="1.109375" style="354" customWidth="1"/>
    <col min="7428" max="7428" width="27.88671875" style="354" customWidth="1"/>
    <col min="7429" max="7429" width="4.33203125" style="354" customWidth="1"/>
    <col min="7430" max="7430" width="45.109375" style="354" customWidth="1"/>
    <col min="7431" max="7431" width="0.109375" style="354" customWidth="1"/>
    <col min="7432" max="7680" width="12" style="354"/>
    <col min="7681" max="7681" width="14.88671875" style="354" customWidth="1"/>
    <col min="7682" max="7682" width="35.88671875" style="354" customWidth="1"/>
    <col min="7683" max="7683" width="1.109375" style="354" customWidth="1"/>
    <col min="7684" max="7684" width="27.88671875" style="354" customWidth="1"/>
    <col min="7685" max="7685" width="4.33203125" style="354" customWidth="1"/>
    <col min="7686" max="7686" width="45.109375" style="354" customWidth="1"/>
    <col min="7687" max="7687" width="0.109375" style="354" customWidth="1"/>
    <col min="7688" max="7936" width="12" style="354"/>
    <col min="7937" max="7937" width="14.88671875" style="354" customWidth="1"/>
    <col min="7938" max="7938" width="35.88671875" style="354" customWidth="1"/>
    <col min="7939" max="7939" width="1.109375" style="354" customWidth="1"/>
    <col min="7940" max="7940" width="27.88671875" style="354" customWidth="1"/>
    <col min="7941" max="7941" width="4.33203125" style="354" customWidth="1"/>
    <col min="7942" max="7942" width="45.109375" style="354" customWidth="1"/>
    <col min="7943" max="7943" width="0.109375" style="354" customWidth="1"/>
    <col min="7944" max="8192" width="12" style="354"/>
    <col min="8193" max="8193" width="14.88671875" style="354" customWidth="1"/>
    <col min="8194" max="8194" width="35.88671875" style="354" customWidth="1"/>
    <col min="8195" max="8195" width="1.109375" style="354" customWidth="1"/>
    <col min="8196" max="8196" width="27.88671875" style="354" customWidth="1"/>
    <col min="8197" max="8197" width="4.33203125" style="354" customWidth="1"/>
    <col min="8198" max="8198" width="45.109375" style="354" customWidth="1"/>
    <col min="8199" max="8199" width="0.109375" style="354" customWidth="1"/>
    <col min="8200" max="8448" width="12" style="354"/>
    <col min="8449" max="8449" width="14.88671875" style="354" customWidth="1"/>
    <col min="8450" max="8450" width="35.88671875" style="354" customWidth="1"/>
    <col min="8451" max="8451" width="1.109375" style="354" customWidth="1"/>
    <col min="8452" max="8452" width="27.88671875" style="354" customWidth="1"/>
    <col min="8453" max="8453" width="4.33203125" style="354" customWidth="1"/>
    <col min="8454" max="8454" width="45.109375" style="354" customWidth="1"/>
    <col min="8455" max="8455" width="0.109375" style="354" customWidth="1"/>
    <col min="8456" max="8704" width="12" style="354"/>
    <col min="8705" max="8705" width="14.88671875" style="354" customWidth="1"/>
    <col min="8706" max="8706" width="35.88671875" style="354" customWidth="1"/>
    <col min="8707" max="8707" width="1.109375" style="354" customWidth="1"/>
    <col min="8708" max="8708" width="27.88671875" style="354" customWidth="1"/>
    <col min="8709" max="8709" width="4.33203125" style="354" customWidth="1"/>
    <col min="8710" max="8710" width="45.109375" style="354" customWidth="1"/>
    <col min="8711" max="8711" width="0.109375" style="354" customWidth="1"/>
    <col min="8712" max="8960" width="12" style="354"/>
    <col min="8961" max="8961" width="14.88671875" style="354" customWidth="1"/>
    <col min="8962" max="8962" width="35.88671875" style="354" customWidth="1"/>
    <col min="8963" max="8963" width="1.109375" style="354" customWidth="1"/>
    <col min="8964" max="8964" width="27.88671875" style="354" customWidth="1"/>
    <col min="8965" max="8965" width="4.33203125" style="354" customWidth="1"/>
    <col min="8966" max="8966" width="45.109375" style="354" customWidth="1"/>
    <col min="8967" max="8967" width="0.109375" style="354" customWidth="1"/>
    <col min="8968" max="9216" width="12" style="354"/>
    <col min="9217" max="9217" width="14.88671875" style="354" customWidth="1"/>
    <col min="9218" max="9218" width="35.88671875" style="354" customWidth="1"/>
    <col min="9219" max="9219" width="1.109375" style="354" customWidth="1"/>
    <col min="9220" max="9220" width="27.88671875" style="354" customWidth="1"/>
    <col min="9221" max="9221" width="4.33203125" style="354" customWidth="1"/>
    <col min="9222" max="9222" width="45.109375" style="354" customWidth="1"/>
    <col min="9223" max="9223" width="0.109375" style="354" customWidth="1"/>
    <col min="9224" max="9472" width="12" style="354"/>
    <col min="9473" max="9473" width="14.88671875" style="354" customWidth="1"/>
    <col min="9474" max="9474" width="35.88671875" style="354" customWidth="1"/>
    <col min="9475" max="9475" width="1.109375" style="354" customWidth="1"/>
    <col min="9476" max="9476" width="27.88671875" style="354" customWidth="1"/>
    <col min="9477" max="9477" width="4.33203125" style="354" customWidth="1"/>
    <col min="9478" max="9478" width="45.109375" style="354" customWidth="1"/>
    <col min="9479" max="9479" width="0.109375" style="354" customWidth="1"/>
    <col min="9480" max="9728" width="12" style="354"/>
    <col min="9729" max="9729" width="14.88671875" style="354" customWidth="1"/>
    <col min="9730" max="9730" width="35.88671875" style="354" customWidth="1"/>
    <col min="9731" max="9731" width="1.109375" style="354" customWidth="1"/>
    <col min="9732" max="9732" width="27.88671875" style="354" customWidth="1"/>
    <col min="9733" max="9733" width="4.33203125" style="354" customWidth="1"/>
    <col min="9734" max="9734" width="45.109375" style="354" customWidth="1"/>
    <col min="9735" max="9735" width="0.109375" style="354" customWidth="1"/>
    <col min="9736" max="9984" width="12" style="354"/>
    <col min="9985" max="9985" width="14.88671875" style="354" customWidth="1"/>
    <col min="9986" max="9986" width="35.88671875" style="354" customWidth="1"/>
    <col min="9987" max="9987" width="1.109375" style="354" customWidth="1"/>
    <col min="9988" max="9988" width="27.88671875" style="354" customWidth="1"/>
    <col min="9989" max="9989" width="4.33203125" style="354" customWidth="1"/>
    <col min="9990" max="9990" width="45.109375" style="354" customWidth="1"/>
    <col min="9991" max="9991" width="0.109375" style="354" customWidth="1"/>
    <col min="9992" max="10240" width="12" style="354"/>
    <col min="10241" max="10241" width="14.88671875" style="354" customWidth="1"/>
    <col min="10242" max="10242" width="35.88671875" style="354" customWidth="1"/>
    <col min="10243" max="10243" width="1.109375" style="354" customWidth="1"/>
    <col min="10244" max="10244" width="27.88671875" style="354" customWidth="1"/>
    <col min="10245" max="10245" width="4.33203125" style="354" customWidth="1"/>
    <col min="10246" max="10246" width="45.109375" style="354" customWidth="1"/>
    <col min="10247" max="10247" width="0.109375" style="354" customWidth="1"/>
    <col min="10248" max="10496" width="12" style="354"/>
    <col min="10497" max="10497" width="14.88671875" style="354" customWidth="1"/>
    <col min="10498" max="10498" width="35.88671875" style="354" customWidth="1"/>
    <col min="10499" max="10499" width="1.109375" style="354" customWidth="1"/>
    <col min="10500" max="10500" width="27.88671875" style="354" customWidth="1"/>
    <col min="10501" max="10501" width="4.33203125" style="354" customWidth="1"/>
    <col min="10502" max="10502" width="45.109375" style="354" customWidth="1"/>
    <col min="10503" max="10503" width="0.109375" style="354" customWidth="1"/>
    <col min="10504" max="10752" width="12" style="354"/>
    <col min="10753" max="10753" width="14.88671875" style="354" customWidth="1"/>
    <col min="10754" max="10754" width="35.88671875" style="354" customWidth="1"/>
    <col min="10755" max="10755" width="1.109375" style="354" customWidth="1"/>
    <col min="10756" max="10756" width="27.88671875" style="354" customWidth="1"/>
    <col min="10757" max="10757" width="4.33203125" style="354" customWidth="1"/>
    <col min="10758" max="10758" width="45.109375" style="354" customWidth="1"/>
    <col min="10759" max="10759" width="0.109375" style="354" customWidth="1"/>
    <col min="10760" max="11008" width="12" style="354"/>
    <col min="11009" max="11009" width="14.88671875" style="354" customWidth="1"/>
    <col min="11010" max="11010" width="35.88671875" style="354" customWidth="1"/>
    <col min="11011" max="11011" width="1.109375" style="354" customWidth="1"/>
    <col min="11012" max="11012" width="27.88671875" style="354" customWidth="1"/>
    <col min="11013" max="11013" width="4.33203125" style="354" customWidth="1"/>
    <col min="11014" max="11014" width="45.109375" style="354" customWidth="1"/>
    <col min="11015" max="11015" width="0.109375" style="354" customWidth="1"/>
    <col min="11016" max="11264" width="12" style="354"/>
    <col min="11265" max="11265" width="14.88671875" style="354" customWidth="1"/>
    <col min="11266" max="11266" width="35.88671875" style="354" customWidth="1"/>
    <col min="11267" max="11267" width="1.109375" style="354" customWidth="1"/>
    <col min="11268" max="11268" width="27.88671875" style="354" customWidth="1"/>
    <col min="11269" max="11269" width="4.33203125" style="354" customWidth="1"/>
    <col min="11270" max="11270" width="45.109375" style="354" customWidth="1"/>
    <col min="11271" max="11271" width="0.109375" style="354" customWidth="1"/>
    <col min="11272" max="11520" width="12" style="354"/>
    <col min="11521" max="11521" width="14.88671875" style="354" customWidth="1"/>
    <col min="11522" max="11522" width="35.88671875" style="354" customWidth="1"/>
    <col min="11523" max="11523" width="1.109375" style="354" customWidth="1"/>
    <col min="11524" max="11524" width="27.88671875" style="354" customWidth="1"/>
    <col min="11525" max="11525" width="4.33203125" style="354" customWidth="1"/>
    <col min="11526" max="11526" width="45.109375" style="354" customWidth="1"/>
    <col min="11527" max="11527" width="0.109375" style="354" customWidth="1"/>
    <col min="11528" max="11776" width="12" style="354"/>
    <col min="11777" max="11777" width="14.88671875" style="354" customWidth="1"/>
    <col min="11778" max="11778" width="35.88671875" style="354" customWidth="1"/>
    <col min="11779" max="11779" width="1.109375" style="354" customWidth="1"/>
    <col min="11780" max="11780" width="27.88671875" style="354" customWidth="1"/>
    <col min="11781" max="11781" width="4.33203125" style="354" customWidth="1"/>
    <col min="11782" max="11782" width="45.109375" style="354" customWidth="1"/>
    <col min="11783" max="11783" width="0.109375" style="354" customWidth="1"/>
    <col min="11784" max="12032" width="12" style="354"/>
    <col min="12033" max="12033" width="14.88671875" style="354" customWidth="1"/>
    <col min="12034" max="12034" width="35.88671875" style="354" customWidth="1"/>
    <col min="12035" max="12035" width="1.109375" style="354" customWidth="1"/>
    <col min="12036" max="12036" width="27.88671875" style="354" customWidth="1"/>
    <col min="12037" max="12037" width="4.33203125" style="354" customWidth="1"/>
    <col min="12038" max="12038" width="45.109375" style="354" customWidth="1"/>
    <col min="12039" max="12039" width="0.109375" style="354" customWidth="1"/>
    <col min="12040" max="12288" width="12" style="354"/>
    <col min="12289" max="12289" width="14.88671875" style="354" customWidth="1"/>
    <col min="12290" max="12290" width="35.88671875" style="354" customWidth="1"/>
    <col min="12291" max="12291" width="1.109375" style="354" customWidth="1"/>
    <col min="12292" max="12292" width="27.88671875" style="354" customWidth="1"/>
    <col min="12293" max="12293" width="4.33203125" style="354" customWidth="1"/>
    <col min="12294" max="12294" width="45.109375" style="354" customWidth="1"/>
    <col min="12295" max="12295" width="0.109375" style="354" customWidth="1"/>
    <col min="12296" max="12544" width="12" style="354"/>
    <col min="12545" max="12545" width="14.88671875" style="354" customWidth="1"/>
    <col min="12546" max="12546" width="35.88671875" style="354" customWidth="1"/>
    <col min="12547" max="12547" width="1.109375" style="354" customWidth="1"/>
    <col min="12548" max="12548" width="27.88671875" style="354" customWidth="1"/>
    <col min="12549" max="12549" width="4.33203125" style="354" customWidth="1"/>
    <col min="12550" max="12550" width="45.109375" style="354" customWidth="1"/>
    <col min="12551" max="12551" width="0.109375" style="354" customWidth="1"/>
    <col min="12552" max="12800" width="12" style="354"/>
    <col min="12801" max="12801" width="14.88671875" style="354" customWidth="1"/>
    <col min="12802" max="12802" width="35.88671875" style="354" customWidth="1"/>
    <col min="12803" max="12803" width="1.109375" style="354" customWidth="1"/>
    <col min="12804" max="12804" width="27.88671875" style="354" customWidth="1"/>
    <col min="12805" max="12805" width="4.33203125" style="354" customWidth="1"/>
    <col min="12806" max="12806" width="45.109375" style="354" customWidth="1"/>
    <col min="12807" max="12807" width="0.109375" style="354" customWidth="1"/>
    <col min="12808" max="13056" width="12" style="354"/>
    <col min="13057" max="13057" width="14.88671875" style="354" customWidth="1"/>
    <col min="13058" max="13058" width="35.88671875" style="354" customWidth="1"/>
    <col min="13059" max="13059" width="1.109375" style="354" customWidth="1"/>
    <col min="13060" max="13060" width="27.88671875" style="354" customWidth="1"/>
    <col min="13061" max="13061" width="4.33203125" style="354" customWidth="1"/>
    <col min="13062" max="13062" width="45.109375" style="354" customWidth="1"/>
    <col min="13063" max="13063" width="0.109375" style="354" customWidth="1"/>
    <col min="13064" max="13312" width="12" style="354"/>
    <col min="13313" max="13313" width="14.88671875" style="354" customWidth="1"/>
    <col min="13314" max="13314" width="35.88671875" style="354" customWidth="1"/>
    <col min="13315" max="13315" width="1.109375" style="354" customWidth="1"/>
    <col min="13316" max="13316" width="27.88671875" style="354" customWidth="1"/>
    <col min="13317" max="13317" width="4.33203125" style="354" customWidth="1"/>
    <col min="13318" max="13318" width="45.109375" style="354" customWidth="1"/>
    <col min="13319" max="13319" width="0.109375" style="354" customWidth="1"/>
    <col min="13320" max="13568" width="12" style="354"/>
    <col min="13569" max="13569" width="14.88671875" style="354" customWidth="1"/>
    <col min="13570" max="13570" width="35.88671875" style="354" customWidth="1"/>
    <col min="13571" max="13571" width="1.109375" style="354" customWidth="1"/>
    <col min="13572" max="13572" width="27.88671875" style="354" customWidth="1"/>
    <col min="13573" max="13573" width="4.33203125" style="354" customWidth="1"/>
    <col min="13574" max="13574" width="45.109375" style="354" customWidth="1"/>
    <col min="13575" max="13575" width="0.109375" style="354" customWidth="1"/>
    <col min="13576" max="13824" width="12" style="354"/>
    <col min="13825" max="13825" width="14.88671875" style="354" customWidth="1"/>
    <col min="13826" max="13826" width="35.88671875" style="354" customWidth="1"/>
    <col min="13827" max="13827" width="1.109375" style="354" customWidth="1"/>
    <col min="13828" max="13828" width="27.88671875" style="354" customWidth="1"/>
    <col min="13829" max="13829" width="4.33203125" style="354" customWidth="1"/>
    <col min="13830" max="13830" width="45.109375" style="354" customWidth="1"/>
    <col min="13831" max="13831" width="0.109375" style="354" customWidth="1"/>
    <col min="13832" max="14080" width="12" style="354"/>
    <col min="14081" max="14081" width="14.88671875" style="354" customWidth="1"/>
    <col min="14082" max="14082" width="35.88671875" style="354" customWidth="1"/>
    <col min="14083" max="14083" width="1.109375" style="354" customWidth="1"/>
    <col min="14084" max="14084" width="27.88671875" style="354" customWidth="1"/>
    <col min="14085" max="14085" width="4.33203125" style="354" customWidth="1"/>
    <col min="14086" max="14086" width="45.109375" style="354" customWidth="1"/>
    <col min="14087" max="14087" width="0.109375" style="354" customWidth="1"/>
    <col min="14088" max="14336" width="12" style="354"/>
    <col min="14337" max="14337" width="14.88671875" style="354" customWidth="1"/>
    <col min="14338" max="14338" width="35.88671875" style="354" customWidth="1"/>
    <col min="14339" max="14339" width="1.109375" style="354" customWidth="1"/>
    <col min="14340" max="14340" width="27.88671875" style="354" customWidth="1"/>
    <col min="14341" max="14341" width="4.33203125" style="354" customWidth="1"/>
    <col min="14342" max="14342" width="45.109375" style="354" customWidth="1"/>
    <col min="14343" max="14343" width="0.109375" style="354" customWidth="1"/>
    <col min="14344" max="14592" width="12" style="354"/>
    <col min="14593" max="14593" width="14.88671875" style="354" customWidth="1"/>
    <col min="14594" max="14594" width="35.88671875" style="354" customWidth="1"/>
    <col min="14595" max="14595" width="1.109375" style="354" customWidth="1"/>
    <col min="14596" max="14596" width="27.88671875" style="354" customWidth="1"/>
    <col min="14597" max="14597" width="4.33203125" style="354" customWidth="1"/>
    <col min="14598" max="14598" width="45.109375" style="354" customWidth="1"/>
    <col min="14599" max="14599" width="0.109375" style="354" customWidth="1"/>
    <col min="14600" max="14848" width="12" style="354"/>
    <col min="14849" max="14849" width="14.88671875" style="354" customWidth="1"/>
    <col min="14850" max="14850" width="35.88671875" style="354" customWidth="1"/>
    <col min="14851" max="14851" width="1.109375" style="354" customWidth="1"/>
    <col min="14852" max="14852" width="27.88671875" style="354" customWidth="1"/>
    <col min="14853" max="14853" width="4.33203125" style="354" customWidth="1"/>
    <col min="14854" max="14854" width="45.109375" style="354" customWidth="1"/>
    <col min="14855" max="14855" width="0.109375" style="354" customWidth="1"/>
    <col min="14856" max="15104" width="12" style="354"/>
    <col min="15105" max="15105" width="14.88671875" style="354" customWidth="1"/>
    <col min="15106" max="15106" width="35.88671875" style="354" customWidth="1"/>
    <col min="15107" max="15107" width="1.109375" style="354" customWidth="1"/>
    <col min="15108" max="15108" width="27.88671875" style="354" customWidth="1"/>
    <col min="15109" max="15109" width="4.33203125" style="354" customWidth="1"/>
    <col min="15110" max="15110" width="45.109375" style="354" customWidth="1"/>
    <col min="15111" max="15111" width="0.109375" style="354" customWidth="1"/>
    <col min="15112" max="15360" width="12" style="354"/>
    <col min="15361" max="15361" width="14.88671875" style="354" customWidth="1"/>
    <col min="15362" max="15362" width="35.88671875" style="354" customWidth="1"/>
    <col min="15363" max="15363" width="1.109375" style="354" customWidth="1"/>
    <col min="15364" max="15364" width="27.88671875" style="354" customWidth="1"/>
    <col min="15365" max="15365" width="4.33203125" style="354" customWidth="1"/>
    <col min="15366" max="15366" width="45.109375" style="354" customWidth="1"/>
    <col min="15367" max="15367" width="0.109375" style="354" customWidth="1"/>
    <col min="15368" max="15616" width="12" style="354"/>
    <col min="15617" max="15617" width="14.88671875" style="354" customWidth="1"/>
    <col min="15618" max="15618" width="35.88671875" style="354" customWidth="1"/>
    <col min="15619" max="15619" width="1.109375" style="354" customWidth="1"/>
    <col min="15620" max="15620" width="27.88671875" style="354" customWidth="1"/>
    <col min="15621" max="15621" width="4.33203125" style="354" customWidth="1"/>
    <col min="15622" max="15622" width="45.109375" style="354" customWidth="1"/>
    <col min="15623" max="15623" width="0.109375" style="354" customWidth="1"/>
    <col min="15624" max="15872" width="12" style="354"/>
    <col min="15873" max="15873" width="14.88671875" style="354" customWidth="1"/>
    <col min="15874" max="15874" width="35.88671875" style="354" customWidth="1"/>
    <col min="15875" max="15875" width="1.109375" style="354" customWidth="1"/>
    <col min="15876" max="15876" width="27.88671875" style="354" customWidth="1"/>
    <col min="15877" max="15877" width="4.33203125" style="354" customWidth="1"/>
    <col min="15878" max="15878" width="45.109375" style="354" customWidth="1"/>
    <col min="15879" max="15879" width="0.109375" style="354" customWidth="1"/>
    <col min="15880" max="16128" width="12" style="354"/>
    <col min="16129" max="16129" width="14.88671875" style="354" customWidth="1"/>
    <col min="16130" max="16130" width="35.88671875" style="354" customWidth="1"/>
    <col min="16131" max="16131" width="1.109375" style="354" customWidth="1"/>
    <col min="16132" max="16132" width="27.88671875" style="354" customWidth="1"/>
    <col min="16133" max="16133" width="4.33203125" style="354" customWidth="1"/>
    <col min="16134" max="16134" width="45.109375" style="354" customWidth="1"/>
    <col min="16135" max="16135" width="0.109375" style="354" customWidth="1"/>
    <col min="16136" max="16384" width="12" style="354"/>
  </cols>
  <sheetData>
    <row r="1" spans="1:8" s="343" customFormat="1" ht="18" x14ac:dyDescent="0.3">
      <c r="A1" s="1047" t="s">
        <v>159</v>
      </c>
      <c r="B1" s="1047"/>
      <c r="C1" s="1047" t="s">
        <v>132</v>
      </c>
      <c r="D1" s="2677" t="s">
        <v>1598</v>
      </c>
      <c r="E1" s="2574"/>
      <c r="F1" s="2574"/>
      <c r="G1" s="2574"/>
    </row>
    <row r="2" spans="1:8" s="343" customFormat="1" ht="18" x14ac:dyDescent="0.3">
      <c r="A2" s="340" t="s">
        <v>404</v>
      </c>
      <c r="B2" s="340"/>
      <c r="C2" s="340" t="s">
        <v>132</v>
      </c>
      <c r="D2" s="344"/>
      <c r="E2" s="356"/>
      <c r="F2" s="342"/>
      <c r="G2" s="2574"/>
    </row>
    <row r="3" spans="1:8" s="343" customFormat="1" ht="24.9" customHeight="1" x14ac:dyDescent="0.3">
      <c r="A3" s="340" t="s">
        <v>405</v>
      </c>
      <c r="B3" s="340"/>
      <c r="C3" s="340" t="s">
        <v>132</v>
      </c>
      <c r="D3" s="344"/>
      <c r="E3" s="356"/>
      <c r="F3" s="356"/>
      <c r="G3" s="2677"/>
      <c r="H3" s="616"/>
    </row>
    <row r="4" spans="1:8" s="343" customFormat="1" ht="24.9" customHeight="1" x14ac:dyDescent="0.3">
      <c r="A4" s="340" t="s">
        <v>406</v>
      </c>
      <c r="B4" s="340"/>
      <c r="C4" s="340" t="s">
        <v>132</v>
      </c>
      <c r="D4" s="344"/>
      <c r="E4" s="356"/>
      <c r="F4" s="619"/>
      <c r="G4" s="2570"/>
      <c r="H4" s="620"/>
    </row>
    <row r="5" spans="1:8" s="343" customFormat="1" ht="24.9" customHeight="1" x14ac:dyDescent="0.3">
      <c r="A5" s="340" t="s">
        <v>407</v>
      </c>
      <c r="B5" s="340"/>
      <c r="C5" s="340" t="s">
        <v>132</v>
      </c>
      <c r="D5" s="344"/>
      <c r="E5" s="356"/>
      <c r="F5" s="619"/>
      <c r="G5" s="2573"/>
      <c r="H5" s="620"/>
    </row>
    <row r="6" spans="1:8" s="343" customFormat="1" ht="24.9" customHeight="1" x14ac:dyDescent="0.3">
      <c r="A6" s="340" t="s">
        <v>1234</v>
      </c>
      <c r="B6" s="340"/>
      <c r="C6" s="340" t="s">
        <v>132</v>
      </c>
      <c r="D6" s="621"/>
      <c r="E6" s="356"/>
      <c r="F6" s="342"/>
      <c r="G6" s="2574"/>
    </row>
    <row r="7" spans="1:8" s="343" customFormat="1" ht="24.9" customHeight="1" x14ac:dyDescent="0.3">
      <c r="A7" s="340" t="s">
        <v>470</v>
      </c>
      <c r="B7" s="340"/>
      <c r="C7" s="340" t="s">
        <v>132</v>
      </c>
      <c r="D7" s="344">
        <v>12</v>
      </c>
      <c r="E7" s="356"/>
      <c r="F7" s="356"/>
      <c r="G7" s="2572"/>
      <c r="H7" s="369"/>
    </row>
    <row r="8" spans="1:8" ht="12" customHeight="1" x14ac:dyDescent="0.3">
      <c r="D8" s="2415"/>
      <c r="E8" s="2415"/>
      <c r="F8" s="2415"/>
      <c r="G8" s="2906"/>
    </row>
    <row r="9" spans="1:8" ht="11.4" customHeight="1" x14ac:dyDescent="0.3">
      <c r="E9" s="2907"/>
    </row>
    <row r="10" spans="1:8" ht="42" customHeight="1" x14ac:dyDescent="0.3">
      <c r="A10" s="3666" t="s">
        <v>1599</v>
      </c>
      <c r="B10" s="3666"/>
      <c r="C10" s="3666"/>
      <c r="D10" s="3666"/>
      <c r="E10" s="3666"/>
      <c r="F10" s="3666"/>
      <c r="G10" s="3666"/>
    </row>
    <row r="11" spans="1:8" ht="16.2" thickBot="1" x14ac:dyDescent="0.35">
      <c r="A11" s="2696"/>
      <c r="B11" s="2696"/>
      <c r="C11" s="2696"/>
      <c r="D11" s="2908"/>
      <c r="E11" s="2908"/>
    </row>
    <row r="12" spans="1:8" ht="79.5" customHeight="1" x14ac:dyDescent="0.3">
      <c r="A12" s="3910" t="s">
        <v>1583</v>
      </c>
      <c r="B12" s="3911"/>
      <c r="C12" s="3911"/>
      <c r="D12" s="3912"/>
      <c r="E12" s="2909" t="s">
        <v>169</v>
      </c>
      <c r="F12" s="2910" t="s">
        <v>413</v>
      </c>
      <c r="G12" s="2911"/>
    </row>
    <row r="13" spans="1:8" s="617" customFormat="1" ht="39.9" customHeight="1" x14ac:dyDescent="0.3">
      <c r="A13" s="2596" t="s">
        <v>1584</v>
      </c>
      <c r="B13" s="2597"/>
      <c r="C13" s="2597"/>
      <c r="D13" s="2597"/>
      <c r="E13" s="2919">
        <v>1</v>
      </c>
      <c r="F13" s="335"/>
      <c r="G13" s="2912"/>
    </row>
    <row r="14" spans="1:8" s="617" customFormat="1" ht="39.9" customHeight="1" x14ac:dyDescent="0.3">
      <c r="A14" s="2913" t="s">
        <v>1585</v>
      </c>
      <c r="B14" s="2914"/>
      <c r="C14" s="2872"/>
      <c r="D14" s="2872"/>
      <c r="E14" s="2920">
        <v>2</v>
      </c>
      <c r="F14" s="1121"/>
      <c r="G14" s="2915"/>
    </row>
    <row r="15" spans="1:8" s="617" customFormat="1" ht="39.9" customHeight="1" x14ac:dyDescent="0.3">
      <c r="A15" s="2913" t="s">
        <v>1586</v>
      </c>
      <c r="B15" s="2914"/>
      <c r="C15" s="2872"/>
      <c r="D15" s="2872"/>
      <c r="E15" s="2920">
        <v>3</v>
      </c>
      <c r="F15" s="1121"/>
      <c r="G15" s="2915"/>
    </row>
    <row r="16" spans="1:8" s="617" customFormat="1" ht="39.9" customHeight="1" x14ac:dyDescent="0.3">
      <c r="A16" s="2913" t="s">
        <v>1587</v>
      </c>
      <c r="B16" s="2914"/>
      <c r="C16" s="2872"/>
      <c r="D16" s="2872"/>
      <c r="E16" s="2920">
        <v>4</v>
      </c>
      <c r="F16" s="1121"/>
      <c r="G16" s="2915"/>
    </row>
    <row r="17" spans="1:7" s="617" customFormat="1" ht="39.9" customHeight="1" x14ac:dyDescent="0.3">
      <c r="A17" s="2913" t="s">
        <v>1600</v>
      </c>
      <c r="B17" s="2914"/>
      <c r="C17" s="2872"/>
      <c r="D17" s="2872"/>
      <c r="E17" s="2920">
        <v>5</v>
      </c>
      <c r="F17" s="1121"/>
      <c r="G17" s="2915"/>
    </row>
    <row r="18" spans="1:7" s="617" customFormat="1" ht="39.9" customHeight="1" x14ac:dyDescent="0.3">
      <c r="A18" s="2913" t="s">
        <v>1589</v>
      </c>
      <c r="B18" s="2914"/>
      <c r="C18" s="2872"/>
      <c r="D18" s="2872"/>
      <c r="E18" s="2920">
        <v>6</v>
      </c>
      <c r="F18" s="1121"/>
      <c r="G18" s="2915"/>
    </row>
    <row r="19" spans="1:7" s="617" customFormat="1" ht="39.9" customHeight="1" x14ac:dyDescent="0.3">
      <c r="A19" s="2913" t="s">
        <v>1590</v>
      </c>
      <c r="B19" s="2914"/>
      <c r="C19" s="2898"/>
      <c r="D19" s="2872"/>
      <c r="E19" s="2920">
        <v>7</v>
      </c>
      <c r="F19" s="1121"/>
      <c r="G19" s="2915"/>
    </row>
    <row r="20" spans="1:7" s="617" customFormat="1" ht="39.9" customHeight="1" x14ac:dyDescent="0.3">
      <c r="A20" s="2913" t="s">
        <v>1591</v>
      </c>
      <c r="B20" s="2914"/>
      <c r="C20" s="2872"/>
      <c r="D20" s="2872"/>
      <c r="E20" s="2920">
        <v>8</v>
      </c>
      <c r="F20" s="1121"/>
      <c r="G20" s="2915"/>
    </row>
    <row r="21" spans="1:7" s="617" customFormat="1" ht="39.9" customHeight="1" x14ac:dyDescent="0.3">
      <c r="A21" s="2913" t="s">
        <v>1592</v>
      </c>
      <c r="B21" s="2914"/>
      <c r="C21" s="2872"/>
      <c r="D21" s="2872"/>
      <c r="E21" s="2920">
        <v>9</v>
      </c>
      <c r="F21" s="1121"/>
      <c r="G21" s="2915"/>
    </row>
    <row r="22" spans="1:7" s="617" customFormat="1" ht="39.9" customHeight="1" thickBot="1" x14ac:dyDescent="0.35">
      <c r="A22" s="2623" t="s">
        <v>1593</v>
      </c>
      <c r="B22" s="2624"/>
      <c r="C22" s="2624"/>
      <c r="D22" s="2624"/>
      <c r="E22" s="2919">
        <v>10</v>
      </c>
      <c r="F22" s="335"/>
      <c r="G22" s="2912"/>
    </row>
    <row r="23" spans="1:7" s="617" customFormat="1" ht="39.9" customHeight="1" thickBot="1" x14ac:dyDescent="0.35">
      <c r="A23" s="2876" t="s">
        <v>1594</v>
      </c>
      <c r="B23" s="2877"/>
      <c r="C23" s="2916"/>
      <c r="D23" s="2877"/>
      <c r="E23" s="2921">
        <v>11</v>
      </c>
      <c r="F23" s="2600">
        <f>+SUM(F13:F22)</f>
        <v>0</v>
      </c>
      <c r="G23" s="2917"/>
    </row>
    <row r="24" spans="1:7" s="617" customFormat="1" ht="39.9" customHeight="1" x14ac:dyDescent="0.3">
      <c r="A24" s="2885" t="s">
        <v>1578</v>
      </c>
      <c r="B24" s="2624"/>
      <c r="C24" s="2677"/>
      <c r="D24" s="2624"/>
      <c r="E24" s="2922">
        <v>12</v>
      </c>
      <c r="F24" s="622"/>
      <c r="G24" s="2918"/>
    </row>
    <row r="25" spans="1:7" s="617" customFormat="1" ht="39.9" customHeight="1" thickBot="1" x14ac:dyDescent="0.35">
      <c r="A25" s="2901" t="s">
        <v>1579</v>
      </c>
      <c r="B25" s="2597"/>
      <c r="C25" s="2668"/>
      <c r="D25" s="2597"/>
      <c r="E25" s="2919">
        <v>13</v>
      </c>
      <c r="F25" s="335"/>
      <c r="G25" s="2912"/>
    </row>
    <row r="26" spans="1:7" s="617" customFormat="1" ht="39.9" customHeight="1" thickBot="1" x14ac:dyDescent="0.35">
      <c r="A26" s="2876" t="s">
        <v>1601</v>
      </c>
      <c r="B26" s="2877"/>
      <c r="C26" s="2916"/>
      <c r="D26" s="2877"/>
      <c r="E26" s="2921">
        <v>14</v>
      </c>
      <c r="F26" s="2600">
        <f>+F23+F24-F25</f>
        <v>0</v>
      </c>
      <c r="G26" s="2917"/>
    </row>
    <row r="27" spans="1:7" x14ac:dyDescent="0.3">
      <c r="A27" s="354"/>
      <c r="B27" s="354"/>
      <c r="C27" s="354"/>
      <c r="D27" s="618"/>
      <c r="E27" s="618"/>
      <c r="F27" s="354"/>
    </row>
    <row r="28" spans="1:7" x14ac:dyDescent="0.3">
      <c r="A28" s="354"/>
      <c r="B28" s="354"/>
      <c r="C28" s="354"/>
      <c r="D28" s="618"/>
      <c r="E28" s="618"/>
      <c r="F28" s="354"/>
    </row>
    <row r="29" spans="1:7" x14ac:dyDescent="0.3">
      <c r="A29" s="354"/>
      <c r="B29" s="354"/>
      <c r="C29" s="354"/>
      <c r="D29" s="618"/>
      <c r="E29" s="618"/>
      <c r="F29" s="354"/>
    </row>
    <row r="30" spans="1:7" x14ac:dyDescent="0.3">
      <c r="A30" s="354"/>
      <c r="B30" s="354"/>
      <c r="C30" s="354"/>
      <c r="D30" s="618"/>
      <c r="E30" s="618"/>
      <c r="F30" s="354"/>
    </row>
    <row r="31" spans="1:7" x14ac:dyDescent="0.3">
      <c r="A31" s="354"/>
      <c r="B31" s="354"/>
      <c r="C31" s="354"/>
      <c r="D31" s="618"/>
      <c r="E31" s="618"/>
      <c r="F31" s="354"/>
    </row>
    <row r="32" spans="1:7" x14ac:dyDescent="0.3">
      <c r="A32" s="354"/>
      <c r="B32" s="354"/>
      <c r="C32" s="354"/>
      <c r="D32" s="618"/>
      <c r="E32" s="618"/>
      <c r="F32" s="354"/>
    </row>
    <row r="33" spans="1:6" x14ac:dyDescent="0.3">
      <c r="A33" s="354"/>
      <c r="B33" s="354"/>
      <c r="C33" s="354"/>
      <c r="D33" s="618"/>
      <c r="E33" s="618"/>
      <c r="F33" s="354"/>
    </row>
    <row r="34" spans="1:6" x14ac:dyDescent="0.3">
      <c r="A34" s="354"/>
      <c r="B34" s="354"/>
      <c r="C34" s="354"/>
      <c r="D34" s="618"/>
      <c r="E34" s="618"/>
      <c r="F34" s="354"/>
    </row>
    <row r="35" spans="1:6" x14ac:dyDescent="0.3">
      <c r="A35" s="354"/>
      <c r="B35" s="354"/>
      <c r="C35" s="354"/>
      <c r="D35" s="618"/>
      <c r="E35" s="618"/>
      <c r="F35" s="354"/>
    </row>
    <row r="36" spans="1:6" x14ac:dyDescent="0.3">
      <c r="A36" s="354"/>
      <c r="B36" s="354"/>
      <c r="C36" s="354"/>
      <c r="D36" s="618"/>
      <c r="E36" s="618"/>
      <c r="F36" s="354"/>
    </row>
    <row r="37" spans="1:6" x14ac:dyDescent="0.3">
      <c r="A37" s="354"/>
      <c r="B37" s="354"/>
      <c r="C37" s="354"/>
      <c r="D37" s="618"/>
      <c r="E37" s="618"/>
      <c r="F37" s="354"/>
    </row>
    <row r="38" spans="1:6" x14ac:dyDescent="0.3">
      <c r="A38" s="354"/>
      <c r="B38" s="354"/>
      <c r="C38" s="354"/>
      <c r="D38" s="618"/>
      <c r="E38" s="618"/>
      <c r="F38" s="354"/>
    </row>
    <row r="39" spans="1:6" x14ac:dyDescent="0.3">
      <c r="A39" s="354"/>
      <c r="B39" s="354"/>
      <c r="C39" s="354"/>
      <c r="D39" s="618"/>
      <c r="E39" s="618"/>
      <c r="F39" s="354"/>
    </row>
    <row r="40" spans="1:6" x14ac:dyDescent="0.3">
      <c r="A40" s="354"/>
      <c r="B40" s="354"/>
      <c r="C40" s="354"/>
      <c r="D40" s="618"/>
      <c r="E40" s="618"/>
      <c r="F40" s="354"/>
    </row>
    <row r="41" spans="1:6" x14ac:dyDescent="0.3">
      <c r="A41" s="354"/>
      <c r="B41" s="354"/>
      <c r="C41" s="354"/>
      <c r="D41" s="618"/>
      <c r="E41" s="618"/>
      <c r="F41" s="354"/>
    </row>
    <row r="42" spans="1:6" x14ac:dyDescent="0.3">
      <c r="A42" s="354"/>
      <c r="B42" s="354"/>
      <c r="C42" s="354"/>
      <c r="D42" s="618"/>
      <c r="E42" s="618"/>
      <c r="F42" s="354"/>
    </row>
    <row r="43" spans="1:6" x14ac:dyDescent="0.3">
      <c r="A43" s="354"/>
      <c r="B43" s="354"/>
      <c r="C43" s="354"/>
      <c r="D43" s="618"/>
      <c r="E43" s="618"/>
      <c r="F43" s="354"/>
    </row>
    <row r="44" spans="1:6" x14ac:dyDescent="0.3">
      <c r="A44" s="354"/>
      <c r="B44" s="354"/>
      <c r="C44" s="354"/>
      <c r="D44" s="618"/>
      <c r="E44" s="618"/>
      <c r="F44" s="354"/>
    </row>
    <row r="45" spans="1:6" x14ac:dyDescent="0.3">
      <c r="A45" s="354"/>
      <c r="B45" s="354"/>
      <c r="C45" s="354"/>
      <c r="D45" s="618"/>
      <c r="E45" s="618"/>
      <c r="F45" s="354"/>
    </row>
    <row r="46" spans="1:6" x14ac:dyDescent="0.3">
      <c r="A46" s="354"/>
      <c r="B46" s="354"/>
      <c r="C46" s="354"/>
      <c r="D46" s="618"/>
      <c r="E46" s="618"/>
      <c r="F46" s="354"/>
    </row>
    <row r="47" spans="1:6" x14ac:dyDescent="0.3">
      <c r="A47" s="354"/>
      <c r="B47" s="354"/>
      <c r="C47" s="354"/>
      <c r="D47" s="618"/>
      <c r="E47" s="618"/>
      <c r="F47" s="354"/>
    </row>
    <row r="48" spans="1:6" x14ac:dyDescent="0.3">
      <c r="A48" s="354"/>
      <c r="B48" s="354"/>
      <c r="C48" s="354"/>
      <c r="D48" s="618"/>
      <c r="E48" s="618"/>
      <c r="F48" s="354"/>
    </row>
    <row r="49" spans="1:6" x14ac:dyDescent="0.3">
      <c r="A49" s="354"/>
      <c r="B49" s="354"/>
      <c r="C49" s="354"/>
      <c r="D49" s="618"/>
      <c r="E49" s="618"/>
      <c r="F49" s="354"/>
    </row>
    <row r="50" spans="1:6" x14ac:dyDescent="0.3">
      <c r="A50" s="354"/>
      <c r="B50" s="354"/>
      <c r="C50" s="354"/>
      <c r="D50" s="618"/>
      <c r="E50" s="618"/>
      <c r="F50" s="354"/>
    </row>
    <row r="51" spans="1:6" x14ac:dyDescent="0.3">
      <c r="A51" s="354"/>
      <c r="B51" s="354"/>
      <c r="C51" s="354"/>
      <c r="D51" s="618"/>
      <c r="E51" s="618"/>
      <c r="F51" s="354"/>
    </row>
    <row r="52" spans="1:6" x14ac:dyDescent="0.3">
      <c r="A52" s="354"/>
      <c r="B52" s="354"/>
      <c r="C52" s="354"/>
      <c r="D52" s="618"/>
      <c r="E52" s="618"/>
      <c r="F52" s="354"/>
    </row>
    <row r="53" spans="1:6" x14ac:dyDescent="0.3">
      <c r="A53" s="354"/>
      <c r="B53" s="354"/>
      <c r="C53" s="354"/>
      <c r="D53" s="618"/>
      <c r="E53" s="618"/>
      <c r="F53" s="354"/>
    </row>
    <row r="54" spans="1:6" x14ac:dyDescent="0.3">
      <c r="A54" s="354"/>
      <c r="B54" s="354"/>
      <c r="C54" s="354"/>
      <c r="D54" s="618"/>
      <c r="E54" s="618"/>
      <c r="F54" s="354"/>
    </row>
    <row r="55" spans="1:6" x14ac:dyDescent="0.3">
      <c r="A55" s="354"/>
      <c r="B55" s="354"/>
      <c r="C55" s="354"/>
      <c r="D55" s="618"/>
      <c r="E55" s="618"/>
      <c r="F55" s="354"/>
    </row>
    <row r="56" spans="1:6" x14ac:dyDescent="0.3">
      <c r="A56" s="354"/>
      <c r="B56" s="354"/>
      <c r="C56" s="354"/>
      <c r="D56" s="618"/>
      <c r="E56" s="618"/>
      <c r="F56" s="354"/>
    </row>
    <row r="57" spans="1:6" x14ac:dyDescent="0.3">
      <c r="A57" s="354"/>
      <c r="B57" s="354"/>
      <c r="C57" s="354"/>
      <c r="D57" s="618"/>
      <c r="E57" s="618"/>
      <c r="F57" s="354"/>
    </row>
    <row r="58" spans="1:6" x14ac:dyDescent="0.3">
      <c r="A58" s="354"/>
      <c r="B58" s="354"/>
      <c r="C58" s="354"/>
      <c r="D58" s="618"/>
      <c r="E58" s="618"/>
      <c r="F58" s="354"/>
    </row>
    <row r="59" spans="1:6" x14ac:dyDescent="0.3">
      <c r="A59" s="354"/>
      <c r="B59" s="354"/>
      <c r="C59" s="354"/>
      <c r="D59" s="618"/>
      <c r="E59" s="618"/>
      <c r="F59" s="354"/>
    </row>
    <row r="60" spans="1:6" x14ac:dyDescent="0.3">
      <c r="A60" s="354"/>
      <c r="B60" s="354"/>
      <c r="C60" s="354"/>
      <c r="D60" s="618"/>
      <c r="E60" s="618"/>
      <c r="F60" s="354"/>
    </row>
    <row r="61" spans="1:6" x14ac:dyDescent="0.3">
      <c r="A61" s="354"/>
      <c r="B61" s="354"/>
      <c r="C61" s="354"/>
      <c r="D61" s="618"/>
      <c r="E61" s="618"/>
      <c r="F61" s="354"/>
    </row>
    <row r="62" spans="1:6" x14ac:dyDescent="0.3">
      <c r="A62" s="354"/>
      <c r="B62" s="354"/>
      <c r="C62" s="354"/>
      <c r="D62" s="618"/>
      <c r="E62" s="618"/>
      <c r="F62" s="354"/>
    </row>
    <row r="63" spans="1:6" x14ac:dyDescent="0.3">
      <c r="A63" s="354"/>
      <c r="B63" s="354"/>
      <c r="C63" s="354"/>
      <c r="D63" s="618"/>
      <c r="E63" s="618"/>
      <c r="F63" s="354"/>
    </row>
    <row r="64" spans="1:6" x14ac:dyDescent="0.3">
      <c r="A64" s="354"/>
      <c r="B64" s="354"/>
      <c r="C64" s="354"/>
      <c r="D64" s="618"/>
      <c r="E64" s="618"/>
      <c r="F64" s="354"/>
    </row>
    <row r="65" spans="1:6" x14ac:dyDescent="0.3">
      <c r="A65" s="354"/>
      <c r="B65" s="354"/>
      <c r="C65" s="354"/>
      <c r="D65" s="618"/>
      <c r="E65" s="618"/>
      <c r="F65" s="354"/>
    </row>
    <row r="66" spans="1:6" x14ac:dyDescent="0.3">
      <c r="A66" s="354"/>
      <c r="B66" s="354"/>
      <c r="C66" s="354"/>
      <c r="D66" s="354"/>
      <c r="E66" s="354"/>
      <c r="F66" s="354"/>
    </row>
    <row r="67" spans="1:6" x14ac:dyDescent="0.3">
      <c r="A67" s="354"/>
      <c r="B67" s="354"/>
      <c r="C67" s="354"/>
      <c r="D67" s="354"/>
      <c r="E67" s="354"/>
      <c r="F67" s="354"/>
    </row>
    <row r="68" spans="1:6" x14ac:dyDescent="0.3">
      <c r="A68" s="354"/>
      <c r="B68" s="354"/>
      <c r="C68" s="354"/>
      <c r="D68" s="354"/>
      <c r="E68" s="354"/>
      <c r="F68" s="354"/>
    </row>
    <row r="69" spans="1:6" x14ac:dyDescent="0.3">
      <c r="A69" s="354"/>
      <c r="B69" s="354"/>
      <c r="C69" s="354"/>
      <c r="D69" s="354"/>
      <c r="E69" s="354"/>
      <c r="F69" s="354"/>
    </row>
    <row r="70" spans="1:6" x14ac:dyDescent="0.3">
      <c r="A70" s="354"/>
      <c r="B70" s="354"/>
      <c r="C70" s="354"/>
      <c r="D70" s="354"/>
      <c r="E70" s="354"/>
      <c r="F70" s="354"/>
    </row>
    <row r="71" spans="1:6" x14ac:dyDescent="0.3">
      <c r="A71" s="354"/>
      <c r="B71" s="354"/>
      <c r="C71" s="354"/>
      <c r="D71" s="354"/>
      <c r="E71" s="354"/>
      <c r="F71" s="354"/>
    </row>
    <row r="72" spans="1:6" x14ac:dyDescent="0.3">
      <c r="A72" s="354"/>
      <c r="B72" s="354"/>
      <c r="C72" s="354"/>
      <c r="D72" s="354"/>
      <c r="E72" s="354"/>
      <c r="F72" s="354"/>
    </row>
    <row r="73" spans="1:6" x14ac:dyDescent="0.3">
      <c r="A73" s="354"/>
      <c r="B73" s="354"/>
      <c r="C73" s="354"/>
      <c r="D73" s="354"/>
      <c r="E73" s="354"/>
      <c r="F73" s="354"/>
    </row>
    <row r="74" spans="1:6" x14ac:dyDescent="0.3">
      <c r="A74" s="354"/>
      <c r="B74" s="354"/>
      <c r="C74" s="354"/>
      <c r="D74" s="354"/>
      <c r="E74" s="354"/>
      <c r="F74" s="354"/>
    </row>
    <row r="75" spans="1:6" x14ac:dyDescent="0.3">
      <c r="A75" s="354"/>
      <c r="B75" s="354"/>
      <c r="C75" s="354"/>
      <c r="D75" s="354"/>
      <c r="E75" s="354"/>
      <c r="F75" s="354"/>
    </row>
    <row r="76" spans="1:6" x14ac:dyDescent="0.3">
      <c r="A76" s="354"/>
      <c r="B76" s="354"/>
      <c r="C76" s="354"/>
      <c r="D76" s="354"/>
      <c r="E76" s="354"/>
      <c r="F76" s="354"/>
    </row>
    <row r="77" spans="1:6" x14ac:dyDescent="0.3">
      <c r="A77" s="354"/>
      <c r="B77" s="354"/>
      <c r="C77" s="354"/>
      <c r="D77" s="354"/>
      <c r="E77" s="354"/>
      <c r="F77" s="354"/>
    </row>
    <row r="78" spans="1:6" x14ac:dyDescent="0.3">
      <c r="A78" s="354"/>
      <c r="B78" s="354"/>
      <c r="C78" s="354"/>
      <c r="D78" s="354"/>
      <c r="E78" s="354"/>
      <c r="F78" s="354"/>
    </row>
    <row r="79" spans="1:6" x14ac:dyDescent="0.3">
      <c r="A79" s="354"/>
      <c r="B79" s="354"/>
      <c r="C79" s="354"/>
      <c r="D79" s="354"/>
      <c r="E79" s="354"/>
      <c r="F79" s="354"/>
    </row>
    <row r="80" spans="1:6" x14ac:dyDescent="0.3">
      <c r="A80" s="354"/>
      <c r="B80" s="354"/>
      <c r="C80" s="354"/>
      <c r="D80" s="354"/>
      <c r="E80" s="354"/>
      <c r="F80" s="354"/>
    </row>
    <row r="81" spans="1:6" x14ac:dyDescent="0.3">
      <c r="A81" s="354"/>
      <c r="B81" s="354"/>
      <c r="C81" s="354"/>
      <c r="D81" s="354"/>
      <c r="E81" s="354"/>
      <c r="F81" s="354"/>
    </row>
    <row r="82" spans="1:6" x14ac:dyDescent="0.3">
      <c r="A82" s="354"/>
      <c r="B82" s="354"/>
      <c r="C82" s="354"/>
      <c r="D82" s="354"/>
      <c r="E82" s="354"/>
      <c r="F82" s="354"/>
    </row>
    <row r="83" spans="1:6" x14ac:dyDescent="0.3">
      <c r="A83" s="354"/>
      <c r="B83" s="354"/>
      <c r="C83" s="354"/>
      <c r="D83" s="354"/>
      <c r="E83" s="354"/>
      <c r="F83" s="354"/>
    </row>
    <row r="84" spans="1:6" x14ac:dyDescent="0.3">
      <c r="A84" s="354"/>
      <c r="B84" s="354"/>
      <c r="C84" s="354"/>
      <c r="D84" s="354"/>
      <c r="E84" s="354"/>
      <c r="F84" s="354"/>
    </row>
    <row r="85" spans="1:6" x14ac:dyDescent="0.3">
      <c r="A85" s="354"/>
      <c r="B85" s="354"/>
      <c r="C85" s="354"/>
      <c r="D85" s="354"/>
      <c r="E85" s="354"/>
      <c r="F85" s="354"/>
    </row>
    <row r="86" spans="1:6" x14ac:dyDescent="0.3">
      <c r="A86" s="354"/>
      <c r="B86" s="354"/>
      <c r="C86" s="354"/>
      <c r="D86" s="354"/>
      <c r="E86" s="354"/>
      <c r="F86" s="354"/>
    </row>
    <row r="87" spans="1:6" x14ac:dyDescent="0.3">
      <c r="A87" s="354"/>
      <c r="B87" s="354"/>
      <c r="C87" s="354"/>
      <c r="D87" s="354"/>
      <c r="E87" s="354"/>
      <c r="F87" s="354"/>
    </row>
    <row r="88" spans="1:6" x14ac:dyDescent="0.3">
      <c r="A88" s="354"/>
      <c r="B88" s="354"/>
      <c r="C88" s="354"/>
      <c r="D88" s="354"/>
      <c r="E88" s="354"/>
      <c r="F88" s="354"/>
    </row>
    <row r="89" spans="1:6" x14ac:dyDescent="0.3">
      <c r="A89" s="354"/>
      <c r="B89" s="354"/>
      <c r="C89" s="354"/>
      <c r="D89" s="354"/>
      <c r="E89" s="354"/>
      <c r="F89" s="354"/>
    </row>
    <row r="90" spans="1:6" x14ac:dyDescent="0.3">
      <c r="A90" s="354"/>
      <c r="B90" s="354"/>
      <c r="C90" s="354"/>
      <c r="D90" s="354"/>
      <c r="E90" s="354"/>
      <c r="F90" s="354"/>
    </row>
    <row r="91" spans="1:6" x14ac:dyDescent="0.3">
      <c r="A91" s="354"/>
      <c r="B91" s="354"/>
      <c r="C91" s="354"/>
      <c r="D91" s="354"/>
      <c r="E91" s="354"/>
      <c r="F91" s="354"/>
    </row>
    <row r="92" spans="1:6" x14ac:dyDescent="0.3">
      <c r="A92" s="354"/>
      <c r="B92" s="354"/>
      <c r="C92" s="354"/>
      <c r="D92" s="354"/>
      <c r="E92" s="354"/>
      <c r="F92" s="354"/>
    </row>
    <row r="93" spans="1:6" x14ac:dyDescent="0.3">
      <c r="A93" s="354"/>
      <c r="B93" s="354"/>
      <c r="C93" s="354"/>
      <c r="D93" s="354"/>
      <c r="E93" s="354"/>
      <c r="F93" s="354"/>
    </row>
    <row r="94" spans="1:6" x14ac:dyDescent="0.3">
      <c r="A94" s="354"/>
      <c r="B94" s="354"/>
      <c r="C94" s="354"/>
      <c r="D94" s="354"/>
      <c r="E94" s="354"/>
      <c r="F94" s="354"/>
    </row>
    <row r="95" spans="1:6" x14ac:dyDescent="0.3">
      <c r="A95" s="354"/>
      <c r="B95" s="354"/>
      <c r="C95" s="354"/>
      <c r="D95" s="354"/>
      <c r="E95" s="354"/>
      <c r="F95" s="354"/>
    </row>
    <row r="96" spans="1:6" x14ac:dyDescent="0.3">
      <c r="A96" s="354"/>
      <c r="B96" s="354"/>
      <c r="C96" s="354"/>
      <c r="D96" s="354"/>
      <c r="E96" s="354"/>
      <c r="F96" s="354"/>
    </row>
    <row r="97" spans="1:6" x14ac:dyDescent="0.3">
      <c r="A97" s="354"/>
      <c r="B97" s="354"/>
      <c r="C97" s="354"/>
      <c r="D97" s="354"/>
      <c r="E97" s="354"/>
      <c r="F97" s="354"/>
    </row>
    <row r="98" spans="1:6" x14ac:dyDescent="0.3">
      <c r="A98" s="354"/>
      <c r="B98" s="354"/>
      <c r="C98" s="354"/>
      <c r="D98" s="354"/>
      <c r="E98" s="354"/>
      <c r="F98" s="354"/>
    </row>
    <row r="99" spans="1:6" x14ac:dyDescent="0.3">
      <c r="A99" s="354"/>
      <c r="B99" s="354"/>
      <c r="C99" s="354"/>
      <c r="D99" s="354"/>
      <c r="E99" s="354"/>
      <c r="F99" s="354"/>
    </row>
    <row r="100" spans="1:6" x14ac:dyDescent="0.3">
      <c r="A100" s="354"/>
      <c r="B100" s="354"/>
      <c r="C100" s="354"/>
      <c r="D100" s="354"/>
      <c r="E100" s="354"/>
      <c r="F100" s="354"/>
    </row>
    <row r="101" spans="1:6" x14ac:dyDescent="0.3">
      <c r="A101" s="354"/>
      <c r="B101" s="354"/>
      <c r="C101" s="354"/>
      <c r="D101" s="354"/>
      <c r="E101" s="354"/>
      <c r="F101" s="354"/>
    </row>
    <row r="102" spans="1:6" x14ac:dyDescent="0.3">
      <c r="A102" s="354"/>
      <c r="B102" s="354"/>
      <c r="C102" s="354"/>
      <c r="D102" s="354"/>
      <c r="E102" s="354"/>
      <c r="F102" s="354"/>
    </row>
    <row r="103" spans="1:6" x14ac:dyDescent="0.3">
      <c r="A103" s="354"/>
      <c r="B103" s="354"/>
      <c r="C103" s="354"/>
      <c r="D103" s="354"/>
      <c r="E103" s="354"/>
      <c r="F103" s="354"/>
    </row>
    <row r="104" spans="1:6" x14ac:dyDescent="0.3">
      <c r="A104" s="354"/>
      <c r="B104" s="354"/>
      <c r="C104" s="354"/>
      <c r="D104" s="354"/>
      <c r="E104" s="354"/>
      <c r="F104" s="354"/>
    </row>
    <row r="105" spans="1:6" x14ac:dyDescent="0.3">
      <c r="A105" s="354"/>
      <c r="B105" s="354"/>
      <c r="C105" s="354"/>
      <c r="D105" s="354"/>
      <c r="E105" s="354"/>
      <c r="F105" s="354"/>
    </row>
    <row r="106" spans="1:6" x14ac:dyDescent="0.3">
      <c r="A106" s="354"/>
      <c r="B106" s="354"/>
      <c r="C106" s="354"/>
      <c r="D106" s="354"/>
      <c r="E106" s="354"/>
      <c r="F106" s="354"/>
    </row>
    <row r="107" spans="1:6" x14ac:dyDescent="0.3">
      <c r="A107" s="354"/>
      <c r="B107" s="354"/>
      <c r="C107" s="354"/>
      <c r="D107" s="354"/>
      <c r="E107" s="354"/>
      <c r="F107" s="354"/>
    </row>
    <row r="108" spans="1:6" x14ac:dyDescent="0.3">
      <c r="A108" s="354"/>
      <c r="B108" s="354"/>
      <c r="C108" s="354"/>
      <c r="D108" s="354"/>
      <c r="E108" s="354"/>
      <c r="F108" s="354"/>
    </row>
    <row r="109" spans="1:6" x14ac:dyDescent="0.3">
      <c r="A109" s="354"/>
      <c r="B109" s="354"/>
      <c r="C109" s="354"/>
      <c r="D109" s="354"/>
      <c r="E109" s="354"/>
      <c r="F109" s="354"/>
    </row>
    <row r="110" spans="1:6" x14ac:dyDescent="0.3">
      <c r="A110" s="354"/>
      <c r="B110" s="354"/>
      <c r="C110" s="354"/>
      <c r="D110" s="354"/>
      <c r="E110" s="354"/>
      <c r="F110" s="354"/>
    </row>
    <row r="111" spans="1:6" x14ac:dyDescent="0.3">
      <c r="A111" s="354"/>
      <c r="B111" s="354"/>
      <c r="C111" s="354"/>
      <c r="D111" s="354"/>
      <c r="E111" s="354"/>
      <c r="F111" s="354"/>
    </row>
    <row r="112" spans="1:6" x14ac:dyDescent="0.3">
      <c r="A112" s="354"/>
      <c r="B112" s="354"/>
      <c r="C112" s="354"/>
      <c r="D112" s="354"/>
      <c r="E112" s="354"/>
      <c r="F112" s="354"/>
    </row>
    <row r="113" spans="1:6" x14ac:dyDescent="0.3">
      <c r="A113" s="354"/>
      <c r="B113" s="354"/>
      <c r="C113" s="354"/>
      <c r="D113" s="354"/>
      <c r="E113" s="354"/>
      <c r="F113" s="354"/>
    </row>
    <row r="114" spans="1:6" x14ac:dyDescent="0.3">
      <c r="A114" s="354"/>
      <c r="B114" s="354"/>
      <c r="C114" s="354"/>
      <c r="D114" s="354"/>
      <c r="E114" s="354"/>
      <c r="F114" s="354"/>
    </row>
    <row r="115" spans="1:6" x14ac:dyDescent="0.3">
      <c r="A115" s="354"/>
      <c r="B115" s="354"/>
      <c r="C115" s="354"/>
      <c r="D115" s="354"/>
      <c r="E115" s="354"/>
      <c r="F115" s="354"/>
    </row>
    <row r="116" spans="1:6" x14ac:dyDescent="0.3">
      <c r="A116" s="354"/>
      <c r="B116" s="354"/>
      <c r="C116" s="354"/>
      <c r="D116" s="354"/>
      <c r="E116" s="354"/>
      <c r="F116" s="354"/>
    </row>
    <row r="117" spans="1:6" x14ac:dyDescent="0.3">
      <c r="A117" s="354"/>
      <c r="B117" s="354"/>
      <c r="C117" s="354"/>
      <c r="D117" s="354"/>
      <c r="E117" s="354"/>
      <c r="F117" s="354"/>
    </row>
    <row r="118" spans="1:6" x14ac:dyDescent="0.3">
      <c r="A118" s="354"/>
      <c r="B118" s="354"/>
      <c r="C118" s="354"/>
      <c r="D118" s="354"/>
      <c r="E118" s="354"/>
      <c r="F118" s="354"/>
    </row>
    <row r="119" spans="1:6" x14ac:dyDescent="0.3">
      <c r="A119" s="354"/>
      <c r="B119" s="354"/>
      <c r="C119" s="354"/>
      <c r="D119" s="354"/>
      <c r="E119" s="354"/>
      <c r="F119" s="354"/>
    </row>
    <row r="120" spans="1:6" x14ac:dyDescent="0.3">
      <c r="A120" s="354"/>
      <c r="B120" s="354"/>
      <c r="C120" s="354"/>
      <c r="D120" s="354"/>
      <c r="E120" s="354"/>
      <c r="F120" s="354"/>
    </row>
    <row r="121" spans="1:6" x14ac:dyDescent="0.3">
      <c r="A121" s="354"/>
      <c r="B121" s="354"/>
      <c r="C121" s="354"/>
      <c r="D121" s="354"/>
      <c r="E121" s="354"/>
      <c r="F121" s="354"/>
    </row>
    <row r="122" spans="1:6" x14ac:dyDescent="0.3">
      <c r="A122" s="354"/>
      <c r="B122" s="354"/>
      <c r="C122" s="354"/>
      <c r="D122" s="354"/>
      <c r="E122" s="354"/>
      <c r="F122" s="354"/>
    </row>
    <row r="123" spans="1:6" x14ac:dyDescent="0.3">
      <c r="A123" s="354"/>
      <c r="B123" s="354"/>
      <c r="C123" s="354"/>
      <c r="D123" s="354"/>
      <c r="E123" s="354"/>
      <c r="F123" s="354"/>
    </row>
    <row r="124" spans="1:6" x14ac:dyDescent="0.3">
      <c r="A124" s="354"/>
      <c r="B124" s="354"/>
      <c r="C124" s="354"/>
      <c r="D124" s="354"/>
      <c r="E124" s="354"/>
      <c r="F124" s="354"/>
    </row>
    <row r="125" spans="1:6" x14ac:dyDescent="0.3">
      <c r="A125" s="354"/>
      <c r="B125" s="354"/>
      <c r="C125" s="354"/>
      <c r="D125" s="354"/>
      <c r="E125" s="354"/>
      <c r="F125" s="354"/>
    </row>
    <row r="126" spans="1:6" x14ac:dyDescent="0.3">
      <c r="A126" s="354"/>
      <c r="B126" s="354"/>
      <c r="C126" s="354"/>
      <c r="D126" s="354"/>
      <c r="E126" s="354"/>
      <c r="F126" s="354"/>
    </row>
    <row r="127" spans="1:6" x14ac:dyDescent="0.3">
      <c r="A127" s="354"/>
      <c r="B127" s="354"/>
      <c r="C127" s="354"/>
      <c r="D127" s="354"/>
      <c r="E127" s="354"/>
      <c r="F127" s="354"/>
    </row>
    <row r="128" spans="1:6" x14ac:dyDescent="0.3">
      <c r="A128" s="354"/>
      <c r="B128" s="354"/>
      <c r="C128" s="354"/>
      <c r="D128" s="354"/>
      <c r="E128" s="354"/>
      <c r="F128" s="354"/>
    </row>
    <row r="129" spans="1:6" x14ac:dyDescent="0.3">
      <c r="A129" s="354"/>
      <c r="B129" s="354"/>
      <c r="C129" s="354"/>
      <c r="D129" s="354"/>
      <c r="E129" s="354"/>
      <c r="F129" s="354"/>
    </row>
    <row r="130" spans="1:6" x14ac:dyDescent="0.3">
      <c r="A130" s="354"/>
      <c r="B130" s="354"/>
      <c r="C130" s="354"/>
      <c r="D130" s="354"/>
      <c r="E130" s="354"/>
      <c r="F130" s="354"/>
    </row>
    <row r="131" spans="1:6" x14ac:dyDescent="0.3">
      <c r="A131" s="354"/>
      <c r="B131" s="354"/>
      <c r="C131" s="354"/>
      <c r="D131" s="354"/>
      <c r="E131" s="354"/>
      <c r="F131" s="354"/>
    </row>
    <row r="132" spans="1:6" x14ac:dyDescent="0.3">
      <c r="A132" s="354"/>
      <c r="B132" s="354"/>
      <c r="C132" s="354"/>
      <c r="D132" s="354"/>
      <c r="E132" s="354"/>
      <c r="F132" s="354"/>
    </row>
    <row r="133" spans="1:6" x14ac:dyDescent="0.3">
      <c r="A133" s="354"/>
      <c r="B133" s="354"/>
      <c r="C133" s="354"/>
      <c r="D133" s="354"/>
      <c r="E133" s="354"/>
      <c r="F133" s="354"/>
    </row>
    <row r="134" spans="1:6" x14ac:dyDescent="0.3">
      <c r="A134" s="354"/>
      <c r="B134" s="354"/>
      <c r="C134" s="354"/>
      <c r="D134" s="354"/>
      <c r="E134" s="354"/>
      <c r="F134" s="354"/>
    </row>
    <row r="135" spans="1:6" x14ac:dyDescent="0.3">
      <c r="A135" s="354"/>
      <c r="B135" s="354"/>
      <c r="C135" s="354"/>
      <c r="D135" s="354"/>
      <c r="E135" s="354"/>
      <c r="F135" s="354"/>
    </row>
    <row r="136" spans="1:6" x14ac:dyDescent="0.3">
      <c r="A136" s="354"/>
      <c r="B136" s="354"/>
      <c r="C136" s="354"/>
      <c r="D136" s="354"/>
      <c r="E136" s="354"/>
      <c r="F136" s="354"/>
    </row>
    <row r="137" spans="1:6" x14ac:dyDescent="0.3">
      <c r="A137" s="354"/>
      <c r="B137" s="354"/>
      <c r="C137" s="354"/>
      <c r="D137" s="354"/>
      <c r="E137" s="354"/>
      <c r="F137" s="354"/>
    </row>
    <row r="138" spans="1:6" x14ac:dyDescent="0.3">
      <c r="A138" s="354"/>
      <c r="B138" s="354"/>
      <c r="C138" s="354"/>
      <c r="D138" s="354"/>
      <c r="E138" s="354"/>
      <c r="F138" s="354"/>
    </row>
    <row r="139" spans="1:6" x14ac:dyDescent="0.3">
      <c r="A139" s="354"/>
      <c r="B139" s="354"/>
      <c r="C139" s="354"/>
      <c r="D139" s="354"/>
      <c r="E139" s="354"/>
      <c r="F139" s="354"/>
    </row>
    <row r="140" spans="1:6" x14ac:dyDescent="0.3">
      <c r="A140" s="354"/>
      <c r="B140" s="354"/>
      <c r="C140" s="354"/>
      <c r="D140" s="354"/>
      <c r="E140" s="354"/>
      <c r="F140" s="354"/>
    </row>
    <row r="141" spans="1:6" x14ac:dyDescent="0.3">
      <c r="A141" s="354"/>
      <c r="B141" s="354"/>
      <c r="C141" s="354"/>
      <c r="D141" s="354"/>
      <c r="E141" s="354"/>
      <c r="F141" s="354"/>
    </row>
    <row r="142" spans="1:6" x14ac:dyDescent="0.3">
      <c r="A142" s="354"/>
      <c r="B142" s="354"/>
      <c r="C142" s="354"/>
      <c r="D142" s="354"/>
      <c r="E142" s="354"/>
      <c r="F142" s="354"/>
    </row>
    <row r="143" spans="1:6" x14ac:dyDescent="0.3">
      <c r="A143" s="354"/>
      <c r="B143" s="354"/>
      <c r="C143" s="354"/>
      <c r="D143" s="354"/>
      <c r="E143" s="354"/>
      <c r="F143" s="354"/>
    </row>
    <row r="144" spans="1:6" x14ac:dyDescent="0.3">
      <c r="A144" s="354"/>
      <c r="B144" s="354"/>
      <c r="C144" s="354"/>
      <c r="D144" s="354"/>
      <c r="E144" s="354"/>
      <c r="F144" s="354"/>
    </row>
    <row r="145" spans="1:6" x14ac:dyDescent="0.3">
      <c r="A145" s="354"/>
      <c r="B145" s="354"/>
      <c r="C145" s="354"/>
      <c r="D145" s="354"/>
      <c r="E145" s="354"/>
      <c r="F145" s="354"/>
    </row>
    <row r="146" spans="1:6" x14ac:dyDescent="0.3">
      <c r="A146" s="354"/>
      <c r="B146" s="354"/>
      <c r="C146" s="354"/>
      <c r="D146" s="354"/>
      <c r="E146" s="354"/>
      <c r="F146" s="354"/>
    </row>
    <row r="147" spans="1:6" x14ac:dyDescent="0.3">
      <c r="A147" s="354"/>
      <c r="B147" s="354"/>
      <c r="C147" s="354"/>
      <c r="D147" s="354"/>
      <c r="E147" s="354"/>
      <c r="F147" s="354"/>
    </row>
    <row r="148" spans="1:6" x14ac:dyDescent="0.3">
      <c r="A148" s="354"/>
      <c r="B148" s="354"/>
      <c r="C148" s="354"/>
      <c r="D148" s="354"/>
      <c r="E148" s="354"/>
      <c r="F148" s="354"/>
    </row>
    <row r="149" spans="1:6" x14ac:dyDescent="0.3">
      <c r="A149" s="354"/>
      <c r="B149" s="354"/>
      <c r="C149" s="354"/>
      <c r="D149" s="354"/>
      <c r="E149" s="354"/>
      <c r="F149" s="354"/>
    </row>
    <row r="150" spans="1:6" x14ac:dyDescent="0.3">
      <c r="A150" s="354"/>
      <c r="B150" s="354"/>
      <c r="C150" s="354"/>
      <c r="D150" s="354"/>
      <c r="E150" s="354"/>
      <c r="F150" s="354"/>
    </row>
    <row r="151" spans="1:6" x14ac:dyDescent="0.3">
      <c r="A151" s="354"/>
      <c r="B151" s="354"/>
      <c r="C151" s="354"/>
      <c r="D151" s="354"/>
      <c r="E151" s="354"/>
      <c r="F151" s="354"/>
    </row>
    <row r="152" spans="1:6" x14ac:dyDescent="0.3">
      <c r="A152" s="354"/>
      <c r="B152" s="354"/>
      <c r="C152" s="354"/>
      <c r="D152" s="354"/>
      <c r="E152" s="354"/>
      <c r="F152" s="354"/>
    </row>
    <row r="153" spans="1:6" x14ac:dyDescent="0.3">
      <c r="A153" s="354"/>
      <c r="B153" s="354"/>
      <c r="C153" s="354"/>
      <c r="D153" s="354"/>
      <c r="E153" s="354"/>
      <c r="F153" s="354"/>
    </row>
    <row r="154" spans="1:6" x14ac:dyDescent="0.3">
      <c r="A154" s="354"/>
      <c r="B154" s="354"/>
      <c r="C154" s="354"/>
      <c r="D154" s="354"/>
      <c r="E154" s="354"/>
      <c r="F154" s="354"/>
    </row>
    <row r="155" spans="1:6" x14ac:dyDescent="0.3">
      <c r="A155" s="354"/>
      <c r="B155" s="354"/>
      <c r="C155" s="354"/>
      <c r="D155" s="354"/>
      <c r="E155" s="354"/>
      <c r="F155" s="354"/>
    </row>
    <row r="156" spans="1:6" x14ac:dyDescent="0.3">
      <c r="A156" s="354"/>
      <c r="B156" s="354"/>
      <c r="C156" s="354"/>
      <c r="D156" s="354"/>
      <c r="E156" s="354"/>
      <c r="F156" s="354"/>
    </row>
    <row r="157" spans="1:6" x14ac:dyDescent="0.3">
      <c r="A157" s="354"/>
      <c r="B157" s="354"/>
      <c r="C157" s="354"/>
      <c r="D157" s="354"/>
      <c r="E157" s="354"/>
      <c r="F157" s="354"/>
    </row>
    <row r="158" spans="1:6" x14ac:dyDescent="0.3">
      <c r="A158" s="354"/>
      <c r="B158" s="354"/>
      <c r="C158" s="354"/>
      <c r="D158" s="354"/>
      <c r="E158" s="354"/>
      <c r="F158" s="354"/>
    </row>
    <row r="159" spans="1:6" x14ac:dyDescent="0.3">
      <c r="A159" s="354"/>
      <c r="B159" s="354"/>
      <c r="C159" s="354"/>
      <c r="D159" s="354"/>
      <c r="E159" s="354"/>
      <c r="F159" s="354"/>
    </row>
    <row r="160" spans="1:6" x14ac:dyDescent="0.3">
      <c r="A160" s="354"/>
      <c r="B160" s="354"/>
      <c r="C160" s="354"/>
      <c r="D160" s="354"/>
      <c r="E160" s="354"/>
      <c r="F160" s="354"/>
    </row>
    <row r="161" spans="1:6" x14ac:dyDescent="0.3">
      <c r="A161" s="354"/>
      <c r="B161" s="354"/>
      <c r="C161" s="354"/>
      <c r="D161" s="354"/>
      <c r="E161" s="354"/>
      <c r="F161" s="354"/>
    </row>
    <row r="162" spans="1:6" x14ac:dyDescent="0.3">
      <c r="A162" s="354"/>
      <c r="B162" s="354"/>
      <c r="C162" s="354"/>
      <c r="D162" s="354"/>
      <c r="E162" s="354"/>
      <c r="F162" s="354"/>
    </row>
    <row r="163" spans="1:6" x14ac:dyDescent="0.3">
      <c r="A163" s="354"/>
      <c r="B163" s="354"/>
      <c r="C163" s="354"/>
      <c r="D163" s="354"/>
      <c r="E163" s="354"/>
      <c r="F163" s="354"/>
    </row>
    <row r="164" spans="1:6" x14ac:dyDescent="0.3">
      <c r="A164" s="354"/>
      <c r="B164" s="354"/>
      <c r="C164" s="354"/>
      <c r="D164" s="354"/>
      <c r="E164" s="354"/>
      <c r="F164" s="354"/>
    </row>
    <row r="165" spans="1:6" x14ac:dyDescent="0.3">
      <c r="A165" s="354"/>
      <c r="B165" s="354"/>
      <c r="C165" s="354"/>
      <c r="D165" s="354"/>
      <c r="E165" s="354"/>
      <c r="F165" s="354"/>
    </row>
    <row r="166" spans="1:6" x14ac:dyDescent="0.3">
      <c r="A166" s="354"/>
      <c r="B166" s="354"/>
      <c r="C166" s="354"/>
      <c r="D166" s="354"/>
      <c r="E166" s="354"/>
      <c r="F166" s="354"/>
    </row>
    <row r="167" spans="1:6" x14ac:dyDescent="0.3">
      <c r="A167" s="354"/>
      <c r="B167" s="354"/>
      <c r="C167" s="354"/>
      <c r="D167" s="354"/>
      <c r="E167" s="354"/>
      <c r="F167" s="354"/>
    </row>
    <row r="168" spans="1:6" x14ac:dyDescent="0.3">
      <c r="A168" s="354"/>
      <c r="B168" s="354"/>
      <c r="C168" s="354"/>
      <c r="D168" s="354"/>
      <c r="E168" s="354"/>
      <c r="F168" s="354"/>
    </row>
    <row r="169" spans="1:6" x14ac:dyDescent="0.3">
      <c r="A169" s="354"/>
      <c r="B169" s="354"/>
      <c r="C169" s="354"/>
      <c r="D169" s="354"/>
      <c r="E169" s="354"/>
      <c r="F169" s="354"/>
    </row>
    <row r="170" spans="1:6" x14ac:dyDescent="0.3">
      <c r="A170" s="354"/>
      <c r="B170" s="354"/>
      <c r="C170" s="354"/>
      <c r="D170" s="354"/>
      <c r="E170" s="354"/>
      <c r="F170" s="354"/>
    </row>
    <row r="171" spans="1:6" x14ac:dyDescent="0.3">
      <c r="A171" s="354"/>
      <c r="B171" s="354"/>
      <c r="C171" s="354"/>
      <c r="D171" s="354"/>
      <c r="E171" s="354"/>
      <c r="F171" s="354"/>
    </row>
    <row r="172" spans="1:6" x14ac:dyDescent="0.3">
      <c r="A172" s="354"/>
      <c r="B172" s="354"/>
      <c r="C172" s="354"/>
      <c r="D172" s="354"/>
      <c r="E172" s="354"/>
      <c r="F172" s="354"/>
    </row>
    <row r="173" spans="1:6" x14ac:dyDescent="0.3">
      <c r="A173" s="354"/>
      <c r="B173" s="354"/>
      <c r="C173" s="354"/>
      <c r="D173" s="354"/>
      <c r="E173" s="354"/>
      <c r="F173" s="354"/>
    </row>
    <row r="174" spans="1:6" x14ac:dyDescent="0.3">
      <c r="A174" s="354"/>
      <c r="B174" s="354"/>
      <c r="C174" s="354"/>
      <c r="D174" s="354"/>
      <c r="E174" s="354"/>
      <c r="F174" s="354"/>
    </row>
    <row r="175" spans="1:6" x14ac:dyDescent="0.3">
      <c r="A175" s="354"/>
      <c r="B175" s="354"/>
      <c r="C175" s="354"/>
      <c r="D175" s="354"/>
      <c r="E175" s="354"/>
      <c r="F175" s="354"/>
    </row>
    <row r="176" spans="1:6" x14ac:dyDescent="0.3">
      <c r="A176" s="354"/>
      <c r="B176" s="354"/>
      <c r="C176" s="354"/>
      <c r="D176" s="354"/>
      <c r="E176" s="354"/>
      <c r="F176" s="354"/>
    </row>
    <row r="177" spans="1:6" x14ac:dyDescent="0.3">
      <c r="A177" s="354"/>
      <c r="B177" s="354"/>
      <c r="C177" s="354"/>
      <c r="D177" s="354"/>
      <c r="E177" s="354"/>
      <c r="F177" s="354"/>
    </row>
    <row r="178" spans="1:6" x14ac:dyDescent="0.3">
      <c r="A178" s="354"/>
      <c r="B178" s="354"/>
      <c r="C178" s="354"/>
      <c r="D178" s="354"/>
      <c r="E178" s="354"/>
      <c r="F178" s="354"/>
    </row>
    <row r="179" spans="1:6" x14ac:dyDescent="0.3">
      <c r="A179" s="354"/>
      <c r="B179" s="354"/>
      <c r="C179" s="354"/>
      <c r="D179" s="354"/>
      <c r="E179" s="354"/>
      <c r="F179" s="354"/>
    </row>
    <row r="180" spans="1:6" x14ac:dyDescent="0.3">
      <c r="A180" s="354"/>
      <c r="B180" s="354"/>
      <c r="C180" s="354"/>
      <c r="D180" s="354"/>
      <c r="E180" s="354"/>
      <c r="F180" s="354"/>
    </row>
    <row r="181" spans="1:6" x14ac:dyDescent="0.3">
      <c r="A181" s="354"/>
      <c r="B181" s="354"/>
      <c r="C181" s="354"/>
      <c r="D181" s="354"/>
      <c r="E181" s="354"/>
      <c r="F181" s="354"/>
    </row>
    <row r="182" spans="1:6" x14ac:dyDescent="0.3">
      <c r="A182" s="354"/>
      <c r="B182" s="354"/>
      <c r="C182" s="354"/>
      <c r="D182" s="354"/>
      <c r="E182" s="354"/>
      <c r="F182" s="354"/>
    </row>
    <row r="183" spans="1:6" x14ac:dyDescent="0.3">
      <c r="A183" s="354"/>
      <c r="B183" s="354"/>
      <c r="C183" s="354"/>
      <c r="D183" s="354"/>
      <c r="E183" s="354"/>
      <c r="F183" s="354"/>
    </row>
    <row r="184" spans="1:6" x14ac:dyDescent="0.3">
      <c r="A184" s="354"/>
      <c r="B184" s="354"/>
      <c r="C184" s="354"/>
      <c r="D184" s="354"/>
      <c r="E184" s="354"/>
      <c r="F184" s="354"/>
    </row>
    <row r="185" spans="1:6" x14ac:dyDescent="0.3">
      <c r="A185" s="354"/>
      <c r="B185" s="354"/>
      <c r="C185" s="354"/>
      <c r="D185" s="354"/>
      <c r="E185" s="354"/>
      <c r="F185" s="354"/>
    </row>
    <row r="186" spans="1:6" x14ac:dyDescent="0.3">
      <c r="A186" s="354"/>
      <c r="B186" s="354"/>
      <c r="C186" s="354"/>
      <c r="D186" s="354"/>
      <c r="E186" s="354"/>
      <c r="F186" s="354"/>
    </row>
    <row r="187" spans="1:6" x14ac:dyDescent="0.3">
      <c r="A187" s="354"/>
      <c r="B187" s="354"/>
      <c r="C187" s="354"/>
      <c r="D187" s="354"/>
      <c r="E187" s="354"/>
      <c r="F187" s="354"/>
    </row>
    <row r="188" spans="1:6" x14ac:dyDescent="0.3">
      <c r="A188" s="354"/>
      <c r="B188" s="354"/>
      <c r="C188" s="354"/>
      <c r="D188" s="354"/>
      <c r="E188" s="354"/>
      <c r="F188" s="354"/>
    </row>
    <row r="189" spans="1:6" x14ac:dyDescent="0.3">
      <c r="A189" s="354"/>
      <c r="B189" s="354"/>
      <c r="C189" s="354"/>
      <c r="D189" s="354"/>
      <c r="E189" s="354"/>
      <c r="F189" s="354"/>
    </row>
    <row r="190" spans="1:6" x14ac:dyDescent="0.3">
      <c r="A190" s="354"/>
      <c r="B190" s="354"/>
      <c r="C190" s="354"/>
      <c r="D190" s="354"/>
      <c r="E190" s="354"/>
      <c r="F190" s="354"/>
    </row>
    <row r="191" spans="1:6" x14ac:dyDescent="0.3">
      <c r="A191" s="354"/>
      <c r="B191" s="354"/>
      <c r="C191" s="354"/>
      <c r="D191" s="354"/>
      <c r="E191" s="354"/>
      <c r="F191" s="354"/>
    </row>
    <row r="192" spans="1:6" x14ac:dyDescent="0.3">
      <c r="A192" s="354"/>
      <c r="B192" s="354"/>
      <c r="C192" s="354"/>
      <c r="D192" s="354"/>
      <c r="E192" s="354"/>
      <c r="F192" s="354"/>
    </row>
    <row r="193" spans="1:6" x14ac:dyDescent="0.3">
      <c r="A193" s="354"/>
      <c r="B193" s="354"/>
      <c r="C193" s="354"/>
      <c r="D193" s="354"/>
      <c r="E193" s="354"/>
      <c r="F193" s="354"/>
    </row>
    <row r="194" spans="1:6" x14ac:dyDescent="0.3">
      <c r="A194" s="354"/>
      <c r="B194" s="354"/>
      <c r="C194" s="354"/>
      <c r="D194" s="354"/>
      <c r="E194" s="354"/>
      <c r="F194" s="354"/>
    </row>
    <row r="195" spans="1:6" x14ac:dyDescent="0.3">
      <c r="A195" s="354"/>
      <c r="B195" s="354"/>
      <c r="C195" s="354"/>
      <c r="D195" s="354"/>
      <c r="E195" s="354"/>
      <c r="F195" s="354"/>
    </row>
    <row r="196" spans="1:6" x14ac:dyDescent="0.3">
      <c r="A196" s="354"/>
      <c r="B196" s="354"/>
      <c r="C196" s="354"/>
      <c r="D196" s="354"/>
      <c r="E196" s="354"/>
      <c r="F196" s="354"/>
    </row>
    <row r="197" spans="1:6" x14ac:dyDescent="0.3">
      <c r="A197" s="354"/>
      <c r="B197" s="354"/>
      <c r="C197" s="354"/>
      <c r="D197" s="354"/>
      <c r="E197" s="354"/>
      <c r="F197" s="354"/>
    </row>
    <row r="198" spans="1:6" x14ac:dyDescent="0.3">
      <c r="A198" s="354"/>
      <c r="B198" s="354"/>
      <c r="C198" s="354"/>
      <c r="D198" s="354"/>
      <c r="E198" s="354"/>
      <c r="F198" s="354"/>
    </row>
    <row r="199" spans="1:6" x14ac:dyDescent="0.3">
      <c r="A199" s="354"/>
      <c r="B199" s="354"/>
      <c r="C199" s="354"/>
      <c r="D199" s="354"/>
      <c r="E199" s="354"/>
      <c r="F199" s="354"/>
    </row>
    <row r="200" spans="1:6" x14ac:dyDescent="0.3">
      <c r="A200" s="354"/>
      <c r="B200" s="354"/>
      <c r="C200" s="354"/>
      <c r="D200" s="354"/>
      <c r="E200" s="354"/>
      <c r="F200" s="354"/>
    </row>
    <row r="201" spans="1:6" x14ac:dyDescent="0.3">
      <c r="A201" s="354"/>
      <c r="B201" s="354"/>
      <c r="C201" s="354"/>
      <c r="D201" s="354"/>
      <c r="E201" s="354"/>
      <c r="F201" s="354"/>
    </row>
    <row r="202" spans="1:6" x14ac:dyDescent="0.3">
      <c r="A202" s="354"/>
      <c r="B202" s="354"/>
      <c r="C202" s="354"/>
      <c r="D202" s="354"/>
      <c r="E202" s="354"/>
      <c r="F202" s="354"/>
    </row>
    <row r="203" spans="1:6" x14ac:dyDescent="0.3">
      <c r="A203" s="354"/>
      <c r="B203" s="354"/>
      <c r="C203" s="354"/>
      <c r="D203" s="354"/>
      <c r="E203" s="354"/>
      <c r="F203" s="354"/>
    </row>
    <row r="204" spans="1:6" x14ac:dyDescent="0.3">
      <c r="A204" s="354"/>
      <c r="B204" s="354"/>
      <c r="C204" s="354"/>
      <c r="D204" s="354"/>
      <c r="E204" s="354"/>
      <c r="F204" s="354"/>
    </row>
    <row r="205" spans="1:6" x14ac:dyDescent="0.3">
      <c r="A205" s="354"/>
      <c r="B205" s="354"/>
      <c r="C205" s="354"/>
      <c r="D205" s="354"/>
      <c r="E205" s="354"/>
      <c r="F205" s="354"/>
    </row>
    <row r="206" spans="1:6" x14ac:dyDescent="0.3">
      <c r="A206" s="354"/>
      <c r="B206" s="354"/>
      <c r="C206" s="354"/>
      <c r="D206" s="354"/>
      <c r="E206" s="354"/>
      <c r="F206" s="354"/>
    </row>
    <row r="207" spans="1:6" x14ac:dyDescent="0.3">
      <c r="A207" s="354"/>
      <c r="B207" s="354"/>
      <c r="C207" s="354"/>
      <c r="D207" s="354"/>
      <c r="E207" s="354"/>
      <c r="F207" s="354"/>
    </row>
    <row r="208" spans="1:6" x14ac:dyDescent="0.3">
      <c r="A208" s="354"/>
      <c r="B208" s="354"/>
      <c r="C208" s="354"/>
      <c r="D208" s="354"/>
      <c r="E208" s="354"/>
      <c r="F208" s="354"/>
    </row>
    <row r="209" spans="1:6" x14ac:dyDescent="0.3">
      <c r="A209" s="354"/>
      <c r="B209" s="354"/>
      <c r="C209" s="354"/>
      <c r="D209" s="354"/>
      <c r="E209" s="354"/>
      <c r="F209" s="354"/>
    </row>
    <row r="210" spans="1:6" x14ac:dyDescent="0.3">
      <c r="A210" s="354"/>
      <c r="B210" s="354"/>
      <c r="C210" s="354"/>
      <c r="D210" s="354"/>
      <c r="E210" s="354"/>
      <c r="F210" s="354"/>
    </row>
    <row r="211" spans="1:6" x14ac:dyDescent="0.3">
      <c r="A211" s="354"/>
      <c r="B211" s="354"/>
      <c r="C211" s="354"/>
      <c r="D211" s="354"/>
      <c r="E211" s="354"/>
      <c r="F211" s="354"/>
    </row>
    <row r="212" spans="1:6" x14ac:dyDescent="0.3">
      <c r="A212" s="354"/>
      <c r="B212" s="354"/>
      <c r="C212" s="354"/>
      <c r="D212" s="354"/>
      <c r="E212" s="354"/>
      <c r="F212" s="354"/>
    </row>
    <row r="213" spans="1:6" x14ac:dyDescent="0.3">
      <c r="A213" s="354"/>
      <c r="B213" s="354"/>
      <c r="C213" s="354"/>
      <c r="D213" s="354"/>
      <c r="E213" s="354"/>
      <c r="F213" s="354"/>
    </row>
    <row r="214" spans="1:6" x14ac:dyDescent="0.3">
      <c r="A214" s="354"/>
      <c r="B214" s="354"/>
      <c r="C214" s="354"/>
      <c r="D214" s="354"/>
      <c r="E214" s="354"/>
      <c r="F214" s="354"/>
    </row>
    <row r="215" spans="1:6" x14ac:dyDescent="0.3">
      <c r="A215" s="354"/>
      <c r="B215" s="354"/>
      <c r="C215" s="354"/>
      <c r="D215" s="354"/>
      <c r="E215" s="354"/>
      <c r="F215" s="354"/>
    </row>
    <row r="216" spans="1:6" x14ac:dyDescent="0.3">
      <c r="A216" s="354"/>
      <c r="B216" s="354"/>
      <c r="C216" s="354"/>
      <c r="D216" s="354"/>
      <c r="E216" s="354"/>
      <c r="F216" s="354"/>
    </row>
    <row r="217" spans="1:6" x14ac:dyDescent="0.3">
      <c r="A217" s="354"/>
      <c r="B217" s="354"/>
      <c r="C217" s="354"/>
      <c r="D217" s="354"/>
      <c r="E217" s="354"/>
      <c r="F217" s="354"/>
    </row>
    <row r="218" spans="1:6" x14ac:dyDescent="0.3">
      <c r="A218" s="354"/>
      <c r="B218" s="354"/>
      <c r="C218" s="354"/>
      <c r="D218" s="354"/>
      <c r="E218" s="354"/>
      <c r="F218" s="354"/>
    </row>
    <row r="219" spans="1:6" x14ac:dyDescent="0.3">
      <c r="A219" s="354"/>
      <c r="B219" s="354"/>
      <c r="C219" s="354"/>
      <c r="D219" s="354"/>
      <c r="E219" s="354"/>
      <c r="F219" s="354"/>
    </row>
    <row r="220" spans="1:6" x14ac:dyDescent="0.3">
      <c r="A220" s="354"/>
      <c r="B220" s="354"/>
      <c r="C220" s="354"/>
      <c r="D220" s="354"/>
      <c r="E220" s="354"/>
      <c r="F220" s="354"/>
    </row>
    <row r="221" spans="1:6" x14ac:dyDescent="0.3">
      <c r="A221" s="354"/>
      <c r="B221" s="354"/>
      <c r="C221" s="354"/>
      <c r="D221" s="354"/>
      <c r="E221" s="354"/>
      <c r="F221" s="354"/>
    </row>
    <row r="222" spans="1:6" x14ac:dyDescent="0.3">
      <c r="A222" s="354"/>
      <c r="B222" s="354"/>
      <c r="C222" s="354"/>
      <c r="D222" s="354"/>
      <c r="E222" s="354"/>
      <c r="F222" s="354"/>
    </row>
    <row r="223" spans="1:6" x14ac:dyDescent="0.3">
      <c r="A223" s="354"/>
      <c r="B223" s="354"/>
      <c r="C223" s="354"/>
      <c r="D223" s="354"/>
      <c r="E223" s="354"/>
      <c r="F223" s="354"/>
    </row>
    <row r="224" spans="1:6" x14ac:dyDescent="0.3">
      <c r="A224" s="354"/>
      <c r="B224" s="354"/>
      <c r="C224" s="354"/>
      <c r="D224" s="354"/>
      <c r="E224" s="354"/>
      <c r="F224" s="354"/>
    </row>
    <row r="225" spans="1:6" x14ac:dyDescent="0.3">
      <c r="A225" s="354"/>
      <c r="B225" s="354"/>
      <c r="C225" s="354"/>
      <c r="D225" s="354"/>
      <c r="E225" s="354"/>
      <c r="F225" s="354"/>
    </row>
    <row r="226" spans="1:6" x14ac:dyDescent="0.3">
      <c r="A226" s="354"/>
      <c r="B226" s="354"/>
      <c r="C226" s="354"/>
      <c r="D226" s="354"/>
      <c r="E226" s="354"/>
      <c r="F226" s="354"/>
    </row>
    <row r="227" spans="1:6" x14ac:dyDescent="0.3">
      <c r="A227" s="354"/>
      <c r="B227" s="354"/>
      <c r="C227" s="354"/>
      <c r="D227" s="354"/>
      <c r="E227" s="354"/>
      <c r="F227" s="354"/>
    </row>
    <row r="228" spans="1:6" x14ac:dyDescent="0.3">
      <c r="A228" s="354"/>
      <c r="B228" s="354"/>
      <c r="C228" s="354"/>
      <c r="D228" s="354"/>
      <c r="E228" s="354"/>
      <c r="F228" s="354"/>
    </row>
    <row r="229" spans="1:6" x14ac:dyDescent="0.3">
      <c r="A229" s="354"/>
      <c r="B229" s="354"/>
      <c r="C229" s="354"/>
      <c r="D229" s="354"/>
      <c r="E229" s="354"/>
      <c r="F229" s="354"/>
    </row>
    <row r="230" spans="1:6" x14ac:dyDescent="0.3">
      <c r="A230" s="354"/>
      <c r="B230" s="354"/>
      <c r="C230" s="354"/>
      <c r="D230" s="354"/>
      <c r="E230" s="354"/>
      <c r="F230" s="354"/>
    </row>
    <row r="231" spans="1:6" x14ac:dyDescent="0.3">
      <c r="A231" s="354"/>
      <c r="B231" s="354"/>
      <c r="C231" s="354"/>
      <c r="D231" s="354"/>
      <c r="E231" s="354"/>
      <c r="F231" s="354"/>
    </row>
    <row r="232" spans="1:6" x14ac:dyDescent="0.3">
      <c r="A232" s="354"/>
      <c r="B232" s="354"/>
      <c r="C232" s="354"/>
      <c r="D232" s="354"/>
      <c r="E232" s="354"/>
      <c r="F232" s="354"/>
    </row>
    <row r="233" spans="1:6" x14ac:dyDescent="0.3">
      <c r="A233" s="354"/>
      <c r="B233" s="354"/>
      <c r="C233" s="354"/>
      <c r="D233" s="354"/>
      <c r="E233" s="354"/>
      <c r="F233" s="354"/>
    </row>
    <row r="234" spans="1:6" x14ac:dyDescent="0.3">
      <c r="A234" s="354"/>
      <c r="B234" s="354"/>
      <c r="C234" s="354"/>
      <c r="D234" s="354"/>
      <c r="E234" s="354"/>
      <c r="F234" s="354"/>
    </row>
    <row r="235" spans="1:6" x14ac:dyDescent="0.3">
      <c r="A235" s="354"/>
      <c r="B235" s="354"/>
      <c r="C235" s="354"/>
      <c r="D235" s="354"/>
      <c r="E235" s="354"/>
      <c r="F235" s="354"/>
    </row>
    <row r="236" spans="1:6" x14ac:dyDescent="0.3">
      <c r="A236" s="354"/>
      <c r="B236" s="354"/>
      <c r="C236" s="354"/>
      <c r="D236" s="354"/>
      <c r="E236" s="354"/>
      <c r="F236" s="354"/>
    </row>
    <row r="237" spans="1:6" x14ac:dyDescent="0.3">
      <c r="A237" s="354"/>
      <c r="B237" s="354"/>
      <c r="C237" s="354"/>
      <c r="D237" s="354"/>
      <c r="E237" s="354"/>
      <c r="F237" s="354"/>
    </row>
    <row r="238" spans="1:6" x14ac:dyDescent="0.3">
      <c r="A238" s="354"/>
      <c r="B238" s="354"/>
      <c r="C238" s="354"/>
      <c r="D238" s="354"/>
      <c r="E238" s="354"/>
      <c r="F238" s="354"/>
    </row>
    <row r="239" spans="1:6" x14ac:dyDescent="0.3">
      <c r="A239" s="354"/>
      <c r="B239" s="354"/>
      <c r="C239" s="354"/>
      <c r="D239" s="354"/>
      <c r="E239" s="354"/>
      <c r="F239" s="354"/>
    </row>
    <row r="240" spans="1:6" x14ac:dyDescent="0.3">
      <c r="A240" s="354"/>
      <c r="B240" s="354"/>
      <c r="C240" s="354"/>
      <c r="D240" s="354"/>
      <c r="E240" s="354"/>
      <c r="F240" s="354"/>
    </row>
    <row r="241" spans="1:6" x14ac:dyDescent="0.3">
      <c r="A241" s="354"/>
      <c r="B241" s="354"/>
      <c r="C241" s="354"/>
      <c r="D241" s="354"/>
      <c r="E241" s="354"/>
      <c r="F241" s="354"/>
    </row>
    <row r="242" spans="1:6" x14ac:dyDescent="0.3">
      <c r="A242" s="354"/>
      <c r="B242" s="354"/>
      <c r="C242" s="354"/>
      <c r="D242" s="354"/>
      <c r="E242" s="354"/>
      <c r="F242" s="354"/>
    </row>
    <row r="243" spans="1:6" x14ac:dyDescent="0.3">
      <c r="A243" s="354"/>
      <c r="B243" s="354"/>
      <c r="C243" s="354"/>
      <c r="D243" s="354"/>
      <c r="E243" s="354"/>
      <c r="F243" s="354"/>
    </row>
    <row r="244" spans="1:6" x14ac:dyDescent="0.3">
      <c r="A244" s="354"/>
      <c r="B244" s="354"/>
      <c r="C244" s="354"/>
      <c r="D244" s="354"/>
      <c r="E244" s="354"/>
      <c r="F244" s="354"/>
    </row>
    <row r="245" spans="1:6" x14ac:dyDescent="0.3">
      <c r="A245" s="354"/>
      <c r="B245" s="354"/>
      <c r="C245" s="354"/>
      <c r="D245" s="354"/>
      <c r="E245" s="354"/>
      <c r="F245" s="354"/>
    </row>
    <row r="246" spans="1:6" x14ac:dyDescent="0.3">
      <c r="A246" s="354"/>
      <c r="B246" s="354"/>
      <c r="C246" s="354"/>
      <c r="D246" s="354"/>
      <c r="E246" s="354"/>
      <c r="F246" s="354"/>
    </row>
    <row r="247" spans="1:6" x14ac:dyDescent="0.3">
      <c r="A247" s="354"/>
      <c r="B247" s="354"/>
      <c r="C247" s="354"/>
      <c r="D247" s="354"/>
      <c r="E247" s="354"/>
      <c r="F247" s="354"/>
    </row>
    <row r="248" spans="1:6" x14ac:dyDescent="0.3">
      <c r="A248" s="354"/>
      <c r="B248" s="354"/>
      <c r="C248" s="354"/>
      <c r="D248" s="354"/>
      <c r="E248" s="354"/>
      <c r="F248" s="354"/>
    </row>
    <row r="249" spans="1:6" x14ac:dyDescent="0.3">
      <c r="A249" s="354"/>
      <c r="B249" s="354"/>
      <c r="C249" s="354"/>
      <c r="D249" s="354"/>
      <c r="E249" s="354"/>
      <c r="F249" s="354"/>
    </row>
    <row r="250" spans="1:6" x14ac:dyDescent="0.3">
      <c r="A250" s="354"/>
      <c r="B250" s="354"/>
      <c r="C250" s="354"/>
      <c r="D250" s="354"/>
      <c r="E250" s="354"/>
      <c r="F250" s="354"/>
    </row>
    <row r="251" spans="1:6" x14ac:dyDescent="0.3">
      <c r="A251" s="354"/>
      <c r="B251" s="354"/>
      <c r="C251" s="354"/>
      <c r="D251" s="354"/>
      <c r="E251" s="354"/>
      <c r="F251" s="354"/>
    </row>
    <row r="252" spans="1:6" x14ac:dyDescent="0.3">
      <c r="A252" s="354"/>
      <c r="B252" s="354"/>
      <c r="C252" s="354"/>
      <c r="D252" s="354"/>
      <c r="E252" s="354"/>
      <c r="F252" s="354"/>
    </row>
    <row r="253" spans="1:6" x14ac:dyDescent="0.3">
      <c r="A253" s="354"/>
      <c r="B253" s="354"/>
      <c r="C253" s="354"/>
      <c r="D253" s="354"/>
      <c r="E253" s="354"/>
      <c r="F253" s="354"/>
    </row>
    <row r="254" spans="1:6" x14ac:dyDescent="0.3">
      <c r="A254" s="354"/>
      <c r="B254" s="354"/>
      <c r="C254" s="354"/>
      <c r="D254" s="354"/>
      <c r="E254" s="354"/>
      <c r="F254" s="354"/>
    </row>
    <row r="255" spans="1:6" x14ac:dyDescent="0.3">
      <c r="A255" s="354"/>
      <c r="B255" s="354"/>
      <c r="C255" s="354"/>
      <c r="D255" s="354"/>
      <c r="E255" s="354"/>
      <c r="F255" s="354"/>
    </row>
    <row r="256" spans="1:6" x14ac:dyDescent="0.3">
      <c r="A256" s="354"/>
      <c r="B256" s="354"/>
      <c r="C256" s="354"/>
      <c r="D256" s="354"/>
      <c r="E256" s="354"/>
      <c r="F256" s="354"/>
    </row>
    <row r="257" spans="1:6" x14ac:dyDescent="0.3">
      <c r="A257" s="354"/>
      <c r="B257" s="354"/>
      <c r="C257" s="354"/>
      <c r="D257" s="354"/>
      <c r="E257" s="354"/>
      <c r="F257" s="354"/>
    </row>
    <row r="258" spans="1:6" x14ac:dyDescent="0.3">
      <c r="A258" s="354"/>
      <c r="B258" s="354"/>
      <c r="C258" s="354"/>
      <c r="D258" s="354"/>
      <c r="E258" s="354"/>
      <c r="F258" s="354"/>
    </row>
    <row r="259" spans="1:6" x14ac:dyDescent="0.3">
      <c r="A259" s="354"/>
      <c r="B259" s="354"/>
      <c r="C259" s="354"/>
      <c r="D259" s="354"/>
      <c r="E259" s="354"/>
      <c r="F259" s="354"/>
    </row>
    <row r="260" spans="1:6" x14ac:dyDescent="0.3">
      <c r="A260" s="354"/>
      <c r="B260" s="354"/>
      <c r="C260" s="354"/>
      <c r="D260" s="354"/>
      <c r="E260" s="354"/>
      <c r="F260" s="354"/>
    </row>
    <row r="261" spans="1:6" x14ac:dyDescent="0.3">
      <c r="A261" s="354"/>
      <c r="B261" s="354"/>
      <c r="C261" s="354"/>
      <c r="D261" s="354"/>
      <c r="E261" s="354"/>
      <c r="F261" s="354"/>
    </row>
    <row r="262" spans="1:6" x14ac:dyDescent="0.3">
      <c r="A262" s="354"/>
      <c r="B262" s="354"/>
      <c r="C262" s="354"/>
      <c r="D262" s="354"/>
      <c r="E262" s="354"/>
      <c r="F262" s="354"/>
    </row>
    <row r="263" spans="1:6" x14ac:dyDescent="0.3">
      <c r="A263" s="354"/>
      <c r="B263" s="354"/>
      <c r="C263" s="354"/>
      <c r="D263" s="354"/>
      <c r="E263" s="354"/>
      <c r="F263" s="354"/>
    </row>
    <row r="264" spans="1:6" x14ac:dyDescent="0.3">
      <c r="A264" s="354"/>
      <c r="B264" s="354"/>
      <c r="C264" s="354"/>
      <c r="D264" s="354"/>
      <c r="E264" s="354"/>
      <c r="F264" s="354"/>
    </row>
    <row r="265" spans="1:6" x14ac:dyDescent="0.3">
      <c r="A265" s="354"/>
      <c r="B265" s="354"/>
      <c r="C265" s="354"/>
      <c r="D265" s="354"/>
      <c r="E265" s="354"/>
      <c r="F265" s="354"/>
    </row>
    <row r="266" spans="1:6" x14ac:dyDescent="0.3">
      <c r="A266" s="354"/>
      <c r="B266" s="354"/>
      <c r="C266" s="354"/>
      <c r="D266" s="354"/>
      <c r="E266" s="354"/>
      <c r="F266" s="354"/>
    </row>
    <row r="267" spans="1:6" x14ac:dyDescent="0.3">
      <c r="A267" s="354"/>
      <c r="B267" s="354"/>
      <c r="C267" s="354"/>
      <c r="D267" s="354"/>
      <c r="E267" s="354"/>
      <c r="F267" s="354"/>
    </row>
    <row r="268" spans="1:6" x14ac:dyDescent="0.3">
      <c r="A268" s="354"/>
      <c r="B268" s="354"/>
      <c r="C268" s="354"/>
      <c r="D268" s="354"/>
      <c r="E268" s="354"/>
      <c r="F268" s="354"/>
    </row>
    <row r="269" spans="1:6" x14ac:dyDescent="0.3">
      <c r="A269" s="354"/>
      <c r="B269" s="354"/>
      <c r="C269" s="354"/>
      <c r="D269" s="354"/>
      <c r="E269" s="354"/>
      <c r="F269" s="354"/>
    </row>
    <row r="270" spans="1:6" x14ac:dyDescent="0.3">
      <c r="A270" s="354"/>
      <c r="B270" s="354"/>
      <c r="C270" s="354"/>
      <c r="D270" s="354"/>
      <c r="E270" s="354"/>
      <c r="F270" s="354"/>
    </row>
    <row r="271" spans="1:6" x14ac:dyDescent="0.3">
      <c r="A271" s="354"/>
      <c r="B271" s="354"/>
      <c r="C271" s="354"/>
      <c r="D271" s="354"/>
      <c r="E271" s="354"/>
      <c r="F271" s="354"/>
    </row>
    <row r="272" spans="1:6" x14ac:dyDescent="0.3">
      <c r="A272" s="354"/>
      <c r="B272" s="354"/>
      <c r="C272" s="354"/>
      <c r="D272" s="354"/>
      <c r="E272" s="354"/>
      <c r="F272" s="354"/>
    </row>
    <row r="273" spans="1:6" x14ac:dyDescent="0.3">
      <c r="A273" s="354"/>
      <c r="B273" s="354"/>
      <c r="C273" s="354"/>
      <c r="D273" s="354"/>
      <c r="E273" s="354"/>
      <c r="F273" s="354"/>
    </row>
    <row r="274" spans="1:6" x14ac:dyDescent="0.3">
      <c r="A274" s="354"/>
      <c r="B274" s="354"/>
      <c r="C274" s="354"/>
      <c r="D274" s="354"/>
      <c r="E274" s="354"/>
      <c r="F274" s="354"/>
    </row>
    <row r="275" spans="1:6" x14ac:dyDescent="0.3">
      <c r="A275" s="354"/>
      <c r="B275" s="354"/>
      <c r="C275" s="354"/>
      <c r="D275" s="354"/>
      <c r="E275" s="354"/>
      <c r="F275" s="354"/>
    </row>
    <row r="276" spans="1:6" x14ac:dyDescent="0.3">
      <c r="A276" s="354"/>
      <c r="B276" s="354"/>
      <c r="C276" s="354"/>
      <c r="D276" s="354"/>
      <c r="E276" s="354"/>
      <c r="F276" s="354"/>
    </row>
    <row r="277" spans="1:6" x14ac:dyDescent="0.3">
      <c r="A277" s="354"/>
      <c r="B277" s="354"/>
      <c r="C277" s="354"/>
      <c r="D277" s="354"/>
      <c r="E277" s="354"/>
      <c r="F277" s="354"/>
    </row>
    <row r="278" spans="1:6" x14ac:dyDescent="0.3">
      <c r="A278" s="354"/>
      <c r="B278" s="354"/>
      <c r="C278" s="354"/>
      <c r="D278" s="354"/>
      <c r="E278" s="354"/>
      <c r="F278" s="354"/>
    </row>
    <row r="279" spans="1:6" x14ac:dyDescent="0.3">
      <c r="A279" s="354"/>
      <c r="B279" s="354"/>
      <c r="C279" s="354"/>
      <c r="D279" s="354"/>
      <c r="E279" s="354"/>
      <c r="F279" s="354"/>
    </row>
    <row r="280" spans="1:6" x14ac:dyDescent="0.3">
      <c r="A280" s="354"/>
      <c r="B280" s="354"/>
      <c r="C280" s="354"/>
      <c r="D280" s="354"/>
      <c r="E280" s="354"/>
      <c r="F280" s="354"/>
    </row>
    <row r="281" spans="1:6" x14ac:dyDescent="0.3">
      <c r="A281" s="354"/>
      <c r="B281" s="354"/>
      <c r="C281" s="354"/>
      <c r="D281" s="354"/>
      <c r="E281" s="354"/>
      <c r="F281" s="354"/>
    </row>
    <row r="282" spans="1:6" x14ac:dyDescent="0.3">
      <c r="A282" s="354"/>
      <c r="B282" s="354"/>
      <c r="C282" s="354"/>
      <c r="D282" s="354"/>
      <c r="E282" s="354"/>
      <c r="F282" s="354"/>
    </row>
    <row r="283" spans="1:6" x14ac:dyDescent="0.3">
      <c r="A283" s="354"/>
      <c r="B283" s="354"/>
      <c r="C283" s="354"/>
      <c r="D283" s="354"/>
      <c r="E283" s="354"/>
      <c r="F283" s="354"/>
    </row>
    <row r="284" spans="1:6" x14ac:dyDescent="0.3">
      <c r="A284" s="354"/>
      <c r="B284" s="354"/>
      <c r="C284" s="354"/>
      <c r="D284" s="354"/>
      <c r="E284" s="354"/>
      <c r="F284" s="354"/>
    </row>
    <row r="285" spans="1:6" x14ac:dyDescent="0.3">
      <c r="A285" s="354"/>
      <c r="B285" s="354"/>
      <c r="C285" s="354"/>
      <c r="D285" s="354"/>
      <c r="E285" s="354"/>
      <c r="F285" s="354"/>
    </row>
    <row r="286" spans="1:6" x14ac:dyDescent="0.3">
      <c r="A286" s="354"/>
      <c r="B286" s="354"/>
      <c r="C286" s="354"/>
      <c r="D286" s="354"/>
      <c r="E286" s="354"/>
      <c r="F286" s="354"/>
    </row>
    <row r="287" spans="1:6" x14ac:dyDescent="0.3">
      <c r="A287" s="354"/>
      <c r="B287" s="354"/>
      <c r="C287" s="354"/>
      <c r="D287" s="354"/>
      <c r="E287" s="354"/>
      <c r="F287" s="354"/>
    </row>
    <row r="288" spans="1:6" x14ac:dyDescent="0.3">
      <c r="A288" s="354"/>
      <c r="B288" s="354"/>
      <c r="C288" s="354"/>
      <c r="D288" s="354"/>
      <c r="E288" s="354"/>
      <c r="F288" s="354"/>
    </row>
    <row r="289" spans="1:6" x14ac:dyDescent="0.3">
      <c r="A289" s="354"/>
      <c r="B289" s="354"/>
      <c r="C289" s="354"/>
      <c r="D289" s="354"/>
      <c r="E289" s="354"/>
      <c r="F289" s="354"/>
    </row>
    <row r="290" spans="1:6" x14ac:dyDescent="0.3">
      <c r="A290" s="354"/>
      <c r="B290" s="354"/>
      <c r="C290" s="354"/>
      <c r="D290" s="354"/>
      <c r="E290" s="354"/>
      <c r="F290" s="354"/>
    </row>
    <row r="291" spans="1:6" x14ac:dyDescent="0.3">
      <c r="A291" s="354"/>
      <c r="B291" s="354"/>
      <c r="C291" s="354"/>
      <c r="D291" s="354"/>
      <c r="E291" s="354"/>
      <c r="F291" s="354"/>
    </row>
    <row r="292" spans="1:6" x14ac:dyDescent="0.3">
      <c r="A292" s="354"/>
      <c r="B292" s="354"/>
      <c r="C292" s="354"/>
      <c r="D292" s="354"/>
      <c r="E292" s="354"/>
      <c r="F292" s="354"/>
    </row>
    <row r="293" spans="1:6" x14ac:dyDescent="0.3">
      <c r="A293" s="354"/>
      <c r="B293" s="354"/>
      <c r="C293" s="354"/>
      <c r="D293" s="354"/>
      <c r="E293" s="354"/>
      <c r="F293" s="354"/>
    </row>
    <row r="294" spans="1:6" x14ac:dyDescent="0.3">
      <c r="A294" s="354"/>
      <c r="B294" s="354"/>
      <c r="C294" s="354"/>
      <c r="D294" s="354"/>
      <c r="E294" s="354"/>
      <c r="F294" s="354"/>
    </row>
    <row r="295" spans="1:6" x14ac:dyDescent="0.3">
      <c r="A295" s="354"/>
      <c r="B295" s="354"/>
      <c r="C295" s="354"/>
      <c r="D295" s="354"/>
      <c r="E295" s="354"/>
      <c r="F295" s="354"/>
    </row>
    <row r="296" spans="1:6" x14ac:dyDescent="0.3">
      <c r="A296" s="354"/>
      <c r="B296" s="354"/>
      <c r="C296" s="354"/>
      <c r="D296" s="354"/>
      <c r="E296" s="354"/>
      <c r="F296" s="354"/>
    </row>
    <row r="297" spans="1:6" x14ac:dyDescent="0.3">
      <c r="A297" s="354"/>
      <c r="B297" s="354"/>
      <c r="C297" s="354"/>
      <c r="D297" s="354"/>
      <c r="E297" s="354"/>
      <c r="F297" s="354"/>
    </row>
    <row r="298" spans="1:6" x14ac:dyDescent="0.3">
      <c r="A298" s="354"/>
      <c r="B298" s="354"/>
      <c r="C298" s="354"/>
      <c r="D298" s="354"/>
      <c r="E298" s="354"/>
      <c r="F298" s="354"/>
    </row>
    <row r="299" spans="1:6" x14ac:dyDescent="0.3">
      <c r="A299" s="354"/>
      <c r="B299" s="354"/>
      <c r="C299" s="354"/>
      <c r="D299" s="354"/>
      <c r="E299" s="354"/>
      <c r="F299" s="354"/>
    </row>
    <row r="300" spans="1:6" x14ac:dyDescent="0.3">
      <c r="A300" s="354"/>
      <c r="B300" s="354"/>
      <c r="C300" s="354"/>
      <c r="D300" s="354"/>
      <c r="E300" s="354"/>
      <c r="F300" s="354"/>
    </row>
    <row r="301" spans="1:6" x14ac:dyDescent="0.3">
      <c r="A301" s="354"/>
      <c r="B301" s="354"/>
      <c r="C301" s="354"/>
      <c r="D301" s="354"/>
      <c r="E301" s="354"/>
      <c r="F301" s="354"/>
    </row>
    <row r="302" spans="1:6" x14ac:dyDescent="0.3">
      <c r="A302" s="354"/>
      <c r="B302" s="354"/>
      <c r="C302" s="354"/>
      <c r="D302" s="354"/>
      <c r="E302" s="354"/>
      <c r="F302" s="354"/>
    </row>
    <row r="303" spans="1:6" x14ac:dyDescent="0.3">
      <c r="A303" s="354"/>
      <c r="B303" s="354"/>
      <c r="C303" s="354"/>
      <c r="D303" s="354"/>
      <c r="E303" s="354"/>
      <c r="F303" s="354"/>
    </row>
    <row r="304" spans="1:6" x14ac:dyDescent="0.3">
      <c r="A304" s="354"/>
      <c r="B304" s="354"/>
      <c r="C304" s="354"/>
      <c r="D304" s="354"/>
      <c r="E304" s="354"/>
      <c r="F304" s="354"/>
    </row>
    <row r="305" spans="1:6" x14ac:dyDescent="0.3">
      <c r="A305" s="354"/>
      <c r="B305" s="354"/>
      <c r="C305" s="354"/>
      <c r="D305" s="354"/>
      <c r="E305" s="354"/>
      <c r="F305" s="354"/>
    </row>
    <row r="306" spans="1:6" x14ac:dyDescent="0.3">
      <c r="A306" s="354"/>
      <c r="B306" s="354"/>
      <c r="C306" s="354"/>
      <c r="D306" s="354"/>
      <c r="E306" s="354"/>
      <c r="F306" s="354"/>
    </row>
    <row r="307" spans="1:6" x14ac:dyDescent="0.3">
      <c r="A307" s="354"/>
      <c r="B307" s="354"/>
      <c r="C307" s="354"/>
      <c r="D307" s="354"/>
      <c r="E307" s="354"/>
      <c r="F307" s="354"/>
    </row>
    <row r="308" spans="1:6" x14ac:dyDescent="0.3">
      <c r="A308" s="354"/>
      <c r="B308" s="354"/>
      <c r="C308" s="354"/>
      <c r="D308" s="354"/>
      <c r="E308" s="354"/>
      <c r="F308" s="354"/>
    </row>
    <row r="309" spans="1:6" x14ac:dyDescent="0.3">
      <c r="A309" s="354"/>
      <c r="B309" s="354"/>
      <c r="C309" s="354"/>
      <c r="D309" s="354"/>
      <c r="E309" s="354"/>
      <c r="F309" s="354"/>
    </row>
    <row r="310" spans="1:6" x14ac:dyDescent="0.3">
      <c r="A310" s="354"/>
      <c r="B310" s="354"/>
      <c r="C310" s="354"/>
      <c r="D310" s="354"/>
      <c r="E310" s="354"/>
      <c r="F310" s="354"/>
    </row>
    <row r="311" spans="1:6" x14ac:dyDescent="0.3">
      <c r="A311" s="354"/>
      <c r="B311" s="354"/>
      <c r="C311" s="354"/>
      <c r="D311" s="354"/>
      <c r="E311" s="354"/>
      <c r="F311" s="354"/>
    </row>
    <row r="312" spans="1:6" x14ac:dyDescent="0.3">
      <c r="A312" s="354"/>
      <c r="B312" s="354"/>
      <c r="C312" s="354"/>
      <c r="D312" s="354"/>
      <c r="E312" s="354"/>
      <c r="F312" s="354"/>
    </row>
    <row r="313" spans="1:6" x14ac:dyDescent="0.3">
      <c r="A313" s="354"/>
      <c r="B313" s="354"/>
      <c r="C313" s="354"/>
      <c r="D313" s="354"/>
      <c r="E313" s="354"/>
      <c r="F313" s="354"/>
    </row>
    <row r="314" spans="1:6" x14ac:dyDescent="0.3">
      <c r="A314" s="354"/>
      <c r="B314" s="354"/>
      <c r="C314" s="354"/>
      <c r="D314" s="354"/>
      <c r="E314" s="354"/>
      <c r="F314" s="354"/>
    </row>
    <row r="315" spans="1:6" x14ac:dyDescent="0.3">
      <c r="A315" s="354"/>
      <c r="B315" s="354"/>
      <c r="C315" s="354"/>
      <c r="D315" s="354"/>
      <c r="E315" s="354"/>
      <c r="F315" s="354"/>
    </row>
    <row r="316" spans="1:6" x14ac:dyDescent="0.3">
      <c r="A316" s="354"/>
      <c r="B316" s="354"/>
      <c r="C316" s="354"/>
      <c r="D316" s="354"/>
      <c r="E316" s="354"/>
      <c r="F316" s="354"/>
    </row>
    <row r="317" spans="1:6" x14ac:dyDescent="0.3">
      <c r="A317" s="354"/>
      <c r="B317" s="354"/>
      <c r="C317" s="354"/>
      <c r="D317" s="354"/>
      <c r="E317" s="354"/>
      <c r="F317" s="354"/>
    </row>
    <row r="318" spans="1:6" x14ac:dyDescent="0.3">
      <c r="A318" s="354"/>
      <c r="B318" s="354"/>
      <c r="C318" s="354"/>
      <c r="D318" s="354"/>
      <c r="E318" s="354"/>
      <c r="F318" s="354"/>
    </row>
    <row r="319" spans="1:6" x14ac:dyDescent="0.3">
      <c r="A319" s="354"/>
      <c r="B319" s="354"/>
      <c r="C319" s="354"/>
      <c r="D319" s="354"/>
      <c r="E319" s="354"/>
      <c r="F319" s="354"/>
    </row>
    <row r="320" spans="1:6" x14ac:dyDescent="0.3">
      <c r="A320" s="354"/>
      <c r="B320" s="354"/>
      <c r="C320" s="354"/>
      <c r="D320" s="354"/>
      <c r="E320" s="354"/>
      <c r="F320" s="354"/>
    </row>
    <row r="321" spans="1:6" x14ac:dyDescent="0.3">
      <c r="A321" s="354"/>
      <c r="B321" s="354"/>
      <c r="C321" s="354"/>
      <c r="D321" s="354"/>
      <c r="E321" s="354"/>
      <c r="F321" s="354"/>
    </row>
    <row r="322" spans="1:6" x14ac:dyDescent="0.3">
      <c r="A322" s="354"/>
      <c r="B322" s="354"/>
      <c r="C322" s="354"/>
      <c r="D322" s="354"/>
      <c r="E322" s="354"/>
      <c r="F322" s="354"/>
    </row>
    <row r="323" spans="1:6" x14ac:dyDescent="0.3">
      <c r="A323" s="354"/>
      <c r="B323" s="354"/>
      <c r="C323" s="354"/>
      <c r="D323" s="354"/>
      <c r="E323" s="354"/>
      <c r="F323" s="354"/>
    </row>
    <row r="324" spans="1:6" x14ac:dyDescent="0.3">
      <c r="A324" s="354"/>
      <c r="B324" s="354"/>
      <c r="C324" s="354"/>
      <c r="D324" s="354"/>
      <c r="E324" s="354"/>
      <c r="F324" s="354"/>
    </row>
    <row r="325" spans="1:6" x14ac:dyDescent="0.3">
      <c r="A325" s="354"/>
      <c r="B325" s="354"/>
      <c r="C325" s="354"/>
      <c r="D325" s="354"/>
      <c r="E325" s="354"/>
      <c r="F325" s="354"/>
    </row>
    <row r="326" spans="1:6" x14ac:dyDescent="0.3">
      <c r="A326" s="354"/>
      <c r="B326" s="354"/>
      <c r="C326" s="354"/>
      <c r="D326" s="354"/>
      <c r="E326" s="354"/>
      <c r="F326" s="354"/>
    </row>
    <row r="327" spans="1:6" x14ac:dyDescent="0.3">
      <c r="A327" s="354"/>
      <c r="B327" s="354"/>
      <c r="C327" s="354"/>
      <c r="D327" s="354"/>
      <c r="E327" s="354"/>
      <c r="F327" s="354"/>
    </row>
    <row r="328" spans="1:6" x14ac:dyDescent="0.3">
      <c r="A328" s="354"/>
      <c r="B328" s="354"/>
      <c r="C328" s="354"/>
      <c r="D328" s="354"/>
      <c r="E328" s="354"/>
      <c r="F328" s="354"/>
    </row>
    <row r="329" spans="1:6" x14ac:dyDescent="0.3">
      <c r="A329" s="354"/>
      <c r="B329" s="354"/>
      <c r="C329" s="354"/>
      <c r="D329" s="354"/>
      <c r="E329" s="354"/>
      <c r="F329" s="354"/>
    </row>
    <row r="330" spans="1:6" x14ac:dyDescent="0.3">
      <c r="A330" s="354"/>
      <c r="B330" s="354"/>
      <c r="C330" s="354"/>
      <c r="D330" s="354"/>
      <c r="E330" s="354"/>
      <c r="F330" s="354"/>
    </row>
    <row r="331" spans="1:6" x14ac:dyDescent="0.3">
      <c r="A331" s="354"/>
      <c r="B331" s="354"/>
      <c r="C331" s="354"/>
      <c r="D331" s="354"/>
      <c r="E331" s="354"/>
      <c r="F331" s="354"/>
    </row>
    <row r="332" spans="1:6" x14ac:dyDescent="0.3">
      <c r="A332" s="354"/>
      <c r="B332" s="354"/>
      <c r="C332" s="354"/>
      <c r="D332" s="354"/>
      <c r="E332" s="354"/>
      <c r="F332" s="354"/>
    </row>
    <row r="333" spans="1:6" x14ac:dyDescent="0.3">
      <c r="A333" s="354"/>
      <c r="B333" s="354"/>
      <c r="C333" s="354"/>
      <c r="D333" s="354"/>
      <c r="E333" s="354"/>
      <c r="F333" s="354"/>
    </row>
    <row r="334" spans="1:6" x14ac:dyDescent="0.3">
      <c r="A334" s="354"/>
      <c r="B334" s="354"/>
      <c r="C334" s="354"/>
      <c r="D334" s="354"/>
      <c r="E334" s="354"/>
      <c r="F334" s="354"/>
    </row>
    <row r="335" spans="1:6" x14ac:dyDescent="0.3">
      <c r="A335" s="354"/>
      <c r="B335" s="354"/>
      <c r="C335" s="354"/>
      <c r="D335" s="354"/>
      <c r="E335" s="354"/>
      <c r="F335" s="354"/>
    </row>
    <row r="336" spans="1:6" x14ac:dyDescent="0.3">
      <c r="A336" s="354"/>
      <c r="B336" s="354"/>
      <c r="C336" s="354"/>
      <c r="D336" s="354"/>
      <c r="E336" s="354"/>
      <c r="F336" s="354"/>
    </row>
    <row r="337" spans="1:6" x14ac:dyDescent="0.3">
      <c r="A337" s="354"/>
      <c r="B337" s="354"/>
      <c r="C337" s="354"/>
      <c r="D337" s="354"/>
      <c r="E337" s="354"/>
      <c r="F337" s="354"/>
    </row>
    <row r="338" spans="1:6" x14ac:dyDescent="0.3">
      <c r="A338" s="354"/>
      <c r="B338" s="354"/>
      <c r="C338" s="354"/>
      <c r="D338" s="354"/>
      <c r="E338" s="354"/>
      <c r="F338" s="354"/>
    </row>
    <row r="339" spans="1:6" x14ac:dyDescent="0.3">
      <c r="A339" s="354"/>
      <c r="B339" s="354"/>
      <c r="C339" s="354"/>
      <c r="D339" s="354"/>
      <c r="E339" s="354"/>
      <c r="F339" s="354"/>
    </row>
    <row r="340" spans="1:6" x14ac:dyDescent="0.3">
      <c r="A340" s="354"/>
      <c r="B340" s="354"/>
      <c r="C340" s="354"/>
      <c r="D340" s="354"/>
      <c r="E340" s="354"/>
      <c r="F340" s="354"/>
    </row>
    <row r="341" spans="1:6" x14ac:dyDescent="0.3">
      <c r="A341" s="354"/>
      <c r="B341" s="354"/>
      <c r="C341" s="354"/>
      <c r="D341" s="354"/>
      <c r="E341" s="354"/>
      <c r="F341" s="354"/>
    </row>
    <row r="342" spans="1:6" x14ac:dyDescent="0.3">
      <c r="A342" s="354"/>
      <c r="B342" s="354"/>
      <c r="C342" s="354"/>
      <c r="D342" s="354"/>
      <c r="E342" s="354"/>
      <c r="F342" s="354"/>
    </row>
    <row r="343" spans="1:6" x14ac:dyDescent="0.3">
      <c r="A343" s="354"/>
      <c r="B343" s="354"/>
      <c r="C343" s="354"/>
      <c r="D343" s="354"/>
      <c r="E343" s="354"/>
      <c r="F343" s="354"/>
    </row>
    <row r="344" spans="1:6" x14ac:dyDescent="0.3">
      <c r="A344" s="354"/>
      <c r="B344" s="354"/>
      <c r="C344" s="354"/>
      <c r="D344" s="354"/>
      <c r="E344" s="354"/>
      <c r="F344" s="354"/>
    </row>
    <row r="345" spans="1:6" x14ac:dyDescent="0.3">
      <c r="A345" s="354"/>
      <c r="B345" s="354"/>
      <c r="C345" s="354"/>
      <c r="D345" s="354"/>
      <c r="E345" s="354"/>
      <c r="F345" s="354"/>
    </row>
    <row r="346" spans="1:6" x14ac:dyDescent="0.3">
      <c r="A346" s="354"/>
      <c r="B346" s="354"/>
      <c r="C346" s="354"/>
      <c r="D346" s="354"/>
      <c r="E346" s="354"/>
      <c r="F346" s="354"/>
    </row>
    <row r="347" spans="1:6" x14ac:dyDescent="0.3">
      <c r="A347" s="354"/>
      <c r="B347" s="354"/>
      <c r="C347" s="354"/>
      <c r="D347" s="354"/>
      <c r="E347" s="354"/>
      <c r="F347" s="354"/>
    </row>
    <row r="348" spans="1:6" x14ac:dyDescent="0.3">
      <c r="A348" s="354"/>
      <c r="B348" s="354"/>
      <c r="C348" s="354"/>
      <c r="D348" s="354"/>
      <c r="E348" s="354"/>
      <c r="F348" s="354"/>
    </row>
    <row r="349" spans="1:6" x14ac:dyDescent="0.3">
      <c r="A349" s="354"/>
      <c r="B349" s="354"/>
      <c r="C349" s="354"/>
      <c r="D349" s="354"/>
      <c r="E349" s="354"/>
      <c r="F349" s="354"/>
    </row>
    <row r="350" spans="1:6" x14ac:dyDescent="0.3">
      <c r="A350" s="354"/>
      <c r="B350" s="354"/>
      <c r="C350" s="354"/>
      <c r="D350" s="354"/>
      <c r="E350" s="354"/>
      <c r="F350" s="354"/>
    </row>
    <row r="351" spans="1:6" x14ac:dyDescent="0.3">
      <c r="A351" s="354"/>
      <c r="B351" s="354"/>
      <c r="C351" s="354"/>
      <c r="D351" s="354"/>
      <c r="E351" s="354"/>
      <c r="F351" s="354"/>
    </row>
    <row r="352" spans="1:6" x14ac:dyDescent="0.3">
      <c r="A352" s="354"/>
      <c r="B352" s="354"/>
      <c r="C352" s="354"/>
      <c r="D352" s="354"/>
      <c r="E352" s="354"/>
      <c r="F352" s="354"/>
    </row>
    <row r="353" spans="1:6" x14ac:dyDescent="0.3">
      <c r="A353" s="354"/>
      <c r="B353" s="354"/>
      <c r="C353" s="354"/>
      <c r="D353" s="354"/>
      <c r="E353" s="354"/>
      <c r="F353" s="354"/>
    </row>
    <row r="354" spans="1:6" x14ac:dyDescent="0.3">
      <c r="A354" s="354"/>
      <c r="B354" s="354"/>
      <c r="C354" s="354"/>
      <c r="D354" s="354"/>
      <c r="E354" s="354"/>
      <c r="F354" s="354"/>
    </row>
    <row r="355" spans="1:6" x14ac:dyDescent="0.3">
      <c r="A355" s="354"/>
      <c r="B355" s="354"/>
      <c r="C355" s="354"/>
      <c r="D355" s="354"/>
      <c r="E355" s="354"/>
      <c r="F355" s="354"/>
    </row>
    <row r="356" spans="1:6" x14ac:dyDescent="0.3">
      <c r="A356" s="354"/>
      <c r="B356" s="354"/>
      <c r="C356" s="354"/>
      <c r="D356" s="354"/>
      <c r="E356" s="354"/>
      <c r="F356" s="354"/>
    </row>
    <row r="357" spans="1:6" x14ac:dyDescent="0.3">
      <c r="A357" s="354"/>
      <c r="B357" s="354"/>
      <c r="C357" s="354"/>
      <c r="D357" s="354"/>
      <c r="E357" s="354"/>
      <c r="F357" s="354"/>
    </row>
    <row r="358" spans="1:6" x14ac:dyDescent="0.3">
      <c r="A358" s="354"/>
      <c r="B358" s="354"/>
      <c r="C358" s="354"/>
      <c r="D358" s="354"/>
      <c r="E358" s="354"/>
      <c r="F358" s="354"/>
    </row>
    <row r="359" spans="1:6" x14ac:dyDescent="0.3">
      <c r="A359" s="354"/>
      <c r="B359" s="354"/>
      <c r="C359" s="354"/>
      <c r="D359" s="354"/>
      <c r="E359" s="354"/>
      <c r="F359" s="354"/>
    </row>
    <row r="360" spans="1:6" x14ac:dyDescent="0.3">
      <c r="A360" s="354"/>
      <c r="B360" s="354"/>
      <c r="C360" s="354"/>
      <c r="D360" s="354"/>
      <c r="E360" s="354"/>
      <c r="F360" s="354"/>
    </row>
    <row r="361" spans="1:6" x14ac:dyDescent="0.3">
      <c r="A361" s="354"/>
      <c r="B361" s="354"/>
      <c r="C361" s="354"/>
      <c r="D361" s="354"/>
      <c r="E361" s="354"/>
      <c r="F361" s="354"/>
    </row>
    <row r="362" spans="1:6" x14ac:dyDescent="0.3">
      <c r="A362" s="354"/>
      <c r="B362" s="354"/>
      <c r="C362" s="354"/>
      <c r="D362" s="354"/>
      <c r="E362" s="354"/>
      <c r="F362" s="354"/>
    </row>
    <row r="363" spans="1:6" x14ac:dyDescent="0.3">
      <c r="A363" s="354"/>
      <c r="B363" s="354"/>
      <c r="C363" s="354"/>
      <c r="D363" s="354"/>
      <c r="E363" s="354"/>
      <c r="F363" s="354"/>
    </row>
    <row r="364" spans="1:6" x14ac:dyDescent="0.3">
      <c r="A364" s="354"/>
      <c r="B364" s="354"/>
      <c r="C364" s="354"/>
      <c r="D364" s="354"/>
      <c r="E364" s="354"/>
      <c r="F364" s="354"/>
    </row>
    <row r="365" spans="1:6" x14ac:dyDescent="0.3">
      <c r="A365" s="354"/>
      <c r="B365" s="354"/>
      <c r="C365" s="354"/>
      <c r="D365" s="354"/>
      <c r="E365" s="354"/>
      <c r="F365" s="354"/>
    </row>
    <row r="366" spans="1:6" x14ac:dyDescent="0.3">
      <c r="A366" s="354"/>
      <c r="B366" s="354"/>
      <c r="C366" s="354"/>
      <c r="D366" s="354"/>
      <c r="E366" s="354"/>
      <c r="F366" s="354"/>
    </row>
    <row r="367" spans="1:6" x14ac:dyDescent="0.3">
      <c r="A367" s="354"/>
      <c r="B367" s="354"/>
      <c r="C367" s="354"/>
      <c r="D367" s="354"/>
      <c r="E367" s="354"/>
      <c r="F367" s="354"/>
    </row>
    <row r="368" spans="1:6" x14ac:dyDescent="0.3">
      <c r="A368" s="354"/>
      <c r="B368" s="354"/>
      <c r="C368" s="354"/>
      <c r="D368" s="354"/>
      <c r="E368" s="354"/>
      <c r="F368" s="354"/>
    </row>
    <row r="369" spans="1:6" x14ac:dyDescent="0.3">
      <c r="A369" s="354"/>
      <c r="B369" s="354"/>
      <c r="C369" s="354"/>
      <c r="D369" s="354"/>
      <c r="E369" s="354"/>
      <c r="F369" s="354"/>
    </row>
    <row r="370" spans="1:6" x14ac:dyDescent="0.3">
      <c r="A370" s="354"/>
      <c r="B370" s="354"/>
      <c r="C370" s="354"/>
      <c r="D370" s="354"/>
      <c r="E370" s="354"/>
      <c r="F370" s="354"/>
    </row>
    <row r="371" spans="1:6" x14ac:dyDescent="0.3">
      <c r="A371" s="354"/>
      <c r="B371" s="354"/>
      <c r="C371" s="354"/>
      <c r="D371" s="354"/>
      <c r="E371" s="354"/>
      <c r="F371" s="354"/>
    </row>
    <row r="372" spans="1:6" x14ac:dyDescent="0.3">
      <c r="A372" s="354"/>
      <c r="B372" s="354"/>
      <c r="C372" s="354"/>
      <c r="D372" s="354"/>
      <c r="E372" s="354"/>
      <c r="F372" s="354"/>
    </row>
    <row r="373" spans="1:6" x14ac:dyDescent="0.3">
      <c r="A373" s="354"/>
      <c r="B373" s="354"/>
      <c r="C373" s="354"/>
      <c r="D373" s="354"/>
      <c r="E373" s="354"/>
      <c r="F373" s="354"/>
    </row>
    <row r="374" spans="1:6" x14ac:dyDescent="0.3">
      <c r="A374" s="354"/>
      <c r="B374" s="354"/>
      <c r="C374" s="354"/>
      <c r="D374" s="354"/>
      <c r="E374" s="354"/>
      <c r="F374" s="354"/>
    </row>
    <row r="375" spans="1:6" x14ac:dyDescent="0.3">
      <c r="A375" s="354"/>
      <c r="B375" s="354"/>
      <c r="C375" s="354"/>
      <c r="D375" s="354"/>
      <c r="E375" s="354"/>
      <c r="F375" s="354"/>
    </row>
    <row r="376" spans="1:6" x14ac:dyDescent="0.3">
      <c r="A376" s="354"/>
      <c r="B376" s="354"/>
      <c r="C376" s="354"/>
      <c r="D376" s="354"/>
      <c r="E376" s="354"/>
      <c r="F376" s="354"/>
    </row>
    <row r="377" spans="1:6" x14ac:dyDescent="0.3">
      <c r="A377" s="354"/>
      <c r="B377" s="354"/>
      <c r="C377" s="354"/>
      <c r="D377" s="354"/>
      <c r="E377" s="354"/>
      <c r="F377" s="354"/>
    </row>
    <row r="378" spans="1:6" x14ac:dyDescent="0.3">
      <c r="A378" s="354"/>
      <c r="B378" s="354"/>
      <c r="C378" s="354"/>
      <c r="D378" s="354"/>
      <c r="E378" s="354"/>
      <c r="F378" s="354"/>
    </row>
    <row r="379" spans="1:6" x14ac:dyDescent="0.3">
      <c r="A379" s="354"/>
      <c r="B379" s="354"/>
      <c r="C379" s="354"/>
      <c r="D379" s="354"/>
      <c r="E379" s="354"/>
      <c r="F379" s="354"/>
    </row>
    <row r="380" spans="1:6" x14ac:dyDescent="0.3">
      <c r="A380" s="354"/>
      <c r="B380" s="354"/>
      <c r="C380" s="354"/>
      <c r="D380" s="354"/>
      <c r="E380" s="354"/>
      <c r="F380" s="354"/>
    </row>
    <row r="381" spans="1:6" x14ac:dyDescent="0.3">
      <c r="A381" s="354"/>
      <c r="B381" s="354"/>
      <c r="C381" s="354"/>
      <c r="D381" s="354"/>
      <c r="E381" s="354"/>
      <c r="F381" s="354"/>
    </row>
    <row r="382" spans="1:6" x14ac:dyDescent="0.3">
      <c r="A382" s="354"/>
      <c r="B382" s="354"/>
      <c r="C382" s="354"/>
      <c r="D382" s="354"/>
      <c r="E382" s="354"/>
      <c r="F382" s="354"/>
    </row>
    <row r="383" spans="1:6" x14ac:dyDescent="0.3">
      <c r="A383" s="354"/>
      <c r="B383" s="354"/>
      <c r="C383" s="354"/>
      <c r="D383" s="354"/>
      <c r="E383" s="354"/>
      <c r="F383" s="354"/>
    </row>
    <row r="384" spans="1:6" x14ac:dyDescent="0.3">
      <c r="A384" s="354"/>
      <c r="B384" s="354"/>
      <c r="C384" s="354"/>
      <c r="D384" s="354"/>
      <c r="E384" s="354"/>
      <c r="F384" s="354"/>
    </row>
    <row r="385" spans="1:6" x14ac:dyDescent="0.3">
      <c r="A385" s="354"/>
      <c r="B385" s="354"/>
      <c r="C385" s="354"/>
      <c r="D385" s="354"/>
      <c r="E385" s="354"/>
      <c r="F385" s="354"/>
    </row>
    <row r="386" spans="1:6" x14ac:dyDescent="0.3">
      <c r="A386" s="354"/>
      <c r="B386" s="354"/>
      <c r="C386" s="354"/>
      <c r="D386" s="354"/>
      <c r="E386" s="354"/>
      <c r="F386" s="354"/>
    </row>
    <row r="387" spans="1:6" x14ac:dyDescent="0.3">
      <c r="A387" s="354"/>
      <c r="B387" s="354"/>
      <c r="C387" s="354"/>
      <c r="D387" s="354"/>
      <c r="E387" s="354"/>
      <c r="F387" s="354"/>
    </row>
    <row r="388" spans="1:6" x14ac:dyDescent="0.3">
      <c r="A388" s="354"/>
      <c r="B388" s="354"/>
      <c r="C388" s="354"/>
      <c r="D388" s="354"/>
      <c r="E388" s="354"/>
      <c r="F388" s="354"/>
    </row>
    <row r="389" spans="1:6" x14ac:dyDescent="0.3">
      <c r="A389" s="354"/>
      <c r="B389" s="354"/>
      <c r="C389" s="354"/>
      <c r="D389" s="354"/>
      <c r="E389" s="354"/>
      <c r="F389" s="354"/>
    </row>
    <row r="390" spans="1:6" x14ac:dyDescent="0.3">
      <c r="A390" s="354"/>
      <c r="B390" s="354"/>
      <c r="C390" s="354"/>
      <c r="D390" s="354"/>
      <c r="E390" s="354"/>
      <c r="F390" s="354"/>
    </row>
    <row r="391" spans="1:6" x14ac:dyDescent="0.3">
      <c r="A391" s="354"/>
      <c r="B391" s="354"/>
      <c r="C391" s="354"/>
      <c r="D391" s="354"/>
      <c r="E391" s="354"/>
      <c r="F391" s="354"/>
    </row>
    <row r="392" spans="1:6" x14ac:dyDescent="0.3">
      <c r="A392" s="354"/>
      <c r="B392" s="354"/>
      <c r="C392" s="354"/>
      <c r="D392" s="354"/>
      <c r="E392" s="354"/>
      <c r="F392" s="354"/>
    </row>
    <row r="393" spans="1:6" x14ac:dyDescent="0.3">
      <c r="A393" s="354"/>
      <c r="B393" s="354"/>
      <c r="C393" s="354"/>
      <c r="D393" s="354"/>
      <c r="E393" s="354"/>
      <c r="F393" s="354"/>
    </row>
    <row r="394" spans="1:6" x14ac:dyDescent="0.3">
      <c r="A394" s="354"/>
      <c r="B394" s="354"/>
      <c r="C394" s="354"/>
      <c r="D394" s="354"/>
      <c r="E394" s="354"/>
      <c r="F394" s="354"/>
    </row>
    <row r="395" spans="1:6" x14ac:dyDescent="0.3">
      <c r="A395" s="354"/>
      <c r="B395" s="354"/>
      <c r="C395" s="354"/>
      <c r="D395" s="354"/>
      <c r="E395" s="354"/>
      <c r="F395" s="354"/>
    </row>
    <row r="396" spans="1:6" x14ac:dyDescent="0.3">
      <c r="A396" s="354"/>
      <c r="B396" s="354"/>
      <c r="C396" s="354"/>
      <c r="D396" s="354"/>
      <c r="E396" s="354"/>
      <c r="F396" s="354"/>
    </row>
    <row r="397" spans="1:6" x14ac:dyDescent="0.3">
      <c r="A397" s="354"/>
      <c r="B397" s="354"/>
      <c r="C397" s="354"/>
      <c r="D397" s="354"/>
      <c r="E397" s="354"/>
      <c r="F397" s="354"/>
    </row>
    <row r="398" spans="1:6" x14ac:dyDescent="0.3">
      <c r="A398" s="354"/>
      <c r="B398" s="354"/>
      <c r="C398" s="354"/>
      <c r="D398" s="354"/>
      <c r="E398" s="354"/>
      <c r="F398" s="354"/>
    </row>
    <row r="399" spans="1:6" x14ac:dyDescent="0.3">
      <c r="A399" s="354"/>
      <c r="B399" s="354"/>
      <c r="C399" s="354"/>
      <c r="D399" s="354"/>
      <c r="E399" s="354"/>
      <c r="F399" s="354"/>
    </row>
    <row r="400" spans="1:6" x14ac:dyDescent="0.3">
      <c r="A400" s="354"/>
      <c r="B400" s="354"/>
      <c r="C400" s="354"/>
      <c r="D400" s="354"/>
      <c r="E400" s="354"/>
      <c r="F400" s="354"/>
    </row>
    <row r="401" spans="1:6" x14ac:dyDescent="0.3">
      <c r="A401" s="354"/>
      <c r="B401" s="354"/>
      <c r="C401" s="354"/>
      <c r="D401" s="354"/>
      <c r="E401" s="354"/>
      <c r="F401" s="354"/>
    </row>
    <row r="402" spans="1:6" x14ac:dyDescent="0.3">
      <c r="A402" s="354"/>
      <c r="B402" s="354"/>
      <c r="C402" s="354"/>
      <c r="D402" s="354"/>
      <c r="E402" s="354"/>
      <c r="F402" s="354"/>
    </row>
    <row r="403" spans="1:6" x14ac:dyDescent="0.3">
      <c r="A403" s="354"/>
      <c r="B403" s="354"/>
      <c r="C403" s="354"/>
      <c r="D403" s="354"/>
      <c r="E403" s="354"/>
      <c r="F403" s="354"/>
    </row>
    <row r="404" spans="1:6" x14ac:dyDescent="0.3">
      <c r="A404" s="354"/>
      <c r="B404" s="354"/>
      <c r="C404" s="354"/>
      <c r="D404" s="354"/>
      <c r="E404" s="354"/>
      <c r="F404" s="354"/>
    </row>
    <row r="405" spans="1:6" x14ac:dyDescent="0.3">
      <c r="A405" s="354"/>
      <c r="B405" s="354"/>
      <c r="C405" s="354"/>
      <c r="D405" s="354"/>
      <c r="E405" s="354"/>
      <c r="F405" s="354"/>
    </row>
    <row r="406" spans="1:6" x14ac:dyDescent="0.3">
      <c r="A406" s="354"/>
      <c r="B406" s="354"/>
      <c r="C406" s="354"/>
      <c r="D406" s="354"/>
      <c r="E406" s="354"/>
      <c r="F406" s="354"/>
    </row>
    <row r="407" spans="1:6" x14ac:dyDescent="0.3">
      <c r="A407" s="354"/>
      <c r="B407" s="354"/>
      <c r="C407" s="354"/>
      <c r="D407" s="354"/>
      <c r="E407" s="354"/>
      <c r="F407" s="354"/>
    </row>
    <row r="408" spans="1:6" x14ac:dyDescent="0.3">
      <c r="A408" s="354"/>
      <c r="B408" s="354"/>
      <c r="C408" s="354"/>
      <c r="D408" s="354"/>
      <c r="E408" s="354"/>
      <c r="F408" s="354"/>
    </row>
    <row r="409" spans="1:6" x14ac:dyDescent="0.3">
      <c r="A409" s="354"/>
      <c r="B409" s="354"/>
      <c r="C409" s="354"/>
      <c r="D409" s="354"/>
      <c r="E409" s="354"/>
      <c r="F409" s="354"/>
    </row>
    <row r="410" spans="1:6" x14ac:dyDescent="0.3">
      <c r="A410" s="354"/>
      <c r="B410" s="354"/>
      <c r="C410" s="354"/>
      <c r="D410" s="354"/>
      <c r="E410" s="354"/>
      <c r="F410" s="354"/>
    </row>
    <row r="411" spans="1:6" x14ac:dyDescent="0.3">
      <c r="A411" s="354"/>
      <c r="B411" s="354"/>
      <c r="C411" s="354"/>
      <c r="D411" s="354"/>
      <c r="E411" s="354"/>
      <c r="F411" s="354"/>
    </row>
    <row r="412" spans="1:6" x14ac:dyDescent="0.3">
      <c r="A412" s="354"/>
      <c r="B412" s="354"/>
      <c r="C412" s="354"/>
      <c r="D412" s="354"/>
      <c r="E412" s="354"/>
      <c r="F412" s="354"/>
    </row>
    <row r="413" spans="1:6" x14ac:dyDescent="0.3">
      <c r="A413" s="354"/>
      <c r="B413" s="354"/>
      <c r="C413" s="354"/>
      <c r="D413" s="354"/>
      <c r="E413" s="354"/>
      <c r="F413" s="354"/>
    </row>
    <row r="414" spans="1:6" x14ac:dyDescent="0.3">
      <c r="A414" s="354"/>
      <c r="B414" s="354"/>
      <c r="C414" s="354"/>
      <c r="D414" s="354"/>
      <c r="E414" s="354"/>
      <c r="F414" s="354"/>
    </row>
    <row r="415" spans="1:6" x14ac:dyDescent="0.3">
      <c r="A415" s="354"/>
      <c r="B415" s="354"/>
      <c r="C415" s="354"/>
      <c r="D415" s="354"/>
      <c r="E415" s="354"/>
      <c r="F415" s="354"/>
    </row>
    <row r="416" spans="1:6" x14ac:dyDescent="0.3">
      <c r="A416" s="354"/>
      <c r="B416" s="354"/>
      <c r="C416" s="354"/>
      <c r="D416" s="354"/>
      <c r="E416" s="354"/>
      <c r="F416" s="354"/>
    </row>
    <row r="417" spans="1:6" x14ac:dyDescent="0.3">
      <c r="A417" s="354"/>
      <c r="B417" s="354"/>
      <c r="C417" s="354"/>
      <c r="D417" s="354"/>
      <c r="E417" s="354"/>
      <c r="F417" s="354"/>
    </row>
    <row r="418" spans="1:6" x14ac:dyDescent="0.3">
      <c r="A418" s="354"/>
      <c r="B418" s="354"/>
      <c r="C418" s="354"/>
      <c r="D418" s="354"/>
      <c r="E418" s="354"/>
      <c r="F418" s="354"/>
    </row>
    <row r="419" spans="1:6" x14ac:dyDescent="0.3">
      <c r="A419" s="354"/>
      <c r="B419" s="354"/>
      <c r="C419" s="354"/>
      <c r="D419" s="354"/>
      <c r="E419" s="354"/>
      <c r="F419" s="354"/>
    </row>
    <row r="420" spans="1:6" x14ac:dyDescent="0.3">
      <c r="A420" s="354"/>
      <c r="B420" s="354"/>
      <c r="C420" s="354"/>
      <c r="D420" s="354"/>
      <c r="E420" s="354"/>
      <c r="F420" s="354"/>
    </row>
    <row r="421" spans="1:6" x14ac:dyDescent="0.3">
      <c r="A421" s="354"/>
      <c r="B421" s="354"/>
      <c r="C421" s="354"/>
      <c r="D421" s="354"/>
      <c r="E421" s="354"/>
      <c r="F421" s="354"/>
    </row>
    <row r="422" spans="1:6" x14ac:dyDescent="0.3">
      <c r="A422" s="354"/>
      <c r="B422" s="354"/>
      <c r="C422" s="354"/>
      <c r="D422" s="354"/>
      <c r="E422" s="354"/>
      <c r="F422" s="354"/>
    </row>
    <row r="423" spans="1:6" x14ac:dyDescent="0.3">
      <c r="A423" s="354"/>
      <c r="B423" s="354"/>
      <c r="C423" s="354"/>
      <c r="D423" s="354"/>
      <c r="E423" s="354"/>
      <c r="F423" s="354"/>
    </row>
    <row r="424" spans="1:6" x14ac:dyDescent="0.3">
      <c r="A424" s="354"/>
      <c r="B424" s="354"/>
      <c r="C424" s="354"/>
      <c r="D424" s="354"/>
      <c r="E424" s="354"/>
      <c r="F424" s="354"/>
    </row>
    <row r="425" spans="1:6" x14ac:dyDescent="0.3">
      <c r="A425" s="354"/>
      <c r="B425" s="354"/>
      <c r="C425" s="354"/>
      <c r="D425" s="354"/>
      <c r="E425" s="354"/>
      <c r="F425" s="354"/>
    </row>
    <row r="426" spans="1:6" x14ac:dyDescent="0.3">
      <c r="A426" s="354"/>
      <c r="B426" s="354"/>
      <c r="C426" s="354"/>
      <c r="D426" s="354"/>
      <c r="E426" s="354"/>
      <c r="F426" s="354"/>
    </row>
    <row r="427" spans="1:6" x14ac:dyDescent="0.3">
      <c r="A427" s="354"/>
      <c r="B427" s="354"/>
      <c r="C427" s="354"/>
      <c r="D427" s="354"/>
      <c r="E427" s="354"/>
      <c r="F427" s="354"/>
    </row>
    <row r="428" spans="1:6" x14ac:dyDescent="0.3">
      <c r="A428" s="354"/>
      <c r="B428" s="354"/>
      <c r="C428" s="354"/>
      <c r="D428" s="354"/>
      <c r="E428" s="354"/>
      <c r="F428" s="354"/>
    </row>
    <row r="429" spans="1:6" x14ac:dyDescent="0.3">
      <c r="A429" s="354"/>
      <c r="B429" s="354"/>
      <c r="C429" s="354"/>
      <c r="D429" s="354"/>
      <c r="E429" s="354"/>
      <c r="F429" s="354"/>
    </row>
    <row r="430" spans="1:6" x14ac:dyDescent="0.3">
      <c r="A430" s="354"/>
      <c r="B430" s="354"/>
      <c r="C430" s="354"/>
      <c r="D430" s="354"/>
      <c r="E430" s="354"/>
      <c r="F430" s="354"/>
    </row>
    <row r="431" spans="1:6" x14ac:dyDescent="0.3">
      <c r="A431" s="354"/>
      <c r="B431" s="354"/>
      <c r="C431" s="354"/>
      <c r="D431" s="354"/>
      <c r="E431" s="354"/>
      <c r="F431" s="354"/>
    </row>
    <row r="432" spans="1:6" x14ac:dyDescent="0.3">
      <c r="A432" s="354"/>
      <c r="B432" s="354"/>
      <c r="C432" s="354"/>
      <c r="D432" s="354"/>
      <c r="E432" s="354"/>
      <c r="F432" s="354"/>
    </row>
    <row r="433" spans="1:6" x14ac:dyDescent="0.3">
      <c r="A433" s="354"/>
      <c r="B433" s="354"/>
      <c r="C433" s="354"/>
      <c r="D433" s="354"/>
      <c r="E433" s="354"/>
      <c r="F433" s="354"/>
    </row>
    <row r="434" spans="1:6" x14ac:dyDescent="0.3">
      <c r="A434" s="354"/>
      <c r="B434" s="354"/>
      <c r="C434" s="354"/>
      <c r="D434" s="354"/>
      <c r="E434" s="354"/>
      <c r="F434" s="354"/>
    </row>
    <row r="435" spans="1:6" x14ac:dyDescent="0.3">
      <c r="A435" s="354"/>
      <c r="B435" s="354"/>
      <c r="C435" s="354"/>
      <c r="D435" s="354"/>
      <c r="E435" s="354"/>
      <c r="F435" s="354"/>
    </row>
    <row r="436" spans="1:6" x14ac:dyDescent="0.3">
      <c r="A436" s="354"/>
      <c r="B436" s="354"/>
      <c r="C436" s="354"/>
      <c r="D436" s="354"/>
      <c r="E436" s="354"/>
      <c r="F436" s="354"/>
    </row>
    <row r="437" spans="1:6" x14ac:dyDescent="0.3">
      <c r="A437" s="354"/>
      <c r="B437" s="354"/>
      <c r="C437" s="354"/>
      <c r="D437" s="354"/>
      <c r="E437" s="354"/>
      <c r="F437" s="354"/>
    </row>
    <row r="438" spans="1:6" x14ac:dyDescent="0.3">
      <c r="A438" s="354"/>
      <c r="B438" s="354"/>
      <c r="C438" s="354"/>
      <c r="D438" s="354"/>
      <c r="E438" s="354"/>
      <c r="F438" s="354"/>
    </row>
    <row r="439" spans="1:6" x14ac:dyDescent="0.3">
      <c r="A439" s="354"/>
      <c r="B439" s="354"/>
      <c r="C439" s="354"/>
      <c r="D439" s="354"/>
      <c r="E439" s="354"/>
      <c r="F439" s="354"/>
    </row>
    <row r="440" spans="1:6" x14ac:dyDescent="0.3">
      <c r="A440" s="354"/>
      <c r="B440" s="354"/>
      <c r="C440" s="354"/>
      <c r="D440" s="354"/>
      <c r="E440" s="354"/>
      <c r="F440" s="354"/>
    </row>
    <row r="441" spans="1:6" x14ac:dyDescent="0.3">
      <c r="A441" s="354"/>
      <c r="B441" s="354"/>
      <c r="C441" s="354"/>
      <c r="D441" s="354"/>
      <c r="E441" s="354"/>
      <c r="F441" s="354"/>
    </row>
    <row r="442" spans="1:6" x14ac:dyDescent="0.3">
      <c r="A442" s="354"/>
      <c r="B442" s="354"/>
      <c r="C442" s="354"/>
      <c r="D442" s="354"/>
      <c r="E442" s="354"/>
      <c r="F442" s="354"/>
    </row>
    <row r="443" spans="1:6" x14ac:dyDescent="0.3">
      <c r="A443" s="354"/>
      <c r="B443" s="354"/>
      <c r="C443" s="354"/>
      <c r="D443" s="354"/>
      <c r="E443" s="354"/>
      <c r="F443" s="354"/>
    </row>
    <row r="444" spans="1:6" x14ac:dyDescent="0.3">
      <c r="A444" s="354"/>
      <c r="B444" s="354"/>
      <c r="C444" s="354"/>
      <c r="D444" s="354"/>
      <c r="E444" s="354"/>
      <c r="F444" s="354"/>
    </row>
    <row r="445" spans="1:6" x14ac:dyDescent="0.3">
      <c r="A445" s="354"/>
      <c r="B445" s="354"/>
      <c r="C445" s="354"/>
      <c r="D445" s="354"/>
      <c r="E445" s="354"/>
      <c r="F445" s="354"/>
    </row>
    <row r="446" spans="1:6" x14ac:dyDescent="0.3">
      <c r="A446" s="354"/>
      <c r="B446" s="354"/>
      <c r="C446" s="354"/>
      <c r="D446" s="354"/>
      <c r="E446" s="354"/>
      <c r="F446" s="354"/>
    </row>
    <row r="447" spans="1:6" x14ac:dyDescent="0.3">
      <c r="A447" s="354"/>
      <c r="B447" s="354"/>
      <c r="C447" s="354"/>
      <c r="D447" s="354"/>
      <c r="E447" s="354"/>
      <c r="F447" s="354"/>
    </row>
    <row r="448" spans="1:6" x14ac:dyDescent="0.3">
      <c r="A448" s="354"/>
      <c r="B448" s="354"/>
      <c r="C448" s="354"/>
      <c r="D448" s="354"/>
      <c r="E448" s="354"/>
      <c r="F448" s="354"/>
    </row>
    <row r="449" spans="1:6" x14ac:dyDescent="0.3">
      <c r="A449" s="354"/>
      <c r="B449" s="354"/>
      <c r="C449" s="354"/>
      <c r="D449" s="354"/>
      <c r="E449" s="354"/>
      <c r="F449" s="354"/>
    </row>
    <row r="450" spans="1:6" x14ac:dyDescent="0.3">
      <c r="A450" s="354"/>
      <c r="B450" s="354"/>
      <c r="C450" s="354"/>
      <c r="D450" s="354"/>
      <c r="E450" s="354"/>
      <c r="F450" s="354"/>
    </row>
    <row r="451" spans="1:6" x14ac:dyDescent="0.3">
      <c r="A451" s="354"/>
      <c r="B451" s="354"/>
      <c r="C451" s="354"/>
      <c r="D451" s="354"/>
      <c r="E451" s="354"/>
      <c r="F451" s="354"/>
    </row>
    <row r="452" spans="1:6" x14ac:dyDescent="0.3">
      <c r="A452" s="354"/>
      <c r="B452" s="354"/>
      <c r="C452" s="354"/>
      <c r="D452" s="354"/>
      <c r="E452" s="354"/>
      <c r="F452" s="354"/>
    </row>
    <row r="453" spans="1:6" x14ac:dyDescent="0.3">
      <c r="A453" s="354"/>
      <c r="B453" s="354"/>
      <c r="C453" s="354"/>
      <c r="D453" s="354"/>
      <c r="E453" s="354"/>
      <c r="F453" s="354"/>
    </row>
    <row r="454" spans="1:6" x14ac:dyDescent="0.3">
      <c r="A454" s="354"/>
      <c r="B454" s="354"/>
      <c r="C454" s="354"/>
      <c r="D454" s="354"/>
      <c r="E454" s="354"/>
      <c r="F454" s="354"/>
    </row>
    <row r="455" spans="1:6" x14ac:dyDescent="0.3">
      <c r="A455" s="354"/>
      <c r="B455" s="354"/>
      <c r="C455" s="354"/>
      <c r="D455" s="354"/>
      <c r="E455" s="354"/>
      <c r="F455" s="354"/>
    </row>
    <row r="456" spans="1:6" x14ac:dyDescent="0.3">
      <c r="A456" s="354"/>
      <c r="B456" s="354"/>
      <c r="C456" s="354"/>
      <c r="D456" s="354"/>
      <c r="E456" s="354"/>
      <c r="F456" s="354"/>
    </row>
    <row r="457" spans="1:6" x14ac:dyDescent="0.3">
      <c r="A457" s="354"/>
      <c r="B457" s="354"/>
      <c r="C457" s="354"/>
      <c r="D457" s="354"/>
      <c r="E457" s="354"/>
      <c r="F457" s="354"/>
    </row>
    <row r="458" spans="1:6" x14ac:dyDescent="0.3">
      <c r="A458" s="354"/>
      <c r="B458" s="354"/>
      <c r="C458" s="354"/>
      <c r="D458" s="354"/>
      <c r="E458" s="354"/>
      <c r="F458" s="354"/>
    </row>
    <row r="459" spans="1:6" x14ac:dyDescent="0.3">
      <c r="A459" s="354"/>
      <c r="B459" s="354"/>
      <c r="C459" s="354"/>
      <c r="D459" s="354"/>
      <c r="E459" s="354"/>
      <c r="F459" s="354"/>
    </row>
    <row r="460" spans="1:6" x14ac:dyDescent="0.3">
      <c r="A460" s="354"/>
      <c r="B460" s="354"/>
      <c r="C460" s="354"/>
      <c r="D460" s="354"/>
      <c r="E460" s="354"/>
      <c r="F460" s="354"/>
    </row>
    <row r="461" spans="1:6" x14ac:dyDescent="0.3">
      <c r="A461" s="354"/>
      <c r="B461" s="354"/>
      <c r="C461" s="354"/>
      <c r="D461" s="354"/>
      <c r="E461" s="354"/>
      <c r="F461" s="354"/>
    </row>
    <row r="462" spans="1:6" x14ac:dyDescent="0.3">
      <c r="A462" s="354"/>
      <c r="B462" s="354"/>
      <c r="C462" s="354"/>
      <c r="D462" s="354"/>
      <c r="E462" s="354"/>
      <c r="F462" s="354"/>
    </row>
    <row r="463" spans="1:6" x14ac:dyDescent="0.3">
      <c r="A463" s="354"/>
      <c r="B463" s="354"/>
      <c r="C463" s="354"/>
      <c r="D463" s="354"/>
      <c r="E463" s="354"/>
      <c r="F463" s="354"/>
    </row>
    <row r="464" spans="1:6" x14ac:dyDescent="0.3">
      <c r="A464" s="354"/>
      <c r="B464" s="354"/>
      <c r="C464" s="354"/>
      <c r="D464" s="354"/>
      <c r="E464" s="354"/>
      <c r="F464" s="354"/>
    </row>
    <row r="465" spans="1:6" x14ac:dyDescent="0.3">
      <c r="A465" s="354"/>
      <c r="B465" s="354"/>
      <c r="C465" s="354"/>
      <c r="D465" s="354"/>
      <c r="E465" s="354"/>
      <c r="F465" s="354"/>
    </row>
    <row r="466" spans="1:6" x14ac:dyDescent="0.3">
      <c r="A466" s="354"/>
      <c r="B466" s="354"/>
      <c r="C466" s="354"/>
      <c r="D466" s="354"/>
      <c r="E466" s="354"/>
      <c r="F466" s="354"/>
    </row>
    <row r="467" spans="1:6" x14ac:dyDescent="0.3">
      <c r="A467" s="354"/>
      <c r="B467" s="354"/>
      <c r="C467" s="354"/>
      <c r="D467" s="354"/>
      <c r="E467" s="354"/>
      <c r="F467" s="354"/>
    </row>
    <row r="468" spans="1:6" x14ac:dyDescent="0.3">
      <c r="A468" s="354"/>
      <c r="B468" s="354"/>
      <c r="C468" s="354"/>
      <c r="D468" s="354"/>
      <c r="E468" s="354"/>
      <c r="F468" s="354"/>
    </row>
    <row r="469" spans="1:6" x14ac:dyDescent="0.3">
      <c r="A469" s="354"/>
      <c r="B469" s="354"/>
      <c r="C469" s="354"/>
      <c r="D469" s="354"/>
      <c r="E469" s="354"/>
      <c r="F469" s="354"/>
    </row>
    <row r="470" spans="1:6" x14ac:dyDescent="0.3">
      <c r="A470" s="354"/>
      <c r="B470" s="354"/>
      <c r="C470" s="354"/>
      <c r="D470" s="354"/>
      <c r="E470" s="354"/>
      <c r="F470" s="354"/>
    </row>
    <row r="471" spans="1:6" x14ac:dyDescent="0.3">
      <c r="A471" s="354"/>
      <c r="B471" s="354"/>
      <c r="C471" s="354"/>
      <c r="D471" s="354"/>
      <c r="E471" s="354"/>
      <c r="F471" s="354"/>
    </row>
    <row r="472" spans="1:6" x14ac:dyDescent="0.3">
      <c r="A472" s="354"/>
      <c r="B472" s="354"/>
      <c r="C472" s="354"/>
      <c r="D472" s="354"/>
      <c r="E472" s="354"/>
      <c r="F472" s="354"/>
    </row>
    <row r="473" spans="1:6" x14ac:dyDescent="0.3">
      <c r="A473" s="354"/>
      <c r="B473" s="354"/>
      <c r="C473" s="354"/>
      <c r="D473" s="354"/>
      <c r="E473" s="354"/>
      <c r="F473" s="354"/>
    </row>
    <row r="474" spans="1:6" x14ac:dyDescent="0.3">
      <c r="A474" s="354"/>
      <c r="B474" s="354"/>
      <c r="C474" s="354"/>
      <c r="D474" s="354"/>
      <c r="E474" s="354"/>
      <c r="F474" s="354"/>
    </row>
    <row r="475" spans="1:6" x14ac:dyDescent="0.3">
      <c r="A475" s="354"/>
      <c r="B475" s="354"/>
      <c r="C475" s="354"/>
      <c r="D475" s="354"/>
      <c r="E475" s="354"/>
      <c r="F475" s="354"/>
    </row>
    <row r="476" spans="1:6" x14ac:dyDescent="0.3">
      <c r="A476" s="354"/>
      <c r="B476" s="354"/>
      <c r="C476" s="354"/>
      <c r="D476" s="354"/>
      <c r="E476" s="354"/>
      <c r="F476" s="354"/>
    </row>
    <row r="477" spans="1:6" x14ac:dyDescent="0.3">
      <c r="A477" s="354"/>
      <c r="B477" s="354"/>
      <c r="C477" s="354"/>
      <c r="D477" s="354"/>
      <c r="E477" s="354"/>
      <c r="F477" s="354"/>
    </row>
    <row r="478" spans="1:6" x14ac:dyDescent="0.3">
      <c r="A478" s="354"/>
      <c r="B478" s="354"/>
      <c r="C478" s="354"/>
      <c r="D478" s="354"/>
      <c r="E478" s="354"/>
      <c r="F478" s="354"/>
    </row>
    <row r="479" spans="1:6" x14ac:dyDescent="0.3">
      <c r="A479" s="354"/>
      <c r="B479" s="354"/>
      <c r="C479" s="354"/>
      <c r="D479" s="354"/>
      <c r="E479" s="354"/>
      <c r="F479" s="354"/>
    </row>
    <row r="480" spans="1:6" x14ac:dyDescent="0.3">
      <c r="A480" s="354"/>
      <c r="B480" s="354"/>
      <c r="C480" s="354"/>
      <c r="D480" s="354"/>
      <c r="E480" s="354"/>
      <c r="F480" s="354"/>
    </row>
    <row r="481" spans="1:6" x14ac:dyDescent="0.3">
      <c r="A481" s="354"/>
      <c r="B481" s="354"/>
      <c r="C481" s="354"/>
      <c r="D481" s="354"/>
      <c r="E481" s="354"/>
      <c r="F481" s="354"/>
    </row>
    <row r="482" spans="1:6" x14ac:dyDescent="0.3">
      <c r="A482" s="354"/>
      <c r="B482" s="354"/>
      <c r="C482" s="354"/>
      <c r="D482" s="354"/>
      <c r="E482" s="354"/>
      <c r="F482" s="354"/>
    </row>
    <row r="483" spans="1:6" x14ac:dyDescent="0.3">
      <c r="A483" s="354"/>
      <c r="B483" s="354"/>
      <c r="C483" s="354"/>
      <c r="D483" s="354"/>
      <c r="E483" s="354"/>
      <c r="F483" s="354"/>
    </row>
    <row r="484" spans="1:6" x14ac:dyDescent="0.3">
      <c r="A484" s="354"/>
      <c r="B484" s="354"/>
      <c r="C484" s="354"/>
      <c r="D484" s="354"/>
      <c r="E484" s="354"/>
      <c r="F484" s="354"/>
    </row>
    <row r="485" spans="1:6" x14ac:dyDescent="0.3">
      <c r="A485" s="354"/>
      <c r="B485" s="354"/>
      <c r="C485" s="354"/>
      <c r="D485" s="354"/>
      <c r="E485" s="354"/>
      <c r="F485" s="354"/>
    </row>
    <row r="486" spans="1:6" x14ac:dyDescent="0.3">
      <c r="A486" s="354"/>
      <c r="B486" s="354"/>
      <c r="C486" s="354"/>
      <c r="D486" s="354"/>
      <c r="E486" s="354"/>
      <c r="F486" s="354"/>
    </row>
    <row r="487" spans="1:6" x14ac:dyDescent="0.3">
      <c r="A487" s="354"/>
      <c r="B487" s="354"/>
      <c r="C487" s="354"/>
      <c r="D487" s="354"/>
      <c r="E487" s="354"/>
      <c r="F487" s="354"/>
    </row>
    <row r="488" spans="1:6" x14ac:dyDescent="0.3">
      <c r="A488" s="354"/>
      <c r="B488" s="354"/>
      <c r="C488" s="354"/>
      <c r="D488" s="354"/>
      <c r="E488" s="354"/>
      <c r="F488" s="354"/>
    </row>
    <row r="489" spans="1:6" x14ac:dyDescent="0.3">
      <c r="A489" s="354"/>
      <c r="B489" s="354"/>
      <c r="C489" s="354"/>
      <c r="D489" s="354"/>
      <c r="E489" s="354"/>
      <c r="F489" s="354"/>
    </row>
    <row r="490" spans="1:6" x14ac:dyDescent="0.3">
      <c r="A490" s="354"/>
      <c r="B490" s="354"/>
      <c r="C490" s="354"/>
      <c r="D490" s="354"/>
      <c r="E490" s="354"/>
      <c r="F490" s="354"/>
    </row>
    <row r="491" spans="1:6" x14ac:dyDescent="0.3">
      <c r="A491" s="354"/>
      <c r="B491" s="354"/>
      <c r="C491" s="354"/>
      <c r="D491" s="354"/>
      <c r="E491" s="354"/>
      <c r="F491" s="354"/>
    </row>
    <row r="492" spans="1:6" x14ac:dyDescent="0.3">
      <c r="A492" s="354"/>
      <c r="B492" s="354"/>
      <c r="C492" s="354"/>
      <c r="D492" s="354"/>
      <c r="E492" s="354"/>
      <c r="F492" s="354"/>
    </row>
    <row r="493" spans="1:6" x14ac:dyDescent="0.3">
      <c r="A493" s="354"/>
      <c r="B493" s="354"/>
      <c r="C493" s="354"/>
      <c r="D493" s="354"/>
      <c r="E493" s="354"/>
      <c r="F493" s="354"/>
    </row>
    <row r="494" spans="1:6" x14ac:dyDescent="0.3">
      <c r="A494" s="354"/>
      <c r="B494" s="354"/>
      <c r="C494" s="354"/>
      <c r="D494" s="354"/>
      <c r="E494" s="354"/>
      <c r="F494" s="354"/>
    </row>
    <row r="495" spans="1:6" x14ac:dyDescent="0.3">
      <c r="A495" s="354"/>
      <c r="B495" s="354"/>
      <c r="C495" s="354"/>
      <c r="D495" s="354"/>
      <c r="E495" s="354"/>
      <c r="F495" s="354"/>
    </row>
    <row r="496" spans="1:6" x14ac:dyDescent="0.3">
      <c r="A496" s="354"/>
      <c r="B496" s="354"/>
      <c r="C496" s="354"/>
      <c r="D496" s="354"/>
      <c r="E496" s="354"/>
      <c r="F496" s="354"/>
    </row>
    <row r="497" spans="1:6" x14ac:dyDescent="0.3">
      <c r="A497" s="354"/>
      <c r="B497" s="354"/>
      <c r="C497" s="354"/>
      <c r="D497" s="354"/>
      <c r="E497" s="354"/>
      <c r="F497" s="354"/>
    </row>
    <row r="498" spans="1:6" x14ac:dyDescent="0.3">
      <c r="A498" s="354"/>
      <c r="B498" s="354"/>
      <c r="C498" s="354"/>
      <c r="D498" s="354"/>
      <c r="E498" s="354"/>
      <c r="F498" s="354"/>
    </row>
    <row r="499" spans="1:6" x14ac:dyDescent="0.3">
      <c r="A499" s="354"/>
      <c r="B499" s="354"/>
      <c r="C499" s="354"/>
      <c r="D499" s="354"/>
      <c r="E499" s="354"/>
      <c r="F499" s="354"/>
    </row>
    <row r="500" spans="1:6" x14ac:dyDescent="0.3">
      <c r="A500" s="354"/>
      <c r="B500" s="354"/>
      <c r="C500" s="354"/>
      <c r="D500" s="354"/>
      <c r="E500" s="354"/>
      <c r="F500" s="354"/>
    </row>
    <row r="501" spans="1:6" x14ac:dyDescent="0.3">
      <c r="A501" s="354"/>
      <c r="B501" s="354"/>
      <c r="C501" s="354"/>
      <c r="D501" s="354"/>
      <c r="E501" s="354"/>
      <c r="F501" s="354"/>
    </row>
    <row r="502" spans="1:6" x14ac:dyDescent="0.3">
      <c r="A502" s="354"/>
      <c r="B502" s="354"/>
      <c r="C502" s="354"/>
      <c r="D502" s="354"/>
      <c r="E502" s="354"/>
      <c r="F502" s="354"/>
    </row>
    <row r="503" spans="1:6" x14ac:dyDescent="0.3">
      <c r="A503" s="354"/>
      <c r="B503" s="354"/>
      <c r="C503" s="354"/>
      <c r="D503" s="354"/>
      <c r="E503" s="354"/>
      <c r="F503" s="354"/>
    </row>
    <row r="504" spans="1:6" x14ac:dyDescent="0.3">
      <c r="A504" s="354"/>
      <c r="B504" s="354"/>
      <c r="C504" s="354"/>
      <c r="D504" s="354"/>
      <c r="E504" s="354"/>
      <c r="F504" s="354"/>
    </row>
    <row r="505" spans="1:6" x14ac:dyDescent="0.3">
      <c r="A505" s="354"/>
      <c r="B505" s="354"/>
      <c r="C505" s="354"/>
      <c r="D505" s="354"/>
      <c r="E505" s="354"/>
      <c r="F505" s="354"/>
    </row>
    <row r="506" spans="1:6" x14ac:dyDescent="0.3">
      <c r="A506" s="354"/>
      <c r="B506" s="354"/>
      <c r="C506" s="354"/>
      <c r="D506" s="354"/>
      <c r="E506" s="354"/>
      <c r="F506" s="354"/>
    </row>
    <row r="507" spans="1:6" x14ac:dyDescent="0.3">
      <c r="A507" s="354"/>
      <c r="B507" s="354"/>
      <c r="C507" s="354"/>
      <c r="D507" s="354"/>
      <c r="E507" s="354"/>
      <c r="F507" s="354"/>
    </row>
    <row r="508" spans="1:6" x14ac:dyDescent="0.3">
      <c r="A508" s="354"/>
      <c r="B508" s="354"/>
      <c r="C508" s="354"/>
      <c r="D508" s="354"/>
      <c r="E508" s="354"/>
      <c r="F508" s="354"/>
    </row>
    <row r="509" spans="1:6" x14ac:dyDescent="0.3">
      <c r="A509" s="354"/>
      <c r="B509" s="354"/>
      <c r="C509" s="354"/>
      <c r="D509" s="354"/>
      <c r="E509" s="354"/>
      <c r="F509" s="354"/>
    </row>
    <row r="510" spans="1:6" x14ac:dyDescent="0.3">
      <c r="A510" s="354"/>
      <c r="B510" s="354"/>
      <c r="C510" s="354"/>
      <c r="D510" s="354"/>
      <c r="E510" s="354"/>
      <c r="F510" s="354"/>
    </row>
    <row r="511" spans="1:6" x14ac:dyDescent="0.3">
      <c r="A511" s="354"/>
      <c r="B511" s="354"/>
      <c r="C511" s="354"/>
      <c r="D511" s="354"/>
      <c r="E511" s="354"/>
      <c r="F511" s="354"/>
    </row>
    <row r="512" spans="1:6" x14ac:dyDescent="0.3">
      <c r="A512" s="354"/>
      <c r="B512" s="354"/>
      <c r="C512" s="354"/>
      <c r="D512" s="354"/>
      <c r="E512" s="354"/>
      <c r="F512" s="354"/>
    </row>
    <row r="513" spans="1:6" x14ac:dyDescent="0.3">
      <c r="A513" s="354"/>
      <c r="B513" s="354"/>
      <c r="C513" s="354"/>
      <c r="D513" s="354"/>
      <c r="E513" s="354"/>
      <c r="F513" s="354"/>
    </row>
    <row r="514" spans="1:6" x14ac:dyDescent="0.3">
      <c r="A514" s="354"/>
      <c r="B514" s="354"/>
      <c r="C514" s="354"/>
      <c r="D514" s="354"/>
      <c r="E514" s="354"/>
      <c r="F514" s="354"/>
    </row>
    <row r="515" spans="1:6" x14ac:dyDescent="0.3">
      <c r="A515" s="354"/>
      <c r="B515" s="354"/>
      <c r="C515" s="354"/>
      <c r="D515" s="354"/>
      <c r="E515" s="354"/>
      <c r="F515" s="354"/>
    </row>
    <row r="516" spans="1:6" x14ac:dyDescent="0.3">
      <c r="A516" s="354"/>
      <c r="B516" s="354"/>
      <c r="C516" s="354"/>
      <c r="D516" s="354"/>
      <c r="E516" s="354"/>
      <c r="F516" s="354"/>
    </row>
    <row r="517" spans="1:6" x14ac:dyDescent="0.3">
      <c r="A517" s="354"/>
      <c r="B517" s="354"/>
      <c r="C517" s="354"/>
      <c r="D517" s="354"/>
      <c r="E517" s="354"/>
      <c r="F517" s="354"/>
    </row>
    <row r="518" spans="1:6" x14ac:dyDescent="0.3">
      <c r="A518" s="354"/>
      <c r="B518" s="354"/>
      <c r="C518" s="354"/>
      <c r="D518" s="354"/>
      <c r="E518" s="354"/>
      <c r="F518" s="354"/>
    </row>
    <row r="519" spans="1:6" x14ac:dyDescent="0.3">
      <c r="A519" s="354"/>
      <c r="B519" s="354"/>
      <c r="C519" s="354"/>
      <c r="D519" s="354"/>
      <c r="E519" s="354"/>
      <c r="F519" s="354"/>
    </row>
    <row r="520" spans="1:6" x14ac:dyDescent="0.3">
      <c r="A520" s="354"/>
      <c r="B520" s="354"/>
      <c r="C520" s="354"/>
      <c r="D520" s="354"/>
      <c r="E520" s="354"/>
      <c r="F520" s="354"/>
    </row>
    <row r="521" spans="1:6" x14ac:dyDescent="0.3">
      <c r="A521" s="354"/>
      <c r="B521" s="354"/>
      <c r="C521" s="354"/>
      <c r="D521" s="354"/>
      <c r="E521" s="354"/>
      <c r="F521" s="354"/>
    </row>
    <row r="522" spans="1:6" x14ac:dyDescent="0.3">
      <c r="A522" s="354"/>
      <c r="B522" s="354"/>
      <c r="C522" s="354"/>
      <c r="D522" s="354"/>
      <c r="E522" s="354"/>
      <c r="F522" s="354"/>
    </row>
    <row r="523" spans="1:6" x14ac:dyDescent="0.3">
      <c r="A523" s="354"/>
      <c r="B523" s="354"/>
      <c r="C523" s="354"/>
      <c r="D523" s="354"/>
      <c r="E523" s="354"/>
      <c r="F523" s="354"/>
    </row>
    <row r="524" spans="1:6" x14ac:dyDescent="0.3">
      <c r="A524" s="354"/>
      <c r="B524" s="354"/>
      <c r="C524" s="354"/>
      <c r="D524" s="354"/>
      <c r="E524" s="354"/>
      <c r="F524" s="354"/>
    </row>
    <row r="525" spans="1:6" x14ac:dyDescent="0.3">
      <c r="A525" s="354"/>
      <c r="B525" s="354"/>
      <c r="C525" s="354"/>
      <c r="D525" s="354"/>
      <c r="E525" s="354"/>
      <c r="F525" s="354"/>
    </row>
    <row r="526" spans="1:6" x14ac:dyDescent="0.3">
      <c r="A526" s="354"/>
      <c r="B526" s="354"/>
      <c r="C526" s="354"/>
      <c r="D526" s="354"/>
      <c r="E526" s="354"/>
      <c r="F526" s="354"/>
    </row>
    <row r="527" spans="1:6" x14ac:dyDescent="0.3">
      <c r="A527" s="354"/>
      <c r="B527" s="354"/>
      <c r="C527" s="354"/>
      <c r="D527" s="354"/>
      <c r="E527" s="354"/>
      <c r="F527" s="354"/>
    </row>
    <row r="528" spans="1:6" x14ac:dyDescent="0.3">
      <c r="A528" s="354"/>
      <c r="B528" s="354"/>
      <c r="C528" s="354"/>
      <c r="D528" s="354"/>
      <c r="E528" s="354"/>
      <c r="F528" s="354"/>
    </row>
    <row r="529" spans="1:6" x14ac:dyDescent="0.3">
      <c r="A529" s="354"/>
      <c r="B529" s="354"/>
      <c r="C529" s="354"/>
      <c r="D529" s="354"/>
      <c r="E529" s="354"/>
      <c r="F529" s="354"/>
    </row>
    <row r="530" spans="1:6" x14ac:dyDescent="0.3">
      <c r="A530" s="354"/>
      <c r="B530" s="354"/>
      <c r="C530" s="354"/>
      <c r="D530" s="354"/>
      <c r="E530" s="354"/>
      <c r="F530" s="354"/>
    </row>
    <row r="531" spans="1:6" x14ac:dyDescent="0.3">
      <c r="A531" s="354"/>
      <c r="B531" s="354"/>
      <c r="C531" s="354"/>
      <c r="D531" s="354"/>
      <c r="E531" s="354"/>
      <c r="F531" s="354"/>
    </row>
    <row r="532" spans="1:6" x14ac:dyDescent="0.3">
      <c r="A532" s="354"/>
      <c r="B532" s="354"/>
      <c r="C532" s="354"/>
      <c r="D532" s="354"/>
      <c r="E532" s="354"/>
      <c r="F532" s="354"/>
    </row>
    <row r="533" spans="1:6" x14ac:dyDescent="0.3">
      <c r="A533" s="354"/>
      <c r="B533" s="354"/>
      <c r="C533" s="354"/>
      <c r="D533" s="354"/>
      <c r="E533" s="354"/>
      <c r="F533" s="354"/>
    </row>
    <row r="534" spans="1:6" x14ac:dyDescent="0.3">
      <c r="A534" s="354"/>
      <c r="B534" s="354"/>
      <c r="C534" s="354"/>
      <c r="D534" s="354"/>
      <c r="E534" s="354"/>
      <c r="F534" s="354"/>
    </row>
    <row r="535" spans="1:6" x14ac:dyDescent="0.3">
      <c r="A535" s="354"/>
      <c r="B535" s="354"/>
      <c r="C535" s="354"/>
      <c r="D535" s="354"/>
      <c r="E535" s="354"/>
      <c r="F535" s="354"/>
    </row>
    <row r="536" spans="1:6" x14ac:dyDescent="0.3">
      <c r="A536" s="354"/>
      <c r="B536" s="354"/>
      <c r="C536" s="354"/>
      <c r="D536" s="354"/>
      <c r="E536" s="354"/>
      <c r="F536" s="354"/>
    </row>
    <row r="537" spans="1:6" x14ac:dyDescent="0.3">
      <c r="A537" s="354"/>
      <c r="B537" s="354"/>
      <c r="C537" s="354"/>
      <c r="D537" s="354"/>
      <c r="E537" s="354"/>
      <c r="F537" s="354"/>
    </row>
    <row r="538" spans="1:6" x14ac:dyDescent="0.3">
      <c r="A538" s="354"/>
      <c r="B538" s="354"/>
      <c r="C538" s="354"/>
      <c r="D538" s="354"/>
      <c r="E538" s="354"/>
      <c r="F538" s="354"/>
    </row>
    <row r="539" spans="1:6" x14ac:dyDescent="0.3">
      <c r="A539" s="354"/>
      <c r="B539" s="354"/>
      <c r="C539" s="354"/>
      <c r="D539" s="354"/>
      <c r="E539" s="354"/>
      <c r="F539" s="354"/>
    </row>
    <row r="540" spans="1:6" x14ac:dyDescent="0.3">
      <c r="A540" s="354"/>
      <c r="B540" s="354"/>
      <c r="C540" s="354"/>
      <c r="D540" s="354"/>
      <c r="E540" s="354"/>
      <c r="F540" s="354"/>
    </row>
    <row r="541" spans="1:6" x14ac:dyDescent="0.3">
      <c r="A541" s="354"/>
      <c r="B541" s="354"/>
      <c r="C541" s="354"/>
      <c r="D541" s="354"/>
      <c r="E541" s="354"/>
      <c r="F541" s="354"/>
    </row>
    <row r="542" spans="1:6" x14ac:dyDescent="0.3">
      <c r="A542" s="354"/>
      <c r="B542" s="354"/>
      <c r="C542" s="354"/>
      <c r="D542" s="354"/>
      <c r="E542" s="354"/>
      <c r="F542" s="354"/>
    </row>
    <row r="543" spans="1:6" x14ac:dyDescent="0.3">
      <c r="A543" s="354"/>
      <c r="B543" s="354"/>
      <c r="C543" s="354"/>
      <c r="D543" s="354"/>
      <c r="E543" s="354"/>
      <c r="F543" s="354"/>
    </row>
    <row r="544" spans="1:6" x14ac:dyDescent="0.3">
      <c r="A544" s="354"/>
      <c r="B544" s="354"/>
      <c r="C544" s="354"/>
      <c r="D544" s="354"/>
      <c r="E544" s="354"/>
      <c r="F544" s="354"/>
    </row>
    <row r="545" spans="1:6" x14ac:dyDescent="0.3">
      <c r="A545" s="354"/>
      <c r="B545" s="354"/>
      <c r="C545" s="354"/>
      <c r="D545" s="354"/>
      <c r="E545" s="354"/>
      <c r="F545" s="354"/>
    </row>
    <row r="546" spans="1:6" x14ac:dyDescent="0.3">
      <c r="A546" s="354"/>
      <c r="B546" s="354"/>
      <c r="C546" s="354"/>
      <c r="D546" s="354"/>
      <c r="E546" s="354"/>
      <c r="F546" s="354"/>
    </row>
    <row r="547" spans="1:6" x14ac:dyDescent="0.3">
      <c r="A547" s="354"/>
      <c r="B547" s="354"/>
      <c r="C547" s="354"/>
      <c r="D547" s="354"/>
      <c r="E547" s="354"/>
      <c r="F547" s="354"/>
    </row>
    <row r="548" spans="1:6" x14ac:dyDescent="0.3">
      <c r="A548" s="354"/>
      <c r="B548" s="354"/>
      <c r="C548" s="354"/>
      <c r="D548" s="354"/>
      <c r="E548" s="354"/>
      <c r="F548" s="354"/>
    </row>
    <row r="549" spans="1:6" x14ac:dyDescent="0.3">
      <c r="A549" s="354"/>
      <c r="B549" s="354"/>
      <c r="C549" s="354"/>
      <c r="D549" s="354"/>
      <c r="E549" s="354"/>
      <c r="F549" s="354"/>
    </row>
    <row r="550" spans="1:6" x14ac:dyDescent="0.3">
      <c r="A550" s="354"/>
      <c r="B550" s="354"/>
      <c r="C550" s="354"/>
      <c r="D550" s="354"/>
      <c r="E550" s="354"/>
      <c r="F550" s="354"/>
    </row>
    <row r="551" spans="1:6" x14ac:dyDescent="0.3">
      <c r="A551" s="354"/>
      <c r="B551" s="354"/>
      <c r="C551" s="354"/>
      <c r="D551" s="354"/>
      <c r="E551" s="354"/>
      <c r="F551" s="354"/>
    </row>
    <row r="552" spans="1:6" x14ac:dyDescent="0.3">
      <c r="A552" s="354"/>
      <c r="B552" s="354"/>
      <c r="C552" s="354"/>
      <c r="D552" s="354"/>
      <c r="E552" s="354"/>
      <c r="F552" s="354"/>
    </row>
    <row r="553" spans="1:6" x14ac:dyDescent="0.3">
      <c r="A553" s="354"/>
      <c r="B553" s="354"/>
      <c r="C553" s="354"/>
      <c r="D553" s="354"/>
      <c r="E553" s="354"/>
      <c r="F553" s="354"/>
    </row>
    <row r="554" spans="1:6" x14ac:dyDescent="0.3">
      <c r="A554" s="354"/>
      <c r="B554" s="354"/>
      <c r="C554" s="354"/>
      <c r="D554" s="354"/>
      <c r="E554" s="354"/>
      <c r="F554" s="354"/>
    </row>
    <row r="555" spans="1:6" x14ac:dyDescent="0.3">
      <c r="A555" s="354"/>
      <c r="B555" s="354"/>
      <c r="C555" s="354"/>
      <c r="D555" s="354"/>
      <c r="E555" s="354"/>
      <c r="F555" s="354"/>
    </row>
    <row r="556" spans="1:6" x14ac:dyDescent="0.3">
      <c r="A556" s="354"/>
      <c r="B556" s="354"/>
      <c r="C556" s="354"/>
      <c r="D556" s="354"/>
      <c r="E556" s="354"/>
      <c r="F556" s="354"/>
    </row>
    <row r="557" spans="1:6" x14ac:dyDescent="0.3">
      <c r="A557" s="354"/>
      <c r="B557" s="354"/>
      <c r="C557" s="354"/>
      <c r="D557" s="354"/>
      <c r="E557" s="354"/>
      <c r="F557" s="354"/>
    </row>
    <row r="558" spans="1:6" x14ac:dyDescent="0.3">
      <c r="A558" s="354"/>
      <c r="B558" s="354"/>
      <c r="C558" s="354"/>
      <c r="D558" s="354"/>
      <c r="E558" s="354"/>
      <c r="F558" s="354"/>
    </row>
    <row r="559" spans="1:6" x14ac:dyDescent="0.3">
      <c r="A559" s="354"/>
      <c r="B559" s="354"/>
      <c r="C559" s="354"/>
      <c r="D559" s="354"/>
      <c r="E559" s="354"/>
      <c r="F559" s="354"/>
    </row>
    <row r="560" spans="1:6" x14ac:dyDescent="0.3">
      <c r="A560" s="354"/>
      <c r="B560" s="354"/>
      <c r="C560" s="354"/>
      <c r="D560" s="354"/>
      <c r="E560" s="354"/>
      <c r="F560" s="354"/>
    </row>
    <row r="561" spans="1:6" x14ac:dyDescent="0.3">
      <c r="A561" s="354"/>
      <c r="B561" s="354"/>
      <c r="C561" s="354"/>
      <c r="D561" s="354"/>
      <c r="E561" s="354"/>
      <c r="F561" s="354"/>
    </row>
    <row r="562" spans="1:6" x14ac:dyDescent="0.3">
      <c r="A562" s="354"/>
      <c r="B562" s="354"/>
      <c r="C562" s="354"/>
      <c r="D562" s="354"/>
      <c r="E562" s="354"/>
      <c r="F562" s="354"/>
    </row>
    <row r="563" spans="1:6" x14ac:dyDescent="0.3">
      <c r="A563" s="354"/>
      <c r="B563" s="354"/>
      <c r="C563" s="354"/>
      <c r="D563" s="354"/>
      <c r="E563" s="354"/>
      <c r="F563" s="354"/>
    </row>
    <row r="564" spans="1:6" x14ac:dyDescent="0.3">
      <c r="A564" s="354"/>
      <c r="B564" s="354"/>
      <c r="C564" s="354"/>
      <c r="D564" s="354"/>
      <c r="E564" s="354"/>
      <c r="F564" s="354"/>
    </row>
    <row r="565" spans="1:6" x14ac:dyDescent="0.3">
      <c r="A565" s="354"/>
      <c r="B565" s="354"/>
      <c r="C565" s="354"/>
      <c r="D565" s="354"/>
      <c r="E565" s="354"/>
      <c r="F565" s="354"/>
    </row>
    <row r="566" spans="1:6" x14ac:dyDescent="0.3">
      <c r="A566" s="354"/>
      <c r="B566" s="354"/>
      <c r="C566" s="354"/>
      <c r="D566" s="354"/>
      <c r="E566" s="354"/>
      <c r="F566" s="354"/>
    </row>
    <row r="567" spans="1:6" x14ac:dyDescent="0.3">
      <c r="A567" s="354"/>
      <c r="B567" s="354"/>
      <c r="C567" s="354"/>
      <c r="D567" s="354"/>
      <c r="E567" s="354"/>
      <c r="F567" s="354"/>
    </row>
    <row r="568" spans="1:6" x14ac:dyDescent="0.3">
      <c r="A568" s="354"/>
      <c r="B568" s="354"/>
      <c r="C568" s="354"/>
      <c r="D568" s="354"/>
      <c r="E568" s="354"/>
      <c r="F568" s="354"/>
    </row>
    <row r="569" spans="1:6" x14ac:dyDescent="0.3">
      <c r="A569" s="354"/>
      <c r="B569" s="354"/>
      <c r="C569" s="354"/>
      <c r="D569" s="354"/>
      <c r="E569" s="354"/>
      <c r="F569" s="354"/>
    </row>
    <row r="570" spans="1:6" x14ac:dyDescent="0.3">
      <c r="A570" s="354"/>
      <c r="B570" s="354"/>
      <c r="C570" s="354"/>
      <c r="D570" s="354"/>
      <c r="E570" s="354"/>
      <c r="F570" s="354"/>
    </row>
    <row r="571" spans="1:6" x14ac:dyDescent="0.3">
      <c r="A571" s="354"/>
      <c r="B571" s="354"/>
      <c r="C571" s="354"/>
      <c r="D571" s="354"/>
      <c r="E571" s="354"/>
      <c r="F571" s="354"/>
    </row>
    <row r="572" spans="1:6" x14ac:dyDescent="0.3">
      <c r="A572" s="354"/>
      <c r="B572" s="354"/>
      <c r="C572" s="354"/>
      <c r="D572" s="354"/>
      <c r="E572" s="354"/>
      <c r="F572" s="354"/>
    </row>
    <row r="573" spans="1:6" x14ac:dyDescent="0.3">
      <c r="A573" s="354"/>
      <c r="B573" s="354"/>
      <c r="C573" s="354"/>
      <c r="D573" s="354"/>
      <c r="E573" s="354"/>
      <c r="F573" s="354"/>
    </row>
    <row r="574" spans="1:6" x14ac:dyDescent="0.3">
      <c r="A574" s="354"/>
      <c r="B574" s="354"/>
      <c r="C574" s="354"/>
      <c r="D574" s="354"/>
      <c r="E574" s="354"/>
      <c r="F574" s="354"/>
    </row>
    <row r="575" spans="1:6" x14ac:dyDescent="0.3">
      <c r="A575" s="354"/>
      <c r="B575" s="354"/>
      <c r="C575" s="354"/>
      <c r="D575" s="354"/>
      <c r="E575" s="354"/>
      <c r="F575" s="354"/>
    </row>
    <row r="576" spans="1:6" x14ac:dyDescent="0.3">
      <c r="A576" s="354"/>
      <c r="B576" s="354"/>
      <c r="C576" s="354"/>
      <c r="D576" s="354"/>
      <c r="E576" s="354"/>
      <c r="F576" s="354"/>
    </row>
    <row r="577" spans="1:6" x14ac:dyDescent="0.3">
      <c r="A577" s="354"/>
      <c r="B577" s="354"/>
      <c r="C577" s="354"/>
      <c r="D577" s="354"/>
      <c r="E577" s="354"/>
      <c r="F577" s="354"/>
    </row>
    <row r="578" spans="1:6" x14ac:dyDescent="0.3">
      <c r="A578" s="354"/>
      <c r="B578" s="354"/>
      <c r="C578" s="354"/>
      <c r="D578" s="354"/>
      <c r="E578" s="354"/>
      <c r="F578" s="354"/>
    </row>
    <row r="579" spans="1:6" x14ac:dyDescent="0.3">
      <c r="A579" s="354"/>
      <c r="B579" s="354"/>
      <c r="C579" s="354"/>
      <c r="D579" s="354"/>
      <c r="E579" s="354"/>
      <c r="F579" s="354"/>
    </row>
    <row r="580" spans="1:6" x14ac:dyDescent="0.3">
      <c r="A580" s="354"/>
      <c r="B580" s="354"/>
      <c r="C580" s="354"/>
      <c r="D580" s="354"/>
      <c r="E580" s="354"/>
      <c r="F580" s="354"/>
    </row>
    <row r="581" spans="1:6" x14ac:dyDescent="0.3">
      <c r="A581" s="354"/>
      <c r="B581" s="354"/>
      <c r="C581" s="354"/>
      <c r="D581" s="354"/>
      <c r="E581" s="354"/>
      <c r="F581" s="354"/>
    </row>
    <row r="582" spans="1:6" x14ac:dyDescent="0.3">
      <c r="A582" s="354"/>
      <c r="B582" s="354"/>
      <c r="C582" s="354"/>
      <c r="D582" s="354"/>
      <c r="E582" s="354"/>
      <c r="F582" s="354"/>
    </row>
    <row r="583" spans="1:6" x14ac:dyDescent="0.3">
      <c r="A583" s="354"/>
      <c r="B583" s="354"/>
      <c r="C583" s="354"/>
      <c r="D583" s="354"/>
      <c r="E583" s="354"/>
      <c r="F583" s="354"/>
    </row>
    <row r="584" spans="1:6" x14ac:dyDescent="0.3">
      <c r="A584" s="354"/>
      <c r="B584" s="354"/>
      <c r="C584" s="354"/>
      <c r="D584" s="354"/>
      <c r="E584" s="354"/>
      <c r="F584" s="354"/>
    </row>
    <row r="585" spans="1:6" x14ac:dyDescent="0.3">
      <c r="A585" s="354"/>
      <c r="B585" s="354"/>
      <c r="C585" s="354"/>
      <c r="D585" s="354"/>
      <c r="E585" s="354"/>
      <c r="F585" s="354"/>
    </row>
    <row r="586" spans="1:6" x14ac:dyDescent="0.3">
      <c r="A586" s="354"/>
      <c r="B586" s="354"/>
      <c r="C586" s="354"/>
      <c r="D586" s="354"/>
      <c r="E586" s="354"/>
      <c r="F586" s="354"/>
    </row>
    <row r="587" spans="1:6" x14ac:dyDescent="0.3">
      <c r="A587" s="354"/>
      <c r="B587" s="354"/>
      <c r="C587" s="354"/>
      <c r="D587" s="354"/>
      <c r="E587" s="354"/>
      <c r="F587" s="354"/>
    </row>
    <row r="588" spans="1:6" x14ac:dyDescent="0.3">
      <c r="A588" s="354"/>
      <c r="B588" s="354"/>
      <c r="C588" s="354"/>
      <c r="D588" s="354"/>
      <c r="E588" s="354"/>
      <c r="F588" s="354"/>
    </row>
    <row r="589" spans="1:6" x14ac:dyDescent="0.3">
      <c r="A589" s="354"/>
      <c r="B589" s="354"/>
      <c r="C589" s="354"/>
      <c r="D589" s="354"/>
      <c r="E589" s="354"/>
      <c r="F589" s="354"/>
    </row>
    <row r="590" spans="1:6" x14ac:dyDescent="0.3">
      <c r="A590" s="354"/>
      <c r="B590" s="354"/>
      <c r="C590" s="354"/>
      <c r="D590" s="354"/>
      <c r="E590" s="354"/>
      <c r="F590" s="354"/>
    </row>
    <row r="591" spans="1:6" x14ac:dyDescent="0.3">
      <c r="A591" s="354"/>
      <c r="B591" s="354"/>
      <c r="C591" s="354"/>
      <c r="D591" s="354"/>
      <c r="E591" s="354"/>
      <c r="F591" s="354"/>
    </row>
    <row r="592" spans="1:6" x14ac:dyDescent="0.3">
      <c r="A592" s="354"/>
      <c r="B592" s="354"/>
      <c r="C592" s="354"/>
      <c r="D592" s="354"/>
      <c r="E592" s="354"/>
      <c r="F592" s="354"/>
    </row>
    <row r="593" spans="1:6" x14ac:dyDescent="0.3">
      <c r="A593" s="354"/>
      <c r="B593" s="354"/>
      <c r="C593" s="354"/>
      <c r="D593" s="354"/>
      <c r="E593" s="354"/>
      <c r="F593" s="354"/>
    </row>
    <row r="594" spans="1:6" x14ac:dyDescent="0.3">
      <c r="A594" s="354"/>
      <c r="B594" s="354"/>
      <c r="C594" s="354"/>
      <c r="D594" s="354"/>
      <c r="E594" s="354"/>
      <c r="F594" s="354"/>
    </row>
    <row r="595" spans="1:6" x14ac:dyDescent="0.3">
      <c r="A595" s="354"/>
      <c r="B595" s="354"/>
      <c r="C595" s="354"/>
      <c r="D595" s="354"/>
      <c r="E595" s="354"/>
      <c r="F595" s="354"/>
    </row>
    <row r="596" spans="1:6" x14ac:dyDescent="0.3">
      <c r="A596" s="354"/>
      <c r="B596" s="354"/>
      <c r="C596" s="354"/>
      <c r="D596" s="354"/>
      <c r="E596" s="354"/>
      <c r="F596" s="354"/>
    </row>
    <row r="597" spans="1:6" x14ac:dyDescent="0.3">
      <c r="A597" s="354"/>
      <c r="B597" s="354"/>
      <c r="C597" s="354"/>
      <c r="D597" s="354"/>
      <c r="E597" s="354"/>
      <c r="F597" s="354"/>
    </row>
    <row r="598" spans="1:6" x14ac:dyDescent="0.3">
      <c r="A598" s="354"/>
      <c r="B598" s="354"/>
      <c r="C598" s="354"/>
      <c r="D598" s="354"/>
      <c r="E598" s="354"/>
      <c r="F598" s="354"/>
    </row>
    <row r="599" spans="1:6" x14ac:dyDescent="0.3">
      <c r="A599" s="354"/>
      <c r="B599" s="354"/>
      <c r="C599" s="354"/>
      <c r="D599" s="354"/>
      <c r="E599" s="354"/>
      <c r="F599" s="354"/>
    </row>
    <row r="600" spans="1:6" x14ac:dyDescent="0.3">
      <c r="A600" s="354"/>
      <c r="B600" s="354"/>
      <c r="C600" s="354"/>
      <c r="D600" s="354"/>
      <c r="E600" s="354"/>
      <c r="F600" s="354"/>
    </row>
    <row r="601" spans="1:6" x14ac:dyDescent="0.3">
      <c r="A601" s="354"/>
      <c r="B601" s="354"/>
      <c r="C601" s="354"/>
      <c r="D601" s="354"/>
      <c r="E601" s="354"/>
      <c r="F601" s="354"/>
    </row>
    <row r="602" spans="1:6" x14ac:dyDescent="0.3">
      <c r="A602" s="354"/>
      <c r="B602" s="354"/>
      <c r="C602" s="354"/>
      <c r="D602" s="354"/>
      <c r="E602" s="354"/>
      <c r="F602" s="354"/>
    </row>
    <row r="603" spans="1:6" x14ac:dyDescent="0.3">
      <c r="A603" s="354"/>
      <c r="B603" s="354"/>
      <c r="C603" s="354"/>
      <c r="D603" s="354"/>
      <c r="E603" s="354"/>
      <c r="F603" s="354"/>
    </row>
    <row r="604" spans="1:6" x14ac:dyDescent="0.3">
      <c r="A604" s="354"/>
      <c r="B604" s="354"/>
      <c r="C604" s="354"/>
      <c r="D604" s="354"/>
      <c r="E604" s="354"/>
      <c r="F604" s="354"/>
    </row>
    <row r="605" spans="1:6" x14ac:dyDescent="0.3">
      <c r="A605" s="354"/>
      <c r="B605" s="354"/>
      <c r="C605" s="354"/>
      <c r="D605" s="354"/>
      <c r="E605" s="354"/>
      <c r="F605" s="354"/>
    </row>
    <row r="606" spans="1:6" x14ac:dyDescent="0.3">
      <c r="A606" s="354"/>
      <c r="B606" s="354"/>
      <c r="C606" s="354"/>
      <c r="D606" s="354"/>
      <c r="E606" s="354"/>
      <c r="F606" s="354"/>
    </row>
    <row r="607" spans="1:6" x14ac:dyDescent="0.3">
      <c r="A607" s="354"/>
      <c r="B607" s="354"/>
      <c r="C607" s="354"/>
      <c r="D607" s="354"/>
      <c r="E607" s="354"/>
      <c r="F607" s="354"/>
    </row>
    <row r="608" spans="1:6" x14ac:dyDescent="0.3">
      <c r="A608" s="354"/>
      <c r="B608" s="354"/>
      <c r="C608" s="354"/>
      <c r="D608" s="354"/>
      <c r="E608" s="354"/>
      <c r="F608" s="354"/>
    </row>
    <row r="609" spans="1:6" x14ac:dyDescent="0.3">
      <c r="A609" s="354"/>
      <c r="B609" s="354"/>
      <c r="C609" s="354"/>
      <c r="D609" s="354"/>
      <c r="E609" s="354"/>
      <c r="F609" s="354"/>
    </row>
    <row r="610" spans="1:6" x14ac:dyDescent="0.3">
      <c r="A610" s="354"/>
      <c r="B610" s="354"/>
      <c r="C610" s="354"/>
      <c r="D610" s="354"/>
      <c r="E610" s="354"/>
      <c r="F610" s="354"/>
    </row>
    <row r="611" spans="1:6" x14ac:dyDescent="0.3">
      <c r="A611" s="354"/>
      <c r="B611" s="354"/>
      <c r="C611" s="354"/>
      <c r="D611" s="354"/>
      <c r="E611" s="354"/>
      <c r="F611" s="354"/>
    </row>
    <row r="612" spans="1:6" x14ac:dyDescent="0.3">
      <c r="A612" s="354"/>
      <c r="B612" s="354"/>
      <c r="C612" s="354"/>
      <c r="D612" s="354"/>
      <c r="E612" s="354"/>
      <c r="F612" s="354"/>
    </row>
    <row r="613" spans="1:6" x14ac:dyDescent="0.3">
      <c r="A613" s="354"/>
      <c r="B613" s="354"/>
      <c r="C613" s="354"/>
      <c r="D613" s="354"/>
      <c r="E613" s="354"/>
      <c r="F613" s="354"/>
    </row>
    <row r="614" spans="1:6" x14ac:dyDescent="0.3">
      <c r="A614" s="354"/>
      <c r="B614" s="354"/>
      <c r="C614" s="354"/>
      <c r="D614" s="354"/>
      <c r="E614" s="354"/>
      <c r="F614" s="354"/>
    </row>
    <row r="615" spans="1:6" x14ac:dyDescent="0.3">
      <c r="A615" s="354"/>
      <c r="B615" s="354"/>
      <c r="C615" s="354"/>
      <c r="D615" s="354"/>
      <c r="E615" s="354"/>
      <c r="F615" s="354"/>
    </row>
    <row r="616" spans="1:6" x14ac:dyDescent="0.3">
      <c r="A616" s="354"/>
      <c r="B616" s="354"/>
      <c r="C616" s="354"/>
      <c r="D616" s="354"/>
      <c r="E616" s="354"/>
      <c r="F616" s="354"/>
    </row>
    <row r="617" spans="1:6" x14ac:dyDescent="0.3">
      <c r="A617" s="354"/>
      <c r="B617" s="354"/>
      <c r="C617" s="354"/>
      <c r="D617" s="354"/>
      <c r="E617" s="354"/>
      <c r="F617" s="354"/>
    </row>
    <row r="618" spans="1:6" x14ac:dyDescent="0.3">
      <c r="A618" s="354"/>
      <c r="B618" s="354"/>
      <c r="C618" s="354"/>
      <c r="D618" s="354"/>
      <c r="E618" s="354"/>
      <c r="F618" s="354"/>
    </row>
    <row r="619" spans="1:6" x14ac:dyDescent="0.3">
      <c r="A619" s="354"/>
      <c r="B619" s="354"/>
      <c r="C619" s="354"/>
      <c r="D619" s="354"/>
      <c r="E619" s="354"/>
      <c r="F619" s="354"/>
    </row>
    <row r="620" spans="1:6" x14ac:dyDescent="0.3">
      <c r="A620" s="354"/>
      <c r="B620" s="354"/>
      <c r="C620" s="354"/>
      <c r="D620" s="354"/>
      <c r="E620" s="354"/>
      <c r="F620" s="354"/>
    </row>
    <row r="621" spans="1:6" x14ac:dyDescent="0.3">
      <c r="A621" s="354"/>
      <c r="B621" s="354"/>
      <c r="C621" s="354"/>
      <c r="D621" s="354"/>
      <c r="E621" s="354"/>
      <c r="F621" s="354"/>
    </row>
    <row r="622" spans="1:6" x14ac:dyDescent="0.3">
      <c r="A622" s="354"/>
      <c r="B622" s="354"/>
      <c r="C622" s="354"/>
      <c r="D622" s="354"/>
      <c r="E622" s="354"/>
      <c r="F622" s="354"/>
    </row>
    <row r="623" spans="1:6" x14ac:dyDescent="0.3">
      <c r="A623" s="354"/>
      <c r="B623" s="354"/>
      <c r="C623" s="354"/>
      <c r="D623" s="354"/>
      <c r="E623" s="354"/>
      <c r="F623" s="354"/>
    </row>
    <row r="624" spans="1:6" x14ac:dyDescent="0.3">
      <c r="A624" s="354"/>
      <c r="B624" s="354"/>
      <c r="C624" s="354"/>
      <c r="D624" s="354"/>
      <c r="E624" s="354"/>
      <c r="F624" s="354"/>
    </row>
    <row r="625" spans="1:6" x14ac:dyDescent="0.3">
      <c r="A625" s="354"/>
      <c r="B625" s="354"/>
      <c r="C625" s="354"/>
      <c r="D625" s="354"/>
      <c r="E625" s="354"/>
      <c r="F625" s="354"/>
    </row>
    <row r="626" spans="1:6" x14ac:dyDescent="0.3">
      <c r="A626" s="354"/>
      <c r="B626" s="354"/>
      <c r="C626" s="354"/>
      <c r="D626" s="354"/>
      <c r="E626" s="354"/>
      <c r="F626" s="354"/>
    </row>
    <row r="627" spans="1:6" x14ac:dyDescent="0.3">
      <c r="A627" s="354"/>
      <c r="B627" s="354"/>
      <c r="C627" s="354"/>
      <c r="D627" s="354"/>
      <c r="E627" s="354"/>
      <c r="F627" s="354"/>
    </row>
    <row r="628" spans="1:6" x14ac:dyDescent="0.3">
      <c r="A628" s="354"/>
      <c r="B628" s="354"/>
      <c r="C628" s="354"/>
      <c r="D628" s="354"/>
      <c r="E628" s="354"/>
      <c r="F628" s="354"/>
    </row>
    <row r="629" spans="1:6" x14ac:dyDescent="0.3">
      <c r="A629" s="354"/>
      <c r="B629" s="354"/>
      <c r="C629" s="354"/>
      <c r="D629" s="354"/>
      <c r="E629" s="354"/>
      <c r="F629" s="354"/>
    </row>
    <row r="630" spans="1:6" x14ac:dyDescent="0.3">
      <c r="A630" s="354"/>
      <c r="B630" s="354"/>
      <c r="C630" s="354"/>
      <c r="D630" s="354"/>
      <c r="E630" s="354"/>
      <c r="F630" s="354"/>
    </row>
    <row r="631" spans="1:6" x14ac:dyDescent="0.3">
      <c r="A631" s="354"/>
      <c r="B631" s="354"/>
      <c r="C631" s="354"/>
      <c r="D631" s="354"/>
      <c r="E631" s="354"/>
      <c r="F631" s="354"/>
    </row>
    <row r="632" spans="1:6" x14ac:dyDescent="0.3">
      <c r="A632" s="354"/>
      <c r="B632" s="354"/>
      <c r="C632" s="354"/>
      <c r="D632" s="354"/>
      <c r="E632" s="354"/>
      <c r="F632" s="354"/>
    </row>
    <row r="633" spans="1:6" x14ac:dyDescent="0.3">
      <c r="A633" s="354"/>
      <c r="B633" s="354"/>
      <c r="C633" s="354"/>
      <c r="D633" s="354"/>
      <c r="E633" s="354"/>
      <c r="F633" s="354"/>
    </row>
    <row r="634" spans="1:6" x14ac:dyDescent="0.3">
      <c r="A634" s="354"/>
      <c r="B634" s="354"/>
      <c r="C634" s="354"/>
      <c r="D634" s="354"/>
      <c r="E634" s="354"/>
      <c r="F634" s="354"/>
    </row>
    <row r="635" spans="1:6" x14ac:dyDescent="0.3">
      <c r="A635" s="354"/>
      <c r="B635" s="354"/>
      <c r="C635" s="354"/>
      <c r="D635" s="354"/>
      <c r="E635" s="354"/>
      <c r="F635" s="354"/>
    </row>
    <row r="636" spans="1:6" x14ac:dyDescent="0.3">
      <c r="A636" s="354"/>
      <c r="B636" s="354"/>
      <c r="C636" s="354"/>
      <c r="D636" s="354"/>
      <c r="E636" s="354"/>
      <c r="F636" s="354"/>
    </row>
    <row r="637" spans="1:6" x14ac:dyDescent="0.3">
      <c r="A637" s="354"/>
      <c r="B637" s="354"/>
      <c r="C637" s="354"/>
      <c r="D637" s="354"/>
      <c r="E637" s="354"/>
      <c r="F637" s="354"/>
    </row>
    <row r="638" spans="1:6" x14ac:dyDescent="0.3">
      <c r="A638" s="354"/>
      <c r="B638" s="354"/>
      <c r="C638" s="354"/>
      <c r="D638" s="354"/>
      <c r="E638" s="354"/>
      <c r="F638" s="354"/>
    </row>
    <row r="639" spans="1:6" x14ac:dyDescent="0.3">
      <c r="A639" s="354"/>
      <c r="B639" s="354"/>
      <c r="C639" s="354"/>
      <c r="D639" s="354"/>
      <c r="E639" s="354"/>
      <c r="F639" s="354"/>
    </row>
    <row r="640" spans="1:6" x14ac:dyDescent="0.3">
      <c r="A640" s="354"/>
      <c r="B640" s="354"/>
      <c r="C640" s="354"/>
      <c r="D640" s="354"/>
      <c r="E640" s="354"/>
      <c r="F640" s="354"/>
    </row>
    <row r="641" spans="1:6" x14ac:dyDescent="0.3">
      <c r="A641" s="354"/>
      <c r="B641" s="354"/>
      <c r="C641" s="354"/>
      <c r="D641" s="354"/>
      <c r="E641" s="354"/>
      <c r="F641" s="354"/>
    </row>
    <row r="642" spans="1:6" x14ac:dyDescent="0.3">
      <c r="A642" s="354"/>
      <c r="B642" s="354"/>
      <c r="C642" s="354"/>
      <c r="D642" s="354"/>
      <c r="E642" s="354"/>
      <c r="F642" s="354"/>
    </row>
    <row r="643" spans="1:6" x14ac:dyDescent="0.3">
      <c r="A643" s="354"/>
      <c r="B643" s="354"/>
      <c r="C643" s="354"/>
      <c r="D643" s="354"/>
      <c r="E643" s="354"/>
      <c r="F643" s="354"/>
    </row>
    <row r="644" spans="1:6" x14ac:dyDescent="0.3">
      <c r="A644" s="354"/>
      <c r="B644" s="354"/>
      <c r="C644" s="354"/>
      <c r="D644" s="354"/>
      <c r="E644" s="354"/>
      <c r="F644" s="354"/>
    </row>
    <row r="645" spans="1:6" x14ac:dyDescent="0.3">
      <c r="A645" s="354"/>
      <c r="B645" s="354"/>
      <c r="C645" s="354"/>
      <c r="D645" s="354"/>
      <c r="E645" s="354"/>
      <c r="F645" s="354"/>
    </row>
    <row r="646" spans="1:6" x14ac:dyDescent="0.3">
      <c r="A646" s="354"/>
      <c r="B646" s="354"/>
      <c r="C646" s="354"/>
      <c r="D646" s="354"/>
      <c r="E646" s="354"/>
      <c r="F646" s="354"/>
    </row>
    <row r="647" spans="1:6" x14ac:dyDescent="0.3">
      <c r="A647" s="354"/>
      <c r="B647" s="354"/>
      <c r="C647" s="354"/>
      <c r="D647" s="354"/>
      <c r="E647" s="354"/>
      <c r="F647" s="354"/>
    </row>
    <row r="648" spans="1:6" x14ac:dyDescent="0.3">
      <c r="A648" s="354"/>
      <c r="B648" s="354"/>
      <c r="C648" s="354"/>
      <c r="D648" s="354"/>
      <c r="E648" s="354"/>
      <c r="F648" s="354"/>
    </row>
    <row r="649" spans="1:6" x14ac:dyDescent="0.3">
      <c r="A649" s="354"/>
      <c r="B649" s="354"/>
      <c r="C649" s="354"/>
      <c r="D649" s="354"/>
      <c r="E649" s="354"/>
      <c r="F649" s="354"/>
    </row>
    <row r="650" spans="1:6" x14ac:dyDescent="0.3">
      <c r="A650" s="354"/>
      <c r="B650" s="354"/>
      <c r="C650" s="354"/>
      <c r="D650" s="354"/>
      <c r="E650" s="354"/>
      <c r="F650" s="354"/>
    </row>
    <row r="651" spans="1:6" x14ac:dyDescent="0.3">
      <c r="A651" s="354"/>
      <c r="B651" s="354"/>
      <c r="C651" s="354"/>
      <c r="D651" s="354"/>
      <c r="E651" s="354"/>
      <c r="F651" s="354"/>
    </row>
    <row r="652" spans="1:6" x14ac:dyDescent="0.3">
      <c r="A652" s="354"/>
      <c r="B652" s="354"/>
      <c r="C652" s="354"/>
      <c r="D652" s="354"/>
      <c r="E652" s="354"/>
      <c r="F652" s="354"/>
    </row>
    <row r="653" spans="1:6" x14ac:dyDescent="0.3">
      <c r="A653" s="354"/>
      <c r="B653" s="354"/>
      <c r="C653" s="354"/>
      <c r="D653" s="354"/>
      <c r="E653" s="354"/>
      <c r="F653" s="354"/>
    </row>
    <row r="654" spans="1:6" x14ac:dyDescent="0.3">
      <c r="A654" s="354"/>
      <c r="B654" s="354"/>
      <c r="C654" s="354"/>
      <c r="D654" s="354"/>
      <c r="E654" s="354"/>
      <c r="F654" s="354"/>
    </row>
    <row r="655" spans="1:6" x14ac:dyDescent="0.3">
      <c r="A655" s="354"/>
      <c r="B655" s="354"/>
      <c r="C655" s="354"/>
      <c r="D655" s="354"/>
      <c r="E655" s="354"/>
      <c r="F655" s="354"/>
    </row>
    <row r="656" spans="1:6" x14ac:dyDescent="0.3">
      <c r="A656" s="354"/>
      <c r="B656" s="354"/>
      <c r="C656" s="354"/>
      <c r="D656" s="354"/>
      <c r="E656" s="354"/>
      <c r="F656" s="354"/>
    </row>
    <row r="657" spans="1:6" x14ac:dyDescent="0.3">
      <c r="A657" s="354"/>
      <c r="B657" s="354"/>
      <c r="C657" s="354"/>
      <c r="D657" s="354"/>
      <c r="E657" s="354"/>
      <c r="F657" s="354"/>
    </row>
    <row r="658" spans="1:6" x14ac:dyDescent="0.3">
      <c r="A658" s="354"/>
      <c r="B658" s="354"/>
      <c r="C658" s="354"/>
      <c r="D658" s="354"/>
      <c r="E658" s="354"/>
      <c r="F658" s="354"/>
    </row>
    <row r="659" spans="1:6" x14ac:dyDescent="0.3">
      <c r="A659" s="354"/>
      <c r="B659" s="354"/>
      <c r="C659" s="354"/>
      <c r="D659" s="354"/>
      <c r="E659" s="354"/>
      <c r="F659" s="354"/>
    </row>
    <row r="660" spans="1:6" x14ac:dyDescent="0.3">
      <c r="A660" s="354"/>
      <c r="B660" s="354"/>
      <c r="C660" s="354"/>
      <c r="D660" s="354"/>
      <c r="E660" s="354"/>
      <c r="F660" s="354"/>
    </row>
    <row r="661" spans="1:6" x14ac:dyDescent="0.3">
      <c r="A661" s="354"/>
      <c r="B661" s="354"/>
      <c r="C661" s="354"/>
      <c r="D661" s="354"/>
      <c r="E661" s="354"/>
      <c r="F661" s="354"/>
    </row>
    <row r="662" spans="1:6" x14ac:dyDescent="0.3">
      <c r="A662" s="354"/>
      <c r="B662" s="354"/>
      <c r="C662" s="354"/>
      <c r="D662" s="354"/>
      <c r="E662" s="354"/>
      <c r="F662" s="354"/>
    </row>
    <row r="663" spans="1:6" x14ac:dyDescent="0.3">
      <c r="A663" s="354"/>
      <c r="B663" s="354"/>
      <c r="C663" s="354"/>
      <c r="D663" s="354"/>
      <c r="E663" s="354"/>
      <c r="F663" s="354"/>
    </row>
    <row r="664" spans="1:6" x14ac:dyDescent="0.3">
      <c r="A664" s="354"/>
      <c r="B664" s="354"/>
      <c r="C664" s="354"/>
      <c r="D664" s="354"/>
      <c r="E664" s="354"/>
      <c r="F664" s="354"/>
    </row>
    <row r="665" spans="1:6" x14ac:dyDescent="0.3">
      <c r="A665" s="354"/>
      <c r="B665" s="354"/>
      <c r="C665" s="354"/>
      <c r="D665" s="354"/>
      <c r="E665" s="354"/>
      <c r="F665" s="354"/>
    </row>
    <row r="666" spans="1:6" x14ac:dyDescent="0.3">
      <c r="A666" s="354"/>
      <c r="B666" s="354"/>
      <c r="C666" s="354"/>
      <c r="D666" s="354"/>
      <c r="E666" s="354"/>
      <c r="F666" s="354"/>
    </row>
    <row r="667" spans="1:6" x14ac:dyDescent="0.3">
      <c r="A667" s="354"/>
      <c r="B667" s="354"/>
      <c r="C667" s="354"/>
      <c r="D667" s="354"/>
      <c r="E667" s="354"/>
      <c r="F667" s="354"/>
    </row>
    <row r="668" spans="1:6" x14ac:dyDescent="0.3">
      <c r="A668" s="354"/>
      <c r="B668" s="354"/>
      <c r="C668" s="354"/>
      <c r="D668" s="354"/>
      <c r="E668" s="354"/>
      <c r="F668" s="354"/>
    </row>
    <row r="669" spans="1:6" x14ac:dyDescent="0.3">
      <c r="A669" s="354"/>
      <c r="B669" s="354"/>
      <c r="C669" s="354"/>
      <c r="D669" s="354"/>
      <c r="E669" s="354"/>
      <c r="F669" s="354"/>
    </row>
    <row r="670" spans="1:6" x14ac:dyDescent="0.3">
      <c r="A670" s="354"/>
      <c r="B670" s="354"/>
      <c r="C670" s="354"/>
      <c r="D670" s="354"/>
      <c r="E670" s="354"/>
      <c r="F670" s="354"/>
    </row>
    <row r="671" spans="1:6" x14ac:dyDescent="0.3">
      <c r="A671" s="354"/>
      <c r="B671" s="354"/>
      <c r="C671" s="354"/>
      <c r="D671" s="354"/>
      <c r="E671" s="354"/>
      <c r="F671" s="354"/>
    </row>
    <row r="672" spans="1:6" x14ac:dyDescent="0.3">
      <c r="A672" s="354"/>
      <c r="B672" s="354"/>
      <c r="C672" s="354"/>
      <c r="D672" s="354"/>
      <c r="E672" s="354"/>
      <c r="F672" s="354"/>
    </row>
    <row r="673" spans="1:6" x14ac:dyDescent="0.3">
      <c r="A673" s="354"/>
      <c r="B673" s="354"/>
      <c r="C673" s="354"/>
      <c r="D673" s="354"/>
      <c r="E673" s="354"/>
      <c r="F673" s="354"/>
    </row>
    <row r="674" spans="1:6" x14ac:dyDescent="0.3">
      <c r="A674" s="354"/>
      <c r="B674" s="354"/>
      <c r="C674" s="354"/>
      <c r="D674" s="354"/>
      <c r="E674" s="354"/>
      <c r="F674" s="354"/>
    </row>
    <row r="675" spans="1:6" x14ac:dyDescent="0.3">
      <c r="A675" s="354"/>
      <c r="B675" s="354"/>
      <c r="C675" s="354"/>
      <c r="D675" s="354"/>
      <c r="E675" s="354"/>
      <c r="F675" s="354"/>
    </row>
    <row r="676" spans="1:6" x14ac:dyDescent="0.3">
      <c r="A676" s="354"/>
      <c r="B676" s="354"/>
      <c r="C676" s="354"/>
      <c r="D676" s="354"/>
      <c r="E676" s="354"/>
      <c r="F676" s="354"/>
    </row>
    <row r="677" spans="1:6" x14ac:dyDescent="0.3">
      <c r="A677" s="354"/>
      <c r="B677" s="354"/>
      <c r="C677" s="354"/>
      <c r="D677" s="354"/>
      <c r="E677" s="354"/>
      <c r="F677" s="354"/>
    </row>
    <row r="678" spans="1:6" x14ac:dyDescent="0.3">
      <c r="A678" s="354"/>
      <c r="B678" s="354"/>
      <c r="C678" s="354"/>
      <c r="D678" s="354"/>
      <c r="E678" s="354"/>
      <c r="F678" s="354"/>
    </row>
    <row r="679" spans="1:6" x14ac:dyDescent="0.3">
      <c r="A679" s="354"/>
      <c r="B679" s="354"/>
      <c r="C679" s="354"/>
      <c r="D679" s="354"/>
      <c r="E679" s="354"/>
      <c r="F679" s="354"/>
    </row>
    <row r="680" spans="1:6" x14ac:dyDescent="0.3">
      <c r="A680" s="354"/>
      <c r="B680" s="354"/>
      <c r="C680" s="354"/>
      <c r="D680" s="354"/>
      <c r="E680" s="354"/>
      <c r="F680" s="354"/>
    </row>
    <row r="681" spans="1:6" x14ac:dyDescent="0.3">
      <c r="A681" s="354"/>
      <c r="B681" s="354"/>
      <c r="C681" s="354"/>
      <c r="D681" s="354"/>
      <c r="E681" s="354"/>
      <c r="F681" s="354"/>
    </row>
    <row r="682" spans="1:6" x14ac:dyDescent="0.3">
      <c r="A682" s="354"/>
      <c r="B682" s="354"/>
      <c r="C682" s="354"/>
      <c r="D682" s="354"/>
      <c r="E682" s="354"/>
      <c r="F682" s="354"/>
    </row>
    <row r="683" spans="1:6" x14ac:dyDescent="0.3">
      <c r="A683" s="354"/>
      <c r="B683" s="354"/>
      <c r="C683" s="354"/>
      <c r="D683" s="354"/>
      <c r="E683" s="354"/>
      <c r="F683" s="354"/>
    </row>
    <row r="684" spans="1:6" x14ac:dyDescent="0.3">
      <c r="A684" s="354"/>
      <c r="B684" s="354"/>
      <c r="C684" s="354"/>
      <c r="D684" s="354"/>
      <c r="E684" s="354"/>
      <c r="F684" s="354"/>
    </row>
    <row r="685" spans="1:6" x14ac:dyDescent="0.3">
      <c r="A685" s="354"/>
      <c r="B685" s="354"/>
      <c r="C685" s="354"/>
      <c r="D685" s="354"/>
      <c r="E685" s="354"/>
      <c r="F685" s="354"/>
    </row>
    <row r="686" spans="1:6" x14ac:dyDescent="0.3">
      <c r="A686" s="354"/>
      <c r="B686" s="354"/>
      <c r="C686" s="354"/>
      <c r="D686" s="354"/>
      <c r="E686" s="354"/>
      <c r="F686" s="354"/>
    </row>
    <row r="687" spans="1:6" x14ac:dyDescent="0.3">
      <c r="A687" s="354"/>
      <c r="B687" s="354"/>
      <c r="C687" s="354"/>
      <c r="D687" s="354"/>
      <c r="E687" s="354"/>
      <c r="F687" s="354"/>
    </row>
    <row r="688" spans="1:6" x14ac:dyDescent="0.3">
      <c r="A688" s="354"/>
      <c r="B688" s="354"/>
      <c r="C688" s="354"/>
      <c r="D688" s="354"/>
      <c r="E688" s="354"/>
      <c r="F688" s="354"/>
    </row>
    <row r="689" spans="1:6" x14ac:dyDescent="0.3">
      <c r="A689" s="354"/>
      <c r="B689" s="354"/>
      <c r="C689" s="354"/>
      <c r="D689" s="354"/>
      <c r="E689" s="354"/>
      <c r="F689" s="354"/>
    </row>
    <row r="690" spans="1:6" x14ac:dyDescent="0.3">
      <c r="A690" s="354"/>
      <c r="B690" s="354"/>
      <c r="C690" s="354"/>
      <c r="D690" s="354"/>
      <c r="E690" s="354"/>
      <c r="F690" s="354"/>
    </row>
    <row r="691" spans="1:6" x14ac:dyDescent="0.3">
      <c r="A691" s="354"/>
      <c r="B691" s="354"/>
      <c r="C691" s="354"/>
      <c r="D691" s="354"/>
      <c r="E691" s="354"/>
      <c r="F691" s="354"/>
    </row>
    <row r="692" spans="1:6" x14ac:dyDescent="0.3">
      <c r="A692" s="354"/>
      <c r="B692" s="354"/>
      <c r="C692" s="354"/>
      <c r="D692" s="354"/>
      <c r="E692" s="354"/>
      <c r="F692" s="354"/>
    </row>
    <row r="693" spans="1:6" x14ac:dyDescent="0.3">
      <c r="A693" s="354"/>
      <c r="B693" s="354"/>
      <c r="C693" s="354"/>
      <c r="D693" s="354"/>
      <c r="E693" s="354"/>
      <c r="F693" s="354"/>
    </row>
    <row r="694" spans="1:6" x14ac:dyDescent="0.3">
      <c r="A694" s="354"/>
      <c r="B694" s="354"/>
      <c r="C694" s="354"/>
      <c r="D694" s="354"/>
      <c r="E694" s="354"/>
      <c r="F694" s="354"/>
    </row>
    <row r="695" spans="1:6" x14ac:dyDescent="0.3">
      <c r="A695" s="354"/>
      <c r="B695" s="354"/>
      <c r="C695" s="354"/>
      <c r="D695" s="354"/>
      <c r="E695" s="354"/>
      <c r="F695" s="354"/>
    </row>
    <row r="696" spans="1:6" x14ac:dyDescent="0.3">
      <c r="A696" s="354"/>
      <c r="B696" s="354"/>
      <c r="C696" s="354"/>
      <c r="D696" s="354"/>
      <c r="E696" s="354"/>
      <c r="F696" s="354"/>
    </row>
    <row r="697" spans="1:6" x14ac:dyDescent="0.3">
      <c r="A697" s="354"/>
      <c r="B697" s="354"/>
      <c r="C697" s="354"/>
      <c r="D697" s="354"/>
      <c r="E697" s="354"/>
      <c r="F697" s="354"/>
    </row>
    <row r="698" spans="1:6" x14ac:dyDescent="0.3">
      <c r="A698" s="354"/>
      <c r="B698" s="354"/>
      <c r="C698" s="354"/>
      <c r="D698" s="354"/>
      <c r="E698" s="354"/>
      <c r="F698" s="354"/>
    </row>
    <row r="699" spans="1:6" x14ac:dyDescent="0.3">
      <c r="A699" s="354"/>
      <c r="B699" s="354"/>
      <c r="C699" s="354"/>
      <c r="D699" s="354"/>
      <c r="E699" s="354"/>
      <c r="F699" s="354"/>
    </row>
    <row r="700" spans="1:6" x14ac:dyDescent="0.3">
      <c r="A700" s="354"/>
      <c r="B700" s="354"/>
      <c r="C700" s="354"/>
      <c r="D700" s="354"/>
      <c r="E700" s="354"/>
      <c r="F700" s="354"/>
    </row>
    <row r="701" spans="1:6" x14ac:dyDescent="0.3">
      <c r="A701" s="354"/>
      <c r="B701" s="354"/>
      <c r="C701" s="354"/>
      <c r="D701" s="354"/>
      <c r="E701" s="354"/>
      <c r="F701" s="354"/>
    </row>
    <row r="702" spans="1:6" x14ac:dyDescent="0.3">
      <c r="A702" s="354"/>
      <c r="B702" s="354"/>
      <c r="C702" s="354"/>
      <c r="D702" s="354"/>
      <c r="E702" s="354"/>
      <c r="F702" s="354"/>
    </row>
    <row r="703" spans="1:6" x14ac:dyDescent="0.3">
      <c r="A703" s="354"/>
      <c r="B703" s="354"/>
      <c r="C703" s="354"/>
      <c r="D703" s="354"/>
      <c r="E703" s="354"/>
      <c r="F703" s="354"/>
    </row>
    <row r="704" spans="1:6" x14ac:dyDescent="0.3">
      <c r="A704" s="354"/>
      <c r="B704" s="354"/>
      <c r="C704" s="354"/>
      <c r="D704" s="354"/>
      <c r="E704" s="354"/>
      <c r="F704" s="354"/>
    </row>
    <row r="705" spans="1:6" x14ac:dyDescent="0.3">
      <c r="A705" s="354"/>
      <c r="B705" s="354"/>
      <c r="C705" s="354"/>
      <c r="D705" s="354"/>
      <c r="E705" s="354"/>
      <c r="F705" s="354"/>
    </row>
    <row r="706" spans="1:6" x14ac:dyDescent="0.3">
      <c r="A706" s="354"/>
      <c r="B706" s="354"/>
      <c r="C706" s="354"/>
      <c r="D706" s="354"/>
      <c r="E706" s="354"/>
      <c r="F706" s="354"/>
    </row>
    <row r="707" spans="1:6" x14ac:dyDescent="0.3">
      <c r="A707" s="354"/>
      <c r="B707" s="354"/>
      <c r="C707" s="354"/>
      <c r="D707" s="354"/>
      <c r="E707" s="354"/>
      <c r="F707" s="354"/>
    </row>
    <row r="708" spans="1:6" x14ac:dyDescent="0.3">
      <c r="A708" s="354"/>
      <c r="B708" s="354"/>
      <c r="C708" s="354"/>
      <c r="D708" s="354"/>
      <c r="E708" s="354"/>
      <c r="F708" s="354"/>
    </row>
    <row r="709" spans="1:6" x14ac:dyDescent="0.3">
      <c r="A709" s="354"/>
      <c r="B709" s="354"/>
      <c r="C709" s="354"/>
      <c r="D709" s="354"/>
      <c r="E709" s="354"/>
      <c r="F709" s="354"/>
    </row>
    <row r="710" spans="1:6" x14ac:dyDescent="0.3">
      <c r="A710" s="354"/>
      <c r="B710" s="354"/>
      <c r="C710" s="354"/>
      <c r="D710" s="354"/>
      <c r="E710" s="354"/>
      <c r="F710" s="354"/>
    </row>
    <row r="711" spans="1:6" x14ac:dyDescent="0.3">
      <c r="A711" s="354"/>
      <c r="B711" s="354"/>
      <c r="C711" s="354"/>
      <c r="D711" s="354"/>
      <c r="E711" s="354"/>
      <c r="F711" s="354"/>
    </row>
    <row r="712" spans="1:6" x14ac:dyDescent="0.3">
      <c r="A712" s="354"/>
      <c r="B712" s="354"/>
      <c r="C712" s="354"/>
      <c r="D712" s="354"/>
      <c r="E712" s="354"/>
      <c r="F712" s="354"/>
    </row>
    <row r="713" spans="1:6" x14ac:dyDescent="0.3">
      <c r="A713" s="354"/>
      <c r="B713" s="354"/>
      <c r="C713" s="354"/>
      <c r="D713" s="354"/>
      <c r="E713" s="354"/>
      <c r="F713" s="354"/>
    </row>
    <row r="714" spans="1:6" x14ac:dyDescent="0.3">
      <c r="A714" s="354"/>
      <c r="B714" s="354"/>
      <c r="C714" s="354"/>
      <c r="D714" s="354"/>
      <c r="E714" s="354"/>
      <c r="F714" s="354"/>
    </row>
    <row r="715" spans="1:6" x14ac:dyDescent="0.3">
      <c r="A715" s="354"/>
      <c r="B715" s="354"/>
      <c r="C715" s="354"/>
      <c r="D715" s="354"/>
      <c r="E715" s="354"/>
      <c r="F715" s="354"/>
    </row>
    <row r="716" spans="1:6" x14ac:dyDescent="0.3">
      <c r="A716" s="354"/>
      <c r="B716" s="354"/>
      <c r="C716" s="354"/>
      <c r="D716" s="354"/>
      <c r="E716" s="354"/>
      <c r="F716" s="354"/>
    </row>
    <row r="717" spans="1:6" x14ac:dyDescent="0.3">
      <c r="A717" s="354"/>
      <c r="B717" s="354"/>
      <c r="C717" s="354"/>
      <c r="D717" s="354"/>
      <c r="E717" s="354"/>
      <c r="F717" s="354"/>
    </row>
    <row r="718" spans="1:6" x14ac:dyDescent="0.3">
      <c r="A718" s="354"/>
      <c r="B718" s="354"/>
      <c r="C718" s="354"/>
      <c r="D718" s="354"/>
      <c r="E718" s="354"/>
      <c r="F718" s="354"/>
    </row>
    <row r="719" spans="1:6" x14ac:dyDescent="0.3">
      <c r="A719" s="354"/>
      <c r="B719" s="354"/>
      <c r="C719" s="354"/>
      <c r="D719" s="354"/>
      <c r="E719" s="354"/>
      <c r="F719" s="354"/>
    </row>
    <row r="720" spans="1:6" x14ac:dyDescent="0.3">
      <c r="A720" s="354"/>
      <c r="B720" s="354"/>
      <c r="C720" s="354"/>
      <c r="D720" s="354"/>
      <c r="E720" s="354"/>
      <c r="F720" s="354"/>
    </row>
    <row r="721" spans="1:6" x14ac:dyDescent="0.3">
      <c r="A721" s="354"/>
      <c r="B721" s="354"/>
      <c r="C721" s="354"/>
      <c r="D721" s="354"/>
      <c r="E721" s="354"/>
      <c r="F721" s="354"/>
    </row>
    <row r="722" spans="1:6" x14ac:dyDescent="0.3">
      <c r="A722" s="354"/>
      <c r="B722" s="354"/>
      <c r="C722" s="354"/>
      <c r="D722" s="354"/>
      <c r="E722" s="354"/>
      <c r="F722" s="354"/>
    </row>
    <row r="723" spans="1:6" x14ac:dyDescent="0.3">
      <c r="A723" s="354"/>
      <c r="B723" s="354"/>
      <c r="C723" s="354"/>
      <c r="D723" s="354"/>
      <c r="E723" s="354"/>
      <c r="F723" s="354"/>
    </row>
    <row r="724" spans="1:6" x14ac:dyDescent="0.3">
      <c r="A724" s="354"/>
      <c r="B724" s="354"/>
      <c r="C724" s="354"/>
      <c r="D724" s="354"/>
      <c r="E724" s="354"/>
      <c r="F724" s="354"/>
    </row>
    <row r="725" spans="1:6" x14ac:dyDescent="0.3">
      <c r="A725" s="354"/>
      <c r="B725" s="354"/>
      <c r="C725" s="354"/>
      <c r="D725" s="354"/>
      <c r="E725" s="354"/>
      <c r="F725" s="354"/>
    </row>
    <row r="726" spans="1:6" x14ac:dyDescent="0.3">
      <c r="A726" s="354"/>
      <c r="B726" s="354"/>
      <c r="C726" s="354"/>
      <c r="D726" s="354"/>
      <c r="E726" s="354"/>
      <c r="F726" s="354"/>
    </row>
    <row r="727" spans="1:6" x14ac:dyDescent="0.3">
      <c r="A727" s="354"/>
      <c r="B727" s="354"/>
      <c r="C727" s="354"/>
      <c r="D727" s="354"/>
      <c r="E727" s="354"/>
      <c r="F727" s="354"/>
    </row>
    <row r="728" spans="1:6" x14ac:dyDescent="0.3">
      <c r="A728" s="354"/>
      <c r="B728" s="354"/>
      <c r="C728" s="354"/>
      <c r="D728" s="354"/>
      <c r="E728" s="354"/>
      <c r="F728" s="354"/>
    </row>
    <row r="729" spans="1:6" x14ac:dyDescent="0.3">
      <c r="A729" s="354"/>
      <c r="B729" s="354"/>
      <c r="C729" s="354"/>
      <c r="D729" s="354"/>
      <c r="E729" s="354"/>
      <c r="F729" s="354"/>
    </row>
    <row r="730" spans="1:6" x14ac:dyDescent="0.3">
      <c r="A730" s="354"/>
      <c r="B730" s="354"/>
      <c r="C730" s="354"/>
      <c r="D730" s="354"/>
      <c r="E730" s="354"/>
      <c r="F730" s="354"/>
    </row>
    <row r="731" spans="1:6" x14ac:dyDescent="0.3">
      <c r="A731" s="354"/>
      <c r="B731" s="354"/>
      <c r="C731" s="354"/>
      <c r="D731" s="354"/>
      <c r="E731" s="354"/>
      <c r="F731" s="354"/>
    </row>
    <row r="732" spans="1:6" x14ac:dyDescent="0.3">
      <c r="A732" s="354"/>
      <c r="B732" s="354"/>
      <c r="C732" s="354"/>
      <c r="D732" s="354"/>
      <c r="E732" s="354"/>
      <c r="F732" s="354"/>
    </row>
    <row r="733" spans="1:6" x14ac:dyDescent="0.3">
      <c r="A733" s="354"/>
      <c r="B733" s="354"/>
      <c r="C733" s="354"/>
      <c r="D733" s="354"/>
      <c r="E733" s="354"/>
      <c r="F733" s="354"/>
    </row>
    <row r="734" spans="1:6" x14ac:dyDescent="0.3">
      <c r="A734" s="354"/>
      <c r="B734" s="354"/>
      <c r="C734" s="354"/>
      <c r="D734" s="354"/>
      <c r="E734" s="354"/>
      <c r="F734" s="354"/>
    </row>
    <row r="735" spans="1:6" x14ac:dyDescent="0.3">
      <c r="A735" s="354"/>
      <c r="B735" s="354"/>
      <c r="C735" s="354"/>
      <c r="D735" s="354"/>
      <c r="E735" s="354"/>
      <c r="F735" s="354"/>
    </row>
    <row r="736" spans="1:6" x14ac:dyDescent="0.3">
      <c r="A736" s="354"/>
      <c r="B736" s="354"/>
      <c r="C736" s="354"/>
      <c r="D736" s="354"/>
      <c r="E736" s="354"/>
      <c r="F736" s="354"/>
    </row>
    <row r="737" spans="1:6" x14ac:dyDescent="0.3">
      <c r="A737" s="354"/>
      <c r="B737" s="354"/>
      <c r="C737" s="354"/>
      <c r="D737" s="354"/>
      <c r="E737" s="354"/>
      <c r="F737" s="354"/>
    </row>
    <row r="738" spans="1:6" x14ac:dyDescent="0.3">
      <c r="A738" s="354"/>
      <c r="B738" s="354"/>
      <c r="C738" s="354"/>
      <c r="D738" s="354"/>
      <c r="E738" s="354"/>
      <c r="F738" s="354"/>
    </row>
    <row r="739" spans="1:6" x14ac:dyDescent="0.3">
      <c r="A739" s="354"/>
      <c r="B739" s="354"/>
      <c r="C739" s="354"/>
      <c r="D739" s="354"/>
      <c r="E739" s="354"/>
      <c r="F739" s="354"/>
    </row>
    <row r="740" spans="1:6" x14ac:dyDescent="0.3">
      <c r="A740" s="354"/>
      <c r="B740" s="354"/>
      <c r="C740" s="354"/>
      <c r="D740" s="354"/>
      <c r="E740" s="354"/>
      <c r="F740" s="354"/>
    </row>
    <row r="741" spans="1:6" x14ac:dyDescent="0.3">
      <c r="A741" s="354"/>
      <c r="B741" s="354"/>
      <c r="C741" s="354"/>
      <c r="D741" s="354"/>
      <c r="E741" s="354"/>
      <c r="F741" s="354"/>
    </row>
    <row r="742" spans="1:6" x14ac:dyDescent="0.3">
      <c r="A742" s="354"/>
      <c r="B742" s="354"/>
      <c r="C742" s="354"/>
      <c r="D742" s="354"/>
      <c r="E742" s="354"/>
      <c r="F742" s="354"/>
    </row>
    <row r="743" spans="1:6" x14ac:dyDescent="0.3">
      <c r="A743" s="354"/>
      <c r="B743" s="354"/>
      <c r="C743" s="354"/>
      <c r="D743" s="354"/>
      <c r="E743" s="354"/>
      <c r="F743" s="354"/>
    </row>
    <row r="744" spans="1:6" x14ac:dyDescent="0.3">
      <c r="A744" s="354"/>
      <c r="B744" s="354"/>
      <c r="C744" s="354"/>
      <c r="D744" s="354"/>
      <c r="E744" s="354"/>
      <c r="F744" s="354"/>
    </row>
    <row r="745" spans="1:6" x14ac:dyDescent="0.3">
      <c r="A745" s="354"/>
      <c r="B745" s="354"/>
      <c r="C745" s="354"/>
      <c r="D745" s="354"/>
      <c r="E745" s="354"/>
      <c r="F745" s="354"/>
    </row>
    <row r="746" spans="1:6" x14ac:dyDescent="0.3">
      <c r="A746" s="354"/>
      <c r="B746" s="354"/>
      <c r="C746" s="354"/>
      <c r="D746" s="354"/>
      <c r="E746" s="354"/>
      <c r="F746" s="354"/>
    </row>
    <row r="747" spans="1:6" x14ac:dyDescent="0.3">
      <c r="A747" s="354"/>
      <c r="B747" s="354"/>
      <c r="C747" s="354"/>
      <c r="D747" s="354"/>
      <c r="E747" s="354"/>
      <c r="F747" s="354"/>
    </row>
    <row r="748" spans="1:6" x14ac:dyDescent="0.3">
      <c r="A748" s="354"/>
      <c r="B748" s="354"/>
      <c r="C748" s="354"/>
      <c r="D748" s="354"/>
      <c r="E748" s="354"/>
      <c r="F748" s="354"/>
    </row>
    <row r="749" spans="1:6" x14ac:dyDescent="0.3">
      <c r="A749" s="354"/>
      <c r="B749" s="354"/>
      <c r="C749" s="354"/>
      <c r="D749" s="354"/>
      <c r="E749" s="354"/>
      <c r="F749" s="354"/>
    </row>
    <row r="750" spans="1:6" x14ac:dyDescent="0.3">
      <c r="A750" s="354"/>
      <c r="B750" s="354"/>
      <c r="C750" s="354"/>
      <c r="D750" s="354"/>
      <c r="E750" s="354"/>
      <c r="F750" s="354"/>
    </row>
    <row r="751" spans="1:6" x14ac:dyDescent="0.3">
      <c r="A751" s="354"/>
      <c r="B751" s="354"/>
      <c r="C751" s="354"/>
      <c r="D751" s="354"/>
      <c r="E751" s="354"/>
      <c r="F751" s="354"/>
    </row>
    <row r="752" spans="1:6" x14ac:dyDescent="0.3">
      <c r="A752" s="354"/>
      <c r="B752" s="354"/>
      <c r="C752" s="354"/>
      <c r="D752" s="354"/>
      <c r="E752" s="354"/>
      <c r="F752" s="354"/>
    </row>
    <row r="753" spans="1:6" x14ac:dyDescent="0.3">
      <c r="A753" s="354"/>
      <c r="B753" s="354"/>
      <c r="C753" s="354"/>
      <c r="D753" s="354"/>
      <c r="E753" s="354"/>
      <c r="F753" s="354"/>
    </row>
    <row r="754" spans="1:6" x14ac:dyDescent="0.3">
      <c r="A754" s="354"/>
      <c r="B754" s="354"/>
      <c r="C754" s="354"/>
      <c r="D754" s="354"/>
      <c r="E754" s="354"/>
      <c r="F754" s="354"/>
    </row>
    <row r="755" spans="1:6" x14ac:dyDescent="0.3">
      <c r="A755" s="354"/>
      <c r="B755" s="354"/>
      <c r="C755" s="354"/>
      <c r="D755" s="354"/>
      <c r="E755" s="354"/>
      <c r="F755" s="354"/>
    </row>
    <row r="756" spans="1:6" x14ac:dyDescent="0.3">
      <c r="A756" s="354"/>
      <c r="B756" s="354"/>
      <c r="C756" s="354"/>
      <c r="D756" s="354"/>
      <c r="E756" s="354"/>
      <c r="F756" s="354"/>
    </row>
    <row r="757" spans="1:6" x14ac:dyDescent="0.3">
      <c r="A757" s="354"/>
      <c r="B757" s="354"/>
      <c r="C757" s="354"/>
      <c r="D757" s="354"/>
      <c r="E757" s="354"/>
      <c r="F757" s="354"/>
    </row>
    <row r="758" spans="1:6" x14ac:dyDescent="0.3">
      <c r="A758" s="354"/>
      <c r="B758" s="354"/>
      <c r="C758" s="354"/>
      <c r="D758" s="354"/>
      <c r="E758" s="354"/>
      <c r="F758" s="354"/>
    </row>
    <row r="759" spans="1:6" x14ac:dyDescent="0.3">
      <c r="A759" s="354"/>
      <c r="B759" s="354"/>
      <c r="C759" s="354"/>
      <c r="D759" s="354"/>
      <c r="E759" s="354"/>
      <c r="F759" s="354"/>
    </row>
    <row r="760" spans="1:6" x14ac:dyDescent="0.3">
      <c r="A760" s="354"/>
      <c r="B760" s="354"/>
      <c r="C760" s="354"/>
      <c r="D760" s="354"/>
      <c r="E760" s="354"/>
      <c r="F760" s="354"/>
    </row>
    <row r="761" spans="1:6" x14ac:dyDescent="0.3">
      <c r="A761" s="354"/>
      <c r="B761" s="354"/>
      <c r="C761" s="354"/>
      <c r="D761" s="354"/>
      <c r="E761" s="354"/>
      <c r="F761" s="354"/>
    </row>
    <row r="762" spans="1:6" x14ac:dyDescent="0.3">
      <c r="A762" s="354"/>
      <c r="B762" s="354"/>
      <c r="C762" s="354"/>
      <c r="D762" s="354"/>
      <c r="E762" s="354"/>
      <c r="F762" s="354"/>
    </row>
    <row r="763" spans="1:6" x14ac:dyDescent="0.3">
      <c r="A763" s="354"/>
      <c r="B763" s="354"/>
      <c r="C763" s="354"/>
      <c r="D763" s="354"/>
      <c r="E763" s="354"/>
      <c r="F763" s="354"/>
    </row>
    <row r="764" spans="1:6" x14ac:dyDescent="0.3">
      <c r="A764" s="354"/>
      <c r="B764" s="354"/>
      <c r="C764" s="354"/>
      <c r="D764" s="354"/>
      <c r="E764" s="354"/>
      <c r="F764" s="354"/>
    </row>
    <row r="765" spans="1:6" x14ac:dyDescent="0.3">
      <c r="A765" s="354"/>
      <c r="B765" s="354"/>
      <c r="C765" s="354"/>
      <c r="D765" s="354"/>
      <c r="E765" s="354"/>
      <c r="F765" s="354"/>
    </row>
    <row r="766" spans="1:6" x14ac:dyDescent="0.3">
      <c r="A766" s="354"/>
      <c r="B766" s="354"/>
      <c r="C766" s="354"/>
      <c r="D766" s="354"/>
      <c r="E766" s="354"/>
      <c r="F766" s="354"/>
    </row>
    <row r="767" spans="1:6" x14ac:dyDescent="0.3">
      <c r="A767" s="354"/>
      <c r="B767" s="354"/>
      <c r="C767" s="354"/>
      <c r="D767" s="354"/>
      <c r="E767" s="354"/>
      <c r="F767" s="354"/>
    </row>
    <row r="768" spans="1:6" x14ac:dyDescent="0.3">
      <c r="A768" s="354"/>
      <c r="B768" s="354"/>
      <c r="C768" s="354"/>
      <c r="D768" s="354"/>
      <c r="E768" s="354"/>
      <c r="F768" s="354"/>
    </row>
    <row r="769" spans="1:6" x14ac:dyDescent="0.3">
      <c r="A769" s="354"/>
      <c r="B769" s="354"/>
      <c r="C769" s="354"/>
      <c r="D769" s="354"/>
      <c r="E769" s="354"/>
      <c r="F769" s="354"/>
    </row>
    <row r="770" spans="1:6" x14ac:dyDescent="0.3">
      <c r="A770" s="354"/>
      <c r="B770" s="354"/>
      <c r="C770" s="354"/>
      <c r="D770" s="354"/>
      <c r="E770" s="354"/>
      <c r="F770" s="354"/>
    </row>
    <row r="771" spans="1:6" x14ac:dyDescent="0.3">
      <c r="A771" s="354"/>
      <c r="B771" s="354"/>
      <c r="C771" s="354"/>
      <c r="D771" s="354"/>
      <c r="E771" s="354"/>
      <c r="F771" s="354"/>
    </row>
    <row r="772" spans="1:6" x14ac:dyDescent="0.3">
      <c r="A772" s="354"/>
      <c r="B772" s="354"/>
      <c r="C772" s="354"/>
      <c r="D772" s="354"/>
      <c r="E772" s="354"/>
      <c r="F772" s="354"/>
    </row>
    <row r="773" spans="1:6" x14ac:dyDescent="0.3">
      <c r="A773" s="354"/>
      <c r="B773" s="354"/>
      <c r="C773" s="354"/>
      <c r="D773" s="354"/>
      <c r="E773" s="354"/>
      <c r="F773" s="354"/>
    </row>
    <row r="774" spans="1:6" x14ac:dyDescent="0.3">
      <c r="A774" s="354"/>
      <c r="B774" s="354"/>
      <c r="C774" s="354"/>
      <c r="D774" s="354"/>
      <c r="E774" s="354"/>
      <c r="F774" s="354"/>
    </row>
    <row r="775" spans="1:6" x14ac:dyDescent="0.3">
      <c r="A775" s="354"/>
      <c r="B775" s="354"/>
      <c r="C775" s="354"/>
      <c r="D775" s="354"/>
      <c r="E775" s="354"/>
      <c r="F775" s="354"/>
    </row>
    <row r="776" spans="1:6" x14ac:dyDescent="0.3">
      <c r="A776" s="354"/>
      <c r="B776" s="354"/>
      <c r="C776" s="354"/>
      <c r="D776" s="354"/>
      <c r="E776" s="354"/>
      <c r="F776" s="354"/>
    </row>
    <row r="777" spans="1:6" x14ac:dyDescent="0.3">
      <c r="A777" s="354"/>
      <c r="B777" s="354"/>
      <c r="C777" s="354"/>
      <c r="D777" s="354"/>
      <c r="E777" s="354"/>
      <c r="F777" s="354"/>
    </row>
    <row r="778" spans="1:6" x14ac:dyDescent="0.3">
      <c r="A778" s="354"/>
      <c r="B778" s="354"/>
      <c r="C778" s="354"/>
      <c r="D778" s="354"/>
      <c r="E778" s="354"/>
      <c r="F778" s="354"/>
    </row>
    <row r="779" spans="1:6" x14ac:dyDescent="0.3">
      <c r="A779" s="354"/>
      <c r="B779" s="354"/>
      <c r="C779" s="354"/>
      <c r="D779" s="354"/>
      <c r="E779" s="354"/>
      <c r="F779" s="354"/>
    </row>
    <row r="780" spans="1:6" x14ac:dyDescent="0.3">
      <c r="A780" s="354"/>
      <c r="B780" s="354"/>
      <c r="C780" s="354"/>
      <c r="D780" s="354"/>
      <c r="E780" s="354"/>
      <c r="F780" s="354"/>
    </row>
    <row r="781" spans="1:6" x14ac:dyDescent="0.3">
      <c r="A781" s="354"/>
      <c r="B781" s="354"/>
      <c r="C781" s="354"/>
      <c r="D781" s="354"/>
      <c r="E781" s="354"/>
      <c r="F781" s="354"/>
    </row>
    <row r="782" spans="1:6" x14ac:dyDescent="0.3">
      <c r="A782" s="354"/>
      <c r="B782" s="354"/>
      <c r="C782" s="354"/>
      <c r="D782" s="354"/>
      <c r="E782" s="354"/>
      <c r="F782" s="354"/>
    </row>
    <row r="783" spans="1:6" x14ac:dyDescent="0.3">
      <c r="A783" s="354"/>
      <c r="B783" s="354"/>
      <c r="C783" s="354"/>
      <c r="D783" s="354"/>
      <c r="E783" s="354"/>
      <c r="F783" s="354"/>
    </row>
    <row r="784" spans="1:6" x14ac:dyDescent="0.3">
      <c r="A784" s="354"/>
      <c r="B784" s="354"/>
      <c r="C784" s="354"/>
      <c r="D784" s="354"/>
      <c r="E784" s="354"/>
      <c r="F784" s="354"/>
    </row>
    <row r="785" spans="1:6" x14ac:dyDescent="0.3">
      <c r="A785" s="354"/>
      <c r="B785" s="354"/>
      <c r="C785" s="354"/>
      <c r="D785" s="354"/>
      <c r="E785" s="354"/>
      <c r="F785" s="354"/>
    </row>
    <row r="786" spans="1:6" x14ac:dyDescent="0.3">
      <c r="A786" s="354"/>
      <c r="B786" s="354"/>
      <c r="C786" s="354"/>
      <c r="D786" s="354"/>
      <c r="E786" s="354"/>
      <c r="F786" s="354"/>
    </row>
    <row r="787" spans="1:6" x14ac:dyDescent="0.3">
      <c r="A787" s="354"/>
      <c r="B787" s="354"/>
      <c r="C787" s="354"/>
      <c r="D787" s="354"/>
      <c r="E787" s="354"/>
      <c r="F787" s="354"/>
    </row>
    <row r="788" spans="1:6" x14ac:dyDescent="0.3">
      <c r="A788" s="354"/>
      <c r="B788" s="354"/>
      <c r="C788" s="354"/>
      <c r="D788" s="354"/>
      <c r="E788" s="354"/>
      <c r="F788" s="354"/>
    </row>
    <row r="789" spans="1:6" x14ac:dyDescent="0.3">
      <c r="A789" s="354"/>
      <c r="B789" s="354"/>
      <c r="C789" s="354"/>
      <c r="D789" s="354"/>
      <c r="E789" s="354"/>
      <c r="F789" s="354"/>
    </row>
    <row r="790" spans="1:6" x14ac:dyDescent="0.3">
      <c r="A790" s="354"/>
      <c r="B790" s="354"/>
      <c r="C790" s="354"/>
      <c r="D790" s="354"/>
      <c r="E790" s="354"/>
      <c r="F790" s="354"/>
    </row>
    <row r="791" spans="1:6" x14ac:dyDescent="0.3">
      <c r="A791" s="354"/>
      <c r="B791" s="354"/>
      <c r="C791" s="354"/>
      <c r="D791" s="354"/>
      <c r="E791" s="354"/>
      <c r="F791" s="354"/>
    </row>
    <row r="792" spans="1:6" x14ac:dyDescent="0.3">
      <c r="A792" s="354"/>
      <c r="B792" s="354"/>
      <c r="C792" s="354"/>
      <c r="D792" s="354"/>
      <c r="E792" s="354"/>
      <c r="F792" s="354"/>
    </row>
    <row r="793" spans="1:6" x14ac:dyDescent="0.3">
      <c r="A793" s="354"/>
      <c r="B793" s="354"/>
      <c r="C793" s="354"/>
      <c r="D793" s="354"/>
      <c r="E793" s="354"/>
      <c r="F793" s="354"/>
    </row>
    <row r="794" spans="1:6" x14ac:dyDescent="0.3">
      <c r="A794" s="354"/>
      <c r="B794" s="354"/>
      <c r="C794" s="354"/>
      <c r="D794" s="354"/>
      <c r="E794" s="354"/>
      <c r="F794" s="354"/>
    </row>
    <row r="795" spans="1:6" x14ac:dyDescent="0.3">
      <c r="A795" s="354"/>
      <c r="B795" s="354"/>
      <c r="C795" s="354"/>
      <c r="D795" s="354"/>
      <c r="E795" s="354"/>
      <c r="F795" s="354"/>
    </row>
    <row r="796" spans="1:6" x14ac:dyDescent="0.3">
      <c r="A796" s="354"/>
      <c r="B796" s="354"/>
      <c r="C796" s="354"/>
      <c r="D796" s="354"/>
      <c r="E796" s="354"/>
      <c r="F796" s="354"/>
    </row>
    <row r="797" spans="1:6" x14ac:dyDescent="0.3">
      <c r="A797" s="354"/>
      <c r="B797" s="354"/>
      <c r="C797" s="354"/>
      <c r="D797" s="354"/>
      <c r="E797" s="354"/>
      <c r="F797" s="354"/>
    </row>
    <row r="798" spans="1:6" x14ac:dyDescent="0.3">
      <c r="A798" s="354"/>
      <c r="B798" s="354"/>
      <c r="C798" s="354"/>
      <c r="D798" s="354"/>
      <c r="E798" s="354"/>
      <c r="F798" s="354"/>
    </row>
    <row r="799" spans="1:6" x14ac:dyDescent="0.3">
      <c r="A799" s="354"/>
      <c r="B799" s="354"/>
      <c r="C799" s="354"/>
      <c r="D799" s="354"/>
      <c r="E799" s="354"/>
      <c r="F799" s="354"/>
    </row>
    <row r="800" spans="1:6" x14ac:dyDescent="0.3">
      <c r="A800" s="354"/>
      <c r="B800" s="354"/>
      <c r="C800" s="354"/>
      <c r="D800" s="354"/>
      <c r="E800" s="354"/>
      <c r="F800" s="354"/>
    </row>
    <row r="801" spans="1:6" x14ac:dyDescent="0.3">
      <c r="A801" s="354"/>
      <c r="B801" s="354"/>
      <c r="C801" s="354"/>
      <c r="D801" s="354"/>
      <c r="E801" s="354"/>
      <c r="F801" s="354"/>
    </row>
    <row r="802" spans="1:6" x14ac:dyDescent="0.3">
      <c r="A802" s="354"/>
      <c r="B802" s="354"/>
      <c r="C802" s="354"/>
      <c r="D802" s="354"/>
      <c r="E802" s="354"/>
      <c r="F802" s="354"/>
    </row>
    <row r="803" spans="1:6" x14ac:dyDescent="0.3">
      <c r="A803" s="354"/>
      <c r="B803" s="354"/>
      <c r="C803" s="354"/>
      <c r="D803" s="354"/>
      <c r="E803" s="354"/>
      <c r="F803" s="354"/>
    </row>
    <row r="804" spans="1:6" x14ac:dyDescent="0.3">
      <c r="A804" s="354"/>
      <c r="B804" s="354"/>
      <c r="C804" s="354"/>
      <c r="D804" s="354"/>
      <c r="E804" s="354"/>
      <c r="F804" s="354"/>
    </row>
    <row r="805" spans="1:6" x14ac:dyDescent="0.3">
      <c r="A805" s="354"/>
      <c r="B805" s="354"/>
      <c r="C805" s="354"/>
      <c r="D805" s="354"/>
      <c r="E805" s="354"/>
      <c r="F805" s="354"/>
    </row>
    <row r="806" spans="1:6" x14ac:dyDescent="0.3">
      <c r="A806" s="354"/>
      <c r="B806" s="354"/>
      <c r="C806" s="354"/>
      <c r="D806" s="354"/>
      <c r="E806" s="354"/>
      <c r="F806" s="354"/>
    </row>
    <row r="807" spans="1:6" x14ac:dyDescent="0.3">
      <c r="A807" s="354"/>
      <c r="B807" s="354"/>
      <c r="C807" s="354"/>
      <c r="D807" s="354"/>
      <c r="E807" s="354"/>
      <c r="F807" s="354"/>
    </row>
    <row r="808" spans="1:6" x14ac:dyDescent="0.3">
      <c r="A808" s="354"/>
      <c r="B808" s="354"/>
      <c r="C808" s="354"/>
      <c r="D808" s="354"/>
      <c r="E808" s="354"/>
      <c r="F808" s="354"/>
    </row>
    <row r="809" spans="1:6" x14ac:dyDescent="0.3">
      <c r="A809" s="354"/>
      <c r="B809" s="354"/>
      <c r="C809" s="354"/>
      <c r="D809" s="354"/>
      <c r="E809" s="354"/>
      <c r="F809" s="354"/>
    </row>
    <row r="810" spans="1:6" x14ac:dyDescent="0.3">
      <c r="A810" s="354"/>
      <c r="B810" s="354"/>
      <c r="C810" s="354"/>
      <c r="D810" s="354"/>
      <c r="E810" s="354"/>
      <c r="F810" s="354"/>
    </row>
    <row r="811" spans="1:6" x14ac:dyDescent="0.3">
      <c r="A811" s="354"/>
      <c r="B811" s="354"/>
      <c r="C811" s="354"/>
      <c r="D811" s="354"/>
      <c r="E811" s="354"/>
      <c r="F811" s="354"/>
    </row>
    <row r="812" spans="1:6" x14ac:dyDescent="0.3">
      <c r="A812" s="354"/>
      <c r="B812" s="354"/>
      <c r="C812" s="354"/>
      <c r="D812" s="354"/>
      <c r="E812" s="354"/>
      <c r="F812" s="354"/>
    </row>
    <row r="813" spans="1:6" x14ac:dyDescent="0.3">
      <c r="A813" s="354"/>
      <c r="B813" s="354"/>
      <c r="C813" s="354"/>
      <c r="D813" s="354"/>
      <c r="E813" s="354"/>
      <c r="F813" s="354"/>
    </row>
    <row r="814" spans="1:6" x14ac:dyDescent="0.3">
      <c r="A814" s="354"/>
      <c r="B814" s="354"/>
      <c r="C814" s="354"/>
      <c r="D814" s="354"/>
      <c r="E814" s="354"/>
      <c r="F814" s="354"/>
    </row>
    <row r="815" spans="1:6" x14ac:dyDescent="0.3">
      <c r="A815" s="354"/>
      <c r="B815" s="354"/>
      <c r="C815" s="354"/>
      <c r="D815" s="354"/>
      <c r="E815" s="354"/>
      <c r="F815" s="354"/>
    </row>
    <row r="816" spans="1:6" x14ac:dyDescent="0.3">
      <c r="A816" s="354"/>
      <c r="B816" s="354"/>
      <c r="C816" s="354"/>
      <c r="D816" s="354"/>
      <c r="E816" s="354"/>
      <c r="F816" s="354"/>
    </row>
    <row r="817" spans="1:6" x14ac:dyDescent="0.3">
      <c r="A817" s="354"/>
      <c r="B817" s="354"/>
      <c r="C817" s="354"/>
      <c r="D817" s="354"/>
      <c r="E817" s="354"/>
      <c r="F817" s="354"/>
    </row>
    <row r="818" spans="1:6" x14ac:dyDescent="0.3">
      <c r="A818" s="354"/>
      <c r="B818" s="354"/>
      <c r="C818" s="354"/>
      <c r="D818" s="354"/>
      <c r="E818" s="354"/>
      <c r="F818" s="354"/>
    </row>
    <row r="819" spans="1:6" x14ac:dyDescent="0.3">
      <c r="A819" s="354"/>
      <c r="B819" s="354"/>
      <c r="C819" s="354"/>
      <c r="D819" s="354"/>
      <c r="E819" s="354"/>
      <c r="F819" s="354"/>
    </row>
    <row r="820" spans="1:6" x14ac:dyDescent="0.3">
      <c r="A820" s="354"/>
      <c r="B820" s="354"/>
      <c r="C820" s="354"/>
      <c r="D820" s="354"/>
      <c r="E820" s="354"/>
      <c r="F820" s="354"/>
    </row>
    <row r="821" spans="1:6" x14ac:dyDescent="0.3">
      <c r="A821" s="354"/>
      <c r="B821" s="354"/>
      <c r="C821" s="354"/>
      <c r="D821" s="354"/>
      <c r="E821" s="354"/>
      <c r="F821" s="354"/>
    </row>
    <row r="822" spans="1:6" x14ac:dyDescent="0.3">
      <c r="A822" s="354"/>
      <c r="B822" s="354"/>
      <c r="C822" s="354"/>
      <c r="D822" s="354"/>
      <c r="E822" s="354"/>
      <c r="F822" s="354"/>
    </row>
    <row r="823" spans="1:6" x14ac:dyDescent="0.3">
      <c r="A823" s="354"/>
      <c r="B823" s="354"/>
      <c r="C823" s="354"/>
      <c r="D823" s="354"/>
      <c r="E823" s="354"/>
      <c r="F823" s="354"/>
    </row>
    <row r="824" spans="1:6" x14ac:dyDescent="0.3">
      <c r="A824" s="354"/>
      <c r="B824" s="354"/>
      <c r="C824" s="354"/>
      <c r="D824" s="354"/>
      <c r="E824" s="354"/>
      <c r="F824" s="354"/>
    </row>
    <row r="825" spans="1:6" x14ac:dyDescent="0.3">
      <c r="A825" s="354"/>
      <c r="B825" s="354"/>
      <c r="C825" s="354"/>
      <c r="D825" s="354"/>
      <c r="E825" s="354"/>
      <c r="F825" s="354"/>
    </row>
    <row r="826" spans="1:6" x14ac:dyDescent="0.3">
      <c r="A826" s="354"/>
      <c r="B826" s="354"/>
      <c r="C826" s="354"/>
      <c r="D826" s="354"/>
      <c r="E826" s="354"/>
      <c r="F826" s="354"/>
    </row>
    <row r="827" spans="1:6" x14ac:dyDescent="0.3">
      <c r="A827" s="354"/>
      <c r="B827" s="354"/>
      <c r="C827" s="354"/>
      <c r="D827" s="354"/>
      <c r="E827" s="354"/>
      <c r="F827" s="354"/>
    </row>
    <row r="828" spans="1:6" x14ac:dyDescent="0.3">
      <c r="A828" s="354"/>
      <c r="B828" s="354"/>
      <c r="C828" s="354"/>
      <c r="D828" s="354"/>
      <c r="E828" s="354"/>
      <c r="F828" s="354"/>
    </row>
    <row r="829" spans="1:6" x14ac:dyDescent="0.3">
      <c r="A829" s="354"/>
      <c r="B829" s="354"/>
      <c r="C829" s="354"/>
      <c r="D829" s="354"/>
      <c r="E829" s="354"/>
      <c r="F829" s="354"/>
    </row>
    <row r="830" spans="1:6" x14ac:dyDescent="0.3">
      <c r="A830" s="354"/>
      <c r="B830" s="354"/>
      <c r="C830" s="354"/>
      <c r="D830" s="354"/>
      <c r="E830" s="354"/>
      <c r="F830" s="354"/>
    </row>
    <row r="831" spans="1:6" x14ac:dyDescent="0.3">
      <c r="A831" s="354"/>
      <c r="B831" s="354"/>
      <c r="C831" s="354"/>
      <c r="D831" s="354"/>
      <c r="E831" s="354"/>
      <c r="F831" s="354"/>
    </row>
    <row r="832" spans="1:6" x14ac:dyDescent="0.3">
      <c r="A832" s="354"/>
      <c r="B832" s="354"/>
      <c r="C832" s="354"/>
      <c r="D832" s="354"/>
      <c r="E832" s="354"/>
      <c r="F832" s="354"/>
    </row>
    <row r="833" spans="1:6" x14ac:dyDescent="0.3">
      <c r="A833" s="354"/>
      <c r="B833" s="354"/>
      <c r="C833" s="354"/>
      <c r="D833" s="354"/>
      <c r="E833" s="354"/>
      <c r="F833" s="354"/>
    </row>
    <row r="834" spans="1:6" x14ac:dyDescent="0.3">
      <c r="A834" s="354"/>
      <c r="B834" s="354"/>
      <c r="C834" s="354"/>
      <c r="D834" s="354"/>
      <c r="E834" s="354"/>
      <c r="F834" s="354"/>
    </row>
    <row r="835" spans="1:6" x14ac:dyDescent="0.3">
      <c r="A835" s="354"/>
      <c r="B835" s="354"/>
      <c r="C835" s="354"/>
      <c r="D835" s="354"/>
      <c r="E835" s="354"/>
      <c r="F835" s="354"/>
    </row>
    <row r="836" spans="1:6" x14ac:dyDescent="0.3">
      <c r="A836" s="354"/>
      <c r="B836" s="354"/>
      <c r="C836" s="354"/>
      <c r="D836" s="354"/>
      <c r="E836" s="354"/>
      <c r="F836" s="354"/>
    </row>
    <row r="837" spans="1:6" x14ac:dyDescent="0.3">
      <c r="A837" s="354"/>
      <c r="B837" s="354"/>
      <c r="C837" s="354"/>
      <c r="D837" s="354"/>
      <c r="E837" s="354"/>
      <c r="F837" s="354"/>
    </row>
    <row r="838" spans="1:6" x14ac:dyDescent="0.3">
      <c r="A838" s="354"/>
      <c r="B838" s="354"/>
      <c r="C838" s="354"/>
      <c r="D838" s="354"/>
      <c r="E838" s="354"/>
      <c r="F838" s="354"/>
    </row>
    <row r="839" spans="1:6" x14ac:dyDescent="0.3">
      <c r="A839" s="354"/>
      <c r="B839" s="354"/>
      <c r="C839" s="354"/>
      <c r="D839" s="354"/>
      <c r="E839" s="354"/>
      <c r="F839" s="354"/>
    </row>
    <row r="840" spans="1:6" x14ac:dyDescent="0.3">
      <c r="A840" s="354"/>
      <c r="B840" s="354"/>
      <c r="C840" s="354"/>
      <c r="D840" s="354"/>
      <c r="E840" s="354"/>
      <c r="F840" s="354"/>
    </row>
    <row r="841" spans="1:6" x14ac:dyDescent="0.3">
      <c r="A841" s="354"/>
      <c r="B841" s="354"/>
      <c r="C841" s="354"/>
      <c r="D841" s="354"/>
      <c r="E841" s="354"/>
      <c r="F841" s="354"/>
    </row>
    <row r="842" spans="1:6" x14ac:dyDescent="0.3">
      <c r="A842" s="354"/>
      <c r="B842" s="354"/>
      <c r="C842" s="354"/>
      <c r="D842" s="354"/>
      <c r="E842" s="354"/>
      <c r="F842" s="354"/>
    </row>
    <row r="843" spans="1:6" x14ac:dyDescent="0.3">
      <c r="A843" s="354"/>
      <c r="B843" s="354"/>
      <c r="C843" s="354"/>
      <c r="D843" s="354"/>
      <c r="E843" s="354"/>
      <c r="F843" s="354"/>
    </row>
    <row r="844" spans="1:6" x14ac:dyDescent="0.3">
      <c r="A844" s="354"/>
      <c r="B844" s="354"/>
      <c r="C844" s="354"/>
      <c r="D844" s="354"/>
      <c r="E844" s="354"/>
      <c r="F844" s="354"/>
    </row>
    <row r="845" spans="1:6" x14ac:dyDescent="0.3">
      <c r="A845" s="354"/>
      <c r="B845" s="354"/>
      <c r="C845" s="354"/>
      <c r="D845" s="354"/>
      <c r="E845" s="354"/>
      <c r="F845" s="354"/>
    </row>
    <row r="846" spans="1:6" x14ac:dyDescent="0.3">
      <c r="A846" s="354"/>
      <c r="B846" s="354"/>
      <c r="C846" s="354"/>
      <c r="D846" s="354"/>
      <c r="E846" s="354"/>
      <c r="F846" s="354"/>
    </row>
    <row r="847" spans="1:6" x14ac:dyDescent="0.3">
      <c r="A847" s="354"/>
      <c r="B847" s="354"/>
      <c r="C847" s="354"/>
      <c r="D847" s="354"/>
      <c r="E847" s="354"/>
      <c r="F847" s="354"/>
    </row>
    <row r="848" spans="1:6" x14ac:dyDescent="0.3">
      <c r="A848" s="354"/>
      <c r="B848" s="354"/>
      <c r="C848" s="354"/>
      <c r="D848" s="354"/>
      <c r="E848" s="354"/>
      <c r="F848" s="354"/>
    </row>
    <row r="849" spans="1:6" x14ac:dyDescent="0.3">
      <c r="A849" s="354"/>
      <c r="B849" s="354"/>
      <c r="C849" s="354"/>
      <c r="D849" s="354"/>
      <c r="E849" s="354"/>
      <c r="F849" s="354"/>
    </row>
    <row r="850" spans="1:6" x14ac:dyDescent="0.3">
      <c r="A850" s="354"/>
      <c r="B850" s="354"/>
      <c r="C850" s="354"/>
      <c r="D850" s="354"/>
      <c r="E850" s="354"/>
      <c r="F850" s="354"/>
    </row>
    <row r="851" spans="1:6" x14ac:dyDescent="0.3">
      <c r="A851" s="354"/>
      <c r="B851" s="354"/>
      <c r="C851" s="354"/>
      <c r="D851" s="354"/>
      <c r="E851" s="354"/>
      <c r="F851" s="354"/>
    </row>
    <row r="852" spans="1:6" x14ac:dyDescent="0.3">
      <c r="A852" s="354"/>
      <c r="B852" s="354"/>
      <c r="C852" s="354"/>
      <c r="D852" s="354"/>
      <c r="E852" s="354"/>
      <c r="F852" s="354"/>
    </row>
    <row r="853" spans="1:6" x14ac:dyDescent="0.3">
      <c r="A853" s="354"/>
      <c r="B853" s="354"/>
      <c r="C853" s="354"/>
      <c r="D853" s="354"/>
      <c r="E853" s="354"/>
      <c r="F853" s="354"/>
    </row>
    <row r="854" spans="1:6" x14ac:dyDescent="0.3">
      <c r="A854" s="354"/>
      <c r="B854" s="354"/>
      <c r="C854" s="354"/>
      <c r="D854" s="354"/>
      <c r="E854" s="354"/>
      <c r="F854" s="354"/>
    </row>
    <row r="855" spans="1:6" x14ac:dyDescent="0.3">
      <c r="A855" s="354"/>
      <c r="B855" s="354"/>
      <c r="C855" s="354"/>
      <c r="D855" s="354"/>
      <c r="E855" s="354"/>
      <c r="F855" s="354"/>
    </row>
    <row r="856" spans="1:6" x14ac:dyDescent="0.3">
      <c r="A856" s="354"/>
      <c r="B856" s="354"/>
      <c r="C856" s="354"/>
      <c r="D856" s="354"/>
      <c r="E856" s="354"/>
      <c r="F856" s="354"/>
    </row>
    <row r="857" spans="1:6" x14ac:dyDescent="0.3">
      <c r="A857" s="354"/>
      <c r="B857" s="354"/>
      <c r="C857" s="354"/>
      <c r="D857" s="354"/>
      <c r="E857" s="354"/>
      <c r="F857" s="354"/>
    </row>
    <row r="858" spans="1:6" x14ac:dyDescent="0.3">
      <c r="A858" s="354"/>
      <c r="B858" s="354"/>
      <c r="C858" s="354"/>
      <c r="D858" s="354"/>
      <c r="E858" s="354"/>
      <c r="F858" s="354"/>
    </row>
    <row r="859" spans="1:6" x14ac:dyDescent="0.3">
      <c r="A859" s="354"/>
      <c r="B859" s="354"/>
      <c r="C859" s="354"/>
      <c r="D859" s="354"/>
      <c r="E859" s="354"/>
      <c r="F859" s="354"/>
    </row>
    <row r="860" spans="1:6" x14ac:dyDescent="0.3">
      <c r="A860" s="354"/>
      <c r="B860" s="354"/>
      <c r="C860" s="354"/>
      <c r="D860" s="354"/>
      <c r="E860" s="354"/>
      <c r="F860" s="354"/>
    </row>
    <row r="861" spans="1:6" x14ac:dyDescent="0.3">
      <c r="A861" s="354"/>
      <c r="B861" s="354"/>
      <c r="C861" s="354"/>
      <c r="D861" s="354"/>
      <c r="E861" s="354"/>
      <c r="F861" s="354"/>
    </row>
    <row r="862" spans="1:6" x14ac:dyDescent="0.3">
      <c r="A862" s="354"/>
      <c r="B862" s="354"/>
      <c r="C862" s="354"/>
      <c r="D862" s="354"/>
      <c r="E862" s="354"/>
      <c r="F862" s="354"/>
    </row>
    <row r="863" spans="1:6" x14ac:dyDescent="0.3">
      <c r="A863" s="354"/>
      <c r="B863" s="354"/>
      <c r="C863" s="354"/>
      <c r="D863" s="354"/>
      <c r="E863" s="354"/>
      <c r="F863" s="354"/>
    </row>
    <row r="864" spans="1:6" x14ac:dyDescent="0.3">
      <c r="A864" s="354"/>
      <c r="B864" s="354"/>
      <c r="C864" s="354"/>
      <c r="D864" s="354"/>
      <c r="E864" s="354"/>
      <c r="F864" s="354"/>
    </row>
    <row r="865" spans="1:6" x14ac:dyDescent="0.3">
      <c r="A865" s="354"/>
      <c r="B865" s="354"/>
      <c r="C865" s="354"/>
      <c r="D865" s="354"/>
      <c r="E865" s="354"/>
      <c r="F865" s="354"/>
    </row>
    <row r="866" spans="1:6" x14ac:dyDescent="0.3">
      <c r="A866" s="354"/>
      <c r="B866" s="354"/>
      <c r="C866" s="354"/>
      <c r="D866" s="354"/>
      <c r="E866" s="354"/>
      <c r="F866" s="354"/>
    </row>
    <row r="867" spans="1:6" x14ac:dyDescent="0.3">
      <c r="A867" s="354"/>
      <c r="B867" s="354"/>
      <c r="C867" s="354"/>
      <c r="D867" s="354"/>
      <c r="E867" s="354"/>
      <c r="F867" s="354"/>
    </row>
    <row r="868" spans="1:6" x14ac:dyDescent="0.3">
      <c r="A868" s="354"/>
      <c r="B868" s="354"/>
      <c r="C868" s="354"/>
      <c r="D868" s="354"/>
      <c r="E868" s="354"/>
      <c r="F868" s="354"/>
    </row>
    <row r="869" spans="1:6" x14ac:dyDescent="0.3">
      <c r="A869" s="354"/>
      <c r="B869" s="354"/>
      <c r="C869" s="354"/>
      <c r="D869" s="354"/>
      <c r="E869" s="354"/>
      <c r="F869" s="354"/>
    </row>
    <row r="870" spans="1:6" x14ac:dyDescent="0.3">
      <c r="A870" s="354"/>
      <c r="B870" s="354"/>
      <c r="C870" s="354"/>
      <c r="D870" s="354"/>
      <c r="E870" s="354"/>
      <c r="F870" s="354"/>
    </row>
    <row r="871" spans="1:6" x14ac:dyDescent="0.3">
      <c r="A871" s="354"/>
      <c r="B871" s="354"/>
      <c r="C871" s="354"/>
      <c r="D871" s="354"/>
      <c r="E871" s="354"/>
      <c r="F871" s="354"/>
    </row>
    <row r="872" spans="1:6" x14ac:dyDescent="0.3">
      <c r="A872" s="354"/>
      <c r="B872" s="354"/>
      <c r="C872" s="354"/>
      <c r="D872" s="354"/>
      <c r="E872" s="354"/>
      <c r="F872" s="354"/>
    </row>
    <row r="873" spans="1:6" x14ac:dyDescent="0.3">
      <c r="A873" s="354"/>
      <c r="B873" s="354"/>
      <c r="C873" s="354"/>
      <c r="D873" s="354"/>
      <c r="E873" s="354"/>
      <c r="F873" s="354"/>
    </row>
    <row r="874" spans="1:6" x14ac:dyDescent="0.3">
      <c r="A874" s="354"/>
      <c r="B874" s="354"/>
      <c r="C874" s="354"/>
      <c r="D874" s="354"/>
      <c r="E874" s="354"/>
      <c r="F874" s="354"/>
    </row>
    <row r="875" spans="1:6" x14ac:dyDescent="0.3">
      <c r="A875" s="354"/>
      <c r="B875" s="354"/>
      <c r="C875" s="354"/>
      <c r="D875" s="354"/>
      <c r="E875" s="354"/>
      <c r="F875" s="354"/>
    </row>
    <row r="876" spans="1:6" x14ac:dyDescent="0.3">
      <c r="A876" s="354"/>
      <c r="B876" s="354"/>
      <c r="C876" s="354"/>
      <c r="D876" s="354"/>
      <c r="E876" s="354"/>
      <c r="F876" s="354"/>
    </row>
    <row r="877" spans="1:6" x14ac:dyDescent="0.3">
      <c r="A877" s="354"/>
      <c r="B877" s="354"/>
      <c r="C877" s="354"/>
      <c r="D877" s="354"/>
      <c r="E877" s="354"/>
      <c r="F877" s="354"/>
    </row>
    <row r="878" spans="1:6" x14ac:dyDescent="0.3">
      <c r="A878" s="354"/>
      <c r="B878" s="354"/>
      <c r="C878" s="354"/>
      <c r="D878" s="354"/>
      <c r="E878" s="354"/>
      <c r="F878" s="354"/>
    </row>
    <row r="879" spans="1:6" x14ac:dyDescent="0.3">
      <c r="A879" s="354"/>
      <c r="B879" s="354"/>
      <c r="C879" s="354"/>
      <c r="D879" s="354"/>
      <c r="E879" s="354"/>
      <c r="F879" s="354"/>
    </row>
    <row r="880" spans="1:6" x14ac:dyDescent="0.3">
      <c r="A880" s="354"/>
      <c r="B880" s="354"/>
      <c r="C880" s="354"/>
      <c r="D880" s="354"/>
      <c r="E880" s="354"/>
      <c r="F880" s="354"/>
    </row>
    <row r="881" spans="1:6" x14ac:dyDescent="0.3">
      <c r="A881" s="354"/>
      <c r="B881" s="354"/>
      <c r="C881" s="354"/>
      <c r="D881" s="354"/>
      <c r="E881" s="354"/>
      <c r="F881" s="354"/>
    </row>
    <row r="882" spans="1:6" x14ac:dyDescent="0.3">
      <c r="A882" s="354"/>
      <c r="B882" s="354"/>
      <c r="C882" s="354"/>
      <c r="D882" s="354"/>
      <c r="E882" s="354"/>
      <c r="F882" s="354"/>
    </row>
    <row r="883" spans="1:6" x14ac:dyDescent="0.3">
      <c r="A883" s="354"/>
      <c r="B883" s="354"/>
      <c r="C883" s="354"/>
      <c r="D883" s="354"/>
      <c r="E883" s="354"/>
      <c r="F883" s="354"/>
    </row>
    <row r="884" spans="1:6" x14ac:dyDescent="0.3">
      <c r="A884" s="354"/>
      <c r="B884" s="354"/>
      <c r="C884" s="354"/>
      <c r="D884" s="354"/>
      <c r="E884" s="354"/>
      <c r="F884" s="354"/>
    </row>
    <row r="885" spans="1:6" x14ac:dyDescent="0.3">
      <c r="A885" s="354"/>
      <c r="B885" s="354"/>
      <c r="C885" s="354"/>
      <c r="D885" s="354"/>
      <c r="E885" s="354"/>
      <c r="F885" s="354"/>
    </row>
    <row r="886" spans="1:6" x14ac:dyDescent="0.3">
      <c r="A886" s="354"/>
      <c r="B886" s="354"/>
      <c r="C886" s="354"/>
      <c r="D886" s="354"/>
      <c r="E886" s="354"/>
      <c r="F886" s="354"/>
    </row>
    <row r="887" spans="1:6" x14ac:dyDescent="0.3">
      <c r="A887" s="354"/>
      <c r="B887" s="354"/>
      <c r="C887" s="354"/>
      <c r="D887" s="354"/>
      <c r="E887" s="354"/>
      <c r="F887" s="354"/>
    </row>
    <row r="888" spans="1:6" x14ac:dyDescent="0.3">
      <c r="A888" s="354"/>
      <c r="B888" s="354"/>
      <c r="C888" s="354"/>
      <c r="D888" s="354"/>
      <c r="E888" s="354"/>
      <c r="F888" s="354"/>
    </row>
    <row r="889" spans="1:6" x14ac:dyDescent="0.3">
      <c r="A889" s="354"/>
      <c r="B889" s="354"/>
      <c r="C889" s="354"/>
      <c r="D889" s="354"/>
      <c r="E889" s="354"/>
      <c r="F889" s="354"/>
    </row>
    <row r="890" spans="1:6" x14ac:dyDescent="0.3">
      <c r="A890" s="354"/>
      <c r="B890" s="354"/>
      <c r="C890" s="354"/>
      <c r="D890" s="354"/>
      <c r="E890" s="354"/>
      <c r="F890" s="354"/>
    </row>
    <row r="891" spans="1:6" x14ac:dyDescent="0.3">
      <c r="A891" s="354"/>
      <c r="B891" s="354"/>
      <c r="C891" s="354"/>
      <c r="D891" s="354"/>
      <c r="E891" s="354"/>
      <c r="F891" s="354"/>
    </row>
    <row r="892" spans="1:6" x14ac:dyDescent="0.3">
      <c r="A892" s="354"/>
      <c r="B892" s="354"/>
      <c r="C892" s="354"/>
      <c r="D892" s="354"/>
      <c r="E892" s="354"/>
      <c r="F892" s="354"/>
    </row>
    <row r="893" spans="1:6" x14ac:dyDescent="0.3">
      <c r="A893" s="354"/>
      <c r="B893" s="354"/>
      <c r="C893" s="354"/>
      <c r="D893" s="354"/>
      <c r="E893" s="354"/>
      <c r="F893" s="354"/>
    </row>
    <row r="894" spans="1:6" x14ac:dyDescent="0.3">
      <c r="A894" s="354"/>
      <c r="B894" s="354"/>
      <c r="C894" s="354"/>
      <c r="D894" s="354"/>
      <c r="E894" s="354"/>
      <c r="F894" s="354"/>
    </row>
    <row r="895" spans="1:6" x14ac:dyDescent="0.3">
      <c r="A895" s="354"/>
      <c r="B895" s="354"/>
      <c r="C895" s="354"/>
      <c r="D895" s="354"/>
      <c r="E895" s="354"/>
      <c r="F895" s="354"/>
    </row>
    <row r="896" spans="1:6" x14ac:dyDescent="0.3">
      <c r="A896" s="354"/>
      <c r="B896" s="354"/>
      <c r="C896" s="354"/>
      <c r="D896" s="354"/>
      <c r="E896" s="354"/>
      <c r="F896" s="354"/>
    </row>
    <row r="897" spans="1:6" x14ac:dyDescent="0.3">
      <c r="A897" s="354"/>
      <c r="B897" s="354"/>
      <c r="C897" s="354"/>
      <c r="D897" s="354"/>
      <c r="E897" s="354"/>
      <c r="F897" s="354"/>
    </row>
    <row r="898" spans="1:6" x14ac:dyDescent="0.3">
      <c r="A898" s="354"/>
      <c r="B898" s="354"/>
      <c r="C898" s="354"/>
      <c r="D898" s="354"/>
      <c r="E898" s="354"/>
      <c r="F898" s="354"/>
    </row>
    <row r="899" spans="1:6" x14ac:dyDescent="0.3">
      <c r="A899" s="354"/>
      <c r="B899" s="354"/>
      <c r="C899" s="354"/>
      <c r="D899" s="354"/>
      <c r="E899" s="354"/>
      <c r="F899" s="354"/>
    </row>
    <row r="900" spans="1:6" x14ac:dyDescent="0.3">
      <c r="A900" s="354"/>
      <c r="B900" s="354"/>
      <c r="C900" s="354"/>
      <c r="D900" s="354"/>
      <c r="E900" s="354"/>
      <c r="F900" s="354"/>
    </row>
    <row r="901" spans="1:6" x14ac:dyDescent="0.3">
      <c r="A901" s="354"/>
      <c r="B901" s="354"/>
      <c r="C901" s="354"/>
      <c r="D901" s="354"/>
      <c r="E901" s="354"/>
      <c r="F901" s="354"/>
    </row>
    <row r="902" spans="1:6" x14ac:dyDescent="0.3">
      <c r="A902" s="354"/>
      <c r="B902" s="354"/>
      <c r="C902" s="354"/>
      <c r="D902" s="354"/>
      <c r="E902" s="354"/>
      <c r="F902" s="354"/>
    </row>
    <row r="903" spans="1:6" x14ac:dyDescent="0.3">
      <c r="A903" s="354"/>
      <c r="B903" s="354"/>
      <c r="C903" s="354"/>
      <c r="D903" s="354"/>
      <c r="E903" s="354"/>
      <c r="F903" s="354"/>
    </row>
    <row r="904" spans="1:6" x14ac:dyDescent="0.3">
      <c r="A904" s="354"/>
      <c r="B904" s="354"/>
      <c r="C904" s="354"/>
      <c r="D904" s="354"/>
      <c r="E904" s="354"/>
      <c r="F904" s="354"/>
    </row>
    <row r="905" spans="1:6" x14ac:dyDescent="0.3">
      <c r="A905" s="354"/>
      <c r="B905" s="354"/>
      <c r="C905" s="354"/>
      <c r="D905" s="354"/>
      <c r="E905" s="354"/>
      <c r="F905" s="354"/>
    </row>
    <row r="906" spans="1:6" x14ac:dyDescent="0.3">
      <c r="A906" s="354"/>
      <c r="B906" s="354"/>
      <c r="C906" s="354"/>
      <c r="D906" s="354"/>
      <c r="E906" s="354"/>
      <c r="F906" s="354"/>
    </row>
    <row r="907" spans="1:6" x14ac:dyDescent="0.3">
      <c r="A907" s="354"/>
      <c r="B907" s="354"/>
      <c r="C907" s="354"/>
      <c r="D907" s="354"/>
      <c r="E907" s="354"/>
      <c r="F907" s="354"/>
    </row>
    <row r="908" spans="1:6" x14ac:dyDescent="0.3">
      <c r="A908" s="354"/>
      <c r="B908" s="354"/>
      <c r="C908" s="354"/>
      <c r="D908" s="354"/>
      <c r="E908" s="354"/>
      <c r="F908" s="354"/>
    </row>
    <row r="909" spans="1:6" x14ac:dyDescent="0.3">
      <c r="A909" s="354"/>
      <c r="B909" s="354"/>
      <c r="C909" s="354"/>
      <c r="D909" s="354"/>
      <c r="E909" s="354"/>
      <c r="F909" s="354"/>
    </row>
    <row r="910" spans="1:6" x14ac:dyDescent="0.3">
      <c r="A910" s="354"/>
      <c r="B910" s="354"/>
      <c r="C910" s="354"/>
      <c r="D910" s="354"/>
      <c r="E910" s="354"/>
      <c r="F910" s="354"/>
    </row>
    <row r="911" spans="1:6" x14ac:dyDescent="0.3">
      <c r="A911" s="354"/>
      <c r="B911" s="354"/>
      <c r="C911" s="354"/>
      <c r="D911" s="354"/>
      <c r="E911" s="354"/>
      <c r="F911" s="354"/>
    </row>
    <row r="912" spans="1:6" x14ac:dyDescent="0.3">
      <c r="A912" s="354"/>
      <c r="B912" s="354"/>
      <c r="C912" s="354"/>
      <c r="D912" s="354"/>
      <c r="E912" s="354"/>
      <c r="F912" s="354"/>
    </row>
    <row r="913" spans="1:6" x14ac:dyDescent="0.3">
      <c r="A913" s="354"/>
      <c r="B913" s="354"/>
      <c r="C913" s="354"/>
      <c r="D913" s="354"/>
      <c r="E913" s="354"/>
      <c r="F913" s="354"/>
    </row>
    <row r="914" spans="1:6" x14ac:dyDescent="0.3">
      <c r="A914" s="354"/>
      <c r="B914" s="354"/>
      <c r="C914" s="354"/>
      <c r="D914" s="354"/>
      <c r="E914" s="354"/>
      <c r="F914" s="354"/>
    </row>
    <row r="915" spans="1:6" x14ac:dyDescent="0.3">
      <c r="A915" s="354"/>
      <c r="B915" s="354"/>
      <c r="C915" s="354"/>
      <c r="D915" s="354"/>
      <c r="E915" s="354"/>
      <c r="F915" s="354"/>
    </row>
    <row r="916" spans="1:6" x14ac:dyDescent="0.3">
      <c r="A916" s="354"/>
      <c r="B916" s="354"/>
      <c r="C916" s="354"/>
      <c r="D916" s="354"/>
      <c r="E916" s="354"/>
      <c r="F916" s="354"/>
    </row>
    <row r="917" spans="1:6" x14ac:dyDescent="0.3">
      <c r="A917" s="354"/>
      <c r="B917" s="354"/>
      <c r="C917" s="354"/>
      <c r="D917" s="354"/>
      <c r="E917" s="354"/>
      <c r="F917" s="354"/>
    </row>
    <row r="918" spans="1:6" x14ac:dyDescent="0.3">
      <c r="A918" s="354"/>
      <c r="B918" s="354"/>
      <c r="C918" s="354"/>
      <c r="D918" s="354"/>
      <c r="E918" s="354"/>
      <c r="F918" s="354"/>
    </row>
    <row r="919" spans="1:6" x14ac:dyDescent="0.3">
      <c r="A919" s="354"/>
      <c r="B919" s="354"/>
      <c r="C919" s="354"/>
      <c r="D919" s="354"/>
      <c r="E919" s="354"/>
      <c r="F919" s="354"/>
    </row>
    <row r="920" spans="1:6" x14ac:dyDescent="0.3">
      <c r="A920" s="354"/>
      <c r="B920" s="354"/>
      <c r="C920" s="354"/>
      <c r="D920" s="354"/>
      <c r="E920" s="354"/>
      <c r="F920" s="354"/>
    </row>
    <row r="921" spans="1:6" x14ac:dyDescent="0.3">
      <c r="A921" s="354"/>
      <c r="B921" s="354"/>
      <c r="C921" s="354"/>
      <c r="D921" s="354"/>
      <c r="E921" s="354"/>
      <c r="F921" s="354"/>
    </row>
    <row r="922" spans="1:6" x14ac:dyDescent="0.3">
      <c r="A922" s="354"/>
      <c r="B922" s="354"/>
      <c r="C922" s="354"/>
      <c r="D922" s="354"/>
      <c r="E922" s="354"/>
      <c r="F922" s="354"/>
    </row>
    <row r="923" spans="1:6" x14ac:dyDescent="0.3">
      <c r="A923" s="354"/>
      <c r="B923" s="354"/>
      <c r="C923" s="354"/>
      <c r="D923" s="354"/>
      <c r="E923" s="354"/>
      <c r="F923" s="354"/>
    </row>
    <row r="924" spans="1:6" x14ac:dyDescent="0.3">
      <c r="A924" s="354"/>
      <c r="B924" s="354"/>
      <c r="C924" s="354"/>
      <c r="D924" s="354"/>
      <c r="E924" s="354"/>
      <c r="F924" s="354"/>
    </row>
    <row r="925" spans="1:6" x14ac:dyDescent="0.3">
      <c r="A925" s="354"/>
      <c r="B925" s="354"/>
      <c r="C925" s="354"/>
      <c r="D925" s="354"/>
      <c r="E925" s="354"/>
      <c r="F925" s="354"/>
    </row>
    <row r="926" spans="1:6" x14ac:dyDescent="0.3">
      <c r="A926" s="354"/>
      <c r="B926" s="354"/>
      <c r="C926" s="354"/>
      <c r="D926" s="354"/>
      <c r="E926" s="354"/>
      <c r="F926" s="354"/>
    </row>
    <row r="927" spans="1:6" x14ac:dyDescent="0.3">
      <c r="A927" s="354"/>
      <c r="B927" s="354"/>
      <c r="C927" s="354"/>
      <c r="D927" s="354"/>
      <c r="E927" s="354"/>
      <c r="F927" s="354"/>
    </row>
    <row r="928" spans="1:6" x14ac:dyDescent="0.3">
      <c r="A928" s="354"/>
      <c r="B928" s="354"/>
      <c r="C928" s="354"/>
      <c r="D928" s="354"/>
      <c r="E928" s="354"/>
      <c r="F928" s="354"/>
    </row>
    <row r="929" spans="1:6" x14ac:dyDescent="0.3">
      <c r="A929" s="354"/>
      <c r="B929" s="354"/>
      <c r="C929" s="354"/>
      <c r="D929" s="354"/>
      <c r="E929" s="354"/>
      <c r="F929" s="354"/>
    </row>
    <row r="930" spans="1:6" x14ac:dyDescent="0.3">
      <c r="A930" s="354"/>
      <c r="B930" s="354"/>
      <c r="C930" s="354"/>
      <c r="D930" s="354"/>
      <c r="E930" s="354"/>
      <c r="F930" s="354"/>
    </row>
    <row r="931" spans="1:6" x14ac:dyDescent="0.3">
      <c r="A931" s="354"/>
      <c r="B931" s="354"/>
      <c r="C931" s="354"/>
      <c r="D931" s="354"/>
      <c r="E931" s="354"/>
      <c r="F931" s="354"/>
    </row>
    <row r="932" spans="1:6" x14ac:dyDescent="0.3">
      <c r="A932" s="354"/>
      <c r="B932" s="354"/>
      <c r="C932" s="354"/>
      <c r="D932" s="354"/>
      <c r="E932" s="354"/>
      <c r="F932" s="354"/>
    </row>
    <row r="933" spans="1:6" x14ac:dyDescent="0.3">
      <c r="A933" s="354"/>
      <c r="B933" s="354"/>
      <c r="C933" s="354"/>
      <c r="D933" s="354"/>
      <c r="E933" s="354"/>
      <c r="F933" s="354"/>
    </row>
    <row r="934" spans="1:6" x14ac:dyDescent="0.3">
      <c r="A934" s="354"/>
      <c r="B934" s="354"/>
      <c r="C934" s="354"/>
      <c r="D934" s="354"/>
      <c r="E934" s="354"/>
      <c r="F934" s="354"/>
    </row>
    <row r="935" spans="1:6" x14ac:dyDescent="0.3">
      <c r="A935" s="354"/>
      <c r="B935" s="354"/>
      <c r="C935" s="354"/>
      <c r="D935" s="354"/>
      <c r="E935" s="354"/>
      <c r="F935" s="354"/>
    </row>
    <row r="936" spans="1:6" x14ac:dyDescent="0.3">
      <c r="A936" s="354"/>
      <c r="B936" s="354"/>
      <c r="C936" s="354"/>
      <c r="D936" s="354"/>
      <c r="E936" s="354"/>
      <c r="F936" s="354"/>
    </row>
    <row r="937" spans="1:6" x14ac:dyDescent="0.3">
      <c r="A937" s="354"/>
      <c r="B937" s="354"/>
      <c r="C937" s="354"/>
      <c r="D937" s="354"/>
      <c r="E937" s="354"/>
      <c r="F937" s="354"/>
    </row>
    <row r="938" spans="1:6" x14ac:dyDescent="0.3">
      <c r="A938" s="354"/>
      <c r="B938" s="354"/>
      <c r="C938" s="354"/>
      <c r="D938" s="354"/>
      <c r="E938" s="354"/>
      <c r="F938" s="354"/>
    </row>
    <row r="939" spans="1:6" x14ac:dyDescent="0.3">
      <c r="A939" s="354"/>
      <c r="B939" s="354"/>
      <c r="C939" s="354"/>
      <c r="D939" s="354"/>
      <c r="E939" s="354"/>
      <c r="F939" s="354"/>
    </row>
    <row r="940" spans="1:6" x14ac:dyDescent="0.3">
      <c r="A940" s="354"/>
      <c r="B940" s="354"/>
      <c r="C940" s="354"/>
      <c r="D940" s="354"/>
      <c r="E940" s="354"/>
      <c r="F940" s="354"/>
    </row>
    <row r="941" spans="1:6" x14ac:dyDescent="0.3">
      <c r="A941" s="354"/>
      <c r="B941" s="354"/>
      <c r="C941" s="354"/>
      <c r="D941" s="354"/>
      <c r="E941" s="354"/>
      <c r="F941" s="354"/>
    </row>
    <row r="942" spans="1:6" x14ac:dyDescent="0.3">
      <c r="A942" s="354"/>
      <c r="B942" s="354"/>
      <c r="C942" s="354"/>
      <c r="D942" s="354"/>
      <c r="E942" s="354"/>
      <c r="F942" s="354"/>
    </row>
    <row r="943" spans="1:6" x14ac:dyDescent="0.3">
      <c r="A943" s="354"/>
      <c r="B943" s="354"/>
      <c r="C943" s="354"/>
      <c r="D943" s="354"/>
      <c r="E943" s="354"/>
      <c r="F943" s="354"/>
    </row>
    <row r="944" spans="1:6" x14ac:dyDescent="0.3">
      <c r="A944" s="354"/>
      <c r="B944" s="354"/>
      <c r="C944" s="354"/>
      <c r="D944" s="354"/>
      <c r="E944" s="354"/>
      <c r="F944" s="354"/>
    </row>
    <row r="945" spans="1:6" x14ac:dyDescent="0.3">
      <c r="A945" s="354"/>
      <c r="B945" s="354"/>
      <c r="C945" s="354"/>
      <c r="D945" s="354"/>
      <c r="E945" s="354"/>
      <c r="F945" s="354"/>
    </row>
    <row r="946" spans="1:6" x14ac:dyDescent="0.3">
      <c r="A946" s="354"/>
      <c r="B946" s="354"/>
      <c r="C946" s="354"/>
      <c r="D946" s="354"/>
      <c r="E946" s="354"/>
      <c r="F946" s="354"/>
    </row>
    <row r="947" spans="1:6" x14ac:dyDescent="0.3">
      <c r="A947" s="354"/>
      <c r="B947" s="354"/>
      <c r="C947" s="354"/>
      <c r="D947" s="354"/>
      <c r="E947" s="354"/>
      <c r="F947" s="354"/>
    </row>
    <row r="948" spans="1:6" x14ac:dyDescent="0.3">
      <c r="A948" s="354"/>
      <c r="B948" s="354"/>
      <c r="C948" s="354"/>
      <c r="D948" s="354"/>
      <c r="E948" s="354"/>
      <c r="F948" s="354"/>
    </row>
    <row r="949" spans="1:6" x14ac:dyDescent="0.3">
      <c r="A949" s="354"/>
      <c r="B949" s="354"/>
      <c r="C949" s="354"/>
      <c r="D949" s="354"/>
      <c r="E949" s="354"/>
      <c r="F949" s="354"/>
    </row>
    <row r="950" spans="1:6" x14ac:dyDescent="0.3">
      <c r="A950" s="354"/>
      <c r="B950" s="354"/>
      <c r="C950" s="354"/>
      <c r="D950" s="354"/>
      <c r="E950" s="354"/>
      <c r="F950" s="354"/>
    </row>
    <row r="951" spans="1:6" x14ac:dyDescent="0.3">
      <c r="A951" s="354"/>
      <c r="B951" s="354"/>
      <c r="C951" s="354"/>
      <c r="D951" s="354"/>
      <c r="E951" s="354"/>
      <c r="F951" s="354"/>
    </row>
    <row r="952" spans="1:6" x14ac:dyDescent="0.3">
      <c r="A952" s="354"/>
      <c r="B952" s="354"/>
      <c r="C952" s="354"/>
      <c r="D952" s="354"/>
      <c r="E952" s="354"/>
      <c r="F952" s="354"/>
    </row>
    <row r="953" spans="1:6" x14ac:dyDescent="0.3">
      <c r="A953" s="354"/>
      <c r="B953" s="354"/>
      <c r="C953" s="354"/>
      <c r="D953" s="354"/>
      <c r="E953" s="354"/>
      <c r="F953" s="354"/>
    </row>
    <row r="954" spans="1:6" x14ac:dyDescent="0.3">
      <c r="A954" s="354"/>
      <c r="B954" s="354"/>
      <c r="C954" s="354"/>
      <c r="D954" s="354"/>
      <c r="E954" s="354"/>
      <c r="F954" s="354"/>
    </row>
    <row r="955" spans="1:6" x14ac:dyDescent="0.3">
      <c r="A955" s="354"/>
      <c r="B955" s="354"/>
      <c r="C955" s="354"/>
      <c r="D955" s="354"/>
      <c r="E955" s="354"/>
      <c r="F955" s="354"/>
    </row>
    <row r="956" spans="1:6" x14ac:dyDescent="0.3">
      <c r="A956" s="354"/>
      <c r="B956" s="354"/>
      <c r="C956" s="354"/>
      <c r="D956" s="354"/>
      <c r="E956" s="354"/>
      <c r="F956" s="354"/>
    </row>
    <row r="957" spans="1:6" x14ac:dyDescent="0.3">
      <c r="A957" s="354"/>
      <c r="B957" s="354"/>
      <c r="C957" s="354"/>
      <c r="D957" s="354"/>
      <c r="E957" s="354"/>
      <c r="F957" s="354"/>
    </row>
    <row r="958" spans="1:6" x14ac:dyDescent="0.3">
      <c r="A958" s="354"/>
      <c r="B958" s="354"/>
      <c r="C958" s="354"/>
      <c r="D958" s="354"/>
      <c r="E958" s="354"/>
      <c r="F958" s="354"/>
    </row>
    <row r="959" spans="1:6" x14ac:dyDescent="0.3">
      <c r="A959" s="354"/>
      <c r="B959" s="354"/>
      <c r="C959" s="354"/>
      <c r="D959" s="354"/>
      <c r="E959" s="354"/>
      <c r="F959" s="354"/>
    </row>
    <row r="960" spans="1:6" x14ac:dyDescent="0.3">
      <c r="A960" s="354"/>
      <c r="B960" s="354"/>
      <c r="C960" s="354"/>
      <c r="D960" s="354"/>
      <c r="E960" s="354"/>
      <c r="F960" s="354"/>
    </row>
    <row r="961" spans="1:6" x14ac:dyDescent="0.3">
      <c r="A961" s="354"/>
      <c r="B961" s="354"/>
      <c r="C961" s="354"/>
      <c r="D961" s="354"/>
      <c r="E961" s="354"/>
      <c r="F961" s="354"/>
    </row>
    <row r="962" spans="1:6" x14ac:dyDescent="0.3">
      <c r="A962" s="354"/>
      <c r="B962" s="354"/>
      <c r="C962" s="354"/>
      <c r="D962" s="354"/>
      <c r="E962" s="354"/>
      <c r="F962" s="354"/>
    </row>
    <row r="963" spans="1:6" x14ac:dyDescent="0.3">
      <c r="A963" s="354"/>
      <c r="B963" s="354"/>
      <c r="C963" s="354"/>
      <c r="D963" s="354"/>
      <c r="E963" s="354"/>
      <c r="F963" s="354"/>
    </row>
    <row r="964" spans="1:6" x14ac:dyDescent="0.3">
      <c r="A964" s="354"/>
      <c r="B964" s="354"/>
      <c r="C964" s="354"/>
      <c r="D964" s="354"/>
      <c r="E964" s="354"/>
      <c r="F964" s="354"/>
    </row>
    <row r="965" spans="1:6" x14ac:dyDescent="0.3">
      <c r="A965" s="354"/>
      <c r="B965" s="354"/>
      <c r="C965" s="354"/>
      <c r="D965" s="354"/>
      <c r="E965" s="354"/>
      <c r="F965" s="354"/>
    </row>
    <row r="966" spans="1:6" x14ac:dyDescent="0.3">
      <c r="A966" s="354"/>
      <c r="B966" s="354"/>
      <c r="C966" s="354"/>
      <c r="D966" s="354"/>
      <c r="E966" s="354"/>
      <c r="F966" s="354"/>
    </row>
    <row r="967" spans="1:6" x14ac:dyDescent="0.3">
      <c r="A967" s="354"/>
      <c r="B967" s="354"/>
      <c r="C967" s="354"/>
      <c r="D967" s="354"/>
      <c r="E967" s="354"/>
      <c r="F967" s="354"/>
    </row>
    <row r="968" spans="1:6" x14ac:dyDescent="0.3">
      <c r="A968" s="354"/>
      <c r="B968" s="354"/>
      <c r="C968" s="354"/>
      <c r="D968" s="354"/>
      <c r="E968" s="354"/>
      <c r="F968" s="354"/>
    </row>
    <row r="969" spans="1:6" x14ac:dyDescent="0.3">
      <c r="A969" s="354"/>
      <c r="B969" s="354"/>
      <c r="C969" s="354"/>
      <c r="D969" s="354"/>
      <c r="E969" s="354"/>
      <c r="F969" s="354"/>
    </row>
    <row r="970" spans="1:6" x14ac:dyDescent="0.3">
      <c r="A970" s="354"/>
      <c r="B970" s="354"/>
      <c r="C970" s="354"/>
      <c r="D970" s="354"/>
      <c r="E970" s="354"/>
      <c r="F970" s="354"/>
    </row>
    <row r="971" spans="1:6" x14ac:dyDescent="0.3">
      <c r="A971" s="354"/>
      <c r="B971" s="354"/>
      <c r="C971" s="354"/>
      <c r="D971" s="354"/>
      <c r="E971" s="354"/>
      <c r="F971" s="354"/>
    </row>
    <row r="972" spans="1:6" x14ac:dyDescent="0.3">
      <c r="A972" s="354"/>
      <c r="B972" s="354"/>
      <c r="C972" s="354"/>
      <c r="D972" s="354"/>
      <c r="E972" s="354"/>
      <c r="F972" s="354"/>
    </row>
    <row r="973" spans="1:6" x14ac:dyDescent="0.3">
      <c r="A973" s="354"/>
      <c r="B973" s="354"/>
      <c r="C973" s="354"/>
      <c r="D973" s="354"/>
      <c r="E973" s="354"/>
      <c r="F973" s="354"/>
    </row>
    <row r="974" spans="1:6" x14ac:dyDescent="0.3">
      <c r="A974" s="354"/>
      <c r="B974" s="354"/>
      <c r="C974" s="354"/>
      <c r="D974" s="354"/>
      <c r="E974" s="354"/>
      <c r="F974" s="354"/>
    </row>
    <row r="975" spans="1:6" x14ac:dyDescent="0.3">
      <c r="A975" s="354"/>
      <c r="B975" s="354"/>
      <c r="C975" s="354"/>
      <c r="D975" s="354"/>
      <c r="E975" s="354"/>
      <c r="F975" s="354"/>
    </row>
    <row r="976" spans="1:6" x14ac:dyDescent="0.3">
      <c r="A976" s="354"/>
      <c r="B976" s="354"/>
      <c r="C976" s="354"/>
      <c r="D976" s="354"/>
      <c r="E976" s="354"/>
      <c r="F976" s="354"/>
    </row>
    <row r="977" spans="1:6" x14ac:dyDescent="0.3">
      <c r="A977" s="354"/>
      <c r="B977" s="354"/>
      <c r="C977" s="354"/>
      <c r="D977" s="354"/>
      <c r="E977" s="354"/>
      <c r="F977" s="354"/>
    </row>
    <row r="978" spans="1:6" x14ac:dyDescent="0.3">
      <c r="A978" s="354"/>
      <c r="B978" s="354"/>
      <c r="C978" s="354"/>
      <c r="D978" s="354"/>
      <c r="E978" s="354"/>
      <c r="F978" s="354"/>
    </row>
    <row r="979" spans="1:6" x14ac:dyDescent="0.3">
      <c r="A979" s="354"/>
      <c r="B979" s="354"/>
      <c r="C979" s="354"/>
      <c r="D979" s="354"/>
      <c r="E979" s="354"/>
      <c r="F979" s="354"/>
    </row>
    <row r="980" spans="1:6" x14ac:dyDescent="0.3">
      <c r="A980" s="354"/>
      <c r="B980" s="354"/>
      <c r="C980" s="354"/>
      <c r="D980" s="354"/>
      <c r="E980" s="354"/>
      <c r="F980" s="354"/>
    </row>
    <row r="981" spans="1:6" x14ac:dyDescent="0.3">
      <c r="A981" s="354"/>
      <c r="B981" s="354"/>
      <c r="C981" s="354"/>
      <c r="D981" s="354"/>
      <c r="E981" s="354"/>
      <c r="F981" s="354"/>
    </row>
    <row r="982" spans="1:6" x14ac:dyDescent="0.3">
      <c r="A982" s="354"/>
      <c r="B982" s="354"/>
      <c r="C982" s="354"/>
      <c r="D982" s="354"/>
      <c r="E982" s="354"/>
      <c r="F982" s="354"/>
    </row>
    <row r="983" spans="1:6" x14ac:dyDescent="0.3">
      <c r="A983" s="354"/>
      <c r="B983" s="354"/>
      <c r="C983" s="354"/>
      <c r="D983" s="354"/>
      <c r="E983" s="354"/>
      <c r="F983" s="354"/>
    </row>
    <row r="984" spans="1:6" x14ac:dyDescent="0.3">
      <c r="A984" s="354"/>
      <c r="B984" s="354"/>
      <c r="C984" s="354"/>
      <c r="D984" s="354"/>
      <c r="E984" s="354"/>
      <c r="F984" s="354"/>
    </row>
    <row r="985" spans="1:6" x14ac:dyDescent="0.3">
      <c r="A985" s="354"/>
      <c r="B985" s="354"/>
      <c r="C985" s="354"/>
      <c r="D985" s="354"/>
      <c r="E985" s="354"/>
      <c r="F985" s="354"/>
    </row>
    <row r="986" spans="1:6" x14ac:dyDescent="0.3">
      <c r="A986" s="354"/>
      <c r="B986" s="354"/>
      <c r="C986" s="354"/>
      <c r="D986" s="354"/>
      <c r="E986" s="354"/>
      <c r="F986" s="354"/>
    </row>
    <row r="987" spans="1:6" x14ac:dyDescent="0.3">
      <c r="A987" s="354"/>
      <c r="B987" s="354"/>
      <c r="C987" s="354"/>
      <c r="D987" s="354"/>
      <c r="E987" s="354"/>
      <c r="F987" s="354"/>
    </row>
    <row r="988" spans="1:6" x14ac:dyDescent="0.3">
      <c r="A988" s="354"/>
      <c r="B988" s="354"/>
      <c r="C988" s="354"/>
      <c r="D988" s="354"/>
      <c r="E988" s="354"/>
      <c r="F988" s="354"/>
    </row>
    <row r="989" spans="1:6" x14ac:dyDescent="0.3">
      <c r="A989" s="354"/>
      <c r="B989" s="354"/>
      <c r="C989" s="354"/>
      <c r="D989" s="354"/>
      <c r="E989" s="354"/>
      <c r="F989" s="354"/>
    </row>
    <row r="990" spans="1:6" x14ac:dyDescent="0.3">
      <c r="A990" s="354"/>
      <c r="B990" s="354"/>
      <c r="C990" s="354"/>
      <c r="D990" s="354"/>
      <c r="E990" s="354"/>
      <c r="F990" s="354"/>
    </row>
    <row r="991" spans="1:6" x14ac:dyDescent="0.3">
      <c r="A991" s="354"/>
      <c r="B991" s="354"/>
      <c r="C991" s="354"/>
      <c r="D991" s="354"/>
      <c r="E991" s="354"/>
      <c r="F991" s="354"/>
    </row>
    <row r="992" spans="1:6" x14ac:dyDescent="0.3">
      <c r="A992" s="354"/>
      <c r="B992" s="354"/>
      <c r="C992" s="354"/>
      <c r="D992" s="354"/>
      <c r="E992" s="354"/>
      <c r="F992" s="354"/>
    </row>
    <row r="993" spans="1:6" x14ac:dyDescent="0.3">
      <c r="A993" s="354"/>
      <c r="B993" s="354"/>
      <c r="C993" s="354"/>
      <c r="D993" s="354"/>
      <c r="E993" s="354"/>
      <c r="F993" s="354"/>
    </row>
    <row r="994" spans="1:6" x14ac:dyDescent="0.3">
      <c r="A994" s="354"/>
      <c r="B994" s="354"/>
      <c r="C994" s="354"/>
      <c r="D994" s="354"/>
      <c r="E994" s="354"/>
      <c r="F994" s="354"/>
    </row>
    <row r="995" spans="1:6" x14ac:dyDescent="0.3">
      <c r="A995" s="354"/>
      <c r="B995" s="354"/>
      <c r="C995" s="354"/>
      <c r="D995" s="354"/>
      <c r="E995" s="354"/>
      <c r="F995" s="354"/>
    </row>
    <row r="996" spans="1:6" x14ac:dyDescent="0.3">
      <c r="A996" s="354"/>
      <c r="B996" s="354"/>
      <c r="C996" s="354"/>
      <c r="D996" s="354"/>
      <c r="E996" s="354"/>
      <c r="F996" s="354"/>
    </row>
    <row r="997" spans="1:6" x14ac:dyDescent="0.3">
      <c r="A997" s="354"/>
      <c r="B997" s="354"/>
      <c r="C997" s="354"/>
      <c r="D997" s="354"/>
      <c r="E997" s="354"/>
      <c r="F997" s="354"/>
    </row>
    <row r="998" spans="1:6" x14ac:dyDescent="0.3">
      <c r="A998" s="354"/>
      <c r="B998" s="354"/>
      <c r="C998" s="354"/>
      <c r="D998" s="354"/>
      <c r="E998" s="354"/>
      <c r="F998" s="354"/>
    </row>
    <row r="999" spans="1:6" x14ac:dyDescent="0.3">
      <c r="A999" s="354"/>
      <c r="B999" s="354"/>
      <c r="C999" s="354"/>
      <c r="D999" s="354"/>
      <c r="E999" s="354"/>
      <c r="F999" s="354"/>
    </row>
    <row r="1000" spans="1:6" x14ac:dyDescent="0.3">
      <c r="A1000" s="354"/>
      <c r="B1000" s="354"/>
      <c r="C1000" s="354"/>
      <c r="D1000" s="354"/>
      <c r="E1000" s="354"/>
      <c r="F1000" s="354"/>
    </row>
    <row r="1001" spans="1:6" x14ac:dyDescent="0.3">
      <c r="A1001" s="354"/>
      <c r="B1001" s="354"/>
      <c r="C1001" s="354"/>
      <c r="D1001" s="354"/>
      <c r="E1001" s="354"/>
      <c r="F1001" s="354"/>
    </row>
    <row r="1002" spans="1:6" x14ac:dyDescent="0.3">
      <c r="A1002" s="354"/>
      <c r="B1002" s="354"/>
      <c r="C1002" s="354"/>
      <c r="D1002" s="354"/>
      <c r="E1002" s="354"/>
      <c r="F1002" s="354"/>
    </row>
    <row r="1003" spans="1:6" x14ac:dyDescent="0.3">
      <c r="A1003" s="354"/>
      <c r="B1003" s="354"/>
      <c r="C1003" s="354"/>
      <c r="D1003" s="354"/>
      <c r="E1003" s="354"/>
      <c r="F1003" s="354"/>
    </row>
    <row r="1004" spans="1:6" x14ac:dyDescent="0.3">
      <c r="A1004" s="354"/>
      <c r="B1004" s="354"/>
      <c r="C1004" s="354"/>
      <c r="D1004" s="354"/>
      <c r="E1004" s="354"/>
      <c r="F1004" s="354"/>
    </row>
    <row r="1005" spans="1:6" x14ac:dyDescent="0.3">
      <c r="A1005" s="354"/>
      <c r="B1005" s="354"/>
      <c r="C1005" s="354"/>
      <c r="D1005" s="354"/>
      <c r="E1005" s="354"/>
      <c r="F1005" s="354"/>
    </row>
    <row r="1006" spans="1:6" x14ac:dyDescent="0.3">
      <c r="A1006" s="354"/>
      <c r="B1006" s="354"/>
      <c r="C1006" s="354"/>
      <c r="D1006" s="354"/>
      <c r="E1006" s="354"/>
      <c r="F1006" s="354"/>
    </row>
    <row r="1007" spans="1:6" x14ac:dyDescent="0.3">
      <c r="A1007" s="354"/>
      <c r="B1007" s="354"/>
      <c r="C1007" s="354"/>
      <c r="D1007" s="354"/>
      <c r="E1007" s="354"/>
      <c r="F1007" s="354"/>
    </row>
    <row r="1008" spans="1:6" x14ac:dyDescent="0.3">
      <c r="A1008" s="354"/>
      <c r="B1008" s="354"/>
      <c r="C1008" s="354"/>
      <c r="D1008" s="354"/>
      <c r="E1008" s="354"/>
      <c r="F1008" s="354"/>
    </row>
    <row r="1009" spans="1:6" x14ac:dyDescent="0.3">
      <c r="A1009" s="354"/>
      <c r="B1009" s="354"/>
      <c r="C1009" s="354"/>
      <c r="D1009" s="354"/>
      <c r="E1009" s="354"/>
      <c r="F1009" s="354"/>
    </row>
    <row r="1010" spans="1:6" x14ac:dyDescent="0.3">
      <c r="A1010" s="354"/>
      <c r="B1010" s="354"/>
      <c r="C1010" s="354"/>
      <c r="D1010" s="354"/>
      <c r="E1010" s="354"/>
      <c r="F1010" s="354"/>
    </row>
    <row r="1011" spans="1:6" x14ac:dyDescent="0.3">
      <c r="A1011" s="354"/>
      <c r="B1011" s="354"/>
      <c r="C1011" s="354"/>
      <c r="D1011" s="354"/>
      <c r="E1011" s="354"/>
      <c r="F1011" s="354"/>
    </row>
    <row r="1012" spans="1:6" x14ac:dyDescent="0.3">
      <c r="A1012" s="354"/>
      <c r="B1012" s="354"/>
      <c r="C1012" s="354"/>
      <c r="D1012" s="354"/>
      <c r="E1012" s="354"/>
      <c r="F1012" s="354"/>
    </row>
    <row r="1013" spans="1:6" x14ac:dyDescent="0.3">
      <c r="A1013" s="354"/>
      <c r="B1013" s="354"/>
      <c r="C1013" s="354"/>
      <c r="D1013" s="354"/>
      <c r="E1013" s="354"/>
      <c r="F1013" s="354"/>
    </row>
    <row r="1014" spans="1:6" x14ac:dyDescent="0.3">
      <c r="A1014" s="354"/>
      <c r="B1014" s="354"/>
      <c r="C1014" s="354"/>
      <c r="D1014" s="354"/>
      <c r="E1014" s="354"/>
      <c r="F1014" s="354"/>
    </row>
    <row r="1015" spans="1:6" x14ac:dyDescent="0.3">
      <c r="A1015" s="354"/>
      <c r="B1015" s="354"/>
      <c r="C1015" s="354"/>
      <c r="D1015" s="354"/>
      <c r="E1015" s="354"/>
      <c r="F1015" s="354"/>
    </row>
    <row r="1016" spans="1:6" x14ac:dyDescent="0.3">
      <c r="A1016" s="354"/>
      <c r="B1016" s="354"/>
      <c r="C1016" s="354"/>
      <c r="D1016" s="354"/>
      <c r="E1016" s="354"/>
      <c r="F1016" s="354"/>
    </row>
    <row r="1017" spans="1:6" x14ac:dyDescent="0.3">
      <c r="A1017" s="354"/>
      <c r="B1017" s="354"/>
      <c r="C1017" s="354"/>
      <c r="D1017" s="354"/>
      <c r="E1017" s="354"/>
      <c r="F1017" s="354"/>
    </row>
    <row r="1018" spans="1:6" x14ac:dyDescent="0.3">
      <c r="A1018" s="354"/>
      <c r="B1018" s="354"/>
      <c r="C1018" s="354"/>
      <c r="D1018" s="354"/>
      <c r="E1018" s="354"/>
      <c r="F1018" s="354"/>
    </row>
    <row r="1019" spans="1:6" x14ac:dyDescent="0.3">
      <c r="A1019" s="354"/>
      <c r="B1019" s="354"/>
      <c r="C1019" s="354"/>
      <c r="D1019" s="354"/>
      <c r="E1019" s="354"/>
      <c r="F1019" s="354"/>
    </row>
    <row r="1020" spans="1:6" x14ac:dyDescent="0.3">
      <c r="A1020" s="354"/>
      <c r="B1020" s="354"/>
      <c r="C1020" s="354"/>
      <c r="D1020" s="354"/>
      <c r="E1020" s="354"/>
      <c r="F1020" s="354"/>
    </row>
    <row r="1021" spans="1:6" x14ac:dyDescent="0.3">
      <c r="A1021" s="354"/>
      <c r="B1021" s="354"/>
      <c r="C1021" s="354"/>
      <c r="D1021" s="354"/>
      <c r="E1021" s="354"/>
      <c r="F1021" s="354"/>
    </row>
    <row r="1022" spans="1:6" x14ac:dyDescent="0.3">
      <c r="A1022" s="354"/>
      <c r="B1022" s="354"/>
      <c r="C1022" s="354"/>
      <c r="D1022" s="354"/>
      <c r="E1022" s="354"/>
      <c r="F1022" s="354"/>
    </row>
    <row r="1023" spans="1:6" x14ac:dyDescent="0.3">
      <c r="A1023" s="354"/>
      <c r="B1023" s="354"/>
      <c r="C1023" s="354"/>
      <c r="D1023" s="354"/>
      <c r="E1023" s="354"/>
      <c r="F1023" s="354"/>
    </row>
    <row r="1024" spans="1:6" x14ac:dyDescent="0.3">
      <c r="A1024" s="354"/>
      <c r="B1024" s="354"/>
      <c r="C1024" s="354"/>
      <c r="D1024" s="354"/>
      <c r="E1024" s="354"/>
      <c r="F1024" s="354"/>
    </row>
    <row r="1025" spans="1:6" x14ac:dyDescent="0.3">
      <c r="A1025" s="354"/>
      <c r="B1025" s="354"/>
      <c r="C1025" s="354"/>
      <c r="D1025" s="354"/>
      <c r="E1025" s="354"/>
      <c r="F1025" s="354"/>
    </row>
    <row r="1026" spans="1:6" x14ac:dyDescent="0.3">
      <c r="A1026" s="354"/>
      <c r="B1026" s="354"/>
      <c r="C1026" s="354"/>
      <c r="D1026" s="354"/>
      <c r="E1026" s="354"/>
      <c r="F1026" s="354"/>
    </row>
    <row r="1027" spans="1:6" x14ac:dyDescent="0.3">
      <c r="A1027" s="354"/>
      <c r="B1027" s="354"/>
      <c r="C1027" s="354"/>
      <c r="D1027" s="354"/>
      <c r="E1027" s="354"/>
      <c r="F1027" s="354"/>
    </row>
    <row r="1028" spans="1:6" x14ac:dyDescent="0.3">
      <c r="A1028" s="354"/>
      <c r="B1028" s="354"/>
      <c r="C1028" s="354"/>
      <c r="D1028" s="354"/>
      <c r="E1028" s="354"/>
      <c r="F1028" s="354"/>
    </row>
    <row r="1029" spans="1:6" x14ac:dyDescent="0.3">
      <c r="A1029" s="354"/>
      <c r="B1029" s="354"/>
      <c r="C1029" s="354"/>
      <c r="D1029" s="354"/>
      <c r="E1029" s="354"/>
      <c r="F1029" s="354"/>
    </row>
    <row r="1030" spans="1:6" x14ac:dyDescent="0.3">
      <c r="A1030" s="354"/>
      <c r="B1030" s="354"/>
      <c r="C1030" s="354"/>
      <c r="D1030" s="354"/>
      <c r="E1030" s="354"/>
      <c r="F1030" s="354"/>
    </row>
    <row r="1031" spans="1:6" x14ac:dyDescent="0.3">
      <c r="A1031" s="354"/>
      <c r="B1031" s="354"/>
      <c r="C1031" s="354"/>
      <c r="D1031" s="354"/>
      <c r="E1031" s="354"/>
      <c r="F1031" s="354"/>
    </row>
    <row r="1032" spans="1:6" x14ac:dyDescent="0.3">
      <c r="A1032" s="354"/>
      <c r="B1032" s="354"/>
      <c r="C1032" s="354"/>
      <c r="D1032" s="354"/>
      <c r="E1032" s="354"/>
      <c r="F1032" s="354"/>
    </row>
    <row r="1033" spans="1:6" x14ac:dyDescent="0.3">
      <c r="A1033" s="354"/>
      <c r="B1033" s="354"/>
      <c r="C1033" s="354"/>
      <c r="D1033" s="354"/>
      <c r="E1033" s="354"/>
      <c r="F1033" s="354"/>
    </row>
    <row r="1034" spans="1:6" x14ac:dyDescent="0.3">
      <c r="A1034" s="354"/>
      <c r="B1034" s="354"/>
      <c r="C1034" s="354"/>
      <c r="D1034" s="354"/>
      <c r="E1034" s="354"/>
      <c r="F1034" s="354"/>
    </row>
    <row r="1035" spans="1:6" x14ac:dyDescent="0.3">
      <c r="A1035" s="354"/>
      <c r="B1035" s="354"/>
      <c r="C1035" s="354"/>
      <c r="D1035" s="354"/>
      <c r="E1035" s="354"/>
      <c r="F1035" s="354"/>
    </row>
    <row r="1036" spans="1:6" x14ac:dyDescent="0.3">
      <c r="A1036" s="354"/>
      <c r="B1036" s="354"/>
      <c r="C1036" s="354"/>
      <c r="D1036" s="354"/>
      <c r="E1036" s="354"/>
      <c r="F1036" s="354"/>
    </row>
    <row r="1037" spans="1:6" x14ac:dyDescent="0.3">
      <c r="A1037" s="354"/>
      <c r="B1037" s="354"/>
      <c r="C1037" s="354"/>
      <c r="D1037" s="354"/>
      <c r="E1037" s="354"/>
      <c r="F1037" s="354"/>
    </row>
    <row r="1038" spans="1:6" x14ac:dyDescent="0.3">
      <c r="A1038" s="354"/>
      <c r="B1038" s="354"/>
      <c r="C1038" s="354"/>
      <c r="D1038" s="354"/>
      <c r="E1038" s="354"/>
      <c r="F1038" s="354"/>
    </row>
    <row r="1039" spans="1:6" x14ac:dyDescent="0.3">
      <c r="A1039" s="354"/>
      <c r="B1039" s="354"/>
      <c r="C1039" s="354"/>
      <c r="D1039" s="354"/>
      <c r="E1039" s="354"/>
      <c r="F1039" s="354"/>
    </row>
    <row r="1040" spans="1:6" x14ac:dyDescent="0.3">
      <c r="A1040" s="354"/>
      <c r="B1040" s="354"/>
      <c r="C1040" s="354"/>
      <c r="D1040" s="354"/>
      <c r="E1040" s="354"/>
      <c r="F1040" s="354"/>
    </row>
    <row r="1041" spans="1:6" x14ac:dyDescent="0.3">
      <c r="A1041" s="354"/>
      <c r="B1041" s="354"/>
      <c r="C1041" s="354"/>
      <c r="D1041" s="354"/>
      <c r="E1041" s="354"/>
      <c r="F1041" s="354"/>
    </row>
    <row r="1042" spans="1:6" x14ac:dyDescent="0.3">
      <c r="A1042" s="354"/>
      <c r="B1042" s="354"/>
      <c r="C1042" s="354"/>
      <c r="D1042" s="354"/>
      <c r="E1042" s="354"/>
      <c r="F1042" s="354"/>
    </row>
    <row r="1043" spans="1:6" x14ac:dyDescent="0.3">
      <c r="A1043" s="354"/>
      <c r="B1043" s="354"/>
      <c r="C1043" s="354"/>
      <c r="D1043" s="354"/>
      <c r="E1043" s="354"/>
      <c r="F1043" s="354"/>
    </row>
    <row r="1044" spans="1:6" x14ac:dyDescent="0.3">
      <c r="A1044" s="354"/>
      <c r="B1044" s="354"/>
      <c r="C1044" s="354"/>
      <c r="D1044" s="354"/>
      <c r="E1044" s="354"/>
      <c r="F1044" s="354"/>
    </row>
    <row r="1045" spans="1:6" x14ac:dyDescent="0.3">
      <c r="A1045" s="354"/>
      <c r="B1045" s="354"/>
      <c r="C1045" s="354"/>
      <c r="D1045" s="354"/>
      <c r="E1045" s="354"/>
      <c r="F1045" s="354"/>
    </row>
    <row r="1046" spans="1:6" x14ac:dyDescent="0.3">
      <c r="A1046" s="354"/>
      <c r="B1046" s="354"/>
      <c r="C1046" s="354"/>
      <c r="D1046" s="354"/>
      <c r="E1046" s="354"/>
      <c r="F1046" s="354"/>
    </row>
    <row r="1047" spans="1:6" x14ac:dyDescent="0.3">
      <c r="A1047" s="354"/>
      <c r="B1047" s="354"/>
      <c r="C1047" s="354"/>
      <c r="D1047" s="354"/>
      <c r="E1047" s="354"/>
      <c r="F1047" s="354"/>
    </row>
    <row r="1048" spans="1:6" x14ac:dyDescent="0.3">
      <c r="A1048" s="354"/>
      <c r="B1048" s="354"/>
      <c r="C1048" s="354"/>
      <c r="D1048" s="354"/>
      <c r="E1048" s="354"/>
      <c r="F1048" s="354"/>
    </row>
    <row r="1049" spans="1:6" x14ac:dyDescent="0.3">
      <c r="A1049" s="354"/>
      <c r="B1049" s="354"/>
      <c r="C1049" s="354"/>
      <c r="D1049" s="354"/>
      <c r="E1049" s="354"/>
      <c r="F1049" s="354"/>
    </row>
    <row r="1050" spans="1:6" x14ac:dyDescent="0.3">
      <c r="A1050" s="354"/>
      <c r="B1050" s="354"/>
      <c r="C1050" s="354"/>
      <c r="D1050" s="354"/>
      <c r="E1050" s="354"/>
      <c r="F1050" s="354"/>
    </row>
    <row r="1051" spans="1:6" x14ac:dyDescent="0.3">
      <c r="A1051" s="354"/>
      <c r="B1051" s="354"/>
      <c r="C1051" s="354"/>
      <c r="D1051" s="354"/>
      <c r="E1051" s="354"/>
      <c r="F1051" s="354"/>
    </row>
    <row r="1052" spans="1:6" x14ac:dyDescent="0.3">
      <c r="A1052" s="354"/>
      <c r="B1052" s="354"/>
      <c r="C1052" s="354"/>
      <c r="D1052" s="354"/>
      <c r="E1052" s="354"/>
      <c r="F1052" s="354"/>
    </row>
    <row r="1053" spans="1:6" x14ac:dyDescent="0.3">
      <c r="A1053" s="354"/>
      <c r="B1053" s="354"/>
      <c r="C1053" s="354"/>
      <c r="D1053" s="354"/>
      <c r="E1053" s="354"/>
      <c r="F1053" s="354"/>
    </row>
    <row r="1054" spans="1:6" x14ac:dyDescent="0.3">
      <c r="A1054" s="354"/>
      <c r="B1054" s="354"/>
      <c r="C1054" s="354"/>
      <c r="D1054" s="354"/>
      <c r="E1054" s="354"/>
      <c r="F1054" s="354"/>
    </row>
    <row r="1055" spans="1:6" x14ac:dyDescent="0.3">
      <c r="A1055" s="354"/>
      <c r="B1055" s="354"/>
      <c r="C1055" s="354"/>
      <c r="D1055" s="354"/>
      <c r="E1055" s="354"/>
      <c r="F1055" s="354"/>
    </row>
    <row r="1056" spans="1:6" x14ac:dyDescent="0.3">
      <c r="A1056" s="354"/>
      <c r="B1056" s="354"/>
      <c r="C1056" s="354"/>
      <c r="D1056" s="354"/>
      <c r="E1056" s="354"/>
      <c r="F1056" s="354"/>
    </row>
    <row r="1057" spans="1:6" x14ac:dyDescent="0.3">
      <c r="A1057" s="354"/>
      <c r="B1057" s="354"/>
      <c r="C1057" s="354"/>
      <c r="D1057" s="354"/>
      <c r="E1057" s="354"/>
      <c r="F1057" s="354"/>
    </row>
    <row r="1058" spans="1:6" x14ac:dyDescent="0.3">
      <c r="A1058" s="354"/>
      <c r="B1058" s="354"/>
      <c r="C1058" s="354"/>
      <c r="D1058" s="354"/>
      <c r="E1058" s="354"/>
      <c r="F1058" s="354"/>
    </row>
    <row r="1059" spans="1:6" x14ac:dyDescent="0.3">
      <c r="A1059" s="354"/>
      <c r="B1059" s="354"/>
      <c r="C1059" s="354"/>
      <c r="D1059" s="354"/>
      <c r="E1059" s="354"/>
      <c r="F1059" s="354"/>
    </row>
    <row r="1060" spans="1:6" x14ac:dyDescent="0.3">
      <c r="A1060" s="354"/>
      <c r="B1060" s="354"/>
      <c r="C1060" s="354"/>
      <c r="D1060" s="354"/>
      <c r="E1060" s="354"/>
      <c r="F1060" s="354"/>
    </row>
    <row r="1061" spans="1:6" x14ac:dyDescent="0.3">
      <c r="A1061" s="354"/>
      <c r="B1061" s="354"/>
      <c r="C1061" s="354"/>
      <c r="D1061" s="354"/>
      <c r="E1061" s="354"/>
      <c r="F1061" s="354"/>
    </row>
    <row r="1062" spans="1:6" x14ac:dyDescent="0.3">
      <c r="A1062" s="354"/>
      <c r="B1062" s="354"/>
      <c r="C1062" s="354"/>
      <c r="D1062" s="354"/>
      <c r="E1062" s="354"/>
      <c r="F1062" s="354"/>
    </row>
    <row r="1063" spans="1:6" x14ac:dyDescent="0.3">
      <c r="A1063" s="354"/>
      <c r="B1063" s="354"/>
      <c r="C1063" s="354"/>
      <c r="D1063" s="354"/>
      <c r="E1063" s="354"/>
      <c r="F1063" s="354"/>
    </row>
    <row r="1064" spans="1:6" x14ac:dyDescent="0.3">
      <c r="A1064" s="354"/>
      <c r="B1064" s="354"/>
      <c r="C1064" s="354"/>
      <c r="D1064" s="354"/>
      <c r="E1064" s="354"/>
      <c r="F1064" s="354"/>
    </row>
    <row r="1065" spans="1:6" x14ac:dyDescent="0.3">
      <c r="A1065" s="354"/>
      <c r="B1065" s="354"/>
      <c r="C1065" s="354"/>
      <c r="D1065" s="354"/>
      <c r="E1065" s="354"/>
      <c r="F1065" s="354"/>
    </row>
    <row r="1066" spans="1:6" x14ac:dyDescent="0.3">
      <c r="A1066" s="354"/>
      <c r="B1066" s="354"/>
      <c r="C1066" s="354"/>
      <c r="D1066" s="354"/>
      <c r="E1066" s="354"/>
      <c r="F1066" s="354"/>
    </row>
    <row r="1067" spans="1:6" x14ac:dyDescent="0.3">
      <c r="A1067" s="354"/>
      <c r="B1067" s="354"/>
      <c r="C1067" s="354"/>
      <c r="D1067" s="354"/>
      <c r="E1067" s="354"/>
      <c r="F1067" s="354"/>
    </row>
    <row r="1068" spans="1:6" x14ac:dyDescent="0.3">
      <c r="A1068" s="354"/>
      <c r="B1068" s="354"/>
      <c r="C1068" s="354"/>
      <c r="D1068" s="354"/>
      <c r="E1068" s="354"/>
      <c r="F1068" s="354"/>
    </row>
    <row r="1069" spans="1:6" x14ac:dyDescent="0.3">
      <c r="A1069" s="354"/>
      <c r="B1069" s="354"/>
      <c r="C1069" s="354"/>
      <c r="D1069" s="354"/>
      <c r="E1069" s="354"/>
      <c r="F1069" s="354"/>
    </row>
    <row r="1070" spans="1:6" x14ac:dyDescent="0.3">
      <c r="A1070" s="354"/>
      <c r="B1070" s="354"/>
      <c r="C1070" s="354"/>
      <c r="D1070" s="354"/>
      <c r="E1070" s="354"/>
      <c r="F1070" s="354"/>
    </row>
    <row r="1071" spans="1:6" x14ac:dyDescent="0.3">
      <c r="A1071" s="354"/>
      <c r="B1071" s="354"/>
      <c r="C1071" s="354"/>
      <c r="D1071" s="354"/>
      <c r="E1071" s="354"/>
      <c r="F1071" s="354"/>
    </row>
    <row r="1072" spans="1:6" x14ac:dyDescent="0.3">
      <c r="A1072" s="354"/>
      <c r="B1072" s="354"/>
      <c r="C1072" s="354"/>
      <c r="D1072" s="354"/>
      <c r="E1072" s="354"/>
      <c r="F1072" s="354"/>
    </row>
    <row r="1073" spans="1:6" x14ac:dyDescent="0.3">
      <c r="A1073" s="354"/>
      <c r="B1073" s="354"/>
      <c r="C1073" s="354"/>
      <c r="D1073" s="354"/>
      <c r="E1073" s="354"/>
      <c r="F1073" s="354"/>
    </row>
    <row r="1074" spans="1:6" x14ac:dyDescent="0.3">
      <c r="A1074" s="354"/>
      <c r="B1074" s="354"/>
      <c r="C1074" s="354"/>
      <c r="D1074" s="354"/>
      <c r="E1074" s="354"/>
      <c r="F1074" s="354"/>
    </row>
    <row r="1075" spans="1:6" x14ac:dyDescent="0.3">
      <c r="A1075" s="354"/>
      <c r="B1075" s="354"/>
      <c r="C1075" s="354"/>
      <c r="D1075" s="354"/>
      <c r="E1075" s="354"/>
      <c r="F1075" s="354"/>
    </row>
    <row r="1076" spans="1:6" x14ac:dyDescent="0.3">
      <c r="A1076" s="354"/>
      <c r="B1076" s="354"/>
      <c r="C1076" s="354"/>
      <c r="D1076" s="354"/>
      <c r="E1076" s="354"/>
      <c r="F1076" s="354"/>
    </row>
    <row r="1077" spans="1:6" x14ac:dyDescent="0.3">
      <c r="A1077" s="354"/>
      <c r="B1077" s="354"/>
      <c r="C1077" s="354"/>
      <c r="D1077" s="354"/>
      <c r="E1077" s="354"/>
      <c r="F1077" s="354"/>
    </row>
    <row r="1078" spans="1:6" x14ac:dyDescent="0.3">
      <c r="A1078" s="354"/>
      <c r="B1078" s="354"/>
      <c r="C1078" s="354"/>
      <c r="D1078" s="354"/>
      <c r="E1078" s="354"/>
      <c r="F1078" s="354"/>
    </row>
    <row r="1079" spans="1:6" x14ac:dyDescent="0.3">
      <c r="A1079" s="354"/>
      <c r="B1079" s="354"/>
      <c r="C1079" s="354"/>
      <c r="D1079" s="354"/>
      <c r="E1079" s="354"/>
      <c r="F1079" s="354"/>
    </row>
    <row r="1080" spans="1:6" x14ac:dyDescent="0.3">
      <c r="A1080" s="354"/>
      <c r="B1080" s="354"/>
      <c r="C1080" s="354"/>
      <c r="D1080" s="354"/>
      <c r="E1080" s="354"/>
      <c r="F1080" s="354"/>
    </row>
    <row r="1081" spans="1:6" x14ac:dyDescent="0.3">
      <c r="A1081" s="354"/>
      <c r="B1081" s="354"/>
      <c r="C1081" s="354"/>
      <c r="D1081" s="354"/>
      <c r="E1081" s="354"/>
      <c r="F1081" s="354"/>
    </row>
    <row r="1082" spans="1:6" x14ac:dyDescent="0.3">
      <c r="A1082" s="354"/>
      <c r="B1082" s="354"/>
      <c r="C1082" s="354"/>
      <c r="D1082" s="354"/>
      <c r="E1082" s="354"/>
      <c r="F1082" s="354"/>
    </row>
    <row r="1083" spans="1:6" x14ac:dyDescent="0.3">
      <c r="A1083" s="354"/>
      <c r="B1083" s="354"/>
      <c r="C1083" s="354"/>
      <c r="D1083" s="354"/>
      <c r="E1083" s="354"/>
      <c r="F1083" s="354"/>
    </row>
    <row r="1084" spans="1:6" x14ac:dyDescent="0.3">
      <c r="A1084" s="354"/>
      <c r="B1084" s="354"/>
      <c r="C1084" s="354"/>
      <c r="D1084" s="354"/>
      <c r="E1084" s="354"/>
      <c r="F1084" s="354"/>
    </row>
    <row r="1085" spans="1:6" x14ac:dyDescent="0.3">
      <c r="A1085" s="354"/>
      <c r="B1085" s="354"/>
      <c r="C1085" s="354"/>
      <c r="D1085" s="354"/>
      <c r="E1085" s="354"/>
      <c r="F1085" s="354"/>
    </row>
    <row r="1086" spans="1:6" x14ac:dyDescent="0.3">
      <c r="A1086" s="354"/>
      <c r="B1086" s="354"/>
      <c r="C1086" s="354"/>
      <c r="D1086" s="354"/>
      <c r="E1086" s="354"/>
      <c r="F1086" s="354"/>
    </row>
    <row r="1087" spans="1:6" x14ac:dyDescent="0.3">
      <c r="A1087" s="354"/>
      <c r="B1087" s="354"/>
      <c r="C1087" s="354"/>
      <c r="D1087" s="354"/>
      <c r="E1087" s="354"/>
      <c r="F1087" s="354"/>
    </row>
    <row r="1088" spans="1:6" x14ac:dyDescent="0.3">
      <c r="A1088" s="354"/>
      <c r="B1088" s="354"/>
      <c r="C1088" s="354"/>
      <c r="D1088" s="354"/>
      <c r="E1088" s="354"/>
      <c r="F1088" s="354"/>
    </row>
    <row r="1089" spans="1:6" x14ac:dyDescent="0.3">
      <c r="A1089" s="354"/>
      <c r="B1089" s="354"/>
      <c r="C1089" s="354"/>
      <c r="D1089" s="354"/>
      <c r="E1089" s="354"/>
      <c r="F1089" s="354"/>
    </row>
    <row r="1090" spans="1:6" x14ac:dyDescent="0.3">
      <c r="A1090" s="354"/>
      <c r="B1090" s="354"/>
      <c r="C1090" s="354"/>
      <c r="D1090" s="354"/>
      <c r="E1090" s="354"/>
      <c r="F1090" s="354"/>
    </row>
    <row r="1091" spans="1:6" x14ac:dyDescent="0.3">
      <c r="A1091" s="354"/>
      <c r="B1091" s="354"/>
      <c r="C1091" s="354"/>
      <c r="D1091" s="354"/>
      <c r="E1091" s="354"/>
      <c r="F1091" s="354"/>
    </row>
    <row r="1092" spans="1:6" x14ac:dyDescent="0.3">
      <c r="A1092" s="354"/>
      <c r="B1092" s="354"/>
      <c r="C1092" s="354"/>
      <c r="D1092" s="354"/>
      <c r="E1092" s="354"/>
      <c r="F1092" s="354"/>
    </row>
    <row r="1093" spans="1:6" x14ac:dyDescent="0.3">
      <c r="A1093" s="354"/>
      <c r="B1093" s="354"/>
      <c r="C1093" s="354"/>
      <c r="D1093" s="354"/>
      <c r="E1093" s="354"/>
      <c r="F1093" s="354"/>
    </row>
    <row r="1094" spans="1:6" x14ac:dyDescent="0.3">
      <c r="A1094" s="354"/>
      <c r="B1094" s="354"/>
      <c r="C1094" s="354"/>
      <c r="D1094" s="354"/>
      <c r="E1094" s="354"/>
      <c r="F1094" s="354"/>
    </row>
    <row r="1095" spans="1:6" x14ac:dyDescent="0.3">
      <c r="A1095" s="354"/>
      <c r="B1095" s="354"/>
      <c r="C1095" s="354"/>
      <c r="D1095" s="354"/>
      <c r="E1095" s="354"/>
      <c r="F1095" s="354"/>
    </row>
    <row r="1096" spans="1:6" x14ac:dyDescent="0.3">
      <c r="A1096" s="354"/>
      <c r="B1096" s="354"/>
      <c r="C1096" s="354"/>
      <c r="D1096" s="354"/>
      <c r="E1096" s="354"/>
      <c r="F1096" s="354"/>
    </row>
    <row r="1097" spans="1:6" x14ac:dyDescent="0.3">
      <c r="A1097" s="354"/>
      <c r="B1097" s="354"/>
      <c r="C1097" s="354"/>
      <c r="D1097" s="354"/>
      <c r="E1097" s="354"/>
      <c r="F1097" s="354"/>
    </row>
    <row r="1098" spans="1:6" x14ac:dyDescent="0.3">
      <c r="A1098" s="354"/>
      <c r="B1098" s="354"/>
      <c r="C1098" s="354"/>
      <c r="D1098" s="354"/>
      <c r="E1098" s="354"/>
      <c r="F1098" s="354"/>
    </row>
    <row r="1099" spans="1:6" x14ac:dyDescent="0.3">
      <c r="A1099" s="354"/>
      <c r="B1099" s="354"/>
      <c r="C1099" s="354"/>
      <c r="D1099" s="354"/>
      <c r="E1099" s="354"/>
      <c r="F1099" s="354"/>
    </row>
    <row r="1100" spans="1:6" x14ac:dyDescent="0.3">
      <c r="A1100" s="354"/>
      <c r="B1100" s="354"/>
      <c r="C1100" s="354"/>
      <c r="D1100" s="354"/>
      <c r="E1100" s="354"/>
      <c r="F1100" s="354"/>
    </row>
    <row r="1101" spans="1:6" x14ac:dyDescent="0.3">
      <c r="A1101" s="354"/>
      <c r="B1101" s="354"/>
      <c r="C1101" s="354"/>
      <c r="D1101" s="354"/>
      <c r="E1101" s="354"/>
      <c r="F1101" s="354"/>
    </row>
    <row r="1102" spans="1:6" x14ac:dyDescent="0.3">
      <c r="A1102" s="354"/>
      <c r="B1102" s="354"/>
      <c r="C1102" s="354"/>
      <c r="D1102" s="354"/>
      <c r="E1102" s="354"/>
      <c r="F1102" s="354"/>
    </row>
    <row r="1103" spans="1:6" x14ac:dyDescent="0.3">
      <c r="A1103" s="354"/>
      <c r="B1103" s="354"/>
      <c r="C1103" s="354"/>
      <c r="D1103" s="354"/>
      <c r="E1103" s="354"/>
      <c r="F1103" s="354"/>
    </row>
    <row r="1104" spans="1:6" x14ac:dyDescent="0.3">
      <c r="A1104" s="354"/>
      <c r="B1104" s="354"/>
      <c r="C1104" s="354"/>
      <c r="D1104" s="354"/>
      <c r="E1104" s="354"/>
      <c r="F1104" s="354"/>
    </row>
    <row r="1105" spans="1:6" x14ac:dyDescent="0.3">
      <c r="A1105" s="354"/>
      <c r="B1105" s="354"/>
      <c r="C1105" s="354"/>
      <c r="D1105" s="354"/>
      <c r="E1105" s="354"/>
      <c r="F1105" s="354"/>
    </row>
    <row r="1106" spans="1:6" x14ac:dyDescent="0.3">
      <c r="A1106" s="354"/>
      <c r="B1106" s="354"/>
      <c r="C1106" s="354"/>
      <c r="D1106" s="354"/>
      <c r="E1106" s="354"/>
      <c r="F1106" s="354"/>
    </row>
    <row r="1107" spans="1:6" x14ac:dyDescent="0.3">
      <c r="A1107" s="354"/>
      <c r="B1107" s="354"/>
      <c r="C1107" s="354"/>
      <c r="D1107" s="354"/>
      <c r="E1107" s="354"/>
      <c r="F1107" s="354"/>
    </row>
    <row r="1108" spans="1:6" x14ac:dyDescent="0.3">
      <c r="A1108" s="354"/>
      <c r="B1108" s="354"/>
      <c r="C1108" s="354"/>
      <c r="D1108" s="354"/>
      <c r="E1108" s="354"/>
      <c r="F1108" s="354"/>
    </row>
    <row r="1109" spans="1:6" x14ac:dyDescent="0.3">
      <c r="A1109" s="354"/>
      <c r="B1109" s="354"/>
      <c r="C1109" s="354"/>
      <c r="D1109" s="354"/>
      <c r="E1109" s="354"/>
      <c r="F1109" s="354"/>
    </row>
    <row r="1110" spans="1:6" x14ac:dyDescent="0.3">
      <c r="A1110" s="354"/>
      <c r="B1110" s="354"/>
      <c r="C1110" s="354"/>
      <c r="D1110" s="354"/>
      <c r="E1110" s="354"/>
      <c r="F1110" s="354"/>
    </row>
    <row r="1111" spans="1:6" x14ac:dyDescent="0.3">
      <c r="A1111" s="354"/>
      <c r="B1111" s="354"/>
      <c r="C1111" s="354"/>
      <c r="D1111" s="354"/>
      <c r="E1111" s="354"/>
      <c r="F1111" s="354"/>
    </row>
    <row r="1112" spans="1:6" x14ac:dyDescent="0.3">
      <c r="A1112" s="354"/>
      <c r="B1112" s="354"/>
      <c r="C1112" s="354"/>
      <c r="D1112" s="354"/>
      <c r="E1112" s="354"/>
      <c r="F1112" s="354"/>
    </row>
    <row r="1113" spans="1:6" x14ac:dyDescent="0.3">
      <c r="A1113" s="354"/>
      <c r="B1113" s="354"/>
      <c r="C1113" s="354"/>
      <c r="D1113" s="354"/>
      <c r="E1113" s="354"/>
      <c r="F1113" s="354"/>
    </row>
    <row r="1114" spans="1:6" x14ac:dyDescent="0.3">
      <c r="A1114" s="354"/>
      <c r="B1114" s="354"/>
      <c r="C1114" s="354"/>
      <c r="D1114" s="354"/>
      <c r="E1114" s="354"/>
      <c r="F1114" s="354"/>
    </row>
    <row r="1115" spans="1:6" x14ac:dyDescent="0.3">
      <c r="A1115" s="354"/>
      <c r="B1115" s="354"/>
      <c r="C1115" s="354"/>
      <c r="D1115" s="354"/>
      <c r="E1115" s="354"/>
      <c r="F1115" s="354"/>
    </row>
    <row r="1116" spans="1:6" x14ac:dyDescent="0.3">
      <c r="A1116" s="354"/>
      <c r="B1116" s="354"/>
      <c r="C1116" s="354"/>
      <c r="D1116" s="354"/>
      <c r="E1116" s="354"/>
      <c r="F1116" s="354"/>
    </row>
    <row r="1117" spans="1:6" x14ac:dyDescent="0.3">
      <c r="A1117" s="354"/>
      <c r="B1117" s="354"/>
      <c r="C1117" s="354"/>
      <c r="D1117" s="354"/>
      <c r="E1117" s="354"/>
      <c r="F1117" s="354"/>
    </row>
    <row r="1118" spans="1:6" x14ac:dyDescent="0.3">
      <c r="A1118" s="354"/>
      <c r="B1118" s="354"/>
      <c r="C1118" s="354"/>
      <c r="D1118" s="354"/>
      <c r="E1118" s="354"/>
      <c r="F1118" s="354"/>
    </row>
    <row r="1119" spans="1:6" x14ac:dyDescent="0.3">
      <c r="A1119" s="354"/>
      <c r="B1119" s="354"/>
      <c r="C1119" s="354"/>
      <c r="D1119" s="354"/>
      <c r="E1119" s="354"/>
      <c r="F1119" s="354"/>
    </row>
    <row r="1120" spans="1:6" x14ac:dyDescent="0.3">
      <c r="A1120" s="354"/>
      <c r="B1120" s="354"/>
      <c r="C1120" s="354"/>
      <c r="D1120" s="354"/>
      <c r="E1120" s="354"/>
      <c r="F1120" s="354"/>
    </row>
    <row r="1121" spans="1:6" x14ac:dyDescent="0.3">
      <c r="A1121" s="354"/>
      <c r="B1121" s="354"/>
      <c r="C1121" s="354"/>
      <c r="D1121" s="354"/>
      <c r="E1121" s="354"/>
      <c r="F1121" s="354"/>
    </row>
    <row r="1122" spans="1:6" x14ac:dyDescent="0.3">
      <c r="A1122" s="354"/>
      <c r="B1122" s="354"/>
      <c r="C1122" s="354"/>
      <c r="D1122" s="354"/>
      <c r="E1122" s="354"/>
      <c r="F1122" s="354"/>
    </row>
    <row r="1123" spans="1:6" x14ac:dyDescent="0.3">
      <c r="A1123" s="354"/>
      <c r="B1123" s="354"/>
      <c r="C1123" s="354"/>
      <c r="D1123" s="354"/>
      <c r="E1123" s="354"/>
      <c r="F1123" s="354"/>
    </row>
    <row r="1124" spans="1:6" x14ac:dyDescent="0.3">
      <c r="A1124" s="354"/>
      <c r="B1124" s="354"/>
      <c r="C1124" s="354"/>
      <c r="D1124" s="354"/>
      <c r="E1124" s="354"/>
      <c r="F1124" s="354"/>
    </row>
    <row r="1125" spans="1:6" x14ac:dyDescent="0.3">
      <c r="A1125" s="354"/>
      <c r="B1125" s="354"/>
      <c r="C1125" s="354"/>
      <c r="D1125" s="354"/>
      <c r="E1125" s="354"/>
      <c r="F1125" s="354"/>
    </row>
    <row r="1126" spans="1:6" x14ac:dyDescent="0.3">
      <c r="A1126" s="354"/>
      <c r="B1126" s="354"/>
      <c r="C1126" s="354"/>
      <c r="D1126" s="354"/>
      <c r="E1126" s="354"/>
      <c r="F1126" s="354"/>
    </row>
    <row r="1127" spans="1:6" x14ac:dyDescent="0.3">
      <c r="A1127" s="354"/>
      <c r="B1127" s="354"/>
      <c r="C1127" s="354"/>
      <c r="D1127" s="354"/>
      <c r="E1127" s="354"/>
      <c r="F1127" s="354"/>
    </row>
    <row r="1128" spans="1:6" x14ac:dyDescent="0.3">
      <c r="A1128" s="354"/>
      <c r="B1128" s="354"/>
      <c r="C1128" s="354"/>
      <c r="D1128" s="354"/>
      <c r="E1128" s="354"/>
      <c r="F1128" s="354"/>
    </row>
    <row r="1129" spans="1:6" x14ac:dyDescent="0.3">
      <c r="A1129" s="354"/>
      <c r="B1129" s="354"/>
      <c r="C1129" s="354"/>
      <c r="D1129" s="354"/>
      <c r="E1129" s="354"/>
      <c r="F1129" s="354"/>
    </row>
    <row r="1130" spans="1:6" x14ac:dyDescent="0.3">
      <c r="A1130" s="354"/>
      <c r="B1130" s="354"/>
      <c r="C1130" s="354"/>
      <c r="D1130" s="354"/>
      <c r="E1130" s="354"/>
      <c r="F1130" s="354"/>
    </row>
    <row r="1131" spans="1:6" x14ac:dyDescent="0.3">
      <c r="A1131" s="354"/>
      <c r="B1131" s="354"/>
      <c r="C1131" s="354"/>
      <c r="D1131" s="354"/>
      <c r="E1131" s="354"/>
      <c r="F1131" s="354"/>
    </row>
    <row r="1132" spans="1:6" x14ac:dyDescent="0.3">
      <c r="A1132" s="354"/>
      <c r="B1132" s="354"/>
      <c r="C1132" s="354"/>
      <c r="D1132" s="354"/>
      <c r="E1132" s="354"/>
      <c r="F1132" s="354"/>
    </row>
    <row r="1133" spans="1:6" x14ac:dyDescent="0.3">
      <c r="A1133" s="354"/>
      <c r="B1133" s="354"/>
      <c r="C1133" s="354"/>
      <c r="D1133" s="354"/>
      <c r="E1133" s="354"/>
      <c r="F1133" s="354"/>
    </row>
    <row r="1134" spans="1:6" x14ac:dyDescent="0.3">
      <c r="A1134" s="354"/>
      <c r="B1134" s="354"/>
      <c r="C1134" s="354"/>
      <c r="D1134" s="354"/>
      <c r="E1134" s="354"/>
      <c r="F1134" s="354"/>
    </row>
    <row r="1135" spans="1:6" x14ac:dyDescent="0.3">
      <c r="A1135" s="354"/>
      <c r="B1135" s="354"/>
      <c r="C1135" s="354"/>
      <c r="D1135" s="354"/>
      <c r="E1135" s="354"/>
      <c r="F1135" s="354"/>
    </row>
    <row r="1136" spans="1:6" x14ac:dyDescent="0.3">
      <c r="A1136" s="354"/>
      <c r="B1136" s="354"/>
      <c r="C1136" s="354"/>
      <c r="D1136" s="354"/>
      <c r="E1136" s="354"/>
      <c r="F1136" s="354"/>
    </row>
    <row r="1137" spans="1:6" x14ac:dyDescent="0.3">
      <c r="A1137" s="354"/>
      <c r="B1137" s="354"/>
      <c r="C1137" s="354"/>
      <c r="D1137" s="354"/>
      <c r="E1137" s="354"/>
      <c r="F1137" s="354"/>
    </row>
    <row r="1138" spans="1:6" x14ac:dyDescent="0.3">
      <c r="A1138" s="354"/>
      <c r="B1138" s="354"/>
      <c r="C1138" s="354"/>
      <c r="D1138" s="354"/>
      <c r="E1138" s="354"/>
      <c r="F1138" s="354"/>
    </row>
    <row r="1139" spans="1:6" x14ac:dyDescent="0.3">
      <c r="A1139" s="354"/>
      <c r="B1139" s="354"/>
      <c r="C1139" s="354"/>
      <c r="D1139" s="354"/>
      <c r="E1139" s="354"/>
      <c r="F1139" s="354"/>
    </row>
    <row r="1140" spans="1:6" x14ac:dyDescent="0.3">
      <c r="A1140" s="354"/>
      <c r="B1140" s="354"/>
      <c r="C1140" s="354"/>
      <c r="D1140" s="354"/>
      <c r="E1140" s="354"/>
      <c r="F1140" s="354"/>
    </row>
    <row r="1141" spans="1:6" x14ac:dyDescent="0.3">
      <c r="A1141" s="354"/>
      <c r="B1141" s="354"/>
      <c r="C1141" s="354"/>
      <c r="D1141" s="354"/>
      <c r="E1141" s="354"/>
      <c r="F1141" s="354"/>
    </row>
    <row r="1142" spans="1:6" x14ac:dyDescent="0.3">
      <c r="A1142" s="354"/>
      <c r="B1142" s="354"/>
      <c r="C1142" s="354"/>
      <c r="D1142" s="354"/>
      <c r="E1142" s="354"/>
      <c r="F1142" s="354"/>
    </row>
    <row r="1143" spans="1:6" x14ac:dyDescent="0.3">
      <c r="A1143" s="354"/>
      <c r="B1143" s="354"/>
      <c r="C1143" s="354"/>
      <c r="D1143" s="354"/>
      <c r="E1143" s="354"/>
      <c r="F1143" s="354"/>
    </row>
    <row r="1144" spans="1:6" x14ac:dyDescent="0.3">
      <c r="A1144" s="354"/>
      <c r="B1144" s="354"/>
      <c r="C1144" s="354"/>
      <c r="D1144" s="354"/>
      <c r="E1144" s="354"/>
      <c r="F1144" s="354"/>
    </row>
    <row r="1145" spans="1:6" x14ac:dyDescent="0.3">
      <c r="A1145" s="354"/>
      <c r="B1145" s="354"/>
      <c r="C1145" s="354"/>
      <c r="D1145" s="354"/>
      <c r="E1145" s="354"/>
      <c r="F1145" s="354"/>
    </row>
    <row r="1146" spans="1:6" x14ac:dyDescent="0.3">
      <c r="A1146" s="354"/>
      <c r="B1146" s="354"/>
      <c r="C1146" s="354"/>
      <c r="D1146" s="354"/>
      <c r="E1146" s="354"/>
      <c r="F1146" s="354"/>
    </row>
    <row r="1147" spans="1:6" x14ac:dyDescent="0.3">
      <c r="A1147" s="354"/>
      <c r="B1147" s="354"/>
      <c r="C1147" s="354"/>
      <c r="D1147" s="354"/>
      <c r="E1147" s="354"/>
      <c r="F1147" s="354"/>
    </row>
    <row r="1148" spans="1:6" x14ac:dyDescent="0.3">
      <c r="A1148" s="354"/>
      <c r="B1148" s="354"/>
      <c r="C1148" s="354"/>
      <c r="D1148" s="354"/>
      <c r="E1148" s="354"/>
      <c r="F1148" s="354"/>
    </row>
    <row r="1149" spans="1:6" x14ac:dyDescent="0.3">
      <c r="A1149" s="354"/>
      <c r="B1149" s="354"/>
      <c r="C1149" s="354"/>
      <c r="D1149" s="354"/>
      <c r="E1149" s="354"/>
      <c r="F1149" s="354"/>
    </row>
    <row r="1150" spans="1:6" x14ac:dyDescent="0.3">
      <c r="A1150" s="354"/>
      <c r="B1150" s="354"/>
      <c r="C1150" s="354"/>
      <c r="D1150" s="354"/>
      <c r="E1150" s="354"/>
      <c r="F1150" s="354"/>
    </row>
    <row r="1151" spans="1:6" x14ac:dyDescent="0.3">
      <c r="A1151" s="354"/>
      <c r="B1151" s="354"/>
      <c r="C1151" s="354"/>
      <c r="D1151" s="354"/>
      <c r="E1151" s="354"/>
      <c r="F1151" s="354"/>
    </row>
    <row r="1152" spans="1:6" x14ac:dyDescent="0.3">
      <c r="A1152" s="354"/>
      <c r="B1152" s="354"/>
      <c r="C1152" s="354"/>
      <c r="D1152" s="354"/>
      <c r="E1152" s="354"/>
      <c r="F1152" s="354"/>
    </row>
    <row r="1153" spans="1:6" x14ac:dyDescent="0.3">
      <c r="A1153" s="354"/>
      <c r="B1153" s="354"/>
      <c r="C1153" s="354"/>
      <c r="D1153" s="354"/>
      <c r="E1153" s="354"/>
      <c r="F1153" s="354"/>
    </row>
    <row r="1154" spans="1:6" x14ac:dyDescent="0.3">
      <c r="A1154" s="354"/>
      <c r="B1154" s="354"/>
      <c r="C1154" s="354"/>
      <c r="D1154" s="354"/>
      <c r="E1154" s="354"/>
      <c r="F1154" s="354"/>
    </row>
    <row r="1155" spans="1:6" x14ac:dyDescent="0.3">
      <c r="A1155" s="354"/>
      <c r="B1155" s="354"/>
      <c r="C1155" s="354"/>
      <c r="D1155" s="354"/>
      <c r="E1155" s="354"/>
      <c r="F1155" s="354"/>
    </row>
    <row r="1156" spans="1:6" x14ac:dyDescent="0.3">
      <c r="A1156" s="354"/>
      <c r="B1156" s="354"/>
      <c r="C1156" s="354"/>
      <c r="D1156" s="354"/>
      <c r="E1156" s="354"/>
      <c r="F1156" s="354"/>
    </row>
    <row r="1157" spans="1:6" x14ac:dyDescent="0.3">
      <c r="A1157" s="354"/>
      <c r="B1157" s="354"/>
      <c r="C1157" s="354"/>
      <c r="D1157" s="354"/>
      <c r="E1157" s="354"/>
      <c r="F1157" s="354"/>
    </row>
    <row r="1158" spans="1:6" x14ac:dyDescent="0.3">
      <c r="A1158" s="354"/>
      <c r="B1158" s="354"/>
      <c r="C1158" s="354"/>
      <c r="D1158" s="354"/>
      <c r="E1158" s="354"/>
      <c r="F1158" s="354"/>
    </row>
    <row r="1159" spans="1:6" x14ac:dyDescent="0.3">
      <c r="A1159" s="354"/>
      <c r="B1159" s="354"/>
      <c r="C1159" s="354"/>
      <c r="D1159" s="354"/>
      <c r="E1159" s="354"/>
      <c r="F1159" s="354"/>
    </row>
    <row r="1160" spans="1:6" x14ac:dyDescent="0.3">
      <c r="A1160" s="354"/>
      <c r="B1160" s="354"/>
      <c r="C1160" s="354"/>
      <c r="D1160" s="354"/>
      <c r="E1160" s="354"/>
      <c r="F1160" s="354"/>
    </row>
    <row r="1161" spans="1:6" x14ac:dyDescent="0.3">
      <c r="A1161" s="354"/>
      <c r="B1161" s="354"/>
      <c r="C1161" s="354"/>
      <c r="D1161" s="354"/>
      <c r="E1161" s="354"/>
      <c r="F1161" s="354"/>
    </row>
    <row r="1162" spans="1:6" x14ac:dyDescent="0.3">
      <c r="A1162" s="354"/>
      <c r="B1162" s="354"/>
      <c r="C1162" s="354"/>
      <c r="D1162" s="354"/>
      <c r="E1162" s="354"/>
      <c r="F1162" s="354"/>
    </row>
    <row r="1163" spans="1:6" x14ac:dyDescent="0.3">
      <c r="A1163" s="354"/>
      <c r="B1163" s="354"/>
      <c r="C1163" s="354"/>
      <c r="D1163" s="354"/>
      <c r="E1163" s="354"/>
      <c r="F1163" s="354"/>
    </row>
    <row r="1164" spans="1:6" x14ac:dyDescent="0.3">
      <c r="A1164" s="354"/>
      <c r="B1164" s="354"/>
      <c r="C1164" s="354"/>
      <c r="D1164" s="354"/>
      <c r="E1164" s="354"/>
      <c r="F1164" s="354"/>
    </row>
    <row r="1165" spans="1:6" x14ac:dyDescent="0.3">
      <c r="A1165" s="354"/>
      <c r="B1165" s="354"/>
      <c r="C1165" s="354"/>
      <c r="D1165" s="354"/>
      <c r="E1165" s="354"/>
      <c r="F1165" s="354"/>
    </row>
    <row r="1166" spans="1:6" x14ac:dyDescent="0.3">
      <c r="A1166" s="354"/>
      <c r="B1166" s="354"/>
      <c r="C1166" s="354"/>
      <c r="D1166" s="354"/>
      <c r="E1166" s="354"/>
      <c r="F1166" s="354"/>
    </row>
    <row r="1167" spans="1:6" x14ac:dyDescent="0.3">
      <c r="A1167" s="354"/>
      <c r="B1167" s="354"/>
      <c r="C1167" s="354"/>
      <c r="D1167" s="354"/>
      <c r="E1167" s="354"/>
      <c r="F1167" s="354"/>
    </row>
    <row r="1168" spans="1:6" x14ac:dyDescent="0.3">
      <c r="A1168" s="354"/>
      <c r="B1168" s="354"/>
      <c r="C1168" s="354"/>
      <c r="D1168" s="354"/>
      <c r="E1168" s="354"/>
      <c r="F1168" s="354"/>
    </row>
    <row r="1169" spans="1:6" x14ac:dyDescent="0.3">
      <c r="A1169" s="354"/>
      <c r="B1169" s="354"/>
      <c r="C1169" s="354"/>
      <c r="D1169" s="354"/>
      <c r="E1169" s="354"/>
      <c r="F1169" s="354"/>
    </row>
    <row r="1170" spans="1:6" x14ac:dyDescent="0.3">
      <c r="A1170" s="354"/>
      <c r="B1170" s="354"/>
      <c r="C1170" s="354"/>
      <c r="D1170" s="354"/>
      <c r="E1170" s="354"/>
      <c r="F1170" s="354"/>
    </row>
    <row r="1171" spans="1:6" x14ac:dyDescent="0.3">
      <c r="A1171" s="354"/>
      <c r="B1171" s="354"/>
      <c r="C1171" s="354"/>
      <c r="D1171" s="354"/>
      <c r="E1171" s="354"/>
      <c r="F1171" s="354"/>
    </row>
    <row r="1172" spans="1:6" x14ac:dyDescent="0.3">
      <c r="A1172" s="354"/>
      <c r="B1172" s="354"/>
      <c r="C1172" s="354"/>
      <c r="D1172" s="354"/>
      <c r="E1172" s="354"/>
      <c r="F1172" s="354"/>
    </row>
    <row r="1173" spans="1:6" x14ac:dyDescent="0.3">
      <c r="A1173" s="354"/>
      <c r="B1173" s="354"/>
      <c r="C1173" s="354"/>
      <c r="D1173" s="354"/>
      <c r="E1173" s="354"/>
      <c r="F1173" s="354"/>
    </row>
    <row r="1174" spans="1:6" x14ac:dyDescent="0.3">
      <c r="A1174" s="354"/>
      <c r="B1174" s="354"/>
      <c r="C1174" s="354"/>
      <c r="D1174" s="354"/>
      <c r="E1174" s="354"/>
      <c r="F1174" s="354"/>
    </row>
    <row r="1175" spans="1:6" x14ac:dyDescent="0.3">
      <c r="A1175" s="354"/>
      <c r="B1175" s="354"/>
      <c r="C1175" s="354"/>
      <c r="D1175" s="354"/>
      <c r="E1175" s="354"/>
      <c r="F1175" s="354"/>
    </row>
    <row r="1176" spans="1:6" x14ac:dyDescent="0.3">
      <c r="A1176" s="354"/>
      <c r="B1176" s="354"/>
      <c r="C1176" s="354"/>
      <c r="D1176" s="354"/>
      <c r="E1176" s="354"/>
      <c r="F1176" s="354"/>
    </row>
    <row r="1177" spans="1:6" x14ac:dyDescent="0.3">
      <c r="A1177" s="354"/>
      <c r="B1177" s="354"/>
      <c r="C1177" s="354"/>
      <c r="D1177" s="354"/>
      <c r="E1177" s="354"/>
      <c r="F1177" s="354"/>
    </row>
    <row r="1178" spans="1:6" x14ac:dyDescent="0.3">
      <c r="A1178" s="354"/>
      <c r="B1178" s="354"/>
      <c r="C1178" s="354"/>
      <c r="D1178" s="354"/>
      <c r="E1178" s="354"/>
      <c r="F1178" s="354"/>
    </row>
    <row r="1179" spans="1:6" x14ac:dyDescent="0.3">
      <c r="A1179" s="354"/>
      <c r="B1179" s="354"/>
      <c r="C1179" s="354"/>
      <c r="D1179" s="354"/>
      <c r="E1179" s="354"/>
      <c r="F1179" s="354"/>
    </row>
    <row r="1180" spans="1:6" x14ac:dyDescent="0.3">
      <c r="A1180" s="354"/>
      <c r="B1180" s="354"/>
      <c r="C1180" s="354"/>
      <c r="D1180" s="354"/>
      <c r="E1180" s="354"/>
      <c r="F1180" s="354"/>
    </row>
    <row r="1181" spans="1:6" x14ac:dyDescent="0.3">
      <c r="A1181" s="354"/>
      <c r="B1181" s="354"/>
      <c r="C1181" s="354"/>
      <c r="D1181" s="354"/>
      <c r="E1181" s="354"/>
      <c r="F1181" s="354"/>
    </row>
    <row r="1182" spans="1:6" x14ac:dyDescent="0.3">
      <c r="A1182" s="354"/>
      <c r="B1182" s="354"/>
      <c r="C1182" s="354"/>
      <c r="D1182" s="354"/>
      <c r="E1182" s="354"/>
      <c r="F1182" s="354"/>
    </row>
    <row r="1183" spans="1:6" x14ac:dyDescent="0.3">
      <c r="A1183" s="354"/>
      <c r="B1183" s="354"/>
      <c r="C1183" s="354"/>
      <c r="D1183" s="354"/>
      <c r="E1183" s="354"/>
      <c r="F1183" s="354"/>
    </row>
    <row r="1184" spans="1:6" x14ac:dyDescent="0.3">
      <c r="A1184" s="354"/>
      <c r="B1184" s="354"/>
      <c r="C1184" s="354"/>
      <c r="D1184" s="354"/>
      <c r="E1184" s="354"/>
      <c r="F1184" s="354"/>
    </row>
    <row r="1185" spans="1:6" x14ac:dyDescent="0.3">
      <c r="A1185" s="354"/>
      <c r="B1185" s="354"/>
      <c r="C1185" s="354"/>
      <c r="D1185" s="354"/>
      <c r="E1185" s="354"/>
      <c r="F1185" s="354"/>
    </row>
    <row r="1186" spans="1:6" x14ac:dyDescent="0.3">
      <c r="A1186" s="354"/>
      <c r="B1186" s="354"/>
      <c r="C1186" s="354"/>
      <c r="D1186" s="354"/>
      <c r="E1186" s="354"/>
      <c r="F1186" s="354"/>
    </row>
    <row r="1187" spans="1:6" x14ac:dyDescent="0.3">
      <c r="A1187" s="354"/>
      <c r="B1187" s="354"/>
      <c r="C1187" s="354"/>
      <c r="D1187" s="354"/>
      <c r="E1187" s="354"/>
      <c r="F1187" s="354"/>
    </row>
    <row r="1188" spans="1:6" x14ac:dyDescent="0.3">
      <c r="A1188" s="354"/>
      <c r="B1188" s="354"/>
      <c r="C1188" s="354"/>
      <c r="D1188" s="354"/>
      <c r="E1188" s="354"/>
      <c r="F1188" s="354"/>
    </row>
    <row r="1189" spans="1:6" x14ac:dyDescent="0.3">
      <c r="A1189" s="354"/>
      <c r="B1189" s="354"/>
      <c r="C1189" s="354"/>
      <c r="D1189" s="354"/>
      <c r="E1189" s="354"/>
      <c r="F1189" s="354"/>
    </row>
    <row r="1190" spans="1:6" x14ac:dyDescent="0.3">
      <c r="A1190" s="354"/>
      <c r="B1190" s="354"/>
      <c r="C1190" s="354"/>
      <c r="D1190" s="354"/>
      <c r="E1190" s="354"/>
      <c r="F1190" s="354"/>
    </row>
    <row r="1191" spans="1:6" x14ac:dyDescent="0.3">
      <c r="A1191" s="354"/>
      <c r="B1191" s="354"/>
      <c r="C1191" s="354"/>
      <c r="D1191" s="354"/>
      <c r="E1191" s="354"/>
      <c r="F1191" s="354"/>
    </row>
    <row r="1192" spans="1:6" x14ac:dyDescent="0.3">
      <c r="A1192" s="354"/>
      <c r="B1192" s="354"/>
      <c r="C1192" s="354"/>
      <c r="D1192" s="354"/>
      <c r="E1192" s="354"/>
      <c r="F1192" s="354"/>
    </row>
    <row r="1193" spans="1:6" x14ac:dyDescent="0.3">
      <c r="A1193" s="354"/>
      <c r="B1193" s="354"/>
      <c r="C1193" s="354"/>
      <c r="D1193" s="354"/>
      <c r="E1193" s="354"/>
      <c r="F1193" s="354"/>
    </row>
    <row r="1194" spans="1:6" x14ac:dyDescent="0.3">
      <c r="A1194" s="354"/>
      <c r="B1194" s="354"/>
      <c r="C1194" s="354"/>
      <c r="D1194" s="354"/>
      <c r="E1194" s="354"/>
      <c r="F1194" s="354"/>
    </row>
    <row r="1195" spans="1:6" x14ac:dyDescent="0.3">
      <c r="A1195" s="354"/>
      <c r="B1195" s="354"/>
      <c r="C1195" s="354"/>
      <c r="D1195" s="354"/>
      <c r="E1195" s="354"/>
      <c r="F1195" s="354"/>
    </row>
    <row r="1196" spans="1:6" x14ac:dyDescent="0.3">
      <c r="A1196" s="354"/>
      <c r="B1196" s="354"/>
      <c r="C1196" s="354"/>
      <c r="D1196" s="354"/>
      <c r="E1196" s="354"/>
      <c r="F1196" s="354"/>
    </row>
    <row r="1197" spans="1:6" x14ac:dyDescent="0.3">
      <c r="A1197" s="354"/>
      <c r="B1197" s="354"/>
      <c r="C1197" s="354"/>
      <c r="D1197" s="354"/>
      <c r="E1197" s="354"/>
      <c r="F1197" s="354"/>
    </row>
    <row r="1198" spans="1:6" x14ac:dyDescent="0.3">
      <c r="A1198" s="354"/>
      <c r="B1198" s="354"/>
      <c r="C1198" s="354"/>
      <c r="D1198" s="354"/>
      <c r="E1198" s="354"/>
      <c r="F1198" s="354"/>
    </row>
    <row r="1199" spans="1:6" x14ac:dyDescent="0.3">
      <c r="A1199" s="354"/>
      <c r="B1199" s="354"/>
      <c r="C1199" s="354"/>
      <c r="D1199" s="354"/>
      <c r="E1199" s="354"/>
      <c r="F1199" s="354"/>
    </row>
    <row r="1200" spans="1:6" x14ac:dyDescent="0.3">
      <c r="A1200" s="354"/>
      <c r="B1200" s="354"/>
      <c r="C1200" s="354"/>
      <c r="D1200" s="354"/>
      <c r="E1200" s="354"/>
      <c r="F1200" s="354"/>
    </row>
    <row r="1201" spans="1:6" x14ac:dyDescent="0.3">
      <c r="A1201" s="354"/>
      <c r="B1201" s="354"/>
      <c r="C1201" s="354"/>
      <c r="D1201" s="354"/>
      <c r="E1201" s="354"/>
      <c r="F1201" s="354"/>
    </row>
    <row r="1202" spans="1:6" x14ac:dyDescent="0.3">
      <c r="A1202" s="354"/>
      <c r="B1202" s="354"/>
      <c r="C1202" s="354"/>
      <c r="D1202" s="354"/>
      <c r="E1202" s="354"/>
      <c r="F1202" s="354"/>
    </row>
    <row r="1203" spans="1:6" x14ac:dyDescent="0.3">
      <c r="A1203" s="354"/>
      <c r="B1203" s="354"/>
      <c r="C1203" s="354"/>
      <c r="D1203" s="354"/>
      <c r="E1203" s="354"/>
      <c r="F1203" s="354"/>
    </row>
    <row r="1204" spans="1:6" x14ac:dyDescent="0.3">
      <c r="A1204" s="354"/>
      <c r="B1204" s="354"/>
      <c r="C1204" s="354"/>
      <c r="D1204" s="354"/>
      <c r="E1204" s="354"/>
      <c r="F1204" s="354"/>
    </row>
    <row r="1205" spans="1:6" x14ac:dyDescent="0.3">
      <c r="A1205" s="354"/>
      <c r="B1205" s="354"/>
      <c r="C1205" s="354"/>
      <c r="D1205" s="354"/>
      <c r="E1205" s="354"/>
      <c r="F1205" s="354"/>
    </row>
    <row r="1206" spans="1:6" x14ac:dyDescent="0.3">
      <c r="A1206" s="354"/>
      <c r="B1206" s="354"/>
      <c r="C1206" s="354"/>
      <c r="D1206" s="354"/>
      <c r="E1206" s="354"/>
      <c r="F1206" s="354"/>
    </row>
    <row r="1207" spans="1:6" x14ac:dyDescent="0.3">
      <c r="A1207" s="354"/>
      <c r="B1207" s="354"/>
      <c r="C1207" s="354"/>
      <c r="D1207" s="354"/>
      <c r="E1207" s="354"/>
      <c r="F1207" s="354"/>
    </row>
    <row r="1208" spans="1:6" x14ac:dyDescent="0.3">
      <c r="A1208" s="354"/>
      <c r="B1208" s="354"/>
      <c r="C1208" s="354"/>
      <c r="D1208" s="354"/>
      <c r="E1208" s="354"/>
      <c r="F1208" s="354"/>
    </row>
    <row r="1209" spans="1:6" x14ac:dyDescent="0.3">
      <c r="A1209" s="354"/>
      <c r="B1209" s="354"/>
      <c r="C1209" s="354"/>
      <c r="D1209" s="354"/>
      <c r="E1209" s="354"/>
      <c r="F1209" s="354"/>
    </row>
    <row r="1210" spans="1:6" x14ac:dyDescent="0.3">
      <c r="A1210" s="354"/>
      <c r="B1210" s="354"/>
      <c r="C1210" s="354"/>
      <c r="D1210" s="354"/>
      <c r="E1210" s="354"/>
      <c r="F1210" s="354"/>
    </row>
    <row r="1211" spans="1:6" x14ac:dyDescent="0.3">
      <c r="A1211" s="354"/>
      <c r="B1211" s="354"/>
      <c r="C1211" s="354"/>
      <c r="D1211" s="354"/>
      <c r="E1211" s="354"/>
      <c r="F1211" s="354"/>
    </row>
    <row r="1212" spans="1:6" x14ac:dyDescent="0.3">
      <c r="A1212" s="354"/>
      <c r="B1212" s="354"/>
      <c r="C1212" s="354"/>
      <c r="D1212" s="354"/>
      <c r="E1212" s="354"/>
      <c r="F1212" s="354"/>
    </row>
    <row r="1213" spans="1:6" x14ac:dyDescent="0.3">
      <c r="A1213" s="354"/>
      <c r="B1213" s="354"/>
      <c r="C1213" s="354"/>
      <c r="D1213" s="354"/>
      <c r="E1213" s="354"/>
      <c r="F1213" s="354"/>
    </row>
    <row r="1214" spans="1:6" x14ac:dyDescent="0.3">
      <c r="A1214" s="354"/>
      <c r="B1214" s="354"/>
      <c r="C1214" s="354"/>
      <c r="D1214" s="354"/>
      <c r="E1214" s="354"/>
      <c r="F1214" s="354"/>
    </row>
    <row r="1215" spans="1:6" x14ac:dyDescent="0.3">
      <c r="A1215" s="354"/>
      <c r="B1215" s="354"/>
      <c r="C1215" s="354"/>
      <c r="D1215" s="354"/>
      <c r="E1215" s="354"/>
      <c r="F1215" s="354"/>
    </row>
    <row r="1216" spans="1:6" x14ac:dyDescent="0.3">
      <c r="A1216" s="354"/>
      <c r="B1216" s="354"/>
      <c r="C1216" s="354"/>
      <c r="D1216" s="354"/>
      <c r="E1216" s="354"/>
      <c r="F1216" s="354"/>
    </row>
    <row r="1217" spans="1:6" x14ac:dyDescent="0.3">
      <c r="A1217" s="354"/>
      <c r="B1217" s="354"/>
      <c r="C1217" s="354"/>
      <c r="D1217" s="354"/>
      <c r="E1217" s="354"/>
      <c r="F1217" s="354"/>
    </row>
    <row r="1218" spans="1:6" x14ac:dyDescent="0.3">
      <c r="A1218" s="354"/>
      <c r="B1218" s="354"/>
      <c r="C1218" s="354"/>
      <c r="D1218" s="354"/>
      <c r="E1218" s="354"/>
      <c r="F1218" s="354"/>
    </row>
    <row r="1219" spans="1:6" x14ac:dyDescent="0.3">
      <c r="A1219" s="354"/>
      <c r="B1219" s="354"/>
      <c r="C1219" s="354"/>
      <c r="D1219" s="354"/>
      <c r="E1219" s="354"/>
      <c r="F1219" s="354"/>
    </row>
    <row r="1220" spans="1:6" x14ac:dyDescent="0.3">
      <c r="A1220" s="354"/>
      <c r="B1220" s="354"/>
      <c r="C1220" s="354"/>
      <c r="D1220" s="354"/>
      <c r="E1220" s="354"/>
      <c r="F1220" s="354"/>
    </row>
    <row r="1221" spans="1:6" x14ac:dyDescent="0.3">
      <c r="A1221" s="354"/>
      <c r="B1221" s="354"/>
      <c r="C1221" s="354"/>
      <c r="D1221" s="354"/>
      <c r="E1221" s="354"/>
      <c r="F1221" s="354"/>
    </row>
    <row r="1222" spans="1:6" x14ac:dyDescent="0.3">
      <c r="A1222" s="354"/>
      <c r="B1222" s="354"/>
      <c r="C1222" s="354"/>
      <c r="D1222" s="354"/>
      <c r="E1222" s="354"/>
      <c r="F1222" s="354"/>
    </row>
    <row r="1223" spans="1:6" x14ac:dyDescent="0.3">
      <c r="A1223" s="354"/>
      <c r="B1223" s="354"/>
      <c r="C1223" s="354"/>
      <c r="D1223" s="354"/>
      <c r="E1223" s="354"/>
      <c r="F1223" s="354"/>
    </row>
    <row r="1224" spans="1:6" x14ac:dyDescent="0.3">
      <c r="A1224" s="354"/>
      <c r="B1224" s="354"/>
      <c r="C1224" s="354"/>
      <c r="D1224" s="354"/>
      <c r="E1224" s="354"/>
      <c r="F1224" s="354"/>
    </row>
    <row r="1225" spans="1:6" x14ac:dyDescent="0.3">
      <c r="A1225" s="354"/>
      <c r="B1225" s="354"/>
      <c r="C1225" s="354"/>
      <c r="D1225" s="354"/>
      <c r="E1225" s="354"/>
      <c r="F1225" s="354"/>
    </row>
    <row r="1226" spans="1:6" x14ac:dyDescent="0.3">
      <c r="A1226" s="354"/>
      <c r="B1226" s="354"/>
      <c r="C1226" s="354"/>
      <c r="D1226" s="354"/>
      <c r="E1226" s="354"/>
      <c r="F1226" s="354"/>
    </row>
    <row r="1227" spans="1:6" x14ac:dyDescent="0.3">
      <c r="A1227" s="354"/>
      <c r="B1227" s="354"/>
      <c r="C1227" s="354"/>
      <c r="D1227" s="354"/>
      <c r="E1227" s="354"/>
      <c r="F1227" s="354"/>
    </row>
    <row r="1228" spans="1:6" x14ac:dyDescent="0.3">
      <c r="A1228" s="354"/>
      <c r="B1228" s="354"/>
      <c r="C1228" s="354"/>
      <c r="D1228" s="354"/>
      <c r="E1228" s="354"/>
      <c r="F1228" s="354"/>
    </row>
    <row r="1229" spans="1:6" x14ac:dyDescent="0.3">
      <c r="A1229" s="354"/>
      <c r="B1229" s="354"/>
      <c r="C1229" s="354"/>
      <c r="D1229" s="354"/>
      <c r="E1229" s="354"/>
      <c r="F1229" s="354"/>
    </row>
    <row r="1230" spans="1:6" x14ac:dyDescent="0.3">
      <c r="A1230" s="354"/>
      <c r="B1230" s="354"/>
      <c r="C1230" s="354"/>
      <c r="D1230" s="354"/>
      <c r="E1230" s="354"/>
      <c r="F1230" s="354"/>
    </row>
    <row r="1231" spans="1:6" x14ac:dyDescent="0.3">
      <c r="A1231" s="354"/>
      <c r="B1231" s="354"/>
      <c r="C1231" s="354"/>
      <c r="D1231" s="354"/>
      <c r="E1231" s="354"/>
      <c r="F1231" s="354"/>
    </row>
    <row r="1232" spans="1:6" x14ac:dyDescent="0.3">
      <c r="A1232" s="354"/>
      <c r="B1232" s="354"/>
      <c r="C1232" s="354"/>
      <c r="D1232" s="354"/>
      <c r="E1232" s="354"/>
      <c r="F1232" s="354"/>
    </row>
    <row r="1233" spans="1:6" x14ac:dyDescent="0.3">
      <c r="A1233" s="354"/>
      <c r="B1233" s="354"/>
      <c r="C1233" s="354"/>
      <c r="D1233" s="354"/>
      <c r="E1233" s="354"/>
      <c r="F1233" s="354"/>
    </row>
    <row r="1234" spans="1:6" x14ac:dyDescent="0.3">
      <c r="A1234" s="354"/>
      <c r="B1234" s="354"/>
      <c r="C1234" s="354"/>
      <c r="D1234" s="354"/>
      <c r="E1234" s="354"/>
      <c r="F1234" s="354"/>
    </row>
    <row r="1235" spans="1:6" x14ac:dyDescent="0.3">
      <c r="A1235" s="354"/>
      <c r="B1235" s="354"/>
      <c r="C1235" s="354"/>
      <c r="D1235" s="354"/>
      <c r="E1235" s="354"/>
      <c r="F1235" s="354"/>
    </row>
    <row r="1236" spans="1:6" x14ac:dyDescent="0.3">
      <c r="A1236" s="354"/>
      <c r="B1236" s="354"/>
      <c r="C1236" s="354"/>
      <c r="D1236" s="354"/>
      <c r="E1236" s="354"/>
      <c r="F1236" s="354"/>
    </row>
    <row r="1237" spans="1:6" x14ac:dyDescent="0.3">
      <c r="A1237" s="354"/>
      <c r="B1237" s="354"/>
      <c r="C1237" s="354"/>
      <c r="D1237" s="354"/>
      <c r="E1237" s="354"/>
      <c r="F1237" s="354"/>
    </row>
    <row r="1238" spans="1:6" x14ac:dyDescent="0.3">
      <c r="A1238" s="354"/>
      <c r="B1238" s="354"/>
      <c r="C1238" s="354"/>
      <c r="D1238" s="354"/>
      <c r="E1238" s="354"/>
      <c r="F1238" s="354"/>
    </row>
    <row r="1239" spans="1:6" x14ac:dyDescent="0.3">
      <c r="A1239" s="354"/>
      <c r="B1239" s="354"/>
      <c r="C1239" s="354"/>
      <c r="D1239" s="354"/>
      <c r="E1239" s="354"/>
      <c r="F1239" s="354"/>
    </row>
    <row r="1240" spans="1:6" x14ac:dyDescent="0.3">
      <c r="A1240" s="354"/>
      <c r="B1240" s="354"/>
      <c r="C1240" s="354"/>
      <c r="D1240" s="354"/>
      <c r="E1240" s="354"/>
      <c r="F1240" s="354"/>
    </row>
    <row r="1241" spans="1:6" x14ac:dyDescent="0.3">
      <c r="A1241" s="354"/>
      <c r="B1241" s="354"/>
      <c r="C1241" s="354"/>
      <c r="D1241" s="354"/>
      <c r="E1241" s="354"/>
      <c r="F1241" s="354"/>
    </row>
    <row r="1242" spans="1:6" x14ac:dyDescent="0.3">
      <c r="A1242" s="354"/>
      <c r="B1242" s="354"/>
      <c r="C1242" s="354"/>
      <c r="D1242" s="354"/>
      <c r="E1242" s="354"/>
      <c r="F1242" s="354"/>
    </row>
    <row r="1243" spans="1:6" x14ac:dyDescent="0.3">
      <c r="A1243" s="354"/>
      <c r="B1243" s="354"/>
      <c r="C1243" s="354"/>
      <c r="D1243" s="354"/>
      <c r="E1243" s="354"/>
      <c r="F1243" s="354"/>
    </row>
    <row r="1244" spans="1:6" x14ac:dyDescent="0.3">
      <c r="A1244" s="354"/>
      <c r="B1244" s="354"/>
      <c r="C1244" s="354"/>
      <c r="D1244" s="354"/>
      <c r="E1244" s="354"/>
      <c r="F1244" s="354"/>
    </row>
    <row r="1245" spans="1:6" x14ac:dyDescent="0.3">
      <c r="A1245" s="354"/>
      <c r="B1245" s="354"/>
      <c r="C1245" s="354"/>
      <c r="D1245" s="354"/>
      <c r="E1245" s="354"/>
      <c r="F1245" s="354"/>
    </row>
    <row r="1246" spans="1:6" x14ac:dyDescent="0.3">
      <c r="A1246" s="354"/>
      <c r="B1246" s="354"/>
      <c r="C1246" s="354"/>
      <c r="D1246" s="354"/>
      <c r="E1246" s="354"/>
      <c r="F1246" s="354"/>
    </row>
    <row r="1247" spans="1:6" x14ac:dyDescent="0.3">
      <c r="A1247" s="354"/>
      <c r="B1247" s="354"/>
      <c r="C1247" s="354"/>
      <c r="D1247" s="354"/>
      <c r="E1247" s="354"/>
      <c r="F1247" s="354"/>
    </row>
    <row r="1248" spans="1:6" x14ac:dyDescent="0.3">
      <c r="A1248" s="354"/>
      <c r="B1248" s="354"/>
      <c r="C1248" s="354"/>
      <c r="D1248" s="354"/>
      <c r="E1248" s="354"/>
      <c r="F1248" s="354"/>
    </row>
    <row r="1249" spans="1:6" x14ac:dyDescent="0.3">
      <c r="A1249" s="354"/>
      <c r="B1249" s="354"/>
      <c r="C1249" s="354"/>
      <c r="D1249" s="354"/>
      <c r="E1249" s="354"/>
      <c r="F1249" s="354"/>
    </row>
    <row r="1250" spans="1:6" x14ac:dyDescent="0.3">
      <c r="A1250" s="354"/>
      <c r="B1250" s="354"/>
      <c r="C1250" s="354"/>
      <c r="D1250" s="354"/>
      <c r="E1250" s="354"/>
      <c r="F1250" s="354"/>
    </row>
    <row r="1251" spans="1:6" x14ac:dyDescent="0.3">
      <c r="A1251" s="354"/>
      <c r="B1251" s="354"/>
      <c r="C1251" s="354"/>
      <c r="D1251" s="354"/>
      <c r="E1251" s="354"/>
      <c r="F1251" s="354"/>
    </row>
    <row r="1252" spans="1:6" x14ac:dyDescent="0.3">
      <c r="A1252" s="354"/>
      <c r="B1252" s="354"/>
      <c r="C1252" s="354"/>
      <c r="D1252" s="354"/>
      <c r="E1252" s="354"/>
      <c r="F1252" s="354"/>
    </row>
    <row r="1253" spans="1:6" x14ac:dyDescent="0.3">
      <c r="A1253" s="354"/>
      <c r="B1253" s="354"/>
      <c r="C1253" s="354"/>
      <c r="D1253" s="354"/>
      <c r="E1253" s="354"/>
      <c r="F1253" s="354"/>
    </row>
    <row r="1254" spans="1:6" x14ac:dyDescent="0.3">
      <c r="A1254" s="354"/>
      <c r="B1254" s="354"/>
      <c r="C1254" s="354"/>
      <c r="D1254" s="354"/>
      <c r="E1254" s="354"/>
      <c r="F1254" s="354"/>
    </row>
    <row r="1255" spans="1:6" x14ac:dyDescent="0.3">
      <c r="A1255" s="354"/>
      <c r="B1255" s="354"/>
      <c r="C1255" s="354"/>
      <c r="D1255" s="354"/>
      <c r="E1255" s="354"/>
      <c r="F1255" s="354"/>
    </row>
    <row r="1256" spans="1:6" x14ac:dyDescent="0.3">
      <c r="A1256" s="354"/>
      <c r="B1256" s="354"/>
      <c r="C1256" s="354"/>
      <c r="D1256" s="354"/>
      <c r="E1256" s="354"/>
      <c r="F1256" s="354"/>
    </row>
    <row r="1257" spans="1:6" x14ac:dyDescent="0.3">
      <c r="A1257" s="354"/>
      <c r="B1257" s="354"/>
      <c r="C1257" s="354"/>
      <c r="D1257" s="354"/>
      <c r="E1257" s="354"/>
      <c r="F1257" s="354"/>
    </row>
    <row r="1258" spans="1:6" x14ac:dyDescent="0.3">
      <c r="A1258" s="354"/>
      <c r="B1258" s="354"/>
      <c r="C1258" s="354"/>
      <c r="D1258" s="354"/>
      <c r="E1258" s="354"/>
      <c r="F1258" s="354"/>
    </row>
    <row r="1259" spans="1:6" x14ac:dyDescent="0.3">
      <c r="A1259" s="354"/>
      <c r="B1259" s="354"/>
      <c r="C1259" s="354"/>
      <c r="D1259" s="354"/>
      <c r="E1259" s="354"/>
      <c r="F1259" s="354"/>
    </row>
    <row r="1260" spans="1:6" x14ac:dyDescent="0.3">
      <c r="A1260" s="354"/>
      <c r="B1260" s="354"/>
      <c r="C1260" s="354"/>
      <c r="D1260" s="354"/>
      <c r="E1260" s="354"/>
      <c r="F1260" s="354"/>
    </row>
    <row r="1261" spans="1:6" x14ac:dyDescent="0.3">
      <c r="A1261" s="354"/>
      <c r="B1261" s="354"/>
      <c r="C1261" s="354"/>
      <c r="D1261" s="354"/>
      <c r="E1261" s="354"/>
      <c r="F1261" s="354"/>
    </row>
    <row r="1262" spans="1:6" x14ac:dyDescent="0.3">
      <c r="A1262" s="354"/>
      <c r="B1262" s="354"/>
      <c r="C1262" s="354"/>
      <c r="D1262" s="354"/>
      <c r="E1262" s="354"/>
      <c r="F1262" s="354"/>
    </row>
    <row r="1263" spans="1:6" x14ac:dyDescent="0.3">
      <c r="A1263" s="354"/>
      <c r="B1263" s="354"/>
      <c r="C1263" s="354"/>
      <c r="D1263" s="354"/>
      <c r="E1263" s="354"/>
      <c r="F1263" s="354"/>
    </row>
    <row r="1264" spans="1:6" x14ac:dyDescent="0.3">
      <c r="A1264" s="354"/>
      <c r="B1264" s="354"/>
      <c r="C1264" s="354"/>
      <c r="D1264" s="354"/>
      <c r="E1264" s="354"/>
      <c r="F1264" s="354"/>
    </row>
    <row r="1265" spans="1:6" x14ac:dyDescent="0.3">
      <c r="A1265" s="354"/>
      <c r="B1265" s="354"/>
      <c r="C1265" s="354"/>
      <c r="D1265" s="354"/>
      <c r="E1265" s="354"/>
      <c r="F1265" s="354"/>
    </row>
    <row r="1266" spans="1:6" x14ac:dyDescent="0.3">
      <c r="A1266" s="354"/>
      <c r="B1266" s="354"/>
      <c r="C1266" s="354"/>
      <c r="D1266" s="354"/>
      <c r="E1266" s="354"/>
      <c r="F1266" s="354"/>
    </row>
    <row r="1267" spans="1:6" x14ac:dyDescent="0.3">
      <c r="A1267" s="354"/>
      <c r="B1267" s="354"/>
      <c r="C1267" s="354"/>
      <c r="D1267" s="354"/>
      <c r="E1267" s="354"/>
      <c r="F1267" s="354"/>
    </row>
    <row r="1268" spans="1:6" x14ac:dyDescent="0.3">
      <c r="A1268" s="354"/>
      <c r="B1268" s="354"/>
      <c r="C1268" s="354"/>
      <c r="D1268" s="354"/>
      <c r="E1268" s="354"/>
      <c r="F1268" s="354"/>
    </row>
    <row r="1269" spans="1:6" x14ac:dyDescent="0.3">
      <c r="A1269" s="354"/>
      <c r="B1269" s="354"/>
      <c r="C1269" s="354"/>
      <c r="D1269" s="354"/>
      <c r="E1269" s="354"/>
      <c r="F1269" s="354"/>
    </row>
    <row r="1270" spans="1:6" x14ac:dyDescent="0.3">
      <c r="A1270" s="354"/>
      <c r="B1270" s="354"/>
      <c r="C1270" s="354"/>
      <c r="D1270" s="354"/>
      <c r="E1270" s="354"/>
      <c r="F1270" s="354"/>
    </row>
    <row r="1271" spans="1:6" x14ac:dyDescent="0.3">
      <c r="A1271" s="354"/>
      <c r="B1271" s="354"/>
      <c r="C1271" s="354"/>
      <c r="D1271" s="354"/>
      <c r="E1271" s="354"/>
      <c r="F1271" s="354"/>
    </row>
    <row r="1272" spans="1:6" x14ac:dyDescent="0.3">
      <c r="A1272" s="354"/>
      <c r="B1272" s="354"/>
      <c r="C1272" s="354"/>
      <c r="D1272" s="354"/>
      <c r="E1272" s="354"/>
      <c r="F1272" s="354"/>
    </row>
    <row r="1273" spans="1:6" x14ac:dyDescent="0.3">
      <c r="A1273" s="354"/>
      <c r="B1273" s="354"/>
      <c r="C1273" s="354"/>
      <c r="D1273" s="354"/>
      <c r="E1273" s="354"/>
      <c r="F1273" s="354"/>
    </row>
    <row r="1274" spans="1:6" x14ac:dyDescent="0.3">
      <c r="A1274" s="354"/>
      <c r="B1274" s="354"/>
      <c r="C1274" s="354"/>
      <c r="D1274" s="354"/>
      <c r="E1274" s="354"/>
      <c r="F1274" s="354"/>
    </row>
    <row r="1275" spans="1:6" x14ac:dyDescent="0.3">
      <c r="A1275" s="354"/>
      <c r="B1275" s="354"/>
      <c r="C1275" s="354"/>
      <c r="D1275" s="354"/>
      <c r="E1275" s="354"/>
      <c r="F1275" s="354"/>
    </row>
    <row r="1276" spans="1:6" x14ac:dyDescent="0.3">
      <c r="A1276" s="354"/>
      <c r="B1276" s="354"/>
      <c r="C1276" s="354"/>
      <c r="D1276" s="354"/>
      <c r="E1276" s="354"/>
      <c r="F1276" s="354"/>
    </row>
    <row r="1277" spans="1:6" x14ac:dyDescent="0.3">
      <c r="A1277" s="354"/>
      <c r="B1277" s="354"/>
      <c r="C1277" s="354"/>
      <c r="D1277" s="354"/>
      <c r="E1277" s="354"/>
      <c r="F1277" s="354"/>
    </row>
    <row r="1278" spans="1:6" x14ac:dyDescent="0.3">
      <c r="A1278" s="354"/>
      <c r="B1278" s="354"/>
      <c r="C1278" s="354"/>
      <c r="D1278" s="354"/>
      <c r="E1278" s="354"/>
      <c r="F1278" s="354"/>
    </row>
    <row r="1279" spans="1:6" x14ac:dyDescent="0.3">
      <c r="A1279" s="354"/>
      <c r="B1279" s="354"/>
      <c r="C1279" s="354"/>
      <c r="D1279" s="354"/>
      <c r="E1279" s="354"/>
      <c r="F1279" s="354"/>
    </row>
    <row r="1280" spans="1:6" x14ac:dyDescent="0.3">
      <c r="A1280" s="354"/>
      <c r="B1280" s="354"/>
      <c r="C1280" s="354"/>
      <c r="D1280" s="354"/>
      <c r="E1280" s="354"/>
      <c r="F1280" s="354"/>
    </row>
    <row r="1281" spans="1:6" x14ac:dyDescent="0.3">
      <c r="A1281" s="354"/>
      <c r="B1281" s="354"/>
      <c r="C1281" s="354"/>
      <c r="D1281" s="354"/>
      <c r="E1281" s="354"/>
      <c r="F1281" s="354"/>
    </row>
    <row r="1282" spans="1:6" x14ac:dyDescent="0.3">
      <c r="A1282" s="354"/>
      <c r="B1282" s="354"/>
      <c r="C1282" s="354"/>
      <c r="D1282" s="354"/>
      <c r="E1282" s="354"/>
      <c r="F1282" s="354"/>
    </row>
    <row r="1283" spans="1:6" x14ac:dyDescent="0.3">
      <c r="A1283" s="354"/>
      <c r="B1283" s="354"/>
      <c r="C1283" s="354"/>
      <c r="D1283" s="354"/>
      <c r="E1283" s="354"/>
      <c r="F1283" s="354"/>
    </row>
    <row r="1284" spans="1:6" x14ac:dyDescent="0.3">
      <c r="A1284" s="354"/>
      <c r="B1284" s="354"/>
      <c r="C1284" s="354"/>
      <c r="D1284" s="354"/>
      <c r="E1284" s="354"/>
      <c r="F1284" s="354"/>
    </row>
    <row r="1285" spans="1:6" x14ac:dyDescent="0.3">
      <c r="A1285" s="354"/>
      <c r="B1285" s="354"/>
      <c r="C1285" s="354"/>
      <c r="D1285" s="354"/>
      <c r="E1285" s="354"/>
      <c r="F1285" s="354"/>
    </row>
    <row r="1286" spans="1:6" x14ac:dyDescent="0.3">
      <c r="A1286" s="354"/>
      <c r="B1286" s="354"/>
      <c r="C1286" s="354"/>
      <c r="D1286" s="354"/>
      <c r="E1286" s="354"/>
      <c r="F1286" s="354"/>
    </row>
    <row r="1287" spans="1:6" x14ac:dyDescent="0.3">
      <c r="A1287" s="354"/>
      <c r="B1287" s="354"/>
      <c r="C1287" s="354"/>
      <c r="D1287" s="354"/>
      <c r="E1287" s="354"/>
      <c r="F1287" s="354"/>
    </row>
    <row r="1288" spans="1:6" x14ac:dyDescent="0.3">
      <c r="A1288" s="354"/>
      <c r="B1288" s="354"/>
      <c r="C1288" s="354"/>
      <c r="D1288" s="354"/>
      <c r="E1288" s="354"/>
      <c r="F1288" s="354"/>
    </row>
    <row r="1289" spans="1:6" x14ac:dyDescent="0.3">
      <c r="A1289" s="354"/>
      <c r="B1289" s="354"/>
      <c r="C1289" s="354"/>
      <c r="D1289" s="354"/>
      <c r="E1289" s="354"/>
      <c r="F1289" s="354"/>
    </row>
    <row r="1290" spans="1:6" x14ac:dyDescent="0.3">
      <c r="A1290" s="354"/>
      <c r="B1290" s="354"/>
      <c r="C1290" s="354"/>
      <c r="D1290" s="354"/>
      <c r="E1290" s="354"/>
      <c r="F1290" s="354"/>
    </row>
    <row r="1291" spans="1:6" x14ac:dyDescent="0.3">
      <c r="A1291" s="354"/>
      <c r="B1291" s="354"/>
      <c r="C1291" s="354"/>
      <c r="D1291" s="354"/>
      <c r="E1291" s="354"/>
      <c r="F1291" s="354"/>
    </row>
    <row r="1292" spans="1:6" x14ac:dyDescent="0.3">
      <c r="A1292" s="354"/>
      <c r="B1292" s="354"/>
      <c r="C1292" s="354"/>
      <c r="D1292" s="354"/>
      <c r="E1292" s="354"/>
      <c r="F1292" s="354"/>
    </row>
    <row r="1293" spans="1:6" x14ac:dyDescent="0.3">
      <c r="A1293" s="354"/>
      <c r="B1293" s="354"/>
      <c r="C1293" s="354"/>
      <c r="D1293" s="354"/>
      <c r="E1293" s="354"/>
      <c r="F1293" s="354"/>
    </row>
    <row r="1294" spans="1:6" x14ac:dyDescent="0.3">
      <c r="A1294" s="354"/>
      <c r="B1294" s="354"/>
      <c r="C1294" s="354"/>
      <c r="D1294" s="354"/>
      <c r="E1294" s="354"/>
      <c r="F1294" s="354"/>
    </row>
    <row r="1295" spans="1:6" x14ac:dyDescent="0.3">
      <c r="A1295" s="354"/>
      <c r="B1295" s="354"/>
      <c r="C1295" s="354"/>
      <c r="D1295" s="354"/>
      <c r="E1295" s="354"/>
      <c r="F1295" s="354"/>
    </row>
    <row r="1296" spans="1:6" x14ac:dyDescent="0.3">
      <c r="A1296" s="354"/>
      <c r="B1296" s="354"/>
      <c r="C1296" s="354"/>
      <c r="D1296" s="354"/>
      <c r="E1296" s="354"/>
      <c r="F1296" s="354"/>
    </row>
    <row r="1297" spans="1:6" x14ac:dyDescent="0.3">
      <c r="A1297" s="354"/>
      <c r="B1297" s="354"/>
      <c r="C1297" s="354"/>
      <c r="D1297" s="354"/>
      <c r="E1297" s="354"/>
      <c r="F1297" s="354"/>
    </row>
    <row r="1298" spans="1:6" x14ac:dyDescent="0.3">
      <c r="A1298" s="354"/>
      <c r="B1298" s="354"/>
      <c r="C1298" s="354"/>
      <c r="D1298" s="354"/>
      <c r="E1298" s="354"/>
      <c r="F1298" s="354"/>
    </row>
    <row r="1299" spans="1:6" x14ac:dyDescent="0.3">
      <c r="A1299" s="354"/>
      <c r="B1299" s="354"/>
      <c r="C1299" s="354"/>
      <c r="D1299" s="354"/>
      <c r="E1299" s="354"/>
      <c r="F1299" s="354"/>
    </row>
    <row r="1300" spans="1:6" x14ac:dyDescent="0.3">
      <c r="A1300" s="354"/>
      <c r="B1300" s="354"/>
      <c r="C1300" s="354"/>
      <c r="D1300" s="354"/>
      <c r="E1300" s="354"/>
      <c r="F1300" s="354"/>
    </row>
    <row r="1301" spans="1:6" x14ac:dyDescent="0.3">
      <c r="A1301" s="354"/>
      <c r="B1301" s="354"/>
      <c r="C1301" s="354"/>
      <c r="D1301" s="354"/>
      <c r="E1301" s="354"/>
      <c r="F1301" s="354"/>
    </row>
    <row r="1302" spans="1:6" x14ac:dyDescent="0.3">
      <c r="A1302" s="354"/>
      <c r="B1302" s="354"/>
      <c r="C1302" s="354"/>
      <c r="D1302" s="354"/>
      <c r="E1302" s="354"/>
      <c r="F1302" s="354"/>
    </row>
    <row r="1303" spans="1:6" x14ac:dyDescent="0.3">
      <c r="A1303" s="354"/>
      <c r="B1303" s="354"/>
      <c r="C1303" s="354"/>
      <c r="D1303" s="354"/>
      <c r="E1303" s="354"/>
      <c r="F1303" s="354"/>
    </row>
    <row r="1304" spans="1:6" x14ac:dyDescent="0.3">
      <c r="A1304" s="354"/>
      <c r="B1304" s="354"/>
      <c r="C1304" s="354"/>
      <c r="D1304" s="354"/>
      <c r="E1304" s="354"/>
      <c r="F1304" s="354"/>
    </row>
    <row r="1305" spans="1:6" x14ac:dyDescent="0.3">
      <c r="A1305" s="354"/>
      <c r="B1305" s="354"/>
      <c r="C1305" s="354"/>
      <c r="D1305" s="354"/>
      <c r="E1305" s="354"/>
      <c r="F1305" s="354"/>
    </row>
    <row r="1306" spans="1:6" x14ac:dyDescent="0.3">
      <c r="A1306" s="354"/>
      <c r="B1306" s="354"/>
      <c r="C1306" s="354"/>
      <c r="D1306" s="354"/>
      <c r="E1306" s="354"/>
      <c r="F1306" s="354"/>
    </row>
    <row r="1307" spans="1:6" x14ac:dyDescent="0.3">
      <c r="A1307" s="354"/>
      <c r="B1307" s="354"/>
      <c r="C1307" s="354"/>
      <c r="D1307" s="354"/>
      <c r="E1307" s="354"/>
      <c r="F1307" s="354"/>
    </row>
    <row r="1308" spans="1:6" x14ac:dyDescent="0.3">
      <c r="A1308" s="354"/>
      <c r="B1308" s="354"/>
      <c r="C1308" s="354"/>
      <c r="D1308" s="354"/>
      <c r="E1308" s="354"/>
      <c r="F1308" s="354"/>
    </row>
    <row r="1309" spans="1:6" x14ac:dyDescent="0.3">
      <c r="A1309" s="354"/>
      <c r="B1309" s="354"/>
      <c r="C1309" s="354"/>
      <c r="D1309" s="354"/>
      <c r="E1309" s="354"/>
      <c r="F1309" s="354"/>
    </row>
    <row r="1310" spans="1:6" x14ac:dyDescent="0.3">
      <c r="A1310" s="354"/>
      <c r="B1310" s="354"/>
      <c r="C1310" s="354"/>
      <c r="D1310" s="354"/>
      <c r="E1310" s="354"/>
      <c r="F1310" s="354"/>
    </row>
    <row r="1311" spans="1:6" x14ac:dyDescent="0.3">
      <c r="A1311" s="354"/>
      <c r="B1311" s="354"/>
      <c r="C1311" s="354"/>
      <c r="D1311" s="354"/>
      <c r="E1311" s="354"/>
      <c r="F1311" s="354"/>
    </row>
    <row r="1312" spans="1:6" x14ac:dyDescent="0.3">
      <c r="A1312" s="354"/>
      <c r="B1312" s="354"/>
      <c r="C1312" s="354"/>
      <c r="D1312" s="354"/>
      <c r="E1312" s="354"/>
      <c r="F1312" s="354"/>
    </row>
    <row r="1313" spans="1:6" x14ac:dyDescent="0.3">
      <c r="A1313" s="354"/>
      <c r="B1313" s="354"/>
      <c r="C1313" s="354"/>
      <c r="D1313" s="354"/>
      <c r="E1313" s="354"/>
      <c r="F1313" s="354"/>
    </row>
    <row r="1314" spans="1:6" x14ac:dyDescent="0.3">
      <c r="A1314" s="354"/>
      <c r="B1314" s="354"/>
      <c r="C1314" s="354"/>
      <c r="D1314" s="354"/>
      <c r="E1314" s="354"/>
      <c r="F1314" s="354"/>
    </row>
    <row r="1315" spans="1:6" x14ac:dyDescent="0.3">
      <c r="A1315" s="354"/>
      <c r="B1315" s="354"/>
      <c r="C1315" s="354"/>
      <c r="D1315" s="354"/>
      <c r="E1315" s="354"/>
      <c r="F1315" s="354"/>
    </row>
    <row r="1316" spans="1:6" x14ac:dyDescent="0.3">
      <c r="A1316" s="354"/>
      <c r="B1316" s="354"/>
      <c r="C1316" s="354"/>
      <c r="D1316" s="354"/>
      <c r="E1316" s="354"/>
      <c r="F1316" s="354"/>
    </row>
    <row r="1317" spans="1:6" x14ac:dyDescent="0.3">
      <c r="A1317" s="354"/>
      <c r="B1317" s="354"/>
      <c r="C1317" s="354"/>
      <c r="D1317" s="354"/>
      <c r="E1317" s="354"/>
      <c r="F1317" s="354"/>
    </row>
    <row r="1318" spans="1:6" x14ac:dyDescent="0.3">
      <c r="A1318" s="354"/>
      <c r="B1318" s="354"/>
      <c r="C1318" s="354"/>
      <c r="D1318" s="354"/>
      <c r="E1318" s="354"/>
      <c r="F1318" s="354"/>
    </row>
    <row r="1319" spans="1:6" x14ac:dyDescent="0.3">
      <c r="A1319" s="354"/>
      <c r="B1319" s="354"/>
      <c r="C1319" s="354"/>
      <c r="D1319" s="354"/>
      <c r="E1319" s="354"/>
      <c r="F1319" s="354"/>
    </row>
    <row r="1320" spans="1:6" x14ac:dyDescent="0.3">
      <c r="A1320" s="354"/>
      <c r="B1320" s="354"/>
      <c r="C1320" s="354"/>
      <c r="D1320" s="354"/>
      <c r="E1320" s="354"/>
      <c r="F1320" s="354"/>
    </row>
    <row r="1321" spans="1:6" x14ac:dyDescent="0.3">
      <c r="A1321" s="354"/>
      <c r="B1321" s="354"/>
      <c r="C1321" s="354"/>
      <c r="D1321" s="354"/>
      <c r="E1321" s="354"/>
      <c r="F1321" s="354"/>
    </row>
    <row r="1322" spans="1:6" x14ac:dyDescent="0.3">
      <c r="A1322" s="354"/>
      <c r="B1322" s="354"/>
      <c r="C1322" s="354"/>
      <c r="D1322" s="354"/>
      <c r="E1322" s="354"/>
      <c r="F1322" s="354"/>
    </row>
    <row r="1323" spans="1:6" x14ac:dyDescent="0.3">
      <c r="A1323" s="354"/>
      <c r="B1323" s="354"/>
      <c r="C1323" s="354"/>
      <c r="D1323" s="354"/>
      <c r="E1323" s="354"/>
      <c r="F1323" s="354"/>
    </row>
    <row r="1324" spans="1:6" x14ac:dyDescent="0.3">
      <c r="A1324" s="354"/>
      <c r="B1324" s="354"/>
      <c r="C1324" s="354"/>
      <c r="D1324" s="354"/>
      <c r="E1324" s="354"/>
      <c r="F1324" s="354"/>
    </row>
    <row r="1325" spans="1:6" x14ac:dyDescent="0.3">
      <c r="A1325" s="354"/>
      <c r="B1325" s="354"/>
      <c r="C1325" s="354"/>
      <c r="D1325" s="354"/>
      <c r="E1325" s="354"/>
      <c r="F1325" s="354"/>
    </row>
    <row r="1326" spans="1:6" x14ac:dyDescent="0.3">
      <c r="A1326" s="354"/>
      <c r="B1326" s="354"/>
      <c r="C1326" s="354"/>
      <c r="D1326" s="354"/>
      <c r="E1326" s="354"/>
      <c r="F1326" s="354"/>
    </row>
    <row r="1327" spans="1:6" x14ac:dyDescent="0.3">
      <c r="A1327" s="354"/>
      <c r="B1327" s="354"/>
      <c r="C1327" s="354"/>
      <c r="D1327" s="354"/>
      <c r="E1327" s="354"/>
      <c r="F1327" s="354"/>
    </row>
    <row r="1328" spans="1:6" x14ac:dyDescent="0.3">
      <c r="A1328" s="354"/>
      <c r="B1328" s="354"/>
      <c r="C1328" s="354"/>
      <c r="D1328" s="354"/>
      <c r="E1328" s="354"/>
      <c r="F1328" s="354"/>
    </row>
    <row r="1329" spans="1:6" x14ac:dyDescent="0.3">
      <c r="A1329" s="354"/>
      <c r="B1329" s="354"/>
      <c r="C1329" s="354"/>
      <c r="D1329" s="354"/>
      <c r="E1329" s="354"/>
      <c r="F1329" s="354"/>
    </row>
    <row r="1330" spans="1:6" x14ac:dyDescent="0.3">
      <c r="A1330" s="354"/>
      <c r="B1330" s="354"/>
      <c r="C1330" s="354"/>
      <c r="D1330" s="354"/>
      <c r="E1330" s="354"/>
      <c r="F1330" s="354"/>
    </row>
    <row r="1331" spans="1:6" x14ac:dyDescent="0.3">
      <c r="A1331" s="354"/>
      <c r="B1331" s="354"/>
      <c r="C1331" s="354"/>
      <c r="D1331" s="354"/>
      <c r="E1331" s="354"/>
      <c r="F1331" s="354"/>
    </row>
    <row r="1332" spans="1:6" x14ac:dyDescent="0.3">
      <c r="A1332" s="354"/>
      <c r="B1332" s="354"/>
      <c r="C1332" s="354"/>
      <c r="D1332" s="354"/>
      <c r="E1332" s="354"/>
      <c r="F1332" s="354"/>
    </row>
    <row r="1333" spans="1:6" x14ac:dyDescent="0.3">
      <c r="A1333" s="354"/>
      <c r="B1333" s="354"/>
      <c r="C1333" s="354"/>
      <c r="D1333" s="354"/>
      <c r="E1333" s="354"/>
      <c r="F1333" s="354"/>
    </row>
    <row r="1334" spans="1:6" x14ac:dyDescent="0.3">
      <c r="A1334" s="354"/>
      <c r="B1334" s="354"/>
      <c r="C1334" s="354"/>
      <c r="D1334" s="354"/>
      <c r="E1334" s="354"/>
      <c r="F1334" s="354"/>
    </row>
    <row r="1335" spans="1:6" x14ac:dyDescent="0.3">
      <c r="A1335" s="354"/>
      <c r="B1335" s="354"/>
      <c r="C1335" s="354"/>
      <c r="D1335" s="354"/>
      <c r="E1335" s="354"/>
      <c r="F1335" s="354"/>
    </row>
    <row r="1336" spans="1:6" x14ac:dyDescent="0.3">
      <c r="A1336" s="354"/>
      <c r="B1336" s="354"/>
      <c r="C1336" s="354"/>
      <c r="D1336" s="354"/>
      <c r="E1336" s="354"/>
      <c r="F1336" s="354"/>
    </row>
    <row r="1337" spans="1:6" x14ac:dyDescent="0.3">
      <c r="A1337" s="354"/>
      <c r="B1337" s="354"/>
      <c r="C1337" s="354"/>
      <c r="D1337" s="354"/>
      <c r="E1337" s="354"/>
      <c r="F1337" s="354"/>
    </row>
    <row r="1338" spans="1:6" x14ac:dyDescent="0.3">
      <c r="A1338" s="354"/>
      <c r="B1338" s="354"/>
      <c r="C1338" s="354"/>
      <c r="D1338" s="354"/>
      <c r="E1338" s="354"/>
      <c r="F1338" s="354"/>
    </row>
    <row r="1339" spans="1:6" x14ac:dyDescent="0.3">
      <c r="A1339" s="354"/>
      <c r="B1339" s="354"/>
      <c r="C1339" s="354"/>
      <c r="D1339" s="354"/>
      <c r="E1339" s="354"/>
      <c r="F1339" s="354"/>
    </row>
    <row r="1340" spans="1:6" x14ac:dyDescent="0.3">
      <c r="A1340" s="354"/>
      <c r="B1340" s="354"/>
      <c r="C1340" s="354"/>
      <c r="D1340" s="354"/>
      <c r="E1340" s="354"/>
      <c r="F1340" s="354"/>
    </row>
    <row r="1341" spans="1:6" x14ac:dyDescent="0.3">
      <c r="A1341" s="354"/>
      <c r="B1341" s="354"/>
      <c r="C1341" s="354"/>
      <c r="D1341" s="354"/>
      <c r="E1341" s="354"/>
      <c r="F1341" s="354"/>
    </row>
    <row r="1342" spans="1:6" x14ac:dyDescent="0.3">
      <c r="A1342" s="354"/>
      <c r="B1342" s="354"/>
      <c r="C1342" s="354"/>
      <c r="D1342" s="354"/>
      <c r="E1342" s="354"/>
      <c r="F1342" s="354"/>
    </row>
    <row r="1343" spans="1:6" x14ac:dyDescent="0.3">
      <c r="A1343" s="354"/>
      <c r="B1343" s="354"/>
      <c r="C1343" s="354"/>
      <c r="D1343" s="354"/>
      <c r="E1343" s="354"/>
      <c r="F1343" s="354"/>
    </row>
    <row r="1344" spans="1:6" x14ac:dyDescent="0.3">
      <c r="A1344" s="354"/>
      <c r="B1344" s="354"/>
      <c r="C1344" s="354"/>
      <c r="D1344" s="354"/>
      <c r="E1344" s="354"/>
      <c r="F1344" s="354"/>
    </row>
    <row r="1345" spans="1:6" x14ac:dyDescent="0.3">
      <c r="A1345" s="354"/>
      <c r="B1345" s="354"/>
      <c r="C1345" s="354"/>
      <c r="D1345" s="354"/>
      <c r="E1345" s="354"/>
      <c r="F1345" s="354"/>
    </row>
    <row r="1346" spans="1:6" x14ac:dyDescent="0.3">
      <c r="A1346" s="354"/>
      <c r="B1346" s="354"/>
      <c r="C1346" s="354"/>
      <c r="D1346" s="354"/>
      <c r="E1346" s="354"/>
      <c r="F1346" s="354"/>
    </row>
    <row r="1347" spans="1:6" x14ac:dyDescent="0.3">
      <c r="A1347" s="354"/>
      <c r="B1347" s="354"/>
      <c r="C1347" s="354"/>
      <c r="D1347" s="354"/>
      <c r="E1347" s="354"/>
      <c r="F1347" s="354"/>
    </row>
    <row r="1348" spans="1:6" x14ac:dyDescent="0.3">
      <c r="A1348" s="354"/>
      <c r="B1348" s="354"/>
      <c r="C1348" s="354"/>
      <c r="D1348" s="354"/>
      <c r="E1348" s="354"/>
      <c r="F1348" s="354"/>
    </row>
    <row r="1349" spans="1:6" x14ac:dyDescent="0.3">
      <c r="A1349" s="354"/>
      <c r="B1349" s="354"/>
      <c r="C1349" s="354"/>
      <c r="D1349" s="354"/>
      <c r="E1349" s="354"/>
      <c r="F1349" s="354"/>
    </row>
    <row r="1350" spans="1:6" x14ac:dyDescent="0.3">
      <c r="A1350" s="354"/>
      <c r="B1350" s="354"/>
      <c r="C1350" s="354"/>
      <c r="D1350" s="354"/>
      <c r="E1350" s="354"/>
      <c r="F1350" s="354"/>
    </row>
    <row r="1351" spans="1:6" x14ac:dyDescent="0.3">
      <c r="A1351" s="354"/>
      <c r="B1351" s="354"/>
      <c r="C1351" s="354"/>
      <c r="D1351" s="354"/>
      <c r="E1351" s="354"/>
      <c r="F1351" s="354"/>
    </row>
    <row r="1352" spans="1:6" x14ac:dyDescent="0.3">
      <c r="A1352" s="354"/>
      <c r="B1352" s="354"/>
      <c r="C1352" s="354"/>
      <c r="D1352" s="354"/>
      <c r="E1352" s="354"/>
      <c r="F1352" s="354"/>
    </row>
    <row r="1353" spans="1:6" x14ac:dyDescent="0.3">
      <c r="A1353" s="354"/>
      <c r="B1353" s="354"/>
      <c r="C1353" s="354"/>
      <c r="D1353" s="354"/>
      <c r="E1353" s="354"/>
      <c r="F1353" s="354"/>
    </row>
    <row r="1354" spans="1:6" x14ac:dyDescent="0.3">
      <c r="A1354" s="354"/>
      <c r="B1354" s="354"/>
      <c r="C1354" s="354"/>
      <c r="D1354" s="354"/>
      <c r="E1354" s="354"/>
      <c r="F1354" s="354"/>
    </row>
    <row r="1355" spans="1:6" x14ac:dyDescent="0.3">
      <c r="A1355" s="354"/>
      <c r="B1355" s="354"/>
      <c r="C1355" s="354"/>
      <c r="D1355" s="354"/>
      <c r="E1355" s="354"/>
      <c r="F1355" s="354"/>
    </row>
    <row r="1356" spans="1:6" x14ac:dyDescent="0.3">
      <c r="A1356" s="354"/>
      <c r="B1356" s="354"/>
      <c r="C1356" s="354"/>
      <c r="D1356" s="354"/>
      <c r="E1356" s="354"/>
      <c r="F1356" s="354"/>
    </row>
    <row r="1357" spans="1:6" x14ac:dyDescent="0.3">
      <c r="A1357" s="354"/>
      <c r="B1357" s="354"/>
      <c r="C1357" s="354"/>
      <c r="D1357" s="354"/>
      <c r="E1357" s="354"/>
      <c r="F1357" s="354"/>
    </row>
    <row r="1358" spans="1:6" x14ac:dyDescent="0.3">
      <c r="A1358" s="354"/>
      <c r="B1358" s="354"/>
      <c r="C1358" s="354"/>
      <c r="D1358" s="354"/>
      <c r="E1358" s="354"/>
      <c r="F1358" s="354"/>
    </row>
    <row r="1359" spans="1:6" x14ac:dyDescent="0.3">
      <c r="A1359" s="354"/>
      <c r="B1359" s="354"/>
      <c r="C1359" s="354"/>
      <c r="D1359" s="354"/>
      <c r="E1359" s="354"/>
      <c r="F1359" s="354"/>
    </row>
    <row r="1360" spans="1:6" x14ac:dyDescent="0.3">
      <c r="A1360" s="354"/>
      <c r="B1360" s="354"/>
      <c r="C1360" s="354"/>
      <c r="D1360" s="354"/>
      <c r="E1360" s="354"/>
      <c r="F1360" s="354"/>
    </row>
    <row r="1361" spans="1:6" x14ac:dyDescent="0.3">
      <c r="A1361" s="354"/>
      <c r="B1361" s="354"/>
      <c r="C1361" s="354"/>
      <c r="D1361" s="354"/>
      <c r="E1361" s="354"/>
      <c r="F1361" s="354"/>
    </row>
    <row r="1362" spans="1:6" x14ac:dyDescent="0.3">
      <c r="A1362" s="354"/>
      <c r="B1362" s="354"/>
      <c r="C1362" s="354"/>
      <c r="D1362" s="354"/>
      <c r="E1362" s="354"/>
      <c r="F1362" s="354"/>
    </row>
    <row r="1363" spans="1:6" x14ac:dyDescent="0.3">
      <c r="A1363" s="354"/>
      <c r="B1363" s="354"/>
      <c r="C1363" s="354"/>
      <c r="D1363" s="354"/>
      <c r="E1363" s="354"/>
      <c r="F1363" s="354"/>
    </row>
    <row r="1364" spans="1:6" x14ac:dyDescent="0.3">
      <c r="A1364" s="354"/>
      <c r="B1364" s="354"/>
      <c r="C1364" s="354"/>
      <c r="D1364" s="354"/>
      <c r="E1364" s="354"/>
      <c r="F1364" s="354"/>
    </row>
    <row r="1365" spans="1:6" x14ac:dyDescent="0.3">
      <c r="A1365" s="354"/>
      <c r="B1365" s="354"/>
      <c r="C1365" s="354"/>
      <c r="D1365" s="354"/>
      <c r="E1365" s="354"/>
      <c r="F1365" s="354"/>
    </row>
    <row r="1366" spans="1:6" x14ac:dyDescent="0.3">
      <c r="A1366" s="354"/>
      <c r="B1366" s="354"/>
      <c r="C1366" s="354"/>
      <c r="D1366" s="354"/>
      <c r="E1366" s="354"/>
      <c r="F1366" s="354"/>
    </row>
    <row r="1367" spans="1:6" x14ac:dyDescent="0.3">
      <c r="A1367" s="354"/>
      <c r="B1367" s="354"/>
      <c r="C1367" s="354"/>
      <c r="D1367" s="354"/>
      <c r="E1367" s="354"/>
      <c r="F1367" s="354"/>
    </row>
    <row r="1368" spans="1:6" x14ac:dyDescent="0.3">
      <c r="A1368" s="354"/>
      <c r="B1368" s="354"/>
      <c r="C1368" s="354"/>
      <c r="D1368" s="354"/>
      <c r="E1368" s="354"/>
      <c r="F1368" s="354"/>
    </row>
    <row r="1369" spans="1:6" x14ac:dyDescent="0.3">
      <c r="A1369" s="354"/>
      <c r="B1369" s="354"/>
      <c r="C1369" s="354"/>
      <c r="D1369" s="354"/>
      <c r="E1369" s="354"/>
      <c r="F1369" s="354"/>
    </row>
    <row r="1370" spans="1:6" x14ac:dyDescent="0.3">
      <c r="A1370" s="354"/>
      <c r="B1370" s="354"/>
      <c r="C1370" s="354"/>
      <c r="D1370" s="354"/>
      <c r="E1370" s="354"/>
      <c r="F1370" s="354"/>
    </row>
    <row r="1371" spans="1:6" x14ac:dyDescent="0.3">
      <c r="A1371" s="354"/>
      <c r="B1371" s="354"/>
      <c r="C1371" s="354"/>
      <c r="D1371" s="354"/>
      <c r="E1371" s="354"/>
      <c r="F1371" s="354"/>
    </row>
    <row r="1372" spans="1:6" x14ac:dyDescent="0.3">
      <c r="A1372" s="354"/>
      <c r="B1372" s="354"/>
      <c r="C1372" s="354"/>
      <c r="D1372" s="354"/>
      <c r="E1372" s="354"/>
      <c r="F1372" s="354"/>
    </row>
    <row r="1373" spans="1:6" x14ac:dyDescent="0.3">
      <c r="A1373" s="354"/>
      <c r="B1373" s="354"/>
      <c r="C1373" s="354"/>
      <c r="D1373" s="354"/>
      <c r="E1373" s="354"/>
      <c r="F1373" s="354"/>
    </row>
    <row r="1374" spans="1:6" x14ac:dyDescent="0.3">
      <c r="A1374" s="354"/>
      <c r="B1374" s="354"/>
      <c r="C1374" s="354"/>
      <c r="D1374" s="354"/>
      <c r="E1374" s="354"/>
      <c r="F1374" s="354"/>
    </row>
    <row r="1375" spans="1:6" x14ac:dyDescent="0.3">
      <c r="A1375" s="354"/>
      <c r="B1375" s="354"/>
      <c r="C1375" s="354"/>
      <c r="D1375" s="354"/>
      <c r="E1375" s="354"/>
      <c r="F1375" s="354"/>
    </row>
    <row r="1376" spans="1:6" x14ac:dyDescent="0.3">
      <c r="A1376" s="354"/>
      <c r="B1376" s="354"/>
      <c r="C1376" s="354"/>
      <c r="D1376" s="354"/>
      <c r="E1376" s="354"/>
      <c r="F1376" s="354"/>
    </row>
    <row r="1377" spans="1:6" x14ac:dyDescent="0.3">
      <c r="A1377" s="354"/>
      <c r="B1377" s="354"/>
      <c r="C1377" s="354"/>
      <c r="D1377" s="354"/>
      <c r="E1377" s="354"/>
      <c r="F1377" s="354"/>
    </row>
    <row r="1378" spans="1:6" x14ac:dyDescent="0.3">
      <c r="A1378" s="354"/>
      <c r="B1378" s="354"/>
      <c r="C1378" s="354"/>
      <c r="D1378" s="354"/>
      <c r="E1378" s="354"/>
      <c r="F1378" s="354"/>
    </row>
    <row r="1379" spans="1:6" x14ac:dyDescent="0.3">
      <c r="A1379" s="354"/>
      <c r="B1379" s="354"/>
      <c r="C1379" s="354"/>
      <c r="D1379" s="354"/>
      <c r="E1379" s="354"/>
      <c r="F1379" s="354"/>
    </row>
    <row r="1380" spans="1:6" x14ac:dyDescent="0.3">
      <c r="A1380" s="354"/>
      <c r="B1380" s="354"/>
      <c r="C1380" s="354"/>
      <c r="D1380" s="354"/>
      <c r="E1380" s="354"/>
      <c r="F1380" s="354"/>
    </row>
    <row r="1381" spans="1:6" x14ac:dyDescent="0.3">
      <c r="A1381" s="354"/>
      <c r="B1381" s="354"/>
      <c r="C1381" s="354"/>
      <c r="D1381" s="354"/>
      <c r="E1381" s="354"/>
      <c r="F1381" s="354"/>
    </row>
    <row r="1382" spans="1:6" x14ac:dyDescent="0.3">
      <c r="A1382" s="354"/>
      <c r="B1382" s="354"/>
      <c r="C1382" s="354"/>
      <c r="D1382" s="354"/>
      <c r="E1382" s="354"/>
      <c r="F1382" s="354"/>
    </row>
    <row r="1383" spans="1:6" x14ac:dyDescent="0.3">
      <c r="A1383" s="354"/>
      <c r="B1383" s="354"/>
      <c r="C1383" s="354"/>
      <c r="D1383" s="354"/>
      <c r="E1383" s="354"/>
      <c r="F1383" s="354"/>
    </row>
    <row r="1384" spans="1:6" x14ac:dyDescent="0.3">
      <c r="A1384" s="354"/>
      <c r="B1384" s="354"/>
      <c r="C1384" s="354"/>
      <c r="D1384" s="354"/>
      <c r="E1384" s="354"/>
      <c r="F1384" s="354"/>
    </row>
    <row r="1385" spans="1:6" x14ac:dyDescent="0.3">
      <c r="A1385" s="354"/>
      <c r="B1385" s="354"/>
      <c r="C1385" s="354"/>
      <c r="D1385" s="354"/>
      <c r="E1385" s="354"/>
      <c r="F1385" s="354"/>
    </row>
    <row r="1386" spans="1:6" x14ac:dyDescent="0.3">
      <c r="A1386" s="354"/>
      <c r="B1386" s="354"/>
      <c r="C1386" s="354"/>
      <c r="D1386" s="354"/>
      <c r="E1386" s="354"/>
      <c r="F1386" s="354"/>
    </row>
    <row r="1387" spans="1:6" x14ac:dyDescent="0.3">
      <c r="A1387" s="354"/>
      <c r="B1387" s="354"/>
      <c r="C1387" s="354"/>
      <c r="D1387" s="354"/>
      <c r="E1387" s="354"/>
      <c r="F1387" s="354"/>
    </row>
    <row r="1388" spans="1:6" x14ac:dyDescent="0.3">
      <c r="A1388" s="354"/>
      <c r="B1388" s="354"/>
      <c r="C1388" s="354"/>
      <c r="D1388" s="354"/>
      <c r="E1388" s="354"/>
      <c r="F1388" s="354"/>
    </row>
    <row r="1389" spans="1:6" x14ac:dyDescent="0.3">
      <c r="A1389" s="354"/>
      <c r="B1389" s="354"/>
      <c r="C1389" s="354"/>
      <c r="D1389" s="354"/>
      <c r="E1389" s="354"/>
      <c r="F1389" s="354"/>
    </row>
    <row r="1390" spans="1:6" x14ac:dyDescent="0.3">
      <c r="A1390" s="354"/>
      <c r="B1390" s="354"/>
      <c r="C1390" s="354"/>
      <c r="D1390" s="354"/>
      <c r="E1390" s="354"/>
      <c r="F1390" s="354"/>
    </row>
    <row r="1391" spans="1:6" x14ac:dyDescent="0.3">
      <c r="A1391" s="354"/>
      <c r="B1391" s="354"/>
      <c r="C1391" s="354"/>
      <c r="D1391" s="354"/>
      <c r="E1391" s="354"/>
      <c r="F1391" s="354"/>
    </row>
    <row r="1392" spans="1:6" x14ac:dyDescent="0.3">
      <c r="A1392" s="354"/>
      <c r="B1392" s="354"/>
      <c r="C1392" s="354"/>
      <c r="D1392" s="354"/>
      <c r="E1392" s="354"/>
      <c r="F1392" s="354"/>
    </row>
    <row r="1393" spans="1:6" x14ac:dyDescent="0.3">
      <c r="A1393" s="354"/>
      <c r="B1393" s="354"/>
      <c r="C1393" s="354"/>
      <c r="D1393" s="354"/>
      <c r="E1393" s="354"/>
      <c r="F1393" s="354"/>
    </row>
    <row r="1394" spans="1:6" x14ac:dyDescent="0.3">
      <c r="A1394" s="354"/>
      <c r="B1394" s="354"/>
      <c r="C1394" s="354"/>
      <c r="D1394" s="354"/>
      <c r="E1394" s="354"/>
      <c r="F1394" s="354"/>
    </row>
    <row r="1395" spans="1:6" x14ac:dyDescent="0.3">
      <c r="A1395" s="354"/>
      <c r="B1395" s="354"/>
      <c r="C1395" s="354"/>
      <c r="D1395" s="354"/>
      <c r="E1395" s="354"/>
      <c r="F1395" s="354"/>
    </row>
    <row r="1396" spans="1:6" x14ac:dyDescent="0.3">
      <c r="A1396" s="354"/>
      <c r="B1396" s="354"/>
      <c r="C1396" s="354"/>
      <c r="D1396" s="354"/>
      <c r="E1396" s="354"/>
      <c r="F1396" s="354"/>
    </row>
    <row r="1397" spans="1:6" x14ac:dyDescent="0.3">
      <c r="A1397" s="354"/>
      <c r="B1397" s="354"/>
      <c r="C1397" s="354"/>
      <c r="D1397" s="354"/>
      <c r="E1397" s="354"/>
      <c r="F1397" s="354"/>
    </row>
    <row r="1398" spans="1:6" x14ac:dyDescent="0.3">
      <c r="A1398" s="354"/>
      <c r="B1398" s="354"/>
      <c r="C1398" s="354"/>
      <c r="D1398" s="354"/>
      <c r="E1398" s="354"/>
      <c r="F1398" s="354"/>
    </row>
    <row r="1399" spans="1:6" x14ac:dyDescent="0.3">
      <c r="A1399" s="354"/>
      <c r="B1399" s="354"/>
      <c r="C1399" s="354"/>
      <c r="D1399" s="354"/>
      <c r="E1399" s="354"/>
      <c r="F1399" s="354"/>
    </row>
    <row r="1400" spans="1:6" x14ac:dyDescent="0.3">
      <c r="A1400" s="354"/>
      <c r="B1400" s="354"/>
      <c r="C1400" s="354"/>
      <c r="D1400" s="354"/>
      <c r="E1400" s="354"/>
      <c r="F1400" s="354"/>
    </row>
    <row r="1401" spans="1:6" x14ac:dyDescent="0.3">
      <c r="A1401" s="354"/>
      <c r="B1401" s="354"/>
      <c r="C1401" s="354"/>
      <c r="D1401" s="354"/>
      <c r="E1401" s="354"/>
      <c r="F1401" s="354"/>
    </row>
    <row r="1402" spans="1:6" x14ac:dyDescent="0.3">
      <c r="A1402" s="354"/>
      <c r="B1402" s="354"/>
      <c r="C1402" s="354"/>
      <c r="D1402" s="354"/>
      <c r="E1402" s="354"/>
      <c r="F1402" s="354"/>
    </row>
    <row r="1403" spans="1:6" x14ac:dyDescent="0.3">
      <c r="A1403" s="354"/>
      <c r="B1403" s="354"/>
      <c r="C1403" s="354"/>
      <c r="D1403" s="354"/>
      <c r="E1403" s="354"/>
      <c r="F1403" s="354"/>
    </row>
    <row r="1404" spans="1:6" x14ac:dyDescent="0.3">
      <c r="A1404" s="354"/>
      <c r="B1404" s="354"/>
      <c r="C1404" s="354"/>
      <c r="D1404" s="354"/>
      <c r="E1404" s="354"/>
      <c r="F1404" s="354"/>
    </row>
    <row r="1405" spans="1:6" x14ac:dyDescent="0.3">
      <c r="A1405" s="354"/>
      <c r="B1405" s="354"/>
      <c r="C1405" s="354"/>
      <c r="D1405" s="354"/>
      <c r="E1405" s="354"/>
      <c r="F1405" s="354"/>
    </row>
    <row r="1406" spans="1:6" x14ac:dyDescent="0.3">
      <c r="A1406" s="354"/>
      <c r="B1406" s="354"/>
      <c r="C1406" s="354"/>
      <c r="D1406" s="354"/>
      <c r="E1406" s="354"/>
      <c r="F1406" s="354"/>
    </row>
    <row r="1407" spans="1:6" x14ac:dyDescent="0.3">
      <c r="A1407" s="354"/>
      <c r="B1407" s="354"/>
      <c r="C1407" s="354"/>
      <c r="D1407" s="354"/>
      <c r="E1407" s="354"/>
      <c r="F1407" s="354"/>
    </row>
    <row r="1408" spans="1:6" x14ac:dyDescent="0.3">
      <c r="A1408" s="354"/>
      <c r="B1408" s="354"/>
      <c r="C1408" s="354"/>
      <c r="D1408" s="354"/>
      <c r="E1408" s="354"/>
      <c r="F1408" s="354"/>
    </row>
    <row r="1409" spans="1:6" x14ac:dyDescent="0.3">
      <c r="A1409" s="354"/>
      <c r="B1409" s="354"/>
      <c r="C1409" s="354"/>
      <c r="D1409" s="354"/>
      <c r="E1409" s="354"/>
      <c r="F1409" s="354"/>
    </row>
    <row r="1410" spans="1:6" x14ac:dyDescent="0.3">
      <c r="A1410" s="354"/>
      <c r="B1410" s="354"/>
      <c r="C1410" s="354"/>
      <c r="D1410" s="354"/>
      <c r="E1410" s="354"/>
      <c r="F1410" s="354"/>
    </row>
    <row r="1411" spans="1:6" x14ac:dyDescent="0.3">
      <c r="A1411" s="354"/>
      <c r="B1411" s="354"/>
      <c r="C1411" s="354"/>
      <c r="D1411" s="354"/>
      <c r="E1411" s="354"/>
      <c r="F1411" s="354"/>
    </row>
    <row r="1412" spans="1:6" x14ac:dyDescent="0.3">
      <c r="A1412" s="354"/>
      <c r="B1412" s="354"/>
      <c r="C1412" s="354"/>
      <c r="D1412" s="354"/>
      <c r="E1412" s="354"/>
      <c r="F1412" s="354"/>
    </row>
    <row r="1413" spans="1:6" x14ac:dyDescent="0.3">
      <c r="A1413" s="354"/>
      <c r="B1413" s="354"/>
      <c r="C1413" s="354"/>
      <c r="D1413" s="354"/>
      <c r="E1413" s="354"/>
      <c r="F1413" s="354"/>
    </row>
    <row r="1414" spans="1:6" x14ac:dyDescent="0.3">
      <c r="A1414" s="354"/>
      <c r="B1414" s="354"/>
      <c r="C1414" s="354"/>
      <c r="D1414" s="354"/>
      <c r="E1414" s="354"/>
      <c r="F1414" s="354"/>
    </row>
    <row r="1415" spans="1:6" x14ac:dyDescent="0.3">
      <c r="A1415" s="354"/>
      <c r="B1415" s="354"/>
      <c r="C1415" s="354"/>
      <c r="D1415" s="354"/>
      <c r="E1415" s="354"/>
      <c r="F1415" s="354"/>
    </row>
    <row r="1416" spans="1:6" x14ac:dyDescent="0.3">
      <c r="A1416" s="354"/>
      <c r="B1416" s="354"/>
      <c r="C1416" s="354"/>
      <c r="D1416" s="354"/>
      <c r="E1416" s="354"/>
      <c r="F1416" s="354"/>
    </row>
    <row r="1417" spans="1:6" x14ac:dyDescent="0.3">
      <c r="A1417" s="354"/>
      <c r="B1417" s="354"/>
      <c r="C1417" s="354"/>
      <c r="D1417" s="354"/>
      <c r="E1417" s="354"/>
      <c r="F1417" s="354"/>
    </row>
    <row r="1418" spans="1:6" x14ac:dyDescent="0.3">
      <c r="A1418" s="354"/>
      <c r="B1418" s="354"/>
      <c r="C1418" s="354"/>
      <c r="D1418" s="354"/>
      <c r="E1418" s="354"/>
      <c r="F1418" s="354"/>
    </row>
    <row r="1419" spans="1:6" x14ac:dyDescent="0.3">
      <c r="A1419" s="354"/>
      <c r="B1419" s="354"/>
      <c r="C1419" s="354"/>
      <c r="D1419" s="354"/>
      <c r="E1419" s="354"/>
      <c r="F1419" s="354"/>
    </row>
    <row r="1420" spans="1:6" x14ac:dyDescent="0.3">
      <c r="A1420" s="354"/>
      <c r="B1420" s="354"/>
      <c r="C1420" s="354"/>
      <c r="D1420" s="354"/>
      <c r="E1420" s="354"/>
      <c r="F1420" s="354"/>
    </row>
    <row r="1421" spans="1:6" x14ac:dyDescent="0.3">
      <c r="A1421" s="354"/>
      <c r="B1421" s="354"/>
      <c r="C1421" s="354"/>
      <c r="D1421" s="354"/>
      <c r="E1421" s="354"/>
      <c r="F1421" s="354"/>
    </row>
    <row r="1422" spans="1:6" x14ac:dyDescent="0.3">
      <c r="A1422" s="354"/>
      <c r="B1422" s="354"/>
      <c r="C1422" s="354"/>
      <c r="D1422" s="354"/>
      <c r="E1422" s="354"/>
      <c r="F1422" s="354"/>
    </row>
    <row r="1423" spans="1:6" x14ac:dyDescent="0.3">
      <c r="A1423" s="354"/>
      <c r="B1423" s="354"/>
      <c r="C1423" s="354"/>
      <c r="D1423" s="354"/>
      <c r="E1423" s="354"/>
      <c r="F1423" s="354"/>
    </row>
    <row r="1424" spans="1:6" x14ac:dyDescent="0.3">
      <c r="A1424" s="354"/>
      <c r="B1424" s="354"/>
      <c r="C1424" s="354"/>
      <c r="D1424" s="354"/>
      <c r="E1424" s="354"/>
      <c r="F1424" s="354"/>
    </row>
    <row r="1425" spans="1:6" x14ac:dyDescent="0.3">
      <c r="A1425" s="354"/>
      <c r="B1425" s="354"/>
      <c r="C1425" s="354"/>
      <c r="D1425" s="354"/>
      <c r="E1425" s="354"/>
      <c r="F1425" s="354"/>
    </row>
    <row r="1426" spans="1:6" x14ac:dyDescent="0.3">
      <c r="A1426" s="354"/>
      <c r="B1426" s="354"/>
      <c r="C1426" s="354"/>
      <c r="D1426" s="354"/>
      <c r="E1426" s="354"/>
      <c r="F1426" s="354"/>
    </row>
    <row r="1427" spans="1:6" x14ac:dyDescent="0.3">
      <c r="A1427" s="354"/>
      <c r="B1427" s="354"/>
      <c r="C1427" s="354"/>
      <c r="D1427" s="354"/>
      <c r="E1427" s="354"/>
      <c r="F1427" s="354"/>
    </row>
    <row r="1428" spans="1:6" x14ac:dyDescent="0.3">
      <c r="A1428" s="354"/>
      <c r="B1428" s="354"/>
      <c r="C1428" s="354"/>
      <c r="D1428" s="354"/>
      <c r="E1428" s="354"/>
      <c r="F1428" s="354"/>
    </row>
    <row r="1429" spans="1:6" x14ac:dyDescent="0.3">
      <c r="A1429" s="354"/>
      <c r="B1429" s="354"/>
      <c r="C1429" s="354"/>
      <c r="D1429" s="354"/>
      <c r="E1429" s="354"/>
      <c r="F1429" s="354"/>
    </row>
    <row r="1430" spans="1:6" x14ac:dyDescent="0.3">
      <c r="A1430" s="354"/>
      <c r="B1430" s="354"/>
      <c r="C1430" s="354"/>
      <c r="D1430" s="354"/>
      <c r="E1430" s="354"/>
      <c r="F1430" s="354"/>
    </row>
    <row r="1431" spans="1:6" x14ac:dyDescent="0.3">
      <c r="A1431" s="354"/>
      <c r="B1431" s="354"/>
      <c r="C1431" s="354"/>
      <c r="D1431" s="354"/>
      <c r="E1431" s="354"/>
      <c r="F1431" s="354"/>
    </row>
    <row r="1432" spans="1:6" x14ac:dyDescent="0.3">
      <c r="A1432" s="354"/>
      <c r="B1432" s="354"/>
      <c r="C1432" s="354"/>
      <c r="D1432" s="354"/>
      <c r="E1432" s="354"/>
      <c r="F1432" s="354"/>
    </row>
    <row r="1433" spans="1:6" x14ac:dyDescent="0.3">
      <c r="A1433" s="354"/>
      <c r="B1433" s="354"/>
      <c r="C1433" s="354"/>
      <c r="D1433" s="354"/>
      <c r="E1433" s="354"/>
      <c r="F1433" s="354"/>
    </row>
    <row r="1434" spans="1:6" x14ac:dyDescent="0.3">
      <c r="A1434" s="354"/>
      <c r="B1434" s="354"/>
      <c r="C1434" s="354"/>
      <c r="D1434" s="354"/>
      <c r="E1434" s="354"/>
      <c r="F1434" s="354"/>
    </row>
    <row r="1435" spans="1:6" x14ac:dyDescent="0.3">
      <c r="A1435" s="354"/>
      <c r="B1435" s="354"/>
      <c r="C1435" s="354"/>
      <c r="D1435" s="354"/>
      <c r="E1435" s="354"/>
      <c r="F1435" s="354"/>
    </row>
    <row r="1436" spans="1:6" x14ac:dyDescent="0.3">
      <c r="A1436" s="354"/>
      <c r="B1436" s="354"/>
      <c r="C1436" s="354"/>
      <c r="D1436" s="354"/>
      <c r="E1436" s="354"/>
      <c r="F1436" s="354"/>
    </row>
    <row r="1437" spans="1:6" x14ac:dyDescent="0.3">
      <c r="A1437" s="354"/>
      <c r="B1437" s="354"/>
      <c r="C1437" s="354"/>
      <c r="D1437" s="354"/>
      <c r="E1437" s="354"/>
      <c r="F1437" s="354"/>
    </row>
    <row r="1438" spans="1:6" x14ac:dyDescent="0.3">
      <c r="A1438" s="354"/>
      <c r="B1438" s="354"/>
      <c r="C1438" s="354"/>
      <c r="D1438" s="354"/>
      <c r="E1438" s="354"/>
      <c r="F1438" s="354"/>
    </row>
    <row r="1439" spans="1:6" x14ac:dyDescent="0.3">
      <c r="A1439" s="354"/>
      <c r="B1439" s="354"/>
      <c r="C1439" s="354"/>
      <c r="D1439" s="354"/>
      <c r="E1439" s="354"/>
      <c r="F1439" s="354"/>
    </row>
    <row r="1440" spans="1:6" x14ac:dyDescent="0.3">
      <c r="A1440" s="354"/>
      <c r="B1440" s="354"/>
      <c r="C1440" s="354"/>
      <c r="D1440" s="354"/>
      <c r="E1440" s="354"/>
      <c r="F1440" s="354"/>
    </row>
    <row r="1441" spans="1:6" x14ac:dyDescent="0.3">
      <c r="A1441" s="354"/>
      <c r="B1441" s="354"/>
      <c r="C1441" s="354"/>
      <c r="D1441" s="354"/>
      <c r="E1441" s="354"/>
      <c r="F1441" s="354"/>
    </row>
    <row r="1442" spans="1:6" x14ac:dyDescent="0.3">
      <c r="A1442" s="354"/>
      <c r="B1442" s="354"/>
      <c r="C1442" s="354"/>
      <c r="D1442" s="354"/>
      <c r="E1442" s="354"/>
      <c r="F1442" s="354"/>
    </row>
    <row r="1443" spans="1:6" x14ac:dyDescent="0.3">
      <c r="A1443" s="354"/>
      <c r="B1443" s="354"/>
      <c r="C1443" s="354"/>
      <c r="D1443" s="354"/>
      <c r="E1443" s="354"/>
      <c r="F1443" s="354"/>
    </row>
    <row r="1444" spans="1:6" x14ac:dyDescent="0.3">
      <c r="A1444" s="354"/>
      <c r="B1444" s="354"/>
      <c r="C1444" s="354"/>
      <c r="D1444" s="354"/>
      <c r="E1444" s="354"/>
      <c r="F1444" s="354"/>
    </row>
    <row r="1445" spans="1:6" x14ac:dyDescent="0.3">
      <c r="A1445" s="354"/>
      <c r="B1445" s="354"/>
      <c r="C1445" s="354"/>
      <c r="D1445" s="354"/>
      <c r="E1445" s="354"/>
      <c r="F1445" s="354"/>
    </row>
    <row r="1446" spans="1:6" x14ac:dyDescent="0.3">
      <c r="A1446" s="354"/>
      <c r="B1446" s="354"/>
      <c r="C1446" s="354"/>
      <c r="D1446" s="354"/>
      <c r="E1446" s="354"/>
      <c r="F1446" s="354"/>
    </row>
    <row r="1447" spans="1:6" x14ac:dyDescent="0.3">
      <c r="A1447" s="354"/>
      <c r="B1447" s="354"/>
      <c r="C1447" s="354"/>
      <c r="D1447" s="354"/>
      <c r="E1447" s="354"/>
      <c r="F1447" s="354"/>
    </row>
    <row r="1448" spans="1:6" x14ac:dyDescent="0.3">
      <c r="A1448" s="354"/>
      <c r="B1448" s="354"/>
      <c r="C1448" s="354"/>
      <c r="D1448" s="354"/>
      <c r="E1448" s="354"/>
      <c r="F1448" s="354"/>
    </row>
    <row r="1449" spans="1:6" x14ac:dyDescent="0.3">
      <c r="A1449" s="354"/>
      <c r="B1449" s="354"/>
      <c r="C1449" s="354"/>
      <c r="D1449" s="354"/>
      <c r="E1449" s="354"/>
      <c r="F1449" s="354"/>
    </row>
    <row r="1450" spans="1:6" x14ac:dyDescent="0.3">
      <c r="A1450" s="354"/>
      <c r="B1450" s="354"/>
      <c r="C1450" s="354"/>
      <c r="D1450" s="354"/>
      <c r="E1450" s="354"/>
      <c r="F1450" s="354"/>
    </row>
    <row r="1451" spans="1:6" x14ac:dyDescent="0.3">
      <c r="A1451" s="354"/>
      <c r="B1451" s="354"/>
      <c r="C1451" s="354"/>
      <c r="D1451" s="354"/>
      <c r="E1451" s="354"/>
      <c r="F1451" s="354"/>
    </row>
    <row r="1452" spans="1:6" x14ac:dyDescent="0.3">
      <c r="A1452" s="354"/>
      <c r="B1452" s="354"/>
      <c r="C1452" s="354"/>
      <c r="D1452" s="354"/>
      <c r="E1452" s="354"/>
      <c r="F1452" s="354"/>
    </row>
    <row r="1453" spans="1:6" x14ac:dyDescent="0.3">
      <c r="A1453" s="354"/>
      <c r="B1453" s="354"/>
      <c r="C1453" s="354"/>
      <c r="D1453" s="354"/>
      <c r="E1453" s="354"/>
      <c r="F1453" s="354"/>
    </row>
    <row r="1454" spans="1:6" x14ac:dyDescent="0.3">
      <c r="A1454" s="354"/>
      <c r="B1454" s="354"/>
      <c r="C1454" s="354"/>
      <c r="D1454" s="354"/>
      <c r="E1454" s="354"/>
      <c r="F1454" s="354"/>
    </row>
    <row r="1455" spans="1:6" x14ac:dyDescent="0.3">
      <c r="A1455" s="354"/>
      <c r="B1455" s="354"/>
      <c r="C1455" s="354"/>
      <c r="D1455" s="354"/>
      <c r="E1455" s="354"/>
      <c r="F1455" s="354"/>
    </row>
    <row r="1456" spans="1:6" x14ac:dyDescent="0.3">
      <c r="A1456" s="354"/>
      <c r="B1456" s="354"/>
      <c r="C1456" s="354"/>
      <c r="D1456" s="354"/>
      <c r="E1456" s="354"/>
      <c r="F1456" s="354"/>
    </row>
    <row r="1457" spans="1:6" x14ac:dyDescent="0.3">
      <c r="A1457" s="354"/>
      <c r="B1457" s="354"/>
      <c r="C1457" s="354"/>
      <c r="D1457" s="354"/>
      <c r="E1457" s="354"/>
      <c r="F1457" s="354"/>
    </row>
    <row r="1458" spans="1:6" x14ac:dyDescent="0.3">
      <c r="A1458" s="354"/>
      <c r="B1458" s="354"/>
      <c r="C1458" s="354"/>
      <c r="D1458" s="354"/>
      <c r="E1458" s="354"/>
      <c r="F1458" s="354"/>
    </row>
    <row r="1459" spans="1:6" x14ac:dyDescent="0.3">
      <c r="A1459" s="354"/>
      <c r="B1459" s="354"/>
      <c r="C1459" s="354"/>
      <c r="D1459" s="354"/>
      <c r="E1459" s="354"/>
      <c r="F1459" s="354"/>
    </row>
    <row r="1460" spans="1:6" x14ac:dyDescent="0.3">
      <c r="A1460" s="354"/>
      <c r="B1460" s="354"/>
      <c r="C1460" s="354"/>
      <c r="D1460" s="354"/>
      <c r="E1460" s="354"/>
      <c r="F1460" s="354"/>
    </row>
    <row r="1461" spans="1:6" x14ac:dyDescent="0.3">
      <c r="A1461" s="354"/>
      <c r="B1461" s="354"/>
      <c r="C1461" s="354"/>
      <c r="D1461" s="354"/>
      <c r="E1461" s="354"/>
      <c r="F1461" s="354"/>
    </row>
    <row r="1462" spans="1:6" x14ac:dyDescent="0.3">
      <c r="A1462" s="354"/>
      <c r="B1462" s="354"/>
      <c r="C1462" s="354"/>
      <c r="D1462" s="354"/>
      <c r="E1462" s="354"/>
      <c r="F1462" s="354"/>
    </row>
    <row r="1463" spans="1:6" x14ac:dyDescent="0.3">
      <c r="A1463" s="354"/>
      <c r="B1463" s="354"/>
      <c r="C1463" s="354"/>
      <c r="D1463" s="354"/>
      <c r="E1463" s="354"/>
      <c r="F1463" s="354"/>
    </row>
    <row r="1464" spans="1:6" x14ac:dyDescent="0.3">
      <c r="A1464" s="354"/>
      <c r="B1464" s="354"/>
      <c r="C1464" s="354"/>
      <c r="D1464" s="354"/>
      <c r="E1464" s="354"/>
      <c r="F1464" s="354"/>
    </row>
    <row r="1465" spans="1:6" x14ac:dyDescent="0.3">
      <c r="A1465" s="354"/>
      <c r="B1465" s="354"/>
      <c r="C1465" s="354"/>
      <c r="D1465" s="354"/>
      <c r="E1465" s="354"/>
      <c r="F1465" s="354"/>
    </row>
    <row r="1466" spans="1:6" x14ac:dyDescent="0.3">
      <c r="A1466" s="354"/>
      <c r="B1466" s="354"/>
      <c r="C1466" s="354"/>
      <c r="D1466" s="354"/>
      <c r="E1466" s="354"/>
      <c r="F1466" s="354"/>
    </row>
    <row r="1467" spans="1:6" x14ac:dyDescent="0.3">
      <c r="A1467" s="354"/>
      <c r="B1467" s="354"/>
      <c r="C1467" s="354"/>
      <c r="D1467" s="354"/>
      <c r="E1467" s="354"/>
      <c r="F1467" s="354"/>
    </row>
    <row r="1468" spans="1:6" x14ac:dyDescent="0.3">
      <c r="A1468" s="354"/>
      <c r="B1468" s="354"/>
      <c r="C1468" s="354"/>
      <c r="D1468" s="354"/>
      <c r="E1468" s="354"/>
      <c r="F1468" s="354"/>
    </row>
    <row r="1469" spans="1:6" x14ac:dyDescent="0.3">
      <c r="A1469" s="354"/>
      <c r="B1469" s="354"/>
      <c r="C1469" s="354"/>
      <c r="D1469" s="354"/>
      <c r="E1469" s="354"/>
      <c r="F1469" s="354"/>
    </row>
    <row r="1470" spans="1:6" x14ac:dyDescent="0.3">
      <c r="A1470" s="354"/>
      <c r="B1470" s="354"/>
      <c r="C1470" s="354"/>
      <c r="D1470" s="354"/>
      <c r="E1470" s="354"/>
      <c r="F1470" s="354"/>
    </row>
    <row r="1471" spans="1:6" x14ac:dyDescent="0.3">
      <c r="A1471" s="354"/>
      <c r="B1471" s="354"/>
      <c r="C1471" s="354"/>
      <c r="D1471" s="354"/>
      <c r="E1471" s="354"/>
      <c r="F1471" s="354"/>
    </row>
    <row r="1472" spans="1:6" x14ac:dyDescent="0.3">
      <c r="A1472" s="354"/>
      <c r="B1472" s="354"/>
      <c r="C1472" s="354"/>
      <c r="D1472" s="354"/>
      <c r="E1472" s="354"/>
      <c r="F1472" s="354"/>
    </row>
    <row r="1473" spans="1:6" x14ac:dyDescent="0.3">
      <c r="A1473" s="354"/>
      <c r="B1473" s="354"/>
      <c r="C1473" s="354"/>
      <c r="D1473" s="354"/>
      <c r="E1473" s="354"/>
      <c r="F1473" s="354"/>
    </row>
    <row r="1474" spans="1:6" x14ac:dyDescent="0.3">
      <c r="A1474" s="354"/>
      <c r="B1474" s="354"/>
      <c r="C1474" s="354"/>
      <c r="D1474" s="354"/>
      <c r="E1474" s="354"/>
      <c r="F1474" s="354"/>
    </row>
    <row r="1475" spans="1:6" x14ac:dyDescent="0.3">
      <c r="A1475" s="354"/>
      <c r="B1475" s="354"/>
      <c r="C1475" s="354"/>
      <c r="D1475" s="354"/>
      <c r="E1475" s="354"/>
      <c r="F1475" s="354"/>
    </row>
    <row r="1476" spans="1:6" x14ac:dyDescent="0.3">
      <c r="A1476" s="354"/>
      <c r="B1476" s="354"/>
      <c r="C1476" s="354"/>
      <c r="D1476" s="354"/>
      <c r="E1476" s="354"/>
      <c r="F1476" s="354"/>
    </row>
    <row r="1477" spans="1:6" x14ac:dyDescent="0.3">
      <c r="A1477" s="354"/>
      <c r="B1477" s="354"/>
      <c r="C1477" s="354"/>
      <c r="D1477" s="354"/>
      <c r="E1477" s="354"/>
      <c r="F1477" s="354"/>
    </row>
    <row r="1478" spans="1:6" x14ac:dyDescent="0.3">
      <c r="A1478" s="354"/>
      <c r="B1478" s="354"/>
      <c r="C1478" s="354"/>
      <c r="D1478" s="354"/>
      <c r="E1478" s="354"/>
      <c r="F1478" s="354"/>
    </row>
    <row r="1479" spans="1:6" x14ac:dyDescent="0.3">
      <c r="A1479" s="354"/>
      <c r="B1479" s="354"/>
      <c r="C1479" s="354"/>
      <c r="D1479" s="354"/>
      <c r="E1479" s="354"/>
      <c r="F1479" s="354"/>
    </row>
    <row r="1480" spans="1:6" x14ac:dyDescent="0.3">
      <c r="A1480" s="354"/>
      <c r="B1480" s="354"/>
      <c r="C1480" s="354"/>
      <c r="D1480" s="354"/>
      <c r="E1480" s="354"/>
      <c r="F1480" s="354"/>
    </row>
    <row r="1481" spans="1:6" x14ac:dyDescent="0.3">
      <c r="A1481" s="354"/>
      <c r="B1481" s="354"/>
      <c r="C1481" s="354"/>
      <c r="D1481" s="354"/>
      <c r="E1481" s="354"/>
      <c r="F1481" s="354"/>
    </row>
    <row r="1482" spans="1:6" x14ac:dyDescent="0.3">
      <c r="A1482" s="354"/>
      <c r="B1482" s="354"/>
      <c r="C1482" s="354"/>
      <c r="D1482" s="354"/>
      <c r="E1482" s="354"/>
      <c r="F1482" s="354"/>
    </row>
    <row r="1483" spans="1:6" x14ac:dyDescent="0.3">
      <c r="A1483" s="354"/>
      <c r="B1483" s="354"/>
      <c r="C1483" s="354"/>
      <c r="D1483" s="354"/>
      <c r="E1483" s="354"/>
      <c r="F1483" s="354"/>
    </row>
    <row r="1484" spans="1:6" x14ac:dyDescent="0.3">
      <c r="A1484" s="354"/>
      <c r="B1484" s="354"/>
      <c r="C1484" s="354"/>
      <c r="D1484" s="354"/>
      <c r="E1484" s="354"/>
      <c r="F1484" s="354"/>
    </row>
    <row r="1485" spans="1:6" x14ac:dyDescent="0.3">
      <c r="A1485" s="354"/>
      <c r="B1485" s="354"/>
      <c r="C1485" s="354"/>
      <c r="D1485" s="354"/>
      <c r="E1485" s="354"/>
      <c r="F1485" s="354"/>
    </row>
    <row r="1486" spans="1:6" x14ac:dyDescent="0.3">
      <c r="A1486" s="354"/>
      <c r="B1486" s="354"/>
      <c r="C1486" s="354"/>
      <c r="D1486" s="354"/>
      <c r="E1486" s="354"/>
      <c r="F1486" s="354"/>
    </row>
    <row r="1487" spans="1:6" x14ac:dyDescent="0.3">
      <c r="A1487" s="354"/>
      <c r="B1487" s="354"/>
      <c r="C1487" s="354"/>
      <c r="D1487" s="354"/>
      <c r="E1487" s="354"/>
      <c r="F1487" s="354"/>
    </row>
    <row r="1488" spans="1:6" x14ac:dyDescent="0.3">
      <c r="A1488" s="354"/>
      <c r="B1488" s="354"/>
      <c r="C1488" s="354"/>
      <c r="D1488" s="354"/>
      <c r="E1488" s="354"/>
      <c r="F1488" s="354"/>
    </row>
    <row r="1489" spans="1:6" x14ac:dyDescent="0.3">
      <c r="A1489" s="354"/>
      <c r="B1489" s="354"/>
      <c r="C1489" s="354"/>
      <c r="D1489" s="354"/>
      <c r="E1489" s="354"/>
      <c r="F1489" s="354"/>
    </row>
    <row r="1490" spans="1:6" x14ac:dyDescent="0.3">
      <c r="A1490" s="354"/>
      <c r="B1490" s="354"/>
      <c r="C1490" s="354"/>
      <c r="D1490" s="354"/>
      <c r="E1490" s="354"/>
      <c r="F1490" s="354"/>
    </row>
    <row r="1491" spans="1:6" x14ac:dyDescent="0.3">
      <c r="A1491" s="354"/>
      <c r="B1491" s="354"/>
      <c r="C1491" s="354"/>
      <c r="D1491" s="354"/>
      <c r="E1491" s="354"/>
      <c r="F1491" s="354"/>
    </row>
    <row r="1492" spans="1:6" x14ac:dyDescent="0.3">
      <c r="A1492" s="354"/>
      <c r="B1492" s="354"/>
      <c r="C1492" s="354"/>
      <c r="D1492" s="354"/>
      <c r="E1492" s="354"/>
      <c r="F1492" s="354"/>
    </row>
    <row r="1493" spans="1:6" x14ac:dyDescent="0.3">
      <c r="A1493" s="354"/>
      <c r="B1493" s="354"/>
      <c r="C1493" s="354"/>
      <c r="D1493" s="354"/>
      <c r="E1493" s="354"/>
      <c r="F1493" s="354"/>
    </row>
    <row r="1494" spans="1:6" x14ac:dyDescent="0.3">
      <c r="A1494" s="354"/>
      <c r="B1494" s="354"/>
      <c r="C1494" s="354"/>
      <c r="D1494" s="354"/>
      <c r="E1494" s="354"/>
      <c r="F1494" s="354"/>
    </row>
    <row r="1495" spans="1:6" x14ac:dyDescent="0.3">
      <c r="A1495" s="354"/>
      <c r="B1495" s="354"/>
      <c r="C1495" s="354"/>
      <c r="D1495" s="354"/>
      <c r="E1495" s="354"/>
      <c r="F1495" s="354"/>
    </row>
    <row r="1496" spans="1:6" x14ac:dyDescent="0.3">
      <c r="A1496" s="354"/>
      <c r="B1496" s="354"/>
      <c r="C1496" s="354"/>
      <c r="D1496" s="354"/>
      <c r="E1496" s="354"/>
      <c r="F1496" s="354"/>
    </row>
    <row r="1497" spans="1:6" x14ac:dyDescent="0.3">
      <c r="A1497" s="354"/>
      <c r="B1497" s="354"/>
      <c r="C1497" s="354"/>
      <c r="D1497" s="354"/>
      <c r="E1497" s="354"/>
      <c r="F1497" s="354"/>
    </row>
    <row r="1498" spans="1:6" x14ac:dyDescent="0.3">
      <c r="A1498" s="354"/>
      <c r="B1498" s="354"/>
      <c r="C1498" s="354"/>
      <c r="D1498" s="354"/>
      <c r="E1498" s="354"/>
      <c r="F1498" s="354"/>
    </row>
    <row r="1499" spans="1:6" x14ac:dyDescent="0.3">
      <c r="A1499" s="354"/>
      <c r="B1499" s="354"/>
      <c r="C1499" s="354"/>
      <c r="D1499" s="354"/>
      <c r="E1499" s="354"/>
      <c r="F1499" s="354"/>
    </row>
    <row r="1500" spans="1:6" x14ac:dyDescent="0.3">
      <c r="A1500" s="354"/>
      <c r="B1500" s="354"/>
      <c r="C1500" s="354"/>
      <c r="D1500" s="354"/>
      <c r="E1500" s="354"/>
      <c r="F1500" s="354"/>
    </row>
    <row r="1501" spans="1:6" x14ac:dyDescent="0.3">
      <c r="A1501" s="354"/>
      <c r="B1501" s="354"/>
      <c r="C1501" s="354"/>
      <c r="D1501" s="354"/>
      <c r="E1501" s="354"/>
      <c r="F1501" s="354"/>
    </row>
    <row r="1502" spans="1:6" x14ac:dyDescent="0.3">
      <c r="A1502" s="354"/>
      <c r="B1502" s="354"/>
      <c r="C1502" s="354"/>
      <c r="D1502" s="354"/>
      <c r="E1502" s="354"/>
      <c r="F1502" s="354"/>
    </row>
    <row r="1503" spans="1:6" x14ac:dyDescent="0.3">
      <c r="A1503" s="354"/>
      <c r="B1503" s="354"/>
      <c r="C1503" s="354"/>
      <c r="D1503" s="354"/>
      <c r="E1503" s="354"/>
      <c r="F1503" s="354"/>
    </row>
    <row r="1504" spans="1:6" x14ac:dyDescent="0.3">
      <c r="A1504" s="354"/>
      <c r="B1504" s="354"/>
      <c r="C1504" s="354"/>
      <c r="D1504" s="354"/>
      <c r="E1504" s="354"/>
      <c r="F1504" s="354"/>
    </row>
    <row r="1505" spans="1:6" x14ac:dyDescent="0.3">
      <c r="A1505" s="354"/>
      <c r="B1505" s="354"/>
      <c r="C1505" s="354"/>
      <c r="D1505" s="354"/>
      <c r="E1505" s="354"/>
      <c r="F1505" s="354"/>
    </row>
    <row r="1506" spans="1:6" x14ac:dyDescent="0.3">
      <c r="A1506" s="354"/>
      <c r="B1506" s="354"/>
      <c r="C1506" s="354"/>
      <c r="D1506" s="354"/>
      <c r="E1506" s="354"/>
      <c r="F1506" s="354"/>
    </row>
    <row r="1507" spans="1:6" x14ac:dyDescent="0.3">
      <c r="A1507" s="354"/>
      <c r="B1507" s="354"/>
      <c r="C1507" s="354"/>
      <c r="D1507" s="354"/>
      <c r="E1507" s="354"/>
      <c r="F1507" s="354"/>
    </row>
    <row r="1508" spans="1:6" x14ac:dyDescent="0.3">
      <c r="A1508" s="354"/>
      <c r="B1508" s="354"/>
      <c r="C1508" s="354"/>
      <c r="D1508" s="354"/>
      <c r="E1508" s="354"/>
      <c r="F1508" s="354"/>
    </row>
    <row r="1509" spans="1:6" x14ac:dyDescent="0.3">
      <c r="A1509" s="354"/>
      <c r="B1509" s="354"/>
      <c r="C1509" s="354"/>
      <c r="D1509" s="354"/>
      <c r="E1509" s="354"/>
      <c r="F1509" s="354"/>
    </row>
    <row r="1510" spans="1:6" x14ac:dyDescent="0.3">
      <c r="A1510" s="354"/>
      <c r="B1510" s="354"/>
      <c r="C1510" s="354"/>
      <c r="D1510" s="354"/>
      <c r="E1510" s="354"/>
      <c r="F1510" s="354"/>
    </row>
    <row r="1511" spans="1:6" x14ac:dyDescent="0.3">
      <c r="A1511" s="354"/>
      <c r="B1511" s="354"/>
      <c r="C1511" s="354"/>
      <c r="D1511" s="354"/>
      <c r="E1511" s="354"/>
      <c r="F1511" s="354"/>
    </row>
    <row r="1512" spans="1:6" x14ac:dyDescent="0.3">
      <c r="A1512" s="354"/>
      <c r="B1512" s="354"/>
      <c r="C1512" s="354"/>
      <c r="D1512" s="354"/>
      <c r="E1512" s="354"/>
      <c r="F1512" s="354"/>
    </row>
    <row r="1513" spans="1:6" x14ac:dyDescent="0.3">
      <c r="A1513" s="354"/>
      <c r="B1513" s="354"/>
      <c r="C1513" s="354"/>
      <c r="D1513" s="354"/>
      <c r="E1513" s="354"/>
      <c r="F1513" s="354"/>
    </row>
    <row r="1514" spans="1:6" x14ac:dyDescent="0.3">
      <c r="A1514" s="354"/>
      <c r="B1514" s="354"/>
      <c r="C1514" s="354"/>
      <c r="D1514" s="354"/>
      <c r="E1514" s="354"/>
      <c r="F1514" s="354"/>
    </row>
    <row r="1515" spans="1:6" x14ac:dyDescent="0.3">
      <c r="A1515" s="354"/>
      <c r="B1515" s="354"/>
      <c r="C1515" s="354"/>
      <c r="D1515" s="354"/>
      <c r="E1515" s="354"/>
      <c r="F1515" s="354"/>
    </row>
    <row r="1516" spans="1:6" x14ac:dyDescent="0.3">
      <c r="A1516" s="354"/>
      <c r="B1516" s="354"/>
      <c r="C1516" s="354"/>
      <c r="D1516" s="354"/>
      <c r="E1516" s="354"/>
      <c r="F1516" s="354"/>
    </row>
    <row r="1517" spans="1:6" x14ac:dyDescent="0.3">
      <c r="A1517" s="354"/>
      <c r="B1517" s="354"/>
      <c r="C1517" s="354"/>
      <c r="D1517" s="354"/>
      <c r="E1517" s="354"/>
      <c r="F1517" s="354"/>
    </row>
    <row r="1518" spans="1:6" x14ac:dyDescent="0.3">
      <c r="A1518" s="354"/>
      <c r="B1518" s="354"/>
      <c r="C1518" s="354"/>
      <c r="D1518" s="354"/>
      <c r="E1518" s="354"/>
      <c r="F1518" s="354"/>
    </row>
    <row r="1519" spans="1:6" x14ac:dyDescent="0.3">
      <c r="A1519" s="354"/>
      <c r="B1519" s="354"/>
      <c r="C1519" s="354"/>
      <c r="D1519" s="354"/>
      <c r="E1519" s="354"/>
      <c r="F1519" s="354"/>
    </row>
    <row r="1520" spans="1:6" x14ac:dyDescent="0.3">
      <c r="A1520" s="354"/>
      <c r="B1520" s="354"/>
      <c r="C1520" s="354"/>
      <c r="D1520" s="354"/>
      <c r="E1520" s="354"/>
      <c r="F1520" s="354"/>
    </row>
    <row r="1521" spans="1:6" x14ac:dyDescent="0.3">
      <c r="A1521" s="354"/>
      <c r="B1521" s="354"/>
      <c r="C1521" s="354"/>
      <c r="D1521" s="354"/>
      <c r="E1521" s="354"/>
      <c r="F1521" s="354"/>
    </row>
    <row r="1522" spans="1:6" x14ac:dyDescent="0.3">
      <c r="A1522" s="354"/>
      <c r="B1522" s="354"/>
      <c r="C1522" s="354"/>
      <c r="D1522" s="354"/>
      <c r="E1522" s="354"/>
      <c r="F1522" s="354"/>
    </row>
    <row r="1523" spans="1:6" x14ac:dyDescent="0.3">
      <c r="A1523" s="354"/>
      <c r="B1523" s="354"/>
      <c r="C1523" s="354"/>
      <c r="D1523" s="354"/>
      <c r="E1523" s="354"/>
      <c r="F1523" s="354"/>
    </row>
    <row r="1524" spans="1:6" x14ac:dyDescent="0.3">
      <c r="A1524" s="354"/>
      <c r="B1524" s="354"/>
      <c r="C1524" s="354"/>
      <c r="D1524" s="354"/>
      <c r="E1524" s="354"/>
      <c r="F1524" s="354"/>
    </row>
    <row r="1525" spans="1:6" x14ac:dyDescent="0.3">
      <c r="A1525" s="354"/>
      <c r="B1525" s="354"/>
      <c r="C1525" s="354"/>
      <c r="D1525" s="354"/>
      <c r="E1525" s="354"/>
      <c r="F1525" s="354"/>
    </row>
    <row r="1526" spans="1:6" x14ac:dyDescent="0.3">
      <c r="A1526" s="354"/>
      <c r="B1526" s="354"/>
      <c r="C1526" s="354"/>
      <c r="D1526" s="354"/>
      <c r="E1526" s="354"/>
      <c r="F1526" s="354"/>
    </row>
    <row r="1527" spans="1:6" x14ac:dyDescent="0.3">
      <c r="A1527" s="354"/>
      <c r="B1527" s="354"/>
      <c r="C1527" s="354"/>
      <c r="D1527" s="354"/>
      <c r="E1527" s="354"/>
      <c r="F1527" s="354"/>
    </row>
    <row r="1528" spans="1:6" x14ac:dyDescent="0.3">
      <c r="A1528" s="354"/>
      <c r="B1528" s="354"/>
      <c r="C1528" s="354"/>
      <c r="D1528" s="354"/>
      <c r="E1528" s="354"/>
      <c r="F1528" s="354"/>
    </row>
    <row r="1529" spans="1:6" x14ac:dyDescent="0.3">
      <c r="A1529" s="354"/>
      <c r="B1529" s="354"/>
      <c r="C1529" s="354"/>
      <c r="D1529" s="354"/>
      <c r="E1529" s="354"/>
      <c r="F1529" s="354"/>
    </row>
    <row r="1530" spans="1:6" x14ac:dyDescent="0.3">
      <c r="A1530" s="354"/>
      <c r="B1530" s="354"/>
      <c r="C1530" s="354"/>
      <c r="D1530" s="354"/>
      <c r="E1530" s="354"/>
      <c r="F1530" s="354"/>
    </row>
    <row r="1531" spans="1:6" x14ac:dyDescent="0.3">
      <c r="A1531" s="354"/>
      <c r="B1531" s="354"/>
      <c r="C1531" s="354"/>
      <c r="D1531" s="354"/>
      <c r="E1531" s="354"/>
      <c r="F1531" s="354"/>
    </row>
    <row r="1532" spans="1:6" x14ac:dyDescent="0.3">
      <c r="A1532" s="354"/>
      <c r="B1532" s="354"/>
      <c r="C1532" s="354"/>
      <c r="D1532" s="354"/>
      <c r="E1532" s="354"/>
      <c r="F1532" s="354"/>
    </row>
    <row r="1533" spans="1:6" x14ac:dyDescent="0.3">
      <c r="A1533" s="354"/>
      <c r="B1533" s="354"/>
      <c r="C1533" s="354"/>
      <c r="D1533" s="354"/>
      <c r="E1533" s="354"/>
      <c r="F1533" s="354"/>
    </row>
    <row r="1534" spans="1:6" x14ac:dyDescent="0.3">
      <c r="A1534" s="354"/>
      <c r="B1534" s="354"/>
      <c r="C1534" s="354"/>
      <c r="D1534" s="354"/>
      <c r="E1534" s="354"/>
      <c r="F1534" s="354"/>
    </row>
    <row r="1535" spans="1:6" x14ac:dyDescent="0.3">
      <c r="A1535" s="354"/>
      <c r="B1535" s="354"/>
      <c r="C1535" s="354"/>
      <c r="D1535" s="354"/>
      <c r="E1535" s="354"/>
      <c r="F1535" s="354"/>
    </row>
    <row r="1536" spans="1:6" x14ac:dyDescent="0.3">
      <c r="A1536" s="354"/>
      <c r="B1536" s="354"/>
      <c r="C1536" s="354"/>
      <c r="D1536" s="354"/>
      <c r="E1536" s="354"/>
      <c r="F1536" s="354"/>
    </row>
    <row r="1537" spans="1:6" x14ac:dyDescent="0.3">
      <c r="A1537" s="354"/>
      <c r="B1537" s="354"/>
      <c r="C1537" s="354"/>
      <c r="D1537" s="354"/>
      <c r="E1537" s="354"/>
      <c r="F1537" s="354"/>
    </row>
    <row r="1538" spans="1:6" x14ac:dyDescent="0.3">
      <c r="A1538" s="354"/>
      <c r="B1538" s="354"/>
      <c r="C1538" s="354"/>
      <c r="D1538" s="354"/>
      <c r="E1538" s="354"/>
      <c r="F1538" s="354"/>
    </row>
    <row r="1539" spans="1:6" x14ac:dyDescent="0.3">
      <c r="A1539" s="354"/>
      <c r="B1539" s="354"/>
      <c r="C1539" s="354"/>
      <c r="D1539" s="354"/>
      <c r="E1539" s="354"/>
      <c r="F1539" s="354"/>
    </row>
    <row r="1540" spans="1:6" x14ac:dyDescent="0.3">
      <c r="A1540" s="354"/>
      <c r="B1540" s="354"/>
      <c r="C1540" s="354"/>
      <c r="D1540" s="354"/>
      <c r="E1540" s="354"/>
      <c r="F1540" s="354"/>
    </row>
    <row r="1541" spans="1:6" x14ac:dyDescent="0.3">
      <c r="A1541" s="354"/>
      <c r="B1541" s="354"/>
      <c r="C1541" s="354"/>
      <c r="D1541" s="354"/>
      <c r="E1541" s="354"/>
      <c r="F1541" s="354"/>
    </row>
    <row r="1542" spans="1:6" x14ac:dyDescent="0.3">
      <c r="A1542" s="354"/>
      <c r="B1542" s="354"/>
      <c r="C1542" s="354"/>
      <c r="D1542" s="354"/>
      <c r="E1542" s="354"/>
      <c r="F1542" s="354"/>
    </row>
    <row r="1543" spans="1:6" x14ac:dyDescent="0.3">
      <c r="A1543" s="354"/>
      <c r="B1543" s="354"/>
      <c r="C1543" s="354"/>
      <c r="D1543" s="354"/>
      <c r="E1543" s="354"/>
      <c r="F1543" s="354"/>
    </row>
    <row r="1544" spans="1:6" x14ac:dyDescent="0.3">
      <c r="A1544" s="354"/>
      <c r="B1544" s="354"/>
      <c r="C1544" s="354"/>
      <c r="D1544" s="354"/>
      <c r="E1544" s="354"/>
      <c r="F1544" s="354"/>
    </row>
    <row r="1545" spans="1:6" x14ac:dyDescent="0.3">
      <c r="A1545" s="354"/>
      <c r="B1545" s="354"/>
      <c r="C1545" s="354"/>
      <c r="D1545" s="354"/>
      <c r="E1545" s="354"/>
      <c r="F1545" s="354"/>
    </row>
    <row r="1546" spans="1:6" x14ac:dyDescent="0.3">
      <c r="A1546" s="354"/>
      <c r="B1546" s="354"/>
      <c r="C1546" s="354"/>
      <c r="D1546" s="354"/>
      <c r="E1546" s="354"/>
      <c r="F1546" s="354"/>
    </row>
    <row r="1547" spans="1:6" x14ac:dyDescent="0.3">
      <c r="A1547" s="354"/>
      <c r="B1547" s="354"/>
      <c r="C1547" s="354"/>
      <c r="D1547" s="354"/>
      <c r="E1547" s="354"/>
      <c r="F1547" s="354"/>
    </row>
    <row r="1548" spans="1:6" x14ac:dyDescent="0.3">
      <c r="A1548" s="354"/>
      <c r="B1548" s="354"/>
      <c r="C1548" s="354"/>
      <c r="D1548" s="354"/>
      <c r="E1548" s="354"/>
      <c r="F1548" s="354"/>
    </row>
    <row r="1549" spans="1:6" x14ac:dyDescent="0.3">
      <c r="A1549" s="354"/>
      <c r="B1549" s="354"/>
      <c r="C1549" s="354"/>
      <c r="D1549" s="354"/>
      <c r="E1549" s="354"/>
      <c r="F1549" s="354"/>
    </row>
    <row r="1550" spans="1:6" x14ac:dyDescent="0.3">
      <c r="A1550" s="354"/>
      <c r="B1550" s="354"/>
      <c r="C1550" s="354"/>
      <c r="D1550" s="354"/>
      <c r="E1550" s="354"/>
      <c r="F1550" s="354"/>
    </row>
    <row r="1551" spans="1:6" x14ac:dyDescent="0.3">
      <c r="A1551" s="354"/>
      <c r="B1551" s="354"/>
      <c r="C1551" s="354"/>
      <c r="D1551" s="354"/>
      <c r="E1551" s="354"/>
      <c r="F1551" s="354"/>
    </row>
    <row r="1552" spans="1:6" x14ac:dyDescent="0.3">
      <c r="A1552" s="354"/>
      <c r="B1552" s="354"/>
      <c r="C1552" s="354"/>
      <c r="D1552" s="354"/>
      <c r="E1552" s="354"/>
      <c r="F1552" s="354"/>
    </row>
    <row r="1553" spans="1:6" x14ac:dyDescent="0.3">
      <c r="A1553" s="354"/>
      <c r="B1553" s="354"/>
      <c r="C1553" s="354"/>
      <c r="D1553" s="354"/>
      <c r="E1553" s="354"/>
      <c r="F1553" s="354"/>
    </row>
    <row r="1554" spans="1:6" x14ac:dyDescent="0.3">
      <c r="A1554" s="354"/>
      <c r="B1554" s="354"/>
      <c r="C1554" s="354"/>
      <c r="D1554" s="354"/>
      <c r="E1554" s="354"/>
      <c r="F1554" s="354"/>
    </row>
    <row r="1555" spans="1:6" x14ac:dyDescent="0.3">
      <c r="A1555" s="354"/>
      <c r="B1555" s="354"/>
      <c r="C1555" s="354"/>
      <c r="D1555" s="354"/>
      <c r="E1555" s="354"/>
      <c r="F1555" s="354"/>
    </row>
    <row r="1556" spans="1:6" x14ac:dyDescent="0.3">
      <c r="A1556" s="354"/>
      <c r="B1556" s="354"/>
      <c r="C1556" s="354"/>
      <c r="D1556" s="354"/>
      <c r="E1556" s="354"/>
      <c r="F1556" s="354"/>
    </row>
    <row r="1557" spans="1:6" x14ac:dyDescent="0.3">
      <c r="A1557" s="354"/>
      <c r="B1557" s="354"/>
      <c r="C1557" s="354"/>
      <c r="D1557" s="354"/>
      <c r="E1557" s="354"/>
      <c r="F1557" s="354"/>
    </row>
    <row r="1558" spans="1:6" x14ac:dyDescent="0.3">
      <c r="A1558" s="354"/>
      <c r="B1558" s="354"/>
      <c r="C1558" s="354"/>
      <c r="D1558" s="354"/>
      <c r="E1558" s="354"/>
      <c r="F1558" s="354"/>
    </row>
    <row r="1559" spans="1:6" x14ac:dyDescent="0.3">
      <c r="A1559" s="354"/>
      <c r="B1559" s="354"/>
      <c r="C1559" s="354"/>
      <c r="D1559" s="354"/>
      <c r="E1559" s="354"/>
      <c r="F1559" s="354"/>
    </row>
    <row r="1560" spans="1:6" x14ac:dyDescent="0.3">
      <c r="A1560" s="354"/>
      <c r="B1560" s="354"/>
      <c r="C1560" s="354"/>
      <c r="D1560" s="354"/>
      <c r="E1560" s="354"/>
      <c r="F1560" s="354"/>
    </row>
    <row r="1561" spans="1:6" x14ac:dyDescent="0.3">
      <c r="A1561" s="354"/>
      <c r="B1561" s="354"/>
      <c r="C1561" s="354"/>
      <c r="D1561" s="354"/>
      <c r="E1561" s="354"/>
      <c r="F1561" s="354"/>
    </row>
    <row r="1562" spans="1:6" x14ac:dyDescent="0.3">
      <c r="A1562" s="354"/>
      <c r="B1562" s="354"/>
      <c r="C1562" s="354"/>
      <c r="D1562" s="354"/>
      <c r="E1562" s="354"/>
      <c r="F1562" s="354"/>
    </row>
    <row r="1563" spans="1:6" x14ac:dyDescent="0.3">
      <c r="A1563" s="354"/>
      <c r="B1563" s="354"/>
      <c r="C1563" s="354"/>
      <c r="D1563" s="354"/>
      <c r="E1563" s="354"/>
      <c r="F1563" s="354"/>
    </row>
    <row r="1564" spans="1:6" x14ac:dyDescent="0.3">
      <c r="A1564" s="354"/>
      <c r="B1564" s="354"/>
      <c r="C1564" s="354"/>
      <c r="D1564" s="354"/>
      <c r="E1564" s="354"/>
      <c r="F1564" s="354"/>
    </row>
    <row r="1565" spans="1:6" x14ac:dyDescent="0.3">
      <c r="A1565" s="354"/>
      <c r="B1565" s="354"/>
      <c r="C1565" s="354"/>
      <c r="D1565" s="354"/>
      <c r="E1565" s="354"/>
      <c r="F1565" s="354"/>
    </row>
    <row r="1566" spans="1:6" x14ac:dyDescent="0.3">
      <c r="A1566" s="354"/>
      <c r="B1566" s="354"/>
      <c r="C1566" s="354"/>
      <c r="D1566" s="354"/>
      <c r="E1566" s="354"/>
      <c r="F1566" s="354"/>
    </row>
    <row r="1567" spans="1:6" x14ac:dyDescent="0.3">
      <c r="A1567" s="354"/>
      <c r="B1567" s="354"/>
      <c r="C1567" s="354"/>
      <c r="D1567" s="354"/>
      <c r="E1567" s="354"/>
      <c r="F1567" s="354"/>
    </row>
    <row r="1568" spans="1:6" x14ac:dyDescent="0.3">
      <c r="A1568" s="354"/>
      <c r="B1568" s="354"/>
      <c r="C1568" s="354"/>
      <c r="D1568" s="354"/>
      <c r="E1568" s="354"/>
      <c r="F1568" s="354"/>
    </row>
    <row r="1569" spans="1:6" x14ac:dyDescent="0.3">
      <c r="A1569" s="354"/>
      <c r="B1569" s="354"/>
      <c r="C1569" s="354"/>
      <c r="D1569" s="354"/>
      <c r="E1569" s="354"/>
      <c r="F1569" s="354"/>
    </row>
    <row r="1570" spans="1:6" x14ac:dyDescent="0.3">
      <c r="A1570" s="354"/>
      <c r="B1570" s="354"/>
      <c r="C1570" s="354"/>
      <c r="D1570" s="354"/>
      <c r="E1570" s="354"/>
      <c r="F1570" s="354"/>
    </row>
    <row r="1571" spans="1:6" x14ac:dyDescent="0.3">
      <c r="A1571" s="354"/>
      <c r="B1571" s="354"/>
      <c r="C1571" s="354"/>
      <c r="D1571" s="354"/>
      <c r="E1571" s="354"/>
      <c r="F1571" s="354"/>
    </row>
    <row r="1572" spans="1:6" x14ac:dyDescent="0.3">
      <c r="A1572" s="354"/>
      <c r="B1572" s="354"/>
      <c r="C1572" s="354"/>
      <c r="D1572" s="354"/>
      <c r="E1572" s="354"/>
      <c r="F1572" s="354"/>
    </row>
    <row r="1573" spans="1:6" x14ac:dyDescent="0.3">
      <c r="A1573" s="354"/>
      <c r="B1573" s="354"/>
      <c r="C1573" s="354"/>
      <c r="D1573" s="354"/>
      <c r="E1573" s="354"/>
      <c r="F1573" s="354"/>
    </row>
    <row r="1574" spans="1:6" x14ac:dyDescent="0.3">
      <c r="A1574" s="354"/>
      <c r="B1574" s="354"/>
      <c r="C1574" s="354"/>
      <c r="D1574" s="354"/>
      <c r="E1574" s="354"/>
      <c r="F1574" s="354"/>
    </row>
    <row r="1575" spans="1:6" x14ac:dyDescent="0.3">
      <c r="A1575" s="354"/>
      <c r="B1575" s="354"/>
      <c r="C1575" s="354"/>
      <c r="D1575" s="354"/>
      <c r="E1575" s="354"/>
      <c r="F1575" s="354"/>
    </row>
    <row r="1576" spans="1:6" x14ac:dyDescent="0.3">
      <c r="A1576" s="354"/>
      <c r="B1576" s="354"/>
      <c r="C1576" s="354"/>
      <c r="D1576" s="354"/>
      <c r="E1576" s="354"/>
      <c r="F1576" s="354"/>
    </row>
    <row r="1577" spans="1:6" x14ac:dyDescent="0.3">
      <c r="A1577" s="354"/>
      <c r="B1577" s="354"/>
      <c r="C1577" s="354"/>
      <c r="D1577" s="354"/>
      <c r="E1577" s="354"/>
      <c r="F1577" s="354"/>
    </row>
    <row r="1578" spans="1:6" x14ac:dyDescent="0.3">
      <c r="A1578" s="354"/>
      <c r="B1578" s="354"/>
      <c r="C1578" s="354"/>
      <c r="D1578" s="354"/>
      <c r="E1578" s="354"/>
      <c r="F1578" s="354"/>
    </row>
    <row r="1579" spans="1:6" x14ac:dyDescent="0.3">
      <c r="A1579" s="354"/>
      <c r="B1579" s="354"/>
      <c r="C1579" s="354"/>
      <c r="D1579" s="354"/>
      <c r="E1579" s="354"/>
      <c r="F1579" s="354"/>
    </row>
    <row r="1580" spans="1:6" x14ac:dyDescent="0.3">
      <c r="A1580" s="354"/>
      <c r="B1580" s="354"/>
      <c r="C1580" s="354"/>
      <c r="D1580" s="354"/>
      <c r="E1580" s="354"/>
      <c r="F1580" s="354"/>
    </row>
    <row r="1581" spans="1:6" x14ac:dyDescent="0.3">
      <c r="A1581" s="354"/>
      <c r="B1581" s="354"/>
      <c r="C1581" s="354"/>
      <c r="D1581" s="354"/>
      <c r="E1581" s="354"/>
      <c r="F1581" s="354"/>
    </row>
    <row r="1582" spans="1:6" x14ac:dyDescent="0.3">
      <c r="A1582" s="354"/>
      <c r="B1582" s="354"/>
      <c r="C1582" s="354"/>
      <c r="D1582" s="354"/>
      <c r="E1582" s="354"/>
      <c r="F1582" s="354"/>
    </row>
    <row r="1583" spans="1:6" x14ac:dyDescent="0.3">
      <c r="A1583" s="354"/>
      <c r="B1583" s="354"/>
      <c r="C1583" s="354"/>
      <c r="D1583" s="354"/>
      <c r="E1583" s="354"/>
      <c r="F1583" s="354"/>
    </row>
    <row r="1584" spans="1:6" x14ac:dyDescent="0.3">
      <c r="A1584" s="354"/>
      <c r="B1584" s="354"/>
      <c r="C1584" s="354"/>
      <c r="D1584" s="354"/>
      <c r="E1584" s="354"/>
      <c r="F1584" s="354"/>
    </row>
    <row r="1585" spans="1:6" x14ac:dyDescent="0.3">
      <c r="A1585" s="354"/>
      <c r="B1585" s="354"/>
      <c r="C1585" s="354"/>
      <c r="D1585" s="354"/>
      <c r="E1585" s="354"/>
      <c r="F1585" s="354"/>
    </row>
    <row r="1586" spans="1:6" x14ac:dyDescent="0.3">
      <c r="A1586" s="354"/>
      <c r="B1586" s="354"/>
      <c r="C1586" s="354"/>
      <c r="D1586" s="354"/>
      <c r="E1586" s="354"/>
      <c r="F1586" s="354"/>
    </row>
    <row r="1587" spans="1:6" x14ac:dyDescent="0.3">
      <c r="A1587" s="354"/>
      <c r="B1587" s="354"/>
      <c r="C1587" s="354"/>
      <c r="D1587" s="354"/>
      <c r="E1587" s="354"/>
      <c r="F1587" s="354"/>
    </row>
    <row r="1588" spans="1:6" x14ac:dyDescent="0.3">
      <c r="A1588" s="354"/>
      <c r="B1588" s="354"/>
      <c r="C1588" s="354"/>
      <c r="D1588" s="354"/>
      <c r="E1588" s="354"/>
      <c r="F1588" s="354"/>
    </row>
    <row r="1589" spans="1:6" x14ac:dyDescent="0.3">
      <c r="A1589" s="354"/>
      <c r="B1589" s="354"/>
      <c r="C1589" s="354"/>
      <c r="D1589" s="354"/>
      <c r="E1589" s="354"/>
      <c r="F1589" s="354"/>
    </row>
    <row r="1590" spans="1:6" x14ac:dyDescent="0.3">
      <c r="A1590" s="354"/>
      <c r="B1590" s="354"/>
      <c r="C1590" s="354"/>
      <c r="D1590" s="354"/>
      <c r="E1590" s="354"/>
      <c r="F1590" s="354"/>
    </row>
    <row r="1591" spans="1:6" x14ac:dyDescent="0.3">
      <c r="A1591" s="354"/>
      <c r="B1591" s="354"/>
      <c r="C1591" s="354"/>
      <c r="D1591" s="354"/>
      <c r="E1591" s="354"/>
      <c r="F1591" s="354"/>
    </row>
    <row r="1592" spans="1:6" x14ac:dyDescent="0.3">
      <c r="A1592" s="354"/>
      <c r="B1592" s="354"/>
      <c r="C1592" s="354"/>
      <c r="D1592" s="354"/>
      <c r="E1592" s="354"/>
      <c r="F1592" s="354"/>
    </row>
    <row r="1593" spans="1:6" x14ac:dyDescent="0.3">
      <c r="A1593" s="354"/>
      <c r="B1593" s="354"/>
      <c r="C1593" s="354"/>
      <c r="D1593" s="354"/>
      <c r="E1593" s="354"/>
      <c r="F1593" s="354"/>
    </row>
    <row r="1594" spans="1:6" x14ac:dyDescent="0.3">
      <c r="A1594" s="354"/>
      <c r="B1594" s="354"/>
      <c r="C1594" s="354"/>
      <c r="D1594" s="354"/>
      <c r="E1594" s="354"/>
      <c r="F1594" s="354"/>
    </row>
    <row r="1595" spans="1:6" x14ac:dyDescent="0.3">
      <c r="A1595" s="354"/>
      <c r="B1595" s="354"/>
      <c r="C1595" s="354"/>
      <c r="D1595" s="354"/>
      <c r="E1595" s="354"/>
      <c r="F1595" s="354"/>
    </row>
    <row r="1596" spans="1:6" x14ac:dyDescent="0.3">
      <c r="A1596" s="354"/>
      <c r="B1596" s="354"/>
      <c r="C1596" s="354"/>
      <c r="D1596" s="354"/>
      <c r="E1596" s="354"/>
      <c r="F1596" s="354"/>
    </row>
    <row r="1597" spans="1:6" x14ac:dyDescent="0.3">
      <c r="A1597" s="354"/>
      <c r="B1597" s="354"/>
      <c r="C1597" s="354"/>
      <c r="D1597" s="354"/>
      <c r="E1597" s="354"/>
      <c r="F1597" s="354"/>
    </row>
    <row r="1598" spans="1:6" x14ac:dyDescent="0.3">
      <c r="A1598" s="354"/>
      <c r="B1598" s="354"/>
      <c r="C1598" s="354"/>
      <c r="D1598" s="354"/>
      <c r="E1598" s="354"/>
      <c r="F1598" s="354"/>
    </row>
    <row r="1599" spans="1:6" x14ac:dyDescent="0.3">
      <c r="A1599" s="354"/>
      <c r="B1599" s="354"/>
      <c r="C1599" s="354"/>
      <c r="D1599" s="354"/>
      <c r="E1599" s="354"/>
      <c r="F1599" s="354"/>
    </row>
    <row r="1600" spans="1:6" x14ac:dyDescent="0.3">
      <c r="A1600" s="354"/>
      <c r="B1600" s="354"/>
      <c r="C1600" s="354"/>
      <c r="D1600" s="354"/>
      <c r="E1600" s="354"/>
      <c r="F1600" s="354"/>
    </row>
    <row r="1601" spans="1:6" x14ac:dyDescent="0.3">
      <c r="A1601" s="354"/>
      <c r="B1601" s="354"/>
      <c r="C1601" s="354"/>
      <c r="D1601" s="354"/>
      <c r="E1601" s="354"/>
      <c r="F1601" s="354"/>
    </row>
    <row r="1602" spans="1:6" x14ac:dyDescent="0.3">
      <c r="A1602" s="354"/>
      <c r="B1602" s="354"/>
      <c r="C1602" s="354"/>
      <c r="D1602" s="354"/>
      <c r="E1602" s="354"/>
      <c r="F1602" s="354"/>
    </row>
    <row r="1603" spans="1:6" x14ac:dyDescent="0.3">
      <c r="A1603" s="354"/>
      <c r="B1603" s="354"/>
      <c r="C1603" s="354"/>
      <c r="D1603" s="354"/>
      <c r="E1603" s="354"/>
      <c r="F1603" s="354"/>
    </row>
    <row r="1604" spans="1:6" x14ac:dyDescent="0.3">
      <c r="A1604" s="354"/>
      <c r="B1604" s="354"/>
      <c r="C1604" s="354"/>
      <c r="D1604" s="354"/>
      <c r="E1604" s="354"/>
      <c r="F1604" s="354"/>
    </row>
    <row r="1605" spans="1:6" x14ac:dyDescent="0.3">
      <c r="A1605" s="354"/>
      <c r="B1605" s="354"/>
      <c r="C1605" s="354"/>
      <c r="D1605" s="354"/>
      <c r="E1605" s="354"/>
      <c r="F1605" s="354"/>
    </row>
    <row r="1606" spans="1:6" x14ac:dyDescent="0.3">
      <c r="A1606" s="354"/>
      <c r="B1606" s="354"/>
      <c r="C1606" s="354"/>
      <c r="D1606" s="354"/>
      <c r="E1606" s="354"/>
      <c r="F1606" s="354"/>
    </row>
    <row r="1607" spans="1:6" x14ac:dyDescent="0.3">
      <c r="A1607" s="354"/>
      <c r="B1607" s="354"/>
      <c r="C1607" s="354"/>
      <c r="D1607" s="354"/>
      <c r="E1607" s="354"/>
      <c r="F1607" s="354"/>
    </row>
    <row r="1608" spans="1:6" x14ac:dyDescent="0.3">
      <c r="A1608" s="354"/>
      <c r="B1608" s="354"/>
      <c r="C1608" s="354"/>
      <c r="D1608" s="354"/>
      <c r="E1608" s="354"/>
      <c r="F1608" s="354"/>
    </row>
    <row r="1609" spans="1:6" x14ac:dyDescent="0.3">
      <c r="A1609" s="354"/>
      <c r="B1609" s="354"/>
      <c r="C1609" s="354"/>
      <c r="D1609" s="354"/>
      <c r="E1609" s="354"/>
      <c r="F1609" s="354"/>
    </row>
    <row r="1610" spans="1:6" x14ac:dyDescent="0.3">
      <c r="A1610" s="354"/>
      <c r="B1610" s="354"/>
      <c r="C1610" s="354"/>
      <c r="D1610" s="354"/>
      <c r="E1610" s="354"/>
      <c r="F1610" s="354"/>
    </row>
    <row r="1611" spans="1:6" x14ac:dyDescent="0.3">
      <c r="A1611" s="354"/>
      <c r="B1611" s="354"/>
      <c r="C1611" s="354"/>
      <c r="D1611" s="354"/>
      <c r="E1611" s="354"/>
      <c r="F1611" s="354"/>
    </row>
    <row r="1612" spans="1:6" x14ac:dyDescent="0.3">
      <c r="A1612" s="354"/>
      <c r="B1612" s="354"/>
      <c r="C1612" s="354"/>
      <c r="D1612" s="354"/>
      <c r="E1612" s="354"/>
      <c r="F1612" s="354"/>
    </row>
    <row r="1613" spans="1:6" x14ac:dyDescent="0.3">
      <c r="A1613" s="354"/>
      <c r="B1613" s="354"/>
      <c r="C1613" s="354"/>
      <c r="D1613" s="354"/>
      <c r="E1613" s="354"/>
      <c r="F1613" s="354"/>
    </row>
    <row r="1614" spans="1:6" x14ac:dyDescent="0.3">
      <c r="A1614" s="354"/>
      <c r="B1614" s="354"/>
      <c r="C1614" s="354"/>
      <c r="D1614" s="354"/>
      <c r="E1614" s="354"/>
      <c r="F1614" s="354"/>
    </row>
    <row r="1615" spans="1:6" x14ac:dyDescent="0.3">
      <c r="A1615" s="354"/>
      <c r="B1615" s="354"/>
      <c r="C1615" s="354"/>
      <c r="D1615" s="354"/>
      <c r="E1615" s="354"/>
      <c r="F1615" s="354"/>
    </row>
    <row r="1616" spans="1:6" x14ac:dyDescent="0.3">
      <c r="A1616" s="354"/>
      <c r="B1616" s="354"/>
      <c r="C1616" s="354"/>
      <c r="D1616" s="354"/>
      <c r="E1616" s="354"/>
      <c r="F1616" s="354"/>
    </row>
    <row r="1617" spans="1:6" x14ac:dyDescent="0.3">
      <c r="A1617" s="354"/>
      <c r="B1617" s="354"/>
      <c r="C1617" s="354"/>
      <c r="D1617" s="354"/>
      <c r="E1617" s="354"/>
      <c r="F1617" s="354"/>
    </row>
    <row r="1618" spans="1:6" x14ac:dyDescent="0.3">
      <c r="A1618" s="354"/>
      <c r="B1618" s="354"/>
      <c r="C1618" s="354"/>
      <c r="D1618" s="354"/>
      <c r="E1618" s="354"/>
      <c r="F1618" s="354"/>
    </row>
    <row r="1619" spans="1:6" x14ac:dyDescent="0.3">
      <c r="A1619" s="354"/>
      <c r="B1619" s="354"/>
      <c r="C1619" s="354"/>
      <c r="D1619" s="354"/>
      <c r="E1619" s="354"/>
      <c r="F1619" s="354"/>
    </row>
    <row r="1620" spans="1:6" x14ac:dyDescent="0.3">
      <c r="A1620" s="354"/>
      <c r="B1620" s="354"/>
      <c r="C1620" s="354"/>
      <c r="D1620" s="354"/>
      <c r="E1620" s="354"/>
      <c r="F1620" s="354"/>
    </row>
    <row r="1621" spans="1:6" x14ac:dyDescent="0.3">
      <c r="A1621" s="354"/>
      <c r="B1621" s="354"/>
      <c r="C1621" s="354"/>
      <c r="D1621" s="354"/>
      <c r="E1621" s="354"/>
      <c r="F1621" s="354"/>
    </row>
    <row r="1622" spans="1:6" x14ac:dyDescent="0.3">
      <c r="A1622" s="354"/>
      <c r="B1622" s="354"/>
      <c r="C1622" s="354"/>
      <c r="D1622" s="354"/>
      <c r="E1622" s="354"/>
      <c r="F1622" s="354"/>
    </row>
    <row r="1623" spans="1:6" x14ac:dyDescent="0.3">
      <c r="A1623" s="354"/>
      <c r="B1623" s="354"/>
      <c r="C1623" s="354"/>
      <c r="D1623" s="354"/>
      <c r="E1623" s="354"/>
      <c r="F1623" s="354"/>
    </row>
    <row r="1624" spans="1:6" x14ac:dyDescent="0.3">
      <c r="A1624" s="354"/>
      <c r="B1624" s="354"/>
      <c r="C1624" s="354"/>
      <c r="D1624" s="354"/>
      <c r="E1624" s="354"/>
      <c r="F1624" s="354"/>
    </row>
    <row r="1625" spans="1:6" x14ac:dyDescent="0.3">
      <c r="A1625" s="354"/>
      <c r="B1625" s="354"/>
      <c r="C1625" s="354"/>
      <c r="D1625" s="354"/>
      <c r="E1625" s="354"/>
      <c r="F1625" s="354"/>
    </row>
    <row r="1626" spans="1:6" x14ac:dyDescent="0.3">
      <c r="A1626" s="354"/>
      <c r="B1626" s="354"/>
      <c r="C1626" s="354"/>
      <c r="D1626" s="354"/>
      <c r="E1626" s="354"/>
      <c r="F1626" s="354"/>
    </row>
    <row r="1627" spans="1:6" x14ac:dyDescent="0.3">
      <c r="A1627" s="354"/>
      <c r="B1627" s="354"/>
      <c r="C1627" s="354"/>
      <c r="D1627" s="354"/>
      <c r="E1627" s="354"/>
      <c r="F1627" s="354"/>
    </row>
    <row r="1628" spans="1:6" x14ac:dyDescent="0.3">
      <c r="A1628" s="354"/>
      <c r="B1628" s="354"/>
      <c r="C1628" s="354"/>
      <c r="D1628" s="354"/>
      <c r="E1628" s="354"/>
      <c r="F1628" s="354"/>
    </row>
    <row r="1629" spans="1:6" x14ac:dyDescent="0.3">
      <c r="A1629" s="354"/>
      <c r="B1629" s="354"/>
      <c r="C1629" s="354"/>
      <c r="D1629" s="354"/>
      <c r="E1629" s="354"/>
      <c r="F1629" s="354"/>
    </row>
    <row r="1630" spans="1:6" x14ac:dyDescent="0.3">
      <c r="A1630" s="354"/>
      <c r="B1630" s="354"/>
      <c r="C1630" s="354"/>
      <c r="D1630" s="354"/>
      <c r="E1630" s="354"/>
      <c r="F1630" s="354"/>
    </row>
    <row r="1631" spans="1:6" x14ac:dyDescent="0.3">
      <c r="A1631" s="354"/>
      <c r="B1631" s="354"/>
      <c r="C1631" s="354"/>
      <c r="D1631" s="354"/>
      <c r="E1631" s="354"/>
      <c r="F1631" s="354"/>
    </row>
    <row r="1632" spans="1:6" x14ac:dyDescent="0.3">
      <c r="A1632" s="354"/>
      <c r="B1632" s="354"/>
      <c r="C1632" s="354"/>
      <c r="D1632" s="354"/>
      <c r="E1632" s="354"/>
      <c r="F1632" s="354"/>
    </row>
    <row r="1633" spans="1:6" x14ac:dyDescent="0.3">
      <c r="A1633" s="354"/>
      <c r="B1633" s="354"/>
      <c r="C1633" s="354"/>
      <c r="D1633" s="354"/>
      <c r="E1633" s="354"/>
      <c r="F1633" s="354"/>
    </row>
    <row r="1634" spans="1:6" x14ac:dyDescent="0.3">
      <c r="A1634" s="354"/>
      <c r="B1634" s="354"/>
      <c r="C1634" s="354"/>
      <c r="D1634" s="354"/>
      <c r="E1634" s="354"/>
      <c r="F1634" s="354"/>
    </row>
    <row r="1635" spans="1:6" x14ac:dyDescent="0.3">
      <c r="A1635" s="354"/>
      <c r="B1635" s="354"/>
      <c r="C1635" s="354"/>
      <c r="D1635" s="354"/>
      <c r="E1635" s="354"/>
      <c r="F1635" s="354"/>
    </row>
    <row r="1636" spans="1:6" x14ac:dyDescent="0.3">
      <c r="A1636" s="354"/>
      <c r="B1636" s="354"/>
      <c r="C1636" s="354"/>
      <c r="D1636" s="354"/>
      <c r="E1636" s="354"/>
      <c r="F1636" s="354"/>
    </row>
    <row r="1637" spans="1:6" x14ac:dyDescent="0.3">
      <c r="A1637" s="354"/>
      <c r="B1637" s="354"/>
      <c r="C1637" s="354"/>
      <c r="D1637" s="354"/>
      <c r="E1637" s="354"/>
      <c r="F1637" s="354"/>
    </row>
    <row r="1638" spans="1:6" x14ac:dyDescent="0.3">
      <c r="A1638" s="354"/>
      <c r="B1638" s="354"/>
      <c r="C1638" s="354"/>
      <c r="D1638" s="354"/>
      <c r="E1638" s="354"/>
      <c r="F1638" s="354"/>
    </row>
    <row r="1639" spans="1:6" x14ac:dyDescent="0.3">
      <c r="A1639" s="354"/>
      <c r="B1639" s="354"/>
      <c r="C1639" s="354"/>
      <c r="D1639" s="354"/>
      <c r="E1639" s="354"/>
      <c r="F1639" s="354"/>
    </row>
    <row r="1640" spans="1:6" x14ac:dyDescent="0.3">
      <c r="A1640" s="354"/>
      <c r="B1640" s="354"/>
      <c r="C1640" s="354"/>
      <c r="D1640" s="354"/>
      <c r="E1640" s="354"/>
      <c r="F1640" s="354"/>
    </row>
    <row r="1641" spans="1:6" x14ac:dyDescent="0.3">
      <c r="A1641" s="354"/>
      <c r="B1641" s="354"/>
      <c r="C1641" s="354"/>
      <c r="D1641" s="354"/>
      <c r="E1641" s="354"/>
      <c r="F1641" s="354"/>
    </row>
    <row r="1642" spans="1:6" x14ac:dyDescent="0.3">
      <c r="A1642" s="354"/>
      <c r="B1642" s="354"/>
      <c r="C1642" s="354"/>
      <c r="D1642" s="354"/>
      <c r="E1642" s="354"/>
      <c r="F1642" s="354"/>
    </row>
    <row r="1643" spans="1:6" x14ac:dyDescent="0.3">
      <c r="A1643" s="354"/>
      <c r="B1643" s="354"/>
      <c r="C1643" s="354"/>
      <c r="D1643" s="354"/>
      <c r="E1643" s="354"/>
      <c r="F1643" s="354"/>
    </row>
    <row r="1644" spans="1:6" x14ac:dyDescent="0.3">
      <c r="A1644" s="354"/>
      <c r="B1644" s="354"/>
      <c r="C1644" s="354"/>
      <c r="D1644" s="354"/>
      <c r="E1644" s="354"/>
      <c r="F1644" s="354"/>
    </row>
    <row r="1645" spans="1:6" x14ac:dyDescent="0.3">
      <c r="A1645" s="354"/>
      <c r="B1645" s="354"/>
      <c r="C1645" s="354"/>
      <c r="D1645" s="354"/>
      <c r="E1645" s="354"/>
      <c r="F1645" s="354"/>
    </row>
    <row r="1646" spans="1:6" x14ac:dyDescent="0.3">
      <c r="A1646" s="354"/>
      <c r="B1646" s="354"/>
      <c r="C1646" s="354"/>
      <c r="D1646" s="354"/>
      <c r="E1646" s="354"/>
      <c r="F1646" s="354"/>
    </row>
    <row r="1647" spans="1:6" x14ac:dyDescent="0.3">
      <c r="A1647" s="354"/>
      <c r="B1647" s="354"/>
      <c r="C1647" s="354"/>
      <c r="D1647" s="354"/>
      <c r="E1647" s="354"/>
      <c r="F1647" s="354"/>
    </row>
    <row r="1648" spans="1:6" x14ac:dyDescent="0.3">
      <c r="A1648" s="354"/>
      <c r="B1648" s="354"/>
      <c r="C1648" s="354"/>
      <c r="D1648" s="354"/>
      <c r="E1648" s="354"/>
      <c r="F1648" s="354"/>
    </row>
    <row r="1649" spans="1:6" x14ac:dyDescent="0.3">
      <c r="A1649" s="354"/>
      <c r="B1649" s="354"/>
      <c r="C1649" s="354"/>
      <c r="D1649" s="354"/>
      <c r="E1649" s="354"/>
      <c r="F1649" s="354"/>
    </row>
    <row r="1650" spans="1:6" x14ac:dyDescent="0.3">
      <c r="A1650" s="354"/>
      <c r="B1650" s="354"/>
      <c r="C1650" s="354"/>
      <c r="D1650" s="354"/>
      <c r="E1650" s="354"/>
      <c r="F1650" s="354"/>
    </row>
    <row r="1651" spans="1:6" x14ac:dyDescent="0.3">
      <c r="A1651" s="354"/>
      <c r="B1651" s="354"/>
      <c r="C1651" s="354"/>
      <c r="D1651" s="354"/>
      <c r="E1651" s="354"/>
      <c r="F1651" s="354"/>
    </row>
    <row r="1652" spans="1:6" x14ac:dyDescent="0.3">
      <c r="A1652" s="354"/>
      <c r="B1652" s="354"/>
      <c r="C1652" s="354"/>
      <c r="D1652" s="354"/>
      <c r="E1652" s="354"/>
      <c r="F1652" s="354"/>
    </row>
  </sheetData>
  <sheetProtection algorithmName="SHA-512" hashValue="nep3uENgZwCsWHG1ixQ1pCofXIBfwZpiTiKzkZqbHOc2HTZU8RkuRV35lStrAZAWO49tQUaHRHYKrx9HToq/+Q==" saltValue="XoBQd4HsgSbg8lgfcwAlAw==" spinCount="100000" sheet="1" selectLockedCells="1"/>
  <mergeCells count="2">
    <mergeCell ref="A10:G10"/>
    <mergeCell ref="A12:D12"/>
  </mergeCells>
  <printOptions horizontalCentered="1"/>
  <pageMargins left="0.70866141732283472" right="0.19685039370078741" top="0.39370078740157483" bottom="0.82677165354330717" header="0.74803149606299213" footer="0.51181102362204722"/>
  <pageSetup paperSize="9" scale="7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>
    <pageSetUpPr fitToPage="1"/>
  </sheetPr>
  <dimension ref="A1:O1821"/>
  <sheetViews>
    <sheetView topLeftCell="A10" zoomScale="70" zoomScaleNormal="70" workbookViewId="0">
      <selection activeCell="F17" sqref="F17:I17"/>
    </sheetView>
  </sheetViews>
  <sheetFormatPr baseColWidth="10" defaultColWidth="12" defaultRowHeight="13.8" x14ac:dyDescent="0.3"/>
  <cols>
    <col min="1" max="1" width="6.5546875" style="1042" customWidth="1"/>
    <col min="2" max="2" width="17.88671875" style="1042" customWidth="1"/>
    <col min="3" max="3" width="58.44140625" style="1042" customWidth="1"/>
    <col min="4" max="4" width="4.88671875" style="1042" customWidth="1"/>
    <col min="5" max="5" width="5.5546875" style="1045" customWidth="1"/>
    <col min="6" max="6" width="18.109375" style="1042" customWidth="1"/>
    <col min="7" max="7" width="13.109375" style="1042" customWidth="1"/>
    <col min="8" max="8" width="23.44140625" style="1052" customWidth="1"/>
    <col min="9" max="9" width="17.109375" style="1042" customWidth="1"/>
    <col min="10" max="256" width="12" style="354"/>
    <col min="257" max="257" width="6.5546875" style="354" customWidth="1"/>
    <col min="258" max="258" width="17.88671875" style="354" customWidth="1"/>
    <col min="259" max="259" width="58.44140625" style="354" customWidth="1"/>
    <col min="260" max="260" width="4.88671875" style="354" customWidth="1"/>
    <col min="261" max="261" width="5.5546875" style="354" customWidth="1"/>
    <col min="262" max="262" width="18.109375" style="354" customWidth="1"/>
    <col min="263" max="263" width="13.109375" style="354" customWidth="1"/>
    <col min="264" max="264" width="23.44140625" style="354" customWidth="1"/>
    <col min="265" max="265" width="17.109375" style="354" customWidth="1"/>
    <col min="266" max="512" width="12" style="354"/>
    <col min="513" max="513" width="6.5546875" style="354" customWidth="1"/>
    <col min="514" max="514" width="17.88671875" style="354" customWidth="1"/>
    <col min="515" max="515" width="58.44140625" style="354" customWidth="1"/>
    <col min="516" max="516" width="4.88671875" style="354" customWidth="1"/>
    <col min="517" max="517" width="5.5546875" style="354" customWidth="1"/>
    <col min="518" max="518" width="18.109375" style="354" customWidth="1"/>
    <col min="519" max="519" width="13.109375" style="354" customWidth="1"/>
    <col min="520" max="520" width="23.44140625" style="354" customWidth="1"/>
    <col min="521" max="521" width="17.109375" style="354" customWidth="1"/>
    <col min="522" max="768" width="12" style="354"/>
    <col min="769" max="769" width="6.5546875" style="354" customWidth="1"/>
    <col min="770" max="770" width="17.88671875" style="354" customWidth="1"/>
    <col min="771" max="771" width="58.44140625" style="354" customWidth="1"/>
    <col min="772" max="772" width="4.88671875" style="354" customWidth="1"/>
    <col min="773" max="773" width="5.5546875" style="354" customWidth="1"/>
    <col min="774" max="774" width="18.109375" style="354" customWidth="1"/>
    <col min="775" max="775" width="13.109375" style="354" customWidth="1"/>
    <col min="776" max="776" width="23.44140625" style="354" customWidth="1"/>
    <col min="777" max="777" width="17.109375" style="354" customWidth="1"/>
    <col min="778" max="1024" width="12" style="354"/>
    <col min="1025" max="1025" width="6.5546875" style="354" customWidth="1"/>
    <col min="1026" max="1026" width="17.88671875" style="354" customWidth="1"/>
    <col min="1027" max="1027" width="58.44140625" style="354" customWidth="1"/>
    <col min="1028" max="1028" width="4.88671875" style="354" customWidth="1"/>
    <col min="1029" max="1029" width="5.5546875" style="354" customWidth="1"/>
    <col min="1030" max="1030" width="18.109375" style="354" customWidth="1"/>
    <col min="1031" max="1031" width="13.109375" style="354" customWidth="1"/>
    <col min="1032" max="1032" width="23.44140625" style="354" customWidth="1"/>
    <col min="1033" max="1033" width="17.109375" style="354" customWidth="1"/>
    <col min="1034" max="1280" width="12" style="354"/>
    <col min="1281" max="1281" width="6.5546875" style="354" customWidth="1"/>
    <col min="1282" max="1282" width="17.88671875" style="354" customWidth="1"/>
    <col min="1283" max="1283" width="58.44140625" style="354" customWidth="1"/>
    <col min="1284" max="1284" width="4.88671875" style="354" customWidth="1"/>
    <col min="1285" max="1285" width="5.5546875" style="354" customWidth="1"/>
    <col min="1286" max="1286" width="18.109375" style="354" customWidth="1"/>
    <col min="1287" max="1287" width="13.109375" style="354" customWidth="1"/>
    <col min="1288" max="1288" width="23.44140625" style="354" customWidth="1"/>
    <col min="1289" max="1289" width="17.109375" style="354" customWidth="1"/>
    <col min="1290" max="1536" width="12" style="354"/>
    <col min="1537" max="1537" width="6.5546875" style="354" customWidth="1"/>
    <col min="1538" max="1538" width="17.88671875" style="354" customWidth="1"/>
    <col min="1539" max="1539" width="58.44140625" style="354" customWidth="1"/>
    <col min="1540" max="1540" width="4.88671875" style="354" customWidth="1"/>
    <col min="1541" max="1541" width="5.5546875" style="354" customWidth="1"/>
    <col min="1542" max="1542" width="18.109375" style="354" customWidth="1"/>
    <col min="1543" max="1543" width="13.109375" style="354" customWidth="1"/>
    <col min="1544" max="1544" width="23.44140625" style="354" customWidth="1"/>
    <col min="1545" max="1545" width="17.109375" style="354" customWidth="1"/>
    <col min="1546" max="1792" width="12" style="354"/>
    <col min="1793" max="1793" width="6.5546875" style="354" customWidth="1"/>
    <col min="1794" max="1794" width="17.88671875" style="354" customWidth="1"/>
    <col min="1795" max="1795" width="58.44140625" style="354" customWidth="1"/>
    <col min="1796" max="1796" width="4.88671875" style="354" customWidth="1"/>
    <col min="1797" max="1797" width="5.5546875" style="354" customWidth="1"/>
    <col min="1798" max="1798" width="18.109375" style="354" customWidth="1"/>
    <col min="1799" max="1799" width="13.109375" style="354" customWidth="1"/>
    <col min="1800" max="1800" width="23.44140625" style="354" customWidth="1"/>
    <col min="1801" max="1801" width="17.109375" style="354" customWidth="1"/>
    <col min="1802" max="2048" width="12" style="354"/>
    <col min="2049" max="2049" width="6.5546875" style="354" customWidth="1"/>
    <col min="2050" max="2050" width="17.88671875" style="354" customWidth="1"/>
    <col min="2051" max="2051" width="58.44140625" style="354" customWidth="1"/>
    <col min="2052" max="2052" width="4.88671875" style="354" customWidth="1"/>
    <col min="2053" max="2053" width="5.5546875" style="354" customWidth="1"/>
    <col min="2054" max="2054" width="18.109375" style="354" customWidth="1"/>
    <col min="2055" max="2055" width="13.109375" style="354" customWidth="1"/>
    <col min="2056" max="2056" width="23.44140625" style="354" customWidth="1"/>
    <col min="2057" max="2057" width="17.109375" style="354" customWidth="1"/>
    <col min="2058" max="2304" width="12" style="354"/>
    <col min="2305" max="2305" width="6.5546875" style="354" customWidth="1"/>
    <col min="2306" max="2306" width="17.88671875" style="354" customWidth="1"/>
    <col min="2307" max="2307" width="58.44140625" style="354" customWidth="1"/>
    <col min="2308" max="2308" width="4.88671875" style="354" customWidth="1"/>
    <col min="2309" max="2309" width="5.5546875" style="354" customWidth="1"/>
    <col min="2310" max="2310" width="18.109375" style="354" customWidth="1"/>
    <col min="2311" max="2311" width="13.109375" style="354" customWidth="1"/>
    <col min="2312" max="2312" width="23.44140625" style="354" customWidth="1"/>
    <col min="2313" max="2313" width="17.109375" style="354" customWidth="1"/>
    <col min="2314" max="2560" width="12" style="354"/>
    <col min="2561" max="2561" width="6.5546875" style="354" customWidth="1"/>
    <col min="2562" max="2562" width="17.88671875" style="354" customWidth="1"/>
    <col min="2563" max="2563" width="58.44140625" style="354" customWidth="1"/>
    <col min="2564" max="2564" width="4.88671875" style="354" customWidth="1"/>
    <col min="2565" max="2565" width="5.5546875" style="354" customWidth="1"/>
    <col min="2566" max="2566" width="18.109375" style="354" customWidth="1"/>
    <col min="2567" max="2567" width="13.109375" style="354" customWidth="1"/>
    <col min="2568" max="2568" width="23.44140625" style="354" customWidth="1"/>
    <col min="2569" max="2569" width="17.109375" style="354" customWidth="1"/>
    <col min="2570" max="2816" width="12" style="354"/>
    <col min="2817" max="2817" width="6.5546875" style="354" customWidth="1"/>
    <col min="2818" max="2818" width="17.88671875" style="354" customWidth="1"/>
    <col min="2819" max="2819" width="58.44140625" style="354" customWidth="1"/>
    <col min="2820" max="2820" width="4.88671875" style="354" customWidth="1"/>
    <col min="2821" max="2821" width="5.5546875" style="354" customWidth="1"/>
    <col min="2822" max="2822" width="18.109375" style="354" customWidth="1"/>
    <col min="2823" max="2823" width="13.109375" style="354" customWidth="1"/>
    <col min="2824" max="2824" width="23.44140625" style="354" customWidth="1"/>
    <col min="2825" max="2825" width="17.109375" style="354" customWidth="1"/>
    <col min="2826" max="3072" width="12" style="354"/>
    <col min="3073" max="3073" width="6.5546875" style="354" customWidth="1"/>
    <col min="3074" max="3074" width="17.88671875" style="354" customWidth="1"/>
    <col min="3075" max="3075" width="58.44140625" style="354" customWidth="1"/>
    <col min="3076" max="3076" width="4.88671875" style="354" customWidth="1"/>
    <col min="3077" max="3077" width="5.5546875" style="354" customWidth="1"/>
    <col min="3078" max="3078" width="18.109375" style="354" customWidth="1"/>
    <col min="3079" max="3079" width="13.109375" style="354" customWidth="1"/>
    <col min="3080" max="3080" width="23.44140625" style="354" customWidth="1"/>
    <col min="3081" max="3081" width="17.109375" style="354" customWidth="1"/>
    <col min="3082" max="3328" width="12" style="354"/>
    <col min="3329" max="3329" width="6.5546875" style="354" customWidth="1"/>
    <col min="3330" max="3330" width="17.88671875" style="354" customWidth="1"/>
    <col min="3331" max="3331" width="58.44140625" style="354" customWidth="1"/>
    <col min="3332" max="3332" width="4.88671875" style="354" customWidth="1"/>
    <col min="3333" max="3333" width="5.5546875" style="354" customWidth="1"/>
    <col min="3334" max="3334" width="18.109375" style="354" customWidth="1"/>
    <col min="3335" max="3335" width="13.109375" style="354" customWidth="1"/>
    <col min="3336" max="3336" width="23.44140625" style="354" customWidth="1"/>
    <col min="3337" max="3337" width="17.109375" style="354" customWidth="1"/>
    <col min="3338" max="3584" width="12" style="354"/>
    <col min="3585" max="3585" width="6.5546875" style="354" customWidth="1"/>
    <col min="3586" max="3586" width="17.88671875" style="354" customWidth="1"/>
    <col min="3587" max="3587" width="58.44140625" style="354" customWidth="1"/>
    <col min="3588" max="3588" width="4.88671875" style="354" customWidth="1"/>
    <col min="3589" max="3589" width="5.5546875" style="354" customWidth="1"/>
    <col min="3590" max="3590" width="18.109375" style="354" customWidth="1"/>
    <col min="3591" max="3591" width="13.109375" style="354" customWidth="1"/>
    <col min="3592" max="3592" width="23.44140625" style="354" customWidth="1"/>
    <col min="3593" max="3593" width="17.109375" style="354" customWidth="1"/>
    <col min="3594" max="3840" width="12" style="354"/>
    <col min="3841" max="3841" width="6.5546875" style="354" customWidth="1"/>
    <col min="3842" max="3842" width="17.88671875" style="354" customWidth="1"/>
    <col min="3843" max="3843" width="58.44140625" style="354" customWidth="1"/>
    <col min="3844" max="3844" width="4.88671875" style="354" customWidth="1"/>
    <col min="3845" max="3845" width="5.5546875" style="354" customWidth="1"/>
    <col min="3846" max="3846" width="18.109375" style="354" customWidth="1"/>
    <col min="3847" max="3847" width="13.109375" style="354" customWidth="1"/>
    <col min="3848" max="3848" width="23.44140625" style="354" customWidth="1"/>
    <col min="3849" max="3849" width="17.109375" style="354" customWidth="1"/>
    <col min="3850" max="4096" width="12" style="354"/>
    <col min="4097" max="4097" width="6.5546875" style="354" customWidth="1"/>
    <col min="4098" max="4098" width="17.88671875" style="354" customWidth="1"/>
    <col min="4099" max="4099" width="58.44140625" style="354" customWidth="1"/>
    <col min="4100" max="4100" width="4.88671875" style="354" customWidth="1"/>
    <col min="4101" max="4101" width="5.5546875" style="354" customWidth="1"/>
    <col min="4102" max="4102" width="18.109375" style="354" customWidth="1"/>
    <col min="4103" max="4103" width="13.109375" style="354" customWidth="1"/>
    <col min="4104" max="4104" width="23.44140625" style="354" customWidth="1"/>
    <col min="4105" max="4105" width="17.109375" style="354" customWidth="1"/>
    <col min="4106" max="4352" width="12" style="354"/>
    <col min="4353" max="4353" width="6.5546875" style="354" customWidth="1"/>
    <col min="4354" max="4354" width="17.88671875" style="354" customWidth="1"/>
    <col min="4355" max="4355" width="58.44140625" style="354" customWidth="1"/>
    <col min="4356" max="4356" width="4.88671875" style="354" customWidth="1"/>
    <col min="4357" max="4357" width="5.5546875" style="354" customWidth="1"/>
    <col min="4358" max="4358" width="18.109375" style="354" customWidth="1"/>
    <col min="4359" max="4359" width="13.109375" style="354" customWidth="1"/>
    <col min="4360" max="4360" width="23.44140625" style="354" customWidth="1"/>
    <col min="4361" max="4361" width="17.109375" style="354" customWidth="1"/>
    <col min="4362" max="4608" width="12" style="354"/>
    <col min="4609" max="4609" width="6.5546875" style="354" customWidth="1"/>
    <col min="4610" max="4610" width="17.88671875" style="354" customWidth="1"/>
    <col min="4611" max="4611" width="58.44140625" style="354" customWidth="1"/>
    <col min="4612" max="4612" width="4.88671875" style="354" customWidth="1"/>
    <col min="4613" max="4613" width="5.5546875" style="354" customWidth="1"/>
    <col min="4614" max="4614" width="18.109375" style="354" customWidth="1"/>
    <col min="4615" max="4615" width="13.109375" style="354" customWidth="1"/>
    <col min="4616" max="4616" width="23.44140625" style="354" customWidth="1"/>
    <col min="4617" max="4617" width="17.109375" style="354" customWidth="1"/>
    <col min="4618" max="4864" width="12" style="354"/>
    <col min="4865" max="4865" width="6.5546875" style="354" customWidth="1"/>
    <col min="4866" max="4866" width="17.88671875" style="354" customWidth="1"/>
    <col min="4867" max="4867" width="58.44140625" style="354" customWidth="1"/>
    <col min="4868" max="4868" width="4.88671875" style="354" customWidth="1"/>
    <col min="4869" max="4869" width="5.5546875" style="354" customWidth="1"/>
    <col min="4870" max="4870" width="18.109375" style="354" customWidth="1"/>
    <col min="4871" max="4871" width="13.109375" style="354" customWidth="1"/>
    <col min="4872" max="4872" width="23.44140625" style="354" customWidth="1"/>
    <col min="4873" max="4873" width="17.109375" style="354" customWidth="1"/>
    <col min="4874" max="5120" width="12" style="354"/>
    <col min="5121" max="5121" width="6.5546875" style="354" customWidth="1"/>
    <col min="5122" max="5122" width="17.88671875" style="354" customWidth="1"/>
    <col min="5123" max="5123" width="58.44140625" style="354" customWidth="1"/>
    <col min="5124" max="5124" width="4.88671875" style="354" customWidth="1"/>
    <col min="5125" max="5125" width="5.5546875" style="354" customWidth="1"/>
    <col min="5126" max="5126" width="18.109375" style="354" customWidth="1"/>
    <col min="5127" max="5127" width="13.109375" style="354" customWidth="1"/>
    <col min="5128" max="5128" width="23.44140625" style="354" customWidth="1"/>
    <col min="5129" max="5129" width="17.109375" style="354" customWidth="1"/>
    <col min="5130" max="5376" width="12" style="354"/>
    <col min="5377" max="5377" width="6.5546875" style="354" customWidth="1"/>
    <col min="5378" max="5378" width="17.88671875" style="354" customWidth="1"/>
    <col min="5379" max="5379" width="58.44140625" style="354" customWidth="1"/>
    <col min="5380" max="5380" width="4.88671875" style="354" customWidth="1"/>
    <col min="5381" max="5381" width="5.5546875" style="354" customWidth="1"/>
    <col min="5382" max="5382" width="18.109375" style="354" customWidth="1"/>
    <col min="5383" max="5383" width="13.109375" style="354" customWidth="1"/>
    <col min="5384" max="5384" width="23.44140625" style="354" customWidth="1"/>
    <col min="5385" max="5385" width="17.109375" style="354" customWidth="1"/>
    <col min="5386" max="5632" width="12" style="354"/>
    <col min="5633" max="5633" width="6.5546875" style="354" customWidth="1"/>
    <col min="5634" max="5634" width="17.88671875" style="354" customWidth="1"/>
    <col min="5635" max="5635" width="58.44140625" style="354" customWidth="1"/>
    <col min="5636" max="5636" width="4.88671875" style="354" customWidth="1"/>
    <col min="5637" max="5637" width="5.5546875" style="354" customWidth="1"/>
    <col min="5638" max="5638" width="18.109375" style="354" customWidth="1"/>
    <col min="5639" max="5639" width="13.109375" style="354" customWidth="1"/>
    <col min="5640" max="5640" width="23.44140625" style="354" customWidth="1"/>
    <col min="5641" max="5641" width="17.109375" style="354" customWidth="1"/>
    <col min="5642" max="5888" width="12" style="354"/>
    <col min="5889" max="5889" width="6.5546875" style="354" customWidth="1"/>
    <col min="5890" max="5890" width="17.88671875" style="354" customWidth="1"/>
    <col min="5891" max="5891" width="58.44140625" style="354" customWidth="1"/>
    <col min="5892" max="5892" width="4.88671875" style="354" customWidth="1"/>
    <col min="5893" max="5893" width="5.5546875" style="354" customWidth="1"/>
    <col min="5894" max="5894" width="18.109375" style="354" customWidth="1"/>
    <col min="5895" max="5895" width="13.109375" style="354" customWidth="1"/>
    <col min="5896" max="5896" width="23.44140625" style="354" customWidth="1"/>
    <col min="5897" max="5897" width="17.109375" style="354" customWidth="1"/>
    <col min="5898" max="6144" width="12" style="354"/>
    <col min="6145" max="6145" width="6.5546875" style="354" customWidth="1"/>
    <col min="6146" max="6146" width="17.88671875" style="354" customWidth="1"/>
    <col min="6147" max="6147" width="58.44140625" style="354" customWidth="1"/>
    <col min="6148" max="6148" width="4.88671875" style="354" customWidth="1"/>
    <col min="6149" max="6149" width="5.5546875" style="354" customWidth="1"/>
    <col min="6150" max="6150" width="18.109375" style="354" customWidth="1"/>
    <col min="6151" max="6151" width="13.109375" style="354" customWidth="1"/>
    <col min="6152" max="6152" width="23.44140625" style="354" customWidth="1"/>
    <col min="6153" max="6153" width="17.109375" style="354" customWidth="1"/>
    <col min="6154" max="6400" width="12" style="354"/>
    <col min="6401" max="6401" width="6.5546875" style="354" customWidth="1"/>
    <col min="6402" max="6402" width="17.88671875" style="354" customWidth="1"/>
    <col min="6403" max="6403" width="58.44140625" style="354" customWidth="1"/>
    <col min="6404" max="6404" width="4.88671875" style="354" customWidth="1"/>
    <col min="6405" max="6405" width="5.5546875" style="354" customWidth="1"/>
    <col min="6406" max="6406" width="18.109375" style="354" customWidth="1"/>
    <col min="6407" max="6407" width="13.109375" style="354" customWidth="1"/>
    <col min="6408" max="6408" width="23.44140625" style="354" customWidth="1"/>
    <col min="6409" max="6409" width="17.109375" style="354" customWidth="1"/>
    <col min="6410" max="6656" width="12" style="354"/>
    <col min="6657" max="6657" width="6.5546875" style="354" customWidth="1"/>
    <col min="6658" max="6658" width="17.88671875" style="354" customWidth="1"/>
    <col min="6659" max="6659" width="58.44140625" style="354" customWidth="1"/>
    <col min="6660" max="6660" width="4.88671875" style="354" customWidth="1"/>
    <col min="6661" max="6661" width="5.5546875" style="354" customWidth="1"/>
    <col min="6662" max="6662" width="18.109375" style="354" customWidth="1"/>
    <col min="6663" max="6663" width="13.109375" style="354" customWidth="1"/>
    <col min="6664" max="6664" width="23.44140625" style="354" customWidth="1"/>
    <col min="6665" max="6665" width="17.109375" style="354" customWidth="1"/>
    <col min="6666" max="6912" width="12" style="354"/>
    <col min="6913" max="6913" width="6.5546875" style="354" customWidth="1"/>
    <col min="6914" max="6914" width="17.88671875" style="354" customWidth="1"/>
    <col min="6915" max="6915" width="58.44140625" style="354" customWidth="1"/>
    <col min="6916" max="6916" width="4.88671875" style="354" customWidth="1"/>
    <col min="6917" max="6917" width="5.5546875" style="354" customWidth="1"/>
    <col min="6918" max="6918" width="18.109375" style="354" customWidth="1"/>
    <col min="6919" max="6919" width="13.109375" style="354" customWidth="1"/>
    <col min="6920" max="6920" width="23.44140625" style="354" customWidth="1"/>
    <col min="6921" max="6921" width="17.109375" style="354" customWidth="1"/>
    <col min="6922" max="7168" width="12" style="354"/>
    <col min="7169" max="7169" width="6.5546875" style="354" customWidth="1"/>
    <col min="7170" max="7170" width="17.88671875" style="354" customWidth="1"/>
    <col min="7171" max="7171" width="58.44140625" style="354" customWidth="1"/>
    <col min="7172" max="7172" width="4.88671875" style="354" customWidth="1"/>
    <col min="7173" max="7173" width="5.5546875" style="354" customWidth="1"/>
    <col min="7174" max="7174" width="18.109375" style="354" customWidth="1"/>
    <col min="7175" max="7175" width="13.109375" style="354" customWidth="1"/>
    <col min="7176" max="7176" width="23.44140625" style="354" customWidth="1"/>
    <col min="7177" max="7177" width="17.109375" style="354" customWidth="1"/>
    <col min="7178" max="7424" width="12" style="354"/>
    <col min="7425" max="7425" width="6.5546875" style="354" customWidth="1"/>
    <col min="7426" max="7426" width="17.88671875" style="354" customWidth="1"/>
    <col min="7427" max="7427" width="58.44140625" style="354" customWidth="1"/>
    <col min="7428" max="7428" width="4.88671875" style="354" customWidth="1"/>
    <col min="7429" max="7429" width="5.5546875" style="354" customWidth="1"/>
    <col min="7430" max="7430" width="18.109375" style="354" customWidth="1"/>
    <col min="7431" max="7431" width="13.109375" style="354" customWidth="1"/>
    <col min="7432" max="7432" width="23.44140625" style="354" customWidth="1"/>
    <col min="7433" max="7433" width="17.109375" style="354" customWidth="1"/>
    <col min="7434" max="7680" width="12" style="354"/>
    <col min="7681" max="7681" width="6.5546875" style="354" customWidth="1"/>
    <col min="7682" max="7682" width="17.88671875" style="354" customWidth="1"/>
    <col min="7683" max="7683" width="58.44140625" style="354" customWidth="1"/>
    <col min="7684" max="7684" width="4.88671875" style="354" customWidth="1"/>
    <col min="7685" max="7685" width="5.5546875" style="354" customWidth="1"/>
    <col min="7686" max="7686" width="18.109375" style="354" customWidth="1"/>
    <col min="7687" max="7687" width="13.109375" style="354" customWidth="1"/>
    <col min="7688" max="7688" width="23.44140625" style="354" customWidth="1"/>
    <col min="7689" max="7689" width="17.109375" style="354" customWidth="1"/>
    <col min="7690" max="7936" width="12" style="354"/>
    <col min="7937" max="7937" width="6.5546875" style="354" customWidth="1"/>
    <col min="7938" max="7938" width="17.88671875" style="354" customWidth="1"/>
    <col min="7939" max="7939" width="58.44140625" style="354" customWidth="1"/>
    <col min="7940" max="7940" width="4.88671875" style="354" customWidth="1"/>
    <col min="7941" max="7941" width="5.5546875" style="354" customWidth="1"/>
    <col min="7942" max="7942" width="18.109375" style="354" customWidth="1"/>
    <col min="7943" max="7943" width="13.109375" style="354" customWidth="1"/>
    <col min="7944" max="7944" width="23.44140625" style="354" customWidth="1"/>
    <col min="7945" max="7945" width="17.109375" style="354" customWidth="1"/>
    <col min="7946" max="8192" width="12" style="354"/>
    <col min="8193" max="8193" width="6.5546875" style="354" customWidth="1"/>
    <col min="8194" max="8194" width="17.88671875" style="354" customWidth="1"/>
    <col min="8195" max="8195" width="58.44140625" style="354" customWidth="1"/>
    <col min="8196" max="8196" width="4.88671875" style="354" customWidth="1"/>
    <col min="8197" max="8197" width="5.5546875" style="354" customWidth="1"/>
    <col min="8198" max="8198" width="18.109375" style="354" customWidth="1"/>
    <col min="8199" max="8199" width="13.109375" style="354" customWidth="1"/>
    <col min="8200" max="8200" width="23.44140625" style="354" customWidth="1"/>
    <col min="8201" max="8201" width="17.109375" style="354" customWidth="1"/>
    <col min="8202" max="8448" width="12" style="354"/>
    <col min="8449" max="8449" width="6.5546875" style="354" customWidth="1"/>
    <col min="8450" max="8450" width="17.88671875" style="354" customWidth="1"/>
    <col min="8451" max="8451" width="58.44140625" style="354" customWidth="1"/>
    <col min="8452" max="8452" width="4.88671875" style="354" customWidth="1"/>
    <col min="8453" max="8453" width="5.5546875" style="354" customWidth="1"/>
    <col min="8454" max="8454" width="18.109375" style="354" customWidth="1"/>
    <col min="8455" max="8455" width="13.109375" style="354" customWidth="1"/>
    <col min="8456" max="8456" width="23.44140625" style="354" customWidth="1"/>
    <col min="8457" max="8457" width="17.109375" style="354" customWidth="1"/>
    <col min="8458" max="8704" width="12" style="354"/>
    <col min="8705" max="8705" width="6.5546875" style="354" customWidth="1"/>
    <col min="8706" max="8706" width="17.88671875" style="354" customWidth="1"/>
    <col min="8707" max="8707" width="58.44140625" style="354" customWidth="1"/>
    <col min="8708" max="8708" width="4.88671875" style="354" customWidth="1"/>
    <col min="8709" max="8709" width="5.5546875" style="354" customWidth="1"/>
    <col min="8710" max="8710" width="18.109375" style="354" customWidth="1"/>
    <col min="8711" max="8711" width="13.109375" style="354" customWidth="1"/>
    <col min="8712" max="8712" width="23.44140625" style="354" customWidth="1"/>
    <col min="8713" max="8713" width="17.109375" style="354" customWidth="1"/>
    <col min="8714" max="8960" width="12" style="354"/>
    <col min="8961" max="8961" width="6.5546875" style="354" customWidth="1"/>
    <col min="8962" max="8962" width="17.88671875" style="354" customWidth="1"/>
    <col min="8963" max="8963" width="58.44140625" style="354" customWidth="1"/>
    <col min="8964" max="8964" width="4.88671875" style="354" customWidth="1"/>
    <col min="8965" max="8965" width="5.5546875" style="354" customWidth="1"/>
    <col min="8966" max="8966" width="18.109375" style="354" customWidth="1"/>
    <col min="8967" max="8967" width="13.109375" style="354" customWidth="1"/>
    <col min="8968" max="8968" width="23.44140625" style="354" customWidth="1"/>
    <col min="8969" max="8969" width="17.109375" style="354" customWidth="1"/>
    <col min="8970" max="9216" width="12" style="354"/>
    <col min="9217" max="9217" width="6.5546875" style="354" customWidth="1"/>
    <col min="9218" max="9218" width="17.88671875" style="354" customWidth="1"/>
    <col min="9219" max="9219" width="58.44140625" style="354" customWidth="1"/>
    <col min="9220" max="9220" width="4.88671875" style="354" customWidth="1"/>
    <col min="9221" max="9221" width="5.5546875" style="354" customWidth="1"/>
    <col min="9222" max="9222" width="18.109375" style="354" customWidth="1"/>
    <col min="9223" max="9223" width="13.109375" style="354" customWidth="1"/>
    <col min="9224" max="9224" width="23.44140625" style="354" customWidth="1"/>
    <col min="9225" max="9225" width="17.109375" style="354" customWidth="1"/>
    <col min="9226" max="9472" width="12" style="354"/>
    <col min="9473" max="9473" width="6.5546875" style="354" customWidth="1"/>
    <col min="9474" max="9474" width="17.88671875" style="354" customWidth="1"/>
    <col min="9475" max="9475" width="58.44140625" style="354" customWidth="1"/>
    <col min="9476" max="9476" width="4.88671875" style="354" customWidth="1"/>
    <col min="9477" max="9477" width="5.5546875" style="354" customWidth="1"/>
    <col min="9478" max="9478" width="18.109375" style="354" customWidth="1"/>
    <col min="9479" max="9479" width="13.109375" style="354" customWidth="1"/>
    <col min="9480" max="9480" width="23.44140625" style="354" customWidth="1"/>
    <col min="9481" max="9481" width="17.109375" style="354" customWidth="1"/>
    <col min="9482" max="9728" width="12" style="354"/>
    <col min="9729" max="9729" width="6.5546875" style="354" customWidth="1"/>
    <col min="9730" max="9730" width="17.88671875" style="354" customWidth="1"/>
    <col min="9731" max="9731" width="58.44140625" style="354" customWidth="1"/>
    <col min="9732" max="9732" width="4.88671875" style="354" customWidth="1"/>
    <col min="9733" max="9733" width="5.5546875" style="354" customWidth="1"/>
    <col min="9734" max="9734" width="18.109375" style="354" customWidth="1"/>
    <col min="9735" max="9735" width="13.109375" style="354" customWidth="1"/>
    <col min="9736" max="9736" width="23.44140625" style="354" customWidth="1"/>
    <col min="9737" max="9737" width="17.109375" style="354" customWidth="1"/>
    <col min="9738" max="9984" width="12" style="354"/>
    <col min="9985" max="9985" width="6.5546875" style="354" customWidth="1"/>
    <col min="9986" max="9986" width="17.88671875" style="354" customWidth="1"/>
    <col min="9987" max="9987" width="58.44140625" style="354" customWidth="1"/>
    <col min="9988" max="9988" width="4.88671875" style="354" customWidth="1"/>
    <col min="9989" max="9989" width="5.5546875" style="354" customWidth="1"/>
    <col min="9990" max="9990" width="18.109375" style="354" customWidth="1"/>
    <col min="9991" max="9991" width="13.109375" style="354" customWidth="1"/>
    <col min="9992" max="9992" width="23.44140625" style="354" customWidth="1"/>
    <col min="9993" max="9993" width="17.109375" style="354" customWidth="1"/>
    <col min="9994" max="10240" width="12" style="354"/>
    <col min="10241" max="10241" width="6.5546875" style="354" customWidth="1"/>
    <col min="10242" max="10242" width="17.88671875" style="354" customWidth="1"/>
    <col min="10243" max="10243" width="58.44140625" style="354" customWidth="1"/>
    <col min="10244" max="10244" width="4.88671875" style="354" customWidth="1"/>
    <col min="10245" max="10245" width="5.5546875" style="354" customWidth="1"/>
    <col min="10246" max="10246" width="18.109375" style="354" customWidth="1"/>
    <col min="10247" max="10247" width="13.109375" style="354" customWidth="1"/>
    <col min="10248" max="10248" width="23.44140625" style="354" customWidth="1"/>
    <col min="10249" max="10249" width="17.109375" style="354" customWidth="1"/>
    <col min="10250" max="10496" width="12" style="354"/>
    <col min="10497" max="10497" width="6.5546875" style="354" customWidth="1"/>
    <col min="10498" max="10498" width="17.88671875" style="354" customWidth="1"/>
    <col min="10499" max="10499" width="58.44140625" style="354" customWidth="1"/>
    <col min="10500" max="10500" width="4.88671875" style="354" customWidth="1"/>
    <col min="10501" max="10501" width="5.5546875" style="354" customWidth="1"/>
    <col min="10502" max="10502" width="18.109375" style="354" customWidth="1"/>
    <col min="10503" max="10503" width="13.109375" style="354" customWidth="1"/>
    <col min="10504" max="10504" width="23.44140625" style="354" customWidth="1"/>
    <col min="10505" max="10505" width="17.109375" style="354" customWidth="1"/>
    <col min="10506" max="10752" width="12" style="354"/>
    <col min="10753" max="10753" width="6.5546875" style="354" customWidth="1"/>
    <col min="10754" max="10754" width="17.88671875" style="354" customWidth="1"/>
    <col min="10755" max="10755" width="58.44140625" style="354" customWidth="1"/>
    <col min="10756" max="10756" width="4.88671875" style="354" customWidth="1"/>
    <col min="10757" max="10757" width="5.5546875" style="354" customWidth="1"/>
    <col min="10758" max="10758" width="18.109375" style="354" customWidth="1"/>
    <col min="10759" max="10759" width="13.109375" style="354" customWidth="1"/>
    <col min="10760" max="10760" width="23.44140625" style="354" customWidth="1"/>
    <col min="10761" max="10761" width="17.109375" style="354" customWidth="1"/>
    <col min="10762" max="11008" width="12" style="354"/>
    <col min="11009" max="11009" width="6.5546875" style="354" customWidth="1"/>
    <col min="11010" max="11010" width="17.88671875" style="354" customWidth="1"/>
    <col min="11011" max="11011" width="58.44140625" style="354" customWidth="1"/>
    <col min="11012" max="11012" width="4.88671875" style="354" customWidth="1"/>
    <col min="11013" max="11013" width="5.5546875" style="354" customWidth="1"/>
    <col min="11014" max="11014" width="18.109375" style="354" customWidth="1"/>
    <col min="11015" max="11015" width="13.109375" style="354" customWidth="1"/>
    <col min="11016" max="11016" width="23.44140625" style="354" customWidth="1"/>
    <col min="11017" max="11017" width="17.109375" style="354" customWidth="1"/>
    <col min="11018" max="11264" width="12" style="354"/>
    <col min="11265" max="11265" width="6.5546875" style="354" customWidth="1"/>
    <col min="11266" max="11266" width="17.88671875" style="354" customWidth="1"/>
    <col min="11267" max="11267" width="58.44140625" style="354" customWidth="1"/>
    <col min="11268" max="11268" width="4.88671875" style="354" customWidth="1"/>
    <col min="11269" max="11269" width="5.5546875" style="354" customWidth="1"/>
    <col min="11270" max="11270" width="18.109375" style="354" customWidth="1"/>
    <col min="11271" max="11271" width="13.109375" style="354" customWidth="1"/>
    <col min="11272" max="11272" width="23.44140625" style="354" customWidth="1"/>
    <col min="11273" max="11273" width="17.109375" style="354" customWidth="1"/>
    <col min="11274" max="11520" width="12" style="354"/>
    <col min="11521" max="11521" width="6.5546875" style="354" customWidth="1"/>
    <col min="11522" max="11522" width="17.88671875" style="354" customWidth="1"/>
    <col min="11523" max="11523" width="58.44140625" style="354" customWidth="1"/>
    <col min="11524" max="11524" width="4.88671875" style="354" customWidth="1"/>
    <col min="11525" max="11525" width="5.5546875" style="354" customWidth="1"/>
    <col min="11526" max="11526" width="18.109375" style="354" customWidth="1"/>
    <col min="11527" max="11527" width="13.109375" style="354" customWidth="1"/>
    <col min="11528" max="11528" width="23.44140625" style="354" customWidth="1"/>
    <col min="11529" max="11529" width="17.109375" style="354" customWidth="1"/>
    <col min="11530" max="11776" width="12" style="354"/>
    <col min="11777" max="11777" width="6.5546875" style="354" customWidth="1"/>
    <col min="11778" max="11778" width="17.88671875" style="354" customWidth="1"/>
    <col min="11779" max="11779" width="58.44140625" style="354" customWidth="1"/>
    <col min="11780" max="11780" width="4.88671875" style="354" customWidth="1"/>
    <col min="11781" max="11781" width="5.5546875" style="354" customWidth="1"/>
    <col min="11782" max="11782" width="18.109375" style="354" customWidth="1"/>
    <col min="11783" max="11783" width="13.109375" style="354" customWidth="1"/>
    <col min="11784" max="11784" width="23.44140625" style="354" customWidth="1"/>
    <col min="11785" max="11785" width="17.109375" style="354" customWidth="1"/>
    <col min="11786" max="12032" width="12" style="354"/>
    <col min="12033" max="12033" width="6.5546875" style="354" customWidth="1"/>
    <col min="12034" max="12034" width="17.88671875" style="354" customWidth="1"/>
    <col min="12035" max="12035" width="58.44140625" style="354" customWidth="1"/>
    <col min="12036" max="12036" width="4.88671875" style="354" customWidth="1"/>
    <col min="12037" max="12037" width="5.5546875" style="354" customWidth="1"/>
    <col min="12038" max="12038" width="18.109375" style="354" customWidth="1"/>
    <col min="12039" max="12039" width="13.109375" style="354" customWidth="1"/>
    <col min="12040" max="12040" width="23.44140625" style="354" customWidth="1"/>
    <col min="12041" max="12041" width="17.109375" style="354" customWidth="1"/>
    <col min="12042" max="12288" width="12" style="354"/>
    <col min="12289" max="12289" width="6.5546875" style="354" customWidth="1"/>
    <col min="12290" max="12290" width="17.88671875" style="354" customWidth="1"/>
    <col min="12291" max="12291" width="58.44140625" style="354" customWidth="1"/>
    <col min="12292" max="12292" width="4.88671875" style="354" customWidth="1"/>
    <col min="12293" max="12293" width="5.5546875" style="354" customWidth="1"/>
    <col min="12294" max="12294" width="18.109375" style="354" customWidth="1"/>
    <col min="12295" max="12295" width="13.109375" style="354" customWidth="1"/>
    <col min="12296" max="12296" width="23.44140625" style="354" customWidth="1"/>
    <col min="12297" max="12297" width="17.109375" style="354" customWidth="1"/>
    <col min="12298" max="12544" width="12" style="354"/>
    <col min="12545" max="12545" width="6.5546875" style="354" customWidth="1"/>
    <col min="12546" max="12546" width="17.88671875" style="354" customWidth="1"/>
    <col min="12547" max="12547" width="58.44140625" style="354" customWidth="1"/>
    <col min="12548" max="12548" width="4.88671875" style="354" customWidth="1"/>
    <col min="12549" max="12549" width="5.5546875" style="354" customWidth="1"/>
    <col min="12550" max="12550" width="18.109375" style="354" customWidth="1"/>
    <col min="12551" max="12551" width="13.109375" style="354" customWidth="1"/>
    <col min="12552" max="12552" width="23.44140625" style="354" customWidth="1"/>
    <col min="12553" max="12553" width="17.109375" style="354" customWidth="1"/>
    <col min="12554" max="12800" width="12" style="354"/>
    <col min="12801" max="12801" width="6.5546875" style="354" customWidth="1"/>
    <col min="12802" max="12802" width="17.88671875" style="354" customWidth="1"/>
    <col min="12803" max="12803" width="58.44140625" style="354" customWidth="1"/>
    <col min="12804" max="12804" width="4.88671875" style="354" customWidth="1"/>
    <col min="12805" max="12805" width="5.5546875" style="354" customWidth="1"/>
    <col min="12806" max="12806" width="18.109375" style="354" customWidth="1"/>
    <col min="12807" max="12807" width="13.109375" style="354" customWidth="1"/>
    <col min="12808" max="12808" width="23.44140625" style="354" customWidth="1"/>
    <col min="12809" max="12809" width="17.109375" style="354" customWidth="1"/>
    <col min="12810" max="13056" width="12" style="354"/>
    <col min="13057" max="13057" width="6.5546875" style="354" customWidth="1"/>
    <col min="13058" max="13058" width="17.88671875" style="354" customWidth="1"/>
    <col min="13059" max="13059" width="58.44140625" style="354" customWidth="1"/>
    <col min="13060" max="13060" width="4.88671875" style="354" customWidth="1"/>
    <col min="13061" max="13061" width="5.5546875" style="354" customWidth="1"/>
    <col min="13062" max="13062" width="18.109375" style="354" customWidth="1"/>
    <col min="13063" max="13063" width="13.109375" style="354" customWidth="1"/>
    <col min="13064" max="13064" width="23.44140625" style="354" customWidth="1"/>
    <col min="13065" max="13065" width="17.109375" style="354" customWidth="1"/>
    <col min="13066" max="13312" width="12" style="354"/>
    <col min="13313" max="13313" width="6.5546875" style="354" customWidth="1"/>
    <col min="13314" max="13314" width="17.88671875" style="354" customWidth="1"/>
    <col min="13315" max="13315" width="58.44140625" style="354" customWidth="1"/>
    <col min="13316" max="13316" width="4.88671875" style="354" customWidth="1"/>
    <col min="13317" max="13317" width="5.5546875" style="354" customWidth="1"/>
    <col min="13318" max="13318" width="18.109375" style="354" customWidth="1"/>
    <col min="13319" max="13319" width="13.109375" style="354" customWidth="1"/>
    <col min="13320" max="13320" width="23.44140625" style="354" customWidth="1"/>
    <col min="13321" max="13321" width="17.109375" style="354" customWidth="1"/>
    <col min="13322" max="13568" width="12" style="354"/>
    <col min="13569" max="13569" width="6.5546875" style="354" customWidth="1"/>
    <col min="13570" max="13570" width="17.88671875" style="354" customWidth="1"/>
    <col min="13571" max="13571" width="58.44140625" style="354" customWidth="1"/>
    <col min="13572" max="13572" width="4.88671875" style="354" customWidth="1"/>
    <col min="13573" max="13573" width="5.5546875" style="354" customWidth="1"/>
    <col min="13574" max="13574" width="18.109375" style="354" customWidth="1"/>
    <col min="13575" max="13575" width="13.109375" style="354" customWidth="1"/>
    <col min="13576" max="13576" width="23.44140625" style="354" customWidth="1"/>
    <col min="13577" max="13577" width="17.109375" style="354" customWidth="1"/>
    <col min="13578" max="13824" width="12" style="354"/>
    <col min="13825" max="13825" width="6.5546875" style="354" customWidth="1"/>
    <col min="13826" max="13826" width="17.88671875" style="354" customWidth="1"/>
    <col min="13827" max="13827" width="58.44140625" style="354" customWidth="1"/>
    <col min="13828" max="13828" width="4.88671875" style="354" customWidth="1"/>
    <col min="13829" max="13829" width="5.5546875" style="354" customWidth="1"/>
    <col min="13830" max="13830" width="18.109375" style="354" customWidth="1"/>
    <col min="13831" max="13831" width="13.109375" style="354" customWidth="1"/>
    <col min="13832" max="13832" width="23.44140625" style="354" customWidth="1"/>
    <col min="13833" max="13833" width="17.109375" style="354" customWidth="1"/>
    <col min="13834" max="14080" width="12" style="354"/>
    <col min="14081" max="14081" width="6.5546875" style="354" customWidth="1"/>
    <col min="14082" max="14082" width="17.88671875" style="354" customWidth="1"/>
    <col min="14083" max="14083" width="58.44140625" style="354" customWidth="1"/>
    <col min="14084" max="14084" width="4.88671875" style="354" customWidth="1"/>
    <col min="14085" max="14085" width="5.5546875" style="354" customWidth="1"/>
    <col min="14086" max="14086" width="18.109375" style="354" customWidth="1"/>
    <col min="14087" max="14087" width="13.109375" style="354" customWidth="1"/>
    <col min="14088" max="14088" width="23.44140625" style="354" customWidth="1"/>
    <col min="14089" max="14089" width="17.109375" style="354" customWidth="1"/>
    <col min="14090" max="14336" width="12" style="354"/>
    <col min="14337" max="14337" width="6.5546875" style="354" customWidth="1"/>
    <col min="14338" max="14338" width="17.88671875" style="354" customWidth="1"/>
    <col min="14339" max="14339" width="58.44140625" style="354" customWidth="1"/>
    <col min="14340" max="14340" width="4.88671875" style="354" customWidth="1"/>
    <col min="14341" max="14341" width="5.5546875" style="354" customWidth="1"/>
    <col min="14342" max="14342" width="18.109375" style="354" customWidth="1"/>
    <col min="14343" max="14343" width="13.109375" style="354" customWidth="1"/>
    <col min="14344" max="14344" width="23.44140625" style="354" customWidth="1"/>
    <col min="14345" max="14345" width="17.109375" style="354" customWidth="1"/>
    <col min="14346" max="14592" width="12" style="354"/>
    <col min="14593" max="14593" width="6.5546875" style="354" customWidth="1"/>
    <col min="14594" max="14594" width="17.88671875" style="354" customWidth="1"/>
    <col min="14595" max="14595" width="58.44140625" style="354" customWidth="1"/>
    <col min="14596" max="14596" width="4.88671875" style="354" customWidth="1"/>
    <col min="14597" max="14597" width="5.5546875" style="354" customWidth="1"/>
    <col min="14598" max="14598" width="18.109375" style="354" customWidth="1"/>
    <col min="14599" max="14599" width="13.109375" style="354" customWidth="1"/>
    <col min="14600" max="14600" width="23.44140625" style="354" customWidth="1"/>
    <col min="14601" max="14601" width="17.109375" style="354" customWidth="1"/>
    <col min="14602" max="14848" width="12" style="354"/>
    <col min="14849" max="14849" width="6.5546875" style="354" customWidth="1"/>
    <col min="14850" max="14850" width="17.88671875" style="354" customWidth="1"/>
    <col min="14851" max="14851" width="58.44140625" style="354" customWidth="1"/>
    <col min="14852" max="14852" width="4.88671875" style="354" customWidth="1"/>
    <col min="14853" max="14853" width="5.5546875" style="354" customWidth="1"/>
    <col min="14854" max="14854" width="18.109375" style="354" customWidth="1"/>
    <col min="14855" max="14855" width="13.109375" style="354" customWidth="1"/>
    <col min="14856" max="14856" width="23.44140625" style="354" customWidth="1"/>
    <col min="14857" max="14857" width="17.109375" style="354" customWidth="1"/>
    <col min="14858" max="15104" width="12" style="354"/>
    <col min="15105" max="15105" width="6.5546875" style="354" customWidth="1"/>
    <col min="15106" max="15106" width="17.88671875" style="354" customWidth="1"/>
    <col min="15107" max="15107" width="58.44140625" style="354" customWidth="1"/>
    <col min="15108" max="15108" width="4.88671875" style="354" customWidth="1"/>
    <col min="15109" max="15109" width="5.5546875" style="354" customWidth="1"/>
    <col min="15110" max="15110" width="18.109375" style="354" customWidth="1"/>
    <col min="15111" max="15111" width="13.109375" style="354" customWidth="1"/>
    <col min="15112" max="15112" width="23.44140625" style="354" customWidth="1"/>
    <col min="15113" max="15113" width="17.109375" style="354" customWidth="1"/>
    <col min="15114" max="15360" width="12" style="354"/>
    <col min="15361" max="15361" width="6.5546875" style="354" customWidth="1"/>
    <col min="15362" max="15362" width="17.88671875" style="354" customWidth="1"/>
    <col min="15363" max="15363" width="58.44140625" style="354" customWidth="1"/>
    <col min="15364" max="15364" width="4.88671875" style="354" customWidth="1"/>
    <col min="15365" max="15365" width="5.5546875" style="354" customWidth="1"/>
    <col min="15366" max="15366" width="18.109375" style="354" customWidth="1"/>
    <col min="15367" max="15367" width="13.109375" style="354" customWidth="1"/>
    <col min="15368" max="15368" width="23.44140625" style="354" customWidth="1"/>
    <col min="15369" max="15369" width="17.109375" style="354" customWidth="1"/>
    <col min="15370" max="15616" width="12" style="354"/>
    <col min="15617" max="15617" width="6.5546875" style="354" customWidth="1"/>
    <col min="15618" max="15618" width="17.88671875" style="354" customWidth="1"/>
    <col min="15619" max="15619" width="58.44140625" style="354" customWidth="1"/>
    <col min="15620" max="15620" width="4.88671875" style="354" customWidth="1"/>
    <col min="15621" max="15621" width="5.5546875" style="354" customWidth="1"/>
    <col min="15622" max="15622" width="18.109375" style="354" customWidth="1"/>
    <col min="15623" max="15623" width="13.109375" style="354" customWidth="1"/>
    <col min="15624" max="15624" width="23.44140625" style="354" customWidth="1"/>
    <col min="15625" max="15625" width="17.109375" style="354" customWidth="1"/>
    <col min="15626" max="15872" width="12" style="354"/>
    <col min="15873" max="15873" width="6.5546875" style="354" customWidth="1"/>
    <col min="15874" max="15874" width="17.88671875" style="354" customWidth="1"/>
    <col min="15875" max="15875" width="58.44140625" style="354" customWidth="1"/>
    <col min="15876" max="15876" width="4.88671875" style="354" customWidth="1"/>
    <col min="15877" max="15877" width="5.5546875" style="354" customWidth="1"/>
    <col min="15878" max="15878" width="18.109375" style="354" customWidth="1"/>
    <col min="15879" max="15879" width="13.109375" style="354" customWidth="1"/>
    <col min="15880" max="15880" width="23.44140625" style="354" customWidth="1"/>
    <col min="15881" max="15881" width="17.109375" style="354" customWidth="1"/>
    <col min="15882" max="16128" width="12" style="354"/>
    <col min="16129" max="16129" width="6.5546875" style="354" customWidth="1"/>
    <col min="16130" max="16130" width="17.88671875" style="354" customWidth="1"/>
    <col min="16131" max="16131" width="58.44140625" style="354" customWidth="1"/>
    <col min="16132" max="16132" width="4.88671875" style="354" customWidth="1"/>
    <col min="16133" max="16133" width="5.5546875" style="354" customWidth="1"/>
    <col min="16134" max="16134" width="18.109375" style="354" customWidth="1"/>
    <col min="16135" max="16135" width="13.109375" style="354" customWidth="1"/>
    <col min="16136" max="16136" width="23.44140625" style="354" customWidth="1"/>
    <col min="16137" max="16137" width="17.109375" style="354" customWidth="1"/>
    <col min="16138" max="16384" width="12" style="354"/>
  </cols>
  <sheetData>
    <row r="1" spans="1:15" s="343" customFormat="1" ht="24.75" customHeight="1" x14ac:dyDescent="0.3">
      <c r="A1" s="1047" t="s">
        <v>159</v>
      </c>
      <c r="B1" s="1049"/>
      <c r="C1" s="1049"/>
      <c r="D1" s="2677" t="s">
        <v>132</v>
      </c>
      <c r="E1" s="2923">
        <v>45</v>
      </c>
      <c r="F1" s="2574"/>
      <c r="G1" s="2574"/>
      <c r="H1" s="2569"/>
      <c r="I1" s="2574"/>
    </row>
    <row r="2" spans="1:15" s="343" customFormat="1" ht="24.75" customHeight="1" x14ac:dyDescent="0.3">
      <c r="A2" s="340" t="s">
        <v>404</v>
      </c>
      <c r="B2" s="339"/>
      <c r="C2" s="339"/>
      <c r="D2" s="356" t="s">
        <v>132</v>
      </c>
      <c r="E2" s="344"/>
      <c r="F2" s="356"/>
      <c r="G2" s="356"/>
      <c r="H2" s="347"/>
      <c r="I2" s="342"/>
    </row>
    <row r="3" spans="1:15" s="343" customFormat="1" ht="24.9" customHeight="1" x14ac:dyDescent="0.3">
      <c r="A3" s="340" t="s">
        <v>405</v>
      </c>
      <c r="B3" s="339"/>
      <c r="C3" s="339"/>
      <c r="D3" s="356" t="s">
        <v>132</v>
      </c>
      <c r="E3" s="344"/>
      <c r="F3" s="623"/>
      <c r="G3" s="623"/>
      <c r="H3" s="624"/>
      <c r="I3" s="623"/>
      <c r="J3" s="616"/>
    </row>
    <row r="4" spans="1:15" s="343" customFormat="1" ht="24.9" customHeight="1" x14ac:dyDescent="0.3">
      <c r="A4" s="340" t="s">
        <v>406</v>
      </c>
      <c r="B4" s="339"/>
      <c r="C4" s="339"/>
      <c r="D4" s="356" t="s">
        <v>132</v>
      </c>
      <c r="E4" s="344"/>
      <c r="F4" s="361"/>
      <c r="G4" s="361"/>
      <c r="H4" s="347"/>
      <c r="I4" s="346"/>
      <c r="J4" s="616"/>
    </row>
    <row r="5" spans="1:15" s="343" customFormat="1" ht="24.9" customHeight="1" x14ac:dyDescent="0.3">
      <c r="A5" s="340" t="s">
        <v>407</v>
      </c>
      <c r="B5" s="339"/>
      <c r="C5" s="339"/>
      <c r="D5" s="356" t="s">
        <v>132</v>
      </c>
      <c r="E5" s="344"/>
      <c r="F5" s="361"/>
      <c r="G5" s="361"/>
      <c r="H5" s="347"/>
      <c r="I5" s="346"/>
      <c r="J5" s="616"/>
    </row>
    <row r="6" spans="1:15" s="343" customFormat="1" ht="24.9" customHeight="1" x14ac:dyDescent="0.3">
      <c r="A6" s="340" t="s">
        <v>1602</v>
      </c>
      <c r="B6" s="339"/>
      <c r="C6" s="339"/>
      <c r="D6" s="356" t="s">
        <v>132</v>
      </c>
      <c r="E6" s="3712"/>
      <c r="F6" s="3713"/>
      <c r="G6" s="356"/>
      <c r="H6" s="347"/>
      <c r="I6" s="342"/>
    </row>
    <row r="7" spans="1:15" s="343" customFormat="1" ht="24.9" customHeight="1" x14ac:dyDescent="0.3">
      <c r="A7" s="340" t="s">
        <v>470</v>
      </c>
      <c r="B7" s="339"/>
      <c r="C7" s="339"/>
      <c r="D7" s="356" t="s">
        <v>132</v>
      </c>
      <c r="E7" s="344">
        <v>12</v>
      </c>
      <c r="F7" s="356"/>
      <c r="G7" s="356"/>
      <c r="H7" s="347"/>
      <c r="I7" s="342"/>
    </row>
    <row r="8" spans="1:15" ht="12.9" customHeight="1" x14ac:dyDescent="0.3">
      <c r="A8" s="353"/>
      <c r="B8" s="353"/>
      <c r="C8" s="353"/>
      <c r="D8" s="342"/>
      <c r="E8" s="342"/>
      <c r="F8" s="353"/>
      <c r="G8" s="342"/>
      <c r="H8" s="347"/>
      <c r="I8" s="342"/>
      <c r="J8" s="343"/>
      <c r="K8" s="343"/>
      <c r="L8" s="343"/>
      <c r="M8" s="343"/>
      <c r="N8" s="343"/>
      <c r="O8" s="343"/>
    </row>
    <row r="9" spans="1:15" x14ac:dyDescent="0.3">
      <c r="A9" s="2574"/>
      <c r="B9" s="1049"/>
      <c r="C9" s="1049"/>
      <c r="D9" s="1049"/>
      <c r="E9" s="1049"/>
      <c r="F9" s="1049"/>
      <c r="G9" s="1049"/>
      <c r="H9" s="2924"/>
      <c r="I9" s="1049"/>
      <c r="J9" s="343"/>
      <c r="K9" s="343"/>
      <c r="L9" s="343"/>
      <c r="M9" s="343"/>
      <c r="N9" s="343"/>
      <c r="O9" s="343"/>
    </row>
    <row r="10" spans="1:15" ht="39.9" customHeight="1" x14ac:dyDescent="0.3">
      <c r="A10" s="3666" t="s">
        <v>1603</v>
      </c>
      <c r="B10" s="3666"/>
      <c r="C10" s="3666"/>
      <c r="D10" s="3666"/>
      <c r="E10" s="3666"/>
      <c r="F10" s="3666"/>
      <c r="G10" s="3666"/>
      <c r="H10" s="3666"/>
      <c r="I10" s="3666"/>
    </row>
    <row r="11" spans="1:15" ht="14.4" thickBot="1" x14ac:dyDescent="0.35"/>
    <row r="12" spans="1:15" ht="109.8" thickBot="1" x14ac:dyDescent="0.35">
      <c r="A12" s="2925" t="s">
        <v>284</v>
      </c>
      <c r="B12" s="2916" t="s">
        <v>1604</v>
      </c>
      <c r="C12" s="2916"/>
      <c r="D12" s="2916"/>
      <c r="E12" s="2926" t="s">
        <v>169</v>
      </c>
      <c r="F12" s="3916" t="s">
        <v>521</v>
      </c>
      <c r="G12" s="3917"/>
      <c r="H12" s="3917"/>
      <c r="I12" s="3918"/>
    </row>
    <row r="13" spans="1:15" s="617" customFormat="1" ht="50.1" customHeight="1" x14ac:dyDescent="0.3">
      <c r="A13" s="2927"/>
      <c r="B13" s="2928" t="s">
        <v>1605</v>
      </c>
      <c r="C13" s="2929"/>
      <c r="D13" s="2929"/>
      <c r="E13" s="2930">
        <v>1</v>
      </c>
      <c r="F13" s="3920"/>
      <c r="G13" s="3921"/>
      <c r="H13" s="3921"/>
      <c r="I13" s="3922"/>
    </row>
    <row r="14" spans="1:15" s="617" customFormat="1" ht="50.1" customHeight="1" x14ac:dyDescent="0.3">
      <c r="A14" s="2931"/>
      <c r="B14" s="2932" t="s">
        <v>1606</v>
      </c>
      <c r="C14" s="2624"/>
      <c r="D14" s="2624"/>
      <c r="E14" s="2933">
        <v>2</v>
      </c>
      <c r="F14" s="3923"/>
      <c r="G14" s="3924"/>
      <c r="H14" s="3924"/>
      <c r="I14" s="3925"/>
    </row>
    <row r="15" spans="1:15" s="617" customFormat="1" ht="50.1" customHeight="1" x14ac:dyDescent="0.3">
      <c r="A15" s="2934"/>
      <c r="B15" s="2935" t="s">
        <v>1607</v>
      </c>
      <c r="C15" s="2872"/>
      <c r="D15" s="2872"/>
      <c r="E15" s="2936">
        <v>3</v>
      </c>
      <c r="F15" s="3926"/>
      <c r="G15" s="3927"/>
      <c r="H15" s="3927"/>
      <c r="I15" s="3928"/>
    </row>
    <row r="16" spans="1:15" s="617" customFormat="1" ht="50.1" customHeight="1" x14ac:dyDescent="0.3">
      <c r="A16" s="2934"/>
      <c r="B16" s="2935" t="s">
        <v>1608</v>
      </c>
      <c r="C16" s="2872"/>
      <c r="D16" s="2872"/>
      <c r="E16" s="2936">
        <v>4</v>
      </c>
      <c r="F16" s="3926"/>
      <c r="G16" s="3927"/>
      <c r="H16" s="3927"/>
      <c r="I16" s="3928"/>
    </row>
    <row r="17" spans="1:9" s="617" customFormat="1" ht="50.1" customHeight="1" thickBot="1" x14ac:dyDescent="0.35">
      <c r="A17" s="2931"/>
      <c r="B17" s="2937" t="s">
        <v>1609</v>
      </c>
      <c r="C17" s="2624"/>
      <c r="D17" s="2413"/>
      <c r="E17" s="2933">
        <v>5</v>
      </c>
      <c r="F17" s="3929"/>
      <c r="G17" s="3930"/>
      <c r="H17" s="3930"/>
      <c r="I17" s="3931"/>
    </row>
    <row r="18" spans="1:9" s="617" customFormat="1" ht="50.1" customHeight="1" thickBot="1" x14ac:dyDescent="0.35">
      <c r="A18" s="2938"/>
      <c r="B18" s="2916" t="s">
        <v>1610</v>
      </c>
      <c r="C18" s="2877"/>
      <c r="D18" s="2877"/>
      <c r="E18" s="2939">
        <v>6</v>
      </c>
      <c r="F18" s="3913">
        <f>SUM(H14:H17)</f>
        <v>0</v>
      </c>
      <c r="G18" s="3914"/>
      <c r="H18" s="3914"/>
      <c r="I18" s="3915"/>
    </row>
    <row r="19" spans="1:9" s="617" customFormat="1" ht="50.1" customHeight="1" x14ac:dyDescent="0.3">
      <c r="A19" s="2927"/>
      <c r="B19" s="2928" t="s">
        <v>1611</v>
      </c>
      <c r="C19" s="2940"/>
      <c r="D19" s="2929"/>
      <c r="E19" s="2941">
        <v>7</v>
      </c>
      <c r="F19" s="3920"/>
      <c r="G19" s="3921"/>
      <c r="H19" s="3921"/>
      <c r="I19" s="3922"/>
    </row>
    <row r="20" spans="1:9" s="617" customFormat="1" ht="50.1" customHeight="1" x14ac:dyDescent="0.3">
      <c r="A20" s="2931"/>
      <c r="B20" s="2942" t="s">
        <v>1612</v>
      </c>
      <c r="C20" s="2413"/>
      <c r="D20" s="2413"/>
      <c r="E20" s="2933">
        <v>8</v>
      </c>
      <c r="F20" s="3923"/>
      <c r="G20" s="3924"/>
      <c r="H20" s="3924"/>
      <c r="I20" s="3925"/>
    </row>
    <row r="21" spans="1:9" s="617" customFormat="1" ht="50.1" customHeight="1" x14ac:dyDescent="0.3">
      <c r="A21" s="2934"/>
      <c r="B21" s="2935" t="s">
        <v>1613</v>
      </c>
      <c r="C21" s="2872"/>
      <c r="D21" s="2872"/>
      <c r="E21" s="2936">
        <v>9</v>
      </c>
      <c r="F21" s="3926"/>
      <c r="G21" s="3927"/>
      <c r="H21" s="3927"/>
      <c r="I21" s="3928"/>
    </row>
    <row r="22" spans="1:9" s="617" customFormat="1" ht="50.1" customHeight="1" x14ac:dyDescent="0.3">
      <c r="A22" s="2934"/>
      <c r="B22" s="2935" t="s">
        <v>1614</v>
      </c>
      <c r="C22" s="2872"/>
      <c r="D22" s="2872"/>
      <c r="E22" s="2936">
        <v>10</v>
      </c>
      <c r="F22" s="3926"/>
      <c r="G22" s="3927"/>
      <c r="H22" s="3927"/>
      <c r="I22" s="3928"/>
    </row>
    <row r="23" spans="1:9" s="617" customFormat="1" ht="50.1" customHeight="1" x14ac:dyDescent="0.3">
      <c r="A23" s="2934"/>
      <c r="B23" s="2935" t="s">
        <v>1608</v>
      </c>
      <c r="C23" s="2872"/>
      <c r="D23" s="2872"/>
      <c r="E23" s="2936">
        <v>11</v>
      </c>
      <c r="F23" s="3926"/>
      <c r="G23" s="3927"/>
      <c r="H23" s="3927"/>
      <c r="I23" s="3928"/>
    </row>
    <row r="24" spans="1:9" s="617" customFormat="1" ht="50.1" customHeight="1" x14ac:dyDescent="0.3">
      <c r="A24" s="2934"/>
      <c r="B24" s="2935" t="s">
        <v>1615</v>
      </c>
      <c r="C24" s="2872"/>
      <c r="D24" s="2872"/>
      <c r="E24" s="2936">
        <v>12</v>
      </c>
      <c r="F24" s="3926"/>
      <c r="G24" s="3927"/>
      <c r="H24" s="3927"/>
      <c r="I24" s="3928"/>
    </row>
    <row r="25" spans="1:9" s="617" customFormat="1" ht="50.1" customHeight="1" thickBot="1" x14ac:dyDescent="0.35">
      <c r="A25" s="2931"/>
      <c r="B25" s="3919" t="s">
        <v>1616</v>
      </c>
      <c r="C25" s="3919"/>
      <c r="D25" s="2413"/>
      <c r="E25" s="2933">
        <v>13</v>
      </c>
      <c r="F25" s="3929"/>
      <c r="G25" s="3930"/>
      <c r="H25" s="3930"/>
      <c r="I25" s="3931"/>
    </row>
    <row r="26" spans="1:9" s="617" customFormat="1" ht="50.1" customHeight="1" thickBot="1" x14ac:dyDescent="0.35">
      <c r="A26" s="2938"/>
      <c r="B26" s="2916" t="s">
        <v>1617</v>
      </c>
      <c r="C26" s="2877"/>
      <c r="D26" s="2877"/>
      <c r="E26" s="2939">
        <v>14</v>
      </c>
      <c r="F26" s="3913">
        <f>SUM(H20:H25)</f>
        <v>0</v>
      </c>
      <c r="G26" s="3914"/>
      <c r="H26" s="3914"/>
      <c r="I26" s="3915"/>
    </row>
    <row r="27" spans="1:9" s="617" customFormat="1" ht="50.1" customHeight="1" thickBot="1" x14ac:dyDescent="0.35">
      <c r="A27" s="2938"/>
      <c r="B27" s="2916" t="s">
        <v>1618</v>
      </c>
      <c r="C27" s="2877"/>
      <c r="D27" s="2877"/>
      <c r="E27" s="2939">
        <v>15</v>
      </c>
      <c r="F27" s="3913">
        <f>F18-F26</f>
        <v>0</v>
      </c>
      <c r="G27" s="3914"/>
      <c r="H27" s="3914"/>
      <c r="I27" s="3915"/>
    </row>
    <row r="28" spans="1:9" x14ac:dyDescent="0.3">
      <c r="A28" s="354"/>
      <c r="B28" s="354"/>
      <c r="C28" s="354"/>
      <c r="D28" s="354"/>
      <c r="E28" s="379"/>
      <c r="F28" s="354"/>
      <c r="G28" s="354"/>
      <c r="H28" s="625"/>
      <c r="I28" s="354"/>
    </row>
    <row r="29" spans="1:9" x14ac:dyDescent="0.3">
      <c r="A29" s="354"/>
      <c r="B29" s="354"/>
      <c r="C29" s="354"/>
      <c r="D29" s="354"/>
      <c r="E29" s="379"/>
      <c r="F29" s="354"/>
      <c r="G29" s="354"/>
      <c r="H29" s="625"/>
      <c r="I29" s="354"/>
    </row>
    <row r="30" spans="1:9" x14ac:dyDescent="0.3">
      <c r="A30" s="354"/>
      <c r="B30" s="354"/>
      <c r="C30" s="354"/>
      <c r="D30" s="354"/>
      <c r="E30" s="379"/>
      <c r="F30" s="354"/>
      <c r="G30" s="354"/>
      <c r="H30" s="625"/>
      <c r="I30" s="354"/>
    </row>
    <row r="31" spans="1:9" x14ac:dyDescent="0.3">
      <c r="A31" s="354"/>
      <c r="B31" s="354"/>
      <c r="C31" s="354"/>
      <c r="D31" s="354"/>
      <c r="E31" s="379"/>
      <c r="F31" s="354"/>
      <c r="G31" s="354"/>
      <c r="H31" s="625"/>
      <c r="I31" s="354"/>
    </row>
    <row r="32" spans="1:9" x14ac:dyDescent="0.3">
      <c r="A32" s="354"/>
      <c r="B32" s="354"/>
      <c r="C32" s="354"/>
      <c r="D32" s="354"/>
      <c r="E32" s="379"/>
      <c r="F32" s="354"/>
      <c r="G32" s="354"/>
      <c r="H32" s="625"/>
      <c r="I32" s="354"/>
    </row>
    <row r="33" spans="1:9" x14ac:dyDescent="0.3">
      <c r="A33" s="354"/>
      <c r="B33" s="354"/>
      <c r="C33" s="354"/>
      <c r="D33" s="354"/>
      <c r="E33" s="379"/>
      <c r="F33" s="354"/>
      <c r="G33" s="354"/>
      <c r="H33" s="625"/>
      <c r="I33" s="354"/>
    </row>
    <row r="34" spans="1:9" x14ac:dyDescent="0.3">
      <c r="A34" s="354"/>
      <c r="B34" s="354"/>
      <c r="C34" s="354"/>
      <c r="D34" s="354"/>
      <c r="E34" s="379"/>
      <c r="F34" s="354"/>
      <c r="G34" s="354"/>
      <c r="H34" s="625"/>
      <c r="I34" s="354"/>
    </row>
    <row r="35" spans="1:9" x14ac:dyDescent="0.3">
      <c r="A35" s="354"/>
      <c r="B35" s="354"/>
      <c r="C35" s="354"/>
      <c r="D35" s="354"/>
      <c r="E35" s="379"/>
      <c r="F35" s="354"/>
      <c r="G35" s="354"/>
      <c r="H35" s="625"/>
      <c r="I35" s="354"/>
    </row>
    <row r="36" spans="1:9" x14ac:dyDescent="0.3">
      <c r="A36" s="354"/>
      <c r="B36" s="354"/>
      <c r="C36" s="354"/>
      <c r="D36" s="354"/>
      <c r="E36" s="379"/>
      <c r="F36" s="354"/>
      <c r="G36" s="354"/>
      <c r="H36" s="625"/>
      <c r="I36" s="354"/>
    </row>
    <row r="37" spans="1:9" x14ac:dyDescent="0.3">
      <c r="A37" s="354"/>
      <c r="B37" s="354"/>
      <c r="C37" s="354"/>
      <c r="D37" s="354"/>
      <c r="E37" s="379"/>
      <c r="F37" s="354"/>
      <c r="G37" s="354"/>
      <c r="H37" s="625"/>
      <c r="I37" s="354"/>
    </row>
    <row r="38" spans="1:9" x14ac:dyDescent="0.3">
      <c r="A38" s="354"/>
      <c r="B38" s="354"/>
      <c r="C38" s="354"/>
      <c r="D38" s="354"/>
      <c r="E38" s="379"/>
      <c r="F38" s="354"/>
      <c r="G38" s="354"/>
      <c r="H38" s="625"/>
      <c r="I38" s="354"/>
    </row>
    <row r="39" spans="1:9" x14ac:dyDescent="0.3">
      <c r="A39" s="354"/>
      <c r="B39" s="354"/>
      <c r="C39" s="354"/>
      <c r="D39" s="354"/>
      <c r="E39" s="379"/>
      <c r="F39" s="354"/>
      <c r="G39" s="354"/>
      <c r="H39" s="625"/>
      <c r="I39" s="354"/>
    </row>
    <row r="40" spans="1:9" x14ac:dyDescent="0.3">
      <c r="A40" s="354"/>
      <c r="B40" s="354"/>
      <c r="C40" s="354"/>
      <c r="D40" s="354"/>
      <c r="E40" s="379"/>
      <c r="F40" s="354"/>
      <c r="G40" s="354"/>
      <c r="H40" s="625"/>
      <c r="I40" s="354"/>
    </row>
    <row r="41" spans="1:9" x14ac:dyDescent="0.3">
      <c r="A41" s="354"/>
      <c r="B41" s="354"/>
      <c r="C41" s="354"/>
      <c r="D41" s="354"/>
      <c r="E41" s="379"/>
      <c r="F41" s="354"/>
      <c r="G41" s="354"/>
      <c r="H41" s="625"/>
      <c r="I41" s="354"/>
    </row>
    <row r="42" spans="1:9" x14ac:dyDescent="0.3">
      <c r="A42" s="354"/>
      <c r="B42" s="354"/>
      <c r="C42" s="354"/>
      <c r="D42" s="354"/>
      <c r="E42" s="379"/>
      <c r="F42" s="354"/>
      <c r="G42" s="354"/>
      <c r="H42" s="625"/>
      <c r="I42" s="354"/>
    </row>
    <row r="43" spans="1:9" x14ac:dyDescent="0.3">
      <c r="A43" s="354"/>
      <c r="B43" s="354"/>
      <c r="C43" s="354"/>
      <c r="D43" s="354"/>
      <c r="E43" s="379"/>
      <c r="F43" s="354"/>
      <c r="G43" s="354"/>
      <c r="H43" s="625"/>
      <c r="I43" s="354"/>
    </row>
    <row r="44" spans="1:9" x14ac:dyDescent="0.3">
      <c r="A44" s="354"/>
      <c r="B44" s="354"/>
      <c r="C44" s="354"/>
      <c r="D44" s="354"/>
      <c r="E44" s="379"/>
      <c r="F44" s="354"/>
      <c r="G44" s="354"/>
      <c r="H44" s="625"/>
      <c r="I44" s="354"/>
    </row>
    <row r="45" spans="1:9" x14ac:dyDescent="0.3">
      <c r="A45" s="354"/>
      <c r="B45" s="354"/>
      <c r="C45" s="354"/>
      <c r="D45" s="354"/>
      <c r="E45" s="379"/>
      <c r="F45" s="354"/>
      <c r="G45" s="354"/>
      <c r="H45" s="625"/>
      <c r="I45" s="354"/>
    </row>
    <row r="46" spans="1:9" x14ac:dyDescent="0.3">
      <c r="A46" s="354"/>
      <c r="B46" s="354"/>
      <c r="C46" s="354"/>
      <c r="D46" s="354"/>
      <c r="E46" s="379"/>
      <c r="F46" s="354"/>
      <c r="G46" s="354"/>
      <c r="H46" s="625"/>
      <c r="I46" s="354"/>
    </row>
    <row r="47" spans="1:9" x14ac:dyDescent="0.3">
      <c r="A47" s="354"/>
      <c r="B47" s="354"/>
      <c r="C47" s="354"/>
      <c r="D47" s="354"/>
      <c r="E47" s="379"/>
      <c r="F47" s="354"/>
      <c r="G47" s="354"/>
      <c r="H47" s="625"/>
      <c r="I47" s="354"/>
    </row>
    <row r="48" spans="1:9" x14ac:dyDescent="0.3">
      <c r="A48" s="354"/>
      <c r="B48" s="354"/>
      <c r="C48" s="354"/>
      <c r="D48" s="354"/>
      <c r="E48" s="379"/>
      <c r="F48" s="354"/>
      <c r="G48" s="354"/>
      <c r="H48" s="625"/>
      <c r="I48" s="354"/>
    </row>
    <row r="49" spans="1:9" x14ac:dyDescent="0.3">
      <c r="A49" s="354"/>
      <c r="B49" s="354"/>
      <c r="C49" s="354"/>
      <c r="D49" s="354"/>
      <c r="E49" s="379"/>
      <c r="F49" s="354"/>
      <c r="G49" s="354"/>
      <c r="H49" s="625"/>
      <c r="I49" s="354"/>
    </row>
    <row r="50" spans="1:9" x14ac:dyDescent="0.3">
      <c r="A50" s="354"/>
      <c r="B50" s="354"/>
      <c r="C50" s="354"/>
      <c r="D50" s="354"/>
      <c r="E50" s="379"/>
      <c r="F50" s="354"/>
      <c r="G50" s="354"/>
      <c r="H50" s="625"/>
      <c r="I50" s="354"/>
    </row>
    <row r="51" spans="1:9" x14ac:dyDescent="0.3">
      <c r="A51" s="354"/>
      <c r="B51" s="354"/>
      <c r="C51" s="354"/>
      <c r="D51" s="354"/>
      <c r="E51" s="379"/>
      <c r="F51" s="354"/>
      <c r="G51" s="354"/>
      <c r="H51" s="625"/>
      <c r="I51" s="354"/>
    </row>
    <row r="52" spans="1:9" x14ac:dyDescent="0.3">
      <c r="A52" s="354"/>
      <c r="B52" s="354"/>
      <c r="C52" s="354"/>
      <c r="D52" s="354"/>
      <c r="E52" s="379"/>
      <c r="F52" s="354"/>
      <c r="G52" s="354"/>
      <c r="H52" s="625"/>
      <c r="I52" s="354"/>
    </row>
    <row r="53" spans="1:9" x14ac:dyDescent="0.3">
      <c r="A53" s="354"/>
      <c r="B53" s="354"/>
      <c r="C53" s="354"/>
      <c r="D53" s="354"/>
      <c r="E53" s="379"/>
      <c r="F53" s="354"/>
      <c r="G53" s="354"/>
      <c r="H53" s="625"/>
      <c r="I53" s="354"/>
    </row>
    <row r="54" spans="1:9" x14ac:dyDescent="0.3">
      <c r="A54" s="354"/>
      <c r="B54" s="354"/>
      <c r="C54" s="354"/>
      <c r="D54" s="354"/>
      <c r="E54" s="379"/>
      <c r="F54" s="354"/>
      <c r="G54" s="354"/>
      <c r="H54" s="625"/>
      <c r="I54" s="354"/>
    </row>
    <row r="55" spans="1:9" x14ac:dyDescent="0.3">
      <c r="A55" s="354"/>
      <c r="B55" s="354"/>
      <c r="C55" s="354"/>
      <c r="D55" s="354"/>
      <c r="E55" s="379"/>
      <c r="F55" s="354"/>
      <c r="G55" s="354"/>
      <c r="H55" s="625"/>
      <c r="I55" s="354"/>
    </row>
    <row r="56" spans="1:9" x14ac:dyDescent="0.3">
      <c r="A56" s="354"/>
      <c r="B56" s="354"/>
      <c r="C56" s="354"/>
      <c r="D56" s="354"/>
      <c r="E56" s="379"/>
      <c r="F56" s="354"/>
      <c r="G56" s="354"/>
      <c r="H56" s="625"/>
      <c r="I56" s="354"/>
    </row>
    <row r="57" spans="1:9" x14ac:dyDescent="0.3">
      <c r="A57" s="354"/>
      <c r="B57" s="354"/>
      <c r="C57" s="354"/>
      <c r="D57" s="354"/>
      <c r="E57" s="379"/>
      <c r="F57" s="354"/>
      <c r="G57" s="354"/>
      <c r="H57" s="625"/>
      <c r="I57" s="354"/>
    </row>
    <row r="58" spans="1:9" x14ac:dyDescent="0.3">
      <c r="A58" s="354"/>
      <c r="B58" s="354"/>
      <c r="C58" s="354"/>
      <c r="D58" s="354"/>
      <c r="E58" s="379"/>
      <c r="F58" s="354"/>
      <c r="G58" s="354"/>
      <c r="H58" s="625"/>
      <c r="I58" s="354"/>
    </row>
    <row r="59" spans="1:9" x14ac:dyDescent="0.3">
      <c r="A59" s="354"/>
      <c r="B59" s="354"/>
      <c r="C59" s="354"/>
      <c r="D59" s="354"/>
      <c r="E59" s="379"/>
      <c r="F59" s="354"/>
      <c r="G59" s="354"/>
      <c r="H59" s="625"/>
      <c r="I59" s="354"/>
    </row>
    <row r="60" spans="1:9" x14ac:dyDescent="0.3">
      <c r="A60" s="354"/>
      <c r="B60" s="354"/>
      <c r="C60" s="354"/>
      <c r="D60" s="354"/>
      <c r="E60" s="379"/>
      <c r="F60" s="354"/>
      <c r="G60" s="354"/>
      <c r="H60" s="625"/>
      <c r="I60" s="354"/>
    </row>
    <row r="61" spans="1:9" x14ac:dyDescent="0.3">
      <c r="A61" s="354"/>
      <c r="B61" s="354"/>
      <c r="C61" s="354"/>
      <c r="D61" s="354"/>
      <c r="E61" s="379"/>
      <c r="F61" s="354"/>
      <c r="G61" s="354"/>
      <c r="H61" s="625"/>
      <c r="I61" s="354"/>
    </row>
    <row r="62" spans="1:9" x14ac:dyDescent="0.3">
      <c r="A62" s="354"/>
      <c r="B62" s="354"/>
      <c r="C62" s="354"/>
      <c r="D62" s="354"/>
      <c r="E62" s="379"/>
      <c r="F62" s="354"/>
      <c r="G62" s="354"/>
      <c r="H62" s="625"/>
      <c r="I62" s="354"/>
    </row>
    <row r="63" spans="1:9" x14ac:dyDescent="0.3">
      <c r="A63" s="354"/>
      <c r="B63" s="354"/>
      <c r="C63" s="354"/>
      <c r="D63" s="354"/>
      <c r="E63" s="379"/>
      <c r="F63" s="354"/>
      <c r="G63" s="354"/>
      <c r="H63" s="625"/>
      <c r="I63" s="354"/>
    </row>
    <row r="64" spans="1:9" x14ac:dyDescent="0.3">
      <c r="A64" s="354"/>
      <c r="B64" s="354"/>
      <c r="C64" s="354"/>
      <c r="D64" s="354"/>
      <c r="E64" s="379"/>
      <c r="F64" s="354"/>
      <c r="G64" s="354"/>
      <c r="H64" s="625"/>
      <c r="I64" s="354"/>
    </row>
    <row r="65" spans="1:9" x14ac:dyDescent="0.3">
      <c r="A65" s="354"/>
      <c r="B65" s="354"/>
      <c r="C65" s="354"/>
      <c r="D65" s="354"/>
      <c r="E65" s="379"/>
      <c r="F65" s="354"/>
      <c r="G65" s="354"/>
      <c r="H65" s="625"/>
      <c r="I65" s="354"/>
    </row>
    <row r="66" spans="1:9" x14ac:dyDescent="0.3">
      <c r="A66" s="354"/>
      <c r="B66" s="354"/>
      <c r="C66" s="354"/>
      <c r="D66" s="354"/>
      <c r="E66" s="379"/>
      <c r="F66" s="354"/>
      <c r="G66" s="354"/>
      <c r="H66" s="625"/>
      <c r="I66" s="354"/>
    </row>
    <row r="67" spans="1:9" x14ac:dyDescent="0.3">
      <c r="A67" s="354"/>
      <c r="B67" s="354"/>
      <c r="C67" s="354"/>
      <c r="D67" s="354"/>
      <c r="E67" s="379"/>
      <c r="F67" s="354"/>
      <c r="G67" s="354"/>
      <c r="H67" s="625"/>
      <c r="I67" s="354"/>
    </row>
    <row r="68" spans="1:9" x14ac:dyDescent="0.3">
      <c r="A68" s="354"/>
      <c r="B68" s="354"/>
      <c r="C68" s="354"/>
      <c r="D68" s="354"/>
      <c r="E68" s="379"/>
      <c r="F68" s="354"/>
      <c r="G68" s="354"/>
      <c r="H68" s="625"/>
      <c r="I68" s="354"/>
    </row>
    <row r="69" spans="1:9" x14ac:dyDescent="0.3">
      <c r="A69" s="354"/>
      <c r="B69" s="354"/>
      <c r="C69" s="354"/>
      <c r="D69" s="354"/>
      <c r="E69" s="379"/>
      <c r="F69" s="354"/>
      <c r="G69" s="354"/>
      <c r="H69" s="625"/>
      <c r="I69" s="354"/>
    </row>
    <row r="70" spans="1:9" x14ac:dyDescent="0.3">
      <c r="A70" s="354"/>
      <c r="B70" s="354"/>
      <c r="C70" s="354"/>
      <c r="D70" s="354"/>
      <c r="E70" s="379"/>
      <c r="F70" s="354"/>
      <c r="G70" s="354"/>
      <c r="H70" s="625"/>
      <c r="I70" s="354"/>
    </row>
    <row r="71" spans="1:9" x14ac:dyDescent="0.3">
      <c r="A71" s="354"/>
      <c r="B71" s="354"/>
      <c r="C71" s="354"/>
      <c r="D71" s="354"/>
      <c r="E71" s="379"/>
      <c r="F71" s="354"/>
      <c r="G71" s="354"/>
      <c r="H71" s="625"/>
      <c r="I71" s="354"/>
    </row>
    <row r="72" spans="1:9" x14ac:dyDescent="0.3">
      <c r="A72" s="354"/>
      <c r="B72" s="354"/>
      <c r="C72" s="354"/>
      <c r="D72" s="354"/>
      <c r="E72" s="379"/>
      <c r="F72" s="354"/>
      <c r="G72" s="354"/>
      <c r="H72" s="625"/>
      <c r="I72" s="354"/>
    </row>
    <row r="73" spans="1:9" x14ac:dyDescent="0.3">
      <c r="A73" s="354"/>
      <c r="B73" s="354"/>
      <c r="C73" s="354"/>
      <c r="D73" s="354"/>
      <c r="E73" s="379"/>
      <c r="F73" s="354"/>
      <c r="G73" s="354"/>
      <c r="H73" s="625"/>
      <c r="I73" s="354"/>
    </row>
    <row r="74" spans="1:9" x14ac:dyDescent="0.3">
      <c r="A74" s="354"/>
      <c r="B74" s="354"/>
      <c r="C74" s="354"/>
      <c r="D74" s="354"/>
      <c r="E74" s="379"/>
      <c r="F74" s="354"/>
      <c r="G74" s="354"/>
      <c r="H74" s="625"/>
      <c r="I74" s="354"/>
    </row>
    <row r="75" spans="1:9" x14ac:dyDescent="0.3">
      <c r="A75" s="354"/>
      <c r="B75" s="354"/>
      <c r="C75" s="354"/>
      <c r="D75" s="354"/>
      <c r="E75" s="379"/>
      <c r="F75" s="354"/>
      <c r="G75" s="354"/>
      <c r="H75" s="625"/>
      <c r="I75" s="354"/>
    </row>
    <row r="76" spans="1:9" x14ac:dyDescent="0.3">
      <c r="A76" s="354"/>
      <c r="B76" s="354"/>
      <c r="C76" s="354"/>
      <c r="D76" s="354"/>
      <c r="E76" s="379"/>
      <c r="F76" s="354"/>
      <c r="G76" s="354"/>
      <c r="H76" s="625"/>
      <c r="I76" s="354"/>
    </row>
    <row r="77" spans="1:9" x14ac:dyDescent="0.3">
      <c r="A77" s="354"/>
      <c r="B77" s="354"/>
      <c r="C77" s="354"/>
      <c r="D77" s="354"/>
      <c r="E77" s="379"/>
      <c r="F77" s="354"/>
      <c r="G77" s="354"/>
      <c r="H77" s="625"/>
      <c r="I77" s="354"/>
    </row>
    <row r="78" spans="1:9" x14ac:dyDescent="0.3">
      <c r="A78" s="354"/>
      <c r="B78" s="354"/>
      <c r="C78" s="354"/>
      <c r="D78" s="354"/>
      <c r="E78" s="379"/>
      <c r="F78" s="354"/>
      <c r="G78" s="354"/>
      <c r="H78" s="625"/>
      <c r="I78" s="354"/>
    </row>
    <row r="79" spans="1:9" x14ac:dyDescent="0.3">
      <c r="A79" s="354"/>
      <c r="B79" s="354"/>
      <c r="C79" s="354"/>
      <c r="D79" s="354"/>
      <c r="E79" s="379"/>
      <c r="F79" s="354"/>
      <c r="G79" s="354"/>
      <c r="H79" s="625"/>
      <c r="I79" s="354"/>
    </row>
    <row r="80" spans="1:9" x14ac:dyDescent="0.3">
      <c r="A80" s="354"/>
      <c r="B80" s="354"/>
      <c r="C80" s="354"/>
      <c r="D80" s="354"/>
      <c r="E80" s="379"/>
      <c r="F80" s="354"/>
      <c r="G80" s="354"/>
      <c r="H80" s="625"/>
      <c r="I80" s="354"/>
    </row>
    <row r="81" spans="1:9" x14ac:dyDescent="0.3">
      <c r="A81" s="354"/>
      <c r="B81" s="354"/>
      <c r="C81" s="354"/>
      <c r="D81" s="354"/>
      <c r="E81" s="379"/>
      <c r="F81" s="354"/>
      <c r="G81" s="354"/>
      <c r="H81" s="625"/>
      <c r="I81" s="354"/>
    </row>
    <row r="82" spans="1:9" x14ac:dyDescent="0.3">
      <c r="A82" s="354"/>
      <c r="B82" s="354"/>
      <c r="C82" s="354"/>
      <c r="D82" s="354"/>
      <c r="E82" s="379"/>
      <c r="F82" s="354"/>
      <c r="G82" s="354"/>
      <c r="H82" s="625"/>
      <c r="I82" s="354"/>
    </row>
    <row r="83" spans="1:9" x14ac:dyDescent="0.3">
      <c r="A83" s="354"/>
      <c r="B83" s="354"/>
      <c r="C83" s="354"/>
      <c r="D83" s="354"/>
      <c r="E83" s="379"/>
      <c r="F83" s="354"/>
      <c r="G83" s="354"/>
      <c r="H83" s="625"/>
      <c r="I83" s="354"/>
    </row>
    <row r="84" spans="1:9" x14ac:dyDescent="0.3">
      <c r="A84" s="354"/>
      <c r="B84" s="354"/>
      <c r="C84" s="354"/>
      <c r="D84" s="354"/>
      <c r="E84" s="379"/>
      <c r="F84" s="354"/>
      <c r="G84" s="354"/>
      <c r="H84" s="625"/>
      <c r="I84" s="354"/>
    </row>
    <row r="85" spans="1:9" x14ac:dyDescent="0.3">
      <c r="A85" s="354"/>
      <c r="B85" s="354"/>
      <c r="C85" s="354"/>
      <c r="D85" s="354"/>
      <c r="E85" s="379"/>
      <c r="F85" s="354"/>
      <c r="G85" s="354"/>
      <c r="H85" s="625"/>
      <c r="I85" s="354"/>
    </row>
    <row r="86" spans="1:9" x14ac:dyDescent="0.3">
      <c r="A86" s="354"/>
      <c r="B86" s="354"/>
      <c r="C86" s="354"/>
      <c r="D86" s="354"/>
      <c r="E86" s="379"/>
      <c r="F86" s="354"/>
      <c r="G86" s="354"/>
      <c r="H86" s="625"/>
      <c r="I86" s="354"/>
    </row>
    <row r="87" spans="1:9" x14ac:dyDescent="0.3">
      <c r="A87" s="354"/>
      <c r="B87" s="354"/>
      <c r="C87" s="354"/>
      <c r="D87" s="354"/>
      <c r="E87" s="379"/>
      <c r="F87" s="354"/>
      <c r="G87" s="354"/>
      <c r="H87" s="625"/>
      <c r="I87" s="354"/>
    </row>
    <row r="88" spans="1:9" x14ac:dyDescent="0.3">
      <c r="A88" s="354"/>
      <c r="B88" s="354"/>
      <c r="C88" s="354"/>
      <c r="D88" s="354"/>
      <c r="E88" s="379"/>
      <c r="F88" s="354"/>
      <c r="G88" s="354"/>
      <c r="H88" s="625"/>
      <c r="I88" s="354"/>
    </row>
    <row r="89" spans="1:9" x14ac:dyDescent="0.3">
      <c r="A89" s="354"/>
      <c r="B89" s="354"/>
      <c r="C89" s="354"/>
      <c r="D89" s="354"/>
      <c r="E89" s="379"/>
      <c r="F89" s="354"/>
      <c r="G89" s="354"/>
      <c r="H89" s="625"/>
      <c r="I89" s="354"/>
    </row>
    <row r="90" spans="1:9" x14ac:dyDescent="0.3">
      <c r="A90" s="354"/>
      <c r="B90" s="354"/>
      <c r="C90" s="354"/>
      <c r="D90" s="354"/>
      <c r="E90" s="379"/>
      <c r="F90" s="354"/>
      <c r="G90" s="354"/>
      <c r="H90" s="625"/>
      <c r="I90" s="354"/>
    </row>
    <row r="91" spans="1:9" x14ac:dyDescent="0.3">
      <c r="A91" s="354"/>
      <c r="B91" s="354"/>
      <c r="C91" s="354"/>
      <c r="D91" s="354"/>
      <c r="E91" s="379"/>
      <c r="F91" s="354"/>
      <c r="G91" s="354"/>
      <c r="H91" s="625"/>
      <c r="I91" s="354"/>
    </row>
    <row r="92" spans="1:9" x14ac:dyDescent="0.3">
      <c r="A92" s="354"/>
      <c r="B92" s="354"/>
      <c r="C92" s="354"/>
      <c r="D92" s="354"/>
      <c r="E92" s="379"/>
      <c r="F92" s="354"/>
      <c r="G92" s="354"/>
      <c r="H92" s="625"/>
      <c r="I92" s="354"/>
    </row>
    <row r="93" spans="1:9" x14ac:dyDescent="0.3">
      <c r="A93" s="354"/>
      <c r="B93" s="354"/>
      <c r="C93" s="354"/>
      <c r="D93" s="354"/>
      <c r="E93" s="379"/>
      <c r="F93" s="354"/>
      <c r="G93" s="354"/>
      <c r="H93" s="625"/>
      <c r="I93" s="354"/>
    </row>
    <row r="94" spans="1:9" x14ac:dyDescent="0.3">
      <c r="A94" s="354"/>
      <c r="B94" s="354"/>
      <c r="C94" s="354"/>
      <c r="D94" s="354"/>
      <c r="E94" s="379"/>
      <c r="F94" s="354"/>
      <c r="G94" s="354"/>
      <c r="H94" s="625"/>
      <c r="I94" s="354"/>
    </row>
    <row r="95" spans="1:9" x14ac:dyDescent="0.3">
      <c r="A95" s="354"/>
      <c r="B95" s="354"/>
      <c r="C95" s="354"/>
      <c r="D95" s="354"/>
      <c r="E95" s="379"/>
      <c r="F95" s="354"/>
      <c r="G95" s="354"/>
      <c r="H95" s="625"/>
      <c r="I95" s="354"/>
    </row>
    <row r="96" spans="1:9" x14ac:dyDescent="0.3">
      <c r="A96" s="354"/>
      <c r="B96" s="354"/>
      <c r="C96" s="354"/>
      <c r="D96" s="354"/>
      <c r="E96" s="379"/>
      <c r="F96" s="354"/>
      <c r="G96" s="354"/>
      <c r="H96" s="625"/>
      <c r="I96" s="354"/>
    </row>
    <row r="97" spans="1:9" x14ac:dyDescent="0.3">
      <c r="A97" s="354"/>
      <c r="B97" s="354"/>
      <c r="C97" s="354"/>
      <c r="D97" s="354"/>
      <c r="E97" s="379"/>
      <c r="F97" s="354"/>
      <c r="G97" s="354"/>
      <c r="H97" s="625"/>
      <c r="I97" s="354"/>
    </row>
    <row r="98" spans="1:9" x14ac:dyDescent="0.3">
      <c r="A98" s="354"/>
      <c r="B98" s="354"/>
      <c r="C98" s="354"/>
      <c r="D98" s="354"/>
      <c r="E98" s="379"/>
      <c r="F98" s="354"/>
      <c r="G98" s="354"/>
      <c r="H98" s="625"/>
      <c r="I98" s="354"/>
    </row>
    <row r="99" spans="1:9" x14ac:dyDescent="0.3">
      <c r="A99" s="354"/>
      <c r="B99" s="354"/>
      <c r="C99" s="354"/>
      <c r="D99" s="354"/>
      <c r="E99" s="379"/>
      <c r="F99" s="354"/>
      <c r="G99" s="354"/>
      <c r="H99" s="625"/>
      <c r="I99" s="354"/>
    </row>
    <row r="100" spans="1:9" x14ac:dyDescent="0.3">
      <c r="A100" s="354"/>
      <c r="B100" s="354"/>
      <c r="C100" s="354"/>
      <c r="D100" s="354"/>
      <c r="E100" s="379"/>
      <c r="F100" s="354"/>
      <c r="G100" s="354"/>
      <c r="H100" s="625"/>
      <c r="I100" s="354"/>
    </row>
    <row r="101" spans="1:9" x14ac:dyDescent="0.3">
      <c r="A101" s="354"/>
      <c r="B101" s="354"/>
      <c r="C101" s="354"/>
      <c r="D101" s="354"/>
      <c r="E101" s="379"/>
      <c r="F101" s="354"/>
      <c r="G101" s="354"/>
      <c r="H101" s="625"/>
      <c r="I101" s="354"/>
    </row>
    <row r="102" spans="1:9" x14ac:dyDescent="0.3">
      <c r="A102" s="354"/>
      <c r="B102" s="354"/>
      <c r="C102" s="354"/>
      <c r="D102" s="354"/>
      <c r="E102" s="379"/>
      <c r="F102" s="354"/>
      <c r="G102" s="354"/>
      <c r="H102" s="625"/>
      <c r="I102" s="354"/>
    </row>
    <row r="103" spans="1:9" x14ac:dyDescent="0.3">
      <c r="A103" s="354"/>
      <c r="B103" s="354"/>
      <c r="C103" s="354"/>
      <c r="D103" s="354"/>
      <c r="E103" s="379"/>
      <c r="F103" s="354"/>
      <c r="G103" s="354"/>
      <c r="H103" s="625"/>
      <c r="I103" s="354"/>
    </row>
    <row r="104" spans="1:9" x14ac:dyDescent="0.3">
      <c r="A104" s="354"/>
      <c r="B104" s="354"/>
      <c r="C104" s="354"/>
      <c r="D104" s="354"/>
      <c r="E104" s="379"/>
      <c r="F104" s="354"/>
      <c r="G104" s="354"/>
      <c r="H104" s="625"/>
      <c r="I104" s="354"/>
    </row>
    <row r="105" spans="1:9" x14ac:dyDescent="0.3">
      <c r="A105" s="354"/>
      <c r="B105" s="354"/>
      <c r="C105" s="354"/>
      <c r="D105" s="354"/>
      <c r="E105" s="379"/>
      <c r="F105" s="354"/>
      <c r="G105" s="354"/>
      <c r="H105" s="625"/>
      <c r="I105" s="354"/>
    </row>
    <row r="106" spans="1:9" x14ac:dyDescent="0.3">
      <c r="A106" s="354"/>
      <c r="B106" s="354"/>
      <c r="C106" s="354"/>
      <c r="D106" s="354"/>
      <c r="E106" s="379"/>
      <c r="F106" s="354"/>
      <c r="G106" s="354"/>
      <c r="H106" s="625"/>
      <c r="I106" s="354"/>
    </row>
    <row r="107" spans="1:9" x14ac:dyDescent="0.3">
      <c r="A107" s="354"/>
      <c r="B107" s="354"/>
      <c r="C107" s="354"/>
      <c r="D107" s="354"/>
      <c r="E107" s="379"/>
      <c r="F107" s="354"/>
      <c r="G107" s="354"/>
      <c r="H107" s="625"/>
      <c r="I107" s="354"/>
    </row>
    <row r="108" spans="1:9" x14ac:dyDescent="0.3">
      <c r="A108" s="354"/>
      <c r="B108" s="354"/>
      <c r="C108" s="354"/>
      <c r="D108" s="354"/>
      <c r="E108" s="379"/>
      <c r="F108" s="354"/>
      <c r="G108" s="354"/>
      <c r="H108" s="625"/>
      <c r="I108" s="354"/>
    </row>
    <row r="109" spans="1:9" x14ac:dyDescent="0.3">
      <c r="A109" s="354"/>
      <c r="B109" s="354"/>
      <c r="C109" s="354"/>
      <c r="D109" s="354"/>
      <c r="E109" s="379"/>
      <c r="F109" s="354"/>
      <c r="G109" s="354"/>
      <c r="H109" s="625"/>
      <c r="I109" s="354"/>
    </row>
    <row r="110" spans="1:9" x14ac:dyDescent="0.3">
      <c r="A110" s="354"/>
      <c r="B110" s="354"/>
      <c r="C110" s="354"/>
      <c r="D110" s="354"/>
      <c r="E110" s="379"/>
      <c r="F110" s="354"/>
      <c r="G110" s="354"/>
      <c r="H110" s="625"/>
      <c r="I110" s="354"/>
    </row>
    <row r="111" spans="1:9" x14ac:dyDescent="0.3">
      <c r="A111" s="354"/>
      <c r="B111" s="354"/>
      <c r="C111" s="354"/>
      <c r="D111" s="354"/>
      <c r="E111" s="379"/>
      <c r="F111" s="354"/>
      <c r="G111" s="354"/>
      <c r="H111" s="625"/>
      <c r="I111" s="354"/>
    </row>
    <row r="112" spans="1:9" x14ac:dyDescent="0.3">
      <c r="A112" s="354"/>
      <c r="B112" s="354"/>
      <c r="C112" s="354"/>
      <c r="D112" s="354"/>
      <c r="E112" s="379"/>
      <c r="F112" s="354"/>
      <c r="G112" s="354"/>
      <c r="H112" s="625"/>
      <c r="I112" s="354"/>
    </row>
    <row r="113" spans="1:9" x14ac:dyDescent="0.3">
      <c r="A113" s="354"/>
      <c r="B113" s="354"/>
      <c r="C113" s="354"/>
      <c r="D113" s="354"/>
      <c r="E113" s="379"/>
      <c r="F113" s="354"/>
      <c r="G113" s="354"/>
      <c r="H113" s="625"/>
      <c r="I113" s="354"/>
    </row>
    <row r="114" spans="1:9" x14ac:dyDescent="0.3">
      <c r="A114" s="354"/>
      <c r="B114" s="354"/>
      <c r="C114" s="354"/>
      <c r="D114" s="354"/>
      <c r="E114" s="379"/>
      <c r="F114" s="354"/>
      <c r="G114" s="354"/>
      <c r="H114" s="625"/>
      <c r="I114" s="354"/>
    </row>
    <row r="115" spans="1:9" x14ac:dyDescent="0.3">
      <c r="A115" s="354"/>
      <c r="B115" s="354"/>
      <c r="C115" s="354"/>
      <c r="D115" s="354"/>
      <c r="E115" s="379"/>
      <c r="F115" s="354"/>
      <c r="G115" s="354"/>
      <c r="H115" s="625"/>
      <c r="I115" s="354"/>
    </row>
    <row r="116" spans="1:9" x14ac:dyDescent="0.3">
      <c r="A116" s="354"/>
      <c r="B116" s="354"/>
      <c r="C116" s="354"/>
      <c r="D116" s="354"/>
      <c r="E116" s="379"/>
      <c r="F116" s="354"/>
      <c r="G116" s="354"/>
      <c r="H116" s="625"/>
      <c r="I116" s="354"/>
    </row>
    <row r="117" spans="1:9" x14ac:dyDescent="0.3">
      <c r="A117" s="354"/>
      <c r="B117" s="354"/>
      <c r="C117" s="354"/>
      <c r="D117" s="354"/>
      <c r="E117" s="379"/>
      <c r="F117" s="354"/>
      <c r="G117" s="354"/>
      <c r="H117" s="625"/>
      <c r="I117" s="354"/>
    </row>
    <row r="118" spans="1:9" x14ac:dyDescent="0.3">
      <c r="A118" s="354"/>
      <c r="B118" s="354"/>
      <c r="C118" s="354"/>
      <c r="D118" s="354"/>
      <c r="E118" s="379"/>
      <c r="F118" s="354"/>
      <c r="G118" s="354"/>
      <c r="H118" s="625"/>
      <c r="I118" s="354"/>
    </row>
    <row r="119" spans="1:9" x14ac:dyDescent="0.3">
      <c r="A119" s="354"/>
      <c r="B119" s="354"/>
      <c r="C119" s="354"/>
      <c r="D119" s="354"/>
      <c r="E119" s="379"/>
      <c r="F119" s="354"/>
      <c r="G119" s="354"/>
      <c r="H119" s="625"/>
      <c r="I119" s="354"/>
    </row>
    <row r="120" spans="1:9" x14ac:dyDescent="0.3">
      <c r="A120" s="354"/>
      <c r="B120" s="354"/>
      <c r="C120" s="354"/>
      <c r="D120" s="354"/>
      <c r="E120" s="379"/>
      <c r="F120" s="354"/>
      <c r="G120" s="354"/>
      <c r="H120" s="625"/>
      <c r="I120" s="354"/>
    </row>
    <row r="121" spans="1:9" x14ac:dyDescent="0.3">
      <c r="A121" s="354"/>
      <c r="B121" s="354"/>
      <c r="C121" s="354"/>
      <c r="D121" s="354"/>
      <c r="E121" s="379"/>
      <c r="F121" s="354"/>
      <c r="G121" s="354"/>
      <c r="H121" s="625"/>
      <c r="I121" s="354"/>
    </row>
    <row r="122" spans="1:9" x14ac:dyDescent="0.3">
      <c r="A122" s="354"/>
      <c r="B122" s="354"/>
      <c r="C122" s="354"/>
      <c r="D122" s="354"/>
      <c r="E122" s="379"/>
      <c r="F122" s="354"/>
      <c r="G122" s="354"/>
      <c r="H122" s="625"/>
      <c r="I122" s="354"/>
    </row>
    <row r="123" spans="1:9" x14ac:dyDescent="0.3">
      <c r="A123" s="354"/>
      <c r="B123" s="354"/>
      <c r="C123" s="354"/>
      <c r="D123" s="354"/>
      <c r="E123" s="379"/>
      <c r="F123" s="354"/>
      <c r="G123" s="354"/>
      <c r="H123" s="625"/>
      <c r="I123" s="354"/>
    </row>
    <row r="124" spans="1:9" x14ac:dyDescent="0.3">
      <c r="A124" s="354"/>
      <c r="B124" s="354"/>
      <c r="C124" s="354"/>
      <c r="D124" s="354"/>
      <c r="E124" s="379"/>
      <c r="F124" s="354"/>
      <c r="G124" s="354"/>
      <c r="H124" s="625"/>
      <c r="I124" s="354"/>
    </row>
    <row r="125" spans="1:9" x14ac:dyDescent="0.3">
      <c r="A125" s="354"/>
      <c r="B125" s="354"/>
      <c r="C125" s="354"/>
      <c r="D125" s="354"/>
      <c r="E125" s="379"/>
      <c r="F125" s="354"/>
      <c r="G125" s="354"/>
      <c r="H125" s="625"/>
      <c r="I125" s="354"/>
    </row>
    <row r="126" spans="1:9" x14ac:dyDescent="0.3">
      <c r="A126" s="354"/>
      <c r="B126" s="354"/>
      <c r="C126" s="354"/>
      <c r="D126" s="354"/>
      <c r="E126" s="379"/>
      <c r="F126" s="354"/>
      <c r="G126" s="354"/>
      <c r="H126" s="625"/>
      <c r="I126" s="354"/>
    </row>
    <row r="127" spans="1:9" x14ac:dyDescent="0.3">
      <c r="A127" s="354"/>
      <c r="B127" s="354"/>
      <c r="C127" s="354"/>
      <c r="D127" s="354"/>
      <c r="E127" s="379"/>
      <c r="F127" s="354"/>
      <c r="G127" s="354"/>
      <c r="H127" s="625"/>
      <c r="I127" s="354"/>
    </row>
    <row r="128" spans="1:9" x14ac:dyDescent="0.3">
      <c r="A128" s="354"/>
      <c r="B128" s="354"/>
      <c r="C128" s="354"/>
      <c r="D128" s="354"/>
      <c r="E128" s="379"/>
      <c r="F128" s="354"/>
      <c r="G128" s="354"/>
      <c r="H128" s="625"/>
      <c r="I128" s="354"/>
    </row>
    <row r="129" spans="1:9" x14ac:dyDescent="0.3">
      <c r="A129" s="354"/>
      <c r="B129" s="354"/>
      <c r="C129" s="354"/>
      <c r="D129" s="354"/>
      <c r="E129" s="379"/>
      <c r="F129" s="354"/>
      <c r="G129" s="354"/>
      <c r="H129" s="625"/>
      <c r="I129" s="354"/>
    </row>
    <row r="130" spans="1:9" x14ac:dyDescent="0.3">
      <c r="A130" s="354"/>
      <c r="B130" s="354"/>
      <c r="C130" s="354"/>
      <c r="D130" s="354"/>
      <c r="E130" s="379"/>
      <c r="F130" s="354"/>
      <c r="G130" s="354"/>
      <c r="H130" s="625"/>
      <c r="I130" s="354"/>
    </row>
    <row r="131" spans="1:9" x14ac:dyDescent="0.3">
      <c r="A131" s="354"/>
      <c r="B131" s="354"/>
      <c r="C131" s="354"/>
      <c r="D131" s="354"/>
      <c r="E131" s="379"/>
      <c r="F131" s="354"/>
      <c r="G131" s="354"/>
      <c r="H131" s="625"/>
      <c r="I131" s="354"/>
    </row>
    <row r="132" spans="1:9" x14ac:dyDescent="0.3">
      <c r="A132" s="354"/>
      <c r="B132" s="354"/>
      <c r="C132" s="354"/>
      <c r="D132" s="354"/>
      <c r="E132" s="379"/>
      <c r="F132" s="354"/>
      <c r="G132" s="354"/>
      <c r="H132" s="625"/>
      <c r="I132" s="354"/>
    </row>
    <row r="133" spans="1:9" x14ac:dyDescent="0.3">
      <c r="A133" s="354"/>
      <c r="B133" s="354"/>
      <c r="C133" s="354"/>
      <c r="D133" s="354"/>
      <c r="E133" s="379"/>
      <c r="F133" s="354"/>
      <c r="G133" s="354"/>
      <c r="H133" s="625"/>
      <c r="I133" s="354"/>
    </row>
    <row r="134" spans="1:9" x14ac:dyDescent="0.3">
      <c r="A134" s="354"/>
      <c r="B134" s="354"/>
      <c r="C134" s="354"/>
      <c r="D134" s="354"/>
      <c r="E134" s="379"/>
      <c r="F134" s="354"/>
      <c r="G134" s="354"/>
      <c r="H134" s="625"/>
      <c r="I134" s="354"/>
    </row>
    <row r="135" spans="1:9" x14ac:dyDescent="0.3">
      <c r="A135" s="354"/>
      <c r="B135" s="354"/>
      <c r="C135" s="354"/>
      <c r="D135" s="354"/>
      <c r="E135" s="379"/>
      <c r="F135" s="354"/>
      <c r="G135" s="354"/>
      <c r="H135" s="625"/>
      <c r="I135" s="354"/>
    </row>
    <row r="136" spans="1:9" x14ac:dyDescent="0.3">
      <c r="A136" s="354"/>
      <c r="B136" s="354"/>
      <c r="C136" s="354"/>
      <c r="D136" s="354"/>
      <c r="E136" s="379"/>
      <c r="F136" s="354"/>
      <c r="G136" s="354"/>
      <c r="H136" s="625"/>
      <c r="I136" s="354"/>
    </row>
    <row r="137" spans="1:9" x14ac:dyDescent="0.3">
      <c r="A137" s="354"/>
      <c r="B137" s="354"/>
      <c r="C137" s="354"/>
      <c r="D137" s="354"/>
      <c r="E137" s="379"/>
      <c r="F137" s="354"/>
      <c r="G137" s="354"/>
      <c r="H137" s="625"/>
      <c r="I137" s="354"/>
    </row>
    <row r="138" spans="1:9" x14ac:dyDescent="0.3">
      <c r="A138" s="354"/>
      <c r="B138" s="354"/>
      <c r="C138" s="354"/>
      <c r="D138" s="354"/>
      <c r="E138" s="379"/>
      <c r="F138" s="354"/>
      <c r="G138" s="354"/>
      <c r="H138" s="625"/>
      <c r="I138" s="354"/>
    </row>
    <row r="139" spans="1:9" x14ac:dyDescent="0.3">
      <c r="A139" s="354"/>
      <c r="B139" s="354"/>
      <c r="C139" s="354"/>
      <c r="D139" s="354"/>
      <c r="E139" s="379"/>
      <c r="F139" s="354"/>
      <c r="G139" s="354"/>
      <c r="H139" s="625"/>
      <c r="I139" s="354"/>
    </row>
    <row r="140" spans="1:9" x14ac:dyDescent="0.3">
      <c r="A140" s="354"/>
      <c r="B140" s="354"/>
      <c r="C140" s="354"/>
      <c r="D140" s="354"/>
      <c r="E140" s="379"/>
      <c r="F140" s="354"/>
      <c r="G140" s="354"/>
      <c r="H140" s="625"/>
      <c r="I140" s="354"/>
    </row>
    <row r="141" spans="1:9" x14ac:dyDescent="0.3">
      <c r="A141" s="354"/>
      <c r="B141" s="354"/>
      <c r="C141" s="354"/>
      <c r="D141" s="354"/>
      <c r="E141" s="379"/>
      <c r="F141" s="354"/>
      <c r="G141" s="354"/>
      <c r="H141" s="625"/>
      <c r="I141" s="354"/>
    </row>
    <row r="142" spans="1:9" x14ac:dyDescent="0.3">
      <c r="A142" s="354"/>
      <c r="B142" s="354"/>
      <c r="C142" s="354"/>
      <c r="D142" s="354"/>
      <c r="E142" s="379"/>
      <c r="F142" s="354"/>
      <c r="G142" s="354"/>
      <c r="H142" s="625"/>
      <c r="I142" s="354"/>
    </row>
    <row r="143" spans="1:9" x14ac:dyDescent="0.3">
      <c r="A143" s="354"/>
      <c r="B143" s="354"/>
      <c r="C143" s="354"/>
      <c r="D143" s="354"/>
      <c r="E143" s="379"/>
      <c r="F143" s="354"/>
      <c r="G143" s="354"/>
      <c r="H143" s="625"/>
      <c r="I143" s="354"/>
    </row>
    <row r="144" spans="1:9" x14ac:dyDescent="0.3">
      <c r="A144" s="354"/>
      <c r="B144" s="354"/>
      <c r="C144" s="354"/>
      <c r="D144" s="354"/>
      <c r="E144" s="379"/>
      <c r="F144" s="354"/>
      <c r="G144" s="354"/>
      <c r="H144" s="625"/>
      <c r="I144" s="354"/>
    </row>
    <row r="145" spans="1:9" x14ac:dyDescent="0.3">
      <c r="A145" s="354"/>
      <c r="B145" s="354"/>
      <c r="C145" s="354"/>
      <c r="D145" s="354"/>
      <c r="E145" s="379"/>
      <c r="F145" s="354"/>
      <c r="G145" s="354"/>
      <c r="H145" s="625"/>
      <c r="I145" s="354"/>
    </row>
    <row r="146" spans="1:9" x14ac:dyDescent="0.3">
      <c r="A146" s="354"/>
      <c r="B146" s="354"/>
      <c r="C146" s="354"/>
      <c r="D146" s="354"/>
      <c r="E146" s="379"/>
      <c r="F146" s="354"/>
      <c r="G146" s="354"/>
      <c r="H146" s="625"/>
      <c r="I146" s="354"/>
    </row>
    <row r="147" spans="1:9" x14ac:dyDescent="0.3">
      <c r="A147" s="354"/>
      <c r="B147" s="354"/>
      <c r="C147" s="354"/>
      <c r="D147" s="354"/>
      <c r="E147" s="379"/>
      <c r="F147" s="354"/>
      <c r="G147" s="354"/>
      <c r="H147" s="625"/>
      <c r="I147" s="354"/>
    </row>
    <row r="148" spans="1:9" x14ac:dyDescent="0.3">
      <c r="A148" s="354"/>
      <c r="B148" s="354"/>
      <c r="C148" s="354"/>
      <c r="D148" s="354"/>
      <c r="E148" s="379"/>
      <c r="F148" s="354"/>
      <c r="G148" s="354"/>
      <c r="H148" s="625"/>
      <c r="I148" s="354"/>
    </row>
    <row r="149" spans="1:9" x14ac:dyDescent="0.3">
      <c r="A149" s="354"/>
      <c r="B149" s="354"/>
      <c r="C149" s="354"/>
      <c r="D149" s="354"/>
      <c r="E149" s="379"/>
      <c r="F149" s="354"/>
      <c r="G149" s="354"/>
      <c r="H149" s="625"/>
      <c r="I149" s="354"/>
    </row>
    <row r="150" spans="1:9" x14ac:dyDescent="0.3">
      <c r="A150" s="354"/>
      <c r="B150" s="354"/>
      <c r="C150" s="354"/>
      <c r="D150" s="354"/>
      <c r="E150" s="379"/>
      <c r="F150" s="354"/>
      <c r="G150" s="354"/>
      <c r="H150" s="625"/>
      <c r="I150" s="354"/>
    </row>
    <row r="151" spans="1:9" x14ac:dyDescent="0.3">
      <c r="A151" s="354"/>
      <c r="B151" s="354"/>
      <c r="C151" s="354"/>
      <c r="D151" s="354"/>
      <c r="E151" s="379"/>
      <c r="F151" s="354"/>
      <c r="G151" s="354"/>
      <c r="H151" s="625"/>
      <c r="I151" s="354"/>
    </row>
    <row r="152" spans="1:9" x14ac:dyDescent="0.3">
      <c r="A152" s="354"/>
      <c r="B152" s="354"/>
      <c r="C152" s="354"/>
      <c r="D152" s="354"/>
      <c r="E152" s="379"/>
      <c r="F152" s="354"/>
      <c r="G152" s="354"/>
      <c r="H152" s="625"/>
      <c r="I152" s="354"/>
    </row>
    <row r="153" spans="1:9" x14ac:dyDescent="0.3">
      <c r="A153" s="354"/>
      <c r="B153" s="354"/>
      <c r="C153" s="354"/>
      <c r="D153" s="354"/>
      <c r="E153" s="379"/>
      <c r="F153" s="354"/>
      <c r="G153" s="354"/>
      <c r="H153" s="625"/>
      <c r="I153" s="354"/>
    </row>
    <row r="154" spans="1:9" x14ac:dyDescent="0.3">
      <c r="A154" s="354"/>
      <c r="B154" s="354"/>
      <c r="C154" s="354"/>
      <c r="D154" s="354"/>
      <c r="E154" s="379"/>
      <c r="F154" s="354"/>
      <c r="G154" s="354"/>
      <c r="H154" s="625"/>
      <c r="I154" s="354"/>
    </row>
    <row r="155" spans="1:9" x14ac:dyDescent="0.3">
      <c r="A155" s="354"/>
      <c r="B155" s="354"/>
      <c r="C155" s="354"/>
      <c r="D155" s="354"/>
      <c r="E155" s="379"/>
      <c r="F155" s="354"/>
      <c r="G155" s="354"/>
      <c r="H155" s="625"/>
      <c r="I155" s="354"/>
    </row>
    <row r="156" spans="1:9" x14ac:dyDescent="0.3">
      <c r="A156" s="354"/>
      <c r="B156" s="354"/>
      <c r="C156" s="354"/>
      <c r="D156" s="354"/>
      <c r="E156" s="379"/>
      <c r="F156" s="354"/>
      <c r="G156" s="354"/>
      <c r="H156" s="625"/>
      <c r="I156" s="354"/>
    </row>
    <row r="157" spans="1:9" x14ac:dyDescent="0.3">
      <c r="A157" s="354"/>
      <c r="B157" s="354"/>
      <c r="C157" s="354"/>
      <c r="D157" s="354"/>
      <c r="E157" s="379"/>
      <c r="F157" s="354"/>
      <c r="G157" s="354"/>
      <c r="H157" s="625"/>
      <c r="I157" s="354"/>
    </row>
    <row r="158" spans="1:9" x14ac:dyDescent="0.3">
      <c r="A158" s="354"/>
      <c r="B158" s="354"/>
      <c r="C158" s="354"/>
      <c r="D158" s="354"/>
      <c r="E158" s="379"/>
      <c r="F158" s="354"/>
      <c r="G158" s="354"/>
      <c r="H158" s="625"/>
      <c r="I158" s="354"/>
    </row>
    <row r="159" spans="1:9" x14ac:dyDescent="0.3">
      <c r="A159" s="354"/>
      <c r="B159" s="354"/>
      <c r="C159" s="354"/>
      <c r="D159" s="354"/>
      <c r="E159" s="379"/>
      <c r="F159" s="354"/>
      <c r="G159" s="354"/>
      <c r="H159" s="625"/>
      <c r="I159" s="354"/>
    </row>
    <row r="160" spans="1:9" x14ac:dyDescent="0.3">
      <c r="A160" s="354"/>
      <c r="B160" s="354"/>
      <c r="C160" s="354"/>
      <c r="D160" s="354"/>
      <c r="E160" s="379"/>
      <c r="F160" s="354"/>
      <c r="G160" s="354"/>
      <c r="H160" s="625"/>
      <c r="I160" s="354"/>
    </row>
    <row r="161" spans="1:9" x14ac:dyDescent="0.3">
      <c r="A161" s="354"/>
      <c r="B161" s="354"/>
      <c r="C161" s="354"/>
      <c r="D161" s="354"/>
      <c r="E161" s="379"/>
      <c r="F161" s="354"/>
      <c r="G161" s="354"/>
      <c r="H161" s="625"/>
      <c r="I161" s="354"/>
    </row>
    <row r="162" spans="1:9" x14ac:dyDescent="0.3">
      <c r="A162" s="354"/>
      <c r="B162" s="354"/>
      <c r="C162" s="354"/>
      <c r="D162" s="354"/>
      <c r="E162" s="379"/>
      <c r="F162" s="354"/>
      <c r="G162" s="354"/>
      <c r="H162" s="625"/>
      <c r="I162" s="354"/>
    </row>
    <row r="163" spans="1:9" x14ac:dyDescent="0.3">
      <c r="A163" s="354"/>
      <c r="B163" s="354"/>
      <c r="C163" s="354"/>
      <c r="D163" s="354"/>
      <c r="E163" s="379"/>
      <c r="F163" s="354"/>
      <c r="G163" s="354"/>
      <c r="H163" s="625"/>
      <c r="I163" s="354"/>
    </row>
    <row r="164" spans="1:9" x14ac:dyDescent="0.3">
      <c r="A164" s="354"/>
      <c r="B164" s="354"/>
      <c r="C164" s="354"/>
      <c r="D164" s="354"/>
      <c r="E164" s="379"/>
      <c r="F164" s="354"/>
      <c r="G164" s="354"/>
      <c r="H164" s="625"/>
      <c r="I164" s="354"/>
    </row>
    <row r="165" spans="1:9" x14ac:dyDescent="0.3">
      <c r="A165" s="354"/>
      <c r="B165" s="354"/>
      <c r="C165" s="354"/>
      <c r="D165" s="354"/>
      <c r="E165" s="379"/>
      <c r="F165" s="354"/>
      <c r="G165" s="354"/>
      <c r="H165" s="625"/>
      <c r="I165" s="354"/>
    </row>
    <row r="166" spans="1:9" x14ac:dyDescent="0.3">
      <c r="A166" s="354"/>
      <c r="B166" s="354"/>
      <c r="C166" s="354"/>
      <c r="D166" s="354"/>
      <c r="E166" s="379"/>
      <c r="F166" s="354"/>
      <c r="G166" s="354"/>
      <c r="H166" s="625"/>
      <c r="I166" s="354"/>
    </row>
    <row r="167" spans="1:9" x14ac:dyDescent="0.3">
      <c r="A167" s="354"/>
      <c r="B167" s="354"/>
      <c r="C167" s="354"/>
      <c r="D167" s="354"/>
      <c r="E167" s="379"/>
      <c r="F167" s="354"/>
      <c r="G167" s="354"/>
      <c r="H167" s="625"/>
      <c r="I167" s="354"/>
    </row>
    <row r="168" spans="1:9" x14ac:dyDescent="0.3">
      <c r="A168" s="354"/>
      <c r="B168" s="354"/>
      <c r="C168" s="354"/>
      <c r="D168" s="354"/>
      <c r="E168" s="379"/>
      <c r="F168" s="354"/>
      <c r="G168" s="354"/>
      <c r="H168" s="625"/>
      <c r="I168" s="354"/>
    </row>
    <row r="169" spans="1:9" x14ac:dyDescent="0.3">
      <c r="A169" s="354"/>
      <c r="B169" s="354"/>
      <c r="C169" s="354"/>
      <c r="D169" s="354"/>
      <c r="E169" s="379"/>
      <c r="F169" s="354"/>
      <c r="G169" s="354"/>
      <c r="H169" s="625"/>
      <c r="I169" s="354"/>
    </row>
    <row r="170" spans="1:9" x14ac:dyDescent="0.3">
      <c r="A170" s="354"/>
      <c r="B170" s="354"/>
      <c r="C170" s="354"/>
      <c r="D170" s="354"/>
      <c r="E170" s="379"/>
      <c r="F170" s="354"/>
      <c r="G170" s="354"/>
      <c r="H170" s="625"/>
      <c r="I170" s="354"/>
    </row>
    <row r="171" spans="1:9" x14ac:dyDescent="0.3">
      <c r="A171" s="354"/>
      <c r="B171" s="354"/>
      <c r="C171" s="354"/>
      <c r="D171" s="354"/>
      <c r="E171" s="379"/>
      <c r="F171" s="354"/>
      <c r="G171" s="354"/>
      <c r="H171" s="625"/>
      <c r="I171" s="354"/>
    </row>
    <row r="172" spans="1:9" x14ac:dyDescent="0.3">
      <c r="A172" s="354"/>
      <c r="B172" s="354"/>
      <c r="C172" s="354"/>
      <c r="D172" s="354"/>
      <c r="E172" s="379"/>
      <c r="F172" s="354"/>
      <c r="G172" s="354"/>
      <c r="H172" s="625"/>
      <c r="I172" s="354"/>
    </row>
    <row r="173" spans="1:9" x14ac:dyDescent="0.3">
      <c r="A173" s="354"/>
      <c r="B173" s="354"/>
      <c r="C173" s="354"/>
      <c r="D173" s="354"/>
      <c r="E173" s="379"/>
      <c r="F173" s="354"/>
      <c r="G173" s="354"/>
      <c r="H173" s="625"/>
      <c r="I173" s="354"/>
    </row>
    <row r="174" spans="1:9" x14ac:dyDescent="0.3">
      <c r="A174" s="354"/>
      <c r="B174" s="354"/>
      <c r="C174" s="354"/>
      <c r="D174" s="354"/>
      <c r="E174" s="379"/>
      <c r="F174" s="354"/>
      <c r="G174" s="354"/>
      <c r="H174" s="625"/>
      <c r="I174" s="354"/>
    </row>
    <row r="175" spans="1:9" x14ac:dyDescent="0.3">
      <c r="A175" s="354"/>
      <c r="B175" s="354"/>
      <c r="C175" s="354"/>
      <c r="D175" s="354"/>
      <c r="E175" s="379"/>
      <c r="F175" s="354"/>
      <c r="G175" s="354"/>
      <c r="H175" s="625"/>
      <c r="I175" s="354"/>
    </row>
    <row r="176" spans="1:9" x14ac:dyDescent="0.3">
      <c r="A176" s="354"/>
      <c r="B176" s="354"/>
      <c r="C176" s="354"/>
      <c r="D176" s="354"/>
      <c r="E176" s="379"/>
      <c r="F176" s="354"/>
      <c r="G176" s="354"/>
      <c r="H176" s="625"/>
      <c r="I176" s="354"/>
    </row>
    <row r="177" spans="1:9" x14ac:dyDescent="0.3">
      <c r="A177" s="354"/>
      <c r="B177" s="354"/>
      <c r="C177" s="354"/>
      <c r="D177" s="354"/>
      <c r="E177" s="379"/>
      <c r="F177" s="354"/>
      <c r="G177" s="354"/>
      <c r="H177" s="625"/>
      <c r="I177" s="354"/>
    </row>
    <row r="178" spans="1:9" x14ac:dyDescent="0.3">
      <c r="A178" s="354"/>
      <c r="B178" s="354"/>
      <c r="C178" s="354"/>
      <c r="D178" s="354"/>
      <c r="E178" s="379"/>
      <c r="F178" s="354"/>
      <c r="G178" s="354"/>
      <c r="H178" s="625"/>
      <c r="I178" s="354"/>
    </row>
    <row r="179" spans="1:9" x14ac:dyDescent="0.3">
      <c r="A179" s="354"/>
      <c r="B179" s="354"/>
      <c r="C179" s="354"/>
      <c r="D179" s="354"/>
      <c r="E179" s="379"/>
      <c r="F179" s="354"/>
      <c r="G179" s="354"/>
      <c r="H179" s="625"/>
      <c r="I179" s="354"/>
    </row>
    <row r="180" spans="1:9" x14ac:dyDescent="0.3">
      <c r="A180" s="354"/>
      <c r="B180" s="354"/>
      <c r="C180" s="354"/>
      <c r="D180" s="354"/>
      <c r="E180" s="379"/>
      <c r="F180" s="354"/>
      <c r="G180" s="354"/>
      <c r="H180" s="625"/>
      <c r="I180" s="354"/>
    </row>
    <row r="181" spans="1:9" x14ac:dyDescent="0.3">
      <c r="A181" s="354"/>
      <c r="B181" s="354"/>
      <c r="C181" s="354"/>
      <c r="D181" s="354"/>
      <c r="E181" s="379"/>
      <c r="F181" s="354"/>
      <c r="G181" s="354"/>
      <c r="H181" s="625"/>
      <c r="I181" s="354"/>
    </row>
    <row r="182" spans="1:9" x14ac:dyDescent="0.3">
      <c r="A182" s="354"/>
      <c r="B182" s="354"/>
      <c r="C182" s="354"/>
      <c r="D182" s="354"/>
      <c r="E182" s="379"/>
      <c r="F182" s="354"/>
      <c r="G182" s="354"/>
      <c r="H182" s="625"/>
      <c r="I182" s="354"/>
    </row>
    <row r="183" spans="1:9" x14ac:dyDescent="0.3">
      <c r="A183" s="354"/>
      <c r="B183" s="354"/>
      <c r="C183" s="354"/>
      <c r="D183" s="354"/>
      <c r="E183" s="379"/>
      <c r="F183" s="354"/>
      <c r="G183" s="354"/>
      <c r="H183" s="625"/>
      <c r="I183" s="354"/>
    </row>
    <row r="184" spans="1:9" x14ac:dyDescent="0.3">
      <c r="A184" s="354"/>
      <c r="B184" s="354"/>
      <c r="C184" s="354"/>
      <c r="D184" s="354"/>
      <c r="E184" s="379"/>
      <c r="F184" s="354"/>
      <c r="G184" s="354"/>
      <c r="H184" s="625"/>
      <c r="I184" s="354"/>
    </row>
    <row r="185" spans="1:9" x14ac:dyDescent="0.3">
      <c r="A185" s="354"/>
      <c r="B185" s="354"/>
      <c r="C185" s="354"/>
      <c r="D185" s="354"/>
      <c r="E185" s="379"/>
      <c r="F185" s="354"/>
      <c r="G185" s="354"/>
      <c r="H185" s="625"/>
      <c r="I185" s="354"/>
    </row>
    <row r="186" spans="1:9" x14ac:dyDescent="0.3">
      <c r="A186" s="354"/>
      <c r="B186" s="354"/>
      <c r="C186" s="354"/>
      <c r="D186" s="354"/>
      <c r="E186" s="379"/>
      <c r="F186" s="354"/>
      <c r="G186" s="354"/>
      <c r="H186" s="625"/>
      <c r="I186" s="354"/>
    </row>
    <row r="187" spans="1:9" x14ac:dyDescent="0.3">
      <c r="A187" s="354"/>
      <c r="B187" s="354"/>
      <c r="C187" s="354"/>
      <c r="D187" s="354"/>
      <c r="E187" s="379"/>
      <c r="F187" s="354"/>
      <c r="G187" s="354"/>
      <c r="H187" s="625"/>
      <c r="I187" s="354"/>
    </row>
    <row r="188" spans="1:9" x14ac:dyDescent="0.3">
      <c r="A188" s="354"/>
      <c r="B188" s="354"/>
      <c r="C188" s="354"/>
      <c r="D188" s="354"/>
      <c r="E188" s="379"/>
      <c r="F188" s="354"/>
      <c r="G188" s="354"/>
      <c r="H188" s="625"/>
      <c r="I188" s="354"/>
    </row>
    <row r="189" spans="1:9" x14ac:dyDescent="0.3">
      <c r="A189" s="354"/>
      <c r="B189" s="354"/>
      <c r="C189" s="354"/>
      <c r="D189" s="354"/>
      <c r="E189" s="379"/>
      <c r="F189" s="354"/>
      <c r="G189" s="354"/>
      <c r="H189" s="625"/>
      <c r="I189" s="354"/>
    </row>
    <row r="190" spans="1:9" x14ac:dyDescent="0.3">
      <c r="A190" s="354"/>
      <c r="B190" s="354"/>
      <c r="C190" s="354"/>
      <c r="D190" s="354"/>
      <c r="E190" s="379"/>
      <c r="F190" s="354"/>
      <c r="G190" s="354"/>
      <c r="H190" s="625"/>
      <c r="I190" s="354"/>
    </row>
    <row r="191" spans="1:9" x14ac:dyDescent="0.3">
      <c r="A191" s="354"/>
      <c r="B191" s="354"/>
      <c r="C191" s="354"/>
      <c r="D191" s="354"/>
      <c r="E191" s="379"/>
      <c r="F191" s="354"/>
      <c r="G191" s="354"/>
      <c r="H191" s="625"/>
      <c r="I191" s="354"/>
    </row>
    <row r="192" spans="1:9" x14ac:dyDescent="0.3">
      <c r="A192" s="354"/>
      <c r="B192" s="354"/>
      <c r="C192" s="354"/>
      <c r="D192" s="354"/>
      <c r="E192" s="379"/>
      <c r="F192" s="354"/>
      <c r="G192" s="354"/>
      <c r="H192" s="625"/>
      <c r="I192" s="354"/>
    </row>
    <row r="193" spans="1:9" x14ac:dyDescent="0.3">
      <c r="A193" s="354"/>
      <c r="B193" s="354"/>
      <c r="C193" s="354"/>
      <c r="D193" s="354"/>
      <c r="E193" s="379"/>
      <c r="F193" s="354"/>
      <c r="G193" s="354"/>
      <c r="H193" s="625"/>
      <c r="I193" s="354"/>
    </row>
    <row r="194" spans="1:9" x14ac:dyDescent="0.3">
      <c r="A194" s="354"/>
      <c r="B194" s="354"/>
      <c r="C194" s="354"/>
      <c r="D194" s="354"/>
      <c r="E194" s="379"/>
      <c r="F194" s="354"/>
      <c r="G194" s="354"/>
      <c r="H194" s="625"/>
      <c r="I194" s="354"/>
    </row>
    <row r="195" spans="1:9" x14ac:dyDescent="0.3">
      <c r="A195" s="354"/>
      <c r="B195" s="354"/>
      <c r="C195" s="354"/>
      <c r="D195" s="354"/>
      <c r="E195" s="379"/>
      <c r="F195" s="354"/>
      <c r="G195" s="354"/>
      <c r="H195" s="625"/>
      <c r="I195" s="354"/>
    </row>
    <row r="196" spans="1:9" x14ac:dyDescent="0.3">
      <c r="A196" s="354"/>
      <c r="B196" s="354"/>
      <c r="C196" s="354"/>
      <c r="D196" s="354"/>
      <c r="E196" s="379"/>
      <c r="F196" s="354"/>
      <c r="G196" s="354"/>
      <c r="H196" s="625"/>
      <c r="I196" s="354"/>
    </row>
    <row r="197" spans="1:9" x14ac:dyDescent="0.3">
      <c r="A197" s="354"/>
      <c r="B197" s="354"/>
      <c r="C197" s="354"/>
      <c r="D197" s="354"/>
      <c r="E197" s="379"/>
      <c r="F197" s="354"/>
      <c r="G197" s="354"/>
      <c r="H197" s="625"/>
      <c r="I197" s="354"/>
    </row>
    <row r="198" spans="1:9" x14ac:dyDescent="0.3">
      <c r="A198" s="354"/>
      <c r="B198" s="354"/>
      <c r="C198" s="354"/>
      <c r="D198" s="354"/>
      <c r="E198" s="379"/>
      <c r="F198" s="354"/>
      <c r="G198" s="354"/>
      <c r="H198" s="625"/>
      <c r="I198" s="354"/>
    </row>
    <row r="199" spans="1:9" x14ac:dyDescent="0.3">
      <c r="A199" s="354"/>
      <c r="B199" s="354"/>
      <c r="C199" s="354"/>
      <c r="D199" s="354"/>
      <c r="E199" s="379"/>
      <c r="F199" s="354"/>
      <c r="G199" s="354"/>
      <c r="H199" s="625"/>
      <c r="I199" s="354"/>
    </row>
    <row r="200" spans="1:9" x14ac:dyDescent="0.3">
      <c r="A200" s="354"/>
      <c r="B200" s="354"/>
      <c r="C200" s="354"/>
      <c r="D200" s="354"/>
      <c r="E200" s="379"/>
      <c r="F200" s="354"/>
      <c r="G200" s="354"/>
      <c r="H200" s="625"/>
      <c r="I200" s="354"/>
    </row>
    <row r="201" spans="1:9" x14ac:dyDescent="0.3">
      <c r="A201" s="354"/>
      <c r="B201" s="354"/>
      <c r="C201" s="354"/>
      <c r="D201" s="354"/>
      <c r="E201" s="379"/>
      <c r="F201" s="354"/>
      <c r="G201" s="354"/>
      <c r="H201" s="625"/>
      <c r="I201" s="354"/>
    </row>
    <row r="202" spans="1:9" x14ac:dyDescent="0.3">
      <c r="A202" s="354"/>
      <c r="B202" s="354"/>
      <c r="C202" s="354"/>
      <c r="D202" s="354"/>
      <c r="E202" s="379"/>
      <c r="F202" s="354"/>
      <c r="G202" s="354"/>
      <c r="H202" s="625"/>
      <c r="I202" s="354"/>
    </row>
    <row r="203" spans="1:9" x14ac:dyDescent="0.3">
      <c r="A203" s="354"/>
      <c r="B203" s="354"/>
      <c r="C203" s="354"/>
      <c r="D203" s="354"/>
      <c r="E203" s="379"/>
      <c r="F203" s="354"/>
      <c r="G203" s="354"/>
      <c r="H203" s="625"/>
      <c r="I203" s="354"/>
    </row>
    <row r="204" spans="1:9" x14ac:dyDescent="0.3">
      <c r="A204" s="354"/>
      <c r="B204" s="354"/>
      <c r="C204" s="354"/>
      <c r="D204" s="354"/>
      <c r="E204" s="379"/>
      <c r="F204" s="354"/>
      <c r="G204" s="354"/>
      <c r="H204" s="625"/>
      <c r="I204" s="354"/>
    </row>
    <row r="205" spans="1:9" x14ac:dyDescent="0.3">
      <c r="A205" s="354"/>
      <c r="B205" s="354"/>
      <c r="C205" s="354"/>
      <c r="D205" s="354"/>
      <c r="E205" s="379"/>
      <c r="F205" s="354"/>
      <c r="G205" s="354"/>
      <c r="H205" s="625"/>
      <c r="I205" s="354"/>
    </row>
    <row r="206" spans="1:9" x14ac:dyDescent="0.3">
      <c r="A206" s="354"/>
      <c r="B206" s="354"/>
      <c r="C206" s="354"/>
      <c r="D206" s="354"/>
      <c r="E206" s="379"/>
      <c r="F206" s="354"/>
      <c r="G206" s="354"/>
      <c r="H206" s="625"/>
      <c r="I206" s="354"/>
    </row>
    <row r="207" spans="1:9" x14ac:dyDescent="0.3">
      <c r="A207" s="354"/>
      <c r="B207" s="354"/>
      <c r="C207" s="354"/>
      <c r="D207" s="354"/>
      <c r="E207" s="379"/>
      <c r="F207" s="354"/>
      <c r="G207" s="354"/>
      <c r="H207" s="625"/>
      <c r="I207" s="354"/>
    </row>
    <row r="208" spans="1:9" x14ac:dyDescent="0.3">
      <c r="A208" s="354"/>
      <c r="B208" s="354"/>
      <c r="C208" s="354"/>
      <c r="D208" s="354"/>
      <c r="E208" s="379"/>
      <c r="F208" s="354"/>
      <c r="G208" s="354"/>
      <c r="H208" s="625"/>
      <c r="I208" s="354"/>
    </row>
    <row r="209" spans="1:9" x14ac:dyDescent="0.3">
      <c r="A209" s="354"/>
      <c r="B209" s="354"/>
      <c r="C209" s="354"/>
      <c r="D209" s="354"/>
      <c r="E209" s="379"/>
      <c r="F209" s="354"/>
      <c r="G209" s="354"/>
      <c r="H209" s="625"/>
      <c r="I209" s="354"/>
    </row>
    <row r="210" spans="1:9" x14ac:dyDescent="0.3">
      <c r="A210" s="354"/>
      <c r="B210" s="354"/>
      <c r="C210" s="354"/>
      <c r="D210" s="354"/>
      <c r="E210" s="379"/>
      <c r="F210" s="354"/>
      <c r="G210" s="354"/>
      <c r="H210" s="625"/>
      <c r="I210" s="354"/>
    </row>
    <row r="211" spans="1:9" x14ac:dyDescent="0.3">
      <c r="A211" s="354"/>
      <c r="B211" s="354"/>
      <c r="C211" s="354"/>
      <c r="D211" s="354"/>
      <c r="E211" s="379"/>
      <c r="F211" s="354"/>
      <c r="G211" s="354"/>
      <c r="H211" s="625"/>
      <c r="I211" s="354"/>
    </row>
    <row r="212" spans="1:9" x14ac:dyDescent="0.3">
      <c r="A212" s="354"/>
      <c r="B212" s="354"/>
      <c r="C212" s="354"/>
      <c r="D212" s="354"/>
      <c r="E212" s="379"/>
      <c r="F212" s="354"/>
      <c r="G212" s="354"/>
      <c r="H212" s="625"/>
      <c r="I212" s="354"/>
    </row>
    <row r="213" spans="1:9" x14ac:dyDescent="0.3">
      <c r="A213" s="354"/>
      <c r="B213" s="354"/>
      <c r="C213" s="354"/>
      <c r="D213" s="354"/>
      <c r="E213" s="379"/>
      <c r="F213" s="354"/>
      <c r="G213" s="354"/>
      <c r="H213" s="625"/>
      <c r="I213" s="354"/>
    </row>
    <row r="214" spans="1:9" x14ac:dyDescent="0.3">
      <c r="A214" s="354"/>
      <c r="B214" s="354"/>
      <c r="C214" s="354"/>
      <c r="D214" s="354"/>
      <c r="E214" s="379"/>
      <c r="F214" s="354"/>
      <c r="G214" s="354"/>
      <c r="H214" s="625"/>
      <c r="I214" s="354"/>
    </row>
    <row r="215" spans="1:9" x14ac:dyDescent="0.3">
      <c r="A215" s="354"/>
      <c r="B215" s="354"/>
      <c r="C215" s="354"/>
      <c r="D215" s="354"/>
      <c r="E215" s="379"/>
      <c r="F215" s="354"/>
      <c r="G215" s="354"/>
      <c r="H215" s="625"/>
      <c r="I215" s="354"/>
    </row>
    <row r="216" spans="1:9" x14ac:dyDescent="0.3">
      <c r="A216" s="354"/>
      <c r="B216" s="354"/>
      <c r="C216" s="354"/>
      <c r="D216" s="354"/>
      <c r="E216" s="379"/>
      <c r="F216" s="354"/>
      <c r="G216" s="354"/>
      <c r="H216" s="625"/>
      <c r="I216" s="354"/>
    </row>
    <row r="217" spans="1:9" x14ac:dyDescent="0.3">
      <c r="A217" s="354"/>
      <c r="B217" s="354"/>
      <c r="C217" s="354"/>
      <c r="D217" s="354"/>
      <c r="E217" s="379"/>
      <c r="F217" s="354"/>
      <c r="G217" s="354"/>
      <c r="H217" s="625"/>
      <c r="I217" s="354"/>
    </row>
    <row r="218" spans="1:9" x14ac:dyDescent="0.3">
      <c r="A218" s="354"/>
      <c r="B218" s="354"/>
      <c r="C218" s="354"/>
      <c r="D218" s="354"/>
      <c r="E218" s="379"/>
      <c r="F218" s="354"/>
      <c r="G218" s="354"/>
      <c r="H218" s="625"/>
      <c r="I218" s="354"/>
    </row>
    <row r="219" spans="1:9" x14ac:dyDescent="0.3">
      <c r="A219" s="354"/>
      <c r="B219" s="354"/>
      <c r="C219" s="354"/>
      <c r="D219" s="354"/>
      <c r="E219" s="379"/>
      <c r="F219" s="354"/>
      <c r="G219" s="354"/>
      <c r="H219" s="625"/>
      <c r="I219" s="354"/>
    </row>
    <row r="220" spans="1:9" x14ac:dyDescent="0.3">
      <c r="A220" s="354"/>
      <c r="B220" s="354"/>
      <c r="C220" s="354"/>
      <c r="D220" s="354"/>
      <c r="E220" s="379"/>
      <c r="F220" s="354"/>
      <c r="G220" s="354"/>
      <c r="H220" s="625"/>
      <c r="I220" s="354"/>
    </row>
    <row r="221" spans="1:9" x14ac:dyDescent="0.3">
      <c r="A221" s="354"/>
      <c r="B221" s="354"/>
      <c r="C221" s="354"/>
      <c r="D221" s="354"/>
      <c r="E221" s="379"/>
      <c r="F221" s="354"/>
      <c r="G221" s="354"/>
      <c r="H221" s="625"/>
      <c r="I221" s="354"/>
    </row>
    <row r="222" spans="1:9" x14ac:dyDescent="0.3">
      <c r="A222" s="354"/>
      <c r="B222" s="354"/>
      <c r="C222" s="354"/>
      <c r="D222" s="354"/>
      <c r="E222" s="379"/>
      <c r="F222" s="354"/>
      <c r="G222" s="354"/>
      <c r="H222" s="625"/>
      <c r="I222" s="354"/>
    </row>
    <row r="223" spans="1:9" x14ac:dyDescent="0.3">
      <c r="A223" s="354"/>
      <c r="B223" s="354"/>
      <c r="C223" s="354"/>
      <c r="D223" s="354"/>
      <c r="E223" s="379"/>
      <c r="F223" s="354"/>
      <c r="G223" s="354"/>
      <c r="H223" s="625"/>
      <c r="I223" s="354"/>
    </row>
    <row r="224" spans="1:9" x14ac:dyDescent="0.3">
      <c r="A224" s="354"/>
      <c r="B224" s="354"/>
      <c r="C224" s="354"/>
      <c r="D224" s="354"/>
      <c r="E224" s="379"/>
      <c r="F224" s="354"/>
      <c r="G224" s="354"/>
      <c r="H224" s="625"/>
      <c r="I224" s="354"/>
    </row>
    <row r="225" spans="1:9" x14ac:dyDescent="0.3">
      <c r="A225" s="354"/>
      <c r="B225" s="354"/>
      <c r="C225" s="354"/>
      <c r="D225" s="354"/>
      <c r="E225" s="379"/>
      <c r="F225" s="354"/>
      <c r="G225" s="354"/>
      <c r="H225" s="625"/>
      <c r="I225" s="354"/>
    </row>
    <row r="226" spans="1:9" x14ac:dyDescent="0.3">
      <c r="A226" s="354"/>
      <c r="B226" s="354"/>
      <c r="C226" s="354"/>
      <c r="D226" s="354"/>
      <c r="E226" s="379"/>
      <c r="F226" s="354"/>
      <c r="G226" s="354"/>
      <c r="H226" s="625"/>
      <c r="I226" s="354"/>
    </row>
    <row r="227" spans="1:9" x14ac:dyDescent="0.3">
      <c r="A227" s="354"/>
      <c r="B227" s="354"/>
      <c r="C227" s="354"/>
      <c r="D227" s="354"/>
      <c r="E227" s="379"/>
      <c r="F227" s="354"/>
      <c r="G227" s="354"/>
      <c r="H227" s="625"/>
      <c r="I227" s="354"/>
    </row>
    <row r="228" spans="1:9" x14ac:dyDescent="0.3">
      <c r="A228" s="354"/>
      <c r="B228" s="354"/>
      <c r="C228" s="354"/>
      <c r="D228" s="354"/>
      <c r="E228" s="379"/>
      <c r="F228" s="354"/>
      <c r="G228" s="354"/>
      <c r="H228" s="625"/>
      <c r="I228" s="354"/>
    </row>
    <row r="229" spans="1:9" x14ac:dyDescent="0.3">
      <c r="A229" s="354"/>
      <c r="B229" s="354"/>
      <c r="C229" s="354"/>
      <c r="D229" s="354"/>
      <c r="E229" s="379"/>
      <c r="F229" s="354"/>
      <c r="G229" s="354"/>
      <c r="H229" s="625"/>
      <c r="I229" s="354"/>
    </row>
    <row r="230" spans="1:9" x14ac:dyDescent="0.3">
      <c r="A230" s="354"/>
      <c r="B230" s="354"/>
      <c r="C230" s="354"/>
      <c r="D230" s="354"/>
      <c r="E230" s="379"/>
      <c r="F230" s="354"/>
      <c r="G230" s="354"/>
      <c r="H230" s="625"/>
      <c r="I230" s="354"/>
    </row>
    <row r="231" spans="1:9" x14ac:dyDescent="0.3">
      <c r="A231" s="354"/>
      <c r="B231" s="354"/>
      <c r="C231" s="354"/>
      <c r="D231" s="354"/>
      <c r="E231" s="379"/>
      <c r="F231" s="354"/>
      <c r="G231" s="354"/>
      <c r="H231" s="625"/>
      <c r="I231" s="354"/>
    </row>
    <row r="232" spans="1:9" x14ac:dyDescent="0.3">
      <c r="A232" s="354"/>
      <c r="B232" s="354"/>
      <c r="C232" s="354"/>
      <c r="D232" s="354"/>
      <c r="E232" s="379"/>
      <c r="F232" s="354"/>
      <c r="G232" s="354"/>
      <c r="H232" s="625"/>
      <c r="I232" s="354"/>
    </row>
    <row r="233" spans="1:9" x14ac:dyDescent="0.3">
      <c r="A233" s="354"/>
      <c r="B233" s="354"/>
      <c r="C233" s="354"/>
      <c r="D233" s="354"/>
      <c r="E233" s="379"/>
      <c r="F233" s="354"/>
      <c r="G233" s="354"/>
      <c r="H233" s="625"/>
      <c r="I233" s="354"/>
    </row>
    <row r="234" spans="1:9" x14ac:dyDescent="0.3">
      <c r="A234" s="354"/>
      <c r="B234" s="354"/>
      <c r="C234" s="354"/>
      <c r="D234" s="354"/>
      <c r="E234" s="379"/>
      <c r="F234" s="354"/>
      <c r="G234" s="354"/>
      <c r="H234" s="625"/>
      <c r="I234" s="354"/>
    </row>
    <row r="235" spans="1:9" x14ac:dyDescent="0.3">
      <c r="A235" s="354"/>
      <c r="B235" s="354"/>
      <c r="C235" s="354"/>
      <c r="D235" s="354"/>
      <c r="E235" s="379"/>
      <c r="F235" s="354"/>
      <c r="G235" s="354"/>
      <c r="H235" s="625"/>
      <c r="I235" s="354"/>
    </row>
    <row r="236" spans="1:9" x14ac:dyDescent="0.3">
      <c r="A236" s="354"/>
      <c r="B236" s="354"/>
      <c r="C236" s="354"/>
      <c r="D236" s="354"/>
      <c r="E236" s="379"/>
      <c r="F236" s="354"/>
      <c r="G236" s="354"/>
      <c r="H236" s="625"/>
      <c r="I236" s="354"/>
    </row>
    <row r="237" spans="1:9" x14ac:dyDescent="0.3">
      <c r="A237" s="354"/>
      <c r="B237" s="354"/>
      <c r="C237" s="354"/>
      <c r="D237" s="354"/>
      <c r="E237" s="379"/>
      <c r="F237" s="354"/>
      <c r="G237" s="354"/>
      <c r="H237" s="625"/>
      <c r="I237" s="354"/>
    </row>
    <row r="238" spans="1:9" x14ac:dyDescent="0.3">
      <c r="A238" s="354"/>
      <c r="B238" s="354"/>
      <c r="C238" s="354"/>
      <c r="D238" s="354"/>
      <c r="E238" s="379"/>
      <c r="F238" s="354"/>
      <c r="G238" s="354"/>
      <c r="H238" s="625"/>
      <c r="I238" s="354"/>
    </row>
    <row r="239" spans="1:9" x14ac:dyDescent="0.3">
      <c r="A239" s="354"/>
      <c r="B239" s="354"/>
      <c r="C239" s="354"/>
      <c r="D239" s="354"/>
      <c r="E239" s="379"/>
      <c r="F239" s="354"/>
      <c r="G239" s="354"/>
      <c r="H239" s="625"/>
      <c r="I239" s="354"/>
    </row>
    <row r="240" spans="1:9" x14ac:dyDescent="0.3">
      <c r="A240" s="354"/>
      <c r="B240" s="354"/>
      <c r="C240" s="354"/>
      <c r="D240" s="354"/>
      <c r="E240" s="379"/>
      <c r="F240" s="354"/>
      <c r="G240" s="354"/>
      <c r="H240" s="625"/>
      <c r="I240" s="354"/>
    </row>
    <row r="241" spans="1:9" x14ac:dyDescent="0.3">
      <c r="A241" s="354"/>
      <c r="B241" s="354"/>
      <c r="C241" s="354"/>
      <c r="D241" s="354"/>
      <c r="E241" s="379"/>
      <c r="F241" s="354"/>
      <c r="G241" s="354"/>
      <c r="H241" s="625"/>
      <c r="I241" s="354"/>
    </row>
    <row r="242" spans="1:9" x14ac:dyDescent="0.3">
      <c r="A242" s="354"/>
      <c r="B242" s="354"/>
      <c r="C242" s="354"/>
      <c r="D242" s="354"/>
      <c r="E242" s="379"/>
      <c r="F242" s="354"/>
      <c r="G242" s="354"/>
      <c r="H242" s="625"/>
      <c r="I242" s="354"/>
    </row>
    <row r="243" spans="1:9" x14ac:dyDescent="0.3">
      <c r="A243" s="354"/>
      <c r="B243" s="354"/>
      <c r="C243" s="354"/>
      <c r="D243" s="354"/>
      <c r="E243" s="379"/>
      <c r="F243" s="354"/>
      <c r="G243" s="354"/>
      <c r="H243" s="625"/>
      <c r="I243" s="354"/>
    </row>
    <row r="244" spans="1:9" x14ac:dyDescent="0.3">
      <c r="A244" s="354"/>
      <c r="B244" s="354"/>
      <c r="C244" s="354"/>
      <c r="D244" s="354"/>
      <c r="E244" s="379"/>
      <c r="F244" s="354"/>
      <c r="G244" s="354"/>
      <c r="H244" s="625"/>
      <c r="I244" s="354"/>
    </row>
    <row r="245" spans="1:9" x14ac:dyDescent="0.3">
      <c r="A245" s="354"/>
      <c r="B245" s="354"/>
      <c r="C245" s="354"/>
      <c r="D245" s="354"/>
      <c r="E245" s="379"/>
      <c r="F245" s="354"/>
      <c r="G245" s="354"/>
      <c r="H245" s="625"/>
      <c r="I245" s="354"/>
    </row>
    <row r="246" spans="1:9" x14ac:dyDescent="0.3">
      <c r="A246" s="354"/>
      <c r="B246" s="354"/>
      <c r="C246" s="354"/>
      <c r="D246" s="354"/>
      <c r="E246" s="379"/>
      <c r="F246" s="354"/>
      <c r="G246" s="354"/>
      <c r="H246" s="625"/>
      <c r="I246" s="354"/>
    </row>
    <row r="247" spans="1:9" x14ac:dyDescent="0.3">
      <c r="A247" s="354"/>
      <c r="B247" s="354"/>
      <c r="C247" s="354"/>
      <c r="D247" s="354"/>
      <c r="E247" s="379"/>
      <c r="F247" s="354"/>
      <c r="G247" s="354"/>
      <c r="H247" s="625"/>
      <c r="I247" s="354"/>
    </row>
    <row r="248" spans="1:9" x14ac:dyDescent="0.3">
      <c r="A248" s="354"/>
      <c r="B248" s="354"/>
      <c r="C248" s="354"/>
      <c r="D248" s="354"/>
      <c r="E248" s="379"/>
      <c r="F248" s="354"/>
      <c r="G248" s="354"/>
      <c r="H248" s="625"/>
      <c r="I248" s="354"/>
    </row>
    <row r="249" spans="1:9" x14ac:dyDescent="0.3">
      <c r="A249" s="354"/>
      <c r="B249" s="354"/>
      <c r="C249" s="354"/>
      <c r="D249" s="354"/>
      <c r="E249" s="379"/>
      <c r="F249" s="354"/>
      <c r="G249" s="354"/>
      <c r="H249" s="625"/>
      <c r="I249" s="354"/>
    </row>
    <row r="250" spans="1:9" x14ac:dyDescent="0.3">
      <c r="A250" s="354"/>
      <c r="B250" s="354"/>
      <c r="C250" s="354"/>
      <c r="D250" s="354"/>
      <c r="E250" s="379"/>
      <c r="F250" s="354"/>
      <c r="G250" s="354"/>
      <c r="H250" s="625"/>
      <c r="I250" s="354"/>
    </row>
    <row r="251" spans="1:9" x14ac:dyDescent="0.3">
      <c r="A251" s="354"/>
      <c r="B251" s="354"/>
      <c r="C251" s="354"/>
      <c r="D251" s="354"/>
      <c r="E251" s="379"/>
      <c r="F251" s="354"/>
      <c r="G251" s="354"/>
      <c r="H251" s="625"/>
      <c r="I251" s="354"/>
    </row>
    <row r="252" spans="1:9" x14ac:dyDescent="0.3">
      <c r="A252" s="354"/>
      <c r="B252" s="354"/>
      <c r="C252" s="354"/>
      <c r="D252" s="354"/>
      <c r="E252" s="379"/>
      <c r="F252" s="354"/>
      <c r="G252" s="354"/>
      <c r="H252" s="625"/>
      <c r="I252" s="354"/>
    </row>
    <row r="253" spans="1:9" x14ac:dyDescent="0.3">
      <c r="A253" s="354"/>
      <c r="B253" s="354"/>
      <c r="C253" s="354"/>
      <c r="D253" s="354"/>
      <c r="E253" s="379"/>
      <c r="F253" s="354"/>
      <c r="G253" s="354"/>
      <c r="H253" s="625"/>
      <c r="I253" s="354"/>
    </row>
    <row r="254" spans="1:9" x14ac:dyDescent="0.3">
      <c r="A254" s="354"/>
      <c r="B254" s="354"/>
      <c r="C254" s="354"/>
      <c r="D254" s="354"/>
      <c r="E254" s="379"/>
      <c r="F254" s="354"/>
      <c r="G254" s="354"/>
      <c r="H254" s="625"/>
      <c r="I254" s="354"/>
    </row>
    <row r="255" spans="1:9" x14ac:dyDescent="0.3">
      <c r="A255" s="354"/>
      <c r="B255" s="354"/>
      <c r="C255" s="354"/>
      <c r="D255" s="354"/>
      <c r="E255" s="379"/>
      <c r="F255" s="354"/>
      <c r="G255" s="354"/>
      <c r="H255" s="625"/>
      <c r="I255" s="354"/>
    </row>
    <row r="256" spans="1:9" x14ac:dyDescent="0.3">
      <c r="A256" s="354"/>
      <c r="B256" s="354"/>
      <c r="C256" s="354"/>
      <c r="D256" s="354"/>
      <c r="E256" s="379"/>
      <c r="F256" s="354"/>
      <c r="G256" s="354"/>
      <c r="H256" s="625"/>
      <c r="I256" s="354"/>
    </row>
    <row r="257" spans="1:9" x14ac:dyDescent="0.3">
      <c r="A257" s="354"/>
      <c r="B257" s="354"/>
      <c r="C257" s="354"/>
      <c r="D257" s="354"/>
      <c r="E257" s="379"/>
      <c r="F257" s="354"/>
      <c r="G257" s="354"/>
      <c r="H257" s="625"/>
      <c r="I257" s="354"/>
    </row>
    <row r="258" spans="1:9" x14ac:dyDescent="0.3">
      <c r="A258" s="354"/>
      <c r="B258" s="354"/>
      <c r="C258" s="354"/>
      <c r="D258" s="354"/>
      <c r="E258" s="379"/>
      <c r="F258" s="354"/>
      <c r="G258" s="354"/>
      <c r="H258" s="625"/>
      <c r="I258" s="354"/>
    </row>
    <row r="259" spans="1:9" x14ac:dyDescent="0.3">
      <c r="A259" s="354"/>
      <c r="B259" s="354"/>
      <c r="C259" s="354"/>
      <c r="D259" s="354"/>
      <c r="E259" s="379"/>
      <c r="F259" s="354"/>
      <c r="G259" s="354"/>
      <c r="H259" s="625"/>
      <c r="I259" s="354"/>
    </row>
    <row r="260" spans="1:9" x14ac:dyDescent="0.3">
      <c r="A260" s="354"/>
      <c r="B260" s="354"/>
      <c r="C260" s="354"/>
      <c r="D260" s="354"/>
      <c r="E260" s="379"/>
      <c r="F260" s="354"/>
      <c r="G260" s="354"/>
      <c r="H260" s="625"/>
      <c r="I260" s="354"/>
    </row>
    <row r="261" spans="1:9" x14ac:dyDescent="0.3">
      <c r="A261" s="354"/>
      <c r="B261" s="354"/>
      <c r="C261" s="354"/>
      <c r="D261" s="354"/>
      <c r="E261" s="379"/>
      <c r="F261" s="354"/>
      <c r="G261" s="354"/>
      <c r="H261" s="625"/>
      <c r="I261" s="354"/>
    </row>
    <row r="262" spans="1:9" x14ac:dyDescent="0.3">
      <c r="A262" s="354"/>
      <c r="B262" s="354"/>
      <c r="C262" s="354"/>
      <c r="D262" s="354"/>
      <c r="E262" s="379"/>
      <c r="F262" s="354"/>
      <c r="G262" s="354"/>
      <c r="H262" s="625"/>
      <c r="I262" s="354"/>
    </row>
    <row r="263" spans="1:9" x14ac:dyDescent="0.3">
      <c r="A263" s="354"/>
      <c r="B263" s="354"/>
      <c r="C263" s="354"/>
      <c r="D263" s="354"/>
      <c r="E263" s="379"/>
      <c r="F263" s="354"/>
      <c r="G263" s="354"/>
      <c r="H263" s="625"/>
      <c r="I263" s="354"/>
    </row>
    <row r="264" spans="1:9" x14ac:dyDescent="0.3">
      <c r="A264" s="354"/>
      <c r="B264" s="354"/>
      <c r="C264" s="354"/>
      <c r="D264" s="354"/>
      <c r="E264" s="379"/>
      <c r="F264" s="354"/>
      <c r="G264" s="354"/>
      <c r="H264" s="625"/>
      <c r="I264" s="354"/>
    </row>
    <row r="265" spans="1:9" x14ac:dyDescent="0.3">
      <c r="A265" s="354"/>
      <c r="B265" s="354"/>
      <c r="C265" s="354"/>
      <c r="D265" s="354"/>
      <c r="E265" s="379"/>
      <c r="F265" s="354"/>
      <c r="G265" s="354"/>
      <c r="H265" s="625"/>
      <c r="I265" s="354"/>
    </row>
    <row r="266" spans="1:9" x14ac:dyDescent="0.3">
      <c r="A266" s="354"/>
      <c r="B266" s="354"/>
      <c r="C266" s="354"/>
      <c r="D266" s="354"/>
      <c r="E266" s="379"/>
      <c r="F266" s="354"/>
      <c r="G266" s="354"/>
      <c r="H266" s="625"/>
      <c r="I266" s="354"/>
    </row>
    <row r="267" spans="1:9" x14ac:dyDescent="0.3">
      <c r="A267" s="354"/>
      <c r="B267" s="354"/>
      <c r="C267" s="354"/>
      <c r="D267" s="354"/>
      <c r="E267" s="379"/>
      <c r="F267" s="354"/>
      <c r="G267" s="354"/>
      <c r="H267" s="625"/>
      <c r="I267" s="354"/>
    </row>
    <row r="268" spans="1:9" x14ac:dyDescent="0.3">
      <c r="A268" s="354"/>
      <c r="B268" s="354"/>
      <c r="C268" s="354"/>
      <c r="D268" s="354"/>
      <c r="E268" s="379"/>
      <c r="F268" s="354"/>
      <c r="G268" s="354"/>
      <c r="H268" s="625"/>
      <c r="I268" s="354"/>
    </row>
    <row r="269" spans="1:9" x14ac:dyDescent="0.3">
      <c r="A269" s="354"/>
      <c r="B269" s="354"/>
      <c r="C269" s="354"/>
      <c r="D269" s="354"/>
      <c r="E269" s="379"/>
      <c r="F269" s="354"/>
      <c r="G269" s="354"/>
      <c r="H269" s="625"/>
      <c r="I269" s="354"/>
    </row>
    <row r="270" spans="1:9" x14ac:dyDescent="0.3">
      <c r="A270" s="354"/>
      <c r="B270" s="354"/>
      <c r="C270" s="354"/>
      <c r="D270" s="354"/>
      <c r="E270" s="379"/>
      <c r="F270" s="354"/>
      <c r="G270" s="354"/>
      <c r="H270" s="625"/>
      <c r="I270" s="354"/>
    </row>
    <row r="271" spans="1:9" x14ac:dyDescent="0.3">
      <c r="A271" s="354"/>
      <c r="B271" s="354"/>
      <c r="C271" s="354"/>
      <c r="D271" s="354"/>
      <c r="E271" s="379"/>
      <c r="F271" s="354"/>
      <c r="G271" s="354"/>
      <c r="H271" s="625"/>
      <c r="I271" s="354"/>
    </row>
    <row r="272" spans="1:9" x14ac:dyDescent="0.3">
      <c r="A272" s="354"/>
      <c r="B272" s="354"/>
      <c r="C272" s="354"/>
      <c r="D272" s="354"/>
      <c r="E272" s="379"/>
      <c r="F272" s="354"/>
      <c r="G272" s="354"/>
      <c r="H272" s="625"/>
      <c r="I272" s="354"/>
    </row>
    <row r="273" spans="1:9" x14ac:dyDescent="0.3">
      <c r="A273" s="354"/>
      <c r="B273" s="354"/>
      <c r="C273" s="354"/>
      <c r="D273" s="354"/>
      <c r="E273" s="379"/>
      <c r="F273" s="354"/>
      <c r="G273" s="354"/>
      <c r="H273" s="625"/>
      <c r="I273" s="354"/>
    </row>
    <row r="274" spans="1:9" x14ac:dyDescent="0.3">
      <c r="A274" s="354"/>
      <c r="B274" s="354"/>
      <c r="C274" s="354"/>
      <c r="D274" s="354"/>
      <c r="E274" s="379"/>
      <c r="F274" s="354"/>
      <c r="G274" s="354"/>
      <c r="H274" s="625"/>
      <c r="I274" s="354"/>
    </row>
    <row r="275" spans="1:9" x14ac:dyDescent="0.3">
      <c r="A275" s="354"/>
      <c r="B275" s="354"/>
      <c r="C275" s="354"/>
      <c r="D275" s="354"/>
      <c r="E275" s="379"/>
      <c r="F275" s="354"/>
      <c r="G275" s="354"/>
      <c r="H275" s="625"/>
      <c r="I275" s="354"/>
    </row>
    <row r="276" spans="1:9" x14ac:dyDescent="0.3">
      <c r="A276" s="354"/>
      <c r="B276" s="354"/>
      <c r="C276" s="354"/>
      <c r="D276" s="354"/>
      <c r="E276" s="379"/>
      <c r="F276" s="354"/>
      <c r="G276" s="354"/>
      <c r="H276" s="625"/>
      <c r="I276" s="354"/>
    </row>
    <row r="277" spans="1:9" x14ac:dyDescent="0.3">
      <c r="A277" s="354"/>
      <c r="B277" s="354"/>
      <c r="C277" s="354"/>
      <c r="D277" s="354"/>
      <c r="E277" s="379"/>
      <c r="F277" s="354"/>
      <c r="G277" s="354"/>
      <c r="H277" s="625"/>
      <c r="I277" s="354"/>
    </row>
    <row r="278" spans="1:9" x14ac:dyDescent="0.3">
      <c r="A278" s="354"/>
      <c r="B278" s="354"/>
      <c r="C278" s="354"/>
      <c r="D278" s="354"/>
      <c r="E278" s="379"/>
      <c r="F278" s="354"/>
      <c r="G278" s="354"/>
      <c r="H278" s="625"/>
      <c r="I278" s="354"/>
    </row>
    <row r="279" spans="1:9" x14ac:dyDescent="0.3">
      <c r="A279" s="354"/>
      <c r="B279" s="354"/>
      <c r="C279" s="354"/>
      <c r="D279" s="354"/>
      <c r="E279" s="379"/>
      <c r="F279" s="354"/>
      <c r="G279" s="354"/>
      <c r="H279" s="625"/>
      <c r="I279" s="354"/>
    </row>
    <row r="280" spans="1:9" x14ac:dyDescent="0.3">
      <c r="A280" s="354"/>
      <c r="B280" s="354"/>
      <c r="C280" s="354"/>
      <c r="D280" s="354"/>
      <c r="E280" s="379"/>
      <c r="F280" s="354"/>
      <c r="G280" s="354"/>
      <c r="H280" s="625"/>
      <c r="I280" s="354"/>
    </row>
    <row r="281" spans="1:9" x14ac:dyDescent="0.3">
      <c r="A281" s="354"/>
      <c r="B281" s="354"/>
      <c r="C281" s="354"/>
      <c r="D281" s="354"/>
      <c r="E281" s="379"/>
      <c r="F281" s="354"/>
      <c r="G281" s="354"/>
      <c r="H281" s="625"/>
      <c r="I281" s="354"/>
    </row>
    <row r="282" spans="1:9" x14ac:dyDescent="0.3">
      <c r="A282" s="354"/>
      <c r="B282" s="354"/>
      <c r="C282" s="354"/>
      <c r="D282" s="354"/>
      <c r="E282" s="379"/>
      <c r="F282" s="354"/>
      <c r="G282" s="354"/>
      <c r="H282" s="625"/>
      <c r="I282" s="354"/>
    </row>
    <row r="283" spans="1:9" x14ac:dyDescent="0.3">
      <c r="A283" s="354"/>
      <c r="B283" s="354"/>
      <c r="C283" s="354"/>
      <c r="D283" s="354"/>
      <c r="E283" s="379"/>
      <c r="F283" s="354"/>
      <c r="G283" s="354"/>
      <c r="H283" s="625"/>
      <c r="I283" s="354"/>
    </row>
    <row r="284" spans="1:9" x14ac:dyDescent="0.3">
      <c r="A284" s="354"/>
      <c r="B284" s="354"/>
      <c r="C284" s="354"/>
      <c r="D284" s="354"/>
      <c r="E284" s="379"/>
      <c r="F284" s="354"/>
      <c r="G284" s="354"/>
      <c r="H284" s="625"/>
      <c r="I284" s="354"/>
    </row>
    <row r="285" spans="1:9" x14ac:dyDescent="0.3">
      <c r="A285" s="354"/>
      <c r="B285" s="354"/>
      <c r="C285" s="354"/>
      <c r="D285" s="354"/>
      <c r="E285" s="379"/>
      <c r="F285" s="354"/>
      <c r="G285" s="354"/>
      <c r="H285" s="625"/>
      <c r="I285" s="354"/>
    </row>
    <row r="286" spans="1:9" x14ac:dyDescent="0.3">
      <c r="A286" s="354"/>
      <c r="B286" s="354"/>
      <c r="C286" s="354"/>
      <c r="D286" s="354"/>
      <c r="E286" s="379"/>
      <c r="F286" s="354"/>
      <c r="G286" s="354"/>
      <c r="H286" s="625"/>
      <c r="I286" s="354"/>
    </row>
    <row r="287" spans="1:9" x14ac:dyDescent="0.3">
      <c r="A287" s="354"/>
      <c r="B287" s="354"/>
      <c r="C287" s="354"/>
      <c r="D287" s="354"/>
      <c r="E287" s="379"/>
      <c r="F287" s="354"/>
      <c r="G287" s="354"/>
      <c r="H287" s="625"/>
      <c r="I287" s="354"/>
    </row>
    <row r="288" spans="1:9" x14ac:dyDescent="0.3">
      <c r="A288" s="354"/>
      <c r="B288" s="354"/>
      <c r="C288" s="354"/>
      <c r="D288" s="354"/>
      <c r="E288" s="379"/>
      <c r="F288" s="354"/>
      <c r="G288" s="354"/>
      <c r="H288" s="625"/>
      <c r="I288" s="354"/>
    </row>
    <row r="289" spans="1:9" x14ac:dyDescent="0.3">
      <c r="A289" s="354"/>
      <c r="B289" s="354"/>
      <c r="C289" s="354"/>
      <c r="D289" s="354"/>
      <c r="E289" s="379"/>
      <c r="F289" s="354"/>
      <c r="G289" s="354"/>
      <c r="H289" s="625"/>
      <c r="I289" s="354"/>
    </row>
    <row r="290" spans="1:9" x14ac:dyDescent="0.3">
      <c r="A290" s="354"/>
      <c r="B290" s="354"/>
      <c r="C290" s="354"/>
      <c r="D290" s="354"/>
      <c r="E290" s="379"/>
      <c r="F290" s="354"/>
      <c r="G290" s="354"/>
      <c r="H290" s="625"/>
      <c r="I290" s="354"/>
    </row>
    <row r="291" spans="1:9" x14ac:dyDescent="0.3">
      <c r="A291" s="354"/>
      <c r="B291" s="354"/>
      <c r="C291" s="354"/>
      <c r="D291" s="354"/>
      <c r="E291" s="379"/>
      <c r="F291" s="354"/>
      <c r="G291" s="354"/>
      <c r="H291" s="625"/>
      <c r="I291" s="354"/>
    </row>
    <row r="292" spans="1:9" x14ac:dyDescent="0.3">
      <c r="A292" s="354"/>
      <c r="B292" s="354"/>
      <c r="C292" s="354"/>
      <c r="D292" s="354"/>
      <c r="E292" s="379"/>
      <c r="F292" s="354"/>
      <c r="G292" s="354"/>
      <c r="H292" s="625"/>
      <c r="I292" s="354"/>
    </row>
    <row r="293" spans="1:9" x14ac:dyDescent="0.3">
      <c r="A293" s="354"/>
      <c r="B293" s="354"/>
      <c r="C293" s="354"/>
      <c r="D293" s="354"/>
      <c r="E293" s="379"/>
      <c r="F293" s="354"/>
      <c r="G293" s="354"/>
      <c r="H293" s="625"/>
      <c r="I293" s="354"/>
    </row>
    <row r="294" spans="1:9" x14ac:dyDescent="0.3">
      <c r="A294" s="354"/>
      <c r="B294" s="354"/>
      <c r="C294" s="354"/>
      <c r="D294" s="354"/>
      <c r="E294" s="379"/>
      <c r="F294" s="354"/>
      <c r="G294" s="354"/>
      <c r="H294" s="625"/>
      <c r="I294" s="354"/>
    </row>
    <row r="295" spans="1:9" x14ac:dyDescent="0.3">
      <c r="A295" s="354"/>
      <c r="B295" s="354"/>
      <c r="C295" s="354"/>
      <c r="D295" s="354"/>
      <c r="E295" s="379"/>
      <c r="F295" s="354"/>
      <c r="G295" s="354"/>
      <c r="H295" s="625"/>
      <c r="I295" s="354"/>
    </row>
    <row r="296" spans="1:9" x14ac:dyDescent="0.3">
      <c r="A296" s="354"/>
      <c r="B296" s="354"/>
      <c r="C296" s="354"/>
      <c r="D296" s="354"/>
      <c r="E296" s="379"/>
      <c r="F296" s="354"/>
      <c r="G296" s="354"/>
      <c r="H296" s="625"/>
      <c r="I296" s="354"/>
    </row>
    <row r="297" spans="1:9" x14ac:dyDescent="0.3">
      <c r="A297" s="354"/>
      <c r="B297" s="354"/>
      <c r="C297" s="354"/>
      <c r="D297" s="354"/>
      <c r="E297" s="379"/>
      <c r="F297" s="354"/>
      <c r="G297" s="354"/>
      <c r="H297" s="625"/>
      <c r="I297" s="354"/>
    </row>
    <row r="298" spans="1:9" x14ac:dyDescent="0.3">
      <c r="A298" s="354"/>
      <c r="B298" s="354"/>
      <c r="C298" s="354"/>
      <c r="D298" s="354"/>
      <c r="E298" s="379"/>
      <c r="F298" s="354"/>
      <c r="G298" s="354"/>
      <c r="H298" s="625"/>
      <c r="I298" s="354"/>
    </row>
    <row r="299" spans="1:9" x14ac:dyDescent="0.3">
      <c r="A299" s="354"/>
      <c r="B299" s="354"/>
      <c r="C299" s="354"/>
      <c r="D299" s="354"/>
      <c r="E299" s="379"/>
      <c r="F299" s="354"/>
      <c r="G299" s="354"/>
      <c r="H299" s="625"/>
      <c r="I299" s="354"/>
    </row>
    <row r="300" spans="1:9" x14ac:dyDescent="0.3">
      <c r="A300" s="354"/>
      <c r="B300" s="354"/>
      <c r="C300" s="354"/>
      <c r="D300" s="354"/>
      <c r="E300" s="379"/>
      <c r="F300" s="354"/>
      <c r="G300" s="354"/>
      <c r="H300" s="625"/>
      <c r="I300" s="354"/>
    </row>
    <row r="301" spans="1:9" x14ac:dyDescent="0.3">
      <c r="A301" s="354"/>
      <c r="B301" s="354"/>
      <c r="C301" s="354"/>
      <c r="D301" s="354"/>
      <c r="E301" s="379"/>
      <c r="F301" s="354"/>
      <c r="G301" s="354"/>
      <c r="H301" s="625"/>
      <c r="I301" s="354"/>
    </row>
    <row r="302" spans="1:9" x14ac:dyDescent="0.3">
      <c r="A302" s="354"/>
      <c r="B302" s="354"/>
      <c r="C302" s="354"/>
      <c r="D302" s="354"/>
      <c r="E302" s="379"/>
      <c r="F302" s="354"/>
      <c r="G302" s="354"/>
      <c r="H302" s="625"/>
      <c r="I302" s="354"/>
    </row>
    <row r="303" spans="1:9" x14ac:dyDescent="0.3">
      <c r="A303" s="354"/>
      <c r="B303" s="354"/>
      <c r="C303" s="354"/>
      <c r="D303" s="354"/>
      <c r="E303" s="379"/>
      <c r="F303" s="354"/>
      <c r="G303" s="354"/>
      <c r="H303" s="625"/>
      <c r="I303" s="354"/>
    </row>
    <row r="304" spans="1:9" x14ac:dyDescent="0.3">
      <c r="A304" s="354"/>
      <c r="B304" s="354"/>
      <c r="C304" s="354"/>
      <c r="D304" s="354"/>
      <c r="E304" s="379"/>
      <c r="F304" s="354"/>
      <c r="G304" s="354"/>
      <c r="H304" s="625"/>
      <c r="I304" s="354"/>
    </row>
    <row r="305" spans="1:9" x14ac:dyDescent="0.3">
      <c r="A305" s="354"/>
      <c r="B305" s="354"/>
      <c r="C305" s="354"/>
      <c r="D305" s="354"/>
      <c r="E305" s="379"/>
      <c r="F305" s="354"/>
      <c r="G305" s="354"/>
      <c r="H305" s="625"/>
      <c r="I305" s="354"/>
    </row>
    <row r="306" spans="1:9" x14ac:dyDescent="0.3">
      <c r="A306" s="354"/>
      <c r="B306" s="354"/>
      <c r="C306" s="354"/>
      <c r="D306" s="354"/>
      <c r="E306" s="379"/>
      <c r="F306" s="354"/>
      <c r="G306" s="354"/>
      <c r="H306" s="625"/>
      <c r="I306" s="354"/>
    </row>
    <row r="307" spans="1:9" x14ac:dyDescent="0.3">
      <c r="A307" s="354"/>
      <c r="B307" s="354"/>
      <c r="C307" s="354"/>
      <c r="D307" s="354"/>
      <c r="E307" s="379"/>
      <c r="F307" s="354"/>
      <c r="G307" s="354"/>
      <c r="H307" s="625"/>
      <c r="I307" s="354"/>
    </row>
    <row r="308" spans="1:9" x14ac:dyDescent="0.3">
      <c r="A308" s="354"/>
      <c r="B308" s="354"/>
      <c r="C308" s="354"/>
      <c r="D308" s="354"/>
      <c r="E308" s="379"/>
      <c r="F308" s="354"/>
      <c r="G308" s="354"/>
      <c r="H308" s="625"/>
      <c r="I308" s="354"/>
    </row>
    <row r="309" spans="1:9" x14ac:dyDescent="0.3">
      <c r="A309" s="354"/>
      <c r="B309" s="354"/>
      <c r="C309" s="354"/>
      <c r="D309" s="354"/>
      <c r="E309" s="379"/>
      <c r="F309" s="354"/>
      <c r="G309" s="354"/>
      <c r="H309" s="625"/>
      <c r="I309" s="354"/>
    </row>
    <row r="310" spans="1:9" x14ac:dyDescent="0.3">
      <c r="A310" s="354"/>
      <c r="B310" s="354"/>
      <c r="C310" s="354"/>
      <c r="D310" s="354"/>
      <c r="E310" s="379"/>
      <c r="F310" s="354"/>
      <c r="G310" s="354"/>
      <c r="H310" s="625"/>
      <c r="I310" s="354"/>
    </row>
    <row r="311" spans="1:9" x14ac:dyDescent="0.3">
      <c r="A311" s="354"/>
      <c r="B311" s="354"/>
      <c r="C311" s="354"/>
      <c r="D311" s="354"/>
      <c r="E311" s="379"/>
      <c r="F311" s="354"/>
      <c r="G311" s="354"/>
      <c r="H311" s="625"/>
      <c r="I311" s="354"/>
    </row>
    <row r="312" spans="1:9" x14ac:dyDescent="0.3">
      <c r="A312" s="354"/>
      <c r="B312" s="354"/>
      <c r="C312" s="354"/>
      <c r="D312" s="354"/>
      <c r="E312" s="379"/>
      <c r="F312" s="354"/>
      <c r="G312" s="354"/>
      <c r="H312" s="625"/>
      <c r="I312" s="354"/>
    </row>
    <row r="313" spans="1:9" x14ac:dyDescent="0.3">
      <c r="A313" s="354"/>
      <c r="B313" s="354"/>
      <c r="C313" s="354"/>
      <c r="D313" s="354"/>
      <c r="E313" s="379"/>
      <c r="F313" s="354"/>
      <c r="G313" s="354"/>
      <c r="H313" s="625"/>
      <c r="I313" s="354"/>
    </row>
    <row r="314" spans="1:9" x14ac:dyDescent="0.3">
      <c r="A314" s="354"/>
      <c r="B314" s="354"/>
      <c r="C314" s="354"/>
      <c r="D314" s="354"/>
      <c r="E314" s="379"/>
      <c r="F314" s="354"/>
      <c r="G314" s="354"/>
      <c r="H314" s="625"/>
      <c r="I314" s="354"/>
    </row>
    <row r="315" spans="1:9" x14ac:dyDescent="0.3">
      <c r="A315" s="354"/>
      <c r="B315" s="354"/>
      <c r="C315" s="354"/>
      <c r="D315" s="354"/>
      <c r="E315" s="379"/>
      <c r="F315" s="354"/>
      <c r="G315" s="354"/>
      <c r="H315" s="625"/>
      <c r="I315" s="354"/>
    </row>
    <row r="316" spans="1:9" x14ac:dyDescent="0.3">
      <c r="A316" s="354"/>
      <c r="B316" s="354"/>
      <c r="C316" s="354"/>
      <c r="D316" s="354"/>
      <c r="E316" s="379"/>
      <c r="F316" s="354"/>
      <c r="G316" s="354"/>
      <c r="H316" s="625"/>
      <c r="I316" s="354"/>
    </row>
    <row r="317" spans="1:9" x14ac:dyDescent="0.3">
      <c r="A317" s="354"/>
      <c r="B317" s="354"/>
      <c r="C317" s="354"/>
      <c r="D317" s="354"/>
      <c r="E317" s="379"/>
      <c r="F317" s="354"/>
      <c r="G317" s="354"/>
      <c r="H317" s="625"/>
      <c r="I317" s="354"/>
    </row>
    <row r="318" spans="1:9" x14ac:dyDescent="0.3">
      <c r="A318" s="354"/>
      <c r="B318" s="354"/>
      <c r="C318" s="354"/>
      <c r="D318" s="354"/>
      <c r="E318" s="379"/>
      <c r="F318" s="354"/>
      <c r="G318" s="354"/>
      <c r="H318" s="625"/>
      <c r="I318" s="354"/>
    </row>
    <row r="319" spans="1:9" x14ac:dyDescent="0.3">
      <c r="A319" s="354"/>
      <c r="B319" s="354"/>
      <c r="C319" s="354"/>
      <c r="D319" s="354"/>
      <c r="E319" s="379"/>
      <c r="F319" s="354"/>
      <c r="G319" s="354"/>
      <c r="H319" s="625"/>
      <c r="I319" s="354"/>
    </row>
    <row r="320" spans="1:9" x14ac:dyDescent="0.3">
      <c r="A320" s="354"/>
      <c r="B320" s="354"/>
      <c r="C320" s="354"/>
      <c r="D320" s="354"/>
      <c r="E320" s="379"/>
      <c r="F320" s="354"/>
      <c r="G320" s="354"/>
      <c r="H320" s="625"/>
      <c r="I320" s="354"/>
    </row>
    <row r="321" spans="1:9" x14ac:dyDescent="0.3">
      <c r="A321" s="354"/>
      <c r="B321" s="354"/>
      <c r="C321" s="354"/>
      <c r="D321" s="354"/>
      <c r="E321" s="379"/>
      <c r="F321" s="354"/>
      <c r="G321" s="354"/>
      <c r="H321" s="625"/>
      <c r="I321" s="354"/>
    </row>
    <row r="322" spans="1:9" x14ac:dyDescent="0.3">
      <c r="A322" s="354"/>
      <c r="B322" s="354"/>
      <c r="C322" s="354"/>
      <c r="D322" s="354"/>
      <c r="E322" s="379"/>
      <c r="F322" s="354"/>
      <c r="G322" s="354"/>
      <c r="H322" s="625"/>
      <c r="I322" s="354"/>
    </row>
    <row r="323" spans="1:9" x14ac:dyDescent="0.3">
      <c r="A323" s="354"/>
      <c r="B323" s="354"/>
      <c r="C323" s="354"/>
      <c r="D323" s="354"/>
      <c r="E323" s="379"/>
      <c r="F323" s="354"/>
      <c r="G323" s="354"/>
      <c r="H323" s="625"/>
      <c r="I323" s="354"/>
    </row>
    <row r="324" spans="1:9" x14ac:dyDescent="0.3">
      <c r="A324" s="354"/>
      <c r="B324" s="354"/>
      <c r="C324" s="354"/>
      <c r="D324" s="354"/>
      <c r="E324" s="379"/>
      <c r="F324" s="354"/>
      <c r="G324" s="354"/>
      <c r="H324" s="625"/>
      <c r="I324" s="354"/>
    </row>
    <row r="325" spans="1:9" x14ac:dyDescent="0.3">
      <c r="A325" s="354"/>
      <c r="B325" s="354"/>
      <c r="C325" s="354"/>
      <c r="D325" s="354"/>
      <c r="E325" s="379"/>
      <c r="F325" s="354"/>
      <c r="G325" s="354"/>
      <c r="H325" s="625"/>
      <c r="I325" s="354"/>
    </row>
    <row r="326" spans="1:9" x14ac:dyDescent="0.3">
      <c r="A326" s="354"/>
      <c r="B326" s="354"/>
      <c r="C326" s="354"/>
      <c r="D326" s="354"/>
      <c r="E326" s="379"/>
      <c r="F326" s="354"/>
      <c r="G326" s="354"/>
      <c r="H326" s="625"/>
      <c r="I326" s="354"/>
    </row>
    <row r="327" spans="1:9" x14ac:dyDescent="0.3">
      <c r="A327" s="354"/>
      <c r="B327" s="354"/>
      <c r="C327" s="354"/>
      <c r="D327" s="354"/>
      <c r="E327" s="379"/>
      <c r="F327" s="354"/>
      <c r="G327" s="354"/>
      <c r="H327" s="625"/>
      <c r="I327" s="354"/>
    </row>
    <row r="328" spans="1:9" x14ac:dyDescent="0.3">
      <c r="A328" s="354"/>
      <c r="B328" s="354"/>
      <c r="C328" s="354"/>
      <c r="D328" s="354"/>
      <c r="E328" s="379"/>
      <c r="F328" s="354"/>
      <c r="G328" s="354"/>
      <c r="H328" s="625"/>
      <c r="I328" s="354"/>
    </row>
    <row r="329" spans="1:9" x14ac:dyDescent="0.3">
      <c r="A329" s="354"/>
      <c r="B329" s="354"/>
      <c r="C329" s="354"/>
      <c r="D329" s="354"/>
      <c r="E329" s="379"/>
      <c r="F329" s="354"/>
      <c r="G329" s="354"/>
      <c r="H329" s="625"/>
      <c r="I329" s="354"/>
    </row>
    <row r="330" spans="1:9" x14ac:dyDescent="0.3">
      <c r="A330" s="354"/>
      <c r="B330" s="354"/>
      <c r="C330" s="354"/>
      <c r="D330" s="354"/>
      <c r="E330" s="379"/>
      <c r="F330" s="354"/>
      <c r="G330" s="354"/>
      <c r="H330" s="625"/>
      <c r="I330" s="354"/>
    </row>
    <row r="331" spans="1:9" x14ac:dyDescent="0.3">
      <c r="A331" s="354"/>
      <c r="B331" s="354"/>
      <c r="C331" s="354"/>
      <c r="D331" s="354"/>
      <c r="E331" s="379"/>
      <c r="F331" s="354"/>
      <c r="G331" s="354"/>
      <c r="H331" s="625"/>
      <c r="I331" s="354"/>
    </row>
    <row r="332" spans="1:9" x14ac:dyDescent="0.3">
      <c r="A332" s="354"/>
      <c r="B332" s="354"/>
      <c r="C332" s="354"/>
      <c r="D332" s="354"/>
      <c r="E332" s="379"/>
      <c r="F332" s="354"/>
      <c r="G332" s="354"/>
      <c r="H332" s="625"/>
      <c r="I332" s="354"/>
    </row>
    <row r="333" spans="1:9" x14ac:dyDescent="0.3">
      <c r="A333" s="354"/>
      <c r="B333" s="354"/>
      <c r="C333" s="354"/>
      <c r="D333" s="354"/>
      <c r="E333" s="379"/>
      <c r="F333" s="354"/>
      <c r="G333" s="354"/>
      <c r="H333" s="625"/>
      <c r="I333" s="354"/>
    </row>
    <row r="334" spans="1:9" x14ac:dyDescent="0.3">
      <c r="A334" s="354"/>
      <c r="B334" s="354"/>
      <c r="C334" s="354"/>
      <c r="D334" s="354"/>
      <c r="E334" s="379"/>
      <c r="F334" s="354"/>
      <c r="G334" s="354"/>
      <c r="H334" s="625"/>
      <c r="I334" s="354"/>
    </row>
    <row r="335" spans="1:9" x14ac:dyDescent="0.3">
      <c r="A335" s="354"/>
      <c r="B335" s="354"/>
      <c r="C335" s="354"/>
      <c r="D335" s="354"/>
      <c r="E335" s="379"/>
      <c r="F335" s="354"/>
      <c r="G335" s="354"/>
      <c r="H335" s="625"/>
      <c r="I335" s="354"/>
    </row>
    <row r="336" spans="1:9" x14ac:dyDescent="0.3">
      <c r="A336" s="354"/>
      <c r="B336" s="354"/>
      <c r="C336" s="354"/>
      <c r="D336" s="354"/>
      <c r="E336" s="379"/>
      <c r="F336" s="354"/>
      <c r="G336" s="354"/>
      <c r="H336" s="625"/>
      <c r="I336" s="354"/>
    </row>
    <row r="337" spans="1:9" x14ac:dyDescent="0.3">
      <c r="A337" s="354"/>
      <c r="B337" s="354"/>
      <c r="C337" s="354"/>
      <c r="D337" s="354"/>
      <c r="E337" s="379"/>
      <c r="F337" s="354"/>
      <c r="G337" s="354"/>
      <c r="H337" s="625"/>
      <c r="I337" s="354"/>
    </row>
    <row r="338" spans="1:9" x14ac:dyDescent="0.3">
      <c r="A338" s="354"/>
      <c r="B338" s="354"/>
      <c r="C338" s="354"/>
      <c r="D338" s="354"/>
      <c r="E338" s="379"/>
      <c r="F338" s="354"/>
      <c r="G338" s="354"/>
      <c r="H338" s="625"/>
      <c r="I338" s="354"/>
    </row>
    <row r="339" spans="1:9" x14ac:dyDescent="0.3">
      <c r="A339" s="354"/>
      <c r="B339" s="354"/>
      <c r="C339" s="354"/>
      <c r="D339" s="354"/>
      <c r="E339" s="379"/>
      <c r="F339" s="354"/>
      <c r="G339" s="354"/>
      <c r="H339" s="625"/>
      <c r="I339" s="354"/>
    </row>
    <row r="340" spans="1:9" x14ac:dyDescent="0.3">
      <c r="A340" s="354"/>
      <c r="B340" s="354"/>
      <c r="C340" s="354"/>
      <c r="D340" s="354"/>
      <c r="E340" s="379"/>
      <c r="F340" s="354"/>
      <c r="G340" s="354"/>
      <c r="H340" s="625"/>
      <c r="I340" s="354"/>
    </row>
    <row r="341" spans="1:9" x14ac:dyDescent="0.3">
      <c r="A341" s="354"/>
      <c r="B341" s="354"/>
      <c r="C341" s="354"/>
      <c r="D341" s="354"/>
      <c r="E341" s="379"/>
      <c r="F341" s="354"/>
      <c r="G341" s="354"/>
      <c r="H341" s="625"/>
      <c r="I341" s="354"/>
    </row>
    <row r="342" spans="1:9" x14ac:dyDescent="0.3">
      <c r="A342" s="354"/>
      <c r="B342" s="354"/>
      <c r="C342" s="354"/>
      <c r="D342" s="354"/>
      <c r="E342" s="379"/>
      <c r="F342" s="354"/>
      <c r="G342" s="354"/>
      <c r="H342" s="625"/>
      <c r="I342" s="354"/>
    </row>
    <row r="343" spans="1:9" x14ac:dyDescent="0.3">
      <c r="A343" s="354"/>
      <c r="B343" s="354"/>
      <c r="C343" s="354"/>
      <c r="D343" s="354"/>
      <c r="E343" s="379"/>
      <c r="F343" s="354"/>
      <c r="G343" s="354"/>
      <c r="H343" s="625"/>
      <c r="I343" s="354"/>
    </row>
    <row r="344" spans="1:9" x14ac:dyDescent="0.3">
      <c r="A344" s="354"/>
      <c r="B344" s="354"/>
      <c r="C344" s="354"/>
      <c r="D344" s="354"/>
      <c r="E344" s="379"/>
      <c r="F344" s="354"/>
      <c r="G344" s="354"/>
      <c r="H344" s="625"/>
      <c r="I344" s="354"/>
    </row>
    <row r="345" spans="1:9" x14ac:dyDescent="0.3">
      <c r="A345" s="354"/>
      <c r="B345" s="354"/>
      <c r="C345" s="354"/>
      <c r="D345" s="354"/>
      <c r="E345" s="379"/>
      <c r="F345" s="354"/>
      <c r="G345" s="354"/>
      <c r="H345" s="625"/>
      <c r="I345" s="354"/>
    </row>
    <row r="346" spans="1:9" x14ac:dyDescent="0.3">
      <c r="A346" s="354"/>
      <c r="B346" s="354"/>
      <c r="C346" s="354"/>
      <c r="D346" s="354"/>
      <c r="E346" s="379"/>
      <c r="F346" s="354"/>
      <c r="G346" s="354"/>
      <c r="H346" s="625"/>
      <c r="I346" s="354"/>
    </row>
    <row r="347" spans="1:9" x14ac:dyDescent="0.3">
      <c r="A347" s="354"/>
      <c r="B347" s="354"/>
      <c r="C347" s="354"/>
      <c r="D347" s="354"/>
      <c r="E347" s="379"/>
      <c r="F347" s="354"/>
      <c r="G347" s="354"/>
      <c r="H347" s="625"/>
      <c r="I347" s="354"/>
    </row>
    <row r="348" spans="1:9" x14ac:dyDescent="0.3">
      <c r="A348" s="354"/>
      <c r="B348" s="354"/>
      <c r="C348" s="354"/>
      <c r="D348" s="354"/>
      <c r="E348" s="379"/>
      <c r="F348" s="354"/>
      <c r="G348" s="354"/>
      <c r="H348" s="625"/>
      <c r="I348" s="354"/>
    </row>
    <row r="349" spans="1:9" x14ac:dyDescent="0.3">
      <c r="A349" s="354"/>
      <c r="B349" s="354"/>
      <c r="C349" s="354"/>
      <c r="D349" s="354"/>
      <c r="E349" s="379"/>
      <c r="F349" s="354"/>
      <c r="G349" s="354"/>
      <c r="H349" s="625"/>
      <c r="I349" s="354"/>
    </row>
    <row r="350" spans="1:9" x14ac:dyDescent="0.3">
      <c r="A350" s="354"/>
      <c r="B350" s="354"/>
      <c r="C350" s="354"/>
      <c r="D350" s="354"/>
      <c r="E350" s="379"/>
      <c r="F350" s="354"/>
      <c r="G350" s="354"/>
      <c r="H350" s="625"/>
      <c r="I350" s="354"/>
    </row>
    <row r="351" spans="1:9" x14ac:dyDescent="0.3">
      <c r="A351" s="354"/>
      <c r="B351" s="354"/>
      <c r="C351" s="354"/>
      <c r="D351" s="354"/>
      <c r="E351" s="379"/>
      <c r="F351" s="354"/>
      <c r="G351" s="354"/>
      <c r="H351" s="625"/>
      <c r="I351" s="354"/>
    </row>
    <row r="352" spans="1:9" x14ac:dyDescent="0.3">
      <c r="A352" s="354"/>
      <c r="B352" s="354"/>
      <c r="C352" s="354"/>
      <c r="D352" s="354"/>
      <c r="E352" s="379"/>
      <c r="F352" s="354"/>
      <c r="G352" s="354"/>
      <c r="H352" s="625"/>
      <c r="I352" s="354"/>
    </row>
    <row r="353" spans="1:9" x14ac:dyDescent="0.3">
      <c r="A353" s="354"/>
      <c r="B353" s="354"/>
      <c r="C353" s="354"/>
      <c r="D353" s="354"/>
      <c r="E353" s="379"/>
      <c r="F353" s="354"/>
      <c r="G353" s="354"/>
      <c r="H353" s="625"/>
      <c r="I353" s="354"/>
    </row>
    <row r="354" spans="1:9" x14ac:dyDescent="0.3">
      <c r="A354" s="354"/>
      <c r="B354" s="354"/>
      <c r="C354" s="354"/>
      <c r="D354" s="354"/>
      <c r="E354" s="379"/>
      <c r="F354" s="354"/>
      <c r="G354" s="354"/>
      <c r="H354" s="625"/>
      <c r="I354" s="354"/>
    </row>
    <row r="355" spans="1:9" x14ac:dyDescent="0.3">
      <c r="A355" s="354"/>
      <c r="B355" s="354"/>
      <c r="C355" s="354"/>
      <c r="D355" s="354"/>
      <c r="E355" s="379"/>
      <c r="F355" s="354"/>
      <c r="G355" s="354"/>
      <c r="H355" s="625"/>
      <c r="I355" s="354"/>
    </row>
    <row r="356" spans="1:9" x14ac:dyDescent="0.3">
      <c r="A356" s="354"/>
      <c r="B356" s="354"/>
      <c r="C356" s="354"/>
      <c r="D356" s="354"/>
      <c r="E356" s="379"/>
      <c r="F356" s="354"/>
      <c r="G356" s="354"/>
      <c r="H356" s="625"/>
      <c r="I356" s="354"/>
    </row>
    <row r="357" spans="1:9" x14ac:dyDescent="0.3">
      <c r="A357" s="354"/>
      <c r="B357" s="354"/>
      <c r="C357" s="354"/>
      <c r="D357" s="354"/>
      <c r="E357" s="379"/>
      <c r="F357" s="354"/>
      <c r="G357" s="354"/>
      <c r="H357" s="625"/>
      <c r="I357" s="354"/>
    </row>
    <row r="358" spans="1:9" x14ac:dyDescent="0.3">
      <c r="A358" s="354"/>
      <c r="B358" s="354"/>
      <c r="C358" s="354"/>
      <c r="D358" s="354"/>
      <c r="E358" s="379"/>
      <c r="F358" s="354"/>
      <c r="G358" s="354"/>
      <c r="H358" s="625"/>
      <c r="I358" s="354"/>
    </row>
    <row r="359" spans="1:9" x14ac:dyDescent="0.3">
      <c r="A359" s="354"/>
      <c r="B359" s="354"/>
      <c r="C359" s="354"/>
      <c r="D359" s="354"/>
      <c r="E359" s="379"/>
      <c r="F359" s="354"/>
      <c r="G359" s="354"/>
      <c r="H359" s="625"/>
      <c r="I359" s="354"/>
    </row>
    <row r="360" spans="1:9" x14ac:dyDescent="0.3">
      <c r="A360" s="354"/>
      <c r="B360" s="354"/>
      <c r="C360" s="354"/>
      <c r="D360" s="354"/>
      <c r="E360" s="379"/>
      <c r="F360" s="354"/>
      <c r="G360" s="354"/>
      <c r="H360" s="625"/>
      <c r="I360" s="354"/>
    </row>
    <row r="361" spans="1:9" x14ac:dyDescent="0.3">
      <c r="A361" s="354"/>
      <c r="B361" s="354"/>
      <c r="C361" s="354"/>
      <c r="D361" s="354"/>
      <c r="E361" s="379"/>
      <c r="F361" s="354"/>
      <c r="G361" s="354"/>
      <c r="H361" s="625"/>
      <c r="I361" s="354"/>
    </row>
    <row r="362" spans="1:9" x14ac:dyDescent="0.3">
      <c r="A362" s="354"/>
      <c r="B362" s="354"/>
      <c r="C362" s="354"/>
      <c r="D362" s="354"/>
      <c r="E362" s="379"/>
      <c r="F362" s="354"/>
      <c r="G362" s="354"/>
      <c r="H362" s="625"/>
      <c r="I362" s="354"/>
    </row>
    <row r="363" spans="1:9" x14ac:dyDescent="0.3">
      <c r="A363" s="354"/>
      <c r="B363" s="354"/>
      <c r="C363" s="354"/>
      <c r="D363" s="354"/>
      <c r="E363" s="379"/>
      <c r="F363" s="354"/>
      <c r="G363" s="354"/>
      <c r="H363" s="625"/>
      <c r="I363" s="354"/>
    </row>
    <row r="364" spans="1:9" x14ac:dyDescent="0.3">
      <c r="A364" s="354"/>
      <c r="B364" s="354"/>
      <c r="C364" s="354"/>
      <c r="D364" s="354"/>
      <c r="E364" s="379"/>
      <c r="F364" s="354"/>
      <c r="G364" s="354"/>
      <c r="H364" s="625"/>
      <c r="I364" s="354"/>
    </row>
    <row r="365" spans="1:9" x14ac:dyDescent="0.3">
      <c r="A365" s="354"/>
      <c r="B365" s="354"/>
      <c r="C365" s="354"/>
      <c r="D365" s="354"/>
      <c r="E365" s="379"/>
      <c r="F365" s="354"/>
      <c r="G365" s="354"/>
      <c r="H365" s="625"/>
      <c r="I365" s="354"/>
    </row>
    <row r="366" spans="1:9" x14ac:dyDescent="0.3">
      <c r="A366" s="354"/>
      <c r="B366" s="354"/>
      <c r="C366" s="354"/>
      <c r="D366" s="354"/>
      <c r="E366" s="379"/>
      <c r="F366" s="354"/>
      <c r="G366" s="354"/>
      <c r="H366" s="625"/>
      <c r="I366" s="354"/>
    </row>
    <row r="367" spans="1:9" x14ac:dyDescent="0.3">
      <c r="A367" s="354"/>
      <c r="B367" s="354"/>
      <c r="C367" s="354"/>
      <c r="D367" s="354"/>
      <c r="E367" s="379"/>
      <c r="F367" s="354"/>
      <c r="G367" s="354"/>
      <c r="H367" s="625"/>
      <c r="I367" s="354"/>
    </row>
    <row r="368" spans="1:9" x14ac:dyDescent="0.3">
      <c r="A368" s="354"/>
      <c r="B368" s="354"/>
      <c r="C368" s="354"/>
      <c r="D368" s="354"/>
      <c r="E368" s="379"/>
      <c r="F368" s="354"/>
      <c r="G368" s="354"/>
      <c r="H368" s="625"/>
      <c r="I368" s="354"/>
    </row>
    <row r="369" spans="1:9" x14ac:dyDescent="0.3">
      <c r="A369" s="354"/>
      <c r="B369" s="354"/>
      <c r="C369" s="354"/>
      <c r="D369" s="354"/>
      <c r="E369" s="379"/>
      <c r="F369" s="354"/>
      <c r="G369" s="354"/>
      <c r="H369" s="625"/>
      <c r="I369" s="354"/>
    </row>
    <row r="370" spans="1:9" x14ac:dyDescent="0.3">
      <c r="A370" s="354"/>
      <c r="B370" s="354"/>
      <c r="C370" s="354"/>
      <c r="D370" s="354"/>
      <c r="E370" s="379"/>
      <c r="F370" s="354"/>
      <c r="G370" s="354"/>
      <c r="H370" s="625"/>
      <c r="I370" s="354"/>
    </row>
    <row r="371" spans="1:9" x14ac:dyDescent="0.3">
      <c r="A371" s="354"/>
      <c r="B371" s="354"/>
      <c r="C371" s="354"/>
      <c r="D371" s="354"/>
      <c r="E371" s="379"/>
      <c r="F371" s="354"/>
      <c r="G371" s="354"/>
      <c r="H371" s="625"/>
      <c r="I371" s="354"/>
    </row>
    <row r="372" spans="1:9" x14ac:dyDescent="0.3">
      <c r="A372" s="354"/>
      <c r="B372" s="354"/>
      <c r="C372" s="354"/>
      <c r="D372" s="354"/>
      <c r="E372" s="379"/>
      <c r="F372" s="354"/>
      <c r="G372" s="354"/>
      <c r="H372" s="625"/>
      <c r="I372" s="354"/>
    </row>
    <row r="373" spans="1:9" x14ac:dyDescent="0.3">
      <c r="A373" s="354"/>
      <c r="B373" s="354"/>
      <c r="C373" s="354"/>
      <c r="D373" s="354"/>
      <c r="E373" s="379"/>
      <c r="F373" s="354"/>
      <c r="G373" s="354"/>
      <c r="H373" s="625"/>
      <c r="I373" s="354"/>
    </row>
    <row r="374" spans="1:9" x14ac:dyDescent="0.3">
      <c r="A374" s="354"/>
      <c r="B374" s="354"/>
      <c r="C374" s="354"/>
      <c r="D374" s="354"/>
      <c r="E374" s="379"/>
      <c r="F374" s="354"/>
      <c r="G374" s="354"/>
      <c r="H374" s="625"/>
      <c r="I374" s="354"/>
    </row>
    <row r="375" spans="1:9" x14ac:dyDescent="0.3">
      <c r="A375" s="354"/>
      <c r="B375" s="354"/>
      <c r="C375" s="354"/>
      <c r="D375" s="354"/>
      <c r="E375" s="379"/>
      <c r="F375" s="354"/>
      <c r="G375" s="354"/>
      <c r="H375" s="625"/>
      <c r="I375" s="354"/>
    </row>
    <row r="376" spans="1:9" x14ac:dyDescent="0.3">
      <c r="A376" s="354"/>
      <c r="B376" s="354"/>
      <c r="C376" s="354"/>
      <c r="D376" s="354"/>
      <c r="E376" s="379"/>
      <c r="F376" s="354"/>
      <c r="G376" s="354"/>
      <c r="H376" s="625"/>
      <c r="I376" s="354"/>
    </row>
    <row r="377" spans="1:9" x14ac:dyDescent="0.3">
      <c r="A377" s="354"/>
      <c r="B377" s="354"/>
      <c r="C377" s="354"/>
      <c r="D377" s="354"/>
      <c r="E377" s="379"/>
      <c r="F377" s="354"/>
      <c r="G377" s="354"/>
      <c r="H377" s="625"/>
      <c r="I377" s="354"/>
    </row>
    <row r="378" spans="1:9" x14ac:dyDescent="0.3">
      <c r="A378" s="354"/>
      <c r="B378" s="354"/>
      <c r="C378" s="354"/>
      <c r="D378" s="354"/>
      <c r="E378" s="379"/>
      <c r="F378" s="354"/>
      <c r="G378" s="354"/>
      <c r="H378" s="625"/>
      <c r="I378" s="354"/>
    </row>
    <row r="379" spans="1:9" x14ac:dyDescent="0.3">
      <c r="A379" s="354"/>
      <c r="B379" s="354"/>
      <c r="C379" s="354"/>
      <c r="D379" s="354"/>
      <c r="E379" s="379"/>
      <c r="F379" s="354"/>
      <c r="G379" s="354"/>
      <c r="H379" s="625"/>
      <c r="I379" s="354"/>
    </row>
    <row r="380" spans="1:9" x14ac:dyDescent="0.3">
      <c r="A380" s="354"/>
      <c r="B380" s="354"/>
      <c r="C380" s="354"/>
      <c r="D380" s="354"/>
      <c r="E380" s="379"/>
      <c r="F380" s="354"/>
      <c r="G380" s="354"/>
      <c r="H380" s="625"/>
      <c r="I380" s="354"/>
    </row>
    <row r="381" spans="1:9" x14ac:dyDescent="0.3">
      <c r="A381" s="354"/>
      <c r="B381" s="354"/>
      <c r="C381" s="354"/>
      <c r="D381" s="354"/>
      <c r="E381" s="379"/>
      <c r="F381" s="354"/>
      <c r="G381" s="354"/>
      <c r="H381" s="625"/>
      <c r="I381" s="354"/>
    </row>
    <row r="382" spans="1:9" x14ac:dyDescent="0.3">
      <c r="A382" s="354"/>
      <c r="B382" s="354"/>
      <c r="C382" s="354"/>
      <c r="D382" s="354"/>
      <c r="E382" s="379"/>
      <c r="F382" s="354"/>
      <c r="G382" s="354"/>
      <c r="H382" s="625"/>
      <c r="I382" s="354"/>
    </row>
    <row r="383" spans="1:9" x14ac:dyDescent="0.3">
      <c r="A383" s="354"/>
      <c r="B383" s="354"/>
      <c r="C383" s="354"/>
      <c r="D383" s="354"/>
      <c r="E383" s="379"/>
      <c r="F383" s="354"/>
      <c r="G383" s="354"/>
      <c r="H383" s="625"/>
      <c r="I383" s="354"/>
    </row>
    <row r="384" spans="1:9" x14ac:dyDescent="0.3">
      <c r="A384" s="354"/>
      <c r="B384" s="354"/>
      <c r="C384" s="354"/>
      <c r="D384" s="354"/>
      <c r="E384" s="379"/>
      <c r="F384" s="354"/>
      <c r="G384" s="354"/>
      <c r="H384" s="625"/>
      <c r="I384" s="354"/>
    </row>
    <row r="385" spans="1:9" x14ac:dyDescent="0.3">
      <c r="A385" s="354"/>
      <c r="B385" s="354"/>
      <c r="C385" s="354"/>
      <c r="D385" s="354"/>
      <c r="E385" s="379"/>
      <c r="F385" s="354"/>
      <c r="G385" s="354"/>
      <c r="H385" s="625"/>
      <c r="I385" s="354"/>
    </row>
    <row r="386" spans="1:9" x14ac:dyDescent="0.3">
      <c r="A386" s="354"/>
      <c r="B386" s="354"/>
      <c r="C386" s="354"/>
      <c r="D386" s="354"/>
      <c r="E386" s="379"/>
      <c r="F386" s="354"/>
      <c r="G386" s="354"/>
      <c r="H386" s="625"/>
      <c r="I386" s="354"/>
    </row>
    <row r="387" spans="1:9" x14ac:dyDescent="0.3">
      <c r="A387" s="354"/>
      <c r="B387" s="354"/>
      <c r="C387" s="354"/>
      <c r="D387" s="354"/>
      <c r="E387" s="379"/>
      <c r="F387" s="354"/>
      <c r="G387" s="354"/>
      <c r="H387" s="625"/>
      <c r="I387" s="354"/>
    </row>
    <row r="388" spans="1:9" x14ac:dyDescent="0.3">
      <c r="A388" s="354"/>
      <c r="B388" s="354"/>
      <c r="C388" s="354"/>
      <c r="D388" s="354"/>
      <c r="E388" s="379"/>
      <c r="F388" s="354"/>
      <c r="G388" s="354"/>
      <c r="H388" s="625"/>
      <c r="I388" s="354"/>
    </row>
    <row r="389" spans="1:9" x14ac:dyDescent="0.3">
      <c r="A389" s="354"/>
      <c r="B389" s="354"/>
      <c r="C389" s="354"/>
      <c r="D389" s="354"/>
      <c r="E389" s="379"/>
      <c r="F389" s="354"/>
      <c r="G389" s="354"/>
      <c r="H389" s="625"/>
      <c r="I389" s="354"/>
    </row>
    <row r="390" spans="1:9" x14ac:dyDescent="0.3">
      <c r="A390" s="354"/>
      <c r="B390" s="354"/>
      <c r="C390" s="354"/>
      <c r="D390" s="354"/>
      <c r="E390" s="379"/>
      <c r="F390" s="354"/>
      <c r="G390" s="354"/>
      <c r="H390" s="625"/>
      <c r="I390" s="354"/>
    </row>
    <row r="391" spans="1:9" x14ac:dyDescent="0.3">
      <c r="A391" s="354"/>
      <c r="B391" s="354"/>
      <c r="C391" s="354"/>
      <c r="D391" s="354"/>
      <c r="E391" s="379"/>
      <c r="F391" s="354"/>
      <c r="G391" s="354"/>
      <c r="H391" s="625"/>
      <c r="I391" s="354"/>
    </row>
    <row r="392" spans="1:9" x14ac:dyDescent="0.3">
      <c r="A392" s="354"/>
      <c r="B392" s="354"/>
      <c r="C392" s="354"/>
      <c r="D392" s="354"/>
      <c r="E392" s="379"/>
      <c r="F392" s="354"/>
      <c r="G392" s="354"/>
      <c r="H392" s="625"/>
      <c r="I392" s="354"/>
    </row>
    <row r="393" spans="1:9" x14ac:dyDescent="0.3">
      <c r="A393" s="354"/>
      <c r="B393" s="354"/>
      <c r="C393" s="354"/>
      <c r="D393" s="354"/>
      <c r="E393" s="379"/>
      <c r="F393" s="354"/>
      <c r="G393" s="354"/>
      <c r="H393" s="625"/>
      <c r="I393" s="354"/>
    </row>
    <row r="394" spans="1:9" x14ac:dyDescent="0.3">
      <c r="A394" s="354"/>
      <c r="B394" s="354"/>
      <c r="C394" s="354"/>
      <c r="D394" s="354"/>
      <c r="E394" s="379"/>
      <c r="F394" s="354"/>
      <c r="G394" s="354"/>
      <c r="H394" s="625"/>
      <c r="I394" s="354"/>
    </row>
    <row r="395" spans="1:9" x14ac:dyDescent="0.3">
      <c r="A395" s="354"/>
      <c r="B395" s="354"/>
      <c r="C395" s="354"/>
      <c r="D395" s="354"/>
      <c r="E395" s="379"/>
      <c r="F395" s="354"/>
      <c r="G395" s="354"/>
      <c r="H395" s="625"/>
      <c r="I395" s="354"/>
    </row>
    <row r="396" spans="1:9" x14ac:dyDescent="0.3">
      <c r="A396" s="354"/>
      <c r="B396" s="354"/>
      <c r="C396" s="354"/>
      <c r="D396" s="354"/>
      <c r="E396" s="379"/>
      <c r="F396" s="354"/>
      <c r="G396" s="354"/>
      <c r="H396" s="625"/>
      <c r="I396" s="354"/>
    </row>
    <row r="397" spans="1:9" x14ac:dyDescent="0.3">
      <c r="A397" s="354"/>
      <c r="B397" s="354"/>
      <c r="C397" s="354"/>
      <c r="D397" s="354"/>
      <c r="E397" s="379"/>
      <c r="F397" s="354"/>
      <c r="G397" s="354"/>
      <c r="H397" s="625"/>
      <c r="I397" s="354"/>
    </row>
    <row r="398" spans="1:9" x14ac:dyDescent="0.3">
      <c r="A398" s="354"/>
      <c r="B398" s="354"/>
      <c r="C398" s="354"/>
      <c r="D398" s="354"/>
      <c r="E398" s="379"/>
      <c r="F398" s="354"/>
      <c r="G398" s="354"/>
      <c r="H398" s="625"/>
      <c r="I398" s="354"/>
    </row>
    <row r="399" spans="1:9" x14ac:dyDescent="0.3">
      <c r="A399" s="354"/>
      <c r="B399" s="354"/>
      <c r="C399" s="354"/>
      <c r="D399" s="354"/>
      <c r="E399" s="379"/>
      <c r="F399" s="354"/>
      <c r="G399" s="354"/>
      <c r="H399" s="625"/>
      <c r="I399" s="354"/>
    </row>
    <row r="400" spans="1:9" x14ac:dyDescent="0.3">
      <c r="A400" s="354"/>
      <c r="B400" s="354"/>
      <c r="C400" s="354"/>
      <c r="D400" s="354"/>
      <c r="E400" s="379"/>
      <c r="F400" s="354"/>
      <c r="G400" s="354"/>
      <c r="H400" s="625"/>
      <c r="I400" s="354"/>
    </row>
    <row r="401" spans="1:9" x14ac:dyDescent="0.3">
      <c r="A401" s="354"/>
      <c r="B401" s="354"/>
      <c r="C401" s="354"/>
      <c r="D401" s="354"/>
      <c r="E401" s="379"/>
      <c r="F401" s="354"/>
      <c r="G401" s="354"/>
      <c r="H401" s="625"/>
      <c r="I401" s="354"/>
    </row>
    <row r="402" spans="1:9" x14ac:dyDescent="0.3">
      <c r="A402" s="354"/>
      <c r="B402" s="354"/>
      <c r="C402" s="354"/>
      <c r="D402" s="354"/>
      <c r="E402" s="379"/>
      <c r="F402" s="354"/>
      <c r="G402" s="354"/>
      <c r="H402" s="625"/>
      <c r="I402" s="354"/>
    </row>
    <row r="403" spans="1:9" x14ac:dyDescent="0.3">
      <c r="A403" s="354"/>
      <c r="B403" s="354"/>
      <c r="C403" s="354"/>
      <c r="D403" s="354"/>
      <c r="E403" s="379"/>
      <c r="F403" s="354"/>
      <c r="G403" s="354"/>
      <c r="H403" s="625"/>
      <c r="I403" s="354"/>
    </row>
    <row r="404" spans="1:9" x14ac:dyDescent="0.3">
      <c r="A404" s="354"/>
      <c r="B404" s="354"/>
      <c r="C404" s="354"/>
      <c r="D404" s="354"/>
      <c r="E404" s="379"/>
      <c r="F404" s="354"/>
      <c r="G404" s="354"/>
      <c r="H404" s="625"/>
      <c r="I404" s="354"/>
    </row>
    <row r="405" spans="1:9" x14ac:dyDescent="0.3">
      <c r="A405" s="354"/>
      <c r="B405" s="354"/>
      <c r="C405" s="354"/>
      <c r="D405" s="354"/>
      <c r="E405" s="379"/>
      <c r="F405" s="354"/>
      <c r="G405" s="354"/>
      <c r="H405" s="625"/>
      <c r="I405" s="354"/>
    </row>
    <row r="406" spans="1:9" x14ac:dyDescent="0.3">
      <c r="A406" s="354"/>
      <c r="B406" s="354"/>
      <c r="C406" s="354"/>
      <c r="D406" s="354"/>
      <c r="E406" s="379"/>
      <c r="F406" s="354"/>
      <c r="G406" s="354"/>
      <c r="H406" s="625"/>
      <c r="I406" s="354"/>
    </row>
    <row r="407" spans="1:9" x14ac:dyDescent="0.3">
      <c r="A407" s="354"/>
      <c r="B407" s="354"/>
      <c r="C407" s="354"/>
      <c r="D407" s="354"/>
      <c r="E407" s="379"/>
      <c r="F407" s="354"/>
      <c r="G407" s="354"/>
      <c r="H407" s="625"/>
      <c r="I407" s="354"/>
    </row>
    <row r="408" spans="1:9" x14ac:dyDescent="0.3">
      <c r="A408" s="354"/>
      <c r="B408" s="354"/>
      <c r="C408" s="354"/>
      <c r="D408" s="354"/>
      <c r="E408" s="379"/>
      <c r="F408" s="354"/>
      <c r="G408" s="354"/>
      <c r="H408" s="625"/>
      <c r="I408" s="354"/>
    </row>
    <row r="409" spans="1:9" x14ac:dyDescent="0.3">
      <c r="A409" s="354"/>
      <c r="B409" s="354"/>
      <c r="C409" s="354"/>
      <c r="D409" s="354"/>
      <c r="E409" s="379"/>
      <c r="F409" s="354"/>
      <c r="G409" s="354"/>
      <c r="H409" s="625"/>
      <c r="I409" s="354"/>
    </row>
    <row r="410" spans="1:9" x14ac:dyDescent="0.3">
      <c r="A410" s="354"/>
      <c r="B410" s="354"/>
      <c r="C410" s="354"/>
      <c r="D410" s="354"/>
      <c r="E410" s="379"/>
      <c r="F410" s="354"/>
      <c r="G410" s="354"/>
      <c r="H410" s="625"/>
      <c r="I410" s="354"/>
    </row>
    <row r="411" spans="1:9" x14ac:dyDescent="0.3">
      <c r="A411" s="354"/>
      <c r="B411" s="354"/>
      <c r="C411" s="354"/>
      <c r="D411" s="354"/>
      <c r="E411" s="379"/>
      <c r="F411" s="354"/>
      <c r="G411" s="354"/>
      <c r="H411" s="625"/>
      <c r="I411" s="354"/>
    </row>
    <row r="412" spans="1:9" x14ac:dyDescent="0.3">
      <c r="A412" s="354"/>
      <c r="B412" s="354"/>
      <c r="C412" s="354"/>
      <c r="D412" s="354"/>
      <c r="E412" s="379"/>
      <c r="F412" s="354"/>
      <c r="G412" s="354"/>
      <c r="H412" s="625"/>
      <c r="I412" s="354"/>
    </row>
    <row r="413" spans="1:9" x14ac:dyDescent="0.3">
      <c r="A413" s="354"/>
      <c r="B413" s="354"/>
      <c r="C413" s="354"/>
      <c r="D413" s="354"/>
      <c r="E413" s="379"/>
      <c r="F413" s="354"/>
      <c r="G413" s="354"/>
      <c r="H413" s="625"/>
      <c r="I413" s="354"/>
    </row>
    <row r="414" spans="1:9" x14ac:dyDescent="0.3">
      <c r="A414" s="354"/>
      <c r="B414" s="354"/>
      <c r="C414" s="354"/>
      <c r="D414" s="354"/>
      <c r="E414" s="379"/>
      <c r="F414" s="354"/>
      <c r="G414" s="354"/>
      <c r="H414" s="625"/>
      <c r="I414" s="354"/>
    </row>
    <row r="415" spans="1:9" x14ac:dyDescent="0.3">
      <c r="A415" s="354"/>
      <c r="B415" s="354"/>
      <c r="C415" s="354"/>
      <c r="D415" s="354"/>
      <c r="E415" s="379"/>
      <c r="F415" s="354"/>
      <c r="G415" s="354"/>
      <c r="H415" s="625"/>
      <c r="I415" s="354"/>
    </row>
    <row r="416" spans="1:9" x14ac:dyDescent="0.3">
      <c r="A416" s="354"/>
      <c r="B416" s="354"/>
      <c r="C416" s="354"/>
      <c r="D416" s="354"/>
      <c r="E416" s="379"/>
      <c r="F416" s="354"/>
      <c r="G416" s="354"/>
      <c r="H416" s="625"/>
      <c r="I416" s="354"/>
    </row>
    <row r="417" spans="1:9" x14ac:dyDescent="0.3">
      <c r="A417" s="354"/>
      <c r="B417" s="354"/>
      <c r="C417" s="354"/>
      <c r="D417" s="354"/>
      <c r="E417" s="379"/>
      <c r="F417" s="354"/>
      <c r="G417" s="354"/>
      <c r="H417" s="625"/>
      <c r="I417" s="354"/>
    </row>
    <row r="418" spans="1:9" x14ac:dyDescent="0.3">
      <c r="A418" s="354"/>
      <c r="B418" s="354"/>
      <c r="C418" s="354"/>
      <c r="D418" s="354"/>
      <c r="E418" s="379"/>
      <c r="F418" s="354"/>
      <c r="G418" s="354"/>
      <c r="H418" s="625"/>
      <c r="I418" s="354"/>
    </row>
    <row r="419" spans="1:9" x14ac:dyDescent="0.3">
      <c r="A419" s="354"/>
      <c r="B419" s="354"/>
      <c r="C419" s="354"/>
      <c r="D419" s="354"/>
      <c r="E419" s="379"/>
      <c r="F419" s="354"/>
      <c r="G419" s="354"/>
      <c r="H419" s="625"/>
      <c r="I419" s="354"/>
    </row>
    <row r="420" spans="1:9" x14ac:dyDescent="0.3">
      <c r="A420" s="354"/>
      <c r="B420" s="354"/>
      <c r="C420" s="354"/>
      <c r="D420" s="354"/>
      <c r="E420" s="379"/>
      <c r="F420" s="354"/>
      <c r="G420" s="354"/>
      <c r="H420" s="625"/>
      <c r="I420" s="354"/>
    </row>
    <row r="421" spans="1:9" x14ac:dyDescent="0.3">
      <c r="A421" s="354"/>
      <c r="B421" s="354"/>
      <c r="C421" s="354"/>
      <c r="D421" s="354"/>
      <c r="E421" s="379"/>
      <c r="F421" s="354"/>
      <c r="G421" s="354"/>
      <c r="H421" s="625"/>
      <c r="I421" s="354"/>
    </row>
    <row r="422" spans="1:9" x14ac:dyDescent="0.3">
      <c r="A422" s="354"/>
      <c r="B422" s="354"/>
      <c r="C422" s="354"/>
      <c r="D422" s="354"/>
      <c r="E422" s="379"/>
      <c r="F422" s="354"/>
      <c r="G422" s="354"/>
      <c r="H422" s="625"/>
      <c r="I422" s="354"/>
    </row>
    <row r="423" spans="1:9" x14ac:dyDescent="0.3">
      <c r="A423" s="354"/>
      <c r="B423" s="354"/>
      <c r="C423" s="354"/>
      <c r="D423" s="354"/>
      <c r="E423" s="379"/>
      <c r="F423" s="354"/>
      <c r="G423" s="354"/>
      <c r="H423" s="625"/>
      <c r="I423" s="354"/>
    </row>
    <row r="424" spans="1:9" x14ac:dyDescent="0.3">
      <c r="A424" s="354"/>
      <c r="B424" s="354"/>
      <c r="C424" s="354"/>
      <c r="D424" s="354"/>
      <c r="E424" s="379"/>
      <c r="F424" s="354"/>
      <c r="G424" s="354"/>
      <c r="H424" s="625"/>
      <c r="I424" s="354"/>
    </row>
    <row r="425" spans="1:9" x14ac:dyDescent="0.3">
      <c r="A425" s="354"/>
      <c r="B425" s="354"/>
      <c r="C425" s="354"/>
      <c r="D425" s="354"/>
      <c r="E425" s="379"/>
      <c r="F425" s="354"/>
      <c r="G425" s="354"/>
      <c r="H425" s="625"/>
      <c r="I425" s="354"/>
    </row>
    <row r="426" spans="1:9" x14ac:dyDescent="0.3">
      <c r="A426" s="354"/>
      <c r="B426" s="354"/>
      <c r="C426" s="354"/>
      <c r="D426" s="354"/>
      <c r="E426" s="379"/>
      <c r="F426" s="354"/>
      <c r="G426" s="354"/>
      <c r="H426" s="625"/>
      <c r="I426" s="354"/>
    </row>
    <row r="427" spans="1:9" x14ac:dyDescent="0.3">
      <c r="A427" s="354"/>
      <c r="B427" s="354"/>
      <c r="C427" s="354"/>
      <c r="D427" s="354"/>
      <c r="E427" s="379"/>
      <c r="F427" s="354"/>
      <c r="G427" s="354"/>
      <c r="H427" s="625"/>
      <c r="I427" s="354"/>
    </row>
    <row r="428" spans="1:9" x14ac:dyDescent="0.3">
      <c r="A428" s="354"/>
      <c r="B428" s="354"/>
      <c r="C428" s="354"/>
      <c r="D428" s="354"/>
      <c r="E428" s="379"/>
      <c r="F428" s="354"/>
      <c r="G428" s="354"/>
      <c r="H428" s="625"/>
      <c r="I428" s="354"/>
    </row>
    <row r="429" spans="1:9" x14ac:dyDescent="0.3">
      <c r="A429" s="354"/>
      <c r="B429" s="354"/>
      <c r="C429" s="354"/>
      <c r="D429" s="354"/>
      <c r="E429" s="379"/>
      <c r="F429" s="354"/>
      <c r="G429" s="354"/>
      <c r="H429" s="625"/>
      <c r="I429" s="354"/>
    </row>
    <row r="430" spans="1:9" x14ac:dyDescent="0.3">
      <c r="A430" s="354"/>
      <c r="B430" s="354"/>
      <c r="C430" s="354"/>
      <c r="D430" s="354"/>
      <c r="E430" s="379"/>
      <c r="F430" s="354"/>
      <c r="G430" s="354"/>
      <c r="H430" s="625"/>
      <c r="I430" s="354"/>
    </row>
    <row r="431" spans="1:9" x14ac:dyDescent="0.3">
      <c r="A431" s="354"/>
      <c r="B431" s="354"/>
      <c r="C431" s="354"/>
      <c r="D431" s="354"/>
      <c r="E431" s="379"/>
      <c r="F431" s="354"/>
      <c r="G431" s="354"/>
      <c r="H431" s="625"/>
      <c r="I431" s="354"/>
    </row>
    <row r="432" spans="1:9" x14ac:dyDescent="0.3">
      <c r="A432" s="354"/>
      <c r="B432" s="354"/>
      <c r="C432" s="354"/>
      <c r="D432" s="354"/>
      <c r="E432" s="379"/>
      <c r="F432" s="354"/>
      <c r="G432" s="354"/>
      <c r="H432" s="625"/>
      <c r="I432" s="354"/>
    </row>
    <row r="433" spans="1:9" x14ac:dyDescent="0.3">
      <c r="A433" s="354"/>
      <c r="B433" s="354"/>
      <c r="C433" s="354"/>
      <c r="D433" s="354"/>
      <c r="E433" s="379"/>
      <c r="F433" s="354"/>
      <c r="G433" s="354"/>
      <c r="H433" s="625"/>
      <c r="I433" s="354"/>
    </row>
    <row r="434" spans="1:9" x14ac:dyDescent="0.3">
      <c r="A434" s="354"/>
      <c r="B434" s="354"/>
      <c r="C434" s="354"/>
      <c r="D434" s="354"/>
      <c r="E434" s="379"/>
      <c r="F434" s="354"/>
      <c r="G434" s="354"/>
      <c r="H434" s="625"/>
      <c r="I434" s="354"/>
    </row>
    <row r="435" spans="1:9" x14ac:dyDescent="0.3">
      <c r="A435" s="354"/>
      <c r="B435" s="354"/>
      <c r="C435" s="354"/>
      <c r="D435" s="354"/>
      <c r="E435" s="379"/>
      <c r="F435" s="354"/>
      <c r="G435" s="354"/>
      <c r="H435" s="625"/>
      <c r="I435" s="354"/>
    </row>
    <row r="436" spans="1:9" x14ac:dyDescent="0.3">
      <c r="A436" s="354"/>
      <c r="B436" s="354"/>
      <c r="C436" s="354"/>
      <c r="D436" s="354"/>
      <c r="E436" s="379"/>
      <c r="F436" s="354"/>
      <c r="G436" s="354"/>
      <c r="H436" s="625"/>
      <c r="I436" s="354"/>
    </row>
    <row r="437" spans="1:9" x14ac:dyDescent="0.3">
      <c r="A437" s="354"/>
      <c r="B437" s="354"/>
      <c r="C437" s="354"/>
      <c r="D437" s="354"/>
      <c r="E437" s="379"/>
      <c r="F437" s="354"/>
      <c r="G437" s="354"/>
      <c r="H437" s="625"/>
      <c r="I437" s="354"/>
    </row>
    <row r="438" spans="1:9" x14ac:dyDescent="0.3">
      <c r="A438" s="354"/>
      <c r="B438" s="354"/>
      <c r="C438" s="354"/>
      <c r="D438" s="354"/>
      <c r="E438" s="379"/>
      <c r="F438" s="354"/>
      <c r="G438" s="354"/>
      <c r="H438" s="625"/>
      <c r="I438" s="354"/>
    </row>
    <row r="439" spans="1:9" x14ac:dyDescent="0.3">
      <c r="A439" s="354"/>
      <c r="B439" s="354"/>
      <c r="C439" s="354"/>
      <c r="D439" s="354"/>
      <c r="E439" s="379"/>
      <c r="F439" s="354"/>
      <c r="G439" s="354"/>
      <c r="H439" s="625"/>
      <c r="I439" s="354"/>
    </row>
    <row r="440" spans="1:9" x14ac:dyDescent="0.3">
      <c r="A440" s="354"/>
      <c r="B440" s="354"/>
      <c r="C440" s="354"/>
      <c r="D440" s="354"/>
      <c r="E440" s="379"/>
      <c r="F440" s="354"/>
      <c r="G440" s="354"/>
      <c r="H440" s="625"/>
      <c r="I440" s="354"/>
    </row>
    <row r="441" spans="1:9" x14ac:dyDescent="0.3">
      <c r="A441" s="354"/>
      <c r="B441" s="354"/>
      <c r="C441" s="354"/>
      <c r="D441" s="354"/>
      <c r="E441" s="379"/>
      <c r="F441" s="354"/>
      <c r="G441" s="354"/>
      <c r="H441" s="625"/>
      <c r="I441" s="354"/>
    </row>
    <row r="442" spans="1:9" x14ac:dyDescent="0.3">
      <c r="A442" s="354"/>
      <c r="B442" s="354"/>
      <c r="C442" s="354"/>
      <c r="D442" s="354"/>
      <c r="E442" s="379"/>
      <c r="F442" s="354"/>
      <c r="G442" s="354"/>
      <c r="H442" s="625"/>
      <c r="I442" s="354"/>
    </row>
    <row r="443" spans="1:9" x14ac:dyDescent="0.3">
      <c r="A443" s="354"/>
      <c r="B443" s="354"/>
      <c r="C443" s="354"/>
      <c r="D443" s="354"/>
      <c r="E443" s="379"/>
      <c r="F443" s="354"/>
      <c r="G443" s="354"/>
      <c r="H443" s="625"/>
      <c r="I443" s="354"/>
    </row>
    <row r="444" spans="1:9" x14ac:dyDescent="0.3">
      <c r="A444" s="354"/>
      <c r="B444" s="354"/>
      <c r="C444" s="354"/>
      <c r="D444" s="354"/>
      <c r="E444" s="379"/>
      <c r="F444" s="354"/>
      <c r="G444" s="354"/>
      <c r="H444" s="625"/>
      <c r="I444" s="354"/>
    </row>
    <row r="445" spans="1:9" x14ac:dyDescent="0.3">
      <c r="A445" s="354"/>
      <c r="B445" s="354"/>
      <c r="C445" s="354"/>
      <c r="D445" s="354"/>
      <c r="E445" s="379"/>
      <c r="F445" s="354"/>
      <c r="G445" s="354"/>
      <c r="H445" s="625"/>
      <c r="I445" s="354"/>
    </row>
    <row r="446" spans="1:9" x14ac:dyDescent="0.3">
      <c r="A446" s="354"/>
      <c r="B446" s="354"/>
      <c r="C446" s="354"/>
      <c r="D446" s="354"/>
      <c r="E446" s="379"/>
      <c r="F446" s="354"/>
      <c r="G446" s="354"/>
      <c r="H446" s="625"/>
      <c r="I446" s="354"/>
    </row>
    <row r="447" spans="1:9" x14ac:dyDescent="0.3">
      <c r="A447" s="354"/>
      <c r="B447" s="354"/>
      <c r="C447" s="354"/>
      <c r="D447" s="354"/>
      <c r="E447" s="379"/>
      <c r="F447" s="354"/>
      <c r="G447" s="354"/>
      <c r="H447" s="625"/>
      <c r="I447" s="354"/>
    </row>
    <row r="448" spans="1:9" x14ac:dyDescent="0.3">
      <c r="A448" s="354"/>
      <c r="B448" s="354"/>
      <c r="C448" s="354"/>
      <c r="D448" s="354"/>
      <c r="E448" s="379"/>
      <c r="F448" s="354"/>
      <c r="G448" s="354"/>
      <c r="H448" s="625"/>
      <c r="I448" s="354"/>
    </row>
    <row r="449" spans="1:9" x14ac:dyDescent="0.3">
      <c r="A449" s="354"/>
      <c r="B449" s="354"/>
      <c r="C449" s="354"/>
      <c r="D449" s="354"/>
      <c r="E449" s="379"/>
      <c r="F449" s="354"/>
      <c r="G449" s="354"/>
      <c r="H449" s="625"/>
      <c r="I449" s="354"/>
    </row>
    <row r="450" spans="1:9" x14ac:dyDescent="0.3">
      <c r="A450" s="354"/>
      <c r="B450" s="354"/>
      <c r="C450" s="354"/>
      <c r="D450" s="354"/>
      <c r="E450" s="379"/>
      <c r="F450" s="354"/>
      <c r="G450" s="354"/>
      <c r="H450" s="625"/>
      <c r="I450" s="354"/>
    </row>
    <row r="451" spans="1:9" x14ac:dyDescent="0.3">
      <c r="A451" s="354"/>
      <c r="B451" s="354"/>
      <c r="C451" s="354"/>
      <c r="D451" s="354"/>
      <c r="E451" s="379"/>
      <c r="F451" s="354"/>
      <c r="G451" s="354"/>
      <c r="H451" s="625"/>
      <c r="I451" s="354"/>
    </row>
    <row r="452" spans="1:9" x14ac:dyDescent="0.3">
      <c r="A452" s="354"/>
      <c r="B452" s="354"/>
      <c r="C452" s="354"/>
      <c r="D452" s="354"/>
      <c r="E452" s="379"/>
      <c r="F452" s="354"/>
      <c r="G452" s="354"/>
      <c r="H452" s="625"/>
      <c r="I452" s="354"/>
    </row>
    <row r="453" spans="1:9" x14ac:dyDescent="0.3">
      <c r="A453" s="354"/>
      <c r="B453" s="354"/>
      <c r="C453" s="354"/>
      <c r="D453" s="354"/>
      <c r="E453" s="379"/>
      <c r="F453" s="354"/>
      <c r="G453" s="354"/>
      <c r="H453" s="625"/>
      <c r="I453" s="354"/>
    </row>
    <row r="454" spans="1:9" x14ac:dyDescent="0.3">
      <c r="A454" s="354"/>
      <c r="B454" s="354"/>
      <c r="C454" s="354"/>
      <c r="D454" s="354"/>
      <c r="E454" s="379"/>
      <c r="F454" s="354"/>
      <c r="G454" s="354"/>
      <c r="H454" s="625"/>
      <c r="I454" s="354"/>
    </row>
    <row r="455" spans="1:9" x14ac:dyDescent="0.3">
      <c r="A455" s="354"/>
      <c r="B455" s="354"/>
      <c r="C455" s="354"/>
      <c r="D455" s="354"/>
      <c r="E455" s="379"/>
      <c r="F455" s="354"/>
      <c r="G455" s="354"/>
      <c r="H455" s="625"/>
      <c r="I455" s="354"/>
    </row>
    <row r="456" spans="1:9" x14ac:dyDescent="0.3">
      <c r="A456" s="354"/>
      <c r="B456" s="354"/>
      <c r="C456" s="354"/>
      <c r="D456" s="354"/>
      <c r="E456" s="379"/>
      <c r="F456" s="354"/>
      <c r="G456" s="354"/>
      <c r="H456" s="625"/>
      <c r="I456" s="354"/>
    </row>
    <row r="457" spans="1:9" x14ac:dyDescent="0.3">
      <c r="A457" s="354"/>
      <c r="B457" s="354"/>
      <c r="C457" s="354"/>
      <c r="D457" s="354"/>
      <c r="E457" s="379"/>
      <c r="F457" s="354"/>
      <c r="G457" s="354"/>
      <c r="H457" s="625"/>
      <c r="I457" s="354"/>
    </row>
    <row r="458" spans="1:9" x14ac:dyDescent="0.3">
      <c r="A458" s="354"/>
      <c r="B458" s="354"/>
      <c r="C458" s="354"/>
      <c r="D458" s="354"/>
      <c r="E458" s="379"/>
      <c r="F458" s="354"/>
      <c r="G458" s="354"/>
      <c r="H458" s="625"/>
      <c r="I458" s="354"/>
    </row>
    <row r="459" spans="1:9" x14ac:dyDescent="0.3">
      <c r="A459" s="354"/>
      <c r="B459" s="354"/>
      <c r="C459" s="354"/>
      <c r="D459" s="354"/>
      <c r="E459" s="379"/>
      <c r="F459" s="354"/>
      <c r="G459" s="354"/>
      <c r="H459" s="625"/>
      <c r="I459" s="354"/>
    </row>
    <row r="460" spans="1:9" x14ac:dyDescent="0.3">
      <c r="A460" s="354"/>
      <c r="B460" s="354"/>
      <c r="C460" s="354"/>
      <c r="D460" s="354"/>
      <c r="E460" s="379"/>
      <c r="F460" s="354"/>
      <c r="G460" s="354"/>
      <c r="H460" s="625"/>
      <c r="I460" s="354"/>
    </row>
    <row r="461" spans="1:9" x14ac:dyDescent="0.3">
      <c r="A461" s="354"/>
      <c r="B461" s="354"/>
      <c r="C461" s="354"/>
      <c r="D461" s="354"/>
      <c r="E461" s="379"/>
      <c r="F461" s="354"/>
      <c r="G461" s="354"/>
      <c r="H461" s="625"/>
      <c r="I461" s="354"/>
    </row>
    <row r="462" spans="1:9" x14ac:dyDescent="0.3">
      <c r="A462" s="354"/>
      <c r="B462" s="354"/>
      <c r="C462" s="354"/>
      <c r="D462" s="354"/>
      <c r="E462" s="379"/>
      <c r="F462" s="354"/>
      <c r="G462" s="354"/>
      <c r="H462" s="625"/>
      <c r="I462" s="354"/>
    </row>
    <row r="463" spans="1:9" x14ac:dyDescent="0.3">
      <c r="A463" s="354"/>
      <c r="B463" s="354"/>
      <c r="C463" s="354"/>
      <c r="D463" s="354"/>
      <c r="E463" s="379"/>
      <c r="F463" s="354"/>
      <c r="G463" s="354"/>
      <c r="H463" s="625"/>
      <c r="I463" s="354"/>
    </row>
    <row r="464" spans="1:9" x14ac:dyDescent="0.3">
      <c r="A464" s="354"/>
      <c r="B464" s="354"/>
      <c r="C464" s="354"/>
      <c r="D464" s="354"/>
      <c r="E464" s="379"/>
      <c r="F464" s="354"/>
      <c r="G464" s="354"/>
      <c r="H464" s="625"/>
      <c r="I464" s="354"/>
    </row>
    <row r="465" spans="1:9" x14ac:dyDescent="0.3">
      <c r="A465" s="354"/>
      <c r="B465" s="354"/>
      <c r="C465" s="354"/>
      <c r="D465" s="354"/>
      <c r="E465" s="379"/>
      <c r="F465" s="354"/>
      <c r="G465" s="354"/>
      <c r="H465" s="625"/>
      <c r="I465" s="354"/>
    </row>
    <row r="466" spans="1:9" x14ac:dyDescent="0.3">
      <c r="A466" s="354"/>
      <c r="B466" s="354"/>
      <c r="C466" s="354"/>
      <c r="D466" s="354"/>
      <c r="E466" s="379"/>
      <c r="F466" s="354"/>
      <c r="G466" s="354"/>
      <c r="H466" s="625"/>
      <c r="I466" s="354"/>
    </row>
    <row r="467" spans="1:9" x14ac:dyDescent="0.3">
      <c r="A467" s="354"/>
      <c r="B467" s="354"/>
      <c r="C467" s="354"/>
      <c r="D467" s="354"/>
      <c r="E467" s="379"/>
      <c r="F467" s="354"/>
      <c r="G467" s="354"/>
      <c r="H467" s="625"/>
      <c r="I467" s="354"/>
    </row>
    <row r="468" spans="1:9" x14ac:dyDescent="0.3">
      <c r="A468" s="354"/>
      <c r="B468" s="354"/>
      <c r="C468" s="354"/>
      <c r="D468" s="354"/>
      <c r="E468" s="379"/>
      <c r="F468" s="354"/>
      <c r="G468" s="354"/>
      <c r="H468" s="625"/>
      <c r="I468" s="354"/>
    </row>
    <row r="469" spans="1:9" x14ac:dyDescent="0.3">
      <c r="A469" s="354"/>
      <c r="B469" s="354"/>
      <c r="C469" s="354"/>
      <c r="D469" s="354"/>
      <c r="E469" s="379"/>
      <c r="F469" s="354"/>
      <c r="G469" s="354"/>
      <c r="H469" s="625"/>
      <c r="I469" s="354"/>
    </row>
    <row r="470" spans="1:9" x14ac:dyDescent="0.3">
      <c r="A470" s="354"/>
      <c r="B470" s="354"/>
      <c r="C470" s="354"/>
      <c r="D470" s="354"/>
      <c r="E470" s="379"/>
      <c r="F470" s="354"/>
      <c r="G470" s="354"/>
      <c r="H470" s="625"/>
      <c r="I470" s="354"/>
    </row>
    <row r="471" spans="1:9" x14ac:dyDescent="0.3">
      <c r="A471" s="354"/>
      <c r="B471" s="354"/>
      <c r="C471" s="354"/>
      <c r="D471" s="354"/>
      <c r="E471" s="379"/>
      <c r="F471" s="354"/>
      <c r="G471" s="354"/>
      <c r="H471" s="625"/>
      <c r="I471" s="354"/>
    </row>
    <row r="472" spans="1:9" x14ac:dyDescent="0.3">
      <c r="A472" s="354"/>
      <c r="B472" s="354"/>
      <c r="C472" s="354"/>
      <c r="D472" s="354"/>
      <c r="E472" s="379"/>
      <c r="F472" s="354"/>
      <c r="G472" s="354"/>
      <c r="H472" s="625"/>
      <c r="I472" s="354"/>
    </row>
    <row r="473" spans="1:9" x14ac:dyDescent="0.3">
      <c r="A473" s="354"/>
      <c r="B473" s="354"/>
      <c r="C473" s="354"/>
      <c r="D473" s="354"/>
      <c r="E473" s="379"/>
      <c r="F473" s="354"/>
      <c r="G473" s="354"/>
      <c r="H473" s="625"/>
      <c r="I473" s="354"/>
    </row>
    <row r="474" spans="1:9" x14ac:dyDescent="0.3">
      <c r="A474" s="354"/>
      <c r="B474" s="354"/>
      <c r="C474" s="354"/>
      <c r="D474" s="354"/>
      <c r="E474" s="379"/>
      <c r="F474" s="354"/>
      <c r="G474" s="354"/>
      <c r="H474" s="625"/>
      <c r="I474" s="354"/>
    </row>
    <row r="475" spans="1:9" x14ac:dyDescent="0.3">
      <c r="A475" s="354"/>
      <c r="B475" s="354"/>
      <c r="C475" s="354"/>
      <c r="D475" s="354"/>
      <c r="E475" s="379"/>
      <c r="F475" s="354"/>
      <c r="G475" s="354"/>
      <c r="H475" s="625"/>
      <c r="I475" s="354"/>
    </row>
    <row r="476" spans="1:9" x14ac:dyDescent="0.3">
      <c r="A476" s="354"/>
      <c r="B476" s="354"/>
      <c r="C476" s="354"/>
      <c r="D476" s="354"/>
      <c r="E476" s="379"/>
      <c r="F476" s="354"/>
      <c r="G476" s="354"/>
      <c r="H476" s="625"/>
      <c r="I476" s="354"/>
    </row>
    <row r="477" spans="1:9" x14ac:dyDescent="0.3">
      <c r="A477" s="354"/>
      <c r="B477" s="354"/>
      <c r="C477" s="354"/>
      <c r="D477" s="354"/>
      <c r="E477" s="379"/>
      <c r="F477" s="354"/>
      <c r="G477" s="354"/>
      <c r="H477" s="625"/>
      <c r="I477" s="354"/>
    </row>
    <row r="478" spans="1:9" x14ac:dyDescent="0.3">
      <c r="A478" s="354"/>
      <c r="B478" s="354"/>
      <c r="C478" s="354"/>
      <c r="D478" s="354"/>
      <c r="E478" s="379"/>
      <c r="F478" s="354"/>
      <c r="G478" s="354"/>
      <c r="H478" s="625"/>
      <c r="I478" s="354"/>
    </row>
    <row r="479" spans="1:9" x14ac:dyDescent="0.3">
      <c r="A479" s="354"/>
      <c r="B479" s="354"/>
      <c r="C479" s="354"/>
      <c r="D479" s="354"/>
      <c r="E479" s="379"/>
      <c r="F479" s="354"/>
      <c r="G479" s="354"/>
      <c r="H479" s="625"/>
      <c r="I479" s="354"/>
    </row>
    <row r="480" spans="1:9" x14ac:dyDescent="0.3">
      <c r="A480" s="354"/>
      <c r="B480" s="354"/>
      <c r="C480" s="354"/>
      <c r="D480" s="354"/>
      <c r="E480" s="379"/>
      <c r="F480" s="354"/>
      <c r="G480" s="354"/>
      <c r="H480" s="625"/>
      <c r="I480" s="354"/>
    </row>
    <row r="481" spans="1:9" x14ac:dyDescent="0.3">
      <c r="A481" s="354"/>
      <c r="B481" s="354"/>
      <c r="C481" s="354"/>
      <c r="D481" s="354"/>
      <c r="E481" s="379"/>
      <c r="F481" s="354"/>
      <c r="G481" s="354"/>
      <c r="H481" s="625"/>
      <c r="I481" s="354"/>
    </row>
    <row r="482" spans="1:9" x14ac:dyDescent="0.3">
      <c r="A482" s="354"/>
      <c r="B482" s="354"/>
      <c r="C482" s="354"/>
      <c r="D482" s="354"/>
      <c r="E482" s="379"/>
      <c r="F482" s="354"/>
      <c r="G482" s="354"/>
      <c r="H482" s="625"/>
      <c r="I482" s="354"/>
    </row>
    <row r="483" spans="1:9" x14ac:dyDescent="0.3">
      <c r="A483" s="354"/>
      <c r="B483" s="354"/>
      <c r="C483" s="354"/>
      <c r="D483" s="354"/>
      <c r="E483" s="379"/>
      <c r="F483" s="354"/>
      <c r="G483" s="354"/>
      <c r="H483" s="625"/>
      <c r="I483" s="354"/>
    </row>
    <row r="484" spans="1:9" x14ac:dyDescent="0.3">
      <c r="A484" s="354"/>
      <c r="B484" s="354"/>
      <c r="C484" s="354"/>
      <c r="D484" s="354"/>
      <c r="E484" s="379"/>
      <c r="F484" s="354"/>
      <c r="G484" s="354"/>
      <c r="H484" s="625"/>
      <c r="I484" s="354"/>
    </row>
    <row r="485" spans="1:9" x14ac:dyDescent="0.3">
      <c r="A485" s="354"/>
      <c r="B485" s="354"/>
      <c r="C485" s="354"/>
      <c r="D485" s="354"/>
      <c r="E485" s="379"/>
      <c r="F485" s="354"/>
      <c r="G485" s="354"/>
      <c r="H485" s="625"/>
      <c r="I485" s="354"/>
    </row>
    <row r="486" spans="1:9" x14ac:dyDescent="0.3">
      <c r="A486" s="354"/>
      <c r="B486" s="354"/>
      <c r="C486" s="354"/>
      <c r="D486" s="354"/>
      <c r="E486" s="379"/>
      <c r="F486" s="354"/>
      <c r="G486" s="354"/>
      <c r="H486" s="625"/>
      <c r="I486" s="354"/>
    </row>
    <row r="487" spans="1:9" x14ac:dyDescent="0.3">
      <c r="A487" s="354"/>
      <c r="B487" s="354"/>
      <c r="C487" s="354"/>
      <c r="D487" s="354"/>
      <c r="E487" s="379"/>
      <c r="F487" s="354"/>
      <c r="G487" s="354"/>
      <c r="H487" s="625"/>
      <c r="I487" s="354"/>
    </row>
    <row r="488" spans="1:9" x14ac:dyDescent="0.3">
      <c r="A488" s="354"/>
      <c r="B488" s="354"/>
      <c r="C488" s="354"/>
      <c r="D488" s="354"/>
      <c r="E488" s="379"/>
      <c r="F488" s="354"/>
      <c r="G488" s="354"/>
      <c r="H488" s="625"/>
      <c r="I488" s="354"/>
    </row>
    <row r="489" spans="1:9" x14ac:dyDescent="0.3">
      <c r="A489" s="354"/>
      <c r="B489" s="354"/>
      <c r="C489" s="354"/>
      <c r="D489" s="354"/>
      <c r="E489" s="379"/>
      <c r="F489" s="354"/>
      <c r="G489" s="354"/>
      <c r="H489" s="625"/>
      <c r="I489" s="354"/>
    </row>
    <row r="490" spans="1:9" x14ac:dyDescent="0.3">
      <c r="A490" s="354"/>
      <c r="B490" s="354"/>
      <c r="C490" s="354"/>
      <c r="D490" s="354"/>
      <c r="E490" s="379"/>
      <c r="F490" s="354"/>
      <c r="G490" s="354"/>
      <c r="H490" s="625"/>
      <c r="I490" s="354"/>
    </row>
    <row r="491" spans="1:9" x14ac:dyDescent="0.3">
      <c r="A491" s="354"/>
      <c r="B491" s="354"/>
      <c r="C491" s="354"/>
      <c r="D491" s="354"/>
      <c r="E491" s="379"/>
      <c r="F491" s="354"/>
      <c r="G491" s="354"/>
      <c r="H491" s="625"/>
      <c r="I491" s="354"/>
    </row>
    <row r="492" spans="1:9" x14ac:dyDescent="0.3">
      <c r="A492" s="354"/>
      <c r="B492" s="354"/>
      <c r="C492" s="354"/>
      <c r="D492" s="354"/>
      <c r="E492" s="379"/>
      <c r="F492" s="354"/>
      <c r="G492" s="354"/>
      <c r="H492" s="625"/>
      <c r="I492" s="354"/>
    </row>
    <row r="493" spans="1:9" x14ac:dyDescent="0.3">
      <c r="A493" s="354"/>
      <c r="B493" s="354"/>
      <c r="C493" s="354"/>
      <c r="D493" s="354"/>
      <c r="E493" s="379"/>
      <c r="F493" s="354"/>
      <c r="G493" s="354"/>
      <c r="H493" s="625"/>
      <c r="I493" s="354"/>
    </row>
    <row r="494" spans="1:9" x14ac:dyDescent="0.3">
      <c r="A494" s="354"/>
      <c r="B494" s="354"/>
      <c r="C494" s="354"/>
      <c r="D494" s="354"/>
      <c r="E494" s="379"/>
      <c r="F494" s="354"/>
      <c r="G494" s="354"/>
      <c r="H494" s="625"/>
      <c r="I494" s="354"/>
    </row>
    <row r="495" spans="1:9" x14ac:dyDescent="0.3">
      <c r="A495" s="354"/>
      <c r="B495" s="354"/>
      <c r="C495" s="354"/>
      <c r="D495" s="354"/>
      <c r="E495" s="379"/>
      <c r="F495" s="354"/>
      <c r="G495" s="354"/>
      <c r="H495" s="625"/>
      <c r="I495" s="354"/>
    </row>
    <row r="496" spans="1:9" x14ac:dyDescent="0.3">
      <c r="A496" s="354"/>
      <c r="B496" s="354"/>
      <c r="C496" s="354"/>
      <c r="D496" s="354"/>
      <c r="E496" s="379"/>
      <c r="F496" s="354"/>
      <c r="G496" s="354"/>
      <c r="H496" s="625"/>
      <c r="I496" s="354"/>
    </row>
    <row r="497" spans="1:9" x14ac:dyDescent="0.3">
      <c r="A497" s="354"/>
      <c r="B497" s="354"/>
      <c r="C497" s="354"/>
      <c r="D497" s="354"/>
      <c r="E497" s="379"/>
      <c r="F497" s="354"/>
      <c r="G497" s="354"/>
      <c r="H497" s="625"/>
      <c r="I497" s="354"/>
    </row>
    <row r="498" spans="1:9" x14ac:dyDescent="0.3">
      <c r="A498" s="354"/>
      <c r="B498" s="354"/>
      <c r="C498" s="354"/>
      <c r="D498" s="354"/>
      <c r="E498" s="379"/>
      <c r="F498" s="354"/>
      <c r="G498" s="354"/>
      <c r="H498" s="625"/>
      <c r="I498" s="354"/>
    </row>
    <row r="499" spans="1:9" x14ac:dyDescent="0.3">
      <c r="A499" s="354"/>
      <c r="B499" s="354"/>
      <c r="C499" s="354"/>
      <c r="D499" s="354"/>
      <c r="E499" s="379"/>
      <c r="F499" s="354"/>
      <c r="G499" s="354"/>
      <c r="H499" s="625"/>
      <c r="I499" s="354"/>
    </row>
    <row r="500" spans="1:9" x14ac:dyDescent="0.3">
      <c r="A500" s="354"/>
      <c r="B500" s="354"/>
      <c r="C500" s="354"/>
      <c r="D500" s="354"/>
      <c r="E500" s="379"/>
      <c r="F500" s="354"/>
      <c r="G500" s="354"/>
      <c r="H500" s="625"/>
      <c r="I500" s="354"/>
    </row>
    <row r="501" spans="1:9" x14ac:dyDescent="0.3">
      <c r="A501" s="354"/>
      <c r="B501" s="354"/>
      <c r="C501" s="354"/>
      <c r="D501" s="354"/>
      <c r="E501" s="379"/>
      <c r="F501" s="354"/>
      <c r="G501" s="354"/>
      <c r="H501" s="625"/>
      <c r="I501" s="354"/>
    </row>
    <row r="502" spans="1:9" x14ac:dyDescent="0.3">
      <c r="A502" s="354"/>
      <c r="B502" s="354"/>
      <c r="C502" s="354"/>
      <c r="D502" s="354"/>
      <c r="E502" s="379"/>
      <c r="F502" s="354"/>
      <c r="G502" s="354"/>
      <c r="H502" s="625"/>
      <c r="I502" s="354"/>
    </row>
    <row r="503" spans="1:9" x14ac:dyDescent="0.3">
      <c r="A503" s="354"/>
      <c r="B503" s="354"/>
      <c r="C503" s="354"/>
      <c r="D503" s="354"/>
      <c r="E503" s="379"/>
      <c r="F503" s="354"/>
      <c r="G503" s="354"/>
      <c r="H503" s="625"/>
      <c r="I503" s="354"/>
    </row>
    <row r="504" spans="1:9" x14ac:dyDescent="0.3">
      <c r="A504" s="354"/>
      <c r="B504" s="354"/>
      <c r="C504" s="354"/>
      <c r="D504" s="354"/>
      <c r="E504" s="379"/>
      <c r="F504" s="354"/>
      <c r="G504" s="354"/>
      <c r="H504" s="625"/>
      <c r="I504" s="354"/>
    </row>
    <row r="505" spans="1:9" x14ac:dyDescent="0.3">
      <c r="A505" s="354"/>
      <c r="B505" s="354"/>
      <c r="C505" s="354"/>
      <c r="D505" s="354"/>
      <c r="E505" s="379"/>
      <c r="F505" s="354"/>
      <c r="G505" s="354"/>
      <c r="H505" s="625"/>
      <c r="I505" s="354"/>
    </row>
    <row r="506" spans="1:9" x14ac:dyDescent="0.3">
      <c r="A506" s="354"/>
      <c r="B506" s="354"/>
      <c r="C506" s="354"/>
      <c r="D506" s="354"/>
      <c r="E506" s="379"/>
      <c r="F506" s="354"/>
      <c r="G506" s="354"/>
      <c r="H506" s="625"/>
      <c r="I506" s="354"/>
    </row>
    <row r="507" spans="1:9" x14ac:dyDescent="0.3">
      <c r="A507" s="354"/>
      <c r="B507" s="354"/>
      <c r="C507" s="354"/>
      <c r="D507" s="354"/>
      <c r="E507" s="379"/>
      <c r="F507" s="354"/>
      <c r="G507" s="354"/>
      <c r="H507" s="625"/>
      <c r="I507" s="354"/>
    </row>
    <row r="508" spans="1:9" x14ac:dyDescent="0.3">
      <c r="A508" s="354"/>
      <c r="B508" s="354"/>
      <c r="C508" s="354"/>
      <c r="D508" s="354"/>
      <c r="E508" s="379"/>
      <c r="F508" s="354"/>
      <c r="G508" s="354"/>
      <c r="H508" s="625"/>
      <c r="I508" s="354"/>
    </row>
    <row r="509" spans="1:9" x14ac:dyDescent="0.3">
      <c r="A509" s="354"/>
      <c r="B509" s="354"/>
      <c r="C509" s="354"/>
      <c r="D509" s="354"/>
      <c r="E509" s="379"/>
      <c r="F509" s="354"/>
      <c r="G509" s="354"/>
      <c r="H509" s="625"/>
      <c r="I509" s="354"/>
    </row>
    <row r="510" spans="1:9" x14ac:dyDescent="0.3">
      <c r="A510" s="354"/>
      <c r="B510" s="354"/>
      <c r="C510" s="354"/>
      <c r="D510" s="354"/>
      <c r="E510" s="379"/>
      <c r="F510" s="354"/>
      <c r="G510" s="354"/>
      <c r="H510" s="625"/>
      <c r="I510" s="354"/>
    </row>
    <row r="511" spans="1:9" x14ac:dyDescent="0.3">
      <c r="A511" s="354"/>
      <c r="B511" s="354"/>
      <c r="C511" s="354"/>
      <c r="D511" s="354"/>
      <c r="E511" s="379"/>
      <c r="F511" s="354"/>
      <c r="G511" s="354"/>
      <c r="H511" s="625"/>
      <c r="I511" s="354"/>
    </row>
    <row r="512" spans="1:9" x14ac:dyDescent="0.3">
      <c r="A512" s="354"/>
      <c r="B512" s="354"/>
      <c r="C512" s="354"/>
      <c r="D512" s="354"/>
      <c r="E512" s="379"/>
      <c r="F512" s="354"/>
      <c r="G512" s="354"/>
      <c r="H512" s="625"/>
      <c r="I512" s="354"/>
    </row>
    <row r="513" spans="1:9" x14ac:dyDescent="0.3">
      <c r="A513" s="354"/>
      <c r="B513" s="354"/>
      <c r="C513" s="354"/>
      <c r="D513" s="354"/>
      <c r="E513" s="379"/>
      <c r="F513" s="354"/>
      <c r="G513" s="354"/>
      <c r="H513" s="625"/>
      <c r="I513" s="354"/>
    </row>
    <row r="514" spans="1:9" x14ac:dyDescent="0.3">
      <c r="A514" s="354"/>
      <c r="B514" s="354"/>
      <c r="C514" s="354"/>
      <c r="D514" s="354"/>
      <c r="E514" s="379"/>
      <c r="F514" s="354"/>
      <c r="G514" s="354"/>
      <c r="H514" s="625"/>
      <c r="I514" s="354"/>
    </row>
    <row r="515" spans="1:9" x14ac:dyDescent="0.3">
      <c r="A515" s="354"/>
      <c r="B515" s="354"/>
      <c r="C515" s="354"/>
      <c r="D515" s="354"/>
      <c r="E515" s="379"/>
      <c r="F515" s="354"/>
      <c r="G515" s="354"/>
      <c r="H515" s="625"/>
      <c r="I515" s="354"/>
    </row>
    <row r="516" spans="1:9" x14ac:dyDescent="0.3">
      <c r="A516" s="354"/>
      <c r="B516" s="354"/>
      <c r="C516" s="354"/>
      <c r="D516" s="354"/>
      <c r="E516" s="379"/>
      <c r="F516" s="354"/>
      <c r="G516" s="354"/>
      <c r="H516" s="625"/>
      <c r="I516" s="354"/>
    </row>
    <row r="517" spans="1:9" x14ac:dyDescent="0.3">
      <c r="A517" s="354"/>
      <c r="B517" s="354"/>
      <c r="C517" s="354"/>
      <c r="D517" s="354"/>
      <c r="E517" s="379"/>
      <c r="F517" s="354"/>
      <c r="G517" s="354"/>
      <c r="H517" s="625"/>
      <c r="I517" s="354"/>
    </row>
    <row r="518" spans="1:9" x14ac:dyDescent="0.3">
      <c r="A518" s="354"/>
      <c r="B518" s="354"/>
      <c r="C518" s="354"/>
      <c r="D518" s="354"/>
      <c r="E518" s="379"/>
      <c r="F518" s="354"/>
      <c r="G518" s="354"/>
      <c r="H518" s="625"/>
      <c r="I518" s="354"/>
    </row>
    <row r="519" spans="1:9" x14ac:dyDescent="0.3">
      <c r="A519" s="354"/>
      <c r="B519" s="354"/>
      <c r="C519" s="354"/>
      <c r="D519" s="354"/>
      <c r="E519" s="379"/>
      <c r="F519" s="354"/>
      <c r="G519" s="354"/>
      <c r="H519" s="625"/>
      <c r="I519" s="354"/>
    </row>
    <row r="520" spans="1:9" x14ac:dyDescent="0.3">
      <c r="A520" s="354"/>
      <c r="B520" s="354"/>
      <c r="C520" s="354"/>
      <c r="D520" s="354"/>
      <c r="E520" s="379"/>
      <c r="F520" s="354"/>
      <c r="G520" s="354"/>
      <c r="H520" s="625"/>
      <c r="I520" s="354"/>
    </row>
    <row r="521" spans="1:9" x14ac:dyDescent="0.3">
      <c r="A521" s="354"/>
      <c r="B521" s="354"/>
      <c r="C521" s="354"/>
      <c r="D521" s="354"/>
      <c r="E521" s="379"/>
      <c r="F521" s="354"/>
      <c r="G521" s="354"/>
      <c r="H521" s="625"/>
      <c r="I521" s="354"/>
    </row>
    <row r="522" spans="1:9" x14ac:dyDescent="0.3">
      <c r="A522" s="354"/>
      <c r="B522" s="354"/>
      <c r="C522" s="354"/>
      <c r="D522" s="354"/>
      <c r="E522" s="379"/>
      <c r="F522" s="354"/>
      <c r="G522" s="354"/>
      <c r="H522" s="625"/>
      <c r="I522" s="354"/>
    </row>
    <row r="523" spans="1:9" x14ac:dyDescent="0.3">
      <c r="A523" s="354"/>
      <c r="B523" s="354"/>
      <c r="C523" s="354"/>
      <c r="D523" s="354"/>
      <c r="E523" s="379"/>
      <c r="F523" s="354"/>
      <c r="G523" s="354"/>
      <c r="H523" s="625"/>
      <c r="I523" s="354"/>
    </row>
    <row r="524" spans="1:9" x14ac:dyDescent="0.3">
      <c r="A524" s="354"/>
      <c r="B524" s="354"/>
      <c r="C524" s="354"/>
      <c r="D524" s="354"/>
      <c r="E524" s="379"/>
      <c r="F524" s="354"/>
      <c r="G524" s="354"/>
      <c r="H524" s="625"/>
      <c r="I524" s="354"/>
    </row>
    <row r="525" spans="1:9" x14ac:dyDescent="0.3">
      <c r="A525" s="354"/>
      <c r="B525" s="354"/>
      <c r="C525" s="354"/>
      <c r="D525" s="354"/>
      <c r="E525" s="379"/>
      <c r="F525" s="354"/>
      <c r="G525" s="354"/>
      <c r="H525" s="625"/>
      <c r="I525" s="354"/>
    </row>
    <row r="526" spans="1:9" x14ac:dyDescent="0.3">
      <c r="A526" s="354"/>
      <c r="B526" s="354"/>
      <c r="C526" s="354"/>
      <c r="D526" s="354"/>
      <c r="E526" s="379"/>
      <c r="F526" s="354"/>
      <c r="G526" s="354"/>
      <c r="H526" s="625"/>
      <c r="I526" s="354"/>
    </row>
    <row r="527" spans="1:9" x14ac:dyDescent="0.3">
      <c r="A527" s="354"/>
      <c r="B527" s="354"/>
      <c r="C527" s="354"/>
      <c r="D527" s="354"/>
      <c r="E527" s="379"/>
      <c r="F527" s="354"/>
      <c r="G527" s="354"/>
      <c r="H527" s="625"/>
      <c r="I527" s="354"/>
    </row>
    <row r="528" spans="1:9" x14ac:dyDescent="0.3">
      <c r="A528" s="354"/>
      <c r="B528" s="354"/>
      <c r="C528" s="354"/>
      <c r="D528" s="354"/>
      <c r="E528" s="379"/>
      <c r="F528" s="354"/>
      <c r="G528" s="354"/>
      <c r="H528" s="625"/>
      <c r="I528" s="354"/>
    </row>
    <row r="529" spans="1:9" x14ac:dyDescent="0.3">
      <c r="A529" s="354"/>
      <c r="B529" s="354"/>
      <c r="C529" s="354"/>
      <c r="D529" s="354"/>
      <c r="E529" s="379"/>
      <c r="F529" s="354"/>
      <c r="G529" s="354"/>
      <c r="H529" s="625"/>
      <c r="I529" s="354"/>
    </row>
    <row r="530" spans="1:9" x14ac:dyDescent="0.3">
      <c r="A530" s="354"/>
      <c r="B530" s="354"/>
      <c r="C530" s="354"/>
      <c r="D530" s="354"/>
      <c r="E530" s="379"/>
      <c r="F530" s="354"/>
      <c r="G530" s="354"/>
      <c r="H530" s="625"/>
      <c r="I530" s="354"/>
    </row>
    <row r="531" spans="1:9" x14ac:dyDescent="0.3">
      <c r="A531" s="354"/>
      <c r="B531" s="354"/>
      <c r="C531" s="354"/>
      <c r="D531" s="354"/>
      <c r="E531" s="379"/>
      <c r="F531" s="354"/>
      <c r="G531" s="354"/>
      <c r="H531" s="625"/>
      <c r="I531" s="354"/>
    </row>
    <row r="532" spans="1:9" x14ac:dyDescent="0.3">
      <c r="A532" s="354"/>
      <c r="B532" s="354"/>
      <c r="C532" s="354"/>
      <c r="D532" s="354"/>
      <c r="E532" s="379"/>
      <c r="F532" s="354"/>
      <c r="G532" s="354"/>
      <c r="H532" s="625"/>
      <c r="I532" s="354"/>
    </row>
    <row r="533" spans="1:9" x14ac:dyDescent="0.3">
      <c r="A533" s="354"/>
      <c r="B533" s="354"/>
      <c r="C533" s="354"/>
      <c r="D533" s="354"/>
      <c r="E533" s="379"/>
      <c r="F533" s="354"/>
      <c r="G533" s="354"/>
      <c r="H533" s="625"/>
      <c r="I533" s="354"/>
    </row>
    <row r="534" spans="1:9" x14ac:dyDescent="0.3">
      <c r="A534" s="354"/>
      <c r="B534" s="354"/>
      <c r="C534" s="354"/>
      <c r="D534" s="354"/>
      <c r="E534" s="379"/>
      <c r="F534" s="354"/>
      <c r="G534" s="354"/>
      <c r="H534" s="625"/>
      <c r="I534" s="354"/>
    </row>
    <row r="535" spans="1:9" x14ac:dyDescent="0.3">
      <c r="A535" s="354"/>
      <c r="B535" s="354"/>
      <c r="C535" s="354"/>
      <c r="D535" s="354"/>
      <c r="E535" s="379"/>
      <c r="F535" s="354"/>
      <c r="G535" s="354"/>
      <c r="H535" s="625"/>
      <c r="I535" s="354"/>
    </row>
    <row r="536" spans="1:9" x14ac:dyDescent="0.3">
      <c r="A536" s="354"/>
      <c r="B536" s="354"/>
      <c r="C536" s="354"/>
      <c r="D536" s="354"/>
      <c r="E536" s="379"/>
      <c r="F536" s="354"/>
      <c r="G536" s="354"/>
      <c r="H536" s="625"/>
      <c r="I536" s="354"/>
    </row>
    <row r="537" spans="1:9" x14ac:dyDescent="0.3">
      <c r="A537" s="354"/>
      <c r="B537" s="354"/>
      <c r="C537" s="354"/>
      <c r="D537" s="354"/>
      <c r="E537" s="379"/>
      <c r="F537" s="354"/>
      <c r="G537" s="354"/>
      <c r="H537" s="625"/>
      <c r="I537" s="354"/>
    </row>
    <row r="538" spans="1:9" x14ac:dyDescent="0.3">
      <c r="A538" s="354"/>
      <c r="B538" s="354"/>
      <c r="C538" s="354"/>
      <c r="D538" s="354"/>
      <c r="E538" s="379"/>
      <c r="F538" s="354"/>
      <c r="G538" s="354"/>
      <c r="H538" s="625"/>
      <c r="I538" s="354"/>
    </row>
    <row r="539" spans="1:9" x14ac:dyDescent="0.3">
      <c r="A539" s="354"/>
      <c r="B539" s="354"/>
      <c r="C539" s="354"/>
      <c r="D539" s="354"/>
      <c r="E539" s="379"/>
      <c r="F539" s="354"/>
      <c r="G539" s="354"/>
      <c r="H539" s="625"/>
      <c r="I539" s="354"/>
    </row>
    <row r="540" spans="1:9" x14ac:dyDescent="0.3">
      <c r="A540" s="354"/>
      <c r="B540" s="354"/>
      <c r="C540" s="354"/>
      <c r="D540" s="354"/>
      <c r="E540" s="379"/>
      <c r="F540" s="354"/>
      <c r="G540" s="354"/>
      <c r="H540" s="625"/>
      <c r="I540" s="354"/>
    </row>
    <row r="541" spans="1:9" x14ac:dyDescent="0.3">
      <c r="A541" s="354"/>
      <c r="B541" s="354"/>
      <c r="C541" s="354"/>
      <c r="D541" s="354"/>
      <c r="E541" s="379"/>
      <c r="F541" s="354"/>
      <c r="G541" s="354"/>
      <c r="H541" s="625"/>
      <c r="I541" s="354"/>
    </row>
    <row r="542" spans="1:9" x14ac:dyDescent="0.3">
      <c r="A542" s="354"/>
      <c r="B542" s="354"/>
      <c r="C542" s="354"/>
      <c r="D542" s="354"/>
      <c r="E542" s="379"/>
      <c r="F542" s="354"/>
      <c r="G542" s="354"/>
      <c r="H542" s="625"/>
      <c r="I542" s="354"/>
    </row>
    <row r="543" spans="1:9" x14ac:dyDescent="0.3">
      <c r="A543" s="354"/>
      <c r="B543" s="354"/>
      <c r="C543" s="354"/>
      <c r="D543" s="354"/>
      <c r="E543" s="379"/>
      <c r="F543" s="354"/>
      <c r="G543" s="354"/>
      <c r="H543" s="625"/>
      <c r="I543" s="354"/>
    </row>
    <row r="544" spans="1:9" x14ac:dyDescent="0.3">
      <c r="A544" s="354"/>
      <c r="B544" s="354"/>
      <c r="C544" s="354"/>
      <c r="D544" s="354"/>
      <c r="E544" s="379"/>
      <c r="F544" s="354"/>
      <c r="G544" s="354"/>
      <c r="H544" s="625"/>
      <c r="I544" s="354"/>
    </row>
    <row r="545" spans="1:9" x14ac:dyDescent="0.3">
      <c r="A545" s="354"/>
      <c r="B545" s="354"/>
      <c r="C545" s="354"/>
      <c r="D545" s="354"/>
      <c r="E545" s="379"/>
      <c r="F545" s="354"/>
      <c r="G545" s="354"/>
      <c r="H545" s="625"/>
      <c r="I545" s="354"/>
    </row>
    <row r="546" spans="1:9" x14ac:dyDescent="0.3">
      <c r="A546" s="354"/>
      <c r="B546" s="354"/>
      <c r="C546" s="354"/>
      <c r="D546" s="354"/>
      <c r="E546" s="379"/>
      <c r="F546" s="354"/>
      <c r="G546" s="354"/>
      <c r="H546" s="625"/>
      <c r="I546" s="354"/>
    </row>
    <row r="547" spans="1:9" x14ac:dyDescent="0.3">
      <c r="A547" s="354"/>
      <c r="B547" s="354"/>
      <c r="C547" s="354"/>
      <c r="D547" s="354"/>
      <c r="E547" s="379"/>
      <c r="F547" s="354"/>
      <c r="G547" s="354"/>
      <c r="H547" s="625"/>
      <c r="I547" s="354"/>
    </row>
    <row r="548" spans="1:9" x14ac:dyDescent="0.3">
      <c r="A548" s="354"/>
      <c r="B548" s="354"/>
      <c r="C548" s="354"/>
      <c r="D548" s="354"/>
      <c r="E548" s="379"/>
      <c r="F548" s="354"/>
      <c r="G548" s="354"/>
      <c r="H548" s="625"/>
      <c r="I548" s="354"/>
    </row>
    <row r="549" spans="1:9" x14ac:dyDescent="0.3">
      <c r="A549" s="354"/>
      <c r="B549" s="354"/>
      <c r="C549" s="354"/>
      <c r="D549" s="354"/>
      <c r="E549" s="379"/>
      <c r="F549" s="354"/>
      <c r="G549" s="354"/>
      <c r="H549" s="625"/>
      <c r="I549" s="354"/>
    </row>
    <row r="550" spans="1:9" x14ac:dyDescent="0.3">
      <c r="A550" s="354"/>
      <c r="B550" s="354"/>
      <c r="C550" s="354"/>
      <c r="D550" s="354"/>
      <c r="E550" s="379"/>
      <c r="F550" s="354"/>
      <c r="G550" s="354"/>
      <c r="H550" s="625"/>
      <c r="I550" s="354"/>
    </row>
    <row r="551" spans="1:9" x14ac:dyDescent="0.3">
      <c r="A551" s="354"/>
      <c r="B551" s="354"/>
      <c r="C551" s="354"/>
      <c r="D551" s="354"/>
      <c r="E551" s="379"/>
      <c r="F551" s="354"/>
      <c r="G551" s="354"/>
      <c r="H551" s="625"/>
      <c r="I551" s="354"/>
    </row>
    <row r="552" spans="1:9" x14ac:dyDescent="0.3">
      <c r="A552" s="354"/>
      <c r="B552" s="354"/>
      <c r="C552" s="354"/>
      <c r="D552" s="354"/>
      <c r="E552" s="379"/>
      <c r="F552" s="354"/>
      <c r="G552" s="354"/>
      <c r="H552" s="625"/>
      <c r="I552" s="354"/>
    </row>
    <row r="553" spans="1:9" x14ac:dyDescent="0.3">
      <c r="A553" s="354"/>
      <c r="B553" s="354"/>
      <c r="C553" s="354"/>
      <c r="D553" s="354"/>
      <c r="E553" s="379"/>
      <c r="F553" s="354"/>
      <c r="G553" s="354"/>
      <c r="H553" s="625"/>
      <c r="I553" s="354"/>
    </row>
    <row r="554" spans="1:9" x14ac:dyDescent="0.3">
      <c r="A554" s="354"/>
      <c r="B554" s="354"/>
      <c r="C554" s="354"/>
      <c r="D554" s="354"/>
      <c r="E554" s="379"/>
      <c r="F554" s="354"/>
      <c r="G554" s="354"/>
      <c r="H554" s="625"/>
      <c r="I554" s="354"/>
    </row>
    <row r="555" spans="1:9" x14ac:dyDescent="0.3">
      <c r="A555" s="354"/>
      <c r="B555" s="354"/>
      <c r="C555" s="354"/>
      <c r="D555" s="354"/>
      <c r="E555" s="379"/>
      <c r="F555" s="354"/>
      <c r="G555" s="354"/>
      <c r="H555" s="625"/>
      <c r="I555" s="354"/>
    </row>
    <row r="556" spans="1:9" x14ac:dyDescent="0.3">
      <c r="A556" s="354"/>
      <c r="B556" s="354"/>
      <c r="C556" s="354"/>
      <c r="D556" s="354"/>
      <c r="E556" s="379"/>
      <c r="F556" s="354"/>
      <c r="G556" s="354"/>
      <c r="H556" s="625"/>
      <c r="I556" s="354"/>
    </row>
    <row r="557" spans="1:9" x14ac:dyDescent="0.3">
      <c r="A557" s="354"/>
      <c r="B557" s="354"/>
      <c r="C557" s="354"/>
      <c r="D557" s="354"/>
      <c r="E557" s="379"/>
      <c r="F557" s="354"/>
      <c r="G557" s="354"/>
      <c r="H557" s="625"/>
      <c r="I557" s="354"/>
    </row>
    <row r="558" spans="1:9" x14ac:dyDescent="0.3">
      <c r="A558" s="354"/>
      <c r="B558" s="354"/>
      <c r="C558" s="354"/>
      <c r="D558" s="354"/>
      <c r="E558" s="379"/>
      <c r="F558" s="354"/>
      <c r="G558" s="354"/>
      <c r="H558" s="625"/>
      <c r="I558" s="354"/>
    </row>
    <row r="559" spans="1:9" x14ac:dyDescent="0.3">
      <c r="A559" s="354"/>
      <c r="B559" s="354"/>
      <c r="C559" s="354"/>
      <c r="D559" s="354"/>
      <c r="E559" s="379"/>
      <c r="F559" s="354"/>
      <c r="G559" s="354"/>
      <c r="H559" s="625"/>
      <c r="I559" s="354"/>
    </row>
    <row r="560" spans="1:9" x14ac:dyDescent="0.3">
      <c r="A560" s="354"/>
      <c r="B560" s="354"/>
      <c r="C560" s="354"/>
      <c r="D560" s="354"/>
      <c r="E560" s="379"/>
      <c r="F560" s="354"/>
      <c r="G560" s="354"/>
      <c r="H560" s="625"/>
      <c r="I560" s="354"/>
    </row>
    <row r="561" spans="1:9" x14ac:dyDescent="0.3">
      <c r="A561" s="354"/>
      <c r="B561" s="354"/>
      <c r="C561" s="354"/>
      <c r="D561" s="354"/>
      <c r="E561" s="379"/>
      <c r="F561" s="354"/>
      <c r="G561" s="354"/>
      <c r="H561" s="625"/>
      <c r="I561" s="354"/>
    </row>
    <row r="562" spans="1:9" x14ac:dyDescent="0.3">
      <c r="A562" s="354"/>
      <c r="B562" s="354"/>
      <c r="C562" s="354"/>
      <c r="D562" s="354"/>
      <c r="E562" s="379"/>
      <c r="F562" s="354"/>
      <c r="G562" s="354"/>
      <c r="H562" s="625"/>
      <c r="I562" s="354"/>
    </row>
    <row r="563" spans="1:9" x14ac:dyDescent="0.3">
      <c r="A563" s="354"/>
      <c r="B563" s="354"/>
      <c r="C563" s="354"/>
      <c r="D563" s="354"/>
      <c r="E563" s="379"/>
      <c r="F563" s="354"/>
      <c r="G563" s="354"/>
      <c r="H563" s="625"/>
      <c r="I563" s="354"/>
    </row>
    <row r="564" spans="1:9" x14ac:dyDescent="0.3">
      <c r="A564" s="354"/>
      <c r="B564" s="354"/>
      <c r="C564" s="354"/>
      <c r="D564" s="354"/>
      <c r="E564" s="379"/>
      <c r="F564" s="354"/>
      <c r="G564" s="354"/>
      <c r="H564" s="625"/>
      <c r="I564" s="354"/>
    </row>
    <row r="565" spans="1:9" x14ac:dyDescent="0.3">
      <c r="A565" s="354"/>
      <c r="B565" s="354"/>
      <c r="C565" s="354"/>
      <c r="D565" s="354"/>
      <c r="E565" s="379"/>
      <c r="F565" s="354"/>
      <c r="G565" s="354"/>
      <c r="H565" s="625"/>
      <c r="I565" s="354"/>
    </row>
    <row r="566" spans="1:9" x14ac:dyDescent="0.3">
      <c r="A566" s="354"/>
      <c r="B566" s="354"/>
      <c r="C566" s="354"/>
      <c r="D566" s="354"/>
      <c r="E566" s="379"/>
      <c r="F566" s="354"/>
      <c r="G566" s="354"/>
      <c r="H566" s="625"/>
      <c r="I566" s="354"/>
    </row>
    <row r="567" spans="1:9" x14ac:dyDescent="0.3">
      <c r="A567" s="354"/>
      <c r="B567" s="354"/>
      <c r="C567" s="354"/>
      <c r="D567" s="354"/>
      <c r="E567" s="379"/>
      <c r="F567" s="354"/>
      <c r="G567" s="354"/>
      <c r="H567" s="625"/>
      <c r="I567" s="354"/>
    </row>
    <row r="568" spans="1:9" x14ac:dyDescent="0.3">
      <c r="A568" s="354"/>
      <c r="B568" s="354"/>
      <c r="C568" s="354"/>
      <c r="D568" s="354"/>
      <c r="E568" s="379"/>
      <c r="F568" s="354"/>
      <c r="G568" s="354"/>
      <c r="H568" s="625"/>
      <c r="I568" s="354"/>
    </row>
    <row r="569" spans="1:9" x14ac:dyDescent="0.3">
      <c r="A569" s="354"/>
      <c r="B569" s="354"/>
      <c r="C569" s="354"/>
      <c r="D569" s="354"/>
      <c r="E569" s="379"/>
      <c r="F569" s="354"/>
      <c r="G569" s="354"/>
      <c r="H569" s="625"/>
      <c r="I569" s="354"/>
    </row>
    <row r="570" spans="1:9" x14ac:dyDescent="0.3">
      <c r="A570" s="354"/>
      <c r="B570" s="354"/>
      <c r="C570" s="354"/>
      <c r="D570" s="354"/>
      <c r="E570" s="379"/>
      <c r="F570" s="354"/>
      <c r="G570" s="354"/>
      <c r="H570" s="625"/>
      <c r="I570" s="354"/>
    </row>
    <row r="571" spans="1:9" x14ac:dyDescent="0.3">
      <c r="A571" s="354"/>
      <c r="B571" s="354"/>
      <c r="C571" s="354"/>
      <c r="D571" s="354"/>
      <c r="E571" s="379"/>
      <c r="F571" s="354"/>
      <c r="G571" s="354"/>
      <c r="H571" s="625"/>
      <c r="I571" s="354"/>
    </row>
    <row r="572" spans="1:9" x14ac:dyDescent="0.3">
      <c r="A572" s="354"/>
      <c r="B572" s="354"/>
      <c r="C572" s="354"/>
      <c r="D572" s="354"/>
      <c r="E572" s="379"/>
      <c r="F572" s="354"/>
      <c r="G572" s="354"/>
      <c r="H572" s="625"/>
      <c r="I572" s="354"/>
    </row>
    <row r="573" spans="1:9" x14ac:dyDescent="0.3">
      <c r="A573" s="354"/>
      <c r="B573" s="354"/>
      <c r="C573" s="354"/>
      <c r="D573" s="354"/>
      <c r="E573" s="379"/>
      <c r="F573" s="354"/>
      <c r="G573" s="354"/>
      <c r="H573" s="625"/>
      <c r="I573" s="354"/>
    </row>
    <row r="574" spans="1:9" x14ac:dyDescent="0.3">
      <c r="A574" s="354"/>
      <c r="B574" s="354"/>
      <c r="C574" s="354"/>
      <c r="D574" s="354"/>
      <c r="E574" s="379"/>
      <c r="F574" s="354"/>
      <c r="G574" s="354"/>
      <c r="H574" s="625"/>
      <c r="I574" s="354"/>
    </row>
    <row r="575" spans="1:9" x14ac:dyDescent="0.3">
      <c r="A575" s="354"/>
      <c r="B575" s="354"/>
      <c r="C575" s="354"/>
      <c r="D575" s="354"/>
      <c r="E575" s="379"/>
      <c r="F575" s="354"/>
      <c r="G575" s="354"/>
      <c r="H575" s="625"/>
      <c r="I575" s="354"/>
    </row>
    <row r="576" spans="1:9" x14ac:dyDescent="0.3">
      <c r="A576" s="354"/>
      <c r="B576" s="354"/>
      <c r="C576" s="354"/>
      <c r="D576" s="354"/>
      <c r="E576" s="379"/>
      <c r="F576" s="354"/>
      <c r="G576" s="354"/>
      <c r="H576" s="625"/>
      <c r="I576" s="354"/>
    </row>
    <row r="577" spans="1:9" x14ac:dyDescent="0.3">
      <c r="A577" s="354"/>
      <c r="B577" s="354"/>
      <c r="C577" s="354"/>
      <c r="D577" s="354"/>
      <c r="E577" s="379"/>
      <c r="F577" s="354"/>
      <c r="G577" s="354"/>
      <c r="H577" s="625"/>
      <c r="I577" s="354"/>
    </row>
    <row r="578" spans="1:9" x14ac:dyDescent="0.3">
      <c r="A578" s="354"/>
      <c r="B578" s="354"/>
      <c r="C578" s="354"/>
      <c r="D578" s="354"/>
      <c r="E578" s="379"/>
      <c r="F578" s="354"/>
      <c r="G578" s="354"/>
      <c r="H578" s="625"/>
      <c r="I578" s="354"/>
    </row>
    <row r="579" spans="1:9" x14ac:dyDescent="0.3">
      <c r="A579" s="354"/>
      <c r="B579" s="354"/>
      <c r="C579" s="354"/>
      <c r="D579" s="354"/>
      <c r="E579" s="379"/>
      <c r="F579" s="354"/>
      <c r="G579" s="354"/>
      <c r="H579" s="625"/>
      <c r="I579" s="354"/>
    </row>
    <row r="580" spans="1:9" x14ac:dyDescent="0.3">
      <c r="A580" s="354"/>
      <c r="B580" s="354"/>
      <c r="C580" s="354"/>
      <c r="D580" s="354"/>
      <c r="E580" s="379"/>
      <c r="F580" s="354"/>
      <c r="G580" s="354"/>
      <c r="H580" s="625"/>
      <c r="I580" s="354"/>
    </row>
    <row r="581" spans="1:9" x14ac:dyDescent="0.3">
      <c r="A581" s="354"/>
      <c r="B581" s="354"/>
      <c r="C581" s="354"/>
      <c r="D581" s="354"/>
      <c r="E581" s="379"/>
      <c r="F581" s="354"/>
      <c r="G581" s="354"/>
      <c r="H581" s="625"/>
      <c r="I581" s="354"/>
    </row>
    <row r="582" spans="1:9" x14ac:dyDescent="0.3">
      <c r="A582" s="354"/>
      <c r="B582" s="354"/>
      <c r="C582" s="354"/>
      <c r="D582" s="354"/>
      <c r="E582" s="379"/>
      <c r="F582" s="354"/>
      <c r="G582" s="354"/>
      <c r="H582" s="625"/>
      <c r="I582" s="354"/>
    </row>
    <row r="583" spans="1:9" x14ac:dyDescent="0.3">
      <c r="A583" s="354"/>
      <c r="B583" s="354"/>
      <c r="C583" s="354"/>
      <c r="D583" s="354"/>
      <c r="E583" s="379"/>
      <c r="F583" s="354"/>
      <c r="G583" s="354"/>
      <c r="H583" s="625"/>
      <c r="I583" s="354"/>
    </row>
    <row r="584" spans="1:9" x14ac:dyDescent="0.3">
      <c r="A584" s="354"/>
      <c r="B584" s="354"/>
      <c r="C584" s="354"/>
      <c r="D584" s="354"/>
      <c r="E584" s="379"/>
      <c r="F584" s="354"/>
      <c r="G584" s="354"/>
      <c r="H584" s="625"/>
      <c r="I584" s="354"/>
    </row>
    <row r="585" spans="1:9" x14ac:dyDescent="0.3">
      <c r="A585" s="354"/>
      <c r="B585" s="354"/>
      <c r="C585" s="354"/>
      <c r="D585" s="354"/>
      <c r="E585" s="379"/>
      <c r="F585" s="354"/>
      <c r="G585" s="354"/>
      <c r="H585" s="625"/>
      <c r="I585" s="354"/>
    </row>
    <row r="586" spans="1:9" x14ac:dyDescent="0.3">
      <c r="A586" s="354"/>
      <c r="B586" s="354"/>
      <c r="C586" s="354"/>
      <c r="D586" s="354"/>
      <c r="E586" s="379"/>
      <c r="F586" s="354"/>
      <c r="G586" s="354"/>
      <c r="H586" s="625"/>
      <c r="I586" s="354"/>
    </row>
    <row r="587" spans="1:9" x14ac:dyDescent="0.3">
      <c r="A587" s="354"/>
      <c r="B587" s="354"/>
      <c r="C587" s="354"/>
      <c r="D587" s="354"/>
      <c r="E587" s="379"/>
      <c r="F587" s="354"/>
      <c r="G587" s="354"/>
      <c r="H587" s="625"/>
      <c r="I587" s="354"/>
    </row>
    <row r="588" spans="1:9" x14ac:dyDescent="0.3">
      <c r="A588" s="354"/>
      <c r="B588" s="354"/>
      <c r="C588" s="354"/>
      <c r="D588" s="354"/>
      <c r="E588" s="379"/>
      <c r="F588" s="354"/>
      <c r="G588" s="354"/>
      <c r="H588" s="625"/>
      <c r="I588" s="354"/>
    </row>
    <row r="589" spans="1:9" x14ac:dyDescent="0.3">
      <c r="A589" s="354"/>
      <c r="B589" s="354"/>
      <c r="C589" s="354"/>
      <c r="D589" s="354"/>
      <c r="E589" s="379"/>
      <c r="F589" s="354"/>
      <c r="G589" s="354"/>
      <c r="H589" s="625"/>
      <c r="I589" s="354"/>
    </row>
    <row r="590" spans="1:9" x14ac:dyDescent="0.3">
      <c r="A590" s="354"/>
      <c r="B590" s="354"/>
      <c r="C590" s="354"/>
      <c r="D590" s="354"/>
      <c r="E590" s="379"/>
      <c r="F590" s="354"/>
      <c r="G590" s="354"/>
      <c r="H590" s="625"/>
      <c r="I590" s="354"/>
    </row>
    <row r="591" spans="1:9" x14ac:dyDescent="0.3">
      <c r="A591" s="354"/>
      <c r="B591" s="354"/>
      <c r="C591" s="354"/>
      <c r="D591" s="354"/>
      <c r="E591" s="379"/>
      <c r="F591" s="354"/>
      <c r="G591" s="354"/>
      <c r="H591" s="625"/>
      <c r="I591" s="354"/>
    </row>
    <row r="592" spans="1:9" x14ac:dyDescent="0.3">
      <c r="A592" s="354"/>
      <c r="B592" s="354"/>
      <c r="C592" s="354"/>
      <c r="D592" s="354"/>
      <c r="E592" s="379"/>
      <c r="F592" s="354"/>
      <c r="G592" s="354"/>
      <c r="H592" s="625"/>
      <c r="I592" s="354"/>
    </row>
    <row r="593" spans="1:9" x14ac:dyDescent="0.3">
      <c r="A593" s="354"/>
      <c r="B593" s="354"/>
      <c r="C593" s="354"/>
      <c r="D593" s="354"/>
      <c r="E593" s="379"/>
      <c r="F593" s="354"/>
      <c r="G593" s="354"/>
      <c r="H593" s="625"/>
      <c r="I593" s="354"/>
    </row>
    <row r="594" spans="1:9" x14ac:dyDescent="0.3">
      <c r="A594" s="354"/>
      <c r="B594" s="354"/>
      <c r="C594" s="354"/>
      <c r="D594" s="354"/>
      <c r="E594" s="379"/>
      <c r="F594" s="354"/>
      <c r="G594" s="354"/>
      <c r="H594" s="625"/>
      <c r="I594" s="354"/>
    </row>
    <row r="595" spans="1:9" x14ac:dyDescent="0.3">
      <c r="A595" s="354"/>
      <c r="B595" s="354"/>
      <c r="C595" s="354"/>
      <c r="D595" s="354"/>
      <c r="E595" s="379"/>
      <c r="F595" s="354"/>
      <c r="G595" s="354"/>
      <c r="H595" s="625"/>
      <c r="I595" s="354"/>
    </row>
    <row r="596" spans="1:9" x14ac:dyDescent="0.3">
      <c r="A596" s="354"/>
      <c r="B596" s="354"/>
      <c r="C596" s="354"/>
      <c r="D596" s="354"/>
      <c r="E596" s="379"/>
      <c r="F596" s="354"/>
      <c r="G596" s="354"/>
      <c r="H596" s="625"/>
      <c r="I596" s="354"/>
    </row>
    <row r="597" spans="1:9" x14ac:dyDescent="0.3">
      <c r="A597" s="354"/>
      <c r="B597" s="354"/>
      <c r="C597" s="354"/>
      <c r="D597" s="354"/>
      <c r="E597" s="379"/>
      <c r="F597" s="354"/>
      <c r="G597" s="354"/>
      <c r="H597" s="625"/>
      <c r="I597" s="354"/>
    </row>
    <row r="598" spans="1:9" x14ac:dyDescent="0.3">
      <c r="A598" s="354"/>
      <c r="B598" s="354"/>
      <c r="C598" s="354"/>
      <c r="D598" s="354"/>
      <c r="E598" s="379"/>
      <c r="F598" s="354"/>
      <c r="G598" s="354"/>
      <c r="H598" s="625"/>
      <c r="I598" s="354"/>
    </row>
    <row r="599" spans="1:9" x14ac:dyDescent="0.3">
      <c r="A599" s="354"/>
      <c r="B599" s="354"/>
      <c r="C599" s="354"/>
      <c r="D599" s="354"/>
      <c r="E599" s="379"/>
      <c r="F599" s="354"/>
      <c r="G599" s="354"/>
      <c r="H599" s="625"/>
      <c r="I599" s="354"/>
    </row>
    <row r="600" spans="1:9" x14ac:dyDescent="0.3">
      <c r="A600" s="354"/>
      <c r="B600" s="354"/>
      <c r="C600" s="354"/>
      <c r="D600" s="354"/>
      <c r="E600" s="379"/>
      <c r="F600" s="354"/>
      <c r="G600" s="354"/>
      <c r="H600" s="625"/>
      <c r="I600" s="354"/>
    </row>
    <row r="601" spans="1:9" x14ac:dyDescent="0.3">
      <c r="A601" s="354"/>
      <c r="B601" s="354"/>
      <c r="C601" s="354"/>
      <c r="D601" s="354"/>
      <c r="E601" s="379"/>
      <c r="F601" s="354"/>
      <c r="G601" s="354"/>
      <c r="H601" s="625"/>
      <c r="I601" s="354"/>
    </row>
    <row r="602" spans="1:9" x14ac:dyDescent="0.3">
      <c r="A602" s="354"/>
      <c r="B602" s="354"/>
      <c r="C602" s="354"/>
      <c r="D602" s="354"/>
      <c r="E602" s="379"/>
      <c r="F602" s="354"/>
      <c r="G602" s="354"/>
      <c r="H602" s="625"/>
      <c r="I602" s="354"/>
    </row>
    <row r="603" spans="1:9" x14ac:dyDescent="0.3">
      <c r="A603" s="354"/>
      <c r="B603" s="354"/>
      <c r="C603" s="354"/>
      <c r="D603" s="354"/>
      <c r="E603" s="379"/>
      <c r="F603" s="354"/>
      <c r="G603" s="354"/>
      <c r="H603" s="625"/>
      <c r="I603" s="354"/>
    </row>
    <row r="604" spans="1:9" x14ac:dyDescent="0.3">
      <c r="A604" s="354"/>
      <c r="B604" s="354"/>
      <c r="C604" s="354"/>
      <c r="D604" s="354"/>
      <c r="E604" s="379"/>
      <c r="F604" s="354"/>
      <c r="G604" s="354"/>
      <c r="H604" s="625"/>
      <c r="I604" s="354"/>
    </row>
    <row r="605" spans="1:9" x14ac:dyDescent="0.3">
      <c r="A605" s="354"/>
      <c r="B605" s="354"/>
      <c r="C605" s="354"/>
      <c r="D605" s="354"/>
      <c r="E605" s="379"/>
      <c r="F605" s="354"/>
      <c r="G605" s="354"/>
      <c r="H605" s="625"/>
      <c r="I605" s="354"/>
    </row>
    <row r="606" spans="1:9" x14ac:dyDescent="0.3">
      <c r="A606" s="354"/>
      <c r="B606" s="354"/>
      <c r="C606" s="354"/>
      <c r="D606" s="354"/>
      <c r="E606" s="379"/>
      <c r="F606" s="354"/>
      <c r="G606" s="354"/>
      <c r="H606" s="625"/>
      <c r="I606" s="354"/>
    </row>
    <row r="607" spans="1:9" x14ac:dyDescent="0.3">
      <c r="A607" s="354"/>
      <c r="B607" s="354"/>
      <c r="C607" s="354"/>
      <c r="D607" s="354"/>
      <c r="E607" s="379"/>
      <c r="F607" s="354"/>
      <c r="G607" s="354"/>
      <c r="H607" s="625"/>
      <c r="I607" s="354"/>
    </row>
    <row r="608" spans="1:9" x14ac:dyDescent="0.3">
      <c r="A608" s="354"/>
      <c r="B608" s="354"/>
      <c r="C608" s="354"/>
      <c r="D608" s="354"/>
      <c r="E608" s="379"/>
      <c r="F608" s="354"/>
      <c r="G608" s="354"/>
      <c r="H608" s="625"/>
      <c r="I608" s="354"/>
    </row>
    <row r="609" spans="1:9" x14ac:dyDescent="0.3">
      <c r="A609" s="354"/>
      <c r="B609" s="354"/>
      <c r="C609" s="354"/>
      <c r="D609" s="354"/>
      <c r="E609" s="379"/>
      <c r="F609" s="354"/>
      <c r="G609" s="354"/>
      <c r="H609" s="625"/>
      <c r="I609" s="354"/>
    </row>
    <row r="610" spans="1:9" x14ac:dyDescent="0.3">
      <c r="A610" s="354"/>
      <c r="B610" s="354"/>
      <c r="C610" s="354"/>
      <c r="D610" s="354"/>
      <c r="E610" s="379"/>
      <c r="F610" s="354"/>
      <c r="G610" s="354"/>
      <c r="H610" s="625"/>
      <c r="I610" s="354"/>
    </row>
    <row r="611" spans="1:9" x14ac:dyDescent="0.3">
      <c r="A611" s="354"/>
      <c r="B611" s="354"/>
      <c r="C611" s="354"/>
      <c r="D611" s="354"/>
      <c r="E611" s="379"/>
      <c r="F611" s="354"/>
      <c r="G611" s="354"/>
      <c r="H611" s="625"/>
      <c r="I611" s="354"/>
    </row>
    <row r="612" spans="1:9" x14ac:dyDescent="0.3">
      <c r="A612" s="354"/>
      <c r="B612" s="354"/>
      <c r="C612" s="354"/>
      <c r="D612" s="354"/>
      <c r="E612" s="379"/>
      <c r="F612" s="354"/>
      <c r="G612" s="354"/>
      <c r="H612" s="625"/>
      <c r="I612" s="354"/>
    </row>
    <row r="613" spans="1:9" x14ac:dyDescent="0.3">
      <c r="A613" s="354"/>
      <c r="B613" s="354"/>
      <c r="C613" s="354"/>
      <c r="D613" s="354"/>
      <c r="E613" s="379"/>
      <c r="F613" s="354"/>
      <c r="G613" s="354"/>
      <c r="H613" s="625"/>
      <c r="I613" s="354"/>
    </row>
    <row r="614" spans="1:9" x14ac:dyDescent="0.3">
      <c r="A614" s="354"/>
      <c r="B614" s="354"/>
      <c r="C614" s="354"/>
      <c r="D614" s="354"/>
      <c r="E614" s="379"/>
      <c r="F614" s="354"/>
      <c r="G614" s="354"/>
      <c r="H614" s="625"/>
      <c r="I614" s="354"/>
    </row>
    <row r="615" spans="1:9" x14ac:dyDescent="0.3">
      <c r="A615" s="354"/>
      <c r="B615" s="354"/>
      <c r="C615" s="354"/>
      <c r="D615" s="354"/>
      <c r="E615" s="379"/>
      <c r="F615" s="354"/>
      <c r="G615" s="354"/>
      <c r="H615" s="625"/>
      <c r="I615" s="354"/>
    </row>
    <row r="616" spans="1:9" x14ac:dyDescent="0.3">
      <c r="A616" s="354"/>
      <c r="B616" s="354"/>
      <c r="C616" s="354"/>
      <c r="D616" s="354"/>
      <c r="E616" s="379"/>
      <c r="F616" s="354"/>
      <c r="G616" s="354"/>
      <c r="H616" s="625"/>
      <c r="I616" s="354"/>
    </row>
    <row r="617" spans="1:9" x14ac:dyDescent="0.3">
      <c r="A617" s="354"/>
      <c r="B617" s="354"/>
      <c r="C617" s="354"/>
      <c r="D617" s="354"/>
      <c r="E617" s="379"/>
      <c r="F617" s="354"/>
      <c r="G617" s="354"/>
      <c r="H617" s="625"/>
      <c r="I617" s="354"/>
    </row>
    <row r="618" spans="1:9" x14ac:dyDescent="0.3">
      <c r="A618" s="354"/>
      <c r="B618" s="354"/>
      <c r="C618" s="354"/>
      <c r="D618" s="354"/>
      <c r="E618" s="379"/>
      <c r="F618" s="354"/>
      <c r="G618" s="354"/>
      <c r="H618" s="625"/>
      <c r="I618" s="354"/>
    </row>
    <row r="619" spans="1:9" x14ac:dyDescent="0.3">
      <c r="A619" s="354"/>
      <c r="B619" s="354"/>
      <c r="C619" s="354"/>
      <c r="D619" s="354"/>
      <c r="E619" s="379"/>
      <c r="F619" s="354"/>
      <c r="G619" s="354"/>
      <c r="H619" s="625"/>
      <c r="I619" s="354"/>
    </row>
    <row r="620" spans="1:9" x14ac:dyDescent="0.3">
      <c r="A620" s="354"/>
      <c r="B620" s="354"/>
      <c r="C620" s="354"/>
      <c r="D620" s="354"/>
      <c r="E620" s="379"/>
      <c r="F620" s="354"/>
      <c r="G620" s="354"/>
      <c r="H620" s="625"/>
      <c r="I620" s="354"/>
    </row>
    <row r="621" spans="1:9" x14ac:dyDescent="0.3">
      <c r="A621" s="354"/>
      <c r="B621" s="354"/>
      <c r="C621" s="354"/>
      <c r="D621" s="354"/>
      <c r="E621" s="379"/>
      <c r="F621" s="354"/>
      <c r="G621" s="354"/>
      <c r="H621" s="625"/>
      <c r="I621" s="354"/>
    </row>
    <row r="622" spans="1:9" x14ac:dyDescent="0.3">
      <c r="A622" s="354"/>
      <c r="B622" s="354"/>
      <c r="C622" s="354"/>
      <c r="D622" s="354"/>
      <c r="E622" s="379"/>
      <c r="F622" s="354"/>
      <c r="G622" s="354"/>
      <c r="H622" s="625"/>
      <c r="I622" s="354"/>
    </row>
    <row r="623" spans="1:9" x14ac:dyDescent="0.3">
      <c r="A623" s="354"/>
      <c r="B623" s="354"/>
      <c r="C623" s="354"/>
      <c r="D623" s="354"/>
      <c r="E623" s="379"/>
      <c r="F623" s="354"/>
      <c r="G623" s="354"/>
      <c r="H623" s="625"/>
      <c r="I623" s="354"/>
    </row>
    <row r="624" spans="1:9" x14ac:dyDescent="0.3">
      <c r="A624" s="354"/>
      <c r="B624" s="354"/>
      <c r="C624" s="354"/>
      <c r="D624" s="354"/>
      <c r="E624" s="379"/>
      <c r="F624" s="354"/>
      <c r="G624" s="354"/>
      <c r="H624" s="625"/>
      <c r="I624" s="354"/>
    </row>
    <row r="625" spans="1:9" x14ac:dyDescent="0.3">
      <c r="A625" s="354"/>
      <c r="B625" s="354"/>
      <c r="C625" s="354"/>
      <c r="D625" s="354"/>
      <c r="E625" s="379"/>
      <c r="F625" s="354"/>
      <c r="G625" s="354"/>
      <c r="H625" s="625"/>
      <c r="I625" s="354"/>
    </row>
    <row r="626" spans="1:9" x14ac:dyDescent="0.3">
      <c r="A626" s="354"/>
      <c r="B626" s="354"/>
      <c r="C626" s="354"/>
      <c r="D626" s="354"/>
      <c r="E626" s="379"/>
      <c r="F626" s="354"/>
      <c r="G626" s="354"/>
      <c r="H626" s="625"/>
      <c r="I626" s="354"/>
    </row>
    <row r="627" spans="1:9" x14ac:dyDescent="0.3">
      <c r="A627" s="354"/>
      <c r="B627" s="354"/>
      <c r="C627" s="354"/>
      <c r="D627" s="354"/>
      <c r="E627" s="379"/>
      <c r="F627" s="354"/>
      <c r="G627" s="354"/>
      <c r="H627" s="625"/>
      <c r="I627" s="354"/>
    </row>
    <row r="628" spans="1:9" x14ac:dyDescent="0.3">
      <c r="A628" s="354"/>
      <c r="B628" s="354"/>
      <c r="C628" s="354"/>
      <c r="D628" s="354"/>
      <c r="E628" s="379"/>
      <c r="F628" s="354"/>
      <c r="G628" s="354"/>
      <c r="H628" s="625"/>
      <c r="I628" s="354"/>
    </row>
    <row r="629" spans="1:9" x14ac:dyDescent="0.3">
      <c r="A629" s="354"/>
      <c r="B629" s="354"/>
      <c r="C629" s="354"/>
      <c r="D629" s="354"/>
      <c r="E629" s="379"/>
      <c r="F629" s="354"/>
      <c r="G629" s="354"/>
      <c r="H629" s="625"/>
      <c r="I629" s="354"/>
    </row>
    <row r="630" spans="1:9" x14ac:dyDescent="0.3">
      <c r="A630" s="354"/>
      <c r="B630" s="354"/>
      <c r="C630" s="354"/>
      <c r="D630" s="354"/>
      <c r="E630" s="379"/>
      <c r="F630" s="354"/>
      <c r="G630" s="354"/>
      <c r="H630" s="625"/>
      <c r="I630" s="354"/>
    </row>
    <row r="631" spans="1:9" x14ac:dyDescent="0.3">
      <c r="A631" s="354"/>
      <c r="B631" s="354"/>
      <c r="C631" s="354"/>
      <c r="D631" s="354"/>
      <c r="E631" s="379"/>
      <c r="F631" s="354"/>
      <c r="G631" s="354"/>
      <c r="H631" s="625"/>
      <c r="I631" s="354"/>
    </row>
    <row r="632" spans="1:9" x14ac:dyDescent="0.3">
      <c r="A632" s="354"/>
      <c r="B632" s="354"/>
      <c r="C632" s="354"/>
      <c r="D632" s="354"/>
      <c r="E632" s="379"/>
      <c r="F632" s="354"/>
      <c r="G632" s="354"/>
      <c r="H632" s="625"/>
      <c r="I632" s="354"/>
    </row>
    <row r="633" spans="1:9" x14ac:dyDescent="0.3">
      <c r="A633" s="354"/>
      <c r="B633" s="354"/>
      <c r="C633" s="354"/>
      <c r="D633" s="354"/>
      <c r="E633" s="379"/>
      <c r="F633" s="354"/>
      <c r="G633" s="354"/>
      <c r="H633" s="625"/>
      <c r="I633" s="354"/>
    </row>
    <row r="634" spans="1:9" x14ac:dyDescent="0.3">
      <c r="A634" s="354"/>
      <c r="B634" s="354"/>
      <c r="C634" s="354"/>
      <c r="D634" s="354"/>
      <c r="E634" s="379"/>
      <c r="F634" s="354"/>
      <c r="G634" s="354"/>
      <c r="H634" s="625"/>
      <c r="I634" s="354"/>
    </row>
    <row r="635" spans="1:9" x14ac:dyDescent="0.3">
      <c r="A635" s="354"/>
      <c r="B635" s="354"/>
      <c r="C635" s="354"/>
      <c r="D635" s="354"/>
      <c r="E635" s="379"/>
      <c r="F635" s="354"/>
      <c r="G635" s="354"/>
      <c r="H635" s="625"/>
      <c r="I635" s="354"/>
    </row>
    <row r="636" spans="1:9" x14ac:dyDescent="0.3">
      <c r="A636" s="354"/>
      <c r="B636" s="354"/>
      <c r="C636" s="354"/>
      <c r="D636" s="354"/>
      <c r="E636" s="379"/>
      <c r="F636" s="354"/>
      <c r="G636" s="354"/>
      <c r="H636" s="625"/>
      <c r="I636" s="354"/>
    </row>
    <row r="637" spans="1:9" x14ac:dyDescent="0.3">
      <c r="A637" s="354"/>
      <c r="B637" s="354"/>
      <c r="C637" s="354"/>
      <c r="D637" s="354"/>
      <c r="E637" s="379"/>
      <c r="F637" s="354"/>
      <c r="G637" s="354"/>
      <c r="H637" s="625"/>
      <c r="I637" s="354"/>
    </row>
    <row r="638" spans="1:9" x14ac:dyDescent="0.3">
      <c r="A638" s="354"/>
      <c r="B638" s="354"/>
      <c r="C638" s="354"/>
      <c r="D638" s="354"/>
      <c r="E638" s="379"/>
      <c r="F638" s="354"/>
      <c r="G638" s="354"/>
      <c r="H638" s="625"/>
      <c r="I638" s="354"/>
    </row>
    <row r="639" spans="1:9" x14ac:dyDescent="0.3">
      <c r="A639" s="354"/>
      <c r="B639" s="354"/>
      <c r="C639" s="354"/>
      <c r="D639" s="354"/>
      <c r="E639" s="379"/>
      <c r="F639" s="354"/>
      <c r="G639" s="354"/>
      <c r="H639" s="625"/>
      <c r="I639" s="354"/>
    </row>
    <row r="640" spans="1:9" x14ac:dyDescent="0.3">
      <c r="A640" s="354"/>
      <c r="B640" s="354"/>
      <c r="C640" s="354"/>
      <c r="D640" s="354"/>
      <c r="E640" s="379"/>
      <c r="F640" s="354"/>
      <c r="G640" s="354"/>
      <c r="H640" s="625"/>
      <c r="I640" s="354"/>
    </row>
    <row r="641" spans="1:9" x14ac:dyDescent="0.3">
      <c r="A641" s="354"/>
      <c r="B641" s="354"/>
      <c r="C641" s="354"/>
      <c r="D641" s="354"/>
      <c r="E641" s="379"/>
      <c r="F641" s="354"/>
      <c r="G641" s="354"/>
      <c r="H641" s="625"/>
      <c r="I641" s="354"/>
    </row>
    <row r="642" spans="1:9" x14ac:dyDescent="0.3">
      <c r="A642" s="354"/>
      <c r="B642" s="354"/>
      <c r="C642" s="354"/>
      <c r="D642" s="354"/>
      <c r="E642" s="379"/>
      <c r="F642" s="354"/>
      <c r="G642" s="354"/>
      <c r="H642" s="625"/>
      <c r="I642" s="354"/>
    </row>
    <row r="643" spans="1:9" x14ac:dyDescent="0.3">
      <c r="A643" s="354"/>
      <c r="B643" s="354"/>
      <c r="C643" s="354"/>
      <c r="D643" s="354"/>
      <c r="E643" s="379"/>
      <c r="F643" s="354"/>
      <c r="G643" s="354"/>
      <c r="H643" s="625"/>
      <c r="I643" s="354"/>
    </row>
    <row r="644" spans="1:9" x14ac:dyDescent="0.3">
      <c r="A644" s="354"/>
      <c r="B644" s="354"/>
      <c r="C644" s="354"/>
      <c r="D644" s="354"/>
      <c r="E644" s="379"/>
      <c r="F644" s="354"/>
      <c r="G644" s="354"/>
      <c r="H644" s="625"/>
      <c r="I644" s="354"/>
    </row>
    <row r="645" spans="1:9" x14ac:dyDescent="0.3">
      <c r="A645" s="354"/>
      <c r="B645" s="354"/>
      <c r="C645" s="354"/>
      <c r="D645" s="354"/>
      <c r="E645" s="379"/>
      <c r="F645" s="354"/>
      <c r="G645" s="354"/>
      <c r="H645" s="625"/>
      <c r="I645" s="354"/>
    </row>
    <row r="646" spans="1:9" x14ac:dyDescent="0.3">
      <c r="A646" s="354"/>
      <c r="B646" s="354"/>
      <c r="C646" s="354"/>
      <c r="D646" s="354"/>
      <c r="E646" s="379"/>
      <c r="F646" s="354"/>
      <c r="G646" s="354"/>
      <c r="H646" s="625"/>
      <c r="I646" s="354"/>
    </row>
    <row r="647" spans="1:9" x14ac:dyDescent="0.3">
      <c r="A647" s="354"/>
      <c r="B647" s="354"/>
      <c r="C647" s="354"/>
      <c r="D647" s="354"/>
      <c r="E647" s="379"/>
      <c r="F647" s="354"/>
      <c r="G647" s="354"/>
      <c r="H647" s="625"/>
      <c r="I647" s="354"/>
    </row>
    <row r="648" spans="1:9" x14ac:dyDescent="0.3">
      <c r="A648" s="354"/>
      <c r="B648" s="354"/>
      <c r="C648" s="354"/>
      <c r="D648" s="354"/>
      <c r="E648" s="379"/>
      <c r="F648" s="354"/>
      <c r="G648" s="354"/>
      <c r="H648" s="625"/>
      <c r="I648" s="354"/>
    </row>
    <row r="649" spans="1:9" x14ac:dyDescent="0.3">
      <c r="A649" s="354"/>
      <c r="B649" s="354"/>
      <c r="C649" s="354"/>
      <c r="D649" s="354"/>
      <c r="E649" s="379"/>
      <c r="F649" s="354"/>
      <c r="G649" s="354"/>
      <c r="H649" s="625"/>
      <c r="I649" s="354"/>
    </row>
    <row r="650" spans="1:9" x14ac:dyDescent="0.3">
      <c r="A650" s="354"/>
      <c r="B650" s="354"/>
      <c r="C650" s="354"/>
      <c r="D650" s="354"/>
      <c r="E650" s="379"/>
      <c r="F650" s="354"/>
      <c r="G650" s="354"/>
      <c r="H650" s="625"/>
      <c r="I650" s="354"/>
    </row>
    <row r="651" spans="1:9" x14ac:dyDescent="0.3">
      <c r="A651" s="354"/>
      <c r="B651" s="354"/>
      <c r="C651" s="354"/>
      <c r="D651" s="354"/>
      <c r="E651" s="379"/>
      <c r="F651" s="354"/>
      <c r="G651" s="354"/>
      <c r="H651" s="625"/>
      <c r="I651" s="354"/>
    </row>
    <row r="652" spans="1:9" x14ac:dyDescent="0.3">
      <c r="A652" s="354"/>
      <c r="B652" s="354"/>
      <c r="C652" s="354"/>
      <c r="D652" s="354"/>
      <c r="E652" s="379"/>
      <c r="F652" s="354"/>
      <c r="G652" s="354"/>
      <c r="H652" s="625"/>
      <c r="I652" s="354"/>
    </row>
    <row r="653" spans="1:9" x14ac:dyDescent="0.3">
      <c r="A653" s="354"/>
      <c r="B653" s="354"/>
      <c r="C653" s="354"/>
      <c r="D653" s="354"/>
      <c r="E653" s="379"/>
      <c r="F653" s="354"/>
      <c r="G653" s="354"/>
      <c r="H653" s="625"/>
      <c r="I653" s="354"/>
    </row>
    <row r="654" spans="1:9" x14ac:dyDescent="0.3">
      <c r="A654" s="354"/>
      <c r="B654" s="354"/>
      <c r="C654" s="354"/>
      <c r="D654" s="354"/>
      <c r="E654" s="379"/>
      <c r="F654" s="354"/>
      <c r="G654" s="354"/>
      <c r="H654" s="625"/>
      <c r="I654" s="354"/>
    </row>
    <row r="655" spans="1:9" x14ac:dyDescent="0.3">
      <c r="A655" s="354"/>
      <c r="B655" s="354"/>
      <c r="C655" s="354"/>
      <c r="D655" s="354"/>
      <c r="E655" s="379"/>
      <c r="F655" s="354"/>
      <c r="G655" s="354"/>
      <c r="H655" s="625"/>
      <c r="I655" s="354"/>
    </row>
    <row r="656" spans="1:9" x14ac:dyDescent="0.3">
      <c r="A656" s="354"/>
      <c r="B656" s="354"/>
      <c r="C656" s="354"/>
      <c r="D656" s="354"/>
      <c r="E656" s="379"/>
      <c r="F656" s="354"/>
      <c r="G656" s="354"/>
      <c r="H656" s="625"/>
      <c r="I656" s="354"/>
    </row>
    <row r="657" spans="1:9" x14ac:dyDescent="0.3">
      <c r="A657" s="354"/>
      <c r="B657" s="354"/>
      <c r="C657" s="354"/>
      <c r="D657" s="354"/>
      <c r="E657" s="379"/>
      <c r="F657" s="354"/>
      <c r="G657" s="354"/>
      <c r="H657" s="625"/>
      <c r="I657" s="354"/>
    </row>
    <row r="658" spans="1:9" x14ac:dyDescent="0.3">
      <c r="A658" s="354"/>
      <c r="B658" s="354"/>
      <c r="C658" s="354"/>
      <c r="D658" s="354"/>
      <c r="E658" s="379"/>
      <c r="F658" s="354"/>
      <c r="G658" s="354"/>
      <c r="H658" s="625"/>
      <c r="I658" s="354"/>
    </row>
    <row r="659" spans="1:9" x14ac:dyDescent="0.3">
      <c r="A659" s="354"/>
      <c r="B659" s="354"/>
      <c r="C659" s="354"/>
      <c r="D659" s="354"/>
      <c r="E659" s="379"/>
      <c r="F659" s="354"/>
      <c r="G659" s="354"/>
      <c r="H659" s="625"/>
      <c r="I659" s="354"/>
    </row>
    <row r="660" spans="1:9" x14ac:dyDescent="0.3">
      <c r="A660" s="354"/>
      <c r="B660" s="354"/>
      <c r="C660" s="354"/>
      <c r="D660" s="354"/>
      <c r="E660" s="379"/>
      <c r="F660" s="354"/>
      <c r="G660" s="354"/>
      <c r="H660" s="625"/>
      <c r="I660" s="354"/>
    </row>
    <row r="661" spans="1:9" x14ac:dyDescent="0.3">
      <c r="A661" s="354"/>
      <c r="B661" s="354"/>
      <c r="C661" s="354"/>
      <c r="D661" s="354"/>
      <c r="E661" s="379"/>
      <c r="F661" s="354"/>
      <c r="G661" s="354"/>
      <c r="H661" s="625"/>
      <c r="I661" s="354"/>
    </row>
    <row r="662" spans="1:9" x14ac:dyDescent="0.3">
      <c r="A662" s="354"/>
      <c r="B662" s="354"/>
      <c r="C662" s="354"/>
      <c r="D662" s="354"/>
      <c r="E662" s="379"/>
      <c r="F662" s="354"/>
      <c r="G662" s="354"/>
      <c r="H662" s="625"/>
      <c r="I662" s="354"/>
    </row>
    <row r="663" spans="1:9" x14ac:dyDescent="0.3">
      <c r="A663" s="354"/>
      <c r="B663" s="354"/>
      <c r="C663" s="354"/>
      <c r="D663" s="354"/>
      <c r="E663" s="379"/>
      <c r="F663" s="354"/>
      <c r="G663" s="354"/>
      <c r="H663" s="625"/>
      <c r="I663" s="354"/>
    </row>
    <row r="664" spans="1:9" x14ac:dyDescent="0.3">
      <c r="A664" s="354"/>
      <c r="B664" s="354"/>
      <c r="C664" s="354"/>
      <c r="D664" s="354"/>
      <c r="E664" s="379"/>
      <c r="F664" s="354"/>
      <c r="G664" s="354"/>
      <c r="H664" s="625"/>
      <c r="I664" s="354"/>
    </row>
    <row r="665" spans="1:9" x14ac:dyDescent="0.3">
      <c r="A665" s="354"/>
      <c r="B665" s="354"/>
      <c r="C665" s="354"/>
      <c r="D665" s="354"/>
      <c r="E665" s="379"/>
      <c r="F665" s="354"/>
      <c r="G665" s="354"/>
      <c r="H665" s="625"/>
      <c r="I665" s="354"/>
    </row>
    <row r="666" spans="1:9" x14ac:dyDescent="0.3">
      <c r="A666" s="354"/>
      <c r="B666" s="354"/>
      <c r="C666" s="354"/>
      <c r="D666" s="354"/>
      <c r="E666" s="379"/>
      <c r="F666" s="354"/>
      <c r="G666" s="354"/>
      <c r="H666" s="625"/>
      <c r="I666" s="354"/>
    </row>
    <row r="667" spans="1:9" x14ac:dyDescent="0.3">
      <c r="A667" s="354"/>
      <c r="B667" s="354"/>
      <c r="C667" s="354"/>
      <c r="D667" s="354"/>
      <c r="E667" s="379"/>
      <c r="F667" s="354"/>
      <c r="G667" s="354"/>
      <c r="H667" s="625"/>
      <c r="I667" s="354"/>
    </row>
    <row r="668" spans="1:9" x14ac:dyDescent="0.3">
      <c r="A668" s="354"/>
      <c r="B668" s="354"/>
      <c r="C668" s="354"/>
      <c r="D668" s="354"/>
      <c r="E668" s="379"/>
      <c r="F668" s="354"/>
      <c r="G668" s="354"/>
      <c r="H668" s="625"/>
      <c r="I668" s="354"/>
    </row>
    <row r="669" spans="1:9" x14ac:dyDescent="0.3">
      <c r="A669" s="354"/>
      <c r="B669" s="354"/>
      <c r="C669" s="354"/>
      <c r="D669" s="354"/>
      <c r="E669" s="379"/>
      <c r="F669" s="354"/>
      <c r="G669" s="354"/>
      <c r="H669" s="625"/>
      <c r="I669" s="354"/>
    </row>
    <row r="670" spans="1:9" x14ac:dyDescent="0.3">
      <c r="A670" s="354"/>
      <c r="B670" s="354"/>
      <c r="C670" s="354"/>
      <c r="D670" s="354"/>
      <c r="E670" s="379"/>
      <c r="F670" s="354"/>
      <c r="G670" s="354"/>
      <c r="H670" s="625"/>
      <c r="I670" s="354"/>
    </row>
    <row r="671" spans="1:9" x14ac:dyDescent="0.3">
      <c r="A671" s="354"/>
      <c r="B671" s="354"/>
      <c r="C671" s="354"/>
      <c r="D671" s="354"/>
      <c r="E671" s="379"/>
      <c r="F671" s="354"/>
      <c r="G671" s="354"/>
      <c r="H671" s="625"/>
      <c r="I671" s="354"/>
    </row>
    <row r="672" spans="1:9" x14ac:dyDescent="0.3">
      <c r="A672" s="354"/>
      <c r="B672" s="354"/>
      <c r="C672" s="354"/>
      <c r="D672" s="354"/>
      <c r="E672" s="379"/>
      <c r="F672" s="354"/>
      <c r="G672" s="354"/>
      <c r="H672" s="625"/>
      <c r="I672" s="354"/>
    </row>
    <row r="673" spans="1:9" x14ac:dyDescent="0.3">
      <c r="A673" s="354"/>
      <c r="B673" s="354"/>
      <c r="C673" s="354"/>
      <c r="D673" s="354"/>
      <c r="E673" s="379"/>
      <c r="F673" s="354"/>
      <c r="G673" s="354"/>
      <c r="H673" s="625"/>
      <c r="I673" s="354"/>
    </row>
    <row r="674" spans="1:9" x14ac:dyDescent="0.3">
      <c r="A674" s="354"/>
      <c r="B674" s="354"/>
      <c r="C674" s="354"/>
      <c r="D674" s="354"/>
      <c r="E674" s="379"/>
      <c r="F674" s="354"/>
      <c r="G674" s="354"/>
      <c r="H674" s="625"/>
      <c r="I674" s="354"/>
    </row>
    <row r="675" spans="1:9" x14ac:dyDescent="0.3">
      <c r="A675" s="354"/>
      <c r="B675" s="354"/>
      <c r="C675" s="354"/>
      <c r="D675" s="354"/>
      <c r="E675" s="379"/>
      <c r="F675" s="354"/>
      <c r="G675" s="354"/>
      <c r="H675" s="625"/>
      <c r="I675" s="354"/>
    </row>
    <row r="676" spans="1:9" x14ac:dyDescent="0.3">
      <c r="A676" s="354"/>
      <c r="B676" s="354"/>
      <c r="C676" s="354"/>
      <c r="D676" s="354"/>
      <c r="E676" s="379"/>
      <c r="F676" s="354"/>
      <c r="G676" s="354"/>
      <c r="H676" s="625"/>
      <c r="I676" s="354"/>
    </row>
    <row r="677" spans="1:9" x14ac:dyDescent="0.3">
      <c r="A677" s="354"/>
      <c r="B677" s="354"/>
      <c r="C677" s="354"/>
      <c r="D677" s="354"/>
      <c r="E677" s="379"/>
      <c r="F677" s="354"/>
      <c r="G677" s="354"/>
      <c r="H677" s="625"/>
      <c r="I677" s="354"/>
    </row>
    <row r="678" spans="1:9" x14ac:dyDescent="0.3">
      <c r="A678" s="354"/>
      <c r="B678" s="354"/>
      <c r="C678" s="354"/>
      <c r="D678" s="354"/>
      <c r="E678" s="379"/>
      <c r="F678" s="354"/>
      <c r="G678" s="354"/>
      <c r="H678" s="625"/>
      <c r="I678" s="354"/>
    </row>
    <row r="679" spans="1:9" x14ac:dyDescent="0.3">
      <c r="A679" s="354"/>
      <c r="B679" s="354"/>
      <c r="C679" s="354"/>
      <c r="D679" s="354"/>
      <c r="E679" s="379"/>
      <c r="F679" s="354"/>
      <c r="G679" s="354"/>
      <c r="H679" s="625"/>
      <c r="I679" s="354"/>
    </row>
    <row r="680" spans="1:9" x14ac:dyDescent="0.3">
      <c r="A680" s="354"/>
      <c r="B680" s="354"/>
      <c r="C680" s="354"/>
      <c r="D680" s="354"/>
      <c r="E680" s="379"/>
      <c r="F680" s="354"/>
      <c r="G680" s="354"/>
      <c r="H680" s="625"/>
      <c r="I680" s="354"/>
    </row>
    <row r="681" spans="1:9" x14ac:dyDescent="0.3">
      <c r="A681" s="354"/>
      <c r="B681" s="354"/>
      <c r="C681" s="354"/>
      <c r="D681" s="354"/>
      <c r="E681" s="379"/>
      <c r="F681" s="354"/>
      <c r="G681" s="354"/>
      <c r="H681" s="625"/>
      <c r="I681" s="354"/>
    </row>
    <row r="682" spans="1:9" x14ac:dyDescent="0.3">
      <c r="A682" s="354"/>
      <c r="B682" s="354"/>
      <c r="C682" s="354"/>
      <c r="D682" s="354"/>
      <c r="E682" s="379"/>
      <c r="F682" s="354"/>
      <c r="G682" s="354"/>
      <c r="H682" s="625"/>
      <c r="I682" s="354"/>
    </row>
    <row r="683" spans="1:9" x14ac:dyDescent="0.3">
      <c r="A683" s="354"/>
      <c r="B683" s="354"/>
      <c r="C683" s="354"/>
      <c r="D683" s="354"/>
      <c r="E683" s="379"/>
      <c r="F683" s="354"/>
      <c r="G683" s="354"/>
      <c r="H683" s="625"/>
      <c r="I683" s="354"/>
    </row>
    <row r="684" spans="1:9" x14ac:dyDescent="0.3">
      <c r="A684" s="354"/>
      <c r="B684" s="354"/>
      <c r="C684" s="354"/>
      <c r="D684" s="354"/>
      <c r="E684" s="379"/>
      <c r="F684" s="354"/>
      <c r="G684" s="354"/>
      <c r="H684" s="625"/>
      <c r="I684" s="354"/>
    </row>
    <row r="685" spans="1:9" x14ac:dyDescent="0.3">
      <c r="A685" s="354"/>
      <c r="B685" s="354"/>
      <c r="C685" s="354"/>
      <c r="D685" s="354"/>
      <c r="E685" s="379"/>
      <c r="F685" s="354"/>
      <c r="G685" s="354"/>
      <c r="H685" s="625"/>
      <c r="I685" s="354"/>
    </row>
    <row r="686" spans="1:9" x14ac:dyDescent="0.3">
      <c r="A686" s="354"/>
      <c r="B686" s="354"/>
      <c r="C686" s="354"/>
      <c r="D686" s="354"/>
      <c r="E686" s="379"/>
      <c r="F686" s="354"/>
      <c r="G686" s="354"/>
      <c r="H686" s="625"/>
      <c r="I686" s="354"/>
    </row>
    <row r="687" spans="1:9" x14ac:dyDescent="0.3">
      <c r="A687" s="354"/>
      <c r="B687" s="354"/>
      <c r="C687" s="354"/>
      <c r="D687" s="354"/>
      <c r="E687" s="379"/>
      <c r="F687" s="354"/>
      <c r="G687" s="354"/>
      <c r="H687" s="625"/>
      <c r="I687" s="354"/>
    </row>
    <row r="688" spans="1:9" x14ac:dyDescent="0.3">
      <c r="A688" s="354"/>
      <c r="B688" s="354"/>
      <c r="C688" s="354"/>
      <c r="D688" s="354"/>
      <c r="E688" s="379"/>
      <c r="F688" s="354"/>
      <c r="G688" s="354"/>
      <c r="H688" s="625"/>
      <c r="I688" s="354"/>
    </row>
    <row r="689" spans="1:9" x14ac:dyDescent="0.3">
      <c r="A689" s="354"/>
      <c r="B689" s="354"/>
      <c r="C689" s="354"/>
      <c r="D689" s="354"/>
      <c r="E689" s="379"/>
      <c r="F689" s="354"/>
      <c r="G689" s="354"/>
      <c r="H689" s="625"/>
      <c r="I689" s="354"/>
    </row>
    <row r="690" spans="1:9" x14ac:dyDescent="0.3">
      <c r="A690" s="354"/>
      <c r="B690" s="354"/>
      <c r="C690" s="354"/>
      <c r="D690" s="354"/>
      <c r="E690" s="379"/>
      <c r="F690" s="354"/>
      <c r="G690" s="354"/>
      <c r="H690" s="625"/>
      <c r="I690" s="354"/>
    </row>
    <row r="691" spans="1:9" x14ac:dyDescent="0.3">
      <c r="A691" s="354"/>
      <c r="B691" s="354"/>
      <c r="C691" s="354"/>
      <c r="D691" s="354"/>
      <c r="E691" s="379"/>
      <c r="F691" s="354"/>
      <c r="G691" s="354"/>
      <c r="H691" s="625"/>
      <c r="I691" s="354"/>
    </row>
    <row r="692" spans="1:9" x14ac:dyDescent="0.3">
      <c r="A692" s="354"/>
      <c r="B692" s="354"/>
      <c r="C692" s="354"/>
      <c r="D692" s="354"/>
      <c r="E692" s="379"/>
      <c r="F692" s="354"/>
      <c r="G692" s="354"/>
      <c r="H692" s="625"/>
      <c r="I692" s="354"/>
    </row>
    <row r="693" spans="1:9" x14ac:dyDescent="0.3">
      <c r="A693" s="354"/>
      <c r="B693" s="354"/>
      <c r="C693" s="354"/>
      <c r="D693" s="354"/>
      <c r="E693" s="379"/>
      <c r="F693" s="354"/>
      <c r="G693" s="354"/>
      <c r="H693" s="625"/>
      <c r="I693" s="354"/>
    </row>
    <row r="694" spans="1:9" x14ac:dyDescent="0.3">
      <c r="A694" s="354"/>
      <c r="B694" s="354"/>
      <c r="C694" s="354"/>
      <c r="D694" s="354"/>
      <c r="E694" s="379"/>
      <c r="F694" s="354"/>
      <c r="G694" s="354"/>
      <c r="H694" s="625"/>
      <c r="I694" s="354"/>
    </row>
    <row r="695" spans="1:9" x14ac:dyDescent="0.3">
      <c r="A695" s="354"/>
      <c r="B695" s="354"/>
      <c r="C695" s="354"/>
      <c r="D695" s="354"/>
      <c r="E695" s="379"/>
      <c r="F695" s="354"/>
      <c r="G695" s="354"/>
      <c r="H695" s="625"/>
      <c r="I695" s="354"/>
    </row>
    <row r="696" spans="1:9" x14ac:dyDescent="0.3">
      <c r="A696" s="354"/>
      <c r="B696" s="354"/>
      <c r="C696" s="354"/>
      <c r="D696" s="354"/>
      <c r="E696" s="379"/>
      <c r="F696" s="354"/>
      <c r="G696" s="354"/>
      <c r="H696" s="625"/>
      <c r="I696" s="354"/>
    </row>
    <row r="697" spans="1:9" x14ac:dyDescent="0.3">
      <c r="A697" s="354"/>
      <c r="B697" s="354"/>
      <c r="C697" s="354"/>
      <c r="D697" s="354"/>
      <c r="E697" s="379"/>
      <c r="F697" s="354"/>
      <c r="G697" s="354"/>
      <c r="H697" s="625"/>
      <c r="I697" s="354"/>
    </row>
    <row r="698" spans="1:9" x14ac:dyDescent="0.3">
      <c r="A698" s="354"/>
      <c r="B698" s="354"/>
      <c r="C698" s="354"/>
      <c r="D698" s="354"/>
      <c r="E698" s="379"/>
      <c r="F698" s="354"/>
      <c r="G698" s="354"/>
      <c r="H698" s="625"/>
      <c r="I698" s="354"/>
    </row>
    <row r="699" spans="1:9" x14ac:dyDescent="0.3">
      <c r="A699" s="354"/>
      <c r="B699" s="354"/>
      <c r="C699" s="354"/>
      <c r="D699" s="354"/>
      <c r="E699" s="379"/>
      <c r="F699" s="354"/>
      <c r="G699" s="354"/>
      <c r="H699" s="625"/>
      <c r="I699" s="354"/>
    </row>
    <row r="700" spans="1:9" x14ac:dyDescent="0.3">
      <c r="A700" s="354"/>
      <c r="B700" s="354"/>
      <c r="C700" s="354"/>
      <c r="D700" s="354"/>
      <c r="E700" s="379"/>
      <c r="F700" s="354"/>
      <c r="G700" s="354"/>
      <c r="H700" s="625"/>
      <c r="I700" s="354"/>
    </row>
    <row r="701" spans="1:9" x14ac:dyDescent="0.3">
      <c r="A701" s="354"/>
      <c r="B701" s="354"/>
      <c r="C701" s="354"/>
      <c r="D701" s="354"/>
      <c r="E701" s="379"/>
      <c r="F701" s="354"/>
      <c r="G701" s="354"/>
      <c r="H701" s="625"/>
      <c r="I701" s="354"/>
    </row>
    <row r="702" spans="1:9" x14ac:dyDescent="0.3">
      <c r="A702" s="354"/>
      <c r="B702" s="354"/>
      <c r="C702" s="354"/>
      <c r="D702" s="354"/>
      <c r="E702" s="379"/>
      <c r="F702" s="354"/>
      <c r="G702" s="354"/>
      <c r="H702" s="625"/>
      <c r="I702" s="354"/>
    </row>
    <row r="703" spans="1:9" x14ac:dyDescent="0.3">
      <c r="A703" s="354"/>
      <c r="B703" s="354"/>
      <c r="C703" s="354"/>
      <c r="D703" s="354"/>
      <c r="E703" s="379"/>
      <c r="F703" s="354"/>
      <c r="G703" s="354"/>
      <c r="H703" s="625"/>
      <c r="I703" s="354"/>
    </row>
    <row r="704" spans="1:9" x14ac:dyDescent="0.3">
      <c r="A704" s="354"/>
      <c r="B704" s="354"/>
      <c r="C704" s="354"/>
      <c r="D704" s="354"/>
      <c r="E704" s="379"/>
      <c r="F704" s="354"/>
      <c r="G704" s="354"/>
      <c r="H704" s="625"/>
      <c r="I704" s="354"/>
    </row>
    <row r="705" spans="1:9" x14ac:dyDescent="0.3">
      <c r="A705" s="354"/>
      <c r="B705" s="354"/>
      <c r="C705" s="354"/>
      <c r="D705" s="354"/>
      <c r="E705" s="379"/>
      <c r="F705" s="354"/>
      <c r="G705" s="354"/>
      <c r="H705" s="625"/>
      <c r="I705" s="354"/>
    </row>
    <row r="706" spans="1:9" x14ac:dyDescent="0.3">
      <c r="A706" s="354"/>
      <c r="B706" s="354"/>
      <c r="C706" s="354"/>
      <c r="D706" s="354"/>
      <c r="E706" s="379"/>
      <c r="F706" s="354"/>
      <c r="G706" s="354"/>
      <c r="H706" s="625"/>
      <c r="I706" s="354"/>
    </row>
    <row r="707" spans="1:9" x14ac:dyDescent="0.3">
      <c r="A707" s="354"/>
      <c r="B707" s="354"/>
      <c r="C707" s="354"/>
      <c r="D707" s="354"/>
      <c r="E707" s="379"/>
      <c r="F707" s="354"/>
      <c r="G707" s="354"/>
      <c r="H707" s="625"/>
      <c r="I707" s="354"/>
    </row>
    <row r="708" spans="1:9" x14ac:dyDescent="0.3">
      <c r="A708" s="354"/>
      <c r="B708" s="354"/>
      <c r="C708" s="354"/>
      <c r="D708" s="354"/>
      <c r="E708" s="379"/>
      <c r="F708" s="354"/>
      <c r="G708" s="354"/>
      <c r="H708" s="625"/>
      <c r="I708" s="354"/>
    </row>
    <row r="709" spans="1:9" x14ac:dyDescent="0.3">
      <c r="A709" s="354"/>
      <c r="B709" s="354"/>
      <c r="C709" s="354"/>
      <c r="D709" s="354"/>
      <c r="E709" s="379"/>
      <c r="F709" s="354"/>
      <c r="G709" s="354"/>
      <c r="H709" s="625"/>
      <c r="I709" s="354"/>
    </row>
    <row r="710" spans="1:9" x14ac:dyDescent="0.3">
      <c r="A710" s="354"/>
      <c r="B710" s="354"/>
      <c r="C710" s="354"/>
      <c r="D710" s="354"/>
      <c r="E710" s="379"/>
      <c r="F710" s="354"/>
      <c r="G710" s="354"/>
      <c r="H710" s="625"/>
      <c r="I710" s="354"/>
    </row>
    <row r="711" spans="1:9" x14ac:dyDescent="0.3">
      <c r="A711" s="354"/>
      <c r="B711" s="354"/>
      <c r="C711" s="354"/>
      <c r="D711" s="354"/>
      <c r="E711" s="379"/>
      <c r="F711" s="354"/>
      <c r="G711" s="354"/>
      <c r="H711" s="625"/>
      <c r="I711" s="354"/>
    </row>
    <row r="712" spans="1:9" x14ac:dyDescent="0.3">
      <c r="A712" s="354"/>
      <c r="B712" s="354"/>
      <c r="C712" s="354"/>
      <c r="D712" s="354"/>
      <c r="E712" s="379"/>
      <c r="F712" s="354"/>
      <c r="G712" s="354"/>
      <c r="H712" s="625"/>
      <c r="I712" s="354"/>
    </row>
    <row r="713" spans="1:9" x14ac:dyDescent="0.3">
      <c r="A713" s="354"/>
      <c r="B713" s="354"/>
      <c r="C713" s="354"/>
      <c r="D713" s="354"/>
      <c r="E713" s="379"/>
      <c r="F713" s="354"/>
      <c r="G713" s="354"/>
      <c r="H713" s="625"/>
      <c r="I713" s="354"/>
    </row>
    <row r="714" spans="1:9" x14ac:dyDescent="0.3">
      <c r="A714" s="354"/>
      <c r="B714" s="354"/>
      <c r="C714" s="354"/>
      <c r="D714" s="354"/>
      <c r="E714" s="379"/>
      <c r="F714" s="354"/>
      <c r="G714" s="354"/>
      <c r="H714" s="625"/>
      <c r="I714" s="354"/>
    </row>
    <row r="715" spans="1:9" x14ac:dyDescent="0.3">
      <c r="A715" s="354"/>
      <c r="B715" s="354"/>
      <c r="C715" s="354"/>
      <c r="D715" s="354"/>
      <c r="E715" s="379"/>
      <c r="F715" s="354"/>
      <c r="G715" s="354"/>
      <c r="H715" s="625"/>
      <c r="I715" s="354"/>
    </row>
    <row r="716" spans="1:9" x14ac:dyDescent="0.3">
      <c r="A716" s="354"/>
      <c r="B716" s="354"/>
      <c r="C716" s="354"/>
      <c r="D716" s="354"/>
      <c r="E716" s="379"/>
      <c r="F716" s="354"/>
      <c r="G716" s="354"/>
      <c r="H716" s="625"/>
      <c r="I716" s="354"/>
    </row>
    <row r="717" spans="1:9" x14ac:dyDescent="0.3">
      <c r="A717" s="354"/>
      <c r="B717" s="354"/>
      <c r="C717" s="354"/>
      <c r="D717" s="354"/>
      <c r="E717" s="379"/>
      <c r="F717" s="354"/>
      <c r="G717" s="354"/>
      <c r="H717" s="625"/>
      <c r="I717" s="354"/>
    </row>
    <row r="718" spans="1:9" x14ac:dyDescent="0.3">
      <c r="A718" s="354"/>
      <c r="B718" s="354"/>
      <c r="C718" s="354"/>
      <c r="D718" s="354"/>
      <c r="E718" s="379"/>
      <c r="F718" s="354"/>
      <c r="G718" s="354"/>
      <c r="H718" s="625"/>
      <c r="I718" s="354"/>
    </row>
    <row r="719" spans="1:9" x14ac:dyDescent="0.3">
      <c r="A719" s="354"/>
      <c r="B719" s="354"/>
      <c r="C719" s="354"/>
      <c r="D719" s="354"/>
      <c r="E719" s="379"/>
      <c r="F719" s="354"/>
      <c r="G719" s="354"/>
      <c r="H719" s="625"/>
      <c r="I719" s="354"/>
    </row>
    <row r="720" spans="1:9" x14ac:dyDescent="0.3">
      <c r="A720" s="354"/>
      <c r="B720" s="354"/>
      <c r="C720" s="354"/>
      <c r="D720" s="354"/>
      <c r="E720" s="379"/>
      <c r="F720" s="354"/>
      <c r="G720" s="354"/>
      <c r="H720" s="625"/>
      <c r="I720" s="354"/>
    </row>
    <row r="721" spans="1:9" x14ac:dyDescent="0.3">
      <c r="A721" s="354"/>
      <c r="B721" s="354"/>
      <c r="C721" s="354"/>
      <c r="D721" s="354"/>
      <c r="E721" s="379"/>
      <c r="F721" s="354"/>
      <c r="G721" s="354"/>
      <c r="H721" s="625"/>
      <c r="I721" s="354"/>
    </row>
    <row r="722" spans="1:9" x14ac:dyDescent="0.3">
      <c r="A722" s="354"/>
      <c r="B722" s="354"/>
      <c r="C722" s="354"/>
      <c r="D722" s="354"/>
      <c r="E722" s="379"/>
      <c r="F722" s="354"/>
      <c r="G722" s="354"/>
      <c r="H722" s="625"/>
      <c r="I722" s="354"/>
    </row>
    <row r="723" spans="1:9" x14ac:dyDescent="0.3">
      <c r="A723" s="354"/>
      <c r="B723" s="354"/>
      <c r="C723" s="354"/>
      <c r="D723" s="354"/>
      <c r="E723" s="379"/>
      <c r="F723" s="354"/>
      <c r="G723" s="354"/>
      <c r="H723" s="625"/>
      <c r="I723" s="354"/>
    </row>
    <row r="724" spans="1:9" x14ac:dyDescent="0.3">
      <c r="A724" s="354"/>
      <c r="B724" s="354"/>
      <c r="C724" s="354"/>
      <c r="D724" s="354"/>
      <c r="E724" s="379"/>
      <c r="F724" s="354"/>
      <c r="G724" s="354"/>
      <c r="H724" s="625"/>
      <c r="I724" s="354"/>
    </row>
    <row r="725" spans="1:9" x14ac:dyDescent="0.3">
      <c r="A725" s="354"/>
      <c r="B725" s="354"/>
      <c r="C725" s="354"/>
      <c r="D725" s="354"/>
      <c r="E725" s="379"/>
      <c r="F725" s="354"/>
      <c r="G725" s="354"/>
      <c r="H725" s="625"/>
      <c r="I725" s="354"/>
    </row>
    <row r="726" spans="1:9" x14ac:dyDescent="0.3">
      <c r="A726" s="354"/>
      <c r="B726" s="354"/>
      <c r="C726" s="354"/>
      <c r="D726" s="354"/>
      <c r="E726" s="379"/>
      <c r="F726" s="354"/>
      <c r="G726" s="354"/>
      <c r="H726" s="625"/>
      <c r="I726" s="354"/>
    </row>
    <row r="727" spans="1:9" x14ac:dyDescent="0.3">
      <c r="A727" s="354"/>
      <c r="B727" s="354"/>
      <c r="C727" s="354"/>
      <c r="D727" s="354"/>
      <c r="E727" s="379"/>
      <c r="F727" s="354"/>
      <c r="G727" s="354"/>
      <c r="H727" s="625"/>
      <c r="I727" s="354"/>
    </row>
    <row r="728" spans="1:9" x14ac:dyDescent="0.3">
      <c r="A728" s="354"/>
      <c r="B728" s="354"/>
      <c r="C728" s="354"/>
      <c r="D728" s="354"/>
      <c r="E728" s="379"/>
      <c r="F728" s="354"/>
      <c r="G728" s="354"/>
      <c r="H728" s="625"/>
      <c r="I728" s="354"/>
    </row>
    <row r="729" spans="1:9" x14ac:dyDescent="0.3">
      <c r="A729" s="354"/>
      <c r="B729" s="354"/>
      <c r="C729" s="354"/>
      <c r="D729" s="354"/>
      <c r="E729" s="379"/>
      <c r="F729" s="354"/>
      <c r="G729" s="354"/>
      <c r="H729" s="625"/>
      <c r="I729" s="354"/>
    </row>
    <row r="730" spans="1:9" x14ac:dyDescent="0.3">
      <c r="A730" s="354"/>
      <c r="B730" s="354"/>
      <c r="C730" s="354"/>
      <c r="D730" s="354"/>
      <c r="E730" s="379"/>
      <c r="F730" s="354"/>
      <c r="G730" s="354"/>
      <c r="H730" s="625"/>
      <c r="I730" s="354"/>
    </row>
    <row r="731" spans="1:9" x14ac:dyDescent="0.3">
      <c r="A731" s="354"/>
      <c r="B731" s="354"/>
      <c r="C731" s="354"/>
      <c r="D731" s="354"/>
      <c r="E731" s="379"/>
      <c r="F731" s="354"/>
      <c r="G731" s="354"/>
      <c r="H731" s="625"/>
      <c r="I731" s="354"/>
    </row>
    <row r="732" spans="1:9" x14ac:dyDescent="0.3">
      <c r="A732" s="354"/>
      <c r="B732" s="354"/>
      <c r="C732" s="354"/>
      <c r="D732" s="354"/>
      <c r="E732" s="379"/>
      <c r="F732" s="354"/>
      <c r="G732" s="354"/>
      <c r="H732" s="625"/>
      <c r="I732" s="354"/>
    </row>
    <row r="733" spans="1:9" x14ac:dyDescent="0.3">
      <c r="A733" s="354"/>
      <c r="B733" s="354"/>
      <c r="C733" s="354"/>
      <c r="D733" s="354"/>
      <c r="E733" s="379"/>
      <c r="F733" s="354"/>
      <c r="G733" s="354"/>
      <c r="H733" s="625"/>
      <c r="I733" s="354"/>
    </row>
    <row r="734" spans="1:9" x14ac:dyDescent="0.3">
      <c r="A734" s="354"/>
      <c r="B734" s="354"/>
      <c r="C734" s="354"/>
      <c r="D734" s="354"/>
      <c r="E734" s="379"/>
      <c r="F734" s="354"/>
      <c r="G734" s="354"/>
      <c r="H734" s="625"/>
      <c r="I734" s="354"/>
    </row>
    <row r="735" spans="1:9" x14ac:dyDescent="0.3">
      <c r="A735" s="354"/>
      <c r="B735" s="354"/>
      <c r="C735" s="354"/>
      <c r="D735" s="354"/>
      <c r="E735" s="379"/>
      <c r="F735" s="354"/>
      <c r="G735" s="354"/>
      <c r="H735" s="625"/>
      <c r="I735" s="354"/>
    </row>
    <row r="736" spans="1:9" x14ac:dyDescent="0.3">
      <c r="A736" s="354"/>
      <c r="B736" s="354"/>
      <c r="C736" s="354"/>
      <c r="D736" s="354"/>
      <c r="E736" s="379"/>
      <c r="F736" s="354"/>
      <c r="G736" s="354"/>
      <c r="H736" s="625"/>
      <c r="I736" s="354"/>
    </row>
    <row r="737" spans="1:9" x14ac:dyDescent="0.3">
      <c r="A737" s="354"/>
      <c r="B737" s="354"/>
      <c r="C737" s="354"/>
      <c r="D737" s="354"/>
      <c r="E737" s="379"/>
      <c r="F737" s="354"/>
      <c r="G737" s="354"/>
      <c r="H737" s="625"/>
      <c r="I737" s="354"/>
    </row>
    <row r="738" spans="1:9" x14ac:dyDescent="0.3">
      <c r="A738" s="354"/>
      <c r="B738" s="354"/>
      <c r="C738" s="354"/>
      <c r="D738" s="354"/>
      <c r="E738" s="379"/>
      <c r="F738" s="354"/>
      <c r="G738" s="354"/>
      <c r="H738" s="625"/>
      <c r="I738" s="354"/>
    </row>
    <row r="739" spans="1:9" x14ac:dyDescent="0.3">
      <c r="A739" s="354"/>
      <c r="B739" s="354"/>
      <c r="C739" s="354"/>
      <c r="D739" s="354"/>
      <c r="E739" s="379"/>
      <c r="F739" s="354"/>
      <c r="G739" s="354"/>
      <c r="H739" s="625"/>
      <c r="I739" s="354"/>
    </row>
    <row r="740" spans="1:9" x14ac:dyDescent="0.3">
      <c r="A740" s="354"/>
      <c r="B740" s="354"/>
      <c r="C740" s="354"/>
      <c r="D740" s="354"/>
      <c r="E740" s="379"/>
      <c r="F740" s="354"/>
      <c r="G740" s="354"/>
      <c r="H740" s="625"/>
      <c r="I740" s="354"/>
    </row>
    <row r="741" spans="1:9" x14ac:dyDescent="0.3">
      <c r="A741" s="354"/>
      <c r="B741" s="354"/>
      <c r="C741" s="354"/>
      <c r="D741" s="354"/>
      <c r="E741" s="379"/>
      <c r="F741" s="354"/>
      <c r="G741" s="354"/>
      <c r="H741" s="625"/>
      <c r="I741" s="354"/>
    </row>
    <row r="742" spans="1:9" x14ac:dyDescent="0.3">
      <c r="A742" s="354"/>
      <c r="B742" s="354"/>
      <c r="C742" s="354"/>
      <c r="D742" s="354"/>
      <c r="E742" s="379"/>
      <c r="F742" s="354"/>
      <c r="G742" s="354"/>
      <c r="H742" s="625"/>
      <c r="I742" s="354"/>
    </row>
    <row r="743" spans="1:9" x14ac:dyDescent="0.3">
      <c r="A743" s="354"/>
      <c r="B743" s="354"/>
      <c r="C743" s="354"/>
      <c r="D743" s="354"/>
      <c r="E743" s="379"/>
      <c r="F743" s="354"/>
      <c r="G743" s="354"/>
      <c r="H743" s="625"/>
      <c r="I743" s="354"/>
    </row>
    <row r="744" spans="1:9" x14ac:dyDescent="0.3">
      <c r="A744" s="354"/>
      <c r="B744" s="354"/>
      <c r="C744" s="354"/>
      <c r="D744" s="354"/>
      <c r="E744" s="379"/>
      <c r="F744" s="354"/>
      <c r="G744" s="354"/>
      <c r="H744" s="625"/>
      <c r="I744" s="354"/>
    </row>
    <row r="745" spans="1:9" x14ac:dyDescent="0.3">
      <c r="A745" s="354"/>
      <c r="B745" s="354"/>
      <c r="C745" s="354"/>
      <c r="D745" s="354"/>
      <c r="E745" s="379"/>
      <c r="F745" s="354"/>
      <c r="G745" s="354"/>
      <c r="H745" s="625"/>
      <c r="I745" s="354"/>
    </row>
    <row r="746" spans="1:9" x14ac:dyDescent="0.3">
      <c r="A746" s="354"/>
      <c r="B746" s="354"/>
      <c r="C746" s="354"/>
      <c r="D746" s="354"/>
      <c r="E746" s="379"/>
      <c r="F746" s="354"/>
      <c r="G746" s="354"/>
      <c r="H746" s="625"/>
      <c r="I746" s="354"/>
    </row>
    <row r="747" spans="1:9" x14ac:dyDescent="0.3">
      <c r="A747" s="354"/>
      <c r="B747" s="354"/>
      <c r="C747" s="354"/>
      <c r="D747" s="354"/>
      <c r="E747" s="379"/>
      <c r="F747" s="354"/>
      <c r="G747" s="354"/>
      <c r="H747" s="625"/>
      <c r="I747" s="354"/>
    </row>
    <row r="748" spans="1:9" x14ac:dyDescent="0.3">
      <c r="A748" s="354"/>
      <c r="B748" s="354"/>
      <c r="C748" s="354"/>
      <c r="D748" s="354"/>
      <c r="E748" s="379"/>
      <c r="F748" s="354"/>
      <c r="G748" s="354"/>
      <c r="H748" s="625"/>
      <c r="I748" s="354"/>
    </row>
    <row r="749" spans="1:9" x14ac:dyDescent="0.3">
      <c r="A749" s="354"/>
      <c r="B749" s="354"/>
      <c r="C749" s="354"/>
      <c r="D749" s="354"/>
      <c r="E749" s="379"/>
      <c r="F749" s="354"/>
      <c r="G749" s="354"/>
      <c r="H749" s="625"/>
      <c r="I749" s="354"/>
    </row>
    <row r="750" spans="1:9" x14ac:dyDescent="0.3">
      <c r="A750" s="354"/>
      <c r="B750" s="354"/>
      <c r="C750" s="354"/>
      <c r="D750" s="354"/>
      <c r="E750" s="379"/>
      <c r="F750" s="354"/>
      <c r="G750" s="354"/>
      <c r="H750" s="625"/>
      <c r="I750" s="354"/>
    </row>
    <row r="751" spans="1:9" x14ac:dyDescent="0.3">
      <c r="A751" s="354"/>
      <c r="B751" s="354"/>
      <c r="C751" s="354"/>
      <c r="D751" s="354"/>
      <c r="E751" s="379"/>
      <c r="F751" s="354"/>
      <c r="G751" s="354"/>
      <c r="H751" s="625"/>
      <c r="I751" s="354"/>
    </row>
    <row r="752" spans="1:9" x14ac:dyDescent="0.3">
      <c r="A752" s="354"/>
      <c r="B752" s="354"/>
      <c r="C752" s="354"/>
      <c r="D752" s="354"/>
      <c r="E752" s="379"/>
      <c r="F752" s="354"/>
      <c r="G752" s="354"/>
      <c r="H752" s="625"/>
      <c r="I752" s="354"/>
    </row>
    <row r="753" spans="1:9" x14ac:dyDescent="0.3">
      <c r="A753" s="354"/>
      <c r="B753" s="354"/>
      <c r="C753" s="354"/>
      <c r="D753" s="354"/>
      <c r="E753" s="379"/>
      <c r="F753" s="354"/>
      <c r="G753" s="354"/>
      <c r="H753" s="625"/>
      <c r="I753" s="354"/>
    </row>
    <row r="754" spans="1:9" x14ac:dyDescent="0.3">
      <c r="A754" s="354"/>
      <c r="B754" s="354"/>
      <c r="C754" s="354"/>
      <c r="D754" s="354"/>
      <c r="E754" s="379"/>
      <c r="F754" s="354"/>
      <c r="G754" s="354"/>
      <c r="H754" s="625"/>
      <c r="I754" s="354"/>
    </row>
    <row r="755" spans="1:9" x14ac:dyDescent="0.3">
      <c r="A755" s="354"/>
      <c r="B755" s="354"/>
      <c r="C755" s="354"/>
      <c r="D755" s="354"/>
      <c r="E755" s="379"/>
      <c r="F755" s="354"/>
      <c r="G755" s="354"/>
      <c r="H755" s="625"/>
      <c r="I755" s="354"/>
    </row>
    <row r="756" spans="1:9" x14ac:dyDescent="0.3">
      <c r="A756" s="354"/>
      <c r="B756" s="354"/>
      <c r="C756" s="354"/>
      <c r="D756" s="354"/>
      <c r="E756" s="379"/>
      <c r="F756" s="354"/>
      <c r="G756" s="354"/>
      <c r="H756" s="625"/>
      <c r="I756" s="354"/>
    </row>
    <row r="757" spans="1:9" x14ac:dyDescent="0.3">
      <c r="A757" s="354"/>
      <c r="B757" s="354"/>
      <c r="C757" s="354"/>
      <c r="D757" s="354"/>
      <c r="E757" s="379"/>
      <c r="F757" s="354"/>
      <c r="G757" s="354"/>
      <c r="H757" s="625"/>
      <c r="I757" s="354"/>
    </row>
    <row r="758" spans="1:9" x14ac:dyDescent="0.3">
      <c r="A758" s="354"/>
      <c r="B758" s="354"/>
      <c r="C758" s="354"/>
      <c r="D758" s="354"/>
      <c r="E758" s="379"/>
      <c r="F758" s="354"/>
      <c r="G758" s="354"/>
      <c r="H758" s="625"/>
      <c r="I758" s="354"/>
    </row>
    <row r="759" spans="1:9" x14ac:dyDescent="0.3">
      <c r="A759" s="354"/>
      <c r="B759" s="354"/>
      <c r="C759" s="354"/>
      <c r="D759" s="354"/>
      <c r="E759" s="379"/>
      <c r="F759" s="354"/>
      <c r="G759" s="354"/>
      <c r="H759" s="625"/>
      <c r="I759" s="354"/>
    </row>
    <row r="760" spans="1:9" x14ac:dyDescent="0.3">
      <c r="A760" s="354"/>
      <c r="B760" s="354"/>
      <c r="C760" s="354"/>
      <c r="D760" s="354"/>
      <c r="E760" s="379"/>
      <c r="F760" s="354"/>
      <c r="G760" s="354"/>
      <c r="H760" s="625"/>
      <c r="I760" s="354"/>
    </row>
    <row r="761" spans="1:9" x14ac:dyDescent="0.3">
      <c r="A761" s="354"/>
      <c r="B761" s="354"/>
      <c r="C761" s="354"/>
      <c r="D761" s="354"/>
      <c r="E761" s="379"/>
      <c r="F761" s="354"/>
      <c r="G761" s="354"/>
      <c r="H761" s="625"/>
      <c r="I761" s="354"/>
    </row>
    <row r="762" spans="1:9" x14ac:dyDescent="0.3">
      <c r="A762" s="354"/>
      <c r="B762" s="354"/>
      <c r="C762" s="354"/>
      <c r="D762" s="354"/>
      <c r="E762" s="379"/>
      <c r="F762" s="354"/>
      <c r="G762" s="354"/>
      <c r="H762" s="625"/>
      <c r="I762" s="354"/>
    </row>
    <row r="763" spans="1:9" x14ac:dyDescent="0.3">
      <c r="A763" s="354"/>
      <c r="B763" s="354"/>
      <c r="C763" s="354"/>
      <c r="D763" s="354"/>
      <c r="E763" s="379"/>
      <c r="F763" s="354"/>
      <c r="G763" s="354"/>
      <c r="H763" s="625"/>
      <c r="I763" s="354"/>
    </row>
    <row r="764" spans="1:9" x14ac:dyDescent="0.3">
      <c r="A764" s="354"/>
      <c r="B764" s="354"/>
      <c r="C764" s="354"/>
      <c r="D764" s="354"/>
      <c r="E764" s="379"/>
      <c r="F764" s="354"/>
      <c r="G764" s="354"/>
      <c r="H764" s="625"/>
      <c r="I764" s="354"/>
    </row>
    <row r="765" spans="1:9" x14ac:dyDescent="0.3">
      <c r="A765" s="354"/>
      <c r="B765" s="354"/>
      <c r="C765" s="354"/>
      <c r="D765" s="354"/>
      <c r="E765" s="379"/>
      <c r="F765" s="354"/>
      <c r="G765" s="354"/>
      <c r="H765" s="625"/>
      <c r="I765" s="354"/>
    </row>
    <row r="766" spans="1:9" x14ac:dyDescent="0.3">
      <c r="A766" s="354"/>
      <c r="B766" s="354"/>
      <c r="C766" s="354"/>
      <c r="D766" s="354"/>
      <c r="E766" s="379"/>
      <c r="F766" s="354"/>
      <c r="G766" s="354"/>
      <c r="H766" s="625"/>
      <c r="I766" s="354"/>
    </row>
    <row r="767" spans="1:9" x14ac:dyDescent="0.3">
      <c r="A767" s="354"/>
      <c r="B767" s="354"/>
      <c r="C767" s="354"/>
      <c r="D767" s="354"/>
      <c r="E767" s="379"/>
      <c r="F767" s="354"/>
      <c r="G767" s="354"/>
      <c r="H767" s="625"/>
      <c r="I767" s="354"/>
    </row>
    <row r="768" spans="1:9" x14ac:dyDescent="0.3">
      <c r="A768" s="354"/>
      <c r="B768" s="354"/>
      <c r="C768" s="354"/>
      <c r="D768" s="354"/>
      <c r="E768" s="379"/>
      <c r="F768" s="354"/>
      <c r="G768" s="354"/>
      <c r="H768" s="625"/>
      <c r="I768" s="354"/>
    </row>
    <row r="769" spans="1:9" x14ac:dyDescent="0.3">
      <c r="A769" s="354"/>
      <c r="B769" s="354"/>
      <c r="C769" s="354"/>
      <c r="D769" s="354"/>
      <c r="E769" s="379"/>
      <c r="F769" s="354"/>
      <c r="G769" s="354"/>
      <c r="H769" s="625"/>
      <c r="I769" s="354"/>
    </row>
    <row r="770" spans="1:9" x14ac:dyDescent="0.3">
      <c r="A770" s="354"/>
      <c r="B770" s="354"/>
      <c r="C770" s="354"/>
      <c r="D770" s="354"/>
      <c r="E770" s="379"/>
      <c r="F770" s="354"/>
      <c r="G770" s="354"/>
      <c r="H770" s="625"/>
      <c r="I770" s="354"/>
    </row>
    <row r="771" spans="1:9" x14ac:dyDescent="0.3">
      <c r="A771" s="354"/>
      <c r="B771" s="354"/>
      <c r="C771" s="354"/>
      <c r="D771" s="354"/>
      <c r="E771" s="379"/>
      <c r="F771" s="354"/>
      <c r="G771" s="354"/>
      <c r="H771" s="625"/>
      <c r="I771" s="354"/>
    </row>
    <row r="772" spans="1:9" x14ac:dyDescent="0.3">
      <c r="A772" s="354"/>
      <c r="B772" s="354"/>
      <c r="C772" s="354"/>
      <c r="D772" s="354"/>
      <c r="E772" s="379"/>
      <c r="F772" s="354"/>
      <c r="G772" s="354"/>
      <c r="H772" s="625"/>
      <c r="I772" s="354"/>
    </row>
    <row r="773" spans="1:9" x14ac:dyDescent="0.3">
      <c r="A773" s="354"/>
      <c r="B773" s="354"/>
      <c r="C773" s="354"/>
      <c r="D773" s="354"/>
      <c r="E773" s="379"/>
      <c r="F773" s="354"/>
      <c r="G773" s="354"/>
      <c r="H773" s="625"/>
      <c r="I773" s="354"/>
    </row>
    <row r="774" spans="1:9" x14ac:dyDescent="0.3">
      <c r="A774" s="354"/>
      <c r="B774" s="354"/>
      <c r="C774" s="354"/>
      <c r="D774" s="354"/>
      <c r="E774" s="379"/>
      <c r="F774" s="354"/>
      <c r="G774" s="354"/>
      <c r="H774" s="625"/>
      <c r="I774" s="354"/>
    </row>
    <row r="775" spans="1:9" x14ac:dyDescent="0.3">
      <c r="A775" s="354"/>
      <c r="B775" s="354"/>
      <c r="C775" s="354"/>
      <c r="D775" s="354"/>
      <c r="E775" s="379"/>
      <c r="F775" s="354"/>
      <c r="G775" s="354"/>
      <c r="H775" s="625"/>
      <c r="I775" s="354"/>
    </row>
    <row r="776" spans="1:9" x14ac:dyDescent="0.3">
      <c r="A776" s="354"/>
      <c r="B776" s="354"/>
      <c r="C776" s="354"/>
      <c r="D776" s="354"/>
      <c r="E776" s="379"/>
      <c r="F776" s="354"/>
      <c r="G776" s="354"/>
      <c r="H776" s="625"/>
      <c r="I776" s="354"/>
    </row>
    <row r="777" spans="1:9" x14ac:dyDescent="0.3">
      <c r="A777" s="354"/>
      <c r="B777" s="354"/>
      <c r="C777" s="354"/>
      <c r="D777" s="354"/>
      <c r="E777" s="379"/>
      <c r="F777" s="354"/>
      <c r="G777" s="354"/>
      <c r="H777" s="625"/>
      <c r="I777" s="354"/>
    </row>
    <row r="778" spans="1:9" x14ac:dyDescent="0.3">
      <c r="A778" s="354"/>
      <c r="B778" s="354"/>
      <c r="C778" s="354"/>
      <c r="D778" s="354"/>
      <c r="E778" s="379"/>
      <c r="F778" s="354"/>
      <c r="G778" s="354"/>
      <c r="H778" s="625"/>
      <c r="I778" s="354"/>
    </row>
    <row r="779" spans="1:9" x14ac:dyDescent="0.3">
      <c r="A779" s="354"/>
      <c r="B779" s="354"/>
      <c r="C779" s="354"/>
      <c r="D779" s="354"/>
      <c r="E779" s="379"/>
      <c r="F779" s="354"/>
      <c r="G779" s="354"/>
      <c r="H779" s="625"/>
      <c r="I779" s="354"/>
    </row>
    <row r="780" spans="1:9" x14ac:dyDescent="0.3">
      <c r="A780" s="354"/>
      <c r="B780" s="354"/>
      <c r="C780" s="354"/>
      <c r="D780" s="354"/>
      <c r="E780" s="379"/>
      <c r="F780" s="354"/>
      <c r="G780" s="354"/>
      <c r="H780" s="625"/>
      <c r="I780" s="354"/>
    </row>
    <row r="781" spans="1:9" x14ac:dyDescent="0.3">
      <c r="A781" s="354"/>
      <c r="B781" s="354"/>
      <c r="C781" s="354"/>
      <c r="D781" s="354"/>
      <c r="E781" s="379"/>
      <c r="F781" s="354"/>
      <c r="G781" s="354"/>
      <c r="H781" s="625"/>
      <c r="I781" s="354"/>
    </row>
    <row r="782" spans="1:9" x14ac:dyDescent="0.3">
      <c r="A782" s="354"/>
      <c r="B782" s="354"/>
      <c r="C782" s="354"/>
      <c r="D782" s="354"/>
      <c r="E782" s="379"/>
      <c r="F782" s="354"/>
      <c r="G782" s="354"/>
      <c r="H782" s="625"/>
      <c r="I782" s="354"/>
    </row>
    <row r="783" spans="1:9" x14ac:dyDescent="0.3">
      <c r="A783" s="354"/>
      <c r="B783" s="354"/>
      <c r="C783" s="354"/>
      <c r="D783" s="354"/>
      <c r="E783" s="379"/>
      <c r="F783" s="354"/>
      <c r="G783" s="354"/>
      <c r="H783" s="625"/>
      <c r="I783" s="354"/>
    </row>
    <row r="784" spans="1:9" x14ac:dyDescent="0.3">
      <c r="A784" s="354"/>
      <c r="B784" s="354"/>
      <c r="C784" s="354"/>
      <c r="D784" s="354"/>
      <c r="E784" s="379"/>
      <c r="F784" s="354"/>
      <c r="G784" s="354"/>
      <c r="H784" s="625"/>
      <c r="I784" s="354"/>
    </row>
    <row r="785" spans="1:9" x14ac:dyDescent="0.3">
      <c r="A785" s="354"/>
      <c r="B785" s="354"/>
      <c r="C785" s="354"/>
      <c r="D785" s="354"/>
      <c r="E785" s="379"/>
      <c r="F785" s="354"/>
      <c r="G785" s="354"/>
      <c r="H785" s="625"/>
      <c r="I785" s="354"/>
    </row>
    <row r="786" spans="1:9" x14ac:dyDescent="0.3">
      <c r="A786" s="354"/>
      <c r="B786" s="354"/>
      <c r="C786" s="354"/>
      <c r="D786" s="354"/>
      <c r="E786" s="379"/>
      <c r="F786" s="354"/>
      <c r="G786" s="354"/>
      <c r="H786" s="625"/>
      <c r="I786" s="354"/>
    </row>
    <row r="787" spans="1:9" x14ac:dyDescent="0.3">
      <c r="A787" s="354"/>
      <c r="B787" s="354"/>
      <c r="C787" s="354"/>
      <c r="D787" s="354"/>
      <c r="E787" s="379"/>
      <c r="F787" s="354"/>
      <c r="G787" s="354"/>
      <c r="H787" s="625"/>
      <c r="I787" s="354"/>
    </row>
    <row r="788" spans="1:9" x14ac:dyDescent="0.3">
      <c r="A788" s="354"/>
      <c r="B788" s="354"/>
      <c r="C788" s="354"/>
      <c r="D788" s="354"/>
      <c r="E788" s="379"/>
      <c r="F788" s="354"/>
      <c r="G788" s="354"/>
      <c r="H788" s="625"/>
      <c r="I788" s="354"/>
    </row>
    <row r="789" spans="1:9" x14ac:dyDescent="0.3">
      <c r="A789" s="354"/>
      <c r="B789" s="354"/>
      <c r="C789" s="354"/>
      <c r="D789" s="354"/>
      <c r="E789" s="379"/>
      <c r="F789" s="354"/>
      <c r="G789" s="354"/>
      <c r="H789" s="625"/>
      <c r="I789" s="354"/>
    </row>
    <row r="790" spans="1:9" x14ac:dyDescent="0.3">
      <c r="A790" s="354"/>
      <c r="B790" s="354"/>
      <c r="C790" s="354"/>
      <c r="D790" s="354"/>
      <c r="E790" s="379"/>
      <c r="F790" s="354"/>
      <c r="G790" s="354"/>
      <c r="H790" s="625"/>
      <c r="I790" s="354"/>
    </row>
    <row r="791" spans="1:9" x14ac:dyDescent="0.3">
      <c r="A791" s="354"/>
      <c r="B791" s="354"/>
      <c r="C791" s="354"/>
      <c r="D791" s="354"/>
      <c r="E791" s="379"/>
      <c r="F791" s="354"/>
      <c r="G791" s="354"/>
      <c r="H791" s="625"/>
      <c r="I791" s="354"/>
    </row>
    <row r="792" spans="1:9" x14ac:dyDescent="0.3">
      <c r="A792" s="354"/>
      <c r="B792" s="354"/>
      <c r="C792" s="354"/>
      <c r="D792" s="354"/>
      <c r="E792" s="379"/>
      <c r="F792" s="354"/>
      <c r="G792" s="354"/>
      <c r="H792" s="625"/>
      <c r="I792" s="354"/>
    </row>
    <row r="793" spans="1:9" x14ac:dyDescent="0.3">
      <c r="A793" s="354"/>
      <c r="B793" s="354"/>
      <c r="C793" s="354"/>
      <c r="D793" s="354"/>
      <c r="E793" s="379"/>
      <c r="F793" s="354"/>
      <c r="G793" s="354"/>
      <c r="H793" s="625"/>
      <c r="I793" s="354"/>
    </row>
    <row r="794" spans="1:9" x14ac:dyDescent="0.3">
      <c r="A794" s="354"/>
      <c r="B794" s="354"/>
      <c r="C794" s="354"/>
      <c r="D794" s="354"/>
      <c r="E794" s="379"/>
      <c r="F794" s="354"/>
      <c r="G794" s="354"/>
      <c r="H794" s="625"/>
      <c r="I794" s="354"/>
    </row>
    <row r="795" spans="1:9" x14ac:dyDescent="0.3">
      <c r="A795" s="354"/>
      <c r="B795" s="354"/>
      <c r="C795" s="354"/>
      <c r="D795" s="354"/>
      <c r="E795" s="379"/>
      <c r="F795" s="354"/>
      <c r="G795" s="354"/>
      <c r="H795" s="625"/>
      <c r="I795" s="354"/>
    </row>
    <row r="796" spans="1:9" x14ac:dyDescent="0.3">
      <c r="A796" s="354"/>
      <c r="B796" s="354"/>
      <c r="C796" s="354"/>
      <c r="D796" s="354"/>
      <c r="E796" s="379"/>
      <c r="F796" s="354"/>
      <c r="G796" s="354"/>
      <c r="H796" s="625"/>
      <c r="I796" s="354"/>
    </row>
    <row r="797" spans="1:9" x14ac:dyDescent="0.3">
      <c r="A797" s="354"/>
      <c r="B797" s="354"/>
      <c r="C797" s="354"/>
      <c r="D797" s="354"/>
      <c r="E797" s="379"/>
      <c r="F797" s="354"/>
      <c r="G797" s="354"/>
      <c r="H797" s="625"/>
      <c r="I797" s="354"/>
    </row>
    <row r="798" spans="1:9" x14ac:dyDescent="0.3">
      <c r="A798" s="354"/>
      <c r="B798" s="354"/>
      <c r="C798" s="354"/>
      <c r="D798" s="354"/>
      <c r="E798" s="379"/>
      <c r="F798" s="354"/>
      <c r="G798" s="354"/>
      <c r="H798" s="625"/>
      <c r="I798" s="354"/>
    </row>
    <row r="799" spans="1:9" x14ac:dyDescent="0.3">
      <c r="A799" s="354"/>
      <c r="B799" s="354"/>
      <c r="C799" s="354"/>
      <c r="D799" s="354"/>
      <c r="E799" s="379"/>
      <c r="F799" s="354"/>
      <c r="G799" s="354"/>
      <c r="H799" s="625"/>
      <c r="I799" s="354"/>
    </row>
    <row r="800" spans="1:9" x14ac:dyDescent="0.3">
      <c r="A800" s="354"/>
      <c r="B800" s="354"/>
      <c r="C800" s="354"/>
      <c r="D800" s="354"/>
      <c r="E800" s="379"/>
      <c r="F800" s="354"/>
      <c r="G800" s="354"/>
      <c r="H800" s="625"/>
      <c r="I800" s="354"/>
    </row>
    <row r="801" spans="1:9" x14ac:dyDescent="0.3">
      <c r="A801" s="354"/>
      <c r="B801" s="354"/>
      <c r="C801" s="354"/>
      <c r="D801" s="354"/>
      <c r="E801" s="379"/>
      <c r="F801" s="354"/>
      <c r="G801" s="354"/>
      <c r="H801" s="625"/>
      <c r="I801" s="354"/>
    </row>
    <row r="802" spans="1:9" x14ac:dyDescent="0.3">
      <c r="A802" s="354"/>
      <c r="B802" s="354"/>
      <c r="C802" s="354"/>
      <c r="D802" s="354"/>
      <c r="E802" s="379"/>
      <c r="F802" s="354"/>
      <c r="G802" s="354"/>
      <c r="H802" s="625"/>
      <c r="I802" s="354"/>
    </row>
    <row r="803" spans="1:9" x14ac:dyDescent="0.3">
      <c r="A803" s="354"/>
      <c r="B803" s="354"/>
      <c r="C803" s="354"/>
      <c r="D803" s="354"/>
      <c r="E803" s="379"/>
      <c r="F803" s="354"/>
      <c r="G803" s="354"/>
      <c r="H803" s="625"/>
      <c r="I803" s="354"/>
    </row>
    <row r="804" spans="1:9" x14ac:dyDescent="0.3">
      <c r="A804" s="354"/>
      <c r="B804" s="354"/>
      <c r="C804" s="354"/>
      <c r="D804" s="354"/>
      <c r="E804" s="379"/>
      <c r="F804" s="354"/>
      <c r="G804" s="354"/>
      <c r="H804" s="625"/>
      <c r="I804" s="354"/>
    </row>
    <row r="805" spans="1:9" x14ac:dyDescent="0.3">
      <c r="A805" s="354"/>
      <c r="B805" s="354"/>
      <c r="C805" s="354"/>
      <c r="D805" s="354"/>
      <c r="E805" s="379"/>
      <c r="F805" s="354"/>
      <c r="G805" s="354"/>
      <c r="H805" s="625"/>
      <c r="I805" s="354"/>
    </row>
    <row r="806" spans="1:9" x14ac:dyDescent="0.3">
      <c r="A806" s="354"/>
      <c r="B806" s="354"/>
      <c r="C806" s="354"/>
      <c r="D806" s="354"/>
      <c r="E806" s="379"/>
      <c r="F806" s="354"/>
      <c r="G806" s="354"/>
      <c r="H806" s="625"/>
      <c r="I806" s="354"/>
    </row>
    <row r="807" spans="1:9" x14ac:dyDescent="0.3">
      <c r="A807" s="354"/>
      <c r="B807" s="354"/>
      <c r="C807" s="354"/>
      <c r="D807" s="354"/>
      <c r="E807" s="379"/>
      <c r="F807" s="354"/>
      <c r="G807" s="354"/>
      <c r="H807" s="625"/>
      <c r="I807" s="354"/>
    </row>
    <row r="808" spans="1:9" x14ac:dyDescent="0.3">
      <c r="A808" s="354"/>
      <c r="B808" s="354"/>
      <c r="C808" s="354"/>
      <c r="D808" s="354"/>
      <c r="E808" s="379"/>
      <c r="F808" s="354"/>
      <c r="G808" s="354"/>
      <c r="H808" s="625"/>
      <c r="I808" s="354"/>
    </row>
    <row r="809" spans="1:9" x14ac:dyDescent="0.3">
      <c r="A809" s="354"/>
      <c r="B809" s="354"/>
      <c r="C809" s="354"/>
      <c r="D809" s="354"/>
      <c r="E809" s="379"/>
      <c r="F809" s="354"/>
      <c r="G809" s="354"/>
      <c r="H809" s="625"/>
      <c r="I809" s="354"/>
    </row>
    <row r="810" spans="1:9" x14ac:dyDescent="0.3">
      <c r="A810" s="354"/>
      <c r="B810" s="354"/>
      <c r="C810" s="354"/>
      <c r="D810" s="354"/>
      <c r="E810" s="379"/>
      <c r="F810" s="354"/>
      <c r="G810" s="354"/>
      <c r="H810" s="625"/>
      <c r="I810" s="354"/>
    </row>
    <row r="811" spans="1:9" x14ac:dyDescent="0.3">
      <c r="A811" s="354"/>
      <c r="B811" s="354"/>
      <c r="C811" s="354"/>
      <c r="D811" s="354"/>
      <c r="E811" s="379"/>
      <c r="F811" s="354"/>
      <c r="G811" s="354"/>
      <c r="H811" s="625"/>
      <c r="I811" s="354"/>
    </row>
    <row r="812" spans="1:9" x14ac:dyDescent="0.3">
      <c r="A812" s="354"/>
      <c r="B812" s="354"/>
      <c r="C812" s="354"/>
      <c r="D812" s="354"/>
      <c r="E812" s="379"/>
      <c r="F812" s="354"/>
      <c r="G812" s="354"/>
      <c r="H812" s="625"/>
      <c r="I812" s="354"/>
    </row>
    <row r="813" spans="1:9" x14ac:dyDescent="0.3">
      <c r="A813" s="354"/>
      <c r="B813" s="354"/>
      <c r="C813" s="354"/>
      <c r="D813" s="354"/>
      <c r="E813" s="379"/>
      <c r="F813" s="354"/>
      <c r="G813" s="354"/>
      <c r="H813" s="625"/>
      <c r="I813" s="354"/>
    </row>
    <row r="814" spans="1:9" x14ac:dyDescent="0.3">
      <c r="A814" s="354"/>
      <c r="B814" s="354"/>
      <c r="C814" s="354"/>
      <c r="D814" s="354"/>
      <c r="E814" s="379"/>
      <c r="F814" s="354"/>
      <c r="G814" s="354"/>
      <c r="H814" s="625"/>
      <c r="I814" s="354"/>
    </row>
    <row r="815" spans="1:9" x14ac:dyDescent="0.3">
      <c r="A815" s="354"/>
      <c r="B815" s="354"/>
      <c r="C815" s="354"/>
      <c r="D815" s="354"/>
      <c r="E815" s="379"/>
      <c r="F815" s="354"/>
      <c r="G815" s="354"/>
      <c r="H815" s="625"/>
      <c r="I815" s="354"/>
    </row>
    <row r="816" spans="1:9" x14ac:dyDescent="0.3">
      <c r="A816" s="354"/>
      <c r="B816" s="354"/>
      <c r="C816" s="354"/>
      <c r="D816" s="354"/>
      <c r="E816" s="379"/>
      <c r="F816" s="354"/>
      <c r="G816" s="354"/>
      <c r="H816" s="625"/>
      <c r="I816" s="354"/>
    </row>
    <row r="817" spans="1:9" x14ac:dyDescent="0.3">
      <c r="A817" s="354"/>
      <c r="B817" s="354"/>
      <c r="C817" s="354"/>
      <c r="D817" s="354"/>
      <c r="E817" s="379"/>
      <c r="F817" s="354"/>
      <c r="G817" s="354"/>
      <c r="H817" s="625"/>
      <c r="I817" s="354"/>
    </row>
    <row r="818" spans="1:9" x14ac:dyDescent="0.3">
      <c r="A818" s="354"/>
      <c r="B818" s="354"/>
      <c r="C818" s="354"/>
      <c r="D818" s="354"/>
      <c r="E818" s="379"/>
      <c r="F818" s="354"/>
      <c r="G818" s="354"/>
      <c r="H818" s="625"/>
      <c r="I818" s="354"/>
    </row>
    <row r="819" spans="1:9" x14ac:dyDescent="0.3">
      <c r="A819" s="354"/>
      <c r="B819" s="354"/>
      <c r="C819" s="354"/>
      <c r="D819" s="354"/>
      <c r="E819" s="379"/>
      <c r="F819" s="354"/>
      <c r="G819" s="354"/>
      <c r="H819" s="625"/>
      <c r="I819" s="354"/>
    </row>
    <row r="820" spans="1:9" x14ac:dyDescent="0.3">
      <c r="A820" s="354"/>
      <c r="B820" s="354"/>
      <c r="C820" s="354"/>
      <c r="D820" s="354"/>
      <c r="E820" s="379"/>
      <c r="F820" s="354"/>
      <c r="G820" s="354"/>
      <c r="H820" s="625"/>
      <c r="I820" s="354"/>
    </row>
    <row r="821" spans="1:9" x14ac:dyDescent="0.3">
      <c r="A821" s="354"/>
      <c r="B821" s="354"/>
      <c r="C821" s="354"/>
      <c r="D821" s="354"/>
      <c r="E821" s="379"/>
      <c r="F821" s="354"/>
      <c r="G821" s="354"/>
      <c r="H821" s="625"/>
      <c r="I821" s="354"/>
    </row>
    <row r="822" spans="1:9" x14ac:dyDescent="0.3">
      <c r="A822" s="354"/>
      <c r="B822" s="354"/>
      <c r="C822" s="354"/>
      <c r="D822" s="354"/>
      <c r="E822" s="379"/>
      <c r="F822" s="354"/>
      <c r="G822" s="354"/>
      <c r="H822" s="625"/>
      <c r="I822" s="354"/>
    </row>
    <row r="823" spans="1:9" x14ac:dyDescent="0.3">
      <c r="A823" s="354"/>
      <c r="B823" s="354"/>
      <c r="C823" s="354"/>
      <c r="D823" s="354"/>
      <c r="E823" s="379"/>
      <c r="F823" s="354"/>
      <c r="G823" s="354"/>
      <c r="H823" s="625"/>
      <c r="I823" s="354"/>
    </row>
    <row r="824" spans="1:9" x14ac:dyDescent="0.3">
      <c r="A824" s="354"/>
      <c r="B824" s="354"/>
      <c r="C824" s="354"/>
      <c r="D824" s="354"/>
      <c r="E824" s="379"/>
      <c r="F824" s="354"/>
      <c r="G824" s="354"/>
      <c r="H824" s="625"/>
      <c r="I824" s="354"/>
    </row>
    <row r="825" spans="1:9" x14ac:dyDescent="0.3">
      <c r="A825" s="354"/>
      <c r="B825" s="354"/>
      <c r="C825" s="354"/>
      <c r="D825" s="354"/>
      <c r="E825" s="379"/>
      <c r="F825" s="354"/>
      <c r="G825" s="354"/>
      <c r="H825" s="625"/>
      <c r="I825" s="354"/>
    </row>
    <row r="826" spans="1:9" x14ac:dyDescent="0.3">
      <c r="A826" s="354"/>
      <c r="B826" s="354"/>
      <c r="C826" s="354"/>
      <c r="D826" s="354"/>
      <c r="E826" s="379"/>
      <c r="F826" s="354"/>
      <c r="G826" s="354"/>
      <c r="H826" s="625"/>
      <c r="I826" s="354"/>
    </row>
    <row r="827" spans="1:9" x14ac:dyDescent="0.3">
      <c r="A827" s="354"/>
      <c r="B827" s="354"/>
      <c r="C827" s="354"/>
      <c r="D827" s="354"/>
      <c r="E827" s="379"/>
      <c r="F827" s="354"/>
      <c r="G827" s="354"/>
      <c r="H827" s="625"/>
      <c r="I827" s="354"/>
    </row>
    <row r="828" spans="1:9" x14ac:dyDescent="0.3">
      <c r="A828" s="354"/>
      <c r="B828" s="354"/>
      <c r="C828" s="354"/>
      <c r="D828" s="354"/>
      <c r="E828" s="379"/>
      <c r="F828" s="354"/>
      <c r="G828" s="354"/>
      <c r="H828" s="625"/>
      <c r="I828" s="354"/>
    </row>
    <row r="829" spans="1:9" x14ac:dyDescent="0.3">
      <c r="A829" s="354"/>
      <c r="B829" s="354"/>
      <c r="C829" s="354"/>
      <c r="D829" s="354"/>
      <c r="E829" s="379"/>
      <c r="F829" s="354"/>
      <c r="G829" s="354"/>
      <c r="H829" s="625"/>
      <c r="I829" s="354"/>
    </row>
    <row r="830" spans="1:9" x14ac:dyDescent="0.3">
      <c r="A830" s="354"/>
      <c r="B830" s="354"/>
      <c r="C830" s="354"/>
      <c r="D830" s="354"/>
      <c r="E830" s="379"/>
      <c r="F830" s="354"/>
      <c r="G830" s="354"/>
      <c r="H830" s="625"/>
      <c r="I830" s="354"/>
    </row>
    <row r="831" spans="1:9" x14ac:dyDescent="0.3">
      <c r="A831" s="354"/>
      <c r="B831" s="354"/>
      <c r="C831" s="354"/>
      <c r="D831" s="354"/>
      <c r="E831" s="379"/>
      <c r="F831" s="354"/>
      <c r="G831" s="354"/>
      <c r="H831" s="625"/>
      <c r="I831" s="354"/>
    </row>
    <row r="832" spans="1:9" x14ac:dyDescent="0.3">
      <c r="A832" s="354"/>
      <c r="B832" s="354"/>
      <c r="C832" s="354"/>
      <c r="D832" s="354"/>
      <c r="E832" s="379"/>
      <c r="F832" s="354"/>
      <c r="G832" s="354"/>
      <c r="H832" s="625"/>
      <c r="I832" s="354"/>
    </row>
    <row r="833" spans="1:9" x14ac:dyDescent="0.3">
      <c r="A833" s="354"/>
      <c r="B833" s="354"/>
      <c r="C833" s="354"/>
      <c r="D833" s="354"/>
      <c r="E833" s="379"/>
      <c r="F833" s="354"/>
      <c r="G833" s="354"/>
      <c r="H833" s="625"/>
      <c r="I833" s="354"/>
    </row>
    <row r="834" spans="1:9" x14ac:dyDescent="0.3">
      <c r="A834" s="354"/>
      <c r="B834" s="354"/>
      <c r="C834" s="354"/>
      <c r="D834" s="354"/>
      <c r="E834" s="379"/>
      <c r="F834" s="354"/>
      <c r="G834" s="354"/>
      <c r="H834" s="625"/>
      <c r="I834" s="354"/>
    </row>
    <row r="835" spans="1:9" x14ac:dyDescent="0.3">
      <c r="A835" s="354"/>
      <c r="B835" s="354"/>
      <c r="C835" s="354"/>
      <c r="D835" s="354"/>
      <c r="E835" s="379"/>
      <c r="F835" s="354"/>
      <c r="G835" s="354"/>
      <c r="H835" s="625"/>
      <c r="I835" s="354"/>
    </row>
    <row r="836" spans="1:9" x14ac:dyDescent="0.3">
      <c r="A836" s="354"/>
      <c r="B836" s="354"/>
      <c r="C836" s="354"/>
      <c r="D836" s="354"/>
      <c r="E836" s="379"/>
      <c r="F836" s="354"/>
      <c r="G836" s="354"/>
      <c r="H836" s="625"/>
      <c r="I836" s="354"/>
    </row>
    <row r="837" spans="1:9" x14ac:dyDescent="0.3">
      <c r="A837" s="354"/>
      <c r="B837" s="354"/>
      <c r="C837" s="354"/>
      <c r="D837" s="354"/>
      <c r="E837" s="379"/>
      <c r="F837" s="354"/>
      <c r="G837" s="354"/>
      <c r="H837" s="625"/>
      <c r="I837" s="354"/>
    </row>
    <row r="838" spans="1:9" x14ac:dyDescent="0.3">
      <c r="A838" s="354"/>
      <c r="B838" s="354"/>
      <c r="C838" s="354"/>
      <c r="D838" s="354"/>
      <c r="E838" s="379"/>
      <c r="F838" s="354"/>
      <c r="G838" s="354"/>
      <c r="H838" s="625"/>
      <c r="I838" s="354"/>
    </row>
    <row r="839" spans="1:9" x14ac:dyDescent="0.3">
      <c r="A839" s="354"/>
      <c r="B839" s="354"/>
      <c r="C839" s="354"/>
      <c r="D839" s="354"/>
      <c r="E839" s="379"/>
      <c r="F839" s="354"/>
      <c r="G839" s="354"/>
      <c r="H839" s="625"/>
      <c r="I839" s="354"/>
    </row>
    <row r="840" spans="1:9" x14ac:dyDescent="0.3">
      <c r="A840" s="354"/>
      <c r="B840" s="354"/>
      <c r="C840" s="354"/>
      <c r="D840" s="354"/>
      <c r="E840" s="379"/>
      <c r="F840" s="354"/>
      <c r="G840" s="354"/>
      <c r="H840" s="625"/>
      <c r="I840" s="354"/>
    </row>
    <row r="841" spans="1:9" x14ac:dyDescent="0.3">
      <c r="A841" s="354"/>
      <c r="B841" s="354"/>
      <c r="C841" s="354"/>
      <c r="D841" s="354"/>
      <c r="E841" s="379"/>
      <c r="F841" s="354"/>
      <c r="G841" s="354"/>
      <c r="H841" s="625"/>
      <c r="I841" s="354"/>
    </row>
    <row r="842" spans="1:9" x14ac:dyDescent="0.3">
      <c r="A842" s="354"/>
      <c r="B842" s="354"/>
      <c r="C842" s="354"/>
      <c r="D842" s="354"/>
      <c r="E842" s="379"/>
      <c r="F842" s="354"/>
      <c r="G842" s="354"/>
      <c r="H842" s="625"/>
      <c r="I842" s="354"/>
    </row>
    <row r="843" spans="1:9" x14ac:dyDescent="0.3">
      <c r="A843" s="354"/>
      <c r="B843" s="354"/>
      <c r="C843" s="354"/>
      <c r="D843" s="354"/>
      <c r="E843" s="379"/>
      <c r="F843" s="354"/>
      <c r="G843" s="354"/>
      <c r="H843" s="625"/>
      <c r="I843" s="354"/>
    </row>
    <row r="844" spans="1:9" x14ac:dyDescent="0.3">
      <c r="A844" s="354"/>
      <c r="B844" s="354"/>
      <c r="C844" s="354"/>
      <c r="D844" s="354"/>
      <c r="E844" s="379"/>
      <c r="F844" s="354"/>
      <c r="G844" s="354"/>
      <c r="H844" s="625"/>
      <c r="I844" s="354"/>
    </row>
    <row r="845" spans="1:9" x14ac:dyDescent="0.3">
      <c r="A845" s="354"/>
      <c r="B845" s="354"/>
      <c r="C845" s="354"/>
      <c r="D845" s="354"/>
      <c r="E845" s="379"/>
      <c r="F845" s="354"/>
      <c r="G845" s="354"/>
      <c r="H845" s="625"/>
      <c r="I845" s="354"/>
    </row>
    <row r="846" spans="1:9" x14ac:dyDescent="0.3">
      <c r="A846" s="354"/>
      <c r="B846" s="354"/>
      <c r="C846" s="354"/>
      <c r="D846" s="354"/>
      <c r="E846" s="379"/>
      <c r="F846" s="354"/>
      <c r="G846" s="354"/>
      <c r="H846" s="625"/>
      <c r="I846" s="354"/>
    </row>
    <row r="847" spans="1:9" x14ac:dyDescent="0.3">
      <c r="A847" s="354"/>
      <c r="B847" s="354"/>
      <c r="C847" s="354"/>
      <c r="D847" s="354"/>
      <c r="E847" s="379"/>
      <c r="F847" s="354"/>
      <c r="G847" s="354"/>
      <c r="H847" s="625"/>
      <c r="I847" s="354"/>
    </row>
    <row r="848" spans="1:9" x14ac:dyDescent="0.3">
      <c r="A848" s="354"/>
      <c r="B848" s="354"/>
      <c r="C848" s="354"/>
      <c r="D848" s="354"/>
      <c r="E848" s="379"/>
      <c r="F848" s="354"/>
      <c r="G848" s="354"/>
      <c r="H848" s="625"/>
      <c r="I848" s="354"/>
    </row>
    <row r="849" spans="1:9" x14ac:dyDescent="0.3">
      <c r="A849" s="354"/>
      <c r="B849" s="354"/>
      <c r="C849" s="354"/>
      <c r="D849" s="354"/>
      <c r="E849" s="379"/>
      <c r="F849" s="354"/>
      <c r="G849" s="354"/>
      <c r="H849" s="625"/>
      <c r="I849" s="354"/>
    </row>
    <row r="850" spans="1:9" x14ac:dyDescent="0.3">
      <c r="A850" s="354"/>
      <c r="B850" s="354"/>
      <c r="C850" s="354"/>
      <c r="D850" s="354"/>
      <c r="E850" s="379"/>
      <c r="F850" s="354"/>
      <c r="G850" s="354"/>
      <c r="H850" s="625"/>
      <c r="I850" s="354"/>
    </row>
    <row r="851" spans="1:9" x14ac:dyDescent="0.3">
      <c r="A851" s="354"/>
      <c r="B851" s="354"/>
      <c r="C851" s="354"/>
      <c r="D851" s="354"/>
      <c r="E851" s="379"/>
      <c r="F851" s="354"/>
      <c r="G851" s="354"/>
      <c r="H851" s="625"/>
      <c r="I851" s="354"/>
    </row>
    <row r="852" spans="1:9" x14ac:dyDescent="0.3">
      <c r="A852" s="354"/>
      <c r="B852" s="354"/>
      <c r="C852" s="354"/>
      <c r="D852" s="354"/>
      <c r="E852" s="379"/>
      <c r="F852" s="354"/>
      <c r="G852" s="354"/>
      <c r="H852" s="625"/>
      <c r="I852" s="354"/>
    </row>
    <row r="853" spans="1:9" x14ac:dyDescent="0.3">
      <c r="A853" s="354"/>
      <c r="B853" s="354"/>
      <c r="C853" s="354"/>
      <c r="D853" s="354"/>
      <c r="E853" s="379"/>
      <c r="F853" s="354"/>
      <c r="G853" s="354"/>
      <c r="H853" s="625"/>
      <c r="I853" s="354"/>
    </row>
    <row r="854" spans="1:9" x14ac:dyDescent="0.3">
      <c r="A854" s="354"/>
      <c r="B854" s="354"/>
      <c r="C854" s="354"/>
      <c r="D854" s="354"/>
      <c r="E854" s="379"/>
      <c r="F854" s="354"/>
      <c r="G854" s="354"/>
      <c r="H854" s="625"/>
      <c r="I854" s="354"/>
    </row>
    <row r="855" spans="1:9" x14ac:dyDescent="0.3">
      <c r="A855" s="354"/>
      <c r="B855" s="354"/>
      <c r="C855" s="354"/>
      <c r="D855" s="354"/>
      <c r="E855" s="379"/>
      <c r="F855" s="354"/>
      <c r="G855" s="354"/>
      <c r="H855" s="625"/>
      <c r="I855" s="354"/>
    </row>
    <row r="856" spans="1:9" x14ac:dyDescent="0.3">
      <c r="A856" s="354"/>
      <c r="B856" s="354"/>
      <c r="C856" s="354"/>
      <c r="D856" s="354"/>
      <c r="E856" s="379"/>
      <c r="F856" s="354"/>
      <c r="G856" s="354"/>
      <c r="H856" s="625"/>
      <c r="I856" s="354"/>
    </row>
    <row r="857" spans="1:9" x14ac:dyDescent="0.3">
      <c r="A857" s="354"/>
      <c r="B857" s="354"/>
      <c r="C857" s="354"/>
      <c r="D857" s="354"/>
      <c r="E857" s="379"/>
      <c r="F857" s="354"/>
      <c r="G857" s="354"/>
      <c r="H857" s="625"/>
      <c r="I857" s="354"/>
    </row>
    <row r="858" spans="1:9" x14ac:dyDescent="0.3">
      <c r="A858" s="354"/>
      <c r="B858" s="354"/>
      <c r="C858" s="354"/>
      <c r="D858" s="354"/>
      <c r="E858" s="379"/>
      <c r="F858" s="354"/>
      <c r="G858" s="354"/>
      <c r="H858" s="625"/>
      <c r="I858" s="354"/>
    </row>
    <row r="859" spans="1:9" x14ac:dyDescent="0.3">
      <c r="A859" s="354"/>
      <c r="B859" s="354"/>
      <c r="C859" s="354"/>
      <c r="D859" s="354"/>
      <c r="E859" s="379"/>
      <c r="F859" s="354"/>
      <c r="G859" s="354"/>
      <c r="H859" s="625"/>
      <c r="I859" s="354"/>
    </row>
    <row r="860" spans="1:9" x14ac:dyDescent="0.3">
      <c r="A860" s="354"/>
      <c r="B860" s="354"/>
      <c r="C860" s="354"/>
      <c r="D860" s="354"/>
      <c r="E860" s="379"/>
      <c r="F860" s="354"/>
      <c r="G860" s="354"/>
      <c r="H860" s="625"/>
      <c r="I860" s="354"/>
    </row>
    <row r="861" spans="1:9" x14ac:dyDescent="0.3">
      <c r="A861" s="354"/>
      <c r="B861" s="354"/>
      <c r="C861" s="354"/>
      <c r="D861" s="354"/>
      <c r="E861" s="379"/>
      <c r="F861" s="354"/>
      <c r="G861" s="354"/>
      <c r="H861" s="625"/>
      <c r="I861" s="354"/>
    </row>
    <row r="862" spans="1:9" x14ac:dyDescent="0.3">
      <c r="A862" s="354"/>
      <c r="B862" s="354"/>
      <c r="C862" s="354"/>
      <c r="D862" s="354"/>
      <c r="E862" s="379"/>
      <c r="F862" s="354"/>
      <c r="G862" s="354"/>
      <c r="H862" s="625"/>
      <c r="I862" s="354"/>
    </row>
    <row r="863" spans="1:9" x14ac:dyDescent="0.3">
      <c r="A863" s="354"/>
      <c r="B863" s="354"/>
      <c r="C863" s="354"/>
      <c r="D863" s="354"/>
      <c r="E863" s="379"/>
      <c r="F863" s="354"/>
      <c r="G863" s="354"/>
      <c r="H863" s="625"/>
      <c r="I863" s="354"/>
    </row>
    <row r="864" spans="1:9" x14ac:dyDescent="0.3">
      <c r="A864" s="354"/>
      <c r="B864" s="354"/>
      <c r="C864" s="354"/>
      <c r="D864" s="354"/>
      <c r="E864" s="379"/>
      <c r="F864" s="354"/>
      <c r="G864" s="354"/>
      <c r="H864" s="625"/>
      <c r="I864" s="354"/>
    </row>
    <row r="865" spans="1:9" x14ac:dyDescent="0.3">
      <c r="A865" s="354"/>
      <c r="B865" s="354"/>
      <c r="C865" s="354"/>
      <c r="D865" s="354"/>
      <c r="E865" s="379"/>
      <c r="F865" s="354"/>
      <c r="G865" s="354"/>
      <c r="H865" s="625"/>
      <c r="I865" s="354"/>
    </row>
    <row r="866" spans="1:9" x14ac:dyDescent="0.3">
      <c r="A866" s="354"/>
      <c r="B866" s="354"/>
      <c r="C866" s="354"/>
      <c r="D866" s="354"/>
      <c r="E866" s="379"/>
      <c r="F866" s="354"/>
      <c r="G866" s="354"/>
      <c r="H866" s="625"/>
      <c r="I866" s="354"/>
    </row>
    <row r="867" spans="1:9" x14ac:dyDescent="0.3">
      <c r="A867" s="354"/>
      <c r="B867" s="354"/>
      <c r="C867" s="354"/>
      <c r="D867" s="354"/>
      <c r="E867" s="379"/>
      <c r="F867" s="354"/>
      <c r="G867" s="354"/>
      <c r="H867" s="625"/>
      <c r="I867" s="354"/>
    </row>
    <row r="868" spans="1:9" x14ac:dyDescent="0.3">
      <c r="A868" s="354"/>
      <c r="B868" s="354"/>
      <c r="C868" s="354"/>
      <c r="D868" s="354"/>
      <c r="E868" s="379"/>
      <c r="F868" s="354"/>
      <c r="G868" s="354"/>
      <c r="H868" s="625"/>
      <c r="I868" s="354"/>
    </row>
    <row r="869" spans="1:9" x14ac:dyDescent="0.3">
      <c r="A869" s="354"/>
      <c r="B869" s="354"/>
      <c r="C869" s="354"/>
      <c r="D869" s="354"/>
      <c r="E869" s="379"/>
      <c r="F869" s="354"/>
      <c r="G869" s="354"/>
      <c r="H869" s="625"/>
      <c r="I869" s="354"/>
    </row>
    <row r="870" spans="1:9" x14ac:dyDescent="0.3">
      <c r="A870" s="354"/>
      <c r="B870" s="354"/>
      <c r="C870" s="354"/>
      <c r="D870" s="354"/>
      <c r="E870" s="379"/>
      <c r="F870" s="354"/>
      <c r="G870" s="354"/>
      <c r="H870" s="625"/>
      <c r="I870" s="354"/>
    </row>
    <row r="871" spans="1:9" x14ac:dyDescent="0.3">
      <c r="A871" s="354"/>
      <c r="B871" s="354"/>
      <c r="C871" s="354"/>
      <c r="D871" s="354"/>
      <c r="E871" s="379"/>
      <c r="F871" s="354"/>
      <c r="G871" s="354"/>
      <c r="H871" s="625"/>
      <c r="I871" s="354"/>
    </row>
    <row r="872" spans="1:9" x14ac:dyDescent="0.3">
      <c r="A872" s="354"/>
      <c r="B872" s="354"/>
      <c r="C872" s="354"/>
      <c r="D872" s="354"/>
      <c r="E872" s="379"/>
      <c r="F872" s="354"/>
      <c r="G872" s="354"/>
      <c r="H872" s="625"/>
      <c r="I872" s="354"/>
    </row>
    <row r="873" spans="1:9" x14ac:dyDescent="0.3">
      <c r="A873" s="354"/>
      <c r="B873" s="354"/>
      <c r="C873" s="354"/>
      <c r="D873" s="354"/>
      <c r="E873" s="379"/>
      <c r="F873" s="354"/>
      <c r="G873" s="354"/>
      <c r="H873" s="625"/>
      <c r="I873" s="354"/>
    </row>
    <row r="874" spans="1:9" x14ac:dyDescent="0.3">
      <c r="A874" s="354"/>
      <c r="B874" s="354"/>
      <c r="C874" s="354"/>
      <c r="D874" s="354"/>
      <c r="E874" s="379"/>
      <c r="F874" s="354"/>
      <c r="G874" s="354"/>
      <c r="H874" s="625"/>
      <c r="I874" s="354"/>
    </row>
    <row r="875" spans="1:9" x14ac:dyDescent="0.3">
      <c r="A875" s="354"/>
      <c r="B875" s="354"/>
      <c r="C875" s="354"/>
      <c r="D875" s="354"/>
      <c r="E875" s="379"/>
      <c r="F875" s="354"/>
      <c r="G875" s="354"/>
      <c r="H875" s="625"/>
      <c r="I875" s="354"/>
    </row>
    <row r="876" spans="1:9" x14ac:dyDescent="0.3">
      <c r="A876" s="354"/>
      <c r="B876" s="354"/>
      <c r="C876" s="354"/>
      <c r="D876" s="354"/>
      <c r="E876" s="379"/>
      <c r="F876" s="354"/>
      <c r="G876" s="354"/>
      <c r="H876" s="625"/>
      <c r="I876" s="354"/>
    </row>
    <row r="877" spans="1:9" x14ac:dyDescent="0.3">
      <c r="A877" s="354"/>
      <c r="B877" s="354"/>
      <c r="C877" s="354"/>
      <c r="D877" s="354"/>
      <c r="E877" s="379"/>
      <c r="F877" s="354"/>
      <c r="G877" s="354"/>
      <c r="H877" s="625"/>
      <c r="I877" s="354"/>
    </row>
    <row r="878" spans="1:9" x14ac:dyDescent="0.3">
      <c r="A878" s="354"/>
      <c r="B878" s="354"/>
      <c r="C878" s="354"/>
      <c r="D878" s="354"/>
      <c r="E878" s="379"/>
      <c r="F878" s="354"/>
      <c r="G878" s="354"/>
      <c r="H878" s="625"/>
      <c r="I878" s="354"/>
    </row>
    <row r="879" spans="1:9" x14ac:dyDescent="0.3">
      <c r="A879" s="354"/>
      <c r="B879" s="354"/>
      <c r="C879" s="354"/>
      <c r="D879" s="354"/>
      <c r="E879" s="379"/>
      <c r="F879" s="354"/>
      <c r="G879" s="354"/>
      <c r="H879" s="625"/>
      <c r="I879" s="354"/>
    </row>
    <row r="880" spans="1:9" x14ac:dyDescent="0.3">
      <c r="A880" s="354"/>
      <c r="B880" s="354"/>
      <c r="C880" s="354"/>
      <c r="D880" s="354"/>
      <c r="E880" s="379"/>
      <c r="F880" s="354"/>
      <c r="G880" s="354"/>
      <c r="H880" s="625"/>
      <c r="I880" s="354"/>
    </row>
    <row r="881" spans="1:9" x14ac:dyDescent="0.3">
      <c r="A881" s="354"/>
      <c r="B881" s="354"/>
      <c r="C881" s="354"/>
      <c r="D881" s="354"/>
      <c r="E881" s="379"/>
      <c r="F881" s="354"/>
      <c r="G881" s="354"/>
      <c r="H881" s="625"/>
      <c r="I881" s="354"/>
    </row>
    <row r="882" spans="1:9" x14ac:dyDescent="0.3">
      <c r="A882" s="354"/>
      <c r="B882" s="354"/>
      <c r="C882" s="354"/>
      <c r="D882" s="354"/>
      <c r="E882" s="379"/>
      <c r="F882" s="354"/>
      <c r="G882" s="354"/>
      <c r="H882" s="625"/>
      <c r="I882" s="354"/>
    </row>
    <row r="883" spans="1:9" x14ac:dyDescent="0.3">
      <c r="A883" s="354"/>
      <c r="B883" s="354"/>
      <c r="C883" s="354"/>
      <c r="D883" s="354"/>
      <c r="E883" s="379"/>
      <c r="F883" s="354"/>
      <c r="G883" s="354"/>
      <c r="H883" s="625"/>
      <c r="I883" s="354"/>
    </row>
    <row r="884" spans="1:9" x14ac:dyDescent="0.3">
      <c r="A884" s="354"/>
      <c r="B884" s="354"/>
      <c r="C884" s="354"/>
      <c r="D884" s="354"/>
      <c r="E884" s="379"/>
      <c r="F884" s="354"/>
      <c r="G884" s="354"/>
      <c r="H884" s="625"/>
      <c r="I884" s="354"/>
    </row>
    <row r="885" spans="1:9" x14ac:dyDescent="0.3">
      <c r="A885" s="354"/>
      <c r="B885" s="354"/>
      <c r="C885" s="354"/>
      <c r="D885" s="354"/>
      <c r="E885" s="379"/>
      <c r="F885" s="354"/>
      <c r="G885" s="354"/>
      <c r="H885" s="625"/>
      <c r="I885" s="354"/>
    </row>
    <row r="886" spans="1:9" x14ac:dyDescent="0.3">
      <c r="A886" s="354"/>
      <c r="B886" s="354"/>
      <c r="C886" s="354"/>
      <c r="D886" s="354"/>
      <c r="E886" s="379"/>
      <c r="F886" s="354"/>
      <c r="G886" s="354"/>
      <c r="H886" s="625"/>
      <c r="I886" s="354"/>
    </row>
    <row r="887" spans="1:9" x14ac:dyDescent="0.3">
      <c r="A887" s="354"/>
      <c r="B887" s="354"/>
      <c r="C887" s="354"/>
      <c r="D887" s="354"/>
      <c r="E887" s="379"/>
      <c r="F887" s="354"/>
      <c r="G887" s="354"/>
      <c r="H887" s="625"/>
      <c r="I887" s="354"/>
    </row>
    <row r="888" spans="1:9" x14ac:dyDescent="0.3">
      <c r="A888" s="354"/>
      <c r="B888" s="354"/>
      <c r="C888" s="354"/>
      <c r="D888" s="354"/>
      <c r="E888" s="379"/>
      <c r="F888" s="354"/>
      <c r="G888" s="354"/>
      <c r="H888" s="625"/>
      <c r="I888" s="354"/>
    </row>
    <row r="889" spans="1:9" x14ac:dyDescent="0.3">
      <c r="A889" s="354"/>
      <c r="B889" s="354"/>
      <c r="C889" s="354"/>
      <c r="D889" s="354"/>
      <c r="E889" s="379"/>
      <c r="F889" s="354"/>
      <c r="G889" s="354"/>
      <c r="H889" s="625"/>
      <c r="I889" s="354"/>
    </row>
    <row r="890" spans="1:9" x14ac:dyDescent="0.3">
      <c r="A890" s="354"/>
      <c r="B890" s="354"/>
      <c r="C890" s="354"/>
      <c r="D890" s="354"/>
      <c r="E890" s="379"/>
      <c r="F890" s="354"/>
      <c r="G890" s="354"/>
      <c r="H890" s="625"/>
      <c r="I890" s="354"/>
    </row>
    <row r="891" spans="1:9" x14ac:dyDescent="0.3">
      <c r="A891" s="354"/>
      <c r="B891" s="354"/>
      <c r="C891" s="354"/>
      <c r="D891" s="354"/>
      <c r="E891" s="379"/>
      <c r="F891" s="354"/>
      <c r="G891" s="354"/>
      <c r="H891" s="625"/>
      <c r="I891" s="354"/>
    </row>
    <row r="892" spans="1:9" x14ac:dyDescent="0.3">
      <c r="A892" s="354"/>
      <c r="B892" s="354"/>
      <c r="C892" s="354"/>
      <c r="D892" s="354"/>
      <c r="E892" s="379"/>
      <c r="F892" s="354"/>
      <c r="G892" s="354"/>
      <c r="H892" s="625"/>
      <c r="I892" s="354"/>
    </row>
    <row r="893" spans="1:9" x14ac:dyDescent="0.3">
      <c r="A893" s="354"/>
      <c r="B893" s="354"/>
      <c r="C893" s="354"/>
      <c r="D893" s="354"/>
      <c r="E893" s="379"/>
      <c r="F893" s="354"/>
      <c r="G893" s="354"/>
      <c r="H893" s="625"/>
      <c r="I893" s="354"/>
    </row>
    <row r="894" spans="1:9" x14ac:dyDescent="0.3">
      <c r="A894" s="354"/>
      <c r="B894" s="354"/>
      <c r="C894" s="354"/>
      <c r="D894" s="354"/>
      <c r="E894" s="379"/>
      <c r="F894" s="354"/>
      <c r="G894" s="354"/>
      <c r="H894" s="625"/>
      <c r="I894" s="354"/>
    </row>
    <row r="895" spans="1:9" x14ac:dyDescent="0.3">
      <c r="A895" s="354"/>
      <c r="B895" s="354"/>
      <c r="C895" s="354"/>
      <c r="D895" s="354"/>
      <c r="E895" s="379"/>
      <c r="F895" s="354"/>
      <c r="G895" s="354"/>
      <c r="H895" s="625"/>
      <c r="I895" s="354"/>
    </row>
    <row r="896" spans="1:9" x14ac:dyDescent="0.3">
      <c r="A896" s="354"/>
      <c r="B896" s="354"/>
      <c r="C896" s="354"/>
      <c r="D896" s="354"/>
      <c r="E896" s="379"/>
      <c r="F896" s="354"/>
      <c r="G896" s="354"/>
      <c r="H896" s="625"/>
      <c r="I896" s="354"/>
    </row>
    <row r="897" spans="1:9" x14ac:dyDescent="0.3">
      <c r="A897" s="354"/>
      <c r="B897" s="354"/>
      <c r="C897" s="354"/>
      <c r="D897" s="354"/>
      <c r="E897" s="379"/>
      <c r="F897" s="354"/>
      <c r="G897" s="354"/>
      <c r="H897" s="625"/>
      <c r="I897" s="354"/>
    </row>
    <row r="898" spans="1:9" x14ac:dyDescent="0.3">
      <c r="A898" s="354"/>
      <c r="B898" s="354"/>
      <c r="C898" s="354"/>
      <c r="D898" s="354"/>
      <c r="E898" s="379"/>
      <c r="F898" s="354"/>
      <c r="G898" s="354"/>
      <c r="H898" s="625"/>
      <c r="I898" s="354"/>
    </row>
    <row r="899" spans="1:9" x14ac:dyDescent="0.3">
      <c r="A899" s="354"/>
      <c r="B899" s="354"/>
      <c r="C899" s="354"/>
      <c r="D899" s="354"/>
      <c r="E899" s="379"/>
      <c r="F899" s="354"/>
      <c r="G899" s="354"/>
      <c r="H899" s="625"/>
      <c r="I899" s="354"/>
    </row>
    <row r="900" spans="1:9" x14ac:dyDescent="0.3">
      <c r="A900" s="354"/>
      <c r="B900" s="354"/>
      <c r="C900" s="354"/>
      <c r="D900" s="354"/>
      <c r="E900" s="379"/>
      <c r="F900" s="354"/>
      <c r="G900" s="354"/>
      <c r="H900" s="625"/>
      <c r="I900" s="354"/>
    </row>
    <row r="901" spans="1:9" x14ac:dyDescent="0.3">
      <c r="A901" s="354"/>
      <c r="B901" s="354"/>
      <c r="C901" s="354"/>
      <c r="D901" s="354"/>
      <c r="E901" s="379"/>
      <c r="F901" s="354"/>
      <c r="G901" s="354"/>
      <c r="H901" s="625"/>
      <c r="I901" s="354"/>
    </row>
    <row r="902" spans="1:9" x14ac:dyDescent="0.3">
      <c r="A902" s="354"/>
      <c r="B902" s="354"/>
      <c r="C902" s="354"/>
      <c r="D902" s="354"/>
      <c r="E902" s="379"/>
      <c r="F902" s="354"/>
      <c r="G902" s="354"/>
      <c r="H902" s="625"/>
      <c r="I902" s="354"/>
    </row>
    <row r="903" spans="1:9" x14ac:dyDescent="0.3">
      <c r="A903" s="354"/>
      <c r="B903" s="354"/>
      <c r="C903" s="354"/>
      <c r="D903" s="354"/>
      <c r="E903" s="379"/>
      <c r="F903" s="354"/>
      <c r="G903" s="354"/>
      <c r="H903" s="625"/>
      <c r="I903" s="354"/>
    </row>
    <row r="904" spans="1:9" x14ac:dyDescent="0.3">
      <c r="A904" s="354"/>
      <c r="B904" s="354"/>
      <c r="C904" s="354"/>
      <c r="D904" s="354"/>
      <c r="E904" s="379"/>
      <c r="F904" s="354"/>
      <c r="G904" s="354"/>
      <c r="H904" s="625"/>
      <c r="I904" s="354"/>
    </row>
    <row r="905" spans="1:9" x14ac:dyDescent="0.3">
      <c r="A905" s="354"/>
      <c r="B905" s="354"/>
      <c r="C905" s="354"/>
      <c r="D905" s="354"/>
      <c r="E905" s="379"/>
      <c r="F905" s="354"/>
      <c r="G905" s="354"/>
      <c r="H905" s="625"/>
      <c r="I905" s="354"/>
    </row>
    <row r="906" spans="1:9" x14ac:dyDescent="0.3">
      <c r="A906" s="354"/>
      <c r="B906" s="354"/>
      <c r="C906" s="354"/>
      <c r="D906" s="354"/>
      <c r="E906" s="379"/>
      <c r="F906" s="354"/>
      <c r="G906" s="354"/>
      <c r="H906" s="625"/>
      <c r="I906" s="354"/>
    </row>
    <row r="907" spans="1:9" x14ac:dyDescent="0.3">
      <c r="A907" s="354"/>
      <c r="B907" s="354"/>
      <c r="C907" s="354"/>
      <c r="D907" s="354"/>
      <c r="E907" s="379"/>
      <c r="F907" s="354"/>
      <c r="G907" s="354"/>
      <c r="H907" s="625"/>
      <c r="I907" s="354"/>
    </row>
    <row r="908" spans="1:9" x14ac:dyDescent="0.3">
      <c r="A908" s="354"/>
      <c r="B908" s="354"/>
      <c r="C908" s="354"/>
      <c r="D908" s="354"/>
      <c r="E908" s="379"/>
      <c r="F908" s="354"/>
      <c r="G908" s="354"/>
      <c r="H908" s="625"/>
      <c r="I908" s="354"/>
    </row>
    <row r="909" spans="1:9" x14ac:dyDescent="0.3">
      <c r="A909" s="354"/>
      <c r="B909" s="354"/>
      <c r="C909" s="354"/>
      <c r="D909" s="354"/>
      <c r="E909" s="379"/>
      <c r="F909" s="354"/>
      <c r="G909" s="354"/>
      <c r="H909" s="625"/>
      <c r="I909" s="354"/>
    </row>
    <row r="910" spans="1:9" x14ac:dyDescent="0.3">
      <c r="A910" s="354"/>
      <c r="B910" s="354"/>
      <c r="C910" s="354"/>
      <c r="D910" s="354"/>
      <c r="E910" s="379"/>
      <c r="F910" s="354"/>
      <c r="G910" s="354"/>
      <c r="H910" s="625"/>
      <c r="I910" s="354"/>
    </row>
    <row r="911" spans="1:9" x14ac:dyDescent="0.3">
      <c r="A911" s="354"/>
      <c r="B911" s="354"/>
      <c r="C911" s="354"/>
      <c r="D911" s="354"/>
      <c r="E911" s="379"/>
      <c r="F911" s="354"/>
      <c r="G911" s="354"/>
      <c r="H911" s="625"/>
      <c r="I911" s="354"/>
    </row>
    <row r="912" spans="1:9" x14ac:dyDescent="0.3">
      <c r="A912" s="354"/>
      <c r="B912" s="354"/>
      <c r="C912" s="354"/>
      <c r="D912" s="354"/>
      <c r="E912" s="379"/>
      <c r="F912" s="354"/>
      <c r="G912" s="354"/>
      <c r="H912" s="625"/>
      <c r="I912" s="354"/>
    </row>
    <row r="913" spans="1:9" x14ac:dyDescent="0.3">
      <c r="A913" s="354"/>
      <c r="B913" s="354"/>
      <c r="C913" s="354"/>
      <c r="D913" s="354"/>
      <c r="E913" s="379"/>
      <c r="F913" s="354"/>
      <c r="G913" s="354"/>
      <c r="H913" s="625"/>
      <c r="I913" s="354"/>
    </row>
    <row r="914" spans="1:9" x14ac:dyDescent="0.3">
      <c r="A914" s="354"/>
      <c r="B914" s="354"/>
      <c r="C914" s="354"/>
      <c r="D914" s="354"/>
      <c r="E914" s="379"/>
      <c r="F914" s="354"/>
      <c r="G914" s="354"/>
      <c r="H914" s="625"/>
      <c r="I914" s="354"/>
    </row>
    <row r="915" spans="1:9" x14ac:dyDescent="0.3">
      <c r="A915" s="354"/>
      <c r="B915" s="354"/>
      <c r="C915" s="354"/>
      <c r="D915" s="354"/>
      <c r="E915" s="379"/>
      <c r="F915" s="354"/>
      <c r="G915" s="354"/>
      <c r="H915" s="625"/>
      <c r="I915" s="354"/>
    </row>
    <row r="916" spans="1:9" x14ac:dyDescent="0.3">
      <c r="A916" s="354"/>
      <c r="B916" s="354"/>
      <c r="C916" s="354"/>
      <c r="D916" s="354"/>
      <c r="E916" s="379"/>
      <c r="F916" s="354"/>
      <c r="G916" s="354"/>
      <c r="H916" s="625"/>
      <c r="I916" s="354"/>
    </row>
    <row r="917" spans="1:9" x14ac:dyDescent="0.3">
      <c r="A917" s="354"/>
      <c r="B917" s="354"/>
      <c r="C917" s="354"/>
      <c r="D917" s="354"/>
      <c r="E917" s="379"/>
      <c r="F917" s="354"/>
      <c r="G917" s="354"/>
      <c r="H917" s="625"/>
      <c r="I917" s="354"/>
    </row>
    <row r="918" spans="1:9" x14ac:dyDescent="0.3">
      <c r="A918" s="354"/>
      <c r="B918" s="354"/>
      <c r="C918" s="354"/>
      <c r="D918" s="354"/>
      <c r="E918" s="379"/>
      <c r="F918" s="354"/>
      <c r="G918" s="354"/>
      <c r="H918" s="625"/>
      <c r="I918" s="354"/>
    </row>
    <row r="919" spans="1:9" x14ac:dyDescent="0.3">
      <c r="A919" s="354"/>
      <c r="B919" s="354"/>
      <c r="C919" s="354"/>
      <c r="D919" s="354"/>
      <c r="E919" s="379"/>
      <c r="F919" s="354"/>
      <c r="G919" s="354"/>
      <c r="H919" s="625"/>
      <c r="I919" s="354"/>
    </row>
    <row r="920" spans="1:9" x14ac:dyDescent="0.3">
      <c r="A920" s="354"/>
      <c r="B920" s="354"/>
      <c r="C920" s="354"/>
      <c r="D920" s="354"/>
      <c r="E920" s="379"/>
      <c r="F920" s="354"/>
      <c r="G920" s="354"/>
      <c r="H920" s="625"/>
      <c r="I920" s="354"/>
    </row>
    <row r="921" spans="1:9" x14ac:dyDescent="0.3">
      <c r="A921" s="354"/>
      <c r="B921" s="354"/>
      <c r="C921" s="354"/>
      <c r="D921" s="354"/>
      <c r="E921" s="379"/>
      <c r="F921" s="354"/>
      <c r="G921" s="354"/>
      <c r="H921" s="625"/>
      <c r="I921" s="354"/>
    </row>
    <row r="922" spans="1:9" x14ac:dyDescent="0.3">
      <c r="A922" s="354"/>
      <c r="B922" s="354"/>
      <c r="C922" s="354"/>
      <c r="D922" s="354"/>
      <c r="E922" s="379"/>
      <c r="F922" s="354"/>
      <c r="G922" s="354"/>
      <c r="H922" s="625"/>
      <c r="I922" s="354"/>
    </row>
    <row r="923" spans="1:9" x14ac:dyDescent="0.3">
      <c r="A923" s="354"/>
      <c r="B923" s="354"/>
      <c r="C923" s="354"/>
      <c r="D923" s="354"/>
      <c r="E923" s="379"/>
      <c r="F923" s="354"/>
      <c r="G923" s="354"/>
      <c r="H923" s="625"/>
      <c r="I923" s="354"/>
    </row>
    <row r="924" spans="1:9" x14ac:dyDescent="0.3">
      <c r="A924" s="354"/>
      <c r="B924" s="354"/>
      <c r="C924" s="354"/>
      <c r="D924" s="354"/>
      <c r="E924" s="379"/>
      <c r="F924" s="354"/>
      <c r="G924" s="354"/>
      <c r="H924" s="625"/>
      <c r="I924" s="354"/>
    </row>
    <row r="925" spans="1:9" x14ac:dyDescent="0.3">
      <c r="A925" s="354"/>
      <c r="B925" s="354"/>
      <c r="C925" s="354"/>
      <c r="D925" s="354"/>
      <c r="E925" s="379"/>
      <c r="F925" s="354"/>
      <c r="G925" s="354"/>
      <c r="H925" s="625"/>
      <c r="I925" s="354"/>
    </row>
    <row r="926" spans="1:9" x14ac:dyDescent="0.3">
      <c r="A926" s="354"/>
      <c r="B926" s="354"/>
      <c r="C926" s="354"/>
      <c r="D926" s="354"/>
      <c r="E926" s="379"/>
      <c r="F926" s="354"/>
      <c r="G926" s="354"/>
      <c r="H926" s="625"/>
      <c r="I926" s="354"/>
    </row>
    <row r="927" spans="1:9" x14ac:dyDescent="0.3">
      <c r="A927" s="354"/>
      <c r="B927" s="354"/>
      <c r="C927" s="354"/>
      <c r="D927" s="354"/>
      <c r="E927" s="379"/>
      <c r="F927" s="354"/>
      <c r="G927" s="354"/>
      <c r="H927" s="625"/>
      <c r="I927" s="354"/>
    </row>
    <row r="928" spans="1:9" x14ac:dyDescent="0.3">
      <c r="A928" s="354"/>
      <c r="B928" s="354"/>
      <c r="C928" s="354"/>
      <c r="D928" s="354"/>
      <c r="E928" s="379"/>
      <c r="F928" s="354"/>
      <c r="G928" s="354"/>
      <c r="H928" s="625"/>
      <c r="I928" s="354"/>
    </row>
    <row r="929" spans="1:9" x14ac:dyDescent="0.3">
      <c r="A929" s="354"/>
      <c r="B929" s="354"/>
      <c r="C929" s="354"/>
      <c r="D929" s="354"/>
      <c r="E929" s="379"/>
      <c r="F929" s="354"/>
      <c r="G929" s="354"/>
      <c r="H929" s="625"/>
      <c r="I929" s="354"/>
    </row>
    <row r="930" spans="1:9" x14ac:dyDescent="0.3">
      <c r="A930" s="354"/>
      <c r="B930" s="354"/>
      <c r="C930" s="354"/>
      <c r="D930" s="354"/>
      <c r="E930" s="379"/>
      <c r="F930" s="354"/>
      <c r="G930" s="354"/>
      <c r="H930" s="625"/>
      <c r="I930" s="354"/>
    </row>
    <row r="931" spans="1:9" x14ac:dyDescent="0.3">
      <c r="A931" s="354"/>
      <c r="B931" s="354"/>
      <c r="C931" s="354"/>
      <c r="D931" s="354"/>
      <c r="E931" s="379"/>
      <c r="F931" s="354"/>
      <c r="G931" s="354"/>
      <c r="H931" s="625"/>
      <c r="I931" s="354"/>
    </row>
    <row r="932" spans="1:9" x14ac:dyDescent="0.3">
      <c r="A932" s="354"/>
      <c r="B932" s="354"/>
      <c r="C932" s="354"/>
      <c r="D932" s="354"/>
      <c r="E932" s="379"/>
      <c r="F932" s="354"/>
      <c r="G932" s="354"/>
      <c r="H932" s="625"/>
      <c r="I932" s="354"/>
    </row>
    <row r="933" spans="1:9" x14ac:dyDescent="0.3">
      <c r="A933" s="354"/>
      <c r="B933" s="354"/>
      <c r="C933" s="354"/>
      <c r="D933" s="354"/>
      <c r="E933" s="379"/>
      <c r="F933" s="354"/>
      <c r="G933" s="354"/>
      <c r="H933" s="625"/>
      <c r="I933" s="354"/>
    </row>
    <row r="934" spans="1:9" x14ac:dyDescent="0.3">
      <c r="A934" s="354"/>
      <c r="B934" s="354"/>
      <c r="C934" s="354"/>
      <c r="D934" s="354"/>
      <c r="E934" s="379"/>
      <c r="F934" s="354"/>
      <c r="G934" s="354"/>
      <c r="H934" s="625"/>
      <c r="I934" s="354"/>
    </row>
    <row r="935" spans="1:9" x14ac:dyDescent="0.3">
      <c r="A935" s="354"/>
      <c r="B935" s="354"/>
      <c r="C935" s="354"/>
      <c r="D935" s="354"/>
      <c r="E935" s="379"/>
      <c r="F935" s="354"/>
      <c r="G935" s="354"/>
      <c r="H935" s="625"/>
      <c r="I935" s="354"/>
    </row>
    <row r="936" spans="1:9" x14ac:dyDescent="0.3">
      <c r="A936" s="354"/>
      <c r="B936" s="354"/>
      <c r="C936" s="354"/>
      <c r="D936" s="354"/>
      <c r="E936" s="379"/>
      <c r="F936" s="354"/>
      <c r="G936" s="354"/>
      <c r="H936" s="625"/>
      <c r="I936" s="354"/>
    </row>
    <row r="937" spans="1:9" x14ac:dyDescent="0.3">
      <c r="A937" s="354"/>
      <c r="B937" s="354"/>
      <c r="C937" s="354"/>
      <c r="D937" s="354"/>
      <c r="E937" s="379"/>
      <c r="F937" s="354"/>
      <c r="G937" s="354"/>
      <c r="H937" s="625"/>
      <c r="I937" s="354"/>
    </row>
    <row r="938" spans="1:9" x14ac:dyDescent="0.3">
      <c r="A938" s="354"/>
      <c r="B938" s="354"/>
      <c r="C938" s="354"/>
      <c r="D938" s="354"/>
      <c r="E938" s="379"/>
      <c r="F938" s="354"/>
      <c r="G938" s="354"/>
      <c r="H938" s="625"/>
      <c r="I938" s="354"/>
    </row>
    <row r="939" spans="1:9" x14ac:dyDescent="0.3">
      <c r="A939" s="354"/>
      <c r="B939" s="354"/>
      <c r="C939" s="354"/>
      <c r="D939" s="354"/>
      <c r="E939" s="379"/>
      <c r="F939" s="354"/>
      <c r="G939" s="354"/>
      <c r="H939" s="625"/>
      <c r="I939" s="354"/>
    </row>
    <row r="940" spans="1:9" x14ac:dyDescent="0.3">
      <c r="A940" s="354"/>
      <c r="B940" s="354"/>
      <c r="C940" s="354"/>
      <c r="D940" s="354"/>
      <c r="E940" s="379"/>
      <c r="F940" s="354"/>
      <c r="G940" s="354"/>
      <c r="H940" s="625"/>
      <c r="I940" s="354"/>
    </row>
    <row r="941" spans="1:9" x14ac:dyDescent="0.3">
      <c r="A941" s="354"/>
      <c r="B941" s="354"/>
      <c r="C941" s="354"/>
      <c r="D941" s="354"/>
      <c r="E941" s="379"/>
      <c r="F941" s="354"/>
      <c r="G941" s="354"/>
      <c r="H941" s="625"/>
      <c r="I941" s="354"/>
    </row>
    <row r="942" spans="1:9" x14ac:dyDescent="0.3">
      <c r="A942" s="354"/>
      <c r="B942" s="354"/>
      <c r="C942" s="354"/>
      <c r="D942" s="354"/>
      <c r="E942" s="379"/>
      <c r="F942" s="354"/>
      <c r="G942" s="354"/>
      <c r="H942" s="625"/>
      <c r="I942" s="354"/>
    </row>
    <row r="943" spans="1:9" x14ac:dyDescent="0.3">
      <c r="A943" s="354"/>
      <c r="B943" s="354"/>
      <c r="C943" s="354"/>
      <c r="D943" s="354"/>
      <c r="E943" s="379"/>
      <c r="F943" s="354"/>
      <c r="G943" s="354"/>
      <c r="H943" s="625"/>
      <c r="I943" s="354"/>
    </row>
    <row r="944" spans="1:9" x14ac:dyDescent="0.3">
      <c r="A944" s="354"/>
      <c r="B944" s="354"/>
      <c r="C944" s="354"/>
      <c r="D944" s="354"/>
      <c r="E944" s="379"/>
      <c r="F944" s="354"/>
      <c r="G944" s="354"/>
      <c r="H944" s="625"/>
      <c r="I944" s="354"/>
    </row>
    <row r="945" spans="1:9" x14ac:dyDescent="0.3">
      <c r="A945" s="354"/>
      <c r="B945" s="354"/>
      <c r="C945" s="354"/>
      <c r="D945" s="354"/>
      <c r="E945" s="379"/>
      <c r="F945" s="354"/>
      <c r="G945" s="354"/>
      <c r="H945" s="625"/>
      <c r="I945" s="354"/>
    </row>
    <row r="946" spans="1:9" x14ac:dyDescent="0.3">
      <c r="A946" s="354"/>
      <c r="B946" s="354"/>
      <c r="C946" s="354"/>
      <c r="D946" s="354"/>
      <c r="E946" s="379"/>
      <c r="F946" s="354"/>
      <c r="G946" s="354"/>
      <c r="H946" s="625"/>
      <c r="I946" s="354"/>
    </row>
    <row r="947" spans="1:9" x14ac:dyDescent="0.3">
      <c r="A947" s="354"/>
      <c r="B947" s="354"/>
      <c r="C947" s="354"/>
      <c r="D947" s="354"/>
      <c r="E947" s="379"/>
      <c r="F947" s="354"/>
      <c r="G947" s="354"/>
      <c r="H947" s="625"/>
      <c r="I947" s="354"/>
    </row>
    <row r="948" spans="1:9" x14ac:dyDescent="0.3">
      <c r="A948" s="354"/>
      <c r="B948" s="354"/>
      <c r="C948" s="354"/>
      <c r="D948" s="354"/>
      <c r="E948" s="379"/>
      <c r="F948" s="354"/>
      <c r="G948" s="354"/>
      <c r="H948" s="625"/>
      <c r="I948" s="354"/>
    </row>
    <row r="949" spans="1:9" x14ac:dyDescent="0.3">
      <c r="A949" s="354"/>
      <c r="B949" s="354"/>
      <c r="C949" s="354"/>
      <c r="D949" s="354"/>
      <c r="E949" s="379"/>
      <c r="F949" s="354"/>
      <c r="G949" s="354"/>
      <c r="H949" s="625"/>
      <c r="I949" s="354"/>
    </row>
    <row r="950" spans="1:9" x14ac:dyDescent="0.3">
      <c r="A950" s="354"/>
      <c r="B950" s="354"/>
      <c r="C950" s="354"/>
      <c r="D950" s="354"/>
      <c r="E950" s="379"/>
      <c r="F950" s="354"/>
      <c r="G950" s="354"/>
      <c r="H950" s="625"/>
      <c r="I950" s="354"/>
    </row>
    <row r="951" spans="1:9" x14ac:dyDescent="0.3">
      <c r="A951" s="354"/>
      <c r="B951" s="354"/>
      <c r="C951" s="354"/>
      <c r="D951" s="354"/>
      <c r="E951" s="379"/>
      <c r="F951" s="354"/>
      <c r="G951" s="354"/>
      <c r="H951" s="625"/>
      <c r="I951" s="354"/>
    </row>
    <row r="952" spans="1:9" x14ac:dyDescent="0.3">
      <c r="A952" s="354"/>
      <c r="B952" s="354"/>
      <c r="C952" s="354"/>
      <c r="D952" s="354"/>
      <c r="E952" s="379"/>
      <c r="F952" s="354"/>
      <c r="G952" s="354"/>
      <c r="H952" s="625"/>
      <c r="I952" s="354"/>
    </row>
    <row r="953" spans="1:9" x14ac:dyDescent="0.3">
      <c r="A953" s="354"/>
      <c r="B953" s="354"/>
      <c r="C953" s="354"/>
      <c r="D953" s="354"/>
      <c r="E953" s="379"/>
      <c r="F953" s="354"/>
      <c r="G953" s="354"/>
      <c r="H953" s="625"/>
      <c r="I953" s="354"/>
    </row>
    <row r="954" spans="1:9" x14ac:dyDescent="0.3">
      <c r="A954" s="354"/>
      <c r="B954" s="354"/>
      <c r="C954" s="354"/>
      <c r="D954" s="354"/>
      <c r="E954" s="379"/>
      <c r="F954" s="354"/>
      <c r="G954" s="354"/>
      <c r="H954" s="625"/>
      <c r="I954" s="354"/>
    </row>
    <row r="955" spans="1:9" x14ac:dyDescent="0.3">
      <c r="A955" s="354"/>
      <c r="B955" s="354"/>
      <c r="C955" s="354"/>
      <c r="D955" s="354"/>
      <c r="E955" s="379"/>
      <c r="F955" s="354"/>
      <c r="G955" s="354"/>
      <c r="H955" s="625"/>
      <c r="I955" s="354"/>
    </row>
    <row r="956" spans="1:9" x14ac:dyDescent="0.3">
      <c r="A956" s="354"/>
      <c r="B956" s="354"/>
      <c r="C956" s="354"/>
      <c r="D956" s="354"/>
      <c r="E956" s="379"/>
      <c r="F956" s="354"/>
      <c r="G956" s="354"/>
      <c r="H956" s="625"/>
      <c r="I956" s="354"/>
    </row>
    <row r="957" spans="1:9" x14ac:dyDescent="0.3">
      <c r="A957" s="354"/>
      <c r="B957" s="354"/>
      <c r="C957" s="354"/>
      <c r="D957" s="354"/>
      <c r="E957" s="379"/>
      <c r="F957" s="354"/>
      <c r="G957" s="354"/>
      <c r="H957" s="625"/>
      <c r="I957" s="354"/>
    </row>
    <row r="958" spans="1:9" x14ac:dyDescent="0.3">
      <c r="A958" s="354"/>
      <c r="B958" s="354"/>
      <c r="C958" s="354"/>
      <c r="D958" s="354"/>
      <c r="E958" s="379"/>
      <c r="F958" s="354"/>
      <c r="G958" s="354"/>
      <c r="H958" s="625"/>
      <c r="I958" s="354"/>
    </row>
    <row r="959" spans="1:9" x14ac:dyDescent="0.3">
      <c r="A959" s="354"/>
      <c r="B959" s="354"/>
      <c r="C959" s="354"/>
      <c r="D959" s="354"/>
      <c r="E959" s="379"/>
      <c r="F959" s="354"/>
      <c r="G959" s="354"/>
      <c r="H959" s="625"/>
      <c r="I959" s="354"/>
    </row>
    <row r="960" spans="1:9" x14ac:dyDescent="0.3">
      <c r="A960" s="354"/>
      <c r="B960" s="354"/>
      <c r="C960" s="354"/>
      <c r="D960" s="354"/>
      <c r="E960" s="379"/>
      <c r="F960" s="354"/>
      <c r="G960" s="354"/>
      <c r="H960" s="625"/>
      <c r="I960" s="354"/>
    </row>
    <row r="961" spans="1:9" x14ac:dyDescent="0.3">
      <c r="A961" s="354"/>
      <c r="B961" s="354"/>
      <c r="C961" s="354"/>
      <c r="D961" s="354"/>
      <c r="E961" s="379"/>
      <c r="F961" s="354"/>
      <c r="G961" s="354"/>
      <c r="H961" s="625"/>
      <c r="I961" s="354"/>
    </row>
    <row r="962" spans="1:9" x14ac:dyDescent="0.3">
      <c r="A962" s="354"/>
      <c r="B962" s="354"/>
      <c r="C962" s="354"/>
      <c r="D962" s="354"/>
      <c r="E962" s="379"/>
      <c r="F962" s="354"/>
      <c r="G962" s="354"/>
      <c r="H962" s="625"/>
      <c r="I962" s="354"/>
    </row>
    <row r="963" spans="1:9" x14ac:dyDescent="0.3">
      <c r="A963" s="354"/>
      <c r="B963" s="354"/>
      <c r="C963" s="354"/>
      <c r="D963" s="354"/>
      <c r="E963" s="379"/>
      <c r="F963" s="354"/>
      <c r="G963" s="354"/>
      <c r="H963" s="625"/>
      <c r="I963" s="354"/>
    </row>
    <row r="964" spans="1:9" x14ac:dyDescent="0.3">
      <c r="A964" s="354"/>
      <c r="B964" s="354"/>
      <c r="C964" s="354"/>
      <c r="D964" s="354"/>
      <c r="E964" s="379"/>
      <c r="F964" s="354"/>
      <c r="G964" s="354"/>
      <c r="H964" s="625"/>
      <c r="I964" s="354"/>
    </row>
    <row r="965" spans="1:9" x14ac:dyDescent="0.3">
      <c r="A965" s="354"/>
      <c r="B965" s="354"/>
      <c r="C965" s="354"/>
      <c r="D965" s="354"/>
      <c r="E965" s="379"/>
      <c r="F965" s="354"/>
      <c r="G965" s="354"/>
      <c r="H965" s="625"/>
      <c r="I965" s="354"/>
    </row>
    <row r="966" spans="1:9" x14ac:dyDescent="0.3">
      <c r="A966" s="354"/>
      <c r="B966" s="354"/>
      <c r="C966" s="354"/>
      <c r="D966" s="354"/>
      <c r="E966" s="379"/>
      <c r="F966" s="354"/>
      <c r="G966" s="354"/>
      <c r="H966" s="625"/>
      <c r="I966" s="354"/>
    </row>
    <row r="967" spans="1:9" x14ac:dyDescent="0.3">
      <c r="A967" s="354"/>
      <c r="B967" s="354"/>
      <c r="C967" s="354"/>
      <c r="D967" s="354"/>
      <c r="E967" s="379"/>
      <c r="F967" s="354"/>
      <c r="G967" s="354"/>
      <c r="H967" s="625"/>
      <c r="I967" s="354"/>
    </row>
    <row r="968" spans="1:9" x14ac:dyDescent="0.3">
      <c r="A968" s="354"/>
      <c r="B968" s="354"/>
      <c r="C968" s="354"/>
      <c r="D968" s="354"/>
      <c r="E968" s="379"/>
      <c r="F968" s="354"/>
      <c r="G968" s="354"/>
      <c r="H968" s="625"/>
      <c r="I968" s="354"/>
    </row>
    <row r="969" spans="1:9" x14ac:dyDescent="0.3">
      <c r="A969" s="354"/>
      <c r="B969" s="354"/>
      <c r="C969" s="354"/>
      <c r="D969" s="354"/>
      <c r="E969" s="379"/>
      <c r="F969" s="354"/>
      <c r="G969" s="354"/>
      <c r="H969" s="625"/>
      <c r="I969" s="354"/>
    </row>
    <row r="970" spans="1:9" x14ac:dyDescent="0.3">
      <c r="A970" s="354"/>
      <c r="B970" s="354"/>
      <c r="C970" s="354"/>
      <c r="D970" s="354"/>
      <c r="E970" s="379"/>
      <c r="F970" s="354"/>
      <c r="G970" s="354"/>
      <c r="H970" s="625"/>
      <c r="I970" s="354"/>
    </row>
    <row r="971" spans="1:9" x14ac:dyDescent="0.3">
      <c r="A971" s="354"/>
      <c r="B971" s="354"/>
      <c r="C971" s="354"/>
      <c r="D971" s="354"/>
      <c r="E971" s="379"/>
      <c r="F971" s="354"/>
      <c r="G971" s="354"/>
      <c r="H971" s="625"/>
      <c r="I971" s="354"/>
    </row>
    <row r="972" spans="1:9" x14ac:dyDescent="0.3">
      <c r="A972" s="354"/>
      <c r="B972" s="354"/>
      <c r="C972" s="354"/>
      <c r="D972" s="354"/>
      <c r="E972" s="379"/>
      <c r="F972" s="354"/>
      <c r="G972" s="354"/>
      <c r="H972" s="625"/>
      <c r="I972" s="354"/>
    </row>
    <row r="973" spans="1:9" x14ac:dyDescent="0.3">
      <c r="A973" s="354"/>
      <c r="B973" s="354"/>
      <c r="C973" s="354"/>
      <c r="D973" s="354"/>
      <c r="E973" s="379"/>
      <c r="F973" s="354"/>
      <c r="G973" s="354"/>
      <c r="H973" s="625"/>
      <c r="I973" s="354"/>
    </row>
    <row r="974" spans="1:9" x14ac:dyDescent="0.3">
      <c r="A974" s="354"/>
      <c r="B974" s="354"/>
      <c r="C974" s="354"/>
      <c r="D974" s="354"/>
      <c r="E974" s="379"/>
      <c r="F974" s="354"/>
      <c r="G974" s="354"/>
      <c r="H974" s="625"/>
      <c r="I974" s="354"/>
    </row>
    <row r="975" spans="1:9" x14ac:dyDescent="0.3">
      <c r="A975" s="354"/>
      <c r="B975" s="354"/>
      <c r="C975" s="354"/>
      <c r="D975" s="354"/>
      <c r="E975" s="379"/>
      <c r="F975" s="354"/>
      <c r="G975" s="354"/>
      <c r="H975" s="625"/>
      <c r="I975" s="354"/>
    </row>
    <row r="976" spans="1:9" x14ac:dyDescent="0.3">
      <c r="A976" s="354"/>
      <c r="B976" s="354"/>
      <c r="C976" s="354"/>
      <c r="D976" s="354"/>
      <c r="E976" s="379"/>
      <c r="F976" s="354"/>
      <c r="G976" s="354"/>
      <c r="H976" s="625"/>
      <c r="I976" s="354"/>
    </row>
    <row r="977" spans="1:9" x14ac:dyDescent="0.3">
      <c r="A977" s="354"/>
      <c r="B977" s="354"/>
      <c r="C977" s="354"/>
      <c r="D977" s="354"/>
      <c r="E977" s="379"/>
      <c r="F977" s="354"/>
      <c r="G977" s="354"/>
      <c r="H977" s="625"/>
      <c r="I977" s="354"/>
    </row>
    <row r="978" spans="1:9" x14ac:dyDescent="0.3">
      <c r="A978" s="354"/>
      <c r="B978" s="354"/>
      <c r="C978" s="354"/>
      <c r="D978" s="354"/>
      <c r="E978" s="379"/>
      <c r="F978" s="354"/>
      <c r="G978" s="354"/>
      <c r="H978" s="625"/>
      <c r="I978" s="354"/>
    </row>
    <row r="979" spans="1:9" x14ac:dyDescent="0.3">
      <c r="A979" s="354"/>
      <c r="B979" s="354"/>
      <c r="C979" s="354"/>
      <c r="D979" s="354"/>
      <c r="E979" s="379"/>
      <c r="F979" s="354"/>
      <c r="G979" s="354"/>
      <c r="H979" s="625"/>
      <c r="I979" s="354"/>
    </row>
    <row r="980" spans="1:9" x14ac:dyDescent="0.3">
      <c r="A980" s="354"/>
      <c r="B980" s="354"/>
      <c r="C980" s="354"/>
      <c r="D980" s="354"/>
      <c r="E980" s="379"/>
      <c r="F980" s="354"/>
      <c r="G980" s="354"/>
      <c r="H980" s="625"/>
      <c r="I980" s="354"/>
    </row>
    <row r="981" spans="1:9" x14ac:dyDescent="0.3">
      <c r="A981" s="354"/>
      <c r="B981" s="354"/>
      <c r="C981" s="354"/>
      <c r="D981" s="354"/>
      <c r="E981" s="379"/>
      <c r="F981" s="354"/>
      <c r="G981" s="354"/>
      <c r="H981" s="625"/>
      <c r="I981" s="354"/>
    </row>
    <row r="982" spans="1:9" x14ac:dyDescent="0.3">
      <c r="A982" s="354"/>
      <c r="B982" s="354"/>
      <c r="C982" s="354"/>
      <c r="D982" s="354"/>
      <c r="E982" s="379"/>
      <c r="F982" s="354"/>
      <c r="G982" s="354"/>
      <c r="H982" s="625"/>
      <c r="I982" s="354"/>
    </row>
    <row r="983" spans="1:9" x14ac:dyDescent="0.3">
      <c r="A983" s="354"/>
      <c r="B983" s="354"/>
      <c r="C983" s="354"/>
      <c r="D983" s="354"/>
      <c r="E983" s="379"/>
      <c r="F983" s="354"/>
      <c r="G983" s="354"/>
      <c r="H983" s="625"/>
      <c r="I983" s="354"/>
    </row>
    <row r="984" spans="1:9" x14ac:dyDescent="0.3">
      <c r="A984" s="354"/>
      <c r="B984" s="354"/>
      <c r="C984" s="354"/>
      <c r="D984" s="354"/>
      <c r="E984" s="379"/>
      <c r="F984" s="354"/>
      <c r="G984" s="354"/>
      <c r="H984" s="625"/>
      <c r="I984" s="354"/>
    </row>
    <row r="985" spans="1:9" x14ac:dyDescent="0.3">
      <c r="A985" s="354"/>
      <c r="B985" s="354"/>
      <c r="C985" s="354"/>
      <c r="D985" s="354"/>
      <c r="E985" s="379"/>
      <c r="F985" s="354"/>
      <c r="G985" s="354"/>
      <c r="H985" s="625"/>
      <c r="I985" s="354"/>
    </row>
    <row r="986" spans="1:9" x14ac:dyDescent="0.3">
      <c r="A986" s="354"/>
      <c r="B986" s="354"/>
      <c r="C986" s="354"/>
      <c r="D986" s="354"/>
      <c r="E986" s="379"/>
      <c r="F986" s="354"/>
      <c r="G986" s="354"/>
      <c r="H986" s="625"/>
      <c r="I986" s="354"/>
    </row>
    <row r="987" spans="1:9" x14ac:dyDescent="0.3">
      <c r="A987" s="354"/>
      <c r="B987" s="354"/>
      <c r="C987" s="354"/>
      <c r="D987" s="354"/>
      <c r="E987" s="379"/>
      <c r="F987" s="354"/>
      <c r="G987" s="354"/>
      <c r="H987" s="625"/>
      <c r="I987" s="354"/>
    </row>
    <row r="988" spans="1:9" x14ac:dyDescent="0.3">
      <c r="A988" s="354"/>
      <c r="B988" s="354"/>
      <c r="C988" s="354"/>
      <c r="D988" s="354"/>
      <c r="E988" s="379"/>
      <c r="F988" s="354"/>
      <c r="G988" s="354"/>
      <c r="H988" s="625"/>
      <c r="I988" s="354"/>
    </row>
    <row r="989" spans="1:9" x14ac:dyDescent="0.3">
      <c r="A989" s="354"/>
      <c r="B989" s="354"/>
      <c r="C989" s="354"/>
      <c r="D989" s="354"/>
      <c r="E989" s="379"/>
      <c r="F989" s="354"/>
      <c r="G989" s="354"/>
      <c r="H989" s="625"/>
      <c r="I989" s="354"/>
    </row>
    <row r="990" spans="1:9" x14ac:dyDescent="0.3">
      <c r="A990" s="354"/>
      <c r="B990" s="354"/>
      <c r="C990" s="354"/>
      <c r="D990" s="354"/>
      <c r="E990" s="379"/>
      <c r="F990" s="354"/>
      <c r="G990" s="354"/>
      <c r="H990" s="625"/>
      <c r="I990" s="354"/>
    </row>
    <row r="991" spans="1:9" x14ac:dyDescent="0.3">
      <c r="A991" s="354"/>
      <c r="B991" s="354"/>
      <c r="C991" s="354"/>
      <c r="D991" s="354"/>
      <c r="E991" s="379"/>
      <c r="F991" s="354"/>
      <c r="G991" s="354"/>
      <c r="H991" s="625"/>
      <c r="I991" s="354"/>
    </row>
    <row r="992" spans="1:9" x14ac:dyDescent="0.3">
      <c r="A992" s="354"/>
      <c r="B992" s="354"/>
      <c r="C992" s="354"/>
      <c r="D992" s="354"/>
      <c r="E992" s="379"/>
      <c r="F992" s="354"/>
      <c r="G992" s="354"/>
      <c r="H992" s="625"/>
      <c r="I992" s="354"/>
    </row>
    <row r="993" spans="1:9" x14ac:dyDescent="0.3">
      <c r="A993" s="354"/>
      <c r="B993" s="354"/>
      <c r="C993" s="354"/>
      <c r="D993" s="354"/>
      <c r="E993" s="379"/>
      <c r="F993" s="354"/>
      <c r="G993" s="354"/>
      <c r="H993" s="625"/>
      <c r="I993" s="354"/>
    </row>
    <row r="994" spans="1:9" x14ac:dyDescent="0.3">
      <c r="A994" s="354"/>
      <c r="B994" s="354"/>
      <c r="C994" s="354"/>
      <c r="D994" s="354"/>
      <c r="E994" s="379"/>
      <c r="F994" s="354"/>
      <c r="G994" s="354"/>
      <c r="H994" s="625"/>
      <c r="I994" s="354"/>
    </row>
    <row r="995" spans="1:9" x14ac:dyDescent="0.3">
      <c r="A995" s="354"/>
      <c r="B995" s="354"/>
      <c r="C995" s="354"/>
      <c r="D995" s="354"/>
      <c r="E995" s="379"/>
      <c r="F995" s="354"/>
      <c r="G995" s="354"/>
      <c r="H995" s="625"/>
      <c r="I995" s="354"/>
    </row>
    <row r="996" spans="1:9" x14ac:dyDescent="0.3">
      <c r="A996" s="354"/>
      <c r="B996" s="354"/>
      <c r="C996" s="354"/>
      <c r="D996" s="354"/>
      <c r="E996" s="379"/>
      <c r="F996" s="354"/>
      <c r="G996" s="354"/>
      <c r="H996" s="625"/>
      <c r="I996" s="354"/>
    </row>
    <row r="997" spans="1:9" x14ac:dyDescent="0.3">
      <c r="A997" s="354"/>
      <c r="B997" s="354"/>
      <c r="C997" s="354"/>
      <c r="D997" s="354"/>
      <c r="E997" s="379"/>
      <c r="F997" s="354"/>
      <c r="G997" s="354"/>
      <c r="H997" s="625"/>
      <c r="I997" s="354"/>
    </row>
    <row r="998" spans="1:9" x14ac:dyDescent="0.3">
      <c r="A998" s="354"/>
      <c r="B998" s="354"/>
      <c r="C998" s="354"/>
      <c r="D998" s="354"/>
      <c r="E998" s="379"/>
      <c r="F998" s="354"/>
      <c r="G998" s="354"/>
      <c r="H998" s="625"/>
      <c r="I998" s="354"/>
    </row>
    <row r="999" spans="1:9" x14ac:dyDescent="0.3">
      <c r="A999" s="354"/>
      <c r="B999" s="354"/>
      <c r="C999" s="354"/>
      <c r="D999" s="354"/>
      <c r="E999" s="379"/>
      <c r="F999" s="354"/>
      <c r="G999" s="354"/>
      <c r="H999" s="625"/>
      <c r="I999" s="354"/>
    </row>
    <row r="1000" spans="1:9" x14ac:dyDescent="0.3">
      <c r="A1000" s="354"/>
      <c r="B1000" s="354"/>
      <c r="C1000" s="354"/>
      <c r="D1000" s="354"/>
      <c r="E1000" s="379"/>
      <c r="F1000" s="354"/>
      <c r="G1000" s="354"/>
      <c r="H1000" s="625"/>
      <c r="I1000" s="354"/>
    </row>
    <row r="1001" spans="1:9" x14ac:dyDescent="0.3">
      <c r="A1001" s="354"/>
      <c r="B1001" s="354"/>
      <c r="C1001" s="354"/>
      <c r="D1001" s="354"/>
      <c r="E1001" s="379"/>
      <c r="F1001" s="354"/>
      <c r="G1001" s="354"/>
      <c r="H1001" s="625"/>
      <c r="I1001" s="354"/>
    </row>
    <row r="1002" spans="1:9" x14ac:dyDescent="0.3">
      <c r="A1002" s="354"/>
      <c r="B1002" s="354"/>
      <c r="C1002" s="354"/>
      <c r="D1002" s="354"/>
      <c r="E1002" s="379"/>
      <c r="F1002" s="354"/>
      <c r="G1002" s="354"/>
      <c r="H1002" s="625"/>
      <c r="I1002" s="354"/>
    </row>
    <row r="1003" spans="1:9" x14ac:dyDescent="0.3">
      <c r="A1003" s="354"/>
      <c r="B1003" s="354"/>
      <c r="C1003" s="354"/>
      <c r="D1003" s="354"/>
      <c r="E1003" s="379"/>
      <c r="F1003" s="354"/>
      <c r="G1003" s="354"/>
      <c r="H1003" s="625"/>
      <c r="I1003" s="354"/>
    </row>
    <row r="1004" spans="1:9" x14ac:dyDescent="0.3">
      <c r="A1004" s="354"/>
      <c r="B1004" s="354"/>
      <c r="C1004" s="354"/>
      <c r="D1004" s="354"/>
      <c r="E1004" s="379"/>
      <c r="F1004" s="354"/>
      <c r="G1004" s="354"/>
      <c r="H1004" s="625"/>
      <c r="I1004" s="354"/>
    </row>
    <row r="1005" spans="1:9" x14ac:dyDescent="0.3">
      <c r="A1005" s="354"/>
      <c r="B1005" s="354"/>
      <c r="C1005" s="354"/>
      <c r="D1005" s="354"/>
      <c r="E1005" s="379"/>
      <c r="F1005" s="354"/>
      <c r="G1005" s="354"/>
      <c r="H1005" s="625"/>
      <c r="I1005" s="354"/>
    </row>
    <row r="1006" spans="1:9" x14ac:dyDescent="0.3">
      <c r="A1006" s="354"/>
      <c r="B1006" s="354"/>
      <c r="C1006" s="354"/>
      <c r="D1006" s="354"/>
      <c r="E1006" s="379"/>
      <c r="F1006" s="354"/>
      <c r="G1006" s="354"/>
      <c r="H1006" s="625"/>
      <c r="I1006" s="354"/>
    </row>
    <row r="1007" spans="1:9" x14ac:dyDescent="0.3">
      <c r="A1007" s="354"/>
      <c r="B1007" s="354"/>
      <c r="C1007" s="354"/>
      <c r="D1007" s="354"/>
      <c r="E1007" s="379"/>
      <c r="F1007" s="354"/>
      <c r="G1007" s="354"/>
      <c r="H1007" s="625"/>
      <c r="I1007" s="354"/>
    </row>
    <row r="1008" spans="1:9" x14ac:dyDescent="0.3">
      <c r="A1008" s="354"/>
      <c r="B1008" s="354"/>
      <c r="C1008" s="354"/>
      <c r="D1008" s="354"/>
      <c r="E1008" s="379"/>
      <c r="F1008" s="354"/>
      <c r="G1008" s="354"/>
      <c r="H1008" s="625"/>
      <c r="I1008" s="354"/>
    </row>
    <row r="1009" spans="1:9" x14ac:dyDescent="0.3">
      <c r="A1009" s="354"/>
      <c r="B1009" s="354"/>
      <c r="C1009" s="354"/>
      <c r="D1009" s="354"/>
      <c r="E1009" s="379"/>
      <c r="F1009" s="354"/>
      <c r="G1009" s="354"/>
      <c r="H1009" s="625"/>
      <c r="I1009" s="354"/>
    </row>
    <row r="1010" spans="1:9" x14ac:dyDescent="0.3">
      <c r="A1010" s="354"/>
      <c r="B1010" s="354"/>
      <c r="C1010" s="354"/>
      <c r="D1010" s="354"/>
      <c r="E1010" s="379"/>
      <c r="F1010" s="354"/>
      <c r="G1010" s="354"/>
      <c r="H1010" s="625"/>
      <c r="I1010" s="354"/>
    </row>
    <row r="1011" spans="1:9" x14ac:dyDescent="0.3">
      <c r="A1011" s="354"/>
      <c r="B1011" s="354"/>
      <c r="C1011" s="354"/>
      <c r="D1011" s="354"/>
      <c r="E1011" s="379"/>
      <c r="F1011" s="354"/>
      <c r="G1011" s="354"/>
      <c r="H1011" s="625"/>
      <c r="I1011" s="354"/>
    </row>
    <row r="1012" spans="1:9" x14ac:dyDescent="0.3">
      <c r="A1012" s="354"/>
      <c r="B1012" s="354"/>
      <c r="C1012" s="354"/>
      <c r="D1012" s="354"/>
      <c r="E1012" s="379"/>
      <c r="F1012" s="354"/>
      <c r="G1012" s="354"/>
      <c r="H1012" s="625"/>
      <c r="I1012" s="354"/>
    </row>
    <row r="1013" spans="1:9" x14ac:dyDescent="0.3">
      <c r="A1013" s="354"/>
      <c r="B1013" s="354"/>
      <c r="C1013" s="354"/>
      <c r="D1013" s="354"/>
      <c r="E1013" s="379"/>
      <c r="F1013" s="354"/>
      <c r="G1013" s="354"/>
      <c r="H1013" s="625"/>
      <c r="I1013" s="354"/>
    </row>
    <row r="1014" spans="1:9" x14ac:dyDescent="0.3">
      <c r="A1014" s="354"/>
      <c r="B1014" s="354"/>
      <c r="C1014" s="354"/>
      <c r="D1014" s="354"/>
      <c r="E1014" s="379"/>
      <c r="F1014" s="354"/>
      <c r="G1014" s="354"/>
      <c r="H1014" s="625"/>
      <c r="I1014" s="354"/>
    </row>
    <row r="1015" spans="1:9" x14ac:dyDescent="0.3">
      <c r="A1015" s="354"/>
      <c r="B1015" s="354"/>
      <c r="C1015" s="354"/>
      <c r="D1015" s="354"/>
      <c r="E1015" s="379"/>
      <c r="F1015" s="354"/>
      <c r="G1015" s="354"/>
      <c r="H1015" s="625"/>
      <c r="I1015" s="354"/>
    </row>
    <row r="1016" spans="1:9" x14ac:dyDescent="0.3">
      <c r="A1016" s="354"/>
      <c r="B1016" s="354"/>
      <c r="C1016" s="354"/>
      <c r="D1016" s="354"/>
      <c r="E1016" s="379"/>
      <c r="F1016" s="354"/>
      <c r="G1016" s="354"/>
      <c r="H1016" s="625"/>
      <c r="I1016" s="354"/>
    </row>
    <row r="1017" spans="1:9" x14ac:dyDescent="0.3">
      <c r="A1017" s="354"/>
      <c r="B1017" s="354"/>
      <c r="C1017" s="354"/>
      <c r="D1017" s="354"/>
      <c r="E1017" s="379"/>
      <c r="F1017" s="354"/>
      <c r="G1017" s="354"/>
      <c r="H1017" s="625"/>
      <c r="I1017" s="354"/>
    </row>
    <row r="1018" spans="1:9" x14ac:dyDescent="0.3">
      <c r="A1018" s="354"/>
      <c r="B1018" s="354"/>
      <c r="C1018" s="354"/>
      <c r="D1018" s="354"/>
      <c r="E1018" s="379"/>
      <c r="F1018" s="354"/>
      <c r="G1018" s="354"/>
      <c r="H1018" s="625"/>
      <c r="I1018" s="354"/>
    </row>
    <row r="1019" spans="1:9" x14ac:dyDescent="0.3">
      <c r="A1019" s="354"/>
      <c r="B1019" s="354"/>
      <c r="C1019" s="354"/>
      <c r="D1019" s="354"/>
      <c r="E1019" s="379"/>
      <c r="F1019" s="354"/>
      <c r="G1019" s="354"/>
      <c r="H1019" s="625"/>
      <c r="I1019" s="354"/>
    </row>
    <row r="1020" spans="1:9" x14ac:dyDescent="0.3">
      <c r="A1020" s="354"/>
      <c r="B1020" s="354"/>
      <c r="C1020" s="354"/>
      <c r="D1020" s="354"/>
      <c r="E1020" s="379"/>
      <c r="F1020" s="354"/>
      <c r="G1020" s="354"/>
      <c r="H1020" s="625"/>
      <c r="I1020" s="354"/>
    </row>
    <row r="1021" spans="1:9" x14ac:dyDescent="0.3">
      <c r="A1021" s="354"/>
      <c r="B1021" s="354"/>
      <c r="C1021" s="354"/>
      <c r="D1021" s="354"/>
      <c r="E1021" s="379"/>
      <c r="F1021" s="354"/>
      <c r="G1021" s="354"/>
      <c r="H1021" s="625"/>
      <c r="I1021" s="354"/>
    </row>
    <row r="1022" spans="1:9" x14ac:dyDescent="0.3">
      <c r="A1022" s="354"/>
      <c r="B1022" s="354"/>
      <c r="C1022" s="354"/>
      <c r="D1022" s="354"/>
      <c r="E1022" s="379"/>
      <c r="F1022" s="354"/>
      <c r="G1022" s="354"/>
      <c r="H1022" s="625"/>
      <c r="I1022" s="354"/>
    </row>
    <row r="1023" spans="1:9" x14ac:dyDescent="0.3">
      <c r="A1023" s="354"/>
      <c r="B1023" s="354"/>
      <c r="C1023" s="354"/>
      <c r="D1023" s="354"/>
      <c r="E1023" s="379"/>
      <c r="F1023" s="354"/>
      <c r="G1023" s="354"/>
      <c r="H1023" s="625"/>
      <c r="I1023" s="354"/>
    </row>
    <row r="1024" spans="1:9" x14ac:dyDescent="0.3">
      <c r="A1024" s="354"/>
      <c r="B1024" s="354"/>
      <c r="C1024" s="354"/>
      <c r="D1024" s="354"/>
      <c r="E1024" s="379"/>
      <c r="F1024" s="354"/>
      <c r="G1024" s="354"/>
      <c r="H1024" s="625"/>
      <c r="I1024" s="354"/>
    </row>
    <row r="1025" spans="1:9" x14ac:dyDescent="0.3">
      <c r="A1025" s="354"/>
      <c r="B1025" s="354"/>
      <c r="C1025" s="354"/>
      <c r="D1025" s="354"/>
      <c r="E1025" s="379"/>
      <c r="F1025" s="354"/>
      <c r="G1025" s="354"/>
      <c r="H1025" s="625"/>
      <c r="I1025" s="354"/>
    </row>
    <row r="1026" spans="1:9" x14ac:dyDescent="0.3">
      <c r="A1026" s="354"/>
      <c r="B1026" s="354"/>
      <c r="C1026" s="354"/>
      <c r="D1026" s="354"/>
      <c r="E1026" s="379"/>
      <c r="F1026" s="354"/>
      <c r="G1026" s="354"/>
      <c r="H1026" s="625"/>
      <c r="I1026" s="354"/>
    </row>
    <row r="1027" spans="1:9" x14ac:dyDescent="0.3">
      <c r="A1027" s="354"/>
      <c r="B1027" s="354"/>
      <c r="C1027" s="354"/>
      <c r="D1027" s="354"/>
      <c r="E1027" s="379"/>
      <c r="F1027" s="354"/>
      <c r="G1027" s="354"/>
      <c r="H1027" s="625"/>
      <c r="I1027" s="354"/>
    </row>
    <row r="1028" spans="1:9" x14ac:dyDescent="0.3">
      <c r="A1028" s="354"/>
      <c r="B1028" s="354"/>
      <c r="C1028" s="354"/>
      <c r="D1028" s="354"/>
      <c r="E1028" s="379"/>
      <c r="F1028" s="354"/>
      <c r="G1028" s="354"/>
      <c r="H1028" s="625"/>
      <c r="I1028" s="354"/>
    </row>
    <row r="1029" spans="1:9" x14ac:dyDescent="0.3">
      <c r="A1029" s="354"/>
      <c r="B1029" s="354"/>
      <c r="C1029" s="354"/>
      <c r="D1029" s="354"/>
      <c r="E1029" s="379"/>
      <c r="F1029" s="354"/>
      <c r="G1029" s="354"/>
      <c r="H1029" s="625"/>
      <c r="I1029" s="354"/>
    </row>
    <row r="1030" spans="1:9" x14ac:dyDescent="0.3">
      <c r="A1030" s="354"/>
      <c r="B1030" s="354"/>
      <c r="C1030" s="354"/>
      <c r="D1030" s="354"/>
      <c r="E1030" s="379"/>
      <c r="F1030" s="354"/>
      <c r="G1030" s="354"/>
      <c r="H1030" s="625"/>
      <c r="I1030" s="354"/>
    </row>
    <row r="1031" spans="1:9" x14ac:dyDescent="0.3">
      <c r="A1031" s="354"/>
      <c r="B1031" s="354"/>
      <c r="C1031" s="354"/>
      <c r="D1031" s="354"/>
      <c r="E1031" s="379"/>
      <c r="F1031" s="354"/>
      <c r="G1031" s="354"/>
      <c r="H1031" s="625"/>
      <c r="I1031" s="354"/>
    </row>
    <row r="1032" spans="1:9" x14ac:dyDescent="0.3">
      <c r="A1032" s="354"/>
      <c r="B1032" s="354"/>
      <c r="C1032" s="354"/>
      <c r="D1032" s="354"/>
      <c r="E1032" s="379"/>
      <c r="F1032" s="354"/>
      <c r="G1032" s="354"/>
      <c r="H1032" s="625"/>
      <c r="I1032" s="354"/>
    </row>
    <row r="1033" spans="1:9" x14ac:dyDescent="0.3">
      <c r="A1033" s="354"/>
      <c r="B1033" s="354"/>
      <c r="C1033" s="354"/>
      <c r="D1033" s="354"/>
      <c r="E1033" s="379"/>
      <c r="F1033" s="354"/>
      <c r="G1033" s="354"/>
      <c r="H1033" s="625"/>
      <c r="I1033" s="354"/>
    </row>
    <row r="1034" spans="1:9" x14ac:dyDescent="0.3">
      <c r="A1034" s="354"/>
      <c r="B1034" s="354"/>
      <c r="C1034" s="354"/>
      <c r="D1034" s="354"/>
      <c r="E1034" s="379"/>
      <c r="F1034" s="354"/>
      <c r="G1034" s="354"/>
      <c r="H1034" s="625"/>
      <c r="I1034" s="354"/>
    </row>
    <row r="1035" spans="1:9" x14ac:dyDescent="0.3">
      <c r="A1035" s="354"/>
      <c r="B1035" s="354"/>
      <c r="C1035" s="354"/>
      <c r="D1035" s="354"/>
      <c r="E1035" s="379"/>
      <c r="F1035" s="354"/>
      <c r="G1035" s="354"/>
      <c r="H1035" s="625"/>
      <c r="I1035" s="354"/>
    </row>
    <row r="1036" spans="1:9" x14ac:dyDescent="0.3">
      <c r="A1036" s="354"/>
      <c r="B1036" s="354"/>
      <c r="C1036" s="354"/>
      <c r="D1036" s="354"/>
      <c r="E1036" s="379"/>
      <c r="F1036" s="354"/>
      <c r="G1036" s="354"/>
      <c r="H1036" s="625"/>
      <c r="I1036" s="354"/>
    </row>
    <row r="1037" spans="1:9" x14ac:dyDescent="0.3">
      <c r="A1037" s="354"/>
      <c r="B1037" s="354"/>
      <c r="C1037" s="354"/>
      <c r="D1037" s="354"/>
      <c r="E1037" s="379"/>
      <c r="F1037" s="354"/>
      <c r="G1037" s="354"/>
      <c r="H1037" s="625"/>
      <c r="I1037" s="354"/>
    </row>
    <row r="1038" spans="1:9" x14ac:dyDescent="0.3">
      <c r="A1038" s="354"/>
      <c r="B1038" s="354"/>
      <c r="C1038" s="354"/>
      <c r="D1038" s="354"/>
      <c r="E1038" s="379"/>
      <c r="F1038" s="354"/>
      <c r="G1038" s="354"/>
      <c r="H1038" s="625"/>
      <c r="I1038" s="354"/>
    </row>
    <row r="1039" spans="1:9" x14ac:dyDescent="0.3">
      <c r="A1039" s="354"/>
      <c r="B1039" s="354"/>
      <c r="C1039" s="354"/>
      <c r="D1039" s="354"/>
      <c r="E1039" s="379"/>
      <c r="F1039" s="354"/>
      <c r="G1039" s="354"/>
      <c r="H1039" s="625"/>
      <c r="I1039" s="354"/>
    </row>
    <row r="1040" spans="1:9" x14ac:dyDescent="0.3">
      <c r="A1040" s="354"/>
      <c r="B1040" s="354"/>
      <c r="C1040" s="354"/>
      <c r="D1040" s="354"/>
      <c r="E1040" s="379"/>
      <c r="F1040" s="354"/>
      <c r="G1040" s="354"/>
      <c r="H1040" s="625"/>
      <c r="I1040" s="354"/>
    </row>
    <row r="1041" spans="1:9" x14ac:dyDescent="0.3">
      <c r="A1041" s="354"/>
      <c r="B1041" s="354"/>
      <c r="C1041" s="354"/>
      <c r="D1041" s="354"/>
      <c r="E1041" s="379"/>
      <c r="F1041" s="354"/>
      <c r="G1041" s="354"/>
      <c r="H1041" s="625"/>
      <c r="I1041" s="354"/>
    </row>
    <row r="1042" spans="1:9" x14ac:dyDescent="0.3">
      <c r="A1042" s="354"/>
      <c r="B1042" s="354"/>
      <c r="C1042" s="354"/>
      <c r="D1042" s="354"/>
      <c r="E1042" s="379"/>
      <c r="F1042" s="354"/>
      <c r="G1042" s="354"/>
      <c r="H1042" s="625"/>
      <c r="I1042" s="354"/>
    </row>
    <row r="1043" spans="1:9" x14ac:dyDescent="0.3">
      <c r="A1043" s="354"/>
      <c r="B1043" s="354"/>
      <c r="C1043" s="354"/>
      <c r="D1043" s="354"/>
      <c r="E1043" s="379"/>
      <c r="F1043" s="354"/>
      <c r="G1043" s="354"/>
      <c r="H1043" s="625"/>
      <c r="I1043" s="354"/>
    </row>
    <row r="1044" spans="1:9" x14ac:dyDescent="0.3">
      <c r="A1044" s="354"/>
      <c r="B1044" s="354"/>
      <c r="C1044" s="354"/>
      <c r="D1044" s="354"/>
      <c r="E1044" s="379"/>
      <c r="F1044" s="354"/>
      <c r="G1044" s="354"/>
      <c r="H1044" s="625"/>
      <c r="I1044" s="354"/>
    </row>
    <row r="1045" spans="1:9" x14ac:dyDescent="0.3">
      <c r="A1045" s="354"/>
      <c r="B1045" s="354"/>
      <c r="C1045" s="354"/>
      <c r="D1045" s="354"/>
      <c r="E1045" s="379"/>
      <c r="F1045" s="354"/>
      <c r="G1045" s="354"/>
      <c r="H1045" s="625"/>
      <c r="I1045" s="354"/>
    </row>
    <row r="1046" spans="1:9" x14ac:dyDescent="0.3">
      <c r="A1046" s="354"/>
      <c r="B1046" s="354"/>
      <c r="C1046" s="354"/>
      <c r="D1046" s="354"/>
      <c r="E1046" s="379"/>
      <c r="F1046" s="354"/>
      <c r="G1046" s="354"/>
      <c r="H1046" s="625"/>
      <c r="I1046" s="354"/>
    </row>
    <row r="1047" spans="1:9" x14ac:dyDescent="0.3">
      <c r="A1047" s="354"/>
      <c r="B1047" s="354"/>
      <c r="C1047" s="354"/>
      <c r="D1047" s="354"/>
      <c r="E1047" s="379"/>
      <c r="F1047" s="354"/>
      <c r="G1047" s="354"/>
      <c r="H1047" s="625"/>
      <c r="I1047" s="354"/>
    </row>
    <row r="1048" spans="1:9" x14ac:dyDescent="0.3">
      <c r="A1048" s="354"/>
      <c r="B1048" s="354"/>
      <c r="C1048" s="354"/>
      <c r="D1048" s="354"/>
      <c r="E1048" s="379"/>
      <c r="F1048" s="354"/>
      <c r="G1048" s="354"/>
      <c r="H1048" s="625"/>
      <c r="I1048" s="354"/>
    </row>
    <row r="1049" spans="1:9" x14ac:dyDescent="0.3">
      <c r="A1049" s="354"/>
      <c r="B1049" s="354"/>
      <c r="C1049" s="354"/>
      <c r="D1049" s="354"/>
      <c r="E1049" s="379"/>
      <c r="F1049" s="354"/>
      <c r="G1049" s="354"/>
      <c r="H1049" s="625"/>
      <c r="I1049" s="354"/>
    </row>
    <row r="1050" spans="1:9" x14ac:dyDescent="0.3">
      <c r="A1050" s="354"/>
      <c r="B1050" s="354"/>
      <c r="C1050" s="354"/>
      <c r="D1050" s="354"/>
      <c r="E1050" s="379"/>
      <c r="F1050" s="354"/>
      <c r="G1050" s="354"/>
      <c r="H1050" s="625"/>
      <c r="I1050" s="354"/>
    </row>
    <row r="1051" spans="1:9" x14ac:dyDescent="0.3">
      <c r="A1051" s="354"/>
      <c r="B1051" s="354"/>
      <c r="C1051" s="354"/>
      <c r="D1051" s="354"/>
      <c r="E1051" s="379"/>
      <c r="F1051" s="354"/>
      <c r="G1051" s="354"/>
      <c r="H1051" s="625"/>
      <c r="I1051" s="354"/>
    </row>
    <row r="1052" spans="1:9" x14ac:dyDescent="0.3">
      <c r="A1052" s="354"/>
      <c r="B1052" s="354"/>
      <c r="C1052" s="354"/>
      <c r="D1052" s="354"/>
      <c r="E1052" s="379"/>
      <c r="F1052" s="354"/>
      <c r="G1052" s="354"/>
      <c r="H1052" s="625"/>
      <c r="I1052" s="354"/>
    </row>
    <row r="1053" spans="1:9" x14ac:dyDescent="0.3">
      <c r="A1053" s="354"/>
      <c r="B1053" s="354"/>
      <c r="C1053" s="354"/>
      <c r="D1053" s="354"/>
      <c r="E1053" s="379"/>
      <c r="F1053" s="354"/>
      <c r="G1053" s="354"/>
      <c r="H1053" s="625"/>
      <c r="I1053" s="354"/>
    </row>
    <row r="1054" spans="1:9" x14ac:dyDescent="0.3">
      <c r="A1054" s="354"/>
      <c r="B1054" s="354"/>
      <c r="C1054" s="354"/>
      <c r="D1054" s="354"/>
      <c r="E1054" s="379"/>
      <c r="F1054" s="354"/>
      <c r="G1054" s="354"/>
      <c r="H1054" s="625"/>
      <c r="I1054" s="354"/>
    </row>
    <row r="1055" spans="1:9" x14ac:dyDescent="0.3">
      <c r="A1055" s="354"/>
      <c r="B1055" s="354"/>
      <c r="C1055" s="354"/>
      <c r="D1055" s="354"/>
      <c r="E1055" s="379"/>
      <c r="F1055" s="354"/>
      <c r="G1055" s="354"/>
      <c r="H1055" s="625"/>
      <c r="I1055" s="354"/>
    </row>
    <row r="1056" spans="1:9" x14ac:dyDescent="0.3">
      <c r="A1056" s="354"/>
      <c r="B1056" s="354"/>
      <c r="C1056" s="354"/>
      <c r="D1056" s="354"/>
      <c r="E1056" s="379"/>
      <c r="F1056" s="354"/>
      <c r="G1056" s="354"/>
      <c r="H1056" s="625"/>
      <c r="I1056" s="354"/>
    </row>
    <row r="1057" spans="1:9" x14ac:dyDescent="0.3">
      <c r="A1057" s="354"/>
      <c r="B1057" s="354"/>
      <c r="C1057" s="354"/>
      <c r="D1057" s="354"/>
      <c r="E1057" s="379"/>
      <c r="F1057" s="354"/>
      <c r="G1057" s="354"/>
      <c r="H1057" s="625"/>
      <c r="I1057" s="354"/>
    </row>
    <row r="1058" spans="1:9" x14ac:dyDescent="0.3">
      <c r="A1058" s="354"/>
      <c r="B1058" s="354"/>
      <c r="C1058" s="354"/>
      <c r="D1058" s="354"/>
      <c r="E1058" s="379"/>
      <c r="F1058" s="354"/>
      <c r="G1058" s="354"/>
      <c r="H1058" s="625"/>
      <c r="I1058" s="354"/>
    </row>
    <row r="1059" spans="1:9" x14ac:dyDescent="0.3">
      <c r="A1059" s="354"/>
      <c r="B1059" s="354"/>
      <c r="C1059" s="354"/>
      <c r="D1059" s="354"/>
      <c r="E1059" s="379"/>
      <c r="F1059" s="354"/>
      <c r="G1059" s="354"/>
      <c r="H1059" s="625"/>
      <c r="I1059" s="354"/>
    </row>
    <row r="1060" spans="1:9" x14ac:dyDescent="0.3">
      <c r="A1060" s="354"/>
      <c r="B1060" s="354"/>
      <c r="C1060" s="354"/>
      <c r="D1060" s="354"/>
      <c r="E1060" s="379"/>
      <c r="F1060" s="354"/>
      <c r="G1060" s="354"/>
      <c r="H1060" s="625"/>
      <c r="I1060" s="354"/>
    </row>
    <row r="1061" spans="1:9" x14ac:dyDescent="0.3">
      <c r="A1061" s="354"/>
      <c r="B1061" s="354"/>
      <c r="C1061" s="354"/>
      <c r="D1061" s="354"/>
      <c r="E1061" s="379"/>
      <c r="F1061" s="354"/>
      <c r="G1061" s="354"/>
      <c r="H1061" s="625"/>
      <c r="I1061" s="354"/>
    </row>
    <row r="1062" spans="1:9" x14ac:dyDescent="0.3">
      <c r="A1062" s="354"/>
      <c r="B1062" s="354"/>
      <c r="C1062" s="354"/>
      <c r="D1062" s="354"/>
      <c r="E1062" s="379"/>
      <c r="F1062" s="354"/>
      <c r="G1062" s="354"/>
      <c r="H1062" s="625"/>
      <c r="I1062" s="354"/>
    </row>
    <row r="1063" spans="1:9" x14ac:dyDescent="0.3">
      <c r="A1063" s="354"/>
      <c r="B1063" s="354"/>
      <c r="C1063" s="354"/>
      <c r="D1063" s="354"/>
      <c r="E1063" s="379"/>
      <c r="F1063" s="354"/>
      <c r="G1063" s="354"/>
      <c r="H1063" s="625"/>
      <c r="I1063" s="354"/>
    </row>
    <row r="1064" spans="1:9" x14ac:dyDescent="0.3">
      <c r="A1064" s="354"/>
      <c r="B1064" s="354"/>
      <c r="C1064" s="354"/>
      <c r="D1064" s="354"/>
      <c r="E1064" s="379"/>
      <c r="F1064" s="354"/>
      <c r="G1064" s="354"/>
      <c r="H1064" s="625"/>
      <c r="I1064" s="354"/>
    </row>
    <row r="1065" spans="1:9" x14ac:dyDescent="0.3">
      <c r="A1065" s="354"/>
      <c r="B1065" s="354"/>
      <c r="C1065" s="354"/>
      <c r="D1065" s="354"/>
      <c r="E1065" s="379"/>
      <c r="F1065" s="354"/>
      <c r="G1065" s="354"/>
      <c r="H1065" s="625"/>
      <c r="I1065" s="354"/>
    </row>
    <row r="1066" spans="1:9" x14ac:dyDescent="0.3">
      <c r="A1066" s="354"/>
      <c r="B1066" s="354"/>
      <c r="C1066" s="354"/>
      <c r="D1066" s="354"/>
      <c r="E1066" s="379"/>
      <c r="F1066" s="354"/>
      <c r="G1066" s="354"/>
      <c r="H1066" s="625"/>
      <c r="I1066" s="354"/>
    </row>
    <row r="1067" spans="1:9" x14ac:dyDescent="0.3">
      <c r="A1067" s="354"/>
      <c r="B1067" s="354"/>
      <c r="C1067" s="354"/>
      <c r="D1067" s="354"/>
      <c r="E1067" s="379"/>
      <c r="F1067" s="354"/>
      <c r="G1067" s="354"/>
      <c r="H1067" s="625"/>
      <c r="I1067" s="354"/>
    </row>
    <row r="1068" spans="1:9" x14ac:dyDescent="0.3">
      <c r="A1068" s="354"/>
      <c r="B1068" s="354"/>
      <c r="C1068" s="354"/>
      <c r="D1068" s="354"/>
      <c r="E1068" s="379"/>
      <c r="F1068" s="354"/>
      <c r="G1068" s="354"/>
      <c r="H1068" s="625"/>
      <c r="I1068" s="354"/>
    </row>
    <row r="1069" spans="1:9" x14ac:dyDescent="0.3">
      <c r="A1069" s="354"/>
      <c r="B1069" s="354"/>
      <c r="C1069" s="354"/>
      <c r="D1069" s="354"/>
      <c r="E1069" s="379"/>
      <c r="F1069" s="354"/>
      <c r="G1069" s="354"/>
      <c r="H1069" s="625"/>
      <c r="I1069" s="354"/>
    </row>
    <row r="1070" spans="1:9" x14ac:dyDescent="0.3">
      <c r="A1070" s="354"/>
      <c r="B1070" s="354"/>
      <c r="C1070" s="354"/>
      <c r="D1070" s="354"/>
      <c r="E1070" s="379"/>
      <c r="F1070" s="354"/>
      <c r="G1070" s="354"/>
      <c r="H1070" s="625"/>
      <c r="I1070" s="354"/>
    </row>
    <row r="1071" spans="1:9" x14ac:dyDescent="0.3">
      <c r="A1071" s="354"/>
      <c r="B1071" s="354"/>
      <c r="C1071" s="354"/>
      <c r="D1071" s="354"/>
      <c r="E1071" s="379"/>
      <c r="F1071" s="354"/>
      <c r="G1071" s="354"/>
      <c r="H1071" s="625"/>
      <c r="I1071" s="354"/>
    </row>
    <row r="1072" spans="1:9" x14ac:dyDescent="0.3">
      <c r="A1072" s="354"/>
      <c r="B1072" s="354"/>
      <c r="C1072" s="354"/>
      <c r="D1072" s="354"/>
      <c r="E1072" s="379"/>
      <c r="F1072" s="354"/>
      <c r="G1072" s="354"/>
      <c r="H1072" s="625"/>
      <c r="I1072" s="354"/>
    </row>
    <row r="1073" spans="1:9" x14ac:dyDescent="0.3">
      <c r="A1073" s="354"/>
      <c r="B1073" s="354"/>
      <c r="C1073" s="354"/>
      <c r="D1073" s="354"/>
      <c r="E1073" s="379"/>
      <c r="F1073" s="354"/>
      <c r="G1073" s="354"/>
      <c r="H1073" s="625"/>
      <c r="I1073" s="354"/>
    </row>
    <row r="1074" spans="1:9" x14ac:dyDescent="0.3">
      <c r="A1074" s="354"/>
      <c r="B1074" s="354"/>
      <c r="C1074" s="354"/>
      <c r="D1074" s="354"/>
      <c r="E1074" s="379"/>
      <c r="F1074" s="354"/>
      <c r="G1074" s="354"/>
      <c r="H1074" s="625"/>
      <c r="I1074" s="354"/>
    </row>
    <row r="1075" spans="1:9" x14ac:dyDescent="0.3">
      <c r="A1075" s="354"/>
      <c r="B1075" s="354"/>
      <c r="C1075" s="354"/>
      <c r="D1075" s="354"/>
      <c r="E1075" s="379"/>
      <c r="F1075" s="354"/>
      <c r="G1075" s="354"/>
      <c r="H1075" s="625"/>
      <c r="I1075" s="354"/>
    </row>
    <row r="1076" spans="1:9" x14ac:dyDescent="0.3">
      <c r="A1076" s="354"/>
      <c r="B1076" s="354"/>
      <c r="C1076" s="354"/>
      <c r="D1076" s="354"/>
      <c r="E1076" s="379"/>
      <c r="F1076" s="354"/>
      <c r="G1076" s="354"/>
      <c r="H1076" s="625"/>
      <c r="I1076" s="354"/>
    </row>
    <row r="1077" spans="1:9" x14ac:dyDescent="0.3">
      <c r="A1077" s="354"/>
      <c r="B1077" s="354"/>
      <c r="C1077" s="354"/>
      <c r="D1077" s="354"/>
      <c r="E1077" s="379"/>
      <c r="F1077" s="354"/>
      <c r="G1077" s="354"/>
      <c r="H1077" s="625"/>
      <c r="I1077" s="354"/>
    </row>
    <row r="1078" spans="1:9" x14ac:dyDescent="0.3">
      <c r="A1078" s="354"/>
      <c r="B1078" s="354"/>
      <c r="C1078" s="354"/>
      <c r="D1078" s="354"/>
      <c r="E1078" s="379"/>
      <c r="F1078" s="354"/>
      <c r="G1078" s="354"/>
      <c r="H1078" s="625"/>
      <c r="I1078" s="354"/>
    </row>
    <row r="1079" spans="1:9" x14ac:dyDescent="0.3">
      <c r="A1079" s="354"/>
      <c r="B1079" s="354"/>
      <c r="C1079" s="354"/>
      <c r="D1079" s="354"/>
      <c r="E1079" s="379"/>
      <c r="F1079" s="354"/>
      <c r="G1079" s="354"/>
      <c r="H1079" s="625"/>
      <c r="I1079" s="354"/>
    </row>
    <row r="1080" spans="1:9" x14ac:dyDescent="0.3">
      <c r="A1080" s="354"/>
      <c r="B1080" s="354"/>
      <c r="C1080" s="354"/>
      <c r="D1080" s="354"/>
      <c r="E1080" s="379"/>
      <c r="F1080" s="354"/>
      <c r="G1080" s="354"/>
      <c r="H1080" s="625"/>
      <c r="I1080" s="354"/>
    </row>
    <row r="1081" spans="1:9" x14ac:dyDescent="0.3">
      <c r="A1081" s="354"/>
      <c r="B1081" s="354"/>
      <c r="C1081" s="354"/>
      <c r="D1081" s="354"/>
      <c r="E1081" s="379"/>
      <c r="F1081" s="354"/>
      <c r="G1081" s="354"/>
      <c r="H1081" s="625"/>
      <c r="I1081" s="354"/>
    </row>
    <row r="1082" spans="1:9" x14ac:dyDescent="0.3">
      <c r="A1082" s="354"/>
      <c r="B1082" s="354"/>
      <c r="C1082" s="354"/>
      <c r="D1082" s="354"/>
      <c r="E1082" s="379"/>
      <c r="F1082" s="354"/>
      <c r="G1082" s="354"/>
      <c r="H1082" s="625"/>
      <c r="I1082" s="354"/>
    </row>
    <row r="1083" spans="1:9" x14ac:dyDescent="0.3">
      <c r="A1083" s="354"/>
      <c r="B1083" s="354"/>
      <c r="C1083" s="354"/>
      <c r="D1083" s="354"/>
      <c r="E1083" s="379"/>
      <c r="F1083" s="354"/>
      <c r="G1083" s="354"/>
      <c r="H1083" s="625"/>
      <c r="I1083" s="354"/>
    </row>
    <row r="1084" spans="1:9" x14ac:dyDescent="0.3">
      <c r="A1084" s="354"/>
      <c r="B1084" s="354"/>
      <c r="C1084" s="354"/>
      <c r="D1084" s="354"/>
      <c r="E1084" s="379"/>
      <c r="F1084" s="354"/>
      <c r="G1084" s="354"/>
      <c r="H1084" s="625"/>
      <c r="I1084" s="354"/>
    </row>
    <row r="1085" spans="1:9" x14ac:dyDescent="0.3">
      <c r="A1085" s="354"/>
      <c r="B1085" s="354"/>
      <c r="C1085" s="354"/>
      <c r="D1085" s="354"/>
      <c r="E1085" s="379"/>
      <c r="F1085" s="354"/>
      <c r="G1085" s="354"/>
      <c r="H1085" s="625"/>
      <c r="I1085" s="354"/>
    </row>
    <row r="1086" spans="1:9" x14ac:dyDescent="0.3">
      <c r="A1086" s="354"/>
      <c r="B1086" s="354"/>
      <c r="C1086" s="354"/>
      <c r="D1086" s="354"/>
      <c r="E1086" s="379"/>
      <c r="F1086" s="354"/>
      <c r="G1086" s="354"/>
      <c r="H1086" s="625"/>
      <c r="I1086" s="354"/>
    </row>
    <row r="1087" spans="1:9" x14ac:dyDescent="0.3">
      <c r="A1087" s="354"/>
      <c r="B1087" s="354"/>
      <c r="C1087" s="354"/>
      <c r="D1087" s="354"/>
      <c r="E1087" s="379"/>
      <c r="F1087" s="354"/>
      <c r="G1087" s="354"/>
      <c r="H1087" s="625"/>
      <c r="I1087" s="354"/>
    </row>
    <row r="1088" spans="1:9" x14ac:dyDescent="0.3">
      <c r="A1088" s="354"/>
      <c r="B1088" s="354"/>
      <c r="C1088" s="354"/>
      <c r="D1088" s="354"/>
      <c r="E1088" s="379"/>
      <c r="F1088" s="354"/>
      <c r="G1088" s="354"/>
      <c r="H1088" s="625"/>
      <c r="I1088" s="354"/>
    </row>
    <row r="1089" spans="1:9" x14ac:dyDescent="0.3">
      <c r="A1089" s="354"/>
      <c r="B1089" s="354"/>
      <c r="C1089" s="354"/>
      <c r="D1089" s="354"/>
      <c r="E1089" s="379"/>
      <c r="F1089" s="354"/>
      <c r="G1089" s="354"/>
      <c r="H1089" s="625"/>
      <c r="I1089" s="354"/>
    </row>
    <row r="1090" spans="1:9" x14ac:dyDescent="0.3">
      <c r="A1090" s="354"/>
      <c r="B1090" s="354"/>
      <c r="C1090" s="354"/>
      <c r="D1090" s="354"/>
      <c r="E1090" s="379"/>
      <c r="F1090" s="354"/>
      <c r="G1090" s="354"/>
      <c r="H1090" s="625"/>
      <c r="I1090" s="354"/>
    </row>
    <row r="1091" spans="1:9" x14ac:dyDescent="0.3">
      <c r="A1091" s="354"/>
      <c r="B1091" s="354"/>
      <c r="C1091" s="354"/>
      <c r="D1091" s="354"/>
      <c r="E1091" s="379"/>
      <c r="F1091" s="354"/>
      <c r="G1091" s="354"/>
      <c r="H1091" s="625"/>
      <c r="I1091" s="354"/>
    </row>
    <row r="1092" spans="1:9" x14ac:dyDescent="0.3">
      <c r="A1092" s="354"/>
      <c r="B1092" s="354"/>
      <c r="C1092" s="354"/>
      <c r="D1092" s="354"/>
      <c r="E1092" s="379"/>
      <c r="F1092" s="354"/>
      <c r="G1092" s="354"/>
      <c r="H1092" s="625"/>
      <c r="I1092" s="354"/>
    </row>
    <row r="1093" spans="1:9" x14ac:dyDescent="0.3">
      <c r="A1093" s="354"/>
      <c r="B1093" s="354"/>
      <c r="C1093" s="354"/>
      <c r="D1093" s="354"/>
      <c r="E1093" s="379"/>
      <c r="F1093" s="354"/>
      <c r="G1093" s="354"/>
      <c r="H1093" s="625"/>
      <c r="I1093" s="354"/>
    </row>
    <row r="1094" spans="1:9" x14ac:dyDescent="0.3">
      <c r="A1094" s="354"/>
      <c r="B1094" s="354"/>
      <c r="C1094" s="354"/>
      <c r="D1094" s="354"/>
      <c r="E1094" s="379"/>
      <c r="F1094" s="354"/>
      <c r="G1094" s="354"/>
      <c r="H1094" s="625"/>
      <c r="I1094" s="354"/>
    </row>
    <row r="1095" spans="1:9" x14ac:dyDescent="0.3">
      <c r="A1095" s="354"/>
      <c r="B1095" s="354"/>
      <c r="C1095" s="354"/>
      <c r="D1095" s="354"/>
      <c r="E1095" s="379"/>
      <c r="F1095" s="354"/>
      <c r="G1095" s="354"/>
      <c r="H1095" s="625"/>
      <c r="I1095" s="354"/>
    </row>
    <row r="1096" spans="1:9" x14ac:dyDescent="0.3">
      <c r="A1096" s="354"/>
      <c r="B1096" s="354"/>
      <c r="C1096" s="354"/>
      <c r="D1096" s="354"/>
      <c r="E1096" s="379"/>
      <c r="F1096" s="354"/>
      <c r="G1096" s="354"/>
      <c r="H1096" s="625"/>
      <c r="I1096" s="354"/>
    </row>
    <row r="1097" spans="1:9" x14ac:dyDescent="0.3">
      <c r="A1097" s="354"/>
      <c r="B1097" s="354"/>
      <c r="C1097" s="354"/>
      <c r="D1097" s="354"/>
      <c r="E1097" s="379"/>
      <c r="F1097" s="354"/>
      <c r="G1097" s="354"/>
      <c r="H1097" s="625"/>
      <c r="I1097" s="354"/>
    </row>
    <row r="1098" spans="1:9" x14ac:dyDescent="0.3">
      <c r="A1098" s="354"/>
      <c r="B1098" s="354"/>
      <c r="C1098" s="354"/>
      <c r="D1098" s="354"/>
      <c r="E1098" s="379"/>
      <c r="F1098" s="354"/>
      <c r="G1098" s="354"/>
      <c r="H1098" s="625"/>
      <c r="I1098" s="354"/>
    </row>
    <row r="1099" spans="1:9" x14ac:dyDescent="0.3">
      <c r="A1099" s="354"/>
      <c r="B1099" s="354"/>
      <c r="C1099" s="354"/>
      <c r="D1099" s="354"/>
      <c r="E1099" s="379"/>
      <c r="F1099" s="354"/>
      <c r="G1099" s="354"/>
      <c r="H1099" s="625"/>
      <c r="I1099" s="354"/>
    </row>
    <row r="1100" spans="1:9" x14ac:dyDescent="0.3">
      <c r="A1100" s="354"/>
      <c r="B1100" s="354"/>
      <c r="C1100" s="354"/>
      <c r="D1100" s="354"/>
      <c r="E1100" s="379"/>
      <c r="F1100" s="354"/>
      <c r="G1100" s="354"/>
      <c r="H1100" s="625"/>
      <c r="I1100" s="354"/>
    </row>
    <row r="1101" spans="1:9" x14ac:dyDescent="0.3">
      <c r="A1101" s="354"/>
      <c r="B1101" s="354"/>
      <c r="C1101" s="354"/>
      <c r="D1101" s="354"/>
      <c r="E1101" s="379"/>
      <c r="F1101" s="354"/>
      <c r="G1101" s="354"/>
      <c r="H1101" s="625"/>
      <c r="I1101" s="354"/>
    </row>
    <row r="1102" spans="1:9" x14ac:dyDescent="0.3">
      <c r="A1102" s="354"/>
      <c r="B1102" s="354"/>
      <c r="C1102" s="354"/>
      <c r="D1102" s="354"/>
      <c r="E1102" s="379"/>
      <c r="F1102" s="354"/>
      <c r="G1102" s="354"/>
      <c r="H1102" s="625"/>
      <c r="I1102" s="354"/>
    </row>
    <row r="1103" spans="1:9" x14ac:dyDescent="0.3">
      <c r="A1103" s="354"/>
      <c r="B1103" s="354"/>
      <c r="C1103" s="354"/>
      <c r="D1103" s="354"/>
      <c r="E1103" s="379"/>
      <c r="F1103" s="354"/>
      <c r="G1103" s="354"/>
      <c r="H1103" s="625"/>
      <c r="I1103" s="354"/>
    </row>
    <row r="1104" spans="1:9" x14ac:dyDescent="0.3">
      <c r="A1104" s="354"/>
      <c r="B1104" s="354"/>
      <c r="C1104" s="354"/>
      <c r="D1104" s="354"/>
      <c r="E1104" s="379"/>
      <c r="F1104" s="354"/>
      <c r="G1104" s="354"/>
      <c r="H1104" s="625"/>
      <c r="I1104" s="354"/>
    </row>
    <row r="1105" spans="1:9" x14ac:dyDescent="0.3">
      <c r="A1105" s="354"/>
      <c r="B1105" s="354"/>
      <c r="C1105" s="354"/>
      <c r="D1105" s="354"/>
      <c r="E1105" s="379"/>
      <c r="F1105" s="354"/>
      <c r="G1105" s="354"/>
      <c r="H1105" s="625"/>
      <c r="I1105" s="354"/>
    </row>
    <row r="1106" spans="1:9" x14ac:dyDescent="0.3">
      <c r="A1106" s="354"/>
      <c r="B1106" s="354"/>
      <c r="C1106" s="354"/>
      <c r="D1106" s="354"/>
      <c r="E1106" s="379"/>
      <c r="F1106" s="354"/>
      <c r="G1106" s="354"/>
      <c r="H1106" s="625"/>
      <c r="I1106" s="354"/>
    </row>
    <row r="1107" spans="1:9" x14ac:dyDescent="0.3">
      <c r="A1107" s="354"/>
      <c r="B1107" s="354"/>
      <c r="C1107" s="354"/>
      <c r="D1107" s="354"/>
      <c r="E1107" s="379"/>
      <c r="F1107" s="354"/>
      <c r="G1107" s="354"/>
      <c r="H1107" s="625"/>
      <c r="I1107" s="354"/>
    </row>
    <row r="1108" spans="1:9" x14ac:dyDescent="0.3">
      <c r="A1108" s="354"/>
      <c r="B1108" s="354"/>
      <c r="C1108" s="354"/>
      <c r="D1108" s="354"/>
      <c r="E1108" s="379"/>
      <c r="F1108" s="354"/>
      <c r="G1108" s="354"/>
      <c r="H1108" s="625"/>
      <c r="I1108" s="354"/>
    </row>
    <row r="1109" spans="1:9" x14ac:dyDescent="0.3">
      <c r="A1109" s="354"/>
      <c r="B1109" s="354"/>
      <c r="C1109" s="354"/>
      <c r="D1109" s="354"/>
      <c r="E1109" s="379"/>
      <c r="F1109" s="354"/>
      <c r="G1109" s="354"/>
      <c r="H1109" s="625"/>
      <c r="I1109" s="354"/>
    </row>
    <row r="1110" spans="1:9" x14ac:dyDescent="0.3">
      <c r="A1110" s="354"/>
      <c r="B1110" s="354"/>
      <c r="C1110" s="354"/>
      <c r="D1110" s="354"/>
      <c r="E1110" s="379"/>
      <c r="F1110" s="354"/>
      <c r="G1110" s="354"/>
      <c r="H1110" s="625"/>
      <c r="I1110" s="354"/>
    </row>
    <row r="1111" spans="1:9" x14ac:dyDescent="0.3">
      <c r="A1111" s="354"/>
      <c r="B1111" s="354"/>
      <c r="C1111" s="354"/>
      <c r="D1111" s="354"/>
      <c r="E1111" s="379"/>
      <c r="F1111" s="354"/>
      <c r="G1111" s="354"/>
      <c r="H1111" s="625"/>
      <c r="I1111" s="354"/>
    </row>
    <row r="1112" spans="1:9" x14ac:dyDescent="0.3">
      <c r="A1112" s="354"/>
      <c r="B1112" s="354"/>
      <c r="C1112" s="354"/>
      <c r="D1112" s="354"/>
      <c r="E1112" s="379"/>
      <c r="F1112" s="354"/>
      <c r="G1112" s="354"/>
      <c r="H1112" s="625"/>
      <c r="I1112" s="354"/>
    </row>
    <row r="1113" spans="1:9" x14ac:dyDescent="0.3">
      <c r="A1113" s="354"/>
      <c r="B1113" s="354"/>
      <c r="C1113" s="354"/>
      <c r="D1113" s="354"/>
      <c r="E1113" s="379"/>
      <c r="F1113" s="354"/>
      <c r="G1113" s="354"/>
      <c r="H1113" s="625"/>
      <c r="I1113" s="354"/>
    </row>
    <row r="1114" spans="1:9" x14ac:dyDescent="0.3">
      <c r="A1114" s="354"/>
      <c r="B1114" s="354"/>
      <c r="C1114" s="354"/>
      <c r="D1114" s="354"/>
      <c r="E1114" s="379"/>
      <c r="F1114" s="354"/>
      <c r="G1114" s="354"/>
      <c r="H1114" s="625"/>
      <c r="I1114" s="354"/>
    </row>
    <row r="1115" spans="1:9" x14ac:dyDescent="0.3">
      <c r="A1115" s="354"/>
      <c r="B1115" s="354"/>
      <c r="C1115" s="354"/>
      <c r="D1115" s="354"/>
      <c r="E1115" s="379"/>
      <c r="F1115" s="354"/>
      <c r="G1115" s="354"/>
      <c r="H1115" s="625"/>
      <c r="I1115" s="354"/>
    </row>
    <row r="1116" spans="1:9" x14ac:dyDescent="0.3">
      <c r="A1116" s="354"/>
      <c r="B1116" s="354"/>
      <c r="C1116" s="354"/>
      <c r="D1116" s="354"/>
      <c r="E1116" s="379"/>
      <c r="F1116" s="354"/>
      <c r="G1116" s="354"/>
      <c r="H1116" s="625"/>
      <c r="I1116" s="354"/>
    </row>
    <row r="1117" spans="1:9" x14ac:dyDescent="0.3">
      <c r="A1117" s="354"/>
      <c r="B1117" s="354"/>
      <c r="C1117" s="354"/>
      <c r="D1117" s="354"/>
      <c r="E1117" s="379"/>
      <c r="F1117" s="354"/>
      <c r="G1117" s="354"/>
      <c r="H1117" s="625"/>
      <c r="I1117" s="354"/>
    </row>
    <row r="1118" spans="1:9" x14ac:dyDescent="0.3">
      <c r="A1118" s="354"/>
      <c r="B1118" s="354"/>
      <c r="C1118" s="354"/>
      <c r="D1118" s="354"/>
      <c r="E1118" s="379"/>
      <c r="F1118" s="354"/>
      <c r="G1118" s="354"/>
      <c r="H1118" s="625"/>
      <c r="I1118" s="354"/>
    </row>
    <row r="1119" spans="1:9" x14ac:dyDescent="0.3">
      <c r="A1119" s="354"/>
      <c r="B1119" s="354"/>
      <c r="C1119" s="354"/>
      <c r="D1119" s="354"/>
      <c r="E1119" s="379"/>
      <c r="F1119" s="354"/>
      <c r="G1119" s="354"/>
      <c r="H1119" s="625"/>
      <c r="I1119" s="354"/>
    </row>
    <row r="1120" spans="1:9" x14ac:dyDescent="0.3">
      <c r="A1120" s="354"/>
      <c r="B1120" s="354"/>
      <c r="C1120" s="354"/>
      <c r="D1120" s="354"/>
      <c r="E1120" s="379"/>
      <c r="F1120" s="354"/>
      <c r="G1120" s="354"/>
      <c r="H1120" s="625"/>
      <c r="I1120" s="354"/>
    </row>
    <row r="1121" spans="1:9" x14ac:dyDescent="0.3">
      <c r="A1121" s="354"/>
      <c r="B1121" s="354"/>
      <c r="C1121" s="354"/>
      <c r="D1121" s="354"/>
      <c r="E1121" s="379"/>
      <c r="F1121" s="354"/>
      <c r="G1121" s="354"/>
      <c r="H1121" s="625"/>
      <c r="I1121" s="354"/>
    </row>
    <row r="1122" spans="1:9" x14ac:dyDescent="0.3">
      <c r="A1122" s="354"/>
      <c r="B1122" s="354"/>
      <c r="C1122" s="354"/>
      <c r="D1122" s="354"/>
      <c r="E1122" s="379"/>
      <c r="F1122" s="354"/>
      <c r="G1122" s="354"/>
      <c r="H1122" s="625"/>
      <c r="I1122" s="354"/>
    </row>
    <row r="1123" spans="1:9" x14ac:dyDescent="0.3">
      <c r="A1123" s="354"/>
      <c r="B1123" s="354"/>
      <c r="C1123" s="354"/>
      <c r="D1123" s="354"/>
      <c r="E1123" s="379"/>
      <c r="F1123" s="354"/>
      <c r="G1123" s="354"/>
      <c r="H1123" s="625"/>
      <c r="I1123" s="354"/>
    </row>
    <row r="1124" spans="1:9" x14ac:dyDescent="0.3">
      <c r="A1124" s="354"/>
      <c r="B1124" s="354"/>
      <c r="C1124" s="354"/>
      <c r="D1124" s="354"/>
      <c r="E1124" s="379"/>
      <c r="F1124" s="354"/>
      <c r="G1124" s="354"/>
      <c r="H1124" s="625"/>
      <c r="I1124" s="354"/>
    </row>
    <row r="1125" spans="1:9" x14ac:dyDescent="0.3">
      <c r="A1125" s="354"/>
      <c r="B1125" s="354"/>
      <c r="C1125" s="354"/>
      <c r="D1125" s="354"/>
      <c r="E1125" s="379"/>
      <c r="F1125" s="354"/>
      <c r="G1125" s="354"/>
      <c r="H1125" s="625"/>
      <c r="I1125" s="354"/>
    </row>
    <row r="1126" spans="1:9" x14ac:dyDescent="0.3">
      <c r="A1126" s="354"/>
      <c r="B1126" s="354"/>
      <c r="C1126" s="354"/>
      <c r="D1126" s="354"/>
      <c r="E1126" s="379"/>
      <c r="F1126" s="354"/>
      <c r="G1126" s="354"/>
      <c r="H1126" s="625"/>
      <c r="I1126" s="354"/>
    </row>
    <row r="1127" spans="1:9" x14ac:dyDescent="0.3">
      <c r="A1127" s="354"/>
      <c r="B1127" s="354"/>
      <c r="C1127" s="354"/>
      <c r="D1127" s="354"/>
      <c r="E1127" s="379"/>
      <c r="F1127" s="354"/>
      <c r="G1127" s="354"/>
      <c r="H1127" s="625"/>
      <c r="I1127" s="354"/>
    </row>
    <row r="1128" spans="1:9" x14ac:dyDescent="0.3">
      <c r="A1128" s="354"/>
      <c r="B1128" s="354"/>
      <c r="C1128" s="354"/>
      <c r="D1128" s="354"/>
      <c r="E1128" s="379"/>
      <c r="F1128" s="354"/>
      <c r="G1128" s="354"/>
      <c r="H1128" s="625"/>
      <c r="I1128" s="354"/>
    </row>
    <row r="1129" spans="1:9" x14ac:dyDescent="0.3">
      <c r="A1129" s="354"/>
      <c r="B1129" s="354"/>
      <c r="C1129" s="354"/>
      <c r="D1129" s="354"/>
      <c r="E1129" s="379"/>
      <c r="F1129" s="354"/>
      <c r="G1129" s="354"/>
      <c r="H1129" s="625"/>
      <c r="I1129" s="354"/>
    </row>
    <row r="1130" spans="1:9" x14ac:dyDescent="0.3">
      <c r="A1130" s="354"/>
      <c r="B1130" s="354"/>
      <c r="C1130" s="354"/>
      <c r="D1130" s="354"/>
      <c r="E1130" s="379"/>
      <c r="F1130" s="354"/>
      <c r="G1130" s="354"/>
      <c r="H1130" s="625"/>
      <c r="I1130" s="354"/>
    </row>
    <row r="1131" spans="1:9" x14ac:dyDescent="0.3">
      <c r="A1131" s="354"/>
      <c r="B1131" s="354"/>
      <c r="C1131" s="354"/>
      <c r="D1131" s="354"/>
      <c r="E1131" s="379"/>
      <c r="F1131" s="354"/>
      <c r="G1131" s="354"/>
      <c r="H1131" s="625"/>
      <c r="I1131" s="354"/>
    </row>
    <row r="1132" spans="1:9" x14ac:dyDescent="0.3">
      <c r="A1132" s="354"/>
      <c r="B1132" s="354"/>
      <c r="C1132" s="354"/>
      <c r="D1132" s="354"/>
      <c r="E1132" s="379"/>
      <c r="F1132" s="354"/>
      <c r="G1132" s="354"/>
      <c r="H1132" s="625"/>
      <c r="I1132" s="354"/>
    </row>
    <row r="1133" spans="1:9" x14ac:dyDescent="0.3">
      <c r="A1133" s="354"/>
      <c r="B1133" s="354"/>
      <c r="C1133" s="354"/>
      <c r="D1133" s="354"/>
      <c r="E1133" s="379"/>
      <c r="F1133" s="354"/>
      <c r="G1133" s="354"/>
      <c r="H1133" s="625"/>
      <c r="I1133" s="354"/>
    </row>
    <row r="1134" spans="1:9" x14ac:dyDescent="0.3">
      <c r="A1134" s="354"/>
      <c r="B1134" s="354"/>
      <c r="C1134" s="354"/>
      <c r="D1134" s="354"/>
      <c r="E1134" s="379"/>
      <c r="F1134" s="354"/>
      <c r="G1134" s="354"/>
      <c r="H1134" s="625"/>
      <c r="I1134" s="354"/>
    </row>
    <row r="1135" spans="1:9" x14ac:dyDescent="0.3">
      <c r="A1135" s="354"/>
      <c r="B1135" s="354"/>
      <c r="C1135" s="354"/>
      <c r="D1135" s="354"/>
      <c r="E1135" s="379"/>
      <c r="F1135" s="354"/>
      <c r="G1135" s="354"/>
      <c r="H1135" s="625"/>
      <c r="I1135" s="354"/>
    </row>
    <row r="1136" spans="1:9" x14ac:dyDescent="0.3">
      <c r="A1136" s="354"/>
      <c r="B1136" s="354"/>
      <c r="C1136" s="354"/>
      <c r="D1136" s="354"/>
      <c r="E1136" s="379"/>
      <c r="F1136" s="354"/>
      <c r="G1136" s="354"/>
      <c r="H1136" s="625"/>
      <c r="I1136" s="354"/>
    </row>
    <row r="1137" spans="1:9" x14ac:dyDescent="0.3">
      <c r="A1137" s="354"/>
      <c r="B1137" s="354"/>
      <c r="C1137" s="354"/>
      <c r="D1137" s="354"/>
      <c r="E1137" s="379"/>
      <c r="F1137" s="354"/>
      <c r="G1137" s="354"/>
      <c r="H1137" s="625"/>
      <c r="I1137" s="354"/>
    </row>
    <row r="1138" spans="1:9" x14ac:dyDescent="0.3">
      <c r="A1138" s="354"/>
      <c r="B1138" s="354"/>
      <c r="C1138" s="354"/>
      <c r="D1138" s="354"/>
      <c r="E1138" s="379"/>
      <c r="F1138" s="354"/>
      <c r="G1138" s="354"/>
      <c r="H1138" s="625"/>
      <c r="I1138" s="354"/>
    </row>
    <row r="1139" spans="1:9" x14ac:dyDescent="0.3">
      <c r="A1139" s="354"/>
      <c r="B1139" s="354"/>
      <c r="C1139" s="354"/>
      <c r="D1139" s="354"/>
      <c r="E1139" s="379"/>
      <c r="F1139" s="354"/>
      <c r="G1139" s="354"/>
      <c r="H1139" s="625"/>
      <c r="I1139" s="354"/>
    </row>
    <row r="1140" spans="1:9" x14ac:dyDescent="0.3">
      <c r="A1140" s="354"/>
      <c r="B1140" s="354"/>
      <c r="C1140" s="354"/>
      <c r="D1140" s="354"/>
      <c r="E1140" s="379"/>
      <c r="F1140" s="354"/>
      <c r="G1140" s="354"/>
      <c r="H1140" s="625"/>
      <c r="I1140" s="354"/>
    </row>
    <row r="1141" spans="1:9" x14ac:dyDescent="0.3">
      <c r="A1141" s="354"/>
      <c r="B1141" s="354"/>
      <c r="C1141" s="354"/>
      <c r="D1141" s="354"/>
      <c r="E1141" s="379"/>
      <c r="F1141" s="354"/>
      <c r="G1141" s="354"/>
      <c r="H1141" s="625"/>
      <c r="I1141" s="354"/>
    </row>
    <row r="1142" spans="1:9" x14ac:dyDescent="0.3">
      <c r="A1142" s="354"/>
      <c r="B1142" s="354"/>
      <c r="C1142" s="354"/>
      <c r="D1142" s="354"/>
      <c r="E1142" s="379"/>
      <c r="F1142" s="354"/>
      <c r="G1142" s="354"/>
      <c r="H1142" s="625"/>
      <c r="I1142" s="354"/>
    </row>
    <row r="1143" spans="1:9" x14ac:dyDescent="0.3">
      <c r="A1143" s="354"/>
      <c r="B1143" s="354"/>
      <c r="C1143" s="354"/>
      <c r="D1143" s="354"/>
      <c r="E1143" s="379"/>
      <c r="F1143" s="354"/>
      <c r="G1143" s="354"/>
      <c r="H1143" s="625"/>
      <c r="I1143" s="354"/>
    </row>
    <row r="1144" spans="1:9" x14ac:dyDescent="0.3">
      <c r="A1144" s="354"/>
      <c r="B1144" s="354"/>
      <c r="C1144" s="354"/>
      <c r="D1144" s="354"/>
      <c r="E1144" s="379"/>
      <c r="F1144" s="354"/>
      <c r="G1144" s="354"/>
      <c r="H1144" s="625"/>
      <c r="I1144" s="354"/>
    </row>
    <row r="1145" spans="1:9" x14ac:dyDescent="0.3">
      <c r="A1145" s="354"/>
      <c r="B1145" s="354"/>
      <c r="C1145" s="354"/>
      <c r="D1145" s="354"/>
      <c r="E1145" s="379"/>
      <c r="F1145" s="354"/>
      <c r="G1145" s="354"/>
      <c r="H1145" s="625"/>
      <c r="I1145" s="354"/>
    </row>
    <row r="1146" spans="1:9" x14ac:dyDescent="0.3">
      <c r="A1146" s="354"/>
      <c r="B1146" s="354"/>
      <c r="C1146" s="354"/>
      <c r="D1146" s="354"/>
      <c r="E1146" s="379"/>
      <c r="F1146" s="354"/>
      <c r="G1146" s="354"/>
      <c r="H1146" s="625"/>
      <c r="I1146" s="354"/>
    </row>
    <row r="1147" spans="1:9" x14ac:dyDescent="0.3">
      <c r="A1147" s="354"/>
      <c r="B1147" s="354"/>
      <c r="C1147" s="354"/>
      <c r="D1147" s="354"/>
      <c r="E1147" s="379"/>
      <c r="F1147" s="354"/>
      <c r="G1147" s="354"/>
      <c r="H1147" s="625"/>
      <c r="I1147" s="354"/>
    </row>
    <row r="1148" spans="1:9" x14ac:dyDescent="0.3">
      <c r="A1148" s="354"/>
      <c r="B1148" s="354"/>
      <c r="C1148" s="354"/>
      <c r="D1148" s="354"/>
      <c r="E1148" s="379"/>
      <c r="F1148" s="354"/>
      <c r="G1148" s="354"/>
      <c r="H1148" s="625"/>
      <c r="I1148" s="354"/>
    </row>
    <row r="1149" spans="1:9" x14ac:dyDescent="0.3">
      <c r="A1149" s="354"/>
      <c r="B1149" s="354"/>
      <c r="C1149" s="354"/>
      <c r="D1149" s="354"/>
      <c r="E1149" s="379"/>
      <c r="F1149" s="354"/>
      <c r="G1149" s="354"/>
      <c r="H1149" s="625"/>
      <c r="I1149" s="354"/>
    </row>
    <row r="1150" spans="1:9" x14ac:dyDescent="0.3">
      <c r="A1150" s="354"/>
      <c r="B1150" s="354"/>
      <c r="C1150" s="354"/>
      <c r="D1150" s="354"/>
      <c r="E1150" s="379"/>
      <c r="F1150" s="354"/>
      <c r="G1150" s="354"/>
      <c r="H1150" s="625"/>
      <c r="I1150" s="354"/>
    </row>
    <row r="1151" spans="1:9" x14ac:dyDescent="0.3">
      <c r="A1151" s="354"/>
      <c r="B1151" s="354"/>
      <c r="C1151" s="354"/>
      <c r="D1151" s="354"/>
      <c r="E1151" s="379"/>
      <c r="F1151" s="354"/>
      <c r="G1151" s="354"/>
      <c r="H1151" s="625"/>
      <c r="I1151" s="354"/>
    </row>
    <row r="1152" spans="1:9" x14ac:dyDescent="0.3">
      <c r="A1152" s="354"/>
      <c r="B1152" s="354"/>
      <c r="C1152" s="354"/>
      <c r="D1152" s="354"/>
      <c r="E1152" s="379"/>
      <c r="F1152" s="354"/>
      <c r="G1152" s="354"/>
      <c r="H1152" s="625"/>
      <c r="I1152" s="354"/>
    </row>
    <row r="1153" spans="1:9" x14ac:dyDescent="0.3">
      <c r="A1153" s="354"/>
      <c r="B1153" s="354"/>
      <c r="C1153" s="354"/>
      <c r="D1153" s="354"/>
      <c r="E1153" s="379"/>
      <c r="F1153" s="354"/>
      <c r="G1153" s="354"/>
      <c r="H1153" s="625"/>
      <c r="I1153" s="354"/>
    </row>
    <row r="1154" spans="1:9" x14ac:dyDescent="0.3">
      <c r="A1154" s="354"/>
      <c r="B1154" s="354"/>
      <c r="C1154" s="354"/>
      <c r="D1154" s="354"/>
      <c r="E1154" s="379"/>
      <c r="F1154" s="354"/>
      <c r="G1154" s="354"/>
      <c r="H1154" s="625"/>
      <c r="I1154" s="354"/>
    </row>
    <row r="1155" spans="1:9" x14ac:dyDescent="0.3">
      <c r="A1155" s="354"/>
      <c r="B1155" s="354"/>
      <c r="C1155" s="354"/>
      <c r="D1155" s="354"/>
      <c r="E1155" s="379"/>
      <c r="F1155" s="354"/>
      <c r="G1155" s="354"/>
      <c r="H1155" s="625"/>
      <c r="I1155" s="354"/>
    </row>
    <row r="1156" spans="1:9" x14ac:dyDescent="0.3">
      <c r="A1156" s="354"/>
      <c r="B1156" s="354"/>
      <c r="C1156" s="354"/>
      <c r="D1156" s="354"/>
      <c r="E1156" s="379"/>
      <c r="F1156" s="354"/>
      <c r="G1156" s="354"/>
      <c r="H1156" s="625"/>
      <c r="I1156" s="354"/>
    </row>
    <row r="1157" spans="1:9" x14ac:dyDescent="0.3">
      <c r="A1157" s="354"/>
      <c r="B1157" s="354"/>
      <c r="C1157" s="354"/>
      <c r="D1157" s="354"/>
      <c r="E1157" s="379"/>
      <c r="F1157" s="354"/>
      <c r="G1157" s="354"/>
      <c r="H1157" s="625"/>
      <c r="I1157" s="354"/>
    </row>
    <row r="1158" spans="1:9" x14ac:dyDescent="0.3">
      <c r="A1158" s="354"/>
      <c r="B1158" s="354"/>
      <c r="C1158" s="354"/>
      <c r="D1158" s="354"/>
      <c r="E1158" s="379"/>
      <c r="F1158" s="354"/>
      <c r="G1158" s="354"/>
      <c r="H1158" s="625"/>
      <c r="I1158" s="354"/>
    </row>
    <row r="1159" spans="1:9" x14ac:dyDescent="0.3">
      <c r="A1159" s="354"/>
      <c r="B1159" s="354"/>
      <c r="C1159" s="354"/>
      <c r="D1159" s="354"/>
      <c r="E1159" s="379"/>
      <c r="F1159" s="354"/>
      <c r="G1159" s="354"/>
      <c r="H1159" s="625"/>
      <c r="I1159" s="354"/>
    </row>
    <row r="1160" spans="1:9" x14ac:dyDescent="0.3">
      <c r="A1160" s="354"/>
      <c r="B1160" s="354"/>
      <c r="C1160" s="354"/>
      <c r="D1160" s="354"/>
      <c r="E1160" s="379"/>
      <c r="F1160" s="354"/>
      <c r="G1160" s="354"/>
      <c r="H1160" s="625"/>
      <c r="I1160" s="354"/>
    </row>
    <row r="1161" spans="1:9" x14ac:dyDescent="0.3">
      <c r="A1161" s="354"/>
      <c r="B1161" s="354"/>
      <c r="C1161" s="354"/>
      <c r="D1161" s="354"/>
      <c r="E1161" s="379"/>
      <c r="F1161" s="354"/>
      <c r="G1161" s="354"/>
      <c r="H1161" s="625"/>
      <c r="I1161" s="354"/>
    </row>
    <row r="1162" spans="1:9" x14ac:dyDescent="0.3">
      <c r="A1162" s="354"/>
      <c r="B1162" s="354"/>
      <c r="C1162" s="354"/>
      <c r="D1162" s="354"/>
      <c r="E1162" s="379"/>
      <c r="F1162" s="354"/>
      <c r="G1162" s="354"/>
      <c r="H1162" s="625"/>
      <c r="I1162" s="354"/>
    </row>
    <row r="1163" spans="1:9" x14ac:dyDescent="0.3">
      <c r="A1163" s="354"/>
      <c r="B1163" s="354"/>
      <c r="C1163" s="354"/>
      <c r="D1163" s="354"/>
      <c r="E1163" s="379"/>
      <c r="F1163" s="354"/>
      <c r="G1163" s="354"/>
      <c r="H1163" s="625"/>
      <c r="I1163" s="354"/>
    </row>
    <row r="1164" spans="1:9" x14ac:dyDescent="0.3">
      <c r="A1164" s="354"/>
      <c r="B1164" s="354"/>
      <c r="C1164" s="354"/>
      <c r="D1164" s="354"/>
      <c r="E1164" s="379"/>
      <c r="F1164" s="354"/>
      <c r="G1164" s="354"/>
      <c r="H1164" s="625"/>
      <c r="I1164" s="354"/>
    </row>
    <row r="1165" spans="1:9" x14ac:dyDescent="0.3">
      <c r="A1165" s="354"/>
      <c r="B1165" s="354"/>
      <c r="C1165" s="354"/>
      <c r="D1165" s="354"/>
      <c r="E1165" s="379"/>
      <c r="F1165" s="354"/>
      <c r="G1165" s="354"/>
      <c r="H1165" s="625"/>
      <c r="I1165" s="354"/>
    </row>
    <row r="1166" spans="1:9" x14ac:dyDescent="0.3">
      <c r="A1166" s="354"/>
      <c r="B1166" s="354"/>
      <c r="C1166" s="354"/>
      <c r="D1166" s="354"/>
      <c r="E1166" s="379"/>
      <c r="F1166" s="354"/>
      <c r="G1166" s="354"/>
      <c r="H1166" s="625"/>
      <c r="I1166" s="354"/>
    </row>
    <row r="1167" spans="1:9" x14ac:dyDescent="0.3">
      <c r="A1167" s="354"/>
      <c r="B1167" s="354"/>
      <c r="C1167" s="354"/>
      <c r="D1167" s="354"/>
      <c r="E1167" s="379"/>
      <c r="F1167" s="354"/>
      <c r="G1167" s="354"/>
      <c r="H1167" s="625"/>
      <c r="I1167" s="354"/>
    </row>
    <row r="1168" spans="1:9" x14ac:dyDescent="0.3">
      <c r="A1168" s="354"/>
      <c r="B1168" s="354"/>
      <c r="C1168" s="354"/>
      <c r="D1168" s="354"/>
      <c r="E1168" s="379"/>
      <c r="F1168" s="354"/>
      <c r="G1168" s="354"/>
      <c r="H1168" s="625"/>
      <c r="I1168" s="354"/>
    </row>
    <row r="1169" spans="1:9" x14ac:dyDescent="0.3">
      <c r="A1169" s="354"/>
      <c r="B1169" s="354"/>
      <c r="C1169" s="354"/>
      <c r="D1169" s="354"/>
      <c r="E1169" s="379"/>
      <c r="F1169" s="354"/>
      <c r="G1169" s="354"/>
      <c r="H1169" s="625"/>
      <c r="I1169" s="354"/>
    </row>
    <row r="1170" spans="1:9" x14ac:dyDescent="0.3">
      <c r="A1170" s="354"/>
      <c r="B1170" s="354"/>
      <c r="C1170" s="354"/>
      <c r="D1170" s="354"/>
      <c r="E1170" s="379"/>
      <c r="F1170" s="354"/>
      <c r="G1170" s="354"/>
      <c r="H1170" s="625"/>
      <c r="I1170" s="354"/>
    </row>
    <row r="1171" spans="1:9" x14ac:dyDescent="0.3">
      <c r="A1171" s="354"/>
      <c r="B1171" s="354"/>
      <c r="C1171" s="354"/>
      <c r="D1171" s="354"/>
      <c r="E1171" s="379"/>
      <c r="F1171" s="354"/>
      <c r="G1171" s="354"/>
      <c r="H1171" s="625"/>
      <c r="I1171" s="354"/>
    </row>
    <row r="1172" spans="1:9" x14ac:dyDescent="0.3">
      <c r="A1172" s="354"/>
      <c r="B1172" s="354"/>
      <c r="C1172" s="354"/>
      <c r="D1172" s="354"/>
      <c r="E1172" s="379"/>
      <c r="F1172" s="354"/>
      <c r="G1172" s="354"/>
      <c r="H1172" s="625"/>
      <c r="I1172" s="354"/>
    </row>
    <row r="1173" spans="1:9" x14ac:dyDescent="0.3">
      <c r="A1173" s="354"/>
      <c r="B1173" s="354"/>
      <c r="C1173" s="354"/>
      <c r="D1173" s="354"/>
      <c r="E1173" s="379"/>
      <c r="F1173" s="354"/>
      <c r="G1173" s="354"/>
      <c r="H1173" s="625"/>
      <c r="I1173" s="354"/>
    </row>
    <row r="1174" spans="1:9" x14ac:dyDescent="0.3">
      <c r="A1174" s="354"/>
      <c r="B1174" s="354"/>
      <c r="C1174" s="354"/>
      <c r="D1174" s="354"/>
      <c r="E1174" s="379"/>
      <c r="F1174" s="354"/>
      <c r="G1174" s="354"/>
      <c r="H1174" s="625"/>
      <c r="I1174" s="354"/>
    </row>
    <row r="1175" spans="1:9" x14ac:dyDescent="0.3">
      <c r="A1175" s="354"/>
      <c r="B1175" s="354"/>
      <c r="C1175" s="354"/>
      <c r="D1175" s="354"/>
      <c r="E1175" s="379"/>
      <c r="F1175" s="354"/>
      <c r="G1175" s="354"/>
      <c r="H1175" s="625"/>
      <c r="I1175" s="354"/>
    </row>
    <row r="1176" spans="1:9" x14ac:dyDescent="0.3">
      <c r="A1176" s="354"/>
      <c r="B1176" s="354"/>
      <c r="C1176" s="354"/>
      <c r="D1176" s="354"/>
      <c r="E1176" s="379"/>
      <c r="F1176" s="354"/>
      <c r="G1176" s="354"/>
      <c r="H1176" s="625"/>
      <c r="I1176" s="354"/>
    </row>
    <row r="1177" spans="1:9" x14ac:dyDescent="0.3">
      <c r="A1177" s="354"/>
      <c r="B1177" s="354"/>
      <c r="C1177" s="354"/>
      <c r="D1177" s="354"/>
      <c r="E1177" s="379"/>
      <c r="F1177" s="354"/>
      <c r="G1177" s="354"/>
      <c r="H1177" s="625"/>
      <c r="I1177" s="354"/>
    </row>
    <row r="1178" spans="1:9" x14ac:dyDescent="0.3">
      <c r="A1178" s="354"/>
      <c r="B1178" s="354"/>
      <c r="C1178" s="354"/>
      <c r="D1178" s="354"/>
      <c r="E1178" s="379"/>
      <c r="F1178" s="354"/>
      <c r="G1178" s="354"/>
      <c r="H1178" s="625"/>
      <c r="I1178" s="354"/>
    </row>
    <row r="1179" spans="1:9" x14ac:dyDescent="0.3">
      <c r="A1179" s="354"/>
      <c r="B1179" s="354"/>
      <c r="C1179" s="354"/>
      <c r="D1179" s="354"/>
      <c r="E1179" s="379"/>
      <c r="F1179" s="354"/>
      <c r="G1179" s="354"/>
      <c r="H1179" s="625"/>
      <c r="I1179" s="354"/>
    </row>
    <row r="1180" spans="1:9" x14ac:dyDescent="0.3">
      <c r="A1180" s="354"/>
      <c r="B1180" s="354"/>
      <c r="C1180" s="354"/>
      <c r="D1180" s="354"/>
      <c r="E1180" s="379"/>
      <c r="F1180" s="354"/>
      <c r="G1180" s="354"/>
      <c r="H1180" s="625"/>
      <c r="I1180" s="354"/>
    </row>
    <row r="1181" spans="1:9" x14ac:dyDescent="0.3">
      <c r="A1181" s="354"/>
      <c r="B1181" s="354"/>
      <c r="C1181" s="354"/>
      <c r="D1181" s="354"/>
      <c r="E1181" s="379"/>
      <c r="F1181" s="354"/>
      <c r="G1181" s="354"/>
      <c r="H1181" s="625"/>
      <c r="I1181" s="354"/>
    </row>
    <row r="1182" spans="1:9" x14ac:dyDescent="0.3">
      <c r="A1182" s="354"/>
      <c r="B1182" s="354"/>
      <c r="C1182" s="354"/>
      <c r="D1182" s="354"/>
      <c r="E1182" s="379"/>
      <c r="F1182" s="354"/>
      <c r="G1182" s="354"/>
      <c r="H1182" s="625"/>
      <c r="I1182" s="354"/>
    </row>
    <row r="1183" spans="1:9" x14ac:dyDescent="0.3">
      <c r="A1183" s="354"/>
      <c r="B1183" s="354"/>
      <c r="C1183" s="354"/>
      <c r="D1183" s="354"/>
      <c r="E1183" s="379"/>
      <c r="F1183" s="354"/>
      <c r="G1183" s="354"/>
      <c r="H1183" s="625"/>
      <c r="I1183" s="354"/>
    </row>
    <row r="1184" spans="1:9" x14ac:dyDescent="0.3">
      <c r="A1184" s="354"/>
      <c r="B1184" s="354"/>
      <c r="C1184" s="354"/>
      <c r="D1184" s="354"/>
      <c r="E1184" s="379"/>
      <c r="F1184" s="354"/>
      <c r="G1184" s="354"/>
      <c r="H1184" s="625"/>
      <c r="I1184" s="354"/>
    </row>
    <row r="1185" spans="1:9" x14ac:dyDescent="0.3">
      <c r="A1185" s="354"/>
      <c r="B1185" s="354"/>
      <c r="C1185" s="354"/>
      <c r="D1185" s="354"/>
      <c r="E1185" s="379"/>
      <c r="F1185" s="354"/>
      <c r="G1185" s="354"/>
      <c r="H1185" s="625"/>
      <c r="I1185" s="354"/>
    </row>
    <row r="1186" spans="1:9" x14ac:dyDescent="0.3">
      <c r="A1186" s="354"/>
      <c r="B1186" s="354"/>
      <c r="C1186" s="354"/>
      <c r="D1186" s="354"/>
      <c r="E1186" s="379"/>
      <c r="F1186" s="354"/>
      <c r="G1186" s="354"/>
      <c r="H1186" s="625"/>
      <c r="I1186" s="354"/>
    </row>
    <row r="1187" spans="1:9" x14ac:dyDescent="0.3">
      <c r="A1187" s="354"/>
      <c r="B1187" s="354"/>
      <c r="C1187" s="354"/>
      <c r="D1187" s="354"/>
      <c r="E1187" s="379"/>
      <c r="F1187" s="354"/>
      <c r="G1187" s="354"/>
      <c r="H1187" s="625"/>
      <c r="I1187" s="354"/>
    </row>
    <row r="1188" spans="1:9" x14ac:dyDescent="0.3">
      <c r="A1188" s="354"/>
      <c r="B1188" s="354"/>
      <c r="C1188" s="354"/>
      <c r="D1188" s="354"/>
      <c r="E1188" s="379"/>
      <c r="F1188" s="354"/>
      <c r="G1188" s="354"/>
      <c r="H1188" s="625"/>
      <c r="I1188" s="354"/>
    </row>
    <row r="1189" spans="1:9" x14ac:dyDescent="0.3">
      <c r="A1189" s="354"/>
      <c r="B1189" s="354"/>
      <c r="C1189" s="354"/>
      <c r="D1189" s="354"/>
      <c r="E1189" s="379"/>
      <c r="F1189" s="354"/>
      <c r="G1189" s="354"/>
      <c r="H1189" s="625"/>
      <c r="I1189" s="354"/>
    </row>
    <row r="1190" spans="1:9" x14ac:dyDescent="0.3">
      <c r="A1190" s="354"/>
      <c r="B1190" s="354"/>
      <c r="C1190" s="354"/>
      <c r="D1190" s="354"/>
      <c r="E1190" s="379"/>
      <c r="F1190" s="354"/>
      <c r="G1190" s="354"/>
      <c r="H1190" s="625"/>
      <c r="I1190" s="354"/>
    </row>
    <row r="1191" spans="1:9" x14ac:dyDescent="0.3">
      <c r="A1191" s="354"/>
      <c r="B1191" s="354"/>
      <c r="C1191" s="354"/>
      <c r="D1191" s="354"/>
      <c r="E1191" s="379"/>
      <c r="F1191" s="354"/>
      <c r="G1191" s="354"/>
      <c r="H1191" s="625"/>
      <c r="I1191" s="354"/>
    </row>
    <row r="1192" spans="1:9" x14ac:dyDescent="0.3">
      <c r="A1192" s="354"/>
      <c r="B1192" s="354"/>
      <c r="C1192" s="354"/>
      <c r="D1192" s="354"/>
      <c r="E1192" s="379"/>
      <c r="F1192" s="354"/>
      <c r="G1192" s="354"/>
      <c r="H1192" s="625"/>
      <c r="I1192" s="354"/>
    </row>
    <row r="1193" spans="1:9" x14ac:dyDescent="0.3">
      <c r="A1193" s="354"/>
      <c r="B1193" s="354"/>
      <c r="C1193" s="354"/>
      <c r="D1193" s="354"/>
      <c r="E1193" s="379"/>
      <c r="F1193" s="354"/>
      <c r="G1193" s="354"/>
      <c r="H1193" s="625"/>
      <c r="I1193" s="354"/>
    </row>
    <row r="1194" spans="1:9" x14ac:dyDescent="0.3">
      <c r="A1194" s="354"/>
      <c r="B1194" s="354"/>
      <c r="C1194" s="354"/>
      <c r="D1194" s="354"/>
      <c r="E1194" s="379"/>
      <c r="F1194" s="354"/>
      <c r="G1194" s="354"/>
      <c r="H1194" s="625"/>
      <c r="I1194" s="354"/>
    </row>
    <row r="1195" spans="1:9" x14ac:dyDescent="0.3">
      <c r="A1195" s="354"/>
      <c r="B1195" s="354"/>
      <c r="C1195" s="354"/>
      <c r="D1195" s="354"/>
      <c r="E1195" s="379"/>
      <c r="F1195" s="354"/>
      <c r="G1195" s="354"/>
      <c r="H1195" s="625"/>
      <c r="I1195" s="354"/>
    </row>
    <row r="1196" spans="1:9" x14ac:dyDescent="0.3">
      <c r="A1196" s="354"/>
      <c r="B1196" s="354"/>
      <c r="C1196" s="354"/>
      <c r="D1196" s="354"/>
      <c r="E1196" s="379"/>
      <c r="F1196" s="354"/>
      <c r="G1196" s="354"/>
      <c r="H1196" s="625"/>
      <c r="I1196" s="354"/>
    </row>
    <row r="1197" spans="1:9" x14ac:dyDescent="0.3">
      <c r="A1197" s="354"/>
      <c r="B1197" s="354"/>
      <c r="C1197" s="354"/>
      <c r="D1197" s="354"/>
      <c r="E1197" s="379"/>
      <c r="F1197" s="354"/>
      <c r="G1197" s="354"/>
      <c r="H1197" s="625"/>
      <c r="I1197" s="354"/>
    </row>
    <row r="1198" spans="1:9" x14ac:dyDescent="0.3">
      <c r="A1198" s="354"/>
      <c r="B1198" s="354"/>
      <c r="C1198" s="354"/>
      <c r="D1198" s="354"/>
      <c r="E1198" s="379"/>
      <c r="F1198" s="354"/>
      <c r="G1198" s="354"/>
      <c r="H1198" s="625"/>
      <c r="I1198" s="354"/>
    </row>
    <row r="1199" spans="1:9" x14ac:dyDescent="0.3">
      <c r="A1199" s="354"/>
      <c r="B1199" s="354"/>
      <c r="C1199" s="354"/>
      <c r="D1199" s="354"/>
      <c r="E1199" s="379"/>
      <c r="F1199" s="354"/>
      <c r="G1199" s="354"/>
      <c r="H1199" s="625"/>
      <c r="I1199" s="354"/>
    </row>
    <row r="1200" spans="1:9" x14ac:dyDescent="0.3">
      <c r="A1200" s="354"/>
      <c r="B1200" s="354"/>
      <c r="C1200" s="354"/>
      <c r="D1200" s="354"/>
      <c r="E1200" s="379"/>
      <c r="F1200" s="354"/>
      <c r="G1200" s="354"/>
      <c r="H1200" s="625"/>
      <c r="I1200" s="354"/>
    </row>
    <row r="1201" spans="1:9" x14ac:dyDescent="0.3">
      <c r="A1201" s="354"/>
      <c r="B1201" s="354"/>
      <c r="C1201" s="354"/>
      <c r="D1201" s="354"/>
      <c r="E1201" s="379"/>
      <c r="F1201" s="354"/>
      <c r="G1201" s="354"/>
      <c r="H1201" s="625"/>
      <c r="I1201" s="354"/>
    </row>
    <row r="1202" spans="1:9" x14ac:dyDescent="0.3">
      <c r="A1202" s="354"/>
      <c r="B1202" s="354"/>
      <c r="C1202" s="354"/>
      <c r="D1202" s="354"/>
      <c r="E1202" s="379"/>
      <c r="F1202" s="354"/>
      <c r="G1202" s="354"/>
      <c r="H1202" s="625"/>
      <c r="I1202" s="354"/>
    </row>
    <row r="1203" spans="1:9" x14ac:dyDescent="0.3">
      <c r="A1203" s="354"/>
      <c r="B1203" s="354"/>
      <c r="C1203" s="354"/>
      <c r="D1203" s="354"/>
      <c r="E1203" s="379"/>
      <c r="F1203" s="354"/>
      <c r="G1203" s="354"/>
      <c r="H1203" s="625"/>
      <c r="I1203" s="354"/>
    </row>
    <row r="1204" spans="1:9" x14ac:dyDescent="0.3">
      <c r="A1204" s="354"/>
      <c r="B1204" s="354"/>
      <c r="C1204" s="354"/>
      <c r="D1204" s="354"/>
      <c r="E1204" s="379"/>
      <c r="F1204" s="354"/>
      <c r="G1204" s="354"/>
      <c r="H1204" s="625"/>
      <c r="I1204" s="354"/>
    </row>
    <row r="1205" spans="1:9" x14ac:dyDescent="0.3">
      <c r="A1205" s="354"/>
      <c r="B1205" s="354"/>
      <c r="C1205" s="354"/>
      <c r="D1205" s="354"/>
      <c r="E1205" s="379"/>
      <c r="F1205" s="354"/>
      <c r="G1205" s="354"/>
      <c r="H1205" s="625"/>
      <c r="I1205" s="354"/>
    </row>
    <row r="1206" spans="1:9" x14ac:dyDescent="0.3">
      <c r="A1206" s="354"/>
      <c r="B1206" s="354"/>
      <c r="C1206" s="354"/>
      <c r="D1206" s="354"/>
      <c r="E1206" s="379"/>
      <c r="F1206" s="354"/>
      <c r="G1206" s="354"/>
      <c r="H1206" s="625"/>
      <c r="I1206" s="354"/>
    </row>
    <row r="1207" spans="1:9" x14ac:dyDescent="0.3">
      <c r="A1207" s="354"/>
      <c r="B1207" s="354"/>
      <c r="C1207" s="354"/>
      <c r="D1207" s="354"/>
      <c r="E1207" s="379"/>
      <c r="F1207" s="354"/>
      <c r="G1207" s="354"/>
      <c r="H1207" s="625"/>
      <c r="I1207" s="354"/>
    </row>
    <row r="1208" spans="1:9" x14ac:dyDescent="0.3">
      <c r="A1208" s="354"/>
      <c r="B1208" s="354"/>
      <c r="C1208" s="354"/>
      <c r="D1208" s="354"/>
      <c r="E1208" s="379"/>
      <c r="F1208" s="354"/>
      <c r="G1208" s="354"/>
      <c r="H1208" s="625"/>
      <c r="I1208" s="354"/>
    </row>
    <row r="1209" spans="1:9" x14ac:dyDescent="0.3">
      <c r="A1209" s="354"/>
      <c r="B1209" s="354"/>
      <c r="C1209" s="354"/>
      <c r="D1209" s="354"/>
      <c r="E1209" s="379"/>
      <c r="F1209" s="354"/>
      <c r="G1209" s="354"/>
      <c r="H1209" s="625"/>
      <c r="I1209" s="354"/>
    </row>
    <row r="1210" spans="1:9" x14ac:dyDescent="0.3">
      <c r="A1210" s="354"/>
      <c r="B1210" s="354"/>
      <c r="C1210" s="354"/>
      <c r="D1210" s="354"/>
      <c r="E1210" s="379"/>
      <c r="F1210" s="354"/>
      <c r="G1210" s="354"/>
      <c r="H1210" s="625"/>
      <c r="I1210" s="354"/>
    </row>
    <row r="1211" spans="1:9" x14ac:dyDescent="0.3">
      <c r="A1211" s="354"/>
      <c r="B1211" s="354"/>
      <c r="C1211" s="354"/>
      <c r="D1211" s="354"/>
      <c r="E1211" s="379"/>
      <c r="F1211" s="354"/>
      <c r="G1211" s="354"/>
      <c r="H1211" s="625"/>
      <c r="I1211" s="354"/>
    </row>
    <row r="1212" spans="1:9" x14ac:dyDescent="0.3">
      <c r="A1212" s="354"/>
      <c r="B1212" s="354"/>
      <c r="C1212" s="354"/>
      <c r="D1212" s="354"/>
      <c r="E1212" s="379"/>
      <c r="F1212" s="354"/>
      <c r="G1212" s="354"/>
      <c r="H1212" s="625"/>
      <c r="I1212" s="354"/>
    </row>
    <row r="1213" spans="1:9" x14ac:dyDescent="0.3">
      <c r="A1213" s="354"/>
      <c r="B1213" s="354"/>
      <c r="C1213" s="354"/>
      <c r="D1213" s="354"/>
      <c r="E1213" s="379"/>
      <c r="F1213" s="354"/>
      <c r="G1213" s="354"/>
      <c r="H1213" s="625"/>
      <c r="I1213" s="354"/>
    </row>
    <row r="1214" spans="1:9" x14ac:dyDescent="0.3">
      <c r="A1214" s="354"/>
      <c r="B1214" s="354"/>
      <c r="C1214" s="354"/>
      <c r="D1214" s="354"/>
      <c r="E1214" s="379"/>
      <c r="F1214" s="354"/>
      <c r="G1214" s="354"/>
      <c r="H1214" s="625"/>
      <c r="I1214" s="354"/>
    </row>
    <row r="1215" spans="1:9" x14ac:dyDescent="0.3">
      <c r="A1215" s="354"/>
      <c r="B1215" s="354"/>
      <c r="C1215" s="354"/>
      <c r="D1215" s="354"/>
      <c r="E1215" s="379"/>
      <c r="F1215" s="354"/>
      <c r="G1215" s="354"/>
      <c r="H1215" s="625"/>
      <c r="I1215" s="354"/>
    </row>
    <row r="1216" spans="1:9" x14ac:dyDescent="0.3">
      <c r="A1216" s="354"/>
      <c r="B1216" s="354"/>
      <c r="C1216" s="354"/>
      <c r="D1216" s="354"/>
      <c r="E1216" s="379"/>
      <c r="F1216" s="354"/>
      <c r="G1216" s="354"/>
      <c r="H1216" s="625"/>
      <c r="I1216" s="354"/>
    </row>
    <row r="1217" spans="1:9" x14ac:dyDescent="0.3">
      <c r="A1217" s="354"/>
      <c r="B1217" s="354"/>
      <c r="C1217" s="354"/>
      <c r="D1217" s="354"/>
      <c r="E1217" s="379"/>
      <c r="F1217" s="354"/>
      <c r="G1217" s="354"/>
      <c r="H1217" s="625"/>
      <c r="I1217" s="354"/>
    </row>
    <row r="1218" spans="1:9" x14ac:dyDescent="0.3">
      <c r="A1218" s="354"/>
      <c r="B1218" s="354"/>
      <c r="C1218" s="354"/>
      <c r="D1218" s="354"/>
      <c r="E1218" s="379"/>
      <c r="F1218" s="354"/>
      <c r="G1218" s="354"/>
      <c r="H1218" s="625"/>
      <c r="I1218" s="354"/>
    </row>
    <row r="1219" spans="1:9" x14ac:dyDescent="0.3">
      <c r="A1219" s="354"/>
      <c r="B1219" s="354"/>
      <c r="C1219" s="354"/>
      <c r="D1219" s="354"/>
      <c r="E1219" s="379"/>
      <c r="F1219" s="354"/>
      <c r="G1219" s="354"/>
      <c r="H1219" s="625"/>
      <c r="I1219" s="354"/>
    </row>
    <row r="1220" spans="1:9" x14ac:dyDescent="0.3">
      <c r="A1220" s="354"/>
      <c r="B1220" s="354"/>
      <c r="C1220" s="354"/>
      <c r="D1220" s="354"/>
      <c r="E1220" s="379"/>
      <c r="F1220" s="354"/>
      <c r="G1220" s="354"/>
      <c r="H1220" s="625"/>
      <c r="I1220" s="354"/>
    </row>
    <row r="1221" spans="1:9" x14ac:dyDescent="0.3">
      <c r="A1221" s="354"/>
      <c r="B1221" s="354"/>
      <c r="C1221" s="354"/>
      <c r="D1221" s="354"/>
      <c r="E1221" s="379"/>
      <c r="F1221" s="354"/>
      <c r="G1221" s="354"/>
      <c r="H1221" s="625"/>
      <c r="I1221" s="354"/>
    </row>
    <row r="1222" spans="1:9" x14ac:dyDescent="0.3">
      <c r="A1222" s="354"/>
      <c r="B1222" s="354"/>
      <c r="C1222" s="354"/>
      <c r="D1222" s="354"/>
      <c r="E1222" s="379"/>
      <c r="F1222" s="354"/>
      <c r="G1222" s="354"/>
      <c r="H1222" s="625"/>
      <c r="I1222" s="354"/>
    </row>
    <row r="1223" spans="1:9" x14ac:dyDescent="0.3">
      <c r="A1223" s="354"/>
      <c r="B1223" s="354"/>
      <c r="C1223" s="354"/>
      <c r="D1223" s="354"/>
      <c r="E1223" s="379"/>
      <c r="F1223" s="354"/>
      <c r="G1223" s="354"/>
      <c r="H1223" s="625"/>
      <c r="I1223" s="354"/>
    </row>
    <row r="1224" spans="1:9" x14ac:dyDescent="0.3">
      <c r="A1224" s="354"/>
      <c r="B1224" s="354"/>
      <c r="C1224" s="354"/>
      <c r="D1224" s="354"/>
      <c r="E1224" s="379"/>
      <c r="F1224" s="354"/>
      <c r="G1224" s="354"/>
      <c r="H1224" s="625"/>
      <c r="I1224" s="354"/>
    </row>
    <row r="1225" spans="1:9" x14ac:dyDescent="0.3">
      <c r="A1225" s="354"/>
      <c r="B1225" s="354"/>
      <c r="C1225" s="354"/>
      <c r="D1225" s="354"/>
      <c r="E1225" s="379"/>
      <c r="F1225" s="354"/>
      <c r="G1225" s="354"/>
      <c r="H1225" s="625"/>
      <c r="I1225" s="354"/>
    </row>
    <row r="1226" spans="1:9" x14ac:dyDescent="0.3">
      <c r="A1226" s="354"/>
      <c r="B1226" s="354"/>
      <c r="C1226" s="354"/>
      <c r="D1226" s="354"/>
      <c r="E1226" s="379"/>
      <c r="F1226" s="354"/>
      <c r="G1226" s="354"/>
      <c r="H1226" s="625"/>
      <c r="I1226" s="354"/>
    </row>
    <row r="1227" spans="1:9" x14ac:dyDescent="0.3">
      <c r="A1227" s="354"/>
      <c r="B1227" s="354"/>
      <c r="C1227" s="354"/>
      <c r="D1227" s="354"/>
      <c r="E1227" s="379"/>
      <c r="F1227" s="354"/>
      <c r="G1227" s="354"/>
      <c r="H1227" s="625"/>
      <c r="I1227" s="354"/>
    </row>
    <row r="1228" spans="1:9" x14ac:dyDescent="0.3">
      <c r="A1228" s="354"/>
      <c r="B1228" s="354"/>
      <c r="C1228" s="354"/>
      <c r="D1228" s="354"/>
      <c r="E1228" s="379"/>
      <c r="F1228" s="354"/>
      <c r="G1228" s="354"/>
      <c r="H1228" s="625"/>
      <c r="I1228" s="354"/>
    </row>
    <row r="1229" spans="1:9" x14ac:dyDescent="0.3">
      <c r="A1229" s="354"/>
      <c r="B1229" s="354"/>
      <c r="C1229" s="354"/>
      <c r="D1229" s="354"/>
      <c r="E1229" s="379"/>
      <c r="F1229" s="354"/>
      <c r="G1229" s="354"/>
      <c r="H1229" s="625"/>
      <c r="I1229" s="354"/>
    </row>
    <row r="1230" spans="1:9" x14ac:dyDescent="0.3">
      <c r="A1230" s="354"/>
      <c r="B1230" s="354"/>
      <c r="C1230" s="354"/>
      <c r="D1230" s="354"/>
      <c r="E1230" s="379"/>
      <c r="F1230" s="354"/>
      <c r="G1230" s="354"/>
      <c r="H1230" s="625"/>
      <c r="I1230" s="354"/>
    </row>
    <row r="1231" spans="1:9" x14ac:dyDescent="0.3">
      <c r="A1231" s="354"/>
      <c r="B1231" s="354"/>
      <c r="C1231" s="354"/>
      <c r="D1231" s="354"/>
      <c r="E1231" s="379"/>
      <c r="F1231" s="354"/>
      <c r="G1231" s="354"/>
      <c r="H1231" s="625"/>
      <c r="I1231" s="354"/>
    </row>
    <row r="1232" spans="1:9" x14ac:dyDescent="0.3">
      <c r="A1232" s="354"/>
      <c r="B1232" s="354"/>
      <c r="C1232" s="354"/>
      <c r="D1232" s="354"/>
      <c r="E1232" s="379"/>
      <c r="F1232" s="354"/>
      <c r="G1232" s="354"/>
      <c r="H1232" s="625"/>
      <c r="I1232" s="354"/>
    </row>
    <row r="1233" spans="1:9" x14ac:dyDescent="0.3">
      <c r="A1233" s="354"/>
      <c r="B1233" s="354"/>
      <c r="C1233" s="354"/>
      <c r="D1233" s="354"/>
      <c r="E1233" s="379"/>
      <c r="F1233" s="354"/>
      <c r="G1233" s="354"/>
      <c r="H1233" s="625"/>
      <c r="I1233" s="354"/>
    </row>
    <row r="1234" spans="1:9" x14ac:dyDescent="0.3">
      <c r="A1234" s="354"/>
      <c r="B1234" s="354"/>
      <c r="C1234" s="354"/>
      <c r="D1234" s="354"/>
      <c r="E1234" s="379"/>
      <c r="F1234" s="354"/>
      <c r="G1234" s="354"/>
      <c r="H1234" s="625"/>
      <c r="I1234" s="354"/>
    </row>
    <row r="1235" spans="1:9" x14ac:dyDescent="0.3">
      <c r="A1235" s="354"/>
      <c r="B1235" s="354"/>
      <c r="C1235" s="354"/>
      <c r="D1235" s="354"/>
      <c r="E1235" s="379"/>
      <c r="F1235" s="354"/>
      <c r="G1235" s="354"/>
      <c r="H1235" s="625"/>
      <c r="I1235" s="354"/>
    </row>
    <row r="1236" spans="1:9" x14ac:dyDescent="0.3">
      <c r="A1236" s="354"/>
      <c r="B1236" s="354"/>
      <c r="C1236" s="354"/>
      <c r="D1236" s="354"/>
      <c r="E1236" s="379"/>
      <c r="F1236" s="354"/>
      <c r="G1236" s="354"/>
      <c r="H1236" s="625"/>
      <c r="I1236" s="354"/>
    </row>
    <row r="1237" spans="1:9" x14ac:dyDescent="0.3">
      <c r="A1237" s="354"/>
      <c r="B1237" s="354"/>
      <c r="C1237" s="354"/>
      <c r="D1237" s="354"/>
      <c r="E1237" s="379"/>
      <c r="F1237" s="354"/>
      <c r="G1237" s="354"/>
      <c r="H1237" s="625"/>
      <c r="I1237" s="354"/>
    </row>
    <row r="1238" spans="1:9" x14ac:dyDescent="0.3">
      <c r="A1238" s="354"/>
      <c r="B1238" s="354"/>
      <c r="C1238" s="354"/>
      <c r="D1238" s="354"/>
      <c r="E1238" s="379"/>
      <c r="F1238" s="354"/>
      <c r="G1238" s="354"/>
      <c r="H1238" s="625"/>
      <c r="I1238" s="354"/>
    </row>
    <row r="1239" spans="1:9" x14ac:dyDescent="0.3">
      <c r="A1239" s="354"/>
      <c r="B1239" s="354"/>
      <c r="C1239" s="354"/>
      <c r="D1239" s="354"/>
      <c r="E1239" s="379"/>
      <c r="F1239" s="354"/>
      <c r="G1239" s="354"/>
      <c r="H1239" s="625"/>
      <c r="I1239" s="354"/>
    </row>
    <row r="1240" spans="1:9" x14ac:dyDescent="0.3">
      <c r="A1240" s="354"/>
      <c r="B1240" s="354"/>
      <c r="C1240" s="354"/>
      <c r="D1240" s="354"/>
      <c r="E1240" s="379"/>
      <c r="F1240" s="354"/>
      <c r="G1240" s="354"/>
      <c r="H1240" s="625"/>
      <c r="I1240" s="354"/>
    </row>
    <row r="1241" spans="1:9" x14ac:dyDescent="0.3">
      <c r="A1241" s="354"/>
      <c r="B1241" s="354"/>
      <c r="C1241" s="354"/>
      <c r="D1241" s="354"/>
      <c r="E1241" s="379"/>
      <c r="F1241" s="354"/>
      <c r="G1241" s="354"/>
      <c r="H1241" s="625"/>
      <c r="I1241" s="354"/>
    </row>
    <row r="1242" spans="1:9" x14ac:dyDescent="0.3">
      <c r="A1242" s="354"/>
      <c r="B1242" s="354"/>
      <c r="C1242" s="354"/>
      <c r="D1242" s="354"/>
      <c r="E1242" s="379"/>
      <c r="F1242" s="354"/>
      <c r="G1242" s="354"/>
      <c r="H1242" s="625"/>
      <c r="I1242" s="354"/>
    </row>
    <row r="1243" spans="1:9" x14ac:dyDescent="0.3">
      <c r="A1243" s="354"/>
      <c r="B1243" s="354"/>
      <c r="C1243" s="354"/>
      <c r="D1243" s="354"/>
      <c r="E1243" s="379"/>
      <c r="F1243" s="354"/>
      <c r="G1243" s="354"/>
      <c r="H1243" s="625"/>
      <c r="I1243" s="354"/>
    </row>
    <row r="1244" spans="1:9" x14ac:dyDescent="0.3">
      <c r="A1244" s="354"/>
      <c r="B1244" s="354"/>
      <c r="C1244" s="354"/>
      <c r="D1244" s="354"/>
      <c r="E1244" s="379"/>
      <c r="F1244" s="354"/>
      <c r="G1244" s="354"/>
      <c r="H1244" s="625"/>
      <c r="I1244" s="354"/>
    </row>
    <row r="1245" spans="1:9" x14ac:dyDescent="0.3">
      <c r="A1245" s="354"/>
      <c r="B1245" s="354"/>
      <c r="C1245" s="354"/>
      <c r="D1245" s="354"/>
      <c r="E1245" s="379"/>
      <c r="F1245" s="354"/>
      <c r="G1245" s="354"/>
      <c r="H1245" s="625"/>
      <c r="I1245" s="354"/>
    </row>
    <row r="1246" spans="1:9" x14ac:dyDescent="0.3">
      <c r="A1246" s="354"/>
      <c r="B1246" s="354"/>
      <c r="C1246" s="354"/>
      <c r="D1246" s="354"/>
      <c r="E1246" s="379"/>
      <c r="F1246" s="354"/>
      <c r="G1246" s="354"/>
      <c r="H1246" s="625"/>
      <c r="I1246" s="354"/>
    </row>
    <row r="1247" spans="1:9" x14ac:dyDescent="0.3">
      <c r="A1247" s="354"/>
      <c r="B1247" s="354"/>
      <c r="C1247" s="354"/>
      <c r="D1247" s="354"/>
      <c r="E1247" s="379"/>
      <c r="F1247" s="354"/>
      <c r="G1247" s="354"/>
      <c r="H1247" s="625"/>
      <c r="I1247" s="354"/>
    </row>
    <row r="1248" spans="1:9" x14ac:dyDescent="0.3">
      <c r="A1248" s="354"/>
      <c r="B1248" s="354"/>
      <c r="C1248" s="354"/>
      <c r="D1248" s="354"/>
      <c r="E1248" s="379"/>
      <c r="F1248" s="354"/>
      <c r="G1248" s="354"/>
      <c r="H1248" s="625"/>
      <c r="I1248" s="354"/>
    </row>
    <row r="1249" spans="1:9" x14ac:dyDescent="0.3">
      <c r="A1249" s="354"/>
      <c r="B1249" s="354"/>
      <c r="C1249" s="354"/>
      <c r="D1249" s="354"/>
      <c r="E1249" s="379"/>
      <c r="F1249" s="354"/>
      <c r="G1249" s="354"/>
      <c r="H1249" s="625"/>
      <c r="I1249" s="354"/>
    </row>
    <row r="1250" spans="1:9" x14ac:dyDescent="0.3">
      <c r="A1250" s="354"/>
      <c r="B1250" s="354"/>
      <c r="C1250" s="354"/>
      <c r="D1250" s="354"/>
      <c r="E1250" s="379"/>
      <c r="F1250" s="354"/>
      <c r="G1250" s="354"/>
      <c r="H1250" s="625"/>
      <c r="I1250" s="354"/>
    </row>
    <row r="1251" spans="1:9" x14ac:dyDescent="0.3">
      <c r="A1251" s="354"/>
      <c r="B1251" s="354"/>
      <c r="C1251" s="354"/>
      <c r="D1251" s="354"/>
      <c r="E1251" s="379"/>
      <c r="F1251" s="354"/>
      <c r="G1251" s="354"/>
      <c r="H1251" s="625"/>
      <c r="I1251" s="354"/>
    </row>
    <row r="1252" spans="1:9" x14ac:dyDescent="0.3">
      <c r="A1252" s="354"/>
      <c r="B1252" s="354"/>
      <c r="C1252" s="354"/>
      <c r="D1252" s="354"/>
      <c r="E1252" s="379"/>
      <c r="F1252" s="354"/>
      <c r="G1252" s="354"/>
      <c r="H1252" s="625"/>
      <c r="I1252" s="354"/>
    </row>
    <row r="1253" spans="1:9" x14ac:dyDescent="0.3">
      <c r="A1253" s="354"/>
      <c r="B1253" s="354"/>
      <c r="C1253" s="354"/>
      <c r="D1253" s="354"/>
      <c r="E1253" s="379"/>
      <c r="F1253" s="354"/>
      <c r="G1253" s="354"/>
      <c r="H1253" s="625"/>
      <c r="I1253" s="354"/>
    </row>
    <row r="1254" spans="1:9" x14ac:dyDescent="0.3">
      <c r="A1254" s="354"/>
      <c r="B1254" s="354"/>
      <c r="C1254" s="354"/>
      <c r="D1254" s="354"/>
      <c r="E1254" s="379"/>
      <c r="F1254" s="354"/>
      <c r="G1254" s="354"/>
      <c r="H1254" s="625"/>
      <c r="I1254" s="354"/>
    </row>
    <row r="1255" spans="1:9" x14ac:dyDescent="0.3">
      <c r="A1255" s="354"/>
      <c r="B1255" s="354"/>
      <c r="C1255" s="354"/>
      <c r="D1255" s="354"/>
      <c r="E1255" s="379"/>
      <c r="F1255" s="354"/>
      <c r="G1255" s="354"/>
      <c r="H1255" s="625"/>
      <c r="I1255" s="354"/>
    </row>
    <row r="1256" spans="1:9" x14ac:dyDescent="0.3">
      <c r="A1256" s="354"/>
      <c r="B1256" s="354"/>
      <c r="C1256" s="354"/>
      <c r="D1256" s="354"/>
      <c r="E1256" s="379"/>
      <c r="F1256" s="354"/>
      <c r="G1256" s="354"/>
      <c r="H1256" s="625"/>
      <c r="I1256" s="354"/>
    </row>
    <row r="1257" spans="1:9" x14ac:dyDescent="0.3">
      <c r="A1257" s="354"/>
      <c r="B1257" s="354"/>
      <c r="C1257" s="354"/>
      <c r="D1257" s="354"/>
      <c r="E1257" s="379"/>
      <c r="F1257" s="354"/>
      <c r="G1257" s="354"/>
      <c r="H1257" s="625"/>
      <c r="I1257" s="354"/>
    </row>
    <row r="1258" spans="1:9" x14ac:dyDescent="0.3">
      <c r="A1258" s="354"/>
      <c r="B1258" s="354"/>
      <c r="C1258" s="354"/>
      <c r="D1258" s="354"/>
      <c r="E1258" s="379"/>
      <c r="F1258" s="354"/>
      <c r="G1258" s="354"/>
      <c r="H1258" s="625"/>
      <c r="I1258" s="354"/>
    </row>
    <row r="1259" spans="1:9" x14ac:dyDescent="0.3">
      <c r="A1259" s="354"/>
      <c r="B1259" s="354"/>
      <c r="C1259" s="354"/>
      <c r="D1259" s="354"/>
      <c r="E1259" s="379"/>
      <c r="F1259" s="354"/>
      <c r="G1259" s="354"/>
      <c r="H1259" s="625"/>
      <c r="I1259" s="354"/>
    </row>
    <row r="1260" spans="1:9" x14ac:dyDescent="0.3">
      <c r="A1260" s="354"/>
      <c r="B1260" s="354"/>
      <c r="C1260" s="354"/>
      <c r="D1260" s="354"/>
      <c r="E1260" s="379"/>
      <c r="F1260" s="354"/>
      <c r="G1260" s="354"/>
      <c r="H1260" s="625"/>
      <c r="I1260" s="354"/>
    </row>
    <row r="1261" spans="1:9" x14ac:dyDescent="0.3">
      <c r="A1261" s="354"/>
      <c r="B1261" s="354"/>
      <c r="C1261" s="354"/>
      <c r="D1261" s="354"/>
      <c r="E1261" s="379"/>
      <c r="F1261" s="354"/>
      <c r="G1261" s="354"/>
      <c r="H1261" s="625"/>
      <c r="I1261" s="354"/>
    </row>
    <row r="1262" spans="1:9" x14ac:dyDescent="0.3">
      <c r="A1262" s="354"/>
      <c r="B1262" s="354"/>
      <c r="C1262" s="354"/>
      <c r="D1262" s="354"/>
      <c r="E1262" s="379"/>
      <c r="F1262" s="354"/>
      <c r="G1262" s="354"/>
      <c r="H1262" s="625"/>
      <c r="I1262" s="354"/>
    </row>
    <row r="1263" spans="1:9" x14ac:dyDescent="0.3">
      <c r="A1263" s="354"/>
      <c r="B1263" s="354"/>
      <c r="C1263" s="354"/>
      <c r="D1263" s="354"/>
      <c r="E1263" s="379"/>
      <c r="F1263" s="354"/>
      <c r="G1263" s="354"/>
      <c r="H1263" s="625"/>
      <c r="I1263" s="354"/>
    </row>
    <row r="1264" spans="1:9" x14ac:dyDescent="0.3">
      <c r="A1264" s="354"/>
      <c r="B1264" s="354"/>
      <c r="C1264" s="354"/>
      <c r="D1264" s="354"/>
      <c r="E1264" s="379"/>
      <c r="F1264" s="354"/>
      <c r="G1264" s="354"/>
      <c r="H1264" s="625"/>
      <c r="I1264" s="354"/>
    </row>
    <row r="1265" spans="1:9" x14ac:dyDescent="0.3">
      <c r="A1265" s="354"/>
      <c r="B1265" s="354"/>
      <c r="C1265" s="354"/>
      <c r="D1265" s="354"/>
      <c r="E1265" s="379"/>
      <c r="F1265" s="354"/>
      <c r="G1265" s="354"/>
      <c r="H1265" s="625"/>
      <c r="I1265" s="354"/>
    </row>
    <row r="1266" spans="1:9" x14ac:dyDescent="0.3">
      <c r="A1266" s="354"/>
      <c r="B1266" s="354"/>
      <c r="C1266" s="354"/>
      <c r="D1266" s="354"/>
      <c r="E1266" s="379"/>
      <c r="F1266" s="354"/>
      <c r="G1266" s="354"/>
      <c r="H1266" s="625"/>
      <c r="I1266" s="354"/>
    </row>
    <row r="1267" spans="1:9" x14ac:dyDescent="0.3">
      <c r="A1267" s="354"/>
      <c r="B1267" s="354"/>
      <c r="C1267" s="354"/>
      <c r="D1267" s="354"/>
      <c r="E1267" s="379"/>
      <c r="F1267" s="354"/>
      <c r="G1267" s="354"/>
      <c r="H1267" s="625"/>
      <c r="I1267" s="354"/>
    </row>
    <row r="1268" spans="1:9" x14ac:dyDescent="0.3">
      <c r="A1268" s="354"/>
      <c r="B1268" s="354"/>
      <c r="C1268" s="354"/>
      <c r="D1268" s="354"/>
      <c r="E1268" s="379"/>
      <c r="F1268" s="354"/>
      <c r="G1268" s="354"/>
      <c r="H1268" s="625"/>
      <c r="I1268" s="354"/>
    </row>
    <row r="1269" spans="1:9" x14ac:dyDescent="0.3">
      <c r="A1269" s="354"/>
      <c r="B1269" s="354"/>
      <c r="C1269" s="354"/>
      <c r="D1269" s="354"/>
      <c r="E1269" s="379"/>
      <c r="F1269" s="354"/>
      <c r="G1269" s="354"/>
      <c r="H1269" s="625"/>
      <c r="I1269" s="354"/>
    </row>
    <row r="1270" spans="1:9" x14ac:dyDescent="0.3">
      <c r="A1270" s="354"/>
      <c r="B1270" s="354"/>
      <c r="C1270" s="354"/>
      <c r="D1270" s="354"/>
      <c r="E1270" s="379"/>
      <c r="F1270" s="354"/>
      <c r="G1270" s="354"/>
      <c r="H1270" s="625"/>
      <c r="I1270" s="354"/>
    </row>
    <row r="1271" spans="1:9" x14ac:dyDescent="0.3">
      <c r="A1271" s="354"/>
      <c r="B1271" s="354"/>
      <c r="C1271" s="354"/>
      <c r="D1271" s="354"/>
      <c r="E1271" s="379"/>
      <c r="F1271" s="354"/>
      <c r="G1271" s="354"/>
      <c r="H1271" s="625"/>
      <c r="I1271" s="354"/>
    </row>
    <row r="1272" spans="1:9" x14ac:dyDescent="0.3">
      <c r="A1272" s="354"/>
      <c r="B1272" s="354"/>
      <c r="C1272" s="354"/>
      <c r="D1272" s="354"/>
      <c r="E1272" s="379"/>
      <c r="F1272" s="354"/>
      <c r="G1272" s="354"/>
      <c r="H1272" s="625"/>
      <c r="I1272" s="354"/>
    </row>
    <row r="1273" spans="1:9" x14ac:dyDescent="0.3">
      <c r="A1273" s="354"/>
      <c r="B1273" s="354"/>
      <c r="C1273" s="354"/>
      <c r="D1273" s="354"/>
      <c r="E1273" s="379"/>
      <c r="F1273" s="354"/>
      <c r="G1273" s="354"/>
      <c r="H1273" s="625"/>
      <c r="I1273" s="354"/>
    </row>
    <row r="1274" spans="1:9" x14ac:dyDescent="0.3">
      <c r="A1274" s="354"/>
      <c r="B1274" s="354"/>
      <c r="C1274" s="354"/>
      <c r="D1274" s="354"/>
      <c r="E1274" s="379"/>
      <c r="F1274" s="354"/>
      <c r="G1274" s="354"/>
      <c r="H1274" s="625"/>
      <c r="I1274" s="354"/>
    </row>
    <row r="1275" spans="1:9" x14ac:dyDescent="0.3">
      <c r="A1275" s="354"/>
      <c r="B1275" s="354"/>
      <c r="C1275" s="354"/>
      <c r="D1275" s="354"/>
      <c r="E1275" s="379"/>
      <c r="F1275" s="354"/>
      <c r="G1275" s="354"/>
      <c r="H1275" s="625"/>
      <c r="I1275" s="354"/>
    </row>
    <row r="1276" spans="1:9" x14ac:dyDescent="0.3">
      <c r="A1276" s="354"/>
      <c r="B1276" s="354"/>
      <c r="C1276" s="354"/>
      <c r="D1276" s="354"/>
      <c r="E1276" s="379"/>
      <c r="F1276" s="354"/>
      <c r="G1276" s="354"/>
      <c r="H1276" s="625"/>
      <c r="I1276" s="354"/>
    </row>
    <row r="1277" spans="1:9" x14ac:dyDescent="0.3">
      <c r="A1277" s="354"/>
      <c r="B1277" s="354"/>
      <c r="C1277" s="354"/>
      <c r="D1277" s="354"/>
      <c r="E1277" s="379"/>
      <c r="F1277" s="354"/>
      <c r="G1277" s="354"/>
      <c r="H1277" s="625"/>
      <c r="I1277" s="354"/>
    </row>
    <row r="1278" spans="1:9" x14ac:dyDescent="0.3">
      <c r="A1278" s="354"/>
      <c r="B1278" s="354"/>
      <c r="C1278" s="354"/>
      <c r="D1278" s="354"/>
      <c r="E1278" s="379"/>
      <c r="F1278" s="354"/>
      <c r="G1278" s="354"/>
      <c r="H1278" s="625"/>
      <c r="I1278" s="354"/>
    </row>
    <row r="1279" spans="1:9" x14ac:dyDescent="0.3">
      <c r="A1279" s="354"/>
      <c r="B1279" s="354"/>
      <c r="C1279" s="354"/>
      <c r="D1279" s="354"/>
      <c r="E1279" s="379"/>
      <c r="F1279" s="354"/>
      <c r="G1279" s="354"/>
      <c r="H1279" s="625"/>
      <c r="I1279" s="354"/>
    </row>
    <row r="1280" spans="1:9" x14ac:dyDescent="0.3">
      <c r="A1280" s="354"/>
      <c r="B1280" s="354"/>
      <c r="C1280" s="354"/>
      <c r="D1280" s="354"/>
      <c r="E1280" s="379"/>
      <c r="F1280" s="354"/>
      <c r="G1280" s="354"/>
      <c r="H1280" s="625"/>
      <c r="I1280" s="354"/>
    </row>
    <row r="1281" spans="1:9" x14ac:dyDescent="0.3">
      <c r="A1281" s="354"/>
      <c r="B1281" s="354"/>
      <c r="C1281" s="354"/>
      <c r="D1281" s="354"/>
      <c r="E1281" s="379"/>
      <c r="F1281" s="354"/>
      <c r="G1281" s="354"/>
      <c r="H1281" s="625"/>
      <c r="I1281" s="354"/>
    </row>
    <row r="1282" spans="1:9" x14ac:dyDescent="0.3">
      <c r="A1282" s="354"/>
      <c r="B1282" s="354"/>
      <c r="C1282" s="354"/>
      <c r="D1282" s="354"/>
      <c r="E1282" s="379"/>
      <c r="F1282" s="354"/>
      <c r="G1282" s="354"/>
      <c r="H1282" s="625"/>
      <c r="I1282" s="354"/>
    </row>
    <row r="1283" spans="1:9" x14ac:dyDescent="0.3">
      <c r="A1283" s="354"/>
      <c r="B1283" s="354"/>
      <c r="C1283" s="354"/>
      <c r="D1283" s="354"/>
      <c r="E1283" s="379"/>
      <c r="F1283" s="354"/>
      <c r="G1283" s="354"/>
      <c r="H1283" s="625"/>
      <c r="I1283" s="354"/>
    </row>
    <row r="1284" spans="1:9" x14ac:dyDescent="0.3">
      <c r="A1284" s="354"/>
      <c r="B1284" s="354"/>
      <c r="C1284" s="354"/>
      <c r="D1284" s="354"/>
      <c r="E1284" s="379"/>
      <c r="F1284" s="354"/>
      <c r="G1284" s="354"/>
      <c r="H1284" s="625"/>
      <c r="I1284" s="354"/>
    </row>
    <row r="1285" spans="1:9" x14ac:dyDescent="0.3">
      <c r="A1285" s="354"/>
      <c r="B1285" s="354"/>
      <c r="C1285" s="354"/>
      <c r="D1285" s="354"/>
      <c r="E1285" s="379"/>
      <c r="F1285" s="354"/>
      <c r="G1285" s="354"/>
      <c r="H1285" s="625"/>
      <c r="I1285" s="354"/>
    </row>
    <row r="1286" spans="1:9" x14ac:dyDescent="0.3">
      <c r="A1286" s="354"/>
      <c r="B1286" s="354"/>
      <c r="C1286" s="354"/>
      <c r="D1286" s="354"/>
      <c r="E1286" s="379"/>
      <c r="F1286" s="354"/>
      <c r="G1286" s="354"/>
      <c r="H1286" s="625"/>
      <c r="I1286" s="354"/>
    </row>
    <row r="1287" spans="1:9" x14ac:dyDescent="0.3">
      <c r="A1287" s="354"/>
      <c r="B1287" s="354"/>
      <c r="C1287" s="354"/>
      <c r="D1287" s="354"/>
      <c r="E1287" s="379"/>
      <c r="F1287" s="354"/>
      <c r="G1287" s="354"/>
      <c r="H1287" s="625"/>
      <c r="I1287" s="354"/>
    </row>
    <row r="1288" spans="1:9" x14ac:dyDescent="0.3">
      <c r="A1288" s="354"/>
      <c r="B1288" s="354"/>
      <c r="C1288" s="354"/>
      <c r="D1288" s="354"/>
      <c r="E1288" s="379"/>
      <c r="F1288" s="354"/>
      <c r="G1288" s="354"/>
      <c r="H1288" s="625"/>
      <c r="I1288" s="354"/>
    </row>
    <row r="1289" spans="1:9" x14ac:dyDescent="0.3">
      <c r="A1289" s="354"/>
      <c r="B1289" s="354"/>
      <c r="C1289" s="354"/>
      <c r="D1289" s="354"/>
      <c r="E1289" s="379"/>
      <c r="F1289" s="354"/>
      <c r="G1289" s="354"/>
      <c r="H1289" s="625"/>
      <c r="I1289" s="354"/>
    </row>
    <row r="1290" spans="1:9" x14ac:dyDescent="0.3">
      <c r="A1290" s="354"/>
      <c r="B1290" s="354"/>
      <c r="C1290" s="354"/>
      <c r="D1290" s="354"/>
      <c r="E1290" s="379"/>
      <c r="F1290" s="354"/>
      <c r="G1290" s="354"/>
      <c r="H1290" s="625"/>
      <c r="I1290" s="354"/>
    </row>
    <row r="1291" spans="1:9" x14ac:dyDescent="0.3">
      <c r="A1291" s="354"/>
      <c r="B1291" s="354"/>
      <c r="C1291" s="354"/>
      <c r="D1291" s="354"/>
      <c r="E1291" s="379"/>
      <c r="F1291" s="354"/>
      <c r="G1291" s="354"/>
      <c r="H1291" s="625"/>
      <c r="I1291" s="354"/>
    </row>
    <row r="1292" spans="1:9" x14ac:dyDescent="0.3">
      <c r="A1292" s="354"/>
      <c r="B1292" s="354"/>
      <c r="C1292" s="354"/>
      <c r="D1292" s="354"/>
      <c r="E1292" s="379"/>
      <c r="F1292" s="354"/>
      <c r="G1292" s="354"/>
      <c r="H1292" s="625"/>
      <c r="I1292" s="354"/>
    </row>
    <row r="1293" spans="1:9" x14ac:dyDescent="0.3">
      <c r="A1293" s="354"/>
      <c r="B1293" s="354"/>
      <c r="C1293" s="354"/>
      <c r="D1293" s="354"/>
      <c r="E1293" s="379"/>
      <c r="F1293" s="354"/>
      <c r="G1293" s="354"/>
      <c r="H1293" s="625"/>
      <c r="I1293" s="354"/>
    </row>
    <row r="1294" spans="1:9" x14ac:dyDescent="0.3">
      <c r="A1294" s="354"/>
      <c r="B1294" s="354"/>
      <c r="C1294" s="354"/>
      <c r="D1294" s="354"/>
      <c r="E1294" s="379"/>
      <c r="F1294" s="354"/>
      <c r="G1294" s="354"/>
      <c r="H1294" s="625"/>
      <c r="I1294" s="354"/>
    </row>
    <row r="1295" spans="1:9" x14ac:dyDescent="0.3">
      <c r="A1295" s="354"/>
      <c r="B1295" s="354"/>
      <c r="C1295" s="354"/>
      <c r="D1295" s="354"/>
      <c r="E1295" s="379"/>
      <c r="F1295" s="354"/>
      <c r="G1295" s="354"/>
      <c r="H1295" s="625"/>
      <c r="I1295" s="354"/>
    </row>
    <row r="1296" spans="1:9" x14ac:dyDescent="0.3">
      <c r="A1296" s="354"/>
      <c r="B1296" s="354"/>
      <c r="C1296" s="354"/>
      <c r="D1296" s="354"/>
      <c r="E1296" s="379"/>
      <c r="F1296" s="354"/>
      <c r="G1296" s="354"/>
      <c r="H1296" s="625"/>
      <c r="I1296" s="354"/>
    </row>
    <row r="1297" spans="1:9" x14ac:dyDescent="0.3">
      <c r="A1297" s="354"/>
      <c r="B1297" s="354"/>
      <c r="C1297" s="354"/>
      <c r="D1297" s="354"/>
      <c r="E1297" s="379"/>
      <c r="F1297" s="354"/>
      <c r="G1297" s="354"/>
      <c r="H1297" s="625"/>
      <c r="I1297" s="354"/>
    </row>
    <row r="1298" spans="1:9" x14ac:dyDescent="0.3">
      <c r="A1298" s="354"/>
      <c r="B1298" s="354"/>
      <c r="C1298" s="354"/>
      <c r="D1298" s="354"/>
      <c r="E1298" s="379"/>
      <c r="F1298" s="354"/>
      <c r="G1298" s="354"/>
      <c r="H1298" s="625"/>
      <c r="I1298" s="354"/>
    </row>
    <row r="1299" spans="1:9" x14ac:dyDescent="0.3">
      <c r="A1299" s="354"/>
      <c r="B1299" s="354"/>
      <c r="C1299" s="354"/>
      <c r="D1299" s="354"/>
      <c r="E1299" s="379"/>
      <c r="F1299" s="354"/>
      <c r="G1299" s="354"/>
      <c r="H1299" s="625"/>
      <c r="I1299" s="354"/>
    </row>
    <row r="1300" spans="1:9" x14ac:dyDescent="0.3">
      <c r="A1300" s="354"/>
      <c r="B1300" s="354"/>
      <c r="C1300" s="354"/>
      <c r="D1300" s="354"/>
      <c r="E1300" s="379"/>
      <c r="F1300" s="354"/>
      <c r="G1300" s="354"/>
      <c r="H1300" s="625"/>
      <c r="I1300" s="354"/>
    </row>
    <row r="1301" spans="1:9" x14ac:dyDescent="0.3">
      <c r="A1301" s="354"/>
      <c r="B1301" s="354"/>
      <c r="C1301" s="354"/>
      <c r="D1301" s="354"/>
      <c r="E1301" s="379"/>
      <c r="F1301" s="354"/>
      <c r="G1301" s="354"/>
      <c r="H1301" s="625"/>
      <c r="I1301" s="354"/>
    </row>
    <row r="1302" spans="1:9" x14ac:dyDescent="0.3">
      <c r="A1302" s="354"/>
      <c r="B1302" s="354"/>
      <c r="C1302" s="354"/>
      <c r="D1302" s="354"/>
      <c r="E1302" s="379"/>
      <c r="F1302" s="354"/>
      <c r="G1302" s="354"/>
      <c r="H1302" s="625"/>
      <c r="I1302" s="354"/>
    </row>
    <row r="1303" spans="1:9" x14ac:dyDescent="0.3">
      <c r="A1303" s="354"/>
      <c r="B1303" s="354"/>
      <c r="C1303" s="354"/>
      <c r="D1303" s="354"/>
      <c r="E1303" s="379"/>
      <c r="F1303" s="354"/>
      <c r="G1303" s="354"/>
      <c r="H1303" s="625"/>
      <c r="I1303" s="354"/>
    </row>
    <row r="1304" spans="1:9" x14ac:dyDescent="0.3">
      <c r="A1304" s="354"/>
      <c r="B1304" s="354"/>
      <c r="C1304" s="354"/>
      <c r="D1304" s="354"/>
      <c r="E1304" s="379"/>
      <c r="F1304" s="354"/>
      <c r="G1304" s="354"/>
      <c r="H1304" s="625"/>
      <c r="I1304" s="354"/>
    </row>
    <row r="1305" spans="1:9" x14ac:dyDescent="0.3">
      <c r="A1305" s="354"/>
      <c r="B1305" s="354"/>
      <c r="C1305" s="354"/>
      <c r="D1305" s="354"/>
      <c r="E1305" s="379"/>
      <c r="F1305" s="354"/>
      <c r="G1305" s="354"/>
      <c r="H1305" s="625"/>
      <c r="I1305" s="354"/>
    </row>
    <row r="1306" spans="1:9" x14ac:dyDescent="0.3">
      <c r="A1306" s="354"/>
      <c r="B1306" s="354"/>
      <c r="C1306" s="354"/>
      <c r="D1306" s="354"/>
      <c r="E1306" s="379"/>
      <c r="F1306" s="354"/>
      <c r="G1306" s="354"/>
      <c r="H1306" s="625"/>
      <c r="I1306" s="354"/>
    </row>
    <row r="1307" spans="1:9" x14ac:dyDescent="0.3">
      <c r="A1307" s="354"/>
      <c r="B1307" s="354"/>
      <c r="C1307" s="354"/>
      <c r="D1307" s="354"/>
      <c r="E1307" s="379"/>
      <c r="F1307" s="354"/>
      <c r="G1307" s="354"/>
      <c r="H1307" s="625"/>
      <c r="I1307" s="354"/>
    </row>
    <row r="1308" spans="1:9" x14ac:dyDescent="0.3">
      <c r="A1308" s="354"/>
      <c r="B1308" s="354"/>
      <c r="C1308" s="354"/>
      <c r="D1308" s="354"/>
      <c r="E1308" s="379"/>
      <c r="F1308" s="354"/>
      <c r="G1308" s="354"/>
      <c r="H1308" s="625"/>
      <c r="I1308" s="354"/>
    </row>
    <row r="1309" spans="1:9" x14ac:dyDescent="0.3">
      <c r="A1309" s="354"/>
      <c r="B1309" s="354"/>
      <c r="C1309" s="354"/>
      <c r="D1309" s="354"/>
      <c r="E1309" s="379"/>
      <c r="F1309" s="354"/>
      <c r="G1309" s="354"/>
      <c r="H1309" s="625"/>
      <c r="I1309" s="354"/>
    </row>
    <row r="1310" spans="1:9" x14ac:dyDescent="0.3">
      <c r="A1310" s="354"/>
      <c r="B1310" s="354"/>
      <c r="C1310" s="354"/>
      <c r="D1310" s="354"/>
      <c r="E1310" s="379"/>
      <c r="F1310" s="354"/>
      <c r="G1310" s="354"/>
      <c r="H1310" s="625"/>
      <c r="I1310" s="354"/>
    </row>
    <row r="1311" spans="1:9" x14ac:dyDescent="0.3">
      <c r="A1311" s="354"/>
      <c r="B1311" s="354"/>
      <c r="C1311" s="354"/>
      <c r="D1311" s="354"/>
      <c r="E1311" s="379"/>
      <c r="F1311" s="354"/>
      <c r="G1311" s="354"/>
      <c r="H1311" s="625"/>
      <c r="I1311" s="354"/>
    </row>
    <row r="1312" spans="1:9" x14ac:dyDescent="0.3">
      <c r="A1312" s="354"/>
      <c r="B1312" s="354"/>
      <c r="C1312" s="354"/>
      <c r="D1312" s="354"/>
      <c r="E1312" s="379"/>
      <c r="F1312" s="354"/>
      <c r="G1312" s="354"/>
      <c r="H1312" s="625"/>
      <c r="I1312" s="354"/>
    </row>
    <row r="1313" spans="1:9" x14ac:dyDescent="0.3">
      <c r="A1313" s="354"/>
      <c r="B1313" s="354"/>
      <c r="C1313" s="354"/>
      <c r="D1313" s="354"/>
      <c r="E1313" s="379"/>
      <c r="F1313" s="354"/>
      <c r="G1313" s="354"/>
      <c r="H1313" s="625"/>
      <c r="I1313" s="354"/>
    </row>
    <row r="1314" spans="1:9" x14ac:dyDescent="0.3">
      <c r="A1314" s="354"/>
      <c r="B1314" s="354"/>
      <c r="C1314" s="354"/>
      <c r="D1314" s="354"/>
      <c r="E1314" s="379"/>
      <c r="F1314" s="354"/>
      <c r="G1314" s="354"/>
      <c r="H1314" s="625"/>
      <c r="I1314" s="354"/>
    </row>
    <row r="1315" spans="1:9" x14ac:dyDescent="0.3">
      <c r="A1315" s="354"/>
      <c r="B1315" s="354"/>
      <c r="C1315" s="354"/>
      <c r="D1315" s="354"/>
      <c r="E1315" s="379"/>
      <c r="F1315" s="354"/>
      <c r="G1315" s="354"/>
      <c r="H1315" s="625"/>
      <c r="I1315" s="354"/>
    </row>
    <row r="1316" spans="1:9" x14ac:dyDescent="0.3">
      <c r="A1316" s="354"/>
      <c r="B1316" s="354"/>
      <c r="C1316" s="354"/>
      <c r="D1316" s="354"/>
      <c r="E1316" s="379"/>
      <c r="F1316" s="354"/>
      <c r="G1316" s="354"/>
      <c r="H1316" s="625"/>
      <c r="I1316" s="354"/>
    </row>
    <row r="1317" spans="1:9" x14ac:dyDescent="0.3">
      <c r="A1317" s="354"/>
      <c r="B1317" s="354"/>
      <c r="C1317" s="354"/>
      <c r="D1317" s="354"/>
      <c r="E1317" s="379"/>
      <c r="F1317" s="354"/>
      <c r="G1317" s="354"/>
      <c r="H1317" s="625"/>
      <c r="I1317" s="354"/>
    </row>
    <row r="1318" spans="1:9" x14ac:dyDescent="0.3">
      <c r="A1318" s="354"/>
      <c r="B1318" s="354"/>
      <c r="C1318" s="354"/>
      <c r="D1318" s="354"/>
      <c r="E1318" s="379"/>
      <c r="F1318" s="354"/>
      <c r="G1318" s="354"/>
      <c r="H1318" s="625"/>
      <c r="I1318" s="354"/>
    </row>
    <row r="1319" spans="1:9" x14ac:dyDescent="0.3">
      <c r="A1319" s="354"/>
      <c r="B1319" s="354"/>
      <c r="C1319" s="354"/>
      <c r="D1319" s="354"/>
      <c r="E1319" s="379"/>
      <c r="F1319" s="354"/>
      <c r="G1319" s="354"/>
      <c r="H1319" s="625"/>
      <c r="I1319" s="354"/>
    </row>
    <row r="1320" spans="1:9" x14ac:dyDescent="0.3">
      <c r="A1320" s="354"/>
      <c r="B1320" s="354"/>
      <c r="C1320" s="354"/>
      <c r="D1320" s="354"/>
      <c r="E1320" s="379"/>
      <c r="F1320" s="354"/>
      <c r="G1320" s="354"/>
      <c r="H1320" s="625"/>
      <c r="I1320" s="354"/>
    </row>
    <row r="1321" spans="1:9" x14ac:dyDescent="0.3">
      <c r="A1321" s="354"/>
      <c r="B1321" s="354"/>
      <c r="C1321" s="354"/>
      <c r="D1321" s="354"/>
      <c r="E1321" s="379"/>
      <c r="F1321" s="354"/>
      <c r="G1321" s="354"/>
      <c r="H1321" s="625"/>
      <c r="I1321" s="354"/>
    </row>
    <row r="1322" spans="1:9" x14ac:dyDescent="0.3">
      <c r="A1322" s="354"/>
      <c r="B1322" s="354"/>
      <c r="C1322" s="354"/>
      <c r="D1322" s="354"/>
      <c r="E1322" s="379"/>
      <c r="F1322" s="354"/>
      <c r="G1322" s="354"/>
      <c r="H1322" s="625"/>
      <c r="I1322" s="354"/>
    </row>
    <row r="1323" spans="1:9" x14ac:dyDescent="0.3">
      <c r="A1323" s="354"/>
      <c r="B1323" s="354"/>
      <c r="C1323" s="354"/>
      <c r="D1323" s="354"/>
      <c r="E1323" s="379"/>
      <c r="F1323" s="354"/>
      <c r="G1323" s="354"/>
      <c r="H1323" s="625"/>
      <c r="I1323" s="354"/>
    </row>
    <row r="1324" spans="1:9" x14ac:dyDescent="0.3">
      <c r="A1324" s="354"/>
      <c r="B1324" s="354"/>
      <c r="C1324" s="354"/>
      <c r="D1324" s="354"/>
      <c r="E1324" s="379"/>
      <c r="F1324" s="354"/>
      <c r="G1324" s="354"/>
      <c r="H1324" s="625"/>
      <c r="I1324" s="354"/>
    </row>
    <row r="1325" spans="1:9" x14ac:dyDescent="0.3">
      <c r="A1325" s="354"/>
      <c r="B1325" s="354"/>
      <c r="C1325" s="354"/>
      <c r="D1325" s="354"/>
      <c r="E1325" s="379"/>
      <c r="F1325" s="354"/>
      <c r="G1325" s="354"/>
      <c r="H1325" s="625"/>
      <c r="I1325" s="354"/>
    </row>
    <row r="1326" spans="1:9" x14ac:dyDescent="0.3">
      <c r="A1326" s="354"/>
      <c r="B1326" s="354"/>
      <c r="C1326" s="354"/>
      <c r="D1326" s="354"/>
      <c r="E1326" s="379"/>
      <c r="F1326" s="354"/>
      <c r="G1326" s="354"/>
      <c r="H1326" s="625"/>
      <c r="I1326" s="354"/>
    </row>
    <row r="1327" spans="1:9" x14ac:dyDescent="0.3">
      <c r="A1327" s="354"/>
      <c r="B1327" s="354"/>
      <c r="C1327" s="354"/>
      <c r="D1327" s="354"/>
      <c r="E1327" s="379"/>
      <c r="F1327" s="354"/>
      <c r="G1327" s="354"/>
      <c r="H1327" s="625"/>
      <c r="I1327" s="354"/>
    </row>
    <row r="1328" spans="1:9" x14ac:dyDescent="0.3">
      <c r="A1328" s="354"/>
      <c r="B1328" s="354"/>
      <c r="C1328" s="354"/>
      <c r="D1328" s="354"/>
      <c r="E1328" s="379"/>
      <c r="F1328" s="354"/>
      <c r="G1328" s="354"/>
      <c r="H1328" s="625"/>
      <c r="I1328" s="354"/>
    </row>
    <row r="1329" spans="1:9" x14ac:dyDescent="0.3">
      <c r="A1329" s="354"/>
      <c r="B1329" s="354"/>
      <c r="C1329" s="354"/>
      <c r="D1329" s="354"/>
      <c r="E1329" s="379"/>
      <c r="F1329" s="354"/>
      <c r="G1329" s="354"/>
      <c r="H1329" s="625"/>
      <c r="I1329" s="354"/>
    </row>
    <row r="1330" spans="1:9" x14ac:dyDescent="0.3">
      <c r="A1330" s="354"/>
      <c r="B1330" s="354"/>
      <c r="C1330" s="354"/>
      <c r="D1330" s="354"/>
      <c r="E1330" s="379"/>
      <c r="F1330" s="354"/>
      <c r="G1330" s="354"/>
      <c r="H1330" s="625"/>
      <c r="I1330" s="354"/>
    </row>
    <row r="1331" spans="1:9" x14ac:dyDescent="0.3">
      <c r="A1331" s="354"/>
      <c r="B1331" s="354"/>
      <c r="C1331" s="354"/>
      <c r="D1331" s="354"/>
      <c r="E1331" s="379"/>
      <c r="F1331" s="354"/>
      <c r="G1331" s="354"/>
      <c r="H1331" s="625"/>
      <c r="I1331" s="354"/>
    </row>
    <row r="1332" spans="1:9" x14ac:dyDescent="0.3">
      <c r="A1332" s="354"/>
      <c r="B1332" s="354"/>
      <c r="C1332" s="354"/>
      <c r="D1332" s="354"/>
      <c r="E1332" s="379"/>
      <c r="F1332" s="354"/>
      <c r="G1332" s="354"/>
      <c r="H1332" s="625"/>
      <c r="I1332" s="354"/>
    </row>
    <row r="1333" spans="1:9" x14ac:dyDescent="0.3">
      <c r="A1333" s="354"/>
      <c r="B1333" s="354"/>
      <c r="C1333" s="354"/>
      <c r="D1333" s="354"/>
      <c r="E1333" s="379"/>
      <c r="F1333" s="354"/>
      <c r="G1333" s="354"/>
      <c r="H1333" s="625"/>
      <c r="I1333" s="354"/>
    </row>
    <row r="1334" spans="1:9" x14ac:dyDescent="0.3">
      <c r="A1334" s="354"/>
      <c r="B1334" s="354"/>
      <c r="C1334" s="354"/>
      <c r="D1334" s="354"/>
      <c r="E1334" s="379"/>
      <c r="F1334" s="354"/>
      <c r="G1334" s="354"/>
      <c r="H1334" s="625"/>
      <c r="I1334" s="354"/>
    </row>
    <row r="1335" spans="1:9" x14ac:dyDescent="0.3">
      <c r="A1335" s="354"/>
      <c r="B1335" s="354"/>
      <c r="C1335" s="354"/>
      <c r="D1335" s="354"/>
      <c r="E1335" s="379"/>
      <c r="F1335" s="354"/>
      <c r="G1335" s="354"/>
      <c r="H1335" s="625"/>
      <c r="I1335" s="354"/>
    </row>
    <row r="1336" spans="1:9" x14ac:dyDescent="0.3">
      <c r="A1336" s="354"/>
      <c r="B1336" s="354"/>
      <c r="C1336" s="354"/>
      <c r="D1336" s="354"/>
      <c r="E1336" s="379"/>
      <c r="F1336" s="354"/>
      <c r="G1336" s="354"/>
      <c r="H1336" s="625"/>
      <c r="I1336" s="354"/>
    </row>
    <row r="1337" spans="1:9" x14ac:dyDescent="0.3">
      <c r="A1337" s="354"/>
      <c r="B1337" s="354"/>
      <c r="C1337" s="354"/>
      <c r="D1337" s="354"/>
      <c r="E1337" s="379"/>
      <c r="F1337" s="354"/>
      <c r="G1337" s="354"/>
      <c r="H1337" s="625"/>
      <c r="I1337" s="354"/>
    </row>
    <row r="1338" spans="1:9" x14ac:dyDescent="0.3">
      <c r="A1338" s="354"/>
      <c r="B1338" s="354"/>
      <c r="C1338" s="354"/>
      <c r="D1338" s="354"/>
      <c r="E1338" s="379"/>
      <c r="F1338" s="354"/>
      <c r="G1338" s="354"/>
      <c r="H1338" s="625"/>
      <c r="I1338" s="354"/>
    </row>
    <row r="1339" spans="1:9" x14ac:dyDescent="0.3">
      <c r="A1339" s="354"/>
      <c r="B1339" s="354"/>
      <c r="C1339" s="354"/>
      <c r="D1339" s="354"/>
      <c r="E1339" s="379"/>
      <c r="F1339" s="354"/>
      <c r="G1339" s="354"/>
      <c r="H1339" s="625"/>
      <c r="I1339" s="354"/>
    </row>
    <row r="1340" spans="1:9" x14ac:dyDescent="0.3">
      <c r="A1340" s="354"/>
      <c r="B1340" s="354"/>
      <c r="C1340" s="354"/>
      <c r="D1340" s="354"/>
      <c r="E1340" s="379"/>
      <c r="F1340" s="354"/>
      <c r="G1340" s="354"/>
      <c r="H1340" s="625"/>
      <c r="I1340" s="354"/>
    </row>
    <row r="1341" spans="1:9" x14ac:dyDescent="0.3">
      <c r="A1341" s="354"/>
      <c r="B1341" s="354"/>
      <c r="C1341" s="354"/>
      <c r="D1341" s="354"/>
      <c r="E1341" s="379"/>
      <c r="F1341" s="354"/>
      <c r="G1341" s="354"/>
      <c r="H1341" s="625"/>
      <c r="I1341" s="354"/>
    </row>
    <row r="1342" spans="1:9" x14ac:dyDescent="0.3">
      <c r="A1342" s="354"/>
      <c r="B1342" s="354"/>
      <c r="C1342" s="354"/>
      <c r="D1342" s="354"/>
      <c r="E1342" s="379"/>
      <c r="F1342" s="354"/>
      <c r="G1342" s="354"/>
      <c r="H1342" s="625"/>
      <c r="I1342" s="354"/>
    </row>
    <row r="1343" spans="1:9" x14ac:dyDescent="0.3">
      <c r="A1343" s="354"/>
      <c r="B1343" s="354"/>
      <c r="C1343" s="354"/>
      <c r="D1343" s="354"/>
      <c r="E1343" s="379"/>
      <c r="F1343" s="354"/>
      <c r="G1343" s="354"/>
      <c r="H1343" s="625"/>
      <c r="I1343" s="354"/>
    </row>
    <row r="1344" spans="1:9" x14ac:dyDescent="0.3">
      <c r="A1344" s="354"/>
      <c r="B1344" s="354"/>
      <c r="C1344" s="354"/>
      <c r="D1344" s="354"/>
      <c r="E1344" s="379"/>
      <c r="F1344" s="354"/>
      <c r="G1344" s="354"/>
      <c r="H1344" s="625"/>
      <c r="I1344" s="354"/>
    </row>
    <row r="1345" spans="1:9" x14ac:dyDescent="0.3">
      <c r="A1345" s="354"/>
      <c r="B1345" s="354"/>
      <c r="C1345" s="354"/>
      <c r="D1345" s="354"/>
      <c r="E1345" s="379"/>
      <c r="F1345" s="354"/>
      <c r="G1345" s="354"/>
      <c r="H1345" s="625"/>
      <c r="I1345" s="354"/>
    </row>
    <row r="1346" spans="1:9" x14ac:dyDescent="0.3">
      <c r="A1346" s="354"/>
      <c r="B1346" s="354"/>
      <c r="C1346" s="354"/>
      <c r="D1346" s="354"/>
      <c r="E1346" s="379"/>
      <c r="F1346" s="354"/>
      <c r="G1346" s="354"/>
      <c r="H1346" s="625"/>
      <c r="I1346" s="354"/>
    </row>
    <row r="1347" spans="1:9" x14ac:dyDescent="0.3">
      <c r="A1347" s="354"/>
      <c r="B1347" s="354"/>
      <c r="C1347" s="354"/>
      <c r="D1347" s="354"/>
      <c r="E1347" s="379"/>
      <c r="F1347" s="354"/>
      <c r="G1347" s="354"/>
      <c r="H1347" s="625"/>
      <c r="I1347" s="354"/>
    </row>
    <row r="1348" spans="1:9" x14ac:dyDescent="0.3">
      <c r="A1348" s="354"/>
      <c r="B1348" s="354"/>
      <c r="C1348" s="354"/>
      <c r="D1348" s="354"/>
      <c r="E1348" s="379"/>
      <c r="F1348" s="354"/>
      <c r="G1348" s="354"/>
      <c r="H1348" s="625"/>
      <c r="I1348" s="354"/>
    </row>
    <row r="1349" spans="1:9" x14ac:dyDescent="0.3">
      <c r="A1349" s="354"/>
      <c r="B1349" s="354"/>
      <c r="C1349" s="354"/>
      <c r="D1349" s="354"/>
      <c r="E1349" s="379"/>
      <c r="F1349" s="354"/>
      <c r="G1349" s="354"/>
      <c r="H1349" s="625"/>
      <c r="I1349" s="354"/>
    </row>
    <row r="1350" spans="1:9" x14ac:dyDescent="0.3">
      <c r="A1350" s="354"/>
      <c r="B1350" s="354"/>
      <c r="C1350" s="354"/>
      <c r="D1350" s="354"/>
      <c r="E1350" s="379"/>
      <c r="F1350" s="354"/>
      <c r="G1350" s="354"/>
      <c r="H1350" s="625"/>
      <c r="I1350" s="354"/>
    </row>
    <row r="1351" spans="1:9" x14ac:dyDescent="0.3">
      <c r="A1351" s="354"/>
      <c r="B1351" s="354"/>
      <c r="C1351" s="354"/>
      <c r="D1351" s="354"/>
      <c r="E1351" s="379"/>
      <c r="F1351" s="354"/>
      <c r="G1351" s="354"/>
      <c r="H1351" s="625"/>
      <c r="I1351" s="354"/>
    </row>
    <row r="1352" spans="1:9" x14ac:dyDescent="0.3">
      <c r="A1352" s="354"/>
      <c r="B1352" s="354"/>
      <c r="C1352" s="354"/>
      <c r="D1352" s="354"/>
      <c r="E1352" s="379"/>
      <c r="F1352" s="354"/>
      <c r="G1352" s="354"/>
      <c r="H1352" s="625"/>
      <c r="I1352" s="354"/>
    </row>
    <row r="1353" spans="1:9" x14ac:dyDescent="0.3">
      <c r="A1353" s="354"/>
      <c r="B1353" s="354"/>
      <c r="C1353" s="354"/>
      <c r="D1353" s="354"/>
      <c r="E1353" s="379"/>
      <c r="F1353" s="354"/>
      <c r="G1353" s="354"/>
      <c r="H1353" s="625"/>
      <c r="I1353" s="354"/>
    </row>
    <row r="1354" spans="1:9" x14ac:dyDescent="0.3">
      <c r="A1354" s="354"/>
      <c r="B1354" s="354"/>
      <c r="C1354" s="354"/>
      <c r="D1354" s="354"/>
      <c r="E1354" s="379"/>
      <c r="F1354" s="354"/>
      <c r="G1354" s="354"/>
      <c r="H1354" s="625"/>
      <c r="I1354" s="354"/>
    </row>
    <row r="1355" spans="1:9" x14ac:dyDescent="0.3">
      <c r="A1355" s="354"/>
      <c r="B1355" s="354"/>
      <c r="C1355" s="354"/>
      <c r="D1355" s="354"/>
      <c r="E1355" s="379"/>
      <c r="F1355" s="354"/>
      <c r="G1355" s="354"/>
      <c r="H1355" s="625"/>
      <c r="I1355" s="354"/>
    </row>
    <row r="1356" spans="1:9" x14ac:dyDescent="0.3">
      <c r="A1356" s="354"/>
      <c r="B1356" s="354"/>
      <c r="C1356" s="354"/>
      <c r="D1356" s="354"/>
      <c r="E1356" s="379"/>
      <c r="F1356" s="354"/>
      <c r="G1356" s="354"/>
      <c r="H1356" s="625"/>
      <c r="I1356" s="354"/>
    </row>
    <row r="1357" spans="1:9" x14ac:dyDescent="0.3">
      <c r="A1357" s="354"/>
      <c r="B1357" s="354"/>
      <c r="C1357" s="354"/>
      <c r="D1357" s="354"/>
      <c r="E1357" s="379"/>
      <c r="F1357" s="354"/>
      <c r="G1357" s="354"/>
      <c r="H1357" s="625"/>
      <c r="I1357" s="354"/>
    </row>
    <row r="1358" spans="1:9" x14ac:dyDescent="0.3">
      <c r="A1358" s="354"/>
      <c r="B1358" s="354"/>
      <c r="C1358" s="354"/>
      <c r="D1358" s="354"/>
      <c r="E1358" s="379"/>
      <c r="F1358" s="354"/>
      <c r="G1358" s="354"/>
      <c r="H1358" s="625"/>
      <c r="I1358" s="354"/>
    </row>
    <row r="1359" spans="1:9" x14ac:dyDescent="0.3">
      <c r="A1359" s="354"/>
      <c r="B1359" s="354"/>
      <c r="C1359" s="354"/>
      <c r="D1359" s="354"/>
      <c r="E1359" s="379"/>
      <c r="F1359" s="354"/>
      <c r="G1359" s="354"/>
      <c r="H1359" s="625"/>
      <c r="I1359" s="354"/>
    </row>
    <row r="1360" spans="1:9" x14ac:dyDescent="0.3">
      <c r="A1360" s="354"/>
      <c r="B1360" s="354"/>
      <c r="C1360" s="354"/>
      <c r="D1360" s="354"/>
      <c r="E1360" s="379"/>
      <c r="F1360" s="354"/>
      <c r="G1360" s="354"/>
      <c r="H1360" s="625"/>
      <c r="I1360" s="354"/>
    </row>
    <row r="1361" spans="1:9" x14ac:dyDescent="0.3">
      <c r="A1361" s="354"/>
      <c r="B1361" s="354"/>
      <c r="C1361" s="354"/>
      <c r="D1361" s="354"/>
      <c r="E1361" s="379"/>
      <c r="F1361" s="354"/>
      <c r="G1361" s="354"/>
      <c r="H1361" s="625"/>
      <c r="I1361" s="354"/>
    </row>
    <row r="1362" spans="1:9" x14ac:dyDescent="0.3">
      <c r="A1362" s="354"/>
      <c r="B1362" s="354"/>
      <c r="C1362" s="354"/>
      <c r="D1362" s="354"/>
      <c r="E1362" s="379"/>
      <c r="F1362" s="354"/>
      <c r="G1362" s="354"/>
      <c r="H1362" s="625"/>
      <c r="I1362" s="354"/>
    </row>
    <row r="1363" spans="1:9" x14ac:dyDescent="0.3">
      <c r="A1363" s="354"/>
      <c r="B1363" s="354"/>
      <c r="C1363" s="354"/>
      <c r="D1363" s="354"/>
      <c r="E1363" s="379"/>
      <c r="F1363" s="354"/>
      <c r="G1363" s="354"/>
      <c r="H1363" s="625"/>
      <c r="I1363" s="354"/>
    </row>
    <row r="1364" spans="1:9" x14ac:dyDescent="0.3">
      <c r="A1364" s="354"/>
      <c r="B1364" s="354"/>
      <c r="C1364" s="354"/>
      <c r="D1364" s="354"/>
      <c r="E1364" s="379"/>
      <c r="F1364" s="354"/>
      <c r="G1364" s="354"/>
      <c r="H1364" s="625"/>
      <c r="I1364" s="354"/>
    </row>
    <row r="1365" spans="1:9" x14ac:dyDescent="0.3">
      <c r="A1365" s="354"/>
      <c r="B1365" s="354"/>
      <c r="C1365" s="354"/>
      <c r="D1365" s="354"/>
      <c r="E1365" s="379"/>
      <c r="F1365" s="354"/>
      <c r="G1365" s="354"/>
      <c r="H1365" s="625"/>
      <c r="I1365" s="354"/>
    </row>
    <row r="1366" spans="1:9" x14ac:dyDescent="0.3">
      <c r="A1366" s="354"/>
      <c r="B1366" s="354"/>
      <c r="C1366" s="354"/>
      <c r="D1366" s="354"/>
      <c r="E1366" s="379"/>
      <c r="F1366" s="354"/>
      <c r="G1366" s="354"/>
      <c r="H1366" s="625"/>
      <c r="I1366" s="354"/>
    </row>
    <row r="1367" spans="1:9" x14ac:dyDescent="0.3">
      <c r="A1367" s="354"/>
      <c r="B1367" s="354"/>
      <c r="C1367" s="354"/>
      <c r="D1367" s="354"/>
      <c r="E1367" s="379"/>
      <c r="F1367" s="354"/>
      <c r="G1367" s="354"/>
      <c r="H1367" s="625"/>
      <c r="I1367" s="354"/>
    </row>
    <row r="1368" spans="1:9" x14ac:dyDescent="0.3">
      <c r="A1368" s="354"/>
      <c r="B1368" s="354"/>
      <c r="C1368" s="354"/>
      <c r="D1368" s="354"/>
      <c r="E1368" s="379"/>
      <c r="F1368" s="354"/>
      <c r="G1368" s="354"/>
      <c r="H1368" s="625"/>
      <c r="I1368" s="354"/>
    </row>
    <row r="1369" spans="1:9" x14ac:dyDescent="0.3">
      <c r="A1369" s="354"/>
      <c r="B1369" s="354"/>
      <c r="C1369" s="354"/>
      <c r="D1369" s="354"/>
      <c r="E1369" s="379"/>
      <c r="F1369" s="354"/>
      <c r="G1369" s="354"/>
      <c r="H1369" s="625"/>
      <c r="I1369" s="354"/>
    </row>
    <row r="1370" spans="1:9" x14ac:dyDescent="0.3">
      <c r="A1370" s="354"/>
      <c r="B1370" s="354"/>
      <c r="C1370" s="354"/>
      <c r="D1370" s="354"/>
      <c r="E1370" s="379"/>
      <c r="F1370" s="354"/>
      <c r="G1370" s="354"/>
      <c r="H1370" s="625"/>
      <c r="I1370" s="354"/>
    </row>
    <row r="1371" spans="1:9" x14ac:dyDescent="0.3">
      <c r="A1371" s="354"/>
      <c r="B1371" s="354"/>
      <c r="C1371" s="354"/>
      <c r="D1371" s="354"/>
      <c r="E1371" s="379"/>
      <c r="F1371" s="354"/>
      <c r="G1371" s="354"/>
      <c r="H1371" s="625"/>
      <c r="I1371" s="354"/>
    </row>
    <row r="1372" spans="1:9" x14ac:dyDescent="0.3">
      <c r="A1372" s="354"/>
      <c r="B1372" s="354"/>
      <c r="C1372" s="354"/>
      <c r="D1372" s="354"/>
      <c r="E1372" s="379"/>
      <c r="F1372" s="354"/>
      <c r="G1372" s="354"/>
      <c r="H1372" s="625"/>
      <c r="I1372" s="354"/>
    </row>
    <row r="1373" spans="1:9" x14ac:dyDescent="0.3">
      <c r="A1373" s="354"/>
      <c r="B1373" s="354"/>
      <c r="C1373" s="354"/>
      <c r="D1373" s="354"/>
      <c r="E1373" s="379"/>
      <c r="F1373" s="354"/>
      <c r="G1373" s="354"/>
      <c r="H1373" s="625"/>
      <c r="I1373" s="354"/>
    </row>
    <row r="1374" spans="1:9" x14ac:dyDescent="0.3">
      <c r="A1374" s="354"/>
      <c r="B1374" s="354"/>
      <c r="C1374" s="354"/>
      <c r="D1374" s="354"/>
      <c r="E1374" s="379"/>
      <c r="F1374" s="354"/>
      <c r="G1374" s="354"/>
      <c r="H1374" s="625"/>
      <c r="I1374" s="354"/>
    </row>
    <row r="1375" spans="1:9" x14ac:dyDescent="0.3">
      <c r="A1375" s="354"/>
      <c r="B1375" s="354"/>
      <c r="C1375" s="354"/>
      <c r="D1375" s="354"/>
      <c r="E1375" s="379"/>
      <c r="F1375" s="354"/>
      <c r="G1375" s="354"/>
      <c r="H1375" s="625"/>
      <c r="I1375" s="354"/>
    </row>
    <row r="1376" spans="1:9" x14ac:dyDescent="0.3">
      <c r="A1376" s="354"/>
      <c r="B1376" s="354"/>
      <c r="C1376" s="354"/>
      <c r="D1376" s="354"/>
      <c r="E1376" s="379"/>
      <c r="F1376" s="354"/>
      <c r="G1376" s="354"/>
      <c r="H1376" s="625"/>
      <c r="I1376" s="354"/>
    </row>
    <row r="1377" spans="1:9" x14ac:dyDescent="0.3">
      <c r="A1377" s="354"/>
      <c r="B1377" s="354"/>
      <c r="C1377" s="354"/>
      <c r="D1377" s="354"/>
      <c r="E1377" s="379"/>
      <c r="F1377" s="354"/>
      <c r="G1377" s="354"/>
      <c r="H1377" s="625"/>
      <c r="I1377" s="354"/>
    </row>
    <row r="1378" spans="1:9" x14ac:dyDescent="0.3">
      <c r="A1378" s="354"/>
      <c r="B1378" s="354"/>
      <c r="C1378" s="354"/>
      <c r="D1378" s="354"/>
      <c r="E1378" s="379"/>
      <c r="F1378" s="354"/>
      <c r="G1378" s="354"/>
      <c r="H1378" s="625"/>
      <c r="I1378" s="354"/>
    </row>
    <row r="1379" spans="1:9" x14ac:dyDescent="0.3">
      <c r="A1379" s="354"/>
      <c r="B1379" s="354"/>
      <c r="C1379" s="354"/>
      <c r="D1379" s="354"/>
      <c r="E1379" s="379"/>
      <c r="F1379" s="354"/>
      <c r="G1379" s="354"/>
      <c r="H1379" s="625"/>
      <c r="I1379" s="354"/>
    </row>
    <row r="1380" spans="1:9" x14ac:dyDescent="0.3">
      <c r="A1380" s="354"/>
      <c r="B1380" s="354"/>
      <c r="C1380" s="354"/>
      <c r="D1380" s="354"/>
      <c r="E1380" s="379"/>
      <c r="F1380" s="354"/>
      <c r="G1380" s="354"/>
      <c r="H1380" s="625"/>
      <c r="I1380" s="354"/>
    </row>
    <row r="1381" spans="1:9" x14ac:dyDescent="0.3">
      <c r="A1381" s="354"/>
      <c r="B1381" s="354"/>
      <c r="C1381" s="354"/>
      <c r="D1381" s="354"/>
      <c r="E1381" s="379"/>
      <c r="F1381" s="354"/>
      <c r="G1381" s="354"/>
      <c r="H1381" s="625"/>
      <c r="I1381" s="354"/>
    </row>
    <row r="1382" spans="1:9" x14ac:dyDescent="0.3">
      <c r="A1382" s="354"/>
      <c r="B1382" s="354"/>
      <c r="C1382" s="354"/>
      <c r="D1382" s="354"/>
      <c r="E1382" s="379"/>
      <c r="F1382" s="354"/>
      <c r="G1382" s="354"/>
      <c r="H1382" s="625"/>
      <c r="I1382" s="354"/>
    </row>
    <row r="1383" spans="1:9" x14ac:dyDescent="0.3">
      <c r="A1383" s="354"/>
      <c r="B1383" s="354"/>
      <c r="C1383" s="354"/>
      <c r="D1383" s="354"/>
      <c r="E1383" s="379"/>
      <c r="F1383" s="354"/>
      <c r="G1383" s="354"/>
      <c r="H1383" s="625"/>
      <c r="I1383" s="354"/>
    </row>
    <row r="1384" spans="1:9" x14ac:dyDescent="0.3">
      <c r="A1384" s="354"/>
      <c r="B1384" s="354"/>
      <c r="C1384" s="354"/>
      <c r="D1384" s="354"/>
      <c r="E1384" s="379"/>
      <c r="F1384" s="354"/>
      <c r="G1384" s="354"/>
      <c r="H1384" s="625"/>
      <c r="I1384" s="354"/>
    </row>
    <row r="1385" spans="1:9" x14ac:dyDescent="0.3">
      <c r="A1385" s="354"/>
      <c r="B1385" s="354"/>
      <c r="C1385" s="354"/>
      <c r="D1385" s="354"/>
      <c r="E1385" s="379"/>
      <c r="F1385" s="354"/>
      <c r="G1385" s="354"/>
      <c r="H1385" s="625"/>
      <c r="I1385" s="354"/>
    </row>
    <row r="1386" spans="1:9" x14ac:dyDescent="0.3">
      <c r="A1386" s="354"/>
      <c r="B1386" s="354"/>
      <c r="C1386" s="354"/>
      <c r="D1386" s="354"/>
      <c r="E1386" s="379"/>
      <c r="F1386" s="354"/>
      <c r="G1386" s="354"/>
      <c r="H1386" s="625"/>
      <c r="I1386" s="354"/>
    </row>
    <row r="1387" spans="1:9" x14ac:dyDescent="0.3">
      <c r="A1387" s="354"/>
      <c r="B1387" s="354"/>
      <c r="C1387" s="354"/>
      <c r="D1387" s="354"/>
      <c r="E1387" s="379"/>
      <c r="F1387" s="354"/>
      <c r="G1387" s="354"/>
      <c r="H1387" s="625"/>
      <c r="I1387" s="354"/>
    </row>
    <row r="1388" spans="1:9" x14ac:dyDescent="0.3">
      <c r="A1388" s="354"/>
      <c r="B1388" s="354"/>
      <c r="C1388" s="354"/>
      <c r="D1388" s="354"/>
      <c r="E1388" s="379"/>
      <c r="F1388" s="354"/>
      <c r="G1388" s="354"/>
      <c r="H1388" s="625"/>
      <c r="I1388" s="354"/>
    </row>
    <row r="1389" spans="1:9" x14ac:dyDescent="0.3">
      <c r="A1389" s="354"/>
      <c r="B1389" s="354"/>
      <c r="C1389" s="354"/>
      <c r="D1389" s="354"/>
      <c r="E1389" s="379"/>
      <c r="F1389" s="354"/>
      <c r="G1389" s="354"/>
      <c r="H1389" s="625"/>
      <c r="I1389" s="354"/>
    </row>
    <row r="1390" spans="1:9" x14ac:dyDescent="0.3">
      <c r="A1390" s="354"/>
      <c r="B1390" s="354"/>
      <c r="C1390" s="354"/>
      <c r="D1390" s="354"/>
      <c r="E1390" s="379"/>
      <c r="F1390" s="354"/>
      <c r="G1390" s="354"/>
      <c r="H1390" s="625"/>
      <c r="I1390" s="354"/>
    </row>
    <row r="1391" spans="1:9" x14ac:dyDescent="0.3">
      <c r="A1391" s="354"/>
      <c r="B1391" s="354"/>
      <c r="C1391" s="354"/>
      <c r="D1391" s="354"/>
      <c r="E1391" s="379"/>
      <c r="F1391" s="354"/>
      <c r="G1391" s="354"/>
      <c r="H1391" s="625"/>
      <c r="I1391" s="354"/>
    </row>
    <row r="1392" spans="1:9" x14ac:dyDescent="0.3">
      <c r="A1392" s="354"/>
      <c r="B1392" s="354"/>
      <c r="C1392" s="354"/>
      <c r="D1392" s="354"/>
      <c r="E1392" s="379"/>
      <c r="F1392" s="354"/>
      <c r="G1392" s="354"/>
      <c r="H1392" s="625"/>
      <c r="I1392" s="354"/>
    </row>
    <row r="1393" spans="1:9" x14ac:dyDescent="0.3">
      <c r="A1393" s="354"/>
      <c r="B1393" s="354"/>
      <c r="C1393" s="354"/>
      <c r="D1393" s="354"/>
      <c r="E1393" s="379"/>
      <c r="F1393" s="354"/>
      <c r="G1393" s="354"/>
      <c r="H1393" s="625"/>
      <c r="I1393" s="354"/>
    </row>
    <row r="1394" spans="1:9" x14ac:dyDescent="0.3">
      <c r="A1394" s="354"/>
      <c r="B1394" s="354"/>
      <c r="C1394" s="354"/>
      <c r="D1394" s="354"/>
      <c r="E1394" s="379"/>
      <c r="F1394" s="354"/>
      <c r="G1394" s="354"/>
      <c r="H1394" s="625"/>
      <c r="I1394" s="354"/>
    </row>
    <row r="1395" spans="1:9" x14ac:dyDescent="0.3">
      <c r="A1395" s="354"/>
      <c r="B1395" s="354"/>
      <c r="C1395" s="354"/>
      <c r="D1395" s="354"/>
      <c r="E1395" s="379"/>
      <c r="F1395" s="354"/>
      <c r="G1395" s="354"/>
      <c r="H1395" s="625"/>
      <c r="I1395" s="354"/>
    </row>
    <row r="1396" spans="1:9" x14ac:dyDescent="0.3">
      <c r="A1396" s="354"/>
      <c r="B1396" s="354"/>
      <c r="C1396" s="354"/>
      <c r="D1396" s="354"/>
      <c r="E1396" s="379"/>
      <c r="F1396" s="354"/>
      <c r="G1396" s="354"/>
      <c r="H1396" s="625"/>
      <c r="I1396" s="354"/>
    </row>
    <row r="1397" spans="1:9" x14ac:dyDescent="0.3">
      <c r="A1397" s="354"/>
      <c r="B1397" s="354"/>
      <c r="C1397" s="354"/>
      <c r="D1397" s="354"/>
      <c r="E1397" s="379"/>
      <c r="F1397" s="354"/>
      <c r="G1397" s="354"/>
      <c r="H1397" s="625"/>
      <c r="I1397" s="354"/>
    </row>
    <row r="1398" spans="1:9" x14ac:dyDescent="0.3">
      <c r="A1398" s="354"/>
      <c r="B1398" s="354"/>
      <c r="C1398" s="354"/>
      <c r="D1398" s="354"/>
      <c r="E1398" s="379"/>
      <c r="F1398" s="354"/>
      <c r="G1398" s="354"/>
      <c r="H1398" s="625"/>
      <c r="I1398" s="354"/>
    </row>
    <row r="1399" spans="1:9" x14ac:dyDescent="0.3">
      <c r="A1399" s="354"/>
      <c r="B1399" s="354"/>
      <c r="C1399" s="354"/>
      <c r="D1399" s="354"/>
      <c r="E1399" s="379"/>
      <c r="F1399" s="354"/>
      <c r="G1399" s="354"/>
      <c r="H1399" s="625"/>
      <c r="I1399" s="354"/>
    </row>
    <row r="1400" spans="1:9" x14ac:dyDescent="0.3">
      <c r="A1400" s="354"/>
      <c r="B1400" s="354"/>
      <c r="C1400" s="354"/>
      <c r="D1400" s="354"/>
      <c r="E1400" s="379"/>
      <c r="F1400" s="354"/>
      <c r="G1400" s="354"/>
      <c r="H1400" s="625"/>
      <c r="I1400" s="354"/>
    </row>
    <row r="1401" spans="1:9" x14ac:dyDescent="0.3">
      <c r="A1401" s="354"/>
      <c r="B1401" s="354"/>
      <c r="C1401" s="354"/>
      <c r="D1401" s="354"/>
      <c r="E1401" s="379"/>
      <c r="F1401" s="354"/>
      <c r="G1401" s="354"/>
      <c r="H1401" s="625"/>
      <c r="I1401" s="354"/>
    </row>
    <row r="1402" spans="1:9" x14ac:dyDescent="0.3">
      <c r="A1402" s="354"/>
      <c r="B1402" s="354"/>
      <c r="C1402" s="354"/>
      <c r="D1402" s="354"/>
      <c r="E1402" s="379"/>
      <c r="F1402" s="354"/>
      <c r="G1402" s="354"/>
      <c r="H1402" s="625"/>
      <c r="I1402" s="354"/>
    </row>
    <row r="1403" spans="1:9" x14ac:dyDescent="0.3">
      <c r="A1403" s="354"/>
      <c r="B1403" s="354"/>
      <c r="C1403" s="354"/>
      <c r="D1403" s="354"/>
      <c r="E1403" s="379"/>
      <c r="F1403" s="354"/>
      <c r="G1403" s="354"/>
      <c r="H1403" s="625"/>
      <c r="I1403" s="354"/>
    </row>
    <row r="1404" spans="1:9" x14ac:dyDescent="0.3">
      <c r="A1404" s="354"/>
      <c r="B1404" s="354"/>
      <c r="C1404" s="354"/>
      <c r="D1404" s="354"/>
      <c r="E1404" s="379"/>
      <c r="F1404" s="354"/>
      <c r="G1404" s="354"/>
      <c r="H1404" s="625"/>
      <c r="I1404" s="354"/>
    </row>
    <row r="1405" spans="1:9" x14ac:dyDescent="0.3">
      <c r="A1405" s="354"/>
      <c r="B1405" s="354"/>
      <c r="C1405" s="354"/>
      <c r="D1405" s="354"/>
      <c r="E1405" s="379"/>
      <c r="F1405" s="354"/>
      <c r="G1405" s="354"/>
      <c r="H1405" s="625"/>
      <c r="I1405" s="354"/>
    </row>
    <row r="1406" spans="1:9" x14ac:dyDescent="0.3">
      <c r="A1406" s="354"/>
      <c r="B1406" s="354"/>
      <c r="C1406" s="354"/>
      <c r="D1406" s="354"/>
      <c r="E1406" s="379"/>
      <c r="F1406" s="354"/>
      <c r="G1406" s="354"/>
      <c r="H1406" s="625"/>
      <c r="I1406" s="354"/>
    </row>
    <row r="1407" spans="1:9" x14ac:dyDescent="0.3">
      <c r="A1407" s="354"/>
      <c r="B1407" s="354"/>
      <c r="C1407" s="354"/>
      <c r="D1407" s="354"/>
      <c r="E1407" s="379"/>
      <c r="F1407" s="354"/>
      <c r="G1407" s="354"/>
      <c r="H1407" s="625"/>
      <c r="I1407" s="354"/>
    </row>
    <row r="1408" spans="1:9" x14ac:dyDescent="0.3">
      <c r="A1408" s="354"/>
      <c r="B1408" s="354"/>
      <c r="C1408" s="354"/>
      <c r="D1408" s="354"/>
      <c r="E1408" s="379"/>
      <c r="F1408" s="354"/>
      <c r="G1408" s="354"/>
      <c r="H1408" s="625"/>
      <c r="I1408" s="354"/>
    </row>
    <row r="1409" spans="1:9" x14ac:dyDescent="0.3">
      <c r="A1409" s="354"/>
      <c r="B1409" s="354"/>
      <c r="C1409" s="354"/>
      <c r="D1409" s="354"/>
      <c r="E1409" s="379"/>
      <c r="F1409" s="354"/>
      <c r="G1409" s="354"/>
      <c r="H1409" s="625"/>
      <c r="I1409" s="354"/>
    </row>
    <row r="1410" spans="1:9" x14ac:dyDescent="0.3">
      <c r="A1410" s="354"/>
      <c r="B1410" s="354"/>
      <c r="C1410" s="354"/>
      <c r="D1410" s="354"/>
      <c r="E1410" s="379"/>
      <c r="F1410" s="354"/>
      <c r="G1410" s="354"/>
      <c r="H1410" s="625"/>
      <c r="I1410" s="354"/>
    </row>
    <row r="1411" spans="1:9" x14ac:dyDescent="0.3">
      <c r="A1411" s="354"/>
      <c r="B1411" s="354"/>
      <c r="C1411" s="354"/>
      <c r="D1411" s="354"/>
      <c r="E1411" s="379"/>
      <c r="F1411" s="354"/>
      <c r="G1411" s="354"/>
      <c r="H1411" s="625"/>
      <c r="I1411" s="354"/>
    </row>
    <row r="1412" spans="1:9" x14ac:dyDescent="0.3">
      <c r="A1412" s="354"/>
      <c r="B1412" s="354"/>
      <c r="C1412" s="354"/>
      <c r="D1412" s="354"/>
      <c r="E1412" s="379"/>
      <c r="F1412" s="354"/>
      <c r="G1412" s="354"/>
      <c r="H1412" s="625"/>
      <c r="I1412" s="354"/>
    </row>
    <row r="1413" spans="1:9" x14ac:dyDescent="0.3">
      <c r="A1413" s="354"/>
      <c r="B1413" s="354"/>
      <c r="C1413" s="354"/>
      <c r="D1413" s="354"/>
      <c r="E1413" s="379"/>
      <c r="F1413" s="354"/>
      <c r="G1413" s="354"/>
      <c r="H1413" s="625"/>
      <c r="I1413" s="354"/>
    </row>
    <row r="1414" spans="1:9" x14ac:dyDescent="0.3">
      <c r="A1414" s="354"/>
      <c r="B1414" s="354"/>
      <c r="C1414" s="354"/>
      <c r="D1414" s="354"/>
      <c r="E1414" s="379"/>
      <c r="F1414" s="354"/>
      <c r="G1414" s="354"/>
      <c r="H1414" s="625"/>
      <c r="I1414" s="354"/>
    </row>
    <row r="1415" spans="1:9" x14ac:dyDescent="0.3">
      <c r="A1415" s="354"/>
      <c r="B1415" s="354"/>
      <c r="C1415" s="354"/>
      <c r="D1415" s="354"/>
      <c r="E1415" s="379"/>
      <c r="F1415" s="354"/>
      <c r="G1415" s="354"/>
      <c r="H1415" s="625"/>
      <c r="I1415" s="354"/>
    </row>
    <row r="1416" spans="1:9" x14ac:dyDescent="0.3">
      <c r="A1416" s="354"/>
      <c r="B1416" s="354"/>
      <c r="C1416" s="354"/>
      <c r="D1416" s="354"/>
      <c r="E1416" s="379"/>
      <c r="F1416" s="354"/>
      <c r="G1416" s="354"/>
      <c r="H1416" s="625"/>
      <c r="I1416" s="354"/>
    </row>
    <row r="1417" spans="1:9" x14ac:dyDescent="0.3">
      <c r="A1417" s="354"/>
      <c r="B1417" s="354"/>
      <c r="C1417" s="354"/>
      <c r="D1417" s="354"/>
      <c r="E1417" s="379"/>
      <c r="F1417" s="354"/>
      <c r="G1417" s="354"/>
      <c r="H1417" s="625"/>
      <c r="I1417" s="354"/>
    </row>
    <row r="1418" spans="1:9" x14ac:dyDescent="0.3">
      <c r="A1418" s="354"/>
      <c r="B1418" s="354"/>
      <c r="C1418" s="354"/>
      <c r="D1418" s="354"/>
      <c r="E1418" s="379"/>
      <c r="F1418" s="354"/>
      <c r="G1418" s="354"/>
      <c r="H1418" s="625"/>
      <c r="I1418" s="354"/>
    </row>
    <row r="1419" spans="1:9" x14ac:dyDescent="0.3">
      <c r="A1419" s="354"/>
      <c r="B1419" s="354"/>
      <c r="C1419" s="354"/>
      <c r="D1419" s="354"/>
      <c r="E1419" s="379"/>
      <c r="F1419" s="354"/>
      <c r="G1419" s="354"/>
      <c r="H1419" s="625"/>
      <c r="I1419" s="354"/>
    </row>
    <row r="1420" spans="1:9" x14ac:dyDescent="0.3">
      <c r="A1420" s="354"/>
      <c r="B1420" s="354"/>
      <c r="C1420" s="354"/>
      <c r="D1420" s="354"/>
      <c r="E1420" s="379"/>
      <c r="F1420" s="354"/>
      <c r="G1420" s="354"/>
      <c r="H1420" s="625"/>
      <c r="I1420" s="354"/>
    </row>
    <row r="1421" spans="1:9" x14ac:dyDescent="0.3">
      <c r="A1421" s="354"/>
      <c r="B1421" s="354"/>
      <c r="C1421" s="354"/>
      <c r="D1421" s="354"/>
      <c r="E1421" s="379"/>
      <c r="F1421" s="354"/>
      <c r="G1421" s="354"/>
      <c r="H1421" s="625"/>
      <c r="I1421" s="354"/>
    </row>
    <row r="1422" spans="1:9" x14ac:dyDescent="0.3">
      <c r="A1422" s="354"/>
      <c r="B1422" s="354"/>
      <c r="C1422" s="354"/>
      <c r="D1422" s="354"/>
      <c r="E1422" s="379"/>
      <c r="F1422" s="354"/>
      <c r="G1422" s="354"/>
      <c r="H1422" s="625"/>
      <c r="I1422" s="354"/>
    </row>
    <row r="1423" spans="1:9" x14ac:dyDescent="0.3">
      <c r="A1423" s="354"/>
      <c r="B1423" s="354"/>
      <c r="C1423" s="354"/>
      <c r="D1423" s="354"/>
      <c r="E1423" s="379"/>
      <c r="F1423" s="354"/>
      <c r="G1423" s="354"/>
      <c r="H1423" s="625"/>
      <c r="I1423" s="354"/>
    </row>
    <row r="1424" spans="1:9" x14ac:dyDescent="0.3">
      <c r="A1424" s="354"/>
      <c r="B1424" s="354"/>
      <c r="C1424" s="354"/>
      <c r="D1424" s="354"/>
      <c r="E1424" s="379"/>
      <c r="F1424" s="354"/>
      <c r="G1424" s="354"/>
      <c r="H1424" s="625"/>
      <c r="I1424" s="354"/>
    </row>
    <row r="1425" spans="1:9" x14ac:dyDescent="0.3">
      <c r="A1425" s="354"/>
      <c r="B1425" s="354"/>
      <c r="C1425" s="354"/>
      <c r="D1425" s="354"/>
      <c r="E1425" s="379"/>
      <c r="F1425" s="354"/>
      <c r="G1425" s="354"/>
      <c r="H1425" s="625"/>
      <c r="I1425" s="354"/>
    </row>
    <row r="1426" spans="1:9" x14ac:dyDescent="0.3">
      <c r="A1426" s="354"/>
      <c r="B1426" s="354"/>
      <c r="C1426" s="354"/>
      <c r="D1426" s="354"/>
      <c r="E1426" s="379"/>
      <c r="F1426" s="354"/>
      <c r="G1426" s="354"/>
      <c r="H1426" s="625"/>
      <c r="I1426" s="354"/>
    </row>
    <row r="1427" spans="1:9" x14ac:dyDescent="0.3">
      <c r="A1427" s="354"/>
      <c r="B1427" s="354"/>
      <c r="C1427" s="354"/>
      <c r="D1427" s="354"/>
      <c r="E1427" s="379"/>
      <c r="F1427" s="354"/>
      <c r="G1427" s="354"/>
      <c r="H1427" s="625"/>
      <c r="I1427" s="354"/>
    </row>
    <row r="1428" spans="1:9" x14ac:dyDescent="0.3">
      <c r="A1428" s="354"/>
      <c r="B1428" s="354"/>
      <c r="C1428" s="354"/>
      <c r="D1428" s="354"/>
      <c r="E1428" s="379"/>
      <c r="F1428" s="354"/>
      <c r="G1428" s="354"/>
      <c r="H1428" s="625"/>
      <c r="I1428" s="354"/>
    </row>
    <row r="1429" spans="1:9" x14ac:dyDescent="0.3">
      <c r="A1429" s="354"/>
      <c r="B1429" s="354"/>
      <c r="C1429" s="354"/>
      <c r="D1429" s="354"/>
      <c r="E1429" s="379"/>
      <c r="F1429" s="354"/>
      <c r="G1429" s="354"/>
      <c r="H1429" s="625"/>
      <c r="I1429" s="354"/>
    </row>
    <row r="1430" spans="1:9" x14ac:dyDescent="0.3">
      <c r="A1430" s="354"/>
      <c r="B1430" s="354"/>
      <c r="C1430" s="354"/>
      <c r="D1430" s="354"/>
      <c r="E1430" s="379"/>
      <c r="F1430" s="354"/>
      <c r="G1430" s="354"/>
      <c r="H1430" s="625"/>
      <c r="I1430" s="354"/>
    </row>
    <row r="1431" spans="1:9" x14ac:dyDescent="0.3">
      <c r="A1431" s="354"/>
      <c r="B1431" s="354"/>
      <c r="C1431" s="354"/>
      <c r="D1431" s="354"/>
      <c r="E1431" s="379"/>
      <c r="F1431" s="354"/>
      <c r="G1431" s="354"/>
      <c r="H1431" s="625"/>
      <c r="I1431" s="354"/>
    </row>
    <row r="1432" spans="1:9" x14ac:dyDescent="0.3">
      <c r="A1432" s="354"/>
      <c r="B1432" s="354"/>
      <c r="C1432" s="354"/>
      <c r="D1432" s="354"/>
      <c r="E1432" s="379"/>
      <c r="F1432" s="354"/>
      <c r="G1432" s="354"/>
      <c r="H1432" s="625"/>
      <c r="I1432" s="354"/>
    </row>
    <row r="1433" spans="1:9" x14ac:dyDescent="0.3">
      <c r="A1433" s="354"/>
      <c r="B1433" s="354"/>
      <c r="C1433" s="354"/>
      <c r="D1433" s="354"/>
      <c r="E1433" s="379"/>
      <c r="F1433" s="354"/>
      <c r="G1433" s="354"/>
      <c r="H1433" s="625"/>
      <c r="I1433" s="354"/>
    </row>
    <row r="1434" spans="1:9" x14ac:dyDescent="0.3">
      <c r="A1434" s="354"/>
      <c r="B1434" s="354"/>
      <c r="C1434" s="354"/>
      <c r="D1434" s="354"/>
      <c r="E1434" s="379"/>
      <c r="F1434" s="354"/>
      <c r="G1434" s="354"/>
      <c r="H1434" s="625"/>
      <c r="I1434" s="354"/>
    </row>
    <row r="1435" spans="1:9" x14ac:dyDescent="0.3">
      <c r="A1435" s="354"/>
      <c r="B1435" s="354"/>
      <c r="C1435" s="354"/>
      <c r="D1435" s="354"/>
      <c r="E1435" s="379"/>
      <c r="F1435" s="354"/>
      <c r="G1435" s="354"/>
      <c r="H1435" s="625"/>
      <c r="I1435" s="354"/>
    </row>
    <row r="1436" spans="1:9" x14ac:dyDescent="0.3">
      <c r="A1436" s="354"/>
      <c r="B1436" s="354"/>
      <c r="C1436" s="354"/>
      <c r="D1436" s="354"/>
      <c r="E1436" s="379"/>
      <c r="F1436" s="354"/>
      <c r="G1436" s="354"/>
      <c r="H1436" s="625"/>
      <c r="I1436" s="354"/>
    </row>
    <row r="1437" spans="1:9" x14ac:dyDescent="0.3">
      <c r="A1437" s="354"/>
      <c r="B1437" s="354"/>
      <c r="C1437" s="354"/>
      <c r="D1437" s="354"/>
      <c r="E1437" s="379"/>
      <c r="F1437" s="354"/>
      <c r="G1437" s="354"/>
      <c r="H1437" s="625"/>
      <c r="I1437" s="354"/>
    </row>
    <row r="1438" spans="1:9" x14ac:dyDescent="0.3">
      <c r="A1438" s="354"/>
      <c r="B1438" s="354"/>
      <c r="C1438" s="354"/>
      <c r="D1438" s="354"/>
      <c r="E1438" s="379"/>
      <c r="F1438" s="354"/>
      <c r="G1438" s="354"/>
      <c r="H1438" s="625"/>
      <c r="I1438" s="354"/>
    </row>
    <row r="1439" spans="1:9" x14ac:dyDescent="0.3">
      <c r="A1439" s="354"/>
      <c r="B1439" s="354"/>
      <c r="C1439" s="354"/>
      <c r="D1439" s="354"/>
      <c r="E1439" s="379"/>
      <c r="F1439" s="354"/>
      <c r="G1439" s="354"/>
      <c r="H1439" s="625"/>
      <c r="I1439" s="354"/>
    </row>
    <row r="1440" spans="1:9" x14ac:dyDescent="0.3">
      <c r="A1440" s="354"/>
      <c r="B1440" s="354"/>
      <c r="C1440" s="354"/>
      <c r="D1440" s="354"/>
      <c r="E1440" s="379"/>
      <c r="F1440" s="354"/>
      <c r="G1440" s="354"/>
      <c r="H1440" s="625"/>
      <c r="I1440" s="354"/>
    </row>
    <row r="1441" spans="1:9" x14ac:dyDescent="0.3">
      <c r="A1441" s="354"/>
      <c r="B1441" s="354"/>
      <c r="C1441" s="354"/>
      <c r="D1441" s="354"/>
      <c r="E1441" s="379"/>
      <c r="F1441" s="354"/>
      <c r="G1441" s="354"/>
      <c r="H1441" s="625"/>
      <c r="I1441" s="354"/>
    </row>
    <row r="1442" spans="1:9" x14ac:dyDescent="0.3">
      <c r="A1442" s="354"/>
      <c r="B1442" s="354"/>
      <c r="C1442" s="354"/>
      <c r="D1442" s="354"/>
      <c r="E1442" s="379"/>
      <c r="F1442" s="354"/>
      <c r="G1442" s="354"/>
      <c r="H1442" s="625"/>
      <c r="I1442" s="354"/>
    </row>
    <row r="1443" spans="1:9" x14ac:dyDescent="0.3">
      <c r="A1443" s="354"/>
      <c r="B1443" s="354"/>
      <c r="C1443" s="354"/>
      <c r="D1443" s="354"/>
      <c r="E1443" s="379"/>
      <c r="F1443" s="354"/>
      <c r="G1443" s="354"/>
      <c r="H1443" s="625"/>
      <c r="I1443" s="354"/>
    </row>
    <row r="1444" spans="1:9" x14ac:dyDescent="0.3">
      <c r="A1444" s="354"/>
      <c r="B1444" s="354"/>
      <c r="C1444" s="354"/>
      <c r="D1444" s="354"/>
      <c r="E1444" s="379"/>
      <c r="F1444" s="354"/>
      <c r="G1444" s="354"/>
      <c r="H1444" s="625"/>
      <c r="I1444" s="354"/>
    </row>
    <row r="1445" spans="1:9" x14ac:dyDescent="0.3">
      <c r="A1445" s="354"/>
      <c r="B1445" s="354"/>
      <c r="C1445" s="354"/>
      <c r="D1445" s="354"/>
      <c r="E1445" s="379"/>
      <c r="F1445" s="354"/>
      <c r="G1445" s="354"/>
      <c r="H1445" s="625"/>
      <c r="I1445" s="354"/>
    </row>
    <row r="1446" spans="1:9" x14ac:dyDescent="0.3">
      <c r="A1446" s="354"/>
      <c r="B1446" s="354"/>
      <c r="C1446" s="354"/>
      <c r="D1446" s="354"/>
      <c r="E1446" s="379"/>
      <c r="F1446" s="354"/>
      <c r="G1446" s="354"/>
      <c r="H1446" s="625"/>
      <c r="I1446" s="354"/>
    </row>
    <row r="1447" spans="1:9" x14ac:dyDescent="0.3">
      <c r="A1447" s="354"/>
      <c r="B1447" s="354"/>
      <c r="C1447" s="354"/>
      <c r="D1447" s="354"/>
      <c r="E1447" s="379"/>
      <c r="F1447" s="354"/>
      <c r="G1447" s="354"/>
      <c r="H1447" s="625"/>
      <c r="I1447" s="354"/>
    </row>
    <row r="1448" spans="1:9" x14ac:dyDescent="0.3">
      <c r="A1448" s="354"/>
      <c r="B1448" s="354"/>
      <c r="C1448" s="354"/>
      <c r="D1448" s="354"/>
      <c r="E1448" s="379"/>
      <c r="F1448" s="354"/>
      <c r="G1448" s="354"/>
      <c r="H1448" s="625"/>
      <c r="I1448" s="354"/>
    </row>
    <row r="1449" spans="1:9" x14ac:dyDescent="0.3">
      <c r="A1449" s="354"/>
      <c r="B1449" s="354"/>
      <c r="C1449" s="354"/>
      <c r="D1449" s="354"/>
      <c r="E1449" s="379"/>
      <c r="F1449" s="354"/>
      <c r="G1449" s="354"/>
      <c r="H1449" s="625"/>
      <c r="I1449" s="354"/>
    </row>
    <row r="1450" spans="1:9" x14ac:dyDescent="0.3">
      <c r="A1450" s="354"/>
      <c r="B1450" s="354"/>
      <c r="C1450" s="354"/>
      <c r="D1450" s="354"/>
      <c r="E1450" s="379"/>
      <c r="F1450" s="354"/>
      <c r="G1450" s="354"/>
      <c r="H1450" s="625"/>
      <c r="I1450" s="354"/>
    </row>
    <row r="1451" spans="1:9" x14ac:dyDescent="0.3">
      <c r="A1451" s="354"/>
      <c r="B1451" s="354"/>
      <c r="C1451" s="354"/>
      <c r="D1451" s="354"/>
      <c r="E1451" s="379"/>
      <c r="F1451" s="354"/>
      <c r="G1451" s="354"/>
      <c r="H1451" s="625"/>
      <c r="I1451" s="354"/>
    </row>
    <row r="1452" spans="1:9" x14ac:dyDescent="0.3">
      <c r="A1452" s="354"/>
      <c r="B1452" s="354"/>
      <c r="C1452" s="354"/>
      <c r="D1452" s="354"/>
      <c r="E1452" s="379"/>
      <c r="F1452" s="354"/>
      <c r="G1452" s="354"/>
      <c r="H1452" s="625"/>
      <c r="I1452" s="354"/>
    </row>
    <row r="1453" spans="1:9" x14ac:dyDescent="0.3">
      <c r="A1453" s="354"/>
      <c r="B1453" s="354"/>
      <c r="C1453" s="354"/>
      <c r="D1453" s="354"/>
      <c r="E1453" s="379"/>
      <c r="F1453" s="354"/>
      <c r="G1453" s="354"/>
      <c r="H1453" s="625"/>
      <c r="I1453" s="354"/>
    </row>
    <row r="1454" spans="1:9" x14ac:dyDescent="0.3">
      <c r="A1454" s="354"/>
      <c r="B1454" s="354"/>
      <c r="C1454" s="354"/>
      <c r="D1454" s="354"/>
      <c r="E1454" s="379"/>
      <c r="F1454" s="354"/>
      <c r="G1454" s="354"/>
      <c r="H1454" s="625"/>
      <c r="I1454" s="354"/>
    </row>
    <row r="1455" spans="1:9" x14ac:dyDescent="0.3">
      <c r="A1455" s="354"/>
      <c r="B1455" s="354"/>
      <c r="C1455" s="354"/>
      <c r="D1455" s="354"/>
      <c r="E1455" s="379"/>
      <c r="F1455" s="354"/>
      <c r="G1455" s="354"/>
      <c r="H1455" s="625"/>
      <c r="I1455" s="354"/>
    </row>
    <row r="1456" spans="1:9" x14ac:dyDescent="0.3">
      <c r="A1456" s="354"/>
      <c r="B1456" s="354"/>
      <c r="C1456" s="354"/>
      <c r="D1456" s="354"/>
      <c r="E1456" s="379"/>
      <c r="F1456" s="354"/>
      <c r="G1456" s="354"/>
      <c r="H1456" s="625"/>
      <c r="I1456" s="354"/>
    </row>
    <row r="1457" spans="1:9" x14ac:dyDescent="0.3">
      <c r="A1457" s="354"/>
      <c r="B1457" s="354"/>
      <c r="C1457" s="354"/>
      <c r="D1457" s="354"/>
      <c r="E1457" s="379"/>
      <c r="F1457" s="354"/>
      <c r="G1457" s="354"/>
      <c r="H1457" s="625"/>
      <c r="I1457" s="354"/>
    </row>
    <row r="1458" spans="1:9" x14ac:dyDescent="0.3">
      <c r="A1458" s="354"/>
      <c r="B1458" s="354"/>
      <c r="C1458" s="354"/>
      <c r="D1458" s="354"/>
      <c r="E1458" s="379"/>
      <c r="F1458" s="354"/>
      <c r="G1458" s="354"/>
      <c r="H1458" s="625"/>
      <c r="I1458" s="354"/>
    </row>
    <row r="1459" spans="1:9" x14ac:dyDescent="0.3">
      <c r="A1459" s="354"/>
      <c r="B1459" s="354"/>
      <c r="C1459" s="354"/>
      <c r="D1459" s="354"/>
      <c r="E1459" s="379"/>
      <c r="F1459" s="354"/>
      <c r="G1459" s="354"/>
      <c r="H1459" s="625"/>
      <c r="I1459" s="354"/>
    </row>
    <row r="1460" spans="1:9" x14ac:dyDescent="0.3">
      <c r="A1460" s="354"/>
      <c r="B1460" s="354"/>
      <c r="C1460" s="354"/>
      <c r="D1460" s="354"/>
      <c r="E1460" s="379"/>
      <c r="F1460" s="354"/>
      <c r="G1460" s="354"/>
      <c r="H1460" s="625"/>
      <c r="I1460" s="354"/>
    </row>
    <row r="1461" spans="1:9" x14ac:dyDescent="0.3">
      <c r="A1461" s="354"/>
      <c r="B1461" s="354"/>
      <c r="C1461" s="354"/>
      <c r="D1461" s="354"/>
      <c r="E1461" s="379"/>
      <c r="F1461" s="354"/>
      <c r="G1461" s="354"/>
      <c r="H1461" s="625"/>
      <c r="I1461" s="354"/>
    </row>
    <row r="1462" spans="1:9" x14ac:dyDescent="0.3">
      <c r="A1462" s="354"/>
      <c r="B1462" s="354"/>
      <c r="C1462" s="354"/>
      <c r="D1462" s="354"/>
      <c r="E1462" s="379"/>
      <c r="F1462" s="354"/>
      <c r="G1462" s="354"/>
      <c r="H1462" s="625"/>
      <c r="I1462" s="354"/>
    </row>
    <row r="1463" spans="1:9" x14ac:dyDescent="0.3">
      <c r="A1463" s="354"/>
      <c r="B1463" s="354"/>
      <c r="C1463" s="354"/>
      <c r="D1463" s="354"/>
      <c r="E1463" s="379"/>
      <c r="F1463" s="354"/>
      <c r="G1463" s="354"/>
      <c r="H1463" s="625"/>
      <c r="I1463" s="354"/>
    </row>
    <row r="1464" spans="1:9" x14ac:dyDescent="0.3">
      <c r="A1464" s="354"/>
      <c r="B1464" s="354"/>
      <c r="C1464" s="354"/>
      <c r="D1464" s="354"/>
      <c r="E1464" s="379"/>
      <c r="F1464" s="354"/>
      <c r="G1464" s="354"/>
      <c r="H1464" s="625"/>
      <c r="I1464" s="354"/>
    </row>
    <row r="1465" spans="1:9" x14ac:dyDescent="0.3">
      <c r="A1465" s="354"/>
      <c r="B1465" s="354"/>
      <c r="C1465" s="354"/>
      <c r="D1465" s="354"/>
      <c r="E1465" s="379"/>
      <c r="F1465" s="354"/>
      <c r="G1465" s="354"/>
      <c r="H1465" s="625"/>
      <c r="I1465" s="354"/>
    </row>
    <row r="1466" spans="1:9" x14ac:dyDescent="0.3">
      <c r="A1466" s="354"/>
      <c r="B1466" s="354"/>
      <c r="C1466" s="354"/>
      <c r="D1466" s="354"/>
      <c r="E1466" s="379"/>
      <c r="F1466" s="354"/>
      <c r="G1466" s="354"/>
      <c r="H1466" s="625"/>
      <c r="I1466" s="354"/>
    </row>
    <row r="1467" spans="1:9" x14ac:dyDescent="0.3">
      <c r="A1467" s="354"/>
      <c r="B1467" s="354"/>
      <c r="C1467" s="354"/>
      <c r="D1467" s="354"/>
      <c r="E1467" s="379"/>
      <c r="F1467" s="354"/>
      <c r="G1467" s="354"/>
      <c r="H1467" s="625"/>
      <c r="I1467" s="354"/>
    </row>
    <row r="1468" spans="1:9" x14ac:dyDescent="0.3">
      <c r="A1468" s="354"/>
      <c r="B1468" s="354"/>
      <c r="C1468" s="354"/>
      <c r="D1468" s="354"/>
      <c r="E1468" s="379"/>
      <c r="F1468" s="354"/>
      <c r="G1468" s="354"/>
      <c r="H1468" s="625"/>
      <c r="I1468" s="354"/>
    </row>
    <row r="1469" spans="1:9" x14ac:dyDescent="0.3">
      <c r="A1469" s="354"/>
      <c r="B1469" s="354"/>
      <c r="C1469" s="354"/>
      <c r="D1469" s="354"/>
      <c r="E1469" s="379"/>
      <c r="F1469" s="354"/>
      <c r="G1469" s="354"/>
      <c r="H1469" s="625"/>
      <c r="I1469" s="354"/>
    </row>
    <row r="1470" spans="1:9" x14ac:dyDescent="0.3">
      <c r="A1470" s="354"/>
      <c r="B1470" s="354"/>
      <c r="C1470" s="354"/>
      <c r="D1470" s="354"/>
      <c r="E1470" s="379"/>
      <c r="F1470" s="354"/>
      <c r="G1470" s="354"/>
      <c r="H1470" s="625"/>
      <c r="I1470" s="354"/>
    </row>
    <row r="1471" spans="1:9" x14ac:dyDescent="0.3">
      <c r="A1471" s="354"/>
      <c r="B1471" s="354"/>
      <c r="C1471" s="354"/>
      <c r="D1471" s="354"/>
      <c r="E1471" s="379"/>
      <c r="F1471" s="354"/>
      <c r="G1471" s="354"/>
      <c r="H1471" s="625"/>
      <c r="I1471" s="354"/>
    </row>
    <row r="1472" spans="1:9" x14ac:dyDescent="0.3">
      <c r="A1472" s="354"/>
      <c r="B1472" s="354"/>
      <c r="C1472" s="354"/>
      <c r="D1472" s="354"/>
      <c r="E1472" s="379"/>
      <c r="F1472" s="354"/>
      <c r="G1472" s="354"/>
      <c r="H1472" s="625"/>
      <c r="I1472" s="354"/>
    </row>
    <row r="1473" spans="1:9" x14ac:dyDescent="0.3">
      <c r="A1473" s="354"/>
      <c r="B1473" s="354"/>
      <c r="C1473" s="354"/>
      <c r="D1473" s="354"/>
      <c r="E1473" s="379"/>
      <c r="F1473" s="354"/>
      <c r="G1473" s="354"/>
      <c r="H1473" s="625"/>
      <c r="I1473" s="354"/>
    </row>
    <row r="1474" spans="1:9" x14ac:dyDescent="0.3">
      <c r="A1474" s="354"/>
      <c r="B1474" s="354"/>
      <c r="C1474" s="354"/>
      <c r="D1474" s="354"/>
      <c r="E1474" s="379"/>
      <c r="F1474" s="354"/>
      <c r="G1474" s="354"/>
      <c r="H1474" s="625"/>
      <c r="I1474" s="354"/>
    </row>
    <row r="1475" spans="1:9" x14ac:dyDescent="0.3">
      <c r="A1475" s="354"/>
      <c r="B1475" s="354"/>
      <c r="C1475" s="354"/>
      <c r="D1475" s="354"/>
      <c r="E1475" s="379"/>
      <c r="F1475" s="354"/>
      <c r="G1475" s="354"/>
      <c r="H1475" s="625"/>
      <c r="I1475" s="354"/>
    </row>
    <row r="1476" spans="1:9" x14ac:dyDescent="0.3">
      <c r="A1476" s="354"/>
      <c r="B1476" s="354"/>
      <c r="C1476" s="354"/>
      <c r="D1476" s="354"/>
      <c r="E1476" s="379"/>
      <c r="F1476" s="354"/>
      <c r="G1476" s="354"/>
      <c r="H1476" s="625"/>
      <c r="I1476" s="354"/>
    </row>
    <row r="1477" spans="1:9" x14ac:dyDescent="0.3">
      <c r="A1477" s="354"/>
      <c r="B1477" s="354"/>
      <c r="C1477" s="354"/>
      <c r="D1477" s="354"/>
      <c r="E1477" s="379"/>
      <c r="F1477" s="354"/>
      <c r="G1477" s="354"/>
      <c r="H1477" s="625"/>
      <c r="I1477" s="354"/>
    </row>
    <row r="1478" spans="1:9" x14ac:dyDescent="0.3">
      <c r="A1478" s="354"/>
      <c r="B1478" s="354"/>
      <c r="C1478" s="354"/>
      <c r="D1478" s="354"/>
      <c r="E1478" s="379"/>
      <c r="F1478" s="354"/>
      <c r="G1478" s="354"/>
      <c r="H1478" s="625"/>
      <c r="I1478" s="354"/>
    </row>
    <row r="1479" spans="1:9" x14ac:dyDescent="0.3">
      <c r="A1479" s="354"/>
      <c r="B1479" s="354"/>
      <c r="C1479" s="354"/>
      <c r="D1479" s="354"/>
      <c r="E1479" s="379"/>
      <c r="F1479" s="354"/>
      <c r="G1479" s="354"/>
      <c r="H1479" s="625"/>
      <c r="I1479" s="354"/>
    </row>
    <row r="1480" spans="1:9" x14ac:dyDescent="0.3">
      <c r="A1480" s="354"/>
      <c r="B1480" s="354"/>
      <c r="C1480" s="354"/>
      <c r="D1480" s="354"/>
      <c r="E1480" s="379"/>
      <c r="F1480" s="354"/>
      <c r="G1480" s="354"/>
      <c r="H1480" s="625"/>
      <c r="I1480" s="354"/>
    </row>
    <row r="1481" spans="1:9" x14ac:dyDescent="0.3">
      <c r="A1481" s="354"/>
      <c r="B1481" s="354"/>
      <c r="C1481" s="354"/>
      <c r="D1481" s="354"/>
      <c r="E1481" s="379"/>
      <c r="F1481" s="354"/>
      <c r="G1481" s="354"/>
      <c r="H1481" s="625"/>
      <c r="I1481" s="354"/>
    </row>
    <row r="1482" spans="1:9" x14ac:dyDescent="0.3">
      <c r="A1482" s="354"/>
      <c r="B1482" s="354"/>
      <c r="C1482" s="354"/>
      <c r="D1482" s="354"/>
      <c r="E1482" s="379"/>
      <c r="F1482" s="354"/>
      <c r="G1482" s="354"/>
      <c r="H1482" s="625"/>
      <c r="I1482" s="354"/>
    </row>
    <row r="1483" spans="1:9" x14ac:dyDescent="0.3">
      <c r="A1483" s="354"/>
      <c r="B1483" s="354"/>
      <c r="C1483" s="354"/>
      <c r="D1483" s="354"/>
      <c r="E1483" s="379"/>
      <c r="F1483" s="354"/>
      <c r="G1483" s="354"/>
      <c r="H1483" s="625"/>
      <c r="I1483" s="354"/>
    </row>
    <row r="1484" spans="1:9" x14ac:dyDescent="0.3">
      <c r="A1484" s="354"/>
      <c r="B1484" s="354"/>
      <c r="C1484" s="354"/>
      <c r="D1484" s="354"/>
      <c r="E1484" s="379"/>
      <c r="F1484" s="354"/>
      <c r="G1484" s="354"/>
      <c r="H1484" s="625"/>
      <c r="I1484" s="354"/>
    </row>
    <row r="1485" spans="1:9" x14ac:dyDescent="0.3">
      <c r="A1485" s="354"/>
      <c r="B1485" s="354"/>
      <c r="C1485" s="354"/>
      <c r="D1485" s="354"/>
      <c r="E1485" s="379"/>
      <c r="F1485" s="354"/>
      <c r="G1485" s="354"/>
      <c r="H1485" s="625"/>
      <c r="I1485" s="354"/>
    </row>
    <row r="1486" spans="1:9" x14ac:dyDescent="0.3">
      <c r="A1486" s="354"/>
      <c r="B1486" s="354"/>
      <c r="C1486" s="354"/>
      <c r="D1486" s="354"/>
      <c r="E1486" s="379"/>
      <c r="F1486" s="354"/>
      <c r="G1486" s="354"/>
      <c r="H1486" s="625"/>
      <c r="I1486" s="354"/>
    </row>
    <row r="1487" spans="1:9" x14ac:dyDescent="0.3">
      <c r="A1487" s="354"/>
      <c r="B1487" s="354"/>
      <c r="C1487" s="354"/>
      <c r="D1487" s="354"/>
      <c r="E1487" s="379"/>
      <c r="F1487" s="354"/>
      <c r="G1487" s="354"/>
      <c r="H1487" s="625"/>
      <c r="I1487" s="354"/>
    </row>
    <row r="1488" spans="1:9" x14ac:dyDescent="0.3">
      <c r="A1488" s="354"/>
      <c r="B1488" s="354"/>
      <c r="C1488" s="354"/>
      <c r="D1488" s="354"/>
      <c r="E1488" s="379"/>
      <c r="F1488" s="354"/>
      <c r="G1488" s="354"/>
      <c r="H1488" s="625"/>
      <c r="I1488" s="354"/>
    </row>
    <row r="1489" spans="1:9" x14ac:dyDescent="0.3">
      <c r="A1489" s="354"/>
      <c r="B1489" s="354"/>
      <c r="C1489" s="354"/>
      <c r="D1489" s="354"/>
      <c r="E1489" s="379"/>
      <c r="F1489" s="354"/>
      <c r="G1489" s="354"/>
      <c r="H1489" s="625"/>
      <c r="I1489" s="354"/>
    </row>
    <row r="1490" spans="1:9" x14ac:dyDescent="0.3">
      <c r="A1490" s="354"/>
      <c r="B1490" s="354"/>
      <c r="C1490" s="354"/>
      <c r="D1490" s="354"/>
      <c r="E1490" s="379"/>
      <c r="F1490" s="354"/>
      <c r="G1490" s="354"/>
      <c r="H1490" s="625"/>
      <c r="I1490" s="354"/>
    </row>
    <row r="1491" spans="1:9" x14ac:dyDescent="0.3">
      <c r="A1491" s="354"/>
      <c r="B1491" s="354"/>
      <c r="C1491" s="354"/>
      <c r="D1491" s="354"/>
      <c r="E1491" s="379"/>
      <c r="F1491" s="354"/>
      <c r="G1491" s="354"/>
      <c r="H1491" s="625"/>
      <c r="I1491" s="354"/>
    </row>
    <row r="1492" spans="1:9" x14ac:dyDescent="0.3">
      <c r="A1492" s="354"/>
      <c r="B1492" s="354"/>
      <c r="C1492" s="354"/>
      <c r="D1492" s="354"/>
      <c r="E1492" s="379"/>
      <c r="F1492" s="354"/>
      <c r="G1492" s="354"/>
      <c r="H1492" s="625"/>
      <c r="I1492" s="354"/>
    </row>
    <row r="1493" spans="1:9" x14ac:dyDescent="0.3">
      <c r="A1493" s="354"/>
      <c r="B1493" s="354"/>
      <c r="C1493" s="354"/>
      <c r="D1493" s="354"/>
      <c r="E1493" s="379"/>
      <c r="F1493" s="354"/>
      <c r="G1493" s="354"/>
      <c r="H1493" s="625"/>
      <c r="I1493" s="354"/>
    </row>
    <row r="1494" spans="1:9" x14ac:dyDescent="0.3">
      <c r="A1494" s="354"/>
      <c r="B1494" s="354"/>
      <c r="C1494" s="354"/>
      <c r="D1494" s="354"/>
      <c r="E1494" s="379"/>
      <c r="F1494" s="354"/>
      <c r="G1494" s="354"/>
      <c r="H1494" s="625"/>
      <c r="I1494" s="354"/>
    </row>
    <row r="1495" spans="1:9" x14ac:dyDescent="0.3">
      <c r="A1495" s="354"/>
      <c r="B1495" s="354"/>
      <c r="C1495" s="354"/>
      <c r="D1495" s="354"/>
      <c r="E1495" s="379"/>
      <c r="F1495" s="354"/>
      <c r="G1495" s="354"/>
      <c r="H1495" s="625"/>
      <c r="I1495" s="354"/>
    </row>
    <row r="1496" spans="1:9" x14ac:dyDescent="0.3">
      <c r="A1496" s="354"/>
      <c r="B1496" s="354"/>
      <c r="C1496" s="354"/>
      <c r="D1496" s="354"/>
      <c r="E1496" s="379"/>
      <c r="F1496" s="354"/>
      <c r="G1496" s="354"/>
      <c r="H1496" s="625"/>
      <c r="I1496" s="354"/>
    </row>
    <row r="1497" spans="1:9" x14ac:dyDescent="0.3">
      <c r="A1497" s="354"/>
      <c r="B1497" s="354"/>
      <c r="C1497" s="354"/>
      <c r="D1497" s="354"/>
      <c r="E1497" s="379"/>
      <c r="F1497" s="354"/>
      <c r="G1497" s="354"/>
      <c r="H1497" s="625"/>
      <c r="I1497" s="354"/>
    </row>
    <row r="1498" spans="1:9" x14ac:dyDescent="0.3">
      <c r="A1498" s="354"/>
      <c r="B1498" s="354"/>
      <c r="C1498" s="354"/>
      <c r="D1498" s="354"/>
      <c r="E1498" s="379"/>
      <c r="F1498" s="354"/>
      <c r="G1498" s="354"/>
      <c r="H1498" s="625"/>
      <c r="I1498" s="354"/>
    </row>
    <row r="1499" spans="1:9" x14ac:dyDescent="0.3">
      <c r="A1499" s="354"/>
      <c r="B1499" s="354"/>
      <c r="C1499" s="354"/>
      <c r="D1499" s="354"/>
      <c r="E1499" s="379"/>
      <c r="F1499" s="354"/>
      <c r="G1499" s="354"/>
      <c r="H1499" s="625"/>
      <c r="I1499" s="354"/>
    </row>
    <row r="1500" spans="1:9" x14ac:dyDescent="0.3">
      <c r="A1500" s="354"/>
      <c r="B1500" s="354"/>
      <c r="C1500" s="354"/>
      <c r="D1500" s="354"/>
      <c r="E1500" s="379"/>
      <c r="F1500" s="354"/>
      <c r="G1500" s="354"/>
      <c r="H1500" s="625"/>
      <c r="I1500" s="354"/>
    </row>
    <row r="1501" spans="1:9" x14ac:dyDescent="0.3">
      <c r="A1501" s="354"/>
      <c r="B1501" s="354"/>
      <c r="C1501" s="354"/>
      <c r="D1501" s="354"/>
      <c r="E1501" s="379"/>
      <c r="F1501" s="354"/>
      <c r="G1501" s="354"/>
      <c r="H1501" s="625"/>
      <c r="I1501" s="354"/>
    </row>
    <row r="1502" spans="1:9" x14ac:dyDescent="0.3">
      <c r="A1502" s="354"/>
      <c r="B1502" s="354"/>
      <c r="C1502" s="354"/>
      <c r="D1502" s="354"/>
      <c r="E1502" s="379"/>
      <c r="F1502" s="354"/>
      <c r="G1502" s="354"/>
      <c r="H1502" s="625"/>
      <c r="I1502" s="354"/>
    </row>
    <row r="1503" spans="1:9" x14ac:dyDescent="0.3">
      <c r="A1503" s="354"/>
      <c r="B1503" s="354"/>
      <c r="C1503" s="354"/>
      <c r="D1503" s="354"/>
      <c r="E1503" s="379"/>
      <c r="F1503" s="354"/>
      <c r="G1503" s="354"/>
      <c r="H1503" s="625"/>
      <c r="I1503" s="354"/>
    </row>
    <row r="1504" spans="1:9" x14ac:dyDescent="0.3">
      <c r="A1504" s="354"/>
      <c r="B1504" s="354"/>
      <c r="C1504" s="354"/>
      <c r="D1504" s="354"/>
      <c r="E1504" s="379"/>
      <c r="F1504" s="354"/>
      <c r="G1504" s="354"/>
      <c r="H1504" s="625"/>
      <c r="I1504" s="354"/>
    </row>
    <row r="1505" spans="1:9" x14ac:dyDescent="0.3">
      <c r="A1505" s="354"/>
      <c r="B1505" s="354"/>
      <c r="C1505" s="354"/>
      <c r="D1505" s="354"/>
      <c r="E1505" s="379"/>
      <c r="F1505" s="354"/>
      <c r="G1505" s="354"/>
      <c r="H1505" s="625"/>
      <c r="I1505" s="354"/>
    </row>
    <row r="1506" spans="1:9" x14ac:dyDescent="0.3">
      <c r="A1506" s="354"/>
      <c r="B1506" s="354"/>
      <c r="C1506" s="354"/>
      <c r="D1506" s="354"/>
      <c r="E1506" s="379"/>
      <c r="F1506" s="354"/>
      <c r="G1506" s="354"/>
      <c r="H1506" s="625"/>
      <c r="I1506" s="354"/>
    </row>
    <row r="1507" spans="1:9" x14ac:dyDescent="0.3">
      <c r="A1507" s="354"/>
      <c r="B1507" s="354"/>
      <c r="C1507" s="354"/>
      <c r="D1507" s="354"/>
      <c r="E1507" s="379"/>
      <c r="F1507" s="354"/>
      <c r="G1507" s="354"/>
      <c r="H1507" s="625"/>
      <c r="I1507" s="354"/>
    </row>
    <row r="1508" spans="1:9" x14ac:dyDescent="0.3">
      <c r="A1508" s="354"/>
      <c r="B1508" s="354"/>
      <c r="C1508" s="354"/>
      <c r="D1508" s="354"/>
      <c r="E1508" s="379"/>
      <c r="F1508" s="354"/>
      <c r="G1508" s="354"/>
      <c r="H1508" s="625"/>
      <c r="I1508" s="354"/>
    </row>
    <row r="1509" spans="1:9" x14ac:dyDescent="0.3">
      <c r="A1509" s="354"/>
      <c r="B1509" s="354"/>
      <c r="C1509" s="354"/>
      <c r="D1509" s="354"/>
      <c r="E1509" s="379"/>
      <c r="F1509" s="354"/>
      <c r="G1509" s="354"/>
      <c r="H1509" s="625"/>
      <c r="I1509" s="354"/>
    </row>
    <row r="1510" spans="1:9" x14ac:dyDescent="0.3">
      <c r="A1510" s="354"/>
      <c r="B1510" s="354"/>
      <c r="C1510" s="354"/>
      <c r="D1510" s="354"/>
      <c r="E1510" s="379"/>
      <c r="F1510" s="354"/>
      <c r="G1510" s="354"/>
      <c r="H1510" s="625"/>
      <c r="I1510" s="354"/>
    </row>
    <row r="1511" spans="1:9" x14ac:dyDescent="0.3">
      <c r="A1511" s="354"/>
      <c r="B1511" s="354"/>
      <c r="C1511" s="354"/>
      <c r="D1511" s="354"/>
      <c r="E1511" s="379"/>
      <c r="F1511" s="354"/>
      <c r="G1511" s="354"/>
      <c r="H1511" s="625"/>
      <c r="I1511" s="354"/>
    </row>
    <row r="1512" spans="1:9" x14ac:dyDescent="0.3">
      <c r="A1512" s="354"/>
      <c r="B1512" s="354"/>
      <c r="C1512" s="354"/>
      <c r="D1512" s="354"/>
      <c r="E1512" s="379"/>
      <c r="F1512" s="354"/>
      <c r="G1512" s="354"/>
      <c r="H1512" s="625"/>
      <c r="I1512" s="354"/>
    </row>
    <row r="1513" spans="1:9" x14ac:dyDescent="0.3">
      <c r="A1513" s="354"/>
      <c r="B1513" s="354"/>
      <c r="C1513" s="354"/>
      <c r="D1513" s="354"/>
      <c r="E1513" s="379"/>
      <c r="F1513" s="354"/>
      <c r="G1513" s="354"/>
      <c r="H1513" s="625"/>
      <c r="I1513" s="354"/>
    </row>
    <row r="1514" spans="1:9" x14ac:dyDescent="0.3">
      <c r="A1514" s="354"/>
      <c r="B1514" s="354"/>
      <c r="C1514" s="354"/>
      <c r="D1514" s="354"/>
      <c r="E1514" s="379"/>
      <c r="F1514" s="354"/>
      <c r="G1514" s="354"/>
      <c r="H1514" s="625"/>
      <c r="I1514" s="354"/>
    </row>
    <row r="1515" spans="1:9" x14ac:dyDescent="0.3">
      <c r="A1515" s="354"/>
      <c r="B1515" s="354"/>
      <c r="C1515" s="354"/>
      <c r="D1515" s="354"/>
      <c r="E1515" s="379"/>
      <c r="F1515" s="354"/>
      <c r="G1515" s="354"/>
      <c r="H1515" s="625"/>
      <c r="I1515" s="354"/>
    </row>
    <row r="1516" spans="1:9" x14ac:dyDescent="0.3">
      <c r="A1516" s="354"/>
      <c r="B1516" s="354"/>
      <c r="C1516" s="354"/>
      <c r="D1516" s="354"/>
      <c r="E1516" s="379"/>
      <c r="F1516" s="354"/>
      <c r="G1516" s="354"/>
      <c r="H1516" s="625"/>
      <c r="I1516" s="354"/>
    </row>
    <row r="1517" spans="1:9" x14ac:dyDescent="0.3">
      <c r="A1517" s="354"/>
      <c r="B1517" s="354"/>
      <c r="C1517" s="354"/>
      <c r="D1517" s="354"/>
      <c r="E1517" s="379"/>
      <c r="F1517" s="354"/>
      <c r="G1517" s="354"/>
      <c r="H1517" s="625"/>
      <c r="I1517" s="354"/>
    </row>
    <row r="1518" spans="1:9" x14ac:dyDescent="0.3">
      <c r="A1518" s="354"/>
      <c r="B1518" s="354"/>
      <c r="C1518" s="354"/>
      <c r="D1518" s="354"/>
      <c r="E1518" s="379"/>
      <c r="F1518" s="354"/>
      <c r="G1518" s="354"/>
      <c r="H1518" s="625"/>
      <c r="I1518" s="354"/>
    </row>
    <row r="1519" spans="1:9" x14ac:dyDescent="0.3">
      <c r="A1519" s="354"/>
      <c r="B1519" s="354"/>
      <c r="C1519" s="354"/>
      <c r="D1519" s="354"/>
      <c r="E1519" s="379"/>
      <c r="F1519" s="354"/>
      <c r="G1519" s="354"/>
      <c r="H1519" s="625"/>
      <c r="I1519" s="354"/>
    </row>
    <row r="1520" spans="1:9" x14ac:dyDescent="0.3">
      <c r="A1520" s="354"/>
      <c r="B1520" s="354"/>
      <c r="C1520" s="354"/>
      <c r="D1520" s="354"/>
      <c r="E1520" s="379"/>
      <c r="F1520" s="354"/>
      <c r="G1520" s="354"/>
      <c r="H1520" s="625"/>
      <c r="I1520" s="354"/>
    </row>
    <row r="1521" spans="1:9" x14ac:dyDescent="0.3">
      <c r="A1521" s="354"/>
      <c r="B1521" s="354"/>
      <c r="C1521" s="354"/>
      <c r="D1521" s="354"/>
      <c r="E1521" s="379"/>
      <c r="F1521" s="354"/>
      <c r="G1521" s="354"/>
      <c r="H1521" s="625"/>
      <c r="I1521" s="354"/>
    </row>
    <row r="1522" spans="1:9" x14ac:dyDescent="0.3">
      <c r="A1522" s="354"/>
      <c r="B1522" s="354"/>
      <c r="C1522" s="354"/>
      <c r="D1522" s="354"/>
      <c r="E1522" s="379"/>
      <c r="F1522" s="354"/>
      <c r="G1522" s="354"/>
      <c r="H1522" s="625"/>
      <c r="I1522" s="354"/>
    </row>
    <row r="1523" spans="1:9" x14ac:dyDescent="0.3">
      <c r="A1523" s="354"/>
      <c r="B1523" s="354"/>
      <c r="C1523" s="354"/>
      <c r="D1523" s="354"/>
      <c r="E1523" s="379"/>
      <c r="F1523" s="354"/>
      <c r="G1523" s="354"/>
      <c r="H1523" s="625"/>
      <c r="I1523" s="354"/>
    </row>
    <row r="1524" spans="1:9" x14ac:dyDescent="0.3">
      <c r="A1524" s="354"/>
      <c r="B1524" s="354"/>
      <c r="C1524" s="354"/>
      <c r="D1524" s="354"/>
      <c r="E1524" s="379"/>
      <c r="F1524" s="354"/>
      <c r="G1524" s="354"/>
      <c r="H1524" s="625"/>
      <c r="I1524" s="354"/>
    </row>
    <row r="1525" spans="1:9" x14ac:dyDescent="0.3">
      <c r="A1525" s="354"/>
      <c r="B1525" s="354"/>
      <c r="C1525" s="354"/>
      <c r="D1525" s="354"/>
      <c r="E1525" s="379"/>
      <c r="F1525" s="354"/>
      <c r="G1525" s="354"/>
      <c r="H1525" s="625"/>
      <c r="I1525" s="354"/>
    </row>
    <row r="1526" spans="1:9" x14ac:dyDescent="0.3">
      <c r="A1526" s="354"/>
      <c r="B1526" s="354"/>
      <c r="C1526" s="354"/>
      <c r="D1526" s="354"/>
      <c r="E1526" s="379"/>
      <c r="F1526" s="354"/>
      <c r="G1526" s="354"/>
      <c r="H1526" s="625"/>
      <c r="I1526" s="354"/>
    </row>
    <row r="1527" spans="1:9" x14ac:dyDescent="0.3">
      <c r="A1527" s="354"/>
      <c r="B1527" s="354"/>
      <c r="C1527" s="354"/>
      <c r="D1527" s="354"/>
      <c r="E1527" s="379"/>
      <c r="F1527" s="354"/>
      <c r="G1527" s="354"/>
      <c r="H1527" s="625"/>
      <c r="I1527" s="354"/>
    </row>
    <row r="1528" spans="1:9" x14ac:dyDescent="0.3">
      <c r="A1528" s="354"/>
      <c r="B1528" s="354"/>
      <c r="C1528" s="354"/>
      <c r="D1528" s="354"/>
      <c r="E1528" s="379"/>
      <c r="F1528" s="354"/>
      <c r="G1528" s="354"/>
      <c r="H1528" s="625"/>
      <c r="I1528" s="354"/>
    </row>
    <row r="1529" spans="1:9" x14ac:dyDescent="0.3">
      <c r="A1529" s="354"/>
      <c r="B1529" s="354"/>
      <c r="C1529" s="354"/>
      <c r="D1529" s="354"/>
      <c r="E1529" s="379"/>
      <c r="F1529" s="354"/>
      <c r="G1529" s="354"/>
      <c r="H1529" s="625"/>
      <c r="I1529" s="354"/>
    </row>
    <row r="1530" spans="1:9" x14ac:dyDescent="0.3">
      <c r="A1530" s="354"/>
      <c r="B1530" s="354"/>
      <c r="C1530" s="354"/>
      <c r="D1530" s="354"/>
      <c r="E1530" s="379"/>
      <c r="F1530" s="354"/>
      <c r="G1530" s="354"/>
      <c r="H1530" s="625"/>
      <c r="I1530" s="354"/>
    </row>
    <row r="1531" spans="1:9" x14ac:dyDescent="0.3">
      <c r="A1531" s="354"/>
      <c r="B1531" s="354"/>
      <c r="C1531" s="354"/>
      <c r="D1531" s="354"/>
      <c r="E1531" s="379"/>
      <c r="F1531" s="354"/>
      <c r="G1531" s="354"/>
      <c r="H1531" s="625"/>
      <c r="I1531" s="354"/>
    </row>
    <row r="1532" spans="1:9" x14ac:dyDescent="0.3">
      <c r="A1532" s="354"/>
      <c r="B1532" s="354"/>
      <c r="C1532" s="354"/>
      <c r="D1532" s="354"/>
      <c r="E1532" s="379"/>
      <c r="F1532" s="354"/>
      <c r="G1532" s="354"/>
      <c r="H1532" s="625"/>
      <c r="I1532" s="354"/>
    </row>
    <row r="1533" spans="1:9" x14ac:dyDescent="0.3">
      <c r="A1533" s="354"/>
      <c r="B1533" s="354"/>
      <c r="C1533" s="354"/>
      <c r="D1533" s="354"/>
      <c r="E1533" s="379"/>
      <c r="F1533" s="354"/>
      <c r="G1533" s="354"/>
      <c r="H1533" s="625"/>
      <c r="I1533" s="354"/>
    </row>
    <row r="1534" spans="1:9" x14ac:dyDescent="0.3">
      <c r="A1534" s="354"/>
      <c r="B1534" s="354"/>
      <c r="C1534" s="354"/>
      <c r="D1534" s="354"/>
      <c r="E1534" s="379"/>
      <c r="F1534" s="354"/>
      <c r="G1534" s="354"/>
      <c r="H1534" s="625"/>
      <c r="I1534" s="354"/>
    </row>
    <row r="1535" spans="1:9" x14ac:dyDescent="0.3">
      <c r="A1535" s="354"/>
      <c r="B1535" s="354"/>
      <c r="C1535" s="354"/>
      <c r="D1535" s="354"/>
      <c r="E1535" s="379"/>
      <c r="F1535" s="354"/>
      <c r="G1535" s="354"/>
      <c r="H1535" s="625"/>
      <c r="I1535" s="354"/>
    </row>
    <row r="1536" spans="1:9" x14ac:dyDescent="0.3">
      <c r="A1536" s="354"/>
      <c r="B1536" s="354"/>
      <c r="C1536" s="354"/>
      <c r="D1536" s="354"/>
      <c r="E1536" s="379"/>
      <c r="F1536" s="354"/>
      <c r="G1536" s="354"/>
      <c r="H1536" s="625"/>
      <c r="I1536" s="354"/>
    </row>
    <row r="1537" spans="1:9" x14ac:dyDescent="0.3">
      <c r="A1537" s="354"/>
      <c r="B1537" s="354"/>
      <c r="C1537" s="354"/>
      <c r="D1537" s="354"/>
      <c r="E1537" s="379"/>
      <c r="F1537" s="354"/>
      <c r="G1537" s="354"/>
      <c r="H1537" s="625"/>
      <c r="I1537" s="354"/>
    </row>
    <row r="1538" spans="1:9" x14ac:dyDescent="0.3">
      <c r="A1538" s="354"/>
      <c r="B1538" s="354"/>
      <c r="C1538" s="354"/>
      <c r="D1538" s="354"/>
      <c r="E1538" s="379"/>
      <c r="F1538" s="354"/>
      <c r="G1538" s="354"/>
      <c r="H1538" s="625"/>
      <c r="I1538" s="354"/>
    </row>
    <row r="1539" spans="1:9" x14ac:dyDescent="0.3">
      <c r="A1539" s="354"/>
      <c r="B1539" s="354"/>
      <c r="C1539" s="354"/>
      <c r="D1539" s="354"/>
      <c r="E1539" s="379"/>
      <c r="F1539" s="354"/>
      <c r="G1539" s="354"/>
      <c r="H1539" s="625"/>
      <c r="I1539" s="354"/>
    </row>
    <row r="1540" spans="1:9" x14ac:dyDescent="0.3">
      <c r="A1540" s="354"/>
      <c r="B1540" s="354"/>
      <c r="C1540" s="354"/>
      <c r="D1540" s="354"/>
      <c r="E1540" s="379"/>
      <c r="F1540" s="354"/>
      <c r="G1540" s="354"/>
      <c r="H1540" s="625"/>
      <c r="I1540" s="354"/>
    </row>
    <row r="1541" spans="1:9" x14ac:dyDescent="0.3">
      <c r="A1541" s="354"/>
      <c r="B1541" s="354"/>
      <c r="C1541" s="354"/>
      <c r="D1541" s="354"/>
      <c r="E1541" s="379"/>
      <c r="F1541" s="354"/>
      <c r="G1541" s="354"/>
      <c r="H1541" s="625"/>
      <c r="I1541" s="354"/>
    </row>
    <row r="1542" spans="1:9" x14ac:dyDescent="0.3">
      <c r="A1542" s="354"/>
      <c r="B1542" s="354"/>
      <c r="C1542" s="354"/>
      <c r="D1542" s="354"/>
      <c r="E1542" s="379"/>
      <c r="F1542" s="354"/>
      <c r="G1542" s="354"/>
      <c r="H1542" s="625"/>
      <c r="I1542" s="354"/>
    </row>
    <row r="1543" spans="1:9" x14ac:dyDescent="0.3">
      <c r="A1543" s="354"/>
      <c r="B1543" s="354"/>
      <c r="C1543" s="354"/>
      <c r="D1543" s="354"/>
      <c r="E1543" s="379"/>
      <c r="F1543" s="354"/>
      <c r="G1543" s="354"/>
      <c r="H1543" s="625"/>
      <c r="I1543" s="354"/>
    </row>
    <row r="1544" spans="1:9" x14ac:dyDescent="0.3">
      <c r="A1544" s="354"/>
      <c r="B1544" s="354"/>
      <c r="C1544" s="354"/>
      <c r="D1544" s="354"/>
      <c r="E1544" s="379"/>
      <c r="F1544" s="354"/>
      <c r="G1544" s="354"/>
      <c r="H1544" s="625"/>
      <c r="I1544" s="354"/>
    </row>
    <row r="1545" spans="1:9" x14ac:dyDescent="0.3">
      <c r="A1545" s="354"/>
      <c r="B1545" s="354"/>
      <c r="C1545" s="354"/>
      <c r="D1545" s="354"/>
      <c r="E1545" s="379"/>
      <c r="F1545" s="354"/>
      <c r="G1545" s="354"/>
      <c r="H1545" s="625"/>
      <c r="I1545" s="354"/>
    </row>
    <row r="1546" spans="1:9" x14ac:dyDescent="0.3">
      <c r="A1546" s="354"/>
      <c r="B1546" s="354"/>
      <c r="C1546" s="354"/>
      <c r="D1546" s="354"/>
      <c r="E1546" s="379"/>
      <c r="F1546" s="354"/>
      <c r="G1546" s="354"/>
      <c r="H1546" s="625"/>
      <c r="I1546" s="354"/>
    </row>
    <row r="1547" spans="1:9" x14ac:dyDescent="0.3">
      <c r="A1547" s="354"/>
      <c r="B1547" s="354"/>
      <c r="C1547" s="354"/>
      <c r="D1547" s="354"/>
      <c r="E1547" s="379"/>
      <c r="F1547" s="354"/>
      <c r="G1547" s="354"/>
      <c r="H1547" s="625"/>
      <c r="I1547" s="354"/>
    </row>
    <row r="1548" spans="1:9" x14ac:dyDescent="0.3">
      <c r="A1548" s="354"/>
      <c r="B1548" s="354"/>
      <c r="C1548" s="354"/>
      <c r="D1548" s="354"/>
      <c r="E1548" s="379"/>
      <c r="F1548" s="354"/>
      <c r="G1548" s="354"/>
      <c r="H1548" s="625"/>
      <c r="I1548" s="354"/>
    </row>
    <row r="1549" spans="1:9" x14ac:dyDescent="0.3">
      <c r="A1549" s="354"/>
      <c r="B1549" s="354"/>
      <c r="C1549" s="354"/>
      <c r="D1549" s="354"/>
      <c r="E1549" s="379"/>
      <c r="F1549" s="354"/>
      <c r="G1549" s="354"/>
      <c r="H1549" s="625"/>
      <c r="I1549" s="354"/>
    </row>
    <row r="1550" spans="1:9" x14ac:dyDescent="0.3">
      <c r="A1550" s="354"/>
      <c r="B1550" s="354"/>
      <c r="C1550" s="354"/>
      <c r="D1550" s="354"/>
      <c r="E1550" s="379"/>
      <c r="F1550" s="354"/>
      <c r="G1550" s="354"/>
      <c r="H1550" s="625"/>
      <c r="I1550" s="354"/>
    </row>
    <row r="1551" spans="1:9" x14ac:dyDescent="0.3">
      <c r="A1551" s="354"/>
      <c r="B1551" s="354"/>
      <c r="C1551" s="354"/>
      <c r="D1551" s="354"/>
      <c r="E1551" s="379"/>
      <c r="F1551" s="354"/>
      <c r="G1551" s="354"/>
      <c r="H1551" s="625"/>
      <c r="I1551" s="354"/>
    </row>
    <row r="1552" spans="1:9" x14ac:dyDescent="0.3">
      <c r="A1552" s="354"/>
      <c r="B1552" s="354"/>
      <c r="C1552" s="354"/>
      <c r="D1552" s="354"/>
      <c r="E1552" s="379"/>
      <c r="F1552" s="354"/>
      <c r="G1552" s="354"/>
      <c r="H1552" s="625"/>
      <c r="I1552" s="354"/>
    </row>
    <row r="1553" spans="1:9" x14ac:dyDescent="0.3">
      <c r="A1553" s="354"/>
      <c r="B1553" s="354"/>
      <c r="C1553" s="354"/>
      <c r="D1553" s="354"/>
      <c r="E1553" s="379"/>
      <c r="F1553" s="354"/>
      <c r="G1553" s="354"/>
      <c r="H1553" s="625"/>
      <c r="I1553" s="354"/>
    </row>
    <row r="1554" spans="1:9" x14ac:dyDescent="0.3">
      <c r="A1554" s="354"/>
      <c r="B1554" s="354"/>
      <c r="C1554" s="354"/>
      <c r="D1554" s="354"/>
      <c r="E1554" s="379"/>
      <c r="F1554" s="354"/>
      <c r="G1554" s="354"/>
      <c r="H1554" s="625"/>
      <c r="I1554" s="354"/>
    </row>
    <row r="1555" spans="1:9" x14ac:dyDescent="0.3">
      <c r="A1555" s="354"/>
      <c r="B1555" s="354"/>
      <c r="C1555" s="354"/>
      <c r="D1555" s="354"/>
      <c r="E1555" s="379"/>
      <c r="F1555" s="354"/>
      <c r="G1555" s="354"/>
      <c r="H1555" s="625"/>
      <c r="I1555" s="354"/>
    </row>
    <row r="1556" spans="1:9" x14ac:dyDescent="0.3">
      <c r="A1556" s="354"/>
      <c r="B1556" s="354"/>
      <c r="C1556" s="354"/>
      <c r="D1556" s="354"/>
      <c r="E1556" s="379"/>
      <c r="F1556" s="354"/>
      <c r="G1556" s="354"/>
      <c r="H1556" s="625"/>
      <c r="I1556" s="354"/>
    </row>
    <row r="1557" spans="1:9" x14ac:dyDescent="0.3">
      <c r="A1557" s="354"/>
      <c r="B1557" s="354"/>
      <c r="C1557" s="354"/>
      <c r="D1557" s="354"/>
      <c r="E1557" s="379"/>
      <c r="F1557" s="354"/>
      <c r="G1557" s="354"/>
      <c r="H1557" s="625"/>
      <c r="I1557" s="354"/>
    </row>
    <row r="1558" spans="1:9" x14ac:dyDescent="0.3">
      <c r="A1558" s="354"/>
      <c r="B1558" s="354"/>
      <c r="C1558" s="354"/>
      <c r="D1558" s="354"/>
      <c r="E1558" s="379"/>
      <c r="F1558" s="354"/>
      <c r="G1558" s="354"/>
      <c r="H1558" s="625"/>
      <c r="I1558" s="354"/>
    </row>
    <row r="1559" spans="1:9" x14ac:dyDescent="0.3">
      <c r="A1559" s="354"/>
      <c r="B1559" s="354"/>
      <c r="C1559" s="354"/>
      <c r="D1559" s="354"/>
      <c r="E1559" s="379"/>
      <c r="F1559" s="354"/>
      <c r="G1559" s="354"/>
      <c r="H1559" s="625"/>
      <c r="I1559" s="354"/>
    </row>
    <row r="1560" spans="1:9" x14ac:dyDescent="0.3">
      <c r="A1560" s="354"/>
      <c r="B1560" s="354"/>
      <c r="C1560" s="354"/>
      <c r="D1560" s="354"/>
      <c r="E1560" s="379"/>
      <c r="F1560" s="354"/>
      <c r="G1560" s="354"/>
      <c r="H1560" s="625"/>
      <c r="I1560" s="354"/>
    </row>
    <row r="1561" spans="1:9" x14ac:dyDescent="0.3">
      <c r="A1561" s="354"/>
      <c r="B1561" s="354"/>
      <c r="C1561" s="354"/>
      <c r="D1561" s="354"/>
      <c r="E1561" s="379"/>
      <c r="F1561" s="354"/>
      <c r="G1561" s="354"/>
      <c r="H1561" s="625"/>
      <c r="I1561" s="354"/>
    </row>
    <row r="1562" spans="1:9" x14ac:dyDescent="0.3">
      <c r="A1562" s="354"/>
      <c r="B1562" s="354"/>
      <c r="C1562" s="354"/>
      <c r="D1562" s="354"/>
      <c r="E1562" s="379"/>
      <c r="F1562" s="354"/>
      <c r="G1562" s="354"/>
      <c r="H1562" s="625"/>
      <c r="I1562" s="354"/>
    </row>
    <row r="1563" spans="1:9" x14ac:dyDescent="0.3">
      <c r="A1563" s="354"/>
      <c r="B1563" s="354"/>
      <c r="C1563" s="354"/>
      <c r="D1563" s="354"/>
      <c r="E1563" s="379"/>
      <c r="F1563" s="354"/>
      <c r="G1563" s="354"/>
      <c r="H1563" s="625"/>
      <c r="I1563" s="354"/>
    </row>
    <row r="1564" spans="1:9" x14ac:dyDescent="0.3">
      <c r="A1564" s="354"/>
      <c r="B1564" s="354"/>
      <c r="C1564" s="354"/>
      <c r="D1564" s="354"/>
      <c r="E1564" s="379"/>
      <c r="F1564" s="354"/>
      <c r="G1564" s="354"/>
      <c r="H1564" s="625"/>
      <c r="I1564" s="354"/>
    </row>
    <row r="1565" spans="1:9" x14ac:dyDescent="0.3">
      <c r="A1565" s="354"/>
      <c r="B1565" s="354"/>
      <c r="C1565" s="354"/>
      <c r="D1565" s="354"/>
      <c r="E1565" s="379"/>
      <c r="F1565" s="354"/>
      <c r="G1565" s="354"/>
      <c r="H1565" s="625"/>
      <c r="I1565" s="354"/>
    </row>
    <row r="1566" spans="1:9" x14ac:dyDescent="0.3">
      <c r="A1566" s="354"/>
      <c r="B1566" s="354"/>
      <c r="C1566" s="354"/>
      <c r="D1566" s="354"/>
      <c r="E1566" s="379"/>
      <c r="F1566" s="354"/>
      <c r="G1566" s="354"/>
      <c r="H1566" s="625"/>
      <c r="I1566" s="354"/>
    </row>
    <row r="1567" spans="1:9" x14ac:dyDescent="0.3">
      <c r="A1567" s="354"/>
      <c r="B1567" s="354"/>
      <c r="C1567" s="354"/>
      <c r="D1567" s="354"/>
      <c r="E1567" s="379"/>
      <c r="F1567" s="354"/>
      <c r="G1567" s="354"/>
      <c r="H1567" s="625"/>
      <c r="I1567" s="354"/>
    </row>
    <row r="1568" spans="1:9" x14ac:dyDescent="0.3">
      <c r="A1568" s="354"/>
      <c r="B1568" s="354"/>
      <c r="C1568" s="354"/>
      <c r="D1568" s="354"/>
      <c r="E1568" s="379"/>
      <c r="F1568" s="354"/>
      <c r="G1568" s="354"/>
      <c r="H1568" s="625"/>
      <c r="I1568" s="354"/>
    </row>
    <row r="1569" spans="1:9" x14ac:dyDescent="0.3">
      <c r="A1569" s="354"/>
      <c r="B1569" s="354"/>
      <c r="C1569" s="354"/>
      <c r="D1569" s="354"/>
      <c r="E1569" s="379"/>
      <c r="F1569" s="354"/>
      <c r="G1569" s="354"/>
      <c r="H1569" s="625"/>
      <c r="I1569" s="354"/>
    </row>
    <row r="1570" spans="1:9" x14ac:dyDescent="0.3">
      <c r="A1570" s="354"/>
      <c r="B1570" s="354"/>
      <c r="C1570" s="354"/>
      <c r="D1570" s="354"/>
      <c r="E1570" s="379"/>
      <c r="F1570" s="354"/>
      <c r="G1570" s="354"/>
      <c r="H1570" s="625"/>
      <c r="I1570" s="354"/>
    </row>
    <row r="1571" spans="1:9" x14ac:dyDescent="0.3">
      <c r="A1571" s="354"/>
      <c r="B1571" s="354"/>
      <c r="C1571" s="354"/>
      <c r="D1571" s="354"/>
      <c r="E1571" s="379"/>
      <c r="F1571" s="354"/>
      <c r="G1571" s="354"/>
      <c r="H1571" s="625"/>
      <c r="I1571" s="354"/>
    </row>
    <row r="1572" spans="1:9" x14ac:dyDescent="0.3">
      <c r="A1572" s="354"/>
      <c r="B1572" s="354"/>
      <c r="C1572" s="354"/>
      <c r="D1572" s="354"/>
      <c r="E1572" s="379"/>
      <c r="F1572" s="354"/>
      <c r="G1572" s="354"/>
      <c r="H1572" s="625"/>
      <c r="I1572" s="354"/>
    </row>
    <row r="1573" spans="1:9" x14ac:dyDescent="0.3">
      <c r="A1573" s="354"/>
      <c r="B1573" s="354"/>
      <c r="C1573" s="354"/>
      <c r="D1573" s="354"/>
      <c r="E1573" s="379"/>
      <c r="F1573" s="354"/>
      <c r="G1573" s="354"/>
      <c r="H1573" s="625"/>
      <c r="I1573" s="354"/>
    </row>
    <row r="1574" spans="1:9" x14ac:dyDescent="0.3">
      <c r="A1574" s="354"/>
      <c r="B1574" s="354"/>
      <c r="C1574" s="354"/>
      <c r="D1574" s="354"/>
      <c r="E1574" s="379"/>
      <c r="F1574" s="354"/>
      <c r="G1574" s="354"/>
      <c r="H1574" s="625"/>
      <c r="I1574" s="354"/>
    </row>
    <row r="1575" spans="1:9" x14ac:dyDescent="0.3">
      <c r="A1575" s="354"/>
      <c r="B1575" s="354"/>
      <c r="C1575" s="354"/>
      <c r="D1575" s="354"/>
      <c r="E1575" s="379"/>
      <c r="F1575" s="354"/>
      <c r="G1575" s="354"/>
      <c r="H1575" s="625"/>
      <c r="I1575" s="354"/>
    </row>
    <row r="1576" spans="1:9" x14ac:dyDescent="0.3">
      <c r="A1576" s="354"/>
      <c r="B1576" s="354"/>
      <c r="C1576" s="354"/>
      <c r="D1576" s="354"/>
      <c r="E1576" s="379"/>
      <c r="F1576" s="354"/>
      <c r="G1576" s="354"/>
      <c r="H1576" s="625"/>
      <c r="I1576" s="354"/>
    </row>
    <row r="1577" spans="1:9" x14ac:dyDescent="0.3">
      <c r="A1577" s="354"/>
      <c r="B1577" s="354"/>
      <c r="C1577" s="354"/>
      <c r="D1577" s="354"/>
      <c r="E1577" s="379"/>
      <c r="F1577" s="354"/>
      <c r="G1577" s="354"/>
      <c r="H1577" s="625"/>
      <c r="I1577" s="354"/>
    </row>
    <row r="1578" spans="1:9" x14ac:dyDescent="0.3">
      <c r="A1578" s="354"/>
      <c r="B1578" s="354"/>
      <c r="C1578" s="354"/>
      <c r="D1578" s="354"/>
      <c r="E1578" s="379"/>
      <c r="F1578" s="354"/>
      <c r="G1578" s="354"/>
      <c r="H1578" s="625"/>
      <c r="I1578" s="354"/>
    </row>
    <row r="1579" spans="1:9" x14ac:dyDescent="0.3">
      <c r="A1579" s="354"/>
      <c r="B1579" s="354"/>
      <c r="C1579" s="354"/>
      <c r="D1579" s="354"/>
      <c r="E1579" s="379"/>
      <c r="F1579" s="354"/>
      <c r="G1579" s="354"/>
      <c r="H1579" s="625"/>
      <c r="I1579" s="354"/>
    </row>
    <row r="1580" spans="1:9" x14ac:dyDescent="0.3">
      <c r="A1580" s="354"/>
      <c r="B1580" s="354"/>
      <c r="C1580" s="354"/>
      <c r="D1580" s="354"/>
      <c r="E1580" s="379"/>
      <c r="F1580" s="354"/>
      <c r="G1580" s="354"/>
      <c r="H1580" s="625"/>
      <c r="I1580" s="354"/>
    </row>
    <row r="1581" spans="1:9" x14ac:dyDescent="0.3">
      <c r="A1581" s="354"/>
      <c r="B1581" s="354"/>
      <c r="C1581" s="354"/>
      <c r="D1581" s="354"/>
      <c r="E1581" s="379"/>
      <c r="F1581" s="354"/>
      <c r="G1581" s="354"/>
      <c r="H1581" s="625"/>
      <c r="I1581" s="354"/>
    </row>
    <row r="1582" spans="1:9" x14ac:dyDescent="0.3">
      <c r="A1582" s="354"/>
      <c r="B1582" s="354"/>
      <c r="C1582" s="354"/>
      <c r="D1582" s="354"/>
      <c r="E1582" s="379"/>
      <c r="F1582" s="354"/>
      <c r="G1582" s="354"/>
      <c r="H1582" s="625"/>
      <c r="I1582" s="354"/>
    </row>
    <row r="1583" spans="1:9" x14ac:dyDescent="0.3">
      <c r="A1583" s="354"/>
      <c r="B1583" s="354"/>
      <c r="C1583" s="354"/>
      <c r="D1583" s="354"/>
      <c r="E1583" s="379"/>
      <c r="F1583" s="354"/>
      <c r="G1583" s="354"/>
      <c r="H1583" s="625"/>
      <c r="I1583" s="354"/>
    </row>
    <row r="1584" spans="1:9" x14ac:dyDescent="0.3">
      <c r="A1584" s="354"/>
      <c r="B1584" s="354"/>
      <c r="C1584" s="354"/>
      <c r="D1584" s="354"/>
      <c r="E1584" s="379"/>
      <c r="F1584" s="354"/>
      <c r="G1584" s="354"/>
      <c r="H1584" s="625"/>
      <c r="I1584" s="354"/>
    </row>
    <row r="1585" spans="1:9" x14ac:dyDescent="0.3">
      <c r="A1585" s="354"/>
      <c r="B1585" s="354"/>
      <c r="C1585" s="354"/>
      <c r="D1585" s="354"/>
      <c r="E1585" s="379"/>
      <c r="F1585" s="354"/>
      <c r="G1585" s="354"/>
      <c r="H1585" s="625"/>
      <c r="I1585" s="354"/>
    </row>
    <row r="1586" spans="1:9" x14ac:dyDescent="0.3">
      <c r="A1586" s="354"/>
      <c r="B1586" s="354"/>
      <c r="C1586" s="354"/>
      <c r="D1586" s="354"/>
      <c r="E1586" s="379"/>
      <c r="F1586" s="354"/>
      <c r="G1586" s="354"/>
      <c r="H1586" s="625"/>
      <c r="I1586" s="354"/>
    </row>
    <row r="1587" spans="1:9" x14ac:dyDescent="0.3">
      <c r="A1587" s="354"/>
      <c r="B1587" s="354"/>
      <c r="C1587" s="354"/>
      <c r="D1587" s="354"/>
      <c r="E1587" s="379"/>
      <c r="F1587" s="354"/>
      <c r="G1587" s="354"/>
      <c r="H1587" s="625"/>
      <c r="I1587" s="354"/>
    </row>
    <row r="1588" spans="1:9" x14ac:dyDescent="0.3">
      <c r="A1588" s="354"/>
      <c r="B1588" s="354"/>
      <c r="C1588" s="354"/>
      <c r="D1588" s="354"/>
      <c r="E1588" s="379"/>
      <c r="F1588" s="354"/>
      <c r="G1588" s="354"/>
      <c r="H1588" s="625"/>
      <c r="I1588" s="354"/>
    </row>
    <row r="1589" spans="1:9" x14ac:dyDescent="0.3">
      <c r="A1589" s="354"/>
      <c r="B1589" s="354"/>
      <c r="C1589" s="354"/>
      <c r="D1589" s="354"/>
      <c r="E1589" s="379"/>
      <c r="F1589" s="354"/>
      <c r="G1589" s="354"/>
      <c r="H1589" s="625"/>
      <c r="I1589" s="354"/>
    </row>
    <row r="1590" spans="1:9" x14ac:dyDescent="0.3">
      <c r="A1590" s="354"/>
      <c r="B1590" s="354"/>
      <c r="C1590" s="354"/>
      <c r="D1590" s="354"/>
      <c r="E1590" s="379"/>
      <c r="F1590" s="354"/>
      <c r="G1590" s="354"/>
      <c r="H1590" s="625"/>
      <c r="I1590" s="354"/>
    </row>
    <row r="1591" spans="1:9" x14ac:dyDescent="0.3">
      <c r="A1591" s="354"/>
      <c r="B1591" s="354"/>
      <c r="C1591" s="354"/>
      <c r="D1591" s="354"/>
      <c r="E1591" s="379"/>
      <c r="F1591" s="354"/>
      <c r="G1591" s="354"/>
      <c r="H1591" s="625"/>
      <c r="I1591" s="354"/>
    </row>
    <row r="1592" spans="1:9" x14ac:dyDescent="0.3">
      <c r="A1592" s="354"/>
      <c r="B1592" s="354"/>
      <c r="C1592" s="354"/>
      <c r="D1592" s="354"/>
      <c r="E1592" s="379"/>
      <c r="F1592" s="354"/>
      <c r="G1592" s="354"/>
      <c r="H1592" s="625"/>
      <c r="I1592" s="354"/>
    </row>
    <row r="1593" spans="1:9" x14ac:dyDescent="0.3">
      <c r="A1593" s="354"/>
      <c r="B1593" s="354"/>
      <c r="C1593" s="354"/>
      <c r="D1593" s="354"/>
      <c r="E1593" s="379"/>
      <c r="F1593" s="354"/>
      <c r="G1593" s="354"/>
      <c r="H1593" s="625"/>
      <c r="I1593" s="354"/>
    </row>
    <row r="1594" spans="1:9" x14ac:dyDescent="0.3">
      <c r="A1594" s="354"/>
      <c r="B1594" s="354"/>
      <c r="C1594" s="354"/>
      <c r="D1594" s="354"/>
      <c r="E1594" s="379"/>
      <c r="F1594" s="354"/>
      <c r="G1594" s="354"/>
      <c r="H1594" s="625"/>
      <c r="I1594" s="354"/>
    </row>
    <row r="1595" spans="1:9" x14ac:dyDescent="0.3">
      <c r="A1595" s="354"/>
      <c r="B1595" s="354"/>
      <c r="C1595" s="354"/>
      <c r="D1595" s="354"/>
      <c r="E1595" s="379"/>
      <c r="F1595" s="354"/>
      <c r="G1595" s="354"/>
      <c r="H1595" s="625"/>
      <c r="I1595" s="354"/>
    </row>
    <row r="1596" spans="1:9" x14ac:dyDescent="0.3">
      <c r="A1596" s="354"/>
      <c r="B1596" s="354"/>
      <c r="C1596" s="354"/>
      <c r="D1596" s="354"/>
      <c r="E1596" s="379"/>
      <c r="F1596" s="354"/>
      <c r="G1596" s="354"/>
      <c r="H1596" s="625"/>
      <c r="I1596" s="354"/>
    </row>
    <row r="1597" spans="1:9" x14ac:dyDescent="0.3">
      <c r="A1597" s="354"/>
      <c r="B1597" s="354"/>
      <c r="C1597" s="354"/>
      <c r="D1597" s="354"/>
      <c r="E1597" s="379"/>
      <c r="F1597" s="354"/>
      <c r="G1597" s="354"/>
      <c r="H1597" s="625"/>
      <c r="I1597" s="354"/>
    </row>
    <row r="1598" spans="1:9" x14ac:dyDescent="0.3">
      <c r="A1598" s="354"/>
      <c r="B1598" s="354"/>
      <c r="C1598" s="354"/>
      <c r="D1598" s="354"/>
      <c r="E1598" s="379"/>
      <c r="F1598" s="354"/>
      <c r="G1598" s="354"/>
      <c r="H1598" s="625"/>
      <c r="I1598" s="354"/>
    </row>
    <row r="1599" spans="1:9" x14ac:dyDescent="0.3">
      <c r="A1599" s="354"/>
      <c r="B1599" s="354"/>
      <c r="C1599" s="354"/>
      <c r="D1599" s="354"/>
      <c r="E1599" s="379"/>
      <c r="F1599" s="354"/>
      <c r="G1599" s="354"/>
      <c r="H1599" s="625"/>
      <c r="I1599" s="354"/>
    </row>
    <row r="1600" spans="1:9" x14ac:dyDescent="0.3">
      <c r="A1600" s="354"/>
      <c r="B1600" s="354"/>
      <c r="C1600" s="354"/>
      <c r="D1600" s="354"/>
      <c r="E1600" s="379"/>
      <c r="F1600" s="354"/>
      <c r="G1600" s="354"/>
      <c r="H1600" s="625"/>
      <c r="I1600" s="354"/>
    </row>
    <row r="1601" spans="1:9" x14ac:dyDescent="0.3">
      <c r="A1601" s="354"/>
      <c r="B1601" s="354"/>
      <c r="C1601" s="354"/>
      <c r="D1601" s="354"/>
      <c r="E1601" s="379"/>
      <c r="F1601" s="354"/>
      <c r="G1601" s="354"/>
      <c r="H1601" s="625"/>
      <c r="I1601" s="354"/>
    </row>
    <row r="1602" spans="1:9" x14ac:dyDescent="0.3">
      <c r="A1602" s="354"/>
      <c r="B1602" s="354"/>
      <c r="C1602" s="354"/>
      <c r="D1602" s="354"/>
      <c r="E1602" s="379"/>
      <c r="F1602" s="354"/>
      <c r="G1602" s="354"/>
      <c r="H1602" s="625"/>
      <c r="I1602" s="354"/>
    </row>
    <row r="1603" spans="1:9" x14ac:dyDescent="0.3">
      <c r="A1603" s="354"/>
      <c r="B1603" s="354"/>
      <c r="C1603" s="354"/>
      <c r="D1603" s="354"/>
      <c r="E1603" s="379"/>
      <c r="F1603" s="354"/>
      <c r="G1603" s="354"/>
      <c r="H1603" s="625"/>
      <c r="I1603" s="354"/>
    </row>
    <row r="1604" spans="1:9" x14ac:dyDescent="0.3">
      <c r="A1604" s="354"/>
      <c r="B1604" s="354"/>
      <c r="C1604" s="354"/>
      <c r="D1604" s="354"/>
      <c r="E1604" s="379"/>
      <c r="F1604" s="354"/>
      <c r="G1604" s="354"/>
      <c r="H1604" s="625"/>
      <c r="I1604" s="354"/>
    </row>
    <row r="1605" spans="1:9" x14ac:dyDescent="0.3">
      <c r="A1605" s="354"/>
      <c r="B1605" s="354"/>
      <c r="C1605" s="354"/>
      <c r="D1605" s="354"/>
      <c r="E1605" s="379"/>
      <c r="F1605" s="354"/>
      <c r="G1605" s="354"/>
      <c r="H1605" s="625"/>
      <c r="I1605" s="354"/>
    </row>
    <row r="1606" spans="1:9" x14ac:dyDescent="0.3">
      <c r="A1606" s="354"/>
      <c r="B1606" s="354"/>
      <c r="C1606" s="354"/>
      <c r="D1606" s="354"/>
      <c r="E1606" s="379"/>
      <c r="F1606" s="354"/>
      <c r="G1606" s="354"/>
      <c r="H1606" s="625"/>
      <c r="I1606" s="354"/>
    </row>
    <row r="1607" spans="1:9" x14ac:dyDescent="0.3">
      <c r="A1607" s="354"/>
      <c r="B1607" s="354"/>
      <c r="C1607" s="354"/>
      <c r="D1607" s="354"/>
      <c r="E1607" s="379"/>
      <c r="F1607" s="354"/>
      <c r="G1607" s="354"/>
      <c r="H1607" s="625"/>
      <c r="I1607" s="354"/>
    </row>
    <row r="1608" spans="1:9" x14ac:dyDescent="0.3">
      <c r="A1608" s="354"/>
      <c r="B1608" s="354"/>
      <c r="C1608" s="354"/>
      <c r="D1608" s="354"/>
      <c r="E1608" s="379"/>
      <c r="F1608" s="354"/>
      <c r="G1608" s="354"/>
      <c r="H1608" s="625"/>
      <c r="I1608" s="354"/>
    </row>
    <row r="1609" spans="1:9" x14ac:dyDescent="0.3">
      <c r="A1609" s="354"/>
      <c r="B1609" s="354"/>
      <c r="C1609" s="354"/>
      <c r="D1609" s="354"/>
      <c r="E1609" s="379"/>
      <c r="F1609" s="354"/>
      <c r="G1609" s="354"/>
      <c r="H1609" s="625"/>
      <c r="I1609" s="354"/>
    </row>
    <row r="1610" spans="1:9" x14ac:dyDescent="0.3">
      <c r="A1610" s="354"/>
      <c r="B1610" s="354"/>
      <c r="C1610" s="354"/>
      <c r="D1610" s="354"/>
      <c r="E1610" s="379"/>
      <c r="F1610" s="354"/>
      <c r="G1610" s="354"/>
      <c r="H1610" s="625"/>
      <c r="I1610" s="354"/>
    </row>
    <row r="1611" spans="1:9" x14ac:dyDescent="0.3">
      <c r="A1611" s="354"/>
      <c r="B1611" s="354"/>
      <c r="C1611" s="354"/>
      <c r="D1611" s="354"/>
      <c r="E1611" s="379"/>
      <c r="F1611" s="354"/>
      <c r="G1611" s="354"/>
      <c r="H1611" s="625"/>
      <c r="I1611" s="354"/>
    </row>
    <row r="1612" spans="1:9" x14ac:dyDescent="0.3">
      <c r="A1612" s="354"/>
      <c r="B1612" s="354"/>
      <c r="C1612" s="354"/>
      <c r="D1612" s="354"/>
      <c r="E1612" s="379"/>
      <c r="F1612" s="354"/>
      <c r="G1612" s="354"/>
      <c r="H1612" s="625"/>
      <c r="I1612" s="354"/>
    </row>
    <row r="1613" spans="1:9" x14ac:dyDescent="0.3">
      <c r="A1613" s="354"/>
      <c r="B1613" s="354"/>
      <c r="C1613" s="354"/>
      <c r="D1613" s="354"/>
      <c r="E1613" s="379"/>
      <c r="F1613" s="354"/>
      <c r="G1613" s="354"/>
      <c r="H1613" s="625"/>
      <c r="I1613" s="354"/>
    </row>
    <row r="1614" spans="1:9" x14ac:dyDescent="0.3">
      <c r="A1614" s="354"/>
      <c r="B1614" s="354"/>
      <c r="C1614" s="354"/>
      <c r="D1614" s="354"/>
      <c r="E1614" s="379"/>
      <c r="F1614" s="354"/>
      <c r="G1614" s="354"/>
      <c r="H1614" s="625"/>
      <c r="I1614" s="354"/>
    </row>
    <row r="1615" spans="1:9" x14ac:dyDescent="0.3">
      <c r="A1615" s="354"/>
      <c r="B1615" s="354"/>
      <c r="C1615" s="354"/>
      <c r="D1615" s="354"/>
      <c r="E1615" s="379"/>
      <c r="F1615" s="354"/>
      <c r="G1615" s="354"/>
      <c r="H1615" s="625"/>
      <c r="I1615" s="354"/>
    </row>
    <row r="1616" spans="1:9" x14ac:dyDescent="0.3">
      <c r="A1616" s="354"/>
      <c r="B1616" s="354"/>
      <c r="C1616" s="354"/>
      <c r="D1616" s="354"/>
      <c r="E1616" s="379"/>
      <c r="F1616" s="354"/>
      <c r="G1616" s="354"/>
      <c r="H1616" s="625"/>
      <c r="I1616" s="354"/>
    </row>
    <row r="1617" spans="1:9" x14ac:dyDescent="0.3">
      <c r="A1617" s="354"/>
      <c r="B1617" s="354"/>
      <c r="C1617" s="354"/>
      <c r="D1617" s="354"/>
      <c r="E1617" s="379"/>
      <c r="F1617" s="354"/>
      <c r="G1617" s="354"/>
      <c r="H1617" s="625"/>
      <c r="I1617" s="354"/>
    </row>
    <row r="1618" spans="1:9" x14ac:dyDescent="0.3">
      <c r="A1618" s="354"/>
      <c r="B1618" s="354"/>
      <c r="C1618" s="354"/>
      <c r="D1618" s="354"/>
      <c r="E1618" s="379"/>
      <c r="F1618" s="354"/>
      <c r="G1618" s="354"/>
      <c r="H1618" s="625"/>
      <c r="I1618" s="354"/>
    </row>
    <row r="1619" spans="1:9" x14ac:dyDescent="0.3">
      <c r="A1619" s="354"/>
      <c r="B1619" s="354"/>
      <c r="C1619" s="354"/>
      <c r="D1619" s="354"/>
      <c r="E1619" s="379"/>
      <c r="F1619" s="354"/>
      <c r="G1619" s="354"/>
      <c r="H1619" s="625"/>
      <c r="I1619" s="354"/>
    </row>
    <row r="1620" spans="1:9" x14ac:dyDescent="0.3">
      <c r="A1620" s="354"/>
      <c r="B1620" s="354"/>
      <c r="C1620" s="354"/>
      <c r="D1620" s="354"/>
      <c r="E1620" s="379"/>
      <c r="F1620" s="354"/>
      <c r="G1620" s="354"/>
      <c r="H1620" s="625"/>
      <c r="I1620" s="354"/>
    </row>
    <row r="1621" spans="1:9" x14ac:dyDescent="0.3">
      <c r="A1621" s="354"/>
      <c r="B1621" s="354"/>
      <c r="C1621" s="354"/>
      <c r="D1621" s="354"/>
      <c r="E1621" s="379"/>
      <c r="F1621" s="354"/>
      <c r="G1621" s="354"/>
      <c r="H1621" s="625"/>
      <c r="I1621" s="354"/>
    </row>
    <row r="1622" spans="1:9" x14ac:dyDescent="0.3">
      <c r="A1622" s="354"/>
      <c r="B1622" s="354"/>
      <c r="C1622" s="354"/>
      <c r="D1622" s="354"/>
      <c r="E1622" s="379"/>
      <c r="F1622" s="354"/>
      <c r="G1622" s="354"/>
      <c r="H1622" s="625"/>
      <c r="I1622" s="354"/>
    </row>
    <row r="1623" spans="1:9" x14ac:dyDescent="0.3">
      <c r="A1623" s="354"/>
      <c r="B1623" s="354"/>
      <c r="C1623" s="354"/>
      <c r="D1623" s="354"/>
      <c r="E1623" s="379"/>
      <c r="F1623" s="354"/>
      <c r="G1623" s="354"/>
      <c r="H1623" s="625"/>
      <c r="I1623" s="354"/>
    </row>
    <row r="1624" spans="1:9" x14ac:dyDescent="0.3">
      <c r="A1624" s="354"/>
      <c r="B1624" s="354"/>
      <c r="C1624" s="354"/>
      <c r="D1624" s="354"/>
      <c r="E1624" s="379"/>
      <c r="F1624" s="354"/>
      <c r="G1624" s="354"/>
      <c r="H1624" s="625"/>
      <c r="I1624" s="354"/>
    </row>
    <row r="1625" spans="1:9" x14ac:dyDescent="0.3">
      <c r="A1625" s="354"/>
      <c r="B1625" s="354"/>
      <c r="C1625" s="354"/>
      <c r="D1625" s="354"/>
      <c r="E1625" s="379"/>
      <c r="F1625" s="354"/>
      <c r="G1625" s="354"/>
      <c r="H1625" s="625"/>
      <c r="I1625" s="354"/>
    </row>
    <row r="1626" spans="1:9" x14ac:dyDescent="0.3">
      <c r="A1626" s="354"/>
      <c r="B1626" s="354"/>
      <c r="C1626" s="354"/>
      <c r="D1626" s="354"/>
      <c r="E1626" s="379"/>
      <c r="F1626" s="354"/>
      <c r="G1626" s="354"/>
      <c r="H1626" s="625"/>
      <c r="I1626" s="354"/>
    </row>
    <row r="1627" spans="1:9" x14ac:dyDescent="0.3">
      <c r="A1627" s="354"/>
      <c r="B1627" s="354"/>
      <c r="C1627" s="354"/>
      <c r="D1627" s="354"/>
      <c r="E1627" s="379"/>
      <c r="F1627" s="354"/>
      <c r="G1627" s="354"/>
      <c r="H1627" s="625"/>
      <c r="I1627" s="354"/>
    </row>
    <row r="1628" spans="1:9" x14ac:dyDescent="0.3">
      <c r="A1628" s="354"/>
      <c r="B1628" s="354"/>
      <c r="C1628" s="354"/>
      <c r="D1628" s="354"/>
      <c r="E1628" s="379"/>
      <c r="F1628" s="354"/>
      <c r="G1628" s="354"/>
      <c r="H1628" s="625"/>
      <c r="I1628" s="354"/>
    </row>
    <row r="1629" spans="1:9" x14ac:dyDescent="0.3">
      <c r="A1629" s="354"/>
      <c r="B1629" s="354"/>
      <c r="C1629" s="354"/>
      <c r="D1629" s="354"/>
      <c r="E1629" s="379"/>
      <c r="F1629" s="354"/>
      <c r="G1629" s="354"/>
      <c r="H1629" s="625"/>
      <c r="I1629" s="354"/>
    </row>
    <row r="1630" spans="1:9" x14ac:dyDescent="0.3">
      <c r="A1630" s="354"/>
      <c r="B1630" s="354"/>
      <c r="C1630" s="354"/>
      <c r="D1630" s="354"/>
      <c r="E1630" s="379"/>
      <c r="F1630" s="354"/>
      <c r="G1630" s="354"/>
      <c r="H1630" s="625"/>
      <c r="I1630" s="354"/>
    </row>
    <row r="1631" spans="1:9" x14ac:dyDescent="0.3">
      <c r="A1631" s="354"/>
      <c r="B1631" s="354"/>
      <c r="C1631" s="354"/>
      <c r="D1631" s="354"/>
      <c r="E1631" s="379"/>
      <c r="F1631" s="354"/>
      <c r="G1631" s="354"/>
      <c r="H1631" s="625"/>
      <c r="I1631" s="354"/>
    </row>
    <row r="1632" spans="1:9" x14ac:dyDescent="0.3">
      <c r="A1632" s="354"/>
      <c r="B1632" s="354"/>
      <c r="C1632" s="354"/>
      <c r="D1632" s="354"/>
      <c r="E1632" s="379"/>
      <c r="F1632" s="354"/>
      <c r="G1632" s="354"/>
      <c r="H1632" s="625"/>
      <c r="I1632" s="354"/>
    </row>
    <row r="1633" spans="1:9" x14ac:dyDescent="0.3">
      <c r="A1633" s="354"/>
      <c r="B1633" s="354"/>
      <c r="C1633" s="354"/>
      <c r="D1633" s="354"/>
      <c r="E1633" s="379"/>
      <c r="F1633" s="354"/>
      <c r="G1633" s="354"/>
      <c r="H1633" s="625"/>
      <c r="I1633" s="354"/>
    </row>
    <row r="1634" spans="1:9" x14ac:dyDescent="0.3">
      <c r="A1634" s="354"/>
      <c r="B1634" s="354"/>
      <c r="C1634" s="354"/>
      <c r="D1634" s="354"/>
      <c r="E1634" s="379"/>
      <c r="F1634" s="354"/>
      <c r="G1634" s="354"/>
      <c r="H1634" s="625"/>
      <c r="I1634" s="354"/>
    </row>
    <row r="1635" spans="1:9" x14ac:dyDescent="0.3">
      <c r="A1635" s="354"/>
      <c r="B1635" s="354"/>
      <c r="C1635" s="354"/>
      <c r="D1635" s="354"/>
      <c r="E1635" s="379"/>
      <c r="F1635" s="354"/>
      <c r="G1635" s="354"/>
      <c r="H1635" s="625"/>
      <c r="I1635" s="354"/>
    </row>
    <row r="1636" spans="1:9" x14ac:dyDescent="0.3">
      <c r="A1636" s="354"/>
      <c r="B1636" s="354"/>
      <c r="C1636" s="354"/>
      <c r="D1636" s="354"/>
      <c r="E1636" s="379"/>
      <c r="F1636" s="354"/>
      <c r="G1636" s="354"/>
      <c r="H1636" s="625"/>
      <c r="I1636" s="354"/>
    </row>
    <row r="1637" spans="1:9" x14ac:dyDescent="0.3">
      <c r="A1637" s="354"/>
      <c r="B1637" s="354"/>
      <c r="C1637" s="354"/>
      <c r="D1637" s="354"/>
      <c r="E1637" s="379"/>
      <c r="F1637" s="354"/>
      <c r="G1637" s="354"/>
      <c r="H1637" s="625"/>
      <c r="I1637" s="354"/>
    </row>
    <row r="1638" spans="1:9" x14ac:dyDescent="0.3">
      <c r="A1638" s="354"/>
      <c r="B1638" s="354"/>
      <c r="C1638" s="354"/>
      <c r="D1638" s="354"/>
      <c r="E1638" s="379"/>
      <c r="F1638" s="354"/>
      <c r="G1638" s="354"/>
      <c r="H1638" s="625"/>
      <c r="I1638" s="354"/>
    </row>
    <row r="1639" spans="1:9" x14ac:dyDescent="0.3">
      <c r="A1639" s="354"/>
      <c r="B1639" s="354"/>
      <c r="C1639" s="354"/>
      <c r="D1639" s="354"/>
      <c r="E1639" s="379"/>
      <c r="F1639" s="354"/>
      <c r="G1639" s="354"/>
      <c r="H1639" s="625"/>
      <c r="I1639" s="354"/>
    </row>
    <row r="1640" spans="1:9" x14ac:dyDescent="0.3">
      <c r="A1640" s="354"/>
      <c r="B1640" s="354"/>
      <c r="C1640" s="354"/>
      <c r="D1640" s="354"/>
      <c r="E1640" s="379"/>
      <c r="F1640" s="354"/>
      <c r="G1640" s="354"/>
      <c r="H1640" s="625"/>
      <c r="I1640" s="354"/>
    </row>
    <row r="1641" spans="1:9" x14ac:dyDescent="0.3">
      <c r="A1641" s="354"/>
      <c r="B1641" s="354"/>
      <c r="C1641" s="354"/>
      <c r="D1641" s="354"/>
      <c r="E1641" s="379"/>
      <c r="F1641" s="354"/>
      <c r="G1641" s="354"/>
      <c r="H1641" s="625"/>
      <c r="I1641" s="354"/>
    </row>
    <row r="1642" spans="1:9" x14ac:dyDescent="0.3">
      <c r="A1642" s="354"/>
      <c r="B1642" s="354"/>
      <c r="C1642" s="354"/>
      <c r="D1642" s="354"/>
      <c r="E1642" s="379"/>
      <c r="F1642" s="354"/>
      <c r="G1642" s="354"/>
      <c r="H1642" s="625"/>
      <c r="I1642" s="354"/>
    </row>
    <row r="1643" spans="1:9" x14ac:dyDescent="0.3">
      <c r="A1643" s="354"/>
      <c r="B1643" s="354"/>
      <c r="C1643" s="354"/>
      <c r="D1643" s="354"/>
      <c r="E1643" s="379"/>
      <c r="F1643" s="354"/>
      <c r="G1643" s="354"/>
      <c r="H1643" s="625"/>
      <c r="I1643" s="354"/>
    </row>
    <row r="1644" spans="1:9" x14ac:dyDescent="0.3">
      <c r="A1644" s="354"/>
      <c r="B1644" s="354"/>
      <c r="C1644" s="354"/>
      <c r="D1644" s="354"/>
      <c r="E1644" s="379"/>
      <c r="F1644" s="354"/>
      <c r="G1644" s="354"/>
      <c r="H1644" s="625"/>
      <c r="I1644" s="354"/>
    </row>
    <row r="1645" spans="1:9" x14ac:dyDescent="0.3">
      <c r="A1645" s="354"/>
      <c r="B1645" s="354"/>
      <c r="C1645" s="354"/>
      <c r="D1645" s="354"/>
      <c r="E1645" s="379"/>
      <c r="F1645" s="354"/>
      <c r="G1645" s="354"/>
      <c r="H1645" s="625"/>
      <c r="I1645" s="354"/>
    </row>
    <row r="1646" spans="1:9" x14ac:dyDescent="0.3">
      <c r="A1646" s="354"/>
      <c r="B1646" s="354"/>
      <c r="C1646" s="354"/>
      <c r="D1646" s="354"/>
      <c r="E1646" s="379"/>
      <c r="F1646" s="354"/>
      <c r="G1646" s="354"/>
      <c r="H1646" s="625"/>
      <c r="I1646" s="354"/>
    </row>
    <row r="1647" spans="1:9" x14ac:dyDescent="0.3">
      <c r="A1647" s="354"/>
      <c r="B1647" s="354"/>
      <c r="C1647" s="354"/>
      <c r="D1647" s="354"/>
      <c r="E1647" s="379"/>
      <c r="F1647" s="354"/>
      <c r="G1647" s="354"/>
      <c r="H1647" s="625"/>
      <c r="I1647" s="354"/>
    </row>
    <row r="1648" spans="1:9" x14ac:dyDescent="0.3">
      <c r="A1648" s="354"/>
      <c r="B1648" s="354"/>
      <c r="C1648" s="354"/>
      <c r="D1648" s="354"/>
      <c r="E1648" s="379"/>
      <c r="F1648" s="354"/>
      <c r="G1648" s="354"/>
      <c r="H1648" s="625"/>
      <c r="I1648" s="354"/>
    </row>
    <row r="1649" spans="1:9" x14ac:dyDescent="0.3">
      <c r="A1649" s="354"/>
      <c r="B1649" s="354"/>
      <c r="C1649" s="354"/>
      <c r="D1649" s="354"/>
      <c r="E1649" s="379"/>
      <c r="F1649" s="354"/>
      <c r="G1649" s="354"/>
      <c r="H1649" s="625"/>
      <c r="I1649" s="354"/>
    </row>
    <row r="1650" spans="1:9" x14ac:dyDescent="0.3">
      <c r="A1650" s="354"/>
      <c r="B1650" s="354"/>
      <c r="C1650" s="354"/>
      <c r="D1650" s="354"/>
      <c r="E1650" s="379"/>
      <c r="F1650" s="354"/>
      <c r="G1650" s="354"/>
      <c r="H1650" s="625"/>
      <c r="I1650" s="354"/>
    </row>
    <row r="1651" spans="1:9" x14ac:dyDescent="0.3">
      <c r="A1651" s="354"/>
      <c r="B1651" s="354"/>
      <c r="C1651" s="354"/>
      <c r="D1651" s="354"/>
      <c r="E1651" s="379"/>
      <c r="F1651" s="354"/>
      <c r="G1651" s="354"/>
      <c r="H1651" s="625"/>
      <c r="I1651" s="354"/>
    </row>
    <row r="1652" spans="1:9" x14ac:dyDescent="0.3">
      <c r="A1652" s="354"/>
      <c r="B1652" s="354"/>
      <c r="C1652" s="354"/>
      <c r="D1652" s="354"/>
      <c r="E1652" s="379"/>
      <c r="F1652" s="354"/>
      <c r="G1652" s="354"/>
      <c r="H1652" s="625"/>
      <c r="I1652" s="354"/>
    </row>
    <row r="1653" spans="1:9" x14ac:dyDescent="0.3">
      <c r="A1653" s="354"/>
      <c r="B1653" s="354"/>
      <c r="C1653" s="354"/>
      <c r="D1653" s="354"/>
      <c r="E1653" s="379"/>
      <c r="F1653" s="354"/>
      <c r="G1653" s="354"/>
      <c r="H1653" s="625"/>
      <c r="I1653" s="354"/>
    </row>
    <row r="1654" spans="1:9" x14ac:dyDescent="0.3">
      <c r="A1654" s="354"/>
      <c r="B1654" s="354"/>
      <c r="C1654" s="354"/>
      <c r="D1654" s="354"/>
      <c r="E1654" s="379"/>
      <c r="F1654" s="354"/>
      <c r="G1654" s="354"/>
      <c r="H1654" s="625"/>
      <c r="I1654" s="354"/>
    </row>
    <row r="1655" spans="1:9" x14ac:dyDescent="0.3">
      <c r="A1655" s="354"/>
      <c r="B1655" s="354"/>
      <c r="C1655" s="354"/>
      <c r="D1655" s="354"/>
      <c r="E1655" s="379"/>
      <c r="F1655" s="354"/>
      <c r="G1655" s="354"/>
      <c r="H1655" s="625"/>
      <c r="I1655" s="354"/>
    </row>
    <row r="1656" spans="1:9" x14ac:dyDescent="0.3">
      <c r="A1656" s="354"/>
      <c r="B1656" s="354"/>
      <c r="C1656" s="354"/>
      <c r="D1656" s="354"/>
      <c r="E1656" s="379"/>
      <c r="F1656" s="354"/>
      <c r="G1656" s="354"/>
      <c r="H1656" s="625"/>
      <c r="I1656" s="354"/>
    </row>
    <row r="1657" spans="1:9" x14ac:dyDescent="0.3">
      <c r="A1657" s="354"/>
      <c r="B1657" s="354"/>
      <c r="C1657" s="354"/>
      <c r="D1657" s="354"/>
      <c r="E1657" s="379"/>
      <c r="F1657" s="354"/>
      <c r="G1657" s="354"/>
      <c r="H1657" s="625"/>
      <c r="I1657" s="354"/>
    </row>
    <row r="1658" spans="1:9" x14ac:dyDescent="0.3">
      <c r="A1658" s="354"/>
      <c r="B1658" s="354"/>
      <c r="C1658" s="354"/>
      <c r="D1658" s="354"/>
      <c r="E1658" s="379"/>
      <c r="F1658" s="354"/>
      <c r="G1658" s="354"/>
      <c r="H1658" s="625"/>
      <c r="I1658" s="354"/>
    </row>
    <row r="1659" spans="1:9" x14ac:dyDescent="0.3">
      <c r="A1659" s="354"/>
      <c r="B1659" s="354"/>
      <c r="C1659" s="354"/>
      <c r="D1659" s="354"/>
      <c r="E1659" s="379"/>
      <c r="F1659" s="354"/>
      <c r="G1659" s="354"/>
      <c r="H1659" s="625"/>
      <c r="I1659" s="354"/>
    </row>
    <row r="1660" spans="1:9" x14ac:dyDescent="0.3">
      <c r="A1660" s="354"/>
      <c r="B1660" s="354"/>
      <c r="C1660" s="354"/>
      <c r="D1660" s="354"/>
      <c r="E1660" s="379"/>
      <c r="F1660" s="354"/>
      <c r="G1660" s="354"/>
      <c r="H1660" s="625"/>
      <c r="I1660" s="354"/>
    </row>
    <row r="1661" spans="1:9" x14ac:dyDescent="0.3">
      <c r="A1661" s="354"/>
      <c r="B1661" s="354"/>
      <c r="C1661" s="354"/>
      <c r="D1661" s="354"/>
      <c r="E1661" s="379"/>
      <c r="F1661" s="354"/>
      <c r="G1661" s="354"/>
      <c r="H1661" s="625"/>
      <c r="I1661" s="354"/>
    </row>
    <row r="1662" spans="1:9" x14ac:dyDescent="0.3">
      <c r="A1662" s="354"/>
      <c r="B1662" s="354"/>
      <c r="C1662" s="354"/>
      <c r="D1662" s="354"/>
      <c r="E1662" s="379"/>
      <c r="F1662" s="354"/>
      <c r="G1662" s="354"/>
      <c r="H1662" s="625"/>
      <c r="I1662" s="354"/>
    </row>
    <row r="1663" spans="1:9" x14ac:dyDescent="0.3">
      <c r="A1663" s="354"/>
      <c r="B1663" s="354"/>
      <c r="C1663" s="354"/>
      <c r="D1663" s="354"/>
      <c r="E1663" s="379"/>
      <c r="F1663" s="354"/>
      <c r="G1663" s="354"/>
      <c r="H1663" s="625"/>
      <c r="I1663" s="354"/>
    </row>
    <row r="1664" spans="1:9" x14ac:dyDescent="0.3">
      <c r="A1664" s="354"/>
      <c r="B1664" s="354"/>
      <c r="C1664" s="354"/>
      <c r="D1664" s="354"/>
      <c r="E1664" s="379"/>
      <c r="F1664" s="354"/>
      <c r="G1664" s="354"/>
      <c r="H1664" s="625"/>
      <c r="I1664" s="354"/>
    </row>
    <row r="1665" spans="1:9" x14ac:dyDescent="0.3">
      <c r="A1665" s="354"/>
      <c r="B1665" s="354"/>
      <c r="C1665" s="354"/>
      <c r="D1665" s="354"/>
      <c r="E1665" s="379"/>
      <c r="F1665" s="354"/>
      <c r="G1665" s="354"/>
      <c r="H1665" s="625"/>
      <c r="I1665" s="354"/>
    </row>
    <row r="1666" spans="1:9" x14ac:dyDescent="0.3">
      <c r="A1666" s="354"/>
      <c r="B1666" s="354"/>
      <c r="C1666" s="354"/>
      <c r="D1666" s="354"/>
      <c r="E1666" s="379"/>
      <c r="F1666" s="354"/>
      <c r="G1666" s="354"/>
      <c r="H1666" s="625"/>
      <c r="I1666" s="354"/>
    </row>
    <row r="1667" spans="1:9" x14ac:dyDescent="0.3">
      <c r="A1667" s="354"/>
      <c r="B1667" s="354"/>
      <c r="C1667" s="354"/>
      <c r="D1667" s="354"/>
      <c r="E1667" s="379"/>
      <c r="F1667" s="354"/>
      <c r="G1667" s="354"/>
      <c r="H1667" s="625"/>
      <c r="I1667" s="354"/>
    </row>
    <row r="1668" spans="1:9" x14ac:dyDescent="0.3">
      <c r="A1668" s="354"/>
      <c r="B1668" s="354"/>
      <c r="C1668" s="354"/>
      <c r="D1668" s="354"/>
      <c r="E1668" s="379"/>
      <c r="F1668" s="354"/>
      <c r="G1668" s="354"/>
      <c r="H1668" s="625"/>
      <c r="I1668" s="354"/>
    </row>
    <row r="1669" spans="1:9" x14ac:dyDescent="0.3">
      <c r="A1669" s="354"/>
      <c r="B1669" s="354"/>
      <c r="C1669" s="354"/>
      <c r="D1669" s="354"/>
      <c r="E1669" s="379"/>
      <c r="F1669" s="354"/>
      <c r="G1669" s="354"/>
      <c r="H1669" s="625"/>
      <c r="I1669" s="354"/>
    </row>
    <row r="1670" spans="1:9" x14ac:dyDescent="0.3">
      <c r="A1670" s="354"/>
      <c r="B1670" s="354"/>
      <c r="C1670" s="354"/>
      <c r="D1670" s="354"/>
      <c r="E1670" s="379"/>
      <c r="F1670" s="354"/>
      <c r="G1670" s="354"/>
      <c r="H1670" s="625"/>
      <c r="I1670" s="354"/>
    </row>
    <row r="1671" spans="1:9" x14ac:dyDescent="0.3">
      <c r="A1671" s="354"/>
      <c r="B1671" s="354"/>
      <c r="C1671" s="354"/>
      <c r="D1671" s="354"/>
      <c r="E1671" s="379"/>
      <c r="F1671" s="354"/>
      <c r="G1671" s="354"/>
      <c r="H1671" s="625"/>
      <c r="I1671" s="354"/>
    </row>
    <row r="1672" spans="1:9" x14ac:dyDescent="0.3">
      <c r="A1672" s="354"/>
      <c r="B1672" s="354"/>
      <c r="C1672" s="354"/>
      <c r="D1672" s="354"/>
      <c r="E1672" s="379"/>
      <c r="F1672" s="354"/>
      <c r="G1672" s="354"/>
      <c r="H1672" s="625"/>
      <c r="I1672" s="354"/>
    </row>
    <row r="1673" spans="1:9" x14ac:dyDescent="0.3">
      <c r="A1673" s="354"/>
      <c r="B1673" s="354"/>
      <c r="C1673" s="354"/>
      <c r="D1673" s="354"/>
      <c r="E1673" s="379"/>
      <c r="F1673" s="354"/>
      <c r="G1673" s="354"/>
      <c r="H1673" s="625"/>
      <c r="I1673" s="354"/>
    </row>
    <row r="1674" spans="1:9" x14ac:dyDescent="0.3">
      <c r="A1674" s="354"/>
      <c r="B1674" s="354"/>
      <c r="C1674" s="354"/>
      <c r="D1674" s="354"/>
      <c r="E1674" s="379"/>
      <c r="F1674" s="354"/>
      <c r="G1674" s="354"/>
      <c r="H1674" s="625"/>
      <c r="I1674" s="354"/>
    </row>
    <row r="1675" spans="1:9" x14ac:dyDescent="0.3">
      <c r="A1675" s="354"/>
      <c r="B1675" s="354"/>
      <c r="C1675" s="354"/>
      <c r="D1675" s="354"/>
      <c r="E1675" s="379"/>
      <c r="F1675" s="354"/>
      <c r="G1675" s="354"/>
      <c r="H1675" s="625"/>
      <c r="I1675" s="354"/>
    </row>
    <row r="1676" spans="1:9" x14ac:dyDescent="0.3">
      <c r="A1676" s="354"/>
      <c r="B1676" s="354"/>
      <c r="C1676" s="354"/>
      <c r="D1676" s="354"/>
      <c r="E1676" s="379"/>
      <c r="F1676" s="354"/>
      <c r="G1676" s="354"/>
      <c r="H1676" s="625"/>
      <c r="I1676" s="354"/>
    </row>
    <row r="1677" spans="1:9" x14ac:dyDescent="0.3">
      <c r="A1677" s="354"/>
      <c r="B1677" s="354"/>
      <c r="C1677" s="354"/>
      <c r="D1677" s="354"/>
      <c r="E1677" s="379"/>
      <c r="F1677" s="354"/>
      <c r="G1677" s="354"/>
      <c r="H1677" s="625"/>
      <c r="I1677" s="354"/>
    </row>
    <row r="1678" spans="1:9" x14ac:dyDescent="0.3">
      <c r="A1678" s="354"/>
      <c r="B1678" s="354"/>
      <c r="C1678" s="354"/>
      <c r="D1678" s="354"/>
      <c r="E1678" s="379"/>
      <c r="F1678" s="354"/>
      <c r="G1678" s="354"/>
      <c r="H1678" s="625"/>
      <c r="I1678" s="354"/>
    </row>
    <row r="1679" spans="1:9" x14ac:dyDescent="0.3">
      <c r="A1679" s="354"/>
      <c r="B1679" s="354"/>
      <c r="C1679" s="354"/>
      <c r="D1679" s="354"/>
      <c r="E1679" s="379"/>
      <c r="F1679" s="354"/>
      <c r="G1679" s="354"/>
      <c r="H1679" s="625"/>
      <c r="I1679" s="354"/>
    </row>
    <row r="1680" spans="1:9" x14ac:dyDescent="0.3">
      <c r="A1680" s="354"/>
      <c r="B1680" s="354"/>
      <c r="C1680" s="354"/>
      <c r="D1680" s="354"/>
      <c r="E1680" s="379"/>
      <c r="F1680" s="354"/>
      <c r="G1680" s="354"/>
      <c r="H1680" s="625"/>
      <c r="I1680" s="354"/>
    </row>
    <row r="1681" spans="1:9" x14ac:dyDescent="0.3">
      <c r="A1681" s="354"/>
      <c r="B1681" s="354"/>
      <c r="C1681" s="354"/>
      <c r="D1681" s="354"/>
      <c r="E1681" s="379"/>
      <c r="F1681" s="354"/>
      <c r="G1681" s="354"/>
      <c r="H1681" s="625"/>
      <c r="I1681" s="354"/>
    </row>
    <row r="1682" spans="1:9" x14ac:dyDescent="0.3">
      <c r="A1682" s="354"/>
      <c r="B1682" s="354"/>
      <c r="C1682" s="354"/>
      <c r="D1682" s="354"/>
      <c r="E1682" s="379"/>
      <c r="F1682" s="354"/>
      <c r="G1682" s="354"/>
      <c r="H1682" s="625"/>
      <c r="I1682" s="354"/>
    </row>
    <row r="1683" spans="1:9" x14ac:dyDescent="0.3">
      <c r="A1683" s="354"/>
      <c r="B1683" s="354"/>
      <c r="C1683" s="354"/>
      <c r="D1683" s="354"/>
      <c r="E1683" s="379"/>
      <c r="F1683" s="354"/>
      <c r="G1683" s="354"/>
      <c r="H1683" s="625"/>
      <c r="I1683" s="354"/>
    </row>
    <row r="1684" spans="1:9" x14ac:dyDescent="0.3">
      <c r="A1684" s="354"/>
      <c r="B1684" s="354"/>
      <c r="C1684" s="354"/>
      <c r="D1684" s="354"/>
      <c r="E1684" s="379"/>
      <c r="F1684" s="354"/>
      <c r="G1684" s="354"/>
      <c r="H1684" s="625"/>
      <c r="I1684" s="354"/>
    </row>
    <row r="1685" spans="1:9" x14ac:dyDescent="0.3">
      <c r="A1685" s="354"/>
      <c r="B1685" s="354"/>
      <c r="C1685" s="354"/>
      <c r="D1685" s="354"/>
      <c r="E1685" s="379"/>
      <c r="F1685" s="354"/>
      <c r="G1685" s="354"/>
      <c r="H1685" s="625"/>
      <c r="I1685" s="354"/>
    </row>
    <row r="1686" spans="1:9" x14ac:dyDescent="0.3">
      <c r="A1686" s="354"/>
      <c r="B1686" s="354"/>
      <c r="C1686" s="354"/>
      <c r="D1686" s="354"/>
      <c r="E1686" s="379"/>
      <c r="F1686" s="354"/>
      <c r="G1686" s="354"/>
      <c r="H1686" s="625"/>
      <c r="I1686" s="354"/>
    </row>
    <row r="1687" spans="1:9" x14ac:dyDescent="0.3">
      <c r="A1687" s="354"/>
      <c r="B1687" s="354"/>
      <c r="C1687" s="354"/>
      <c r="D1687" s="354"/>
      <c r="E1687" s="379"/>
      <c r="F1687" s="354"/>
      <c r="G1687" s="354"/>
      <c r="H1687" s="625"/>
      <c r="I1687" s="354"/>
    </row>
    <row r="1688" spans="1:9" x14ac:dyDescent="0.3">
      <c r="A1688" s="354"/>
      <c r="B1688" s="354"/>
      <c r="C1688" s="354"/>
      <c r="D1688" s="354"/>
      <c r="E1688" s="379"/>
      <c r="F1688" s="354"/>
      <c r="G1688" s="354"/>
      <c r="H1688" s="625"/>
      <c r="I1688" s="354"/>
    </row>
    <row r="1689" spans="1:9" x14ac:dyDescent="0.3">
      <c r="A1689" s="354"/>
      <c r="B1689" s="354"/>
      <c r="C1689" s="354"/>
      <c r="D1689" s="354"/>
      <c r="E1689" s="379"/>
      <c r="F1689" s="354"/>
      <c r="G1689" s="354"/>
      <c r="H1689" s="625"/>
      <c r="I1689" s="354"/>
    </row>
    <row r="1690" spans="1:9" x14ac:dyDescent="0.3">
      <c r="A1690" s="354"/>
      <c r="B1690" s="354"/>
      <c r="C1690" s="354"/>
      <c r="D1690" s="354"/>
      <c r="E1690" s="379"/>
      <c r="F1690" s="354"/>
      <c r="G1690" s="354"/>
      <c r="H1690" s="625"/>
      <c r="I1690" s="354"/>
    </row>
    <row r="1691" spans="1:9" x14ac:dyDescent="0.3">
      <c r="A1691" s="354"/>
      <c r="B1691" s="354"/>
      <c r="C1691" s="354"/>
      <c r="D1691" s="354"/>
      <c r="E1691" s="379"/>
      <c r="F1691" s="354"/>
      <c r="G1691" s="354"/>
      <c r="H1691" s="625"/>
      <c r="I1691" s="354"/>
    </row>
    <row r="1692" spans="1:9" x14ac:dyDescent="0.3">
      <c r="A1692" s="354"/>
      <c r="B1692" s="354"/>
      <c r="C1692" s="354"/>
      <c r="D1692" s="354"/>
      <c r="E1692" s="379"/>
      <c r="F1692" s="354"/>
      <c r="G1692" s="354"/>
      <c r="H1692" s="625"/>
      <c r="I1692" s="354"/>
    </row>
    <row r="1693" spans="1:9" x14ac:dyDescent="0.3">
      <c r="A1693" s="354"/>
      <c r="B1693" s="354"/>
      <c r="C1693" s="354"/>
      <c r="D1693" s="354"/>
      <c r="E1693" s="379"/>
      <c r="F1693" s="354"/>
      <c r="G1693" s="354"/>
      <c r="H1693" s="625"/>
      <c r="I1693" s="354"/>
    </row>
    <row r="1694" spans="1:9" x14ac:dyDescent="0.3">
      <c r="A1694" s="354"/>
      <c r="B1694" s="354"/>
      <c r="C1694" s="354"/>
      <c r="D1694" s="354"/>
      <c r="E1694" s="379"/>
      <c r="F1694" s="354"/>
      <c r="G1694" s="354"/>
      <c r="H1694" s="625"/>
      <c r="I1694" s="354"/>
    </row>
    <row r="1695" spans="1:9" x14ac:dyDescent="0.3">
      <c r="A1695" s="354"/>
      <c r="B1695" s="354"/>
      <c r="C1695" s="354"/>
      <c r="D1695" s="354"/>
      <c r="E1695" s="379"/>
      <c r="F1695" s="354"/>
      <c r="G1695" s="354"/>
      <c r="H1695" s="625"/>
      <c r="I1695" s="354"/>
    </row>
    <row r="1696" spans="1:9" x14ac:dyDescent="0.3">
      <c r="A1696" s="354"/>
      <c r="B1696" s="354"/>
      <c r="C1696" s="354"/>
      <c r="D1696" s="354"/>
      <c r="E1696" s="379"/>
      <c r="F1696" s="354"/>
      <c r="G1696" s="354"/>
      <c r="H1696" s="625"/>
      <c r="I1696" s="354"/>
    </row>
    <row r="1697" spans="1:9" x14ac:dyDescent="0.3">
      <c r="A1697" s="354"/>
      <c r="B1697" s="354"/>
      <c r="C1697" s="354"/>
      <c r="D1697" s="354"/>
      <c r="E1697" s="379"/>
      <c r="F1697" s="354"/>
      <c r="G1697" s="354"/>
      <c r="H1697" s="625"/>
      <c r="I1697" s="354"/>
    </row>
    <row r="1698" spans="1:9" x14ac:dyDescent="0.3">
      <c r="A1698" s="354"/>
      <c r="B1698" s="354"/>
      <c r="C1698" s="354"/>
      <c r="D1698" s="354"/>
      <c r="E1698" s="379"/>
      <c r="F1698" s="354"/>
      <c r="G1698" s="354"/>
      <c r="H1698" s="625"/>
      <c r="I1698" s="354"/>
    </row>
    <row r="1699" spans="1:9" x14ac:dyDescent="0.3">
      <c r="A1699" s="354"/>
      <c r="B1699" s="354"/>
      <c r="C1699" s="354"/>
      <c r="D1699" s="354"/>
      <c r="E1699" s="379"/>
      <c r="F1699" s="354"/>
      <c r="G1699" s="354"/>
      <c r="H1699" s="625"/>
      <c r="I1699" s="354"/>
    </row>
    <row r="1700" spans="1:9" x14ac:dyDescent="0.3">
      <c r="A1700" s="354"/>
      <c r="B1700" s="354"/>
      <c r="C1700" s="354"/>
      <c r="D1700" s="354"/>
      <c r="E1700" s="379"/>
      <c r="F1700" s="354"/>
      <c r="G1700" s="354"/>
      <c r="H1700" s="625"/>
      <c r="I1700" s="354"/>
    </row>
    <row r="1701" spans="1:9" x14ac:dyDescent="0.3">
      <c r="A1701" s="354"/>
      <c r="B1701" s="354"/>
      <c r="C1701" s="354"/>
      <c r="D1701" s="354"/>
      <c r="E1701" s="379"/>
      <c r="F1701" s="354"/>
      <c r="G1701" s="354"/>
      <c r="H1701" s="625"/>
      <c r="I1701" s="354"/>
    </row>
    <row r="1702" spans="1:9" x14ac:dyDescent="0.3">
      <c r="A1702" s="354"/>
      <c r="B1702" s="354"/>
      <c r="C1702" s="354"/>
      <c r="D1702" s="354"/>
      <c r="E1702" s="379"/>
      <c r="F1702" s="354"/>
      <c r="G1702" s="354"/>
      <c r="H1702" s="625"/>
      <c r="I1702" s="354"/>
    </row>
    <row r="1703" spans="1:9" x14ac:dyDescent="0.3">
      <c r="A1703" s="354"/>
      <c r="B1703" s="354"/>
      <c r="C1703" s="354"/>
      <c r="D1703" s="354"/>
      <c r="E1703" s="379"/>
      <c r="F1703" s="354"/>
      <c r="G1703" s="354"/>
      <c r="H1703" s="625"/>
      <c r="I1703" s="354"/>
    </row>
    <row r="1704" spans="1:9" x14ac:dyDescent="0.3">
      <c r="A1704" s="354"/>
      <c r="B1704" s="354"/>
      <c r="C1704" s="354"/>
      <c r="D1704" s="354"/>
      <c r="E1704" s="379"/>
      <c r="F1704" s="354"/>
      <c r="G1704" s="354"/>
      <c r="H1704" s="625"/>
      <c r="I1704" s="354"/>
    </row>
    <row r="1705" spans="1:9" x14ac:dyDescent="0.3">
      <c r="A1705" s="354"/>
      <c r="B1705" s="354"/>
      <c r="C1705" s="354"/>
      <c r="D1705" s="354"/>
      <c r="E1705" s="379"/>
      <c r="F1705" s="354"/>
      <c r="G1705" s="354"/>
      <c r="H1705" s="625"/>
      <c r="I1705" s="354"/>
    </row>
    <row r="1706" spans="1:9" x14ac:dyDescent="0.3">
      <c r="A1706" s="354"/>
      <c r="B1706" s="354"/>
      <c r="C1706" s="354"/>
      <c r="D1706" s="354"/>
      <c r="E1706" s="379"/>
      <c r="F1706" s="354"/>
      <c r="G1706" s="354"/>
      <c r="H1706" s="625"/>
      <c r="I1706" s="354"/>
    </row>
    <row r="1707" spans="1:9" x14ac:dyDescent="0.3">
      <c r="A1707" s="354"/>
      <c r="B1707" s="354"/>
      <c r="C1707" s="354"/>
      <c r="D1707" s="354"/>
      <c r="E1707" s="379"/>
      <c r="F1707" s="354"/>
      <c r="G1707" s="354"/>
      <c r="H1707" s="625"/>
      <c r="I1707" s="354"/>
    </row>
    <row r="1708" spans="1:9" x14ac:dyDescent="0.3">
      <c r="A1708" s="354"/>
      <c r="B1708" s="354"/>
      <c r="C1708" s="354"/>
      <c r="D1708" s="354"/>
      <c r="E1708" s="379"/>
      <c r="F1708" s="354"/>
      <c r="G1708" s="354"/>
      <c r="H1708" s="625"/>
      <c r="I1708" s="354"/>
    </row>
    <row r="1709" spans="1:9" x14ac:dyDescent="0.3">
      <c r="A1709" s="354"/>
      <c r="B1709" s="354"/>
      <c r="C1709" s="354"/>
      <c r="D1709" s="354"/>
      <c r="E1709" s="379"/>
      <c r="F1709" s="354"/>
      <c r="G1709" s="354"/>
      <c r="H1709" s="625"/>
      <c r="I1709" s="354"/>
    </row>
    <row r="1710" spans="1:9" x14ac:dyDescent="0.3">
      <c r="A1710" s="354"/>
      <c r="B1710" s="354"/>
      <c r="C1710" s="354"/>
      <c r="D1710" s="354"/>
      <c r="E1710" s="379"/>
      <c r="F1710" s="354"/>
      <c r="G1710" s="354"/>
      <c r="H1710" s="625"/>
      <c r="I1710" s="354"/>
    </row>
    <row r="1711" spans="1:9" x14ac:dyDescent="0.3">
      <c r="A1711" s="354"/>
      <c r="B1711" s="354"/>
      <c r="C1711" s="354"/>
      <c r="D1711" s="354"/>
      <c r="E1711" s="379"/>
      <c r="F1711" s="354"/>
      <c r="G1711" s="354"/>
      <c r="H1711" s="625"/>
      <c r="I1711" s="354"/>
    </row>
    <row r="1712" spans="1:9" x14ac:dyDescent="0.3">
      <c r="A1712" s="354"/>
      <c r="B1712" s="354"/>
      <c r="C1712" s="354"/>
      <c r="D1712" s="354"/>
      <c r="E1712" s="379"/>
      <c r="F1712" s="354"/>
      <c r="G1712" s="354"/>
      <c r="H1712" s="625"/>
      <c r="I1712" s="354"/>
    </row>
    <row r="1713" spans="1:9" x14ac:dyDescent="0.3">
      <c r="A1713" s="354"/>
      <c r="B1713" s="354"/>
      <c r="C1713" s="354"/>
      <c r="D1713" s="354"/>
      <c r="E1713" s="379"/>
      <c r="F1713" s="354"/>
      <c r="G1713" s="354"/>
      <c r="H1713" s="625"/>
      <c r="I1713" s="354"/>
    </row>
    <row r="1714" spans="1:9" x14ac:dyDescent="0.3">
      <c r="A1714" s="354"/>
      <c r="B1714" s="354"/>
      <c r="C1714" s="354"/>
      <c r="D1714" s="354"/>
      <c r="E1714" s="379"/>
      <c r="F1714" s="354"/>
      <c r="G1714" s="354"/>
      <c r="H1714" s="625"/>
      <c r="I1714" s="354"/>
    </row>
    <row r="1715" spans="1:9" x14ac:dyDescent="0.3">
      <c r="A1715" s="354"/>
      <c r="B1715" s="354"/>
      <c r="C1715" s="354"/>
      <c r="D1715" s="354"/>
      <c r="E1715" s="379"/>
      <c r="F1715" s="354"/>
      <c r="G1715" s="354"/>
      <c r="H1715" s="625"/>
      <c r="I1715" s="354"/>
    </row>
    <row r="1716" spans="1:9" x14ac:dyDescent="0.3">
      <c r="A1716" s="354"/>
      <c r="B1716" s="354"/>
      <c r="C1716" s="354"/>
      <c r="D1716" s="354"/>
      <c r="E1716" s="379"/>
      <c r="F1716" s="354"/>
      <c r="G1716" s="354"/>
      <c r="H1716" s="625"/>
      <c r="I1716" s="354"/>
    </row>
    <row r="1717" spans="1:9" x14ac:dyDescent="0.3">
      <c r="A1717" s="354"/>
      <c r="B1717" s="354"/>
      <c r="C1717" s="354"/>
      <c r="D1717" s="354"/>
      <c r="E1717" s="379"/>
      <c r="F1717" s="354"/>
      <c r="G1717" s="354"/>
      <c r="H1717" s="625"/>
      <c r="I1717" s="354"/>
    </row>
    <row r="1718" spans="1:9" x14ac:dyDescent="0.3">
      <c r="A1718" s="354"/>
      <c r="B1718" s="354"/>
      <c r="C1718" s="354"/>
      <c r="D1718" s="354"/>
      <c r="E1718" s="379"/>
      <c r="F1718" s="354"/>
      <c r="G1718" s="354"/>
      <c r="H1718" s="625"/>
      <c r="I1718" s="354"/>
    </row>
    <row r="1719" spans="1:9" x14ac:dyDescent="0.3">
      <c r="A1719" s="354"/>
      <c r="B1719" s="354"/>
      <c r="C1719" s="354"/>
      <c r="D1719" s="354"/>
      <c r="E1719" s="379"/>
      <c r="F1719" s="354"/>
      <c r="G1719" s="354"/>
      <c r="H1719" s="625"/>
      <c r="I1719" s="354"/>
    </row>
    <row r="1720" spans="1:9" x14ac:dyDescent="0.3">
      <c r="A1720" s="354"/>
      <c r="B1720" s="354"/>
      <c r="C1720" s="354"/>
      <c r="D1720" s="354"/>
      <c r="E1720" s="379"/>
      <c r="F1720" s="354"/>
      <c r="G1720" s="354"/>
      <c r="H1720" s="625"/>
      <c r="I1720" s="354"/>
    </row>
    <row r="1721" spans="1:9" x14ac:dyDescent="0.3">
      <c r="A1721" s="354"/>
      <c r="B1721" s="354"/>
      <c r="C1721" s="354"/>
      <c r="D1721" s="354"/>
      <c r="E1721" s="379"/>
      <c r="F1721" s="354"/>
      <c r="G1721" s="354"/>
      <c r="H1721" s="625"/>
      <c r="I1721" s="354"/>
    </row>
    <row r="1722" spans="1:9" x14ac:dyDescent="0.3">
      <c r="A1722" s="354"/>
      <c r="B1722" s="354"/>
      <c r="C1722" s="354"/>
      <c r="D1722" s="354"/>
      <c r="E1722" s="379"/>
      <c r="F1722" s="354"/>
      <c r="G1722" s="354"/>
      <c r="H1722" s="625"/>
      <c r="I1722" s="354"/>
    </row>
    <row r="1723" spans="1:9" x14ac:dyDescent="0.3">
      <c r="A1723" s="354"/>
      <c r="B1723" s="354"/>
      <c r="C1723" s="354"/>
      <c r="D1723" s="354"/>
      <c r="E1723" s="379"/>
      <c r="F1723" s="354"/>
      <c r="G1723" s="354"/>
      <c r="H1723" s="625"/>
      <c r="I1723" s="354"/>
    </row>
    <row r="1724" spans="1:9" x14ac:dyDescent="0.3">
      <c r="A1724" s="354"/>
      <c r="B1724" s="354"/>
      <c r="C1724" s="354"/>
      <c r="D1724" s="354"/>
      <c r="E1724" s="379"/>
      <c r="F1724" s="354"/>
      <c r="G1724" s="354"/>
      <c r="H1724" s="625"/>
      <c r="I1724" s="354"/>
    </row>
    <row r="1725" spans="1:9" x14ac:dyDescent="0.3">
      <c r="A1725" s="354"/>
      <c r="B1725" s="354"/>
      <c r="C1725" s="354"/>
      <c r="D1725" s="354"/>
      <c r="E1725" s="379"/>
      <c r="F1725" s="354"/>
      <c r="G1725" s="354"/>
      <c r="H1725" s="625"/>
      <c r="I1725" s="354"/>
    </row>
    <row r="1726" spans="1:9" x14ac:dyDescent="0.3">
      <c r="A1726" s="354"/>
      <c r="B1726" s="354"/>
      <c r="C1726" s="354"/>
      <c r="D1726" s="354"/>
      <c r="E1726" s="379"/>
      <c r="F1726" s="354"/>
      <c r="G1726" s="354"/>
      <c r="H1726" s="625"/>
      <c r="I1726" s="354"/>
    </row>
    <row r="1727" spans="1:9" x14ac:dyDescent="0.3">
      <c r="A1727" s="354"/>
      <c r="B1727" s="354"/>
      <c r="C1727" s="354"/>
      <c r="D1727" s="354"/>
      <c r="E1727" s="379"/>
      <c r="F1727" s="354"/>
      <c r="G1727" s="354"/>
      <c r="H1727" s="625"/>
      <c r="I1727" s="354"/>
    </row>
    <row r="1728" spans="1:9" x14ac:dyDescent="0.3">
      <c r="A1728" s="354"/>
      <c r="B1728" s="354"/>
      <c r="C1728" s="354"/>
      <c r="D1728" s="354"/>
      <c r="E1728" s="379"/>
      <c r="F1728" s="354"/>
      <c r="G1728" s="354"/>
      <c r="H1728" s="625"/>
      <c r="I1728" s="354"/>
    </row>
    <row r="1729" spans="1:9" x14ac:dyDescent="0.3">
      <c r="A1729" s="354"/>
      <c r="B1729" s="354"/>
      <c r="C1729" s="354"/>
      <c r="D1729" s="354"/>
      <c r="E1729" s="379"/>
      <c r="F1729" s="354"/>
      <c r="G1729" s="354"/>
      <c r="H1729" s="625"/>
      <c r="I1729" s="354"/>
    </row>
    <row r="1730" spans="1:9" x14ac:dyDescent="0.3">
      <c r="A1730" s="354"/>
      <c r="B1730" s="354"/>
      <c r="C1730" s="354"/>
      <c r="D1730" s="354"/>
      <c r="E1730" s="379"/>
      <c r="F1730" s="354"/>
      <c r="G1730" s="354"/>
      <c r="H1730" s="625"/>
      <c r="I1730" s="354"/>
    </row>
    <row r="1731" spans="1:9" x14ac:dyDescent="0.3">
      <c r="A1731" s="354"/>
      <c r="B1731" s="354"/>
      <c r="C1731" s="354"/>
      <c r="D1731" s="354"/>
      <c r="E1731" s="379"/>
      <c r="F1731" s="354"/>
      <c r="G1731" s="354"/>
      <c r="H1731" s="625"/>
      <c r="I1731" s="354"/>
    </row>
    <row r="1732" spans="1:9" x14ac:dyDescent="0.3">
      <c r="A1732" s="354"/>
      <c r="B1732" s="354"/>
      <c r="C1732" s="354"/>
      <c r="D1732" s="354"/>
      <c r="E1732" s="379"/>
      <c r="F1732" s="354"/>
      <c r="G1732" s="354"/>
      <c r="H1732" s="625"/>
      <c r="I1732" s="354"/>
    </row>
    <row r="1733" spans="1:9" x14ac:dyDescent="0.3">
      <c r="A1733" s="354"/>
      <c r="B1733" s="354"/>
      <c r="C1733" s="354"/>
      <c r="D1733" s="354"/>
      <c r="E1733" s="379"/>
      <c r="F1733" s="354"/>
      <c r="G1733" s="354"/>
      <c r="H1733" s="625"/>
      <c r="I1733" s="354"/>
    </row>
    <row r="1734" spans="1:9" x14ac:dyDescent="0.3">
      <c r="A1734" s="354"/>
      <c r="B1734" s="354"/>
      <c r="C1734" s="354"/>
      <c r="D1734" s="354"/>
      <c r="E1734" s="379"/>
      <c r="F1734" s="354"/>
      <c r="G1734" s="354"/>
      <c r="H1734" s="625"/>
      <c r="I1734" s="354"/>
    </row>
    <row r="1735" spans="1:9" x14ac:dyDescent="0.3">
      <c r="A1735" s="354"/>
      <c r="B1735" s="354"/>
      <c r="C1735" s="354"/>
      <c r="D1735" s="354"/>
      <c r="E1735" s="379"/>
      <c r="F1735" s="354"/>
      <c r="G1735" s="354"/>
      <c r="H1735" s="625"/>
      <c r="I1735" s="354"/>
    </row>
    <row r="1736" spans="1:9" x14ac:dyDescent="0.3">
      <c r="A1736" s="354"/>
      <c r="B1736" s="354"/>
      <c r="C1736" s="354"/>
      <c r="D1736" s="354"/>
      <c r="E1736" s="379"/>
      <c r="F1736" s="354"/>
      <c r="G1736" s="354"/>
      <c r="H1736" s="625"/>
      <c r="I1736" s="354"/>
    </row>
    <row r="1737" spans="1:9" x14ac:dyDescent="0.3">
      <c r="A1737" s="354"/>
      <c r="B1737" s="354"/>
      <c r="C1737" s="354"/>
      <c r="D1737" s="354"/>
      <c r="E1737" s="379"/>
      <c r="F1737" s="354"/>
      <c r="G1737" s="354"/>
      <c r="H1737" s="625"/>
      <c r="I1737" s="354"/>
    </row>
    <row r="1738" spans="1:9" x14ac:dyDescent="0.3">
      <c r="A1738" s="354"/>
      <c r="B1738" s="354"/>
      <c r="C1738" s="354"/>
      <c r="D1738" s="354"/>
      <c r="E1738" s="379"/>
      <c r="F1738" s="354"/>
      <c r="G1738" s="354"/>
      <c r="H1738" s="625"/>
      <c r="I1738" s="354"/>
    </row>
    <row r="1739" spans="1:9" x14ac:dyDescent="0.3">
      <c r="A1739" s="354"/>
      <c r="B1739" s="354"/>
      <c r="C1739" s="354"/>
      <c r="D1739" s="354"/>
      <c r="E1739" s="379"/>
      <c r="F1739" s="354"/>
      <c r="G1739" s="354"/>
      <c r="H1739" s="625"/>
      <c r="I1739" s="354"/>
    </row>
    <row r="1740" spans="1:9" x14ac:dyDescent="0.3">
      <c r="A1740" s="354"/>
      <c r="B1740" s="354"/>
      <c r="C1740" s="354"/>
      <c r="D1740" s="354"/>
      <c r="E1740" s="379"/>
      <c r="F1740" s="354"/>
      <c r="G1740" s="354"/>
      <c r="H1740" s="625"/>
      <c r="I1740" s="354"/>
    </row>
    <row r="1741" spans="1:9" x14ac:dyDescent="0.3">
      <c r="A1741" s="354"/>
      <c r="B1741" s="354"/>
      <c r="C1741" s="354"/>
      <c r="D1741" s="354"/>
      <c r="E1741" s="379"/>
      <c r="F1741" s="354"/>
      <c r="G1741" s="354"/>
      <c r="H1741" s="625"/>
      <c r="I1741" s="354"/>
    </row>
    <row r="1742" spans="1:9" x14ac:dyDescent="0.3">
      <c r="A1742" s="354"/>
      <c r="B1742" s="354"/>
      <c r="C1742" s="354"/>
      <c r="D1742" s="354"/>
      <c r="E1742" s="379"/>
      <c r="F1742" s="354"/>
      <c r="G1742" s="354"/>
      <c r="H1742" s="625"/>
      <c r="I1742" s="354"/>
    </row>
    <row r="1743" spans="1:9" x14ac:dyDescent="0.3">
      <c r="A1743" s="354"/>
      <c r="B1743" s="354"/>
      <c r="C1743" s="354"/>
      <c r="D1743" s="354"/>
      <c r="E1743" s="379"/>
      <c r="F1743" s="354"/>
      <c r="G1743" s="354"/>
      <c r="H1743" s="625"/>
      <c r="I1743" s="354"/>
    </row>
    <row r="1744" spans="1:9" x14ac:dyDescent="0.3">
      <c r="A1744" s="354"/>
      <c r="B1744" s="354"/>
      <c r="C1744" s="354"/>
      <c r="D1744" s="354"/>
      <c r="E1744" s="379"/>
      <c r="F1744" s="354"/>
      <c r="G1744" s="354"/>
      <c r="H1744" s="625"/>
      <c r="I1744" s="354"/>
    </row>
    <row r="1745" spans="1:9" x14ac:dyDescent="0.3">
      <c r="A1745" s="354"/>
      <c r="B1745" s="354"/>
      <c r="C1745" s="354"/>
      <c r="D1745" s="354"/>
      <c r="E1745" s="379"/>
      <c r="F1745" s="354"/>
      <c r="G1745" s="354"/>
      <c r="H1745" s="625"/>
      <c r="I1745" s="354"/>
    </row>
    <row r="1746" spans="1:9" x14ac:dyDescent="0.3">
      <c r="A1746" s="354"/>
      <c r="B1746" s="354"/>
      <c r="C1746" s="354"/>
      <c r="D1746" s="354"/>
      <c r="E1746" s="379"/>
      <c r="F1746" s="354"/>
      <c r="G1746" s="354"/>
      <c r="H1746" s="625"/>
      <c r="I1746" s="354"/>
    </row>
    <row r="1747" spans="1:9" x14ac:dyDescent="0.3">
      <c r="A1747" s="354"/>
      <c r="B1747" s="354"/>
      <c r="C1747" s="354"/>
      <c r="D1747" s="354"/>
      <c r="E1747" s="379"/>
      <c r="F1747" s="354"/>
      <c r="G1747" s="354"/>
      <c r="H1747" s="625"/>
      <c r="I1747" s="354"/>
    </row>
    <row r="1748" spans="1:9" x14ac:dyDescent="0.3">
      <c r="A1748" s="354"/>
      <c r="B1748" s="354"/>
      <c r="C1748" s="354"/>
      <c r="D1748" s="354"/>
      <c r="E1748" s="379"/>
      <c r="F1748" s="354"/>
      <c r="G1748" s="354"/>
      <c r="H1748" s="625"/>
      <c r="I1748" s="354"/>
    </row>
    <row r="1749" spans="1:9" x14ac:dyDescent="0.3">
      <c r="A1749" s="354"/>
      <c r="B1749" s="354"/>
      <c r="C1749" s="354"/>
      <c r="D1749" s="354"/>
      <c r="E1749" s="379"/>
      <c r="F1749" s="354"/>
      <c r="G1749" s="354"/>
      <c r="H1749" s="625"/>
      <c r="I1749" s="354"/>
    </row>
    <row r="1750" spans="1:9" x14ac:dyDescent="0.3">
      <c r="A1750" s="354"/>
      <c r="B1750" s="354"/>
      <c r="C1750" s="354"/>
      <c r="D1750" s="354"/>
      <c r="E1750" s="379"/>
      <c r="F1750" s="354"/>
      <c r="G1750" s="354"/>
      <c r="H1750" s="625"/>
      <c r="I1750" s="354"/>
    </row>
    <row r="1751" spans="1:9" x14ac:dyDescent="0.3">
      <c r="A1751" s="354"/>
      <c r="B1751" s="354"/>
      <c r="C1751" s="354"/>
      <c r="D1751" s="354"/>
      <c r="E1751" s="379"/>
      <c r="F1751" s="354"/>
      <c r="G1751" s="354"/>
      <c r="H1751" s="625"/>
      <c r="I1751" s="354"/>
    </row>
    <row r="1752" spans="1:9" x14ac:dyDescent="0.3">
      <c r="A1752" s="354"/>
      <c r="B1752" s="354"/>
      <c r="C1752" s="354"/>
      <c r="D1752" s="354"/>
      <c r="E1752" s="379"/>
      <c r="F1752" s="354"/>
      <c r="G1752" s="354"/>
      <c r="H1752" s="625"/>
      <c r="I1752" s="354"/>
    </row>
    <row r="1753" spans="1:9" x14ac:dyDescent="0.3">
      <c r="A1753" s="354"/>
      <c r="B1753" s="354"/>
      <c r="C1753" s="354"/>
      <c r="D1753" s="354"/>
      <c r="E1753" s="379"/>
      <c r="F1753" s="354"/>
      <c r="G1753" s="354"/>
      <c r="H1753" s="625"/>
      <c r="I1753" s="354"/>
    </row>
    <row r="1754" spans="1:9" x14ac:dyDescent="0.3">
      <c r="A1754" s="354"/>
      <c r="B1754" s="354"/>
      <c r="C1754" s="354"/>
      <c r="D1754" s="354"/>
      <c r="E1754" s="379"/>
      <c r="F1754" s="354"/>
      <c r="G1754" s="354"/>
      <c r="H1754" s="625"/>
      <c r="I1754" s="354"/>
    </row>
    <row r="1755" spans="1:9" x14ac:dyDescent="0.3">
      <c r="A1755" s="354"/>
      <c r="B1755" s="354"/>
      <c r="C1755" s="354"/>
      <c r="D1755" s="354"/>
      <c r="E1755" s="379"/>
      <c r="F1755" s="354"/>
      <c r="G1755" s="354"/>
      <c r="H1755" s="625"/>
      <c r="I1755" s="354"/>
    </row>
    <row r="1756" spans="1:9" x14ac:dyDescent="0.3">
      <c r="A1756" s="354"/>
      <c r="B1756" s="354"/>
      <c r="C1756" s="354"/>
      <c r="D1756" s="354"/>
      <c r="E1756" s="379"/>
      <c r="F1756" s="354"/>
      <c r="G1756" s="354"/>
      <c r="H1756" s="625"/>
      <c r="I1756" s="354"/>
    </row>
    <row r="1757" spans="1:9" x14ac:dyDescent="0.3">
      <c r="A1757" s="354"/>
      <c r="B1757" s="354"/>
      <c r="C1757" s="354"/>
      <c r="D1757" s="354"/>
      <c r="E1757" s="379"/>
      <c r="F1757" s="354"/>
      <c r="G1757" s="354"/>
      <c r="H1757" s="625"/>
      <c r="I1757" s="354"/>
    </row>
    <row r="1758" spans="1:9" x14ac:dyDescent="0.3">
      <c r="A1758" s="354"/>
      <c r="B1758" s="354"/>
      <c r="C1758" s="354"/>
      <c r="D1758" s="354"/>
      <c r="E1758" s="379"/>
      <c r="F1758" s="354"/>
      <c r="G1758" s="354"/>
      <c r="H1758" s="625"/>
      <c r="I1758" s="354"/>
    </row>
    <row r="1759" spans="1:9" x14ac:dyDescent="0.3">
      <c r="A1759" s="354"/>
      <c r="B1759" s="354"/>
      <c r="C1759" s="354"/>
      <c r="D1759" s="354"/>
      <c r="E1759" s="379"/>
      <c r="F1759" s="354"/>
      <c r="G1759" s="354"/>
      <c r="H1759" s="625"/>
      <c r="I1759" s="354"/>
    </row>
    <row r="1760" spans="1:9" x14ac:dyDescent="0.3">
      <c r="A1760" s="354"/>
      <c r="B1760" s="354"/>
      <c r="C1760" s="354"/>
      <c r="D1760" s="354"/>
      <c r="E1760" s="379"/>
      <c r="F1760" s="354"/>
      <c r="G1760" s="354"/>
      <c r="H1760" s="625"/>
      <c r="I1760" s="354"/>
    </row>
    <row r="1761" spans="1:9" x14ac:dyDescent="0.3">
      <c r="A1761" s="354"/>
      <c r="B1761" s="354"/>
      <c r="C1761" s="354"/>
      <c r="D1761" s="354"/>
      <c r="E1761" s="379"/>
      <c r="F1761" s="354"/>
      <c r="G1761" s="354"/>
      <c r="H1761" s="625"/>
      <c r="I1761" s="354"/>
    </row>
    <row r="1762" spans="1:9" x14ac:dyDescent="0.3">
      <c r="A1762" s="354"/>
      <c r="B1762" s="354"/>
      <c r="C1762" s="354"/>
      <c r="D1762" s="354"/>
      <c r="E1762" s="379"/>
      <c r="F1762" s="354"/>
      <c r="G1762" s="354"/>
      <c r="H1762" s="625"/>
      <c r="I1762" s="354"/>
    </row>
    <row r="1763" spans="1:9" x14ac:dyDescent="0.3">
      <c r="A1763" s="354"/>
      <c r="B1763" s="354"/>
      <c r="C1763" s="354"/>
      <c r="D1763" s="354"/>
      <c r="E1763" s="379"/>
      <c r="F1763" s="354"/>
      <c r="G1763" s="354"/>
      <c r="H1763" s="625"/>
      <c r="I1763" s="354"/>
    </row>
    <row r="1764" spans="1:9" x14ac:dyDescent="0.3">
      <c r="A1764" s="354"/>
      <c r="B1764" s="354"/>
      <c r="C1764" s="354"/>
      <c r="D1764" s="354"/>
      <c r="E1764" s="379"/>
      <c r="F1764" s="354"/>
      <c r="G1764" s="354"/>
      <c r="H1764" s="625"/>
      <c r="I1764" s="354"/>
    </row>
    <row r="1765" spans="1:9" x14ac:dyDescent="0.3">
      <c r="A1765" s="354"/>
      <c r="B1765" s="354"/>
      <c r="C1765" s="354"/>
      <c r="D1765" s="354"/>
      <c r="E1765" s="379"/>
      <c r="F1765" s="354"/>
      <c r="G1765" s="354"/>
      <c r="H1765" s="625"/>
      <c r="I1765" s="354"/>
    </row>
    <row r="1766" spans="1:9" x14ac:dyDescent="0.3">
      <c r="A1766" s="354"/>
      <c r="B1766" s="354"/>
      <c r="C1766" s="354"/>
      <c r="D1766" s="354"/>
      <c r="E1766" s="379"/>
      <c r="F1766" s="354"/>
      <c r="G1766" s="354"/>
      <c r="H1766" s="625"/>
      <c r="I1766" s="354"/>
    </row>
    <row r="1767" spans="1:9" x14ac:dyDescent="0.3">
      <c r="A1767" s="354"/>
      <c r="B1767" s="354"/>
      <c r="C1767" s="354"/>
      <c r="D1767" s="354"/>
      <c r="E1767" s="379"/>
      <c r="F1767" s="354"/>
      <c r="G1767" s="354"/>
      <c r="H1767" s="625"/>
      <c r="I1767" s="354"/>
    </row>
    <row r="1768" spans="1:9" x14ac:dyDescent="0.3">
      <c r="A1768" s="354"/>
      <c r="B1768" s="354"/>
      <c r="C1768" s="354"/>
      <c r="D1768" s="354"/>
      <c r="E1768" s="379"/>
      <c r="F1768" s="354"/>
      <c r="G1768" s="354"/>
      <c r="H1768" s="625"/>
      <c r="I1768" s="354"/>
    </row>
    <row r="1769" spans="1:9" x14ac:dyDescent="0.3">
      <c r="A1769" s="354"/>
      <c r="B1769" s="354"/>
      <c r="C1769" s="354"/>
      <c r="D1769" s="354"/>
      <c r="E1769" s="379"/>
      <c r="F1769" s="354"/>
      <c r="G1769" s="354"/>
      <c r="H1769" s="625"/>
      <c r="I1769" s="354"/>
    </row>
    <row r="1770" spans="1:9" x14ac:dyDescent="0.3">
      <c r="A1770" s="354"/>
      <c r="B1770" s="354"/>
      <c r="C1770" s="354"/>
      <c r="D1770" s="354"/>
      <c r="E1770" s="379"/>
      <c r="F1770" s="354"/>
      <c r="G1770" s="354"/>
      <c r="H1770" s="625"/>
      <c r="I1770" s="354"/>
    </row>
    <row r="1771" spans="1:9" x14ac:dyDescent="0.3">
      <c r="A1771" s="354"/>
      <c r="B1771" s="354"/>
      <c r="C1771" s="354"/>
      <c r="D1771" s="354"/>
      <c r="E1771" s="379"/>
      <c r="F1771" s="354"/>
      <c r="G1771" s="354"/>
      <c r="H1771" s="625"/>
      <c r="I1771" s="354"/>
    </row>
    <row r="1772" spans="1:9" x14ac:dyDescent="0.3">
      <c r="A1772" s="354"/>
      <c r="B1772" s="354"/>
      <c r="C1772" s="354"/>
      <c r="D1772" s="354"/>
      <c r="E1772" s="379"/>
      <c r="F1772" s="354"/>
      <c r="G1772" s="354"/>
      <c r="H1772" s="625"/>
      <c r="I1772" s="354"/>
    </row>
    <row r="1773" spans="1:9" x14ac:dyDescent="0.3">
      <c r="A1773" s="354"/>
      <c r="B1773" s="354"/>
      <c r="C1773" s="354"/>
      <c r="D1773" s="354"/>
      <c r="E1773" s="379"/>
      <c r="F1773" s="354"/>
      <c r="G1773" s="354"/>
      <c r="H1773" s="625"/>
      <c r="I1773" s="354"/>
    </row>
    <row r="1774" spans="1:9" x14ac:dyDescent="0.3">
      <c r="A1774" s="354"/>
      <c r="B1774" s="354"/>
      <c r="C1774" s="354"/>
      <c r="D1774" s="354"/>
      <c r="E1774" s="379"/>
      <c r="F1774" s="354"/>
      <c r="G1774" s="354"/>
      <c r="H1774" s="625"/>
      <c r="I1774" s="354"/>
    </row>
    <row r="1775" spans="1:9" x14ac:dyDescent="0.3">
      <c r="A1775" s="354"/>
      <c r="B1775" s="354"/>
      <c r="C1775" s="354"/>
      <c r="D1775" s="354"/>
      <c r="E1775" s="379"/>
      <c r="F1775" s="354"/>
      <c r="G1775" s="354"/>
      <c r="H1775" s="625"/>
      <c r="I1775" s="354"/>
    </row>
    <row r="1776" spans="1:9" x14ac:dyDescent="0.3">
      <c r="A1776" s="354"/>
      <c r="B1776" s="354"/>
      <c r="C1776" s="354"/>
      <c r="D1776" s="354"/>
      <c r="E1776" s="379"/>
      <c r="F1776" s="354"/>
      <c r="G1776" s="354"/>
      <c r="H1776" s="625"/>
      <c r="I1776" s="354"/>
    </row>
    <row r="1777" spans="1:9" x14ac:dyDescent="0.3">
      <c r="A1777" s="354"/>
      <c r="B1777" s="354"/>
      <c r="C1777" s="354"/>
      <c r="D1777" s="354"/>
      <c r="E1777" s="379"/>
      <c r="F1777" s="354"/>
      <c r="G1777" s="354"/>
      <c r="H1777" s="625"/>
      <c r="I1777" s="354"/>
    </row>
    <row r="1778" spans="1:9" x14ac:dyDescent="0.3">
      <c r="A1778" s="354"/>
      <c r="B1778" s="354"/>
      <c r="C1778" s="354"/>
      <c r="D1778" s="354"/>
      <c r="E1778" s="379"/>
      <c r="F1778" s="354"/>
      <c r="G1778" s="354"/>
      <c r="H1778" s="625"/>
      <c r="I1778" s="354"/>
    </row>
    <row r="1779" spans="1:9" x14ac:dyDescent="0.3">
      <c r="A1779" s="354"/>
      <c r="B1779" s="354"/>
      <c r="C1779" s="354"/>
      <c r="D1779" s="354"/>
      <c r="E1779" s="379"/>
      <c r="F1779" s="354"/>
      <c r="G1779" s="354"/>
      <c r="H1779" s="625"/>
      <c r="I1779" s="354"/>
    </row>
    <row r="1780" spans="1:9" x14ac:dyDescent="0.3">
      <c r="A1780" s="354"/>
      <c r="B1780" s="354"/>
      <c r="C1780" s="354"/>
      <c r="D1780" s="354"/>
      <c r="E1780" s="379"/>
      <c r="F1780" s="354"/>
      <c r="G1780" s="354"/>
      <c r="H1780" s="625"/>
      <c r="I1780" s="354"/>
    </row>
    <row r="1781" spans="1:9" x14ac:dyDescent="0.3">
      <c r="A1781" s="354"/>
      <c r="B1781" s="354"/>
      <c r="C1781" s="354"/>
      <c r="D1781" s="354"/>
      <c r="E1781" s="379"/>
      <c r="F1781" s="354"/>
      <c r="G1781" s="354"/>
      <c r="H1781" s="625"/>
      <c r="I1781" s="354"/>
    </row>
    <row r="1782" spans="1:9" x14ac:dyDescent="0.3">
      <c r="A1782" s="354"/>
      <c r="B1782" s="354"/>
      <c r="C1782" s="354"/>
      <c r="D1782" s="354"/>
      <c r="E1782" s="379"/>
      <c r="F1782" s="354"/>
      <c r="G1782" s="354"/>
      <c r="H1782" s="625"/>
      <c r="I1782" s="354"/>
    </row>
    <row r="1783" spans="1:9" x14ac:dyDescent="0.3">
      <c r="A1783" s="354"/>
      <c r="B1783" s="354"/>
      <c r="C1783" s="354"/>
      <c r="D1783" s="354"/>
      <c r="E1783" s="379"/>
      <c r="F1783" s="354"/>
      <c r="G1783" s="354"/>
      <c r="H1783" s="625"/>
      <c r="I1783" s="354"/>
    </row>
    <row r="1784" spans="1:9" x14ac:dyDescent="0.3">
      <c r="A1784" s="354"/>
      <c r="B1784" s="354"/>
      <c r="C1784" s="354"/>
      <c r="D1784" s="354"/>
      <c r="E1784" s="379"/>
      <c r="F1784" s="354"/>
      <c r="G1784" s="354"/>
      <c r="H1784" s="625"/>
      <c r="I1784" s="354"/>
    </row>
    <row r="1785" spans="1:9" x14ac:dyDescent="0.3">
      <c r="A1785" s="354"/>
      <c r="B1785" s="354"/>
      <c r="C1785" s="354"/>
      <c r="D1785" s="354"/>
      <c r="E1785" s="379"/>
      <c r="F1785" s="354"/>
      <c r="G1785" s="354"/>
      <c r="H1785" s="625"/>
      <c r="I1785" s="354"/>
    </row>
    <row r="1786" spans="1:9" x14ac:dyDescent="0.3">
      <c r="A1786" s="354"/>
      <c r="B1786" s="354"/>
      <c r="C1786" s="354"/>
      <c r="D1786" s="354"/>
      <c r="E1786" s="379"/>
      <c r="F1786" s="354"/>
      <c r="G1786" s="354"/>
      <c r="H1786" s="625"/>
      <c r="I1786" s="354"/>
    </row>
    <row r="1787" spans="1:9" x14ac:dyDescent="0.3">
      <c r="A1787" s="354"/>
      <c r="B1787" s="354"/>
      <c r="C1787" s="354"/>
      <c r="D1787" s="354"/>
      <c r="E1787" s="379"/>
      <c r="F1787" s="354"/>
      <c r="G1787" s="354"/>
      <c r="H1787" s="625"/>
      <c r="I1787" s="354"/>
    </row>
    <row r="1788" spans="1:9" x14ac:dyDescent="0.3">
      <c r="A1788" s="354"/>
      <c r="B1788" s="354"/>
      <c r="C1788" s="354"/>
      <c r="D1788" s="354"/>
      <c r="E1788" s="379"/>
      <c r="F1788" s="354"/>
      <c r="G1788" s="354"/>
      <c r="H1788" s="625"/>
      <c r="I1788" s="354"/>
    </row>
    <row r="1789" spans="1:9" x14ac:dyDescent="0.3">
      <c r="A1789" s="354"/>
      <c r="B1789" s="354"/>
      <c r="C1789" s="354"/>
      <c r="D1789" s="354"/>
      <c r="E1789" s="379"/>
      <c r="F1789" s="354"/>
      <c r="G1789" s="354"/>
      <c r="H1789" s="625"/>
      <c r="I1789" s="354"/>
    </row>
    <row r="1790" spans="1:9" x14ac:dyDescent="0.3">
      <c r="A1790" s="354"/>
      <c r="B1790" s="354"/>
      <c r="C1790" s="354"/>
      <c r="D1790" s="354"/>
      <c r="E1790" s="379"/>
      <c r="F1790" s="354"/>
      <c r="G1790" s="354"/>
      <c r="H1790" s="625"/>
      <c r="I1790" s="354"/>
    </row>
    <row r="1791" spans="1:9" x14ac:dyDescent="0.3">
      <c r="A1791" s="354"/>
      <c r="B1791" s="354"/>
      <c r="C1791" s="354"/>
      <c r="D1791" s="354"/>
      <c r="E1791" s="379"/>
      <c r="F1791" s="354"/>
      <c r="G1791" s="354"/>
      <c r="H1791" s="625"/>
      <c r="I1791" s="354"/>
    </row>
    <row r="1792" spans="1:9" x14ac:dyDescent="0.3">
      <c r="A1792" s="354"/>
      <c r="B1792" s="354"/>
      <c r="C1792" s="354"/>
      <c r="D1792" s="354"/>
      <c r="E1792" s="379"/>
      <c r="F1792" s="354"/>
      <c r="G1792" s="354"/>
      <c r="H1792" s="625"/>
      <c r="I1792" s="354"/>
    </row>
    <row r="1793" spans="1:9" x14ac:dyDescent="0.3">
      <c r="A1793" s="354"/>
      <c r="B1793" s="354"/>
      <c r="C1793" s="354"/>
      <c r="D1793" s="354"/>
      <c r="E1793" s="379"/>
      <c r="F1793" s="354"/>
      <c r="G1793" s="354"/>
      <c r="H1793" s="625"/>
      <c r="I1793" s="354"/>
    </row>
    <row r="1794" spans="1:9" x14ac:dyDescent="0.3">
      <c r="A1794" s="354"/>
      <c r="B1794" s="354"/>
      <c r="C1794" s="354"/>
      <c r="D1794" s="354"/>
      <c r="E1794" s="379"/>
      <c r="F1794" s="354"/>
      <c r="G1794" s="354"/>
      <c r="H1794" s="625"/>
      <c r="I1794" s="354"/>
    </row>
    <row r="1795" spans="1:9" x14ac:dyDescent="0.3">
      <c r="A1795" s="354"/>
      <c r="B1795" s="354"/>
      <c r="C1795" s="354"/>
      <c r="D1795" s="354"/>
      <c r="E1795" s="379"/>
      <c r="F1795" s="354"/>
      <c r="G1795" s="354"/>
      <c r="H1795" s="625"/>
      <c r="I1795" s="354"/>
    </row>
    <row r="1796" spans="1:9" x14ac:dyDescent="0.3">
      <c r="A1796" s="354"/>
      <c r="B1796" s="354"/>
      <c r="C1796" s="354"/>
      <c r="D1796" s="354"/>
      <c r="E1796" s="379"/>
      <c r="F1796" s="354"/>
      <c r="G1796" s="354"/>
      <c r="H1796" s="625"/>
      <c r="I1796" s="354"/>
    </row>
    <row r="1797" spans="1:9" x14ac:dyDescent="0.3">
      <c r="A1797" s="354"/>
      <c r="B1797" s="354"/>
      <c r="C1797" s="354"/>
      <c r="D1797" s="354"/>
      <c r="E1797" s="379"/>
      <c r="F1797" s="354"/>
      <c r="G1797" s="354"/>
      <c r="H1797" s="625"/>
      <c r="I1797" s="354"/>
    </row>
    <row r="1798" spans="1:9" x14ac:dyDescent="0.3">
      <c r="A1798" s="354"/>
      <c r="B1798" s="354"/>
      <c r="C1798" s="354"/>
      <c r="D1798" s="354"/>
      <c r="E1798" s="379"/>
      <c r="F1798" s="354"/>
      <c r="G1798" s="354"/>
      <c r="H1798" s="625"/>
      <c r="I1798" s="354"/>
    </row>
    <row r="1799" spans="1:9" x14ac:dyDescent="0.3">
      <c r="A1799" s="354"/>
      <c r="B1799" s="354"/>
      <c r="C1799" s="354"/>
      <c r="D1799" s="354"/>
      <c r="E1799" s="379"/>
      <c r="F1799" s="354"/>
      <c r="G1799" s="354"/>
      <c r="H1799" s="625"/>
      <c r="I1799" s="354"/>
    </row>
    <row r="1800" spans="1:9" x14ac:dyDescent="0.3">
      <c r="A1800" s="354"/>
      <c r="B1800" s="354"/>
      <c r="C1800" s="354"/>
      <c r="D1800" s="354"/>
      <c r="E1800" s="379"/>
      <c r="F1800" s="354"/>
      <c r="G1800" s="354"/>
      <c r="H1800" s="625"/>
      <c r="I1800" s="354"/>
    </row>
    <row r="1801" spans="1:9" x14ac:dyDescent="0.3">
      <c r="A1801" s="354"/>
      <c r="B1801" s="354"/>
      <c r="C1801" s="354"/>
      <c r="D1801" s="354"/>
      <c r="E1801" s="379"/>
      <c r="F1801" s="354"/>
      <c r="G1801" s="354"/>
      <c r="H1801" s="625"/>
      <c r="I1801" s="354"/>
    </row>
    <row r="1802" spans="1:9" x14ac:dyDescent="0.3">
      <c r="A1802" s="354"/>
      <c r="B1802" s="354"/>
      <c r="C1802" s="354"/>
      <c r="D1802" s="354"/>
      <c r="E1802" s="379"/>
      <c r="F1802" s="354"/>
      <c r="G1802" s="354"/>
      <c r="H1802" s="625"/>
      <c r="I1802" s="354"/>
    </row>
    <row r="1803" spans="1:9" x14ac:dyDescent="0.3">
      <c r="A1803" s="354"/>
      <c r="B1803" s="354"/>
      <c r="C1803" s="354"/>
      <c r="D1803" s="354"/>
      <c r="E1803" s="379"/>
      <c r="F1803" s="354"/>
      <c r="G1803" s="354"/>
      <c r="H1803" s="625"/>
      <c r="I1803" s="354"/>
    </row>
    <row r="1804" spans="1:9" x14ac:dyDescent="0.3">
      <c r="A1804" s="354"/>
      <c r="B1804" s="354"/>
      <c r="C1804" s="354"/>
      <c r="D1804" s="354"/>
      <c r="E1804" s="379"/>
      <c r="F1804" s="354"/>
      <c r="G1804" s="354"/>
      <c r="H1804" s="625"/>
      <c r="I1804" s="354"/>
    </row>
    <row r="1805" spans="1:9" x14ac:dyDescent="0.3">
      <c r="A1805" s="354"/>
      <c r="B1805" s="354"/>
      <c r="C1805" s="354"/>
      <c r="D1805" s="354"/>
      <c r="E1805" s="379"/>
      <c r="F1805" s="354"/>
      <c r="G1805" s="354"/>
      <c r="H1805" s="625"/>
      <c r="I1805" s="354"/>
    </row>
    <row r="1806" spans="1:9" x14ac:dyDescent="0.3">
      <c r="A1806" s="354"/>
      <c r="B1806" s="354"/>
      <c r="C1806" s="354"/>
      <c r="D1806" s="354"/>
      <c r="E1806" s="379"/>
      <c r="F1806" s="354"/>
      <c r="G1806" s="354"/>
      <c r="H1806" s="625"/>
      <c r="I1806" s="354"/>
    </row>
    <row r="1807" spans="1:9" x14ac:dyDescent="0.3">
      <c r="A1807" s="354"/>
      <c r="B1807" s="354"/>
      <c r="C1807" s="354"/>
      <c r="D1807" s="354"/>
      <c r="E1807" s="379"/>
      <c r="F1807" s="354"/>
      <c r="G1807" s="354"/>
      <c r="H1807" s="625"/>
      <c r="I1807" s="354"/>
    </row>
    <row r="1808" spans="1:9" x14ac:dyDescent="0.3">
      <c r="A1808" s="354"/>
      <c r="B1808" s="354"/>
      <c r="C1808" s="354"/>
      <c r="D1808" s="354"/>
      <c r="E1808" s="379"/>
      <c r="F1808" s="354"/>
      <c r="G1808" s="354"/>
      <c r="H1808" s="625"/>
      <c r="I1808" s="354"/>
    </row>
    <row r="1809" spans="1:9" x14ac:dyDescent="0.3">
      <c r="A1809" s="354"/>
      <c r="B1809" s="354"/>
      <c r="C1809" s="354"/>
      <c r="D1809" s="354"/>
      <c r="E1809" s="379"/>
      <c r="F1809" s="354"/>
      <c r="G1809" s="354"/>
      <c r="H1809" s="625"/>
      <c r="I1809" s="354"/>
    </row>
    <row r="1810" spans="1:9" x14ac:dyDescent="0.3">
      <c r="A1810" s="354"/>
      <c r="B1810" s="354"/>
      <c r="C1810" s="354"/>
      <c r="D1810" s="354"/>
      <c r="E1810" s="379"/>
      <c r="F1810" s="354"/>
      <c r="G1810" s="354"/>
      <c r="H1810" s="625"/>
      <c r="I1810" s="354"/>
    </row>
    <row r="1811" spans="1:9" x14ac:dyDescent="0.3">
      <c r="A1811" s="354"/>
      <c r="B1811" s="354"/>
      <c r="C1811" s="354"/>
      <c r="D1811" s="354"/>
      <c r="E1811" s="379"/>
      <c r="F1811" s="354"/>
      <c r="G1811" s="354"/>
      <c r="H1811" s="625"/>
      <c r="I1811" s="354"/>
    </row>
    <row r="1812" spans="1:9" x14ac:dyDescent="0.3">
      <c r="A1812" s="354"/>
      <c r="B1812" s="354"/>
      <c r="C1812" s="354"/>
      <c r="D1812" s="354"/>
      <c r="E1812" s="379"/>
      <c r="F1812" s="354"/>
      <c r="G1812" s="354"/>
      <c r="H1812" s="625"/>
      <c r="I1812" s="354"/>
    </row>
    <row r="1813" spans="1:9" x14ac:dyDescent="0.3">
      <c r="A1813" s="354"/>
      <c r="B1813" s="354"/>
      <c r="C1813" s="354"/>
      <c r="D1813" s="354"/>
      <c r="E1813" s="379"/>
      <c r="F1813" s="354"/>
      <c r="G1813" s="354"/>
      <c r="H1813" s="625"/>
      <c r="I1813" s="354"/>
    </row>
    <row r="1814" spans="1:9" x14ac:dyDescent="0.3">
      <c r="A1814" s="354"/>
      <c r="B1814" s="354"/>
      <c r="C1814" s="354"/>
      <c r="D1814" s="354"/>
      <c r="E1814" s="379"/>
      <c r="F1814" s="354"/>
      <c r="G1814" s="354"/>
      <c r="H1814" s="625"/>
      <c r="I1814" s="354"/>
    </row>
    <row r="1815" spans="1:9" x14ac:dyDescent="0.3">
      <c r="A1815" s="354"/>
      <c r="B1815" s="354"/>
      <c r="C1815" s="354"/>
      <c r="D1815" s="354"/>
      <c r="E1815" s="379"/>
      <c r="F1815" s="354"/>
      <c r="G1815" s="354"/>
      <c r="H1815" s="625"/>
      <c r="I1815" s="354"/>
    </row>
    <row r="1816" spans="1:9" x14ac:dyDescent="0.3">
      <c r="A1816" s="354"/>
      <c r="B1816" s="354"/>
      <c r="C1816" s="354"/>
      <c r="D1816" s="354"/>
      <c r="E1816" s="379"/>
      <c r="F1816" s="354"/>
      <c r="G1816" s="354"/>
      <c r="H1816" s="625"/>
      <c r="I1816" s="354"/>
    </row>
    <row r="1817" spans="1:9" x14ac:dyDescent="0.3">
      <c r="A1817" s="354"/>
      <c r="B1817" s="354"/>
      <c r="C1817" s="354"/>
      <c r="D1817" s="354"/>
      <c r="E1817" s="379"/>
      <c r="F1817" s="354"/>
      <c r="G1817" s="354"/>
      <c r="H1817" s="625"/>
      <c r="I1817" s="354"/>
    </row>
    <row r="1818" spans="1:9" x14ac:dyDescent="0.3">
      <c r="A1818" s="354"/>
      <c r="B1818" s="354"/>
      <c r="C1818" s="354"/>
      <c r="D1818" s="354"/>
      <c r="E1818" s="379"/>
      <c r="F1818" s="354"/>
      <c r="G1818" s="354"/>
      <c r="H1818" s="625"/>
      <c r="I1818" s="354"/>
    </row>
    <row r="1819" spans="1:9" x14ac:dyDescent="0.3">
      <c r="A1819" s="354"/>
      <c r="B1819" s="354"/>
      <c r="C1819" s="354"/>
      <c r="D1819" s="354"/>
      <c r="E1819" s="379"/>
      <c r="F1819" s="354"/>
      <c r="G1819" s="354"/>
      <c r="H1819" s="625"/>
      <c r="I1819" s="354"/>
    </row>
    <row r="1820" spans="1:9" x14ac:dyDescent="0.3">
      <c r="A1820" s="354"/>
      <c r="B1820" s="354"/>
      <c r="C1820" s="354"/>
      <c r="D1820" s="354"/>
      <c r="E1820" s="379"/>
      <c r="F1820" s="354"/>
      <c r="G1820" s="354"/>
      <c r="H1820" s="625"/>
      <c r="I1820" s="354"/>
    </row>
    <row r="1821" spans="1:9" x14ac:dyDescent="0.3">
      <c r="A1821" s="354"/>
      <c r="B1821" s="354"/>
      <c r="C1821" s="354"/>
      <c r="D1821" s="354"/>
      <c r="E1821" s="379"/>
      <c r="F1821" s="354"/>
      <c r="G1821" s="354"/>
      <c r="H1821" s="625"/>
      <c r="I1821" s="354"/>
    </row>
  </sheetData>
  <sheetProtection algorithmName="SHA-512" hashValue="0POFlCRsZ0N/EyKROQJE9jh3TKOKEcI1LNvqiBqOts6mqlhrzvbESTIIDTkbmz7mpsYMBqStczSrUHowKCqiTQ==" saltValue="7kj8it5GEg301vhmSYVESA==" spinCount="100000" sheet="1" selectLockedCells="1"/>
  <mergeCells count="19">
    <mergeCell ref="F23:I23"/>
    <mergeCell ref="F24:I24"/>
    <mergeCell ref="F25:I25"/>
    <mergeCell ref="F26:I26"/>
    <mergeCell ref="F27:I27"/>
    <mergeCell ref="E6:F6"/>
    <mergeCell ref="A10:I10"/>
    <mergeCell ref="F12:I12"/>
    <mergeCell ref="B25:C25"/>
    <mergeCell ref="F13:I13"/>
    <mergeCell ref="F14:I14"/>
    <mergeCell ref="F15:I15"/>
    <mergeCell ref="F16:I16"/>
    <mergeCell ref="F17:I17"/>
    <mergeCell ref="F18:I18"/>
    <mergeCell ref="F19:I19"/>
    <mergeCell ref="F20:I20"/>
    <mergeCell ref="F21:I21"/>
    <mergeCell ref="F22:I22"/>
  </mergeCells>
  <printOptions horizontalCentered="1"/>
  <pageMargins left="0.70866141732283472" right="0.19685039370078741" top="0.39370078740157483" bottom="0.55118110236220474" header="0.78740157480314965" footer="0.51181102362204722"/>
  <pageSetup paperSize="9" scale="5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>
    <pageSetUpPr fitToPage="1"/>
  </sheetPr>
  <dimension ref="A1:AD1603"/>
  <sheetViews>
    <sheetView topLeftCell="A31" zoomScale="75" workbookViewId="0">
      <selection activeCell="C33" sqref="C33"/>
    </sheetView>
  </sheetViews>
  <sheetFormatPr baseColWidth="10" defaultColWidth="12" defaultRowHeight="15.6" x14ac:dyDescent="0.3"/>
  <cols>
    <col min="1" max="1" width="5.109375" style="414" customWidth="1"/>
    <col min="2" max="2" width="29.5546875" style="994" customWidth="1"/>
    <col min="3" max="3" width="14.44140625" style="994" customWidth="1"/>
    <col min="4" max="4" width="19.33203125" style="994" customWidth="1"/>
    <col min="5" max="5" width="11.109375" style="994" customWidth="1"/>
    <col min="6" max="8" width="17.44140625" style="994" customWidth="1"/>
    <col min="9" max="257" width="12" style="414"/>
    <col min="258" max="258" width="29.5546875" style="414" customWidth="1"/>
    <col min="259" max="259" width="10.44140625" style="414" customWidth="1"/>
    <col min="260" max="260" width="19.33203125" style="414" customWidth="1"/>
    <col min="261" max="261" width="11.109375" style="414" customWidth="1"/>
    <col min="262" max="264" width="17.44140625" style="414" customWidth="1"/>
    <col min="265" max="513" width="12" style="414"/>
    <col min="514" max="514" width="29.5546875" style="414" customWidth="1"/>
    <col min="515" max="515" width="10.44140625" style="414" customWidth="1"/>
    <col min="516" max="516" width="19.33203125" style="414" customWidth="1"/>
    <col min="517" max="517" width="11.109375" style="414" customWidth="1"/>
    <col min="518" max="520" width="17.44140625" style="414" customWidth="1"/>
    <col min="521" max="769" width="12" style="414"/>
    <col min="770" max="770" width="29.5546875" style="414" customWidth="1"/>
    <col min="771" max="771" width="10.44140625" style="414" customWidth="1"/>
    <col min="772" max="772" width="19.33203125" style="414" customWidth="1"/>
    <col min="773" max="773" width="11.109375" style="414" customWidth="1"/>
    <col min="774" max="776" width="17.44140625" style="414" customWidth="1"/>
    <col min="777" max="1025" width="12" style="414"/>
    <col min="1026" max="1026" width="29.5546875" style="414" customWidth="1"/>
    <col min="1027" max="1027" width="10.44140625" style="414" customWidth="1"/>
    <col min="1028" max="1028" width="19.33203125" style="414" customWidth="1"/>
    <col min="1029" max="1029" width="11.109375" style="414" customWidth="1"/>
    <col min="1030" max="1032" width="17.44140625" style="414" customWidth="1"/>
    <col min="1033" max="1281" width="12" style="414"/>
    <col min="1282" max="1282" width="29.5546875" style="414" customWidth="1"/>
    <col min="1283" max="1283" width="10.44140625" style="414" customWidth="1"/>
    <col min="1284" max="1284" width="19.33203125" style="414" customWidth="1"/>
    <col min="1285" max="1285" width="11.109375" style="414" customWidth="1"/>
    <col min="1286" max="1288" width="17.44140625" style="414" customWidth="1"/>
    <col min="1289" max="1537" width="12" style="414"/>
    <col min="1538" max="1538" width="29.5546875" style="414" customWidth="1"/>
    <col min="1539" max="1539" width="10.44140625" style="414" customWidth="1"/>
    <col min="1540" max="1540" width="19.33203125" style="414" customWidth="1"/>
    <col min="1541" max="1541" width="11.109375" style="414" customWidth="1"/>
    <col min="1542" max="1544" width="17.44140625" style="414" customWidth="1"/>
    <col min="1545" max="1793" width="12" style="414"/>
    <col min="1794" max="1794" width="29.5546875" style="414" customWidth="1"/>
    <col min="1795" max="1795" width="10.44140625" style="414" customWidth="1"/>
    <col min="1796" max="1796" width="19.33203125" style="414" customWidth="1"/>
    <col min="1797" max="1797" width="11.109375" style="414" customWidth="1"/>
    <col min="1798" max="1800" width="17.44140625" style="414" customWidth="1"/>
    <col min="1801" max="2049" width="12" style="414"/>
    <col min="2050" max="2050" width="29.5546875" style="414" customWidth="1"/>
    <col min="2051" max="2051" width="10.44140625" style="414" customWidth="1"/>
    <col min="2052" max="2052" width="19.33203125" style="414" customWidth="1"/>
    <col min="2053" max="2053" width="11.109375" style="414" customWidth="1"/>
    <col min="2054" max="2056" width="17.44140625" style="414" customWidth="1"/>
    <col min="2057" max="2305" width="12" style="414"/>
    <col min="2306" max="2306" width="29.5546875" style="414" customWidth="1"/>
    <col min="2307" max="2307" width="10.44140625" style="414" customWidth="1"/>
    <col min="2308" max="2308" width="19.33203125" style="414" customWidth="1"/>
    <col min="2309" max="2309" width="11.109375" style="414" customWidth="1"/>
    <col min="2310" max="2312" width="17.44140625" style="414" customWidth="1"/>
    <col min="2313" max="2561" width="12" style="414"/>
    <col min="2562" max="2562" width="29.5546875" style="414" customWidth="1"/>
    <col min="2563" max="2563" width="10.44140625" style="414" customWidth="1"/>
    <col min="2564" max="2564" width="19.33203125" style="414" customWidth="1"/>
    <col min="2565" max="2565" width="11.109375" style="414" customWidth="1"/>
    <col min="2566" max="2568" width="17.44140625" style="414" customWidth="1"/>
    <col min="2569" max="2817" width="12" style="414"/>
    <col min="2818" max="2818" width="29.5546875" style="414" customWidth="1"/>
    <col min="2819" max="2819" width="10.44140625" style="414" customWidth="1"/>
    <col min="2820" max="2820" width="19.33203125" style="414" customWidth="1"/>
    <col min="2821" max="2821" width="11.109375" style="414" customWidth="1"/>
    <col min="2822" max="2824" width="17.44140625" style="414" customWidth="1"/>
    <col min="2825" max="3073" width="12" style="414"/>
    <col min="3074" max="3074" width="29.5546875" style="414" customWidth="1"/>
    <col min="3075" max="3075" width="10.44140625" style="414" customWidth="1"/>
    <col min="3076" max="3076" width="19.33203125" style="414" customWidth="1"/>
    <col min="3077" max="3077" width="11.109375" style="414" customWidth="1"/>
    <col min="3078" max="3080" width="17.44140625" style="414" customWidth="1"/>
    <col min="3081" max="3329" width="12" style="414"/>
    <col min="3330" max="3330" width="29.5546875" style="414" customWidth="1"/>
    <col min="3331" max="3331" width="10.44140625" style="414" customWidth="1"/>
    <col min="3332" max="3332" width="19.33203125" style="414" customWidth="1"/>
    <col min="3333" max="3333" width="11.109375" style="414" customWidth="1"/>
    <col min="3334" max="3336" width="17.44140625" style="414" customWidth="1"/>
    <col min="3337" max="3585" width="12" style="414"/>
    <col min="3586" max="3586" width="29.5546875" style="414" customWidth="1"/>
    <col min="3587" max="3587" width="10.44140625" style="414" customWidth="1"/>
    <col min="3588" max="3588" width="19.33203125" style="414" customWidth="1"/>
    <col min="3589" max="3589" width="11.109375" style="414" customWidth="1"/>
    <col min="3590" max="3592" width="17.44140625" style="414" customWidth="1"/>
    <col min="3593" max="3841" width="12" style="414"/>
    <col min="3842" max="3842" width="29.5546875" style="414" customWidth="1"/>
    <col min="3843" max="3843" width="10.44140625" style="414" customWidth="1"/>
    <col min="3844" max="3844" width="19.33203125" style="414" customWidth="1"/>
    <col min="3845" max="3845" width="11.109375" style="414" customWidth="1"/>
    <col min="3846" max="3848" width="17.44140625" style="414" customWidth="1"/>
    <col min="3849" max="4097" width="12" style="414"/>
    <col min="4098" max="4098" width="29.5546875" style="414" customWidth="1"/>
    <col min="4099" max="4099" width="10.44140625" style="414" customWidth="1"/>
    <col min="4100" max="4100" width="19.33203125" style="414" customWidth="1"/>
    <col min="4101" max="4101" width="11.109375" style="414" customWidth="1"/>
    <col min="4102" max="4104" width="17.44140625" style="414" customWidth="1"/>
    <col min="4105" max="4353" width="12" style="414"/>
    <col min="4354" max="4354" width="29.5546875" style="414" customWidth="1"/>
    <col min="4355" max="4355" width="10.44140625" style="414" customWidth="1"/>
    <col min="4356" max="4356" width="19.33203125" style="414" customWidth="1"/>
    <col min="4357" max="4357" width="11.109375" style="414" customWidth="1"/>
    <col min="4358" max="4360" width="17.44140625" style="414" customWidth="1"/>
    <col min="4361" max="4609" width="12" style="414"/>
    <col min="4610" max="4610" width="29.5546875" style="414" customWidth="1"/>
    <col min="4611" max="4611" width="10.44140625" style="414" customWidth="1"/>
    <col min="4612" max="4612" width="19.33203125" style="414" customWidth="1"/>
    <col min="4613" max="4613" width="11.109375" style="414" customWidth="1"/>
    <col min="4614" max="4616" width="17.44140625" style="414" customWidth="1"/>
    <col min="4617" max="4865" width="12" style="414"/>
    <col min="4866" max="4866" width="29.5546875" style="414" customWidth="1"/>
    <col min="4867" max="4867" width="10.44140625" style="414" customWidth="1"/>
    <col min="4868" max="4868" width="19.33203125" style="414" customWidth="1"/>
    <col min="4869" max="4869" width="11.109375" style="414" customWidth="1"/>
    <col min="4870" max="4872" width="17.44140625" style="414" customWidth="1"/>
    <col min="4873" max="5121" width="12" style="414"/>
    <col min="5122" max="5122" width="29.5546875" style="414" customWidth="1"/>
    <col min="5123" max="5123" width="10.44140625" style="414" customWidth="1"/>
    <col min="5124" max="5124" width="19.33203125" style="414" customWidth="1"/>
    <col min="5125" max="5125" width="11.109375" style="414" customWidth="1"/>
    <col min="5126" max="5128" width="17.44140625" style="414" customWidth="1"/>
    <col min="5129" max="5377" width="12" style="414"/>
    <col min="5378" max="5378" width="29.5546875" style="414" customWidth="1"/>
    <col min="5379" max="5379" width="10.44140625" style="414" customWidth="1"/>
    <col min="5380" max="5380" width="19.33203125" style="414" customWidth="1"/>
    <col min="5381" max="5381" width="11.109375" style="414" customWidth="1"/>
    <col min="5382" max="5384" width="17.44140625" style="414" customWidth="1"/>
    <col min="5385" max="5633" width="12" style="414"/>
    <col min="5634" max="5634" width="29.5546875" style="414" customWidth="1"/>
    <col min="5635" max="5635" width="10.44140625" style="414" customWidth="1"/>
    <col min="5636" max="5636" width="19.33203125" style="414" customWidth="1"/>
    <col min="5637" max="5637" width="11.109375" style="414" customWidth="1"/>
    <col min="5638" max="5640" width="17.44140625" style="414" customWidth="1"/>
    <col min="5641" max="5889" width="12" style="414"/>
    <col min="5890" max="5890" width="29.5546875" style="414" customWidth="1"/>
    <col min="5891" max="5891" width="10.44140625" style="414" customWidth="1"/>
    <col min="5892" max="5892" width="19.33203125" style="414" customWidth="1"/>
    <col min="5893" max="5893" width="11.109375" style="414" customWidth="1"/>
    <col min="5894" max="5896" width="17.44140625" style="414" customWidth="1"/>
    <col min="5897" max="6145" width="12" style="414"/>
    <col min="6146" max="6146" width="29.5546875" style="414" customWidth="1"/>
    <col min="6147" max="6147" width="10.44140625" style="414" customWidth="1"/>
    <col min="6148" max="6148" width="19.33203125" style="414" customWidth="1"/>
    <col min="6149" max="6149" width="11.109375" style="414" customWidth="1"/>
    <col min="6150" max="6152" width="17.44140625" style="414" customWidth="1"/>
    <col min="6153" max="6401" width="12" style="414"/>
    <col min="6402" max="6402" width="29.5546875" style="414" customWidth="1"/>
    <col min="6403" max="6403" width="10.44140625" style="414" customWidth="1"/>
    <col min="6404" max="6404" width="19.33203125" style="414" customWidth="1"/>
    <col min="6405" max="6405" width="11.109375" style="414" customWidth="1"/>
    <col min="6406" max="6408" width="17.44140625" style="414" customWidth="1"/>
    <col min="6409" max="6657" width="12" style="414"/>
    <col min="6658" max="6658" width="29.5546875" style="414" customWidth="1"/>
    <col min="6659" max="6659" width="10.44140625" style="414" customWidth="1"/>
    <col min="6660" max="6660" width="19.33203125" style="414" customWidth="1"/>
    <col min="6661" max="6661" width="11.109375" style="414" customWidth="1"/>
    <col min="6662" max="6664" width="17.44140625" style="414" customWidth="1"/>
    <col min="6665" max="6913" width="12" style="414"/>
    <col min="6914" max="6914" width="29.5546875" style="414" customWidth="1"/>
    <col min="6915" max="6915" width="10.44140625" style="414" customWidth="1"/>
    <col min="6916" max="6916" width="19.33203125" style="414" customWidth="1"/>
    <col min="6917" max="6917" width="11.109375" style="414" customWidth="1"/>
    <col min="6918" max="6920" width="17.44140625" style="414" customWidth="1"/>
    <col min="6921" max="7169" width="12" style="414"/>
    <col min="7170" max="7170" width="29.5546875" style="414" customWidth="1"/>
    <col min="7171" max="7171" width="10.44140625" style="414" customWidth="1"/>
    <col min="7172" max="7172" width="19.33203125" style="414" customWidth="1"/>
    <col min="7173" max="7173" width="11.109375" style="414" customWidth="1"/>
    <col min="7174" max="7176" width="17.44140625" style="414" customWidth="1"/>
    <col min="7177" max="7425" width="12" style="414"/>
    <col min="7426" max="7426" width="29.5546875" style="414" customWidth="1"/>
    <col min="7427" max="7427" width="10.44140625" style="414" customWidth="1"/>
    <col min="7428" max="7428" width="19.33203125" style="414" customWidth="1"/>
    <col min="7429" max="7429" width="11.109375" style="414" customWidth="1"/>
    <col min="7430" max="7432" width="17.44140625" style="414" customWidth="1"/>
    <col min="7433" max="7681" width="12" style="414"/>
    <col min="7682" max="7682" width="29.5546875" style="414" customWidth="1"/>
    <col min="7683" max="7683" width="10.44140625" style="414" customWidth="1"/>
    <col min="7684" max="7684" width="19.33203125" style="414" customWidth="1"/>
    <col min="7685" max="7685" width="11.109375" style="414" customWidth="1"/>
    <col min="7686" max="7688" width="17.44140625" style="414" customWidth="1"/>
    <col min="7689" max="7937" width="12" style="414"/>
    <col min="7938" max="7938" width="29.5546875" style="414" customWidth="1"/>
    <col min="7939" max="7939" width="10.44140625" style="414" customWidth="1"/>
    <col min="7940" max="7940" width="19.33203125" style="414" customWidth="1"/>
    <col min="7941" max="7941" width="11.109375" style="414" customWidth="1"/>
    <col min="7942" max="7944" width="17.44140625" style="414" customWidth="1"/>
    <col min="7945" max="8193" width="12" style="414"/>
    <col min="8194" max="8194" width="29.5546875" style="414" customWidth="1"/>
    <col min="8195" max="8195" width="10.44140625" style="414" customWidth="1"/>
    <col min="8196" max="8196" width="19.33203125" style="414" customWidth="1"/>
    <col min="8197" max="8197" width="11.109375" style="414" customWidth="1"/>
    <col min="8198" max="8200" width="17.44140625" style="414" customWidth="1"/>
    <col min="8201" max="8449" width="12" style="414"/>
    <col min="8450" max="8450" width="29.5546875" style="414" customWidth="1"/>
    <col min="8451" max="8451" width="10.44140625" style="414" customWidth="1"/>
    <col min="8452" max="8452" width="19.33203125" style="414" customWidth="1"/>
    <col min="8453" max="8453" width="11.109375" style="414" customWidth="1"/>
    <col min="8454" max="8456" width="17.44140625" style="414" customWidth="1"/>
    <col min="8457" max="8705" width="12" style="414"/>
    <col min="8706" max="8706" width="29.5546875" style="414" customWidth="1"/>
    <col min="8707" max="8707" width="10.44140625" style="414" customWidth="1"/>
    <col min="8708" max="8708" width="19.33203125" style="414" customWidth="1"/>
    <col min="8709" max="8709" width="11.109375" style="414" customWidth="1"/>
    <col min="8710" max="8712" width="17.44140625" style="414" customWidth="1"/>
    <col min="8713" max="8961" width="12" style="414"/>
    <col min="8962" max="8962" width="29.5546875" style="414" customWidth="1"/>
    <col min="8963" max="8963" width="10.44140625" style="414" customWidth="1"/>
    <col min="8964" max="8964" width="19.33203125" style="414" customWidth="1"/>
    <col min="8965" max="8965" width="11.109375" style="414" customWidth="1"/>
    <col min="8966" max="8968" width="17.44140625" style="414" customWidth="1"/>
    <col min="8969" max="9217" width="12" style="414"/>
    <col min="9218" max="9218" width="29.5546875" style="414" customWidth="1"/>
    <col min="9219" max="9219" width="10.44140625" style="414" customWidth="1"/>
    <col min="9220" max="9220" width="19.33203125" style="414" customWidth="1"/>
    <col min="9221" max="9221" width="11.109375" style="414" customWidth="1"/>
    <col min="9222" max="9224" width="17.44140625" style="414" customWidth="1"/>
    <col min="9225" max="9473" width="12" style="414"/>
    <col min="9474" max="9474" width="29.5546875" style="414" customWidth="1"/>
    <col min="9475" max="9475" width="10.44140625" style="414" customWidth="1"/>
    <col min="9476" max="9476" width="19.33203125" style="414" customWidth="1"/>
    <col min="9477" max="9477" width="11.109375" style="414" customWidth="1"/>
    <col min="9478" max="9480" width="17.44140625" style="414" customWidth="1"/>
    <col min="9481" max="9729" width="12" style="414"/>
    <col min="9730" max="9730" width="29.5546875" style="414" customWidth="1"/>
    <col min="9731" max="9731" width="10.44140625" style="414" customWidth="1"/>
    <col min="9732" max="9732" width="19.33203125" style="414" customWidth="1"/>
    <col min="9733" max="9733" width="11.109375" style="414" customWidth="1"/>
    <col min="9734" max="9736" width="17.44140625" style="414" customWidth="1"/>
    <col min="9737" max="9985" width="12" style="414"/>
    <col min="9986" max="9986" width="29.5546875" style="414" customWidth="1"/>
    <col min="9987" max="9987" width="10.44140625" style="414" customWidth="1"/>
    <col min="9988" max="9988" width="19.33203125" style="414" customWidth="1"/>
    <col min="9989" max="9989" width="11.109375" style="414" customWidth="1"/>
    <col min="9990" max="9992" width="17.44140625" style="414" customWidth="1"/>
    <col min="9993" max="10241" width="12" style="414"/>
    <col min="10242" max="10242" width="29.5546875" style="414" customWidth="1"/>
    <col min="10243" max="10243" width="10.44140625" style="414" customWidth="1"/>
    <col min="10244" max="10244" width="19.33203125" style="414" customWidth="1"/>
    <col min="10245" max="10245" width="11.109375" style="414" customWidth="1"/>
    <col min="10246" max="10248" width="17.44140625" style="414" customWidth="1"/>
    <col min="10249" max="10497" width="12" style="414"/>
    <col min="10498" max="10498" width="29.5546875" style="414" customWidth="1"/>
    <col min="10499" max="10499" width="10.44140625" style="414" customWidth="1"/>
    <col min="10500" max="10500" width="19.33203125" style="414" customWidth="1"/>
    <col min="10501" max="10501" width="11.109375" style="414" customWidth="1"/>
    <col min="10502" max="10504" width="17.44140625" style="414" customWidth="1"/>
    <col min="10505" max="10753" width="12" style="414"/>
    <col min="10754" max="10754" width="29.5546875" style="414" customWidth="1"/>
    <col min="10755" max="10755" width="10.44140625" style="414" customWidth="1"/>
    <col min="10756" max="10756" width="19.33203125" style="414" customWidth="1"/>
    <col min="10757" max="10757" width="11.109375" style="414" customWidth="1"/>
    <col min="10758" max="10760" width="17.44140625" style="414" customWidth="1"/>
    <col min="10761" max="11009" width="12" style="414"/>
    <col min="11010" max="11010" width="29.5546875" style="414" customWidth="1"/>
    <col min="11011" max="11011" width="10.44140625" style="414" customWidth="1"/>
    <col min="11012" max="11012" width="19.33203125" style="414" customWidth="1"/>
    <col min="11013" max="11013" width="11.109375" style="414" customWidth="1"/>
    <col min="11014" max="11016" width="17.44140625" style="414" customWidth="1"/>
    <col min="11017" max="11265" width="12" style="414"/>
    <col min="11266" max="11266" width="29.5546875" style="414" customWidth="1"/>
    <col min="11267" max="11267" width="10.44140625" style="414" customWidth="1"/>
    <col min="11268" max="11268" width="19.33203125" style="414" customWidth="1"/>
    <col min="11269" max="11269" width="11.109375" style="414" customWidth="1"/>
    <col min="11270" max="11272" width="17.44140625" style="414" customWidth="1"/>
    <col min="11273" max="11521" width="12" style="414"/>
    <col min="11522" max="11522" width="29.5546875" style="414" customWidth="1"/>
    <col min="11523" max="11523" width="10.44140625" style="414" customWidth="1"/>
    <col min="11524" max="11524" width="19.33203125" style="414" customWidth="1"/>
    <col min="11525" max="11525" width="11.109375" style="414" customWidth="1"/>
    <col min="11526" max="11528" width="17.44140625" style="414" customWidth="1"/>
    <col min="11529" max="11777" width="12" style="414"/>
    <col min="11778" max="11778" width="29.5546875" style="414" customWidth="1"/>
    <col min="11779" max="11779" width="10.44140625" style="414" customWidth="1"/>
    <col min="11780" max="11780" width="19.33203125" style="414" customWidth="1"/>
    <col min="11781" max="11781" width="11.109375" style="414" customWidth="1"/>
    <col min="11782" max="11784" width="17.44140625" style="414" customWidth="1"/>
    <col min="11785" max="12033" width="12" style="414"/>
    <col min="12034" max="12034" width="29.5546875" style="414" customWidth="1"/>
    <col min="12035" max="12035" width="10.44140625" style="414" customWidth="1"/>
    <col min="12036" max="12036" width="19.33203125" style="414" customWidth="1"/>
    <col min="12037" max="12037" width="11.109375" style="414" customWidth="1"/>
    <col min="12038" max="12040" width="17.44140625" style="414" customWidth="1"/>
    <col min="12041" max="12289" width="12" style="414"/>
    <col min="12290" max="12290" width="29.5546875" style="414" customWidth="1"/>
    <col min="12291" max="12291" width="10.44140625" style="414" customWidth="1"/>
    <col min="12292" max="12292" width="19.33203125" style="414" customWidth="1"/>
    <col min="12293" max="12293" width="11.109375" style="414" customWidth="1"/>
    <col min="12294" max="12296" width="17.44140625" style="414" customWidth="1"/>
    <col min="12297" max="12545" width="12" style="414"/>
    <col min="12546" max="12546" width="29.5546875" style="414" customWidth="1"/>
    <col min="12547" max="12547" width="10.44140625" style="414" customWidth="1"/>
    <col min="12548" max="12548" width="19.33203125" style="414" customWidth="1"/>
    <col min="12549" max="12549" width="11.109375" style="414" customWidth="1"/>
    <col min="12550" max="12552" width="17.44140625" style="414" customWidth="1"/>
    <col min="12553" max="12801" width="12" style="414"/>
    <col min="12802" max="12802" width="29.5546875" style="414" customWidth="1"/>
    <col min="12803" max="12803" width="10.44140625" style="414" customWidth="1"/>
    <col min="12804" max="12804" width="19.33203125" style="414" customWidth="1"/>
    <col min="12805" max="12805" width="11.109375" style="414" customWidth="1"/>
    <col min="12806" max="12808" width="17.44140625" style="414" customWidth="1"/>
    <col min="12809" max="13057" width="12" style="414"/>
    <col min="13058" max="13058" width="29.5546875" style="414" customWidth="1"/>
    <col min="13059" max="13059" width="10.44140625" style="414" customWidth="1"/>
    <col min="13060" max="13060" width="19.33203125" style="414" customWidth="1"/>
    <col min="13061" max="13061" width="11.109375" style="414" customWidth="1"/>
    <col min="13062" max="13064" width="17.44140625" style="414" customWidth="1"/>
    <col min="13065" max="13313" width="12" style="414"/>
    <col min="13314" max="13314" width="29.5546875" style="414" customWidth="1"/>
    <col min="13315" max="13315" width="10.44140625" style="414" customWidth="1"/>
    <col min="13316" max="13316" width="19.33203125" style="414" customWidth="1"/>
    <col min="13317" max="13317" width="11.109375" style="414" customWidth="1"/>
    <col min="13318" max="13320" width="17.44140625" style="414" customWidth="1"/>
    <col min="13321" max="13569" width="12" style="414"/>
    <col min="13570" max="13570" width="29.5546875" style="414" customWidth="1"/>
    <col min="13571" max="13571" width="10.44140625" style="414" customWidth="1"/>
    <col min="13572" max="13572" width="19.33203125" style="414" customWidth="1"/>
    <col min="13573" max="13573" width="11.109375" style="414" customWidth="1"/>
    <col min="13574" max="13576" width="17.44140625" style="414" customWidth="1"/>
    <col min="13577" max="13825" width="12" style="414"/>
    <col min="13826" max="13826" width="29.5546875" style="414" customWidth="1"/>
    <col min="13827" max="13827" width="10.44140625" style="414" customWidth="1"/>
    <col min="13828" max="13828" width="19.33203125" style="414" customWidth="1"/>
    <col min="13829" max="13829" width="11.109375" style="414" customWidth="1"/>
    <col min="13830" max="13832" width="17.44140625" style="414" customWidth="1"/>
    <col min="13833" max="14081" width="12" style="414"/>
    <col min="14082" max="14082" width="29.5546875" style="414" customWidth="1"/>
    <col min="14083" max="14083" width="10.44140625" style="414" customWidth="1"/>
    <col min="14084" max="14084" width="19.33203125" style="414" customWidth="1"/>
    <col min="14085" max="14085" width="11.109375" style="414" customWidth="1"/>
    <col min="14086" max="14088" width="17.44140625" style="414" customWidth="1"/>
    <col min="14089" max="14337" width="12" style="414"/>
    <col min="14338" max="14338" width="29.5546875" style="414" customWidth="1"/>
    <col min="14339" max="14339" width="10.44140625" style="414" customWidth="1"/>
    <col min="14340" max="14340" width="19.33203125" style="414" customWidth="1"/>
    <col min="14341" max="14341" width="11.109375" style="414" customWidth="1"/>
    <col min="14342" max="14344" width="17.44140625" style="414" customWidth="1"/>
    <col min="14345" max="14593" width="12" style="414"/>
    <col min="14594" max="14594" width="29.5546875" style="414" customWidth="1"/>
    <col min="14595" max="14595" width="10.44140625" style="414" customWidth="1"/>
    <col min="14596" max="14596" width="19.33203125" style="414" customWidth="1"/>
    <col min="14597" max="14597" width="11.109375" style="414" customWidth="1"/>
    <col min="14598" max="14600" width="17.44140625" style="414" customWidth="1"/>
    <col min="14601" max="14849" width="12" style="414"/>
    <col min="14850" max="14850" width="29.5546875" style="414" customWidth="1"/>
    <col min="14851" max="14851" width="10.44140625" style="414" customWidth="1"/>
    <col min="14852" max="14852" width="19.33203125" style="414" customWidth="1"/>
    <col min="14853" max="14853" width="11.109375" style="414" customWidth="1"/>
    <col min="14854" max="14856" width="17.44140625" style="414" customWidth="1"/>
    <col min="14857" max="15105" width="12" style="414"/>
    <col min="15106" max="15106" width="29.5546875" style="414" customWidth="1"/>
    <col min="15107" max="15107" width="10.44140625" style="414" customWidth="1"/>
    <col min="15108" max="15108" width="19.33203125" style="414" customWidth="1"/>
    <col min="15109" max="15109" width="11.109375" style="414" customWidth="1"/>
    <col min="15110" max="15112" width="17.44140625" style="414" customWidth="1"/>
    <col min="15113" max="15361" width="12" style="414"/>
    <col min="15362" max="15362" width="29.5546875" style="414" customWidth="1"/>
    <col min="15363" max="15363" width="10.44140625" style="414" customWidth="1"/>
    <col min="15364" max="15364" width="19.33203125" style="414" customWidth="1"/>
    <col min="15365" max="15365" width="11.109375" style="414" customWidth="1"/>
    <col min="15366" max="15368" width="17.44140625" style="414" customWidth="1"/>
    <col min="15369" max="15617" width="12" style="414"/>
    <col min="15618" max="15618" width="29.5546875" style="414" customWidth="1"/>
    <col min="15619" max="15619" width="10.44140625" style="414" customWidth="1"/>
    <col min="15620" max="15620" width="19.33203125" style="414" customWidth="1"/>
    <col min="15621" max="15621" width="11.109375" style="414" customWidth="1"/>
    <col min="15622" max="15624" width="17.44140625" style="414" customWidth="1"/>
    <col min="15625" max="15873" width="12" style="414"/>
    <col min="15874" max="15874" width="29.5546875" style="414" customWidth="1"/>
    <col min="15875" max="15875" width="10.44140625" style="414" customWidth="1"/>
    <col min="15876" max="15876" width="19.33203125" style="414" customWidth="1"/>
    <col min="15877" max="15877" width="11.109375" style="414" customWidth="1"/>
    <col min="15878" max="15880" width="17.44140625" style="414" customWidth="1"/>
    <col min="15881" max="16129" width="12" style="414"/>
    <col min="16130" max="16130" width="29.5546875" style="414" customWidth="1"/>
    <col min="16131" max="16131" width="10.44140625" style="414" customWidth="1"/>
    <col min="16132" max="16132" width="19.33203125" style="414" customWidth="1"/>
    <col min="16133" max="16133" width="11.109375" style="414" customWidth="1"/>
    <col min="16134" max="16136" width="17.44140625" style="414" customWidth="1"/>
    <col min="16137" max="16384" width="12" style="414"/>
  </cols>
  <sheetData>
    <row r="1" spans="1:30" s="391" customFormat="1" ht="23.4" x14ac:dyDescent="0.3">
      <c r="A1" s="386"/>
      <c r="B1" s="1047" t="s">
        <v>159</v>
      </c>
      <c r="C1" s="1269">
        <v>46</v>
      </c>
      <c r="D1" s="995"/>
      <c r="E1" s="995"/>
      <c r="F1" s="995"/>
      <c r="G1" s="995"/>
      <c r="H1" s="995"/>
    </row>
    <row r="2" spans="1:30" s="391" customFormat="1" ht="21.75" customHeight="1" x14ac:dyDescent="0.3">
      <c r="A2" s="386"/>
      <c r="B2" s="340" t="s">
        <v>404</v>
      </c>
      <c r="C2" s="626"/>
      <c r="D2" s="387"/>
      <c r="E2" s="208"/>
      <c r="F2" s="389"/>
      <c r="G2" s="208"/>
      <c r="H2" s="208"/>
      <c r="I2" s="627"/>
      <c r="J2" s="627"/>
      <c r="K2" s="627"/>
      <c r="L2" s="627"/>
      <c r="M2" s="401"/>
      <c r="N2" s="627"/>
      <c r="O2" s="401"/>
      <c r="P2" s="401"/>
      <c r="Q2" s="401"/>
      <c r="R2" s="627"/>
      <c r="S2" s="401"/>
      <c r="T2" s="401"/>
      <c r="V2" s="564"/>
      <c r="X2" s="487"/>
      <c r="Y2" s="401"/>
      <c r="Z2" s="401"/>
      <c r="AA2" s="582"/>
      <c r="AC2" s="564"/>
      <c r="AD2" s="487"/>
    </row>
    <row r="3" spans="1:30" s="391" customFormat="1" ht="21.75" customHeight="1" x14ac:dyDescent="0.3">
      <c r="A3" s="386"/>
      <c r="B3" s="340" t="s">
        <v>405</v>
      </c>
      <c r="C3" s="626"/>
      <c r="D3" s="387"/>
      <c r="E3" s="208"/>
      <c r="F3" s="208"/>
      <c r="G3" s="208"/>
      <c r="H3" s="208"/>
      <c r="I3" s="627"/>
      <c r="J3" s="627"/>
      <c r="K3" s="627"/>
      <c r="L3" s="627"/>
      <c r="M3" s="582"/>
      <c r="N3" s="627"/>
      <c r="O3" s="627"/>
      <c r="P3" s="627"/>
      <c r="Q3" s="627"/>
      <c r="R3" s="627"/>
      <c r="S3" s="627"/>
      <c r="T3" s="582"/>
      <c r="V3" s="564"/>
      <c r="X3" s="487"/>
      <c r="Y3" s="564"/>
      <c r="Z3" s="564"/>
      <c r="AA3" s="582"/>
      <c r="AC3" s="564"/>
      <c r="AD3" s="487"/>
    </row>
    <row r="4" spans="1:30" s="391" customFormat="1" ht="21.75" customHeight="1" x14ac:dyDescent="0.3">
      <c r="A4" s="386"/>
      <c r="B4" s="340" t="s">
        <v>406</v>
      </c>
      <c r="C4" s="626"/>
      <c r="D4" s="387"/>
      <c r="E4" s="208"/>
      <c r="F4" s="208"/>
      <c r="G4" s="208"/>
      <c r="H4" s="208"/>
      <c r="I4" s="627"/>
      <c r="J4" s="627"/>
      <c r="K4" s="627"/>
      <c r="L4" s="627"/>
      <c r="M4" s="582"/>
      <c r="N4" s="627"/>
      <c r="O4" s="627"/>
      <c r="P4" s="627"/>
      <c r="Q4" s="627"/>
      <c r="R4" s="627"/>
      <c r="S4" s="627"/>
      <c r="T4" s="582"/>
      <c r="V4" s="564"/>
      <c r="X4" s="487"/>
      <c r="Y4" s="564"/>
      <c r="Z4" s="564"/>
      <c r="AA4" s="582"/>
      <c r="AC4" s="564"/>
      <c r="AD4" s="487"/>
    </row>
    <row r="5" spans="1:30" s="391" customFormat="1" ht="21.75" customHeight="1" x14ac:dyDescent="0.3">
      <c r="A5" s="386"/>
      <c r="B5" s="340" t="s">
        <v>407</v>
      </c>
      <c r="C5" s="509"/>
      <c r="D5" s="387"/>
      <c r="E5" s="390"/>
      <c r="F5" s="208"/>
      <c r="G5" s="390"/>
      <c r="H5" s="390"/>
      <c r="I5" s="627"/>
      <c r="J5" s="627"/>
      <c r="K5" s="627"/>
      <c r="L5" s="627"/>
      <c r="M5" s="582"/>
      <c r="N5" s="627"/>
      <c r="O5" s="627"/>
      <c r="S5" s="410"/>
      <c r="U5" s="628"/>
      <c r="Z5" s="410"/>
      <c r="AA5" s="410"/>
      <c r="AC5" s="494"/>
      <c r="AD5" s="493"/>
    </row>
    <row r="6" spans="1:30" s="391" customFormat="1" ht="18" x14ac:dyDescent="0.3">
      <c r="A6" s="386"/>
      <c r="B6" s="340" t="s">
        <v>408</v>
      </c>
      <c r="C6" s="629"/>
      <c r="D6" s="387"/>
      <c r="E6" s="390"/>
      <c r="F6" s="390"/>
      <c r="G6" s="390"/>
      <c r="H6" s="390"/>
    </row>
    <row r="7" spans="1:30" s="391" customFormat="1" ht="18" x14ac:dyDescent="0.3">
      <c r="A7" s="386"/>
      <c r="B7" s="340" t="s">
        <v>1317</v>
      </c>
      <c r="C7" s="509">
        <v>12</v>
      </c>
      <c r="D7" s="630"/>
      <c r="E7" s="631"/>
      <c r="F7" s="390"/>
      <c r="G7" s="208"/>
      <c r="H7" s="390"/>
    </row>
    <row r="8" spans="1:30" ht="18" x14ac:dyDescent="0.3">
      <c r="A8" s="413"/>
      <c r="B8" s="561"/>
      <c r="C8" s="525"/>
      <c r="D8" s="570"/>
      <c r="E8" s="490"/>
      <c r="F8" s="1091"/>
      <c r="G8" s="488"/>
      <c r="H8" s="1091"/>
    </row>
    <row r="9" spans="1:30" ht="16.2" thickBot="1" x14ac:dyDescent="0.35">
      <c r="A9" s="413"/>
      <c r="B9" s="2943"/>
      <c r="G9" s="1848"/>
    </row>
    <row r="10" spans="1:30" ht="20.85" customHeight="1" x14ac:dyDescent="0.3">
      <c r="A10" s="413"/>
      <c r="B10" s="3352" t="s">
        <v>1619</v>
      </c>
      <c r="C10" s="3353"/>
      <c r="D10" s="3353"/>
      <c r="E10" s="3353"/>
      <c r="F10" s="3353"/>
      <c r="G10" s="3353"/>
      <c r="H10" s="3354"/>
    </row>
    <row r="11" spans="1:30" ht="46.8" x14ac:dyDescent="0.3">
      <c r="A11" s="413"/>
      <c r="B11" s="3932" t="s">
        <v>1620</v>
      </c>
      <c r="C11" s="3343"/>
      <c r="D11" s="2944" t="s">
        <v>1621</v>
      </c>
      <c r="E11" s="2944" t="s">
        <v>647</v>
      </c>
      <c r="F11" s="2944" t="s">
        <v>1622</v>
      </c>
      <c r="G11" s="2944" t="s">
        <v>1623</v>
      </c>
      <c r="H11" s="2945" t="s">
        <v>1624</v>
      </c>
    </row>
    <row r="12" spans="1:30" s="638" customFormat="1" ht="22.5" customHeight="1" x14ac:dyDescent="0.3">
      <c r="A12" s="632"/>
      <c r="B12" s="633"/>
      <c r="C12" s="634" t="s">
        <v>59</v>
      </c>
      <c r="D12" s="635" t="s">
        <v>59</v>
      </c>
      <c r="E12" s="636" t="s">
        <v>59</v>
      </c>
      <c r="F12" s="637"/>
      <c r="G12" s="107"/>
      <c r="H12" s="331"/>
    </row>
    <row r="13" spans="1:30" s="638" customFormat="1" ht="22.65" customHeight="1" x14ac:dyDescent="0.3">
      <c r="A13" s="632"/>
      <c r="B13" s="633"/>
      <c r="C13" s="634" t="s">
        <v>59</v>
      </c>
      <c r="D13" s="635" t="s">
        <v>59</v>
      </c>
      <c r="E13" s="636" t="s">
        <v>59</v>
      </c>
      <c r="F13" s="637"/>
      <c r="G13" s="107"/>
      <c r="H13" s="331"/>
    </row>
    <row r="14" spans="1:30" s="638" customFormat="1" ht="22.65" customHeight="1" x14ac:dyDescent="0.3">
      <c r="A14" s="632"/>
      <c r="B14" s="633"/>
      <c r="C14" s="634" t="s">
        <v>59</v>
      </c>
      <c r="D14" s="635" t="s">
        <v>59</v>
      </c>
      <c r="E14" s="636" t="s">
        <v>59</v>
      </c>
      <c r="F14" s="637"/>
      <c r="G14" s="107"/>
      <c r="H14" s="331"/>
    </row>
    <row r="15" spans="1:30" s="638" customFormat="1" ht="22.65" customHeight="1" x14ac:dyDescent="0.3">
      <c r="A15" s="632"/>
      <c r="B15" s="633"/>
      <c r="C15" s="634" t="s">
        <v>59</v>
      </c>
      <c r="D15" s="635" t="s">
        <v>59</v>
      </c>
      <c r="E15" s="636" t="s">
        <v>59</v>
      </c>
      <c r="F15" s="637"/>
      <c r="G15" s="107"/>
      <c r="H15" s="331"/>
    </row>
    <row r="16" spans="1:30" ht="22.65" customHeight="1" x14ac:dyDescent="0.3">
      <c r="A16" s="413"/>
      <c r="B16" s="633"/>
      <c r="C16" s="634" t="s">
        <v>59</v>
      </c>
      <c r="D16" s="635" t="s">
        <v>59</v>
      </c>
      <c r="E16" s="636" t="s">
        <v>59</v>
      </c>
      <c r="F16" s="637"/>
      <c r="G16" s="107"/>
      <c r="H16" s="331"/>
    </row>
    <row r="17" spans="1:8" ht="22.65" customHeight="1" thickBot="1" x14ac:dyDescent="0.35">
      <c r="A17" s="413"/>
      <c r="B17" s="639"/>
      <c r="C17" s="640"/>
      <c r="D17" s="641" t="s">
        <v>59</v>
      </c>
      <c r="E17" s="642" t="s">
        <v>59</v>
      </c>
      <c r="F17" s="643"/>
      <c r="G17" s="527"/>
      <c r="H17" s="644"/>
    </row>
    <row r="18" spans="1:8" ht="20.85" customHeight="1" thickBot="1" x14ac:dyDescent="0.35">
      <c r="A18" s="413"/>
      <c r="B18" s="2943"/>
    </row>
    <row r="19" spans="1:8" ht="30" customHeight="1" x14ac:dyDescent="0.3">
      <c r="A19" s="413"/>
      <c r="B19" s="3352" t="s">
        <v>1625</v>
      </c>
      <c r="C19" s="3933"/>
      <c r="D19" s="3353"/>
      <c r="E19" s="3353"/>
      <c r="F19" s="3353"/>
      <c r="G19" s="3353"/>
      <c r="H19" s="3354"/>
    </row>
    <row r="20" spans="1:8" s="391" customFormat="1" ht="46.8" x14ac:dyDescent="0.3">
      <c r="A20" s="386"/>
      <c r="B20" s="2946" t="s">
        <v>1626</v>
      </c>
      <c r="C20" s="2947" t="s">
        <v>1627</v>
      </c>
      <c r="D20" s="2944" t="s">
        <v>1621</v>
      </c>
      <c r="E20" s="2944" t="s">
        <v>647</v>
      </c>
      <c r="F20" s="2944" t="s">
        <v>1622</v>
      </c>
      <c r="G20" s="2944" t="s">
        <v>1623</v>
      </c>
      <c r="H20" s="2945" t="s">
        <v>1624</v>
      </c>
    </row>
    <row r="21" spans="1:8" ht="22.65" customHeight="1" x14ac:dyDescent="0.3">
      <c r="A21" s="413"/>
      <c r="B21" s="645"/>
      <c r="C21" s="646" t="s">
        <v>59</v>
      </c>
      <c r="D21" s="647"/>
      <c r="E21" s="648"/>
      <c r="F21" s="647" t="s">
        <v>1628</v>
      </c>
      <c r="G21" s="649"/>
      <c r="H21" s="650"/>
    </row>
    <row r="22" spans="1:8" ht="22.65" customHeight="1" x14ac:dyDescent="0.3">
      <c r="A22" s="413"/>
      <c r="B22" s="651"/>
      <c r="C22" s="652" t="s">
        <v>59</v>
      </c>
      <c r="D22" s="653"/>
      <c r="E22" s="654"/>
      <c r="F22" s="655" t="s">
        <v>1628</v>
      </c>
      <c r="G22" s="656"/>
      <c r="H22" s="657"/>
    </row>
    <row r="23" spans="1:8" ht="22.65" customHeight="1" x14ac:dyDescent="0.3">
      <c r="A23" s="413"/>
      <c r="B23" s="651"/>
      <c r="C23" s="652" t="s">
        <v>59</v>
      </c>
      <c r="D23" s="653"/>
      <c r="E23" s="654"/>
      <c r="F23" s="655" t="s">
        <v>1628</v>
      </c>
      <c r="G23" s="656"/>
      <c r="H23" s="657"/>
    </row>
    <row r="24" spans="1:8" ht="22.65" customHeight="1" x14ac:dyDescent="0.3">
      <c r="A24" s="413"/>
      <c r="B24" s="651"/>
      <c r="C24" s="652" t="s">
        <v>59</v>
      </c>
      <c r="D24" s="653"/>
      <c r="E24" s="654"/>
      <c r="F24" s="655" t="s">
        <v>1628</v>
      </c>
      <c r="G24" s="656"/>
      <c r="H24" s="657"/>
    </row>
    <row r="25" spans="1:8" ht="22.65" customHeight="1" x14ac:dyDescent="0.3">
      <c r="A25" s="413"/>
      <c r="B25" s="658" t="s">
        <v>1629</v>
      </c>
      <c r="C25" s="634" t="s">
        <v>59</v>
      </c>
      <c r="D25" s="635"/>
      <c r="E25" s="659"/>
      <c r="F25" s="637" t="s">
        <v>1628</v>
      </c>
      <c r="G25" s="656"/>
      <c r="H25" s="657"/>
    </row>
    <row r="26" spans="1:8" ht="22.65" customHeight="1" x14ac:dyDescent="0.3">
      <c r="A26" s="413"/>
      <c r="B26" s="658" t="s">
        <v>1629</v>
      </c>
      <c r="C26" s="634" t="s">
        <v>59</v>
      </c>
      <c r="D26" s="635"/>
      <c r="E26" s="659"/>
      <c r="F26" s="637" t="s">
        <v>1628</v>
      </c>
      <c r="G26" s="656"/>
      <c r="H26" s="657"/>
    </row>
    <row r="27" spans="1:8" ht="22.65" customHeight="1" x14ac:dyDescent="0.3">
      <c r="A27" s="413"/>
      <c r="B27" s="660"/>
      <c r="C27" s="634"/>
      <c r="D27" s="635"/>
      <c r="E27" s="659"/>
      <c r="F27" s="635"/>
      <c r="G27" s="107"/>
      <c r="H27" s="331"/>
    </row>
    <row r="28" spans="1:8" ht="22.65" customHeight="1" x14ac:dyDescent="0.3">
      <c r="A28" s="413"/>
      <c r="B28" s="660"/>
      <c r="C28" s="634"/>
      <c r="D28" s="635"/>
      <c r="E28" s="659"/>
      <c r="F28" s="635"/>
      <c r="G28" s="107"/>
      <c r="H28" s="331"/>
    </row>
    <row r="29" spans="1:8" ht="22.65" customHeight="1" x14ac:dyDescent="0.3">
      <c r="A29" s="413"/>
      <c r="B29" s="660"/>
      <c r="C29" s="634"/>
      <c r="D29" s="635"/>
      <c r="E29" s="659"/>
      <c r="F29" s="635"/>
      <c r="G29" s="107"/>
      <c r="H29" s="331"/>
    </row>
    <row r="30" spans="1:8" ht="22.65" customHeight="1" thickBot="1" x14ac:dyDescent="0.35">
      <c r="A30" s="413"/>
      <c r="B30" s="661"/>
      <c r="C30" s="662"/>
      <c r="D30" s="641"/>
      <c r="E30" s="663"/>
      <c r="F30" s="641"/>
      <c r="G30" s="527"/>
      <c r="H30" s="644"/>
    </row>
    <row r="31" spans="1:8" ht="16.2" thickBot="1" x14ac:dyDescent="0.35">
      <c r="A31" s="413"/>
      <c r="B31" s="664"/>
      <c r="C31" s="413"/>
      <c r="D31" s="413"/>
      <c r="E31" s="413"/>
      <c r="F31" s="413"/>
      <c r="G31" s="413"/>
      <c r="H31" s="413"/>
    </row>
    <row r="32" spans="1:8" ht="57" customHeight="1" x14ac:dyDescent="0.3">
      <c r="A32" s="413"/>
      <c r="B32" s="2948" t="s">
        <v>1630</v>
      </c>
      <c r="C32" s="1945" t="s">
        <v>386</v>
      </c>
      <c r="D32" s="665"/>
      <c r="E32" s="413"/>
      <c r="F32" s="413"/>
      <c r="G32" s="413"/>
      <c r="H32" s="413"/>
    </row>
    <row r="33" spans="1:8" ht="22.65" customHeight="1" x14ac:dyDescent="0.3">
      <c r="A33" s="413"/>
      <c r="B33" s="2949" t="s">
        <v>1631</v>
      </c>
      <c r="C33" s="205"/>
      <c r="D33" s="1119"/>
      <c r="E33" s="413"/>
      <c r="F33" s="413"/>
      <c r="G33" s="413"/>
      <c r="H33" s="413"/>
    </row>
    <row r="34" spans="1:8" ht="22.65" customHeight="1" x14ac:dyDescent="0.3">
      <c r="A34" s="413"/>
      <c r="B34" s="2950" t="s">
        <v>1632</v>
      </c>
      <c r="C34" s="175"/>
      <c r="D34" s="1119"/>
      <c r="E34" s="413"/>
      <c r="F34" s="413"/>
      <c r="G34" s="413"/>
      <c r="H34" s="413"/>
    </row>
    <row r="35" spans="1:8" ht="22.65" customHeight="1" x14ac:dyDescent="0.3">
      <c r="A35" s="413"/>
      <c r="B35" s="2950" t="s">
        <v>1633</v>
      </c>
      <c r="C35" s="175"/>
      <c r="D35" s="1119"/>
      <c r="E35" s="413"/>
      <c r="F35" s="413"/>
      <c r="G35" s="413"/>
      <c r="H35" s="413"/>
    </row>
    <row r="36" spans="1:8" ht="22.65" customHeight="1" x14ac:dyDescent="0.3">
      <c r="A36" s="413"/>
      <c r="B36" s="2950" t="s">
        <v>1634</v>
      </c>
      <c r="C36" s="175"/>
      <c r="D36" s="1119"/>
      <c r="E36" s="413"/>
      <c r="F36" s="413"/>
      <c r="G36" s="413"/>
      <c r="H36" s="413"/>
    </row>
    <row r="37" spans="1:8" ht="22.65" customHeight="1" x14ac:dyDescent="0.3">
      <c r="A37" s="413"/>
      <c r="B37" s="2950" t="s">
        <v>1635</v>
      </c>
      <c r="C37" s="175"/>
      <c r="D37" s="1119"/>
      <c r="E37" s="413"/>
      <c r="F37" s="413"/>
      <c r="G37" s="413"/>
      <c r="H37" s="413"/>
    </row>
    <row r="38" spans="1:8" ht="22.65" customHeight="1" x14ac:dyDescent="0.3">
      <c r="A38" s="413"/>
      <c r="B38" s="2951" t="s">
        <v>645</v>
      </c>
      <c r="C38" s="176"/>
      <c r="D38" s="1119"/>
      <c r="E38" s="413"/>
      <c r="F38" s="413"/>
      <c r="G38" s="413"/>
      <c r="H38" s="413"/>
    </row>
    <row r="39" spans="1:8" ht="22.65" customHeight="1" thickBot="1" x14ac:dyDescent="0.35">
      <c r="A39" s="413"/>
      <c r="B39" s="2952" t="s">
        <v>1636</v>
      </c>
      <c r="C39" s="2953">
        <f>+SUM(C33:C38)</f>
        <v>0</v>
      </c>
      <c r="D39" s="1119"/>
      <c r="E39" s="413"/>
      <c r="F39" s="413"/>
      <c r="G39" s="413"/>
      <c r="H39" s="413"/>
    </row>
    <row r="40" spans="1:8" x14ac:dyDescent="0.3">
      <c r="B40" s="666"/>
      <c r="C40" s="414"/>
      <c r="D40" s="414"/>
      <c r="E40" s="414"/>
      <c r="F40" s="414"/>
      <c r="G40" s="414"/>
      <c r="H40" s="414"/>
    </row>
    <row r="41" spans="1:8" x14ac:dyDescent="0.3">
      <c r="B41" s="414"/>
      <c r="C41" s="414"/>
      <c r="D41" s="414"/>
      <c r="E41" s="414"/>
      <c r="F41" s="414"/>
      <c r="G41" s="414"/>
      <c r="H41" s="414"/>
    </row>
    <row r="42" spans="1:8" x14ac:dyDescent="0.3">
      <c r="B42" s="414"/>
      <c r="C42" s="414"/>
      <c r="D42" s="414"/>
      <c r="E42" s="414"/>
      <c r="F42" s="414"/>
      <c r="G42" s="414"/>
      <c r="H42" s="414"/>
    </row>
    <row r="43" spans="1:8" x14ac:dyDescent="0.3">
      <c r="B43" s="414"/>
      <c r="C43" s="414"/>
      <c r="D43" s="414"/>
      <c r="E43" s="414"/>
      <c r="F43" s="414"/>
      <c r="G43" s="414"/>
      <c r="H43" s="414"/>
    </row>
    <row r="44" spans="1:8" x14ac:dyDescent="0.3">
      <c r="B44" s="414"/>
      <c r="C44" s="414"/>
      <c r="D44" s="414"/>
      <c r="E44" s="414"/>
      <c r="F44" s="414"/>
      <c r="G44" s="414"/>
      <c r="H44" s="414"/>
    </row>
    <row r="45" spans="1:8" x14ac:dyDescent="0.3">
      <c r="B45" s="414"/>
      <c r="C45" s="414"/>
      <c r="D45" s="414"/>
      <c r="E45" s="414"/>
      <c r="F45" s="414"/>
      <c r="G45" s="414"/>
      <c r="H45" s="414"/>
    </row>
    <row r="46" spans="1:8" x14ac:dyDescent="0.3">
      <c r="B46" s="414"/>
      <c r="C46" s="414"/>
      <c r="D46" s="414"/>
      <c r="E46" s="414"/>
      <c r="F46" s="414"/>
      <c r="G46" s="414"/>
      <c r="H46" s="414"/>
    </row>
    <row r="47" spans="1:8" x14ac:dyDescent="0.3">
      <c r="B47" s="414"/>
      <c r="C47" s="414"/>
      <c r="D47" s="414"/>
      <c r="E47" s="414"/>
      <c r="F47" s="414"/>
      <c r="G47" s="414"/>
      <c r="H47" s="414"/>
    </row>
    <row r="48" spans="1:8" x14ac:dyDescent="0.3">
      <c r="B48" s="414"/>
      <c r="C48" s="414"/>
      <c r="D48" s="414"/>
      <c r="E48" s="414"/>
      <c r="F48" s="414"/>
      <c r="G48" s="414"/>
      <c r="H48" s="414"/>
    </row>
    <row r="49" s="414" customFormat="1" x14ac:dyDescent="0.3"/>
    <row r="50" s="414" customFormat="1" x14ac:dyDescent="0.3"/>
    <row r="51" s="414" customFormat="1" x14ac:dyDescent="0.3"/>
    <row r="52" s="414" customFormat="1" x14ac:dyDescent="0.3"/>
    <row r="53" s="414" customFormat="1" x14ac:dyDescent="0.3"/>
    <row r="54" s="414" customFormat="1" x14ac:dyDescent="0.3"/>
    <row r="55" s="414" customFormat="1" x14ac:dyDescent="0.3"/>
    <row r="56" s="414" customFormat="1" x14ac:dyDescent="0.3"/>
    <row r="57" s="414" customFormat="1" x14ac:dyDescent="0.3"/>
    <row r="58" s="414" customFormat="1" x14ac:dyDescent="0.3"/>
    <row r="59" s="414" customFormat="1" x14ac:dyDescent="0.3"/>
    <row r="60" s="414" customFormat="1" x14ac:dyDescent="0.3"/>
    <row r="61" s="414" customFormat="1" x14ac:dyDescent="0.3"/>
    <row r="62" s="414" customFormat="1" x14ac:dyDescent="0.3"/>
    <row r="63" s="414" customFormat="1" x14ac:dyDescent="0.3"/>
    <row r="64" s="414" customFormat="1" x14ac:dyDescent="0.3"/>
    <row r="65" s="414" customFormat="1" x14ac:dyDescent="0.3"/>
    <row r="66" s="414" customFormat="1" x14ac:dyDescent="0.3"/>
    <row r="67" s="414" customFormat="1" x14ac:dyDescent="0.3"/>
    <row r="68" s="414" customFormat="1" x14ac:dyDescent="0.3"/>
    <row r="69" s="414" customFormat="1" x14ac:dyDescent="0.3"/>
    <row r="70" s="414" customFormat="1" x14ac:dyDescent="0.3"/>
    <row r="71" s="414" customFormat="1" x14ac:dyDescent="0.3"/>
    <row r="72" s="414" customFormat="1" x14ac:dyDescent="0.3"/>
    <row r="73" s="414" customFormat="1" x14ac:dyDescent="0.3"/>
    <row r="74" s="414" customFormat="1" x14ac:dyDescent="0.3"/>
    <row r="75" s="414" customFormat="1" x14ac:dyDescent="0.3"/>
    <row r="76" s="414" customFormat="1" x14ac:dyDescent="0.3"/>
    <row r="77" s="414" customFormat="1" x14ac:dyDescent="0.3"/>
    <row r="78" s="414" customFormat="1" x14ac:dyDescent="0.3"/>
    <row r="79" s="414" customFormat="1" x14ac:dyDescent="0.3"/>
    <row r="80" s="414" customFormat="1" x14ac:dyDescent="0.3"/>
    <row r="81" s="414" customFormat="1" x14ac:dyDescent="0.3"/>
    <row r="82" s="414" customFormat="1" x14ac:dyDescent="0.3"/>
    <row r="83" s="414" customFormat="1" x14ac:dyDescent="0.3"/>
    <row r="84" s="414" customFormat="1" x14ac:dyDescent="0.3"/>
    <row r="85" s="414" customFormat="1" x14ac:dyDescent="0.3"/>
    <row r="86" s="414" customFormat="1" x14ac:dyDescent="0.3"/>
    <row r="87" s="414" customFormat="1" x14ac:dyDescent="0.3"/>
    <row r="88" s="414" customFormat="1" x14ac:dyDescent="0.3"/>
    <row r="89" s="414" customFormat="1" x14ac:dyDescent="0.3"/>
    <row r="90" s="414" customFormat="1" x14ac:dyDescent="0.3"/>
    <row r="91" s="414" customFormat="1" x14ac:dyDescent="0.3"/>
    <row r="92" s="414" customFormat="1" x14ac:dyDescent="0.3"/>
    <row r="93" s="414" customFormat="1" x14ac:dyDescent="0.3"/>
    <row r="94" s="414" customFormat="1" x14ac:dyDescent="0.3"/>
    <row r="95" s="414" customFormat="1" x14ac:dyDescent="0.3"/>
    <row r="96" s="414" customFormat="1" x14ac:dyDescent="0.3"/>
    <row r="97" s="414" customFormat="1" x14ac:dyDescent="0.3"/>
    <row r="98" s="414" customFormat="1" x14ac:dyDescent="0.3"/>
    <row r="99" s="414" customFormat="1" x14ac:dyDescent="0.3"/>
    <row r="100" s="414" customFormat="1" x14ac:dyDescent="0.3"/>
    <row r="101" s="414" customFormat="1" x14ac:dyDescent="0.3"/>
    <row r="102" s="414" customFormat="1" x14ac:dyDescent="0.3"/>
    <row r="103" s="414" customFormat="1" x14ac:dyDescent="0.3"/>
    <row r="104" s="414" customFormat="1" x14ac:dyDescent="0.3"/>
    <row r="105" s="414" customFormat="1" x14ac:dyDescent="0.3"/>
    <row r="106" s="414" customFormat="1" x14ac:dyDescent="0.3"/>
    <row r="107" s="414" customFormat="1" x14ac:dyDescent="0.3"/>
    <row r="108" s="414" customFormat="1" x14ac:dyDescent="0.3"/>
    <row r="109" s="414" customFormat="1" x14ac:dyDescent="0.3"/>
    <row r="110" s="414" customFormat="1" x14ac:dyDescent="0.3"/>
    <row r="111" s="414" customFormat="1" x14ac:dyDescent="0.3"/>
    <row r="112" s="414" customFormat="1" x14ac:dyDescent="0.3"/>
    <row r="113" s="414" customFormat="1" x14ac:dyDescent="0.3"/>
    <row r="114" s="414" customFormat="1" x14ac:dyDescent="0.3"/>
    <row r="115" s="414" customFormat="1" x14ac:dyDescent="0.3"/>
    <row r="116" s="414" customFormat="1" x14ac:dyDescent="0.3"/>
    <row r="117" s="414" customFormat="1" x14ac:dyDescent="0.3"/>
    <row r="118" s="414" customFormat="1" x14ac:dyDescent="0.3"/>
    <row r="119" s="414" customFormat="1" x14ac:dyDescent="0.3"/>
    <row r="120" s="414" customFormat="1" x14ac:dyDescent="0.3"/>
    <row r="121" s="414" customFormat="1" x14ac:dyDescent="0.3"/>
    <row r="122" s="414" customFormat="1" x14ac:dyDescent="0.3"/>
    <row r="123" s="414" customFormat="1" x14ac:dyDescent="0.3"/>
    <row r="124" s="414" customFormat="1" x14ac:dyDescent="0.3"/>
    <row r="125" s="414" customFormat="1" x14ac:dyDescent="0.3"/>
    <row r="126" s="414" customFormat="1" x14ac:dyDescent="0.3"/>
    <row r="127" s="414" customFormat="1" x14ac:dyDescent="0.3"/>
    <row r="128" s="414" customFormat="1" x14ac:dyDescent="0.3"/>
    <row r="129" s="414" customFormat="1" x14ac:dyDescent="0.3"/>
    <row r="130" s="414" customFormat="1" x14ac:dyDescent="0.3"/>
    <row r="131" s="414" customFormat="1" x14ac:dyDescent="0.3"/>
    <row r="132" s="414" customFormat="1" x14ac:dyDescent="0.3"/>
    <row r="133" s="414" customFormat="1" x14ac:dyDescent="0.3"/>
    <row r="134" s="414" customFormat="1" x14ac:dyDescent="0.3"/>
    <row r="135" s="414" customFormat="1" x14ac:dyDescent="0.3"/>
    <row r="136" s="414" customFormat="1" x14ac:dyDescent="0.3"/>
    <row r="137" s="414" customFormat="1" x14ac:dyDescent="0.3"/>
    <row r="138" s="414" customFormat="1" x14ac:dyDescent="0.3"/>
    <row r="139" s="414" customFormat="1" x14ac:dyDescent="0.3"/>
    <row r="140" s="414" customFormat="1" x14ac:dyDescent="0.3"/>
    <row r="141" s="414" customFormat="1" x14ac:dyDescent="0.3"/>
    <row r="142" s="414" customFormat="1" x14ac:dyDescent="0.3"/>
    <row r="143" s="414" customFormat="1" x14ac:dyDescent="0.3"/>
    <row r="144" s="414" customFormat="1" x14ac:dyDescent="0.3"/>
    <row r="145" s="414" customFormat="1" x14ac:dyDescent="0.3"/>
    <row r="146" s="414" customFormat="1" x14ac:dyDescent="0.3"/>
    <row r="147" s="414" customFormat="1" x14ac:dyDescent="0.3"/>
    <row r="148" s="414" customFormat="1" x14ac:dyDescent="0.3"/>
    <row r="149" s="414" customFormat="1" x14ac:dyDescent="0.3"/>
    <row r="150" s="414" customFormat="1" x14ac:dyDescent="0.3"/>
    <row r="151" s="414" customFormat="1" x14ac:dyDescent="0.3"/>
    <row r="152" s="414" customFormat="1" x14ac:dyDescent="0.3"/>
    <row r="153" s="414" customFormat="1" x14ac:dyDescent="0.3"/>
    <row r="154" s="414" customFormat="1" x14ac:dyDescent="0.3"/>
    <row r="155" s="414" customFormat="1" x14ac:dyDescent="0.3"/>
    <row r="156" s="414" customFormat="1" x14ac:dyDescent="0.3"/>
    <row r="157" s="414" customFormat="1" x14ac:dyDescent="0.3"/>
    <row r="158" s="414" customFormat="1" x14ac:dyDescent="0.3"/>
    <row r="159" s="414" customFormat="1" x14ac:dyDescent="0.3"/>
    <row r="160" s="414" customFormat="1" x14ac:dyDescent="0.3"/>
    <row r="161" s="414" customFormat="1" x14ac:dyDescent="0.3"/>
    <row r="162" s="414" customFormat="1" x14ac:dyDescent="0.3"/>
    <row r="163" s="414" customFormat="1" x14ac:dyDescent="0.3"/>
    <row r="164" s="414" customFormat="1" x14ac:dyDescent="0.3"/>
    <row r="165" s="414" customFormat="1" x14ac:dyDescent="0.3"/>
    <row r="166" s="414" customFormat="1" x14ac:dyDescent="0.3"/>
    <row r="167" s="414" customFormat="1" x14ac:dyDescent="0.3"/>
    <row r="168" s="414" customFormat="1" x14ac:dyDescent="0.3"/>
    <row r="169" s="414" customFormat="1" x14ac:dyDescent="0.3"/>
    <row r="170" s="414" customFormat="1" x14ac:dyDescent="0.3"/>
    <row r="171" s="414" customFormat="1" x14ac:dyDescent="0.3"/>
    <row r="172" s="414" customFormat="1" x14ac:dyDescent="0.3"/>
    <row r="173" s="414" customFormat="1" x14ac:dyDescent="0.3"/>
    <row r="174" s="414" customFormat="1" x14ac:dyDescent="0.3"/>
    <row r="175" s="414" customFormat="1" x14ac:dyDescent="0.3"/>
    <row r="176" s="414" customFormat="1" x14ac:dyDescent="0.3"/>
    <row r="177" s="414" customFormat="1" x14ac:dyDescent="0.3"/>
    <row r="178" s="414" customFormat="1" x14ac:dyDescent="0.3"/>
    <row r="179" s="414" customFormat="1" x14ac:dyDescent="0.3"/>
    <row r="180" s="414" customFormat="1" x14ac:dyDescent="0.3"/>
    <row r="181" s="414" customFormat="1" x14ac:dyDescent="0.3"/>
    <row r="182" s="414" customFormat="1" x14ac:dyDescent="0.3"/>
    <row r="183" s="414" customFormat="1" x14ac:dyDescent="0.3"/>
    <row r="184" s="414" customFormat="1" x14ac:dyDescent="0.3"/>
    <row r="185" s="414" customFormat="1" x14ac:dyDescent="0.3"/>
    <row r="186" s="414" customFormat="1" x14ac:dyDescent="0.3"/>
    <row r="187" s="414" customFormat="1" x14ac:dyDescent="0.3"/>
    <row r="188" s="414" customFormat="1" x14ac:dyDescent="0.3"/>
    <row r="189" s="414" customFormat="1" x14ac:dyDescent="0.3"/>
    <row r="190" s="414" customFormat="1" x14ac:dyDescent="0.3"/>
    <row r="191" s="414" customFormat="1" x14ac:dyDescent="0.3"/>
    <row r="192" s="414" customFormat="1" x14ac:dyDescent="0.3"/>
    <row r="193" s="414" customFormat="1" x14ac:dyDescent="0.3"/>
    <row r="194" s="414" customFormat="1" x14ac:dyDescent="0.3"/>
    <row r="195" s="414" customFormat="1" x14ac:dyDescent="0.3"/>
    <row r="196" s="414" customFormat="1" x14ac:dyDescent="0.3"/>
    <row r="197" s="414" customFormat="1" x14ac:dyDescent="0.3"/>
    <row r="198" s="414" customFormat="1" x14ac:dyDescent="0.3"/>
    <row r="199" s="414" customFormat="1" x14ac:dyDescent="0.3"/>
    <row r="200" s="414" customFormat="1" x14ac:dyDescent="0.3"/>
    <row r="201" s="414" customFormat="1" x14ac:dyDescent="0.3"/>
    <row r="202" s="414" customFormat="1" x14ac:dyDescent="0.3"/>
    <row r="203" s="414" customFormat="1" x14ac:dyDescent="0.3"/>
    <row r="204" s="414" customFormat="1" x14ac:dyDescent="0.3"/>
    <row r="205" s="414" customFormat="1" x14ac:dyDescent="0.3"/>
    <row r="206" s="414" customFormat="1" x14ac:dyDescent="0.3"/>
    <row r="207" s="414" customFormat="1" x14ac:dyDescent="0.3"/>
    <row r="208" s="414" customFormat="1" x14ac:dyDescent="0.3"/>
    <row r="209" s="414" customFormat="1" x14ac:dyDescent="0.3"/>
    <row r="210" s="414" customFormat="1" x14ac:dyDescent="0.3"/>
    <row r="211" s="414" customFormat="1" x14ac:dyDescent="0.3"/>
    <row r="212" s="414" customFormat="1" x14ac:dyDescent="0.3"/>
    <row r="213" s="414" customFormat="1" x14ac:dyDescent="0.3"/>
    <row r="214" s="414" customFormat="1" x14ac:dyDescent="0.3"/>
    <row r="215" s="414" customFormat="1" x14ac:dyDescent="0.3"/>
    <row r="216" s="414" customFormat="1" x14ac:dyDescent="0.3"/>
    <row r="217" s="414" customFormat="1" x14ac:dyDescent="0.3"/>
    <row r="218" s="414" customFormat="1" x14ac:dyDescent="0.3"/>
    <row r="219" s="414" customFormat="1" x14ac:dyDescent="0.3"/>
    <row r="220" s="414" customFormat="1" x14ac:dyDescent="0.3"/>
    <row r="221" s="414" customFormat="1" x14ac:dyDescent="0.3"/>
    <row r="222" s="414" customFormat="1" x14ac:dyDescent="0.3"/>
    <row r="223" s="414" customFormat="1" x14ac:dyDescent="0.3"/>
    <row r="224" s="414" customFormat="1" x14ac:dyDescent="0.3"/>
    <row r="225" s="414" customFormat="1" x14ac:dyDescent="0.3"/>
    <row r="226" s="414" customFormat="1" x14ac:dyDescent="0.3"/>
    <row r="227" s="414" customFormat="1" x14ac:dyDescent="0.3"/>
    <row r="228" s="414" customFormat="1" x14ac:dyDescent="0.3"/>
    <row r="229" s="414" customFormat="1" x14ac:dyDescent="0.3"/>
    <row r="230" s="414" customFormat="1" x14ac:dyDescent="0.3"/>
    <row r="231" s="414" customFormat="1" x14ac:dyDescent="0.3"/>
    <row r="232" s="414" customFormat="1" x14ac:dyDescent="0.3"/>
    <row r="233" s="414" customFormat="1" x14ac:dyDescent="0.3"/>
    <row r="234" s="414" customFormat="1" x14ac:dyDescent="0.3"/>
    <row r="235" s="414" customFormat="1" x14ac:dyDescent="0.3"/>
    <row r="236" s="414" customFormat="1" x14ac:dyDescent="0.3"/>
    <row r="237" s="414" customFormat="1" x14ac:dyDescent="0.3"/>
    <row r="238" s="414" customFormat="1" x14ac:dyDescent="0.3"/>
    <row r="239" s="414" customFormat="1" x14ac:dyDescent="0.3"/>
    <row r="240" s="414" customFormat="1" x14ac:dyDescent="0.3"/>
    <row r="241" s="414" customFormat="1" x14ac:dyDescent="0.3"/>
    <row r="242" s="414" customFormat="1" x14ac:dyDescent="0.3"/>
    <row r="243" s="414" customFormat="1" x14ac:dyDescent="0.3"/>
    <row r="244" s="414" customFormat="1" x14ac:dyDescent="0.3"/>
    <row r="245" s="414" customFormat="1" x14ac:dyDescent="0.3"/>
    <row r="246" s="414" customFormat="1" x14ac:dyDescent="0.3"/>
    <row r="247" s="414" customFormat="1" x14ac:dyDescent="0.3"/>
    <row r="248" s="414" customFormat="1" x14ac:dyDescent="0.3"/>
    <row r="249" s="414" customFormat="1" x14ac:dyDescent="0.3"/>
    <row r="250" s="414" customFormat="1" x14ac:dyDescent="0.3"/>
    <row r="251" s="414" customFormat="1" x14ac:dyDescent="0.3"/>
    <row r="252" s="414" customFormat="1" x14ac:dyDescent="0.3"/>
    <row r="253" s="414" customFormat="1" x14ac:dyDescent="0.3"/>
    <row r="254" s="414" customFormat="1" x14ac:dyDescent="0.3"/>
    <row r="255" s="414" customFormat="1" x14ac:dyDescent="0.3"/>
    <row r="256" s="414" customFormat="1" x14ac:dyDescent="0.3"/>
    <row r="257" s="414" customFormat="1" x14ac:dyDescent="0.3"/>
    <row r="258" s="414" customFormat="1" x14ac:dyDescent="0.3"/>
    <row r="259" s="414" customFormat="1" x14ac:dyDescent="0.3"/>
    <row r="260" s="414" customFormat="1" x14ac:dyDescent="0.3"/>
    <row r="261" s="414" customFormat="1" x14ac:dyDescent="0.3"/>
    <row r="262" s="414" customFormat="1" x14ac:dyDescent="0.3"/>
    <row r="263" s="414" customFormat="1" x14ac:dyDescent="0.3"/>
    <row r="264" s="414" customFormat="1" x14ac:dyDescent="0.3"/>
    <row r="265" s="414" customFormat="1" x14ac:dyDescent="0.3"/>
    <row r="266" s="414" customFormat="1" x14ac:dyDescent="0.3"/>
    <row r="267" s="414" customFormat="1" x14ac:dyDescent="0.3"/>
    <row r="268" s="414" customFormat="1" x14ac:dyDescent="0.3"/>
    <row r="269" s="414" customFormat="1" x14ac:dyDescent="0.3"/>
    <row r="270" s="414" customFormat="1" x14ac:dyDescent="0.3"/>
    <row r="271" s="414" customFormat="1" x14ac:dyDescent="0.3"/>
    <row r="272" s="414" customFormat="1" x14ac:dyDescent="0.3"/>
    <row r="273" s="414" customFormat="1" x14ac:dyDescent="0.3"/>
    <row r="274" s="414" customFormat="1" x14ac:dyDescent="0.3"/>
    <row r="275" s="414" customFormat="1" x14ac:dyDescent="0.3"/>
    <row r="276" s="414" customFormat="1" x14ac:dyDescent="0.3"/>
    <row r="277" s="414" customFormat="1" x14ac:dyDescent="0.3"/>
    <row r="278" s="414" customFormat="1" x14ac:dyDescent="0.3"/>
    <row r="279" s="414" customFormat="1" x14ac:dyDescent="0.3"/>
    <row r="280" s="414" customFormat="1" x14ac:dyDescent="0.3"/>
    <row r="281" s="414" customFormat="1" x14ac:dyDescent="0.3"/>
    <row r="282" s="414" customFormat="1" x14ac:dyDescent="0.3"/>
    <row r="283" s="414" customFormat="1" x14ac:dyDescent="0.3"/>
    <row r="284" s="414" customFormat="1" x14ac:dyDescent="0.3"/>
    <row r="285" s="414" customFormat="1" x14ac:dyDescent="0.3"/>
    <row r="286" s="414" customFormat="1" x14ac:dyDescent="0.3"/>
    <row r="287" s="414" customFormat="1" x14ac:dyDescent="0.3"/>
    <row r="288" s="414" customFormat="1" x14ac:dyDescent="0.3"/>
    <row r="289" s="414" customFormat="1" x14ac:dyDescent="0.3"/>
    <row r="290" s="414" customFormat="1" x14ac:dyDescent="0.3"/>
    <row r="291" s="414" customFormat="1" x14ac:dyDescent="0.3"/>
    <row r="292" s="414" customFormat="1" x14ac:dyDescent="0.3"/>
    <row r="293" s="414" customFormat="1" x14ac:dyDescent="0.3"/>
    <row r="294" s="414" customFormat="1" x14ac:dyDescent="0.3"/>
    <row r="295" s="414" customFormat="1" x14ac:dyDescent="0.3"/>
    <row r="296" s="414" customFormat="1" x14ac:dyDescent="0.3"/>
    <row r="297" s="414" customFormat="1" x14ac:dyDescent="0.3"/>
    <row r="298" s="414" customFormat="1" x14ac:dyDescent="0.3"/>
    <row r="299" s="414" customFormat="1" x14ac:dyDescent="0.3"/>
    <row r="300" s="414" customFormat="1" x14ac:dyDescent="0.3"/>
    <row r="301" s="414" customFormat="1" x14ac:dyDescent="0.3"/>
    <row r="302" s="414" customFormat="1" x14ac:dyDescent="0.3"/>
    <row r="303" s="414" customFormat="1" x14ac:dyDescent="0.3"/>
    <row r="304" s="414" customFormat="1" x14ac:dyDescent="0.3"/>
    <row r="305" s="414" customFormat="1" x14ac:dyDescent="0.3"/>
    <row r="306" s="414" customFormat="1" x14ac:dyDescent="0.3"/>
    <row r="307" s="414" customFormat="1" x14ac:dyDescent="0.3"/>
    <row r="308" s="414" customFormat="1" x14ac:dyDescent="0.3"/>
    <row r="309" s="414" customFormat="1" x14ac:dyDescent="0.3"/>
    <row r="310" s="414" customFormat="1" x14ac:dyDescent="0.3"/>
    <row r="311" s="414" customFormat="1" x14ac:dyDescent="0.3"/>
    <row r="312" s="414" customFormat="1" x14ac:dyDescent="0.3"/>
    <row r="313" s="414" customFormat="1" x14ac:dyDescent="0.3"/>
    <row r="314" s="414" customFormat="1" x14ac:dyDescent="0.3"/>
    <row r="315" s="414" customFormat="1" x14ac:dyDescent="0.3"/>
    <row r="316" s="414" customFormat="1" x14ac:dyDescent="0.3"/>
    <row r="317" s="414" customFormat="1" x14ac:dyDescent="0.3"/>
    <row r="318" s="414" customFormat="1" x14ac:dyDescent="0.3"/>
    <row r="319" s="414" customFormat="1" x14ac:dyDescent="0.3"/>
    <row r="320" s="414" customFormat="1" x14ac:dyDescent="0.3"/>
    <row r="321" s="414" customFormat="1" x14ac:dyDescent="0.3"/>
    <row r="322" s="414" customFormat="1" x14ac:dyDescent="0.3"/>
    <row r="323" s="414" customFormat="1" x14ac:dyDescent="0.3"/>
    <row r="324" s="414" customFormat="1" x14ac:dyDescent="0.3"/>
    <row r="325" s="414" customFormat="1" x14ac:dyDescent="0.3"/>
    <row r="326" s="414" customFormat="1" x14ac:dyDescent="0.3"/>
    <row r="327" s="414" customFormat="1" x14ac:dyDescent="0.3"/>
    <row r="328" s="414" customFormat="1" x14ac:dyDescent="0.3"/>
    <row r="329" s="414" customFormat="1" x14ac:dyDescent="0.3"/>
    <row r="330" s="414" customFormat="1" x14ac:dyDescent="0.3"/>
    <row r="331" s="414" customFormat="1" x14ac:dyDescent="0.3"/>
    <row r="332" s="414" customFormat="1" x14ac:dyDescent="0.3"/>
    <row r="333" s="414" customFormat="1" x14ac:dyDescent="0.3"/>
    <row r="334" s="414" customFormat="1" x14ac:dyDescent="0.3"/>
    <row r="335" s="414" customFormat="1" x14ac:dyDescent="0.3"/>
    <row r="336" s="414" customFormat="1" x14ac:dyDescent="0.3"/>
    <row r="337" s="414" customFormat="1" x14ac:dyDescent="0.3"/>
    <row r="338" s="414" customFormat="1" x14ac:dyDescent="0.3"/>
    <row r="339" s="414" customFormat="1" x14ac:dyDescent="0.3"/>
    <row r="340" s="414" customFormat="1" x14ac:dyDescent="0.3"/>
    <row r="341" s="414" customFormat="1" x14ac:dyDescent="0.3"/>
    <row r="342" s="414" customFormat="1" x14ac:dyDescent="0.3"/>
    <row r="343" s="414" customFormat="1" x14ac:dyDescent="0.3"/>
    <row r="344" s="414" customFormat="1" x14ac:dyDescent="0.3"/>
    <row r="345" s="414" customFormat="1" x14ac:dyDescent="0.3"/>
    <row r="346" s="414" customFormat="1" x14ac:dyDescent="0.3"/>
    <row r="347" s="414" customFormat="1" x14ac:dyDescent="0.3"/>
    <row r="348" s="414" customFormat="1" x14ac:dyDescent="0.3"/>
    <row r="349" s="414" customFormat="1" x14ac:dyDescent="0.3"/>
    <row r="350" s="414" customFormat="1" x14ac:dyDescent="0.3"/>
    <row r="351" s="414" customFormat="1" x14ac:dyDescent="0.3"/>
    <row r="352" s="414" customFormat="1" x14ac:dyDescent="0.3"/>
    <row r="353" s="414" customFormat="1" x14ac:dyDescent="0.3"/>
    <row r="354" s="414" customFormat="1" x14ac:dyDescent="0.3"/>
    <row r="355" s="414" customFormat="1" x14ac:dyDescent="0.3"/>
    <row r="356" s="414" customFormat="1" x14ac:dyDescent="0.3"/>
    <row r="357" s="414" customFormat="1" x14ac:dyDescent="0.3"/>
    <row r="358" s="414" customFormat="1" x14ac:dyDescent="0.3"/>
    <row r="359" s="414" customFormat="1" x14ac:dyDescent="0.3"/>
    <row r="360" s="414" customFormat="1" x14ac:dyDescent="0.3"/>
    <row r="361" s="414" customFormat="1" x14ac:dyDescent="0.3"/>
    <row r="362" s="414" customFormat="1" x14ac:dyDescent="0.3"/>
    <row r="363" s="414" customFormat="1" x14ac:dyDescent="0.3"/>
    <row r="364" s="414" customFormat="1" x14ac:dyDescent="0.3"/>
    <row r="365" s="414" customFormat="1" x14ac:dyDescent="0.3"/>
    <row r="366" s="414" customFormat="1" x14ac:dyDescent="0.3"/>
    <row r="367" s="414" customFormat="1" x14ac:dyDescent="0.3"/>
    <row r="368" s="414" customFormat="1" x14ac:dyDescent="0.3"/>
    <row r="369" s="414" customFormat="1" x14ac:dyDescent="0.3"/>
    <row r="370" s="414" customFormat="1" x14ac:dyDescent="0.3"/>
    <row r="371" s="414" customFormat="1" x14ac:dyDescent="0.3"/>
    <row r="372" s="414" customFormat="1" x14ac:dyDescent="0.3"/>
    <row r="373" s="414" customFormat="1" x14ac:dyDescent="0.3"/>
    <row r="374" s="414" customFormat="1" x14ac:dyDescent="0.3"/>
    <row r="375" s="414" customFormat="1" x14ac:dyDescent="0.3"/>
    <row r="376" s="414" customFormat="1" x14ac:dyDescent="0.3"/>
    <row r="377" s="414" customFormat="1" x14ac:dyDescent="0.3"/>
    <row r="378" s="414" customFormat="1" x14ac:dyDescent="0.3"/>
    <row r="379" s="414" customFormat="1" x14ac:dyDescent="0.3"/>
    <row r="380" s="414" customFormat="1" x14ac:dyDescent="0.3"/>
    <row r="381" s="414" customFormat="1" x14ac:dyDescent="0.3"/>
    <row r="382" s="414" customFormat="1" x14ac:dyDescent="0.3"/>
    <row r="383" s="414" customFormat="1" x14ac:dyDescent="0.3"/>
    <row r="384" s="414" customFormat="1" x14ac:dyDescent="0.3"/>
    <row r="385" s="414" customFormat="1" x14ac:dyDescent="0.3"/>
    <row r="386" s="414" customFormat="1" x14ac:dyDescent="0.3"/>
    <row r="387" s="414" customFormat="1" x14ac:dyDescent="0.3"/>
    <row r="388" s="414" customFormat="1" x14ac:dyDescent="0.3"/>
    <row r="389" s="414" customFormat="1" x14ac:dyDescent="0.3"/>
    <row r="390" s="414" customFormat="1" x14ac:dyDescent="0.3"/>
    <row r="391" s="414" customFormat="1" x14ac:dyDescent="0.3"/>
    <row r="392" s="414" customFormat="1" x14ac:dyDescent="0.3"/>
    <row r="393" s="414" customFormat="1" x14ac:dyDescent="0.3"/>
    <row r="394" s="414" customFormat="1" x14ac:dyDescent="0.3"/>
    <row r="395" s="414" customFormat="1" x14ac:dyDescent="0.3"/>
    <row r="396" s="414" customFormat="1" x14ac:dyDescent="0.3"/>
    <row r="397" s="414" customFormat="1" x14ac:dyDescent="0.3"/>
    <row r="398" s="414" customFormat="1" x14ac:dyDescent="0.3"/>
    <row r="399" s="414" customFormat="1" x14ac:dyDescent="0.3"/>
    <row r="400" s="414" customFormat="1" x14ac:dyDescent="0.3"/>
    <row r="401" s="414" customFormat="1" x14ac:dyDescent="0.3"/>
    <row r="402" s="414" customFormat="1" x14ac:dyDescent="0.3"/>
    <row r="403" s="414" customFormat="1" x14ac:dyDescent="0.3"/>
    <row r="404" s="414" customFormat="1" x14ac:dyDescent="0.3"/>
    <row r="405" s="414" customFormat="1" x14ac:dyDescent="0.3"/>
    <row r="406" s="414" customFormat="1" x14ac:dyDescent="0.3"/>
    <row r="407" s="414" customFormat="1" x14ac:dyDescent="0.3"/>
    <row r="408" s="414" customFormat="1" x14ac:dyDescent="0.3"/>
    <row r="409" s="414" customFormat="1" x14ac:dyDescent="0.3"/>
    <row r="410" s="414" customFormat="1" x14ac:dyDescent="0.3"/>
    <row r="411" s="414" customFormat="1" x14ac:dyDescent="0.3"/>
    <row r="412" s="414" customFormat="1" x14ac:dyDescent="0.3"/>
    <row r="413" s="414" customFormat="1" x14ac:dyDescent="0.3"/>
    <row r="414" s="414" customFormat="1" x14ac:dyDescent="0.3"/>
    <row r="415" s="414" customFormat="1" x14ac:dyDescent="0.3"/>
    <row r="416" s="414" customFormat="1" x14ac:dyDescent="0.3"/>
    <row r="417" s="414" customFormat="1" x14ac:dyDescent="0.3"/>
    <row r="418" s="414" customFormat="1" x14ac:dyDescent="0.3"/>
    <row r="419" s="414" customFormat="1" x14ac:dyDescent="0.3"/>
    <row r="420" s="414" customFormat="1" x14ac:dyDescent="0.3"/>
    <row r="421" s="414" customFormat="1" x14ac:dyDescent="0.3"/>
    <row r="422" s="414" customFormat="1" x14ac:dyDescent="0.3"/>
    <row r="423" s="414" customFormat="1" x14ac:dyDescent="0.3"/>
    <row r="424" s="414" customFormat="1" x14ac:dyDescent="0.3"/>
    <row r="425" s="414" customFormat="1" x14ac:dyDescent="0.3"/>
    <row r="426" s="414" customFormat="1" x14ac:dyDescent="0.3"/>
    <row r="427" s="414" customFormat="1" x14ac:dyDescent="0.3"/>
    <row r="428" s="414" customFormat="1" x14ac:dyDescent="0.3"/>
    <row r="429" s="414" customFormat="1" x14ac:dyDescent="0.3"/>
    <row r="430" s="414" customFormat="1" x14ac:dyDescent="0.3"/>
    <row r="431" s="414" customFormat="1" x14ac:dyDescent="0.3"/>
    <row r="432" s="414" customFormat="1" x14ac:dyDescent="0.3"/>
    <row r="433" s="414" customFormat="1" x14ac:dyDescent="0.3"/>
    <row r="434" s="414" customFormat="1" x14ac:dyDescent="0.3"/>
    <row r="435" s="414" customFormat="1" x14ac:dyDescent="0.3"/>
    <row r="436" s="414" customFormat="1" x14ac:dyDescent="0.3"/>
    <row r="437" s="414" customFormat="1" x14ac:dyDescent="0.3"/>
    <row r="438" s="414" customFormat="1" x14ac:dyDescent="0.3"/>
    <row r="439" s="414" customFormat="1" x14ac:dyDescent="0.3"/>
    <row r="440" s="414" customFormat="1" x14ac:dyDescent="0.3"/>
    <row r="441" s="414" customFormat="1" x14ac:dyDescent="0.3"/>
    <row r="442" s="414" customFormat="1" x14ac:dyDescent="0.3"/>
    <row r="443" s="414" customFormat="1" x14ac:dyDescent="0.3"/>
    <row r="444" s="414" customFormat="1" x14ac:dyDescent="0.3"/>
    <row r="445" s="414" customFormat="1" x14ac:dyDescent="0.3"/>
    <row r="446" s="414" customFormat="1" x14ac:dyDescent="0.3"/>
    <row r="447" s="414" customFormat="1" x14ac:dyDescent="0.3"/>
    <row r="448" s="414" customFormat="1" x14ac:dyDescent="0.3"/>
    <row r="449" s="414" customFormat="1" x14ac:dyDescent="0.3"/>
    <row r="450" s="414" customFormat="1" x14ac:dyDescent="0.3"/>
    <row r="451" s="414" customFormat="1" x14ac:dyDescent="0.3"/>
    <row r="452" s="414" customFormat="1" x14ac:dyDescent="0.3"/>
    <row r="453" s="414" customFormat="1" x14ac:dyDescent="0.3"/>
    <row r="454" s="414" customFormat="1" x14ac:dyDescent="0.3"/>
    <row r="455" s="414" customFormat="1" x14ac:dyDescent="0.3"/>
    <row r="456" s="414" customFormat="1" x14ac:dyDescent="0.3"/>
    <row r="457" s="414" customFormat="1" x14ac:dyDescent="0.3"/>
    <row r="458" s="414" customFormat="1" x14ac:dyDescent="0.3"/>
    <row r="459" s="414" customFormat="1" x14ac:dyDescent="0.3"/>
    <row r="460" s="414" customFormat="1" x14ac:dyDescent="0.3"/>
    <row r="461" s="414" customFormat="1" x14ac:dyDescent="0.3"/>
    <row r="462" s="414" customFormat="1" x14ac:dyDescent="0.3"/>
    <row r="463" s="414" customFormat="1" x14ac:dyDescent="0.3"/>
    <row r="464" s="414" customFormat="1" x14ac:dyDescent="0.3"/>
    <row r="465" s="414" customFormat="1" x14ac:dyDescent="0.3"/>
    <row r="466" s="414" customFormat="1" x14ac:dyDescent="0.3"/>
    <row r="467" s="414" customFormat="1" x14ac:dyDescent="0.3"/>
    <row r="468" s="414" customFormat="1" x14ac:dyDescent="0.3"/>
    <row r="469" s="414" customFormat="1" x14ac:dyDescent="0.3"/>
    <row r="470" s="414" customFormat="1" x14ac:dyDescent="0.3"/>
    <row r="471" s="414" customFormat="1" x14ac:dyDescent="0.3"/>
    <row r="472" s="414" customFormat="1" x14ac:dyDescent="0.3"/>
    <row r="473" s="414" customFormat="1" x14ac:dyDescent="0.3"/>
    <row r="474" s="414" customFormat="1" x14ac:dyDescent="0.3"/>
    <row r="475" s="414" customFormat="1" x14ac:dyDescent="0.3"/>
    <row r="476" s="414" customFormat="1" x14ac:dyDescent="0.3"/>
    <row r="477" s="414" customFormat="1" x14ac:dyDescent="0.3"/>
    <row r="478" s="414" customFormat="1" x14ac:dyDescent="0.3"/>
    <row r="479" s="414" customFormat="1" x14ac:dyDescent="0.3"/>
    <row r="480" s="414" customFormat="1" x14ac:dyDescent="0.3"/>
    <row r="481" s="414" customFormat="1" x14ac:dyDescent="0.3"/>
    <row r="482" s="414" customFormat="1" x14ac:dyDescent="0.3"/>
    <row r="483" s="414" customFormat="1" x14ac:dyDescent="0.3"/>
    <row r="484" s="414" customFormat="1" x14ac:dyDescent="0.3"/>
    <row r="485" s="414" customFormat="1" x14ac:dyDescent="0.3"/>
    <row r="486" s="414" customFormat="1" x14ac:dyDescent="0.3"/>
    <row r="487" s="414" customFormat="1" x14ac:dyDescent="0.3"/>
    <row r="488" s="414" customFormat="1" x14ac:dyDescent="0.3"/>
    <row r="489" s="414" customFormat="1" x14ac:dyDescent="0.3"/>
    <row r="490" s="414" customFormat="1" x14ac:dyDescent="0.3"/>
    <row r="491" s="414" customFormat="1" x14ac:dyDescent="0.3"/>
    <row r="492" s="414" customFormat="1" x14ac:dyDescent="0.3"/>
    <row r="493" s="414" customFormat="1" x14ac:dyDescent="0.3"/>
    <row r="494" s="414" customFormat="1" x14ac:dyDescent="0.3"/>
    <row r="495" s="414" customFormat="1" x14ac:dyDescent="0.3"/>
    <row r="496" s="414" customFormat="1" x14ac:dyDescent="0.3"/>
    <row r="497" s="414" customFormat="1" x14ac:dyDescent="0.3"/>
    <row r="498" s="414" customFormat="1" x14ac:dyDescent="0.3"/>
    <row r="499" s="414" customFormat="1" x14ac:dyDescent="0.3"/>
    <row r="500" s="414" customFormat="1" x14ac:dyDescent="0.3"/>
    <row r="501" s="414" customFormat="1" x14ac:dyDescent="0.3"/>
    <row r="502" s="414" customFormat="1" x14ac:dyDescent="0.3"/>
    <row r="503" s="414" customFormat="1" x14ac:dyDescent="0.3"/>
    <row r="504" s="414" customFormat="1" x14ac:dyDescent="0.3"/>
    <row r="505" s="414" customFormat="1" x14ac:dyDescent="0.3"/>
    <row r="506" s="414" customFormat="1" x14ac:dyDescent="0.3"/>
    <row r="507" s="414" customFormat="1" x14ac:dyDescent="0.3"/>
    <row r="508" s="414" customFormat="1" x14ac:dyDescent="0.3"/>
    <row r="509" s="414" customFormat="1" x14ac:dyDescent="0.3"/>
    <row r="510" s="414" customFormat="1" x14ac:dyDescent="0.3"/>
    <row r="511" s="414" customFormat="1" x14ac:dyDescent="0.3"/>
    <row r="512" s="414" customFormat="1" x14ac:dyDescent="0.3"/>
    <row r="513" s="414" customFormat="1" x14ac:dyDescent="0.3"/>
    <row r="514" s="414" customFormat="1" x14ac:dyDescent="0.3"/>
    <row r="515" s="414" customFormat="1" x14ac:dyDescent="0.3"/>
    <row r="516" s="414" customFormat="1" x14ac:dyDescent="0.3"/>
    <row r="517" s="414" customFormat="1" x14ac:dyDescent="0.3"/>
    <row r="518" s="414" customFormat="1" x14ac:dyDescent="0.3"/>
    <row r="519" s="414" customFormat="1" x14ac:dyDescent="0.3"/>
    <row r="520" s="414" customFormat="1" x14ac:dyDescent="0.3"/>
    <row r="521" s="414" customFormat="1" x14ac:dyDescent="0.3"/>
    <row r="522" s="414" customFormat="1" x14ac:dyDescent="0.3"/>
    <row r="523" s="414" customFormat="1" x14ac:dyDescent="0.3"/>
    <row r="524" s="414" customFormat="1" x14ac:dyDescent="0.3"/>
    <row r="525" s="414" customFormat="1" x14ac:dyDescent="0.3"/>
    <row r="526" s="414" customFormat="1" x14ac:dyDescent="0.3"/>
    <row r="527" s="414" customFormat="1" x14ac:dyDescent="0.3"/>
    <row r="528" s="414" customFormat="1" x14ac:dyDescent="0.3"/>
    <row r="529" s="414" customFormat="1" x14ac:dyDescent="0.3"/>
    <row r="530" s="414" customFormat="1" x14ac:dyDescent="0.3"/>
    <row r="531" s="414" customFormat="1" x14ac:dyDescent="0.3"/>
    <row r="532" s="414" customFormat="1" x14ac:dyDescent="0.3"/>
    <row r="533" s="414" customFormat="1" x14ac:dyDescent="0.3"/>
    <row r="534" s="414" customFormat="1" x14ac:dyDescent="0.3"/>
    <row r="535" s="414" customFormat="1" x14ac:dyDescent="0.3"/>
    <row r="536" s="414" customFormat="1" x14ac:dyDescent="0.3"/>
    <row r="537" s="414" customFormat="1" x14ac:dyDescent="0.3"/>
    <row r="538" s="414" customFormat="1" x14ac:dyDescent="0.3"/>
    <row r="539" s="414" customFormat="1" x14ac:dyDescent="0.3"/>
    <row r="540" s="414" customFormat="1" x14ac:dyDescent="0.3"/>
    <row r="541" s="414" customFormat="1" x14ac:dyDescent="0.3"/>
    <row r="542" s="414" customFormat="1" x14ac:dyDescent="0.3"/>
    <row r="543" s="414" customFormat="1" x14ac:dyDescent="0.3"/>
    <row r="544" s="414" customFormat="1" x14ac:dyDescent="0.3"/>
    <row r="545" s="414" customFormat="1" x14ac:dyDescent="0.3"/>
    <row r="546" s="414" customFormat="1" x14ac:dyDescent="0.3"/>
    <row r="547" s="414" customFormat="1" x14ac:dyDescent="0.3"/>
    <row r="548" s="414" customFormat="1" x14ac:dyDescent="0.3"/>
    <row r="549" s="414" customFormat="1" x14ac:dyDescent="0.3"/>
    <row r="550" s="414" customFormat="1" x14ac:dyDescent="0.3"/>
    <row r="551" s="414" customFormat="1" x14ac:dyDescent="0.3"/>
    <row r="552" s="414" customFormat="1" x14ac:dyDescent="0.3"/>
    <row r="553" s="414" customFormat="1" x14ac:dyDescent="0.3"/>
    <row r="554" s="414" customFormat="1" x14ac:dyDescent="0.3"/>
    <row r="555" s="414" customFormat="1" x14ac:dyDescent="0.3"/>
    <row r="556" s="414" customFormat="1" x14ac:dyDescent="0.3"/>
    <row r="557" s="414" customFormat="1" x14ac:dyDescent="0.3"/>
    <row r="558" s="414" customFormat="1" x14ac:dyDescent="0.3"/>
    <row r="559" s="414" customFormat="1" x14ac:dyDescent="0.3"/>
    <row r="560" s="414" customFormat="1" x14ac:dyDescent="0.3"/>
    <row r="561" s="414" customFormat="1" x14ac:dyDescent="0.3"/>
    <row r="562" s="414" customFormat="1" x14ac:dyDescent="0.3"/>
    <row r="563" s="414" customFormat="1" x14ac:dyDescent="0.3"/>
    <row r="564" s="414" customFormat="1" x14ac:dyDescent="0.3"/>
    <row r="565" s="414" customFormat="1" x14ac:dyDescent="0.3"/>
    <row r="566" s="414" customFormat="1" x14ac:dyDescent="0.3"/>
    <row r="567" s="414" customFormat="1" x14ac:dyDescent="0.3"/>
    <row r="568" s="414" customFormat="1" x14ac:dyDescent="0.3"/>
    <row r="569" s="414" customFormat="1" x14ac:dyDescent="0.3"/>
    <row r="570" s="414" customFormat="1" x14ac:dyDescent="0.3"/>
    <row r="571" s="414" customFormat="1" x14ac:dyDescent="0.3"/>
    <row r="572" s="414" customFormat="1" x14ac:dyDescent="0.3"/>
    <row r="573" s="414" customFormat="1" x14ac:dyDescent="0.3"/>
    <row r="574" s="414" customFormat="1" x14ac:dyDescent="0.3"/>
    <row r="575" s="414" customFormat="1" x14ac:dyDescent="0.3"/>
    <row r="576" s="414" customFormat="1" x14ac:dyDescent="0.3"/>
    <row r="577" s="414" customFormat="1" x14ac:dyDescent="0.3"/>
    <row r="578" s="414" customFormat="1" x14ac:dyDescent="0.3"/>
    <row r="579" s="414" customFormat="1" x14ac:dyDescent="0.3"/>
    <row r="580" s="414" customFormat="1" x14ac:dyDescent="0.3"/>
    <row r="581" s="414" customFormat="1" x14ac:dyDescent="0.3"/>
    <row r="582" s="414" customFormat="1" x14ac:dyDescent="0.3"/>
    <row r="583" s="414" customFormat="1" x14ac:dyDescent="0.3"/>
    <row r="584" s="414" customFormat="1" x14ac:dyDescent="0.3"/>
    <row r="585" s="414" customFormat="1" x14ac:dyDescent="0.3"/>
    <row r="586" s="414" customFormat="1" x14ac:dyDescent="0.3"/>
    <row r="587" s="414" customFormat="1" x14ac:dyDescent="0.3"/>
    <row r="588" s="414" customFormat="1" x14ac:dyDescent="0.3"/>
    <row r="589" s="414" customFormat="1" x14ac:dyDescent="0.3"/>
    <row r="590" s="414" customFormat="1" x14ac:dyDescent="0.3"/>
    <row r="591" s="414" customFormat="1" x14ac:dyDescent="0.3"/>
    <row r="592" s="414" customFormat="1" x14ac:dyDescent="0.3"/>
    <row r="593" s="414" customFormat="1" x14ac:dyDescent="0.3"/>
    <row r="594" s="414" customFormat="1" x14ac:dyDescent="0.3"/>
    <row r="595" s="414" customFormat="1" x14ac:dyDescent="0.3"/>
    <row r="596" s="414" customFormat="1" x14ac:dyDescent="0.3"/>
    <row r="597" s="414" customFormat="1" x14ac:dyDescent="0.3"/>
    <row r="598" s="414" customFormat="1" x14ac:dyDescent="0.3"/>
    <row r="599" s="414" customFormat="1" x14ac:dyDescent="0.3"/>
    <row r="600" s="414" customFormat="1" x14ac:dyDescent="0.3"/>
    <row r="601" s="414" customFormat="1" x14ac:dyDescent="0.3"/>
    <row r="602" s="414" customFormat="1" x14ac:dyDescent="0.3"/>
    <row r="603" s="414" customFormat="1" x14ac:dyDescent="0.3"/>
    <row r="604" s="414" customFormat="1" x14ac:dyDescent="0.3"/>
    <row r="605" s="414" customFormat="1" x14ac:dyDescent="0.3"/>
    <row r="606" s="414" customFormat="1" x14ac:dyDescent="0.3"/>
    <row r="607" s="414" customFormat="1" x14ac:dyDescent="0.3"/>
    <row r="608" s="414" customFormat="1" x14ac:dyDescent="0.3"/>
    <row r="609" s="414" customFormat="1" x14ac:dyDescent="0.3"/>
    <row r="610" s="414" customFormat="1" x14ac:dyDescent="0.3"/>
    <row r="611" s="414" customFormat="1" x14ac:dyDescent="0.3"/>
    <row r="612" s="414" customFormat="1" x14ac:dyDescent="0.3"/>
    <row r="613" s="414" customFormat="1" x14ac:dyDescent="0.3"/>
    <row r="614" s="414" customFormat="1" x14ac:dyDescent="0.3"/>
    <row r="615" s="414" customFormat="1" x14ac:dyDescent="0.3"/>
    <row r="616" s="414" customFormat="1" x14ac:dyDescent="0.3"/>
    <row r="617" s="414" customFormat="1" x14ac:dyDescent="0.3"/>
    <row r="618" s="414" customFormat="1" x14ac:dyDescent="0.3"/>
    <row r="619" s="414" customFormat="1" x14ac:dyDescent="0.3"/>
    <row r="620" s="414" customFormat="1" x14ac:dyDescent="0.3"/>
    <row r="621" s="414" customFormat="1" x14ac:dyDescent="0.3"/>
    <row r="622" s="414" customFormat="1" x14ac:dyDescent="0.3"/>
    <row r="623" s="414" customFormat="1" x14ac:dyDescent="0.3"/>
    <row r="624" s="414" customFormat="1" x14ac:dyDescent="0.3"/>
    <row r="625" s="414" customFormat="1" x14ac:dyDescent="0.3"/>
    <row r="626" s="414" customFormat="1" x14ac:dyDescent="0.3"/>
    <row r="627" s="414" customFormat="1" x14ac:dyDescent="0.3"/>
    <row r="628" s="414" customFormat="1" x14ac:dyDescent="0.3"/>
    <row r="629" s="414" customFormat="1" x14ac:dyDescent="0.3"/>
    <row r="630" s="414" customFormat="1" x14ac:dyDescent="0.3"/>
    <row r="631" s="414" customFormat="1" x14ac:dyDescent="0.3"/>
    <row r="632" s="414" customFormat="1" x14ac:dyDescent="0.3"/>
    <row r="633" s="414" customFormat="1" x14ac:dyDescent="0.3"/>
    <row r="634" s="414" customFormat="1" x14ac:dyDescent="0.3"/>
    <row r="635" s="414" customFormat="1" x14ac:dyDescent="0.3"/>
    <row r="636" s="414" customFormat="1" x14ac:dyDescent="0.3"/>
    <row r="637" s="414" customFormat="1" x14ac:dyDescent="0.3"/>
    <row r="638" s="414" customFormat="1" x14ac:dyDescent="0.3"/>
    <row r="639" s="414" customFormat="1" x14ac:dyDescent="0.3"/>
    <row r="640" s="414" customFormat="1" x14ac:dyDescent="0.3"/>
    <row r="641" s="414" customFormat="1" x14ac:dyDescent="0.3"/>
    <row r="642" s="414" customFormat="1" x14ac:dyDescent="0.3"/>
    <row r="643" s="414" customFormat="1" x14ac:dyDescent="0.3"/>
    <row r="644" s="414" customFormat="1" x14ac:dyDescent="0.3"/>
    <row r="645" s="414" customFormat="1" x14ac:dyDescent="0.3"/>
    <row r="646" s="414" customFormat="1" x14ac:dyDescent="0.3"/>
    <row r="647" s="414" customFormat="1" x14ac:dyDescent="0.3"/>
    <row r="648" s="414" customFormat="1" x14ac:dyDescent="0.3"/>
    <row r="649" s="414" customFormat="1" x14ac:dyDescent="0.3"/>
    <row r="650" s="414" customFormat="1" x14ac:dyDescent="0.3"/>
    <row r="651" s="414" customFormat="1" x14ac:dyDescent="0.3"/>
    <row r="652" s="414" customFormat="1" x14ac:dyDescent="0.3"/>
    <row r="653" s="414" customFormat="1" x14ac:dyDescent="0.3"/>
    <row r="654" s="414" customFormat="1" x14ac:dyDescent="0.3"/>
    <row r="655" s="414" customFormat="1" x14ac:dyDescent="0.3"/>
    <row r="656" s="414" customFormat="1" x14ac:dyDescent="0.3"/>
    <row r="657" s="414" customFormat="1" x14ac:dyDescent="0.3"/>
    <row r="658" s="414" customFormat="1" x14ac:dyDescent="0.3"/>
    <row r="659" s="414" customFormat="1" x14ac:dyDescent="0.3"/>
    <row r="660" s="414" customFormat="1" x14ac:dyDescent="0.3"/>
    <row r="661" s="414" customFormat="1" x14ac:dyDescent="0.3"/>
    <row r="662" s="414" customFormat="1" x14ac:dyDescent="0.3"/>
    <row r="663" s="414" customFormat="1" x14ac:dyDescent="0.3"/>
    <row r="664" s="414" customFormat="1" x14ac:dyDescent="0.3"/>
    <row r="665" s="414" customFormat="1" x14ac:dyDescent="0.3"/>
    <row r="666" s="414" customFormat="1" x14ac:dyDescent="0.3"/>
    <row r="667" s="414" customFormat="1" x14ac:dyDescent="0.3"/>
    <row r="668" s="414" customFormat="1" x14ac:dyDescent="0.3"/>
    <row r="669" s="414" customFormat="1" x14ac:dyDescent="0.3"/>
    <row r="670" s="414" customFormat="1" x14ac:dyDescent="0.3"/>
    <row r="671" s="414" customFormat="1" x14ac:dyDescent="0.3"/>
    <row r="672" s="414" customFormat="1" x14ac:dyDescent="0.3"/>
    <row r="673" s="414" customFormat="1" x14ac:dyDescent="0.3"/>
    <row r="674" s="414" customFormat="1" x14ac:dyDescent="0.3"/>
    <row r="675" s="414" customFormat="1" x14ac:dyDescent="0.3"/>
    <row r="676" s="414" customFormat="1" x14ac:dyDescent="0.3"/>
    <row r="677" s="414" customFormat="1" x14ac:dyDescent="0.3"/>
    <row r="678" s="414" customFormat="1" x14ac:dyDescent="0.3"/>
    <row r="679" s="414" customFormat="1" x14ac:dyDescent="0.3"/>
    <row r="680" s="414" customFormat="1" x14ac:dyDescent="0.3"/>
    <row r="681" s="414" customFormat="1" x14ac:dyDescent="0.3"/>
    <row r="682" s="414" customFormat="1" x14ac:dyDescent="0.3"/>
    <row r="683" s="414" customFormat="1" x14ac:dyDescent="0.3"/>
    <row r="684" s="414" customFormat="1" x14ac:dyDescent="0.3"/>
    <row r="685" s="414" customFormat="1" x14ac:dyDescent="0.3"/>
    <row r="686" s="414" customFormat="1" x14ac:dyDescent="0.3"/>
    <row r="687" s="414" customFormat="1" x14ac:dyDescent="0.3"/>
    <row r="688" s="414" customFormat="1" x14ac:dyDescent="0.3"/>
    <row r="689" s="414" customFormat="1" x14ac:dyDescent="0.3"/>
    <row r="690" s="414" customFormat="1" x14ac:dyDescent="0.3"/>
    <row r="691" s="414" customFormat="1" x14ac:dyDescent="0.3"/>
    <row r="692" s="414" customFormat="1" x14ac:dyDescent="0.3"/>
    <row r="693" s="414" customFormat="1" x14ac:dyDescent="0.3"/>
    <row r="694" s="414" customFormat="1" x14ac:dyDescent="0.3"/>
    <row r="695" s="414" customFormat="1" x14ac:dyDescent="0.3"/>
    <row r="696" s="414" customFormat="1" x14ac:dyDescent="0.3"/>
    <row r="697" s="414" customFormat="1" x14ac:dyDescent="0.3"/>
    <row r="698" s="414" customFormat="1" x14ac:dyDescent="0.3"/>
    <row r="699" s="414" customFormat="1" x14ac:dyDescent="0.3"/>
    <row r="700" s="414" customFormat="1" x14ac:dyDescent="0.3"/>
    <row r="701" s="414" customFormat="1" x14ac:dyDescent="0.3"/>
    <row r="702" s="414" customFormat="1" x14ac:dyDescent="0.3"/>
    <row r="703" s="414" customFormat="1" x14ac:dyDescent="0.3"/>
    <row r="704" s="414" customFormat="1" x14ac:dyDescent="0.3"/>
    <row r="705" s="414" customFormat="1" x14ac:dyDescent="0.3"/>
    <row r="706" s="414" customFormat="1" x14ac:dyDescent="0.3"/>
    <row r="707" s="414" customFormat="1" x14ac:dyDescent="0.3"/>
    <row r="708" s="414" customFormat="1" x14ac:dyDescent="0.3"/>
    <row r="709" s="414" customFormat="1" x14ac:dyDescent="0.3"/>
    <row r="710" s="414" customFormat="1" x14ac:dyDescent="0.3"/>
    <row r="711" s="414" customFormat="1" x14ac:dyDescent="0.3"/>
    <row r="712" s="414" customFormat="1" x14ac:dyDescent="0.3"/>
    <row r="713" s="414" customFormat="1" x14ac:dyDescent="0.3"/>
    <row r="714" s="414" customFormat="1" x14ac:dyDescent="0.3"/>
    <row r="715" s="414" customFormat="1" x14ac:dyDescent="0.3"/>
    <row r="716" s="414" customFormat="1" x14ac:dyDescent="0.3"/>
    <row r="717" s="414" customFormat="1" x14ac:dyDescent="0.3"/>
    <row r="718" s="414" customFormat="1" x14ac:dyDescent="0.3"/>
    <row r="719" s="414" customFormat="1" x14ac:dyDescent="0.3"/>
    <row r="720" s="414" customFormat="1" x14ac:dyDescent="0.3"/>
    <row r="721" s="414" customFormat="1" x14ac:dyDescent="0.3"/>
    <row r="722" s="414" customFormat="1" x14ac:dyDescent="0.3"/>
    <row r="723" s="414" customFormat="1" x14ac:dyDescent="0.3"/>
    <row r="724" s="414" customFormat="1" x14ac:dyDescent="0.3"/>
    <row r="725" s="414" customFormat="1" x14ac:dyDescent="0.3"/>
    <row r="726" s="414" customFormat="1" x14ac:dyDescent="0.3"/>
    <row r="727" s="414" customFormat="1" x14ac:dyDescent="0.3"/>
    <row r="728" s="414" customFormat="1" x14ac:dyDescent="0.3"/>
    <row r="729" s="414" customFormat="1" x14ac:dyDescent="0.3"/>
    <row r="730" s="414" customFormat="1" x14ac:dyDescent="0.3"/>
    <row r="731" s="414" customFormat="1" x14ac:dyDescent="0.3"/>
    <row r="732" s="414" customFormat="1" x14ac:dyDescent="0.3"/>
    <row r="733" s="414" customFormat="1" x14ac:dyDescent="0.3"/>
    <row r="734" s="414" customFormat="1" x14ac:dyDescent="0.3"/>
    <row r="735" s="414" customFormat="1" x14ac:dyDescent="0.3"/>
    <row r="736" s="414" customFormat="1" x14ac:dyDescent="0.3"/>
    <row r="737" s="414" customFormat="1" x14ac:dyDescent="0.3"/>
    <row r="738" s="414" customFormat="1" x14ac:dyDescent="0.3"/>
    <row r="739" s="414" customFormat="1" x14ac:dyDescent="0.3"/>
    <row r="740" s="414" customFormat="1" x14ac:dyDescent="0.3"/>
    <row r="741" s="414" customFormat="1" x14ac:dyDescent="0.3"/>
    <row r="742" s="414" customFormat="1" x14ac:dyDescent="0.3"/>
    <row r="743" s="414" customFormat="1" x14ac:dyDescent="0.3"/>
    <row r="744" s="414" customFormat="1" x14ac:dyDescent="0.3"/>
    <row r="745" s="414" customFormat="1" x14ac:dyDescent="0.3"/>
    <row r="746" s="414" customFormat="1" x14ac:dyDescent="0.3"/>
    <row r="747" s="414" customFormat="1" x14ac:dyDescent="0.3"/>
    <row r="748" s="414" customFormat="1" x14ac:dyDescent="0.3"/>
    <row r="749" s="414" customFormat="1" x14ac:dyDescent="0.3"/>
    <row r="750" s="414" customFormat="1" x14ac:dyDescent="0.3"/>
    <row r="751" s="414" customFormat="1" x14ac:dyDescent="0.3"/>
    <row r="752" s="414" customFormat="1" x14ac:dyDescent="0.3"/>
    <row r="753" s="414" customFormat="1" x14ac:dyDescent="0.3"/>
    <row r="754" s="414" customFormat="1" x14ac:dyDescent="0.3"/>
    <row r="755" s="414" customFormat="1" x14ac:dyDescent="0.3"/>
    <row r="756" s="414" customFormat="1" x14ac:dyDescent="0.3"/>
    <row r="757" s="414" customFormat="1" x14ac:dyDescent="0.3"/>
    <row r="758" s="414" customFormat="1" x14ac:dyDescent="0.3"/>
    <row r="759" s="414" customFormat="1" x14ac:dyDescent="0.3"/>
    <row r="760" s="414" customFormat="1" x14ac:dyDescent="0.3"/>
    <row r="761" s="414" customFormat="1" x14ac:dyDescent="0.3"/>
    <row r="762" s="414" customFormat="1" x14ac:dyDescent="0.3"/>
    <row r="763" s="414" customFormat="1" x14ac:dyDescent="0.3"/>
    <row r="764" s="414" customFormat="1" x14ac:dyDescent="0.3"/>
    <row r="765" s="414" customFormat="1" x14ac:dyDescent="0.3"/>
    <row r="766" s="414" customFormat="1" x14ac:dyDescent="0.3"/>
    <row r="767" s="414" customFormat="1" x14ac:dyDescent="0.3"/>
    <row r="768" s="414" customFormat="1" x14ac:dyDescent="0.3"/>
    <row r="769" s="414" customFormat="1" x14ac:dyDescent="0.3"/>
    <row r="770" s="414" customFormat="1" x14ac:dyDescent="0.3"/>
    <row r="771" s="414" customFormat="1" x14ac:dyDescent="0.3"/>
    <row r="772" s="414" customFormat="1" x14ac:dyDescent="0.3"/>
    <row r="773" s="414" customFormat="1" x14ac:dyDescent="0.3"/>
    <row r="774" s="414" customFormat="1" x14ac:dyDescent="0.3"/>
    <row r="775" s="414" customFormat="1" x14ac:dyDescent="0.3"/>
    <row r="776" s="414" customFormat="1" x14ac:dyDescent="0.3"/>
    <row r="777" s="414" customFormat="1" x14ac:dyDescent="0.3"/>
    <row r="778" s="414" customFormat="1" x14ac:dyDescent="0.3"/>
    <row r="779" s="414" customFormat="1" x14ac:dyDescent="0.3"/>
    <row r="780" s="414" customFormat="1" x14ac:dyDescent="0.3"/>
    <row r="781" s="414" customFormat="1" x14ac:dyDescent="0.3"/>
    <row r="782" s="414" customFormat="1" x14ac:dyDescent="0.3"/>
    <row r="783" s="414" customFormat="1" x14ac:dyDescent="0.3"/>
    <row r="784" s="414" customFormat="1" x14ac:dyDescent="0.3"/>
    <row r="785" s="414" customFormat="1" x14ac:dyDescent="0.3"/>
    <row r="786" s="414" customFormat="1" x14ac:dyDescent="0.3"/>
    <row r="787" s="414" customFormat="1" x14ac:dyDescent="0.3"/>
    <row r="788" s="414" customFormat="1" x14ac:dyDescent="0.3"/>
    <row r="789" s="414" customFormat="1" x14ac:dyDescent="0.3"/>
    <row r="790" s="414" customFormat="1" x14ac:dyDescent="0.3"/>
    <row r="791" s="414" customFormat="1" x14ac:dyDescent="0.3"/>
    <row r="792" s="414" customFormat="1" x14ac:dyDescent="0.3"/>
    <row r="793" s="414" customFormat="1" x14ac:dyDescent="0.3"/>
    <row r="794" s="414" customFormat="1" x14ac:dyDescent="0.3"/>
    <row r="795" s="414" customFormat="1" x14ac:dyDescent="0.3"/>
    <row r="796" s="414" customFormat="1" x14ac:dyDescent="0.3"/>
    <row r="797" s="414" customFormat="1" x14ac:dyDescent="0.3"/>
    <row r="798" s="414" customFormat="1" x14ac:dyDescent="0.3"/>
    <row r="799" s="414" customFormat="1" x14ac:dyDescent="0.3"/>
    <row r="800" s="414" customFormat="1" x14ac:dyDescent="0.3"/>
    <row r="801" s="414" customFormat="1" x14ac:dyDescent="0.3"/>
    <row r="802" s="414" customFormat="1" x14ac:dyDescent="0.3"/>
    <row r="803" s="414" customFormat="1" x14ac:dyDescent="0.3"/>
    <row r="804" s="414" customFormat="1" x14ac:dyDescent="0.3"/>
    <row r="805" s="414" customFormat="1" x14ac:dyDescent="0.3"/>
    <row r="806" s="414" customFormat="1" x14ac:dyDescent="0.3"/>
    <row r="807" s="414" customFormat="1" x14ac:dyDescent="0.3"/>
    <row r="808" s="414" customFormat="1" x14ac:dyDescent="0.3"/>
    <row r="809" s="414" customFormat="1" x14ac:dyDescent="0.3"/>
    <row r="810" s="414" customFormat="1" x14ac:dyDescent="0.3"/>
    <row r="811" s="414" customFormat="1" x14ac:dyDescent="0.3"/>
    <row r="812" s="414" customFormat="1" x14ac:dyDescent="0.3"/>
    <row r="813" s="414" customFormat="1" x14ac:dyDescent="0.3"/>
    <row r="814" s="414" customFormat="1" x14ac:dyDescent="0.3"/>
    <row r="815" s="414" customFormat="1" x14ac:dyDescent="0.3"/>
    <row r="816" s="414" customFormat="1" x14ac:dyDescent="0.3"/>
    <row r="817" s="414" customFormat="1" x14ac:dyDescent="0.3"/>
    <row r="818" s="414" customFormat="1" x14ac:dyDescent="0.3"/>
    <row r="819" s="414" customFormat="1" x14ac:dyDescent="0.3"/>
    <row r="820" s="414" customFormat="1" x14ac:dyDescent="0.3"/>
    <row r="821" s="414" customFormat="1" x14ac:dyDescent="0.3"/>
    <row r="822" s="414" customFormat="1" x14ac:dyDescent="0.3"/>
    <row r="823" s="414" customFormat="1" x14ac:dyDescent="0.3"/>
    <row r="824" s="414" customFormat="1" x14ac:dyDescent="0.3"/>
    <row r="825" s="414" customFormat="1" x14ac:dyDescent="0.3"/>
    <row r="826" s="414" customFormat="1" x14ac:dyDescent="0.3"/>
    <row r="827" s="414" customFormat="1" x14ac:dyDescent="0.3"/>
    <row r="828" s="414" customFormat="1" x14ac:dyDescent="0.3"/>
    <row r="829" s="414" customFormat="1" x14ac:dyDescent="0.3"/>
    <row r="830" s="414" customFormat="1" x14ac:dyDescent="0.3"/>
    <row r="831" s="414" customFormat="1" x14ac:dyDescent="0.3"/>
    <row r="832" s="414" customFormat="1" x14ac:dyDescent="0.3"/>
    <row r="833" s="414" customFormat="1" x14ac:dyDescent="0.3"/>
    <row r="834" s="414" customFormat="1" x14ac:dyDescent="0.3"/>
    <row r="835" s="414" customFormat="1" x14ac:dyDescent="0.3"/>
    <row r="836" s="414" customFormat="1" x14ac:dyDescent="0.3"/>
    <row r="837" s="414" customFormat="1" x14ac:dyDescent="0.3"/>
    <row r="838" s="414" customFormat="1" x14ac:dyDescent="0.3"/>
    <row r="839" s="414" customFormat="1" x14ac:dyDescent="0.3"/>
    <row r="840" s="414" customFormat="1" x14ac:dyDescent="0.3"/>
    <row r="841" s="414" customFormat="1" x14ac:dyDescent="0.3"/>
    <row r="842" s="414" customFormat="1" x14ac:dyDescent="0.3"/>
    <row r="843" s="414" customFormat="1" x14ac:dyDescent="0.3"/>
    <row r="844" s="414" customFormat="1" x14ac:dyDescent="0.3"/>
    <row r="845" s="414" customFormat="1" x14ac:dyDescent="0.3"/>
    <row r="846" s="414" customFormat="1" x14ac:dyDescent="0.3"/>
    <row r="847" s="414" customFormat="1" x14ac:dyDescent="0.3"/>
    <row r="848" s="414" customFormat="1" x14ac:dyDescent="0.3"/>
    <row r="849" s="414" customFormat="1" x14ac:dyDescent="0.3"/>
    <row r="850" s="414" customFormat="1" x14ac:dyDescent="0.3"/>
    <row r="851" s="414" customFormat="1" x14ac:dyDescent="0.3"/>
    <row r="852" s="414" customFormat="1" x14ac:dyDescent="0.3"/>
    <row r="853" s="414" customFormat="1" x14ac:dyDescent="0.3"/>
    <row r="854" s="414" customFormat="1" x14ac:dyDescent="0.3"/>
    <row r="855" s="414" customFormat="1" x14ac:dyDescent="0.3"/>
    <row r="856" s="414" customFormat="1" x14ac:dyDescent="0.3"/>
    <row r="857" s="414" customFormat="1" x14ac:dyDescent="0.3"/>
    <row r="858" s="414" customFormat="1" x14ac:dyDescent="0.3"/>
    <row r="859" s="414" customFormat="1" x14ac:dyDescent="0.3"/>
    <row r="860" s="414" customFormat="1" x14ac:dyDescent="0.3"/>
    <row r="861" s="414" customFormat="1" x14ac:dyDescent="0.3"/>
    <row r="862" s="414" customFormat="1" x14ac:dyDescent="0.3"/>
    <row r="863" s="414" customFormat="1" x14ac:dyDescent="0.3"/>
    <row r="864" s="414" customFormat="1" x14ac:dyDescent="0.3"/>
    <row r="865" s="414" customFormat="1" x14ac:dyDescent="0.3"/>
    <row r="866" s="414" customFormat="1" x14ac:dyDescent="0.3"/>
    <row r="867" s="414" customFormat="1" x14ac:dyDescent="0.3"/>
    <row r="868" s="414" customFormat="1" x14ac:dyDescent="0.3"/>
    <row r="869" s="414" customFormat="1" x14ac:dyDescent="0.3"/>
    <row r="870" s="414" customFormat="1" x14ac:dyDescent="0.3"/>
    <row r="871" s="414" customFormat="1" x14ac:dyDescent="0.3"/>
    <row r="872" s="414" customFormat="1" x14ac:dyDescent="0.3"/>
    <row r="873" s="414" customFormat="1" x14ac:dyDescent="0.3"/>
    <row r="874" s="414" customFormat="1" x14ac:dyDescent="0.3"/>
    <row r="875" s="414" customFormat="1" x14ac:dyDescent="0.3"/>
    <row r="876" s="414" customFormat="1" x14ac:dyDescent="0.3"/>
    <row r="877" s="414" customFormat="1" x14ac:dyDescent="0.3"/>
    <row r="878" s="414" customFormat="1" x14ac:dyDescent="0.3"/>
    <row r="879" s="414" customFormat="1" x14ac:dyDescent="0.3"/>
    <row r="880" s="414" customFormat="1" x14ac:dyDescent="0.3"/>
    <row r="881" s="414" customFormat="1" x14ac:dyDescent="0.3"/>
    <row r="882" s="414" customFormat="1" x14ac:dyDescent="0.3"/>
    <row r="883" s="414" customFormat="1" x14ac:dyDescent="0.3"/>
    <row r="884" s="414" customFormat="1" x14ac:dyDescent="0.3"/>
    <row r="885" s="414" customFormat="1" x14ac:dyDescent="0.3"/>
    <row r="886" s="414" customFormat="1" x14ac:dyDescent="0.3"/>
    <row r="887" s="414" customFormat="1" x14ac:dyDescent="0.3"/>
    <row r="888" s="414" customFormat="1" x14ac:dyDescent="0.3"/>
    <row r="889" s="414" customFormat="1" x14ac:dyDescent="0.3"/>
    <row r="890" s="414" customFormat="1" x14ac:dyDescent="0.3"/>
    <row r="891" s="414" customFormat="1" x14ac:dyDescent="0.3"/>
    <row r="892" s="414" customFormat="1" x14ac:dyDescent="0.3"/>
    <row r="893" s="414" customFormat="1" x14ac:dyDescent="0.3"/>
    <row r="894" s="414" customFormat="1" x14ac:dyDescent="0.3"/>
    <row r="895" s="414" customFormat="1" x14ac:dyDescent="0.3"/>
    <row r="896" s="414" customFormat="1" x14ac:dyDescent="0.3"/>
    <row r="897" s="414" customFormat="1" x14ac:dyDescent="0.3"/>
    <row r="898" s="414" customFormat="1" x14ac:dyDescent="0.3"/>
    <row r="899" s="414" customFormat="1" x14ac:dyDescent="0.3"/>
    <row r="900" s="414" customFormat="1" x14ac:dyDescent="0.3"/>
    <row r="901" s="414" customFormat="1" x14ac:dyDescent="0.3"/>
    <row r="902" s="414" customFormat="1" x14ac:dyDescent="0.3"/>
    <row r="903" s="414" customFormat="1" x14ac:dyDescent="0.3"/>
    <row r="904" s="414" customFormat="1" x14ac:dyDescent="0.3"/>
    <row r="905" s="414" customFormat="1" x14ac:dyDescent="0.3"/>
    <row r="906" s="414" customFormat="1" x14ac:dyDescent="0.3"/>
    <row r="907" s="414" customFormat="1" x14ac:dyDescent="0.3"/>
    <row r="908" s="414" customFormat="1" x14ac:dyDescent="0.3"/>
    <row r="909" s="414" customFormat="1" x14ac:dyDescent="0.3"/>
    <row r="910" s="414" customFormat="1" x14ac:dyDescent="0.3"/>
    <row r="911" s="414" customFormat="1" x14ac:dyDescent="0.3"/>
    <row r="912" s="414" customFormat="1" x14ac:dyDescent="0.3"/>
    <row r="913" s="414" customFormat="1" x14ac:dyDescent="0.3"/>
    <row r="914" s="414" customFormat="1" x14ac:dyDescent="0.3"/>
    <row r="915" s="414" customFormat="1" x14ac:dyDescent="0.3"/>
    <row r="916" s="414" customFormat="1" x14ac:dyDescent="0.3"/>
    <row r="917" s="414" customFormat="1" x14ac:dyDescent="0.3"/>
    <row r="918" s="414" customFormat="1" x14ac:dyDescent="0.3"/>
    <row r="919" s="414" customFormat="1" x14ac:dyDescent="0.3"/>
    <row r="920" s="414" customFormat="1" x14ac:dyDescent="0.3"/>
    <row r="921" s="414" customFormat="1" x14ac:dyDescent="0.3"/>
    <row r="922" s="414" customFormat="1" x14ac:dyDescent="0.3"/>
    <row r="923" s="414" customFormat="1" x14ac:dyDescent="0.3"/>
    <row r="924" s="414" customFormat="1" x14ac:dyDescent="0.3"/>
    <row r="925" s="414" customFormat="1" x14ac:dyDescent="0.3"/>
    <row r="926" s="414" customFormat="1" x14ac:dyDescent="0.3"/>
    <row r="927" s="414" customFormat="1" x14ac:dyDescent="0.3"/>
    <row r="928" s="414" customFormat="1" x14ac:dyDescent="0.3"/>
    <row r="929" s="414" customFormat="1" x14ac:dyDescent="0.3"/>
    <row r="930" s="414" customFormat="1" x14ac:dyDescent="0.3"/>
    <row r="931" s="414" customFormat="1" x14ac:dyDescent="0.3"/>
    <row r="932" s="414" customFormat="1" x14ac:dyDescent="0.3"/>
    <row r="933" s="414" customFormat="1" x14ac:dyDescent="0.3"/>
    <row r="934" s="414" customFormat="1" x14ac:dyDescent="0.3"/>
    <row r="935" s="414" customFormat="1" x14ac:dyDescent="0.3"/>
    <row r="936" s="414" customFormat="1" x14ac:dyDescent="0.3"/>
    <row r="937" s="414" customFormat="1" x14ac:dyDescent="0.3"/>
    <row r="938" s="414" customFormat="1" x14ac:dyDescent="0.3"/>
    <row r="939" s="414" customFormat="1" x14ac:dyDescent="0.3"/>
    <row r="940" s="414" customFormat="1" x14ac:dyDescent="0.3"/>
    <row r="941" s="414" customFormat="1" x14ac:dyDescent="0.3"/>
    <row r="942" s="414" customFormat="1" x14ac:dyDescent="0.3"/>
    <row r="943" s="414" customFormat="1" x14ac:dyDescent="0.3"/>
    <row r="944" s="414" customFormat="1" x14ac:dyDescent="0.3"/>
    <row r="945" s="414" customFormat="1" x14ac:dyDescent="0.3"/>
    <row r="946" s="414" customFormat="1" x14ac:dyDescent="0.3"/>
    <row r="947" s="414" customFormat="1" x14ac:dyDescent="0.3"/>
    <row r="948" s="414" customFormat="1" x14ac:dyDescent="0.3"/>
    <row r="949" s="414" customFormat="1" x14ac:dyDescent="0.3"/>
    <row r="950" s="414" customFormat="1" x14ac:dyDescent="0.3"/>
    <row r="951" s="414" customFormat="1" x14ac:dyDescent="0.3"/>
    <row r="952" s="414" customFormat="1" x14ac:dyDescent="0.3"/>
    <row r="953" s="414" customFormat="1" x14ac:dyDescent="0.3"/>
    <row r="954" s="414" customFormat="1" x14ac:dyDescent="0.3"/>
    <row r="955" s="414" customFormat="1" x14ac:dyDescent="0.3"/>
    <row r="956" s="414" customFormat="1" x14ac:dyDescent="0.3"/>
    <row r="957" s="414" customFormat="1" x14ac:dyDescent="0.3"/>
    <row r="958" s="414" customFormat="1" x14ac:dyDescent="0.3"/>
    <row r="959" s="414" customFormat="1" x14ac:dyDescent="0.3"/>
    <row r="960" s="414" customFormat="1" x14ac:dyDescent="0.3"/>
    <row r="961" s="414" customFormat="1" x14ac:dyDescent="0.3"/>
    <row r="962" s="414" customFormat="1" x14ac:dyDescent="0.3"/>
    <row r="963" s="414" customFormat="1" x14ac:dyDescent="0.3"/>
    <row r="964" s="414" customFormat="1" x14ac:dyDescent="0.3"/>
    <row r="965" s="414" customFormat="1" x14ac:dyDescent="0.3"/>
    <row r="966" s="414" customFormat="1" x14ac:dyDescent="0.3"/>
    <row r="967" s="414" customFormat="1" x14ac:dyDescent="0.3"/>
    <row r="968" s="414" customFormat="1" x14ac:dyDescent="0.3"/>
    <row r="969" s="414" customFormat="1" x14ac:dyDescent="0.3"/>
    <row r="970" s="414" customFormat="1" x14ac:dyDescent="0.3"/>
    <row r="971" s="414" customFormat="1" x14ac:dyDescent="0.3"/>
    <row r="972" s="414" customFormat="1" x14ac:dyDescent="0.3"/>
    <row r="973" s="414" customFormat="1" x14ac:dyDescent="0.3"/>
    <row r="974" s="414" customFormat="1" x14ac:dyDescent="0.3"/>
    <row r="975" s="414" customFormat="1" x14ac:dyDescent="0.3"/>
    <row r="976" s="414" customFormat="1" x14ac:dyDescent="0.3"/>
    <row r="977" s="414" customFormat="1" x14ac:dyDescent="0.3"/>
    <row r="978" s="414" customFormat="1" x14ac:dyDescent="0.3"/>
    <row r="979" s="414" customFormat="1" x14ac:dyDescent="0.3"/>
    <row r="980" s="414" customFormat="1" x14ac:dyDescent="0.3"/>
    <row r="981" s="414" customFormat="1" x14ac:dyDescent="0.3"/>
    <row r="982" s="414" customFormat="1" x14ac:dyDescent="0.3"/>
    <row r="983" s="414" customFormat="1" x14ac:dyDescent="0.3"/>
    <row r="984" s="414" customFormat="1" x14ac:dyDescent="0.3"/>
    <row r="985" s="414" customFormat="1" x14ac:dyDescent="0.3"/>
    <row r="986" s="414" customFormat="1" x14ac:dyDescent="0.3"/>
    <row r="987" s="414" customFormat="1" x14ac:dyDescent="0.3"/>
    <row r="988" s="414" customFormat="1" x14ac:dyDescent="0.3"/>
    <row r="989" s="414" customFormat="1" x14ac:dyDescent="0.3"/>
    <row r="990" s="414" customFormat="1" x14ac:dyDescent="0.3"/>
    <row r="991" s="414" customFormat="1" x14ac:dyDescent="0.3"/>
    <row r="992" s="414" customFormat="1" x14ac:dyDescent="0.3"/>
    <row r="993" s="414" customFormat="1" x14ac:dyDescent="0.3"/>
    <row r="994" s="414" customFormat="1" x14ac:dyDescent="0.3"/>
    <row r="995" s="414" customFormat="1" x14ac:dyDescent="0.3"/>
    <row r="996" s="414" customFormat="1" x14ac:dyDescent="0.3"/>
    <row r="997" s="414" customFormat="1" x14ac:dyDescent="0.3"/>
    <row r="998" s="414" customFormat="1" x14ac:dyDescent="0.3"/>
    <row r="999" s="414" customFormat="1" x14ac:dyDescent="0.3"/>
    <row r="1000" s="414" customFormat="1" x14ac:dyDescent="0.3"/>
    <row r="1001" s="414" customFormat="1" x14ac:dyDescent="0.3"/>
    <row r="1002" s="414" customFormat="1" x14ac:dyDescent="0.3"/>
    <row r="1003" s="414" customFormat="1" x14ac:dyDescent="0.3"/>
    <row r="1004" s="414" customFormat="1" x14ac:dyDescent="0.3"/>
    <row r="1005" s="414" customFormat="1" x14ac:dyDescent="0.3"/>
    <row r="1006" s="414" customFormat="1" x14ac:dyDescent="0.3"/>
    <row r="1007" s="414" customFormat="1" x14ac:dyDescent="0.3"/>
    <row r="1008" s="414" customFormat="1" x14ac:dyDescent="0.3"/>
    <row r="1009" s="414" customFormat="1" x14ac:dyDescent="0.3"/>
    <row r="1010" s="414" customFormat="1" x14ac:dyDescent="0.3"/>
    <row r="1011" s="414" customFormat="1" x14ac:dyDescent="0.3"/>
    <row r="1012" s="414" customFormat="1" x14ac:dyDescent="0.3"/>
    <row r="1013" s="414" customFormat="1" x14ac:dyDescent="0.3"/>
    <row r="1014" s="414" customFormat="1" x14ac:dyDescent="0.3"/>
    <row r="1015" s="414" customFormat="1" x14ac:dyDescent="0.3"/>
    <row r="1016" s="414" customFormat="1" x14ac:dyDescent="0.3"/>
    <row r="1017" s="414" customFormat="1" x14ac:dyDescent="0.3"/>
    <row r="1018" s="414" customFormat="1" x14ac:dyDescent="0.3"/>
    <row r="1019" s="414" customFormat="1" x14ac:dyDescent="0.3"/>
    <row r="1020" s="414" customFormat="1" x14ac:dyDescent="0.3"/>
    <row r="1021" s="414" customFormat="1" x14ac:dyDescent="0.3"/>
    <row r="1022" s="414" customFormat="1" x14ac:dyDescent="0.3"/>
    <row r="1023" s="414" customFormat="1" x14ac:dyDescent="0.3"/>
    <row r="1024" s="414" customFormat="1" x14ac:dyDescent="0.3"/>
    <row r="1025" s="414" customFormat="1" x14ac:dyDescent="0.3"/>
    <row r="1026" s="414" customFormat="1" x14ac:dyDescent="0.3"/>
    <row r="1027" s="414" customFormat="1" x14ac:dyDescent="0.3"/>
    <row r="1028" s="414" customFormat="1" x14ac:dyDescent="0.3"/>
    <row r="1029" s="414" customFormat="1" x14ac:dyDescent="0.3"/>
    <row r="1030" s="414" customFormat="1" x14ac:dyDescent="0.3"/>
    <row r="1031" s="414" customFormat="1" x14ac:dyDescent="0.3"/>
    <row r="1032" s="414" customFormat="1" x14ac:dyDescent="0.3"/>
    <row r="1033" s="414" customFormat="1" x14ac:dyDescent="0.3"/>
    <row r="1034" s="414" customFormat="1" x14ac:dyDescent="0.3"/>
    <row r="1035" s="414" customFormat="1" x14ac:dyDescent="0.3"/>
    <row r="1036" s="414" customFormat="1" x14ac:dyDescent="0.3"/>
    <row r="1037" s="414" customFormat="1" x14ac:dyDescent="0.3"/>
    <row r="1038" s="414" customFormat="1" x14ac:dyDescent="0.3"/>
    <row r="1039" s="414" customFormat="1" x14ac:dyDescent="0.3"/>
    <row r="1040" s="414" customFormat="1" x14ac:dyDescent="0.3"/>
    <row r="1041" s="414" customFormat="1" x14ac:dyDescent="0.3"/>
    <row r="1042" s="414" customFormat="1" x14ac:dyDescent="0.3"/>
    <row r="1043" s="414" customFormat="1" x14ac:dyDescent="0.3"/>
    <row r="1044" s="414" customFormat="1" x14ac:dyDescent="0.3"/>
    <row r="1045" s="414" customFormat="1" x14ac:dyDescent="0.3"/>
    <row r="1046" s="414" customFormat="1" x14ac:dyDescent="0.3"/>
    <row r="1047" s="414" customFormat="1" x14ac:dyDescent="0.3"/>
    <row r="1048" s="414" customFormat="1" x14ac:dyDescent="0.3"/>
    <row r="1049" s="414" customFormat="1" x14ac:dyDescent="0.3"/>
    <row r="1050" s="414" customFormat="1" x14ac:dyDescent="0.3"/>
    <row r="1051" s="414" customFormat="1" x14ac:dyDescent="0.3"/>
    <row r="1052" s="414" customFormat="1" x14ac:dyDescent="0.3"/>
    <row r="1053" s="414" customFormat="1" x14ac:dyDescent="0.3"/>
    <row r="1054" s="414" customFormat="1" x14ac:dyDescent="0.3"/>
    <row r="1055" s="414" customFormat="1" x14ac:dyDescent="0.3"/>
    <row r="1056" s="414" customFormat="1" x14ac:dyDescent="0.3"/>
    <row r="1057" s="414" customFormat="1" x14ac:dyDescent="0.3"/>
    <row r="1058" s="414" customFormat="1" x14ac:dyDescent="0.3"/>
    <row r="1059" s="414" customFormat="1" x14ac:dyDescent="0.3"/>
    <row r="1060" s="414" customFormat="1" x14ac:dyDescent="0.3"/>
    <row r="1061" s="414" customFormat="1" x14ac:dyDescent="0.3"/>
    <row r="1062" s="414" customFormat="1" x14ac:dyDescent="0.3"/>
    <row r="1063" s="414" customFormat="1" x14ac:dyDescent="0.3"/>
    <row r="1064" s="414" customFormat="1" x14ac:dyDescent="0.3"/>
    <row r="1065" s="414" customFormat="1" x14ac:dyDescent="0.3"/>
    <row r="1066" s="414" customFormat="1" x14ac:dyDescent="0.3"/>
    <row r="1067" s="414" customFormat="1" x14ac:dyDescent="0.3"/>
    <row r="1068" s="414" customFormat="1" x14ac:dyDescent="0.3"/>
    <row r="1069" s="414" customFormat="1" x14ac:dyDescent="0.3"/>
    <row r="1070" s="414" customFormat="1" x14ac:dyDescent="0.3"/>
    <row r="1071" s="414" customFormat="1" x14ac:dyDescent="0.3"/>
    <row r="1072" s="414" customFormat="1" x14ac:dyDescent="0.3"/>
    <row r="1073" s="414" customFormat="1" x14ac:dyDescent="0.3"/>
    <row r="1074" s="414" customFormat="1" x14ac:dyDescent="0.3"/>
    <row r="1075" s="414" customFormat="1" x14ac:dyDescent="0.3"/>
    <row r="1076" s="414" customFormat="1" x14ac:dyDescent="0.3"/>
    <row r="1077" s="414" customFormat="1" x14ac:dyDescent="0.3"/>
    <row r="1078" s="414" customFormat="1" x14ac:dyDescent="0.3"/>
    <row r="1079" s="414" customFormat="1" x14ac:dyDescent="0.3"/>
    <row r="1080" s="414" customFormat="1" x14ac:dyDescent="0.3"/>
    <row r="1081" s="414" customFormat="1" x14ac:dyDescent="0.3"/>
    <row r="1082" s="414" customFormat="1" x14ac:dyDescent="0.3"/>
    <row r="1083" s="414" customFormat="1" x14ac:dyDescent="0.3"/>
    <row r="1084" s="414" customFormat="1" x14ac:dyDescent="0.3"/>
    <row r="1085" s="414" customFormat="1" x14ac:dyDescent="0.3"/>
    <row r="1086" s="414" customFormat="1" x14ac:dyDescent="0.3"/>
    <row r="1087" s="414" customFormat="1" x14ac:dyDescent="0.3"/>
    <row r="1088" s="414" customFormat="1" x14ac:dyDescent="0.3"/>
    <row r="1089" s="414" customFormat="1" x14ac:dyDescent="0.3"/>
    <row r="1090" s="414" customFormat="1" x14ac:dyDescent="0.3"/>
    <row r="1091" s="414" customFormat="1" x14ac:dyDescent="0.3"/>
    <row r="1092" s="414" customFormat="1" x14ac:dyDescent="0.3"/>
    <row r="1093" s="414" customFormat="1" x14ac:dyDescent="0.3"/>
    <row r="1094" s="414" customFormat="1" x14ac:dyDescent="0.3"/>
    <row r="1095" s="414" customFormat="1" x14ac:dyDescent="0.3"/>
    <row r="1096" s="414" customFormat="1" x14ac:dyDescent="0.3"/>
    <row r="1097" s="414" customFormat="1" x14ac:dyDescent="0.3"/>
    <row r="1098" s="414" customFormat="1" x14ac:dyDescent="0.3"/>
    <row r="1099" s="414" customFormat="1" x14ac:dyDescent="0.3"/>
    <row r="1100" s="414" customFormat="1" x14ac:dyDescent="0.3"/>
    <row r="1101" s="414" customFormat="1" x14ac:dyDescent="0.3"/>
    <row r="1102" s="414" customFormat="1" x14ac:dyDescent="0.3"/>
    <row r="1103" s="414" customFormat="1" x14ac:dyDescent="0.3"/>
    <row r="1104" s="414" customFormat="1" x14ac:dyDescent="0.3"/>
    <row r="1105" s="414" customFormat="1" x14ac:dyDescent="0.3"/>
    <row r="1106" s="414" customFormat="1" x14ac:dyDescent="0.3"/>
    <row r="1107" s="414" customFormat="1" x14ac:dyDescent="0.3"/>
    <row r="1108" s="414" customFormat="1" x14ac:dyDescent="0.3"/>
    <row r="1109" s="414" customFormat="1" x14ac:dyDescent="0.3"/>
    <row r="1110" s="414" customFormat="1" x14ac:dyDescent="0.3"/>
    <row r="1111" s="414" customFormat="1" x14ac:dyDescent="0.3"/>
    <row r="1112" s="414" customFormat="1" x14ac:dyDescent="0.3"/>
    <row r="1113" s="414" customFormat="1" x14ac:dyDescent="0.3"/>
    <row r="1114" s="414" customFormat="1" x14ac:dyDescent="0.3"/>
    <row r="1115" s="414" customFormat="1" x14ac:dyDescent="0.3"/>
    <row r="1116" s="414" customFormat="1" x14ac:dyDescent="0.3"/>
    <row r="1117" s="414" customFormat="1" x14ac:dyDescent="0.3"/>
    <row r="1118" s="414" customFormat="1" x14ac:dyDescent="0.3"/>
    <row r="1119" s="414" customFormat="1" x14ac:dyDescent="0.3"/>
    <row r="1120" s="414" customFormat="1" x14ac:dyDescent="0.3"/>
    <row r="1121" s="414" customFormat="1" x14ac:dyDescent="0.3"/>
    <row r="1122" s="414" customFormat="1" x14ac:dyDescent="0.3"/>
    <row r="1123" s="414" customFormat="1" x14ac:dyDescent="0.3"/>
    <row r="1124" s="414" customFormat="1" x14ac:dyDescent="0.3"/>
    <row r="1125" s="414" customFormat="1" x14ac:dyDescent="0.3"/>
    <row r="1126" s="414" customFormat="1" x14ac:dyDescent="0.3"/>
    <row r="1127" s="414" customFormat="1" x14ac:dyDescent="0.3"/>
    <row r="1128" s="414" customFormat="1" x14ac:dyDescent="0.3"/>
    <row r="1129" s="414" customFormat="1" x14ac:dyDescent="0.3"/>
    <row r="1130" s="414" customFormat="1" x14ac:dyDescent="0.3"/>
    <row r="1131" s="414" customFormat="1" x14ac:dyDescent="0.3"/>
    <row r="1132" s="414" customFormat="1" x14ac:dyDescent="0.3"/>
    <row r="1133" s="414" customFormat="1" x14ac:dyDescent="0.3"/>
    <row r="1134" s="414" customFormat="1" x14ac:dyDescent="0.3"/>
    <row r="1135" s="414" customFormat="1" x14ac:dyDescent="0.3"/>
    <row r="1136" s="414" customFormat="1" x14ac:dyDescent="0.3"/>
    <row r="1137" s="414" customFormat="1" x14ac:dyDescent="0.3"/>
    <row r="1138" s="414" customFormat="1" x14ac:dyDescent="0.3"/>
    <row r="1139" s="414" customFormat="1" x14ac:dyDescent="0.3"/>
    <row r="1140" s="414" customFormat="1" x14ac:dyDescent="0.3"/>
    <row r="1141" s="414" customFormat="1" x14ac:dyDescent="0.3"/>
    <row r="1142" s="414" customFormat="1" x14ac:dyDescent="0.3"/>
    <row r="1143" s="414" customFormat="1" x14ac:dyDescent="0.3"/>
    <row r="1144" s="414" customFormat="1" x14ac:dyDescent="0.3"/>
    <row r="1145" s="414" customFormat="1" x14ac:dyDescent="0.3"/>
    <row r="1146" s="414" customFormat="1" x14ac:dyDescent="0.3"/>
    <row r="1147" s="414" customFormat="1" x14ac:dyDescent="0.3"/>
    <row r="1148" s="414" customFormat="1" x14ac:dyDescent="0.3"/>
    <row r="1149" s="414" customFormat="1" x14ac:dyDescent="0.3"/>
    <row r="1150" s="414" customFormat="1" x14ac:dyDescent="0.3"/>
    <row r="1151" s="414" customFormat="1" x14ac:dyDescent="0.3"/>
    <row r="1152" s="414" customFormat="1" x14ac:dyDescent="0.3"/>
    <row r="1153" s="414" customFormat="1" x14ac:dyDescent="0.3"/>
    <row r="1154" s="414" customFormat="1" x14ac:dyDescent="0.3"/>
    <row r="1155" s="414" customFormat="1" x14ac:dyDescent="0.3"/>
    <row r="1156" s="414" customFormat="1" x14ac:dyDescent="0.3"/>
    <row r="1157" s="414" customFormat="1" x14ac:dyDescent="0.3"/>
    <row r="1158" s="414" customFormat="1" x14ac:dyDescent="0.3"/>
    <row r="1159" s="414" customFormat="1" x14ac:dyDescent="0.3"/>
    <row r="1160" s="414" customFormat="1" x14ac:dyDescent="0.3"/>
    <row r="1161" s="414" customFormat="1" x14ac:dyDescent="0.3"/>
    <row r="1162" s="414" customFormat="1" x14ac:dyDescent="0.3"/>
    <row r="1163" s="414" customFormat="1" x14ac:dyDescent="0.3"/>
    <row r="1164" s="414" customFormat="1" x14ac:dyDescent="0.3"/>
    <row r="1165" s="414" customFormat="1" x14ac:dyDescent="0.3"/>
    <row r="1166" s="414" customFormat="1" x14ac:dyDescent="0.3"/>
    <row r="1167" s="414" customFormat="1" x14ac:dyDescent="0.3"/>
    <row r="1168" s="414" customFormat="1" x14ac:dyDescent="0.3"/>
    <row r="1169" s="414" customFormat="1" x14ac:dyDescent="0.3"/>
    <row r="1170" s="414" customFormat="1" x14ac:dyDescent="0.3"/>
    <row r="1171" s="414" customFormat="1" x14ac:dyDescent="0.3"/>
    <row r="1172" s="414" customFormat="1" x14ac:dyDescent="0.3"/>
    <row r="1173" s="414" customFormat="1" x14ac:dyDescent="0.3"/>
    <row r="1174" s="414" customFormat="1" x14ac:dyDescent="0.3"/>
    <row r="1175" s="414" customFormat="1" x14ac:dyDescent="0.3"/>
    <row r="1176" s="414" customFormat="1" x14ac:dyDescent="0.3"/>
    <row r="1177" s="414" customFormat="1" x14ac:dyDescent="0.3"/>
    <row r="1178" s="414" customFormat="1" x14ac:dyDescent="0.3"/>
    <row r="1179" s="414" customFormat="1" x14ac:dyDescent="0.3"/>
    <row r="1180" s="414" customFormat="1" x14ac:dyDescent="0.3"/>
    <row r="1181" s="414" customFormat="1" x14ac:dyDescent="0.3"/>
    <row r="1182" s="414" customFormat="1" x14ac:dyDescent="0.3"/>
    <row r="1183" s="414" customFormat="1" x14ac:dyDescent="0.3"/>
    <row r="1184" s="414" customFormat="1" x14ac:dyDescent="0.3"/>
    <row r="1185" s="414" customFormat="1" x14ac:dyDescent="0.3"/>
    <row r="1186" s="414" customFormat="1" x14ac:dyDescent="0.3"/>
    <row r="1187" s="414" customFormat="1" x14ac:dyDescent="0.3"/>
    <row r="1188" s="414" customFormat="1" x14ac:dyDescent="0.3"/>
    <row r="1189" s="414" customFormat="1" x14ac:dyDescent="0.3"/>
    <row r="1190" s="414" customFormat="1" x14ac:dyDescent="0.3"/>
    <row r="1191" s="414" customFormat="1" x14ac:dyDescent="0.3"/>
    <row r="1192" s="414" customFormat="1" x14ac:dyDescent="0.3"/>
    <row r="1193" s="414" customFormat="1" x14ac:dyDescent="0.3"/>
    <row r="1194" s="414" customFormat="1" x14ac:dyDescent="0.3"/>
    <row r="1195" s="414" customFormat="1" x14ac:dyDescent="0.3"/>
    <row r="1196" s="414" customFormat="1" x14ac:dyDescent="0.3"/>
    <row r="1197" s="414" customFormat="1" x14ac:dyDescent="0.3"/>
    <row r="1198" s="414" customFormat="1" x14ac:dyDescent="0.3"/>
    <row r="1199" s="414" customFormat="1" x14ac:dyDescent="0.3"/>
    <row r="1200" s="414" customFormat="1" x14ac:dyDescent="0.3"/>
    <row r="1201" s="414" customFormat="1" x14ac:dyDescent="0.3"/>
    <row r="1202" s="414" customFormat="1" x14ac:dyDescent="0.3"/>
    <row r="1203" s="414" customFormat="1" x14ac:dyDescent="0.3"/>
    <row r="1204" s="414" customFormat="1" x14ac:dyDescent="0.3"/>
    <row r="1205" s="414" customFormat="1" x14ac:dyDescent="0.3"/>
    <row r="1206" s="414" customFormat="1" x14ac:dyDescent="0.3"/>
    <row r="1207" s="414" customFormat="1" x14ac:dyDescent="0.3"/>
    <row r="1208" s="414" customFormat="1" x14ac:dyDescent="0.3"/>
    <row r="1209" s="414" customFormat="1" x14ac:dyDescent="0.3"/>
    <row r="1210" s="414" customFormat="1" x14ac:dyDescent="0.3"/>
    <row r="1211" s="414" customFormat="1" x14ac:dyDescent="0.3"/>
    <row r="1212" s="414" customFormat="1" x14ac:dyDescent="0.3"/>
    <row r="1213" s="414" customFormat="1" x14ac:dyDescent="0.3"/>
    <row r="1214" s="414" customFormat="1" x14ac:dyDescent="0.3"/>
    <row r="1215" s="414" customFormat="1" x14ac:dyDescent="0.3"/>
    <row r="1216" s="414" customFormat="1" x14ac:dyDescent="0.3"/>
    <row r="1217" s="414" customFormat="1" x14ac:dyDescent="0.3"/>
    <row r="1218" s="414" customFormat="1" x14ac:dyDescent="0.3"/>
    <row r="1219" s="414" customFormat="1" x14ac:dyDescent="0.3"/>
    <row r="1220" s="414" customFormat="1" x14ac:dyDescent="0.3"/>
    <row r="1221" s="414" customFormat="1" x14ac:dyDescent="0.3"/>
    <row r="1222" s="414" customFormat="1" x14ac:dyDescent="0.3"/>
    <row r="1223" s="414" customFormat="1" x14ac:dyDescent="0.3"/>
    <row r="1224" s="414" customFormat="1" x14ac:dyDescent="0.3"/>
    <row r="1225" s="414" customFormat="1" x14ac:dyDescent="0.3"/>
    <row r="1226" s="414" customFormat="1" x14ac:dyDescent="0.3"/>
    <row r="1227" s="414" customFormat="1" x14ac:dyDescent="0.3"/>
    <row r="1228" s="414" customFormat="1" x14ac:dyDescent="0.3"/>
    <row r="1229" s="414" customFormat="1" x14ac:dyDescent="0.3"/>
    <row r="1230" s="414" customFormat="1" x14ac:dyDescent="0.3"/>
    <row r="1231" s="414" customFormat="1" x14ac:dyDescent="0.3"/>
    <row r="1232" s="414" customFormat="1" x14ac:dyDescent="0.3"/>
    <row r="1233" s="414" customFormat="1" x14ac:dyDescent="0.3"/>
    <row r="1234" s="414" customFormat="1" x14ac:dyDescent="0.3"/>
    <row r="1235" s="414" customFormat="1" x14ac:dyDescent="0.3"/>
    <row r="1236" s="414" customFormat="1" x14ac:dyDescent="0.3"/>
    <row r="1237" s="414" customFormat="1" x14ac:dyDescent="0.3"/>
    <row r="1238" s="414" customFormat="1" x14ac:dyDescent="0.3"/>
    <row r="1239" s="414" customFormat="1" x14ac:dyDescent="0.3"/>
    <row r="1240" s="414" customFormat="1" x14ac:dyDescent="0.3"/>
    <row r="1241" s="414" customFormat="1" x14ac:dyDescent="0.3"/>
    <row r="1242" s="414" customFormat="1" x14ac:dyDescent="0.3"/>
    <row r="1243" s="414" customFormat="1" x14ac:dyDescent="0.3"/>
    <row r="1244" s="414" customFormat="1" x14ac:dyDescent="0.3"/>
    <row r="1245" s="414" customFormat="1" x14ac:dyDescent="0.3"/>
    <row r="1246" s="414" customFormat="1" x14ac:dyDescent="0.3"/>
    <row r="1247" s="414" customFormat="1" x14ac:dyDescent="0.3"/>
    <row r="1248" s="414" customFormat="1" x14ac:dyDescent="0.3"/>
    <row r="1249" s="414" customFormat="1" x14ac:dyDescent="0.3"/>
    <row r="1250" s="414" customFormat="1" x14ac:dyDescent="0.3"/>
    <row r="1251" s="414" customFormat="1" x14ac:dyDescent="0.3"/>
    <row r="1252" s="414" customFormat="1" x14ac:dyDescent="0.3"/>
    <row r="1253" s="414" customFormat="1" x14ac:dyDescent="0.3"/>
    <row r="1254" s="414" customFormat="1" x14ac:dyDescent="0.3"/>
    <row r="1255" s="414" customFormat="1" x14ac:dyDescent="0.3"/>
    <row r="1256" s="414" customFormat="1" x14ac:dyDescent="0.3"/>
    <row r="1257" s="414" customFormat="1" x14ac:dyDescent="0.3"/>
    <row r="1258" s="414" customFormat="1" x14ac:dyDescent="0.3"/>
    <row r="1259" s="414" customFormat="1" x14ac:dyDescent="0.3"/>
    <row r="1260" s="414" customFormat="1" x14ac:dyDescent="0.3"/>
    <row r="1261" s="414" customFormat="1" x14ac:dyDescent="0.3"/>
    <row r="1262" s="414" customFormat="1" x14ac:dyDescent="0.3"/>
    <row r="1263" s="414" customFormat="1" x14ac:dyDescent="0.3"/>
    <row r="1264" s="414" customFormat="1" x14ac:dyDescent="0.3"/>
    <row r="1265" s="414" customFormat="1" x14ac:dyDescent="0.3"/>
    <row r="1266" s="414" customFormat="1" x14ac:dyDescent="0.3"/>
    <row r="1267" s="414" customFormat="1" x14ac:dyDescent="0.3"/>
    <row r="1268" s="414" customFormat="1" x14ac:dyDescent="0.3"/>
    <row r="1269" s="414" customFormat="1" x14ac:dyDescent="0.3"/>
    <row r="1270" s="414" customFormat="1" x14ac:dyDescent="0.3"/>
    <row r="1271" s="414" customFormat="1" x14ac:dyDescent="0.3"/>
    <row r="1272" s="414" customFormat="1" x14ac:dyDescent="0.3"/>
    <row r="1273" s="414" customFormat="1" x14ac:dyDescent="0.3"/>
    <row r="1274" s="414" customFormat="1" x14ac:dyDescent="0.3"/>
    <row r="1275" s="414" customFormat="1" x14ac:dyDescent="0.3"/>
    <row r="1276" s="414" customFormat="1" x14ac:dyDescent="0.3"/>
    <row r="1277" s="414" customFormat="1" x14ac:dyDescent="0.3"/>
    <row r="1278" s="414" customFormat="1" x14ac:dyDescent="0.3"/>
    <row r="1279" s="414" customFormat="1" x14ac:dyDescent="0.3"/>
    <row r="1280" s="414" customFormat="1" x14ac:dyDescent="0.3"/>
    <row r="1281" s="414" customFormat="1" x14ac:dyDescent="0.3"/>
    <row r="1282" s="414" customFormat="1" x14ac:dyDescent="0.3"/>
    <row r="1283" s="414" customFormat="1" x14ac:dyDescent="0.3"/>
    <row r="1284" s="414" customFormat="1" x14ac:dyDescent="0.3"/>
    <row r="1285" s="414" customFormat="1" x14ac:dyDescent="0.3"/>
    <row r="1286" s="414" customFormat="1" x14ac:dyDescent="0.3"/>
    <row r="1287" s="414" customFormat="1" x14ac:dyDescent="0.3"/>
    <row r="1288" s="414" customFormat="1" x14ac:dyDescent="0.3"/>
    <row r="1289" s="414" customFormat="1" x14ac:dyDescent="0.3"/>
    <row r="1290" s="414" customFormat="1" x14ac:dyDescent="0.3"/>
    <row r="1291" s="414" customFormat="1" x14ac:dyDescent="0.3"/>
    <row r="1292" s="414" customFormat="1" x14ac:dyDescent="0.3"/>
    <row r="1293" s="414" customFormat="1" x14ac:dyDescent="0.3"/>
    <row r="1294" s="414" customFormat="1" x14ac:dyDescent="0.3"/>
    <row r="1295" s="414" customFormat="1" x14ac:dyDescent="0.3"/>
    <row r="1296" s="414" customFormat="1" x14ac:dyDescent="0.3"/>
    <row r="1297" s="414" customFormat="1" x14ac:dyDescent="0.3"/>
    <row r="1298" s="414" customFormat="1" x14ac:dyDescent="0.3"/>
    <row r="1299" s="414" customFormat="1" x14ac:dyDescent="0.3"/>
    <row r="1300" s="414" customFormat="1" x14ac:dyDescent="0.3"/>
    <row r="1301" s="414" customFormat="1" x14ac:dyDescent="0.3"/>
    <row r="1302" s="414" customFormat="1" x14ac:dyDescent="0.3"/>
    <row r="1303" s="414" customFormat="1" x14ac:dyDescent="0.3"/>
    <row r="1304" s="414" customFormat="1" x14ac:dyDescent="0.3"/>
    <row r="1305" s="414" customFormat="1" x14ac:dyDescent="0.3"/>
    <row r="1306" s="414" customFormat="1" x14ac:dyDescent="0.3"/>
    <row r="1307" s="414" customFormat="1" x14ac:dyDescent="0.3"/>
    <row r="1308" s="414" customFormat="1" x14ac:dyDescent="0.3"/>
    <row r="1309" s="414" customFormat="1" x14ac:dyDescent="0.3"/>
    <row r="1310" s="414" customFormat="1" x14ac:dyDescent="0.3"/>
    <row r="1311" s="414" customFormat="1" x14ac:dyDescent="0.3"/>
    <row r="1312" s="414" customFormat="1" x14ac:dyDescent="0.3"/>
    <row r="1313" s="414" customFormat="1" x14ac:dyDescent="0.3"/>
    <row r="1314" s="414" customFormat="1" x14ac:dyDescent="0.3"/>
    <row r="1315" s="414" customFormat="1" x14ac:dyDescent="0.3"/>
    <row r="1316" s="414" customFormat="1" x14ac:dyDescent="0.3"/>
    <row r="1317" s="414" customFormat="1" x14ac:dyDescent="0.3"/>
    <row r="1318" s="414" customFormat="1" x14ac:dyDescent="0.3"/>
    <row r="1319" s="414" customFormat="1" x14ac:dyDescent="0.3"/>
    <row r="1320" s="414" customFormat="1" x14ac:dyDescent="0.3"/>
    <row r="1321" s="414" customFormat="1" x14ac:dyDescent="0.3"/>
    <row r="1322" s="414" customFormat="1" x14ac:dyDescent="0.3"/>
    <row r="1323" s="414" customFormat="1" x14ac:dyDescent="0.3"/>
    <row r="1324" s="414" customFormat="1" x14ac:dyDescent="0.3"/>
    <row r="1325" s="414" customFormat="1" x14ac:dyDescent="0.3"/>
    <row r="1326" s="414" customFormat="1" x14ac:dyDescent="0.3"/>
    <row r="1327" s="414" customFormat="1" x14ac:dyDescent="0.3"/>
    <row r="1328" s="414" customFormat="1" x14ac:dyDescent="0.3"/>
    <row r="1329" s="414" customFormat="1" x14ac:dyDescent="0.3"/>
    <row r="1330" s="414" customFormat="1" x14ac:dyDescent="0.3"/>
    <row r="1331" s="414" customFormat="1" x14ac:dyDescent="0.3"/>
    <row r="1332" s="414" customFormat="1" x14ac:dyDescent="0.3"/>
    <row r="1333" s="414" customFormat="1" x14ac:dyDescent="0.3"/>
    <row r="1334" s="414" customFormat="1" x14ac:dyDescent="0.3"/>
    <row r="1335" s="414" customFormat="1" x14ac:dyDescent="0.3"/>
    <row r="1336" s="414" customFormat="1" x14ac:dyDescent="0.3"/>
    <row r="1337" s="414" customFormat="1" x14ac:dyDescent="0.3"/>
    <row r="1338" s="414" customFormat="1" x14ac:dyDescent="0.3"/>
    <row r="1339" s="414" customFormat="1" x14ac:dyDescent="0.3"/>
    <row r="1340" s="414" customFormat="1" x14ac:dyDescent="0.3"/>
    <row r="1341" s="414" customFormat="1" x14ac:dyDescent="0.3"/>
    <row r="1342" s="414" customFormat="1" x14ac:dyDescent="0.3"/>
    <row r="1343" s="414" customFormat="1" x14ac:dyDescent="0.3"/>
    <row r="1344" s="414" customFormat="1" x14ac:dyDescent="0.3"/>
    <row r="1345" s="414" customFormat="1" x14ac:dyDescent="0.3"/>
    <row r="1346" s="414" customFormat="1" x14ac:dyDescent="0.3"/>
    <row r="1347" s="414" customFormat="1" x14ac:dyDescent="0.3"/>
    <row r="1348" s="414" customFormat="1" x14ac:dyDescent="0.3"/>
    <row r="1349" s="414" customFormat="1" x14ac:dyDescent="0.3"/>
    <row r="1350" s="414" customFormat="1" x14ac:dyDescent="0.3"/>
    <row r="1351" s="414" customFormat="1" x14ac:dyDescent="0.3"/>
    <row r="1352" s="414" customFormat="1" x14ac:dyDescent="0.3"/>
    <row r="1353" s="414" customFormat="1" x14ac:dyDescent="0.3"/>
    <row r="1354" s="414" customFormat="1" x14ac:dyDescent="0.3"/>
    <row r="1355" s="414" customFormat="1" x14ac:dyDescent="0.3"/>
    <row r="1356" s="414" customFormat="1" x14ac:dyDescent="0.3"/>
    <row r="1357" s="414" customFormat="1" x14ac:dyDescent="0.3"/>
    <row r="1358" s="414" customFormat="1" x14ac:dyDescent="0.3"/>
    <row r="1359" s="414" customFormat="1" x14ac:dyDescent="0.3"/>
    <row r="1360" s="414" customFormat="1" x14ac:dyDescent="0.3"/>
    <row r="1361" s="414" customFormat="1" x14ac:dyDescent="0.3"/>
    <row r="1362" s="414" customFormat="1" x14ac:dyDescent="0.3"/>
    <row r="1363" s="414" customFormat="1" x14ac:dyDescent="0.3"/>
    <row r="1364" s="414" customFormat="1" x14ac:dyDescent="0.3"/>
    <row r="1365" s="414" customFormat="1" x14ac:dyDescent="0.3"/>
    <row r="1366" s="414" customFormat="1" x14ac:dyDescent="0.3"/>
    <row r="1367" s="414" customFormat="1" x14ac:dyDescent="0.3"/>
    <row r="1368" s="414" customFormat="1" x14ac:dyDescent="0.3"/>
    <row r="1369" s="414" customFormat="1" x14ac:dyDescent="0.3"/>
    <row r="1370" s="414" customFormat="1" x14ac:dyDescent="0.3"/>
    <row r="1371" s="414" customFormat="1" x14ac:dyDescent="0.3"/>
    <row r="1372" s="414" customFormat="1" x14ac:dyDescent="0.3"/>
    <row r="1373" s="414" customFormat="1" x14ac:dyDescent="0.3"/>
    <row r="1374" s="414" customFormat="1" x14ac:dyDescent="0.3"/>
    <row r="1375" s="414" customFormat="1" x14ac:dyDescent="0.3"/>
    <row r="1376" s="414" customFormat="1" x14ac:dyDescent="0.3"/>
    <row r="1377" s="414" customFormat="1" x14ac:dyDescent="0.3"/>
    <row r="1378" s="414" customFormat="1" x14ac:dyDescent="0.3"/>
    <row r="1379" s="414" customFormat="1" x14ac:dyDescent="0.3"/>
    <row r="1380" s="414" customFormat="1" x14ac:dyDescent="0.3"/>
    <row r="1381" s="414" customFormat="1" x14ac:dyDescent="0.3"/>
    <row r="1382" s="414" customFormat="1" x14ac:dyDescent="0.3"/>
    <row r="1383" s="414" customFormat="1" x14ac:dyDescent="0.3"/>
    <row r="1384" s="414" customFormat="1" x14ac:dyDescent="0.3"/>
    <row r="1385" s="414" customFormat="1" x14ac:dyDescent="0.3"/>
    <row r="1386" s="414" customFormat="1" x14ac:dyDescent="0.3"/>
    <row r="1387" s="414" customFormat="1" x14ac:dyDescent="0.3"/>
    <row r="1388" s="414" customFormat="1" x14ac:dyDescent="0.3"/>
    <row r="1389" s="414" customFormat="1" x14ac:dyDescent="0.3"/>
    <row r="1390" s="414" customFormat="1" x14ac:dyDescent="0.3"/>
    <row r="1391" s="414" customFormat="1" x14ac:dyDescent="0.3"/>
    <row r="1392" s="414" customFormat="1" x14ac:dyDescent="0.3"/>
    <row r="1393" s="414" customFormat="1" x14ac:dyDescent="0.3"/>
    <row r="1394" s="414" customFormat="1" x14ac:dyDescent="0.3"/>
    <row r="1395" s="414" customFormat="1" x14ac:dyDescent="0.3"/>
    <row r="1396" s="414" customFormat="1" x14ac:dyDescent="0.3"/>
    <row r="1397" s="414" customFormat="1" x14ac:dyDescent="0.3"/>
    <row r="1398" s="414" customFormat="1" x14ac:dyDescent="0.3"/>
    <row r="1399" s="414" customFormat="1" x14ac:dyDescent="0.3"/>
    <row r="1400" s="414" customFormat="1" x14ac:dyDescent="0.3"/>
    <row r="1401" s="414" customFormat="1" x14ac:dyDescent="0.3"/>
    <row r="1402" s="414" customFormat="1" x14ac:dyDescent="0.3"/>
    <row r="1403" s="414" customFormat="1" x14ac:dyDescent="0.3"/>
    <row r="1404" s="414" customFormat="1" x14ac:dyDescent="0.3"/>
    <row r="1405" s="414" customFormat="1" x14ac:dyDescent="0.3"/>
    <row r="1406" s="414" customFormat="1" x14ac:dyDescent="0.3"/>
    <row r="1407" s="414" customFormat="1" x14ac:dyDescent="0.3"/>
    <row r="1408" s="414" customFormat="1" x14ac:dyDescent="0.3"/>
    <row r="1409" s="414" customFormat="1" x14ac:dyDescent="0.3"/>
    <row r="1410" s="414" customFormat="1" x14ac:dyDescent="0.3"/>
    <row r="1411" s="414" customFormat="1" x14ac:dyDescent="0.3"/>
    <row r="1412" s="414" customFormat="1" x14ac:dyDescent="0.3"/>
    <row r="1413" s="414" customFormat="1" x14ac:dyDescent="0.3"/>
    <row r="1414" s="414" customFormat="1" x14ac:dyDescent="0.3"/>
    <row r="1415" s="414" customFormat="1" x14ac:dyDescent="0.3"/>
    <row r="1416" s="414" customFormat="1" x14ac:dyDescent="0.3"/>
    <row r="1417" s="414" customFormat="1" x14ac:dyDescent="0.3"/>
    <row r="1418" s="414" customFormat="1" x14ac:dyDescent="0.3"/>
    <row r="1419" s="414" customFormat="1" x14ac:dyDescent="0.3"/>
    <row r="1420" s="414" customFormat="1" x14ac:dyDescent="0.3"/>
    <row r="1421" s="414" customFormat="1" x14ac:dyDescent="0.3"/>
    <row r="1422" s="414" customFormat="1" x14ac:dyDescent="0.3"/>
    <row r="1423" s="414" customFormat="1" x14ac:dyDescent="0.3"/>
    <row r="1424" s="414" customFormat="1" x14ac:dyDescent="0.3"/>
    <row r="1425" s="414" customFormat="1" x14ac:dyDescent="0.3"/>
    <row r="1426" s="414" customFormat="1" x14ac:dyDescent="0.3"/>
    <row r="1427" s="414" customFormat="1" x14ac:dyDescent="0.3"/>
    <row r="1428" s="414" customFormat="1" x14ac:dyDescent="0.3"/>
    <row r="1429" s="414" customFormat="1" x14ac:dyDescent="0.3"/>
    <row r="1430" s="414" customFormat="1" x14ac:dyDescent="0.3"/>
    <row r="1431" s="414" customFormat="1" x14ac:dyDescent="0.3"/>
    <row r="1432" s="414" customFormat="1" x14ac:dyDescent="0.3"/>
    <row r="1433" s="414" customFormat="1" x14ac:dyDescent="0.3"/>
    <row r="1434" s="414" customFormat="1" x14ac:dyDescent="0.3"/>
    <row r="1435" s="414" customFormat="1" x14ac:dyDescent="0.3"/>
    <row r="1436" s="414" customFormat="1" x14ac:dyDescent="0.3"/>
    <row r="1437" s="414" customFormat="1" x14ac:dyDescent="0.3"/>
    <row r="1438" s="414" customFormat="1" x14ac:dyDescent="0.3"/>
    <row r="1439" s="414" customFormat="1" x14ac:dyDescent="0.3"/>
    <row r="1440" s="414" customFormat="1" x14ac:dyDescent="0.3"/>
    <row r="1441" s="414" customFormat="1" x14ac:dyDescent="0.3"/>
    <row r="1442" s="414" customFormat="1" x14ac:dyDescent="0.3"/>
    <row r="1443" s="414" customFormat="1" x14ac:dyDescent="0.3"/>
    <row r="1444" s="414" customFormat="1" x14ac:dyDescent="0.3"/>
    <row r="1445" s="414" customFormat="1" x14ac:dyDescent="0.3"/>
    <row r="1446" s="414" customFormat="1" x14ac:dyDescent="0.3"/>
    <row r="1447" s="414" customFormat="1" x14ac:dyDescent="0.3"/>
    <row r="1448" s="414" customFormat="1" x14ac:dyDescent="0.3"/>
    <row r="1449" s="414" customFormat="1" x14ac:dyDescent="0.3"/>
    <row r="1450" s="414" customFormat="1" x14ac:dyDescent="0.3"/>
    <row r="1451" s="414" customFormat="1" x14ac:dyDescent="0.3"/>
    <row r="1452" s="414" customFormat="1" x14ac:dyDescent="0.3"/>
    <row r="1453" s="414" customFormat="1" x14ac:dyDescent="0.3"/>
    <row r="1454" s="414" customFormat="1" x14ac:dyDescent="0.3"/>
    <row r="1455" s="414" customFormat="1" x14ac:dyDescent="0.3"/>
    <row r="1456" s="414" customFormat="1" x14ac:dyDescent="0.3"/>
    <row r="1457" s="414" customFormat="1" x14ac:dyDescent="0.3"/>
    <row r="1458" s="414" customFormat="1" x14ac:dyDescent="0.3"/>
    <row r="1459" s="414" customFormat="1" x14ac:dyDescent="0.3"/>
    <row r="1460" s="414" customFormat="1" x14ac:dyDescent="0.3"/>
    <row r="1461" s="414" customFormat="1" x14ac:dyDescent="0.3"/>
    <row r="1462" s="414" customFormat="1" x14ac:dyDescent="0.3"/>
    <row r="1463" s="414" customFormat="1" x14ac:dyDescent="0.3"/>
    <row r="1464" s="414" customFormat="1" x14ac:dyDescent="0.3"/>
    <row r="1465" s="414" customFormat="1" x14ac:dyDescent="0.3"/>
    <row r="1466" s="414" customFormat="1" x14ac:dyDescent="0.3"/>
    <row r="1467" s="414" customFormat="1" x14ac:dyDescent="0.3"/>
    <row r="1468" s="414" customFormat="1" x14ac:dyDescent="0.3"/>
    <row r="1469" s="414" customFormat="1" x14ac:dyDescent="0.3"/>
    <row r="1470" s="414" customFormat="1" x14ac:dyDescent="0.3"/>
    <row r="1471" s="414" customFormat="1" x14ac:dyDescent="0.3"/>
    <row r="1472" s="414" customFormat="1" x14ac:dyDescent="0.3"/>
    <row r="1473" s="414" customFormat="1" x14ac:dyDescent="0.3"/>
    <row r="1474" s="414" customFormat="1" x14ac:dyDescent="0.3"/>
    <row r="1475" s="414" customFormat="1" x14ac:dyDescent="0.3"/>
    <row r="1476" s="414" customFormat="1" x14ac:dyDescent="0.3"/>
    <row r="1477" s="414" customFormat="1" x14ac:dyDescent="0.3"/>
    <row r="1478" s="414" customFormat="1" x14ac:dyDescent="0.3"/>
    <row r="1479" s="414" customFormat="1" x14ac:dyDescent="0.3"/>
    <row r="1480" s="414" customFormat="1" x14ac:dyDescent="0.3"/>
    <row r="1481" s="414" customFormat="1" x14ac:dyDescent="0.3"/>
    <row r="1482" s="414" customFormat="1" x14ac:dyDescent="0.3"/>
    <row r="1483" s="414" customFormat="1" x14ac:dyDescent="0.3"/>
    <row r="1484" s="414" customFormat="1" x14ac:dyDescent="0.3"/>
    <row r="1485" s="414" customFormat="1" x14ac:dyDescent="0.3"/>
    <row r="1486" s="414" customFormat="1" x14ac:dyDescent="0.3"/>
    <row r="1487" s="414" customFormat="1" x14ac:dyDescent="0.3"/>
    <row r="1488" s="414" customFormat="1" x14ac:dyDescent="0.3"/>
    <row r="1489" s="414" customFormat="1" x14ac:dyDescent="0.3"/>
    <row r="1490" s="414" customFormat="1" x14ac:dyDescent="0.3"/>
    <row r="1491" s="414" customFormat="1" x14ac:dyDescent="0.3"/>
    <row r="1492" s="414" customFormat="1" x14ac:dyDescent="0.3"/>
    <row r="1493" s="414" customFormat="1" x14ac:dyDescent="0.3"/>
    <row r="1494" s="414" customFormat="1" x14ac:dyDescent="0.3"/>
    <row r="1495" s="414" customFormat="1" x14ac:dyDescent="0.3"/>
    <row r="1496" s="414" customFormat="1" x14ac:dyDescent="0.3"/>
    <row r="1497" s="414" customFormat="1" x14ac:dyDescent="0.3"/>
    <row r="1498" s="414" customFormat="1" x14ac:dyDescent="0.3"/>
    <row r="1499" s="414" customFormat="1" x14ac:dyDescent="0.3"/>
    <row r="1500" s="414" customFormat="1" x14ac:dyDescent="0.3"/>
    <row r="1501" s="414" customFormat="1" x14ac:dyDescent="0.3"/>
    <row r="1502" s="414" customFormat="1" x14ac:dyDescent="0.3"/>
    <row r="1503" s="414" customFormat="1" x14ac:dyDescent="0.3"/>
    <row r="1504" s="414" customFormat="1" x14ac:dyDescent="0.3"/>
    <row r="1505" s="414" customFormat="1" x14ac:dyDescent="0.3"/>
    <row r="1506" s="414" customFormat="1" x14ac:dyDescent="0.3"/>
    <row r="1507" s="414" customFormat="1" x14ac:dyDescent="0.3"/>
    <row r="1508" s="414" customFormat="1" x14ac:dyDescent="0.3"/>
    <row r="1509" s="414" customFormat="1" x14ac:dyDescent="0.3"/>
    <row r="1510" s="414" customFormat="1" x14ac:dyDescent="0.3"/>
    <row r="1511" s="414" customFormat="1" x14ac:dyDescent="0.3"/>
    <row r="1512" s="414" customFormat="1" x14ac:dyDescent="0.3"/>
    <row r="1513" s="414" customFormat="1" x14ac:dyDescent="0.3"/>
    <row r="1514" s="414" customFormat="1" x14ac:dyDescent="0.3"/>
    <row r="1515" s="414" customFormat="1" x14ac:dyDescent="0.3"/>
    <row r="1516" s="414" customFormat="1" x14ac:dyDescent="0.3"/>
    <row r="1517" s="414" customFormat="1" x14ac:dyDescent="0.3"/>
    <row r="1518" s="414" customFormat="1" x14ac:dyDescent="0.3"/>
    <row r="1519" s="414" customFormat="1" x14ac:dyDescent="0.3"/>
    <row r="1520" s="414" customFormat="1" x14ac:dyDescent="0.3"/>
    <row r="1521" s="414" customFormat="1" x14ac:dyDescent="0.3"/>
    <row r="1522" s="414" customFormat="1" x14ac:dyDescent="0.3"/>
    <row r="1523" s="414" customFormat="1" x14ac:dyDescent="0.3"/>
    <row r="1524" s="414" customFormat="1" x14ac:dyDescent="0.3"/>
    <row r="1525" s="414" customFormat="1" x14ac:dyDescent="0.3"/>
    <row r="1526" s="414" customFormat="1" x14ac:dyDescent="0.3"/>
    <row r="1527" s="414" customFormat="1" x14ac:dyDescent="0.3"/>
    <row r="1528" s="414" customFormat="1" x14ac:dyDescent="0.3"/>
    <row r="1529" s="414" customFormat="1" x14ac:dyDescent="0.3"/>
    <row r="1530" s="414" customFormat="1" x14ac:dyDescent="0.3"/>
    <row r="1531" s="414" customFormat="1" x14ac:dyDescent="0.3"/>
    <row r="1532" s="414" customFormat="1" x14ac:dyDescent="0.3"/>
    <row r="1533" s="414" customFormat="1" x14ac:dyDescent="0.3"/>
    <row r="1534" s="414" customFormat="1" x14ac:dyDescent="0.3"/>
    <row r="1535" s="414" customFormat="1" x14ac:dyDescent="0.3"/>
    <row r="1536" s="414" customFormat="1" x14ac:dyDescent="0.3"/>
    <row r="1537" s="414" customFormat="1" x14ac:dyDescent="0.3"/>
    <row r="1538" s="414" customFormat="1" x14ac:dyDescent="0.3"/>
    <row r="1539" s="414" customFormat="1" x14ac:dyDescent="0.3"/>
    <row r="1540" s="414" customFormat="1" x14ac:dyDescent="0.3"/>
    <row r="1541" s="414" customFormat="1" x14ac:dyDescent="0.3"/>
    <row r="1542" s="414" customFormat="1" x14ac:dyDescent="0.3"/>
    <row r="1543" s="414" customFormat="1" x14ac:dyDescent="0.3"/>
    <row r="1544" s="414" customFormat="1" x14ac:dyDescent="0.3"/>
    <row r="1545" s="414" customFormat="1" x14ac:dyDescent="0.3"/>
    <row r="1546" s="414" customFormat="1" x14ac:dyDescent="0.3"/>
    <row r="1547" s="414" customFormat="1" x14ac:dyDescent="0.3"/>
    <row r="1548" s="414" customFormat="1" x14ac:dyDescent="0.3"/>
    <row r="1549" s="414" customFormat="1" x14ac:dyDescent="0.3"/>
    <row r="1550" s="414" customFormat="1" x14ac:dyDescent="0.3"/>
    <row r="1551" s="414" customFormat="1" x14ac:dyDescent="0.3"/>
    <row r="1552" s="414" customFormat="1" x14ac:dyDescent="0.3"/>
    <row r="1553" s="414" customFormat="1" x14ac:dyDescent="0.3"/>
    <row r="1554" s="414" customFormat="1" x14ac:dyDescent="0.3"/>
    <row r="1555" s="414" customFormat="1" x14ac:dyDescent="0.3"/>
    <row r="1556" s="414" customFormat="1" x14ac:dyDescent="0.3"/>
    <row r="1557" s="414" customFormat="1" x14ac:dyDescent="0.3"/>
    <row r="1558" s="414" customFormat="1" x14ac:dyDescent="0.3"/>
    <row r="1559" s="414" customFormat="1" x14ac:dyDescent="0.3"/>
    <row r="1560" s="414" customFormat="1" x14ac:dyDescent="0.3"/>
    <row r="1561" s="414" customFormat="1" x14ac:dyDescent="0.3"/>
    <row r="1562" s="414" customFormat="1" x14ac:dyDescent="0.3"/>
    <row r="1563" s="414" customFormat="1" x14ac:dyDescent="0.3"/>
    <row r="1564" s="414" customFormat="1" x14ac:dyDescent="0.3"/>
    <row r="1565" s="414" customFormat="1" x14ac:dyDescent="0.3"/>
    <row r="1566" s="414" customFormat="1" x14ac:dyDescent="0.3"/>
    <row r="1567" s="414" customFormat="1" x14ac:dyDescent="0.3"/>
    <row r="1568" s="414" customFormat="1" x14ac:dyDescent="0.3"/>
    <row r="1569" s="414" customFormat="1" x14ac:dyDescent="0.3"/>
    <row r="1570" s="414" customFormat="1" x14ac:dyDescent="0.3"/>
    <row r="1571" s="414" customFormat="1" x14ac:dyDescent="0.3"/>
    <row r="1572" s="414" customFormat="1" x14ac:dyDescent="0.3"/>
    <row r="1573" s="414" customFormat="1" x14ac:dyDescent="0.3"/>
    <row r="1574" s="414" customFormat="1" x14ac:dyDescent="0.3"/>
    <row r="1575" s="414" customFormat="1" x14ac:dyDescent="0.3"/>
    <row r="1576" s="414" customFormat="1" x14ac:dyDescent="0.3"/>
    <row r="1577" s="414" customFormat="1" x14ac:dyDescent="0.3"/>
    <row r="1578" s="414" customFormat="1" x14ac:dyDescent="0.3"/>
    <row r="1579" s="414" customFormat="1" x14ac:dyDescent="0.3"/>
    <row r="1580" s="414" customFormat="1" x14ac:dyDescent="0.3"/>
    <row r="1581" s="414" customFormat="1" x14ac:dyDescent="0.3"/>
    <row r="1582" s="414" customFormat="1" x14ac:dyDescent="0.3"/>
    <row r="1583" s="414" customFormat="1" x14ac:dyDescent="0.3"/>
    <row r="1584" s="414" customFormat="1" x14ac:dyDescent="0.3"/>
    <row r="1585" s="414" customFormat="1" x14ac:dyDescent="0.3"/>
    <row r="1586" s="414" customFormat="1" x14ac:dyDescent="0.3"/>
    <row r="1587" s="414" customFormat="1" x14ac:dyDescent="0.3"/>
    <row r="1588" s="414" customFormat="1" x14ac:dyDescent="0.3"/>
    <row r="1589" s="414" customFormat="1" x14ac:dyDescent="0.3"/>
    <row r="1590" s="414" customFormat="1" x14ac:dyDescent="0.3"/>
    <row r="1591" s="414" customFormat="1" x14ac:dyDescent="0.3"/>
    <row r="1592" s="414" customFormat="1" x14ac:dyDescent="0.3"/>
    <row r="1593" s="414" customFormat="1" x14ac:dyDescent="0.3"/>
    <row r="1594" s="414" customFormat="1" x14ac:dyDescent="0.3"/>
    <row r="1595" s="414" customFormat="1" x14ac:dyDescent="0.3"/>
    <row r="1596" s="414" customFormat="1" x14ac:dyDescent="0.3"/>
    <row r="1597" s="414" customFormat="1" x14ac:dyDescent="0.3"/>
    <row r="1598" s="414" customFormat="1" x14ac:dyDescent="0.3"/>
    <row r="1599" s="414" customFormat="1" x14ac:dyDescent="0.3"/>
    <row r="1600" s="414" customFormat="1" x14ac:dyDescent="0.3"/>
    <row r="1601" s="414" customFormat="1" x14ac:dyDescent="0.3"/>
    <row r="1602" s="414" customFormat="1" x14ac:dyDescent="0.3"/>
    <row r="1603" s="414" customFormat="1" x14ac:dyDescent="0.3"/>
  </sheetData>
  <sheetProtection algorithmName="SHA-512" hashValue="aPHBEwQeIZRXx/wRjfCGKzvkp8UAgCI17Oz/aGSiebUAAKVb61HHTfB+HxOeaCtQFV+aRwbzwWuZ97Ccie0Qlw==" saltValue="vMDcdTBNwjqrreHeFjlvrQ==" spinCount="100000" sheet="1" selectLockedCells="1"/>
  <mergeCells count="3">
    <mergeCell ref="B10:H10"/>
    <mergeCell ref="B11:C11"/>
    <mergeCell ref="B19:H19"/>
  </mergeCells>
  <printOptions horizontalCentered="1"/>
  <pageMargins left="0.70866141732283472" right="0.19685039370078741" top="0.43307086614173229" bottom="0.39370078740157483" header="0.39370078740157483" footer="0.51181102362204722"/>
  <pageSetup paperSize="9" scale="75" fitToHeight="0" orientation="portrait" r:id="rId1"/>
  <headerFooter alignWithMargins="0"/>
  <ignoredErrors>
    <ignoredError sqref="C39" unlocked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>
    <pageSetUpPr fitToPage="1"/>
  </sheetPr>
  <dimension ref="A1:D1600"/>
  <sheetViews>
    <sheetView workbookViewId="0">
      <selection activeCell="C14" sqref="C14"/>
    </sheetView>
  </sheetViews>
  <sheetFormatPr baseColWidth="10" defaultColWidth="12" defaultRowHeight="13.8" x14ac:dyDescent="0.3"/>
  <cols>
    <col min="1" max="1" width="11.44140625" style="1042" customWidth="1"/>
    <col min="2" max="2" width="53.5546875" style="1042" customWidth="1"/>
    <col min="3" max="3" width="35" style="1042" customWidth="1"/>
    <col min="4" max="256" width="12" style="354"/>
    <col min="257" max="257" width="11.44140625" style="354" customWidth="1"/>
    <col min="258" max="258" width="53.5546875" style="354" customWidth="1"/>
    <col min="259" max="259" width="33.44140625" style="354" customWidth="1"/>
    <col min="260" max="512" width="12" style="354"/>
    <col min="513" max="513" width="11.44140625" style="354" customWidth="1"/>
    <col min="514" max="514" width="53.5546875" style="354" customWidth="1"/>
    <col min="515" max="515" width="33.44140625" style="354" customWidth="1"/>
    <col min="516" max="768" width="12" style="354"/>
    <col min="769" max="769" width="11.44140625" style="354" customWidth="1"/>
    <col min="770" max="770" width="53.5546875" style="354" customWidth="1"/>
    <col min="771" max="771" width="33.44140625" style="354" customWidth="1"/>
    <col min="772" max="1024" width="12" style="354"/>
    <col min="1025" max="1025" width="11.44140625" style="354" customWidth="1"/>
    <col min="1026" max="1026" width="53.5546875" style="354" customWidth="1"/>
    <col min="1027" max="1027" width="33.44140625" style="354" customWidth="1"/>
    <col min="1028" max="1280" width="12" style="354"/>
    <col min="1281" max="1281" width="11.44140625" style="354" customWidth="1"/>
    <col min="1282" max="1282" width="53.5546875" style="354" customWidth="1"/>
    <col min="1283" max="1283" width="33.44140625" style="354" customWidth="1"/>
    <col min="1284" max="1536" width="12" style="354"/>
    <col min="1537" max="1537" width="11.44140625" style="354" customWidth="1"/>
    <col min="1538" max="1538" width="53.5546875" style="354" customWidth="1"/>
    <col min="1539" max="1539" width="33.44140625" style="354" customWidth="1"/>
    <col min="1540" max="1792" width="12" style="354"/>
    <col min="1793" max="1793" width="11.44140625" style="354" customWidth="1"/>
    <col min="1794" max="1794" width="53.5546875" style="354" customWidth="1"/>
    <col min="1795" max="1795" width="33.44140625" style="354" customWidth="1"/>
    <col min="1796" max="2048" width="12" style="354"/>
    <col min="2049" max="2049" width="11.44140625" style="354" customWidth="1"/>
    <col min="2050" max="2050" width="53.5546875" style="354" customWidth="1"/>
    <col min="2051" max="2051" width="33.44140625" style="354" customWidth="1"/>
    <col min="2052" max="2304" width="12" style="354"/>
    <col min="2305" max="2305" width="11.44140625" style="354" customWidth="1"/>
    <col min="2306" max="2306" width="53.5546875" style="354" customWidth="1"/>
    <col min="2307" max="2307" width="33.44140625" style="354" customWidth="1"/>
    <col min="2308" max="2560" width="12" style="354"/>
    <col min="2561" max="2561" width="11.44140625" style="354" customWidth="1"/>
    <col min="2562" max="2562" width="53.5546875" style="354" customWidth="1"/>
    <col min="2563" max="2563" width="33.44140625" style="354" customWidth="1"/>
    <col min="2564" max="2816" width="12" style="354"/>
    <col min="2817" max="2817" width="11.44140625" style="354" customWidth="1"/>
    <col min="2818" max="2818" width="53.5546875" style="354" customWidth="1"/>
    <col min="2819" max="2819" width="33.44140625" style="354" customWidth="1"/>
    <col min="2820" max="3072" width="12" style="354"/>
    <col min="3073" max="3073" width="11.44140625" style="354" customWidth="1"/>
    <col min="3074" max="3074" width="53.5546875" style="354" customWidth="1"/>
    <col min="3075" max="3075" width="33.44140625" style="354" customWidth="1"/>
    <col min="3076" max="3328" width="12" style="354"/>
    <col min="3329" max="3329" width="11.44140625" style="354" customWidth="1"/>
    <col min="3330" max="3330" width="53.5546875" style="354" customWidth="1"/>
    <col min="3331" max="3331" width="33.44140625" style="354" customWidth="1"/>
    <col min="3332" max="3584" width="12" style="354"/>
    <col min="3585" max="3585" width="11.44140625" style="354" customWidth="1"/>
    <col min="3586" max="3586" width="53.5546875" style="354" customWidth="1"/>
    <col min="3587" max="3587" width="33.44140625" style="354" customWidth="1"/>
    <col min="3588" max="3840" width="12" style="354"/>
    <col min="3841" max="3841" width="11.44140625" style="354" customWidth="1"/>
    <col min="3842" max="3842" width="53.5546875" style="354" customWidth="1"/>
    <col min="3843" max="3843" width="33.44140625" style="354" customWidth="1"/>
    <col min="3844" max="4096" width="12" style="354"/>
    <col min="4097" max="4097" width="11.44140625" style="354" customWidth="1"/>
    <col min="4098" max="4098" width="53.5546875" style="354" customWidth="1"/>
    <col min="4099" max="4099" width="33.44140625" style="354" customWidth="1"/>
    <col min="4100" max="4352" width="12" style="354"/>
    <col min="4353" max="4353" width="11.44140625" style="354" customWidth="1"/>
    <col min="4354" max="4354" width="53.5546875" style="354" customWidth="1"/>
    <col min="4355" max="4355" width="33.44140625" style="354" customWidth="1"/>
    <col min="4356" max="4608" width="12" style="354"/>
    <col min="4609" max="4609" width="11.44140625" style="354" customWidth="1"/>
    <col min="4610" max="4610" width="53.5546875" style="354" customWidth="1"/>
    <col min="4611" max="4611" width="33.44140625" style="354" customWidth="1"/>
    <col min="4612" max="4864" width="12" style="354"/>
    <col min="4865" max="4865" width="11.44140625" style="354" customWidth="1"/>
    <col min="4866" max="4866" width="53.5546875" style="354" customWidth="1"/>
    <col min="4867" max="4867" width="33.44140625" style="354" customWidth="1"/>
    <col min="4868" max="5120" width="12" style="354"/>
    <col min="5121" max="5121" width="11.44140625" style="354" customWidth="1"/>
    <col min="5122" max="5122" width="53.5546875" style="354" customWidth="1"/>
    <col min="5123" max="5123" width="33.44140625" style="354" customWidth="1"/>
    <col min="5124" max="5376" width="12" style="354"/>
    <col min="5377" max="5377" width="11.44140625" style="354" customWidth="1"/>
    <col min="5378" max="5378" width="53.5546875" style="354" customWidth="1"/>
    <col min="5379" max="5379" width="33.44140625" style="354" customWidth="1"/>
    <col min="5380" max="5632" width="12" style="354"/>
    <col min="5633" max="5633" width="11.44140625" style="354" customWidth="1"/>
    <col min="5634" max="5634" width="53.5546875" style="354" customWidth="1"/>
    <col min="5635" max="5635" width="33.44140625" style="354" customWidth="1"/>
    <col min="5636" max="5888" width="12" style="354"/>
    <col min="5889" max="5889" width="11.44140625" style="354" customWidth="1"/>
    <col min="5890" max="5890" width="53.5546875" style="354" customWidth="1"/>
    <col min="5891" max="5891" width="33.44140625" style="354" customWidth="1"/>
    <col min="5892" max="6144" width="12" style="354"/>
    <col min="6145" max="6145" width="11.44140625" style="354" customWidth="1"/>
    <col min="6146" max="6146" width="53.5546875" style="354" customWidth="1"/>
    <col min="6147" max="6147" width="33.44140625" style="354" customWidth="1"/>
    <col min="6148" max="6400" width="12" style="354"/>
    <col min="6401" max="6401" width="11.44140625" style="354" customWidth="1"/>
    <col min="6402" max="6402" width="53.5546875" style="354" customWidth="1"/>
    <col min="6403" max="6403" width="33.44140625" style="354" customWidth="1"/>
    <col min="6404" max="6656" width="12" style="354"/>
    <col min="6657" max="6657" width="11.44140625" style="354" customWidth="1"/>
    <col min="6658" max="6658" width="53.5546875" style="354" customWidth="1"/>
    <col min="6659" max="6659" width="33.44140625" style="354" customWidth="1"/>
    <col min="6660" max="6912" width="12" style="354"/>
    <col min="6913" max="6913" width="11.44140625" style="354" customWidth="1"/>
    <col min="6914" max="6914" width="53.5546875" style="354" customWidth="1"/>
    <col min="6915" max="6915" width="33.44140625" style="354" customWidth="1"/>
    <col min="6916" max="7168" width="12" style="354"/>
    <col min="7169" max="7169" width="11.44140625" style="354" customWidth="1"/>
    <col min="7170" max="7170" width="53.5546875" style="354" customWidth="1"/>
    <col min="7171" max="7171" width="33.44140625" style="354" customWidth="1"/>
    <col min="7172" max="7424" width="12" style="354"/>
    <col min="7425" max="7425" width="11.44140625" style="354" customWidth="1"/>
    <col min="7426" max="7426" width="53.5546875" style="354" customWidth="1"/>
    <col min="7427" max="7427" width="33.44140625" style="354" customWidth="1"/>
    <col min="7428" max="7680" width="12" style="354"/>
    <col min="7681" max="7681" width="11.44140625" style="354" customWidth="1"/>
    <col min="7682" max="7682" width="53.5546875" style="354" customWidth="1"/>
    <col min="7683" max="7683" width="33.44140625" style="354" customWidth="1"/>
    <col min="7684" max="7936" width="12" style="354"/>
    <col min="7937" max="7937" width="11.44140625" style="354" customWidth="1"/>
    <col min="7938" max="7938" width="53.5546875" style="354" customWidth="1"/>
    <col min="7939" max="7939" width="33.44140625" style="354" customWidth="1"/>
    <col min="7940" max="8192" width="12" style="354"/>
    <col min="8193" max="8193" width="11.44140625" style="354" customWidth="1"/>
    <col min="8194" max="8194" width="53.5546875" style="354" customWidth="1"/>
    <col min="8195" max="8195" width="33.44140625" style="354" customWidth="1"/>
    <col min="8196" max="8448" width="12" style="354"/>
    <col min="8449" max="8449" width="11.44140625" style="354" customWidth="1"/>
    <col min="8450" max="8450" width="53.5546875" style="354" customWidth="1"/>
    <col min="8451" max="8451" width="33.44140625" style="354" customWidth="1"/>
    <col min="8452" max="8704" width="12" style="354"/>
    <col min="8705" max="8705" width="11.44140625" style="354" customWidth="1"/>
    <col min="8706" max="8706" width="53.5546875" style="354" customWidth="1"/>
    <col min="8707" max="8707" width="33.44140625" style="354" customWidth="1"/>
    <col min="8708" max="8960" width="12" style="354"/>
    <col min="8961" max="8961" width="11.44140625" style="354" customWidth="1"/>
    <col min="8962" max="8962" width="53.5546875" style="354" customWidth="1"/>
    <col min="8963" max="8963" width="33.44140625" style="354" customWidth="1"/>
    <col min="8964" max="9216" width="12" style="354"/>
    <col min="9217" max="9217" width="11.44140625" style="354" customWidth="1"/>
    <col min="9218" max="9218" width="53.5546875" style="354" customWidth="1"/>
    <col min="9219" max="9219" width="33.44140625" style="354" customWidth="1"/>
    <col min="9220" max="9472" width="12" style="354"/>
    <col min="9473" max="9473" width="11.44140625" style="354" customWidth="1"/>
    <col min="9474" max="9474" width="53.5546875" style="354" customWidth="1"/>
    <col min="9475" max="9475" width="33.44140625" style="354" customWidth="1"/>
    <col min="9476" max="9728" width="12" style="354"/>
    <col min="9729" max="9729" width="11.44140625" style="354" customWidth="1"/>
    <col min="9730" max="9730" width="53.5546875" style="354" customWidth="1"/>
    <col min="9731" max="9731" width="33.44140625" style="354" customWidth="1"/>
    <col min="9732" max="9984" width="12" style="354"/>
    <col min="9985" max="9985" width="11.44140625" style="354" customWidth="1"/>
    <col min="9986" max="9986" width="53.5546875" style="354" customWidth="1"/>
    <col min="9987" max="9987" width="33.44140625" style="354" customWidth="1"/>
    <col min="9988" max="10240" width="12" style="354"/>
    <col min="10241" max="10241" width="11.44140625" style="354" customWidth="1"/>
    <col min="10242" max="10242" width="53.5546875" style="354" customWidth="1"/>
    <col min="10243" max="10243" width="33.44140625" style="354" customWidth="1"/>
    <col min="10244" max="10496" width="12" style="354"/>
    <col min="10497" max="10497" width="11.44140625" style="354" customWidth="1"/>
    <col min="10498" max="10498" width="53.5546875" style="354" customWidth="1"/>
    <col min="10499" max="10499" width="33.44140625" style="354" customWidth="1"/>
    <col min="10500" max="10752" width="12" style="354"/>
    <col min="10753" max="10753" width="11.44140625" style="354" customWidth="1"/>
    <col min="10754" max="10754" width="53.5546875" style="354" customWidth="1"/>
    <col min="10755" max="10755" width="33.44140625" style="354" customWidth="1"/>
    <col min="10756" max="11008" width="12" style="354"/>
    <col min="11009" max="11009" width="11.44140625" style="354" customWidth="1"/>
    <col min="11010" max="11010" width="53.5546875" style="354" customWidth="1"/>
    <col min="11011" max="11011" width="33.44140625" style="354" customWidth="1"/>
    <col min="11012" max="11264" width="12" style="354"/>
    <col min="11265" max="11265" width="11.44140625" style="354" customWidth="1"/>
    <col min="11266" max="11266" width="53.5546875" style="354" customWidth="1"/>
    <col min="11267" max="11267" width="33.44140625" style="354" customWidth="1"/>
    <col min="11268" max="11520" width="12" style="354"/>
    <col min="11521" max="11521" width="11.44140625" style="354" customWidth="1"/>
    <col min="11522" max="11522" width="53.5546875" style="354" customWidth="1"/>
    <col min="11523" max="11523" width="33.44140625" style="354" customWidth="1"/>
    <col min="11524" max="11776" width="12" style="354"/>
    <col min="11777" max="11777" width="11.44140625" style="354" customWidth="1"/>
    <col min="11778" max="11778" width="53.5546875" style="354" customWidth="1"/>
    <col min="11779" max="11779" width="33.44140625" style="354" customWidth="1"/>
    <col min="11780" max="12032" width="12" style="354"/>
    <col min="12033" max="12033" width="11.44140625" style="354" customWidth="1"/>
    <col min="12034" max="12034" width="53.5546875" style="354" customWidth="1"/>
    <col min="12035" max="12035" width="33.44140625" style="354" customWidth="1"/>
    <col min="12036" max="12288" width="12" style="354"/>
    <col min="12289" max="12289" width="11.44140625" style="354" customWidth="1"/>
    <col min="12290" max="12290" width="53.5546875" style="354" customWidth="1"/>
    <col min="12291" max="12291" width="33.44140625" style="354" customWidth="1"/>
    <col min="12292" max="12544" width="12" style="354"/>
    <col min="12545" max="12545" width="11.44140625" style="354" customWidth="1"/>
    <col min="12546" max="12546" width="53.5546875" style="354" customWidth="1"/>
    <col min="12547" max="12547" width="33.44140625" style="354" customWidth="1"/>
    <col min="12548" max="12800" width="12" style="354"/>
    <col min="12801" max="12801" width="11.44140625" style="354" customWidth="1"/>
    <col min="12802" max="12802" width="53.5546875" style="354" customWidth="1"/>
    <col min="12803" max="12803" width="33.44140625" style="354" customWidth="1"/>
    <col min="12804" max="13056" width="12" style="354"/>
    <col min="13057" max="13057" width="11.44140625" style="354" customWidth="1"/>
    <col min="13058" max="13058" width="53.5546875" style="354" customWidth="1"/>
    <col min="13059" max="13059" width="33.44140625" style="354" customWidth="1"/>
    <col min="13060" max="13312" width="12" style="354"/>
    <col min="13313" max="13313" width="11.44140625" style="354" customWidth="1"/>
    <col min="13314" max="13314" width="53.5546875" style="354" customWidth="1"/>
    <col min="13315" max="13315" width="33.44140625" style="354" customWidth="1"/>
    <col min="13316" max="13568" width="12" style="354"/>
    <col min="13569" max="13569" width="11.44140625" style="354" customWidth="1"/>
    <col min="13570" max="13570" width="53.5546875" style="354" customWidth="1"/>
    <col min="13571" max="13571" width="33.44140625" style="354" customWidth="1"/>
    <col min="13572" max="13824" width="12" style="354"/>
    <col min="13825" max="13825" width="11.44140625" style="354" customWidth="1"/>
    <col min="13826" max="13826" width="53.5546875" style="354" customWidth="1"/>
    <col min="13827" max="13827" width="33.44140625" style="354" customWidth="1"/>
    <col min="13828" max="14080" width="12" style="354"/>
    <col min="14081" max="14081" width="11.44140625" style="354" customWidth="1"/>
    <col min="14082" max="14082" width="53.5546875" style="354" customWidth="1"/>
    <col min="14083" max="14083" width="33.44140625" style="354" customWidth="1"/>
    <col min="14084" max="14336" width="12" style="354"/>
    <col min="14337" max="14337" width="11.44140625" style="354" customWidth="1"/>
    <col min="14338" max="14338" width="53.5546875" style="354" customWidth="1"/>
    <col min="14339" max="14339" width="33.44140625" style="354" customWidth="1"/>
    <col min="14340" max="14592" width="12" style="354"/>
    <col min="14593" max="14593" width="11.44140625" style="354" customWidth="1"/>
    <col min="14594" max="14594" width="53.5546875" style="354" customWidth="1"/>
    <col min="14595" max="14595" width="33.44140625" style="354" customWidth="1"/>
    <col min="14596" max="14848" width="12" style="354"/>
    <col min="14849" max="14849" width="11.44140625" style="354" customWidth="1"/>
    <col min="14850" max="14850" width="53.5546875" style="354" customWidth="1"/>
    <col min="14851" max="14851" width="33.44140625" style="354" customWidth="1"/>
    <col min="14852" max="15104" width="12" style="354"/>
    <col min="15105" max="15105" width="11.44140625" style="354" customWidth="1"/>
    <col min="15106" max="15106" width="53.5546875" style="354" customWidth="1"/>
    <col min="15107" max="15107" width="33.44140625" style="354" customWidth="1"/>
    <col min="15108" max="15360" width="12" style="354"/>
    <col min="15361" max="15361" width="11.44140625" style="354" customWidth="1"/>
    <col min="15362" max="15362" width="53.5546875" style="354" customWidth="1"/>
    <col min="15363" max="15363" width="33.44140625" style="354" customWidth="1"/>
    <col min="15364" max="15616" width="12" style="354"/>
    <col min="15617" max="15617" width="11.44140625" style="354" customWidth="1"/>
    <col min="15618" max="15618" width="53.5546875" style="354" customWidth="1"/>
    <col min="15619" max="15619" width="33.44140625" style="354" customWidth="1"/>
    <col min="15620" max="15872" width="12" style="354"/>
    <col min="15873" max="15873" width="11.44140625" style="354" customWidth="1"/>
    <col min="15874" max="15874" width="53.5546875" style="354" customWidth="1"/>
    <col min="15875" max="15875" width="33.44140625" style="354" customWidth="1"/>
    <col min="15876" max="16128" width="12" style="354"/>
    <col min="16129" max="16129" width="11.44140625" style="354" customWidth="1"/>
    <col min="16130" max="16130" width="53.5546875" style="354" customWidth="1"/>
    <col min="16131" max="16131" width="33.44140625" style="354" customWidth="1"/>
    <col min="16132" max="16384" width="12" style="354"/>
  </cols>
  <sheetData>
    <row r="1" spans="1:4" s="343" customFormat="1" ht="18" x14ac:dyDescent="0.3">
      <c r="A1" s="1049" t="s">
        <v>1637</v>
      </c>
      <c r="B1" s="2570">
        <v>47</v>
      </c>
      <c r="C1" s="1049"/>
    </row>
    <row r="2" spans="1:4" s="343" customFormat="1" ht="15.6" x14ac:dyDescent="0.3">
      <c r="A2" s="348" t="s">
        <v>64</v>
      </c>
      <c r="B2" s="348"/>
      <c r="C2" s="342"/>
    </row>
    <row r="3" spans="1:4" s="343" customFormat="1" ht="15.6" x14ac:dyDescent="0.3">
      <c r="A3" s="348" t="s">
        <v>1638</v>
      </c>
      <c r="B3" s="348"/>
      <c r="C3" s="342"/>
    </row>
    <row r="4" spans="1:4" s="343" customFormat="1" ht="15.6" x14ac:dyDescent="0.3">
      <c r="A4" s="348" t="s">
        <v>849</v>
      </c>
      <c r="B4" s="348"/>
      <c r="C4" s="342"/>
    </row>
    <row r="5" spans="1:4" s="343" customFormat="1" ht="15.6" x14ac:dyDescent="0.3">
      <c r="A5" s="348" t="s">
        <v>1639</v>
      </c>
      <c r="B5" s="348"/>
      <c r="C5" s="342"/>
    </row>
    <row r="6" spans="1:4" s="343" customFormat="1" ht="15.6" x14ac:dyDescent="0.3">
      <c r="A6" s="348" t="s">
        <v>1640</v>
      </c>
      <c r="B6" s="348"/>
      <c r="C6" s="339"/>
    </row>
    <row r="7" spans="1:4" ht="15.6" x14ac:dyDescent="0.3">
      <c r="A7" s="1048"/>
      <c r="B7" s="1048"/>
    </row>
    <row r="8" spans="1:4" ht="12.75" customHeight="1" x14ac:dyDescent="0.3">
      <c r="A8" s="3934" t="s">
        <v>1641</v>
      </c>
      <c r="B8" s="3934"/>
      <c r="C8" s="3934"/>
    </row>
    <row r="9" spans="1:4" ht="12.75" customHeight="1" x14ac:dyDescent="0.3">
      <c r="A9" s="2954"/>
      <c r="B9" s="2954"/>
      <c r="C9" s="2954"/>
    </row>
    <row r="10" spans="1:4" ht="15" customHeight="1" x14ac:dyDescent="0.3">
      <c r="A10" s="2955" t="s">
        <v>1642</v>
      </c>
      <c r="B10" s="2955" t="s">
        <v>1643</v>
      </c>
      <c r="C10" s="2955"/>
      <c r="D10" s="667"/>
    </row>
    <row r="11" spans="1:4" ht="12.75" customHeight="1" x14ac:dyDescent="0.3">
      <c r="A11" s="2955"/>
      <c r="B11" s="2955" t="s">
        <v>1644</v>
      </c>
      <c r="C11" s="2955"/>
      <c r="D11" s="667"/>
    </row>
    <row r="12" spans="1:4" ht="12.75" customHeight="1" thickBot="1" x14ac:dyDescent="0.35"/>
    <row r="13" spans="1:4" ht="24.9" customHeight="1" x14ac:dyDescent="0.3">
      <c r="A13" s="2956" t="s">
        <v>1645</v>
      </c>
      <c r="B13" s="2957" t="s">
        <v>1646</v>
      </c>
      <c r="C13" s="2958" t="s">
        <v>1647</v>
      </c>
    </row>
    <row r="14" spans="1:4" ht="24.9" customHeight="1" x14ac:dyDescent="0.3">
      <c r="A14" s="2959" t="s">
        <v>1648</v>
      </c>
      <c r="B14" s="2960" t="s">
        <v>1649</v>
      </c>
      <c r="C14" s="668"/>
    </row>
    <row r="15" spans="1:4" ht="24.9" customHeight="1" x14ac:dyDescent="0.3">
      <c r="A15" s="2961">
        <v>4</v>
      </c>
      <c r="B15" s="2962" t="s">
        <v>1650</v>
      </c>
      <c r="C15" s="668"/>
    </row>
    <row r="16" spans="1:4" ht="24.9" customHeight="1" x14ac:dyDescent="0.3">
      <c r="A16" s="2959" t="s">
        <v>1651</v>
      </c>
      <c r="B16" s="2960" t="s">
        <v>1652</v>
      </c>
      <c r="C16" s="668"/>
    </row>
    <row r="17" spans="1:3" ht="24.9" customHeight="1" x14ac:dyDescent="0.3">
      <c r="A17" s="2959" t="s">
        <v>1653</v>
      </c>
      <c r="B17" s="2960" t="s">
        <v>1654</v>
      </c>
      <c r="C17" s="668"/>
    </row>
    <row r="18" spans="1:3" ht="24.9" customHeight="1" x14ac:dyDescent="0.3">
      <c r="A18" s="2959" t="s">
        <v>1655</v>
      </c>
      <c r="B18" s="2960" t="s">
        <v>1656</v>
      </c>
      <c r="C18" s="668"/>
    </row>
    <row r="19" spans="1:3" ht="24.9" customHeight="1" x14ac:dyDescent="0.3">
      <c r="A19" s="2959" t="s">
        <v>1657</v>
      </c>
      <c r="B19" s="2960" t="s">
        <v>1658</v>
      </c>
      <c r="C19" s="669"/>
    </row>
    <row r="20" spans="1:3" ht="20.100000000000001" customHeight="1" x14ac:dyDescent="0.3">
      <c r="A20" s="2961" t="s">
        <v>1659</v>
      </c>
      <c r="B20" s="2960" t="s">
        <v>1660</v>
      </c>
      <c r="C20" s="668"/>
    </row>
    <row r="21" spans="1:3" ht="20.100000000000001" customHeight="1" x14ac:dyDescent="0.3">
      <c r="A21" s="2961">
        <v>30</v>
      </c>
      <c r="B21" s="2960" t="s">
        <v>1661</v>
      </c>
      <c r="C21" s="668"/>
    </row>
    <row r="22" spans="1:3" ht="20.100000000000001" customHeight="1" x14ac:dyDescent="0.3">
      <c r="A22" s="2961">
        <v>31</v>
      </c>
      <c r="B22" s="2960" t="s">
        <v>1662</v>
      </c>
      <c r="C22" s="668"/>
    </row>
    <row r="23" spans="1:3" ht="20.100000000000001" customHeight="1" x14ac:dyDescent="0.3">
      <c r="A23" s="2961">
        <v>32</v>
      </c>
      <c r="B23" s="2960" t="s">
        <v>1663</v>
      </c>
      <c r="C23" s="668"/>
    </row>
    <row r="24" spans="1:3" ht="20.100000000000001" customHeight="1" x14ac:dyDescent="0.3">
      <c r="A24" s="2961">
        <v>33</v>
      </c>
      <c r="B24" s="2960" t="s">
        <v>1664</v>
      </c>
      <c r="C24" s="668"/>
    </row>
    <row r="25" spans="1:3" ht="20.100000000000001" customHeight="1" x14ac:dyDescent="0.3">
      <c r="A25" s="2961">
        <v>34</v>
      </c>
      <c r="B25" s="2960" t="s">
        <v>1665</v>
      </c>
      <c r="C25" s="668"/>
    </row>
    <row r="26" spans="1:3" ht="20.100000000000001" customHeight="1" x14ac:dyDescent="0.3">
      <c r="A26" s="2961" t="s">
        <v>1338</v>
      </c>
      <c r="B26" s="2960" t="s">
        <v>1666</v>
      </c>
      <c r="C26" s="668"/>
    </row>
    <row r="27" spans="1:3" ht="20.100000000000001" customHeight="1" x14ac:dyDescent="0.3">
      <c r="A27" s="2961" t="s">
        <v>1353</v>
      </c>
      <c r="B27" s="2960" t="s">
        <v>1667</v>
      </c>
      <c r="C27" s="668"/>
    </row>
    <row r="28" spans="1:3" ht="20.100000000000001" customHeight="1" x14ac:dyDescent="0.3">
      <c r="A28" s="2961">
        <v>36</v>
      </c>
      <c r="B28" s="2960" t="s">
        <v>1668</v>
      </c>
      <c r="C28" s="668"/>
    </row>
    <row r="29" spans="1:3" ht="20.100000000000001" customHeight="1" x14ac:dyDescent="0.3">
      <c r="A29" s="2961">
        <v>37</v>
      </c>
      <c r="B29" s="2960" t="s">
        <v>1669</v>
      </c>
      <c r="C29" s="668"/>
    </row>
    <row r="30" spans="1:3" ht="24.9" customHeight="1" x14ac:dyDescent="0.3">
      <c r="A30" s="2961">
        <v>38</v>
      </c>
      <c r="B30" s="2960" t="s">
        <v>1670</v>
      </c>
      <c r="C30" s="668"/>
    </row>
    <row r="31" spans="1:3" ht="24.9" customHeight="1" x14ac:dyDescent="0.3">
      <c r="A31" s="2961">
        <v>39</v>
      </c>
      <c r="B31" s="2962" t="s">
        <v>1671</v>
      </c>
      <c r="C31" s="668"/>
    </row>
    <row r="32" spans="1:3" ht="24.9" customHeight="1" x14ac:dyDescent="0.3">
      <c r="A32" s="2961">
        <v>40</v>
      </c>
      <c r="B32" s="2960" t="s">
        <v>1672</v>
      </c>
      <c r="C32" s="668"/>
    </row>
    <row r="33" spans="1:3" ht="24.9" customHeight="1" x14ac:dyDescent="0.3">
      <c r="A33" s="2961" t="s">
        <v>1489</v>
      </c>
      <c r="B33" s="2960" t="s">
        <v>1673</v>
      </c>
      <c r="C33" s="668"/>
    </row>
    <row r="34" spans="1:3" ht="24.9" customHeight="1" x14ac:dyDescent="0.3">
      <c r="A34" s="2961" t="s">
        <v>1515</v>
      </c>
      <c r="B34" s="2962" t="s">
        <v>1674</v>
      </c>
      <c r="C34" s="668"/>
    </row>
    <row r="35" spans="1:3" ht="20.100000000000001" customHeight="1" x14ac:dyDescent="0.3">
      <c r="A35" s="2961">
        <v>42</v>
      </c>
      <c r="B35" s="2960" t="s">
        <v>1675</v>
      </c>
      <c r="C35" s="668"/>
    </row>
    <row r="36" spans="1:3" ht="20.100000000000001" customHeight="1" x14ac:dyDescent="0.3">
      <c r="A36" s="2961" t="s">
        <v>1564</v>
      </c>
      <c r="B36" s="2960" t="s">
        <v>1676</v>
      </c>
      <c r="C36" s="668"/>
    </row>
    <row r="37" spans="1:3" ht="20.100000000000001" customHeight="1" x14ac:dyDescent="0.3">
      <c r="A37" s="2961" t="s">
        <v>1581</v>
      </c>
      <c r="B37" s="2960" t="s">
        <v>1677</v>
      </c>
      <c r="C37" s="668"/>
    </row>
    <row r="38" spans="1:3" ht="20.100000000000001" customHeight="1" x14ac:dyDescent="0.3">
      <c r="A38" s="2961" t="s">
        <v>1596</v>
      </c>
      <c r="B38" s="2960" t="s">
        <v>1678</v>
      </c>
      <c r="C38" s="668"/>
    </row>
    <row r="39" spans="1:3" ht="20.100000000000001" customHeight="1" x14ac:dyDescent="0.3">
      <c r="A39" s="2961" t="s">
        <v>1598</v>
      </c>
      <c r="B39" s="2960" t="s">
        <v>1679</v>
      </c>
      <c r="C39" s="668"/>
    </row>
    <row r="40" spans="1:3" ht="20.100000000000001" customHeight="1" x14ac:dyDescent="0.3">
      <c r="A40" s="2963">
        <v>45</v>
      </c>
      <c r="B40" s="2964" t="s">
        <v>1680</v>
      </c>
      <c r="C40" s="612"/>
    </row>
    <row r="41" spans="1:3" ht="20.100000000000001" customHeight="1" x14ac:dyDescent="0.3">
      <c r="A41" s="2961">
        <v>46</v>
      </c>
      <c r="B41" s="2960" t="s">
        <v>1681</v>
      </c>
      <c r="C41" s="668"/>
    </row>
    <row r="42" spans="1:3" x14ac:dyDescent="0.3">
      <c r="A42" s="354"/>
      <c r="B42" s="354"/>
      <c r="C42" s="354"/>
    </row>
    <row r="43" spans="1:3" x14ac:dyDescent="0.3">
      <c r="A43" s="354"/>
      <c r="B43" s="354"/>
      <c r="C43" s="354"/>
    </row>
    <row r="44" spans="1:3" x14ac:dyDescent="0.3">
      <c r="A44" s="354"/>
      <c r="B44" s="354"/>
      <c r="C44" s="354"/>
    </row>
    <row r="45" spans="1:3" x14ac:dyDescent="0.3">
      <c r="A45" s="354"/>
      <c r="B45" s="354"/>
      <c r="C45" s="354"/>
    </row>
    <row r="46" spans="1:3" x14ac:dyDescent="0.3">
      <c r="A46" s="354"/>
      <c r="B46" s="354"/>
      <c r="C46" s="354"/>
    </row>
    <row r="47" spans="1:3" x14ac:dyDescent="0.3">
      <c r="A47" s="354"/>
      <c r="B47" s="354"/>
      <c r="C47" s="354"/>
    </row>
    <row r="48" spans="1:3" x14ac:dyDescent="0.3">
      <c r="A48" s="354"/>
      <c r="B48" s="354"/>
      <c r="C48" s="354"/>
    </row>
    <row r="49" s="354" customFormat="1" x14ac:dyDescent="0.3"/>
    <row r="50" s="354" customFormat="1" x14ac:dyDescent="0.3"/>
    <row r="51" s="354" customFormat="1" x14ac:dyDescent="0.3"/>
    <row r="52" s="354" customFormat="1" x14ac:dyDescent="0.3"/>
    <row r="53" s="354" customFormat="1" x14ac:dyDescent="0.3"/>
    <row r="54" s="354" customFormat="1" x14ac:dyDescent="0.3"/>
    <row r="55" s="354" customFormat="1" x14ac:dyDescent="0.3"/>
    <row r="56" s="354" customFormat="1" x14ac:dyDescent="0.3"/>
    <row r="57" s="354" customFormat="1" x14ac:dyDescent="0.3"/>
    <row r="58" s="354" customFormat="1" x14ac:dyDescent="0.3"/>
    <row r="59" s="354" customFormat="1" x14ac:dyDescent="0.3"/>
    <row r="60" s="354" customFormat="1" x14ac:dyDescent="0.3"/>
    <row r="61" s="354" customFormat="1" x14ac:dyDescent="0.3"/>
    <row r="62" s="354" customFormat="1" x14ac:dyDescent="0.3"/>
    <row r="63" s="354" customFormat="1" x14ac:dyDescent="0.3"/>
    <row r="64" s="354" customFormat="1" x14ac:dyDescent="0.3"/>
    <row r="65" s="354" customFormat="1" x14ac:dyDescent="0.3"/>
    <row r="66" s="354" customFormat="1" x14ac:dyDescent="0.3"/>
    <row r="67" s="354" customFormat="1" x14ac:dyDescent="0.3"/>
    <row r="68" s="354" customFormat="1" x14ac:dyDescent="0.3"/>
    <row r="69" s="354" customFormat="1" x14ac:dyDescent="0.3"/>
    <row r="70" s="354" customFormat="1" x14ac:dyDescent="0.3"/>
    <row r="71" s="354" customFormat="1" x14ac:dyDescent="0.3"/>
    <row r="72" s="354" customFormat="1" x14ac:dyDescent="0.3"/>
    <row r="73" s="354" customFormat="1" x14ac:dyDescent="0.3"/>
    <row r="74" s="354" customFormat="1" x14ac:dyDescent="0.3"/>
    <row r="75" s="354" customFormat="1" x14ac:dyDescent="0.3"/>
    <row r="76" s="354" customFormat="1" x14ac:dyDescent="0.3"/>
    <row r="77" s="354" customFormat="1" x14ac:dyDescent="0.3"/>
    <row r="78" s="354" customFormat="1" x14ac:dyDescent="0.3"/>
    <row r="79" s="354" customFormat="1" x14ac:dyDescent="0.3"/>
    <row r="80" s="354" customFormat="1" x14ac:dyDescent="0.3"/>
    <row r="81" s="354" customFormat="1" x14ac:dyDescent="0.3"/>
    <row r="82" s="354" customFormat="1" x14ac:dyDescent="0.3"/>
    <row r="83" s="354" customFormat="1" x14ac:dyDescent="0.3"/>
    <row r="84" s="354" customFormat="1" x14ac:dyDescent="0.3"/>
    <row r="85" s="354" customFormat="1" x14ac:dyDescent="0.3"/>
    <row r="86" s="354" customFormat="1" x14ac:dyDescent="0.3"/>
    <row r="87" s="354" customFormat="1" x14ac:dyDescent="0.3"/>
    <row r="88" s="354" customFormat="1" x14ac:dyDescent="0.3"/>
    <row r="89" s="354" customFormat="1" x14ac:dyDescent="0.3"/>
    <row r="90" s="354" customFormat="1" x14ac:dyDescent="0.3"/>
    <row r="91" s="354" customFormat="1" x14ac:dyDescent="0.3"/>
    <row r="92" s="354" customFormat="1" x14ac:dyDescent="0.3"/>
    <row r="93" s="354" customFormat="1" x14ac:dyDescent="0.3"/>
    <row r="94" s="354" customFormat="1" x14ac:dyDescent="0.3"/>
    <row r="95" s="354" customFormat="1" x14ac:dyDescent="0.3"/>
    <row r="96" s="354" customFormat="1" x14ac:dyDescent="0.3"/>
    <row r="97" s="354" customFormat="1" x14ac:dyDescent="0.3"/>
    <row r="98" s="354" customFormat="1" x14ac:dyDescent="0.3"/>
    <row r="99" s="354" customFormat="1" x14ac:dyDescent="0.3"/>
    <row r="100" s="354" customFormat="1" x14ac:dyDescent="0.3"/>
    <row r="101" s="354" customFormat="1" x14ac:dyDescent="0.3"/>
    <row r="102" s="354" customFormat="1" x14ac:dyDescent="0.3"/>
    <row r="103" s="354" customFormat="1" x14ac:dyDescent="0.3"/>
    <row r="104" s="354" customFormat="1" x14ac:dyDescent="0.3"/>
    <row r="105" s="354" customFormat="1" x14ac:dyDescent="0.3"/>
    <row r="106" s="354" customFormat="1" x14ac:dyDescent="0.3"/>
    <row r="107" s="354" customFormat="1" x14ac:dyDescent="0.3"/>
    <row r="108" s="354" customFormat="1" x14ac:dyDescent="0.3"/>
    <row r="109" s="354" customFormat="1" x14ac:dyDescent="0.3"/>
    <row r="110" s="354" customFormat="1" x14ac:dyDescent="0.3"/>
    <row r="111" s="354" customFormat="1" x14ac:dyDescent="0.3"/>
    <row r="112" s="354" customFormat="1" x14ac:dyDescent="0.3"/>
    <row r="113" s="354" customFormat="1" x14ac:dyDescent="0.3"/>
    <row r="114" s="354" customFormat="1" x14ac:dyDescent="0.3"/>
    <row r="115" s="354" customFormat="1" x14ac:dyDescent="0.3"/>
    <row r="116" s="354" customFormat="1" x14ac:dyDescent="0.3"/>
    <row r="117" s="354" customFormat="1" x14ac:dyDescent="0.3"/>
    <row r="118" s="354" customFormat="1" x14ac:dyDescent="0.3"/>
    <row r="119" s="354" customFormat="1" x14ac:dyDescent="0.3"/>
    <row r="120" s="354" customFormat="1" x14ac:dyDescent="0.3"/>
    <row r="121" s="354" customFormat="1" x14ac:dyDescent="0.3"/>
    <row r="122" s="354" customFormat="1" x14ac:dyDescent="0.3"/>
    <row r="123" s="354" customFormat="1" x14ac:dyDescent="0.3"/>
    <row r="124" s="354" customFormat="1" x14ac:dyDescent="0.3"/>
    <row r="125" s="354" customFormat="1" x14ac:dyDescent="0.3"/>
    <row r="126" s="354" customFormat="1" x14ac:dyDescent="0.3"/>
    <row r="127" s="354" customFormat="1" x14ac:dyDescent="0.3"/>
    <row r="128" s="354" customFormat="1" x14ac:dyDescent="0.3"/>
    <row r="129" s="354" customFormat="1" x14ac:dyDescent="0.3"/>
    <row r="130" s="354" customFormat="1" x14ac:dyDescent="0.3"/>
    <row r="131" s="354" customFormat="1" x14ac:dyDescent="0.3"/>
    <row r="132" s="354" customFormat="1" x14ac:dyDescent="0.3"/>
    <row r="133" s="354" customFormat="1" x14ac:dyDescent="0.3"/>
    <row r="134" s="354" customFormat="1" x14ac:dyDescent="0.3"/>
    <row r="135" s="354" customFormat="1" x14ac:dyDescent="0.3"/>
    <row r="136" s="354" customFormat="1" x14ac:dyDescent="0.3"/>
    <row r="137" s="354" customFormat="1" x14ac:dyDescent="0.3"/>
    <row r="138" s="354" customFormat="1" x14ac:dyDescent="0.3"/>
    <row r="139" s="354" customFormat="1" x14ac:dyDescent="0.3"/>
    <row r="140" s="354" customFormat="1" x14ac:dyDescent="0.3"/>
    <row r="141" s="354" customFormat="1" x14ac:dyDescent="0.3"/>
    <row r="142" s="354" customFormat="1" x14ac:dyDescent="0.3"/>
    <row r="143" s="354" customFormat="1" x14ac:dyDescent="0.3"/>
    <row r="144" s="354" customFormat="1" x14ac:dyDescent="0.3"/>
    <row r="145" s="354" customFormat="1" x14ac:dyDescent="0.3"/>
    <row r="146" s="354" customFormat="1" x14ac:dyDescent="0.3"/>
    <row r="147" s="354" customFormat="1" x14ac:dyDescent="0.3"/>
    <row r="148" s="354" customFormat="1" x14ac:dyDescent="0.3"/>
    <row r="149" s="354" customFormat="1" x14ac:dyDescent="0.3"/>
    <row r="150" s="354" customFormat="1" x14ac:dyDescent="0.3"/>
    <row r="151" s="354" customFormat="1" x14ac:dyDescent="0.3"/>
    <row r="152" s="354" customFormat="1" x14ac:dyDescent="0.3"/>
    <row r="153" s="354" customFormat="1" x14ac:dyDescent="0.3"/>
    <row r="154" s="354" customFormat="1" x14ac:dyDescent="0.3"/>
    <row r="155" s="354" customFormat="1" x14ac:dyDescent="0.3"/>
    <row r="156" s="354" customFormat="1" x14ac:dyDescent="0.3"/>
    <row r="157" s="354" customFormat="1" x14ac:dyDescent="0.3"/>
    <row r="158" s="354" customFormat="1" x14ac:dyDescent="0.3"/>
    <row r="159" s="354" customFormat="1" x14ac:dyDescent="0.3"/>
    <row r="160" s="354" customFormat="1" x14ac:dyDescent="0.3"/>
    <row r="161" s="354" customFormat="1" x14ac:dyDescent="0.3"/>
    <row r="162" s="354" customFormat="1" x14ac:dyDescent="0.3"/>
    <row r="163" s="354" customFormat="1" x14ac:dyDescent="0.3"/>
    <row r="164" s="354" customFormat="1" x14ac:dyDescent="0.3"/>
    <row r="165" s="354" customFormat="1" x14ac:dyDescent="0.3"/>
    <row r="166" s="354" customFormat="1" x14ac:dyDescent="0.3"/>
    <row r="167" s="354" customFormat="1" x14ac:dyDescent="0.3"/>
    <row r="168" s="354" customFormat="1" x14ac:dyDescent="0.3"/>
    <row r="169" s="354" customFormat="1" x14ac:dyDescent="0.3"/>
    <row r="170" s="354" customFormat="1" x14ac:dyDescent="0.3"/>
    <row r="171" s="354" customFormat="1" x14ac:dyDescent="0.3"/>
    <row r="172" s="354" customFormat="1" x14ac:dyDescent="0.3"/>
    <row r="173" s="354" customFormat="1" x14ac:dyDescent="0.3"/>
    <row r="174" s="354" customFormat="1" x14ac:dyDescent="0.3"/>
    <row r="175" s="354" customFormat="1" x14ac:dyDescent="0.3"/>
    <row r="176" s="354" customFormat="1" x14ac:dyDescent="0.3"/>
    <row r="177" s="354" customFormat="1" x14ac:dyDescent="0.3"/>
    <row r="178" s="354" customFormat="1" x14ac:dyDescent="0.3"/>
    <row r="179" s="354" customFormat="1" x14ac:dyDescent="0.3"/>
    <row r="180" s="354" customFormat="1" x14ac:dyDescent="0.3"/>
    <row r="181" s="354" customFormat="1" x14ac:dyDescent="0.3"/>
    <row r="182" s="354" customFormat="1" x14ac:dyDescent="0.3"/>
    <row r="183" s="354" customFormat="1" x14ac:dyDescent="0.3"/>
    <row r="184" s="354" customFormat="1" x14ac:dyDescent="0.3"/>
    <row r="185" s="354" customFormat="1" x14ac:dyDescent="0.3"/>
    <row r="186" s="354" customFormat="1" x14ac:dyDescent="0.3"/>
    <row r="187" s="354" customFormat="1" x14ac:dyDescent="0.3"/>
    <row r="188" s="354" customFormat="1" x14ac:dyDescent="0.3"/>
    <row r="189" s="354" customFormat="1" x14ac:dyDescent="0.3"/>
    <row r="190" s="354" customFormat="1" x14ac:dyDescent="0.3"/>
    <row r="191" s="354" customFormat="1" x14ac:dyDescent="0.3"/>
    <row r="192" s="354" customFormat="1" x14ac:dyDescent="0.3"/>
    <row r="193" s="354" customFormat="1" x14ac:dyDescent="0.3"/>
    <row r="194" s="354" customFormat="1" x14ac:dyDescent="0.3"/>
    <row r="195" s="354" customFormat="1" x14ac:dyDescent="0.3"/>
    <row r="196" s="354" customFormat="1" x14ac:dyDescent="0.3"/>
    <row r="197" s="354" customFormat="1" x14ac:dyDescent="0.3"/>
    <row r="198" s="354" customFormat="1" x14ac:dyDescent="0.3"/>
    <row r="199" s="354" customFormat="1" x14ac:dyDescent="0.3"/>
    <row r="200" s="354" customFormat="1" x14ac:dyDescent="0.3"/>
    <row r="201" s="354" customFormat="1" x14ac:dyDescent="0.3"/>
    <row r="202" s="354" customFormat="1" x14ac:dyDescent="0.3"/>
    <row r="203" s="354" customFormat="1" x14ac:dyDescent="0.3"/>
    <row r="204" s="354" customFormat="1" x14ac:dyDescent="0.3"/>
    <row r="205" s="354" customFormat="1" x14ac:dyDescent="0.3"/>
    <row r="206" s="354" customFormat="1" x14ac:dyDescent="0.3"/>
    <row r="207" s="354" customFormat="1" x14ac:dyDescent="0.3"/>
    <row r="208" s="354" customFormat="1" x14ac:dyDescent="0.3"/>
    <row r="209" s="354" customFormat="1" x14ac:dyDescent="0.3"/>
    <row r="210" s="354" customFormat="1" x14ac:dyDescent="0.3"/>
    <row r="211" s="354" customFormat="1" x14ac:dyDescent="0.3"/>
    <row r="212" s="354" customFormat="1" x14ac:dyDescent="0.3"/>
    <row r="213" s="354" customFormat="1" x14ac:dyDescent="0.3"/>
    <row r="214" s="354" customFormat="1" x14ac:dyDescent="0.3"/>
    <row r="215" s="354" customFormat="1" x14ac:dyDescent="0.3"/>
    <row r="216" s="354" customFormat="1" x14ac:dyDescent="0.3"/>
    <row r="217" s="354" customFormat="1" x14ac:dyDescent="0.3"/>
    <row r="218" s="354" customFormat="1" x14ac:dyDescent="0.3"/>
    <row r="219" s="354" customFormat="1" x14ac:dyDescent="0.3"/>
    <row r="220" s="354" customFormat="1" x14ac:dyDescent="0.3"/>
    <row r="221" s="354" customFormat="1" x14ac:dyDescent="0.3"/>
    <row r="222" s="354" customFormat="1" x14ac:dyDescent="0.3"/>
    <row r="223" s="354" customFormat="1" x14ac:dyDescent="0.3"/>
    <row r="224" s="354" customFormat="1" x14ac:dyDescent="0.3"/>
    <row r="225" s="354" customFormat="1" x14ac:dyDescent="0.3"/>
    <row r="226" s="354" customFormat="1" x14ac:dyDescent="0.3"/>
    <row r="227" s="354" customFormat="1" x14ac:dyDescent="0.3"/>
    <row r="228" s="354" customFormat="1" x14ac:dyDescent="0.3"/>
    <row r="229" s="354" customFormat="1" x14ac:dyDescent="0.3"/>
    <row r="230" s="354" customFormat="1" x14ac:dyDescent="0.3"/>
    <row r="231" s="354" customFormat="1" x14ac:dyDescent="0.3"/>
    <row r="232" s="354" customFormat="1" x14ac:dyDescent="0.3"/>
    <row r="233" s="354" customFormat="1" x14ac:dyDescent="0.3"/>
    <row r="234" s="354" customFormat="1" x14ac:dyDescent="0.3"/>
    <row r="235" s="354" customFormat="1" x14ac:dyDescent="0.3"/>
    <row r="236" s="354" customFormat="1" x14ac:dyDescent="0.3"/>
    <row r="237" s="354" customFormat="1" x14ac:dyDescent="0.3"/>
    <row r="238" s="354" customFormat="1" x14ac:dyDescent="0.3"/>
    <row r="239" s="354" customFormat="1" x14ac:dyDescent="0.3"/>
    <row r="240" s="354" customFormat="1" x14ac:dyDescent="0.3"/>
    <row r="241" s="354" customFormat="1" x14ac:dyDescent="0.3"/>
    <row r="242" s="354" customFormat="1" x14ac:dyDescent="0.3"/>
    <row r="243" s="354" customFormat="1" x14ac:dyDescent="0.3"/>
    <row r="244" s="354" customFormat="1" x14ac:dyDescent="0.3"/>
    <row r="245" s="354" customFormat="1" x14ac:dyDescent="0.3"/>
    <row r="246" s="354" customFormat="1" x14ac:dyDescent="0.3"/>
    <row r="247" s="354" customFormat="1" x14ac:dyDescent="0.3"/>
    <row r="248" s="354" customFormat="1" x14ac:dyDescent="0.3"/>
    <row r="249" s="354" customFormat="1" x14ac:dyDescent="0.3"/>
    <row r="250" s="354" customFormat="1" x14ac:dyDescent="0.3"/>
    <row r="251" s="354" customFormat="1" x14ac:dyDescent="0.3"/>
    <row r="252" s="354" customFormat="1" x14ac:dyDescent="0.3"/>
    <row r="253" s="354" customFormat="1" x14ac:dyDescent="0.3"/>
    <row r="254" s="354" customFormat="1" x14ac:dyDescent="0.3"/>
    <row r="255" s="354" customFormat="1" x14ac:dyDescent="0.3"/>
    <row r="256" s="354" customFormat="1" x14ac:dyDescent="0.3"/>
    <row r="257" s="354" customFormat="1" x14ac:dyDescent="0.3"/>
    <row r="258" s="354" customFormat="1" x14ac:dyDescent="0.3"/>
    <row r="259" s="354" customFormat="1" x14ac:dyDescent="0.3"/>
    <row r="260" s="354" customFormat="1" x14ac:dyDescent="0.3"/>
    <row r="261" s="354" customFormat="1" x14ac:dyDescent="0.3"/>
    <row r="262" s="354" customFormat="1" x14ac:dyDescent="0.3"/>
    <row r="263" s="354" customFormat="1" x14ac:dyDescent="0.3"/>
    <row r="264" s="354" customFormat="1" x14ac:dyDescent="0.3"/>
    <row r="265" s="354" customFormat="1" x14ac:dyDescent="0.3"/>
    <row r="266" s="354" customFormat="1" x14ac:dyDescent="0.3"/>
    <row r="267" s="354" customFormat="1" x14ac:dyDescent="0.3"/>
    <row r="268" s="354" customFormat="1" x14ac:dyDescent="0.3"/>
    <row r="269" s="354" customFormat="1" x14ac:dyDescent="0.3"/>
    <row r="270" s="354" customFormat="1" x14ac:dyDescent="0.3"/>
    <row r="271" s="354" customFormat="1" x14ac:dyDescent="0.3"/>
    <row r="272" s="354" customFormat="1" x14ac:dyDescent="0.3"/>
    <row r="273" s="354" customFormat="1" x14ac:dyDescent="0.3"/>
    <row r="274" s="354" customFormat="1" x14ac:dyDescent="0.3"/>
    <row r="275" s="354" customFormat="1" x14ac:dyDescent="0.3"/>
    <row r="276" s="354" customFormat="1" x14ac:dyDescent="0.3"/>
    <row r="277" s="354" customFormat="1" x14ac:dyDescent="0.3"/>
    <row r="278" s="354" customFormat="1" x14ac:dyDescent="0.3"/>
    <row r="279" s="354" customFormat="1" x14ac:dyDescent="0.3"/>
    <row r="280" s="354" customFormat="1" x14ac:dyDescent="0.3"/>
    <row r="281" s="354" customFormat="1" x14ac:dyDescent="0.3"/>
    <row r="282" s="354" customFormat="1" x14ac:dyDescent="0.3"/>
    <row r="283" s="354" customFormat="1" x14ac:dyDescent="0.3"/>
    <row r="284" s="354" customFormat="1" x14ac:dyDescent="0.3"/>
    <row r="285" s="354" customFormat="1" x14ac:dyDescent="0.3"/>
    <row r="286" s="354" customFormat="1" x14ac:dyDescent="0.3"/>
    <row r="287" s="354" customFormat="1" x14ac:dyDescent="0.3"/>
    <row r="288" s="354" customFormat="1" x14ac:dyDescent="0.3"/>
    <row r="289" s="354" customFormat="1" x14ac:dyDescent="0.3"/>
    <row r="290" s="354" customFormat="1" x14ac:dyDescent="0.3"/>
    <row r="291" s="354" customFormat="1" x14ac:dyDescent="0.3"/>
    <row r="292" s="354" customFormat="1" x14ac:dyDescent="0.3"/>
    <row r="293" s="354" customFormat="1" x14ac:dyDescent="0.3"/>
    <row r="294" s="354" customFormat="1" x14ac:dyDescent="0.3"/>
    <row r="295" s="354" customFormat="1" x14ac:dyDescent="0.3"/>
    <row r="296" s="354" customFormat="1" x14ac:dyDescent="0.3"/>
    <row r="297" s="354" customFormat="1" x14ac:dyDescent="0.3"/>
    <row r="298" s="354" customFormat="1" x14ac:dyDescent="0.3"/>
    <row r="299" s="354" customFormat="1" x14ac:dyDescent="0.3"/>
    <row r="300" s="354" customFormat="1" x14ac:dyDescent="0.3"/>
    <row r="301" s="354" customFormat="1" x14ac:dyDescent="0.3"/>
    <row r="302" s="354" customFormat="1" x14ac:dyDescent="0.3"/>
    <row r="303" s="354" customFormat="1" x14ac:dyDescent="0.3"/>
    <row r="304" s="354" customFormat="1" x14ac:dyDescent="0.3"/>
    <row r="305" s="354" customFormat="1" x14ac:dyDescent="0.3"/>
    <row r="306" s="354" customFormat="1" x14ac:dyDescent="0.3"/>
    <row r="307" s="354" customFormat="1" x14ac:dyDescent="0.3"/>
    <row r="308" s="354" customFormat="1" x14ac:dyDescent="0.3"/>
    <row r="309" s="354" customFormat="1" x14ac:dyDescent="0.3"/>
    <row r="310" s="354" customFormat="1" x14ac:dyDescent="0.3"/>
    <row r="311" s="354" customFormat="1" x14ac:dyDescent="0.3"/>
    <row r="312" s="354" customFormat="1" x14ac:dyDescent="0.3"/>
    <row r="313" s="354" customFormat="1" x14ac:dyDescent="0.3"/>
    <row r="314" s="354" customFormat="1" x14ac:dyDescent="0.3"/>
    <row r="315" s="354" customFormat="1" x14ac:dyDescent="0.3"/>
    <row r="316" s="354" customFormat="1" x14ac:dyDescent="0.3"/>
    <row r="317" s="354" customFormat="1" x14ac:dyDescent="0.3"/>
    <row r="318" s="354" customFormat="1" x14ac:dyDescent="0.3"/>
    <row r="319" s="354" customFormat="1" x14ac:dyDescent="0.3"/>
    <row r="320" s="354" customFormat="1" x14ac:dyDescent="0.3"/>
    <row r="321" s="354" customFormat="1" x14ac:dyDescent="0.3"/>
    <row r="322" s="354" customFormat="1" x14ac:dyDescent="0.3"/>
    <row r="323" s="354" customFormat="1" x14ac:dyDescent="0.3"/>
    <row r="324" s="354" customFormat="1" x14ac:dyDescent="0.3"/>
    <row r="325" s="354" customFormat="1" x14ac:dyDescent="0.3"/>
    <row r="326" s="354" customFormat="1" x14ac:dyDescent="0.3"/>
    <row r="327" s="354" customFormat="1" x14ac:dyDescent="0.3"/>
    <row r="328" s="354" customFormat="1" x14ac:dyDescent="0.3"/>
    <row r="329" s="354" customFormat="1" x14ac:dyDescent="0.3"/>
    <row r="330" s="354" customFormat="1" x14ac:dyDescent="0.3"/>
    <row r="331" s="354" customFormat="1" x14ac:dyDescent="0.3"/>
    <row r="332" s="354" customFormat="1" x14ac:dyDescent="0.3"/>
    <row r="333" s="354" customFormat="1" x14ac:dyDescent="0.3"/>
    <row r="334" s="354" customFormat="1" x14ac:dyDescent="0.3"/>
    <row r="335" s="354" customFormat="1" x14ac:dyDescent="0.3"/>
    <row r="336" s="354" customFormat="1" x14ac:dyDescent="0.3"/>
    <row r="337" s="354" customFormat="1" x14ac:dyDescent="0.3"/>
    <row r="338" s="354" customFormat="1" x14ac:dyDescent="0.3"/>
    <row r="339" s="354" customFormat="1" x14ac:dyDescent="0.3"/>
    <row r="340" s="354" customFormat="1" x14ac:dyDescent="0.3"/>
    <row r="341" s="354" customFormat="1" x14ac:dyDescent="0.3"/>
    <row r="342" s="354" customFormat="1" x14ac:dyDescent="0.3"/>
    <row r="343" s="354" customFormat="1" x14ac:dyDescent="0.3"/>
    <row r="344" s="354" customFormat="1" x14ac:dyDescent="0.3"/>
    <row r="345" s="354" customFormat="1" x14ac:dyDescent="0.3"/>
    <row r="346" s="354" customFormat="1" x14ac:dyDescent="0.3"/>
    <row r="347" s="354" customFormat="1" x14ac:dyDescent="0.3"/>
    <row r="348" s="354" customFormat="1" x14ac:dyDescent="0.3"/>
    <row r="349" s="354" customFormat="1" x14ac:dyDescent="0.3"/>
    <row r="350" s="354" customFormat="1" x14ac:dyDescent="0.3"/>
    <row r="351" s="354" customFormat="1" x14ac:dyDescent="0.3"/>
    <row r="352" s="354" customFormat="1" x14ac:dyDescent="0.3"/>
    <row r="353" s="354" customFormat="1" x14ac:dyDescent="0.3"/>
    <row r="354" s="354" customFormat="1" x14ac:dyDescent="0.3"/>
    <row r="355" s="354" customFormat="1" x14ac:dyDescent="0.3"/>
    <row r="356" s="354" customFormat="1" x14ac:dyDescent="0.3"/>
    <row r="357" s="354" customFormat="1" x14ac:dyDescent="0.3"/>
    <row r="358" s="354" customFormat="1" x14ac:dyDescent="0.3"/>
    <row r="359" s="354" customFormat="1" x14ac:dyDescent="0.3"/>
    <row r="360" s="354" customFormat="1" x14ac:dyDescent="0.3"/>
    <row r="361" s="354" customFormat="1" x14ac:dyDescent="0.3"/>
    <row r="362" s="354" customFormat="1" x14ac:dyDescent="0.3"/>
    <row r="363" s="354" customFormat="1" x14ac:dyDescent="0.3"/>
    <row r="364" s="354" customFormat="1" x14ac:dyDescent="0.3"/>
    <row r="365" s="354" customFormat="1" x14ac:dyDescent="0.3"/>
    <row r="366" s="354" customFormat="1" x14ac:dyDescent="0.3"/>
    <row r="367" s="354" customFormat="1" x14ac:dyDescent="0.3"/>
    <row r="368" s="354" customFormat="1" x14ac:dyDescent="0.3"/>
    <row r="369" s="354" customFormat="1" x14ac:dyDescent="0.3"/>
    <row r="370" s="354" customFormat="1" x14ac:dyDescent="0.3"/>
    <row r="371" s="354" customFormat="1" x14ac:dyDescent="0.3"/>
    <row r="372" s="354" customFormat="1" x14ac:dyDescent="0.3"/>
    <row r="373" s="354" customFormat="1" x14ac:dyDescent="0.3"/>
    <row r="374" s="354" customFormat="1" x14ac:dyDescent="0.3"/>
    <row r="375" s="354" customFormat="1" x14ac:dyDescent="0.3"/>
    <row r="376" s="354" customFormat="1" x14ac:dyDescent="0.3"/>
    <row r="377" s="354" customFormat="1" x14ac:dyDescent="0.3"/>
    <row r="378" s="354" customFormat="1" x14ac:dyDescent="0.3"/>
    <row r="379" s="354" customFormat="1" x14ac:dyDescent="0.3"/>
    <row r="380" s="354" customFormat="1" x14ac:dyDescent="0.3"/>
    <row r="381" s="354" customFormat="1" x14ac:dyDescent="0.3"/>
    <row r="382" s="354" customFormat="1" x14ac:dyDescent="0.3"/>
    <row r="383" s="354" customFormat="1" x14ac:dyDescent="0.3"/>
    <row r="384" s="354" customFormat="1" x14ac:dyDescent="0.3"/>
    <row r="385" s="354" customFormat="1" x14ac:dyDescent="0.3"/>
    <row r="386" s="354" customFormat="1" x14ac:dyDescent="0.3"/>
    <row r="387" s="354" customFormat="1" x14ac:dyDescent="0.3"/>
    <row r="388" s="354" customFormat="1" x14ac:dyDescent="0.3"/>
    <row r="389" s="354" customFormat="1" x14ac:dyDescent="0.3"/>
    <row r="390" s="354" customFormat="1" x14ac:dyDescent="0.3"/>
    <row r="391" s="354" customFormat="1" x14ac:dyDescent="0.3"/>
    <row r="392" s="354" customFormat="1" x14ac:dyDescent="0.3"/>
    <row r="393" s="354" customFormat="1" x14ac:dyDescent="0.3"/>
    <row r="394" s="354" customFormat="1" x14ac:dyDescent="0.3"/>
    <row r="395" s="354" customFormat="1" x14ac:dyDescent="0.3"/>
    <row r="396" s="354" customFormat="1" x14ac:dyDescent="0.3"/>
    <row r="397" s="354" customFormat="1" x14ac:dyDescent="0.3"/>
    <row r="398" s="354" customFormat="1" x14ac:dyDescent="0.3"/>
    <row r="399" s="354" customFormat="1" x14ac:dyDescent="0.3"/>
    <row r="400" s="354" customFormat="1" x14ac:dyDescent="0.3"/>
    <row r="401" s="354" customFormat="1" x14ac:dyDescent="0.3"/>
    <row r="402" s="354" customFormat="1" x14ac:dyDescent="0.3"/>
    <row r="403" s="354" customFormat="1" x14ac:dyDescent="0.3"/>
    <row r="404" s="354" customFormat="1" x14ac:dyDescent="0.3"/>
    <row r="405" s="354" customFormat="1" x14ac:dyDescent="0.3"/>
    <row r="406" s="354" customFormat="1" x14ac:dyDescent="0.3"/>
    <row r="407" s="354" customFormat="1" x14ac:dyDescent="0.3"/>
    <row r="408" s="354" customFormat="1" x14ac:dyDescent="0.3"/>
    <row r="409" s="354" customFormat="1" x14ac:dyDescent="0.3"/>
    <row r="410" s="354" customFormat="1" x14ac:dyDescent="0.3"/>
    <row r="411" s="354" customFormat="1" x14ac:dyDescent="0.3"/>
    <row r="412" s="354" customFormat="1" x14ac:dyDescent="0.3"/>
    <row r="413" s="354" customFormat="1" x14ac:dyDescent="0.3"/>
    <row r="414" s="354" customFormat="1" x14ac:dyDescent="0.3"/>
    <row r="415" s="354" customFormat="1" x14ac:dyDescent="0.3"/>
    <row r="416" s="354" customFormat="1" x14ac:dyDescent="0.3"/>
    <row r="417" s="354" customFormat="1" x14ac:dyDescent="0.3"/>
    <row r="418" s="354" customFormat="1" x14ac:dyDescent="0.3"/>
    <row r="419" s="354" customFormat="1" x14ac:dyDescent="0.3"/>
    <row r="420" s="354" customFormat="1" x14ac:dyDescent="0.3"/>
    <row r="421" s="354" customFormat="1" x14ac:dyDescent="0.3"/>
    <row r="422" s="354" customFormat="1" x14ac:dyDescent="0.3"/>
    <row r="423" s="354" customFormat="1" x14ac:dyDescent="0.3"/>
    <row r="424" s="354" customFormat="1" x14ac:dyDescent="0.3"/>
    <row r="425" s="354" customFormat="1" x14ac:dyDescent="0.3"/>
    <row r="426" s="354" customFormat="1" x14ac:dyDescent="0.3"/>
    <row r="427" s="354" customFormat="1" x14ac:dyDescent="0.3"/>
    <row r="428" s="354" customFormat="1" x14ac:dyDescent="0.3"/>
    <row r="429" s="354" customFormat="1" x14ac:dyDescent="0.3"/>
    <row r="430" s="354" customFormat="1" x14ac:dyDescent="0.3"/>
    <row r="431" s="354" customFormat="1" x14ac:dyDescent="0.3"/>
    <row r="432" s="354" customFormat="1" x14ac:dyDescent="0.3"/>
    <row r="433" s="354" customFormat="1" x14ac:dyDescent="0.3"/>
    <row r="434" s="354" customFormat="1" x14ac:dyDescent="0.3"/>
    <row r="435" s="354" customFormat="1" x14ac:dyDescent="0.3"/>
    <row r="436" s="354" customFormat="1" x14ac:dyDescent="0.3"/>
    <row r="437" s="354" customFormat="1" x14ac:dyDescent="0.3"/>
    <row r="438" s="354" customFormat="1" x14ac:dyDescent="0.3"/>
    <row r="439" s="354" customFormat="1" x14ac:dyDescent="0.3"/>
    <row r="440" s="354" customFormat="1" x14ac:dyDescent="0.3"/>
    <row r="441" s="354" customFormat="1" x14ac:dyDescent="0.3"/>
    <row r="442" s="354" customFormat="1" x14ac:dyDescent="0.3"/>
    <row r="443" s="354" customFormat="1" x14ac:dyDescent="0.3"/>
    <row r="444" s="354" customFormat="1" x14ac:dyDescent="0.3"/>
    <row r="445" s="354" customFormat="1" x14ac:dyDescent="0.3"/>
    <row r="446" s="354" customFormat="1" x14ac:dyDescent="0.3"/>
    <row r="447" s="354" customFormat="1" x14ac:dyDescent="0.3"/>
    <row r="448" s="354" customFormat="1" x14ac:dyDescent="0.3"/>
    <row r="449" s="354" customFormat="1" x14ac:dyDescent="0.3"/>
    <row r="450" s="354" customFormat="1" x14ac:dyDescent="0.3"/>
    <row r="451" s="354" customFormat="1" x14ac:dyDescent="0.3"/>
    <row r="452" s="354" customFormat="1" x14ac:dyDescent="0.3"/>
    <row r="453" s="354" customFormat="1" x14ac:dyDescent="0.3"/>
    <row r="454" s="354" customFormat="1" x14ac:dyDescent="0.3"/>
    <row r="455" s="354" customFormat="1" x14ac:dyDescent="0.3"/>
    <row r="456" s="354" customFormat="1" x14ac:dyDescent="0.3"/>
    <row r="457" s="354" customFormat="1" x14ac:dyDescent="0.3"/>
    <row r="458" s="354" customFormat="1" x14ac:dyDescent="0.3"/>
    <row r="459" s="354" customFormat="1" x14ac:dyDescent="0.3"/>
    <row r="460" s="354" customFormat="1" x14ac:dyDescent="0.3"/>
    <row r="461" s="354" customFormat="1" x14ac:dyDescent="0.3"/>
    <row r="462" s="354" customFormat="1" x14ac:dyDescent="0.3"/>
    <row r="463" s="354" customFormat="1" x14ac:dyDescent="0.3"/>
    <row r="464" s="354" customFormat="1" x14ac:dyDescent="0.3"/>
    <row r="465" s="354" customFormat="1" x14ac:dyDescent="0.3"/>
    <row r="466" s="354" customFormat="1" x14ac:dyDescent="0.3"/>
    <row r="467" s="354" customFormat="1" x14ac:dyDescent="0.3"/>
    <row r="468" s="354" customFormat="1" x14ac:dyDescent="0.3"/>
    <row r="469" s="354" customFormat="1" x14ac:dyDescent="0.3"/>
    <row r="470" s="354" customFormat="1" x14ac:dyDescent="0.3"/>
    <row r="471" s="354" customFormat="1" x14ac:dyDescent="0.3"/>
    <row r="472" s="354" customFormat="1" x14ac:dyDescent="0.3"/>
    <row r="473" s="354" customFormat="1" x14ac:dyDescent="0.3"/>
    <row r="474" s="354" customFormat="1" x14ac:dyDescent="0.3"/>
    <row r="475" s="354" customFormat="1" x14ac:dyDescent="0.3"/>
    <row r="476" s="354" customFormat="1" x14ac:dyDescent="0.3"/>
    <row r="477" s="354" customFormat="1" x14ac:dyDescent="0.3"/>
    <row r="478" s="354" customFormat="1" x14ac:dyDescent="0.3"/>
    <row r="479" s="354" customFormat="1" x14ac:dyDescent="0.3"/>
    <row r="480" s="354" customFormat="1" x14ac:dyDescent="0.3"/>
    <row r="481" s="354" customFormat="1" x14ac:dyDescent="0.3"/>
    <row r="482" s="354" customFormat="1" x14ac:dyDescent="0.3"/>
    <row r="483" s="354" customFormat="1" x14ac:dyDescent="0.3"/>
    <row r="484" s="354" customFormat="1" x14ac:dyDescent="0.3"/>
    <row r="485" s="354" customFormat="1" x14ac:dyDescent="0.3"/>
    <row r="486" s="354" customFormat="1" x14ac:dyDescent="0.3"/>
    <row r="487" s="354" customFormat="1" x14ac:dyDescent="0.3"/>
    <row r="488" s="354" customFormat="1" x14ac:dyDescent="0.3"/>
    <row r="489" s="354" customFormat="1" x14ac:dyDescent="0.3"/>
    <row r="490" s="354" customFormat="1" x14ac:dyDescent="0.3"/>
    <row r="491" s="354" customFormat="1" x14ac:dyDescent="0.3"/>
    <row r="492" s="354" customFormat="1" x14ac:dyDescent="0.3"/>
    <row r="493" s="354" customFormat="1" x14ac:dyDescent="0.3"/>
    <row r="494" s="354" customFormat="1" x14ac:dyDescent="0.3"/>
    <row r="495" s="354" customFormat="1" x14ac:dyDescent="0.3"/>
    <row r="496" s="354" customFormat="1" x14ac:dyDescent="0.3"/>
    <row r="497" s="354" customFormat="1" x14ac:dyDescent="0.3"/>
    <row r="498" s="354" customFormat="1" x14ac:dyDescent="0.3"/>
    <row r="499" s="354" customFormat="1" x14ac:dyDescent="0.3"/>
    <row r="500" s="354" customFormat="1" x14ac:dyDescent="0.3"/>
    <row r="501" s="354" customFormat="1" x14ac:dyDescent="0.3"/>
    <row r="502" s="354" customFormat="1" x14ac:dyDescent="0.3"/>
    <row r="503" s="354" customFormat="1" x14ac:dyDescent="0.3"/>
    <row r="504" s="354" customFormat="1" x14ac:dyDescent="0.3"/>
    <row r="505" s="354" customFormat="1" x14ac:dyDescent="0.3"/>
    <row r="506" s="354" customFormat="1" x14ac:dyDescent="0.3"/>
    <row r="507" s="354" customFormat="1" x14ac:dyDescent="0.3"/>
    <row r="508" s="354" customFormat="1" x14ac:dyDescent="0.3"/>
    <row r="509" s="354" customFormat="1" x14ac:dyDescent="0.3"/>
    <row r="510" s="354" customFormat="1" x14ac:dyDescent="0.3"/>
    <row r="511" s="354" customFormat="1" x14ac:dyDescent="0.3"/>
    <row r="512" s="354" customFormat="1" x14ac:dyDescent="0.3"/>
    <row r="513" s="354" customFormat="1" x14ac:dyDescent="0.3"/>
    <row r="514" s="354" customFormat="1" x14ac:dyDescent="0.3"/>
    <row r="515" s="354" customFormat="1" x14ac:dyDescent="0.3"/>
    <row r="516" s="354" customFormat="1" x14ac:dyDescent="0.3"/>
    <row r="517" s="354" customFormat="1" x14ac:dyDescent="0.3"/>
    <row r="518" s="354" customFormat="1" x14ac:dyDescent="0.3"/>
    <row r="519" s="354" customFormat="1" x14ac:dyDescent="0.3"/>
    <row r="520" s="354" customFormat="1" x14ac:dyDescent="0.3"/>
    <row r="521" s="354" customFormat="1" x14ac:dyDescent="0.3"/>
    <row r="522" s="354" customFormat="1" x14ac:dyDescent="0.3"/>
    <row r="523" s="354" customFormat="1" x14ac:dyDescent="0.3"/>
    <row r="524" s="354" customFormat="1" x14ac:dyDescent="0.3"/>
    <row r="525" s="354" customFormat="1" x14ac:dyDescent="0.3"/>
    <row r="526" s="354" customFormat="1" x14ac:dyDescent="0.3"/>
    <row r="527" s="354" customFormat="1" x14ac:dyDescent="0.3"/>
    <row r="528" s="354" customFormat="1" x14ac:dyDescent="0.3"/>
    <row r="529" s="354" customFormat="1" x14ac:dyDescent="0.3"/>
    <row r="530" s="354" customFormat="1" x14ac:dyDescent="0.3"/>
    <row r="531" s="354" customFormat="1" x14ac:dyDescent="0.3"/>
    <row r="532" s="354" customFormat="1" x14ac:dyDescent="0.3"/>
    <row r="533" s="354" customFormat="1" x14ac:dyDescent="0.3"/>
    <row r="534" s="354" customFormat="1" x14ac:dyDescent="0.3"/>
    <row r="535" s="354" customFormat="1" x14ac:dyDescent="0.3"/>
    <row r="536" s="354" customFormat="1" x14ac:dyDescent="0.3"/>
    <row r="537" s="354" customFormat="1" x14ac:dyDescent="0.3"/>
    <row r="538" s="354" customFormat="1" x14ac:dyDescent="0.3"/>
    <row r="539" s="354" customFormat="1" x14ac:dyDescent="0.3"/>
    <row r="540" s="354" customFormat="1" x14ac:dyDescent="0.3"/>
    <row r="541" s="354" customFormat="1" x14ac:dyDescent="0.3"/>
    <row r="542" s="354" customFormat="1" x14ac:dyDescent="0.3"/>
    <row r="543" s="354" customFormat="1" x14ac:dyDescent="0.3"/>
    <row r="544" s="354" customFormat="1" x14ac:dyDescent="0.3"/>
    <row r="545" s="354" customFormat="1" x14ac:dyDescent="0.3"/>
    <row r="546" s="354" customFormat="1" x14ac:dyDescent="0.3"/>
    <row r="547" s="354" customFormat="1" x14ac:dyDescent="0.3"/>
    <row r="548" s="354" customFormat="1" x14ac:dyDescent="0.3"/>
    <row r="549" s="354" customFormat="1" x14ac:dyDescent="0.3"/>
    <row r="550" s="354" customFormat="1" x14ac:dyDescent="0.3"/>
    <row r="551" s="354" customFormat="1" x14ac:dyDescent="0.3"/>
    <row r="552" s="354" customFormat="1" x14ac:dyDescent="0.3"/>
    <row r="553" s="354" customFormat="1" x14ac:dyDescent="0.3"/>
    <row r="554" s="354" customFormat="1" x14ac:dyDescent="0.3"/>
    <row r="555" s="354" customFormat="1" x14ac:dyDescent="0.3"/>
    <row r="556" s="354" customFormat="1" x14ac:dyDescent="0.3"/>
    <row r="557" s="354" customFormat="1" x14ac:dyDescent="0.3"/>
    <row r="558" s="354" customFormat="1" x14ac:dyDescent="0.3"/>
    <row r="559" s="354" customFormat="1" x14ac:dyDescent="0.3"/>
    <row r="560" s="354" customFormat="1" x14ac:dyDescent="0.3"/>
    <row r="561" s="354" customFormat="1" x14ac:dyDescent="0.3"/>
    <row r="562" s="354" customFormat="1" x14ac:dyDescent="0.3"/>
    <row r="563" s="354" customFormat="1" x14ac:dyDescent="0.3"/>
    <row r="564" s="354" customFormat="1" x14ac:dyDescent="0.3"/>
    <row r="565" s="354" customFormat="1" x14ac:dyDescent="0.3"/>
    <row r="566" s="354" customFormat="1" x14ac:dyDescent="0.3"/>
    <row r="567" s="354" customFormat="1" x14ac:dyDescent="0.3"/>
    <row r="568" s="354" customFormat="1" x14ac:dyDescent="0.3"/>
    <row r="569" s="354" customFormat="1" x14ac:dyDescent="0.3"/>
    <row r="570" s="354" customFormat="1" x14ac:dyDescent="0.3"/>
    <row r="571" s="354" customFormat="1" x14ac:dyDescent="0.3"/>
    <row r="572" s="354" customFormat="1" x14ac:dyDescent="0.3"/>
    <row r="573" s="354" customFormat="1" x14ac:dyDescent="0.3"/>
    <row r="574" s="354" customFormat="1" x14ac:dyDescent="0.3"/>
    <row r="575" s="354" customFormat="1" x14ac:dyDescent="0.3"/>
    <row r="576" s="354" customFormat="1" x14ac:dyDescent="0.3"/>
    <row r="577" s="354" customFormat="1" x14ac:dyDescent="0.3"/>
    <row r="578" s="354" customFormat="1" x14ac:dyDescent="0.3"/>
    <row r="579" s="354" customFormat="1" x14ac:dyDescent="0.3"/>
    <row r="580" s="354" customFormat="1" x14ac:dyDescent="0.3"/>
    <row r="581" s="354" customFormat="1" x14ac:dyDescent="0.3"/>
    <row r="582" s="354" customFormat="1" x14ac:dyDescent="0.3"/>
    <row r="583" s="354" customFormat="1" x14ac:dyDescent="0.3"/>
    <row r="584" s="354" customFormat="1" x14ac:dyDescent="0.3"/>
    <row r="585" s="354" customFormat="1" x14ac:dyDescent="0.3"/>
    <row r="586" s="354" customFormat="1" x14ac:dyDescent="0.3"/>
    <row r="587" s="354" customFormat="1" x14ac:dyDescent="0.3"/>
    <row r="588" s="354" customFormat="1" x14ac:dyDescent="0.3"/>
    <row r="589" s="354" customFormat="1" x14ac:dyDescent="0.3"/>
    <row r="590" s="354" customFormat="1" x14ac:dyDescent="0.3"/>
    <row r="591" s="354" customFormat="1" x14ac:dyDescent="0.3"/>
    <row r="592" s="354" customFormat="1" x14ac:dyDescent="0.3"/>
    <row r="593" s="354" customFormat="1" x14ac:dyDescent="0.3"/>
    <row r="594" s="354" customFormat="1" x14ac:dyDescent="0.3"/>
    <row r="595" s="354" customFormat="1" x14ac:dyDescent="0.3"/>
    <row r="596" s="354" customFormat="1" x14ac:dyDescent="0.3"/>
    <row r="597" s="354" customFormat="1" x14ac:dyDescent="0.3"/>
    <row r="598" s="354" customFormat="1" x14ac:dyDescent="0.3"/>
    <row r="599" s="354" customFormat="1" x14ac:dyDescent="0.3"/>
    <row r="600" s="354" customFormat="1" x14ac:dyDescent="0.3"/>
    <row r="601" s="354" customFormat="1" x14ac:dyDescent="0.3"/>
    <row r="602" s="354" customFormat="1" x14ac:dyDescent="0.3"/>
    <row r="603" s="354" customFormat="1" x14ac:dyDescent="0.3"/>
    <row r="604" s="354" customFormat="1" x14ac:dyDescent="0.3"/>
    <row r="605" s="354" customFormat="1" x14ac:dyDescent="0.3"/>
    <row r="606" s="354" customFormat="1" x14ac:dyDescent="0.3"/>
    <row r="607" s="354" customFormat="1" x14ac:dyDescent="0.3"/>
    <row r="608" s="354" customFormat="1" x14ac:dyDescent="0.3"/>
    <row r="609" s="354" customFormat="1" x14ac:dyDescent="0.3"/>
    <row r="610" s="354" customFormat="1" x14ac:dyDescent="0.3"/>
    <row r="611" s="354" customFormat="1" x14ac:dyDescent="0.3"/>
    <row r="612" s="354" customFormat="1" x14ac:dyDescent="0.3"/>
    <row r="613" s="354" customFormat="1" x14ac:dyDescent="0.3"/>
    <row r="614" s="354" customFormat="1" x14ac:dyDescent="0.3"/>
    <row r="615" s="354" customFormat="1" x14ac:dyDescent="0.3"/>
    <row r="616" s="354" customFormat="1" x14ac:dyDescent="0.3"/>
    <row r="617" s="354" customFormat="1" x14ac:dyDescent="0.3"/>
    <row r="618" s="354" customFormat="1" x14ac:dyDescent="0.3"/>
    <row r="619" s="354" customFormat="1" x14ac:dyDescent="0.3"/>
    <row r="620" s="354" customFormat="1" x14ac:dyDescent="0.3"/>
    <row r="621" s="354" customFormat="1" x14ac:dyDescent="0.3"/>
    <row r="622" s="354" customFormat="1" x14ac:dyDescent="0.3"/>
    <row r="623" s="354" customFormat="1" x14ac:dyDescent="0.3"/>
    <row r="624" s="354" customFormat="1" x14ac:dyDescent="0.3"/>
    <row r="625" s="354" customFormat="1" x14ac:dyDescent="0.3"/>
    <row r="626" s="354" customFormat="1" x14ac:dyDescent="0.3"/>
    <row r="627" s="354" customFormat="1" x14ac:dyDescent="0.3"/>
    <row r="628" s="354" customFormat="1" x14ac:dyDescent="0.3"/>
    <row r="629" s="354" customFormat="1" x14ac:dyDescent="0.3"/>
    <row r="630" s="354" customFormat="1" x14ac:dyDescent="0.3"/>
    <row r="631" s="354" customFormat="1" x14ac:dyDescent="0.3"/>
    <row r="632" s="354" customFormat="1" x14ac:dyDescent="0.3"/>
    <row r="633" s="354" customFormat="1" x14ac:dyDescent="0.3"/>
    <row r="634" s="354" customFormat="1" x14ac:dyDescent="0.3"/>
    <row r="635" s="354" customFormat="1" x14ac:dyDescent="0.3"/>
    <row r="636" s="354" customFormat="1" x14ac:dyDescent="0.3"/>
    <row r="637" s="354" customFormat="1" x14ac:dyDescent="0.3"/>
    <row r="638" s="354" customFormat="1" x14ac:dyDescent="0.3"/>
    <row r="639" s="354" customFormat="1" x14ac:dyDescent="0.3"/>
    <row r="640" s="354" customFormat="1" x14ac:dyDescent="0.3"/>
    <row r="641" s="354" customFormat="1" x14ac:dyDescent="0.3"/>
    <row r="642" s="354" customFormat="1" x14ac:dyDescent="0.3"/>
    <row r="643" s="354" customFormat="1" x14ac:dyDescent="0.3"/>
    <row r="644" s="354" customFormat="1" x14ac:dyDescent="0.3"/>
    <row r="645" s="354" customFormat="1" x14ac:dyDescent="0.3"/>
    <row r="646" s="354" customFormat="1" x14ac:dyDescent="0.3"/>
    <row r="647" s="354" customFormat="1" x14ac:dyDescent="0.3"/>
    <row r="648" s="354" customFormat="1" x14ac:dyDescent="0.3"/>
    <row r="649" s="354" customFormat="1" x14ac:dyDescent="0.3"/>
    <row r="650" s="354" customFormat="1" x14ac:dyDescent="0.3"/>
    <row r="651" s="354" customFormat="1" x14ac:dyDescent="0.3"/>
    <row r="652" s="354" customFormat="1" x14ac:dyDescent="0.3"/>
    <row r="653" s="354" customFormat="1" x14ac:dyDescent="0.3"/>
    <row r="654" s="354" customFormat="1" x14ac:dyDescent="0.3"/>
    <row r="655" s="354" customFormat="1" x14ac:dyDescent="0.3"/>
    <row r="656" s="354" customFormat="1" x14ac:dyDescent="0.3"/>
    <row r="657" s="354" customFormat="1" x14ac:dyDescent="0.3"/>
    <row r="658" s="354" customFormat="1" x14ac:dyDescent="0.3"/>
    <row r="659" s="354" customFormat="1" x14ac:dyDescent="0.3"/>
    <row r="660" s="354" customFormat="1" x14ac:dyDescent="0.3"/>
    <row r="661" s="354" customFormat="1" x14ac:dyDescent="0.3"/>
    <row r="662" s="354" customFormat="1" x14ac:dyDescent="0.3"/>
    <row r="663" s="354" customFormat="1" x14ac:dyDescent="0.3"/>
    <row r="664" s="354" customFormat="1" x14ac:dyDescent="0.3"/>
    <row r="665" s="354" customFormat="1" x14ac:dyDescent="0.3"/>
    <row r="666" s="354" customFormat="1" x14ac:dyDescent="0.3"/>
    <row r="667" s="354" customFormat="1" x14ac:dyDescent="0.3"/>
    <row r="668" s="354" customFormat="1" x14ac:dyDescent="0.3"/>
    <row r="669" s="354" customFormat="1" x14ac:dyDescent="0.3"/>
    <row r="670" s="354" customFormat="1" x14ac:dyDescent="0.3"/>
    <row r="671" s="354" customFormat="1" x14ac:dyDescent="0.3"/>
    <row r="672" s="354" customFormat="1" x14ac:dyDescent="0.3"/>
    <row r="673" s="354" customFormat="1" x14ac:dyDescent="0.3"/>
    <row r="674" s="354" customFormat="1" x14ac:dyDescent="0.3"/>
    <row r="675" s="354" customFormat="1" x14ac:dyDescent="0.3"/>
    <row r="676" s="354" customFormat="1" x14ac:dyDescent="0.3"/>
    <row r="677" s="354" customFormat="1" x14ac:dyDescent="0.3"/>
    <row r="678" s="354" customFormat="1" x14ac:dyDescent="0.3"/>
    <row r="679" s="354" customFormat="1" x14ac:dyDescent="0.3"/>
    <row r="680" s="354" customFormat="1" x14ac:dyDescent="0.3"/>
    <row r="681" s="354" customFormat="1" x14ac:dyDescent="0.3"/>
    <row r="682" s="354" customFormat="1" x14ac:dyDescent="0.3"/>
    <row r="683" s="354" customFormat="1" x14ac:dyDescent="0.3"/>
    <row r="684" s="354" customFormat="1" x14ac:dyDescent="0.3"/>
    <row r="685" s="354" customFormat="1" x14ac:dyDescent="0.3"/>
    <row r="686" s="354" customFormat="1" x14ac:dyDescent="0.3"/>
    <row r="687" s="354" customFormat="1" x14ac:dyDescent="0.3"/>
    <row r="688" s="354" customFormat="1" x14ac:dyDescent="0.3"/>
    <row r="689" s="354" customFormat="1" x14ac:dyDescent="0.3"/>
    <row r="690" s="354" customFormat="1" x14ac:dyDescent="0.3"/>
    <row r="691" s="354" customFormat="1" x14ac:dyDescent="0.3"/>
    <row r="692" s="354" customFormat="1" x14ac:dyDescent="0.3"/>
    <row r="693" s="354" customFormat="1" x14ac:dyDescent="0.3"/>
    <row r="694" s="354" customFormat="1" x14ac:dyDescent="0.3"/>
    <row r="695" s="354" customFormat="1" x14ac:dyDescent="0.3"/>
    <row r="696" s="354" customFormat="1" x14ac:dyDescent="0.3"/>
    <row r="697" s="354" customFormat="1" x14ac:dyDescent="0.3"/>
    <row r="698" s="354" customFormat="1" x14ac:dyDescent="0.3"/>
    <row r="699" s="354" customFormat="1" x14ac:dyDescent="0.3"/>
    <row r="700" s="354" customFormat="1" x14ac:dyDescent="0.3"/>
    <row r="701" s="354" customFormat="1" x14ac:dyDescent="0.3"/>
    <row r="702" s="354" customFormat="1" x14ac:dyDescent="0.3"/>
    <row r="703" s="354" customFormat="1" x14ac:dyDescent="0.3"/>
    <row r="704" s="354" customFormat="1" x14ac:dyDescent="0.3"/>
    <row r="705" s="354" customFormat="1" x14ac:dyDescent="0.3"/>
    <row r="706" s="354" customFormat="1" x14ac:dyDescent="0.3"/>
    <row r="707" s="354" customFormat="1" x14ac:dyDescent="0.3"/>
    <row r="708" s="354" customFormat="1" x14ac:dyDescent="0.3"/>
    <row r="709" s="354" customFormat="1" x14ac:dyDescent="0.3"/>
    <row r="710" s="354" customFormat="1" x14ac:dyDescent="0.3"/>
    <row r="711" s="354" customFormat="1" x14ac:dyDescent="0.3"/>
    <row r="712" s="354" customFormat="1" x14ac:dyDescent="0.3"/>
    <row r="713" s="354" customFormat="1" x14ac:dyDescent="0.3"/>
    <row r="714" s="354" customFormat="1" x14ac:dyDescent="0.3"/>
    <row r="715" s="354" customFormat="1" x14ac:dyDescent="0.3"/>
    <row r="716" s="354" customFormat="1" x14ac:dyDescent="0.3"/>
    <row r="717" s="354" customFormat="1" x14ac:dyDescent="0.3"/>
    <row r="718" s="354" customFormat="1" x14ac:dyDescent="0.3"/>
    <row r="719" s="354" customFormat="1" x14ac:dyDescent="0.3"/>
    <row r="720" s="354" customFormat="1" x14ac:dyDescent="0.3"/>
    <row r="721" s="354" customFormat="1" x14ac:dyDescent="0.3"/>
    <row r="722" s="354" customFormat="1" x14ac:dyDescent="0.3"/>
    <row r="723" s="354" customFormat="1" x14ac:dyDescent="0.3"/>
    <row r="724" s="354" customFormat="1" x14ac:dyDescent="0.3"/>
    <row r="725" s="354" customFormat="1" x14ac:dyDescent="0.3"/>
    <row r="726" s="354" customFormat="1" x14ac:dyDescent="0.3"/>
    <row r="727" s="354" customFormat="1" x14ac:dyDescent="0.3"/>
    <row r="728" s="354" customFormat="1" x14ac:dyDescent="0.3"/>
    <row r="729" s="354" customFormat="1" x14ac:dyDescent="0.3"/>
    <row r="730" s="354" customFormat="1" x14ac:dyDescent="0.3"/>
    <row r="731" s="354" customFormat="1" x14ac:dyDescent="0.3"/>
    <row r="732" s="354" customFormat="1" x14ac:dyDescent="0.3"/>
    <row r="733" s="354" customFormat="1" x14ac:dyDescent="0.3"/>
    <row r="734" s="354" customFormat="1" x14ac:dyDescent="0.3"/>
    <row r="735" s="354" customFormat="1" x14ac:dyDescent="0.3"/>
    <row r="736" s="354" customFormat="1" x14ac:dyDescent="0.3"/>
    <row r="737" s="354" customFormat="1" x14ac:dyDescent="0.3"/>
    <row r="738" s="354" customFormat="1" x14ac:dyDescent="0.3"/>
    <row r="739" s="354" customFormat="1" x14ac:dyDescent="0.3"/>
    <row r="740" s="354" customFormat="1" x14ac:dyDescent="0.3"/>
    <row r="741" s="354" customFormat="1" x14ac:dyDescent="0.3"/>
    <row r="742" s="354" customFormat="1" x14ac:dyDescent="0.3"/>
    <row r="743" s="354" customFormat="1" x14ac:dyDescent="0.3"/>
    <row r="744" s="354" customFormat="1" x14ac:dyDescent="0.3"/>
    <row r="745" s="354" customFormat="1" x14ac:dyDescent="0.3"/>
    <row r="746" s="354" customFormat="1" x14ac:dyDescent="0.3"/>
    <row r="747" s="354" customFormat="1" x14ac:dyDescent="0.3"/>
    <row r="748" s="354" customFormat="1" x14ac:dyDescent="0.3"/>
    <row r="749" s="354" customFormat="1" x14ac:dyDescent="0.3"/>
    <row r="750" s="354" customFormat="1" x14ac:dyDescent="0.3"/>
    <row r="751" s="354" customFormat="1" x14ac:dyDescent="0.3"/>
    <row r="752" s="354" customFormat="1" x14ac:dyDescent="0.3"/>
    <row r="753" s="354" customFormat="1" x14ac:dyDescent="0.3"/>
    <row r="754" s="354" customFormat="1" x14ac:dyDescent="0.3"/>
    <row r="755" s="354" customFormat="1" x14ac:dyDescent="0.3"/>
    <row r="756" s="354" customFormat="1" x14ac:dyDescent="0.3"/>
    <row r="757" s="354" customFormat="1" x14ac:dyDescent="0.3"/>
    <row r="758" s="354" customFormat="1" x14ac:dyDescent="0.3"/>
    <row r="759" s="354" customFormat="1" x14ac:dyDescent="0.3"/>
    <row r="760" s="354" customFormat="1" x14ac:dyDescent="0.3"/>
    <row r="761" s="354" customFormat="1" x14ac:dyDescent="0.3"/>
    <row r="762" s="354" customFormat="1" x14ac:dyDescent="0.3"/>
    <row r="763" s="354" customFormat="1" x14ac:dyDescent="0.3"/>
    <row r="764" s="354" customFormat="1" x14ac:dyDescent="0.3"/>
    <row r="765" s="354" customFormat="1" x14ac:dyDescent="0.3"/>
    <row r="766" s="354" customFormat="1" x14ac:dyDescent="0.3"/>
    <row r="767" s="354" customFormat="1" x14ac:dyDescent="0.3"/>
    <row r="768" s="354" customFormat="1" x14ac:dyDescent="0.3"/>
    <row r="769" s="354" customFormat="1" x14ac:dyDescent="0.3"/>
    <row r="770" s="354" customFormat="1" x14ac:dyDescent="0.3"/>
    <row r="771" s="354" customFormat="1" x14ac:dyDescent="0.3"/>
    <row r="772" s="354" customFormat="1" x14ac:dyDescent="0.3"/>
    <row r="773" s="354" customFormat="1" x14ac:dyDescent="0.3"/>
    <row r="774" s="354" customFormat="1" x14ac:dyDescent="0.3"/>
    <row r="775" s="354" customFormat="1" x14ac:dyDescent="0.3"/>
    <row r="776" s="354" customFormat="1" x14ac:dyDescent="0.3"/>
    <row r="777" s="354" customFormat="1" x14ac:dyDescent="0.3"/>
    <row r="778" s="354" customFormat="1" x14ac:dyDescent="0.3"/>
    <row r="779" s="354" customFormat="1" x14ac:dyDescent="0.3"/>
    <row r="780" s="354" customFormat="1" x14ac:dyDescent="0.3"/>
    <row r="781" s="354" customFormat="1" x14ac:dyDescent="0.3"/>
    <row r="782" s="354" customFormat="1" x14ac:dyDescent="0.3"/>
    <row r="783" s="354" customFormat="1" x14ac:dyDescent="0.3"/>
    <row r="784" s="354" customFormat="1" x14ac:dyDescent="0.3"/>
    <row r="785" s="354" customFormat="1" x14ac:dyDescent="0.3"/>
    <row r="786" s="354" customFormat="1" x14ac:dyDescent="0.3"/>
    <row r="787" s="354" customFormat="1" x14ac:dyDescent="0.3"/>
    <row r="788" s="354" customFormat="1" x14ac:dyDescent="0.3"/>
    <row r="789" s="354" customFormat="1" x14ac:dyDescent="0.3"/>
    <row r="790" s="354" customFormat="1" x14ac:dyDescent="0.3"/>
    <row r="791" s="354" customFormat="1" x14ac:dyDescent="0.3"/>
    <row r="792" s="354" customFormat="1" x14ac:dyDescent="0.3"/>
    <row r="793" s="354" customFormat="1" x14ac:dyDescent="0.3"/>
    <row r="794" s="354" customFormat="1" x14ac:dyDescent="0.3"/>
    <row r="795" s="354" customFormat="1" x14ac:dyDescent="0.3"/>
    <row r="796" s="354" customFormat="1" x14ac:dyDescent="0.3"/>
    <row r="797" s="354" customFormat="1" x14ac:dyDescent="0.3"/>
    <row r="798" s="354" customFormat="1" x14ac:dyDescent="0.3"/>
    <row r="799" s="354" customFormat="1" x14ac:dyDescent="0.3"/>
    <row r="800" s="354" customFormat="1" x14ac:dyDescent="0.3"/>
    <row r="801" s="354" customFormat="1" x14ac:dyDescent="0.3"/>
    <row r="802" s="354" customFormat="1" x14ac:dyDescent="0.3"/>
    <row r="803" s="354" customFormat="1" x14ac:dyDescent="0.3"/>
    <row r="804" s="354" customFormat="1" x14ac:dyDescent="0.3"/>
    <row r="805" s="354" customFormat="1" x14ac:dyDescent="0.3"/>
    <row r="806" s="354" customFormat="1" x14ac:dyDescent="0.3"/>
    <row r="807" s="354" customFormat="1" x14ac:dyDescent="0.3"/>
    <row r="808" s="354" customFormat="1" x14ac:dyDescent="0.3"/>
    <row r="809" s="354" customFormat="1" x14ac:dyDescent="0.3"/>
    <row r="810" s="354" customFormat="1" x14ac:dyDescent="0.3"/>
    <row r="811" s="354" customFormat="1" x14ac:dyDescent="0.3"/>
    <row r="812" s="354" customFormat="1" x14ac:dyDescent="0.3"/>
    <row r="813" s="354" customFormat="1" x14ac:dyDescent="0.3"/>
    <row r="814" s="354" customFormat="1" x14ac:dyDescent="0.3"/>
    <row r="815" s="354" customFormat="1" x14ac:dyDescent="0.3"/>
    <row r="816" s="354" customFormat="1" x14ac:dyDescent="0.3"/>
    <row r="817" s="354" customFormat="1" x14ac:dyDescent="0.3"/>
    <row r="818" s="354" customFormat="1" x14ac:dyDescent="0.3"/>
    <row r="819" s="354" customFormat="1" x14ac:dyDescent="0.3"/>
    <row r="820" s="354" customFormat="1" x14ac:dyDescent="0.3"/>
    <row r="821" s="354" customFormat="1" x14ac:dyDescent="0.3"/>
    <row r="822" s="354" customFormat="1" x14ac:dyDescent="0.3"/>
    <row r="823" s="354" customFormat="1" x14ac:dyDescent="0.3"/>
    <row r="824" s="354" customFormat="1" x14ac:dyDescent="0.3"/>
    <row r="825" s="354" customFormat="1" x14ac:dyDescent="0.3"/>
    <row r="826" s="354" customFormat="1" x14ac:dyDescent="0.3"/>
    <row r="827" s="354" customFormat="1" x14ac:dyDescent="0.3"/>
    <row r="828" s="354" customFormat="1" x14ac:dyDescent="0.3"/>
    <row r="829" s="354" customFormat="1" x14ac:dyDescent="0.3"/>
    <row r="830" s="354" customFormat="1" x14ac:dyDescent="0.3"/>
    <row r="831" s="354" customFormat="1" x14ac:dyDescent="0.3"/>
    <row r="832" s="354" customFormat="1" x14ac:dyDescent="0.3"/>
    <row r="833" s="354" customFormat="1" x14ac:dyDescent="0.3"/>
    <row r="834" s="354" customFormat="1" x14ac:dyDescent="0.3"/>
    <row r="835" s="354" customFormat="1" x14ac:dyDescent="0.3"/>
    <row r="836" s="354" customFormat="1" x14ac:dyDescent="0.3"/>
    <row r="837" s="354" customFormat="1" x14ac:dyDescent="0.3"/>
    <row r="838" s="354" customFormat="1" x14ac:dyDescent="0.3"/>
    <row r="839" s="354" customFormat="1" x14ac:dyDescent="0.3"/>
    <row r="840" s="354" customFormat="1" x14ac:dyDescent="0.3"/>
    <row r="841" s="354" customFormat="1" x14ac:dyDescent="0.3"/>
    <row r="842" s="354" customFormat="1" x14ac:dyDescent="0.3"/>
    <row r="843" s="354" customFormat="1" x14ac:dyDescent="0.3"/>
    <row r="844" s="354" customFormat="1" x14ac:dyDescent="0.3"/>
    <row r="845" s="354" customFormat="1" x14ac:dyDescent="0.3"/>
    <row r="846" s="354" customFormat="1" x14ac:dyDescent="0.3"/>
    <row r="847" s="354" customFormat="1" x14ac:dyDescent="0.3"/>
    <row r="848" s="354" customFormat="1" x14ac:dyDescent="0.3"/>
    <row r="849" s="354" customFormat="1" x14ac:dyDescent="0.3"/>
    <row r="850" s="354" customFormat="1" x14ac:dyDescent="0.3"/>
    <row r="851" s="354" customFormat="1" x14ac:dyDescent="0.3"/>
    <row r="852" s="354" customFormat="1" x14ac:dyDescent="0.3"/>
    <row r="853" s="354" customFormat="1" x14ac:dyDescent="0.3"/>
    <row r="854" s="354" customFormat="1" x14ac:dyDescent="0.3"/>
    <row r="855" s="354" customFormat="1" x14ac:dyDescent="0.3"/>
    <row r="856" s="354" customFormat="1" x14ac:dyDescent="0.3"/>
    <row r="857" s="354" customFormat="1" x14ac:dyDescent="0.3"/>
    <row r="858" s="354" customFormat="1" x14ac:dyDescent="0.3"/>
    <row r="859" s="354" customFormat="1" x14ac:dyDescent="0.3"/>
    <row r="860" s="354" customFormat="1" x14ac:dyDescent="0.3"/>
    <row r="861" s="354" customFormat="1" x14ac:dyDescent="0.3"/>
    <row r="862" s="354" customFormat="1" x14ac:dyDescent="0.3"/>
    <row r="863" s="354" customFormat="1" x14ac:dyDescent="0.3"/>
    <row r="864" s="354" customFormat="1" x14ac:dyDescent="0.3"/>
    <row r="865" s="354" customFormat="1" x14ac:dyDescent="0.3"/>
    <row r="866" s="354" customFormat="1" x14ac:dyDescent="0.3"/>
    <row r="867" s="354" customFormat="1" x14ac:dyDescent="0.3"/>
    <row r="868" s="354" customFormat="1" x14ac:dyDescent="0.3"/>
    <row r="869" s="354" customFormat="1" x14ac:dyDescent="0.3"/>
    <row r="870" s="354" customFormat="1" x14ac:dyDescent="0.3"/>
    <row r="871" s="354" customFormat="1" x14ac:dyDescent="0.3"/>
    <row r="872" s="354" customFormat="1" x14ac:dyDescent="0.3"/>
    <row r="873" s="354" customFormat="1" x14ac:dyDescent="0.3"/>
    <row r="874" s="354" customFormat="1" x14ac:dyDescent="0.3"/>
    <row r="875" s="354" customFormat="1" x14ac:dyDescent="0.3"/>
    <row r="876" s="354" customFormat="1" x14ac:dyDescent="0.3"/>
    <row r="877" s="354" customFormat="1" x14ac:dyDescent="0.3"/>
    <row r="878" s="354" customFormat="1" x14ac:dyDescent="0.3"/>
    <row r="879" s="354" customFormat="1" x14ac:dyDescent="0.3"/>
    <row r="880" s="354" customFormat="1" x14ac:dyDescent="0.3"/>
    <row r="881" s="354" customFormat="1" x14ac:dyDescent="0.3"/>
    <row r="882" s="354" customFormat="1" x14ac:dyDescent="0.3"/>
    <row r="883" s="354" customFormat="1" x14ac:dyDescent="0.3"/>
    <row r="884" s="354" customFormat="1" x14ac:dyDescent="0.3"/>
    <row r="885" s="354" customFormat="1" x14ac:dyDescent="0.3"/>
    <row r="886" s="354" customFormat="1" x14ac:dyDescent="0.3"/>
    <row r="887" s="354" customFormat="1" x14ac:dyDescent="0.3"/>
    <row r="888" s="354" customFormat="1" x14ac:dyDescent="0.3"/>
    <row r="889" s="354" customFormat="1" x14ac:dyDescent="0.3"/>
    <row r="890" s="354" customFormat="1" x14ac:dyDescent="0.3"/>
    <row r="891" s="354" customFormat="1" x14ac:dyDescent="0.3"/>
    <row r="892" s="354" customFormat="1" x14ac:dyDescent="0.3"/>
    <row r="893" s="354" customFormat="1" x14ac:dyDescent="0.3"/>
    <row r="894" s="354" customFormat="1" x14ac:dyDescent="0.3"/>
    <row r="895" s="354" customFormat="1" x14ac:dyDescent="0.3"/>
    <row r="896" s="354" customFormat="1" x14ac:dyDescent="0.3"/>
    <row r="897" s="354" customFormat="1" x14ac:dyDescent="0.3"/>
    <row r="898" s="354" customFormat="1" x14ac:dyDescent="0.3"/>
    <row r="899" s="354" customFormat="1" x14ac:dyDescent="0.3"/>
    <row r="900" s="354" customFormat="1" x14ac:dyDescent="0.3"/>
    <row r="901" s="354" customFormat="1" x14ac:dyDescent="0.3"/>
    <row r="902" s="354" customFormat="1" x14ac:dyDescent="0.3"/>
    <row r="903" s="354" customFormat="1" x14ac:dyDescent="0.3"/>
    <row r="904" s="354" customFormat="1" x14ac:dyDescent="0.3"/>
    <row r="905" s="354" customFormat="1" x14ac:dyDescent="0.3"/>
    <row r="906" s="354" customFormat="1" x14ac:dyDescent="0.3"/>
    <row r="907" s="354" customFormat="1" x14ac:dyDescent="0.3"/>
    <row r="908" s="354" customFormat="1" x14ac:dyDescent="0.3"/>
    <row r="909" s="354" customFormat="1" x14ac:dyDescent="0.3"/>
    <row r="910" s="354" customFormat="1" x14ac:dyDescent="0.3"/>
    <row r="911" s="354" customFormat="1" x14ac:dyDescent="0.3"/>
    <row r="912" s="354" customFormat="1" x14ac:dyDescent="0.3"/>
    <row r="913" s="354" customFormat="1" x14ac:dyDescent="0.3"/>
    <row r="914" s="354" customFormat="1" x14ac:dyDescent="0.3"/>
    <row r="915" s="354" customFormat="1" x14ac:dyDescent="0.3"/>
    <row r="916" s="354" customFormat="1" x14ac:dyDescent="0.3"/>
    <row r="917" s="354" customFormat="1" x14ac:dyDescent="0.3"/>
    <row r="918" s="354" customFormat="1" x14ac:dyDescent="0.3"/>
    <row r="919" s="354" customFormat="1" x14ac:dyDescent="0.3"/>
    <row r="920" s="354" customFormat="1" x14ac:dyDescent="0.3"/>
    <row r="921" s="354" customFormat="1" x14ac:dyDescent="0.3"/>
    <row r="922" s="354" customFormat="1" x14ac:dyDescent="0.3"/>
    <row r="923" s="354" customFormat="1" x14ac:dyDescent="0.3"/>
    <row r="924" s="354" customFormat="1" x14ac:dyDescent="0.3"/>
    <row r="925" s="354" customFormat="1" x14ac:dyDescent="0.3"/>
    <row r="926" s="354" customFormat="1" x14ac:dyDescent="0.3"/>
    <row r="927" s="354" customFormat="1" x14ac:dyDescent="0.3"/>
    <row r="928" s="354" customFormat="1" x14ac:dyDescent="0.3"/>
    <row r="929" s="354" customFormat="1" x14ac:dyDescent="0.3"/>
    <row r="930" s="354" customFormat="1" x14ac:dyDescent="0.3"/>
    <row r="931" s="354" customFormat="1" x14ac:dyDescent="0.3"/>
    <row r="932" s="354" customFormat="1" x14ac:dyDescent="0.3"/>
    <row r="933" s="354" customFormat="1" x14ac:dyDescent="0.3"/>
    <row r="934" s="354" customFormat="1" x14ac:dyDescent="0.3"/>
    <row r="935" s="354" customFormat="1" x14ac:dyDescent="0.3"/>
    <row r="936" s="354" customFormat="1" x14ac:dyDescent="0.3"/>
    <row r="937" s="354" customFormat="1" x14ac:dyDescent="0.3"/>
    <row r="938" s="354" customFormat="1" x14ac:dyDescent="0.3"/>
    <row r="939" s="354" customFormat="1" x14ac:dyDescent="0.3"/>
    <row r="940" s="354" customFormat="1" x14ac:dyDescent="0.3"/>
    <row r="941" s="354" customFormat="1" x14ac:dyDescent="0.3"/>
    <row r="942" s="354" customFormat="1" x14ac:dyDescent="0.3"/>
    <row r="943" s="354" customFormat="1" x14ac:dyDescent="0.3"/>
    <row r="944" s="354" customFormat="1" x14ac:dyDescent="0.3"/>
    <row r="945" s="354" customFormat="1" x14ac:dyDescent="0.3"/>
    <row r="946" s="354" customFormat="1" x14ac:dyDescent="0.3"/>
    <row r="947" s="354" customFormat="1" x14ac:dyDescent="0.3"/>
    <row r="948" s="354" customFormat="1" x14ac:dyDescent="0.3"/>
    <row r="949" s="354" customFormat="1" x14ac:dyDescent="0.3"/>
    <row r="950" s="354" customFormat="1" x14ac:dyDescent="0.3"/>
    <row r="951" s="354" customFormat="1" x14ac:dyDescent="0.3"/>
    <row r="952" s="354" customFormat="1" x14ac:dyDescent="0.3"/>
    <row r="953" s="354" customFormat="1" x14ac:dyDescent="0.3"/>
    <row r="954" s="354" customFormat="1" x14ac:dyDescent="0.3"/>
    <row r="955" s="354" customFormat="1" x14ac:dyDescent="0.3"/>
    <row r="956" s="354" customFormat="1" x14ac:dyDescent="0.3"/>
    <row r="957" s="354" customFormat="1" x14ac:dyDescent="0.3"/>
    <row r="958" s="354" customFormat="1" x14ac:dyDescent="0.3"/>
    <row r="959" s="354" customFormat="1" x14ac:dyDescent="0.3"/>
    <row r="960" s="354" customFormat="1" x14ac:dyDescent="0.3"/>
    <row r="961" s="354" customFormat="1" x14ac:dyDescent="0.3"/>
    <row r="962" s="354" customFormat="1" x14ac:dyDescent="0.3"/>
    <row r="963" s="354" customFormat="1" x14ac:dyDescent="0.3"/>
    <row r="964" s="354" customFormat="1" x14ac:dyDescent="0.3"/>
    <row r="965" s="354" customFormat="1" x14ac:dyDescent="0.3"/>
    <row r="966" s="354" customFormat="1" x14ac:dyDescent="0.3"/>
    <row r="967" s="354" customFormat="1" x14ac:dyDescent="0.3"/>
    <row r="968" s="354" customFormat="1" x14ac:dyDescent="0.3"/>
    <row r="969" s="354" customFormat="1" x14ac:dyDescent="0.3"/>
    <row r="970" s="354" customFormat="1" x14ac:dyDescent="0.3"/>
    <row r="971" s="354" customFormat="1" x14ac:dyDescent="0.3"/>
    <row r="972" s="354" customFormat="1" x14ac:dyDescent="0.3"/>
    <row r="973" s="354" customFormat="1" x14ac:dyDescent="0.3"/>
    <row r="974" s="354" customFormat="1" x14ac:dyDescent="0.3"/>
    <row r="975" s="354" customFormat="1" x14ac:dyDescent="0.3"/>
    <row r="976" s="354" customFormat="1" x14ac:dyDescent="0.3"/>
    <row r="977" s="354" customFormat="1" x14ac:dyDescent="0.3"/>
    <row r="978" s="354" customFormat="1" x14ac:dyDescent="0.3"/>
    <row r="979" s="354" customFormat="1" x14ac:dyDescent="0.3"/>
    <row r="980" s="354" customFormat="1" x14ac:dyDescent="0.3"/>
    <row r="981" s="354" customFormat="1" x14ac:dyDescent="0.3"/>
    <row r="982" s="354" customFormat="1" x14ac:dyDescent="0.3"/>
    <row r="983" s="354" customFormat="1" x14ac:dyDescent="0.3"/>
    <row r="984" s="354" customFormat="1" x14ac:dyDescent="0.3"/>
    <row r="985" s="354" customFormat="1" x14ac:dyDescent="0.3"/>
    <row r="986" s="354" customFormat="1" x14ac:dyDescent="0.3"/>
    <row r="987" s="354" customFormat="1" x14ac:dyDescent="0.3"/>
    <row r="988" s="354" customFormat="1" x14ac:dyDescent="0.3"/>
    <row r="989" s="354" customFormat="1" x14ac:dyDescent="0.3"/>
    <row r="990" s="354" customFormat="1" x14ac:dyDescent="0.3"/>
    <row r="991" s="354" customFormat="1" x14ac:dyDescent="0.3"/>
    <row r="992" s="354" customFormat="1" x14ac:dyDescent="0.3"/>
    <row r="993" s="354" customFormat="1" x14ac:dyDescent="0.3"/>
    <row r="994" s="354" customFormat="1" x14ac:dyDescent="0.3"/>
    <row r="995" s="354" customFormat="1" x14ac:dyDescent="0.3"/>
    <row r="996" s="354" customFormat="1" x14ac:dyDescent="0.3"/>
    <row r="997" s="354" customFormat="1" x14ac:dyDescent="0.3"/>
    <row r="998" s="354" customFormat="1" x14ac:dyDescent="0.3"/>
    <row r="999" s="354" customFormat="1" x14ac:dyDescent="0.3"/>
    <row r="1000" s="354" customFormat="1" x14ac:dyDescent="0.3"/>
    <row r="1001" s="354" customFormat="1" x14ac:dyDescent="0.3"/>
    <row r="1002" s="354" customFormat="1" x14ac:dyDescent="0.3"/>
    <row r="1003" s="354" customFormat="1" x14ac:dyDescent="0.3"/>
    <row r="1004" s="354" customFormat="1" x14ac:dyDescent="0.3"/>
    <row r="1005" s="354" customFormat="1" x14ac:dyDescent="0.3"/>
    <row r="1006" s="354" customFormat="1" x14ac:dyDescent="0.3"/>
    <row r="1007" s="354" customFormat="1" x14ac:dyDescent="0.3"/>
    <row r="1008" s="354" customFormat="1" x14ac:dyDescent="0.3"/>
    <row r="1009" s="354" customFormat="1" x14ac:dyDescent="0.3"/>
    <row r="1010" s="354" customFormat="1" x14ac:dyDescent="0.3"/>
    <row r="1011" s="354" customFormat="1" x14ac:dyDescent="0.3"/>
    <row r="1012" s="354" customFormat="1" x14ac:dyDescent="0.3"/>
    <row r="1013" s="354" customFormat="1" x14ac:dyDescent="0.3"/>
    <row r="1014" s="354" customFormat="1" x14ac:dyDescent="0.3"/>
    <row r="1015" s="354" customFormat="1" x14ac:dyDescent="0.3"/>
    <row r="1016" s="354" customFormat="1" x14ac:dyDescent="0.3"/>
    <row r="1017" s="354" customFormat="1" x14ac:dyDescent="0.3"/>
    <row r="1018" s="354" customFormat="1" x14ac:dyDescent="0.3"/>
    <row r="1019" s="354" customFormat="1" x14ac:dyDescent="0.3"/>
    <row r="1020" s="354" customFormat="1" x14ac:dyDescent="0.3"/>
    <row r="1021" s="354" customFormat="1" x14ac:dyDescent="0.3"/>
    <row r="1022" s="354" customFormat="1" x14ac:dyDescent="0.3"/>
    <row r="1023" s="354" customFormat="1" x14ac:dyDescent="0.3"/>
    <row r="1024" s="354" customFormat="1" x14ac:dyDescent="0.3"/>
    <row r="1025" s="354" customFormat="1" x14ac:dyDescent="0.3"/>
    <row r="1026" s="354" customFormat="1" x14ac:dyDescent="0.3"/>
    <row r="1027" s="354" customFormat="1" x14ac:dyDescent="0.3"/>
    <row r="1028" s="354" customFormat="1" x14ac:dyDescent="0.3"/>
    <row r="1029" s="354" customFormat="1" x14ac:dyDescent="0.3"/>
    <row r="1030" s="354" customFormat="1" x14ac:dyDescent="0.3"/>
    <row r="1031" s="354" customFormat="1" x14ac:dyDescent="0.3"/>
    <row r="1032" s="354" customFormat="1" x14ac:dyDescent="0.3"/>
    <row r="1033" s="354" customFormat="1" x14ac:dyDescent="0.3"/>
    <row r="1034" s="354" customFormat="1" x14ac:dyDescent="0.3"/>
    <row r="1035" s="354" customFormat="1" x14ac:dyDescent="0.3"/>
    <row r="1036" s="354" customFormat="1" x14ac:dyDescent="0.3"/>
    <row r="1037" s="354" customFormat="1" x14ac:dyDescent="0.3"/>
    <row r="1038" s="354" customFormat="1" x14ac:dyDescent="0.3"/>
    <row r="1039" s="354" customFormat="1" x14ac:dyDescent="0.3"/>
    <row r="1040" s="354" customFormat="1" x14ac:dyDescent="0.3"/>
    <row r="1041" s="354" customFormat="1" x14ac:dyDescent="0.3"/>
    <row r="1042" s="354" customFormat="1" x14ac:dyDescent="0.3"/>
    <row r="1043" s="354" customFormat="1" x14ac:dyDescent="0.3"/>
    <row r="1044" s="354" customFormat="1" x14ac:dyDescent="0.3"/>
    <row r="1045" s="354" customFormat="1" x14ac:dyDescent="0.3"/>
    <row r="1046" s="354" customFormat="1" x14ac:dyDescent="0.3"/>
    <row r="1047" s="354" customFormat="1" x14ac:dyDescent="0.3"/>
    <row r="1048" s="354" customFormat="1" x14ac:dyDescent="0.3"/>
    <row r="1049" s="354" customFormat="1" x14ac:dyDescent="0.3"/>
    <row r="1050" s="354" customFormat="1" x14ac:dyDescent="0.3"/>
    <row r="1051" s="354" customFormat="1" x14ac:dyDescent="0.3"/>
    <row r="1052" s="354" customFormat="1" x14ac:dyDescent="0.3"/>
    <row r="1053" s="354" customFormat="1" x14ac:dyDescent="0.3"/>
    <row r="1054" s="354" customFormat="1" x14ac:dyDescent="0.3"/>
    <row r="1055" s="354" customFormat="1" x14ac:dyDescent="0.3"/>
    <row r="1056" s="354" customFormat="1" x14ac:dyDescent="0.3"/>
    <row r="1057" s="354" customFormat="1" x14ac:dyDescent="0.3"/>
    <row r="1058" s="354" customFormat="1" x14ac:dyDescent="0.3"/>
    <row r="1059" s="354" customFormat="1" x14ac:dyDescent="0.3"/>
    <row r="1060" s="354" customFormat="1" x14ac:dyDescent="0.3"/>
    <row r="1061" s="354" customFormat="1" x14ac:dyDescent="0.3"/>
    <row r="1062" s="354" customFormat="1" x14ac:dyDescent="0.3"/>
    <row r="1063" s="354" customFormat="1" x14ac:dyDescent="0.3"/>
    <row r="1064" s="354" customFormat="1" x14ac:dyDescent="0.3"/>
    <row r="1065" s="354" customFormat="1" x14ac:dyDescent="0.3"/>
    <row r="1066" s="354" customFormat="1" x14ac:dyDescent="0.3"/>
    <row r="1067" s="354" customFormat="1" x14ac:dyDescent="0.3"/>
    <row r="1068" s="354" customFormat="1" x14ac:dyDescent="0.3"/>
    <row r="1069" s="354" customFormat="1" x14ac:dyDescent="0.3"/>
    <row r="1070" s="354" customFormat="1" x14ac:dyDescent="0.3"/>
    <row r="1071" s="354" customFormat="1" x14ac:dyDescent="0.3"/>
    <row r="1072" s="354" customFormat="1" x14ac:dyDescent="0.3"/>
    <row r="1073" s="354" customFormat="1" x14ac:dyDescent="0.3"/>
    <row r="1074" s="354" customFormat="1" x14ac:dyDescent="0.3"/>
    <row r="1075" s="354" customFormat="1" x14ac:dyDescent="0.3"/>
    <row r="1076" s="354" customFormat="1" x14ac:dyDescent="0.3"/>
    <row r="1077" s="354" customFormat="1" x14ac:dyDescent="0.3"/>
    <row r="1078" s="354" customFormat="1" x14ac:dyDescent="0.3"/>
    <row r="1079" s="354" customFormat="1" x14ac:dyDescent="0.3"/>
    <row r="1080" s="354" customFormat="1" x14ac:dyDescent="0.3"/>
    <row r="1081" s="354" customFormat="1" x14ac:dyDescent="0.3"/>
    <row r="1082" s="354" customFormat="1" x14ac:dyDescent="0.3"/>
    <row r="1083" s="354" customFormat="1" x14ac:dyDescent="0.3"/>
    <row r="1084" s="354" customFormat="1" x14ac:dyDescent="0.3"/>
    <row r="1085" s="354" customFormat="1" x14ac:dyDescent="0.3"/>
    <row r="1086" s="354" customFormat="1" x14ac:dyDescent="0.3"/>
    <row r="1087" s="354" customFormat="1" x14ac:dyDescent="0.3"/>
    <row r="1088" s="354" customFormat="1" x14ac:dyDescent="0.3"/>
    <row r="1089" s="354" customFormat="1" x14ac:dyDescent="0.3"/>
    <row r="1090" s="354" customFormat="1" x14ac:dyDescent="0.3"/>
    <row r="1091" s="354" customFormat="1" x14ac:dyDescent="0.3"/>
    <row r="1092" s="354" customFormat="1" x14ac:dyDescent="0.3"/>
    <row r="1093" s="354" customFormat="1" x14ac:dyDescent="0.3"/>
    <row r="1094" s="354" customFormat="1" x14ac:dyDescent="0.3"/>
    <row r="1095" s="354" customFormat="1" x14ac:dyDescent="0.3"/>
    <row r="1096" s="354" customFormat="1" x14ac:dyDescent="0.3"/>
    <row r="1097" s="354" customFormat="1" x14ac:dyDescent="0.3"/>
    <row r="1098" s="354" customFormat="1" x14ac:dyDescent="0.3"/>
    <row r="1099" s="354" customFormat="1" x14ac:dyDescent="0.3"/>
    <row r="1100" s="354" customFormat="1" x14ac:dyDescent="0.3"/>
    <row r="1101" s="354" customFormat="1" x14ac:dyDescent="0.3"/>
    <row r="1102" s="354" customFormat="1" x14ac:dyDescent="0.3"/>
    <row r="1103" s="354" customFormat="1" x14ac:dyDescent="0.3"/>
    <row r="1104" s="354" customFormat="1" x14ac:dyDescent="0.3"/>
    <row r="1105" s="354" customFormat="1" x14ac:dyDescent="0.3"/>
    <row r="1106" s="354" customFormat="1" x14ac:dyDescent="0.3"/>
    <row r="1107" s="354" customFormat="1" x14ac:dyDescent="0.3"/>
    <row r="1108" s="354" customFormat="1" x14ac:dyDescent="0.3"/>
    <row r="1109" s="354" customFormat="1" x14ac:dyDescent="0.3"/>
    <row r="1110" s="354" customFormat="1" x14ac:dyDescent="0.3"/>
    <row r="1111" s="354" customFormat="1" x14ac:dyDescent="0.3"/>
    <row r="1112" s="354" customFormat="1" x14ac:dyDescent="0.3"/>
    <row r="1113" s="354" customFormat="1" x14ac:dyDescent="0.3"/>
    <row r="1114" s="354" customFormat="1" x14ac:dyDescent="0.3"/>
    <row r="1115" s="354" customFormat="1" x14ac:dyDescent="0.3"/>
    <row r="1116" s="354" customFormat="1" x14ac:dyDescent="0.3"/>
    <row r="1117" s="354" customFormat="1" x14ac:dyDescent="0.3"/>
    <row r="1118" s="354" customFormat="1" x14ac:dyDescent="0.3"/>
    <row r="1119" s="354" customFormat="1" x14ac:dyDescent="0.3"/>
    <row r="1120" s="354" customFormat="1" x14ac:dyDescent="0.3"/>
    <row r="1121" s="354" customFormat="1" x14ac:dyDescent="0.3"/>
    <row r="1122" s="354" customFormat="1" x14ac:dyDescent="0.3"/>
    <row r="1123" s="354" customFormat="1" x14ac:dyDescent="0.3"/>
    <row r="1124" s="354" customFormat="1" x14ac:dyDescent="0.3"/>
    <row r="1125" s="354" customFormat="1" x14ac:dyDescent="0.3"/>
    <row r="1126" s="354" customFormat="1" x14ac:dyDescent="0.3"/>
    <row r="1127" s="354" customFormat="1" x14ac:dyDescent="0.3"/>
    <row r="1128" s="354" customFormat="1" x14ac:dyDescent="0.3"/>
    <row r="1129" s="354" customFormat="1" x14ac:dyDescent="0.3"/>
    <row r="1130" s="354" customFormat="1" x14ac:dyDescent="0.3"/>
    <row r="1131" s="354" customFormat="1" x14ac:dyDescent="0.3"/>
    <row r="1132" s="354" customFormat="1" x14ac:dyDescent="0.3"/>
    <row r="1133" s="354" customFormat="1" x14ac:dyDescent="0.3"/>
    <row r="1134" s="354" customFormat="1" x14ac:dyDescent="0.3"/>
    <row r="1135" s="354" customFormat="1" x14ac:dyDescent="0.3"/>
    <row r="1136" s="354" customFormat="1" x14ac:dyDescent="0.3"/>
    <row r="1137" s="354" customFormat="1" x14ac:dyDescent="0.3"/>
    <row r="1138" s="354" customFormat="1" x14ac:dyDescent="0.3"/>
    <row r="1139" s="354" customFormat="1" x14ac:dyDescent="0.3"/>
    <row r="1140" s="354" customFormat="1" x14ac:dyDescent="0.3"/>
    <row r="1141" s="354" customFormat="1" x14ac:dyDescent="0.3"/>
    <row r="1142" s="354" customFormat="1" x14ac:dyDescent="0.3"/>
    <row r="1143" s="354" customFormat="1" x14ac:dyDescent="0.3"/>
    <row r="1144" s="354" customFormat="1" x14ac:dyDescent="0.3"/>
    <row r="1145" s="354" customFormat="1" x14ac:dyDescent="0.3"/>
    <row r="1146" s="354" customFormat="1" x14ac:dyDescent="0.3"/>
    <row r="1147" s="354" customFormat="1" x14ac:dyDescent="0.3"/>
    <row r="1148" s="354" customFormat="1" x14ac:dyDescent="0.3"/>
    <row r="1149" s="354" customFormat="1" x14ac:dyDescent="0.3"/>
    <row r="1150" s="354" customFormat="1" x14ac:dyDescent="0.3"/>
    <row r="1151" s="354" customFormat="1" x14ac:dyDescent="0.3"/>
    <row r="1152" s="354" customFormat="1" x14ac:dyDescent="0.3"/>
    <row r="1153" s="354" customFormat="1" x14ac:dyDescent="0.3"/>
    <row r="1154" s="354" customFormat="1" x14ac:dyDescent="0.3"/>
    <row r="1155" s="354" customFormat="1" x14ac:dyDescent="0.3"/>
    <row r="1156" s="354" customFormat="1" x14ac:dyDescent="0.3"/>
    <row r="1157" s="354" customFormat="1" x14ac:dyDescent="0.3"/>
    <row r="1158" s="354" customFormat="1" x14ac:dyDescent="0.3"/>
    <row r="1159" s="354" customFormat="1" x14ac:dyDescent="0.3"/>
    <row r="1160" s="354" customFormat="1" x14ac:dyDescent="0.3"/>
    <row r="1161" s="354" customFormat="1" x14ac:dyDescent="0.3"/>
    <row r="1162" s="354" customFormat="1" x14ac:dyDescent="0.3"/>
    <row r="1163" s="354" customFormat="1" x14ac:dyDescent="0.3"/>
    <row r="1164" s="354" customFormat="1" x14ac:dyDescent="0.3"/>
    <row r="1165" s="354" customFormat="1" x14ac:dyDescent="0.3"/>
    <row r="1166" s="354" customFormat="1" x14ac:dyDescent="0.3"/>
    <row r="1167" s="354" customFormat="1" x14ac:dyDescent="0.3"/>
    <row r="1168" s="354" customFormat="1" x14ac:dyDescent="0.3"/>
    <row r="1169" s="354" customFormat="1" x14ac:dyDescent="0.3"/>
    <row r="1170" s="354" customFormat="1" x14ac:dyDescent="0.3"/>
    <row r="1171" s="354" customFormat="1" x14ac:dyDescent="0.3"/>
    <row r="1172" s="354" customFormat="1" x14ac:dyDescent="0.3"/>
    <row r="1173" s="354" customFormat="1" x14ac:dyDescent="0.3"/>
    <row r="1174" s="354" customFormat="1" x14ac:dyDescent="0.3"/>
    <row r="1175" s="354" customFormat="1" x14ac:dyDescent="0.3"/>
    <row r="1176" s="354" customFormat="1" x14ac:dyDescent="0.3"/>
    <row r="1177" s="354" customFormat="1" x14ac:dyDescent="0.3"/>
    <row r="1178" s="354" customFormat="1" x14ac:dyDescent="0.3"/>
    <row r="1179" s="354" customFormat="1" x14ac:dyDescent="0.3"/>
    <row r="1180" s="354" customFormat="1" x14ac:dyDescent="0.3"/>
    <row r="1181" s="354" customFormat="1" x14ac:dyDescent="0.3"/>
    <row r="1182" s="354" customFormat="1" x14ac:dyDescent="0.3"/>
    <row r="1183" s="354" customFormat="1" x14ac:dyDescent="0.3"/>
    <row r="1184" s="354" customFormat="1" x14ac:dyDescent="0.3"/>
    <row r="1185" s="354" customFormat="1" x14ac:dyDescent="0.3"/>
    <row r="1186" s="354" customFormat="1" x14ac:dyDescent="0.3"/>
    <row r="1187" s="354" customFormat="1" x14ac:dyDescent="0.3"/>
    <row r="1188" s="354" customFormat="1" x14ac:dyDescent="0.3"/>
    <row r="1189" s="354" customFormat="1" x14ac:dyDescent="0.3"/>
    <row r="1190" s="354" customFormat="1" x14ac:dyDescent="0.3"/>
    <row r="1191" s="354" customFormat="1" x14ac:dyDescent="0.3"/>
    <row r="1192" s="354" customFormat="1" x14ac:dyDescent="0.3"/>
    <row r="1193" s="354" customFormat="1" x14ac:dyDescent="0.3"/>
    <row r="1194" s="354" customFormat="1" x14ac:dyDescent="0.3"/>
    <row r="1195" s="354" customFormat="1" x14ac:dyDescent="0.3"/>
    <row r="1196" s="354" customFormat="1" x14ac:dyDescent="0.3"/>
    <row r="1197" s="354" customFormat="1" x14ac:dyDescent="0.3"/>
    <row r="1198" s="354" customFormat="1" x14ac:dyDescent="0.3"/>
    <row r="1199" s="354" customFormat="1" x14ac:dyDescent="0.3"/>
    <row r="1200" s="354" customFormat="1" x14ac:dyDescent="0.3"/>
    <row r="1201" s="354" customFormat="1" x14ac:dyDescent="0.3"/>
    <row r="1202" s="354" customFormat="1" x14ac:dyDescent="0.3"/>
    <row r="1203" s="354" customFormat="1" x14ac:dyDescent="0.3"/>
    <row r="1204" s="354" customFormat="1" x14ac:dyDescent="0.3"/>
    <row r="1205" s="354" customFormat="1" x14ac:dyDescent="0.3"/>
    <row r="1206" s="354" customFormat="1" x14ac:dyDescent="0.3"/>
    <row r="1207" s="354" customFormat="1" x14ac:dyDescent="0.3"/>
    <row r="1208" s="354" customFormat="1" x14ac:dyDescent="0.3"/>
    <row r="1209" s="354" customFormat="1" x14ac:dyDescent="0.3"/>
    <row r="1210" s="354" customFormat="1" x14ac:dyDescent="0.3"/>
    <row r="1211" s="354" customFormat="1" x14ac:dyDescent="0.3"/>
    <row r="1212" s="354" customFormat="1" x14ac:dyDescent="0.3"/>
    <row r="1213" s="354" customFormat="1" x14ac:dyDescent="0.3"/>
    <row r="1214" s="354" customFormat="1" x14ac:dyDescent="0.3"/>
    <row r="1215" s="354" customFormat="1" x14ac:dyDescent="0.3"/>
    <row r="1216" s="354" customFormat="1" x14ac:dyDescent="0.3"/>
    <row r="1217" s="354" customFormat="1" x14ac:dyDescent="0.3"/>
    <row r="1218" s="354" customFormat="1" x14ac:dyDescent="0.3"/>
    <row r="1219" s="354" customFormat="1" x14ac:dyDescent="0.3"/>
    <row r="1220" s="354" customFormat="1" x14ac:dyDescent="0.3"/>
    <row r="1221" s="354" customFormat="1" x14ac:dyDescent="0.3"/>
    <row r="1222" s="354" customFormat="1" x14ac:dyDescent="0.3"/>
    <row r="1223" s="354" customFormat="1" x14ac:dyDescent="0.3"/>
    <row r="1224" s="354" customFormat="1" x14ac:dyDescent="0.3"/>
    <row r="1225" s="354" customFormat="1" x14ac:dyDescent="0.3"/>
    <row r="1226" s="354" customFormat="1" x14ac:dyDescent="0.3"/>
    <row r="1227" s="354" customFormat="1" x14ac:dyDescent="0.3"/>
    <row r="1228" s="354" customFormat="1" x14ac:dyDescent="0.3"/>
    <row r="1229" s="354" customFormat="1" x14ac:dyDescent="0.3"/>
    <row r="1230" s="354" customFormat="1" x14ac:dyDescent="0.3"/>
    <row r="1231" s="354" customFormat="1" x14ac:dyDescent="0.3"/>
    <row r="1232" s="354" customFormat="1" x14ac:dyDescent="0.3"/>
    <row r="1233" s="354" customFormat="1" x14ac:dyDescent="0.3"/>
    <row r="1234" s="354" customFormat="1" x14ac:dyDescent="0.3"/>
    <row r="1235" s="354" customFormat="1" x14ac:dyDescent="0.3"/>
    <row r="1236" s="354" customFormat="1" x14ac:dyDescent="0.3"/>
    <row r="1237" s="354" customFormat="1" x14ac:dyDescent="0.3"/>
    <row r="1238" s="354" customFormat="1" x14ac:dyDescent="0.3"/>
    <row r="1239" s="354" customFormat="1" x14ac:dyDescent="0.3"/>
    <row r="1240" s="354" customFormat="1" x14ac:dyDescent="0.3"/>
    <row r="1241" s="354" customFormat="1" x14ac:dyDescent="0.3"/>
    <row r="1242" s="354" customFormat="1" x14ac:dyDescent="0.3"/>
    <row r="1243" s="354" customFormat="1" x14ac:dyDescent="0.3"/>
    <row r="1244" s="354" customFormat="1" x14ac:dyDescent="0.3"/>
    <row r="1245" s="354" customFormat="1" x14ac:dyDescent="0.3"/>
    <row r="1246" s="354" customFormat="1" x14ac:dyDescent="0.3"/>
    <row r="1247" s="354" customFormat="1" x14ac:dyDescent="0.3"/>
    <row r="1248" s="354" customFormat="1" x14ac:dyDescent="0.3"/>
    <row r="1249" s="354" customFormat="1" x14ac:dyDescent="0.3"/>
    <row r="1250" s="354" customFormat="1" x14ac:dyDescent="0.3"/>
    <row r="1251" s="354" customFormat="1" x14ac:dyDescent="0.3"/>
    <row r="1252" s="354" customFormat="1" x14ac:dyDescent="0.3"/>
    <row r="1253" s="354" customFormat="1" x14ac:dyDescent="0.3"/>
    <row r="1254" s="354" customFormat="1" x14ac:dyDescent="0.3"/>
    <row r="1255" s="354" customFormat="1" x14ac:dyDescent="0.3"/>
    <row r="1256" s="354" customFormat="1" x14ac:dyDescent="0.3"/>
    <row r="1257" s="354" customFormat="1" x14ac:dyDescent="0.3"/>
    <row r="1258" s="354" customFormat="1" x14ac:dyDescent="0.3"/>
    <row r="1259" s="354" customFormat="1" x14ac:dyDescent="0.3"/>
    <row r="1260" s="354" customFormat="1" x14ac:dyDescent="0.3"/>
    <row r="1261" s="354" customFormat="1" x14ac:dyDescent="0.3"/>
    <row r="1262" s="354" customFormat="1" x14ac:dyDescent="0.3"/>
    <row r="1263" s="354" customFormat="1" x14ac:dyDescent="0.3"/>
    <row r="1264" s="354" customFormat="1" x14ac:dyDescent="0.3"/>
    <row r="1265" s="354" customFormat="1" x14ac:dyDescent="0.3"/>
    <row r="1266" s="354" customFormat="1" x14ac:dyDescent="0.3"/>
    <row r="1267" s="354" customFormat="1" x14ac:dyDescent="0.3"/>
    <row r="1268" s="354" customFormat="1" x14ac:dyDescent="0.3"/>
    <row r="1269" s="354" customFormat="1" x14ac:dyDescent="0.3"/>
    <row r="1270" s="354" customFormat="1" x14ac:dyDescent="0.3"/>
    <row r="1271" s="354" customFormat="1" x14ac:dyDescent="0.3"/>
    <row r="1272" s="354" customFormat="1" x14ac:dyDescent="0.3"/>
    <row r="1273" s="354" customFormat="1" x14ac:dyDescent="0.3"/>
    <row r="1274" s="354" customFormat="1" x14ac:dyDescent="0.3"/>
    <row r="1275" s="354" customFormat="1" x14ac:dyDescent="0.3"/>
    <row r="1276" s="354" customFormat="1" x14ac:dyDescent="0.3"/>
    <row r="1277" s="354" customFormat="1" x14ac:dyDescent="0.3"/>
    <row r="1278" s="354" customFormat="1" x14ac:dyDescent="0.3"/>
    <row r="1279" s="354" customFormat="1" x14ac:dyDescent="0.3"/>
    <row r="1280" s="354" customFormat="1" x14ac:dyDescent="0.3"/>
    <row r="1281" s="354" customFormat="1" x14ac:dyDescent="0.3"/>
    <row r="1282" s="354" customFormat="1" x14ac:dyDescent="0.3"/>
    <row r="1283" s="354" customFormat="1" x14ac:dyDescent="0.3"/>
    <row r="1284" s="354" customFormat="1" x14ac:dyDescent="0.3"/>
    <row r="1285" s="354" customFormat="1" x14ac:dyDescent="0.3"/>
    <row r="1286" s="354" customFormat="1" x14ac:dyDescent="0.3"/>
    <row r="1287" s="354" customFormat="1" x14ac:dyDescent="0.3"/>
    <row r="1288" s="354" customFormat="1" x14ac:dyDescent="0.3"/>
    <row r="1289" s="354" customFormat="1" x14ac:dyDescent="0.3"/>
    <row r="1290" s="354" customFormat="1" x14ac:dyDescent="0.3"/>
    <row r="1291" s="354" customFormat="1" x14ac:dyDescent="0.3"/>
    <row r="1292" s="354" customFormat="1" x14ac:dyDescent="0.3"/>
    <row r="1293" s="354" customFormat="1" x14ac:dyDescent="0.3"/>
    <row r="1294" s="354" customFormat="1" x14ac:dyDescent="0.3"/>
    <row r="1295" s="354" customFormat="1" x14ac:dyDescent="0.3"/>
    <row r="1296" s="354" customFormat="1" x14ac:dyDescent="0.3"/>
    <row r="1297" s="354" customFormat="1" x14ac:dyDescent="0.3"/>
    <row r="1298" s="354" customFormat="1" x14ac:dyDescent="0.3"/>
    <row r="1299" s="354" customFormat="1" x14ac:dyDescent="0.3"/>
    <row r="1300" s="354" customFormat="1" x14ac:dyDescent="0.3"/>
    <row r="1301" s="354" customFormat="1" x14ac:dyDescent="0.3"/>
    <row r="1302" s="354" customFormat="1" x14ac:dyDescent="0.3"/>
    <row r="1303" s="354" customFormat="1" x14ac:dyDescent="0.3"/>
    <row r="1304" s="354" customFormat="1" x14ac:dyDescent="0.3"/>
    <row r="1305" s="354" customFormat="1" x14ac:dyDescent="0.3"/>
    <row r="1306" s="354" customFormat="1" x14ac:dyDescent="0.3"/>
    <row r="1307" s="354" customFormat="1" x14ac:dyDescent="0.3"/>
    <row r="1308" s="354" customFormat="1" x14ac:dyDescent="0.3"/>
    <row r="1309" s="354" customFormat="1" x14ac:dyDescent="0.3"/>
    <row r="1310" s="354" customFormat="1" x14ac:dyDescent="0.3"/>
    <row r="1311" s="354" customFormat="1" x14ac:dyDescent="0.3"/>
    <row r="1312" s="354" customFormat="1" x14ac:dyDescent="0.3"/>
    <row r="1313" s="354" customFormat="1" x14ac:dyDescent="0.3"/>
    <row r="1314" s="354" customFormat="1" x14ac:dyDescent="0.3"/>
    <row r="1315" s="354" customFormat="1" x14ac:dyDescent="0.3"/>
    <row r="1316" s="354" customFormat="1" x14ac:dyDescent="0.3"/>
    <row r="1317" s="354" customFormat="1" x14ac:dyDescent="0.3"/>
    <row r="1318" s="354" customFormat="1" x14ac:dyDescent="0.3"/>
    <row r="1319" s="354" customFormat="1" x14ac:dyDescent="0.3"/>
    <row r="1320" s="354" customFormat="1" x14ac:dyDescent="0.3"/>
    <row r="1321" s="354" customFormat="1" x14ac:dyDescent="0.3"/>
    <row r="1322" s="354" customFormat="1" x14ac:dyDescent="0.3"/>
    <row r="1323" s="354" customFormat="1" x14ac:dyDescent="0.3"/>
    <row r="1324" s="354" customFormat="1" x14ac:dyDescent="0.3"/>
    <row r="1325" s="354" customFormat="1" x14ac:dyDescent="0.3"/>
    <row r="1326" s="354" customFormat="1" x14ac:dyDescent="0.3"/>
    <row r="1327" s="354" customFormat="1" x14ac:dyDescent="0.3"/>
    <row r="1328" s="354" customFormat="1" x14ac:dyDescent="0.3"/>
    <row r="1329" s="354" customFormat="1" x14ac:dyDescent="0.3"/>
    <row r="1330" s="354" customFormat="1" x14ac:dyDescent="0.3"/>
    <row r="1331" s="354" customFormat="1" x14ac:dyDescent="0.3"/>
    <row r="1332" s="354" customFormat="1" x14ac:dyDescent="0.3"/>
    <row r="1333" s="354" customFormat="1" x14ac:dyDescent="0.3"/>
    <row r="1334" s="354" customFormat="1" x14ac:dyDescent="0.3"/>
    <row r="1335" s="354" customFormat="1" x14ac:dyDescent="0.3"/>
    <row r="1336" s="354" customFormat="1" x14ac:dyDescent="0.3"/>
    <row r="1337" s="354" customFormat="1" x14ac:dyDescent="0.3"/>
    <row r="1338" s="354" customFormat="1" x14ac:dyDescent="0.3"/>
    <row r="1339" s="354" customFormat="1" x14ac:dyDescent="0.3"/>
    <row r="1340" s="354" customFormat="1" x14ac:dyDescent="0.3"/>
    <row r="1341" s="354" customFormat="1" x14ac:dyDescent="0.3"/>
    <row r="1342" s="354" customFormat="1" x14ac:dyDescent="0.3"/>
    <row r="1343" s="354" customFormat="1" x14ac:dyDescent="0.3"/>
    <row r="1344" s="354" customFormat="1" x14ac:dyDescent="0.3"/>
    <row r="1345" s="354" customFormat="1" x14ac:dyDescent="0.3"/>
    <row r="1346" s="354" customFormat="1" x14ac:dyDescent="0.3"/>
    <row r="1347" s="354" customFormat="1" x14ac:dyDescent="0.3"/>
    <row r="1348" s="354" customFormat="1" x14ac:dyDescent="0.3"/>
    <row r="1349" s="354" customFormat="1" x14ac:dyDescent="0.3"/>
    <row r="1350" s="354" customFormat="1" x14ac:dyDescent="0.3"/>
    <row r="1351" s="354" customFormat="1" x14ac:dyDescent="0.3"/>
    <row r="1352" s="354" customFormat="1" x14ac:dyDescent="0.3"/>
    <row r="1353" s="354" customFormat="1" x14ac:dyDescent="0.3"/>
    <row r="1354" s="354" customFormat="1" x14ac:dyDescent="0.3"/>
    <row r="1355" s="354" customFormat="1" x14ac:dyDescent="0.3"/>
    <row r="1356" s="354" customFormat="1" x14ac:dyDescent="0.3"/>
    <row r="1357" s="354" customFormat="1" x14ac:dyDescent="0.3"/>
    <row r="1358" s="354" customFormat="1" x14ac:dyDescent="0.3"/>
    <row r="1359" s="354" customFormat="1" x14ac:dyDescent="0.3"/>
    <row r="1360" s="354" customFormat="1" x14ac:dyDescent="0.3"/>
    <row r="1361" s="354" customFormat="1" x14ac:dyDescent="0.3"/>
    <row r="1362" s="354" customFormat="1" x14ac:dyDescent="0.3"/>
    <row r="1363" s="354" customFormat="1" x14ac:dyDescent="0.3"/>
    <row r="1364" s="354" customFormat="1" x14ac:dyDescent="0.3"/>
    <row r="1365" s="354" customFormat="1" x14ac:dyDescent="0.3"/>
    <row r="1366" s="354" customFormat="1" x14ac:dyDescent="0.3"/>
    <row r="1367" s="354" customFormat="1" x14ac:dyDescent="0.3"/>
    <row r="1368" s="354" customFormat="1" x14ac:dyDescent="0.3"/>
    <row r="1369" s="354" customFormat="1" x14ac:dyDescent="0.3"/>
    <row r="1370" s="354" customFormat="1" x14ac:dyDescent="0.3"/>
    <row r="1371" s="354" customFormat="1" x14ac:dyDescent="0.3"/>
    <row r="1372" s="354" customFormat="1" x14ac:dyDescent="0.3"/>
    <row r="1373" s="354" customFormat="1" x14ac:dyDescent="0.3"/>
    <row r="1374" s="354" customFormat="1" x14ac:dyDescent="0.3"/>
    <row r="1375" s="354" customFormat="1" x14ac:dyDescent="0.3"/>
    <row r="1376" s="354" customFormat="1" x14ac:dyDescent="0.3"/>
    <row r="1377" s="354" customFormat="1" x14ac:dyDescent="0.3"/>
    <row r="1378" s="354" customFormat="1" x14ac:dyDescent="0.3"/>
    <row r="1379" s="354" customFormat="1" x14ac:dyDescent="0.3"/>
    <row r="1380" s="354" customFormat="1" x14ac:dyDescent="0.3"/>
    <row r="1381" s="354" customFormat="1" x14ac:dyDescent="0.3"/>
    <row r="1382" s="354" customFormat="1" x14ac:dyDescent="0.3"/>
    <row r="1383" s="354" customFormat="1" x14ac:dyDescent="0.3"/>
    <row r="1384" s="354" customFormat="1" x14ac:dyDescent="0.3"/>
    <row r="1385" s="354" customFormat="1" x14ac:dyDescent="0.3"/>
    <row r="1386" s="354" customFormat="1" x14ac:dyDescent="0.3"/>
    <row r="1387" s="354" customFormat="1" x14ac:dyDescent="0.3"/>
    <row r="1388" s="354" customFormat="1" x14ac:dyDescent="0.3"/>
    <row r="1389" s="354" customFormat="1" x14ac:dyDescent="0.3"/>
    <row r="1390" s="354" customFormat="1" x14ac:dyDescent="0.3"/>
    <row r="1391" s="354" customFormat="1" x14ac:dyDescent="0.3"/>
    <row r="1392" s="354" customFormat="1" x14ac:dyDescent="0.3"/>
    <row r="1393" s="354" customFormat="1" x14ac:dyDescent="0.3"/>
    <row r="1394" s="354" customFormat="1" x14ac:dyDescent="0.3"/>
    <row r="1395" s="354" customFormat="1" x14ac:dyDescent="0.3"/>
    <row r="1396" s="354" customFormat="1" x14ac:dyDescent="0.3"/>
    <row r="1397" s="354" customFormat="1" x14ac:dyDescent="0.3"/>
    <row r="1398" s="354" customFormat="1" x14ac:dyDescent="0.3"/>
    <row r="1399" s="354" customFormat="1" x14ac:dyDescent="0.3"/>
    <row r="1400" s="354" customFormat="1" x14ac:dyDescent="0.3"/>
    <row r="1401" s="354" customFormat="1" x14ac:dyDescent="0.3"/>
    <row r="1402" s="354" customFormat="1" x14ac:dyDescent="0.3"/>
    <row r="1403" s="354" customFormat="1" x14ac:dyDescent="0.3"/>
    <row r="1404" s="354" customFormat="1" x14ac:dyDescent="0.3"/>
    <row r="1405" s="354" customFormat="1" x14ac:dyDescent="0.3"/>
    <row r="1406" s="354" customFormat="1" x14ac:dyDescent="0.3"/>
    <row r="1407" s="354" customFormat="1" x14ac:dyDescent="0.3"/>
    <row r="1408" s="354" customFormat="1" x14ac:dyDescent="0.3"/>
    <row r="1409" s="354" customFormat="1" x14ac:dyDescent="0.3"/>
    <row r="1410" s="354" customFormat="1" x14ac:dyDescent="0.3"/>
    <row r="1411" s="354" customFormat="1" x14ac:dyDescent="0.3"/>
    <row r="1412" s="354" customFormat="1" x14ac:dyDescent="0.3"/>
    <row r="1413" s="354" customFormat="1" x14ac:dyDescent="0.3"/>
    <row r="1414" s="354" customFormat="1" x14ac:dyDescent="0.3"/>
    <row r="1415" s="354" customFormat="1" x14ac:dyDescent="0.3"/>
    <row r="1416" s="354" customFormat="1" x14ac:dyDescent="0.3"/>
    <row r="1417" s="354" customFormat="1" x14ac:dyDescent="0.3"/>
    <row r="1418" s="354" customFormat="1" x14ac:dyDescent="0.3"/>
    <row r="1419" s="354" customFormat="1" x14ac:dyDescent="0.3"/>
    <row r="1420" s="354" customFormat="1" x14ac:dyDescent="0.3"/>
    <row r="1421" s="354" customFormat="1" x14ac:dyDescent="0.3"/>
    <row r="1422" s="354" customFormat="1" x14ac:dyDescent="0.3"/>
    <row r="1423" s="354" customFormat="1" x14ac:dyDescent="0.3"/>
    <row r="1424" s="354" customFormat="1" x14ac:dyDescent="0.3"/>
    <row r="1425" s="354" customFormat="1" x14ac:dyDescent="0.3"/>
    <row r="1426" s="354" customFormat="1" x14ac:dyDescent="0.3"/>
    <row r="1427" s="354" customFormat="1" x14ac:dyDescent="0.3"/>
    <row r="1428" s="354" customFormat="1" x14ac:dyDescent="0.3"/>
    <row r="1429" s="354" customFormat="1" x14ac:dyDescent="0.3"/>
    <row r="1430" s="354" customFormat="1" x14ac:dyDescent="0.3"/>
    <row r="1431" s="354" customFormat="1" x14ac:dyDescent="0.3"/>
    <row r="1432" s="354" customFormat="1" x14ac:dyDescent="0.3"/>
    <row r="1433" s="354" customFormat="1" x14ac:dyDescent="0.3"/>
    <row r="1434" s="354" customFormat="1" x14ac:dyDescent="0.3"/>
    <row r="1435" s="354" customFormat="1" x14ac:dyDescent="0.3"/>
    <row r="1436" s="354" customFormat="1" x14ac:dyDescent="0.3"/>
    <row r="1437" s="354" customFormat="1" x14ac:dyDescent="0.3"/>
    <row r="1438" s="354" customFormat="1" x14ac:dyDescent="0.3"/>
    <row r="1439" s="354" customFormat="1" x14ac:dyDescent="0.3"/>
    <row r="1440" s="354" customFormat="1" x14ac:dyDescent="0.3"/>
    <row r="1441" s="354" customFormat="1" x14ac:dyDescent="0.3"/>
    <row r="1442" s="354" customFormat="1" x14ac:dyDescent="0.3"/>
    <row r="1443" s="354" customFormat="1" x14ac:dyDescent="0.3"/>
    <row r="1444" s="354" customFormat="1" x14ac:dyDescent="0.3"/>
    <row r="1445" s="354" customFormat="1" x14ac:dyDescent="0.3"/>
    <row r="1446" s="354" customFormat="1" x14ac:dyDescent="0.3"/>
    <row r="1447" s="354" customFormat="1" x14ac:dyDescent="0.3"/>
    <row r="1448" s="354" customFormat="1" x14ac:dyDescent="0.3"/>
    <row r="1449" s="354" customFormat="1" x14ac:dyDescent="0.3"/>
    <row r="1450" s="354" customFormat="1" x14ac:dyDescent="0.3"/>
    <row r="1451" s="354" customFormat="1" x14ac:dyDescent="0.3"/>
    <row r="1452" s="354" customFormat="1" x14ac:dyDescent="0.3"/>
    <row r="1453" s="354" customFormat="1" x14ac:dyDescent="0.3"/>
    <row r="1454" s="354" customFormat="1" x14ac:dyDescent="0.3"/>
    <row r="1455" s="354" customFormat="1" x14ac:dyDescent="0.3"/>
    <row r="1456" s="354" customFormat="1" x14ac:dyDescent="0.3"/>
    <row r="1457" s="354" customFormat="1" x14ac:dyDescent="0.3"/>
    <row r="1458" s="354" customFormat="1" x14ac:dyDescent="0.3"/>
    <row r="1459" s="354" customFormat="1" x14ac:dyDescent="0.3"/>
    <row r="1460" s="354" customFormat="1" x14ac:dyDescent="0.3"/>
    <row r="1461" s="354" customFormat="1" x14ac:dyDescent="0.3"/>
    <row r="1462" s="354" customFormat="1" x14ac:dyDescent="0.3"/>
    <row r="1463" s="354" customFormat="1" x14ac:dyDescent="0.3"/>
    <row r="1464" s="354" customFormat="1" x14ac:dyDescent="0.3"/>
    <row r="1465" s="354" customFormat="1" x14ac:dyDescent="0.3"/>
    <row r="1466" s="354" customFormat="1" x14ac:dyDescent="0.3"/>
    <row r="1467" s="354" customFormat="1" x14ac:dyDescent="0.3"/>
    <row r="1468" s="354" customFormat="1" x14ac:dyDescent="0.3"/>
    <row r="1469" s="354" customFormat="1" x14ac:dyDescent="0.3"/>
    <row r="1470" s="354" customFormat="1" x14ac:dyDescent="0.3"/>
    <row r="1471" s="354" customFormat="1" x14ac:dyDescent="0.3"/>
    <row r="1472" s="354" customFormat="1" x14ac:dyDescent="0.3"/>
    <row r="1473" s="354" customFormat="1" x14ac:dyDescent="0.3"/>
    <row r="1474" s="354" customFormat="1" x14ac:dyDescent="0.3"/>
    <row r="1475" s="354" customFormat="1" x14ac:dyDescent="0.3"/>
    <row r="1476" s="354" customFormat="1" x14ac:dyDescent="0.3"/>
    <row r="1477" s="354" customFormat="1" x14ac:dyDescent="0.3"/>
    <row r="1478" s="354" customFormat="1" x14ac:dyDescent="0.3"/>
    <row r="1479" s="354" customFormat="1" x14ac:dyDescent="0.3"/>
    <row r="1480" s="354" customFormat="1" x14ac:dyDescent="0.3"/>
    <row r="1481" s="354" customFormat="1" x14ac:dyDescent="0.3"/>
    <row r="1482" s="354" customFormat="1" x14ac:dyDescent="0.3"/>
    <row r="1483" s="354" customFormat="1" x14ac:dyDescent="0.3"/>
    <row r="1484" s="354" customFormat="1" x14ac:dyDescent="0.3"/>
    <row r="1485" s="354" customFormat="1" x14ac:dyDescent="0.3"/>
    <row r="1486" s="354" customFormat="1" x14ac:dyDescent="0.3"/>
    <row r="1487" s="354" customFormat="1" x14ac:dyDescent="0.3"/>
    <row r="1488" s="354" customFormat="1" x14ac:dyDescent="0.3"/>
    <row r="1489" s="354" customFormat="1" x14ac:dyDescent="0.3"/>
    <row r="1490" s="354" customFormat="1" x14ac:dyDescent="0.3"/>
    <row r="1491" s="354" customFormat="1" x14ac:dyDescent="0.3"/>
    <row r="1492" s="354" customFormat="1" x14ac:dyDescent="0.3"/>
    <row r="1493" s="354" customFormat="1" x14ac:dyDescent="0.3"/>
    <row r="1494" s="354" customFormat="1" x14ac:dyDescent="0.3"/>
    <row r="1495" s="354" customFormat="1" x14ac:dyDescent="0.3"/>
    <row r="1496" s="354" customFormat="1" x14ac:dyDescent="0.3"/>
    <row r="1497" s="354" customFormat="1" x14ac:dyDescent="0.3"/>
    <row r="1498" s="354" customFormat="1" x14ac:dyDescent="0.3"/>
    <row r="1499" s="354" customFormat="1" x14ac:dyDescent="0.3"/>
    <row r="1500" s="354" customFormat="1" x14ac:dyDescent="0.3"/>
    <row r="1501" s="354" customFormat="1" x14ac:dyDescent="0.3"/>
    <row r="1502" s="354" customFormat="1" x14ac:dyDescent="0.3"/>
    <row r="1503" s="354" customFormat="1" x14ac:dyDescent="0.3"/>
    <row r="1504" s="354" customFormat="1" x14ac:dyDescent="0.3"/>
    <row r="1505" s="354" customFormat="1" x14ac:dyDescent="0.3"/>
    <row r="1506" s="354" customFormat="1" x14ac:dyDescent="0.3"/>
    <row r="1507" s="354" customFormat="1" x14ac:dyDescent="0.3"/>
    <row r="1508" s="354" customFormat="1" x14ac:dyDescent="0.3"/>
    <row r="1509" s="354" customFormat="1" x14ac:dyDescent="0.3"/>
    <row r="1510" s="354" customFormat="1" x14ac:dyDescent="0.3"/>
    <row r="1511" s="354" customFormat="1" x14ac:dyDescent="0.3"/>
    <row r="1512" s="354" customFormat="1" x14ac:dyDescent="0.3"/>
    <row r="1513" s="354" customFormat="1" x14ac:dyDescent="0.3"/>
    <row r="1514" s="354" customFormat="1" x14ac:dyDescent="0.3"/>
    <row r="1515" s="354" customFormat="1" x14ac:dyDescent="0.3"/>
    <row r="1516" s="354" customFormat="1" x14ac:dyDescent="0.3"/>
    <row r="1517" s="354" customFormat="1" x14ac:dyDescent="0.3"/>
    <row r="1518" s="354" customFormat="1" x14ac:dyDescent="0.3"/>
    <row r="1519" s="354" customFormat="1" x14ac:dyDescent="0.3"/>
    <row r="1520" s="354" customFormat="1" x14ac:dyDescent="0.3"/>
    <row r="1521" s="354" customFormat="1" x14ac:dyDescent="0.3"/>
    <row r="1522" s="354" customFormat="1" x14ac:dyDescent="0.3"/>
    <row r="1523" s="354" customFormat="1" x14ac:dyDescent="0.3"/>
    <row r="1524" s="354" customFormat="1" x14ac:dyDescent="0.3"/>
    <row r="1525" s="354" customFormat="1" x14ac:dyDescent="0.3"/>
    <row r="1526" s="354" customFormat="1" x14ac:dyDescent="0.3"/>
    <row r="1527" s="354" customFormat="1" x14ac:dyDescent="0.3"/>
    <row r="1528" s="354" customFormat="1" x14ac:dyDescent="0.3"/>
    <row r="1529" s="354" customFormat="1" x14ac:dyDescent="0.3"/>
    <row r="1530" s="354" customFormat="1" x14ac:dyDescent="0.3"/>
    <row r="1531" s="354" customFormat="1" x14ac:dyDescent="0.3"/>
    <row r="1532" s="354" customFormat="1" x14ac:dyDescent="0.3"/>
    <row r="1533" s="354" customFormat="1" x14ac:dyDescent="0.3"/>
    <row r="1534" s="354" customFormat="1" x14ac:dyDescent="0.3"/>
    <row r="1535" s="354" customFormat="1" x14ac:dyDescent="0.3"/>
    <row r="1536" s="354" customFormat="1" x14ac:dyDescent="0.3"/>
    <row r="1537" s="354" customFormat="1" x14ac:dyDescent="0.3"/>
    <row r="1538" s="354" customFormat="1" x14ac:dyDescent="0.3"/>
    <row r="1539" s="354" customFormat="1" x14ac:dyDescent="0.3"/>
    <row r="1540" s="354" customFormat="1" x14ac:dyDescent="0.3"/>
    <row r="1541" s="354" customFormat="1" x14ac:dyDescent="0.3"/>
    <row r="1542" s="354" customFormat="1" x14ac:dyDescent="0.3"/>
    <row r="1543" s="354" customFormat="1" x14ac:dyDescent="0.3"/>
    <row r="1544" s="354" customFormat="1" x14ac:dyDescent="0.3"/>
    <row r="1545" s="354" customFormat="1" x14ac:dyDescent="0.3"/>
    <row r="1546" s="354" customFormat="1" x14ac:dyDescent="0.3"/>
    <row r="1547" s="354" customFormat="1" x14ac:dyDescent="0.3"/>
    <row r="1548" s="354" customFormat="1" x14ac:dyDescent="0.3"/>
    <row r="1549" s="354" customFormat="1" x14ac:dyDescent="0.3"/>
    <row r="1550" s="354" customFormat="1" x14ac:dyDescent="0.3"/>
    <row r="1551" s="354" customFormat="1" x14ac:dyDescent="0.3"/>
    <row r="1552" s="354" customFormat="1" x14ac:dyDescent="0.3"/>
    <row r="1553" s="354" customFormat="1" x14ac:dyDescent="0.3"/>
    <row r="1554" s="354" customFormat="1" x14ac:dyDescent="0.3"/>
    <row r="1555" s="354" customFormat="1" x14ac:dyDescent="0.3"/>
    <row r="1556" s="354" customFormat="1" x14ac:dyDescent="0.3"/>
    <row r="1557" s="354" customFormat="1" x14ac:dyDescent="0.3"/>
    <row r="1558" s="354" customFormat="1" x14ac:dyDescent="0.3"/>
    <row r="1559" s="354" customFormat="1" x14ac:dyDescent="0.3"/>
    <row r="1560" s="354" customFormat="1" x14ac:dyDescent="0.3"/>
    <row r="1561" s="354" customFormat="1" x14ac:dyDescent="0.3"/>
    <row r="1562" s="354" customFormat="1" x14ac:dyDescent="0.3"/>
    <row r="1563" s="354" customFormat="1" x14ac:dyDescent="0.3"/>
    <row r="1564" s="354" customFormat="1" x14ac:dyDescent="0.3"/>
    <row r="1565" s="354" customFormat="1" x14ac:dyDescent="0.3"/>
    <row r="1566" s="354" customFormat="1" x14ac:dyDescent="0.3"/>
    <row r="1567" s="354" customFormat="1" x14ac:dyDescent="0.3"/>
    <row r="1568" s="354" customFormat="1" x14ac:dyDescent="0.3"/>
    <row r="1569" s="354" customFormat="1" x14ac:dyDescent="0.3"/>
    <row r="1570" s="354" customFormat="1" x14ac:dyDescent="0.3"/>
    <row r="1571" s="354" customFormat="1" x14ac:dyDescent="0.3"/>
    <row r="1572" s="354" customFormat="1" x14ac:dyDescent="0.3"/>
    <row r="1573" s="354" customFormat="1" x14ac:dyDescent="0.3"/>
    <row r="1574" s="354" customFormat="1" x14ac:dyDescent="0.3"/>
    <row r="1575" s="354" customFormat="1" x14ac:dyDescent="0.3"/>
    <row r="1576" s="354" customFormat="1" x14ac:dyDescent="0.3"/>
    <row r="1577" s="354" customFormat="1" x14ac:dyDescent="0.3"/>
    <row r="1578" s="354" customFormat="1" x14ac:dyDescent="0.3"/>
    <row r="1579" s="354" customFormat="1" x14ac:dyDescent="0.3"/>
    <row r="1580" s="354" customFormat="1" x14ac:dyDescent="0.3"/>
    <row r="1581" s="354" customFormat="1" x14ac:dyDescent="0.3"/>
    <row r="1582" s="354" customFormat="1" x14ac:dyDescent="0.3"/>
    <row r="1583" s="354" customFormat="1" x14ac:dyDescent="0.3"/>
    <row r="1584" s="354" customFormat="1" x14ac:dyDescent="0.3"/>
    <row r="1585" s="354" customFormat="1" x14ac:dyDescent="0.3"/>
    <row r="1586" s="354" customFormat="1" x14ac:dyDescent="0.3"/>
    <row r="1587" s="354" customFormat="1" x14ac:dyDescent="0.3"/>
    <row r="1588" s="354" customFormat="1" x14ac:dyDescent="0.3"/>
    <row r="1589" s="354" customFormat="1" x14ac:dyDescent="0.3"/>
    <row r="1590" s="354" customFormat="1" x14ac:dyDescent="0.3"/>
    <row r="1591" s="354" customFormat="1" x14ac:dyDescent="0.3"/>
    <row r="1592" s="354" customFormat="1" x14ac:dyDescent="0.3"/>
    <row r="1593" s="354" customFormat="1" x14ac:dyDescent="0.3"/>
    <row r="1594" s="354" customFormat="1" x14ac:dyDescent="0.3"/>
    <row r="1595" s="354" customFormat="1" x14ac:dyDescent="0.3"/>
    <row r="1596" s="354" customFormat="1" x14ac:dyDescent="0.3"/>
    <row r="1597" s="354" customFormat="1" x14ac:dyDescent="0.3"/>
    <row r="1598" s="354" customFormat="1" x14ac:dyDescent="0.3"/>
    <row r="1599" s="354" customFormat="1" x14ac:dyDescent="0.3"/>
    <row r="1600" s="354" customFormat="1" x14ac:dyDescent="0.3"/>
  </sheetData>
  <sheetProtection algorithmName="SHA-512" hashValue="Y6GL8toWJA6ejfa4CycHQfgcEs2oizwACzDsO5sZSUmomn+I1bFCB0rQpaBnx+UneJyQ/3w0dzpVoqpjKpaD3w==" saltValue="ecQy3TFJd4byQ961urdMoQ==" spinCount="100000" sheet="1" selectLockedCells="1"/>
  <mergeCells count="1">
    <mergeCell ref="A8:C8"/>
  </mergeCells>
  <printOptions horizontalCentered="1"/>
  <pageMargins left="0.6692913385826772" right="0.23622047244094491" top="0.39370078740157483" bottom="0.27559055118110237" header="0.19685039370078741" footer="0.51181102362204722"/>
  <pageSetup paperSize="9" scale="9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R1353"/>
  <sheetViews>
    <sheetView workbookViewId="0">
      <selection activeCell="F12" sqref="F12:G12"/>
    </sheetView>
  </sheetViews>
  <sheetFormatPr baseColWidth="10" defaultColWidth="12" defaultRowHeight="13.2" x14ac:dyDescent="0.3"/>
  <cols>
    <col min="1" max="1" width="5.109375" style="996" customWidth="1"/>
    <col min="2" max="2" width="1.6640625" style="996" customWidth="1"/>
    <col min="3" max="3" width="19.6640625" style="996" customWidth="1"/>
    <col min="4" max="4" width="12" style="996"/>
    <col min="5" max="5" width="6.5546875" style="996" customWidth="1"/>
    <col min="6" max="6" width="3.88671875" style="996" customWidth="1"/>
    <col min="7" max="7" width="5.44140625" style="996" customWidth="1"/>
    <col min="8" max="8" width="6.109375" style="996" customWidth="1"/>
    <col min="9" max="9" width="3.88671875" style="996" customWidth="1"/>
    <col min="10" max="10" width="3.33203125" style="996" customWidth="1"/>
    <col min="11" max="11" width="3.6640625" style="996" customWidth="1"/>
    <col min="12" max="12" width="8.109375" style="996" customWidth="1"/>
    <col min="13" max="13" width="6" style="996" customWidth="1"/>
    <col min="14" max="14" width="6.109375" style="996" customWidth="1"/>
    <col min="15" max="15" width="10" style="996" customWidth="1"/>
    <col min="16" max="16" width="0.109375" style="996" customWidth="1"/>
    <col min="17" max="17" width="12" style="48"/>
    <col min="18" max="18" width="12.109375" style="48" bestFit="1" customWidth="1"/>
    <col min="19" max="256" width="12" style="48"/>
    <col min="257" max="257" width="14.5546875" style="48" customWidth="1"/>
    <col min="258" max="258" width="1.6640625" style="48" customWidth="1"/>
    <col min="259" max="259" width="19.6640625" style="48" customWidth="1"/>
    <col min="260" max="260" width="12" style="48"/>
    <col min="261" max="261" width="6.5546875" style="48" customWidth="1"/>
    <col min="262" max="262" width="3.88671875" style="48" customWidth="1"/>
    <col min="263" max="263" width="5.44140625" style="48" customWidth="1"/>
    <col min="264" max="264" width="6.109375" style="48" customWidth="1"/>
    <col min="265" max="265" width="3.88671875" style="48" customWidth="1"/>
    <col min="266" max="266" width="3.33203125" style="48" customWidth="1"/>
    <col min="267" max="267" width="3.6640625" style="48" customWidth="1"/>
    <col min="268" max="268" width="8.109375" style="48" customWidth="1"/>
    <col min="269" max="269" width="6" style="48" customWidth="1"/>
    <col min="270" max="270" width="6.109375" style="48" customWidth="1"/>
    <col min="271" max="271" width="8.88671875" style="48" customWidth="1"/>
    <col min="272" max="272" width="0.109375" style="48" customWidth="1"/>
    <col min="273" max="273" width="12" style="48"/>
    <col min="274" max="274" width="12.109375" style="48" bestFit="1" customWidth="1"/>
    <col min="275" max="512" width="12" style="48"/>
    <col min="513" max="513" width="14.5546875" style="48" customWidth="1"/>
    <col min="514" max="514" width="1.6640625" style="48" customWidth="1"/>
    <col min="515" max="515" width="19.6640625" style="48" customWidth="1"/>
    <col min="516" max="516" width="12" style="48"/>
    <col min="517" max="517" width="6.5546875" style="48" customWidth="1"/>
    <col min="518" max="518" width="3.88671875" style="48" customWidth="1"/>
    <col min="519" max="519" width="5.44140625" style="48" customWidth="1"/>
    <col min="520" max="520" width="6.109375" style="48" customWidth="1"/>
    <col min="521" max="521" width="3.88671875" style="48" customWidth="1"/>
    <col min="522" max="522" width="3.33203125" style="48" customWidth="1"/>
    <col min="523" max="523" width="3.6640625" style="48" customWidth="1"/>
    <col min="524" max="524" width="8.109375" style="48" customWidth="1"/>
    <col min="525" max="525" width="6" style="48" customWidth="1"/>
    <col min="526" max="526" width="6.109375" style="48" customWidth="1"/>
    <col min="527" max="527" width="8.88671875" style="48" customWidth="1"/>
    <col min="528" max="528" width="0.109375" style="48" customWidth="1"/>
    <col min="529" max="529" width="12" style="48"/>
    <col min="530" max="530" width="12.109375" style="48" bestFit="1" customWidth="1"/>
    <col min="531" max="768" width="12" style="48"/>
    <col min="769" max="769" width="14.5546875" style="48" customWidth="1"/>
    <col min="770" max="770" width="1.6640625" style="48" customWidth="1"/>
    <col min="771" max="771" width="19.6640625" style="48" customWidth="1"/>
    <col min="772" max="772" width="12" style="48"/>
    <col min="773" max="773" width="6.5546875" style="48" customWidth="1"/>
    <col min="774" max="774" width="3.88671875" style="48" customWidth="1"/>
    <col min="775" max="775" width="5.44140625" style="48" customWidth="1"/>
    <col min="776" max="776" width="6.109375" style="48" customWidth="1"/>
    <col min="777" max="777" width="3.88671875" style="48" customWidth="1"/>
    <col min="778" max="778" width="3.33203125" style="48" customWidth="1"/>
    <col min="779" max="779" width="3.6640625" style="48" customWidth="1"/>
    <col min="780" max="780" width="8.109375" style="48" customWidth="1"/>
    <col min="781" max="781" width="6" style="48" customWidth="1"/>
    <col min="782" max="782" width="6.109375" style="48" customWidth="1"/>
    <col min="783" max="783" width="8.88671875" style="48" customWidth="1"/>
    <col min="784" max="784" width="0.109375" style="48" customWidth="1"/>
    <col min="785" max="785" width="12" style="48"/>
    <col min="786" max="786" width="12.109375" style="48" bestFit="1" customWidth="1"/>
    <col min="787" max="1024" width="12" style="48"/>
    <col min="1025" max="1025" width="14.5546875" style="48" customWidth="1"/>
    <col min="1026" max="1026" width="1.6640625" style="48" customWidth="1"/>
    <col min="1027" max="1027" width="19.6640625" style="48" customWidth="1"/>
    <col min="1028" max="1028" width="12" style="48"/>
    <col min="1029" max="1029" width="6.5546875" style="48" customWidth="1"/>
    <col min="1030" max="1030" width="3.88671875" style="48" customWidth="1"/>
    <col min="1031" max="1031" width="5.44140625" style="48" customWidth="1"/>
    <col min="1032" max="1032" width="6.109375" style="48" customWidth="1"/>
    <col min="1033" max="1033" width="3.88671875" style="48" customWidth="1"/>
    <col min="1034" max="1034" width="3.33203125" style="48" customWidth="1"/>
    <col min="1035" max="1035" width="3.6640625" style="48" customWidth="1"/>
    <col min="1036" max="1036" width="8.109375" style="48" customWidth="1"/>
    <col min="1037" max="1037" width="6" style="48" customWidth="1"/>
    <col min="1038" max="1038" width="6.109375" style="48" customWidth="1"/>
    <col min="1039" max="1039" width="8.88671875" style="48" customWidth="1"/>
    <col min="1040" max="1040" width="0.109375" style="48" customWidth="1"/>
    <col min="1041" max="1041" width="12" style="48"/>
    <col min="1042" max="1042" width="12.109375" style="48" bestFit="1" customWidth="1"/>
    <col min="1043" max="1280" width="12" style="48"/>
    <col min="1281" max="1281" width="14.5546875" style="48" customWidth="1"/>
    <col min="1282" max="1282" width="1.6640625" style="48" customWidth="1"/>
    <col min="1283" max="1283" width="19.6640625" style="48" customWidth="1"/>
    <col min="1284" max="1284" width="12" style="48"/>
    <col min="1285" max="1285" width="6.5546875" style="48" customWidth="1"/>
    <col min="1286" max="1286" width="3.88671875" style="48" customWidth="1"/>
    <col min="1287" max="1287" width="5.44140625" style="48" customWidth="1"/>
    <col min="1288" max="1288" width="6.109375" style="48" customWidth="1"/>
    <col min="1289" max="1289" width="3.88671875" style="48" customWidth="1"/>
    <col min="1290" max="1290" width="3.33203125" style="48" customWidth="1"/>
    <col min="1291" max="1291" width="3.6640625" style="48" customWidth="1"/>
    <col min="1292" max="1292" width="8.109375" style="48" customWidth="1"/>
    <col min="1293" max="1293" width="6" style="48" customWidth="1"/>
    <col min="1294" max="1294" width="6.109375" style="48" customWidth="1"/>
    <col min="1295" max="1295" width="8.88671875" style="48" customWidth="1"/>
    <col min="1296" max="1296" width="0.109375" style="48" customWidth="1"/>
    <col min="1297" max="1297" width="12" style="48"/>
    <col min="1298" max="1298" width="12.109375" style="48" bestFit="1" customWidth="1"/>
    <col min="1299" max="1536" width="12" style="48"/>
    <col min="1537" max="1537" width="14.5546875" style="48" customWidth="1"/>
    <col min="1538" max="1538" width="1.6640625" style="48" customWidth="1"/>
    <col min="1539" max="1539" width="19.6640625" style="48" customWidth="1"/>
    <col min="1540" max="1540" width="12" style="48"/>
    <col min="1541" max="1541" width="6.5546875" style="48" customWidth="1"/>
    <col min="1542" max="1542" width="3.88671875" style="48" customWidth="1"/>
    <col min="1543" max="1543" width="5.44140625" style="48" customWidth="1"/>
    <col min="1544" max="1544" width="6.109375" style="48" customWidth="1"/>
    <col min="1545" max="1545" width="3.88671875" style="48" customWidth="1"/>
    <col min="1546" max="1546" width="3.33203125" style="48" customWidth="1"/>
    <col min="1547" max="1547" width="3.6640625" style="48" customWidth="1"/>
    <col min="1548" max="1548" width="8.109375" style="48" customWidth="1"/>
    <col min="1549" max="1549" width="6" style="48" customWidth="1"/>
    <col min="1550" max="1550" width="6.109375" style="48" customWidth="1"/>
    <col min="1551" max="1551" width="8.88671875" style="48" customWidth="1"/>
    <col min="1552" max="1552" width="0.109375" style="48" customWidth="1"/>
    <col min="1553" max="1553" width="12" style="48"/>
    <col min="1554" max="1554" width="12.109375" style="48" bestFit="1" customWidth="1"/>
    <col min="1555" max="1792" width="12" style="48"/>
    <col min="1793" max="1793" width="14.5546875" style="48" customWidth="1"/>
    <col min="1794" max="1794" width="1.6640625" style="48" customWidth="1"/>
    <col min="1795" max="1795" width="19.6640625" style="48" customWidth="1"/>
    <col min="1796" max="1796" width="12" style="48"/>
    <col min="1797" max="1797" width="6.5546875" style="48" customWidth="1"/>
    <col min="1798" max="1798" width="3.88671875" style="48" customWidth="1"/>
    <col min="1799" max="1799" width="5.44140625" style="48" customWidth="1"/>
    <col min="1800" max="1800" width="6.109375" style="48" customWidth="1"/>
    <col min="1801" max="1801" width="3.88671875" style="48" customWidth="1"/>
    <col min="1802" max="1802" width="3.33203125" style="48" customWidth="1"/>
    <col min="1803" max="1803" width="3.6640625" style="48" customWidth="1"/>
    <col min="1804" max="1804" width="8.109375" style="48" customWidth="1"/>
    <col min="1805" max="1805" width="6" style="48" customWidth="1"/>
    <col min="1806" max="1806" width="6.109375" style="48" customWidth="1"/>
    <col min="1807" max="1807" width="8.88671875" style="48" customWidth="1"/>
    <col min="1808" max="1808" width="0.109375" style="48" customWidth="1"/>
    <col min="1809" max="1809" width="12" style="48"/>
    <col min="1810" max="1810" width="12.109375" style="48" bestFit="1" customWidth="1"/>
    <col min="1811" max="2048" width="12" style="48"/>
    <col min="2049" max="2049" width="14.5546875" style="48" customWidth="1"/>
    <col min="2050" max="2050" width="1.6640625" style="48" customWidth="1"/>
    <col min="2051" max="2051" width="19.6640625" style="48" customWidth="1"/>
    <col min="2052" max="2052" width="12" style="48"/>
    <col min="2053" max="2053" width="6.5546875" style="48" customWidth="1"/>
    <col min="2054" max="2054" width="3.88671875" style="48" customWidth="1"/>
    <col min="2055" max="2055" width="5.44140625" style="48" customWidth="1"/>
    <col min="2056" max="2056" width="6.109375" style="48" customWidth="1"/>
    <col min="2057" max="2057" width="3.88671875" style="48" customWidth="1"/>
    <col min="2058" max="2058" width="3.33203125" style="48" customWidth="1"/>
    <col min="2059" max="2059" width="3.6640625" style="48" customWidth="1"/>
    <col min="2060" max="2060" width="8.109375" style="48" customWidth="1"/>
    <col min="2061" max="2061" width="6" style="48" customWidth="1"/>
    <col min="2062" max="2062" width="6.109375" style="48" customWidth="1"/>
    <col min="2063" max="2063" width="8.88671875" style="48" customWidth="1"/>
    <col min="2064" max="2064" width="0.109375" style="48" customWidth="1"/>
    <col min="2065" max="2065" width="12" style="48"/>
    <col min="2066" max="2066" width="12.109375" style="48" bestFit="1" customWidth="1"/>
    <col min="2067" max="2304" width="12" style="48"/>
    <col min="2305" max="2305" width="14.5546875" style="48" customWidth="1"/>
    <col min="2306" max="2306" width="1.6640625" style="48" customWidth="1"/>
    <col min="2307" max="2307" width="19.6640625" style="48" customWidth="1"/>
    <col min="2308" max="2308" width="12" style="48"/>
    <col min="2309" max="2309" width="6.5546875" style="48" customWidth="1"/>
    <col min="2310" max="2310" width="3.88671875" style="48" customWidth="1"/>
    <col min="2311" max="2311" width="5.44140625" style="48" customWidth="1"/>
    <col min="2312" max="2312" width="6.109375" style="48" customWidth="1"/>
    <col min="2313" max="2313" width="3.88671875" style="48" customWidth="1"/>
    <col min="2314" max="2314" width="3.33203125" style="48" customWidth="1"/>
    <col min="2315" max="2315" width="3.6640625" style="48" customWidth="1"/>
    <col min="2316" max="2316" width="8.109375" style="48" customWidth="1"/>
    <col min="2317" max="2317" width="6" style="48" customWidth="1"/>
    <col min="2318" max="2318" width="6.109375" style="48" customWidth="1"/>
    <col min="2319" max="2319" width="8.88671875" style="48" customWidth="1"/>
    <col min="2320" max="2320" width="0.109375" style="48" customWidth="1"/>
    <col min="2321" max="2321" width="12" style="48"/>
    <col min="2322" max="2322" width="12.109375" style="48" bestFit="1" customWidth="1"/>
    <col min="2323" max="2560" width="12" style="48"/>
    <col min="2561" max="2561" width="14.5546875" style="48" customWidth="1"/>
    <col min="2562" max="2562" width="1.6640625" style="48" customWidth="1"/>
    <col min="2563" max="2563" width="19.6640625" style="48" customWidth="1"/>
    <col min="2564" max="2564" width="12" style="48"/>
    <col min="2565" max="2565" width="6.5546875" style="48" customWidth="1"/>
    <col min="2566" max="2566" width="3.88671875" style="48" customWidth="1"/>
    <col min="2567" max="2567" width="5.44140625" style="48" customWidth="1"/>
    <col min="2568" max="2568" width="6.109375" style="48" customWidth="1"/>
    <col min="2569" max="2569" width="3.88671875" style="48" customWidth="1"/>
    <col min="2570" max="2570" width="3.33203125" style="48" customWidth="1"/>
    <col min="2571" max="2571" width="3.6640625" style="48" customWidth="1"/>
    <col min="2572" max="2572" width="8.109375" style="48" customWidth="1"/>
    <col min="2573" max="2573" width="6" style="48" customWidth="1"/>
    <col min="2574" max="2574" width="6.109375" style="48" customWidth="1"/>
    <col min="2575" max="2575" width="8.88671875" style="48" customWidth="1"/>
    <col min="2576" max="2576" width="0.109375" style="48" customWidth="1"/>
    <col min="2577" max="2577" width="12" style="48"/>
    <col min="2578" max="2578" width="12.109375" style="48" bestFit="1" customWidth="1"/>
    <col min="2579" max="2816" width="12" style="48"/>
    <col min="2817" max="2817" width="14.5546875" style="48" customWidth="1"/>
    <col min="2818" max="2818" width="1.6640625" style="48" customWidth="1"/>
    <col min="2819" max="2819" width="19.6640625" style="48" customWidth="1"/>
    <col min="2820" max="2820" width="12" style="48"/>
    <col min="2821" max="2821" width="6.5546875" style="48" customWidth="1"/>
    <col min="2822" max="2822" width="3.88671875" style="48" customWidth="1"/>
    <col min="2823" max="2823" width="5.44140625" style="48" customWidth="1"/>
    <col min="2824" max="2824" width="6.109375" style="48" customWidth="1"/>
    <col min="2825" max="2825" width="3.88671875" style="48" customWidth="1"/>
    <col min="2826" max="2826" width="3.33203125" style="48" customWidth="1"/>
    <col min="2827" max="2827" width="3.6640625" style="48" customWidth="1"/>
    <col min="2828" max="2828" width="8.109375" style="48" customWidth="1"/>
    <col min="2829" max="2829" width="6" style="48" customWidth="1"/>
    <col min="2830" max="2830" width="6.109375" style="48" customWidth="1"/>
    <col min="2831" max="2831" width="8.88671875" style="48" customWidth="1"/>
    <col min="2832" max="2832" width="0.109375" style="48" customWidth="1"/>
    <col min="2833" max="2833" width="12" style="48"/>
    <col min="2834" max="2834" width="12.109375" style="48" bestFit="1" customWidth="1"/>
    <col min="2835" max="3072" width="12" style="48"/>
    <col min="3073" max="3073" width="14.5546875" style="48" customWidth="1"/>
    <col min="3074" max="3074" width="1.6640625" style="48" customWidth="1"/>
    <col min="3075" max="3075" width="19.6640625" style="48" customWidth="1"/>
    <col min="3076" max="3076" width="12" style="48"/>
    <col min="3077" max="3077" width="6.5546875" style="48" customWidth="1"/>
    <col min="3078" max="3078" width="3.88671875" style="48" customWidth="1"/>
    <col min="3079" max="3079" width="5.44140625" style="48" customWidth="1"/>
    <col min="3080" max="3080" width="6.109375" style="48" customWidth="1"/>
    <col min="3081" max="3081" width="3.88671875" style="48" customWidth="1"/>
    <col min="3082" max="3082" width="3.33203125" style="48" customWidth="1"/>
    <col min="3083" max="3083" width="3.6640625" style="48" customWidth="1"/>
    <col min="3084" max="3084" width="8.109375" style="48" customWidth="1"/>
    <col min="3085" max="3085" width="6" style="48" customWidth="1"/>
    <col min="3086" max="3086" width="6.109375" style="48" customWidth="1"/>
    <col min="3087" max="3087" width="8.88671875" style="48" customWidth="1"/>
    <col min="3088" max="3088" width="0.109375" style="48" customWidth="1"/>
    <col min="3089" max="3089" width="12" style="48"/>
    <col min="3090" max="3090" width="12.109375" style="48" bestFit="1" customWidth="1"/>
    <col min="3091" max="3328" width="12" style="48"/>
    <col min="3329" max="3329" width="14.5546875" style="48" customWidth="1"/>
    <col min="3330" max="3330" width="1.6640625" style="48" customWidth="1"/>
    <col min="3331" max="3331" width="19.6640625" style="48" customWidth="1"/>
    <col min="3332" max="3332" width="12" style="48"/>
    <col min="3333" max="3333" width="6.5546875" style="48" customWidth="1"/>
    <col min="3334" max="3334" width="3.88671875" style="48" customWidth="1"/>
    <col min="3335" max="3335" width="5.44140625" style="48" customWidth="1"/>
    <col min="3336" max="3336" width="6.109375" style="48" customWidth="1"/>
    <col min="3337" max="3337" width="3.88671875" style="48" customWidth="1"/>
    <col min="3338" max="3338" width="3.33203125" style="48" customWidth="1"/>
    <col min="3339" max="3339" width="3.6640625" style="48" customWidth="1"/>
    <col min="3340" max="3340" width="8.109375" style="48" customWidth="1"/>
    <col min="3341" max="3341" width="6" style="48" customWidth="1"/>
    <col min="3342" max="3342" width="6.109375" style="48" customWidth="1"/>
    <col min="3343" max="3343" width="8.88671875" style="48" customWidth="1"/>
    <col min="3344" max="3344" width="0.109375" style="48" customWidth="1"/>
    <col min="3345" max="3345" width="12" style="48"/>
    <col min="3346" max="3346" width="12.109375" style="48" bestFit="1" customWidth="1"/>
    <col min="3347" max="3584" width="12" style="48"/>
    <col min="3585" max="3585" width="14.5546875" style="48" customWidth="1"/>
    <col min="3586" max="3586" width="1.6640625" style="48" customWidth="1"/>
    <col min="3587" max="3587" width="19.6640625" style="48" customWidth="1"/>
    <col min="3588" max="3588" width="12" style="48"/>
    <col min="3589" max="3589" width="6.5546875" style="48" customWidth="1"/>
    <col min="3590" max="3590" width="3.88671875" style="48" customWidth="1"/>
    <col min="3591" max="3591" width="5.44140625" style="48" customWidth="1"/>
    <col min="3592" max="3592" width="6.109375" style="48" customWidth="1"/>
    <col min="3593" max="3593" width="3.88671875" style="48" customWidth="1"/>
    <col min="3594" max="3594" width="3.33203125" style="48" customWidth="1"/>
    <col min="3595" max="3595" width="3.6640625" style="48" customWidth="1"/>
    <col min="3596" max="3596" width="8.109375" style="48" customWidth="1"/>
    <col min="3597" max="3597" width="6" style="48" customWidth="1"/>
    <col min="3598" max="3598" width="6.109375" style="48" customWidth="1"/>
    <col min="3599" max="3599" width="8.88671875" style="48" customWidth="1"/>
    <col min="3600" max="3600" width="0.109375" style="48" customWidth="1"/>
    <col min="3601" max="3601" width="12" style="48"/>
    <col min="3602" max="3602" width="12.109375" style="48" bestFit="1" customWidth="1"/>
    <col min="3603" max="3840" width="12" style="48"/>
    <col min="3841" max="3841" width="14.5546875" style="48" customWidth="1"/>
    <col min="3842" max="3842" width="1.6640625" style="48" customWidth="1"/>
    <col min="3843" max="3843" width="19.6640625" style="48" customWidth="1"/>
    <col min="3844" max="3844" width="12" style="48"/>
    <col min="3845" max="3845" width="6.5546875" style="48" customWidth="1"/>
    <col min="3846" max="3846" width="3.88671875" style="48" customWidth="1"/>
    <col min="3847" max="3847" width="5.44140625" style="48" customWidth="1"/>
    <col min="3848" max="3848" width="6.109375" style="48" customWidth="1"/>
    <col min="3849" max="3849" width="3.88671875" style="48" customWidth="1"/>
    <col min="3850" max="3850" width="3.33203125" style="48" customWidth="1"/>
    <col min="3851" max="3851" width="3.6640625" style="48" customWidth="1"/>
    <col min="3852" max="3852" width="8.109375" style="48" customWidth="1"/>
    <col min="3853" max="3853" width="6" style="48" customWidth="1"/>
    <col min="3854" max="3854" width="6.109375" style="48" customWidth="1"/>
    <col min="3855" max="3855" width="8.88671875" style="48" customWidth="1"/>
    <col min="3856" max="3856" width="0.109375" style="48" customWidth="1"/>
    <col min="3857" max="3857" width="12" style="48"/>
    <col min="3858" max="3858" width="12.109375" style="48" bestFit="1" customWidth="1"/>
    <col min="3859" max="4096" width="12" style="48"/>
    <col min="4097" max="4097" width="14.5546875" style="48" customWidth="1"/>
    <col min="4098" max="4098" width="1.6640625" style="48" customWidth="1"/>
    <col min="4099" max="4099" width="19.6640625" style="48" customWidth="1"/>
    <col min="4100" max="4100" width="12" style="48"/>
    <col min="4101" max="4101" width="6.5546875" style="48" customWidth="1"/>
    <col min="4102" max="4102" width="3.88671875" style="48" customWidth="1"/>
    <col min="4103" max="4103" width="5.44140625" style="48" customWidth="1"/>
    <col min="4104" max="4104" width="6.109375" style="48" customWidth="1"/>
    <col min="4105" max="4105" width="3.88671875" style="48" customWidth="1"/>
    <col min="4106" max="4106" width="3.33203125" style="48" customWidth="1"/>
    <col min="4107" max="4107" width="3.6640625" style="48" customWidth="1"/>
    <col min="4108" max="4108" width="8.109375" style="48" customWidth="1"/>
    <col min="4109" max="4109" width="6" style="48" customWidth="1"/>
    <col min="4110" max="4110" width="6.109375" style="48" customWidth="1"/>
    <col min="4111" max="4111" width="8.88671875" style="48" customWidth="1"/>
    <col min="4112" max="4112" width="0.109375" style="48" customWidth="1"/>
    <col min="4113" max="4113" width="12" style="48"/>
    <col min="4114" max="4114" width="12.109375" style="48" bestFit="1" customWidth="1"/>
    <col min="4115" max="4352" width="12" style="48"/>
    <col min="4353" max="4353" width="14.5546875" style="48" customWidth="1"/>
    <col min="4354" max="4354" width="1.6640625" style="48" customWidth="1"/>
    <col min="4355" max="4355" width="19.6640625" style="48" customWidth="1"/>
    <col min="4356" max="4356" width="12" style="48"/>
    <col min="4357" max="4357" width="6.5546875" style="48" customWidth="1"/>
    <col min="4358" max="4358" width="3.88671875" style="48" customWidth="1"/>
    <col min="4359" max="4359" width="5.44140625" style="48" customWidth="1"/>
    <col min="4360" max="4360" width="6.109375" style="48" customWidth="1"/>
    <col min="4361" max="4361" width="3.88671875" style="48" customWidth="1"/>
    <col min="4362" max="4362" width="3.33203125" style="48" customWidth="1"/>
    <col min="4363" max="4363" width="3.6640625" style="48" customWidth="1"/>
    <col min="4364" max="4364" width="8.109375" style="48" customWidth="1"/>
    <col min="4365" max="4365" width="6" style="48" customWidth="1"/>
    <col min="4366" max="4366" width="6.109375" style="48" customWidth="1"/>
    <col min="4367" max="4367" width="8.88671875" style="48" customWidth="1"/>
    <col min="4368" max="4368" width="0.109375" style="48" customWidth="1"/>
    <col min="4369" max="4369" width="12" style="48"/>
    <col min="4370" max="4370" width="12.109375" style="48" bestFit="1" customWidth="1"/>
    <col min="4371" max="4608" width="12" style="48"/>
    <col min="4609" max="4609" width="14.5546875" style="48" customWidth="1"/>
    <col min="4610" max="4610" width="1.6640625" style="48" customWidth="1"/>
    <col min="4611" max="4611" width="19.6640625" style="48" customWidth="1"/>
    <col min="4612" max="4612" width="12" style="48"/>
    <col min="4613" max="4613" width="6.5546875" style="48" customWidth="1"/>
    <col min="4614" max="4614" width="3.88671875" style="48" customWidth="1"/>
    <col min="4615" max="4615" width="5.44140625" style="48" customWidth="1"/>
    <col min="4616" max="4616" width="6.109375" style="48" customWidth="1"/>
    <col min="4617" max="4617" width="3.88671875" style="48" customWidth="1"/>
    <col min="4618" max="4618" width="3.33203125" style="48" customWidth="1"/>
    <col min="4619" max="4619" width="3.6640625" style="48" customWidth="1"/>
    <col min="4620" max="4620" width="8.109375" style="48" customWidth="1"/>
    <col min="4621" max="4621" width="6" style="48" customWidth="1"/>
    <col min="4622" max="4622" width="6.109375" style="48" customWidth="1"/>
    <col min="4623" max="4623" width="8.88671875" style="48" customWidth="1"/>
    <col min="4624" max="4624" width="0.109375" style="48" customWidth="1"/>
    <col min="4625" max="4625" width="12" style="48"/>
    <col min="4626" max="4626" width="12.109375" style="48" bestFit="1" customWidth="1"/>
    <col min="4627" max="4864" width="12" style="48"/>
    <col min="4865" max="4865" width="14.5546875" style="48" customWidth="1"/>
    <col min="4866" max="4866" width="1.6640625" style="48" customWidth="1"/>
    <col min="4867" max="4867" width="19.6640625" style="48" customWidth="1"/>
    <col min="4868" max="4868" width="12" style="48"/>
    <col min="4869" max="4869" width="6.5546875" style="48" customWidth="1"/>
    <col min="4870" max="4870" width="3.88671875" style="48" customWidth="1"/>
    <col min="4871" max="4871" width="5.44140625" style="48" customWidth="1"/>
    <col min="4872" max="4872" width="6.109375" style="48" customWidth="1"/>
    <col min="4873" max="4873" width="3.88671875" style="48" customWidth="1"/>
    <col min="4874" max="4874" width="3.33203125" style="48" customWidth="1"/>
    <col min="4875" max="4875" width="3.6640625" style="48" customWidth="1"/>
    <col min="4876" max="4876" width="8.109375" style="48" customWidth="1"/>
    <col min="4877" max="4877" width="6" style="48" customWidth="1"/>
    <col min="4878" max="4878" width="6.109375" style="48" customWidth="1"/>
    <col min="4879" max="4879" width="8.88671875" style="48" customWidth="1"/>
    <col min="4880" max="4880" width="0.109375" style="48" customWidth="1"/>
    <col min="4881" max="4881" width="12" style="48"/>
    <col min="4882" max="4882" width="12.109375" style="48" bestFit="1" customWidth="1"/>
    <col min="4883" max="5120" width="12" style="48"/>
    <col min="5121" max="5121" width="14.5546875" style="48" customWidth="1"/>
    <col min="5122" max="5122" width="1.6640625" style="48" customWidth="1"/>
    <col min="5123" max="5123" width="19.6640625" style="48" customWidth="1"/>
    <col min="5124" max="5124" width="12" style="48"/>
    <col min="5125" max="5125" width="6.5546875" style="48" customWidth="1"/>
    <col min="5126" max="5126" width="3.88671875" style="48" customWidth="1"/>
    <col min="5127" max="5127" width="5.44140625" style="48" customWidth="1"/>
    <col min="5128" max="5128" width="6.109375" style="48" customWidth="1"/>
    <col min="5129" max="5129" width="3.88671875" style="48" customWidth="1"/>
    <col min="5130" max="5130" width="3.33203125" style="48" customWidth="1"/>
    <col min="5131" max="5131" width="3.6640625" style="48" customWidth="1"/>
    <col min="5132" max="5132" width="8.109375" style="48" customWidth="1"/>
    <col min="5133" max="5133" width="6" style="48" customWidth="1"/>
    <col min="5134" max="5134" width="6.109375" style="48" customWidth="1"/>
    <col min="5135" max="5135" width="8.88671875" style="48" customWidth="1"/>
    <col min="5136" max="5136" width="0.109375" style="48" customWidth="1"/>
    <col min="5137" max="5137" width="12" style="48"/>
    <col min="5138" max="5138" width="12.109375" style="48" bestFit="1" customWidth="1"/>
    <col min="5139" max="5376" width="12" style="48"/>
    <col min="5377" max="5377" width="14.5546875" style="48" customWidth="1"/>
    <col min="5378" max="5378" width="1.6640625" style="48" customWidth="1"/>
    <col min="5379" max="5379" width="19.6640625" style="48" customWidth="1"/>
    <col min="5380" max="5380" width="12" style="48"/>
    <col min="5381" max="5381" width="6.5546875" style="48" customWidth="1"/>
    <col min="5382" max="5382" width="3.88671875" style="48" customWidth="1"/>
    <col min="5383" max="5383" width="5.44140625" style="48" customWidth="1"/>
    <col min="5384" max="5384" width="6.109375" style="48" customWidth="1"/>
    <col min="5385" max="5385" width="3.88671875" style="48" customWidth="1"/>
    <col min="5386" max="5386" width="3.33203125" style="48" customWidth="1"/>
    <col min="5387" max="5387" width="3.6640625" style="48" customWidth="1"/>
    <col min="5388" max="5388" width="8.109375" style="48" customWidth="1"/>
    <col min="5389" max="5389" width="6" style="48" customWidth="1"/>
    <col min="5390" max="5390" width="6.109375" style="48" customWidth="1"/>
    <col min="5391" max="5391" width="8.88671875" style="48" customWidth="1"/>
    <col min="5392" max="5392" width="0.109375" style="48" customWidth="1"/>
    <col min="5393" max="5393" width="12" style="48"/>
    <col min="5394" max="5394" width="12.109375" style="48" bestFit="1" customWidth="1"/>
    <col min="5395" max="5632" width="12" style="48"/>
    <col min="5633" max="5633" width="14.5546875" style="48" customWidth="1"/>
    <col min="5634" max="5634" width="1.6640625" style="48" customWidth="1"/>
    <col min="5635" max="5635" width="19.6640625" style="48" customWidth="1"/>
    <col min="5636" max="5636" width="12" style="48"/>
    <col min="5637" max="5637" width="6.5546875" style="48" customWidth="1"/>
    <col min="5638" max="5638" width="3.88671875" style="48" customWidth="1"/>
    <col min="5639" max="5639" width="5.44140625" style="48" customWidth="1"/>
    <col min="5640" max="5640" width="6.109375" style="48" customWidth="1"/>
    <col min="5641" max="5641" width="3.88671875" style="48" customWidth="1"/>
    <col min="5642" max="5642" width="3.33203125" style="48" customWidth="1"/>
    <col min="5643" max="5643" width="3.6640625" style="48" customWidth="1"/>
    <col min="5644" max="5644" width="8.109375" style="48" customWidth="1"/>
    <col min="5645" max="5645" width="6" style="48" customWidth="1"/>
    <col min="5646" max="5646" width="6.109375" style="48" customWidth="1"/>
    <col min="5647" max="5647" width="8.88671875" style="48" customWidth="1"/>
    <col min="5648" max="5648" width="0.109375" style="48" customWidth="1"/>
    <col min="5649" max="5649" width="12" style="48"/>
    <col min="5650" max="5650" width="12.109375" style="48" bestFit="1" customWidth="1"/>
    <col min="5651" max="5888" width="12" style="48"/>
    <col min="5889" max="5889" width="14.5546875" style="48" customWidth="1"/>
    <col min="5890" max="5890" width="1.6640625" style="48" customWidth="1"/>
    <col min="5891" max="5891" width="19.6640625" style="48" customWidth="1"/>
    <col min="5892" max="5892" width="12" style="48"/>
    <col min="5893" max="5893" width="6.5546875" style="48" customWidth="1"/>
    <col min="5894" max="5894" width="3.88671875" style="48" customWidth="1"/>
    <col min="5895" max="5895" width="5.44140625" style="48" customWidth="1"/>
    <col min="5896" max="5896" width="6.109375" style="48" customWidth="1"/>
    <col min="5897" max="5897" width="3.88671875" style="48" customWidth="1"/>
    <col min="5898" max="5898" width="3.33203125" style="48" customWidth="1"/>
    <col min="5899" max="5899" width="3.6640625" style="48" customWidth="1"/>
    <col min="5900" max="5900" width="8.109375" style="48" customWidth="1"/>
    <col min="5901" max="5901" width="6" style="48" customWidth="1"/>
    <col min="5902" max="5902" width="6.109375" style="48" customWidth="1"/>
    <col min="5903" max="5903" width="8.88671875" style="48" customWidth="1"/>
    <col min="5904" max="5904" width="0.109375" style="48" customWidth="1"/>
    <col min="5905" max="5905" width="12" style="48"/>
    <col min="5906" max="5906" width="12.109375" style="48" bestFit="1" customWidth="1"/>
    <col min="5907" max="6144" width="12" style="48"/>
    <col min="6145" max="6145" width="14.5546875" style="48" customWidth="1"/>
    <col min="6146" max="6146" width="1.6640625" style="48" customWidth="1"/>
    <col min="6147" max="6147" width="19.6640625" style="48" customWidth="1"/>
    <col min="6148" max="6148" width="12" style="48"/>
    <col min="6149" max="6149" width="6.5546875" style="48" customWidth="1"/>
    <col min="6150" max="6150" width="3.88671875" style="48" customWidth="1"/>
    <col min="6151" max="6151" width="5.44140625" style="48" customWidth="1"/>
    <col min="6152" max="6152" width="6.109375" style="48" customWidth="1"/>
    <col min="6153" max="6153" width="3.88671875" style="48" customWidth="1"/>
    <col min="6154" max="6154" width="3.33203125" style="48" customWidth="1"/>
    <col min="6155" max="6155" width="3.6640625" style="48" customWidth="1"/>
    <col min="6156" max="6156" width="8.109375" style="48" customWidth="1"/>
    <col min="6157" max="6157" width="6" style="48" customWidth="1"/>
    <col min="6158" max="6158" width="6.109375" style="48" customWidth="1"/>
    <col min="6159" max="6159" width="8.88671875" style="48" customWidth="1"/>
    <col min="6160" max="6160" width="0.109375" style="48" customWidth="1"/>
    <col min="6161" max="6161" width="12" style="48"/>
    <col min="6162" max="6162" width="12.109375" style="48" bestFit="1" customWidth="1"/>
    <col min="6163" max="6400" width="12" style="48"/>
    <col min="6401" max="6401" width="14.5546875" style="48" customWidth="1"/>
    <col min="6402" max="6402" width="1.6640625" style="48" customWidth="1"/>
    <col min="6403" max="6403" width="19.6640625" style="48" customWidth="1"/>
    <col min="6404" max="6404" width="12" style="48"/>
    <col min="6405" max="6405" width="6.5546875" style="48" customWidth="1"/>
    <col min="6406" max="6406" width="3.88671875" style="48" customWidth="1"/>
    <col min="6407" max="6407" width="5.44140625" style="48" customWidth="1"/>
    <col min="6408" max="6408" width="6.109375" style="48" customWidth="1"/>
    <col min="6409" max="6409" width="3.88671875" style="48" customWidth="1"/>
    <col min="6410" max="6410" width="3.33203125" style="48" customWidth="1"/>
    <col min="6411" max="6411" width="3.6640625" style="48" customWidth="1"/>
    <col min="6412" max="6412" width="8.109375" style="48" customWidth="1"/>
    <col min="6413" max="6413" width="6" style="48" customWidth="1"/>
    <col min="6414" max="6414" width="6.109375" style="48" customWidth="1"/>
    <col min="6415" max="6415" width="8.88671875" style="48" customWidth="1"/>
    <col min="6416" max="6416" width="0.109375" style="48" customWidth="1"/>
    <col min="6417" max="6417" width="12" style="48"/>
    <col min="6418" max="6418" width="12.109375" style="48" bestFit="1" customWidth="1"/>
    <col min="6419" max="6656" width="12" style="48"/>
    <col min="6657" max="6657" width="14.5546875" style="48" customWidth="1"/>
    <col min="6658" max="6658" width="1.6640625" style="48" customWidth="1"/>
    <col min="6659" max="6659" width="19.6640625" style="48" customWidth="1"/>
    <col min="6660" max="6660" width="12" style="48"/>
    <col min="6661" max="6661" width="6.5546875" style="48" customWidth="1"/>
    <col min="6662" max="6662" width="3.88671875" style="48" customWidth="1"/>
    <col min="6663" max="6663" width="5.44140625" style="48" customWidth="1"/>
    <col min="6664" max="6664" width="6.109375" style="48" customWidth="1"/>
    <col min="6665" max="6665" width="3.88671875" style="48" customWidth="1"/>
    <col min="6666" max="6666" width="3.33203125" style="48" customWidth="1"/>
    <col min="6667" max="6667" width="3.6640625" style="48" customWidth="1"/>
    <col min="6668" max="6668" width="8.109375" style="48" customWidth="1"/>
    <col min="6669" max="6669" width="6" style="48" customWidth="1"/>
    <col min="6670" max="6670" width="6.109375" style="48" customWidth="1"/>
    <col min="6671" max="6671" width="8.88671875" style="48" customWidth="1"/>
    <col min="6672" max="6672" width="0.109375" style="48" customWidth="1"/>
    <col min="6673" max="6673" width="12" style="48"/>
    <col min="6674" max="6674" width="12.109375" style="48" bestFit="1" customWidth="1"/>
    <col min="6675" max="6912" width="12" style="48"/>
    <col min="6913" max="6913" width="14.5546875" style="48" customWidth="1"/>
    <col min="6914" max="6914" width="1.6640625" style="48" customWidth="1"/>
    <col min="6915" max="6915" width="19.6640625" style="48" customWidth="1"/>
    <col min="6916" max="6916" width="12" style="48"/>
    <col min="6917" max="6917" width="6.5546875" style="48" customWidth="1"/>
    <col min="6918" max="6918" width="3.88671875" style="48" customWidth="1"/>
    <col min="6919" max="6919" width="5.44140625" style="48" customWidth="1"/>
    <col min="6920" max="6920" width="6.109375" style="48" customWidth="1"/>
    <col min="6921" max="6921" width="3.88671875" style="48" customWidth="1"/>
    <col min="6922" max="6922" width="3.33203125" style="48" customWidth="1"/>
    <col min="6923" max="6923" width="3.6640625" style="48" customWidth="1"/>
    <col min="6924" max="6924" width="8.109375" style="48" customWidth="1"/>
    <col min="6925" max="6925" width="6" style="48" customWidth="1"/>
    <col min="6926" max="6926" width="6.109375" style="48" customWidth="1"/>
    <col min="6927" max="6927" width="8.88671875" style="48" customWidth="1"/>
    <col min="6928" max="6928" width="0.109375" style="48" customWidth="1"/>
    <col min="6929" max="6929" width="12" style="48"/>
    <col min="6930" max="6930" width="12.109375" style="48" bestFit="1" customWidth="1"/>
    <col min="6931" max="7168" width="12" style="48"/>
    <col min="7169" max="7169" width="14.5546875" style="48" customWidth="1"/>
    <col min="7170" max="7170" width="1.6640625" style="48" customWidth="1"/>
    <col min="7171" max="7171" width="19.6640625" style="48" customWidth="1"/>
    <col min="7172" max="7172" width="12" style="48"/>
    <col min="7173" max="7173" width="6.5546875" style="48" customWidth="1"/>
    <col min="7174" max="7174" width="3.88671875" style="48" customWidth="1"/>
    <col min="7175" max="7175" width="5.44140625" style="48" customWidth="1"/>
    <col min="7176" max="7176" width="6.109375" style="48" customWidth="1"/>
    <col min="7177" max="7177" width="3.88671875" style="48" customWidth="1"/>
    <col min="7178" max="7178" width="3.33203125" style="48" customWidth="1"/>
    <col min="7179" max="7179" width="3.6640625" style="48" customWidth="1"/>
    <col min="7180" max="7180" width="8.109375" style="48" customWidth="1"/>
    <col min="7181" max="7181" width="6" style="48" customWidth="1"/>
    <col min="7182" max="7182" width="6.109375" style="48" customWidth="1"/>
    <col min="7183" max="7183" width="8.88671875" style="48" customWidth="1"/>
    <col min="7184" max="7184" width="0.109375" style="48" customWidth="1"/>
    <col min="7185" max="7185" width="12" style="48"/>
    <col min="7186" max="7186" width="12.109375" style="48" bestFit="1" customWidth="1"/>
    <col min="7187" max="7424" width="12" style="48"/>
    <col min="7425" max="7425" width="14.5546875" style="48" customWidth="1"/>
    <col min="7426" max="7426" width="1.6640625" style="48" customWidth="1"/>
    <col min="7427" max="7427" width="19.6640625" style="48" customWidth="1"/>
    <col min="7428" max="7428" width="12" style="48"/>
    <col min="7429" max="7429" width="6.5546875" style="48" customWidth="1"/>
    <col min="7430" max="7430" width="3.88671875" style="48" customWidth="1"/>
    <col min="7431" max="7431" width="5.44140625" style="48" customWidth="1"/>
    <col min="7432" max="7432" width="6.109375" style="48" customWidth="1"/>
    <col min="7433" max="7433" width="3.88671875" style="48" customWidth="1"/>
    <col min="7434" max="7434" width="3.33203125" style="48" customWidth="1"/>
    <col min="7435" max="7435" width="3.6640625" style="48" customWidth="1"/>
    <col min="7436" max="7436" width="8.109375" style="48" customWidth="1"/>
    <col min="7437" max="7437" width="6" style="48" customWidth="1"/>
    <col min="7438" max="7438" width="6.109375" style="48" customWidth="1"/>
    <col min="7439" max="7439" width="8.88671875" style="48" customWidth="1"/>
    <col min="7440" max="7440" width="0.109375" style="48" customWidth="1"/>
    <col min="7441" max="7441" width="12" style="48"/>
    <col min="7442" max="7442" width="12.109375" style="48" bestFit="1" customWidth="1"/>
    <col min="7443" max="7680" width="12" style="48"/>
    <col min="7681" max="7681" width="14.5546875" style="48" customWidth="1"/>
    <col min="7682" max="7682" width="1.6640625" style="48" customWidth="1"/>
    <col min="7683" max="7683" width="19.6640625" style="48" customWidth="1"/>
    <col min="7684" max="7684" width="12" style="48"/>
    <col min="7685" max="7685" width="6.5546875" style="48" customWidth="1"/>
    <col min="7686" max="7686" width="3.88671875" style="48" customWidth="1"/>
    <col min="7687" max="7687" width="5.44140625" style="48" customWidth="1"/>
    <col min="7688" max="7688" width="6.109375" style="48" customWidth="1"/>
    <col min="7689" max="7689" width="3.88671875" style="48" customWidth="1"/>
    <col min="7690" max="7690" width="3.33203125" style="48" customWidth="1"/>
    <col min="7691" max="7691" width="3.6640625" style="48" customWidth="1"/>
    <col min="7692" max="7692" width="8.109375" style="48" customWidth="1"/>
    <col min="7693" max="7693" width="6" style="48" customWidth="1"/>
    <col min="7694" max="7694" width="6.109375" style="48" customWidth="1"/>
    <col min="7695" max="7695" width="8.88671875" style="48" customWidth="1"/>
    <col min="7696" max="7696" width="0.109375" style="48" customWidth="1"/>
    <col min="7697" max="7697" width="12" style="48"/>
    <col min="7698" max="7698" width="12.109375" style="48" bestFit="1" customWidth="1"/>
    <col min="7699" max="7936" width="12" style="48"/>
    <col min="7937" max="7937" width="14.5546875" style="48" customWidth="1"/>
    <col min="7938" max="7938" width="1.6640625" style="48" customWidth="1"/>
    <col min="7939" max="7939" width="19.6640625" style="48" customWidth="1"/>
    <col min="7940" max="7940" width="12" style="48"/>
    <col min="7941" max="7941" width="6.5546875" style="48" customWidth="1"/>
    <col min="7942" max="7942" width="3.88671875" style="48" customWidth="1"/>
    <col min="7943" max="7943" width="5.44140625" style="48" customWidth="1"/>
    <col min="7944" max="7944" width="6.109375" style="48" customWidth="1"/>
    <col min="7945" max="7945" width="3.88671875" style="48" customWidth="1"/>
    <col min="7946" max="7946" width="3.33203125" style="48" customWidth="1"/>
    <col min="7947" max="7947" width="3.6640625" style="48" customWidth="1"/>
    <col min="7948" max="7948" width="8.109375" style="48" customWidth="1"/>
    <col min="7949" max="7949" width="6" style="48" customWidth="1"/>
    <col min="7950" max="7950" width="6.109375" style="48" customWidth="1"/>
    <col min="7951" max="7951" width="8.88671875" style="48" customWidth="1"/>
    <col min="7952" max="7952" width="0.109375" style="48" customWidth="1"/>
    <col min="7953" max="7953" width="12" style="48"/>
    <col min="7954" max="7954" width="12.109375" style="48" bestFit="1" customWidth="1"/>
    <col min="7955" max="8192" width="12" style="48"/>
    <col min="8193" max="8193" width="14.5546875" style="48" customWidth="1"/>
    <col min="8194" max="8194" width="1.6640625" style="48" customWidth="1"/>
    <col min="8195" max="8195" width="19.6640625" style="48" customWidth="1"/>
    <col min="8196" max="8196" width="12" style="48"/>
    <col min="8197" max="8197" width="6.5546875" style="48" customWidth="1"/>
    <col min="8198" max="8198" width="3.88671875" style="48" customWidth="1"/>
    <col min="8199" max="8199" width="5.44140625" style="48" customWidth="1"/>
    <col min="8200" max="8200" width="6.109375" style="48" customWidth="1"/>
    <col min="8201" max="8201" width="3.88671875" style="48" customWidth="1"/>
    <col min="8202" max="8202" width="3.33203125" style="48" customWidth="1"/>
    <col min="8203" max="8203" width="3.6640625" style="48" customWidth="1"/>
    <col min="8204" max="8204" width="8.109375" style="48" customWidth="1"/>
    <col min="8205" max="8205" width="6" style="48" customWidth="1"/>
    <col min="8206" max="8206" width="6.109375" style="48" customWidth="1"/>
    <col min="8207" max="8207" width="8.88671875" style="48" customWidth="1"/>
    <col min="8208" max="8208" width="0.109375" style="48" customWidth="1"/>
    <col min="8209" max="8209" width="12" style="48"/>
    <col min="8210" max="8210" width="12.109375" style="48" bestFit="1" customWidth="1"/>
    <col min="8211" max="8448" width="12" style="48"/>
    <col min="8449" max="8449" width="14.5546875" style="48" customWidth="1"/>
    <col min="8450" max="8450" width="1.6640625" style="48" customWidth="1"/>
    <col min="8451" max="8451" width="19.6640625" style="48" customWidth="1"/>
    <col min="8452" max="8452" width="12" style="48"/>
    <col min="8453" max="8453" width="6.5546875" style="48" customWidth="1"/>
    <col min="8454" max="8454" width="3.88671875" style="48" customWidth="1"/>
    <col min="8455" max="8455" width="5.44140625" style="48" customWidth="1"/>
    <col min="8456" max="8456" width="6.109375" style="48" customWidth="1"/>
    <col min="8457" max="8457" width="3.88671875" style="48" customWidth="1"/>
    <col min="8458" max="8458" width="3.33203125" style="48" customWidth="1"/>
    <col min="8459" max="8459" width="3.6640625" style="48" customWidth="1"/>
    <col min="8460" max="8460" width="8.109375" style="48" customWidth="1"/>
    <col min="8461" max="8461" width="6" style="48" customWidth="1"/>
    <col min="8462" max="8462" width="6.109375" style="48" customWidth="1"/>
    <col min="8463" max="8463" width="8.88671875" style="48" customWidth="1"/>
    <col min="8464" max="8464" width="0.109375" style="48" customWidth="1"/>
    <col min="8465" max="8465" width="12" style="48"/>
    <col min="8466" max="8466" width="12.109375" style="48" bestFit="1" customWidth="1"/>
    <col min="8467" max="8704" width="12" style="48"/>
    <col min="8705" max="8705" width="14.5546875" style="48" customWidth="1"/>
    <col min="8706" max="8706" width="1.6640625" style="48" customWidth="1"/>
    <col min="8707" max="8707" width="19.6640625" style="48" customWidth="1"/>
    <col min="8708" max="8708" width="12" style="48"/>
    <col min="8709" max="8709" width="6.5546875" style="48" customWidth="1"/>
    <col min="8710" max="8710" width="3.88671875" style="48" customWidth="1"/>
    <col min="8711" max="8711" width="5.44140625" style="48" customWidth="1"/>
    <col min="8712" max="8712" width="6.109375" style="48" customWidth="1"/>
    <col min="8713" max="8713" width="3.88671875" style="48" customWidth="1"/>
    <col min="8714" max="8714" width="3.33203125" style="48" customWidth="1"/>
    <col min="8715" max="8715" width="3.6640625" style="48" customWidth="1"/>
    <col min="8716" max="8716" width="8.109375" style="48" customWidth="1"/>
    <col min="8717" max="8717" width="6" style="48" customWidth="1"/>
    <col min="8718" max="8718" width="6.109375" style="48" customWidth="1"/>
    <col min="8719" max="8719" width="8.88671875" style="48" customWidth="1"/>
    <col min="8720" max="8720" width="0.109375" style="48" customWidth="1"/>
    <col min="8721" max="8721" width="12" style="48"/>
    <col min="8722" max="8722" width="12.109375" style="48" bestFit="1" customWidth="1"/>
    <col min="8723" max="8960" width="12" style="48"/>
    <col min="8961" max="8961" width="14.5546875" style="48" customWidth="1"/>
    <col min="8962" max="8962" width="1.6640625" style="48" customWidth="1"/>
    <col min="8963" max="8963" width="19.6640625" style="48" customWidth="1"/>
    <col min="8964" max="8964" width="12" style="48"/>
    <col min="8965" max="8965" width="6.5546875" style="48" customWidth="1"/>
    <col min="8966" max="8966" width="3.88671875" style="48" customWidth="1"/>
    <col min="8967" max="8967" width="5.44140625" style="48" customWidth="1"/>
    <col min="8968" max="8968" width="6.109375" style="48" customWidth="1"/>
    <col min="8969" max="8969" width="3.88671875" style="48" customWidth="1"/>
    <col min="8970" max="8970" width="3.33203125" style="48" customWidth="1"/>
    <col min="8971" max="8971" width="3.6640625" style="48" customWidth="1"/>
    <col min="8972" max="8972" width="8.109375" style="48" customWidth="1"/>
    <col min="8973" max="8973" width="6" style="48" customWidth="1"/>
    <col min="8974" max="8974" width="6.109375" style="48" customWidth="1"/>
    <col min="8975" max="8975" width="8.88671875" style="48" customWidth="1"/>
    <col min="8976" max="8976" width="0.109375" style="48" customWidth="1"/>
    <col min="8977" max="8977" width="12" style="48"/>
    <col min="8978" max="8978" width="12.109375" style="48" bestFit="1" customWidth="1"/>
    <col min="8979" max="9216" width="12" style="48"/>
    <col min="9217" max="9217" width="14.5546875" style="48" customWidth="1"/>
    <col min="9218" max="9218" width="1.6640625" style="48" customWidth="1"/>
    <col min="9219" max="9219" width="19.6640625" style="48" customWidth="1"/>
    <col min="9220" max="9220" width="12" style="48"/>
    <col min="9221" max="9221" width="6.5546875" style="48" customWidth="1"/>
    <col min="9222" max="9222" width="3.88671875" style="48" customWidth="1"/>
    <col min="9223" max="9223" width="5.44140625" style="48" customWidth="1"/>
    <col min="9224" max="9224" width="6.109375" style="48" customWidth="1"/>
    <col min="9225" max="9225" width="3.88671875" style="48" customWidth="1"/>
    <col min="9226" max="9226" width="3.33203125" style="48" customWidth="1"/>
    <col min="9227" max="9227" width="3.6640625" style="48" customWidth="1"/>
    <col min="9228" max="9228" width="8.109375" style="48" customWidth="1"/>
    <col min="9229" max="9229" width="6" style="48" customWidth="1"/>
    <col min="9230" max="9230" width="6.109375" style="48" customWidth="1"/>
    <col min="9231" max="9231" width="8.88671875" style="48" customWidth="1"/>
    <col min="9232" max="9232" width="0.109375" style="48" customWidth="1"/>
    <col min="9233" max="9233" width="12" style="48"/>
    <col min="9234" max="9234" width="12.109375" style="48" bestFit="1" customWidth="1"/>
    <col min="9235" max="9472" width="12" style="48"/>
    <col min="9473" max="9473" width="14.5546875" style="48" customWidth="1"/>
    <col min="9474" max="9474" width="1.6640625" style="48" customWidth="1"/>
    <col min="9475" max="9475" width="19.6640625" style="48" customWidth="1"/>
    <col min="9476" max="9476" width="12" style="48"/>
    <col min="9477" max="9477" width="6.5546875" style="48" customWidth="1"/>
    <col min="9478" max="9478" width="3.88671875" style="48" customWidth="1"/>
    <col min="9479" max="9479" width="5.44140625" style="48" customWidth="1"/>
    <col min="9480" max="9480" width="6.109375" style="48" customWidth="1"/>
    <col min="9481" max="9481" width="3.88671875" style="48" customWidth="1"/>
    <col min="9482" max="9482" width="3.33203125" style="48" customWidth="1"/>
    <col min="9483" max="9483" width="3.6640625" style="48" customWidth="1"/>
    <col min="9484" max="9484" width="8.109375" style="48" customWidth="1"/>
    <col min="9485" max="9485" width="6" style="48" customWidth="1"/>
    <col min="9486" max="9486" width="6.109375" style="48" customWidth="1"/>
    <col min="9487" max="9487" width="8.88671875" style="48" customWidth="1"/>
    <col min="9488" max="9488" width="0.109375" style="48" customWidth="1"/>
    <col min="9489" max="9489" width="12" style="48"/>
    <col min="9490" max="9490" width="12.109375" style="48" bestFit="1" customWidth="1"/>
    <col min="9491" max="9728" width="12" style="48"/>
    <col min="9729" max="9729" width="14.5546875" style="48" customWidth="1"/>
    <col min="9730" max="9730" width="1.6640625" style="48" customWidth="1"/>
    <col min="9731" max="9731" width="19.6640625" style="48" customWidth="1"/>
    <col min="9732" max="9732" width="12" style="48"/>
    <col min="9733" max="9733" width="6.5546875" style="48" customWidth="1"/>
    <col min="9734" max="9734" width="3.88671875" style="48" customWidth="1"/>
    <col min="9735" max="9735" width="5.44140625" style="48" customWidth="1"/>
    <col min="9736" max="9736" width="6.109375" style="48" customWidth="1"/>
    <col min="9737" max="9737" width="3.88671875" style="48" customWidth="1"/>
    <col min="9738" max="9738" width="3.33203125" style="48" customWidth="1"/>
    <col min="9739" max="9739" width="3.6640625" style="48" customWidth="1"/>
    <col min="9740" max="9740" width="8.109375" style="48" customWidth="1"/>
    <col min="9741" max="9741" width="6" style="48" customWidth="1"/>
    <col min="9742" max="9742" width="6.109375" style="48" customWidth="1"/>
    <col min="9743" max="9743" width="8.88671875" style="48" customWidth="1"/>
    <col min="9744" max="9744" width="0.109375" style="48" customWidth="1"/>
    <col min="9745" max="9745" width="12" style="48"/>
    <col min="9746" max="9746" width="12.109375" style="48" bestFit="1" customWidth="1"/>
    <col min="9747" max="9984" width="12" style="48"/>
    <col min="9985" max="9985" width="14.5546875" style="48" customWidth="1"/>
    <col min="9986" max="9986" width="1.6640625" style="48" customWidth="1"/>
    <col min="9987" max="9987" width="19.6640625" style="48" customWidth="1"/>
    <col min="9988" max="9988" width="12" style="48"/>
    <col min="9989" max="9989" width="6.5546875" style="48" customWidth="1"/>
    <col min="9990" max="9990" width="3.88671875" style="48" customWidth="1"/>
    <col min="9991" max="9991" width="5.44140625" style="48" customWidth="1"/>
    <col min="9992" max="9992" width="6.109375" style="48" customWidth="1"/>
    <col min="9993" max="9993" width="3.88671875" style="48" customWidth="1"/>
    <col min="9994" max="9994" width="3.33203125" style="48" customWidth="1"/>
    <col min="9995" max="9995" width="3.6640625" style="48" customWidth="1"/>
    <col min="9996" max="9996" width="8.109375" style="48" customWidth="1"/>
    <col min="9997" max="9997" width="6" style="48" customWidth="1"/>
    <col min="9998" max="9998" width="6.109375" style="48" customWidth="1"/>
    <col min="9999" max="9999" width="8.88671875" style="48" customWidth="1"/>
    <col min="10000" max="10000" width="0.109375" style="48" customWidth="1"/>
    <col min="10001" max="10001" width="12" style="48"/>
    <col min="10002" max="10002" width="12.109375" style="48" bestFit="1" customWidth="1"/>
    <col min="10003" max="10240" width="12" style="48"/>
    <col min="10241" max="10241" width="14.5546875" style="48" customWidth="1"/>
    <col min="10242" max="10242" width="1.6640625" style="48" customWidth="1"/>
    <col min="10243" max="10243" width="19.6640625" style="48" customWidth="1"/>
    <col min="10244" max="10244" width="12" style="48"/>
    <col min="10245" max="10245" width="6.5546875" style="48" customWidth="1"/>
    <col min="10246" max="10246" width="3.88671875" style="48" customWidth="1"/>
    <col min="10247" max="10247" width="5.44140625" style="48" customWidth="1"/>
    <col min="10248" max="10248" width="6.109375" style="48" customWidth="1"/>
    <col min="10249" max="10249" width="3.88671875" style="48" customWidth="1"/>
    <col min="10250" max="10250" width="3.33203125" style="48" customWidth="1"/>
    <col min="10251" max="10251" width="3.6640625" style="48" customWidth="1"/>
    <col min="10252" max="10252" width="8.109375" style="48" customWidth="1"/>
    <col min="10253" max="10253" width="6" style="48" customWidth="1"/>
    <col min="10254" max="10254" width="6.109375" style="48" customWidth="1"/>
    <col min="10255" max="10255" width="8.88671875" style="48" customWidth="1"/>
    <col min="10256" max="10256" width="0.109375" style="48" customWidth="1"/>
    <col min="10257" max="10257" width="12" style="48"/>
    <col min="10258" max="10258" width="12.109375" style="48" bestFit="1" customWidth="1"/>
    <col min="10259" max="10496" width="12" style="48"/>
    <col min="10497" max="10497" width="14.5546875" style="48" customWidth="1"/>
    <col min="10498" max="10498" width="1.6640625" style="48" customWidth="1"/>
    <col min="10499" max="10499" width="19.6640625" style="48" customWidth="1"/>
    <col min="10500" max="10500" width="12" style="48"/>
    <col min="10501" max="10501" width="6.5546875" style="48" customWidth="1"/>
    <col min="10502" max="10502" width="3.88671875" style="48" customWidth="1"/>
    <col min="10503" max="10503" width="5.44140625" style="48" customWidth="1"/>
    <col min="10504" max="10504" width="6.109375" style="48" customWidth="1"/>
    <col min="10505" max="10505" width="3.88671875" style="48" customWidth="1"/>
    <col min="10506" max="10506" width="3.33203125" style="48" customWidth="1"/>
    <col min="10507" max="10507" width="3.6640625" style="48" customWidth="1"/>
    <col min="10508" max="10508" width="8.109375" style="48" customWidth="1"/>
    <col min="10509" max="10509" width="6" style="48" customWidth="1"/>
    <col min="10510" max="10510" width="6.109375" style="48" customWidth="1"/>
    <col min="10511" max="10511" width="8.88671875" style="48" customWidth="1"/>
    <col min="10512" max="10512" width="0.109375" style="48" customWidth="1"/>
    <col min="10513" max="10513" width="12" style="48"/>
    <col min="10514" max="10514" width="12.109375" style="48" bestFit="1" customWidth="1"/>
    <col min="10515" max="10752" width="12" style="48"/>
    <col min="10753" max="10753" width="14.5546875" style="48" customWidth="1"/>
    <col min="10754" max="10754" width="1.6640625" style="48" customWidth="1"/>
    <col min="10755" max="10755" width="19.6640625" style="48" customWidth="1"/>
    <col min="10756" max="10756" width="12" style="48"/>
    <col min="10757" max="10757" width="6.5546875" style="48" customWidth="1"/>
    <col min="10758" max="10758" width="3.88671875" style="48" customWidth="1"/>
    <col min="10759" max="10759" width="5.44140625" style="48" customWidth="1"/>
    <col min="10760" max="10760" width="6.109375" style="48" customWidth="1"/>
    <col min="10761" max="10761" width="3.88671875" style="48" customWidth="1"/>
    <col min="10762" max="10762" width="3.33203125" style="48" customWidth="1"/>
    <col min="10763" max="10763" width="3.6640625" style="48" customWidth="1"/>
    <col min="10764" max="10764" width="8.109375" style="48" customWidth="1"/>
    <col min="10765" max="10765" width="6" style="48" customWidth="1"/>
    <col min="10766" max="10766" width="6.109375" style="48" customWidth="1"/>
    <col min="10767" max="10767" width="8.88671875" style="48" customWidth="1"/>
    <col min="10768" max="10768" width="0.109375" style="48" customWidth="1"/>
    <col min="10769" max="10769" width="12" style="48"/>
    <col min="10770" max="10770" width="12.109375" style="48" bestFit="1" customWidth="1"/>
    <col min="10771" max="11008" width="12" style="48"/>
    <col min="11009" max="11009" width="14.5546875" style="48" customWidth="1"/>
    <col min="11010" max="11010" width="1.6640625" style="48" customWidth="1"/>
    <col min="11011" max="11011" width="19.6640625" style="48" customWidth="1"/>
    <col min="11012" max="11012" width="12" style="48"/>
    <col min="11013" max="11013" width="6.5546875" style="48" customWidth="1"/>
    <col min="11014" max="11014" width="3.88671875" style="48" customWidth="1"/>
    <col min="11015" max="11015" width="5.44140625" style="48" customWidth="1"/>
    <col min="11016" max="11016" width="6.109375" style="48" customWidth="1"/>
    <col min="11017" max="11017" width="3.88671875" style="48" customWidth="1"/>
    <col min="11018" max="11018" width="3.33203125" style="48" customWidth="1"/>
    <col min="11019" max="11019" width="3.6640625" style="48" customWidth="1"/>
    <col min="11020" max="11020" width="8.109375" style="48" customWidth="1"/>
    <col min="11021" max="11021" width="6" style="48" customWidth="1"/>
    <col min="11022" max="11022" width="6.109375" style="48" customWidth="1"/>
    <col min="11023" max="11023" width="8.88671875" style="48" customWidth="1"/>
    <col min="11024" max="11024" width="0.109375" style="48" customWidth="1"/>
    <col min="11025" max="11025" width="12" style="48"/>
    <col min="11026" max="11026" width="12.109375" style="48" bestFit="1" customWidth="1"/>
    <col min="11027" max="11264" width="12" style="48"/>
    <col min="11265" max="11265" width="14.5546875" style="48" customWidth="1"/>
    <col min="11266" max="11266" width="1.6640625" style="48" customWidth="1"/>
    <col min="11267" max="11267" width="19.6640625" style="48" customWidth="1"/>
    <col min="11268" max="11268" width="12" style="48"/>
    <col min="11269" max="11269" width="6.5546875" style="48" customWidth="1"/>
    <col min="11270" max="11270" width="3.88671875" style="48" customWidth="1"/>
    <col min="11271" max="11271" width="5.44140625" style="48" customWidth="1"/>
    <col min="11272" max="11272" width="6.109375" style="48" customWidth="1"/>
    <col min="11273" max="11273" width="3.88671875" style="48" customWidth="1"/>
    <col min="11274" max="11274" width="3.33203125" style="48" customWidth="1"/>
    <col min="11275" max="11275" width="3.6640625" style="48" customWidth="1"/>
    <col min="11276" max="11276" width="8.109375" style="48" customWidth="1"/>
    <col min="11277" max="11277" width="6" style="48" customWidth="1"/>
    <col min="11278" max="11278" width="6.109375" style="48" customWidth="1"/>
    <col min="11279" max="11279" width="8.88671875" style="48" customWidth="1"/>
    <col min="11280" max="11280" width="0.109375" style="48" customWidth="1"/>
    <col min="11281" max="11281" width="12" style="48"/>
    <col min="11282" max="11282" width="12.109375" style="48" bestFit="1" customWidth="1"/>
    <col min="11283" max="11520" width="12" style="48"/>
    <col min="11521" max="11521" width="14.5546875" style="48" customWidth="1"/>
    <col min="11522" max="11522" width="1.6640625" style="48" customWidth="1"/>
    <col min="11523" max="11523" width="19.6640625" style="48" customWidth="1"/>
    <col min="11524" max="11524" width="12" style="48"/>
    <col min="11525" max="11525" width="6.5546875" style="48" customWidth="1"/>
    <col min="11526" max="11526" width="3.88671875" style="48" customWidth="1"/>
    <col min="11527" max="11527" width="5.44140625" style="48" customWidth="1"/>
    <col min="11528" max="11528" width="6.109375" style="48" customWidth="1"/>
    <col min="11529" max="11529" width="3.88671875" style="48" customWidth="1"/>
    <col min="11530" max="11530" width="3.33203125" style="48" customWidth="1"/>
    <col min="11531" max="11531" width="3.6640625" style="48" customWidth="1"/>
    <col min="11532" max="11532" width="8.109375" style="48" customWidth="1"/>
    <col min="11533" max="11533" width="6" style="48" customWidth="1"/>
    <col min="11534" max="11534" width="6.109375" style="48" customWidth="1"/>
    <col min="11535" max="11535" width="8.88671875" style="48" customWidth="1"/>
    <col min="11536" max="11536" width="0.109375" style="48" customWidth="1"/>
    <col min="11537" max="11537" width="12" style="48"/>
    <col min="11538" max="11538" width="12.109375" style="48" bestFit="1" customWidth="1"/>
    <col min="11539" max="11776" width="12" style="48"/>
    <col min="11777" max="11777" width="14.5546875" style="48" customWidth="1"/>
    <col min="11778" max="11778" width="1.6640625" style="48" customWidth="1"/>
    <col min="11779" max="11779" width="19.6640625" style="48" customWidth="1"/>
    <col min="11780" max="11780" width="12" style="48"/>
    <col min="11781" max="11781" width="6.5546875" style="48" customWidth="1"/>
    <col min="11782" max="11782" width="3.88671875" style="48" customWidth="1"/>
    <col min="11783" max="11783" width="5.44140625" style="48" customWidth="1"/>
    <col min="11784" max="11784" width="6.109375" style="48" customWidth="1"/>
    <col min="11785" max="11785" width="3.88671875" style="48" customWidth="1"/>
    <col min="11786" max="11786" width="3.33203125" style="48" customWidth="1"/>
    <col min="11787" max="11787" width="3.6640625" style="48" customWidth="1"/>
    <col min="11788" max="11788" width="8.109375" style="48" customWidth="1"/>
    <col min="11789" max="11789" width="6" style="48" customWidth="1"/>
    <col min="11790" max="11790" width="6.109375" style="48" customWidth="1"/>
    <col min="11791" max="11791" width="8.88671875" style="48" customWidth="1"/>
    <col min="11792" max="11792" width="0.109375" style="48" customWidth="1"/>
    <col min="11793" max="11793" width="12" style="48"/>
    <col min="11794" max="11794" width="12.109375" style="48" bestFit="1" customWidth="1"/>
    <col min="11795" max="12032" width="12" style="48"/>
    <col min="12033" max="12033" width="14.5546875" style="48" customWidth="1"/>
    <col min="12034" max="12034" width="1.6640625" style="48" customWidth="1"/>
    <col min="12035" max="12035" width="19.6640625" style="48" customWidth="1"/>
    <col min="12036" max="12036" width="12" style="48"/>
    <col min="12037" max="12037" width="6.5546875" style="48" customWidth="1"/>
    <col min="12038" max="12038" width="3.88671875" style="48" customWidth="1"/>
    <col min="12039" max="12039" width="5.44140625" style="48" customWidth="1"/>
    <col min="12040" max="12040" width="6.109375" style="48" customWidth="1"/>
    <col min="12041" max="12041" width="3.88671875" style="48" customWidth="1"/>
    <col min="12042" max="12042" width="3.33203125" style="48" customWidth="1"/>
    <col min="12043" max="12043" width="3.6640625" style="48" customWidth="1"/>
    <col min="12044" max="12044" width="8.109375" style="48" customWidth="1"/>
    <col min="12045" max="12045" width="6" style="48" customWidth="1"/>
    <col min="12046" max="12046" width="6.109375" style="48" customWidth="1"/>
    <col min="12047" max="12047" width="8.88671875" style="48" customWidth="1"/>
    <col min="12048" max="12048" width="0.109375" style="48" customWidth="1"/>
    <col min="12049" max="12049" width="12" style="48"/>
    <col min="12050" max="12050" width="12.109375" style="48" bestFit="1" customWidth="1"/>
    <col min="12051" max="12288" width="12" style="48"/>
    <col min="12289" max="12289" width="14.5546875" style="48" customWidth="1"/>
    <col min="12290" max="12290" width="1.6640625" style="48" customWidth="1"/>
    <col min="12291" max="12291" width="19.6640625" style="48" customWidth="1"/>
    <col min="12292" max="12292" width="12" style="48"/>
    <col min="12293" max="12293" width="6.5546875" style="48" customWidth="1"/>
    <col min="12294" max="12294" width="3.88671875" style="48" customWidth="1"/>
    <col min="12295" max="12295" width="5.44140625" style="48" customWidth="1"/>
    <col min="12296" max="12296" width="6.109375" style="48" customWidth="1"/>
    <col min="12297" max="12297" width="3.88671875" style="48" customWidth="1"/>
    <col min="12298" max="12298" width="3.33203125" style="48" customWidth="1"/>
    <col min="12299" max="12299" width="3.6640625" style="48" customWidth="1"/>
    <col min="12300" max="12300" width="8.109375" style="48" customWidth="1"/>
    <col min="12301" max="12301" width="6" style="48" customWidth="1"/>
    <col min="12302" max="12302" width="6.109375" style="48" customWidth="1"/>
    <col min="12303" max="12303" width="8.88671875" style="48" customWidth="1"/>
    <col min="12304" max="12304" width="0.109375" style="48" customWidth="1"/>
    <col min="12305" max="12305" width="12" style="48"/>
    <col min="12306" max="12306" width="12.109375" style="48" bestFit="1" customWidth="1"/>
    <col min="12307" max="12544" width="12" style="48"/>
    <col min="12545" max="12545" width="14.5546875" style="48" customWidth="1"/>
    <col min="12546" max="12546" width="1.6640625" style="48" customWidth="1"/>
    <col min="12547" max="12547" width="19.6640625" style="48" customWidth="1"/>
    <col min="12548" max="12548" width="12" style="48"/>
    <col min="12549" max="12549" width="6.5546875" style="48" customWidth="1"/>
    <col min="12550" max="12550" width="3.88671875" style="48" customWidth="1"/>
    <col min="12551" max="12551" width="5.44140625" style="48" customWidth="1"/>
    <col min="12552" max="12552" width="6.109375" style="48" customWidth="1"/>
    <col min="12553" max="12553" width="3.88671875" style="48" customWidth="1"/>
    <col min="12554" max="12554" width="3.33203125" style="48" customWidth="1"/>
    <col min="12555" max="12555" width="3.6640625" style="48" customWidth="1"/>
    <col min="12556" max="12556" width="8.109375" style="48" customWidth="1"/>
    <col min="12557" max="12557" width="6" style="48" customWidth="1"/>
    <col min="12558" max="12558" width="6.109375" style="48" customWidth="1"/>
    <col min="12559" max="12559" width="8.88671875" style="48" customWidth="1"/>
    <col min="12560" max="12560" width="0.109375" style="48" customWidth="1"/>
    <col min="12561" max="12561" width="12" style="48"/>
    <col min="12562" max="12562" width="12.109375" style="48" bestFit="1" customWidth="1"/>
    <col min="12563" max="12800" width="12" style="48"/>
    <col min="12801" max="12801" width="14.5546875" style="48" customWidth="1"/>
    <col min="12802" max="12802" width="1.6640625" style="48" customWidth="1"/>
    <col min="12803" max="12803" width="19.6640625" style="48" customWidth="1"/>
    <col min="12804" max="12804" width="12" style="48"/>
    <col min="12805" max="12805" width="6.5546875" style="48" customWidth="1"/>
    <col min="12806" max="12806" width="3.88671875" style="48" customWidth="1"/>
    <col min="12807" max="12807" width="5.44140625" style="48" customWidth="1"/>
    <col min="12808" max="12808" width="6.109375" style="48" customWidth="1"/>
    <col min="12809" max="12809" width="3.88671875" style="48" customWidth="1"/>
    <col min="12810" max="12810" width="3.33203125" style="48" customWidth="1"/>
    <col min="12811" max="12811" width="3.6640625" style="48" customWidth="1"/>
    <col min="12812" max="12812" width="8.109375" style="48" customWidth="1"/>
    <col min="12813" max="12813" width="6" style="48" customWidth="1"/>
    <col min="12814" max="12814" width="6.109375" style="48" customWidth="1"/>
    <col min="12815" max="12815" width="8.88671875" style="48" customWidth="1"/>
    <col min="12816" max="12816" width="0.109375" style="48" customWidth="1"/>
    <col min="12817" max="12817" width="12" style="48"/>
    <col min="12818" max="12818" width="12.109375" style="48" bestFit="1" customWidth="1"/>
    <col min="12819" max="13056" width="12" style="48"/>
    <col min="13057" max="13057" width="14.5546875" style="48" customWidth="1"/>
    <col min="13058" max="13058" width="1.6640625" style="48" customWidth="1"/>
    <col min="13059" max="13059" width="19.6640625" style="48" customWidth="1"/>
    <col min="13060" max="13060" width="12" style="48"/>
    <col min="13061" max="13061" width="6.5546875" style="48" customWidth="1"/>
    <col min="13062" max="13062" width="3.88671875" style="48" customWidth="1"/>
    <col min="13063" max="13063" width="5.44140625" style="48" customWidth="1"/>
    <col min="13064" max="13064" width="6.109375" style="48" customWidth="1"/>
    <col min="13065" max="13065" width="3.88671875" style="48" customWidth="1"/>
    <col min="13066" max="13066" width="3.33203125" style="48" customWidth="1"/>
    <col min="13067" max="13067" width="3.6640625" style="48" customWidth="1"/>
    <col min="13068" max="13068" width="8.109375" style="48" customWidth="1"/>
    <col min="13069" max="13069" width="6" style="48" customWidth="1"/>
    <col min="13070" max="13070" width="6.109375" style="48" customWidth="1"/>
    <col min="13071" max="13071" width="8.88671875" style="48" customWidth="1"/>
    <col min="13072" max="13072" width="0.109375" style="48" customWidth="1"/>
    <col min="13073" max="13073" width="12" style="48"/>
    <col min="13074" max="13074" width="12.109375" style="48" bestFit="1" customWidth="1"/>
    <col min="13075" max="13312" width="12" style="48"/>
    <col min="13313" max="13313" width="14.5546875" style="48" customWidth="1"/>
    <col min="13314" max="13314" width="1.6640625" style="48" customWidth="1"/>
    <col min="13315" max="13315" width="19.6640625" style="48" customWidth="1"/>
    <col min="13316" max="13316" width="12" style="48"/>
    <col min="13317" max="13317" width="6.5546875" style="48" customWidth="1"/>
    <col min="13318" max="13318" width="3.88671875" style="48" customWidth="1"/>
    <col min="13319" max="13319" width="5.44140625" style="48" customWidth="1"/>
    <col min="13320" max="13320" width="6.109375" style="48" customWidth="1"/>
    <col min="13321" max="13321" width="3.88671875" style="48" customWidth="1"/>
    <col min="13322" max="13322" width="3.33203125" style="48" customWidth="1"/>
    <col min="13323" max="13323" width="3.6640625" style="48" customWidth="1"/>
    <col min="13324" max="13324" width="8.109375" style="48" customWidth="1"/>
    <col min="13325" max="13325" width="6" style="48" customWidth="1"/>
    <col min="13326" max="13326" width="6.109375" style="48" customWidth="1"/>
    <col min="13327" max="13327" width="8.88671875" style="48" customWidth="1"/>
    <col min="13328" max="13328" width="0.109375" style="48" customWidth="1"/>
    <col min="13329" max="13329" width="12" style="48"/>
    <col min="13330" max="13330" width="12.109375" style="48" bestFit="1" customWidth="1"/>
    <col min="13331" max="13568" width="12" style="48"/>
    <col min="13569" max="13569" width="14.5546875" style="48" customWidth="1"/>
    <col min="13570" max="13570" width="1.6640625" style="48" customWidth="1"/>
    <col min="13571" max="13571" width="19.6640625" style="48" customWidth="1"/>
    <col min="13572" max="13572" width="12" style="48"/>
    <col min="13573" max="13573" width="6.5546875" style="48" customWidth="1"/>
    <col min="13574" max="13574" width="3.88671875" style="48" customWidth="1"/>
    <col min="13575" max="13575" width="5.44140625" style="48" customWidth="1"/>
    <col min="13576" max="13576" width="6.109375" style="48" customWidth="1"/>
    <col min="13577" max="13577" width="3.88671875" style="48" customWidth="1"/>
    <col min="13578" max="13578" width="3.33203125" style="48" customWidth="1"/>
    <col min="13579" max="13579" width="3.6640625" style="48" customWidth="1"/>
    <col min="13580" max="13580" width="8.109375" style="48" customWidth="1"/>
    <col min="13581" max="13581" width="6" style="48" customWidth="1"/>
    <col min="13582" max="13582" width="6.109375" style="48" customWidth="1"/>
    <col min="13583" max="13583" width="8.88671875" style="48" customWidth="1"/>
    <col min="13584" max="13584" width="0.109375" style="48" customWidth="1"/>
    <col min="13585" max="13585" width="12" style="48"/>
    <col min="13586" max="13586" width="12.109375" style="48" bestFit="1" customWidth="1"/>
    <col min="13587" max="13824" width="12" style="48"/>
    <col min="13825" max="13825" width="14.5546875" style="48" customWidth="1"/>
    <col min="13826" max="13826" width="1.6640625" style="48" customWidth="1"/>
    <col min="13827" max="13827" width="19.6640625" style="48" customWidth="1"/>
    <col min="13828" max="13828" width="12" style="48"/>
    <col min="13829" max="13829" width="6.5546875" style="48" customWidth="1"/>
    <col min="13830" max="13830" width="3.88671875" style="48" customWidth="1"/>
    <col min="13831" max="13831" width="5.44140625" style="48" customWidth="1"/>
    <col min="13832" max="13832" width="6.109375" style="48" customWidth="1"/>
    <col min="13833" max="13833" width="3.88671875" style="48" customWidth="1"/>
    <col min="13834" max="13834" width="3.33203125" style="48" customWidth="1"/>
    <col min="13835" max="13835" width="3.6640625" style="48" customWidth="1"/>
    <col min="13836" max="13836" width="8.109375" style="48" customWidth="1"/>
    <col min="13837" max="13837" width="6" style="48" customWidth="1"/>
    <col min="13838" max="13838" width="6.109375" style="48" customWidth="1"/>
    <col min="13839" max="13839" width="8.88671875" style="48" customWidth="1"/>
    <col min="13840" max="13840" width="0.109375" style="48" customWidth="1"/>
    <col min="13841" max="13841" width="12" style="48"/>
    <col min="13842" max="13842" width="12.109375" style="48" bestFit="1" customWidth="1"/>
    <col min="13843" max="14080" width="12" style="48"/>
    <col min="14081" max="14081" width="14.5546875" style="48" customWidth="1"/>
    <col min="14082" max="14082" width="1.6640625" style="48" customWidth="1"/>
    <col min="14083" max="14083" width="19.6640625" style="48" customWidth="1"/>
    <col min="14084" max="14084" width="12" style="48"/>
    <col min="14085" max="14085" width="6.5546875" style="48" customWidth="1"/>
    <col min="14086" max="14086" width="3.88671875" style="48" customWidth="1"/>
    <col min="14087" max="14087" width="5.44140625" style="48" customWidth="1"/>
    <col min="14088" max="14088" width="6.109375" style="48" customWidth="1"/>
    <col min="14089" max="14089" width="3.88671875" style="48" customWidth="1"/>
    <col min="14090" max="14090" width="3.33203125" style="48" customWidth="1"/>
    <col min="14091" max="14091" width="3.6640625" style="48" customWidth="1"/>
    <col min="14092" max="14092" width="8.109375" style="48" customWidth="1"/>
    <col min="14093" max="14093" width="6" style="48" customWidth="1"/>
    <col min="14094" max="14094" width="6.109375" style="48" customWidth="1"/>
    <col min="14095" max="14095" width="8.88671875" style="48" customWidth="1"/>
    <col min="14096" max="14096" width="0.109375" style="48" customWidth="1"/>
    <col min="14097" max="14097" width="12" style="48"/>
    <col min="14098" max="14098" width="12.109375" style="48" bestFit="1" customWidth="1"/>
    <col min="14099" max="14336" width="12" style="48"/>
    <col min="14337" max="14337" width="14.5546875" style="48" customWidth="1"/>
    <col min="14338" max="14338" width="1.6640625" style="48" customWidth="1"/>
    <col min="14339" max="14339" width="19.6640625" style="48" customWidth="1"/>
    <col min="14340" max="14340" width="12" style="48"/>
    <col min="14341" max="14341" width="6.5546875" style="48" customWidth="1"/>
    <col min="14342" max="14342" width="3.88671875" style="48" customWidth="1"/>
    <col min="14343" max="14343" width="5.44140625" style="48" customWidth="1"/>
    <col min="14344" max="14344" width="6.109375" style="48" customWidth="1"/>
    <col min="14345" max="14345" width="3.88671875" style="48" customWidth="1"/>
    <col min="14346" max="14346" width="3.33203125" style="48" customWidth="1"/>
    <col min="14347" max="14347" width="3.6640625" style="48" customWidth="1"/>
    <col min="14348" max="14348" width="8.109375" style="48" customWidth="1"/>
    <col min="14349" max="14349" width="6" style="48" customWidth="1"/>
    <col min="14350" max="14350" width="6.109375" style="48" customWidth="1"/>
    <col min="14351" max="14351" width="8.88671875" style="48" customWidth="1"/>
    <col min="14352" max="14352" width="0.109375" style="48" customWidth="1"/>
    <col min="14353" max="14353" width="12" style="48"/>
    <col min="14354" max="14354" width="12.109375" style="48" bestFit="1" customWidth="1"/>
    <col min="14355" max="14592" width="12" style="48"/>
    <col min="14593" max="14593" width="14.5546875" style="48" customWidth="1"/>
    <col min="14594" max="14594" width="1.6640625" style="48" customWidth="1"/>
    <col min="14595" max="14595" width="19.6640625" style="48" customWidth="1"/>
    <col min="14596" max="14596" width="12" style="48"/>
    <col min="14597" max="14597" width="6.5546875" style="48" customWidth="1"/>
    <col min="14598" max="14598" width="3.88671875" style="48" customWidth="1"/>
    <col min="14599" max="14599" width="5.44140625" style="48" customWidth="1"/>
    <col min="14600" max="14600" width="6.109375" style="48" customWidth="1"/>
    <col min="14601" max="14601" width="3.88671875" style="48" customWidth="1"/>
    <col min="14602" max="14602" width="3.33203125" style="48" customWidth="1"/>
    <col min="14603" max="14603" width="3.6640625" style="48" customWidth="1"/>
    <col min="14604" max="14604" width="8.109375" style="48" customWidth="1"/>
    <col min="14605" max="14605" width="6" style="48" customWidth="1"/>
    <col min="14606" max="14606" width="6.109375" style="48" customWidth="1"/>
    <col min="14607" max="14607" width="8.88671875" style="48" customWidth="1"/>
    <col min="14608" max="14608" width="0.109375" style="48" customWidth="1"/>
    <col min="14609" max="14609" width="12" style="48"/>
    <col min="14610" max="14610" width="12.109375" style="48" bestFit="1" customWidth="1"/>
    <col min="14611" max="14848" width="12" style="48"/>
    <col min="14849" max="14849" width="14.5546875" style="48" customWidth="1"/>
    <col min="14850" max="14850" width="1.6640625" style="48" customWidth="1"/>
    <col min="14851" max="14851" width="19.6640625" style="48" customWidth="1"/>
    <col min="14852" max="14852" width="12" style="48"/>
    <col min="14853" max="14853" width="6.5546875" style="48" customWidth="1"/>
    <col min="14854" max="14854" width="3.88671875" style="48" customWidth="1"/>
    <col min="14855" max="14855" width="5.44140625" style="48" customWidth="1"/>
    <col min="14856" max="14856" width="6.109375" style="48" customWidth="1"/>
    <col min="14857" max="14857" width="3.88671875" style="48" customWidth="1"/>
    <col min="14858" max="14858" width="3.33203125" style="48" customWidth="1"/>
    <col min="14859" max="14859" width="3.6640625" style="48" customWidth="1"/>
    <col min="14860" max="14860" width="8.109375" style="48" customWidth="1"/>
    <col min="14861" max="14861" width="6" style="48" customWidth="1"/>
    <col min="14862" max="14862" width="6.109375" style="48" customWidth="1"/>
    <col min="14863" max="14863" width="8.88671875" style="48" customWidth="1"/>
    <col min="14864" max="14864" width="0.109375" style="48" customWidth="1"/>
    <col min="14865" max="14865" width="12" style="48"/>
    <col min="14866" max="14866" width="12.109375" style="48" bestFit="1" customWidth="1"/>
    <col min="14867" max="15104" width="12" style="48"/>
    <col min="15105" max="15105" width="14.5546875" style="48" customWidth="1"/>
    <col min="15106" max="15106" width="1.6640625" style="48" customWidth="1"/>
    <col min="15107" max="15107" width="19.6640625" style="48" customWidth="1"/>
    <col min="15108" max="15108" width="12" style="48"/>
    <col min="15109" max="15109" width="6.5546875" style="48" customWidth="1"/>
    <col min="15110" max="15110" width="3.88671875" style="48" customWidth="1"/>
    <col min="15111" max="15111" width="5.44140625" style="48" customWidth="1"/>
    <col min="15112" max="15112" width="6.109375" style="48" customWidth="1"/>
    <col min="15113" max="15113" width="3.88671875" style="48" customWidth="1"/>
    <col min="15114" max="15114" width="3.33203125" style="48" customWidth="1"/>
    <col min="15115" max="15115" width="3.6640625" style="48" customWidth="1"/>
    <col min="15116" max="15116" width="8.109375" style="48" customWidth="1"/>
    <col min="15117" max="15117" width="6" style="48" customWidth="1"/>
    <col min="15118" max="15118" width="6.109375" style="48" customWidth="1"/>
    <col min="15119" max="15119" width="8.88671875" style="48" customWidth="1"/>
    <col min="15120" max="15120" width="0.109375" style="48" customWidth="1"/>
    <col min="15121" max="15121" width="12" style="48"/>
    <col min="15122" max="15122" width="12.109375" style="48" bestFit="1" customWidth="1"/>
    <col min="15123" max="15360" width="12" style="48"/>
    <col min="15361" max="15361" width="14.5546875" style="48" customWidth="1"/>
    <col min="15362" max="15362" width="1.6640625" style="48" customWidth="1"/>
    <col min="15363" max="15363" width="19.6640625" style="48" customWidth="1"/>
    <col min="15364" max="15364" width="12" style="48"/>
    <col min="15365" max="15365" width="6.5546875" style="48" customWidth="1"/>
    <col min="15366" max="15366" width="3.88671875" style="48" customWidth="1"/>
    <col min="15367" max="15367" width="5.44140625" style="48" customWidth="1"/>
    <col min="15368" max="15368" width="6.109375" style="48" customWidth="1"/>
    <col min="15369" max="15369" width="3.88671875" style="48" customWidth="1"/>
    <col min="15370" max="15370" width="3.33203125" style="48" customWidth="1"/>
    <col min="15371" max="15371" width="3.6640625" style="48" customWidth="1"/>
    <col min="15372" max="15372" width="8.109375" style="48" customWidth="1"/>
    <col min="15373" max="15373" width="6" style="48" customWidth="1"/>
    <col min="15374" max="15374" width="6.109375" style="48" customWidth="1"/>
    <col min="15375" max="15375" width="8.88671875" style="48" customWidth="1"/>
    <col min="15376" max="15376" width="0.109375" style="48" customWidth="1"/>
    <col min="15377" max="15377" width="12" style="48"/>
    <col min="15378" max="15378" width="12.109375" style="48" bestFit="1" customWidth="1"/>
    <col min="15379" max="15616" width="12" style="48"/>
    <col min="15617" max="15617" width="14.5546875" style="48" customWidth="1"/>
    <col min="15618" max="15618" width="1.6640625" style="48" customWidth="1"/>
    <col min="15619" max="15619" width="19.6640625" style="48" customWidth="1"/>
    <col min="15620" max="15620" width="12" style="48"/>
    <col min="15621" max="15621" width="6.5546875" style="48" customWidth="1"/>
    <col min="15622" max="15622" width="3.88671875" style="48" customWidth="1"/>
    <col min="15623" max="15623" width="5.44140625" style="48" customWidth="1"/>
    <col min="15624" max="15624" width="6.109375" style="48" customWidth="1"/>
    <col min="15625" max="15625" width="3.88671875" style="48" customWidth="1"/>
    <col min="15626" max="15626" width="3.33203125" style="48" customWidth="1"/>
    <col min="15627" max="15627" width="3.6640625" style="48" customWidth="1"/>
    <col min="15628" max="15628" width="8.109375" style="48" customWidth="1"/>
    <col min="15629" max="15629" width="6" style="48" customWidth="1"/>
    <col min="15630" max="15630" width="6.109375" style="48" customWidth="1"/>
    <col min="15631" max="15631" width="8.88671875" style="48" customWidth="1"/>
    <col min="15632" max="15632" width="0.109375" style="48" customWidth="1"/>
    <col min="15633" max="15633" width="12" style="48"/>
    <col min="15634" max="15634" width="12.109375" style="48" bestFit="1" customWidth="1"/>
    <col min="15635" max="15872" width="12" style="48"/>
    <col min="15873" max="15873" width="14.5546875" style="48" customWidth="1"/>
    <col min="15874" max="15874" width="1.6640625" style="48" customWidth="1"/>
    <col min="15875" max="15875" width="19.6640625" style="48" customWidth="1"/>
    <col min="15876" max="15876" width="12" style="48"/>
    <col min="15877" max="15877" width="6.5546875" style="48" customWidth="1"/>
    <col min="15878" max="15878" width="3.88671875" style="48" customWidth="1"/>
    <col min="15879" max="15879" width="5.44140625" style="48" customWidth="1"/>
    <col min="15880" max="15880" width="6.109375" style="48" customWidth="1"/>
    <col min="15881" max="15881" width="3.88671875" style="48" customWidth="1"/>
    <col min="15882" max="15882" width="3.33203125" style="48" customWidth="1"/>
    <col min="15883" max="15883" width="3.6640625" style="48" customWidth="1"/>
    <col min="15884" max="15884" width="8.109375" style="48" customWidth="1"/>
    <col min="15885" max="15885" width="6" style="48" customWidth="1"/>
    <col min="15886" max="15886" width="6.109375" style="48" customWidth="1"/>
    <col min="15887" max="15887" width="8.88671875" style="48" customWidth="1"/>
    <col min="15888" max="15888" width="0.109375" style="48" customWidth="1"/>
    <col min="15889" max="15889" width="12" style="48"/>
    <col min="15890" max="15890" width="12.109375" style="48" bestFit="1" customWidth="1"/>
    <col min="15891" max="16128" width="12" style="48"/>
    <col min="16129" max="16129" width="14.5546875" style="48" customWidth="1"/>
    <col min="16130" max="16130" width="1.6640625" style="48" customWidth="1"/>
    <col min="16131" max="16131" width="19.6640625" style="48" customWidth="1"/>
    <col min="16132" max="16132" width="12" style="48"/>
    <col min="16133" max="16133" width="6.5546875" style="48" customWidth="1"/>
    <col min="16134" max="16134" width="3.88671875" style="48" customWidth="1"/>
    <col min="16135" max="16135" width="5.44140625" style="48" customWidth="1"/>
    <col min="16136" max="16136" width="6.109375" style="48" customWidth="1"/>
    <col min="16137" max="16137" width="3.88671875" style="48" customWidth="1"/>
    <col min="16138" max="16138" width="3.33203125" style="48" customWidth="1"/>
    <col min="16139" max="16139" width="3.6640625" style="48" customWidth="1"/>
    <col min="16140" max="16140" width="8.109375" style="48" customWidth="1"/>
    <col min="16141" max="16141" width="6" style="48" customWidth="1"/>
    <col min="16142" max="16142" width="6.109375" style="48" customWidth="1"/>
    <col min="16143" max="16143" width="8.88671875" style="48" customWidth="1"/>
    <col min="16144" max="16144" width="0.109375" style="48" customWidth="1"/>
    <col min="16145" max="16145" width="12" style="48"/>
    <col min="16146" max="16146" width="12.109375" style="48" bestFit="1" customWidth="1"/>
    <col min="16147" max="16384" width="12" style="48"/>
  </cols>
  <sheetData>
    <row r="1" spans="1:17" s="50" customFormat="1" ht="18" customHeight="1" x14ac:dyDescent="0.3">
      <c r="A1" s="1192"/>
      <c r="B1" s="1192"/>
      <c r="C1" s="45"/>
      <c r="D1" s="45"/>
      <c r="E1" s="45"/>
      <c r="F1" s="45"/>
      <c r="G1" s="45"/>
      <c r="H1" s="45"/>
      <c r="I1" s="45"/>
      <c r="J1" s="45"/>
      <c r="K1" s="45"/>
      <c r="L1" s="46"/>
      <c r="M1" s="46"/>
      <c r="N1" s="3097" t="s">
        <v>63</v>
      </c>
      <c r="O1" s="3074"/>
      <c r="P1" s="1193"/>
      <c r="Q1" s="47"/>
    </row>
    <row r="2" spans="1:17" s="50" customFormat="1" ht="18" customHeight="1" x14ac:dyDescent="0.3">
      <c r="A2" s="1192"/>
      <c r="B2" s="1192"/>
      <c r="C2" s="45" t="s">
        <v>64</v>
      </c>
      <c r="D2" s="45"/>
      <c r="E2" s="45"/>
      <c r="F2" s="45"/>
      <c r="G2" s="45"/>
      <c r="H2" s="45"/>
      <c r="I2" s="45"/>
      <c r="J2" s="45"/>
      <c r="K2" s="45"/>
      <c r="L2" s="46"/>
      <c r="M2" s="46"/>
      <c r="N2" s="1193"/>
      <c r="O2" s="1193"/>
      <c r="P2" s="1194"/>
      <c r="Q2" s="47"/>
    </row>
    <row r="3" spans="1:17" s="50" customFormat="1" ht="18" customHeight="1" x14ac:dyDescent="0.3">
      <c r="A3" s="1192"/>
      <c r="B3" s="1192"/>
      <c r="C3" s="45" t="s">
        <v>65</v>
      </c>
      <c r="D3" s="45"/>
      <c r="E3" s="45"/>
      <c r="F3" s="45"/>
      <c r="G3" s="45"/>
      <c r="H3" s="45"/>
      <c r="I3" s="45"/>
      <c r="J3" s="45"/>
      <c r="K3" s="45"/>
      <c r="L3" s="46"/>
      <c r="M3" s="46"/>
      <c r="N3" s="1193"/>
      <c r="O3" s="1193"/>
      <c r="P3" s="1194"/>
      <c r="Q3" s="47"/>
    </row>
    <row r="4" spans="1:17" s="50" customFormat="1" ht="18" customHeight="1" x14ac:dyDescent="0.3">
      <c r="A4" s="1192"/>
      <c r="B4" s="1192"/>
      <c r="C4" s="45" t="s">
        <v>35</v>
      </c>
      <c r="D4" s="45"/>
      <c r="E4" s="45"/>
      <c r="F4" s="45"/>
      <c r="G4" s="45"/>
      <c r="H4" s="45"/>
      <c r="I4" s="45"/>
      <c r="J4" s="45"/>
      <c r="K4" s="45"/>
      <c r="L4" s="46"/>
      <c r="M4" s="46"/>
      <c r="N4" s="1193"/>
      <c r="O4" s="1193"/>
      <c r="P4" s="1194"/>
      <c r="Q4" s="47"/>
    </row>
    <row r="5" spans="1:17" s="50" customFormat="1" ht="18" customHeight="1" x14ac:dyDescent="0.3">
      <c r="A5" s="1192"/>
      <c r="B5" s="1192"/>
      <c r="C5" s="45" t="s">
        <v>36</v>
      </c>
      <c r="D5" s="45"/>
      <c r="E5" s="45"/>
      <c r="F5" s="45"/>
      <c r="G5" s="45"/>
      <c r="H5" s="45"/>
      <c r="I5" s="45"/>
      <c r="J5" s="45"/>
      <c r="K5" s="45"/>
      <c r="L5" s="46"/>
      <c r="M5" s="46"/>
      <c r="N5" s="1193"/>
      <c r="O5" s="1193"/>
      <c r="P5" s="1194"/>
      <c r="Q5" s="47"/>
    </row>
    <row r="6" spans="1:17" s="50" customFormat="1" ht="18" customHeight="1" x14ac:dyDescent="0.3">
      <c r="A6" s="1192"/>
      <c r="B6" s="1192"/>
      <c r="C6" s="65" t="s">
        <v>1</v>
      </c>
      <c r="D6" s="66"/>
      <c r="E6" s="45"/>
      <c r="F6" s="45"/>
      <c r="G6" s="45"/>
      <c r="H6" s="45"/>
      <c r="I6" s="45"/>
      <c r="J6" s="45"/>
      <c r="K6" s="3120" t="s">
        <v>2</v>
      </c>
      <c r="L6" s="3120"/>
      <c r="M6" s="3120"/>
      <c r="N6" s="1193"/>
      <c r="O6" s="1193"/>
      <c r="P6" s="1195"/>
      <c r="Q6" s="47"/>
    </row>
    <row r="7" spans="1:17" ht="5.25" customHeight="1" x14ac:dyDescent="0.3">
      <c r="C7" s="1192"/>
      <c r="D7" s="1192"/>
      <c r="E7" s="1192"/>
      <c r="F7" s="1192"/>
      <c r="G7" s="1192"/>
      <c r="H7" s="1192"/>
      <c r="I7" s="1192"/>
      <c r="J7" s="1192"/>
      <c r="K7" s="1192"/>
      <c r="L7" s="1192"/>
      <c r="M7" s="1192"/>
      <c r="N7" s="1192"/>
      <c r="O7" s="1192"/>
      <c r="P7" s="1192"/>
      <c r="Q7" s="50"/>
    </row>
    <row r="8" spans="1:17" ht="17.25" customHeight="1" x14ac:dyDescent="0.3">
      <c r="B8" s="3087" t="s">
        <v>66</v>
      </c>
      <c r="C8" s="3087"/>
      <c r="D8" s="3087"/>
      <c r="E8" s="3087"/>
      <c r="F8" s="3087"/>
      <c r="G8" s="3087"/>
      <c r="H8" s="3087"/>
      <c r="I8" s="3087"/>
      <c r="J8" s="3087"/>
      <c r="K8" s="3087"/>
      <c r="L8" s="3087"/>
      <c r="M8" s="3087"/>
      <c r="N8" s="3087"/>
      <c r="O8" s="3087"/>
    </row>
    <row r="9" spans="1:17" ht="2.25" customHeight="1" thickBot="1" x14ac:dyDescent="0.35"/>
    <row r="10" spans="1:17" ht="2.25" customHeight="1" thickTop="1" x14ac:dyDescent="0.3">
      <c r="B10" s="1196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8"/>
    </row>
    <row r="11" spans="1:17" x14ac:dyDescent="0.3">
      <c r="B11" s="1199"/>
      <c r="C11" s="3073" t="s">
        <v>67</v>
      </c>
      <c r="D11" s="3073"/>
      <c r="E11" s="3074"/>
      <c r="F11" s="3097" t="s">
        <v>75</v>
      </c>
      <c r="G11" s="3074"/>
      <c r="H11" s="3097" t="s">
        <v>68</v>
      </c>
      <c r="I11" s="3074"/>
      <c r="J11" s="3097" t="s">
        <v>69</v>
      </c>
      <c r="K11" s="3073"/>
      <c r="L11" s="3074"/>
      <c r="M11" s="3097" t="s">
        <v>10</v>
      </c>
      <c r="N11" s="3073"/>
      <c r="O11" s="3074"/>
      <c r="P11" s="1200"/>
    </row>
    <row r="12" spans="1:17" ht="17.25" customHeight="1" x14ac:dyDescent="0.3">
      <c r="B12" s="1201"/>
      <c r="C12" s="3118"/>
      <c r="D12" s="3118"/>
      <c r="E12" s="3119"/>
      <c r="F12" s="3103"/>
      <c r="G12" s="3105"/>
      <c r="H12" s="3103"/>
      <c r="I12" s="3105"/>
      <c r="J12" s="3103"/>
      <c r="K12" s="3104"/>
      <c r="L12" s="3105"/>
      <c r="M12" s="3103"/>
      <c r="N12" s="3104"/>
      <c r="O12" s="3105"/>
      <c r="P12" s="1200"/>
    </row>
    <row r="13" spans="1:17" ht="17.25" customHeight="1" x14ac:dyDescent="0.3">
      <c r="B13" s="1201"/>
      <c r="C13" s="3118" t="s">
        <v>59</v>
      </c>
      <c r="D13" s="3118"/>
      <c r="E13" s="3119"/>
      <c r="F13" s="3103" t="s">
        <v>59</v>
      </c>
      <c r="G13" s="3105"/>
      <c r="H13" s="3103"/>
      <c r="I13" s="3105"/>
      <c r="J13" s="3103"/>
      <c r="K13" s="3104"/>
      <c r="L13" s="3105"/>
      <c r="M13" s="3103"/>
      <c r="N13" s="3104"/>
      <c r="O13" s="3105"/>
      <c r="P13" s="1200"/>
    </row>
    <row r="14" spans="1:17" ht="17.25" customHeight="1" x14ac:dyDescent="0.3">
      <c r="B14" s="1199"/>
      <c r="C14" s="3118"/>
      <c r="D14" s="3118"/>
      <c r="E14" s="3119"/>
      <c r="F14" s="3103"/>
      <c r="G14" s="3105"/>
      <c r="H14" s="3103"/>
      <c r="I14" s="3105"/>
      <c r="J14" s="3103"/>
      <c r="K14" s="3104"/>
      <c r="L14" s="3105"/>
      <c r="M14" s="3103"/>
      <c r="N14" s="3104"/>
      <c r="O14" s="3105"/>
      <c r="P14" s="1200"/>
    </row>
    <row r="15" spans="1:17" ht="2.25" customHeight="1" thickBot="1" x14ac:dyDescent="0.35">
      <c r="B15" s="1202"/>
      <c r="C15" s="1203"/>
      <c r="D15" s="1203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4"/>
    </row>
    <row r="16" spans="1:17" ht="6.75" customHeight="1" thickTop="1" x14ac:dyDescent="0.3">
      <c r="D16" s="996" t="s">
        <v>59</v>
      </c>
    </row>
    <row r="17" spans="2:18" x14ac:dyDescent="0.3">
      <c r="C17" s="3087"/>
      <c r="D17" s="3087"/>
      <c r="E17" s="3087"/>
      <c r="F17" s="3087"/>
      <c r="G17" s="3087"/>
      <c r="H17" s="3087"/>
      <c r="I17" s="3087"/>
      <c r="J17" s="3087"/>
      <c r="K17" s="3087"/>
      <c r="L17" s="3087"/>
      <c r="M17" s="3087"/>
      <c r="N17" s="3087"/>
      <c r="O17" s="3087"/>
    </row>
    <row r="18" spans="2:18" ht="2.25" customHeight="1" thickBot="1" x14ac:dyDescent="0.35"/>
    <row r="19" spans="2:18" ht="2.25" customHeight="1" thickTop="1" x14ac:dyDescent="0.3">
      <c r="B19" s="1196"/>
      <c r="C19" s="1205"/>
      <c r="D19" s="1197"/>
      <c r="E19" s="1197"/>
      <c r="F19" s="1206"/>
      <c r="G19" s="1197"/>
      <c r="H19" s="1197"/>
      <c r="I19" s="1197"/>
      <c r="J19" s="1206"/>
      <c r="K19" s="1197"/>
      <c r="L19" s="1197"/>
      <c r="M19" s="1197"/>
      <c r="N19" s="1197"/>
      <c r="O19" s="1197"/>
      <c r="P19" s="1198"/>
    </row>
    <row r="20" spans="2:18" x14ac:dyDescent="0.3">
      <c r="B20" s="1207"/>
      <c r="C20" s="3112" t="s">
        <v>70</v>
      </c>
      <c r="D20" s="3115" t="s">
        <v>71</v>
      </c>
      <c r="E20" s="3111"/>
      <c r="F20" s="3112"/>
      <c r="G20" s="3115" t="s">
        <v>69</v>
      </c>
      <c r="H20" s="3111"/>
      <c r="I20" s="3111"/>
      <c r="J20" s="3112"/>
      <c r="K20" s="3097" t="s">
        <v>72</v>
      </c>
      <c r="L20" s="3073"/>
      <c r="M20" s="3073"/>
      <c r="N20" s="3073"/>
      <c r="O20" s="3074"/>
      <c r="P20" s="1200"/>
    </row>
    <row r="21" spans="2:18" x14ac:dyDescent="0.3">
      <c r="B21" s="1207"/>
      <c r="C21" s="3114"/>
      <c r="D21" s="3116"/>
      <c r="E21" s="3113"/>
      <c r="F21" s="3114"/>
      <c r="G21" s="3116"/>
      <c r="H21" s="3113"/>
      <c r="I21" s="3113"/>
      <c r="J21" s="3114"/>
      <c r="K21" s="3097" t="s">
        <v>73</v>
      </c>
      <c r="L21" s="3073"/>
      <c r="M21" s="3073"/>
      <c r="N21" s="3074"/>
      <c r="O21" s="1208" t="s">
        <v>74</v>
      </c>
      <c r="P21" s="1200"/>
    </row>
    <row r="22" spans="2:18" ht="16.5" customHeight="1" x14ac:dyDescent="0.3">
      <c r="B22" s="52"/>
      <c r="C22" s="53"/>
      <c r="D22" s="49"/>
      <c r="E22" s="49"/>
      <c r="F22" s="53"/>
      <c r="G22" s="3103"/>
      <c r="H22" s="3104"/>
      <c r="I22" s="3104"/>
      <c r="J22" s="3105"/>
      <c r="K22" s="3106"/>
      <c r="L22" s="3107"/>
      <c r="M22" s="3107"/>
      <c r="N22" s="3108"/>
      <c r="O22" s="54"/>
      <c r="P22" s="1200"/>
      <c r="R22" s="55"/>
    </row>
    <row r="23" spans="2:18" ht="16.5" customHeight="1" x14ac:dyDescent="0.3">
      <c r="B23" s="52"/>
      <c r="C23" s="56"/>
      <c r="D23" s="57"/>
      <c r="E23" s="57"/>
      <c r="F23" s="56"/>
      <c r="G23" s="3103"/>
      <c r="H23" s="3104"/>
      <c r="I23" s="3104"/>
      <c r="J23" s="3105"/>
      <c r="K23" s="3106"/>
      <c r="L23" s="3107"/>
      <c r="M23" s="3107"/>
      <c r="N23" s="3108"/>
      <c r="O23" s="58"/>
      <c r="P23" s="1200"/>
    </row>
    <row r="24" spans="2:18" ht="16.5" customHeight="1" x14ac:dyDescent="0.3">
      <c r="B24" s="52"/>
      <c r="C24" s="56"/>
      <c r="D24" s="57"/>
      <c r="E24" s="57"/>
      <c r="F24" s="56"/>
      <c r="G24" s="3103"/>
      <c r="H24" s="3104"/>
      <c r="I24" s="3104"/>
      <c r="J24" s="3105"/>
      <c r="K24" s="3106"/>
      <c r="L24" s="3107"/>
      <c r="M24" s="3107"/>
      <c r="N24" s="3108"/>
      <c r="O24" s="58"/>
      <c r="P24" s="1200"/>
    </row>
    <row r="25" spans="2:18" ht="16.5" customHeight="1" x14ac:dyDescent="0.3">
      <c r="B25" s="51"/>
      <c r="C25" s="59"/>
      <c r="D25" s="60"/>
      <c r="E25" s="60"/>
      <c r="F25" s="59"/>
      <c r="G25" s="3103"/>
      <c r="H25" s="3104"/>
      <c r="I25" s="3104"/>
      <c r="J25" s="3105"/>
      <c r="K25" s="3106"/>
      <c r="L25" s="3107"/>
      <c r="M25" s="3107"/>
      <c r="N25" s="3108"/>
      <c r="O25" s="61"/>
      <c r="P25" s="1200"/>
    </row>
    <row r="26" spans="2:18" ht="1.5" customHeight="1" thickBot="1" x14ac:dyDescent="0.35">
      <c r="B26" s="1202"/>
      <c r="C26" s="1213" t="s">
        <v>71</v>
      </c>
      <c r="D26" s="1203"/>
      <c r="E26" s="1203"/>
      <c r="F26" s="1213"/>
      <c r="G26" s="1203"/>
      <c r="H26" s="1203"/>
      <c r="I26" s="1203"/>
      <c r="J26" s="1213"/>
      <c r="K26" s="1203"/>
      <c r="L26" s="1203"/>
      <c r="M26" s="1203"/>
      <c r="N26" s="1203"/>
      <c r="O26" s="1203"/>
      <c r="P26" s="1204"/>
    </row>
    <row r="27" spans="2:18" ht="14.4" thickTop="1" thickBot="1" x14ac:dyDescent="0.35"/>
    <row r="28" spans="2:18" ht="13.8" hidden="1" thickBot="1" x14ac:dyDescent="0.35">
      <c r="C28" s="3087"/>
      <c r="D28" s="3087"/>
      <c r="E28" s="3087"/>
      <c r="F28" s="3087"/>
      <c r="G28" s="3087"/>
      <c r="H28" s="3087"/>
      <c r="I28" s="3087"/>
      <c r="J28" s="3087"/>
      <c r="K28" s="3087"/>
      <c r="L28" s="3087"/>
      <c r="M28" s="3087"/>
      <c r="N28" s="3087"/>
      <c r="O28" s="3087"/>
    </row>
    <row r="29" spans="2:18" ht="14.25" hidden="1" customHeight="1" thickBot="1" x14ac:dyDescent="0.35"/>
    <row r="30" spans="2:18" ht="12.75" customHeight="1" thickTop="1" x14ac:dyDescent="0.3">
      <c r="B30" s="1196"/>
      <c r="C30" s="1197" t="s">
        <v>71</v>
      </c>
      <c r="D30" s="1197"/>
      <c r="E30" s="1197"/>
      <c r="F30" s="1197"/>
      <c r="G30" s="1197"/>
      <c r="H30" s="1197"/>
      <c r="I30" s="1197"/>
      <c r="J30" s="1197"/>
      <c r="K30" s="1197"/>
      <c r="L30" s="1197"/>
      <c r="M30" s="1197"/>
      <c r="N30" s="1197"/>
      <c r="O30" s="1197"/>
      <c r="P30" s="1198"/>
    </row>
    <row r="31" spans="2:18" x14ac:dyDescent="0.3">
      <c r="B31" s="1199"/>
      <c r="C31" s="3073" t="s">
        <v>67</v>
      </c>
      <c r="D31" s="3073"/>
      <c r="E31" s="3074"/>
      <c r="F31" s="3097" t="s">
        <v>75</v>
      </c>
      <c r="G31" s="3074"/>
      <c r="H31" s="3097" t="s">
        <v>68</v>
      </c>
      <c r="I31" s="3074"/>
      <c r="J31" s="3097" t="s">
        <v>69</v>
      </c>
      <c r="K31" s="3073"/>
      <c r="L31" s="3074"/>
      <c r="M31" s="3097" t="s">
        <v>76</v>
      </c>
      <c r="N31" s="3073"/>
      <c r="O31" s="3074"/>
      <c r="P31" s="1200"/>
    </row>
    <row r="32" spans="2:18" ht="22.5" customHeight="1" x14ac:dyDescent="0.3">
      <c r="B32" s="52"/>
      <c r="C32" s="49"/>
      <c r="D32" s="49"/>
      <c r="E32" s="53"/>
      <c r="F32" s="3103"/>
      <c r="G32" s="3105"/>
      <c r="H32" s="3103"/>
      <c r="I32" s="3105"/>
      <c r="J32" s="3103"/>
      <c r="K32" s="3104"/>
      <c r="L32" s="3105"/>
      <c r="M32" s="3103"/>
      <c r="N32" s="3104"/>
      <c r="O32" s="3105"/>
      <c r="P32" s="1200"/>
    </row>
    <row r="33" spans="2:16" ht="22.5" customHeight="1" x14ac:dyDescent="0.3">
      <c r="B33" s="52"/>
      <c r="C33" s="57"/>
      <c r="D33" s="57"/>
      <c r="E33" s="56"/>
      <c r="F33" s="3103"/>
      <c r="G33" s="3105"/>
      <c r="H33" s="3103"/>
      <c r="I33" s="3105"/>
      <c r="J33" s="3103"/>
      <c r="K33" s="3104"/>
      <c r="L33" s="3105"/>
      <c r="M33" s="3103"/>
      <c r="N33" s="3104"/>
      <c r="O33" s="3105"/>
      <c r="P33" s="1200"/>
    </row>
    <row r="34" spans="2:16" ht="22.5" customHeight="1" x14ac:dyDescent="0.3">
      <c r="B34" s="52"/>
      <c r="C34" s="57"/>
      <c r="D34" s="57"/>
      <c r="E34" s="56"/>
      <c r="F34" s="3103"/>
      <c r="G34" s="3105"/>
      <c r="H34" s="3103"/>
      <c r="I34" s="3105"/>
      <c r="J34" s="3103"/>
      <c r="K34" s="3104"/>
      <c r="L34" s="3105"/>
      <c r="M34" s="3103"/>
      <c r="N34" s="3104"/>
      <c r="O34" s="3105"/>
      <c r="P34" s="1200"/>
    </row>
    <row r="35" spans="2:16" ht="22.5" customHeight="1" x14ac:dyDescent="0.3">
      <c r="B35" s="52"/>
      <c r="C35" s="57"/>
      <c r="D35" s="57"/>
      <c r="E35" s="56"/>
      <c r="F35" s="3103"/>
      <c r="G35" s="3105"/>
      <c r="H35" s="3103"/>
      <c r="I35" s="3105"/>
      <c r="J35" s="3103"/>
      <c r="K35" s="3104"/>
      <c r="L35" s="3105"/>
      <c r="M35" s="3103"/>
      <c r="N35" s="3104"/>
      <c r="O35" s="3105"/>
      <c r="P35" s="1200"/>
    </row>
    <row r="36" spans="2:16" ht="22.5" customHeight="1" x14ac:dyDescent="0.3">
      <c r="B36" s="52"/>
      <c r="C36" s="57"/>
      <c r="D36" s="57"/>
      <c r="E36" s="56"/>
      <c r="F36" s="3103"/>
      <c r="G36" s="3105"/>
      <c r="H36" s="3103"/>
      <c r="I36" s="3105"/>
      <c r="J36" s="3103"/>
      <c r="K36" s="3104"/>
      <c r="L36" s="3105"/>
      <c r="M36" s="3103"/>
      <c r="N36" s="3104"/>
      <c r="O36" s="3105"/>
      <c r="P36" s="1200"/>
    </row>
    <row r="37" spans="2:16" ht="22.5" customHeight="1" x14ac:dyDescent="0.3">
      <c r="B37" s="52"/>
      <c r="C37" s="57"/>
      <c r="D37" s="57"/>
      <c r="E37" s="56"/>
      <c r="F37" s="3103"/>
      <c r="G37" s="3105"/>
      <c r="H37" s="3103"/>
      <c r="I37" s="3105"/>
      <c r="J37" s="3103"/>
      <c r="K37" s="3104"/>
      <c r="L37" s="3105"/>
      <c r="M37" s="3103"/>
      <c r="N37" s="3104"/>
      <c r="O37" s="3105"/>
      <c r="P37" s="1200"/>
    </row>
    <row r="38" spans="2:16" ht="22.5" customHeight="1" x14ac:dyDescent="0.3">
      <c r="B38" s="52"/>
      <c r="C38" s="57"/>
      <c r="D38" s="57"/>
      <c r="E38" s="56"/>
      <c r="F38" s="3103"/>
      <c r="G38" s="3105"/>
      <c r="H38" s="3103"/>
      <c r="I38" s="3105"/>
      <c r="J38" s="3103"/>
      <c r="K38" s="3104"/>
      <c r="L38" s="3105"/>
      <c r="M38" s="3103"/>
      <c r="N38" s="3104"/>
      <c r="O38" s="3105"/>
      <c r="P38" s="1200"/>
    </row>
    <row r="39" spans="2:16" ht="13.35" customHeight="1" x14ac:dyDescent="0.3">
      <c r="B39" s="51"/>
      <c r="C39" s="60"/>
      <c r="D39" s="60"/>
      <c r="E39" s="59"/>
      <c r="F39" s="3103"/>
      <c r="G39" s="3105"/>
      <c r="H39" s="3103"/>
      <c r="I39" s="3105"/>
      <c r="J39" s="3103"/>
      <c r="K39" s="3104"/>
      <c r="L39" s="3105"/>
      <c r="M39" s="3103"/>
      <c r="N39" s="3104"/>
      <c r="O39" s="3105"/>
      <c r="P39" s="1200"/>
    </row>
    <row r="40" spans="2:16" ht="1.5" customHeight="1" thickBot="1" x14ac:dyDescent="0.35">
      <c r="B40" s="1202"/>
      <c r="C40" s="1203"/>
      <c r="D40" s="1203"/>
      <c r="E40" s="1203"/>
      <c r="F40" s="1203"/>
      <c r="G40" s="1203"/>
      <c r="H40" s="1203"/>
      <c r="I40" s="1203"/>
      <c r="J40" s="1203"/>
      <c r="K40" s="1203"/>
      <c r="L40" s="1203"/>
      <c r="M40" s="1203"/>
      <c r="N40" s="1203"/>
      <c r="O40" s="1203"/>
      <c r="P40" s="1204"/>
    </row>
    <row r="41" spans="2:16" ht="6" customHeight="1" thickTop="1" x14ac:dyDescent="0.3"/>
    <row r="42" spans="2:16" x14ac:dyDescent="0.3">
      <c r="C42" s="3087" t="s">
        <v>77</v>
      </c>
      <c r="D42" s="3087"/>
      <c r="E42" s="3087"/>
      <c r="F42" s="3087"/>
      <c r="G42" s="3087"/>
      <c r="H42" s="3087"/>
      <c r="I42" s="3087"/>
      <c r="J42" s="3087"/>
      <c r="K42" s="3087"/>
      <c r="L42" s="3087"/>
      <c r="M42" s="3087"/>
      <c r="N42" s="3087"/>
      <c r="O42" s="3087"/>
    </row>
    <row r="43" spans="2:16" ht="3.75" customHeight="1" thickBot="1" x14ac:dyDescent="0.35"/>
    <row r="44" spans="2:16" ht="2.25" customHeight="1" thickTop="1" x14ac:dyDescent="0.3">
      <c r="B44" s="1196"/>
      <c r="C44" s="1197"/>
      <c r="D44" s="1197"/>
      <c r="E44" s="1197"/>
      <c r="F44" s="1197"/>
      <c r="G44" s="1197"/>
      <c r="H44" s="1197"/>
      <c r="I44" s="1197"/>
      <c r="J44" s="1197"/>
      <c r="K44" s="1197"/>
      <c r="L44" s="1197"/>
      <c r="M44" s="1197"/>
      <c r="N44" s="1197"/>
      <c r="O44" s="1198"/>
    </row>
    <row r="45" spans="2:16" x14ac:dyDescent="0.3">
      <c r="B45" s="1199"/>
      <c r="C45" s="3111" t="s">
        <v>78</v>
      </c>
      <c r="D45" s="3112"/>
      <c r="E45" s="3115" t="s">
        <v>69</v>
      </c>
      <c r="F45" s="3111"/>
      <c r="G45" s="3111"/>
      <c r="H45" s="3112"/>
      <c r="I45" s="3097" t="s">
        <v>72</v>
      </c>
      <c r="J45" s="3073"/>
      <c r="K45" s="3073"/>
      <c r="L45" s="3073"/>
      <c r="M45" s="3073"/>
      <c r="N45" s="3073"/>
      <c r="O45" s="3117"/>
    </row>
    <row r="46" spans="2:16" ht="12.75" customHeight="1" x14ac:dyDescent="0.3">
      <c r="B46" s="1214"/>
      <c r="C46" s="3113"/>
      <c r="D46" s="3114"/>
      <c r="E46" s="3116"/>
      <c r="F46" s="3113"/>
      <c r="G46" s="3113"/>
      <c r="H46" s="3114"/>
      <c r="I46" s="3097" t="s">
        <v>79</v>
      </c>
      <c r="J46" s="3073"/>
      <c r="K46" s="3073"/>
      <c r="L46" s="3073"/>
      <c r="M46" s="3074"/>
      <c r="N46" s="3097" t="s">
        <v>74</v>
      </c>
      <c r="O46" s="3117"/>
    </row>
    <row r="47" spans="2:16" ht="16.5" customHeight="1" x14ac:dyDescent="0.3">
      <c r="B47" s="52"/>
      <c r="C47" s="49"/>
      <c r="D47" s="53"/>
      <c r="E47" s="3103"/>
      <c r="F47" s="3104"/>
      <c r="G47" s="3104"/>
      <c r="H47" s="3105"/>
      <c r="I47" s="3106"/>
      <c r="J47" s="3107"/>
      <c r="K47" s="3107"/>
      <c r="L47" s="3107"/>
      <c r="M47" s="3108"/>
      <c r="N47" s="3109"/>
      <c r="O47" s="3110"/>
    </row>
    <row r="48" spans="2:16" ht="16.5" customHeight="1" x14ac:dyDescent="0.3">
      <c r="B48" s="52"/>
      <c r="C48" s="57"/>
      <c r="D48" s="56"/>
      <c r="E48" s="3103"/>
      <c r="F48" s="3104"/>
      <c r="G48" s="3104"/>
      <c r="H48" s="3105"/>
      <c r="I48" s="3106"/>
      <c r="J48" s="3107"/>
      <c r="K48" s="3107"/>
      <c r="L48" s="3107"/>
      <c r="M48" s="3108"/>
      <c r="N48" s="3109"/>
      <c r="O48" s="3110"/>
    </row>
    <row r="49" spans="1:16" ht="16.5" customHeight="1" x14ac:dyDescent="0.3">
      <c r="B49" s="1199"/>
      <c r="C49" s="1212"/>
      <c r="D49" s="1211"/>
      <c r="E49" s="3079" t="s">
        <v>61</v>
      </c>
      <c r="F49" s="3080"/>
      <c r="G49" s="3080"/>
      <c r="H49" s="3081"/>
      <c r="I49" s="3082">
        <f>I48+I47</f>
        <v>0</v>
      </c>
      <c r="J49" s="3083"/>
      <c r="K49" s="3083"/>
      <c r="L49" s="3083"/>
      <c r="M49" s="3084"/>
      <c r="N49" s="3085"/>
      <c r="O49" s="3086"/>
    </row>
    <row r="50" spans="1:16" ht="1.5" customHeight="1" thickBot="1" x14ac:dyDescent="0.35">
      <c r="B50" s="1202"/>
      <c r="C50" s="1203"/>
      <c r="D50" s="1203"/>
      <c r="E50" s="1203"/>
      <c r="F50" s="1203"/>
      <c r="G50" s="1203"/>
      <c r="H50" s="1203"/>
      <c r="I50" s="1203"/>
      <c r="J50" s="1203"/>
      <c r="K50" s="1203"/>
      <c r="L50" s="1203"/>
      <c r="M50" s="1203"/>
      <c r="N50" s="1203"/>
      <c r="O50" s="1204"/>
    </row>
    <row r="51" spans="1:16" ht="5.25" customHeight="1" thickTop="1" x14ac:dyDescent="0.3"/>
    <row r="52" spans="1:16" x14ac:dyDescent="0.3">
      <c r="C52" s="3087" t="s">
        <v>80</v>
      </c>
      <c r="D52" s="3087"/>
      <c r="E52" s="3087"/>
      <c r="F52" s="3087"/>
      <c r="G52" s="3087"/>
      <c r="H52" s="3087"/>
      <c r="I52" s="3087"/>
      <c r="J52" s="3087"/>
      <c r="K52" s="3087"/>
      <c r="L52" s="3087"/>
      <c r="M52" s="3087"/>
      <c r="N52" s="3087"/>
      <c r="O52" s="3087"/>
    </row>
    <row r="53" spans="1:16" ht="2.25" customHeight="1" thickBot="1" x14ac:dyDescent="0.35"/>
    <row r="54" spans="1:16" ht="3" customHeight="1" thickTop="1" x14ac:dyDescent="0.3">
      <c r="B54" s="1215"/>
      <c r="C54" s="1216"/>
      <c r="D54" s="1197"/>
      <c r="E54" s="1197"/>
      <c r="F54" s="1197"/>
      <c r="G54" s="1197"/>
      <c r="H54" s="1197"/>
      <c r="I54" s="1197"/>
      <c r="J54" s="1197"/>
      <c r="K54" s="1197"/>
      <c r="L54" s="1197"/>
      <c r="M54" s="1197"/>
      <c r="N54" s="1197"/>
      <c r="O54" s="1197"/>
      <c r="P54" s="1198"/>
    </row>
    <row r="55" spans="1:16" x14ac:dyDescent="0.3">
      <c r="B55" s="1199"/>
      <c r="C55" s="1217"/>
      <c r="D55" s="1217"/>
      <c r="E55" s="1217"/>
      <c r="F55" s="1217"/>
      <c r="G55" s="1217"/>
      <c r="H55" s="1218"/>
      <c r="I55" s="3088" t="s">
        <v>81</v>
      </c>
      <c r="J55" s="3089"/>
      <c r="K55" s="3090"/>
      <c r="L55" s="3097" t="s">
        <v>82</v>
      </c>
      <c r="M55" s="3073"/>
      <c r="N55" s="3074"/>
      <c r="O55" s="3098" t="s">
        <v>83</v>
      </c>
      <c r="P55" s="1200"/>
    </row>
    <row r="56" spans="1:16" x14ac:dyDescent="0.3">
      <c r="B56" s="1199"/>
      <c r="C56" s="1210"/>
      <c r="D56" s="1210"/>
      <c r="E56" s="1210"/>
      <c r="F56" s="1210"/>
      <c r="G56" s="1210"/>
      <c r="H56" s="1209"/>
      <c r="I56" s="3091"/>
      <c r="J56" s="3092"/>
      <c r="K56" s="3093"/>
      <c r="L56" s="1219" t="s">
        <v>84</v>
      </c>
      <c r="M56" s="3097" t="s">
        <v>85</v>
      </c>
      <c r="N56" s="3074"/>
      <c r="O56" s="3099"/>
      <c r="P56" s="1200"/>
    </row>
    <row r="57" spans="1:16" x14ac:dyDescent="0.3">
      <c r="B57" s="1199"/>
      <c r="C57" s="1210"/>
      <c r="D57" s="1210"/>
      <c r="E57" s="1210"/>
      <c r="F57" s="1210"/>
      <c r="G57" s="1210"/>
      <c r="H57" s="1209"/>
      <c r="I57" s="3094"/>
      <c r="J57" s="3095"/>
      <c r="K57" s="3096"/>
      <c r="L57" s="1220" t="s">
        <v>56</v>
      </c>
      <c r="M57" s="3101" t="s">
        <v>86</v>
      </c>
      <c r="N57" s="3102"/>
      <c r="O57" s="3100"/>
      <c r="P57" s="1200"/>
    </row>
    <row r="58" spans="1:16" ht="16.5" customHeight="1" x14ac:dyDescent="0.3">
      <c r="B58" s="1199"/>
      <c r="C58" s="1210" t="s">
        <v>87</v>
      </c>
      <c r="D58" s="1210"/>
      <c r="E58" s="1210"/>
      <c r="F58" s="1210"/>
      <c r="G58" s="1210"/>
      <c r="H58" s="1209"/>
      <c r="I58" s="3070"/>
      <c r="J58" s="3071"/>
      <c r="K58" s="3072"/>
      <c r="L58" s="62"/>
      <c r="M58" s="3070"/>
      <c r="N58" s="3072"/>
      <c r="O58" s="63"/>
      <c r="P58" s="1200"/>
    </row>
    <row r="59" spans="1:16" ht="16.5" customHeight="1" x14ac:dyDescent="0.3">
      <c r="B59" s="1199"/>
      <c r="C59" s="1210" t="s">
        <v>88</v>
      </c>
      <c r="D59" s="1210"/>
      <c r="E59" s="1210"/>
      <c r="F59" s="1210"/>
      <c r="G59" s="1210"/>
      <c r="H59" s="1209"/>
      <c r="I59" s="3070"/>
      <c r="J59" s="3071"/>
      <c r="K59" s="3072"/>
      <c r="L59" s="1080"/>
      <c r="M59" s="3070"/>
      <c r="N59" s="3072"/>
      <c r="O59" s="64"/>
      <c r="P59" s="1200"/>
    </row>
    <row r="60" spans="1:16" ht="16.5" customHeight="1" x14ac:dyDescent="0.3">
      <c r="B60" s="1199"/>
      <c r="C60" s="1210" t="s">
        <v>89</v>
      </c>
      <c r="D60" s="1210"/>
      <c r="E60" s="1210"/>
      <c r="F60" s="1210"/>
      <c r="G60" s="1210"/>
      <c r="H60" s="1209"/>
      <c r="I60" s="3070"/>
      <c r="J60" s="3071"/>
      <c r="K60" s="3072"/>
      <c r="L60" s="1080"/>
      <c r="M60" s="3070"/>
      <c r="N60" s="3072"/>
      <c r="O60" s="64"/>
      <c r="P60" s="1200"/>
    </row>
    <row r="61" spans="1:16" ht="16.5" customHeight="1" x14ac:dyDescent="0.3">
      <c r="B61" s="1199"/>
      <c r="C61" s="1212" t="s">
        <v>90</v>
      </c>
      <c r="D61" s="1212"/>
      <c r="E61" s="1212"/>
      <c r="F61" s="1212"/>
      <c r="G61" s="1212"/>
      <c r="H61" s="1211"/>
      <c r="I61" s="3070"/>
      <c r="J61" s="3071"/>
      <c r="K61" s="3072"/>
      <c r="L61" s="1080"/>
      <c r="M61" s="3070"/>
      <c r="N61" s="3072"/>
      <c r="O61" s="64"/>
      <c r="P61" s="1200"/>
    </row>
    <row r="62" spans="1:16" x14ac:dyDescent="0.3">
      <c r="B62" s="1201"/>
      <c r="C62" s="3073" t="s">
        <v>61</v>
      </c>
      <c r="D62" s="3073"/>
      <c r="E62" s="3073"/>
      <c r="F62" s="3073"/>
      <c r="G62" s="3073"/>
      <c r="H62" s="3074"/>
      <c r="I62" s="3075">
        <f>I58+I59+I60+I61</f>
        <v>0</v>
      </c>
      <c r="J62" s="3076"/>
      <c r="K62" s="3077"/>
      <c r="L62" s="1221">
        <f>L58+L59+L60+L61</f>
        <v>0</v>
      </c>
      <c r="M62" s="3075">
        <f>M58+M59+M60+M61</f>
        <v>0</v>
      </c>
      <c r="N62" s="3077"/>
      <c r="O62" s="1222">
        <f>O58+O59+O60+O61</f>
        <v>0</v>
      </c>
      <c r="P62" s="1200"/>
    </row>
    <row r="63" spans="1:16" ht="10.5" customHeight="1" thickBot="1" x14ac:dyDescent="0.35">
      <c r="B63" s="1223"/>
      <c r="C63" s="1203"/>
      <c r="D63" s="1203"/>
      <c r="E63" s="1203"/>
      <c r="F63" s="1203"/>
      <c r="G63" s="1203"/>
      <c r="H63" s="1203"/>
      <c r="I63" s="1203"/>
      <c r="J63" s="1203"/>
      <c r="K63" s="1203"/>
      <c r="L63" s="1203"/>
      <c r="M63" s="1203"/>
      <c r="N63" s="1203"/>
      <c r="O63" s="1203"/>
      <c r="P63" s="1204"/>
    </row>
    <row r="64" spans="1:16" ht="21" customHeight="1" thickTop="1" x14ac:dyDescent="0.3">
      <c r="A64" s="48"/>
      <c r="B64" s="3078"/>
      <c r="C64" s="3078"/>
      <c r="D64" s="3078"/>
      <c r="E64" s="3078"/>
      <c r="F64" s="3078"/>
      <c r="G64" s="3078"/>
      <c r="H64" s="3078"/>
      <c r="I64" s="3078"/>
      <c r="J64" s="3078"/>
      <c r="K64" s="3078"/>
      <c r="L64" s="3078"/>
      <c r="M64" s="3078"/>
      <c r="N64" s="3078"/>
      <c r="O64" s="3078"/>
    </row>
    <row r="65" spans="1:15" x14ac:dyDescent="0.3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</row>
    <row r="66" spans="1:15" x14ac:dyDescent="0.3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</row>
    <row r="67" spans="1:15" x14ac:dyDescent="0.3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x14ac:dyDescent="0.3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x14ac:dyDescent="0.3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x14ac:dyDescent="0.3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x14ac:dyDescent="0.3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  <row r="72" spans="1:15" x14ac:dyDescent="0.3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</row>
    <row r="73" spans="1:15" x14ac:dyDescent="0.3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</row>
    <row r="74" spans="1:15" x14ac:dyDescent="0.3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</row>
    <row r="75" spans="1:15" x14ac:dyDescent="0.3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</row>
    <row r="76" spans="1:15" x14ac:dyDescent="0.3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</row>
    <row r="77" spans="1:15" x14ac:dyDescent="0.3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</row>
    <row r="78" spans="1:15" x14ac:dyDescent="0.3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</row>
    <row r="79" spans="1:15" x14ac:dyDescent="0.3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</row>
    <row r="80" spans="1:15" x14ac:dyDescent="0.3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</row>
    <row r="81" spans="1:15" x14ac:dyDescent="0.3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</row>
    <row r="82" spans="1:15" x14ac:dyDescent="0.3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</row>
    <row r="83" spans="1:15" x14ac:dyDescent="0.3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</row>
    <row r="84" spans="1:15" x14ac:dyDescent="0.3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</row>
    <row r="85" spans="1:15" x14ac:dyDescent="0.3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</row>
    <row r="86" spans="1:15" x14ac:dyDescent="0.3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</row>
    <row r="87" spans="1:15" x14ac:dyDescent="0.3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</row>
    <row r="88" spans="1:15" x14ac:dyDescent="0.3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</row>
    <row r="89" spans="1:15" x14ac:dyDescent="0.3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</row>
    <row r="90" spans="1:15" x14ac:dyDescent="0.3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</row>
    <row r="91" spans="1:15" x14ac:dyDescent="0.3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</row>
    <row r="92" spans="1:15" x14ac:dyDescent="0.3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</row>
    <row r="93" spans="1:15" x14ac:dyDescent="0.3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</row>
    <row r="94" spans="1:15" x14ac:dyDescent="0.3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</row>
    <row r="95" spans="1:15" x14ac:dyDescent="0.3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</row>
    <row r="96" spans="1:15" x14ac:dyDescent="0.3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</row>
    <row r="97" spans="1:15" x14ac:dyDescent="0.3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</row>
    <row r="98" spans="1:15" x14ac:dyDescent="0.3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</row>
    <row r="99" spans="1:15" x14ac:dyDescent="0.3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</row>
    <row r="100" spans="1:15" x14ac:dyDescent="0.3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</row>
    <row r="101" spans="1:15" x14ac:dyDescent="0.3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</row>
    <row r="102" spans="1:15" x14ac:dyDescent="0.3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</row>
    <row r="103" spans="1:15" x14ac:dyDescent="0.3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</row>
    <row r="104" spans="1:15" x14ac:dyDescent="0.3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</row>
    <row r="105" spans="1:15" x14ac:dyDescent="0.3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</row>
    <row r="106" spans="1:15" x14ac:dyDescent="0.3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</row>
    <row r="107" spans="1:15" x14ac:dyDescent="0.3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</row>
    <row r="108" spans="1:15" x14ac:dyDescent="0.3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</row>
    <row r="109" spans="1:15" x14ac:dyDescent="0.3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</row>
    <row r="110" spans="1:15" x14ac:dyDescent="0.3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</row>
    <row r="111" spans="1:15" x14ac:dyDescent="0.3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</row>
    <row r="112" spans="1:15" x14ac:dyDescent="0.3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</row>
    <row r="113" spans="1:15" x14ac:dyDescent="0.3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</row>
    <row r="114" spans="1:15" x14ac:dyDescent="0.3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</row>
    <row r="115" spans="1:15" x14ac:dyDescent="0.3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</row>
    <row r="116" spans="1:15" x14ac:dyDescent="0.3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</row>
    <row r="117" spans="1:15" x14ac:dyDescent="0.3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</row>
    <row r="118" spans="1:15" x14ac:dyDescent="0.3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</row>
    <row r="119" spans="1:15" x14ac:dyDescent="0.3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</row>
    <row r="120" spans="1:15" x14ac:dyDescent="0.3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</row>
    <row r="121" spans="1:15" x14ac:dyDescent="0.3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</row>
    <row r="122" spans="1:15" x14ac:dyDescent="0.3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</row>
    <row r="123" spans="1:15" x14ac:dyDescent="0.3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</row>
    <row r="124" spans="1:15" x14ac:dyDescent="0.3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</row>
    <row r="125" spans="1:15" x14ac:dyDescent="0.3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</row>
    <row r="126" spans="1:15" x14ac:dyDescent="0.3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</row>
    <row r="127" spans="1:15" x14ac:dyDescent="0.3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</row>
    <row r="128" spans="1:15" x14ac:dyDescent="0.3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</row>
    <row r="129" spans="1:15" x14ac:dyDescent="0.3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</row>
    <row r="130" spans="1:15" x14ac:dyDescent="0.3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</row>
    <row r="131" spans="1:15" x14ac:dyDescent="0.3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</row>
    <row r="132" spans="1:15" x14ac:dyDescent="0.3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</row>
    <row r="133" spans="1:15" x14ac:dyDescent="0.3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</row>
    <row r="134" spans="1:15" x14ac:dyDescent="0.3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</row>
    <row r="135" spans="1:15" x14ac:dyDescent="0.3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</row>
    <row r="136" spans="1:15" x14ac:dyDescent="0.3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</row>
    <row r="137" spans="1:15" x14ac:dyDescent="0.3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</row>
    <row r="138" spans="1:15" x14ac:dyDescent="0.3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</row>
    <row r="139" spans="1:15" x14ac:dyDescent="0.3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</row>
    <row r="140" spans="1:15" x14ac:dyDescent="0.3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</row>
    <row r="141" spans="1:15" x14ac:dyDescent="0.3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</row>
    <row r="142" spans="1:15" x14ac:dyDescent="0.3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</row>
    <row r="143" spans="1:15" x14ac:dyDescent="0.3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</row>
    <row r="144" spans="1:15" x14ac:dyDescent="0.3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</row>
    <row r="145" spans="1:15" x14ac:dyDescent="0.3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</row>
    <row r="146" spans="1:15" x14ac:dyDescent="0.3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</row>
    <row r="147" spans="1:15" x14ac:dyDescent="0.3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</row>
    <row r="148" spans="1:15" x14ac:dyDescent="0.3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</row>
    <row r="149" spans="1:15" x14ac:dyDescent="0.3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</row>
    <row r="150" spans="1:15" x14ac:dyDescent="0.3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</row>
    <row r="151" spans="1:15" x14ac:dyDescent="0.3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</row>
    <row r="152" spans="1:15" x14ac:dyDescent="0.3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</row>
    <row r="153" spans="1:15" x14ac:dyDescent="0.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</row>
    <row r="154" spans="1:15" x14ac:dyDescent="0.3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</row>
    <row r="155" spans="1:15" x14ac:dyDescent="0.3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</row>
    <row r="156" spans="1:15" x14ac:dyDescent="0.3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</row>
    <row r="157" spans="1:15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</row>
    <row r="158" spans="1:15" x14ac:dyDescent="0.3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</row>
    <row r="159" spans="1:15" x14ac:dyDescent="0.3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</row>
    <row r="160" spans="1:15" x14ac:dyDescent="0.3">
      <c r="A160" s="48"/>
      <c r="B160" s="48"/>
      <c r="C160" s="48"/>
      <c r="D160" s="48"/>
      <c r="E160" s="48"/>
      <c r="F160" s="48"/>
      <c r="G160" s="48"/>
      <c r="H160" s="48"/>
      <c r="I160" s="48">
        <v>0</v>
      </c>
      <c r="J160" s="48"/>
      <c r="K160" s="48"/>
      <c r="L160" s="48"/>
      <c r="M160" s="48"/>
      <c r="N160" s="48"/>
      <c r="O160" s="48"/>
    </row>
    <row r="161" spans="1:15" x14ac:dyDescent="0.3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</row>
    <row r="162" spans="1:15" x14ac:dyDescent="0.3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</row>
    <row r="163" spans="1:15" x14ac:dyDescent="0.3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</row>
    <row r="164" spans="1:15" x14ac:dyDescent="0.3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</row>
    <row r="165" spans="1:15" x14ac:dyDescent="0.3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</row>
    <row r="166" spans="1:15" x14ac:dyDescent="0.3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</row>
    <row r="167" spans="1:15" x14ac:dyDescent="0.3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</row>
    <row r="168" spans="1:15" x14ac:dyDescent="0.3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</row>
    <row r="169" spans="1:15" x14ac:dyDescent="0.3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</row>
    <row r="170" spans="1:15" x14ac:dyDescent="0.3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</row>
    <row r="171" spans="1:15" x14ac:dyDescent="0.3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</row>
    <row r="172" spans="1:15" x14ac:dyDescent="0.3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</row>
    <row r="173" spans="1:15" x14ac:dyDescent="0.3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</row>
    <row r="174" spans="1:15" x14ac:dyDescent="0.3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</row>
    <row r="175" spans="1:15" x14ac:dyDescent="0.3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</row>
    <row r="176" spans="1:15" x14ac:dyDescent="0.3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</row>
    <row r="177" spans="1:15" x14ac:dyDescent="0.3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</row>
    <row r="178" spans="1:15" x14ac:dyDescent="0.3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</row>
    <row r="179" spans="1:15" x14ac:dyDescent="0.3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</row>
    <row r="180" spans="1:15" x14ac:dyDescent="0.3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</row>
    <row r="181" spans="1:15" x14ac:dyDescent="0.3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</row>
    <row r="182" spans="1:15" x14ac:dyDescent="0.3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</row>
    <row r="183" spans="1:15" x14ac:dyDescent="0.3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</row>
    <row r="184" spans="1:15" x14ac:dyDescent="0.3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</row>
    <row r="185" spans="1:15" x14ac:dyDescent="0.3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</row>
    <row r="186" spans="1:15" x14ac:dyDescent="0.3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</row>
    <row r="187" spans="1:15" x14ac:dyDescent="0.3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</row>
    <row r="188" spans="1:15" x14ac:dyDescent="0.3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</row>
    <row r="189" spans="1:15" x14ac:dyDescent="0.3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</row>
    <row r="190" spans="1:15" x14ac:dyDescent="0.3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</row>
    <row r="191" spans="1:15" x14ac:dyDescent="0.3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</row>
    <row r="192" spans="1:15" x14ac:dyDescent="0.3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</row>
    <row r="193" spans="1:15" x14ac:dyDescent="0.3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</row>
    <row r="194" spans="1:15" x14ac:dyDescent="0.3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</row>
    <row r="195" spans="1:15" x14ac:dyDescent="0.3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</row>
    <row r="196" spans="1:15" x14ac:dyDescent="0.3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</row>
    <row r="197" spans="1:15" x14ac:dyDescent="0.3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</row>
    <row r="198" spans="1:15" x14ac:dyDescent="0.3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</row>
    <row r="199" spans="1:15" x14ac:dyDescent="0.3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</row>
    <row r="200" spans="1:15" x14ac:dyDescent="0.3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</row>
    <row r="201" spans="1:15" x14ac:dyDescent="0.3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</row>
    <row r="202" spans="1:15" x14ac:dyDescent="0.3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</row>
    <row r="203" spans="1:15" x14ac:dyDescent="0.3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</row>
    <row r="204" spans="1:15" x14ac:dyDescent="0.3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</row>
    <row r="205" spans="1:15" x14ac:dyDescent="0.3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</row>
    <row r="206" spans="1:15" x14ac:dyDescent="0.3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</row>
    <row r="207" spans="1:15" x14ac:dyDescent="0.3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</row>
    <row r="208" spans="1:15" x14ac:dyDescent="0.3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</row>
    <row r="209" spans="1:15" x14ac:dyDescent="0.3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</row>
    <row r="210" spans="1:15" x14ac:dyDescent="0.3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</row>
    <row r="211" spans="1:15" x14ac:dyDescent="0.3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</row>
    <row r="212" spans="1:15" x14ac:dyDescent="0.3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</row>
    <row r="213" spans="1:15" x14ac:dyDescent="0.3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</row>
    <row r="214" spans="1:15" x14ac:dyDescent="0.3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</row>
    <row r="215" spans="1:15" x14ac:dyDescent="0.3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</row>
    <row r="216" spans="1:15" x14ac:dyDescent="0.3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</row>
    <row r="217" spans="1:15" x14ac:dyDescent="0.3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</row>
    <row r="218" spans="1:15" x14ac:dyDescent="0.3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</row>
    <row r="219" spans="1:15" x14ac:dyDescent="0.3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</row>
    <row r="220" spans="1:15" x14ac:dyDescent="0.3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</row>
    <row r="221" spans="1:15" x14ac:dyDescent="0.3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</row>
    <row r="222" spans="1:15" x14ac:dyDescent="0.3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</row>
    <row r="223" spans="1:15" x14ac:dyDescent="0.3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</row>
    <row r="224" spans="1:15" x14ac:dyDescent="0.3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</row>
    <row r="225" spans="1:15" x14ac:dyDescent="0.3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</row>
    <row r="226" spans="1:15" x14ac:dyDescent="0.3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</row>
    <row r="227" spans="1:15" x14ac:dyDescent="0.3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</row>
    <row r="228" spans="1:15" x14ac:dyDescent="0.3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</row>
    <row r="229" spans="1:15" x14ac:dyDescent="0.3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</row>
    <row r="230" spans="1:15" x14ac:dyDescent="0.3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</row>
    <row r="231" spans="1:15" x14ac:dyDescent="0.3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</row>
    <row r="232" spans="1:15" x14ac:dyDescent="0.3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</row>
    <row r="233" spans="1:15" x14ac:dyDescent="0.3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</row>
    <row r="234" spans="1:15" x14ac:dyDescent="0.3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</row>
    <row r="235" spans="1:15" x14ac:dyDescent="0.3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</row>
    <row r="236" spans="1:15" x14ac:dyDescent="0.3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</row>
    <row r="237" spans="1:15" x14ac:dyDescent="0.3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</row>
    <row r="238" spans="1:15" x14ac:dyDescent="0.3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</row>
    <row r="239" spans="1:15" x14ac:dyDescent="0.3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</row>
    <row r="240" spans="1:15" x14ac:dyDescent="0.3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</row>
    <row r="241" spans="1:15" x14ac:dyDescent="0.3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</row>
    <row r="242" spans="1:15" x14ac:dyDescent="0.3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</row>
    <row r="243" spans="1:15" x14ac:dyDescent="0.3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</row>
    <row r="244" spans="1:15" x14ac:dyDescent="0.3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</row>
    <row r="245" spans="1:15" x14ac:dyDescent="0.3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</row>
    <row r="246" spans="1:15" x14ac:dyDescent="0.3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</row>
    <row r="247" spans="1:15" x14ac:dyDescent="0.3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</row>
    <row r="248" spans="1:15" x14ac:dyDescent="0.3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</row>
    <row r="249" spans="1:15" x14ac:dyDescent="0.3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</row>
    <row r="250" spans="1:15" x14ac:dyDescent="0.3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</row>
    <row r="251" spans="1:15" x14ac:dyDescent="0.3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</row>
    <row r="252" spans="1:15" x14ac:dyDescent="0.3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</row>
    <row r="253" spans="1:15" x14ac:dyDescent="0.3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</row>
    <row r="254" spans="1:15" x14ac:dyDescent="0.3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</row>
    <row r="255" spans="1:15" x14ac:dyDescent="0.3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</row>
    <row r="256" spans="1:15" x14ac:dyDescent="0.3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</row>
    <row r="257" spans="1:15" x14ac:dyDescent="0.3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</row>
    <row r="258" spans="1:15" x14ac:dyDescent="0.3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</row>
    <row r="259" spans="1:15" x14ac:dyDescent="0.3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</row>
    <row r="260" spans="1:15" x14ac:dyDescent="0.3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</row>
    <row r="261" spans="1:15" x14ac:dyDescent="0.3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</row>
    <row r="262" spans="1:15" x14ac:dyDescent="0.3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</row>
    <row r="263" spans="1:15" x14ac:dyDescent="0.3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15" x14ac:dyDescent="0.3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15" x14ac:dyDescent="0.3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66" spans="1:15" x14ac:dyDescent="0.3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</row>
    <row r="267" spans="1:15" x14ac:dyDescent="0.3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</row>
    <row r="268" spans="1:15" x14ac:dyDescent="0.3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</row>
    <row r="269" spans="1:15" x14ac:dyDescent="0.3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</row>
    <row r="270" spans="1:15" x14ac:dyDescent="0.3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</row>
    <row r="271" spans="1:15" x14ac:dyDescent="0.3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</row>
    <row r="272" spans="1:15" x14ac:dyDescent="0.3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</row>
    <row r="273" spans="1:15" x14ac:dyDescent="0.3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</row>
    <row r="274" spans="1:15" x14ac:dyDescent="0.3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</row>
    <row r="275" spans="1:15" x14ac:dyDescent="0.3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</row>
    <row r="276" spans="1:15" x14ac:dyDescent="0.3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</row>
    <row r="277" spans="1:15" x14ac:dyDescent="0.3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</row>
    <row r="278" spans="1:15" x14ac:dyDescent="0.3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</row>
    <row r="279" spans="1:15" x14ac:dyDescent="0.3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</row>
    <row r="280" spans="1:15" x14ac:dyDescent="0.3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</row>
    <row r="281" spans="1:15" x14ac:dyDescent="0.3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</row>
    <row r="282" spans="1:15" x14ac:dyDescent="0.3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</row>
    <row r="283" spans="1:15" x14ac:dyDescent="0.3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</row>
    <row r="284" spans="1:15" x14ac:dyDescent="0.3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</row>
    <row r="285" spans="1:15" x14ac:dyDescent="0.3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</row>
    <row r="286" spans="1:15" x14ac:dyDescent="0.3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</row>
    <row r="287" spans="1:15" x14ac:dyDescent="0.3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</row>
    <row r="288" spans="1:15" x14ac:dyDescent="0.3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</row>
    <row r="289" spans="1:15" x14ac:dyDescent="0.3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</row>
    <row r="290" spans="1:15" x14ac:dyDescent="0.3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</row>
    <row r="291" spans="1:15" x14ac:dyDescent="0.3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</row>
    <row r="292" spans="1:15" x14ac:dyDescent="0.3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</row>
    <row r="293" spans="1:15" x14ac:dyDescent="0.3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</row>
    <row r="294" spans="1:15" x14ac:dyDescent="0.3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</row>
    <row r="295" spans="1:15" x14ac:dyDescent="0.3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</row>
    <row r="296" spans="1:15" x14ac:dyDescent="0.3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</row>
    <row r="297" spans="1:15" x14ac:dyDescent="0.3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</row>
    <row r="298" spans="1:15" x14ac:dyDescent="0.3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</row>
    <row r="299" spans="1:15" x14ac:dyDescent="0.3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</row>
    <row r="300" spans="1:15" x14ac:dyDescent="0.3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</row>
    <row r="301" spans="1:15" x14ac:dyDescent="0.3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</row>
    <row r="302" spans="1:15" x14ac:dyDescent="0.3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</row>
    <row r="303" spans="1:15" x14ac:dyDescent="0.3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</row>
    <row r="304" spans="1:15" x14ac:dyDescent="0.3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</row>
    <row r="305" spans="1:15" x14ac:dyDescent="0.3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</row>
    <row r="306" spans="1:15" x14ac:dyDescent="0.3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</row>
    <row r="307" spans="1:15" x14ac:dyDescent="0.3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</row>
    <row r="308" spans="1:15" x14ac:dyDescent="0.3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</row>
    <row r="309" spans="1:15" x14ac:dyDescent="0.3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</row>
    <row r="310" spans="1:15" x14ac:dyDescent="0.3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</row>
    <row r="311" spans="1:15" x14ac:dyDescent="0.3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</row>
    <row r="312" spans="1:15" x14ac:dyDescent="0.3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</row>
    <row r="313" spans="1:15" x14ac:dyDescent="0.3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</row>
    <row r="314" spans="1:15" x14ac:dyDescent="0.3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</row>
    <row r="315" spans="1:15" x14ac:dyDescent="0.3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</row>
    <row r="316" spans="1:15" x14ac:dyDescent="0.3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</row>
    <row r="317" spans="1:15" x14ac:dyDescent="0.3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</row>
    <row r="318" spans="1:15" x14ac:dyDescent="0.3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</row>
    <row r="319" spans="1:15" x14ac:dyDescent="0.3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</row>
    <row r="320" spans="1:15" x14ac:dyDescent="0.3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</row>
    <row r="321" spans="1:15" x14ac:dyDescent="0.3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</row>
    <row r="322" spans="1:15" x14ac:dyDescent="0.3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</row>
    <row r="323" spans="1:15" x14ac:dyDescent="0.3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</row>
    <row r="324" spans="1:15" x14ac:dyDescent="0.3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</row>
    <row r="325" spans="1:15" x14ac:dyDescent="0.3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</row>
    <row r="326" spans="1:15" x14ac:dyDescent="0.3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</row>
    <row r="327" spans="1:15" x14ac:dyDescent="0.3">
      <c r="A327" s="48"/>
      <c r="B327" s="48"/>
      <c r="C327" s="48"/>
      <c r="D327" s="48"/>
      <c r="E327" s="48"/>
      <c r="F327" s="48">
        <v>0</v>
      </c>
      <c r="G327" s="48"/>
      <c r="H327" s="48"/>
      <c r="I327" s="48"/>
      <c r="J327" s="48"/>
      <c r="K327" s="48"/>
      <c r="L327" s="48"/>
      <c r="M327" s="48"/>
      <c r="N327" s="48"/>
      <c r="O327" s="48"/>
    </row>
    <row r="328" spans="1:15" x14ac:dyDescent="0.3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</row>
    <row r="329" spans="1:15" x14ac:dyDescent="0.3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</row>
    <row r="330" spans="1:15" x14ac:dyDescent="0.3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</row>
    <row r="331" spans="1:15" x14ac:dyDescent="0.3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</row>
    <row r="332" spans="1:15" x14ac:dyDescent="0.3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</row>
    <row r="333" spans="1:15" x14ac:dyDescent="0.3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</row>
    <row r="334" spans="1:15" x14ac:dyDescent="0.3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</row>
    <row r="335" spans="1:15" x14ac:dyDescent="0.3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</row>
    <row r="336" spans="1:15" x14ac:dyDescent="0.3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</row>
    <row r="337" spans="1:15" x14ac:dyDescent="0.3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</row>
    <row r="338" spans="1:15" x14ac:dyDescent="0.3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</row>
    <row r="339" spans="1:15" x14ac:dyDescent="0.3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</row>
    <row r="340" spans="1:15" x14ac:dyDescent="0.3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</row>
    <row r="341" spans="1:15" x14ac:dyDescent="0.3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</row>
    <row r="342" spans="1:15" x14ac:dyDescent="0.3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</row>
    <row r="343" spans="1:15" x14ac:dyDescent="0.3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</row>
    <row r="344" spans="1:15" x14ac:dyDescent="0.3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</row>
    <row r="345" spans="1:15" x14ac:dyDescent="0.3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</row>
    <row r="346" spans="1:15" x14ac:dyDescent="0.3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</row>
    <row r="347" spans="1:15" x14ac:dyDescent="0.3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</row>
    <row r="348" spans="1:15" x14ac:dyDescent="0.3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</row>
    <row r="349" spans="1:15" x14ac:dyDescent="0.3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</row>
    <row r="350" spans="1:15" x14ac:dyDescent="0.3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</row>
    <row r="351" spans="1:15" x14ac:dyDescent="0.3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</row>
    <row r="352" spans="1:15" x14ac:dyDescent="0.3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</row>
    <row r="353" spans="1:15" x14ac:dyDescent="0.3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</row>
    <row r="354" spans="1:15" x14ac:dyDescent="0.3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</row>
    <row r="355" spans="1:15" x14ac:dyDescent="0.3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</row>
    <row r="356" spans="1:15" x14ac:dyDescent="0.3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</row>
    <row r="357" spans="1:15" x14ac:dyDescent="0.3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</row>
    <row r="358" spans="1:15" x14ac:dyDescent="0.3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</row>
    <row r="359" spans="1:15" x14ac:dyDescent="0.3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</row>
    <row r="360" spans="1:15" x14ac:dyDescent="0.3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</row>
    <row r="361" spans="1:15" x14ac:dyDescent="0.3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</row>
    <row r="362" spans="1:15" x14ac:dyDescent="0.3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</row>
    <row r="363" spans="1:15" x14ac:dyDescent="0.3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</row>
    <row r="364" spans="1:15" x14ac:dyDescent="0.3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</row>
    <row r="365" spans="1:15" x14ac:dyDescent="0.3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</row>
    <row r="366" spans="1:15" x14ac:dyDescent="0.3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</row>
    <row r="367" spans="1:15" x14ac:dyDescent="0.3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</row>
    <row r="368" spans="1:15" x14ac:dyDescent="0.3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</row>
    <row r="369" spans="1:15" x14ac:dyDescent="0.3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</row>
    <row r="370" spans="1:15" x14ac:dyDescent="0.3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</row>
    <row r="371" spans="1:15" x14ac:dyDescent="0.3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</row>
    <row r="372" spans="1:15" x14ac:dyDescent="0.3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</row>
    <row r="373" spans="1:15" x14ac:dyDescent="0.3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</row>
    <row r="374" spans="1:15" x14ac:dyDescent="0.3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</row>
    <row r="375" spans="1:15" x14ac:dyDescent="0.3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</row>
    <row r="376" spans="1:15" x14ac:dyDescent="0.3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</row>
    <row r="377" spans="1:15" x14ac:dyDescent="0.3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</row>
    <row r="378" spans="1:15" x14ac:dyDescent="0.3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</row>
    <row r="379" spans="1:15" x14ac:dyDescent="0.3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</row>
    <row r="380" spans="1:15" x14ac:dyDescent="0.3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</row>
    <row r="381" spans="1:15" x14ac:dyDescent="0.3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</row>
    <row r="382" spans="1:15" x14ac:dyDescent="0.3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</row>
    <row r="383" spans="1:15" x14ac:dyDescent="0.3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</row>
    <row r="384" spans="1:15" x14ac:dyDescent="0.3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</row>
    <row r="385" spans="1:15" x14ac:dyDescent="0.3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</row>
    <row r="386" spans="1:15" x14ac:dyDescent="0.3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</row>
    <row r="387" spans="1:15" x14ac:dyDescent="0.3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</row>
    <row r="388" spans="1:15" x14ac:dyDescent="0.3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</row>
    <row r="389" spans="1:15" x14ac:dyDescent="0.3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</row>
    <row r="390" spans="1:15" x14ac:dyDescent="0.3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</row>
    <row r="391" spans="1:15" x14ac:dyDescent="0.3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</row>
    <row r="392" spans="1:15" x14ac:dyDescent="0.3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</row>
    <row r="393" spans="1:15" x14ac:dyDescent="0.3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</row>
    <row r="394" spans="1:15" x14ac:dyDescent="0.3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</row>
    <row r="395" spans="1:15" x14ac:dyDescent="0.3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</row>
    <row r="396" spans="1:15" x14ac:dyDescent="0.3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</row>
    <row r="397" spans="1:15" x14ac:dyDescent="0.3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</row>
    <row r="398" spans="1:15" x14ac:dyDescent="0.3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</row>
    <row r="399" spans="1:15" x14ac:dyDescent="0.3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</row>
    <row r="400" spans="1:15" x14ac:dyDescent="0.3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</row>
    <row r="401" spans="1:15" x14ac:dyDescent="0.3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</row>
    <row r="402" spans="1:15" x14ac:dyDescent="0.3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</row>
    <row r="403" spans="1:15" x14ac:dyDescent="0.3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</row>
    <row r="404" spans="1:15" x14ac:dyDescent="0.3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</row>
    <row r="405" spans="1:15" x14ac:dyDescent="0.3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</row>
    <row r="406" spans="1:15" x14ac:dyDescent="0.3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</row>
    <row r="407" spans="1:15" x14ac:dyDescent="0.3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</row>
    <row r="408" spans="1:15" x14ac:dyDescent="0.3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</row>
    <row r="409" spans="1:15" x14ac:dyDescent="0.3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</row>
    <row r="410" spans="1:15" x14ac:dyDescent="0.3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</row>
    <row r="411" spans="1:15" x14ac:dyDescent="0.3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</row>
    <row r="412" spans="1:15" x14ac:dyDescent="0.3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</row>
    <row r="413" spans="1:15" x14ac:dyDescent="0.3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</row>
    <row r="414" spans="1:15" x14ac:dyDescent="0.3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</row>
    <row r="415" spans="1:15" x14ac:dyDescent="0.3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</row>
    <row r="416" spans="1:15" x14ac:dyDescent="0.3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</row>
    <row r="417" spans="1:15" x14ac:dyDescent="0.3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</row>
    <row r="418" spans="1:15" x14ac:dyDescent="0.3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</row>
    <row r="419" spans="1:15" x14ac:dyDescent="0.3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</row>
    <row r="420" spans="1:15" x14ac:dyDescent="0.3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</row>
    <row r="421" spans="1:15" x14ac:dyDescent="0.3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</row>
    <row r="422" spans="1:15" x14ac:dyDescent="0.3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</row>
    <row r="423" spans="1:15" x14ac:dyDescent="0.3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</row>
    <row r="424" spans="1:15" x14ac:dyDescent="0.3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</row>
    <row r="425" spans="1:15" x14ac:dyDescent="0.3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</row>
    <row r="426" spans="1:15" x14ac:dyDescent="0.3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</row>
    <row r="427" spans="1:15" x14ac:dyDescent="0.3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</row>
    <row r="428" spans="1:15" x14ac:dyDescent="0.3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</row>
    <row r="429" spans="1:15" x14ac:dyDescent="0.3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</row>
    <row r="430" spans="1:15" x14ac:dyDescent="0.3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</row>
    <row r="431" spans="1:15" x14ac:dyDescent="0.3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</row>
    <row r="432" spans="1:15" x14ac:dyDescent="0.3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</row>
    <row r="433" spans="1:1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</row>
    <row r="434" spans="1:15" x14ac:dyDescent="0.3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</row>
    <row r="435" spans="1:15" x14ac:dyDescent="0.3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</row>
    <row r="436" spans="1:15" x14ac:dyDescent="0.3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</row>
    <row r="437" spans="1:15" x14ac:dyDescent="0.3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</row>
    <row r="438" spans="1:15" x14ac:dyDescent="0.3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</row>
    <row r="439" spans="1:15" x14ac:dyDescent="0.3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</row>
    <row r="440" spans="1:15" x14ac:dyDescent="0.3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</row>
    <row r="441" spans="1:15" x14ac:dyDescent="0.3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</row>
    <row r="442" spans="1:15" x14ac:dyDescent="0.3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</row>
    <row r="443" spans="1:15" x14ac:dyDescent="0.3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</row>
    <row r="444" spans="1:15" x14ac:dyDescent="0.3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</row>
    <row r="445" spans="1:15" x14ac:dyDescent="0.3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</row>
    <row r="446" spans="1:15" x14ac:dyDescent="0.3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</row>
    <row r="447" spans="1:15" x14ac:dyDescent="0.3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</row>
    <row r="448" spans="1:15" x14ac:dyDescent="0.3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</row>
    <row r="449" spans="1:15" x14ac:dyDescent="0.3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</row>
    <row r="450" spans="1:15" x14ac:dyDescent="0.3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</row>
    <row r="451" spans="1:15" x14ac:dyDescent="0.3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</row>
    <row r="452" spans="1:15" x14ac:dyDescent="0.3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</row>
    <row r="453" spans="1:15" x14ac:dyDescent="0.3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</row>
    <row r="454" spans="1:15" x14ac:dyDescent="0.3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</row>
    <row r="455" spans="1:15" x14ac:dyDescent="0.3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</row>
    <row r="456" spans="1:15" x14ac:dyDescent="0.3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</row>
    <row r="457" spans="1:15" x14ac:dyDescent="0.3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</row>
    <row r="458" spans="1:15" x14ac:dyDescent="0.3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</row>
    <row r="459" spans="1:15" x14ac:dyDescent="0.3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</row>
    <row r="460" spans="1:15" x14ac:dyDescent="0.3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</row>
    <row r="461" spans="1:15" x14ac:dyDescent="0.3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</row>
    <row r="462" spans="1:15" x14ac:dyDescent="0.3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</row>
    <row r="463" spans="1:15" x14ac:dyDescent="0.3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</row>
    <row r="464" spans="1:15" x14ac:dyDescent="0.3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</row>
    <row r="465" spans="1:15" x14ac:dyDescent="0.3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</row>
    <row r="466" spans="1:15" x14ac:dyDescent="0.3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</row>
    <row r="467" spans="1:15" x14ac:dyDescent="0.3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</row>
    <row r="468" spans="1:15" x14ac:dyDescent="0.3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</row>
    <row r="469" spans="1:15" x14ac:dyDescent="0.3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</row>
    <row r="470" spans="1:15" x14ac:dyDescent="0.3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</row>
    <row r="471" spans="1:15" x14ac:dyDescent="0.3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</row>
    <row r="472" spans="1:15" x14ac:dyDescent="0.3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</row>
    <row r="473" spans="1:15" x14ac:dyDescent="0.3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</row>
    <row r="474" spans="1:15" x14ac:dyDescent="0.3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</row>
    <row r="475" spans="1:15" x14ac:dyDescent="0.3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</row>
    <row r="476" spans="1:15" x14ac:dyDescent="0.3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</row>
    <row r="477" spans="1:15" x14ac:dyDescent="0.3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</row>
    <row r="478" spans="1:15" x14ac:dyDescent="0.3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</row>
    <row r="479" spans="1:15" x14ac:dyDescent="0.3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</row>
    <row r="480" spans="1:15" x14ac:dyDescent="0.3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</row>
    <row r="481" spans="1:15" x14ac:dyDescent="0.3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</row>
    <row r="482" spans="1:15" x14ac:dyDescent="0.3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</row>
    <row r="483" spans="1:15" x14ac:dyDescent="0.3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</row>
    <row r="484" spans="1:15" x14ac:dyDescent="0.3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</row>
    <row r="485" spans="1:15" x14ac:dyDescent="0.3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</row>
    <row r="486" spans="1:15" x14ac:dyDescent="0.3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</row>
    <row r="487" spans="1:15" x14ac:dyDescent="0.3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</row>
    <row r="488" spans="1:15" x14ac:dyDescent="0.3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</row>
    <row r="489" spans="1:15" x14ac:dyDescent="0.3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</row>
    <row r="490" spans="1:15" x14ac:dyDescent="0.3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</row>
    <row r="491" spans="1:15" x14ac:dyDescent="0.3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</row>
    <row r="492" spans="1:15" x14ac:dyDescent="0.3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</row>
    <row r="493" spans="1:15" x14ac:dyDescent="0.3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</row>
    <row r="494" spans="1:15" x14ac:dyDescent="0.3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</row>
    <row r="495" spans="1:15" x14ac:dyDescent="0.3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</row>
    <row r="496" spans="1:15" x14ac:dyDescent="0.3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</row>
    <row r="497" spans="1:15" x14ac:dyDescent="0.3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</row>
    <row r="498" spans="1:15" x14ac:dyDescent="0.3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</row>
    <row r="499" spans="1:15" x14ac:dyDescent="0.3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</row>
    <row r="500" spans="1:15" x14ac:dyDescent="0.3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</row>
    <row r="501" spans="1:15" x14ac:dyDescent="0.3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</row>
    <row r="502" spans="1:15" x14ac:dyDescent="0.3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</row>
    <row r="503" spans="1:15" x14ac:dyDescent="0.3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</row>
    <row r="504" spans="1:15" x14ac:dyDescent="0.3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</row>
    <row r="505" spans="1:15" x14ac:dyDescent="0.3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</row>
    <row r="506" spans="1:15" x14ac:dyDescent="0.3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</row>
    <row r="507" spans="1:15" x14ac:dyDescent="0.3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</row>
    <row r="508" spans="1:15" x14ac:dyDescent="0.3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</row>
    <row r="509" spans="1:15" x14ac:dyDescent="0.3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</row>
    <row r="510" spans="1:15" x14ac:dyDescent="0.3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</row>
    <row r="511" spans="1:15" x14ac:dyDescent="0.3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</row>
    <row r="512" spans="1:15" x14ac:dyDescent="0.3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</row>
    <row r="513" spans="1:15" x14ac:dyDescent="0.3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</row>
    <row r="514" spans="1:15" x14ac:dyDescent="0.3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</row>
    <row r="515" spans="1:15" x14ac:dyDescent="0.3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</row>
    <row r="516" spans="1:15" x14ac:dyDescent="0.3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</row>
    <row r="517" spans="1:15" x14ac:dyDescent="0.3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</row>
    <row r="518" spans="1:15" x14ac:dyDescent="0.3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</row>
    <row r="519" spans="1:15" x14ac:dyDescent="0.3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</row>
    <row r="520" spans="1:15" x14ac:dyDescent="0.3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</row>
    <row r="521" spans="1:15" x14ac:dyDescent="0.3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</row>
    <row r="522" spans="1:15" x14ac:dyDescent="0.3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</row>
    <row r="523" spans="1:15" x14ac:dyDescent="0.3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</row>
    <row r="524" spans="1:15" x14ac:dyDescent="0.3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</row>
    <row r="525" spans="1:15" x14ac:dyDescent="0.3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</row>
    <row r="526" spans="1:15" x14ac:dyDescent="0.3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</row>
    <row r="527" spans="1:15" x14ac:dyDescent="0.3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</row>
    <row r="528" spans="1:15" x14ac:dyDescent="0.3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</row>
    <row r="529" spans="1:15" x14ac:dyDescent="0.3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</row>
    <row r="530" spans="1:15" x14ac:dyDescent="0.3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</row>
    <row r="531" spans="1:15" x14ac:dyDescent="0.3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</row>
    <row r="532" spans="1:15" x14ac:dyDescent="0.3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</row>
    <row r="533" spans="1:15" x14ac:dyDescent="0.3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</row>
    <row r="534" spans="1:15" x14ac:dyDescent="0.3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</row>
    <row r="535" spans="1:15" x14ac:dyDescent="0.3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</row>
    <row r="536" spans="1:15" x14ac:dyDescent="0.3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</row>
    <row r="537" spans="1:15" x14ac:dyDescent="0.3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</row>
    <row r="538" spans="1:15" x14ac:dyDescent="0.3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</row>
    <row r="539" spans="1:15" x14ac:dyDescent="0.3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</row>
    <row r="540" spans="1:15" x14ac:dyDescent="0.3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</row>
    <row r="541" spans="1:15" x14ac:dyDescent="0.3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</row>
    <row r="542" spans="1:15" x14ac:dyDescent="0.3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</row>
    <row r="543" spans="1:15" x14ac:dyDescent="0.3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</row>
    <row r="544" spans="1:15" x14ac:dyDescent="0.3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</row>
    <row r="545" spans="1:15" x14ac:dyDescent="0.3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</row>
    <row r="546" spans="1:15" x14ac:dyDescent="0.3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</row>
    <row r="547" spans="1:15" x14ac:dyDescent="0.3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</row>
    <row r="548" spans="1:15" x14ac:dyDescent="0.3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</row>
    <row r="549" spans="1:15" x14ac:dyDescent="0.3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</row>
    <row r="550" spans="1:15" x14ac:dyDescent="0.3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</row>
    <row r="551" spans="1:15" x14ac:dyDescent="0.3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</row>
    <row r="552" spans="1:15" x14ac:dyDescent="0.3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</row>
    <row r="553" spans="1:15" x14ac:dyDescent="0.3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</row>
    <row r="554" spans="1:15" x14ac:dyDescent="0.3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</row>
    <row r="555" spans="1:15" x14ac:dyDescent="0.3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</row>
    <row r="556" spans="1:15" x14ac:dyDescent="0.3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</row>
    <row r="557" spans="1:15" x14ac:dyDescent="0.3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</row>
    <row r="558" spans="1:15" x14ac:dyDescent="0.3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</row>
    <row r="559" spans="1:15" x14ac:dyDescent="0.3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</row>
    <row r="560" spans="1:15" x14ac:dyDescent="0.3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</row>
    <row r="561" spans="1:15" x14ac:dyDescent="0.3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</row>
    <row r="562" spans="1:15" x14ac:dyDescent="0.3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</row>
    <row r="563" spans="1:15" x14ac:dyDescent="0.3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</row>
    <row r="564" spans="1:15" x14ac:dyDescent="0.3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</row>
    <row r="565" spans="1:15" x14ac:dyDescent="0.3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</row>
    <row r="566" spans="1:15" x14ac:dyDescent="0.3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</row>
    <row r="567" spans="1:15" x14ac:dyDescent="0.3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</row>
    <row r="568" spans="1:15" x14ac:dyDescent="0.3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</row>
    <row r="569" spans="1:15" x14ac:dyDescent="0.3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</row>
    <row r="570" spans="1:15" x14ac:dyDescent="0.3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</row>
    <row r="571" spans="1:15" x14ac:dyDescent="0.3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</row>
    <row r="572" spans="1:15" x14ac:dyDescent="0.3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</row>
    <row r="573" spans="1:15" x14ac:dyDescent="0.3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</row>
    <row r="574" spans="1:15" x14ac:dyDescent="0.3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</row>
    <row r="575" spans="1:15" x14ac:dyDescent="0.3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</row>
    <row r="576" spans="1:15" x14ac:dyDescent="0.3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</row>
    <row r="577" spans="1:15" x14ac:dyDescent="0.3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</row>
    <row r="578" spans="1:15" x14ac:dyDescent="0.3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</row>
    <row r="579" spans="1:15" x14ac:dyDescent="0.3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</row>
    <row r="580" spans="1:15" x14ac:dyDescent="0.3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</row>
    <row r="581" spans="1:15" x14ac:dyDescent="0.3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</row>
    <row r="582" spans="1:15" x14ac:dyDescent="0.3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</row>
    <row r="583" spans="1:15" x14ac:dyDescent="0.3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</row>
    <row r="584" spans="1:15" x14ac:dyDescent="0.3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</row>
    <row r="585" spans="1:15" x14ac:dyDescent="0.3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</row>
    <row r="586" spans="1:15" x14ac:dyDescent="0.3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</row>
    <row r="587" spans="1:15" x14ac:dyDescent="0.3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</row>
    <row r="588" spans="1:15" x14ac:dyDescent="0.3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</row>
    <row r="589" spans="1:15" x14ac:dyDescent="0.3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</row>
    <row r="590" spans="1:15" x14ac:dyDescent="0.3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</row>
    <row r="591" spans="1:15" x14ac:dyDescent="0.3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</row>
    <row r="592" spans="1:15" x14ac:dyDescent="0.3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</row>
    <row r="593" spans="1:15" x14ac:dyDescent="0.3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</row>
    <row r="594" spans="1:15" x14ac:dyDescent="0.3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</row>
    <row r="595" spans="1:15" x14ac:dyDescent="0.3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</row>
    <row r="596" spans="1:15" x14ac:dyDescent="0.3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</row>
    <row r="597" spans="1:15" x14ac:dyDescent="0.3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</row>
    <row r="598" spans="1:15" x14ac:dyDescent="0.3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</row>
    <row r="599" spans="1:15" x14ac:dyDescent="0.3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</row>
    <row r="600" spans="1:15" x14ac:dyDescent="0.3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</row>
    <row r="601" spans="1:15" x14ac:dyDescent="0.3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</row>
    <row r="602" spans="1:15" x14ac:dyDescent="0.3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</row>
    <row r="603" spans="1:15" x14ac:dyDescent="0.3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</row>
    <row r="604" spans="1:15" x14ac:dyDescent="0.3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</row>
    <row r="605" spans="1:15" x14ac:dyDescent="0.3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</row>
    <row r="606" spans="1:15" x14ac:dyDescent="0.3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</row>
    <row r="607" spans="1:15" x14ac:dyDescent="0.3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</row>
    <row r="608" spans="1:15" x14ac:dyDescent="0.3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</row>
    <row r="609" spans="1:15" x14ac:dyDescent="0.3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</row>
    <row r="610" spans="1:15" x14ac:dyDescent="0.3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</row>
    <row r="611" spans="1:15" x14ac:dyDescent="0.3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</row>
    <row r="612" spans="1:15" x14ac:dyDescent="0.3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</row>
    <row r="613" spans="1:15" x14ac:dyDescent="0.3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</row>
    <row r="614" spans="1:15" x14ac:dyDescent="0.3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</row>
    <row r="615" spans="1:15" x14ac:dyDescent="0.3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</row>
    <row r="616" spans="1:15" x14ac:dyDescent="0.3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</row>
    <row r="617" spans="1:15" x14ac:dyDescent="0.3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</row>
    <row r="618" spans="1:15" x14ac:dyDescent="0.3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</row>
    <row r="619" spans="1:15" x14ac:dyDescent="0.3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</row>
    <row r="620" spans="1:15" x14ac:dyDescent="0.3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</row>
    <row r="621" spans="1:15" x14ac:dyDescent="0.3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</row>
    <row r="622" spans="1:15" x14ac:dyDescent="0.3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</row>
    <row r="623" spans="1:15" x14ac:dyDescent="0.3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</row>
    <row r="624" spans="1:15" x14ac:dyDescent="0.3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</row>
    <row r="625" spans="1:15" x14ac:dyDescent="0.3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</row>
    <row r="626" spans="1:15" x14ac:dyDescent="0.3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</row>
    <row r="627" spans="1:15" x14ac:dyDescent="0.3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</row>
    <row r="628" spans="1:15" x14ac:dyDescent="0.3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</row>
    <row r="629" spans="1:15" x14ac:dyDescent="0.3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</row>
    <row r="630" spans="1:15" x14ac:dyDescent="0.3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</row>
    <row r="631" spans="1:15" x14ac:dyDescent="0.3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</row>
    <row r="632" spans="1:15" x14ac:dyDescent="0.3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</row>
    <row r="633" spans="1:15" x14ac:dyDescent="0.3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</row>
    <row r="634" spans="1:15" x14ac:dyDescent="0.3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</row>
    <row r="635" spans="1:15" x14ac:dyDescent="0.3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</row>
    <row r="636" spans="1:15" x14ac:dyDescent="0.3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</row>
    <row r="637" spans="1:15" x14ac:dyDescent="0.3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</row>
    <row r="638" spans="1:15" x14ac:dyDescent="0.3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</row>
    <row r="639" spans="1:15" x14ac:dyDescent="0.3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</row>
    <row r="640" spans="1:15" x14ac:dyDescent="0.3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</row>
    <row r="641" spans="1:15" x14ac:dyDescent="0.3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</row>
    <row r="642" spans="1:15" x14ac:dyDescent="0.3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</row>
    <row r="643" spans="1:15" x14ac:dyDescent="0.3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</row>
    <row r="644" spans="1:15" x14ac:dyDescent="0.3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</row>
    <row r="645" spans="1:15" x14ac:dyDescent="0.3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</row>
    <row r="646" spans="1:15" x14ac:dyDescent="0.3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</row>
    <row r="647" spans="1:15" x14ac:dyDescent="0.3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</row>
    <row r="648" spans="1:15" x14ac:dyDescent="0.3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</row>
    <row r="649" spans="1:15" x14ac:dyDescent="0.3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</row>
    <row r="650" spans="1:15" x14ac:dyDescent="0.3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</row>
    <row r="651" spans="1:15" x14ac:dyDescent="0.3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</row>
    <row r="652" spans="1:15" x14ac:dyDescent="0.3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</row>
    <row r="653" spans="1:15" x14ac:dyDescent="0.3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</row>
    <row r="654" spans="1:15" x14ac:dyDescent="0.3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</row>
    <row r="655" spans="1:15" x14ac:dyDescent="0.3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</row>
    <row r="656" spans="1:15" x14ac:dyDescent="0.3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</row>
    <row r="657" spans="1:15" x14ac:dyDescent="0.3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</row>
    <row r="658" spans="1:15" x14ac:dyDescent="0.3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</row>
    <row r="659" spans="1:15" x14ac:dyDescent="0.3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</row>
    <row r="660" spans="1:15" x14ac:dyDescent="0.3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</row>
    <row r="661" spans="1:15" x14ac:dyDescent="0.3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</row>
    <row r="662" spans="1:15" x14ac:dyDescent="0.3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</row>
    <row r="663" spans="1:15" x14ac:dyDescent="0.3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</row>
    <row r="664" spans="1:15" x14ac:dyDescent="0.3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</row>
    <row r="665" spans="1:15" x14ac:dyDescent="0.3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</row>
    <row r="666" spans="1:15" x14ac:dyDescent="0.3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</row>
    <row r="667" spans="1:15" x14ac:dyDescent="0.3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</row>
    <row r="668" spans="1:15" x14ac:dyDescent="0.3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</row>
    <row r="669" spans="1:15" x14ac:dyDescent="0.3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</row>
    <row r="670" spans="1:15" x14ac:dyDescent="0.3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</row>
    <row r="671" spans="1:15" x14ac:dyDescent="0.3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</row>
    <row r="672" spans="1:15" x14ac:dyDescent="0.3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</row>
    <row r="673" spans="1:15" x14ac:dyDescent="0.3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</row>
    <row r="674" spans="1:15" x14ac:dyDescent="0.3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</row>
    <row r="675" spans="1:15" x14ac:dyDescent="0.3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</row>
    <row r="676" spans="1:15" x14ac:dyDescent="0.3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</row>
    <row r="677" spans="1:15" x14ac:dyDescent="0.3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</row>
    <row r="678" spans="1:15" x14ac:dyDescent="0.3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</row>
    <row r="679" spans="1:15" x14ac:dyDescent="0.3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</row>
    <row r="680" spans="1:15" x14ac:dyDescent="0.3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</row>
    <row r="681" spans="1:15" x14ac:dyDescent="0.3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</row>
    <row r="682" spans="1:15" x14ac:dyDescent="0.3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</row>
    <row r="683" spans="1:15" x14ac:dyDescent="0.3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</row>
    <row r="684" spans="1:15" x14ac:dyDescent="0.3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</row>
    <row r="685" spans="1:15" x14ac:dyDescent="0.3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</row>
    <row r="686" spans="1:15" x14ac:dyDescent="0.3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</row>
    <row r="687" spans="1:15" x14ac:dyDescent="0.3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</row>
    <row r="688" spans="1:15" x14ac:dyDescent="0.3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</row>
    <row r="689" spans="1:15" x14ac:dyDescent="0.3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</row>
    <row r="690" spans="1:15" x14ac:dyDescent="0.3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</row>
    <row r="691" spans="1:15" x14ac:dyDescent="0.3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</row>
    <row r="692" spans="1:15" x14ac:dyDescent="0.3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</row>
    <row r="693" spans="1:15" x14ac:dyDescent="0.3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</row>
    <row r="694" spans="1:15" x14ac:dyDescent="0.3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</row>
    <row r="695" spans="1:15" x14ac:dyDescent="0.3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</row>
    <row r="696" spans="1:15" x14ac:dyDescent="0.3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</row>
    <row r="697" spans="1:15" x14ac:dyDescent="0.3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</row>
    <row r="698" spans="1:15" x14ac:dyDescent="0.3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</row>
    <row r="699" spans="1:15" x14ac:dyDescent="0.3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</row>
    <row r="700" spans="1:15" x14ac:dyDescent="0.3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</row>
    <row r="701" spans="1:15" x14ac:dyDescent="0.3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</row>
    <row r="702" spans="1:15" x14ac:dyDescent="0.3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</row>
    <row r="703" spans="1:15" x14ac:dyDescent="0.3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</row>
    <row r="704" spans="1:15" x14ac:dyDescent="0.3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</row>
    <row r="705" spans="1:15" x14ac:dyDescent="0.3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</row>
    <row r="706" spans="1:15" x14ac:dyDescent="0.3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</row>
    <row r="707" spans="1:15" x14ac:dyDescent="0.3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</row>
    <row r="708" spans="1:15" x14ac:dyDescent="0.3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</row>
    <row r="709" spans="1:15" x14ac:dyDescent="0.3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</row>
    <row r="710" spans="1:15" x14ac:dyDescent="0.3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</row>
    <row r="711" spans="1:15" x14ac:dyDescent="0.3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</row>
    <row r="712" spans="1:15" x14ac:dyDescent="0.3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</row>
    <row r="713" spans="1:15" x14ac:dyDescent="0.3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</row>
    <row r="714" spans="1:15" x14ac:dyDescent="0.3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</row>
    <row r="715" spans="1:15" x14ac:dyDescent="0.3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</row>
    <row r="716" spans="1:15" x14ac:dyDescent="0.3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</row>
    <row r="717" spans="1:15" x14ac:dyDescent="0.3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</row>
    <row r="718" spans="1:15" x14ac:dyDescent="0.3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</row>
    <row r="719" spans="1:15" x14ac:dyDescent="0.3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</row>
    <row r="720" spans="1:15" x14ac:dyDescent="0.3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</row>
    <row r="721" spans="1:15" x14ac:dyDescent="0.3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</row>
    <row r="722" spans="1:15" x14ac:dyDescent="0.3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</row>
    <row r="723" spans="1:15" x14ac:dyDescent="0.3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</row>
    <row r="724" spans="1:15" x14ac:dyDescent="0.3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</row>
    <row r="725" spans="1:15" x14ac:dyDescent="0.3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</row>
    <row r="726" spans="1:15" x14ac:dyDescent="0.3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</row>
    <row r="727" spans="1:15" x14ac:dyDescent="0.3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</row>
    <row r="728" spans="1:15" x14ac:dyDescent="0.3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</row>
    <row r="729" spans="1:15" x14ac:dyDescent="0.3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</row>
    <row r="730" spans="1:15" x14ac:dyDescent="0.3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</row>
    <row r="731" spans="1:15" x14ac:dyDescent="0.3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</row>
    <row r="732" spans="1:15" x14ac:dyDescent="0.3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</row>
    <row r="733" spans="1:15" x14ac:dyDescent="0.3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</row>
    <row r="734" spans="1:15" x14ac:dyDescent="0.3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</row>
    <row r="735" spans="1:15" x14ac:dyDescent="0.3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</row>
    <row r="736" spans="1:15" x14ac:dyDescent="0.3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</row>
    <row r="737" spans="1:15" x14ac:dyDescent="0.3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</row>
    <row r="738" spans="1:15" x14ac:dyDescent="0.3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</row>
    <row r="739" spans="1:15" x14ac:dyDescent="0.3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</row>
    <row r="740" spans="1:15" x14ac:dyDescent="0.3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</row>
    <row r="741" spans="1:15" x14ac:dyDescent="0.3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</row>
    <row r="742" spans="1:15" x14ac:dyDescent="0.3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</row>
    <row r="743" spans="1:15" x14ac:dyDescent="0.3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</row>
    <row r="744" spans="1:15" x14ac:dyDescent="0.3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</row>
    <row r="745" spans="1:15" x14ac:dyDescent="0.3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</row>
    <row r="746" spans="1:15" x14ac:dyDescent="0.3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</row>
    <row r="747" spans="1:15" x14ac:dyDescent="0.3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</row>
    <row r="748" spans="1:15" x14ac:dyDescent="0.3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</row>
    <row r="749" spans="1:15" x14ac:dyDescent="0.3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</row>
    <row r="750" spans="1:15" x14ac:dyDescent="0.3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</row>
    <row r="751" spans="1:15" x14ac:dyDescent="0.3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</row>
    <row r="752" spans="1:15" x14ac:dyDescent="0.3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</row>
    <row r="753" spans="1:15" x14ac:dyDescent="0.3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</row>
    <row r="754" spans="1:15" x14ac:dyDescent="0.3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</row>
    <row r="755" spans="1:15" x14ac:dyDescent="0.3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</row>
    <row r="756" spans="1:15" x14ac:dyDescent="0.3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</row>
    <row r="757" spans="1:15" x14ac:dyDescent="0.3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</row>
    <row r="758" spans="1:15" x14ac:dyDescent="0.3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</row>
    <row r="759" spans="1:15" x14ac:dyDescent="0.3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</row>
    <row r="760" spans="1:15" x14ac:dyDescent="0.3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</row>
    <row r="761" spans="1:15" x14ac:dyDescent="0.3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</row>
    <row r="762" spans="1:15" x14ac:dyDescent="0.3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</row>
    <row r="763" spans="1:15" x14ac:dyDescent="0.3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</row>
    <row r="764" spans="1:15" x14ac:dyDescent="0.3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</row>
    <row r="765" spans="1:15" x14ac:dyDescent="0.3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</row>
    <row r="766" spans="1:15" x14ac:dyDescent="0.3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</row>
    <row r="767" spans="1:15" x14ac:dyDescent="0.3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</row>
    <row r="768" spans="1:15" x14ac:dyDescent="0.3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</row>
    <row r="769" spans="1:15" x14ac:dyDescent="0.3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</row>
    <row r="770" spans="1:15" x14ac:dyDescent="0.3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</row>
    <row r="771" spans="1:15" x14ac:dyDescent="0.3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</row>
    <row r="772" spans="1:15" x14ac:dyDescent="0.3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</row>
    <row r="773" spans="1:15" x14ac:dyDescent="0.3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</row>
    <row r="774" spans="1:15" x14ac:dyDescent="0.3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</row>
    <row r="775" spans="1:15" x14ac:dyDescent="0.3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</row>
    <row r="776" spans="1:15" x14ac:dyDescent="0.3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</row>
    <row r="777" spans="1:15" x14ac:dyDescent="0.3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</row>
    <row r="778" spans="1:15" x14ac:dyDescent="0.3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</row>
    <row r="779" spans="1:15" x14ac:dyDescent="0.3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</row>
    <row r="780" spans="1:15" x14ac:dyDescent="0.3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</row>
    <row r="781" spans="1:15" x14ac:dyDescent="0.3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</row>
    <row r="782" spans="1:15" x14ac:dyDescent="0.3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</row>
    <row r="783" spans="1:15" x14ac:dyDescent="0.3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</row>
    <row r="784" spans="1:15" x14ac:dyDescent="0.3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</row>
    <row r="785" spans="1:15" x14ac:dyDescent="0.3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</row>
    <row r="786" spans="1:15" x14ac:dyDescent="0.3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</row>
    <row r="787" spans="1:15" x14ac:dyDescent="0.3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</row>
    <row r="788" spans="1:15" x14ac:dyDescent="0.3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</row>
    <row r="789" spans="1:15" x14ac:dyDescent="0.3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</row>
    <row r="790" spans="1:15" x14ac:dyDescent="0.3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</row>
    <row r="791" spans="1:15" x14ac:dyDescent="0.3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</row>
    <row r="792" spans="1:15" x14ac:dyDescent="0.3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</row>
    <row r="793" spans="1:15" x14ac:dyDescent="0.3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</row>
    <row r="794" spans="1:15" x14ac:dyDescent="0.3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</row>
    <row r="795" spans="1:15" x14ac:dyDescent="0.3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</row>
    <row r="796" spans="1:15" x14ac:dyDescent="0.3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</row>
    <row r="797" spans="1:15" x14ac:dyDescent="0.3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</row>
    <row r="798" spans="1:15" x14ac:dyDescent="0.3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</row>
    <row r="799" spans="1:15" x14ac:dyDescent="0.3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</row>
    <row r="800" spans="1:15" x14ac:dyDescent="0.3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</row>
    <row r="801" spans="1:15" x14ac:dyDescent="0.3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</row>
    <row r="802" spans="1:15" x14ac:dyDescent="0.3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</row>
    <row r="803" spans="1:15" x14ac:dyDescent="0.3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</row>
    <row r="804" spans="1:15" x14ac:dyDescent="0.3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</row>
    <row r="805" spans="1:15" x14ac:dyDescent="0.3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</row>
    <row r="806" spans="1:15" x14ac:dyDescent="0.3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</row>
    <row r="807" spans="1:15" x14ac:dyDescent="0.3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</row>
    <row r="808" spans="1:15" x14ac:dyDescent="0.3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</row>
    <row r="809" spans="1:15" x14ac:dyDescent="0.3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</row>
    <row r="810" spans="1:15" x14ac:dyDescent="0.3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</row>
    <row r="811" spans="1:15" x14ac:dyDescent="0.3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</row>
    <row r="812" spans="1:15" x14ac:dyDescent="0.3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</row>
    <row r="813" spans="1:15" x14ac:dyDescent="0.3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</row>
    <row r="814" spans="1:15" x14ac:dyDescent="0.3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</row>
    <row r="815" spans="1:15" x14ac:dyDescent="0.3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</row>
    <row r="816" spans="1:15" x14ac:dyDescent="0.3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</row>
    <row r="817" spans="1:15" x14ac:dyDescent="0.3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</row>
    <row r="818" spans="1:15" x14ac:dyDescent="0.3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</row>
    <row r="819" spans="1:15" x14ac:dyDescent="0.3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</row>
    <row r="820" spans="1:15" x14ac:dyDescent="0.3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</row>
    <row r="821" spans="1:15" x14ac:dyDescent="0.3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</row>
    <row r="822" spans="1:15" x14ac:dyDescent="0.3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</row>
    <row r="823" spans="1:15" x14ac:dyDescent="0.3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</row>
    <row r="824" spans="1:15" x14ac:dyDescent="0.3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</row>
    <row r="825" spans="1:15" x14ac:dyDescent="0.3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</row>
    <row r="826" spans="1:15" x14ac:dyDescent="0.3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</row>
    <row r="827" spans="1:15" x14ac:dyDescent="0.3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</row>
    <row r="828" spans="1:15" x14ac:dyDescent="0.3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</row>
    <row r="829" spans="1:15" x14ac:dyDescent="0.3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</row>
    <row r="830" spans="1:15" x14ac:dyDescent="0.3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</row>
    <row r="831" spans="1:15" x14ac:dyDescent="0.3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</row>
    <row r="832" spans="1:15" x14ac:dyDescent="0.3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</row>
    <row r="833" spans="1:15" x14ac:dyDescent="0.3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</row>
    <row r="834" spans="1:15" x14ac:dyDescent="0.3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</row>
    <row r="835" spans="1:15" x14ac:dyDescent="0.3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</row>
    <row r="836" spans="1:15" x14ac:dyDescent="0.3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</row>
    <row r="837" spans="1:15" x14ac:dyDescent="0.3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</row>
    <row r="838" spans="1:15" x14ac:dyDescent="0.3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</row>
    <row r="839" spans="1:15" x14ac:dyDescent="0.3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</row>
    <row r="840" spans="1:15" x14ac:dyDescent="0.3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</row>
    <row r="841" spans="1:15" x14ac:dyDescent="0.3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</row>
    <row r="842" spans="1:15" x14ac:dyDescent="0.3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</row>
    <row r="843" spans="1:15" x14ac:dyDescent="0.3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</row>
    <row r="844" spans="1:15" x14ac:dyDescent="0.3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</row>
    <row r="845" spans="1:15" x14ac:dyDescent="0.3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</row>
    <row r="846" spans="1:15" x14ac:dyDescent="0.3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</row>
    <row r="847" spans="1:15" x14ac:dyDescent="0.3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</row>
    <row r="848" spans="1:15" x14ac:dyDescent="0.3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</row>
    <row r="849" spans="1:15" x14ac:dyDescent="0.3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</row>
    <row r="850" spans="1:15" x14ac:dyDescent="0.3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</row>
    <row r="851" spans="1:15" x14ac:dyDescent="0.3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</row>
    <row r="852" spans="1:15" x14ac:dyDescent="0.3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</row>
    <row r="853" spans="1:15" x14ac:dyDescent="0.3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</row>
    <row r="854" spans="1:15" x14ac:dyDescent="0.3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</row>
    <row r="855" spans="1:15" x14ac:dyDescent="0.3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</row>
    <row r="856" spans="1:15" x14ac:dyDescent="0.3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</row>
    <row r="857" spans="1:15" x14ac:dyDescent="0.3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</row>
    <row r="858" spans="1:15" x14ac:dyDescent="0.3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</row>
    <row r="859" spans="1:15" x14ac:dyDescent="0.3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</row>
    <row r="860" spans="1:15" x14ac:dyDescent="0.3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</row>
    <row r="861" spans="1:15" x14ac:dyDescent="0.3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</row>
    <row r="862" spans="1:15" x14ac:dyDescent="0.3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</row>
    <row r="863" spans="1:15" x14ac:dyDescent="0.3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</row>
    <row r="864" spans="1:15" x14ac:dyDescent="0.3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</row>
    <row r="865" spans="1:15" x14ac:dyDescent="0.3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</row>
    <row r="866" spans="1:15" x14ac:dyDescent="0.3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</row>
    <row r="867" spans="1:15" x14ac:dyDescent="0.3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</row>
    <row r="868" spans="1:15" x14ac:dyDescent="0.3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</row>
    <row r="869" spans="1:15" x14ac:dyDescent="0.3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</row>
    <row r="870" spans="1:15" x14ac:dyDescent="0.3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</row>
    <row r="871" spans="1:15" x14ac:dyDescent="0.3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</row>
    <row r="872" spans="1:15" x14ac:dyDescent="0.3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</row>
    <row r="873" spans="1:15" x14ac:dyDescent="0.3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</row>
    <row r="874" spans="1:15" x14ac:dyDescent="0.3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</row>
    <row r="875" spans="1:15" x14ac:dyDescent="0.3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</row>
    <row r="876" spans="1:15" x14ac:dyDescent="0.3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</row>
    <row r="877" spans="1:15" x14ac:dyDescent="0.3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</row>
    <row r="878" spans="1:15" x14ac:dyDescent="0.3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</row>
    <row r="879" spans="1:15" x14ac:dyDescent="0.3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</row>
    <row r="880" spans="1:15" x14ac:dyDescent="0.3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</row>
    <row r="881" spans="1:15" x14ac:dyDescent="0.3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</row>
    <row r="882" spans="1:15" x14ac:dyDescent="0.3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</row>
    <row r="883" spans="1:15" x14ac:dyDescent="0.3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</row>
    <row r="884" spans="1:15" x14ac:dyDescent="0.3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</row>
    <row r="885" spans="1:15" x14ac:dyDescent="0.3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</row>
    <row r="886" spans="1:15" x14ac:dyDescent="0.3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</row>
    <row r="887" spans="1:15" x14ac:dyDescent="0.3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</row>
    <row r="888" spans="1:15" x14ac:dyDescent="0.3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</row>
    <row r="889" spans="1:15" x14ac:dyDescent="0.3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</row>
    <row r="890" spans="1:15" x14ac:dyDescent="0.3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</row>
    <row r="891" spans="1:15" x14ac:dyDescent="0.3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</row>
    <row r="892" spans="1:15" x14ac:dyDescent="0.3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</row>
    <row r="893" spans="1:15" x14ac:dyDescent="0.3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</row>
    <row r="894" spans="1:15" x14ac:dyDescent="0.3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</row>
    <row r="895" spans="1:15" x14ac:dyDescent="0.3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</row>
    <row r="896" spans="1:15" x14ac:dyDescent="0.3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</row>
    <row r="897" spans="1:15" x14ac:dyDescent="0.3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</row>
    <row r="898" spans="1:15" x14ac:dyDescent="0.3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</row>
    <row r="899" spans="1:15" x14ac:dyDescent="0.3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</row>
    <row r="900" spans="1:15" x14ac:dyDescent="0.3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</row>
    <row r="901" spans="1:15" x14ac:dyDescent="0.3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</row>
    <row r="902" spans="1:15" x14ac:dyDescent="0.3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</row>
    <row r="903" spans="1:15" x14ac:dyDescent="0.3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</row>
    <row r="904" spans="1:15" x14ac:dyDescent="0.3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</row>
    <row r="905" spans="1:15" x14ac:dyDescent="0.3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</row>
    <row r="906" spans="1:15" x14ac:dyDescent="0.3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</row>
    <row r="907" spans="1:15" x14ac:dyDescent="0.3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</row>
    <row r="908" spans="1:15" x14ac:dyDescent="0.3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</row>
    <row r="909" spans="1:15" x14ac:dyDescent="0.3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</row>
    <row r="910" spans="1:15" x14ac:dyDescent="0.3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</row>
    <row r="911" spans="1:15" x14ac:dyDescent="0.3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</row>
    <row r="912" spans="1:15" x14ac:dyDescent="0.3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</row>
    <row r="913" spans="1:15" x14ac:dyDescent="0.3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</row>
    <row r="914" spans="1:15" x14ac:dyDescent="0.3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</row>
    <row r="915" spans="1:15" x14ac:dyDescent="0.3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</row>
    <row r="916" spans="1:15" x14ac:dyDescent="0.3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</row>
    <row r="917" spans="1:15" x14ac:dyDescent="0.3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</row>
    <row r="918" spans="1:15" x14ac:dyDescent="0.3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</row>
    <row r="919" spans="1:15" x14ac:dyDescent="0.3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</row>
    <row r="920" spans="1:15" x14ac:dyDescent="0.3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</row>
    <row r="921" spans="1:15" x14ac:dyDescent="0.3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</row>
    <row r="922" spans="1:15" x14ac:dyDescent="0.3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</row>
    <row r="923" spans="1:15" x14ac:dyDescent="0.3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</row>
    <row r="924" spans="1:15" x14ac:dyDescent="0.3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</row>
    <row r="925" spans="1:15" x14ac:dyDescent="0.3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</row>
    <row r="926" spans="1:15" x14ac:dyDescent="0.3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</row>
    <row r="927" spans="1:15" x14ac:dyDescent="0.3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</row>
    <row r="928" spans="1:15" x14ac:dyDescent="0.3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</row>
    <row r="929" spans="1:15" x14ac:dyDescent="0.3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</row>
    <row r="930" spans="1:15" x14ac:dyDescent="0.3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</row>
    <row r="931" spans="1:15" x14ac:dyDescent="0.3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</row>
    <row r="932" spans="1:15" x14ac:dyDescent="0.3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</row>
    <row r="933" spans="1:15" x14ac:dyDescent="0.3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</row>
    <row r="934" spans="1:15" x14ac:dyDescent="0.3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</row>
    <row r="935" spans="1:15" x14ac:dyDescent="0.3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</row>
    <row r="936" spans="1:15" x14ac:dyDescent="0.3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</row>
    <row r="937" spans="1:15" x14ac:dyDescent="0.3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</row>
    <row r="938" spans="1:15" x14ac:dyDescent="0.3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</row>
    <row r="939" spans="1:15" x14ac:dyDescent="0.3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</row>
    <row r="940" spans="1:15" x14ac:dyDescent="0.3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</row>
    <row r="941" spans="1:15" x14ac:dyDescent="0.3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</row>
    <row r="942" spans="1:15" x14ac:dyDescent="0.3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</row>
    <row r="943" spans="1:15" x14ac:dyDescent="0.3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</row>
    <row r="944" spans="1:15" x14ac:dyDescent="0.3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</row>
    <row r="945" spans="1:15" x14ac:dyDescent="0.3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</row>
    <row r="946" spans="1:15" x14ac:dyDescent="0.3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</row>
    <row r="947" spans="1:15" x14ac:dyDescent="0.3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</row>
    <row r="948" spans="1:15" x14ac:dyDescent="0.3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</row>
    <row r="949" spans="1:15" x14ac:dyDescent="0.3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</row>
    <row r="950" spans="1:15" x14ac:dyDescent="0.3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</row>
    <row r="951" spans="1:15" x14ac:dyDescent="0.3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</row>
    <row r="952" spans="1:15" x14ac:dyDescent="0.3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</row>
    <row r="953" spans="1:15" x14ac:dyDescent="0.3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</row>
    <row r="954" spans="1:15" x14ac:dyDescent="0.3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</row>
    <row r="955" spans="1:15" x14ac:dyDescent="0.3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</row>
    <row r="956" spans="1:15" x14ac:dyDescent="0.3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</row>
    <row r="957" spans="1:15" x14ac:dyDescent="0.3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</row>
    <row r="958" spans="1:15" x14ac:dyDescent="0.3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</row>
    <row r="959" spans="1:15" x14ac:dyDescent="0.3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</row>
    <row r="960" spans="1:15" x14ac:dyDescent="0.3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</row>
    <row r="961" spans="1:15" x14ac:dyDescent="0.3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</row>
    <row r="962" spans="1:15" x14ac:dyDescent="0.3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</row>
    <row r="963" spans="1:15" x14ac:dyDescent="0.3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</row>
    <row r="964" spans="1:15" x14ac:dyDescent="0.3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</row>
    <row r="965" spans="1:15" x14ac:dyDescent="0.3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</row>
    <row r="966" spans="1:15" x14ac:dyDescent="0.3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</row>
    <row r="967" spans="1:15" x14ac:dyDescent="0.3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</row>
    <row r="968" spans="1:15" x14ac:dyDescent="0.3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</row>
    <row r="969" spans="1:15" x14ac:dyDescent="0.3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</row>
    <row r="970" spans="1:15" x14ac:dyDescent="0.3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</row>
    <row r="971" spans="1:15" x14ac:dyDescent="0.3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</row>
    <row r="972" spans="1:15" x14ac:dyDescent="0.3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</row>
    <row r="973" spans="1:15" x14ac:dyDescent="0.3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</row>
    <row r="974" spans="1:15" x14ac:dyDescent="0.3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</row>
    <row r="975" spans="1:15" x14ac:dyDescent="0.3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</row>
    <row r="976" spans="1:15" x14ac:dyDescent="0.3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</row>
    <row r="977" spans="1:15" x14ac:dyDescent="0.3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</row>
    <row r="978" spans="1:15" x14ac:dyDescent="0.3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</row>
    <row r="979" spans="1:15" x14ac:dyDescent="0.3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</row>
    <row r="980" spans="1:15" x14ac:dyDescent="0.3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</row>
    <row r="981" spans="1:15" x14ac:dyDescent="0.3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</row>
    <row r="982" spans="1:15" x14ac:dyDescent="0.3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</row>
    <row r="983" spans="1:15" x14ac:dyDescent="0.3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</row>
    <row r="984" spans="1:15" x14ac:dyDescent="0.3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</row>
    <row r="985" spans="1:15" x14ac:dyDescent="0.3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</row>
    <row r="986" spans="1:15" x14ac:dyDescent="0.3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</row>
    <row r="987" spans="1:15" x14ac:dyDescent="0.3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</row>
    <row r="988" spans="1:15" x14ac:dyDescent="0.3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</row>
    <row r="989" spans="1:15" x14ac:dyDescent="0.3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</row>
    <row r="990" spans="1:15" x14ac:dyDescent="0.3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</row>
    <row r="991" spans="1:15" x14ac:dyDescent="0.3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</row>
    <row r="992" spans="1:15" x14ac:dyDescent="0.3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</row>
    <row r="993" spans="1:15" x14ac:dyDescent="0.3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</row>
    <row r="994" spans="1:15" x14ac:dyDescent="0.3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</row>
    <row r="995" spans="1:15" x14ac:dyDescent="0.3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</row>
    <row r="996" spans="1:15" x14ac:dyDescent="0.3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</row>
    <row r="997" spans="1:15" x14ac:dyDescent="0.3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</row>
    <row r="998" spans="1:15" x14ac:dyDescent="0.3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</row>
    <row r="999" spans="1:15" x14ac:dyDescent="0.3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</row>
    <row r="1000" spans="1:15" x14ac:dyDescent="0.3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</row>
    <row r="1001" spans="1:15" x14ac:dyDescent="0.3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</row>
    <row r="1002" spans="1:15" x14ac:dyDescent="0.3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</row>
    <row r="1003" spans="1:15" x14ac:dyDescent="0.3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</row>
    <row r="1004" spans="1:15" x14ac:dyDescent="0.3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</row>
    <row r="1005" spans="1:15" x14ac:dyDescent="0.3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</row>
    <row r="1006" spans="1:15" x14ac:dyDescent="0.3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</row>
    <row r="1007" spans="1:15" x14ac:dyDescent="0.3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</row>
    <row r="1008" spans="1:15" x14ac:dyDescent="0.3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</row>
    <row r="1009" spans="1:15" x14ac:dyDescent="0.3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</row>
    <row r="1010" spans="1:15" x14ac:dyDescent="0.3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</row>
    <row r="1011" spans="1:15" x14ac:dyDescent="0.3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</row>
    <row r="1012" spans="1:15" x14ac:dyDescent="0.3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</row>
    <row r="1013" spans="1:15" x14ac:dyDescent="0.3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</row>
    <row r="1014" spans="1:15" x14ac:dyDescent="0.3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</row>
    <row r="1015" spans="1:15" x14ac:dyDescent="0.3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</row>
    <row r="1016" spans="1:15" x14ac:dyDescent="0.3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</row>
    <row r="1017" spans="1:15" x14ac:dyDescent="0.3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</row>
    <row r="1018" spans="1:15" x14ac:dyDescent="0.3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</row>
    <row r="1019" spans="1:15" x14ac:dyDescent="0.3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</row>
    <row r="1020" spans="1:15" x14ac:dyDescent="0.3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</row>
    <row r="1021" spans="1:15" x14ac:dyDescent="0.3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</row>
    <row r="1022" spans="1:15" x14ac:dyDescent="0.3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</row>
    <row r="1023" spans="1:15" x14ac:dyDescent="0.3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</row>
    <row r="1024" spans="1:15" x14ac:dyDescent="0.3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</row>
    <row r="1025" spans="1:15" x14ac:dyDescent="0.3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</row>
    <row r="1026" spans="1:15" x14ac:dyDescent="0.3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</row>
    <row r="1027" spans="1:15" x14ac:dyDescent="0.3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</row>
    <row r="1028" spans="1:15" x14ac:dyDescent="0.3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</row>
    <row r="1029" spans="1:15" x14ac:dyDescent="0.3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</row>
    <row r="1030" spans="1:15" x14ac:dyDescent="0.3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</row>
    <row r="1031" spans="1:15" x14ac:dyDescent="0.3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</row>
    <row r="1032" spans="1:15" x14ac:dyDescent="0.3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</row>
    <row r="1033" spans="1:15" x14ac:dyDescent="0.3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</row>
    <row r="1034" spans="1:15" x14ac:dyDescent="0.3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</row>
    <row r="1035" spans="1:15" x14ac:dyDescent="0.3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</row>
    <row r="1036" spans="1:15" x14ac:dyDescent="0.3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</row>
    <row r="1037" spans="1:15" x14ac:dyDescent="0.3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</row>
    <row r="1038" spans="1:15" x14ac:dyDescent="0.3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</row>
    <row r="1039" spans="1:15" x14ac:dyDescent="0.3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</row>
    <row r="1040" spans="1:15" x14ac:dyDescent="0.3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</row>
    <row r="1041" spans="1:15" x14ac:dyDescent="0.3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</row>
    <row r="1042" spans="1:15" x14ac:dyDescent="0.3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</row>
    <row r="1043" spans="1:15" x14ac:dyDescent="0.3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</row>
    <row r="1044" spans="1:15" x14ac:dyDescent="0.3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</row>
    <row r="1045" spans="1:15" x14ac:dyDescent="0.3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</row>
    <row r="1046" spans="1:15" x14ac:dyDescent="0.3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</row>
    <row r="1047" spans="1:15" x14ac:dyDescent="0.3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</row>
    <row r="1048" spans="1:15" x14ac:dyDescent="0.3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</row>
    <row r="1049" spans="1:15" x14ac:dyDescent="0.3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</row>
    <row r="1050" spans="1:15" x14ac:dyDescent="0.3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</row>
    <row r="1051" spans="1:15" x14ac:dyDescent="0.3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</row>
    <row r="1052" spans="1:15" x14ac:dyDescent="0.3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</row>
    <row r="1053" spans="1:15" x14ac:dyDescent="0.3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</row>
    <row r="1054" spans="1:15" x14ac:dyDescent="0.3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</row>
    <row r="1055" spans="1:15" x14ac:dyDescent="0.3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</row>
    <row r="1056" spans="1:15" x14ac:dyDescent="0.3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</row>
    <row r="1057" spans="1:15" x14ac:dyDescent="0.3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</row>
    <row r="1058" spans="1:15" x14ac:dyDescent="0.3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</row>
    <row r="1059" spans="1:15" x14ac:dyDescent="0.3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</row>
    <row r="1060" spans="1:15" x14ac:dyDescent="0.3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</row>
    <row r="1061" spans="1:15" x14ac:dyDescent="0.3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</row>
    <row r="1062" spans="1:15" x14ac:dyDescent="0.3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</row>
    <row r="1063" spans="1:15" x14ac:dyDescent="0.3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</row>
    <row r="1064" spans="1:15" x14ac:dyDescent="0.3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</row>
    <row r="1065" spans="1:15" x14ac:dyDescent="0.3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</row>
    <row r="1066" spans="1:15" x14ac:dyDescent="0.3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</row>
    <row r="1067" spans="1:15" x14ac:dyDescent="0.3">
      <c r="A1067" s="48"/>
      <c r="B1067" s="48"/>
      <c r="C1067" s="48"/>
      <c r="D1067" s="48"/>
      <c r="E1067" s="48"/>
      <c r="F1067" s="48"/>
      <c r="G1067" s="48"/>
      <c r="H1067" s="48"/>
      <c r="I1067" s="48"/>
      <c r="J1067" s="48"/>
      <c r="K1067" s="48"/>
      <c r="L1067" s="48"/>
      <c r="M1067" s="48"/>
      <c r="N1067" s="48"/>
      <c r="O1067" s="48"/>
    </row>
    <row r="1068" spans="1:15" x14ac:dyDescent="0.3">
      <c r="A1068" s="48"/>
      <c r="B1068" s="48"/>
      <c r="C1068" s="48"/>
      <c r="D1068" s="48"/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</row>
    <row r="1069" spans="1:15" x14ac:dyDescent="0.3">
      <c r="A1069" s="48"/>
      <c r="B1069" s="48"/>
      <c r="C1069" s="48"/>
      <c r="D1069" s="48"/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</row>
    <row r="1070" spans="1:15" x14ac:dyDescent="0.3">
      <c r="A1070" s="48"/>
      <c r="B1070" s="48"/>
      <c r="C1070" s="48"/>
      <c r="D1070" s="48"/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48"/>
    </row>
    <row r="1071" spans="1:15" x14ac:dyDescent="0.3">
      <c r="A1071" s="48"/>
      <c r="B1071" s="48"/>
      <c r="C1071" s="48"/>
      <c r="D1071" s="48"/>
      <c r="E1071" s="48"/>
      <c r="F1071" s="48"/>
      <c r="G1071" s="48"/>
      <c r="H1071" s="48"/>
      <c r="I1071" s="48"/>
      <c r="J1071" s="48"/>
      <c r="K1071" s="48"/>
      <c r="L1071" s="48"/>
      <c r="M1071" s="48"/>
      <c r="N1071" s="48"/>
      <c r="O1071" s="48"/>
    </row>
    <row r="1072" spans="1:15" x14ac:dyDescent="0.3">
      <c r="A1072" s="48"/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</row>
    <row r="1073" spans="1:15" x14ac:dyDescent="0.3">
      <c r="A1073" s="48"/>
      <c r="B1073" s="48"/>
      <c r="C1073" s="48"/>
      <c r="D1073" s="48"/>
      <c r="E1073" s="48"/>
      <c r="F1073" s="48"/>
      <c r="G1073" s="48"/>
      <c r="H1073" s="48"/>
      <c r="I1073" s="48"/>
      <c r="J1073" s="48"/>
      <c r="K1073" s="48"/>
      <c r="L1073" s="48"/>
      <c r="M1073" s="48"/>
      <c r="N1073" s="48"/>
      <c r="O1073" s="48"/>
    </row>
    <row r="1074" spans="1:15" x14ac:dyDescent="0.3">
      <c r="A1074" s="48"/>
      <c r="B1074" s="48"/>
      <c r="C1074" s="48"/>
      <c r="D1074" s="48"/>
      <c r="E1074" s="48"/>
      <c r="F1074" s="48"/>
      <c r="G1074" s="48"/>
      <c r="H1074" s="48"/>
      <c r="I1074" s="48"/>
      <c r="J1074" s="48"/>
      <c r="K1074" s="48"/>
      <c r="L1074" s="48"/>
      <c r="M1074" s="48"/>
      <c r="N1074" s="48"/>
      <c r="O1074" s="48"/>
    </row>
    <row r="1075" spans="1:15" x14ac:dyDescent="0.3">
      <c r="A1075" s="48"/>
      <c r="B1075" s="48"/>
      <c r="C1075" s="48"/>
      <c r="D1075" s="48"/>
      <c r="E1075" s="48"/>
      <c r="F1075" s="48"/>
      <c r="G1075" s="48"/>
      <c r="H1075" s="48"/>
      <c r="I1075" s="48"/>
      <c r="J1075" s="48"/>
      <c r="K1075" s="48"/>
      <c r="L1075" s="48"/>
      <c r="M1075" s="48"/>
      <c r="N1075" s="48"/>
      <c r="O1075" s="48"/>
    </row>
    <row r="1076" spans="1:15" x14ac:dyDescent="0.3">
      <c r="A1076" s="48"/>
      <c r="B1076" s="48"/>
      <c r="C1076" s="48"/>
      <c r="D1076" s="48"/>
      <c r="E1076" s="48"/>
      <c r="F1076" s="48"/>
      <c r="G1076" s="48"/>
      <c r="H1076" s="48"/>
      <c r="I1076" s="48"/>
      <c r="J1076" s="48"/>
      <c r="K1076" s="48"/>
      <c r="L1076" s="48"/>
      <c r="M1076" s="48"/>
      <c r="N1076" s="48"/>
      <c r="O1076" s="48"/>
    </row>
    <row r="1077" spans="1:15" x14ac:dyDescent="0.3">
      <c r="A1077" s="48"/>
      <c r="B1077" s="48"/>
      <c r="C1077" s="48"/>
      <c r="D1077" s="48"/>
      <c r="E1077" s="48"/>
      <c r="F1077" s="48"/>
      <c r="G1077" s="48"/>
      <c r="H1077" s="48"/>
      <c r="I1077" s="48"/>
      <c r="J1077" s="48"/>
      <c r="K1077" s="48"/>
      <c r="L1077" s="48"/>
      <c r="M1077" s="48"/>
      <c r="N1077" s="48"/>
      <c r="O1077" s="48"/>
    </row>
    <row r="1078" spans="1:15" x14ac:dyDescent="0.3">
      <c r="A1078" s="48"/>
      <c r="B1078" s="48"/>
      <c r="C1078" s="48"/>
      <c r="D1078" s="48"/>
      <c r="E1078" s="48"/>
      <c r="F1078" s="48"/>
      <c r="G1078" s="48"/>
      <c r="H1078" s="48"/>
      <c r="I1078" s="48"/>
      <c r="J1078" s="48"/>
      <c r="K1078" s="48"/>
      <c r="L1078" s="48"/>
      <c r="M1078" s="48"/>
      <c r="N1078" s="48"/>
      <c r="O1078" s="48"/>
    </row>
    <row r="1079" spans="1:15" x14ac:dyDescent="0.3">
      <c r="A1079" s="48"/>
      <c r="B1079" s="48"/>
      <c r="C1079" s="48"/>
      <c r="D1079" s="48"/>
      <c r="E1079" s="48"/>
      <c r="F1079" s="48"/>
      <c r="G1079" s="48"/>
      <c r="H1079" s="48"/>
      <c r="I1079" s="48"/>
      <c r="J1079" s="48"/>
      <c r="K1079" s="48"/>
      <c r="L1079" s="48"/>
      <c r="M1079" s="48"/>
      <c r="N1079" s="48"/>
      <c r="O1079" s="48"/>
    </row>
    <row r="1080" spans="1:15" x14ac:dyDescent="0.3">
      <c r="A1080" s="48"/>
      <c r="B1080" s="48"/>
      <c r="C1080" s="48"/>
      <c r="D1080" s="48"/>
      <c r="E1080" s="48"/>
      <c r="F1080" s="48"/>
      <c r="G1080" s="48"/>
      <c r="H1080" s="48"/>
      <c r="I1080" s="48"/>
      <c r="J1080" s="48"/>
      <c r="K1080" s="48"/>
      <c r="L1080" s="48"/>
      <c r="M1080" s="48"/>
      <c r="N1080" s="48"/>
      <c r="O1080" s="48"/>
    </row>
    <row r="1081" spans="1:15" x14ac:dyDescent="0.3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  <c r="L1081" s="48"/>
      <c r="M1081" s="48"/>
      <c r="N1081" s="48"/>
      <c r="O1081" s="48"/>
    </row>
    <row r="1082" spans="1:15" x14ac:dyDescent="0.3">
      <c r="A1082" s="48"/>
      <c r="B1082" s="48"/>
      <c r="C1082" s="48"/>
      <c r="D1082" s="48"/>
      <c r="E1082" s="48"/>
      <c r="F1082" s="48"/>
      <c r="G1082" s="48"/>
      <c r="H1082" s="48"/>
      <c r="I1082" s="48"/>
      <c r="J1082" s="48"/>
      <c r="K1082" s="48"/>
      <c r="L1082" s="48"/>
      <c r="M1082" s="48"/>
      <c r="N1082" s="48"/>
      <c r="O1082" s="48"/>
    </row>
    <row r="1083" spans="1:15" x14ac:dyDescent="0.3">
      <c r="A1083" s="48"/>
      <c r="B1083" s="48"/>
      <c r="C1083" s="48"/>
      <c r="D1083" s="48"/>
      <c r="E1083" s="48"/>
      <c r="F1083" s="48"/>
      <c r="G1083" s="48"/>
      <c r="H1083" s="48"/>
      <c r="I1083" s="48"/>
      <c r="J1083" s="48"/>
      <c r="K1083" s="48"/>
      <c r="L1083" s="48"/>
      <c r="M1083" s="48"/>
      <c r="N1083" s="48"/>
      <c r="O1083" s="48"/>
    </row>
    <row r="1084" spans="1:15" x14ac:dyDescent="0.3">
      <c r="A1084" s="48"/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</row>
    <row r="1085" spans="1:15" x14ac:dyDescent="0.3">
      <c r="A1085" s="48"/>
      <c r="B1085" s="48"/>
      <c r="C1085" s="48"/>
      <c r="D1085" s="48"/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</row>
    <row r="1086" spans="1:15" x14ac:dyDescent="0.3">
      <c r="A1086" s="48"/>
      <c r="B1086" s="48"/>
      <c r="C1086" s="48"/>
      <c r="D1086" s="48"/>
      <c r="E1086" s="48"/>
      <c r="F1086" s="48"/>
      <c r="G1086" s="48"/>
      <c r="H1086" s="48"/>
      <c r="I1086" s="48"/>
      <c r="J1086" s="48"/>
      <c r="K1086" s="48"/>
      <c r="L1086" s="48"/>
      <c r="M1086" s="48"/>
      <c r="N1086" s="48"/>
      <c r="O1086" s="48"/>
    </row>
    <row r="1087" spans="1:15" x14ac:dyDescent="0.3">
      <c r="A1087" s="48"/>
      <c r="B1087" s="48"/>
      <c r="C1087" s="48"/>
      <c r="D1087" s="48"/>
      <c r="E1087" s="48"/>
      <c r="F1087" s="48"/>
      <c r="G1087" s="48"/>
      <c r="H1087" s="48"/>
      <c r="I1087" s="48"/>
      <c r="J1087" s="48"/>
      <c r="K1087" s="48"/>
      <c r="L1087" s="48"/>
      <c r="M1087" s="48"/>
      <c r="N1087" s="48"/>
      <c r="O1087" s="48"/>
    </row>
    <row r="1088" spans="1:15" x14ac:dyDescent="0.3">
      <c r="A1088" s="48"/>
      <c r="B1088" s="48"/>
      <c r="C1088" s="48"/>
      <c r="D1088" s="48"/>
      <c r="E1088" s="48"/>
      <c r="F1088" s="48"/>
      <c r="G1088" s="48"/>
      <c r="H1088" s="48"/>
      <c r="I1088" s="48"/>
      <c r="J1088" s="48"/>
      <c r="K1088" s="48"/>
      <c r="L1088" s="48"/>
      <c r="M1088" s="48"/>
      <c r="N1088" s="48"/>
      <c r="O1088" s="48"/>
    </row>
    <row r="1089" spans="1:15" x14ac:dyDescent="0.3">
      <c r="A1089" s="48"/>
      <c r="B1089" s="48"/>
      <c r="C1089" s="48"/>
      <c r="D1089" s="48"/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48"/>
    </row>
    <row r="1090" spans="1:15" x14ac:dyDescent="0.3">
      <c r="A1090" s="48"/>
      <c r="B1090" s="48"/>
      <c r="C1090" s="48"/>
      <c r="D1090" s="48"/>
      <c r="E1090" s="48"/>
      <c r="F1090" s="48"/>
      <c r="G1090" s="48"/>
      <c r="H1090" s="48"/>
      <c r="I1090" s="48"/>
      <c r="J1090" s="48"/>
      <c r="K1090" s="48"/>
      <c r="L1090" s="48"/>
      <c r="M1090" s="48"/>
      <c r="N1090" s="48"/>
      <c r="O1090" s="48"/>
    </row>
    <row r="1091" spans="1:15" x14ac:dyDescent="0.3">
      <c r="A1091" s="48"/>
      <c r="B1091" s="48"/>
      <c r="C1091" s="48"/>
      <c r="D1091" s="48"/>
      <c r="E1091" s="48"/>
      <c r="F1091" s="48"/>
      <c r="G1091" s="48"/>
      <c r="H1091" s="48"/>
      <c r="I1091" s="48"/>
      <c r="J1091" s="48"/>
      <c r="K1091" s="48"/>
      <c r="L1091" s="48"/>
      <c r="M1091" s="48"/>
      <c r="N1091" s="48"/>
      <c r="O1091" s="48"/>
    </row>
    <row r="1092" spans="1:15" x14ac:dyDescent="0.3">
      <c r="A1092" s="48"/>
      <c r="B1092" s="48"/>
      <c r="C1092" s="48"/>
      <c r="D1092" s="48"/>
      <c r="E1092" s="48"/>
      <c r="F1092" s="48"/>
      <c r="G1092" s="48"/>
      <c r="H1092" s="48"/>
      <c r="I1092" s="48"/>
      <c r="J1092" s="48"/>
      <c r="K1092" s="48"/>
      <c r="L1092" s="48"/>
      <c r="M1092" s="48"/>
      <c r="N1092" s="48"/>
      <c r="O1092" s="48"/>
    </row>
    <row r="1093" spans="1:15" x14ac:dyDescent="0.3">
      <c r="A1093" s="48"/>
      <c r="B1093" s="48"/>
      <c r="C1093" s="48"/>
      <c r="D1093" s="48"/>
      <c r="E1093" s="48"/>
      <c r="F1093" s="48"/>
      <c r="G1093" s="48"/>
      <c r="H1093" s="48"/>
      <c r="I1093" s="48"/>
      <c r="J1093" s="48"/>
      <c r="K1093" s="48"/>
      <c r="L1093" s="48"/>
      <c r="M1093" s="48"/>
      <c r="N1093" s="48"/>
      <c r="O1093" s="48"/>
    </row>
    <row r="1094" spans="1:15" x14ac:dyDescent="0.3">
      <c r="A1094" s="48"/>
      <c r="B1094" s="48"/>
      <c r="C1094" s="48"/>
      <c r="D1094" s="48"/>
      <c r="E1094" s="48"/>
      <c r="F1094" s="48"/>
      <c r="G1094" s="48"/>
      <c r="H1094" s="48"/>
      <c r="I1094" s="48"/>
      <c r="J1094" s="48"/>
      <c r="K1094" s="48"/>
      <c r="L1094" s="48"/>
      <c r="M1094" s="48"/>
      <c r="N1094" s="48"/>
      <c r="O1094" s="48"/>
    </row>
    <row r="1095" spans="1:15" x14ac:dyDescent="0.3">
      <c r="A1095" s="48"/>
      <c r="B1095" s="48"/>
      <c r="C1095" s="48"/>
      <c r="D1095" s="48"/>
      <c r="E1095" s="48"/>
      <c r="F1095" s="48"/>
      <c r="G1095" s="48"/>
      <c r="H1095" s="48"/>
      <c r="I1095" s="48"/>
      <c r="J1095" s="48"/>
      <c r="K1095" s="48"/>
      <c r="L1095" s="48"/>
      <c r="M1095" s="48"/>
      <c r="N1095" s="48"/>
      <c r="O1095" s="48"/>
    </row>
    <row r="1096" spans="1:15" x14ac:dyDescent="0.3">
      <c r="A1096" s="48"/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</row>
    <row r="1097" spans="1:15" x14ac:dyDescent="0.3">
      <c r="A1097" s="48"/>
      <c r="B1097" s="48"/>
      <c r="C1097" s="48"/>
      <c r="D1097" s="48"/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48"/>
    </row>
    <row r="1098" spans="1:15" x14ac:dyDescent="0.3">
      <c r="A1098" s="48"/>
      <c r="B1098" s="48"/>
      <c r="C1098" s="48"/>
      <c r="D1098" s="48"/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48"/>
    </row>
    <row r="1099" spans="1:15" x14ac:dyDescent="0.3">
      <c r="A1099" s="48"/>
      <c r="B1099" s="48"/>
      <c r="C1099" s="48"/>
      <c r="D1099" s="48"/>
      <c r="E1099" s="48"/>
      <c r="F1099" s="48"/>
      <c r="G1099" s="48"/>
      <c r="H1099" s="48"/>
      <c r="I1099" s="48"/>
      <c r="J1099" s="48"/>
      <c r="K1099" s="48"/>
      <c r="L1099" s="48"/>
      <c r="M1099" s="48"/>
      <c r="N1099" s="48"/>
      <c r="O1099" s="48"/>
    </row>
    <row r="1100" spans="1:15" x14ac:dyDescent="0.3">
      <c r="A1100" s="48"/>
      <c r="B1100" s="48"/>
      <c r="C1100" s="48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</row>
    <row r="1101" spans="1:15" x14ac:dyDescent="0.3">
      <c r="A1101" s="48"/>
      <c r="B1101" s="48"/>
      <c r="C1101" s="48"/>
      <c r="D1101" s="48"/>
      <c r="E1101" s="48"/>
      <c r="F1101" s="48"/>
      <c r="G1101" s="48"/>
      <c r="H1101" s="48"/>
      <c r="I1101" s="48"/>
      <c r="J1101" s="48"/>
      <c r="K1101" s="48"/>
      <c r="L1101" s="48"/>
      <c r="M1101" s="48"/>
      <c r="N1101" s="48"/>
      <c r="O1101" s="48"/>
    </row>
    <row r="1102" spans="1:15" x14ac:dyDescent="0.3">
      <c r="A1102" s="48"/>
      <c r="B1102" s="48"/>
      <c r="C1102" s="48"/>
      <c r="D1102" s="48"/>
      <c r="E1102" s="48"/>
      <c r="F1102" s="48"/>
      <c r="G1102" s="48"/>
      <c r="H1102" s="48"/>
      <c r="I1102" s="48"/>
      <c r="J1102" s="48"/>
      <c r="K1102" s="48"/>
      <c r="L1102" s="48"/>
      <c r="M1102" s="48"/>
      <c r="N1102" s="48"/>
      <c r="O1102" s="48"/>
    </row>
    <row r="1103" spans="1:15" x14ac:dyDescent="0.3">
      <c r="A1103" s="48"/>
      <c r="B1103" s="48"/>
      <c r="C1103" s="48"/>
      <c r="D1103" s="48"/>
      <c r="E1103" s="48"/>
      <c r="F1103" s="48"/>
      <c r="G1103" s="48"/>
      <c r="H1103" s="48"/>
      <c r="I1103" s="48"/>
      <c r="J1103" s="48"/>
      <c r="K1103" s="48"/>
      <c r="L1103" s="48"/>
      <c r="M1103" s="48"/>
      <c r="N1103" s="48"/>
      <c r="O1103" s="48"/>
    </row>
    <row r="1104" spans="1:15" x14ac:dyDescent="0.3">
      <c r="A1104" s="48"/>
      <c r="B1104" s="48"/>
      <c r="C1104" s="48"/>
      <c r="D1104" s="48"/>
      <c r="E1104" s="48"/>
      <c r="F1104" s="48"/>
      <c r="G1104" s="48"/>
      <c r="H1104" s="48"/>
      <c r="I1104" s="48"/>
      <c r="J1104" s="48"/>
      <c r="K1104" s="48"/>
      <c r="L1104" s="48"/>
      <c r="M1104" s="48"/>
      <c r="N1104" s="48"/>
      <c r="O1104" s="48"/>
    </row>
    <row r="1105" spans="1:15" x14ac:dyDescent="0.3">
      <c r="A1105" s="48"/>
      <c r="B1105" s="48"/>
      <c r="C1105" s="48"/>
      <c r="D1105" s="48"/>
      <c r="E1105" s="48"/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</row>
    <row r="1106" spans="1:15" x14ac:dyDescent="0.3">
      <c r="A1106" s="48"/>
      <c r="B1106" s="48"/>
      <c r="C1106" s="48"/>
      <c r="D1106" s="48"/>
      <c r="E1106" s="48"/>
      <c r="F1106" s="48"/>
      <c r="G1106" s="48"/>
      <c r="H1106" s="48"/>
      <c r="I1106" s="48"/>
      <c r="J1106" s="48"/>
      <c r="K1106" s="48"/>
      <c r="L1106" s="48"/>
      <c r="M1106" s="48"/>
      <c r="N1106" s="48"/>
      <c r="O1106" s="48"/>
    </row>
    <row r="1107" spans="1:15" x14ac:dyDescent="0.3">
      <c r="A1107" s="48"/>
      <c r="B1107" s="48"/>
      <c r="C1107" s="48"/>
      <c r="D1107" s="48"/>
      <c r="E1107" s="48"/>
      <c r="F1107" s="48"/>
      <c r="G1107" s="48"/>
      <c r="H1107" s="48"/>
      <c r="I1107" s="48"/>
      <c r="J1107" s="48"/>
      <c r="K1107" s="48"/>
      <c r="L1107" s="48"/>
      <c r="M1107" s="48"/>
      <c r="N1107" s="48"/>
      <c r="O1107" s="48"/>
    </row>
    <row r="1108" spans="1:15" x14ac:dyDescent="0.3">
      <c r="A1108" s="48"/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</row>
    <row r="1109" spans="1:15" x14ac:dyDescent="0.3">
      <c r="A1109" s="48"/>
      <c r="B1109" s="48"/>
      <c r="C1109" s="48"/>
      <c r="D1109" s="48"/>
      <c r="E1109" s="48"/>
      <c r="F1109" s="48"/>
      <c r="G1109" s="48"/>
      <c r="H1109" s="48"/>
      <c r="I1109" s="48"/>
      <c r="J1109" s="48"/>
      <c r="K1109" s="48"/>
      <c r="L1109" s="48"/>
      <c r="M1109" s="48"/>
      <c r="N1109" s="48"/>
      <c r="O1109" s="48"/>
    </row>
    <row r="1110" spans="1:15" x14ac:dyDescent="0.3">
      <c r="A1110" s="48"/>
      <c r="B1110" s="48"/>
      <c r="C1110" s="48"/>
      <c r="D1110" s="48"/>
      <c r="E1110" s="48"/>
      <c r="F1110" s="48"/>
      <c r="G1110" s="48"/>
      <c r="H1110" s="48"/>
      <c r="I1110" s="48"/>
      <c r="J1110" s="48"/>
      <c r="K1110" s="48"/>
      <c r="L1110" s="48"/>
      <c r="M1110" s="48"/>
      <c r="N1110" s="48"/>
      <c r="O1110" s="48"/>
    </row>
    <row r="1111" spans="1:15" x14ac:dyDescent="0.3">
      <c r="A1111" s="48"/>
      <c r="B1111" s="48"/>
      <c r="C1111" s="48"/>
      <c r="D1111" s="48"/>
      <c r="E1111" s="48"/>
      <c r="F1111" s="48"/>
      <c r="G1111" s="48"/>
      <c r="H1111" s="48"/>
      <c r="I1111" s="48"/>
      <c r="J1111" s="48"/>
      <c r="K1111" s="48"/>
      <c r="L1111" s="48"/>
      <c r="M1111" s="48"/>
      <c r="N1111" s="48"/>
      <c r="O1111" s="48"/>
    </row>
    <row r="1112" spans="1:15" x14ac:dyDescent="0.3">
      <c r="A1112" s="48"/>
      <c r="B1112" s="48"/>
      <c r="C1112" s="48"/>
      <c r="D1112" s="48"/>
      <c r="E1112" s="48"/>
      <c r="F1112" s="48"/>
      <c r="G1112" s="48"/>
      <c r="H1112" s="48"/>
      <c r="I1112" s="48"/>
      <c r="J1112" s="48"/>
      <c r="K1112" s="48"/>
      <c r="L1112" s="48"/>
      <c r="M1112" s="48"/>
      <c r="N1112" s="48"/>
      <c r="O1112" s="48"/>
    </row>
    <row r="1113" spans="1:15" x14ac:dyDescent="0.3">
      <c r="A1113" s="48"/>
      <c r="B1113" s="48"/>
      <c r="C1113" s="48"/>
      <c r="D1113" s="48"/>
      <c r="E1113" s="48"/>
      <c r="F1113" s="48"/>
      <c r="G1113" s="48"/>
      <c r="H1113" s="48"/>
      <c r="I1113" s="48"/>
      <c r="J1113" s="48"/>
      <c r="K1113" s="48"/>
      <c r="L1113" s="48"/>
      <c r="M1113" s="48"/>
      <c r="N1113" s="48"/>
      <c r="O1113" s="48"/>
    </row>
    <row r="1114" spans="1:15" x14ac:dyDescent="0.3">
      <c r="A1114" s="48"/>
      <c r="B1114" s="48"/>
      <c r="C1114" s="48"/>
      <c r="D1114" s="48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</row>
    <row r="1115" spans="1:15" x14ac:dyDescent="0.3">
      <c r="A1115" s="48"/>
      <c r="B1115" s="48"/>
      <c r="C1115" s="48"/>
      <c r="D1115" s="48"/>
      <c r="E1115" s="48"/>
      <c r="F1115" s="48"/>
      <c r="G1115" s="48"/>
      <c r="H1115" s="48"/>
      <c r="I1115" s="48"/>
      <c r="J1115" s="48"/>
      <c r="K1115" s="48"/>
      <c r="L1115" s="48"/>
      <c r="M1115" s="48"/>
      <c r="N1115" s="48"/>
      <c r="O1115" s="48"/>
    </row>
    <row r="1116" spans="1:15" x14ac:dyDescent="0.3">
      <c r="A1116" s="48"/>
      <c r="B1116" s="48"/>
      <c r="C1116" s="48"/>
      <c r="D1116" s="48"/>
      <c r="E1116" s="48"/>
      <c r="F1116" s="48"/>
      <c r="G1116" s="48"/>
      <c r="H1116" s="48"/>
      <c r="I1116" s="48"/>
      <c r="J1116" s="48"/>
      <c r="K1116" s="48"/>
      <c r="L1116" s="48"/>
      <c r="M1116" s="48"/>
      <c r="N1116" s="48"/>
      <c r="O1116" s="48"/>
    </row>
    <row r="1117" spans="1:15" x14ac:dyDescent="0.3">
      <c r="A1117" s="48"/>
      <c r="B1117" s="48"/>
      <c r="C1117" s="48"/>
      <c r="D1117" s="48"/>
      <c r="E1117" s="48"/>
      <c r="F1117" s="48"/>
      <c r="G1117" s="48"/>
      <c r="H1117" s="48"/>
      <c r="I1117" s="48"/>
      <c r="J1117" s="48"/>
      <c r="K1117" s="48"/>
      <c r="L1117" s="48"/>
      <c r="M1117" s="48"/>
      <c r="N1117" s="48"/>
      <c r="O1117" s="48"/>
    </row>
    <row r="1118" spans="1:15" x14ac:dyDescent="0.3">
      <c r="A1118" s="48"/>
      <c r="B1118" s="48"/>
      <c r="C1118" s="48"/>
      <c r="D1118" s="48"/>
      <c r="E1118" s="48"/>
      <c r="F1118" s="48"/>
      <c r="G1118" s="48"/>
      <c r="H1118" s="48"/>
      <c r="I1118" s="48"/>
      <c r="J1118" s="48"/>
      <c r="K1118" s="48"/>
      <c r="L1118" s="48"/>
      <c r="M1118" s="48"/>
      <c r="N1118" s="48"/>
      <c r="O1118" s="48"/>
    </row>
    <row r="1119" spans="1:15" x14ac:dyDescent="0.3">
      <c r="A1119" s="48"/>
      <c r="B1119" s="48"/>
      <c r="C1119" s="48"/>
      <c r="D1119" s="48"/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48"/>
    </row>
    <row r="1120" spans="1:15" x14ac:dyDescent="0.3">
      <c r="A1120" s="48"/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</row>
    <row r="1121" spans="1:15" x14ac:dyDescent="0.3">
      <c r="A1121" s="48"/>
      <c r="B1121" s="48"/>
      <c r="C1121" s="48"/>
      <c r="D1121" s="48"/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48"/>
    </row>
    <row r="1122" spans="1:15" x14ac:dyDescent="0.3">
      <c r="A1122" s="48"/>
      <c r="B1122" s="48"/>
      <c r="C1122" s="48"/>
      <c r="D1122" s="48"/>
      <c r="E1122" s="48"/>
      <c r="F1122" s="48"/>
      <c r="G1122" s="48"/>
      <c r="H1122" s="48"/>
      <c r="I1122" s="48"/>
      <c r="J1122" s="48"/>
      <c r="K1122" s="48"/>
      <c r="L1122" s="48"/>
      <c r="M1122" s="48"/>
      <c r="N1122" s="48"/>
      <c r="O1122" s="48"/>
    </row>
    <row r="1123" spans="1:15" x14ac:dyDescent="0.3">
      <c r="A1123" s="48"/>
      <c r="B1123" s="48"/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48"/>
    </row>
    <row r="1124" spans="1:15" x14ac:dyDescent="0.3">
      <c r="A1124" s="48"/>
      <c r="B1124" s="48"/>
      <c r="C1124" s="48"/>
      <c r="D1124" s="48"/>
      <c r="E1124" s="48"/>
      <c r="F1124" s="48"/>
      <c r="G1124" s="48"/>
      <c r="H1124" s="48"/>
      <c r="I1124" s="48"/>
      <c r="J1124" s="48"/>
      <c r="K1124" s="48"/>
      <c r="L1124" s="48"/>
      <c r="M1124" s="48"/>
      <c r="N1124" s="48"/>
      <c r="O1124" s="48"/>
    </row>
    <row r="1125" spans="1:15" x14ac:dyDescent="0.3">
      <c r="A1125" s="48"/>
      <c r="B1125" s="48"/>
      <c r="C1125" s="48"/>
      <c r="D1125" s="48"/>
      <c r="E1125" s="48"/>
      <c r="F1125" s="48"/>
      <c r="G1125" s="48"/>
      <c r="H1125" s="48"/>
      <c r="I1125" s="48"/>
      <c r="J1125" s="48"/>
      <c r="K1125" s="48"/>
      <c r="L1125" s="48"/>
      <c r="M1125" s="48"/>
      <c r="N1125" s="48"/>
      <c r="O1125" s="48"/>
    </row>
    <row r="1126" spans="1:15" x14ac:dyDescent="0.3">
      <c r="A1126" s="48"/>
      <c r="B1126" s="48"/>
      <c r="C1126" s="48"/>
      <c r="D1126" s="48"/>
      <c r="E1126" s="48"/>
      <c r="F1126" s="48"/>
      <c r="G1126" s="48"/>
      <c r="H1126" s="48"/>
      <c r="I1126" s="48"/>
      <c r="J1126" s="48"/>
      <c r="K1126" s="48"/>
      <c r="L1126" s="48"/>
      <c r="M1126" s="48"/>
      <c r="N1126" s="48"/>
      <c r="O1126" s="48"/>
    </row>
    <row r="1127" spans="1:15" x14ac:dyDescent="0.3">
      <c r="A1127" s="48"/>
      <c r="B1127" s="48"/>
      <c r="C1127" s="48"/>
      <c r="D1127" s="48"/>
      <c r="E1127" s="48"/>
      <c r="F1127" s="48"/>
      <c r="G1127" s="48"/>
      <c r="H1127" s="48"/>
      <c r="I1127" s="48"/>
      <c r="J1127" s="48"/>
      <c r="K1127" s="48"/>
      <c r="L1127" s="48"/>
      <c r="M1127" s="48"/>
      <c r="N1127" s="48"/>
      <c r="O1127" s="48"/>
    </row>
    <row r="1128" spans="1:15" x14ac:dyDescent="0.3">
      <c r="A1128" s="48"/>
      <c r="B1128" s="48"/>
      <c r="C1128" s="48"/>
      <c r="D1128" s="48"/>
      <c r="E1128" s="48"/>
      <c r="F1128" s="48"/>
      <c r="G1128" s="48"/>
      <c r="H1128" s="48"/>
      <c r="I1128" s="48"/>
      <c r="J1128" s="48"/>
      <c r="K1128" s="48"/>
      <c r="L1128" s="48"/>
      <c r="M1128" s="48"/>
      <c r="N1128" s="48"/>
      <c r="O1128" s="48"/>
    </row>
    <row r="1129" spans="1:15" x14ac:dyDescent="0.3">
      <c r="A1129" s="48"/>
      <c r="B1129" s="48"/>
      <c r="C1129" s="48"/>
      <c r="D1129" s="48"/>
      <c r="E1129" s="48"/>
      <c r="F1129" s="48"/>
      <c r="G1129" s="48"/>
      <c r="H1129" s="48"/>
      <c r="I1129" s="48"/>
      <c r="J1129" s="48"/>
      <c r="K1129" s="48"/>
      <c r="L1129" s="48"/>
      <c r="M1129" s="48"/>
      <c r="N1129" s="48"/>
      <c r="O1129" s="48"/>
    </row>
    <row r="1130" spans="1:15" x14ac:dyDescent="0.3">
      <c r="A1130" s="48"/>
      <c r="B1130" s="48"/>
      <c r="C1130" s="48"/>
      <c r="D1130" s="48"/>
      <c r="E1130" s="48"/>
      <c r="F1130" s="48"/>
      <c r="G1130" s="48"/>
      <c r="H1130" s="48"/>
      <c r="I1130" s="48"/>
      <c r="J1130" s="48"/>
      <c r="K1130" s="48"/>
      <c r="L1130" s="48"/>
      <c r="M1130" s="48"/>
      <c r="N1130" s="48"/>
      <c r="O1130" s="48"/>
    </row>
    <row r="1131" spans="1:15" x14ac:dyDescent="0.3">
      <c r="A1131" s="48"/>
      <c r="B1131" s="48"/>
      <c r="C1131" s="48"/>
      <c r="D1131" s="48"/>
      <c r="E1131" s="48"/>
      <c r="F1131" s="48"/>
      <c r="G1131" s="48"/>
      <c r="H1131" s="48"/>
      <c r="I1131" s="48"/>
      <c r="J1131" s="48"/>
      <c r="K1131" s="48"/>
      <c r="L1131" s="48"/>
      <c r="M1131" s="48"/>
      <c r="N1131" s="48"/>
      <c r="O1131" s="48"/>
    </row>
    <row r="1132" spans="1:15" x14ac:dyDescent="0.3">
      <c r="A1132" s="48"/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</row>
    <row r="1133" spans="1:15" x14ac:dyDescent="0.3">
      <c r="A1133" s="48"/>
      <c r="B1133" s="48"/>
      <c r="C1133" s="48"/>
      <c r="D1133" s="48"/>
      <c r="E1133" s="48"/>
      <c r="F1133" s="48"/>
      <c r="G1133" s="48"/>
      <c r="H1133" s="48"/>
      <c r="I1133" s="48"/>
      <c r="J1133" s="48"/>
      <c r="K1133" s="48"/>
      <c r="L1133" s="48"/>
      <c r="M1133" s="48"/>
      <c r="N1133" s="48"/>
      <c r="O1133" s="48"/>
    </row>
    <row r="1134" spans="1:15" x14ac:dyDescent="0.3">
      <c r="A1134" s="48"/>
      <c r="B1134" s="48"/>
      <c r="C1134" s="48"/>
      <c r="D1134" s="48"/>
      <c r="E1134" s="48"/>
      <c r="F1134" s="48"/>
      <c r="G1134" s="48"/>
      <c r="H1134" s="48"/>
      <c r="I1134" s="48"/>
      <c r="J1134" s="48"/>
      <c r="K1134" s="48"/>
      <c r="L1134" s="48"/>
      <c r="M1134" s="48"/>
      <c r="N1134" s="48"/>
      <c r="O1134" s="48"/>
    </row>
    <row r="1135" spans="1:15" x14ac:dyDescent="0.3">
      <c r="A1135" s="48"/>
      <c r="B1135" s="48"/>
      <c r="C1135" s="48"/>
      <c r="D1135" s="48"/>
      <c r="E1135" s="48"/>
      <c r="F1135" s="48"/>
      <c r="G1135" s="48"/>
      <c r="H1135" s="48"/>
      <c r="I1135" s="48"/>
      <c r="J1135" s="48"/>
      <c r="K1135" s="48"/>
      <c r="L1135" s="48"/>
      <c r="M1135" s="48"/>
      <c r="N1135" s="48"/>
      <c r="O1135" s="48"/>
    </row>
    <row r="1136" spans="1:15" x14ac:dyDescent="0.3">
      <c r="A1136" s="48"/>
      <c r="B1136" s="48"/>
      <c r="C1136" s="48"/>
      <c r="D1136" s="48"/>
      <c r="E1136" s="48"/>
      <c r="F1136" s="48"/>
      <c r="G1136" s="48"/>
      <c r="H1136" s="48"/>
      <c r="I1136" s="48"/>
      <c r="J1136" s="48"/>
      <c r="K1136" s="48"/>
      <c r="L1136" s="48"/>
      <c r="M1136" s="48"/>
      <c r="N1136" s="48"/>
      <c r="O1136" s="48"/>
    </row>
    <row r="1137" spans="1:15" x14ac:dyDescent="0.3">
      <c r="A1137" s="48"/>
      <c r="B1137" s="48"/>
      <c r="C1137" s="48"/>
      <c r="D1137" s="48"/>
      <c r="E1137" s="48"/>
      <c r="F1137" s="48"/>
      <c r="G1137" s="48"/>
      <c r="H1137" s="48"/>
      <c r="I1137" s="48"/>
      <c r="J1137" s="48"/>
      <c r="K1137" s="48"/>
      <c r="L1137" s="48"/>
      <c r="M1137" s="48"/>
      <c r="N1137" s="48"/>
      <c r="O1137" s="48"/>
    </row>
    <row r="1138" spans="1:15" x14ac:dyDescent="0.3">
      <c r="A1138" s="48"/>
      <c r="B1138" s="48"/>
      <c r="C1138" s="48"/>
      <c r="D1138" s="48"/>
      <c r="E1138" s="48"/>
      <c r="F1138" s="48"/>
      <c r="G1138" s="48"/>
      <c r="H1138" s="48"/>
      <c r="I1138" s="48"/>
      <c r="J1138" s="48"/>
      <c r="K1138" s="48"/>
      <c r="L1138" s="48"/>
      <c r="M1138" s="48"/>
      <c r="N1138" s="48"/>
      <c r="O1138" s="48"/>
    </row>
    <row r="1139" spans="1:15" x14ac:dyDescent="0.3">
      <c r="A1139" s="48"/>
      <c r="B1139" s="48"/>
      <c r="C1139" s="48"/>
      <c r="D1139" s="48"/>
      <c r="E1139" s="48"/>
      <c r="F1139" s="48"/>
      <c r="G1139" s="48"/>
      <c r="H1139" s="48"/>
      <c r="I1139" s="48"/>
      <c r="J1139" s="48"/>
      <c r="K1139" s="48"/>
      <c r="L1139" s="48"/>
      <c r="M1139" s="48"/>
      <c r="N1139" s="48"/>
      <c r="O1139" s="48"/>
    </row>
    <row r="1140" spans="1:15" x14ac:dyDescent="0.3">
      <c r="A1140" s="48"/>
      <c r="B1140" s="48"/>
      <c r="C1140" s="48"/>
      <c r="D1140" s="48"/>
      <c r="E1140" s="48"/>
      <c r="F1140" s="48"/>
      <c r="G1140" s="48"/>
      <c r="H1140" s="48"/>
      <c r="I1140" s="48"/>
      <c r="J1140" s="48"/>
      <c r="K1140" s="48"/>
      <c r="L1140" s="48"/>
      <c r="M1140" s="48"/>
      <c r="N1140" s="48"/>
      <c r="O1140" s="48"/>
    </row>
    <row r="1141" spans="1:15" x14ac:dyDescent="0.3">
      <c r="A1141" s="48"/>
      <c r="B1141" s="48"/>
      <c r="C1141" s="48"/>
      <c r="D1141" s="48"/>
      <c r="E1141" s="48"/>
      <c r="F1141" s="48"/>
      <c r="G1141" s="48"/>
      <c r="H1141" s="48"/>
      <c r="I1141" s="48"/>
      <c r="J1141" s="48"/>
      <c r="K1141" s="48"/>
      <c r="L1141" s="48"/>
      <c r="M1141" s="48"/>
      <c r="N1141" s="48"/>
      <c r="O1141" s="48"/>
    </row>
    <row r="1142" spans="1:15" x14ac:dyDescent="0.3">
      <c r="A1142" s="48"/>
      <c r="B1142" s="48"/>
      <c r="C1142" s="48"/>
      <c r="D1142" s="48"/>
      <c r="E1142" s="48"/>
      <c r="F1142" s="48"/>
      <c r="G1142" s="48"/>
      <c r="H1142" s="48"/>
      <c r="I1142" s="48"/>
      <c r="J1142" s="48"/>
      <c r="K1142" s="48"/>
      <c r="L1142" s="48"/>
      <c r="M1142" s="48"/>
      <c r="N1142" s="48"/>
      <c r="O1142" s="48"/>
    </row>
    <row r="1143" spans="1:15" x14ac:dyDescent="0.3">
      <c r="A1143" s="48"/>
      <c r="B1143" s="48"/>
      <c r="C1143" s="48"/>
      <c r="D1143" s="48"/>
      <c r="E1143" s="48"/>
      <c r="F1143" s="48"/>
      <c r="G1143" s="48"/>
      <c r="H1143" s="48"/>
      <c r="I1143" s="48"/>
      <c r="J1143" s="48"/>
      <c r="K1143" s="48"/>
      <c r="L1143" s="48"/>
      <c r="M1143" s="48"/>
      <c r="N1143" s="48"/>
      <c r="O1143" s="48"/>
    </row>
    <row r="1144" spans="1:15" x14ac:dyDescent="0.3">
      <c r="A1144" s="48"/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</row>
    <row r="1145" spans="1:15" x14ac:dyDescent="0.3">
      <c r="A1145" s="48"/>
      <c r="B1145" s="48"/>
      <c r="C1145" s="48"/>
      <c r="D1145" s="48"/>
      <c r="E1145" s="48"/>
      <c r="F1145" s="48"/>
      <c r="G1145" s="48"/>
      <c r="H1145" s="48"/>
      <c r="I1145" s="48"/>
      <c r="J1145" s="48"/>
      <c r="K1145" s="48"/>
      <c r="L1145" s="48"/>
      <c r="M1145" s="48"/>
      <c r="N1145" s="48"/>
      <c r="O1145" s="48"/>
    </row>
    <row r="1146" spans="1:15" x14ac:dyDescent="0.3">
      <c r="A1146" s="48"/>
      <c r="B1146" s="48"/>
      <c r="C1146" s="48"/>
      <c r="D1146" s="48"/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48"/>
    </row>
    <row r="1147" spans="1:15" x14ac:dyDescent="0.3">
      <c r="A1147" s="48"/>
      <c r="B1147" s="48"/>
      <c r="C1147" s="48"/>
      <c r="D1147" s="48"/>
      <c r="E1147" s="48"/>
      <c r="F1147" s="48"/>
      <c r="G1147" s="48"/>
      <c r="H1147" s="48"/>
      <c r="I1147" s="48"/>
      <c r="J1147" s="48"/>
      <c r="K1147" s="48"/>
      <c r="L1147" s="48"/>
      <c r="M1147" s="48"/>
      <c r="N1147" s="48"/>
      <c r="O1147" s="48"/>
    </row>
    <row r="1148" spans="1:15" x14ac:dyDescent="0.3">
      <c r="A1148" s="48"/>
      <c r="B1148" s="48"/>
      <c r="C1148" s="48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</row>
    <row r="1149" spans="1:15" x14ac:dyDescent="0.3">
      <c r="A1149" s="48"/>
      <c r="B1149" s="48"/>
      <c r="C1149" s="48"/>
      <c r="D1149" s="48"/>
      <c r="E1149" s="48"/>
      <c r="F1149" s="48"/>
      <c r="G1149" s="48"/>
      <c r="H1149" s="48"/>
      <c r="I1149" s="48"/>
      <c r="J1149" s="48"/>
      <c r="K1149" s="48"/>
      <c r="L1149" s="48"/>
      <c r="M1149" s="48"/>
      <c r="N1149" s="48"/>
      <c r="O1149" s="48"/>
    </row>
    <row r="1150" spans="1:15" x14ac:dyDescent="0.3">
      <c r="A1150" s="48"/>
      <c r="B1150" s="48"/>
      <c r="C1150" s="48"/>
      <c r="D1150" s="48"/>
      <c r="E1150" s="48"/>
      <c r="F1150" s="48"/>
      <c r="G1150" s="48"/>
      <c r="H1150" s="48"/>
      <c r="I1150" s="48"/>
      <c r="J1150" s="48"/>
      <c r="K1150" s="48"/>
      <c r="L1150" s="48"/>
      <c r="M1150" s="48"/>
      <c r="N1150" s="48"/>
      <c r="O1150" s="48"/>
    </row>
    <row r="1151" spans="1:15" x14ac:dyDescent="0.3">
      <c r="A1151" s="48"/>
      <c r="B1151" s="48"/>
      <c r="C1151" s="48"/>
      <c r="D1151" s="48"/>
      <c r="E1151" s="48"/>
      <c r="F1151" s="48"/>
      <c r="G1151" s="48"/>
      <c r="H1151" s="48"/>
      <c r="I1151" s="48"/>
      <c r="J1151" s="48"/>
      <c r="K1151" s="48"/>
      <c r="L1151" s="48"/>
      <c r="M1151" s="48"/>
      <c r="N1151" s="48"/>
      <c r="O1151" s="48"/>
    </row>
    <row r="1152" spans="1:15" x14ac:dyDescent="0.3">
      <c r="A1152" s="48"/>
      <c r="B1152" s="48"/>
      <c r="C1152" s="48"/>
      <c r="D1152" s="48"/>
      <c r="E1152" s="48"/>
      <c r="F1152" s="48"/>
      <c r="G1152" s="48"/>
      <c r="H1152" s="48"/>
      <c r="I1152" s="48"/>
      <c r="J1152" s="48"/>
      <c r="K1152" s="48"/>
      <c r="L1152" s="48"/>
      <c r="M1152" s="48"/>
      <c r="N1152" s="48"/>
      <c r="O1152" s="48"/>
    </row>
    <row r="1153" spans="1:15" x14ac:dyDescent="0.3">
      <c r="A1153" s="48"/>
      <c r="B1153" s="48"/>
      <c r="C1153" s="48"/>
      <c r="D1153" s="48"/>
      <c r="E1153" s="48"/>
      <c r="F1153" s="48"/>
      <c r="G1153" s="48"/>
      <c r="H1153" s="48"/>
      <c r="I1153" s="48"/>
      <c r="J1153" s="48"/>
      <c r="K1153" s="48"/>
      <c r="L1153" s="48"/>
      <c r="M1153" s="48"/>
      <c r="N1153" s="48"/>
      <c r="O1153" s="48"/>
    </row>
    <row r="1154" spans="1:15" x14ac:dyDescent="0.3">
      <c r="A1154" s="48"/>
      <c r="B1154" s="48"/>
      <c r="C1154" s="48"/>
      <c r="D1154" s="48"/>
      <c r="E1154" s="48"/>
      <c r="F1154" s="48"/>
      <c r="G1154" s="48"/>
      <c r="H1154" s="48"/>
      <c r="I1154" s="48"/>
      <c r="J1154" s="48"/>
      <c r="K1154" s="48"/>
      <c r="L1154" s="48"/>
      <c r="M1154" s="48"/>
      <c r="N1154" s="48"/>
      <c r="O1154" s="48"/>
    </row>
    <row r="1155" spans="1:15" x14ac:dyDescent="0.3">
      <c r="A1155" s="48"/>
      <c r="B1155" s="48"/>
      <c r="C1155" s="48"/>
      <c r="D1155" s="48"/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48"/>
    </row>
    <row r="1156" spans="1:15" x14ac:dyDescent="0.3">
      <c r="A1156" s="48"/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</row>
    <row r="1157" spans="1:15" x14ac:dyDescent="0.3">
      <c r="A1157" s="48"/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</row>
    <row r="1158" spans="1:15" x14ac:dyDescent="0.3">
      <c r="A1158" s="48"/>
      <c r="B1158" s="48"/>
      <c r="C1158" s="48"/>
      <c r="D1158" s="48"/>
      <c r="E1158" s="48"/>
      <c r="F1158" s="48"/>
      <c r="G1158" s="48"/>
      <c r="H1158" s="48"/>
      <c r="I1158" s="48"/>
      <c r="J1158" s="48"/>
      <c r="K1158" s="48"/>
      <c r="L1158" s="48"/>
      <c r="M1158" s="48"/>
      <c r="N1158" s="48"/>
      <c r="O1158" s="48"/>
    </row>
    <row r="1159" spans="1:15" x14ac:dyDescent="0.3">
      <c r="A1159" s="48"/>
      <c r="B1159" s="48"/>
      <c r="C1159" s="48"/>
      <c r="D1159" s="48"/>
      <c r="E1159" s="48"/>
      <c r="F1159" s="48"/>
      <c r="G1159" s="48"/>
      <c r="H1159" s="48"/>
      <c r="I1159" s="48"/>
      <c r="J1159" s="48"/>
      <c r="K1159" s="48"/>
      <c r="L1159" s="48"/>
      <c r="M1159" s="48"/>
      <c r="N1159" s="48"/>
      <c r="O1159" s="48"/>
    </row>
    <row r="1160" spans="1:15" x14ac:dyDescent="0.3">
      <c r="A1160" s="48"/>
      <c r="B1160" s="48"/>
      <c r="C1160" s="48"/>
      <c r="D1160" s="48"/>
      <c r="E1160" s="48"/>
      <c r="F1160" s="48"/>
      <c r="G1160" s="48"/>
      <c r="H1160" s="48"/>
      <c r="I1160" s="48"/>
      <c r="J1160" s="48"/>
      <c r="K1160" s="48"/>
      <c r="L1160" s="48"/>
      <c r="M1160" s="48"/>
      <c r="N1160" s="48"/>
      <c r="O1160" s="48"/>
    </row>
    <row r="1161" spans="1:15" x14ac:dyDescent="0.3">
      <c r="A1161" s="48"/>
      <c r="B1161" s="48"/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48"/>
    </row>
    <row r="1162" spans="1:15" x14ac:dyDescent="0.3">
      <c r="A1162" s="48"/>
      <c r="B1162" s="48"/>
      <c r="C1162" s="48"/>
      <c r="D1162" s="48"/>
      <c r="E1162" s="48"/>
      <c r="F1162" s="48"/>
      <c r="G1162" s="48"/>
      <c r="H1162" s="48"/>
      <c r="I1162" s="48"/>
      <c r="J1162" s="48"/>
      <c r="K1162" s="48"/>
      <c r="L1162" s="48"/>
      <c r="M1162" s="48"/>
      <c r="N1162" s="48"/>
      <c r="O1162" s="48"/>
    </row>
    <row r="1163" spans="1:15" x14ac:dyDescent="0.3">
      <c r="A1163" s="48"/>
      <c r="B1163" s="48"/>
      <c r="C1163" s="48"/>
      <c r="D1163" s="48"/>
      <c r="E1163" s="48"/>
      <c r="F1163" s="48"/>
      <c r="G1163" s="48"/>
      <c r="H1163" s="48"/>
      <c r="I1163" s="48"/>
      <c r="J1163" s="48"/>
      <c r="K1163" s="48"/>
      <c r="L1163" s="48"/>
      <c r="M1163" s="48"/>
      <c r="N1163" s="48"/>
      <c r="O1163" s="48"/>
    </row>
    <row r="1164" spans="1:15" x14ac:dyDescent="0.3">
      <c r="A1164" s="48"/>
      <c r="B1164" s="48"/>
      <c r="C1164" s="48"/>
      <c r="D1164" s="48"/>
      <c r="E1164" s="48"/>
      <c r="F1164" s="48"/>
      <c r="G1164" s="48"/>
      <c r="H1164" s="48"/>
      <c r="I1164" s="48"/>
      <c r="J1164" s="48"/>
      <c r="K1164" s="48"/>
      <c r="L1164" s="48"/>
      <c r="M1164" s="48"/>
      <c r="N1164" s="48"/>
      <c r="O1164" s="48"/>
    </row>
    <row r="1165" spans="1:15" x14ac:dyDescent="0.3">
      <c r="A1165" s="48"/>
      <c r="B1165" s="48"/>
      <c r="C1165" s="48"/>
      <c r="D1165" s="48"/>
      <c r="E1165" s="48"/>
      <c r="F1165" s="48"/>
      <c r="G1165" s="48"/>
      <c r="H1165" s="48"/>
      <c r="I1165" s="48"/>
      <c r="J1165" s="48"/>
      <c r="K1165" s="48"/>
      <c r="L1165" s="48"/>
      <c r="M1165" s="48"/>
      <c r="N1165" s="48"/>
      <c r="O1165" s="48"/>
    </row>
    <row r="1166" spans="1:15" x14ac:dyDescent="0.3">
      <c r="A1166" s="48"/>
      <c r="B1166" s="48"/>
      <c r="C1166" s="48"/>
      <c r="D1166" s="48"/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48"/>
    </row>
    <row r="1167" spans="1:15" x14ac:dyDescent="0.3">
      <c r="A1167" s="48"/>
      <c r="B1167" s="48"/>
      <c r="C1167" s="48"/>
      <c r="D1167" s="48"/>
      <c r="E1167" s="48"/>
      <c r="F1167" s="48"/>
      <c r="G1167" s="48"/>
      <c r="H1167" s="48"/>
      <c r="I1167" s="48"/>
      <c r="J1167" s="48"/>
      <c r="K1167" s="48"/>
      <c r="L1167" s="48"/>
      <c r="M1167" s="48"/>
      <c r="N1167" s="48"/>
      <c r="O1167" s="48"/>
    </row>
    <row r="1168" spans="1:15" x14ac:dyDescent="0.3">
      <c r="A1168" s="48"/>
      <c r="B1168" s="48"/>
      <c r="C1168" s="48"/>
      <c r="D1168" s="48"/>
      <c r="E1168" s="48"/>
      <c r="F1168" s="48"/>
      <c r="G1168" s="48"/>
      <c r="H1168" s="48"/>
      <c r="I1168" s="48"/>
      <c r="J1168" s="48"/>
      <c r="K1168" s="48"/>
      <c r="L1168" s="48"/>
      <c r="M1168" s="48"/>
      <c r="N1168" s="48"/>
      <c r="O1168" s="48"/>
    </row>
    <row r="1169" spans="1:15" x14ac:dyDescent="0.3">
      <c r="A1169" s="48"/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</row>
    <row r="1170" spans="1:15" x14ac:dyDescent="0.3">
      <c r="A1170" s="48"/>
      <c r="B1170" s="48"/>
      <c r="C1170" s="48"/>
      <c r="D1170" s="48"/>
      <c r="E1170" s="48"/>
      <c r="F1170" s="48"/>
      <c r="G1170" s="48"/>
      <c r="H1170" s="48"/>
      <c r="I1170" s="48"/>
      <c r="J1170" s="48"/>
      <c r="K1170" s="48"/>
      <c r="L1170" s="48"/>
      <c r="M1170" s="48"/>
      <c r="N1170" s="48"/>
      <c r="O1170" s="48"/>
    </row>
    <row r="1171" spans="1:15" x14ac:dyDescent="0.3">
      <c r="A1171" s="48"/>
      <c r="B1171" s="48"/>
      <c r="C1171" s="48"/>
      <c r="D1171" s="48"/>
      <c r="E1171" s="48"/>
      <c r="F1171" s="48"/>
      <c r="G1171" s="48"/>
      <c r="H1171" s="48"/>
      <c r="I1171" s="48"/>
      <c r="J1171" s="48"/>
      <c r="K1171" s="48"/>
      <c r="L1171" s="48"/>
      <c r="M1171" s="48"/>
      <c r="N1171" s="48"/>
      <c r="O1171" s="48"/>
    </row>
    <row r="1172" spans="1:15" x14ac:dyDescent="0.3">
      <c r="A1172" s="48"/>
      <c r="B1172" s="48"/>
      <c r="C1172" s="48"/>
      <c r="D1172" s="48"/>
      <c r="E1172" s="48"/>
      <c r="F1172" s="48"/>
      <c r="G1172" s="48"/>
      <c r="H1172" s="48"/>
      <c r="I1172" s="48"/>
      <c r="J1172" s="48"/>
      <c r="K1172" s="48"/>
      <c r="L1172" s="48"/>
      <c r="M1172" s="48"/>
      <c r="N1172" s="48"/>
      <c r="O1172" s="48"/>
    </row>
    <row r="1173" spans="1:15" x14ac:dyDescent="0.3">
      <c r="A1173" s="48"/>
      <c r="B1173" s="48"/>
      <c r="C1173" s="48"/>
      <c r="D1173" s="48"/>
      <c r="E1173" s="48"/>
      <c r="F1173" s="48"/>
      <c r="G1173" s="48"/>
      <c r="H1173" s="48"/>
      <c r="I1173" s="48"/>
      <c r="J1173" s="48"/>
      <c r="K1173" s="48"/>
      <c r="L1173" s="48"/>
      <c r="M1173" s="48"/>
      <c r="N1173" s="48"/>
      <c r="O1173" s="48"/>
    </row>
    <row r="1174" spans="1:15" x14ac:dyDescent="0.3">
      <c r="A1174" s="48"/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</row>
    <row r="1175" spans="1:15" x14ac:dyDescent="0.3">
      <c r="A1175" s="48"/>
      <c r="B1175" s="48"/>
      <c r="C1175" s="48"/>
      <c r="D1175" s="48"/>
      <c r="E1175" s="48"/>
      <c r="F1175" s="48"/>
      <c r="G1175" s="48"/>
      <c r="H1175" s="48"/>
      <c r="I1175" s="48"/>
      <c r="J1175" s="48"/>
      <c r="K1175" s="48"/>
      <c r="L1175" s="48"/>
      <c r="M1175" s="48"/>
      <c r="N1175" s="48"/>
      <c r="O1175" s="48"/>
    </row>
    <row r="1176" spans="1:15" x14ac:dyDescent="0.3">
      <c r="A1176" s="48"/>
      <c r="B1176" s="48"/>
      <c r="C1176" s="48"/>
      <c r="D1176" s="48"/>
      <c r="E1176" s="48"/>
      <c r="F1176" s="48"/>
      <c r="G1176" s="48"/>
      <c r="H1176" s="48"/>
      <c r="I1176" s="48"/>
      <c r="J1176" s="48"/>
      <c r="K1176" s="48"/>
      <c r="L1176" s="48"/>
      <c r="M1176" s="48"/>
      <c r="N1176" s="48"/>
      <c r="O1176" s="48"/>
    </row>
    <row r="1177" spans="1:15" x14ac:dyDescent="0.3">
      <c r="A1177" s="48"/>
      <c r="B1177" s="48"/>
      <c r="C1177" s="48"/>
      <c r="D1177" s="48"/>
      <c r="E1177" s="48"/>
      <c r="F1177" s="48"/>
      <c r="G1177" s="48"/>
      <c r="H1177" s="48"/>
      <c r="I1177" s="48"/>
      <c r="J1177" s="48"/>
      <c r="K1177" s="48"/>
      <c r="L1177" s="48"/>
      <c r="M1177" s="48"/>
      <c r="N1177" s="48"/>
      <c r="O1177" s="48"/>
    </row>
    <row r="1178" spans="1:15" x14ac:dyDescent="0.3">
      <c r="A1178" s="48"/>
      <c r="B1178" s="48"/>
      <c r="C1178" s="48"/>
      <c r="D1178" s="48"/>
      <c r="E1178" s="48"/>
      <c r="F1178" s="48"/>
      <c r="G1178" s="48"/>
      <c r="H1178" s="48"/>
      <c r="I1178" s="48"/>
      <c r="J1178" s="48"/>
      <c r="K1178" s="48"/>
      <c r="L1178" s="48"/>
      <c r="M1178" s="48"/>
      <c r="N1178" s="48"/>
      <c r="O1178" s="48"/>
    </row>
    <row r="1179" spans="1:15" x14ac:dyDescent="0.3">
      <c r="A1179" s="48"/>
      <c r="B1179" s="48"/>
      <c r="C1179" s="48"/>
      <c r="D1179" s="48"/>
      <c r="E1179" s="48"/>
      <c r="F1179" s="48"/>
      <c r="G1179" s="48"/>
      <c r="H1179" s="48"/>
      <c r="I1179" s="48"/>
      <c r="J1179" s="48"/>
      <c r="K1179" s="48"/>
      <c r="L1179" s="48"/>
      <c r="M1179" s="48"/>
      <c r="N1179" s="48"/>
      <c r="O1179" s="48"/>
    </row>
    <row r="1180" spans="1:15" x14ac:dyDescent="0.3">
      <c r="A1180" s="48"/>
      <c r="B1180" s="48"/>
      <c r="C1180" s="48"/>
      <c r="D1180" s="48"/>
      <c r="E1180" s="48"/>
      <c r="F1180" s="48"/>
      <c r="G1180" s="48"/>
      <c r="H1180" s="48"/>
      <c r="I1180" s="48"/>
      <c r="J1180" s="48"/>
      <c r="K1180" s="48"/>
      <c r="L1180" s="48"/>
      <c r="M1180" s="48"/>
      <c r="N1180" s="48"/>
      <c r="O1180" s="48"/>
    </row>
    <row r="1181" spans="1:15" x14ac:dyDescent="0.3">
      <c r="A1181" s="48"/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</row>
    <row r="1182" spans="1:15" x14ac:dyDescent="0.3">
      <c r="A1182" s="48"/>
      <c r="B1182" s="48"/>
      <c r="C1182" s="48"/>
      <c r="D1182" s="48"/>
      <c r="E1182" s="48"/>
      <c r="F1182" s="48"/>
      <c r="G1182" s="48"/>
      <c r="H1182" s="48"/>
      <c r="I1182" s="48"/>
      <c r="J1182" s="48"/>
      <c r="K1182" s="48"/>
      <c r="L1182" s="48"/>
      <c r="M1182" s="48"/>
      <c r="N1182" s="48"/>
      <c r="O1182" s="48"/>
    </row>
    <row r="1183" spans="1:15" x14ac:dyDescent="0.3">
      <c r="A1183" s="48"/>
      <c r="B1183" s="48"/>
      <c r="C1183" s="48"/>
      <c r="D1183" s="48"/>
      <c r="E1183" s="48"/>
      <c r="F1183" s="48"/>
      <c r="G1183" s="48"/>
      <c r="H1183" s="48"/>
      <c r="I1183" s="48"/>
      <c r="J1183" s="48"/>
      <c r="K1183" s="48"/>
      <c r="L1183" s="48"/>
      <c r="M1183" s="48"/>
      <c r="N1183" s="48"/>
      <c r="O1183" s="48"/>
    </row>
    <row r="1184" spans="1:15" x14ac:dyDescent="0.3">
      <c r="A1184" s="48"/>
      <c r="B1184" s="48"/>
      <c r="C1184" s="48"/>
      <c r="D1184" s="48"/>
      <c r="E1184" s="48"/>
      <c r="F1184" s="48"/>
      <c r="G1184" s="48"/>
      <c r="H1184" s="48"/>
      <c r="I1184" s="48"/>
      <c r="J1184" s="48"/>
      <c r="K1184" s="48"/>
      <c r="L1184" s="48"/>
      <c r="M1184" s="48"/>
      <c r="N1184" s="48"/>
      <c r="O1184" s="48"/>
    </row>
    <row r="1185" spans="1:15" x14ac:dyDescent="0.3">
      <c r="A1185" s="48"/>
      <c r="B1185" s="48"/>
      <c r="C1185" s="48"/>
      <c r="D1185" s="48"/>
      <c r="E1185" s="48"/>
      <c r="F1185" s="48"/>
      <c r="G1185" s="48"/>
      <c r="H1185" s="48"/>
      <c r="I1185" s="48"/>
      <c r="J1185" s="48"/>
      <c r="K1185" s="48"/>
      <c r="L1185" s="48"/>
      <c r="M1185" s="48"/>
      <c r="N1185" s="48"/>
      <c r="O1185" s="48"/>
    </row>
    <row r="1186" spans="1:15" x14ac:dyDescent="0.3">
      <c r="A1186" s="48"/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48"/>
    </row>
    <row r="1187" spans="1:15" x14ac:dyDescent="0.3">
      <c r="A1187" s="48"/>
      <c r="B1187" s="48"/>
      <c r="C1187" s="48"/>
      <c r="D1187" s="48"/>
      <c r="E1187" s="48"/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</row>
    <row r="1188" spans="1:15" x14ac:dyDescent="0.3">
      <c r="A1188" s="48"/>
      <c r="B1188" s="48"/>
      <c r="C1188" s="48"/>
      <c r="D1188" s="48"/>
      <c r="E1188" s="48"/>
      <c r="F1188" s="48"/>
      <c r="G1188" s="48"/>
      <c r="H1188" s="48"/>
      <c r="I1188" s="48"/>
      <c r="J1188" s="48"/>
      <c r="K1188" s="48"/>
      <c r="L1188" s="48"/>
      <c r="M1188" s="48"/>
      <c r="N1188" s="48"/>
      <c r="O1188" s="48"/>
    </row>
    <row r="1189" spans="1:15" x14ac:dyDescent="0.3">
      <c r="A1189" s="48"/>
      <c r="B1189" s="48"/>
      <c r="C1189" s="48"/>
      <c r="D1189" s="48"/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48"/>
    </row>
    <row r="1190" spans="1:15" x14ac:dyDescent="0.3">
      <c r="A1190" s="48"/>
      <c r="B1190" s="48"/>
      <c r="C1190" s="48"/>
      <c r="D1190" s="48"/>
      <c r="E1190" s="48"/>
      <c r="F1190" s="48"/>
      <c r="G1190" s="48"/>
      <c r="H1190" s="48"/>
      <c r="I1190" s="48"/>
      <c r="J1190" s="48"/>
      <c r="K1190" s="48"/>
      <c r="L1190" s="48"/>
      <c r="M1190" s="48"/>
      <c r="N1190" s="48"/>
      <c r="O1190" s="48"/>
    </row>
    <row r="1191" spans="1:15" x14ac:dyDescent="0.3">
      <c r="A1191" s="48"/>
      <c r="B1191" s="48"/>
      <c r="C1191" s="48"/>
      <c r="D1191" s="48"/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</row>
    <row r="1192" spans="1:15" x14ac:dyDescent="0.3">
      <c r="A1192" s="48"/>
      <c r="B1192" s="48"/>
      <c r="C1192" s="48"/>
      <c r="D1192" s="48"/>
      <c r="E1192" s="48"/>
      <c r="F1192" s="48"/>
      <c r="G1192" s="48"/>
      <c r="H1192" s="48"/>
      <c r="I1192" s="48"/>
      <c r="J1192" s="48"/>
      <c r="K1192" s="48"/>
      <c r="L1192" s="48"/>
      <c r="M1192" s="48"/>
      <c r="N1192" s="48"/>
      <c r="O1192" s="48"/>
    </row>
    <row r="1193" spans="1:15" x14ac:dyDescent="0.3">
      <c r="A1193" s="48"/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</row>
    <row r="1194" spans="1:15" x14ac:dyDescent="0.3">
      <c r="A1194" s="48"/>
      <c r="B1194" s="48"/>
      <c r="C1194" s="48"/>
      <c r="D1194" s="48"/>
      <c r="E1194" s="48"/>
      <c r="F1194" s="48"/>
      <c r="G1194" s="48"/>
      <c r="H1194" s="48"/>
      <c r="I1194" s="48"/>
      <c r="J1194" s="48"/>
      <c r="K1194" s="48"/>
      <c r="L1194" s="48"/>
      <c r="M1194" s="48"/>
      <c r="N1194" s="48"/>
      <c r="O1194" s="48"/>
    </row>
    <row r="1195" spans="1:15" x14ac:dyDescent="0.3">
      <c r="A1195" s="48"/>
      <c r="B1195" s="48"/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48"/>
    </row>
    <row r="1196" spans="1:15" x14ac:dyDescent="0.3">
      <c r="A1196" s="48"/>
      <c r="B1196" s="48"/>
      <c r="C1196" s="48"/>
      <c r="D1196" s="48"/>
      <c r="E1196" s="48"/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</row>
    <row r="1197" spans="1:15" x14ac:dyDescent="0.3">
      <c r="A1197" s="48"/>
      <c r="B1197" s="48"/>
      <c r="C1197" s="48"/>
      <c r="D1197" s="48"/>
      <c r="E1197" s="48"/>
      <c r="F1197" s="48"/>
      <c r="G1197" s="48"/>
      <c r="H1197" s="48"/>
      <c r="I1197" s="48"/>
      <c r="J1197" s="48"/>
      <c r="K1197" s="48"/>
      <c r="L1197" s="48"/>
      <c r="M1197" s="48"/>
      <c r="N1197" s="48"/>
      <c r="O1197" s="48"/>
    </row>
    <row r="1198" spans="1:15" x14ac:dyDescent="0.3">
      <c r="A1198" s="48"/>
      <c r="B1198" s="48"/>
      <c r="C1198" s="48"/>
      <c r="D1198" s="48"/>
      <c r="E1198" s="48"/>
      <c r="F1198" s="48"/>
      <c r="G1198" s="48"/>
      <c r="H1198" s="48"/>
      <c r="I1198" s="48"/>
      <c r="J1198" s="48"/>
      <c r="K1198" s="48"/>
      <c r="L1198" s="48"/>
      <c r="M1198" s="48"/>
      <c r="N1198" s="48"/>
      <c r="O1198" s="48"/>
    </row>
    <row r="1199" spans="1:15" x14ac:dyDescent="0.3">
      <c r="A1199" s="48"/>
      <c r="B1199" s="48"/>
      <c r="C1199" s="48"/>
      <c r="D1199" s="48"/>
      <c r="E1199" s="48"/>
      <c r="F1199" s="48"/>
      <c r="G1199" s="48"/>
      <c r="H1199" s="48"/>
      <c r="I1199" s="48"/>
      <c r="J1199" s="48"/>
      <c r="K1199" s="48"/>
      <c r="L1199" s="48"/>
      <c r="M1199" s="48"/>
      <c r="N1199" s="48"/>
      <c r="O1199" s="48"/>
    </row>
    <row r="1200" spans="1:15" x14ac:dyDescent="0.3">
      <c r="A1200" s="48"/>
      <c r="B1200" s="48"/>
      <c r="C1200" s="48"/>
      <c r="D1200" s="48"/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48"/>
    </row>
    <row r="1201" spans="1:15" x14ac:dyDescent="0.3">
      <c r="A1201" s="48"/>
      <c r="B1201" s="48"/>
      <c r="C1201" s="48"/>
      <c r="D1201" s="48"/>
      <c r="E1201" s="48"/>
      <c r="F1201" s="48"/>
      <c r="G1201" s="48"/>
      <c r="H1201" s="48"/>
      <c r="I1201" s="48"/>
      <c r="J1201" s="48"/>
      <c r="K1201" s="48"/>
      <c r="L1201" s="48"/>
      <c r="M1201" s="48"/>
      <c r="N1201" s="48"/>
      <c r="O1201" s="48"/>
    </row>
    <row r="1202" spans="1:15" x14ac:dyDescent="0.3">
      <c r="A1202" s="48"/>
      <c r="B1202" s="48"/>
      <c r="C1202" s="48"/>
      <c r="D1202" s="48"/>
      <c r="E1202" s="48"/>
      <c r="F1202" s="48"/>
      <c r="G1202" s="48"/>
      <c r="H1202" s="48"/>
      <c r="I1202" s="48"/>
      <c r="J1202" s="48"/>
      <c r="K1202" s="48"/>
      <c r="L1202" s="48"/>
      <c r="M1202" s="48"/>
      <c r="N1202" s="48"/>
      <c r="O1202" s="48"/>
    </row>
    <row r="1203" spans="1:15" x14ac:dyDescent="0.3">
      <c r="A1203" s="48"/>
      <c r="B1203" s="48"/>
      <c r="C1203" s="48"/>
      <c r="D1203" s="48"/>
      <c r="E1203" s="48"/>
      <c r="F1203" s="48"/>
      <c r="G1203" s="48"/>
      <c r="H1203" s="48"/>
      <c r="I1203" s="48"/>
      <c r="J1203" s="48"/>
      <c r="K1203" s="48"/>
      <c r="L1203" s="48"/>
      <c r="M1203" s="48"/>
      <c r="N1203" s="48"/>
      <c r="O1203" s="48"/>
    </row>
    <row r="1204" spans="1:15" x14ac:dyDescent="0.3">
      <c r="A1204" s="48"/>
      <c r="B1204" s="48"/>
      <c r="C1204" s="48"/>
      <c r="D1204" s="48"/>
      <c r="E1204" s="48"/>
      <c r="F1204" s="48"/>
      <c r="G1204" s="48"/>
      <c r="H1204" s="48"/>
      <c r="I1204" s="48"/>
      <c r="J1204" s="48"/>
      <c r="K1204" s="48"/>
      <c r="L1204" s="48"/>
      <c r="M1204" s="48"/>
      <c r="N1204" s="48"/>
      <c r="O1204" s="48"/>
    </row>
    <row r="1205" spans="1:15" x14ac:dyDescent="0.3">
      <c r="A1205" s="48"/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</row>
    <row r="1206" spans="1:15" x14ac:dyDescent="0.3">
      <c r="A1206" s="48"/>
      <c r="B1206" s="48"/>
      <c r="C1206" s="48"/>
      <c r="D1206" s="48"/>
      <c r="E1206" s="48"/>
      <c r="F1206" s="48"/>
      <c r="G1206" s="48"/>
      <c r="H1206" s="48"/>
      <c r="I1206" s="48"/>
      <c r="J1206" s="48"/>
      <c r="K1206" s="48"/>
      <c r="L1206" s="48"/>
      <c r="M1206" s="48"/>
      <c r="N1206" s="48"/>
      <c r="O1206" s="48"/>
    </row>
    <row r="1207" spans="1:15" x14ac:dyDescent="0.3">
      <c r="A1207" s="48"/>
      <c r="B1207" s="48"/>
      <c r="C1207" s="48"/>
      <c r="D1207" s="48"/>
      <c r="E1207" s="48"/>
      <c r="F1207" s="48"/>
      <c r="G1207" s="48"/>
      <c r="H1207" s="48"/>
      <c r="I1207" s="48"/>
      <c r="J1207" s="48"/>
      <c r="K1207" s="48"/>
      <c r="L1207" s="48"/>
      <c r="M1207" s="48"/>
      <c r="N1207" s="48"/>
      <c r="O1207" s="48"/>
    </row>
    <row r="1208" spans="1:15" x14ac:dyDescent="0.3">
      <c r="A1208" s="48"/>
      <c r="B1208" s="48"/>
      <c r="C1208" s="48"/>
      <c r="D1208" s="48"/>
      <c r="E1208" s="48"/>
      <c r="F1208" s="48"/>
      <c r="G1208" s="48"/>
      <c r="H1208" s="48"/>
      <c r="I1208" s="48"/>
      <c r="J1208" s="48"/>
      <c r="K1208" s="48"/>
      <c r="L1208" s="48"/>
      <c r="M1208" s="48"/>
      <c r="N1208" s="48"/>
      <c r="O1208" s="48"/>
    </row>
    <row r="1209" spans="1:15" x14ac:dyDescent="0.3">
      <c r="A1209" s="48"/>
      <c r="B1209" s="48"/>
      <c r="C1209" s="48"/>
      <c r="D1209" s="48"/>
      <c r="E1209" s="48"/>
      <c r="F1209" s="48"/>
      <c r="G1209" s="48"/>
      <c r="H1209" s="48"/>
      <c r="I1209" s="48"/>
      <c r="J1209" s="48"/>
      <c r="K1209" s="48"/>
      <c r="L1209" s="48"/>
      <c r="M1209" s="48"/>
      <c r="N1209" s="48"/>
      <c r="O1209" s="48"/>
    </row>
    <row r="1210" spans="1:15" x14ac:dyDescent="0.3">
      <c r="A1210" s="48"/>
      <c r="B1210" s="48"/>
      <c r="C1210" s="48"/>
      <c r="D1210" s="48"/>
      <c r="E1210" s="48"/>
      <c r="F1210" s="48"/>
      <c r="G1210" s="48"/>
      <c r="H1210" s="48"/>
      <c r="I1210" s="48"/>
      <c r="J1210" s="48"/>
      <c r="K1210" s="48"/>
      <c r="L1210" s="48"/>
      <c r="M1210" s="48"/>
      <c r="N1210" s="48"/>
      <c r="O1210" s="48"/>
    </row>
    <row r="1211" spans="1:15" x14ac:dyDescent="0.3">
      <c r="A1211" s="48"/>
      <c r="B1211" s="48"/>
      <c r="C1211" s="48"/>
      <c r="D1211" s="48"/>
      <c r="E1211" s="48"/>
      <c r="F1211" s="48"/>
      <c r="G1211" s="48"/>
      <c r="H1211" s="48"/>
      <c r="I1211" s="48"/>
      <c r="J1211" s="48"/>
      <c r="K1211" s="48"/>
      <c r="L1211" s="48"/>
      <c r="M1211" s="48"/>
      <c r="N1211" s="48"/>
      <c r="O1211" s="48"/>
    </row>
    <row r="1212" spans="1:15" x14ac:dyDescent="0.3">
      <c r="A1212" s="48"/>
      <c r="B1212" s="48"/>
      <c r="C1212" s="48"/>
      <c r="D1212" s="48"/>
      <c r="E1212" s="48"/>
      <c r="F1212" s="48"/>
      <c r="G1212" s="48"/>
      <c r="H1212" s="48"/>
      <c r="I1212" s="48"/>
      <c r="J1212" s="48"/>
      <c r="K1212" s="48"/>
      <c r="L1212" s="48"/>
      <c r="M1212" s="48"/>
      <c r="N1212" s="48"/>
      <c r="O1212" s="48"/>
    </row>
    <row r="1213" spans="1:15" x14ac:dyDescent="0.3">
      <c r="A1213" s="48"/>
      <c r="B1213" s="48"/>
      <c r="C1213" s="48"/>
      <c r="D1213" s="48"/>
      <c r="E1213" s="48"/>
      <c r="F1213" s="48"/>
      <c r="G1213" s="48"/>
      <c r="H1213" s="48"/>
      <c r="I1213" s="48"/>
      <c r="J1213" s="48"/>
      <c r="K1213" s="48"/>
      <c r="L1213" s="48"/>
      <c r="M1213" s="48"/>
      <c r="N1213" s="48"/>
      <c r="O1213" s="48"/>
    </row>
    <row r="1214" spans="1:15" x14ac:dyDescent="0.3">
      <c r="A1214" s="48"/>
      <c r="B1214" s="48"/>
      <c r="C1214" s="48"/>
      <c r="D1214" s="48"/>
      <c r="E1214" s="48"/>
      <c r="F1214" s="48"/>
      <c r="G1214" s="48"/>
      <c r="H1214" s="48"/>
      <c r="I1214" s="48"/>
      <c r="J1214" s="48"/>
      <c r="K1214" s="48"/>
      <c r="L1214" s="48"/>
      <c r="M1214" s="48"/>
      <c r="N1214" s="48"/>
      <c r="O1214" s="48"/>
    </row>
    <row r="1215" spans="1:15" x14ac:dyDescent="0.3">
      <c r="A1215" s="48"/>
      <c r="B1215" s="48"/>
      <c r="C1215" s="48"/>
      <c r="D1215" s="48"/>
      <c r="E1215" s="48"/>
      <c r="F1215" s="48"/>
      <c r="G1215" s="48"/>
      <c r="H1215" s="48"/>
      <c r="I1215" s="48"/>
      <c r="J1215" s="48"/>
      <c r="K1215" s="48"/>
      <c r="L1215" s="48"/>
      <c r="M1215" s="48"/>
      <c r="N1215" s="48"/>
      <c r="O1215" s="48"/>
    </row>
    <row r="1216" spans="1:15" x14ac:dyDescent="0.3">
      <c r="A1216" s="48"/>
      <c r="B1216" s="48"/>
      <c r="C1216" s="48"/>
      <c r="D1216" s="48"/>
      <c r="E1216" s="48"/>
      <c r="F1216" s="48"/>
      <c r="G1216" s="48"/>
      <c r="H1216" s="48"/>
      <c r="I1216" s="48"/>
      <c r="J1216" s="48"/>
      <c r="K1216" s="48"/>
      <c r="L1216" s="48"/>
      <c r="M1216" s="48"/>
      <c r="N1216" s="48"/>
      <c r="O1216" s="48"/>
    </row>
    <row r="1217" spans="1:15" x14ac:dyDescent="0.3">
      <c r="A1217" s="48"/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</row>
    <row r="1218" spans="1:15" x14ac:dyDescent="0.3">
      <c r="A1218" s="48"/>
      <c r="B1218" s="48"/>
      <c r="C1218" s="48"/>
      <c r="D1218" s="48"/>
      <c r="E1218" s="48"/>
      <c r="F1218" s="48"/>
      <c r="G1218" s="48"/>
      <c r="H1218" s="48"/>
      <c r="I1218" s="48"/>
      <c r="J1218" s="48"/>
      <c r="K1218" s="48"/>
      <c r="L1218" s="48"/>
      <c r="M1218" s="48"/>
      <c r="N1218" s="48"/>
      <c r="O1218" s="48"/>
    </row>
    <row r="1219" spans="1:15" x14ac:dyDescent="0.3">
      <c r="A1219" s="48"/>
      <c r="B1219" s="48"/>
      <c r="C1219" s="48"/>
      <c r="D1219" s="48"/>
      <c r="E1219" s="48"/>
      <c r="F1219" s="48"/>
      <c r="G1219" s="48"/>
      <c r="H1219" s="48"/>
      <c r="I1219" s="48"/>
      <c r="J1219" s="48"/>
      <c r="K1219" s="48"/>
      <c r="L1219" s="48"/>
      <c r="M1219" s="48"/>
      <c r="N1219" s="48"/>
      <c r="O1219" s="48"/>
    </row>
    <row r="1220" spans="1:15" x14ac:dyDescent="0.3">
      <c r="A1220" s="48"/>
      <c r="B1220" s="48"/>
      <c r="C1220" s="48"/>
      <c r="D1220" s="48"/>
      <c r="E1220" s="48"/>
      <c r="F1220" s="48"/>
      <c r="G1220" s="48"/>
      <c r="H1220" s="48"/>
      <c r="I1220" s="48"/>
      <c r="J1220" s="48"/>
      <c r="K1220" s="48"/>
      <c r="L1220" s="48"/>
      <c r="M1220" s="48"/>
      <c r="N1220" s="48"/>
      <c r="O1220" s="48"/>
    </row>
    <row r="1221" spans="1:15" x14ac:dyDescent="0.3">
      <c r="A1221" s="48"/>
      <c r="B1221" s="48"/>
      <c r="C1221" s="48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</row>
    <row r="1222" spans="1:15" x14ac:dyDescent="0.3">
      <c r="A1222" s="48"/>
      <c r="B1222" s="48"/>
      <c r="C1222" s="48"/>
      <c r="D1222" s="48"/>
      <c r="E1222" s="48"/>
      <c r="F1222" s="48"/>
      <c r="G1222" s="48"/>
      <c r="H1222" s="48"/>
      <c r="I1222" s="48"/>
      <c r="J1222" s="48"/>
      <c r="K1222" s="48"/>
      <c r="L1222" s="48"/>
      <c r="M1222" s="48"/>
      <c r="N1222" s="48"/>
      <c r="O1222" s="48"/>
    </row>
    <row r="1223" spans="1:15" x14ac:dyDescent="0.3">
      <c r="A1223" s="48"/>
      <c r="B1223" s="48"/>
      <c r="C1223" s="48"/>
      <c r="D1223" s="48"/>
      <c r="E1223" s="48"/>
      <c r="F1223" s="48"/>
      <c r="G1223" s="48"/>
      <c r="H1223" s="48"/>
      <c r="I1223" s="48"/>
      <c r="J1223" s="48"/>
      <c r="K1223" s="48"/>
      <c r="L1223" s="48"/>
      <c r="M1223" s="48"/>
      <c r="N1223" s="48"/>
      <c r="O1223" s="48"/>
    </row>
    <row r="1224" spans="1:15" x14ac:dyDescent="0.3">
      <c r="A1224" s="48"/>
      <c r="B1224" s="48"/>
      <c r="C1224" s="48"/>
      <c r="D1224" s="48"/>
      <c r="E1224" s="48"/>
      <c r="F1224" s="48"/>
      <c r="G1224" s="48"/>
      <c r="H1224" s="48"/>
      <c r="I1224" s="48"/>
      <c r="J1224" s="48"/>
      <c r="K1224" s="48"/>
      <c r="L1224" s="48"/>
      <c r="M1224" s="48"/>
      <c r="N1224" s="48"/>
      <c r="O1224" s="48"/>
    </row>
    <row r="1225" spans="1:15" x14ac:dyDescent="0.3">
      <c r="A1225" s="48"/>
      <c r="B1225" s="48"/>
      <c r="C1225" s="48"/>
      <c r="D1225" s="48"/>
      <c r="E1225" s="48"/>
      <c r="F1225" s="48"/>
      <c r="G1225" s="48"/>
      <c r="H1225" s="48"/>
      <c r="I1225" s="48"/>
      <c r="J1225" s="48"/>
      <c r="K1225" s="48"/>
      <c r="L1225" s="48"/>
      <c r="M1225" s="48"/>
      <c r="N1225" s="48"/>
      <c r="O1225" s="48"/>
    </row>
    <row r="1226" spans="1:15" x14ac:dyDescent="0.3">
      <c r="A1226" s="48"/>
      <c r="B1226" s="48"/>
      <c r="C1226" s="48"/>
      <c r="D1226" s="48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</row>
    <row r="1227" spans="1:15" x14ac:dyDescent="0.3">
      <c r="A1227" s="48"/>
      <c r="B1227" s="48"/>
      <c r="C1227" s="48"/>
      <c r="D1227" s="48"/>
      <c r="E1227" s="48"/>
      <c r="F1227" s="48"/>
      <c r="G1227" s="48"/>
      <c r="H1227" s="48"/>
      <c r="I1227" s="48"/>
      <c r="J1227" s="48"/>
      <c r="K1227" s="48"/>
      <c r="L1227" s="48"/>
      <c r="M1227" s="48"/>
      <c r="N1227" s="48"/>
      <c r="O1227" s="48"/>
    </row>
    <row r="1228" spans="1:15" x14ac:dyDescent="0.3">
      <c r="A1228" s="48"/>
      <c r="B1228" s="48"/>
      <c r="C1228" s="48"/>
      <c r="D1228" s="48"/>
      <c r="E1228" s="48"/>
      <c r="F1228" s="48"/>
      <c r="G1228" s="48"/>
      <c r="H1228" s="48"/>
      <c r="I1228" s="48"/>
      <c r="J1228" s="48"/>
      <c r="K1228" s="48"/>
      <c r="L1228" s="48"/>
      <c r="M1228" s="48"/>
      <c r="N1228" s="48"/>
      <c r="O1228" s="48"/>
    </row>
    <row r="1229" spans="1:15" x14ac:dyDescent="0.3">
      <c r="A1229" s="48"/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</row>
    <row r="1230" spans="1:15" x14ac:dyDescent="0.3">
      <c r="A1230" s="48"/>
      <c r="B1230" s="48"/>
      <c r="C1230" s="48"/>
      <c r="D1230" s="48"/>
      <c r="E1230" s="48"/>
      <c r="F1230" s="48"/>
      <c r="G1230" s="48"/>
      <c r="H1230" s="48"/>
      <c r="I1230" s="48"/>
      <c r="J1230" s="48"/>
      <c r="K1230" s="48"/>
      <c r="L1230" s="48"/>
      <c r="M1230" s="48"/>
      <c r="N1230" s="48"/>
      <c r="O1230" s="48"/>
    </row>
    <row r="1231" spans="1:15" x14ac:dyDescent="0.3">
      <c r="A1231" s="48"/>
      <c r="B1231" s="48"/>
      <c r="C1231" s="48"/>
      <c r="D1231" s="48"/>
      <c r="E1231" s="48"/>
      <c r="F1231" s="48"/>
      <c r="G1231" s="48"/>
      <c r="H1231" s="48"/>
      <c r="I1231" s="48"/>
      <c r="J1231" s="48"/>
      <c r="K1231" s="48"/>
      <c r="L1231" s="48"/>
      <c r="M1231" s="48"/>
      <c r="N1231" s="48"/>
      <c r="O1231" s="48"/>
    </row>
    <row r="1232" spans="1:15" x14ac:dyDescent="0.3">
      <c r="A1232" s="48"/>
      <c r="B1232" s="48"/>
      <c r="C1232" s="48"/>
      <c r="D1232" s="48"/>
      <c r="E1232" s="48"/>
      <c r="F1232" s="48"/>
      <c r="G1232" s="48"/>
      <c r="H1232" s="48"/>
      <c r="I1232" s="48"/>
      <c r="J1232" s="48"/>
      <c r="K1232" s="48"/>
      <c r="L1232" s="48"/>
      <c r="M1232" s="48"/>
      <c r="N1232" s="48"/>
      <c r="O1232" s="48"/>
    </row>
    <row r="1233" spans="1:15" x14ac:dyDescent="0.3">
      <c r="A1233" s="48"/>
      <c r="B1233" s="48"/>
      <c r="C1233" s="48"/>
      <c r="D1233" s="48"/>
      <c r="E1233" s="48"/>
      <c r="F1233" s="48"/>
      <c r="G1233" s="48"/>
      <c r="H1233" s="48"/>
      <c r="I1233" s="48"/>
      <c r="J1233" s="48"/>
      <c r="K1233" s="48"/>
      <c r="L1233" s="48"/>
      <c r="M1233" s="48"/>
      <c r="N1233" s="48"/>
      <c r="O1233" s="48"/>
    </row>
    <row r="1234" spans="1:15" x14ac:dyDescent="0.3">
      <c r="A1234" s="48"/>
      <c r="B1234" s="48"/>
      <c r="C1234" s="48"/>
      <c r="D1234" s="48"/>
      <c r="E1234" s="48"/>
      <c r="F1234" s="48"/>
      <c r="G1234" s="48"/>
      <c r="H1234" s="48"/>
      <c r="I1234" s="48"/>
      <c r="J1234" s="48"/>
      <c r="K1234" s="48"/>
      <c r="L1234" s="48"/>
      <c r="M1234" s="48"/>
      <c r="N1234" s="48"/>
      <c r="O1234" s="48"/>
    </row>
    <row r="1235" spans="1:15" x14ac:dyDescent="0.3">
      <c r="A1235" s="48"/>
      <c r="B1235" s="48"/>
      <c r="C1235" s="48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</row>
    <row r="1236" spans="1:15" x14ac:dyDescent="0.3">
      <c r="A1236" s="48"/>
      <c r="B1236" s="48"/>
      <c r="C1236" s="48"/>
      <c r="D1236" s="48"/>
      <c r="E1236" s="48"/>
      <c r="F1236" s="48"/>
      <c r="G1236" s="48"/>
      <c r="H1236" s="48"/>
      <c r="I1236" s="48"/>
      <c r="J1236" s="48"/>
      <c r="K1236" s="48"/>
      <c r="L1236" s="48"/>
      <c r="M1236" s="48"/>
      <c r="N1236" s="48"/>
      <c r="O1236" s="48"/>
    </row>
    <row r="1237" spans="1:15" x14ac:dyDescent="0.3">
      <c r="A1237" s="48"/>
      <c r="B1237" s="48"/>
      <c r="C1237" s="48"/>
      <c r="D1237" s="48"/>
      <c r="E1237" s="48"/>
      <c r="F1237" s="48"/>
      <c r="G1237" s="48"/>
      <c r="H1237" s="48"/>
      <c r="I1237" s="48"/>
      <c r="J1237" s="48"/>
      <c r="K1237" s="48"/>
      <c r="L1237" s="48"/>
      <c r="M1237" s="48"/>
      <c r="N1237" s="48"/>
      <c r="O1237" s="48"/>
    </row>
    <row r="1238" spans="1:15" x14ac:dyDescent="0.3">
      <c r="A1238" s="48"/>
      <c r="B1238" s="48"/>
      <c r="C1238" s="48"/>
      <c r="D1238" s="48"/>
      <c r="E1238" s="48"/>
      <c r="F1238" s="48"/>
      <c r="G1238" s="48"/>
      <c r="H1238" s="48"/>
      <c r="I1238" s="48"/>
      <c r="J1238" s="48"/>
      <c r="K1238" s="48"/>
      <c r="L1238" s="48"/>
      <c r="M1238" s="48"/>
      <c r="N1238" s="48"/>
      <c r="O1238" s="48"/>
    </row>
    <row r="1239" spans="1:15" x14ac:dyDescent="0.3">
      <c r="A1239" s="48"/>
      <c r="B1239" s="48"/>
      <c r="C1239" s="48"/>
      <c r="D1239" s="48"/>
      <c r="E1239" s="48"/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</row>
    <row r="1240" spans="1:15" x14ac:dyDescent="0.3">
      <c r="A1240" s="48"/>
      <c r="B1240" s="48"/>
      <c r="C1240" s="48"/>
      <c r="D1240" s="48"/>
      <c r="E1240" s="48"/>
      <c r="F1240" s="48"/>
      <c r="G1240" s="48"/>
      <c r="H1240" s="48"/>
      <c r="I1240" s="48"/>
      <c r="J1240" s="48"/>
      <c r="K1240" s="48"/>
      <c r="L1240" s="48"/>
      <c r="M1240" s="48"/>
      <c r="N1240" s="48"/>
      <c r="O1240" s="48"/>
    </row>
    <row r="1241" spans="1:15" x14ac:dyDescent="0.3">
      <c r="A1241" s="48"/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</row>
    <row r="1242" spans="1:15" x14ac:dyDescent="0.3">
      <c r="A1242" s="48"/>
      <c r="B1242" s="48"/>
      <c r="C1242" s="48"/>
      <c r="D1242" s="48"/>
      <c r="E1242" s="48"/>
      <c r="F1242" s="48"/>
      <c r="G1242" s="48"/>
      <c r="H1242" s="48"/>
      <c r="I1242" s="48"/>
      <c r="J1242" s="48"/>
      <c r="K1242" s="48"/>
      <c r="L1242" s="48"/>
      <c r="M1242" s="48"/>
      <c r="N1242" s="48"/>
      <c r="O1242" s="48"/>
    </row>
    <row r="1243" spans="1:15" x14ac:dyDescent="0.3">
      <c r="A1243" s="48"/>
      <c r="B1243" s="48"/>
      <c r="C1243" s="48"/>
      <c r="D1243" s="48"/>
      <c r="E1243" s="48"/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</row>
    <row r="1244" spans="1:15" x14ac:dyDescent="0.3">
      <c r="A1244" s="48"/>
      <c r="B1244" s="48"/>
      <c r="C1244" s="48"/>
      <c r="D1244" s="48"/>
      <c r="E1244" s="48"/>
      <c r="F1244" s="48"/>
      <c r="G1244" s="48"/>
      <c r="H1244" s="48"/>
      <c r="I1244" s="48"/>
      <c r="J1244" s="48"/>
      <c r="K1244" s="48"/>
      <c r="L1244" s="48"/>
      <c r="M1244" s="48"/>
      <c r="N1244" s="48"/>
      <c r="O1244" s="48"/>
    </row>
    <row r="1245" spans="1:15" x14ac:dyDescent="0.3">
      <c r="A1245" s="48"/>
      <c r="B1245" s="48"/>
      <c r="C1245" s="48"/>
      <c r="D1245" s="48"/>
      <c r="E1245" s="48"/>
      <c r="F1245" s="48"/>
      <c r="G1245" s="48"/>
      <c r="H1245" s="48"/>
      <c r="I1245" s="48"/>
      <c r="J1245" s="48"/>
      <c r="K1245" s="48"/>
      <c r="L1245" s="48"/>
      <c r="M1245" s="48"/>
      <c r="N1245" s="48"/>
      <c r="O1245" s="48"/>
    </row>
    <row r="1246" spans="1:15" x14ac:dyDescent="0.3">
      <c r="A1246" s="48"/>
      <c r="B1246" s="48"/>
      <c r="C1246" s="48"/>
      <c r="D1246" s="48"/>
      <c r="E1246" s="48"/>
      <c r="F1246" s="48"/>
      <c r="G1246" s="48"/>
      <c r="H1246" s="48"/>
      <c r="I1246" s="48"/>
      <c r="J1246" s="48"/>
      <c r="K1246" s="48"/>
      <c r="L1246" s="48"/>
      <c r="M1246" s="48"/>
      <c r="N1246" s="48"/>
      <c r="O1246" s="48"/>
    </row>
    <row r="1247" spans="1:15" x14ac:dyDescent="0.3">
      <c r="A1247" s="48"/>
      <c r="B1247" s="48"/>
      <c r="C1247" s="48"/>
      <c r="D1247" s="48"/>
      <c r="E1247" s="48"/>
      <c r="F1247" s="48"/>
      <c r="G1247" s="48"/>
      <c r="H1247" s="48"/>
      <c r="I1247" s="48"/>
      <c r="J1247" s="48"/>
      <c r="K1247" s="48"/>
      <c r="L1247" s="48"/>
      <c r="M1247" s="48"/>
      <c r="N1247" s="48"/>
      <c r="O1247" s="48"/>
    </row>
    <row r="1248" spans="1:15" x14ac:dyDescent="0.3">
      <c r="A1248" s="48"/>
      <c r="B1248" s="48"/>
      <c r="C1248" s="48"/>
      <c r="D1248" s="48"/>
      <c r="E1248" s="48"/>
      <c r="F1248" s="48"/>
      <c r="G1248" s="48"/>
      <c r="H1248" s="48"/>
      <c r="I1248" s="48"/>
      <c r="J1248" s="48"/>
      <c r="K1248" s="48"/>
      <c r="L1248" s="48"/>
      <c r="M1248" s="48"/>
      <c r="N1248" s="48"/>
      <c r="O1248" s="48"/>
    </row>
    <row r="1249" spans="1:15" x14ac:dyDescent="0.3">
      <c r="A1249" s="48"/>
      <c r="B1249" s="48"/>
      <c r="C1249" s="48"/>
      <c r="D1249" s="48"/>
      <c r="E1249" s="48"/>
      <c r="F1249" s="48"/>
      <c r="G1249" s="48"/>
      <c r="H1249" s="48"/>
      <c r="I1249" s="48"/>
      <c r="J1249" s="48"/>
      <c r="K1249" s="48"/>
      <c r="L1249" s="48"/>
      <c r="M1249" s="48"/>
      <c r="N1249" s="48"/>
      <c r="O1249" s="48"/>
    </row>
    <row r="1250" spans="1:15" x14ac:dyDescent="0.3">
      <c r="A1250" s="48"/>
      <c r="B1250" s="48"/>
      <c r="C1250" s="48"/>
      <c r="D1250" s="48"/>
      <c r="E1250" s="48"/>
      <c r="F1250" s="48"/>
      <c r="G1250" s="48"/>
      <c r="H1250" s="48"/>
      <c r="I1250" s="48"/>
      <c r="J1250" s="48"/>
      <c r="K1250" s="48"/>
      <c r="L1250" s="48"/>
      <c r="M1250" s="48"/>
      <c r="N1250" s="48"/>
      <c r="O1250" s="48"/>
    </row>
    <row r="1251" spans="1:15" x14ac:dyDescent="0.3">
      <c r="A1251" s="48"/>
      <c r="B1251" s="48"/>
      <c r="C1251" s="48"/>
      <c r="D1251" s="48"/>
      <c r="E1251" s="48"/>
      <c r="F1251" s="48"/>
      <c r="G1251" s="48"/>
      <c r="H1251" s="48"/>
      <c r="I1251" s="48"/>
      <c r="J1251" s="48"/>
      <c r="K1251" s="48"/>
      <c r="L1251" s="48"/>
      <c r="M1251" s="48"/>
      <c r="N1251" s="48"/>
      <c r="O1251" s="48"/>
    </row>
    <row r="1252" spans="1:15" x14ac:dyDescent="0.3">
      <c r="A1252" s="48"/>
      <c r="B1252" s="48"/>
      <c r="C1252" s="48"/>
      <c r="D1252" s="48"/>
      <c r="E1252" s="48"/>
      <c r="F1252" s="48"/>
      <c r="G1252" s="48"/>
      <c r="H1252" s="48"/>
      <c r="I1252" s="48"/>
      <c r="J1252" s="48"/>
      <c r="K1252" s="48"/>
      <c r="L1252" s="48"/>
      <c r="M1252" s="48"/>
      <c r="N1252" s="48"/>
      <c r="O1252" s="48"/>
    </row>
    <row r="1253" spans="1:15" x14ac:dyDescent="0.3">
      <c r="A1253" s="48"/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</row>
    <row r="1254" spans="1:15" x14ac:dyDescent="0.3">
      <c r="A1254" s="48"/>
      <c r="B1254" s="48"/>
      <c r="C1254" s="48"/>
      <c r="D1254" s="48"/>
      <c r="E1254" s="48"/>
      <c r="F1254" s="48"/>
      <c r="G1254" s="48"/>
      <c r="H1254" s="48"/>
      <c r="I1254" s="48"/>
      <c r="J1254" s="48"/>
      <c r="K1254" s="48"/>
      <c r="L1254" s="48"/>
      <c r="M1254" s="48"/>
      <c r="N1254" s="48"/>
      <c r="O1254" s="48"/>
    </row>
    <row r="1255" spans="1:15" x14ac:dyDescent="0.3">
      <c r="A1255" s="48"/>
      <c r="B1255" s="48"/>
      <c r="C1255" s="48"/>
      <c r="D1255" s="48"/>
      <c r="E1255" s="48"/>
      <c r="F1255" s="48"/>
      <c r="G1255" s="48"/>
      <c r="H1255" s="48"/>
      <c r="I1255" s="48"/>
      <c r="J1255" s="48"/>
      <c r="K1255" s="48"/>
      <c r="L1255" s="48"/>
      <c r="M1255" s="48"/>
      <c r="N1255" s="48"/>
      <c r="O1255" s="48"/>
    </row>
    <row r="1256" spans="1:15" x14ac:dyDescent="0.3">
      <c r="A1256" s="48"/>
      <c r="B1256" s="48"/>
      <c r="C1256" s="48"/>
      <c r="D1256" s="48"/>
      <c r="E1256" s="48"/>
      <c r="F1256" s="48"/>
      <c r="G1256" s="48"/>
      <c r="H1256" s="48"/>
      <c r="I1256" s="48"/>
      <c r="J1256" s="48"/>
      <c r="K1256" s="48"/>
      <c r="L1256" s="48"/>
      <c r="M1256" s="48"/>
      <c r="N1256" s="48"/>
      <c r="O1256" s="48"/>
    </row>
    <row r="1257" spans="1:15" x14ac:dyDescent="0.3">
      <c r="A1257" s="48"/>
      <c r="B1257" s="48"/>
      <c r="C1257" s="48"/>
      <c r="D1257" s="48"/>
      <c r="E1257" s="48"/>
      <c r="F1257" s="48"/>
      <c r="G1257" s="48"/>
      <c r="H1257" s="48"/>
      <c r="I1257" s="48"/>
      <c r="J1257" s="48"/>
      <c r="K1257" s="48"/>
      <c r="L1257" s="48"/>
      <c r="M1257" s="48"/>
      <c r="N1257" s="48"/>
      <c r="O1257" s="48"/>
    </row>
    <row r="1258" spans="1:15" x14ac:dyDescent="0.3">
      <c r="A1258" s="48"/>
      <c r="B1258" s="48"/>
      <c r="C1258" s="48"/>
      <c r="D1258" s="48"/>
      <c r="E1258" s="48"/>
      <c r="F1258" s="48"/>
      <c r="G1258" s="48"/>
      <c r="H1258" s="48"/>
      <c r="I1258" s="48"/>
      <c r="J1258" s="48"/>
      <c r="K1258" s="48"/>
      <c r="L1258" s="48"/>
      <c r="M1258" s="48"/>
      <c r="N1258" s="48"/>
      <c r="O1258" s="48"/>
    </row>
    <row r="1259" spans="1:15" x14ac:dyDescent="0.3">
      <c r="A1259" s="48"/>
      <c r="B1259" s="48"/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</row>
    <row r="1260" spans="1:15" x14ac:dyDescent="0.3">
      <c r="A1260" s="48"/>
      <c r="B1260" s="48"/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</row>
    <row r="1261" spans="1:15" x14ac:dyDescent="0.3">
      <c r="A1261" s="48"/>
      <c r="B1261" s="48"/>
      <c r="C1261" s="48"/>
      <c r="D1261" s="48"/>
      <c r="E1261" s="48"/>
      <c r="F1261" s="48"/>
      <c r="G1261" s="48"/>
      <c r="H1261" s="48"/>
      <c r="I1261" s="48"/>
      <c r="J1261" s="48"/>
      <c r="K1261" s="48"/>
      <c r="L1261" s="48"/>
      <c r="M1261" s="48"/>
      <c r="N1261" s="48"/>
      <c r="O1261" s="48"/>
    </row>
    <row r="1262" spans="1:15" x14ac:dyDescent="0.3">
      <c r="A1262" s="48"/>
      <c r="B1262" s="48"/>
      <c r="C1262" s="48"/>
      <c r="D1262" s="48"/>
      <c r="E1262" s="48"/>
      <c r="F1262" s="48"/>
      <c r="G1262" s="48"/>
      <c r="H1262" s="48"/>
      <c r="I1262" s="48"/>
      <c r="J1262" s="48"/>
      <c r="K1262" s="48"/>
      <c r="L1262" s="48"/>
      <c r="M1262" s="48"/>
      <c r="N1262" s="48"/>
      <c r="O1262" s="48"/>
    </row>
    <row r="1263" spans="1:15" x14ac:dyDescent="0.3">
      <c r="A1263" s="48"/>
      <c r="B1263" s="48"/>
      <c r="C1263" s="48"/>
      <c r="D1263" s="48"/>
      <c r="E1263" s="48"/>
      <c r="F1263" s="48"/>
      <c r="G1263" s="48"/>
      <c r="H1263" s="48"/>
      <c r="I1263" s="48"/>
      <c r="J1263" s="48"/>
      <c r="K1263" s="48"/>
      <c r="L1263" s="48"/>
      <c r="M1263" s="48"/>
      <c r="N1263" s="48"/>
      <c r="O1263" s="48"/>
    </row>
    <row r="1264" spans="1:15" x14ac:dyDescent="0.3">
      <c r="A1264" s="48"/>
      <c r="B1264" s="48"/>
      <c r="C1264" s="48"/>
      <c r="D1264" s="48"/>
      <c r="E1264" s="48"/>
      <c r="F1264" s="48"/>
      <c r="G1264" s="48"/>
      <c r="H1264" s="48"/>
      <c r="I1264" s="48"/>
      <c r="J1264" s="48"/>
      <c r="K1264" s="48"/>
      <c r="L1264" s="48"/>
      <c r="M1264" s="48"/>
      <c r="N1264" s="48"/>
      <c r="O1264" s="48"/>
    </row>
    <row r="1265" spans="1:15" x14ac:dyDescent="0.3">
      <c r="A1265" s="48"/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</row>
    <row r="1266" spans="1:15" x14ac:dyDescent="0.3">
      <c r="A1266" s="48"/>
      <c r="B1266" s="48"/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</row>
    <row r="1267" spans="1:15" x14ac:dyDescent="0.3">
      <c r="A1267" s="48"/>
      <c r="B1267" s="48"/>
      <c r="C1267" s="48"/>
      <c r="D1267" s="48"/>
      <c r="E1267" s="48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</row>
    <row r="1268" spans="1:15" x14ac:dyDescent="0.3">
      <c r="A1268" s="48"/>
      <c r="B1268" s="48"/>
      <c r="C1268" s="48"/>
      <c r="D1268" s="48"/>
      <c r="E1268" s="48"/>
      <c r="F1268" s="48"/>
      <c r="G1268" s="48"/>
      <c r="H1268" s="48"/>
      <c r="I1268" s="48"/>
      <c r="J1268" s="48"/>
      <c r="K1268" s="48"/>
      <c r="L1268" s="48"/>
      <c r="M1268" s="48"/>
      <c r="N1268" s="48"/>
      <c r="O1268" s="48"/>
    </row>
    <row r="1269" spans="1:15" x14ac:dyDescent="0.3">
      <c r="A1269" s="48"/>
      <c r="B1269" s="48"/>
      <c r="C1269" s="48"/>
      <c r="D1269" s="48"/>
      <c r="E1269" s="48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</row>
    <row r="1270" spans="1:15" x14ac:dyDescent="0.3">
      <c r="A1270" s="48"/>
      <c r="B1270" s="48"/>
      <c r="C1270" s="48"/>
      <c r="D1270" s="48"/>
      <c r="E1270" s="48"/>
      <c r="F1270" s="48"/>
      <c r="G1270" s="48"/>
      <c r="H1270" s="48"/>
      <c r="I1270" s="48"/>
      <c r="J1270" s="48"/>
      <c r="K1270" s="48"/>
      <c r="L1270" s="48"/>
      <c r="M1270" s="48"/>
      <c r="N1270" s="48"/>
      <c r="O1270" s="48"/>
    </row>
    <row r="1271" spans="1:15" x14ac:dyDescent="0.3">
      <c r="A1271" s="48"/>
      <c r="B1271" s="48"/>
      <c r="C1271" s="48"/>
      <c r="D1271" s="48"/>
      <c r="E1271" s="48"/>
      <c r="F1271" s="48"/>
      <c r="G1271" s="48"/>
      <c r="H1271" s="48"/>
      <c r="I1271" s="48"/>
      <c r="J1271" s="48"/>
      <c r="K1271" s="48"/>
      <c r="L1271" s="48"/>
      <c r="M1271" s="48"/>
      <c r="N1271" s="48"/>
      <c r="O1271" s="48"/>
    </row>
    <row r="1272" spans="1:15" x14ac:dyDescent="0.3">
      <c r="A1272" s="48"/>
      <c r="B1272" s="48"/>
      <c r="C1272" s="48"/>
      <c r="D1272" s="48"/>
      <c r="E1272" s="48"/>
      <c r="F1272" s="48"/>
      <c r="G1272" s="48"/>
      <c r="H1272" s="48"/>
      <c r="I1272" s="48"/>
      <c r="J1272" s="48"/>
      <c r="K1272" s="48"/>
      <c r="L1272" s="48"/>
      <c r="M1272" s="48"/>
      <c r="N1272" s="48"/>
      <c r="O1272" s="48"/>
    </row>
    <row r="1273" spans="1:15" x14ac:dyDescent="0.3">
      <c r="A1273" s="48"/>
      <c r="B1273" s="48"/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</row>
    <row r="1274" spans="1:15" x14ac:dyDescent="0.3">
      <c r="A1274" s="48"/>
      <c r="B1274" s="48"/>
      <c r="C1274" s="48"/>
      <c r="D1274" s="48"/>
      <c r="E1274" s="48"/>
      <c r="F1274" s="48"/>
      <c r="G1274" s="48"/>
      <c r="H1274" s="48"/>
      <c r="I1274" s="48"/>
      <c r="J1274" s="48"/>
      <c r="K1274" s="48"/>
      <c r="L1274" s="48"/>
      <c r="M1274" s="48"/>
      <c r="N1274" s="48"/>
      <c r="O1274" s="48"/>
    </row>
    <row r="1275" spans="1:15" x14ac:dyDescent="0.3">
      <c r="A1275" s="48"/>
      <c r="B1275" s="48"/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</row>
    <row r="1276" spans="1:15" x14ac:dyDescent="0.3">
      <c r="A1276" s="48"/>
      <c r="B1276" s="48"/>
      <c r="C1276" s="48"/>
      <c r="D1276" s="48"/>
      <c r="E1276" s="48"/>
      <c r="F1276" s="48"/>
      <c r="G1276" s="48"/>
      <c r="H1276" s="48"/>
      <c r="I1276" s="48"/>
      <c r="J1276" s="48"/>
      <c r="K1276" s="48"/>
      <c r="L1276" s="48"/>
      <c r="M1276" s="48"/>
      <c r="N1276" s="48"/>
      <c r="O1276" s="48"/>
    </row>
    <row r="1277" spans="1:15" x14ac:dyDescent="0.3">
      <c r="A1277" s="48"/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</row>
    <row r="1278" spans="1:15" x14ac:dyDescent="0.3">
      <c r="A1278" s="48"/>
      <c r="B1278" s="48"/>
      <c r="C1278" s="48"/>
      <c r="D1278" s="48"/>
      <c r="E1278" s="48"/>
      <c r="F1278" s="48"/>
      <c r="G1278" s="48"/>
      <c r="H1278" s="48"/>
      <c r="I1278" s="48"/>
      <c r="J1278" s="48"/>
      <c r="K1278" s="48"/>
      <c r="L1278" s="48"/>
      <c r="M1278" s="48"/>
      <c r="N1278" s="48"/>
      <c r="O1278" s="48"/>
    </row>
    <row r="1279" spans="1:15" x14ac:dyDescent="0.3">
      <c r="A1279" s="48"/>
      <c r="B1279" s="48"/>
      <c r="C1279" s="48"/>
      <c r="D1279" s="48"/>
      <c r="E1279" s="48"/>
      <c r="F1279" s="48"/>
      <c r="G1279" s="48"/>
      <c r="H1279" s="48"/>
      <c r="I1279" s="48"/>
      <c r="J1279" s="48"/>
      <c r="K1279" s="48"/>
      <c r="L1279" s="48"/>
      <c r="M1279" s="48"/>
      <c r="N1279" s="48"/>
      <c r="O1279" s="48"/>
    </row>
    <row r="1280" spans="1:15" x14ac:dyDescent="0.3">
      <c r="A1280" s="48"/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/>
      <c r="O1280" s="48"/>
    </row>
    <row r="1281" spans="1:15" x14ac:dyDescent="0.3">
      <c r="A1281" s="48"/>
      <c r="B1281" s="48"/>
      <c r="C1281" s="48"/>
      <c r="D1281" s="48"/>
      <c r="E1281" s="48"/>
      <c r="F1281" s="48"/>
      <c r="G1281" s="48"/>
      <c r="H1281" s="48"/>
      <c r="I1281" s="48"/>
      <c r="J1281" s="48"/>
      <c r="K1281" s="48"/>
      <c r="L1281" s="48"/>
      <c r="M1281" s="48"/>
      <c r="N1281" s="48"/>
      <c r="O1281" s="48"/>
    </row>
    <row r="1282" spans="1:15" x14ac:dyDescent="0.3">
      <c r="A1282" s="48"/>
      <c r="B1282" s="48"/>
      <c r="C1282" s="48"/>
      <c r="D1282" s="48"/>
      <c r="E1282" s="48"/>
      <c r="F1282" s="48"/>
      <c r="G1282" s="48"/>
      <c r="H1282" s="48"/>
      <c r="I1282" s="48"/>
      <c r="J1282" s="48"/>
      <c r="K1282" s="48"/>
      <c r="L1282" s="48"/>
      <c r="M1282" s="48"/>
      <c r="N1282" s="48"/>
      <c r="O1282" s="48"/>
    </row>
    <row r="1283" spans="1:15" x14ac:dyDescent="0.3">
      <c r="A1283" s="48"/>
      <c r="B1283" s="48"/>
      <c r="C1283" s="48"/>
      <c r="D1283" s="48"/>
      <c r="E1283" s="48"/>
      <c r="F1283" s="48"/>
      <c r="G1283" s="48"/>
      <c r="H1283" s="48"/>
      <c r="I1283" s="48"/>
      <c r="J1283" s="48"/>
      <c r="K1283" s="48"/>
      <c r="L1283" s="48"/>
      <c r="M1283" s="48"/>
      <c r="N1283" s="48"/>
      <c r="O1283" s="48"/>
    </row>
    <row r="1284" spans="1:15" x14ac:dyDescent="0.3">
      <c r="A1284" s="48"/>
      <c r="B1284" s="48"/>
      <c r="C1284" s="48"/>
      <c r="D1284" s="48"/>
      <c r="E1284" s="48"/>
      <c r="F1284" s="48"/>
      <c r="G1284" s="48"/>
      <c r="H1284" s="48"/>
      <c r="I1284" s="48"/>
      <c r="J1284" s="48"/>
      <c r="K1284" s="48"/>
      <c r="L1284" s="48"/>
      <c r="M1284" s="48"/>
      <c r="N1284" s="48"/>
      <c r="O1284" s="48"/>
    </row>
    <row r="1285" spans="1:15" x14ac:dyDescent="0.3">
      <c r="A1285" s="48"/>
      <c r="B1285" s="48"/>
      <c r="C1285" s="48"/>
      <c r="D1285" s="48"/>
      <c r="E1285" s="48"/>
      <c r="F1285" s="48"/>
      <c r="G1285" s="48"/>
      <c r="H1285" s="48"/>
      <c r="I1285" s="48"/>
      <c r="J1285" s="48"/>
      <c r="K1285" s="48"/>
      <c r="L1285" s="48"/>
      <c r="M1285" s="48"/>
      <c r="N1285" s="48"/>
      <c r="O1285" s="48"/>
    </row>
    <row r="1286" spans="1:15" x14ac:dyDescent="0.3">
      <c r="A1286" s="48"/>
      <c r="B1286" s="48"/>
      <c r="C1286" s="48"/>
      <c r="D1286" s="48"/>
      <c r="E1286" s="48"/>
      <c r="F1286" s="48"/>
      <c r="G1286" s="48"/>
      <c r="H1286" s="48"/>
      <c r="I1286" s="48"/>
      <c r="J1286" s="48"/>
      <c r="K1286" s="48"/>
      <c r="L1286" s="48"/>
      <c r="M1286" s="48"/>
      <c r="N1286" s="48"/>
      <c r="O1286" s="48"/>
    </row>
    <row r="1287" spans="1:15" x14ac:dyDescent="0.3">
      <c r="A1287" s="48"/>
      <c r="B1287" s="48"/>
      <c r="C1287" s="48"/>
      <c r="D1287" s="48"/>
      <c r="E1287" s="48"/>
      <c r="F1287" s="48"/>
      <c r="G1287" s="48"/>
      <c r="H1287" s="48"/>
      <c r="I1287" s="48"/>
      <c r="J1287" s="48"/>
      <c r="K1287" s="48"/>
      <c r="L1287" s="48"/>
      <c r="M1287" s="48"/>
      <c r="N1287" s="48"/>
      <c r="O1287" s="48"/>
    </row>
    <row r="1288" spans="1:15" x14ac:dyDescent="0.3">
      <c r="A1288" s="48"/>
      <c r="B1288" s="48"/>
      <c r="C1288" s="48"/>
      <c r="D1288" s="48"/>
      <c r="E1288" s="48"/>
      <c r="F1288" s="48"/>
      <c r="G1288" s="48"/>
      <c r="H1288" s="48"/>
      <c r="I1288" s="48"/>
      <c r="J1288" s="48"/>
      <c r="K1288" s="48"/>
      <c r="L1288" s="48"/>
      <c r="M1288" s="48"/>
      <c r="N1288" s="48"/>
      <c r="O1288" s="48"/>
    </row>
    <row r="1289" spans="1:15" x14ac:dyDescent="0.3">
      <c r="A1289" s="48"/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</row>
    <row r="1290" spans="1:15" x14ac:dyDescent="0.3">
      <c r="A1290" s="48"/>
      <c r="B1290" s="48"/>
      <c r="C1290" s="48"/>
      <c r="D1290" s="48"/>
      <c r="E1290" s="48"/>
      <c r="F1290" s="48"/>
      <c r="G1290" s="48"/>
      <c r="H1290" s="48"/>
      <c r="I1290" s="48"/>
      <c r="J1290" s="48"/>
      <c r="K1290" s="48"/>
      <c r="L1290" s="48"/>
      <c r="M1290" s="48"/>
      <c r="N1290" s="48"/>
      <c r="O1290" s="48"/>
    </row>
    <row r="1291" spans="1:15" x14ac:dyDescent="0.3">
      <c r="A1291" s="48"/>
      <c r="B1291" s="48"/>
      <c r="C1291" s="48"/>
      <c r="D1291" s="48"/>
      <c r="E1291" s="48"/>
      <c r="F1291" s="48"/>
      <c r="G1291" s="48"/>
      <c r="H1291" s="48"/>
      <c r="I1291" s="48"/>
      <c r="J1291" s="48"/>
      <c r="K1291" s="48"/>
      <c r="L1291" s="48"/>
      <c r="M1291" s="48"/>
      <c r="N1291" s="48"/>
      <c r="O1291" s="48"/>
    </row>
    <row r="1292" spans="1:15" x14ac:dyDescent="0.3">
      <c r="A1292" s="48"/>
      <c r="B1292" s="48"/>
      <c r="C1292" s="48"/>
      <c r="D1292" s="48"/>
      <c r="E1292" s="48"/>
      <c r="F1292" s="48"/>
      <c r="G1292" s="48"/>
      <c r="H1292" s="48"/>
      <c r="I1292" s="48"/>
      <c r="J1292" s="48"/>
      <c r="K1292" s="48"/>
      <c r="L1292" s="48"/>
      <c r="M1292" s="48"/>
      <c r="N1292" s="48"/>
      <c r="O1292" s="48"/>
    </row>
    <row r="1293" spans="1:15" x14ac:dyDescent="0.3">
      <c r="A1293" s="48"/>
      <c r="B1293" s="48"/>
      <c r="C1293" s="48"/>
      <c r="D1293" s="48"/>
      <c r="E1293" s="48"/>
      <c r="F1293" s="48"/>
      <c r="G1293" s="48"/>
      <c r="H1293" s="48"/>
      <c r="I1293" s="48"/>
      <c r="J1293" s="48"/>
      <c r="K1293" s="48"/>
      <c r="L1293" s="48"/>
      <c r="M1293" s="48"/>
      <c r="N1293" s="48"/>
      <c r="O1293" s="48"/>
    </row>
    <row r="1294" spans="1:15" x14ac:dyDescent="0.3">
      <c r="A1294" s="48"/>
      <c r="B1294" s="48"/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</row>
    <row r="1295" spans="1:15" x14ac:dyDescent="0.3">
      <c r="A1295" s="48"/>
      <c r="B1295" s="48"/>
      <c r="C1295" s="48"/>
      <c r="D1295" s="48"/>
      <c r="E1295" s="48"/>
      <c r="F1295" s="48"/>
      <c r="G1295" s="48"/>
      <c r="H1295" s="48"/>
      <c r="I1295" s="48"/>
      <c r="J1295" s="48"/>
      <c r="K1295" s="48"/>
      <c r="L1295" s="48"/>
      <c r="M1295" s="48"/>
      <c r="N1295" s="48"/>
      <c r="O1295" s="48"/>
    </row>
    <row r="1296" spans="1:15" x14ac:dyDescent="0.3">
      <c r="A1296" s="48"/>
      <c r="B1296" s="48"/>
      <c r="C1296" s="48"/>
      <c r="D1296" s="48"/>
      <c r="E1296" s="48"/>
      <c r="F1296" s="48"/>
      <c r="G1296" s="48"/>
      <c r="H1296" s="48"/>
      <c r="I1296" s="48"/>
      <c r="J1296" s="48"/>
      <c r="K1296" s="48"/>
      <c r="L1296" s="48"/>
      <c r="M1296" s="48"/>
      <c r="N1296" s="48"/>
      <c r="O1296" s="48"/>
    </row>
    <row r="1297" spans="1:15" x14ac:dyDescent="0.3">
      <c r="A1297" s="48"/>
      <c r="B1297" s="48"/>
      <c r="C1297" s="48"/>
      <c r="D1297" s="48"/>
      <c r="E1297" s="48"/>
      <c r="F1297" s="48"/>
      <c r="G1297" s="48"/>
      <c r="H1297" s="48"/>
      <c r="I1297" s="48"/>
      <c r="J1297" s="48"/>
      <c r="K1297" s="48"/>
      <c r="L1297" s="48"/>
      <c r="M1297" s="48"/>
      <c r="N1297" s="48"/>
      <c r="O1297" s="48"/>
    </row>
    <row r="1298" spans="1:15" x14ac:dyDescent="0.3">
      <c r="A1298" s="48"/>
      <c r="B1298" s="48"/>
      <c r="C1298" s="48"/>
      <c r="D1298" s="48"/>
      <c r="E1298" s="48"/>
      <c r="F1298" s="48"/>
      <c r="G1298" s="48"/>
      <c r="H1298" s="48"/>
      <c r="I1298" s="48"/>
      <c r="J1298" s="48"/>
      <c r="K1298" s="48"/>
      <c r="L1298" s="48"/>
      <c r="M1298" s="48"/>
      <c r="N1298" s="48"/>
      <c r="O1298" s="48"/>
    </row>
    <row r="1299" spans="1:15" x14ac:dyDescent="0.3">
      <c r="A1299" s="48"/>
      <c r="B1299" s="48"/>
      <c r="C1299" s="48"/>
      <c r="D1299" s="48"/>
      <c r="E1299" s="48"/>
      <c r="F1299" s="48"/>
      <c r="G1299" s="48"/>
      <c r="H1299" s="48"/>
      <c r="I1299" s="48"/>
      <c r="J1299" s="48"/>
      <c r="K1299" s="48"/>
      <c r="L1299" s="48"/>
      <c r="M1299" s="48"/>
      <c r="N1299" s="48"/>
      <c r="O1299" s="48"/>
    </row>
    <row r="1300" spans="1:15" x14ac:dyDescent="0.3">
      <c r="A1300" s="48"/>
      <c r="B1300" s="48"/>
      <c r="C1300" s="48"/>
      <c r="D1300" s="48"/>
      <c r="E1300" s="48"/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</row>
    <row r="1301" spans="1:15" x14ac:dyDescent="0.3">
      <c r="A1301" s="48"/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</row>
    <row r="1302" spans="1:15" x14ac:dyDescent="0.3">
      <c r="A1302" s="48"/>
      <c r="B1302" s="48"/>
      <c r="C1302" s="48"/>
      <c r="D1302" s="48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/>
      <c r="O1302" s="48"/>
    </row>
    <row r="1303" spans="1:15" x14ac:dyDescent="0.3">
      <c r="A1303" s="48"/>
      <c r="B1303" s="48"/>
      <c r="C1303" s="48"/>
      <c r="D1303" s="48"/>
      <c r="E1303" s="48"/>
      <c r="F1303" s="48"/>
      <c r="G1303" s="48"/>
      <c r="H1303" s="48"/>
      <c r="I1303" s="48"/>
      <c r="J1303" s="48"/>
      <c r="K1303" s="48"/>
      <c r="L1303" s="48"/>
      <c r="M1303" s="48"/>
      <c r="N1303" s="48"/>
      <c r="O1303" s="48"/>
    </row>
    <row r="1304" spans="1:15" x14ac:dyDescent="0.3">
      <c r="A1304" s="48"/>
      <c r="B1304" s="48"/>
      <c r="C1304" s="48"/>
      <c r="D1304" s="48"/>
      <c r="E1304" s="48"/>
      <c r="F1304" s="48"/>
      <c r="G1304" s="48"/>
      <c r="H1304" s="48"/>
      <c r="I1304" s="48"/>
      <c r="J1304" s="48"/>
      <c r="K1304" s="48"/>
      <c r="L1304" s="48"/>
      <c r="M1304" s="48"/>
      <c r="N1304" s="48"/>
      <c r="O1304" s="48"/>
    </row>
    <row r="1305" spans="1:15" x14ac:dyDescent="0.3">
      <c r="A1305" s="48"/>
      <c r="B1305" s="48"/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</row>
    <row r="1306" spans="1:15" x14ac:dyDescent="0.3">
      <c r="A1306" s="48"/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/>
      <c r="O1306" s="48"/>
    </row>
    <row r="1307" spans="1:15" x14ac:dyDescent="0.3">
      <c r="A1307" s="48"/>
      <c r="B1307" s="48"/>
      <c r="C1307" s="48"/>
      <c r="D1307" s="48"/>
      <c r="E1307" s="48"/>
      <c r="F1307" s="48"/>
      <c r="G1307" s="48"/>
      <c r="H1307" s="48"/>
      <c r="I1307" s="48"/>
      <c r="J1307" s="48"/>
      <c r="K1307" s="48"/>
      <c r="L1307" s="48"/>
      <c r="M1307" s="48"/>
      <c r="N1307" s="48"/>
      <c r="O1307" s="48"/>
    </row>
    <row r="1308" spans="1:15" x14ac:dyDescent="0.3">
      <c r="A1308" s="48"/>
      <c r="B1308" s="48"/>
      <c r="C1308" s="48"/>
      <c r="D1308" s="48"/>
      <c r="E1308" s="48"/>
      <c r="F1308" s="48"/>
      <c r="G1308" s="48"/>
      <c r="H1308" s="48"/>
      <c r="I1308" s="48"/>
      <c r="J1308" s="48"/>
      <c r="K1308" s="48"/>
      <c r="L1308" s="48"/>
      <c r="M1308" s="48"/>
      <c r="N1308" s="48"/>
      <c r="O1308" s="48"/>
    </row>
    <row r="1309" spans="1:15" x14ac:dyDescent="0.3">
      <c r="A1309" s="48"/>
      <c r="B1309" s="48"/>
      <c r="C1309" s="48"/>
      <c r="D1309" s="48"/>
      <c r="E1309" s="48"/>
      <c r="F1309" s="48"/>
      <c r="G1309" s="48"/>
      <c r="H1309" s="48"/>
      <c r="I1309" s="48"/>
      <c r="J1309" s="48"/>
      <c r="K1309" s="48"/>
      <c r="L1309" s="48"/>
      <c r="M1309" s="48"/>
      <c r="N1309" s="48"/>
      <c r="O1309" s="48"/>
    </row>
    <row r="1310" spans="1:15" x14ac:dyDescent="0.3">
      <c r="A1310" s="48"/>
      <c r="B1310" s="48"/>
      <c r="C1310" s="48"/>
      <c r="D1310" s="48"/>
      <c r="E1310" s="48"/>
      <c r="F1310" s="48"/>
      <c r="G1310" s="48"/>
      <c r="H1310" s="48"/>
      <c r="I1310" s="48"/>
      <c r="J1310" s="48"/>
      <c r="K1310" s="48"/>
      <c r="L1310" s="48"/>
      <c r="M1310" s="48"/>
      <c r="N1310" s="48"/>
      <c r="O1310" s="48"/>
    </row>
    <row r="1311" spans="1:15" x14ac:dyDescent="0.3">
      <c r="A1311" s="48"/>
      <c r="B1311" s="48"/>
      <c r="C1311" s="48"/>
      <c r="D1311" s="48"/>
      <c r="E1311" s="48"/>
      <c r="F1311" s="48"/>
      <c r="G1311" s="48"/>
      <c r="H1311" s="48"/>
      <c r="I1311" s="48"/>
      <c r="J1311" s="48"/>
      <c r="K1311" s="48"/>
      <c r="L1311" s="48"/>
      <c r="M1311" s="48"/>
      <c r="N1311" s="48"/>
      <c r="O1311" s="48"/>
    </row>
    <row r="1312" spans="1:15" x14ac:dyDescent="0.3">
      <c r="A1312" s="48"/>
      <c r="B1312" s="48"/>
      <c r="C1312" s="48"/>
      <c r="D1312" s="48"/>
      <c r="E1312" s="48"/>
      <c r="F1312" s="48"/>
      <c r="G1312" s="48"/>
      <c r="H1312" s="48"/>
      <c r="I1312" s="48"/>
      <c r="J1312" s="48"/>
      <c r="K1312" s="48"/>
      <c r="L1312" s="48"/>
      <c r="M1312" s="48"/>
      <c r="N1312" s="48"/>
      <c r="O1312" s="48"/>
    </row>
    <row r="1313" spans="1:15" x14ac:dyDescent="0.3">
      <c r="A1313" s="48"/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</row>
    <row r="1314" spans="1:15" x14ac:dyDescent="0.3">
      <c r="A1314" s="48"/>
      <c r="B1314" s="48"/>
      <c r="C1314" s="48"/>
      <c r="D1314" s="48"/>
      <c r="E1314" s="48"/>
      <c r="F1314" s="48"/>
      <c r="G1314" s="48"/>
      <c r="H1314" s="48"/>
      <c r="I1314" s="48"/>
      <c r="J1314" s="48"/>
      <c r="K1314" s="48"/>
      <c r="L1314" s="48"/>
      <c r="M1314" s="48"/>
      <c r="N1314" s="48"/>
      <c r="O1314" s="48"/>
    </row>
    <row r="1315" spans="1:15" x14ac:dyDescent="0.3">
      <c r="A1315" s="48"/>
      <c r="B1315" s="48"/>
      <c r="C1315" s="48"/>
      <c r="D1315" s="48"/>
      <c r="E1315" s="48"/>
      <c r="F1315" s="48"/>
      <c r="G1315" s="48"/>
      <c r="H1315" s="48"/>
      <c r="I1315" s="48"/>
      <c r="J1315" s="48"/>
      <c r="K1315" s="48"/>
      <c r="L1315" s="48"/>
      <c r="M1315" s="48"/>
      <c r="N1315" s="48"/>
      <c r="O1315" s="48"/>
    </row>
    <row r="1316" spans="1:15" x14ac:dyDescent="0.3">
      <c r="A1316" s="48"/>
      <c r="B1316" s="48"/>
      <c r="C1316" s="48"/>
      <c r="D1316" s="48"/>
      <c r="E1316" s="48"/>
      <c r="F1316" s="48"/>
      <c r="G1316" s="48"/>
      <c r="H1316" s="48"/>
      <c r="I1316" s="48"/>
      <c r="J1316" s="48"/>
      <c r="K1316" s="48"/>
      <c r="L1316" s="48"/>
      <c r="M1316" s="48"/>
      <c r="N1316" s="48"/>
      <c r="O1316" s="48"/>
    </row>
    <row r="1317" spans="1:15" x14ac:dyDescent="0.3">
      <c r="A1317" s="48"/>
      <c r="B1317" s="48"/>
      <c r="C1317" s="48"/>
      <c r="D1317" s="48"/>
      <c r="E1317" s="48"/>
      <c r="F1317" s="48"/>
      <c r="G1317" s="48"/>
      <c r="H1317" s="48"/>
      <c r="I1317" s="48"/>
      <c r="J1317" s="48"/>
      <c r="K1317" s="48"/>
      <c r="L1317" s="48"/>
      <c r="M1317" s="48"/>
      <c r="N1317" s="48"/>
      <c r="O1317" s="48"/>
    </row>
    <row r="1318" spans="1:15" x14ac:dyDescent="0.3">
      <c r="A1318" s="48"/>
      <c r="B1318" s="48"/>
      <c r="C1318" s="48"/>
      <c r="D1318" s="48"/>
      <c r="E1318" s="48"/>
      <c r="F1318" s="48"/>
      <c r="G1318" s="48"/>
      <c r="H1318" s="48"/>
      <c r="I1318" s="48"/>
      <c r="J1318" s="48"/>
      <c r="K1318" s="48"/>
      <c r="L1318" s="48"/>
      <c r="M1318" s="48"/>
      <c r="N1318" s="48"/>
      <c r="O1318" s="48"/>
    </row>
    <row r="1319" spans="1:15" x14ac:dyDescent="0.3">
      <c r="A1319" s="48"/>
      <c r="B1319" s="48"/>
      <c r="C1319" s="48"/>
      <c r="D1319" s="48"/>
      <c r="E1319" s="48"/>
      <c r="F1319" s="48"/>
      <c r="G1319" s="48"/>
      <c r="H1319" s="48"/>
      <c r="I1319" s="48"/>
      <c r="J1319" s="48"/>
      <c r="K1319" s="48"/>
      <c r="L1319" s="48"/>
      <c r="M1319" s="48"/>
      <c r="N1319" s="48"/>
      <c r="O1319" s="48"/>
    </row>
    <row r="1320" spans="1:15" x14ac:dyDescent="0.3">
      <c r="A1320" s="48"/>
      <c r="B1320" s="48"/>
      <c r="C1320" s="48"/>
      <c r="D1320" s="48"/>
      <c r="E1320" s="48"/>
      <c r="F1320" s="48"/>
      <c r="G1320" s="48"/>
      <c r="H1320" s="48"/>
      <c r="I1320" s="48"/>
      <c r="J1320" s="48"/>
      <c r="K1320" s="48"/>
      <c r="L1320" s="48"/>
      <c r="M1320" s="48"/>
      <c r="N1320" s="48"/>
      <c r="O1320" s="48"/>
    </row>
    <row r="1321" spans="1:15" x14ac:dyDescent="0.3">
      <c r="A1321" s="48"/>
      <c r="B1321" s="48"/>
      <c r="C1321" s="48"/>
      <c r="D1321" s="48"/>
      <c r="E1321" s="48"/>
      <c r="F1321" s="48"/>
      <c r="G1321" s="48"/>
      <c r="H1321" s="48"/>
      <c r="I1321" s="48"/>
      <c r="J1321" s="48"/>
      <c r="K1321" s="48"/>
      <c r="L1321" s="48"/>
      <c r="M1321" s="48"/>
      <c r="N1321" s="48"/>
      <c r="O1321" s="48"/>
    </row>
    <row r="1322" spans="1:15" x14ac:dyDescent="0.3">
      <c r="A1322" s="48"/>
      <c r="B1322" s="48"/>
      <c r="C1322" s="48"/>
      <c r="D1322" s="48"/>
      <c r="E1322" s="48"/>
      <c r="F1322" s="48"/>
      <c r="G1322" s="48"/>
      <c r="H1322" s="48"/>
      <c r="I1322" s="48"/>
      <c r="J1322" s="48"/>
      <c r="K1322" s="48"/>
      <c r="L1322" s="48"/>
      <c r="M1322" s="48"/>
      <c r="N1322" s="48"/>
      <c r="O1322" s="48"/>
    </row>
    <row r="1323" spans="1:15" x14ac:dyDescent="0.3">
      <c r="A1323" s="48"/>
      <c r="B1323" s="48"/>
      <c r="C1323" s="48"/>
      <c r="D1323" s="48"/>
      <c r="E1323" s="48"/>
      <c r="F1323" s="48"/>
      <c r="G1323" s="48"/>
      <c r="H1323" s="48"/>
      <c r="I1323" s="48"/>
      <c r="J1323" s="48"/>
      <c r="K1323" s="48"/>
      <c r="L1323" s="48"/>
      <c r="M1323" s="48"/>
      <c r="N1323" s="48"/>
      <c r="O1323" s="48"/>
    </row>
    <row r="1324" spans="1:15" x14ac:dyDescent="0.3">
      <c r="A1324" s="48"/>
      <c r="B1324" s="48"/>
      <c r="C1324" s="48"/>
      <c r="D1324" s="48"/>
      <c r="E1324" s="48"/>
      <c r="F1324" s="48"/>
      <c r="G1324" s="48"/>
      <c r="H1324" s="48"/>
      <c r="I1324" s="48"/>
      <c r="J1324" s="48"/>
      <c r="K1324" s="48"/>
      <c r="L1324" s="48"/>
      <c r="M1324" s="48"/>
      <c r="N1324" s="48"/>
      <c r="O1324" s="48"/>
    </row>
    <row r="1325" spans="1:15" x14ac:dyDescent="0.3">
      <c r="A1325" s="48"/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</row>
    <row r="1326" spans="1:15" x14ac:dyDescent="0.3">
      <c r="A1326" s="48"/>
      <c r="B1326" s="48"/>
      <c r="C1326" s="48"/>
      <c r="D1326" s="48"/>
      <c r="E1326" s="48"/>
      <c r="F1326" s="48"/>
      <c r="G1326" s="48"/>
      <c r="H1326" s="48"/>
      <c r="I1326" s="48"/>
      <c r="J1326" s="48"/>
      <c r="K1326" s="48"/>
      <c r="L1326" s="48"/>
      <c r="M1326" s="48"/>
      <c r="N1326" s="48"/>
      <c r="O1326" s="48"/>
    </row>
    <row r="1327" spans="1:15" x14ac:dyDescent="0.3">
      <c r="A1327" s="48"/>
      <c r="B1327" s="48"/>
      <c r="C1327" s="48"/>
      <c r="D1327" s="48"/>
      <c r="E1327" s="48"/>
      <c r="F1327" s="48"/>
      <c r="G1327" s="48"/>
      <c r="H1327" s="48"/>
      <c r="I1327" s="48"/>
      <c r="J1327" s="48"/>
      <c r="K1327" s="48"/>
      <c r="L1327" s="48"/>
      <c r="M1327" s="48"/>
      <c r="N1327" s="48"/>
      <c r="O1327" s="48"/>
    </row>
    <row r="1328" spans="1:15" x14ac:dyDescent="0.3">
      <c r="A1328" s="48"/>
      <c r="B1328" s="48"/>
      <c r="C1328" s="48"/>
      <c r="D1328" s="48"/>
      <c r="E1328" s="48"/>
      <c r="F1328" s="48"/>
      <c r="G1328" s="48"/>
      <c r="H1328" s="48"/>
      <c r="I1328" s="48"/>
      <c r="J1328" s="48"/>
      <c r="K1328" s="48"/>
      <c r="L1328" s="48"/>
      <c r="M1328" s="48"/>
      <c r="N1328" s="48"/>
      <c r="O1328" s="48"/>
    </row>
    <row r="1329" spans="1:15" x14ac:dyDescent="0.3">
      <c r="A1329" s="48"/>
      <c r="B1329" s="48"/>
      <c r="C1329" s="48"/>
      <c r="D1329" s="48"/>
      <c r="E1329" s="48"/>
      <c r="F1329" s="48"/>
      <c r="G1329" s="48"/>
      <c r="H1329" s="48"/>
      <c r="I1329" s="48"/>
      <c r="J1329" s="48"/>
      <c r="K1329" s="48"/>
      <c r="L1329" s="48"/>
      <c r="M1329" s="48"/>
      <c r="N1329" s="48"/>
      <c r="O1329" s="48"/>
    </row>
    <row r="1330" spans="1:15" x14ac:dyDescent="0.3">
      <c r="A1330" s="48"/>
      <c r="B1330" s="48"/>
      <c r="C1330" s="48"/>
      <c r="D1330" s="48"/>
      <c r="E1330" s="48"/>
      <c r="F1330" s="48"/>
      <c r="G1330" s="48"/>
      <c r="H1330" s="48"/>
      <c r="I1330" s="48"/>
      <c r="J1330" s="48"/>
      <c r="K1330" s="48"/>
      <c r="L1330" s="48"/>
      <c r="M1330" s="48"/>
      <c r="N1330" s="48"/>
      <c r="O1330" s="48"/>
    </row>
    <row r="1331" spans="1:15" x14ac:dyDescent="0.3">
      <c r="A1331" s="48"/>
      <c r="B1331" s="48"/>
      <c r="C1331" s="48"/>
      <c r="D1331" s="48"/>
      <c r="E1331" s="48"/>
      <c r="F1331" s="48"/>
      <c r="G1331" s="48"/>
      <c r="H1331" s="48"/>
      <c r="I1331" s="48"/>
      <c r="J1331" s="48"/>
      <c r="K1331" s="48"/>
      <c r="L1331" s="48"/>
      <c r="M1331" s="48"/>
      <c r="N1331" s="48"/>
      <c r="O1331" s="48"/>
    </row>
    <row r="1332" spans="1:15" x14ac:dyDescent="0.3">
      <c r="A1332" s="48"/>
      <c r="B1332" s="48"/>
      <c r="C1332" s="48"/>
      <c r="D1332" s="48"/>
      <c r="E1332" s="48"/>
      <c r="F1332" s="48"/>
      <c r="G1332" s="48"/>
      <c r="H1332" s="48"/>
      <c r="I1332" s="48"/>
      <c r="J1332" s="48"/>
      <c r="K1332" s="48"/>
      <c r="L1332" s="48"/>
      <c r="M1332" s="48"/>
      <c r="N1332" s="48"/>
      <c r="O1332" s="48"/>
    </row>
    <row r="1333" spans="1:15" x14ac:dyDescent="0.3">
      <c r="A1333" s="48"/>
      <c r="B1333" s="48"/>
      <c r="C1333" s="48"/>
      <c r="D1333" s="48"/>
      <c r="E1333" s="48"/>
      <c r="F1333" s="48"/>
      <c r="G1333" s="48"/>
      <c r="H1333" s="48"/>
      <c r="I1333" s="48"/>
      <c r="J1333" s="48"/>
      <c r="K1333" s="48"/>
      <c r="L1333" s="48"/>
      <c r="M1333" s="48"/>
      <c r="N1333" s="48"/>
      <c r="O1333" s="48"/>
    </row>
    <row r="1334" spans="1:15" x14ac:dyDescent="0.3">
      <c r="A1334" s="48"/>
      <c r="B1334" s="48"/>
      <c r="C1334" s="48"/>
      <c r="D1334" s="48"/>
      <c r="E1334" s="48"/>
      <c r="F1334" s="48"/>
      <c r="G1334" s="48"/>
      <c r="H1334" s="48"/>
      <c r="I1334" s="48"/>
      <c r="J1334" s="48"/>
      <c r="K1334" s="48"/>
      <c r="L1334" s="48"/>
      <c r="M1334" s="48"/>
      <c r="N1334" s="48"/>
      <c r="O1334" s="48"/>
    </row>
    <row r="1335" spans="1:15" x14ac:dyDescent="0.3">
      <c r="A1335" s="48"/>
      <c r="B1335" s="48"/>
      <c r="C1335" s="48"/>
      <c r="D1335" s="48"/>
      <c r="E1335" s="48"/>
      <c r="F1335" s="48"/>
      <c r="G1335" s="48"/>
      <c r="H1335" s="48"/>
      <c r="I1335" s="48"/>
      <c r="J1335" s="48"/>
      <c r="K1335" s="48"/>
      <c r="L1335" s="48"/>
      <c r="M1335" s="48"/>
      <c r="N1335" s="48"/>
      <c r="O1335" s="48"/>
    </row>
    <row r="1336" spans="1:15" x14ac:dyDescent="0.3">
      <c r="A1336" s="48"/>
      <c r="B1336" s="48"/>
      <c r="C1336" s="48"/>
      <c r="D1336" s="48"/>
      <c r="E1336" s="48"/>
      <c r="F1336" s="48"/>
      <c r="G1336" s="48"/>
      <c r="H1336" s="48"/>
      <c r="I1336" s="48"/>
      <c r="J1336" s="48"/>
      <c r="K1336" s="48"/>
      <c r="L1336" s="48"/>
      <c r="M1336" s="48"/>
      <c r="N1336" s="48"/>
      <c r="O1336" s="48"/>
    </row>
    <row r="1337" spans="1:15" x14ac:dyDescent="0.3">
      <c r="A1337" s="48"/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</row>
    <row r="1338" spans="1:15" x14ac:dyDescent="0.3">
      <c r="A1338" s="48"/>
      <c r="B1338" s="48"/>
      <c r="C1338" s="48"/>
      <c r="D1338" s="48"/>
      <c r="E1338" s="48"/>
      <c r="F1338" s="48"/>
      <c r="G1338" s="48"/>
      <c r="H1338" s="48"/>
      <c r="I1338" s="48"/>
      <c r="J1338" s="48"/>
      <c r="K1338" s="48"/>
      <c r="L1338" s="48"/>
      <c r="M1338" s="48"/>
      <c r="N1338" s="48"/>
      <c r="O1338" s="48"/>
    </row>
    <row r="1339" spans="1:15" x14ac:dyDescent="0.3">
      <c r="A1339" s="48"/>
      <c r="B1339" s="48"/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</row>
    <row r="1340" spans="1:15" x14ac:dyDescent="0.3">
      <c r="A1340" s="48"/>
      <c r="B1340" s="48"/>
      <c r="C1340" s="48"/>
      <c r="D1340" s="48"/>
      <c r="E1340" s="48"/>
      <c r="F1340" s="48"/>
      <c r="G1340" s="48"/>
      <c r="H1340" s="48"/>
      <c r="I1340" s="48"/>
      <c r="J1340" s="48"/>
      <c r="K1340" s="48"/>
      <c r="L1340" s="48"/>
      <c r="M1340" s="48"/>
      <c r="N1340" s="48"/>
      <c r="O1340" s="48"/>
    </row>
    <row r="1341" spans="1:15" x14ac:dyDescent="0.3">
      <c r="A1341" s="48"/>
      <c r="B1341" s="48"/>
      <c r="C1341" s="48"/>
      <c r="D1341" s="48"/>
      <c r="E1341" s="48"/>
      <c r="F1341" s="48"/>
      <c r="G1341" s="48"/>
      <c r="H1341" s="48"/>
      <c r="I1341" s="48"/>
      <c r="J1341" s="48"/>
      <c r="K1341" s="48"/>
      <c r="L1341" s="48"/>
      <c r="M1341" s="48"/>
      <c r="N1341" s="48"/>
      <c r="O1341" s="48"/>
    </row>
    <row r="1342" spans="1:15" x14ac:dyDescent="0.3">
      <c r="A1342" s="48"/>
      <c r="B1342" s="48"/>
      <c r="C1342" s="48"/>
      <c r="D1342" s="48"/>
      <c r="E1342" s="48"/>
      <c r="F1342" s="48"/>
      <c r="G1342" s="48"/>
      <c r="H1342" s="48"/>
      <c r="I1342" s="48"/>
      <c r="J1342" s="48"/>
      <c r="K1342" s="48"/>
      <c r="L1342" s="48"/>
      <c r="M1342" s="48"/>
      <c r="N1342" s="48"/>
      <c r="O1342" s="48"/>
    </row>
    <row r="1343" spans="1:15" x14ac:dyDescent="0.3">
      <c r="A1343" s="48"/>
      <c r="B1343" s="48"/>
      <c r="C1343" s="48"/>
      <c r="D1343" s="48"/>
      <c r="E1343" s="48"/>
      <c r="F1343" s="48"/>
      <c r="G1343" s="48"/>
      <c r="H1343" s="48"/>
      <c r="I1343" s="48"/>
      <c r="J1343" s="48"/>
      <c r="K1343" s="48"/>
      <c r="L1343" s="48"/>
      <c r="M1343" s="48"/>
      <c r="N1343" s="48"/>
      <c r="O1343" s="48"/>
    </row>
    <row r="1344" spans="1:15" x14ac:dyDescent="0.3">
      <c r="A1344" s="48"/>
      <c r="B1344" s="48"/>
      <c r="C1344" s="48"/>
      <c r="D1344" s="48"/>
      <c r="E1344" s="48"/>
      <c r="F1344" s="48"/>
      <c r="G1344" s="48"/>
      <c r="H1344" s="48"/>
      <c r="I1344" s="48"/>
      <c r="J1344" s="48"/>
      <c r="K1344" s="48"/>
      <c r="L1344" s="48"/>
      <c r="M1344" s="48"/>
      <c r="N1344" s="48"/>
      <c r="O1344" s="48"/>
    </row>
    <row r="1345" spans="1:15" x14ac:dyDescent="0.3">
      <c r="A1345" s="48"/>
      <c r="B1345" s="48"/>
      <c r="C1345" s="48"/>
      <c r="D1345" s="48"/>
      <c r="E1345" s="48"/>
      <c r="F1345" s="48"/>
      <c r="G1345" s="48"/>
      <c r="H1345" s="48"/>
      <c r="I1345" s="48"/>
      <c r="J1345" s="48"/>
      <c r="K1345" s="48"/>
      <c r="L1345" s="48"/>
      <c r="M1345" s="48"/>
      <c r="N1345" s="48"/>
      <c r="O1345" s="48"/>
    </row>
    <row r="1346" spans="1:15" x14ac:dyDescent="0.3">
      <c r="A1346" s="48"/>
      <c r="B1346" s="48"/>
      <c r="C1346" s="48"/>
      <c r="D1346" s="48"/>
      <c r="E1346" s="48"/>
      <c r="F1346" s="48"/>
      <c r="G1346" s="48"/>
      <c r="H1346" s="48"/>
      <c r="I1346" s="48"/>
      <c r="J1346" s="48"/>
      <c r="K1346" s="48"/>
      <c r="L1346" s="48"/>
      <c r="M1346" s="48"/>
      <c r="N1346" s="48"/>
      <c r="O1346" s="48"/>
    </row>
    <row r="1347" spans="1:15" x14ac:dyDescent="0.3">
      <c r="A1347" s="48"/>
      <c r="B1347" s="48"/>
      <c r="C1347" s="48"/>
      <c r="D1347" s="48"/>
      <c r="E1347" s="48"/>
      <c r="F1347" s="48"/>
      <c r="G1347" s="48"/>
      <c r="H1347" s="48"/>
      <c r="I1347" s="48"/>
      <c r="J1347" s="48"/>
      <c r="K1347" s="48"/>
      <c r="L1347" s="48"/>
      <c r="M1347" s="48"/>
      <c r="N1347" s="48"/>
      <c r="O1347" s="48"/>
    </row>
    <row r="1348" spans="1:15" x14ac:dyDescent="0.3">
      <c r="A1348" s="48"/>
      <c r="B1348" s="48"/>
      <c r="C1348" s="48"/>
      <c r="D1348" s="48"/>
      <c r="E1348" s="48"/>
      <c r="F1348" s="48"/>
      <c r="G1348" s="48"/>
      <c r="H1348" s="48"/>
      <c r="I1348" s="48"/>
      <c r="J1348" s="48"/>
      <c r="K1348" s="48"/>
      <c r="L1348" s="48"/>
      <c r="M1348" s="48"/>
      <c r="N1348" s="48"/>
      <c r="O1348" s="48"/>
    </row>
    <row r="1349" spans="1:15" x14ac:dyDescent="0.3">
      <c r="A1349" s="48"/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</row>
    <row r="1350" spans="1:15" x14ac:dyDescent="0.3">
      <c r="A1350" s="48"/>
      <c r="B1350" s="48"/>
      <c r="C1350" s="48"/>
      <c r="D1350" s="48"/>
      <c r="E1350" s="48"/>
      <c r="F1350" s="48"/>
      <c r="G1350" s="48"/>
      <c r="H1350" s="48"/>
      <c r="I1350" s="48"/>
      <c r="J1350" s="48"/>
      <c r="K1350" s="48"/>
      <c r="L1350" s="48"/>
      <c r="M1350" s="48"/>
      <c r="N1350" s="48"/>
      <c r="O1350" s="48"/>
    </row>
    <row r="1351" spans="1:15" x14ac:dyDescent="0.3">
      <c r="A1351" s="48"/>
      <c r="B1351" s="48"/>
      <c r="C1351" s="48"/>
      <c r="D1351" s="48"/>
      <c r="E1351" s="48"/>
      <c r="F1351" s="48"/>
      <c r="G1351" s="48"/>
      <c r="H1351" s="48"/>
      <c r="I1351" s="48"/>
      <c r="J1351" s="48"/>
      <c r="K1351" s="48"/>
      <c r="L1351" s="48"/>
      <c r="M1351" s="48"/>
      <c r="N1351" s="48"/>
      <c r="O1351" s="48"/>
    </row>
    <row r="1352" spans="1:15" x14ac:dyDescent="0.3">
      <c r="A1352" s="48"/>
      <c r="B1352" s="48"/>
      <c r="C1352" s="48"/>
      <c r="D1352" s="48"/>
      <c r="E1352" s="48"/>
      <c r="F1352" s="48"/>
      <c r="G1352" s="48"/>
      <c r="H1352" s="48"/>
      <c r="I1352" s="48"/>
      <c r="J1352" s="48"/>
      <c r="K1352" s="48"/>
      <c r="L1352" s="48"/>
      <c r="M1352" s="48"/>
      <c r="N1352" s="48"/>
      <c r="O1352" s="48"/>
    </row>
    <row r="1353" spans="1:15" x14ac:dyDescent="0.3">
      <c r="A1353" s="48"/>
      <c r="B1353" s="48"/>
      <c r="C1353" s="48"/>
      <c r="D1353" s="48"/>
      <c r="E1353" s="48"/>
      <c r="F1353" s="48"/>
      <c r="G1353" s="48"/>
      <c r="H1353" s="48"/>
      <c r="I1353" s="48"/>
      <c r="J1353" s="48"/>
      <c r="K1353" s="48"/>
      <c r="L1353" s="48"/>
      <c r="M1353" s="48"/>
      <c r="N1353" s="48"/>
      <c r="O1353" s="48"/>
    </row>
  </sheetData>
  <sheetProtection algorithmName="SHA-512" hashValue="Qf0LN8jq1v6OoNfamwpi1PK6ZexJjqCv/coLtOfTn6vR882AM/HWPUs3vo+0bKu9GCNmU+LDDurUKjpUhFIzTg==" saltValue="UOsPko0+bDw/fH/1Cgg8+A==" spinCount="100000" sheet="1" selectLockedCells="1"/>
  <mergeCells count="108">
    <mergeCell ref="N1:O1"/>
    <mergeCell ref="K6:M6"/>
    <mergeCell ref="B8:O8"/>
    <mergeCell ref="C11:E11"/>
    <mergeCell ref="F11:G11"/>
    <mergeCell ref="H11:I11"/>
    <mergeCell ref="J11:L11"/>
    <mergeCell ref="M11:O11"/>
    <mergeCell ref="C12:E12"/>
    <mergeCell ref="F12:G12"/>
    <mergeCell ref="H12:I12"/>
    <mergeCell ref="J12:L12"/>
    <mergeCell ref="M12:O12"/>
    <mergeCell ref="C13:E13"/>
    <mergeCell ref="F13:G13"/>
    <mergeCell ref="H13:I13"/>
    <mergeCell ref="J13:L13"/>
    <mergeCell ref="M13:O13"/>
    <mergeCell ref="C20:C21"/>
    <mergeCell ref="D20:F21"/>
    <mergeCell ref="G20:J21"/>
    <mergeCell ref="K20:O20"/>
    <mergeCell ref="K21:N21"/>
    <mergeCell ref="G22:J22"/>
    <mergeCell ref="K22:N22"/>
    <mergeCell ref="C14:E14"/>
    <mergeCell ref="F14:G14"/>
    <mergeCell ref="H14:I14"/>
    <mergeCell ref="J14:L14"/>
    <mergeCell ref="M14:O14"/>
    <mergeCell ref="C17:O17"/>
    <mergeCell ref="C28:O28"/>
    <mergeCell ref="C31:E31"/>
    <mergeCell ref="F31:G31"/>
    <mergeCell ref="H31:I31"/>
    <mergeCell ref="J31:L31"/>
    <mergeCell ref="M31:O31"/>
    <mergeCell ref="G23:J23"/>
    <mergeCell ref="K23:N23"/>
    <mergeCell ref="G24:J24"/>
    <mergeCell ref="K24:N24"/>
    <mergeCell ref="G25:J25"/>
    <mergeCell ref="K25:N25"/>
    <mergeCell ref="F34:G34"/>
    <mergeCell ref="H34:I34"/>
    <mergeCell ref="J34:L34"/>
    <mergeCell ref="M34:O34"/>
    <mergeCell ref="F35:G35"/>
    <mergeCell ref="H35:I35"/>
    <mergeCell ref="J35:L35"/>
    <mergeCell ref="M35:O35"/>
    <mergeCell ref="F32:G32"/>
    <mergeCell ref="H32:I32"/>
    <mergeCell ref="J32:L32"/>
    <mergeCell ref="M32:O32"/>
    <mergeCell ref="F33:G33"/>
    <mergeCell ref="H33:I33"/>
    <mergeCell ref="J33:L33"/>
    <mergeCell ref="M33:O33"/>
    <mergeCell ref="F38:G38"/>
    <mergeCell ref="H38:I38"/>
    <mergeCell ref="J38:L38"/>
    <mergeCell ref="M38:O38"/>
    <mergeCell ref="F39:G39"/>
    <mergeCell ref="H39:I39"/>
    <mergeCell ref="J39:L39"/>
    <mergeCell ref="M39:O39"/>
    <mergeCell ref="F36:G36"/>
    <mergeCell ref="H36:I36"/>
    <mergeCell ref="J36:L36"/>
    <mergeCell ref="M36:O36"/>
    <mergeCell ref="F37:G37"/>
    <mergeCell ref="H37:I37"/>
    <mergeCell ref="J37:L37"/>
    <mergeCell ref="M37:O37"/>
    <mergeCell ref="E47:H47"/>
    <mergeCell ref="I47:M47"/>
    <mergeCell ref="N47:O47"/>
    <mergeCell ref="E48:H48"/>
    <mergeCell ref="I48:M48"/>
    <mergeCell ref="N48:O48"/>
    <mergeCell ref="C42:O42"/>
    <mergeCell ref="C45:D46"/>
    <mergeCell ref="E45:H46"/>
    <mergeCell ref="I45:O45"/>
    <mergeCell ref="I46:M46"/>
    <mergeCell ref="N46:O46"/>
    <mergeCell ref="E49:H49"/>
    <mergeCell ref="I49:M49"/>
    <mergeCell ref="N49:O49"/>
    <mergeCell ref="C52:O52"/>
    <mergeCell ref="I55:K57"/>
    <mergeCell ref="L55:N55"/>
    <mergeCell ref="O55:O57"/>
    <mergeCell ref="M56:N56"/>
    <mergeCell ref="M57:N57"/>
    <mergeCell ref="I61:K61"/>
    <mergeCell ref="M61:N61"/>
    <mergeCell ref="C62:H62"/>
    <mergeCell ref="I62:K62"/>
    <mergeCell ref="M62:N62"/>
    <mergeCell ref="B64:O64"/>
    <mergeCell ref="I58:K58"/>
    <mergeCell ref="M58:N58"/>
    <mergeCell ref="I59:K59"/>
    <mergeCell ref="M59:N59"/>
    <mergeCell ref="I60:K60"/>
    <mergeCell ref="M60:N60"/>
  </mergeCells>
  <printOptions horizontalCentered="1"/>
  <pageMargins left="0.70866141732283472" right="0.15748031496062992" top="0.27559055118110237" bottom="0.35433070866141736" header="0.23622047244094491" footer="0.31496062992125984"/>
  <pageSetup paperSize="9" scale="98" orientation="portrait" r:id="rId1"/>
  <headerFooter alignWithMargins="0"/>
  <ignoredErrors>
    <ignoredError sqref="I62:O62" unlocked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J1584"/>
  <sheetViews>
    <sheetView workbookViewId="0">
      <selection activeCell="L16" sqref="L16"/>
    </sheetView>
  </sheetViews>
  <sheetFormatPr baseColWidth="10" defaultColWidth="11.44140625" defaultRowHeight="14.4" x14ac:dyDescent="0.3"/>
  <cols>
    <col min="1" max="6" width="11.44140625" style="1005"/>
    <col min="7" max="16384" width="11.44140625" style="1"/>
  </cols>
  <sheetData>
    <row r="1" spans="1:10" x14ac:dyDescent="0.3">
      <c r="A1" s="1041"/>
      <c r="B1" s="1041"/>
      <c r="C1" s="1041"/>
      <c r="D1" s="1041"/>
      <c r="E1" s="1041"/>
      <c r="F1" s="1041"/>
      <c r="G1" s="1041"/>
      <c r="H1" s="1041"/>
      <c r="I1" s="1041"/>
      <c r="J1" s="1041"/>
    </row>
    <row r="2" spans="1:10" x14ac:dyDescent="0.3">
      <c r="A2" s="1041"/>
      <c r="B2" s="1041"/>
      <c r="C2" s="1041"/>
      <c r="D2" s="1041"/>
      <c r="E2" s="1041"/>
      <c r="F2" s="1041"/>
      <c r="G2" s="1041"/>
      <c r="H2" s="1041"/>
      <c r="I2" s="1041"/>
      <c r="J2" s="1041"/>
    </row>
    <row r="3" spans="1:10" x14ac:dyDescent="0.3">
      <c r="A3" s="1041"/>
      <c r="B3" s="1041"/>
      <c r="C3" s="1041"/>
      <c r="D3" s="1041"/>
      <c r="E3" s="1041"/>
      <c r="F3" s="1041"/>
      <c r="G3" s="1041"/>
      <c r="H3" s="1041"/>
      <c r="I3" s="1041"/>
      <c r="J3" s="1041"/>
    </row>
    <row r="4" spans="1:10" x14ac:dyDescent="0.3">
      <c r="A4" s="1041"/>
      <c r="B4" s="1041"/>
      <c r="C4" s="1041"/>
      <c r="D4" s="1041"/>
      <c r="E4" s="1041"/>
      <c r="F4" s="1041"/>
      <c r="G4" s="1041"/>
      <c r="H4" s="1041"/>
      <c r="I4" s="1041"/>
      <c r="J4" s="1041"/>
    </row>
    <row r="5" spans="1:10" x14ac:dyDescent="0.3">
      <c r="A5" s="1041"/>
      <c r="B5" s="1041"/>
      <c r="C5" s="1041"/>
      <c r="D5" s="1041"/>
      <c r="E5" s="1041"/>
      <c r="F5" s="1041"/>
      <c r="G5" s="1041"/>
      <c r="H5" s="1041"/>
      <c r="I5" s="1041"/>
      <c r="J5" s="1041"/>
    </row>
    <row r="6" spans="1:10" x14ac:dyDescent="0.3">
      <c r="A6" s="1041"/>
      <c r="B6" s="3935" t="s">
        <v>1714</v>
      </c>
      <c r="C6" s="3935"/>
      <c r="D6" s="3935"/>
      <c r="E6" s="3935"/>
      <c r="F6" s="3935"/>
      <c r="G6" s="1041"/>
      <c r="H6" s="1041"/>
      <c r="I6" s="1041"/>
      <c r="J6" s="1041"/>
    </row>
    <row r="7" spans="1:10" x14ac:dyDescent="0.3">
      <c r="A7" s="1041"/>
      <c r="B7" s="3935"/>
      <c r="C7" s="3935"/>
      <c r="D7" s="3935"/>
      <c r="E7" s="3935"/>
      <c r="F7" s="3935"/>
      <c r="G7" s="1041"/>
      <c r="H7" s="1041"/>
      <c r="I7" s="1041"/>
      <c r="J7" s="1041"/>
    </row>
    <row r="8" spans="1:10" x14ac:dyDescent="0.3">
      <c r="A8" s="1041"/>
      <c r="B8" s="3935"/>
      <c r="C8" s="3935"/>
      <c r="D8" s="3935"/>
      <c r="E8" s="3935"/>
      <c r="F8" s="3935"/>
      <c r="G8" s="1041"/>
      <c r="H8" s="1041"/>
      <c r="I8" s="1041"/>
      <c r="J8" s="1041"/>
    </row>
    <row r="9" spans="1:10" x14ac:dyDescent="0.3">
      <c r="A9" s="1041"/>
      <c r="B9" s="3935"/>
      <c r="C9" s="3935"/>
      <c r="D9" s="3935"/>
      <c r="E9" s="3935"/>
      <c r="F9" s="3935"/>
      <c r="G9" s="1041"/>
      <c r="H9" s="1041"/>
      <c r="I9" s="1041"/>
      <c r="J9" s="1041"/>
    </row>
    <row r="10" spans="1:10" x14ac:dyDescent="0.3">
      <c r="A10" s="1041"/>
      <c r="B10" s="3935"/>
      <c r="C10" s="3935"/>
      <c r="D10" s="3935"/>
      <c r="E10" s="3935"/>
      <c r="F10" s="3935"/>
      <c r="G10" s="1041"/>
      <c r="H10" s="1041"/>
      <c r="I10" s="1041"/>
      <c r="J10" s="1041"/>
    </row>
    <row r="11" spans="1:10" x14ac:dyDescent="0.3">
      <c r="A11" s="1041"/>
      <c r="B11" s="3935"/>
      <c r="C11" s="3935"/>
      <c r="D11" s="3935"/>
      <c r="E11" s="3935"/>
      <c r="F11" s="3935"/>
      <c r="G11" s="1041"/>
      <c r="H11" s="1041"/>
      <c r="I11" s="1041"/>
      <c r="J11" s="1041"/>
    </row>
    <row r="12" spans="1:10" x14ac:dyDescent="0.3">
      <c r="A12" s="1041"/>
      <c r="B12" s="3935"/>
      <c r="C12" s="3935"/>
      <c r="D12" s="3935"/>
      <c r="E12" s="3935"/>
      <c r="F12" s="3935"/>
      <c r="G12" s="1041"/>
      <c r="H12" s="1041"/>
      <c r="I12" s="1041"/>
      <c r="J12" s="1041"/>
    </row>
    <row r="13" spans="1:10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0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</row>
    <row r="15" spans="1:10" x14ac:dyDescent="0.3">
      <c r="A15" s="1041"/>
      <c r="B15" s="1041"/>
      <c r="C15" s="1041"/>
      <c r="D15" s="1041"/>
      <c r="E15" s="1041"/>
      <c r="F15" s="1041"/>
      <c r="G15" s="1041"/>
      <c r="H15" s="1041"/>
      <c r="I15" s="1041"/>
      <c r="J15" s="1041"/>
    </row>
    <row r="16" spans="1:10" x14ac:dyDescent="0.3">
      <c r="A16" s="1041"/>
      <c r="B16" s="1041"/>
      <c r="C16" s="1041"/>
      <c r="D16" s="1041"/>
      <c r="E16" s="1041"/>
      <c r="F16" s="1041"/>
      <c r="G16" s="1041"/>
      <c r="H16" s="1041"/>
      <c r="I16" s="1041"/>
      <c r="J16" s="1041"/>
    </row>
    <row r="17" spans="1:10" x14ac:dyDescent="0.3">
      <c r="A17" s="1041"/>
      <c r="B17" s="1041"/>
      <c r="C17" s="1041"/>
      <c r="D17" s="1041"/>
      <c r="E17" s="1041"/>
      <c r="F17" s="1041"/>
      <c r="G17" s="1041"/>
      <c r="H17" s="1041"/>
      <c r="I17" s="1041"/>
      <c r="J17" s="1041"/>
    </row>
    <row r="18" spans="1:10" x14ac:dyDescent="0.3">
      <c r="A18" s="1041"/>
      <c r="B18" s="1041"/>
      <c r="C18" s="1041"/>
      <c r="D18" s="1041"/>
      <c r="E18" s="1041"/>
      <c r="F18" s="1041"/>
      <c r="G18" s="1041"/>
      <c r="H18" s="1041"/>
      <c r="I18" s="1041"/>
      <c r="J18" s="1041"/>
    </row>
    <row r="19" spans="1:10" x14ac:dyDescent="0.3">
      <c r="A19" s="1041"/>
      <c r="B19" s="1041"/>
      <c r="C19" s="13"/>
      <c r="D19" s="1041"/>
      <c r="E19" s="1041"/>
      <c r="F19" s="1041"/>
      <c r="G19" s="1041"/>
      <c r="H19" s="1041"/>
      <c r="I19" s="1041"/>
      <c r="J19" s="1041"/>
    </row>
    <row r="20" spans="1:10" x14ac:dyDescent="0.3">
      <c r="A20" s="1041"/>
      <c r="B20" s="1041"/>
      <c r="C20" s="1041"/>
      <c r="D20" s="1041"/>
      <c r="E20" s="1041"/>
      <c r="F20" s="1041"/>
      <c r="G20" s="1041"/>
      <c r="H20" s="1041"/>
      <c r="I20" s="1041"/>
      <c r="J20" s="1041"/>
    </row>
    <row r="21" spans="1:10" x14ac:dyDescent="0.3">
      <c r="A21" s="1041"/>
      <c r="B21" s="1041"/>
      <c r="C21" s="1041"/>
      <c r="D21" s="1041"/>
      <c r="E21" s="1041"/>
      <c r="F21" s="1041"/>
      <c r="G21" s="1041"/>
      <c r="H21" s="1041"/>
      <c r="I21" s="1041"/>
      <c r="J21" s="1041"/>
    </row>
    <row r="22" spans="1:10" x14ac:dyDescent="0.3">
      <c r="A22" s="1041"/>
      <c r="B22" s="1041"/>
      <c r="C22" s="1041"/>
      <c r="D22" s="1041"/>
      <c r="E22" s="1041"/>
      <c r="F22" s="1041"/>
      <c r="G22" s="1041"/>
      <c r="H22" s="1041"/>
      <c r="I22" s="1041"/>
      <c r="J22" s="1041"/>
    </row>
    <row r="23" spans="1:10" x14ac:dyDescent="0.3">
      <c r="A23" s="1041"/>
      <c r="B23" s="1041"/>
      <c r="C23" s="1041"/>
      <c r="D23" s="1041"/>
      <c r="E23" s="1041"/>
      <c r="F23" s="1041"/>
      <c r="G23" s="1041"/>
      <c r="H23" s="1041"/>
      <c r="I23" s="1041"/>
      <c r="J23" s="1041"/>
    </row>
    <row r="24" spans="1:10" x14ac:dyDescent="0.3">
      <c r="A24" s="1041"/>
      <c r="B24" s="1041"/>
      <c r="C24" s="1041"/>
      <c r="D24" s="1041"/>
      <c r="E24" s="1041"/>
      <c r="F24" s="1041"/>
      <c r="G24" s="1041"/>
      <c r="H24" s="1041"/>
      <c r="I24" s="1041"/>
      <c r="J24" s="1041"/>
    </row>
    <row r="25" spans="1:10" x14ac:dyDescent="0.3">
      <c r="A25" s="1041"/>
      <c r="B25" s="1041"/>
      <c r="C25" s="1041"/>
      <c r="D25" s="1041"/>
      <c r="E25" s="1041"/>
      <c r="F25" s="1041"/>
      <c r="G25" s="1041"/>
      <c r="H25" s="1041"/>
      <c r="I25" s="1041"/>
      <c r="J25" s="1041"/>
    </row>
    <row r="26" spans="1:10" x14ac:dyDescent="0.3">
      <c r="A26" s="1041"/>
      <c r="B26" s="1041"/>
      <c r="C26" s="1041"/>
      <c r="D26" s="1041"/>
      <c r="E26" s="1041"/>
      <c r="F26" s="1041"/>
      <c r="G26" s="1041"/>
      <c r="H26" s="1041"/>
      <c r="I26" s="1041"/>
      <c r="J26" s="1041"/>
    </row>
    <row r="27" spans="1:10" x14ac:dyDescent="0.3">
      <c r="A27" s="1041"/>
      <c r="B27" s="1041"/>
      <c r="C27" s="1041"/>
      <c r="D27" s="1041"/>
      <c r="E27" s="1041"/>
      <c r="F27" s="1041"/>
      <c r="G27" s="1041"/>
      <c r="H27" s="1041"/>
      <c r="I27" s="1041"/>
      <c r="J27" s="1041"/>
    </row>
    <row r="28" spans="1:10" x14ac:dyDescent="0.3">
      <c r="A28" s="1041"/>
      <c r="B28" s="1041"/>
      <c r="C28" s="1041"/>
      <c r="D28" s="1041"/>
      <c r="E28" s="1041"/>
      <c r="F28" s="1041"/>
      <c r="G28" s="1041"/>
      <c r="H28" s="1041"/>
      <c r="I28" s="1041"/>
      <c r="J28" s="1041"/>
    </row>
    <row r="29" spans="1:10" x14ac:dyDescent="0.3">
      <c r="A29" s="1041"/>
      <c r="B29" s="1041"/>
      <c r="C29" s="1041"/>
      <c r="D29" s="1041"/>
      <c r="E29" s="1041"/>
      <c r="F29" s="1041"/>
      <c r="G29" s="1041"/>
      <c r="H29" s="1041"/>
      <c r="I29" s="1041"/>
      <c r="J29" s="1041"/>
    </row>
    <row r="30" spans="1:10" x14ac:dyDescent="0.3">
      <c r="A30" s="1041"/>
      <c r="B30" s="1041"/>
      <c r="C30" s="1041"/>
      <c r="D30" s="1041"/>
      <c r="E30" s="1041"/>
      <c r="F30" s="1041"/>
      <c r="G30" s="1041"/>
      <c r="H30" s="1041"/>
      <c r="I30" s="1041"/>
      <c r="J30" s="1041"/>
    </row>
    <row r="31" spans="1:10" x14ac:dyDescent="0.3">
      <c r="A31" s="1"/>
      <c r="B31" s="1"/>
      <c r="C31" s="1"/>
      <c r="D31" s="1"/>
      <c r="E31" s="1"/>
      <c r="F31" s="1"/>
    </row>
    <row r="32" spans="1:10" x14ac:dyDescent="0.3">
      <c r="A32" s="1"/>
      <c r="B32" s="1"/>
      <c r="C32" s="1"/>
      <c r="D32" s="1"/>
      <c r="E32" s="1"/>
      <c r="F32" s="1"/>
    </row>
    <row r="33" spans="1:6" x14ac:dyDescent="0.3">
      <c r="A33" s="1"/>
      <c r="B33" s="1"/>
      <c r="C33" s="1"/>
      <c r="D33" s="1"/>
      <c r="E33" s="1"/>
      <c r="F33" s="1"/>
    </row>
    <row r="34" spans="1:6" x14ac:dyDescent="0.3">
      <c r="A34" s="1"/>
      <c r="B34" s="1"/>
      <c r="C34" s="1"/>
      <c r="D34" s="1"/>
      <c r="E34" s="1"/>
      <c r="F34" s="1"/>
    </row>
    <row r="35" spans="1:6" x14ac:dyDescent="0.3">
      <c r="A35" s="1"/>
      <c r="B35" s="1"/>
      <c r="C35" s="1"/>
      <c r="D35" s="1"/>
      <c r="E35" s="1"/>
      <c r="F35" s="1"/>
    </row>
    <row r="36" spans="1:6" x14ac:dyDescent="0.3">
      <c r="A36" s="1"/>
      <c r="B36" s="1"/>
      <c r="C36" s="1"/>
      <c r="D36" s="1"/>
      <c r="E36" s="1"/>
      <c r="F36" s="1"/>
    </row>
    <row r="37" spans="1:6" x14ac:dyDescent="0.3">
      <c r="A37" s="1"/>
      <c r="B37" s="1"/>
      <c r="C37" s="1"/>
      <c r="D37" s="1"/>
      <c r="E37" s="1"/>
      <c r="F37" s="1"/>
    </row>
    <row r="38" spans="1:6" x14ac:dyDescent="0.3">
      <c r="A38" s="1"/>
      <c r="B38" s="1"/>
      <c r="C38" s="1"/>
      <c r="D38" s="1"/>
      <c r="E38" s="1"/>
      <c r="F38" s="1"/>
    </row>
    <row r="39" spans="1:6" x14ac:dyDescent="0.3">
      <c r="A39" s="1"/>
      <c r="B39" s="1"/>
      <c r="C39" s="1"/>
      <c r="D39" s="1"/>
      <c r="E39" s="1"/>
      <c r="F39" s="1"/>
    </row>
    <row r="40" spans="1:6" x14ac:dyDescent="0.3">
      <c r="A40" s="1"/>
      <c r="B40" s="1"/>
      <c r="C40" s="1"/>
      <c r="D40" s="1"/>
      <c r="E40" s="1"/>
      <c r="F40" s="1"/>
    </row>
    <row r="41" spans="1:6" x14ac:dyDescent="0.3">
      <c r="A41" s="1"/>
      <c r="B41" s="1"/>
      <c r="C41" s="1"/>
      <c r="D41" s="1"/>
      <c r="E41" s="1"/>
      <c r="F41" s="1"/>
    </row>
    <row r="42" spans="1:6" x14ac:dyDescent="0.3">
      <c r="A42" s="1"/>
      <c r="B42" s="1"/>
      <c r="C42" s="1"/>
      <c r="D42" s="1"/>
      <c r="E42" s="1"/>
      <c r="F42" s="1"/>
    </row>
    <row r="43" spans="1:6" x14ac:dyDescent="0.3">
      <c r="A43" s="1"/>
      <c r="B43" s="1"/>
      <c r="C43" s="1"/>
      <c r="D43" s="1"/>
      <c r="E43" s="1"/>
      <c r="F43" s="1"/>
    </row>
    <row r="44" spans="1:6" x14ac:dyDescent="0.3">
      <c r="A44" s="1"/>
      <c r="B44" s="1"/>
      <c r="C44" s="1"/>
      <c r="D44" s="1"/>
      <c r="E44" s="1"/>
      <c r="F44" s="1"/>
    </row>
    <row r="45" spans="1:6" x14ac:dyDescent="0.3">
      <c r="A45" s="1"/>
      <c r="B45" s="1"/>
      <c r="C45" s="1"/>
      <c r="D45" s="1"/>
      <c r="E45" s="1"/>
      <c r="F45" s="1"/>
    </row>
    <row r="46" spans="1:6" x14ac:dyDescent="0.3">
      <c r="A46" s="1"/>
      <c r="B46" s="1"/>
      <c r="C46" s="1"/>
      <c r="D46" s="1"/>
      <c r="E46" s="1"/>
      <c r="F46" s="1"/>
    </row>
    <row r="47" spans="1:6" x14ac:dyDescent="0.3">
      <c r="A47" s="1"/>
      <c r="B47" s="1"/>
      <c r="C47" s="1"/>
      <c r="D47" s="1"/>
      <c r="E47" s="1"/>
      <c r="F47" s="1"/>
    </row>
    <row r="48" spans="1:6" x14ac:dyDescent="0.3">
      <c r="A48" s="1"/>
      <c r="B48" s="1"/>
      <c r="C48" s="1"/>
      <c r="D48" s="1"/>
      <c r="E48" s="1"/>
      <c r="F48" s="1"/>
    </row>
    <row r="49" spans="1:6" x14ac:dyDescent="0.3">
      <c r="A49" s="1"/>
      <c r="B49" s="1"/>
      <c r="C49" s="1"/>
      <c r="D49" s="1"/>
      <c r="E49" s="1"/>
      <c r="F49" s="1"/>
    </row>
    <row r="50" spans="1:6" x14ac:dyDescent="0.3">
      <c r="A50" s="1"/>
      <c r="B50" s="1"/>
      <c r="C50" s="1"/>
      <c r="D50" s="1"/>
      <c r="E50" s="1"/>
      <c r="F50" s="1"/>
    </row>
    <row r="51" spans="1:6" x14ac:dyDescent="0.3">
      <c r="A51" s="1"/>
      <c r="B51" s="1"/>
      <c r="C51" s="1"/>
      <c r="D51" s="1"/>
      <c r="E51" s="1"/>
      <c r="F51" s="1"/>
    </row>
    <row r="52" spans="1:6" x14ac:dyDescent="0.3">
      <c r="A52" s="1"/>
      <c r="B52" s="1"/>
      <c r="C52" s="1"/>
      <c r="D52" s="1"/>
      <c r="E52" s="1"/>
      <c r="F52" s="1"/>
    </row>
    <row r="53" spans="1:6" x14ac:dyDescent="0.3">
      <c r="A53" s="1"/>
      <c r="B53" s="1"/>
      <c r="C53" s="1"/>
      <c r="D53" s="1"/>
      <c r="E53" s="1"/>
      <c r="F53" s="1"/>
    </row>
    <row r="54" spans="1:6" x14ac:dyDescent="0.3">
      <c r="A54" s="1"/>
      <c r="B54" s="1"/>
      <c r="C54" s="1"/>
      <c r="D54" s="1"/>
      <c r="E54" s="1"/>
      <c r="F54" s="1"/>
    </row>
    <row r="55" spans="1:6" x14ac:dyDescent="0.3">
      <c r="A55" s="1"/>
      <c r="B55" s="1"/>
      <c r="C55" s="1"/>
      <c r="D55" s="1"/>
      <c r="E55" s="1"/>
      <c r="F55" s="1"/>
    </row>
    <row r="56" spans="1:6" x14ac:dyDescent="0.3">
      <c r="A56" s="1"/>
      <c r="B56" s="1"/>
      <c r="C56" s="1"/>
      <c r="D56" s="1"/>
      <c r="E56" s="1"/>
      <c r="F56" s="1"/>
    </row>
    <row r="57" spans="1:6" x14ac:dyDescent="0.3">
      <c r="A57" s="1"/>
      <c r="B57" s="1"/>
      <c r="C57" s="1"/>
      <c r="D57" s="1"/>
      <c r="E57" s="1"/>
      <c r="F57" s="1"/>
    </row>
    <row r="58" spans="1:6" x14ac:dyDescent="0.3">
      <c r="A58" s="1"/>
      <c r="B58" s="1"/>
      <c r="C58" s="1"/>
      <c r="D58" s="1"/>
      <c r="E58" s="1"/>
      <c r="F58" s="1"/>
    </row>
    <row r="59" spans="1:6" x14ac:dyDescent="0.3">
      <c r="A59" s="1"/>
      <c r="B59" s="1"/>
      <c r="C59" s="1"/>
      <c r="D59" s="1"/>
      <c r="E59" s="1"/>
      <c r="F59" s="1"/>
    </row>
    <row r="60" spans="1:6" x14ac:dyDescent="0.3">
      <c r="A60" s="1"/>
      <c r="B60" s="1"/>
      <c r="C60" s="1"/>
      <c r="D60" s="1"/>
      <c r="E60" s="1"/>
      <c r="F60" s="1"/>
    </row>
    <row r="61" spans="1:6" x14ac:dyDescent="0.3">
      <c r="A61" s="1"/>
      <c r="B61" s="1"/>
      <c r="C61" s="1"/>
      <c r="D61" s="1"/>
      <c r="E61" s="1"/>
      <c r="F61" s="1"/>
    </row>
    <row r="62" spans="1:6" x14ac:dyDescent="0.3">
      <c r="A62" s="1"/>
      <c r="B62" s="1"/>
      <c r="C62" s="1"/>
      <c r="D62" s="1"/>
      <c r="E62" s="1"/>
      <c r="F62" s="1"/>
    </row>
    <row r="63" spans="1:6" x14ac:dyDescent="0.3">
      <c r="A63" s="1"/>
      <c r="B63" s="1"/>
      <c r="C63" s="1"/>
      <c r="D63" s="1"/>
      <c r="E63" s="1"/>
      <c r="F63" s="1"/>
    </row>
    <row r="64" spans="1:6" x14ac:dyDescent="0.3">
      <c r="A64" s="1"/>
      <c r="B64" s="1"/>
      <c r="C64" s="1"/>
      <c r="D64" s="1"/>
      <c r="E64" s="1"/>
      <c r="F64" s="1"/>
    </row>
    <row r="65" spans="1:6" x14ac:dyDescent="0.3">
      <c r="A65" s="1"/>
      <c r="B65" s="1"/>
      <c r="C65" s="1"/>
      <c r="D65" s="1"/>
      <c r="E65" s="1"/>
      <c r="F65" s="1"/>
    </row>
    <row r="66" spans="1:6" x14ac:dyDescent="0.3">
      <c r="A66" s="1"/>
      <c r="B66" s="1"/>
      <c r="C66" s="1"/>
      <c r="D66" s="1"/>
      <c r="E66" s="1"/>
      <c r="F66" s="1"/>
    </row>
    <row r="67" spans="1:6" x14ac:dyDescent="0.3">
      <c r="A67" s="1"/>
      <c r="B67" s="1"/>
      <c r="C67" s="1"/>
      <c r="D67" s="1"/>
      <c r="E67" s="1"/>
      <c r="F67" s="1"/>
    </row>
    <row r="68" spans="1:6" x14ac:dyDescent="0.3">
      <c r="A68" s="1"/>
      <c r="B68" s="1"/>
      <c r="C68" s="1"/>
      <c r="D68" s="1"/>
      <c r="E68" s="1"/>
      <c r="F68" s="1"/>
    </row>
    <row r="69" spans="1:6" x14ac:dyDescent="0.3">
      <c r="A69" s="1"/>
      <c r="B69" s="1"/>
      <c r="C69" s="1"/>
      <c r="D69" s="1"/>
      <c r="E69" s="1"/>
      <c r="F69" s="1"/>
    </row>
    <row r="70" spans="1:6" x14ac:dyDescent="0.3">
      <c r="A70" s="1"/>
      <c r="B70" s="1"/>
      <c r="C70" s="1"/>
      <c r="D70" s="1"/>
      <c r="E70" s="1"/>
      <c r="F70" s="1"/>
    </row>
    <row r="71" spans="1:6" x14ac:dyDescent="0.3">
      <c r="A71" s="1"/>
      <c r="B71" s="1"/>
      <c r="C71" s="1"/>
      <c r="D71" s="1"/>
      <c r="E71" s="1"/>
      <c r="F71" s="1"/>
    </row>
    <row r="72" spans="1:6" x14ac:dyDescent="0.3">
      <c r="A72" s="1"/>
      <c r="B72" s="1"/>
      <c r="C72" s="1"/>
      <c r="D72" s="1"/>
      <c r="E72" s="1"/>
      <c r="F72" s="1"/>
    </row>
    <row r="73" spans="1:6" x14ac:dyDescent="0.3">
      <c r="A73" s="1"/>
      <c r="B73" s="1"/>
      <c r="C73" s="1"/>
      <c r="D73" s="1"/>
      <c r="E73" s="1"/>
      <c r="F73" s="1"/>
    </row>
    <row r="74" spans="1:6" x14ac:dyDescent="0.3">
      <c r="A74" s="1"/>
      <c r="B74" s="1"/>
      <c r="C74" s="1"/>
      <c r="D74" s="1"/>
      <c r="E74" s="1"/>
      <c r="F74" s="1"/>
    </row>
    <row r="75" spans="1:6" x14ac:dyDescent="0.3">
      <c r="A75" s="1"/>
      <c r="B75" s="1"/>
      <c r="C75" s="1"/>
      <c r="D75" s="1"/>
      <c r="E75" s="1"/>
      <c r="F75" s="1"/>
    </row>
    <row r="76" spans="1:6" x14ac:dyDescent="0.3">
      <c r="A76" s="1"/>
      <c r="B76" s="1"/>
      <c r="C76" s="1"/>
      <c r="D76" s="1"/>
      <c r="E76" s="1"/>
      <c r="F76" s="1"/>
    </row>
    <row r="77" spans="1:6" x14ac:dyDescent="0.3">
      <c r="A77" s="1"/>
      <c r="B77" s="1"/>
      <c r="C77" s="1"/>
      <c r="D77" s="1"/>
      <c r="E77" s="1"/>
      <c r="F77" s="1"/>
    </row>
    <row r="78" spans="1:6" x14ac:dyDescent="0.3">
      <c r="A78" s="1"/>
      <c r="B78" s="1"/>
      <c r="C78" s="1"/>
      <c r="D78" s="1"/>
      <c r="E78" s="1"/>
      <c r="F78" s="1"/>
    </row>
    <row r="79" spans="1:6" x14ac:dyDescent="0.3">
      <c r="A79" s="1"/>
      <c r="B79" s="1"/>
      <c r="C79" s="1"/>
      <c r="D79" s="1"/>
      <c r="E79" s="1"/>
      <c r="F79" s="1"/>
    </row>
    <row r="80" spans="1:6" x14ac:dyDescent="0.3">
      <c r="A80" s="1"/>
      <c r="B80" s="1"/>
      <c r="C80" s="1"/>
      <c r="D80" s="1"/>
      <c r="E80" s="1"/>
      <c r="F80" s="1"/>
    </row>
    <row r="81" spans="1:6" x14ac:dyDescent="0.3">
      <c r="A81" s="1"/>
      <c r="B81" s="1"/>
      <c r="C81" s="1"/>
      <c r="D81" s="1"/>
      <c r="E81" s="1"/>
      <c r="F81" s="1"/>
    </row>
    <row r="82" spans="1:6" x14ac:dyDescent="0.3">
      <c r="A82" s="1"/>
      <c r="B82" s="1"/>
      <c r="C82" s="1"/>
      <c r="D82" s="1"/>
      <c r="E82" s="1"/>
      <c r="F82" s="1"/>
    </row>
    <row r="83" spans="1:6" x14ac:dyDescent="0.3">
      <c r="A83" s="1"/>
      <c r="B83" s="1"/>
      <c r="C83" s="1"/>
      <c r="D83" s="1"/>
      <c r="E83" s="1"/>
      <c r="F83" s="1"/>
    </row>
    <row r="84" spans="1:6" x14ac:dyDescent="0.3">
      <c r="A84" s="1"/>
      <c r="B84" s="1"/>
      <c r="C84" s="1"/>
      <c r="D84" s="1"/>
      <c r="E84" s="1"/>
      <c r="F84" s="1"/>
    </row>
    <row r="85" spans="1:6" x14ac:dyDescent="0.3">
      <c r="A85" s="1"/>
      <c r="B85" s="1"/>
      <c r="C85" s="1"/>
      <c r="D85" s="1"/>
      <c r="E85" s="1"/>
      <c r="F85" s="1"/>
    </row>
    <row r="86" spans="1:6" x14ac:dyDescent="0.3">
      <c r="A86" s="1"/>
      <c r="B86" s="1"/>
      <c r="C86" s="1"/>
      <c r="D86" s="1"/>
      <c r="E86" s="1"/>
      <c r="F86" s="1"/>
    </row>
    <row r="87" spans="1:6" x14ac:dyDescent="0.3">
      <c r="A87" s="1"/>
      <c r="B87" s="1"/>
      <c r="C87" s="1"/>
      <c r="D87" s="1"/>
      <c r="E87" s="1"/>
      <c r="F87" s="1"/>
    </row>
    <row r="88" spans="1:6" x14ac:dyDescent="0.3">
      <c r="A88" s="1"/>
      <c r="B88" s="1"/>
      <c r="C88" s="1"/>
      <c r="D88" s="1"/>
      <c r="E88" s="1"/>
      <c r="F88" s="1"/>
    </row>
    <row r="89" spans="1:6" x14ac:dyDescent="0.3">
      <c r="A89" s="1"/>
      <c r="B89" s="1"/>
      <c r="C89" s="1"/>
      <c r="D89" s="1"/>
      <c r="E89" s="1"/>
      <c r="F89" s="1"/>
    </row>
    <row r="90" spans="1:6" x14ac:dyDescent="0.3">
      <c r="A90" s="1"/>
      <c r="B90" s="1"/>
      <c r="C90" s="1"/>
      <c r="D90" s="1"/>
      <c r="E90" s="1"/>
      <c r="F90" s="1"/>
    </row>
    <row r="91" spans="1:6" x14ac:dyDescent="0.3">
      <c r="A91" s="1"/>
      <c r="B91" s="1"/>
      <c r="C91" s="1"/>
      <c r="D91" s="1"/>
      <c r="E91" s="1"/>
      <c r="F91" s="1"/>
    </row>
    <row r="92" spans="1:6" x14ac:dyDescent="0.3">
      <c r="A92" s="1"/>
      <c r="B92" s="1"/>
      <c r="C92" s="1"/>
      <c r="D92" s="1"/>
      <c r="E92" s="1"/>
      <c r="F92" s="1"/>
    </row>
    <row r="93" spans="1:6" x14ac:dyDescent="0.3">
      <c r="A93" s="1"/>
      <c r="B93" s="1"/>
      <c r="C93" s="1"/>
      <c r="D93" s="1"/>
      <c r="E93" s="1"/>
      <c r="F93" s="1"/>
    </row>
    <row r="94" spans="1:6" x14ac:dyDescent="0.3">
      <c r="A94" s="1"/>
      <c r="B94" s="1"/>
      <c r="C94" s="1"/>
      <c r="D94" s="1"/>
      <c r="E94" s="1"/>
      <c r="F94" s="1"/>
    </row>
    <row r="95" spans="1:6" x14ac:dyDescent="0.3">
      <c r="A95" s="1"/>
      <c r="B95" s="1"/>
      <c r="C95" s="1"/>
      <c r="D95" s="1"/>
      <c r="E95" s="1"/>
      <c r="F95" s="1"/>
    </row>
    <row r="96" spans="1:6" x14ac:dyDescent="0.3">
      <c r="A96" s="1"/>
      <c r="B96" s="1"/>
      <c r="C96" s="1"/>
      <c r="D96" s="1"/>
      <c r="E96" s="1"/>
      <c r="F96" s="1"/>
    </row>
    <row r="97" spans="1:6" x14ac:dyDescent="0.3">
      <c r="A97" s="1"/>
      <c r="B97" s="1"/>
      <c r="C97" s="1"/>
      <c r="D97" s="1"/>
      <c r="E97" s="1"/>
      <c r="F97" s="1"/>
    </row>
    <row r="98" spans="1:6" x14ac:dyDescent="0.3">
      <c r="A98" s="1"/>
      <c r="B98" s="1"/>
      <c r="C98" s="1"/>
      <c r="D98" s="1"/>
      <c r="E98" s="1"/>
      <c r="F98" s="1"/>
    </row>
    <row r="99" spans="1:6" x14ac:dyDescent="0.3">
      <c r="A99" s="1"/>
      <c r="B99" s="1"/>
      <c r="C99" s="1"/>
      <c r="D99" s="1"/>
      <c r="E99" s="1"/>
      <c r="F99" s="1"/>
    </row>
    <row r="100" spans="1:6" x14ac:dyDescent="0.3">
      <c r="A100" s="1"/>
      <c r="B100" s="1"/>
      <c r="C100" s="1"/>
      <c r="D100" s="1"/>
      <c r="E100" s="1"/>
      <c r="F100" s="1"/>
    </row>
    <row r="101" spans="1:6" x14ac:dyDescent="0.3">
      <c r="A101" s="1"/>
      <c r="B101" s="1"/>
      <c r="C101" s="1"/>
      <c r="D101" s="1"/>
      <c r="E101" s="1"/>
      <c r="F101" s="1"/>
    </row>
    <row r="102" spans="1:6" x14ac:dyDescent="0.3">
      <c r="A102" s="1"/>
      <c r="B102" s="1"/>
      <c r="C102" s="1"/>
      <c r="D102" s="1"/>
      <c r="E102" s="1"/>
      <c r="F102" s="1"/>
    </row>
    <row r="103" spans="1:6" x14ac:dyDescent="0.3">
      <c r="A103" s="1"/>
      <c r="B103" s="1"/>
      <c r="C103" s="1"/>
      <c r="D103" s="1"/>
      <c r="E103" s="1"/>
      <c r="F103" s="1"/>
    </row>
    <row r="104" spans="1:6" x14ac:dyDescent="0.3">
      <c r="A104" s="1"/>
      <c r="B104" s="1"/>
      <c r="C104" s="1"/>
      <c r="D104" s="1"/>
      <c r="E104" s="1"/>
      <c r="F104" s="1"/>
    </row>
    <row r="105" spans="1:6" x14ac:dyDescent="0.3">
      <c r="A105" s="1"/>
      <c r="B105" s="1"/>
      <c r="C105" s="1"/>
      <c r="D105" s="1"/>
      <c r="E105" s="1"/>
      <c r="F105" s="1"/>
    </row>
    <row r="106" spans="1:6" x14ac:dyDescent="0.3">
      <c r="A106" s="1"/>
      <c r="B106" s="1"/>
      <c r="C106" s="1"/>
      <c r="D106" s="1"/>
      <c r="E106" s="1"/>
      <c r="F106" s="1"/>
    </row>
    <row r="107" spans="1:6" x14ac:dyDescent="0.3">
      <c r="A107" s="1"/>
      <c r="B107" s="1"/>
      <c r="C107" s="1"/>
      <c r="D107" s="1"/>
      <c r="E107" s="1"/>
      <c r="F107" s="1"/>
    </row>
    <row r="108" spans="1:6" x14ac:dyDescent="0.3">
      <c r="A108" s="1"/>
      <c r="B108" s="1"/>
      <c r="C108" s="1"/>
      <c r="D108" s="1"/>
      <c r="E108" s="1"/>
      <c r="F108" s="1"/>
    </row>
    <row r="109" spans="1:6" x14ac:dyDescent="0.3">
      <c r="A109" s="1"/>
      <c r="B109" s="1"/>
      <c r="C109" s="1"/>
      <c r="D109" s="1"/>
      <c r="E109" s="1"/>
      <c r="F109" s="1"/>
    </row>
    <row r="110" spans="1:6" x14ac:dyDescent="0.3">
      <c r="A110" s="1"/>
      <c r="B110" s="1"/>
      <c r="C110" s="1"/>
      <c r="D110" s="1"/>
      <c r="E110" s="1"/>
      <c r="F110" s="1"/>
    </row>
    <row r="111" spans="1:6" x14ac:dyDescent="0.3">
      <c r="A111" s="1"/>
      <c r="B111" s="1"/>
      <c r="C111" s="1"/>
      <c r="D111" s="1"/>
      <c r="E111" s="1"/>
      <c r="F111" s="1"/>
    </row>
    <row r="112" spans="1:6" x14ac:dyDescent="0.3">
      <c r="A112" s="1"/>
      <c r="B112" s="1"/>
      <c r="C112" s="1"/>
      <c r="D112" s="1"/>
      <c r="E112" s="1"/>
      <c r="F112" s="1"/>
    </row>
    <row r="113" spans="1:6" x14ac:dyDescent="0.3">
      <c r="A113" s="1"/>
      <c r="B113" s="1"/>
      <c r="C113" s="1"/>
      <c r="D113" s="1"/>
      <c r="E113" s="1"/>
      <c r="F113" s="1"/>
    </row>
    <row r="114" spans="1:6" x14ac:dyDescent="0.3">
      <c r="A114" s="1"/>
      <c r="B114" s="1"/>
      <c r="C114" s="1"/>
      <c r="D114" s="1"/>
      <c r="E114" s="1"/>
      <c r="F114" s="1"/>
    </row>
    <row r="115" spans="1:6" x14ac:dyDescent="0.3">
      <c r="A115" s="1"/>
      <c r="B115" s="1"/>
      <c r="C115" s="1"/>
      <c r="D115" s="1"/>
      <c r="E115" s="1"/>
      <c r="F115" s="1"/>
    </row>
    <row r="116" spans="1:6" x14ac:dyDescent="0.3">
      <c r="A116" s="1"/>
      <c r="B116" s="1"/>
      <c r="C116" s="1"/>
      <c r="D116" s="1"/>
      <c r="E116" s="1"/>
      <c r="F116" s="1"/>
    </row>
    <row r="117" spans="1:6" x14ac:dyDescent="0.3">
      <c r="A117" s="1"/>
      <c r="B117" s="1"/>
      <c r="C117" s="1"/>
      <c r="D117" s="1"/>
      <c r="E117" s="1"/>
      <c r="F117" s="1"/>
    </row>
    <row r="118" spans="1:6" x14ac:dyDescent="0.3">
      <c r="A118" s="1"/>
      <c r="B118" s="1"/>
      <c r="C118" s="1"/>
      <c r="D118" s="1"/>
      <c r="E118" s="1"/>
      <c r="F118" s="1"/>
    </row>
    <row r="119" spans="1:6" x14ac:dyDescent="0.3">
      <c r="A119" s="1"/>
      <c r="B119" s="1"/>
      <c r="C119" s="1"/>
      <c r="D119" s="1"/>
      <c r="E119" s="1"/>
      <c r="F119" s="1"/>
    </row>
    <row r="120" spans="1:6" x14ac:dyDescent="0.3">
      <c r="A120" s="1"/>
      <c r="B120" s="1"/>
      <c r="C120" s="1"/>
      <c r="D120" s="1"/>
      <c r="E120" s="1"/>
      <c r="F120" s="1"/>
    </row>
    <row r="121" spans="1:6" x14ac:dyDescent="0.3">
      <c r="A121" s="1"/>
      <c r="B121" s="1"/>
      <c r="C121" s="1"/>
      <c r="D121" s="1"/>
      <c r="E121" s="1"/>
      <c r="F121" s="1"/>
    </row>
    <row r="122" spans="1:6" x14ac:dyDescent="0.3">
      <c r="A122" s="1"/>
      <c r="B122" s="1"/>
      <c r="C122" s="1"/>
      <c r="D122" s="1"/>
      <c r="E122" s="1"/>
      <c r="F122" s="1"/>
    </row>
    <row r="123" spans="1:6" x14ac:dyDescent="0.3">
      <c r="A123" s="1"/>
      <c r="B123" s="1"/>
      <c r="C123" s="1"/>
      <c r="D123" s="1"/>
      <c r="E123" s="1"/>
      <c r="F123" s="1"/>
    </row>
    <row r="124" spans="1:6" x14ac:dyDescent="0.3">
      <c r="A124" s="1"/>
      <c r="B124" s="1"/>
      <c r="C124" s="1"/>
      <c r="D124" s="1"/>
      <c r="E124" s="1"/>
      <c r="F124" s="1"/>
    </row>
    <row r="125" spans="1:6" x14ac:dyDescent="0.3">
      <c r="A125" s="1"/>
      <c r="B125" s="1"/>
      <c r="C125" s="1"/>
      <c r="D125" s="1"/>
      <c r="E125" s="1"/>
      <c r="F125" s="1"/>
    </row>
    <row r="126" spans="1:6" x14ac:dyDescent="0.3">
      <c r="A126" s="1"/>
      <c r="B126" s="1"/>
      <c r="C126" s="1"/>
      <c r="D126" s="1"/>
      <c r="E126" s="1"/>
      <c r="F126" s="1"/>
    </row>
    <row r="127" spans="1:6" x14ac:dyDescent="0.3">
      <c r="A127" s="1"/>
      <c r="B127" s="1"/>
      <c r="C127" s="1"/>
      <c r="D127" s="1"/>
      <c r="E127" s="1"/>
      <c r="F127" s="1"/>
    </row>
    <row r="128" spans="1:6" x14ac:dyDescent="0.3">
      <c r="A128" s="1"/>
      <c r="B128" s="1"/>
      <c r="C128" s="1"/>
      <c r="D128" s="1"/>
      <c r="E128" s="1"/>
      <c r="F128" s="1"/>
    </row>
    <row r="129" spans="1:6" x14ac:dyDescent="0.3">
      <c r="A129" s="1"/>
      <c r="B129" s="1"/>
      <c r="C129" s="1"/>
      <c r="D129" s="1"/>
      <c r="E129" s="1"/>
      <c r="F129" s="1"/>
    </row>
    <row r="130" spans="1:6" x14ac:dyDescent="0.3">
      <c r="A130" s="1"/>
      <c r="B130" s="1"/>
      <c r="C130" s="1"/>
      <c r="D130" s="1"/>
      <c r="E130" s="1"/>
      <c r="F130" s="1"/>
    </row>
    <row r="131" spans="1:6" x14ac:dyDescent="0.3">
      <c r="A131" s="1"/>
      <c r="B131" s="1"/>
      <c r="C131" s="1"/>
      <c r="D131" s="1"/>
      <c r="E131" s="1"/>
      <c r="F131" s="1"/>
    </row>
    <row r="132" spans="1:6" x14ac:dyDescent="0.3">
      <c r="A132" s="1"/>
      <c r="B132" s="1"/>
      <c r="C132" s="1"/>
      <c r="D132" s="1"/>
      <c r="E132" s="1"/>
      <c r="F132" s="1"/>
    </row>
    <row r="133" spans="1:6" x14ac:dyDescent="0.3">
      <c r="A133" s="1"/>
      <c r="B133" s="1"/>
      <c r="C133" s="1"/>
      <c r="D133" s="1"/>
      <c r="E133" s="1"/>
      <c r="F133" s="1"/>
    </row>
    <row r="134" spans="1:6" x14ac:dyDescent="0.3">
      <c r="A134" s="1"/>
      <c r="B134" s="1"/>
      <c r="C134" s="1"/>
      <c r="D134" s="1"/>
      <c r="E134" s="1"/>
      <c r="F134" s="1"/>
    </row>
    <row r="135" spans="1:6" x14ac:dyDescent="0.3">
      <c r="A135" s="1"/>
      <c r="B135" s="1"/>
      <c r="C135" s="1"/>
      <c r="D135" s="1"/>
      <c r="E135" s="1"/>
      <c r="F135" s="1"/>
    </row>
    <row r="136" spans="1:6" x14ac:dyDescent="0.3">
      <c r="A136" s="1"/>
      <c r="B136" s="1"/>
      <c r="C136" s="1"/>
      <c r="D136" s="1"/>
      <c r="E136" s="1"/>
      <c r="F136" s="1"/>
    </row>
    <row r="137" spans="1:6" x14ac:dyDescent="0.3">
      <c r="A137" s="1"/>
      <c r="B137" s="1"/>
      <c r="C137" s="1"/>
      <c r="D137" s="1"/>
      <c r="E137" s="1"/>
      <c r="F137" s="1"/>
    </row>
    <row r="138" spans="1:6" x14ac:dyDescent="0.3">
      <c r="A138" s="1"/>
      <c r="B138" s="1"/>
      <c r="C138" s="1"/>
      <c r="D138" s="1"/>
      <c r="E138" s="1"/>
      <c r="F138" s="1"/>
    </row>
    <row r="139" spans="1:6" x14ac:dyDescent="0.3">
      <c r="A139" s="1"/>
      <c r="B139" s="1"/>
      <c r="C139" s="1"/>
      <c r="D139" s="1"/>
      <c r="E139" s="1"/>
      <c r="F139" s="1"/>
    </row>
    <row r="140" spans="1:6" x14ac:dyDescent="0.3">
      <c r="A140" s="1"/>
      <c r="B140" s="1"/>
      <c r="C140" s="1"/>
      <c r="D140" s="1"/>
      <c r="E140" s="1"/>
      <c r="F140" s="1"/>
    </row>
    <row r="141" spans="1:6" x14ac:dyDescent="0.3">
      <c r="A141" s="1"/>
      <c r="B141" s="1"/>
      <c r="C141" s="1"/>
      <c r="D141" s="1"/>
      <c r="E141" s="1"/>
      <c r="F141" s="1"/>
    </row>
    <row r="142" spans="1:6" x14ac:dyDescent="0.3">
      <c r="A142" s="1"/>
      <c r="B142" s="1"/>
      <c r="C142" s="1"/>
      <c r="D142" s="1"/>
      <c r="E142" s="1"/>
      <c r="F142" s="1"/>
    </row>
    <row r="143" spans="1:6" x14ac:dyDescent="0.3">
      <c r="A143" s="1"/>
      <c r="B143" s="1"/>
      <c r="C143" s="1"/>
      <c r="D143" s="1"/>
      <c r="E143" s="1"/>
      <c r="F143" s="1"/>
    </row>
    <row r="144" spans="1:6" x14ac:dyDescent="0.3">
      <c r="A144" s="1"/>
      <c r="B144" s="1"/>
      <c r="C144" s="1"/>
      <c r="D144" s="1"/>
      <c r="E144" s="1"/>
      <c r="F144" s="1"/>
    </row>
    <row r="145" spans="1:6" x14ac:dyDescent="0.3">
      <c r="A145" s="1"/>
      <c r="B145" s="1"/>
      <c r="C145" s="1"/>
      <c r="D145" s="1"/>
      <c r="E145" s="1"/>
      <c r="F145" s="1"/>
    </row>
    <row r="146" spans="1:6" x14ac:dyDescent="0.3">
      <c r="A146" s="1"/>
      <c r="B146" s="1"/>
      <c r="C146" s="1"/>
      <c r="D146" s="1"/>
      <c r="E146" s="1"/>
      <c r="F146" s="1"/>
    </row>
    <row r="147" spans="1:6" x14ac:dyDescent="0.3">
      <c r="A147" s="1"/>
      <c r="B147" s="1"/>
      <c r="C147" s="1"/>
      <c r="D147" s="1"/>
      <c r="E147" s="1"/>
      <c r="F147" s="1"/>
    </row>
    <row r="148" spans="1:6" x14ac:dyDescent="0.3">
      <c r="A148" s="1"/>
      <c r="B148" s="1"/>
      <c r="C148" s="1"/>
      <c r="D148" s="1"/>
      <c r="E148" s="1"/>
      <c r="F148" s="1"/>
    </row>
    <row r="149" spans="1:6" x14ac:dyDescent="0.3">
      <c r="A149" s="1"/>
      <c r="B149" s="1"/>
      <c r="C149" s="1"/>
      <c r="D149" s="1"/>
      <c r="E149" s="1"/>
      <c r="F149" s="1"/>
    </row>
    <row r="150" spans="1:6" x14ac:dyDescent="0.3">
      <c r="A150" s="1"/>
      <c r="B150" s="1"/>
      <c r="C150" s="1"/>
      <c r="D150" s="1"/>
      <c r="E150" s="1"/>
      <c r="F150" s="1"/>
    </row>
    <row r="151" spans="1:6" x14ac:dyDescent="0.3">
      <c r="A151" s="1"/>
      <c r="B151" s="1"/>
      <c r="C151" s="1"/>
      <c r="D151" s="1"/>
      <c r="E151" s="1"/>
      <c r="F151" s="1"/>
    </row>
    <row r="152" spans="1:6" x14ac:dyDescent="0.3">
      <c r="A152" s="1"/>
      <c r="B152" s="1"/>
      <c r="C152" s="1"/>
      <c r="D152" s="1"/>
      <c r="E152" s="1"/>
      <c r="F152" s="1"/>
    </row>
    <row r="153" spans="1:6" x14ac:dyDescent="0.3">
      <c r="A153" s="1"/>
      <c r="B153" s="1"/>
      <c r="C153" s="1"/>
      <c r="D153" s="1"/>
      <c r="E153" s="1"/>
      <c r="F153" s="1"/>
    </row>
    <row r="154" spans="1:6" x14ac:dyDescent="0.3">
      <c r="A154" s="1"/>
      <c r="B154" s="1"/>
      <c r="C154" s="1"/>
      <c r="D154" s="1"/>
      <c r="E154" s="1"/>
      <c r="F154" s="1"/>
    </row>
    <row r="155" spans="1:6" x14ac:dyDescent="0.3">
      <c r="A155" s="1"/>
      <c r="B155" s="1"/>
      <c r="C155" s="1"/>
      <c r="D155" s="1"/>
      <c r="E155" s="1"/>
      <c r="F155" s="1"/>
    </row>
    <row r="156" spans="1:6" x14ac:dyDescent="0.3">
      <c r="A156" s="1"/>
      <c r="B156" s="1"/>
      <c r="C156" s="1"/>
      <c r="D156" s="1"/>
      <c r="E156" s="1"/>
      <c r="F156" s="1"/>
    </row>
    <row r="157" spans="1:6" x14ac:dyDescent="0.3">
      <c r="A157" s="1"/>
      <c r="B157" s="1"/>
      <c r="C157" s="1"/>
      <c r="D157" s="1"/>
      <c r="E157" s="1"/>
      <c r="F157" s="1"/>
    </row>
    <row r="158" spans="1:6" x14ac:dyDescent="0.3">
      <c r="A158" s="1"/>
      <c r="B158" s="1"/>
      <c r="C158" s="1"/>
      <c r="D158" s="1"/>
      <c r="E158" s="1"/>
      <c r="F158" s="1"/>
    </row>
    <row r="159" spans="1:6" x14ac:dyDescent="0.3">
      <c r="A159" s="1"/>
      <c r="B159" s="1"/>
      <c r="C159" s="1"/>
      <c r="D159" s="1"/>
      <c r="E159" s="1"/>
      <c r="F159" s="1"/>
    </row>
    <row r="160" spans="1:6" x14ac:dyDescent="0.3">
      <c r="A160" s="1"/>
      <c r="B160" s="1"/>
      <c r="C160" s="1"/>
      <c r="D160" s="1"/>
      <c r="E160" s="1"/>
      <c r="F160" s="1"/>
    </row>
    <row r="161" spans="1:6" x14ac:dyDescent="0.3">
      <c r="A161" s="1"/>
      <c r="B161" s="1"/>
      <c r="C161" s="1"/>
      <c r="D161" s="1"/>
      <c r="E161" s="1"/>
      <c r="F161" s="1"/>
    </row>
    <row r="162" spans="1:6" x14ac:dyDescent="0.3">
      <c r="A162" s="1"/>
      <c r="B162" s="1"/>
      <c r="C162" s="1"/>
      <c r="D162" s="1"/>
      <c r="E162" s="1"/>
      <c r="F162" s="1"/>
    </row>
    <row r="163" spans="1:6" x14ac:dyDescent="0.3">
      <c r="A163" s="1"/>
      <c r="B163" s="1"/>
      <c r="C163" s="1"/>
      <c r="D163" s="1"/>
      <c r="E163" s="1"/>
      <c r="F163" s="1"/>
    </row>
    <row r="164" spans="1:6" x14ac:dyDescent="0.3">
      <c r="A164" s="1"/>
      <c r="B164" s="1"/>
      <c r="C164" s="1"/>
      <c r="D164" s="1"/>
      <c r="E164" s="1"/>
      <c r="F164" s="1"/>
    </row>
    <row r="165" spans="1:6" x14ac:dyDescent="0.3">
      <c r="A165" s="1"/>
      <c r="B165" s="1"/>
      <c r="C165" s="1"/>
      <c r="D165" s="1"/>
      <c r="E165" s="1"/>
      <c r="F165" s="1"/>
    </row>
    <row r="166" spans="1:6" x14ac:dyDescent="0.3">
      <c r="A166" s="1"/>
      <c r="B166" s="1"/>
      <c r="C166" s="1"/>
      <c r="D166" s="1"/>
      <c r="E166" s="1"/>
      <c r="F166" s="1"/>
    </row>
    <row r="167" spans="1:6" x14ac:dyDescent="0.3">
      <c r="A167" s="1"/>
      <c r="B167" s="1"/>
      <c r="C167" s="1"/>
      <c r="D167" s="1"/>
      <c r="E167" s="1"/>
      <c r="F167" s="1"/>
    </row>
    <row r="168" spans="1:6" x14ac:dyDescent="0.3">
      <c r="A168" s="1"/>
      <c r="B168" s="1"/>
      <c r="C168" s="1"/>
      <c r="D168" s="1"/>
      <c r="E168" s="1"/>
      <c r="F168" s="1"/>
    </row>
    <row r="169" spans="1:6" x14ac:dyDescent="0.3">
      <c r="A169" s="1"/>
      <c r="B169" s="1"/>
      <c r="C169" s="1"/>
      <c r="D169" s="1"/>
      <c r="E169" s="1"/>
      <c r="F169" s="1"/>
    </row>
    <row r="170" spans="1:6" x14ac:dyDescent="0.3">
      <c r="A170" s="1"/>
      <c r="B170" s="1"/>
      <c r="C170" s="1"/>
      <c r="D170" s="1"/>
      <c r="E170" s="1"/>
      <c r="F170" s="1"/>
    </row>
    <row r="171" spans="1:6" x14ac:dyDescent="0.3">
      <c r="A171" s="1"/>
      <c r="B171" s="1"/>
      <c r="C171" s="1"/>
      <c r="D171" s="1"/>
      <c r="E171" s="1"/>
      <c r="F171" s="1"/>
    </row>
    <row r="172" spans="1:6" x14ac:dyDescent="0.3">
      <c r="A172" s="1"/>
      <c r="B172" s="1"/>
      <c r="C172" s="1"/>
      <c r="D172" s="1"/>
      <c r="E172" s="1"/>
      <c r="F172" s="1"/>
    </row>
    <row r="173" spans="1:6" x14ac:dyDescent="0.3">
      <c r="A173" s="1"/>
      <c r="B173" s="1"/>
      <c r="C173" s="1"/>
      <c r="D173" s="1"/>
      <c r="E173" s="1"/>
      <c r="F173" s="1"/>
    </row>
    <row r="174" spans="1:6" x14ac:dyDescent="0.3">
      <c r="A174" s="1"/>
      <c r="B174" s="1"/>
      <c r="C174" s="1"/>
      <c r="D174" s="1"/>
      <c r="E174" s="1"/>
      <c r="F174" s="1"/>
    </row>
    <row r="175" spans="1:6" x14ac:dyDescent="0.3">
      <c r="A175" s="1"/>
      <c r="B175" s="1"/>
      <c r="C175" s="1"/>
      <c r="D175" s="1"/>
      <c r="E175" s="1"/>
      <c r="F175" s="1"/>
    </row>
    <row r="176" spans="1:6" x14ac:dyDescent="0.3">
      <c r="A176" s="1"/>
      <c r="B176" s="1"/>
      <c r="C176" s="1"/>
      <c r="D176" s="1"/>
      <c r="E176" s="1"/>
      <c r="F176" s="1"/>
    </row>
    <row r="177" spans="1:6" x14ac:dyDescent="0.3">
      <c r="A177" s="1"/>
      <c r="B177" s="1"/>
      <c r="C177" s="1"/>
      <c r="D177" s="1"/>
      <c r="E177" s="1"/>
      <c r="F177" s="1"/>
    </row>
    <row r="178" spans="1:6" x14ac:dyDescent="0.3">
      <c r="A178" s="1"/>
      <c r="B178" s="1"/>
      <c r="C178" s="1"/>
      <c r="D178" s="1"/>
      <c r="E178" s="1"/>
      <c r="F178" s="1"/>
    </row>
    <row r="179" spans="1:6" x14ac:dyDescent="0.3">
      <c r="A179" s="1"/>
      <c r="B179" s="1"/>
      <c r="C179" s="1"/>
      <c r="D179" s="1"/>
      <c r="E179" s="1"/>
      <c r="F179" s="1"/>
    </row>
    <row r="180" spans="1:6" x14ac:dyDescent="0.3">
      <c r="A180" s="1"/>
      <c r="B180" s="1"/>
      <c r="C180" s="1"/>
      <c r="D180" s="1"/>
      <c r="E180" s="1"/>
      <c r="F180" s="1"/>
    </row>
    <row r="181" spans="1:6" x14ac:dyDescent="0.3">
      <c r="A181" s="1"/>
      <c r="B181" s="1"/>
      <c r="C181" s="1"/>
      <c r="D181" s="1"/>
      <c r="E181" s="1"/>
      <c r="F181" s="1"/>
    </row>
    <row r="182" spans="1:6" x14ac:dyDescent="0.3">
      <c r="A182" s="1"/>
      <c r="B182" s="1"/>
      <c r="C182" s="1"/>
      <c r="D182" s="1"/>
      <c r="E182" s="1"/>
      <c r="F182" s="1"/>
    </row>
    <row r="183" spans="1:6" x14ac:dyDescent="0.3">
      <c r="A183" s="1"/>
      <c r="B183" s="1"/>
      <c r="C183" s="1"/>
      <c r="D183" s="1"/>
      <c r="E183" s="1"/>
      <c r="F183" s="1"/>
    </row>
    <row r="184" spans="1:6" x14ac:dyDescent="0.3">
      <c r="A184" s="1"/>
      <c r="B184" s="1"/>
      <c r="C184" s="1"/>
      <c r="D184" s="1"/>
      <c r="E184" s="1"/>
      <c r="F184" s="1"/>
    </row>
    <row r="185" spans="1:6" x14ac:dyDescent="0.3">
      <c r="A185" s="1"/>
      <c r="B185" s="1"/>
      <c r="C185" s="1"/>
      <c r="D185" s="1"/>
      <c r="E185" s="1"/>
      <c r="F185" s="1"/>
    </row>
    <row r="186" spans="1:6" x14ac:dyDescent="0.3">
      <c r="A186" s="1"/>
      <c r="B186" s="1"/>
      <c r="C186" s="1"/>
      <c r="D186" s="1"/>
      <c r="E186" s="1"/>
      <c r="F186" s="1"/>
    </row>
    <row r="187" spans="1:6" x14ac:dyDescent="0.3">
      <c r="A187" s="1"/>
      <c r="B187" s="1"/>
      <c r="C187" s="1"/>
      <c r="D187" s="1"/>
      <c r="E187" s="1"/>
      <c r="F187" s="1"/>
    </row>
    <row r="188" spans="1:6" x14ac:dyDescent="0.3">
      <c r="A188" s="1"/>
      <c r="B188" s="1"/>
      <c r="C188" s="1"/>
      <c r="D188" s="1"/>
      <c r="E188" s="1"/>
      <c r="F188" s="1"/>
    </row>
    <row r="189" spans="1:6" x14ac:dyDescent="0.3">
      <c r="A189" s="1"/>
      <c r="B189" s="1"/>
      <c r="C189" s="1"/>
      <c r="D189" s="1"/>
      <c r="E189" s="1"/>
      <c r="F189" s="1"/>
    </row>
    <row r="190" spans="1:6" x14ac:dyDescent="0.3">
      <c r="A190" s="1"/>
      <c r="B190" s="1"/>
      <c r="C190" s="1"/>
      <c r="D190" s="1"/>
      <c r="E190" s="1"/>
      <c r="F190" s="1"/>
    </row>
    <row r="191" spans="1:6" x14ac:dyDescent="0.3">
      <c r="A191" s="1"/>
      <c r="B191" s="1"/>
      <c r="C191" s="1"/>
      <c r="D191" s="1"/>
      <c r="E191" s="1"/>
      <c r="F191" s="1"/>
    </row>
    <row r="192" spans="1:6" x14ac:dyDescent="0.3">
      <c r="A192" s="1"/>
      <c r="B192" s="1"/>
      <c r="C192" s="1"/>
      <c r="D192" s="1"/>
      <c r="E192" s="1"/>
      <c r="F192" s="1"/>
    </row>
    <row r="193" spans="1:6" x14ac:dyDescent="0.3">
      <c r="A193" s="1"/>
      <c r="B193" s="1"/>
      <c r="C193" s="1"/>
      <c r="D193" s="1"/>
      <c r="E193" s="1"/>
      <c r="F193" s="1"/>
    </row>
    <row r="194" spans="1:6" x14ac:dyDescent="0.3">
      <c r="A194" s="1"/>
      <c r="B194" s="1"/>
      <c r="C194" s="1"/>
      <c r="D194" s="1"/>
      <c r="E194" s="1"/>
      <c r="F194" s="1"/>
    </row>
    <row r="195" spans="1:6" x14ac:dyDescent="0.3">
      <c r="A195" s="1"/>
      <c r="B195" s="1"/>
      <c r="C195" s="1"/>
      <c r="D195" s="1"/>
      <c r="E195" s="1"/>
      <c r="F195" s="1"/>
    </row>
    <row r="196" spans="1:6" x14ac:dyDescent="0.3">
      <c r="A196" s="1"/>
      <c r="B196" s="1"/>
      <c r="C196" s="1"/>
      <c r="D196" s="1"/>
      <c r="E196" s="1"/>
      <c r="F196" s="1"/>
    </row>
    <row r="197" spans="1:6" x14ac:dyDescent="0.3">
      <c r="A197" s="1"/>
      <c r="B197" s="1"/>
      <c r="C197" s="1"/>
      <c r="D197" s="1"/>
      <c r="E197" s="1"/>
      <c r="F197" s="1"/>
    </row>
    <row r="198" spans="1:6" x14ac:dyDescent="0.3">
      <c r="A198" s="1"/>
      <c r="B198" s="1"/>
      <c r="C198" s="1"/>
      <c r="D198" s="1"/>
      <c r="E198" s="1"/>
      <c r="F198" s="1"/>
    </row>
    <row r="199" spans="1:6" x14ac:dyDescent="0.3">
      <c r="A199" s="1"/>
      <c r="B199" s="1"/>
      <c r="C199" s="1"/>
      <c r="D199" s="1"/>
      <c r="E199" s="1"/>
      <c r="F199" s="1"/>
    </row>
    <row r="200" spans="1:6" x14ac:dyDescent="0.3">
      <c r="A200" s="1"/>
      <c r="B200" s="1"/>
      <c r="C200" s="1"/>
      <c r="D200" s="1"/>
      <c r="E200" s="1"/>
      <c r="F200" s="1"/>
    </row>
    <row r="201" spans="1:6" x14ac:dyDescent="0.3">
      <c r="A201" s="1"/>
      <c r="B201" s="1"/>
      <c r="C201" s="1"/>
      <c r="D201" s="1"/>
      <c r="E201" s="1"/>
      <c r="F201" s="1"/>
    </row>
    <row r="202" spans="1:6" x14ac:dyDescent="0.3">
      <c r="A202" s="1"/>
      <c r="B202" s="1"/>
      <c r="C202" s="1"/>
      <c r="D202" s="1"/>
      <c r="E202" s="1"/>
      <c r="F202" s="1"/>
    </row>
    <row r="203" spans="1:6" x14ac:dyDescent="0.3">
      <c r="A203" s="1"/>
      <c r="B203" s="1"/>
      <c r="C203" s="1"/>
      <c r="D203" s="1"/>
      <c r="E203" s="1"/>
      <c r="F203" s="1"/>
    </row>
    <row r="204" spans="1:6" x14ac:dyDescent="0.3">
      <c r="A204" s="1"/>
      <c r="B204" s="1"/>
      <c r="C204" s="1"/>
      <c r="D204" s="1"/>
      <c r="E204" s="1"/>
      <c r="F204" s="1"/>
    </row>
    <row r="205" spans="1:6" x14ac:dyDescent="0.3">
      <c r="A205" s="1"/>
      <c r="B205" s="1"/>
      <c r="C205" s="1"/>
      <c r="D205" s="1"/>
      <c r="E205" s="1"/>
      <c r="F205" s="1"/>
    </row>
    <row r="206" spans="1:6" x14ac:dyDescent="0.3">
      <c r="A206" s="1"/>
      <c r="B206" s="1"/>
      <c r="C206" s="1"/>
      <c r="D206" s="1"/>
      <c r="E206" s="1"/>
      <c r="F206" s="1"/>
    </row>
    <row r="207" spans="1:6" x14ac:dyDescent="0.3">
      <c r="A207" s="1"/>
      <c r="B207" s="1"/>
      <c r="C207" s="1"/>
      <c r="D207" s="1"/>
      <c r="E207" s="1"/>
      <c r="F207" s="1"/>
    </row>
    <row r="208" spans="1:6" x14ac:dyDescent="0.3">
      <c r="A208" s="1"/>
      <c r="B208" s="1"/>
      <c r="C208" s="1"/>
      <c r="D208" s="1"/>
      <c r="E208" s="1"/>
      <c r="F208" s="1"/>
    </row>
    <row r="209" spans="1:6" x14ac:dyDescent="0.3">
      <c r="A209" s="1"/>
      <c r="B209" s="1"/>
      <c r="C209" s="1"/>
      <c r="D209" s="1"/>
      <c r="E209" s="1"/>
      <c r="F209" s="1"/>
    </row>
    <row r="210" spans="1:6" x14ac:dyDescent="0.3">
      <c r="A210" s="1"/>
      <c r="B210" s="1"/>
      <c r="C210" s="1"/>
      <c r="D210" s="1"/>
      <c r="E210" s="1"/>
      <c r="F210" s="1"/>
    </row>
    <row r="211" spans="1:6" x14ac:dyDescent="0.3">
      <c r="A211" s="1"/>
      <c r="B211" s="1"/>
      <c r="C211" s="1"/>
      <c r="D211" s="1"/>
      <c r="E211" s="1"/>
      <c r="F211" s="1"/>
    </row>
    <row r="212" spans="1:6" x14ac:dyDescent="0.3">
      <c r="A212" s="1"/>
      <c r="B212" s="1"/>
      <c r="C212" s="1"/>
      <c r="D212" s="1"/>
      <c r="E212" s="1"/>
      <c r="F212" s="1"/>
    </row>
    <row r="213" spans="1:6" x14ac:dyDescent="0.3">
      <c r="A213" s="1"/>
      <c r="B213" s="1"/>
      <c r="C213" s="1"/>
      <c r="D213" s="1"/>
      <c r="E213" s="1"/>
      <c r="F213" s="1"/>
    </row>
    <row r="214" spans="1:6" x14ac:dyDescent="0.3">
      <c r="A214" s="1"/>
      <c r="B214" s="1"/>
      <c r="C214" s="1"/>
      <c r="D214" s="1"/>
      <c r="E214" s="1"/>
      <c r="F214" s="1"/>
    </row>
    <row r="215" spans="1:6" x14ac:dyDescent="0.3">
      <c r="A215" s="1"/>
      <c r="B215" s="1"/>
      <c r="C215" s="1"/>
      <c r="D215" s="1"/>
      <c r="E215" s="1"/>
      <c r="F215" s="1"/>
    </row>
    <row r="216" spans="1:6" x14ac:dyDescent="0.3">
      <c r="A216" s="1"/>
      <c r="B216" s="1"/>
      <c r="C216" s="1"/>
      <c r="D216" s="1"/>
      <c r="E216" s="1"/>
      <c r="F216" s="1"/>
    </row>
    <row r="217" spans="1:6" x14ac:dyDescent="0.3">
      <c r="A217" s="1"/>
      <c r="B217" s="1"/>
      <c r="C217" s="1"/>
      <c r="D217" s="1"/>
      <c r="E217" s="1"/>
      <c r="F217" s="1"/>
    </row>
    <row r="218" spans="1:6" x14ac:dyDescent="0.3">
      <c r="A218" s="1"/>
      <c r="B218" s="1"/>
      <c r="C218" s="1"/>
      <c r="D218" s="1"/>
      <c r="E218" s="1"/>
      <c r="F218" s="1"/>
    </row>
    <row r="219" spans="1:6" x14ac:dyDescent="0.3">
      <c r="A219" s="1"/>
      <c r="B219" s="1"/>
      <c r="C219" s="1"/>
      <c r="D219" s="1"/>
      <c r="E219" s="1"/>
      <c r="F219" s="1"/>
    </row>
    <row r="220" spans="1:6" x14ac:dyDescent="0.3">
      <c r="A220" s="1"/>
      <c r="B220" s="1"/>
      <c r="C220" s="1"/>
      <c r="D220" s="1"/>
      <c r="E220" s="1"/>
      <c r="F220" s="1"/>
    </row>
    <row r="221" spans="1:6" x14ac:dyDescent="0.3">
      <c r="A221" s="1"/>
      <c r="B221" s="1"/>
      <c r="C221" s="1"/>
      <c r="D221" s="1"/>
      <c r="E221" s="1"/>
      <c r="F221" s="1"/>
    </row>
    <row r="222" spans="1:6" x14ac:dyDescent="0.3">
      <c r="A222" s="1"/>
      <c r="B222" s="1"/>
      <c r="C222" s="1"/>
      <c r="D222" s="1"/>
      <c r="E222" s="1"/>
      <c r="F222" s="1"/>
    </row>
    <row r="223" spans="1:6" x14ac:dyDescent="0.3">
      <c r="A223" s="1"/>
      <c r="B223" s="1"/>
      <c r="C223" s="1"/>
      <c r="D223" s="1"/>
      <c r="E223" s="1"/>
      <c r="F223" s="1"/>
    </row>
    <row r="224" spans="1:6" x14ac:dyDescent="0.3">
      <c r="A224" s="1"/>
      <c r="B224" s="1"/>
      <c r="C224" s="1"/>
      <c r="D224" s="1"/>
      <c r="E224" s="1"/>
      <c r="F224" s="1"/>
    </row>
    <row r="225" spans="1:6" x14ac:dyDescent="0.3">
      <c r="A225" s="1"/>
      <c r="B225" s="1"/>
      <c r="C225" s="1"/>
      <c r="D225" s="1"/>
      <c r="E225" s="1"/>
      <c r="F225" s="1"/>
    </row>
    <row r="226" spans="1:6" x14ac:dyDescent="0.3">
      <c r="A226" s="1"/>
      <c r="B226" s="1"/>
      <c r="C226" s="1"/>
      <c r="D226" s="1"/>
      <c r="E226" s="1"/>
      <c r="F226" s="1"/>
    </row>
    <row r="227" spans="1:6" x14ac:dyDescent="0.3">
      <c r="A227" s="1"/>
      <c r="B227" s="1"/>
      <c r="C227" s="1"/>
      <c r="D227" s="1"/>
      <c r="E227" s="1"/>
      <c r="F227" s="1"/>
    </row>
    <row r="228" spans="1:6" x14ac:dyDescent="0.3">
      <c r="A228" s="1"/>
      <c r="B228" s="1"/>
      <c r="C228" s="1"/>
      <c r="D228" s="1"/>
      <c r="E228" s="1"/>
      <c r="F228" s="1"/>
    </row>
    <row r="229" spans="1:6" x14ac:dyDescent="0.3">
      <c r="A229" s="1"/>
      <c r="B229" s="1"/>
      <c r="C229" s="1"/>
      <c r="D229" s="1"/>
      <c r="E229" s="1"/>
      <c r="F229" s="1"/>
    </row>
    <row r="230" spans="1:6" x14ac:dyDescent="0.3">
      <c r="A230" s="1"/>
      <c r="B230" s="1"/>
      <c r="C230" s="1"/>
      <c r="D230" s="1"/>
      <c r="E230" s="1"/>
      <c r="F230" s="1"/>
    </row>
    <row r="231" spans="1:6" x14ac:dyDescent="0.3">
      <c r="A231" s="1"/>
      <c r="B231" s="1"/>
      <c r="C231" s="1"/>
      <c r="D231" s="1"/>
      <c r="E231" s="1"/>
      <c r="F231" s="1"/>
    </row>
    <row r="232" spans="1:6" x14ac:dyDescent="0.3">
      <c r="A232" s="1"/>
      <c r="B232" s="1"/>
      <c r="C232" s="1"/>
      <c r="D232" s="1"/>
      <c r="E232" s="1"/>
      <c r="F232" s="1"/>
    </row>
    <row r="233" spans="1:6" x14ac:dyDescent="0.3">
      <c r="A233" s="1"/>
      <c r="B233" s="1"/>
      <c r="C233" s="1"/>
      <c r="D233" s="1"/>
      <c r="E233" s="1"/>
      <c r="F233" s="1"/>
    </row>
    <row r="234" spans="1:6" x14ac:dyDescent="0.3">
      <c r="A234" s="1"/>
      <c r="B234" s="1"/>
      <c r="C234" s="1"/>
      <c r="D234" s="1"/>
      <c r="E234" s="1"/>
      <c r="F234" s="1"/>
    </row>
    <row r="235" spans="1:6" x14ac:dyDescent="0.3">
      <c r="A235" s="1"/>
      <c r="B235" s="1"/>
      <c r="C235" s="1"/>
      <c r="D235" s="1"/>
      <c r="E235" s="1"/>
      <c r="F235" s="1"/>
    </row>
    <row r="236" spans="1:6" x14ac:dyDescent="0.3">
      <c r="A236" s="1"/>
      <c r="B236" s="1"/>
      <c r="C236" s="1"/>
      <c r="D236" s="1"/>
      <c r="E236" s="1"/>
      <c r="F236" s="1"/>
    </row>
    <row r="237" spans="1:6" x14ac:dyDescent="0.3">
      <c r="A237" s="1"/>
      <c r="B237" s="1"/>
      <c r="C237" s="1"/>
      <c r="D237" s="1"/>
      <c r="E237" s="1"/>
      <c r="F237" s="1"/>
    </row>
    <row r="238" spans="1:6" x14ac:dyDescent="0.3">
      <c r="A238" s="1"/>
      <c r="B238" s="1"/>
      <c r="C238" s="1"/>
      <c r="D238" s="1"/>
      <c r="E238" s="1"/>
      <c r="F238" s="1"/>
    </row>
    <row r="239" spans="1:6" x14ac:dyDescent="0.3">
      <c r="A239" s="1"/>
      <c r="B239" s="1"/>
      <c r="C239" s="1"/>
      <c r="D239" s="1"/>
      <c r="E239" s="1"/>
      <c r="F239" s="1"/>
    </row>
    <row r="240" spans="1:6" x14ac:dyDescent="0.3">
      <c r="A240" s="1"/>
      <c r="B240" s="1"/>
      <c r="C240" s="1"/>
      <c r="D240" s="1"/>
      <c r="E240" s="1"/>
      <c r="F240" s="1"/>
    </row>
    <row r="241" spans="1:6" x14ac:dyDescent="0.3">
      <c r="A241" s="1"/>
      <c r="B241" s="1"/>
      <c r="C241" s="1"/>
      <c r="D241" s="1"/>
      <c r="E241" s="1"/>
      <c r="F241" s="1"/>
    </row>
    <row r="242" spans="1:6" x14ac:dyDescent="0.3">
      <c r="A242" s="1"/>
      <c r="B242" s="1"/>
      <c r="C242" s="1"/>
      <c r="D242" s="1"/>
      <c r="E242" s="1"/>
      <c r="F242" s="1"/>
    </row>
    <row r="243" spans="1:6" x14ac:dyDescent="0.3">
      <c r="A243" s="1"/>
      <c r="B243" s="1"/>
      <c r="C243" s="1"/>
      <c r="D243" s="1"/>
      <c r="E243" s="1"/>
      <c r="F243" s="1"/>
    </row>
    <row r="244" spans="1:6" x14ac:dyDescent="0.3">
      <c r="A244" s="1"/>
      <c r="B244" s="1"/>
      <c r="C244" s="1"/>
      <c r="D244" s="1"/>
      <c r="E244" s="1"/>
      <c r="F244" s="1"/>
    </row>
    <row r="245" spans="1:6" x14ac:dyDescent="0.3">
      <c r="A245" s="1"/>
      <c r="B245" s="1"/>
      <c r="C245" s="1"/>
      <c r="D245" s="1"/>
      <c r="E245" s="1"/>
      <c r="F245" s="1"/>
    </row>
    <row r="246" spans="1:6" x14ac:dyDescent="0.3">
      <c r="A246" s="1"/>
      <c r="B246" s="1"/>
      <c r="C246" s="1"/>
      <c r="D246" s="1"/>
      <c r="E246" s="1"/>
      <c r="F246" s="1"/>
    </row>
    <row r="247" spans="1:6" x14ac:dyDescent="0.3">
      <c r="A247" s="1"/>
      <c r="B247" s="1"/>
      <c r="C247" s="1"/>
      <c r="D247" s="1"/>
      <c r="E247" s="1"/>
      <c r="F247" s="1"/>
    </row>
    <row r="248" spans="1:6" x14ac:dyDescent="0.3">
      <c r="A248" s="1"/>
      <c r="B248" s="1"/>
      <c r="C248" s="1"/>
      <c r="D248" s="1"/>
      <c r="E248" s="1"/>
      <c r="F248" s="1"/>
    </row>
    <row r="249" spans="1:6" x14ac:dyDescent="0.3">
      <c r="A249" s="1"/>
      <c r="B249" s="1"/>
      <c r="C249" s="1"/>
      <c r="D249" s="1"/>
      <c r="E249" s="1"/>
      <c r="F249" s="1"/>
    </row>
    <row r="250" spans="1:6" x14ac:dyDescent="0.3">
      <c r="A250" s="1"/>
      <c r="B250" s="1"/>
      <c r="C250" s="1"/>
      <c r="D250" s="1"/>
      <c r="E250" s="1"/>
      <c r="F250" s="1"/>
    </row>
    <row r="251" spans="1:6" x14ac:dyDescent="0.3">
      <c r="A251" s="1"/>
      <c r="B251" s="1"/>
      <c r="C251" s="1"/>
      <c r="D251" s="1"/>
      <c r="E251" s="1"/>
      <c r="F251" s="1"/>
    </row>
    <row r="252" spans="1:6" x14ac:dyDescent="0.3">
      <c r="A252" s="1"/>
      <c r="B252" s="1"/>
      <c r="C252" s="1"/>
      <c r="D252" s="1"/>
      <c r="E252" s="1"/>
      <c r="F252" s="1"/>
    </row>
    <row r="253" spans="1:6" x14ac:dyDescent="0.3">
      <c r="A253" s="1"/>
      <c r="B253" s="1"/>
      <c r="C253" s="1"/>
      <c r="D253" s="1"/>
      <c r="E253" s="1"/>
      <c r="F253" s="1"/>
    </row>
    <row r="254" spans="1:6" x14ac:dyDescent="0.3">
      <c r="A254" s="1"/>
      <c r="B254" s="1"/>
      <c r="C254" s="1"/>
      <c r="D254" s="1"/>
      <c r="E254" s="1"/>
      <c r="F254" s="1"/>
    </row>
    <row r="255" spans="1:6" x14ac:dyDescent="0.3">
      <c r="A255" s="1"/>
      <c r="B255" s="1"/>
      <c r="C255" s="1"/>
      <c r="D255" s="1"/>
      <c r="E255" s="1"/>
      <c r="F255" s="1"/>
    </row>
    <row r="256" spans="1:6" x14ac:dyDescent="0.3">
      <c r="A256" s="1"/>
      <c r="B256" s="1"/>
      <c r="C256" s="1"/>
      <c r="D256" s="1"/>
      <c r="E256" s="1"/>
      <c r="F256" s="1"/>
    </row>
    <row r="257" spans="1:6" x14ac:dyDescent="0.3">
      <c r="A257" s="1"/>
      <c r="B257" s="1"/>
      <c r="C257" s="1"/>
      <c r="D257" s="1"/>
      <c r="E257" s="1"/>
      <c r="F257" s="1"/>
    </row>
    <row r="258" spans="1:6" x14ac:dyDescent="0.3">
      <c r="A258" s="1"/>
      <c r="B258" s="1"/>
      <c r="C258" s="1"/>
      <c r="D258" s="1"/>
      <c r="E258" s="1"/>
      <c r="F258" s="1"/>
    </row>
    <row r="259" spans="1:6" x14ac:dyDescent="0.3">
      <c r="A259" s="1"/>
      <c r="B259" s="1"/>
      <c r="C259" s="1"/>
      <c r="D259" s="1"/>
      <c r="E259" s="1"/>
      <c r="F259" s="1"/>
    </row>
    <row r="260" spans="1:6" x14ac:dyDescent="0.3">
      <c r="A260" s="1"/>
      <c r="B260" s="1"/>
      <c r="C260" s="1"/>
      <c r="D260" s="1"/>
      <c r="E260" s="1"/>
      <c r="F260" s="1"/>
    </row>
    <row r="261" spans="1:6" x14ac:dyDescent="0.3">
      <c r="A261" s="1"/>
      <c r="B261" s="1"/>
      <c r="C261" s="1"/>
      <c r="D261" s="1"/>
      <c r="E261" s="1"/>
      <c r="F261" s="1"/>
    </row>
    <row r="262" spans="1:6" x14ac:dyDescent="0.3">
      <c r="A262" s="1"/>
      <c r="B262" s="1"/>
      <c r="C262" s="1"/>
      <c r="D262" s="1"/>
      <c r="E262" s="1"/>
      <c r="F262" s="1"/>
    </row>
    <row r="263" spans="1:6" x14ac:dyDescent="0.3">
      <c r="A263" s="1"/>
      <c r="B263" s="1"/>
      <c r="C263" s="1"/>
      <c r="D263" s="1"/>
      <c r="E263" s="1"/>
      <c r="F263" s="1"/>
    </row>
    <row r="264" spans="1:6" x14ac:dyDescent="0.3">
      <c r="A264" s="1"/>
      <c r="B264" s="1"/>
      <c r="C264" s="1"/>
      <c r="D264" s="1"/>
      <c r="E264" s="1"/>
      <c r="F264" s="1"/>
    </row>
    <row r="265" spans="1:6" x14ac:dyDescent="0.3">
      <c r="A265" s="1"/>
      <c r="B265" s="1"/>
      <c r="C265" s="1"/>
      <c r="D265" s="1"/>
      <c r="E265" s="1"/>
      <c r="F265" s="1"/>
    </row>
    <row r="266" spans="1:6" x14ac:dyDescent="0.3">
      <c r="A266" s="1"/>
      <c r="B266" s="1"/>
      <c r="C266" s="1"/>
      <c r="D266" s="1"/>
      <c r="E266" s="1"/>
      <c r="F266" s="1"/>
    </row>
    <row r="267" spans="1:6" x14ac:dyDescent="0.3">
      <c r="A267" s="1"/>
      <c r="B267" s="1"/>
      <c r="C267" s="1"/>
      <c r="D267" s="1"/>
      <c r="E267" s="1"/>
      <c r="F267" s="1"/>
    </row>
    <row r="268" spans="1:6" x14ac:dyDescent="0.3">
      <c r="A268" s="1"/>
      <c r="B268" s="1"/>
      <c r="C268" s="1"/>
      <c r="D268" s="1"/>
      <c r="E268" s="1"/>
      <c r="F268" s="1"/>
    </row>
    <row r="269" spans="1:6" x14ac:dyDescent="0.3">
      <c r="A269" s="1"/>
      <c r="B269" s="1"/>
      <c r="C269" s="1"/>
      <c r="D269" s="1"/>
      <c r="E269" s="1"/>
      <c r="F269" s="1"/>
    </row>
    <row r="270" spans="1:6" x14ac:dyDescent="0.3">
      <c r="A270" s="1"/>
      <c r="B270" s="1"/>
      <c r="C270" s="1"/>
      <c r="D270" s="1"/>
      <c r="E270" s="1"/>
      <c r="F270" s="1"/>
    </row>
    <row r="271" spans="1:6" x14ac:dyDescent="0.3">
      <c r="A271" s="1"/>
      <c r="B271" s="1"/>
      <c r="C271" s="1"/>
      <c r="D271" s="1"/>
      <c r="E271" s="1"/>
      <c r="F271" s="1"/>
    </row>
    <row r="272" spans="1:6" x14ac:dyDescent="0.3">
      <c r="A272" s="1"/>
      <c r="B272" s="1"/>
      <c r="C272" s="1"/>
      <c r="D272" s="1"/>
      <c r="E272" s="1"/>
      <c r="F272" s="1"/>
    </row>
    <row r="273" spans="1:6" x14ac:dyDescent="0.3">
      <c r="A273" s="1"/>
      <c r="B273" s="1"/>
      <c r="C273" s="1"/>
      <c r="D273" s="1"/>
      <c r="E273" s="1"/>
      <c r="F273" s="1"/>
    </row>
    <row r="274" spans="1:6" x14ac:dyDescent="0.3">
      <c r="A274" s="1"/>
      <c r="B274" s="1"/>
      <c r="C274" s="1"/>
      <c r="D274" s="1"/>
      <c r="E274" s="1"/>
      <c r="F274" s="1"/>
    </row>
    <row r="275" spans="1:6" x14ac:dyDescent="0.3">
      <c r="A275" s="1"/>
      <c r="B275" s="1"/>
      <c r="C275" s="1"/>
      <c r="D275" s="1"/>
      <c r="E275" s="1"/>
      <c r="F275" s="1"/>
    </row>
    <row r="276" spans="1:6" x14ac:dyDescent="0.3">
      <c r="A276" s="1"/>
      <c r="B276" s="1"/>
      <c r="C276" s="1"/>
      <c r="D276" s="1"/>
      <c r="E276" s="1"/>
      <c r="F276" s="1"/>
    </row>
    <row r="277" spans="1:6" x14ac:dyDescent="0.3">
      <c r="A277" s="1"/>
      <c r="B277" s="1"/>
      <c r="C277" s="1"/>
      <c r="D277" s="1"/>
      <c r="E277" s="1"/>
      <c r="F277" s="1"/>
    </row>
    <row r="278" spans="1:6" x14ac:dyDescent="0.3">
      <c r="A278" s="1"/>
      <c r="B278" s="1"/>
      <c r="C278" s="1"/>
      <c r="D278" s="1"/>
      <c r="E278" s="1"/>
      <c r="F278" s="1"/>
    </row>
    <row r="279" spans="1:6" x14ac:dyDescent="0.3">
      <c r="A279" s="1"/>
      <c r="B279" s="1"/>
      <c r="C279" s="1"/>
      <c r="D279" s="1"/>
      <c r="E279" s="1"/>
      <c r="F279" s="1"/>
    </row>
    <row r="280" spans="1:6" x14ac:dyDescent="0.3">
      <c r="A280" s="1"/>
      <c r="B280" s="1"/>
      <c r="C280" s="1"/>
      <c r="D280" s="1"/>
      <c r="E280" s="1"/>
      <c r="F280" s="1"/>
    </row>
    <row r="281" spans="1:6" x14ac:dyDescent="0.3">
      <c r="A281" s="1"/>
      <c r="B281" s="1"/>
      <c r="C281" s="1"/>
      <c r="D281" s="1"/>
      <c r="E281" s="1"/>
      <c r="F281" s="1"/>
    </row>
    <row r="282" spans="1:6" x14ac:dyDescent="0.3">
      <c r="A282" s="1"/>
      <c r="B282" s="1"/>
      <c r="C282" s="1"/>
      <c r="D282" s="1"/>
      <c r="E282" s="1"/>
      <c r="F282" s="1"/>
    </row>
    <row r="283" spans="1:6" x14ac:dyDescent="0.3">
      <c r="A283" s="1"/>
      <c r="B283" s="1"/>
      <c r="C283" s="1"/>
      <c r="D283" s="1"/>
      <c r="E283" s="1"/>
      <c r="F283" s="1"/>
    </row>
    <row r="284" spans="1:6" x14ac:dyDescent="0.3">
      <c r="A284" s="1"/>
      <c r="B284" s="1"/>
      <c r="C284" s="1"/>
      <c r="D284" s="1"/>
      <c r="E284" s="1"/>
      <c r="F284" s="1"/>
    </row>
    <row r="285" spans="1:6" x14ac:dyDescent="0.3">
      <c r="A285" s="1"/>
      <c r="B285" s="1"/>
      <c r="C285" s="1"/>
      <c r="D285" s="1"/>
      <c r="E285" s="1"/>
      <c r="F285" s="1"/>
    </row>
    <row r="286" spans="1:6" x14ac:dyDescent="0.3">
      <c r="A286" s="1"/>
      <c r="B286" s="1"/>
      <c r="C286" s="1"/>
      <c r="D286" s="1"/>
      <c r="E286" s="1"/>
      <c r="F286" s="1"/>
    </row>
    <row r="287" spans="1:6" x14ac:dyDescent="0.3">
      <c r="A287" s="1"/>
      <c r="B287" s="1"/>
      <c r="C287" s="1"/>
      <c r="D287" s="1"/>
      <c r="E287" s="1"/>
      <c r="F287" s="1"/>
    </row>
    <row r="288" spans="1:6" x14ac:dyDescent="0.3">
      <c r="A288" s="1"/>
      <c r="B288" s="1"/>
      <c r="C288" s="1"/>
      <c r="D288" s="1"/>
      <c r="E288" s="1"/>
      <c r="F288" s="1"/>
    </row>
    <row r="289" spans="1:6" x14ac:dyDescent="0.3">
      <c r="A289" s="1"/>
      <c r="B289" s="1"/>
      <c r="C289" s="1"/>
      <c r="D289" s="1"/>
      <c r="E289" s="1"/>
      <c r="F289" s="1"/>
    </row>
    <row r="290" spans="1:6" x14ac:dyDescent="0.3">
      <c r="A290" s="1"/>
      <c r="B290" s="1"/>
      <c r="C290" s="1"/>
      <c r="D290" s="1"/>
      <c r="E290" s="1"/>
      <c r="F290" s="1"/>
    </row>
    <row r="291" spans="1:6" x14ac:dyDescent="0.3">
      <c r="A291" s="1"/>
      <c r="B291" s="1"/>
      <c r="C291" s="1"/>
      <c r="D291" s="1"/>
      <c r="E291" s="1"/>
      <c r="F291" s="1"/>
    </row>
    <row r="292" spans="1:6" x14ac:dyDescent="0.3">
      <c r="A292" s="1"/>
      <c r="B292" s="1"/>
      <c r="C292" s="1"/>
      <c r="D292" s="1"/>
      <c r="E292" s="1"/>
      <c r="F292" s="1"/>
    </row>
    <row r="293" spans="1:6" x14ac:dyDescent="0.3">
      <c r="A293" s="1"/>
      <c r="B293" s="1"/>
      <c r="C293" s="1"/>
      <c r="D293" s="1"/>
      <c r="E293" s="1"/>
      <c r="F293" s="1"/>
    </row>
    <row r="294" spans="1:6" x14ac:dyDescent="0.3">
      <c r="A294" s="1"/>
      <c r="B294" s="1"/>
      <c r="C294" s="1"/>
      <c r="D294" s="1"/>
      <c r="E294" s="1"/>
      <c r="F294" s="1"/>
    </row>
    <row r="295" spans="1:6" x14ac:dyDescent="0.3">
      <c r="A295" s="1"/>
      <c r="B295" s="1"/>
      <c r="C295" s="1"/>
      <c r="D295" s="1"/>
      <c r="E295" s="1"/>
      <c r="F295" s="1"/>
    </row>
    <row r="296" spans="1:6" x14ac:dyDescent="0.3">
      <c r="A296" s="1"/>
      <c r="B296" s="1"/>
      <c r="C296" s="1"/>
      <c r="D296" s="1"/>
      <c r="E296" s="1"/>
      <c r="F296" s="1"/>
    </row>
    <row r="297" spans="1:6" x14ac:dyDescent="0.3">
      <c r="A297" s="1"/>
      <c r="B297" s="1"/>
      <c r="C297" s="1"/>
      <c r="D297" s="1"/>
      <c r="E297" s="1"/>
      <c r="F297" s="1"/>
    </row>
    <row r="298" spans="1:6" x14ac:dyDescent="0.3">
      <c r="A298" s="1"/>
      <c r="B298" s="1"/>
      <c r="C298" s="1"/>
      <c r="D298" s="1"/>
      <c r="E298" s="1"/>
      <c r="F298" s="1"/>
    </row>
    <row r="299" spans="1:6" x14ac:dyDescent="0.3">
      <c r="A299" s="1"/>
      <c r="B299" s="1"/>
      <c r="C299" s="1"/>
      <c r="D299" s="1"/>
      <c r="E299" s="1"/>
      <c r="F299" s="1"/>
    </row>
    <row r="300" spans="1:6" x14ac:dyDescent="0.3">
      <c r="A300" s="1"/>
      <c r="B300" s="1"/>
      <c r="C300" s="1"/>
      <c r="D300" s="1"/>
      <c r="E300" s="1"/>
      <c r="F300" s="1"/>
    </row>
    <row r="301" spans="1:6" x14ac:dyDescent="0.3">
      <c r="A301" s="1"/>
      <c r="B301" s="1"/>
      <c r="C301" s="1"/>
      <c r="D301" s="1"/>
      <c r="E301" s="1"/>
      <c r="F301" s="1"/>
    </row>
    <row r="302" spans="1:6" x14ac:dyDescent="0.3">
      <c r="A302" s="1"/>
      <c r="B302" s="1"/>
      <c r="C302" s="1"/>
      <c r="D302" s="1"/>
      <c r="E302" s="1"/>
      <c r="F302" s="1"/>
    </row>
    <row r="303" spans="1:6" x14ac:dyDescent="0.3">
      <c r="A303" s="1"/>
      <c r="B303" s="1"/>
      <c r="C303" s="1"/>
      <c r="D303" s="1"/>
      <c r="E303" s="1"/>
      <c r="F303" s="1"/>
    </row>
    <row r="304" spans="1:6" x14ac:dyDescent="0.3">
      <c r="A304" s="1"/>
      <c r="B304" s="1"/>
      <c r="C304" s="1"/>
      <c r="D304" s="1"/>
      <c r="E304" s="1"/>
      <c r="F304" s="1"/>
    </row>
    <row r="305" spans="1:6" x14ac:dyDescent="0.3">
      <c r="A305" s="1"/>
      <c r="B305" s="1"/>
      <c r="C305" s="1"/>
      <c r="D305" s="1"/>
      <c r="E305" s="1"/>
      <c r="F305" s="1"/>
    </row>
    <row r="306" spans="1:6" x14ac:dyDescent="0.3">
      <c r="A306" s="1"/>
      <c r="B306" s="1"/>
      <c r="C306" s="1"/>
      <c r="D306" s="1"/>
      <c r="E306" s="1"/>
      <c r="F306" s="1"/>
    </row>
    <row r="307" spans="1:6" x14ac:dyDescent="0.3">
      <c r="A307" s="1"/>
      <c r="B307" s="1"/>
      <c r="C307" s="1"/>
      <c r="D307" s="1"/>
      <c r="E307" s="1"/>
      <c r="F307" s="1"/>
    </row>
    <row r="308" spans="1:6" x14ac:dyDescent="0.3">
      <c r="A308" s="1"/>
      <c r="B308" s="1"/>
      <c r="C308" s="1"/>
      <c r="D308" s="1"/>
      <c r="E308" s="1"/>
      <c r="F308" s="1"/>
    </row>
    <row r="309" spans="1:6" x14ac:dyDescent="0.3">
      <c r="A309" s="1"/>
      <c r="B309" s="1"/>
      <c r="C309" s="1"/>
      <c r="D309" s="1"/>
      <c r="E309" s="1"/>
      <c r="F309" s="1"/>
    </row>
    <row r="310" spans="1:6" x14ac:dyDescent="0.3">
      <c r="A310" s="1"/>
      <c r="B310" s="1"/>
      <c r="C310" s="1"/>
      <c r="D310" s="1"/>
      <c r="E310" s="1"/>
      <c r="F310" s="1"/>
    </row>
    <row r="311" spans="1:6" x14ac:dyDescent="0.3">
      <c r="A311" s="1"/>
      <c r="B311" s="1"/>
      <c r="C311" s="1"/>
      <c r="D311" s="1"/>
      <c r="E311" s="1"/>
      <c r="F311" s="1"/>
    </row>
    <row r="312" spans="1:6" x14ac:dyDescent="0.3">
      <c r="A312" s="1"/>
      <c r="B312" s="1"/>
      <c r="C312" s="1"/>
      <c r="D312" s="1"/>
      <c r="E312" s="1"/>
      <c r="F312" s="1"/>
    </row>
    <row r="313" spans="1:6" x14ac:dyDescent="0.3">
      <c r="A313" s="1"/>
      <c r="B313" s="1"/>
      <c r="C313" s="1"/>
      <c r="D313" s="1"/>
      <c r="E313" s="1"/>
      <c r="F313" s="1"/>
    </row>
    <row r="314" spans="1:6" x14ac:dyDescent="0.3">
      <c r="A314" s="1"/>
      <c r="B314" s="1"/>
      <c r="C314" s="1"/>
      <c r="D314" s="1"/>
      <c r="E314" s="1"/>
      <c r="F314" s="1"/>
    </row>
    <row r="315" spans="1:6" x14ac:dyDescent="0.3">
      <c r="A315" s="1"/>
      <c r="B315" s="1"/>
      <c r="C315" s="1"/>
      <c r="D315" s="1"/>
      <c r="E315" s="1"/>
      <c r="F315" s="1"/>
    </row>
    <row r="316" spans="1:6" x14ac:dyDescent="0.3">
      <c r="A316" s="1"/>
      <c r="B316" s="1"/>
      <c r="C316" s="1"/>
      <c r="D316" s="1"/>
      <c r="E316" s="1"/>
      <c r="F316" s="1"/>
    </row>
    <row r="317" spans="1:6" x14ac:dyDescent="0.3">
      <c r="A317" s="1"/>
      <c r="B317" s="1"/>
      <c r="C317" s="1"/>
      <c r="D317" s="1"/>
      <c r="E317" s="1"/>
      <c r="F317" s="1"/>
    </row>
    <row r="318" spans="1:6" x14ac:dyDescent="0.3">
      <c r="A318" s="1"/>
      <c r="B318" s="1"/>
      <c r="C318" s="1"/>
      <c r="D318" s="1"/>
      <c r="E318" s="1"/>
      <c r="F318" s="1"/>
    </row>
    <row r="319" spans="1:6" x14ac:dyDescent="0.3">
      <c r="A319" s="1"/>
      <c r="B319" s="1"/>
      <c r="C319" s="1"/>
      <c r="D319" s="1"/>
      <c r="E319" s="1"/>
      <c r="F319" s="1"/>
    </row>
    <row r="320" spans="1:6" x14ac:dyDescent="0.3">
      <c r="A320" s="1"/>
      <c r="B320" s="1"/>
      <c r="C320" s="1"/>
      <c r="D320" s="1"/>
      <c r="E320" s="1"/>
      <c r="F320" s="1"/>
    </row>
    <row r="321" spans="1:6" x14ac:dyDescent="0.3">
      <c r="A321" s="1"/>
      <c r="B321" s="1"/>
      <c r="C321" s="1"/>
      <c r="D321" s="1"/>
      <c r="E321" s="1"/>
      <c r="F321" s="1"/>
    </row>
    <row r="322" spans="1:6" x14ac:dyDescent="0.3">
      <c r="A322" s="1"/>
      <c r="B322" s="1"/>
      <c r="C322" s="1"/>
      <c r="D322" s="1"/>
      <c r="E322" s="1"/>
      <c r="F322" s="1"/>
    </row>
    <row r="323" spans="1:6" x14ac:dyDescent="0.3">
      <c r="A323" s="1"/>
      <c r="B323" s="1"/>
      <c r="C323" s="1"/>
      <c r="D323" s="1"/>
      <c r="E323" s="1"/>
      <c r="F323" s="1"/>
    </row>
    <row r="324" spans="1:6" x14ac:dyDescent="0.3">
      <c r="A324" s="1"/>
      <c r="B324" s="1"/>
      <c r="C324" s="1"/>
      <c r="D324" s="1"/>
      <c r="E324" s="1"/>
      <c r="F324" s="1"/>
    </row>
    <row r="325" spans="1:6" x14ac:dyDescent="0.3">
      <c r="A325" s="1"/>
      <c r="B325" s="1"/>
      <c r="C325" s="1"/>
      <c r="D325" s="1"/>
      <c r="E325" s="1"/>
      <c r="F325" s="1"/>
    </row>
    <row r="326" spans="1:6" x14ac:dyDescent="0.3">
      <c r="A326" s="1"/>
      <c r="B326" s="1"/>
      <c r="C326" s="1"/>
      <c r="D326" s="1"/>
      <c r="E326" s="1"/>
      <c r="F326" s="1"/>
    </row>
    <row r="327" spans="1:6" x14ac:dyDescent="0.3">
      <c r="A327" s="1"/>
      <c r="B327" s="1"/>
      <c r="C327" s="1"/>
      <c r="D327" s="1"/>
      <c r="E327" s="1"/>
      <c r="F327" s="1"/>
    </row>
    <row r="328" spans="1:6" x14ac:dyDescent="0.3">
      <c r="A328" s="1"/>
      <c r="B328" s="1"/>
      <c r="C328" s="1"/>
      <c r="D328" s="1"/>
      <c r="E328" s="1"/>
      <c r="F328" s="1"/>
    </row>
    <row r="329" spans="1:6" x14ac:dyDescent="0.3">
      <c r="A329" s="1"/>
      <c r="B329" s="1"/>
      <c r="C329" s="1"/>
      <c r="D329" s="1"/>
      <c r="E329" s="1"/>
      <c r="F329" s="1"/>
    </row>
    <row r="330" spans="1:6" x14ac:dyDescent="0.3">
      <c r="A330" s="1"/>
      <c r="B330" s="1"/>
      <c r="C330" s="1"/>
      <c r="D330" s="1"/>
      <c r="E330" s="1"/>
      <c r="F330" s="1"/>
    </row>
    <row r="331" spans="1:6" x14ac:dyDescent="0.3">
      <c r="A331" s="1"/>
      <c r="B331" s="1"/>
      <c r="C331" s="1"/>
      <c r="D331" s="1"/>
      <c r="E331" s="1"/>
      <c r="F331" s="1"/>
    </row>
    <row r="332" spans="1:6" x14ac:dyDescent="0.3">
      <c r="A332" s="1"/>
      <c r="B332" s="1"/>
      <c r="C332" s="1"/>
      <c r="D332" s="1"/>
      <c r="E332" s="1"/>
      <c r="F332" s="1"/>
    </row>
    <row r="333" spans="1:6" x14ac:dyDescent="0.3">
      <c r="A333" s="1"/>
      <c r="B333" s="1"/>
      <c r="C333" s="1"/>
      <c r="D333" s="1"/>
      <c r="E333" s="1"/>
      <c r="F333" s="1"/>
    </row>
    <row r="334" spans="1:6" x14ac:dyDescent="0.3">
      <c r="A334" s="1"/>
      <c r="B334" s="1"/>
      <c r="C334" s="1"/>
      <c r="D334" s="1"/>
      <c r="E334" s="1"/>
      <c r="F334" s="1"/>
    </row>
    <row r="335" spans="1:6" x14ac:dyDescent="0.3">
      <c r="A335" s="1"/>
      <c r="B335" s="1"/>
      <c r="C335" s="1"/>
      <c r="D335" s="1"/>
      <c r="E335" s="1"/>
      <c r="F335" s="1"/>
    </row>
    <row r="336" spans="1:6" x14ac:dyDescent="0.3">
      <c r="A336" s="1"/>
      <c r="B336" s="1"/>
      <c r="C336" s="1"/>
      <c r="D336" s="1"/>
      <c r="E336" s="1"/>
      <c r="F336" s="1"/>
    </row>
    <row r="337" spans="1:6" x14ac:dyDescent="0.3">
      <c r="A337" s="1"/>
      <c r="B337" s="1"/>
      <c r="C337" s="1"/>
      <c r="D337" s="1"/>
      <c r="E337" s="1"/>
      <c r="F337" s="1"/>
    </row>
    <row r="338" spans="1:6" x14ac:dyDescent="0.3">
      <c r="A338" s="1"/>
      <c r="B338" s="1"/>
      <c r="C338" s="1"/>
      <c r="D338" s="1"/>
      <c r="E338" s="1"/>
      <c r="F338" s="1"/>
    </row>
    <row r="339" spans="1:6" x14ac:dyDescent="0.3">
      <c r="A339" s="1"/>
      <c r="B339" s="1"/>
      <c r="C339" s="1"/>
      <c r="D339" s="1"/>
      <c r="E339" s="1"/>
      <c r="F339" s="1"/>
    </row>
    <row r="340" spans="1:6" x14ac:dyDescent="0.3">
      <c r="A340" s="1"/>
      <c r="B340" s="1"/>
      <c r="C340" s="1"/>
      <c r="D340" s="1"/>
      <c r="E340" s="1"/>
      <c r="F340" s="1"/>
    </row>
    <row r="341" spans="1:6" x14ac:dyDescent="0.3">
      <c r="A341" s="1"/>
      <c r="B341" s="1"/>
      <c r="C341" s="1"/>
      <c r="D341" s="1"/>
      <c r="E341" s="1"/>
      <c r="F341" s="1"/>
    </row>
    <row r="342" spans="1:6" x14ac:dyDescent="0.3">
      <c r="A342" s="1"/>
      <c r="B342" s="1"/>
      <c r="C342" s="1"/>
      <c r="D342" s="1"/>
      <c r="E342" s="1"/>
      <c r="F342" s="1"/>
    </row>
    <row r="343" spans="1:6" x14ac:dyDescent="0.3">
      <c r="A343" s="1"/>
      <c r="B343" s="1"/>
      <c r="C343" s="1"/>
      <c r="D343" s="1"/>
      <c r="E343" s="1"/>
      <c r="F343" s="1"/>
    </row>
    <row r="344" spans="1:6" x14ac:dyDescent="0.3">
      <c r="A344" s="1"/>
      <c r="B344" s="1"/>
      <c r="C344" s="1"/>
      <c r="D344" s="1"/>
      <c r="E344" s="1"/>
      <c r="F344" s="1"/>
    </row>
    <row r="345" spans="1:6" x14ac:dyDescent="0.3">
      <c r="A345" s="1"/>
      <c r="B345" s="1"/>
      <c r="C345" s="1"/>
      <c r="D345" s="1"/>
      <c r="E345" s="1"/>
      <c r="F345" s="1"/>
    </row>
    <row r="346" spans="1:6" x14ac:dyDescent="0.3">
      <c r="A346" s="1"/>
      <c r="B346" s="1"/>
      <c r="C346" s="1"/>
      <c r="D346" s="1"/>
      <c r="E346" s="1"/>
      <c r="F346" s="1"/>
    </row>
    <row r="347" spans="1:6" x14ac:dyDescent="0.3">
      <c r="A347" s="1"/>
      <c r="B347" s="1"/>
      <c r="C347" s="1"/>
      <c r="D347" s="1"/>
      <c r="E347" s="1"/>
      <c r="F347" s="1"/>
    </row>
    <row r="348" spans="1:6" x14ac:dyDescent="0.3">
      <c r="A348" s="1"/>
      <c r="B348" s="1"/>
      <c r="C348" s="1"/>
      <c r="D348" s="1"/>
      <c r="E348" s="1"/>
      <c r="F348" s="1"/>
    </row>
    <row r="349" spans="1:6" x14ac:dyDescent="0.3">
      <c r="A349" s="1"/>
      <c r="B349" s="1"/>
      <c r="C349" s="1"/>
      <c r="D349" s="1"/>
      <c r="E349" s="1"/>
      <c r="F349" s="1"/>
    </row>
    <row r="350" spans="1:6" x14ac:dyDescent="0.3">
      <c r="A350" s="1"/>
      <c r="B350" s="1"/>
      <c r="C350" s="1"/>
      <c r="D350" s="1"/>
      <c r="E350" s="1"/>
      <c r="F350" s="1"/>
    </row>
    <row r="351" spans="1:6" x14ac:dyDescent="0.3">
      <c r="A351" s="1"/>
      <c r="B351" s="1"/>
      <c r="C351" s="1"/>
      <c r="D351" s="1"/>
      <c r="E351" s="1"/>
      <c r="F351" s="1"/>
    </row>
    <row r="352" spans="1:6" x14ac:dyDescent="0.3">
      <c r="A352" s="1"/>
      <c r="B352" s="1"/>
      <c r="C352" s="1"/>
      <c r="D352" s="1"/>
      <c r="E352" s="1"/>
      <c r="F352" s="1"/>
    </row>
    <row r="353" spans="1:6" x14ac:dyDescent="0.3">
      <c r="A353" s="1"/>
      <c r="B353" s="1"/>
      <c r="C353" s="1"/>
      <c r="D353" s="1"/>
      <c r="E353" s="1"/>
      <c r="F353" s="1"/>
    </row>
    <row r="354" spans="1:6" x14ac:dyDescent="0.3">
      <c r="A354" s="1"/>
      <c r="B354" s="1"/>
      <c r="C354" s="1"/>
      <c r="D354" s="1"/>
      <c r="E354" s="1"/>
      <c r="F354" s="1"/>
    </row>
    <row r="355" spans="1:6" x14ac:dyDescent="0.3">
      <c r="A355" s="1"/>
      <c r="B355" s="1"/>
      <c r="C355" s="1"/>
      <c r="D355" s="1"/>
      <c r="E355" s="1"/>
      <c r="F355" s="1"/>
    </row>
    <row r="356" spans="1:6" x14ac:dyDescent="0.3">
      <c r="A356" s="1"/>
      <c r="B356" s="1"/>
      <c r="C356" s="1"/>
      <c r="D356" s="1"/>
      <c r="E356" s="1"/>
      <c r="F356" s="1"/>
    </row>
    <row r="357" spans="1:6" x14ac:dyDescent="0.3">
      <c r="A357" s="1"/>
      <c r="B357" s="1"/>
      <c r="C357" s="1"/>
      <c r="D357" s="1"/>
      <c r="E357" s="1"/>
      <c r="F357" s="1"/>
    </row>
    <row r="358" spans="1:6" x14ac:dyDescent="0.3">
      <c r="A358" s="1"/>
      <c r="B358" s="1"/>
      <c r="C358" s="1"/>
      <c r="D358" s="1"/>
      <c r="E358" s="1"/>
      <c r="F358" s="1"/>
    </row>
    <row r="359" spans="1:6" x14ac:dyDescent="0.3">
      <c r="A359" s="1"/>
      <c r="B359" s="1"/>
      <c r="C359" s="1"/>
      <c r="D359" s="1"/>
      <c r="E359" s="1"/>
      <c r="F359" s="1"/>
    </row>
    <row r="360" spans="1:6" x14ac:dyDescent="0.3">
      <c r="A360" s="1"/>
      <c r="B360" s="1"/>
      <c r="C360" s="1"/>
      <c r="D360" s="1"/>
      <c r="E360" s="1"/>
      <c r="F360" s="1"/>
    </row>
    <row r="361" spans="1:6" x14ac:dyDescent="0.3">
      <c r="A361" s="1"/>
      <c r="B361" s="1"/>
      <c r="C361" s="1"/>
      <c r="D361" s="1"/>
      <c r="E361" s="1"/>
      <c r="F361" s="1"/>
    </row>
    <row r="362" spans="1:6" x14ac:dyDescent="0.3">
      <c r="A362" s="1"/>
      <c r="B362" s="1"/>
      <c r="C362" s="1"/>
      <c r="D362" s="1"/>
      <c r="E362" s="1"/>
      <c r="F362" s="1"/>
    </row>
    <row r="363" spans="1:6" x14ac:dyDescent="0.3">
      <c r="A363" s="1"/>
      <c r="B363" s="1"/>
      <c r="C363" s="1"/>
      <c r="D363" s="1"/>
      <c r="E363" s="1"/>
      <c r="F363" s="1"/>
    </row>
    <row r="364" spans="1:6" x14ac:dyDescent="0.3">
      <c r="A364" s="1"/>
      <c r="B364" s="1"/>
      <c r="C364" s="1"/>
      <c r="D364" s="1"/>
      <c r="E364" s="1"/>
      <c r="F364" s="1"/>
    </row>
    <row r="365" spans="1:6" x14ac:dyDescent="0.3">
      <c r="A365" s="1"/>
      <c r="B365" s="1"/>
      <c r="C365" s="1"/>
      <c r="D365" s="1"/>
      <c r="E365" s="1"/>
      <c r="F365" s="1"/>
    </row>
    <row r="366" spans="1:6" x14ac:dyDescent="0.3">
      <c r="A366" s="1"/>
      <c r="B366" s="1"/>
      <c r="C366" s="1"/>
      <c r="D366" s="1"/>
      <c r="E366" s="1"/>
      <c r="F366" s="1"/>
    </row>
    <row r="367" spans="1:6" x14ac:dyDescent="0.3">
      <c r="A367" s="1"/>
      <c r="B367" s="1"/>
      <c r="C367" s="1"/>
      <c r="D367" s="1"/>
      <c r="E367" s="1"/>
      <c r="F367" s="1"/>
    </row>
    <row r="368" spans="1:6" x14ac:dyDescent="0.3">
      <c r="A368" s="1"/>
      <c r="B368" s="1"/>
      <c r="C368" s="1"/>
      <c r="D368" s="1"/>
      <c r="E368" s="1"/>
      <c r="F368" s="1"/>
    </row>
    <row r="369" spans="1:6" x14ac:dyDescent="0.3">
      <c r="A369" s="1"/>
      <c r="B369" s="1"/>
      <c r="C369" s="1"/>
      <c r="D369" s="1"/>
      <c r="E369" s="1"/>
      <c r="F369" s="1"/>
    </row>
    <row r="370" spans="1:6" x14ac:dyDescent="0.3">
      <c r="A370" s="1"/>
      <c r="B370" s="1"/>
      <c r="C370" s="1"/>
      <c r="D370" s="1"/>
      <c r="E370" s="1"/>
      <c r="F370" s="1"/>
    </row>
    <row r="371" spans="1:6" x14ac:dyDescent="0.3">
      <c r="A371" s="1"/>
      <c r="B371" s="1"/>
      <c r="C371" s="1"/>
      <c r="D371" s="1"/>
      <c r="E371" s="1"/>
      <c r="F371" s="1"/>
    </row>
    <row r="372" spans="1:6" x14ac:dyDescent="0.3">
      <c r="A372" s="1"/>
      <c r="B372" s="1"/>
      <c r="C372" s="1"/>
      <c r="D372" s="1"/>
      <c r="E372" s="1"/>
      <c r="F372" s="1"/>
    </row>
    <row r="373" spans="1:6" x14ac:dyDescent="0.3">
      <c r="A373" s="1"/>
      <c r="B373" s="1"/>
      <c r="C373" s="1"/>
      <c r="D373" s="1"/>
      <c r="E373" s="1"/>
      <c r="F373" s="1"/>
    </row>
    <row r="374" spans="1:6" x14ac:dyDescent="0.3">
      <c r="A374" s="1"/>
      <c r="B374" s="1"/>
      <c r="C374" s="1"/>
      <c r="D374" s="1"/>
      <c r="E374" s="1"/>
      <c r="F374" s="1"/>
    </row>
    <row r="375" spans="1:6" x14ac:dyDescent="0.3">
      <c r="A375" s="1"/>
      <c r="B375" s="1"/>
      <c r="C375" s="1"/>
      <c r="D375" s="1"/>
      <c r="E375" s="1"/>
      <c r="F375" s="1"/>
    </row>
    <row r="376" spans="1:6" x14ac:dyDescent="0.3">
      <c r="A376" s="1"/>
      <c r="B376" s="1"/>
      <c r="C376" s="1"/>
      <c r="D376" s="1"/>
      <c r="E376" s="1"/>
      <c r="F376" s="1"/>
    </row>
    <row r="377" spans="1:6" x14ac:dyDescent="0.3">
      <c r="A377" s="1"/>
      <c r="B377" s="1"/>
      <c r="C377" s="1"/>
      <c r="D377" s="1"/>
      <c r="E377" s="1"/>
      <c r="F377" s="1"/>
    </row>
    <row r="378" spans="1:6" x14ac:dyDescent="0.3">
      <c r="A378" s="1"/>
      <c r="B378" s="1"/>
      <c r="C378" s="1"/>
      <c r="D378" s="1"/>
      <c r="E378" s="1"/>
      <c r="F378" s="1"/>
    </row>
    <row r="379" spans="1:6" x14ac:dyDescent="0.3">
      <c r="A379" s="1"/>
      <c r="B379" s="1"/>
      <c r="C379" s="1"/>
      <c r="D379" s="1"/>
      <c r="E379" s="1"/>
      <c r="F379" s="1"/>
    </row>
    <row r="380" spans="1:6" x14ac:dyDescent="0.3">
      <c r="A380" s="1"/>
      <c r="B380" s="1"/>
      <c r="C380" s="1"/>
      <c r="D380" s="1"/>
      <c r="E380" s="1"/>
      <c r="F380" s="1"/>
    </row>
    <row r="381" spans="1:6" x14ac:dyDescent="0.3">
      <c r="A381" s="1"/>
      <c r="B381" s="1"/>
      <c r="C381" s="1"/>
      <c r="D381" s="1"/>
      <c r="E381" s="1"/>
      <c r="F381" s="1"/>
    </row>
    <row r="382" spans="1:6" x14ac:dyDescent="0.3">
      <c r="A382" s="1"/>
      <c r="B382" s="1"/>
      <c r="C382" s="1"/>
      <c r="D382" s="1"/>
      <c r="E382" s="1"/>
      <c r="F382" s="1"/>
    </row>
    <row r="383" spans="1:6" x14ac:dyDescent="0.3">
      <c r="A383" s="1"/>
      <c r="B383" s="1"/>
      <c r="C383" s="1"/>
      <c r="D383" s="1"/>
      <c r="E383" s="1"/>
      <c r="F383" s="1"/>
    </row>
    <row r="384" spans="1:6" x14ac:dyDescent="0.3">
      <c r="A384" s="1"/>
      <c r="B384" s="1"/>
      <c r="C384" s="1"/>
      <c r="D384" s="1"/>
      <c r="E384" s="1"/>
      <c r="F384" s="1"/>
    </row>
    <row r="385" spans="1:6" x14ac:dyDescent="0.3">
      <c r="A385" s="1"/>
      <c r="B385" s="1"/>
      <c r="C385" s="1"/>
      <c r="D385" s="1"/>
      <c r="E385" s="1"/>
      <c r="F385" s="1"/>
    </row>
    <row r="386" spans="1:6" x14ac:dyDescent="0.3">
      <c r="A386" s="1"/>
      <c r="B386" s="1"/>
      <c r="C386" s="1"/>
      <c r="D386" s="1"/>
      <c r="E386" s="1"/>
      <c r="F386" s="1"/>
    </row>
    <row r="387" spans="1:6" x14ac:dyDescent="0.3">
      <c r="A387" s="1"/>
      <c r="B387" s="1"/>
      <c r="C387" s="1"/>
      <c r="D387" s="1"/>
      <c r="E387" s="1"/>
      <c r="F387" s="1"/>
    </row>
    <row r="388" spans="1:6" x14ac:dyDescent="0.3">
      <c r="A388" s="1"/>
      <c r="B388" s="1"/>
      <c r="C388" s="1"/>
      <c r="D388" s="1"/>
      <c r="E388" s="1"/>
      <c r="F388" s="1"/>
    </row>
    <row r="389" spans="1:6" x14ac:dyDescent="0.3">
      <c r="A389" s="1"/>
      <c r="B389" s="1"/>
      <c r="C389" s="1"/>
      <c r="D389" s="1"/>
      <c r="E389" s="1"/>
      <c r="F389" s="1"/>
    </row>
    <row r="390" spans="1:6" x14ac:dyDescent="0.3">
      <c r="A390" s="1"/>
      <c r="B390" s="1"/>
      <c r="C390" s="1"/>
      <c r="D390" s="1"/>
      <c r="E390" s="1"/>
      <c r="F390" s="1"/>
    </row>
    <row r="391" spans="1:6" x14ac:dyDescent="0.3">
      <c r="A391" s="1"/>
      <c r="B391" s="1"/>
      <c r="C391" s="1"/>
      <c r="D391" s="1"/>
      <c r="E391" s="1"/>
      <c r="F391" s="1"/>
    </row>
    <row r="392" spans="1:6" x14ac:dyDescent="0.3">
      <c r="A392" s="1"/>
      <c r="B392" s="1"/>
      <c r="C392" s="1"/>
      <c r="D392" s="1"/>
      <c r="E392" s="1"/>
      <c r="F392" s="1"/>
    </row>
    <row r="393" spans="1:6" x14ac:dyDescent="0.3">
      <c r="A393" s="1"/>
      <c r="B393" s="1"/>
      <c r="C393" s="1"/>
      <c r="D393" s="1"/>
      <c r="E393" s="1"/>
      <c r="F393" s="1"/>
    </row>
    <row r="394" spans="1:6" x14ac:dyDescent="0.3">
      <c r="A394" s="1"/>
      <c r="B394" s="1"/>
      <c r="C394" s="1"/>
      <c r="D394" s="1"/>
      <c r="E394" s="1"/>
      <c r="F394" s="1"/>
    </row>
    <row r="395" spans="1:6" x14ac:dyDescent="0.3">
      <c r="A395" s="1"/>
      <c r="B395" s="1"/>
      <c r="C395" s="1"/>
      <c r="D395" s="1"/>
      <c r="E395" s="1"/>
      <c r="F395" s="1"/>
    </row>
    <row r="396" spans="1:6" x14ac:dyDescent="0.3">
      <c r="A396" s="1"/>
      <c r="B396" s="1"/>
      <c r="C396" s="1"/>
      <c r="D396" s="1"/>
      <c r="E396" s="1"/>
      <c r="F396" s="1"/>
    </row>
    <row r="397" spans="1:6" x14ac:dyDescent="0.3">
      <c r="A397" s="1"/>
      <c r="B397" s="1"/>
      <c r="C397" s="1"/>
      <c r="D397" s="1"/>
      <c r="E397" s="1"/>
      <c r="F397" s="1"/>
    </row>
    <row r="398" spans="1:6" x14ac:dyDescent="0.3">
      <c r="A398" s="1"/>
      <c r="B398" s="1"/>
      <c r="C398" s="1"/>
      <c r="D398" s="1"/>
      <c r="E398" s="1"/>
      <c r="F398" s="1"/>
    </row>
    <row r="399" spans="1:6" x14ac:dyDescent="0.3">
      <c r="A399" s="1"/>
      <c r="B399" s="1"/>
      <c r="C399" s="1"/>
      <c r="D399" s="1"/>
      <c r="E399" s="1"/>
      <c r="F399" s="1"/>
    </row>
    <row r="400" spans="1:6" x14ac:dyDescent="0.3">
      <c r="A400" s="1"/>
      <c r="B400" s="1"/>
      <c r="C400" s="1"/>
      <c r="D400" s="1"/>
      <c r="E400" s="1"/>
      <c r="F400" s="1"/>
    </row>
    <row r="401" spans="1:6" x14ac:dyDescent="0.3">
      <c r="A401" s="1"/>
      <c r="B401" s="1"/>
      <c r="C401" s="1"/>
      <c r="D401" s="1"/>
      <c r="E401" s="1"/>
      <c r="F401" s="1"/>
    </row>
    <row r="402" spans="1:6" x14ac:dyDescent="0.3">
      <c r="A402" s="1"/>
      <c r="B402" s="1"/>
      <c r="C402" s="1"/>
      <c r="D402" s="1"/>
      <c r="E402" s="1"/>
      <c r="F402" s="1"/>
    </row>
    <row r="403" spans="1:6" x14ac:dyDescent="0.3">
      <c r="A403" s="1"/>
      <c r="B403" s="1"/>
      <c r="C403" s="1"/>
      <c r="D403" s="1"/>
      <c r="E403" s="1"/>
      <c r="F403" s="1"/>
    </row>
    <row r="404" spans="1:6" x14ac:dyDescent="0.3">
      <c r="A404" s="1"/>
      <c r="B404" s="1"/>
      <c r="C404" s="1"/>
      <c r="D404" s="1"/>
      <c r="E404" s="1"/>
      <c r="F404" s="1"/>
    </row>
    <row r="405" spans="1:6" x14ac:dyDescent="0.3">
      <c r="A405" s="1"/>
      <c r="B405" s="1"/>
      <c r="C405" s="1"/>
      <c r="D405" s="1"/>
      <c r="E405" s="1"/>
      <c r="F405" s="1"/>
    </row>
    <row r="406" spans="1:6" x14ac:dyDescent="0.3">
      <c r="A406" s="1"/>
      <c r="B406" s="1"/>
      <c r="C406" s="1"/>
      <c r="D406" s="1"/>
      <c r="E406" s="1"/>
      <c r="F406" s="1"/>
    </row>
    <row r="407" spans="1:6" x14ac:dyDescent="0.3">
      <c r="A407" s="1"/>
      <c r="B407" s="1"/>
      <c r="C407" s="1"/>
      <c r="D407" s="1"/>
      <c r="E407" s="1"/>
      <c r="F407" s="1"/>
    </row>
    <row r="408" spans="1:6" x14ac:dyDescent="0.3">
      <c r="A408" s="1"/>
      <c r="B408" s="1"/>
      <c r="C408" s="1"/>
      <c r="D408" s="1"/>
      <c r="E408" s="1"/>
      <c r="F408" s="1"/>
    </row>
    <row r="409" spans="1:6" x14ac:dyDescent="0.3">
      <c r="A409" s="1"/>
      <c r="B409" s="1"/>
      <c r="C409" s="1"/>
      <c r="D409" s="1"/>
      <c r="E409" s="1"/>
      <c r="F409" s="1"/>
    </row>
    <row r="410" spans="1:6" x14ac:dyDescent="0.3">
      <c r="A410" s="1"/>
      <c r="B410" s="1"/>
      <c r="C410" s="1"/>
      <c r="D410" s="1"/>
      <c r="E410" s="1"/>
      <c r="F410" s="1"/>
    </row>
    <row r="411" spans="1:6" x14ac:dyDescent="0.3">
      <c r="A411" s="1"/>
      <c r="B411" s="1"/>
      <c r="C411" s="1"/>
      <c r="D411" s="1"/>
      <c r="E411" s="1"/>
      <c r="F411" s="1"/>
    </row>
    <row r="412" spans="1:6" x14ac:dyDescent="0.3">
      <c r="A412" s="1"/>
      <c r="B412" s="1"/>
      <c r="C412" s="1"/>
      <c r="D412" s="1"/>
      <c r="E412" s="1"/>
      <c r="F412" s="1"/>
    </row>
    <row r="413" spans="1:6" x14ac:dyDescent="0.3">
      <c r="A413" s="1"/>
      <c r="B413" s="1"/>
      <c r="C413" s="1"/>
      <c r="D413" s="1"/>
      <c r="E413" s="1"/>
      <c r="F413" s="1"/>
    </row>
    <row r="414" spans="1:6" x14ac:dyDescent="0.3">
      <c r="A414" s="1"/>
      <c r="B414" s="1"/>
      <c r="C414" s="1"/>
      <c r="D414" s="1"/>
      <c r="E414" s="1"/>
      <c r="F414" s="1"/>
    </row>
    <row r="415" spans="1:6" x14ac:dyDescent="0.3">
      <c r="A415" s="1"/>
      <c r="B415" s="1"/>
      <c r="C415" s="1"/>
      <c r="D415" s="1"/>
      <c r="E415" s="1"/>
      <c r="F415" s="1"/>
    </row>
    <row r="416" spans="1:6" x14ac:dyDescent="0.3">
      <c r="A416" s="1"/>
      <c r="B416" s="1"/>
      <c r="C416" s="1"/>
      <c r="D416" s="1"/>
      <c r="E416" s="1"/>
      <c r="F416" s="1"/>
    </row>
    <row r="417" spans="1:6" x14ac:dyDescent="0.3">
      <c r="A417" s="1"/>
      <c r="B417" s="1"/>
      <c r="C417" s="1"/>
      <c r="D417" s="1"/>
      <c r="E417" s="1"/>
      <c r="F417" s="1"/>
    </row>
    <row r="418" spans="1:6" x14ac:dyDescent="0.3">
      <c r="A418" s="1"/>
      <c r="B418" s="1"/>
      <c r="C418" s="1"/>
      <c r="D418" s="1"/>
      <c r="E418" s="1"/>
      <c r="F418" s="1"/>
    </row>
    <row r="419" spans="1:6" x14ac:dyDescent="0.3">
      <c r="A419" s="1"/>
      <c r="B419" s="1"/>
      <c r="C419" s="1"/>
      <c r="D419" s="1"/>
      <c r="E419" s="1"/>
      <c r="F419" s="1"/>
    </row>
    <row r="420" spans="1:6" x14ac:dyDescent="0.3">
      <c r="A420" s="1"/>
      <c r="B420" s="1"/>
      <c r="C420" s="1"/>
      <c r="D420" s="1"/>
      <c r="E420" s="1"/>
      <c r="F420" s="1"/>
    </row>
    <row r="421" spans="1:6" x14ac:dyDescent="0.3">
      <c r="A421" s="1"/>
      <c r="B421" s="1"/>
      <c r="C421" s="1"/>
      <c r="D421" s="1"/>
      <c r="E421" s="1"/>
      <c r="F421" s="1"/>
    </row>
    <row r="422" spans="1:6" x14ac:dyDescent="0.3">
      <c r="A422" s="1"/>
      <c r="B422" s="1"/>
      <c r="C422" s="1"/>
      <c r="D422" s="1"/>
      <c r="E422" s="1"/>
      <c r="F422" s="1"/>
    </row>
    <row r="423" spans="1:6" x14ac:dyDescent="0.3">
      <c r="A423" s="1"/>
      <c r="B423" s="1"/>
      <c r="C423" s="1"/>
      <c r="D423" s="1"/>
      <c r="E423" s="1"/>
      <c r="F423" s="1"/>
    </row>
    <row r="424" spans="1:6" x14ac:dyDescent="0.3">
      <c r="A424" s="1"/>
      <c r="B424" s="1"/>
      <c r="C424" s="1"/>
      <c r="D424" s="1"/>
      <c r="E424" s="1"/>
      <c r="F424" s="1"/>
    </row>
    <row r="425" spans="1:6" x14ac:dyDescent="0.3">
      <c r="A425" s="1"/>
      <c r="B425" s="1"/>
      <c r="C425" s="1"/>
      <c r="D425" s="1"/>
      <c r="E425" s="1"/>
      <c r="F425" s="1"/>
    </row>
    <row r="426" spans="1:6" x14ac:dyDescent="0.3">
      <c r="A426" s="1"/>
      <c r="B426" s="1"/>
      <c r="C426" s="1"/>
      <c r="D426" s="1"/>
      <c r="E426" s="1"/>
      <c r="F426" s="1"/>
    </row>
    <row r="427" spans="1:6" x14ac:dyDescent="0.3">
      <c r="A427" s="1"/>
      <c r="B427" s="1"/>
      <c r="C427" s="1"/>
      <c r="D427" s="1"/>
      <c r="E427" s="1"/>
      <c r="F427" s="1"/>
    </row>
    <row r="428" spans="1:6" x14ac:dyDescent="0.3">
      <c r="A428" s="1"/>
      <c r="B428" s="1"/>
      <c r="C428" s="1"/>
      <c r="D428" s="1"/>
      <c r="E428" s="1"/>
      <c r="F428" s="1"/>
    </row>
    <row r="429" spans="1:6" x14ac:dyDescent="0.3">
      <c r="A429" s="1"/>
      <c r="B429" s="1"/>
      <c r="C429" s="1"/>
      <c r="D429" s="1"/>
      <c r="E429" s="1"/>
      <c r="F429" s="1"/>
    </row>
    <row r="430" spans="1:6" x14ac:dyDescent="0.3">
      <c r="A430" s="1"/>
      <c r="B430" s="1"/>
      <c r="C430" s="1"/>
      <c r="D430" s="1"/>
      <c r="E430" s="1"/>
      <c r="F430" s="1"/>
    </row>
    <row r="431" spans="1:6" x14ac:dyDescent="0.3">
      <c r="A431" s="1"/>
      <c r="B431" s="1"/>
      <c r="C431" s="1"/>
      <c r="D431" s="1"/>
      <c r="E431" s="1"/>
      <c r="F431" s="1"/>
    </row>
    <row r="432" spans="1:6" x14ac:dyDescent="0.3">
      <c r="A432" s="1"/>
      <c r="B432" s="1"/>
      <c r="C432" s="1"/>
      <c r="D432" s="1"/>
      <c r="E432" s="1"/>
      <c r="F432" s="1"/>
    </row>
    <row r="433" spans="1:6" x14ac:dyDescent="0.3">
      <c r="A433" s="1"/>
      <c r="B433" s="1"/>
      <c r="C433" s="1"/>
      <c r="D433" s="1"/>
      <c r="E433" s="1"/>
      <c r="F433" s="1"/>
    </row>
    <row r="434" spans="1:6" x14ac:dyDescent="0.3">
      <c r="A434" s="1"/>
      <c r="B434" s="1"/>
      <c r="C434" s="1"/>
      <c r="D434" s="1"/>
      <c r="E434" s="1"/>
      <c r="F434" s="1"/>
    </row>
    <row r="435" spans="1:6" x14ac:dyDescent="0.3">
      <c r="A435" s="1"/>
      <c r="B435" s="1"/>
      <c r="C435" s="1"/>
      <c r="D435" s="1"/>
      <c r="E435" s="1"/>
      <c r="F435" s="1"/>
    </row>
    <row r="436" spans="1:6" x14ac:dyDescent="0.3">
      <c r="A436" s="1"/>
      <c r="B436" s="1"/>
      <c r="C436" s="1"/>
      <c r="D436" s="1"/>
      <c r="E436" s="1"/>
      <c r="F436" s="1"/>
    </row>
    <row r="437" spans="1:6" x14ac:dyDescent="0.3">
      <c r="A437" s="1"/>
      <c r="B437" s="1"/>
      <c r="C437" s="1"/>
      <c r="D437" s="1"/>
      <c r="E437" s="1"/>
      <c r="F437" s="1"/>
    </row>
    <row r="438" spans="1:6" x14ac:dyDescent="0.3">
      <c r="A438" s="1"/>
      <c r="B438" s="1"/>
      <c r="C438" s="1"/>
      <c r="D438" s="1"/>
      <c r="E438" s="1"/>
      <c r="F438" s="1"/>
    </row>
    <row r="439" spans="1:6" x14ac:dyDescent="0.3">
      <c r="A439" s="1"/>
      <c r="B439" s="1"/>
      <c r="C439" s="1"/>
      <c r="D439" s="1"/>
      <c r="E439" s="1"/>
      <c r="F439" s="1"/>
    </row>
    <row r="440" spans="1:6" x14ac:dyDescent="0.3">
      <c r="A440" s="1"/>
      <c r="B440" s="1"/>
      <c r="C440" s="1"/>
      <c r="D440" s="1"/>
      <c r="E440" s="1"/>
      <c r="F440" s="1"/>
    </row>
    <row r="441" spans="1:6" x14ac:dyDescent="0.3">
      <c r="A441" s="1"/>
      <c r="B441" s="1"/>
      <c r="C441" s="1"/>
      <c r="D441" s="1"/>
      <c r="E441" s="1"/>
      <c r="F441" s="1"/>
    </row>
    <row r="442" spans="1:6" x14ac:dyDescent="0.3">
      <c r="A442" s="1"/>
      <c r="B442" s="1"/>
      <c r="C442" s="1"/>
      <c r="D442" s="1"/>
      <c r="E442" s="1"/>
      <c r="F442" s="1"/>
    </row>
    <row r="443" spans="1:6" x14ac:dyDescent="0.3">
      <c r="A443" s="1"/>
      <c r="B443" s="1"/>
      <c r="C443" s="1"/>
      <c r="D443" s="1"/>
      <c r="E443" s="1"/>
      <c r="F443" s="1"/>
    </row>
    <row r="444" spans="1:6" x14ac:dyDescent="0.3">
      <c r="A444" s="1"/>
      <c r="B444" s="1"/>
      <c r="C444" s="1"/>
      <c r="D444" s="1"/>
      <c r="E444" s="1"/>
      <c r="F444" s="1"/>
    </row>
    <row r="445" spans="1:6" x14ac:dyDescent="0.3">
      <c r="A445" s="1"/>
      <c r="B445" s="1"/>
      <c r="C445" s="1"/>
      <c r="D445" s="1"/>
      <c r="E445" s="1"/>
      <c r="F445" s="1"/>
    </row>
    <row r="446" spans="1:6" x14ac:dyDescent="0.3">
      <c r="A446" s="1"/>
      <c r="B446" s="1"/>
      <c r="C446" s="1"/>
      <c r="D446" s="1"/>
      <c r="E446" s="1"/>
      <c r="F446" s="1"/>
    </row>
    <row r="447" spans="1:6" x14ac:dyDescent="0.3">
      <c r="A447" s="1"/>
      <c r="B447" s="1"/>
      <c r="C447" s="1"/>
      <c r="D447" s="1"/>
      <c r="E447" s="1"/>
      <c r="F447" s="1"/>
    </row>
    <row r="448" spans="1:6" x14ac:dyDescent="0.3">
      <c r="A448" s="1"/>
      <c r="B448" s="1"/>
      <c r="C448" s="1"/>
      <c r="D448" s="1"/>
      <c r="E448" s="1"/>
      <c r="F448" s="1"/>
    </row>
    <row r="449" spans="1:6" x14ac:dyDescent="0.3">
      <c r="A449" s="1"/>
      <c r="B449" s="1"/>
      <c r="C449" s="1"/>
      <c r="D449" s="1"/>
      <c r="E449" s="1"/>
      <c r="F449" s="1"/>
    </row>
    <row r="450" spans="1:6" x14ac:dyDescent="0.3">
      <c r="A450" s="1"/>
      <c r="B450" s="1"/>
      <c r="C450" s="1"/>
      <c r="D450" s="1"/>
      <c r="E450" s="1"/>
      <c r="F450" s="1"/>
    </row>
    <row r="451" spans="1:6" x14ac:dyDescent="0.3">
      <c r="A451" s="1"/>
      <c r="B451" s="1"/>
      <c r="C451" s="1"/>
      <c r="D451" s="1"/>
      <c r="E451" s="1"/>
      <c r="F451" s="1"/>
    </row>
    <row r="452" spans="1:6" x14ac:dyDescent="0.3">
      <c r="A452" s="1"/>
      <c r="B452" s="1"/>
      <c r="C452" s="1"/>
      <c r="D452" s="1"/>
      <c r="E452" s="1"/>
      <c r="F452" s="1"/>
    </row>
    <row r="453" spans="1:6" x14ac:dyDescent="0.3">
      <c r="A453" s="1"/>
      <c r="B453" s="1"/>
      <c r="C453" s="1"/>
      <c r="D453" s="1"/>
      <c r="E453" s="1"/>
      <c r="F453" s="1"/>
    </row>
    <row r="454" spans="1:6" x14ac:dyDescent="0.3">
      <c r="A454" s="1"/>
      <c r="B454" s="1"/>
      <c r="C454" s="1"/>
      <c r="D454" s="1"/>
      <c r="E454" s="1"/>
      <c r="F454" s="1"/>
    </row>
    <row r="455" spans="1:6" x14ac:dyDescent="0.3">
      <c r="A455" s="1"/>
      <c r="B455" s="1"/>
      <c r="C455" s="1"/>
      <c r="D455" s="1"/>
      <c r="E455" s="1"/>
      <c r="F455" s="1"/>
    </row>
    <row r="456" spans="1:6" x14ac:dyDescent="0.3">
      <c r="A456" s="1"/>
      <c r="B456" s="1"/>
      <c r="C456" s="1"/>
      <c r="D456" s="1"/>
      <c r="E456" s="1"/>
      <c r="F456" s="1"/>
    </row>
    <row r="457" spans="1:6" x14ac:dyDescent="0.3">
      <c r="A457" s="1"/>
      <c r="B457" s="1"/>
      <c r="C457" s="1"/>
      <c r="D457" s="1"/>
      <c r="E457" s="1"/>
      <c r="F457" s="1"/>
    </row>
    <row r="458" spans="1:6" x14ac:dyDescent="0.3">
      <c r="A458" s="1"/>
      <c r="B458" s="1"/>
      <c r="C458" s="1"/>
      <c r="D458" s="1"/>
      <c r="E458" s="1"/>
      <c r="F458" s="1"/>
    </row>
    <row r="459" spans="1:6" x14ac:dyDescent="0.3">
      <c r="A459" s="1"/>
      <c r="B459" s="1"/>
      <c r="C459" s="1"/>
      <c r="D459" s="1"/>
      <c r="E459" s="1"/>
      <c r="F459" s="1"/>
    </row>
    <row r="460" spans="1:6" x14ac:dyDescent="0.3">
      <c r="A460" s="1"/>
      <c r="B460" s="1"/>
      <c r="C460" s="1"/>
      <c r="D460" s="1"/>
      <c r="E460" s="1"/>
      <c r="F460" s="1"/>
    </row>
    <row r="461" spans="1:6" x14ac:dyDescent="0.3">
      <c r="A461" s="1"/>
      <c r="B461" s="1"/>
      <c r="C461" s="1"/>
      <c r="D461" s="1"/>
      <c r="E461" s="1"/>
      <c r="F461" s="1"/>
    </row>
    <row r="462" spans="1:6" x14ac:dyDescent="0.3">
      <c r="A462" s="1"/>
      <c r="B462" s="1"/>
      <c r="C462" s="1"/>
      <c r="D462" s="1"/>
      <c r="E462" s="1"/>
      <c r="F462" s="1"/>
    </row>
    <row r="463" spans="1:6" x14ac:dyDescent="0.3">
      <c r="A463" s="1"/>
      <c r="B463" s="1"/>
      <c r="C463" s="1"/>
      <c r="D463" s="1"/>
      <c r="E463" s="1"/>
      <c r="F463" s="1"/>
    </row>
    <row r="464" spans="1:6" x14ac:dyDescent="0.3">
      <c r="A464" s="1"/>
      <c r="B464" s="1"/>
      <c r="C464" s="1"/>
      <c r="D464" s="1"/>
      <c r="E464" s="1"/>
      <c r="F464" s="1"/>
    </row>
    <row r="465" spans="1:6" x14ac:dyDescent="0.3">
      <c r="A465" s="1"/>
      <c r="B465" s="1"/>
      <c r="C465" s="1"/>
      <c r="D465" s="1"/>
      <c r="E465" s="1"/>
      <c r="F465" s="1"/>
    </row>
    <row r="466" spans="1:6" x14ac:dyDescent="0.3">
      <c r="A466" s="1"/>
      <c r="B466" s="1"/>
      <c r="C466" s="1"/>
      <c r="D466" s="1"/>
      <c r="E466" s="1"/>
      <c r="F466" s="1"/>
    </row>
    <row r="467" spans="1:6" x14ac:dyDescent="0.3">
      <c r="A467" s="1"/>
      <c r="B467" s="1"/>
      <c r="C467" s="1"/>
      <c r="D467" s="1"/>
      <c r="E467" s="1"/>
      <c r="F467" s="1"/>
    </row>
    <row r="468" spans="1:6" x14ac:dyDescent="0.3">
      <c r="A468" s="1"/>
      <c r="B468" s="1"/>
      <c r="C468" s="1"/>
      <c r="D468" s="1"/>
      <c r="E468" s="1"/>
      <c r="F468" s="1"/>
    </row>
    <row r="469" spans="1:6" x14ac:dyDescent="0.3">
      <c r="A469" s="1"/>
      <c r="B469" s="1"/>
      <c r="C469" s="1"/>
      <c r="D469" s="1"/>
      <c r="E469" s="1"/>
      <c r="F469" s="1"/>
    </row>
    <row r="470" spans="1:6" x14ac:dyDescent="0.3">
      <c r="A470" s="1"/>
      <c r="B470" s="1"/>
      <c r="C470" s="1"/>
      <c r="D470" s="1"/>
      <c r="E470" s="1"/>
      <c r="F470" s="1"/>
    </row>
    <row r="471" spans="1:6" x14ac:dyDescent="0.3">
      <c r="A471" s="1"/>
      <c r="B471" s="1"/>
      <c r="C471" s="1"/>
      <c r="D471" s="1"/>
      <c r="E471" s="1"/>
      <c r="F471" s="1"/>
    </row>
    <row r="472" spans="1:6" x14ac:dyDescent="0.3">
      <c r="A472" s="1"/>
      <c r="B472" s="1"/>
      <c r="C472" s="1"/>
      <c r="D472" s="1"/>
      <c r="E472" s="1"/>
      <c r="F472" s="1"/>
    </row>
    <row r="473" spans="1:6" x14ac:dyDescent="0.3">
      <c r="A473" s="1"/>
      <c r="B473" s="1"/>
      <c r="C473" s="1"/>
      <c r="D473" s="1"/>
      <c r="E473" s="1"/>
      <c r="F473" s="1"/>
    </row>
    <row r="474" spans="1:6" x14ac:dyDescent="0.3">
      <c r="A474" s="1"/>
      <c r="B474" s="1"/>
      <c r="C474" s="1"/>
      <c r="D474" s="1"/>
      <c r="E474" s="1"/>
      <c r="F474" s="1"/>
    </row>
    <row r="475" spans="1:6" x14ac:dyDescent="0.3">
      <c r="A475" s="1"/>
      <c r="B475" s="1"/>
      <c r="C475" s="1"/>
      <c r="D475" s="1"/>
      <c r="E475" s="1"/>
      <c r="F475" s="1"/>
    </row>
    <row r="476" spans="1:6" x14ac:dyDescent="0.3">
      <c r="A476" s="1"/>
      <c r="B476" s="1"/>
      <c r="C476" s="1"/>
      <c r="D476" s="1"/>
      <c r="E476" s="1"/>
      <c r="F476" s="1"/>
    </row>
    <row r="477" spans="1:6" x14ac:dyDescent="0.3">
      <c r="A477" s="1"/>
      <c r="B477" s="1"/>
      <c r="C477" s="1"/>
      <c r="D477" s="1"/>
      <c r="E477" s="1"/>
      <c r="F477" s="1"/>
    </row>
    <row r="478" spans="1:6" x14ac:dyDescent="0.3">
      <c r="A478" s="1"/>
      <c r="B478" s="1"/>
      <c r="C478" s="1"/>
      <c r="D478" s="1"/>
      <c r="E478" s="1"/>
      <c r="F478" s="1"/>
    </row>
    <row r="479" spans="1:6" x14ac:dyDescent="0.3">
      <c r="A479" s="1"/>
      <c r="B479" s="1"/>
      <c r="C479" s="1"/>
      <c r="D479" s="1"/>
      <c r="E479" s="1"/>
      <c r="F479" s="1"/>
    </row>
    <row r="480" spans="1:6" x14ac:dyDescent="0.3">
      <c r="A480" s="1"/>
      <c r="B480" s="1"/>
      <c r="C480" s="1"/>
      <c r="D480" s="1"/>
      <c r="E480" s="1"/>
      <c r="F480" s="1"/>
    </row>
    <row r="481" spans="1:6" x14ac:dyDescent="0.3">
      <c r="A481" s="1"/>
      <c r="B481" s="1"/>
      <c r="C481" s="1"/>
      <c r="D481" s="1"/>
      <c r="E481" s="1"/>
      <c r="F481" s="1"/>
    </row>
    <row r="482" spans="1:6" x14ac:dyDescent="0.3">
      <c r="A482" s="1"/>
      <c r="B482" s="1"/>
      <c r="C482" s="1"/>
      <c r="D482" s="1"/>
      <c r="E482" s="1"/>
      <c r="F482" s="1"/>
    </row>
    <row r="483" spans="1:6" x14ac:dyDescent="0.3">
      <c r="A483" s="1"/>
      <c r="B483" s="1"/>
      <c r="C483" s="1"/>
      <c r="D483" s="1"/>
      <c r="E483" s="1"/>
      <c r="F483" s="1"/>
    </row>
    <row r="484" spans="1:6" x14ac:dyDescent="0.3">
      <c r="A484" s="1"/>
      <c r="B484" s="1"/>
      <c r="C484" s="1"/>
      <c r="D484" s="1"/>
      <c r="E484" s="1"/>
      <c r="F484" s="1"/>
    </row>
    <row r="485" spans="1:6" x14ac:dyDescent="0.3">
      <c r="A485" s="1"/>
      <c r="B485" s="1"/>
      <c r="C485" s="1"/>
      <c r="D485" s="1"/>
      <c r="E485" s="1"/>
      <c r="F485" s="1"/>
    </row>
    <row r="486" spans="1:6" x14ac:dyDescent="0.3">
      <c r="A486" s="1"/>
      <c r="B486" s="1"/>
      <c r="C486" s="1"/>
      <c r="D486" s="1"/>
      <c r="E486" s="1"/>
      <c r="F486" s="1"/>
    </row>
    <row r="487" spans="1:6" x14ac:dyDescent="0.3">
      <c r="A487" s="1"/>
      <c r="B487" s="1"/>
      <c r="C487" s="1"/>
      <c r="D487" s="1"/>
      <c r="E487" s="1"/>
      <c r="F487" s="1"/>
    </row>
    <row r="488" spans="1:6" x14ac:dyDescent="0.3">
      <c r="A488" s="1"/>
      <c r="B488" s="1"/>
      <c r="C488" s="1"/>
      <c r="D488" s="1"/>
      <c r="E488" s="1"/>
      <c r="F488" s="1"/>
    </row>
    <row r="489" spans="1:6" x14ac:dyDescent="0.3">
      <c r="A489" s="1"/>
      <c r="B489" s="1"/>
      <c r="C489" s="1"/>
      <c r="D489" s="1"/>
      <c r="E489" s="1"/>
      <c r="F489" s="1"/>
    </row>
    <row r="490" spans="1:6" x14ac:dyDescent="0.3">
      <c r="A490" s="1"/>
      <c r="B490" s="1"/>
      <c r="C490" s="1"/>
      <c r="D490" s="1"/>
      <c r="E490" s="1"/>
      <c r="F490" s="1"/>
    </row>
    <row r="491" spans="1:6" x14ac:dyDescent="0.3">
      <c r="A491" s="1"/>
      <c r="B491" s="1"/>
      <c r="C491" s="1"/>
      <c r="D491" s="1"/>
      <c r="E491" s="1"/>
      <c r="F491" s="1"/>
    </row>
    <row r="492" spans="1:6" x14ac:dyDescent="0.3">
      <c r="A492" s="1"/>
      <c r="B492" s="1"/>
      <c r="C492" s="1"/>
      <c r="D492" s="1"/>
      <c r="E492" s="1"/>
      <c r="F492" s="1"/>
    </row>
    <row r="493" spans="1:6" x14ac:dyDescent="0.3">
      <c r="A493" s="1"/>
      <c r="B493" s="1"/>
      <c r="C493" s="1"/>
      <c r="D493" s="1"/>
      <c r="E493" s="1"/>
      <c r="F493" s="1"/>
    </row>
    <row r="494" spans="1:6" x14ac:dyDescent="0.3">
      <c r="A494" s="1"/>
      <c r="B494" s="1"/>
      <c r="C494" s="1"/>
      <c r="D494" s="1"/>
      <c r="E494" s="1"/>
      <c r="F494" s="1"/>
    </row>
    <row r="495" spans="1:6" x14ac:dyDescent="0.3">
      <c r="A495" s="1"/>
      <c r="B495" s="1"/>
      <c r="C495" s="1"/>
      <c r="D495" s="1"/>
      <c r="E495" s="1"/>
      <c r="F495" s="1"/>
    </row>
    <row r="496" spans="1:6" x14ac:dyDescent="0.3">
      <c r="A496" s="1"/>
      <c r="B496" s="1"/>
      <c r="C496" s="1"/>
      <c r="D496" s="1"/>
      <c r="E496" s="1"/>
      <c r="F496" s="1"/>
    </row>
    <row r="497" spans="1:6" x14ac:dyDescent="0.3">
      <c r="A497" s="1"/>
      <c r="B497" s="1"/>
      <c r="C497" s="1"/>
      <c r="D497" s="1"/>
      <c r="E497" s="1"/>
      <c r="F497" s="1"/>
    </row>
    <row r="498" spans="1:6" x14ac:dyDescent="0.3">
      <c r="A498" s="1"/>
      <c r="B498" s="1"/>
      <c r="C498" s="1"/>
      <c r="D498" s="1"/>
      <c r="E498" s="1"/>
      <c r="F498" s="1"/>
    </row>
    <row r="499" spans="1:6" x14ac:dyDescent="0.3">
      <c r="A499" s="1"/>
      <c r="B499" s="1"/>
      <c r="C499" s="1"/>
      <c r="D499" s="1"/>
      <c r="E499" s="1"/>
      <c r="F499" s="1"/>
    </row>
    <row r="500" spans="1:6" x14ac:dyDescent="0.3">
      <c r="A500" s="1"/>
      <c r="B500" s="1"/>
      <c r="C500" s="1"/>
      <c r="D500" s="1"/>
      <c r="E500" s="1"/>
      <c r="F500" s="1"/>
    </row>
    <row r="501" spans="1:6" x14ac:dyDescent="0.3">
      <c r="A501" s="1"/>
      <c r="B501" s="1"/>
      <c r="C501" s="1"/>
      <c r="D501" s="1"/>
      <c r="E501" s="1"/>
      <c r="F501" s="1"/>
    </row>
    <row r="502" spans="1:6" x14ac:dyDescent="0.3">
      <c r="A502" s="1"/>
      <c r="B502" s="1"/>
      <c r="C502" s="1"/>
      <c r="D502" s="1"/>
      <c r="E502" s="1"/>
      <c r="F502" s="1"/>
    </row>
    <row r="503" spans="1:6" x14ac:dyDescent="0.3">
      <c r="A503" s="1"/>
      <c r="B503" s="1"/>
      <c r="C503" s="1"/>
      <c r="D503" s="1"/>
      <c r="E503" s="1"/>
      <c r="F503" s="1"/>
    </row>
    <row r="504" spans="1:6" x14ac:dyDescent="0.3">
      <c r="A504" s="1"/>
      <c r="B504" s="1"/>
      <c r="C504" s="1"/>
      <c r="D504" s="1"/>
      <c r="E504" s="1"/>
      <c r="F504" s="1"/>
    </row>
    <row r="505" spans="1:6" x14ac:dyDescent="0.3">
      <c r="A505" s="1"/>
      <c r="B505" s="1"/>
      <c r="C505" s="1"/>
      <c r="D505" s="1"/>
      <c r="E505" s="1"/>
      <c r="F505" s="1"/>
    </row>
    <row r="506" spans="1:6" x14ac:dyDescent="0.3">
      <c r="A506" s="1"/>
      <c r="B506" s="1"/>
      <c r="C506" s="1"/>
      <c r="D506" s="1"/>
      <c r="E506" s="1"/>
      <c r="F506" s="1"/>
    </row>
    <row r="507" spans="1:6" x14ac:dyDescent="0.3">
      <c r="A507" s="1"/>
      <c r="B507" s="1"/>
      <c r="C507" s="1"/>
      <c r="D507" s="1"/>
      <c r="E507" s="1"/>
      <c r="F507" s="1"/>
    </row>
    <row r="508" spans="1:6" x14ac:dyDescent="0.3">
      <c r="A508" s="1"/>
      <c r="B508" s="1"/>
      <c r="C508" s="1"/>
      <c r="D508" s="1"/>
      <c r="E508" s="1"/>
      <c r="F508" s="1"/>
    </row>
    <row r="509" spans="1:6" x14ac:dyDescent="0.3">
      <c r="A509" s="1"/>
      <c r="B509" s="1"/>
      <c r="C509" s="1"/>
      <c r="D509" s="1"/>
      <c r="E509" s="1"/>
      <c r="F509" s="1"/>
    </row>
    <row r="510" spans="1:6" x14ac:dyDescent="0.3">
      <c r="A510" s="1"/>
      <c r="B510" s="1"/>
      <c r="C510" s="1"/>
      <c r="D510" s="1"/>
      <c r="E510" s="1"/>
      <c r="F510" s="1"/>
    </row>
    <row r="511" spans="1:6" x14ac:dyDescent="0.3">
      <c r="A511" s="1"/>
      <c r="B511" s="1"/>
      <c r="C511" s="1"/>
      <c r="D511" s="1"/>
      <c r="E511" s="1"/>
      <c r="F511" s="1"/>
    </row>
    <row r="512" spans="1:6" x14ac:dyDescent="0.3">
      <c r="A512" s="1"/>
      <c r="B512" s="1"/>
      <c r="C512" s="1"/>
      <c r="D512" s="1"/>
      <c r="E512" s="1"/>
      <c r="F512" s="1"/>
    </row>
    <row r="513" spans="1:6" x14ac:dyDescent="0.3">
      <c r="A513" s="1"/>
      <c r="B513" s="1"/>
      <c r="C513" s="1"/>
      <c r="D513" s="1"/>
      <c r="E513" s="1"/>
      <c r="F513" s="1"/>
    </row>
    <row r="514" spans="1:6" x14ac:dyDescent="0.3">
      <c r="A514" s="1"/>
      <c r="B514" s="1"/>
      <c r="C514" s="1"/>
      <c r="D514" s="1"/>
      <c r="E514" s="1"/>
      <c r="F514" s="1"/>
    </row>
    <row r="515" spans="1:6" x14ac:dyDescent="0.3">
      <c r="A515" s="1"/>
      <c r="B515" s="1"/>
      <c r="C515" s="1"/>
      <c r="D515" s="1"/>
      <c r="E515" s="1"/>
      <c r="F515" s="1"/>
    </row>
    <row r="516" spans="1:6" x14ac:dyDescent="0.3">
      <c r="A516" s="1"/>
      <c r="B516" s="1"/>
      <c r="C516" s="1"/>
      <c r="D516" s="1"/>
      <c r="E516" s="1"/>
      <c r="F516" s="1"/>
    </row>
    <row r="517" spans="1:6" x14ac:dyDescent="0.3">
      <c r="A517" s="1"/>
      <c r="B517" s="1"/>
      <c r="C517" s="1"/>
      <c r="D517" s="1"/>
      <c r="E517" s="1"/>
      <c r="F517" s="1"/>
    </row>
    <row r="518" spans="1:6" x14ac:dyDescent="0.3">
      <c r="A518" s="1"/>
      <c r="B518" s="1"/>
      <c r="C518" s="1"/>
      <c r="D518" s="1"/>
      <c r="E518" s="1"/>
      <c r="F518" s="1"/>
    </row>
    <row r="519" spans="1:6" x14ac:dyDescent="0.3">
      <c r="A519" s="1"/>
      <c r="B519" s="1"/>
      <c r="C519" s="1"/>
      <c r="D519" s="1"/>
      <c r="E519" s="1"/>
      <c r="F519" s="1"/>
    </row>
    <row r="520" spans="1:6" x14ac:dyDescent="0.3">
      <c r="A520" s="1"/>
      <c r="B520" s="1"/>
      <c r="C520" s="1"/>
      <c r="D520" s="1"/>
      <c r="E520" s="1"/>
      <c r="F520" s="1"/>
    </row>
    <row r="521" spans="1:6" x14ac:dyDescent="0.3">
      <c r="A521" s="1"/>
      <c r="B521" s="1"/>
      <c r="C521" s="1"/>
      <c r="D521" s="1"/>
      <c r="E521" s="1"/>
      <c r="F521" s="1"/>
    </row>
    <row r="522" spans="1:6" x14ac:dyDescent="0.3">
      <c r="A522" s="1"/>
      <c r="B522" s="1"/>
      <c r="C522" s="1"/>
      <c r="D522" s="1"/>
      <c r="E522" s="1"/>
      <c r="F522" s="1"/>
    </row>
    <row r="523" spans="1:6" x14ac:dyDescent="0.3">
      <c r="A523" s="1"/>
      <c r="B523" s="1"/>
      <c r="C523" s="1"/>
      <c r="D523" s="1"/>
      <c r="E523" s="1"/>
      <c r="F523" s="1"/>
    </row>
    <row r="524" spans="1:6" x14ac:dyDescent="0.3">
      <c r="A524" s="1"/>
      <c r="B524" s="1"/>
      <c r="C524" s="1"/>
      <c r="D524" s="1"/>
      <c r="E524" s="1"/>
      <c r="F524" s="1"/>
    </row>
    <row r="525" spans="1:6" x14ac:dyDescent="0.3">
      <c r="A525" s="1"/>
      <c r="B525" s="1"/>
      <c r="C525" s="1"/>
      <c r="D525" s="1"/>
      <c r="E525" s="1"/>
      <c r="F525" s="1"/>
    </row>
    <row r="526" spans="1:6" x14ac:dyDescent="0.3">
      <c r="A526" s="1"/>
      <c r="B526" s="1"/>
      <c r="C526" s="1"/>
      <c r="D526" s="1"/>
      <c r="E526" s="1"/>
      <c r="F526" s="1"/>
    </row>
    <row r="527" spans="1:6" x14ac:dyDescent="0.3">
      <c r="A527" s="1"/>
      <c r="B527" s="1"/>
      <c r="C527" s="1"/>
      <c r="D527" s="1"/>
      <c r="E527" s="1"/>
      <c r="F527" s="1"/>
    </row>
    <row r="528" spans="1:6" x14ac:dyDescent="0.3">
      <c r="A528" s="1"/>
      <c r="B528" s="1"/>
      <c r="C528" s="1"/>
      <c r="D528" s="1"/>
      <c r="E528" s="1"/>
      <c r="F528" s="1"/>
    </row>
    <row r="529" spans="1:6" x14ac:dyDescent="0.3">
      <c r="A529" s="1"/>
      <c r="B529" s="1"/>
      <c r="C529" s="1"/>
      <c r="D529" s="1"/>
      <c r="E529" s="1"/>
      <c r="F529" s="1"/>
    </row>
    <row r="530" spans="1:6" x14ac:dyDescent="0.3">
      <c r="A530" s="1"/>
      <c r="B530" s="1"/>
      <c r="C530" s="1"/>
      <c r="D530" s="1"/>
      <c r="E530" s="1"/>
      <c r="F530" s="1"/>
    </row>
    <row r="531" spans="1:6" x14ac:dyDescent="0.3">
      <c r="A531" s="1"/>
      <c r="B531" s="1"/>
      <c r="C531" s="1"/>
      <c r="D531" s="1"/>
      <c r="E531" s="1"/>
      <c r="F531" s="1"/>
    </row>
    <row r="532" spans="1:6" x14ac:dyDescent="0.3">
      <c r="A532" s="1"/>
      <c r="B532" s="1"/>
      <c r="C532" s="1"/>
      <c r="D532" s="1"/>
      <c r="E532" s="1"/>
      <c r="F532" s="1"/>
    </row>
    <row r="533" spans="1:6" x14ac:dyDescent="0.3">
      <c r="A533" s="1"/>
      <c r="B533" s="1"/>
      <c r="C533" s="1"/>
      <c r="D533" s="1"/>
      <c r="E533" s="1"/>
      <c r="F533" s="1"/>
    </row>
    <row r="534" spans="1:6" x14ac:dyDescent="0.3">
      <c r="A534" s="1"/>
      <c r="B534" s="1"/>
      <c r="C534" s="1"/>
      <c r="D534" s="1"/>
      <c r="E534" s="1"/>
      <c r="F534" s="1"/>
    </row>
    <row r="535" spans="1:6" x14ac:dyDescent="0.3">
      <c r="A535" s="1"/>
      <c r="B535" s="1"/>
      <c r="C535" s="1"/>
      <c r="D535" s="1"/>
      <c r="E535" s="1"/>
      <c r="F535" s="1"/>
    </row>
    <row r="536" spans="1:6" x14ac:dyDescent="0.3">
      <c r="A536" s="1"/>
      <c r="B536" s="1"/>
      <c r="C536" s="1"/>
      <c r="D536" s="1"/>
      <c r="E536" s="1"/>
      <c r="F536" s="1"/>
    </row>
    <row r="537" spans="1:6" x14ac:dyDescent="0.3">
      <c r="A537" s="1"/>
      <c r="B537" s="1"/>
      <c r="C537" s="1"/>
      <c r="D537" s="1"/>
      <c r="E537" s="1"/>
      <c r="F537" s="1"/>
    </row>
    <row r="538" spans="1:6" x14ac:dyDescent="0.3">
      <c r="A538" s="1"/>
      <c r="B538" s="1"/>
      <c r="C538" s="1"/>
      <c r="D538" s="1"/>
      <c r="E538" s="1"/>
      <c r="F538" s="1"/>
    </row>
    <row r="539" spans="1:6" x14ac:dyDescent="0.3">
      <c r="A539" s="1"/>
      <c r="B539" s="1"/>
      <c r="C539" s="1"/>
      <c r="D539" s="1"/>
      <c r="E539" s="1"/>
      <c r="F539" s="1"/>
    </row>
    <row r="540" spans="1:6" x14ac:dyDescent="0.3">
      <c r="A540" s="1"/>
      <c r="B540" s="1"/>
      <c r="C540" s="1"/>
      <c r="D540" s="1"/>
      <c r="E540" s="1"/>
      <c r="F540" s="1"/>
    </row>
    <row r="541" spans="1:6" x14ac:dyDescent="0.3">
      <c r="A541" s="1"/>
      <c r="B541" s="1"/>
      <c r="C541" s="1"/>
      <c r="D541" s="1"/>
      <c r="E541" s="1"/>
      <c r="F541" s="1"/>
    </row>
    <row r="542" spans="1:6" x14ac:dyDescent="0.3">
      <c r="A542" s="1"/>
      <c r="B542" s="1"/>
      <c r="C542" s="1"/>
      <c r="D542" s="1"/>
      <c r="E542" s="1"/>
      <c r="F542" s="1"/>
    </row>
    <row r="543" spans="1:6" x14ac:dyDescent="0.3">
      <c r="A543" s="1"/>
      <c r="B543" s="1"/>
      <c r="C543" s="1"/>
      <c r="D543" s="1"/>
      <c r="E543" s="1"/>
      <c r="F543" s="1"/>
    </row>
    <row r="544" spans="1:6" x14ac:dyDescent="0.3">
      <c r="A544" s="1"/>
      <c r="B544" s="1"/>
      <c r="C544" s="1"/>
      <c r="D544" s="1"/>
      <c r="E544" s="1"/>
      <c r="F544" s="1"/>
    </row>
    <row r="545" spans="1:6" x14ac:dyDescent="0.3">
      <c r="A545" s="1"/>
      <c r="B545" s="1"/>
      <c r="C545" s="1"/>
      <c r="D545" s="1"/>
      <c r="E545" s="1"/>
      <c r="F545" s="1"/>
    </row>
    <row r="546" spans="1:6" x14ac:dyDescent="0.3">
      <c r="A546" s="1"/>
      <c r="B546" s="1"/>
      <c r="C546" s="1"/>
      <c r="D546" s="1"/>
      <c r="E546" s="1"/>
      <c r="F546" s="1"/>
    </row>
    <row r="547" spans="1:6" x14ac:dyDescent="0.3">
      <c r="A547" s="1"/>
      <c r="B547" s="1"/>
      <c r="C547" s="1"/>
      <c r="D547" s="1"/>
      <c r="E547" s="1"/>
      <c r="F547" s="1"/>
    </row>
    <row r="548" spans="1:6" x14ac:dyDescent="0.3">
      <c r="A548" s="1"/>
      <c r="B548" s="1"/>
      <c r="C548" s="1"/>
      <c r="D548" s="1"/>
      <c r="E548" s="1"/>
      <c r="F548" s="1"/>
    </row>
    <row r="549" spans="1:6" x14ac:dyDescent="0.3">
      <c r="A549" s="1"/>
      <c r="B549" s="1"/>
      <c r="C549" s="1"/>
      <c r="D549" s="1"/>
      <c r="E549" s="1"/>
      <c r="F549" s="1"/>
    </row>
    <row r="550" spans="1:6" x14ac:dyDescent="0.3">
      <c r="A550" s="1"/>
      <c r="B550" s="1"/>
      <c r="C550" s="1"/>
      <c r="D550" s="1"/>
      <c r="E550" s="1"/>
      <c r="F550" s="1"/>
    </row>
    <row r="551" spans="1:6" x14ac:dyDescent="0.3">
      <c r="A551" s="1"/>
      <c r="B551" s="1"/>
      <c r="C551" s="1"/>
      <c r="D551" s="1"/>
      <c r="E551" s="1"/>
      <c r="F551" s="1"/>
    </row>
    <row r="552" spans="1:6" x14ac:dyDescent="0.3">
      <c r="A552" s="1"/>
      <c r="B552" s="1"/>
      <c r="C552" s="1"/>
      <c r="D552" s="1"/>
      <c r="E552" s="1"/>
      <c r="F552" s="1"/>
    </row>
    <row r="553" spans="1:6" x14ac:dyDescent="0.3">
      <c r="A553" s="1"/>
      <c r="B553" s="1"/>
      <c r="C553" s="1"/>
      <c r="D553" s="1"/>
      <c r="E553" s="1"/>
      <c r="F553" s="1"/>
    </row>
    <row r="554" spans="1:6" x14ac:dyDescent="0.3">
      <c r="A554" s="1"/>
      <c r="B554" s="1"/>
      <c r="C554" s="1"/>
      <c r="D554" s="1"/>
      <c r="E554" s="1"/>
      <c r="F554" s="1"/>
    </row>
    <row r="555" spans="1:6" x14ac:dyDescent="0.3">
      <c r="A555" s="1"/>
      <c r="B555" s="1"/>
      <c r="C555" s="1"/>
      <c r="D555" s="1"/>
      <c r="E555" s="1"/>
      <c r="F555" s="1"/>
    </row>
    <row r="556" spans="1:6" x14ac:dyDescent="0.3">
      <c r="A556" s="1"/>
      <c r="B556" s="1"/>
      <c r="C556" s="1"/>
      <c r="D556" s="1"/>
      <c r="E556" s="1"/>
      <c r="F556" s="1"/>
    </row>
    <row r="557" spans="1:6" x14ac:dyDescent="0.3">
      <c r="A557" s="1"/>
      <c r="B557" s="1"/>
      <c r="C557" s="1"/>
      <c r="D557" s="1"/>
      <c r="E557" s="1"/>
      <c r="F557" s="1"/>
    </row>
    <row r="558" spans="1:6" x14ac:dyDescent="0.3">
      <c r="A558" s="1"/>
      <c r="B558" s="1"/>
      <c r="C558" s="1"/>
      <c r="D558" s="1"/>
      <c r="E558" s="1"/>
      <c r="F558" s="1"/>
    </row>
    <row r="559" spans="1:6" x14ac:dyDescent="0.3">
      <c r="A559" s="1"/>
      <c r="B559" s="1"/>
      <c r="C559" s="1"/>
      <c r="D559" s="1"/>
      <c r="E559" s="1"/>
      <c r="F559" s="1"/>
    </row>
    <row r="560" spans="1:6" x14ac:dyDescent="0.3">
      <c r="A560" s="1"/>
      <c r="B560" s="1"/>
      <c r="C560" s="1"/>
      <c r="D560" s="1"/>
      <c r="E560" s="1"/>
      <c r="F560" s="1"/>
    </row>
    <row r="561" spans="1:6" x14ac:dyDescent="0.3">
      <c r="A561" s="1"/>
      <c r="B561" s="1"/>
      <c r="C561" s="1"/>
      <c r="D561" s="1"/>
      <c r="E561" s="1"/>
      <c r="F561" s="1"/>
    </row>
    <row r="562" spans="1:6" x14ac:dyDescent="0.3">
      <c r="A562" s="1"/>
      <c r="B562" s="1"/>
      <c r="C562" s="1"/>
      <c r="D562" s="1"/>
      <c r="E562" s="1"/>
      <c r="F562" s="1"/>
    </row>
    <row r="563" spans="1:6" x14ac:dyDescent="0.3">
      <c r="A563" s="1"/>
      <c r="B563" s="1"/>
      <c r="C563" s="1"/>
      <c r="D563" s="1"/>
      <c r="E563" s="1"/>
      <c r="F563" s="1"/>
    </row>
    <row r="564" spans="1:6" x14ac:dyDescent="0.3">
      <c r="A564" s="1"/>
      <c r="B564" s="1"/>
      <c r="C564" s="1"/>
      <c r="D564" s="1"/>
      <c r="E564" s="1"/>
      <c r="F564" s="1"/>
    </row>
    <row r="565" spans="1:6" x14ac:dyDescent="0.3">
      <c r="A565" s="1"/>
      <c r="B565" s="1"/>
      <c r="C565" s="1"/>
      <c r="D565" s="1"/>
      <c r="E565" s="1"/>
      <c r="F565" s="1"/>
    </row>
    <row r="566" spans="1:6" x14ac:dyDescent="0.3">
      <c r="A566" s="1"/>
      <c r="B566" s="1"/>
      <c r="C566" s="1"/>
      <c r="D566" s="1"/>
      <c r="E566" s="1"/>
      <c r="F566" s="1"/>
    </row>
    <row r="567" spans="1:6" x14ac:dyDescent="0.3">
      <c r="A567" s="1"/>
      <c r="B567" s="1"/>
      <c r="C567" s="1"/>
      <c r="D567" s="1"/>
      <c r="E567" s="1"/>
      <c r="F567" s="1"/>
    </row>
    <row r="568" spans="1:6" x14ac:dyDescent="0.3">
      <c r="A568" s="1"/>
      <c r="B568" s="1"/>
      <c r="C568" s="1"/>
      <c r="D568" s="1"/>
      <c r="E568" s="1"/>
      <c r="F568" s="1"/>
    </row>
    <row r="569" spans="1:6" x14ac:dyDescent="0.3">
      <c r="A569" s="1"/>
      <c r="B569" s="1"/>
      <c r="C569" s="1"/>
      <c r="D569" s="1"/>
      <c r="E569" s="1"/>
      <c r="F569" s="1"/>
    </row>
    <row r="570" spans="1:6" x14ac:dyDescent="0.3">
      <c r="A570" s="1"/>
      <c r="B570" s="1"/>
      <c r="C570" s="1"/>
      <c r="D570" s="1"/>
      <c r="E570" s="1"/>
      <c r="F570" s="1"/>
    </row>
    <row r="571" spans="1:6" x14ac:dyDescent="0.3">
      <c r="A571" s="1"/>
      <c r="B571" s="1"/>
      <c r="C571" s="1"/>
      <c r="D571" s="1"/>
      <c r="E571" s="1"/>
      <c r="F571" s="1"/>
    </row>
    <row r="572" spans="1:6" x14ac:dyDescent="0.3">
      <c r="A572" s="1"/>
      <c r="B572" s="1"/>
      <c r="C572" s="1"/>
      <c r="D572" s="1"/>
      <c r="E572" s="1"/>
      <c r="F572" s="1"/>
    </row>
    <row r="573" spans="1:6" x14ac:dyDescent="0.3">
      <c r="A573" s="1"/>
      <c r="B573" s="1"/>
      <c r="C573" s="1"/>
      <c r="D573" s="1"/>
      <c r="E573" s="1"/>
      <c r="F573" s="1"/>
    </row>
    <row r="574" spans="1:6" x14ac:dyDescent="0.3">
      <c r="A574" s="1"/>
      <c r="B574" s="1"/>
      <c r="C574" s="1"/>
      <c r="D574" s="1"/>
      <c r="E574" s="1"/>
      <c r="F574" s="1"/>
    </row>
    <row r="575" spans="1:6" x14ac:dyDescent="0.3">
      <c r="A575" s="1"/>
      <c r="B575" s="1"/>
      <c r="C575" s="1"/>
      <c r="D575" s="1"/>
      <c r="E575" s="1"/>
      <c r="F575" s="1"/>
    </row>
    <row r="576" spans="1:6" x14ac:dyDescent="0.3">
      <c r="A576" s="1"/>
      <c r="B576" s="1"/>
      <c r="C576" s="1"/>
      <c r="D576" s="1"/>
      <c r="E576" s="1"/>
      <c r="F576" s="1"/>
    </row>
    <row r="577" spans="1:6" x14ac:dyDescent="0.3">
      <c r="A577" s="1"/>
      <c r="B577" s="1"/>
      <c r="C577" s="1"/>
      <c r="D577" s="1"/>
      <c r="E577" s="1"/>
      <c r="F577" s="1"/>
    </row>
    <row r="578" spans="1:6" x14ac:dyDescent="0.3">
      <c r="A578" s="1"/>
      <c r="B578" s="1"/>
      <c r="C578" s="1"/>
      <c r="D578" s="1"/>
      <c r="E578" s="1"/>
      <c r="F578" s="1"/>
    </row>
    <row r="579" spans="1:6" x14ac:dyDescent="0.3">
      <c r="A579" s="1"/>
      <c r="B579" s="1"/>
      <c r="C579" s="1"/>
      <c r="D579" s="1"/>
      <c r="E579" s="1"/>
      <c r="F579" s="1"/>
    </row>
    <row r="580" spans="1:6" x14ac:dyDescent="0.3">
      <c r="A580" s="1"/>
      <c r="B580" s="1"/>
      <c r="C580" s="1"/>
      <c r="D580" s="1"/>
      <c r="E580" s="1"/>
      <c r="F580" s="1"/>
    </row>
    <row r="581" spans="1:6" x14ac:dyDescent="0.3">
      <c r="A581" s="1"/>
      <c r="B581" s="1"/>
      <c r="C581" s="1"/>
      <c r="D581" s="1"/>
      <c r="E581" s="1"/>
      <c r="F581" s="1"/>
    </row>
    <row r="582" spans="1:6" x14ac:dyDescent="0.3">
      <c r="A582" s="1"/>
      <c r="B582" s="1"/>
      <c r="C582" s="1"/>
      <c r="D582" s="1"/>
      <c r="E582" s="1"/>
      <c r="F582" s="1"/>
    </row>
    <row r="583" spans="1:6" x14ac:dyDescent="0.3">
      <c r="A583" s="1"/>
      <c r="B583" s="1"/>
      <c r="C583" s="1"/>
      <c r="D583" s="1"/>
      <c r="E583" s="1"/>
      <c r="F583" s="1"/>
    </row>
    <row r="584" spans="1:6" x14ac:dyDescent="0.3">
      <c r="A584" s="1"/>
      <c r="B584" s="1"/>
      <c r="C584" s="1"/>
      <c r="D584" s="1"/>
      <c r="E584" s="1"/>
      <c r="F584" s="1"/>
    </row>
    <row r="585" spans="1:6" x14ac:dyDescent="0.3">
      <c r="A585" s="1"/>
      <c r="B585" s="1"/>
      <c r="C585" s="1"/>
      <c r="D585" s="1"/>
      <c r="E585" s="1"/>
      <c r="F585" s="1"/>
    </row>
    <row r="586" spans="1:6" x14ac:dyDescent="0.3">
      <c r="A586" s="1"/>
      <c r="B586" s="1"/>
      <c r="C586" s="1"/>
      <c r="D586" s="1"/>
      <c r="E586" s="1"/>
      <c r="F586" s="1"/>
    </row>
    <row r="587" spans="1:6" x14ac:dyDescent="0.3">
      <c r="A587" s="1"/>
      <c r="B587" s="1"/>
      <c r="C587" s="1"/>
      <c r="D587" s="1"/>
      <c r="E587" s="1"/>
      <c r="F587" s="1"/>
    </row>
    <row r="588" spans="1:6" x14ac:dyDescent="0.3">
      <c r="A588" s="1"/>
      <c r="B588" s="1"/>
      <c r="C588" s="1"/>
      <c r="D588" s="1"/>
      <c r="E588" s="1"/>
      <c r="F588" s="1"/>
    </row>
    <row r="589" spans="1:6" x14ac:dyDescent="0.3">
      <c r="A589" s="1"/>
      <c r="B589" s="1"/>
      <c r="C589" s="1"/>
      <c r="D589" s="1"/>
      <c r="E589" s="1"/>
      <c r="F589" s="1"/>
    </row>
    <row r="590" spans="1:6" x14ac:dyDescent="0.3">
      <c r="A590" s="1"/>
      <c r="B590" s="1"/>
      <c r="C590" s="1"/>
      <c r="D590" s="1"/>
      <c r="E590" s="1"/>
      <c r="F590" s="1"/>
    </row>
    <row r="591" spans="1:6" x14ac:dyDescent="0.3">
      <c r="A591" s="1"/>
      <c r="B591" s="1"/>
      <c r="C591" s="1"/>
      <c r="D591" s="1"/>
      <c r="E591" s="1"/>
      <c r="F591" s="1"/>
    </row>
    <row r="592" spans="1:6" x14ac:dyDescent="0.3">
      <c r="A592" s="1"/>
      <c r="B592" s="1"/>
      <c r="C592" s="1"/>
      <c r="D592" s="1"/>
      <c r="E592" s="1"/>
      <c r="F592" s="1"/>
    </row>
    <row r="593" spans="1:6" x14ac:dyDescent="0.3">
      <c r="A593" s="1"/>
      <c r="B593" s="1"/>
      <c r="C593" s="1"/>
      <c r="D593" s="1"/>
      <c r="E593" s="1"/>
      <c r="F593" s="1"/>
    </row>
    <row r="594" spans="1:6" x14ac:dyDescent="0.3">
      <c r="A594" s="1"/>
      <c r="B594" s="1"/>
      <c r="C594" s="1"/>
      <c r="D594" s="1"/>
      <c r="E594" s="1"/>
      <c r="F594" s="1"/>
    </row>
    <row r="595" spans="1:6" x14ac:dyDescent="0.3">
      <c r="A595" s="1"/>
      <c r="B595" s="1"/>
      <c r="C595" s="1"/>
      <c r="D595" s="1"/>
      <c r="E595" s="1"/>
      <c r="F595" s="1"/>
    </row>
    <row r="596" spans="1:6" x14ac:dyDescent="0.3">
      <c r="A596" s="1"/>
      <c r="B596" s="1"/>
      <c r="C596" s="1"/>
      <c r="D596" s="1"/>
      <c r="E596" s="1"/>
      <c r="F596" s="1"/>
    </row>
    <row r="597" spans="1:6" x14ac:dyDescent="0.3">
      <c r="A597" s="1"/>
      <c r="B597" s="1"/>
      <c r="C597" s="1"/>
      <c r="D597" s="1"/>
      <c r="E597" s="1"/>
      <c r="F597" s="1"/>
    </row>
    <row r="598" spans="1:6" x14ac:dyDescent="0.3">
      <c r="A598" s="1"/>
      <c r="B598" s="1"/>
      <c r="C598" s="1"/>
      <c r="D598" s="1"/>
      <c r="E598" s="1"/>
      <c r="F598" s="1"/>
    </row>
    <row r="599" spans="1:6" x14ac:dyDescent="0.3">
      <c r="A599" s="1"/>
      <c r="B599" s="1"/>
      <c r="C599" s="1"/>
      <c r="D599" s="1"/>
      <c r="E599" s="1"/>
      <c r="F599" s="1"/>
    </row>
    <row r="600" spans="1:6" x14ac:dyDescent="0.3">
      <c r="A600" s="1"/>
      <c r="B600" s="1"/>
      <c r="C600" s="1"/>
      <c r="D600" s="1"/>
      <c r="E600" s="1"/>
      <c r="F600" s="1"/>
    </row>
    <row r="601" spans="1:6" x14ac:dyDescent="0.3">
      <c r="A601" s="1"/>
      <c r="B601" s="1"/>
      <c r="C601" s="1"/>
      <c r="D601" s="1"/>
      <c r="E601" s="1"/>
      <c r="F601" s="1"/>
    </row>
    <row r="602" spans="1:6" x14ac:dyDescent="0.3">
      <c r="A602" s="1"/>
      <c r="B602" s="1"/>
      <c r="C602" s="1"/>
      <c r="D602" s="1"/>
      <c r="E602" s="1"/>
      <c r="F602" s="1"/>
    </row>
    <row r="603" spans="1:6" x14ac:dyDescent="0.3">
      <c r="A603" s="1"/>
      <c r="B603" s="1"/>
      <c r="C603" s="1"/>
      <c r="D603" s="1"/>
      <c r="E603" s="1"/>
      <c r="F603" s="1"/>
    </row>
    <row r="604" spans="1:6" x14ac:dyDescent="0.3">
      <c r="A604" s="1"/>
      <c r="B604" s="1"/>
      <c r="C604" s="1"/>
      <c r="D604" s="1"/>
      <c r="E604" s="1"/>
      <c r="F604" s="1"/>
    </row>
    <row r="605" spans="1:6" x14ac:dyDescent="0.3">
      <c r="A605" s="1"/>
      <c r="B605" s="1"/>
      <c r="C605" s="1"/>
      <c r="D605" s="1"/>
      <c r="E605" s="1"/>
      <c r="F605" s="1"/>
    </row>
    <row r="606" spans="1:6" x14ac:dyDescent="0.3">
      <c r="A606" s="1"/>
      <c r="B606" s="1"/>
      <c r="C606" s="1"/>
      <c r="D606" s="1"/>
      <c r="E606" s="1"/>
      <c r="F606" s="1"/>
    </row>
    <row r="607" spans="1:6" x14ac:dyDescent="0.3">
      <c r="A607" s="1"/>
      <c r="B607" s="1"/>
      <c r="C607" s="1"/>
      <c r="D607" s="1"/>
      <c r="E607" s="1"/>
      <c r="F607" s="1"/>
    </row>
    <row r="608" spans="1:6" x14ac:dyDescent="0.3">
      <c r="A608" s="1"/>
      <c r="B608" s="1"/>
      <c r="C608" s="1"/>
      <c r="D608" s="1"/>
      <c r="E608" s="1"/>
      <c r="F608" s="1"/>
    </row>
    <row r="609" spans="1:6" x14ac:dyDescent="0.3">
      <c r="A609" s="1"/>
      <c r="B609" s="1"/>
      <c r="C609" s="1"/>
      <c r="D609" s="1"/>
      <c r="E609" s="1"/>
      <c r="F609" s="1"/>
    </row>
    <row r="610" spans="1:6" x14ac:dyDescent="0.3">
      <c r="A610" s="1"/>
      <c r="B610" s="1"/>
      <c r="C610" s="1"/>
      <c r="D610" s="1"/>
      <c r="E610" s="1"/>
      <c r="F610" s="1"/>
    </row>
    <row r="611" spans="1:6" x14ac:dyDescent="0.3">
      <c r="A611" s="1"/>
      <c r="B611" s="1"/>
      <c r="C611" s="1"/>
      <c r="D611" s="1"/>
      <c r="E611" s="1"/>
      <c r="F611" s="1"/>
    </row>
    <row r="612" spans="1:6" x14ac:dyDescent="0.3">
      <c r="A612" s="1"/>
      <c r="B612" s="1"/>
      <c r="C612" s="1"/>
      <c r="D612" s="1"/>
      <c r="E612" s="1"/>
      <c r="F612" s="1"/>
    </row>
    <row r="613" spans="1:6" x14ac:dyDescent="0.3">
      <c r="A613" s="1"/>
      <c r="B613" s="1"/>
      <c r="C613" s="1"/>
      <c r="D613" s="1"/>
      <c r="E613" s="1"/>
      <c r="F613" s="1"/>
    </row>
    <row r="614" spans="1:6" x14ac:dyDescent="0.3">
      <c r="A614" s="1"/>
      <c r="B614" s="1"/>
      <c r="C614" s="1"/>
      <c r="D614" s="1"/>
      <c r="E614" s="1"/>
      <c r="F614" s="1"/>
    </row>
    <row r="615" spans="1:6" x14ac:dyDescent="0.3">
      <c r="A615" s="1"/>
      <c r="B615" s="1"/>
      <c r="C615" s="1"/>
      <c r="D615" s="1"/>
      <c r="E615" s="1"/>
      <c r="F615" s="1"/>
    </row>
    <row r="616" spans="1:6" x14ac:dyDescent="0.3">
      <c r="A616" s="1"/>
      <c r="B616" s="1"/>
      <c r="C616" s="1"/>
      <c r="D616" s="1"/>
      <c r="E616" s="1"/>
      <c r="F616" s="1"/>
    </row>
    <row r="617" spans="1:6" x14ac:dyDescent="0.3">
      <c r="A617" s="1"/>
      <c r="B617" s="1"/>
      <c r="C617" s="1"/>
      <c r="D617" s="1"/>
      <c r="E617" s="1"/>
      <c r="F617" s="1"/>
    </row>
    <row r="618" spans="1:6" x14ac:dyDescent="0.3">
      <c r="A618" s="1"/>
      <c r="B618" s="1"/>
      <c r="C618" s="1"/>
      <c r="D618" s="1"/>
      <c r="E618" s="1"/>
      <c r="F618" s="1"/>
    </row>
    <row r="619" spans="1:6" x14ac:dyDescent="0.3">
      <c r="A619" s="1"/>
      <c r="B619" s="1"/>
      <c r="C619" s="1"/>
      <c r="D619" s="1"/>
      <c r="E619" s="1"/>
      <c r="F619" s="1"/>
    </row>
    <row r="620" spans="1:6" x14ac:dyDescent="0.3">
      <c r="A620" s="1"/>
      <c r="B620" s="1"/>
      <c r="C620" s="1"/>
      <c r="D620" s="1"/>
      <c r="E620" s="1"/>
      <c r="F620" s="1"/>
    </row>
    <row r="621" spans="1:6" x14ac:dyDescent="0.3">
      <c r="A621" s="1"/>
      <c r="B621" s="1"/>
      <c r="C621" s="1"/>
      <c r="D621" s="1"/>
      <c r="E621" s="1"/>
      <c r="F621" s="1"/>
    </row>
    <row r="622" spans="1:6" x14ac:dyDescent="0.3">
      <c r="A622" s="1"/>
      <c r="B622" s="1"/>
      <c r="C622" s="1"/>
      <c r="D622" s="1"/>
      <c r="E622" s="1"/>
      <c r="F622" s="1"/>
    </row>
    <row r="623" spans="1:6" x14ac:dyDescent="0.3">
      <c r="A623" s="1"/>
      <c r="B623" s="1"/>
      <c r="C623" s="1"/>
      <c r="D623" s="1"/>
      <c r="E623" s="1"/>
      <c r="F623" s="1"/>
    </row>
    <row r="624" spans="1:6" x14ac:dyDescent="0.3">
      <c r="A624" s="1"/>
      <c r="B624" s="1"/>
      <c r="C624" s="1"/>
      <c r="D624" s="1"/>
      <c r="E624" s="1"/>
      <c r="F624" s="1"/>
    </row>
    <row r="625" spans="1:6" x14ac:dyDescent="0.3">
      <c r="A625" s="1"/>
      <c r="B625" s="1"/>
      <c r="C625" s="1"/>
      <c r="D625" s="1"/>
      <c r="E625" s="1"/>
      <c r="F625" s="1"/>
    </row>
    <row r="626" spans="1:6" x14ac:dyDescent="0.3">
      <c r="A626" s="1"/>
      <c r="B626" s="1"/>
      <c r="C626" s="1"/>
      <c r="D626" s="1"/>
      <c r="E626" s="1"/>
      <c r="F626" s="1"/>
    </row>
    <row r="627" spans="1:6" x14ac:dyDescent="0.3">
      <c r="A627" s="1"/>
      <c r="B627" s="1"/>
      <c r="C627" s="1"/>
      <c r="D627" s="1"/>
      <c r="E627" s="1"/>
      <c r="F627" s="1"/>
    </row>
    <row r="628" spans="1:6" x14ac:dyDescent="0.3">
      <c r="A628" s="1"/>
      <c r="B628" s="1"/>
      <c r="C628" s="1"/>
      <c r="D628" s="1"/>
      <c r="E628" s="1"/>
      <c r="F628" s="1"/>
    </row>
    <row r="629" spans="1:6" x14ac:dyDescent="0.3">
      <c r="A629" s="1"/>
      <c r="B629" s="1"/>
      <c r="C629" s="1"/>
      <c r="D629" s="1"/>
      <c r="E629" s="1"/>
      <c r="F629" s="1"/>
    </row>
    <row r="630" spans="1:6" x14ac:dyDescent="0.3">
      <c r="A630" s="1"/>
      <c r="B630" s="1"/>
      <c r="C630" s="1"/>
      <c r="D630" s="1"/>
      <c r="E630" s="1"/>
      <c r="F630" s="1"/>
    </row>
    <row r="631" spans="1:6" x14ac:dyDescent="0.3">
      <c r="A631" s="1"/>
      <c r="B631" s="1"/>
      <c r="C631" s="1"/>
      <c r="D631" s="1"/>
      <c r="E631" s="1"/>
      <c r="F631" s="1"/>
    </row>
    <row r="632" spans="1:6" x14ac:dyDescent="0.3">
      <c r="A632" s="1"/>
      <c r="B632" s="1"/>
      <c r="C632" s="1"/>
      <c r="D632" s="1"/>
      <c r="E632" s="1"/>
      <c r="F632" s="1"/>
    </row>
    <row r="633" spans="1:6" x14ac:dyDescent="0.3">
      <c r="A633" s="1"/>
      <c r="B633" s="1"/>
      <c r="C633" s="1"/>
      <c r="D633" s="1"/>
      <c r="E633" s="1"/>
      <c r="F633" s="1"/>
    </row>
    <row r="634" spans="1:6" x14ac:dyDescent="0.3">
      <c r="A634" s="1"/>
      <c r="B634" s="1"/>
      <c r="C634" s="1"/>
      <c r="D634" s="1"/>
      <c r="E634" s="1"/>
      <c r="F634" s="1"/>
    </row>
    <row r="635" spans="1:6" x14ac:dyDescent="0.3">
      <c r="A635" s="1"/>
      <c r="B635" s="1"/>
      <c r="C635" s="1"/>
      <c r="D635" s="1"/>
      <c r="E635" s="1"/>
      <c r="F635" s="1"/>
    </row>
    <row r="636" spans="1:6" x14ac:dyDescent="0.3">
      <c r="A636" s="1"/>
      <c r="B636" s="1"/>
      <c r="C636" s="1"/>
      <c r="D636" s="1"/>
      <c r="E636" s="1"/>
      <c r="F636" s="1"/>
    </row>
    <row r="637" spans="1:6" x14ac:dyDescent="0.3">
      <c r="A637" s="1"/>
      <c r="B637" s="1"/>
      <c r="C637" s="1"/>
      <c r="D637" s="1"/>
      <c r="E637" s="1"/>
      <c r="F637" s="1"/>
    </row>
    <row r="638" spans="1:6" x14ac:dyDescent="0.3">
      <c r="A638" s="1"/>
      <c r="B638" s="1"/>
      <c r="C638" s="1"/>
      <c r="D638" s="1"/>
      <c r="E638" s="1"/>
      <c r="F638" s="1"/>
    </row>
    <row r="639" spans="1:6" x14ac:dyDescent="0.3">
      <c r="A639" s="1"/>
      <c r="B639" s="1"/>
      <c r="C639" s="1"/>
      <c r="D639" s="1"/>
      <c r="E639" s="1"/>
      <c r="F639" s="1"/>
    </row>
    <row r="640" spans="1:6" x14ac:dyDescent="0.3">
      <c r="A640" s="1"/>
      <c r="B640" s="1"/>
      <c r="C640" s="1"/>
      <c r="D640" s="1"/>
      <c r="E640" s="1"/>
      <c r="F640" s="1"/>
    </row>
    <row r="641" spans="1:6" x14ac:dyDescent="0.3">
      <c r="A641" s="1"/>
      <c r="B641" s="1"/>
      <c r="C641" s="1"/>
      <c r="D641" s="1"/>
      <c r="E641" s="1"/>
      <c r="F641" s="1"/>
    </row>
    <row r="642" spans="1:6" x14ac:dyDescent="0.3">
      <c r="A642" s="1"/>
      <c r="B642" s="1"/>
      <c r="C642" s="1"/>
      <c r="D642" s="1"/>
      <c r="E642" s="1"/>
      <c r="F642" s="1"/>
    </row>
    <row r="643" spans="1:6" x14ac:dyDescent="0.3">
      <c r="A643" s="1"/>
      <c r="B643" s="1"/>
      <c r="C643" s="1"/>
      <c r="D643" s="1"/>
      <c r="E643" s="1"/>
      <c r="F643" s="1"/>
    </row>
    <row r="644" spans="1:6" x14ac:dyDescent="0.3">
      <c r="A644" s="1"/>
      <c r="B644" s="1"/>
      <c r="C644" s="1"/>
      <c r="D644" s="1"/>
      <c r="E644" s="1"/>
      <c r="F644" s="1"/>
    </row>
    <row r="645" spans="1:6" x14ac:dyDescent="0.3">
      <c r="A645" s="1"/>
      <c r="B645" s="1"/>
      <c r="C645" s="1"/>
      <c r="D645" s="1"/>
      <c r="E645" s="1"/>
      <c r="F645" s="1"/>
    </row>
    <row r="646" spans="1:6" x14ac:dyDescent="0.3">
      <c r="A646" s="1"/>
      <c r="B646" s="1"/>
      <c r="C646" s="1"/>
      <c r="D646" s="1"/>
      <c r="E646" s="1"/>
      <c r="F646" s="1"/>
    </row>
    <row r="647" spans="1:6" x14ac:dyDescent="0.3">
      <c r="A647" s="1"/>
      <c r="B647" s="1"/>
      <c r="C647" s="1"/>
      <c r="D647" s="1"/>
      <c r="E647" s="1"/>
      <c r="F647" s="1"/>
    </row>
    <row r="648" spans="1:6" x14ac:dyDescent="0.3">
      <c r="A648" s="1"/>
      <c r="B648" s="1"/>
      <c r="C648" s="1"/>
      <c r="D648" s="1"/>
      <c r="E648" s="1"/>
      <c r="F648" s="1"/>
    </row>
    <row r="649" spans="1:6" x14ac:dyDescent="0.3">
      <c r="A649" s="1"/>
      <c r="B649" s="1"/>
      <c r="C649" s="1"/>
      <c r="D649" s="1"/>
      <c r="E649" s="1"/>
      <c r="F649" s="1"/>
    </row>
    <row r="650" spans="1:6" x14ac:dyDescent="0.3">
      <c r="A650" s="1"/>
      <c r="B650" s="1"/>
      <c r="C650" s="1"/>
      <c r="D650" s="1"/>
      <c r="E650" s="1"/>
      <c r="F650" s="1"/>
    </row>
    <row r="651" spans="1:6" x14ac:dyDescent="0.3">
      <c r="A651" s="1"/>
      <c r="B651" s="1"/>
      <c r="C651" s="1"/>
      <c r="D651" s="1"/>
      <c r="E651" s="1"/>
      <c r="F651" s="1"/>
    </row>
    <row r="652" spans="1:6" x14ac:dyDescent="0.3">
      <c r="A652" s="1"/>
      <c r="B652" s="1"/>
      <c r="C652" s="1"/>
      <c r="D652" s="1"/>
      <c r="E652" s="1"/>
      <c r="F652" s="1"/>
    </row>
    <row r="653" spans="1:6" x14ac:dyDescent="0.3">
      <c r="A653" s="1"/>
      <c r="B653" s="1"/>
      <c r="C653" s="1"/>
      <c r="D653" s="1"/>
      <c r="E653" s="1"/>
      <c r="F653" s="1"/>
    </row>
    <row r="654" spans="1:6" x14ac:dyDescent="0.3">
      <c r="A654" s="1"/>
      <c r="B654" s="1"/>
      <c r="C654" s="1"/>
      <c r="D654" s="1"/>
      <c r="E654" s="1"/>
      <c r="F654" s="1"/>
    </row>
    <row r="655" spans="1:6" x14ac:dyDescent="0.3">
      <c r="A655" s="1"/>
      <c r="B655" s="1"/>
      <c r="C655" s="1"/>
      <c r="D655" s="1"/>
      <c r="E655" s="1"/>
      <c r="F655" s="1"/>
    </row>
    <row r="656" spans="1:6" x14ac:dyDescent="0.3">
      <c r="A656" s="1"/>
      <c r="B656" s="1"/>
      <c r="C656" s="1"/>
      <c r="D656" s="1"/>
      <c r="E656" s="1"/>
      <c r="F656" s="1"/>
    </row>
    <row r="657" spans="1:6" x14ac:dyDescent="0.3">
      <c r="A657" s="1"/>
      <c r="B657" s="1"/>
      <c r="C657" s="1"/>
      <c r="D657" s="1"/>
      <c r="E657" s="1"/>
      <c r="F657" s="1"/>
    </row>
    <row r="658" spans="1:6" x14ac:dyDescent="0.3">
      <c r="A658" s="1"/>
      <c r="B658" s="1"/>
      <c r="C658" s="1"/>
      <c r="D658" s="1"/>
      <c r="E658" s="1"/>
      <c r="F658" s="1"/>
    </row>
    <row r="659" spans="1:6" x14ac:dyDescent="0.3">
      <c r="A659" s="1"/>
      <c r="B659" s="1"/>
      <c r="C659" s="1"/>
      <c r="D659" s="1"/>
      <c r="E659" s="1"/>
      <c r="F659" s="1"/>
    </row>
    <row r="660" spans="1:6" x14ac:dyDescent="0.3">
      <c r="A660" s="1"/>
      <c r="B660" s="1"/>
      <c r="C660" s="1"/>
      <c r="D660" s="1"/>
      <c r="E660" s="1"/>
      <c r="F660" s="1"/>
    </row>
    <row r="661" spans="1:6" x14ac:dyDescent="0.3">
      <c r="A661" s="1"/>
      <c r="B661" s="1"/>
      <c r="C661" s="1"/>
      <c r="D661" s="1"/>
      <c r="E661" s="1"/>
      <c r="F661" s="1"/>
    </row>
    <row r="662" spans="1:6" x14ac:dyDescent="0.3">
      <c r="A662" s="1"/>
      <c r="B662" s="1"/>
      <c r="C662" s="1"/>
      <c r="D662" s="1"/>
      <c r="E662" s="1"/>
      <c r="F662" s="1"/>
    </row>
    <row r="663" spans="1:6" x14ac:dyDescent="0.3">
      <c r="A663" s="1"/>
      <c r="B663" s="1"/>
      <c r="C663" s="1"/>
      <c r="D663" s="1"/>
      <c r="E663" s="1"/>
      <c r="F663" s="1"/>
    </row>
    <row r="664" spans="1:6" x14ac:dyDescent="0.3">
      <c r="A664" s="1"/>
      <c r="B664" s="1"/>
      <c r="C664" s="1"/>
      <c r="D664" s="1"/>
      <c r="E664" s="1"/>
      <c r="F664" s="1"/>
    </row>
    <row r="665" spans="1:6" x14ac:dyDescent="0.3">
      <c r="A665" s="1"/>
      <c r="B665" s="1"/>
      <c r="C665" s="1"/>
      <c r="D665" s="1"/>
      <c r="E665" s="1"/>
      <c r="F665" s="1"/>
    </row>
    <row r="666" spans="1:6" x14ac:dyDescent="0.3">
      <c r="A666" s="1"/>
      <c r="B666" s="1"/>
      <c r="C666" s="1"/>
      <c r="D666" s="1"/>
      <c r="E666" s="1"/>
      <c r="F666" s="1"/>
    </row>
    <row r="667" spans="1:6" x14ac:dyDescent="0.3">
      <c r="A667" s="1"/>
      <c r="B667" s="1"/>
      <c r="C667" s="1"/>
      <c r="D667" s="1"/>
      <c r="E667" s="1"/>
      <c r="F667" s="1"/>
    </row>
    <row r="668" spans="1:6" x14ac:dyDescent="0.3">
      <c r="A668" s="1"/>
      <c r="B668" s="1"/>
      <c r="C668" s="1"/>
      <c r="D668" s="1"/>
      <c r="E668" s="1"/>
      <c r="F668" s="1"/>
    </row>
    <row r="669" spans="1:6" x14ac:dyDescent="0.3">
      <c r="A669" s="1"/>
      <c r="B669" s="1"/>
      <c r="C669" s="1"/>
      <c r="D669" s="1"/>
      <c r="E669" s="1"/>
      <c r="F669" s="1"/>
    </row>
    <row r="670" spans="1:6" x14ac:dyDescent="0.3">
      <c r="A670" s="1"/>
      <c r="B670" s="1"/>
      <c r="C670" s="1"/>
      <c r="D670" s="1"/>
      <c r="E670" s="1"/>
      <c r="F670" s="1"/>
    </row>
    <row r="671" spans="1:6" x14ac:dyDescent="0.3">
      <c r="A671" s="1"/>
      <c r="B671" s="1"/>
      <c r="C671" s="1"/>
      <c r="D671" s="1"/>
      <c r="E671" s="1"/>
      <c r="F671" s="1"/>
    </row>
    <row r="672" spans="1:6" x14ac:dyDescent="0.3">
      <c r="A672" s="1"/>
      <c r="B672" s="1"/>
      <c r="C672" s="1"/>
      <c r="D672" s="1"/>
      <c r="E672" s="1"/>
      <c r="F672" s="1"/>
    </row>
    <row r="673" spans="1:6" x14ac:dyDescent="0.3">
      <c r="A673" s="1"/>
      <c r="B673" s="1"/>
      <c r="C673" s="1"/>
      <c r="D673" s="1"/>
      <c r="E673" s="1"/>
      <c r="F673" s="1"/>
    </row>
    <row r="674" spans="1:6" x14ac:dyDescent="0.3">
      <c r="A674" s="1"/>
      <c r="B674" s="1"/>
      <c r="C674" s="1"/>
      <c r="D674" s="1"/>
      <c r="E674" s="1"/>
      <c r="F674" s="1"/>
    </row>
    <row r="675" spans="1:6" x14ac:dyDescent="0.3">
      <c r="A675" s="1"/>
      <c r="B675" s="1"/>
      <c r="C675" s="1"/>
      <c r="D675" s="1"/>
      <c r="E675" s="1"/>
      <c r="F675" s="1"/>
    </row>
    <row r="676" spans="1:6" x14ac:dyDescent="0.3">
      <c r="A676" s="1"/>
      <c r="B676" s="1"/>
      <c r="C676" s="1"/>
      <c r="D676" s="1"/>
      <c r="E676" s="1"/>
      <c r="F676" s="1"/>
    </row>
    <row r="677" spans="1:6" x14ac:dyDescent="0.3">
      <c r="A677" s="1"/>
      <c r="B677" s="1"/>
      <c r="C677" s="1"/>
      <c r="D677" s="1"/>
      <c r="E677" s="1"/>
      <c r="F677" s="1"/>
    </row>
    <row r="678" spans="1:6" x14ac:dyDescent="0.3">
      <c r="A678" s="1"/>
      <c r="B678" s="1"/>
      <c r="C678" s="1"/>
      <c r="D678" s="1"/>
      <c r="E678" s="1"/>
      <c r="F678" s="1"/>
    </row>
    <row r="679" spans="1:6" x14ac:dyDescent="0.3">
      <c r="A679" s="1"/>
      <c r="B679" s="1"/>
      <c r="C679" s="1"/>
      <c r="D679" s="1"/>
      <c r="E679" s="1"/>
      <c r="F679" s="1"/>
    </row>
    <row r="680" spans="1:6" x14ac:dyDescent="0.3">
      <c r="A680" s="1"/>
      <c r="B680" s="1"/>
      <c r="C680" s="1"/>
      <c r="D680" s="1"/>
      <c r="E680" s="1"/>
      <c r="F680" s="1"/>
    </row>
    <row r="681" spans="1:6" x14ac:dyDescent="0.3">
      <c r="A681" s="1"/>
      <c r="B681" s="1"/>
      <c r="C681" s="1"/>
      <c r="D681" s="1"/>
      <c r="E681" s="1"/>
      <c r="F681" s="1"/>
    </row>
    <row r="682" spans="1:6" x14ac:dyDescent="0.3">
      <c r="A682" s="1"/>
      <c r="B682" s="1"/>
      <c r="C682" s="1"/>
      <c r="D682" s="1"/>
      <c r="E682" s="1"/>
      <c r="F682" s="1"/>
    </row>
    <row r="683" spans="1:6" x14ac:dyDescent="0.3">
      <c r="A683" s="1"/>
      <c r="B683" s="1"/>
      <c r="C683" s="1"/>
      <c r="D683" s="1"/>
      <c r="E683" s="1"/>
      <c r="F683" s="1"/>
    </row>
    <row r="684" spans="1:6" x14ac:dyDescent="0.3">
      <c r="A684" s="1"/>
      <c r="B684" s="1"/>
      <c r="C684" s="1"/>
      <c r="D684" s="1"/>
      <c r="E684" s="1"/>
      <c r="F684" s="1"/>
    </row>
    <row r="685" spans="1:6" x14ac:dyDescent="0.3">
      <c r="A685" s="1"/>
      <c r="B685" s="1"/>
      <c r="C685" s="1"/>
      <c r="D685" s="1"/>
      <c r="E685" s="1"/>
      <c r="F685" s="1"/>
    </row>
    <row r="686" spans="1:6" x14ac:dyDescent="0.3">
      <c r="A686" s="1"/>
      <c r="B686" s="1"/>
      <c r="C686" s="1"/>
      <c r="D686" s="1"/>
      <c r="E686" s="1"/>
      <c r="F686" s="1"/>
    </row>
    <row r="687" spans="1:6" x14ac:dyDescent="0.3">
      <c r="A687" s="1"/>
      <c r="B687" s="1"/>
      <c r="C687" s="1"/>
      <c r="D687" s="1"/>
      <c r="E687" s="1"/>
      <c r="F687" s="1"/>
    </row>
    <row r="688" spans="1:6" x14ac:dyDescent="0.3">
      <c r="A688" s="1"/>
      <c r="B688" s="1"/>
      <c r="C688" s="1"/>
      <c r="D688" s="1"/>
      <c r="E688" s="1"/>
      <c r="F688" s="1"/>
    </row>
    <row r="689" spans="1:6" x14ac:dyDescent="0.3">
      <c r="A689" s="1"/>
      <c r="B689" s="1"/>
      <c r="C689" s="1"/>
      <c r="D689" s="1"/>
      <c r="E689" s="1"/>
      <c r="F689" s="1"/>
    </row>
    <row r="690" spans="1:6" x14ac:dyDescent="0.3">
      <c r="A690" s="1"/>
      <c r="B690" s="1"/>
      <c r="C690" s="1"/>
      <c r="D690" s="1"/>
      <c r="E690" s="1"/>
      <c r="F690" s="1"/>
    </row>
    <row r="691" spans="1:6" x14ac:dyDescent="0.3">
      <c r="A691" s="1"/>
      <c r="B691" s="1"/>
      <c r="C691" s="1"/>
      <c r="D691" s="1"/>
      <c r="E691" s="1"/>
      <c r="F691" s="1"/>
    </row>
    <row r="692" spans="1:6" x14ac:dyDescent="0.3">
      <c r="A692" s="1"/>
      <c r="B692" s="1"/>
      <c r="C692" s="1"/>
      <c r="D692" s="1"/>
      <c r="E692" s="1"/>
      <c r="F692" s="1"/>
    </row>
    <row r="693" spans="1:6" x14ac:dyDescent="0.3">
      <c r="A693" s="1"/>
      <c r="B693" s="1"/>
      <c r="C693" s="1"/>
      <c r="D693" s="1"/>
      <c r="E693" s="1"/>
      <c r="F693" s="1"/>
    </row>
    <row r="694" spans="1:6" x14ac:dyDescent="0.3">
      <c r="A694" s="1"/>
      <c r="B694" s="1"/>
      <c r="C694" s="1"/>
      <c r="D694" s="1"/>
      <c r="E694" s="1"/>
      <c r="F694" s="1"/>
    </row>
    <row r="695" spans="1:6" x14ac:dyDescent="0.3">
      <c r="A695" s="1"/>
      <c r="B695" s="1"/>
      <c r="C695" s="1"/>
      <c r="D695" s="1"/>
      <c r="E695" s="1"/>
      <c r="F695" s="1"/>
    </row>
    <row r="696" spans="1:6" x14ac:dyDescent="0.3">
      <c r="A696" s="1"/>
      <c r="B696" s="1"/>
      <c r="C696" s="1"/>
      <c r="D696" s="1"/>
      <c r="E696" s="1"/>
      <c r="F696" s="1"/>
    </row>
    <row r="697" spans="1:6" x14ac:dyDescent="0.3">
      <c r="A697" s="1"/>
      <c r="B697" s="1"/>
      <c r="C697" s="1"/>
      <c r="D697" s="1"/>
      <c r="E697" s="1"/>
      <c r="F697" s="1"/>
    </row>
    <row r="698" spans="1:6" x14ac:dyDescent="0.3">
      <c r="A698" s="1"/>
      <c r="B698" s="1"/>
      <c r="C698" s="1"/>
      <c r="D698" s="1"/>
      <c r="E698" s="1"/>
      <c r="F698" s="1"/>
    </row>
    <row r="699" spans="1:6" x14ac:dyDescent="0.3">
      <c r="A699" s="1"/>
      <c r="B699" s="1"/>
      <c r="C699" s="1"/>
      <c r="D699" s="1"/>
      <c r="E699" s="1"/>
      <c r="F699" s="1"/>
    </row>
    <row r="700" spans="1:6" x14ac:dyDescent="0.3">
      <c r="A700" s="1"/>
      <c r="B700" s="1"/>
      <c r="C700" s="1"/>
      <c r="D700" s="1"/>
      <c r="E700" s="1"/>
      <c r="F700" s="1"/>
    </row>
    <row r="701" spans="1:6" x14ac:dyDescent="0.3">
      <c r="A701" s="1"/>
      <c r="B701" s="1"/>
      <c r="C701" s="1"/>
      <c r="D701" s="1"/>
      <c r="E701" s="1"/>
      <c r="F701" s="1"/>
    </row>
    <row r="702" spans="1:6" x14ac:dyDescent="0.3">
      <c r="A702" s="1"/>
      <c r="B702" s="1"/>
      <c r="C702" s="1"/>
      <c r="D702" s="1"/>
      <c r="E702" s="1"/>
      <c r="F702" s="1"/>
    </row>
    <row r="703" spans="1:6" x14ac:dyDescent="0.3">
      <c r="A703" s="1"/>
      <c r="B703" s="1"/>
      <c r="C703" s="1"/>
      <c r="D703" s="1"/>
      <c r="E703" s="1"/>
      <c r="F703" s="1"/>
    </row>
    <row r="704" spans="1:6" x14ac:dyDescent="0.3">
      <c r="A704" s="1"/>
      <c r="B704" s="1"/>
      <c r="C704" s="1"/>
      <c r="D704" s="1"/>
      <c r="E704" s="1"/>
      <c r="F704" s="1"/>
    </row>
    <row r="705" spans="1:6" x14ac:dyDescent="0.3">
      <c r="A705" s="1"/>
      <c r="B705" s="1"/>
      <c r="C705" s="1"/>
      <c r="D705" s="1"/>
      <c r="E705" s="1"/>
      <c r="F705" s="1"/>
    </row>
    <row r="706" spans="1:6" x14ac:dyDescent="0.3">
      <c r="A706" s="1"/>
      <c r="B706" s="1"/>
      <c r="C706" s="1"/>
      <c r="D706" s="1"/>
      <c r="E706" s="1"/>
      <c r="F706" s="1"/>
    </row>
    <row r="707" spans="1:6" x14ac:dyDescent="0.3">
      <c r="A707" s="1"/>
      <c r="B707" s="1"/>
      <c r="C707" s="1"/>
      <c r="D707" s="1"/>
      <c r="E707" s="1"/>
      <c r="F707" s="1"/>
    </row>
    <row r="708" spans="1:6" x14ac:dyDescent="0.3">
      <c r="A708" s="1"/>
      <c r="B708" s="1"/>
      <c r="C708" s="1"/>
      <c r="D708" s="1"/>
      <c r="E708" s="1"/>
      <c r="F708" s="1"/>
    </row>
    <row r="709" spans="1:6" x14ac:dyDescent="0.3">
      <c r="A709" s="1"/>
      <c r="B709" s="1"/>
      <c r="C709" s="1"/>
      <c r="D709" s="1"/>
      <c r="E709" s="1"/>
      <c r="F709" s="1"/>
    </row>
    <row r="710" spans="1:6" x14ac:dyDescent="0.3">
      <c r="A710" s="1"/>
      <c r="B710" s="1"/>
      <c r="C710" s="1"/>
      <c r="D710" s="1"/>
      <c r="E710" s="1"/>
      <c r="F710" s="1"/>
    </row>
    <row r="711" spans="1:6" x14ac:dyDescent="0.3">
      <c r="A711" s="1"/>
      <c r="B711" s="1"/>
      <c r="C711" s="1"/>
      <c r="D711" s="1"/>
      <c r="E711" s="1"/>
      <c r="F711" s="1"/>
    </row>
    <row r="712" spans="1:6" x14ac:dyDescent="0.3">
      <c r="A712" s="1"/>
      <c r="B712" s="1"/>
      <c r="C712" s="1"/>
      <c r="D712" s="1"/>
      <c r="E712" s="1"/>
      <c r="F712" s="1"/>
    </row>
    <row r="713" spans="1:6" x14ac:dyDescent="0.3">
      <c r="A713" s="1"/>
      <c r="B713" s="1"/>
      <c r="C713" s="1"/>
      <c r="D713" s="1"/>
      <c r="E713" s="1"/>
      <c r="F713" s="1"/>
    </row>
    <row r="714" spans="1:6" x14ac:dyDescent="0.3">
      <c r="A714" s="1"/>
      <c r="B714" s="1"/>
      <c r="C714" s="1"/>
      <c r="D714" s="1"/>
      <c r="E714" s="1"/>
      <c r="F714" s="1"/>
    </row>
    <row r="715" spans="1:6" x14ac:dyDescent="0.3">
      <c r="A715" s="1"/>
      <c r="B715" s="1"/>
      <c r="C715" s="1"/>
      <c r="D715" s="1"/>
      <c r="E715" s="1"/>
      <c r="F715" s="1"/>
    </row>
    <row r="716" spans="1:6" x14ac:dyDescent="0.3">
      <c r="A716" s="1"/>
      <c r="B716" s="1"/>
      <c r="C716" s="1"/>
      <c r="D716" s="1"/>
      <c r="E716" s="1"/>
      <c r="F716" s="1"/>
    </row>
    <row r="717" spans="1:6" x14ac:dyDescent="0.3">
      <c r="A717" s="1"/>
      <c r="B717" s="1"/>
      <c r="C717" s="1"/>
      <c r="D717" s="1"/>
      <c r="E717" s="1"/>
      <c r="F717" s="1"/>
    </row>
    <row r="718" spans="1:6" x14ac:dyDescent="0.3">
      <c r="A718" s="1"/>
      <c r="B718" s="1"/>
      <c r="C718" s="1"/>
      <c r="D718" s="1"/>
      <c r="E718" s="1"/>
      <c r="F718" s="1"/>
    </row>
    <row r="719" spans="1:6" x14ac:dyDescent="0.3">
      <c r="A719" s="1"/>
      <c r="B719" s="1"/>
      <c r="C719" s="1"/>
      <c r="D719" s="1"/>
      <c r="E719" s="1"/>
      <c r="F719" s="1"/>
    </row>
    <row r="720" spans="1:6" x14ac:dyDescent="0.3">
      <c r="A720" s="1"/>
      <c r="B720" s="1"/>
      <c r="C720" s="1"/>
      <c r="D720" s="1"/>
      <c r="E720" s="1"/>
      <c r="F720" s="1"/>
    </row>
    <row r="721" spans="1:6" x14ac:dyDescent="0.3">
      <c r="A721" s="1"/>
      <c r="B721" s="1"/>
      <c r="C721" s="1"/>
      <c r="D721" s="1"/>
      <c r="E721" s="1"/>
      <c r="F721" s="1"/>
    </row>
    <row r="722" spans="1:6" x14ac:dyDescent="0.3">
      <c r="A722" s="1"/>
      <c r="B722" s="1"/>
      <c r="C722" s="1"/>
      <c r="D722" s="1"/>
      <c r="E722" s="1"/>
      <c r="F722" s="1"/>
    </row>
    <row r="723" spans="1:6" x14ac:dyDescent="0.3">
      <c r="A723" s="1"/>
      <c r="B723" s="1"/>
      <c r="C723" s="1"/>
      <c r="D723" s="1"/>
      <c r="E723" s="1"/>
      <c r="F723" s="1"/>
    </row>
    <row r="724" spans="1:6" x14ac:dyDescent="0.3">
      <c r="A724" s="1"/>
      <c r="B724" s="1"/>
      <c r="C724" s="1"/>
      <c r="D724" s="1"/>
      <c r="E724" s="1"/>
      <c r="F724" s="1"/>
    </row>
    <row r="725" spans="1:6" x14ac:dyDescent="0.3">
      <c r="A725" s="1"/>
      <c r="B725" s="1"/>
      <c r="C725" s="1"/>
      <c r="D725" s="1"/>
      <c r="E725" s="1"/>
      <c r="F725" s="1"/>
    </row>
    <row r="726" spans="1:6" x14ac:dyDescent="0.3">
      <c r="A726" s="1"/>
      <c r="B726" s="1"/>
      <c r="C726" s="1"/>
      <c r="D726" s="1"/>
      <c r="E726" s="1"/>
      <c r="F726" s="1"/>
    </row>
    <row r="727" spans="1:6" x14ac:dyDescent="0.3">
      <c r="A727" s="1"/>
      <c r="B727" s="1"/>
      <c r="C727" s="1"/>
      <c r="D727" s="1"/>
      <c r="E727" s="1"/>
      <c r="F727" s="1"/>
    </row>
    <row r="728" spans="1:6" x14ac:dyDescent="0.3">
      <c r="A728" s="1"/>
      <c r="B728" s="1"/>
      <c r="C728" s="1"/>
      <c r="D728" s="1"/>
      <c r="E728" s="1"/>
      <c r="F728" s="1"/>
    </row>
    <row r="729" spans="1:6" x14ac:dyDescent="0.3">
      <c r="A729" s="1"/>
      <c r="B729" s="1"/>
      <c r="C729" s="1"/>
      <c r="D729" s="1"/>
      <c r="E729" s="1"/>
      <c r="F729" s="1"/>
    </row>
    <row r="730" spans="1:6" x14ac:dyDescent="0.3">
      <c r="A730" s="1"/>
      <c r="B730" s="1"/>
      <c r="C730" s="1"/>
      <c r="D730" s="1"/>
      <c r="E730" s="1"/>
      <c r="F730" s="1"/>
    </row>
    <row r="731" spans="1:6" x14ac:dyDescent="0.3">
      <c r="A731" s="1"/>
      <c r="B731" s="1"/>
      <c r="C731" s="1"/>
      <c r="D731" s="1"/>
      <c r="E731" s="1"/>
      <c r="F731" s="1"/>
    </row>
    <row r="732" spans="1:6" x14ac:dyDescent="0.3">
      <c r="A732" s="1"/>
      <c r="B732" s="1"/>
      <c r="C732" s="1"/>
      <c r="D732" s="1"/>
      <c r="E732" s="1"/>
      <c r="F732" s="1"/>
    </row>
    <row r="733" spans="1:6" x14ac:dyDescent="0.3">
      <c r="A733" s="1"/>
      <c r="B733" s="1"/>
      <c r="C733" s="1"/>
      <c r="D733" s="1"/>
      <c r="E733" s="1"/>
      <c r="F733" s="1"/>
    </row>
    <row r="734" spans="1:6" x14ac:dyDescent="0.3">
      <c r="A734" s="1"/>
      <c r="B734" s="1"/>
      <c r="C734" s="1"/>
      <c r="D734" s="1"/>
      <c r="E734" s="1"/>
      <c r="F734" s="1"/>
    </row>
    <row r="735" spans="1:6" x14ac:dyDescent="0.3">
      <c r="A735" s="1"/>
      <c r="B735" s="1"/>
      <c r="C735" s="1"/>
      <c r="D735" s="1"/>
      <c r="E735" s="1"/>
      <c r="F735" s="1"/>
    </row>
    <row r="736" spans="1:6" x14ac:dyDescent="0.3">
      <c r="A736" s="1"/>
      <c r="B736" s="1"/>
      <c r="C736" s="1"/>
      <c r="D736" s="1"/>
      <c r="E736" s="1"/>
      <c r="F736" s="1"/>
    </row>
    <row r="737" spans="1:6" x14ac:dyDescent="0.3">
      <c r="A737" s="1"/>
      <c r="B737" s="1"/>
      <c r="C737" s="1"/>
      <c r="D737" s="1"/>
      <c r="E737" s="1"/>
      <c r="F737" s="1"/>
    </row>
    <row r="738" spans="1:6" x14ac:dyDescent="0.3">
      <c r="A738" s="1"/>
      <c r="B738" s="1"/>
      <c r="C738" s="1"/>
      <c r="D738" s="1"/>
      <c r="E738" s="1"/>
      <c r="F738" s="1"/>
    </row>
    <row r="739" spans="1:6" x14ac:dyDescent="0.3">
      <c r="A739" s="1"/>
      <c r="B739" s="1"/>
      <c r="C739" s="1"/>
      <c r="D739" s="1"/>
      <c r="E739" s="1"/>
      <c r="F739" s="1"/>
    </row>
    <row r="740" spans="1:6" x14ac:dyDescent="0.3">
      <c r="A740" s="1"/>
      <c r="B740" s="1"/>
      <c r="C740" s="1"/>
      <c r="D740" s="1"/>
      <c r="E740" s="1"/>
      <c r="F740" s="1"/>
    </row>
    <row r="741" spans="1:6" x14ac:dyDescent="0.3">
      <c r="A741" s="1"/>
      <c r="B741" s="1"/>
      <c r="C741" s="1"/>
      <c r="D741" s="1"/>
      <c r="E741" s="1"/>
      <c r="F741" s="1"/>
    </row>
    <row r="742" spans="1:6" x14ac:dyDescent="0.3">
      <c r="A742" s="1"/>
      <c r="B742" s="1"/>
      <c r="C742" s="1"/>
      <c r="D742" s="1"/>
      <c r="E742" s="1"/>
      <c r="F742" s="1"/>
    </row>
    <row r="743" spans="1:6" x14ac:dyDescent="0.3">
      <c r="A743" s="1"/>
      <c r="B743" s="1"/>
      <c r="C743" s="1"/>
      <c r="D743" s="1"/>
      <c r="E743" s="1"/>
      <c r="F743" s="1"/>
    </row>
    <row r="744" spans="1:6" x14ac:dyDescent="0.3">
      <c r="A744" s="1"/>
      <c r="B744" s="1"/>
      <c r="C744" s="1"/>
      <c r="D744" s="1"/>
      <c r="E744" s="1"/>
      <c r="F744" s="1"/>
    </row>
    <row r="745" spans="1:6" x14ac:dyDescent="0.3">
      <c r="A745" s="1"/>
      <c r="B745" s="1"/>
      <c r="C745" s="1"/>
      <c r="D745" s="1"/>
      <c r="E745" s="1"/>
      <c r="F745" s="1"/>
    </row>
    <row r="746" spans="1:6" x14ac:dyDescent="0.3">
      <c r="A746" s="1"/>
      <c r="B746" s="1"/>
      <c r="C746" s="1"/>
      <c r="D746" s="1"/>
      <c r="E746" s="1"/>
      <c r="F746" s="1"/>
    </row>
    <row r="747" spans="1:6" x14ac:dyDescent="0.3">
      <c r="A747" s="1"/>
      <c r="B747" s="1"/>
      <c r="C747" s="1"/>
      <c r="D747" s="1"/>
      <c r="E747" s="1"/>
      <c r="F747" s="1"/>
    </row>
    <row r="748" spans="1:6" x14ac:dyDescent="0.3">
      <c r="A748" s="1"/>
      <c r="B748" s="1"/>
      <c r="C748" s="1"/>
      <c r="D748" s="1"/>
      <c r="E748" s="1"/>
      <c r="F748" s="1"/>
    </row>
    <row r="749" spans="1:6" x14ac:dyDescent="0.3">
      <c r="A749" s="1"/>
      <c r="B749" s="1"/>
      <c r="C749" s="1"/>
      <c r="D749" s="1"/>
      <c r="E749" s="1"/>
      <c r="F749" s="1"/>
    </row>
    <row r="750" spans="1:6" x14ac:dyDescent="0.3">
      <c r="A750" s="1"/>
      <c r="B750" s="1"/>
      <c r="C750" s="1"/>
      <c r="D750" s="1"/>
      <c r="E750" s="1"/>
      <c r="F750" s="1"/>
    </row>
    <row r="751" spans="1:6" x14ac:dyDescent="0.3">
      <c r="A751" s="1"/>
      <c r="B751" s="1"/>
      <c r="C751" s="1"/>
      <c r="D751" s="1"/>
      <c r="E751" s="1"/>
      <c r="F751" s="1"/>
    </row>
    <row r="752" spans="1:6" x14ac:dyDescent="0.3">
      <c r="A752" s="1"/>
      <c r="B752" s="1"/>
      <c r="C752" s="1"/>
      <c r="D752" s="1"/>
      <c r="E752" s="1"/>
      <c r="F752" s="1"/>
    </row>
    <row r="753" spans="1:6" x14ac:dyDescent="0.3">
      <c r="A753" s="1"/>
      <c r="B753" s="1"/>
      <c r="C753" s="1"/>
      <c r="D753" s="1"/>
      <c r="E753" s="1"/>
      <c r="F753" s="1"/>
    </row>
    <row r="754" spans="1:6" x14ac:dyDescent="0.3">
      <c r="A754" s="1"/>
      <c r="B754" s="1"/>
      <c r="C754" s="1"/>
      <c r="D754" s="1"/>
      <c r="E754" s="1"/>
      <c r="F754" s="1"/>
    </row>
    <row r="755" spans="1:6" x14ac:dyDescent="0.3">
      <c r="A755" s="1"/>
      <c r="B755" s="1"/>
      <c r="C755" s="1"/>
      <c r="D755" s="1"/>
      <c r="E755" s="1"/>
      <c r="F755" s="1"/>
    </row>
    <row r="756" spans="1:6" x14ac:dyDescent="0.3">
      <c r="A756" s="1"/>
      <c r="B756" s="1"/>
      <c r="C756" s="1"/>
      <c r="D756" s="1"/>
      <c r="E756" s="1"/>
      <c r="F756" s="1"/>
    </row>
    <row r="757" spans="1:6" x14ac:dyDescent="0.3">
      <c r="A757" s="1"/>
      <c r="B757" s="1"/>
      <c r="C757" s="1"/>
      <c r="D757" s="1"/>
      <c r="E757" s="1"/>
      <c r="F757" s="1"/>
    </row>
    <row r="758" spans="1:6" x14ac:dyDescent="0.3">
      <c r="A758" s="1"/>
      <c r="B758" s="1"/>
      <c r="C758" s="1"/>
      <c r="D758" s="1"/>
      <c r="E758" s="1"/>
      <c r="F758" s="1"/>
    </row>
    <row r="759" spans="1:6" x14ac:dyDescent="0.3">
      <c r="A759" s="1"/>
      <c r="B759" s="1"/>
      <c r="C759" s="1"/>
      <c r="D759" s="1"/>
      <c r="E759" s="1"/>
      <c r="F759" s="1"/>
    </row>
    <row r="760" spans="1:6" x14ac:dyDescent="0.3">
      <c r="A760" s="1"/>
      <c r="B760" s="1"/>
      <c r="C760" s="1"/>
      <c r="D760" s="1"/>
      <c r="E760" s="1"/>
      <c r="F760" s="1"/>
    </row>
    <row r="761" spans="1:6" x14ac:dyDescent="0.3">
      <c r="A761" s="1"/>
      <c r="B761" s="1"/>
      <c r="C761" s="1"/>
      <c r="D761" s="1"/>
      <c r="E761" s="1"/>
      <c r="F761" s="1"/>
    </row>
    <row r="762" spans="1:6" x14ac:dyDescent="0.3">
      <c r="A762" s="1"/>
      <c r="B762" s="1"/>
      <c r="C762" s="1"/>
      <c r="D762" s="1"/>
      <c r="E762" s="1"/>
      <c r="F762" s="1"/>
    </row>
    <row r="763" spans="1:6" x14ac:dyDescent="0.3">
      <c r="A763" s="1"/>
      <c r="B763" s="1"/>
      <c r="C763" s="1"/>
      <c r="D763" s="1"/>
      <c r="E763" s="1"/>
      <c r="F763" s="1"/>
    </row>
    <row r="764" spans="1:6" x14ac:dyDescent="0.3">
      <c r="A764" s="1"/>
      <c r="B764" s="1"/>
      <c r="C764" s="1"/>
      <c r="D764" s="1"/>
      <c r="E764" s="1"/>
      <c r="F764" s="1"/>
    </row>
    <row r="765" spans="1:6" x14ac:dyDescent="0.3">
      <c r="A765" s="1"/>
      <c r="B765" s="1"/>
      <c r="C765" s="1"/>
      <c r="D765" s="1"/>
      <c r="E765" s="1"/>
      <c r="F765" s="1"/>
    </row>
    <row r="766" spans="1:6" x14ac:dyDescent="0.3">
      <c r="A766" s="1"/>
      <c r="B766" s="1"/>
      <c r="C766" s="1"/>
      <c r="D766" s="1"/>
      <c r="E766" s="1"/>
      <c r="F766" s="1"/>
    </row>
    <row r="767" spans="1:6" x14ac:dyDescent="0.3">
      <c r="A767" s="1"/>
      <c r="B767" s="1"/>
      <c r="C767" s="1"/>
      <c r="D767" s="1"/>
      <c r="E767" s="1"/>
      <c r="F767" s="1"/>
    </row>
    <row r="768" spans="1:6" x14ac:dyDescent="0.3">
      <c r="A768" s="1"/>
      <c r="B768" s="1"/>
      <c r="C768" s="1"/>
      <c r="D768" s="1"/>
      <c r="E768" s="1"/>
      <c r="F768" s="1"/>
    </row>
    <row r="769" spans="1:6" x14ac:dyDescent="0.3">
      <c r="A769" s="1"/>
      <c r="B769" s="1"/>
      <c r="C769" s="1"/>
      <c r="D769" s="1"/>
      <c r="E769" s="1"/>
      <c r="F769" s="1"/>
    </row>
    <row r="770" spans="1:6" x14ac:dyDescent="0.3">
      <c r="A770" s="1"/>
      <c r="B770" s="1"/>
      <c r="C770" s="1"/>
      <c r="D770" s="1"/>
      <c r="E770" s="1"/>
      <c r="F770" s="1"/>
    </row>
    <row r="771" spans="1:6" x14ac:dyDescent="0.3">
      <c r="A771" s="1"/>
      <c r="B771" s="1"/>
      <c r="C771" s="1"/>
      <c r="D771" s="1"/>
      <c r="E771" s="1"/>
      <c r="F771" s="1"/>
    </row>
    <row r="772" spans="1:6" x14ac:dyDescent="0.3">
      <c r="A772" s="1"/>
      <c r="B772" s="1"/>
      <c r="C772" s="1"/>
      <c r="D772" s="1"/>
      <c r="E772" s="1"/>
      <c r="F772" s="1"/>
    </row>
    <row r="773" spans="1:6" x14ac:dyDescent="0.3">
      <c r="A773" s="1"/>
      <c r="B773" s="1"/>
      <c r="C773" s="1"/>
      <c r="D773" s="1"/>
      <c r="E773" s="1"/>
      <c r="F773" s="1"/>
    </row>
    <row r="774" spans="1:6" x14ac:dyDescent="0.3">
      <c r="A774" s="1"/>
      <c r="B774" s="1"/>
      <c r="C774" s="1"/>
      <c r="D774" s="1"/>
      <c r="E774" s="1"/>
      <c r="F774" s="1"/>
    </row>
    <row r="775" spans="1:6" x14ac:dyDescent="0.3">
      <c r="A775" s="1"/>
      <c r="B775" s="1"/>
      <c r="C775" s="1"/>
      <c r="D775" s="1"/>
      <c r="E775" s="1"/>
      <c r="F775" s="1"/>
    </row>
    <row r="776" spans="1:6" x14ac:dyDescent="0.3">
      <c r="A776" s="1"/>
      <c r="B776" s="1"/>
      <c r="C776" s="1"/>
      <c r="D776" s="1"/>
      <c r="E776" s="1"/>
      <c r="F776" s="1"/>
    </row>
    <row r="777" spans="1:6" x14ac:dyDescent="0.3">
      <c r="A777" s="1"/>
      <c r="B777" s="1"/>
      <c r="C777" s="1"/>
      <c r="D777" s="1"/>
      <c r="E777" s="1"/>
      <c r="F777" s="1"/>
    </row>
    <row r="778" spans="1:6" x14ac:dyDescent="0.3">
      <c r="A778" s="1"/>
      <c r="B778" s="1"/>
      <c r="C778" s="1"/>
      <c r="D778" s="1"/>
      <c r="E778" s="1"/>
      <c r="F778" s="1"/>
    </row>
    <row r="779" spans="1:6" x14ac:dyDescent="0.3">
      <c r="A779" s="1"/>
      <c r="B779" s="1"/>
      <c r="C779" s="1"/>
      <c r="D779" s="1"/>
      <c r="E779" s="1"/>
      <c r="F779" s="1"/>
    </row>
    <row r="780" spans="1:6" x14ac:dyDescent="0.3">
      <c r="A780" s="1"/>
      <c r="B780" s="1"/>
      <c r="C780" s="1"/>
      <c r="D780" s="1"/>
      <c r="E780" s="1"/>
      <c r="F780" s="1"/>
    </row>
    <row r="781" spans="1:6" x14ac:dyDescent="0.3">
      <c r="A781" s="1"/>
      <c r="B781" s="1"/>
      <c r="C781" s="1"/>
      <c r="D781" s="1"/>
      <c r="E781" s="1"/>
      <c r="F781" s="1"/>
    </row>
    <row r="782" spans="1:6" x14ac:dyDescent="0.3">
      <c r="A782" s="1"/>
      <c r="B782" s="1"/>
      <c r="C782" s="1"/>
      <c r="D782" s="1"/>
      <c r="E782" s="1"/>
      <c r="F782" s="1"/>
    </row>
    <row r="783" spans="1:6" x14ac:dyDescent="0.3">
      <c r="A783" s="1"/>
      <c r="B783" s="1"/>
      <c r="C783" s="1"/>
      <c r="D783" s="1"/>
      <c r="E783" s="1"/>
      <c r="F783" s="1"/>
    </row>
    <row r="784" spans="1:6" x14ac:dyDescent="0.3">
      <c r="A784" s="1"/>
      <c r="B784" s="1"/>
      <c r="C784" s="1"/>
      <c r="D784" s="1"/>
      <c r="E784" s="1"/>
      <c r="F784" s="1"/>
    </row>
    <row r="785" spans="1:6" x14ac:dyDescent="0.3">
      <c r="A785" s="1"/>
      <c r="B785" s="1"/>
      <c r="C785" s="1"/>
      <c r="D785" s="1"/>
      <c r="E785" s="1"/>
      <c r="F785" s="1"/>
    </row>
    <row r="786" spans="1:6" x14ac:dyDescent="0.3">
      <c r="A786" s="1"/>
      <c r="B786" s="1"/>
      <c r="C786" s="1"/>
      <c r="D786" s="1"/>
      <c r="E786" s="1"/>
      <c r="F786" s="1"/>
    </row>
    <row r="787" spans="1:6" x14ac:dyDescent="0.3">
      <c r="A787" s="1"/>
      <c r="B787" s="1"/>
      <c r="C787" s="1"/>
      <c r="D787" s="1"/>
      <c r="E787" s="1"/>
      <c r="F787" s="1"/>
    </row>
    <row r="788" spans="1:6" x14ac:dyDescent="0.3">
      <c r="A788" s="1"/>
      <c r="B788" s="1"/>
      <c r="C788" s="1"/>
      <c r="D788" s="1"/>
      <c r="E788" s="1"/>
      <c r="F788" s="1"/>
    </row>
    <row r="789" spans="1:6" x14ac:dyDescent="0.3">
      <c r="A789" s="1"/>
      <c r="B789" s="1"/>
      <c r="C789" s="1"/>
      <c r="D789" s="1"/>
      <c r="E789" s="1"/>
      <c r="F789" s="1"/>
    </row>
    <row r="790" spans="1:6" x14ac:dyDescent="0.3">
      <c r="A790" s="1"/>
      <c r="B790" s="1"/>
      <c r="C790" s="1"/>
      <c r="D790" s="1"/>
      <c r="E790" s="1"/>
      <c r="F790" s="1"/>
    </row>
    <row r="791" spans="1:6" x14ac:dyDescent="0.3">
      <c r="A791" s="1"/>
      <c r="B791" s="1"/>
      <c r="C791" s="1"/>
      <c r="D791" s="1"/>
      <c r="E791" s="1"/>
      <c r="F791" s="1"/>
    </row>
    <row r="792" spans="1:6" x14ac:dyDescent="0.3">
      <c r="A792" s="1"/>
      <c r="B792" s="1"/>
      <c r="C792" s="1"/>
      <c r="D792" s="1"/>
      <c r="E792" s="1"/>
      <c r="F792" s="1"/>
    </row>
    <row r="793" spans="1:6" x14ac:dyDescent="0.3">
      <c r="A793" s="1"/>
      <c r="B793" s="1"/>
      <c r="C793" s="1"/>
      <c r="D793" s="1"/>
      <c r="E793" s="1"/>
      <c r="F793" s="1"/>
    </row>
    <row r="794" spans="1:6" x14ac:dyDescent="0.3">
      <c r="A794" s="1"/>
      <c r="B794" s="1"/>
      <c r="C794" s="1"/>
      <c r="D794" s="1"/>
      <c r="E794" s="1"/>
      <c r="F794" s="1"/>
    </row>
    <row r="795" spans="1:6" x14ac:dyDescent="0.3">
      <c r="A795" s="1"/>
      <c r="B795" s="1"/>
      <c r="C795" s="1"/>
      <c r="D795" s="1"/>
      <c r="E795" s="1"/>
      <c r="F795" s="1"/>
    </row>
    <row r="796" spans="1:6" x14ac:dyDescent="0.3">
      <c r="A796" s="1"/>
      <c r="B796" s="1"/>
      <c r="C796" s="1"/>
      <c r="D796" s="1"/>
      <c r="E796" s="1"/>
      <c r="F796" s="1"/>
    </row>
    <row r="797" spans="1:6" x14ac:dyDescent="0.3">
      <c r="A797" s="1"/>
      <c r="B797" s="1"/>
      <c r="C797" s="1"/>
      <c r="D797" s="1"/>
      <c r="E797" s="1"/>
      <c r="F797" s="1"/>
    </row>
    <row r="798" spans="1:6" x14ac:dyDescent="0.3">
      <c r="A798" s="1"/>
      <c r="B798" s="1"/>
      <c r="C798" s="1"/>
      <c r="D798" s="1"/>
      <c r="E798" s="1"/>
      <c r="F798" s="1"/>
    </row>
    <row r="799" spans="1:6" x14ac:dyDescent="0.3">
      <c r="A799" s="1"/>
      <c r="B799" s="1"/>
      <c r="C799" s="1"/>
      <c r="D799" s="1"/>
      <c r="E799" s="1"/>
      <c r="F799" s="1"/>
    </row>
    <row r="800" spans="1:6" x14ac:dyDescent="0.3">
      <c r="A800" s="1"/>
      <c r="B800" s="1"/>
      <c r="C800" s="1"/>
      <c r="D800" s="1"/>
      <c r="E800" s="1"/>
      <c r="F800" s="1"/>
    </row>
    <row r="801" spans="1:6" x14ac:dyDescent="0.3">
      <c r="A801" s="1"/>
      <c r="B801" s="1"/>
      <c r="C801" s="1"/>
      <c r="D801" s="1"/>
      <c r="E801" s="1"/>
      <c r="F801" s="1"/>
    </row>
    <row r="802" spans="1:6" x14ac:dyDescent="0.3">
      <c r="A802" s="1"/>
      <c r="B802" s="1"/>
      <c r="C802" s="1"/>
      <c r="D802" s="1"/>
      <c r="E802" s="1"/>
      <c r="F802" s="1"/>
    </row>
    <row r="803" spans="1:6" x14ac:dyDescent="0.3">
      <c r="A803" s="1"/>
      <c r="B803" s="1"/>
      <c r="C803" s="1"/>
      <c r="D803" s="1"/>
      <c r="E803" s="1"/>
      <c r="F803" s="1"/>
    </row>
    <row r="804" spans="1:6" x14ac:dyDescent="0.3">
      <c r="A804" s="1"/>
      <c r="B804" s="1"/>
      <c r="C804" s="1"/>
      <c r="D804" s="1"/>
      <c r="E804" s="1"/>
      <c r="F804" s="1"/>
    </row>
    <row r="805" spans="1:6" x14ac:dyDescent="0.3">
      <c r="A805" s="1"/>
      <c r="B805" s="1"/>
      <c r="C805" s="1"/>
      <c r="D805" s="1"/>
      <c r="E805" s="1"/>
      <c r="F805" s="1"/>
    </row>
    <row r="806" spans="1:6" x14ac:dyDescent="0.3">
      <c r="A806" s="1"/>
      <c r="B806" s="1"/>
      <c r="C806" s="1"/>
      <c r="D806" s="1"/>
      <c r="E806" s="1"/>
      <c r="F806" s="1"/>
    </row>
    <row r="807" spans="1:6" x14ac:dyDescent="0.3">
      <c r="A807" s="1"/>
      <c r="B807" s="1"/>
      <c r="C807" s="1"/>
      <c r="D807" s="1"/>
      <c r="E807" s="1"/>
      <c r="F807" s="1"/>
    </row>
    <row r="808" spans="1:6" x14ac:dyDescent="0.3">
      <c r="A808" s="1"/>
      <c r="B808" s="1"/>
      <c r="C808" s="1"/>
      <c r="D808" s="1"/>
      <c r="E808" s="1"/>
      <c r="F808" s="1"/>
    </row>
    <row r="809" spans="1:6" x14ac:dyDescent="0.3">
      <c r="A809" s="1"/>
      <c r="B809" s="1"/>
      <c r="C809" s="1"/>
      <c r="D809" s="1"/>
      <c r="E809" s="1"/>
      <c r="F809" s="1"/>
    </row>
    <row r="810" spans="1:6" x14ac:dyDescent="0.3">
      <c r="A810" s="1"/>
      <c r="B810" s="1"/>
      <c r="C810" s="1"/>
      <c r="D810" s="1"/>
      <c r="E810" s="1"/>
      <c r="F810" s="1"/>
    </row>
    <row r="811" spans="1:6" x14ac:dyDescent="0.3">
      <c r="A811" s="1"/>
      <c r="B811" s="1"/>
      <c r="C811" s="1"/>
      <c r="D811" s="1"/>
      <c r="E811" s="1"/>
      <c r="F811" s="1"/>
    </row>
    <row r="812" spans="1:6" x14ac:dyDescent="0.3">
      <c r="A812" s="1"/>
      <c r="B812" s="1"/>
      <c r="C812" s="1"/>
      <c r="D812" s="1"/>
      <c r="E812" s="1"/>
      <c r="F812" s="1"/>
    </row>
    <row r="813" spans="1:6" x14ac:dyDescent="0.3">
      <c r="A813" s="1"/>
      <c r="B813" s="1"/>
      <c r="C813" s="1"/>
      <c r="D813" s="1"/>
      <c r="E813" s="1"/>
      <c r="F813" s="1"/>
    </row>
    <row r="814" spans="1:6" x14ac:dyDescent="0.3">
      <c r="A814" s="1"/>
      <c r="B814" s="1"/>
      <c r="C814" s="1"/>
      <c r="D814" s="1"/>
      <c r="E814" s="1"/>
      <c r="F814" s="1"/>
    </row>
    <row r="815" spans="1:6" x14ac:dyDescent="0.3">
      <c r="A815" s="1"/>
      <c r="B815" s="1"/>
      <c r="C815" s="1"/>
      <c r="D815" s="1"/>
      <c r="E815" s="1"/>
      <c r="F815" s="1"/>
    </row>
    <row r="816" spans="1:6" x14ac:dyDescent="0.3">
      <c r="A816" s="1"/>
      <c r="B816" s="1"/>
      <c r="C816" s="1"/>
      <c r="D816" s="1"/>
      <c r="E816" s="1"/>
      <c r="F816" s="1"/>
    </row>
    <row r="817" spans="1:6" x14ac:dyDescent="0.3">
      <c r="A817" s="1"/>
      <c r="B817" s="1"/>
      <c r="C817" s="1"/>
      <c r="D817" s="1"/>
      <c r="E817" s="1"/>
      <c r="F817" s="1"/>
    </row>
    <row r="818" spans="1:6" x14ac:dyDescent="0.3">
      <c r="A818" s="1"/>
      <c r="B818" s="1"/>
      <c r="C818" s="1"/>
      <c r="D818" s="1"/>
      <c r="E818" s="1"/>
      <c r="F818" s="1"/>
    </row>
    <row r="819" spans="1:6" x14ac:dyDescent="0.3">
      <c r="A819" s="1"/>
      <c r="B819" s="1"/>
      <c r="C819" s="1"/>
      <c r="D819" s="1"/>
      <c r="E819" s="1"/>
      <c r="F819" s="1"/>
    </row>
    <row r="820" spans="1:6" x14ac:dyDescent="0.3">
      <c r="A820" s="1"/>
      <c r="B820" s="1"/>
      <c r="C820" s="1"/>
      <c r="D820" s="1"/>
      <c r="E820" s="1"/>
      <c r="F820" s="1"/>
    </row>
    <row r="821" spans="1:6" x14ac:dyDescent="0.3">
      <c r="A821" s="1"/>
      <c r="B821" s="1"/>
      <c r="C821" s="1"/>
      <c r="D821" s="1"/>
      <c r="E821" s="1"/>
      <c r="F821" s="1"/>
    </row>
    <row r="822" spans="1:6" x14ac:dyDescent="0.3">
      <c r="A822" s="1"/>
      <c r="B822" s="1"/>
      <c r="C822" s="1"/>
      <c r="D822" s="1"/>
      <c r="E822" s="1"/>
      <c r="F822" s="1"/>
    </row>
    <row r="823" spans="1:6" x14ac:dyDescent="0.3">
      <c r="A823" s="1"/>
      <c r="B823" s="1"/>
      <c r="C823" s="1"/>
      <c r="D823" s="1"/>
      <c r="E823" s="1"/>
      <c r="F823" s="1"/>
    </row>
    <row r="824" spans="1:6" x14ac:dyDescent="0.3">
      <c r="A824" s="1"/>
      <c r="B824" s="1"/>
      <c r="C824" s="1"/>
      <c r="D824" s="1"/>
      <c r="E824" s="1"/>
      <c r="F824" s="1"/>
    </row>
    <row r="825" spans="1:6" x14ac:dyDescent="0.3">
      <c r="A825" s="1"/>
      <c r="B825" s="1"/>
      <c r="C825" s="1"/>
      <c r="D825" s="1"/>
      <c r="E825" s="1"/>
      <c r="F825" s="1"/>
    </row>
    <row r="826" spans="1:6" x14ac:dyDescent="0.3">
      <c r="A826" s="1"/>
      <c r="B826" s="1"/>
      <c r="C826" s="1"/>
      <c r="D826" s="1"/>
      <c r="E826" s="1"/>
      <c r="F826" s="1"/>
    </row>
    <row r="827" spans="1:6" x14ac:dyDescent="0.3">
      <c r="A827" s="1"/>
      <c r="B827" s="1"/>
      <c r="C827" s="1"/>
      <c r="D827" s="1"/>
      <c r="E827" s="1"/>
      <c r="F827" s="1"/>
    </row>
    <row r="828" spans="1:6" x14ac:dyDescent="0.3">
      <c r="A828" s="1"/>
      <c r="B828" s="1"/>
      <c r="C828" s="1"/>
      <c r="D828" s="1"/>
      <c r="E828" s="1"/>
      <c r="F828" s="1"/>
    </row>
    <row r="829" spans="1:6" x14ac:dyDescent="0.3">
      <c r="A829" s="1"/>
      <c r="B829" s="1"/>
      <c r="C829" s="1"/>
      <c r="D829" s="1"/>
      <c r="E829" s="1"/>
      <c r="F829" s="1"/>
    </row>
    <row r="830" spans="1:6" x14ac:dyDescent="0.3">
      <c r="A830" s="1"/>
      <c r="B830" s="1"/>
      <c r="C830" s="1"/>
      <c r="D830" s="1"/>
      <c r="E830" s="1"/>
      <c r="F830" s="1"/>
    </row>
    <row r="831" spans="1:6" x14ac:dyDescent="0.3">
      <c r="A831" s="1"/>
      <c r="B831" s="1"/>
      <c r="C831" s="1"/>
      <c r="D831" s="1"/>
      <c r="E831" s="1"/>
      <c r="F831" s="1"/>
    </row>
    <row r="832" spans="1:6" x14ac:dyDescent="0.3">
      <c r="A832" s="1"/>
      <c r="B832" s="1"/>
      <c r="C832" s="1"/>
      <c r="D832" s="1"/>
      <c r="E832" s="1"/>
      <c r="F832" s="1"/>
    </row>
    <row r="833" spans="1:6" x14ac:dyDescent="0.3">
      <c r="A833" s="1"/>
      <c r="B833" s="1"/>
      <c r="C833" s="1"/>
      <c r="D833" s="1"/>
      <c r="E833" s="1"/>
      <c r="F833" s="1"/>
    </row>
    <row r="834" spans="1:6" x14ac:dyDescent="0.3">
      <c r="A834" s="1"/>
      <c r="B834" s="1"/>
      <c r="C834" s="1"/>
      <c r="D834" s="1"/>
      <c r="E834" s="1"/>
      <c r="F834" s="1"/>
    </row>
    <row r="835" spans="1:6" x14ac:dyDescent="0.3">
      <c r="A835" s="1"/>
      <c r="B835" s="1"/>
      <c r="C835" s="1"/>
      <c r="D835" s="1"/>
      <c r="E835" s="1"/>
      <c r="F835" s="1"/>
    </row>
    <row r="836" spans="1:6" x14ac:dyDescent="0.3">
      <c r="A836" s="1"/>
      <c r="B836" s="1"/>
      <c r="C836" s="1"/>
      <c r="D836" s="1"/>
      <c r="E836" s="1"/>
      <c r="F836" s="1"/>
    </row>
    <row r="837" spans="1:6" x14ac:dyDescent="0.3">
      <c r="A837" s="1"/>
      <c r="B837" s="1"/>
      <c r="C837" s="1"/>
      <c r="D837" s="1"/>
      <c r="E837" s="1"/>
      <c r="F837" s="1"/>
    </row>
    <row r="838" spans="1:6" x14ac:dyDescent="0.3">
      <c r="A838" s="1"/>
      <c r="B838" s="1"/>
      <c r="C838" s="1"/>
      <c r="D838" s="1"/>
      <c r="E838" s="1"/>
      <c r="F838" s="1"/>
    </row>
    <row r="839" spans="1:6" x14ac:dyDescent="0.3">
      <c r="A839" s="1"/>
      <c r="B839" s="1"/>
      <c r="C839" s="1"/>
      <c r="D839" s="1"/>
      <c r="E839" s="1"/>
      <c r="F839" s="1"/>
    </row>
    <row r="840" spans="1:6" x14ac:dyDescent="0.3">
      <c r="A840" s="1"/>
      <c r="B840" s="1"/>
      <c r="C840" s="1"/>
      <c r="D840" s="1"/>
      <c r="E840" s="1"/>
      <c r="F840" s="1"/>
    </row>
    <row r="841" spans="1:6" x14ac:dyDescent="0.3">
      <c r="A841" s="1"/>
      <c r="B841" s="1"/>
      <c r="C841" s="1"/>
      <c r="D841" s="1"/>
      <c r="E841" s="1"/>
      <c r="F841" s="1"/>
    </row>
    <row r="842" spans="1:6" x14ac:dyDescent="0.3">
      <c r="A842" s="1"/>
      <c r="B842" s="1"/>
      <c r="C842" s="1"/>
      <c r="D842" s="1"/>
      <c r="E842" s="1"/>
      <c r="F842" s="1"/>
    </row>
    <row r="843" spans="1:6" x14ac:dyDescent="0.3">
      <c r="A843" s="1"/>
      <c r="B843" s="1"/>
      <c r="C843" s="1"/>
      <c r="D843" s="1"/>
      <c r="E843" s="1"/>
      <c r="F843" s="1"/>
    </row>
    <row r="844" spans="1:6" x14ac:dyDescent="0.3">
      <c r="A844" s="1"/>
      <c r="B844" s="1"/>
      <c r="C844" s="1"/>
      <c r="D844" s="1"/>
      <c r="E844" s="1"/>
      <c r="F844" s="1"/>
    </row>
    <row r="845" spans="1:6" x14ac:dyDescent="0.3">
      <c r="A845" s="1"/>
      <c r="B845" s="1"/>
      <c r="C845" s="1"/>
      <c r="D845" s="1"/>
      <c r="E845" s="1"/>
      <c r="F845" s="1"/>
    </row>
    <row r="846" spans="1:6" x14ac:dyDescent="0.3">
      <c r="A846" s="1"/>
      <c r="B846" s="1"/>
      <c r="C846" s="1"/>
      <c r="D846" s="1"/>
      <c r="E846" s="1"/>
      <c r="F846" s="1"/>
    </row>
    <row r="847" spans="1:6" x14ac:dyDescent="0.3">
      <c r="A847" s="1"/>
      <c r="B847" s="1"/>
      <c r="C847" s="1"/>
      <c r="D847" s="1"/>
      <c r="E847" s="1"/>
      <c r="F847" s="1"/>
    </row>
    <row r="848" spans="1:6" x14ac:dyDescent="0.3">
      <c r="A848" s="1"/>
      <c r="B848" s="1"/>
      <c r="C848" s="1"/>
      <c r="D848" s="1"/>
      <c r="E848" s="1"/>
      <c r="F848" s="1"/>
    </row>
    <row r="849" spans="1:6" x14ac:dyDescent="0.3">
      <c r="A849" s="1"/>
      <c r="B849" s="1"/>
      <c r="C849" s="1"/>
      <c r="D849" s="1"/>
      <c r="E849" s="1"/>
      <c r="F849" s="1"/>
    </row>
    <row r="850" spans="1:6" x14ac:dyDescent="0.3">
      <c r="A850" s="1"/>
      <c r="B850" s="1"/>
      <c r="C850" s="1"/>
      <c r="D850" s="1"/>
      <c r="E850" s="1"/>
      <c r="F850" s="1"/>
    </row>
    <row r="851" spans="1:6" x14ac:dyDescent="0.3">
      <c r="A851" s="1"/>
      <c r="B851" s="1"/>
      <c r="C851" s="1"/>
      <c r="D851" s="1"/>
      <c r="E851" s="1"/>
      <c r="F851" s="1"/>
    </row>
    <row r="852" spans="1:6" x14ac:dyDescent="0.3">
      <c r="A852" s="1"/>
      <c r="B852" s="1"/>
      <c r="C852" s="1"/>
      <c r="D852" s="1"/>
      <c r="E852" s="1"/>
      <c r="F852" s="1"/>
    </row>
    <row r="853" spans="1:6" x14ac:dyDescent="0.3">
      <c r="A853" s="1"/>
      <c r="B853" s="1"/>
      <c r="C853" s="1"/>
      <c r="D853" s="1"/>
      <c r="E853" s="1"/>
      <c r="F853" s="1"/>
    </row>
    <row r="854" spans="1:6" x14ac:dyDescent="0.3">
      <c r="A854" s="1"/>
      <c r="B854" s="1"/>
      <c r="C854" s="1"/>
      <c r="D854" s="1"/>
      <c r="E854" s="1"/>
      <c r="F854" s="1"/>
    </row>
    <row r="855" spans="1:6" x14ac:dyDescent="0.3">
      <c r="A855" s="1"/>
      <c r="B855" s="1"/>
      <c r="C855" s="1"/>
      <c r="D855" s="1"/>
      <c r="E855" s="1"/>
      <c r="F855" s="1"/>
    </row>
    <row r="856" spans="1:6" x14ac:dyDescent="0.3">
      <c r="A856" s="1"/>
      <c r="B856" s="1"/>
      <c r="C856" s="1"/>
      <c r="D856" s="1"/>
      <c r="E856" s="1"/>
      <c r="F856" s="1"/>
    </row>
    <row r="857" spans="1:6" x14ac:dyDescent="0.3">
      <c r="A857" s="1"/>
      <c r="B857" s="1"/>
      <c r="C857" s="1"/>
      <c r="D857" s="1"/>
      <c r="E857" s="1"/>
      <c r="F857" s="1"/>
    </row>
    <row r="858" spans="1:6" x14ac:dyDescent="0.3">
      <c r="A858" s="1"/>
      <c r="B858" s="1"/>
      <c r="C858" s="1"/>
      <c r="D858" s="1"/>
      <c r="E858" s="1"/>
      <c r="F858" s="1"/>
    </row>
    <row r="859" spans="1:6" x14ac:dyDescent="0.3">
      <c r="A859" s="1"/>
      <c r="B859" s="1"/>
      <c r="C859" s="1"/>
      <c r="D859" s="1"/>
      <c r="E859" s="1"/>
      <c r="F859" s="1"/>
    </row>
    <row r="860" spans="1:6" x14ac:dyDescent="0.3">
      <c r="A860" s="1"/>
      <c r="B860" s="1"/>
      <c r="C860" s="1"/>
      <c r="D860" s="1"/>
      <c r="E860" s="1"/>
      <c r="F860" s="1"/>
    </row>
    <row r="861" spans="1:6" x14ac:dyDescent="0.3">
      <c r="A861" s="1"/>
      <c r="B861" s="1"/>
      <c r="C861" s="1"/>
      <c r="D861" s="1"/>
      <c r="E861" s="1"/>
      <c r="F861" s="1"/>
    </row>
    <row r="862" spans="1:6" x14ac:dyDescent="0.3">
      <c r="A862" s="1"/>
      <c r="B862" s="1"/>
      <c r="C862" s="1"/>
      <c r="D862" s="1"/>
      <c r="E862" s="1"/>
      <c r="F862" s="1"/>
    </row>
    <row r="863" spans="1:6" x14ac:dyDescent="0.3">
      <c r="A863" s="1"/>
      <c r="B863" s="1"/>
      <c r="C863" s="1"/>
      <c r="D863" s="1"/>
      <c r="E863" s="1"/>
      <c r="F863" s="1"/>
    </row>
    <row r="864" spans="1:6" x14ac:dyDescent="0.3">
      <c r="A864" s="1"/>
      <c r="B864" s="1"/>
      <c r="C864" s="1"/>
      <c r="D864" s="1"/>
      <c r="E864" s="1"/>
      <c r="F864" s="1"/>
    </row>
    <row r="865" spans="1:6" x14ac:dyDescent="0.3">
      <c r="A865" s="1"/>
      <c r="B865" s="1"/>
      <c r="C865" s="1"/>
      <c r="D865" s="1"/>
      <c r="E865" s="1"/>
      <c r="F865" s="1"/>
    </row>
    <row r="866" spans="1:6" x14ac:dyDescent="0.3">
      <c r="A866" s="1"/>
      <c r="B866" s="1"/>
      <c r="C866" s="1"/>
      <c r="D866" s="1"/>
      <c r="E866" s="1"/>
      <c r="F866" s="1"/>
    </row>
    <row r="867" spans="1:6" x14ac:dyDescent="0.3">
      <c r="A867" s="1"/>
      <c r="B867" s="1"/>
      <c r="C867" s="1"/>
      <c r="D867" s="1"/>
      <c r="E867" s="1"/>
      <c r="F867" s="1"/>
    </row>
    <row r="868" spans="1:6" x14ac:dyDescent="0.3">
      <c r="A868" s="1"/>
      <c r="B868" s="1"/>
      <c r="C868" s="1"/>
      <c r="D868" s="1"/>
      <c r="E868" s="1"/>
      <c r="F868" s="1"/>
    </row>
    <row r="869" spans="1:6" x14ac:dyDescent="0.3">
      <c r="A869" s="1"/>
      <c r="B869" s="1"/>
      <c r="C869" s="1"/>
      <c r="D869" s="1"/>
      <c r="E869" s="1"/>
      <c r="F869" s="1"/>
    </row>
    <row r="870" spans="1:6" x14ac:dyDescent="0.3">
      <c r="A870" s="1"/>
      <c r="B870" s="1"/>
      <c r="C870" s="1"/>
      <c r="D870" s="1"/>
      <c r="E870" s="1"/>
      <c r="F870" s="1"/>
    </row>
    <row r="871" spans="1:6" x14ac:dyDescent="0.3">
      <c r="A871" s="1"/>
      <c r="B871" s="1"/>
      <c r="C871" s="1"/>
      <c r="D871" s="1"/>
      <c r="E871" s="1"/>
      <c r="F871" s="1"/>
    </row>
    <row r="872" spans="1:6" x14ac:dyDescent="0.3">
      <c r="A872" s="1"/>
      <c r="B872" s="1"/>
      <c r="C872" s="1"/>
      <c r="D872" s="1"/>
      <c r="E872" s="1"/>
      <c r="F872" s="1"/>
    </row>
    <row r="873" spans="1:6" x14ac:dyDescent="0.3">
      <c r="A873" s="1"/>
      <c r="B873" s="1"/>
      <c r="C873" s="1"/>
      <c r="D873" s="1"/>
      <c r="E873" s="1"/>
      <c r="F873" s="1"/>
    </row>
    <row r="874" spans="1:6" x14ac:dyDescent="0.3">
      <c r="A874" s="1"/>
      <c r="B874" s="1"/>
      <c r="C874" s="1"/>
      <c r="D874" s="1"/>
      <c r="E874" s="1"/>
      <c r="F874" s="1"/>
    </row>
    <row r="875" spans="1:6" x14ac:dyDescent="0.3">
      <c r="A875" s="1"/>
      <c r="B875" s="1"/>
      <c r="C875" s="1"/>
      <c r="D875" s="1"/>
      <c r="E875" s="1"/>
      <c r="F875" s="1"/>
    </row>
    <row r="876" spans="1:6" x14ac:dyDescent="0.3">
      <c r="A876" s="1"/>
      <c r="B876" s="1"/>
      <c r="C876" s="1"/>
      <c r="D876" s="1"/>
      <c r="E876" s="1"/>
      <c r="F876" s="1"/>
    </row>
    <row r="877" spans="1:6" x14ac:dyDescent="0.3">
      <c r="A877" s="1"/>
      <c r="B877" s="1"/>
      <c r="C877" s="1"/>
      <c r="D877" s="1"/>
      <c r="E877" s="1"/>
      <c r="F877" s="1"/>
    </row>
    <row r="878" spans="1:6" x14ac:dyDescent="0.3">
      <c r="A878" s="1"/>
      <c r="B878" s="1"/>
      <c r="C878" s="1"/>
      <c r="D878" s="1"/>
      <c r="E878" s="1"/>
      <c r="F878" s="1"/>
    </row>
    <row r="879" spans="1:6" x14ac:dyDescent="0.3">
      <c r="A879" s="1"/>
      <c r="B879" s="1"/>
      <c r="C879" s="1"/>
      <c r="D879" s="1"/>
      <c r="E879" s="1"/>
      <c r="F879" s="1"/>
    </row>
    <row r="880" spans="1:6" x14ac:dyDescent="0.3">
      <c r="A880" s="1"/>
      <c r="B880" s="1"/>
      <c r="C880" s="1"/>
      <c r="D880" s="1"/>
      <c r="E880" s="1"/>
      <c r="F880" s="1"/>
    </row>
    <row r="881" spans="1:6" x14ac:dyDescent="0.3">
      <c r="A881" s="1"/>
      <c r="B881" s="1"/>
      <c r="C881" s="1"/>
      <c r="D881" s="1"/>
      <c r="E881" s="1"/>
      <c r="F881" s="1"/>
    </row>
    <row r="882" spans="1:6" x14ac:dyDescent="0.3">
      <c r="A882" s="1"/>
      <c r="B882" s="1"/>
      <c r="C882" s="1"/>
      <c r="D882" s="1"/>
      <c r="E882" s="1"/>
      <c r="F882" s="1"/>
    </row>
    <row r="883" spans="1:6" x14ac:dyDescent="0.3">
      <c r="A883" s="1"/>
      <c r="B883" s="1"/>
      <c r="C883" s="1"/>
      <c r="D883" s="1"/>
      <c r="E883" s="1"/>
      <c r="F883" s="1"/>
    </row>
    <row r="884" spans="1:6" x14ac:dyDescent="0.3">
      <c r="A884" s="1"/>
      <c r="B884" s="1"/>
      <c r="C884" s="1"/>
      <c r="D884" s="1"/>
      <c r="E884" s="1"/>
      <c r="F884" s="1"/>
    </row>
    <row r="885" spans="1:6" x14ac:dyDescent="0.3">
      <c r="A885" s="1"/>
      <c r="B885" s="1"/>
      <c r="C885" s="1"/>
      <c r="D885" s="1"/>
      <c r="E885" s="1"/>
      <c r="F885" s="1"/>
    </row>
    <row r="886" spans="1:6" x14ac:dyDescent="0.3">
      <c r="A886" s="1"/>
      <c r="B886" s="1"/>
      <c r="C886" s="1"/>
      <c r="D886" s="1"/>
      <c r="E886" s="1"/>
      <c r="F886" s="1"/>
    </row>
    <row r="887" spans="1:6" x14ac:dyDescent="0.3">
      <c r="A887" s="1"/>
      <c r="B887" s="1"/>
      <c r="C887" s="1"/>
      <c r="D887" s="1"/>
      <c r="E887" s="1"/>
      <c r="F887" s="1"/>
    </row>
    <row r="888" spans="1:6" x14ac:dyDescent="0.3">
      <c r="A888" s="1"/>
      <c r="B888" s="1"/>
      <c r="C888" s="1"/>
      <c r="D888" s="1"/>
      <c r="E888" s="1"/>
      <c r="F888" s="1"/>
    </row>
    <row r="889" spans="1:6" x14ac:dyDescent="0.3">
      <c r="A889" s="1"/>
      <c r="B889" s="1"/>
      <c r="C889" s="1"/>
      <c r="D889" s="1"/>
      <c r="E889" s="1"/>
      <c r="F889" s="1"/>
    </row>
    <row r="890" spans="1:6" x14ac:dyDescent="0.3">
      <c r="A890" s="1"/>
      <c r="B890" s="1"/>
      <c r="C890" s="1"/>
      <c r="D890" s="1"/>
      <c r="E890" s="1"/>
      <c r="F890" s="1"/>
    </row>
    <row r="891" spans="1:6" x14ac:dyDescent="0.3">
      <c r="A891" s="1"/>
      <c r="B891" s="1"/>
      <c r="C891" s="1"/>
      <c r="D891" s="1"/>
      <c r="E891" s="1"/>
      <c r="F891" s="1"/>
    </row>
    <row r="892" spans="1:6" x14ac:dyDescent="0.3">
      <c r="A892" s="1"/>
      <c r="B892" s="1"/>
      <c r="C892" s="1"/>
      <c r="D892" s="1"/>
      <c r="E892" s="1"/>
      <c r="F892" s="1"/>
    </row>
    <row r="893" spans="1:6" x14ac:dyDescent="0.3">
      <c r="A893" s="1"/>
      <c r="B893" s="1"/>
      <c r="C893" s="1"/>
      <c r="D893" s="1"/>
      <c r="E893" s="1"/>
      <c r="F893" s="1"/>
    </row>
    <row r="894" spans="1:6" x14ac:dyDescent="0.3">
      <c r="A894" s="1"/>
      <c r="B894" s="1"/>
      <c r="C894" s="1"/>
      <c r="D894" s="1"/>
      <c r="E894" s="1"/>
      <c r="F894" s="1"/>
    </row>
    <row r="895" spans="1:6" x14ac:dyDescent="0.3">
      <c r="A895" s="1"/>
      <c r="B895" s="1"/>
      <c r="C895" s="1"/>
      <c r="D895" s="1"/>
      <c r="E895" s="1"/>
      <c r="F895" s="1"/>
    </row>
    <row r="896" spans="1:6" x14ac:dyDescent="0.3">
      <c r="A896" s="1"/>
      <c r="B896" s="1"/>
      <c r="C896" s="1"/>
      <c r="D896" s="1"/>
      <c r="E896" s="1"/>
      <c r="F896" s="1"/>
    </row>
    <row r="897" spans="1:6" x14ac:dyDescent="0.3">
      <c r="A897" s="1"/>
      <c r="B897" s="1"/>
      <c r="C897" s="1"/>
      <c r="D897" s="1"/>
      <c r="E897" s="1"/>
      <c r="F897" s="1"/>
    </row>
    <row r="898" spans="1:6" x14ac:dyDescent="0.3">
      <c r="A898" s="1"/>
      <c r="B898" s="1"/>
      <c r="C898" s="1"/>
      <c r="D898" s="1"/>
      <c r="E898" s="1"/>
      <c r="F898" s="1"/>
    </row>
    <row r="899" spans="1:6" x14ac:dyDescent="0.3">
      <c r="A899" s="1"/>
      <c r="B899" s="1"/>
      <c r="C899" s="1"/>
      <c r="D899" s="1"/>
      <c r="E899" s="1"/>
      <c r="F899" s="1"/>
    </row>
    <row r="900" spans="1:6" x14ac:dyDescent="0.3">
      <c r="A900" s="1"/>
      <c r="B900" s="1"/>
      <c r="C900" s="1"/>
      <c r="D900" s="1"/>
      <c r="E900" s="1"/>
      <c r="F900" s="1"/>
    </row>
    <row r="901" spans="1:6" x14ac:dyDescent="0.3">
      <c r="A901" s="1"/>
      <c r="B901" s="1"/>
      <c r="C901" s="1"/>
      <c r="D901" s="1"/>
      <c r="E901" s="1"/>
      <c r="F901" s="1"/>
    </row>
    <row r="902" spans="1:6" x14ac:dyDescent="0.3">
      <c r="A902" s="1"/>
      <c r="B902" s="1"/>
      <c r="C902" s="1"/>
      <c r="D902" s="1"/>
      <c r="E902" s="1"/>
      <c r="F902" s="1"/>
    </row>
    <row r="903" spans="1:6" x14ac:dyDescent="0.3">
      <c r="A903" s="1"/>
      <c r="B903" s="1"/>
      <c r="C903" s="1"/>
      <c r="D903" s="1"/>
      <c r="E903" s="1"/>
      <c r="F903" s="1"/>
    </row>
    <row r="904" spans="1:6" x14ac:dyDescent="0.3">
      <c r="A904" s="1"/>
      <c r="B904" s="1"/>
      <c r="C904" s="1"/>
      <c r="D904" s="1"/>
      <c r="E904" s="1"/>
      <c r="F904" s="1"/>
    </row>
    <row r="905" spans="1:6" x14ac:dyDescent="0.3">
      <c r="A905" s="1"/>
      <c r="B905" s="1"/>
      <c r="C905" s="1"/>
      <c r="D905" s="1"/>
      <c r="E905" s="1"/>
      <c r="F905" s="1"/>
    </row>
    <row r="906" spans="1:6" x14ac:dyDescent="0.3">
      <c r="A906" s="1"/>
      <c r="B906" s="1"/>
      <c r="C906" s="1"/>
      <c r="D906" s="1"/>
      <c r="E906" s="1"/>
      <c r="F906" s="1"/>
    </row>
    <row r="907" spans="1:6" x14ac:dyDescent="0.3">
      <c r="A907" s="1"/>
      <c r="B907" s="1"/>
      <c r="C907" s="1"/>
      <c r="D907" s="1"/>
      <c r="E907" s="1"/>
      <c r="F907" s="1"/>
    </row>
    <row r="908" spans="1:6" x14ac:dyDescent="0.3">
      <c r="A908" s="1"/>
      <c r="B908" s="1"/>
      <c r="C908" s="1"/>
      <c r="D908" s="1"/>
      <c r="E908" s="1"/>
      <c r="F908" s="1"/>
    </row>
    <row r="909" spans="1:6" x14ac:dyDescent="0.3">
      <c r="A909" s="1"/>
      <c r="B909" s="1"/>
      <c r="C909" s="1"/>
      <c r="D909" s="1"/>
      <c r="E909" s="1"/>
      <c r="F909" s="1"/>
    </row>
    <row r="910" spans="1:6" x14ac:dyDescent="0.3">
      <c r="A910" s="1"/>
      <c r="B910" s="1"/>
      <c r="C910" s="1"/>
      <c r="D910" s="1"/>
      <c r="E910" s="1"/>
      <c r="F910" s="1"/>
    </row>
    <row r="911" spans="1:6" x14ac:dyDescent="0.3">
      <c r="A911" s="1"/>
      <c r="B911" s="1"/>
      <c r="C911" s="1"/>
      <c r="D911" s="1"/>
      <c r="E911" s="1"/>
      <c r="F911" s="1"/>
    </row>
    <row r="912" spans="1:6" x14ac:dyDescent="0.3">
      <c r="A912" s="1"/>
      <c r="B912" s="1"/>
      <c r="C912" s="1"/>
      <c r="D912" s="1"/>
      <c r="E912" s="1"/>
      <c r="F912" s="1"/>
    </row>
    <row r="913" spans="1:6" x14ac:dyDescent="0.3">
      <c r="A913" s="1"/>
      <c r="B913" s="1"/>
      <c r="C913" s="1"/>
      <c r="D913" s="1"/>
      <c r="E913" s="1"/>
      <c r="F913" s="1"/>
    </row>
    <row r="914" spans="1:6" x14ac:dyDescent="0.3">
      <c r="A914" s="1"/>
      <c r="B914" s="1"/>
      <c r="C914" s="1"/>
      <c r="D914" s="1"/>
      <c r="E914" s="1"/>
      <c r="F914" s="1"/>
    </row>
    <row r="915" spans="1:6" x14ac:dyDescent="0.3">
      <c r="A915" s="1"/>
      <c r="B915" s="1"/>
      <c r="C915" s="1"/>
      <c r="D915" s="1"/>
      <c r="E915" s="1"/>
      <c r="F915" s="1"/>
    </row>
    <row r="916" spans="1:6" x14ac:dyDescent="0.3">
      <c r="A916" s="1"/>
      <c r="B916" s="1"/>
      <c r="C916" s="1"/>
      <c r="D916" s="1"/>
      <c r="E916" s="1"/>
      <c r="F916" s="1"/>
    </row>
    <row r="917" spans="1:6" x14ac:dyDescent="0.3">
      <c r="A917" s="1"/>
      <c r="B917" s="1"/>
      <c r="C917" s="1"/>
      <c r="D917" s="1"/>
      <c r="E917" s="1"/>
      <c r="F917" s="1"/>
    </row>
    <row r="918" spans="1:6" x14ac:dyDescent="0.3">
      <c r="A918" s="1"/>
      <c r="B918" s="1"/>
      <c r="C918" s="1"/>
      <c r="D918" s="1"/>
      <c r="E918" s="1"/>
      <c r="F918" s="1"/>
    </row>
    <row r="919" spans="1:6" x14ac:dyDescent="0.3">
      <c r="A919" s="1"/>
      <c r="B919" s="1"/>
      <c r="C919" s="1"/>
      <c r="D919" s="1"/>
      <c r="E919" s="1"/>
      <c r="F919" s="1"/>
    </row>
    <row r="920" spans="1:6" x14ac:dyDescent="0.3">
      <c r="A920" s="1"/>
      <c r="B920" s="1"/>
      <c r="C920" s="1"/>
      <c r="D920" s="1"/>
      <c r="E920" s="1"/>
      <c r="F920" s="1"/>
    </row>
    <row r="921" spans="1:6" x14ac:dyDescent="0.3">
      <c r="A921" s="1"/>
      <c r="B921" s="1"/>
      <c r="C921" s="1"/>
      <c r="D921" s="1"/>
      <c r="E921" s="1"/>
      <c r="F921" s="1"/>
    </row>
    <row r="922" spans="1:6" x14ac:dyDescent="0.3">
      <c r="A922" s="1"/>
      <c r="B922" s="1"/>
      <c r="C922" s="1"/>
      <c r="D922" s="1"/>
      <c r="E922" s="1"/>
      <c r="F922" s="1"/>
    </row>
    <row r="923" spans="1:6" x14ac:dyDescent="0.3">
      <c r="A923" s="1"/>
      <c r="B923" s="1"/>
      <c r="C923" s="1"/>
      <c r="D923" s="1"/>
      <c r="E923" s="1"/>
      <c r="F923" s="1"/>
    </row>
    <row r="924" spans="1:6" x14ac:dyDescent="0.3">
      <c r="A924" s="1"/>
      <c r="B924" s="1"/>
      <c r="C924" s="1"/>
      <c r="D924" s="1"/>
      <c r="E924" s="1"/>
      <c r="F924" s="1"/>
    </row>
    <row r="925" spans="1:6" x14ac:dyDescent="0.3">
      <c r="A925" s="1"/>
      <c r="B925" s="1"/>
      <c r="C925" s="1"/>
      <c r="D925" s="1"/>
      <c r="E925" s="1"/>
      <c r="F925" s="1"/>
    </row>
    <row r="926" spans="1:6" x14ac:dyDescent="0.3">
      <c r="A926" s="1"/>
      <c r="B926" s="1"/>
      <c r="C926" s="1"/>
      <c r="D926" s="1"/>
      <c r="E926" s="1"/>
      <c r="F926" s="1"/>
    </row>
    <row r="927" spans="1:6" x14ac:dyDescent="0.3">
      <c r="A927" s="1"/>
      <c r="B927" s="1"/>
      <c r="C927" s="1"/>
      <c r="D927" s="1"/>
      <c r="E927" s="1"/>
      <c r="F927" s="1"/>
    </row>
    <row r="928" spans="1:6" x14ac:dyDescent="0.3">
      <c r="A928" s="1"/>
      <c r="B928" s="1"/>
      <c r="C928" s="1"/>
      <c r="D928" s="1"/>
      <c r="E928" s="1"/>
      <c r="F928" s="1"/>
    </row>
    <row r="929" spans="1:6" x14ac:dyDescent="0.3">
      <c r="A929" s="1"/>
      <c r="B929" s="1"/>
      <c r="C929" s="1"/>
      <c r="D929" s="1"/>
      <c r="E929" s="1"/>
      <c r="F929" s="1"/>
    </row>
    <row r="930" spans="1:6" x14ac:dyDescent="0.3">
      <c r="A930" s="1"/>
      <c r="B930" s="1"/>
      <c r="C930" s="1"/>
      <c r="D930" s="1"/>
      <c r="E930" s="1"/>
      <c r="F930" s="1"/>
    </row>
    <row r="931" spans="1:6" x14ac:dyDescent="0.3">
      <c r="A931" s="1"/>
      <c r="B931" s="1"/>
      <c r="C931" s="1"/>
      <c r="D931" s="1"/>
      <c r="E931" s="1"/>
      <c r="F931" s="1"/>
    </row>
    <row r="932" spans="1:6" x14ac:dyDescent="0.3">
      <c r="A932" s="1"/>
      <c r="B932" s="1"/>
      <c r="C932" s="1"/>
      <c r="D932" s="1"/>
      <c r="E932" s="1"/>
      <c r="F932" s="1"/>
    </row>
    <row r="933" spans="1:6" x14ac:dyDescent="0.3">
      <c r="A933" s="1"/>
      <c r="B933" s="1"/>
      <c r="C933" s="1"/>
      <c r="D933" s="1"/>
      <c r="E933" s="1"/>
      <c r="F933" s="1"/>
    </row>
    <row r="934" spans="1:6" x14ac:dyDescent="0.3">
      <c r="A934" s="1"/>
      <c r="B934" s="1"/>
      <c r="C934" s="1"/>
      <c r="D934" s="1"/>
      <c r="E934" s="1"/>
      <c r="F934" s="1"/>
    </row>
    <row r="935" spans="1:6" x14ac:dyDescent="0.3">
      <c r="A935" s="1"/>
      <c r="B935" s="1"/>
      <c r="C935" s="1"/>
      <c r="D935" s="1"/>
      <c r="E935" s="1"/>
      <c r="F935" s="1"/>
    </row>
    <row r="936" spans="1:6" x14ac:dyDescent="0.3">
      <c r="A936" s="1"/>
      <c r="B936" s="1"/>
      <c r="C936" s="1"/>
      <c r="D936" s="1"/>
      <c r="E936" s="1"/>
      <c r="F936" s="1"/>
    </row>
    <row r="937" spans="1:6" x14ac:dyDescent="0.3">
      <c r="A937" s="1"/>
      <c r="B937" s="1"/>
      <c r="C937" s="1"/>
      <c r="D937" s="1"/>
      <c r="E937" s="1"/>
      <c r="F937" s="1"/>
    </row>
    <row r="938" spans="1:6" x14ac:dyDescent="0.3">
      <c r="A938" s="1"/>
      <c r="B938" s="1"/>
      <c r="C938" s="1"/>
      <c r="D938" s="1"/>
      <c r="E938" s="1"/>
      <c r="F938" s="1"/>
    </row>
    <row r="939" spans="1:6" x14ac:dyDescent="0.3">
      <c r="A939" s="1"/>
      <c r="B939" s="1"/>
      <c r="C939" s="1"/>
      <c r="D939" s="1"/>
      <c r="E939" s="1"/>
      <c r="F939" s="1"/>
    </row>
    <row r="940" spans="1:6" x14ac:dyDescent="0.3">
      <c r="A940" s="1"/>
      <c r="B940" s="1"/>
      <c r="C940" s="1"/>
      <c r="D940" s="1"/>
      <c r="E940" s="1"/>
      <c r="F940" s="1"/>
    </row>
    <row r="941" spans="1:6" x14ac:dyDescent="0.3">
      <c r="A941" s="1"/>
      <c r="B941" s="1"/>
      <c r="C941" s="1"/>
      <c r="D941" s="1"/>
      <c r="E941" s="1"/>
      <c r="F941" s="1"/>
    </row>
    <row r="942" spans="1:6" x14ac:dyDescent="0.3">
      <c r="A942" s="1"/>
      <c r="B942" s="1"/>
      <c r="C942" s="1"/>
      <c r="D942" s="1"/>
      <c r="E942" s="1"/>
      <c r="F942" s="1"/>
    </row>
    <row r="943" spans="1:6" x14ac:dyDescent="0.3">
      <c r="A943" s="1"/>
      <c r="B943" s="1"/>
      <c r="C943" s="1"/>
      <c r="D943" s="1"/>
      <c r="E943" s="1"/>
      <c r="F943" s="1"/>
    </row>
    <row r="944" spans="1:6" x14ac:dyDescent="0.3">
      <c r="A944" s="1"/>
      <c r="B944" s="1"/>
      <c r="C944" s="1"/>
      <c r="D944" s="1"/>
      <c r="E944" s="1"/>
      <c r="F944" s="1"/>
    </row>
    <row r="945" spans="1:6" x14ac:dyDescent="0.3">
      <c r="A945" s="1"/>
      <c r="B945" s="1"/>
      <c r="C945" s="1"/>
      <c r="D945" s="1"/>
      <c r="E945" s="1"/>
      <c r="F945" s="1"/>
    </row>
    <row r="946" spans="1:6" x14ac:dyDescent="0.3">
      <c r="A946" s="1"/>
      <c r="B946" s="1"/>
      <c r="C946" s="1"/>
      <c r="D946" s="1"/>
      <c r="E946" s="1"/>
      <c r="F946" s="1"/>
    </row>
    <row r="947" spans="1:6" x14ac:dyDescent="0.3">
      <c r="A947" s="1"/>
      <c r="B947" s="1"/>
      <c r="C947" s="1"/>
      <c r="D947" s="1"/>
      <c r="E947" s="1"/>
      <c r="F947" s="1"/>
    </row>
    <row r="948" spans="1:6" x14ac:dyDescent="0.3">
      <c r="A948" s="1"/>
      <c r="B948" s="1"/>
      <c r="C948" s="1"/>
      <c r="D948" s="1"/>
      <c r="E948" s="1"/>
      <c r="F948" s="1"/>
    </row>
    <row r="949" spans="1:6" x14ac:dyDescent="0.3">
      <c r="A949" s="1"/>
      <c r="B949" s="1"/>
      <c r="C949" s="1"/>
      <c r="D949" s="1"/>
      <c r="E949" s="1"/>
      <c r="F949" s="1"/>
    </row>
    <row r="950" spans="1:6" x14ac:dyDescent="0.3">
      <c r="A950" s="1"/>
      <c r="B950" s="1"/>
      <c r="C950" s="1"/>
      <c r="D950" s="1"/>
      <c r="E950" s="1"/>
      <c r="F950" s="1"/>
    </row>
    <row r="951" spans="1:6" x14ac:dyDescent="0.3">
      <c r="A951" s="1"/>
      <c r="B951" s="1"/>
      <c r="C951" s="1"/>
      <c r="D951" s="1"/>
      <c r="E951" s="1"/>
      <c r="F951" s="1"/>
    </row>
    <row r="952" spans="1:6" x14ac:dyDescent="0.3">
      <c r="A952" s="1"/>
      <c r="B952" s="1"/>
      <c r="C952" s="1"/>
      <c r="D952" s="1"/>
      <c r="E952" s="1"/>
      <c r="F952" s="1"/>
    </row>
    <row r="953" spans="1:6" x14ac:dyDescent="0.3">
      <c r="A953" s="1"/>
      <c r="B953" s="1"/>
      <c r="C953" s="1"/>
      <c r="D953" s="1"/>
      <c r="E953" s="1"/>
      <c r="F953" s="1"/>
    </row>
    <row r="954" spans="1:6" x14ac:dyDescent="0.3">
      <c r="A954" s="1"/>
      <c r="B954" s="1"/>
      <c r="C954" s="1"/>
      <c r="D954" s="1"/>
      <c r="E954" s="1"/>
      <c r="F954" s="1"/>
    </row>
    <row r="955" spans="1:6" x14ac:dyDescent="0.3">
      <c r="A955" s="1"/>
      <c r="B955" s="1"/>
      <c r="C955" s="1"/>
      <c r="D955" s="1"/>
      <c r="E955" s="1"/>
      <c r="F955" s="1"/>
    </row>
    <row r="956" spans="1:6" x14ac:dyDescent="0.3">
      <c r="A956" s="1"/>
      <c r="B956" s="1"/>
      <c r="C956" s="1"/>
      <c r="D956" s="1"/>
      <c r="E956" s="1"/>
      <c r="F956" s="1"/>
    </row>
    <row r="957" spans="1:6" x14ac:dyDescent="0.3">
      <c r="A957" s="1"/>
      <c r="B957" s="1"/>
      <c r="C957" s="1"/>
      <c r="D957" s="1"/>
      <c r="E957" s="1"/>
      <c r="F957" s="1"/>
    </row>
    <row r="958" spans="1:6" x14ac:dyDescent="0.3">
      <c r="A958" s="1"/>
      <c r="B958" s="1"/>
      <c r="C958" s="1"/>
      <c r="D958" s="1"/>
      <c r="E958" s="1"/>
      <c r="F958" s="1"/>
    </row>
    <row r="959" spans="1:6" x14ac:dyDescent="0.3">
      <c r="A959" s="1"/>
      <c r="B959" s="1"/>
      <c r="C959" s="1"/>
      <c r="D959" s="1"/>
      <c r="E959" s="1"/>
      <c r="F959" s="1"/>
    </row>
    <row r="960" spans="1:6" x14ac:dyDescent="0.3">
      <c r="A960" s="1"/>
      <c r="B960" s="1"/>
      <c r="C960" s="1"/>
      <c r="D960" s="1"/>
      <c r="E960" s="1"/>
      <c r="F960" s="1"/>
    </row>
    <row r="961" spans="1:6" x14ac:dyDescent="0.3">
      <c r="A961" s="1"/>
      <c r="B961" s="1"/>
      <c r="C961" s="1"/>
      <c r="D961" s="1"/>
      <c r="E961" s="1"/>
      <c r="F961" s="1"/>
    </row>
    <row r="962" spans="1:6" x14ac:dyDescent="0.3">
      <c r="A962" s="1"/>
      <c r="B962" s="1"/>
      <c r="C962" s="1"/>
      <c r="D962" s="1"/>
      <c r="E962" s="1"/>
      <c r="F962" s="1"/>
    </row>
    <row r="963" spans="1:6" x14ac:dyDescent="0.3">
      <c r="A963" s="1"/>
      <c r="B963" s="1"/>
      <c r="C963" s="1"/>
      <c r="D963" s="1"/>
      <c r="E963" s="1"/>
      <c r="F963" s="1"/>
    </row>
    <row r="964" spans="1:6" x14ac:dyDescent="0.3">
      <c r="A964" s="1"/>
      <c r="B964" s="1"/>
      <c r="C964" s="1"/>
      <c r="D964" s="1"/>
      <c r="E964" s="1"/>
      <c r="F964" s="1"/>
    </row>
    <row r="965" spans="1:6" x14ac:dyDescent="0.3">
      <c r="A965" s="1"/>
      <c r="B965" s="1"/>
      <c r="C965" s="1"/>
      <c r="D965" s="1"/>
      <c r="E965" s="1"/>
      <c r="F965" s="1"/>
    </row>
    <row r="966" spans="1:6" x14ac:dyDescent="0.3">
      <c r="A966" s="1"/>
      <c r="B966" s="1"/>
      <c r="C966" s="1"/>
      <c r="D966" s="1"/>
      <c r="E966" s="1"/>
      <c r="F966" s="1"/>
    </row>
    <row r="967" spans="1:6" x14ac:dyDescent="0.3">
      <c r="A967" s="1"/>
      <c r="B967" s="1"/>
      <c r="C967" s="1"/>
      <c r="D967" s="1"/>
      <c r="E967" s="1"/>
      <c r="F967" s="1"/>
    </row>
    <row r="968" spans="1:6" x14ac:dyDescent="0.3">
      <c r="A968" s="1"/>
      <c r="B968" s="1"/>
      <c r="C968" s="1"/>
      <c r="D968" s="1"/>
      <c r="E968" s="1"/>
      <c r="F968" s="1"/>
    </row>
    <row r="969" spans="1:6" x14ac:dyDescent="0.3">
      <c r="A969" s="1"/>
      <c r="B969" s="1"/>
      <c r="C969" s="1"/>
      <c r="D969" s="1"/>
      <c r="E969" s="1"/>
      <c r="F969" s="1"/>
    </row>
    <row r="970" spans="1:6" x14ac:dyDescent="0.3">
      <c r="A970" s="1"/>
      <c r="B970" s="1"/>
      <c r="C970" s="1"/>
      <c r="D970" s="1"/>
      <c r="E970" s="1"/>
      <c r="F970" s="1"/>
    </row>
    <row r="971" spans="1:6" x14ac:dyDescent="0.3">
      <c r="A971" s="1"/>
      <c r="B971" s="1"/>
      <c r="C971" s="1"/>
      <c r="D971" s="1"/>
      <c r="E971" s="1"/>
      <c r="F971" s="1"/>
    </row>
    <row r="972" spans="1:6" x14ac:dyDescent="0.3">
      <c r="A972" s="1"/>
      <c r="B972" s="1"/>
      <c r="C972" s="1"/>
      <c r="D972" s="1"/>
      <c r="E972" s="1"/>
      <c r="F972" s="1"/>
    </row>
    <row r="973" spans="1:6" x14ac:dyDescent="0.3">
      <c r="A973" s="1"/>
      <c r="B973" s="1"/>
      <c r="C973" s="1"/>
      <c r="D973" s="1"/>
      <c r="E973" s="1"/>
      <c r="F973" s="1"/>
    </row>
    <row r="974" spans="1:6" x14ac:dyDescent="0.3">
      <c r="A974" s="1"/>
      <c r="B974" s="1"/>
      <c r="C974" s="1"/>
      <c r="D974" s="1"/>
      <c r="E974" s="1"/>
      <c r="F974" s="1"/>
    </row>
    <row r="975" spans="1:6" x14ac:dyDescent="0.3">
      <c r="A975" s="1"/>
      <c r="B975" s="1"/>
      <c r="C975" s="1"/>
      <c r="D975" s="1"/>
      <c r="E975" s="1"/>
      <c r="F975" s="1"/>
    </row>
    <row r="976" spans="1:6" x14ac:dyDescent="0.3">
      <c r="A976" s="1"/>
      <c r="B976" s="1"/>
      <c r="C976" s="1"/>
      <c r="D976" s="1"/>
      <c r="E976" s="1"/>
      <c r="F976" s="1"/>
    </row>
    <row r="977" spans="1:6" x14ac:dyDescent="0.3">
      <c r="A977" s="1"/>
      <c r="B977" s="1"/>
      <c r="C977" s="1"/>
      <c r="D977" s="1"/>
      <c r="E977" s="1"/>
      <c r="F977" s="1"/>
    </row>
    <row r="978" spans="1:6" x14ac:dyDescent="0.3">
      <c r="A978" s="1"/>
      <c r="B978" s="1"/>
      <c r="C978" s="1"/>
      <c r="D978" s="1"/>
      <c r="E978" s="1"/>
      <c r="F978" s="1"/>
    </row>
    <row r="979" spans="1:6" x14ac:dyDescent="0.3">
      <c r="A979" s="1"/>
      <c r="B979" s="1"/>
      <c r="C979" s="1"/>
      <c r="D979" s="1"/>
      <c r="E979" s="1"/>
      <c r="F979" s="1"/>
    </row>
    <row r="980" spans="1:6" x14ac:dyDescent="0.3">
      <c r="A980" s="1"/>
      <c r="B980" s="1"/>
      <c r="C980" s="1"/>
      <c r="D980" s="1"/>
      <c r="E980" s="1"/>
      <c r="F980" s="1"/>
    </row>
    <row r="981" spans="1:6" x14ac:dyDescent="0.3">
      <c r="A981" s="1"/>
      <c r="B981" s="1"/>
      <c r="C981" s="1"/>
      <c r="D981" s="1"/>
      <c r="E981" s="1"/>
      <c r="F981" s="1"/>
    </row>
    <row r="982" spans="1:6" x14ac:dyDescent="0.3">
      <c r="A982" s="1"/>
      <c r="B982" s="1"/>
      <c r="C982" s="1"/>
      <c r="D982" s="1"/>
      <c r="E982" s="1"/>
      <c r="F982" s="1"/>
    </row>
    <row r="983" spans="1:6" x14ac:dyDescent="0.3">
      <c r="A983" s="1"/>
      <c r="B983" s="1"/>
      <c r="C983" s="1"/>
      <c r="D983" s="1"/>
      <c r="E983" s="1"/>
      <c r="F983" s="1"/>
    </row>
    <row r="984" spans="1:6" x14ac:dyDescent="0.3">
      <c r="A984" s="1"/>
      <c r="B984" s="1"/>
      <c r="C984" s="1"/>
      <c r="D984" s="1"/>
      <c r="E984" s="1"/>
      <c r="F984" s="1"/>
    </row>
    <row r="985" spans="1:6" x14ac:dyDescent="0.3">
      <c r="A985" s="1"/>
      <c r="B985" s="1"/>
      <c r="C985" s="1"/>
      <c r="D985" s="1"/>
      <c r="E985" s="1"/>
      <c r="F985" s="1"/>
    </row>
    <row r="986" spans="1:6" x14ac:dyDescent="0.3">
      <c r="A986" s="1"/>
      <c r="B986" s="1"/>
      <c r="C986" s="1"/>
      <c r="D986" s="1"/>
      <c r="E986" s="1"/>
      <c r="F986" s="1"/>
    </row>
    <row r="987" spans="1:6" x14ac:dyDescent="0.3">
      <c r="A987" s="1"/>
      <c r="B987" s="1"/>
      <c r="C987" s="1"/>
      <c r="D987" s="1"/>
      <c r="E987" s="1"/>
      <c r="F987" s="1"/>
    </row>
    <row r="988" spans="1:6" x14ac:dyDescent="0.3">
      <c r="A988" s="1"/>
      <c r="B988" s="1"/>
      <c r="C988" s="1"/>
      <c r="D988" s="1"/>
      <c r="E988" s="1"/>
      <c r="F988" s="1"/>
    </row>
    <row r="989" spans="1:6" x14ac:dyDescent="0.3">
      <c r="A989" s="1"/>
      <c r="B989" s="1"/>
      <c r="C989" s="1"/>
      <c r="D989" s="1"/>
      <c r="E989" s="1"/>
      <c r="F989" s="1"/>
    </row>
    <row r="990" spans="1:6" x14ac:dyDescent="0.3">
      <c r="A990" s="1"/>
      <c r="B990" s="1"/>
      <c r="C990" s="1"/>
      <c r="D990" s="1"/>
      <c r="E990" s="1"/>
      <c r="F990" s="1"/>
    </row>
    <row r="991" spans="1:6" x14ac:dyDescent="0.3">
      <c r="A991" s="1"/>
      <c r="B991" s="1"/>
      <c r="C991" s="1"/>
      <c r="D991" s="1"/>
      <c r="E991" s="1"/>
      <c r="F991" s="1"/>
    </row>
    <row r="992" spans="1:6" x14ac:dyDescent="0.3">
      <c r="A992" s="1"/>
      <c r="B992" s="1"/>
      <c r="C992" s="1"/>
      <c r="D992" s="1"/>
      <c r="E992" s="1"/>
      <c r="F992" s="1"/>
    </row>
    <row r="993" spans="1:6" x14ac:dyDescent="0.3">
      <c r="A993" s="1"/>
      <c r="B993" s="1"/>
      <c r="C993" s="1"/>
      <c r="D993" s="1"/>
      <c r="E993" s="1"/>
      <c r="F993" s="1"/>
    </row>
    <row r="994" spans="1:6" x14ac:dyDescent="0.3">
      <c r="A994" s="1"/>
      <c r="B994" s="1"/>
      <c r="C994" s="1"/>
      <c r="D994" s="1"/>
      <c r="E994" s="1"/>
      <c r="F994" s="1"/>
    </row>
    <row r="995" spans="1:6" x14ac:dyDescent="0.3">
      <c r="A995" s="1"/>
      <c r="B995" s="1"/>
      <c r="C995" s="1"/>
      <c r="D995" s="1"/>
      <c r="E995" s="1"/>
      <c r="F995" s="1"/>
    </row>
    <row r="996" spans="1:6" x14ac:dyDescent="0.3">
      <c r="A996" s="1"/>
      <c r="B996" s="1"/>
      <c r="C996" s="1"/>
      <c r="D996" s="1"/>
      <c r="E996" s="1"/>
      <c r="F996" s="1"/>
    </row>
    <row r="997" spans="1:6" x14ac:dyDescent="0.3">
      <c r="A997" s="1"/>
      <c r="B997" s="1"/>
      <c r="C997" s="1"/>
      <c r="D997" s="1"/>
      <c r="E997" s="1"/>
      <c r="F997" s="1"/>
    </row>
    <row r="998" spans="1:6" x14ac:dyDescent="0.3">
      <c r="A998" s="1"/>
      <c r="B998" s="1"/>
      <c r="C998" s="1"/>
      <c r="D998" s="1"/>
      <c r="E998" s="1"/>
      <c r="F998" s="1"/>
    </row>
    <row r="999" spans="1:6" x14ac:dyDescent="0.3">
      <c r="A999" s="1"/>
      <c r="B999" s="1"/>
      <c r="C999" s="1"/>
      <c r="D999" s="1"/>
      <c r="E999" s="1"/>
      <c r="F999" s="1"/>
    </row>
    <row r="1000" spans="1:6" x14ac:dyDescent="0.3">
      <c r="A1000" s="1"/>
      <c r="B1000" s="1"/>
      <c r="C1000" s="1"/>
      <c r="D1000" s="1"/>
      <c r="E1000" s="1"/>
      <c r="F1000" s="1"/>
    </row>
    <row r="1001" spans="1:6" x14ac:dyDescent="0.3">
      <c r="A1001" s="1"/>
      <c r="B1001" s="1"/>
      <c r="C1001" s="1"/>
      <c r="D1001" s="1"/>
      <c r="E1001" s="1"/>
      <c r="F1001" s="1"/>
    </row>
    <row r="1002" spans="1:6" x14ac:dyDescent="0.3">
      <c r="A1002" s="1"/>
      <c r="B1002" s="1"/>
      <c r="C1002" s="1"/>
      <c r="D1002" s="1"/>
      <c r="E1002" s="1"/>
      <c r="F1002" s="1"/>
    </row>
    <row r="1003" spans="1:6" x14ac:dyDescent="0.3">
      <c r="A1003" s="1"/>
      <c r="B1003" s="1"/>
      <c r="C1003" s="1"/>
      <c r="D1003" s="1"/>
      <c r="E1003" s="1"/>
      <c r="F1003" s="1"/>
    </row>
    <row r="1004" spans="1:6" x14ac:dyDescent="0.3">
      <c r="A1004" s="1"/>
      <c r="B1004" s="1"/>
      <c r="C1004" s="1"/>
      <c r="D1004" s="1"/>
      <c r="E1004" s="1"/>
      <c r="F1004" s="1"/>
    </row>
    <row r="1005" spans="1:6" x14ac:dyDescent="0.3">
      <c r="A1005" s="1"/>
      <c r="B1005" s="1"/>
      <c r="C1005" s="1"/>
      <c r="D1005" s="1"/>
      <c r="E1005" s="1"/>
      <c r="F1005" s="1"/>
    </row>
    <row r="1006" spans="1:6" x14ac:dyDescent="0.3">
      <c r="A1006" s="1"/>
      <c r="B1006" s="1"/>
      <c r="C1006" s="1"/>
      <c r="D1006" s="1"/>
      <c r="E1006" s="1"/>
      <c r="F1006" s="1"/>
    </row>
    <row r="1007" spans="1:6" x14ac:dyDescent="0.3">
      <c r="A1007" s="1"/>
      <c r="B1007" s="1"/>
      <c r="C1007" s="1"/>
      <c r="D1007" s="1"/>
      <c r="E1007" s="1"/>
      <c r="F1007" s="1"/>
    </row>
    <row r="1008" spans="1:6" x14ac:dyDescent="0.3">
      <c r="A1008" s="1"/>
      <c r="B1008" s="1"/>
      <c r="C1008" s="1"/>
      <c r="D1008" s="1"/>
      <c r="E1008" s="1"/>
      <c r="F1008" s="1"/>
    </row>
    <row r="1009" spans="1:6" x14ac:dyDescent="0.3">
      <c r="A1009" s="1"/>
      <c r="B1009" s="1"/>
      <c r="C1009" s="1"/>
      <c r="D1009" s="1"/>
      <c r="E1009" s="1"/>
      <c r="F1009" s="1"/>
    </row>
    <row r="1010" spans="1:6" x14ac:dyDescent="0.3">
      <c r="A1010" s="1"/>
      <c r="B1010" s="1"/>
      <c r="C1010" s="1"/>
      <c r="D1010" s="1"/>
      <c r="E1010" s="1"/>
      <c r="F1010" s="1"/>
    </row>
    <row r="1011" spans="1:6" x14ac:dyDescent="0.3">
      <c r="A1011" s="1"/>
      <c r="B1011" s="1"/>
      <c r="C1011" s="1"/>
      <c r="D1011" s="1"/>
      <c r="E1011" s="1"/>
      <c r="F1011" s="1"/>
    </row>
    <row r="1012" spans="1:6" x14ac:dyDescent="0.3">
      <c r="A1012" s="1"/>
      <c r="B1012" s="1"/>
      <c r="C1012" s="1"/>
      <c r="D1012" s="1"/>
      <c r="E1012" s="1"/>
      <c r="F1012" s="1"/>
    </row>
    <row r="1013" spans="1:6" x14ac:dyDescent="0.3">
      <c r="A1013" s="1"/>
      <c r="B1013" s="1"/>
      <c r="C1013" s="1"/>
      <c r="D1013" s="1"/>
      <c r="E1013" s="1"/>
      <c r="F1013" s="1"/>
    </row>
    <row r="1014" spans="1:6" x14ac:dyDescent="0.3">
      <c r="A1014" s="1"/>
      <c r="B1014" s="1"/>
      <c r="C1014" s="1"/>
      <c r="D1014" s="1"/>
      <c r="E1014" s="1"/>
      <c r="F1014" s="1"/>
    </row>
    <row r="1015" spans="1:6" x14ac:dyDescent="0.3">
      <c r="A1015" s="1"/>
      <c r="B1015" s="1"/>
      <c r="C1015" s="1"/>
      <c r="D1015" s="1"/>
      <c r="E1015" s="1"/>
      <c r="F1015" s="1"/>
    </row>
    <row r="1016" spans="1:6" x14ac:dyDescent="0.3">
      <c r="A1016" s="1"/>
      <c r="B1016" s="1"/>
      <c r="C1016" s="1"/>
      <c r="D1016" s="1"/>
      <c r="E1016" s="1"/>
      <c r="F1016" s="1"/>
    </row>
    <row r="1017" spans="1:6" x14ac:dyDescent="0.3">
      <c r="A1017" s="1"/>
      <c r="B1017" s="1"/>
      <c r="C1017" s="1"/>
      <c r="D1017" s="1"/>
      <c r="E1017" s="1"/>
      <c r="F1017" s="1"/>
    </row>
    <row r="1018" spans="1:6" x14ac:dyDescent="0.3">
      <c r="A1018" s="1"/>
      <c r="B1018" s="1"/>
      <c r="C1018" s="1"/>
      <c r="D1018" s="1"/>
      <c r="E1018" s="1"/>
      <c r="F1018" s="1"/>
    </row>
    <row r="1019" spans="1:6" x14ac:dyDescent="0.3">
      <c r="A1019" s="1"/>
      <c r="B1019" s="1"/>
      <c r="C1019" s="1"/>
      <c r="D1019" s="1"/>
      <c r="E1019" s="1"/>
      <c r="F1019" s="1"/>
    </row>
    <row r="1020" spans="1:6" x14ac:dyDescent="0.3">
      <c r="A1020" s="1"/>
      <c r="B1020" s="1"/>
      <c r="C1020" s="1"/>
      <c r="D1020" s="1"/>
      <c r="E1020" s="1"/>
      <c r="F1020" s="1"/>
    </row>
    <row r="1021" spans="1:6" x14ac:dyDescent="0.3">
      <c r="A1021" s="1"/>
      <c r="B1021" s="1"/>
      <c r="C1021" s="1"/>
      <c r="D1021" s="1"/>
      <c r="E1021" s="1"/>
      <c r="F1021" s="1"/>
    </row>
    <row r="1022" spans="1:6" x14ac:dyDescent="0.3">
      <c r="A1022" s="1"/>
      <c r="B1022" s="1"/>
      <c r="C1022" s="1"/>
      <c r="D1022" s="1"/>
      <c r="E1022" s="1"/>
      <c r="F1022" s="1"/>
    </row>
    <row r="1023" spans="1:6" x14ac:dyDescent="0.3">
      <c r="A1023" s="1"/>
      <c r="B1023" s="1"/>
      <c r="C1023" s="1"/>
      <c r="D1023" s="1"/>
      <c r="E1023" s="1"/>
      <c r="F1023" s="1"/>
    </row>
    <row r="1024" spans="1:6" x14ac:dyDescent="0.3">
      <c r="A1024" s="1"/>
      <c r="B1024" s="1"/>
      <c r="C1024" s="1"/>
      <c r="D1024" s="1"/>
      <c r="E1024" s="1"/>
      <c r="F1024" s="1"/>
    </row>
    <row r="1025" spans="1:6" x14ac:dyDescent="0.3">
      <c r="A1025" s="1"/>
      <c r="B1025" s="1"/>
      <c r="C1025" s="1"/>
      <c r="D1025" s="1"/>
      <c r="E1025" s="1"/>
      <c r="F1025" s="1"/>
    </row>
    <row r="1026" spans="1:6" x14ac:dyDescent="0.3">
      <c r="A1026" s="1"/>
      <c r="B1026" s="1"/>
      <c r="C1026" s="1"/>
      <c r="D1026" s="1"/>
      <c r="E1026" s="1"/>
      <c r="F1026" s="1"/>
    </row>
    <row r="1027" spans="1:6" x14ac:dyDescent="0.3">
      <c r="A1027" s="1"/>
      <c r="B1027" s="1"/>
      <c r="C1027" s="1"/>
      <c r="D1027" s="1"/>
      <c r="E1027" s="1"/>
      <c r="F1027" s="1"/>
    </row>
    <row r="1028" spans="1:6" x14ac:dyDescent="0.3">
      <c r="A1028" s="1"/>
      <c r="B1028" s="1"/>
      <c r="C1028" s="1"/>
      <c r="D1028" s="1"/>
      <c r="E1028" s="1"/>
      <c r="F1028" s="1"/>
    </row>
    <row r="1029" spans="1:6" x14ac:dyDescent="0.3">
      <c r="A1029" s="1"/>
      <c r="B1029" s="1"/>
      <c r="C1029" s="1"/>
      <c r="D1029" s="1"/>
      <c r="E1029" s="1"/>
      <c r="F1029" s="1"/>
    </row>
    <row r="1030" spans="1:6" x14ac:dyDescent="0.3">
      <c r="A1030" s="1"/>
      <c r="B1030" s="1"/>
      <c r="C1030" s="1"/>
      <c r="D1030" s="1"/>
      <c r="E1030" s="1"/>
      <c r="F1030" s="1"/>
    </row>
    <row r="1031" spans="1:6" x14ac:dyDescent="0.3">
      <c r="A1031" s="1"/>
      <c r="B1031" s="1"/>
      <c r="C1031" s="1"/>
      <c r="D1031" s="1"/>
      <c r="E1031" s="1"/>
      <c r="F1031" s="1"/>
    </row>
    <row r="1032" spans="1:6" x14ac:dyDescent="0.3">
      <c r="A1032" s="1"/>
      <c r="B1032" s="1"/>
      <c r="C1032" s="1"/>
      <c r="D1032" s="1"/>
      <c r="E1032" s="1"/>
      <c r="F1032" s="1"/>
    </row>
    <row r="1033" spans="1:6" x14ac:dyDescent="0.3">
      <c r="A1033" s="1"/>
      <c r="B1033" s="1"/>
      <c r="C1033" s="1"/>
      <c r="D1033" s="1"/>
      <c r="E1033" s="1"/>
      <c r="F1033" s="1"/>
    </row>
    <row r="1034" spans="1:6" x14ac:dyDescent="0.3">
      <c r="A1034" s="1"/>
      <c r="B1034" s="1"/>
      <c r="C1034" s="1"/>
      <c r="D1034" s="1"/>
      <c r="E1034" s="1"/>
      <c r="F1034" s="1"/>
    </row>
    <row r="1035" spans="1:6" x14ac:dyDescent="0.3">
      <c r="A1035" s="1"/>
      <c r="B1035" s="1"/>
      <c r="C1035" s="1"/>
      <c r="D1035" s="1"/>
      <c r="E1035" s="1"/>
      <c r="F1035" s="1"/>
    </row>
    <row r="1036" spans="1:6" x14ac:dyDescent="0.3">
      <c r="A1036" s="1"/>
      <c r="B1036" s="1"/>
      <c r="C1036" s="1"/>
      <c r="D1036" s="1"/>
      <c r="E1036" s="1"/>
      <c r="F1036" s="1"/>
    </row>
    <row r="1037" spans="1:6" x14ac:dyDescent="0.3">
      <c r="A1037" s="1"/>
      <c r="B1037" s="1"/>
      <c r="C1037" s="1"/>
      <c r="D1037" s="1"/>
      <c r="E1037" s="1"/>
      <c r="F1037" s="1"/>
    </row>
    <row r="1038" spans="1:6" x14ac:dyDescent="0.3">
      <c r="A1038" s="1"/>
      <c r="B1038" s="1"/>
      <c r="C1038" s="1"/>
      <c r="D1038" s="1"/>
      <c r="E1038" s="1"/>
      <c r="F1038" s="1"/>
    </row>
    <row r="1039" spans="1:6" x14ac:dyDescent="0.3">
      <c r="A1039" s="1"/>
      <c r="B1039" s="1"/>
      <c r="C1039" s="1"/>
      <c r="D1039" s="1"/>
      <c r="E1039" s="1"/>
      <c r="F1039" s="1"/>
    </row>
    <row r="1040" spans="1:6" x14ac:dyDescent="0.3">
      <c r="A1040" s="1"/>
      <c r="B1040" s="1"/>
      <c r="C1040" s="1"/>
      <c r="D1040" s="1"/>
      <c r="E1040" s="1"/>
      <c r="F1040" s="1"/>
    </row>
    <row r="1041" spans="1:6" x14ac:dyDescent="0.3">
      <c r="A1041" s="1"/>
      <c r="B1041" s="1"/>
      <c r="C1041" s="1"/>
      <c r="D1041" s="1"/>
      <c r="E1041" s="1"/>
      <c r="F1041" s="1"/>
    </row>
    <row r="1042" spans="1:6" x14ac:dyDescent="0.3">
      <c r="A1042" s="1"/>
      <c r="B1042" s="1"/>
      <c r="C1042" s="1"/>
      <c r="D1042" s="1"/>
      <c r="E1042" s="1"/>
      <c r="F1042" s="1"/>
    </row>
    <row r="1043" spans="1:6" x14ac:dyDescent="0.3">
      <c r="A1043" s="1"/>
      <c r="B1043" s="1"/>
      <c r="C1043" s="1"/>
      <c r="D1043" s="1"/>
      <c r="E1043" s="1"/>
      <c r="F1043" s="1"/>
    </row>
    <row r="1044" spans="1:6" x14ac:dyDescent="0.3">
      <c r="A1044" s="1"/>
      <c r="B1044" s="1"/>
      <c r="C1044" s="1"/>
      <c r="D1044" s="1"/>
      <c r="E1044" s="1"/>
      <c r="F1044" s="1"/>
    </row>
    <row r="1045" spans="1:6" x14ac:dyDescent="0.3">
      <c r="A1045" s="1"/>
      <c r="B1045" s="1"/>
      <c r="C1045" s="1"/>
      <c r="D1045" s="1"/>
      <c r="E1045" s="1"/>
      <c r="F1045" s="1"/>
    </row>
    <row r="1046" spans="1:6" x14ac:dyDescent="0.3">
      <c r="A1046" s="1"/>
      <c r="B1046" s="1"/>
      <c r="C1046" s="1"/>
      <c r="D1046" s="1"/>
      <c r="E1046" s="1"/>
      <c r="F1046" s="1"/>
    </row>
    <row r="1047" spans="1:6" x14ac:dyDescent="0.3">
      <c r="A1047" s="1"/>
      <c r="B1047" s="1"/>
      <c r="C1047" s="1"/>
      <c r="D1047" s="1"/>
      <c r="E1047" s="1"/>
      <c r="F1047" s="1"/>
    </row>
    <row r="1048" spans="1:6" x14ac:dyDescent="0.3">
      <c r="A1048" s="1"/>
      <c r="B1048" s="1"/>
      <c r="C1048" s="1"/>
      <c r="D1048" s="1"/>
      <c r="E1048" s="1"/>
      <c r="F1048" s="1"/>
    </row>
    <row r="1049" spans="1:6" x14ac:dyDescent="0.3">
      <c r="A1049" s="1"/>
      <c r="B1049" s="1"/>
      <c r="C1049" s="1"/>
      <c r="D1049" s="1"/>
      <c r="E1049" s="1"/>
      <c r="F1049" s="1"/>
    </row>
    <row r="1050" spans="1:6" x14ac:dyDescent="0.3">
      <c r="A1050" s="1"/>
      <c r="B1050" s="1"/>
      <c r="C1050" s="1"/>
      <c r="D1050" s="1"/>
      <c r="E1050" s="1"/>
      <c r="F1050" s="1"/>
    </row>
    <row r="1051" spans="1:6" x14ac:dyDescent="0.3">
      <c r="A1051" s="1"/>
      <c r="B1051" s="1"/>
      <c r="C1051" s="1"/>
      <c r="D1051" s="1"/>
      <c r="E1051" s="1"/>
      <c r="F1051" s="1"/>
    </row>
    <row r="1052" spans="1:6" x14ac:dyDescent="0.3">
      <c r="A1052" s="1"/>
      <c r="B1052" s="1"/>
      <c r="C1052" s="1"/>
      <c r="D1052" s="1"/>
      <c r="E1052" s="1"/>
      <c r="F1052" s="1"/>
    </row>
    <row r="1053" spans="1:6" x14ac:dyDescent="0.3">
      <c r="A1053" s="1"/>
      <c r="B1053" s="1"/>
      <c r="C1053" s="1"/>
      <c r="D1053" s="1"/>
      <c r="E1053" s="1"/>
      <c r="F1053" s="1"/>
    </row>
    <row r="1054" spans="1:6" x14ac:dyDescent="0.3">
      <c r="A1054" s="1"/>
      <c r="B1054" s="1"/>
      <c r="C1054" s="1"/>
      <c r="D1054" s="1"/>
      <c r="E1054" s="1"/>
      <c r="F1054" s="1"/>
    </row>
    <row r="1055" spans="1:6" x14ac:dyDescent="0.3">
      <c r="A1055" s="1"/>
      <c r="B1055" s="1"/>
      <c r="C1055" s="1"/>
      <c r="D1055" s="1"/>
      <c r="E1055" s="1"/>
      <c r="F1055" s="1"/>
    </row>
    <row r="1056" spans="1:6" x14ac:dyDescent="0.3">
      <c r="A1056" s="1"/>
      <c r="B1056" s="1"/>
      <c r="C1056" s="1"/>
      <c r="D1056" s="1"/>
      <c r="E1056" s="1"/>
      <c r="F1056" s="1"/>
    </row>
    <row r="1057" spans="1:6" x14ac:dyDescent="0.3">
      <c r="A1057" s="1"/>
      <c r="B1057" s="1"/>
      <c r="C1057" s="1"/>
      <c r="D1057" s="1"/>
      <c r="E1057" s="1"/>
      <c r="F1057" s="1"/>
    </row>
    <row r="1058" spans="1:6" x14ac:dyDescent="0.3">
      <c r="A1058" s="1"/>
      <c r="B1058" s="1"/>
      <c r="C1058" s="1"/>
      <c r="D1058" s="1"/>
      <c r="E1058" s="1"/>
      <c r="F1058" s="1"/>
    </row>
    <row r="1059" spans="1:6" x14ac:dyDescent="0.3">
      <c r="A1059" s="1"/>
      <c r="B1059" s="1"/>
      <c r="C1059" s="1"/>
      <c r="D1059" s="1"/>
      <c r="E1059" s="1"/>
      <c r="F1059" s="1"/>
    </row>
    <row r="1060" spans="1:6" x14ac:dyDescent="0.3">
      <c r="A1060" s="1"/>
      <c r="B1060" s="1"/>
      <c r="C1060" s="1"/>
      <c r="D1060" s="1"/>
      <c r="E1060" s="1"/>
      <c r="F1060" s="1"/>
    </row>
    <row r="1061" spans="1:6" x14ac:dyDescent="0.3">
      <c r="A1061" s="1"/>
      <c r="B1061" s="1"/>
      <c r="C1061" s="1"/>
      <c r="D1061" s="1"/>
      <c r="E1061" s="1"/>
      <c r="F1061" s="1"/>
    </row>
    <row r="1062" spans="1:6" x14ac:dyDescent="0.3">
      <c r="A1062" s="1"/>
      <c r="B1062" s="1"/>
      <c r="C1062" s="1"/>
      <c r="D1062" s="1"/>
      <c r="E1062" s="1"/>
      <c r="F1062" s="1"/>
    </row>
    <row r="1063" spans="1:6" x14ac:dyDescent="0.3">
      <c r="A1063" s="1"/>
      <c r="B1063" s="1"/>
      <c r="C1063" s="1"/>
      <c r="D1063" s="1"/>
      <c r="E1063" s="1"/>
      <c r="F1063" s="1"/>
    </row>
    <row r="1064" spans="1:6" x14ac:dyDescent="0.3">
      <c r="A1064" s="1"/>
      <c r="B1064" s="1"/>
      <c r="C1064" s="1"/>
      <c r="D1064" s="1"/>
      <c r="E1064" s="1"/>
      <c r="F1064" s="1"/>
    </row>
    <row r="1065" spans="1:6" x14ac:dyDescent="0.3">
      <c r="A1065" s="1"/>
      <c r="B1065" s="1"/>
      <c r="C1065" s="1"/>
      <c r="D1065" s="1"/>
      <c r="E1065" s="1"/>
      <c r="F1065" s="1"/>
    </row>
    <row r="1066" spans="1:6" x14ac:dyDescent="0.3">
      <c r="A1066" s="1"/>
      <c r="B1066" s="1"/>
      <c r="C1066" s="1"/>
      <c r="D1066" s="1"/>
      <c r="E1066" s="1"/>
      <c r="F1066" s="1"/>
    </row>
    <row r="1067" spans="1:6" x14ac:dyDescent="0.3">
      <c r="A1067" s="1"/>
      <c r="B1067" s="1"/>
      <c r="C1067" s="1"/>
      <c r="D1067" s="1"/>
      <c r="E1067" s="1"/>
      <c r="F1067" s="1"/>
    </row>
    <row r="1068" spans="1:6" x14ac:dyDescent="0.3">
      <c r="A1068" s="1"/>
      <c r="B1068" s="1"/>
      <c r="C1068" s="1"/>
      <c r="D1068" s="1"/>
      <c r="E1068" s="1"/>
      <c r="F1068" s="1"/>
    </row>
    <row r="1069" spans="1:6" x14ac:dyDescent="0.3">
      <c r="A1069" s="1"/>
      <c r="B1069" s="1"/>
      <c r="C1069" s="1"/>
      <c r="D1069" s="1"/>
      <c r="E1069" s="1"/>
      <c r="F1069" s="1"/>
    </row>
    <row r="1070" spans="1:6" x14ac:dyDescent="0.3">
      <c r="A1070" s="1"/>
      <c r="B1070" s="1"/>
      <c r="C1070" s="1"/>
      <c r="D1070" s="1"/>
      <c r="E1070" s="1"/>
      <c r="F1070" s="1"/>
    </row>
    <row r="1071" spans="1:6" x14ac:dyDescent="0.3">
      <c r="A1071" s="1"/>
      <c r="B1071" s="1"/>
      <c r="C1071" s="1"/>
      <c r="D1071" s="1"/>
      <c r="E1071" s="1"/>
      <c r="F1071" s="1"/>
    </row>
    <row r="1072" spans="1:6" x14ac:dyDescent="0.3">
      <c r="A1072" s="1"/>
      <c r="B1072" s="1"/>
      <c r="C1072" s="1"/>
      <c r="D1072" s="1"/>
      <c r="E1072" s="1"/>
      <c r="F1072" s="1"/>
    </row>
    <row r="1073" spans="1:6" x14ac:dyDescent="0.3">
      <c r="A1073" s="1"/>
      <c r="B1073" s="1"/>
      <c r="C1073" s="1"/>
      <c r="D1073" s="1"/>
      <c r="E1073" s="1"/>
      <c r="F1073" s="1"/>
    </row>
    <row r="1074" spans="1:6" x14ac:dyDescent="0.3">
      <c r="A1074" s="1"/>
      <c r="B1074" s="1"/>
      <c r="C1074" s="1"/>
      <c r="D1074" s="1"/>
      <c r="E1074" s="1"/>
      <c r="F1074" s="1"/>
    </row>
    <row r="1075" spans="1:6" x14ac:dyDescent="0.3">
      <c r="A1075" s="1"/>
      <c r="B1075" s="1"/>
      <c r="C1075" s="1"/>
      <c r="D1075" s="1"/>
      <c r="E1075" s="1"/>
      <c r="F1075" s="1"/>
    </row>
    <row r="1076" spans="1:6" x14ac:dyDescent="0.3">
      <c r="A1076" s="1"/>
      <c r="B1076" s="1"/>
      <c r="C1076" s="1"/>
      <c r="D1076" s="1"/>
      <c r="E1076" s="1"/>
      <c r="F1076" s="1"/>
    </row>
    <row r="1077" spans="1:6" x14ac:dyDescent="0.3">
      <c r="A1077" s="1"/>
      <c r="B1077" s="1"/>
      <c r="C1077" s="1"/>
      <c r="D1077" s="1"/>
      <c r="E1077" s="1"/>
      <c r="F1077" s="1"/>
    </row>
    <row r="1078" spans="1:6" x14ac:dyDescent="0.3">
      <c r="A1078" s="1"/>
      <c r="B1078" s="1"/>
      <c r="C1078" s="1"/>
      <c r="D1078" s="1"/>
      <c r="E1078" s="1"/>
      <c r="F1078" s="1"/>
    </row>
    <row r="1079" spans="1:6" x14ac:dyDescent="0.3">
      <c r="A1079" s="1"/>
      <c r="B1079" s="1"/>
      <c r="C1079" s="1"/>
      <c r="D1079" s="1"/>
      <c r="E1079" s="1"/>
      <c r="F1079" s="1"/>
    </row>
    <row r="1080" spans="1:6" x14ac:dyDescent="0.3">
      <c r="A1080" s="1"/>
      <c r="B1080" s="1"/>
      <c r="C1080" s="1"/>
      <c r="D1080" s="1"/>
      <c r="E1080" s="1"/>
      <c r="F1080" s="1"/>
    </row>
    <row r="1081" spans="1:6" x14ac:dyDescent="0.3">
      <c r="A1081" s="1"/>
      <c r="B1081" s="1"/>
      <c r="C1081" s="1"/>
      <c r="D1081" s="1"/>
      <c r="E1081" s="1"/>
      <c r="F1081" s="1"/>
    </row>
    <row r="1082" spans="1:6" x14ac:dyDescent="0.3">
      <c r="A1082" s="1"/>
      <c r="B1082" s="1"/>
      <c r="C1082" s="1"/>
      <c r="D1082" s="1"/>
      <c r="E1082" s="1"/>
      <c r="F1082" s="1"/>
    </row>
    <row r="1083" spans="1:6" x14ac:dyDescent="0.3">
      <c r="A1083" s="1"/>
      <c r="B1083" s="1"/>
      <c r="C1083" s="1"/>
      <c r="D1083" s="1"/>
      <c r="E1083" s="1"/>
      <c r="F1083" s="1"/>
    </row>
    <row r="1084" spans="1:6" x14ac:dyDescent="0.3">
      <c r="A1084" s="1"/>
      <c r="B1084" s="1"/>
      <c r="C1084" s="1"/>
      <c r="D1084" s="1"/>
      <c r="E1084" s="1"/>
      <c r="F1084" s="1"/>
    </row>
    <row r="1085" spans="1:6" x14ac:dyDescent="0.3">
      <c r="A1085" s="1"/>
      <c r="B1085" s="1"/>
      <c r="C1085" s="1"/>
      <c r="D1085" s="1"/>
      <c r="E1085" s="1"/>
      <c r="F1085" s="1"/>
    </row>
    <row r="1086" spans="1:6" x14ac:dyDescent="0.3">
      <c r="A1086" s="1"/>
      <c r="B1086" s="1"/>
      <c r="C1086" s="1"/>
      <c r="D1086" s="1"/>
      <c r="E1086" s="1"/>
      <c r="F1086" s="1"/>
    </row>
    <row r="1087" spans="1:6" x14ac:dyDescent="0.3">
      <c r="A1087" s="1"/>
      <c r="B1087" s="1"/>
      <c r="C1087" s="1"/>
      <c r="D1087" s="1"/>
      <c r="E1087" s="1"/>
      <c r="F1087" s="1"/>
    </row>
    <row r="1088" spans="1:6" x14ac:dyDescent="0.3">
      <c r="A1088" s="1"/>
      <c r="B1088" s="1"/>
      <c r="C1088" s="1"/>
      <c r="D1088" s="1"/>
      <c r="E1088" s="1"/>
      <c r="F1088" s="1"/>
    </row>
    <row r="1089" spans="1:6" x14ac:dyDescent="0.3">
      <c r="A1089" s="1"/>
      <c r="B1089" s="1"/>
      <c r="C1089" s="1"/>
      <c r="D1089" s="1"/>
      <c r="E1089" s="1"/>
      <c r="F1089" s="1"/>
    </row>
    <row r="1090" spans="1:6" x14ac:dyDescent="0.3">
      <c r="A1090" s="1"/>
      <c r="B1090" s="1"/>
      <c r="C1090" s="1"/>
      <c r="D1090" s="1"/>
      <c r="E1090" s="1"/>
      <c r="F1090" s="1"/>
    </row>
    <row r="1091" spans="1:6" x14ac:dyDescent="0.3">
      <c r="A1091" s="1"/>
      <c r="B1091" s="1"/>
      <c r="C1091" s="1"/>
      <c r="D1091" s="1"/>
      <c r="E1091" s="1"/>
      <c r="F1091" s="1"/>
    </row>
    <row r="1092" spans="1:6" x14ac:dyDescent="0.3">
      <c r="A1092" s="1"/>
      <c r="B1092" s="1"/>
      <c r="C1092" s="1"/>
      <c r="D1092" s="1"/>
      <c r="E1092" s="1"/>
      <c r="F1092" s="1"/>
    </row>
    <row r="1093" spans="1:6" x14ac:dyDescent="0.3">
      <c r="A1093" s="1"/>
      <c r="B1093" s="1"/>
      <c r="C1093" s="1"/>
      <c r="D1093" s="1"/>
      <c r="E1093" s="1"/>
      <c r="F1093" s="1"/>
    </row>
    <row r="1094" spans="1:6" x14ac:dyDescent="0.3">
      <c r="A1094" s="1"/>
      <c r="B1094" s="1"/>
      <c r="C1094" s="1"/>
      <c r="D1094" s="1"/>
      <c r="E1094" s="1"/>
      <c r="F1094" s="1"/>
    </row>
    <row r="1095" spans="1:6" x14ac:dyDescent="0.3">
      <c r="A1095" s="1"/>
      <c r="B1095" s="1"/>
      <c r="C1095" s="1"/>
      <c r="D1095" s="1"/>
      <c r="E1095" s="1"/>
      <c r="F1095" s="1"/>
    </row>
    <row r="1096" spans="1:6" x14ac:dyDescent="0.3">
      <c r="A1096" s="1"/>
      <c r="B1096" s="1"/>
      <c r="C1096" s="1"/>
      <c r="D1096" s="1"/>
      <c r="E1096" s="1"/>
      <c r="F1096" s="1"/>
    </row>
    <row r="1097" spans="1:6" x14ac:dyDescent="0.3">
      <c r="A1097" s="1"/>
      <c r="B1097" s="1"/>
      <c r="C1097" s="1"/>
      <c r="D1097" s="1"/>
      <c r="E1097" s="1"/>
      <c r="F1097" s="1"/>
    </row>
    <row r="1098" spans="1:6" x14ac:dyDescent="0.3">
      <c r="A1098" s="1"/>
      <c r="B1098" s="1"/>
      <c r="C1098" s="1"/>
      <c r="D1098" s="1"/>
      <c r="E1098" s="1"/>
      <c r="F1098" s="1"/>
    </row>
    <row r="1099" spans="1:6" x14ac:dyDescent="0.3">
      <c r="A1099" s="1"/>
      <c r="B1099" s="1"/>
      <c r="C1099" s="1"/>
      <c r="D1099" s="1"/>
      <c r="E1099" s="1"/>
      <c r="F1099" s="1"/>
    </row>
    <row r="1100" spans="1:6" x14ac:dyDescent="0.3">
      <c r="A1100" s="1"/>
      <c r="B1100" s="1"/>
      <c r="C1100" s="1"/>
      <c r="D1100" s="1"/>
      <c r="E1100" s="1"/>
      <c r="F1100" s="1"/>
    </row>
    <row r="1101" spans="1:6" x14ac:dyDescent="0.3">
      <c r="A1101" s="1"/>
      <c r="B1101" s="1"/>
      <c r="C1101" s="1"/>
      <c r="D1101" s="1"/>
      <c r="E1101" s="1"/>
      <c r="F1101" s="1"/>
    </row>
    <row r="1102" spans="1:6" x14ac:dyDescent="0.3">
      <c r="A1102" s="1"/>
      <c r="B1102" s="1"/>
      <c r="C1102" s="1"/>
      <c r="D1102" s="1"/>
      <c r="E1102" s="1"/>
      <c r="F1102" s="1"/>
    </row>
    <row r="1103" spans="1:6" x14ac:dyDescent="0.3">
      <c r="A1103" s="1"/>
      <c r="B1103" s="1"/>
      <c r="C1103" s="1"/>
      <c r="D1103" s="1"/>
      <c r="E1103" s="1"/>
      <c r="F1103" s="1"/>
    </row>
    <row r="1104" spans="1:6" x14ac:dyDescent="0.3">
      <c r="A1104" s="1"/>
      <c r="B1104" s="1"/>
      <c r="C1104" s="1"/>
      <c r="D1104" s="1"/>
      <c r="E1104" s="1"/>
      <c r="F1104" s="1"/>
    </row>
    <row r="1105" spans="1:6" x14ac:dyDescent="0.3">
      <c r="A1105" s="1"/>
      <c r="B1105" s="1"/>
      <c r="C1105" s="1"/>
      <c r="D1105" s="1"/>
      <c r="E1105" s="1"/>
      <c r="F1105" s="1"/>
    </row>
    <row r="1106" spans="1:6" x14ac:dyDescent="0.3">
      <c r="A1106" s="1"/>
      <c r="B1106" s="1"/>
      <c r="C1106" s="1"/>
      <c r="D1106" s="1"/>
      <c r="E1106" s="1"/>
      <c r="F1106" s="1"/>
    </row>
    <row r="1107" spans="1:6" x14ac:dyDescent="0.3">
      <c r="A1107" s="1"/>
      <c r="B1107" s="1"/>
      <c r="C1107" s="1"/>
      <c r="D1107" s="1"/>
      <c r="E1107" s="1"/>
      <c r="F1107" s="1"/>
    </row>
    <row r="1108" spans="1:6" x14ac:dyDescent="0.3">
      <c r="A1108" s="1"/>
      <c r="B1108" s="1"/>
      <c r="C1108" s="1"/>
      <c r="D1108" s="1"/>
      <c r="E1108" s="1"/>
      <c r="F1108" s="1"/>
    </row>
    <row r="1109" spans="1:6" x14ac:dyDescent="0.3">
      <c r="A1109" s="1"/>
      <c r="B1109" s="1"/>
      <c r="C1109" s="1"/>
      <c r="D1109" s="1"/>
      <c r="E1109" s="1"/>
      <c r="F1109" s="1"/>
    </row>
    <row r="1110" spans="1:6" x14ac:dyDescent="0.3">
      <c r="A1110" s="1"/>
      <c r="B1110" s="1"/>
      <c r="C1110" s="1"/>
      <c r="D1110" s="1"/>
      <c r="E1110" s="1"/>
      <c r="F1110" s="1"/>
    </row>
    <row r="1111" spans="1:6" x14ac:dyDescent="0.3">
      <c r="A1111" s="1"/>
      <c r="B1111" s="1"/>
      <c r="C1111" s="1"/>
      <c r="D1111" s="1"/>
      <c r="E1111" s="1"/>
      <c r="F1111" s="1"/>
    </row>
    <row r="1112" spans="1:6" x14ac:dyDescent="0.3">
      <c r="A1112" s="1"/>
      <c r="B1112" s="1"/>
      <c r="C1112" s="1"/>
      <c r="D1112" s="1"/>
      <c r="E1112" s="1"/>
      <c r="F1112" s="1"/>
    </row>
    <row r="1113" spans="1:6" x14ac:dyDescent="0.3">
      <c r="A1113" s="1"/>
      <c r="B1113" s="1"/>
      <c r="C1113" s="1"/>
      <c r="D1113" s="1"/>
      <c r="E1113" s="1"/>
      <c r="F1113" s="1"/>
    </row>
    <row r="1114" spans="1:6" x14ac:dyDescent="0.3">
      <c r="A1114" s="1"/>
      <c r="B1114" s="1"/>
      <c r="C1114" s="1"/>
      <c r="D1114" s="1"/>
      <c r="E1114" s="1"/>
      <c r="F1114" s="1"/>
    </row>
    <row r="1115" spans="1:6" x14ac:dyDescent="0.3">
      <c r="A1115" s="1"/>
      <c r="B1115" s="1"/>
      <c r="C1115" s="1"/>
      <c r="D1115" s="1"/>
      <c r="E1115" s="1"/>
      <c r="F1115" s="1"/>
    </row>
    <row r="1116" spans="1:6" x14ac:dyDescent="0.3">
      <c r="A1116" s="1"/>
      <c r="B1116" s="1"/>
      <c r="C1116" s="1"/>
      <c r="D1116" s="1"/>
      <c r="E1116" s="1"/>
      <c r="F1116" s="1"/>
    </row>
    <row r="1117" spans="1:6" x14ac:dyDescent="0.3">
      <c r="A1117" s="1"/>
      <c r="B1117" s="1"/>
      <c r="C1117" s="1"/>
      <c r="D1117" s="1"/>
      <c r="E1117" s="1"/>
      <c r="F1117" s="1"/>
    </row>
    <row r="1118" spans="1:6" x14ac:dyDescent="0.3">
      <c r="A1118" s="1"/>
      <c r="B1118" s="1"/>
      <c r="C1118" s="1"/>
      <c r="D1118" s="1"/>
      <c r="E1118" s="1"/>
      <c r="F1118" s="1"/>
    </row>
    <row r="1119" spans="1:6" x14ac:dyDescent="0.3">
      <c r="A1119" s="1"/>
      <c r="B1119" s="1"/>
      <c r="C1119" s="1"/>
      <c r="D1119" s="1"/>
      <c r="E1119" s="1"/>
      <c r="F1119" s="1"/>
    </row>
    <row r="1120" spans="1:6" x14ac:dyDescent="0.3">
      <c r="A1120" s="1"/>
      <c r="B1120" s="1"/>
      <c r="C1120" s="1"/>
      <c r="D1120" s="1"/>
      <c r="E1120" s="1"/>
      <c r="F1120" s="1"/>
    </row>
    <row r="1121" spans="1:6" x14ac:dyDescent="0.3">
      <c r="A1121" s="1"/>
      <c r="B1121" s="1"/>
      <c r="C1121" s="1"/>
      <c r="D1121" s="1"/>
      <c r="E1121" s="1"/>
      <c r="F1121" s="1"/>
    </row>
    <row r="1122" spans="1:6" x14ac:dyDescent="0.3">
      <c r="A1122" s="1"/>
      <c r="B1122" s="1"/>
      <c r="C1122" s="1"/>
      <c r="D1122" s="1"/>
      <c r="E1122" s="1"/>
      <c r="F1122" s="1"/>
    </row>
    <row r="1123" spans="1:6" x14ac:dyDescent="0.3">
      <c r="A1123" s="1"/>
      <c r="B1123" s="1"/>
      <c r="C1123" s="1"/>
      <c r="D1123" s="1"/>
      <c r="E1123" s="1"/>
      <c r="F1123" s="1"/>
    </row>
    <row r="1124" spans="1:6" x14ac:dyDescent="0.3">
      <c r="A1124" s="1"/>
      <c r="B1124" s="1"/>
      <c r="C1124" s="1"/>
      <c r="D1124" s="1"/>
      <c r="E1124" s="1"/>
      <c r="F1124" s="1"/>
    </row>
    <row r="1125" spans="1:6" x14ac:dyDescent="0.3">
      <c r="A1125" s="1"/>
      <c r="B1125" s="1"/>
      <c r="C1125" s="1"/>
      <c r="D1125" s="1"/>
      <c r="E1125" s="1"/>
      <c r="F1125" s="1"/>
    </row>
    <row r="1126" spans="1:6" x14ac:dyDescent="0.3">
      <c r="A1126" s="1"/>
      <c r="B1126" s="1"/>
      <c r="C1126" s="1"/>
      <c r="D1126" s="1"/>
      <c r="E1126" s="1"/>
      <c r="F1126" s="1"/>
    </row>
    <row r="1127" spans="1:6" x14ac:dyDescent="0.3">
      <c r="A1127" s="1"/>
      <c r="B1127" s="1"/>
      <c r="C1127" s="1"/>
      <c r="D1127" s="1"/>
      <c r="E1127" s="1"/>
      <c r="F1127" s="1"/>
    </row>
    <row r="1128" spans="1:6" x14ac:dyDescent="0.3">
      <c r="A1128" s="1"/>
      <c r="B1128" s="1"/>
      <c r="C1128" s="1"/>
      <c r="D1128" s="1"/>
      <c r="E1128" s="1"/>
      <c r="F1128" s="1"/>
    </row>
    <row r="1129" spans="1:6" x14ac:dyDescent="0.3">
      <c r="A1129" s="1"/>
      <c r="B1129" s="1"/>
      <c r="C1129" s="1"/>
      <c r="D1129" s="1"/>
      <c r="E1129" s="1"/>
      <c r="F1129" s="1"/>
    </row>
    <row r="1130" spans="1:6" x14ac:dyDescent="0.3">
      <c r="A1130" s="1"/>
      <c r="B1130" s="1"/>
      <c r="C1130" s="1"/>
      <c r="D1130" s="1"/>
      <c r="E1130" s="1"/>
      <c r="F1130" s="1"/>
    </row>
    <row r="1131" spans="1:6" x14ac:dyDescent="0.3">
      <c r="A1131" s="1"/>
      <c r="B1131" s="1"/>
      <c r="C1131" s="1"/>
      <c r="D1131" s="1"/>
      <c r="E1131" s="1"/>
      <c r="F1131" s="1"/>
    </row>
    <row r="1132" spans="1:6" x14ac:dyDescent="0.3">
      <c r="A1132" s="1"/>
      <c r="B1132" s="1"/>
      <c r="C1132" s="1"/>
      <c r="D1132" s="1"/>
      <c r="E1132" s="1"/>
      <c r="F1132" s="1"/>
    </row>
    <row r="1133" spans="1:6" x14ac:dyDescent="0.3">
      <c r="A1133" s="1"/>
      <c r="B1133" s="1"/>
      <c r="C1133" s="1"/>
      <c r="D1133" s="1"/>
      <c r="E1133" s="1"/>
      <c r="F1133" s="1"/>
    </row>
    <row r="1134" spans="1:6" x14ac:dyDescent="0.3">
      <c r="A1134" s="1"/>
      <c r="B1134" s="1"/>
      <c r="C1134" s="1"/>
      <c r="D1134" s="1"/>
      <c r="E1134" s="1"/>
      <c r="F1134" s="1"/>
    </row>
    <row r="1135" spans="1:6" x14ac:dyDescent="0.3">
      <c r="A1135" s="1"/>
      <c r="B1135" s="1"/>
      <c r="C1135" s="1"/>
      <c r="D1135" s="1"/>
      <c r="E1135" s="1"/>
      <c r="F1135" s="1"/>
    </row>
    <row r="1136" spans="1:6" x14ac:dyDescent="0.3">
      <c r="A1136" s="1"/>
      <c r="B1136" s="1"/>
      <c r="C1136" s="1"/>
      <c r="D1136" s="1"/>
      <c r="E1136" s="1"/>
      <c r="F1136" s="1"/>
    </row>
    <row r="1137" spans="1:6" x14ac:dyDescent="0.3">
      <c r="A1137" s="1"/>
      <c r="B1137" s="1"/>
      <c r="C1137" s="1"/>
      <c r="D1137" s="1"/>
      <c r="E1137" s="1"/>
      <c r="F1137" s="1"/>
    </row>
    <row r="1138" spans="1:6" x14ac:dyDescent="0.3">
      <c r="A1138" s="1"/>
      <c r="B1138" s="1"/>
      <c r="C1138" s="1"/>
      <c r="D1138" s="1"/>
      <c r="E1138" s="1"/>
      <c r="F1138" s="1"/>
    </row>
    <row r="1139" spans="1:6" x14ac:dyDescent="0.3">
      <c r="A1139" s="1"/>
      <c r="B1139" s="1"/>
      <c r="C1139" s="1"/>
      <c r="D1139" s="1"/>
      <c r="E1139" s="1"/>
      <c r="F1139" s="1"/>
    </row>
    <row r="1140" spans="1:6" x14ac:dyDescent="0.3">
      <c r="A1140" s="1"/>
      <c r="B1140" s="1"/>
      <c r="C1140" s="1"/>
      <c r="D1140" s="1"/>
      <c r="E1140" s="1"/>
      <c r="F1140" s="1"/>
    </row>
    <row r="1141" spans="1:6" x14ac:dyDescent="0.3">
      <c r="A1141" s="1"/>
      <c r="B1141" s="1"/>
      <c r="C1141" s="1"/>
      <c r="D1141" s="1"/>
      <c r="E1141" s="1"/>
      <c r="F1141" s="1"/>
    </row>
    <row r="1142" spans="1:6" x14ac:dyDescent="0.3">
      <c r="A1142" s="1"/>
      <c r="B1142" s="1"/>
      <c r="C1142" s="1"/>
      <c r="D1142" s="1"/>
      <c r="E1142" s="1"/>
      <c r="F1142" s="1"/>
    </row>
    <row r="1143" spans="1:6" x14ac:dyDescent="0.3">
      <c r="A1143" s="1"/>
      <c r="B1143" s="1"/>
      <c r="C1143" s="1"/>
      <c r="D1143" s="1"/>
      <c r="E1143" s="1"/>
      <c r="F1143" s="1"/>
    </row>
    <row r="1144" spans="1:6" x14ac:dyDescent="0.3">
      <c r="A1144" s="1"/>
      <c r="B1144" s="1"/>
      <c r="C1144" s="1"/>
      <c r="D1144" s="1"/>
      <c r="E1144" s="1"/>
      <c r="F1144" s="1"/>
    </row>
    <row r="1145" spans="1:6" x14ac:dyDescent="0.3">
      <c r="A1145" s="1"/>
      <c r="B1145" s="1"/>
      <c r="C1145" s="1"/>
      <c r="D1145" s="1"/>
      <c r="E1145" s="1"/>
      <c r="F1145" s="1"/>
    </row>
    <row r="1146" spans="1:6" x14ac:dyDescent="0.3">
      <c r="A1146" s="1"/>
      <c r="B1146" s="1"/>
      <c r="C1146" s="1"/>
      <c r="D1146" s="1"/>
      <c r="E1146" s="1"/>
      <c r="F1146" s="1"/>
    </row>
    <row r="1147" spans="1:6" x14ac:dyDescent="0.3">
      <c r="A1147" s="1"/>
      <c r="B1147" s="1"/>
      <c r="C1147" s="1"/>
      <c r="D1147" s="1"/>
      <c r="E1147" s="1"/>
      <c r="F1147" s="1"/>
    </row>
    <row r="1148" spans="1:6" x14ac:dyDescent="0.3">
      <c r="A1148" s="1"/>
      <c r="B1148" s="1"/>
      <c r="C1148" s="1"/>
      <c r="D1148" s="1"/>
      <c r="E1148" s="1"/>
      <c r="F1148" s="1"/>
    </row>
    <row r="1149" spans="1:6" x14ac:dyDescent="0.3">
      <c r="A1149" s="1"/>
      <c r="B1149" s="1"/>
      <c r="C1149" s="1"/>
      <c r="D1149" s="1"/>
      <c r="E1149" s="1"/>
      <c r="F1149" s="1"/>
    </row>
    <row r="1150" spans="1:6" x14ac:dyDescent="0.3">
      <c r="A1150" s="1"/>
      <c r="B1150" s="1"/>
      <c r="C1150" s="1"/>
      <c r="D1150" s="1"/>
      <c r="E1150" s="1"/>
      <c r="F1150" s="1"/>
    </row>
    <row r="1151" spans="1:6" x14ac:dyDescent="0.3">
      <c r="A1151" s="1"/>
      <c r="B1151" s="1"/>
      <c r="C1151" s="1"/>
      <c r="D1151" s="1"/>
      <c r="E1151" s="1"/>
      <c r="F1151" s="1"/>
    </row>
    <row r="1152" spans="1:6" x14ac:dyDescent="0.3">
      <c r="A1152" s="1"/>
      <c r="B1152" s="1"/>
      <c r="C1152" s="1"/>
      <c r="D1152" s="1"/>
      <c r="E1152" s="1"/>
      <c r="F1152" s="1"/>
    </row>
    <row r="1153" spans="1:6" x14ac:dyDescent="0.3">
      <c r="A1153" s="1"/>
      <c r="B1153" s="1"/>
      <c r="C1153" s="1"/>
      <c r="D1153" s="1"/>
      <c r="E1153" s="1"/>
      <c r="F1153" s="1"/>
    </row>
    <row r="1154" spans="1:6" x14ac:dyDescent="0.3">
      <c r="A1154" s="1"/>
      <c r="B1154" s="1"/>
      <c r="C1154" s="1"/>
      <c r="D1154" s="1"/>
      <c r="E1154" s="1"/>
      <c r="F1154" s="1"/>
    </row>
    <row r="1155" spans="1:6" x14ac:dyDescent="0.3">
      <c r="A1155" s="1"/>
      <c r="B1155" s="1"/>
      <c r="C1155" s="1"/>
      <c r="D1155" s="1"/>
      <c r="E1155" s="1"/>
      <c r="F1155" s="1"/>
    </row>
    <row r="1156" spans="1:6" x14ac:dyDescent="0.3">
      <c r="A1156" s="1"/>
      <c r="B1156" s="1"/>
      <c r="C1156" s="1"/>
      <c r="D1156" s="1"/>
      <c r="E1156" s="1"/>
      <c r="F1156" s="1"/>
    </row>
    <row r="1157" spans="1:6" x14ac:dyDescent="0.3">
      <c r="A1157" s="1"/>
      <c r="B1157" s="1"/>
      <c r="C1157" s="1"/>
      <c r="D1157" s="1"/>
      <c r="E1157" s="1"/>
      <c r="F1157" s="1"/>
    </row>
    <row r="1158" spans="1:6" x14ac:dyDescent="0.3">
      <c r="A1158" s="1"/>
      <c r="B1158" s="1"/>
      <c r="C1158" s="1"/>
      <c r="D1158" s="1"/>
      <c r="E1158" s="1"/>
      <c r="F1158" s="1"/>
    </row>
    <row r="1159" spans="1:6" x14ac:dyDescent="0.3">
      <c r="A1159" s="1"/>
      <c r="B1159" s="1"/>
      <c r="C1159" s="1"/>
      <c r="D1159" s="1"/>
      <c r="E1159" s="1"/>
      <c r="F1159" s="1"/>
    </row>
    <row r="1160" spans="1:6" x14ac:dyDescent="0.3">
      <c r="A1160" s="1"/>
      <c r="B1160" s="1"/>
      <c r="C1160" s="1"/>
      <c r="D1160" s="1"/>
      <c r="E1160" s="1"/>
      <c r="F1160" s="1"/>
    </row>
    <row r="1161" spans="1:6" x14ac:dyDescent="0.3">
      <c r="A1161" s="1"/>
      <c r="B1161" s="1"/>
      <c r="C1161" s="1"/>
      <c r="D1161" s="1"/>
      <c r="E1161" s="1"/>
      <c r="F1161" s="1"/>
    </row>
    <row r="1162" spans="1:6" x14ac:dyDescent="0.3">
      <c r="A1162" s="1"/>
      <c r="B1162" s="1"/>
      <c r="C1162" s="1"/>
      <c r="D1162" s="1"/>
      <c r="E1162" s="1"/>
      <c r="F1162" s="1"/>
    </row>
    <row r="1163" spans="1:6" x14ac:dyDescent="0.3">
      <c r="A1163" s="1"/>
      <c r="B1163" s="1"/>
      <c r="C1163" s="1"/>
      <c r="D1163" s="1"/>
      <c r="E1163" s="1"/>
      <c r="F1163" s="1"/>
    </row>
    <row r="1164" spans="1:6" x14ac:dyDescent="0.3">
      <c r="A1164" s="1"/>
      <c r="B1164" s="1"/>
      <c r="C1164" s="1"/>
      <c r="D1164" s="1"/>
      <c r="E1164" s="1"/>
      <c r="F1164" s="1"/>
    </row>
    <row r="1165" spans="1:6" x14ac:dyDescent="0.3">
      <c r="A1165" s="1"/>
      <c r="B1165" s="1"/>
      <c r="C1165" s="1"/>
      <c r="D1165" s="1"/>
      <c r="E1165" s="1"/>
      <c r="F1165" s="1"/>
    </row>
    <row r="1166" spans="1:6" x14ac:dyDescent="0.3">
      <c r="A1166" s="1"/>
      <c r="B1166" s="1"/>
      <c r="C1166" s="1"/>
      <c r="D1166" s="1"/>
      <c r="E1166" s="1"/>
      <c r="F1166" s="1"/>
    </row>
    <row r="1167" spans="1:6" x14ac:dyDescent="0.3">
      <c r="A1167" s="1"/>
      <c r="B1167" s="1"/>
      <c r="C1167" s="1"/>
      <c r="D1167" s="1"/>
      <c r="E1167" s="1"/>
      <c r="F1167" s="1"/>
    </row>
    <row r="1168" spans="1:6" x14ac:dyDescent="0.3">
      <c r="A1168" s="1"/>
      <c r="B1168" s="1"/>
      <c r="C1168" s="1"/>
      <c r="D1168" s="1"/>
      <c r="E1168" s="1"/>
      <c r="F1168" s="1"/>
    </row>
    <row r="1169" spans="1:6" x14ac:dyDescent="0.3">
      <c r="A1169" s="1"/>
      <c r="B1169" s="1"/>
      <c r="C1169" s="1"/>
      <c r="D1169" s="1"/>
      <c r="E1169" s="1"/>
      <c r="F1169" s="1"/>
    </row>
    <row r="1170" spans="1:6" x14ac:dyDescent="0.3">
      <c r="A1170" s="1"/>
      <c r="B1170" s="1"/>
      <c r="C1170" s="1"/>
      <c r="D1170" s="1"/>
      <c r="E1170" s="1"/>
      <c r="F1170" s="1"/>
    </row>
    <row r="1171" spans="1:6" x14ac:dyDescent="0.3">
      <c r="A1171" s="1"/>
      <c r="B1171" s="1"/>
      <c r="C1171" s="1"/>
      <c r="D1171" s="1"/>
      <c r="E1171" s="1"/>
      <c r="F1171" s="1"/>
    </row>
    <row r="1172" spans="1:6" x14ac:dyDescent="0.3">
      <c r="A1172" s="1"/>
      <c r="B1172" s="1"/>
      <c r="C1172" s="1"/>
      <c r="D1172" s="1"/>
      <c r="E1172" s="1"/>
      <c r="F1172" s="1"/>
    </row>
    <row r="1173" spans="1:6" x14ac:dyDescent="0.3">
      <c r="A1173" s="1"/>
      <c r="B1173" s="1"/>
      <c r="C1173" s="1"/>
      <c r="D1173" s="1"/>
      <c r="E1173" s="1"/>
      <c r="F1173" s="1"/>
    </row>
    <row r="1174" spans="1:6" x14ac:dyDescent="0.3">
      <c r="A1174" s="1"/>
      <c r="B1174" s="1"/>
      <c r="C1174" s="1"/>
      <c r="D1174" s="1"/>
      <c r="E1174" s="1"/>
      <c r="F1174" s="1"/>
    </row>
    <row r="1175" spans="1:6" x14ac:dyDescent="0.3">
      <c r="A1175" s="1"/>
      <c r="B1175" s="1"/>
      <c r="C1175" s="1"/>
      <c r="D1175" s="1"/>
      <c r="E1175" s="1"/>
      <c r="F1175" s="1"/>
    </row>
    <row r="1176" spans="1:6" x14ac:dyDescent="0.3">
      <c r="A1176" s="1"/>
      <c r="B1176" s="1"/>
      <c r="C1176" s="1"/>
      <c r="D1176" s="1"/>
      <c r="E1176" s="1"/>
      <c r="F1176" s="1"/>
    </row>
    <row r="1177" spans="1:6" x14ac:dyDescent="0.3">
      <c r="A1177" s="1"/>
      <c r="B1177" s="1"/>
      <c r="C1177" s="1"/>
      <c r="D1177" s="1"/>
      <c r="E1177" s="1"/>
      <c r="F1177" s="1"/>
    </row>
    <row r="1178" spans="1:6" x14ac:dyDescent="0.3">
      <c r="A1178" s="1"/>
      <c r="B1178" s="1"/>
      <c r="C1178" s="1"/>
      <c r="D1178" s="1"/>
      <c r="E1178" s="1"/>
      <c r="F1178" s="1"/>
    </row>
    <row r="1179" spans="1:6" x14ac:dyDescent="0.3">
      <c r="A1179" s="1"/>
      <c r="B1179" s="1"/>
      <c r="C1179" s="1"/>
      <c r="D1179" s="1"/>
      <c r="E1179" s="1"/>
      <c r="F1179" s="1"/>
    </row>
    <row r="1180" spans="1:6" x14ac:dyDescent="0.3">
      <c r="A1180" s="1"/>
      <c r="B1180" s="1"/>
      <c r="C1180" s="1"/>
      <c r="D1180" s="1"/>
      <c r="E1180" s="1"/>
      <c r="F1180" s="1"/>
    </row>
    <row r="1181" spans="1:6" x14ac:dyDescent="0.3">
      <c r="A1181" s="1"/>
      <c r="B1181" s="1"/>
      <c r="C1181" s="1"/>
      <c r="D1181" s="1"/>
      <c r="E1181" s="1"/>
      <c r="F1181" s="1"/>
    </row>
    <row r="1182" spans="1:6" x14ac:dyDescent="0.3">
      <c r="A1182" s="1"/>
      <c r="B1182" s="1"/>
      <c r="C1182" s="1"/>
      <c r="D1182" s="1"/>
      <c r="E1182" s="1"/>
      <c r="F1182" s="1"/>
    </row>
    <row r="1183" spans="1:6" x14ac:dyDescent="0.3">
      <c r="A1183" s="1"/>
      <c r="B1183" s="1"/>
      <c r="C1183" s="1"/>
      <c r="D1183" s="1"/>
      <c r="E1183" s="1"/>
      <c r="F1183" s="1"/>
    </row>
    <row r="1184" spans="1:6" x14ac:dyDescent="0.3">
      <c r="A1184" s="1"/>
      <c r="B1184" s="1"/>
      <c r="C1184" s="1"/>
      <c r="D1184" s="1"/>
      <c r="E1184" s="1"/>
      <c r="F1184" s="1"/>
    </row>
    <row r="1185" spans="1:6" x14ac:dyDescent="0.3">
      <c r="A1185" s="1"/>
      <c r="B1185" s="1"/>
      <c r="C1185" s="1"/>
      <c r="D1185" s="1"/>
      <c r="E1185" s="1"/>
      <c r="F1185" s="1"/>
    </row>
    <row r="1186" spans="1:6" x14ac:dyDescent="0.3">
      <c r="A1186" s="1"/>
      <c r="B1186" s="1"/>
      <c r="C1186" s="1"/>
      <c r="D1186" s="1"/>
      <c r="E1186" s="1"/>
      <c r="F1186" s="1"/>
    </row>
    <row r="1187" spans="1:6" x14ac:dyDescent="0.3">
      <c r="A1187" s="1"/>
      <c r="B1187" s="1"/>
      <c r="C1187" s="1"/>
      <c r="D1187" s="1"/>
      <c r="E1187" s="1"/>
      <c r="F1187" s="1"/>
    </row>
    <row r="1188" spans="1:6" x14ac:dyDescent="0.3">
      <c r="A1188" s="1"/>
      <c r="B1188" s="1"/>
      <c r="C1188" s="1"/>
      <c r="D1188" s="1"/>
      <c r="E1188" s="1"/>
      <c r="F1188" s="1"/>
    </row>
    <row r="1189" spans="1:6" x14ac:dyDescent="0.3">
      <c r="A1189" s="1"/>
      <c r="B1189" s="1"/>
      <c r="C1189" s="1"/>
      <c r="D1189" s="1"/>
      <c r="E1189" s="1"/>
      <c r="F1189" s="1"/>
    </row>
    <row r="1190" spans="1:6" x14ac:dyDescent="0.3">
      <c r="A1190" s="1"/>
      <c r="B1190" s="1"/>
      <c r="C1190" s="1"/>
      <c r="D1190" s="1"/>
      <c r="E1190" s="1"/>
      <c r="F1190" s="1"/>
    </row>
    <row r="1191" spans="1:6" x14ac:dyDescent="0.3">
      <c r="A1191" s="1"/>
      <c r="B1191" s="1"/>
      <c r="C1191" s="1"/>
      <c r="D1191" s="1"/>
      <c r="E1191" s="1"/>
      <c r="F1191" s="1"/>
    </row>
    <row r="1192" spans="1:6" x14ac:dyDescent="0.3">
      <c r="A1192" s="1"/>
      <c r="B1192" s="1"/>
      <c r="C1192" s="1"/>
      <c r="D1192" s="1"/>
      <c r="E1192" s="1"/>
      <c r="F1192" s="1"/>
    </row>
    <row r="1193" spans="1:6" x14ac:dyDescent="0.3">
      <c r="A1193" s="1"/>
      <c r="B1193" s="1"/>
      <c r="C1193" s="1"/>
      <c r="D1193" s="1"/>
      <c r="E1193" s="1"/>
      <c r="F1193" s="1"/>
    </row>
    <row r="1194" spans="1:6" x14ac:dyDescent="0.3">
      <c r="A1194" s="1"/>
      <c r="B1194" s="1"/>
      <c r="C1194" s="1"/>
      <c r="D1194" s="1"/>
      <c r="E1194" s="1"/>
      <c r="F1194" s="1"/>
    </row>
    <row r="1195" spans="1:6" x14ac:dyDescent="0.3">
      <c r="A1195" s="1"/>
      <c r="B1195" s="1"/>
      <c r="C1195" s="1"/>
      <c r="D1195" s="1"/>
      <c r="E1195" s="1"/>
      <c r="F1195" s="1"/>
    </row>
    <row r="1196" spans="1:6" x14ac:dyDescent="0.3">
      <c r="A1196" s="1"/>
      <c r="B1196" s="1"/>
      <c r="C1196" s="1"/>
      <c r="D1196" s="1"/>
      <c r="E1196" s="1"/>
      <c r="F1196" s="1"/>
    </row>
    <row r="1197" spans="1:6" x14ac:dyDescent="0.3">
      <c r="A1197" s="1"/>
      <c r="B1197" s="1"/>
      <c r="C1197" s="1"/>
      <c r="D1197" s="1"/>
      <c r="E1197" s="1"/>
      <c r="F1197" s="1"/>
    </row>
    <row r="1198" spans="1:6" x14ac:dyDescent="0.3">
      <c r="A1198" s="1"/>
      <c r="B1198" s="1"/>
      <c r="C1198" s="1"/>
      <c r="D1198" s="1"/>
      <c r="E1198" s="1"/>
      <c r="F1198" s="1"/>
    </row>
    <row r="1199" spans="1:6" x14ac:dyDescent="0.3">
      <c r="A1199" s="1"/>
      <c r="B1199" s="1"/>
      <c r="C1199" s="1"/>
      <c r="D1199" s="1"/>
      <c r="E1199" s="1"/>
      <c r="F1199" s="1"/>
    </row>
    <row r="1200" spans="1:6" x14ac:dyDescent="0.3">
      <c r="A1200" s="1"/>
      <c r="B1200" s="1"/>
      <c r="C1200" s="1"/>
      <c r="D1200" s="1"/>
      <c r="E1200" s="1"/>
      <c r="F1200" s="1"/>
    </row>
    <row r="1201" spans="1:6" x14ac:dyDescent="0.3">
      <c r="A1201" s="1"/>
      <c r="B1201" s="1"/>
      <c r="C1201" s="1"/>
      <c r="D1201" s="1"/>
      <c r="E1201" s="1"/>
      <c r="F1201" s="1"/>
    </row>
    <row r="1202" spans="1:6" x14ac:dyDescent="0.3">
      <c r="A1202" s="1"/>
      <c r="B1202" s="1"/>
      <c r="C1202" s="1"/>
      <c r="D1202" s="1"/>
      <c r="E1202" s="1"/>
      <c r="F1202" s="1"/>
    </row>
    <row r="1203" spans="1:6" x14ac:dyDescent="0.3">
      <c r="A1203" s="1"/>
      <c r="B1203" s="1"/>
      <c r="C1203" s="1"/>
      <c r="D1203" s="1"/>
      <c r="E1203" s="1"/>
      <c r="F1203" s="1"/>
    </row>
    <row r="1204" spans="1:6" x14ac:dyDescent="0.3">
      <c r="A1204" s="1"/>
      <c r="B1204" s="1"/>
      <c r="C1204" s="1"/>
      <c r="D1204" s="1"/>
      <c r="E1204" s="1"/>
      <c r="F1204" s="1"/>
    </row>
    <row r="1205" spans="1:6" x14ac:dyDescent="0.3">
      <c r="A1205" s="1"/>
      <c r="B1205" s="1"/>
      <c r="C1205" s="1"/>
      <c r="D1205" s="1"/>
      <c r="E1205" s="1"/>
      <c r="F1205" s="1"/>
    </row>
    <row r="1206" spans="1:6" x14ac:dyDescent="0.3">
      <c r="A1206" s="1"/>
      <c r="B1206" s="1"/>
      <c r="C1206" s="1"/>
      <c r="D1206" s="1"/>
      <c r="E1206" s="1"/>
      <c r="F1206" s="1"/>
    </row>
    <row r="1207" spans="1:6" x14ac:dyDescent="0.3">
      <c r="A1207" s="1"/>
      <c r="B1207" s="1"/>
      <c r="C1207" s="1"/>
      <c r="D1207" s="1"/>
      <c r="E1207" s="1"/>
      <c r="F1207" s="1"/>
    </row>
    <row r="1208" spans="1:6" x14ac:dyDescent="0.3">
      <c r="A1208" s="1"/>
      <c r="B1208" s="1"/>
      <c r="C1208" s="1"/>
      <c r="D1208" s="1"/>
      <c r="E1208" s="1"/>
      <c r="F1208" s="1"/>
    </row>
    <row r="1209" spans="1:6" x14ac:dyDescent="0.3">
      <c r="A1209" s="1"/>
      <c r="B1209" s="1"/>
      <c r="C1209" s="1"/>
      <c r="D1209" s="1"/>
      <c r="E1209" s="1"/>
      <c r="F1209" s="1"/>
    </row>
    <row r="1210" spans="1:6" x14ac:dyDescent="0.3">
      <c r="A1210" s="1"/>
      <c r="B1210" s="1"/>
      <c r="C1210" s="1"/>
      <c r="D1210" s="1"/>
      <c r="E1210" s="1"/>
      <c r="F1210" s="1"/>
    </row>
    <row r="1211" spans="1:6" x14ac:dyDescent="0.3">
      <c r="A1211" s="1"/>
      <c r="B1211" s="1"/>
      <c r="C1211" s="1"/>
      <c r="D1211" s="1"/>
      <c r="E1211" s="1"/>
      <c r="F1211" s="1"/>
    </row>
    <row r="1212" spans="1:6" x14ac:dyDescent="0.3">
      <c r="A1212" s="1"/>
      <c r="B1212" s="1"/>
      <c r="C1212" s="1"/>
      <c r="D1212" s="1"/>
      <c r="E1212" s="1"/>
      <c r="F1212" s="1"/>
    </row>
    <row r="1213" spans="1:6" x14ac:dyDescent="0.3">
      <c r="A1213" s="1"/>
      <c r="B1213" s="1"/>
      <c r="C1213" s="1"/>
      <c r="D1213" s="1"/>
      <c r="E1213" s="1"/>
      <c r="F1213" s="1"/>
    </row>
    <row r="1214" spans="1:6" x14ac:dyDescent="0.3">
      <c r="A1214" s="1"/>
      <c r="B1214" s="1"/>
      <c r="C1214" s="1"/>
      <c r="D1214" s="1"/>
      <c r="E1214" s="1"/>
      <c r="F1214" s="1"/>
    </row>
    <row r="1215" spans="1:6" x14ac:dyDescent="0.3">
      <c r="A1215" s="1"/>
      <c r="B1215" s="1"/>
      <c r="C1215" s="1"/>
      <c r="D1215" s="1"/>
      <c r="E1215" s="1"/>
      <c r="F1215" s="1"/>
    </row>
    <row r="1216" spans="1:6" x14ac:dyDescent="0.3">
      <c r="A1216" s="1"/>
      <c r="B1216" s="1"/>
      <c r="C1216" s="1"/>
      <c r="D1216" s="1"/>
      <c r="E1216" s="1"/>
      <c r="F1216" s="1"/>
    </row>
    <row r="1217" spans="1:6" x14ac:dyDescent="0.3">
      <c r="A1217" s="1"/>
      <c r="B1217" s="1"/>
      <c r="C1217" s="1"/>
      <c r="D1217" s="1"/>
      <c r="E1217" s="1"/>
      <c r="F1217" s="1"/>
    </row>
    <row r="1218" spans="1:6" x14ac:dyDescent="0.3">
      <c r="A1218" s="1"/>
      <c r="B1218" s="1"/>
      <c r="C1218" s="1"/>
      <c r="D1218" s="1"/>
      <c r="E1218" s="1"/>
      <c r="F1218" s="1"/>
    </row>
    <row r="1219" spans="1:6" x14ac:dyDescent="0.3">
      <c r="A1219" s="1"/>
      <c r="B1219" s="1"/>
      <c r="C1219" s="1"/>
      <c r="D1219" s="1"/>
      <c r="E1219" s="1"/>
      <c r="F1219" s="1"/>
    </row>
    <row r="1220" spans="1:6" x14ac:dyDescent="0.3">
      <c r="A1220" s="1"/>
      <c r="B1220" s="1"/>
      <c r="C1220" s="1"/>
      <c r="D1220" s="1"/>
      <c r="E1220" s="1"/>
      <c r="F1220" s="1"/>
    </row>
    <row r="1221" spans="1:6" x14ac:dyDescent="0.3">
      <c r="A1221" s="1"/>
      <c r="B1221" s="1"/>
      <c r="C1221" s="1"/>
      <c r="D1221" s="1"/>
      <c r="E1221" s="1"/>
      <c r="F1221" s="1"/>
    </row>
    <row r="1222" spans="1:6" x14ac:dyDescent="0.3">
      <c r="A1222" s="1"/>
      <c r="B1222" s="1"/>
      <c r="C1222" s="1"/>
      <c r="D1222" s="1"/>
      <c r="E1222" s="1"/>
      <c r="F1222" s="1"/>
    </row>
    <row r="1223" spans="1:6" x14ac:dyDescent="0.3">
      <c r="A1223" s="1"/>
      <c r="B1223" s="1"/>
      <c r="C1223" s="1"/>
      <c r="D1223" s="1"/>
      <c r="E1223" s="1"/>
      <c r="F1223" s="1"/>
    </row>
    <row r="1224" spans="1:6" x14ac:dyDescent="0.3">
      <c r="A1224" s="1"/>
      <c r="B1224" s="1"/>
      <c r="C1224" s="1"/>
      <c r="D1224" s="1"/>
      <c r="E1224" s="1"/>
      <c r="F1224" s="1"/>
    </row>
    <row r="1225" spans="1:6" x14ac:dyDescent="0.3">
      <c r="A1225" s="1"/>
      <c r="B1225" s="1"/>
      <c r="C1225" s="1"/>
      <c r="D1225" s="1"/>
      <c r="E1225" s="1"/>
      <c r="F1225" s="1"/>
    </row>
    <row r="1226" spans="1:6" x14ac:dyDescent="0.3">
      <c r="A1226" s="1"/>
      <c r="B1226" s="1"/>
      <c r="C1226" s="1"/>
      <c r="D1226" s="1"/>
      <c r="E1226" s="1"/>
      <c r="F1226" s="1"/>
    </row>
    <row r="1227" spans="1:6" x14ac:dyDescent="0.3">
      <c r="A1227" s="1"/>
      <c r="B1227" s="1"/>
      <c r="C1227" s="1"/>
      <c r="D1227" s="1"/>
      <c r="E1227" s="1"/>
      <c r="F1227" s="1"/>
    </row>
    <row r="1228" spans="1:6" x14ac:dyDescent="0.3">
      <c r="A1228" s="1"/>
      <c r="B1228" s="1"/>
      <c r="C1228" s="1"/>
      <c r="D1228" s="1"/>
      <c r="E1228" s="1"/>
      <c r="F1228" s="1"/>
    </row>
    <row r="1229" spans="1:6" x14ac:dyDescent="0.3">
      <c r="A1229" s="1"/>
      <c r="B1229" s="1"/>
      <c r="C1229" s="1"/>
      <c r="D1229" s="1"/>
      <c r="E1229" s="1"/>
      <c r="F1229" s="1"/>
    </row>
    <row r="1230" spans="1:6" x14ac:dyDescent="0.3">
      <c r="A1230" s="1"/>
      <c r="B1230" s="1"/>
      <c r="C1230" s="1"/>
      <c r="D1230" s="1"/>
      <c r="E1230" s="1"/>
      <c r="F1230" s="1"/>
    </row>
    <row r="1231" spans="1:6" x14ac:dyDescent="0.3">
      <c r="A1231" s="1"/>
      <c r="B1231" s="1"/>
      <c r="C1231" s="1"/>
      <c r="D1231" s="1"/>
      <c r="E1231" s="1"/>
      <c r="F1231" s="1"/>
    </row>
    <row r="1232" spans="1:6" x14ac:dyDescent="0.3">
      <c r="A1232" s="1"/>
      <c r="B1232" s="1"/>
      <c r="C1232" s="1"/>
      <c r="D1232" s="1"/>
      <c r="E1232" s="1"/>
      <c r="F1232" s="1"/>
    </row>
    <row r="1233" spans="1:6" x14ac:dyDescent="0.3">
      <c r="A1233" s="1"/>
      <c r="B1233" s="1"/>
      <c r="C1233" s="1"/>
      <c r="D1233" s="1"/>
      <c r="E1233" s="1"/>
      <c r="F1233" s="1"/>
    </row>
    <row r="1234" spans="1:6" x14ac:dyDescent="0.3">
      <c r="A1234" s="1"/>
      <c r="B1234" s="1"/>
      <c r="C1234" s="1"/>
      <c r="D1234" s="1"/>
      <c r="E1234" s="1"/>
      <c r="F1234" s="1"/>
    </row>
    <row r="1235" spans="1:6" x14ac:dyDescent="0.3">
      <c r="A1235" s="1"/>
      <c r="B1235" s="1"/>
      <c r="C1235" s="1"/>
      <c r="D1235" s="1"/>
      <c r="E1235" s="1"/>
      <c r="F1235" s="1"/>
    </row>
    <row r="1236" spans="1:6" x14ac:dyDescent="0.3">
      <c r="A1236" s="1"/>
      <c r="B1236" s="1"/>
      <c r="C1236" s="1"/>
      <c r="D1236" s="1"/>
      <c r="E1236" s="1"/>
      <c r="F1236" s="1"/>
    </row>
    <row r="1237" spans="1:6" x14ac:dyDescent="0.3">
      <c r="A1237" s="1"/>
      <c r="B1237" s="1"/>
      <c r="C1237" s="1"/>
      <c r="D1237" s="1"/>
      <c r="E1237" s="1"/>
      <c r="F1237" s="1"/>
    </row>
    <row r="1238" spans="1:6" x14ac:dyDescent="0.3">
      <c r="A1238" s="1"/>
      <c r="B1238" s="1"/>
      <c r="C1238" s="1"/>
      <c r="D1238" s="1"/>
      <c r="E1238" s="1"/>
      <c r="F1238" s="1"/>
    </row>
    <row r="1239" spans="1:6" x14ac:dyDescent="0.3">
      <c r="A1239" s="1"/>
      <c r="B1239" s="1"/>
      <c r="C1239" s="1"/>
      <c r="D1239" s="1"/>
      <c r="E1239" s="1"/>
      <c r="F1239" s="1"/>
    </row>
    <row r="1240" spans="1:6" x14ac:dyDescent="0.3">
      <c r="A1240" s="1"/>
      <c r="B1240" s="1"/>
      <c r="C1240" s="1"/>
      <c r="D1240" s="1"/>
      <c r="E1240" s="1"/>
      <c r="F1240" s="1"/>
    </row>
    <row r="1241" spans="1:6" x14ac:dyDescent="0.3">
      <c r="A1241" s="1"/>
      <c r="B1241" s="1"/>
      <c r="C1241" s="1"/>
      <c r="D1241" s="1"/>
      <c r="E1241" s="1"/>
      <c r="F1241" s="1"/>
    </row>
    <row r="1242" spans="1:6" x14ac:dyDescent="0.3">
      <c r="A1242" s="1"/>
      <c r="B1242" s="1"/>
      <c r="C1242" s="1"/>
      <c r="D1242" s="1"/>
      <c r="E1242" s="1"/>
      <c r="F1242" s="1"/>
    </row>
    <row r="1243" spans="1:6" x14ac:dyDescent="0.3">
      <c r="A1243" s="1"/>
      <c r="B1243" s="1"/>
      <c r="C1243" s="1"/>
      <c r="D1243" s="1"/>
      <c r="E1243" s="1"/>
      <c r="F1243" s="1"/>
    </row>
    <row r="1244" spans="1:6" x14ac:dyDescent="0.3">
      <c r="A1244" s="1"/>
      <c r="B1244" s="1"/>
      <c r="C1244" s="1"/>
      <c r="D1244" s="1"/>
      <c r="E1244" s="1"/>
      <c r="F1244" s="1"/>
    </row>
    <row r="1245" spans="1:6" x14ac:dyDescent="0.3">
      <c r="A1245" s="1"/>
      <c r="B1245" s="1"/>
      <c r="C1245" s="1"/>
      <c r="D1245" s="1"/>
      <c r="E1245" s="1"/>
      <c r="F1245" s="1"/>
    </row>
    <row r="1246" spans="1:6" x14ac:dyDescent="0.3">
      <c r="A1246" s="1"/>
      <c r="B1246" s="1"/>
      <c r="C1246" s="1"/>
      <c r="D1246" s="1"/>
      <c r="E1246" s="1"/>
      <c r="F1246" s="1"/>
    </row>
    <row r="1247" spans="1:6" x14ac:dyDescent="0.3">
      <c r="A1247" s="1"/>
      <c r="B1247" s="1"/>
      <c r="C1247" s="1"/>
      <c r="D1247" s="1"/>
      <c r="E1247" s="1"/>
      <c r="F1247" s="1"/>
    </row>
    <row r="1248" spans="1:6" x14ac:dyDescent="0.3">
      <c r="A1248" s="1"/>
      <c r="B1248" s="1"/>
      <c r="C1248" s="1"/>
      <c r="D1248" s="1"/>
      <c r="E1248" s="1"/>
      <c r="F1248" s="1"/>
    </row>
    <row r="1249" spans="1:6" x14ac:dyDescent="0.3">
      <c r="A1249" s="1"/>
      <c r="B1249" s="1"/>
      <c r="C1249" s="1"/>
      <c r="D1249" s="1"/>
      <c r="E1249" s="1"/>
      <c r="F1249" s="1"/>
    </row>
    <row r="1250" spans="1:6" x14ac:dyDescent="0.3">
      <c r="A1250" s="1"/>
      <c r="B1250" s="1"/>
      <c r="C1250" s="1"/>
      <c r="D1250" s="1"/>
      <c r="E1250" s="1"/>
      <c r="F1250" s="1"/>
    </row>
    <row r="1251" spans="1:6" x14ac:dyDescent="0.3">
      <c r="A1251" s="1"/>
      <c r="B1251" s="1"/>
      <c r="C1251" s="1"/>
      <c r="D1251" s="1"/>
      <c r="E1251" s="1"/>
      <c r="F1251" s="1"/>
    </row>
    <row r="1252" spans="1:6" x14ac:dyDescent="0.3">
      <c r="A1252" s="1"/>
      <c r="B1252" s="1"/>
      <c r="C1252" s="1"/>
      <c r="D1252" s="1"/>
      <c r="E1252" s="1"/>
      <c r="F1252" s="1"/>
    </row>
    <row r="1253" spans="1:6" x14ac:dyDescent="0.3">
      <c r="A1253" s="1"/>
      <c r="B1253" s="1"/>
      <c r="C1253" s="1"/>
      <c r="D1253" s="1"/>
      <c r="E1253" s="1"/>
      <c r="F1253" s="1"/>
    </row>
    <row r="1254" spans="1:6" x14ac:dyDescent="0.3">
      <c r="A1254" s="1"/>
      <c r="B1254" s="1"/>
      <c r="C1254" s="1"/>
      <c r="D1254" s="1"/>
      <c r="E1254" s="1"/>
      <c r="F1254" s="1"/>
    </row>
    <row r="1255" spans="1:6" x14ac:dyDescent="0.3">
      <c r="A1255" s="1"/>
      <c r="B1255" s="1"/>
      <c r="C1255" s="1"/>
      <c r="D1255" s="1"/>
      <c r="E1255" s="1"/>
      <c r="F1255" s="1"/>
    </row>
    <row r="1256" spans="1:6" x14ac:dyDescent="0.3">
      <c r="A1256" s="1"/>
      <c r="B1256" s="1"/>
      <c r="C1256" s="1"/>
      <c r="D1256" s="1"/>
      <c r="E1256" s="1"/>
      <c r="F1256" s="1"/>
    </row>
    <row r="1257" spans="1:6" x14ac:dyDescent="0.3">
      <c r="A1257" s="1"/>
      <c r="B1257" s="1"/>
      <c r="C1257" s="1"/>
      <c r="D1257" s="1"/>
      <c r="E1257" s="1"/>
      <c r="F1257" s="1"/>
    </row>
    <row r="1258" spans="1:6" x14ac:dyDescent="0.3">
      <c r="A1258" s="1"/>
      <c r="B1258" s="1"/>
      <c r="C1258" s="1"/>
      <c r="D1258" s="1"/>
      <c r="E1258" s="1"/>
      <c r="F1258" s="1"/>
    </row>
    <row r="1259" spans="1:6" x14ac:dyDescent="0.3">
      <c r="A1259" s="1"/>
      <c r="B1259" s="1"/>
      <c r="C1259" s="1"/>
      <c r="D1259" s="1"/>
      <c r="E1259" s="1"/>
      <c r="F1259" s="1"/>
    </row>
    <row r="1260" spans="1:6" x14ac:dyDescent="0.3">
      <c r="A1260" s="1"/>
      <c r="B1260" s="1"/>
      <c r="C1260" s="1"/>
      <c r="D1260" s="1"/>
      <c r="E1260" s="1"/>
      <c r="F1260" s="1"/>
    </row>
    <row r="1261" spans="1:6" x14ac:dyDescent="0.3">
      <c r="A1261" s="1"/>
      <c r="B1261" s="1"/>
      <c r="C1261" s="1"/>
      <c r="D1261" s="1"/>
      <c r="E1261" s="1"/>
      <c r="F1261" s="1"/>
    </row>
    <row r="1262" spans="1:6" x14ac:dyDescent="0.3">
      <c r="A1262" s="1"/>
      <c r="B1262" s="1"/>
      <c r="C1262" s="1"/>
      <c r="D1262" s="1"/>
      <c r="E1262" s="1"/>
      <c r="F1262" s="1"/>
    </row>
    <row r="1263" spans="1:6" x14ac:dyDescent="0.3">
      <c r="A1263" s="1"/>
      <c r="B1263" s="1"/>
      <c r="C1263" s="1"/>
      <c r="D1263" s="1"/>
      <c r="E1263" s="1"/>
      <c r="F1263" s="1"/>
    </row>
    <row r="1264" spans="1:6" x14ac:dyDescent="0.3">
      <c r="A1264" s="1"/>
      <c r="B1264" s="1"/>
      <c r="C1264" s="1"/>
      <c r="D1264" s="1"/>
      <c r="E1264" s="1"/>
      <c r="F1264" s="1"/>
    </row>
    <row r="1265" spans="1:6" x14ac:dyDescent="0.3">
      <c r="A1265" s="1"/>
      <c r="B1265" s="1"/>
      <c r="C1265" s="1"/>
      <c r="D1265" s="1"/>
      <c r="E1265" s="1"/>
      <c r="F1265" s="1"/>
    </row>
    <row r="1266" spans="1:6" x14ac:dyDescent="0.3">
      <c r="A1266" s="1"/>
      <c r="B1266" s="1"/>
      <c r="C1266" s="1"/>
      <c r="D1266" s="1"/>
      <c r="E1266" s="1"/>
      <c r="F1266" s="1"/>
    </row>
    <row r="1267" spans="1:6" x14ac:dyDescent="0.3">
      <c r="A1267" s="1"/>
      <c r="B1267" s="1"/>
      <c r="C1267" s="1"/>
      <c r="D1267" s="1"/>
      <c r="E1267" s="1"/>
      <c r="F1267" s="1"/>
    </row>
    <row r="1268" spans="1:6" x14ac:dyDescent="0.3">
      <c r="A1268" s="1"/>
      <c r="B1268" s="1"/>
      <c r="C1268" s="1"/>
      <c r="D1268" s="1"/>
      <c r="E1268" s="1"/>
      <c r="F1268" s="1"/>
    </row>
    <row r="1269" spans="1:6" x14ac:dyDescent="0.3">
      <c r="A1269" s="1"/>
      <c r="B1269" s="1"/>
      <c r="C1269" s="1"/>
      <c r="D1269" s="1"/>
      <c r="E1269" s="1"/>
      <c r="F1269" s="1"/>
    </row>
    <row r="1270" spans="1:6" x14ac:dyDescent="0.3">
      <c r="A1270" s="1"/>
      <c r="B1270" s="1"/>
      <c r="C1270" s="1"/>
      <c r="D1270" s="1"/>
      <c r="E1270" s="1"/>
      <c r="F1270" s="1"/>
    </row>
    <row r="1271" spans="1:6" x14ac:dyDescent="0.3">
      <c r="A1271" s="1"/>
      <c r="B1271" s="1"/>
      <c r="C1271" s="1"/>
      <c r="D1271" s="1"/>
      <c r="E1271" s="1"/>
      <c r="F1271" s="1"/>
    </row>
    <row r="1272" spans="1:6" x14ac:dyDescent="0.3">
      <c r="A1272" s="1"/>
      <c r="B1272" s="1"/>
      <c r="C1272" s="1"/>
      <c r="D1272" s="1"/>
      <c r="E1272" s="1"/>
      <c r="F1272" s="1"/>
    </row>
    <row r="1273" spans="1:6" x14ac:dyDescent="0.3">
      <c r="A1273" s="1"/>
      <c r="B1273" s="1"/>
      <c r="C1273" s="1"/>
      <c r="D1273" s="1"/>
      <c r="E1273" s="1"/>
      <c r="F1273" s="1"/>
    </row>
    <row r="1274" spans="1:6" x14ac:dyDescent="0.3">
      <c r="A1274" s="1"/>
      <c r="B1274" s="1"/>
      <c r="C1274" s="1"/>
      <c r="D1274" s="1"/>
      <c r="E1274" s="1"/>
      <c r="F1274" s="1"/>
    </row>
    <row r="1275" spans="1:6" x14ac:dyDescent="0.3">
      <c r="A1275" s="1"/>
      <c r="B1275" s="1"/>
      <c r="C1275" s="1"/>
      <c r="D1275" s="1"/>
      <c r="E1275" s="1"/>
      <c r="F1275" s="1"/>
    </row>
    <row r="1276" spans="1:6" x14ac:dyDescent="0.3">
      <c r="A1276" s="1"/>
      <c r="B1276" s="1"/>
      <c r="C1276" s="1"/>
      <c r="D1276" s="1"/>
      <c r="E1276" s="1"/>
      <c r="F1276" s="1"/>
    </row>
    <row r="1277" spans="1:6" x14ac:dyDescent="0.3">
      <c r="A1277" s="1"/>
      <c r="B1277" s="1"/>
      <c r="C1277" s="1"/>
      <c r="D1277" s="1"/>
      <c r="E1277" s="1"/>
      <c r="F1277" s="1"/>
    </row>
    <row r="1278" spans="1:6" x14ac:dyDescent="0.3">
      <c r="A1278" s="1"/>
      <c r="B1278" s="1"/>
      <c r="C1278" s="1"/>
      <c r="D1278" s="1"/>
      <c r="E1278" s="1"/>
      <c r="F1278" s="1"/>
    </row>
    <row r="1279" spans="1:6" x14ac:dyDescent="0.3">
      <c r="A1279" s="1"/>
      <c r="B1279" s="1"/>
      <c r="C1279" s="1"/>
      <c r="D1279" s="1"/>
      <c r="E1279" s="1"/>
      <c r="F1279" s="1"/>
    </row>
    <row r="1280" spans="1:6" x14ac:dyDescent="0.3">
      <c r="A1280" s="1"/>
      <c r="B1280" s="1"/>
      <c r="C1280" s="1"/>
      <c r="D1280" s="1"/>
      <c r="E1280" s="1"/>
      <c r="F1280" s="1"/>
    </row>
    <row r="1281" spans="1:6" x14ac:dyDescent="0.3">
      <c r="A1281" s="1"/>
      <c r="B1281" s="1"/>
      <c r="C1281" s="1"/>
      <c r="D1281" s="1"/>
      <c r="E1281" s="1"/>
      <c r="F1281" s="1"/>
    </row>
    <row r="1282" spans="1:6" x14ac:dyDescent="0.3">
      <c r="A1282" s="1"/>
      <c r="B1282" s="1"/>
      <c r="C1282" s="1"/>
      <c r="D1282" s="1"/>
      <c r="E1282" s="1"/>
      <c r="F1282" s="1"/>
    </row>
    <row r="1283" spans="1:6" x14ac:dyDescent="0.3">
      <c r="A1283" s="1"/>
      <c r="B1283" s="1"/>
      <c r="C1283" s="1"/>
      <c r="D1283" s="1"/>
      <c r="E1283" s="1"/>
      <c r="F1283" s="1"/>
    </row>
    <row r="1284" spans="1:6" x14ac:dyDescent="0.3">
      <c r="A1284" s="1"/>
      <c r="B1284" s="1"/>
      <c r="C1284" s="1"/>
      <c r="D1284" s="1"/>
      <c r="E1284" s="1"/>
      <c r="F1284" s="1"/>
    </row>
    <row r="1285" spans="1:6" x14ac:dyDescent="0.3">
      <c r="A1285" s="1"/>
      <c r="B1285" s="1"/>
      <c r="C1285" s="1"/>
      <c r="D1285" s="1"/>
      <c r="E1285" s="1"/>
      <c r="F1285" s="1"/>
    </row>
    <row r="1286" spans="1:6" x14ac:dyDescent="0.3">
      <c r="A1286" s="1"/>
      <c r="B1286" s="1"/>
      <c r="C1286" s="1"/>
      <c r="D1286" s="1"/>
      <c r="E1286" s="1"/>
      <c r="F1286" s="1"/>
    </row>
    <row r="1287" spans="1:6" x14ac:dyDescent="0.3">
      <c r="A1287" s="1"/>
      <c r="B1287" s="1"/>
      <c r="C1287" s="1"/>
      <c r="D1287" s="1"/>
      <c r="E1287" s="1"/>
      <c r="F1287" s="1"/>
    </row>
    <row r="1288" spans="1:6" x14ac:dyDescent="0.3">
      <c r="A1288" s="1"/>
      <c r="B1288" s="1"/>
      <c r="C1288" s="1"/>
      <c r="D1288" s="1"/>
      <c r="E1288" s="1"/>
      <c r="F1288" s="1"/>
    </row>
    <row r="1289" spans="1:6" x14ac:dyDescent="0.3">
      <c r="A1289" s="1"/>
      <c r="B1289" s="1"/>
      <c r="C1289" s="1"/>
      <c r="D1289" s="1"/>
      <c r="E1289" s="1"/>
      <c r="F1289" s="1"/>
    </row>
    <row r="1290" spans="1:6" x14ac:dyDescent="0.3">
      <c r="A1290" s="1"/>
      <c r="B1290" s="1"/>
      <c r="C1290" s="1"/>
      <c r="D1290" s="1"/>
      <c r="E1290" s="1"/>
      <c r="F1290" s="1"/>
    </row>
    <row r="1291" spans="1:6" x14ac:dyDescent="0.3">
      <c r="A1291" s="1"/>
      <c r="B1291" s="1"/>
      <c r="C1291" s="1"/>
      <c r="D1291" s="1"/>
      <c r="E1291" s="1"/>
      <c r="F1291" s="1"/>
    </row>
    <row r="1292" spans="1:6" x14ac:dyDescent="0.3">
      <c r="A1292" s="1"/>
      <c r="B1292" s="1"/>
      <c r="C1292" s="1"/>
      <c r="D1292" s="1"/>
      <c r="E1292" s="1"/>
      <c r="F1292" s="1"/>
    </row>
    <row r="1293" spans="1:6" x14ac:dyDescent="0.3">
      <c r="A1293" s="1"/>
      <c r="B1293" s="1"/>
      <c r="C1293" s="1"/>
      <c r="D1293" s="1"/>
      <c r="E1293" s="1"/>
      <c r="F1293" s="1"/>
    </row>
    <row r="1294" spans="1:6" x14ac:dyDescent="0.3">
      <c r="A1294" s="1"/>
      <c r="B1294" s="1"/>
      <c r="C1294" s="1"/>
      <c r="D1294" s="1"/>
      <c r="E1294" s="1"/>
      <c r="F1294" s="1"/>
    </row>
    <row r="1295" spans="1:6" x14ac:dyDescent="0.3">
      <c r="A1295" s="1"/>
      <c r="B1295" s="1"/>
      <c r="C1295" s="1"/>
      <c r="D1295" s="1"/>
      <c r="E1295" s="1"/>
      <c r="F1295" s="1"/>
    </row>
    <row r="1296" spans="1:6" x14ac:dyDescent="0.3">
      <c r="A1296" s="1"/>
      <c r="B1296" s="1"/>
      <c r="C1296" s="1"/>
      <c r="D1296" s="1"/>
      <c r="E1296" s="1"/>
      <c r="F1296" s="1"/>
    </row>
    <row r="1297" spans="1:6" x14ac:dyDescent="0.3">
      <c r="A1297" s="1"/>
      <c r="B1297" s="1"/>
      <c r="C1297" s="1"/>
      <c r="D1297" s="1"/>
      <c r="E1297" s="1"/>
      <c r="F1297" s="1"/>
    </row>
    <row r="1298" spans="1:6" x14ac:dyDescent="0.3">
      <c r="A1298" s="1"/>
      <c r="B1298" s="1"/>
      <c r="C1298" s="1"/>
      <c r="D1298" s="1"/>
      <c r="E1298" s="1"/>
      <c r="F1298" s="1"/>
    </row>
    <row r="1299" spans="1:6" x14ac:dyDescent="0.3">
      <c r="A1299" s="1"/>
      <c r="B1299" s="1"/>
      <c r="C1299" s="1"/>
      <c r="D1299" s="1"/>
      <c r="E1299" s="1"/>
      <c r="F1299" s="1"/>
    </row>
    <row r="1300" spans="1:6" x14ac:dyDescent="0.3">
      <c r="A1300" s="1"/>
      <c r="B1300" s="1"/>
      <c r="C1300" s="1"/>
      <c r="D1300" s="1"/>
      <c r="E1300" s="1"/>
      <c r="F1300" s="1"/>
    </row>
    <row r="1301" spans="1:6" x14ac:dyDescent="0.3">
      <c r="A1301" s="1"/>
      <c r="B1301" s="1"/>
      <c r="C1301" s="1"/>
      <c r="D1301" s="1"/>
      <c r="E1301" s="1"/>
      <c r="F1301" s="1"/>
    </row>
    <row r="1302" spans="1:6" x14ac:dyDescent="0.3">
      <c r="A1302" s="1"/>
      <c r="B1302" s="1"/>
      <c r="C1302" s="1"/>
      <c r="D1302" s="1"/>
      <c r="E1302" s="1"/>
      <c r="F1302" s="1"/>
    </row>
    <row r="1303" spans="1:6" x14ac:dyDescent="0.3">
      <c r="A1303" s="1"/>
      <c r="B1303" s="1"/>
      <c r="C1303" s="1"/>
      <c r="D1303" s="1"/>
      <c r="E1303" s="1"/>
      <c r="F1303" s="1"/>
    </row>
    <row r="1304" spans="1:6" x14ac:dyDescent="0.3">
      <c r="A1304" s="1"/>
      <c r="B1304" s="1"/>
      <c r="C1304" s="1"/>
      <c r="D1304" s="1"/>
      <c r="E1304" s="1"/>
      <c r="F1304" s="1"/>
    </row>
    <row r="1305" spans="1:6" x14ac:dyDescent="0.3">
      <c r="A1305" s="1"/>
      <c r="B1305" s="1"/>
      <c r="C1305" s="1"/>
      <c r="D1305" s="1"/>
      <c r="E1305" s="1"/>
      <c r="F1305" s="1"/>
    </row>
    <row r="1306" spans="1:6" x14ac:dyDescent="0.3">
      <c r="A1306" s="1"/>
      <c r="B1306" s="1"/>
      <c r="C1306" s="1"/>
      <c r="D1306" s="1"/>
      <c r="E1306" s="1"/>
      <c r="F1306" s="1"/>
    </row>
    <row r="1307" spans="1:6" x14ac:dyDescent="0.3">
      <c r="A1307" s="1"/>
      <c r="B1307" s="1"/>
      <c r="C1307" s="1"/>
      <c r="D1307" s="1"/>
      <c r="E1307" s="1"/>
      <c r="F1307" s="1"/>
    </row>
    <row r="1308" spans="1:6" x14ac:dyDescent="0.3">
      <c r="A1308" s="1"/>
      <c r="B1308" s="1"/>
      <c r="C1308" s="1"/>
      <c r="D1308" s="1"/>
      <c r="E1308" s="1"/>
      <c r="F1308" s="1"/>
    </row>
    <row r="1309" spans="1:6" x14ac:dyDescent="0.3">
      <c r="A1309" s="1"/>
      <c r="B1309" s="1"/>
      <c r="C1309" s="1"/>
      <c r="D1309" s="1"/>
      <c r="E1309" s="1"/>
      <c r="F1309" s="1"/>
    </row>
    <row r="1310" spans="1:6" x14ac:dyDescent="0.3">
      <c r="A1310" s="1"/>
      <c r="B1310" s="1"/>
      <c r="C1310" s="1"/>
      <c r="D1310" s="1"/>
      <c r="E1310" s="1"/>
      <c r="F1310" s="1"/>
    </row>
    <row r="1311" spans="1:6" x14ac:dyDescent="0.3">
      <c r="A1311" s="1"/>
      <c r="B1311" s="1"/>
      <c r="C1311" s="1"/>
      <c r="D1311" s="1"/>
      <c r="E1311" s="1"/>
      <c r="F1311" s="1"/>
    </row>
    <row r="1312" spans="1:6" x14ac:dyDescent="0.3">
      <c r="A1312" s="1"/>
      <c r="B1312" s="1"/>
      <c r="C1312" s="1"/>
      <c r="D1312" s="1"/>
      <c r="E1312" s="1"/>
      <c r="F1312" s="1"/>
    </row>
    <row r="1313" spans="1:6" x14ac:dyDescent="0.3">
      <c r="A1313" s="1"/>
      <c r="B1313" s="1"/>
      <c r="C1313" s="1"/>
      <c r="D1313" s="1"/>
      <c r="E1313" s="1"/>
      <c r="F1313" s="1"/>
    </row>
    <row r="1314" spans="1:6" x14ac:dyDescent="0.3">
      <c r="A1314" s="1"/>
      <c r="B1314" s="1"/>
      <c r="C1314" s="1"/>
      <c r="D1314" s="1"/>
      <c r="E1314" s="1"/>
      <c r="F1314" s="1"/>
    </row>
    <row r="1315" spans="1:6" x14ac:dyDescent="0.3">
      <c r="A1315" s="1"/>
      <c r="B1315" s="1"/>
      <c r="C1315" s="1"/>
      <c r="D1315" s="1"/>
      <c r="E1315" s="1"/>
      <c r="F1315" s="1"/>
    </row>
    <row r="1316" spans="1:6" x14ac:dyDescent="0.3">
      <c r="A1316" s="1"/>
      <c r="B1316" s="1"/>
      <c r="C1316" s="1"/>
      <c r="D1316" s="1"/>
      <c r="E1316" s="1"/>
      <c r="F1316" s="1"/>
    </row>
    <row r="1317" spans="1:6" x14ac:dyDescent="0.3">
      <c r="A1317" s="1"/>
      <c r="B1317" s="1"/>
      <c r="C1317" s="1"/>
      <c r="D1317" s="1"/>
      <c r="E1317" s="1"/>
      <c r="F1317" s="1"/>
    </row>
    <row r="1318" spans="1:6" x14ac:dyDescent="0.3">
      <c r="A1318" s="1"/>
      <c r="B1318" s="1"/>
      <c r="C1318" s="1"/>
      <c r="D1318" s="1"/>
      <c r="E1318" s="1"/>
      <c r="F1318" s="1"/>
    </row>
    <row r="1319" spans="1:6" x14ac:dyDescent="0.3">
      <c r="A1319" s="1"/>
      <c r="B1319" s="1"/>
      <c r="C1319" s="1"/>
      <c r="D1319" s="1"/>
      <c r="E1319" s="1"/>
      <c r="F1319" s="1"/>
    </row>
    <row r="1320" spans="1:6" x14ac:dyDescent="0.3">
      <c r="A1320" s="1"/>
      <c r="B1320" s="1"/>
      <c r="C1320" s="1"/>
      <c r="D1320" s="1"/>
      <c r="E1320" s="1"/>
      <c r="F1320" s="1"/>
    </row>
    <row r="1321" spans="1:6" x14ac:dyDescent="0.3">
      <c r="A1321" s="1"/>
      <c r="B1321" s="1"/>
      <c r="C1321" s="1"/>
      <c r="D1321" s="1"/>
      <c r="E1321" s="1"/>
      <c r="F1321" s="1"/>
    </row>
    <row r="1322" spans="1:6" x14ac:dyDescent="0.3">
      <c r="A1322" s="1"/>
      <c r="B1322" s="1"/>
      <c r="C1322" s="1"/>
      <c r="D1322" s="1"/>
      <c r="E1322" s="1"/>
      <c r="F1322" s="1"/>
    </row>
    <row r="1323" spans="1:6" x14ac:dyDescent="0.3">
      <c r="A1323" s="1"/>
      <c r="B1323" s="1"/>
      <c r="C1323" s="1"/>
      <c r="D1323" s="1"/>
      <c r="E1323" s="1"/>
      <c r="F1323" s="1"/>
    </row>
    <row r="1324" spans="1:6" x14ac:dyDescent="0.3">
      <c r="A1324" s="1"/>
      <c r="B1324" s="1"/>
      <c r="C1324" s="1"/>
      <c r="D1324" s="1"/>
      <c r="E1324" s="1"/>
      <c r="F1324" s="1"/>
    </row>
    <row r="1325" spans="1:6" x14ac:dyDescent="0.3">
      <c r="A1325" s="1"/>
      <c r="B1325" s="1"/>
      <c r="C1325" s="1"/>
      <c r="D1325" s="1"/>
      <c r="E1325" s="1"/>
      <c r="F1325" s="1"/>
    </row>
    <row r="1326" spans="1:6" x14ac:dyDescent="0.3">
      <c r="A1326" s="1"/>
      <c r="B1326" s="1"/>
      <c r="C1326" s="1"/>
      <c r="D1326" s="1"/>
      <c r="E1326" s="1"/>
      <c r="F1326" s="1"/>
    </row>
    <row r="1327" spans="1:6" x14ac:dyDescent="0.3">
      <c r="A1327" s="1"/>
      <c r="B1327" s="1"/>
      <c r="C1327" s="1"/>
      <c r="D1327" s="1"/>
      <c r="E1327" s="1"/>
      <c r="F1327" s="1"/>
    </row>
    <row r="1328" spans="1:6" x14ac:dyDescent="0.3">
      <c r="A1328" s="1"/>
      <c r="B1328" s="1"/>
      <c r="C1328" s="1"/>
      <c r="D1328" s="1"/>
      <c r="E1328" s="1"/>
      <c r="F1328" s="1"/>
    </row>
    <row r="1329" spans="1:6" x14ac:dyDescent="0.3">
      <c r="A1329" s="1"/>
      <c r="B1329" s="1"/>
      <c r="C1329" s="1"/>
      <c r="D1329" s="1"/>
      <c r="E1329" s="1"/>
      <c r="F1329" s="1"/>
    </row>
    <row r="1330" spans="1:6" x14ac:dyDescent="0.3">
      <c r="A1330" s="1"/>
      <c r="B1330" s="1"/>
      <c r="C1330" s="1"/>
      <c r="D1330" s="1"/>
      <c r="E1330" s="1"/>
      <c r="F1330" s="1"/>
    </row>
    <row r="1331" spans="1:6" x14ac:dyDescent="0.3">
      <c r="A1331" s="1"/>
      <c r="B1331" s="1"/>
      <c r="C1331" s="1"/>
      <c r="D1331" s="1"/>
      <c r="E1331" s="1"/>
      <c r="F1331" s="1"/>
    </row>
    <row r="1332" spans="1:6" x14ac:dyDescent="0.3">
      <c r="A1332" s="1"/>
      <c r="B1332" s="1"/>
      <c r="C1332" s="1"/>
      <c r="D1332" s="1"/>
      <c r="E1332" s="1"/>
      <c r="F1332" s="1"/>
    </row>
    <row r="1333" spans="1:6" x14ac:dyDescent="0.3">
      <c r="A1333" s="1"/>
      <c r="B1333" s="1"/>
      <c r="C1333" s="1"/>
      <c r="D1333" s="1"/>
      <c r="E1333" s="1"/>
      <c r="F1333" s="1"/>
    </row>
    <row r="1334" spans="1:6" x14ac:dyDescent="0.3">
      <c r="A1334" s="1"/>
      <c r="B1334" s="1"/>
      <c r="C1334" s="1"/>
      <c r="D1334" s="1"/>
      <c r="E1334" s="1"/>
      <c r="F1334" s="1"/>
    </row>
    <row r="1335" spans="1:6" x14ac:dyDescent="0.3">
      <c r="A1335" s="1"/>
      <c r="B1335" s="1"/>
      <c r="C1335" s="1"/>
      <c r="D1335" s="1"/>
      <c r="E1335" s="1"/>
      <c r="F1335" s="1"/>
    </row>
    <row r="1336" spans="1:6" x14ac:dyDescent="0.3">
      <c r="A1336" s="1"/>
      <c r="B1336" s="1"/>
      <c r="C1336" s="1"/>
      <c r="D1336" s="1"/>
      <c r="E1336" s="1"/>
      <c r="F1336" s="1"/>
    </row>
    <row r="1337" spans="1:6" x14ac:dyDescent="0.3">
      <c r="A1337" s="1"/>
      <c r="B1337" s="1"/>
      <c r="C1337" s="1"/>
      <c r="D1337" s="1"/>
      <c r="E1337" s="1"/>
      <c r="F1337" s="1"/>
    </row>
    <row r="1338" spans="1:6" x14ac:dyDescent="0.3">
      <c r="A1338" s="1"/>
      <c r="B1338" s="1"/>
      <c r="C1338" s="1"/>
      <c r="D1338" s="1"/>
      <c r="E1338" s="1"/>
      <c r="F1338" s="1"/>
    </row>
    <row r="1339" spans="1:6" x14ac:dyDescent="0.3">
      <c r="A1339" s="1"/>
      <c r="B1339" s="1"/>
      <c r="C1339" s="1"/>
      <c r="D1339" s="1"/>
      <c r="E1339" s="1"/>
      <c r="F1339" s="1"/>
    </row>
    <row r="1340" spans="1:6" x14ac:dyDescent="0.3">
      <c r="A1340" s="1"/>
      <c r="B1340" s="1"/>
      <c r="C1340" s="1"/>
      <c r="D1340" s="1"/>
      <c r="E1340" s="1"/>
      <c r="F1340" s="1"/>
    </row>
    <row r="1341" spans="1:6" x14ac:dyDescent="0.3">
      <c r="A1341" s="1"/>
      <c r="B1341" s="1"/>
      <c r="C1341" s="1"/>
      <c r="D1341" s="1"/>
      <c r="E1341" s="1"/>
      <c r="F1341" s="1"/>
    </row>
    <row r="1342" spans="1:6" x14ac:dyDescent="0.3">
      <c r="A1342" s="1"/>
      <c r="B1342" s="1"/>
      <c r="C1342" s="1"/>
      <c r="D1342" s="1"/>
      <c r="E1342" s="1"/>
      <c r="F1342" s="1"/>
    </row>
    <row r="1343" spans="1:6" x14ac:dyDescent="0.3">
      <c r="A1343" s="1"/>
      <c r="B1343" s="1"/>
      <c r="C1343" s="1"/>
      <c r="D1343" s="1"/>
      <c r="E1343" s="1"/>
      <c r="F1343" s="1"/>
    </row>
    <row r="1344" spans="1:6" x14ac:dyDescent="0.3">
      <c r="A1344" s="1"/>
      <c r="B1344" s="1"/>
      <c r="C1344" s="1"/>
      <c r="D1344" s="1"/>
      <c r="E1344" s="1"/>
      <c r="F1344" s="1"/>
    </row>
    <row r="1345" spans="1:6" x14ac:dyDescent="0.3">
      <c r="A1345" s="1"/>
      <c r="B1345" s="1"/>
      <c r="C1345" s="1"/>
      <c r="D1345" s="1"/>
      <c r="E1345" s="1"/>
      <c r="F1345" s="1"/>
    </row>
    <row r="1346" spans="1:6" x14ac:dyDescent="0.3">
      <c r="A1346" s="1"/>
      <c r="B1346" s="1"/>
      <c r="C1346" s="1"/>
      <c r="D1346" s="1"/>
      <c r="E1346" s="1"/>
      <c r="F1346" s="1"/>
    </row>
    <row r="1347" spans="1:6" x14ac:dyDescent="0.3">
      <c r="A1347" s="1"/>
      <c r="B1347" s="1"/>
      <c r="C1347" s="1"/>
      <c r="D1347" s="1"/>
      <c r="E1347" s="1"/>
      <c r="F1347" s="1"/>
    </row>
    <row r="1348" spans="1:6" x14ac:dyDescent="0.3">
      <c r="A1348" s="1"/>
      <c r="B1348" s="1"/>
      <c r="C1348" s="1"/>
      <c r="D1348" s="1"/>
      <c r="E1348" s="1"/>
      <c r="F1348" s="1"/>
    </row>
    <row r="1349" spans="1:6" x14ac:dyDescent="0.3">
      <c r="A1349" s="1"/>
      <c r="B1349" s="1"/>
      <c r="C1349" s="1"/>
      <c r="D1349" s="1"/>
      <c r="E1349" s="1"/>
      <c r="F1349" s="1"/>
    </row>
    <row r="1350" spans="1:6" x14ac:dyDescent="0.3">
      <c r="A1350" s="1"/>
      <c r="B1350" s="1"/>
      <c r="C1350" s="1"/>
      <c r="D1350" s="1"/>
      <c r="E1350" s="1"/>
      <c r="F1350" s="1"/>
    </row>
    <row r="1351" spans="1:6" x14ac:dyDescent="0.3">
      <c r="A1351" s="1"/>
      <c r="B1351" s="1"/>
      <c r="C1351" s="1"/>
      <c r="D1351" s="1"/>
      <c r="E1351" s="1"/>
      <c r="F1351" s="1"/>
    </row>
    <row r="1352" spans="1:6" x14ac:dyDescent="0.3">
      <c r="A1352" s="1"/>
      <c r="B1352" s="1"/>
      <c r="C1352" s="1"/>
      <c r="D1352" s="1"/>
      <c r="E1352" s="1"/>
      <c r="F1352" s="1"/>
    </row>
    <row r="1353" spans="1:6" x14ac:dyDescent="0.3">
      <c r="A1353" s="1"/>
      <c r="B1353" s="1"/>
      <c r="C1353" s="1"/>
      <c r="D1353" s="1"/>
      <c r="E1353" s="1"/>
      <c r="F1353" s="1"/>
    </row>
    <row r="1354" spans="1:6" x14ac:dyDescent="0.3">
      <c r="A1354" s="1"/>
      <c r="B1354" s="1"/>
      <c r="C1354" s="1"/>
      <c r="D1354" s="1"/>
      <c r="E1354" s="1"/>
      <c r="F1354" s="1"/>
    </row>
    <row r="1355" spans="1:6" x14ac:dyDescent="0.3">
      <c r="A1355" s="1"/>
      <c r="B1355" s="1"/>
      <c r="C1355" s="1"/>
      <c r="D1355" s="1"/>
      <c r="E1355" s="1"/>
      <c r="F1355" s="1"/>
    </row>
    <row r="1356" spans="1:6" x14ac:dyDescent="0.3">
      <c r="A1356" s="1"/>
      <c r="B1356" s="1"/>
      <c r="C1356" s="1"/>
      <c r="D1356" s="1"/>
      <c r="E1356" s="1"/>
      <c r="F1356" s="1"/>
    </row>
    <row r="1357" spans="1:6" x14ac:dyDescent="0.3">
      <c r="A1357" s="1"/>
      <c r="B1357" s="1"/>
      <c r="C1357" s="1"/>
      <c r="D1357" s="1"/>
      <c r="E1357" s="1"/>
      <c r="F1357" s="1"/>
    </row>
    <row r="1358" spans="1:6" x14ac:dyDescent="0.3">
      <c r="A1358" s="1"/>
      <c r="B1358" s="1"/>
      <c r="C1358" s="1"/>
      <c r="D1358" s="1"/>
      <c r="E1358" s="1"/>
      <c r="F1358" s="1"/>
    </row>
    <row r="1359" spans="1:6" x14ac:dyDescent="0.3">
      <c r="A1359" s="1"/>
      <c r="B1359" s="1"/>
      <c r="C1359" s="1"/>
      <c r="D1359" s="1"/>
      <c r="E1359" s="1"/>
      <c r="F1359" s="1"/>
    </row>
    <row r="1360" spans="1:6" x14ac:dyDescent="0.3">
      <c r="A1360" s="1"/>
      <c r="B1360" s="1"/>
      <c r="C1360" s="1"/>
      <c r="D1360" s="1"/>
      <c r="E1360" s="1"/>
      <c r="F1360" s="1"/>
    </row>
    <row r="1361" spans="1:6" x14ac:dyDescent="0.3">
      <c r="A1361" s="1"/>
      <c r="B1361" s="1"/>
      <c r="C1361" s="1"/>
      <c r="D1361" s="1"/>
      <c r="E1361" s="1"/>
      <c r="F1361" s="1"/>
    </row>
    <row r="1362" spans="1:6" x14ac:dyDescent="0.3">
      <c r="A1362" s="1"/>
      <c r="B1362" s="1"/>
      <c r="C1362" s="1"/>
      <c r="D1362" s="1"/>
      <c r="E1362" s="1"/>
      <c r="F1362" s="1"/>
    </row>
    <row r="1363" spans="1:6" x14ac:dyDescent="0.3">
      <c r="A1363" s="1"/>
      <c r="B1363" s="1"/>
      <c r="C1363" s="1"/>
      <c r="D1363" s="1"/>
      <c r="E1363" s="1"/>
      <c r="F1363" s="1"/>
    </row>
    <row r="1364" spans="1:6" x14ac:dyDescent="0.3">
      <c r="A1364" s="1"/>
      <c r="B1364" s="1"/>
      <c r="C1364" s="1"/>
      <c r="D1364" s="1"/>
      <c r="E1364" s="1"/>
      <c r="F1364" s="1"/>
    </row>
    <row r="1365" spans="1:6" x14ac:dyDescent="0.3">
      <c r="A1365" s="1"/>
      <c r="B1365" s="1"/>
      <c r="C1365" s="1"/>
      <c r="D1365" s="1"/>
      <c r="E1365" s="1"/>
      <c r="F1365" s="1"/>
    </row>
    <row r="1366" spans="1:6" x14ac:dyDescent="0.3">
      <c r="A1366" s="1"/>
      <c r="B1366" s="1"/>
      <c r="C1366" s="1"/>
      <c r="D1366" s="1"/>
      <c r="E1366" s="1"/>
      <c r="F1366" s="1"/>
    </row>
    <row r="1367" spans="1:6" x14ac:dyDescent="0.3">
      <c r="A1367" s="1"/>
      <c r="B1367" s="1"/>
      <c r="C1367" s="1"/>
      <c r="D1367" s="1"/>
      <c r="E1367" s="1"/>
      <c r="F1367" s="1"/>
    </row>
    <row r="1368" spans="1:6" x14ac:dyDescent="0.3">
      <c r="A1368" s="1"/>
      <c r="B1368" s="1"/>
      <c r="C1368" s="1"/>
      <c r="D1368" s="1"/>
      <c r="E1368" s="1"/>
      <c r="F1368" s="1"/>
    </row>
    <row r="1369" spans="1:6" x14ac:dyDescent="0.3">
      <c r="A1369" s="1"/>
      <c r="B1369" s="1"/>
      <c r="C1369" s="1"/>
      <c r="D1369" s="1"/>
      <c r="E1369" s="1"/>
      <c r="F1369" s="1"/>
    </row>
    <row r="1370" spans="1:6" x14ac:dyDescent="0.3">
      <c r="A1370" s="1"/>
      <c r="B1370" s="1"/>
      <c r="C1370" s="1"/>
      <c r="D1370" s="1"/>
      <c r="E1370" s="1"/>
      <c r="F1370" s="1"/>
    </row>
    <row r="1371" spans="1:6" x14ac:dyDescent="0.3">
      <c r="A1371" s="1"/>
      <c r="B1371" s="1"/>
      <c r="C1371" s="1"/>
      <c r="D1371" s="1"/>
      <c r="E1371" s="1"/>
      <c r="F1371" s="1"/>
    </row>
    <row r="1372" spans="1:6" x14ac:dyDescent="0.3">
      <c r="A1372" s="1"/>
      <c r="B1372" s="1"/>
      <c r="C1372" s="1"/>
      <c r="D1372" s="1"/>
      <c r="E1372" s="1"/>
      <c r="F1372" s="1"/>
    </row>
    <row r="1373" spans="1:6" x14ac:dyDescent="0.3">
      <c r="A1373" s="1"/>
      <c r="B1373" s="1"/>
      <c r="C1373" s="1"/>
      <c r="D1373" s="1"/>
      <c r="E1373" s="1"/>
      <c r="F1373" s="1"/>
    </row>
    <row r="1374" spans="1:6" x14ac:dyDescent="0.3">
      <c r="A1374" s="1"/>
      <c r="B1374" s="1"/>
      <c r="C1374" s="1"/>
      <c r="D1374" s="1"/>
      <c r="E1374" s="1"/>
      <c r="F1374" s="1"/>
    </row>
    <row r="1375" spans="1:6" x14ac:dyDescent="0.3">
      <c r="A1375" s="1"/>
      <c r="B1375" s="1"/>
      <c r="C1375" s="1"/>
      <c r="D1375" s="1"/>
      <c r="E1375" s="1"/>
      <c r="F1375" s="1"/>
    </row>
    <row r="1376" spans="1:6" x14ac:dyDescent="0.3">
      <c r="A1376" s="1"/>
      <c r="B1376" s="1"/>
      <c r="C1376" s="1"/>
      <c r="D1376" s="1"/>
      <c r="E1376" s="1"/>
      <c r="F1376" s="1"/>
    </row>
    <row r="1377" spans="1:6" x14ac:dyDescent="0.3">
      <c r="A1377" s="1"/>
      <c r="B1377" s="1"/>
      <c r="C1377" s="1"/>
      <c r="D1377" s="1"/>
      <c r="E1377" s="1"/>
      <c r="F1377" s="1"/>
    </row>
    <row r="1378" spans="1:6" x14ac:dyDescent="0.3">
      <c r="A1378" s="1"/>
      <c r="B1378" s="1"/>
      <c r="C1378" s="1"/>
      <c r="D1378" s="1"/>
      <c r="E1378" s="1"/>
      <c r="F1378" s="1"/>
    </row>
    <row r="1379" spans="1:6" x14ac:dyDescent="0.3">
      <c r="A1379" s="1"/>
      <c r="B1379" s="1"/>
      <c r="C1379" s="1"/>
      <c r="D1379" s="1"/>
      <c r="E1379" s="1"/>
      <c r="F1379" s="1"/>
    </row>
    <row r="1380" spans="1:6" x14ac:dyDescent="0.3">
      <c r="A1380" s="1"/>
      <c r="B1380" s="1"/>
      <c r="C1380" s="1"/>
      <c r="D1380" s="1"/>
      <c r="E1380" s="1"/>
      <c r="F1380" s="1"/>
    </row>
    <row r="1381" spans="1:6" x14ac:dyDescent="0.3">
      <c r="A1381" s="1"/>
      <c r="B1381" s="1"/>
      <c r="C1381" s="1"/>
      <c r="D1381" s="1"/>
      <c r="E1381" s="1"/>
      <c r="F1381" s="1"/>
    </row>
    <row r="1382" spans="1:6" x14ac:dyDescent="0.3">
      <c r="A1382" s="1"/>
      <c r="B1382" s="1"/>
      <c r="C1382" s="1"/>
      <c r="D1382" s="1"/>
      <c r="E1382" s="1"/>
      <c r="F1382" s="1"/>
    </row>
    <row r="1383" spans="1:6" x14ac:dyDescent="0.3">
      <c r="A1383" s="1"/>
      <c r="B1383" s="1"/>
      <c r="C1383" s="1"/>
      <c r="D1383" s="1"/>
      <c r="E1383" s="1"/>
      <c r="F1383" s="1"/>
    </row>
    <row r="1384" spans="1:6" x14ac:dyDescent="0.3">
      <c r="A1384" s="1"/>
      <c r="B1384" s="1"/>
      <c r="C1384" s="1"/>
      <c r="D1384" s="1"/>
      <c r="E1384" s="1"/>
      <c r="F1384" s="1"/>
    </row>
    <row r="1385" spans="1:6" x14ac:dyDescent="0.3">
      <c r="A1385" s="1"/>
      <c r="B1385" s="1"/>
      <c r="C1385" s="1"/>
      <c r="D1385" s="1"/>
      <c r="E1385" s="1"/>
      <c r="F1385" s="1"/>
    </row>
    <row r="1386" spans="1:6" x14ac:dyDescent="0.3">
      <c r="A1386" s="1"/>
      <c r="B1386" s="1"/>
      <c r="C1386" s="1"/>
      <c r="D1386" s="1"/>
      <c r="E1386" s="1"/>
      <c r="F1386" s="1"/>
    </row>
    <row r="1387" spans="1:6" x14ac:dyDescent="0.3">
      <c r="A1387" s="1"/>
      <c r="B1387" s="1"/>
      <c r="C1387" s="1"/>
      <c r="D1387" s="1"/>
      <c r="E1387" s="1"/>
      <c r="F1387" s="1"/>
    </row>
    <row r="1388" spans="1:6" x14ac:dyDescent="0.3">
      <c r="A1388" s="1"/>
      <c r="B1388" s="1"/>
      <c r="C1388" s="1"/>
      <c r="D1388" s="1"/>
      <c r="E1388" s="1"/>
      <c r="F1388" s="1"/>
    </row>
    <row r="1389" spans="1:6" x14ac:dyDescent="0.3">
      <c r="A1389" s="1"/>
      <c r="B1389" s="1"/>
      <c r="C1389" s="1"/>
      <c r="D1389" s="1"/>
      <c r="E1389" s="1"/>
      <c r="F1389" s="1"/>
    </row>
    <row r="1390" spans="1:6" x14ac:dyDescent="0.3">
      <c r="A1390" s="1"/>
      <c r="B1390" s="1"/>
      <c r="C1390" s="1"/>
      <c r="D1390" s="1"/>
      <c r="E1390" s="1"/>
      <c r="F1390" s="1"/>
    </row>
    <row r="1391" spans="1:6" x14ac:dyDescent="0.3">
      <c r="A1391" s="1"/>
      <c r="B1391" s="1"/>
      <c r="C1391" s="1"/>
      <c r="D1391" s="1"/>
      <c r="E1391" s="1"/>
      <c r="F1391" s="1"/>
    </row>
    <row r="1392" spans="1:6" x14ac:dyDescent="0.3">
      <c r="A1392" s="1"/>
      <c r="B1392" s="1"/>
      <c r="C1392" s="1"/>
      <c r="D1392" s="1"/>
      <c r="E1392" s="1"/>
      <c r="F1392" s="1"/>
    </row>
    <row r="1393" spans="1:6" x14ac:dyDescent="0.3">
      <c r="A1393" s="1"/>
      <c r="B1393" s="1"/>
      <c r="C1393" s="1"/>
      <c r="D1393" s="1"/>
      <c r="E1393" s="1"/>
      <c r="F1393" s="1"/>
    </row>
    <row r="1394" spans="1:6" x14ac:dyDescent="0.3">
      <c r="A1394" s="1"/>
      <c r="B1394" s="1"/>
      <c r="C1394" s="1"/>
      <c r="D1394" s="1"/>
      <c r="E1394" s="1"/>
      <c r="F1394" s="1"/>
    </row>
    <row r="1395" spans="1:6" x14ac:dyDescent="0.3">
      <c r="A1395" s="1"/>
      <c r="B1395" s="1"/>
      <c r="C1395" s="1"/>
      <c r="D1395" s="1"/>
      <c r="E1395" s="1"/>
      <c r="F1395" s="1"/>
    </row>
    <row r="1396" spans="1:6" x14ac:dyDescent="0.3">
      <c r="A1396" s="1"/>
      <c r="B1396" s="1"/>
      <c r="C1396" s="1"/>
      <c r="D1396" s="1"/>
      <c r="E1396" s="1"/>
      <c r="F1396" s="1"/>
    </row>
    <row r="1397" spans="1:6" x14ac:dyDescent="0.3">
      <c r="A1397" s="1"/>
      <c r="B1397" s="1"/>
      <c r="C1397" s="1"/>
      <c r="D1397" s="1"/>
      <c r="E1397" s="1"/>
      <c r="F1397" s="1"/>
    </row>
    <row r="1398" spans="1:6" x14ac:dyDescent="0.3">
      <c r="A1398" s="1"/>
      <c r="B1398" s="1"/>
      <c r="C1398" s="1"/>
      <c r="D1398" s="1"/>
      <c r="E1398" s="1"/>
      <c r="F1398" s="1"/>
    </row>
    <row r="1399" spans="1:6" x14ac:dyDescent="0.3">
      <c r="A1399" s="1"/>
      <c r="B1399" s="1"/>
      <c r="C1399" s="1"/>
      <c r="D1399" s="1"/>
      <c r="E1399" s="1"/>
      <c r="F1399" s="1"/>
    </row>
    <row r="1400" spans="1:6" x14ac:dyDescent="0.3">
      <c r="A1400" s="1"/>
      <c r="B1400" s="1"/>
      <c r="C1400" s="1"/>
      <c r="D1400" s="1"/>
      <c r="E1400" s="1"/>
      <c r="F1400" s="1"/>
    </row>
    <row r="1401" spans="1:6" x14ac:dyDescent="0.3">
      <c r="A1401" s="1"/>
      <c r="B1401" s="1"/>
      <c r="C1401" s="1"/>
      <c r="D1401" s="1"/>
      <c r="E1401" s="1"/>
      <c r="F1401" s="1"/>
    </row>
    <row r="1402" spans="1:6" x14ac:dyDescent="0.3">
      <c r="A1402" s="1"/>
      <c r="B1402" s="1"/>
      <c r="C1402" s="1"/>
      <c r="D1402" s="1"/>
      <c r="E1402" s="1"/>
      <c r="F1402" s="1"/>
    </row>
    <row r="1403" spans="1:6" x14ac:dyDescent="0.3">
      <c r="A1403" s="1"/>
      <c r="B1403" s="1"/>
      <c r="C1403" s="1"/>
      <c r="D1403" s="1"/>
      <c r="E1403" s="1"/>
      <c r="F1403" s="1"/>
    </row>
    <row r="1404" spans="1:6" x14ac:dyDescent="0.3">
      <c r="A1404" s="1"/>
      <c r="B1404" s="1"/>
      <c r="C1404" s="1"/>
      <c r="D1404" s="1"/>
      <c r="E1404" s="1"/>
      <c r="F1404" s="1"/>
    </row>
    <row r="1405" spans="1:6" x14ac:dyDescent="0.3">
      <c r="A1405" s="1"/>
      <c r="B1405" s="1"/>
      <c r="C1405" s="1"/>
      <c r="D1405" s="1"/>
      <c r="E1405" s="1"/>
      <c r="F1405" s="1"/>
    </row>
    <row r="1406" spans="1:6" x14ac:dyDescent="0.3">
      <c r="A1406" s="1"/>
      <c r="B1406" s="1"/>
      <c r="C1406" s="1"/>
      <c r="D1406" s="1"/>
      <c r="E1406" s="1"/>
      <c r="F1406" s="1"/>
    </row>
    <row r="1407" spans="1:6" x14ac:dyDescent="0.3">
      <c r="A1407" s="1"/>
      <c r="B1407" s="1"/>
      <c r="C1407" s="1"/>
      <c r="D1407" s="1"/>
      <c r="E1407" s="1"/>
      <c r="F1407" s="1"/>
    </row>
    <row r="1408" spans="1:6" x14ac:dyDescent="0.3">
      <c r="A1408" s="1"/>
      <c r="B1408" s="1"/>
      <c r="C1408" s="1"/>
      <c r="D1408" s="1"/>
      <c r="E1408" s="1"/>
      <c r="F1408" s="1"/>
    </row>
    <row r="1409" spans="1:6" x14ac:dyDescent="0.3">
      <c r="A1409" s="1"/>
      <c r="B1409" s="1"/>
      <c r="C1409" s="1"/>
      <c r="D1409" s="1"/>
      <c r="E1409" s="1"/>
      <c r="F1409" s="1"/>
    </row>
    <row r="1410" spans="1:6" x14ac:dyDescent="0.3">
      <c r="A1410" s="1"/>
      <c r="B1410" s="1"/>
      <c r="C1410" s="1"/>
      <c r="D1410" s="1"/>
      <c r="E1410" s="1"/>
      <c r="F1410" s="1"/>
    </row>
    <row r="1411" spans="1:6" x14ac:dyDescent="0.3">
      <c r="A1411" s="1"/>
      <c r="B1411" s="1"/>
      <c r="C1411" s="1"/>
      <c r="D1411" s="1"/>
      <c r="E1411" s="1"/>
      <c r="F1411" s="1"/>
    </row>
    <row r="1412" spans="1:6" x14ac:dyDescent="0.3">
      <c r="A1412" s="1"/>
      <c r="B1412" s="1"/>
      <c r="C1412" s="1"/>
      <c r="D1412" s="1"/>
      <c r="E1412" s="1"/>
      <c r="F1412" s="1"/>
    </row>
    <row r="1413" spans="1:6" x14ac:dyDescent="0.3">
      <c r="A1413" s="1"/>
      <c r="B1413" s="1"/>
      <c r="C1413" s="1"/>
      <c r="D1413" s="1"/>
      <c r="E1413" s="1"/>
      <c r="F1413" s="1"/>
    </row>
    <row r="1414" spans="1:6" x14ac:dyDescent="0.3">
      <c r="A1414" s="1"/>
      <c r="B1414" s="1"/>
      <c r="C1414" s="1"/>
      <c r="D1414" s="1"/>
      <c r="E1414" s="1"/>
      <c r="F1414" s="1"/>
    </row>
    <row r="1415" spans="1:6" x14ac:dyDescent="0.3">
      <c r="A1415" s="1"/>
      <c r="B1415" s="1"/>
      <c r="C1415" s="1"/>
      <c r="D1415" s="1"/>
      <c r="E1415" s="1"/>
      <c r="F1415" s="1"/>
    </row>
    <row r="1416" spans="1:6" x14ac:dyDescent="0.3">
      <c r="A1416" s="1"/>
      <c r="B1416" s="1"/>
      <c r="C1416" s="1"/>
      <c r="D1416" s="1"/>
      <c r="E1416" s="1"/>
      <c r="F1416" s="1"/>
    </row>
    <row r="1417" spans="1:6" x14ac:dyDescent="0.3">
      <c r="A1417" s="1"/>
      <c r="B1417" s="1"/>
      <c r="C1417" s="1"/>
      <c r="D1417" s="1"/>
      <c r="E1417" s="1"/>
      <c r="F1417" s="1"/>
    </row>
    <row r="1418" spans="1:6" x14ac:dyDescent="0.3">
      <c r="A1418" s="1"/>
      <c r="B1418" s="1"/>
      <c r="C1418" s="1"/>
      <c r="D1418" s="1"/>
      <c r="E1418" s="1"/>
      <c r="F1418" s="1"/>
    </row>
    <row r="1419" spans="1:6" x14ac:dyDescent="0.3">
      <c r="A1419" s="1"/>
      <c r="B1419" s="1"/>
      <c r="C1419" s="1"/>
      <c r="D1419" s="1"/>
      <c r="E1419" s="1"/>
      <c r="F1419" s="1"/>
    </row>
    <row r="1420" spans="1:6" x14ac:dyDescent="0.3">
      <c r="A1420" s="1"/>
      <c r="B1420" s="1"/>
      <c r="C1420" s="1"/>
      <c r="D1420" s="1"/>
      <c r="E1420" s="1"/>
      <c r="F1420" s="1"/>
    </row>
    <row r="1421" spans="1:6" x14ac:dyDescent="0.3">
      <c r="A1421" s="1"/>
      <c r="B1421" s="1"/>
      <c r="C1421" s="1"/>
      <c r="D1421" s="1"/>
      <c r="E1421" s="1"/>
      <c r="F1421" s="1"/>
    </row>
    <row r="1422" spans="1:6" x14ac:dyDescent="0.3">
      <c r="A1422" s="1"/>
      <c r="B1422" s="1"/>
      <c r="C1422" s="1"/>
      <c r="D1422" s="1"/>
      <c r="E1422" s="1"/>
      <c r="F1422" s="1"/>
    </row>
    <row r="1423" spans="1:6" x14ac:dyDescent="0.3">
      <c r="A1423" s="1"/>
      <c r="B1423" s="1"/>
      <c r="C1423" s="1"/>
      <c r="D1423" s="1"/>
      <c r="E1423" s="1"/>
      <c r="F1423" s="1"/>
    </row>
    <row r="1424" spans="1:6" x14ac:dyDescent="0.3">
      <c r="A1424" s="1"/>
      <c r="B1424" s="1"/>
      <c r="C1424" s="1"/>
      <c r="D1424" s="1"/>
      <c r="E1424" s="1"/>
      <c r="F1424" s="1"/>
    </row>
    <row r="1425" spans="1:6" x14ac:dyDescent="0.3">
      <c r="A1425" s="1"/>
      <c r="B1425" s="1"/>
      <c r="C1425" s="1"/>
      <c r="D1425" s="1"/>
      <c r="E1425" s="1"/>
      <c r="F1425" s="1"/>
    </row>
    <row r="1426" spans="1:6" x14ac:dyDescent="0.3">
      <c r="A1426" s="1"/>
      <c r="B1426" s="1"/>
      <c r="C1426" s="1"/>
      <c r="D1426" s="1"/>
      <c r="E1426" s="1"/>
      <c r="F1426" s="1"/>
    </row>
    <row r="1427" spans="1:6" x14ac:dyDescent="0.3">
      <c r="A1427" s="1"/>
      <c r="B1427" s="1"/>
      <c r="C1427" s="1"/>
      <c r="D1427" s="1"/>
      <c r="E1427" s="1"/>
      <c r="F1427" s="1"/>
    </row>
    <row r="1428" spans="1:6" x14ac:dyDescent="0.3">
      <c r="A1428" s="1"/>
      <c r="B1428" s="1"/>
      <c r="C1428" s="1"/>
      <c r="D1428" s="1"/>
      <c r="E1428" s="1"/>
      <c r="F1428" s="1"/>
    </row>
    <row r="1429" spans="1:6" x14ac:dyDescent="0.3">
      <c r="A1429" s="1"/>
      <c r="B1429" s="1"/>
      <c r="C1429" s="1"/>
      <c r="D1429" s="1"/>
      <c r="E1429" s="1"/>
      <c r="F1429" s="1"/>
    </row>
    <row r="1430" spans="1:6" x14ac:dyDescent="0.3">
      <c r="A1430" s="1"/>
      <c r="B1430" s="1"/>
      <c r="C1430" s="1"/>
      <c r="D1430" s="1"/>
      <c r="E1430" s="1"/>
      <c r="F1430" s="1"/>
    </row>
    <row r="1431" spans="1:6" x14ac:dyDescent="0.3">
      <c r="A1431" s="1"/>
      <c r="B1431" s="1"/>
      <c r="C1431" s="1"/>
      <c r="D1431" s="1"/>
      <c r="E1431" s="1"/>
      <c r="F1431" s="1"/>
    </row>
    <row r="1432" spans="1:6" x14ac:dyDescent="0.3">
      <c r="A1432" s="1"/>
      <c r="B1432" s="1"/>
      <c r="C1432" s="1"/>
      <c r="D1432" s="1"/>
      <c r="E1432" s="1"/>
      <c r="F1432" s="1"/>
    </row>
    <row r="1433" spans="1:6" x14ac:dyDescent="0.3">
      <c r="A1433" s="1"/>
      <c r="B1433" s="1"/>
      <c r="C1433" s="1"/>
      <c r="D1433" s="1"/>
      <c r="E1433" s="1"/>
      <c r="F1433" s="1"/>
    </row>
    <row r="1434" spans="1:6" x14ac:dyDescent="0.3">
      <c r="A1434" s="1"/>
      <c r="B1434" s="1"/>
      <c r="C1434" s="1"/>
      <c r="D1434" s="1"/>
      <c r="E1434" s="1"/>
      <c r="F1434" s="1"/>
    </row>
    <row r="1435" spans="1:6" x14ac:dyDescent="0.3">
      <c r="A1435" s="1"/>
      <c r="B1435" s="1"/>
      <c r="C1435" s="1"/>
      <c r="D1435" s="1"/>
      <c r="E1435" s="1"/>
      <c r="F1435" s="1"/>
    </row>
    <row r="1436" spans="1:6" x14ac:dyDescent="0.3">
      <c r="A1436" s="1"/>
      <c r="B1436" s="1"/>
      <c r="C1436" s="1"/>
      <c r="D1436" s="1"/>
      <c r="E1436" s="1"/>
      <c r="F1436" s="1"/>
    </row>
    <row r="1437" spans="1:6" x14ac:dyDescent="0.3">
      <c r="A1437" s="1"/>
      <c r="B1437" s="1"/>
      <c r="C1437" s="1"/>
      <c r="D1437" s="1"/>
      <c r="E1437" s="1"/>
      <c r="F1437" s="1"/>
    </row>
    <row r="1438" spans="1:6" x14ac:dyDescent="0.3">
      <c r="A1438" s="1"/>
      <c r="B1438" s="1"/>
      <c r="C1438" s="1"/>
      <c r="D1438" s="1"/>
      <c r="E1438" s="1"/>
      <c r="F1438" s="1"/>
    </row>
    <row r="1439" spans="1:6" x14ac:dyDescent="0.3">
      <c r="A1439" s="1"/>
      <c r="B1439" s="1"/>
      <c r="C1439" s="1"/>
      <c r="D1439" s="1"/>
      <c r="E1439" s="1"/>
      <c r="F1439" s="1"/>
    </row>
    <row r="1440" spans="1:6" x14ac:dyDescent="0.3">
      <c r="A1440" s="1"/>
      <c r="B1440" s="1"/>
      <c r="C1440" s="1"/>
      <c r="D1440" s="1"/>
      <c r="E1440" s="1"/>
      <c r="F1440" s="1"/>
    </row>
    <row r="1441" spans="1:6" x14ac:dyDescent="0.3">
      <c r="A1441" s="1"/>
      <c r="B1441" s="1"/>
      <c r="C1441" s="1"/>
      <c r="D1441" s="1"/>
      <c r="E1441" s="1"/>
      <c r="F1441" s="1"/>
    </row>
    <row r="1442" spans="1:6" x14ac:dyDescent="0.3">
      <c r="A1442" s="1"/>
      <c r="B1442" s="1"/>
      <c r="C1442" s="1"/>
      <c r="D1442" s="1"/>
      <c r="E1442" s="1"/>
      <c r="F1442" s="1"/>
    </row>
    <row r="1443" spans="1:6" x14ac:dyDescent="0.3">
      <c r="A1443" s="1"/>
      <c r="B1443" s="1"/>
      <c r="C1443" s="1"/>
      <c r="D1443" s="1"/>
      <c r="E1443" s="1"/>
      <c r="F1443" s="1"/>
    </row>
    <row r="1444" spans="1:6" x14ac:dyDescent="0.3">
      <c r="A1444" s="1"/>
      <c r="B1444" s="1"/>
      <c r="C1444" s="1"/>
      <c r="D1444" s="1"/>
      <c r="E1444" s="1"/>
      <c r="F1444" s="1"/>
    </row>
    <row r="1445" spans="1:6" x14ac:dyDescent="0.3">
      <c r="A1445" s="1"/>
      <c r="B1445" s="1"/>
      <c r="C1445" s="1"/>
      <c r="D1445" s="1"/>
      <c r="E1445" s="1"/>
      <c r="F1445" s="1"/>
    </row>
    <row r="1446" spans="1:6" x14ac:dyDescent="0.3">
      <c r="A1446" s="1"/>
      <c r="B1446" s="1"/>
      <c r="C1446" s="1"/>
      <c r="D1446" s="1"/>
      <c r="E1446" s="1"/>
      <c r="F1446" s="1"/>
    </row>
    <row r="1447" spans="1:6" x14ac:dyDescent="0.3">
      <c r="A1447" s="1"/>
      <c r="B1447" s="1"/>
      <c r="C1447" s="1"/>
      <c r="D1447" s="1"/>
      <c r="E1447" s="1"/>
      <c r="F1447" s="1"/>
    </row>
    <row r="1448" spans="1:6" x14ac:dyDescent="0.3">
      <c r="A1448" s="1"/>
      <c r="B1448" s="1"/>
      <c r="C1448" s="1"/>
      <c r="D1448" s="1"/>
      <c r="E1448" s="1"/>
      <c r="F1448" s="1"/>
    </row>
    <row r="1449" spans="1:6" x14ac:dyDescent="0.3">
      <c r="A1449" s="1"/>
      <c r="B1449" s="1"/>
      <c r="C1449" s="1"/>
      <c r="D1449" s="1"/>
      <c r="E1449" s="1"/>
      <c r="F1449" s="1"/>
    </row>
    <row r="1450" spans="1:6" x14ac:dyDescent="0.3">
      <c r="A1450" s="1"/>
      <c r="B1450" s="1"/>
      <c r="C1450" s="1"/>
      <c r="D1450" s="1"/>
      <c r="E1450" s="1"/>
      <c r="F1450" s="1"/>
    </row>
    <row r="1451" spans="1:6" x14ac:dyDescent="0.3">
      <c r="A1451" s="1"/>
      <c r="B1451" s="1"/>
      <c r="C1451" s="1"/>
      <c r="D1451" s="1"/>
      <c r="E1451" s="1"/>
      <c r="F1451" s="1"/>
    </row>
    <row r="1452" spans="1:6" x14ac:dyDescent="0.3">
      <c r="A1452" s="1"/>
      <c r="B1452" s="1"/>
      <c r="C1452" s="1"/>
      <c r="D1452" s="1"/>
      <c r="E1452" s="1"/>
      <c r="F1452" s="1"/>
    </row>
    <row r="1453" spans="1:6" x14ac:dyDescent="0.3">
      <c r="A1453" s="1"/>
      <c r="B1453" s="1"/>
      <c r="C1453" s="1"/>
      <c r="D1453" s="1"/>
      <c r="E1453" s="1"/>
      <c r="F1453" s="1"/>
    </row>
    <row r="1454" spans="1:6" x14ac:dyDescent="0.3">
      <c r="A1454" s="1"/>
      <c r="B1454" s="1"/>
      <c r="C1454" s="1"/>
      <c r="D1454" s="1"/>
      <c r="E1454" s="1"/>
      <c r="F1454" s="1"/>
    </row>
    <row r="1455" spans="1:6" x14ac:dyDescent="0.3">
      <c r="A1455" s="1"/>
      <c r="B1455" s="1"/>
      <c r="C1455" s="1"/>
      <c r="D1455" s="1"/>
      <c r="E1455" s="1"/>
      <c r="F1455" s="1"/>
    </row>
    <row r="1456" spans="1:6" x14ac:dyDescent="0.3">
      <c r="A1456" s="1"/>
      <c r="B1456" s="1"/>
      <c r="C1456" s="1"/>
      <c r="D1456" s="1"/>
      <c r="E1456" s="1"/>
      <c r="F1456" s="1"/>
    </row>
    <row r="1457" spans="1:6" x14ac:dyDescent="0.3">
      <c r="A1457" s="1"/>
      <c r="B1457" s="1"/>
      <c r="C1457" s="1"/>
      <c r="D1457" s="1"/>
      <c r="E1457" s="1"/>
      <c r="F1457" s="1"/>
    </row>
    <row r="1458" spans="1:6" x14ac:dyDescent="0.3">
      <c r="A1458" s="1"/>
      <c r="B1458" s="1"/>
      <c r="C1458" s="1"/>
      <c r="D1458" s="1"/>
      <c r="E1458" s="1"/>
      <c r="F1458" s="1"/>
    </row>
    <row r="1459" spans="1:6" x14ac:dyDescent="0.3">
      <c r="A1459" s="1"/>
      <c r="B1459" s="1"/>
      <c r="C1459" s="1"/>
      <c r="D1459" s="1"/>
      <c r="E1459" s="1"/>
      <c r="F1459" s="1"/>
    </row>
    <row r="1460" spans="1:6" x14ac:dyDescent="0.3">
      <c r="A1460" s="1"/>
      <c r="B1460" s="1"/>
      <c r="C1460" s="1"/>
      <c r="D1460" s="1"/>
      <c r="E1460" s="1"/>
      <c r="F1460" s="1"/>
    </row>
    <row r="1461" spans="1:6" x14ac:dyDescent="0.3">
      <c r="A1461" s="1"/>
      <c r="B1461" s="1"/>
      <c r="C1461" s="1"/>
      <c r="D1461" s="1"/>
      <c r="E1461" s="1"/>
      <c r="F1461" s="1"/>
    </row>
    <row r="1462" spans="1:6" x14ac:dyDescent="0.3">
      <c r="A1462" s="1"/>
      <c r="B1462" s="1"/>
      <c r="C1462" s="1"/>
      <c r="D1462" s="1"/>
      <c r="E1462" s="1"/>
      <c r="F1462" s="1"/>
    </row>
    <row r="1463" spans="1:6" x14ac:dyDescent="0.3">
      <c r="A1463" s="1"/>
      <c r="B1463" s="1"/>
      <c r="C1463" s="1"/>
      <c r="D1463" s="1"/>
      <c r="E1463" s="1"/>
      <c r="F1463" s="1"/>
    </row>
    <row r="1464" spans="1:6" x14ac:dyDescent="0.3">
      <c r="A1464" s="1"/>
      <c r="B1464" s="1"/>
      <c r="C1464" s="1"/>
      <c r="D1464" s="1"/>
      <c r="E1464" s="1"/>
      <c r="F1464" s="1"/>
    </row>
    <row r="1465" spans="1:6" x14ac:dyDescent="0.3">
      <c r="A1465" s="1"/>
      <c r="B1465" s="1"/>
      <c r="C1465" s="1"/>
      <c r="D1465" s="1"/>
      <c r="E1465" s="1"/>
      <c r="F1465" s="1"/>
    </row>
    <row r="1466" spans="1:6" x14ac:dyDescent="0.3">
      <c r="A1466" s="1"/>
      <c r="B1466" s="1"/>
      <c r="C1466" s="1"/>
      <c r="D1466" s="1"/>
      <c r="E1466" s="1"/>
      <c r="F1466" s="1"/>
    </row>
    <row r="1467" spans="1:6" x14ac:dyDescent="0.3">
      <c r="A1467" s="1"/>
      <c r="B1467" s="1"/>
      <c r="C1467" s="1"/>
      <c r="D1467" s="1"/>
      <c r="E1467" s="1"/>
      <c r="F1467" s="1"/>
    </row>
    <row r="1468" spans="1:6" x14ac:dyDescent="0.3">
      <c r="A1468" s="1"/>
      <c r="B1468" s="1"/>
      <c r="C1468" s="1"/>
      <c r="D1468" s="1"/>
      <c r="E1468" s="1"/>
      <c r="F1468" s="1"/>
    </row>
    <row r="1469" spans="1:6" x14ac:dyDescent="0.3">
      <c r="A1469" s="1"/>
      <c r="B1469" s="1"/>
      <c r="C1469" s="1"/>
      <c r="D1469" s="1"/>
      <c r="E1469" s="1"/>
      <c r="F1469" s="1"/>
    </row>
    <row r="1470" spans="1:6" x14ac:dyDescent="0.3">
      <c r="A1470" s="1"/>
      <c r="B1470" s="1"/>
      <c r="C1470" s="1"/>
      <c r="D1470" s="1"/>
      <c r="E1470" s="1"/>
      <c r="F1470" s="1"/>
    </row>
    <row r="1471" spans="1:6" x14ac:dyDescent="0.3">
      <c r="A1471" s="1"/>
      <c r="B1471" s="1"/>
      <c r="C1471" s="1"/>
      <c r="D1471" s="1"/>
      <c r="E1471" s="1"/>
      <c r="F1471" s="1"/>
    </row>
    <row r="1472" spans="1:6" x14ac:dyDescent="0.3">
      <c r="A1472" s="1"/>
      <c r="B1472" s="1"/>
      <c r="C1472" s="1"/>
      <c r="D1472" s="1"/>
      <c r="E1472" s="1"/>
      <c r="F1472" s="1"/>
    </row>
    <row r="1473" spans="1:6" x14ac:dyDescent="0.3">
      <c r="A1473" s="1"/>
      <c r="B1473" s="1"/>
      <c r="C1473" s="1"/>
      <c r="D1473" s="1"/>
      <c r="E1473" s="1"/>
      <c r="F1473" s="1"/>
    </row>
    <row r="1474" spans="1:6" x14ac:dyDescent="0.3">
      <c r="A1474" s="1"/>
      <c r="B1474" s="1"/>
      <c r="C1474" s="1"/>
      <c r="D1474" s="1"/>
      <c r="E1474" s="1"/>
      <c r="F1474" s="1"/>
    </row>
    <row r="1475" spans="1:6" x14ac:dyDescent="0.3">
      <c r="A1475" s="1"/>
      <c r="B1475" s="1"/>
      <c r="C1475" s="1"/>
      <c r="D1475" s="1"/>
      <c r="E1475" s="1"/>
      <c r="F1475" s="1"/>
    </row>
    <row r="1476" spans="1:6" x14ac:dyDescent="0.3">
      <c r="A1476" s="1"/>
      <c r="B1476" s="1"/>
      <c r="C1476" s="1"/>
      <c r="D1476" s="1"/>
      <c r="E1476" s="1"/>
      <c r="F1476" s="1"/>
    </row>
    <row r="1477" spans="1:6" x14ac:dyDescent="0.3">
      <c r="A1477" s="1"/>
      <c r="B1477" s="1"/>
      <c r="C1477" s="1"/>
      <c r="D1477" s="1"/>
      <c r="E1477" s="1"/>
      <c r="F1477" s="1"/>
    </row>
    <row r="1478" spans="1:6" x14ac:dyDescent="0.3">
      <c r="A1478" s="1"/>
      <c r="B1478" s="1"/>
      <c r="C1478" s="1"/>
      <c r="D1478" s="1"/>
      <c r="E1478" s="1"/>
      <c r="F1478" s="1"/>
    </row>
    <row r="1479" spans="1:6" x14ac:dyDescent="0.3">
      <c r="A1479" s="1"/>
      <c r="B1479" s="1"/>
      <c r="C1479" s="1"/>
      <c r="D1479" s="1"/>
      <c r="E1479" s="1"/>
      <c r="F1479" s="1"/>
    </row>
    <row r="1480" spans="1:6" x14ac:dyDescent="0.3">
      <c r="A1480" s="1"/>
      <c r="B1480" s="1"/>
      <c r="C1480" s="1"/>
      <c r="D1480" s="1"/>
      <c r="E1480" s="1"/>
      <c r="F1480" s="1"/>
    </row>
    <row r="1481" spans="1:6" x14ac:dyDescent="0.3">
      <c r="A1481" s="1"/>
      <c r="B1481" s="1"/>
      <c r="C1481" s="1"/>
      <c r="D1481" s="1"/>
      <c r="E1481" s="1"/>
      <c r="F1481" s="1"/>
    </row>
    <row r="1482" spans="1:6" x14ac:dyDescent="0.3">
      <c r="A1482" s="1"/>
      <c r="B1482" s="1"/>
      <c r="C1482" s="1"/>
      <c r="D1482" s="1"/>
      <c r="E1482" s="1"/>
      <c r="F1482" s="1"/>
    </row>
    <row r="1483" spans="1:6" x14ac:dyDescent="0.3">
      <c r="A1483" s="1"/>
      <c r="B1483" s="1"/>
      <c r="C1483" s="1"/>
      <c r="D1483" s="1"/>
      <c r="E1483" s="1"/>
      <c r="F1483" s="1"/>
    </row>
    <row r="1484" spans="1:6" x14ac:dyDescent="0.3">
      <c r="A1484" s="1"/>
      <c r="B1484" s="1"/>
      <c r="C1484" s="1"/>
      <c r="D1484" s="1"/>
      <c r="E1484" s="1"/>
      <c r="F1484" s="1"/>
    </row>
    <row r="1485" spans="1:6" x14ac:dyDescent="0.3">
      <c r="A1485" s="1"/>
      <c r="B1485" s="1"/>
      <c r="C1485" s="1"/>
      <c r="D1485" s="1"/>
      <c r="E1485" s="1"/>
      <c r="F1485" s="1"/>
    </row>
    <row r="1486" spans="1:6" x14ac:dyDescent="0.3">
      <c r="A1486" s="1"/>
      <c r="B1486" s="1"/>
      <c r="C1486" s="1"/>
      <c r="D1486" s="1"/>
      <c r="E1486" s="1"/>
      <c r="F1486" s="1"/>
    </row>
    <row r="1487" spans="1:6" x14ac:dyDescent="0.3">
      <c r="A1487" s="1"/>
      <c r="B1487" s="1"/>
      <c r="C1487" s="1"/>
      <c r="D1487" s="1"/>
      <c r="E1487" s="1"/>
      <c r="F1487" s="1"/>
    </row>
    <row r="1488" spans="1:6" x14ac:dyDescent="0.3">
      <c r="A1488" s="1"/>
      <c r="B1488" s="1"/>
      <c r="C1488" s="1"/>
      <c r="D1488" s="1"/>
      <c r="E1488" s="1"/>
      <c r="F1488" s="1"/>
    </row>
    <row r="1489" spans="1:6" x14ac:dyDescent="0.3">
      <c r="A1489" s="1"/>
      <c r="B1489" s="1"/>
      <c r="C1489" s="1"/>
      <c r="D1489" s="1"/>
      <c r="E1489" s="1"/>
      <c r="F1489" s="1"/>
    </row>
    <row r="1490" spans="1:6" x14ac:dyDescent="0.3">
      <c r="A1490" s="1"/>
      <c r="B1490" s="1"/>
      <c r="C1490" s="1"/>
      <c r="D1490" s="1"/>
      <c r="E1490" s="1"/>
      <c r="F1490" s="1"/>
    </row>
    <row r="1491" spans="1:6" x14ac:dyDescent="0.3">
      <c r="A1491" s="1"/>
      <c r="B1491" s="1"/>
      <c r="C1491" s="1"/>
      <c r="D1491" s="1"/>
      <c r="E1491" s="1"/>
      <c r="F1491" s="1"/>
    </row>
    <row r="1492" spans="1:6" x14ac:dyDescent="0.3">
      <c r="A1492" s="1"/>
      <c r="B1492" s="1"/>
      <c r="C1492" s="1"/>
      <c r="D1492" s="1"/>
      <c r="E1492" s="1"/>
      <c r="F1492" s="1"/>
    </row>
    <row r="1493" spans="1:6" x14ac:dyDescent="0.3">
      <c r="A1493" s="1"/>
      <c r="B1493" s="1"/>
      <c r="C1493" s="1"/>
      <c r="D1493" s="1"/>
      <c r="E1493" s="1"/>
      <c r="F1493" s="1"/>
    </row>
    <row r="1494" spans="1:6" x14ac:dyDescent="0.3">
      <c r="A1494" s="1"/>
      <c r="B1494" s="1"/>
      <c r="C1494" s="1"/>
      <c r="D1494" s="1"/>
      <c r="E1494" s="1"/>
      <c r="F1494" s="1"/>
    </row>
    <row r="1495" spans="1:6" x14ac:dyDescent="0.3">
      <c r="A1495" s="1"/>
      <c r="B1495" s="1"/>
      <c r="C1495" s="1"/>
      <c r="D1495" s="1"/>
      <c r="E1495" s="1"/>
      <c r="F1495" s="1"/>
    </row>
    <row r="1496" spans="1:6" x14ac:dyDescent="0.3">
      <c r="A1496" s="1"/>
      <c r="B1496" s="1"/>
      <c r="C1496" s="1"/>
      <c r="D1496" s="1"/>
      <c r="E1496" s="1"/>
      <c r="F1496" s="1"/>
    </row>
    <row r="1497" spans="1:6" x14ac:dyDescent="0.3">
      <c r="A1497" s="1"/>
      <c r="B1497" s="1"/>
      <c r="C1497" s="1"/>
      <c r="D1497" s="1"/>
      <c r="E1497" s="1"/>
      <c r="F1497" s="1"/>
    </row>
    <row r="1498" spans="1:6" x14ac:dyDescent="0.3">
      <c r="A1498" s="1"/>
      <c r="B1498" s="1"/>
      <c r="C1498" s="1"/>
      <c r="D1498" s="1"/>
      <c r="E1498" s="1"/>
      <c r="F1498" s="1"/>
    </row>
    <row r="1499" spans="1:6" x14ac:dyDescent="0.3">
      <c r="A1499" s="1"/>
      <c r="B1499" s="1"/>
      <c r="C1499" s="1"/>
      <c r="D1499" s="1"/>
      <c r="E1499" s="1"/>
      <c r="F1499" s="1"/>
    </row>
    <row r="1500" spans="1:6" x14ac:dyDescent="0.3">
      <c r="A1500" s="1"/>
      <c r="B1500" s="1"/>
      <c r="C1500" s="1"/>
      <c r="D1500" s="1"/>
      <c r="E1500" s="1"/>
      <c r="F1500" s="1"/>
    </row>
    <row r="1501" spans="1:6" x14ac:dyDescent="0.3">
      <c r="A1501" s="1"/>
      <c r="B1501" s="1"/>
      <c r="C1501" s="1"/>
      <c r="D1501" s="1"/>
      <c r="E1501" s="1"/>
      <c r="F1501" s="1"/>
    </row>
    <row r="1502" spans="1:6" x14ac:dyDescent="0.3">
      <c r="A1502" s="1"/>
      <c r="B1502" s="1"/>
      <c r="C1502" s="1"/>
      <c r="D1502" s="1"/>
      <c r="E1502" s="1"/>
      <c r="F1502" s="1"/>
    </row>
    <row r="1503" spans="1:6" x14ac:dyDescent="0.3">
      <c r="A1503" s="1"/>
      <c r="B1503" s="1"/>
      <c r="C1503" s="1"/>
      <c r="D1503" s="1"/>
      <c r="E1503" s="1"/>
      <c r="F1503" s="1"/>
    </row>
    <row r="1504" spans="1:6" x14ac:dyDescent="0.3">
      <c r="A1504" s="1"/>
      <c r="B1504" s="1"/>
      <c r="C1504" s="1"/>
      <c r="D1504" s="1"/>
      <c r="E1504" s="1"/>
      <c r="F1504" s="1"/>
    </row>
    <row r="1505" spans="1:6" x14ac:dyDescent="0.3">
      <c r="A1505" s="1"/>
      <c r="B1505" s="1"/>
      <c r="C1505" s="1"/>
      <c r="D1505" s="1"/>
      <c r="E1505" s="1"/>
      <c r="F1505" s="1"/>
    </row>
    <row r="1506" spans="1:6" x14ac:dyDescent="0.3">
      <c r="A1506" s="1"/>
      <c r="B1506" s="1"/>
      <c r="C1506" s="1"/>
      <c r="D1506" s="1"/>
      <c r="E1506" s="1"/>
      <c r="F1506" s="1"/>
    </row>
    <row r="1507" spans="1:6" x14ac:dyDescent="0.3">
      <c r="A1507" s="1"/>
      <c r="B1507" s="1"/>
      <c r="C1507" s="1"/>
      <c r="D1507" s="1"/>
      <c r="E1507" s="1"/>
      <c r="F1507" s="1"/>
    </row>
    <row r="1508" spans="1:6" x14ac:dyDescent="0.3">
      <c r="A1508" s="1"/>
      <c r="B1508" s="1"/>
      <c r="C1508" s="1"/>
      <c r="D1508" s="1"/>
      <c r="E1508" s="1"/>
      <c r="F1508" s="1"/>
    </row>
    <row r="1509" spans="1:6" x14ac:dyDescent="0.3">
      <c r="A1509" s="1"/>
      <c r="B1509" s="1"/>
      <c r="C1509" s="1"/>
      <c r="D1509" s="1"/>
      <c r="E1509" s="1"/>
      <c r="F1509" s="1"/>
    </row>
    <row r="1510" spans="1:6" x14ac:dyDescent="0.3">
      <c r="A1510" s="1"/>
      <c r="B1510" s="1"/>
      <c r="C1510" s="1"/>
      <c r="D1510" s="1"/>
      <c r="E1510" s="1"/>
      <c r="F1510" s="1"/>
    </row>
    <row r="1511" spans="1:6" x14ac:dyDescent="0.3">
      <c r="A1511" s="1"/>
      <c r="B1511" s="1"/>
      <c r="C1511" s="1"/>
      <c r="D1511" s="1"/>
      <c r="E1511" s="1"/>
      <c r="F1511" s="1"/>
    </row>
    <row r="1512" spans="1:6" x14ac:dyDescent="0.3">
      <c r="A1512" s="1"/>
      <c r="B1512" s="1"/>
      <c r="C1512" s="1"/>
      <c r="D1512" s="1"/>
      <c r="E1512" s="1"/>
      <c r="F1512" s="1"/>
    </row>
    <row r="1513" spans="1:6" x14ac:dyDescent="0.3">
      <c r="A1513" s="1"/>
      <c r="B1513" s="1"/>
      <c r="C1513" s="1"/>
      <c r="D1513" s="1"/>
      <c r="E1513" s="1"/>
      <c r="F1513" s="1"/>
    </row>
    <row r="1514" spans="1:6" x14ac:dyDescent="0.3">
      <c r="A1514" s="1"/>
      <c r="B1514" s="1"/>
      <c r="C1514" s="1"/>
      <c r="D1514" s="1"/>
      <c r="E1514" s="1"/>
      <c r="F1514" s="1"/>
    </row>
    <row r="1515" spans="1:6" x14ac:dyDescent="0.3">
      <c r="A1515" s="1"/>
      <c r="B1515" s="1"/>
      <c r="C1515" s="1"/>
      <c r="D1515" s="1"/>
      <c r="E1515" s="1"/>
      <c r="F1515" s="1"/>
    </row>
    <row r="1516" spans="1:6" x14ac:dyDescent="0.3">
      <c r="A1516" s="1"/>
      <c r="B1516" s="1"/>
      <c r="C1516" s="1"/>
      <c r="D1516" s="1"/>
      <c r="E1516" s="1"/>
      <c r="F1516" s="1"/>
    </row>
    <row r="1517" spans="1:6" x14ac:dyDescent="0.3">
      <c r="A1517" s="1"/>
      <c r="B1517" s="1"/>
      <c r="C1517" s="1"/>
      <c r="D1517" s="1"/>
      <c r="E1517" s="1"/>
      <c r="F1517" s="1"/>
    </row>
    <row r="1518" spans="1:6" x14ac:dyDescent="0.3">
      <c r="A1518" s="1"/>
      <c r="B1518" s="1"/>
      <c r="C1518" s="1"/>
      <c r="D1518" s="1"/>
      <c r="E1518" s="1"/>
      <c r="F1518" s="1"/>
    </row>
    <row r="1519" spans="1:6" x14ac:dyDescent="0.3">
      <c r="A1519" s="1"/>
      <c r="B1519" s="1"/>
      <c r="C1519" s="1"/>
      <c r="D1519" s="1"/>
      <c r="E1519" s="1"/>
      <c r="F1519" s="1"/>
    </row>
    <row r="1520" spans="1:6" x14ac:dyDescent="0.3">
      <c r="A1520" s="1"/>
      <c r="B1520" s="1"/>
      <c r="C1520" s="1"/>
      <c r="D1520" s="1"/>
      <c r="E1520" s="1"/>
      <c r="F1520" s="1"/>
    </row>
    <row r="1521" spans="1:6" x14ac:dyDescent="0.3">
      <c r="A1521" s="1"/>
      <c r="B1521" s="1"/>
      <c r="C1521" s="1"/>
      <c r="D1521" s="1"/>
      <c r="E1521" s="1"/>
      <c r="F1521" s="1"/>
    </row>
    <row r="1522" spans="1:6" x14ac:dyDescent="0.3">
      <c r="A1522" s="1"/>
      <c r="B1522" s="1"/>
      <c r="C1522" s="1"/>
      <c r="D1522" s="1"/>
      <c r="E1522" s="1"/>
      <c r="F1522" s="1"/>
    </row>
    <row r="1523" spans="1:6" x14ac:dyDescent="0.3">
      <c r="A1523" s="1"/>
      <c r="B1523" s="1"/>
      <c r="C1523" s="1"/>
      <c r="D1523" s="1"/>
      <c r="E1523" s="1"/>
      <c r="F1523" s="1"/>
    </row>
    <row r="1524" spans="1:6" x14ac:dyDescent="0.3">
      <c r="A1524" s="1"/>
      <c r="B1524" s="1"/>
      <c r="C1524" s="1"/>
      <c r="D1524" s="1"/>
      <c r="E1524" s="1"/>
      <c r="F1524" s="1"/>
    </row>
    <row r="1525" spans="1:6" x14ac:dyDescent="0.3">
      <c r="A1525" s="1"/>
      <c r="B1525" s="1"/>
      <c r="C1525" s="1"/>
      <c r="D1525" s="1"/>
      <c r="E1525" s="1"/>
      <c r="F1525" s="1"/>
    </row>
    <row r="1526" spans="1:6" x14ac:dyDescent="0.3">
      <c r="A1526" s="1"/>
      <c r="B1526" s="1"/>
      <c r="C1526" s="1"/>
      <c r="D1526" s="1"/>
      <c r="E1526" s="1"/>
      <c r="F1526" s="1"/>
    </row>
    <row r="1527" spans="1:6" x14ac:dyDescent="0.3">
      <c r="A1527" s="1"/>
      <c r="B1527" s="1"/>
      <c r="C1527" s="1"/>
      <c r="D1527" s="1"/>
      <c r="E1527" s="1"/>
      <c r="F1527" s="1"/>
    </row>
    <row r="1528" spans="1:6" x14ac:dyDescent="0.3">
      <c r="A1528" s="1"/>
      <c r="B1528" s="1"/>
      <c r="C1528" s="1"/>
      <c r="D1528" s="1"/>
      <c r="E1528" s="1"/>
      <c r="F1528" s="1"/>
    </row>
    <row r="1529" spans="1:6" x14ac:dyDescent="0.3">
      <c r="A1529" s="1"/>
      <c r="B1529" s="1"/>
      <c r="C1529" s="1"/>
      <c r="D1529" s="1"/>
      <c r="E1529" s="1"/>
      <c r="F1529" s="1"/>
    </row>
    <row r="1530" spans="1:6" x14ac:dyDescent="0.3">
      <c r="A1530" s="1"/>
      <c r="B1530" s="1"/>
      <c r="C1530" s="1"/>
      <c r="D1530" s="1"/>
      <c r="E1530" s="1"/>
      <c r="F1530" s="1"/>
    </row>
    <row r="1531" spans="1:6" x14ac:dyDescent="0.3">
      <c r="A1531" s="1"/>
      <c r="B1531" s="1"/>
      <c r="C1531" s="1"/>
      <c r="D1531" s="1"/>
      <c r="E1531" s="1"/>
      <c r="F1531" s="1"/>
    </row>
    <row r="1532" spans="1:6" x14ac:dyDescent="0.3">
      <c r="A1532" s="1"/>
      <c r="B1532" s="1"/>
      <c r="C1532" s="1"/>
      <c r="D1532" s="1"/>
      <c r="E1532" s="1"/>
      <c r="F1532" s="1"/>
    </row>
    <row r="1533" spans="1:6" x14ac:dyDescent="0.3">
      <c r="A1533" s="1"/>
      <c r="B1533" s="1"/>
      <c r="C1533" s="1"/>
      <c r="D1533" s="1"/>
      <c r="E1533" s="1"/>
      <c r="F1533" s="1"/>
    </row>
    <row r="1534" spans="1:6" x14ac:dyDescent="0.3">
      <c r="A1534" s="1"/>
      <c r="B1534" s="1"/>
      <c r="C1534" s="1"/>
      <c r="D1534" s="1"/>
      <c r="E1534" s="1"/>
      <c r="F1534" s="1"/>
    </row>
    <row r="1535" spans="1:6" x14ac:dyDescent="0.3">
      <c r="A1535" s="1"/>
      <c r="B1535" s="1"/>
      <c r="C1535" s="1"/>
      <c r="D1535" s="1"/>
      <c r="E1535" s="1"/>
      <c r="F1535" s="1"/>
    </row>
    <row r="1536" spans="1:6" x14ac:dyDescent="0.3">
      <c r="A1536" s="1"/>
      <c r="B1536" s="1"/>
      <c r="C1536" s="1"/>
      <c r="D1536" s="1"/>
      <c r="E1536" s="1"/>
      <c r="F1536" s="1"/>
    </row>
    <row r="1537" spans="1:6" x14ac:dyDescent="0.3">
      <c r="A1537" s="1"/>
      <c r="B1537" s="1"/>
      <c r="C1537" s="1"/>
      <c r="D1537" s="1"/>
      <c r="E1537" s="1"/>
      <c r="F1537" s="1"/>
    </row>
    <row r="1538" spans="1:6" x14ac:dyDescent="0.3">
      <c r="A1538" s="1"/>
      <c r="B1538" s="1"/>
      <c r="C1538" s="1"/>
      <c r="D1538" s="1"/>
      <c r="E1538" s="1"/>
      <c r="F1538" s="1"/>
    </row>
    <row r="1539" spans="1:6" x14ac:dyDescent="0.3">
      <c r="A1539" s="1"/>
      <c r="B1539" s="1"/>
      <c r="C1539" s="1"/>
      <c r="D1539" s="1"/>
      <c r="E1539" s="1"/>
      <c r="F1539" s="1"/>
    </row>
    <row r="1540" spans="1:6" x14ac:dyDescent="0.3">
      <c r="A1540" s="1"/>
      <c r="B1540" s="1"/>
      <c r="C1540" s="1"/>
      <c r="D1540" s="1"/>
      <c r="E1540" s="1"/>
      <c r="F1540" s="1"/>
    </row>
    <row r="1541" spans="1:6" x14ac:dyDescent="0.3">
      <c r="A1541" s="1"/>
      <c r="B1541" s="1"/>
      <c r="C1541" s="1"/>
      <c r="D1541" s="1"/>
      <c r="E1541" s="1"/>
      <c r="F1541" s="1"/>
    </row>
    <row r="1542" spans="1:6" x14ac:dyDescent="0.3">
      <c r="A1542" s="1"/>
      <c r="B1542" s="1"/>
      <c r="C1542" s="1"/>
      <c r="D1542" s="1"/>
      <c r="E1542" s="1"/>
      <c r="F1542" s="1"/>
    </row>
    <row r="1543" spans="1:6" x14ac:dyDescent="0.3">
      <c r="A1543" s="1"/>
      <c r="B1543" s="1"/>
      <c r="C1543" s="1"/>
      <c r="D1543" s="1"/>
      <c r="E1543" s="1"/>
      <c r="F1543" s="1"/>
    </row>
    <row r="1544" spans="1:6" x14ac:dyDescent="0.3">
      <c r="A1544" s="1"/>
      <c r="B1544" s="1"/>
      <c r="C1544" s="1"/>
      <c r="D1544" s="1"/>
      <c r="E1544" s="1"/>
      <c r="F1544" s="1"/>
    </row>
    <row r="1545" spans="1:6" x14ac:dyDescent="0.3">
      <c r="A1545" s="1"/>
      <c r="B1545" s="1"/>
      <c r="C1545" s="1"/>
      <c r="D1545" s="1"/>
      <c r="E1545" s="1"/>
      <c r="F1545" s="1"/>
    </row>
    <row r="1546" spans="1:6" x14ac:dyDescent="0.3">
      <c r="A1546" s="1"/>
      <c r="B1546" s="1"/>
      <c r="C1546" s="1"/>
      <c r="D1546" s="1"/>
      <c r="E1546" s="1"/>
      <c r="F1546" s="1"/>
    </row>
    <row r="1547" spans="1:6" x14ac:dyDescent="0.3">
      <c r="A1547" s="1"/>
      <c r="B1547" s="1"/>
      <c r="C1547" s="1"/>
      <c r="D1547" s="1"/>
      <c r="E1547" s="1"/>
      <c r="F1547" s="1"/>
    </row>
    <row r="1548" spans="1:6" x14ac:dyDescent="0.3">
      <c r="A1548" s="1"/>
      <c r="B1548" s="1"/>
      <c r="C1548" s="1"/>
      <c r="D1548" s="1"/>
      <c r="E1548" s="1"/>
      <c r="F1548" s="1"/>
    </row>
    <row r="1549" spans="1:6" x14ac:dyDescent="0.3">
      <c r="A1549" s="1"/>
      <c r="B1549" s="1"/>
      <c r="C1549" s="1"/>
      <c r="D1549" s="1"/>
      <c r="E1549" s="1"/>
      <c r="F1549" s="1"/>
    </row>
    <row r="1550" spans="1:6" x14ac:dyDescent="0.3">
      <c r="A1550" s="1"/>
      <c r="B1550" s="1"/>
      <c r="C1550" s="1"/>
      <c r="D1550" s="1"/>
      <c r="E1550" s="1"/>
      <c r="F1550" s="1"/>
    </row>
    <row r="1551" spans="1:6" x14ac:dyDescent="0.3">
      <c r="A1551" s="1"/>
      <c r="B1551" s="1"/>
      <c r="C1551" s="1"/>
      <c r="D1551" s="1"/>
      <c r="E1551" s="1"/>
      <c r="F1551" s="1"/>
    </row>
    <row r="1552" spans="1:6" x14ac:dyDescent="0.3">
      <c r="A1552" s="1"/>
      <c r="B1552" s="1"/>
      <c r="C1552" s="1"/>
      <c r="D1552" s="1"/>
      <c r="E1552" s="1"/>
      <c r="F1552" s="1"/>
    </row>
    <row r="1553" spans="1:6" x14ac:dyDescent="0.3">
      <c r="A1553" s="1"/>
      <c r="B1553" s="1"/>
      <c r="C1553" s="1"/>
      <c r="D1553" s="1"/>
      <c r="E1553" s="1"/>
      <c r="F1553" s="1"/>
    </row>
    <row r="1554" spans="1:6" x14ac:dyDescent="0.3">
      <c r="A1554" s="1"/>
      <c r="B1554" s="1"/>
      <c r="C1554" s="1"/>
      <c r="D1554" s="1"/>
      <c r="E1554" s="1"/>
      <c r="F1554" s="1"/>
    </row>
    <row r="1555" spans="1:6" x14ac:dyDescent="0.3">
      <c r="A1555" s="1"/>
      <c r="B1555" s="1"/>
      <c r="C1555" s="1"/>
      <c r="D1555" s="1"/>
      <c r="E1555" s="1"/>
      <c r="F1555" s="1"/>
    </row>
    <row r="1556" spans="1:6" x14ac:dyDescent="0.3">
      <c r="A1556" s="1"/>
      <c r="B1556" s="1"/>
      <c r="C1556" s="1"/>
      <c r="D1556" s="1"/>
      <c r="E1556" s="1"/>
      <c r="F1556" s="1"/>
    </row>
    <row r="1557" spans="1:6" x14ac:dyDescent="0.3">
      <c r="A1557" s="1"/>
      <c r="B1557" s="1"/>
      <c r="C1557" s="1"/>
      <c r="D1557" s="1"/>
      <c r="E1557" s="1"/>
      <c r="F1557" s="1"/>
    </row>
    <row r="1558" spans="1:6" x14ac:dyDescent="0.3">
      <c r="A1558" s="1"/>
      <c r="B1558" s="1"/>
      <c r="C1558" s="1"/>
      <c r="D1558" s="1"/>
      <c r="E1558" s="1"/>
      <c r="F1558" s="1"/>
    </row>
    <row r="1559" spans="1:6" x14ac:dyDescent="0.3">
      <c r="A1559" s="1"/>
      <c r="B1559" s="1"/>
      <c r="C1559" s="1"/>
      <c r="D1559" s="1"/>
      <c r="E1559" s="1"/>
      <c r="F1559" s="1"/>
    </row>
    <row r="1560" spans="1:6" x14ac:dyDescent="0.3">
      <c r="A1560" s="1"/>
      <c r="B1560" s="1"/>
      <c r="C1560" s="1"/>
      <c r="D1560" s="1"/>
      <c r="E1560" s="1"/>
      <c r="F1560" s="1"/>
    </row>
    <row r="1561" spans="1:6" x14ac:dyDescent="0.3">
      <c r="A1561" s="1"/>
      <c r="B1561" s="1"/>
      <c r="C1561" s="1"/>
      <c r="D1561" s="1"/>
      <c r="E1561" s="1"/>
      <c r="F1561" s="1"/>
    </row>
    <row r="1562" spans="1:6" x14ac:dyDescent="0.3">
      <c r="A1562" s="1"/>
      <c r="B1562" s="1"/>
      <c r="C1562" s="1"/>
      <c r="D1562" s="1"/>
      <c r="E1562" s="1"/>
      <c r="F1562" s="1"/>
    </row>
    <row r="1563" spans="1:6" x14ac:dyDescent="0.3">
      <c r="A1563" s="1"/>
      <c r="B1563" s="1"/>
      <c r="C1563" s="1"/>
      <c r="D1563" s="1"/>
      <c r="E1563" s="1"/>
      <c r="F1563" s="1"/>
    </row>
    <row r="1564" spans="1:6" x14ac:dyDescent="0.3">
      <c r="A1564" s="1"/>
      <c r="B1564" s="1"/>
      <c r="C1564" s="1"/>
      <c r="D1564" s="1"/>
      <c r="E1564" s="1"/>
      <c r="F1564" s="1"/>
    </row>
    <row r="1565" spans="1:6" x14ac:dyDescent="0.3">
      <c r="A1565" s="1"/>
      <c r="B1565" s="1"/>
      <c r="C1565" s="1"/>
      <c r="D1565" s="1"/>
      <c r="E1565" s="1"/>
      <c r="F1565" s="1"/>
    </row>
    <row r="1566" spans="1:6" x14ac:dyDescent="0.3">
      <c r="A1566" s="1"/>
      <c r="B1566" s="1"/>
      <c r="C1566" s="1"/>
      <c r="D1566" s="1"/>
      <c r="E1566" s="1"/>
      <c r="F1566" s="1"/>
    </row>
    <row r="1567" spans="1:6" x14ac:dyDescent="0.3">
      <c r="A1567" s="1"/>
      <c r="B1567" s="1"/>
      <c r="C1567" s="1"/>
      <c r="D1567" s="1"/>
      <c r="E1567" s="1"/>
      <c r="F1567" s="1"/>
    </row>
    <row r="1568" spans="1:6" x14ac:dyDescent="0.3">
      <c r="A1568" s="1"/>
      <c r="B1568" s="1"/>
      <c r="C1568" s="1"/>
      <c r="D1568" s="1"/>
      <c r="E1568" s="1"/>
      <c r="F1568" s="1"/>
    </row>
    <row r="1569" spans="1:6" x14ac:dyDescent="0.3">
      <c r="A1569" s="1"/>
      <c r="B1569" s="1"/>
      <c r="C1569" s="1"/>
      <c r="D1569" s="1"/>
      <c r="E1569" s="1"/>
      <c r="F1569" s="1"/>
    </row>
    <row r="1570" spans="1:6" x14ac:dyDescent="0.3">
      <c r="A1570" s="1"/>
      <c r="B1570" s="1"/>
      <c r="C1570" s="1"/>
      <c r="D1570" s="1"/>
      <c r="E1570" s="1"/>
      <c r="F1570" s="1"/>
    </row>
    <row r="1571" spans="1:6" x14ac:dyDescent="0.3">
      <c r="A1571" s="1"/>
      <c r="B1571" s="1"/>
      <c r="C1571" s="1"/>
      <c r="D1571" s="1"/>
      <c r="E1571" s="1"/>
      <c r="F1571" s="1"/>
    </row>
    <row r="1572" spans="1:6" x14ac:dyDescent="0.3">
      <c r="A1572" s="1"/>
      <c r="B1572" s="1"/>
      <c r="C1572" s="1"/>
      <c r="D1572" s="1"/>
      <c r="E1572" s="1"/>
      <c r="F1572" s="1"/>
    </row>
    <row r="1573" spans="1:6" x14ac:dyDescent="0.3">
      <c r="A1573" s="1"/>
      <c r="B1573" s="1"/>
      <c r="C1573" s="1"/>
      <c r="D1573" s="1"/>
      <c r="E1573" s="1"/>
      <c r="F1573" s="1"/>
    </row>
    <row r="1574" spans="1:6" x14ac:dyDescent="0.3">
      <c r="A1574" s="1"/>
      <c r="B1574" s="1"/>
      <c r="C1574" s="1"/>
      <c r="D1574" s="1"/>
      <c r="E1574" s="1"/>
      <c r="F1574" s="1"/>
    </row>
    <row r="1575" spans="1:6" x14ac:dyDescent="0.3">
      <c r="A1575" s="1"/>
      <c r="B1575" s="1"/>
      <c r="C1575" s="1"/>
      <c r="D1575" s="1"/>
      <c r="E1575" s="1"/>
      <c r="F1575" s="1"/>
    </row>
    <row r="1576" spans="1:6" x14ac:dyDescent="0.3">
      <c r="A1576" s="1"/>
      <c r="B1576" s="1"/>
      <c r="C1576" s="1"/>
      <c r="D1576" s="1"/>
      <c r="E1576" s="1"/>
      <c r="F1576" s="1"/>
    </row>
    <row r="1577" spans="1:6" x14ac:dyDescent="0.3">
      <c r="A1577" s="1"/>
      <c r="B1577" s="1"/>
      <c r="C1577" s="1"/>
      <c r="D1577" s="1"/>
      <c r="E1577" s="1"/>
      <c r="F1577" s="1"/>
    </row>
    <row r="1578" spans="1:6" x14ac:dyDescent="0.3">
      <c r="A1578" s="1"/>
      <c r="B1578" s="1"/>
      <c r="C1578" s="1"/>
      <c r="D1578" s="1"/>
      <c r="E1578" s="1"/>
      <c r="F1578" s="1"/>
    </row>
    <row r="1579" spans="1:6" x14ac:dyDescent="0.3">
      <c r="A1579" s="1"/>
      <c r="B1579" s="1"/>
      <c r="C1579" s="1"/>
      <c r="D1579" s="1"/>
      <c r="E1579" s="1"/>
      <c r="F1579" s="1"/>
    </row>
    <row r="1580" spans="1:6" x14ac:dyDescent="0.3">
      <c r="A1580" s="1"/>
      <c r="B1580" s="1"/>
      <c r="C1580" s="1"/>
      <c r="D1580" s="1"/>
      <c r="E1580" s="1"/>
      <c r="F1580" s="1"/>
    </row>
    <row r="1581" spans="1:6" x14ac:dyDescent="0.3">
      <c r="A1581" s="1"/>
      <c r="B1581" s="1"/>
      <c r="C1581" s="1"/>
      <c r="D1581" s="1"/>
      <c r="E1581" s="1"/>
      <c r="F1581" s="1"/>
    </row>
    <row r="1582" spans="1:6" x14ac:dyDescent="0.3">
      <c r="A1582" s="1"/>
      <c r="B1582" s="1"/>
      <c r="C1582" s="1"/>
      <c r="D1582" s="1"/>
      <c r="E1582" s="1"/>
      <c r="F1582" s="1"/>
    </row>
    <row r="1583" spans="1:6" x14ac:dyDescent="0.3">
      <c r="A1583" s="1"/>
      <c r="B1583" s="1"/>
      <c r="C1583" s="1"/>
      <c r="D1583" s="1"/>
      <c r="E1583" s="1"/>
      <c r="F1583" s="1"/>
    </row>
    <row r="1584" spans="1:6" x14ac:dyDescent="0.3">
      <c r="A1584" s="1"/>
      <c r="B1584" s="1"/>
      <c r="C1584" s="1"/>
      <c r="D1584" s="1"/>
      <c r="E1584" s="1"/>
      <c r="F1584" s="1"/>
    </row>
  </sheetData>
  <sheetProtection algorithmName="SHA-512" hashValue="SO+i+hxCFxy+LhX98VFw9x1RebewSKEAGvjOAJqnr/fdz/3G23DIxq+QLDqP1LNLzQ8mEzhVvfsWKheOsq6WyA==" saltValue="8JO16BwSORCViC4Jp/lzLA==" spinCount="100000" sheet="1" selectLockedCells="1"/>
  <mergeCells count="1">
    <mergeCell ref="B6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>
    <pageSetUpPr fitToPage="1"/>
  </sheetPr>
  <dimension ref="A1:H1904"/>
  <sheetViews>
    <sheetView workbookViewId="0">
      <selection activeCell="A13" sqref="A13"/>
    </sheetView>
  </sheetViews>
  <sheetFormatPr baseColWidth="10" defaultColWidth="10.88671875" defaultRowHeight="13.8" x14ac:dyDescent="0.25"/>
  <cols>
    <col min="1" max="1" width="33" style="12" customWidth="1"/>
    <col min="2" max="2" width="6.109375" style="12" customWidth="1"/>
    <col min="3" max="3" width="7.88671875" style="12" customWidth="1"/>
    <col min="4" max="4" width="10.5546875" style="12" customWidth="1"/>
    <col min="5" max="5" width="17.88671875" style="12" customWidth="1"/>
    <col min="6" max="6" width="9.88671875" style="12" customWidth="1"/>
    <col min="7" max="7" width="10.5546875" style="12" customWidth="1"/>
    <col min="8" max="8" width="5.44140625" style="12" customWidth="1"/>
    <col min="9" max="16384" width="10.88671875" style="7"/>
  </cols>
  <sheetData>
    <row r="1" spans="1:8" ht="15.6" customHeight="1" x14ac:dyDescent="0.25">
      <c r="A1" s="3947" t="s">
        <v>1682</v>
      </c>
      <c r="B1" s="3947"/>
      <c r="C1" s="3947"/>
      <c r="D1" s="3947"/>
      <c r="E1" s="3947"/>
      <c r="F1" s="3947"/>
      <c r="G1" s="3947"/>
      <c r="H1" s="3947"/>
    </row>
    <row r="2" spans="1:8" ht="16.2" thickBot="1" x14ac:dyDescent="0.3">
      <c r="A2" s="3"/>
      <c r="B2" s="3"/>
      <c r="C2" s="3"/>
      <c r="D2" s="3"/>
      <c r="E2" s="3"/>
      <c r="F2" s="3"/>
      <c r="G2" s="3"/>
      <c r="H2" s="3"/>
    </row>
    <row r="3" spans="1:8" ht="15.6" x14ac:dyDescent="0.25">
      <c r="A3" s="3948" t="s">
        <v>147</v>
      </c>
      <c r="B3" s="3949"/>
      <c r="C3" s="3949"/>
      <c r="D3" s="3949"/>
      <c r="E3" s="3949"/>
      <c r="F3" s="3949"/>
      <c r="G3" s="3949"/>
      <c r="H3" s="3950"/>
    </row>
    <row r="4" spans="1:8" ht="16.2" thickBot="1" x14ac:dyDescent="0.3">
      <c r="A4" s="3951" t="s">
        <v>1729</v>
      </c>
      <c r="B4" s="3952"/>
      <c r="C4" s="3952"/>
      <c r="D4" s="3952"/>
      <c r="E4" s="3952"/>
      <c r="F4" s="3952"/>
      <c r="G4" s="3952"/>
      <c r="H4" s="3953"/>
    </row>
    <row r="5" spans="1:8" ht="16.2" thickBot="1" x14ac:dyDescent="0.3">
      <c r="A5" s="2965"/>
      <c r="B5" s="2965"/>
      <c r="C5" s="2965"/>
      <c r="D5" s="2965"/>
      <c r="E5" s="2965"/>
      <c r="F5" s="2965"/>
      <c r="G5" s="2965"/>
      <c r="H5" s="2965"/>
    </row>
    <row r="6" spans="1:8" ht="29.4" customHeight="1" x14ac:dyDescent="0.25">
      <c r="A6" s="2966" t="s">
        <v>1683</v>
      </c>
      <c r="B6" s="2967" t="s">
        <v>1492</v>
      </c>
      <c r="C6" s="3954" t="s">
        <v>386</v>
      </c>
      <c r="D6" s="3954"/>
      <c r="E6" s="2967" t="s">
        <v>1684</v>
      </c>
      <c r="F6" s="3954" t="s">
        <v>1685</v>
      </c>
      <c r="G6" s="3954"/>
      <c r="H6" s="3955"/>
    </row>
    <row r="7" spans="1:8" ht="15.6" x14ac:dyDescent="0.25">
      <c r="A7" s="4"/>
      <c r="B7" s="2968">
        <v>1</v>
      </c>
      <c r="C7" s="3946"/>
      <c r="D7" s="3946"/>
      <c r="E7" s="1123"/>
      <c r="F7" s="3942"/>
      <c r="G7" s="3942"/>
      <c r="H7" s="3943"/>
    </row>
    <row r="8" spans="1:8" ht="15.6" x14ac:dyDescent="0.25">
      <c r="A8" s="5"/>
      <c r="B8" s="2969">
        <v>2</v>
      </c>
      <c r="C8" s="3945"/>
      <c r="D8" s="3945"/>
      <c r="E8" s="1127"/>
      <c r="F8" s="3942"/>
      <c r="G8" s="3942"/>
      <c r="H8" s="3943"/>
    </row>
    <row r="9" spans="1:8" ht="15.6" x14ac:dyDescent="0.25">
      <c r="A9" s="4"/>
      <c r="B9" s="2968">
        <v>3</v>
      </c>
      <c r="C9" s="3946"/>
      <c r="D9" s="3946"/>
      <c r="E9" s="1123"/>
      <c r="F9" s="3942"/>
      <c r="G9" s="3942"/>
      <c r="H9" s="3943"/>
    </row>
    <row r="10" spans="1:8" ht="15.6" x14ac:dyDescent="0.25">
      <c r="A10" s="5"/>
      <c r="B10" s="2969">
        <v>4</v>
      </c>
      <c r="C10" s="3941"/>
      <c r="D10" s="3941"/>
      <c r="E10" s="1128"/>
      <c r="F10" s="3942"/>
      <c r="G10" s="3942"/>
      <c r="H10" s="3943"/>
    </row>
    <row r="11" spans="1:8" ht="15.6" x14ac:dyDescent="0.25">
      <c r="A11" s="4"/>
      <c r="B11" s="2968">
        <v>5</v>
      </c>
      <c r="C11" s="3946"/>
      <c r="D11" s="3946"/>
      <c r="E11" s="1123"/>
      <c r="F11" s="3942"/>
      <c r="G11" s="3942"/>
      <c r="H11" s="3943"/>
    </row>
    <row r="12" spans="1:8" ht="15.6" x14ac:dyDescent="0.25">
      <c r="A12" s="4"/>
      <c r="B12" s="2969">
        <v>6</v>
      </c>
      <c r="C12" s="3946"/>
      <c r="D12" s="3946"/>
      <c r="E12" s="1123"/>
      <c r="F12" s="3942"/>
      <c r="G12" s="3942"/>
      <c r="H12" s="3943"/>
    </row>
    <row r="13" spans="1:8" ht="15.6" x14ac:dyDescent="0.25">
      <c r="A13" s="6"/>
      <c r="B13" s="2968">
        <v>7</v>
      </c>
      <c r="C13" s="3946"/>
      <c r="D13" s="3946"/>
      <c r="E13" s="1123"/>
      <c r="F13" s="3942"/>
      <c r="G13" s="3942"/>
      <c r="H13" s="3943"/>
    </row>
    <row r="14" spans="1:8" ht="15.6" x14ac:dyDescent="0.25">
      <c r="A14" s="4"/>
      <c r="B14" s="2969">
        <v>8</v>
      </c>
      <c r="C14" s="3946"/>
      <c r="D14" s="3946"/>
      <c r="E14" s="1123"/>
      <c r="F14" s="3942"/>
      <c r="G14" s="3942"/>
      <c r="H14" s="3943"/>
    </row>
    <row r="15" spans="1:8" ht="15.6" x14ac:dyDescent="0.25">
      <c r="A15" s="6"/>
      <c r="B15" s="2968">
        <v>9</v>
      </c>
      <c r="C15" s="3944"/>
      <c r="D15" s="3944"/>
      <c r="E15" s="1129"/>
      <c r="F15" s="3942"/>
      <c r="G15" s="3942"/>
      <c r="H15" s="3943"/>
    </row>
    <row r="16" spans="1:8" ht="15.6" x14ac:dyDescent="0.25">
      <c r="A16" s="5"/>
      <c r="B16" s="2969">
        <v>10</v>
      </c>
      <c r="C16" s="3941"/>
      <c r="D16" s="3941"/>
      <c r="E16" s="1128"/>
      <c r="F16" s="3942"/>
      <c r="G16" s="3942"/>
      <c r="H16" s="3943"/>
    </row>
    <row r="17" spans="1:8" ht="15.6" x14ac:dyDescent="0.25">
      <c r="A17" s="5"/>
      <c r="B17" s="2968">
        <v>11</v>
      </c>
      <c r="C17" s="3941"/>
      <c r="D17" s="3941"/>
      <c r="E17" s="1128"/>
      <c r="F17" s="3942"/>
      <c r="G17" s="3942"/>
      <c r="H17" s="3943"/>
    </row>
    <row r="18" spans="1:8" ht="15.6" x14ac:dyDescent="0.25">
      <c r="A18" s="5"/>
      <c r="B18" s="2969">
        <v>12</v>
      </c>
      <c r="C18" s="3941"/>
      <c r="D18" s="3941"/>
      <c r="E18" s="1128"/>
      <c r="F18" s="3942"/>
      <c r="G18" s="3942"/>
      <c r="H18" s="3943"/>
    </row>
    <row r="19" spans="1:8" ht="15.6" x14ac:dyDescent="0.25">
      <c r="A19" s="5"/>
      <c r="B19" s="2968">
        <v>13</v>
      </c>
      <c r="C19" s="3945"/>
      <c r="D19" s="3941"/>
      <c r="E19" s="1128"/>
      <c r="F19" s="3942"/>
      <c r="G19" s="3942"/>
      <c r="H19" s="3943"/>
    </row>
    <row r="20" spans="1:8" ht="15.6" x14ac:dyDescent="0.25">
      <c r="A20" s="5"/>
      <c r="B20" s="2969">
        <v>14</v>
      </c>
      <c r="C20" s="3941"/>
      <c r="D20" s="3941"/>
      <c r="E20" s="1128"/>
      <c r="F20" s="3942"/>
      <c r="G20" s="3942"/>
      <c r="H20" s="3943"/>
    </row>
    <row r="21" spans="1:8" ht="15.6" x14ac:dyDescent="0.25">
      <c r="A21" s="5"/>
      <c r="B21" s="2968">
        <v>15</v>
      </c>
      <c r="C21" s="3941"/>
      <c r="D21" s="3941"/>
      <c r="E21" s="1128"/>
      <c r="F21" s="3942"/>
      <c r="G21" s="3942"/>
      <c r="H21" s="3943"/>
    </row>
    <row r="22" spans="1:8" ht="15.6" x14ac:dyDescent="0.25">
      <c r="A22" s="5"/>
      <c r="B22" s="2969">
        <v>16</v>
      </c>
      <c r="C22" s="3941"/>
      <c r="D22" s="3941"/>
      <c r="E22" s="1128"/>
      <c r="F22" s="3942"/>
      <c r="G22" s="3942"/>
      <c r="H22" s="3943"/>
    </row>
    <row r="23" spans="1:8" ht="15.6" x14ac:dyDescent="0.25">
      <c r="A23" s="5"/>
      <c r="B23" s="2968">
        <v>17</v>
      </c>
      <c r="C23" s="3941"/>
      <c r="D23" s="3941"/>
      <c r="E23" s="1128"/>
      <c r="F23" s="3942"/>
      <c r="G23" s="3942"/>
      <c r="H23" s="3943"/>
    </row>
    <row r="24" spans="1:8" ht="15.6" x14ac:dyDescent="0.25">
      <c r="A24" s="6"/>
      <c r="B24" s="2969">
        <v>18</v>
      </c>
      <c r="C24" s="3944"/>
      <c r="D24" s="3944"/>
      <c r="E24" s="1129"/>
      <c r="F24" s="3942"/>
      <c r="G24" s="3942"/>
      <c r="H24" s="3943"/>
    </row>
    <row r="25" spans="1:8" ht="15.6" x14ac:dyDescent="0.25">
      <c r="A25" s="5"/>
      <c r="B25" s="2968">
        <v>19</v>
      </c>
      <c r="C25" s="3941"/>
      <c r="D25" s="3941"/>
      <c r="E25" s="1128"/>
      <c r="F25" s="3942"/>
      <c r="G25" s="3942"/>
      <c r="H25" s="3943"/>
    </row>
    <row r="26" spans="1:8" ht="15.6" x14ac:dyDescent="0.25">
      <c r="A26" s="5"/>
      <c r="B26" s="2969">
        <v>20</v>
      </c>
      <c r="C26" s="3941"/>
      <c r="D26" s="3941"/>
      <c r="E26" s="1128"/>
      <c r="F26" s="3942"/>
      <c r="G26" s="3942"/>
      <c r="H26" s="3943"/>
    </row>
    <row r="27" spans="1:8" ht="15.6" x14ac:dyDescent="0.25">
      <c r="A27" s="5"/>
      <c r="B27" s="2968">
        <v>21</v>
      </c>
      <c r="C27" s="3941"/>
      <c r="D27" s="3941"/>
      <c r="E27" s="1128"/>
      <c r="F27" s="3942"/>
      <c r="G27" s="3942"/>
      <c r="H27" s="3943"/>
    </row>
    <row r="28" spans="1:8" ht="15.6" x14ac:dyDescent="0.25">
      <c r="A28" s="5"/>
      <c r="B28" s="2969">
        <v>22</v>
      </c>
      <c r="C28" s="3941"/>
      <c r="D28" s="3941"/>
      <c r="E28" s="1128"/>
      <c r="F28" s="3942"/>
      <c r="G28" s="3942"/>
      <c r="H28" s="3943"/>
    </row>
    <row r="29" spans="1:8" ht="15.6" x14ac:dyDescent="0.25">
      <c r="A29" s="5"/>
      <c r="B29" s="2968">
        <v>23</v>
      </c>
      <c r="C29" s="3941"/>
      <c r="D29" s="3941"/>
      <c r="E29" s="1128"/>
      <c r="F29" s="3942"/>
      <c r="G29" s="3942"/>
      <c r="H29" s="3943"/>
    </row>
    <row r="30" spans="1:8" ht="15.6" x14ac:dyDescent="0.25">
      <c r="A30" s="5"/>
      <c r="B30" s="2969">
        <v>24</v>
      </c>
      <c r="C30" s="3941"/>
      <c r="D30" s="3941"/>
      <c r="E30" s="1128"/>
      <c r="F30" s="3942"/>
      <c r="G30" s="3942"/>
      <c r="H30" s="3943"/>
    </row>
    <row r="31" spans="1:8" ht="15.6" x14ac:dyDescent="0.25">
      <c r="A31" s="6"/>
      <c r="B31" s="2968">
        <v>25</v>
      </c>
      <c r="C31" s="3944"/>
      <c r="D31" s="3944"/>
      <c r="E31" s="1129"/>
      <c r="F31" s="3942"/>
      <c r="G31" s="3942"/>
      <c r="H31" s="3943"/>
    </row>
    <row r="32" spans="1:8" ht="15.6" x14ac:dyDescent="0.25">
      <c r="A32" s="6"/>
      <c r="B32" s="2969">
        <v>26</v>
      </c>
      <c r="C32" s="3941"/>
      <c r="D32" s="3941"/>
      <c r="E32" s="1128"/>
      <c r="F32" s="3942"/>
      <c r="G32" s="3942"/>
      <c r="H32" s="3943"/>
    </row>
    <row r="33" spans="1:8" ht="15.6" x14ac:dyDescent="0.25">
      <c r="A33" s="6"/>
      <c r="B33" s="2968">
        <v>27</v>
      </c>
      <c r="C33" s="3944"/>
      <c r="D33" s="3944"/>
      <c r="E33" s="1129"/>
      <c r="F33" s="3942"/>
      <c r="G33" s="3942"/>
      <c r="H33" s="3943"/>
    </row>
    <row r="34" spans="1:8" ht="15.6" x14ac:dyDescent="0.25">
      <c r="A34" s="6"/>
      <c r="B34" s="2969">
        <v>28</v>
      </c>
      <c r="C34" s="3941"/>
      <c r="D34" s="3941"/>
      <c r="E34" s="1128"/>
      <c r="F34" s="3942"/>
      <c r="G34" s="3942"/>
      <c r="H34" s="3943"/>
    </row>
    <row r="35" spans="1:8" ht="18.600000000000001" thickBot="1" x14ac:dyDescent="0.3">
      <c r="A35" s="3936" t="s">
        <v>1569</v>
      </c>
      <c r="B35" s="3937"/>
      <c r="C35" s="3938"/>
      <c r="D35" s="3938"/>
      <c r="E35" s="2970"/>
      <c r="F35" s="3939"/>
      <c r="G35" s="3939"/>
      <c r="H35" s="3940"/>
    </row>
    <row r="36" spans="1:8" x14ac:dyDescent="0.25">
      <c r="A36" s="7"/>
      <c r="B36" s="7"/>
      <c r="C36" s="7"/>
      <c r="D36" s="7"/>
      <c r="E36" s="7"/>
      <c r="F36" s="7"/>
      <c r="G36" s="7"/>
      <c r="H36" s="7"/>
    </row>
    <row r="37" spans="1:8" x14ac:dyDescent="0.25">
      <c r="A37" s="7"/>
      <c r="B37" s="7"/>
      <c r="C37" s="7"/>
      <c r="D37" s="7"/>
      <c r="E37" s="7"/>
      <c r="F37" s="7"/>
      <c r="G37" s="7"/>
      <c r="H37" s="7"/>
    </row>
    <row r="38" spans="1:8" x14ac:dyDescent="0.25">
      <c r="A38" s="7"/>
      <c r="B38" s="7"/>
      <c r="C38" s="7"/>
      <c r="D38" s="7"/>
      <c r="E38" s="7"/>
      <c r="F38" s="7"/>
      <c r="G38" s="7"/>
      <c r="H38" s="7"/>
    </row>
    <row r="39" spans="1:8" x14ac:dyDescent="0.25">
      <c r="A39" s="7"/>
      <c r="B39" s="7"/>
      <c r="C39" s="7"/>
      <c r="D39" s="7"/>
      <c r="E39" s="7"/>
      <c r="F39" s="7"/>
      <c r="G39" s="7"/>
      <c r="H39" s="7"/>
    </row>
    <row r="40" spans="1:8" x14ac:dyDescent="0.25">
      <c r="A40" s="7"/>
      <c r="B40" s="7"/>
      <c r="C40" s="7"/>
      <c r="D40" s="7"/>
      <c r="E40" s="7"/>
      <c r="F40" s="7"/>
      <c r="G40" s="7"/>
      <c r="H40" s="7"/>
    </row>
    <row r="41" spans="1:8" x14ac:dyDescent="0.25">
      <c r="A41" s="7"/>
      <c r="B41" s="7"/>
      <c r="C41" s="7"/>
      <c r="D41" s="7"/>
      <c r="E41" s="7"/>
      <c r="F41" s="7"/>
      <c r="G41" s="7"/>
      <c r="H41" s="7"/>
    </row>
    <row r="42" spans="1:8" x14ac:dyDescent="0.25">
      <c r="A42" s="7"/>
      <c r="B42" s="7"/>
      <c r="C42" s="7"/>
      <c r="D42" s="7"/>
      <c r="E42" s="7"/>
      <c r="F42" s="7"/>
      <c r="G42" s="7"/>
      <c r="H42" s="7"/>
    </row>
    <row r="43" spans="1:8" x14ac:dyDescent="0.25">
      <c r="A43" s="7"/>
      <c r="B43" s="7"/>
      <c r="C43" s="7"/>
      <c r="D43" s="7"/>
      <c r="E43" s="7"/>
      <c r="F43" s="7"/>
      <c r="G43" s="7"/>
      <c r="H43" s="7"/>
    </row>
    <row r="44" spans="1:8" x14ac:dyDescent="0.25">
      <c r="A44" s="7"/>
      <c r="B44" s="7"/>
      <c r="C44" s="7"/>
      <c r="D44" s="7"/>
      <c r="E44" s="7"/>
      <c r="F44" s="7"/>
      <c r="G44" s="7"/>
      <c r="H44" s="7"/>
    </row>
    <row r="45" spans="1:8" x14ac:dyDescent="0.25">
      <c r="A45" s="7"/>
      <c r="B45" s="7"/>
      <c r="C45" s="7"/>
      <c r="D45" s="7"/>
      <c r="E45" s="7"/>
      <c r="F45" s="7"/>
      <c r="G45" s="7"/>
      <c r="H45" s="7"/>
    </row>
    <row r="46" spans="1:8" x14ac:dyDescent="0.25">
      <c r="A46" s="7"/>
      <c r="B46" s="7"/>
      <c r="C46" s="7"/>
      <c r="D46" s="7"/>
      <c r="E46" s="7"/>
      <c r="F46" s="7"/>
      <c r="G46" s="7"/>
      <c r="H46" s="7"/>
    </row>
    <row r="47" spans="1:8" x14ac:dyDescent="0.25">
      <c r="A47" s="7"/>
      <c r="B47" s="7"/>
      <c r="C47" s="7"/>
      <c r="D47" s="7"/>
      <c r="E47" s="7"/>
      <c r="F47" s="7"/>
      <c r="G47" s="7"/>
      <c r="H47" s="7"/>
    </row>
    <row r="48" spans="1:8" x14ac:dyDescent="0.25">
      <c r="A48" s="7"/>
      <c r="B48" s="7"/>
      <c r="C48" s="7"/>
      <c r="D48" s="7"/>
      <c r="E48" s="7"/>
      <c r="F48" s="7"/>
      <c r="G48" s="7"/>
      <c r="H48" s="7"/>
    </row>
    <row r="49" spans="1:8" x14ac:dyDescent="0.25">
      <c r="A49" s="7"/>
      <c r="B49" s="7"/>
      <c r="C49" s="7"/>
      <c r="D49" s="7"/>
      <c r="E49" s="7"/>
      <c r="F49" s="7"/>
      <c r="G49" s="7"/>
      <c r="H49" s="7"/>
    </row>
    <row r="50" spans="1:8" x14ac:dyDescent="0.25">
      <c r="A50" s="7"/>
      <c r="B50" s="7"/>
      <c r="C50" s="7"/>
      <c r="D50" s="7"/>
      <c r="E50" s="7"/>
      <c r="F50" s="7"/>
      <c r="G50" s="7"/>
      <c r="H50" s="7"/>
    </row>
    <row r="51" spans="1:8" x14ac:dyDescent="0.25">
      <c r="A51" s="7"/>
      <c r="B51" s="7"/>
      <c r="C51" s="7"/>
      <c r="D51" s="7"/>
      <c r="E51" s="7"/>
      <c r="F51" s="7"/>
      <c r="G51" s="7"/>
      <c r="H51" s="7"/>
    </row>
    <row r="52" spans="1:8" x14ac:dyDescent="0.25">
      <c r="A52" s="7"/>
      <c r="B52" s="7"/>
      <c r="C52" s="7"/>
      <c r="D52" s="7"/>
      <c r="E52" s="7"/>
      <c r="F52" s="7"/>
      <c r="G52" s="7"/>
      <c r="H52" s="7"/>
    </row>
    <row r="53" spans="1:8" x14ac:dyDescent="0.25">
      <c r="A53" s="7"/>
      <c r="B53" s="7"/>
      <c r="C53" s="7"/>
      <c r="D53" s="7"/>
      <c r="E53" s="7"/>
      <c r="F53" s="7"/>
      <c r="G53" s="7"/>
      <c r="H53" s="7"/>
    </row>
    <row r="54" spans="1:8" x14ac:dyDescent="0.25">
      <c r="A54" s="7"/>
      <c r="B54" s="7"/>
      <c r="C54" s="7"/>
      <c r="D54" s="7"/>
      <c r="E54" s="7"/>
      <c r="F54" s="7"/>
      <c r="G54" s="7"/>
      <c r="H54" s="7"/>
    </row>
    <row r="55" spans="1:8" x14ac:dyDescent="0.25">
      <c r="A55" s="7"/>
      <c r="B55" s="7"/>
      <c r="C55" s="7"/>
      <c r="D55" s="7"/>
      <c r="E55" s="7"/>
      <c r="F55" s="7"/>
      <c r="G55" s="7"/>
      <c r="H55" s="7"/>
    </row>
    <row r="56" spans="1:8" x14ac:dyDescent="0.25">
      <c r="A56" s="7"/>
      <c r="B56" s="7"/>
      <c r="C56" s="7"/>
      <c r="D56" s="7"/>
      <c r="E56" s="7"/>
      <c r="F56" s="7"/>
      <c r="G56" s="7"/>
      <c r="H56" s="7"/>
    </row>
    <row r="57" spans="1:8" x14ac:dyDescent="0.25">
      <c r="A57" s="7"/>
      <c r="B57" s="7"/>
      <c r="C57" s="7"/>
      <c r="D57" s="7"/>
      <c r="E57" s="7"/>
      <c r="F57" s="7"/>
      <c r="G57" s="7"/>
      <c r="H57" s="7"/>
    </row>
    <row r="58" spans="1:8" x14ac:dyDescent="0.25">
      <c r="A58" s="7"/>
      <c r="B58" s="7"/>
      <c r="C58" s="7"/>
      <c r="D58" s="7"/>
      <c r="E58" s="7"/>
      <c r="F58" s="7"/>
      <c r="G58" s="7"/>
      <c r="H58" s="7"/>
    </row>
    <row r="59" spans="1:8" x14ac:dyDescent="0.25">
      <c r="A59" s="7"/>
      <c r="B59" s="7"/>
      <c r="C59" s="7"/>
      <c r="D59" s="7"/>
      <c r="E59" s="7"/>
      <c r="F59" s="7"/>
      <c r="G59" s="7"/>
      <c r="H59" s="7"/>
    </row>
    <row r="60" spans="1:8" x14ac:dyDescent="0.25">
      <c r="A60" s="7"/>
      <c r="B60" s="7"/>
      <c r="C60" s="7"/>
      <c r="D60" s="7"/>
      <c r="E60" s="7"/>
      <c r="F60" s="7"/>
      <c r="G60" s="7"/>
      <c r="H60" s="7"/>
    </row>
    <row r="61" spans="1:8" x14ac:dyDescent="0.25">
      <c r="A61" s="7"/>
      <c r="B61" s="7"/>
      <c r="C61" s="7"/>
      <c r="D61" s="7"/>
      <c r="E61" s="7"/>
      <c r="F61" s="7"/>
      <c r="G61" s="7"/>
      <c r="H61" s="7"/>
    </row>
    <row r="62" spans="1:8" x14ac:dyDescent="0.25">
      <c r="A62" s="7"/>
      <c r="B62" s="7"/>
      <c r="C62" s="7"/>
      <c r="D62" s="7"/>
      <c r="E62" s="7"/>
      <c r="F62" s="7"/>
      <c r="G62" s="7"/>
      <c r="H62" s="7"/>
    </row>
    <row r="63" spans="1:8" x14ac:dyDescent="0.25">
      <c r="A63" s="7"/>
      <c r="B63" s="7"/>
      <c r="C63" s="7"/>
      <c r="D63" s="7"/>
      <c r="E63" s="7"/>
      <c r="F63" s="7"/>
      <c r="G63" s="7"/>
      <c r="H63" s="7"/>
    </row>
    <row r="64" spans="1:8" x14ac:dyDescent="0.25">
      <c r="A64" s="7"/>
      <c r="B64" s="7"/>
      <c r="C64" s="7"/>
      <c r="D64" s="7"/>
      <c r="E64" s="7"/>
      <c r="F64" s="7"/>
      <c r="G64" s="7"/>
      <c r="H64" s="7"/>
    </row>
    <row r="65" spans="1:8" x14ac:dyDescent="0.25">
      <c r="A65" s="7"/>
      <c r="B65" s="7"/>
      <c r="C65" s="7"/>
      <c r="D65" s="7"/>
      <c r="E65" s="7"/>
      <c r="F65" s="7"/>
      <c r="G65" s="7"/>
      <c r="H65" s="7"/>
    </row>
    <row r="66" spans="1:8" x14ac:dyDescent="0.25">
      <c r="A66" s="7"/>
      <c r="B66" s="7"/>
      <c r="C66" s="7"/>
      <c r="D66" s="7"/>
      <c r="E66" s="7"/>
      <c r="F66" s="7"/>
      <c r="G66" s="7"/>
      <c r="H66" s="7"/>
    </row>
    <row r="67" spans="1:8" x14ac:dyDescent="0.25">
      <c r="A67" s="7"/>
      <c r="B67" s="7"/>
      <c r="C67" s="7"/>
      <c r="D67" s="7"/>
      <c r="E67" s="7"/>
      <c r="F67" s="7"/>
      <c r="G67" s="7"/>
      <c r="H67" s="7"/>
    </row>
    <row r="68" spans="1:8" x14ac:dyDescent="0.25">
      <c r="A68" s="7"/>
      <c r="B68" s="7"/>
      <c r="C68" s="7"/>
      <c r="D68" s="7"/>
      <c r="E68" s="7"/>
      <c r="F68" s="7"/>
      <c r="G68" s="7"/>
      <c r="H68" s="7"/>
    </row>
    <row r="69" spans="1:8" x14ac:dyDescent="0.25">
      <c r="A69" s="7"/>
      <c r="B69" s="7"/>
      <c r="C69" s="7"/>
      <c r="D69" s="7"/>
      <c r="E69" s="7"/>
      <c r="F69" s="7"/>
      <c r="G69" s="7"/>
      <c r="H69" s="7"/>
    </row>
    <row r="70" spans="1:8" x14ac:dyDescent="0.25">
      <c r="A70" s="7"/>
      <c r="B70" s="7"/>
      <c r="C70" s="7"/>
      <c r="D70" s="7"/>
      <c r="E70" s="7"/>
      <c r="F70" s="7"/>
      <c r="G70" s="7"/>
      <c r="H70" s="7"/>
    </row>
    <row r="71" spans="1:8" x14ac:dyDescent="0.25">
      <c r="A71" s="7"/>
      <c r="B71" s="7"/>
      <c r="C71" s="7"/>
      <c r="D71" s="7"/>
      <c r="E71" s="7"/>
      <c r="F71" s="7"/>
      <c r="G71" s="7"/>
      <c r="H71" s="7"/>
    </row>
    <row r="72" spans="1:8" x14ac:dyDescent="0.25">
      <c r="A72" s="7"/>
      <c r="B72" s="7"/>
      <c r="C72" s="7"/>
      <c r="D72" s="7"/>
      <c r="E72" s="7"/>
      <c r="F72" s="7"/>
      <c r="G72" s="7"/>
      <c r="H72" s="7"/>
    </row>
    <row r="73" spans="1:8" x14ac:dyDescent="0.25">
      <c r="A73" s="7"/>
      <c r="B73" s="7"/>
      <c r="C73" s="7"/>
      <c r="D73" s="7"/>
      <c r="E73" s="7"/>
      <c r="F73" s="7"/>
      <c r="G73" s="7"/>
      <c r="H73" s="7"/>
    </row>
    <row r="74" spans="1:8" x14ac:dyDescent="0.25">
      <c r="A74" s="7"/>
      <c r="B74" s="7"/>
      <c r="C74" s="7"/>
      <c r="D74" s="7"/>
      <c r="E74" s="7"/>
      <c r="F74" s="7"/>
      <c r="G74" s="7"/>
      <c r="H74" s="7"/>
    </row>
    <row r="75" spans="1:8" x14ac:dyDescent="0.25">
      <c r="A75" s="7"/>
      <c r="B75" s="7"/>
      <c r="C75" s="7"/>
      <c r="D75" s="7"/>
      <c r="E75" s="7"/>
      <c r="F75" s="7"/>
      <c r="G75" s="7"/>
      <c r="H75" s="7"/>
    </row>
    <row r="76" spans="1:8" x14ac:dyDescent="0.25">
      <c r="A76" s="7"/>
      <c r="B76" s="7"/>
      <c r="C76" s="7"/>
      <c r="D76" s="7"/>
      <c r="E76" s="7"/>
      <c r="F76" s="7"/>
      <c r="G76" s="7"/>
      <c r="H76" s="7"/>
    </row>
    <row r="77" spans="1:8" x14ac:dyDescent="0.25">
      <c r="A77" s="7"/>
      <c r="B77" s="7"/>
      <c r="C77" s="7"/>
      <c r="D77" s="7"/>
      <c r="E77" s="7"/>
      <c r="F77" s="7"/>
      <c r="G77" s="7"/>
      <c r="H77" s="7"/>
    </row>
    <row r="78" spans="1:8" x14ac:dyDescent="0.25">
      <c r="A78" s="7"/>
      <c r="B78" s="7"/>
      <c r="C78" s="7"/>
      <c r="D78" s="7"/>
      <c r="E78" s="7"/>
      <c r="F78" s="7"/>
      <c r="G78" s="7"/>
      <c r="H78" s="7"/>
    </row>
    <row r="79" spans="1:8" x14ac:dyDescent="0.25">
      <c r="A79" s="7"/>
      <c r="B79" s="7"/>
      <c r="C79" s="7"/>
      <c r="D79" s="7"/>
      <c r="E79" s="7"/>
      <c r="F79" s="7"/>
      <c r="G79" s="7"/>
      <c r="H79" s="7"/>
    </row>
    <row r="80" spans="1:8" x14ac:dyDescent="0.25">
      <c r="A80" s="7"/>
      <c r="B80" s="7"/>
      <c r="C80" s="7"/>
      <c r="D80" s="7"/>
      <c r="E80" s="7"/>
      <c r="F80" s="7"/>
      <c r="G80" s="7"/>
      <c r="H80" s="7"/>
    </row>
    <row r="81" spans="1:8" x14ac:dyDescent="0.25">
      <c r="A81" s="7"/>
      <c r="B81" s="7"/>
      <c r="C81" s="7"/>
      <c r="D81" s="7"/>
      <c r="E81" s="7"/>
      <c r="F81" s="7"/>
      <c r="G81" s="7"/>
      <c r="H81" s="7"/>
    </row>
    <row r="82" spans="1:8" x14ac:dyDescent="0.25">
      <c r="A82" s="7"/>
      <c r="B82" s="7"/>
      <c r="C82" s="7"/>
      <c r="D82" s="7"/>
      <c r="E82" s="7"/>
      <c r="F82" s="7"/>
      <c r="G82" s="7"/>
      <c r="H82" s="7"/>
    </row>
    <row r="83" spans="1:8" x14ac:dyDescent="0.25">
      <c r="A83" s="7"/>
      <c r="B83" s="7"/>
      <c r="C83" s="7"/>
      <c r="D83" s="7"/>
      <c r="E83" s="7"/>
      <c r="F83" s="7"/>
      <c r="G83" s="7"/>
      <c r="H83" s="7"/>
    </row>
    <row r="84" spans="1:8" x14ac:dyDescent="0.25">
      <c r="A84" s="7"/>
      <c r="B84" s="7"/>
      <c r="C84" s="7"/>
      <c r="D84" s="7"/>
      <c r="E84" s="7"/>
      <c r="F84" s="7"/>
      <c r="G84" s="7"/>
      <c r="H84" s="7"/>
    </row>
    <row r="85" spans="1:8" x14ac:dyDescent="0.25">
      <c r="A85" s="7"/>
      <c r="B85" s="7"/>
      <c r="C85" s="7"/>
      <c r="D85" s="7"/>
      <c r="E85" s="7"/>
      <c r="F85" s="7"/>
      <c r="G85" s="7"/>
      <c r="H85" s="7"/>
    </row>
    <row r="86" spans="1:8" x14ac:dyDescent="0.25">
      <c r="A86" s="7"/>
      <c r="B86" s="7"/>
      <c r="C86" s="7"/>
      <c r="D86" s="7"/>
      <c r="E86" s="7"/>
      <c r="F86" s="7"/>
      <c r="G86" s="7"/>
      <c r="H86" s="7"/>
    </row>
    <row r="87" spans="1:8" x14ac:dyDescent="0.25">
      <c r="A87" s="7"/>
      <c r="B87" s="7"/>
      <c r="C87" s="7"/>
      <c r="D87" s="7"/>
      <c r="E87" s="7"/>
      <c r="F87" s="7"/>
      <c r="G87" s="7"/>
      <c r="H87" s="7"/>
    </row>
    <row r="88" spans="1:8" x14ac:dyDescent="0.25">
      <c r="A88" s="7"/>
      <c r="B88" s="7"/>
      <c r="C88" s="7"/>
      <c r="D88" s="7"/>
      <c r="E88" s="7"/>
      <c r="F88" s="7"/>
      <c r="G88" s="7"/>
      <c r="H88" s="7"/>
    </row>
    <row r="89" spans="1:8" x14ac:dyDescent="0.25">
      <c r="A89" s="7"/>
      <c r="B89" s="7"/>
      <c r="C89" s="7"/>
      <c r="D89" s="7"/>
      <c r="E89" s="7"/>
      <c r="F89" s="7"/>
      <c r="G89" s="7"/>
      <c r="H89" s="7"/>
    </row>
    <row r="90" spans="1:8" x14ac:dyDescent="0.25">
      <c r="A90" s="7"/>
      <c r="B90" s="7"/>
      <c r="C90" s="7"/>
      <c r="D90" s="7"/>
      <c r="E90" s="7"/>
      <c r="F90" s="7"/>
      <c r="G90" s="7"/>
      <c r="H90" s="7"/>
    </row>
    <row r="91" spans="1:8" x14ac:dyDescent="0.25">
      <c r="A91" s="7"/>
      <c r="B91" s="7"/>
      <c r="C91" s="7"/>
      <c r="D91" s="7"/>
      <c r="E91" s="7"/>
      <c r="F91" s="7"/>
      <c r="G91" s="7"/>
      <c r="H91" s="7"/>
    </row>
    <row r="92" spans="1:8" x14ac:dyDescent="0.25">
      <c r="A92" s="7"/>
      <c r="B92" s="7"/>
      <c r="C92" s="7"/>
      <c r="D92" s="7"/>
      <c r="E92" s="7"/>
      <c r="F92" s="7"/>
      <c r="G92" s="7"/>
      <c r="H92" s="7"/>
    </row>
    <row r="93" spans="1:8" x14ac:dyDescent="0.25">
      <c r="A93" s="7"/>
      <c r="B93" s="7"/>
      <c r="C93" s="7"/>
      <c r="D93" s="7"/>
      <c r="E93" s="7"/>
      <c r="F93" s="7"/>
      <c r="G93" s="7"/>
      <c r="H93" s="7"/>
    </row>
    <row r="94" spans="1:8" x14ac:dyDescent="0.25">
      <c r="A94" s="7"/>
      <c r="B94" s="7"/>
      <c r="C94" s="7"/>
      <c r="D94" s="7"/>
      <c r="E94" s="7"/>
      <c r="F94" s="7"/>
      <c r="G94" s="7"/>
      <c r="H94" s="7"/>
    </row>
    <row r="95" spans="1:8" x14ac:dyDescent="0.25">
      <c r="A95" s="7"/>
      <c r="B95" s="7"/>
      <c r="C95" s="7"/>
      <c r="D95" s="7"/>
      <c r="E95" s="7"/>
      <c r="F95" s="7"/>
      <c r="G95" s="7"/>
      <c r="H95" s="7"/>
    </row>
    <row r="96" spans="1:8" x14ac:dyDescent="0.25">
      <c r="A96" s="7"/>
      <c r="B96" s="7"/>
      <c r="C96" s="7"/>
      <c r="D96" s="7"/>
      <c r="E96" s="7"/>
      <c r="F96" s="7"/>
      <c r="G96" s="7"/>
      <c r="H96" s="7"/>
    </row>
    <row r="97" spans="1:8" x14ac:dyDescent="0.25">
      <c r="A97" s="7"/>
      <c r="B97" s="7"/>
      <c r="C97" s="7"/>
      <c r="D97" s="7"/>
      <c r="E97" s="7"/>
      <c r="F97" s="7"/>
      <c r="G97" s="7"/>
      <c r="H97" s="7"/>
    </row>
    <row r="98" spans="1:8" x14ac:dyDescent="0.25">
      <c r="A98" s="7"/>
      <c r="B98" s="7"/>
      <c r="C98" s="7"/>
      <c r="D98" s="7"/>
      <c r="E98" s="7"/>
      <c r="F98" s="7"/>
      <c r="G98" s="7"/>
      <c r="H98" s="7"/>
    </row>
    <row r="99" spans="1:8" x14ac:dyDescent="0.25">
      <c r="A99" s="7"/>
      <c r="B99" s="7"/>
      <c r="C99" s="7"/>
      <c r="D99" s="7"/>
      <c r="E99" s="7"/>
      <c r="F99" s="7"/>
      <c r="G99" s="7"/>
      <c r="H99" s="7"/>
    </row>
    <row r="100" spans="1:8" x14ac:dyDescent="0.25">
      <c r="A100" s="7"/>
      <c r="B100" s="7"/>
      <c r="C100" s="7"/>
      <c r="D100" s="7"/>
      <c r="E100" s="7"/>
      <c r="F100" s="7"/>
      <c r="G100" s="7"/>
      <c r="H100" s="7"/>
    </row>
    <row r="101" spans="1:8" x14ac:dyDescent="0.25">
      <c r="A101" s="7"/>
      <c r="B101" s="7"/>
      <c r="C101" s="7"/>
      <c r="D101" s="7"/>
      <c r="E101" s="7"/>
      <c r="F101" s="7"/>
      <c r="G101" s="7"/>
      <c r="H101" s="7"/>
    </row>
    <row r="102" spans="1:8" x14ac:dyDescent="0.25">
      <c r="A102" s="7"/>
      <c r="B102" s="7"/>
      <c r="C102" s="7"/>
      <c r="D102" s="7"/>
      <c r="E102" s="7"/>
      <c r="F102" s="7"/>
      <c r="G102" s="7"/>
      <c r="H102" s="7"/>
    </row>
    <row r="103" spans="1:8" x14ac:dyDescent="0.25">
      <c r="A103" s="7"/>
      <c r="B103" s="7"/>
      <c r="C103" s="7"/>
      <c r="D103" s="7"/>
      <c r="E103" s="7"/>
      <c r="F103" s="7"/>
      <c r="G103" s="7"/>
      <c r="H103" s="7"/>
    </row>
    <row r="104" spans="1:8" x14ac:dyDescent="0.25">
      <c r="A104" s="7"/>
      <c r="B104" s="7"/>
      <c r="C104" s="7"/>
      <c r="D104" s="7"/>
      <c r="E104" s="7"/>
      <c r="F104" s="7"/>
      <c r="G104" s="7"/>
      <c r="H104" s="7"/>
    </row>
    <row r="105" spans="1:8" x14ac:dyDescent="0.25">
      <c r="A105" s="7"/>
      <c r="B105" s="7"/>
      <c r="C105" s="7"/>
      <c r="D105" s="7"/>
      <c r="E105" s="7"/>
      <c r="F105" s="7"/>
      <c r="G105" s="7"/>
      <c r="H105" s="7"/>
    </row>
    <row r="106" spans="1:8" x14ac:dyDescent="0.25">
      <c r="A106" s="7"/>
      <c r="B106" s="7"/>
      <c r="C106" s="7"/>
      <c r="D106" s="7"/>
      <c r="E106" s="7"/>
      <c r="F106" s="7"/>
      <c r="G106" s="7"/>
      <c r="H106" s="7"/>
    </row>
    <row r="107" spans="1:8" x14ac:dyDescent="0.25">
      <c r="A107" s="7"/>
      <c r="B107" s="7"/>
      <c r="C107" s="7"/>
      <c r="D107" s="7"/>
      <c r="E107" s="7"/>
      <c r="F107" s="7"/>
      <c r="G107" s="7"/>
      <c r="H107" s="7"/>
    </row>
    <row r="108" spans="1:8" x14ac:dyDescent="0.25">
      <c r="A108" s="7"/>
      <c r="B108" s="7"/>
      <c r="C108" s="7"/>
      <c r="D108" s="7"/>
      <c r="E108" s="7"/>
      <c r="F108" s="7"/>
      <c r="G108" s="7"/>
      <c r="H108" s="7"/>
    </row>
    <row r="109" spans="1:8" x14ac:dyDescent="0.25">
      <c r="A109" s="7"/>
      <c r="B109" s="7"/>
      <c r="C109" s="7"/>
      <c r="D109" s="7"/>
      <c r="E109" s="7"/>
      <c r="F109" s="7"/>
      <c r="G109" s="7"/>
      <c r="H109" s="7"/>
    </row>
    <row r="110" spans="1:8" x14ac:dyDescent="0.25">
      <c r="A110" s="7"/>
      <c r="B110" s="7"/>
      <c r="C110" s="7"/>
      <c r="D110" s="7"/>
      <c r="E110" s="7"/>
      <c r="F110" s="7"/>
      <c r="G110" s="7"/>
      <c r="H110" s="7"/>
    </row>
    <row r="111" spans="1:8" x14ac:dyDescent="0.25">
      <c r="A111" s="7"/>
      <c r="B111" s="7"/>
      <c r="C111" s="7"/>
      <c r="D111" s="7"/>
      <c r="E111" s="7"/>
      <c r="F111" s="7"/>
      <c r="G111" s="7"/>
      <c r="H111" s="7"/>
    </row>
    <row r="112" spans="1:8" x14ac:dyDescent="0.25">
      <c r="A112" s="7"/>
      <c r="B112" s="7"/>
      <c r="C112" s="7"/>
      <c r="D112" s="7"/>
      <c r="E112" s="7"/>
      <c r="F112" s="7"/>
      <c r="G112" s="7"/>
      <c r="H112" s="7"/>
    </row>
    <row r="113" spans="1:8" x14ac:dyDescent="0.25">
      <c r="A113" s="7"/>
      <c r="B113" s="7"/>
      <c r="C113" s="7"/>
      <c r="D113" s="7"/>
      <c r="E113" s="7"/>
      <c r="F113" s="7"/>
      <c r="G113" s="7"/>
      <c r="H113" s="7"/>
    </row>
    <row r="114" spans="1:8" x14ac:dyDescent="0.25">
      <c r="A114" s="7"/>
      <c r="B114" s="7"/>
      <c r="C114" s="7"/>
      <c r="D114" s="7"/>
      <c r="E114" s="7"/>
      <c r="F114" s="7"/>
      <c r="G114" s="7"/>
      <c r="H114" s="7"/>
    </row>
    <row r="115" spans="1:8" x14ac:dyDescent="0.25">
      <c r="A115" s="7"/>
      <c r="B115" s="7"/>
      <c r="C115" s="7"/>
      <c r="D115" s="7"/>
      <c r="E115" s="7"/>
      <c r="F115" s="7"/>
      <c r="G115" s="7"/>
      <c r="H115" s="7"/>
    </row>
    <row r="116" spans="1:8" x14ac:dyDescent="0.25">
      <c r="A116" s="7"/>
      <c r="B116" s="7"/>
      <c r="C116" s="7"/>
      <c r="D116" s="7"/>
      <c r="E116" s="7"/>
      <c r="F116" s="7"/>
      <c r="G116" s="7"/>
      <c r="H116" s="7"/>
    </row>
    <row r="117" spans="1:8" x14ac:dyDescent="0.25">
      <c r="A117" s="7"/>
      <c r="B117" s="7"/>
      <c r="C117" s="7"/>
      <c r="D117" s="7"/>
      <c r="E117" s="7"/>
      <c r="F117" s="7"/>
      <c r="G117" s="7"/>
      <c r="H117" s="7"/>
    </row>
    <row r="118" spans="1:8" x14ac:dyDescent="0.25">
      <c r="A118" s="7"/>
      <c r="B118" s="7"/>
      <c r="C118" s="7"/>
      <c r="D118" s="7"/>
      <c r="E118" s="7"/>
      <c r="F118" s="7"/>
      <c r="G118" s="7"/>
      <c r="H118" s="7"/>
    </row>
    <row r="119" spans="1:8" x14ac:dyDescent="0.25">
      <c r="A119" s="7"/>
      <c r="B119" s="7"/>
      <c r="C119" s="7"/>
      <c r="D119" s="7"/>
      <c r="E119" s="7"/>
      <c r="F119" s="7"/>
      <c r="G119" s="7"/>
      <c r="H119" s="7"/>
    </row>
    <row r="120" spans="1:8" x14ac:dyDescent="0.25">
      <c r="A120" s="7"/>
      <c r="B120" s="7"/>
      <c r="C120" s="7"/>
      <c r="D120" s="7"/>
      <c r="E120" s="7"/>
      <c r="F120" s="7"/>
      <c r="G120" s="7"/>
      <c r="H120" s="7"/>
    </row>
    <row r="121" spans="1:8" x14ac:dyDescent="0.25">
      <c r="A121" s="7"/>
      <c r="B121" s="7"/>
      <c r="C121" s="7"/>
      <c r="D121" s="7"/>
      <c r="E121" s="7"/>
      <c r="F121" s="7"/>
      <c r="G121" s="7"/>
      <c r="H121" s="7"/>
    </row>
    <row r="122" spans="1:8" x14ac:dyDescent="0.25">
      <c r="A122" s="7"/>
      <c r="B122" s="7"/>
      <c r="C122" s="7"/>
      <c r="D122" s="7"/>
      <c r="E122" s="7"/>
      <c r="F122" s="7"/>
      <c r="G122" s="7"/>
      <c r="H122" s="7"/>
    </row>
    <row r="123" spans="1:8" x14ac:dyDescent="0.25">
      <c r="A123" s="7"/>
      <c r="B123" s="7"/>
      <c r="C123" s="7"/>
      <c r="D123" s="7"/>
      <c r="E123" s="7"/>
      <c r="F123" s="7"/>
      <c r="G123" s="7"/>
      <c r="H123" s="7"/>
    </row>
    <row r="124" spans="1:8" x14ac:dyDescent="0.25">
      <c r="A124" s="7"/>
      <c r="B124" s="7"/>
      <c r="C124" s="7"/>
      <c r="D124" s="7"/>
      <c r="E124" s="7"/>
      <c r="F124" s="7"/>
      <c r="G124" s="7"/>
      <c r="H124" s="7"/>
    </row>
    <row r="125" spans="1:8" x14ac:dyDescent="0.25">
      <c r="A125" s="7"/>
      <c r="B125" s="7"/>
      <c r="C125" s="7"/>
      <c r="D125" s="7"/>
      <c r="E125" s="7"/>
      <c r="F125" s="7"/>
      <c r="G125" s="7"/>
      <c r="H125" s="7"/>
    </row>
    <row r="126" spans="1:8" x14ac:dyDescent="0.25">
      <c r="A126" s="7"/>
      <c r="B126" s="7"/>
      <c r="C126" s="7"/>
      <c r="D126" s="7"/>
      <c r="E126" s="7"/>
      <c r="F126" s="7"/>
      <c r="G126" s="7"/>
      <c r="H126" s="7"/>
    </row>
    <row r="127" spans="1:8" x14ac:dyDescent="0.25">
      <c r="A127" s="7"/>
      <c r="B127" s="7"/>
      <c r="C127" s="7"/>
      <c r="D127" s="7"/>
      <c r="E127" s="7"/>
      <c r="F127" s="7"/>
      <c r="G127" s="7"/>
      <c r="H127" s="7"/>
    </row>
    <row r="128" spans="1:8" x14ac:dyDescent="0.25">
      <c r="A128" s="7"/>
      <c r="B128" s="7"/>
      <c r="C128" s="7"/>
      <c r="D128" s="7"/>
      <c r="E128" s="7"/>
      <c r="F128" s="7"/>
      <c r="G128" s="7"/>
      <c r="H128" s="7"/>
    </row>
    <row r="129" spans="1:8" x14ac:dyDescent="0.25">
      <c r="A129" s="7"/>
      <c r="B129" s="7"/>
      <c r="C129" s="7"/>
      <c r="D129" s="7"/>
      <c r="E129" s="7"/>
      <c r="F129" s="7"/>
      <c r="G129" s="7"/>
      <c r="H129" s="7"/>
    </row>
    <row r="130" spans="1:8" x14ac:dyDescent="0.25">
      <c r="A130" s="7"/>
      <c r="B130" s="7"/>
      <c r="C130" s="7"/>
      <c r="D130" s="7"/>
      <c r="E130" s="7"/>
      <c r="F130" s="7"/>
      <c r="G130" s="7"/>
      <c r="H130" s="7"/>
    </row>
    <row r="131" spans="1:8" x14ac:dyDescent="0.25">
      <c r="A131" s="7"/>
      <c r="B131" s="7"/>
      <c r="C131" s="7"/>
      <c r="D131" s="7"/>
      <c r="E131" s="7"/>
      <c r="F131" s="7"/>
      <c r="G131" s="7"/>
      <c r="H131" s="7"/>
    </row>
    <row r="132" spans="1:8" x14ac:dyDescent="0.25">
      <c r="A132" s="7"/>
      <c r="B132" s="7"/>
      <c r="C132" s="7"/>
      <c r="D132" s="7"/>
      <c r="E132" s="7"/>
      <c r="F132" s="7"/>
      <c r="G132" s="7"/>
      <c r="H132" s="7"/>
    </row>
    <row r="133" spans="1:8" x14ac:dyDescent="0.25">
      <c r="A133" s="7"/>
      <c r="B133" s="7"/>
      <c r="C133" s="7"/>
      <c r="D133" s="7"/>
      <c r="E133" s="7"/>
      <c r="F133" s="7"/>
      <c r="G133" s="7"/>
      <c r="H133" s="7"/>
    </row>
    <row r="134" spans="1:8" x14ac:dyDescent="0.25">
      <c r="A134" s="7"/>
      <c r="B134" s="7"/>
      <c r="C134" s="7"/>
      <c r="D134" s="7"/>
      <c r="E134" s="7"/>
      <c r="F134" s="7"/>
      <c r="G134" s="7"/>
      <c r="H134" s="7"/>
    </row>
    <row r="135" spans="1:8" x14ac:dyDescent="0.25">
      <c r="A135" s="7"/>
      <c r="B135" s="7"/>
      <c r="C135" s="7"/>
      <c r="D135" s="7"/>
      <c r="E135" s="7"/>
      <c r="F135" s="7"/>
      <c r="G135" s="7"/>
      <c r="H135" s="7"/>
    </row>
    <row r="136" spans="1:8" x14ac:dyDescent="0.25">
      <c r="A136" s="7"/>
      <c r="B136" s="7"/>
      <c r="C136" s="7"/>
      <c r="D136" s="7"/>
      <c r="E136" s="7"/>
      <c r="F136" s="7"/>
      <c r="G136" s="7"/>
      <c r="H136" s="7"/>
    </row>
    <row r="137" spans="1:8" x14ac:dyDescent="0.25">
      <c r="A137" s="7"/>
      <c r="B137" s="7"/>
      <c r="C137" s="7"/>
      <c r="D137" s="7"/>
      <c r="E137" s="7"/>
      <c r="F137" s="7"/>
      <c r="G137" s="7"/>
      <c r="H137" s="7"/>
    </row>
    <row r="138" spans="1:8" x14ac:dyDescent="0.25">
      <c r="A138" s="7"/>
      <c r="B138" s="7"/>
      <c r="C138" s="7"/>
      <c r="D138" s="7"/>
      <c r="E138" s="7"/>
      <c r="F138" s="7"/>
      <c r="G138" s="7"/>
      <c r="H138" s="7"/>
    </row>
    <row r="139" spans="1:8" x14ac:dyDescent="0.25">
      <c r="A139" s="7"/>
      <c r="B139" s="7"/>
      <c r="C139" s="7"/>
      <c r="D139" s="7"/>
      <c r="E139" s="7"/>
      <c r="F139" s="7"/>
      <c r="G139" s="7"/>
      <c r="H139" s="7"/>
    </row>
    <row r="140" spans="1:8" x14ac:dyDescent="0.25">
      <c r="A140" s="7"/>
      <c r="B140" s="7"/>
      <c r="C140" s="7"/>
      <c r="D140" s="7"/>
      <c r="E140" s="7"/>
      <c r="F140" s="7"/>
      <c r="G140" s="7"/>
      <c r="H140" s="7"/>
    </row>
    <row r="141" spans="1:8" x14ac:dyDescent="0.25">
      <c r="A141" s="7"/>
      <c r="B141" s="7"/>
      <c r="C141" s="7"/>
      <c r="D141" s="7"/>
      <c r="E141" s="7"/>
      <c r="F141" s="7"/>
      <c r="G141" s="7"/>
      <c r="H141" s="7"/>
    </row>
    <row r="142" spans="1:8" x14ac:dyDescent="0.25">
      <c r="A142" s="7"/>
      <c r="B142" s="7"/>
      <c r="C142" s="7"/>
      <c r="D142" s="7"/>
      <c r="E142" s="7"/>
      <c r="F142" s="7"/>
      <c r="G142" s="7"/>
      <c r="H142" s="7"/>
    </row>
    <row r="143" spans="1:8" x14ac:dyDescent="0.25">
      <c r="A143" s="7"/>
      <c r="B143" s="7"/>
      <c r="C143" s="7"/>
      <c r="D143" s="7"/>
      <c r="E143" s="7"/>
      <c r="F143" s="7"/>
      <c r="G143" s="7"/>
      <c r="H143" s="7"/>
    </row>
    <row r="144" spans="1:8" x14ac:dyDescent="0.25">
      <c r="A144" s="7"/>
      <c r="B144" s="7"/>
      <c r="C144" s="7"/>
      <c r="D144" s="7"/>
      <c r="E144" s="7"/>
      <c r="F144" s="7"/>
      <c r="G144" s="7"/>
      <c r="H144" s="7"/>
    </row>
    <row r="145" spans="1:8" x14ac:dyDescent="0.25">
      <c r="A145" s="7"/>
      <c r="B145" s="7"/>
      <c r="C145" s="7"/>
      <c r="D145" s="7"/>
      <c r="E145" s="7"/>
      <c r="F145" s="7"/>
      <c r="G145" s="7"/>
      <c r="H145" s="7"/>
    </row>
    <row r="146" spans="1:8" x14ac:dyDescent="0.25">
      <c r="A146" s="7"/>
      <c r="B146" s="7"/>
      <c r="C146" s="7"/>
      <c r="D146" s="7"/>
      <c r="E146" s="7"/>
      <c r="F146" s="7"/>
      <c r="G146" s="7"/>
      <c r="H146" s="7"/>
    </row>
    <row r="147" spans="1:8" x14ac:dyDescent="0.25">
      <c r="A147" s="7"/>
      <c r="B147" s="7"/>
      <c r="C147" s="7"/>
      <c r="D147" s="7"/>
      <c r="E147" s="7"/>
      <c r="F147" s="7"/>
      <c r="G147" s="7"/>
      <c r="H147" s="7"/>
    </row>
    <row r="148" spans="1:8" x14ac:dyDescent="0.25">
      <c r="A148" s="7"/>
      <c r="B148" s="7"/>
      <c r="C148" s="7"/>
      <c r="D148" s="7"/>
      <c r="E148" s="7"/>
      <c r="F148" s="7"/>
      <c r="G148" s="7"/>
      <c r="H148" s="7"/>
    </row>
    <row r="149" spans="1:8" x14ac:dyDescent="0.25">
      <c r="A149" s="7"/>
      <c r="B149" s="7"/>
      <c r="C149" s="7"/>
      <c r="D149" s="7"/>
      <c r="E149" s="7"/>
      <c r="F149" s="7"/>
      <c r="G149" s="7"/>
      <c r="H149" s="7"/>
    </row>
    <row r="150" spans="1:8" x14ac:dyDescent="0.25">
      <c r="A150" s="7"/>
      <c r="B150" s="7"/>
      <c r="C150" s="7"/>
      <c r="D150" s="7"/>
      <c r="E150" s="7"/>
      <c r="F150" s="7"/>
      <c r="G150" s="7"/>
      <c r="H150" s="7"/>
    </row>
    <row r="151" spans="1:8" x14ac:dyDescent="0.25">
      <c r="A151" s="7"/>
      <c r="B151" s="7"/>
      <c r="C151" s="7"/>
      <c r="D151" s="7"/>
      <c r="E151" s="7"/>
      <c r="F151" s="7"/>
      <c r="G151" s="7"/>
      <c r="H151" s="7"/>
    </row>
    <row r="152" spans="1:8" x14ac:dyDescent="0.25">
      <c r="A152" s="7"/>
      <c r="B152" s="7"/>
      <c r="C152" s="7"/>
      <c r="D152" s="7"/>
      <c r="E152" s="7"/>
      <c r="F152" s="7"/>
      <c r="G152" s="7"/>
      <c r="H152" s="7"/>
    </row>
    <row r="153" spans="1:8" x14ac:dyDescent="0.25">
      <c r="A153" s="7"/>
      <c r="B153" s="7"/>
      <c r="C153" s="7"/>
      <c r="D153" s="7"/>
      <c r="E153" s="7"/>
      <c r="F153" s="7"/>
      <c r="G153" s="7"/>
      <c r="H153" s="7"/>
    </row>
    <row r="154" spans="1:8" x14ac:dyDescent="0.25">
      <c r="A154" s="7"/>
      <c r="B154" s="7"/>
      <c r="C154" s="7"/>
      <c r="D154" s="7"/>
      <c r="E154" s="7"/>
      <c r="F154" s="7"/>
      <c r="G154" s="7"/>
      <c r="H154" s="7"/>
    </row>
    <row r="155" spans="1:8" x14ac:dyDescent="0.25">
      <c r="A155" s="7"/>
      <c r="B155" s="7"/>
      <c r="C155" s="7"/>
      <c r="D155" s="7"/>
      <c r="E155" s="7"/>
      <c r="F155" s="7"/>
      <c r="G155" s="7"/>
      <c r="H155" s="7"/>
    </row>
    <row r="156" spans="1:8" x14ac:dyDescent="0.25">
      <c r="A156" s="7"/>
      <c r="B156" s="7"/>
      <c r="C156" s="7"/>
      <c r="D156" s="7"/>
      <c r="E156" s="7"/>
      <c r="F156" s="7"/>
      <c r="G156" s="7"/>
      <c r="H156" s="7"/>
    </row>
    <row r="157" spans="1:8" x14ac:dyDescent="0.25">
      <c r="A157" s="7"/>
      <c r="B157" s="7"/>
      <c r="C157" s="7"/>
      <c r="D157" s="7"/>
      <c r="E157" s="7"/>
      <c r="F157" s="7"/>
      <c r="G157" s="7"/>
      <c r="H157" s="7"/>
    </row>
    <row r="158" spans="1:8" x14ac:dyDescent="0.25">
      <c r="A158" s="7"/>
      <c r="B158" s="7"/>
      <c r="C158" s="7"/>
      <c r="D158" s="7"/>
      <c r="E158" s="7"/>
      <c r="F158" s="7"/>
      <c r="G158" s="7"/>
      <c r="H158" s="7"/>
    </row>
    <row r="159" spans="1:8" x14ac:dyDescent="0.25">
      <c r="A159" s="7"/>
      <c r="B159" s="7"/>
      <c r="C159" s="7"/>
      <c r="D159" s="7"/>
      <c r="E159" s="7"/>
      <c r="F159" s="7"/>
      <c r="G159" s="7"/>
      <c r="H159" s="7"/>
    </row>
    <row r="160" spans="1:8" x14ac:dyDescent="0.25">
      <c r="A160" s="7"/>
      <c r="B160" s="7"/>
      <c r="C160" s="7"/>
      <c r="D160" s="7"/>
      <c r="E160" s="7"/>
      <c r="F160" s="7"/>
      <c r="G160" s="7"/>
      <c r="H160" s="7"/>
    </row>
    <row r="161" spans="1:8" x14ac:dyDescent="0.25">
      <c r="A161" s="7"/>
      <c r="B161" s="7"/>
      <c r="C161" s="7"/>
      <c r="D161" s="7"/>
      <c r="E161" s="7"/>
      <c r="F161" s="7"/>
      <c r="G161" s="7"/>
      <c r="H161" s="7"/>
    </row>
    <row r="162" spans="1:8" x14ac:dyDescent="0.25">
      <c r="A162" s="7"/>
      <c r="B162" s="7"/>
      <c r="C162" s="7"/>
      <c r="D162" s="7"/>
      <c r="E162" s="7"/>
      <c r="F162" s="7"/>
      <c r="G162" s="7"/>
      <c r="H162" s="7"/>
    </row>
    <row r="163" spans="1:8" x14ac:dyDescent="0.25">
      <c r="A163" s="7"/>
      <c r="B163" s="7"/>
      <c r="C163" s="7"/>
      <c r="D163" s="7"/>
      <c r="E163" s="7"/>
      <c r="F163" s="7"/>
      <c r="G163" s="7"/>
      <c r="H163" s="7"/>
    </row>
    <row r="164" spans="1:8" x14ac:dyDescent="0.25">
      <c r="A164" s="7"/>
      <c r="B164" s="7"/>
      <c r="C164" s="7"/>
      <c r="D164" s="7"/>
      <c r="E164" s="7"/>
      <c r="F164" s="7"/>
      <c r="G164" s="7"/>
      <c r="H164" s="7"/>
    </row>
    <row r="165" spans="1:8" x14ac:dyDescent="0.25">
      <c r="A165" s="7"/>
      <c r="B165" s="7"/>
      <c r="C165" s="7"/>
      <c r="D165" s="7"/>
      <c r="E165" s="7"/>
      <c r="F165" s="7"/>
      <c r="G165" s="7"/>
      <c r="H165" s="7"/>
    </row>
    <row r="166" spans="1:8" x14ac:dyDescent="0.25">
      <c r="A166" s="7"/>
      <c r="B166" s="7"/>
      <c r="C166" s="7"/>
      <c r="D166" s="7"/>
      <c r="E166" s="7"/>
      <c r="F166" s="7"/>
      <c r="G166" s="7"/>
      <c r="H166" s="7"/>
    </row>
    <row r="167" spans="1:8" x14ac:dyDescent="0.25">
      <c r="A167" s="7"/>
      <c r="B167" s="7"/>
      <c r="C167" s="7"/>
      <c r="D167" s="7"/>
      <c r="E167" s="7"/>
      <c r="F167" s="7"/>
      <c r="G167" s="7"/>
      <c r="H167" s="7"/>
    </row>
    <row r="168" spans="1:8" x14ac:dyDescent="0.25">
      <c r="A168" s="7"/>
      <c r="B168" s="7"/>
      <c r="C168" s="7"/>
      <c r="D168" s="7"/>
      <c r="E168" s="7"/>
      <c r="F168" s="7"/>
      <c r="G168" s="7"/>
      <c r="H168" s="7"/>
    </row>
    <row r="169" spans="1:8" x14ac:dyDescent="0.25">
      <c r="A169" s="7"/>
      <c r="B169" s="7"/>
      <c r="C169" s="7"/>
      <c r="D169" s="7"/>
      <c r="E169" s="7"/>
      <c r="F169" s="7"/>
      <c r="G169" s="7"/>
      <c r="H169" s="7"/>
    </row>
    <row r="170" spans="1:8" x14ac:dyDescent="0.25">
      <c r="A170" s="7"/>
      <c r="B170" s="7"/>
      <c r="C170" s="7"/>
      <c r="D170" s="7"/>
      <c r="E170" s="7"/>
      <c r="F170" s="7"/>
      <c r="G170" s="7"/>
      <c r="H170" s="7"/>
    </row>
    <row r="171" spans="1:8" x14ac:dyDescent="0.25">
      <c r="A171" s="7"/>
      <c r="B171" s="7"/>
      <c r="C171" s="7"/>
      <c r="D171" s="7"/>
      <c r="E171" s="7"/>
      <c r="F171" s="7"/>
      <c r="G171" s="7"/>
      <c r="H171" s="7"/>
    </row>
    <row r="172" spans="1:8" x14ac:dyDescent="0.25">
      <c r="A172" s="7"/>
      <c r="B172" s="7"/>
      <c r="C172" s="7"/>
      <c r="D172" s="7"/>
      <c r="E172" s="7"/>
      <c r="F172" s="7"/>
      <c r="G172" s="7"/>
      <c r="H172" s="7"/>
    </row>
    <row r="173" spans="1:8" x14ac:dyDescent="0.25">
      <c r="A173" s="7"/>
      <c r="B173" s="7"/>
      <c r="C173" s="7"/>
      <c r="D173" s="7"/>
      <c r="E173" s="7"/>
      <c r="F173" s="7"/>
      <c r="G173" s="7"/>
      <c r="H173" s="7"/>
    </row>
    <row r="174" spans="1:8" x14ac:dyDescent="0.25">
      <c r="A174" s="7"/>
      <c r="B174" s="7"/>
      <c r="C174" s="7"/>
      <c r="D174" s="7"/>
      <c r="E174" s="7"/>
      <c r="F174" s="7"/>
      <c r="G174" s="7"/>
      <c r="H174" s="7"/>
    </row>
    <row r="175" spans="1:8" x14ac:dyDescent="0.25">
      <c r="A175" s="7"/>
      <c r="B175" s="7"/>
      <c r="C175" s="7"/>
      <c r="D175" s="7"/>
      <c r="E175" s="7"/>
      <c r="F175" s="7"/>
      <c r="G175" s="7"/>
      <c r="H175" s="7"/>
    </row>
    <row r="176" spans="1:8" x14ac:dyDescent="0.25">
      <c r="A176" s="7"/>
      <c r="B176" s="7"/>
      <c r="C176" s="7"/>
      <c r="D176" s="7"/>
      <c r="E176" s="7"/>
      <c r="F176" s="7"/>
      <c r="G176" s="7"/>
      <c r="H176" s="7"/>
    </row>
    <row r="177" spans="1:8" x14ac:dyDescent="0.25">
      <c r="A177" s="7"/>
      <c r="B177" s="7"/>
      <c r="C177" s="7"/>
      <c r="D177" s="7"/>
      <c r="E177" s="7"/>
      <c r="F177" s="7"/>
      <c r="G177" s="7"/>
      <c r="H177" s="7"/>
    </row>
    <row r="178" spans="1:8" x14ac:dyDescent="0.25">
      <c r="A178" s="7"/>
      <c r="B178" s="7"/>
      <c r="C178" s="7"/>
      <c r="D178" s="7"/>
      <c r="E178" s="7"/>
      <c r="F178" s="7"/>
      <c r="G178" s="7"/>
      <c r="H178" s="7"/>
    </row>
    <row r="179" spans="1:8" x14ac:dyDescent="0.25">
      <c r="A179" s="7"/>
      <c r="B179" s="7"/>
      <c r="C179" s="7"/>
      <c r="D179" s="7"/>
      <c r="E179" s="7"/>
      <c r="F179" s="7"/>
      <c r="G179" s="7"/>
      <c r="H179" s="7"/>
    </row>
    <row r="180" spans="1:8" x14ac:dyDescent="0.25">
      <c r="A180" s="7"/>
      <c r="B180" s="7"/>
      <c r="C180" s="7"/>
      <c r="D180" s="7"/>
      <c r="E180" s="7"/>
      <c r="F180" s="7"/>
      <c r="G180" s="7"/>
      <c r="H180" s="7"/>
    </row>
    <row r="181" spans="1:8" x14ac:dyDescent="0.25">
      <c r="A181" s="7"/>
      <c r="B181" s="7"/>
      <c r="C181" s="7"/>
      <c r="D181" s="7"/>
      <c r="E181" s="7"/>
      <c r="F181" s="7"/>
      <c r="G181" s="7"/>
      <c r="H181" s="7"/>
    </row>
    <row r="182" spans="1:8" x14ac:dyDescent="0.25">
      <c r="A182" s="7"/>
      <c r="B182" s="7"/>
      <c r="C182" s="7"/>
      <c r="D182" s="7"/>
      <c r="E182" s="7"/>
      <c r="F182" s="7"/>
      <c r="G182" s="7"/>
      <c r="H182" s="7"/>
    </row>
    <row r="183" spans="1:8" x14ac:dyDescent="0.25">
      <c r="A183" s="7"/>
      <c r="B183" s="7"/>
      <c r="C183" s="7"/>
      <c r="D183" s="7"/>
      <c r="E183" s="7"/>
      <c r="F183" s="7"/>
      <c r="G183" s="7"/>
      <c r="H183" s="7"/>
    </row>
    <row r="184" spans="1:8" x14ac:dyDescent="0.25">
      <c r="A184" s="7"/>
      <c r="B184" s="7"/>
      <c r="C184" s="7"/>
      <c r="D184" s="7"/>
      <c r="E184" s="7"/>
      <c r="F184" s="7"/>
      <c r="G184" s="7"/>
      <c r="H184" s="7"/>
    </row>
    <row r="185" spans="1:8" x14ac:dyDescent="0.25">
      <c r="A185" s="7"/>
      <c r="B185" s="7"/>
      <c r="C185" s="7"/>
      <c r="D185" s="7"/>
      <c r="E185" s="7"/>
      <c r="F185" s="7"/>
      <c r="G185" s="7"/>
      <c r="H185" s="7"/>
    </row>
    <row r="186" spans="1:8" x14ac:dyDescent="0.25">
      <c r="A186" s="7"/>
      <c r="B186" s="7"/>
      <c r="C186" s="7"/>
      <c r="D186" s="7"/>
      <c r="E186" s="7"/>
      <c r="F186" s="7"/>
      <c r="G186" s="7"/>
      <c r="H186" s="7"/>
    </row>
    <row r="187" spans="1:8" x14ac:dyDescent="0.25">
      <c r="A187" s="7"/>
      <c r="B187" s="7"/>
      <c r="C187" s="7"/>
      <c r="D187" s="7"/>
      <c r="E187" s="7"/>
      <c r="F187" s="7"/>
      <c r="G187" s="7"/>
      <c r="H187" s="7"/>
    </row>
    <row r="188" spans="1:8" x14ac:dyDescent="0.25">
      <c r="A188" s="7"/>
      <c r="B188" s="7"/>
      <c r="C188" s="7"/>
      <c r="D188" s="7"/>
      <c r="E188" s="7"/>
      <c r="F188" s="7"/>
      <c r="G188" s="7"/>
      <c r="H188" s="7"/>
    </row>
    <row r="189" spans="1:8" x14ac:dyDescent="0.25">
      <c r="A189" s="7"/>
      <c r="B189" s="7"/>
      <c r="C189" s="7"/>
      <c r="D189" s="7"/>
      <c r="E189" s="7"/>
      <c r="F189" s="7"/>
      <c r="G189" s="7"/>
      <c r="H189" s="7"/>
    </row>
    <row r="190" spans="1:8" x14ac:dyDescent="0.25">
      <c r="A190" s="7"/>
      <c r="B190" s="7"/>
      <c r="C190" s="7"/>
      <c r="D190" s="7"/>
      <c r="E190" s="7"/>
      <c r="F190" s="7"/>
      <c r="G190" s="7"/>
      <c r="H190" s="7"/>
    </row>
    <row r="191" spans="1:8" x14ac:dyDescent="0.25">
      <c r="A191" s="7"/>
      <c r="B191" s="7"/>
      <c r="C191" s="7"/>
      <c r="D191" s="7"/>
      <c r="E191" s="7"/>
      <c r="F191" s="7"/>
      <c r="G191" s="7"/>
      <c r="H191" s="7"/>
    </row>
    <row r="192" spans="1:8" x14ac:dyDescent="0.25">
      <c r="A192" s="7"/>
      <c r="B192" s="7"/>
      <c r="C192" s="7"/>
      <c r="D192" s="7"/>
      <c r="E192" s="7"/>
      <c r="F192" s="7"/>
      <c r="G192" s="7"/>
      <c r="H192" s="7"/>
    </row>
    <row r="193" spans="1:8" x14ac:dyDescent="0.25">
      <c r="A193" s="7"/>
      <c r="B193" s="7"/>
      <c r="C193" s="7"/>
      <c r="D193" s="7"/>
      <c r="E193" s="7"/>
      <c r="F193" s="7"/>
      <c r="G193" s="7"/>
      <c r="H193" s="7"/>
    </row>
    <row r="194" spans="1:8" x14ac:dyDescent="0.25">
      <c r="A194" s="7"/>
      <c r="B194" s="7"/>
      <c r="C194" s="7"/>
      <c r="D194" s="7"/>
      <c r="E194" s="7"/>
      <c r="F194" s="7"/>
      <c r="G194" s="7"/>
      <c r="H194" s="7"/>
    </row>
    <row r="195" spans="1:8" x14ac:dyDescent="0.25">
      <c r="A195" s="7"/>
      <c r="B195" s="7"/>
      <c r="C195" s="7"/>
      <c r="D195" s="7"/>
      <c r="E195" s="7"/>
      <c r="F195" s="7"/>
      <c r="G195" s="7"/>
      <c r="H195" s="7"/>
    </row>
    <row r="196" spans="1:8" x14ac:dyDescent="0.25">
      <c r="A196" s="7"/>
      <c r="B196" s="7"/>
      <c r="C196" s="7"/>
      <c r="D196" s="7"/>
      <c r="E196" s="7"/>
      <c r="F196" s="7"/>
      <c r="G196" s="7"/>
      <c r="H196" s="7"/>
    </row>
    <row r="197" spans="1:8" x14ac:dyDescent="0.25">
      <c r="A197" s="7"/>
      <c r="B197" s="7"/>
      <c r="C197" s="7"/>
      <c r="D197" s="7"/>
      <c r="E197" s="7"/>
      <c r="F197" s="7"/>
      <c r="G197" s="7"/>
      <c r="H197" s="7"/>
    </row>
    <row r="198" spans="1:8" x14ac:dyDescent="0.25">
      <c r="A198" s="7"/>
      <c r="B198" s="7"/>
      <c r="C198" s="7"/>
      <c r="D198" s="7"/>
      <c r="E198" s="7"/>
      <c r="F198" s="7"/>
      <c r="G198" s="7"/>
      <c r="H198" s="7"/>
    </row>
    <row r="199" spans="1:8" x14ac:dyDescent="0.25">
      <c r="A199" s="7"/>
      <c r="B199" s="7"/>
      <c r="C199" s="7"/>
      <c r="D199" s="7"/>
      <c r="E199" s="7"/>
      <c r="F199" s="7"/>
      <c r="G199" s="7"/>
      <c r="H199" s="7"/>
    </row>
    <row r="200" spans="1:8" x14ac:dyDescent="0.25">
      <c r="A200" s="7"/>
      <c r="B200" s="7"/>
      <c r="C200" s="7"/>
      <c r="D200" s="7"/>
      <c r="E200" s="7"/>
      <c r="F200" s="7"/>
      <c r="G200" s="7"/>
      <c r="H200" s="7"/>
    </row>
    <row r="201" spans="1:8" x14ac:dyDescent="0.25">
      <c r="A201" s="7"/>
      <c r="B201" s="7"/>
      <c r="C201" s="7"/>
      <c r="D201" s="7"/>
      <c r="E201" s="7"/>
      <c r="F201" s="7"/>
      <c r="G201" s="7"/>
      <c r="H201" s="7"/>
    </row>
    <row r="202" spans="1:8" x14ac:dyDescent="0.25">
      <c r="A202" s="7"/>
      <c r="B202" s="7"/>
      <c r="C202" s="7"/>
      <c r="D202" s="7"/>
      <c r="E202" s="7"/>
      <c r="F202" s="7"/>
      <c r="G202" s="7"/>
      <c r="H202" s="7"/>
    </row>
    <row r="203" spans="1:8" x14ac:dyDescent="0.25">
      <c r="A203" s="7"/>
      <c r="B203" s="7"/>
      <c r="C203" s="7"/>
      <c r="D203" s="7"/>
      <c r="E203" s="7"/>
      <c r="F203" s="7"/>
      <c r="G203" s="7"/>
      <c r="H203" s="7"/>
    </row>
    <row r="204" spans="1:8" x14ac:dyDescent="0.25">
      <c r="A204" s="7"/>
      <c r="B204" s="7"/>
      <c r="C204" s="7"/>
      <c r="D204" s="7"/>
      <c r="E204" s="7"/>
      <c r="F204" s="7"/>
      <c r="G204" s="7"/>
      <c r="H204" s="7"/>
    </row>
    <row r="205" spans="1:8" x14ac:dyDescent="0.25">
      <c r="A205" s="7"/>
      <c r="B205" s="7"/>
      <c r="C205" s="7"/>
      <c r="D205" s="7"/>
      <c r="E205" s="7"/>
      <c r="F205" s="7"/>
      <c r="G205" s="7"/>
      <c r="H205" s="7"/>
    </row>
    <row r="206" spans="1:8" x14ac:dyDescent="0.25">
      <c r="A206" s="7"/>
      <c r="B206" s="7"/>
      <c r="C206" s="7"/>
      <c r="D206" s="7"/>
      <c r="E206" s="7"/>
      <c r="F206" s="7"/>
      <c r="G206" s="7"/>
      <c r="H206" s="7"/>
    </row>
    <row r="207" spans="1:8" x14ac:dyDescent="0.25">
      <c r="A207" s="7"/>
      <c r="B207" s="7"/>
      <c r="C207" s="7"/>
      <c r="D207" s="7"/>
      <c r="E207" s="7"/>
      <c r="F207" s="7"/>
      <c r="G207" s="7"/>
      <c r="H207" s="7"/>
    </row>
    <row r="208" spans="1:8" x14ac:dyDescent="0.25">
      <c r="A208" s="7"/>
      <c r="B208" s="7"/>
      <c r="C208" s="7"/>
      <c r="D208" s="7"/>
      <c r="E208" s="7"/>
      <c r="F208" s="7"/>
      <c r="G208" s="7"/>
      <c r="H208" s="7"/>
    </row>
    <row r="209" spans="1:8" x14ac:dyDescent="0.25">
      <c r="A209" s="7"/>
      <c r="B209" s="7"/>
      <c r="C209" s="7"/>
      <c r="D209" s="7"/>
      <c r="E209" s="7"/>
      <c r="F209" s="7"/>
      <c r="G209" s="7"/>
      <c r="H209" s="7"/>
    </row>
    <row r="210" spans="1:8" x14ac:dyDescent="0.25">
      <c r="A210" s="7"/>
      <c r="B210" s="7"/>
      <c r="C210" s="7"/>
      <c r="D210" s="7"/>
      <c r="E210" s="7"/>
      <c r="F210" s="7"/>
      <c r="G210" s="7"/>
      <c r="H210" s="7"/>
    </row>
    <row r="211" spans="1:8" x14ac:dyDescent="0.25">
      <c r="A211" s="7"/>
      <c r="B211" s="7"/>
      <c r="C211" s="7"/>
      <c r="D211" s="7"/>
      <c r="E211" s="7"/>
      <c r="F211" s="7"/>
      <c r="G211" s="7"/>
      <c r="H211" s="7"/>
    </row>
    <row r="212" spans="1:8" x14ac:dyDescent="0.25">
      <c r="A212" s="7"/>
      <c r="B212" s="7"/>
      <c r="C212" s="7"/>
      <c r="D212" s="7"/>
      <c r="E212" s="7"/>
      <c r="F212" s="7"/>
      <c r="G212" s="7"/>
      <c r="H212" s="7"/>
    </row>
    <row r="213" spans="1:8" x14ac:dyDescent="0.25">
      <c r="A213" s="7"/>
      <c r="B213" s="7"/>
      <c r="C213" s="7"/>
      <c r="D213" s="7"/>
      <c r="E213" s="7"/>
      <c r="F213" s="7"/>
      <c r="G213" s="7"/>
      <c r="H213" s="7"/>
    </row>
    <row r="214" spans="1:8" x14ac:dyDescent="0.25">
      <c r="A214" s="7"/>
      <c r="B214" s="7"/>
      <c r="C214" s="7"/>
      <c r="D214" s="7"/>
      <c r="E214" s="7"/>
      <c r="F214" s="7"/>
      <c r="G214" s="7"/>
      <c r="H214" s="7"/>
    </row>
    <row r="215" spans="1:8" x14ac:dyDescent="0.25">
      <c r="A215" s="7"/>
      <c r="B215" s="7"/>
      <c r="C215" s="7"/>
      <c r="D215" s="7"/>
      <c r="E215" s="7"/>
      <c r="F215" s="7"/>
      <c r="G215" s="7"/>
      <c r="H215" s="7"/>
    </row>
    <row r="216" spans="1:8" x14ac:dyDescent="0.25">
      <c r="A216" s="7"/>
      <c r="B216" s="7"/>
      <c r="C216" s="7"/>
      <c r="D216" s="7"/>
      <c r="E216" s="7"/>
      <c r="F216" s="7"/>
      <c r="G216" s="7"/>
      <c r="H216" s="7"/>
    </row>
    <row r="217" spans="1:8" x14ac:dyDescent="0.25">
      <c r="A217" s="7"/>
      <c r="B217" s="7"/>
      <c r="C217" s="7"/>
      <c r="D217" s="7"/>
      <c r="E217" s="7"/>
      <c r="F217" s="7"/>
      <c r="G217" s="7"/>
      <c r="H217" s="7"/>
    </row>
    <row r="218" spans="1:8" x14ac:dyDescent="0.25">
      <c r="A218" s="7"/>
      <c r="B218" s="7"/>
      <c r="C218" s="7"/>
      <c r="D218" s="7"/>
      <c r="E218" s="7"/>
      <c r="F218" s="7"/>
      <c r="G218" s="7"/>
      <c r="H218" s="7"/>
    </row>
    <row r="219" spans="1:8" x14ac:dyDescent="0.25">
      <c r="A219" s="7"/>
      <c r="B219" s="7"/>
      <c r="C219" s="7"/>
      <c r="D219" s="7"/>
      <c r="E219" s="7"/>
      <c r="F219" s="7"/>
      <c r="G219" s="7"/>
      <c r="H219" s="7"/>
    </row>
    <row r="220" spans="1:8" x14ac:dyDescent="0.25">
      <c r="A220" s="7"/>
      <c r="B220" s="7"/>
      <c r="C220" s="7"/>
      <c r="D220" s="7"/>
      <c r="E220" s="7"/>
      <c r="F220" s="7"/>
      <c r="G220" s="7"/>
      <c r="H220" s="7"/>
    </row>
    <row r="221" spans="1:8" x14ac:dyDescent="0.25">
      <c r="A221" s="7"/>
      <c r="B221" s="7"/>
      <c r="C221" s="7"/>
      <c r="D221" s="7"/>
      <c r="E221" s="7"/>
      <c r="F221" s="7"/>
      <c r="G221" s="7"/>
      <c r="H221" s="7"/>
    </row>
    <row r="222" spans="1:8" x14ac:dyDescent="0.25">
      <c r="A222" s="7"/>
      <c r="B222" s="7"/>
      <c r="C222" s="7"/>
      <c r="D222" s="7"/>
      <c r="E222" s="7"/>
      <c r="F222" s="7"/>
      <c r="G222" s="7"/>
      <c r="H222" s="7"/>
    </row>
    <row r="223" spans="1:8" x14ac:dyDescent="0.25">
      <c r="A223" s="7"/>
      <c r="B223" s="7"/>
      <c r="C223" s="7"/>
      <c r="D223" s="7"/>
      <c r="E223" s="7"/>
      <c r="F223" s="7"/>
      <c r="G223" s="7"/>
      <c r="H223" s="7"/>
    </row>
    <row r="224" spans="1:8" x14ac:dyDescent="0.25">
      <c r="A224" s="7"/>
      <c r="B224" s="7"/>
      <c r="C224" s="7"/>
      <c r="D224" s="7"/>
      <c r="E224" s="7"/>
      <c r="F224" s="7"/>
      <c r="G224" s="7"/>
      <c r="H224" s="7"/>
    </row>
    <row r="225" spans="1:8" x14ac:dyDescent="0.25">
      <c r="A225" s="7"/>
      <c r="B225" s="7"/>
      <c r="C225" s="7"/>
      <c r="D225" s="7"/>
      <c r="E225" s="7"/>
      <c r="F225" s="7"/>
      <c r="G225" s="7"/>
      <c r="H225" s="7"/>
    </row>
    <row r="226" spans="1:8" x14ac:dyDescent="0.25">
      <c r="A226" s="7"/>
      <c r="B226" s="7"/>
      <c r="C226" s="7"/>
      <c r="D226" s="7"/>
      <c r="E226" s="7"/>
      <c r="F226" s="7"/>
      <c r="G226" s="7"/>
      <c r="H226" s="7"/>
    </row>
    <row r="227" spans="1:8" x14ac:dyDescent="0.25">
      <c r="A227" s="7"/>
      <c r="B227" s="7"/>
      <c r="C227" s="7"/>
      <c r="D227" s="7"/>
      <c r="E227" s="7"/>
      <c r="F227" s="7"/>
      <c r="G227" s="7"/>
      <c r="H227" s="7"/>
    </row>
    <row r="228" spans="1:8" x14ac:dyDescent="0.25">
      <c r="A228" s="7"/>
      <c r="B228" s="7"/>
      <c r="C228" s="7"/>
      <c r="D228" s="7"/>
      <c r="E228" s="7"/>
      <c r="F228" s="7"/>
      <c r="G228" s="7"/>
      <c r="H228" s="7"/>
    </row>
    <row r="229" spans="1:8" x14ac:dyDescent="0.25">
      <c r="A229" s="7"/>
      <c r="B229" s="7"/>
      <c r="C229" s="7"/>
      <c r="D229" s="7"/>
      <c r="E229" s="7"/>
      <c r="F229" s="7"/>
      <c r="G229" s="7"/>
      <c r="H229" s="7"/>
    </row>
    <row r="230" spans="1:8" x14ac:dyDescent="0.25">
      <c r="A230" s="7"/>
      <c r="B230" s="7"/>
      <c r="C230" s="7"/>
      <c r="D230" s="7"/>
      <c r="E230" s="7"/>
      <c r="F230" s="7"/>
      <c r="G230" s="7"/>
      <c r="H230" s="7"/>
    </row>
    <row r="231" spans="1:8" x14ac:dyDescent="0.25">
      <c r="A231" s="7"/>
      <c r="B231" s="7"/>
      <c r="C231" s="7"/>
      <c r="D231" s="7"/>
      <c r="E231" s="7"/>
      <c r="F231" s="7"/>
      <c r="G231" s="7"/>
      <c r="H231" s="7"/>
    </row>
    <row r="232" spans="1:8" x14ac:dyDescent="0.25">
      <c r="A232" s="7"/>
      <c r="B232" s="7"/>
      <c r="C232" s="7"/>
      <c r="D232" s="7"/>
      <c r="E232" s="7"/>
      <c r="F232" s="7"/>
      <c r="G232" s="7"/>
      <c r="H232" s="7"/>
    </row>
    <row r="233" spans="1:8" x14ac:dyDescent="0.25">
      <c r="A233" s="7"/>
      <c r="B233" s="7"/>
      <c r="C233" s="7"/>
      <c r="D233" s="7"/>
      <c r="E233" s="7"/>
      <c r="F233" s="7"/>
      <c r="G233" s="7"/>
      <c r="H233" s="7"/>
    </row>
    <row r="234" spans="1:8" x14ac:dyDescent="0.25">
      <c r="A234" s="7"/>
      <c r="B234" s="7"/>
      <c r="C234" s="7"/>
      <c r="D234" s="7"/>
      <c r="E234" s="7"/>
      <c r="F234" s="7"/>
      <c r="G234" s="7"/>
      <c r="H234" s="7"/>
    </row>
    <row r="235" spans="1:8" x14ac:dyDescent="0.25">
      <c r="A235" s="7"/>
      <c r="B235" s="7"/>
      <c r="C235" s="7"/>
      <c r="D235" s="7"/>
      <c r="E235" s="7"/>
      <c r="F235" s="7"/>
      <c r="G235" s="7"/>
      <c r="H235" s="7"/>
    </row>
    <row r="236" spans="1:8" x14ac:dyDescent="0.25">
      <c r="A236" s="7"/>
      <c r="B236" s="7"/>
      <c r="C236" s="7"/>
      <c r="D236" s="7"/>
      <c r="E236" s="7"/>
      <c r="F236" s="7"/>
      <c r="G236" s="7"/>
      <c r="H236" s="7"/>
    </row>
    <row r="237" spans="1:8" x14ac:dyDescent="0.25">
      <c r="A237" s="7"/>
      <c r="B237" s="7"/>
      <c r="C237" s="7"/>
      <c r="D237" s="7"/>
      <c r="E237" s="7"/>
      <c r="F237" s="7"/>
      <c r="G237" s="7"/>
      <c r="H237" s="7"/>
    </row>
    <row r="238" spans="1:8" x14ac:dyDescent="0.25">
      <c r="A238" s="7"/>
      <c r="B238" s="7"/>
      <c r="C238" s="7"/>
      <c r="D238" s="7"/>
      <c r="E238" s="7"/>
      <c r="F238" s="7"/>
      <c r="G238" s="7"/>
      <c r="H238" s="7"/>
    </row>
    <row r="239" spans="1:8" x14ac:dyDescent="0.25">
      <c r="A239" s="7"/>
      <c r="B239" s="7"/>
      <c r="C239" s="7"/>
      <c r="D239" s="7"/>
      <c r="E239" s="7"/>
      <c r="F239" s="7"/>
      <c r="G239" s="7"/>
      <c r="H239" s="7"/>
    </row>
    <row r="240" spans="1:8" x14ac:dyDescent="0.25">
      <c r="A240" s="7"/>
      <c r="B240" s="7"/>
      <c r="C240" s="7"/>
      <c r="D240" s="7"/>
      <c r="E240" s="7"/>
      <c r="F240" s="7"/>
      <c r="G240" s="7"/>
      <c r="H240" s="7"/>
    </row>
    <row r="241" spans="1:8" x14ac:dyDescent="0.25">
      <c r="A241" s="7"/>
      <c r="B241" s="7"/>
      <c r="C241" s="7"/>
      <c r="D241" s="7"/>
      <c r="E241" s="7"/>
      <c r="F241" s="7"/>
      <c r="G241" s="7"/>
      <c r="H241" s="7"/>
    </row>
    <row r="242" spans="1:8" x14ac:dyDescent="0.25">
      <c r="A242" s="7"/>
      <c r="B242" s="7"/>
      <c r="C242" s="7"/>
      <c r="D242" s="7"/>
      <c r="E242" s="7"/>
      <c r="F242" s="7"/>
      <c r="G242" s="7"/>
      <c r="H242" s="7"/>
    </row>
    <row r="243" spans="1:8" x14ac:dyDescent="0.25">
      <c r="A243" s="7"/>
      <c r="B243" s="7"/>
      <c r="C243" s="7"/>
      <c r="D243" s="7"/>
      <c r="E243" s="7"/>
      <c r="F243" s="7"/>
      <c r="G243" s="7"/>
      <c r="H243" s="7"/>
    </row>
    <row r="244" spans="1:8" x14ac:dyDescent="0.25">
      <c r="A244" s="7"/>
      <c r="B244" s="7"/>
      <c r="C244" s="7"/>
      <c r="D244" s="7"/>
      <c r="E244" s="7"/>
      <c r="F244" s="7"/>
      <c r="G244" s="7"/>
      <c r="H244" s="7"/>
    </row>
    <row r="245" spans="1:8" x14ac:dyDescent="0.25">
      <c r="A245" s="7"/>
      <c r="B245" s="7"/>
      <c r="C245" s="7"/>
      <c r="D245" s="7"/>
      <c r="E245" s="7"/>
      <c r="F245" s="7"/>
      <c r="G245" s="7"/>
      <c r="H245" s="7"/>
    </row>
    <row r="246" spans="1:8" x14ac:dyDescent="0.25">
      <c r="A246" s="7"/>
      <c r="B246" s="7"/>
      <c r="C246" s="7"/>
      <c r="D246" s="7"/>
      <c r="E246" s="7"/>
      <c r="F246" s="7"/>
      <c r="G246" s="7"/>
      <c r="H246" s="7"/>
    </row>
    <row r="247" spans="1:8" x14ac:dyDescent="0.25">
      <c r="A247" s="7"/>
      <c r="B247" s="7"/>
      <c r="C247" s="7"/>
      <c r="D247" s="7"/>
      <c r="E247" s="7"/>
      <c r="F247" s="7"/>
      <c r="G247" s="7"/>
      <c r="H247" s="7"/>
    </row>
    <row r="248" spans="1:8" x14ac:dyDescent="0.25">
      <c r="A248" s="7"/>
      <c r="B248" s="7"/>
      <c r="C248" s="7"/>
      <c r="D248" s="7"/>
      <c r="E248" s="7"/>
      <c r="F248" s="7"/>
      <c r="G248" s="7"/>
      <c r="H248" s="7"/>
    </row>
    <row r="249" spans="1:8" x14ac:dyDescent="0.25">
      <c r="A249" s="7"/>
      <c r="B249" s="7"/>
      <c r="C249" s="7"/>
      <c r="D249" s="7"/>
      <c r="E249" s="7"/>
      <c r="F249" s="7"/>
      <c r="G249" s="7"/>
      <c r="H249" s="7"/>
    </row>
    <row r="250" spans="1:8" x14ac:dyDescent="0.25">
      <c r="A250" s="7"/>
      <c r="B250" s="7"/>
      <c r="C250" s="7"/>
      <c r="D250" s="7"/>
      <c r="E250" s="7"/>
      <c r="F250" s="7"/>
      <c r="G250" s="7"/>
      <c r="H250" s="7"/>
    </row>
    <row r="251" spans="1:8" x14ac:dyDescent="0.25">
      <c r="A251" s="7"/>
      <c r="B251" s="7"/>
      <c r="C251" s="7"/>
      <c r="D251" s="7"/>
      <c r="E251" s="7"/>
      <c r="F251" s="7"/>
      <c r="G251" s="7"/>
      <c r="H251" s="7"/>
    </row>
    <row r="252" spans="1:8" x14ac:dyDescent="0.25">
      <c r="A252" s="7"/>
      <c r="B252" s="7"/>
      <c r="C252" s="7"/>
      <c r="D252" s="7"/>
      <c r="E252" s="7"/>
      <c r="F252" s="7"/>
      <c r="G252" s="7"/>
      <c r="H252" s="7"/>
    </row>
    <row r="253" spans="1:8" x14ac:dyDescent="0.25">
      <c r="A253" s="7"/>
      <c r="B253" s="7"/>
      <c r="C253" s="7"/>
      <c r="D253" s="7"/>
      <c r="E253" s="7"/>
      <c r="F253" s="7"/>
      <c r="G253" s="7"/>
      <c r="H253" s="7"/>
    </row>
    <row r="254" spans="1:8" x14ac:dyDescent="0.25">
      <c r="A254" s="7"/>
      <c r="B254" s="7"/>
      <c r="C254" s="7"/>
      <c r="D254" s="7"/>
      <c r="E254" s="7"/>
      <c r="F254" s="7"/>
      <c r="G254" s="7"/>
      <c r="H254" s="7"/>
    </row>
    <row r="255" spans="1:8" x14ac:dyDescent="0.25">
      <c r="A255" s="7"/>
      <c r="B255" s="7"/>
      <c r="C255" s="7"/>
      <c r="D255" s="7"/>
      <c r="E255" s="7"/>
      <c r="F255" s="7"/>
      <c r="G255" s="7"/>
      <c r="H255" s="7"/>
    </row>
    <row r="256" spans="1:8" x14ac:dyDescent="0.25">
      <c r="A256" s="7"/>
      <c r="B256" s="7"/>
      <c r="C256" s="7"/>
      <c r="D256" s="7"/>
      <c r="E256" s="7"/>
      <c r="F256" s="7"/>
      <c r="G256" s="7"/>
      <c r="H256" s="7"/>
    </row>
    <row r="257" spans="1:8" x14ac:dyDescent="0.25">
      <c r="A257" s="7"/>
      <c r="B257" s="7"/>
      <c r="C257" s="7"/>
      <c r="D257" s="7"/>
      <c r="E257" s="7"/>
      <c r="F257" s="7"/>
      <c r="G257" s="7"/>
      <c r="H257" s="7"/>
    </row>
    <row r="258" spans="1:8" x14ac:dyDescent="0.25">
      <c r="A258" s="7"/>
      <c r="B258" s="7"/>
      <c r="C258" s="7"/>
      <c r="D258" s="7"/>
      <c r="E258" s="7"/>
      <c r="F258" s="7"/>
      <c r="G258" s="7"/>
      <c r="H258" s="7"/>
    </row>
    <row r="259" spans="1:8" x14ac:dyDescent="0.25">
      <c r="A259" s="7"/>
      <c r="B259" s="7"/>
      <c r="C259" s="7"/>
      <c r="D259" s="7"/>
      <c r="E259" s="7"/>
      <c r="F259" s="7"/>
      <c r="G259" s="7"/>
      <c r="H259" s="7"/>
    </row>
    <row r="260" spans="1:8" x14ac:dyDescent="0.25">
      <c r="A260" s="7"/>
      <c r="B260" s="7"/>
      <c r="C260" s="7"/>
      <c r="D260" s="7"/>
      <c r="E260" s="7"/>
      <c r="F260" s="7"/>
      <c r="G260" s="7"/>
      <c r="H260" s="7"/>
    </row>
    <row r="261" spans="1:8" x14ac:dyDescent="0.25">
      <c r="A261" s="7"/>
      <c r="B261" s="7"/>
      <c r="C261" s="7"/>
      <c r="D261" s="7"/>
      <c r="E261" s="7"/>
      <c r="F261" s="7"/>
      <c r="G261" s="7"/>
      <c r="H261" s="7"/>
    </row>
    <row r="262" spans="1:8" x14ac:dyDescent="0.25">
      <c r="A262" s="7"/>
      <c r="B262" s="7"/>
      <c r="C262" s="7"/>
      <c r="D262" s="7"/>
      <c r="E262" s="7"/>
      <c r="F262" s="7"/>
      <c r="G262" s="7"/>
      <c r="H262" s="7"/>
    </row>
    <row r="263" spans="1:8" x14ac:dyDescent="0.25">
      <c r="A263" s="7"/>
      <c r="B263" s="7"/>
      <c r="C263" s="7"/>
      <c r="D263" s="7"/>
      <c r="E263" s="7"/>
      <c r="F263" s="7"/>
      <c r="G263" s="7"/>
      <c r="H263" s="7"/>
    </row>
    <row r="264" spans="1:8" x14ac:dyDescent="0.25">
      <c r="A264" s="7"/>
      <c r="B264" s="7"/>
      <c r="C264" s="7"/>
      <c r="D264" s="7"/>
      <c r="E264" s="7"/>
      <c r="F264" s="7"/>
      <c r="G264" s="7"/>
      <c r="H264" s="7"/>
    </row>
    <row r="265" spans="1:8" x14ac:dyDescent="0.25">
      <c r="A265" s="7"/>
      <c r="B265" s="7"/>
      <c r="C265" s="7"/>
      <c r="D265" s="7"/>
      <c r="E265" s="7"/>
      <c r="F265" s="7"/>
      <c r="G265" s="7"/>
      <c r="H265" s="7"/>
    </row>
    <row r="266" spans="1:8" x14ac:dyDescent="0.25">
      <c r="A266" s="7"/>
      <c r="B266" s="7"/>
      <c r="C266" s="7"/>
      <c r="D266" s="7"/>
      <c r="E266" s="7"/>
      <c r="F266" s="7"/>
      <c r="G266" s="7"/>
      <c r="H266" s="7"/>
    </row>
    <row r="267" spans="1:8" x14ac:dyDescent="0.25">
      <c r="A267" s="7"/>
      <c r="B267" s="7"/>
      <c r="C267" s="7"/>
      <c r="D267" s="7"/>
      <c r="E267" s="7"/>
      <c r="F267" s="7"/>
      <c r="G267" s="7"/>
      <c r="H267" s="7"/>
    </row>
    <row r="268" spans="1:8" x14ac:dyDescent="0.25">
      <c r="A268" s="7"/>
      <c r="B268" s="7"/>
      <c r="C268" s="7"/>
      <c r="D268" s="7"/>
      <c r="E268" s="7"/>
      <c r="F268" s="7"/>
      <c r="G268" s="7"/>
      <c r="H268" s="7"/>
    </row>
    <row r="269" spans="1:8" x14ac:dyDescent="0.25">
      <c r="A269" s="7"/>
      <c r="B269" s="7"/>
      <c r="C269" s="7"/>
      <c r="D269" s="7"/>
      <c r="E269" s="7"/>
      <c r="F269" s="7"/>
      <c r="G269" s="7"/>
      <c r="H269" s="7"/>
    </row>
    <row r="270" spans="1:8" x14ac:dyDescent="0.25">
      <c r="A270" s="7"/>
      <c r="B270" s="7"/>
      <c r="C270" s="7"/>
      <c r="D270" s="7"/>
      <c r="E270" s="7"/>
      <c r="F270" s="7"/>
      <c r="G270" s="7"/>
      <c r="H270" s="7"/>
    </row>
    <row r="271" spans="1:8" x14ac:dyDescent="0.25">
      <c r="A271" s="7"/>
      <c r="B271" s="7"/>
      <c r="C271" s="7"/>
      <c r="D271" s="7"/>
      <c r="E271" s="7"/>
      <c r="F271" s="7"/>
      <c r="G271" s="7"/>
      <c r="H271" s="7"/>
    </row>
    <row r="272" spans="1:8" x14ac:dyDescent="0.25">
      <c r="A272" s="7"/>
      <c r="B272" s="7"/>
      <c r="C272" s="7"/>
      <c r="D272" s="7"/>
      <c r="E272" s="7"/>
      <c r="F272" s="7"/>
      <c r="G272" s="7"/>
      <c r="H272" s="7"/>
    </row>
    <row r="273" spans="1:8" x14ac:dyDescent="0.25">
      <c r="A273" s="7"/>
      <c r="B273" s="7"/>
      <c r="C273" s="7"/>
      <c r="D273" s="7"/>
      <c r="E273" s="7"/>
      <c r="F273" s="7"/>
      <c r="G273" s="7"/>
      <c r="H273" s="7"/>
    </row>
    <row r="274" spans="1:8" x14ac:dyDescent="0.25">
      <c r="A274" s="7"/>
      <c r="B274" s="7"/>
      <c r="C274" s="7"/>
      <c r="D274" s="7"/>
      <c r="E274" s="7"/>
      <c r="F274" s="7"/>
      <c r="G274" s="7"/>
      <c r="H274" s="7"/>
    </row>
    <row r="275" spans="1:8" x14ac:dyDescent="0.25">
      <c r="A275" s="7"/>
      <c r="B275" s="7"/>
      <c r="C275" s="7"/>
      <c r="D275" s="7"/>
      <c r="E275" s="7"/>
      <c r="F275" s="7"/>
      <c r="G275" s="7"/>
      <c r="H275" s="7"/>
    </row>
    <row r="276" spans="1:8" x14ac:dyDescent="0.25">
      <c r="A276" s="7"/>
      <c r="B276" s="7"/>
      <c r="C276" s="7"/>
      <c r="D276" s="7"/>
      <c r="E276" s="7"/>
      <c r="F276" s="7"/>
      <c r="G276" s="7"/>
      <c r="H276" s="7"/>
    </row>
    <row r="277" spans="1:8" x14ac:dyDescent="0.25">
      <c r="A277" s="7"/>
      <c r="B277" s="7"/>
      <c r="C277" s="7"/>
      <c r="D277" s="7"/>
      <c r="E277" s="7"/>
      <c r="F277" s="7"/>
      <c r="G277" s="7"/>
      <c r="H277" s="7"/>
    </row>
    <row r="278" spans="1:8" x14ac:dyDescent="0.25">
      <c r="A278" s="7"/>
      <c r="B278" s="7"/>
      <c r="C278" s="7"/>
      <c r="D278" s="7"/>
      <c r="E278" s="7"/>
      <c r="F278" s="7"/>
      <c r="G278" s="7"/>
      <c r="H278" s="7"/>
    </row>
    <row r="279" spans="1:8" x14ac:dyDescent="0.25">
      <c r="A279" s="7"/>
      <c r="B279" s="7"/>
      <c r="C279" s="7"/>
      <c r="D279" s="7"/>
      <c r="E279" s="7"/>
      <c r="F279" s="7"/>
      <c r="G279" s="7"/>
      <c r="H279" s="7"/>
    </row>
    <row r="280" spans="1:8" x14ac:dyDescent="0.25">
      <c r="A280" s="7"/>
      <c r="B280" s="7"/>
      <c r="C280" s="7"/>
      <c r="D280" s="7"/>
      <c r="E280" s="7"/>
      <c r="F280" s="7"/>
      <c r="G280" s="7"/>
      <c r="H280" s="7"/>
    </row>
    <row r="281" spans="1:8" x14ac:dyDescent="0.25">
      <c r="A281" s="7"/>
      <c r="B281" s="7"/>
      <c r="C281" s="7"/>
      <c r="D281" s="7"/>
      <c r="E281" s="7"/>
      <c r="F281" s="7"/>
      <c r="G281" s="7"/>
      <c r="H281" s="7"/>
    </row>
    <row r="282" spans="1:8" x14ac:dyDescent="0.25">
      <c r="A282" s="7"/>
      <c r="B282" s="7"/>
      <c r="C282" s="7"/>
      <c r="D282" s="7"/>
      <c r="E282" s="7"/>
      <c r="F282" s="7"/>
      <c r="G282" s="7"/>
      <c r="H282" s="7"/>
    </row>
    <row r="283" spans="1:8" x14ac:dyDescent="0.25">
      <c r="A283" s="7"/>
      <c r="B283" s="7"/>
      <c r="C283" s="7"/>
      <c r="D283" s="7"/>
      <c r="E283" s="7"/>
      <c r="F283" s="7"/>
      <c r="G283" s="7"/>
      <c r="H283" s="7"/>
    </row>
    <row r="284" spans="1:8" x14ac:dyDescent="0.25">
      <c r="A284" s="7"/>
      <c r="B284" s="7"/>
      <c r="C284" s="7"/>
      <c r="D284" s="7"/>
      <c r="E284" s="7"/>
      <c r="F284" s="7"/>
      <c r="G284" s="7"/>
      <c r="H284" s="7"/>
    </row>
    <row r="285" spans="1:8" x14ac:dyDescent="0.25">
      <c r="A285" s="7"/>
      <c r="B285" s="7"/>
      <c r="C285" s="7"/>
      <c r="D285" s="7"/>
      <c r="E285" s="7"/>
      <c r="F285" s="7"/>
      <c r="G285" s="7"/>
      <c r="H285" s="7"/>
    </row>
    <row r="286" spans="1:8" x14ac:dyDescent="0.25">
      <c r="A286" s="7"/>
      <c r="B286" s="7"/>
      <c r="C286" s="7"/>
      <c r="D286" s="7"/>
      <c r="E286" s="7"/>
      <c r="F286" s="7"/>
      <c r="G286" s="7"/>
      <c r="H286" s="7"/>
    </row>
    <row r="287" spans="1:8" x14ac:dyDescent="0.25">
      <c r="A287" s="7"/>
      <c r="B287" s="7"/>
      <c r="C287" s="7"/>
      <c r="D287" s="7"/>
      <c r="E287" s="7"/>
      <c r="F287" s="7"/>
      <c r="G287" s="7"/>
      <c r="H287" s="7"/>
    </row>
    <row r="288" spans="1:8" x14ac:dyDescent="0.25">
      <c r="A288" s="7"/>
      <c r="B288" s="7"/>
      <c r="C288" s="7"/>
      <c r="D288" s="7"/>
      <c r="E288" s="7"/>
      <c r="F288" s="7"/>
      <c r="G288" s="7"/>
      <c r="H288" s="7"/>
    </row>
    <row r="289" spans="1:8" x14ac:dyDescent="0.25">
      <c r="A289" s="7"/>
      <c r="B289" s="7"/>
      <c r="C289" s="7"/>
      <c r="D289" s="7"/>
      <c r="E289" s="7"/>
      <c r="F289" s="7"/>
      <c r="G289" s="7"/>
      <c r="H289" s="7"/>
    </row>
    <row r="290" spans="1:8" x14ac:dyDescent="0.25">
      <c r="A290" s="7"/>
      <c r="B290" s="7"/>
      <c r="C290" s="7"/>
      <c r="D290" s="7"/>
      <c r="E290" s="7"/>
      <c r="F290" s="7"/>
      <c r="G290" s="7"/>
      <c r="H290" s="7"/>
    </row>
    <row r="291" spans="1:8" x14ac:dyDescent="0.25">
      <c r="A291" s="7"/>
      <c r="B291" s="7"/>
      <c r="C291" s="7"/>
      <c r="D291" s="7"/>
      <c r="E291" s="7"/>
      <c r="F291" s="7"/>
      <c r="G291" s="7"/>
      <c r="H291" s="7"/>
    </row>
    <row r="292" spans="1:8" x14ac:dyDescent="0.25">
      <c r="A292" s="7"/>
      <c r="B292" s="7"/>
      <c r="C292" s="7"/>
      <c r="D292" s="7"/>
      <c r="E292" s="7"/>
      <c r="F292" s="7"/>
      <c r="G292" s="7"/>
      <c r="H292" s="7"/>
    </row>
    <row r="293" spans="1:8" x14ac:dyDescent="0.25">
      <c r="A293" s="7"/>
      <c r="B293" s="7"/>
      <c r="C293" s="7"/>
      <c r="D293" s="7"/>
      <c r="E293" s="7"/>
      <c r="F293" s="7"/>
      <c r="G293" s="7"/>
      <c r="H293" s="7"/>
    </row>
    <row r="294" spans="1:8" x14ac:dyDescent="0.25">
      <c r="A294" s="7"/>
      <c r="B294" s="7"/>
      <c r="C294" s="7"/>
      <c r="D294" s="7"/>
      <c r="E294" s="7"/>
      <c r="F294" s="7"/>
      <c r="G294" s="7"/>
      <c r="H294" s="7"/>
    </row>
    <row r="295" spans="1:8" x14ac:dyDescent="0.25">
      <c r="A295" s="7"/>
      <c r="B295" s="7"/>
      <c r="C295" s="7"/>
      <c r="D295" s="7"/>
      <c r="E295" s="7"/>
      <c r="F295" s="7"/>
      <c r="G295" s="7"/>
      <c r="H295" s="7"/>
    </row>
    <row r="296" spans="1:8" x14ac:dyDescent="0.25">
      <c r="A296" s="7"/>
      <c r="B296" s="7"/>
      <c r="C296" s="7"/>
      <c r="D296" s="7"/>
      <c r="E296" s="7"/>
      <c r="F296" s="7"/>
      <c r="G296" s="7"/>
      <c r="H296" s="7"/>
    </row>
    <row r="297" spans="1:8" x14ac:dyDescent="0.25">
      <c r="A297" s="7"/>
      <c r="B297" s="7"/>
      <c r="C297" s="7"/>
      <c r="D297" s="7"/>
      <c r="E297" s="7"/>
      <c r="F297" s="7"/>
      <c r="G297" s="7"/>
      <c r="H297" s="7"/>
    </row>
    <row r="298" spans="1:8" x14ac:dyDescent="0.25">
      <c r="A298" s="7"/>
      <c r="B298" s="7"/>
      <c r="C298" s="7"/>
      <c r="D298" s="7"/>
      <c r="E298" s="7"/>
      <c r="F298" s="7"/>
      <c r="G298" s="7"/>
      <c r="H298" s="7"/>
    </row>
    <row r="299" spans="1:8" x14ac:dyDescent="0.25">
      <c r="A299" s="7"/>
      <c r="B299" s="7"/>
      <c r="C299" s="7"/>
      <c r="D299" s="7"/>
      <c r="E299" s="7"/>
      <c r="F299" s="7"/>
      <c r="G299" s="7"/>
      <c r="H299" s="7"/>
    </row>
    <row r="300" spans="1:8" x14ac:dyDescent="0.25">
      <c r="A300" s="7"/>
      <c r="B300" s="7"/>
      <c r="C300" s="7"/>
      <c r="D300" s="7"/>
      <c r="E300" s="7"/>
      <c r="F300" s="7"/>
      <c r="G300" s="7"/>
      <c r="H300" s="7"/>
    </row>
    <row r="301" spans="1:8" x14ac:dyDescent="0.25">
      <c r="A301" s="7"/>
      <c r="B301" s="7"/>
      <c r="C301" s="7"/>
      <c r="D301" s="7"/>
      <c r="E301" s="7"/>
      <c r="F301" s="7"/>
      <c r="G301" s="7"/>
      <c r="H301" s="7"/>
    </row>
    <row r="302" spans="1:8" x14ac:dyDescent="0.25">
      <c r="A302" s="7"/>
      <c r="B302" s="7"/>
      <c r="C302" s="7"/>
      <c r="D302" s="7"/>
      <c r="E302" s="7"/>
      <c r="F302" s="7"/>
      <c r="G302" s="7"/>
      <c r="H302" s="7"/>
    </row>
    <row r="303" spans="1:8" x14ac:dyDescent="0.25">
      <c r="A303" s="7"/>
      <c r="B303" s="7"/>
      <c r="C303" s="7"/>
      <c r="D303" s="7"/>
      <c r="E303" s="7"/>
      <c r="F303" s="7"/>
      <c r="G303" s="7"/>
      <c r="H303" s="7"/>
    </row>
    <row r="304" spans="1:8" x14ac:dyDescent="0.25">
      <c r="A304" s="7"/>
      <c r="B304" s="7"/>
      <c r="C304" s="7"/>
      <c r="D304" s="7"/>
      <c r="E304" s="7"/>
      <c r="F304" s="7"/>
      <c r="G304" s="7"/>
      <c r="H304" s="7"/>
    </row>
    <row r="305" spans="1:8" x14ac:dyDescent="0.25">
      <c r="A305" s="7"/>
      <c r="B305" s="7"/>
      <c r="C305" s="7"/>
      <c r="D305" s="7"/>
      <c r="E305" s="7"/>
      <c r="F305" s="7"/>
      <c r="G305" s="7"/>
      <c r="H305" s="7"/>
    </row>
    <row r="306" spans="1:8" x14ac:dyDescent="0.25">
      <c r="A306" s="7"/>
      <c r="B306" s="7"/>
      <c r="C306" s="7"/>
      <c r="D306" s="7"/>
      <c r="E306" s="7"/>
      <c r="F306" s="7"/>
      <c r="G306" s="7"/>
      <c r="H306" s="7"/>
    </row>
    <row r="307" spans="1:8" x14ac:dyDescent="0.25">
      <c r="A307" s="7"/>
      <c r="B307" s="7"/>
      <c r="C307" s="7"/>
      <c r="D307" s="7"/>
      <c r="E307" s="7"/>
      <c r="F307" s="7"/>
      <c r="G307" s="7"/>
      <c r="H307" s="7"/>
    </row>
    <row r="308" spans="1:8" x14ac:dyDescent="0.25">
      <c r="A308" s="7"/>
      <c r="B308" s="7"/>
      <c r="C308" s="7"/>
      <c r="D308" s="7"/>
      <c r="E308" s="7"/>
      <c r="F308" s="7"/>
      <c r="G308" s="7"/>
      <c r="H308" s="7"/>
    </row>
    <row r="309" spans="1:8" x14ac:dyDescent="0.25">
      <c r="A309" s="7"/>
      <c r="B309" s="7"/>
      <c r="C309" s="7"/>
      <c r="D309" s="7"/>
      <c r="E309" s="7"/>
      <c r="F309" s="7"/>
      <c r="G309" s="7"/>
      <c r="H309" s="7"/>
    </row>
    <row r="310" spans="1:8" x14ac:dyDescent="0.25">
      <c r="A310" s="7"/>
      <c r="B310" s="7"/>
      <c r="C310" s="7"/>
      <c r="D310" s="7"/>
      <c r="E310" s="7"/>
      <c r="F310" s="7"/>
      <c r="G310" s="7"/>
      <c r="H310" s="7"/>
    </row>
    <row r="311" spans="1:8" x14ac:dyDescent="0.25">
      <c r="A311" s="7"/>
      <c r="B311" s="7"/>
      <c r="C311" s="7"/>
      <c r="D311" s="7"/>
      <c r="E311" s="7"/>
      <c r="F311" s="7"/>
      <c r="G311" s="7"/>
      <c r="H311" s="7"/>
    </row>
    <row r="312" spans="1:8" x14ac:dyDescent="0.25">
      <c r="A312" s="7"/>
      <c r="B312" s="7"/>
      <c r="C312" s="7"/>
      <c r="D312" s="7"/>
      <c r="E312" s="7"/>
      <c r="F312" s="7"/>
      <c r="G312" s="7"/>
      <c r="H312" s="7"/>
    </row>
    <row r="313" spans="1:8" x14ac:dyDescent="0.25">
      <c r="A313" s="7"/>
      <c r="B313" s="7"/>
      <c r="C313" s="7"/>
      <c r="D313" s="7"/>
      <c r="E313" s="7"/>
      <c r="F313" s="7"/>
      <c r="G313" s="7"/>
      <c r="H313" s="7"/>
    </row>
    <row r="314" spans="1:8" x14ac:dyDescent="0.25">
      <c r="A314" s="7"/>
      <c r="B314" s="7"/>
      <c r="C314" s="7"/>
      <c r="D314" s="7"/>
      <c r="E314" s="7"/>
      <c r="F314" s="7"/>
      <c r="G314" s="7"/>
      <c r="H314" s="7"/>
    </row>
    <row r="315" spans="1:8" x14ac:dyDescent="0.25">
      <c r="A315" s="7"/>
      <c r="B315" s="7"/>
      <c r="C315" s="7"/>
      <c r="D315" s="7"/>
      <c r="E315" s="7"/>
      <c r="F315" s="7"/>
      <c r="G315" s="7"/>
      <c r="H315" s="7"/>
    </row>
    <row r="316" spans="1:8" x14ac:dyDescent="0.25">
      <c r="A316" s="7"/>
      <c r="B316" s="7"/>
      <c r="C316" s="7"/>
      <c r="D316" s="7"/>
      <c r="E316" s="7"/>
      <c r="F316" s="7"/>
      <c r="G316" s="7"/>
      <c r="H316" s="7"/>
    </row>
    <row r="317" spans="1:8" x14ac:dyDescent="0.25">
      <c r="A317" s="7"/>
      <c r="B317" s="7"/>
      <c r="C317" s="7"/>
      <c r="D317" s="7"/>
      <c r="E317" s="7"/>
      <c r="F317" s="7"/>
      <c r="G317" s="7"/>
      <c r="H317" s="7"/>
    </row>
    <row r="318" spans="1:8" x14ac:dyDescent="0.25">
      <c r="A318" s="7"/>
      <c r="B318" s="7"/>
      <c r="C318" s="7"/>
      <c r="D318" s="7"/>
      <c r="E318" s="7"/>
      <c r="F318" s="7"/>
      <c r="G318" s="7"/>
      <c r="H318" s="7"/>
    </row>
    <row r="319" spans="1:8" x14ac:dyDescent="0.25">
      <c r="A319" s="7"/>
      <c r="B319" s="7"/>
      <c r="C319" s="7"/>
      <c r="D319" s="7"/>
      <c r="E319" s="7"/>
      <c r="F319" s="7"/>
      <c r="G319" s="7"/>
      <c r="H319" s="7"/>
    </row>
    <row r="320" spans="1:8" x14ac:dyDescent="0.25">
      <c r="A320" s="7"/>
      <c r="B320" s="7"/>
      <c r="C320" s="7"/>
      <c r="D320" s="7"/>
      <c r="E320" s="7"/>
      <c r="F320" s="7"/>
      <c r="G320" s="7"/>
      <c r="H320" s="7"/>
    </row>
    <row r="321" spans="1:8" x14ac:dyDescent="0.25">
      <c r="A321" s="7"/>
      <c r="B321" s="7"/>
      <c r="C321" s="7"/>
      <c r="D321" s="7"/>
      <c r="E321" s="7"/>
      <c r="F321" s="7"/>
      <c r="G321" s="7"/>
      <c r="H321" s="7"/>
    </row>
    <row r="322" spans="1:8" x14ac:dyDescent="0.25">
      <c r="A322" s="7"/>
      <c r="B322" s="7"/>
      <c r="C322" s="7"/>
      <c r="D322" s="7"/>
      <c r="E322" s="7"/>
      <c r="F322" s="7"/>
      <c r="G322" s="7"/>
      <c r="H322" s="7"/>
    </row>
    <row r="323" spans="1:8" x14ac:dyDescent="0.25">
      <c r="A323" s="7"/>
      <c r="B323" s="7"/>
      <c r="C323" s="7"/>
      <c r="D323" s="7"/>
      <c r="E323" s="7"/>
      <c r="F323" s="7"/>
      <c r="G323" s="7"/>
      <c r="H323" s="7"/>
    </row>
    <row r="324" spans="1:8" x14ac:dyDescent="0.25">
      <c r="A324" s="7"/>
      <c r="B324" s="7"/>
      <c r="C324" s="7"/>
      <c r="D324" s="7"/>
      <c r="E324" s="7"/>
      <c r="F324" s="7"/>
      <c r="G324" s="7"/>
      <c r="H324" s="7"/>
    </row>
    <row r="325" spans="1:8" x14ac:dyDescent="0.25">
      <c r="A325" s="7"/>
      <c r="B325" s="7"/>
      <c r="C325" s="7"/>
      <c r="D325" s="7"/>
      <c r="E325" s="7"/>
      <c r="F325" s="7"/>
      <c r="G325" s="7"/>
      <c r="H325" s="7"/>
    </row>
    <row r="326" spans="1:8" x14ac:dyDescent="0.25">
      <c r="A326" s="7"/>
      <c r="B326" s="7"/>
      <c r="C326" s="7"/>
      <c r="D326" s="7"/>
      <c r="E326" s="7"/>
      <c r="F326" s="7"/>
      <c r="G326" s="7"/>
      <c r="H326" s="7"/>
    </row>
    <row r="327" spans="1:8" x14ac:dyDescent="0.25">
      <c r="A327" s="7"/>
      <c r="B327" s="7"/>
      <c r="C327" s="7"/>
      <c r="D327" s="7"/>
      <c r="E327" s="7"/>
      <c r="F327" s="7"/>
      <c r="G327" s="7"/>
      <c r="H327" s="7"/>
    </row>
    <row r="328" spans="1:8" x14ac:dyDescent="0.25">
      <c r="A328" s="7"/>
      <c r="B328" s="7"/>
      <c r="C328" s="7"/>
      <c r="D328" s="7"/>
      <c r="E328" s="7"/>
      <c r="F328" s="7"/>
      <c r="G328" s="7"/>
      <c r="H328" s="7"/>
    </row>
    <row r="329" spans="1:8" x14ac:dyDescent="0.25">
      <c r="A329" s="7"/>
      <c r="B329" s="7"/>
      <c r="C329" s="7"/>
      <c r="D329" s="7"/>
      <c r="E329" s="7"/>
      <c r="F329" s="7"/>
      <c r="G329" s="7"/>
      <c r="H329" s="7"/>
    </row>
    <row r="330" spans="1:8" x14ac:dyDescent="0.25">
      <c r="A330" s="7"/>
      <c r="B330" s="7"/>
      <c r="C330" s="7"/>
      <c r="D330" s="7"/>
      <c r="E330" s="7"/>
      <c r="F330" s="7"/>
      <c r="G330" s="7"/>
      <c r="H330" s="7"/>
    </row>
    <row r="331" spans="1:8" x14ac:dyDescent="0.25">
      <c r="A331" s="7"/>
      <c r="B331" s="7"/>
      <c r="C331" s="7"/>
      <c r="D331" s="7"/>
      <c r="E331" s="7"/>
      <c r="F331" s="7"/>
      <c r="G331" s="7"/>
      <c r="H331" s="7"/>
    </row>
    <row r="332" spans="1:8" x14ac:dyDescent="0.25">
      <c r="A332" s="7"/>
      <c r="B332" s="7"/>
      <c r="C332" s="7"/>
      <c r="D332" s="7"/>
      <c r="E332" s="7"/>
      <c r="F332" s="7"/>
      <c r="G332" s="7"/>
      <c r="H332" s="7"/>
    </row>
    <row r="333" spans="1:8" x14ac:dyDescent="0.25">
      <c r="A333" s="7"/>
      <c r="B333" s="7"/>
      <c r="C333" s="7"/>
      <c r="D333" s="7"/>
      <c r="E333" s="7"/>
      <c r="F333" s="7"/>
      <c r="G333" s="7"/>
      <c r="H333" s="7"/>
    </row>
    <row r="334" spans="1:8" x14ac:dyDescent="0.25">
      <c r="A334" s="7"/>
      <c r="B334" s="7"/>
      <c r="C334" s="7"/>
      <c r="D334" s="7"/>
      <c r="E334" s="7"/>
      <c r="F334" s="7"/>
      <c r="G334" s="7"/>
      <c r="H334" s="7"/>
    </row>
    <row r="335" spans="1:8" x14ac:dyDescent="0.25">
      <c r="A335" s="7"/>
      <c r="B335" s="7"/>
      <c r="C335" s="7"/>
      <c r="D335" s="7"/>
      <c r="E335" s="7"/>
      <c r="F335" s="7"/>
      <c r="G335" s="7"/>
      <c r="H335" s="7"/>
    </row>
    <row r="336" spans="1:8" x14ac:dyDescent="0.25">
      <c r="A336" s="7"/>
      <c r="B336" s="7"/>
      <c r="C336" s="7"/>
      <c r="D336" s="7"/>
      <c r="E336" s="7"/>
      <c r="F336" s="7"/>
      <c r="G336" s="7"/>
      <c r="H336" s="7"/>
    </row>
    <row r="337" spans="1:8" x14ac:dyDescent="0.25">
      <c r="A337" s="7"/>
      <c r="B337" s="7"/>
      <c r="C337" s="7"/>
      <c r="D337" s="7"/>
      <c r="E337" s="7"/>
      <c r="F337" s="7"/>
      <c r="G337" s="7"/>
      <c r="H337" s="7"/>
    </row>
    <row r="338" spans="1:8" x14ac:dyDescent="0.25">
      <c r="A338" s="7"/>
      <c r="B338" s="7"/>
      <c r="C338" s="7"/>
      <c r="D338" s="7"/>
      <c r="E338" s="7"/>
      <c r="F338" s="7"/>
      <c r="G338" s="7"/>
      <c r="H338" s="7"/>
    </row>
    <row r="339" spans="1:8" x14ac:dyDescent="0.25">
      <c r="A339" s="7"/>
      <c r="B339" s="7"/>
      <c r="C339" s="7"/>
      <c r="D339" s="7"/>
      <c r="E339" s="7"/>
      <c r="F339" s="7"/>
      <c r="G339" s="7"/>
      <c r="H339" s="7"/>
    </row>
    <row r="340" spans="1:8" x14ac:dyDescent="0.25">
      <c r="A340" s="7"/>
      <c r="B340" s="7"/>
      <c r="C340" s="7"/>
      <c r="D340" s="7"/>
      <c r="E340" s="7"/>
      <c r="F340" s="7"/>
      <c r="G340" s="7"/>
      <c r="H340" s="7"/>
    </row>
    <row r="341" spans="1:8" x14ac:dyDescent="0.25">
      <c r="A341" s="7"/>
      <c r="B341" s="7"/>
      <c r="C341" s="7"/>
      <c r="D341" s="7"/>
      <c r="E341" s="7"/>
      <c r="F341" s="7"/>
      <c r="G341" s="7"/>
      <c r="H341" s="7"/>
    </row>
    <row r="342" spans="1:8" x14ac:dyDescent="0.25">
      <c r="A342" s="7"/>
      <c r="B342" s="7"/>
      <c r="C342" s="7"/>
      <c r="D342" s="7"/>
      <c r="E342" s="7"/>
      <c r="F342" s="7"/>
      <c r="G342" s="7"/>
      <c r="H342" s="7"/>
    </row>
    <row r="343" spans="1:8" x14ac:dyDescent="0.25">
      <c r="A343" s="7"/>
      <c r="B343" s="7"/>
      <c r="C343" s="7"/>
      <c r="D343" s="7"/>
      <c r="E343" s="7"/>
      <c r="F343" s="7"/>
      <c r="G343" s="7"/>
      <c r="H343" s="7"/>
    </row>
    <row r="344" spans="1:8" x14ac:dyDescent="0.25">
      <c r="A344" s="7"/>
      <c r="B344" s="7"/>
      <c r="C344" s="7"/>
      <c r="D344" s="7"/>
      <c r="E344" s="7"/>
      <c r="F344" s="7"/>
      <c r="G344" s="7"/>
      <c r="H344" s="7"/>
    </row>
    <row r="345" spans="1:8" x14ac:dyDescent="0.25">
      <c r="A345" s="7"/>
      <c r="B345" s="7"/>
      <c r="C345" s="7"/>
      <c r="D345" s="7"/>
      <c r="E345" s="7"/>
      <c r="F345" s="7"/>
      <c r="G345" s="7"/>
      <c r="H345" s="7"/>
    </row>
    <row r="346" spans="1:8" x14ac:dyDescent="0.25">
      <c r="A346" s="7"/>
      <c r="B346" s="7"/>
      <c r="C346" s="7"/>
      <c r="D346" s="7"/>
      <c r="E346" s="7"/>
      <c r="F346" s="7"/>
      <c r="G346" s="7"/>
      <c r="H346" s="7"/>
    </row>
    <row r="347" spans="1:8" x14ac:dyDescent="0.25">
      <c r="A347" s="7"/>
      <c r="B347" s="7"/>
      <c r="C347" s="7"/>
      <c r="D347" s="7"/>
      <c r="E347" s="7"/>
      <c r="F347" s="7"/>
      <c r="G347" s="7"/>
      <c r="H347" s="7"/>
    </row>
    <row r="348" spans="1:8" x14ac:dyDescent="0.25">
      <c r="A348" s="7"/>
      <c r="B348" s="7"/>
      <c r="C348" s="7"/>
      <c r="D348" s="7"/>
      <c r="E348" s="7"/>
      <c r="F348" s="7"/>
      <c r="G348" s="7"/>
      <c r="H348" s="7"/>
    </row>
    <row r="349" spans="1:8" x14ac:dyDescent="0.25">
      <c r="A349" s="7"/>
      <c r="B349" s="7"/>
      <c r="C349" s="7"/>
      <c r="D349" s="7"/>
      <c r="E349" s="7"/>
      <c r="F349" s="7"/>
      <c r="G349" s="7"/>
      <c r="H349" s="7"/>
    </row>
    <row r="350" spans="1:8" x14ac:dyDescent="0.25">
      <c r="A350" s="7"/>
      <c r="B350" s="7"/>
      <c r="C350" s="7"/>
      <c r="D350" s="7"/>
      <c r="E350" s="7"/>
      <c r="F350" s="7"/>
      <c r="G350" s="7"/>
      <c r="H350" s="7"/>
    </row>
    <row r="351" spans="1:8" x14ac:dyDescent="0.25">
      <c r="A351" s="7"/>
      <c r="B351" s="7"/>
      <c r="C351" s="7"/>
      <c r="D351" s="7"/>
      <c r="E351" s="7"/>
      <c r="F351" s="7"/>
      <c r="G351" s="7"/>
      <c r="H351" s="7"/>
    </row>
    <row r="352" spans="1:8" x14ac:dyDescent="0.25">
      <c r="A352" s="7"/>
      <c r="B352" s="7"/>
      <c r="C352" s="7"/>
      <c r="D352" s="7"/>
      <c r="E352" s="7"/>
      <c r="F352" s="7"/>
      <c r="G352" s="7"/>
      <c r="H352" s="7"/>
    </row>
    <row r="353" spans="1:8" x14ac:dyDescent="0.25">
      <c r="A353" s="7"/>
      <c r="B353" s="7"/>
      <c r="C353" s="7"/>
      <c r="D353" s="7"/>
      <c r="E353" s="7"/>
      <c r="F353" s="7"/>
      <c r="G353" s="7"/>
      <c r="H353" s="7"/>
    </row>
    <row r="354" spans="1:8" x14ac:dyDescent="0.25">
      <c r="A354" s="7"/>
      <c r="B354" s="7"/>
      <c r="C354" s="7"/>
      <c r="D354" s="7"/>
      <c r="E354" s="7"/>
      <c r="F354" s="7"/>
      <c r="G354" s="7"/>
      <c r="H354" s="7"/>
    </row>
    <row r="355" spans="1:8" x14ac:dyDescent="0.25">
      <c r="A355" s="7"/>
      <c r="B355" s="7"/>
      <c r="C355" s="7"/>
      <c r="D355" s="7"/>
      <c r="E355" s="7"/>
      <c r="F355" s="7"/>
      <c r="G355" s="7"/>
      <c r="H355" s="7"/>
    </row>
    <row r="356" spans="1:8" x14ac:dyDescent="0.25">
      <c r="A356" s="7"/>
      <c r="B356" s="7"/>
      <c r="C356" s="7"/>
      <c r="D356" s="7"/>
      <c r="E356" s="7"/>
      <c r="F356" s="7"/>
      <c r="G356" s="7"/>
      <c r="H356" s="7"/>
    </row>
    <row r="357" spans="1:8" x14ac:dyDescent="0.25">
      <c r="A357" s="7"/>
      <c r="B357" s="7"/>
      <c r="C357" s="7"/>
      <c r="D357" s="7"/>
      <c r="E357" s="7"/>
      <c r="F357" s="7"/>
      <c r="G357" s="7"/>
      <c r="H357" s="7"/>
    </row>
    <row r="358" spans="1:8" x14ac:dyDescent="0.25">
      <c r="A358" s="7"/>
      <c r="B358" s="7"/>
      <c r="C358" s="7"/>
      <c r="D358" s="7"/>
      <c r="E358" s="7"/>
      <c r="F358" s="7"/>
      <c r="G358" s="7"/>
      <c r="H358" s="7"/>
    </row>
    <row r="359" spans="1:8" x14ac:dyDescent="0.25">
      <c r="A359" s="7"/>
      <c r="B359" s="7"/>
      <c r="C359" s="7"/>
      <c r="D359" s="7"/>
      <c r="E359" s="7"/>
      <c r="F359" s="7"/>
      <c r="G359" s="7"/>
      <c r="H359" s="7"/>
    </row>
    <row r="360" spans="1:8" x14ac:dyDescent="0.25">
      <c r="A360" s="7"/>
      <c r="B360" s="7"/>
      <c r="C360" s="7"/>
      <c r="D360" s="7"/>
      <c r="E360" s="7"/>
      <c r="F360" s="7"/>
      <c r="G360" s="7"/>
      <c r="H360" s="7"/>
    </row>
    <row r="361" spans="1:8" x14ac:dyDescent="0.25">
      <c r="A361" s="7"/>
      <c r="B361" s="7"/>
      <c r="C361" s="7"/>
      <c r="D361" s="7"/>
      <c r="E361" s="7"/>
      <c r="F361" s="7"/>
      <c r="G361" s="7"/>
      <c r="H361" s="7"/>
    </row>
    <row r="362" spans="1:8" x14ac:dyDescent="0.25">
      <c r="A362" s="7"/>
      <c r="B362" s="7"/>
      <c r="C362" s="7"/>
      <c r="D362" s="7"/>
      <c r="E362" s="7"/>
      <c r="F362" s="7"/>
      <c r="G362" s="7"/>
      <c r="H362" s="7"/>
    </row>
    <row r="363" spans="1:8" x14ac:dyDescent="0.25">
      <c r="A363" s="7"/>
      <c r="B363" s="7"/>
      <c r="C363" s="7"/>
      <c r="D363" s="7"/>
      <c r="E363" s="7"/>
      <c r="F363" s="7"/>
      <c r="G363" s="7"/>
      <c r="H363" s="7"/>
    </row>
    <row r="364" spans="1:8" x14ac:dyDescent="0.25">
      <c r="A364" s="7"/>
      <c r="B364" s="7"/>
      <c r="C364" s="7"/>
      <c r="D364" s="7"/>
      <c r="E364" s="7"/>
      <c r="F364" s="7"/>
      <c r="G364" s="7"/>
      <c r="H364" s="7"/>
    </row>
    <row r="365" spans="1:8" x14ac:dyDescent="0.25">
      <c r="A365" s="7"/>
      <c r="B365" s="7"/>
      <c r="C365" s="7"/>
      <c r="D365" s="7"/>
      <c r="E365" s="7"/>
      <c r="F365" s="7"/>
      <c r="G365" s="7"/>
      <c r="H365" s="7"/>
    </row>
    <row r="366" spans="1:8" x14ac:dyDescent="0.25">
      <c r="A366" s="7"/>
      <c r="B366" s="7"/>
      <c r="C366" s="7"/>
      <c r="D366" s="7"/>
      <c r="E366" s="7"/>
      <c r="F366" s="7"/>
      <c r="G366" s="7"/>
      <c r="H366" s="7"/>
    </row>
    <row r="367" spans="1:8" x14ac:dyDescent="0.25">
      <c r="A367" s="7"/>
      <c r="B367" s="7"/>
      <c r="C367" s="7"/>
      <c r="D367" s="7"/>
      <c r="E367" s="7"/>
      <c r="F367" s="7"/>
      <c r="G367" s="7"/>
      <c r="H367" s="7"/>
    </row>
    <row r="368" spans="1:8" x14ac:dyDescent="0.25">
      <c r="A368" s="7"/>
      <c r="B368" s="7"/>
      <c r="C368" s="7"/>
      <c r="D368" s="7"/>
      <c r="E368" s="7"/>
      <c r="F368" s="7"/>
      <c r="G368" s="7"/>
      <c r="H368" s="7"/>
    </row>
    <row r="369" spans="1:8" x14ac:dyDescent="0.25">
      <c r="A369" s="7"/>
      <c r="B369" s="7"/>
      <c r="C369" s="7"/>
      <c r="D369" s="7"/>
      <c r="E369" s="7"/>
      <c r="F369" s="7"/>
      <c r="G369" s="7"/>
      <c r="H369" s="7"/>
    </row>
    <row r="370" spans="1:8" x14ac:dyDescent="0.25">
      <c r="A370" s="7"/>
      <c r="B370" s="7"/>
      <c r="C370" s="7"/>
      <c r="D370" s="7"/>
      <c r="E370" s="7"/>
      <c r="F370" s="7"/>
      <c r="G370" s="7"/>
      <c r="H370" s="7"/>
    </row>
    <row r="371" spans="1:8" x14ac:dyDescent="0.25">
      <c r="A371" s="7"/>
      <c r="B371" s="7"/>
      <c r="C371" s="7"/>
      <c r="D371" s="7"/>
      <c r="E371" s="7"/>
      <c r="F371" s="7"/>
      <c r="G371" s="7"/>
      <c r="H371" s="7"/>
    </row>
    <row r="372" spans="1:8" x14ac:dyDescent="0.25">
      <c r="A372" s="7"/>
      <c r="B372" s="7"/>
      <c r="C372" s="7"/>
      <c r="D372" s="7"/>
      <c r="E372" s="7"/>
      <c r="F372" s="7"/>
      <c r="G372" s="7"/>
      <c r="H372" s="7"/>
    </row>
    <row r="373" spans="1:8" x14ac:dyDescent="0.25">
      <c r="A373" s="7"/>
      <c r="B373" s="7"/>
      <c r="C373" s="7"/>
      <c r="D373" s="7"/>
      <c r="E373" s="7"/>
      <c r="F373" s="7"/>
      <c r="G373" s="7"/>
      <c r="H373" s="7"/>
    </row>
    <row r="374" spans="1:8" x14ac:dyDescent="0.25">
      <c r="A374" s="7"/>
      <c r="B374" s="7"/>
      <c r="C374" s="7"/>
      <c r="D374" s="7"/>
      <c r="E374" s="7"/>
      <c r="F374" s="7"/>
      <c r="G374" s="7"/>
      <c r="H374" s="7"/>
    </row>
    <row r="375" spans="1:8" x14ac:dyDescent="0.25">
      <c r="A375" s="7"/>
      <c r="B375" s="7"/>
      <c r="C375" s="7"/>
      <c r="D375" s="7"/>
      <c r="E375" s="7"/>
      <c r="F375" s="7"/>
      <c r="G375" s="7"/>
      <c r="H375" s="7"/>
    </row>
    <row r="376" spans="1:8" x14ac:dyDescent="0.25">
      <c r="A376" s="7"/>
      <c r="B376" s="7"/>
      <c r="C376" s="7"/>
      <c r="D376" s="7"/>
      <c r="E376" s="7"/>
      <c r="F376" s="7"/>
      <c r="G376" s="7"/>
      <c r="H376" s="7"/>
    </row>
    <row r="377" spans="1:8" x14ac:dyDescent="0.25">
      <c r="A377" s="7"/>
      <c r="B377" s="7"/>
      <c r="C377" s="7"/>
      <c r="D377" s="7"/>
      <c r="E377" s="7"/>
      <c r="F377" s="7"/>
      <c r="G377" s="7"/>
      <c r="H377" s="7"/>
    </row>
    <row r="378" spans="1:8" x14ac:dyDescent="0.25">
      <c r="A378" s="7"/>
      <c r="B378" s="7"/>
      <c r="C378" s="7"/>
      <c r="D378" s="7"/>
      <c r="E378" s="7"/>
      <c r="F378" s="7"/>
      <c r="G378" s="7"/>
      <c r="H378" s="7"/>
    </row>
    <row r="379" spans="1:8" x14ac:dyDescent="0.25">
      <c r="A379" s="7"/>
      <c r="B379" s="7"/>
      <c r="C379" s="7"/>
      <c r="D379" s="7"/>
      <c r="E379" s="7"/>
      <c r="F379" s="7"/>
      <c r="G379" s="7"/>
      <c r="H379" s="7"/>
    </row>
    <row r="380" spans="1:8" x14ac:dyDescent="0.25">
      <c r="A380" s="7"/>
      <c r="B380" s="7"/>
      <c r="C380" s="7"/>
      <c r="D380" s="7"/>
      <c r="E380" s="7"/>
      <c r="F380" s="7"/>
      <c r="G380" s="7"/>
      <c r="H380" s="7"/>
    </row>
    <row r="381" spans="1:8" x14ac:dyDescent="0.25">
      <c r="A381" s="7"/>
      <c r="B381" s="7"/>
      <c r="C381" s="7"/>
      <c r="D381" s="7"/>
      <c r="E381" s="7"/>
      <c r="F381" s="7"/>
      <c r="G381" s="7"/>
      <c r="H381" s="7"/>
    </row>
    <row r="382" spans="1:8" x14ac:dyDescent="0.25">
      <c r="A382" s="7"/>
      <c r="B382" s="7"/>
      <c r="C382" s="7"/>
      <c r="D382" s="7"/>
      <c r="E382" s="7"/>
      <c r="F382" s="7"/>
      <c r="G382" s="7"/>
      <c r="H382" s="7"/>
    </row>
    <row r="383" spans="1:8" x14ac:dyDescent="0.25">
      <c r="A383" s="7"/>
      <c r="B383" s="7"/>
      <c r="C383" s="7"/>
      <c r="D383" s="7"/>
      <c r="E383" s="7"/>
      <c r="F383" s="7"/>
      <c r="G383" s="7"/>
      <c r="H383" s="7"/>
    </row>
    <row r="384" spans="1:8" x14ac:dyDescent="0.25">
      <c r="A384" s="7"/>
      <c r="B384" s="7"/>
      <c r="C384" s="7"/>
      <c r="D384" s="7"/>
      <c r="E384" s="7"/>
      <c r="F384" s="7"/>
      <c r="G384" s="7"/>
      <c r="H384" s="7"/>
    </row>
    <row r="385" spans="1:8" x14ac:dyDescent="0.25">
      <c r="A385" s="7"/>
      <c r="B385" s="7"/>
      <c r="C385" s="7"/>
      <c r="D385" s="7"/>
      <c r="E385" s="7"/>
      <c r="F385" s="7"/>
      <c r="G385" s="7"/>
      <c r="H385" s="7"/>
    </row>
    <row r="386" spans="1:8" x14ac:dyDescent="0.25">
      <c r="A386" s="7"/>
      <c r="B386" s="7"/>
      <c r="C386" s="7"/>
      <c r="D386" s="7"/>
      <c r="E386" s="7"/>
      <c r="F386" s="7"/>
      <c r="G386" s="7"/>
      <c r="H386" s="7"/>
    </row>
    <row r="387" spans="1:8" x14ac:dyDescent="0.25">
      <c r="A387" s="7"/>
      <c r="B387" s="7"/>
      <c r="C387" s="7"/>
      <c r="D387" s="7"/>
      <c r="E387" s="7"/>
      <c r="F387" s="7"/>
      <c r="G387" s="7"/>
      <c r="H387" s="7"/>
    </row>
    <row r="388" spans="1:8" x14ac:dyDescent="0.25">
      <c r="A388" s="7"/>
      <c r="B388" s="7"/>
      <c r="C388" s="7"/>
      <c r="D388" s="7"/>
      <c r="E388" s="7"/>
      <c r="F388" s="7"/>
      <c r="G388" s="7"/>
      <c r="H388" s="7"/>
    </row>
    <row r="389" spans="1:8" x14ac:dyDescent="0.25">
      <c r="A389" s="7"/>
      <c r="B389" s="7"/>
      <c r="C389" s="7"/>
      <c r="D389" s="7"/>
      <c r="E389" s="7"/>
      <c r="F389" s="7"/>
      <c r="G389" s="7"/>
      <c r="H389" s="7"/>
    </row>
    <row r="390" spans="1:8" x14ac:dyDescent="0.25">
      <c r="A390" s="7"/>
      <c r="B390" s="7"/>
      <c r="C390" s="7"/>
      <c r="D390" s="7"/>
      <c r="E390" s="7"/>
      <c r="F390" s="7"/>
      <c r="G390" s="7"/>
      <c r="H390" s="7"/>
    </row>
    <row r="391" spans="1:8" x14ac:dyDescent="0.25">
      <c r="A391" s="7"/>
      <c r="B391" s="7"/>
      <c r="C391" s="7"/>
      <c r="D391" s="7"/>
      <c r="E391" s="7"/>
      <c r="F391" s="7"/>
      <c r="G391" s="7"/>
      <c r="H391" s="7"/>
    </row>
    <row r="392" spans="1:8" x14ac:dyDescent="0.25">
      <c r="A392" s="7"/>
      <c r="B392" s="7"/>
      <c r="C392" s="7"/>
      <c r="D392" s="7"/>
      <c r="E392" s="7"/>
      <c r="F392" s="7"/>
      <c r="G392" s="7"/>
      <c r="H392" s="7"/>
    </row>
    <row r="393" spans="1:8" x14ac:dyDescent="0.25">
      <c r="A393" s="7"/>
      <c r="B393" s="7"/>
      <c r="C393" s="7"/>
      <c r="D393" s="7"/>
      <c r="E393" s="7"/>
      <c r="F393" s="7"/>
      <c r="G393" s="7"/>
      <c r="H393" s="7"/>
    </row>
    <row r="394" spans="1:8" x14ac:dyDescent="0.25">
      <c r="A394" s="7"/>
      <c r="B394" s="7"/>
      <c r="C394" s="7"/>
      <c r="D394" s="7"/>
      <c r="E394" s="7"/>
      <c r="F394" s="7"/>
      <c r="G394" s="7"/>
      <c r="H394" s="7"/>
    </row>
    <row r="395" spans="1:8" x14ac:dyDescent="0.25">
      <c r="A395" s="7"/>
      <c r="B395" s="7"/>
      <c r="C395" s="7"/>
      <c r="D395" s="7"/>
      <c r="E395" s="7"/>
      <c r="F395" s="7"/>
      <c r="G395" s="7"/>
      <c r="H395" s="7"/>
    </row>
    <row r="396" spans="1:8" x14ac:dyDescent="0.25">
      <c r="A396" s="7"/>
      <c r="B396" s="7"/>
      <c r="C396" s="7"/>
      <c r="D396" s="7"/>
      <c r="E396" s="7"/>
      <c r="F396" s="7"/>
      <c r="G396" s="7"/>
      <c r="H396" s="7"/>
    </row>
    <row r="397" spans="1:8" x14ac:dyDescent="0.25">
      <c r="A397" s="7"/>
      <c r="B397" s="7"/>
      <c r="C397" s="7"/>
      <c r="D397" s="7"/>
      <c r="E397" s="7"/>
      <c r="F397" s="7"/>
      <c r="G397" s="7"/>
      <c r="H397" s="7"/>
    </row>
    <row r="398" spans="1:8" x14ac:dyDescent="0.25">
      <c r="A398" s="7"/>
      <c r="B398" s="7"/>
      <c r="C398" s="7"/>
      <c r="D398" s="7"/>
      <c r="E398" s="7"/>
      <c r="F398" s="7"/>
      <c r="G398" s="7"/>
      <c r="H398" s="7"/>
    </row>
    <row r="399" spans="1:8" x14ac:dyDescent="0.25">
      <c r="A399" s="7"/>
      <c r="B399" s="7"/>
      <c r="C399" s="7"/>
      <c r="D399" s="7"/>
      <c r="E399" s="7"/>
      <c r="F399" s="7"/>
      <c r="G399" s="7"/>
      <c r="H399" s="7"/>
    </row>
    <row r="400" spans="1:8" x14ac:dyDescent="0.25">
      <c r="A400" s="7"/>
      <c r="B400" s="7"/>
      <c r="C400" s="7"/>
      <c r="D400" s="7"/>
      <c r="E400" s="7"/>
      <c r="F400" s="7"/>
      <c r="G400" s="7"/>
      <c r="H400" s="7"/>
    </row>
    <row r="401" spans="1:8" x14ac:dyDescent="0.25">
      <c r="A401" s="7"/>
      <c r="B401" s="7"/>
      <c r="C401" s="7"/>
      <c r="D401" s="7"/>
      <c r="E401" s="7"/>
      <c r="F401" s="7"/>
      <c r="G401" s="7"/>
      <c r="H401" s="7"/>
    </row>
    <row r="402" spans="1:8" x14ac:dyDescent="0.25">
      <c r="A402" s="7"/>
      <c r="B402" s="7"/>
      <c r="C402" s="7"/>
      <c r="D402" s="7"/>
      <c r="E402" s="7"/>
      <c r="F402" s="7"/>
      <c r="G402" s="7"/>
      <c r="H402" s="7"/>
    </row>
    <row r="403" spans="1:8" x14ac:dyDescent="0.25">
      <c r="A403" s="7"/>
      <c r="B403" s="7"/>
      <c r="C403" s="7"/>
      <c r="D403" s="7"/>
      <c r="E403" s="7"/>
      <c r="F403" s="7"/>
      <c r="G403" s="7"/>
      <c r="H403" s="7"/>
    </row>
    <row r="404" spans="1:8" x14ac:dyDescent="0.25">
      <c r="A404" s="7"/>
      <c r="B404" s="7"/>
      <c r="C404" s="7"/>
      <c r="D404" s="7"/>
      <c r="E404" s="7"/>
      <c r="F404" s="7"/>
      <c r="G404" s="7"/>
      <c r="H404" s="7"/>
    </row>
    <row r="405" spans="1:8" x14ac:dyDescent="0.25">
      <c r="A405" s="7"/>
      <c r="B405" s="7"/>
      <c r="C405" s="7"/>
      <c r="D405" s="7"/>
      <c r="E405" s="7"/>
      <c r="F405" s="7"/>
      <c r="G405" s="7"/>
      <c r="H405" s="7"/>
    </row>
    <row r="406" spans="1:8" x14ac:dyDescent="0.25">
      <c r="A406" s="7"/>
      <c r="B406" s="7"/>
      <c r="C406" s="7"/>
      <c r="D406" s="7"/>
      <c r="E406" s="7"/>
      <c r="F406" s="7"/>
      <c r="G406" s="7"/>
      <c r="H406" s="7"/>
    </row>
    <row r="407" spans="1:8" x14ac:dyDescent="0.25">
      <c r="A407" s="7"/>
      <c r="B407" s="7"/>
      <c r="C407" s="7"/>
      <c r="D407" s="7"/>
      <c r="E407" s="7"/>
      <c r="F407" s="7"/>
      <c r="G407" s="7"/>
      <c r="H407" s="7"/>
    </row>
    <row r="408" spans="1:8" x14ac:dyDescent="0.25">
      <c r="A408" s="7"/>
      <c r="B408" s="7"/>
      <c r="C408" s="7"/>
      <c r="D408" s="7"/>
      <c r="E408" s="7"/>
      <c r="F408" s="7"/>
      <c r="G408" s="7"/>
      <c r="H408" s="7"/>
    </row>
    <row r="409" spans="1:8" x14ac:dyDescent="0.25">
      <c r="A409" s="7"/>
      <c r="B409" s="7"/>
      <c r="C409" s="7"/>
      <c r="D409" s="7"/>
      <c r="E409" s="7"/>
      <c r="F409" s="7"/>
      <c r="G409" s="7"/>
      <c r="H409" s="7"/>
    </row>
    <row r="410" spans="1:8" x14ac:dyDescent="0.25">
      <c r="A410" s="7"/>
      <c r="B410" s="7"/>
      <c r="C410" s="7"/>
      <c r="D410" s="7"/>
      <c r="E410" s="7"/>
      <c r="F410" s="7"/>
      <c r="G410" s="7"/>
      <c r="H410" s="7"/>
    </row>
    <row r="411" spans="1:8" x14ac:dyDescent="0.25">
      <c r="A411" s="7"/>
      <c r="B411" s="7"/>
      <c r="C411" s="7"/>
      <c r="D411" s="7"/>
      <c r="E411" s="7"/>
      <c r="F411" s="7"/>
      <c r="G411" s="7"/>
      <c r="H411" s="7"/>
    </row>
    <row r="412" spans="1:8" x14ac:dyDescent="0.25">
      <c r="A412" s="7"/>
      <c r="B412" s="7"/>
      <c r="C412" s="7"/>
      <c r="D412" s="7"/>
      <c r="E412" s="7"/>
      <c r="F412" s="7"/>
      <c r="G412" s="7"/>
      <c r="H412" s="7"/>
    </row>
    <row r="413" spans="1:8" x14ac:dyDescent="0.25">
      <c r="A413" s="7"/>
      <c r="B413" s="7"/>
      <c r="C413" s="7"/>
      <c r="D413" s="7"/>
      <c r="E413" s="7"/>
      <c r="F413" s="7"/>
      <c r="G413" s="7"/>
      <c r="H413" s="7"/>
    </row>
    <row r="414" spans="1:8" x14ac:dyDescent="0.25">
      <c r="A414" s="7"/>
      <c r="B414" s="7"/>
      <c r="C414" s="7"/>
      <c r="D414" s="7"/>
      <c r="E414" s="7"/>
      <c r="F414" s="7"/>
      <c r="G414" s="7"/>
      <c r="H414" s="7"/>
    </row>
    <row r="415" spans="1:8" x14ac:dyDescent="0.25">
      <c r="A415" s="7"/>
      <c r="B415" s="7"/>
      <c r="C415" s="7"/>
      <c r="D415" s="7"/>
      <c r="E415" s="7"/>
      <c r="F415" s="7"/>
      <c r="G415" s="7"/>
      <c r="H415" s="7"/>
    </row>
    <row r="416" spans="1:8" x14ac:dyDescent="0.25">
      <c r="A416" s="7"/>
      <c r="B416" s="7"/>
      <c r="C416" s="7"/>
      <c r="D416" s="7"/>
      <c r="E416" s="7"/>
      <c r="F416" s="7"/>
      <c r="G416" s="7"/>
      <c r="H416" s="7"/>
    </row>
    <row r="417" spans="1:8" x14ac:dyDescent="0.25">
      <c r="A417" s="7"/>
      <c r="B417" s="7"/>
      <c r="C417" s="7"/>
      <c r="D417" s="7"/>
      <c r="E417" s="7"/>
      <c r="F417" s="7"/>
      <c r="G417" s="7"/>
      <c r="H417" s="7"/>
    </row>
    <row r="418" spans="1:8" x14ac:dyDescent="0.25">
      <c r="A418" s="7"/>
      <c r="B418" s="7"/>
      <c r="C418" s="7"/>
      <c r="D418" s="7"/>
      <c r="E418" s="7"/>
      <c r="F418" s="7"/>
      <c r="G418" s="7"/>
      <c r="H418" s="7"/>
    </row>
    <row r="419" spans="1:8" x14ac:dyDescent="0.25">
      <c r="A419" s="7"/>
      <c r="B419" s="7"/>
      <c r="C419" s="7"/>
      <c r="D419" s="7"/>
      <c r="E419" s="7"/>
      <c r="F419" s="7"/>
      <c r="G419" s="7"/>
      <c r="H419" s="7"/>
    </row>
    <row r="420" spans="1:8" x14ac:dyDescent="0.25">
      <c r="A420" s="7"/>
      <c r="B420" s="7"/>
      <c r="C420" s="7"/>
      <c r="D420" s="7"/>
      <c r="E420" s="7"/>
      <c r="F420" s="7"/>
      <c r="G420" s="7"/>
      <c r="H420" s="7"/>
    </row>
    <row r="421" spans="1:8" x14ac:dyDescent="0.25">
      <c r="A421" s="7"/>
      <c r="B421" s="7"/>
      <c r="C421" s="7"/>
      <c r="D421" s="7"/>
      <c r="E421" s="7"/>
      <c r="F421" s="7"/>
      <c r="G421" s="7"/>
      <c r="H421" s="7"/>
    </row>
    <row r="422" spans="1:8" x14ac:dyDescent="0.25">
      <c r="A422" s="7"/>
      <c r="B422" s="7"/>
      <c r="C422" s="7"/>
      <c r="D422" s="7"/>
      <c r="E422" s="7"/>
      <c r="F422" s="7"/>
      <c r="G422" s="7"/>
      <c r="H422" s="7"/>
    </row>
    <row r="423" spans="1:8" x14ac:dyDescent="0.25">
      <c r="A423" s="7"/>
      <c r="B423" s="7"/>
      <c r="C423" s="7"/>
      <c r="D423" s="7"/>
      <c r="E423" s="7"/>
      <c r="F423" s="7"/>
      <c r="G423" s="7"/>
      <c r="H423" s="7"/>
    </row>
    <row r="424" spans="1:8" x14ac:dyDescent="0.25">
      <c r="A424" s="7"/>
      <c r="B424" s="7"/>
      <c r="C424" s="7"/>
      <c r="D424" s="7"/>
      <c r="E424" s="7"/>
      <c r="F424" s="7"/>
      <c r="G424" s="7"/>
      <c r="H424" s="7"/>
    </row>
    <row r="425" spans="1:8" x14ac:dyDescent="0.25">
      <c r="A425" s="7"/>
      <c r="B425" s="7"/>
      <c r="C425" s="7"/>
      <c r="D425" s="7"/>
      <c r="E425" s="7"/>
      <c r="F425" s="7"/>
      <c r="G425" s="7"/>
      <c r="H425" s="7"/>
    </row>
    <row r="426" spans="1:8" x14ac:dyDescent="0.25">
      <c r="A426" s="7"/>
      <c r="B426" s="7"/>
      <c r="C426" s="7"/>
      <c r="D426" s="7"/>
      <c r="E426" s="7"/>
      <c r="F426" s="7"/>
      <c r="G426" s="7"/>
      <c r="H426" s="7"/>
    </row>
    <row r="427" spans="1:8" x14ac:dyDescent="0.25">
      <c r="A427" s="7"/>
      <c r="B427" s="7"/>
      <c r="C427" s="7"/>
      <c r="D427" s="7"/>
      <c r="E427" s="7"/>
      <c r="F427" s="7"/>
      <c r="G427" s="7"/>
      <c r="H427" s="7"/>
    </row>
    <row r="428" spans="1:8" x14ac:dyDescent="0.25">
      <c r="A428" s="7"/>
      <c r="B428" s="7"/>
      <c r="C428" s="7"/>
      <c r="D428" s="7"/>
      <c r="E428" s="7"/>
      <c r="F428" s="7"/>
      <c r="G428" s="7"/>
      <c r="H428" s="7"/>
    </row>
    <row r="429" spans="1:8" x14ac:dyDescent="0.25">
      <c r="A429" s="7"/>
      <c r="B429" s="7"/>
      <c r="C429" s="7"/>
      <c r="D429" s="7"/>
      <c r="E429" s="7"/>
      <c r="F429" s="7"/>
      <c r="G429" s="7"/>
      <c r="H429" s="7"/>
    </row>
    <row r="430" spans="1:8" x14ac:dyDescent="0.25">
      <c r="A430" s="7"/>
      <c r="B430" s="7"/>
      <c r="C430" s="7"/>
      <c r="D430" s="7"/>
      <c r="E430" s="7"/>
      <c r="F430" s="7"/>
      <c r="G430" s="7"/>
      <c r="H430" s="7"/>
    </row>
    <row r="431" spans="1:8" x14ac:dyDescent="0.25">
      <c r="A431" s="7"/>
      <c r="B431" s="7"/>
      <c r="C431" s="7"/>
      <c r="D431" s="7"/>
      <c r="E431" s="7"/>
      <c r="F431" s="7"/>
      <c r="G431" s="7"/>
      <c r="H431" s="7"/>
    </row>
    <row r="432" spans="1:8" x14ac:dyDescent="0.25">
      <c r="A432" s="7"/>
      <c r="B432" s="7"/>
      <c r="C432" s="7"/>
      <c r="D432" s="7"/>
      <c r="E432" s="7"/>
      <c r="F432" s="7"/>
      <c r="G432" s="7"/>
      <c r="H432" s="7"/>
    </row>
    <row r="433" spans="1:8" x14ac:dyDescent="0.25">
      <c r="A433" s="7"/>
      <c r="B433" s="7"/>
      <c r="C433" s="7"/>
      <c r="D433" s="7"/>
      <c r="E433" s="7"/>
      <c r="F433" s="7"/>
      <c r="G433" s="7"/>
      <c r="H433" s="7"/>
    </row>
    <row r="434" spans="1:8" x14ac:dyDescent="0.25">
      <c r="A434" s="7"/>
      <c r="B434" s="7"/>
      <c r="C434" s="7"/>
      <c r="D434" s="7"/>
      <c r="E434" s="7"/>
      <c r="F434" s="7"/>
      <c r="G434" s="7"/>
      <c r="H434" s="7"/>
    </row>
    <row r="435" spans="1:8" x14ac:dyDescent="0.25">
      <c r="A435" s="7"/>
      <c r="B435" s="7"/>
      <c r="C435" s="7"/>
      <c r="D435" s="7"/>
      <c r="E435" s="7"/>
      <c r="F435" s="7"/>
      <c r="G435" s="7"/>
      <c r="H435" s="7"/>
    </row>
    <row r="436" spans="1:8" x14ac:dyDescent="0.25">
      <c r="A436" s="7"/>
      <c r="B436" s="7"/>
      <c r="C436" s="7"/>
      <c r="D436" s="7"/>
      <c r="E436" s="7"/>
      <c r="F436" s="7"/>
      <c r="G436" s="7"/>
      <c r="H436" s="7"/>
    </row>
    <row r="437" spans="1:8" x14ac:dyDescent="0.25">
      <c r="A437" s="7"/>
      <c r="B437" s="7"/>
      <c r="C437" s="7"/>
      <c r="D437" s="7"/>
      <c r="E437" s="7"/>
      <c r="F437" s="7"/>
      <c r="G437" s="7"/>
      <c r="H437" s="7"/>
    </row>
    <row r="438" spans="1:8" x14ac:dyDescent="0.25">
      <c r="A438" s="7"/>
      <c r="B438" s="7"/>
      <c r="C438" s="7"/>
      <c r="D438" s="7"/>
      <c r="E438" s="7"/>
      <c r="F438" s="7"/>
      <c r="G438" s="7"/>
      <c r="H438" s="7"/>
    </row>
    <row r="439" spans="1:8" x14ac:dyDescent="0.25">
      <c r="A439" s="7"/>
      <c r="B439" s="7"/>
      <c r="C439" s="7"/>
      <c r="D439" s="7"/>
      <c r="E439" s="7"/>
      <c r="F439" s="7"/>
      <c r="G439" s="7"/>
      <c r="H439" s="7"/>
    </row>
    <row r="440" spans="1:8" x14ac:dyDescent="0.25">
      <c r="A440" s="7"/>
      <c r="B440" s="7"/>
      <c r="C440" s="7"/>
      <c r="D440" s="7"/>
      <c r="E440" s="7"/>
      <c r="F440" s="7"/>
      <c r="G440" s="7"/>
      <c r="H440" s="7"/>
    </row>
    <row r="441" spans="1:8" x14ac:dyDescent="0.25">
      <c r="A441" s="7"/>
      <c r="B441" s="7"/>
      <c r="C441" s="7"/>
      <c r="D441" s="7"/>
      <c r="E441" s="7"/>
      <c r="F441" s="7"/>
      <c r="G441" s="7"/>
      <c r="H441" s="7"/>
    </row>
    <row r="442" spans="1:8" x14ac:dyDescent="0.25">
      <c r="A442" s="7"/>
      <c r="B442" s="7"/>
      <c r="C442" s="7"/>
      <c r="D442" s="7"/>
      <c r="E442" s="7"/>
      <c r="F442" s="7"/>
      <c r="G442" s="7"/>
      <c r="H442" s="7"/>
    </row>
    <row r="443" spans="1:8" x14ac:dyDescent="0.25">
      <c r="A443" s="7"/>
      <c r="B443" s="7"/>
      <c r="C443" s="7"/>
      <c r="D443" s="7"/>
      <c r="E443" s="7"/>
      <c r="F443" s="7"/>
      <c r="G443" s="7"/>
      <c r="H443" s="7"/>
    </row>
    <row r="444" spans="1:8" x14ac:dyDescent="0.25">
      <c r="A444" s="7"/>
      <c r="B444" s="7"/>
      <c r="C444" s="7"/>
      <c r="D444" s="7"/>
      <c r="E444" s="7"/>
      <c r="F444" s="7"/>
      <c r="G444" s="7"/>
      <c r="H444" s="7"/>
    </row>
    <row r="445" spans="1:8" x14ac:dyDescent="0.25">
      <c r="A445" s="7"/>
      <c r="B445" s="7"/>
      <c r="C445" s="7"/>
      <c r="D445" s="7"/>
      <c r="E445" s="7"/>
      <c r="F445" s="7"/>
      <c r="G445" s="7"/>
      <c r="H445" s="7"/>
    </row>
    <row r="446" spans="1:8" x14ac:dyDescent="0.25">
      <c r="A446" s="7"/>
      <c r="B446" s="7"/>
      <c r="C446" s="7"/>
      <c r="D446" s="7"/>
      <c r="E446" s="7"/>
      <c r="F446" s="7"/>
      <c r="G446" s="7"/>
      <c r="H446" s="7"/>
    </row>
    <row r="447" spans="1:8" x14ac:dyDescent="0.25">
      <c r="A447" s="7"/>
      <c r="B447" s="7"/>
      <c r="C447" s="7"/>
      <c r="D447" s="7"/>
      <c r="E447" s="7"/>
      <c r="F447" s="7"/>
      <c r="G447" s="7"/>
      <c r="H447" s="7"/>
    </row>
    <row r="448" spans="1:8" x14ac:dyDescent="0.25">
      <c r="A448" s="7"/>
      <c r="B448" s="7"/>
      <c r="C448" s="7"/>
      <c r="D448" s="7"/>
      <c r="E448" s="7"/>
      <c r="F448" s="7"/>
      <c r="G448" s="7"/>
      <c r="H448" s="7"/>
    </row>
    <row r="449" spans="1:8" x14ac:dyDescent="0.25">
      <c r="A449" s="7"/>
      <c r="B449" s="7"/>
      <c r="C449" s="7"/>
      <c r="D449" s="7"/>
      <c r="E449" s="7"/>
      <c r="F449" s="7"/>
      <c r="G449" s="7"/>
      <c r="H449" s="7"/>
    </row>
    <row r="450" spans="1:8" x14ac:dyDescent="0.25">
      <c r="A450" s="7"/>
      <c r="B450" s="7"/>
      <c r="C450" s="7"/>
      <c r="D450" s="7"/>
      <c r="E450" s="7"/>
      <c r="F450" s="7"/>
      <c r="G450" s="7"/>
      <c r="H450" s="7"/>
    </row>
    <row r="451" spans="1:8" x14ac:dyDescent="0.25">
      <c r="A451" s="7"/>
      <c r="B451" s="7"/>
      <c r="C451" s="7"/>
      <c r="D451" s="7"/>
      <c r="E451" s="7"/>
      <c r="F451" s="7"/>
      <c r="G451" s="7"/>
      <c r="H451" s="7"/>
    </row>
    <row r="452" spans="1:8" x14ac:dyDescent="0.25">
      <c r="A452" s="7"/>
      <c r="B452" s="7"/>
      <c r="C452" s="7"/>
      <c r="D452" s="7"/>
      <c r="E452" s="7"/>
      <c r="F452" s="7"/>
      <c r="G452" s="7"/>
      <c r="H452" s="7"/>
    </row>
    <row r="453" spans="1:8" x14ac:dyDescent="0.25">
      <c r="A453" s="7"/>
      <c r="B453" s="7"/>
      <c r="C453" s="7"/>
      <c r="D453" s="7"/>
      <c r="E453" s="7"/>
      <c r="F453" s="7"/>
      <c r="G453" s="7"/>
      <c r="H453" s="7"/>
    </row>
    <row r="454" spans="1:8" x14ac:dyDescent="0.25">
      <c r="A454" s="7"/>
      <c r="B454" s="7"/>
      <c r="C454" s="7"/>
      <c r="D454" s="7"/>
      <c r="E454" s="7"/>
      <c r="F454" s="7"/>
      <c r="G454" s="7"/>
      <c r="H454" s="7"/>
    </row>
    <row r="455" spans="1:8" x14ac:dyDescent="0.25">
      <c r="A455" s="7"/>
      <c r="B455" s="7"/>
      <c r="C455" s="7"/>
      <c r="D455" s="7"/>
      <c r="E455" s="7"/>
      <c r="F455" s="7"/>
      <c r="G455" s="7"/>
      <c r="H455" s="7"/>
    </row>
    <row r="456" spans="1:8" x14ac:dyDescent="0.25">
      <c r="A456" s="7"/>
      <c r="B456" s="7"/>
      <c r="C456" s="7"/>
      <c r="D456" s="7"/>
      <c r="E456" s="7"/>
      <c r="F456" s="7"/>
      <c r="G456" s="7"/>
      <c r="H456" s="7"/>
    </row>
    <row r="457" spans="1:8" x14ac:dyDescent="0.25">
      <c r="A457" s="7"/>
      <c r="B457" s="7"/>
      <c r="C457" s="7"/>
      <c r="D457" s="7"/>
      <c r="E457" s="7"/>
      <c r="F457" s="7"/>
      <c r="G457" s="7"/>
      <c r="H457" s="7"/>
    </row>
    <row r="458" spans="1:8" x14ac:dyDescent="0.25">
      <c r="A458" s="7"/>
      <c r="B458" s="7"/>
      <c r="C458" s="7"/>
      <c r="D458" s="7"/>
      <c r="E458" s="7"/>
      <c r="F458" s="7"/>
      <c r="G458" s="7"/>
      <c r="H458" s="7"/>
    </row>
    <row r="459" spans="1:8" x14ac:dyDescent="0.25">
      <c r="A459" s="7"/>
      <c r="B459" s="7"/>
      <c r="C459" s="7"/>
      <c r="D459" s="7"/>
      <c r="E459" s="7"/>
      <c r="F459" s="7"/>
      <c r="G459" s="7"/>
      <c r="H459" s="7"/>
    </row>
    <row r="460" spans="1:8" x14ac:dyDescent="0.25">
      <c r="A460" s="7"/>
      <c r="B460" s="7"/>
      <c r="C460" s="7"/>
      <c r="D460" s="7"/>
      <c r="E460" s="7"/>
      <c r="F460" s="7"/>
      <c r="G460" s="7"/>
      <c r="H460" s="7"/>
    </row>
    <row r="461" spans="1:8" x14ac:dyDescent="0.25">
      <c r="A461" s="7"/>
      <c r="B461" s="7"/>
      <c r="C461" s="7"/>
      <c r="D461" s="7"/>
      <c r="E461" s="7"/>
      <c r="F461" s="7"/>
      <c r="G461" s="7"/>
      <c r="H461" s="7"/>
    </row>
    <row r="462" spans="1:8" x14ac:dyDescent="0.25">
      <c r="A462" s="7"/>
      <c r="B462" s="7"/>
      <c r="C462" s="7"/>
      <c r="D462" s="7"/>
      <c r="E462" s="7"/>
      <c r="F462" s="7"/>
      <c r="G462" s="7"/>
      <c r="H462" s="7"/>
    </row>
    <row r="463" spans="1:8" x14ac:dyDescent="0.25">
      <c r="A463" s="7"/>
      <c r="B463" s="7"/>
      <c r="C463" s="7"/>
      <c r="D463" s="7"/>
      <c r="E463" s="7"/>
      <c r="F463" s="7"/>
      <c r="G463" s="7"/>
      <c r="H463" s="7"/>
    </row>
    <row r="464" spans="1:8" x14ac:dyDescent="0.25">
      <c r="A464" s="7"/>
      <c r="B464" s="7"/>
      <c r="C464" s="7"/>
      <c r="D464" s="7"/>
      <c r="E464" s="7"/>
      <c r="F464" s="7"/>
      <c r="G464" s="7"/>
      <c r="H464" s="7"/>
    </row>
    <row r="465" spans="1:8" x14ac:dyDescent="0.25">
      <c r="A465" s="7"/>
      <c r="B465" s="7"/>
      <c r="C465" s="7"/>
      <c r="D465" s="7"/>
      <c r="E465" s="7"/>
      <c r="F465" s="7"/>
      <c r="G465" s="7"/>
      <c r="H465" s="7"/>
    </row>
    <row r="466" spans="1:8" x14ac:dyDescent="0.25">
      <c r="A466" s="7"/>
      <c r="B466" s="7"/>
      <c r="C466" s="7"/>
      <c r="D466" s="7"/>
      <c r="E466" s="7"/>
      <c r="F466" s="7"/>
      <c r="G466" s="7"/>
      <c r="H466" s="7"/>
    </row>
    <row r="467" spans="1:8" x14ac:dyDescent="0.25">
      <c r="A467" s="7"/>
      <c r="B467" s="7"/>
      <c r="C467" s="7"/>
      <c r="D467" s="7"/>
      <c r="E467" s="7"/>
      <c r="F467" s="7"/>
      <c r="G467" s="7"/>
      <c r="H467" s="7"/>
    </row>
    <row r="468" spans="1:8" x14ac:dyDescent="0.25">
      <c r="A468" s="7"/>
      <c r="B468" s="7"/>
      <c r="C468" s="7"/>
      <c r="D468" s="7"/>
      <c r="E468" s="7"/>
      <c r="F468" s="7"/>
      <c r="G468" s="7"/>
      <c r="H468" s="7"/>
    </row>
    <row r="469" spans="1:8" x14ac:dyDescent="0.25">
      <c r="A469" s="7"/>
      <c r="B469" s="7"/>
      <c r="C469" s="7"/>
      <c r="D469" s="7"/>
      <c r="E469" s="7"/>
      <c r="F469" s="7"/>
      <c r="G469" s="7"/>
      <c r="H469" s="7"/>
    </row>
    <row r="470" spans="1:8" x14ac:dyDescent="0.25">
      <c r="A470" s="7"/>
      <c r="B470" s="7"/>
      <c r="C470" s="7"/>
      <c r="D470" s="7"/>
      <c r="E470" s="7"/>
      <c r="F470" s="7"/>
      <c r="G470" s="7"/>
      <c r="H470" s="7"/>
    </row>
    <row r="471" spans="1:8" x14ac:dyDescent="0.25">
      <c r="A471" s="7"/>
      <c r="B471" s="7"/>
      <c r="C471" s="7"/>
      <c r="D471" s="7"/>
      <c r="E471" s="7"/>
      <c r="F471" s="7"/>
      <c r="G471" s="7"/>
      <c r="H471" s="7"/>
    </row>
    <row r="472" spans="1:8" x14ac:dyDescent="0.25">
      <c r="A472" s="7"/>
      <c r="B472" s="7"/>
      <c r="C472" s="7"/>
      <c r="D472" s="7"/>
      <c r="E472" s="7"/>
      <c r="F472" s="7"/>
      <c r="G472" s="7"/>
      <c r="H472" s="7"/>
    </row>
    <row r="473" spans="1:8" x14ac:dyDescent="0.25">
      <c r="A473" s="7"/>
      <c r="B473" s="7"/>
      <c r="C473" s="7"/>
      <c r="D473" s="7"/>
      <c r="E473" s="7"/>
      <c r="F473" s="7"/>
      <c r="G473" s="7"/>
      <c r="H473" s="7"/>
    </row>
    <row r="474" spans="1:8" x14ac:dyDescent="0.25">
      <c r="A474" s="7"/>
      <c r="B474" s="7"/>
      <c r="C474" s="7"/>
      <c r="D474" s="7"/>
      <c r="E474" s="7"/>
      <c r="F474" s="7"/>
      <c r="G474" s="7"/>
      <c r="H474" s="7"/>
    </row>
    <row r="475" spans="1:8" x14ac:dyDescent="0.25">
      <c r="A475" s="7"/>
      <c r="B475" s="7"/>
      <c r="C475" s="7"/>
      <c r="D475" s="7"/>
      <c r="E475" s="7"/>
      <c r="F475" s="7"/>
      <c r="G475" s="7"/>
      <c r="H475" s="7"/>
    </row>
    <row r="476" spans="1:8" x14ac:dyDescent="0.25">
      <c r="A476" s="7"/>
      <c r="B476" s="7"/>
      <c r="C476" s="7"/>
      <c r="D476" s="7"/>
      <c r="E476" s="7"/>
      <c r="F476" s="7"/>
      <c r="G476" s="7"/>
      <c r="H476" s="7"/>
    </row>
    <row r="477" spans="1:8" x14ac:dyDescent="0.25">
      <c r="A477" s="7"/>
      <c r="B477" s="7"/>
      <c r="C477" s="7"/>
      <c r="D477" s="7"/>
      <c r="E477" s="7"/>
      <c r="F477" s="7"/>
      <c r="G477" s="7"/>
      <c r="H477" s="7"/>
    </row>
    <row r="478" spans="1:8" x14ac:dyDescent="0.25">
      <c r="A478" s="7"/>
      <c r="B478" s="7"/>
      <c r="C478" s="7"/>
      <c r="D478" s="7"/>
      <c r="E478" s="7"/>
      <c r="F478" s="7"/>
      <c r="G478" s="7"/>
      <c r="H478" s="7"/>
    </row>
    <row r="479" spans="1:8" x14ac:dyDescent="0.25">
      <c r="A479" s="7"/>
      <c r="B479" s="7"/>
      <c r="C479" s="7"/>
      <c r="D479" s="7"/>
      <c r="E479" s="7"/>
      <c r="F479" s="7"/>
      <c r="G479" s="7"/>
      <c r="H479" s="7"/>
    </row>
    <row r="480" spans="1:8" x14ac:dyDescent="0.25">
      <c r="A480" s="7"/>
      <c r="B480" s="7"/>
      <c r="C480" s="7"/>
      <c r="D480" s="7"/>
      <c r="E480" s="7"/>
      <c r="F480" s="7"/>
      <c r="G480" s="7"/>
      <c r="H480" s="7"/>
    </row>
    <row r="481" spans="1:8" x14ac:dyDescent="0.25">
      <c r="A481" s="7"/>
      <c r="B481" s="7"/>
      <c r="C481" s="7"/>
      <c r="D481" s="7"/>
      <c r="E481" s="7"/>
      <c r="F481" s="7"/>
      <c r="G481" s="7"/>
      <c r="H481" s="7"/>
    </row>
    <row r="482" spans="1:8" x14ac:dyDescent="0.25">
      <c r="A482" s="7"/>
      <c r="B482" s="7"/>
      <c r="C482" s="7"/>
      <c r="D482" s="7"/>
      <c r="E482" s="7"/>
      <c r="F482" s="7"/>
      <c r="G482" s="7"/>
      <c r="H482" s="7"/>
    </row>
    <row r="483" spans="1:8" x14ac:dyDescent="0.25">
      <c r="A483" s="7"/>
      <c r="B483" s="7"/>
      <c r="C483" s="7"/>
      <c r="D483" s="7"/>
      <c r="E483" s="7"/>
      <c r="F483" s="7"/>
      <c r="G483" s="7"/>
      <c r="H483" s="7"/>
    </row>
    <row r="484" spans="1:8" x14ac:dyDescent="0.25">
      <c r="A484" s="7"/>
      <c r="B484" s="7"/>
      <c r="C484" s="7"/>
      <c r="D484" s="7"/>
      <c r="E484" s="7"/>
      <c r="F484" s="7"/>
      <c r="G484" s="7"/>
      <c r="H484" s="7"/>
    </row>
    <row r="485" spans="1:8" x14ac:dyDescent="0.25">
      <c r="A485" s="7"/>
      <c r="B485" s="7"/>
      <c r="C485" s="7"/>
      <c r="D485" s="7"/>
      <c r="E485" s="7"/>
      <c r="F485" s="7"/>
      <c r="G485" s="7"/>
      <c r="H485" s="7"/>
    </row>
    <row r="486" spans="1:8" x14ac:dyDescent="0.25">
      <c r="A486" s="7"/>
      <c r="B486" s="7"/>
      <c r="C486" s="7"/>
      <c r="D486" s="7"/>
      <c r="E486" s="7"/>
      <c r="F486" s="7"/>
      <c r="G486" s="7"/>
      <c r="H486" s="7"/>
    </row>
    <row r="487" spans="1:8" x14ac:dyDescent="0.25">
      <c r="A487" s="7"/>
      <c r="B487" s="7"/>
      <c r="C487" s="7"/>
      <c r="D487" s="7"/>
      <c r="E487" s="7"/>
      <c r="F487" s="7"/>
      <c r="G487" s="7"/>
      <c r="H487" s="7"/>
    </row>
    <row r="488" spans="1:8" x14ac:dyDescent="0.25">
      <c r="A488" s="7"/>
      <c r="B488" s="7"/>
      <c r="C488" s="7"/>
      <c r="D488" s="7"/>
      <c r="E488" s="7"/>
      <c r="F488" s="7"/>
      <c r="G488" s="7"/>
      <c r="H488" s="7"/>
    </row>
    <row r="489" spans="1:8" x14ac:dyDescent="0.25">
      <c r="A489" s="7"/>
      <c r="B489" s="7"/>
      <c r="C489" s="7"/>
      <c r="D489" s="7"/>
      <c r="E489" s="7"/>
      <c r="F489" s="7"/>
      <c r="G489" s="7"/>
      <c r="H489" s="7"/>
    </row>
    <row r="490" spans="1:8" x14ac:dyDescent="0.25">
      <c r="A490" s="7"/>
      <c r="B490" s="7"/>
      <c r="C490" s="7"/>
      <c r="D490" s="7"/>
      <c r="E490" s="7"/>
      <c r="F490" s="7"/>
      <c r="G490" s="7"/>
      <c r="H490" s="7"/>
    </row>
    <row r="491" spans="1:8" x14ac:dyDescent="0.25">
      <c r="A491" s="7"/>
      <c r="B491" s="7"/>
      <c r="C491" s="7"/>
      <c r="D491" s="7"/>
      <c r="E491" s="7"/>
      <c r="F491" s="7"/>
      <c r="G491" s="7"/>
      <c r="H491" s="7"/>
    </row>
    <row r="492" spans="1:8" x14ac:dyDescent="0.25">
      <c r="A492" s="7"/>
      <c r="B492" s="7"/>
      <c r="C492" s="7"/>
      <c r="D492" s="7"/>
      <c r="E492" s="7"/>
      <c r="F492" s="7"/>
      <c r="G492" s="7"/>
      <c r="H492" s="7"/>
    </row>
    <row r="493" spans="1:8" x14ac:dyDescent="0.25">
      <c r="A493" s="7"/>
      <c r="B493" s="7"/>
      <c r="C493" s="7"/>
      <c r="D493" s="7"/>
      <c r="E493" s="7"/>
      <c r="F493" s="7"/>
      <c r="G493" s="7"/>
      <c r="H493" s="7"/>
    </row>
    <row r="494" spans="1:8" x14ac:dyDescent="0.25">
      <c r="A494" s="7"/>
      <c r="B494" s="7"/>
      <c r="C494" s="7"/>
      <c r="D494" s="7"/>
      <c r="E494" s="7"/>
      <c r="F494" s="7"/>
      <c r="G494" s="7"/>
      <c r="H494" s="7"/>
    </row>
    <row r="495" spans="1:8" x14ac:dyDescent="0.25">
      <c r="A495" s="7"/>
      <c r="B495" s="7"/>
      <c r="C495" s="7"/>
      <c r="D495" s="7"/>
      <c r="E495" s="7"/>
      <c r="F495" s="7"/>
      <c r="G495" s="7"/>
      <c r="H495" s="7"/>
    </row>
    <row r="496" spans="1:8" x14ac:dyDescent="0.25">
      <c r="A496" s="7"/>
      <c r="B496" s="7"/>
      <c r="C496" s="7"/>
      <c r="D496" s="7"/>
      <c r="E496" s="7"/>
      <c r="F496" s="7"/>
      <c r="G496" s="7"/>
      <c r="H496" s="7"/>
    </row>
    <row r="497" spans="1:8" x14ac:dyDescent="0.25">
      <c r="A497" s="7"/>
      <c r="B497" s="7"/>
      <c r="C497" s="7"/>
      <c r="D497" s="7"/>
      <c r="E497" s="7"/>
      <c r="F497" s="7"/>
      <c r="G497" s="7"/>
      <c r="H497" s="7"/>
    </row>
    <row r="498" spans="1:8" x14ac:dyDescent="0.25">
      <c r="A498" s="7"/>
      <c r="B498" s="7"/>
      <c r="C498" s="7"/>
      <c r="D498" s="7"/>
      <c r="E498" s="7"/>
      <c r="F498" s="7"/>
      <c r="G498" s="7"/>
      <c r="H498" s="7"/>
    </row>
    <row r="499" spans="1:8" x14ac:dyDescent="0.25">
      <c r="A499" s="7"/>
      <c r="B499" s="7"/>
      <c r="C499" s="7"/>
      <c r="D499" s="7"/>
      <c r="E499" s="7"/>
      <c r="F499" s="7"/>
      <c r="G499" s="7"/>
      <c r="H499" s="7"/>
    </row>
    <row r="500" spans="1:8" x14ac:dyDescent="0.25">
      <c r="A500" s="7"/>
      <c r="B500" s="7"/>
      <c r="C500" s="7"/>
      <c r="D500" s="7"/>
      <c r="E500" s="7"/>
      <c r="F500" s="7"/>
      <c r="G500" s="7"/>
      <c r="H500" s="7"/>
    </row>
    <row r="501" spans="1:8" x14ac:dyDescent="0.25">
      <c r="A501" s="7"/>
      <c r="B501" s="7"/>
      <c r="C501" s="7"/>
      <c r="D501" s="7"/>
      <c r="E501" s="7"/>
      <c r="F501" s="7"/>
      <c r="G501" s="7"/>
      <c r="H501" s="7"/>
    </row>
    <row r="502" spans="1:8" x14ac:dyDescent="0.25">
      <c r="A502" s="7"/>
      <c r="B502" s="7"/>
      <c r="C502" s="7"/>
      <c r="D502" s="7"/>
      <c r="E502" s="7"/>
      <c r="F502" s="7"/>
      <c r="G502" s="7"/>
      <c r="H502" s="7"/>
    </row>
    <row r="503" spans="1:8" x14ac:dyDescent="0.25">
      <c r="A503" s="7"/>
      <c r="B503" s="7"/>
      <c r="C503" s="7"/>
      <c r="D503" s="7"/>
      <c r="E503" s="7"/>
      <c r="F503" s="7"/>
      <c r="G503" s="7"/>
      <c r="H503" s="7"/>
    </row>
    <row r="504" spans="1:8" x14ac:dyDescent="0.25">
      <c r="A504" s="7"/>
      <c r="B504" s="7"/>
      <c r="C504" s="7"/>
      <c r="D504" s="7"/>
      <c r="E504" s="7"/>
      <c r="F504" s="7"/>
      <c r="G504" s="7"/>
      <c r="H504" s="7"/>
    </row>
    <row r="505" spans="1:8" x14ac:dyDescent="0.25">
      <c r="A505" s="7"/>
      <c r="B505" s="7"/>
      <c r="C505" s="7"/>
      <c r="D505" s="7"/>
      <c r="E505" s="7"/>
      <c r="F505" s="7"/>
      <c r="G505" s="7"/>
      <c r="H505" s="7"/>
    </row>
    <row r="506" spans="1:8" x14ac:dyDescent="0.25">
      <c r="A506" s="7"/>
      <c r="B506" s="7"/>
      <c r="C506" s="7"/>
      <c r="D506" s="7"/>
      <c r="E506" s="7"/>
      <c r="F506" s="7"/>
      <c r="G506" s="7"/>
      <c r="H506" s="7"/>
    </row>
    <row r="507" spans="1:8" x14ac:dyDescent="0.25">
      <c r="A507" s="7"/>
      <c r="B507" s="7"/>
      <c r="C507" s="7"/>
      <c r="D507" s="7"/>
      <c r="E507" s="7"/>
      <c r="F507" s="7"/>
      <c r="G507" s="7"/>
      <c r="H507" s="7"/>
    </row>
    <row r="508" spans="1:8" x14ac:dyDescent="0.25">
      <c r="A508" s="7"/>
      <c r="B508" s="7"/>
      <c r="C508" s="7"/>
      <c r="D508" s="7"/>
      <c r="E508" s="7"/>
      <c r="F508" s="7"/>
      <c r="G508" s="7"/>
      <c r="H508" s="7"/>
    </row>
    <row r="509" spans="1:8" x14ac:dyDescent="0.25">
      <c r="A509" s="7"/>
      <c r="B509" s="7"/>
      <c r="C509" s="7"/>
      <c r="D509" s="7"/>
      <c r="E509" s="7"/>
      <c r="F509" s="7"/>
      <c r="G509" s="7"/>
      <c r="H509" s="7"/>
    </row>
    <row r="510" spans="1:8" x14ac:dyDescent="0.25">
      <c r="A510" s="7"/>
      <c r="B510" s="7"/>
      <c r="C510" s="7"/>
      <c r="D510" s="7"/>
      <c r="E510" s="7"/>
      <c r="F510" s="7"/>
      <c r="G510" s="7"/>
      <c r="H510" s="7"/>
    </row>
    <row r="511" spans="1:8" x14ac:dyDescent="0.25">
      <c r="A511" s="7"/>
      <c r="B511" s="7"/>
      <c r="C511" s="7"/>
      <c r="D511" s="7"/>
      <c r="E511" s="7"/>
      <c r="F511" s="7"/>
      <c r="G511" s="7"/>
      <c r="H511" s="7"/>
    </row>
    <row r="512" spans="1:8" x14ac:dyDescent="0.25">
      <c r="A512" s="7"/>
      <c r="B512" s="7"/>
      <c r="C512" s="7"/>
      <c r="D512" s="7"/>
      <c r="E512" s="7"/>
      <c r="F512" s="7"/>
      <c r="G512" s="7"/>
      <c r="H512" s="7"/>
    </row>
    <row r="513" spans="1:8" x14ac:dyDescent="0.25">
      <c r="A513" s="7"/>
      <c r="B513" s="7"/>
      <c r="C513" s="7"/>
      <c r="D513" s="7"/>
      <c r="E513" s="7"/>
      <c r="F513" s="7"/>
      <c r="G513" s="7"/>
      <c r="H513" s="7"/>
    </row>
    <row r="514" spans="1:8" x14ac:dyDescent="0.25">
      <c r="A514" s="7"/>
      <c r="B514" s="7"/>
      <c r="C514" s="7"/>
      <c r="D514" s="7"/>
      <c r="E514" s="7"/>
      <c r="F514" s="7"/>
      <c r="G514" s="7"/>
      <c r="H514" s="7"/>
    </row>
    <row r="515" spans="1:8" x14ac:dyDescent="0.25">
      <c r="A515" s="7"/>
      <c r="B515" s="7"/>
      <c r="C515" s="7"/>
      <c r="D515" s="7"/>
      <c r="E515" s="7"/>
      <c r="F515" s="7"/>
      <c r="G515" s="7"/>
      <c r="H515" s="7"/>
    </row>
    <row r="516" spans="1:8" x14ac:dyDescent="0.25">
      <c r="A516" s="7"/>
      <c r="B516" s="7"/>
      <c r="C516" s="7"/>
      <c r="D516" s="7"/>
      <c r="E516" s="7"/>
      <c r="F516" s="7"/>
      <c r="G516" s="7"/>
      <c r="H516" s="7"/>
    </row>
    <row r="517" spans="1:8" x14ac:dyDescent="0.25">
      <c r="A517" s="7"/>
      <c r="B517" s="7"/>
      <c r="C517" s="7"/>
      <c r="D517" s="7"/>
      <c r="E517" s="7"/>
      <c r="F517" s="7"/>
      <c r="G517" s="7"/>
      <c r="H517" s="7"/>
    </row>
    <row r="518" spans="1:8" x14ac:dyDescent="0.25">
      <c r="A518" s="7"/>
      <c r="B518" s="7"/>
      <c r="C518" s="7"/>
      <c r="D518" s="7"/>
      <c r="E518" s="7"/>
      <c r="F518" s="7"/>
      <c r="G518" s="7"/>
      <c r="H518" s="7"/>
    </row>
    <row r="519" spans="1:8" x14ac:dyDescent="0.25">
      <c r="A519" s="7"/>
      <c r="B519" s="7"/>
      <c r="C519" s="7"/>
      <c r="D519" s="7"/>
      <c r="E519" s="7"/>
      <c r="F519" s="7"/>
      <c r="G519" s="7"/>
      <c r="H519" s="7"/>
    </row>
    <row r="520" spans="1:8" x14ac:dyDescent="0.25">
      <c r="A520" s="7"/>
      <c r="B520" s="7"/>
      <c r="C520" s="7"/>
      <c r="D520" s="7"/>
      <c r="E520" s="7"/>
      <c r="F520" s="7"/>
      <c r="G520" s="7"/>
      <c r="H520" s="7"/>
    </row>
    <row r="521" spans="1:8" x14ac:dyDescent="0.25">
      <c r="A521" s="7"/>
      <c r="B521" s="7"/>
      <c r="C521" s="7"/>
      <c r="D521" s="7"/>
      <c r="E521" s="7"/>
      <c r="F521" s="7"/>
      <c r="G521" s="7"/>
      <c r="H521" s="7"/>
    </row>
    <row r="522" spans="1:8" x14ac:dyDescent="0.25">
      <c r="A522" s="7"/>
      <c r="B522" s="7"/>
      <c r="C522" s="7"/>
      <c r="D522" s="7"/>
      <c r="E522" s="7"/>
      <c r="F522" s="7"/>
      <c r="G522" s="7"/>
      <c r="H522" s="7"/>
    </row>
    <row r="523" spans="1:8" x14ac:dyDescent="0.25">
      <c r="A523" s="7"/>
      <c r="B523" s="7"/>
      <c r="C523" s="7"/>
      <c r="D523" s="7"/>
      <c r="E523" s="7"/>
      <c r="F523" s="7"/>
      <c r="G523" s="7"/>
      <c r="H523" s="7"/>
    </row>
    <row r="524" spans="1:8" x14ac:dyDescent="0.25">
      <c r="A524" s="7"/>
      <c r="B524" s="7"/>
      <c r="C524" s="7"/>
      <c r="D524" s="7"/>
      <c r="E524" s="7"/>
      <c r="F524" s="7"/>
      <c r="G524" s="7"/>
      <c r="H524" s="7"/>
    </row>
    <row r="525" spans="1:8" x14ac:dyDescent="0.25">
      <c r="A525" s="7"/>
      <c r="B525" s="7"/>
      <c r="C525" s="7"/>
      <c r="D525" s="7"/>
      <c r="E525" s="7"/>
      <c r="F525" s="7"/>
      <c r="G525" s="7"/>
      <c r="H525" s="7"/>
    </row>
    <row r="526" spans="1:8" x14ac:dyDescent="0.25">
      <c r="A526" s="7"/>
      <c r="B526" s="7"/>
      <c r="C526" s="7"/>
      <c r="D526" s="7"/>
      <c r="E526" s="7"/>
      <c r="F526" s="7"/>
      <c r="G526" s="7"/>
      <c r="H526" s="7"/>
    </row>
    <row r="527" spans="1:8" x14ac:dyDescent="0.25">
      <c r="A527" s="7"/>
      <c r="B527" s="7"/>
      <c r="C527" s="7"/>
      <c r="D527" s="7"/>
      <c r="E527" s="7"/>
      <c r="F527" s="7"/>
      <c r="G527" s="7"/>
      <c r="H527" s="7"/>
    </row>
    <row r="528" spans="1:8" x14ac:dyDescent="0.25">
      <c r="A528" s="7"/>
      <c r="B528" s="7"/>
      <c r="C528" s="7"/>
      <c r="D528" s="7"/>
      <c r="E528" s="7"/>
      <c r="F528" s="7"/>
      <c r="G528" s="7"/>
      <c r="H528" s="7"/>
    </row>
    <row r="529" spans="1:8" x14ac:dyDescent="0.25">
      <c r="A529" s="7"/>
      <c r="B529" s="7"/>
      <c r="C529" s="7"/>
      <c r="D529" s="7"/>
      <c r="E529" s="7"/>
      <c r="F529" s="7"/>
      <c r="G529" s="7"/>
      <c r="H529" s="7"/>
    </row>
    <row r="530" spans="1:8" x14ac:dyDescent="0.25">
      <c r="A530" s="7"/>
      <c r="B530" s="7"/>
      <c r="C530" s="7"/>
      <c r="D530" s="7"/>
      <c r="E530" s="7"/>
      <c r="F530" s="7"/>
      <c r="G530" s="7"/>
      <c r="H530" s="7"/>
    </row>
    <row r="531" spans="1:8" x14ac:dyDescent="0.25">
      <c r="A531" s="7"/>
      <c r="B531" s="7"/>
      <c r="C531" s="7"/>
      <c r="D531" s="7"/>
      <c r="E531" s="7"/>
      <c r="F531" s="7"/>
      <c r="G531" s="7"/>
      <c r="H531" s="7"/>
    </row>
    <row r="532" spans="1:8" x14ac:dyDescent="0.25">
      <c r="A532" s="7"/>
      <c r="B532" s="7"/>
      <c r="C532" s="7"/>
      <c r="D532" s="7"/>
      <c r="E532" s="7"/>
      <c r="F532" s="7"/>
      <c r="G532" s="7"/>
      <c r="H532" s="7"/>
    </row>
    <row r="533" spans="1:8" x14ac:dyDescent="0.25">
      <c r="A533" s="7"/>
      <c r="B533" s="7"/>
      <c r="C533" s="7"/>
      <c r="D533" s="7"/>
      <c r="E533" s="7"/>
      <c r="F533" s="7"/>
      <c r="G533" s="7"/>
      <c r="H533" s="7"/>
    </row>
    <row r="534" spans="1:8" x14ac:dyDescent="0.25">
      <c r="A534" s="7"/>
      <c r="B534" s="7"/>
      <c r="C534" s="7"/>
      <c r="D534" s="7"/>
      <c r="E534" s="7"/>
      <c r="F534" s="7"/>
      <c r="G534" s="7"/>
      <c r="H534" s="7"/>
    </row>
    <row r="535" spans="1:8" x14ac:dyDescent="0.25">
      <c r="A535" s="7"/>
      <c r="B535" s="7"/>
      <c r="C535" s="7"/>
      <c r="D535" s="7"/>
      <c r="E535" s="7"/>
      <c r="F535" s="7"/>
      <c r="G535" s="7"/>
      <c r="H535" s="7"/>
    </row>
    <row r="536" spans="1:8" x14ac:dyDescent="0.25">
      <c r="A536" s="7"/>
      <c r="B536" s="7"/>
      <c r="C536" s="7"/>
      <c r="D536" s="7"/>
      <c r="E536" s="7"/>
      <c r="F536" s="7"/>
      <c r="G536" s="7"/>
      <c r="H536" s="7"/>
    </row>
    <row r="537" spans="1:8" x14ac:dyDescent="0.25">
      <c r="A537" s="7"/>
      <c r="B537" s="7"/>
      <c r="C537" s="7"/>
      <c r="D537" s="7"/>
      <c r="E537" s="7"/>
      <c r="F537" s="7"/>
      <c r="G537" s="7"/>
      <c r="H537" s="7"/>
    </row>
    <row r="538" spans="1:8" x14ac:dyDescent="0.25">
      <c r="A538" s="7"/>
      <c r="B538" s="7"/>
      <c r="C538" s="7"/>
      <c r="D538" s="7"/>
      <c r="E538" s="7"/>
      <c r="F538" s="7"/>
      <c r="G538" s="7"/>
      <c r="H538" s="7"/>
    </row>
    <row r="539" spans="1:8" x14ac:dyDescent="0.25">
      <c r="A539" s="7"/>
      <c r="B539" s="7"/>
      <c r="C539" s="7"/>
      <c r="D539" s="7"/>
      <c r="E539" s="7"/>
      <c r="F539" s="7"/>
      <c r="G539" s="7"/>
      <c r="H539" s="7"/>
    </row>
    <row r="540" spans="1:8" x14ac:dyDescent="0.25">
      <c r="A540" s="7"/>
      <c r="B540" s="7"/>
      <c r="C540" s="7"/>
      <c r="D540" s="7"/>
      <c r="E540" s="7"/>
      <c r="F540" s="7"/>
      <c r="G540" s="7"/>
      <c r="H540" s="7"/>
    </row>
    <row r="541" spans="1:8" x14ac:dyDescent="0.25">
      <c r="A541" s="7"/>
      <c r="B541" s="7"/>
      <c r="C541" s="7"/>
      <c r="D541" s="7"/>
      <c r="E541" s="7"/>
      <c r="F541" s="7"/>
      <c r="G541" s="7"/>
      <c r="H541" s="7"/>
    </row>
    <row r="542" spans="1:8" x14ac:dyDescent="0.25">
      <c r="A542" s="7"/>
      <c r="B542" s="7"/>
      <c r="C542" s="7"/>
      <c r="D542" s="7"/>
      <c r="E542" s="7"/>
      <c r="F542" s="7"/>
      <c r="G542" s="7"/>
      <c r="H542" s="7"/>
    </row>
    <row r="543" spans="1:8" x14ac:dyDescent="0.25">
      <c r="A543" s="7"/>
      <c r="B543" s="7"/>
      <c r="C543" s="7"/>
      <c r="D543" s="7"/>
      <c r="E543" s="7"/>
      <c r="F543" s="7"/>
      <c r="G543" s="7"/>
      <c r="H543" s="7"/>
    </row>
    <row r="544" spans="1:8" x14ac:dyDescent="0.25">
      <c r="A544" s="7"/>
      <c r="B544" s="7"/>
      <c r="C544" s="7"/>
      <c r="D544" s="7"/>
      <c r="E544" s="7"/>
      <c r="F544" s="7"/>
      <c r="G544" s="7"/>
      <c r="H544" s="7"/>
    </row>
    <row r="545" spans="1:8" x14ac:dyDescent="0.25">
      <c r="A545" s="7"/>
      <c r="B545" s="7"/>
      <c r="C545" s="7"/>
      <c r="D545" s="7"/>
      <c r="E545" s="7"/>
      <c r="F545" s="7"/>
      <c r="G545" s="7"/>
      <c r="H545" s="7"/>
    </row>
    <row r="546" spans="1:8" x14ac:dyDescent="0.25">
      <c r="A546" s="7"/>
      <c r="B546" s="7"/>
      <c r="C546" s="7"/>
      <c r="D546" s="7"/>
      <c r="E546" s="7"/>
      <c r="F546" s="7"/>
      <c r="G546" s="7"/>
      <c r="H546" s="7"/>
    </row>
    <row r="547" spans="1:8" x14ac:dyDescent="0.25">
      <c r="A547" s="7"/>
      <c r="B547" s="7"/>
      <c r="C547" s="7"/>
      <c r="D547" s="7"/>
      <c r="E547" s="7"/>
      <c r="F547" s="7"/>
      <c r="G547" s="7"/>
      <c r="H547" s="7"/>
    </row>
    <row r="548" spans="1:8" x14ac:dyDescent="0.25">
      <c r="A548" s="7"/>
      <c r="B548" s="7"/>
      <c r="C548" s="7"/>
      <c r="D548" s="7"/>
      <c r="E548" s="7"/>
      <c r="F548" s="7"/>
      <c r="G548" s="7"/>
      <c r="H548" s="7"/>
    </row>
    <row r="549" spans="1:8" x14ac:dyDescent="0.25">
      <c r="A549" s="7"/>
      <c r="B549" s="7"/>
      <c r="C549" s="7"/>
      <c r="D549" s="7"/>
      <c r="E549" s="7"/>
      <c r="F549" s="7"/>
      <c r="G549" s="7"/>
      <c r="H549" s="7"/>
    </row>
    <row r="550" spans="1:8" x14ac:dyDescent="0.25">
      <c r="A550" s="7"/>
      <c r="B550" s="7"/>
      <c r="C550" s="7"/>
      <c r="D550" s="7"/>
      <c r="E550" s="7"/>
      <c r="F550" s="7"/>
      <c r="G550" s="7"/>
      <c r="H550" s="7"/>
    </row>
    <row r="551" spans="1:8" x14ac:dyDescent="0.25">
      <c r="A551" s="7"/>
      <c r="B551" s="7"/>
      <c r="C551" s="7"/>
      <c r="D551" s="7"/>
      <c r="E551" s="7"/>
      <c r="F551" s="7"/>
      <c r="G551" s="7"/>
      <c r="H551" s="7"/>
    </row>
    <row r="552" spans="1:8" x14ac:dyDescent="0.25">
      <c r="A552" s="7"/>
      <c r="B552" s="7"/>
      <c r="C552" s="7"/>
      <c r="D552" s="7"/>
      <c r="E552" s="7"/>
      <c r="F552" s="7"/>
      <c r="G552" s="7"/>
      <c r="H552" s="7"/>
    </row>
    <row r="553" spans="1:8" x14ac:dyDescent="0.25">
      <c r="A553" s="7"/>
      <c r="B553" s="7"/>
      <c r="C553" s="7"/>
      <c r="D553" s="7"/>
      <c r="E553" s="7"/>
      <c r="F553" s="7"/>
      <c r="G553" s="7"/>
      <c r="H553" s="7"/>
    </row>
    <row r="554" spans="1:8" x14ac:dyDescent="0.25">
      <c r="A554" s="7"/>
      <c r="B554" s="7"/>
      <c r="C554" s="7"/>
      <c r="D554" s="7"/>
      <c r="E554" s="7"/>
      <c r="F554" s="7"/>
      <c r="G554" s="7"/>
      <c r="H554" s="7"/>
    </row>
    <row r="555" spans="1:8" x14ac:dyDescent="0.25">
      <c r="A555" s="7"/>
      <c r="B555" s="7"/>
      <c r="C555" s="7"/>
      <c r="D555" s="7"/>
      <c r="E555" s="7"/>
      <c r="F555" s="7"/>
      <c r="G555" s="7"/>
      <c r="H555" s="7"/>
    </row>
    <row r="556" spans="1:8" x14ac:dyDescent="0.25">
      <c r="A556" s="7"/>
      <c r="B556" s="7"/>
      <c r="C556" s="7"/>
      <c r="D556" s="7"/>
      <c r="E556" s="7"/>
      <c r="F556" s="7"/>
      <c r="G556" s="7"/>
      <c r="H556" s="7"/>
    </row>
    <row r="557" spans="1:8" x14ac:dyDescent="0.25">
      <c r="A557" s="7"/>
      <c r="B557" s="7"/>
      <c r="C557" s="7"/>
      <c r="D557" s="7"/>
      <c r="E557" s="7"/>
      <c r="F557" s="7"/>
      <c r="G557" s="7"/>
      <c r="H557" s="7"/>
    </row>
    <row r="558" spans="1:8" x14ac:dyDescent="0.25">
      <c r="A558" s="7"/>
      <c r="B558" s="7"/>
      <c r="C558" s="7"/>
      <c r="D558" s="7"/>
      <c r="E558" s="7"/>
      <c r="F558" s="7"/>
      <c r="G558" s="7"/>
      <c r="H558" s="7"/>
    </row>
    <row r="559" spans="1:8" x14ac:dyDescent="0.25">
      <c r="A559" s="7"/>
      <c r="B559" s="7"/>
      <c r="C559" s="7"/>
      <c r="D559" s="7"/>
      <c r="E559" s="7"/>
      <c r="F559" s="7"/>
      <c r="G559" s="7"/>
      <c r="H559" s="7"/>
    </row>
    <row r="560" spans="1:8" x14ac:dyDescent="0.25">
      <c r="A560" s="7"/>
      <c r="B560" s="7"/>
      <c r="C560" s="7"/>
      <c r="D560" s="7"/>
      <c r="E560" s="7"/>
      <c r="F560" s="7"/>
      <c r="G560" s="7"/>
      <c r="H560" s="7"/>
    </row>
    <row r="561" spans="1:8" x14ac:dyDescent="0.25">
      <c r="A561" s="7"/>
      <c r="B561" s="7"/>
      <c r="C561" s="7"/>
      <c r="D561" s="7"/>
      <c r="E561" s="7"/>
      <c r="F561" s="7"/>
      <c r="G561" s="7"/>
      <c r="H561" s="7"/>
    </row>
    <row r="562" spans="1:8" x14ac:dyDescent="0.25">
      <c r="A562" s="7"/>
      <c r="B562" s="7"/>
      <c r="C562" s="7"/>
      <c r="D562" s="7"/>
      <c r="E562" s="7"/>
      <c r="F562" s="7"/>
      <c r="G562" s="7"/>
      <c r="H562" s="7"/>
    </row>
    <row r="563" spans="1:8" x14ac:dyDescent="0.25">
      <c r="A563" s="7"/>
      <c r="B563" s="7"/>
      <c r="C563" s="7"/>
      <c r="D563" s="7"/>
      <c r="E563" s="7"/>
      <c r="F563" s="7"/>
      <c r="G563" s="7"/>
      <c r="H563" s="7"/>
    </row>
    <row r="564" spans="1:8" x14ac:dyDescent="0.25">
      <c r="A564" s="7"/>
      <c r="B564" s="7"/>
      <c r="C564" s="7"/>
      <c r="D564" s="7"/>
      <c r="E564" s="7"/>
      <c r="F564" s="7"/>
      <c r="G564" s="7"/>
      <c r="H564" s="7"/>
    </row>
    <row r="565" spans="1:8" x14ac:dyDescent="0.25">
      <c r="A565" s="7"/>
      <c r="B565" s="7"/>
      <c r="C565" s="7"/>
      <c r="D565" s="7"/>
      <c r="E565" s="7"/>
      <c r="F565" s="7"/>
      <c r="G565" s="7"/>
      <c r="H565" s="7"/>
    </row>
    <row r="566" spans="1:8" x14ac:dyDescent="0.25">
      <c r="A566" s="7"/>
      <c r="B566" s="7"/>
      <c r="C566" s="7"/>
      <c r="D566" s="7"/>
      <c r="E566" s="7"/>
      <c r="F566" s="7"/>
      <c r="G566" s="7"/>
      <c r="H566" s="7"/>
    </row>
    <row r="567" spans="1:8" x14ac:dyDescent="0.25">
      <c r="A567" s="7"/>
      <c r="B567" s="7"/>
      <c r="C567" s="7"/>
      <c r="D567" s="7"/>
      <c r="E567" s="7"/>
      <c r="F567" s="7"/>
      <c r="G567" s="7"/>
      <c r="H567" s="7"/>
    </row>
    <row r="568" spans="1:8" x14ac:dyDescent="0.25">
      <c r="A568" s="7"/>
      <c r="B568" s="7"/>
      <c r="C568" s="7"/>
      <c r="D568" s="7"/>
      <c r="E568" s="7"/>
      <c r="F568" s="7"/>
      <c r="G568" s="7"/>
      <c r="H568" s="7"/>
    </row>
    <row r="569" spans="1:8" x14ac:dyDescent="0.25">
      <c r="A569" s="7"/>
      <c r="B569" s="7"/>
      <c r="C569" s="7"/>
      <c r="D569" s="7"/>
      <c r="E569" s="7"/>
      <c r="F569" s="7"/>
      <c r="G569" s="7"/>
      <c r="H569" s="7"/>
    </row>
    <row r="570" spans="1:8" x14ac:dyDescent="0.25">
      <c r="A570" s="7"/>
      <c r="B570" s="7"/>
      <c r="C570" s="7"/>
      <c r="D570" s="7"/>
      <c r="E570" s="7"/>
      <c r="F570" s="7"/>
      <c r="G570" s="7"/>
      <c r="H570" s="7"/>
    </row>
    <row r="571" spans="1:8" x14ac:dyDescent="0.25">
      <c r="A571" s="7"/>
      <c r="B571" s="7"/>
      <c r="C571" s="7"/>
      <c r="D571" s="7"/>
      <c r="E571" s="7"/>
      <c r="F571" s="7"/>
      <c r="G571" s="7"/>
      <c r="H571" s="7"/>
    </row>
    <row r="572" spans="1:8" x14ac:dyDescent="0.25">
      <c r="A572" s="7"/>
      <c r="B572" s="7"/>
      <c r="C572" s="7"/>
      <c r="D572" s="7"/>
      <c r="E572" s="7"/>
      <c r="F572" s="7"/>
      <c r="G572" s="7"/>
      <c r="H572" s="7"/>
    </row>
    <row r="573" spans="1:8" x14ac:dyDescent="0.25">
      <c r="A573" s="7"/>
      <c r="B573" s="7"/>
      <c r="C573" s="7"/>
      <c r="D573" s="7"/>
      <c r="E573" s="7"/>
      <c r="F573" s="7"/>
      <c r="G573" s="7"/>
      <c r="H573" s="7"/>
    </row>
    <row r="574" spans="1:8" x14ac:dyDescent="0.25">
      <c r="A574" s="7"/>
      <c r="B574" s="7"/>
      <c r="C574" s="7"/>
      <c r="D574" s="7"/>
      <c r="E574" s="7"/>
      <c r="F574" s="7"/>
      <c r="G574" s="7"/>
      <c r="H574" s="7"/>
    </row>
    <row r="575" spans="1:8" x14ac:dyDescent="0.25">
      <c r="A575" s="7"/>
      <c r="B575" s="7"/>
      <c r="C575" s="7"/>
      <c r="D575" s="7"/>
      <c r="E575" s="7"/>
      <c r="F575" s="7"/>
      <c r="G575" s="7"/>
      <c r="H575" s="7"/>
    </row>
    <row r="576" spans="1:8" x14ac:dyDescent="0.25">
      <c r="A576" s="7"/>
      <c r="B576" s="7"/>
      <c r="C576" s="7"/>
      <c r="D576" s="7"/>
      <c r="E576" s="7"/>
      <c r="F576" s="7"/>
      <c r="G576" s="7"/>
      <c r="H576" s="7"/>
    </row>
    <row r="577" spans="1:8" x14ac:dyDescent="0.25">
      <c r="A577" s="7"/>
      <c r="B577" s="7"/>
      <c r="C577" s="7"/>
      <c r="D577" s="7"/>
      <c r="E577" s="7"/>
      <c r="F577" s="7"/>
      <c r="G577" s="7"/>
      <c r="H577" s="7"/>
    </row>
    <row r="578" spans="1:8" x14ac:dyDescent="0.25">
      <c r="A578" s="7"/>
      <c r="B578" s="7"/>
      <c r="C578" s="7"/>
      <c r="D578" s="7"/>
      <c r="E578" s="7"/>
      <c r="F578" s="7"/>
      <c r="G578" s="7"/>
      <c r="H578" s="7"/>
    </row>
    <row r="579" spans="1:8" x14ac:dyDescent="0.25">
      <c r="A579" s="7"/>
      <c r="B579" s="7"/>
      <c r="C579" s="7"/>
      <c r="D579" s="7"/>
      <c r="E579" s="7"/>
      <c r="F579" s="7"/>
      <c r="G579" s="7"/>
      <c r="H579" s="7"/>
    </row>
    <row r="580" spans="1:8" x14ac:dyDescent="0.25">
      <c r="A580" s="7"/>
      <c r="B580" s="7"/>
      <c r="C580" s="7"/>
      <c r="D580" s="7"/>
      <c r="E580" s="7"/>
      <c r="F580" s="7"/>
      <c r="G580" s="7"/>
      <c r="H580" s="7"/>
    </row>
    <row r="581" spans="1:8" x14ac:dyDescent="0.25">
      <c r="A581" s="7"/>
      <c r="B581" s="7"/>
      <c r="C581" s="7"/>
      <c r="D581" s="7"/>
      <c r="E581" s="7"/>
      <c r="F581" s="7"/>
      <c r="G581" s="7"/>
      <c r="H581" s="7"/>
    </row>
    <row r="582" spans="1:8" x14ac:dyDescent="0.25">
      <c r="A582" s="7"/>
      <c r="B582" s="7"/>
      <c r="C582" s="7"/>
      <c r="D582" s="7"/>
      <c r="E582" s="7"/>
      <c r="F582" s="7"/>
      <c r="G582" s="7"/>
      <c r="H582" s="7"/>
    </row>
    <row r="583" spans="1:8" x14ac:dyDescent="0.25">
      <c r="A583" s="7"/>
      <c r="B583" s="7"/>
      <c r="C583" s="7"/>
      <c r="D583" s="7"/>
      <c r="E583" s="7"/>
      <c r="F583" s="7"/>
      <c r="G583" s="7"/>
      <c r="H583" s="7"/>
    </row>
    <row r="584" spans="1:8" x14ac:dyDescent="0.25">
      <c r="A584" s="7"/>
      <c r="B584" s="7"/>
      <c r="C584" s="7"/>
      <c r="D584" s="7"/>
      <c r="E584" s="7"/>
      <c r="F584" s="7"/>
      <c r="G584" s="7"/>
      <c r="H584" s="7"/>
    </row>
    <row r="585" spans="1:8" x14ac:dyDescent="0.25">
      <c r="A585" s="7"/>
      <c r="B585" s="7"/>
      <c r="C585" s="7"/>
      <c r="D585" s="7"/>
      <c r="E585" s="7"/>
      <c r="F585" s="7"/>
      <c r="G585" s="7"/>
      <c r="H585" s="7"/>
    </row>
    <row r="586" spans="1:8" x14ac:dyDescent="0.25">
      <c r="A586" s="7"/>
      <c r="B586" s="7"/>
      <c r="C586" s="7"/>
      <c r="D586" s="7"/>
      <c r="E586" s="7"/>
      <c r="F586" s="7"/>
      <c r="G586" s="7"/>
      <c r="H586" s="7"/>
    </row>
    <row r="587" spans="1:8" x14ac:dyDescent="0.25">
      <c r="A587" s="7"/>
      <c r="B587" s="7"/>
      <c r="C587" s="7"/>
      <c r="D587" s="7"/>
      <c r="E587" s="7"/>
      <c r="F587" s="7"/>
      <c r="G587" s="7"/>
      <c r="H587" s="7"/>
    </row>
    <row r="588" spans="1:8" x14ac:dyDescent="0.25">
      <c r="A588" s="7"/>
      <c r="B588" s="7"/>
      <c r="C588" s="7"/>
      <c r="D588" s="7"/>
      <c r="E588" s="7"/>
      <c r="F588" s="7"/>
      <c r="G588" s="7"/>
      <c r="H588" s="7"/>
    </row>
    <row r="589" spans="1:8" x14ac:dyDescent="0.25">
      <c r="A589" s="7"/>
      <c r="B589" s="7"/>
      <c r="C589" s="7"/>
      <c r="D589" s="7"/>
      <c r="E589" s="7"/>
      <c r="F589" s="7"/>
      <c r="G589" s="7"/>
      <c r="H589" s="7"/>
    </row>
    <row r="590" spans="1:8" x14ac:dyDescent="0.25">
      <c r="A590" s="7"/>
      <c r="B590" s="7"/>
      <c r="C590" s="7"/>
      <c r="D590" s="7"/>
      <c r="E590" s="7"/>
      <c r="F590" s="7"/>
      <c r="G590" s="7"/>
      <c r="H590" s="7"/>
    </row>
    <row r="591" spans="1:8" x14ac:dyDescent="0.25">
      <c r="A591" s="7"/>
      <c r="B591" s="7"/>
      <c r="C591" s="7"/>
      <c r="D591" s="7"/>
      <c r="E591" s="7"/>
      <c r="F591" s="7"/>
      <c r="G591" s="7"/>
      <c r="H591" s="7"/>
    </row>
    <row r="592" spans="1:8" x14ac:dyDescent="0.25">
      <c r="A592" s="7"/>
      <c r="B592" s="7"/>
      <c r="C592" s="7"/>
      <c r="D592" s="7"/>
      <c r="E592" s="7"/>
      <c r="F592" s="7"/>
      <c r="G592" s="7"/>
      <c r="H592" s="7"/>
    </row>
    <row r="593" spans="1:8" x14ac:dyDescent="0.25">
      <c r="A593" s="7"/>
      <c r="B593" s="7"/>
      <c r="C593" s="7"/>
      <c r="D593" s="7"/>
      <c r="E593" s="7"/>
      <c r="F593" s="7"/>
      <c r="G593" s="7"/>
      <c r="H593" s="7"/>
    </row>
    <row r="594" spans="1:8" x14ac:dyDescent="0.25">
      <c r="A594" s="7"/>
      <c r="B594" s="7"/>
      <c r="C594" s="7"/>
      <c r="D594" s="7"/>
      <c r="E594" s="7"/>
      <c r="F594" s="7"/>
      <c r="G594" s="7"/>
      <c r="H594" s="7"/>
    </row>
    <row r="595" spans="1:8" x14ac:dyDescent="0.25">
      <c r="A595" s="7"/>
      <c r="B595" s="7"/>
      <c r="C595" s="7"/>
      <c r="D595" s="7"/>
      <c r="E595" s="7"/>
      <c r="F595" s="7"/>
      <c r="G595" s="7"/>
      <c r="H595" s="7"/>
    </row>
    <row r="596" spans="1:8" x14ac:dyDescent="0.25">
      <c r="A596" s="7"/>
      <c r="B596" s="7"/>
      <c r="C596" s="7"/>
      <c r="D596" s="7"/>
      <c r="E596" s="7"/>
      <c r="F596" s="7"/>
      <c r="G596" s="7"/>
      <c r="H596" s="7"/>
    </row>
    <row r="597" spans="1:8" x14ac:dyDescent="0.25">
      <c r="A597" s="7"/>
      <c r="B597" s="7"/>
      <c r="C597" s="7"/>
      <c r="D597" s="7"/>
      <c r="E597" s="7"/>
      <c r="F597" s="7"/>
      <c r="G597" s="7"/>
      <c r="H597" s="7"/>
    </row>
    <row r="598" spans="1:8" x14ac:dyDescent="0.25">
      <c r="A598" s="7"/>
      <c r="B598" s="7"/>
      <c r="C598" s="7"/>
      <c r="D598" s="7"/>
      <c r="E598" s="7"/>
      <c r="F598" s="7"/>
      <c r="G598" s="7"/>
      <c r="H598" s="7"/>
    </row>
    <row r="599" spans="1:8" x14ac:dyDescent="0.25">
      <c r="A599" s="7"/>
      <c r="B599" s="7"/>
      <c r="C599" s="7"/>
      <c r="D599" s="7"/>
      <c r="E599" s="7"/>
      <c r="F599" s="7"/>
      <c r="G599" s="7"/>
      <c r="H599" s="7"/>
    </row>
    <row r="600" spans="1:8" x14ac:dyDescent="0.25">
      <c r="A600" s="7"/>
      <c r="B600" s="7"/>
      <c r="C600" s="7"/>
      <c r="D600" s="7"/>
      <c r="E600" s="7"/>
      <c r="F600" s="7"/>
      <c r="G600" s="7"/>
      <c r="H600" s="7"/>
    </row>
    <row r="601" spans="1:8" x14ac:dyDescent="0.25">
      <c r="A601" s="7"/>
      <c r="B601" s="7"/>
      <c r="C601" s="7"/>
      <c r="D601" s="7"/>
      <c r="E601" s="7"/>
      <c r="F601" s="7"/>
      <c r="G601" s="7"/>
      <c r="H601" s="7"/>
    </row>
    <row r="602" spans="1:8" x14ac:dyDescent="0.25">
      <c r="A602" s="7"/>
      <c r="B602" s="7"/>
      <c r="C602" s="7"/>
      <c r="D602" s="7"/>
      <c r="E602" s="7"/>
      <c r="F602" s="7"/>
      <c r="G602" s="7"/>
      <c r="H602" s="7"/>
    </row>
    <row r="603" spans="1:8" x14ac:dyDescent="0.25">
      <c r="A603" s="7"/>
      <c r="B603" s="7"/>
      <c r="C603" s="7"/>
      <c r="D603" s="7"/>
      <c r="E603" s="7"/>
      <c r="F603" s="7"/>
      <c r="G603" s="7"/>
      <c r="H603" s="7"/>
    </row>
    <row r="604" spans="1:8" x14ac:dyDescent="0.25">
      <c r="A604" s="7"/>
      <c r="B604" s="7"/>
      <c r="C604" s="7"/>
      <c r="D604" s="7"/>
      <c r="E604" s="7"/>
      <c r="F604" s="7"/>
      <c r="G604" s="7"/>
      <c r="H604" s="7"/>
    </row>
    <row r="605" spans="1:8" x14ac:dyDescent="0.25">
      <c r="A605" s="7"/>
      <c r="B605" s="7"/>
      <c r="C605" s="7"/>
      <c r="D605" s="7"/>
      <c r="E605" s="7"/>
      <c r="F605" s="7"/>
      <c r="G605" s="7"/>
      <c r="H605" s="7"/>
    </row>
    <row r="606" spans="1:8" x14ac:dyDescent="0.25">
      <c r="A606" s="7"/>
      <c r="B606" s="7"/>
      <c r="C606" s="7"/>
      <c r="D606" s="7"/>
      <c r="E606" s="7"/>
      <c r="F606" s="7"/>
      <c r="G606" s="7"/>
      <c r="H606" s="7"/>
    </row>
    <row r="607" spans="1:8" x14ac:dyDescent="0.25">
      <c r="A607" s="7"/>
      <c r="B607" s="7"/>
      <c r="C607" s="7"/>
      <c r="D607" s="7"/>
      <c r="E607" s="7"/>
      <c r="F607" s="7"/>
      <c r="G607" s="7"/>
      <c r="H607" s="7"/>
    </row>
    <row r="608" spans="1:8" x14ac:dyDescent="0.25">
      <c r="A608" s="7"/>
      <c r="B608" s="7"/>
      <c r="C608" s="7"/>
      <c r="D608" s="7"/>
      <c r="E608" s="7"/>
      <c r="F608" s="7"/>
      <c r="G608" s="7"/>
      <c r="H608" s="7"/>
    </row>
    <row r="609" spans="1:8" x14ac:dyDescent="0.25">
      <c r="A609" s="7"/>
      <c r="B609" s="7"/>
      <c r="C609" s="7"/>
      <c r="D609" s="7"/>
      <c r="E609" s="7"/>
      <c r="F609" s="7"/>
      <c r="G609" s="7"/>
      <c r="H609" s="7"/>
    </row>
    <row r="610" spans="1:8" x14ac:dyDescent="0.25">
      <c r="A610" s="7"/>
      <c r="B610" s="7"/>
      <c r="C610" s="7"/>
      <c r="D610" s="7"/>
      <c r="E610" s="7"/>
      <c r="F610" s="7"/>
      <c r="G610" s="7"/>
      <c r="H610" s="7"/>
    </row>
    <row r="611" spans="1:8" x14ac:dyDescent="0.25">
      <c r="A611" s="7"/>
      <c r="B611" s="7"/>
      <c r="C611" s="7"/>
      <c r="D611" s="7"/>
      <c r="E611" s="7"/>
      <c r="F611" s="7"/>
      <c r="G611" s="7"/>
      <c r="H611" s="7"/>
    </row>
    <row r="612" spans="1:8" x14ac:dyDescent="0.25">
      <c r="A612" s="7"/>
      <c r="B612" s="7"/>
      <c r="C612" s="7"/>
      <c r="D612" s="7"/>
      <c r="E612" s="7"/>
      <c r="F612" s="7"/>
      <c r="G612" s="7"/>
      <c r="H612" s="7"/>
    </row>
    <row r="613" spans="1:8" x14ac:dyDescent="0.25">
      <c r="A613" s="7"/>
      <c r="B613" s="7"/>
      <c r="C613" s="7"/>
      <c r="D613" s="7"/>
      <c r="E613" s="7"/>
      <c r="F613" s="7"/>
      <c r="G613" s="7"/>
      <c r="H613" s="7"/>
    </row>
    <row r="614" spans="1:8" x14ac:dyDescent="0.25">
      <c r="A614" s="7"/>
      <c r="B614" s="7"/>
      <c r="C614" s="7"/>
      <c r="D614" s="7"/>
      <c r="E614" s="7"/>
      <c r="F614" s="7"/>
      <c r="G614" s="7"/>
      <c r="H614" s="7"/>
    </row>
    <row r="615" spans="1:8" x14ac:dyDescent="0.25">
      <c r="A615" s="7"/>
      <c r="B615" s="7"/>
      <c r="C615" s="7"/>
      <c r="D615" s="7"/>
      <c r="E615" s="7"/>
      <c r="F615" s="7"/>
      <c r="G615" s="7"/>
      <c r="H615" s="7"/>
    </row>
    <row r="616" spans="1:8" x14ac:dyDescent="0.25">
      <c r="A616" s="7"/>
      <c r="B616" s="7"/>
      <c r="C616" s="7"/>
      <c r="D616" s="7"/>
      <c r="E616" s="7"/>
      <c r="F616" s="7"/>
      <c r="G616" s="7"/>
      <c r="H616" s="7"/>
    </row>
    <row r="617" spans="1:8" x14ac:dyDescent="0.25">
      <c r="A617" s="7"/>
      <c r="B617" s="7"/>
      <c r="C617" s="7"/>
      <c r="D617" s="7"/>
      <c r="E617" s="7"/>
      <c r="F617" s="7"/>
      <c r="G617" s="7"/>
      <c r="H617" s="7"/>
    </row>
    <row r="618" spans="1:8" x14ac:dyDescent="0.25">
      <c r="A618" s="7"/>
      <c r="B618" s="7"/>
      <c r="C618" s="7"/>
      <c r="D618" s="7"/>
      <c r="E618" s="7"/>
      <c r="F618" s="7"/>
      <c r="G618" s="7"/>
      <c r="H618" s="7"/>
    </row>
    <row r="619" spans="1:8" x14ac:dyDescent="0.25">
      <c r="A619" s="7"/>
      <c r="B619" s="7"/>
      <c r="C619" s="7"/>
      <c r="D619" s="7"/>
      <c r="E619" s="7"/>
      <c r="F619" s="7"/>
      <c r="G619" s="7"/>
      <c r="H619" s="7"/>
    </row>
    <row r="620" spans="1:8" x14ac:dyDescent="0.25">
      <c r="A620" s="7"/>
      <c r="B620" s="7"/>
      <c r="C620" s="7"/>
      <c r="D620" s="7"/>
      <c r="E620" s="7"/>
      <c r="F620" s="7"/>
      <c r="G620" s="7"/>
      <c r="H620" s="7"/>
    </row>
    <row r="621" spans="1:8" x14ac:dyDescent="0.25">
      <c r="A621" s="7"/>
      <c r="B621" s="7"/>
      <c r="C621" s="7"/>
      <c r="D621" s="7"/>
      <c r="E621" s="7"/>
      <c r="F621" s="7"/>
      <c r="G621" s="7"/>
      <c r="H621" s="7"/>
    </row>
    <row r="622" spans="1:8" x14ac:dyDescent="0.25">
      <c r="A622" s="7"/>
      <c r="B622" s="7"/>
      <c r="C622" s="7"/>
      <c r="D622" s="7"/>
      <c r="E622" s="7"/>
      <c r="F622" s="7"/>
      <c r="G622" s="7"/>
      <c r="H622" s="7"/>
    </row>
    <row r="623" spans="1:8" x14ac:dyDescent="0.25">
      <c r="A623" s="7"/>
      <c r="B623" s="7"/>
      <c r="C623" s="7"/>
      <c r="D623" s="7"/>
      <c r="E623" s="7"/>
      <c r="F623" s="7"/>
      <c r="G623" s="7"/>
      <c r="H623" s="7"/>
    </row>
    <row r="624" spans="1:8" x14ac:dyDescent="0.25">
      <c r="A624" s="7"/>
      <c r="B624" s="7"/>
      <c r="C624" s="7"/>
      <c r="D624" s="7"/>
      <c r="E624" s="7"/>
      <c r="F624" s="7"/>
      <c r="G624" s="7"/>
      <c r="H624" s="7"/>
    </row>
    <row r="625" spans="1:8" x14ac:dyDescent="0.25">
      <c r="A625" s="7"/>
      <c r="B625" s="7"/>
      <c r="C625" s="7"/>
      <c r="D625" s="7"/>
      <c r="E625" s="7"/>
      <c r="F625" s="7"/>
      <c r="G625" s="7"/>
      <c r="H625" s="7"/>
    </row>
    <row r="626" spans="1:8" x14ac:dyDescent="0.25">
      <c r="A626" s="7"/>
      <c r="B626" s="7"/>
      <c r="C626" s="7"/>
      <c r="D626" s="7"/>
      <c r="E626" s="7"/>
      <c r="F626" s="7"/>
      <c r="G626" s="7"/>
      <c r="H626" s="7"/>
    </row>
    <row r="627" spans="1:8" x14ac:dyDescent="0.25">
      <c r="A627" s="7"/>
      <c r="B627" s="7"/>
      <c r="C627" s="7"/>
      <c r="D627" s="7"/>
      <c r="E627" s="7"/>
      <c r="F627" s="7"/>
      <c r="G627" s="7"/>
      <c r="H627" s="7"/>
    </row>
    <row r="628" spans="1:8" x14ac:dyDescent="0.25">
      <c r="A628" s="7"/>
      <c r="B628" s="7"/>
      <c r="C628" s="7"/>
      <c r="D628" s="7"/>
      <c r="E628" s="7"/>
      <c r="F628" s="7"/>
      <c r="G628" s="7"/>
      <c r="H628" s="7"/>
    </row>
    <row r="629" spans="1:8" x14ac:dyDescent="0.25">
      <c r="A629" s="7"/>
      <c r="B629" s="7"/>
      <c r="C629" s="7"/>
      <c r="D629" s="7"/>
      <c r="E629" s="7"/>
      <c r="F629" s="7"/>
      <c r="G629" s="7"/>
      <c r="H629" s="7"/>
    </row>
    <row r="630" spans="1:8" x14ac:dyDescent="0.25">
      <c r="A630" s="7"/>
      <c r="B630" s="7"/>
      <c r="C630" s="7"/>
      <c r="D630" s="7"/>
      <c r="E630" s="7"/>
      <c r="F630" s="7"/>
      <c r="G630" s="7"/>
      <c r="H630" s="7"/>
    </row>
    <row r="631" spans="1:8" x14ac:dyDescent="0.25">
      <c r="A631" s="7"/>
      <c r="B631" s="7"/>
      <c r="C631" s="7"/>
      <c r="D631" s="7"/>
      <c r="E631" s="7"/>
      <c r="F631" s="7"/>
      <c r="G631" s="7"/>
      <c r="H631" s="7"/>
    </row>
    <row r="632" spans="1:8" x14ac:dyDescent="0.25">
      <c r="A632" s="7"/>
      <c r="B632" s="7"/>
      <c r="C632" s="7"/>
      <c r="D632" s="7"/>
      <c r="E632" s="7"/>
      <c r="F632" s="7"/>
      <c r="G632" s="7"/>
      <c r="H632" s="7"/>
    </row>
    <row r="633" spans="1:8" x14ac:dyDescent="0.25">
      <c r="A633" s="7"/>
      <c r="B633" s="7"/>
      <c r="C633" s="7"/>
      <c r="D633" s="7"/>
      <c r="E633" s="7"/>
      <c r="F633" s="7"/>
      <c r="G633" s="7"/>
      <c r="H633" s="7"/>
    </row>
    <row r="634" spans="1:8" x14ac:dyDescent="0.25">
      <c r="A634" s="7"/>
      <c r="B634" s="7"/>
      <c r="C634" s="7"/>
      <c r="D634" s="7"/>
      <c r="E634" s="7"/>
      <c r="F634" s="7"/>
      <c r="G634" s="7"/>
      <c r="H634" s="7"/>
    </row>
    <row r="635" spans="1:8" x14ac:dyDescent="0.25">
      <c r="A635" s="7"/>
      <c r="B635" s="7"/>
      <c r="C635" s="7"/>
      <c r="D635" s="7"/>
      <c r="E635" s="7"/>
      <c r="F635" s="7"/>
      <c r="G635" s="7"/>
      <c r="H635" s="7"/>
    </row>
    <row r="636" spans="1:8" x14ac:dyDescent="0.25">
      <c r="A636" s="7"/>
      <c r="B636" s="7"/>
      <c r="C636" s="7"/>
      <c r="D636" s="7"/>
      <c r="E636" s="7"/>
      <c r="F636" s="7"/>
      <c r="G636" s="7"/>
      <c r="H636" s="7"/>
    </row>
    <row r="637" spans="1:8" x14ac:dyDescent="0.25">
      <c r="A637" s="7"/>
      <c r="B637" s="7"/>
      <c r="C637" s="7"/>
      <c r="D637" s="7"/>
      <c r="E637" s="7"/>
      <c r="F637" s="7"/>
      <c r="G637" s="7"/>
      <c r="H637" s="7"/>
    </row>
    <row r="638" spans="1:8" x14ac:dyDescent="0.25">
      <c r="A638" s="7"/>
      <c r="B638" s="7"/>
      <c r="C638" s="7"/>
      <c r="D638" s="7"/>
      <c r="E638" s="7"/>
      <c r="F638" s="7"/>
      <c r="G638" s="7"/>
      <c r="H638" s="7"/>
    </row>
    <row r="639" spans="1:8" x14ac:dyDescent="0.25">
      <c r="A639" s="7"/>
      <c r="B639" s="7"/>
      <c r="C639" s="7"/>
      <c r="D639" s="7"/>
      <c r="E639" s="7"/>
      <c r="F639" s="7"/>
      <c r="G639" s="7"/>
      <c r="H639" s="7"/>
    </row>
    <row r="640" spans="1:8" x14ac:dyDescent="0.25">
      <c r="A640" s="7"/>
      <c r="B640" s="7"/>
      <c r="C640" s="7"/>
      <c r="D640" s="7"/>
      <c r="E640" s="7"/>
      <c r="F640" s="7"/>
      <c r="G640" s="7"/>
      <c r="H640" s="7"/>
    </row>
    <row r="641" spans="1:8" x14ac:dyDescent="0.25">
      <c r="A641" s="7"/>
      <c r="B641" s="7"/>
      <c r="C641" s="7"/>
      <c r="D641" s="7"/>
      <c r="E641" s="7"/>
      <c r="F641" s="7"/>
      <c r="G641" s="7"/>
      <c r="H641" s="7"/>
    </row>
    <row r="642" spans="1:8" x14ac:dyDescent="0.25">
      <c r="A642" s="7"/>
      <c r="B642" s="7"/>
      <c r="C642" s="7"/>
      <c r="D642" s="7"/>
      <c r="E642" s="7"/>
      <c r="F642" s="7"/>
      <c r="G642" s="7"/>
      <c r="H642" s="7"/>
    </row>
    <row r="643" spans="1:8" x14ac:dyDescent="0.25">
      <c r="A643" s="7"/>
      <c r="B643" s="7"/>
      <c r="C643" s="7"/>
      <c r="D643" s="7"/>
      <c r="E643" s="7"/>
      <c r="F643" s="7"/>
      <c r="G643" s="7"/>
      <c r="H643" s="7"/>
    </row>
    <row r="644" spans="1:8" x14ac:dyDescent="0.25">
      <c r="A644" s="7"/>
      <c r="B644" s="7"/>
      <c r="C644" s="7"/>
      <c r="D644" s="7"/>
      <c r="E644" s="7"/>
      <c r="F644" s="7"/>
      <c r="G644" s="7"/>
      <c r="H644" s="7"/>
    </row>
    <row r="645" spans="1:8" x14ac:dyDescent="0.25">
      <c r="A645" s="7"/>
      <c r="B645" s="7"/>
      <c r="C645" s="7"/>
      <c r="D645" s="7"/>
      <c r="E645" s="7"/>
      <c r="F645" s="7"/>
      <c r="G645" s="7"/>
      <c r="H645" s="7"/>
    </row>
    <row r="646" spans="1:8" x14ac:dyDescent="0.25">
      <c r="A646" s="7"/>
      <c r="B646" s="7"/>
      <c r="C646" s="7"/>
      <c r="D646" s="7"/>
      <c r="E646" s="7"/>
      <c r="F646" s="7"/>
      <c r="G646" s="7"/>
      <c r="H646" s="7"/>
    </row>
    <row r="647" spans="1:8" x14ac:dyDescent="0.25">
      <c r="A647" s="7"/>
      <c r="B647" s="7"/>
      <c r="C647" s="7"/>
      <c r="D647" s="7"/>
      <c r="E647" s="7"/>
      <c r="F647" s="7"/>
      <c r="G647" s="7"/>
      <c r="H647" s="7"/>
    </row>
    <row r="648" spans="1:8" x14ac:dyDescent="0.25">
      <c r="A648" s="7"/>
      <c r="B648" s="7"/>
      <c r="C648" s="7"/>
      <c r="D648" s="7"/>
      <c r="E648" s="7"/>
      <c r="F648" s="7"/>
      <c r="G648" s="7"/>
      <c r="H648" s="7"/>
    </row>
    <row r="649" spans="1:8" x14ac:dyDescent="0.25">
      <c r="A649" s="7"/>
      <c r="B649" s="7"/>
      <c r="C649" s="7"/>
      <c r="D649" s="7"/>
      <c r="E649" s="7"/>
      <c r="F649" s="7"/>
      <c r="G649" s="7"/>
      <c r="H649" s="7"/>
    </row>
    <row r="650" spans="1:8" x14ac:dyDescent="0.25">
      <c r="A650" s="7"/>
      <c r="B650" s="7"/>
      <c r="C650" s="7"/>
      <c r="D650" s="7"/>
      <c r="E650" s="7"/>
      <c r="F650" s="7"/>
      <c r="G650" s="7"/>
      <c r="H650" s="7"/>
    </row>
    <row r="651" spans="1:8" x14ac:dyDescent="0.25">
      <c r="A651" s="7"/>
      <c r="B651" s="7"/>
      <c r="C651" s="7"/>
      <c r="D651" s="7"/>
      <c r="E651" s="7"/>
      <c r="F651" s="7"/>
      <c r="G651" s="7"/>
      <c r="H651" s="7"/>
    </row>
    <row r="652" spans="1:8" x14ac:dyDescent="0.25">
      <c r="A652" s="7"/>
      <c r="B652" s="7"/>
      <c r="C652" s="7"/>
      <c r="D652" s="7"/>
      <c r="E652" s="7"/>
      <c r="F652" s="7"/>
      <c r="G652" s="7"/>
      <c r="H652" s="7"/>
    </row>
    <row r="653" spans="1:8" x14ac:dyDescent="0.25">
      <c r="A653" s="7"/>
      <c r="B653" s="7"/>
      <c r="C653" s="7"/>
      <c r="D653" s="7"/>
      <c r="E653" s="7"/>
      <c r="F653" s="7"/>
      <c r="G653" s="7"/>
      <c r="H653" s="7"/>
    </row>
    <row r="654" spans="1:8" x14ac:dyDescent="0.25">
      <c r="A654" s="7"/>
      <c r="B654" s="7"/>
      <c r="C654" s="7"/>
      <c r="D654" s="7"/>
      <c r="E654" s="7"/>
      <c r="F654" s="7"/>
      <c r="G654" s="7"/>
      <c r="H654" s="7"/>
    </row>
    <row r="655" spans="1:8" x14ac:dyDescent="0.25">
      <c r="A655" s="7"/>
      <c r="B655" s="7"/>
      <c r="C655" s="7"/>
      <c r="D655" s="7"/>
      <c r="E655" s="7"/>
      <c r="F655" s="7"/>
      <c r="G655" s="7"/>
      <c r="H655" s="7"/>
    </row>
    <row r="656" spans="1:8" x14ac:dyDescent="0.25">
      <c r="A656" s="7"/>
      <c r="B656" s="7"/>
      <c r="C656" s="7"/>
      <c r="D656" s="7"/>
      <c r="E656" s="7"/>
      <c r="F656" s="7"/>
      <c r="G656" s="7"/>
      <c r="H656" s="7"/>
    </row>
    <row r="657" spans="1:8" x14ac:dyDescent="0.25">
      <c r="A657" s="7"/>
      <c r="B657" s="7"/>
      <c r="C657" s="7"/>
      <c r="D657" s="7"/>
      <c r="E657" s="7"/>
      <c r="F657" s="7"/>
      <c r="G657" s="7"/>
      <c r="H657" s="7"/>
    </row>
    <row r="658" spans="1:8" x14ac:dyDescent="0.25">
      <c r="A658" s="7"/>
      <c r="B658" s="7"/>
      <c r="C658" s="7"/>
      <c r="D658" s="7"/>
      <c r="E658" s="7"/>
      <c r="F658" s="7"/>
      <c r="G658" s="7"/>
      <c r="H658" s="7"/>
    </row>
    <row r="659" spans="1:8" x14ac:dyDescent="0.25">
      <c r="A659" s="7"/>
      <c r="B659" s="7"/>
      <c r="C659" s="7"/>
      <c r="D659" s="7"/>
      <c r="E659" s="7"/>
      <c r="F659" s="7"/>
      <c r="G659" s="7"/>
      <c r="H659" s="7"/>
    </row>
    <row r="660" spans="1:8" x14ac:dyDescent="0.25">
      <c r="A660" s="7"/>
      <c r="B660" s="7"/>
      <c r="C660" s="7"/>
      <c r="D660" s="7"/>
      <c r="E660" s="7"/>
      <c r="F660" s="7"/>
      <c r="G660" s="7"/>
      <c r="H660" s="7"/>
    </row>
    <row r="661" spans="1:8" x14ac:dyDescent="0.25">
      <c r="A661" s="7"/>
      <c r="B661" s="7"/>
      <c r="C661" s="7"/>
      <c r="D661" s="7"/>
      <c r="E661" s="7"/>
      <c r="F661" s="7"/>
      <c r="G661" s="7"/>
      <c r="H661" s="7"/>
    </row>
    <row r="662" spans="1:8" x14ac:dyDescent="0.25">
      <c r="A662" s="7"/>
      <c r="B662" s="7"/>
      <c r="C662" s="7"/>
      <c r="D662" s="7"/>
      <c r="E662" s="7"/>
      <c r="F662" s="7"/>
      <c r="G662" s="7"/>
      <c r="H662" s="7"/>
    </row>
    <row r="663" spans="1:8" x14ac:dyDescent="0.25">
      <c r="A663" s="7"/>
      <c r="B663" s="7"/>
      <c r="C663" s="7"/>
      <c r="D663" s="7"/>
      <c r="E663" s="7"/>
      <c r="F663" s="7"/>
      <c r="G663" s="7"/>
      <c r="H663" s="7"/>
    </row>
    <row r="664" spans="1:8" x14ac:dyDescent="0.25">
      <c r="A664" s="7"/>
      <c r="B664" s="7"/>
      <c r="C664" s="7"/>
      <c r="D664" s="7"/>
      <c r="E664" s="7"/>
      <c r="F664" s="7"/>
      <c r="G664" s="7"/>
      <c r="H664" s="7"/>
    </row>
    <row r="665" spans="1:8" x14ac:dyDescent="0.25">
      <c r="A665" s="7"/>
      <c r="B665" s="7"/>
      <c r="C665" s="7"/>
      <c r="D665" s="7"/>
      <c r="E665" s="7"/>
      <c r="F665" s="7"/>
      <c r="G665" s="7"/>
      <c r="H665" s="7"/>
    </row>
    <row r="666" spans="1:8" x14ac:dyDescent="0.25">
      <c r="A666" s="7"/>
      <c r="B666" s="7"/>
      <c r="C666" s="7"/>
      <c r="D666" s="7"/>
      <c r="E666" s="7"/>
      <c r="F666" s="7"/>
      <c r="G666" s="7"/>
      <c r="H666" s="7"/>
    </row>
    <row r="667" spans="1:8" x14ac:dyDescent="0.25">
      <c r="A667" s="7"/>
      <c r="B667" s="7"/>
      <c r="C667" s="7"/>
      <c r="D667" s="7"/>
      <c r="E667" s="7"/>
      <c r="F667" s="7"/>
      <c r="G667" s="7"/>
      <c r="H667" s="7"/>
    </row>
    <row r="668" spans="1:8" x14ac:dyDescent="0.25">
      <c r="A668" s="7"/>
      <c r="B668" s="7"/>
      <c r="C668" s="7"/>
      <c r="D668" s="7"/>
      <c r="E668" s="7"/>
      <c r="F668" s="7"/>
      <c r="G668" s="7"/>
      <c r="H668" s="7"/>
    </row>
    <row r="669" spans="1:8" x14ac:dyDescent="0.25">
      <c r="A669" s="7"/>
      <c r="B669" s="7"/>
      <c r="C669" s="7"/>
      <c r="D669" s="7"/>
      <c r="E669" s="7"/>
      <c r="F669" s="7"/>
      <c r="G669" s="7"/>
      <c r="H669" s="7"/>
    </row>
    <row r="670" spans="1:8" x14ac:dyDescent="0.25">
      <c r="A670" s="7"/>
      <c r="B670" s="7"/>
      <c r="C670" s="7"/>
      <c r="D670" s="7"/>
      <c r="E670" s="7"/>
      <c r="F670" s="7"/>
      <c r="G670" s="7"/>
      <c r="H670" s="7"/>
    </row>
    <row r="671" spans="1:8" x14ac:dyDescent="0.25">
      <c r="A671" s="7"/>
      <c r="B671" s="7"/>
      <c r="C671" s="7"/>
      <c r="D671" s="7"/>
      <c r="E671" s="7"/>
      <c r="F671" s="7"/>
      <c r="G671" s="7"/>
      <c r="H671" s="7"/>
    </row>
    <row r="672" spans="1:8" x14ac:dyDescent="0.25">
      <c r="A672" s="7"/>
      <c r="B672" s="7"/>
      <c r="C672" s="7"/>
      <c r="D672" s="7"/>
      <c r="E672" s="7"/>
      <c r="F672" s="7"/>
      <c r="G672" s="7"/>
      <c r="H672" s="7"/>
    </row>
    <row r="673" spans="1:8" x14ac:dyDescent="0.25">
      <c r="A673" s="7"/>
      <c r="B673" s="7"/>
      <c r="C673" s="7"/>
      <c r="D673" s="7"/>
      <c r="E673" s="7"/>
      <c r="F673" s="7"/>
      <c r="G673" s="7"/>
      <c r="H673" s="7"/>
    </row>
    <row r="674" spans="1:8" x14ac:dyDescent="0.25">
      <c r="A674" s="7"/>
      <c r="B674" s="7"/>
      <c r="C674" s="7"/>
      <c r="D674" s="7"/>
      <c r="E674" s="7"/>
      <c r="F674" s="7"/>
      <c r="G674" s="7"/>
      <c r="H674" s="7"/>
    </row>
    <row r="675" spans="1:8" x14ac:dyDescent="0.25">
      <c r="A675" s="7"/>
      <c r="B675" s="7"/>
      <c r="C675" s="7"/>
      <c r="D675" s="7"/>
      <c r="E675" s="7"/>
      <c r="F675" s="7"/>
      <c r="G675" s="7"/>
      <c r="H675" s="7"/>
    </row>
    <row r="676" spans="1:8" x14ac:dyDescent="0.25">
      <c r="A676" s="7"/>
      <c r="B676" s="7"/>
      <c r="C676" s="7"/>
      <c r="D676" s="7"/>
      <c r="E676" s="7"/>
      <c r="F676" s="7"/>
      <c r="G676" s="7"/>
      <c r="H676" s="7"/>
    </row>
    <row r="677" spans="1:8" x14ac:dyDescent="0.25">
      <c r="A677" s="7"/>
      <c r="B677" s="7"/>
      <c r="C677" s="7"/>
      <c r="D677" s="7"/>
      <c r="E677" s="7"/>
      <c r="F677" s="7"/>
      <c r="G677" s="7"/>
      <c r="H677" s="7"/>
    </row>
    <row r="678" spans="1:8" x14ac:dyDescent="0.25">
      <c r="A678" s="7"/>
      <c r="B678" s="7"/>
      <c r="C678" s="7"/>
      <c r="D678" s="7"/>
      <c r="E678" s="7"/>
      <c r="F678" s="7"/>
      <c r="G678" s="7"/>
      <c r="H678" s="7"/>
    </row>
    <row r="679" spans="1:8" x14ac:dyDescent="0.25">
      <c r="A679" s="7"/>
      <c r="B679" s="7"/>
      <c r="C679" s="7"/>
      <c r="D679" s="7"/>
      <c r="E679" s="7"/>
      <c r="F679" s="7"/>
      <c r="G679" s="7"/>
      <c r="H679" s="7"/>
    </row>
    <row r="680" spans="1:8" x14ac:dyDescent="0.25">
      <c r="A680" s="7"/>
      <c r="B680" s="7"/>
      <c r="C680" s="7"/>
      <c r="D680" s="7"/>
      <c r="E680" s="7"/>
      <c r="F680" s="7"/>
      <c r="G680" s="7"/>
      <c r="H680" s="7"/>
    </row>
    <row r="681" spans="1:8" x14ac:dyDescent="0.25">
      <c r="A681" s="7"/>
      <c r="B681" s="7"/>
      <c r="C681" s="7"/>
      <c r="D681" s="7"/>
      <c r="E681" s="7"/>
      <c r="F681" s="7"/>
      <c r="G681" s="7"/>
      <c r="H681" s="7"/>
    </row>
    <row r="682" spans="1:8" x14ac:dyDescent="0.25">
      <c r="A682" s="7"/>
      <c r="B682" s="7"/>
      <c r="C682" s="7"/>
      <c r="D682" s="7"/>
      <c r="E682" s="7"/>
      <c r="F682" s="7"/>
      <c r="G682" s="7"/>
      <c r="H682" s="7"/>
    </row>
    <row r="683" spans="1:8" x14ac:dyDescent="0.25">
      <c r="A683" s="7"/>
      <c r="B683" s="7"/>
      <c r="C683" s="7"/>
      <c r="D683" s="7"/>
      <c r="E683" s="7"/>
      <c r="F683" s="7"/>
      <c r="G683" s="7"/>
      <c r="H683" s="7"/>
    </row>
    <row r="684" spans="1:8" x14ac:dyDescent="0.25">
      <c r="A684" s="7"/>
      <c r="B684" s="7"/>
      <c r="C684" s="7"/>
      <c r="D684" s="7"/>
      <c r="E684" s="7"/>
      <c r="F684" s="7"/>
      <c r="G684" s="7"/>
      <c r="H684" s="7"/>
    </row>
    <row r="685" spans="1:8" x14ac:dyDescent="0.25">
      <c r="A685" s="7"/>
      <c r="B685" s="7"/>
      <c r="C685" s="7"/>
      <c r="D685" s="7"/>
      <c r="E685" s="7"/>
      <c r="F685" s="7"/>
      <c r="G685" s="7"/>
      <c r="H685" s="7"/>
    </row>
    <row r="686" spans="1:8" x14ac:dyDescent="0.25">
      <c r="A686" s="7"/>
      <c r="B686" s="7"/>
      <c r="C686" s="7"/>
      <c r="D686" s="7"/>
      <c r="E686" s="7"/>
      <c r="F686" s="7"/>
      <c r="G686" s="7"/>
      <c r="H686" s="7"/>
    </row>
    <row r="687" spans="1:8" x14ac:dyDescent="0.25">
      <c r="A687" s="7"/>
      <c r="B687" s="7"/>
      <c r="C687" s="7"/>
      <c r="D687" s="7"/>
      <c r="E687" s="7"/>
      <c r="F687" s="7"/>
      <c r="G687" s="7"/>
      <c r="H687" s="7"/>
    </row>
    <row r="688" spans="1:8" x14ac:dyDescent="0.25">
      <c r="A688" s="7"/>
      <c r="B688" s="7"/>
      <c r="C688" s="7"/>
      <c r="D688" s="7"/>
      <c r="E688" s="7"/>
      <c r="F688" s="7"/>
      <c r="G688" s="7"/>
      <c r="H688" s="7"/>
    </row>
    <row r="689" spans="1:8" x14ac:dyDescent="0.25">
      <c r="A689" s="7"/>
      <c r="B689" s="7"/>
      <c r="C689" s="7"/>
      <c r="D689" s="7"/>
      <c r="E689" s="7"/>
      <c r="F689" s="7"/>
      <c r="G689" s="7"/>
      <c r="H689" s="7"/>
    </row>
    <row r="690" spans="1:8" x14ac:dyDescent="0.25">
      <c r="A690" s="7"/>
      <c r="B690" s="7"/>
      <c r="C690" s="7"/>
      <c r="D690" s="7"/>
      <c r="E690" s="7"/>
      <c r="F690" s="7"/>
      <c r="G690" s="7"/>
      <c r="H690" s="7"/>
    </row>
    <row r="691" spans="1:8" x14ac:dyDescent="0.25">
      <c r="A691" s="7"/>
      <c r="B691" s="7"/>
      <c r="C691" s="7"/>
      <c r="D691" s="7"/>
      <c r="E691" s="7"/>
      <c r="F691" s="7"/>
      <c r="G691" s="7"/>
      <c r="H691" s="7"/>
    </row>
    <row r="692" spans="1:8" x14ac:dyDescent="0.25">
      <c r="A692" s="7"/>
      <c r="B692" s="7"/>
      <c r="C692" s="7"/>
      <c r="D692" s="7"/>
      <c r="E692" s="7"/>
      <c r="F692" s="7"/>
      <c r="G692" s="7"/>
      <c r="H692" s="7"/>
    </row>
    <row r="693" spans="1:8" x14ac:dyDescent="0.25">
      <c r="A693" s="7"/>
      <c r="B693" s="7"/>
      <c r="C693" s="7"/>
      <c r="D693" s="7"/>
      <c r="E693" s="7"/>
      <c r="F693" s="7"/>
      <c r="G693" s="7"/>
      <c r="H693" s="7"/>
    </row>
    <row r="694" spans="1:8" x14ac:dyDescent="0.25">
      <c r="A694" s="7"/>
      <c r="B694" s="7"/>
      <c r="C694" s="7"/>
      <c r="D694" s="7"/>
      <c r="E694" s="7"/>
      <c r="F694" s="7"/>
      <c r="G694" s="7"/>
      <c r="H694" s="7"/>
    </row>
    <row r="695" spans="1:8" x14ac:dyDescent="0.25">
      <c r="A695" s="7"/>
      <c r="B695" s="7"/>
      <c r="C695" s="7"/>
      <c r="D695" s="7"/>
      <c r="E695" s="7"/>
      <c r="F695" s="7"/>
      <c r="G695" s="7"/>
      <c r="H695" s="7"/>
    </row>
    <row r="696" spans="1:8" x14ac:dyDescent="0.25">
      <c r="A696" s="7"/>
      <c r="B696" s="7"/>
      <c r="C696" s="7"/>
      <c r="D696" s="7"/>
      <c r="E696" s="7"/>
      <c r="F696" s="7"/>
      <c r="G696" s="7"/>
      <c r="H696" s="7"/>
    </row>
    <row r="697" spans="1:8" x14ac:dyDescent="0.25">
      <c r="A697" s="7"/>
      <c r="B697" s="7"/>
      <c r="C697" s="7"/>
      <c r="D697" s="7"/>
      <c r="E697" s="7"/>
      <c r="F697" s="7"/>
      <c r="G697" s="7"/>
      <c r="H697" s="7"/>
    </row>
    <row r="698" spans="1:8" x14ac:dyDescent="0.25">
      <c r="A698" s="7"/>
      <c r="B698" s="7"/>
      <c r="C698" s="7"/>
      <c r="D698" s="7"/>
      <c r="E698" s="7"/>
      <c r="F698" s="7"/>
      <c r="G698" s="7"/>
      <c r="H698" s="7"/>
    </row>
    <row r="699" spans="1:8" x14ac:dyDescent="0.25">
      <c r="A699" s="7"/>
      <c r="B699" s="7"/>
      <c r="C699" s="7"/>
      <c r="D699" s="7"/>
      <c r="E699" s="7"/>
      <c r="F699" s="7"/>
      <c r="G699" s="7"/>
      <c r="H699" s="7"/>
    </row>
    <row r="700" spans="1:8" x14ac:dyDescent="0.25">
      <c r="A700" s="7"/>
      <c r="B700" s="7"/>
      <c r="C700" s="7"/>
      <c r="D700" s="7"/>
      <c r="E700" s="7"/>
      <c r="F700" s="7"/>
      <c r="G700" s="7"/>
      <c r="H700" s="7"/>
    </row>
    <row r="701" spans="1:8" x14ac:dyDescent="0.25">
      <c r="A701" s="7"/>
      <c r="B701" s="7"/>
      <c r="C701" s="7"/>
      <c r="D701" s="7"/>
      <c r="E701" s="7"/>
      <c r="F701" s="7"/>
      <c r="G701" s="7"/>
      <c r="H701" s="7"/>
    </row>
    <row r="702" spans="1:8" x14ac:dyDescent="0.25">
      <c r="A702" s="7"/>
      <c r="B702" s="7"/>
      <c r="C702" s="7"/>
      <c r="D702" s="7"/>
      <c r="E702" s="7"/>
      <c r="F702" s="7"/>
      <c r="G702" s="7"/>
      <c r="H702" s="7"/>
    </row>
    <row r="703" spans="1:8" x14ac:dyDescent="0.25">
      <c r="A703" s="7"/>
      <c r="B703" s="7"/>
      <c r="C703" s="7"/>
      <c r="D703" s="7"/>
      <c r="E703" s="7"/>
      <c r="F703" s="7"/>
      <c r="G703" s="7"/>
      <c r="H703" s="7"/>
    </row>
    <row r="704" spans="1:8" x14ac:dyDescent="0.25">
      <c r="A704" s="7"/>
      <c r="B704" s="7"/>
      <c r="C704" s="7"/>
      <c r="D704" s="7"/>
      <c r="E704" s="7"/>
      <c r="F704" s="7"/>
      <c r="G704" s="7"/>
      <c r="H704" s="7"/>
    </row>
    <row r="705" spans="1:8" x14ac:dyDescent="0.25">
      <c r="A705" s="7"/>
      <c r="B705" s="7"/>
      <c r="C705" s="7"/>
      <c r="D705" s="7"/>
      <c r="E705" s="7"/>
      <c r="F705" s="7"/>
      <c r="G705" s="7"/>
      <c r="H705" s="7"/>
    </row>
    <row r="706" spans="1:8" x14ac:dyDescent="0.25">
      <c r="A706" s="7"/>
      <c r="B706" s="7"/>
      <c r="C706" s="7"/>
      <c r="D706" s="7"/>
      <c r="E706" s="7"/>
      <c r="F706" s="7"/>
      <c r="G706" s="7"/>
      <c r="H706" s="7"/>
    </row>
    <row r="707" spans="1:8" x14ac:dyDescent="0.25">
      <c r="A707" s="7"/>
      <c r="B707" s="7"/>
      <c r="C707" s="7"/>
      <c r="D707" s="7"/>
      <c r="E707" s="7"/>
      <c r="F707" s="7"/>
      <c r="G707" s="7"/>
      <c r="H707" s="7"/>
    </row>
    <row r="708" spans="1:8" x14ac:dyDescent="0.25">
      <c r="A708" s="7"/>
      <c r="B708" s="7"/>
      <c r="C708" s="7"/>
      <c r="D708" s="7"/>
      <c r="E708" s="7"/>
      <c r="F708" s="7"/>
      <c r="G708" s="7"/>
      <c r="H708" s="7"/>
    </row>
    <row r="709" spans="1:8" x14ac:dyDescent="0.25">
      <c r="A709" s="7"/>
      <c r="B709" s="7"/>
      <c r="C709" s="7"/>
      <c r="D709" s="7"/>
      <c r="E709" s="7"/>
      <c r="F709" s="7"/>
      <c r="G709" s="7"/>
      <c r="H709" s="7"/>
    </row>
    <row r="710" spans="1:8" x14ac:dyDescent="0.25">
      <c r="A710" s="7"/>
      <c r="B710" s="7"/>
      <c r="C710" s="7"/>
      <c r="D710" s="7"/>
      <c r="E710" s="7"/>
      <c r="F710" s="7"/>
      <c r="G710" s="7"/>
      <c r="H710" s="7"/>
    </row>
    <row r="711" spans="1:8" x14ac:dyDescent="0.25">
      <c r="A711" s="7"/>
      <c r="B711" s="7"/>
      <c r="C711" s="7"/>
      <c r="D711" s="7"/>
      <c r="E711" s="7"/>
      <c r="F711" s="7"/>
      <c r="G711" s="7"/>
      <c r="H711" s="7"/>
    </row>
    <row r="712" spans="1:8" x14ac:dyDescent="0.25">
      <c r="A712" s="7"/>
      <c r="B712" s="7"/>
      <c r="C712" s="7"/>
      <c r="D712" s="7"/>
      <c r="E712" s="7"/>
      <c r="F712" s="7"/>
      <c r="G712" s="7"/>
      <c r="H712" s="7"/>
    </row>
    <row r="713" spans="1:8" x14ac:dyDescent="0.25">
      <c r="A713" s="7"/>
      <c r="B713" s="7"/>
      <c r="C713" s="7"/>
      <c r="D713" s="7"/>
      <c r="E713" s="7"/>
      <c r="F713" s="7"/>
      <c r="G713" s="7"/>
      <c r="H713" s="7"/>
    </row>
    <row r="714" spans="1:8" x14ac:dyDescent="0.25">
      <c r="A714" s="7"/>
      <c r="B714" s="7"/>
      <c r="C714" s="7"/>
      <c r="D714" s="7"/>
      <c r="E714" s="7"/>
      <c r="F714" s="7"/>
      <c r="G714" s="7"/>
      <c r="H714" s="7"/>
    </row>
    <row r="715" spans="1:8" x14ac:dyDescent="0.25">
      <c r="A715" s="7"/>
      <c r="B715" s="7"/>
      <c r="C715" s="7"/>
      <c r="D715" s="7"/>
      <c r="E715" s="7"/>
      <c r="F715" s="7"/>
      <c r="G715" s="7"/>
      <c r="H715" s="7"/>
    </row>
    <row r="716" spans="1:8" x14ac:dyDescent="0.25">
      <c r="A716" s="7"/>
      <c r="B716" s="7"/>
      <c r="C716" s="7"/>
      <c r="D716" s="7"/>
      <c r="E716" s="7"/>
      <c r="F716" s="7"/>
      <c r="G716" s="7"/>
      <c r="H716" s="7"/>
    </row>
    <row r="717" spans="1:8" x14ac:dyDescent="0.25">
      <c r="A717" s="7"/>
      <c r="B717" s="7"/>
      <c r="C717" s="7"/>
      <c r="D717" s="7"/>
      <c r="E717" s="7"/>
      <c r="F717" s="7"/>
      <c r="G717" s="7"/>
      <c r="H717" s="7"/>
    </row>
    <row r="718" spans="1:8" x14ac:dyDescent="0.25">
      <c r="A718" s="7"/>
      <c r="B718" s="7"/>
      <c r="C718" s="7"/>
      <c r="D718" s="7"/>
      <c r="E718" s="7"/>
      <c r="F718" s="7"/>
      <c r="G718" s="7"/>
      <c r="H718" s="7"/>
    </row>
    <row r="719" spans="1:8" x14ac:dyDescent="0.25">
      <c r="A719" s="7"/>
      <c r="B719" s="7"/>
      <c r="C719" s="7"/>
      <c r="D719" s="7"/>
      <c r="E719" s="7"/>
      <c r="F719" s="7"/>
      <c r="G719" s="7"/>
      <c r="H719" s="7"/>
    </row>
    <row r="720" spans="1:8" x14ac:dyDescent="0.25">
      <c r="A720" s="7"/>
      <c r="B720" s="7"/>
      <c r="C720" s="7"/>
      <c r="D720" s="7"/>
      <c r="E720" s="7"/>
      <c r="F720" s="7"/>
      <c r="G720" s="7"/>
      <c r="H720" s="7"/>
    </row>
    <row r="721" spans="1:8" x14ac:dyDescent="0.25">
      <c r="A721" s="7"/>
      <c r="B721" s="7"/>
      <c r="C721" s="7"/>
      <c r="D721" s="7"/>
      <c r="E721" s="7"/>
      <c r="F721" s="7"/>
      <c r="G721" s="7"/>
      <c r="H721" s="7"/>
    </row>
    <row r="722" spans="1:8" x14ac:dyDescent="0.25">
      <c r="A722" s="7"/>
      <c r="B722" s="7"/>
      <c r="C722" s="7"/>
      <c r="D722" s="7"/>
      <c r="E722" s="7"/>
      <c r="F722" s="7"/>
      <c r="G722" s="7"/>
      <c r="H722" s="7"/>
    </row>
    <row r="723" spans="1:8" x14ac:dyDescent="0.25">
      <c r="A723" s="7"/>
      <c r="B723" s="7"/>
      <c r="C723" s="7"/>
      <c r="D723" s="7"/>
      <c r="E723" s="7"/>
      <c r="F723" s="7"/>
      <c r="G723" s="7"/>
      <c r="H723" s="7"/>
    </row>
    <row r="724" spans="1:8" x14ac:dyDescent="0.25">
      <c r="A724" s="7"/>
      <c r="B724" s="7"/>
      <c r="C724" s="7"/>
      <c r="D724" s="7"/>
      <c r="E724" s="7"/>
      <c r="F724" s="7"/>
      <c r="G724" s="7"/>
      <c r="H724" s="7"/>
    </row>
    <row r="725" spans="1:8" x14ac:dyDescent="0.25">
      <c r="A725" s="7"/>
      <c r="B725" s="7"/>
      <c r="C725" s="7"/>
      <c r="D725" s="7"/>
      <c r="E725" s="7"/>
      <c r="F725" s="7"/>
      <c r="G725" s="7"/>
      <c r="H725" s="7"/>
    </row>
    <row r="726" spans="1:8" x14ac:dyDescent="0.25">
      <c r="A726" s="7"/>
      <c r="B726" s="7"/>
      <c r="C726" s="7"/>
      <c r="D726" s="7"/>
      <c r="E726" s="7"/>
      <c r="F726" s="7"/>
      <c r="G726" s="7"/>
      <c r="H726" s="7"/>
    </row>
    <row r="727" spans="1:8" x14ac:dyDescent="0.25">
      <c r="A727" s="7"/>
      <c r="B727" s="7"/>
      <c r="C727" s="7"/>
      <c r="D727" s="7"/>
      <c r="E727" s="7"/>
      <c r="F727" s="7"/>
      <c r="G727" s="7"/>
      <c r="H727" s="7"/>
    </row>
    <row r="728" spans="1:8" x14ac:dyDescent="0.25">
      <c r="A728" s="7"/>
      <c r="B728" s="7"/>
      <c r="C728" s="7"/>
      <c r="D728" s="7"/>
      <c r="E728" s="7"/>
      <c r="F728" s="7"/>
      <c r="G728" s="7"/>
      <c r="H728" s="7"/>
    </row>
    <row r="729" spans="1:8" x14ac:dyDescent="0.25">
      <c r="A729" s="7"/>
      <c r="B729" s="7"/>
      <c r="C729" s="7"/>
      <c r="D729" s="7"/>
      <c r="E729" s="7"/>
      <c r="F729" s="7"/>
      <c r="G729" s="7"/>
      <c r="H729" s="7"/>
    </row>
    <row r="730" spans="1:8" x14ac:dyDescent="0.25">
      <c r="A730" s="7"/>
      <c r="B730" s="7"/>
      <c r="C730" s="7"/>
      <c r="D730" s="7"/>
      <c r="E730" s="7"/>
      <c r="F730" s="7"/>
      <c r="G730" s="7"/>
      <c r="H730" s="7"/>
    </row>
    <row r="731" spans="1:8" x14ac:dyDescent="0.25">
      <c r="A731" s="7"/>
      <c r="B731" s="7"/>
      <c r="C731" s="7"/>
      <c r="D731" s="7"/>
      <c r="E731" s="7"/>
      <c r="F731" s="7"/>
      <c r="G731" s="7"/>
      <c r="H731" s="7"/>
    </row>
    <row r="732" spans="1:8" x14ac:dyDescent="0.25">
      <c r="A732" s="7"/>
      <c r="B732" s="7"/>
      <c r="C732" s="7"/>
      <c r="D732" s="7"/>
      <c r="E732" s="7"/>
      <c r="F732" s="7"/>
      <c r="G732" s="7"/>
      <c r="H732" s="7"/>
    </row>
    <row r="733" spans="1:8" x14ac:dyDescent="0.25">
      <c r="A733" s="7"/>
      <c r="B733" s="7"/>
      <c r="C733" s="7"/>
      <c r="D733" s="7"/>
      <c r="E733" s="7"/>
      <c r="F733" s="7"/>
      <c r="G733" s="7"/>
      <c r="H733" s="7"/>
    </row>
    <row r="734" spans="1:8" x14ac:dyDescent="0.25">
      <c r="A734" s="7"/>
      <c r="B734" s="7"/>
      <c r="C734" s="7"/>
      <c r="D734" s="7"/>
      <c r="E734" s="7"/>
      <c r="F734" s="7"/>
      <c r="G734" s="7"/>
      <c r="H734" s="7"/>
    </row>
    <row r="735" spans="1:8" x14ac:dyDescent="0.25">
      <c r="A735" s="7"/>
      <c r="B735" s="7"/>
      <c r="C735" s="7"/>
      <c r="D735" s="7"/>
      <c r="E735" s="7"/>
      <c r="F735" s="7"/>
      <c r="G735" s="7"/>
      <c r="H735" s="7"/>
    </row>
    <row r="736" spans="1:8" x14ac:dyDescent="0.25">
      <c r="A736" s="7"/>
      <c r="B736" s="7"/>
      <c r="C736" s="7"/>
      <c r="D736" s="7"/>
      <c r="E736" s="7"/>
      <c r="F736" s="7"/>
      <c r="G736" s="7"/>
      <c r="H736" s="7"/>
    </row>
    <row r="737" spans="1:8" x14ac:dyDescent="0.25">
      <c r="A737" s="7"/>
      <c r="B737" s="7"/>
      <c r="C737" s="7"/>
      <c r="D737" s="7"/>
      <c r="E737" s="7"/>
      <c r="F737" s="7"/>
      <c r="G737" s="7"/>
      <c r="H737" s="7"/>
    </row>
    <row r="738" spans="1:8" x14ac:dyDescent="0.25">
      <c r="A738" s="7"/>
      <c r="B738" s="7"/>
      <c r="C738" s="7"/>
      <c r="D738" s="7"/>
      <c r="E738" s="7"/>
      <c r="F738" s="7"/>
      <c r="G738" s="7"/>
      <c r="H738" s="7"/>
    </row>
    <row r="739" spans="1:8" x14ac:dyDescent="0.25">
      <c r="A739" s="7"/>
      <c r="B739" s="7"/>
      <c r="C739" s="7"/>
      <c r="D739" s="7"/>
      <c r="E739" s="7"/>
      <c r="F739" s="7"/>
      <c r="G739" s="7"/>
      <c r="H739" s="7"/>
    </row>
    <row r="740" spans="1:8" x14ac:dyDescent="0.25">
      <c r="A740" s="7"/>
      <c r="B740" s="7"/>
      <c r="C740" s="7"/>
      <c r="D740" s="7"/>
      <c r="E740" s="7"/>
      <c r="F740" s="7"/>
      <c r="G740" s="7"/>
      <c r="H740" s="7"/>
    </row>
    <row r="741" spans="1:8" x14ac:dyDescent="0.25">
      <c r="A741" s="7"/>
      <c r="B741" s="7"/>
      <c r="C741" s="7"/>
      <c r="D741" s="7"/>
      <c r="E741" s="7"/>
      <c r="F741" s="7"/>
      <c r="G741" s="7"/>
      <c r="H741" s="7"/>
    </row>
    <row r="742" spans="1:8" x14ac:dyDescent="0.25">
      <c r="A742" s="7"/>
      <c r="B742" s="7"/>
      <c r="C742" s="7"/>
      <c r="D742" s="7"/>
      <c r="E742" s="7"/>
      <c r="F742" s="7"/>
      <c r="G742" s="7"/>
      <c r="H742" s="7"/>
    </row>
    <row r="743" spans="1:8" x14ac:dyDescent="0.25">
      <c r="A743" s="7"/>
      <c r="B743" s="7"/>
      <c r="C743" s="7"/>
      <c r="D743" s="7"/>
      <c r="E743" s="7"/>
      <c r="F743" s="7"/>
      <c r="G743" s="7"/>
      <c r="H743" s="7"/>
    </row>
    <row r="744" spans="1:8" x14ac:dyDescent="0.25">
      <c r="A744" s="7"/>
      <c r="B744" s="7"/>
      <c r="C744" s="7"/>
      <c r="D744" s="7"/>
      <c r="E744" s="7"/>
      <c r="F744" s="7"/>
      <c r="G744" s="7"/>
      <c r="H744" s="7"/>
    </row>
    <row r="745" spans="1:8" x14ac:dyDescent="0.25">
      <c r="A745" s="7"/>
      <c r="B745" s="7"/>
      <c r="C745" s="7"/>
      <c r="D745" s="7"/>
      <c r="E745" s="7"/>
      <c r="F745" s="7"/>
      <c r="G745" s="7"/>
      <c r="H745" s="7"/>
    </row>
    <row r="746" spans="1:8" x14ac:dyDescent="0.25">
      <c r="A746" s="7"/>
      <c r="B746" s="7"/>
      <c r="C746" s="7"/>
      <c r="D746" s="7"/>
      <c r="E746" s="7"/>
      <c r="F746" s="7"/>
      <c r="G746" s="7"/>
      <c r="H746" s="7"/>
    </row>
    <row r="747" spans="1:8" x14ac:dyDescent="0.25">
      <c r="A747" s="7"/>
      <c r="B747" s="7"/>
      <c r="C747" s="7"/>
      <c r="D747" s="7"/>
      <c r="E747" s="7"/>
      <c r="F747" s="7"/>
      <c r="G747" s="7"/>
      <c r="H747" s="7"/>
    </row>
    <row r="748" spans="1:8" x14ac:dyDescent="0.25">
      <c r="A748" s="7"/>
      <c r="B748" s="7"/>
      <c r="C748" s="7"/>
      <c r="D748" s="7"/>
      <c r="E748" s="7"/>
      <c r="F748" s="7"/>
      <c r="G748" s="7"/>
      <c r="H748" s="7"/>
    </row>
    <row r="749" spans="1:8" x14ac:dyDescent="0.25">
      <c r="A749" s="7"/>
      <c r="B749" s="7"/>
      <c r="C749" s="7"/>
      <c r="D749" s="7"/>
      <c r="E749" s="7"/>
      <c r="F749" s="7"/>
      <c r="G749" s="7"/>
      <c r="H749" s="7"/>
    </row>
    <row r="750" spans="1:8" x14ac:dyDescent="0.25">
      <c r="A750" s="7"/>
      <c r="B750" s="7"/>
      <c r="C750" s="7"/>
      <c r="D750" s="7"/>
      <c r="E750" s="7"/>
      <c r="F750" s="7"/>
      <c r="G750" s="7"/>
      <c r="H750" s="7"/>
    </row>
    <row r="751" spans="1:8" x14ac:dyDescent="0.25">
      <c r="A751" s="7"/>
      <c r="B751" s="7"/>
      <c r="C751" s="7"/>
      <c r="D751" s="7"/>
      <c r="E751" s="7"/>
      <c r="F751" s="7"/>
      <c r="G751" s="7"/>
      <c r="H751" s="7"/>
    </row>
    <row r="752" spans="1:8" x14ac:dyDescent="0.25">
      <c r="A752" s="7"/>
      <c r="B752" s="7"/>
      <c r="C752" s="7"/>
      <c r="D752" s="7"/>
      <c r="E752" s="7"/>
      <c r="F752" s="7"/>
      <c r="G752" s="7"/>
      <c r="H752" s="7"/>
    </row>
    <row r="753" spans="1:8" x14ac:dyDescent="0.25">
      <c r="A753" s="7"/>
      <c r="B753" s="7"/>
      <c r="C753" s="7"/>
      <c r="D753" s="7"/>
      <c r="E753" s="7"/>
      <c r="F753" s="7"/>
      <c r="G753" s="7"/>
      <c r="H753" s="7"/>
    </row>
    <row r="754" spans="1:8" x14ac:dyDescent="0.25">
      <c r="A754" s="7"/>
      <c r="B754" s="7"/>
      <c r="C754" s="7"/>
      <c r="D754" s="7"/>
      <c r="E754" s="7"/>
      <c r="F754" s="7"/>
      <c r="G754" s="7"/>
      <c r="H754" s="7"/>
    </row>
    <row r="755" spans="1:8" x14ac:dyDescent="0.25">
      <c r="A755" s="7"/>
      <c r="B755" s="7"/>
      <c r="C755" s="7"/>
      <c r="D755" s="7"/>
      <c r="E755" s="7"/>
      <c r="F755" s="7"/>
      <c r="G755" s="7"/>
      <c r="H755" s="7"/>
    </row>
    <row r="756" spans="1:8" x14ac:dyDescent="0.25">
      <c r="A756" s="7"/>
      <c r="B756" s="7"/>
      <c r="C756" s="7"/>
      <c r="D756" s="7"/>
      <c r="E756" s="7"/>
      <c r="F756" s="7"/>
      <c r="G756" s="7"/>
      <c r="H756" s="7"/>
    </row>
    <row r="757" spans="1:8" x14ac:dyDescent="0.25">
      <c r="A757" s="7"/>
      <c r="B757" s="7"/>
      <c r="C757" s="7"/>
      <c r="D757" s="7"/>
      <c r="E757" s="7"/>
      <c r="F757" s="7"/>
      <c r="G757" s="7"/>
      <c r="H757" s="7"/>
    </row>
    <row r="758" spans="1:8" x14ac:dyDescent="0.25">
      <c r="A758" s="7"/>
      <c r="B758" s="7"/>
      <c r="C758" s="7"/>
      <c r="D758" s="7"/>
      <c r="E758" s="7"/>
      <c r="F758" s="7"/>
      <c r="G758" s="7"/>
      <c r="H758" s="7"/>
    </row>
    <row r="759" spans="1:8" x14ac:dyDescent="0.25">
      <c r="A759" s="7"/>
      <c r="B759" s="7"/>
      <c r="C759" s="7"/>
      <c r="D759" s="7"/>
      <c r="E759" s="7"/>
      <c r="F759" s="7"/>
      <c r="G759" s="7"/>
      <c r="H759" s="7"/>
    </row>
    <row r="760" spans="1:8" x14ac:dyDescent="0.25">
      <c r="A760" s="7"/>
      <c r="B760" s="7"/>
      <c r="C760" s="7"/>
      <c r="D760" s="7"/>
      <c r="E760" s="7"/>
      <c r="F760" s="7"/>
      <c r="G760" s="7"/>
      <c r="H760" s="7"/>
    </row>
    <row r="761" spans="1:8" x14ac:dyDescent="0.25">
      <c r="A761" s="7"/>
      <c r="B761" s="7"/>
      <c r="C761" s="7"/>
      <c r="D761" s="7"/>
      <c r="E761" s="7"/>
      <c r="F761" s="7"/>
      <c r="G761" s="7"/>
      <c r="H761" s="7"/>
    </row>
    <row r="762" spans="1:8" x14ac:dyDescent="0.25">
      <c r="A762" s="7"/>
      <c r="B762" s="7"/>
      <c r="C762" s="7"/>
      <c r="D762" s="7"/>
      <c r="E762" s="7"/>
      <c r="F762" s="7"/>
      <c r="G762" s="7"/>
      <c r="H762" s="7"/>
    </row>
    <row r="763" spans="1:8" x14ac:dyDescent="0.25">
      <c r="A763" s="7"/>
      <c r="B763" s="7"/>
      <c r="C763" s="7"/>
      <c r="D763" s="7"/>
      <c r="E763" s="7"/>
      <c r="F763" s="7"/>
      <c r="G763" s="7"/>
      <c r="H763" s="7"/>
    </row>
    <row r="764" spans="1:8" x14ac:dyDescent="0.25">
      <c r="A764" s="7"/>
      <c r="B764" s="7"/>
      <c r="C764" s="7"/>
      <c r="D764" s="7"/>
      <c r="E764" s="7"/>
      <c r="F764" s="7"/>
      <c r="G764" s="7"/>
      <c r="H764" s="7"/>
    </row>
    <row r="765" spans="1:8" x14ac:dyDescent="0.25">
      <c r="A765" s="7"/>
      <c r="B765" s="7"/>
      <c r="C765" s="7"/>
      <c r="D765" s="7"/>
      <c r="E765" s="7"/>
      <c r="F765" s="7"/>
      <c r="G765" s="7"/>
      <c r="H765" s="7"/>
    </row>
    <row r="766" spans="1:8" x14ac:dyDescent="0.25">
      <c r="A766" s="7"/>
      <c r="B766" s="7"/>
      <c r="C766" s="7"/>
      <c r="D766" s="7"/>
      <c r="E766" s="7"/>
      <c r="F766" s="7"/>
      <c r="G766" s="7"/>
      <c r="H766" s="7"/>
    </row>
    <row r="767" spans="1:8" x14ac:dyDescent="0.25">
      <c r="A767" s="7"/>
      <c r="B767" s="7"/>
      <c r="C767" s="7"/>
      <c r="D767" s="7"/>
      <c r="E767" s="7"/>
      <c r="F767" s="7"/>
      <c r="G767" s="7"/>
      <c r="H767" s="7"/>
    </row>
    <row r="768" spans="1:8" x14ac:dyDescent="0.25">
      <c r="A768" s="7"/>
      <c r="B768" s="7"/>
      <c r="C768" s="7"/>
      <c r="D768" s="7"/>
      <c r="E768" s="7"/>
      <c r="F768" s="7"/>
      <c r="G768" s="7"/>
      <c r="H768" s="7"/>
    </row>
    <row r="769" spans="1:8" x14ac:dyDescent="0.25">
      <c r="A769" s="7"/>
      <c r="B769" s="7"/>
      <c r="C769" s="7"/>
      <c r="D769" s="7"/>
      <c r="E769" s="7"/>
      <c r="F769" s="7"/>
      <c r="G769" s="7"/>
      <c r="H769" s="7"/>
    </row>
    <row r="770" spans="1:8" x14ac:dyDescent="0.25">
      <c r="A770" s="7"/>
      <c r="B770" s="7"/>
      <c r="C770" s="7"/>
      <c r="D770" s="7"/>
      <c r="E770" s="7"/>
      <c r="F770" s="7"/>
      <c r="G770" s="7"/>
      <c r="H770" s="7"/>
    </row>
    <row r="771" spans="1:8" x14ac:dyDescent="0.25">
      <c r="A771" s="7"/>
      <c r="B771" s="7"/>
      <c r="C771" s="7"/>
      <c r="D771" s="7"/>
      <c r="E771" s="7"/>
      <c r="F771" s="7"/>
      <c r="G771" s="7"/>
      <c r="H771" s="7"/>
    </row>
    <row r="772" spans="1:8" x14ac:dyDescent="0.25">
      <c r="A772" s="7"/>
      <c r="B772" s="7"/>
      <c r="C772" s="7"/>
      <c r="D772" s="7"/>
      <c r="E772" s="7"/>
      <c r="F772" s="7"/>
      <c r="G772" s="7"/>
      <c r="H772" s="7"/>
    </row>
    <row r="773" spans="1:8" x14ac:dyDescent="0.25">
      <c r="A773" s="7"/>
      <c r="B773" s="7"/>
      <c r="C773" s="7"/>
      <c r="D773" s="7"/>
      <c r="E773" s="7"/>
      <c r="F773" s="7"/>
      <c r="G773" s="7"/>
      <c r="H773" s="7"/>
    </row>
    <row r="774" spans="1:8" x14ac:dyDescent="0.25">
      <c r="A774" s="7"/>
      <c r="B774" s="7"/>
      <c r="C774" s="7"/>
      <c r="D774" s="7"/>
      <c r="E774" s="7"/>
      <c r="F774" s="7"/>
      <c r="G774" s="7"/>
      <c r="H774" s="7"/>
    </row>
    <row r="775" spans="1:8" x14ac:dyDescent="0.25">
      <c r="A775" s="7"/>
      <c r="B775" s="7"/>
      <c r="C775" s="7"/>
      <c r="D775" s="7"/>
      <c r="E775" s="7"/>
      <c r="F775" s="7"/>
      <c r="G775" s="7"/>
      <c r="H775" s="7"/>
    </row>
    <row r="776" spans="1:8" x14ac:dyDescent="0.25">
      <c r="A776" s="7"/>
      <c r="B776" s="7"/>
      <c r="C776" s="7"/>
      <c r="D776" s="7"/>
      <c r="E776" s="7"/>
      <c r="F776" s="7"/>
      <c r="G776" s="7"/>
      <c r="H776" s="7"/>
    </row>
    <row r="777" spans="1:8" x14ac:dyDescent="0.25">
      <c r="A777" s="7"/>
      <c r="B777" s="7"/>
      <c r="C777" s="7"/>
      <c r="D777" s="7"/>
      <c r="E777" s="7"/>
      <c r="F777" s="7"/>
      <c r="G777" s="7"/>
      <c r="H777" s="7"/>
    </row>
    <row r="778" spans="1:8" x14ac:dyDescent="0.25">
      <c r="A778" s="7"/>
      <c r="B778" s="7"/>
      <c r="C778" s="7"/>
      <c r="D778" s="7"/>
      <c r="E778" s="7"/>
      <c r="F778" s="7"/>
      <c r="G778" s="7"/>
      <c r="H778" s="7"/>
    </row>
    <row r="779" spans="1:8" x14ac:dyDescent="0.25">
      <c r="A779" s="7"/>
      <c r="B779" s="7"/>
      <c r="C779" s="7"/>
      <c r="D779" s="7"/>
      <c r="E779" s="7"/>
      <c r="F779" s="7"/>
      <c r="G779" s="7"/>
      <c r="H779" s="7"/>
    </row>
    <row r="780" spans="1:8" x14ac:dyDescent="0.25">
      <c r="A780" s="7"/>
      <c r="B780" s="7"/>
      <c r="C780" s="7"/>
      <c r="D780" s="7"/>
      <c r="E780" s="7"/>
      <c r="F780" s="7"/>
      <c r="G780" s="7"/>
      <c r="H780" s="7"/>
    </row>
    <row r="781" spans="1:8" x14ac:dyDescent="0.25">
      <c r="A781" s="7"/>
      <c r="B781" s="7"/>
      <c r="C781" s="7"/>
      <c r="D781" s="7"/>
      <c r="E781" s="7"/>
      <c r="F781" s="7"/>
      <c r="G781" s="7"/>
      <c r="H781" s="7"/>
    </row>
    <row r="782" spans="1:8" x14ac:dyDescent="0.25">
      <c r="A782" s="7"/>
      <c r="B782" s="7"/>
      <c r="C782" s="7"/>
      <c r="D782" s="7"/>
      <c r="E782" s="7"/>
      <c r="F782" s="7"/>
      <c r="G782" s="7"/>
      <c r="H782" s="7"/>
    </row>
    <row r="783" spans="1:8" x14ac:dyDescent="0.25">
      <c r="A783" s="7"/>
      <c r="B783" s="7"/>
      <c r="C783" s="7"/>
      <c r="D783" s="7"/>
      <c r="E783" s="7"/>
      <c r="F783" s="7"/>
      <c r="G783" s="7"/>
      <c r="H783" s="7"/>
    </row>
    <row r="784" spans="1:8" x14ac:dyDescent="0.25">
      <c r="A784" s="7"/>
      <c r="B784" s="7"/>
      <c r="C784" s="7"/>
      <c r="D784" s="7"/>
      <c r="E784" s="7"/>
      <c r="F784" s="7"/>
      <c r="G784" s="7"/>
      <c r="H784" s="7"/>
    </row>
    <row r="785" spans="1:8" x14ac:dyDescent="0.25">
      <c r="A785" s="7"/>
      <c r="B785" s="7"/>
      <c r="C785" s="7"/>
      <c r="D785" s="7"/>
      <c r="E785" s="7"/>
      <c r="F785" s="7"/>
      <c r="G785" s="7"/>
      <c r="H785" s="7"/>
    </row>
    <row r="786" spans="1:8" x14ac:dyDescent="0.25">
      <c r="A786" s="7"/>
      <c r="B786" s="7"/>
      <c r="C786" s="7"/>
      <c r="D786" s="7"/>
      <c r="E786" s="7"/>
      <c r="F786" s="7"/>
      <c r="G786" s="7"/>
      <c r="H786" s="7"/>
    </row>
    <row r="787" spans="1:8" x14ac:dyDescent="0.25">
      <c r="A787" s="7"/>
      <c r="B787" s="7"/>
      <c r="C787" s="7"/>
      <c r="D787" s="7"/>
      <c r="E787" s="7"/>
      <c r="F787" s="7"/>
      <c r="G787" s="7"/>
      <c r="H787" s="7"/>
    </row>
    <row r="788" spans="1:8" x14ac:dyDescent="0.25">
      <c r="A788" s="7"/>
      <c r="B788" s="7"/>
      <c r="C788" s="7"/>
      <c r="D788" s="7"/>
      <c r="E788" s="7"/>
      <c r="F788" s="7"/>
      <c r="G788" s="7"/>
      <c r="H788" s="7"/>
    </row>
    <row r="789" spans="1:8" x14ac:dyDescent="0.25">
      <c r="A789" s="7"/>
      <c r="B789" s="7"/>
      <c r="C789" s="7"/>
      <c r="D789" s="7"/>
      <c r="E789" s="7"/>
      <c r="F789" s="7"/>
      <c r="G789" s="7"/>
      <c r="H789" s="7"/>
    </row>
    <row r="790" spans="1:8" x14ac:dyDescent="0.25">
      <c r="A790" s="7"/>
      <c r="B790" s="7"/>
      <c r="C790" s="7"/>
      <c r="D790" s="7"/>
      <c r="E790" s="7"/>
      <c r="F790" s="7"/>
      <c r="G790" s="7"/>
      <c r="H790" s="7"/>
    </row>
    <row r="791" spans="1:8" x14ac:dyDescent="0.25">
      <c r="A791" s="7"/>
      <c r="B791" s="7"/>
      <c r="C791" s="7"/>
      <c r="D791" s="7"/>
      <c r="E791" s="7"/>
      <c r="F791" s="7"/>
      <c r="G791" s="7"/>
      <c r="H791" s="7"/>
    </row>
    <row r="792" spans="1:8" x14ac:dyDescent="0.25">
      <c r="A792" s="7"/>
      <c r="B792" s="7"/>
      <c r="C792" s="7"/>
      <c r="D792" s="7"/>
      <c r="E792" s="7"/>
      <c r="F792" s="7"/>
      <c r="G792" s="7"/>
      <c r="H792" s="7"/>
    </row>
    <row r="793" spans="1:8" x14ac:dyDescent="0.25">
      <c r="A793" s="7"/>
      <c r="B793" s="7"/>
      <c r="C793" s="7"/>
      <c r="D793" s="7"/>
      <c r="E793" s="7"/>
      <c r="F793" s="7"/>
      <c r="G793" s="7"/>
      <c r="H793" s="7"/>
    </row>
    <row r="794" spans="1:8" x14ac:dyDescent="0.25">
      <c r="A794" s="7"/>
      <c r="B794" s="7"/>
      <c r="C794" s="7"/>
      <c r="D794" s="7"/>
      <c r="E794" s="7"/>
      <c r="F794" s="7"/>
      <c r="G794" s="7"/>
      <c r="H794" s="7"/>
    </row>
    <row r="795" spans="1:8" x14ac:dyDescent="0.25">
      <c r="A795" s="7"/>
      <c r="B795" s="7"/>
      <c r="C795" s="7"/>
      <c r="D795" s="7"/>
      <c r="E795" s="7"/>
      <c r="F795" s="7"/>
      <c r="G795" s="7"/>
      <c r="H795" s="7"/>
    </row>
    <row r="796" spans="1:8" x14ac:dyDescent="0.25">
      <c r="A796" s="7"/>
      <c r="B796" s="7"/>
      <c r="C796" s="7"/>
      <c r="D796" s="7"/>
      <c r="E796" s="7"/>
      <c r="F796" s="7"/>
      <c r="G796" s="7"/>
      <c r="H796" s="7"/>
    </row>
    <row r="797" spans="1:8" x14ac:dyDescent="0.25">
      <c r="A797" s="7"/>
      <c r="B797" s="7"/>
      <c r="C797" s="7"/>
      <c r="D797" s="7"/>
      <c r="E797" s="7"/>
      <c r="F797" s="7"/>
      <c r="G797" s="7"/>
      <c r="H797" s="7"/>
    </row>
    <row r="798" spans="1:8" x14ac:dyDescent="0.25">
      <c r="A798" s="7"/>
      <c r="B798" s="7"/>
      <c r="C798" s="7"/>
      <c r="D798" s="7"/>
      <c r="E798" s="7"/>
      <c r="F798" s="7"/>
      <c r="G798" s="7"/>
      <c r="H798" s="7"/>
    </row>
    <row r="799" spans="1:8" x14ac:dyDescent="0.25">
      <c r="A799" s="7"/>
      <c r="B799" s="7"/>
      <c r="C799" s="7"/>
      <c r="D799" s="7"/>
      <c r="E799" s="7"/>
      <c r="F799" s="7"/>
      <c r="G799" s="7"/>
      <c r="H799" s="7"/>
    </row>
    <row r="800" spans="1:8" x14ac:dyDescent="0.25">
      <c r="A800" s="7"/>
      <c r="B800" s="7"/>
      <c r="C800" s="7"/>
      <c r="D800" s="7"/>
      <c r="E800" s="7"/>
      <c r="F800" s="7"/>
      <c r="G800" s="7"/>
      <c r="H800" s="7"/>
    </row>
    <row r="801" spans="1:8" x14ac:dyDescent="0.25">
      <c r="A801" s="7"/>
      <c r="B801" s="7"/>
      <c r="C801" s="7"/>
      <c r="D801" s="7"/>
      <c r="E801" s="7"/>
      <c r="F801" s="7"/>
      <c r="G801" s="7"/>
      <c r="H801" s="7"/>
    </row>
    <row r="802" spans="1:8" x14ac:dyDescent="0.25">
      <c r="A802" s="7"/>
      <c r="B802" s="7"/>
      <c r="C802" s="7"/>
      <c r="D802" s="7"/>
      <c r="E802" s="7"/>
      <c r="F802" s="7"/>
      <c r="G802" s="7"/>
      <c r="H802" s="7"/>
    </row>
    <row r="803" spans="1:8" x14ac:dyDescent="0.25">
      <c r="A803" s="7"/>
      <c r="B803" s="7"/>
      <c r="C803" s="7"/>
      <c r="D803" s="7"/>
      <c r="E803" s="7"/>
      <c r="F803" s="7"/>
      <c r="G803" s="7"/>
      <c r="H803" s="7"/>
    </row>
    <row r="804" spans="1:8" x14ac:dyDescent="0.25">
      <c r="A804" s="7"/>
      <c r="B804" s="7"/>
      <c r="C804" s="7"/>
      <c r="D804" s="7"/>
      <c r="E804" s="7"/>
      <c r="F804" s="7"/>
      <c r="G804" s="7"/>
      <c r="H804" s="7"/>
    </row>
    <row r="805" spans="1:8" x14ac:dyDescent="0.25">
      <c r="A805" s="7"/>
      <c r="B805" s="7"/>
      <c r="C805" s="7"/>
      <c r="D805" s="7"/>
      <c r="E805" s="7"/>
      <c r="F805" s="7"/>
      <c r="G805" s="7"/>
      <c r="H805" s="7"/>
    </row>
    <row r="806" spans="1:8" x14ac:dyDescent="0.25">
      <c r="A806" s="7"/>
      <c r="B806" s="7"/>
      <c r="C806" s="7"/>
      <c r="D806" s="7"/>
      <c r="E806" s="7"/>
      <c r="F806" s="7"/>
      <c r="G806" s="7"/>
      <c r="H806" s="7"/>
    </row>
    <row r="807" spans="1:8" x14ac:dyDescent="0.25">
      <c r="A807" s="7"/>
      <c r="B807" s="7"/>
      <c r="C807" s="7"/>
      <c r="D807" s="7"/>
      <c r="E807" s="7"/>
      <c r="F807" s="7"/>
      <c r="G807" s="7"/>
      <c r="H807" s="7"/>
    </row>
    <row r="808" spans="1:8" x14ac:dyDescent="0.25">
      <c r="A808" s="7"/>
      <c r="B808" s="7"/>
      <c r="C808" s="7"/>
      <c r="D808" s="7"/>
      <c r="E808" s="7"/>
      <c r="F808" s="7"/>
      <c r="G808" s="7"/>
      <c r="H808" s="7"/>
    </row>
    <row r="809" spans="1:8" x14ac:dyDescent="0.25">
      <c r="A809" s="7"/>
      <c r="B809" s="7"/>
      <c r="C809" s="7"/>
      <c r="D809" s="7"/>
      <c r="E809" s="7"/>
      <c r="F809" s="7"/>
      <c r="G809" s="7"/>
      <c r="H809" s="7"/>
    </row>
    <row r="810" spans="1:8" x14ac:dyDescent="0.25">
      <c r="A810" s="7"/>
      <c r="B810" s="7"/>
      <c r="C810" s="7"/>
      <c r="D810" s="7"/>
      <c r="E810" s="7"/>
      <c r="F810" s="7"/>
      <c r="G810" s="7"/>
      <c r="H810" s="7"/>
    </row>
    <row r="811" spans="1:8" x14ac:dyDescent="0.25">
      <c r="A811" s="7"/>
      <c r="B811" s="7"/>
      <c r="C811" s="7"/>
      <c r="D811" s="7"/>
      <c r="E811" s="7"/>
      <c r="F811" s="7"/>
      <c r="G811" s="7"/>
      <c r="H811" s="7"/>
    </row>
    <row r="812" spans="1:8" x14ac:dyDescent="0.25">
      <c r="A812" s="7"/>
      <c r="B812" s="7"/>
      <c r="C812" s="7"/>
      <c r="D812" s="7"/>
      <c r="E812" s="7"/>
      <c r="F812" s="7"/>
      <c r="G812" s="7"/>
      <c r="H812" s="7"/>
    </row>
    <row r="813" spans="1:8" x14ac:dyDescent="0.25">
      <c r="A813" s="7"/>
      <c r="B813" s="7"/>
      <c r="C813" s="7"/>
      <c r="D813" s="7"/>
      <c r="E813" s="7"/>
      <c r="F813" s="7"/>
      <c r="G813" s="7"/>
      <c r="H813" s="7"/>
    </row>
    <row r="814" spans="1:8" x14ac:dyDescent="0.25">
      <c r="A814" s="7"/>
      <c r="B814" s="7"/>
      <c r="C814" s="7"/>
      <c r="D814" s="7"/>
      <c r="E814" s="7"/>
      <c r="F814" s="7"/>
      <c r="G814" s="7"/>
      <c r="H814" s="7"/>
    </row>
    <row r="815" spans="1:8" x14ac:dyDescent="0.25">
      <c r="A815" s="7"/>
      <c r="B815" s="7"/>
      <c r="C815" s="7"/>
      <c r="D815" s="7"/>
      <c r="E815" s="7"/>
      <c r="F815" s="7"/>
      <c r="G815" s="7"/>
      <c r="H815" s="7"/>
    </row>
    <row r="816" spans="1:8" x14ac:dyDescent="0.25">
      <c r="A816" s="7"/>
      <c r="B816" s="7"/>
      <c r="C816" s="7"/>
      <c r="D816" s="7"/>
      <c r="E816" s="7"/>
      <c r="F816" s="7"/>
      <c r="G816" s="7"/>
      <c r="H816" s="7"/>
    </row>
    <row r="817" spans="1:8" x14ac:dyDescent="0.25">
      <c r="A817" s="7"/>
      <c r="B817" s="7"/>
      <c r="C817" s="7"/>
      <c r="D817" s="7"/>
      <c r="E817" s="7"/>
      <c r="F817" s="7"/>
      <c r="G817" s="7"/>
      <c r="H817" s="7"/>
    </row>
    <row r="818" spans="1:8" x14ac:dyDescent="0.25">
      <c r="A818" s="7"/>
      <c r="B818" s="7"/>
      <c r="C818" s="7"/>
      <c r="D818" s="7"/>
      <c r="E818" s="7"/>
      <c r="F818" s="7"/>
      <c r="G818" s="7"/>
      <c r="H818" s="7"/>
    </row>
    <row r="819" spans="1:8" x14ac:dyDescent="0.25">
      <c r="A819" s="7"/>
      <c r="B819" s="7"/>
      <c r="C819" s="7"/>
      <c r="D819" s="7"/>
      <c r="E819" s="7"/>
      <c r="F819" s="7"/>
      <c r="G819" s="7"/>
      <c r="H819" s="7"/>
    </row>
    <row r="820" spans="1:8" x14ac:dyDescent="0.25">
      <c r="A820" s="7"/>
      <c r="B820" s="7"/>
      <c r="C820" s="7"/>
      <c r="D820" s="7"/>
      <c r="E820" s="7"/>
      <c r="F820" s="7"/>
      <c r="G820" s="7"/>
      <c r="H820" s="7"/>
    </row>
    <row r="821" spans="1:8" x14ac:dyDescent="0.25">
      <c r="A821" s="7"/>
      <c r="B821" s="7"/>
      <c r="C821" s="7"/>
      <c r="D821" s="7"/>
      <c r="E821" s="7"/>
      <c r="F821" s="7"/>
      <c r="G821" s="7"/>
      <c r="H821" s="7"/>
    </row>
    <row r="822" spans="1:8" x14ac:dyDescent="0.25">
      <c r="A822" s="7"/>
      <c r="B822" s="7"/>
      <c r="C822" s="7"/>
      <c r="D822" s="7"/>
      <c r="E822" s="7"/>
      <c r="F822" s="7"/>
      <c r="G822" s="7"/>
      <c r="H822" s="7"/>
    </row>
    <row r="823" spans="1:8" x14ac:dyDescent="0.25">
      <c r="A823" s="7"/>
      <c r="B823" s="7"/>
      <c r="C823" s="7"/>
      <c r="D823" s="7"/>
      <c r="E823" s="7"/>
      <c r="F823" s="7"/>
      <c r="G823" s="7"/>
      <c r="H823" s="7"/>
    </row>
    <row r="824" spans="1:8" x14ac:dyDescent="0.25">
      <c r="A824" s="7"/>
      <c r="B824" s="7"/>
      <c r="C824" s="7"/>
      <c r="D824" s="7"/>
      <c r="E824" s="7"/>
      <c r="F824" s="7"/>
      <c r="G824" s="7"/>
      <c r="H824" s="7"/>
    </row>
    <row r="825" spans="1:8" x14ac:dyDescent="0.25">
      <c r="A825" s="7"/>
      <c r="B825" s="7"/>
      <c r="C825" s="7"/>
      <c r="D825" s="7"/>
      <c r="E825" s="7"/>
      <c r="F825" s="7"/>
      <c r="G825" s="7"/>
      <c r="H825" s="7"/>
    </row>
    <row r="826" spans="1:8" x14ac:dyDescent="0.25">
      <c r="A826" s="7"/>
      <c r="B826" s="7"/>
      <c r="C826" s="7"/>
      <c r="D826" s="7"/>
      <c r="E826" s="7"/>
      <c r="F826" s="7"/>
      <c r="G826" s="7"/>
      <c r="H826" s="7"/>
    </row>
    <row r="827" spans="1:8" x14ac:dyDescent="0.25">
      <c r="A827" s="7"/>
      <c r="B827" s="7"/>
      <c r="C827" s="7"/>
      <c r="D827" s="7"/>
      <c r="E827" s="7"/>
      <c r="F827" s="7"/>
      <c r="G827" s="7"/>
      <c r="H827" s="7"/>
    </row>
    <row r="828" spans="1:8" x14ac:dyDescent="0.25">
      <c r="A828" s="7"/>
      <c r="B828" s="7"/>
      <c r="C828" s="7"/>
      <c r="D828" s="7"/>
      <c r="E828" s="7"/>
      <c r="F828" s="7"/>
      <c r="G828" s="7"/>
      <c r="H828" s="7"/>
    </row>
    <row r="829" spans="1:8" x14ac:dyDescent="0.25">
      <c r="A829" s="7"/>
      <c r="B829" s="7"/>
      <c r="C829" s="7"/>
      <c r="D829" s="7"/>
      <c r="E829" s="7"/>
      <c r="F829" s="7"/>
      <c r="G829" s="7"/>
      <c r="H829" s="7"/>
    </row>
    <row r="830" spans="1:8" x14ac:dyDescent="0.25">
      <c r="A830" s="7"/>
      <c r="B830" s="7"/>
      <c r="C830" s="7"/>
      <c r="D830" s="7"/>
      <c r="E830" s="7"/>
      <c r="F830" s="7"/>
      <c r="G830" s="7"/>
      <c r="H830" s="7"/>
    </row>
    <row r="831" spans="1:8" x14ac:dyDescent="0.25">
      <c r="A831" s="7"/>
      <c r="B831" s="7"/>
      <c r="C831" s="7"/>
      <c r="D831" s="7"/>
      <c r="E831" s="7"/>
      <c r="F831" s="7"/>
      <c r="G831" s="7"/>
      <c r="H831" s="7"/>
    </row>
    <row r="832" spans="1:8" x14ac:dyDescent="0.25">
      <c r="A832" s="7"/>
      <c r="B832" s="7"/>
      <c r="C832" s="7"/>
      <c r="D832" s="7"/>
      <c r="E832" s="7"/>
      <c r="F832" s="7"/>
      <c r="G832" s="7"/>
      <c r="H832" s="7"/>
    </row>
    <row r="833" spans="1:8" x14ac:dyDescent="0.25">
      <c r="A833" s="7"/>
      <c r="B833" s="7"/>
      <c r="C833" s="7"/>
      <c r="D833" s="7"/>
      <c r="E833" s="7"/>
      <c r="F833" s="7"/>
      <c r="G833" s="7"/>
      <c r="H833" s="7"/>
    </row>
    <row r="834" spans="1:8" x14ac:dyDescent="0.25">
      <c r="A834" s="7"/>
      <c r="B834" s="7"/>
      <c r="C834" s="7"/>
      <c r="D834" s="7"/>
      <c r="E834" s="7"/>
      <c r="F834" s="7"/>
      <c r="G834" s="7"/>
      <c r="H834" s="7"/>
    </row>
    <row r="835" spans="1:8" x14ac:dyDescent="0.25">
      <c r="A835" s="7"/>
      <c r="B835" s="7"/>
      <c r="C835" s="7"/>
      <c r="D835" s="7"/>
      <c r="E835" s="7"/>
      <c r="F835" s="7"/>
      <c r="G835" s="7"/>
      <c r="H835" s="7"/>
    </row>
    <row r="836" spans="1:8" x14ac:dyDescent="0.25">
      <c r="A836" s="7"/>
      <c r="B836" s="7"/>
      <c r="C836" s="7"/>
      <c r="D836" s="7"/>
      <c r="E836" s="7"/>
      <c r="F836" s="7"/>
      <c r="G836" s="7"/>
      <c r="H836" s="7"/>
    </row>
    <row r="837" spans="1:8" x14ac:dyDescent="0.25">
      <c r="A837" s="7"/>
      <c r="B837" s="7"/>
      <c r="C837" s="7"/>
      <c r="D837" s="7"/>
      <c r="E837" s="7"/>
      <c r="F837" s="7"/>
      <c r="G837" s="7"/>
      <c r="H837" s="7"/>
    </row>
    <row r="838" spans="1:8" x14ac:dyDescent="0.25">
      <c r="A838" s="7"/>
      <c r="B838" s="7"/>
      <c r="C838" s="7"/>
      <c r="D838" s="7"/>
      <c r="E838" s="7"/>
      <c r="F838" s="7"/>
      <c r="G838" s="7"/>
      <c r="H838" s="7"/>
    </row>
    <row r="839" spans="1:8" x14ac:dyDescent="0.25">
      <c r="A839" s="7"/>
      <c r="B839" s="7"/>
      <c r="C839" s="7"/>
      <c r="D839" s="7"/>
      <c r="E839" s="7"/>
      <c r="F839" s="7"/>
      <c r="G839" s="7"/>
      <c r="H839" s="7"/>
    </row>
    <row r="840" spans="1:8" x14ac:dyDescent="0.25">
      <c r="A840" s="7"/>
      <c r="B840" s="7"/>
      <c r="C840" s="7"/>
      <c r="D840" s="7"/>
      <c r="E840" s="7"/>
      <c r="F840" s="7"/>
      <c r="G840" s="7"/>
      <c r="H840" s="7"/>
    </row>
    <row r="841" spans="1:8" x14ac:dyDescent="0.25">
      <c r="A841" s="7"/>
      <c r="B841" s="7"/>
      <c r="C841" s="7"/>
      <c r="D841" s="7"/>
      <c r="E841" s="7"/>
      <c r="F841" s="7"/>
      <c r="G841" s="7"/>
      <c r="H841" s="7"/>
    </row>
    <row r="842" spans="1:8" x14ac:dyDescent="0.25">
      <c r="A842" s="7"/>
      <c r="B842" s="7"/>
      <c r="C842" s="7"/>
      <c r="D842" s="7"/>
      <c r="E842" s="7"/>
      <c r="F842" s="7"/>
      <c r="G842" s="7"/>
      <c r="H842" s="7"/>
    </row>
    <row r="843" spans="1:8" x14ac:dyDescent="0.25">
      <c r="A843" s="7"/>
      <c r="B843" s="7"/>
      <c r="C843" s="7"/>
      <c r="D843" s="7"/>
      <c r="E843" s="7"/>
      <c r="F843" s="7"/>
      <c r="G843" s="7"/>
      <c r="H843" s="7"/>
    </row>
    <row r="844" spans="1:8" x14ac:dyDescent="0.25">
      <c r="A844" s="7"/>
      <c r="B844" s="7"/>
      <c r="C844" s="7"/>
      <c r="D844" s="7"/>
      <c r="E844" s="7"/>
      <c r="F844" s="7"/>
      <c r="G844" s="7"/>
      <c r="H844" s="7"/>
    </row>
    <row r="845" spans="1:8" x14ac:dyDescent="0.25">
      <c r="A845" s="7"/>
      <c r="B845" s="7"/>
      <c r="C845" s="7"/>
      <c r="D845" s="7"/>
      <c r="E845" s="7"/>
      <c r="F845" s="7"/>
      <c r="G845" s="7"/>
      <c r="H845" s="7"/>
    </row>
    <row r="846" spans="1:8" x14ac:dyDescent="0.25">
      <c r="A846" s="7"/>
      <c r="B846" s="7"/>
      <c r="C846" s="7"/>
      <c r="D846" s="7"/>
      <c r="E846" s="7"/>
      <c r="F846" s="7"/>
      <c r="G846" s="7"/>
      <c r="H846" s="7"/>
    </row>
    <row r="847" spans="1:8" x14ac:dyDescent="0.25">
      <c r="A847" s="7"/>
      <c r="B847" s="7"/>
      <c r="C847" s="7"/>
      <c r="D847" s="7"/>
      <c r="E847" s="7"/>
      <c r="F847" s="7"/>
      <c r="G847" s="7"/>
      <c r="H847" s="7"/>
    </row>
    <row r="848" spans="1:8" x14ac:dyDescent="0.25">
      <c r="A848" s="7"/>
      <c r="B848" s="7"/>
      <c r="C848" s="7"/>
      <c r="D848" s="7"/>
      <c r="E848" s="7"/>
      <c r="F848" s="7"/>
      <c r="G848" s="7"/>
      <c r="H848" s="7"/>
    </row>
    <row r="849" spans="1:8" x14ac:dyDescent="0.25">
      <c r="A849" s="7"/>
      <c r="B849" s="7"/>
      <c r="C849" s="7"/>
      <c r="D849" s="7"/>
      <c r="E849" s="7"/>
      <c r="F849" s="7"/>
      <c r="G849" s="7"/>
      <c r="H849" s="7"/>
    </row>
    <row r="850" spans="1:8" x14ac:dyDescent="0.25">
      <c r="A850" s="7"/>
      <c r="B850" s="7"/>
      <c r="C850" s="7"/>
      <c r="D850" s="7"/>
      <c r="E850" s="7"/>
      <c r="F850" s="7"/>
      <c r="G850" s="7"/>
      <c r="H850" s="7"/>
    </row>
    <row r="851" spans="1:8" x14ac:dyDescent="0.25">
      <c r="A851" s="7"/>
      <c r="B851" s="7"/>
      <c r="C851" s="7"/>
      <c r="D851" s="7"/>
      <c r="E851" s="7"/>
      <c r="F851" s="7"/>
      <c r="G851" s="7"/>
      <c r="H851" s="7"/>
    </row>
    <row r="852" spans="1:8" x14ac:dyDescent="0.25">
      <c r="A852" s="7"/>
      <c r="B852" s="7"/>
      <c r="C852" s="7"/>
      <c r="D852" s="7"/>
      <c r="E852" s="7"/>
      <c r="F852" s="7"/>
      <c r="G852" s="7"/>
      <c r="H852" s="7"/>
    </row>
    <row r="853" spans="1:8" x14ac:dyDescent="0.25">
      <c r="A853" s="7"/>
      <c r="B853" s="7"/>
      <c r="C853" s="7"/>
      <c r="D853" s="7"/>
      <c r="E853" s="7"/>
      <c r="F853" s="7"/>
      <c r="G853" s="7"/>
      <c r="H853" s="7"/>
    </row>
    <row r="854" spans="1:8" x14ac:dyDescent="0.25">
      <c r="A854" s="7"/>
      <c r="B854" s="7"/>
      <c r="C854" s="7"/>
      <c r="D854" s="7"/>
      <c r="E854" s="7"/>
      <c r="F854" s="7"/>
      <c r="G854" s="7"/>
      <c r="H854" s="7"/>
    </row>
    <row r="855" spans="1:8" x14ac:dyDescent="0.25">
      <c r="A855" s="7"/>
      <c r="B855" s="7"/>
      <c r="C855" s="7"/>
      <c r="D855" s="7"/>
      <c r="E855" s="7"/>
      <c r="F855" s="7"/>
      <c r="G855" s="7"/>
      <c r="H855" s="7"/>
    </row>
    <row r="856" spans="1:8" x14ac:dyDescent="0.25">
      <c r="A856" s="7"/>
      <c r="B856" s="7"/>
      <c r="C856" s="7"/>
      <c r="D856" s="7"/>
      <c r="E856" s="7"/>
      <c r="F856" s="7"/>
      <c r="G856" s="7"/>
      <c r="H856" s="7"/>
    </row>
    <row r="857" spans="1:8" x14ac:dyDescent="0.25">
      <c r="A857" s="7"/>
      <c r="B857" s="7"/>
      <c r="C857" s="7"/>
      <c r="D857" s="7"/>
      <c r="E857" s="7"/>
      <c r="F857" s="7"/>
      <c r="G857" s="7"/>
      <c r="H857" s="7"/>
    </row>
    <row r="858" spans="1:8" x14ac:dyDescent="0.25">
      <c r="A858" s="7"/>
      <c r="B858" s="7"/>
      <c r="C858" s="7"/>
      <c r="D858" s="7"/>
      <c r="E858" s="7"/>
      <c r="F858" s="7"/>
      <c r="G858" s="7"/>
      <c r="H858" s="7"/>
    </row>
    <row r="859" spans="1:8" x14ac:dyDescent="0.25">
      <c r="A859" s="7"/>
      <c r="B859" s="7"/>
      <c r="C859" s="7"/>
      <c r="D859" s="7"/>
      <c r="E859" s="7"/>
      <c r="F859" s="7"/>
      <c r="G859" s="7"/>
      <c r="H859" s="7"/>
    </row>
    <row r="860" spans="1:8" x14ac:dyDescent="0.25">
      <c r="A860" s="7"/>
      <c r="B860" s="7"/>
      <c r="C860" s="7"/>
      <c r="D860" s="7"/>
      <c r="E860" s="7"/>
      <c r="F860" s="7"/>
      <c r="G860" s="7"/>
      <c r="H860" s="7"/>
    </row>
    <row r="861" spans="1:8" x14ac:dyDescent="0.25">
      <c r="A861" s="7"/>
      <c r="B861" s="7"/>
      <c r="C861" s="7"/>
      <c r="D861" s="7"/>
      <c r="E861" s="7"/>
      <c r="F861" s="7"/>
      <c r="G861" s="7"/>
      <c r="H861" s="7"/>
    </row>
    <row r="862" spans="1:8" x14ac:dyDescent="0.25">
      <c r="A862" s="7"/>
      <c r="B862" s="7"/>
      <c r="C862" s="7"/>
      <c r="D862" s="7"/>
      <c r="E862" s="7"/>
      <c r="F862" s="7"/>
      <c r="G862" s="7"/>
      <c r="H862" s="7"/>
    </row>
    <row r="863" spans="1:8" x14ac:dyDescent="0.25">
      <c r="A863" s="7"/>
      <c r="B863" s="7"/>
      <c r="C863" s="7"/>
      <c r="D863" s="7"/>
      <c r="E863" s="7"/>
      <c r="F863" s="7"/>
      <c r="G863" s="7"/>
      <c r="H863" s="7"/>
    </row>
    <row r="864" spans="1:8" x14ac:dyDescent="0.25">
      <c r="A864" s="7"/>
      <c r="B864" s="7"/>
      <c r="C864" s="7"/>
      <c r="D864" s="7"/>
      <c r="E864" s="7"/>
      <c r="F864" s="7"/>
      <c r="G864" s="7"/>
      <c r="H864" s="7"/>
    </row>
    <row r="865" spans="1:8" x14ac:dyDescent="0.25">
      <c r="A865" s="7"/>
      <c r="B865" s="7"/>
      <c r="C865" s="7"/>
      <c r="D865" s="7"/>
      <c r="E865" s="7"/>
      <c r="F865" s="7"/>
      <c r="G865" s="7"/>
      <c r="H865" s="7"/>
    </row>
    <row r="866" spans="1:8" x14ac:dyDescent="0.25">
      <c r="A866" s="7"/>
      <c r="B866" s="7"/>
      <c r="C866" s="7"/>
      <c r="D866" s="7"/>
      <c r="E866" s="7"/>
      <c r="F866" s="7"/>
      <c r="G866" s="7"/>
      <c r="H866" s="7"/>
    </row>
    <row r="867" spans="1:8" x14ac:dyDescent="0.25">
      <c r="A867" s="7"/>
      <c r="B867" s="7"/>
      <c r="C867" s="7"/>
      <c r="D867" s="7"/>
      <c r="E867" s="7"/>
      <c r="F867" s="7"/>
      <c r="G867" s="7"/>
      <c r="H867" s="7"/>
    </row>
    <row r="868" spans="1:8" x14ac:dyDescent="0.25">
      <c r="A868" s="7"/>
      <c r="B868" s="7"/>
      <c r="C868" s="7"/>
      <c r="D868" s="7"/>
      <c r="E868" s="7"/>
      <c r="F868" s="7"/>
      <c r="G868" s="7"/>
      <c r="H868" s="7"/>
    </row>
    <row r="869" spans="1:8" x14ac:dyDescent="0.25">
      <c r="A869" s="7"/>
      <c r="B869" s="7"/>
      <c r="C869" s="7"/>
      <c r="D869" s="7"/>
      <c r="E869" s="7"/>
      <c r="F869" s="7"/>
      <c r="G869" s="7"/>
      <c r="H869" s="7"/>
    </row>
    <row r="870" spans="1:8" x14ac:dyDescent="0.25">
      <c r="A870" s="7"/>
      <c r="B870" s="7"/>
      <c r="C870" s="7"/>
      <c r="D870" s="7"/>
      <c r="E870" s="7"/>
      <c r="F870" s="7"/>
      <c r="G870" s="7"/>
      <c r="H870" s="7"/>
    </row>
    <row r="871" spans="1:8" x14ac:dyDescent="0.25">
      <c r="A871" s="7"/>
      <c r="B871" s="7"/>
      <c r="C871" s="7"/>
      <c r="D871" s="7"/>
      <c r="E871" s="7"/>
      <c r="F871" s="7"/>
      <c r="G871" s="7"/>
      <c r="H871" s="7"/>
    </row>
    <row r="872" spans="1:8" x14ac:dyDescent="0.25">
      <c r="A872" s="7"/>
      <c r="B872" s="7"/>
      <c r="C872" s="7"/>
      <c r="D872" s="7"/>
      <c r="E872" s="7"/>
      <c r="F872" s="7"/>
      <c r="G872" s="7"/>
      <c r="H872" s="7"/>
    </row>
    <row r="873" spans="1:8" x14ac:dyDescent="0.25">
      <c r="A873" s="7"/>
      <c r="B873" s="7"/>
      <c r="C873" s="7"/>
      <c r="D873" s="7"/>
      <c r="E873" s="7"/>
      <c r="F873" s="7"/>
      <c r="G873" s="7"/>
      <c r="H873" s="7"/>
    </row>
    <row r="874" spans="1:8" x14ac:dyDescent="0.25">
      <c r="A874" s="7"/>
      <c r="B874" s="7"/>
      <c r="C874" s="7"/>
      <c r="D874" s="7"/>
      <c r="E874" s="7"/>
      <c r="F874" s="7"/>
      <c r="G874" s="7"/>
      <c r="H874" s="7"/>
    </row>
    <row r="875" spans="1:8" x14ac:dyDescent="0.25">
      <c r="A875" s="7"/>
      <c r="B875" s="7"/>
      <c r="C875" s="7"/>
      <c r="D875" s="7"/>
      <c r="E875" s="7"/>
      <c r="F875" s="7"/>
      <c r="G875" s="7"/>
      <c r="H875" s="7"/>
    </row>
    <row r="876" spans="1:8" x14ac:dyDescent="0.25">
      <c r="A876" s="7"/>
      <c r="B876" s="7"/>
      <c r="C876" s="7"/>
      <c r="D876" s="7"/>
      <c r="E876" s="7"/>
      <c r="F876" s="7"/>
      <c r="G876" s="7"/>
      <c r="H876" s="7"/>
    </row>
    <row r="877" spans="1:8" x14ac:dyDescent="0.25">
      <c r="A877" s="7"/>
      <c r="B877" s="7"/>
      <c r="C877" s="7"/>
      <c r="D877" s="7"/>
      <c r="E877" s="7"/>
      <c r="F877" s="7"/>
      <c r="G877" s="7"/>
      <c r="H877" s="7"/>
    </row>
    <row r="878" spans="1:8" x14ac:dyDescent="0.25">
      <c r="A878" s="7"/>
      <c r="B878" s="7"/>
      <c r="C878" s="7"/>
      <c r="D878" s="7"/>
      <c r="E878" s="7"/>
      <c r="F878" s="7"/>
      <c r="G878" s="7"/>
      <c r="H878" s="7"/>
    </row>
    <row r="879" spans="1:8" x14ac:dyDescent="0.25">
      <c r="A879" s="7"/>
      <c r="B879" s="7"/>
      <c r="C879" s="7"/>
      <c r="D879" s="7"/>
      <c r="E879" s="7"/>
      <c r="F879" s="7"/>
      <c r="G879" s="7"/>
      <c r="H879" s="7"/>
    </row>
    <row r="880" spans="1:8" x14ac:dyDescent="0.25">
      <c r="A880" s="7"/>
      <c r="B880" s="7"/>
      <c r="C880" s="7"/>
      <c r="D880" s="7"/>
      <c r="E880" s="7"/>
      <c r="F880" s="7"/>
      <c r="G880" s="7"/>
      <c r="H880" s="7"/>
    </row>
    <row r="881" spans="1:8" x14ac:dyDescent="0.25">
      <c r="A881" s="7"/>
      <c r="B881" s="7"/>
      <c r="C881" s="7"/>
      <c r="D881" s="7"/>
      <c r="E881" s="7"/>
      <c r="F881" s="7"/>
      <c r="G881" s="7"/>
      <c r="H881" s="7"/>
    </row>
    <row r="882" spans="1:8" x14ac:dyDescent="0.25">
      <c r="A882" s="7"/>
      <c r="B882" s="7"/>
      <c r="C882" s="7"/>
      <c r="D882" s="7"/>
      <c r="E882" s="7"/>
      <c r="F882" s="7"/>
      <c r="G882" s="7"/>
      <c r="H882" s="7"/>
    </row>
    <row r="883" spans="1:8" x14ac:dyDescent="0.25">
      <c r="A883" s="7"/>
      <c r="B883" s="7"/>
      <c r="C883" s="7"/>
      <c r="D883" s="7"/>
      <c r="E883" s="7"/>
      <c r="F883" s="7"/>
      <c r="G883" s="7"/>
      <c r="H883" s="7"/>
    </row>
    <row r="884" spans="1:8" x14ac:dyDescent="0.25">
      <c r="A884" s="7"/>
      <c r="B884" s="7"/>
      <c r="C884" s="7"/>
      <c r="D884" s="7"/>
      <c r="E884" s="7"/>
      <c r="F884" s="7"/>
      <c r="G884" s="7"/>
      <c r="H884" s="7"/>
    </row>
    <row r="885" spans="1:8" x14ac:dyDescent="0.25">
      <c r="A885" s="7"/>
      <c r="B885" s="7"/>
      <c r="C885" s="7"/>
      <c r="D885" s="7"/>
      <c r="E885" s="7"/>
      <c r="F885" s="7"/>
      <c r="G885" s="7"/>
      <c r="H885" s="7"/>
    </row>
    <row r="886" spans="1:8" x14ac:dyDescent="0.25">
      <c r="A886" s="7"/>
      <c r="B886" s="7"/>
      <c r="C886" s="7"/>
      <c r="D886" s="7"/>
      <c r="E886" s="7"/>
      <c r="F886" s="7"/>
      <c r="G886" s="7"/>
      <c r="H886" s="7"/>
    </row>
    <row r="887" spans="1:8" x14ac:dyDescent="0.25">
      <c r="A887" s="7"/>
      <c r="B887" s="7"/>
      <c r="C887" s="7"/>
      <c r="D887" s="7"/>
      <c r="E887" s="7"/>
      <c r="F887" s="7"/>
      <c r="G887" s="7"/>
      <c r="H887" s="7"/>
    </row>
    <row r="888" spans="1:8" x14ac:dyDescent="0.25">
      <c r="A888" s="7"/>
      <c r="B888" s="7"/>
      <c r="C888" s="7"/>
      <c r="D888" s="7"/>
      <c r="E888" s="7"/>
      <c r="F888" s="7"/>
      <c r="G888" s="7"/>
      <c r="H888" s="7"/>
    </row>
    <row r="889" spans="1:8" x14ac:dyDescent="0.25">
      <c r="A889" s="7"/>
      <c r="B889" s="7"/>
      <c r="C889" s="7"/>
      <c r="D889" s="7"/>
      <c r="E889" s="7"/>
      <c r="F889" s="7"/>
      <c r="G889" s="7"/>
      <c r="H889" s="7"/>
    </row>
    <row r="890" spans="1:8" x14ac:dyDescent="0.25">
      <c r="A890" s="7"/>
      <c r="B890" s="7"/>
      <c r="C890" s="7"/>
      <c r="D890" s="7"/>
      <c r="E890" s="7"/>
      <c r="F890" s="7"/>
      <c r="G890" s="7"/>
      <c r="H890" s="7"/>
    </row>
    <row r="891" spans="1:8" x14ac:dyDescent="0.25">
      <c r="A891" s="7"/>
      <c r="B891" s="7"/>
      <c r="C891" s="7"/>
      <c r="D891" s="7"/>
      <c r="E891" s="7"/>
      <c r="F891" s="7"/>
      <c r="G891" s="7"/>
      <c r="H891" s="7"/>
    </row>
    <row r="892" spans="1:8" x14ac:dyDescent="0.25">
      <c r="A892" s="7"/>
      <c r="B892" s="7"/>
      <c r="C892" s="7"/>
      <c r="D892" s="7"/>
      <c r="E892" s="7"/>
      <c r="F892" s="7"/>
      <c r="G892" s="7"/>
      <c r="H892" s="7"/>
    </row>
    <row r="893" spans="1:8" x14ac:dyDescent="0.25">
      <c r="A893" s="7"/>
      <c r="B893" s="7"/>
      <c r="C893" s="7"/>
      <c r="D893" s="7"/>
      <c r="E893" s="7"/>
      <c r="F893" s="7"/>
      <c r="G893" s="7"/>
      <c r="H893" s="7"/>
    </row>
    <row r="894" spans="1:8" x14ac:dyDescent="0.25">
      <c r="A894" s="7"/>
      <c r="B894" s="7"/>
      <c r="C894" s="7"/>
      <c r="D894" s="7"/>
      <c r="E894" s="7"/>
      <c r="F894" s="7"/>
      <c r="G894" s="7"/>
      <c r="H894" s="7"/>
    </row>
    <row r="895" spans="1:8" x14ac:dyDescent="0.25">
      <c r="A895" s="7"/>
      <c r="B895" s="7"/>
      <c r="C895" s="7"/>
      <c r="D895" s="7"/>
      <c r="E895" s="7"/>
      <c r="F895" s="7"/>
      <c r="G895" s="7"/>
      <c r="H895" s="7"/>
    </row>
    <row r="896" spans="1:8" x14ac:dyDescent="0.25">
      <c r="A896" s="7"/>
      <c r="B896" s="7"/>
      <c r="C896" s="7"/>
      <c r="D896" s="7"/>
      <c r="E896" s="7"/>
      <c r="F896" s="7"/>
      <c r="G896" s="7"/>
      <c r="H896" s="7"/>
    </row>
    <row r="897" spans="1:8" x14ac:dyDescent="0.25">
      <c r="A897" s="7"/>
      <c r="B897" s="7"/>
      <c r="C897" s="7"/>
      <c r="D897" s="7"/>
      <c r="E897" s="7"/>
      <c r="F897" s="7"/>
      <c r="G897" s="7"/>
      <c r="H897" s="7"/>
    </row>
    <row r="898" spans="1:8" x14ac:dyDescent="0.25">
      <c r="A898" s="7"/>
      <c r="B898" s="7"/>
      <c r="C898" s="7"/>
      <c r="D898" s="7"/>
      <c r="E898" s="7"/>
      <c r="F898" s="7"/>
      <c r="G898" s="7"/>
      <c r="H898" s="7"/>
    </row>
    <row r="899" spans="1:8" x14ac:dyDescent="0.25">
      <c r="A899" s="7"/>
      <c r="B899" s="7"/>
      <c r="C899" s="7"/>
      <c r="D899" s="7"/>
      <c r="E899" s="7"/>
      <c r="F899" s="7"/>
      <c r="G899" s="7"/>
      <c r="H899" s="7"/>
    </row>
    <row r="900" spans="1:8" x14ac:dyDescent="0.25">
      <c r="A900" s="7"/>
      <c r="B900" s="7"/>
      <c r="C900" s="7"/>
      <c r="D900" s="7"/>
      <c r="E900" s="7"/>
      <c r="F900" s="7"/>
      <c r="G900" s="7"/>
      <c r="H900" s="7"/>
    </row>
    <row r="901" spans="1:8" x14ac:dyDescent="0.25">
      <c r="A901" s="7"/>
      <c r="B901" s="7"/>
      <c r="C901" s="7"/>
      <c r="D901" s="7"/>
      <c r="E901" s="7"/>
      <c r="F901" s="7"/>
      <c r="G901" s="7"/>
      <c r="H901" s="7"/>
    </row>
    <row r="902" spans="1:8" x14ac:dyDescent="0.25">
      <c r="A902" s="7"/>
      <c r="B902" s="7"/>
      <c r="C902" s="7"/>
      <c r="D902" s="7"/>
      <c r="E902" s="7"/>
      <c r="F902" s="7"/>
      <c r="G902" s="7"/>
      <c r="H902" s="7"/>
    </row>
    <row r="903" spans="1:8" x14ac:dyDescent="0.25">
      <c r="A903" s="7"/>
      <c r="B903" s="7"/>
      <c r="C903" s="7"/>
      <c r="D903" s="7"/>
      <c r="E903" s="7"/>
      <c r="F903" s="7"/>
      <c r="G903" s="7"/>
      <c r="H903" s="7"/>
    </row>
    <row r="904" spans="1:8" x14ac:dyDescent="0.25">
      <c r="A904" s="7"/>
      <c r="B904" s="7"/>
      <c r="C904" s="7"/>
      <c r="D904" s="7"/>
      <c r="E904" s="7"/>
      <c r="F904" s="7"/>
      <c r="G904" s="7"/>
      <c r="H904" s="7"/>
    </row>
    <row r="905" spans="1:8" x14ac:dyDescent="0.25">
      <c r="A905" s="7"/>
      <c r="B905" s="7"/>
      <c r="C905" s="7"/>
      <c r="D905" s="7"/>
      <c r="E905" s="7"/>
      <c r="F905" s="7"/>
      <c r="G905" s="7"/>
      <c r="H905" s="7"/>
    </row>
    <row r="906" spans="1:8" x14ac:dyDescent="0.25">
      <c r="A906" s="7"/>
      <c r="B906" s="7"/>
      <c r="C906" s="7"/>
      <c r="D906" s="7"/>
      <c r="E906" s="7"/>
      <c r="F906" s="7"/>
      <c r="G906" s="7"/>
      <c r="H906" s="7"/>
    </row>
    <row r="907" spans="1:8" x14ac:dyDescent="0.25">
      <c r="A907" s="7"/>
      <c r="B907" s="7"/>
      <c r="C907" s="7"/>
      <c r="D907" s="7"/>
      <c r="E907" s="7"/>
      <c r="F907" s="7"/>
      <c r="G907" s="7"/>
      <c r="H907" s="7"/>
    </row>
    <row r="908" spans="1:8" x14ac:dyDescent="0.25">
      <c r="A908" s="7"/>
      <c r="B908" s="7"/>
      <c r="C908" s="7"/>
      <c r="D908" s="7"/>
      <c r="E908" s="7"/>
      <c r="F908" s="7"/>
      <c r="G908" s="7"/>
      <c r="H908" s="7"/>
    </row>
    <row r="909" spans="1:8" x14ac:dyDescent="0.25">
      <c r="A909" s="7"/>
      <c r="B909" s="7"/>
      <c r="C909" s="7"/>
      <c r="D909" s="7"/>
      <c r="E909" s="7"/>
      <c r="F909" s="7"/>
      <c r="G909" s="7"/>
      <c r="H909" s="7"/>
    </row>
    <row r="910" spans="1:8" x14ac:dyDescent="0.25">
      <c r="A910" s="7"/>
      <c r="B910" s="7"/>
      <c r="C910" s="7"/>
      <c r="D910" s="7"/>
      <c r="E910" s="7"/>
      <c r="F910" s="7"/>
      <c r="G910" s="7"/>
      <c r="H910" s="7"/>
    </row>
    <row r="911" spans="1:8" x14ac:dyDescent="0.25">
      <c r="A911" s="7"/>
      <c r="B911" s="7"/>
      <c r="C911" s="7"/>
      <c r="D911" s="7"/>
      <c r="E911" s="7"/>
      <c r="F911" s="7"/>
      <c r="G911" s="7"/>
      <c r="H911" s="7"/>
    </row>
    <row r="912" spans="1:8" x14ac:dyDescent="0.25">
      <c r="A912" s="7"/>
      <c r="B912" s="7"/>
      <c r="C912" s="7"/>
      <c r="D912" s="7"/>
      <c r="E912" s="7"/>
      <c r="F912" s="7"/>
      <c r="G912" s="7"/>
      <c r="H912" s="7"/>
    </row>
    <row r="913" spans="1:8" x14ac:dyDescent="0.25">
      <c r="A913" s="7"/>
      <c r="B913" s="7"/>
      <c r="C913" s="7"/>
      <c r="D913" s="7"/>
      <c r="E913" s="7"/>
      <c r="F913" s="7"/>
      <c r="G913" s="7"/>
      <c r="H913" s="7"/>
    </row>
    <row r="914" spans="1:8" x14ac:dyDescent="0.25">
      <c r="A914" s="7"/>
      <c r="B914" s="7"/>
      <c r="C914" s="7"/>
      <c r="D914" s="7"/>
      <c r="E914" s="7"/>
      <c r="F914" s="7"/>
      <c r="G914" s="7"/>
      <c r="H914" s="7"/>
    </row>
    <row r="915" spans="1:8" x14ac:dyDescent="0.25">
      <c r="A915" s="7"/>
      <c r="B915" s="7"/>
      <c r="C915" s="7"/>
      <c r="D915" s="7"/>
      <c r="E915" s="7"/>
      <c r="F915" s="7"/>
      <c r="G915" s="7"/>
      <c r="H915" s="7"/>
    </row>
    <row r="916" spans="1:8" x14ac:dyDescent="0.25">
      <c r="A916" s="7"/>
      <c r="B916" s="7"/>
      <c r="C916" s="7"/>
      <c r="D916" s="7"/>
      <c r="E916" s="7"/>
      <c r="F916" s="7"/>
      <c r="G916" s="7"/>
      <c r="H916" s="7"/>
    </row>
    <row r="917" spans="1:8" x14ac:dyDescent="0.25">
      <c r="A917" s="7"/>
      <c r="B917" s="7"/>
      <c r="C917" s="7"/>
      <c r="D917" s="7"/>
      <c r="E917" s="7"/>
      <c r="F917" s="7"/>
      <c r="G917" s="7"/>
      <c r="H917" s="7"/>
    </row>
    <row r="918" spans="1:8" x14ac:dyDescent="0.25">
      <c r="A918" s="7"/>
      <c r="B918" s="7"/>
      <c r="C918" s="7"/>
      <c r="D918" s="7"/>
      <c r="E918" s="7"/>
      <c r="F918" s="7"/>
      <c r="G918" s="7"/>
      <c r="H918" s="7"/>
    </row>
    <row r="919" spans="1:8" x14ac:dyDescent="0.25">
      <c r="A919" s="7"/>
      <c r="B919" s="7"/>
      <c r="C919" s="7"/>
      <c r="D919" s="7"/>
      <c r="E919" s="7"/>
      <c r="F919" s="7"/>
      <c r="G919" s="7"/>
      <c r="H919" s="7"/>
    </row>
    <row r="920" spans="1:8" x14ac:dyDescent="0.25">
      <c r="A920" s="7"/>
      <c r="B920" s="7"/>
      <c r="C920" s="7"/>
      <c r="D920" s="7"/>
      <c r="E920" s="7"/>
      <c r="F920" s="7"/>
      <c r="G920" s="7"/>
      <c r="H920" s="7"/>
    </row>
    <row r="921" spans="1:8" x14ac:dyDescent="0.25">
      <c r="A921" s="7"/>
      <c r="B921" s="7"/>
      <c r="C921" s="7"/>
      <c r="D921" s="7"/>
      <c r="E921" s="7"/>
      <c r="F921" s="7"/>
      <c r="G921" s="7"/>
      <c r="H921" s="7"/>
    </row>
    <row r="922" spans="1:8" x14ac:dyDescent="0.25">
      <c r="A922" s="7"/>
      <c r="B922" s="7"/>
      <c r="C922" s="7"/>
      <c r="D922" s="7"/>
      <c r="E922" s="7"/>
      <c r="F922" s="7"/>
      <c r="G922" s="7"/>
      <c r="H922" s="7"/>
    </row>
    <row r="923" spans="1:8" x14ac:dyDescent="0.25">
      <c r="A923" s="7"/>
      <c r="B923" s="7"/>
      <c r="C923" s="7"/>
      <c r="D923" s="7"/>
      <c r="E923" s="7"/>
      <c r="F923" s="7"/>
      <c r="G923" s="7"/>
      <c r="H923" s="7"/>
    </row>
    <row r="924" spans="1:8" x14ac:dyDescent="0.25">
      <c r="A924" s="7"/>
      <c r="B924" s="7"/>
      <c r="C924" s="7"/>
      <c r="D924" s="7"/>
      <c r="E924" s="7"/>
      <c r="F924" s="7"/>
      <c r="G924" s="7"/>
      <c r="H924" s="7"/>
    </row>
    <row r="925" spans="1:8" x14ac:dyDescent="0.25">
      <c r="A925" s="7"/>
      <c r="B925" s="7"/>
      <c r="C925" s="7"/>
      <c r="D925" s="7"/>
      <c r="E925" s="7"/>
      <c r="F925" s="7"/>
      <c r="G925" s="7"/>
      <c r="H925" s="7"/>
    </row>
    <row r="926" spans="1:8" x14ac:dyDescent="0.25">
      <c r="A926" s="7"/>
      <c r="B926" s="7"/>
      <c r="C926" s="7"/>
      <c r="D926" s="7"/>
      <c r="E926" s="7"/>
      <c r="F926" s="7"/>
      <c r="G926" s="7"/>
      <c r="H926" s="7"/>
    </row>
    <row r="927" spans="1:8" x14ac:dyDescent="0.25">
      <c r="A927" s="7"/>
      <c r="B927" s="7"/>
      <c r="C927" s="7"/>
      <c r="D927" s="7"/>
      <c r="E927" s="7"/>
      <c r="F927" s="7"/>
      <c r="G927" s="7"/>
      <c r="H927" s="7"/>
    </row>
    <row r="928" spans="1:8" x14ac:dyDescent="0.25">
      <c r="A928" s="7"/>
      <c r="B928" s="7"/>
      <c r="C928" s="7"/>
      <c r="D928" s="7"/>
      <c r="E928" s="7"/>
      <c r="F928" s="7"/>
      <c r="G928" s="7"/>
      <c r="H928" s="7"/>
    </row>
    <row r="929" spans="1:8" x14ac:dyDescent="0.25">
      <c r="A929" s="7"/>
      <c r="B929" s="7"/>
      <c r="C929" s="7"/>
      <c r="D929" s="7"/>
      <c r="E929" s="7"/>
      <c r="F929" s="7"/>
      <c r="G929" s="7"/>
      <c r="H929" s="7"/>
    </row>
    <row r="930" spans="1:8" x14ac:dyDescent="0.25">
      <c r="A930" s="7"/>
      <c r="B930" s="7"/>
      <c r="C930" s="7"/>
      <c r="D930" s="7"/>
      <c r="E930" s="7"/>
      <c r="F930" s="7"/>
      <c r="G930" s="7"/>
      <c r="H930" s="7"/>
    </row>
    <row r="931" spans="1:8" x14ac:dyDescent="0.25">
      <c r="A931" s="7"/>
      <c r="B931" s="7"/>
      <c r="C931" s="7"/>
      <c r="D931" s="7"/>
      <c r="E931" s="7"/>
      <c r="F931" s="7"/>
      <c r="G931" s="7"/>
      <c r="H931" s="7"/>
    </row>
    <row r="932" spans="1:8" x14ac:dyDescent="0.25">
      <c r="A932" s="7"/>
      <c r="B932" s="7"/>
      <c r="C932" s="7"/>
      <c r="D932" s="7"/>
      <c r="E932" s="7"/>
      <c r="F932" s="7"/>
      <c r="G932" s="7"/>
      <c r="H932" s="7"/>
    </row>
    <row r="933" spans="1:8" x14ac:dyDescent="0.25">
      <c r="A933" s="7"/>
      <c r="B933" s="7"/>
      <c r="C933" s="7"/>
      <c r="D933" s="7"/>
      <c r="E933" s="7"/>
      <c r="F933" s="7"/>
      <c r="G933" s="7"/>
      <c r="H933" s="7"/>
    </row>
    <row r="934" spans="1:8" x14ac:dyDescent="0.25">
      <c r="A934" s="7"/>
      <c r="B934" s="7"/>
      <c r="C934" s="7"/>
      <c r="D934" s="7"/>
      <c r="E934" s="7"/>
      <c r="F934" s="7"/>
      <c r="G934" s="7"/>
      <c r="H934" s="7"/>
    </row>
    <row r="935" spans="1:8" x14ac:dyDescent="0.25">
      <c r="A935" s="7"/>
      <c r="B935" s="7"/>
      <c r="C935" s="7"/>
      <c r="D935" s="7"/>
      <c r="E935" s="7"/>
      <c r="F935" s="7"/>
      <c r="G935" s="7"/>
      <c r="H935" s="7"/>
    </row>
    <row r="936" spans="1:8" x14ac:dyDescent="0.25">
      <c r="A936" s="7"/>
      <c r="B936" s="7"/>
      <c r="C936" s="7"/>
      <c r="D936" s="7"/>
      <c r="E936" s="7"/>
      <c r="F936" s="7"/>
      <c r="G936" s="7"/>
      <c r="H936" s="7"/>
    </row>
    <row r="937" spans="1:8" x14ac:dyDescent="0.25">
      <c r="A937" s="7"/>
      <c r="B937" s="7"/>
      <c r="C937" s="7"/>
      <c r="D937" s="7"/>
      <c r="E937" s="7"/>
      <c r="F937" s="7"/>
      <c r="G937" s="7"/>
      <c r="H937" s="7"/>
    </row>
    <row r="938" spans="1:8" x14ac:dyDescent="0.25">
      <c r="A938" s="7"/>
      <c r="B938" s="7"/>
      <c r="C938" s="7"/>
      <c r="D938" s="7"/>
      <c r="E938" s="7"/>
      <c r="F938" s="7"/>
      <c r="G938" s="7"/>
      <c r="H938" s="7"/>
    </row>
    <row r="939" spans="1:8" x14ac:dyDescent="0.25">
      <c r="A939" s="7"/>
      <c r="B939" s="7"/>
      <c r="C939" s="7"/>
      <c r="D939" s="7"/>
      <c r="E939" s="7"/>
      <c r="F939" s="7"/>
      <c r="G939" s="7"/>
      <c r="H939" s="7"/>
    </row>
    <row r="940" spans="1:8" x14ac:dyDescent="0.25">
      <c r="A940" s="7"/>
      <c r="B940" s="7"/>
      <c r="C940" s="7"/>
      <c r="D940" s="7"/>
      <c r="E940" s="7"/>
      <c r="F940" s="7"/>
      <c r="G940" s="7"/>
      <c r="H940" s="7"/>
    </row>
    <row r="941" spans="1:8" x14ac:dyDescent="0.25">
      <c r="A941" s="7"/>
      <c r="B941" s="7"/>
      <c r="C941" s="7"/>
      <c r="D941" s="7"/>
      <c r="E941" s="7"/>
      <c r="F941" s="7"/>
      <c r="G941" s="7"/>
      <c r="H941" s="7"/>
    </row>
    <row r="942" spans="1:8" x14ac:dyDescent="0.25">
      <c r="A942" s="7"/>
      <c r="B942" s="7"/>
      <c r="C942" s="7"/>
      <c r="D942" s="7"/>
      <c r="E942" s="7"/>
      <c r="F942" s="7"/>
      <c r="G942" s="7"/>
      <c r="H942" s="7"/>
    </row>
    <row r="943" spans="1:8" x14ac:dyDescent="0.25">
      <c r="A943" s="7"/>
      <c r="B943" s="7"/>
      <c r="C943" s="7"/>
      <c r="D943" s="7"/>
      <c r="E943" s="7"/>
      <c r="F943" s="7"/>
      <c r="G943" s="7"/>
      <c r="H943" s="7"/>
    </row>
    <row r="944" spans="1:8" x14ac:dyDescent="0.25">
      <c r="A944" s="7"/>
      <c r="B944" s="7"/>
      <c r="C944" s="7"/>
      <c r="D944" s="7"/>
      <c r="E944" s="7"/>
      <c r="F944" s="7"/>
      <c r="G944" s="7"/>
      <c r="H944" s="7"/>
    </row>
    <row r="945" spans="1:8" x14ac:dyDescent="0.25">
      <c r="A945" s="7"/>
      <c r="B945" s="7"/>
      <c r="C945" s="7"/>
      <c r="D945" s="7"/>
      <c r="E945" s="7"/>
      <c r="F945" s="7"/>
      <c r="G945" s="7"/>
      <c r="H945" s="7"/>
    </row>
    <row r="946" spans="1:8" x14ac:dyDescent="0.25">
      <c r="A946" s="7"/>
      <c r="B946" s="7"/>
      <c r="C946" s="7"/>
      <c r="D946" s="7"/>
      <c r="E946" s="7"/>
      <c r="F946" s="7"/>
      <c r="G946" s="7"/>
      <c r="H946" s="7"/>
    </row>
    <row r="947" spans="1:8" x14ac:dyDescent="0.25">
      <c r="A947" s="7"/>
      <c r="B947" s="7"/>
      <c r="C947" s="7"/>
      <c r="D947" s="7"/>
      <c r="E947" s="7"/>
      <c r="F947" s="7"/>
      <c r="G947" s="7"/>
      <c r="H947" s="7"/>
    </row>
    <row r="948" spans="1:8" x14ac:dyDescent="0.25">
      <c r="A948" s="7"/>
      <c r="B948" s="7"/>
      <c r="C948" s="7"/>
      <c r="D948" s="7"/>
      <c r="E948" s="7"/>
      <c r="F948" s="7"/>
      <c r="G948" s="7"/>
      <c r="H948" s="7"/>
    </row>
    <row r="949" spans="1:8" x14ac:dyDescent="0.25">
      <c r="A949" s="7"/>
      <c r="B949" s="7"/>
      <c r="C949" s="7"/>
      <c r="D949" s="7"/>
      <c r="E949" s="7"/>
      <c r="F949" s="7"/>
      <c r="G949" s="7"/>
      <c r="H949" s="7"/>
    </row>
    <row r="950" spans="1:8" x14ac:dyDescent="0.25">
      <c r="A950" s="7"/>
      <c r="B950" s="7"/>
      <c r="C950" s="7"/>
      <c r="D950" s="7"/>
      <c r="E950" s="7"/>
      <c r="F950" s="7"/>
      <c r="G950" s="7"/>
      <c r="H950" s="7"/>
    </row>
    <row r="951" spans="1:8" x14ac:dyDescent="0.25">
      <c r="A951" s="7"/>
      <c r="B951" s="7"/>
      <c r="C951" s="7"/>
      <c r="D951" s="7"/>
      <c r="E951" s="7"/>
      <c r="F951" s="7"/>
      <c r="G951" s="7"/>
      <c r="H951" s="7"/>
    </row>
    <row r="952" spans="1:8" x14ac:dyDescent="0.25">
      <c r="A952" s="7"/>
      <c r="B952" s="7"/>
      <c r="C952" s="7"/>
      <c r="D952" s="7"/>
      <c r="E952" s="7"/>
      <c r="F952" s="7"/>
      <c r="G952" s="7"/>
      <c r="H952" s="7"/>
    </row>
    <row r="953" spans="1:8" x14ac:dyDescent="0.25">
      <c r="A953" s="7"/>
      <c r="B953" s="7"/>
      <c r="C953" s="7"/>
      <c r="D953" s="7"/>
      <c r="E953" s="7"/>
      <c r="F953" s="7"/>
      <c r="G953" s="7"/>
      <c r="H953" s="7"/>
    </row>
    <row r="954" spans="1:8" x14ac:dyDescent="0.25">
      <c r="A954" s="7"/>
      <c r="B954" s="7"/>
      <c r="C954" s="7"/>
      <c r="D954" s="7"/>
      <c r="E954" s="7"/>
      <c r="F954" s="7"/>
      <c r="G954" s="7"/>
      <c r="H954" s="7"/>
    </row>
    <row r="955" spans="1:8" x14ac:dyDescent="0.25">
      <c r="A955" s="7"/>
      <c r="B955" s="7"/>
      <c r="C955" s="7"/>
      <c r="D955" s="7"/>
      <c r="E955" s="7"/>
      <c r="F955" s="7"/>
      <c r="G955" s="7"/>
      <c r="H955" s="7"/>
    </row>
    <row r="956" spans="1:8" x14ac:dyDescent="0.25">
      <c r="A956" s="7"/>
      <c r="B956" s="7"/>
      <c r="C956" s="7"/>
      <c r="D956" s="7"/>
      <c r="E956" s="7"/>
      <c r="F956" s="7"/>
      <c r="G956" s="7"/>
      <c r="H956" s="7"/>
    </row>
    <row r="957" spans="1:8" x14ac:dyDescent="0.25">
      <c r="A957" s="7"/>
      <c r="B957" s="7"/>
      <c r="C957" s="7"/>
      <c r="D957" s="7"/>
      <c r="E957" s="7"/>
      <c r="F957" s="7"/>
      <c r="G957" s="7"/>
      <c r="H957" s="7"/>
    </row>
    <row r="958" spans="1:8" x14ac:dyDescent="0.25">
      <c r="A958" s="7"/>
      <c r="B958" s="7"/>
      <c r="C958" s="7"/>
      <c r="D958" s="7"/>
      <c r="E958" s="7"/>
      <c r="F958" s="7"/>
      <c r="G958" s="7"/>
      <c r="H958" s="7"/>
    </row>
    <row r="959" spans="1:8" x14ac:dyDescent="0.25">
      <c r="A959" s="7"/>
      <c r="B959" s="7"/>
      <c r="C959" s="7"/>
      <c r="D959" s="7"/>
      <c r="E959" s="7"/>
      <c r="F959" s="7"/>
      <c r="G959" s="7"/>
      <c r="H959" s="7"/>
    </row>
    <row r="960" spans="1:8" x14ac:dyDescent="0.25">
      <c r="A960" s="7"/>
      <c r="B960" s="7"/>
      <c r="C960" s="7"/>
      <c r="D960" s="7"/>
      <c r="E960" s="7"/>
      <c r="F960" s="7"/>
      <c r="G960" s="7"/>
      <c r="H960" s="7"/>
    </row>
    <row r="961" spans="1:8" x14ac:dyDescent="0.25">
      <c r="A961" s="7"/>
      <c r="B961" s="7"/>
      <c r="C961" s="7"/>
      <c r="D961" s="7"/>
      <c r="E961" s="7"/>
      <c r="F961" s="7"/>
      <c r="G961" s="7"/>
      <c r="H961" s="7"/>
    </row>
    <row r="962" spans="1:8" x14ac:dyDescent="0.25">
      <c r="A962" s="7"/>
      <c r="B962" s="7"/>
      <c r="C962" s="7"/>
      <c r="D962" s="7"/>
      <c r="E962" s="7"/>
      <c r="F962" s="7"/>
      <c r="G962" s="7"/>
      <c r="H962" s="7"/>
    </row>
    <row r="963" spans="1:8" x14ac:dyDescent="0.25">
      <c r="A963" s="7"/>
      <c r="B963" s="7"/>
      <c r="C963" s="7"/>
      <c r="D963" s="7"/>
      <c r="E963" s="7"/>
      <c r="F963" s="7"/>
      <c r="G963" s="7"/>
      <c r="H963" s="7"/>
    </row>
    <row r="964" spans="1:8" x14ac:dyDescent="0.25">
      <c r="A964" s="7"/>
      <c r="B964" s="7"/>
      <c r="C964" s="7"/>
      <c r="D964" s="7"/>
      <c r="E964" s="7"/>
      <c r="F964" s="7"/>
      <c r="G964" s="7"/>
      <c r="H964" s="7"/>
    </row>
    <row r="965" spans="1:8" x14ac:dyDescent="0.25">
      <c r="A965" s="7"/>
      <c r="B965" s="7"/>
      <c r="C965" s="7"/>
      <c r="D965" s="7"/>
      <c r="E965" s="7"/>
      <c r="F965" s="7"/>
      <c r="G965" s="7"/>
      <c r="H965" s="7"/>
    </row>
    <row r="966" spans="1:8" x14ac:dyDescent="0.25">
      <c r="A966" s="7"/>
      <c r="B966" s="7"/>
      <c r="C966" s="7"/>
      <c r="D966" s="7"/>
      <c r="E966" s="7"/>
      <c r="F966" s="7"/>
      <c r="G966" s="7"/>
      <c r="H966" s="7"/>
    </row>
    <row r="967" spans="1:8" x14ac:dyDescent="0.25">
      <c r="A967" s="7"/>
      <c r="B967" s="7"/>
      <c r="C967" s="7"/>
      <c r="D967" s="7"/>
      <c r="E967" s="7"/>
      <c r="F967" s="7"/>
      <c r="G967" s="7"/>
      <c r="H967" s="7"/>
    </row>
    <row r="968" spans="1:8" x14ac:dyDescent="0.25">
      <c r="A968" s="7"/>
      <c r="B968" s="7"/>
      <c r="C968" s="7"/>
      <c r="D968" s="7"/>
      <c r="E968" s="7"/>
      <c r="F968" s="7"/>
      <c r="G968" s="7"/>
      <c r="H968" s="7"/>
    </row>
    <row r="969" spans="1:8" x14ac:dyDescent="0.25">
      <c r="A969" s="7"/>
      <c r="B969" s="7"/>
      <c r="C969" s="7"/>
      <c r="D969" s="7"/>
      <c r="E969" s="7"/>
      <c r="F969" s="7"/>
      <c r="G969" s="7"/>
      <c r="H969" s="7"/>
    </row>
    <row r="970" spans="1:8" x14ac:dyDescent="0.25">
      <c r="A970" s="7"/>
      <c r="B970" s="7"/>
      <c r="C970" s="7"/>
      <c r="D970" s="7"/>
      <c r="E970" s="7"/>
      <c r="F970" s="7"/>
      <c r="G970" s="7"/>
      <c r="H970" s="7"/>
    </row>
    <row r="971" spans="1:8" x14ac:dyDescent="0.25">
      <c r="A971" s="7"/>
      <c r="B971" s="7"/>
      <c r="C971" s="7"/>
      <c r="D971" s="7"/>
      <c r="E971" s="7"/>
      <c r="F971" s="7"/>
      <c r="G971" s="7"/>
      <c r="H971" s="7"/>
    </row>
    <row r="972" spans="1:8" x14ac:dyDescent="0.25">
      <c r="A972" s="7"/>
      <c r="B972" s="7"/>
      <c r="C972" s="7"/>
      <c r="D972" s="7"/>
      <c r="E972" s="7"/>
      <c r="F972" s="7"/>
      <c r="G972" s="7"/>
      <c r="H972" s="7"/>
    </row>
    <row r="973" spans="1:8" x14ac:dyDescent="0.25">
      <c r="A973" s="7"/>
      <c r="B973" s="7"/>
      <c r="C973" s="7"/>
      <c r="D973" s="7"/>
      <c r="E973" s="7"/>
      <c r="F973" s="7"/>
      <c r="G973" s="7"/>
      <c r="H973" s="7"/>
    </row>
    <row r="974" spans="1:8" x14ac:dyDescent="0.25">
      <c r="A974" s="7"/>
      <c r="B974" s="7"/>
      <c r="C974" s="7"/>
      <c r="D974" s="7"/>
      <c r="E974" s="7"/>
      <c r="F974" s="7"/>
      <c r="G974" s="7"/>
      <c r="H974" s="7"/>
    </row>
    <row r="975" spans="1:8" x14ac:dyDescent="0.25">
      <c r="A975" s="7"/>
      <c r="B975" s="7"/>
      <c r="C975" s="7"/>
      <c r="D975" s="7"/>
      <c r="E975" s="7"/>
      <c r="F975" s="7"/>
      <c r="G975" s="7"/>
      <c r="H975" s="7"/>
    </row>
    <row r="976" spans="1:8" x14ac:dyDescent="0.25">
      <c r="A976" s="7"/>
      <c r="B976" s="7"/>
      <c r="C976" s="7"/>
      <c r="D976" s="7"/>
      <c r="E976" s="7"/>
      <c r="F976" s="7"/>
      <c r="G976" s="7"/>
      <c r="H976" s="7"/>
    </row>
    <row r="977" spans="1:8" x14ac:dyDescent="0.25">
      <c r="A977" s="7"/>
      <c r="B977" s="7"/>
      <c r="C977" s="7"/>
      <c r="D977" s="7"/>
      <c r="E977" s="7"/>
      <c r="F977" s="7"/>
      <c r="G977" s="7"/>
      <c r="H977" s="7"/>
    </row>
    <row r="978" spans="1:8" x14ac:dyDescent="0.25">
      <c r="A978" s="7"/>
      <c r="B978" s="7"/>
      <c r="C978" s="7"/>
      <c r="D978" s="7"/>
      <c r="E978" s="7"/>
      <c r="F978" s="7"/>
      <c r="G978" s="7"/>
      <c r="H978" s="7"/>
    </row>
    <row r="979" spans="1:8" x14ac:dyDescent="0.25">
      <c r="A979" s="7"/>
      <c r="B979" s="7"/>
      <c r="C979" s="7"/>
      <c r="D979" s="7"/>
      <c r="E979" s="7"/>
      <c r="F979" s="7"/>
      <c r="G979" s="7"/>
      <c r="H979" s="7"/>
    </row>
    <row r="980" spans="1:8" x14ac:dyDescent="0.25">
      <c r="A980" s="7"/>
      <c r="B980" s="7"/>
      <c r="C980" s="7"/>
      <c r="D980" s="7"/>
      <c r="E980" s="7"/>
      <c r="F980" s="7"/>
      <c r="G980" s="7"/>
      <c r="H980" s="7"/>
    </row>
    <row r="981" spans="1:8" x14ac:dyDescent="0.25">
      <c r="A981" s="7"/>
      <c r="B981" s="7"/>
      <c r="C981" s="7"/>
      <c r="D981" s="7"/>
      <c r="E981" s="7"/>
      <c r="F981" s="7"/>
      <c r="G981" s="7"/>
      <c r="H981" s="7"/>
    </row>
    <row r="982" spans="1:8" x14ac:dyDescent="0.25">
      <c r="A982" s="7"/>
      <c r="B982" s="7"/>
      <c r="C982" s="7"/>
      <c r="D982" s="7"/>
      <c r="E982" s="7"/>
      <c r="F982" s="7"/>
      <c r="G982" s="7"/>
      <c r="H982" s="7"/>
    </row>
    <row r="983" spans="1:8" x14ac:dyDescent="0.25">
      <c r="A983" s="7"/>
      <c r="B983" s="7"/>
      <c r="C983" s="7"/>
      <c r="D983" s="7"/>
      <c r="E983" s="7"/>
      <c r="F983" s="7"/>
      <c r="G983" s="7"/>
      <c r="H983" s="7"/>
    </row>
    <row r="984" spans="1:8" x14ac:dyDescent="0.25">
      <c r="A984" s="7"/>
      <c r="B984" s="7"/>
      <c r="C984" s="7"/>
      <c r="D984" s="7"/>
      <c r="E984" s="7"/>
      <c r="F984" s="7"/>
      <c r="G984" s="7"/>
      <c r="H984" s="7"/>
    </row>
    <row r="985" spans="1:8" x14ac:dyDescent="0.25">
      <c r="A985" s="7"/>
      <c r="B985" s="7"/>
      <c r="C985" s="7"/>
      <c r="D985" s="7"/>
      <c r="E985" s="7"/>
      <c r="F985" s="7"/>
      <c r="G985" s="7"/>
      <c r="H985" s="7"/>
    </row>
    <row r="986" spans="1:8" x14ac:dyDescent="0.25">
      <c r="A986" s="7"/>
      <c r="B986" s="7"/>
      <c r="C986" s="7"/>
      <c r="D986" s="7"/>
      <c r="E986" s="7"/>
      <c r="F986" s="7"/>
      <c r="G986" s="7"/>
      <c r="H986" s="7"/>
    </row>
    <row r="987" spans="1:8" x14ac:dyDescent="0.25">
      <c r="A987" s="7"/>
      <c r="B987" s="7"/>
      <c r="C987" s="7"/>
      <c r="D987" s="7"/>
      <c r="E987" s="7"/>
      <c r="F987" s="7"/>
      <c r="G987" s="7"/>
      <c r="H987" s="7"/>
    </row>
    <row r="988" spans="1:8" x14ac:dyDescent="0.25">
      <c r="A988" s="7"/>
      <c r="B988" s="7"/>
      <c r="C988" s="7"/>
      <c r="D988" s="7"/>
      <c r="E988" s="7"/>
      <c r="F988" s="7"/>
      <c r="G988" s="7"/>
      <c r="H988" s="7"/>
    </row>
    <row r="989" spans="1:8" x14ac:dyDescent="0.25">
      <c r="A989" s="7"/>
      <c r="B989" s="7"/>
      <c r="C989" s="7"/>
      <c r="D989" s="7"/>
      <c r="E989" s="7"/>
      <c r="F989" s="7"/>
      <c r="G989" s="7"/>
      <c r="H989" s="7"/>
    </row>
    <row r="990" spans="1:8" x14ac:dyDescent="0.25">
      <c r="A990" s="7"/>
      <c r="B990" s="7"/>
      <c r="C990" s="7"/>
      <c r="D990" s="7"/>
      <c r="E990" s="7"/>
      <c r="F990" s="7"/>
      <c r="G990" s="7"/>
      <c r="H990" s="7"/>
    </row>
    <row r="991" spans="1:8" x14ac:dyDescent="0.25">
      <c r="A991" s="7"/>
      <c r="B991" s="7"/>
      <c r="C991" s="7"/>
      <c r="D991" s="7"/>
      <c r="E991" s="7"/>
      <c r="F991" s="7"/>
      <c r="G991" s="7"/>
      <c r="H991" s="7"/>
    </row>
    <row r="992" spans="1:8" x14ac:dyDescent="0.25">
      <c r="A992" s="7"/>
      <c r="B992" s="7"/>
      <c r="C992" s="7"/>
      <c r="D992" s="7"/>
      <c r="E992" s="7"/>
      <c r="F992" s="7"/>
      <c r="G992" s="7"/>
      <c r="H992" s="7"/>
    </row>
    <row r="993" spans="1:8" x14ac:dyDescent="0.25">
      <c r="A993" s="7"/>
      <c r="B993" s="7"/>
      <c r="C993" s="7"/>
      <c r="D993" s="7"/>
      <c r="E993" s="7"/>
      <c r="F993" s="7"/>
      <c r="G993" s="7"/>
      <c r="H993" s="7"/>
    </row>
    <row r="994" spans="1:8" x14ac:dyDescent="0.25">
      <c r="A994" s="7"/>
      <c r="B994" s="7"/>
      <c r="C994" s="7"/>
      <c r="D994" s="7"/>
      <c r="E994" s="7"/>
      <c r="F994" s="7"/>
      <c r="G994" s="7"/>
      <c r="H994" s="7"/>
    </row>
    <row r="995" spans="1:8" x14ac:dyDescent="0.25">
      <c r="A995" s="7"/>
      <c r="B995" s="7"/>
      <c r="C995" s="7"/>
      <c r="D995" s="7"/>
      <c r="E995" s="7"/>
      <c r="F995" s="7"/>
      <c r="G995" s="7"/>
      <c r="H995" s="7"/>
    </row>
    <row r="996" spans="1:8" x14ac:dyDescent="0.25">
      <c r="A996" s="7"/>
      <c r="B996" s="7"/>
      <c r="C996" s="7"/>
      <c r="D996" s="7"/>
      <c r="E996" s="7"/>
      <c r="F996" s="7"/>
      <c r="G996" s="7"/>
      <c r="H996" s="7"/>
    </row>
    <row r="997" spans="1:8" x14ac:dyDescent="0.25">
      <c r="A997" s="7"/>
      <c r="B997" s="7"/>
      <c r="C997" s="7"/>
      <c r="D997" s="7"/>
      <c r="E997" s="7"/>
      <c r="F997" s="7"/>
      <c r="G997" s="7"/>
      <c r="H997" s="7"/>
    </row>
    <row r="998" spans="1:8" x14ac:dyDescent="0.25">
      <c r="A998" s="7"/>
      <c r="B998" s="7"/>
      <c r="C998" s="7"/>
      <c r="D998" s="7"/>
      <c r="E998" s="7"/>
      <c r="F998" s="7"/>
      <c r="G998" s="7"/>
      <c r="H998" s="7"/>
    </row>
    <row r="999" spans="1:8" x14ac:dyDescent="0.25">
      <c r="A999" s="7"/>
      <c r="B999" s="7"/>
      <c r="C999" s="7"/>
      <c r="D999" s="7"/>
      <c r="E999" s="7"/>
      <c r="F999" s="7"/>
      <c r="G999" s="7"/>
      <c r="H999" s="7"/>
    </row>
    <row r="1000" spans="1:8" x14ac:dyDescent="0.25">
      <c r="A1000" s="7"/>
      <c r="B1000" s="7"/>
      <c r="C1000" s="7"/>
      <c r="D1000" s="7"/>
      <c r="E1000" s="7"/>
      <c r="F1000" s="7"/>
      <c r="G1000" s="7"/>
      <c r="H1000" s="7"/>
    </row>
    <row r="1001" spans="1:8" x14ac:dyDescent="0.25">
      <c r="A1001" s="7"/>
      <c r="B1001" s="7"/>
      <c r="C1001" s="7"/>
      <c r="D1001" s="7"/>
      <c r="E1001" s="7"/>
      <c r="F1001" s="7"/>
      <c r="G1001" s="7"/>
      <c r="H1001" s="7"/>
    </row>
    <row r="1002" spans="1:8" x14ac:dyDescent="0.25">
      <c r="A1002" s="7"/>
      <c r="B1002" s="7"/>
      <c r="C1002" s="7"/>
      <c r="D1002" s="7"/>
      <c r="E1002" s="7"/>
      <c r="F1002" s="7"/>
      <c r="G1002" s="7"/>
      <c r="H1002" s="7"/>
    </row>
    <row r="1003" spans="1:8" x14ac:dyDescent="0.25">
      <c r="A1003" s="7"/>
      <c r="B1003" s="7"/>
      <c r="C1003" s="7"/>
      <c r="D1003" s="7"/>
      <c r="E1003" s="7"/>
      <c r="F1003" s="7"/>
      <c r="G1003" s="7"/>
      <c r="H1003" s="7"/>
    </row>
    <row r="1004" spans="1:8" x14ac:dyDescent="0.25">
      <c r="A1004" s="7"/>
      <c r="B1004" s="7"/>
      <c r="C1004" s="7"/>
      <c r="D1004" s="7"/>
      <c r="E1004" s="7"/>
      <c r="F1004" s="7"/>
      <c r="G1004" s="7"/>
      <c r="H1004" s="7"/>
    </row>
    <row r="1005" spans="1:8" x14ac:dyDescent="0.25">
      <c r="A1005" s="7"/>
      <c r="B1005" s="7"/>
      <c r="C1005" s="7"/>
      <c r="D1005" s="7"/>
      <c r="E1005" s="7"/>
      <c r="F1005" s="7"/>
      <c r="G1005" s="7"/>
      <c r="H1005" s="7"/>
    </row>
    <row r="1006" spans="1:8" x14ac:dyDescent="0.25">
      <c r="A1006" s="7"/>
      <c r="B1006" s="7"/>
      <c r="C1006" s="7"/>
      <c r="D1006" s="7"/>
      <c r="E1006" s="7"/>
      <c r="F1006" s="7"/>
      <c r="G1006" s="7"/>
      <c r="H1006" s="7"/>
    </row>
    <row r="1007" spans="1:8" x14ac:dyDescent="0.25">
      <c r="A1007" s="7"/>
      <c r="B1007" s="7"/>
      <c r="C1007" s="7"/>
      <c r="D1007" s="7"/>
      <c r="E1007" s="7"/>
      <c r="F1007" s="7"/>
      <c r="G1007" s="7"/>
      <c r="H1007" s="7"/>
    </row>
    <row r="1008" spans="1:8" x14ac:dyDescent="0.25">
      <c r="A1008" s="7"/>
      <c r="B1008" s="7"/>
      <c r="C1008" s="7"/>
      <c r="D1008" s="7"/>
      <c r="E1008" s="7"/>
      <c r="F1008" s="7"/>
      <c r="G1008" s="7"/>
      <c r="H1008" s="7"/>
    </row>
    <row r="1009" spans="1:8" x14ac:dyDescent="0.25">
      <c r="A1009" s="7"/>
      <c r="B1009" s="7"/>
      <c r="C1009" s="7"/>
      <c r="D1009" s="7"/>
      <c r="E1009" s="7"/>
      <c r="F1009" s="7"/>
      <c r="G1009" s="7"/>
      <c r="H1009" s="7"/>
    </row>
    <row r="1010" spans="1:8" x14ac:dyDescent="0.25">
      <c r="A1010" s="7"/>
      <c r="B1010" s="7"/>
      <c r="C1010" s="7"/>
      <c r="D1010" s="7"/>
      <c r="E1010" s="7"/>
      <c r="F1010" s="7"/>
      <c r="G1010" s="7"/>
      <c r="H1010" s="7"/>
    </row>
    <row r="1011" spans="1:8" x14ac:dyDescent="0.25">
      <c r="A1011" s="7"/>
      <c r="B1011" s="7"/>
      <c r="C1011" s="7"/>
      <c r="D1011" s="7"/>
      <c r="E1011" s="7"/>
      <c r="F1011" s="7"/>
      <c r="G1011" s="7"/>
      <c r="H1011" s="7"/>
    </row>
    <row r="1012" spans="1:8" x14ac:dyDescent="0.25">
      <c r="A1012" s="7"/>
      <c r="B1012" s="7"/>
      <c r="C1012" s="7"/>
      <c r="D1012" s="7"/>
      <c r="E1012" s="7"/>
      <c r="F1012" s="7"/>
      <c r="G1012" s="7"/>
      <c r="H1012" s="7"/>
    </row>
    <row r="1013" spans="1:8" x14ac:dyDescent="0.25">
      <c r="A1013" s="7"/>
      <c r="B1013" s="7"/>
      <c r="C1013" s="7"/>
      <c r="D1013" s="7"/>
      <c r="E1013" s="7"/>
      <c r="F1013" s="7"/>
      <c r="G1013" s="7"/>
      <c r="H1013" s="7"/>
    </row>
    <row r="1014" spans="1:8" x14ac:dyDescent="0.25">
      <c r="A1014" s="7"/>
      <c r="B1014" s="7"/>
      <c r="C1014" s="7"/>
      <c r="D1014" s="7"/>
      <c r="E1014" s="7"/>
      <c r="F1014" s="7"/>
      <c r="G1014" s="7"/>
      <c r="H1014" s="7"/>
    </row>
    <row r="1015" spans="1:8" x14ac:dyDescent="0.25">
      <c r="A1015" s="7"/>
      <c r="B1015" s="7"/>
      <c r="C1015" s="7"/>
      <c r="D1015" s="7"/>
      <c r="E1015" s="7"/>
      <c r="F1015" s="7"/>
      <c r="G1015" s="7"/>
      <c r="H1015" s="7"/>
    </row>
    <row r="1016" spans="1:8" x14ac:dyDescent="0.25">
      <c r="A1016" s="7"/>
      <c r="B1016" s="7"/>
      <c r="C1016" s="7"/>
      <c r="D1016" s="7"/>
      <c r="E1016" s="7"/>
      <c r="F1016" s="7"/>
      <c r="G1016" s="7"/>
      <c r="H1016" s="7"/>
    </row>
    <row r="1017" spans="1:8" x14ac:dyDescent="0.25">
      <c r="A1017" s="7"/>
      <c r="B1017" s="7"/>
      <c r="C1017" s="7"/>
      <c r="D1017" s="7"/>
      <c r="E1017" s="7"/>
      <c r="F1017" s="7"/>
      <c r="G1017" s="7"/>
      <c r="H1017" s="7"/>
    </row>
    <row r="1018" spans="1:8" x14ac:dyDescent="0.25">
      <c r="A1018" s="7"/>
      <c r="B1018" s="7"/>
      <c r="C1018" s="7"/>
      <c r="D1018" s="7"/>
      <c r="E1018" s="7"/>
      <c r="F1018" s="7"/>
      <c r="G1018" s="7"/>
      <c r="H1018" s="7"/>
    </row>
    <row r="1019" spans="1:8" x14ac:dyDescent="0.25">
      <c r="A1019" s="7"/>
      <c r="B1019" s="7"/>
      <c r="C1019" s="7"/>
      <c r="D1019" s="7"/>
      <c r="E1019" s="7"/>
      <c r="F1019" s="7"/>
      <c r="G1019" s="7"/>
      <c r="H1019" s="7"/>
    </row>
    <row r="1020" spans="1:8" x14ac:dyDescent="0.25">
      <c r="A1020" s="7"/>
      <c r="B1020" s="7"/>
      <c r="C1020" s="7"/>
      <c r="D1020" s="7"/>
      <c r="E1020" s="7"/>
      <c r="F1020" s="7"/>
      <c r="G1020" s="7"/>
      <c r="H1020" s="7"/>
    </row>
    <row r="1021" spans="1:8" x14ac:dyDescent="0.25">
      <c r="A1021" s="7"/>
      <c r="B1021" s="7"/>
      <c r="C1021" s="7"/>
      <c r="D1021" s="7"/>
      <c r="E1021" s="7"/>
      <c r="F1021" s="7"/>
      <c r="G1021" s="7"/>
      <c r="H1021" s="7"/>
    </row>
    <row r="1022" spans="1:8" x14ac:dyDescent="0.25">
      <c r="A1022" s="7"/>
      <c r="B1022" s="7"/>
      <c r="C1022" s="7"/>
      <c r="D1022" s="7"/>
      <c r="E1022" s="7"/>
      <c r="F1022" s="7"/>
      <c r="G1022" s="7"/>
      <c r="H1022" s="7"/>
    </row>
    <row r="1023" spans="1:8" x14ac:dyDescent="0.25">
      <c r="A1023" s="7"/>
      <c r="B1023" s="7"/>
      <c r="C1023" s="7"/>
      <c r="D1023" s="7"/>
      <c r="E1023" s="7"/>
      <c r="F1023" s="7"/>
      <c r="G1023" s="7"/>
      <c r="H1023" s="7"/>
    </row>
    <row r="1024" spans="1:8" x14ac:dyDescent="0.25">
      <c r="A1024" s="7"/>
      <c r="B1024" s="7"/>
      <c r="C1024" s="7"/>
      <c r="D1024" s="7"/>
      <c r="E1024" s="7"/>
      <c r="F1024" s="7"/>
      <c r="G1024" s="7"/>
      <c r="H1024" s="7"/>
    </row>
    <row r="1025" spans="1:8" x14ac:dyDescent="0.25">
      <c r="A1025" s="7"/>
      <c r="B1025" s="7"/>
      <c r="C1025" s="7"/>
      <c r="D1025" s="7"/>
      <c r="E1025" s="7"/>
      <c r="F1025" s="7"/>
      <c r="G1025" s="7"/>
      <c r="H1025" s="7"/>
    </row>
    <row r="1026" spans="1:8" x14ac:dyDescent="0.25">
      <c r="A1026" s="7"/>
      <c r="B1026" s="7"/>
      <c r="C1026" s="7"/>
      <c r="D1026" s="7"/>
      <c r="E1026" s="7"/>
      <c r="F1026" s="7"/>
      <c r="G1026" s="7"/>
      <c r="H1026" s="7"/>
    </row>
    <row r="1027" spans="1:8" x14ac:dyDescent="0.25">
      <c r="A1027" s="7"/>
      <c r="B1027" s="7"/>
      <c r="C1027" s="7"/>
      <c r="D1027" s="7"/>
      <c r="E1027" s="7"/>
      <c r="F1027" s="7"/>
      <c r="G1027" s="7"/>
      <c r="H1027" s="7"/>
    </row>
    <row r="1028" spans="1:8" x14ac:dyDescent="0.25">
      <c r="A1028" s="7"/>
      <c r="B1028" s="7"/>
      <c r="C1028" s="7"/>
      <c r="D1028" s="7"/>
      <c r="E1028" s="7"/>
      <c r="F1028" s="7"/>
      <c r="G1028" s="7"/>
      <c r="H1028" s="7"/>
    </row>
    <row r="1029" spans="1:8" x14ac:dyDescent="0.25">
      <c r="A1029" s="7"/>
      <c r="B1029" s="7"/>
      <c r="C1029" s="7"/>
      <c r="D1029" s="7"/>
      <c r="E1029" s="7"/>
      <c r="F1029" s="7"/>
      <c r="G1029" s="7"/>
      <c r="H1029" s="7"/>
    </row>
    <row r="1030" spans="1:8" x14ac:dyDescent="0.25">
      <c r="A1030" s="7"/>
      <c r="B1030" s="7"/>
      <c r="C1030" s="7"/>
      <c r="D1030" s="7"/>
      <c r="E1030" s="7"/>
      <c r="F1030" s="7"/>
      <c r="G1030" s="7"/>
      <c r="H1030" s="7"/>
    </row>
    <row r="1031" spans="1:8" x14ac:dyDescent="0.25">
      <c r="A1031" s="7"/>
      <c r="B1031" s="7"/>
      <c r="C1031" s="7"/>
      <c r="D1031" s="7"/>
      <c r="E1031" s="7"/>
      <c r="F1031" s="7"/>
      <c r="G1031" s="7"/>
      <c r="H1031" s="7"/>
    </row>
    <row r="1032" spans="1:8" x14ac:dyDescent="0.25">
      <c r="A1032" s="7"/>
      <c r="B1032" s="7"/>
      <c r="C1032" s="7"/>
      <c r="D1032" s="7"/>
      <c r="E1032" s="7"/>
      <c r="F1032" s="7"/>
      <c r="G1032" s="7"/>
      <c r="H1032" s="7"/>
    </row>
    <row r="1033" spans="1:8" x14ac:dyDescent="0.25">
      <c r="A1033" s="7"/>
      <c r="B1033" s="7"/>
      <c r="C1033" s="7"/>
      <c r="D1033" s="7"/>
      <c r="E1033" s="7"/>
      <c r="F1033" s="7"/>
      <c r="G1033" s="7"/>
      <c r="H1033" s="7"/>
    </row>
    <row r="1034" spans="1:8" x14ac:dyDescent="0.25">
      <c r="A1034" s="7"/>
      <c r="B1034" s="7"/>
      <c r="C1034" s="7"/>
      <c r="D1034" s="7"/>
      <c r="E1034" s="7"/>
      <c r="F1034" s="7"/>
      <c r="G1034" s="7"/>
      <c r="H1034" s="7"/>
    </row>
    <row r="1035" spans="1:8" x14ac:dyDescent="0.25">
      <c r="A1035" s="7"/>
      <c r="B1035" s="7"/>
      <c r="C1035" s="7"/>
      <c r="D1035" s="7"/>
      <c r="E1035" s="7"/>
      <c r="F1035" s="7"/>
      <c r="G1035" s="7"/>
      <c r="H1035" s="7"/>
    </row>
    <row r="1036" spans="1:8" x14ac:dyDescent="0.25">
      <c r="A1036" s="7"/>
      <c r="B1036" s="7"/>
      <c r="C1036" s="7"/>
      <c r="D1036" s="7"/>
      <c r="E1036" s="7"/>
      <c r="F1036" s="7"/>
      <c r="G1036" s="7"/>
      <c r="H1036" s="7"/>
    </row>
    <row r="1037" spans="1:8" x14ac:dyDescent="0.25">
      <c r="A1037" s="7"/>
      <c r="B1037" s="7"/>
      <c r="C1037" s="7"/>
      <c r="D1037" s="7"/>
      <c r="E1037" s="7"/>
      <c r="F1037" s="7"/>
      <c r="G1037" s="7"/>
      <c r="H1037" s="7"/>
    </row>
    <row r="1038" spans="1:8" x14ac:dyDescent="0.25">
      <c r="A1038" s="7"/>
      <c r="B1038" s="7"/>
      <c r="C1038" s="7"/>
      <c r="D1038" s="7"/>
      <c r="E1038" s="7"/>
      <c r="F1038" s="7"/>
      <c r="G1038" s="7"/>
      <c r="H1038" s="7"/>
    </row>
    <row r="1039" spans="1:8" x14ac:dyDescent="0.25">
      <c r="A1039" s="7"/>
      <c r="B1039" s="7"/>
      <c r="C1039" s="7"/>
      <c r="D1039" s="7"/>
      <c r="E1039" s="7"/>
      <c r="F1039" s="7"/>
      <c r="G1039" s="7"/>
      <c r="H1039" s="7"/>
    </row>
    <row r="1040" spans="1:8" x14ac:dyDescent="0.25">
      <c r="A1040" s="7"/>
      <c r="B1040" s="7"/>
      <c r="C1040" s="7"/>
      <c r="D1040" s="7"/>
      <c r="E1040" s="7"/>
      <c r="F1040" s="7"/>
      <c r="G1040" s="7"/>
      <c r="H1040" s="7"/>
    </row>
    <row r="1041" spans="1:8" x14ac:dyDescent="0.25">
      <c r="A1041" s="7"/>
      <c r="B1041" s="7"/>
      <c r="C1041" s="7"/>
      <c r="D1041" s="7"/>
      <c r="E1041" s="7"/>
      <c r="F1041" s="7"/>
      <c r="G1041" s="7"/>
      <c r="H1041" s="7"/>
    </row>
    <row r="1042" spans="1:8" x14ac:dyDescent="0.25">
      <c r="A1042" s="7"/>
      <c r="B1042" s="7"/>
      <c r="C1042" s="7"/>
      <c r="D1042" s="7"/>
      <c r="E1042" s="7"/>
      <c r="F1042" s="7"/>
      <c r="G1042" s="7"/>
      <c r="H1042" s="7"/>
    </row>
    <row r="1043" spans="1:8" x14ac:dyDescent="0.25">
      <c r="A1043" s="7"/>
      <c r="B1043" s="7"/>
      <c r="C1043" s="7"/>
      <c r="D1043" s="7"/>
      <c r="E1043" s="7"/>
      <c r="F1043" s="7"/>
      <c r="G1043" s="7"/>
      <c r="H1043" s="7"/>
    </row>
    <row r="1044" spans="1:8" x14ac:dyDescent="0.25">
      <c r="A1044" s="7"/>
      <c r="B1044" s="7"/>
      <c r="C1044" s="7"/>
      <c r="D1044" s="7"/>
      <c r="E1044" s="7"/>
      <c r="F1044" s="7"/>
      <c r="G1044" s="7"/>
      <c r="H1044" s="7"/>
    </row>
    <row r="1045" spans="1:8" x14ac:dyDescent="0.25">
      <c r="A1045" s="7"/>
      <c r="B1045" s="7"/>
      <c r="C1045" s="7"/>
      <c r="D1045" s="7"/>
      <c r="E1045" s="7"/>
      <c r="F1045" s="7"/>
      <c r="G1045" s="7"/>
      <c r="H1045" s="7"/>
    </row>
    <row r="1046" spans="1:8" x14ac:dyDescent="0.25">
      <c r="A1046" s="7"/>
      <c r="B1046" s="7"/>
      <c r="C1046" s="7"/>
      <c r="D1046" s="7"/>
      <c r="E1046" s="7"/>
      <c r="F1046" s="7"/>
      <c r="G1046" s="7"/>
      <c r="H1046" s="7"/>
    </row>
    <row r="1047" spans="1:8" x14ac:dyDescent="0.25">
      <c r="A1047" s="7"/>
      <c r="B1047" s="7"/>
      <c r="C1047" s="7"/>
      <c r="D1047" s="7"/>
      <c r="E1047" s="7"/>
      <c r="F1047" s="7"/>
      <c r="G1047" s="7"/>
      <c r="H1047" s="7"/>
    </row>
    <row r="1048" spans="1:8" x14ac:dyDescent="0.25">
      <c r="A1048" s="7"/>
      <c r="B1048" s="7"/>
      <c r="C1048" s="7"/>
      <c r="D1048" s="7"/>
      <c r="E1048" s="7"/>
      <c r="F1048" s="7"/>
      <c r="G1048" s="7"/>
      <c r="H1048" s="7"/>
    </row>
    <row r="1049" spans="1:8" x14ac:dyDescent="0.25">
      <c r="A1049" s="7"/>
      <c r="B1049" s="7"/>
      <c r="C1049" s="7"/>
      <c r="D1049" s="7"/>
      <c r="E1049" s="7"/>
      <c r="F1049" s="7"/>
      <c r="G1049" s="7"/>
      <c r="H1049" s="7"/>
    </row>
    <row r="1050" spans="1:8" x14ac:dyDescent="0.25">
      <c r="A1050" s="7"/>
      <c r="B1050" s="7"/>
      <c r="C1050" s="7"/>
      <c r="D1050" s="7"/>
      <c r="E1050" s="7"/>
      <c r="F1050" s="7"/>
      <c r="G1050" s="7"/>
      <c r="H1050" s="7"/>
    </row>
    <row r="1051" spans="1:8" x14ac:dyDescent="0.25">
      <c r="A1051" s="7"/>
      <c r="B1051" s="7"/>
      <c r="C1051" s="7"/>
      <c r="D1051" s="7"/>
      <c r="E1051" s="7"/>
      <c r="F1051" s="7"/>
      <c r="G1051" s="7"/>
      <c r="H1051" s="7"/>
    </row>
    <row r="1052" spans="1:8" x14ac:dyDescent="0.25">
      <c r="A1052" s="7"/>
      <c r="B1052" s="7"/>
      <c r="C1052" s="7"/>
      <c r="D1052" s="7"/>
      <c r="E1052" s="7"/>
      <c r="F1052" s="7"/>
      <c r="G1052" s="7"/>
      <c r="H1052" s="7"/>
    </row>
    <row r="1053" spans="1:8" x14ac:dyDescent="0.25">
      <c r="A1053" s="7"/>
      <c r="B1053" s="7"/>
      <c r="C1053" s="7"/>
      <c r="D1053" s="7"/>
      <c r="E1053" s="7"/>
      <c r="F1053" s="7"/>
      <c r="G1053" s="7"/>
      <c r="H1053" s="7"/>
    </row>
    <row r="1054" spans="1:8" x14ac:dyDescent="0.25">
      <c r="A1054" s="7"/>
      <c r="B1054" s="7"/>
      <c r="C1054" s="7"/>
      <c r="D1054" s="7"/>
      <c r="E1054" s="7"/>
      <c r="F1054" s="7"/>
      <c r="G1054" s="7"/>
      <c r="H1054" s="7"/>
    </row>
    <row r="1055" spans="1:8" x14ac:dyDescent="0.25">
      <c r="A1055" s="7"/>
      <c r="B1055" s="7"/>
      <c r="C1055" s="7"/>
      <c r="D1055" s="7"/>
      <c r="E1055" s="7"/>
      <c r="F1055" s="7"/>
      <c r="G1055" s="7"/>
      <c r="H1055" s="7"/>
    </row>
    <row r="1056" spans="1:8" x14ac:dyDescent="0.25">
      <c r="A1056" s="7"/>
      <c r="B1056" s="7"/>
      <c r="C1056" s="7"/>
      <c r="D1056" s="7"/>
      <c r="E1056" s="7"/>
      <c r="F1056" s="7"/>
      <c r="G1056" s="7"/>
      <c r="H1056" s="7"/>
    </row>
    <row r="1057" spans="1:8" x14ac:dyDescent="0.25">
      <c r="A1057" s="7"/>
      <c r="B1057" s="7"/>
      <c r="C1057" s="7"/>
      <c r="D1057" s="7"/>
      <c r="E1057" s="7"/>
      <c r="F1057" s="7"/>
      <c r="G1057" s="7"/>
      <c r="H1057" s="7"/>
    </row>
    <row r="1058" spans="1:8" x14ac:dyDescent="0.25">
      <c r="A1058" s="7"/>
      <c r="B1058" s="7"/>
      <c r="C1058" s="7"/>
      <c r="D1058" s="7"/>
      <c r="E1058" s="7"/>
      <c r="F1058" s="7"/>
      <c r="G1058" s="7"/>
      <c r="H1058" s="7"/>
    </row>
    <row r="1059" spans="1:8" x14ac:dyDescent="0.25">
      <c r="A1059" s="7"/>
      <c r="B1059" s="7"/>
      <c r="C1059" s="7"/>
      <c r="D1059" s="7"/>
      <c r="E1059" s="7"/>
      <c r="F1059" s="7"/>
      <c r="G1059" s="7"/>
      <c r="H1059" s="7"/>
    </row>
    <row r="1060" spans="1:8" x14ac:dyDescent="0.25">
      <c r="A1060" s="7"/>
      <c r="B1060" s="7"/>
      <c r="C1060" s="7"/>
      <c r="D1060" s="7"/>
      <c r="E1060" s="7"/>
      <c r="F1060" s="7"/>
      <c r="G1060" s="7"/>
      <c r="H1060" s="7"/>
    </row>
    <row r="1061" spans="1:8" x14ac:dyDescent="0.25">
      <c r="A1061" s="7"/>
      <c r="B1061" s="7"/>
      <c r="C1061" s="7"/>
      <c r="D1061" s="7"/>
      <c r="E1061" s="7"/>
      <c r="F1061" s="7"/>
      <c r="G1061" s="7"/>
      <c r="H1061" s="7"/>
    </row>
    <row r="1062" spans="1:8" x14ac:dyDescent="0.25">
      <c r="A1062" s="7"/>
      <c r="B1062" s="7"/>
      <c r="C1062" s="7"/>
      <c r="D1062" s="7"/>
      <c r="E1062" s="7"/>
      <c r="F1062" s="7"/>
      <c r="G1062" s="7"/>
      <c r="H1062" s="7"/>
    </row>
    <row r="1063" spans="1:8" x14ac:dyDescent="0.25">
      <c r="A1063" s="7"/>
      <c r="B1063" s="7"/>
      <c r="C1063" s="7"/>
      <c r="D1063" s="7"/>
      <c r="E1063" s="7"/>
      <c r="F1063" s="7"/>
      <c r="G1063" s="7"/>
      <c r="H1063" s="7"/>
    </row>
    <row r="1064" spans="1:8" x14ac:dyDescent="0.25">
      <c r="A1064" s="7"/>
      <c r="B1064" s="7"/>
      <c r="C1064" s="7"/>
      <c r="D1064" s="7"/>
      <c r="E1064" s="7"/>
      <c r="F1064" s="7"/>
      <c r="G1064" s="7"/>
      <c r="H1064" s="7"/>
    </row>
    <row r="1065" spans="1:8" x14ac:dyDescent="0.25">
      <c r="A1065" s="7"/>
      <c r="B1065" s="7"/>
      <c r="C1065" s="7"/>
      <c r="D1065" s="7"/>
      <c r="E1065" s="7"/>
      <c r="F1065" s="7"/>
      <c r="G1065" s="7"/>
      <c r="H1065" s="7"/>
    </row>
    <row r="1066" spans="1:8" x14ac:dyDescent="0.25">
      <c r="A1066" s="7"/>
      <c r="B1066" s="7"/>
      <c r="C1066" s="7"/>
      <c r="D1066" s="7"/>
      <c r="E1066" s="7"/>
      <c r="F1066" s="7"/>
      <c r="G1066" s="7"/>
      <c r="H1066" s="7"/>
    </row>
    <row r="1067" spans="1:8" x14ac:dyDescent="0.25">
      <c r="A1067" s="7"/>
      <c r="B1067" s="7"/>
      <c r="C1067" s="7"/>
      <c r="D1067" s="7"/>
      <c r="E1067" s="7"/>
      <c r="F1067" s="7"/>
      <c r="G1067" s="7"/>
      <c r="H1067" s="7"/>
    </row>
    <row r="1068" spans="1:8" x14ac:dyDescent="0.25">
      <c r="A1068" s="7"/>
      <c r="B1068" s="7"/>
      <c r="C1068" s="7"/>
      <c r="D1068" s="7"/>
      <c r="E1068" s="7"/>
      <c r="F1068" s="7"/>
      <c r="G1068" s="7"/>
      <c r="H1068" s="7"/>
    </row>
    <row r="1069" spans="1:8" x14ac:dyDescent="0.25">
      <c r="A1069" s="7"/>
      <c r="B1069" s="7"/>
      <c r="C1069" s="7"/>
      <c r="D1069" s="7"/>
      <c r="E1069" s="7"/>
      <c r="F1069" s="7"/>
      <c r="G1069" s="7"/>
      <c r="H1069" s="7"/>
    </row>
    <row r="1070" spans="1:8" x14ac:dyDescent="0.25">
      <c r="A1070" s="7"/>
      <c r="B1070" s="7"/>
      <c r="C1070" s="7"/>
      <c r="D1070" s="7"/>
      <c r="E1070" s="7"/>
      <c r="F1070" s="7"/>
      <c r="G1070" s="7"/>
      <c r="H1070" s="7"/>
    </row>
    <row r="1071" spans="1:8" x14ac:dyDescent="0.25">
      <c r="A1071" s="7"/>
      <c r="B1071" s="7"/>
      <c r="C1071" s="7"/>
      <c r="D1071" s="7"/>
      <c r="E1071" s="7"/>
      <c r="F1071" s="7"/>
      <c r="G1071" s="7"/>
      <c r="H1071" s="7"/>
    </row>
    <row r="1072" spans="1:8" x14ac:dyDescent="0.25">
      <c r="A1072" s="7"/>
      <c r="B1072" s="7"/>
      <c r="C1072" s="7"/>
      <c r="D1072" s="7"/>
      <c r="E1072" s="7"/>
      <c r="F1072" s="7"/>
      <c r="G1072" s="7"/>
      <c r="H1072" s="7"/>
    </row>
    <row r="1073" spans="1:8" x14ac:dyDescent="0.25">
      <c r="A1073" s="7"/>
      <c r="B1073" s="7"/>
      <c r="C1073" s="7"/>
      <c r="D1073" s="7"/>
      <c r="E1073" s="7"/>
      <c r="F1073" s="7"/>
      <c r="G1073" s="7"/>
      <c r="H1073" s="7"/>
    </row>
    <row r="1074" spans="1:8" x14ac:dyDescent="0.25">
      <c r="A1074" s="7"/>
      <c r="B1074" s="7"/>
      <c r="C1074" s="7"/>
      <c r="D1074" s="7"/>
      <c r="E1074" s="7"/>
      <c r="F1074" s="7"/>
      <c r="G1074" s="7"/>
      <c r="H1074" s="7"/>
    </row>
    <row r="1075" spans="1:8" x14ac:dyDescent="0.25">
      <c r="A1075" s="7"/>
      <c r="B1075" s="7"/>
      <c r="C1075" s="7"/>
      <c r="D1075" s="7"/>
      <c r="E1075" s="7"/>
      <c r="F1075" s="7"/>
      <c r="G1075" s="7"/>
      <c r="H1075" s="7"/>
    </row>
    <row r="1076" spans="1:8" x14ac:dyDescent="0.25">
      <c r="A1076" s="7"/>
      <c r="B1076" s="7"/>
      <c r="C1076" s="7"/>
      <c r="D1076" s="7"/>
      <c r="E1076" s="7"/>
      <c r="F1076" s="7"/>
      <c r="G1076" s="7"/>
      <c r="H1076" s="7"/>
    </row>
    <row r="1077" spans="1:8" x14ac:dyDescent="0.25">
      <c r="A1077" s="7"/>
      <c r="B1077" s="7"/>
      <c r="C1077" s="7"/>
      <c r="D1077" s="7"/>
      <c r="E1077" s="7"/>
      <c r="F1077" s="7"/>
      <c r="G1077" s="7"/>
      <c r="H1077" s="7"/>
    </row>
    <row r="1078" spans="1:8" x14ac:dyDescent="0.25">
      <c r="A1078" s="7"/>
      <c r="B1078" s="7"/>
      <c r="C1078" s="7"/>
      <c r="D1078" s="7"/>
      <c r="E1078" s="7"/>
      <c r="F1078" s="7"/>
      <c r="G1078" s="7"/>
      <c r="H1078" s="7"/>
    </row>
    <row r="1079" spans="1:8" x14ac:dyDescent="0.25">
      <c r="A1079" s="7"/>
      <c r="B1079" s="7"/>
      <c r="C1079" s="7"/>
      <c r="D1079" s="7"/>
      <c r="E1079" s="7"/>
      <c r="F1079" s="7"/>
      <c r="G1079" s="7"/>
      <c r="H1079" s="7"/>
    </row>
    <row r="1080" spans="1:8" x14ac:dyDescent="0.25">
      <c r="A1080" s="7"/>
      <c r="B1080" s="7"/>
      <c r="C1080" s="7"/>
      <c r="D1080" s="7"/>
      <c r="E1080" s="7"/>
      <c r="F1080" s="7"/>
      <c r="G1080" s="7"/>
      <c r="H1080" s="7"/>
    </row>
    <row r="1081" spans="1:8" x14ac:dyDescent="0.25">
      <c r="A1081" s="7"/>
      <c r="B1081" s="7"/>
      <c r="C1081" s="7"/>
      <c r="D1081" s="7"/>
      <c r="E1081" s="7"/>
      <c r="F1081" s="7"/>
      <c r="G1081" s="7"/>
      <c r="H1081" s="7"/>
    </row>
    <row r="1082" spans="1:8" x14ac:dyDescent="0.25">
      <c r="A1082" s="7"/>
      <c r="B1082" s="7"/>
      <c r="C1082" s="7"/>
      <c r="D1082" s="7"/>
      <c r="E1082" s="7"/>
      <c r="F1082" s="7"/>
      <c r="G1082" s="7"/>
      <c r="H1082" s="7"/>
    </row>
    <row r="1083" spans="1:8" x14ac:dyDescent="0.25">
      <c r="A1083" s="7"/>
      <c r="B1083" s="7"/>
      <c r="C1083" s="7"/>
      <c r="D1083" s="7"/>
      <c r="E1083" s="7"/>
      <c r="F1083" s="7"/>
      <c r="G1083" s="7"/>
      <c r="H1083" s="7"/>
    </row>
    <row r="1084" spans="1:8" x14ac:dyDescent="0.25">
      <c r="A1084" s="7"/>
      <c r="B1084" s="7"/>
      <c r="C1084" s="7"/>
      <c r="D1084" s="7"/>
      <c r="E1084" s="7"/>
      <c r="F1084" s="7"/>
      <c r="G1084" s="7"/>
      <c r="H1084" s="7"/>
    </row>
    <row r="1085" spans="1:8" x14ac:dyDescent="0.25">
      <c r="A1085" s="7"/>
      <c r="B1085" s="7"/>
      <c r="C1085" s="7"/>
      <c r="D1085" s="7"/>
      <c r="E1085" s="7"/>
      <c r="F1085" s="7"/>
      <c r="G1085" s="7"/>
      <c r="H1085" s="7"/>
    </row>
    <row r="1086" spans="1:8" x14ac:dyDescent="0.25">
      <c r="A1086" s="7"/>
      <c r="B1086" s="7"/>
      <c r="C1086" s="7"/>
      <c r="D1086" s="7"/>
      <c r="E1086" s="7"/>
      <c r="F1086" s="7"/>
      <c r="G1086" s="7"/>
      <c r="H1086" s="7"/>
    </row>
    <row r="1087" spans="1:8" x14ac:dyDescent="0.25">
      <c r="A1087" s="7"/>
      <c r="B1087" s="7"/>
      <c r="C1087" s="7"/>
      <c r="D1087" s="7"/>
      <c r="E1087" s="7"/>
      <c r="F1087" s="7"/>
      <c r="G1087" s="7"/>
      <c r="H1087" s="7"/>
    </row>
    <row r="1088" spans="1:8" x14ac:dyDescent="0.25">
      <c r="A1088" s="7"/>
      <c r="B1088" s="7"/>
      <c r="C1088" s="7"/>
      <c r="D1088" s="7"/>
      <c r="E1088" s="7"/>
      <c r="F1088" s="7"/>
      <c r="G1088" s="7"/>
      <c r="H1088" s="7"/>
    </row>
    <row r="1089" spans="1:8" x14ac:dyDescent="0.25">
      <c r="A1089" s="7"/>
      <c r="B1089" s="7"/>
      <c r="C1089" s="7"/>
      <c r="D1089" s="7"/>
      <c r="E1089" s="7"/>
      <c r="F1089" s="7"/>
      <c r="G1089" s="7"/>
      <c r="H1089" s="7"/>
    </row>
    <row r="1090" spans="1:8" x14ac:dyDescent="0.25">
      <c r="A1090" s="7"/>
      <c r="B1090" s="7"/>
      <c r="C1090" s="7"/>
      <c r="D1090" s="7"/>
      <c r="E1090" s="7"/>
      <c r="F1090" s="7"/>
      <c r="G1090" s="7"/>
      <c r="H1090" s="7"/>
    </row>
    <row r="1091" spans="1:8" x14ac:dyDescent="0.25">
      <c r="A1091" s="7"/>
      <c r="B1091" s="7"/>
      <c r="C1091" s="7"/>
      <c r="D1091" s="7"/>
      <c r="E1091" s="7"/>
      <c r="F1091" s="7"/>
      <c r="G1091" s="7"/>
      <c r="H1091" s="7"/>
    </row>
    <row r="1092" spans="1:8" x14ac:dyDescent="0.25">
      <c r="A1092" s="7"/>
      <c r="B1092" s="7"/>
      <c r="C1092" s="7"/>
      <c r="D1092" s="7"/>
      <c r="E1092" s="7"/>
      <c r="F1092" s="7"/>
      <c r="G1092" s="7"/>
      <c r="H1092" s="7"/>
    </row>
    <row r="1093" spans="1:8" x14ac:dyDescent="0.25">
      <c r="A1093" s="7"/>
      <c r="B1093" s="7"/>
      <c r="C1093" s="7"/>
      <c r="D1093" s="7"/>
      <c r="E1093" s="7"/>
      <c r="F1093" s="7"/>
      <c r="G1093" s="7"/>
      <c r="H1093" s="7"/>
    </row>
    <row r="1094" spans="1:8" x14ac:dyDescent="0.25">
      <c r="A1094" s="7"/>
      <c r="B1094" s="7"/>
      <c r="C1094" s="7"/>
      <c r="D1094" s="7"/>
      <c r="E1094" s="7"/>
      <c r="F1094" s="7"/>
      <c r="G1094" s="7"/>
      <c r="H1094" s="7"/>
    </row>
    <row r="1095" spans="1:8" x14ac:dyDescent="0.25">
      <c r="A1095" s="7"/>
      <c r="B1095" s="7"/>
      <c r="C1095" s="7"/>
      <c r="D1095" s="7"/>
      <c r="E1095" s="7"/>
      <c r="F1095" s="7"/>
      <c r="G1095" s="7"/>
      <c r="H1095" s="7"/>
    </row>
    <row r="1096" spans="1:8" x14ac:dyDescent="0.25">
      <c r="A1096" s="7"/>
      <c r="B1096" s="7"/>
      <c r="C1096" s="7"/>
      <c r="D1096" s="7"/>
      <c r="E1096" s="7"/>
      <c r="F1096" s="7"/>
      <c r="G1096" s="7"/>
      <c r="H1096" s="7"/>
    </row>
    <row r="1097" spans="1:8" x14ac:dyDescent="0.25">
      <c r="A1097" s="7"/>
      <c r="B1097" s="7"/>
      <c r="C1097" s="7"/>
      <c r="D1097" s="7"/>
      <c r="E1097" s="7"/>
      <c r="F1097" s="7"/>
      <c r="G1097" s="7"/>
      <c r="H1097" s="7"/>
    </row>
    <row r="1098" spans="1:8" x14ac:dyDescent="0.25">
      <c r="A1098" s="7"/>
      <c r="B1098" s="7"/>
      <c r="C1098" s="7"/>
      <c r="D1098" s="7"/>
      <c r="E1098" s="7"/>
      <c r="F1098" s="7"/>
      <c r="G1098" s="7"/>
      <c r="H1098" s="7"/>
    </row>
    <row r="1099" spans="1:8" x14ac:dyDescent="0.25">
      <c r="A1099" s="7"/>
      <c r="B1099" s="7"/>
      <c r="C1099" s="7"/>
      <c r="D1099" s="7"/>
      <c r="E1099" s="7"/>
      <c r="F1099" s="7"/>
      <c r="G1099" s="7"/>
      <c r="H1099" s="7"/>
    </row>
    <row r="1100" spans="1:8" x14ac:dyDescent="0.25">
      <c r="A1100" s="7"/>
      <c r="B1100" s="7"/>
      <c r="C1100" s="7"/>
      <c r="D1100" s="7"/>
      <c r="E1100" s="7"/>
      <c r="F1100" s="7"/>
      <c r="G1100" s="7"/>
      <c r="H1100" s="7"/>
    </row>
    <row r="1101" spans="1:8" x14ac:dyDescent="0.25">
      <c r="A1101" s="7"/>
      <c r="B1101" s="7"/>
      <c r="C1101" s="7"/>
      <c r="D1101" s="7"/>
      <c r="E1101" s="7"/>
      <c r="F1101" s="7"/>
      <c r="G1101" s="7"/>
      <c r="H1101" s="7"/>
    </row>
    <row r="1102" spans="1:8" x14ac:dyDescent="0.25">
      <c r="A1102" s="7"/>
      <c r="B1102" s="7"/>
      <c r="C1102" s="7"/>
      <c r="D1102" s="7"/>
      <c r="E1102" s="7"/>
      <c r="F1102" s="7"/>
      <c r="G1102" s="7"/>
      <c r="H1102" s="7"/>
    </row>
    <row r="1103" spans="1:8" x14ac:dyDescent="0.25">
      <c r="A1103" s="7"/>
      <c r="B1103" s="7"/>
      <c r="C1103" s="7"/>
      <c r="D1103" s="7"/>
      <c r="E1103" s="7"/>
      <c r="F1103" s="7"/>
      <c r="G1103" s="7"/>
      <c r="H1103" s="7"/>
    </row>
    <row r="1104" spans="1:8" x14ac:dyDescent="0.25">
      <c r="A1104" s="7"/>
      <c r="B1104" s="7"/>
      <c r="C1104" s="7"/>
      <c r="D1104" s="7"/>
      <c r="E1104" s="7"/>
      <c r="F1104" s="7"/>
      <c r="G1104" s="7"/>
      <c r="H1104" s="7"/>
    </row>
    <row r="1105" spans="1:8" x14ac:dyDescent="0.25">
      <c r="A1105" s="7"/>
      <c r="B1105" s="7"/>
      <c r="C1105" s="7"/>
      <c r="D1105" s="7"/>
      <c r="E1105" s="7"/>
      <c r="F1105" s="7"/>
      <c r="G1105" s="7"/>
      <c r="H1105" s="7"/>
    </row>
    <row r="1106" spans="1:8" x14ac:dyDescent="0.25">
      <c r="A1106" s="7"/>
      <c r="B1106" s="7"/>
      <c r="C1106" s="7"/>
      <c r="D1106" s="7"/>
      <c r="E1106" s="7"/>
      <c r="F1106" s="7"/>
      <c r="G1106" s="7"/>
      <c r="H1106" s="7"/>
    </row>
    <row r="1107" spans="1:8" x14ac:dyDescent="0.25">
      <c r="A1107" s="7"/>
      <c r="B1107" s="7"/>
      <c r="C1107" s="7"/>
      <c r="D1107" s="7"/>
      <c r="E1107" s="7"/>
      <c r="F1107" s="7"/>
      <c r="G1107" s="7"/>
      <c r="H1107" s="7"/>
    </row>
    <row r="1108" spans="1:8" x14ac:dyDescent="0.25">
      <c r="A1108" s="7"/>
      <c r="B1108" s="7"/>
      <c r="C1108" s="7"/>
      <c r="D1108" s="7"/>
      <c r="E1108" s="7"/>
      <c r="F1108" s="7"/>
      <c r="G1108" s="7"/>
      <c r="H1108" s="7"/>
    </row>
    <row r="1109" spans="1:8" x14ac:dyDescent="0.25">
      <c r="A1109" s="7"/>
      <c r="B1109" s="7"/>
      <c r="C1109" s="7"/>
      <c r="D1109" s="7"/>
      <c r="E1109" s="7"/>
      <c r="F1109" s="7"/>
      <c r="G1109" s="7"/>
      <c r="H1109" s="7"/>
    </row>
    <row r="1110" spans="1:8" x14ac:dyDescent="0.25">
      <c r="A1110" s="7"/>
      <c r="B1110" s="7"/>
      <c r="C1110" s="7"/>
      <c r="D1110" s="7"/>
      <c r="E1110" s="7"/>
      <c r="F1110" s="7"/>
      <c r="G1110" s="7"/>
      <c r="H1110" s="7"/>
    </row>
    <row r="1111" spans="1:8" x14ac:dyDescent="0.25">
      <c r="A1111" s="7"/>
      <c r="B1111" s="7"/>
      <c r="C1111" s="7"/>
      <c r="D1111" s="7"/>
      <c r="E1111" s="7"/>
      <c r="F1111" s="7"/>
      <c r="G1111" s="7"/>
      <c r="H1111" s="7"/>
    </row>
    <row r="1112" spans="1:8" x14ac:dyDescent="0.25">
      <c r="A1112" s="7"/>
      <c r="B1112" s="7"/>
      <c r="C1112" s="7"/>
      <c r="D1112" s="7"/>
      <c r="E1112" s="7"/>
      <c r="F1112" s="7"/>
      <c r="G1112" s="7"/>
      <c r="H1112" s="7"/>
    </row>
    <row r="1113" spans="1:8" x14ac:dyDescent="0.25">
      <c r="A1113" s="7"/>
      <c r="B1113" s="7"/>
      <c r="C1113" s="7"/>
      <c r="D1113" s="7"/>
      <c r="E1113" s="7"/>
      <c r="F1113" s="7"/>
      <c r="G1113" s="7"/>
      <c r="H1113" s="7"/>
    </row>
    <row r="1114" spans="1:8" x14ac:dyDescent="0.25">
      <c r="A1114" s="7"/>
      <c r="B1114" s="7"/>
      <c r="C1114" s="7"/>
      <c r="D1114" s="7"/>
      <c r="E1114" s="7"/>
      <c r="F1114" s="7"/>
      <c r="G1114" s="7"/>
      <c r="H1114" s="7"/>
    </row>
    <row r="1115" spans="1:8" x14ac:dyDescent="0.25">
      <c r="A1115" s="7"/>
      <c r="B1115" s="7"/>
      <c r="C1115" s="7"/>
      <c r="D1115" s="7"/>
      <c r="E1115" s="7"/>
      <c r="F1115" s="7"/>
      <c r="G1115" s="7"/>
      <c r="H1115" s="7"/>
    </row>
    <row r="1116" spans="1:8" x14ac:dyDescent="0.25">
      <c r="A1116" s="7"/>
      <c r="B1116" s="7"/>
      <c r="C1116" s="7"/>
      <c r="D1116" s="7"/>
      <c r="E1116" s="7"/>
      <c r="F1116" s="7"/>
      <c r="G1116" s="7"/>
      <c r="H1116" s="7"/>
    </row>
    <row r="1117" spans="1:8" x14ac:dyDescent="0.25">
      <c r="A1117" s="7"/>
      <c r="B1117" s="7"/>
      <c r="C1117" s="7"/>
      <c r="D1117" s="7"/>
      <c r="E1117" s="7"/>
      <c r="F1117" s="7"/>
      <c r="G1117" s="7"/>
      <c r="H1117" s="7"/>
    </row>
    <row r="1118" spans="1:8" x14ac:dyDescent="0.25">
      <c r="A1118" s="7"/>
      <c r="B1118" s="7"/>
      <c r="C1118" s="7"/>
      <c r="D1118" s="7"/>
      <c r="E1118" s="7"/>
      <c r="F1118" s="7"/>
      <c r="G1118" s="7"/>
      <c r="H1118" s="7"/>
    </row>
    <row r="1119" spans="1:8" x14ac:dyDescent="0.25">
      <c r="A1119" s="7"/>
      <c r="B1119" s="7"/>
      <c r="C1119" s="7"/>
      <c r="D1119" s="7"/>
      <c r="E1119" s="7"/>
      <c r="F1119" s="7"/>
      <c r="G1119" s="7"/>
      <c r="H1119" s="7"/>
    </row>
    <row r="1120" spans="1:8" x14ac:dyDescent="0.25">
      <c r="A1120" s="7"/>
      <c r="B1120" s="7"/>
      <c r="C1120" s="7"/>
      <c r="D1120" s="7"/>
      <c r="E1120" s="7"/>
      <c r="F1120" s="7"/>
      <c r="G1120" s="7"/>
      <c r="H1120" s="7"/>
    </row>
    <row r="1121" spans="1:8" x14ac:dyDescent="0.25">
      <c r="A1121" s="7"/>
      <c r="B1121" s="7"/>
      <c r="C1121" s="7"/>
      <c r="D1121" s="7"/>
      <c r="E1121" s="7"/>
      <c r="F1121" s="7"/>
      <c r="G1121" s="7"/>
      <c r="H1121" s="7"/>
    </row>
    <row r="1122" spans="1:8" x14ac:dyDescent="0.25">
      <c r="A1122" s="7"/>
      <c r="B1122" s="7"/>
      <c r="C1122" s="7"/>
      <c r="D1122" s="7"/>
      <c r="E1122" s="7"/>
      <c r="F1122" s="7"/>
      <c r="G1122" s="7"/>
      <c r="H1122" s="7"/>
    </row>
    <row r="1123" spans="1:8" x14ac:dyDescent="0.25">
      <c r="A1123" s="7"/>
      <c r="B1123" s="7"/>
      <c r="C1123" s="7"/>
      <c r="D1123" s="7"/>
      <c r="E1123" s="7"/>
      <c r="F1123" s="7"/>
      <c r="G1123" s="7"/>
      <c r="H1123" s="7"/>
    </row>
    <row r="1124" spans="1:8" x14ac:dyDescent="0.25">
      <c r="A1124" s="7"/>
      <c r="B1124" s="7"/>
      <c r="C1124" s="7"/>
      <c r="D1124" s="7"/>
      <c r="E1124" s="7"/>
      <c r="F1124" s="7"/>
      <c r="G1124" s="7"/>
      <c r="H1124" s="7"/>
    </row>
    <row r="1125" spans="1:8" x14ac:dyDescent="0.25">
      <c r="A1125" s="7"/>
      <c r="B1125" s="7"/>
      <c r="C1125" s="7"/>
      <c r="D1125" s="7"/>
      <c r="E1125" s="7"/>
      <c r="F1125" s="7"/>
      <c r="G1125" s="7"/>
      <c r="H1125" s="7"/>
    </row>
    <row r="1126" spans="1:8" x14ac:dyDescent="0.25">
      <c r="A1126" s="7"/>
      <c r="B1126" s="7"/>
      <c r="C1126" s="7"/>
      <c r="D1126" s="7"/>
      <c r="E1126" s="7"/>
      <c r="F1126" s="7"/>
      <c r="G1126" s="7"/>
      <c r="H1126" s="7"/>
    </row>
    <row r="1127" spans="1:8" x14ac:dyDescent="0.25">
      <c r="A1127" s="7"/>
      <c r="B1127" s="7"/>
      <c r="C1127" s="7"/>
      <c r="D1127" s="7"/>
      <c r="E1127" s="7"/>
      <c r="F1127" s="7"/>
      <c r="G1127" s="7"/>
      <c r="H1127" s="7"/>
    </row>
    <row r="1128" spans="1:8" x14ac:dyDescent="0.25">
      <c r="A1128" s="7"/>
      <c r="B1128" s="7"/>
      <c r="C1128" s="7"/>
      <c r="D1128" s="7"/>
      <c r="E1128" s="7"/>
      <c r="F1128" s="7"/>
      <c r="G1128" s="7"/>
      <c r="H1128" s="7"/>
    </row>
    <row r="1129" spans="1:8" x14ac:dyDescent="0.25">
      <c r="A1129" s="7"/>
      <c r="B1129" s="7"/>
      <c r="C1129" s="7"/>
      <c r="D1129" s="7"/>
      <c r="E1129" s="7"/>
      <c r="F1129" s="7"/>
      <c r="G1129" s="7"/>
      <c r="H1129" s="7"/>
    </row>
    <row r="1130" spans="1:8" x14ac:dyDescent="0.25">
      <c r="A1130" s="7"/>
      <c r="B1130" s="7"/>
      <c r="C1130" s="7"/>
      <c r="D1130" s="7"/>
      <c r="E1130" s="7"/>
      <c r="F1130" s="7"/>
      <c r="G1130" s="7"/>
      <c r="H1130" s="7"/>
    </row>
    <row r="1131" spans="1:8" x14ac:dyDescent="0.25">
      <c r="A1131" s="7"/>
      <c r="B1131" s="7"/>
      <c r="C1131" s="7"/>
      <c r="D1131" s="7"/>
      <c r="E1131" s="7"/>
      <c r="F1131" s="7"/>
      <c r="G1131" s="7"/>
      <c r="H1131" s="7"/>
    </row>
    <row r="1132" spans="1:8" x14ac:dyDescent="0.25">
      <c r="A1132" s="7"/>
      <c r="B1132" s="7"/>
      <c r="C1132" s="7"/>
      <c r="D1132" s="7"/>
      <c r="E1132" s="7"/>
      <c r="F1132" s="7"/>
      <c r="G1132" s="7"/>
      <c r="H1132" s="7"/>
    </row>
    <row r="1133" spans="1:8" x14ac:dyDescent="0.25">
      <c r="A1133" s="7"/>
      <c r="B1133" s="7"/>
      <c r="C1133" s="7"/>
      <c r="D1133" s="7"/>
      <c r="E1133" s="7"/>
      <c r="F1133" s="7"/>
      <c r="G1133" s="7"/>
      <c r="H1133" s="7"/>
    </row>
    <row r="1134" spans="1:8" x14ac:dyDescent="0.25">
      <c r="A1134" s="7"/>
      <c r="B1134" s="7"/>
      <c r="C1134" s="7"/>
      <c r="D1134" s="7"/>
      <c r="E1134" s="7"/>
      <c r="F1134" s="7"/>
      <c r="G1134" s="7"/>
      <c r="H1134" s="7"/>
    </row>
    <row r="1135" spans="1:8" x14ac:dyDescent="0.25">
      <c r="A1135" s="7"/>
      <c r="B1135" s="7"/>
      <c r="C1135" s="7"/>
      <c r="D1135" s="7"/>
      <c r="E1135" s="7"/>
      <c r="F1135" s="7"/>
      <c r="G1135" s="7"/>
      <c r="H1135" s="7"/>
    </row>
    <row r="1136" spans="1:8" x14ac:dyDescent="0.25">
      <c r="A1136" s="7"/>
      <c r="B1136" s="7"/>
      <c r="C1136" s="7"/>
      <c r="D1136" s="7"/>
      <c r="E1136" s="7"/>
      <c r="F1136" s="7"/>
      <c r="G1136" s="7"/>
      <c r="H1136" s="7"/>
    </row>
    <row r="1137" spans="1:8" x14ac:dyDescent="0.25">
      <c r="A1137" s="7"/>
      <c r="B1137" s="7"/>
      <c r="C1137" s="7"/>
      <c r="D1137" s="7"/>
      <c r="E1137" s="7"/>
      <c r="F1137" s="7"/>
      <c r="G1137" s="7"/>
      <c r="H1137" s="7"/>
    </row>
    <row r="1138" spans="1:8" x14ac:dyDescent="0.25">
      <c r="A1138" s="7"/>
      <c r="B1138" s="7"/>
      <c r="C1138" s="7"/>
      <c r="D1138" s="7"/>
      <c r="E1138" s="7"/>
      <c r="F1138" s="7"/>
      <c r="G1138" s="7"/>
      <c r="H1138" s="7"/>
    </row>
    <row r="1139" spans="1:8" x14ac:dyDescent="0.25">
      <c r="A1139" s="7"/>
      <c r="B1139" s="7"/>
      <c r="C1139" s="7"/>
      <c r="D1139" s="7"/>
      <c r="E1139" s="7"/>
      <c r="F1139" s="7"/>
      <c r="G1139" s="7"/>
      <c r="H1139" s="7"/>
    </row>
    <row r="1140" spans="1:8" x14ac:dyDescent="0.25">
      <c r="A1140" s="7"/>
      <c r="B1140" s="7"/>
      <c r="C1140" s="7"/>
      <c r="D1140" s="7"/>
      <c r="E1140" s="7"/>
      <c r="F1140" s="7"/>
      <c r="G1140" s="7"/>
      <c r="H1140" s="7"/>
    </row>
    <row r="1141" spans="1:8" x14ac:dyDescent="0.25">
      <c r="A1141" s="7"/>
      <c r="B1141" s="7"/>
      <c r="C1141" s="7"/>
      <c r="D1141" s="7"/>
      <c r="E1141" s="7"/>
      <c r="F1141" s="7"/>
      <c r="G1141" s="7"/>
      <c r="H1141" s="7"/>
    </row>
    <row r="1142" spans="1:8" x14ac:dyDescent="0.25">
      <c r="A1142" s="7"/>
      <c r="B1142" s="7"/>
      <c r="C1142" s="7"/>
      <c r="D1142" s="7"/>
      <c r="E1142" s="7"/>
      <c r="F1142" s="7"/>
      <c r="G1142" s="7"/>
      <c r="H1142" s="7"/>
    </row>
    <row r="1143" spans="1:8" x14ac:dyDescent="0.25">
      <c r="A1143" s="7"/>
      <c r="B1143" s="7"/>
      <c r="C1143" s="7"/>
      <c r="D1143" s="7"/>
      <c r="E1143" s="7"/>
      <c r="F1143" s="7"/>
      <c r="G1143" s="7"/>
      <c r="H1143" s="7"/>
    </row>
    <row r="1144" spans="1:8" x14ac:dyDescent="0.25">
      <c r="A1144" s="7"/>
      <c r="B1144" s="7"/>
      <c r="C1144" s="7"/>
      <c r="D1144" s="7"/>
      <c r="E1144" s="7"/>
      <c r="F1144" s="7"/>
      <c r="G1144" s="7"/>
      <c r="H1144" s="7"/>
    </row>
    <row r="1145" spans="1:8" x14ac:dyDescent="0.25">
      <c r="A1145" s="7"/>
      <c r="B1145" s="7"/>
      <c r="C1145" s="7"/>
      <c r="D1145" s="7"/>
      <c r="E1145" s="7"/>
      <c r="F1145" s="7"/>
      <c r="G1145" s="7"/>
      <c r="H1145" s="7"/>
    </row>
    <row r="1146" spans="1:8" x14ac:dyDescent="0.25">
      <c r="A1146" s="7"/>
      <c r="B1146" s="7"/>
      <c r="C1146" s="7"/>
      <c r="D1146" s="7"/>
      <c r="E1146" s="7"/>
      <c r="F1146" s="7"/>
      <c r="G1146" s="7"/>
      <c r="H1146" s="7"/>
    </row>
    <row r="1147" spans="1:8" x14ac:dyDescent="0.25">
      <c r="A1147" s="7"/>
      <c r="B1147" s="7"/>
      <c r="C1147" s="7"/>
      <c r="D1147" s="7"/>
      <c r="E1147" s="7"/>
      <c r="F1147" s="7"/>
      <c r="G1147" s="7"/>
      <c r="H1147" s="7"/>
    </row>
    <row r="1148" spans="1:8" x14ac:dyDescent="0.25">
      <c r="A1148" s="7"/>
      <c r="B1148" s="7"/>
      <c r="C1148" s="7"/>
      <c r="D1148" s="7"/>
      <c r="E1148" s="7"/>
      <c r="F1148" s="7"/>
      <c r="G1148" s="7"/>
      <c r="H1148" s="7"/>
    </row>
    <row r="1149" spans="1:8" x14ac:dyDescent="0.25">
      <c r="A1149" s="7"/>
      <c r="B1149" s="7"/>
      <c r="C1149" s="7"/>
      <c r="D1149" s="7"/>
      <c r="E1149" s="7"/>
      <c r="F1149" s="7"/>
      <c r="G1149" s="7"/>
      <c r="H1149" s="7"/>
    </row>
    <row r="1150" spans="1:8" x14ac:dyDescent="0.25">
      <c r="A1150" s="7"/>
      <c r="B1150" s="7"/>
      <c r="C1150" s="7"/>
      <c r="D1150" s="7"/>
      <c r="E1150" s="7"/>
      <c r="F1150" s="7"/>
      <c r="G1150" s="7"/>
      <c r="H1150" s="7"/>
    </row>
    <row r="1151" spans="1:8" x14ac:dyDescent="0.25">
      <c r="A1151" s="7"/>
      <c r="B1151" s="7"/>
      <c r="C1151" s="7"/>
      <c r="D1151" s="7"/>
      <c r="E1151" s="7"/>
      <c r="F1151" s="7"/>
      <c r="G1151" s="7"/>
      <c r="H1151" s="7"/>
    </row>
    <row r="1152" spans="1:8" x14ac:dyDescent="0.25">
      <c r="A1152" s="7"/>
      <c r="B1152" s="7"/>
      <c r="C1152" s="7"/>
      <c r="D1152" s="7"/>
      <c r="E1152" s="7"/>
      <c r="F1152" s="7"/>
      <c r="G1152" s="7"/>
      <c r="H1152" s="7"/>
    </row>
    <row r="1153" spans="1:8" x14ac:dyDescent="0.25">
      <c r="A1153" s="7"/>
      <c r="B1153" s="7"/>
      <c r="C1153" s="7"/>
      <c r="D1153" s="7"/>
      <c r="E1153" s="7"/>
      <c r="F1153" s="7"/>
      <c r="G1153" s="7"/>
      <c r="H1153" s="7"/>
    </row>
    <row r="1154" spans="1:8" x14ac:dyDescent="0.25">
      <c r="A1154" s="7"/>
      <c r="B1154" s="7"/>
      <c r="C1154" s="7"/>
      <c r="D1154" s="7"/>
      <c r="E1154" s="7"/>
      <c r="F1154" s="7"/>
      <c r="G1154" s="7"/>
      <c r="H1154" s="7"/>
    </row>
    <row r="1155" spans="1:8" x14ac:dyDescent="0.25">
      <c r="A1155" s="7"/>
      <c r="B1155" s="7"/>
      <c r="C1155" s="7"/>
      <c r="D1155" s="7"/>
      <c r="E1155" s="7"/>
      <c r="F1155" s="7"/>
      <c r="G1155" s="7"/>
      <c r="H1155" s="7"/>
    </row>
    <row r="1156" spans="1:8" x14ac:dyDescent="0.25">
      <c r="A1156" s="7"/>
      <c r="B1156" s="7"/>
      <c r="C1156" s="7"/>
      <c r="D1156" s="7"/>
      <c r="E1156" s="7"/>
      <c r="F1156" s="7"/>
      <c r="G1156" s="7"/>
      <c r="H1156" s="7"/>
    </row>
    <row r="1157" spans="1:8" x14ac:dyDescent="0.25">
      <c r="A1157" s="7"/>
      <c r="B1157" s="7"/>
      <c r="C1157" s="7"/>
      <c r="D1157" s="7"/>
      <c r="E1157" s="7"/>
      <c r="F1157" s="7"/>
      <c r="G1157" s="7"/>
      <c r="H1157" s="7"/>
    </row>
    <row r="1158" spans="1:8" x14ac:dyDescent="0.25">
      <c r="A1158" s="7"/>
      <c r="B1158" s="7"/>
      <c r="C1158" s="7"/>
      <c r="D1158" s="7"/>
      <c r="E1158" s="7"/>
      <c r="F1158" s="7"/>
      <c r="G1158" s="7"/>
      <c r="H1158" s="7"/>
    </row>
    <row r="1159" spans="1:8" x14ac:dyDescent="0.25">
      <c r="A1159" s="7"/>
      <c r="B1159" s="7"/>
      <c r="C1159" s="7"/>
      <c r="D1159" s="7"/>
      <c r="E1159" s="7"/>
      <c r="F1159" s="7"/>
      <c r="G1159" s="7"/>
      <c r="H1159" s="7"/>
    </row>
    <row r="1160" spans="1:8" x14ac:dyDescent="0.25">
      <c r="A1160" s="7"/>
      <c r="B1160" s="7"/>
      <c r="C1160" s="7"/>
      <c r="D1160" s="7"/>
      <c r="E1160" s="7"/>
      <c r="F1160" s="7"/>
      <c r="G1160" s="7"/>
      <c r="H1160" s="7"/>
    </row>
    <row r="1161" spans="1:8" x14ac:dyDescent="0.25">
      <c r="A1161" s="7"/>
      <c r="B1161" s="7"/>
      <c r="C1161" s="7"/>
      <c r="D1161" s="7"/>
      <c r="E1161" s="7"/>
      <c r="F1161" s="7"/>
      <c r="G1161" s="7"/>
      <c r="H1161" s="7"/>
    </row>
    <row r="1162" spans="1:8" x14ac:dyDescent="0.25">
      <c r="A1162" s="7"/>
      <c r="B1162" s="7"/>
      <c r="C1162" s="7"/>
      <c r="D1162" s="7"/>
      <c r="E1162" s="7"/>
      <c r="F1162" s="7"/>
      <c r="G1162" s="7"/>
      <c r="H1162" s="7"/>
    </row>
    <row r="1163" spans="1:8" x14ac:dyDescent="0.25">
      <c r="A1163" s="7"/>
      <c r="B1163" s="7"/>
      <c r="C1163" s="7"/>
      <c r="D1163" s="7"/>
      <c r="E1163" s="7"/>
      <c r="F1163" s="7"/>
      <c r="G1163" s="7"/>
      <c r="H1163" s="7"/>
    </row>
    <row r="1164" spans="1:8" x14ac:dyDescent="0.25">
      <c r="A1164" s="7"/>
      <c r="B1164" s="7"/>
      <c r="C1164" s="7"/>
      <c r="D1164" s="7"/>
      <c r="E1164" s="7"/>
      <c r="F1164" s="7"/>
      <c r="G1164" s="7"/>
      <c r="H1164" s="7"/>
    </row>
    <row r="1165" spans="1:8" x14ac:dyDescent="0.25">
      <c r="A1165" s="7"/>
      <c r="B1165" s="7"/>
      <c r="C1165" s="7"/>
      <c r="D1165" s="7"/>
      <c r="E1165" s="7"/>
      <c r="F1165" s="7"/>
      <c r="G1165" s="7"/>
      <c r="H1165" s="7"/>
    </row>
    <row r="1166" spans="1:8" x14ac:dyDescent="0.25">
      <c r="A1166" s="7"/>
      <c r="B1166" s="7"/>
      <c r="C1166" s="7"/>
      <c r="D1166" s="7"/>
      <c r="E1166" s="7"/>
      <c r="F1166" s="7"/>
      <c r="G1166" s="7"/>
      <c r="H1166" s="7"/>
    </row>
    <row r="1167" spans="1:8" x14ac:dyDescent="0.25">
      <c r="A1167" s="7"/>
      <c r="B1167" s="7"/>
      <c r="C1167" s="7"/>
      <c r="D1167" s="7"/>
      <c r="E1167" s="7"/>
      <c r="F1167" s="7"/>
      <c r="G1167" s="7"/>
      <c r="H1167" s="7"/>
    </row>
    <row r="1168" spans="1:8" x14ac:dyDescent="0.25">
      <c r="A1168" s="7"/>
      <c r="B1168" s="7"/>
      <c r="C1168" s="7"/>
      <c r="D1168" s="7"/>
      <c r="E1168" s="7"/>
      <c r="F1168" s="7"/>
      <c r="G1168" s="7"/>
      <c r="H1168" s="7"/>
    </row>
    <row r="1169" spans="1:8" x14ac:dyDescent="0.25">
      <c r="A1169" s="7"/>
      <c r="B1169" s="7"/>
      <c r="C1169" s="7"/>
      <c r="D1169" s="7"/>
      <c r="E1169" s="7"/>
      <c r="F1169" s="7"/>
      <c r="G1169" s="7"/>
      <c r="H1169" s="7"/>
    </row>
    <row r="1170" spans="1:8" x14ac:dyDescent="0.25">
      <c r="A1170" s="7"/>
      <c r="B1170" s="7"/>
      <c r="C1170" s="7"/>
      <c r="D1170" s="7"/>
      <c r="E1170" s="7"/>
      <c r="F1170" s="7"/>
      <c r="G1170" s="7"/>
      <c r="H1170" s="7"/>
    </row>
    <row r="1171" spans="1:8" x14ac:dyDescent="0.25">
      <c r="A1171" s="7"/>
      <c r="B1171" s="7"/>
      <c r="C1171" s="7"/>
      <c r="D1171" s="7"/>
      <c r="E1171" s="7"/>
      <c r="F1171" s="7"/>
      <c r="G1171" s="7"/>
      <c r="H1171" s="7"/>
    </row>
    <row r="1172" spans="1:8" x14ac:dyDescent="0.25">
      <c r="A1172" s="7"/>
      <c r="B1172" s="7"/>
      <c r="C1172" s="7"/>
      <c r="D1172" s="7"/>
      <c r="E1172" s="7"/>
      <c r="F1172" s="7"/>
      <c r="G1172" s="7"/>
      <c r="H1172" s="7"/>
    </row>
    <row r="1173" spans="1:8" x14ac:dyDescent="0.25">
      <c r="A1173" s="7"/>
      <c r="B1173" s="7"/>
      <c r="C1173" s="7"/>
      <c r="D1173" s="7"/>
      <c r="E1173" s="7"/>
      <c r="F1173" s="7"/>
      <c r="G1173" s="7"/>
      <c r="H1173" s="7"/>
    </row>
    <row r="1174" spans="1:8" x14ac:dyDescent="0.25">
      <c r="A1174" s="7"/>
      <c r="B1174" s="7"/>
      <c r="C1174" s="7"/>
      <c r="D1174" s="7"/>
      <c r="E1174" s="7"/>
      <c r="F1174" s="7"/>
      <c r="G1174" s="7"/>
      <c r="H1174" s="7"/>
    </row>
    <row r="1175" spans="1:8" x14ac:dyDescent="0.25">
      <c r="A1175" s="7"/>
      <c r="B1175" s="7"/>
      <c r="C1175" s="7"/>
      <c r="D1175" s="7"/>
      <c r="E1175" s="7"/>
      <c r="F1175" s="7"/>
      <c r="G1175" s="7"/>
      <c r="H1175" s="7"/>
    </row>
    <row r="1176" spans="1:8" x14ac:dyDescent="0.25">
      <c r="A1176" s="7"/>
      <c r="B1176" s="7"/>
      <c r="C1176" s="7"/>
      <c r="D1176" s="7"/>
      <c r="E1176" s="7"/>
      <c r="F1176" s="7"/>
      <c r="G1176" s="7"/>
      <c r="H1176" s="7"/>
    </row>
    <row r="1177" spans="1:8" x14ac:dyDescent="0.25">
      <c r="A1177" s="7"/>
      <c r="B1177" s="7"/>
      <c r="C1177" s="7"/>
      <c r="D1177" s="7"/>
      <c r="E1177" s="7"/>
      <c r="F1177" s="7"/>
      <c r="G1177" s="7"/>
      <c r="H1177" s="7"/>
    </row>
    <row r="1178" spans="1:8" x14ac:dyDescent="0.25">
      <c r="A1178" s="7"/>
      <c r="B1178" s="7"/>
      <c r="C1178" s="7"/>
      <c r="D1178" s="7"/>
      <c r="E1178" s="7"/>
      <c r="F1178" s="7"/>
      <c r="G1178" s="7"/>
      <c r="H1178" s="7"/>
    </row>
    <row r="1179" spans="1:8" x14ac:dyDescent="0.25">
      <c r="A1179" s="7"/>
      <c r="B1179" s="7"/>
      <c r="C1179" s="7"/>
      <c r="D1179" s="7"/>
      <c r="E1179" s="7"/>
      <c r="F1179" s="7"/>
      <c r="G1179" s="7"/>
      <c r="H1179" s="7"/>
    </row>
    <row r="1180" spans="1:8" x14ac:dyDescent="0.25">
      <c r="A1180" s="7"/>
      <c r="B1180" s="7"/>
      <c r="C1180" s="7"/>
      <c r="D1180" s="7"/>
      <c r="E1180" s="7"/>
      <c r="F1180" s="7"/>
      <c r="G1180" s="7"/>
      <c r="H1180" s="7"/>
    </row>
    <row r="1181" spans="1:8" x14ac:dyDescent="0.25">
      <c r="A1181" s="7"/>
      <c r="B1181" s="7"/>
      <c r="C1181" s="7"/>
      <c r="D1181" s="7"/>
      <c r="E1181" s="7"/>
      <c r="F1181" s="7"/>
      <c r="G1181" s="7"/>
      <c r="H1181" s="7"/>
    </row>
    <row r="1182" spans="1:8" x14ac:dyDescent="0.25">
      <c r="A1182" s="7"/>
      <c r="B1182" s="7"/>
      <c r="C1182" s="7"/>
      <c r="D1182" s="7"/>
      <c r="E1182" s="7"/>
      <c r="F1182" s="7"/>
      <c r="G1182" s="7"/>
      <c r="H1182" s="7"/>
    </row>
    <row r="1183" spans="1:8" x14ac:dyDescent="0.25">
      <c r="A1183" s="7"/>
      <c r="B1183" s="7"/>
      <c r="C1183" s="7"/>
      <c r="D1183" s="7"/>
      <c r="E1183" s="7"/>
      <c r="F1183" s="7"/>
      <c r="G1183" s="7"/>
      <c r="H1183" s="7"/>
    </row>
    <row r="1184" spans="1:8" x14ac:dyDescent="0.25">
      <c r="A1184" s="7"/>
      <c r="B1184" s="7"/>
      <c r="C1184" s="7"/>
      <c r="D1184" s="7"/>
      <c r="E1184" s="7"/>
      <c r="F1184" s="7"/>
      <c r="G1184" s="7"/>
      <c r="H1184" s="7"/>
    </row>
    <row r="1185" spans="1:8" x14ac:dyDescent="0.25">
      <c r="A1185" s="7"/>
      <c r="B1185" s="7"/>
      <c r="C1185" s="7"/>
      <c r="D1185" s="7"/>
      <c r="E1185" s="7"/>
      <c r="F1185" s="7"/>
      <c r="G1185" s="7"/>
      <c r="H1185" s="7"/>
    </row>
    <row r="1186" spans="1:8" x14ac:dyDescent="0.25">
      <c r="A1186" s="7"/>
      <c r="B1186" s="7"/>
      <c r="C1186" s="7"/>
      <c r="D1186" s="7"/>
      <c r="E1186" s="7"/>
      <c r="F1186" s="7"/>
      <c r="G1186" s="7"/>
      <c r="H1186" s="7"/>
    </row>
    <row r="1187" spans="1:8" x14ac:dyDescent="0.25">
      <c r="A1187" s="7"/>
      <c r="B1187" s="7"/>
      <c r="C1187" s="7"/>
      <c r="D1187" s="7"/>
      <c r="E1187" s="7"/>
      <c r="F1187" s="7"/>
      <c r="G1187" s="7"/>
      <c r="H1187" s="7"/>
    </row>
    <row r="1188" spans="1:8" x14ac:dyDescent="0.25">
      <c r="A1188" s="7"/>
      <c r="B1188" s="7"/>
      <c r="C1188" s="7"/>
      <c r="D1188" s="7"/>
      <c r="E1188" s="7"/>
      <c r="F1188" s="7"/>
      <c r="G1188" s="7"/>
      <c r="H1188" s="7"/>
    </row>
    <row r="1189" spans="1:8" x14ac:dyDescent="0.25">
      <c r="A1189" s="7"/>
      <c r="B1189" s="7"/>
      <c r="C1189" s="7"/>
      <c r="D1189" s="7"/>
      <c r="E1189" s="7"/>
      <c r="F1189" s="7"/>
      <c r="G1189" s="7"/>
      <c r="H1189" s="7"/>
    </row>
    <row r="1190" spans="1:8" x14ac:dyDescent="0.25">
      <c r="A1190" s="7"/>
      <c r="B1190" s="7"/>
      <c r="C1190" s="7"/>
      <c r="D1190" s="7"/>
      <c r="E1190" s="7"/>
      <c r="F1190" s="7"/>
      <c r="G1190" s="7"/>
      <c r="H1190" s="7"/>
    </row>
    <row r="1191" spans="1:8" x14ac:dyDescent="0.25">
      <c r="A1191" s="7"/>
      <c r="B1191" s="7"/>
      <c r="C1191" s="7"/>
      <c r="D1191" s="7"/>
      <c r="E1191" s="7"/>
      <c r="F1191" s="7"/>
      <c r="G1191" s="7"/>
      <c r="H1191" s="7"/>
    </row>
    <row r="1192" spans="1:8" x14ac:dyDescent="0.25">
      <c r="A1192" s="7"/>
      <c r="B1192" s="7"/>
      <c r="C1192" s="7"/>
      <c r="D1192" s="7"/>
      <c r="E1192" s="7"/>
      <c r="F1192" s="7"/>
      <c r="G1192" s="7"/>
      <c r="H1192" s="7"/>
    </row>
    <row r="1193" spans="1:8" x14ac:dyDescent="0.25">
      <c r="A1193" s="7"/>
      <c r="B1193" s="7"/>
      <c r="C1193" s="7"/>
      <c r="D1193" s="7"/>
      <c r="E1193" s="7"/>
      <c r="F1193" s="7"/>
      <c r="G1193" s="7"/>
      <c r="H1193" s="7"/>
    </row>
    <row r="1194" spans="1:8" x14ac:dyDescent="0.25">
      <c r="A1194" s="7"/>
      <c r="B1194" s="7"/>
      <c r="C1194" s="7"/>
      <c r="D1194" s="7"/>
      <c r="E1194" s="7"/>
      <c r="F1194" s="7"/>
      <c r="G1194" s="7"/>
      <c r="H1194" s="7"/>
    </row>
    <row r="1195" spans="1:8" x14ac:dyDescent="0.25">
      <c r="A1195" s="7"/>
      <c r="B1195" s="7"/>
      <c r="C1195" s="7"/>
      <c r="D1195" s="7"/>
      <c r="E1195" s="7"/>
      <c r="F1195" s="7"/>
      <c r="G1195" s="7"/>
      <c r="H1195" s="7"/>
    </row>
    <row r="1196" spans="1:8" x14ac:dyDescent="0.25">
      <c r="A1196" s="7"/>
      <c r="B1196" s="7"/>
      <c r="C1196" s="7"/>
      <c r="D1196" s="7"/>
      <c r="E1196" s="7"/>
      <c r="F1196" s="7"/>
      <c r="G1196" s="7"/>
      <c r="H1196" s="7"/>
    </row>
    <row r="1197" spans="1:8" x14ac:dyDescent="0.25">
      <c r="A1197" s="7"/>
      <c r="B1197" s="7"/>
      <c r="C1197" s="7"/>
      <c r="D1197" s="7"/>
      <c r="E1197" s="7"/>
      <c r="F1197" s="7"/>
      <c r="G1197" s="7"/>
      <c r="H1197" s="7"/>
    </row>
    <row r="1198" spans="1:8" x14ac:dyDescent="0.25">
      <c r="A1198" s="7"/>
      <c r="B1198" s="7"/>
      <c r="C1198" s="7"/>
      <c r="D1198" s="7"/>
      <c r="E1198" s="7"/>
      <c r="F1198" s="7"/>
      <c r="G1198" s="7"/>
      <c r="H1198" s="7"/>
    </row>
    <row r="1199" spans="1:8" x14ac:dyDescent="0.25">
      <c r="A1199" s="7"/>
      <c r="B1199" s="7"/>
      <c r="C1199" s="7"/>
      <c r="D1199" s="7"/>
      <c r="E1199" s="7"/>
      <c r="F1199" s="7"/>
      <c r="G1199" s="7"/>
      <c r="H1199" s="7"/>
    </row>
    <row r="1200" spans="1:8" x14ac:dyDescent="0.25">
      <c r="A1200" s="7"/>
      <c r="B1200" s="7"/>
      <c r="C1200" s="7"/>
      <c r="D1200" s="7"/>
      <c r="E1200" s="7"/>
      <c r="F1200" s="7"/>
      <c r="G1200" s="7"/>
      <c r="H1200" s="7"/>
    </row>
    <row r="1201" spans="1:8" x14ac:dyDescent="0.25">
      <c r="A1201" s="7"/>
      <c r="B1201" s="7"/>
      <c r="C1201" s="7"/>
      <c r="D1201" s="7"/>
      <c r="E1201" s="7"/>
      <c r="F1201" s="7"/>
      <c r="G1201" s="7"/>
      <c r="H1201" s="7"/>
    </row>
    <row r="1202" spans="1:8" x14ac:dyDescent="0.25">
      <c r="A1202" s="7"/>
      <c r="B1202" s="7"/>
      <c r="C1202" s="7"/>
      <c r="D1202" s="7"/>
      <c r="E1202" s="7"/>
      <c r="F1202" s="7"/>
      <c r="G1202" s="7"/>
      <c r="H1202" s="7"/>
    </row>
    <row r="1203" spans="1:8" x14ac:dyDescent="0.25">
      <c r="A1203" s="7"/>
      <c r="B1203" s="7"/>
      <c r="C1203" s="7"/>
      <c r="D1203" s="7"/>
      <c r="E1203" s="7"/>
      <c r="F1203" s="7"/>
      <c r="G1203" s="7"/>
      <c r="H1203" s="7"/>
    </row>
    <row r="1204" spans="1:8" x14ac:dyDescent="0.25">
      <c r="A1204" s="7"/>
      <c r="B1204" s="7"/>
      <c r="C1204" s="7"/>
      <c r="D1204" s="7"/>
      <c r="E1204" s="7"/>
      <c r="F1204" s="7"/>
      <c r="G1204" s="7"/>
      <c r="H1204" s="7"/>
    </row>
    <row r="1205" spans="1:8" x14ac:dyDescent="0.25">
      <c r="A1205" s="7"/>
      <c r="B1205" s="7"/>
      <c r="C1205" s="7"/>
      <c r="D1205" s="7"/>
      <c r="E1205" s="7"/>
      <c r="F1205" s="7"/>
      <c r="G1205" s="7"/>
      <c r="H1205" s="7"/>
    </row>
    <row r="1206" spans="1:8" x14ac:dyDescent="0.25">
      <c r="A1206" s="7"/>
      <c r="B1206" s="7"/>
      <c r="C1206" s="7"/>
      <c r="D1206" s="7"/>
      <c r="E1206" s="7"/>
      <c r="F1206" s="7"/>
      <c r="G1206" s="7"/>
      <c r="H1206" s="7"/>
    </row>
    <row r="1207" spans="1:8" x14ac:dyDescent="0.25">
      <c r="A1207" s="7"/>
      <c r="B1207" s="7"/>
      <c r="C1207" s="7"/>
      <c r="D1207" s="7"/>
      <c r="E1207" s="7"/>
      <c r="F1207" s="7"/>
      <c r="G1207" s="7"/>
      <c r="H1207" s="7"/>
    </row>
    <row r="1208" spans="1:8" x14ac:dyDescent="0.25">
      <c r="A1208" s="7"/>
      <c r="B1208" s="7"/>
      <c r="C1208" s="7"/>
      <c r="D1208" s="7"/>
      <c r="E1208" s="7"/>
      <c r="F1208" s="7"/>
      <c r="G1208" s="7"/>
      <c r="H1208" s="7"/>
    </row>
    <row r="1209" spans="1:8" x14ac:dyDescent="0.25">
      <c r="A1209" s="7"/>
      <c r="B1209" s="7"/>
      <c r="C1209" s="7"/>
      <c r="D1209" s="7"/>
      <c r="E1209" s="7"/>
      <c r="F1209" s="7"/>
      <c r="G1209" s="7"/>
      <c r="H1209" s="7"/>
    </row>
    <row r="1210" spans="1:8" x14ac:dyDescent="0.25">
      <c r="A1210" s="7"/>
      <c r="B1210" s="7"/>
      <c r="C1210" s="7"/>
      <c r="D1210" s="7"/>
      <c r="E1210" s="7"/>
      <c r="F1210" s="7"/>
      <c r="G1210" s="7"/>
      <c r="H1210" s="7"/>
    </row>
    <row r="1211" spans="1:8" x14ac:dyDescent="0.25">
      <c r="A1211" s="7"/>
      <c r="B1211" s="7"/>
      <c r="C1211" s="7"/>
      <c r="D1211" s="7"/>
      <c r="E1211" s="7"/>
      <c r="F1211" s="7"/>
      <c r="G1211" s="7"/>
      <c r="H1211" s="7"/>
    </row>
    <row r="1212" spans="1:8" x14ac:dyDescent="0.25">
      <c r="A1212" s="7"/>
      <c r="B1212" s="7"/>
      <c r="C1212" s="7"/>
      <c r="D1212" s="7"/>
      <c r="E1212" s="7"/>
      <c r="F1212" s="7"/>
      <c r="G1212" s="7"/>
      <c r="H1212" s="7"/>
    </row>
    <row r="1213" spans="1:8" x14ac:dyDescent="0.25">
      <c r="A1213" s="7"/>
      <c r="B1213" s="7"/>
      <c r="C1213" s="7"/>
      <c r="D1213" s="7"/>
      <c r="E1213" s="7"/>
      <c r="F1213" s="7"/>
      <c r="G1213" s="7"/>
      <c r="H1213" s="7"/>
    </row>
    <row r="1214" spans="1:8" x14ac:dyDescent="0.25">
      <c r="A1214" s="7"/>
      <c r="B1214" s="7"/>
      <c r="C1214" s="7"/>
      <c r="D1214" s="7"/>
      <c r="E1214" s="7"/>
      <c r="F1214" s="7"/>
      <c r="G1214" s="7"/>
      <c r="H1214" s="7"/>
    </row>
    <row r="1215" spans="1:8" x14ac:dyDescent="0.25">
      <c r="A1215" s="7"/>
      <c r="B1215" s="7"/>
      <c r="C1215" s="7"/>
      <c r="D1215" s="7"/>
      <c r="E1215" s="7"/>
      <c r="F1215" s="7"/>
      <c r="G1215" s="7"/>
      <c r="H1215" s="7"/>
    </row>
    <row r="1216" spans="1:8" x14ac:dyDescent="0.25">
      <c r="A1216" s="7"/>
      <c r="B1216" s="7"/>
      <c r="C1216" s="7"/>
      <c r="D1216" s="7"/>
      <c r="E1216" s="7"/>
      <c r="F1216" s="7"/>
      <c r="G1216" s="7"/>
      <c r="H1216" s="7"/>
    </row>
    <row r="1217" spans="1:8" x14ac:dyDescent="0.25">
      <c r="A1217" s="7"/>
      <c r="B1217" s="7"/>
      <c r="C1217" s="7"/>
      <c r="D1217" s="7"/>
      <c r="E1217" s="7"/>
      <c r="F1217" s="7"/>
      <c r="G1217" s="7"/>
      <c r="H1217" s="7"/>
    </row>
    <row r="1218" spans="1:8" x14ac:dyDescent="0.25">
      <c r="A1218" s="7"/>
      <c r="B1218" s="7"/>
      <c r="C1218" s="7"/>
      <c r="D1218" s="7"/>
      <c r="E1218" s="7"/>
      <c r="F1218" s="7"/>
      <c r="G1218" s="7"/>
      <c r="H1218" s="7"/>
    </row>
    <row r="1219" spans="1:8" x14ac:dyDescent="0.25">
      <c r="A1219" s="7"/>
      <c r="B1219" s="7"/>
      <c r="C1219" s="7"/>
      <c r="D1219" s="7"/>
      <c r="E1219" s="7"/>
      <c r="F1219" s="7"/>
      <c r="G1219" s="7"/>
      <c r="H1219" s="7"/>
    </row>
    <row r="1220" spans="1:8" x14ac:dyDescent="0.25">
      <c r="A1220" s="7"/>
      <c r="B1220" s="7"/>
      <c r="C1220" s="7"/>
      <c r="D1220" s="7"/>
      <c r="E1220" s="7"/>
      <c r="F1220" s="7"/>
      <c r="G1220" s="7"/>
      <c r="H1220" s="7"/>
    </row>
    <row r="1221" spans="1:8" x14ac:dyDescent="0.25">
      <c r="A1221" s="7"/>
      <c r="B1221" s="7"/>
      <c r="C1221" s="7"/>
      <c r="D1221" s="7"/>
      <c r="E1221" s="7"/>
      <c r="F1221" s="7"/>
      <c r="G1221" s="7"/>
      <c r="H1221" s="7"/>
    </row>
    <row r="1222" spans="1:8" x14ac:dyDescent="0.25">
      <c r="A1222" s="7"/>
      <c r="B1222" s="7"/>
      <c r="C1222" s="7"/>
      <c r="D1222" s="7"/>
      <c r="E1222" s="7"/>
      <c r="F1222" s="7"/>
      <c r="G1222" s="7"/>
      <c r="H1222" s="7"/>
    </row>
    <row r="1223" spans="1:8" x14ac:dyDescent="0.25">
      <c r="A1223" s="7"/>
      <c r="B1223" s="7"/>
      <c r="C1223" s="7"/>
      <c r="D1223" s="7"/>
      <c r="E1223" s="7"/>
      <c r="F1223" s="7"/>
      <c r="G1223" s="7"/>
      <c r="H1223" s="7"/>
    </row>
    <row r="1224" spans="1:8" x14ac:dyDescent="0.25">
      <c r="A1224" s="7"/>
      <c r="B1224" s="7"/>
      <c r="C1224" s="7"/>
      <c r="D1224" s="7"/>
      <c r="E1224" s="7"/>
      <c r="F1224" s="7"/>
      <c r="G1224" s="7"/>
      <c r="H1224" s="7"/>
    </row>
    <row r="1225" spans="1:8" x14ac:dyDescent="0.25">
      <c r="A1225" s="7"/>
      <c r="B1225" s="7"/>
      <c r="C1225" s="7"/>
      <c r="D1225" s="7"/>
      <c r="E1225" s="7"/>
      <c r="F1225" s="7"/>
      <c r="G1225" s="7"/>
      <c r="H1225" s="7"/>
    </row>
    <row r="1226" spans="1:8" x14ac:dyDescent="0.25">
      <c r="A1226" s="7"/>
      <c r="B1226" s="7"/>
      <c r="C1226" s="7"/>
      <c r="D1226" s="7"/>
      <c r="E1226" s="7"/>
      <c r="F1226" s="7"/>
      <c r="G1226" s="7"/>
      <c r="H1226" s="7"/>
    </row>
    <row r="1227" spans="1:8" x14ac:dyDescent="0.25">
      <c r="A1227" s="7"/>
      <c r="B1227" s="7"/>
      <c r="C1227" s="7"/>
      <c r="D1227" s="7"/>
      <c r="E1227" s="7"/>
      <c r="F1227" s="7"/>
      <c r="G1227" s="7"/>
      <c r="H1227" s="7"/>
    </row>
    <row r="1228" spans="1:8" x14ac:dyDescent="0.25">
      <c r="A1228" s="7"/>
      <c r="B1228" s="7"/>
      <c r="C1228" s="7"/>
      <c r="D1228" s="7"/>
      <c r="E1228" s="7"/>
      <c r="F1228" s="7"/>
      <c r="G1228" s="7"/>
      <c r="H1228" s="7"/>
    </row>
    <row r="1229" spans="1:8" x14ac:dyDescent="0.25">
      <c r="A1229" s="7"/>
      <c r="B1229" s="7"/>
      <c r="C1229" s="7"/>
      <c r="D1229" s="7"/>
      <c r="E1229" s="7"/>
      <c r="F1229" s="7"/>
      <c r="G1229" s="7"/>
      <c r="H1229" s="7"/>
    </row>
    <row r="1230" spans="1:8" x14ac:dyDescent="0.25">
      <c r="A1230" s="7"/>
      <c r="B1230" s="7"/>
      <c r="C1230" s="7"/>
      <c r="D1230" s="7"/>
      <c r="E1230" s="7"/>
      <c r="F1230" s="7"/>
      <c r="G1230" s="7"/>
      <c r="H1230" s="7"/>
    </row>
    <row r="1231" spans="1:8" x14ac:dyDescent="0.25">
      <c r="A1231" s="7"/>
      <c r="B1231" s="7"/>
      <c r="C1231" s="7"/>
      <c r="D1231" s="7"/>
      <c r="E1231" s="7"/>
      <c r="F1231" s="7"/>
      <c r="G1231" s="7"/>
      <c r="H1231" s="7"/>
    </row>
    <row r="1232" spans="1:8" x14ac:dyDescent="0.25">
      <c r="A1232" s="7"/>
      <c r="B1232" s="7"/>
      <c r="C1232" s="7"/>
      <c r="D1232" s="7"/>
      <c r="E1232" s="7"/>
      <c r="F1232" s="7"/>
      <c r="G1232" s="7"/>
      <c r="H1232" s="7"/>
    </row>
    <row r="1233" spans="1:8" x14ac:dyDescent="0.25">
      <c r="A1233" s="7"/>
      <c r="B1233" s="7"/>
      <c r="C1233" s="7"/>
      <c r="D1233" s="7"/>
      <c r="E1233" s="7"/>
      <c r="F1233" s="7"/>
      <c r="G1233" s="7"/>
      <c r="H1233" s="7"/>
    </row>
    <row r="1234" spans="1:8" x14ac:dyDescent="0.25">
      <c r="A1234" s="7"/>
      <c r="B1234" s="7"/>
      <c r="C1234" s="7"/>
      <c r="D1234" s="7"/>
      <c r="E1234" s="7"/>
      <c r="F1234" s="7"/>
      <c r="G1234" s="7"/>
      <c r="H1234" s="7"/>
    </row>
    <row r="1235" spans="1:8" x14ac:dyDescent="0.25">
      <c r="A1235" s="7"/>
      <c r="B1235" s="7"/>
      <c r="C1235" s="7"/>
      <c r="D1235" s="7"/>
      <c r="E1235" s="7"/>
      <c r="F1235" s="7"/>
      <c r="G1235" s="7"/>
      <c r="H1235" s="7"/>
    </row>
    <row r="1236" spans="1:8" x14ac:dyDescent="0.25">
      <c r="A1236" s="7"/>
      <c r="B1236" s="7"/>
      <c r="C1236" s="7"/>
      <c r="D1236" s="7"/>
      <c r="E1236" s="7"/>
      <c r="F1236" s="7"/>
      <c r="G1236" s="7"/>
      <c r="H1236" s="7"/>
    </row>
    <row r="1237" spans="1:8" x14ac:dyDescent="0.25">
      <c r="A1237" s="7"/>
      <c r="B1237" s="7"/>
      <c r="C1237" s="7"/>
      <c r="D1237" s="7"/>
      <c r="E1237" s="7"/>
      <c r="F1237" s="7"/>
      <c r="G1237" s="7"/>
      <c r="H1237" s="7"/>
    </row>
    <row r="1238" spans="1:8" x14ac:dyDescent="0.25">
      <c r="A1238" s="7"/>
      <c r="B1238" s="7"/>
      <c r="C1238" s="7"/>
      <c r="D1238" s="7"/>
      <c r="E1238" s="7"/>
      <c r="F1238" s="7"/>
      <c r="G1238" s="7"/>
      <c r="H1238" s="7"/>
    </row>
    <row r="1239" spans="1:8" x14ac:dyDescent="0.25">
      <c r="A1239" s="7"/>
      <c r="B1239" s="7"/>
      <c r="C1239" s="7"/>
      <c r="D1239" s="7"/>
      <c r="E1239" s="7"/>
      <c r="F1239" s="7"/>
      <c r="G1239" s="7"/>
      <c r="H1239" s="7"/>
    </row>
    <row r="1240" spans="1:8" x14ac:dyDescent="0.25">
      <c r="A1240" s="7"/>
      <c r="B1240" s="7"/>
      <c r="C1240" s="7"/>
      <c r="D1240" s="7"/>
      <c r="E1240" s="7"/>
      <c r="F1240" s="7"/>
      <c r="G1240" s="7"/>
      <c r="H1240" s="7"/>
    </row>
    <row r="1241" spans="1:8" x14ac:dyDescent="0.25">
      <c r="A1241" s="7"/>
      <c r="B1241" s="7"/>
      <c r="C1241" s="7"/>
      <c r="D1241" s="7"/>
      <c r="E1241" s="7"/>
      <c r="F1241" s="7"/>
      <c r="G1241" s="7"/>
      <c r="H1241" s="7"/>
    </row>
    <row r="1242" spans="1:8" x14ac:dyDescent="0.25">
      <c r="A1242" s="7"/>
      <c r="B1242" s="7"/>
      <c r="C1242" s="7"/>
      <c r="D1242" s="7"/>
      <c r="E1242" s="7"/>
      <c r="F1242" s="7"/>
      <c r="G1242" s="7"/>
      <c r="H1242" s="7"/>
    </row>
    <row r="1243" spans="1:8" x14ac:dyDescent="0.25">
      <c r="A1243" s="7"/>
      <c r="B1243" s="7"/>
      <c r="C1243" s="7"/>
      <c r="D1243" s="7"/>
      <c r="E1243" s="7"/>
      <c r="F1243" s="7"/>
      <c r="G1243" s="7"/>
      <c r="H1243" s="7"/>
    </row>
    <row r="1244" spans="1:8" x14ac:dyDescent="0.25">
      <c r="A1244" s="7"/>
      <c r="B1244" s="7"/>
      <c r="C1244" s="7"/>
      <c r="D1244" s="7"/>
      <c r="E1244" s="7"/>
      <c r="F1244" s="7"/>
      <c r="G1244" s="7"/>
      <c r="H1244" s="7"/>
    </row>
    <row r="1245" spans="1:8" x14ac:dyDescent="0.25">
      <c r="A1245" s="7"/>
      <c r="B1245" s="7"/>
      <c r="C1245" s="7"/>
      <c r="D1245" s="7"/>
      <c r="E1245" s="7"/>
      <c r="F1245" s="7"/>
      <c r="G1245" s="7"/>
      <c r="H1245" s="7"/>
    </row>
    <row r="1246" spans="1:8" x14ac:dyDescent="0.25">
      <c r="A1246" s="7"/>
      <c r="B1246" s="7"/>
      <c r="C1246" s="7"/>
      <c r="D1246" s="7"/>
      <c r="E1246" s="7"/>
      <c r="F1246" s="7"/>
      <c r="G1246" s="7"/>
      <c r="H1246" s="7"/>
    </row>
    <row r="1247" spans="1:8" x14ac:dyDescent="0.25">
      <c r="A1247" s="7"/>
      <c r="B1247" s="7"/>
      <c r="C1247" s="7"/>
      <c r="D1247" s="7"/>
      <c r="E1247" s="7"/>
      <c r="F1247" s="7"/>
      <c r="G1247" s="7"/>
      <c r="H1247" s="7"/>
    </row>
    <row r="1248" spans="1:8" x14ac:dyDescent="0.25">
      <c r="A1248" s="7"/>
      <c r="B1248" s="7"/>
      <c r="C1248" s="7"/>
      <c r="D1248" s="7"/>
      <c r="E1248" s="7"/>
      <c r="F1248" s="7"/>
      <c r="G1248" s="7"/>
      <c r="H1248" s="7"/>
    </row>
    <row r="1249" spans="1:8" x14ac:dyDescent="0.25">
      <c r="A1249" s="7"/>
      <c r="B1249" s="7"/>
      <c r="C1249" s="7"/>
      <c r="D1249" s="7"/>
      <c r="E1249" s="7"/>
      <c r="F1249" s="7"/>
      <c r="G1249" s="7"/>
      <c r="H1249" s="7"/>
    </row>
    <row r="1250" spans="1:8" x14ac:dyDescent="0.25">
      <c r="A1250" s="7"/>
      <c r="B1250" s="7"/>
      <c r="C1250" s="7"/>
      <c r="D1250" s="7"/>
      <c r="E1250" s="7"/>
      <c r="F1250" s="7"/>
      <c r="G1250" s="7"/>
      <c r="H1250" s="7"/>
    </row>
    <row r="1251" spans="1:8" x14ac:dyDescent="0.25">
      <c r="A1251" s="7"/>
      <c r="B1251" s="7"/>
      <c r="C1251" s="7"/>
      <c r="D1251" s="7"/>
      <c r="E1251" s="7"/>
      <c r="F1251" s="7"/>
      <c r="G1251" s="7"/>
      <c r="H1251" s="7"/>
    </row>
    <row r="1252" spans="1:8" x14ac:dyDescent="0.25">
      <c r="A1252" s="7"/>
      <c r="B1252" s="7"/>
      <c r="C1252" s="7"/>
      <c r="D1252" s="7"/>
      <c r="E1252" s="7"/>
      <c r="F1252" s="7"/>
      <c r="G1252" s="7"/>
      <c r="H1252" s="7"/>
    </row>
    <row r="1253" spans="1:8" x14ac:dyDescent="0.25">
      <c r="A1253" s="7"/>
      <c r="B1253" s="7"/>
      <c r="C1253" s="7"/>
      <c r="D1253" s="7"/>
      <c r="E1253" s="7"/>
      <c r="F1253" s="7"/>
      <c r="G1253" s="7"/>
      <c r="H1253" s="7"/>
    </row>
    <row r="1254" spans="1:8" x14ac:dyDescent="0.25">
      <c r="A1254" s="7"/>
      <c r="B1254" s="7"/>
      <c r="C1254" s="7"/>
      <c r="D1254" s="7"/>
      <c r="E1254" s="7"/>
      <c r="F1254" s="7"/>
      <c r="G1254" s="7"/>
      <c r="H1254" s="7"/>
    </row>
    <row r="1255" spans="1:8" x14ac:dyDescent="0.25">
      <c r="A1255" s="7"/>
      <c r="B1255" s="7"/>
      <c r="C1255" s="7"/>
      <c r="D1255" s="7"/>
      <c r="E1255" s="7"/>
      <c r="F1255" s="7"/>
      <c r="G1255" s="7"/>
      <c r="H1255" s="7"/>
    </row>
    <row r="1256" spans="1:8" x14ac:dyDescent="0.25">
      <c r="A1256" s="7"/>
      <c r="B1256" s="7"/>
      <c r="C1256" s="7"/>
      <c r="D1256" s="7"/>
      <c r="E1256" s="7"/>
      <c r="F1256" s="7"/>
      <c r="G1256" s="7"/>
      <c r="H1256" s="7"/>
    </row>
    <row r="1257" spans="1:8" x14ac:dyDescent="0.25">
      <c r="A1257" s="7"/>
      <c r="B1257" s="7"/>
      <c r="C1257" s="7"/>
      <c r="D1257" s="7"/>
      <c r="E1257" s="7"/>
      <c r="F1257" s="7"/>
      <c r="G1257" s="7"/>
      <c r="H1257" s="7"/>
    </row>
    <row r="1258" spans="1:8" x14ac:dyDescent="0.25">
      <c r="A1258" s="7"/>
      <c r="B1258" s="7"/>
      <c r="C1258" s="7"/>
      <c r="D1258" s="7"/>
      <c r="E1258" s="7"/>
      <c r="F1258" s="7"/>
      <c r="G1258" s="7"/>
      <c r="H1258" s="7"/>
    </row>
    <row r="1259" spans="1:8" x14ac:dyDescent="0.25">
      <c r="A1259" s="7"/>
      <c r="B1259" s="7"/>
      <c r="C1259" s="7"/>
      <c r="D1259" s="7"/>
      <c r="E1259" s="7"/>
      <c r="F1259" s="7"/>
      <c r="G1259" s="7"/>
      <c r="H1259" s="7"/>
    </row>
    <row r="1260" spans="1:8" x14ac:dyDescent="0.25">
      <c r="A1260" s="7"/>
      <c r="B1260" s="7"/>
      <c r="C1260" s="7"/>
      <c r="D1260" s="7"/>
      <c r="E1260" s="7"/>
      <c r="F1260" s="7"/>
      <c r="G1260" s="7"/>
      <c r="H1260" s="7"/>
    </row>
    <row r="1261" spans="1:8" x14ac:dyDescent="0.25">
      <c r="A1261" s="7"/>
      <c r="B1261" s="7"/>
      <c r="C1261" s="7"/>
      <c r="D1261" s="7"/>
      <c r="E1261" s="7"/>
      <c r="F1261" s="7"/>
      <c r="G1261" s="7"/>
      <c r="H1261" s="7"/>
    </row>
    <row r="1262" spans="1:8" x14ac:dyDescent="0.25">
      <c r="A1262" s="7"/>
      <c r="B1262" s="7"/>
      <c r="C1262" s="7"/>
      <c r="D1262" s="7"/>
      <c r="E1262" s="7"/>
      <c r="F1262" s="7"/>
      <c r="G1262" s="7"/>
      <c r="H1262" s="7"/>
    </row>
    <row r="1263" spans="1:8" x14ac:dyDescent="0.25">
      <c r="A1263" s="7"/>
      <c r="B1263" s="7"/>
      <c r="C1263" s="7"/>
      <c r="D1263" s="7"/>
      <c r="E1263" s="7"/>
      <c r="F1263" s="7"/>
      <c r="G1263" s="7"/>
      <c r="H1263" s="7"/>
    </row>
    <row r="1264" spans="1:8" x14ac:dyDescent="0.25">
      <c r="A1264" s="7"/>
      <c r="B1264" s="7"/>
      <c r="C1264" s="7"/>
      <c r="D1264" s="7"/>
      <c r="E1264" s="7"/>
      <c r="F1264" s="7"/>
      <c r="G1264" s="7"/>
      <c r="H1264" s="7"/>
    </row>
    <row r="1265" spans="1:8" x14ac:dyDescent="0.25">
      <c r="A1265" s="7"/>
      <c r="B1265" s="7"/>
      <c r="C1265" s="7"/>
      <c r="D1265" s="7"/>
      <c r="E1265" s="7"/>
      <c r="F1265" s="7"/>
      <c r="G1265" s="7"/>
      <c r="H1265" s="7"/>
    </row>
    <row r="1266" spans="1:8" x14ac:dyDescent="0.25">
      <c r="A1266" s="7"/>
      <c r="B1266" s="7"/>
      <c r="C1266" s="7"/>
      <c r="D1266" s="7"/>
      <c r="E1266" s="7"/>
      <c r="F1266" s="7"/>
      <c r="G1266" s="7"/>
      <c r="H1266" s="7"/>
    </row>
    <row r="1267" spans="1:8" x14ac:dyDescent="0.25">
      <c r="A1267" s="7"/>
      <c r="B1267" s="7"/>
      <c r="C1267" s="7"/>
      <c r="D1267" s="7"/>
      <c r="E1267" s="7"/>
      <c r="F1267" s="7"/>
      <c r="G1267" s="7"/>
      <c r="H1267" s="7"/>
    </row>
    <row r="1268" spans="1:8" x14ac:dyDescent="0.25">
      <c r="A1268" s="7"/>
      <c r="B1268" s="7"/>
      <c r="C1268" s="7"/>
      <c r="D1268" s="7"/>
      <c r="E1268" s="7"/>
      <c r="F1268" s="7"/>
      <c r="G1268" s="7"/>
      <c r="H1268" s="7"/>
    </row>
    <row r="1269" spans="1:8" x14ac:dyDescent="0.25">
      <c r="A1269" s="7"/>
      <c r="B1269" s="7"/>
      <c r="C1269" s="7"/>
      <c r="D1269" s="7"/>
      <c r="E1269" s="7"/>
      <c r="F1269" s="7"/>
      <c r="G1269" s="7"/>
      <c r="H1269" s="7"/>
    </row>
    <row r="1270" spans="1:8" x14ac:dyDescent="0.25">
      <c r="A1270" s="7"/>
      <c r="B1270" s="7"/>
      <c r="C1270" s="7"/>
      <c r="D1270" s="7"/>
      <c r="E1270" s="7"/>
      <c r="F1270" s="7"/>
      <c r="G1270" s="7"/>
      <c r="H1270" s="7"/>
    </row>
    <row r="1271" spans="1:8" x14ac:dyDescent="0.25">
      <c r="A1271" s="7"/>
      <c r="B1271" s="7"/>
      <c r="C1271" s="7"/>
      <c r="D1271" s="7"/>
      <c r="E1271" s="7"/>
      <c r="F1271" s="7"/>
      <c r="G1271" s="7"/>
      <c r="H1271" s="7"/>
    </row>
    <row r="1272" spans="1:8" x14ac:dyDescent="0.25">
      <c r="A1272" s="7"/>
      <c r="B1272" s="7"/>
      <c r="C1272" s="7"/>
      <c r="D1272" s="7"/>
      <c r="E1272" s="7"/>
      <c r="F1272" s="7"/>
      <c r="G1272" s="7"/>
      <c r="H1272" s="7"/>
    </row>
    <row r="1273" spans="1:8" x14ac:dyDescent="0.25">
      <c r="A1273" s="7"/>
      <c r="B1273" s="7"/>
      <c r="C1273" s="7"/>
      <c r="D1273" s="7"/>
      <c r="E1273" s="7"/>
      <c r="F1273" s="7"/>
      <c r="G1273" s="7"/>
      <c r="H1273" s="7"/>
    </row>
    <row r="1274" spans="1:8" x14ac:dyDescent="0.25">
      <c r="A1274" s="7"/>
      <c r="B1274" s="7"/>
      <c r="C1274" s="7"/>
      <c r="D1274" s="7"/>
      <c r="E1274" s="7"/>
      <c r="F1274" s="7"/>
      <c r="G1274" s="7"/>
      <c r="H1274" s="7"/>
    </row>
    <row r="1275" spans="1:8" x14ac:dyDescent="0.25">
      <c r="A1275" s="7"/>
      <c r="B1275" s="7"/>
      <c r="C1275" s="7"/>
      <c r="D1275" s="7"/>
      <c r="E1275" s="7"/>
      <c r="F1275" s="7"/>
      <c r="G1275" s="7"/>
      <c r="H1275" s="7"/>
    </row>
    <row r="1276" spans="1:8" x14ac:dyDescent="0.25">
      <c r="A1276" s="7"/>
      <c r="B1276" s="7"/>
      <c r="C1276" s="7"/>
      <c r="D1276" s="7"/>
      <c r="E1276" s="7"/>
      <c r="F1276" s="7"/>
      <c r="G1276" s="7"/>
      <c r="H1276" s="7"/>
    </row>
    <row r="1277" spans="1:8" x14ac:dyDescent="0.25">
      <c r="A1277" s="7"/>
      <c r="B1277" s="7"/>
      <c r="C1277" s="7"/>
      <c r="D1277" s="7"/>
      <c r="E1277" s="7"/>
      <c r="F1277" s="7"/>
      <c r="G1277" s="7"/>
      <c r="H1277" s="7"/>
    </row>
    <row r="1278" spans="1:8" x14ac:dyDescent="0.25">
      <c r="A1278" s="7"/>
      <c r="B1278" s="7"/>
      <c r="C1278" s="7"/>
      <c r="D1278" s="7"/>
      <c r="E1278" s="7"/>
      <c r="F1278" s="7"/>
      <c r="G1278" s="7"/>
      <c r="H1278" s="7"/>
    </row>
    <row r="1279" spans="1:8" x14ac:dyDescent="0.25">
      <c r="A1279" s="7"/>
      <c r="B1279" s="7"/>
      <c r="C1279" s="7"/>
      <c r="D1279" s="7"/>
      <c r="E1279" s="7"/>
      <c r="F1279" s="7"/>
      <c r="G1279" s="7"/>
      <c r="H1279" s="7"/>
    </row>
    <row r="1280" spans="1:8" x14ac:dyDescent="0.25">
      <c r="A1280" s="7"/>
      <c r="B1280" s="7"/>
      <c r="C1280" s="7"/>
      <c r="D1280" s="7"/>
      <c r="E1280" s="7"/>
      <c r="F1280" s="7"/>
      <c r="G1280" s="7"/>
      <c r="H1280" s="7"/>
    </row>
    <row r="1281" spans="1:8" x14ac:dyDescent="0.25">
      <c r="A1281" s="7"/>
      <c r="B1281" s="7"/>
      <c r="C1281" s="7"/>
      <c r="D1281" s="7"/>
      <c r="E1281" s="7"/>
      <c r="F1281" s="7"/>
      <c r="G1281" s="7"/>
      <c r="H1281" s="7"/>
    </row>
    <row r="1282" spans="1:8" x14ac:dyDescent="0.25">
      <c r="A1282" s="7"/>
      <c r="B1282" s="7"/>
      <c r="C1282" s="7"/>
      <c r="D1282" s="7"/>
      <c r="E1282" s="7"/>
      <c r="F1282" s="7"/>
      <c r="G1282" s="7"/>
      <c r="H1282" s="7"/>
    </row>
    <row r="1283" spans="1:8" x14ac:dyDescent="0.25">
      <c r="A1283" s="7"/>
      <c r="B1283" s="7"/>
      <c r="C1283" s="7"/>
      <c r="D1283" s="7"/>
      <c r="E1283" s="7"/>
      <c r="F1283" s="7"/>
      <c r="G1283" s="7"/>
      <c r="H1283" s="7"/>
    </row>
    <row r="1284" spans="1:8" x14ac:dyDescent="0.25">
      <c r="A1284" s="7"/>
      <c r="B1284" s="7"/>
      <c r="C1284" s="7"/>
      <c r="D1284" s="7"/>
      <c r="E1284" s="7"/>
      <c r="F1284" s="7"/>
      <c r="G1284" s="7"/>
      <c r="H1284" s="7"/>
    </row>
    <row r="1285" spans="1:8" x14ac:dyDescent="0.25">
      <c r="A1285" s="7"/>
      <c r="B1285" s="7"/>
      <c r="C1285" s="7"/>
      <c r="D1285" s="7"/>
      <c r="E1285" s="7"/>
      <c r="F1285" s="7"/>
      <c r="G1285" s="7"/>
      <c r="H1285" s="7"/>
    </row>
    <row r="1286" spans="1:8" x14ac:dyDescent="0.25">
      <c r="A1286" s="7"/>
      <c r="B1286" s="7"/>
      <c r="C1286" s="7"/>
      <c r="D1286" s="7"/>
      <c r="E1286" s="7"/>
      <c r="F1286" s="7"/>
      <c r="G1286" s="7"/>
      <c r="H1286" s="7"/>
    </row>
    <row r="1287" spans="1:8" x14ac:dyDescent="0.25">
      <c r="A1287" s="7"/>
      <c r="B1287" s="7"/>
      <c r="C1287" s="7"/>
      <c r="D1287" s="7"/>
      <c r="E1287" s="7"/>
      <c r="F1287" s="7"/>
      <c r="G1287" s="7"/>
      <c r="H1287" s="7"/>
    </row>
    <row r="1288" spans="1:8" x14ac:dyDescent="0.25">
      <c r="A1288" s="7"/>
      <c r="B1288" s="7"/>
      <c r="C1288" s="7"/>
      <c r="D1288" s="7"/>
      <c r="E1288" s="7"/>
      <c r="F1288" s="7"/>
      <c r="G1288" s="7"/>
      <c r="H1288" s="7"/>
    </row>
    <row r="1289" spans="1:8" x14ac:dyDescent="0.25">
      <c r="A1289" s="7"/>
      <c r="B1289" s="7"/>
      <c r="C1289" s="7"/>
      <c r="D1289" s="7"/>
      <c r="E1289" s="7"/>
      <c r="F1289" s="7"/>
      <c r="G1289" s="7"/>
      <c r="H1289" s="7"/>
    </row>
    <row r="1290" spans="1:8" x14ac:dyDescent="0.25">
      <c r="A1290" s="7"/>
      <c r="B1290" s="7"/>
      <c r="C1290" s="7"/>
      <c r="D1290" s="7"/>
      <c r="E1290" s="7"/>
      <c r="F1290" s="7"/>
      <c r="G1290" s="7"/>
      <c r="H1290" s="7"/>
    </row>
    <row r="1291" spans="1:8" x14ac:dyDescent="0.25">
      <c r="A1291" s="7"/>
      <c r="B1291" s="7"/>
      <c r="C1291" s="7"/>
      <c r="D1291" s="7"/>
      <c r="E1291" s="7"/>
      <c r="F1291" s="7"/>
      <c r="G1291" s="7"/>
      <c r="H1291" s="7"/>
    </row>
    <row r="1292" spans="1:8" x14ac:dyDescent="0.25">
      <c r="A1292" s="7"/>
      <c r="B1292" s="7"/>
      <c r="C1292" s="7"/>
      <c r="D1292" s="7"/>
      <c r="E1292" s="7"/>
      <c r="F1292" s="7"/>
      <c r="G1292" s="7"/>
      <c r="H1292" s="7"/>
    </row>
    <row r="1293" spans="1:8" x14ac:dyDescent="0.25">
      <c r="A1293" s="7"/>
      <c r="B1293" s="7"/>
      <c r="C1293" s="7"/>
      <c r="D1293" s="7"/>
      <c r="E1293" s="7"/>
      <c r="F1293" s="7"/>
      <c r="G1293" s="7"/>
      <c r="H1293" s="7"/>
    </row>
    <row r="1294" spans="1:8" x14ac:dyDescent="0.25">
      <c r="A1294" s="7"/>
      <c r="B1294" s="7"/>
      <c r="C1294" s="7"/>
      <c r="D1294" s="7"/>
      <c r="E1294" s="7"/>
      <c r="F1294" s="7"/>
      <c r="G1294" s="7"/>
      <c r="H1294" s="7"/>
    </row>
    <row r="1295" spans="1:8" x14ac:dyDescent="0.25">
      <c r="A1295" s="7"/>
      <c r="B1295" s="7"/>
      <c r="C1295" s="7"/>
      <c r="D1295" s="7"/>
      <c r="E1295" s="7"/>
      <c r="F1295" s="7"/>
      <c r="G1295" s="7"/>
      <c r="H1295" s="7"/>
    </row>
    <row r="1296" spans="1:8" x14ac:dyDescent="0.25">
      <c r="A1296" s="7"/>
      <c r="B1296" s="7"/>
      <c r="C1296" s="7"/>
      <c r="D1296" s="7"/>
      <c r="E1296" s="7"/>
      <c r="F1296" s="7"/>
      <c r="G1296" s="7"/>
      <c r="H1296" s="7"/>
    </row>
    <row r="1297" spans="1:8" x14ac:dyDescent="0.25">
      <c r="A1297" s="7"/>
      <c r="B1297" s="7"/>
      <c r="C1297" s="7"/>
      <c r="D1297" s="7"/>
      <c r="E1297" s="7"/>
      <c r="F1297" s="7"/>
      <c r="G1297" s="7"/>
      <c r="H1297" s="7"/>
    </row>
    <row r="1298" spans="1:8" x14ac:dyDescent="0.25">
      <c r="A1298" s="7"/>
      <c r="B1298" s="7"/>
      <c r="C1298" s="7"/>
      <c r="D1298" s="7"/>
      <c r="E1298" s="7"/>
      <c r="F1298" s="7"/>
      <c r="G1298" s="7"/>
      <c r="H1298" s="7"/>
    </row>
    <row r="1299" spans="1:8" x14ac:dyDescent="0.25">
      <c r="A1299" s="7"/>
      <c r="B1299" s="7"/>
      <c r="C1299" s="7"/>
      <c r="D1299" s="7"/>
      <c r="E1299" s="7"/>
      <c r="F1299" s="7"/>
      <c r="G1299" s="7"/>
      <c r="H1299" s="7"/>
    </row>
    <row r="1300" spans="1:8" x14ac:dyDescent="0.25">
      <c r="A1300" s="7"/>
      <c r="B1300" s="7"/>
      <c r="C1300" s="7"/>
      <c r="D1300" s="7"/>
      <c r="E1300" s="7"/>
      <c r="F1300" s="7"/>
      <c r="G1300" s="7"/>
      <c r="H1300" s="7"/>
    </row>
    <row r="1301" spans="1:8" x14ac:dyDescent="0.25">
      <c r="A1301" s="7"/>
      <c r="B1301" s="7"/>
      <c r="C1301" s="7"/>
      <c r="D1301" s="7"/>
      <c r="E1301" s="7"/>
      <c r="F1301" s="7"/>
      <c r="G1301" s="7"/>
      <c r="H1301" s="7"/>
    </row>
    <row r="1302" spans="1:8" x14ac:dyDescent="0.25">
      <c r="A1302" s="7"/>
      <c r="B1302" s="7"/>
      <c r="C1302" s="7"/>
      <c r="D1302" s="7"/>
      <c r="E1302" s="7"/>
      <c r="F1302" s="7"/>
      <c r="G1302" s="7"/>
      <c r="H1302" s="7"/>
    </row>
    <row r="1303" spans="1:8" x14ac:dyDescent="0.25">
      <c r="A1303" s="7"/>
      <c r="B1303" s="7"/>
      <c r="C1303" s="7"/>
      <c r="D1303" s="7"/>
      <c r="E1303" s="7"/>
      <c r="F1303" s="7"/>
      <c r="G1303" s="7"/>
      <c r="H1303" s="7"/>
    </row>
    <row r="1304" spans="1:8" x14ac:dyDescent="0.25">
      <c r="A1304" s="7"/>
      <c r="B1304" s="7"/>
      <c r="C1304" s="7"/>
      <c r="D1304" s="7"/>
      <c r="E1304" s="7"/>
      <c r="F1304" s="7"/>
      <c r="G1304" s="7"/>
      <c r="H1304" s="7"/>
    </row>
    <row r="1305" spans="1:8" x14ac:dyDescent="0.25">
      <c r="A1305" s="7"/>
      <c r="B1305" s="7"/>
      <c r="C1305" s="7"/>
      <c r="D1305" s="7"/>
      <c r="E1305" s="7"/>
      <c r="F1305" s="7"/>
      <c r="G1305" s="7"/>
      <c r="H1305" s="7"/>
    </row>
    <row r="1306" spans="1:8" x14ac:dyDescent="0.25">
      <c r="A1306" s="7"/>
      <c r="B1306" s="7"/>
      <c r="C1306" s="7"/>
      <c r="D1306" s="7"/>
      <c r="E1306" s="7"/>
      <c r="F1306" s="7"/>
      <c r="G1306" s="7"/>
      <c r="H1306" s="7"/>
    </row>
    <row r="1307" spans="1:8" x14ac:dyDescent="0.25">
      <c r="A1307" s="7"/>
      <c r="B1307" s="7"/>
      <c r="C1307" s="7"/>
      <c r="D1307" s="7"/>
      <c r="E1307" s="7"/>
      <c r="F1307" s="7"/>
      <c r="G1307" s="7"/>
      <c r="H1307" s="7"/>
    </row>
    <row r="1308" spans="1:8" x14ac:dyDescent="0.25">
      <c r="A1308" s="7"/>
      <c r="B1308" s="7"/>
      <c r="C1308" s="7"/>
      <c r="D1308" s="7"/>
      <c r="E1308" s="7"/>
      <c r="F1308" s="7"/>
      <c r="G1308" s="7"/>
      <c r="H1308" s="7"/>
    </row>
    <row r="1309" spans="1:8" x14ac:dyDescent="0.25">
      <c r="A1309" s="7"/>
      <c r="B1309" s="7"/>
      <c r="C1309" s="7"/>
      <c r="D1309" s="7"/>
      <c r="E1309" s="7"/>
      <c r="F1309" s="7"/>
      <c r="G1309" s="7"/>
      <c r="H1309" s="7"/>
    </row>
    <row r="1310" spans="1:8" x14ac:dyDescent="0.25">
      <c r="A1310" s="7"/>
      <c r="B1310" s="7"/>
      <c r="C1310" s="7"/>
      <c r="D1310" s="7"/>
      <c r="E1310" s="7"/>
      <c r="F1310" s="7"/>
      <c r="G1310" s="7"/>
      <c r="H1310" s="7"/>
    </row>
    <row r="1311" spans="1:8" x14ac:dyDescent="0.25">
      <c r="A1311" s="7"/>
      <c r="B1311" s="7"/>
      <c r="C1311" s="7"/>
      <c r="D1311" s="7"/>
      <c r="E1311" s="7"/>
      <c r="F1311" s="7"/>
      <c r="G1311" s="7"/>
      <c r="H1311" s="7"/>
    </row>
    <row r="1312" spans="1:8" x14ac:dyDescent="0.25">
      <c r="A1312" s="7"/>
      <c r="B1312" s="7"/>
      <c r="C1312" s="7"/>
      <c r="D1312" s="7"/>
      <c r="E1312" s="7"/>
      <c r="F1312" s="7"/>
      <c r="G1312" s="7"/>
      <c r="H1312" s="7"/>
    </row>
    <row r="1313" spans="1:8" x14ac:dyDescent="0.25">
      <c r="A1313" s="7"/>
      <c r="B1313" s="7"/>
      <c r="C1313" s="7"/>
      <c r="D1313" s="7"/>
      <c r="E1313" s="7"/>
      <c r="F1313" s="7"/>
      <c r="G1313" s="7"/>
      <c r="H1313" s="7"/>
    </row>
    <row r="1314" spans="1:8" x14ac:dyDescent="0.25">
      <c r="A1314" s="7"/>
      <c r="B1314" s="7"/>
      <c r="C1314" s="7"/>
      <c r="D1314" s="7"/>
      <c r="E1314" s="7"/>
      <c r="F1314" s="7"/>
      <c r="G1314" s="7"/>
      <c r="H1314" s="7"/>
    </row>
    <row r="1315" spans="1:8" x14ac:dyDescent="0.25">
      <c r="A1315" s="7"/>
      <c r="B1315" s="7"/>
      <c r="C1315" s="7"/>
      <c r="D1315" s="7"/>
      <c r="E1315" s="7"/>
      <c r="F1315" s="7"/>
      <c r="G1315" s="7"/>
      <c r="H1315" s="7"/>
    </row>
    <row r="1316" spans="1:8" x14ac:dyDescent="0.25">
      <c r="A1316" s="7"/>
      <c r="B1316" s="7"/>
      <c r="C1316" s="7"/>
      <c r="D1316" s="7"/>
      <c r="E1316" s="7"/>
      <c r="F1316" s="7"/>
      <c r="G1316" s="7"/>
      <c r="H1316" s="7"/>
    </row>
    <row r="1317" spans="1:8" x14ac:dyDescent="0.25">
      <c r="A1317" s="7"/>
      <c r="B1317" s="7"/>
      <c r="C1317" s="7"/>
      <c r="D1317" s="7"/>
      <c r="E1317" s="7"/>
      <c r="F1317" s="7"/>
      <c r="G1317" s="7"/>
      <c r="H1317" s="7"/>
    </row>
    <row r="1318" spans="1:8" x14ac:dyDescent="0.25">
      <c r="A1318" s="7"/>
      <c r="B1318" s="7"/>
      <c r="C1318" s="7"/>
      <c r="D1318" s="7"/>
      <c r="E1318" s="7"/>
      <c r="F1318" s="7"/>
      <c r="G1318" s="7"/>
      <c r="H1318" s="7"/>
    </row>
    <row r="1319" spans="1:8" x14ac:dyDescent="0.25">
      <c r="A1319" s="7"/>
      <c r="B1319" s="7"/>
      <c r="C1319" s="7"/>
      <c r="D1319" s="7"/>
      <c r="E1319" s="7"/>
      <c r="F1319" s="7"/>
      <c r="G1319" s="7"/>
      <c r="H1319" s="7"/>
    </row>
    <row r="1320" spans="1:8" x14ac:dyDescent="0.25">
      <c r="A1320" s="7"/>
      <c r="B1320" s="7"/>
      <c r="C1320" s="7"/>
      <c r="D1320" s="7"/>
      <c r="E1320" s="7"/>
      <c r="F1320" s="7"/>
      <c r="G1320" s="7"/>
      <c r="H1320" s="7"/>
    </row>
    <row r="1321" spans="1:8" x14ac:dyDescent="0.25">
      <c r="A1321" s="7"/>
      <c r="B1321" s="7"/>
      <c r="C1321" s="7"/>
      <c r="D1321" s="7"/>
      <c r="E1321" s="7"/>
      <c r="F1321" s="7"/>
      <c r="G1321" s="7"/>
      <c r="H1321" s="7"/>
    </row>
    <row r="1322" spans="1:8" x14ac:dyDescent="0.25">
      <c r="A1322" s="7"/>
      <c r="B1322" s="7"/>
      <c r="C1322" s="7"/>
      <c r="D1322" s="7"/>
      <c r="E1322" s="7"/>
      <c r="F1322" s="7"/>
      <c r="G1322" s="7"/>
      <c r="H1322" s="7"/>
    </row>
    <row r="1323" spans="1:8" x14ac:dyDescent="0.25">
      <c r="A1323" s="7"/>
      <c r="B1323" s="7"/>
      <c r="C1323" s="7"/>
      <c r="D1323" s="7"/>
      <c r="E1323" s="7"/>
      <c r="F1323" s="7"/>
      <c r="G1323" s="7"/>
      <c r="H1323" s="7"/>
    </row>
    <row r="1324" spans="1:8" x14ac:dyDescent="0.25">
      <c r="A1324" s="7"/>
      <c r="B1324" s="7"/>
      <c r="C1324" s="7"/>
      <c r="D1324" s="7"/>
      <c r="E1324" s="7"/>
      <c r="F1324" s="7"/>
      <c r="G1324" s="7"/>
      <c r="H1324" s="7"/>
    </row>
    <row r="1325" spans="1:8" x14ac:dyDescent="0.25">
      <c r="A1325" s="7"/>
      <c r="B1325" s="7"/>
      <c r="C1325" s="7"/>
      <c r="D1325" s="7"/>
      <c r="E1325" s="7"/>
      <c r="F1325" s="7"/>
      <c r="G1325" s="7"/>
      <c r="H1325" s="7"/>
    </row>
    <row r="1326" spans="1:8" x14ac:dyDescent="0.25">
      <c r="A1326" s="7"/>
      <c r="B1326" s="7"/>
      <c r="C1326" s="7"/>
      <c r="D1326" s="7"/>
      <c r="E1326" s="7"/>
      <c r="F1326" s="7"/>
      <c r="G1326" s="7"/>
      <c r="H1326" s="7"/>
    </row>
    <row r="1327" spans="1:8" x14ac:dyDescent="0.25">
      <c r="A1327" s="7"/>
      <c r="B1327" s="7"/>
      <c r="C1327" s="7"/>
      <c r="D1327" s="7"/>
      <c r="E1327" s="7"/>
      <c r="F1327" s="7"/>
      <c r="G1327" s="7"/>
      <c r="H1327" s="7"/>
    </row>
    <row r="1328" spans="1:8" x14ac:dyDescent="0.25">
      <c r="A1328" s="7"/>
      <c r="B1328" s="7"/>
      <c r="C1328" s="7"/>
      <c r="D1328" s="7"/>
      <c r="E1328" s="7"/>
      <c r="F1328" s="7"/>
      <c r="G1328" s="7"/>
      <c r="H1328" s="7"/>
    </row>
    <row r="1329" spans="1:8" x14ac:dyDescent="0.25">
      <c r="A1329" s="7"/>
      <c r="B1329" s="7"/>
      <c r="C1329" s="7"/>
      <c r="D1329" s="7"/>
      <c r="E1329" s="7"/>
      <c r="F1329" s="7"/>
      <c r="G1329" s="7"/>
      <c r="H1329" s="7"/>
    </row>
    <row r="1330" spans="1:8" x14ac:dyDescent="0.25">
      <c r="A1330" s="7"/>
      <c r="B1330" s="7"/>
      <c r="C1330" s="7"/>
      <c r="D1330" s="7"/>
      <c r="E1330" s="7"/>
      <c r="F1330" s="7"/>
      <c r="G1330" s="7"/>
      <c r="H1330" s="7"/>
    </row>
    <row r="1331" spans="1:8" x14ac:dyDescent="0.25">
      <c r="A1331" s="7"/>
      <c r="B1331" s="7"/>
      <c r="C1331" s="7"/>
      <c r="D1331" s="7"/>
      <c r="E1331" s="7"/>
      <c r="F1331" s="7"/>
      <c r="G1331" s="7"/>
      <c r="H1331" s="7"/>
    </row>
    <row r="1332" spans="1:8" x14ac:dyDescent="0.25">
      <c r="A1332" s="7"/>
      <c r="B1332" s="7"/>
      <c r="C1332" s="7"/>
      <c r="D1332" s="7"/>
      <c r="E1332" s="7"/>
      <c r="F1332" s="7"/>
      <c r="G1332" s="7"/>
      <c r="H1332" s="7"/>
    </row>
    <row r="1333" spans="1:8" x14ac:dyDescent="0.25">
      <c r="A1333" s="7"/>
      <c r="B1333" s="7"/>
      <c r="C1333" s="7"/>
      <c r="D1333" s="7"/>
      <c r="E1333" s="7"/>
      <c r="F1333" s="7"/>
      <c r="G1333" s="7"/>
      <c r="H1333" s="7"/>
    </row>
    <row r="1334" spans="1:8" x14ac:dyDescent="0.25">
      <c r="A1334" s="7"/>
      <c r="B1334" s="7"/>
      <c r="C1334" s="7"/>
      <c r="D1334" s="7"/>
      <c r="E1334" s="7"/>
      <c r="F1334" s="7"/>
      <c r="G1334" s="7"/>
      <c r="H1334" s="7"/>
    </row>
    <row r="1335" spans="1:8" x14ac:dyDescent="0.25">
      <c r="A1335" s="7"/>
      <c r="B1335" s="7"/>
      <c r="C1335" s="7"/>
      <c r="D1335" s="7"/>
      <c r="E1335" s="7"/>
      <c r="F1335" s="7"/>
      <c r="G1335" s="7"/>
      <c r="H1335" s="7"/>
    </row>
    <row r="1336" spans="1:8" x14ac:dyDescent="0.25">
      <c r="A1336" s="7"/>
      <c r="B1336" s="7"/>
      <c r="C1336" s="7"/>
      <c r="D1336" s="7"/>
      <c r="E1336" s="7"/>
      <c r="F1336" s="7"/>
      <c r="G1336" s="7"/>
      <c r="H1336" s="7"/>
    </row>
    <row r="1337" spans="1:8" x14ac:dyDescent="0.25">
      <c r="A1337" s="7"/>
      <c r="B1337" s="7"/>
      <c r="C1337" s="7"/>
      <c r="D1337" s="7"/>
      <c r="E1337" s="7"/>
      <c r="F1337" s="7"/>
      <c r="G1337" s="7"/>
      <c r="H1337" s="7"/>
    </row>
    <row r="1338" spans="1:8" x14ac:dyDescent="0.25">
      <c r="A1338" s="7"/>
      <c r="B1338" s="7"/>
      <c r="C1338" s="7"/>
      <c r="D1338" s="7"/>
      <c r="E1338" s="7"/>
      <c r="F1338" s="7"/>
      <c r="G1338" s="7"/>
      <c r="H1338" s="7"/>
    </row>
    <row r="1339" spans="1:8" x14ac:dyDescent="0.25">
      <c r="A1339" s="7"/>
      <c r="B1339" s="7"/>
      <c r="C1339" s="7"/>
      <c r="D1339" s="7"/>
      <c r="E1339" s="7"/>
      <c r="F1339" s="7"/>
      <c r="G1339" s="7"/>
      <c r="H1339" s="7"/>
    </row>
    <row r="1340" spans="1:8" x14ac:dyDescent="0.25">
      <c r="A1340" s="7"/>
      <c r="B1340" s="7"/>
      <c r="C1340" s="7"/>
      <c r="D1340" s="7"/>
      <c r="E1340" s="7"/>
      <c r="F1340" s="7"/>
      <c r="G1340" s="7"/>
      <c r="H1340" s="7"/>
    </row>
    <row r="1341" spans="1:8" x14ac:dyDescent="0.25">
      <c r="A1341" s="7"/>
      <c r="B1341" s="7"/>
      <c r="C1341" s="7"/>
      <c r="D1341" s="7"/>
      <c r="E1341" s="7"/>
      <c r="F1341" s="7"/>
      <c r="G1341" s="7"/>
      <c r="H1341" s="7"/>
    </row>
    <row r="1342" spans="1:8" x14ac:dyDescent="0.25">
      <c r="A1342" s="7"/>
      <c r="B1342" s="7"/>
      <c r="C1342" s="7"/>
      <c r="D1342" s="7"/>
      <c r="E1342" s="7"/>
      <c r="F1342" s="7"/>
      <c r="G1342" s="7"/>
      <c r="H1342" s="7"/>
    </row>
    <row r="1343" spans="1:8" x14ac:dyDescent="0.25">
      <c r="A1343" s="7"/>
      <c r="B1343" s="7"/>
      <c r="C1343" s="7"/>
      <c r="D1343" s="7"/>
      <c r="E1343" s="7"/>
      <c r="F1343" s="7"/>
      <c r="G1343" s="7"/>
      <c r="H1343" s="7"/>
    </row>
    <row r="1344" spans="1:8" x14ac:dyDescent="0.25">
      <c r="A1344" s="7"/>
      <c r="B1344" s="7"/>
      <c r="C1344" s="7"/>
      <c r="D1344" s="7"/>
      <c r="E1344" s="7"/>
      <c r="F1344" s="7"/>
      <c r="G1344" s="7"/>
      <c r="H1344" s="7"/>
    </row>
    <row r="1345" spans="1:8" x14ac:dyDescent="0.25">
      <c r="A1345" s="7"/>
      <c r="B1345" s="7"/>
      <c r="C1345" s="7"/>
      <c r="D1345" s="7"/>
      <c r="E1345" s="7"/>
      <c r="F1345" s="7"/>
      <c r="G1345" s="7"/>
      <c r="H1345" s="7"/>
    </row>
    <row r="1346" spans="1:8" x14ac:dyDescent="0.25">
      <c r="A1346" s="7"/>
      <c r="B1346" s="7"/>
      <c r="C1346" s="7"/>
      <c r="D1346" s="7"/>
      <c r="E1346" s="7"/>
      <c r="F1346" s="7"/>
      <c r="G1346" s="7"/>
      <c r="H1346" s="7"/>
    </row>
    <row r="1347" spans="1:8" x14ac:dyDescent="0.25">
      <c r="A1347" s="7"/>
      <c r="B1347" s="7"/>
      <c r="C1347" s="7"/>
      <c r="D1347" s="7"/>
      <c r="E1347" s="7"/>
      <c r="F1347" s="7"/>
      <c r="G1347" s="7"/>
      <c r="H1347" s="7"/>
    </row>
    <row r="1348" spans="1:8" x14ac:dyDescent="0.25">
      <c r="A1348" s="7"/>
      <c r="B1348" s="7"/>
      <c r="C1348" s="7"/>
      <c r="D1348" s="7"/>
      <c r="E1348" s="7"/>
      <c r="F1348" s="7"/>
      <c r="G1348" s="7"/>
      <c r="H1348" s="7"/>
    </row>
    <row r="1349" spans="1:8" x14ac:dyDescent="0.25">
      <c r="A1349" s="7"/>
      <c r="B1349" s="7"/>
      <c r="C1349" s="7"/>
      <c r="D1349" s="7"/>
      <c r="E1349" s="7"/>
      <c r="F1349" s="7"/>
      <c r="G1349" s="7"/>
      <c r="H1349" s="7"/>
    </row>
    <row r="1350" spans="1:8" x14ac:dyDescent="0.25">
      <c r="A1350" s="7"/>
      <c r="B1350" s="7"/>
      <c r="C1350" s="7"/>
      <c r="D1350" s="7"/>
      <c r="E1350" s="7"/>
      <c r="F1350" s="7"/>
      <c r="G1350" s="7"/>
      <c r="H1350" s="7"/>
    </row>
    <row r="1351" spans="1:8" x14ac:dyDescent="0.25">
      <c r="A1351" s="7"/>
      <c r="B1351" s="7"/>
      <c r="C1351" s="7"/>
      <c r="D1351" s="7"/>
      <c r="E1351" s="7"/>
      <c r="F1351" s="7"/>
      <c r="G1351" s="7"/>
      <c r="H1351" s="7"/>
    </row>
    <row r="1352" spans="1:8" x14ac:dyDescent="0.25">
      <c r="A1352" s="7"/>
      <c r="B1352" s="7"/>
      <c r="C1352" s="7"/>
      <c r="D1352" s="7"/>
      <c r="E1352" s="7"/>
      <c r="F1352" s="7"/>
      <c r="G1352" s="7"/>
      <c r="H1352" s="7"/>
    </row>
    <row r="1353" spans="1:8" x14ac:dyDescent="0.25">
      <c r="A1353" s="7"/>
      <c r="B1353" s="7"/>
      <c r="C1353" s="7"/>
      <c r="D1353" s="7"/>
      <c r="E1353" s="7"/>
      <c r="F1353" s="7"/>
      <c r="G1353" s="7"/>
      <c r="H1353" s="7"/>
    </row>
    <row r="1354" spans="1:8" x14ac:dyDescent="0.25">
      <c r="A1354" s="7"/>
      <c r="B1354" s="7"/>
      <c r="C1354" s="7"/>
      <c r="D1354" s="7"/>
      <c r="E1354" s="7"/>
      <c r="F1354" s="7"/>
      <c r="G1354" s="7"/>
      <c r="H1354" s="7"/>
    </row>
    <row r="1355" spans="1:8" x14ac:dyDescent="0.25">
      <c r="A1355" s="7"/>
      <c r="B1355" s="7"/>
      <c r="C1355" s="7"/>
      <c r="D1355" s="7"/>
      <c r="E1355" s="7"/>
      <c r="F1355" s="7"/>
      <c r="G1355" s="7"/>
      <c r="H1355" s="7"/>
    </row>
    <row r="1356" spans="1:8" x14ac:dyDescent="0.25">
      <c r="A1356" s="7"/>
      <c r="B1356" s="7"/>
      <c r="C1356" s="7"/>
      <c r="D1356" s="7"/>
      <c r="E1356" s="7"/>
      <c r="F1356" s="7"/>
      <c r="G1356" s="7"/>
      <c r="H1356" s="7"/>
    </row>
    <row r="1357" spans="1:8" x14ac:dyDescent="0.25">
      <c r="A1357" s="7"/>
      <c r="B1357" s="7"/>
      <c r="C1357" s="7"/>
      <c r="D1357" s="7"/>
      <c r="E1357" s="7"/>
      <c r="F1357" s="7"/>
      <c r="G1357" s="7"/>
      <c r="H1357" s="7"/>
    </row>
    <row r="1358" spans="1:8" x14ac:dyDescent="0.25">
      <c r="A1358" s="7"/>
      <c r="B1358" s="7"/>
      <c r="C1358" s="7"/>
      <c r="D1358" s="7"/>
      <c r="E1358" s="7"/>
      <c r="F1358" s="7"/>
      <c r="G1358" s="7"/>
      <c r="H1358" s="7"/>
    </row>
    <row r="1359" spans="1:8" x14ac:dyDescent="0.25">
      <c r="A1359" s="7"/>
      <c r="B1359" s="7"/>
      <c r="C1359" s="7"/>
      <c r="D1359" s="7"/>
      <c r="E1359" s="7"/>
      <c r="F1359" s="7"/>
      <c r="G1359" s="7"/>
      <c r="H1359" s="7"/>
    </row>
    <row r="1360" spans="1:8" x14ac:dyDescent="0.25">
      <c r="A1360" s="7"/>
      <c r="B1360" s="7"/>
      <c r="C1360" s="7"/>
      <c r="D1360" s="7"/>
      <c r="E1360" s="7"/>
      <c r="F1360" s="7"/>
      <c r="G1360" s="7"/>
      <c r="H1360" s="7"/>
    </row>
    <row r="1361" spans="1:8" x14ac:dyDescent="0.25">
      <c r="A1361" s="7"/>
      <c r="B1361" s="7"/>
      <c r="C1361" s="7"/>
      <c r="D1361" s="7"/>
      <c r="E1361" s="7"/>
      <c r="F1361" s="7"/>
      <c r="G1361" s="7"/>
      <c r="H1361" s="7"/>
    </row>
    <row r="1362" spans="1:8" x14ac:dyDescent="0.25">
      <c r="A1362" s="7"/>
      <c r="B1362" s="7"/>
      <c r="C1362" s="7"/>
      <c r="D1362" s="7"/>
      <c r="E1362" s="7"/>
      <c r="F1362" s="7"/>
      <c r="G1362" s="7"/>
      <c r="H1362" s="7"/>
    </row>
    <row r="1363" spans="1:8" x14ac:dyDescent="0.25">
      <c r="A1363" s="7"/>
      <c r="B1363" s="7"/>
      <c r="C1363" s="7"/>
      <c r="D1363" s="7"/>
      <c r="E1363" s="7"/>
      <c r="F1363" s="7"/>
      <c r="G1363" s="7"/>
      <c r="H1363" s="7"/>
    </row>
    <row r="1364" spans="1:8" x14ac:dyDescent="0.25">
      <c r="A1364" s="7"/>
      <c r="B1364" s="7"/>
      <c r="C1364" s="7"/>
      <c r="D1364" s="7"/>
      <c r="E1364" s="7"/>
      <c r="F1364" s="7"/>
      <c r="G1364" s="7"/>
      <c r="H1364" s="7"/>
    </row>
    <row r="1365" spans="1:8" x14ac:dyDescent="0.25">
      <c r="A1365" s="7"/>
      <c r="B1365" s="7"/>
      <c r="C1365" s="7"/>
      <c r="D1365" s="7"/>
      <c r="E1365" s="7"/>
      <c r="F1365" s="7"/>
      <c r="G1365" s="7"/>
      <c r="H1365" s="7"/>
    </row>
    <row r="1366" spans="1:8" x14ac:dyDescent="0.25">
      <c r="A1366" s="7"/>
      <c r="B1366" s="7"/>
      <c r="C1366" s="7"/>
      <c r="D1366" s="7"/>
      <c r="E1366" s="7"/>
      <c r="F1366" s="7"/>
      <c r="G1366" s="7"/>
      <c r="H1366" s="7"/>
    </row>
    <row r="1367" spans="1:8" x14ac:dyDescent="0.25">
      <c r="A1367" s="7"/>
      <c r="B1367" s="7"/>
      <c r="C1367" s="7"/>
      <c r="D1367" s="7"/>
      <c r="E1367" s="7"/>
      <c r="F1367" s="7"/>
      <c r="G1367" s="7"/>
      <c r="H1367" s="7"/>
    </row>
    <row r="1368" spans="1:8" x14ac:dyDescent="0.25">
      <c r="A1368" s="7"/>
      <c r="B1368" s="7"/>
      <c r="C1368" s="7"/>
      <c r="D1368" s="7"/>
      <c r="E1368" s="7"/>
      <c r="F1368" s="7"/>
      <c r="G1368" s="7"/>
      <c r="H1368" s="7"/>
    </row>
    <row r="1369" spans="1:8" x14ac:dyDescent="0.25">
      <c r="A1369" s="7"/>
      <c r="B1369" s="7"/>
      <c r="C1369" s="7"/>
      <c r="D1369" s="7"/>
      <c r="E1369" s="7"/>
      <c r="F1369" s="7"/>
      <c r="G1369" s="7"/>
      <c r="H1369" s="7"/>
    </row>
    <row r="1370" spans="1:8" x14ac:dyDescent="0.25">
      <c r="A1370" s="7"/>
      <c r="B1370" s="7"/>
      <c r="C1370" s="7"/>
      <c r="D1370" s="7"/>
      <c r="E1370" s="7"/>
      <c r="F1370" s="7"/>
      <c r="G1370" s="7"/>
      <c r="H1370" s="7"/>
    </row>
    <row r="1371" spans="1:8" x14ac:dyDescent="0.25">
      <c r="A1371" s="7"/>
      <c r="B1371" s="7"/>
      <c r="C1371" s="7"/>
      <c r="D1371" s="7"/>
      <c r="E1371" s="7"/>
      <c r="F1371" s="7"/>
      <c r="G1371" s="7"/>
      <c r="H1371" s="7"/>
    </row>
    <row r="1372" spans="1:8" x14ac:dyDescent="0.25">
      <c r="A1372" s="7"/>
      <c r="B1372" s="7"/>
      <c r="C1372" s="7"/>
      <c r="D1372" s="7"/>
      <c r="E1372" s="7"/>
      <c r="F1372" s="7"/>
      <c r="G1372" s="7"/>
      <c r="H1372" s="7"/>
    </row>
    <row r="1373" spans="1:8" x14ac:dyDescent="0.25">
      <c r="A1373" s="7"/>
      <c r="B1373" s="7"/>
      <c r="C1373" s="7"/>
      <c r="D1373" s="7"/>
      <c r="E1373" s="7"/>
      <c r="F1373" s="7"/>
      <c r="G1373" s="7"/>
      <c r="H1373" s="7"/>
    </row>
    <row r="1374" spans="1:8" x14ac:dyDescent="0.25">
      <c r="A1374" s="7"/>
      <c r="B1374" s="7"/>
      <c r="C1374" s="7"/>
      <c r="D1374" s="7"/>
      <c r="E1374" s="7"/>
      <c r="F1374" s="7"/>
      <c r="G1374" s="7"/>
      <c r="H1374" s="7"/>
    </row>
    <row r="1375" spans="1:8" x14ac:dyDescent="0.25">
      <c r="A1375" s="7"/>
      <c r="B1375" s="7"/>
      <c r="C1375" s="7"/>
      <c r="D1375" s="7"/>
      <c r="E1375" s="7"/>
      <c r="F1375" s="7"/>
      <c r="G1375" s="7"/>
      <c r="H1375" s="7"/>
    </row>
    <row r="1376" spans="1:8" x14ac:dyDescent="0.25">
      <c r="A1376" s="7"/>
      <c r="B1376" s="7"/>
      <c r="C1376" s="7"/>
      <c r="D1376" s="7"/>
      <c r="E1376" s="7"/>
      <c r="F1376" s="7"/>
      <c r="G1376" s="7"/>
      <c r="H1376" s="7"/>
    </row>
    <row r="1377" spans="1:8" x14ac:dyDescent="0.25">
      <c r="A1377" s="7"/>
      <c r="B1377" s="7"/>
      <c r="C1377" s="7"/>
      <c r="D1377" s="7"/>
      <c r="E1377" s="7"/>
      <c r="F1377" s="7"/>
      <c r="G1377" s="7"/>
      <c r="H1377" s="7"/>
    </row>
    <row r="1378" spans="1:8" x14ac:dyDescent="0.25">
      <c r="A1378" s="7"/>
      <c r="B1378" s="7"/>
      <c r="C1378" s="7"/>
      <c r="D1378" s="7"/>
      <c r="E1378" s="7"/>
      <c r="F1378" s="7"/>
      <c r="G1378" s="7"/>
      <c r="H1378" s="7"/>
    </row>
    <row r="1379" spans="1:8" x14ac:dyDescent="0.25">
      <c r="A1379" s="7"/>
      <c r="B1379" s="7"/>
      <c r="C1379" s="7"/>
      <c r="D1379" s="7"/>
      <c r="E1379" s="7"/>
      <c r="F1379" s="7"/>
      <c r="G1379" s="7"/>
      <c r="H1379" s="7"/>
    </row>
    <row r="1380" spans="1:8" x14ac:dyDescent="0.25">
      <c r="A1380" s="7"/>
      <c r="B1380" s="7"/>
      <c r="C1380" s="7"/>
      <c r="D1380" s="7"/>
      <c r="E1380" s="7"/>
      <c r="F1380" s="7"/>
      <c r="G1380" s="7"/>
      <c r="H1380" s="7"/>
    </row>
    <row r="1381" spans="1:8" x14ac:dyDescent="0.25">
      <c r="A1381" s="7"/>
      <c r="B1381" s="7"/>
      <c r="C1381" s="7"/>
      <c r="D1381" s="7"/>
      <c r="E1381" s="7"/>
      <c r="F1381" s="7"/>
      <c r="G1381" s="7"/>
      <c r="H1381" s="7"/>
    </row>
    <row r="1382" spans="1:8" x14ac:dyDescent="0.25">
      <c r="A1382" s="7"/>
      <c r="B1382" s="7"/>
      <c r="C1382" s="7"/>
      <c r="D1382" s="7"/>
      <c r="E1382" s="7"/>
      <c r="F1382" s="7"/>
      <c r="G1382" s="7"/>
      <c r="H1382" s="7"/>
    </row>
    <row r="1383" spans="1:8" x14ac:dyDescent="0.25">
      <c r="A1383" s="7"/>
      <c r="B1383" s="7"/>
      <c r="C1383" s="7"/>
      <c r="D1383" s="7"/>
      <c r="E1383" s="7"/>
      <c r="F1383" s="7"/>
      <c r="G1383" s="7"/>
      <c r="H1383" s="7"/>
    </row>
    <row r="1384" spans="1:8" x14ac:dyDescent="0.25">
      <c r="A1384" s="7"/>
      <c r="B1384" s="7"/>
      <c r="C1384" s="7"/>
      <c r="D1384" s="7"/>
      <c r="E1384" s="7"/>
      <c r="F1384" s="7"/>
      <c r="G1384" s="7"/>
      <c r="H1384" s="7"/>
    </row>
    <row r="1385" spans="1:8" x14ac:dyDescent="0.25">
      <c r="A1385" s="7"/>
      <c r="B1385" s="7"/>
      <c r="C1385" s="7"/>
      <c r="D1385" s="7"/>
      <c r="E1385" s="7"/>
      <c r="F1385" s="7"/>
      <c r="G1385" s="7"/>
      <c r="H1385" s="7"/>
    </row>
    <row r="1386" spans="1:8" x14ac:dyDescent="0.25">
      <c r="A1386" s="7"/>
      <c r="B1386" s="7"/>
      <c r="C1386" s="7"/>
      <c r="D1386" s="7"/>
      <c r="E1386" s="7"/>
      <c r="F1386" s="7"/>
      <c r="G1386" s="7"/>
      <c r="H1386" s="7"/>
    </row>
    <row r="1387" spans="1:8" x14ac:dyDescent="0.25">
      <c r="A1387" s="7"/>
      <c r="B1387" s="7"/>
      <c r="C1387" s="7"/>
      <c r="D1387" s="7"/>
      <c r="E1387" s="7"/>
      <c r="F1387" s="7"/>
      <c r="G1387" s="7"/>
      <c r="H1387" s="7"/>
    </row>
    <row r="1388" spans="1:8" x14ac:dyDescent="0.25">
      <c r="A1388" s="7"/>
      <c r="B1388" s="7"/>
      <c r="C1388" s="7"/>
      <c r="D1388" s="7"/>
      <c r="E1388" s="7"/>
      <c r="F1388" s="7"/>
      <c r="G1388" s="7"/>
      <c r="H1388" s="7"/>
    </row>
    <row r="1389" spans="1:8" x14ac:dyDescent="0.25">
      <c r="A1389" s="7"/>
      <c r="B1389" s="7"/>
      <c r="C1389" s="7"/>
      <c r="D1389" s="7"/>
      <c r="E1389" s="7"/>
      <c r="F1389" s="7"/>
      <c r="G1389" s="7"/>
      <c r="H1389" s="7"/>
    </row>
    <row r="1390" spans="1:8" x14ac:dyDescent="0.25">
      <c r="A1390" s="7"/>
      <c r="B1390" s="7"/>
      <c r="C1390" s="7"/>
      <c r="D1390" s="7"/>
      <c r="E1390" s="7"/>
      <c r="F1390" s="7"/>
      <c r="G1390" s="7"/>
      <c r="H1390" s="7"/>
    </row>
    <row r="1391" spans="1:8" x14ac:dyDescent="0.25">
      <c r="A1391" s="7"/>
      <c r="B1391" s="7"/>
      <c r="C1391" s="7"/>
      <c r="D1391" s="7"/>
      <c r="E1391" s="7"/>
      <c r="F1391" s="7"/>
      <c r="G1391" s="7"/>
      <c r="H1391" s="7"/>
    </row>
    <row r="1392" spans="1:8" x14ac:dyDescent="0.25">
      <c r="A1392" s="7"/>
      <c r="B1392" s="7"/>
      <c r="C1392" s="7"/>
      <c r="D1392" s="7"/>
      <c r="E1392" s="7"/>
      <c r="F1392" s="7"/>
      <c r="G1392" s="7"/>
      <c r="H1392" s="7"/>
    </row>
    <row r="1393" spans="1:8" x14ac:dyDescent="0.25">
      <c r="A1393" s="7"/>
      <c r="B1393" s="7"/>
      <c r="C1393" s="7"/>
      <c r="D1393" s="7"/>
      <c r="E1393" s="7"/>
      <c r="F1393" s="7"/>
      <c r="G1393" s="7"/>
      <c r="H1393" s="7"/>
    </row>
    <row r="1394" spans="1:8" x14ac:dyDescent="0.25">
      <c r="A1394" s="7"/>
      <c r="B1394" s="7"/>
      <c r="C1394" s="7"/>
      <c r="D1394" s="7"/>
      <c r="E1394" s="7"/>
      <c r="F1394" s="7"/>
      <c r="G1394" s="7"/>
      <c r="H1394" s="7"/>
    </row>
    <row r="1395" spans="1:8" x14ac:dyDescent="0.25">
      <c r="A1395" s="7"/>
      <c r="B1395" s="7"/>
      <c r="C1395" s="7"/>
      <c r="D1395" s="7"/>
      <c r="E1395" s="7"/>
      <c r="F1395" s="7"/>
      <c r="G1395" s="7"/>
      <c r="H1395" s="7"/>
    </row>
    <row r="1396" spans="1:8" x14ac:dyDescent="0.25">
      <c r="A1396" s="7"/>
      <c r="B1396" s="7"/>
      <c r="C1396" s="7"/>
      <c r="D1396" s="7"/>
      <c r="E1396" s="7"/>
      <c r="F1396" s="7"/>
      <c r="G1396" s="7"/>
      <c r="H1396" s="7"/>
    </row>
    <row r="1397" spans="1:8" x14ac:dyDescent="0.25">
      <c r="A1397" s="7"/>
      <c r="B1397" s="7"/>
      <c r="C1397" s="7"/>
      <c r="D1397" s="7"/>
      <c r="E1397" s="7"/>
      <c r="F1397" s="7"/>
      <c r="G1397" s="7"/>
      <c r="H1397" s="7"/>
    </row>
    <row r="1398" spans="1:8" x14ac:dyDescent="0.25">
      <c r="A1398" s="7"/>
      <c r="B1398" s="7"/>
      <c r="C1398" s="7"/>
      <c r="D1398" s="7"/>
      <c r="E1398" s="7"/>
      <c r="F1398" s="7"/>
      <c r="G1398" s="7"/>
      <c r="H1398" s="7"/>
    </row>
    <row r="1399" spans="1:8" x14ac:dyDescent="0.25">
      <c r="A1399" s="7"/>
      <c r="B1399" s="7"/>
      <c r="C1399" s="7"/>
      <c r="D1399" s="7"/>
      <c r="E1399" s="7"/>
      <c r="F1399" s="7"/>
      <c r="G1399" s="7"/>
      <c r="H1399" s="7"/>
    </row>
    <row r="1400" spans="1:8" x14ac:dyDescent="0.25">
      <c r="A1400" s="7"/>
      <c r="B1400" s="7"/>
      <c r="C1400" s="7"/>
      <c r="D1400" s="7"/>
      <c r="E1400" s="7"/>
      <c r="F1400" s="7"/>
      <c r="G1400" s="7"/>
      <c r="H1400" s="7"/>
    </row>
    <row r="1401" spans="1:8" x14ac:dyDescent="0.25">
      <c r="A1401" s="7"/>
      <c r="B1401" s="7"/>
      <c r="C1401" s="7"/>
      <c r="D1401" s="7"/>
      <c r="E1401" s="7"/>
      <c r="F1401" s="7"/>
      <c r="G1401" s="7"/>
      <c r="H1401" s="7"/>
    </row>
    <row r="1402" spans="1:8" x14ac:dyDescent="0.25">
      <c r="A1402" s="7"/>
      <c r="B1402" s="7"/>
      <c r="C1402" s="7"/>
      <c r="D1402" s="7"/>
      <c r="E1402" s="7"/>
      <c r="F1402" s="7"/>
      <c r="G1402" s="7"/>
      <c r="H1402" s="7"/>
    </row>
    <row r="1403" spans="1:8" x14ac:dyDescent="0.25">
      <c r="A1403" s="7"/>
      <c r="B1403" s="7"/>
      <c r="C1403" s="7"/>
      <c r="D1403" s="7"/>
      <c r="E1403" s="7"/>
      <c r="F1403" s="7"/>
      <c r="G1403" s="7"/>
      <c r="H1403" s="7"/>
    </row>
    <row r="1404" spans="1:8" x14ac:dyDescent="0.25">
      <c r="A1404" s="7"/>
      <c r="B1404" s="7"/>
      <c r="C1404" s="7"/>
      <c r="D1404" s="7"/>
      <c r="E1404" s="7"/>
      <c r="F1404" s="7"/>
      <c r="G1404" s="7"/>
      <c r="H1404" s="7"/>
    </row>
    <row r="1405" spans="1:8" x14ac:dyDescent="0.25">
      <c r="A1405" s="7"/>
      <c r="B1405" s="7"/>
      <c r="C1405" s="7"/>
      <c r="D1405" s="7"/>
      <c r="E1405" s="7"/>
      <c r="F1405" s="7"/>
      <c r="G1405" s="7"/>
      <c r="H1405" s="7"/>
    </row>
    <row r="1406" spans="1:8" x14ac:dyDescent="0.25">
      <c r="A1406" s="7"/>
      <c r="B1406" s="7"/>
      <c r="C1406" s="7"/>
      <c r="D1406" s="7"/>
      <c r="E1406" s="7"/>
      <c r="F1406" s="7"/>
      <c r="G1406" s="7"/>
      <c r="H1406" s="7"/>
    </row>
    <row r="1407" spans="1:8" x14ac:dyDescent="0.25">
      <c r="A1407" s="7"/>
      <c r="B1407" s="7"/>
      <c r="C1407" s="7"/>
      <c r="D1407" s="7"/>
      <c r="E1407" s="7"/>
      <c r="F1407" s="7"/>
      <c r="G1407" s="7"/>
      <c r="H1407" s="7"/>
    </row>
    <row r="1408" spans="1:8" x14ac:dyDescent="0.25">
      <c r="A1408" s="7"/>
      <c r="B1408" s="7"/>
      <c r="C1408" s="7"/>
      <c r="D1408" s="7"/>
      <c r="E1408" s="7"/>
      <c r="F1408" s="7"/>
      <c r="G1408" s="7"/>
      <c r="H1408" s="7"/>
    </row>
    <row r="1409" spans="1:8" x14ac:dyDescent="0.25">
      <c r="A1409" s="7"/>
      <c r="B1409" s="7"/>
      <c r="C1409" s="7"/>
      <c r="D1409" s="7"/>
      <c r="E1409" s="7"/>
      <c r="F1409" s="7"/>
      <c r="G1409" s="7"/>
      <c r="H1409" s="7"/>
    </row>
    <row r="1410" spans="1:8" x14ac:dyDescent="0.25">
      <c r="A1410" s="7"/>
      <c r="B1410" s="7"/>
      <c r="C1410" s="7"/>
      <c r="D1410" s="7"/>
      <c r="E1410" s="7"/>
      <c r="F1410" s="7"/>
      <c r="G1410" s="7"/>
      <c r="H1410" s="7"/>
    </row>
    <row r="1411" spans="1:8" x14ac:dyDescent="0.25">
      <c r="A1411" s="7"/>
      <c r="B1411" s="7"/>
      <c r="C1411" s="7"/>
      <c r="D1411" s="7"/>
      <c r="E1411" s="7"/>
      <c r="F1411" s="7"/>
      <c r="G1411" s="7"/>
      <c r="H1411" s="7"/>
    </row>
    <row r="1412" spans="1:8" x14ac:dyDescent="0.25">
      <c r="A1412" s="7"/>
      <c r="B1412" s="7"/>
      <c r="C1412" s="7"/>
      <c r="D1412" s="7"/>
      <c r="E1412" s="7"/>
      <c r="F1412" s="7"/>
      <c r="G1412" s="7"/>
      <c r="H1412" s="7"/>
    </row>
    <row r="1413" spans="1:8" x14ac:dyDescent="0.25">
      <c r="A1413" s="7"/>
      <c r="B1413" s="7"/>
      <c r="C1413" s="7"/>
      <c r="D1413" s="7"/>
      <c r="E1413" s="7"/>
      <c r="F1413" s="7"/>
      <c r="G1413" s="7"/>
      <c r="H1413" s="7"/>
    </row>
    <row r="1414" spans="1:8" x14ac:dyDescent="0.25">
      <c r="A1414" s="7"/>
      <c r="B1414" s="7"/>
      <c r="C1414" s="7"/>
      <c r="D1414" s="7"/>
      <c r="E1414" s="7"/>
      <c r="F1414" s="7"/>
      <c r="G1414" s="7"/>
      <c r="H1414" s="7"/>
    </row>
    <row r="1415" spans="1:8" x14ac:dyDescent="0.25">
      <c r="A1415" s="7"/>
      <c r="B1415" s="7"/>
      <c r="C1415" s="7"/>
      <c r="D1415" s="7"/>
      <c r="E1415" s="7"/>
      <c r="F1415" s="7"/>
      <c r="G1415" s="7"/>
      <c r="H1415" s="7"/>
    </row>
    <row r="1416" spans="1:8" x14ac:dyDescent="0.25">
      <c r="A1416" s="7"/>
      <c r="B1416" s="7"/>
      <c r="C1416" s="7"/>
      <c r="D1416" s="7"/>
      <c r="E1416" s="7"/>
      <c r="F1416" s="7"/>
      <c r="G1416" s="7"/>
      <c r="H1416" s="7"/>
    </row>
    <row r="1417" spans="1:8" x14ac:dyDescent="0.25">
      <c r="A1417" s="7"/>
      <c r="B1417" s="7"/>
      <c r="C1417" s="7"/>
      <c r="D1417" s="7"/>
      <c r="E1417" s="7"/>
      <c r="F1417" s="7"/>
      <c r="G1417" s="7"/>
      <c r="H1417" s="7"/>
    </row>
    <row r="1418" spans="1:8" x14ac:dyDescent="0.25">
      <c r="A1418" s="7"/>
      <c r="B1418" s="7"/>
      <c r="C1418" s="7"/>
      <c r="D1418" s="7"/>
      <c r="E1418" s="7"/>
      <c r="F1418" s="7"/>
      <c r="G1418" s="7"/>
      <c r="H1418" s="7"/>
    </row>
    <row r="1419" spans="1:8" x14ac:dyDescent="0.25">
      <c r="A1419" s="7"/>
      <c r="B1419" s="7"/>
      <c r="C1419" s="7"/>
      <c r="D1419" s="7"/>
      <c r="E1419" s="7"/>
      <c r="F1419" s="7"/>
      <c r="G1419" s="7"/>
      <c r="H1419" s="7"/>
    </row>
    <row r="1420" spans="1:8" x14ac:dyDescent="0.25">
      <c r="A1420" s="7"/>
      <c r="B1420" s="7"/>
      <c r="C1420" s="7"/>
      <c r="D1420" s="7"/>
      <c r="E1420" s="7"/>
      <c r="F1420" s="7"/>
      <c r="G1420" s="7"/>
      <c r="H1420" s="7"/>
    </row>
    <row r="1421" spans="1:8" x14ac:dyDescent="0.25">
      <c r="A1421" s="7"/>
      <c r="B1421" s="7"/>
      <c r="C1421" s="7"/>
      <c r="D1421" s="7"/>
      <c r="E1421" s="7"/>
      <c r="F1421" s="7"/>
      <c r="G1421" s="7"/>
      <c r="H1421" s="7"/>
    </row>
    <row r="1422" spans="1:8" x14ac:dyDescent="0.25">
      <c r="A1422" s="7"/>
      <c r="B1422" s="7"/>
      <c r="C1422" s="7"/>
      <c r="D1422" s="7"/>
      <c r="E1422" s="7"/>
      <c r="F1422" s="7"/>
      <c r="G1422" s="7"/>
      <c r="H1422" s="7"/>
    </row>
    <row r="1423" spans="1:8" x14ac:dyDescent="0.25">
      <c r="A1423" s="7"/>
      <c r="B1423" s="7"/>
      <c r="C1423" s="7"/>
      <c r="D1423" s="7"/>
      <c r="E1423" s="7"/>
      <c r="F1423" s="7"/>
      <c r="G1423" s="7"/>
      <c r="H1423" s="7"/>
    </row>
    <row r="1424" spans="1:8" x14ac:dyDescent="0.25">
      <c r="A1424" s="7"/>
      <c r="B1424" s="7"/>
      <c r="C1424" s="7"/>
      <c r="D1424" s="7"/>
      <c r="E1424" s="7"/>
      <c r="F1424" s="7"/>
      <c r="G1424" s="7"/>
      <c r="H1424" s="7"/>
    </row>
    <row r="1425" spans="1:8" x14ac:dyDescent="0.25">
      <c r="A1425" s="7"/>
      <c r="B1425" s="7"/>
      <c r="C1425" s="7"/>
      <c r="D1425" s="7"/>
      <c r="E1425" s="7"/>
      <c r="F1425" s="7"/>
      <c r="G1425" s="7"/>
      <c r="H1425" s="7"/>
    </row>
    <row r="1426" spans="1:8" x14ac:dyDescent="0.25">
      <c r="A1426" s="7"/>
      <c r="B1426" s="7"/>
      <c r="C1426" s="7"/>
      <c r="D1426" s="7"/>
      <c r="E1426" s="7"/>
      <c r="F1426" s="7"/>
      <c r="G1426" s="7"/>
      <c r="H1426" s="7"/>
    </row>
    <row r="1427" spans="1:8" x14ac:dyDescent="0.25">
      <c r="A1427" s="7"/>
      <c r="B1427" s="7"/>
      <c r="C1427" s="7"/>
      <c r="D1427" s="7"/>
      <c r="E1427" s="7"/>
      <c r="F1427" s="7"/>
      <c r="G1427" s="7"/>
      <c r="H1427" s="7"/>
    </row>
    <row r="1428" spans="1:8" x14ac:dyDescent="0.25">
      <c r="A1428" s="7"/>
      <c r="B1428" s="7"/>
      <c r="C1428" s="7"/>
      <c r="D1428" s="7"/>
      <c r="E1428" s="7"/>
      <c r="F1428" s="7"/>
      <c r="G1428" s="7"/>
      <c r="H1428" s="7"/>
    </row>
    <row r="1429" spans="1:8" x14ac:dyDescent="0.25">
      <c r="A1429" s="7"/>
      <c r="B1429" s="7"/>
      <c r="C1429" s="7"/>
      <c r="D1429" s="7"/>
      <c r="E1429" s="7"/>
      <c r="F1429" s="7"/>
      <c r="G1429" s="7"/>
      <c r="H1429" s="7"/>
    </row>
    <row r="1430" spans="1:8" x14ac:dyDescent="0.25">
      <c r="A1430" s="7"/>
      <c r="B1430" s="7"/>
      <c r="C1430" s="7"/>
      <c r="D1430" s="7"/>
      <c r="E1430" s="7"/>
      <c r="F1430" s="7"/>
      <c r="G1430" s="7"/>
      <c r="H1430" s="7"/>
    </row>
    <row r="1431" spans="1:8" x14ac:dyDescent="0.25">
      <c r="A1431" s="7"/>
      <c r="B1431" s="7"/>
      <c r="C1431" s="7"/>
      <c r="D1431" s="7"/>
      <c r="E1431" s="7"/>
      <c r="F1431" s="7"/>
      <c r="G1431" s="7"/>
      <c r="H1431" s="7"/>
    </row>
    <row r="1432" spans="1:8" x14ac:dyDescent="0.25">
      <c r="A1432" s="7"/>
      <c r="B1432" s="7"/>
      <c r="C1432" s="7"/>
      <c r="D1432" s="7"/>
      <c r="E1432" s="7"/>
      <c r="F1432" s="7"/>
      <c r="G1432" s="7"/>
      <c r="H1432" s="7"/>
    </row>
    <row r="1433" spans="1:8" x14ac:dyDescent="0.25">
      <c r="A1433" s="7"/>
      <c r="B1433" s="7"/>
      <c r="C1433" s="7"/>
      <c r="D1433" s="7"/>
      <c r="E1433" s="7"/>
      <c r="F1433" s="7"/>
      <c r="G1433" s="7"/>
      <c r="H1433" s="7"/>
    </row>
    <row r="1434" spans="1:8" x14ac:dyDescent="0.25">
      <c r="A1434" s="7"/>
      <c r="B1434" s="7"/>
      <c r="C1434" s="7"/>
      <c r="D1434" s="7"/>
      <c r="E1434" s="7"/>
      <c r="F1434" s="7"/>
      <c r="G1434" s="7"/>
      <c r="H1434" s="7"/>
    </row>
    <row r="1435" spans="1:8" x14ac:dyDescent="0.25">
      <c r="A1435" s="7"/>
      <c r="B1435" s="7"/>
      <c r="C1435" s="7"/>
      <c r="D1435" s="7"/>
      <c r="E1435" s="7"/>
      <c r="F1435" s="7"/>
      <c r="G1435" s="7"/>
      <c r="H1435" s="7"/>
    </row>
    <row r="1436" spans="1:8" x14ac:dyDescent="0.25">
      <c r="A1436" s="7"/>
      <c r="B1436" s="7"/>
      <c r="C1436" s="7"/>
      <c r="D1436" s="7"/>
      <c r="E1436" s="7"/>
      <c r="F1436" s="7"/>
      <c r="G1436" s="7"/>
      <c r="H1436" s="7"/>
    </row>
    <row r="1437" spans="1:8" x14ac:dyDescent="0.25">
      <c r="A1437" s="7"/>
      <c r="B1437" s="7"/>
      <c r="C1437" s="7"/>
      <c r="D1437" s="7"/>
      <c r="E1437" s="7"/>
      <c r="F1437" s="7"/>
      <c r="G1437" s="7"/>
      <c r="H1437" s="7"/>
    </row>
    <row r="1438" spans="1:8" x14ac:dyDescent="0.25">
      <c r="A1438" s="7"/>
      <c r="B1438" s="7"/>
      <c r="C1438" s="7"/>
      <c r="D1438" s="7"/>
      <c r="E1438" s="7"/>
      <c r="F1438" s="7"/>
      <c r="G1438" s="7"/>
      <c r="H1438" s="7"/>
    </row>
    <row r="1439" spans="1:8" x14ac:dyDescent="0.25">
      <c r="A1439" s="7"/>
      <c r="B1439" s="7"/>
      <c r="C1439" s="7"/>
      <c r="D1439" s="7"/>
      <c r="E1439" s="7"/>
      <c r="F1439" s="7"/>
      <c r="G1439" s="7"/>
      <c r="H1439" s="7"/>
    </row>
    <row r="1440" spans="1:8" x14ac:dyDescent="0.25">
      <c r="A1440" s="7"/>
      <c r="B1440" s="7"/>
      <c r="C1440" s="7"/>
      <c r="D1440" s="7"/>
      <c r="E1440" s="7"/>
      <c r="F1440" s="7"/>
      <c r="G1440" s="7"/>
      <c r="H1440" s="7"/>
    </row>
    <row r="1441" spans="1:8" x14ac:dyDescent="0.25">
      <c r="A1441" s="7"/>
      <c r="B1441" s="7"/>
      <c r="C1441" s="7"/>
      <c r="D1441" s="7"/>
      <c r="E1441" s="7"/>
      <c r="F1441" s="7"/>
      <c r="G1441" s="7"/>
      <c r="H1441" s="7"/>
    </row>
    <row r="1442" spans="1:8" x14ac:dyDescent="0.25">
      <c r="A1442" s="7"/>
      <c r="B1442" s="7"/>
      <c r="C1442" s="7"/>
      <c r="D1442" s="7"/>
      <c r="E1442" s="7"/>
      <c r="F1442" s="7"/>
      <c r="G1442" s="7"/>
      <c r="H1442" s="7"/>
    </row>
    <row r="1443" spans="1:8" x14ac:dyDescent="0.25">
      <c r="A1443" s="7"/>
      <c r="B1443" s="7"/>
      <c r="C1443" s="7"/>
      <c r="D1443" s="7"/>
      <c r="E1443" s="7"/>
      <c r="F1443" s="7"/>
      <c r="G1443" s="7"/>
      <c r="H1443" s="7"/>
    </row>
    <row r="1444" spans="1:8" x14ac:dyDescent="0.25">
      <c r="A1444" s="7"/>
      <c r="B1444" s="7"/>
      <c r="C1444" s="7"/>
      <c r="D1444" s="7"/>
      <c r="E1444" s="7"/>
      <c r="F1444" s="7"/>
      <c r="G1444" s="7"/>
      <c r="H1444" s="7"/>
    </row>
    <row r="1445" spans="1:8" x14ac:dyDescent="0.25">
      <c r="A1445" s="7"/>
      <c r="B1445" s="7"/>
      <c r="C1445" s="7"/>
      <c r="D1445" s="7"/>
      <c r="E1445" s="7"/>
      <c r="F1445" s="7"/>
      <c r="G1445" s="7"/>
      <c r="H1445" s="7"/>
    </row>
    <row r="1446" spans="1:8" x14ac:dyDescent="0.25">
      <c r="A1446" s="7"/>
      <c r="B1446" s="7"/>
      <c r="C1446" s="7"/>
      <c r="D1446" s="7"/>
      <c r="E1446" s="7"/>
      <c r="F1446" s="7"/>
      <c r="G1446" s="7"/>
      <c r="H1446" s="7"/>
    </row>
    <row r="1447" spans="1:8" x14ac:dyDescent="0.25">
      <c r="A1447" s="7"/>
      <c r="B1447" s="7"/>
      <c r="C1447" s="7"/>
      <c r="D1447" s="7"/>
      <c r="E1447" s="7"/>
      <c r="F1447" s="7"/>
      <c r="G1447" s="7"/>
      <c r="H1447" s="7"/>
    </row>
    <row r="1448" spans="1:8" x14ac:dyDescent="0.25">
      <c r="A1448" s="7"/>
      <c r="B1448" s="7"/>
      <c r="C1448" s="7"/>
      <c r="D1448" s="7"/>
      <c r="E1448" s="7"/>
      <c r="F1448" s="7"/>
      <c r="G1448" s="7"/>
      <c r="H1448" s="7"/>
    </row>
    <row r="1449" spans="1:8" x14ac:dyDescent="0.25">
      <c r="A1449" s="7"/>
      <c r="B1449" s="7"/>
      <c r="C1449" s="7"/>
      <c r="D1449" s="7"/>
      <c r="E1449" s="7"/>
      <c r="F1449" s="7"/>
      <c r="G1449" s="7"/>
      <c r="H1449" s="7"/>
    </row>
    <row r="1450" spans="1:8" x14ac:dyDescent="0.25">
      <c r="A1450" s="7"/>
      <c r="B1450" s="7"/>
      <c r="C1450" s="7"/>
      <c r="D1450" s="7"/>
      <c r="E1450" s="7"/>
      <c r="F1450" s="7"/>
      <c r="G1450" s="7"/>
      <c r="H1450" s="7"/>
    </row>
    <row r="1451" spans="1:8" x14ac:dyDescent="0.25">
      <c r="A1451" s="7"/>
      <c r="B1451" s="7"/>
      <c r="C1451" s="7"/>
      <c r="D1451" s="7"/>
      <c r="E1451" s="7"/>
      <c r="F1451" s="7"/>
      <c r="G1451" s="7"/>
      <c r="H1451" s="7"/>
    </row>
    <row r="1452" spans="1:8" x14ac:dyDescent="0.25">
      <c r="A1452" s="7"/>
      <c r="B1452" s="7"/>
      <c r="C1452" s="7"/>
      <c r="D1452" s="7"/>
      <c r="E1452" s="7"/>
      <c r="F1452" s="7"/>
      <c r="G1452" s="7"/>
      <c r="H1452" s="7"/>
    </row>
    <row r="1453" spans="1:8" x14ac:dyDescent="0.25">
      <c r="A1453" s="7"/>
      <c r="B1453" s="7"/>
      <c r="C1453" s="7"/>
      <c r="D1453" s="7"/>
      <c r="E1453" s="7"/>
      <c r="F1453" s="7"/>
      <c r="G1453" s="7"/>
      <c r="H1453" s="7"/>
    </row>
    <row r="1454" spans="1:8" x14ac:dyDescent="0.25">
      <c r="A1454" s="7"/>
      <c r="B1454" s="7"/>
      <c r="C1454" s="7"/>
      <c r="D1454" s="7"/>
      <c r="E1454" s="7"/>
      <c r="F1454" s="7"/>
      <c r="G1454" s="7"/>
      <c r="H1454" s="7"/>
    </row>
    <row r="1455" spans="1:8" x14ac:dyDescent="0.25">
      <c r="A1455" s="7"/>
      <c r="B1455" s="7"/>
      <c r="C1455" s="7"/>
      <c r="D1455" s="7"/>
      <c r="E1455" s="7"/>
      <c r="F1455" s="7"/>
      <c r="G1455" s="7"/>
      <c r="H1455" s="7"/>
    </row>
    <row r="1456" spans="1:8" x14ac:dyDescent="0.25">
      <c r="A1456" s="7"/>
      <c r="B1456" s="7"/>
      <c r="C1456" s="7"/>
      <c r="D1456" s="7"/>
      <c r="E1456" s="7"/>
      <c r="F1456" s="7"/>
      <c r="G1456" s="7"/>
      <c r="H1456" s="7"/>
    </row>
    <row r="1457" spans="1:8" x14ac:dyDescent="0.25">
      <c r="A1457" s="7"/>
      <c r="B1457" s="7"/>
      <c r="C1457" s="7"/>
      <c r="D1457" s="7"/>
      <c r="E1457" s="7"/>
      <c r="F1457" s="7"/>
      <c r="G1457" s="7"/>
      <c r="H1457" s="7"/>
    </row>
    <row r="1458" spans="1:8" x14ac:dyDescent="0.25">
      <c r="A1458" s="7"/>
      <c r="B1458" s="7"/>
      <c r="C1458" s="7"/>
      <c r="D1458" s="7"/>
      <c r="E1458" s="7"/>
      <c r="F1458" s="7"/>
      <c r="G1458" s="7"/>
      <c r="H1458" s="7"/>
    </row>
    <row r="1459" spans="1:8" x14ac:dyDescent="0.25">
      <c r="A1459" s="7"/>
      <c r="B1459" s="7"/>
      <c r="C1459" s="7"/>
      <c r="D1459" s="7"/>
      <c r="E1459" s="7"/>
      <c r="F1459" s="7"/>
      <c r="G1459" s="7"/>
      <c r="H1459" s="7"/>
    </row>
    <row r="1460" spans="1:8" x14ac:dyDescent="0.25">
      <c r="A1460" s="7"/>
      <c r="B1460" s="7"/>
      <c r="C1460" s="7"/>
      <c r="D1460" s="7"/>
      <c r="E1460" s="7"/>
      <c r="F1460" s="7"/>
      <c r="G1460" s="7"/>
      <c r="H1460" s="7"/>
    </row>
    <row r="1461" spans="1:8" x14ac:dyDescent="0.25">
      <c r="A1461" s="7"/>
      <c r="B1461" s="7"/>
      <c r="C1461" s="7"/>
      <c r="D1461" s="7"/>
      <c r="E1461" s="7"/>
      <c r="F1461" s="7"/>
      <c r="G1461" s="7"/>
      <c r="H1461" s="7"/>
    </row>
    <row r="1462" spans="1:8" x14ac:dyDescent="0.25">
      <c r="A1462" s="7"/>
      <c r="B1462" s="7"/>
      <c r="C1462" s="7"/>
      <c r="D1462" s="7"/>
      <c r="E1462" s="7"/>
      <c r="F1462" s="7"/>
      <c r="G1462" s="7"/>
      <c r="H1462" s="7"/>
    </row>
    <row r="1463" spans="1:8" x14ac:dyDescent="0.25">
      <c r="A1463" s="7"/>
      <c r="B1463" s="7"/>
      <c r="C1463" s="7"/>
      <c r="D1463" s="7"/>
      <c r="E1463" s="7"/>
      <c r="F1463" s="7"/>
      <c r="G1463" s="7"/>
      <c r="H1463" s="7"/>
    </row>
    <row r="1464" spans="1:8" x14ac:dyDescent="0.25">
      <c r="A1464" s="7"/>
      <c r="B1464" s="7"/>
      <c r="C1464" s="7"/>
      <c r="D1464" s="7"/>
      <c r="E1464" s="7"/>
      <c r="F1464" s="7"/>
      <c r="G1464" s="7"/>
      <c r="H1464" s="7"/>
    </row>
    <row r="1465" spans="1:8" x14ac:dyDescent="0.25">
      <c r="A1465" s="7"/>
      <c r="B1465" s="7"/>
      <c r="C1465" s="7"/>
      <c r="D1465" s="7"/>
      <c r="E1465" s="7"/>
      <c r="F1465" s="7"/>
      <c r="G1465" s="7"/>
      <c r="H1465" s="7"/>
    </row>
    <row r="1466" spans="1:8" x14ac:dyDescent="0.25">
      <c r="A1466" s="7"/>
      <c r="B1466" s="7"/>
      <c r="C1466" s="7"/>
      <c r="D1466" s="7"/>
      <c r="E1466" s="7"/>
      <c r="F1466" s="7"/>
      <c r="G1466" s="7"/>
      <c r="H1466" s="7"/>
    </row>
    <row r="1467" spans="1:8" x14ac:dyDescent="0.25">
      <c r="A1467" s="7"/>
      <c r="B1467" s="7"/>
      <c r="C1467" s="7"/>
      <c r="D1467" s="7"/>
      <c r="E1467" s="7"/>
      <c r="F1467" s="7"/>
      <c r="G1467" s="7"/>
      <c r="H1467" s="7"/>
    </row>
    <row r="1468" spans="1:8" x14ac:dyDescent="0.25">
      <c r="A1468" s="7"/>
      <c r="B1468" s="7"/>
      <c r="C1468" s="7"/>
      <c r="D1468" s="7"/>
      <c r="E1468" s="7"/>
      <c r="F1468" s="7"/>
      <c r="G1468" s="7"/>
      <c r="H1468" s="7"/>
    </row>
    <row r="1469" spans="1:8" x14ac:dyDescent="0.25">
      <c r="A1469" s="7"/>
      <c r="B1469" s="7"/>
      <c r="C1469" s="7"/>
      <c r="D1469" s="7"/>
      <c r="E1469" s="7"/>
      <c r="F1469" s="7"/>
      <c r="G1469" s="7"/>
      <c r="H1469" s="7"/>
    </row>
    <row r="1470" spans="1:8" x14ac:dyDescent="0.25">
      <c r="A1470" s="7"/>
      <c r="B1470" s="7"/>
      <c r="C1470" s="7"/>
      <c r="D1470" s="7"/>
      <c r="E1470" s="7"/>
      <c r="F1470" s="7"/>
      <c r="G1470" s="7"/>
      <c r="H1470" s="7"/>
    </row>
    <row r="1471" spans="1:8" x14ac:dyDescent="0.25">
      <c r="A1471" s="7"/>
      <c r="B1471" s="7"/>
      <c r="C1471" s="7"/>
      <c r="D1471" s="7"/>
      <c r="E1471" s="7"/>
      <c r="F1471" s="7"/>
      <c r="G1471" s="7"/>
      <c r="H1471" s="7"/>
    </row>
    <row r="1472" spans="1:8" x14ac:dyDescent="0.25">
      <c r="A1472" s="7"/>
      <c r="B1472" s="7"/>
      <c r="C1472" s="7"/>
      <c r="D1472" s="7"/>
      <c r="E1472" s="7"/>
      <c r="F1472" s="7"/>
      <c r="G1472" s="7"/>
      <c r="H1472" s="7"/>
    </row>
    <row r="1473" spans="1:8" x14ac:dyDescent="0.25">
      <c r="A1473" s="7"/>
      <c r="B1473" s="7"/>
      <c r="C1473" s="7"/>
      <c r="D1473" s="7"/>
      <c r="E1473" s="7"/>
      <c r="F1473" s="7"/>
      <c r="G1473" s="7"/>
      <c r="H1473" s="7"/>
    </row>
    <row r="1474" spans="1:8" x14ac:dyDescent="0.25">
      <c r="A1474" s="7"/>
      <c r="B1474" s="7"/>
      <c r="C1474" s="7"/>
      <c r="D1474" s="7"/>
      <c r="E1474" s="7"/>
      <c r="F1474" s="7"/>
      <c r="G1474" s="7"/>
      <c r="H1474" s="7"/>
    </row>
    <row r="1475" spans="1:8" x14ac:dyDescent="0.25">
      <c r="A1475" s="7"/>
      <c r="B1475" s="7"/>
      <c r="C1475" s="7"/>
      <c r="D1475" s="7"/>
      <c r="E1475" s="7"/>
      <c r="F1475" s="7"/>
      <c r="G1475" s="7"/>
      <c r="H1475" s="7"/>
    </row>
    <row r="1476" spans="1:8" x14ac:dyDescent="0.25">
      <c r="A1476" s="7"/>
      <c r="B1476" s="7"/>
      <c r="C1476" s="7"/>
      <c r="D1476" s="7"/>
      <c r="E1476" s="7"/>
      <c r="F1476" s="7"/>
      <c r="G1476" s="7"/>
      <c r="H1476" s="7"/>
    </row>
    <row r="1477" spans="1:8" x14ac:dyDescent="0.25">
      <c r="A1477" s="7"/>
      <c r="B1477" s="7"/>
      <c r="C1477" s="7"/>
      <c r="D1477" s="7"/>
      <c r="E1477" s="7"/>
      <c r="F1477" s="7"/>
      <c r="G1477" s="7"/>
      <c r="H1477" s="7"/>
    </row>
    <row r="1478" spans="1:8" x14ac:dyDescent="0.25">
      <c r="A1478" s="7"/>
      <c r="B1478" s="7"/>
      <c r="C1478" s="7"/>
      <c r="D1478" s="7"/>
      <c r="E1478" s="7"/>
      <c r="F1478" s="7"/>
      <c r="G1478" s="7"/>
      <c r="H1478" s="7"/>
    </row>
    <row r="1479" spans="1:8" x14ac:dyDescent="0.25">
      <c r="A1479" s="7"/>
      <c r="B1479" s="7"/>
      <c r="C1479" s="7"/>
      <c r="D1479" s="7"/>
      <c r="E1479" s="7"/>
      <c r="F1479" s="7"/>
      <c r="G1479" s="7"/>
      <c r="H1479" s="7"/>
    </row>
    <row r="1480" spans="1:8" x14ac:dyDescent="0.25">
      <c r="A1480" s="7"/>
      <c r="B1480" s="7"/>
      <c r="C1480" s="7"/>
      <c r="D1480" s="7"/>
      <c r="E1480" s="7"/>
      <c r="F1480" s="7"/>
      <c r="G1480" s="7"/>
      <c r="H1480" s="7"/>
    </row>
    <row r="1481" spans="1:8" x14ac:dyDescent="0.25">
      <c r="A1481" s="7"/>
      <c r="B1481" s="7"/>
      <c r="C1481" s="7"/>
      <c r="D1481" s="7"/>
      <c r="E1481" s="7"/>
      <c r="F1481" s="7"/>
      <c r="G1481" s="7"/>
      <c r="H1481" s="7"/>
    </row>
    <row r="1482" spans="1:8" x14ac:dyDescent="0.25">
      <c r="A1482" s="7"/>
      <c r="B1482" s="7"/>
      <c r="C1482" s="7"/>
      <c r="D1482" s="7"/>
      <c r="E1482" s="7"/>
      <c r="F1482" s="7"/>
      <c r="G1482" s="7"/>
      <c r="H1482" s="7"/>
    </row>
    <row r="1483" spans="1:8" x14ac:dyDescent="0.25">
      <c r="A1483" s="7"/>
      <c r="B1483" s="7"/>
      <c r="C1483" s="7"/>
      <c r="D1483" s="7"/>
      <c r="E1483" s="7"/>
      <c r="F1483" s="7"/>
      <c r="G1483" s="7"/>
      <c r="H1483" s="7"/>
    </row>
    <row r="1484" spans="1:8" x14ac:dyDescent="0.25">
      <c r="A1484" s="7"/>
      <c r="B1484" s="7"/>
      <c r="C1484" s="7"/>
      <c r="D1484" s="7"/>
      <c r="E1484" s="7"/>
      <c r="F1484" s="7"/>
      <c r="G1484" s="7"/>
      <c r="H1484" s="7"/>
    </row>
    <row r="1485" spans="1:8" x14ac:dyDescent="0.25">
      <c r="A1485" s="7"/>
      <c r="B1485" s="7"/>
      <c r="C1485" s="7"/>
      <c r="D1485" s="7"/>
      <c r="E1485" s="7"/>
      <c r="F1485" s="7"/>
      <c r="G1485" s="7"/>
      <c r="H1485" s="7"/>
    </row>
    <row r="1486" spans="1:8" x14ac:dyDescent="0.25">
      <c r="A1486" s="7"/>
      <c r="B1486" s="7"/>
      <c r="C1486" s="7"/>
      <c r="D1486" s="7"/>
      <c r="E1486" s="7"/>
      <c r="F1486" s="7"/>
      <c r="G1486" s="7"/>
      <c r="H1486" s="7"/>
    </row>
    <row r="1487" spans="1:8" x14ac:dyDescent="0.25">
      <c r="A1487" s="7"/>
      <c r="B1487" s="7"/>
      <c r="C1487" s="7"/>
      <c r="D1487" s="7"/>
      <c r="E1487" s="7"/>
      <c r="F1487" s="7"/>
      <c r="G1487" s="7"/>
      <c r="H1487" s="7"/>
    </row>
    <row r="1488" spans="1:8" x14ac:dyDescent="0.25">
      <c r="A1488" s="7"/>
      <c r="B1488" s="7"/>
      <c r="C1488" s="7"/>
      <c r="D1488" s="7"/>
      <c r="E1488" s="7"/>
      <c r="F1488" s="7"/>
      <c r="G1488" s="7"/>
      <c r="H1488" s="7"/>
    </row>
    <row r="1489" spans="1:8" x14ac:dyDescent="0.25">
      <c r="A1489" s="7"/>
      <c r="B1489" s="7"/>
      <c r="C1489" s="7"/>
      <c r="D1489" s="7"/>
      <c r="E1489" s="7"/>
      <c r="F1489" s="7"/>
      <c r="G1489" s="7"/>
      <c r="H1489" s="7"/>
    </row>
    <row r="1490" spans="1:8" x14ac:dyDescent="0.25">
      <c r="A1490" s="7"/>
      <c r="B1490" s="7"/>
      <c r="C1490" s="7"/>
      <c r="D1490" s="7"/>
      <c r="E1490" s="7"/>
      <c r="F1490" s="7"/>
      <c r="G1490" s="7"/>
      <c r="H1490" s="7"/>
    </row>
    <row r="1491" spans="1:8" x14ac:dyDescent="0.25">
      <c r="A1491" s="7"/>
      <c r="B1491" s="7"/>
      <c r="C1491" s="7"/>
      <c r="D1491" s="7"/>
      <c r="E1491" s="7"/>
      <c r="F1491" s="7"/>
      <c r="G1491" s="7"/>
      <c r="H1491" s="7"/>
    </row>
    <row r="1492" spans="1:8" x14ac:dyDescent="0.25">
      <c r="A1492" s="7"/>
      <c r="B1492" s="7"/>
      <c r="C1492" s="7"/>
      <c r="D1492" s="7"/>
      <c r="E1492" s="7"/>
      <c r="F1492" s="7"/>
      <c r="G1492" s="7"/>
      <c r="H1492" s="7"/>
    </row>
    <row r="1493" spans="1:8" x14ac:dyDescent="0.25">
      <c r="A1493" s="7"/>
      <c r="B1493" s="7"/>
      <c r="C1493" s="7"/>
      <c r="D1493" s="7"/>
      <c r="E1493" s="7"/>
      <c r="F1493" s="7"/>
      <c r="G1493" s="7"/>
      <c r="H1493" s="7"/>
    </row>
    <row r="1494" spans="1:8" x14ac:dyDescent="0.25">
      <c r="A1494" s="7"/>
      <c r="B1494" s="7"/>
      <c r="C1494" s="7"/>
      <c r="D1494" s="7"/>
      <c r="E1494" s="7"/>
      <c r="F1494" s="7"/>
      <c r="G1494" s="7"/>
      <c r="H1494" s="7"/>
    </row>
    <row r="1495" spans="1:8" x14ac:dyDescent="0.25">
      <c r="A1495" s="7"/>
      <c r="B1495" s="7"/>
      <c r="C1495" s="7"/>
      <c r="D1495" s="7"/>
      <c r="E1495" s="7"/>
      <c r="F1495" s="7"/>
      <c r="G1495" s="7"/>
      <c r="H1495" s="7"/>
    </row>
    <row r="1496" spans="1:8" x14ac:dyDescent="0.25">
      <c r="A1496" s="7"/>
      <c r="B1496" s="7"/>
      <c r="C1496" s="7"/>
      <c r="D1496" s="7"/>
      <c r="E1496" s="7"/>
      <c r="F1496" s="7"/>
      <c r="G1496" s="7"/>
      <c r="H1496" s="7"/>
    </row>
    <row r="1497" spans="1:8" x14ac:dyDescent="0.25">
      <c r="A1497" s="7"/>
      <c r="B1497" s="7"/>
      <c r="C1497" s="7"/>
      <c r="D1497" s="7"/>
      <c r="E1497" s="7"/>
      <c r="F1497" s="7"/>
      <c r="G1497" s="7"/>
      <c r="H1497" s="7"/>
    </row>
    <row r="1498" spans="1:8" x14ac:dyDescent="0.25">
      <c r="A1498" s="7"/>
      <c r="B1498" s="7"/>
      <c r="C1498" s="7"/>
      <c r="D1498" s="7"/>
      <c r="E1498" s="7"/>
      <c r="F1498" s="7"/>
      <c r="G1498" s="7"/>
      <c r="H1498" s="7"/>
    </row>
    <row r="1499" spans="1:8" x14ac:dyDescent="0.25">
      <c r="A1499" s="7"/>
      <c r="B1499" s="7"/>
      <c r="C1499" s="7"/>
      <c r="D1499" s="7"/>
      <c r="E1499" s="7"/>
      <c r="F1499" s="7"/>
      <c r="G1499" s="7"/>
      <c r="H1499" s="7"/>
    </row>
    <row r="1500" spans="1:8" x14ac:dyDescent="0.25">
      <c r="A1500" s="7"/>
      <c r="B1500" s="7"/>
      <c r="C1500" s="7"/>
      <c r="D1500" s="7"/>
      <c r="E1500" s="7"/>
      <c r="F1500" s="7"/>
      <c r="G1500" s="7"/>
      <c r="H1500" s="7"/>
    </row>
    <row r="1501" spans="1:8" x14ac:dyDescent="0.25">
      <c r="A1501" s="7"/>
      <c r="B1501" s="7"/>
      <c r="C1501" s="7"/>
      <c r="D1501" s="7"/>
      <c r="E1501" s="7"/>
      <c r="F1501" s="7"/>
      <c r="G1501" s="7"/>
      <c r="H1501" s="7"/>
    </row>
    <row r="1502" spans="1:8" x14ac:dyDescent="0.25">
      <c r="A1502" s="7"/>
      <c r="B1502" s="7"/>
      <c r="C1502" s="7"/>
      <c r="D1502" s="7"/>
      <c r="E1502" s="7"/>
      <c r="F1502" s="7"/>
      <c r="G1502" s="7"/>
      <c r="H1502" s="7"/>
    </row>
    <row r="1503" spans="1:8" x14ac:dyDescent="0.25">
      <c r="A1503" s="7"/>
      <c r="B1503" s="7"/>
      <c r="C1503" s="7"/>
      <c r="D1503" s="7"/>
      <c r="E1503" s="7"/>
      <c r="F1503" s="7"/>
      <c r="G1503" s="7"/>
      <c r="H1503" s="7"/>
    </row>
    <row r="1504" spans="1:8" x14ac:dyDescent="0.25">
      <c r="A1504" s="7"/>
      <c r="B1504" s="7"/>
      <c r="C1504" s="7"/>
      <c r="D1504" s="7"/>
      <c r="E1504" s="7"/>
      <c r="F1504" s="7"/>
      <c r="G1504" s="7"/>
      <c r="H1504" s="7"/>
    </row>
    <row r="1505" spans="1:8" x14ac:dyDescent="0.25">
      <c r="A1505" s="7"/>
      <c r="B1505" s="7"/>
      <c r="C1505" s="7"/>
      <c r="D1505" s="7"/>
      <c r="E1505" s="7"/>
      <c r="F1505" s="7"/>
      <c r="G1505" s="7"/>
      <c r="H1505" s="7"/>
    </row>
    <row r="1506" spans="1:8" x14ac:dyDescent="0.25">
      <c r="A1506" s="7"/>
      <c r="B1506" s="7"/>
      <c r="C1506" s="7"/>
      <c r="D1506" s="7"/>
      <c r="E1506" s="7"/>
      <c r="F1506" s="7"/>
      <c r="G1506" s="7"/>
      <c r="H1506" s="7"/>
    </row>
    <row r="1507" spans="1:8" x14ac:dyDescent="0.25">
      <c r="A1507" s="7"/>
      <c r="B1507" s="7"/>
      <c r="C1507" s="7"/>
      <c r="D1507" s="7"/>
      <c r="E1507" s="7"/>
      <c r="F1507" s="7"/>
      <c r="G1507" s="7"/>
      <c r="H1507" s="7"/>
    </row>
    <row r="1508" spans="1:8" x14ac:dyDescent="0.25">
      <c r="A1508" s="7"/>
      <c r="B1508" s="7"/>
      <c r="C1508" s="7"/>
      <c r="D1508" s="7"/>
      <c r="E1508" s="7"/>
      <c r="F1508" s="7"/>
      <c r="G1508" s="7"/>
      <c r="H1508" s="7"/>
    </row>
    <row r="1509" spans="1:8" x14ac:dyDescent="0.25">
      <c r="A1509" s="7"/>
      <c r="B1509" s="7"/>
      <c r="C1509" s="7"/>
      <c r="D1509" s="7"/>
      <c r="E1509" s="7"/>
      <c r="F1509" s="7"/>
      <c r="G1509" s="7"/>
      <c r="H1509" s="7"/>
    </row>
    <row r="1510" spans="1:8" x14ac:dyDescent="0.25">
      <c r="A1510" s="7"/>
      <c r="B1510" s="7"/>
      <c r="C1510" s="7"/>
      <c r="D1510" s="7"/>
      <c r="E1510" s="7"/>
      <c r="F1510" s="7"/>
      <c r="G1510" s="7"/>
      <c r="H1510" s="7"/>
    </row>
    <row r="1511" spans="1:8" x14ac:dyDescent="0.25">
      <c r="A1511" s="7"/>
      <c r="B1511" s="7"/>
      <c r="C1511" s="7"/>
      <c r="D1511" s="7"/>
      <c r="E1511" s="7"/>
      <c r="F1511" s="7"/>
      <c r="G1511" s="7"/>
      <c r="H1511" s="7"/>
    </row>
    <row r="1512" spans="1:8" x14ac:dyDescent="0.25">
      <c r="A1512" s="7"/>
      <c r="B1512" s="7"/>
      <c r="C1512" s="7"/>
      <c r="D1512" s="7"/>
      <c r="E1512" s="7"/>
      <c r="F1512" s="7"/>
      <c r="G1512" s="7"/>
      <c r="H1512" s="7"/>
    </row>
    <row r="1513" spans="1:8" x14ac:dyDescent="0.25">
      <c r="A1513" s="7"/>
      <c r="B1513" s="7"/>
      <c r="C1513" s="7"/>
      <c r="D1513" s="7"/>
      <c r="E1513" s="7"/>
      <c r="F1513" s="7"/>
      <c r="G1513" s="7"/>
      <c r="H1513" s="7"/>
    </row>
    <row r="1514" spans="1:8" x14ac:dyDescent="0.25">
      <c r="A1514" s="7"/>
      <c r="B1514" s="7"/>
      <c r="C1514" s="7"/>
      <c r="D1514" s="7"/>
      <c r="E1514" s="7"/>
      <c r="F1514" s="7"/>
      <c r="G1514" s="7"/>
      <c r="H1514" s="7"/>
    </row>
    <row r="1515" spans="1:8" x14ac:dyDescent="0.25">
      <c r="A1515" s="7"/>
      <c r="B1515" s="7"/>
      <c r="C1515" s="7"/>
      <c r="D1515" s="7"/>
      <c r="E1515" s="7"/>
      <c r="F1515" s="7"/>
      <c r="G1515" s="7"/>
      <c r="H1515" s="7"/>
    </row>
    <row r="1516" spans="1:8" x14ac:dyDescent="0.25">
      <c r="A1516" s="7"/>
      <c r="B1516" s="7"/>
      <c r="C1516" s="7"/>
      <c r="D1516" s="7"/>
      <c r="E1516" s="7"/>
      <c r="F1516" s="7"/>
      <c r="G1516" s="7"/>
      <c r="H1516" s="7"/>
    </row>
    <row r="1517" spans="1:8" x14ac:dyDescent="0.25">
      <c r="A1517" s="7"/>
      <c r="B1517" s="7"/>
      <c r="C1517" s="7"/>
      <c r="D1517" s="7"/>
      <c r="E1517" s="7"/>
      <c r="F1517" s="7"/>
      <c r="G1517" s="7"/>
      <c r="H1517" s="7"/>
    </row>
    <row r="1518" spans="1:8" x14ac:dyDescent="0.25">
      <c r="A1518" s="7"/>
      <c r="B1518" s="7"/>
      <c r="C1518" s="7"/>
      <c r="D1518" s="7"/>
      <c r="E1518" s="7"/>
      <c r="F1518" s="7"/>
      <c r="G1518" s="7"/>
      <c r="H1518" s="7"/>
    </row>
    <row r="1519" spans="1:8" x14ac:dyDescent="0.25">
      <c r="A1519" s="7"/>
      <c r="B1519" s="7"/>
      <c r="C1519" s="7"/>
      <c r="D1519" s="7"/>
      <c r="E1519" s="7"/>
      <c r="F1519" s="7"/>
      <c r="G1519" s="7"/>
      <c r="H1519" s="7"/>
    </row>
    <row r="1520" spans="1:8" x14ac:dyDescent="0.25">
      <c r="A1520" s="7"/>
      <c r="B1520" s="7"/>
      <c r="C1520" s="7"/>
      <c r="D1520" s="7"/>
      <c r="E1520" s="7"/>
      <c r="F1520" s="7"/>
      <c r="G1520" s="7"/>
      <c r="H1520" s="7"/>
    </row>
    <row r="1521" spans="1:8" x14ac:dyDescent="0.25">
      <c r="A1521" s="7"/>
      <c r="B1521" s="7"/>
      <c r="C1521" s="7"/>
      <c r="D1521" s="7"/>
      <c r="E1521" s="7"/>
      <c r="F1521" s="7"/>
      <c r="G1521" s="7"/>
      <c r="H1521" s="7"/>
    </row>
    <row r="1522" spans="1:8" x14ac:dyDescent="0.25">
      <c r="A1522" s="7"/>
      <c r="B1522" s="7"/>
      <c r="C1522" s="7"/>
      <c r="D1522" s="7"/>
      <c r="E1522" s="7"/>
      <c r="F1522" s="7"/>
      <c r="G1522" s="7"/>
      <c r="H1522" s="7"/>
    </row>
    <row r="1523" spans="1:8" x14ac:dyDescent="0.25">
      <c r="A1523" s="7"/>
      <c r="B1523" s="7"/>
      <c r="C1523" s="7"/>
      <c r="D1523" s="7"/>
      <c r="E1523" s="7"/>
      <c r="F1523" s="7"/>
      <c r="G1523" s="7"/>
      <c r="H1523" s="7"/>
    </row>
    <row r="1524" spans="1:8" x14ac:dyDescent="0.25">
      <c r="A1524" s="7"/>
      <c r="B1524" s="7"/>
      <c r="C1524" s="7"/>
      <c r="D1524" s="7"/>
      <c r="E1524" s="7"/>
      <c r="F1524" s="7"/>
      <c r="G1524" s="7"/>
      <c r="H1524" s="7"/>
    </row>
    <row r="1525" spans="1:8" x14ac:dyDescent="0.25">
      <c r="A1525" s="7"/>
      <c r="B1525" s="7"/>
      <c r="C1525" s="7"/>
      <c r="D1525" s="7"/>
      <c r="E1525" s="7"/>
      <c r="F1525" s="7"/>
      <c r="G1525" s="7"/>
      <c r="H1525" s="7"/>
    </row>
    <row r="1526" spans="1:8" x14ac:dyDescent="0.25">
      <c r="A1526" s="7"/>
      <c r="B1526" s="7"/>
      <c r="C1526" s="7"/>
      <c r="D1526" s="7"/>
      <c r="E1526" s="7"/>
      <c r="F1526" s="7"/>
      <c r="G1526" s="7"/>
      <c r="H1526" s="7"/>
    </row>
    <row r="1527" spans="1:8" x14ac:dyDescent="0.25">
      <c r="A1527" s="7"/>
      <c r="B1527" s="7"/>
      <c r="C1527" s="7"/>
      <c r="D1527" s="7"/>
      <c r="E1527" s="7"/>
      <c r="F1527" s="7"/>
      <c r="G1527" s="7"/>
      <c r="H1527" s="7"/>
    </row>
    <row r="1528" spans="1:8" x14ac:dyDescent="0.25">
      <c r="A1528" s="7"/>
      <c r="B1528" s="7"/>
      <c r="C1528" s="7"/>
      <c r="D1528" s="7"/>
      <c r="E1528" s="7"/>
      <c r="F1528" s="7"/>
      <c r="G1528" s="7"/>
      <c r="H1528" s="7"/>
    </row>
    <row r="1529" spans="1:8" x14ac:dyDescent="0.25">
      <c r="A1529" s="7"/>
      <c r="B1529" s="7"/>
      <c r="C1529" s="7"/>
      <c r="D1529" s="7"/>
      <c r="E1529" s="7"/>
      <c r="F1529" s="7"/>
      <c r="G1529" s="7"/>
      <c r="H1529" s="7"/>
    </row>
    <row r="1530" spans="1:8" x14ac:dyDescent="0.25">
      <c r="A1530" s="7"/>
      <c r="B1530" s="7"/>
      <c r="C1530" s="7"/>
      <c r="D1530" s="7"/>
      <c r="E1530" s="7"/>
      <c r="F1530" s="7"/>
      <c r="G1530" s="7"/>
      <c r="H1530" s="7"/>
    </row>
    <row r="1531" spans="1:8" x14ac:dyDescent="0.25">
      <c r="A1531" s="7"/>
      <c r="B1531" s="7"/>
      <c r="C1531" s="7"/>
      <c r="D1531" s="7"/>
      <c r="E1531" s="7"/>
      <c r="F1531" s="7"/>
      <c r="G1531" s="7"/>
      <c r="H1531" s="7"/>
    </row>
    <row r="1532" spans="1:8" x14ac:dyDescent="0.25">
      <c r="A1532" s="7"/>
      <c r="B1532" s="7"/>
      <c r="C1532" s="7"/>
      <c r="D1532" s="7"/>
      <c r="E1532" s="7"/>
      <c r="F1532" s="7"/>
      <c r="G1532" s="7"/>
      <c r="H1532" s="7"/>
    </row>
    <row r="1533" spans="1:8" x14ac:dyDescent="0.25">
      <c r="A1533" s="7"/>
      <c r="B1533" s="7"/>
      <c r="C1533" s="7"/>
      <c r="D1533" s="7"/>
      <c r="E1533" s="7"/>
      <c r="F1533" s="7"/>
      <c r="G1533" s="7"/>
      <c r="H1533" s="7"/>
    </row>
    <row r="1534" spans="1:8" x14ac:dyDescent="0.25">
      <c r="A1534" s="7"/>
      <c r="B1534" s="7"/>
      <c r="C1534" s="7"/>
      <c r="D1534" s="7"/>
      <c r="E1534" s="7"/>
      <c r="F1534" s="7"/>
      <c r="G1534" s="7"/>
      <c r="H1534" s="7"/>
    </row>
    <row r="1535" spans="1:8" x14ac:dyDescent="0.25">
      <c r="A1535" s="7"/>
      <c r="B1535" s="7"/>
      <c r="C1535" s="7"/>
      <c r="D1535" s="7"/>
      <c r="E1535" s="7"/>
      <c r="F1535" s="7"/>
      <c r="G1535" s="7"/>
      <c r="H1535" s="7"/>
    </row>
    <row r="1536" spans="1:8" x14ac:dyDescent="0.25">
      <c r="A1536" s="7"/>
      <c r="B1536" s="7"/>
      <c r="C1536" s="7"/>
      <c r="D1536" s="7"/>
      <c r="E1536" s="7"/>
      <c r="F1536" s="7"/>
      <c r="G1536" s="7"/>
      <c r="H1536" s="7"/>
    </row>
    <row r="1537" spans="1:8" x14ac:dyDescent="0.25">
      <c r="A1537" s="7"/>
      <c r="B1537" s="7"/>
      <c r="C1537" s="7"/>
      <c r="D1537" s="7"/>
      <c r="E1537" s="7"/>
      <c r="F1537" s="7"/>
      <c r="G1537" s="7"/>
      <c r="H1537" s="7"/>
    </row>
    <row r="1538" spans="1:8" x14ac:dyDescent="0.25">
      <c r="A1538" s="7"/>
      <c r="B1538" s="7"/>
      <c r="C1538" s="7"/>
      <c r="D1538" s="7"/>
      <c r="E1538" s="7"/>
      <c r="F1538" s="7"/>
      <c r="G1538" s="7"/>
      <c r="H1538" s="7"/>
    </row>
    <row r="1539" spans="1:8" x14ac:dyDescent="0.25">
      <c r="A1539" s="7"/>
      <c r="B1539" s="7"/>
      <c r="C1539" s="7"/>
      <c r="D1539" s="7"/>
      <c r="E1539" s="7"/>
      <c r="F1539" s="7"/>
      <c r="G1539" s="7"/>
      <c r="H1539" s="7"/>
    </row>
    <row r="1540" spans="1:8" x14ac:dyDescent="0.25">
      <c r="A1540" s="7"/>
      <c r="B1540" s="7"/>
      <c r="C1540" s="7"/>
      <c r="D1540" s="7"/>
      <c r="E1540" s="7"/>
      <c r="F1540" s="7"/>
      <c r="G1540" s="7"/>
      <c r="H1540" s="7"/>
    </row>
    <row r="1541" spans="1:8" x14ac:dyDescent="0.25">
      <c r="A1541" s="7"/>
      <c r="B1541" s="7"/>
      <c r="C1541" s="7"/>
      <c r="D1541" s="7"/>
      <c r="E1541" s="7"/>
      <c r="F1541" s="7"/>
      <c r="G1541" s="7"/>
      <c r="H1541" s="7"/>
    </row>
    <row r="1542" spans="1:8" x14ac:dyDescent="0.25">
      <c r="A1542" s="7"/>
      <c r="B1542" s="7"/>
      <c r="C1542" s="7"/>
      <c r="D1542" s="7"/>
      <c r="E1542" s="7"/>
      <c r="F1542" s="7"/>
      <c r="G1542" s="7"/>
      <c r="H1542" s="7"/>
    </row>
    <row r="1543" spans="1:8" x14ac:dyDescent="0.25">
      <c r="A1543" s="7"/>
      <c r="B1543" s="7"/>
      <c r="C1543" s="7"/>
      <c r="D1543" s="7"/>
      <c r="E1543" s="7"/>
      <c r="F1543" s="7"/>
      <c r="G1543" s="7"/>
      <c r="H1543" s="7"/>
    </row>
    <row r="1544" spans="1:8" x14ac:dyDescent="0.25">
      <c r="A1544" s="7"/>
      <c r="B1544" s="7"/>
      <c r="C1544" s="7"/>
      <c r="D1544" s="7"/>
      <c r="E1544" s="7"/>
      <c r="F1544" s="7"/>
      <c r="G1544" s="7"/>
      <c r="H1544" s="7"/>
    </row>
    <row r="1545" spans="1:8" x14ac:dyDescent="0.25">
      <c r="A1545" s="7"/>
      <c r="B1545" s="7"/>
      <c r="C1545" s="7"/>
      <c r="D1545" s="7"/>
      <c r="E1545" s="7"/>
      <c r="F1545" s="7"/>
      <c r="G1545" s="7"/>
      <c r="H1545" s="7"/>
    </row>
    <row r="1546" spans="1:8" x14ac:dyDescent="0.25">
      <c r="A1546" s="7"/>
      <c r="B1546" s="7"/>
      <c r="C1546" s="7"/>
      <c r="D1546" s="7"/>
      <c r="E1546" s="7"/>
      <c r="F1546" s="7"/>
      <c r="G1546" s="7"/>
      <c r="H1546" s="7"/>
    </row>
    <row r="1547" spans="1:8" x14ac:dyDescent="0.25">
      <c r="A1547" s="7"/>
      <c r="B1547" s="7"/>
      <c r="C1547" s="7"/>
      <c r="D1547" s="7"/>
      <c r="E1547" s="7"/>
      <c r="F1547" s="7"/>
      <c r="G1547" s="7"/>
      <c r="H1547" s="7"/>
    </row>
    <row r="1548" spans="1:8" x14ac:dyDescent="0.25">
      <c r="A1548" s="7"/>
      <c r="B1548" s="7"/>
      <c r="C1548" s="7"/>
      <c r="D1548" s="7"/>
      <c r="E1548" s="7"/>
      <c r="F1548" s="7"/>
      <c r="G1548" s="7"/>
      <c r="H1548" s="7"/>
    </row>
    <row r="1549" spans="1:8" x14ac:dyDescent="0.25">
      <c r="A1549" s="7"/>
      <c r="B1549" s="7"/>
      <c r="C1549" s="7"/>
      <c r="D1549" s="7"/>
      <c r="E1549" s="7"/>
      <c r="F1549" s="7"/>
      <c r="G1549" s="7"/>
      <c r="H1549" s="7"/>
    </row>
    <row r="1550" spans="1:8" x14ac:dyDescent="0.25">
      <c r="A1550" s="7"/>
      <c r="B1550" s="7"/>
      <c r="C1550" s="7"/>
      <c r="D1550" s="7"/>
      <c r="E1550" s="7"/>
      <c r="F1550" s="7"/>
      <c r="G1550" s="7"/>
      <c r="H1550" s="7"/>
    </row>
    <row r="1551" spans="1:8" x14ac:dyDescent="0.25">
      <c r="A1551" s="7"/>
      <c r="B1551" s="7"/>
      <c r="C1551" s="7"/>
      <c r="D1551" s="7"/>
      <c r="E1551" s="7"/>
      <c r="F1551" s="7"/>
      <c r="G1551" s="7"/>
      <c r="H1551" s="7"/>
    </row>
    <row r="1552" spans="1:8" x14ac:dyDescent="0.25">
      <c r="A1552" s="7"/>
      <c r="B1552" s="7"/>
      <c r="C1552" s="7"/>
      <c r="D1552" s="7"/>
      <c r="E1552" s="7"/>
      <c r="F1552" s="7"/>
      <c r="G1552" s="7"/>
      <c r="H1552" s="7"/>
    </row>
    <row r="1553" spans="1:8" x14ac:dyDescent="0.25">
      <c r="A1553" s="7"/>
      <c r="B1553" s="7"/>
      <c r="C1553" s="7"/>
      <c r="D1553" s="7"/>
      <c r="E1553" s="7"/>
      <c r="F1553" s="7"/>
      <c r="G1553" s="7"/>
      <c r="H1553" s="7"/>
    </row>
    <row r="1554" spans="1:8" x14ac:dyDescent="0.25">
      <c r="A1554" s="7"/>
      <c r="B1554" s="7"/>
      <c r="C1554" s="7"/>
      <c r="D1554" s="7"/>
      <c r="E1554" s="7"/>
      <c r="F1554" s="7"/>
      <c r="G1554" s="7"/>
      <c r="H1554" s="7"/>
    </row>
    <row r="1555" spans="1:8" x14ac:dyDescent="0.25">
      <c r="A1555" s="7"/>
      <c r="B1555" s="7"/>
      <c r="C1555" s="7"/>
      <c r="D1555" s="7"/>
      <c r="E1555" s="7"/>
      <c r="F1555" s="7"/>
      <c r="G1555" s="7"/>
      <c r="H1555" s="7"/>
    </row>
    <row r="1556" spans="1:8" x14ac:dyDescent="0.25">
      <c r="A1556" s="7"/>
      <c r="B1556" s="7"/>
      <c r="C1556" s="7"/>
      <c r="D1556" s="7"/>
      <c r="E1556" s="7"/>
      <c r="F1556" s="7"/>
      <c r="G1556" s="7"/>
      <c r="H1556" s="7"/>
    </row>
    <row r="1557" spans="1:8" x14ac:dyDescent="0.25">
      <c r="A1557" s="7"/>
      <c r="B1557" s="7"/>
      <c r="C1557" s="7"/>
      <c r="D1557" s="7"/>
      <c r="E1557" s="7"/>
      <c r="F1557" s="7"/>
      <c r="G1557" s="7"/>
      <c r="H1557" s="7"/>
    </row>
    <row r="1558" spans="1:8" x14ac:dyDescent="0.25">
      <c r="A1558" s="7"/>
      <c r="B1558" s="7"/>
      <c r="C1558" s="7"/>
      <c r="D1558" s="7"/>
      <c r="E1558" s="7"/>
      <c r="F1558" s="7"/>
      <c r="G1558" s="7"/>
      <c r="H1558" s="7"/>
    </row>
    <row r="1559" spans="1:8" x14ac:dyDescent="0.25">
      <c r="A1559" s="7"/>
      <c r="B1559" s="7"/>
      <c r="C1559" s="7"/>
      <c r="D1559" s="7"/>
      <c r="E1559" s="7"/>
      <c r="F1559" s="7"/>
      <c r="G1559" s="7"/>
      <c r="H1559" s="7"/>
    </row>
    <row r="1560" spans="1:8" x14ac:dyDescent="0.25">
      <c r="A1560" s="7"/>
      <c r="B1560" s="7"/>
      <c r="C1560" s="7"/>
      <c r="D1560" s="7"/>
      <c r="E1560" s="7"/>
      <c r="F1560" s="7"/>
      <c r="G1560" s="7"/>
      <c r="H1560" s="7"/>
    </row>
    <row r="1561" spans="1:8" x14ac:dyDescent="0.25">
      <c r="A1561" s="7"/>
      <c r="B1561" s="7"/>
      <c r="C1561" s="7"/>
      <c r="D1561" s="7"/>
      <c r="E1561" s="7"/>
      <c r="F1561" s="7"/>
      <c r="G1561" s="7"/>
      <c r="H1561" s="7"/>
    </row>
    <row r="1562" spans="1:8" x14ac:dyDescent="0.25">
      <c r="A1562" s="7"/>
      <c r="B1562" s="7"/>
      <c r="C1562" s="7"/>
      <c r="D1562" s="7"/>
      <c r="E1562" s="7"/>
      <c r="F1562" s="7"/>
      <c r="G1562" s="7"/>
      <c r="H1562" s="7"/>
    </row>
    <row r="1563" spans="1:8" x14ac:dyDescent="0.25">
      <c r="A1563" s="7"/>
      <c r="B1563" s="7"/>
      <c r="C1563" s="7"/>
      <c r="D1563" s="7"/>
      <c r="E1563" s="7"/>
      <c r="F1563" s="7"/>
      <c r="G1563" s="7"/>
      <c r="H1563" s="7"/>
    </row>
    <row r="1564" spans="1:8" x14ac:dyDescent="0.25">
      <c r="A1564" s="7"/>
      <c r="B1564" s="7"/>
      <c r="C1564" s="7"/>
      <c r="D1564" s="7"/>
      <c r="E1564" s="7"/>
      <c r="F1564" s="7"/>
      <c r="G1564" s="7"/>
      <c r="H1564" s="7"/>
    </row>
    <row r="1565" spans="1:8" x14ac:dyDescent="0.25">
      <c r="A1565" s="7"/>
      <c r="B1565" s="7"/>
      <c r="C1565" s="7"/>
      <c r="D1565" s="7"/>
      <c r="E1565" s="7"/>
      <c r="F1565" s="7"/>
      <c r="G1565" s="7"/>
      <c r="H1565" s="7"/>
    </row>
    <row r="1566" spans="1:8" x14ac:dyDescent="0.25">
      <c r="A1566" s="7"/>
      <c r="B1566" s="7"/>
      <c r="C1566" s="7"/>
      <c r="D1566" s="7"/>
      <c r="E1566" s="7"/>
      <c r="F1566" s="7"/>
      <c r="G1566" s="7"/>
      <c r="H1566" s="7"/>
    </row>
    <row r="1567" spans="1:8" x14ac:dyDescent="0.25">
      <c r="A1567" s="7"/>
      <c r="B1567" s="7"/>
      <c r="C1567" s="7"/>
      <c r="D1567" s="7"/>
      <c r="E1567" s="7"/>
      <c r="F1567" s="7"/>
      <c r="G1567" s="7"/>
      <c r="H1567" s="7"/>
    </row>
    <row r="1568" spans="1:8" x14ac:dyDescent="0.25">
      <c r="A1568" s="7"/>
      <c r="B1568" s="7"/>
      <c r="C1568" s="7"/>
      <c r="D1568" s="7"/>
      <c r="E1568" s="7"/>
      <c r="F1568" s="7"/>
      <c r="G1568" s="7"/>
      <c r="H1568" s="7"/>
    </row>
    <row r="1569" spans="1:8" x14ac:dyDescent="0.25">
      <c r="A1569" s="7"/>
      <c r="B1569" s="7"/>
      <c r="C1569" s="7"/>
      <c r="D1569" s="7"/>
      <c r="E1569" s="7"/>
      <c r="F1569" s="7"/>
      <c r="G1569" s="7"/>
      <c r="H1569" s="7"/>
    </row>
    <row r="1570" spans="1:8" x14ac:dyDescent="0.25">
      <c r="A1570" s="7"/>
      <c r="B1570" s="7"/>
      <c r="C1570" s="7"/>
      <c r="D1570" s="7"/>
      <c r="E1570" s="7"/>
      <c r="F1570" s="7"/>
      <c r="G1570" s="7"/>
      <c r="H1570" s="7"/>
    </row>
    <row r="1571" spans="1:8" x14ac:dyDescent="0.25">
      <c r="A1571" s="7"/>
      <c r="B1571" s="7"/>
      <c r="C1571" s="7"/>
      <c r="D1571" s="7"/>
      <c r="E1571" s="7"/>
      <c r="F1571" s="7"/>
      <c r="G1571" s="7"/>
      <c r="H1571" s="7"/>
    </row>
    <row r="1572" spans="1:8" x14ac:dyDescent="0.25">
      <c r="A1572" s="7"/>
      <c r="B1572" s="7"/>
      <c r="C1572" s="7"/>
      <c r="D1572" s="7"/>
      <c r="E1572" s="7"/>
      <c r="F1572" s="7"/>
      <c r="G1572" s="7"/>
      <c r="H1572" s="7"/>
    </row>
    <row r="1573" spans="1:8" x14ac:dyDescent="0.25">
      <c r="A1573" s="7"/>
      <c r="B1573" s="7"/>
      <c r="C1573" s="7"/>
      <c r="D1573" s="7"/>
      <c r="E1573" s="7"/>
      <c r="F1573" s="7"/>
      <c r="G1573" s="7"/>
      <c r="H1573" s="7"/>
    </row>
    <row r="1574" spans="1:8" x14ac:dyDescent="0.25">
      <c r="A1574" s="7"/>
      <c r="B1574" s="7"/>
      <c r="C1574" s="7"/>
      <c r="D1574" s="7"/>
      <c r="E1574" s="7"/>
      <c r="F1574" s="7"/>
      <c r="G1574" s="7"/>
      <c r="H1574" s="7"/>
    </row>
    <row r="1575" spans="1:8" x14ac:dyDescent="0.25">
      <c r="A1575" s="7"/>
      <c r="B1575" s="7"/>
      <c r="C1575" s="7"/>
      <c r="D1575" s="7"/>
      <c r="E1575" s="7"/>
      <c r="F1575" s="7"/>
      <c r="G1575" s="7"/>
      <c r="H1575" s="7"/>
    </row>
    <row r="1576" spans="1:8" x14ac:dyDescent="0.25">
      <c r="A1576" s="7"/>
      <c r="B1576" s="7"/>
      <c r="C1576" s="7"/>
      <c r="D1576" s="7"/>
      <c r="E1576" s="7"/>
      <c r="F1576" s="7"/>
      <c r="G1576" s="7"/>
      <c r="H1576" s="7"/>
    </row>
    <row r="1577" spans="1:8" x14ac:dyDescent="0.25">
      <c r="A1577" s="7"/>
      <c r="B1577" s="7"/>
      <c r="C1577" s="7"/>
      <c r="D1577" s="7"/>
      <c r="E1577" s="7"/>
      <c r="F1577" s="7"/>
      <c r="G1577" s="7"/>
      <c r="H1577" s="7"/>
    </row>
    <row r="1578" spans="1:8" x14ac:dyDescent="0.25">
      <c r="A1578" s="7"/>
      <c r="B1578" s="7"/>
      <c r="C1578" s="7"/>
      <c r="D1578" s="7"/>
      <c r="E1578" s="7"/>
      <c r="F1578" s="7"/>
      <c r="G1578" s="7"/>
      <c r="H1578" s="7"/>
    </row>
    <row r="1579" spans="1:8" x14ac:dyDescent="0.25">
      <c r="A1579" s="7"/>
      <c r="B1579" s="7"/>
      <c r="C1579" s="7"/>
      <c r="D1579" s="7"/>
      <c r="E1579" s="7"/>
      <c r="F1579" s="7"/>
      <c r="G1579" s="7"/>
      <c r="H1579" s="7"/>
    </row>
    <row r="1580" spans="1:8" x14ac:dyDescent="0.25">
      <c r="A1580" s="7"/>
      <c r="B1580" s="7"/>
      <c r="C1580" s="7"/>
      <c r="D1580" s="7"/>
      <c r="E1580" s="7"/>
      <c r="F1580" s="7"/>
      <c r="G1580" s="7"/>
      <c r="H1580" s="7"/>
    </row>
    <row r="1581" spans="1:8" x14ac:dyDescent="0.25">
      <c r="A1581" s="7"/>
      <c r="B1581" s="7"/>
      <c r="C1581" s="7"/>
      <c r="D1581" s="7"/>
      <c r="E1581" s="7"/>
      <c r="F1581" s="7"/>
      <c r="G1581" s="7"/>
      <c r="H1581" s="7"/>
    </row>
    <row r="1582" spans="1:8" x14ac:dyDescent="0.25">
      <c r="A1582" s="7"/>
      <c r="B1582" s="7"/>
      <c r="C1582" s="7"/>
      <c r="D1582" s="7"/>
      <c r="E1582" s="7"/>
      <c r="F1582" s="7"/>
      <c r="G1582" s="7"/>
      <c r="H1582" s="7"/>
    </row>
    <row r="1583" spans="1:8" x14ac:dyDescent="0.25">
      <c r="A1583" s="7"/>
      <c r="B1583" s="7"/>
      <c r="C1583" s="7"/>
      <c r="D1583" s="7"/>
      <c r="E1583" s="7"/>
      <c r="F1583" s="7"/>
      <c r="G1583" s="7"/>
      <c r="H1583" s="7"/>
    </row>
    <row r="1584" spans="1:8" x14ac:dyDescent="0.25">
      <c r="A1584" s="7"/>
      <c r="B1584" s="7"/>
      <c r="C1584" s="7"/>
      <c r="D1584" s="7"/>
      <c r="E1584" s="7"/>
      <c r="F1584" s="7"/>
      <c r="G1584" s="7"/>
      <c r="H1584" s="7"/>
    </row>
    <row r="1585" spans="1:8" x14ac:dyDescent="0.25">
      <c r="A1585" s="7"/>
      <c r="B1585" s="7"/>
      <c r="C1585" s="7"/>
      <c r="D1585" s="7"/>
      <c r="E1585" s="7"/>
      <c r="F1585" s="7"/>
      <c r="G1585" s="7"/>
      <c r="H1585" s="7"/>
    </row>
    <row r="1586" spans="1:8" x14ac:dyDescent="0.25">
      <c r="A1586" s="7"/>
      <c r="B1586" s="7"/>
      <c r="C1586" s="7"/>
      <c r="D1586" s="7"/>
      <c r="E1586" s="7"/>
      <c r="F1586" s="7"/>
      <c r="G1586" s="7"/>
      <c r="H1586" s="7"/>
    </row>
    <row r="1587" spans="1:8" x14ac:dyDescent="0.25">
      <c r="A1587" s="7"/>
      <c r="B1587" s="7"/>
      <c r="C1587" s="7"/>
      <c r="D1587" s="7"/>
      <c r="E1587" s="7"/>
      <c r="F1587" s="7"/>
      <c r="G1587" s="7"/>
      <c r="H1587" s="7"/>
    </row>
    <row r="1588" spans="1:8" x14ac:dyDescent="0.25">
      <c r="A1588" s="7"/>
      <c r="B1588" s="7"/>
      <c r="C1588" s="7"/>
      <c r="D1588" s="7"/>
      <c r="E1588" s="7"/>
      <c r="F1588" s="7"/>
      <c r="G1588" s="7"/>
      <c r="H1588" s="7"/>
    </row>
    <row r="1589" spans="1:8" x14ac:dyDescent="0.25">
      <c r="A1589" s="7"/>
      <c r="B1589" s="7"/>
      <c r="C1589" s="7"/>
      <c r="D1589" s="7"/>
      <c r="E1589" s="7"/>
      <c r="F1589" s="7"/>
      <c r="G1589" s="7"/>
      <c r="H1589" s="7"/>
    </row>
    <row r="1590" spans="1:8" x14ac:dyDescent="0.25">
      <c r="A1590" s="7"/>
      <c r="B1590" s="7"/>
      <c r="C1590" s="7"/>
      <c r="D1590" s="7"/>
      <c r="E1590" s="7"/>
      <c r="F1590" s="7"/>
      <c r="G1590" s="7"/>
      <c r="H1590" s="7"/>
    </row>
    <row r="1591" spans="1:8" x14ac:dyDescent="0.25">
      <c r="A1591" s="7"/>
      <c r="B1591" s="7"/>
      <c r="C1591" s="7"/>
      <c r="D1591" s="7"/>
      <c r="E1591" s="7"/>
      <c r="F1591" s="7"/>
      <c r="G1591" s="7"/>
      <c r="H1591" s="7"/>
    </row>
    <row r="1592" spans="1:8" x14ac:dyDescent="0.25">
      <c r="A1592" s="7"/>
      <c r="B1592" s="7"/>
      <c r="C1592" s="7"/>
      <c r="D1592" s="7"/>
      <c r="E1592" s="7"/>
      <c r="F1592" s="7"/>
      <c r="G1592" s="7"/>
      <c r="H1592" s="7"/>
    </row>
    <row r="1593" spans="1:8" x14ac:dyDescent="0.25">
      <c r="A1593" s="7"/>
      <c r="B1593" s="7"/>
      <c r="C1593" s="7"/>
      <c r="D1593" s="7"/>
      <c r="E1593" s="7"/>
      <c r="F1593" s="7"/>
      <c r="G1593" s="7"/>
      <c r="H1593" s="7"/>
    </row>
    <row r="1594" spans="1:8" x14ac:dyDescent="0.25">
      <c r="A1594" s="7"/>
      <c r="B1594" s="7"/>
      <c r="C1594" s="7"/>
      <c r="D1594" s="7"/>
      <c r="E1594" s="7"/>
      <c r="F1594" s="7"/>
      <c r="G1594" s="7"/>
      <c r="H1594" s="7"/>
    </row>
    <row r="1595" spans="1:8" x14ac:dyDescent="0.25">
      <c r="A1595" s="7"/>
      <c r="B1595" s="7"/>
      <c r="C1595" s="7"/>
      <c r="D1595" s="7"/>
      <c r="E1595" s="7"/>
      <c r="F1595" s="7"/>
      <c r="G1595" s="7"/>
      <c r="H1595" s="7"/>
    </row>
    <row r="1596" spans="1:8" x14ac:dyDescent="0.25">
      <c r="A1596" s="7"/>
      <c r="B1596" s="7"/>
      <c r="C1596" s="7"/>
      <c r="D1596" s="7"/>
      <c r="E1596" s="7"/>
      <c r="F1596" s="7"/>
      <c r="G1596" s="7"/>
      <c r="H1596" s="7"/>
    </row>
    <row r="1597" spans="1:8" x14ac:dyDescent="0.25">
      <c r="A1597" s="7"/>
      <c r="B1597" s="7"/>
      <c r="C1597" s="7"/>
      <c r="D1597" s="7"/>
      <c r="E1597" s="7"/>
      <c r="F1597" s="7"/>
      <c r="G1597" s="7"/>
      <c r="H1597" s="7"/>
    </row>
    <row r="1598" spans="1:8" x14ac:dyDescent="0.25">
      <c r="A1598" s="7"/>
      <c r="B1598" s="7"/>
      <c r="C1598" s="7"/>
      <c r="D1598" s="7"/>
      <c r="E1598" s="7"/>
      <c r="F1598" s="7"/>
      <c r="G1598" s="7"/>
      <c r="H1598" s="7"/>
    </row>
    <row r="1599" spans="1:8" x14ac:dyDescent="0.25">
      <c r="A1599" s="7"/>
      <c r="B1599" s="7"/>
      <c r="C1599" s="7"/>
      <c r="D1599" s="7"/>
      <c r="E1599" s="7"/>
      <c r="F1599" s="7"/>
      <c r="G1599" s="7"/>
      <c r="H1599" s="7"/>
    </row>
    <row r="1600" spans="1:8" x14ac:dyDescent="0.25">
      <c r="A1600" s="7"/>
      <c r="B1600" s="7"/>
      <c r="C1600" s="7"/>
      <c r="D1600" s="7"/>
      <c r="E1600" s="7"/>
      <c r="F1600" s="7"/>
      <c r="G1600" s="7"/>
      <c r="H1600" s="7"/>
    </row>
    <row r="1601" spans="1:8" x14ac:dyDescent="0.25">
      <c r="A1601" s="7"/>
      <c r="B1601" s="7"/>
      <c r="C1601" s="7"/>
      <c r="D1601" s="7"/>
      <c r="E1601" s="7"/>
      <c r="F1601" s="7"/>
      <c r="G1601" s="7"/>
      <c r="H1601" s="7"/>
    </row>
    <row r="1602" spans="1:8" x14ac:dyDescent="0.25">
      <c r="A1602" s="7"/>
      <c r="B1602" s="7"/>
      <c r="C1602" s="7"/>
      <c r="D1602" s="7"/>
      <c r="E1602" s="7"/>
      <c r="F1602" s="7"/>
      <c r="G1602" s="7"/>
      <c r="H1602" s="7"/>
    </row>
    <row r="1603" spans="1:8" x14ac:dyDescent="0.25">
      <c r="A1603" s="7"/>
      <c r="B1603" s="7"/>
      <c r="C1603" s="7"/>
      <c r="D1603" s="7"/>
      <c r="E1603" s="7"/>
      <c r="F1603" s="7"/>
      <c r="G1603" s="7"/>
      <c r="H1603" s="7"/>
    </row>
    <row r="1604" spans="1:8" x14ac:dyDescent="0.25">
      <c r="A1604" s="7"/>
      <c r="B1604" s="7"/>
      <c r="C1604" s="7"/>
      <c r="D1604" s="7"/>
      <c r="E1604" s="7"/>
      <c r="F1604" s="7"/>
      <c r="G1604" s="7"/>
      <c r="H1604" s="7"/>
    </row>
    <row r="1605" spans="1:8" x14ac:dyDescent="0.25">
      <c r="A1605" s="7"/>
      <c r="B1605" s="7"/>
      <c r="C1605" s="7"/>
      <c r="D1605" s="7"/>
      <c r="E1605" s="7"/>
      <c r="F1605" s="7"/>
      <c r="G1605" s="7"/>
      <c r="H1605" s="7"/>
    </row>
    <row r="1606" spans="1:8" x14ac:dyDescent="0.25">
      <c r="A1606" s="7"/>
      <c r="B1606" s="7"/>
      <c r="C1606" s="7"/>
      <c r="D1606" s="7"/>
      <c r="E1606" s="7"/>
      <c r="F1606" s="7"/>
      <c r="G1606" s="7"/>
      <c r="H1606" s="7"/>
    </row>
    <row r="1607" spans="1:8" x14ac:dyDescent="0.25">
      <c r="A1607" s="7"/>
      <c r="B1607" s="7"/>
      <c r="C1607" s="7"/>
      <c r="D1607" s="7"/>
      <c r="E1607" s="7"/>
      <c r="F1607" s="7"/>
      <c r="G1607" s="7"/>
      <c r="H1607" s="7"/>
    </row>
    <row r="1608" spans="1:8" x14ac:dyDescent="0.25">
      <c r="A1608" s="7"/>
      <c r="B1608" s="7"/>
      <c r="C1608" s="7"/>
      <c r="D1608" s="7"/>
      <c r="E1608" s="7"/>
      <c r="F1608" s="7"/>
      <c r="G1608" s="7"/>
      <c r="H1608" s="7"/>
    </row>
    <row r="1609" spans="1:8" x14ac:dyDescent="0.25">
      <c r="A1609" s="7"/>
      <c r="B1609" s="7"/>
      <c r="C1609" s="7"/>
      <c r="D1609" s="7"/>
      <c r="E1609" s="7"/>
      <c r="F1609" s="7"/>
      <c r="G1609" s="7"/>
      <c r="H1609" s="7"/>
    </row>
    <row r="1610" spans="1:8" x14ac:dyDescent="0.25">
      <c r="A1610" s="7"/>
      <c r="B1610" s="7"/>
      <c r="C1610" s="7"/>
      <c r="D1610" s="7"/>
      <c r="E1610" s="7"/>
      <c r="F1610" s="7"/>
      <c r="G1610" s="7"/>
      <c r="H1610" s="7"/>
    </row>
    <row r="1611" spans="1:8" x14ac:dyDescent="0.25">
      <c r="A1611" s="7"/>
      <c r="B1611" s="7"/>
      <c r="C1611" s="7"/>
      <c r="D1611" s="7"/>
      <c r="E1611" s="7"/>
      <c r="F1611" s="7"/>
      <c r="G1611" s="7"/>
      <c r="H1611" s="7"/>
    </row>
    <row r="1612" spans="1:8" x14ac:dyDescent="0.25">
      <c r="A1612" s="7"/>
      <c r="B1612" s="7"/>
      <c r="C1612" s="7"/>
      <c r="D1612" s="7"/>
      <c r="E1612" s="7"/>
      <c r="F1612" s="7"/>
      <c r="G1612" s="7"/>
      <c r="H1612" s="7"/>
    </row>
    <row r="1613" spans="1:8" x14ac:dyDescent="0.25">
      <c r="A1613" s="7"/>
      <c r="B1613" s="7"/>
      <c r="C1613" s="7"/>
      <c r="D1613" s="7"/>
      <c r="E1613" s="7"/>
      <c r="F1613" s="7"/>
      <c r="G1613" s="7"/>
      <c r="H1613" s="7"/>
    </row>
    <row r="1614" spans="1:8" x14ac:dyDescent="0.25">
      <c r="A1614" s="7"/>
      <c r="B1614" s="7"/>
      <c r="C1614" s="7"/>
      <c r="D1614" s="7"/>
      <c r="E1614" s="7"/>
      <c r="F1614" s="7"/>
      <c r="G1614" s="7"/>
      <c r="H1614" s="7"/>
    </row>
    <row r="1615" spans="1:8" x14ac:dyDescent="0.25">
      <c r="A1615" s="7"/>
      <c r="B1615" s="7"/>
      <c r="C1615" s="7"/>
      <c r="D1615" s="7"/>
      <c r="E1615" s="7"/>
      <c r="F1615" s="7"/>
      <c r="G1615" s="7"/>
      <c r="H1615" s="7"/>
    </row>
    <row r="1616" spans="1:8" x14ac:dyDescent="0.25">
      <c r="A1616" s="7"/>
      <c r="B1616" s="7"/>
      <c r="C1616" s="7"/>
      <c r="D1616" s="7"/>
      <c r="E1616" s="7"/>
      <c r="F1616" s="7"/>
      <c r="G1616" s="7"/>
      <c r="H1616" s="7"/>
    </row>
    <row r="1617" spans="1:8" x14ac:dyDescent="0.25">
      <c r="A1617" s="7"/>
      <c r="B1617" s="7"/>
      <c r="C1617" s="7"/>
      <c r="D1617" s="7"/>
      <c r="E1617" s="7"/>
      <c r="F1617" s="7"/>
      <c r="G1617" s="7"/>
      <c r="H1617" s="7"/>
    </row>
    <row r="1618" spans="1:8" x14ac:dyDescent="0.25">
      <c r="A1618" s="7"/>
      <c r="B1618" s="7"/>
      <c r="C1618" s="7"/>
      <c r="D1618" s="7"/>
      <c r="E1618" s="7"/>
      <c r="F1618" s="7"/>
      <c r="G1618" s="7"/>
      <c r="H1618" s="7"/>
    </row>
    <row r="1619" spans="1:8" x14ac:dyDescent="0.25">
      <c r="A1619" s="7"/>
      <c r="B1619" s="7"/>
      <c r="C1619" s="7"/>
      <c r="D1619" s="7"/>
      <c r="E1619" s="7"/>
      <c r="F1619" s="7"/>
      <c r="G1619" s="7"/>
      <c r="H1619" s="7"/>
    </row>
    <row r="1620" spans="1:8" x14ac:dyDescent="0.25">
      <c r="A1620" s="7"/>
      <c r="B1620" s="7"/>
      <c r="C1620" s="7"/>
      <c r="D1620" s="7"/>
      <c r="E1620" s="7"/>
      <c r="F1620" s="7"/>
      <c r="G1620" s="7"/>
      <c r="H1620" s="7"/>
    </row>
    <row r="1621" spans="1:8" x14ac:dyDescent="0.25">
      <c r="A1621" s="7"/>
      <c r="B1621" s="7"/>
      <c r="C1621" s="7"/>
      <c r="D1621" s="7"/>
      <c r="E1621" s="7"/>
      <c r="F1621" s="7"/>
      <c r="G1621" s="7"/>
      <c r="H1621" s="7"/>
    </row>
    <row r="1622" spans="1:8" x14ac:dyDescent="0.25">
      <c r="A1622" s="7"/>
      <c r="B1622" s="7"/>
      <c r="C1622" s="7"/>
      <c r="D1622" s="7"/>
      <c r="E1622" s="7"/>
      <c r="F1622" s="7"/>
      <c r="G1622" s="7"/>
      <c r="H1622" s="7"/>
    </row>
    <row r="1623" spans="1:8" x14ac:dyDescent="0.25">
      <c r="A1623" s="7"/>
      <c r="B1623" s="7"/>
      <c r="C1623" s="7"/>
      <c r="D1623" s="7"/>
      <c r="E1623" s="7"/>
      <c r="F1623" s="7"/>
      <c r="G1623" s="7"/>
      <c r="H1623" s="7"/>
    </row>
    <row r="1624" spans="1:8" x14ac:dyDescent="0.25">
      <c r="A1624" s="7"/>
      <c r="B1624" s="7"/>
      <c r="C1624" s="7"/>
      <c r="D1624" s="7"/>
      <c r="E1624" s="7"/>
      <c r="F1624" s="7"/>
      <c r="G1624" s="7"/>
      <c r="H1624" s="7"/>
    </row>
    <row r="1625" spans="1:8" x14ac:dyDescent="0.25">
      <c r="A1625" s="7"/>
      <c r="B1625" s="7"/>
      <c r="C1625" s="7"/>
      <c r="D1625" s="7"/>
      <c r="E1625" s="7"/>
      <c r="F1625" s="7"/>
      <c r="G1625" s="7"/>
      <c r="H1625" s="7"/>
    </row>
    <row r="1626" spans="1:8" x14ac:dyDescent="0.25">
      <c r="A1626" s="7"/>
      <c r="B1626" s="7"/>
      <c r="C1626" s="7"/>
      <c r="D1626" s="7"/>
      <c r="E1626" s="7"/>
      <c r="F1626" s="7"/>
      <c r="G1626" s="7"/>
      <c r="H1626" s="7"/>
    </row>
    <row r="1627" spans="1:8" x14ac:dyDescent="0.25">
      <c r="A1627" s="7"/>
      <c r="B1627" s="7"/>
      <c r="C1627" s="7"/>
      <c r="D1627" s="7"/>
      <c r="E1627" s="7"/>
      <c r="F1627" s="7"/>
      <c r="G1627" s="7"/>
      <c r="H1627" s="7"/>
    </row>
    <row r="1628" spans="1:8" x14ac:dyDescent="0.25">
      <c r="A1628" s="7"/>
      <c r="B1628" s="7"/>
      <c r="C1628" s="7"/>
      <c r="D1628" s="7"/>
      <c r="E1628" s="7"/>
      <c r="F1628" s="7"/>
      <c r="G1628" s="7"/>
      <c r="H1628" s="7"/>
    </row>
    <row r="1629" spans="1:8" x14ac:dyDescent="0.25">
      <c r="A1629" s="7"/>
      <c r="B1629" s="7"/>
      <c r="C1629" s="7"/>
      <c r="D1629" s="7"/>
      <c r="E1629" s="7"/>
      <c r="F1629" s="7"/>
      <c r="G1629" s="7"/>
      <c r="H1629" s="7"/>
    </row>
    <row r="1630" spans="1:8" x14ac:dyDescent="0.25">
      <c r="A1630" s="7"/>
      <c r="B1630" s="7"/>
      <c r="C1630" s="7"/>
      <c r="D1630" s="7"/>
      <c r="E1630" s="7"/>
      <c r="F1630" s="7"/>
      <c r="G1630" s="7"/>
      <c r="H1630" s="7"/>
    </row>
    <row r="1631" spans="1:8" x14ac:dyDescent="0.25">
      <c r="A1631" s="7"/>
      <c r="B1631" s="7"/>
      <c r="C1631" s="7"/>
      <c r="D1631" s="7"/>
      <c r="E1631" s="7"/>
      <c r="F1631" s="7"/>
      <c r="G1631" s="7"/>
      <c r="H1631" s="7"/>
    </row>
    <row r="1632" spans="1:8" x14ac:dyDescent="0.25">
      <c r="A1632" s="7"/>
      <c r="B1632" s="7"/>
      <c r="C1632" s="7"/>
      <c r="D1632" s="7"/>
      <c r="E1632" s="7"/>
      <c r="F1632" s="7"/>
      <c r="G1632" s="7"/>
      <c r="H1632" s="7"/>
    </row>
    <row r="1633" spans="1:8" x14ac:dyDescent="0.25">
      <c r="A1633" s="7"/>
      <c r="B1633" s="7"/>
      <c r="C1633" s="7"/>
      <c r="D1633" s="7"/>
      <c r="E1633" s="7"/>
      <c r="F1633" s="7"/>
      <c r="G1633" s="7"/>
      <c r="H1633" s="7"/>
    </row>
    <row r="1634" spans="1:8" x14ac:dyDescent="0.25">
      <c r="A1634" s="7"/>
      <c r="B1634" s="7"/>
      <c r="C1634" s="7"/>
      <c r="D1634" s="7"/>
      <c r="E1634" s="7"/>
      <c r="F1634" s="7"/>
      <c r="G1634" s="7"/>
      <c r="H1634" s="7"/>
    </row>
    <row r="1635" spans="1:8" x14ac:dyDescent="0.25">
      <c r="A1635" s="7"/>
      <c r="B1635" s="7"/>
      <c r="C1635" s="7"/>
      <c r="D1635" s="7"/>
      <c r="E1635" s="7"/>
      <c r="F1635" s="7"/>
      <c r="G1635" s="7"/>
      <c r="H1635" s="7"/>
    </row>
    <row r="1636" spans="1:8" x14ac:dyDescent="0.25">
      <c r="A1636" s="7"/>
      <c r="B1636" s="7"/>
      <c r="C1636" s="7"/>
      <c r="D1636" s="7"/>
      <c r="E1636" s="7"/>
      <c r="F1636" s="7"/>
      <c r="G1636" s="7"/>
      <c r="H1636" s="7"/>
    </row>
    <row r="1637" spans="1:8" x14ac:dyDescent="0.25">
      <c r="A1637" s="7"/>
      <c r="B1637" s="7"/>
      <c r="C1637" s="7"/>
      <c r="D1637" s="7"/>
      <c r="E1637" s="7"/>
      <c r="F1637" s="7"/>
      <c r="G1637" s="7"/>
      <c r="H1637" s="7"/>
    </row>
    <row r="1638" spans="1:8" x14ac:dyDescent="0.25">
      <c r="A1638" s="7"/>
      <c r="B1638" s="7"/>
      <c r="C1638" s="7"/>
      <c r="D1638" s="7"/>
      <c r="E1638" s="7"/>
      <c r="F1638" s="7"/>
      <c r="G1638" s="7"/>
      <c r="H1638" s="7"/>
    </row>
    <row r="1639" spans="1:8" x14ac:dyDescent="0.25">
      <c r="A1639" s="7"/>
      <c r="B1639" s="7"/>
      <c r="C1639" s="7"/>
      <c r="D1639" s="7"/>
      <c r="E1639" s="7"/>
      <c r="F1639" s="7"/>
      <c r="G1639" s="7"/>
      <c r="H1639" s="7"/>
    </row>
    <row r="1640" spans="1:8" x14ac:dyDescent="0.25">
      <c r="A1640" s="7"/>
      <c r="B1640" s="7"/>
      <c r="C1640" s="7"/>
      <c r="D1640" s="7"/>
      <c r="E1640" s="7"/>
      <c r="F1640" s="7"/>
      <c r="G1640" s="7"/>
      <c r="H1640" s="7"/>
    </row>
    <row r="1641" spans="1:8" x14ac:dyDescent="0.25">
      <c r="A1641" s="7"/>
      <c r="B1641" s="7"/>
      <c r="C1641" s="7"/>
      <c r="D1641" s="7"/>
      <c r="E1641" s="7"/>
      <c r="F1641" s="7"/>
      <c r="G1641" s="7"/>
      <c r="H1641" s="7"/>
    </row>
    <row r="1642" spans="1:8" x14ac:dyDescent="0.25">
      <c r="A1642" s="7"/>
      <c r="B1642" s="7"/>
      <c r="C1642" s="7"/>
      <c r="D1642" s="7"/>
      <c r="E1642" s="7"/>
      <c r="F1642" s="7"/>
      <c r="G1642" s="7"/>
      <c r="H1642" s="7"/>
    </row>
    <row r="1643" spans="1:8" x14ac:dyDescent="0.25">
      <c r="A1643" s="7"/>
      <c r="B1643" s="7"/>
      <c r="C1643" s="7"/>
      <c r="D1643" s="7"/>
      <c r="E1643" s="7"/>
      <c r="F1643" s="7"/>
      <c r="G1643" s="7"/>
      <c r="H1643" s="7"/>
    </row>
    <row r="1644" spans="1:8" x14ac:dyDescent="0.25">
      <c r="A1644" s="7"/>
      <c r="B1644" s="7"/>
      <c r="C1644" s="7"/>
      <c r="D1644" s="7"/>
      <c r="E1644" s="7"/>
      <c r="F1644" s="7"/>
      <c r="G1644" s="7"/>
      <c r="H1644" s="7"/>
    </row>
    <row r="1645" spans="1:8" x14ac:dyDescent="0.25">
      <c r="A1645" s="7"/>
      <c r="B1645" s="7"/>
      <c r="C1645" s="7"/>
      <c r="D1645" s="7"/>
      <c r="E1645" s="7"/>
      <c r="F1645" s="7"/>
      <c r="G1645" s="7"/>
      <c r="H1645" s="7"/>
    </row>
    <row r="1646" spans="1:8" x14ac:dyDescent="0.25">
      <c r="A1646" s="7"/>
      <c r="B1646" s="7"/>
      <c r="C1646" s="7"/>
      <c r="D1646" s="7"/>
      <c r="E1646" s="7"/>
      <c r="F1646" s="7"/>
      <c r="G1646" s="7"/>
      <c r="H1646" s="7"/>
    </row>
    <row r="1647" spans="1:8" x14ac:dyDescent="0.25">
      <c r="A1647" s="7"/>
      <c r="B1647" s="7"/>
      <c r="C1647" s="7"/>
      <c r="D1647" s="7"/>
      <c r="E1647" s="7"/>
      <c r="F1647" s="7"/>
      <c r="G1647" s="7"/>
      <c r="H1647" s="7"/>
    </row>
    <row r="1648" spans="1:8" x14ac:dyDescent="0.25">
      <c r="A1648" s="7"/>
      <c r="B1648" s="7"/>
      <c r="C1648" s="7"/>
      <c r="D1648" s="7"/>
      <c r="E1648" s="7"/>
      <c r="F1648" s="7"/>
      <c r="G1648" s="7"/>
      <c r="H1648" s="7"/>
    </row>
    <row r="1649" spans="1:8" x14ac:dyDescent="0.25">
      <c r="A1649" s="7"/>
      <c r="B1649" s="7"/>
      <c r="C1649" s="7"/>
      <c r="D1649" s="7"/>
      <c r="E1649" s="7"/>
      <c r="F1649" s="7"/>
      <c r="G1649" s="7"/>
      <c r="H1649" s="7"/>
    </row>
    <row r="1650" spans="1:8" x14ac:dyDescent="0.25">
      <c r="A1650" s="7"/>
      <c r="B1650" s="7"/>
      <c r="C1650" s="7"/>
      <c r="D1650" s="7"/>
      <c r="E1650" s="7"/>
      <c r="F1650" s="7"/>
      <c r="G1650" s="7"/>
      <c r="H1650" s="7"/>
    </row>
    <row r="1651" spans="1:8" x14ac:dyDescent="0.25">
      <c r="A1651" s="7"/>
      <c r="B1651" s="7"/>
      <c r="C1651" s="7"/>
      <c r="D1651" s="7"/>
      <c r="E1651" s="7"/>
      <c r="F1651" s="7"/>
      <c r="G1651" s="7"/>
      <c r="H1651" s="7"/>
    </row>
    <row r="1652" spans="1:8" x14ac:dyDescent="0.25">
      <c r="A1652" s="7"/>
      <c r="B1652" s="7"/>
      <c r="C1652" s="7"/>
      <c r="D1652" s="7"/>
      <c r="E1652" s="7"/>
      <c r="F1652" s="7"/>
      <c r="G1652" s="7"/>
      <c r="H1652" s="7"/>
    </row>
    <row r="1653" spans="1:8" x14ac:dyDescent="0.25">
      <c r="A1653" s="7"/>
      <c r="B1653" s="7"/>
      <c r="C1653" s="7"/>
      <c r="D1653" s="7"/>
      <c r="E1653" s="7"/>
      <c r="F1653" s="7"/>
      <c r="G1653" s="7"/>
      <c r="H1653" s="7"/>
    </row>
    <row r="1654" spans="1:8" x14ac:dyDescent="0.25">
      <c r="A1654" s="7"/>
      <c r="B1654" s="7"/>
      <c r="C1654" s="7"/>
      <c r="D1654" s="7"/>
      <c r="E1654" s="7"/>
      <c r="F1654" s="7"/>
      <c r="G1654" s="7"/>
      <c r="H1654" s="7"/>
    </row>
    <row r="1655" spans="1:8" x14ac:dyDescent="0.25">
      <c r="A1655" s="7"/>
      <c r="B1655" s="7"/>
      <c r="C1655" s="7"/>
      <c r="D1655" s="7"/>
      <c r="E1655" s="7"/>
      <c r="F1655" s="7"/>
      <c r="G1655" s="7"/>
      <c r="H1655" s="7"/>
    </row>
    <row r="1656" spans="1:8" x14ac:dyDescent="0.25">
      <c r="A1656" s="7"/>
      <c r="B1656" s="7"/>
      <c r="C1656" s="7"/>
      <c r="D1656" s="7"/>
      <c r="E1656" s="7"/>
      <c r="F1656" s="7"/>
      <c r="G1656" s="7"/>
      <c r="H1656" s="7"/>
    </row>
    <row r="1657" spans="1:8" x14ac:dyDescent="0.25">
      <c r="A1657" s="7"/>
      <c r="B1657" s="7"/>
      <c r="C1657" s="7"/>
      <c r="D1657" s="7"/>
      <c r="E1657" s="7"/>
      <c r="F1657" s="7"/>
      <c r="G1657" s="7"/>
      <c r="H1657" s="7"/>
    </row>
    <row r="1658" spans="1:8" x14ac:dyDescent="0.25">
      <c r="A1658" s="7"/>
      <c r="B1658" s="7"/>
      <c r="C1658" s="7"/>
      <c r="D1658" s="7"/>
      <c r="E1658" s="7"/>
      <c r="F1658" s="7"/>
      <c r="G1658" s="7"/>
      <c r="H1658" s="7"/>
    </row>
    <row r="1659" spans="1:8" x14ac:dyDescent="0.25">
      <c r="A1659" s="7"/>
      <c r="B1659" s="7"/>
      <c r="C1659" s="7"/>
      <c r="D1659" s="7"/>
      <c r="E1659" s="7"/>
      <c r="F1659" s="7"/>
      <c r="G1659" s="7"/>
      <c r="H1659" s="7"/>
    </row>
    <row r="1660" spans="1:8" x14ac:dyDescent="0.25">
      <c r="A1660" s="7"/>
      <c r="B1660" s="7"/>
      <c r="C1660" s="7"/>
      <c r="D1660" s="7"/>
      <c r="E1660" s="7"/>
      <c r="F1660" s="7"/>
      <c r="G1660" s="7"/>
      <c r="H1660" s="7"/>
    </row>
    <row r="1661" spans="1:8" x14ac:dyDescent="0.25">
      <c r="A1661" s="7"/>
      <c r="B1661" s="7"/>
      <c r="C1661" s="7"/>
      <c r="D1661" s="7"/>
      <c r="E1661" s="7"/>
      <c r="F1661" s="7"/>
      <c r="G1661" s="7"/>
      <c r="H1661" s="7"/>
    </row>
    <row r="1662" spans="1:8" x14ac:dyDescent="0.25">
      <c r="A1662" s="7"/>
      <c r="B1662" s="7"/>
      <c r="C1662" s="7"/>
      <c r="D1662" s="7"/>
      <c r="E1662" s="7"/>
      <c r="F1662" s="7"/>
      <c r="G1662" s="7"/>
      <c r="H1662" s="7"/>
    </row>
    <row r="1663" spans="1:8" x14ac:dyDescent="0.25">
      <c r="A1663" s="7"/>
      <c r="B1663" s="7"/>
      <c r="C1663" s="7"/>
      <c r="D1663" s="7"/>
      <c r="E1663" s="7"/>
      <c r="F1663" s="7"/>
      <c r="G1663" s="7"/>
      <c r="H1663" s="7"/>
    </row>
    <row r="1664" spans="1:8" x14ac:dyDescent="0.25">
      <c r="A1664" s="7"/>
      <c r="B1664" s="7"/>
      <c r="C1664" s="7"/>
      <c r="D1664" s="7"/>
      <c r="E1664" s="7"/>
      <c r="F1664" s="7"/>
      <c r="G1664" s="7"/>
      <c r="H1664" s="7"/>
    </row>
    <row r="1665" spans="1:8" x14ac:dyDescent="0.25">
      <c r="A1665" s="7"/>
      <c r="B1665" s="7"/>
      <c r="C1665" s="7"/>
      <c r="D1665" s="7"/>
      <c r="E1665" s="7"/>
      <c r="F1665" s="7"/>
      <c r="G1665" s="7"/>
      <c r="H1665" s="7"/>
    </row>
    <row r="1666" spans="1:8" x14ac:dyDescent="0.25">
      <c r="A1666" s="7"/>
      <c r="B1666" s="7"/>
      <c r="C1666" s="7"/>
      <c r="D1666" s="7"/>
      <c r="E1666" s="7"/>
      <c r="F1666" s="7"/>
      <c r="G1666" s="7"/>
      <c r="H1666" s="7"/>
    </row>
    <row r="1667" spans="1:8" x14ac:dyDescent="0.25">
      <c r="A1667" s="7"/>
      <c r="B1667" s="7"/>
      <c r="C1667" s="7"/>
      <c r="D1667" s="7"/>
      <c r="E1667" s="7"/>
      <c r="F1667" s="7"/>
      <c r="G1667" s="7"/>
      <c r="H1667" s="7"/>
    </row>
    <row r="1668" spans="1:8" x14ac:dyDescent="0.25">
      <c r="A1668" s="7"/>
      <c r="B1668" s="7"/>
      <c r="C1668" s="7"/>
      <c r="D1668" s="7"/>
      <c r="E1668" s="7"/>
      <c r="F1668" s="7"/>
      <c r="G1668" s="7"/>
      <c r="H1668" s="7"/>
    </row>
    <row r="1669" spans="1:8" x14ac:dyDescent="0.25">
      <c r="A1669" s="7"/>
      <c r="B1669" s="7"/>
      <c r="C1669" s="7"/>
      <c r="D1669" s="7"/>
      <c r="E1669" s="7"/>
      <c r="F1669" s="7"/>
      <c r="G1669" s="7"/>
      <c r="H1669" s="7"/>
    </row>
    <row r="1670" spans="1:8" x14ac:dyDescent="0.25">
      <c r="A1670" s="7"/>
      <c r="B1670" s="7"/>
      <c r="C1670" s="7"/>
      <c r="D1670" s="7"/>
      <c r="E1670" s="7"/>
      <c r="F1670" s="7"/>
      <c r="G1670" s="7"/>
      <c r="H1670" s="7"/>
    </row>
    <row r="1671" spans="1:8" x14ac:dyDescent="0.25">
      <c r="A1671" s="7"/>
      <c r="B1671" s="7"/>
      <c r="C1671" s="7"/>
      <c r="D1671" s="7"/>
      <c r="E1671" s="7"/>
      <c r="F1671" s="7"/>
      <c r="G1671" s="7"/>
      <c r="H1671" s="7"/>
    </row>
    <row r="1672" spans="1:8" x14ac:dyDescent="0.25">
      <c r="A1672" s="7"/>
      <c r="B1672" s="7"/>
      <c r="C1672" s="7"/>
      <c r="D1672" s="7"/>
      <c r="E1672" s="7"/>
      <c r="F1672" s="7"/>
      <c r="G1672" s="7"/>
      <c r="H1672" s="7"/>
    </row>
    <row r="1673" spans="1:8" x14ac:dyDescent="0.25">
      <c r="A1673" s="7"/>
      <c r="B1673" s="7"/>
      <c r="C1673" s="7"/>
      <c r="D1673" s="7"/>
      <c r="E1673" s="7"/>
      <c r="F1673" s="7"/>
      <c r="G1673" s="7"/>
      <c r="H1673" s="7"/>
    </row>
    <row r="1674" spans="1:8" x14ac:dyDescent="0.25">
      <c r="A1674" s="7"/>
      <c r="B1674" s="7"/>
      <c r="C1674" s="7"/>
      <c r="D1674" s="7"/>
      <c r="E1674" s="7"/>
      <c r="F1674" s="7"/>
      <c r="G1674" s="7"/>
      <c r="H1674" s="7"/>
    </row>
    <row r="1675" spans="1:8" x14ac:dyDescent="0.25">
      <c r="A1675" s="7"/>
      <c r="B1675" s="7"/>
      <c r="C1675" s="7"/>
      <c r="D1675" s="7"/>
      <c r="E1675" s="7"/>
      <c r="F1675" s="7"/>
      <c r="G1675" s="7"/>
      <c r="H1675" s="7"/>
    </row>
    <row r="1676" spans="1:8" x14ac:dyDescent="0.25">
      <c r="A1676" s="7"/>
      <c r="B1676" s="7"/>
      <c r="C1676" s="7"/>
      <c r="D1676" s="7"/>
      <c r="E1676" s="7"/>
      <c r="F1676" s="7"/>
      <c r="G1676" s="7"/>
      <c r="H1676" s="7"/>
    </row>
    <row r="1677" spans="1:8" x14ac:dyDescent="0.25">
      <c r="A1677" s="7"/>
      <c r="B1677" s="7"/>
      <c r="C1677" s="7"/>
      <c r="D1677" s="7"/>
      <c r="E1677" s="7"/>
      <c r="F1677" s="7"/>
      <c r="G1677" s="7"/>
      <c r="H1677" s="7"/>
    </row>
    <row r="1678" spans="1:8" x14ac:dyDescent="0.25">
      <c r="A1678" s="7"/>
      <c r="B1678" s="7"/>
      <c r="C1678" s="7"/>
      <c r="D1678" s="7"/>
      <c r="E1678" s="7"/>
      <c r="F1678" s="7"/>
      <c r="G1678" s="7"/>
      <c r="H1678" s="7"/>
    </row>
    <row r="1679" spans="1:8" x14ac:dyDescent="0.25">
      <c r="A1679" s="7"/>
      <c r="B1679" s="7"/>
      <c r="C1679" s="7"/>
      <c r="D1679" s="7"/>
      <c r="E1679" s="7"/>
      <c r="F1679" s="7"/>
      <c r="G1679" s="7"/>
      <c r="H1679" s="7"/>
    </row>
    <row r="1680" spans="1:8" x14ac:dyDescent="0.25">
      <c r="A1680" s="7"/>
      <c r="B1680" s="7"/>
      <c r="C1680" s="7"/>
      <c r="D1680" s="7"/>
      <c r="E1680" s="7"/>
      <c r="F1680" s="7"/>
      <c r="G1680" s="7"/>
      <c r="H1680" s="7"/>
    </row>
    <row r="1681" spans="1:8" x14ac:dyDescent="0.25">
      <c r="A1681" s="7"/>
      <c r="B1681" s="7"/>
      <c r="C1681" s="7"/>
      <c r="D1681" s="7"/>
      <c r="E1681" s="7"/>
      <c r="F1681" s="7"/>
      <c r="G1681" s="7"/>
      <c r="H1681" s="7"/>
    </row>
    <row r="1682" spans="1:8" x14ac:dyDescent="0.25">
      <c r="A1682" s="7"/>
      <c r="B1682" s="7"/>
      <c r="C1682" s="7"/>
      <c r="D1682" s="7"/>
      <c r="E1682" s="7"/>
      <c r="F1682" s="7"/>
      <c r="G1682" s="7"/>
      <c r="H1682" s="7"/>
    </row>
    <row r="1683" spans="1:8" x14ac:dyDescent="0.25">
      <c r="A1683" s="7"/>
      <c r="B1683" s="7"/>
      <c r="C1683" s="7"/>
      <c r="D1683" s="7"/>
      <c r="E1683" s="7"/>
      <c r="F1683" s="7"/>
      <c r="G1683" s="7"/>
      <c r="H1683" s="7"/>
    </row>
    <row r="1684" spans="1:8" x14ac:dyDescent="0.25">
      <c r="A1684" s="7"/>
      <c r="B1684" s="7"/>
      <c r="C1684" s="7"/>
      <c r="D1684" s="7"/>
      <c r="E1684" s="7"/>
      <c r="F1684" s="7"/>
      <c r="G1684" s="7"/>
      <c r="H1684" s="7"/>
    </row>
    <row r="1685" spans="1:8" x14ac:dyDescent="0.25">
      <c r="A1685" s="7"/>
      <c r="B1685" s="7"/>
      <c r="C1685" s="7"/>
      <c r="D1685" s="7"/>
      <c r="E1685" s="7"/>
      <c r="F1685" s="7"/>
      <c r="G1685" s="7"/>
      <c r="H1685" s="7"/>
    </row>
    <row r="1686" spans="1:8" x14ac:dyDescent="0.25">
      <c r="A1686" s="7"/>
      <c r="B1686" s="7"/>
      <c r="C1686" s="7"/>
      <c r="D1686" s="7"/>
      <c r="E1686" s="7"/>
      <c r="F1686" s="7"/>
      <c r="G1686" s="7"/>
      <c r="H1686" s="7"/>
    </row>
    <row r="1687" spans="1:8" x14ac:dyDescent="0.25">
      <c r="A1687" s="7"/>
      <c r="B1687" s="7"/>
      <c r="C1687" s="7"/>
      <c r="D1687" s="7"/>
      <c r="E1687" s="7"/>
      <c r="F1687" s="7"/>
      <c r="G1687" s="7"/>
      <c r="H1687" s="7"/>
    </row>
    <row r="1688" spans="1:8" x14ac:dyDescent="0.25">
      <c r="A1688" s="7"/>
      <c r="B1688" s="7"/>
      <c r="C1688" s="7"/>
      <c r="D1688" s="7"/>
      <c r="E1688" s="7"/>
      <c r="F1688" s="7"/>
      <c r="G1688" s="7"/>
      <c r="H1688" s="7"/>
    </row>
    <row r="1689" spans="1:8" x14ac:dyDescent="0.25">
      <c r="A1689" s="7"/>
      <c r="B1689" s="7"/>
      <c r="C1689" s="7"/>
      <c r="D1689" s="7"/>
      <c r="E1689" s="7"/>
      <c r="F1689" s="7"/>
      <c r="G1689" s="7"/>
      <c r="H1689" s="7"/>
    </row>
    <row r="1690" spans="1:8" x14ac:dyDescent="0.25">
      <c r="A1690" s="7"/>
      <c r="B1690" s="7"/>
      <c r="C1690" s="7"/>
      <c r="D1690" s="7"/>
      <c r="E1690" s="7"/>
      <c r="F1690" s="7"/>
      <c r="G1690" s="7"/>
      <c r="H1690" s="7"/>
    </row>
    <row r="1691" spans="1:8" x14ac:dyDescent="0.25">
      <c r="A1691" s="7"/>
      <c r="B1691" s="7"/>
      <c r="C1691" s="7"/>
      <c r="D1691" s="7"/>
      <c r="E1691" s="7"/>
      <c r="F1691" s="7"/>
      <c r="G1691" s="7"/>
      <c r="H1691" s="7"/>
    </row>
    <row r="1692" spans="1:8" x14ac:dyDescent="0.25">
      <c r="A1692" s="7"/>
      <c r="B1692" s="7"/>
      <c r="C1692" s="7"/>
      <c r="D1692" s="7"/>
      <c r="E1692" s="7"/>
      <c r="F1692" s="7"/>
      <c r="G1692" s="7"/>
      <c r="H1692" s="7"/>
    </row>
    <row r="1693" spans="1:8" x14ac:dyDescent="0.25">
      <c r="A1693" s="7"/>
      <c r="B1693" s="7"/>
      <c r="C1693" s="7"/>
      <c r="D1693" s="7"/>
      <c r="E1693" s="7"/>
      <c r="F1693" s="7"/>
      <c r="G1693" s="7"/>
      <c r="H1693" s="7"/>
    </row>
    <row r="1694" spans="1:8" x14ac:dyDescent="0.25">
      <c r="A1694" s="7"/>
      <c r="B1694" s="7"/>
      <c r="C1694" s="7"/>
      <c r="D1694" s="7"/>
      <c r="E1694" s="7"/>
      <c r="F1694" s="7"/>
      <c r="G1694" s="7"/>
      <c r="H1694" s="7"/>
    </row>
    <row r="1695" spans="1:8" x14ac:dyDescent="0.25">
      <c r="A1695" s="7"/>
      <c r="B1695" s="7"/>
      <c r="C1695" s="7"/>
      <c r="D1695" s="7"/>
      <c r="E1695" s="7"/>
      <c r="F1695" s="7"/>
      <c r="G1695" s="7"/>
      <c r="H1695" s="7"/>
    </row>
    <row r="1696" spans="1:8" x14ac:dyDescent="0.25">
      <c r="A1696" s="7"/>
      <c r="B1696" s="7"/>
      <c r="C1696" s="7"/>
      <c r="D1696" s="7"/>
      <c r="E1696" s="7"/>
      <c r="F1696" s="7"/>
      <c r="G1696" s="7"/>
      <c r="H1696" s="7"/>
    </row>
    <row r="1697" spans="1:8" x14ac:dyDescent="0.25">
      <c r="A1697" s="7"/>
      <c r="B1697" s="7"/>
      <c r="C1697" s="7"/>
      <c r="D1697" s="7"/>
      <c r="E1697" s="7"/>
      <c r="F1697" s="7"/>
      <c r="G1697" s="7"/>
      <c r="H1697" s="7"/>
    </row>
    <row r="1698" spans="1:8" x14ac:dyDescent="0.25">
      <c r="A1698" s="7"/>
      <c r="B1698" s="7"/>
      <c r="C1698" s="7"/>
      <c r="D1698" s="7"/>
      <c r="E1698" s="7"/>
      <c r="F1698" s="7"/>
      <c r="G1698" s="7"/>
      <c r="H1698" s="7"/>
    </row>
    <row r="1699" spans="1:8" x14ac:dyDescent="0.25">
      <c r="A1699" s="7"/>
      <c r="B1699" s="7"/>
      <c r="C1699" s="7"/>
      <c r="D1699" s="7"/>
      <c r="E1699" s="7"/>
      <c r="F1699" s="7"/>
      <c r="G1699" s="7"/>
      <c r="H1699" s="7"/>
    </row>
    <row r="1700" spans="1:8" x14ac:dyDescent="0.25">
      <c r="A1700" s="7"/>
      <c r="B1700" s="7"/>
      <c r="C1700" s="7"/>
      <c r="D1700" s="7"/>
      <c r="E1700" s="7"/>
      <c r="F1700" s="7"/>
      <c r="G1700" s="7"/>
      <c r="H1700" s="7"/>
    </row>
    <row r="1701" spans="1:8" x14ac:dyDescent="0.25">
      <c r="A1701" s="7"/>
      <c r="B1701" s="7"/>
      <c r="C1701" s="7"/>
      <c r="D1701" s="7"/>
      <c r="E1701" s="7"/>
      <c r="F1701" s="7"/>
      <c r="G1701" s="7"/>
      <c r="H1701" s="7"/>
    </row>
    <row r="1702" spans="1:8" x14ac:dyDescent="0.25">
      <c r="A1702" s="7"/>
      <c r="B1702" s="7"/>
      <c r="C1702" s="7"/>
      <c r="D1702" s="7"/>
      <c r="E1702" s="7"/>
      <c r="F1702" s="7"/>
      <c r="G1702" s="7"/>
      <c r="H1702" s="7"/>
    </row>
    <row r="1703" spans="1:8" x14ac:dyDescent="0.25">
      <c r="A1703" s="7"/>
      <c r="B1703" s="7"/>
      <c r="C1703" s="7"/>
      <c r="D1703" s="7"/>
      <c r="E1703" s="7"/>
      <c r="F1703" s="7"/>
      <c r="G1703" s="7"/>
      <c r="H1703" s="7"/>
    </row>
    <row r="1704" spans="1:8" x14ac:dyDescent="0.25">
      <c r="A1704" s="7"/>
      <c r="B1704" s="7"/>
      <c r="C1704" s="7"/>
      <c r="D1704" s="7"/>
      <c r="E1704" s="7"/>
      <c r="F1704" s="7"/>
      <c r="G1704" s="7"/>
      <c r="H1704" s="7"/>
    </row>
    <row r="1705" spans="1:8" x14ac:dyDescent="0.25">
      <c r="A1705" s="7"/>
      <c r="B1705" s="7"/>
      <c r="C1705" s="7"/>
      <c r="D1705" s="7"/>
      <c r="E1705" s="7"/>
      <c r="F1705" s="7"/>
      <c r="G1705" s="7"/>
      <c r="H1705" s="7"/>
    </row>
    <row r="1706" spans="1:8" x14ac:dyDescent="0.25">
      <c r="A1706" s="7"/>
      <c r="B1706" s="7"/>
      <c r="C1706" s="7"/>
      <c r="D1706" s="7"/>
      <c r="E1706" s="7"/>
      <c r="F1706" s="7"/>
      <c r="G1706" s="7"/>
      <c r="H1706" s="7"/>
    </row>
    <row r="1707" spans="1:8" x14ac:dyDescent="0.25">
      <c r="A1707" s="7"/>
      <c r="B1707" s="7"/>
      <c r="C1707" s="7"/>
      <c r="D1707" s="7"/>
      <c r="E1707" s="7"/>
      <c r="F1707" s="7"/>
      <c r="G1707" s="7"/>
      <c r="H1707" s="7"/>
    </row>
    <row r="1708" spans="1:8" x14ac:dyDescent="0.25">
      <c r="A1708" s="7"/>
      <c r="B1708" s="7"/>
      <c r="C1708" s="7"/>
      <c r="D1708" s="7"/>
      <c r="E1708" s="7"/>
      <c r="F1708" s="7"/>
      <c r="G1708" s="7"/>
      <c r="H1708" s="7"/>
    </row>
    <row r="1709" spans="1:8" x14ac:dyDescent="0.25">
      <c r="A1709" s="7"/>
      <c r="B1709" s="7"/>
      <c r="C1709" s="7"/>
      <c r="D1709" s="7"/>
      <c r="E1709" s="7"/>
      <c r="F1709" s="7"/>
      <c r="G1709" s="7"/>
      <c r="H1709" s="7"/>
    </row>
    <row r="1710" spans="1:8" x14ac:dyDescent="0.25">
      <c r="A1710" s="7"/>
      <c r="B1710" s="7"/>
      <c r="C1710" s="7"/>
      <c r="D1710" s="7"/>
      <c r="E1710" s="7"/>
      <c r="F1710" s="7"/>
      <c r="G1710" s="7"/>
      <c r="H1710" s="7"/>
    </row>
    <row r="1711" spans="1:8" x14ac:dyDescent="0.25">
      <c r="A1711" s="7"/>
      <c r="B1711" s="7"/>
      <c r="C1711" s="7"/>
      <c r="D1711" s="7"/>
      <c r="E1711" s="7"/>
      <c r="F1711" s="7"/>
      <c r="G1711" s="7"/>
      <c r="H1711" s="7"/>
    </row>
    <row r="1712" spans="1:8" x14ac:dyDescent="0.25">
      <c r="A1712" s="7"/>
      <c r="B1712" s="7"/>
      <c r="C1712" s="7"/>
      <c r="D1712" s="7"/>
      <c r="E1712" s="7"/>
      <c r="F1712" s="7"/>
      <c r="G1712" s="7"/>
      <c r="H1712" s="7"/>
    </row>
    <row r="1713" spans="1:8" x14ac:dyDescent="0.25">
      <c r="A1713" s="7"/>
      <c r="B1713" s="7"/>
      <c r="C1713" s="7"/>
      <c r="D1713" s="7"/>
      <c r="E1713" s="7"/>
      <c r="F1713" s="7"/>
      <c r="G1713" s="7"/>
      <c r="H1713" s="7"/>
    </row>
    <row r="1714" spans="1:8" x14ac:dyDescent="0.25">
      <c r="A1714" s="7"/>
      <c r="B1714" s="7"/>
      <c r="C1714" s="7"/>
      <c r="D1714" s="7"/>
      <c r="E1714" s="7"/>
      <c r="F1714" s="7"/>
      <c r="G1714" s="7"/>
      <c r="H1714" s="7"/>
    </row>
    <row r="1715" spans="1:8" x14ac:dyDescent="0.25">
      <c r="A1715" s="7"/>
      <c r="B1715" s="7"/>
      <c r="C1715" s="7"/>
      <c r="D1715" s="7"/>
      <c r="E1715" s="7"/>
      <c r="F1715" s="7"/>
      <c r="G1715" s="7"/>
      <c r="H1715" s="7"/>
    </row>
    <row r="1716" spans="1:8" x14ac:dyDescent="0.25">
      <c r="A1716" s="7"/>
      <c r="B1716" s="7"/>
      <c r="C1716" s="7"/>
      <c r="D1716" s="7"/>
      <c r="E1716" s="7"/>
      <c r="F1716" s="7"/>
      <c r="G1716" s="7"/>
      <c r="H1716" s="7"/>
    </row>
    <row r="1717" spans="1:8" x14ac:dyDescent="0.25">
      <c r="A1717" s="7"/>
      <c r="B1717" s="7"/>
      <c r="C1717" s="7"/>
      <c r="D1717" s="7"/>
      <c r="E1717" s="7"/>
      <c r="F1717" s="7"/>
      <c r="G1717" s="7"/>
      <c r="H1717" s="7"/>
    </row>
    <row r="1718" spans="1:8" x14ac:dyDescent="0.25">
      <c r="A1718" s="7"/>
      <c r="B1718" s="7"/>
      <c r="C1718" s="7"/>
      <c r="D1718" s="7"/>
      <c r="E1718" s="7"/>
      <c r="F1718" s="7"/>
      <c r="G1718" s="7"/>
      <c r="H1718" s="7"/>
    </row>
    <row r="1719" spans="1:8" x14ac:dyDescent="0.25">
      <c r="A1719" s="7"/>
      <c r="B1719" s="7"/>
      <c r="C1719" s="7"/>
      <c r="D1719" s="7"/>
      <c r="E1719" s="7"/>
      <c r="F1719" s="7"/>
      <c r="G1719" s="7"/>
      <c r="H1719" s="7"/>
    </row>
    <row r="1720" spans="1:8" x14ac:dyDescent="0.25">
      <c r="A1720" s="7"/>
      <c r="B1720" s="7"/>
      <c r="C1720" s="7"/>
      <c r="D1720" s="7"/>
      <c r="E1720" s="7"/>
      <c r="F1720" s="7"/>
      <c r="G1720" s="7"/>
      <c r="H1720" s="7"/>
    </row>
    <row r="1721" spans="1:8" x14ac:dyDescent="0.25">
      <c r="A1721" s="7"/>
      <c r="B1721" s="7"/>
      <c r="C1721" s="7"/>
      <c r="D1721" s="7"/>
      <c r="E1721" s="7"/>
      <c r="F1721" s="7"/>
      <c r="G1721" s="7"/>
      <c r="H1721" s="7"/>
    </row>
    <row r="1722" spans="1:8" x14ac:dyDescent="0.25">
      <c r="A1722" s="7"/>
      <c r="B1722" s="7"/>
      <c r="C1722" s="7"/>
      <c r="D1722" s="7"/>
      <c r="E1722" s="7"/>
      <c r="F1722" s="7"/>
      <c r="G1722" s="7"/>
      <c r="H1722" s="7"/>
    </row>
    <row r="1723" spans="1:8" x14ac:dyDescent="0.25">
      <c r="A1723" s="7"/>
      <c r="B1723" s="7"/>
      <c r="C1723" s="7"/>
      <c r="D1723" s="7"/>
      <c r="E1723" s="7"/>
      <c r="F1723" s="7"/>
      <c r="G1723" s="7"/>
      <c r="H1723" s="7"/>
    </row>
    <row r="1724" spans="1:8" x14ac:dyDescent="0.25">
      <c r="A1724" s="7"/>
      <c r="B1724" s="7"/>
      <c r="C1724" s="7"/>
      <c r="D1724" s="7"/>
      <c r="E1724" s="7"/>
      <c r="F1724" s="7"/>
      <c r="G1724" s="7"/>
      <c r="H1724" s="7"/>
    </row>
    <row r="1725" spans="1:8" x14ac:dyDescent="0.25">
      <c r="A1725" s="7"/>
      <c r="B1725" s="7"/>
      <c r="C1725" s="7"/>
      <c r="D1725" s="7"/>
      <c r="E1725" s="7"/>
      <c r="F1725" s="7"/>
      <c r="G1725" s="7"/>
      <c r="H1725" s="7"/>
    </row>
    <row r="1726" spans="1:8" x14ac:dyDescent="0.25">
      <c r="A1726" s="7"/>
      <c r="B1726" s="7"/>
      <c r="C1726" s="7"/>
      <c r="D1726" s="7"/>
      <c r="E1726" s="7"/>
      <c r="F1726" s="7"/>
      <c r="G1726" s="7"/>
      <c r="H1726" s="7"/>
    </row>
    <row r="1727" spans="1:8" x14ac:dyDescent="0.25">
      <c r="A1727" s="7"/>
      <c r="B1727" s="7"/>
      <c r="C1727" s="7"/>
      <c r="D1727" s="7"/>
      <c r="E1727" s="7"/>
      <c r="F1727" s="7"/>
      <c r="G1727" s="7"/>
      <c r="H1727" s="7"/>
    </row>
    <row r="1728" spans="1:8" x14ac:dyDescent="0.25">
      <c r="A1728" s="7"/>
      <c r="B1728" s="7"/>
      <c r="C1728" s="7"/>
      <c r="D1728" s="7"/>
      <c r="E1728" s="7"/>
      <c r="F1728" s="7"/>
      <c r="G1728" s="7"/>
      <c r="H1728" s="7"/>
    </row>
    <row r="1729" spans="1:8" x14ac:dyDescent="0.25">
      <c r="A1729" s="7"/>
      <c r="B1729" s="7"/>
      <c r="C1729" s="7"/>
      <c r="D1729" s="7"/>
      <c r="E1729" s="7"/>
      <c r="F1729" s="7"/>
      <c r="G1729" s="7"/>
      <c r="H1729" s="7"/>
    </row>
    <row r="1730" spans="1:8" x14ac:dyDescent="0.25">
      <c r="A1730" s="7"/>
      <c r="B1730" s="7"/>
      <c r="C1730" s="7"/>
      <c r="D1730" s="7"/>
      <c r="E1730" s="7"/>
      <c r="F1730" s="7"/>
      <c r="G1730" s="7"/>
      <c r="H1730" s="7"/>
    </row>
    <row r="1731" spans="1:8" x14ac:dyDescent="0.25">
      <c r="A1731" s="7"/>
      <c r="B1731" s="7"/>
      <c r="C1731" s="7"/>
      <c r="D1731" s="7"/>
      <c r="E1731" s="7"/>
      <c r="F1731" s="7"/>
      <c r="G1731" s="7"/>
      <c r="H1731" s="7"/>
    </row>
    <row r="1732" spans="1:8" x14ac:dyDescent="0.25">
      <c r="A1732" s="7"/>
      <c r="B1732" s="7"/>
      <c r="C1732" s="7"/>
      <c r="D1732" s="7"/>
      <c r="E1732" s="7"/>
      <c r="F1732" s="7"/>
      <c r="G1732" s="7"/>
      <c r="H1732" s="7"/>
    </row>
    <row r="1733" spans="1:8" x14ac:dyDescent="0.25">
      <c r="A1733" s="7"/>
      <c r="B1733" s="7"/>
      <c r="C1733" s="7"/>
      <c r="D1733" s="7"/>
      <c r="E1733" s="7"/>
      <c r="F1733" s="7"/>
      <c r="G1733" s="7"/>
      <c r="H1733" s="7"/>
    </row>
    <row r="1734" spans="1:8" x14ac:dyDescent="0.25">
      <c r="A1734" s="7"/>
      <c r="B1734" s="7"/>
      <c r="C1734" s="7"/>
      <c r="D1734" s="7"/>
      <c r="E1734" s="7"/>
      <c r="F1734" s="7"/>
      <c r="G1734" s="7"/>
      <c r="H1734" s="7"/>
    </row>
    <row r="1735" spans="1:8" x14ac:dyDescent="0.25">
      <c r="A1735" s="7"/>
      <c r="B1735" s="7"/>
      <c r="C1735" s="7"/>
      <c r="D1735" s="7"/>
      <c r="E1735" s="7"/>
      <c r="F1735" s="7"/>
      <c r="G1735" s="7"/>
      <c r="H1735" s="7"/>
    </row>
    <row r="1736" spans="1:8" x14ac:dyDescent="0.25">
      <c r="A1736" s="7"/>
      <c r="B1736" s="7"/>
      <c r="C1736" s="7"/>
      <c r="D1736" s="7"/>
      <c r="E1736" s="7"/>
      <c r="F1736" s="7"/>
      <c r="G1736" s="7"/>
      <c r="H1736" s="7"/>
    </row>
    <row r="1737" spans="1:8" x14ac:dyDescent="0.25">
      <c r="A1737" s="7"/>
      <c r="B1737" s="7"/>
      <c r="C1737" s="7"/>
      <c r="D1737" s="7"/>
      <c r="E1737" s="7"/>
      <c r="F1737" s="7"/>
      <c r="G1737" s="7"/>
      <c r="H1737" s="7"/>
    </row>
    <row r="1738" spans="1:8" x14ac:dyDescent="0.25">
      <c r="A1738" s="7"/>
      <c r="B1738" s="7"/>
      <c r="C1738" s="7"/>
      <c r="D1738" s="7"/>
      <c r="E1738" s="7"/>
      <c r="F1738" s="7"/>
      <c r="G1738" s="7"/>
      <c r="H1738" s="7"/>
    </row>
    <row r="1739" spans="1:8" x14ac:dyDescent="0.25">
      <c r="A1739" s="7"/>
      <c r="B1739" s="7"/>
      <c r="C1739" s="7"/>
      <c r="D1739" s="7"/>
      <c r="E1739" s="7"/>
      <c r="F1739" s="7"/>
      <c r="G1739" s="7"/>
      <c r="H1739" s="7"/>
    </row>
    <row r="1740" spans="1:8" x14ac:dyDescent="0.25">
      <c r="A1740" s="7"/>
      <c r="B1740" s="7"/>
      <c r="C1740" s="7"/>
      <c r="D1740" s="7"/>
      <c r="E1740" s="7"/>
      <c r="F1740" s="7"/>
      <c r="G1740" s="7"/>
      <c r="H1740" s="7"/>
    </row>
    <row r="1741" spans="1:8" x14ac:dyDescent="0.25">
      <c r="A1741" s="7"/>
      <c r="B1741" s="7"/>
      <c r="C1741" s="7"/>
      <c r="D1741" s="7"/>
      <c r="E1741" s="7"/>
      <c r="F1741" s="7"/>
      <c r="G1741" s="7"/>
      <c r="H1741" s="7"/>
    </row>
    <row r="1742" spans="1:8" x14ac:dyDescent="0.25">
      <c r="A1742" s="7"/>
      <c r="B1742" s="7"/>
      <c r="C1742" s="7"/>
      <c r="D1742" s="7"/>
      <c r="E1742" s="7"/>
      <c r="F1742" s="7"/>
      <c r="G1742" s="7"/>
      <c r="H1742" s="7"/>
    </row>
    <row r="1743" spans="1:8" x14ac:dyDescent="0.25">
      <c r="A1743" s="7"/>
      <c r="B1743" s="7"/>
      <c r="C1743" s="7"/>
      <c r="D1743" s="7"/>
      <c r="E1743" s="7"/>
      <c r="F1743" s="7"/>
      <c r="G1743" s="7"/>
      <c r="H1743" s="7"/>
    </row>
    <row r="1744" spans="1:8" x14ac:dyDescent="0.25">
      <c r="A1744" s="7"/>
      <c r="B1744" s="7"/>
      <c r="C1744" s="7"/>
      <c r="D1744" s="7"/>
      <c r="E1744" s="7"/>
      <c r="F1744" s="7"/>
      <c r="G1744" s="7"/>
      <c r="H1744" s="7"/>
    </row>
    <row r="1745" spans="1:8" x14ac:dyDescent="0.25">
      <c r="A1745" s="7"/>
      <c r="B1745" s="7"/>
      <c r="C1745" s="7"/>
      <c r="D1745" s="7"/>
      <c r="E1745" s="7"/>
      <c r="F1745" s="7"/>
      <c r="G1745" s="7"/>
      <c r="H1745" s="7"/>
    </row>
    <row r="1746" spans="1:8" x14ac:dyDescent="0.25">
      <c r="A1746" s="7"/>
      <c r="B1746" s="7"/>
      <c r="C1746" s="7"/>
      <c r="D1746" s="7"/>
      <c r="E1746" s="7"/>
      <c r="F1746" s="7"/>
      <c r="G1746" s="7"/>
      <c r="H1746" s="7"/>
    </row>
    <row r="1747" spans="1:8" x14ac:dyDescent="0.25">
      <c r="A1747" s="7"/>
      <c r="B1747" s="7"/>
      <c r="C1747" s="7"/>
      <c r="D1747" s="7"/>
      <c r="E1747" s="7"/>
      <c r="F1747" s="7"/>
      <c r="G1747" s="7"/>
      <c r="H1747" s="7"/>
    </row>
    <row r="1748" spans="1:8" x14ac:dyDescent="0.25">
      <c r="A1748" s="7"/>
      <c r="B1748" s="7"/>
      <c r="C1748" s="7"/>
      <c r="D1748" s="7"/>
      <c r="E1748" s="7"/>
      <c r="F1748" s="7"/>
      <c r="G1748" s="7"/>
      <c r="H1748" s="7"/>
    </row>
    <row r="1749" spans="1:8" x14ac:dyDescent="0.25">
      <c r="A1749" s="7"/>
      <c r="B1749" s="7"/>
      <c r="C1749" s="7"/>
      <c r="D1749" s="7"/>
      <c r="E1749" s="7"/>
      <c r="F1749" s="7"/>
      <c r="G1749" s="7"/>
      <c r="H1749" s="7"/>
    </row>
    <row r="1750" spans="1:8" x14ac:dyDescent="0.25">
      <c r="A1750" s="7"/>
      <c r="B1750" s="7"/>
      <c r="C1750" s="7"/>
      <c r="D1750" s="7"/>
      <c r="E1750" s="7"/>
      <c r="F1750" s="7"/>
      <c r="G1750" s="7"/>
      <c r="H1750" s="7"/>
    </row>
    <row r="1751" spans="1:8" x14ac:dyDescent="0.25">
      <c r="A1751" s="7"/>
      <c r="B1751" s="7"/>
      <c r="C1751" s="7"/>
      <c r="D1751" s="7"/>
      <c r="E1751" s="7"/>
      <c r="F1751" s="7"/>
      <c r="G1751" s="7"/>
      <c r="H1751" s="7"/>
    </row>
    <row r="1752" spans="1:8" x14ac:dyDescent="0.25">
      <c r="A1752" s="7"/>
      <c r="B1752" s="7"/>
      <c r="C1752" s="7"/>
      <c r="D1752" s="7"/>
      <c r="E1752" s="7"/>
      <c r="F1752" s="7"/>
      <c r="G1752" s="7"/>
      <c r="H1752" s="7"/>
    </row>
    <row r="1753" spans="1:8" x14ac:dyDescent="0.25">
      <c r="A1753" s="7"/>
      <c r="B1753" s="7"/>
      <c r="C1753" s="7"/>
      <c r="D1753" s="7"/>
      <c r="E1753" s="7"/>
      <c r="F1753" s="7"/>
      <c r="G1753" s="7"/>
      <c r="H1753" s="7"/>
    </row>
    <row r="1754" spans="1:8" x14ac:dyDescent="0.25">
      <c r="A1754" s="7"/>
      <c r="B1754" s="7"/>
      <c r="C1754" s="7"/>
      <c r="D1754" s="7"/>
      <c r="E1754" s="7"/>
      <c r="F1754" s="7"/>
      <c r="G1754" s="7"/>
      <c r="H1754" s="7"/>
    </row>
    <row r="1755" spans="1:8" x14ac:dyDescent="0.25">
      <c r="A1755" s="7"/>
      <c r="B1755" s="7"/>
      <c r="C1755" s="7"/>
      <c r="D1755" s="7"/>
      <c r="E1755" s="7"/>
      <c r="F1755" s="7"/>
      <c r="G1755" s="7"/>
      <c r="H1755" s="7"/>
    </row>
    <row r="1756" spans="1:8" x14ac:dyDescent="0.25">
      <c r="A1756" s="7"/>
      <c r="B1756" s="7"/>
      <c r="C1756" s="7"/>
      <c r="D1756" s="7"/>
      <c r="E1756" s="7"/>
      <c r="F1756" s="7"/>
      <c r="G1756" s="7"/>
      <c r="H1756" s="7"/>
    </row>
    <row r="1757" spans="1:8" x14ac:dyDescent="0.25">
      <c r="A1757" s="7"/>
      <c r="B1757" s="7"/>
      <c r="C1757" s="7"/>
      <c r="D1757" s="7"/>
      <c r="E1757" s="7"/>
      <c r="F1757" s="7"/>
      <c r="G1757" s="7"/>
      <c r="H1757" s="7"/>
    </row>
    <row r="1758" spans="1:8" x14ac:dyDescent="0.25">
      <c r="A1758" s="7"/>
      <c r="B1758" s="7"/>
      <c r="C1758" s="7"/>
      <c r="D1758" s="7"/>
      <c r="E1758" s="7"/>
      <c r="F1758" s="7"/>
      <c r="G1758" s="7"/>
      <c r="H1758" s="7"/>
    </row>
    <row r="1759" spans="1:8" x14ac:dyDescent="0.25">
      <c r="A1759" s="7"/>
      <c r="B1759" s="7"/>
      <c r="C1759" s="7"/>
      <c r="D1759" s="7"/>
      <c r="E1759" s="7"/>
      <c r="F1759" s="7"/>
      <c r="G1759" s="7"/>
      <c r="H1759" s="7"/>
    </row>
    <row r="1760" spans="1:8" x14ac:dyDescent="0.25">
      <c r="A1760" s="7"/>
      <c r="B1760" s="7"/>
      <c r="C1760" s="7"/>
      <c r="D1760" s="7"/>
      <c r="E1760" s="7"/>
      <c r="F1760" s="7"/>
      <c r="G1760" s="7"/>
      <c r="H1760" s="7"/>
    </row>
    <row r="1761" spans="1:8" x14ac:dyDescent="0.25">
      <c r="A1761" s="7"/>
      <c r="B1761" s="7"/>
      <c r="C1761" s="7"/>
      <c r="D1761" s="7"/>
      <c r="E1761" s="7"/>
      <c r="F1761" s="7"/>
      <c r="G1761" s="7"/>
      <c r="H1761" s="7"/>
    </row>
    <row r="1762" spans="1:8" x14ac:dyDescent="0.25">
      <c r="A1762" s="7"/>
      <c r="B1762" s="7"/>
      <c r="C1762" s="7"/>
      <c r="D1762" s="7"/>
      <c r="E1762" s="7"/>
      <c r="F1762" s="7"/>
      <c r="G1762" s="7"/>
      <c r="H1762" s="7"/>
    </row>
    <row r="1763" spans="1:8" x14ac:dyDescent="0.25">
      <c r="A1763" s="7"/>
      <c r="B1763" s="7"/>
      <c r="C1763" s="7"/>
      <c r="D1763" s="7"/>
      <c r="E1763" s="7"/>
      <c r="F1763" s="7"/>
      <c r="G1763" s="7"/>
      <c r="H1763" s="7"/>
    </row>
    <row r="1764" spans="1:8" x14ac:dyDescent="0.25">
      <c r="A1764" s="7"/>
      <c r="B1764" s="7"/>
      <c r="C1764" s="7"/>
      <c r="D1764" s="7"/>
      <c r="E1764" s="7"/>
      <c r="F1764" s="7"/>
      <c r="G1764" s="7"/>
      <c r="H1764" s="7"/>
    </row>
    <row r="1765" spans="1:8" x14ac:dyDescent="0.25">
      <c r="A1765" s="7"/>
      <c r="B1765" s="7"/>
      <c r="C1765" s="7"/>
      <c r="D1765" s="7"/>
      <c r="E1765" s="7"/>
      <c r="F1765" s="7"/>
      <c r="G1765" s="7"/>
      <c r="H1765" s="7"/>
    </row>
    <row r="1766" spans="1:8" x14ac:dyDescent="0.25">
      <c r="A1766" s="7"/>
      <c r="B1766" s="7"/>
      <c r="C1766" s="7"/>
      <c r="D1766" s="7"/>
      <c r="E1766" s="7"/>
      <c r="F1766" s="7"/>
      <c r="G1766" s="7"/>
      <c r="H1766" s="7"/>
    </row>
    <row r="1767" spans="1:8" x14ac:dyDescent="0.25">
      <c r="A1767" s="7"/>
      <c r="B1767" s="7"/>
      <c r="C1767" s="7"/>
      <c r="D1767" s="7"/>
      <c r="E1767" s="7"/>
      <c r="F1767" s="7"/>
      <c r="G1767" s="7"/>
      <c r="H1767" s="7"/>
    </row>
    <row r="1768" spans="1:8" x14ac:dyDescent="0.25">
      <c r="A1768" s="7"/>
      <c r="B1768" s="7"/>
      <c r="C1768" s="7"/>
      <c r="D1768" s="7"/>
      <c r="E1768" s="7"/>
      <c r="F1768" s="7"/>
      <c r="G1768" s="7"/>
      <c r="H1768" s="7"/>
    </row>
    <row r="1769" spans="1:8" x14ac:dyDescent="0.25">
      <c r="A1769" s="7"/>
      <c r="B1769" s="7"/>
      <c r="C1769" s="7"/>
      <c r="D1769" s="7"/>
      <c r="E1769" s="7"/>
      <c r="F1769" s="7"/>
      <c r="G1769" s="7"/>
      <c r="H1769" s="7"/>
    </row>
    <row r="1770" spans="1:8" x14ac:dyDescent="0.25">
      <c r="A1770" s="7"/>
      <c r="B1770" s="7"/>
      <c r="C1770" s="7"/>
      <c r="D1770" s="7"/>
      <c r="E1770" s="7"/>
      <c r="F1770" s="7"/>
      <c r="G1770" s="7"/>
      <c r="H1770" s="7"/>
    </row>
    <row r="1771" spans="1:8" x14ac:dyDescent="0.25">
      <c r="A1771" s="7"/>
      <c r="B1771" s="7"/>
      <c r="C1771" s="7"/>
      <c r="D1771" s="7"/>
      <c r="E1771" s="7"/>
      <c r="F1771" s="7"/>
      <c r="G1771" s="7"/>
      <c r="H1771" s="7"/>
    </row>
    <row r="1772" spans="1:8" x14ac:dyDescent="0.25">
      <c r="A1772" s="7"/>
      <c r="B1772" s="7"/>
      <c r="C1772" s="7"/>
      <c r="D1772" s="7"/>
      <c r="E1772" s="7"/>
      <c r="F1772" s="7"/>
      <c r="G1772" s="7"/>
      <c r="H1772" s="7"/>
    </row>
    <row r="1773" spans="1:8" x14ac:dyDescent="0.25">
      <c r="A1773" s="7"/>
      <c r="B1773" s="7"/>
      <c r="C1773" s="7"/>
      <c r="D1773" s="7"/>
      <c r="E1773" s="7"/>
      <c r="F1773" s="7"/>
      <c r="G1773" s="7"/>
      <c r="H1773" s="7"/>
    </row>
    <row r="1774" spans="1:8" x14ac:dyDescent="0.25">
      <c r="A1774" s="7"/>
      <c r="B1774" s="7"/>
      <c r="C1774" s="7"/>
      <c r="D1774" s="7"/>
      <c r="E1774" s="7"/>
      <c r="F1774" s="7"/>
      <c r="G1774" s="7"/>
      <c r="H1774" s="7"/>
    </row>
    <row r="1775" spans="1:8" x14ac:dyDescent="0.25">
      <c r="A1775" s="7"/>
      <c r="B1775" s="7"/>
      <c r="C1775" s="7"/>
      <c r="D1775" s="7"/>
      <c r="E1775" s="7"/>
      <c r="F1775" s="7"/>
      <c r="G1775" s="7"/>
      <c r="H1775" s="7"/>
    </row>
    <row r="1776" spans="1:8" x14ac:dyDescent="0.25">
      <c r="A1776" s="7"/>
      <c r="B1776" s="7"/>
      <c r="C1776" s="7"/>
      <c r="D1776" s="7"/>
      <c r="E1776" s="7"/>
      <c r="F1776" s="7"/>
      <c r="G1776" s="7"/>
      <c r="H1776" s="7"/>
    </row>
    <row r="1777" spans="1:8" x14ac:dyDescent="0.25">
      <c r="A1777" s="7"/>
      <c r="B1777" s="7"/>
      <c r="C1777" s="7"/>
      <c r="D1777" s="7"/>
      <c r="E1777" s="7"/>
      <c r="F1777" s="7"/>
      <c r="G1777" s="7"/>
      <c r="H1777" s="7"/>
    </row>
    <row r="1778" spans="1:8" x14ac:dyDescent="0.25">
      <c r="A1778" s="7"/>
      <c r="B1778" s="7"/>
      <c r="C1778" s="7"/>
      <c r="D1778" s="7"/>
      <c r="E1778" s="7"/>
      <c r="F1778" s="7"/>
      <c r="G1778" s="7"/>
      <c r="H1778" s="7"/>
    </row>
    <row r="1779" spans="1:8" x14ac:dyDescent="0.25">
      <c r="A1779" s="7"/>
      <c r="B1779" s="7"/>
      <c r="C1779" s="7"/>
      <c r="D1779" s="7"/>
      <c r="E1779" s="7"/>
      <c r="F1779" s="7"/>
      <c r="G1779" s="7"/>
      <c r="H1779" s="7"/>
    </row>
    <row r="1780" spans="1:8" x14ac:dyDescent="0.25">
      <c r="A1780" s="7"/>
      <c r="B1780" s="7"/>
      <c r="C1780" s="7"/>
      <c r="D1780" s="7"/>
      <c r="E1780" s="7"/>
      <c r="F1780" s="7"/>
      <c r="G1780" s="7"/>
      <c r="H1780" s="7"/>
    </row>
    <row r="1781" spans="1:8" x14ac:dyDescent="0.25">
      <c r="A1781" s="7"/>
      <c r="B1781" s="7"/>
      <c r="C1781" s="7"/>
      <c r="D1781" s="7"/>
      <c r="E1781" s="7"/>
      <c r="F1781" s="7"/>
      <c r="G1781" s="7"/>
      <c r="H1781" s="7"/>
    </row>
    <row r="1782" spans="1:8" x14ac:dyDescent="0.25">
      <c r="A1782" s="7"/>
      <c r="B1782" s="7"/>
      <c r="C1782" s="7"/>
      <c r="D1782" s="7"/>
      <c r="E1782" s="7"/>
      <c r="F1782" s="7"/>
      <c r="G1782" s="7"/>
      <c r="H1782" s="7"/>
    </row>
    <row r="1783" spans="1:8" x14ac:dyDescent="0.25">
      <c r="A1783" s="7"/>
      <c r="B1783" s="7"/>
      <c r="C1783" s="7"/>
      <c r="D1783" s="7"/>
      <c r="E1783" s="7"/>
      <c r="F1783" s="7"/>
      <c r="G1783" s="7"/>
      <c r="H1783" s="7"/>
    </row>
    <row r="1784" spans="1:8" x14ac:dyDescent="0.25">
      <c r="A1784" s="7"/>
      <c r="B1784" s="7"/>
      <c r="C1784" s="7"/>
      <c r="D1784" s="7"/>
      <c r="E1784" s="7"/>
      <c r="F1784" s="7"/>
      <c r="G1784" s="7"/>
      <c r="H1784" s="7"/>
    </row>
    <row r="1785" spans="1:8" x14ac:dyDescent="0.25">
      <c r="A1785" s="7"/>
      <c r="B1785" s="7"/>
      <c r="C1785" s="7"/>
      <c r="D1785" s="7"/>
      <c r="E1785" s="7"/>
      <c r="F1785" s="7"/>
      <c r="G1785" s="7"/>
      <c r="H1785" s="7"/>
    </row>
    <row r="1786" spans="1:8" x14ac:dyDescent="0.25">
      <c r="A1786" s="7"/>
      <c r="B1786" s="7"/>
      <c r="C1786" s="7"/>
      <c r="D1786" s="7"/>
      <c r="E1786" s="7"/>
      <c r="F1786" s="7"/>
      <c r="G1786" s="7"/>
      <c r="H1786" s="7"/>
    </row>
    <row r="1787" spans="1:8" x14ac:dyDescent="0.25">
      <c r="A1787" s="7"/>
      <c r="B1787" s="7"/>
      <c r="C1787" s="7"/>
      <c r="D1787" s="7"/>
      <c r="E1787" s="7"/>
      <c r="F1787" s="7"/>
      <c r="G1787" s="7"/>
      <c r="H1787" s="7"/>
    </row>
    <row r="1788" spans="1:8" x14ac:dyDescent="0.25">
      <c r="A1788" s="7"/>
      <c r="B1788" s="7"/>
      <c r="C1788" s="7"/>
      <c r="D1788" s="7"/>
      <c r="E1788" s="7"/>
      <c r="F1788" s="7"/>
      <c r="G1788" s="7"/>
      <c r="H1788" s="7"/>
    </row>
    <row r="1789" spans="1:8" x14ac:dyDescent="0.25">
      <c r="A1789" s="7"/>
      <c r="B1789" s="7"/>
      <c r="C1789" s="7"/>
      <c r="D1789" s="7"/>
      <c r="E1789" s="7"/>
      <c r="F1789" s="7"/>
      <c r="G1789" s="7"/>
      <c r="H1789" s="7"/>
    </row>
    <row r="1790" spans="1:8" x14ac:dyDescent="0.25">
      <c r="A1790" s="7"/>
      <c r="B1790" s="7"/>
      <c r="C1790" s="7"/>
      <c r="D1790" s="7"/>
      <c r="E1790" s="7"/>
      <c r="F1790" s="7"/>
      <c r="G1790" s="7"/>
      <c r="H1790" s="7"/>
    </row>
    <row r="1791" spans="1:8" x14ac:dyDescent="0.25">
      <c r="A1791" s="7"/>
      <c r="B1791" s="7"/>
      <c r="C1791" s="7"/>
      <c r="D1791" s="7"/>
      <c r="E1791" s="7"/>
      <c r="F1791" s="7"/>
      <c r="G1791" s="7"/>
      <c r="H1791" s="7"/>
    </row>
    <row r="1792" spans="1:8" x14ac:dyDescent="0.25">
      <c r="A1792" s="7"/>
      <c r="B1792" s="7"/>
      <c r="C1792" s="7"/>
      <c r="D1792" s="7"/>
      <c r="E1792" s="7"/>
      <c r="F1792" s="7"/>
      <c r="G1792" s="7"/>
      <c r="H1792" s="7"/>
    </row>
    <row r="1793" spans="1:8" x14ac:dyDescent="0.25">
      <c r="A1793" s="7"/>
      <c r="B1793" s="7"/>
      <c r="C1793" s="7"/>
      <c r="D1793" s="7"/>
      <c r="E1793" s="7"/>
      <c r="F1793" s="7"/>
      <c r="G1793" s="7"/>
      <c r="H1793" s="7"/>
    </row>
    <row r="1794" spans="1:8" x14ac:dyDescent="0.25">
      <c r="A1794" s="7"/>
      <c r="B1794" s="7"/>
      <c r="C1794" s="7"/>
      <c r="D1794" s="7"/>
      <c r="E1794" s="7"/>
      <c r="F1794" s="7"/>
      <c r="G1794" s="7"/>
      <c r="H1794" s="7"/>
    </row>
    <row r="1795" spans="1:8" x14ac:dyDescent="0.25">
      <c r="A1795" s="7"/>
      <c r="B1795" s="7"/>
      <c r="C1795" s="7"/>
      <c r="D1795" s="7"/>
      <c r="E1795" s="7"/>
      <c r="F1795" s="7"/>
      <c r="G1795" s="7"/>
      <c r="H1795" s="7"/>
    </row>
    <row r="1796" spans="1:8" x14ac:dyDescent="0.25">
      <c r="A1796" s="7"/>
      <c r="B1796" s="7"/>
      <c r="C1796" s="7"/>
      <c r="D1796" s="7"/>
      <c r="E1796" s="7"/>
      <c r="F1796" s="7"/>
      <c r="G1796" s="7"/>
      <c r="H1796" s="7"/>
    </row>
    <row r="1797" spans="1:8" x14ac:dyDescent="0.25">
      <c r="A1797" s="7"/>
      <c r="B1797" s="7"/>
      <c r="C1797" s="7"/>
      <c r="D1797" s="7"/>
      <c r="E1797" s="7"/>
      <c r="F1797" s="7"/>
      <c r="G1797" s="7"/>
      <c r="H1797" s="7"/>
    </row>
    <row r="1798" spans="1:8" x14ac:dyDescent="0.25">
      <c r="A1798" s="7"/>
      <c r="B1798" s="7"/>
      <c r="C1798" s="7"/>
      <c r="D1798" s="7"/>
      <c r="E1798" s="7"/>
      <c r="F1798" s="7"/>
      <c r="G1798" s="7"/>
      <c r="H1798" s="7"/>
    </row>
    <row r="1799" spans="1:8" x14ac:dyDescent="0.25">
      <c r="A1799" s="7"/>
      <c r="B1799" s="7"/>
      <c r="C1799" s="7"/>
      <c r="D1799" s="7"/>
      <c r="E1799" s="7"/>
      <c r="F1799" s="7"/>
      <c r="G1799" s="7"/>
      <c r="H1799" s="7"/>
    </row>
    <row r="1800" spans="1:8" x14ac:dyDescent="0.25">
      <c r="A1800" s="7"/>
      <c r="B1800" s="7"/>
      <c r="C1800" s="7"/>
      <c r="D1800" s="7"/>
      <c r="E1800" s="7"/>
      <c r="F1800" s="7"/>
      <c r="G1800" s="7"/>
      <c r="H1800" s="7"/>
    </row>
    <row r="1801" spans="1:8" x14ac:dyDescent="0.25">
      <c r="A1801" s="7"/>
      <c r="B1801" s="7"/>
      <c r="C1801" s="7"/>
      <c r="D1801" s="7"/>
      <c r="E1801" s="7"/>
      <c r="F1801" s="7"/>
      <c r="G1801" s="7"/>
      <c r="H1801" s="7"/>
    </row>
    <row r="1802" spans="1:8" x14ac:dyDescent="0.25">
      <c r="A1802" s="7"/>
      <c r="B1802" s="7"/>
      <c r="C1802" s="7"/>
      <c r="D1802" s="7"/>
      <c r="E1802" s="7"/>
      <c r="F1802" s="7"/>
      <c r="G1802" s="7"/>
      <c r="H1802" s="7"/>
    </row>
    <row r="1803" spans="1:8" x14ac:dyDescent="0.25">
      <c r="A1803" s="7"/>
      <c r="B1803" s="7"/>
      <c r="C1803" s="7"/>
      <c r="D1803" s="7"/>
      <c r="E1803" s="7"/>
      <c r="F1803" s="7"/>
      <c r="G1803" s="7"/>
      <c r="H1803" s="7"/>
    </row>
    <row r="1804" spans="1:8" x14ac:dyDescent="0.25">
      <c r="A1804" s="7"/>
      <c r="B1804" s="7"/>
      <c r="C1804" s="7"/>
      <c r="D1804" s="7"/>
      <c r="E1804" s="7"/>
      <c r="F1804" s="7"/>
      <c r="G1804" s="7"/>
      <c r="H1804" s="7"/>
    </row>
    <row r="1805" spans="1:8" x14ac:dyDescent="0.25">
      <c r="A1805" s="7"/>
      <c r="B1805" s="7"/>
      <c r="C1805" s="7"/>
      <c r="D1805" s="7"/>
      <c r="E1805" s="7"/>
      <c r="F1805" s="7"/>
      <c r="G1805" s="7"/>
      <c r="H1805" s="7"/>
    </row>
    <row r="1806" spans="1:8" x14ac:dyDescent="0.25">
      <c r="A1806" s="7"/>
      <c r="B1806" s="7"/>
      <c r="C1806" s="7"/>
      <c r="D1806" s="7"/>
      <c r="E1806" s="7"/>
      <c r="F1806" s="7"/>
      <c r="G1806" s="7"/>
      <c r="H1806" s="7"/>
    </row>
    <row r="1807" spans="1:8" x14ac:dyDescent="0.25">
      <c r="A1807" s="7"/>
      <c r="B1807" s="7"/>
      <c r="C1807" s="7"/>
      <c r="D1807" s="7"/>
      <c r="E1807" s="7"/>
      <c r="F1807" s="7"/>
      <c r="G1807" s="7"/>
      <c r="H1807" s="7"/>
    </row>
    <row r="1808" spans="1:8" x14ac:dyDescent="0.25">
      <c r="A1808" s="7"/>
      <c r="B1808" s="7"/>
      <c r="C1808" s="7"/>
      <c r="D1808" s="7"/>
      <c r="E1808" s="7"/>
      <c r="F1808" s="7"/>
      <c r="G1808" s="7"/>
      <c r="H1808" s="7"/>
    </row>
    <row r="1809" spans="1:8" x14ac:dyDescent="0.25">
      <c r="A1809" s="7"/>
      <c r="B1809" s="7"/>
      <c r="C1809" s="7"/>
      <c r="D1809" s="7"/>
      <c r="E1809" s="7"/>
      <c r="F1809" s="7"/>
      <c r="G1809" s="7"/>
      <c r="H1809" s="7"/>
    </row>
    <row r="1810" spans="1:8" x14ac:dyDescent="0.25">
      <c r="A1810" s="7"/>
      <c r="B1810" s="7"/>
      <c r="C1810" s="7"/>
      <c r="D1810" s="7"/>
      <c r="E1810" s="7"/>
      <c r="F1810" s="7"/>
      <c r="G1810" s="7"/>
      <c r="H1810" s="7"/>
    </row>
    <row r="1811" spans="1:8" x14ac:dyDescent="0.25">
      <c r="A1811" s="7"/>
      <c r="B1811" s="7"/>
      <c r="C1811" s="7"/>
      <c r="D1811" s="7"/>
      <c r="E1811" s="7"/>
      <c r="F1811" s="7"/>
      <c r="G1811" s="7"/>
      <c r="H1811" s="7"/>
    </row>
    <row r="1812" spans="1:8" x14ac:dyDescent="0.25">
      <c r="A1812" s="7"/>
      <c r="B1812" s="7"/>
      <c r="C1812" s="7"/>
      <c r="D1812" s="7"/>
      <c r="E1812" s="7"/>
      <c r="F1812" s="7"/>
      <c r="G1812" s="7"/>
      <c r="H1812" s="7"/>
    </row>
    <row r="1813" spans="1:8" x14ac:dyDescent="0.25">
      <c r="A1813" s="7"/>
      <c r="B1813" s="7"/>
      <c r="C1813" s="7"/>
      <c r="D1813" s="7"/>
      <c r="E1813" s="7"/>
      <c r="F1813" s="7"/>
      <c r="G1813" s="7"/>
      <c r="H1813" s="7"/>
    </row>
    <row r="1814" spans="1:8" x14ac:dyDescent="0.25">
      <c r="A1814" s="7"/>
      <c r="B1814" s="7"/>
      <c r="C1814" s="7"/>
      <c r="D1814" s="7"/>
      <c r="E1814" s="7"/>
      <c r="F1814" s="7"/>
      <c r="G1814" s="7"/>
      <c r="H1814" s="7"/>
    </row>
    <row r="1815" spans="1:8" x14ac:dyDescent="0.25">
      <c r="A1815" s="7"/>
      <c r="B1815" s="7"/>
      <c r="C1815" s="7"/>
      <c r="D1815" s="7"/>
      <c r="E1815" s="7"/>
      <c r="F1815" s="7"/>
      <c r="G1815" s="7"/>
      <c r="H1815" s="7"/>
    </row>
    <row r="1816" spans="1:8" x14ac:dyDescent="0.25">
      <c r="A1816" s="7"/>
      <c r="B1816" s="7"/>
      <c r="C1816" s="7"/>
      <c r="D1816" s="7"/>
      <c r="E1816" s="7"/>
      <c r="F1816" s="7"/>
      <c r="G1816" s="7"/>
      <c r="H1816" s="7"/>
    </row>
    <row r="1817" spans="1:8" x14ac:dyDescent="0.25">
      <c r="A1817" s="7"/>
      <c r="B1817" s="7"/>
      <c r="C1817" s="7"/>
      <c r="D1817" s="7"/>
      <c r="E1817" s="7"/>
      <c r="F1817" s="7"/>
      <c r="G1817" s="7"/>
      <c r="H1817" s="7"/>
    </row>
    <row r="1818" spans="1:8" x14ac:dyDescent="0.25">
      <c r="A1818" s="7"/>
      <c r="B1818" s="7"/>
      <c r="C1818" s="7"/>
      <c r="D1818" s="7"/>
      <c r="E1818" s="7"/>
      <c r="F1818" s="7"/>
      <c r="G1818" s="7"/>
      <c r="H1818" s="7"/>
    </row>
    <row r="1819" spans="1:8" x14ac:dyDescent="0.25">
      <c r="A1819" s="7"/>
      <c r="B1819" s="7"/>
      <c r="C1819" s="7"/>
      <c r="D1819" s="7"/>
      <c r="E1819" s="7"/>
      <c r="F1819" s="7"/>
      <c r="G1819" s="7"/>
      <c r="H1819" s="7"/>
    </row>
    <row r="1820" spans="1:8" x14ac:dyDescent="0.25">
      <c r="A1820" s="7"/>
      <c r="B1820" s="7"/>
      <c r="C1820" s="7"/>
      <c r="D1820" s="7"/>
      <c r="E1820" s="7"/>
      <c r="F1820" s="7"/>
      <c r="G1820" s="7"/>
      <c r="H1820" s="7"/>
    </row>
    <row r="1821" spans="1:8" x14ac:dyDescent="0.25">
      <c r="A1821" s="7"/>
      <c r="B1821" s="7"/>
      <c r="C1821" s="7"/>
      <c r="D1821" s="7"/>
      <c r="E1821" s="7"/>
      <c r="F1821" s="7"/>
      <c r="G1821" s="7"/>
      <c r="H1821" s="7"/>
    </row>
    <row r="1822" spans="1:8" x14ac:dyDescent="0.25">
      <c r="A1822" s="7"/>
      <c r="B1822" s="7"/>
      <c r="C1822" s="7"/>
      <c r="D1822" s="7"/>
      <c r="E1822" s="7"/>
      <c r="F1822" s="7"/>
      <c r="G1822" s="7"/>
      <c r="H1822" s="7"/>
    </row>
    <row r="1823" spans="1:8" x14ac:dyDescent="0.25">
      <c r="A1823" s="7"/>
      <c r="B1823" s="7"/>
      <c r="C1823" s="7"/>
      <c r="D1823" s="7"/>
      <c r="E1823" s="7"/>
      <c r="F1823" s="7"/>
      <c r="G1823" s="7"/>
      <c r="H1823" s="7"/>
    </row>
    <row r="1824" spans="1:8" x14ac:dyDescent="0.25">
      <c r="A1824" s="7"/>
      <c r="B1824" s="7"/>
      <c r="C1824" s="7"/>
      <c r="D1824" s="7"/>
      <c r="E1824" s="7"/>
      <c r="F1824" s="7"/>
      <c r="G1824" s="7"/>
      <c r="H1824" s="7"/>
    </row>
    <row r="1825" spans="1:8" x14ac:dyDescent="0.25">
      <c r="A1825" s="7"/>
      <c r="B1825" s="7"/>
      <c r="C1825" s="7"/>
      <c r="D1825" s="7"/>
      <c r="E1825" s="7"/>
      <c r="F1825" s="7"/>
      <c r="G1825" s="7"/>
      <c r="H1825" s="7"/>
    </row>
    <row r="1826" spans="1:8" x14ac:dyDescent="0.25">
      <c r="A1826" s="7"/>
      <c r="B1826" s="7"/>
      <c r="C1826" s="7"/>
      <c r="D1826" s="7"/>
      <c r="E1826" s="7"/>
      <c r="F1826" s="7"/>
      <c r="G1826" s="7"/>
      <c r="H1826" s="7"/>
    </row>
    <row r="1827" spans="1:8" x14ac:dyDescent="0.25">
      <c r="A1827" s="7"/>
      <c r="B1827" s="7"/>
      <c r="C1827" s="7"/>
      <c r="D1827" s="7"/>
      <c r="E1827" s="7"/>
      <c r="F1827" s="7"/>
      <c r="G1827" s="7"/>
      <c r="H1827" s="7"/>
    </row>
    <row r="1828" spans="1:8" x14ac:dyDescent="0.25">
      <c r="A1828" s="7"/>
      <c r="B1828" s="7"/>
      <c r="C1828" s="7"/>
      <c r="D1828" s="7"/>
      <c r="E1828" s="7"/>
      <c r="F1828" s="7"/>
      <c r="G1828" s="7"/>
      <c r="H1828" s="7"/>
    </row>
    <row r="1829" spans="1:8" x14ac:dyDescent="0.25">
      <c r="A1829" s="7"/>
      <c r="B1829" s="7"/>
      <c r="C1829" s="7"/>
      <c r="D1829" s="7"/>
      <c r="E1829" s="7"/>
      <c r="F1829" s="7"/>
      <c r="G1829" s="7"/>
      <c r="H1829" s="7"/>
    </row>
    <row r="1830" spans="1:8" x14ac:dyDescent="0.25">
      <c r="A1830" s="7"/>
      <c r="B1830" s="7"/>
      <c r="C1830" s="7"/>
      <c r="D1830" s="7"/>
      <c r="E1830" s="7"/>
      <c r="F1830" s="7"/>
      <c r="G1830" s="7"/>
      <c r="H1830" s="7"/>
    </row>
    <row r="1831" spans="1:8" x14ac:dyDescent="0.25">
      <c r="A1831" s="7"/>
      <c r="B1831" s="7"/>
      <c r="C1831" s="7"/>
      <c r="D1831" s="7"/>
      <c r="E1831" s="7"/>
      <c r="F1831" s="7"/>
      <c r="G1831" s="7"/>
      <c r="H1831" s="7"/>
    </row>
    <row r="1832" spans="1:8" x14ac:dyDescent="0.25">
      <c r="A1832" s="7"/>
      <c r="B1832" s="7"/>
      <c r="C1832" s="7"/>
      <c r="D1832" s="7"/>
      <c r="E1832" s="7"/>
      <c r="F1832" s="7"/>
      <c r="G1832" s="7"/>
      <c r="H1832" s="7"/>
    </row>
    <row r="1833" spans="1:8" x14ac:dyDescent="0.25">
      <c r="A1833" s="7"/>
      <c r="B1833" s="7"/>
      <c r="C1833" s="7"/>
      <c r="D1833" s="7"/>
      <c r="E1833" s="7"/>
      <c r="F1833" s="7"/>
      <c r="G1833" s="7"/>
      <c r="H1833" s="7"/>
    </row>
    <row r="1834" spans="1:8" x14ac:dyDescent="0.25">
      <c r="A1834" s="7"/>
      <c r="B1834" s="7"/>
      <c r="C1834" s="7"/>
      <c r="D1834" s="7"/>
      <c r="E1834" s="7"/>
      <c r="F1834" s="7"/>
      <c r="G1834" s="7"/>
      <c r="H1834" s="7"/>
    </row>
    <row r="1835" spans="1:8" x14ac:dyDescent="0.25">
      <c r="A1835" s="7"/>
      <c r="B1835" s="7"/>
      <c r="C1835" s="7"/>
      <c r="D1835" s="7"/>
      <c r="E1835" s="7"/>
      <c r="F1835" s="7"/>
      <c r="G1835" s="7"/>
      <c r="H1835" s="7"/>
    </row>
    <row r="1836" spans="1:8" x14ac:dyDescent="0.25">
      <c r="A1836" s="7"/>
      <c r="B1836" s="7"/>
      <c r="C1836" s="7"/>
      <c r="D1836" s="7"/>
      <c r="E1836" s="7"/>
      <c r="F1836" s="7"/>
      <c r="G1836" s="7"/>
      <c r="H1836" s="7"/>
    </row>
    <row r="1837" spans="1:8" x14ac:dyDescent="0.25">
      <c r="A1837" s="7"/>
      <c r="B1837" s="7"/>
      <c r="C1837" s="7"/>
      <c r="D1837" s="7"/>
      <c r="E1837" s="7"/>
      <c r="F1837" s="7"/>
      <c r="G1837" s="7"/>
      <c r="H1837" s="7"/>
    </row>
    <row r="1838" spans="1:8" x14ac:dyDescent="0.25">
      <c r="A1838" s="7"/>
      <c r="B1838" s="7"/>
      <c r="C1838" s="7"/>
      <c r="D1838" s="7"/>
      <c r="E1838" s="7"/>
      <c r="F1838" s="7"/>
      <c r="G1838" s="7"/>
      <c r="H1838" s="7"/>
    </row>
    <row r="1839" spans="1:8" x14ac:dyDescent="0.25">
      <c r="A1839" s="7"/>
      <c r="B1839" s="7"/>
      <c r="C1839" s="7"/>
      <c r="D1839" s="7"/>
      <c r="E1839" s="7"/>
      <c r="F1839" s="7"/>
      <c r="G1839" s="7"/>
      <c r="H1839" s="7"/>
    </row>
    <row r="1840" spans="1:8" x14ac:dyDescent="0.25">
      <c r="A1840" s="7"/>
      <c r="B1840" s="7"/>
      <c r="C1840" s="7"/>
      <c r="D1840" s="7"/>
      <c r="E1840" s="7"/>
      <c r="F1840" s="7"/>
      <c r="G1840" s="7"/>
      <c r="H1840" s="7"/>
    </row>
    <row r="1841" spans="1:8" x14ac:dyDescent="0.25">
      <c r="A1841" s="7"/>
      <c r="B1841" s="7"/>
      <c r="C1841" s="7"/>
      <c r="D1841" s="7"/>
      <c r="E1841" s="7"/>
      <c r="F1841" s="7"/>
      <c r="G1841" s="7"/>
      <c r="H1841" s="7"/>
    </row>
    <row r="1842" spans="1:8" x14ac:dyDescent="0.25">
      <c r="A1842" s="7"/>
      <c r="B1842" s="7"/>
      <c r="C1842" s="7"/>
      <c r="D1842" s="7"/>
      <c r="E1842" s="7"/>
      <c r="F1842" s="7"/>
      <c r="G1842" s="7"/>
      <c r="H1842" s="7"/>
    </row>
    <row r="1843" spans="1:8" x14ac:dyDescent="0.25">
      <c r="A1843" s="7"/>
      <c r="B1843" s="7"/>
      <c r="C1843" s="7"/>
      <c r="D1843" s="7"/>
      <c r="E1843" s="7"/>
      <c r="F1843" s="7"/>
      <c r="G1843" s="7"/>
      <c r="H1843" s="7"/>
    </row>
    <row r="1844" spans="1:8" x14ac:dyDescent="0.25">
      <c r="A1844" s="7"/>
      <c r="B1844" s="7"/>
      <c r="C1844" s="7"/>
      <c r="D1844" s="7"/>
      <c r="E1844" s="7"/>
      <c r="F1844" s="7"/>
      <c r="G1844" s="7"/>
      <c r="H1844" s="7"/>
    </row>
    <row r="1845" spans="1:8" x14ac:dyDescent="0.25">
      <c r="A1845" s="7"/>
      <c r="B1845" s="7"/>
      <c r="C1845" s="7"/>
      <c r="D1845" s="7"/>
      <c r="E1845" s="7"/>
      <c r="F1845" s="7"/>
      <c r="G1845" s="7"/>
      <c r="H1845" s="7"/>
    </row>
    <row r="1846" spans="1:8" x14ac:dyDescent="0.25">
      <c r="A1846" s="7"/>
      <c r="B1846" s="7"/>
      <c r="C1846" s="7"/>
      <c r="D1846" s="7"/>
      <c r="E1846" s="7"/>
      <c r="F1846" s="7"/>
      <c r="G1846" s="7"/>
      <c r="H1846" s="7"/>
    </row>
    <row r="1847" spans="1:8" x14ac:dyDescent="0.25">
      <c r="A1847" s="7"/>
      <c r="B1847" s="7"/>
      <c r="C1847" s="7"/>
      <c r="D1847" s="7"/>
      <c r="E1847" s="7"/>
      <c r="F1847" s="7"/>
      <c r="G1847" s="7"/>
      <c r="H1847" s="7"/>
    </row>
    <row r="1848" spans="1:8" x14ac:dyDescent="0.25">
      <c r="A1848" s="7"/>
      <c r="B1848" s="7"/>
      <c r="C1848" s="7"/>
      <c r="D1848" s="7"/>
      <c r="E1848" s="7"/>
      <c r="F1848" s="7"/>
      <c r="G1848" s="7"/>
      <c r="H1848" s="7"/>
    </row>
    <row r="1849" spans="1:8" x14ac:dyDescent="0.25">
      <c r="A1849" s="7"/>
      <c r="B1849" s="7"/>
      <c r="C1849" s="7"/>
      <c r="D1849" s="7"/>
      <c r="E1849" s="7"/>
      <c r="F1849" s="7"/>
      <c r="G1849" s="7"/>
      <c r="H1849" s="7"/>
    </row>
    <row r="1850" spans="1:8" x14ac:dyDescent="0.25">
      <c r="A1850" s="7"/>
      <c r="B1850" s="7"/>
      <c r="C1850" s="7"/>
      <c r="D1850" s="7"/>
      <c r="E1850" s="7"/>
      <c r="F1850" s="7"/>
      <c r="G1850" s="7"/>
      <c r="H1850" s="7"/>
    </row>
    <row r="1851" spans="1:8" x14ac:dyDescent="0.25">
      <c r="A1851" s="7"/>
      <c r="B1851" s="7"/>
      <c r="C1851" s="7"/>
      <c r="D1851" s="7"/>
      <c r="E1851" s="7"/>
      <c r="F1851" s="7"/>
      <c r="G1851" s="7"/>
      <c r="H1851" s="7"/>
    </row>
    <row r="1852" spans="1:8" x14ac:dyDescent="0.25">
      <c r="A1852" s="7"/>
      <c r="B1852" s="7"/>
      <c r="C1852" s="7"/>
      <c r="D1852" s="7"/>
      <c r="E1852" s="7"/>
      <c r="F1852" s="7"/>
      <c r="G1852" s="7"/>
      <c r="H1852" s="7"/>
    </row>
    <row r="1853" spans="1:8" x14ac:dyDescent="0.25">
      <c r="A1853" s="7"/>
      <c r="B1853" s="7"/>
      <c r="C1853" s="7"/>
      <c r="D1853" s="7"/>
      <c r="E1853" s="7"/>
      <c r="F1853" s="7"/>
      <c r="G1853" s="7"/>
      <c r="H1853" s="7"/>
    </row>
    <row r="1854" spans="1:8" x14ac:dyDescent="0.25">
      <c r="A1854" s="7"/>
      <c r="B1854" s="7"/>
      <c r="C1854" s="7"/>
      <c r="D1854" s="7"/>
      <c r="E1854" s="7"/>
      <c r="F1854" s="7"/>
      <c r="G1854" s="7"/>
      <c r="H1854" s="7"/>
    </row>
    <row r="1855" spans="1:8" x14ac:dyDescent="0.25">
      <c r="A1855" s="7"/>
      <c r="B1855" s="7"/>
      <c r="C1855" s="7"/>
      <c r="D1855" s="7"/>
      <c r="E1855" s="7"/>
      <c r="F1855" s="7"/>
      <c r="G1855" s="7"/>
      <c r="H1855" s="7"/>
    </row>
    <row r="1856" spans="1:8" x14ac:dyDescent="0.25">
      <c r="A1856" s="7"/>
      <c r="B1856" s="7"/>
      <c r="C1856" s="7"/>
      <c r="D1856" s="7"/>
      <c r="E1856" s="7"/>
      <c r="F1856" s="7"/>
      <c r="G1856" s="7"/>
      <c r="H1856" s="7"/>
    </row>
    <row r="1857" spans="1:8" x14ac:dyDescent="0.25">
      <c r="A1857" s="7"/>
      <c r="B1857" s="7"/>
      <c r="C1857" s="7"/>
      <c r="D1857" s="7"/>
      <c r="E1857" s="7"/>
      <c r="F1857" s="7"/>
      <c r="G1857" s="7"/>
      <c r="H1857" s="7"/>
    </row>
    <row r="1858" spans="1:8" x14ac:dyDescent="0.25">
      <c r="A1858" s="7"/>
      <c r="B1858" s="7"/>
      <c r="C1858" s="7"/>
      <c r="D1858" s="7"/>
      <c r="E1858" s="7"/>
      <c r="F1858" s="7"/>
      <c r="G1858" s="7"/>
      <c r="H1858" s="7"/>
    </row>
    <row r="1859" spans="1:8" x14ac:dyDescent="0.25">
      <c r="A1859" s="7"/>
      <c r="B1859" s="7"/>
      <c r="C1859" s="7"/>
      <c r="D1859" s="7"/>
      <c r="E1859" s="7"/>
      <c r="F1859" s="7"/>
      <c r="G1859" s="7"/>
      <c r="H1859" s="7"/>
    </row>
    <row r="1860" spans="1:8" x14ac:dyDescent="0.25">
      <c r="A1860" s="7"/>
      <c r="B1860" s="7"/>
      <c r="C1860" s="7"/>
      <c r="D1860" s="7"/>
      <c r="E1860" s="7"/>
      <c r="F1860" s="7"/>
      <c r="G1860" s="7"/>
      <c r="H1860" s="7"/>
    </row>
    <row r="1861" spans="1:8" x14ac:dyDescent="0.25">
      <c r="A1861" s="7"/>
      <c r="B1861" s="7"/>
      <c r="C1861" s="7"/>
      <c r="D1861" s="7"/>
      <c r="E1861" s="7"/>
      <c r="F1861" s="7"/>
      <c r="G1861" s="7"/>
      <c r="H1861" s="7"/>
    </row>
    <row r="1862" spans="1:8" x14ac:dyDescent="0.25">
      <c r="A1862" s="7"/>
      <c r="B1862" s="7"/>
      <c r="C1862" s="7"/>
      <c r="D1862" s="7"/>
      <c r="E1862" s="7"/>
      <c r="F1862" s="7"/>
      <c r="G1862" s="7"/>
      <c r="H1862" s="7"/>
    </row>
    <row r="1863" spans="1:8" x14ac:dyDescent="0.25">
      <c r="A1863" s="7"/>
      <c r="B1863" s="7"/>
      <c r="C1863" s="7"/>
      <c r="D1863" s="7"/>
      <c r="E1863" s="7"/>
      <c r="F1863" s="7"/>
      <c r="G1863" s="7"/>
      <c r="H1863" s="7"/>
    </row>
    <row r="1864" spans="1:8" x14ac:dyDescent="0.25">
      <c r="A1864" s="7"/>
      <c r="B1864" s="7"/>
      <c r="C1864" s="7"/>
      <c r="D1864" s="7"/>
      <c r="E1864" s="7"/>
      <c r="F1864" s="7"/>
      <c r="G1864" s="7"/>
      <c r="H1864" s="7"/>
    </row>
    <row r="1865" spans="1:8" x14ac:dyDescent="0.25">
      <c r="A1865" s="7"/>
      <c r="B1865" s="7"/>
      <c r="C1865" s="7"/>
      <c r="D1865" s="7"/>
      <c r="E1865" s="7"/>
      <c r="F1865" s="7"/>
      <c r="G1865" s="7"/>
      <c r="H1865" s="7"/>
    </row>
    <row r="1866" spans="1:8" x14ac:dyDescent="0.25">
      <c r="A1866" s="7"/>
      <c r="B1866" s="7"/>
      <c r="C1866" s="7"/>
      <c r="D1866" s="7"/>
      <c r="E1866" s="7"/>
      <c r="F1866" s="7"/>
      <c r="G1866" s="7"/>
      <c r="H1866" s="7"/>
    </row>
    <row r="1867" spans="1:8" x14ac:dyDescent="0.25">
      <c r="A1867" s="7"/>
      <c r="B1867" s="7"/>
      <c r="C1867" s="7"/>
      <c r="D1867" s="7"/>
      <c r="E1867" s="7"/>
      <c r="F1867" s="7"/>
      <c r="G1867" s="7"/>
      <c r="H1867" s="7"/>
    </row>
    <row r="1868" spans="1:8" x14ac:dyDescent="0.25">
      <c r="A1868" s="7"/>
      <c r="B1868" s="7"/>
      <c r="C1868" s="7"/>
      <c r="D1868" s="7"/>
      <c r="E1868" s="7"/>
      <c r="F1868" s="7"/>
      <c r="G1868" s="7"/>
      <c r="H1868" s="7"/>
    </row>
    <row r="1869" spans="1:8" x14ac:dyDescent="0.25">
      <c r="A1869" s="7"/>
      <c r="B1869" s="7"/>
      <c r="C1869" s="7"/>
      <c r="D1869" s="7"/>
      <c r="E1869" s="7"/>
      <c r="F1869" s="7"/>
      <c r="G1869" s="7"/>
      <c r="H1869" s="7"/>
    </row>
    <row r="1870" spans="1:8" x14ac:dyDescent="0.25">
      <c r="A1870" s="7"/>
      <c r="B1870" s="7"/>
      <c r="C1870" s="7"/>
      <c r="D1870" s="7"/>
      <c r="E1870" s="7"/>
      <c r="F1870" s="7"/>
      <c r="G1870" s="7"/>
      <c r="H1870" s="7"/>
    </row>
    <row r="1871" spans="1:8" x14ac:dyDescent="0.25">
      <c r="A1871" s="7"/>
      <c r="B1871" s="7"/>
      <c r="C1871" s="7"/>
      <c r="D1871" s="7"/>
      <c r="E1871" s="7"/>
      <c r="F1871" s="7"/>
      <c r="G1871" s="7"/>
      <c r="H1871" s="7"/>
    </row>
    <row r="1872" spans="1:8" x14ac:dyDescent="0.25">
      <c r="A1872" s="7"/>
      <c r="B1872" s="7"/>
      <c r="C1872" s="7"/>
      <c r="D1872" s="7"/>
      <c r="E1872" s="7"/>
      <c r="F1872" s="7"/>
      <c r="G1872" s="7"/>
      <c r="H1872" s="7"/>
    </row>
    <row r="1873" spans="1:8" x14ac:dyDescent="0.25">
      <c r="A1873" s="7"/>
      <c r="B1873" s="7"/>
      <c r="C1873" s="7"/>
      <c r="D1873" s="7"/>
      <c r="E1873" s="7"/>
      <c r="F1873" s="7"/>
      <c r="G1873" s="7"/>
      <c r="H1873" s="7"/>
    </row>
    <row r="1874" spans="1:8" x14ac:dyDescent="0.25">
      <c r="A1874" s="7"/>
      <c r="B1874" s="7"/>
      <c r="C1874" s="7"/>
      <c r="D1874" s="7"/>
      <c r="E1874" s="7"/>
      <c r="F1874" s="7"/>
      <c r="G1874" s="7"/>
      <c r="H1874" s="7"/>
    </row>
    <row r="1875" spans="1:8" x14ac:dyDescent="0.25">
      <c r="A1875" s="7"/>
      <c r="B1875" s="7"/>
      <c r="C1875" s="7"/>
      <c r="D1875" s="7"/>
      <c r="E1875" s="7"/>
      <c r="F1875" s="7"/>
      <c r="G1875" s="7"/>
      <c r="H1875" s="7"/>
    </row>
    <row r="1876" spans="1:8" x14ac:dyDescent="0.25">
      <c r="A1876" s="7"/>
      <c r="B1876" s="7"/>
      <c r="C1876" s="7"/>
      <c r="D1876" s="7"/>
      <c r="E1876" s="7"/>
      <c r="F1876" s="7"/>
      <c r="G1876" s="7"/>
      <c r="H1876" s="7"/>
    </row>
    <row r="1877" spans="1:8" x14ac:dyDescent="0.25">
      <c r="A1877" s="7"/>
      <c r="B1877" s="7"/>
      <c r="C1877" s="7"/>
      <c r="D1877" s="7"/>
      <c r="E1877" s="7"/>
      <c r="F1877" s="7"/>
      <c r="G1877" s="7"/>
      <c r="H1877" s="7"/>
    </row>
    <row r="1878" spans="1:8" x14ac:dyDescent="0.25">
      <c r="A1878" s="7"/>
      <c r="B1878" s="7"/>
      <c r="C1878" s="7"/>
      <c r="D1878" s="7"/>
      <c r="E1878" s="7"/>
      <c r="F1878" s="7"/>
      <c r="G1878" s="7"/>
      <c r="H1878" s="7"/>
    </row>
    <row r="1879" spans="1:8" x14ac:dyDescent="0.25">
      <c r="A1879" s="7"/>
      <c r="B1879" s="7"/>
      <c r="C1879" s="7"/>
      <c r="D1879" s="7"/>
      <c r="E1879" s="7"/>
      <c r="F1879" s="7"/>
      <c r="G1879" s="7"/>
      <c r="H1879" s="7"/>
    </row>
    <row r="1880" spans="1:8" x14ac:dyDescent="0.25">
      <c r="A1880" s="7"/>
      <c r="B1880" s="7"/>
      <c r="C1880" s="7"/>
      <c r="D1880" s="7"/>
      <c r="E1880" s="7"/>
      <c r="F1880" s="7"/>
      <c r="G1880" s="7"/>
      <c r="H1880" s="7"/>
    </row>
    <row r="1881" spans="1:8" x14ac:dyDescent="0.25">
      <c r="A1881" s="7"/>
      <c r="B1881" s="7"/>
      <c r="C1881" s="7"/>
      <c r="D1881" s="7"/>
      <c r="E1881" s="7"/>
      <c r="F1881" s="7"/>
      <c r="G1881" s="7"/>
      <c r="H1881" s="7"/>
    </row>
    <row r="1882" spans="1:8" x14ac:dyDescent="0.25">
      <c r="A1882" s="7"/>
      <c r="B1882" s="7"/>
      <c r="C1882" s="7"/>
      <c r="D1882" s="7"/>
      <c r="E1882" s="7"/>
      <c r="F1882" s="7"/>
      <c r="G1882" s="7"/>
      <c r="H1882" s="7"/>
    </row>
    <row r="1883" spans="1:8" x14ac:dyDescent="0.25">
      <c r="A1883" s="7"/>
      <c r="B1883" s="7"/>
      <c r="C1883" s="7"/>
      <c r="D1883" s="7"/>
      <c r="E1883" s="7"/>
      <c r="F1883" s="7"/>
      <c r="G1883" s="7"/>
      <c r="H1883" s="7"/>
    </row>
    <row r="1884" spans="1:8" x14ac:dyDescent="0.25">
      <c r="A1884" s="7"/>
      <c r="B1884" s="7"/>
      <c r="C1884" s="7"/>
      <c r="D1884" s="7"/>
      <c r="E1884" s="7"/>
      <c r="F1884" s="7"/>
      <c r="G1884" s="7"/>
      <c r="H1884" s="7"/>
    </row>
    <row r="1885" spans="1:8" x14ac:dyDescent="0.25">
      <c r="A1885" s="7"/>
      <c r="B1885" s="7"/>
      <c r="C1885" s="7"/>
      <c r="D1885" s="7"/>
      <c r="E1885" s="7"/>
      <c r="F1885" s="7"/>
      <c r="G1885" s="7"/>
      <c r="H1885" s="7"/>
    </row>
    <row r="1886" spans="1:8" x14ac:dyDescent="0.25">
      <c r="A1886" s="7"/>
      <c r="B1886" s="7"/>
      <c r="C1886" s="7"/>
      <c r="D1886" s="7"/>
      <c r="E1886" s="7"/>
      <c r="F1886" s="7"/>
      <c r="G1886" s="7"/>
      <c r="H1886" s="7"/>
    </row>
    <row r="1887" spans="1:8" x14ac:dyDescent="0.25">
      <c r="A1887" s="7"/>
      <c r="B1887" s="7"/>
      <c r="C1887" s="7"/>
      <c r="D1887" s="7"/>
      <c r="E1887" s="7"/>
      <c r="F1887" s="7"/>
      <c r="G1887" s="7"/>
      <c r="H1887" s="7"/>
    </row>
    <row r="1888" spans="1:8" x14ac:dyDescent="0.25">
      <c r="A1888" s="7"/>
      <c r="B1888" s="7"/>
      <c r="C1888" s="7"/>
      <c r="D1888" s="7"/>
      <c r="E1888" s="7"/>
      <c r="F1888" s="7"/>
      <c r="G1888" s="7"/>
      <c r="H1888" s="7"/>
    </row>
    <row r="1889" spans="1:8" x14ac:dyDescent="0.25">
      <c r="A1889" s="7"/>
      <c r="B1889" s="7"/>
      <c r="C1889" s="7"/>
      <c r="D1889" s="7"/>
      <c r="E1889" s="7"/>
      <c r="F1889" s="7"/>
      <c r="G1889" s="7"/>
      <c r="H1889" s="7"/>
    </row>
    <row r="1890" spans="1:8" x14ac:dyDescent="0.25">
      <c r="A1890" s="7"/>
      <c r="B1890" s="7"/>
      <c r="C1890" s="7"/>
      <c r="D1890" s="7"/>
      <c r="E1890" s="7"/>
      <c r="F1890" s="7"/>
      <c r="G1890" s="7"/>
      <c r="H1890" s="7"/>
    </row>
    <row r="1891" spans="1:8" x14ac:dyDescent="0.25">
      <c r="A1891" s="7"/>
      <c r="B1891" s="7"/>
      <c r="C1891" s="7"/>
      <c r="D1891" s="7"/>
      <c r="E1891" s="7"/>
      <c r="F1891" s="7"/>
      <c r="G1891" s="7"/>
      <c r="H1891" s="7"/>
    </row>
    <row r="1892" spans="1:8" x14ac:dyDescent="0.25">
      <c r="A1892" s="7"/>
      <c r="B1892" s="7"/>
      <c r="C1892" s="7"/>
      <c r="D1892" s="7"/>
      <c r="E1892" s="7"/>
      <c r="F1892" s="7"/>
      <c r="G1892" s="7"/>
      <c r="H1892" s="7"/>
    </row>
    <row r="1893" spans="1:8" x14ac:dyDescent="0.25">
      <c r="A1893" s="7"/>
      <c r="B1893" s="7"/>
      <c r="C1893" s="7"/>
      <c r="D1893" s="7"/>
      <c r="E1893" s="7"/>
      <c r="F1893" s="7"/>
      <c r="G1893" s="7"/>
      <c r="H1893" s="7"/>
    </row>
    <row r="1894" spans="1:8" x14ac:dyDescent="0.25">
      <c r="A1894" s="7"/>
      <c r="B1894" s="7"/>
      <c r="C1894" s="7"/>
      <c r="D1894" s="7"/>
      <c r="E1894" s="7"/>
      <c r="F1894" s="7"/>
      <c r="G1894" s="7"/>
      <c r="H1894" s="7"/>
    </row>
    <row r="1895" spans="1:8" x14ac:dyDescent="0.25">
      <c r="A1895" s="7"/>
      <c r="B1895" s="7"/>
      <c r="C1895" s="7"/>
      <c r="D1895" s="7"/>
      <c r="E1895" s="7"/>
      <c r="F1895" s="7"/>
      <c r="G1895" s="7"/>
      <c r="H1895" s="7"/>
    </row>
    <row r="1896" spans="1:8" x14ac:dyDescent="0.25">
      <c r="A1896" s="7"/>
      <c r="B1896" s="7"/>
      <c r="C1896" s="7"/>
      <c r="D1896" s="7"/>
      <c r="E1896" s="7"/>
      <c r="F1896" s="7"/>
      <c r="G1896" s="7"/>
      <c r="H1896" s="7"/>
    </row>
    <row r="1897" spans="1:8" x14ac:dyDescent="0.25">
      <c r="A1897" s="7"/>
      <c r="B1897" s="7"/>
      <c r="C1897" s="7"/>
      <c r="D1897" s="7"/>
      <c r="E1897" s="7"/>
      <c r="F1897" s="7"/>
      <c r="G1897" s="7"/>
      <c r="H1897" s="7"/>
    </row>
    <row r="1898" spans="1:8" x14ac:dyDescent="0.25">
      <c r="A1898" s="7"/>
      <c r="B1898" s="7"/>
      <c r="C1898" s="7"/>
      <c r="D1898" s="7"/>
      <c r="E1898" s="7"/>
      <c r="F1898" s="7"/>
      <c r="G1898" s="7"/>
      <c r="H1898" s="7"/>
    </row>
    <row r="1899" spans="1:8" x14ac:dyDescent="0.25">
      <c r="A1899" s="7"/>
      <c r="B1899" s="7"/>
      <c r="C1899" s="7"/>
      <c r="D1899" s="7"/>
      <c r="E1899" s="7"/>
      <c r="F1899" s="7"/>
      <c r="G1899" s="7"/>
      <c r="H1899" s="7"/>
    </row>
    <row r="1900" spans="1:8" x14ac:dyDescent="0.25">
      <c r="A1900" s="7"/>
      <c r="B1900" s="7"/>
      <c r="C1900" s="7"/>
      <c r="D1900" s="7"/>
      <c r="E1900" s="7"/>
      <c r="F1900" s="7"/>
      <c r="G1900" s="7"/>
      <c r="H1900" s="7"/>
    </row>
    <row r="1901" spans="1:8" x14ac:dyDescent="0.25">
      <c r="A1901" s="7"/>
      <c r="B1901" s="7"/>
      <c r="C1901" s="7"/>
      <c r="D1901" s="7"/>
      <c r="E1901" s="7"/>
      <c r="F1901" s="7"/>
      <c r="G1901" s="7"/>
      <c r="H1901" s="7"/>
    </row>
    <row r="1902" spans="1:8" x14ac:dyDescent="0.25">
      <c r="A1902" s="7"/>
      <c r="B1902" s="7"/>
      <c r="C1902" s="7"/>
      <c r="D1902" s="7"/>
      <c r="E1902" s="7"/>
      <c r="F1902" s="7"/>
      <c r="G1902" s="7"/>
      <c r="H1902" s="7"/>
    </row>
    <row r="1903" spans="1:8" x14ac:dyDescent="0.25">
      <c r="A1903" s="7"/>
      <c r="B1903" s="7"/>
      <c r="C1903" s="7"/>
      <c r="D1903" s="7"/>
      <c r="E1903" s="7"/>
      <c r="F1903" s="7"/>
      <c r="G1903" s="7"/>
      <c r="H1903" s="7"/>
    </row>
    <row r="1904" spans="1:8" x14ac:dyDescent="0.25">
      <c r="A1904" s="7"/>
      <c r="B1904" s="7"/>
      <c r="C1904" s="7"/>
      <c r="D1904" s="7"/>
      <c r="E1904" s="7"/>
      <c r="F1904" s="7"/>
      <c r="G1904" s="7"/>
      <c r="H1904" s="7"/>
    </row>
  </sheetData>
  <sheetProtection algorithmName="SHA-512" hashValue="tNS+MuBbjBelc/P4/BJrYmwH0QL88WTmkt94z3a98XNd5KcGWj7WIPt6Sktnasa3OKtM9pyFOf0YQEfDBSjHww==" saltValue="pDOBjLJswgZ7QNx/Xq7FWQ==" spinCount="100000" sheet="1" selectLockedCells="1"/>
  <mergeCells count="64">
    <mergeCell ref="C7:D7"/>
    <mergeCell ref="F7:H7"/>
    <mergeCell ref="A1:H1"/>
    <mergeCell ref="A3:H3"/>
    <mergeCell ref="A4:H4"/>
    <mergeCell ref="C6:D6"/>
    <mergeCell ref="F6:H6"/>
    <mergeCell ref="C8:D8"/>
    <mergeCell ref="F8:H8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  <mergeCell ref="C14:D14"/>
    <mergeCell ref="F14:H14"/>
    <mergeCell ref="C15:D15"/>
    <mergeCell ref="F15:H15"/>
    <mergeCell ref="C16:D16"/>
    <mergeCell ref="F16:H16"/>
    <mergeCell ref="C17:D17"/>
    <mergeCell ref="F17:H17"/>
    <mergeCell ref="C18:D18"/>
    <mergeCell ref="F18:H18"/>
    <mergeCell ref="C19:D19"/>
    <mergeCell ref="F19:H19"/>
    <mergeCell ref="C20:D20"/>
    <mergeCell ref="F20:H20"/>
    <mergeCell ref="C21:D21"/>
    <mergeCell ref="F21:H21"/>
    <mergeCell ref="C22:D22"/>
    <mergeCell ref="F22:H22"/>
    <mergeCell ref="C23:D23"/>
    <mergeCell ref="F23:H23"/>
    <mergeCell ref="C24:D24"/>
    <mergeCell ref="F24:H24"/>
    <mergeCell ref="C25:D25"/>
    <mergeCell ref="F25:H25"/>
    <mergeCell ref="C26:D26"/>
    <mergeCell ref="F26:H26"/>
    <mergeCell ref="C27:D27"/>
    <mergeCell ref="F27:H27"/>
    <mergeCell ref="C28:D28"/>
    <mergeCell ref="F28:H28"/>
    <mergeCell ref="C29:D29"/>
    <mergeCell ref="F29:H29"/>
    <mergeCell ref="C30:D30"/>
    <mergeCell ref="F30:H30"/>
    <mergeCell ref="C31:D31"/>
    <mergeCell ref="F31:H31"/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</mergeCells>
  <printOptions horizontalCentered="1"/>
  <pageMargins left="0.62992125984251968" right="0.15748031496062992" top="0.55118110236220474" bottom="0.74803149606299213" header="0.31496062992125984" footer="0.31496062992125984"/>
  <pageSetup paperSize="9" scale="93" orientation="portrait" horizont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>
    <pageSetUpPr fitToPage="1"/>
  </sheetPr>
  <dimension ref="A1:H1757"/>
  <sheetViews>
    <sheetView workbookViewId="0">
      <selection activeCell="A9" sqref="A9"/>
    </sheetView>
  </sheetViews>
  <sheetFormatPr baseColWidth="10" defaultColWidth="10.88671875" defaultRowHeight="13.8" x14ac:dyDescent="0.25"/>
  <cols>
    <col min="1" max="1" width="33" style="12" customWidth="1"/>
    <col min="2" max="2" width="6.44140625" style="12" customWidth="1"/>
    <col min="3" max="3" width="7.88671875" style="12" customWidth="1"/>
    <col min="4" max="4" width="10.5546875" style="12" customWidth="1"/>
    <col min="5" max="5" width="17.88671875" style="12" customWidth="1"/>
    <col min="6" max="6" width="9.88671875" style="12" customWidth="1"/>
    <col min="7" max="7" width="10.5546875" style="12" customWidth="1"/>
    <col min="8" max="8" width="5.44140625" style="12" customWidth="1"/>
    <col min="9" max="16384" width="10.88671875" style="7"/>
  </cols>
  <sheetData>
    <row r="1" spans="1:8" ht="15.6" customHeight="1" x14ac:dyDescent="0.25">
      <c r="A1" s="3947" t="s">
        <v>1682</v>
      </c>
      <c r="B1" s="3947"/>
      <c r="C1" s="3947"/>
      <c r="D1" s="3947"/>
      <c r="E1" s="3947"/>
      <c r="F1" s="3947"/>
      <c r="G1" s="3947"/>
      <c r="H1" s="3947"/>
    </row>
    <row r="2" spans="1:8" ht="16.2" thickBot="1" x14ac:dyDescent="0.3">
      <c r="A2" s="3"/>
      <c r="B2" s="3"/>
      <c r="C2" s="3"/>
      <c r="D2" s="3"/>
      <c r="E2" s="3"/>
      <c r="F2" s="3"/>
      <c r="G2" s="3"/>
      <c r="H2" s="3"/>
    </row>
    <row r="3" spans="1:8" ht="15.6" x14ac:dyDescent="0.25">
      <c r="A3" s="3948" t="s">
        <v>147</v>
      </c>
      <c r="B3" s="3949"/>
      <c r="C3" s="3949"/>
      <c r="D3" s="3949"/>
      <c r="E3" s="3949"/>
      <c r="F3" s="3949"/>
      <c r="G3" s="3949"/>
      <c r="H3" s="3950"/>
    </row>
    <row r="4" spans="1:8" ht="16.2" thickBot="1" x14ac:dyDescent="0.3">
      <c r="A4" s="3951" t="s">
        <v>1686</v>
      </c>
      <c r="B4" s="3952"/>
      <c r="C4" s="3952"/>
      <c r="D4" s="3952"/>
      <c r="E4" s="3952"/>
      <c r="F4" s="3952"/>
      <c r="G4" s="3952"/>
      <c r="H4" s="3953"/>
    </row>
    <row r="5" spans="1:8" ht="16.2" thickBot="1" x14ac:dyDescent="0.3">
      <c r="A5" s="2965"/>
      <c r="B5" s="2965"/>
      <c r="C5" s="2965"/>
      <c r="D5" s="2965"/>
      <c r="E5" s="2965"/>
      <c r="F5" s="2965"/>
      <c r="G5" s="2965"/>
      <c r="H5" s="2965"/>
    </row>
    <row r="6" spans="1:8" ht="29.4" customHeight="1" x14ac:dyDescent="0.25">
      <c r="A6" s="2966" t="s">
        <v>1683</v>
      </c>
      <c r="B6" s="2967" t="s">
        <v>1492</v>
      </c>
      <c r="C6" s="3954" t="s">
        <v>386</v>
      </c>
      <c r="D6" s="3954"/>
      <c r="E6" s="2967" t="s">
        <v>1687</v>
      </c>
      <c r="F6" s="3954" t="s">
        <v>1685</v>
      </c>
      <c r="G6" s="3954"/>
      <c r="H6" s="3955"/>
    </row>
    <row r="7" spans="1:8" ht="15.6" x14ac:dyDescent="0.25">
      <c r="A7" s="4"/>
      <c r="B7" s="2968">
        <v>1</v>
      </c>
      <c r="C7" s="3946"/>
      <c r="D7" s="3946"/>
      <c r="E7" s="1123"/>
      <c r="F7" s="3942"/>
      <c r="G7" s="3942"/>
      <c r="H7" s="3943"/>
    </row>
    <row r="8" spans="1:8" ht="15.6" x14ac:dyDescent="0.25">
      <c r="A8" s="5"/>
      <c r="B8" s="2969">
        <v>2</v>
      </c>
      <c r="C8" s="3945"/>
      <c r="D8" s="3945"/>
      <c r="E8" s="1127"/>
      <c r="F8" s="3942"/>
      <c r="G8" s="3942"/>
      <c r="H8" s="3943"/>
    </row>
    <row r="9" spans="1:8" ht="15.6" x14ac:dyDescent="0.25">
      <c r="A9" s="4"/>
      <c r="B9" s="2968">
        <v>3</v>
      </c>
      <c r="C9" s="3946"/>
      <c r="D9" s="3946"/>
      <c r="E9" s="1123"/>
      <c r="F9" s="3942"/>
      <c r="G9" s="3942"/>
      <c r="H9" s="3943"/>
    </row>
    <row r="10" spans="1:8" ht="15.6" x14ac:dyDescent="0.25">
      <c r="A10" s="5"/>
      <c r="B10" s="2969">
        <v>4</v>
      </c>
      <c r="C10" s="3941"/>
      <c r="D10" s="3941"/>
      <c r="E10" s="1128"/>
      <c r="F10" s="3942"/>
      <c r="G10" s="3942"/>
      <c r="H10" s="3943"/>
    </row>
    <row r="11" spans="1:8" ht="15.6" x14ac:dyDescent="0.25">
      <c r="A11" s="4"/>
      <c r="B11" s="2968">
        <v>5</v>
      </c>
      <c r="C11" s="3946"/>
      <c r="D11" s="3946"/>
      <c r="E11" s="1123"/>
      <c r="F11" s="3942"/>
      <c r="G11" s="3942"/>
      <c r="H11" s="3943"/>
    </row>
    <row r="12" spans="1:8" ht="15.6" x14ac:dyDescent="0.25">
      <c r="A12" s="4"/>
      <c r="B12" s="2969">
        <v>6</v>
      </c>
      <c r="C12" s="3946"/>
      <c r="D12" s="3946"/>
      <c r="E12" s="1123"/>
      <c r="F12" s="3942"/>
      <c r="G12" s="3942"/>
      <c r="H12" s="3943"/>
    </row>
    <row r="13" spans="1:8" ht="15.6" x14ac:dyDescent="0.25">
      <c r="A13" s="6"/>
      <c r="B13" s="2968">
        <v>7</v>
      </c>
      <c r="C13" s="3946"/>
      <c r="D13" s="3946"/>
      <c r="E13" s="1123"/>
      <c r="F13" s="3942"/>
      <c r="G13" s="3942"/>
      <c r="H13" s="3943"/>
    </row>
    <row r="14" spans="1:8" ht="15.6" x14ac:dyDescent="0.25">
      <c r="A14" s="4"/>
      <c r="B14" s="2969">
        <v>8</v>
      </c>
      <c r="C14" s="3946"/>
      <c r="D14" s="3946"/>
      <c r="E14" s="1123"/>
      <c r="F14" s="3942"/>
      <c r="G14" s="3942"/>
      <c r="H14" s="3943"/>
    </row>
    <row r="15" spans="1:8" ht="15.6" x14ac:dyDescent="0.25">
      <c r="A15" s="6"/>
      <c r="B15" s="2968">
        <v>9</v>
      </c>
      <c r="C15" s="3944"/>
      <c r="D15" s="3944"/>
      <c r="E15" s="1129"/>
      <c r="F15" s="3942"/>
      <c r="G15" s="3942"/>
      <c r="H15" s="3943"/>
    </row>
    <row r="16" spans="1:8" ht="15.6" x14ac:dyDescent="0.25">
      <c r="A16" s="5"/>
      <c r="B16" s="2969">
        <v>10</v>
      </c>
      <c r="C16" s="3941"/>
      <c r="D16" s="3941"/>
      <c r="E16" s="1128"/>
      <c r="F16" s="3942"/>
      <c r="G16" s="3942"/>
      <c r="H16" s="3943"/>
    </row>
    <row r="17" spans="1:8" ht="15.6" x14ac:dyDescent="0.25">
      <c r="A17" s="5"/>
      <c r="B17" s="2968">
        <v>11</v>
      </c>
      <c r="C17" s="3941"/>
      <c r="D17" s="3941"/>
      <c r="E17" s="1128"/>
      <c r="F17" s="3942"/>
      <c r="G17" s="3942"/>
      <c r="H17" s="3943"/>
    </row>
    <row r="18" spans="1:8" ht="15.6" x14ac:dyDescent="0.25">
      <c r="A18" s="5"/>
      <c r="B18" s="2969">
        <v>12</v>
      </c>
      <c r="C18" s="3941"/>
      <c r="D18" s="3941"/>
      <c r="E18" s="1128"/>
      <c r="F18" s="3942"/>
      <c r="G18" s="3942"/>
      <c r="H18" s="3943"/>
    </row>
    <row r="19" spans="1:8" ht="15.6" x14ac:dyDescent="0.25">
      <c r="A19" s="5"/>
      <c r="B19" s="2968">
        <v>13</v>
      </c>
      <c r="C19" s="3945"/>
      <c r="D19" s="3941"/>
      <c r="E19" s="1128"/>
      <c r="F19" s="3942"/>
      <c r="G19" s="3942"/>
      <c r="H19" s="3943"/>
    </row>
    <row r="20" spans="1:8" ht="15.6" x14ac:dyDescent="0.25">
      <c r="A20" s="5"/>
      <c r="B20" s="2969">
        <v>14</v>
      </c>
      <c r="C20" s="3941"/>
      <c r="D20" s="3941"/>
      <c r="E20" s="1128"/>
      <c r="F20" s="3942"/>
      <c r="G20" s="3942"/>
      <c r="H20" s="3943"/>
    </row>
    <row r="21" spans="1:8" ht="15.6" x14ac:dyDescent="0.25">
      <c r="A21" s="5"/>
      <c r="B21" s="2968">
        <v>15</v>
      </c>
      <c r="C21" s="3941"/>
      <c r="D21" s="3941"/>
      <c r="E21" s="1128"/>
      <c r="F21" s="3942"/>
      <c r="G21" s="3942"/>
      <c r="H21" s="3943"/>
    </row>
    <row r="22" spans="1:8" ht="15.6" x14ac:dyDescent="0.25">
      <c r="A22" s="5"/>
      <c r="B22" s="2969">
        <v>16</v>
      </c>
      <c r="C22" s="3941"/>
      <c r="D22" s="3941"/>
      <c r="E22" s="1128"/>
      <c r="F22" s="3942"/>
      <c r="G22" s="3942"/>
      <c r="H22" s="3943"/>
    </row>
    <row r="23" spans="1:8" ht="15.6" x14ac:dyDescent="0.25">
      <c r="A23" s="5"/>
      <c r="B23" s="2968">
        <v>17</v>
      </c>
      <c r="C23" s="3941"/>
      <c r="D23" s="3941"/>
      <c r="E23" s="1128"/>
      <c r="F23" s="3942"/>
      <c r="G23" s="3942"/>
      <c r="H23" s="3943"/>
    </row>
    <row r="24" spans="1:8" ht="15.6" x14ac:dyDescent="0.25">
      <c r="A24" s="6"/>
      <c r="B24" s="2969">
        <v>18</v>
      </c>
      <c r="C24" s="3944"/>
      <c r="D24" s="3944"/>
      <c r="E24" s="1129"/>
      <c r="F24" s="3942"/>
      <c r="G24" s="3942"/>
      <c r="H24" s="3943"/>
    </row>
    <row r="25" spans="1:8" ht="15.6" x14ac:dyDescent="0.25">
      <c r="A25" s="5"/>
      <c r="B25" s="2968">
        <v>19</v>
      </c>
      <c r="C25" s="3941"/>
      <c r="D25" s="3941"/>
      <c r="E25" s="1128"/>
      <c r="F25" s="3942"/>
      <c r="G25" s="3942"/>
      <c r="H25" s="3943"/>
    </row>
    <row r="26" spans="1:8" ht="15.6" x14ac:dyDescent="0.25">
      <c r="A26" s="5"/>
      <c r="B26" s="2969">
        <v>20</v>
      </c>
      <c r="C26" s="3941"/>
      <c r="D26" s="3941"/>
      <c r="E26" s="1128"/>
      <c r="F26" s="3942"/>
      <c r="G26" s="3942"/>
      <c r="H26" s="3943"/>
    </row>
    <row r="27" spans="1:8" ht="15.6" x14ac:dyDescent="0.25">
      <c r="A27" s="5"/>
      <c r="B27" s="2968">
        <v>21</v>
      </c>
      <c r="C27" s="3941"/>
      <c r="D27" s="3941"/>
      <c r="E27" s="1128"/>
      <c r="F27" s="3942"/>
      <c r="G27" s="3942"/>
      <c r="H27" s="3943"/>
    </row>
    <row r="28" spans="1:8" ht="15.6" x14ac:dyDescent="0.25">
      <c r="A28" s="5"/>
      <c r="B28" s="2969">
        <v>22</v>
      </c>
      <c r="C28" s="3941"/>
      <c r="D28" s="3941"/>
      <c r="E28" s="1128"/>
      <c r="F28" s="3942"/>
      <c r="G28" s="3942"/>
      <c r="H28" s="3943"/>
    </row>
    <row r="29" spans="1:8" ht="15.6" x14ac:dyDescent="0.25">
      <c r="A29" s="5"/>
      <c r="B29" s="2968">
        <v>23</v>
      </c>
      <c r="C29" s="3941"/>
      <c r="D29" s="3941"/>
      <c r="E29" s="1128"/>
      <c r="F29" s="3942"/>
      <c r="G29" s="3942"/>
      <c r="H29" s="3943"/>
    </row>
    <row r="30" spans="1:8" ht="15.6" x14ac:dyDescent="0.25">
      <c r="A30" s="5"/>
      <c r="B30" s="2969">
        <v>24</v>
      </c>
      <c r="C30" s="3941"/>
      <c r="D30" s="3941"/>
      <c r="E30" s="1128"/>
      <c r="F30" s="3942"/>
      <c r="G30" s="3942"/>
      <c r="H30" s="3943"/>
    </row>
    <row r="31" spans="1:8" ht="15.6" x14ac:dyDescent="0.25">
      <c r="A31" s="6"/>
      <c r="B31" s="2968">
        <v>25</v>
      </c>
      <c r="C31" s="3944"/>
      <c r="D31" s="3944"/>
      <c r="E31" s="1129"/>
      <c r="F31" s="3942"/>
      <c r="G31" s="3942"/>
      <c r="H31" s="3943"/>
    </row>
    <row r="32" spans="1:8" ht="15.6" x14ac:dyDescent="0.25">
      <c r="A32" s="6"/>
      <c r="B32" s="2969">
        <v>26</v>
      </c>
      <c r="C32" s="3941"/>
      <c r="D32" s="3941"/>
      <c r="E32" s="1128"/>
      <c r="F32" s="3942"/>
      <c r="G32" s="3942"/>
      <c r="H32" s="3943"/>
    </row>
    <row r="33" spans="1:8" ht="15.6" x14ac:dyDescent="0.25">
      <c r="A33" s="6"/>
      <c r="B33" s="2968">
        <v>27</v>
      </c>
      <c r="C33" s="3944"/>
      <c r="D33" s="3944"/>
      <c r="E33" s="1129"/>
      <c r="F33" s="3942"/>
      <c r="G33" s="3942"/>
      <c r="H33" s="3943"/>
    </row>
    <row r="34" spans="1:8" ht="15.6" x14ac:dyDescent="0.25">
      <c r="A34" s="6"/>
      <c r="B34" s="2969">
        <v>28</v>
      </c>
      <c r="C34" s="3941"/>
      <c r="D34" s="3941"/>
      <c r="E34" s="1128"/>
      <c r="F34" s="3942"/>
      <c r="G34" s="3942"/>
      <c r="H34" s="3943"/>
    </row>
    <row r="35" spans="1:8" ht="18.600000000000001" thickBot="1" x14ac:dyDescent="0.3">
      <c r="A35" s="3936" t="s">
        <v>1569</v>
      </c>
      <c r="B35" s="3937"/>
      <c r="C35" s="3938"/>
      <c r="D35" s="3938"/>
      <c r="E35" s="2970"/>
      <c r="F35" s="3939"/>
      <c r="G35" s="3939"/>
      <c r="H35" s="3940"/>
    </row>
    <row r="36" spans="1:8" x14ac:dyDescent="0.25">
      <c r="A36" s="7"/>
      <c r="B36" s="7"/>
      <c r="C36" s="7"/>
      <c r="D36" s="7"/>
      <c r="E36" s="7"/>
      <c r="F36" s="7"/>
      <c r="G36" s="7"/>
      <c r="H36" s="7"/>
    </row>
    <row r="37" spans="1:8" x14ac:dyDescent="0.25">
      <c r="A37" s="7"/>
      <c r="B37" s="7"/>
      <c r="C37" s="7"/>
      <c r="D37" s="7"/>
      <c r="E37" s="7"/>
      <c r="F37" s="7"/>
      <c r="G37" s="7"/>
      <c r="H37" s="7"/>
    </row>
    <row r="38" spans="1:8" x14ac:dyDescent="0.25">
      <c r="A38" s="7"/>
      <c r="B38" s="7"/>
      <c r="C38" s="7"/>
      <c r="D38" s="7"/>
      <c r="E38" s="7"/>
      <c r="F38" s="7"/>
      <c r="G38" s="7"/>
      <c r="H38" s="7"/>
    </row>
    <row r="39" spans="1:8" x14ac:dyDescent="0.25">
      <c r="A39" s="7"/>
      <c r="B39" s="7"/>
      <c r="C39" s="7"/>
      <c r="D39" s="7"/>
      <c r="E39" s="7"/>
      <c r="F39" s="7"/>
      <c r="G39" s="7"/>
      <c r="H39" s="7"/>
    </row>
    <row r="40" spans="1:8" x14ac:dyDescent="0.25">
      <c r="A40" s="7"/>
      <c r="B40" s="7"/>
      <c r="C40" s="7"/>
      <c r="D40" s="7"/>
      <c r="E40" s="7"/>
      <c r="F40" s="7"/>
      <c r="G40" s="7"/>
      <c r="H40" s="7"/>
    </row>
    <row r="41" spans="1:8" x14ac:dyDescent="0.25">
      <c r="A41" s="7"/>
      <c r="B41" s="7"/>
      <c r="C41" s="7"/>
      <c r="D41" s="7"/>
      <c r="E41" s="7"/>
      <c r="F41" s="7"/>
      <c r="G41" s="7"/>
      <c r="H41" s="7"/>
    </row>
    <row r="42" spans="1:8" x14ac:dyDescent="0.25">
      <c r="A42" s="7"/>
      <c r="B42" s="7"/>
      <c r="C42" s="7"/>
      <c r="D42" s="7"/>
      <c r="E42" s="7"/>
      <c r="F42" s="7"/>
      <c r="G42" s="7"/>
      <c r="H42" s="7"/>
    </row>
    <row r="43" spans="1:8" x14ac:dyDescent="0.25">
      <c r="A43" s="7"/>
      <c r="B43" s="7"/>
      <c r="C43" s="7"/>
      <c r="D43" s="7"/>
      <c r="E43" s="7"/>
      <c r="F43" s="7"/>
      <c r="G43" s="7"/>
      <c r="H43" s="7"/>
    </row>
    <row r="44" spans="1:8" x14ac:dyDescent="0.25">
      <c r="A44" s="7"/>
      <c r="B44" s="7"/>
      <c r="C44" s="7"/>
      <c r="D44" s="7"/>
      <c r="E44" s="7"/>
      <c r="F44" s="7"/>
      <c r="G44" s="7"/>
      <c r="H44" s="7"/>
    </row>
    <row r="45" spans="1:8" x14ac:dyDescent="0.25">
      <c r="A45" s="7"/>
      <c r="B45" s="7"/>
      <c r="C45" s="7"/>
      <c r="D45" s="7"/>
      <c r="E45" s="7"/>
      <c r="F45" s="7"/>
      <c r="G45" s="7"/>
      <c r="H45" s="7"/>
    </row>
    <row r="46" spans="1:8" x14ac:dyDescent="0.25">
      <c r="A46" s="7"/>
      <c r="B46" s="7"/>
      <c r="C46" s="7"/>
      <c r="D46" s="7"/>
      <c r="E46" s="7"/>
      <c r="F46" s="7"/>
      <c r="G46" s="7"/>
      <c r="H46" s="7"/>
    </row>
    <row r="47" spans="1:8" x14ac:dyDescent="0.25">
      <c r="A47" s="7"/>
      <c r="B47" s="7"/>
      <c r="C47" s="7"/>
      <c r="D47" s="7"/>
      <c r="E47" s="7"/>
      <c r="F47" s="7"/>
      <c r="G47" s="7"/>
      <c r="H47" s="7"/>
    </row>
    <row r="48" spans="1:8" x14ac:dyDescent="0.25">
      <c r="A48" s="7"/>
      <c r="B48" s="7"/>
      <c r="C48" s="7"/>
      <c r="D48" s="7"/>
      <c r="E48" s="7"/>
      <c r="F48" s="7"/>
      <c r="G48" s="7"/>
      <c r="H48" s="7"/>
    </row>
    <row r="49" spans="1:8" x14ac:dyDescent="0.25">
      <c r="A49" s="7"/>
      <c r="B49" s="7"/>
      <c r="C49" s="7"/>
      <c r="D49" s="7"/>
      <c r="E49" s="7"/>
      <c r="F49" s="7"/>
      <c r="G49" s="7"/>
      <c r="H49" s="7"/>
    </row>
    <row r="50" spans="1:8" x14ac:dyDescent="0.25">
      <c r="A50" s="7"/>
      <c r="B50" s="7"/>
      <c r="C50" s="7"/>
      <c r="D50" s="7"/>
      <c r="E50" s="7"/>
      <c r="F50" s="7"/>
      <c r="G50" s="7"/>
      <c r="H50" s="7"/>
    </row>
    <row r="51" spans="1:8" x14ac:dyDescent="0.25">
      <c r="A51" s="7"/>
      <c r="B51" s="7"/>
      <c r="C51" s="7"/>
      <c r="D51" s="7"/>
      <c r="E51" s="7"/>
      <c r="F51" s="7"/>
      <c r="G51" s="7"/>
      <c r="H51" s="7"/>
    </row>
    <row r="52" spans="1:8" x14ac:dyDescent="0.25">
      <c r="A52" s="7"/>
      <c r="B52" s="7"/>
      <c r="C52" s="7"/>
      <c r="D52" s="7"/>
      <c r="E52" s="7"/>
      <c r="F52" s="7"/>
      <c r="G52" s="7"/>
      <c r="H52" s="7"/>
    </row>
    <row r="53" spans="1:8" x14ac:dyDescent="0.25">
      <c r="A53" s="7"/>
      <c r="B53" s="7"/>
      <c r="C53" s="7"/>
      <c r="D53" s="7"/>
      <c r="E53" s="7"/>
      <c r="F53" s="7"/>
      <c r="G53" s="7"/>
      <c r="H53" s="7"/>
    </row>
    <row r="54" spans="1:8" x14ac:dyDescent="0.25">
      <c r="A54" s="7"/>
      <c r="B54" s="7"/>
      <c r="C54" s="7"/>
      <c r="D54" s="7"/>
      <c r="E54" s="7"/>
      <c r="F54" s="7"/>
      <c r="G54" s="7"/>
      <c r="H54" s="7"/>
    </row>
    <row r="55" spans="1:8" x14ac:dyDescent="0.25">
      <c r="A55" s="7"/>
      <c r="B55" s="7"/>
      <c r="C55" s="7"/>
      <c r="D55" s="7"/>
      <c r="E55" s="7"/>
      <c r="F55" s="7"/>
      <c r="G55" s="7"/>
      <c r="H55" s="7"/>
    </row>
    <row r="56" spans="1:8" x14ac:dyDescent="0.25">
      <c r="A56" s="7"/>
      <c r="B56" s="7"/>
      <c r="C56" s="7"/>
      <c r="D56" s="7"/>
      <c r="E56" s="7"/>
      <c r="F56" s="7"/>
      <c r="G56" s="7"/>
      <c r="H56" s="7"/>
    </row>
    <row r="57" spans="1:8" x14ac:dyDescent="0.25">
      <c r="A57" s="7"/>
      <c r="B57" s="7"/>
      <c r="C57" s="7"/>
      <c r="D57" s="7"/>
      <c r="E57" s="7"/>
      <c r="F57" s="7"/>
      <c r="G57" s="7"/>
      <c r="H57" s="7"/>
    </row>
    <row r="58" spans="1:8" x14ac:dyDescent="0.25">
      <c r="A58" s="7"/>
      <c r="B58" s="7"/>
      <c r="C58" s="7"/>
      <c r="D58" s="7"/>
      <c r="E58" s="7"/>
      <c r="F58" s="7"/>
      <c r="G58" s="7"/>
      <c r="H58" s="7"/>
    </row>
    <row r="59" spans="1:8" x14ac:dyDescent="0.25">
      <c r="A59" s="7"/>
      <c r="B59" s="7"/>
      <c r="C59" s="7"/>
      <c r="D59" s="7"/>
      <c r="E59" s="7"/>
      <c r="F59" s="7"/>
      <c r="G59" s="7"/>
      <c r="H59" s="7"/>
    </row>
    <row r="60" spans="1:8" x14ac:dyDescent="0.25">
      <c r="A60" s="7"/>
      <c r="B60" s="7"/>
      <c r="C60" s="7"/>
      <c r="D60" s="7"/>
      <c r="E60" s="7"/>
      <c r="F60" s="7"/>
      <c r="G60" s="7"/>
      <c r="H60" s="7"/>
    </row>
    <row r="61" spans="1:8" x14ac:dyDescent="0.25">
      <c r="A61" s="7"/>
      <c r="B61" s="7"/>
      <c r="C61" s="7"/>
      <c r="D61" s="7"/>
      <c r="E61" s="7"/>
      <c r="F61" s="7"/>
      <c r="G61" s="7"/>
      <c r="H61" s="7"/>
    </row>
    <row r="62" spans="1:8" x14ac:dyDescent="0.25">
      <c r="A62" s="7"/>
      <c r="B62" s="7"/>
      <c r="C62" s="7"/>
      <c r="D62" s="7"/>
      <c r="E62" s="7"/>
      <c r="F62" s="7"/>
      <c r="G62" s="7"/>
      <c r="H62" s="7"/>
    </row>
    <row r="63" spans="1:8" x14ac:dyDescent="0.25">
      <c r="A63" s="7"/>
      <c r="B63" s="7"/>
      <c r="C63" s="7"/>
      <c r="D63" s="7"/>
      <c r="E63" s="7"/>
      <c r="F63" s="7"/>
      <c r="G63" s="7"/>
      <c r="H63" s="7"/>
    </row>
    <row r="64" spans="1:8" x14ac:dyDescent="0.25">
      <c r="A64" s="7"/>
      <c r="B64" s="7"/>
      <c r="C64" s="7"/>
      <c r="D64" s="7"/>
      <c r="E64" s="7"/>
      <c r="F64" s="7"/>
      <c r="G64" s="7"/>
      <c r="H64" s="7"/>
    </row>
    <row r="65" spans="1:8" x14ac:dyDescent="0.25">
      <c r="A65" s="7"/>
      <c r="B65" s="7"/>
      <c r="C65" s="7"/>
      <c r="D65" s="7"/>
      <c r="E65" s="7"/>
      <c r="F65" s="7"/>
      <c r="G65" s="7"/>
      <c r="H65" s="7"/>
    </row>
    <row r="66" spans="1:8" x14ac:dyDescent="0.25">
      <c r="A66" s="7"/>
      <c r="B66" s="7"/>
      <c r="C66" s="7"/>
      <c r="D66" s="7"/>
      <c r="E66" s="7"/>
      <c r="F66" s="7"/>
      <c r="G66" s="7"/>
      <c r="H66" s="7"/>
    </row>
    <row r="67" spans="1:8" x14ac:dyDescent="0.25">
      <c r="A67" s="7"/>
      <c r="B67" s="7"/>
      <c r="C67" s="7"/>
      <c r="D67" s="7"/>
      <c r="E67" s="7"/>
      <c r="F67" s="7"/>
      <c r="G67" s="7"/>
      <c r="H67" s="7"/>
    </row>
    <row r="68" spans="1:8" x14ac:dyDescent="0.25">
      <c r="A68" s="7"/>
      <c r="B68" s="7"/>
      <c r="C68" s="7"/>
      <c r="D68" s="7"/>
      <c r="E68" s="7"/>
      <c r="F68" s="7"/>
      <c r="G68" s="7"/>
      <c r="H68" s="7"/>
    </row>
    <row r="69" spans="1:8" x14ac:dyDescent="0.25">
      <c r="A69" s="7"/>
      <c r="B69" s="7"/>
      <c r="C69" s="7"/>
      <c r="D69" s="7"/>
      <c r="E69" s="7"/>
      <c r="F69" s="7"/>
      <c r="G69" s="7"/>
      <c r="H69" s="7"/>
    </row>
    <row r="70" spans="1:8" x14ac:dyDescent="0.25">
      <c r="A70" s="7"/>
      <c r="B70" s="7"/>
      <c r="C70" s="7"/>
      <c r="D70" s="7"/>
      <c r="E70" s="7"/>
      <c r="F70" s="7"/>
      <c r="G70" s="7"/>
      <c r="H70" s="7"/>
    </row>
    <row r="71" spans="1:8" x14ac:dyDescent="0.25">
      <c r="A71" s="7"/>
      <c r="B71" s="7"/>
      <c r="C71" s="7"/>
      <c r="D71" s="7"/>
      <c r="E71" s="7"/>
      <c r="F71" s="7"/>
      <c r="G71" s="7"/>
      <c r="H71" s="7"/>
    </row>
    <row r="72" spans="1:8" x14ac:dyDescent="0.25">
      <c r="A72" s="7"/>
      <c r="B72" s="7"/>
      <c r="C72" s="7"/>
      <c r="D72" s="7"/>
      <c r="E72" s="7"/>
      <c r="F72" s="7"/>
      <c r="G72" s="7"/>
      <c r="H72" s="7"/>
    </row>
    <row r="73" spans="1:8" x14ac:dyDescent="0.25">
      <c r="A73" s="7"/>
      <c r="B73" s="7"/>
      <c r="C73" s="7"/>
      <c r="D73" s="7"/>
      <c r="E73" s="7"/>
      <c r="F73" s="7"/>
      <c r="G73" s="7"/>
      <c r="H73" s="7"/>
    </row>
    <row r="74" spans="1:8" x14ac:dyDescent="0.25">
      <c r="A74" s="7"/>
      <c r="B74" s="7"/>
      <c r="C74" s="7"/>
      <c r="D74" s="7"/>
      <c r="E74" s="7"/>
      <c r="F74" s="7"/>
      <c r="G74" s="7"/>
      <c r="H74" s="7"/>
    </row>
    <row r="75" spans="1:8" x14ac:dyDescent="0.25">
      <c r="A75" s="7"/>
      <c r="B75" s="7"/>
      <c r="C75" s="7"/>
      <c r="D75" s="7"/>
      <c r="E75" s="7"/>
      <c r="F75" s="7"/>
      <c r="G75" s="7"/>
      <c r="H75" s="7"/>
    </row>
    <row r="76" spans="1:8" x14ac:dyDescent="0.25">
      <c r="A76" s="7"/>
      <c r="B76" s="7"/>
      <c r="C76" s="7"/>
      <c r="D76" s="7"/>
      <c r="E76" s="7"/>
      <c r="F76" s="7"/>
      <c r="G76" s="7"/>
      <c r="H76" s="7"/>
    </row>
    <row r="77" spans="1:8" x14ac:dyDescent="0.25">
      <c r="A77" s="7"/>
      <c r="B77" s="7"/>
      <c r="C77" s="7"/>
      <c r="D77" s="7"/>
      <c r="E77" s="7"/>
      <c r="F77" s="7"/>
      <c r="G77" s="7"/>
      <c r="H77" s="7"/>
    </row>
    <row r="78" spans="1:8" x14ac:dyDescent="0.25">
      <c r="A78" s="7"/>
      <c r="B78" s="7"/>
      <c r="C78" s="7"/>
      <c r="D78" s="7"/>
      <c r="E78" s="7"/>
      <c r="F78" s="7"/>
      <c r="G78" s="7"/>
      <c r="H78" s="7"/>
    </row>
    <row r="79" spans="1:8" x14ac:dyDescent="0.25">
      <c r="A79" s="7"/>
      <c r="B79" s="7"/>
      <c r="C79" s="7"/>
      <c r="D79" s="7"/>
      <c r="E79" s="7"/>
      <c r="F79" s="7"/>
      <c r="G79" s="7"/>
      <c r="H79" s="7"/>
    </row>
    <row r="80" spans="1:8" x14ac:dyDescent="0.25">
      <c r="A80" s="7"/>
      <c r="B80" s="7"/>
      <c r="C80" s="7"/>
      <c r="D80" s="7"/>
      <c r="E80" s="7"/>
      <c r="F80" s="7"/>
      <c r="G80" s="7"/>
      <c r="H80" s="7"/>
    </row>
    <row r="81" spans="1:8" x14ac:dyDescent="0.25">
      <c r="A81" s="7"/>
      <c r="B81" s="7"/>
      <c r="C81" s="7"/>
      <c r="D81" s="7"/>
      <c r="E81" s="7"/>
      <c r="F81" s="7"/>
      <c r="G81" s="7"/>
      <c r="H81" s="7"/>
    </row>
    <row r="82" spans="1:8" x14ac:dyDescent="0.25">
      <c r="A82" s="7"/>
      <c r="B82" s="7"/>
      <c r="C82" s="7"/>
      <c r="D82" s="7"/>
      <c r="E82" s="7"/>
      <c r="F82" s="7"/>
      <c r="G82" s="7"/>
      <c r="H82" s="7"/>
    </row>
    <row r="83" spans="1:8" x14ac:dyDescent="0.25">
      <c r="A83" s="7"/>
      <c r="B83" s="7"/>
      <c r="C83" s="7"/>
      <c r="D83" s="7"/>
      <c r="E83" s="7"/>
      <c r="F83" s="7"/>
      <c r="G83" s="7"/>
      <c r="H83" s="7"/>
    </row>
    <row r="84" spans="1:8" x14ac:dyDescent="0.25">
      <c r="A84" s="7"/>
      <c r="B84" s="7"/>
      <c r="C84" s="7"/>
      <c r="D84" s="7"/>
      <c r="E84" s="7"/>
      <c r="F84" s="7"/>
      <c r="G84" s="7"/>
      <c r="H84" s="7"/>
    </row>
    <row r="85" spans="1:8" x14ac:dyDescent="0.25">
      <c r="A85" s="7"/>
      <c r="B85" s="7"/>
      <c r="C85" s="7"/>
      <c r="D85" s="7"/>
      <c r="E85" s="7"/>
      <c r="F85" s="7"/>
      <c r="G85" s="7"/>
      <c r="H85" s="7"/>
    </row>
    <row r="86" spans="1:8" x14ac:dyDescent="0.25">
      <c r="A86" s="7"/>
      <c r="B86" s="7"/>
      <c r="C86" s="7"/>
      <c r="D86" s="7"/>
      <c r="E86" s="7"/>
      <c r="F86" s="7"/>
      <c r="G86" s="7"/>
      <c r="H86" s="7"/>
    </row>
    <row r="87" spans="1:8" x14ac:dyDescent="0.25">
      <c r="A87" s="7"/>
      <c r="B87" s="7"/>
      <c r="C87" s="7"/>
      <c r="D87" s="7"/>
      <c r="E87" s="7"/>
      <c r="F87" s="7"/>
      <c r="G87" s="7"/>
      <c r="H87" s="7"/>
    </row>
    <row r="88" spans="1:8" x14ac:dyDescent="0.25">
      <c r="A88" s="7"/>
      <c r="B88" s="7"/>
      <c r="C88" s="7"/>
      <c r="D88" s="7"/>
      <c r="E88" s="7"/>
      <c r="F88" s="7"/>
      <c r="G88" s="7"/>
      <c r="H88" s="7"/>
    </row>
    <row r="89" spans="1:8" x14ac:dyDescent="0.25">
      <c r="A89" s="7"/>
      <c r="B89" s="7"/>
      <c r="C89" s="7"/>
      <c r="D89" s="7"/>
      <c r="E89" s="7"/>
      <c r="F89" s="7"/>
      <c r="G89" s="7"/>
      <c r="H89" s="7"/>
    </row>
    <row r="90" spans="1:8" x14ac:dyDescent="0.25">
      <c r="A90" s="7"/>
      <c r="B90" s="7"/>
      <c r="C90" s="7"/>
      <c r="D90" s="7"/>
      <c r="E90" s="7"/>
      <c r="F90" s="7"/>
      <c r="G90" s="7"/>
      <c r="H90" s="7"/>
    </row>
    <row r="91" spans="1:8" x14ac:dyDescent="0.25">
      <c r="A91" s="7"/>
      <c r="B91" s="7"/>
      <c r="C91" s="7"/>
      <c r="D91" s="7"/>
      <c r="E91" s="7"/>
      <c r="F91" s="7"/>
      <c r="G91" s="7"/>
      <c r="H91" s="7"/>
    </row>
    <row r="92" spans="1:8" x14ac:dyDescent="0.25">
      <c r="A92" s="7"/>
      <c r="B92" s="7"/>
      <c r="C92" s="7"/>
      <c r="D92" s="7"/>
      <c r="E92" s="7"/>
      <c r="F92" s="7"/>
      <c r="G92" s="7"/>
      <c r="H92" s="7"/>
    </row>
    <row r="93" spans="1:8" x14ac:dyDescent="0.25">
      <c r="A93" s="7"/>
      <c r="B93" s="7"/>
      <c r="C93" s="7"/>
      <c r="D93" s="7"/>
      <c r="E93" s="7"/>
      <c r="F93" s="7"/>
      <c r="G93" s="7"/>
      <c r="H93" s="7"/>
    </row>
    <row r="94" spans="1:8" x14ac:dyDescent="0.25">
      <c r="A94" s="7"/>
      <c r="B94" s="7"/>
      <c r="C94" s="7"/>
      <c r="D94" s="7"/>
      <c r="E94" s="7"/>
      <c r="F94" s="7"/>
      <c r="G94" s="7"/>
      <c r="H94" s="7"/>
    </row>
    <row r="95" spans="1:8" x14ac:dyDescent="0.25">
      <c r="A95" s="7"/>
      <c r="B95" s="7"/>
      <c r="C95" s="7"/>
      <c r="D95" s="7"/>
      <c r="E95" s="7"/>
      <c r="F95" s="7"/>
      <c r="G95" s="7"/>
      <c r="H95" s="7"/>
    </row>
    <row r="96" spans="1:8" x14ac:dyDescent="0.25">
      <c r="A96" s="7"/>
      <c r="B96" s="7"/>
      <c r="C96" s="7"/>
      <c r="D96" s="7"/>
      <c r="E96" s="7"/>
      <c r="F96" s="7"/>
      <c r="G96" s="7"/>
      <c r="H96" s="7"/>
    </row>
    <row r="97" spans="1:8" x14ac:dyDescent="0.25">
      <c r="A97" s="7"/>
      <c r="B97" s="7"/>
      <c r="C97" s="7"/>
      <c r="D97" s="7"/>
      <c r="E97" s="7"/>
      <c r="F97" s="7"/>
      <c r="G97" s="7"/>
      <c r="H97" s="7"/>
    </row>
    <row r="98" spans="1:8" x14ac:dyDescent="0.25">
      <c r="A98" s="7"/>
      <c r="B98" s="7"/>
      <c r="C98" s="7"/>
      <c r="D98" s="7"/>
      <c r="E98" s="7"/>
      <c r="F98" s="7"/>
      <c r="G98" s="7"/>
      <c r="H98" s="7"/>
    </row>
    <row r="99" spans="1:8" x14ac:dyDescent="0.25">
      <c r="A99" s="7"/>
      <c r="B99" s="7"/>
      <c r="C99" s="7"/>
      <c r="D99" s="7"/>
      <c r="E99" s="7"/>
      <c r="F99" s="7"/>
      <c r="G99" s="7"/>
      <c r="H99" s="7"/>
    </row>
    <row r="100" spans="1:8" x14ac:dyDescent="0.25">
      <c r="A100" s="7"/>
      <c r="B100" s="7"/>
      <c r="C100" s="7"/>
      <c r="D100" s="7"/>
      <c r="E100" s="7"/>
      <c r="F100" s="7"/>
      <c r="G100" s="7"/>
      <c r="H100" s="7"/>
    </row>
    <row r="101" spans="1:8" x14ac:dyDescent="0.25">
      <c r="A101" s="7"/>
      <c r="B101" s="7"/>
      <c r="C101" s="7"/>
      <c r="D101" s="7"/>
      <c r="E101" s="7"/>
      <c r="F101" s="7"/>
      <c r="G101" s="7"/>
      <c r="H101" s="7"/>
    </row>
    <row r="102" spans="1:8" x14ac:dyDescent="0.25">
      <c r="A102" s="7"/>
      <c r="B102" s="7"/>
      <c r="C102" s="7"/>
      <c r="D102" s="7"/>
      <c r="E102" s="7"/>
      <c r="F102" s="7"/>
      <c r="G102" s="7"/>
      <c r="H102" s="7"/>
    </row>
    <row r="103" spans="1:8" x14ac:dyDescent="0.25">
      <c r="A103" s="7"/>
      <c r="B103" s="7"/>
      <c r="C103" s="7"/>
      <c r="D103" s="7"/>
      <c r="E103" s="7"/>
      <c r="F103" s="7"/>
      <c r="G103" s="7"/>
      <c r="H103" s="7"/>
    </row>
    <row r="104" spans="1:8" x14ac:dyDescent="0.25">
      <c r="A104" s="7"/>
      <c r="B104" s="7"/>
      <c r="C104" s="7"/>
      <c r="D104" s="7"/>
      <c r="E104" s="7"/>
      <c r="F104" s="7"/>
      <c r="G104" s="7"/>
      <c r="H104" s="7"/>
    </row>
    <row r="105" spans="1:8" x14ac:dyDescent="0.25">
      <c r="A105" s="7"/>
      <c r="B105" s="7"/>
      <c r="C105" s="7"/>
      <c r="D105" s="7"/>
      <c r="E105" s="7"/>
      <c r="F105" s="7"/>
      <c r="G105" s="7"/>
      <c r="H105" s="7"/>
    </row>
    <row r="106" spans="1:8" x14ac:dyDescent="0.25">
      <c r="A106" s="7"/>
      <c r="B106" s="7"/>
      <c r="C106" s="7"/>
      <c r="D106" s="7"/>
      <c r="E106" s="7"/>
      <c r="F106" s="7"/>
      <c r="G106" s="7"/>
      <c r="H106" s="7"/>
    </row>
    <row r="107" spans="1:8" x14ac:dyDescent="0.25">
      <c r="A107" s="7"/>
      <c r="B107" s="7"/>
      <c r="C107" s="7"/>
      <c r="D107" s="7"/>
      <c r="E107" s="7"/>
      <c r="F107" s="7"/>
      <c r="G107" s="7"/>
      <c r="H107" s="7"/>
    </row>
    <row r="108" spans="1:8" x14ac:dyDescent="0.25">
      <c r="A108" s="7"/>
      <c r="B108" s="7"/>
      <c r="C108" s="7"/>
      <c r="D108" s="7"/>
      <c r="E108" s="7"/>
      <c r="F108" s="7"/>
      <c r="G108" s="7"/>
      <c r="H108" s="7"/>
    </row>
    <row r="109" spans="1:8" x14ac:dyDescent="0.25">
      <c r="A109" s="7"/>
      <c r="B109" s="7"/>
      <c r="C109" s="7"/>
      <c r="D109" s="7"/>
      <c r="E109" s="7"/>
      <c r="F109" s="7"/>
      <c r="G109" s="7"/>
      <c r="H109" s="7"/>
    </row>
    <row r="110" spans="1:8" x14ac:dyDescent="0.25">
      <c r="A110" s="7"/>
      <c r="B110" s="7"/>
      <c r="C110" s="7"/>
      <c r="D110" s="7"/>
      <c r="E110" s="7"/>
      <c r="F110" s="7"/>
      <c r="G110" s="7"/>
      <c r="H110" s="7"/>
    </row>
    <row r="111" spans="1:8" x14ac:dyDescent="0.25">
      <c r="A111" s="7"/>
      <c r="B111" s="7"/>
      <c r="C111" s="7"/>
      <c r="D111" s="7"/>
      <c r="E111" s="7"/>
      <c r="F111" s="7"/>
      <c r="G111" s="7"/>
      <c r="H111" s="7"/>
    </row>
    <row r="112" spans="1:8" x14ac:dyDescent="0.25">
      <c r="A112" s="7"/>
      <c r="B112" s="7"/>
      <c r="C112" s="7"/>
      <c r="D112" s="7"/>
      <c r="E112" s="7"/>
      <c r="F112" s="7"/>
      <c r="G112" s="7"/>
      <c r="H112" s="7"/>
    </row>
    <row r="113" spans="1:8" x14ac:dyDescent="0.25">
      <c r="A113" s="7"/>
      <c r="B113" s="7"/>
      <c r="C113" s="7"/>
      <c r="D113" s="7"/>
      <c r="E113" s="7"/>
      <c r="F113" s="7"/>
      <c r="G113" s="7"/>
      <c r="H113" s="7"/>
    </row>
    <row r="114" spans="1:8" x14ac:dyDescent="0.25">
      <c r="A114" s="7"/>
      <c r="B114" s="7"/>
      <c r="C114" s="7"/>
      <c r="D114" s="7"/>
      <c r="E114" s="7"/>
      <c r="F114" s="7"/>
      <c r="G114" s="7"/>
      <c r="H114" s="7"/>
    </row>
    <row r="115" spans="1:8" x14ac:dyDescent="0.25">
      <c r="A115" s="7"/>
      <c r="B115" s="7"/>
      <c r="C115" s="7"/>
      <c r="D115" s="7"/>
      <c r="E115" s="7"/>
      <c r="F115" s="7"/>
      <c r="G115" s="7"/>
      <c r="H115" s="7"/>
    </row>
    <row r="116" spans="1:8" x14ac:dyDescent="0.25">
      <c r="A116" s="7"/>
      <c r="B116" s="7"/>
      <c r="C116" s="7"/>
      <c r="D116" s="7"/>
      <c r="E116" s="7"/>
      <c r="F116" s="7"/>
      <c r="G116" s="7"/>
      <c r="H116" s="7"/>
    </row>
    <row r="117" spans="1:8" x14ac:dyDescent="0.25">
      <c r="A117" s="7"/>
      <c r="B117" s="7"/>
      <c r="C117" s="7"/>
      <c r="D117" s="7"/>
      <c r="E117" s="7"/>
      <c r="F117" s="7"/>
      <c r="G117" s="7"/>
      <c r="H117" s="7"/>
    </row>
    <row r="118" spans="1:8" x14ac:dyDescent="0.25">
      <c r="A118" s="7"/>
      <c r="B118" s="7"/>
      <c r="C118" s="7"/>
      <c r="D118" s="7"/>
      <c r="E118" s="7"/>
      <c r="F118" s="7"/>
      <c r="G118" s="7"/>
      <c r="H118" s="7"/>
    </row>
    <row r="119" spans="1:8" x14ac:dyDescent="0.25">
      <c r="A119" s="7"/>
      <c r="B119" s="7"/>
      <c r="C119" s="7"/>
      <c r="D119" s="7"/>
      <c r="E119" s="7"/>
      <c r="F119" s="7"/>
      <c r="G119" s="7"/>
      <c r="H119" s="7"/>
    </row>
    <row r="120" spans="1:8" x14ac:dyDescent="0.25">
      <c r="A120" s="7"/>
      <c r="B120" s="7"/>
      <c r="C120" s="7"/>
      <c r="D120" s="7"/>
      <c r="E120" s="7"/>
      <c r="F120" s="7"/>
      <c r="G120" s="7"/>
      <c r="H120" s="7"/>
    </row>
    <row r="121" spans="1:8" x14ac:dyDescent="0.25">
      <c r="A121" s="7"/>
      <c r="B121" s="7"/>
      <c r="C121" s="7"/>
      <c r="D121" s="7"/>
      <c r="E121" s="7"/>
      <c r="F121" s="7"/>
      <c r="G121" s="7"/>
      <c r="H121" s="7"/>
    </row>
    <row r="122" spans="1:8" x14ac:dyDescent="0.25">
      <c r="A122" s="7"/>
      <c r="B122" s="7"/>
      <c r="C122" s="7"/>
      <c r="D122" s="7"/>
      <c r="E122" s="7"/>
      <c r="F122" s="7"/>
      <c r="G122" s="7"/>
      <c r="H122" s="7"/>
    </row>
    <row r="123" spans="1:8" x14ac:dyDescent="0.25">
      <c r="A123" s="7"/>
      <c r="B123" s="7"/>
      <c r="C123" s="7"/>
      <c r="D123" s="7"/>
      <c r="E123" s="7"/>
      <c r="F123" s="7"/>
      <c r="G123" s="7"/>
      <c r="H123" s="7"/>
    </row>
    <row r="124" spans="1:8" x14ac:dyDescent="0.25">
      <c r="A124" s="7"/>
      <c r="B124" s="7"/>
      <c r="C124" s="7"/>
      <c r="D124" s="7"/>
      <c r="E124" s="7"/>
      <c r="F124" s="7"/>
      <c r="G124" s="7"/>
      <c r="H124" s="7"/>
    </row>
    <row r="125" spans="1:8" x14ac:dyDescent="0.25">
      <c r="A125" s="7"/>
      <c r="B125" s="7"/>
      <c r="C125" s="7"/>
      <c r="D125" s="7"/>
      <c r="E125" s="7"/>
      <c r="F125" s="7"/>
      <c r="G125" s="7"/>
      <c r="H125" s="7"/>
    </row>
    <row r="126" spans="1:8" x14ac:dyDescent="0.25">
      <c r="A126" s="7"/>
      <c r="B126" s="7"/>
      <c r="C126" s="7"/>
      <c r="D126" s="7"/>
      <c r="E126" s="7"/>
      <c r="F126" s="7"/>
      <c r="G126" s="7"/>
      <c r="H126" s="7"/>
    </row>
    <row r="127" spans="1:8" x14ac:dyDescent="0.25">
      <c r="A127" s="7"/>
      <c r="B127" s="7"/>
      <c r="C127" s="7"/>
      <c r="D127" s="7"/>
      <c r="E127" s="7"/>
      <c r="F127" s="7"/>
      <c r="G127" s="7"/>
      <c r="H127" s="7"/>
    </row>
    <row r="128" spans="1:8" x14ac:dyDescent="0.25">
      <c r="A128" s="7"/>
      <c r="B128" s="7"/>
      <c r="C128" s="7"/>
      <c r="D128" s="7"/>
      <c r="E128" s="7"/>
      <c r="F128" s="7"/>
      <c r="G128" s="7"/>
      <c r="H128" s="7"/>
    </row>
    <row r="129" spans="1:8" x14ac:dyDescent="0.25">
      <c r="A129" s="7"/>
      <c r="B129" s="7"/>
      <c r="C129" s="7"/>
      <c r="D129" s="7"/>
      <c r="E129" s="7"/>
      <c r="F129" s="7"/>
      <c r="G129" s="7"/>
      <c r="H129" s="7"/>
    </row>
    <row r="130" spans="1:8" x14ac:dyDescent="0.25">
      <c r="A130" s="7"/>
      <c r="B130" s="7"/>
      <c r="C130" s="7"/>
      <c r="D130" s="7"/>
      <c r="E130" s="7"/>
      <c r="F130" s="7"/>
      <c r="G130" s="7"/>
      <c r="H130" s="7"/>
    </row>
    <row r="131" spans="1:8" x14ac:dyDescent="0.25">
      <c r="A131" s="7"/>
      <c r="B131" s="7"/>
      <c r="C131" s="7"/>
      <c r="D131" s="7"/>
      <c r="E131" s="7"/>
      <c r="F131" s="7"/>
      <c r="G131" s="7"/>
      <c r="H131" s="7"/>
    </row>
    <row r="132" spans="1:8" x14ac:dyDescent="0.25">
      <c r="A132" s="7"/>
      <c r="B132" s="7"/>
      <c r="C132" s="7"/>
      <c r="D132" s="7"/>
      <c r="E132" s="7"/>
      <c r="F132" s="7"/>
      <c r="G132" s="7"/>
      <c r="H132" s="7"/>
    </row>
    <row r="133" spans="1:8" x14ac:dyDescent="0.25">
      <c r="A133" s="7"/>
      <c r="B133" s="7"/>
      <c r="C133" s="7"/>
      <c r="D133" s="7"/>
      <c r="E133" s="7"/>
      <c r="F133" s="7"/>
      <c r="G133" s="7"/>
      <c r="H133" s="7"/>
    </row>
    <row r="134" spans="1:8" x14ac:dyDescent="0.25">
      <c r="A134" s="7"/>
      <c r="B134" s="7"/>
      <c r="C134" s="7"/>
      <c r="D134" s="7"/>
      <c r="E134" s="7"/>
      <c r="F134" s="7"/>
      <c r="G134" s="7"/>
      <c r="H134" s="7"/>
    </row>
    <row r="135" spans="1:8" x14ac:dyDescent="0.25">
      <c r="A135" s="7"/>
      <c r="B135" s="7"/>
      <c r="C135" s="7"/>
      <c r="D135" s="7"/>
      <c r="E135" s="7"/>
      <c r="F135" s="7"/>
      <c r="G135" s="7"/>
      <c r="H135" s="7"/>
    </row>
    <row r="136" spans="1:8" x14ac:dyDescent="0.25">
      <c r="A136" s="7"/>
      <c r="B136" s="7"/>
      <c r="C136" s="7"/>
      <c r="D136" s="7"/>
      <c r="E136" s="7"/>
      <c r="F136" s="7"/>
      <c r="G136" s="7"/>
      <c r="H136" s="7"/>
    </row>
    <row r="137" spans="1:8" x14ac:dyDescent="0.25">
      <c r="A137" s="7"/>
      <c r="B137" s="7"/>
      <c r="C137" s="7"/>
      <c r="D137" s="7"/>
      <c r="E137" s="7"/>
      <c r="F137" s="7"/>
      <c r="G137" s="7"/>
      <c r="H137" s="7"/>
    </row>
    <row r="138" spans="1:8" x14ac:dyDescent="0.25">
      <c r="A138" s="7"/>
      <c r="B138" s="7"/>
      <c r="C138" s="7"/>
      <c r="D138" s="7"/>
      <c r="E138" s="7"/>
      <c r="F138" s="7"/>
      <c r="G138" s="7"/>
      <c r="H138" s="7"/>
    </row>
    <row r="139" spans="1:8" x14ac:dyDescent="0.25">
      <c r="A139" s="7"/>
      <c r="B139" s="7"/>
      <c r="C139" s="7"/>
      <c r="D139" s="7"/>
      <c r="E139" s="7"/>
      <c r="F139" s="7"/>
      <c r="G139" s="7"/>
      <c r="H139" s="7"/>
    </row>
    <row r="140" spans="1:8" x14ac:dyDescent="0.25">
      <c r="A140" s="7"/>
      <c r="B140" s="7"/>
      <c r="C140" s="7"/>
      <c r="D140" s="7"/>
      <c r="E140" s="7"/>
      <c r="F140" s="7"/>
      <c r="G140" s="7"/>
      <c r="H140" s="7"/>
    </row>
    <row r="141" spans="1:8" x14ac:dyDescent="0.25">
      <c r="A141" s="7"/>
      <c r="B141" s="7"/>
      <c r="C141" s="7"/>
      <c r="D141" s="7"/>
      <c r="E141" s="7"/>
      <c r="F141" s="7"/>
      <c r="G141" s="7"/>
      <c r="H141" s="7"/>
    </row>
    <row r="142" spans="1:8" x14ac:dyDescent="0.25">
      <c r="A142" s="7"/>
      <c r="B142" s="7"/>
      <c r="C142" s="7"/>
      <c r="D142" s="7"/>
      <c r="E142" s="7"/>
      <c r="F142" s="7"/>
      <c r="G142" s="7"/>
      <c r="H142" s="7"/>
    </row>
    <row r="143" spans="1:8" x14ac:dyDescent="0.25">
      <c r="A143" s="7"/>
      <c r="B143" s="7"/>
      <c r="C143" s="7"/>
      <c r="D143" s="7"/>
      <c r="E143" s="7"/>
      <c r="F143" s="7"/>
      <c r="G143" s="7"/>
      <c r="H143" s="7"/>
    </row>
    <row r="144" spans="1:8" x14ac:dyDescent="0.25">
      <c r="A144" s="7"/>
      <c r="B144" s="7"/>
      <c r="C144" s="7"/>
      <c r="D144" s="7"/>
      <c r="E144" s="7"/>
      <c r="F144" s="7"/>
      <c r="G144" s="7"/>
      <c r="H144" s="7"/>
    </row>
    <row r="145" spans="1:8" x14ac:dyDescent="0.25">
      <c r="A145" s="7"/>
      <c r="B145" s="7"/>
      <c r="C145" s="7"/>
      <c r="D145" s="7"/>
      <c r="E145" s="7"/>
      <c r="F145" s="7"/>
      <c r="G145" s="7"/>
      <c r="H145" s="7"/>
    </row>
    <row r="146" spans="1:8" x14ac:dyDescent="0.25">
      <c r="A146" s="7"/>
      <c r="B146" s="7"/>
      <c r="C146" s="7"/>
      <c r="D146" s="7"/>
      <c r="E146" s="7"/>
      <c r="F146" s="7"/>
      <c r="G146" s="7"/>
      <c r="H146" s="7"/>
    </row>
    <row r="147" spans="1:8" x14ac:dyDescent="0.25">
      <c r="A147" s="7"/>
      <c r="B147" s="7"/>
      <c r="C147" s="7"/>
      <c r="D147" s="7"/>
      <c r="E147" s="7"/>
      <c r="F147" s="7"/>
      <c r="G147" s="7"/>
      <c r="H147" s="7"/>
    </row>
    <row r="148" spans="1:8" x14ac:dyDescent="0.25">
      <c r="A148" s="7"/>
      <c r="B148" s="7"/>
      <c r="C148" s="7"/>
      <c r="D148" s="7"/>
      <c r="E148" s="7"/>
      <c r="F148" s="7"/>
      <c r="G148" s="7"/>
      <c r="H148" s="7"/>
    </row>
    <row r="149" spans="1:8" x14ac:dyDescent="0.25">
      <c r="A149" s="7"/>
      <c r="B149" s="7"/>
      <c r="C149" s="7"/>
      <c r="D149" s="7"/>
      <c r="E149" s="7"/>
      <c r="F149" s="7"/>
      <c r="G149" s="7"/>
      <c r="H149" s="7"/>
    </row>
    <row r="150" spans="1:8" x14ac:dyDescent="0.25">
      <c r="A150" s="7"/>
      <c r="B150" s="7"/>
      <c r="C150" s="7"/>
      <c r="D150" s="7"/>
      <c r="E150" s="7"/>
      <c r="F150" s="7"/>
      <c r="G150" s="7"/>
      <c r="H150" s="7"/>
    </row>
    <row r="151" spans="1:8" x14ac:dyDescent="0.25">
      <c r="A151" s="7"/>
      <c r="B151" s="7"/>
      <c r="C151" s="7"/>
      <c r="D151" s="7"/>
      <c r="E151" s="7"/>
      <c r="F151" s="7"/>
      <c r="G151" s="7"/>
      <c r="H151" s="7"/>
    </row>
    <row r="152" spans="1:8" x14ac:dyDescent="0.25">
      <c r="A152" s="7"/>
      <c r="B152" s="7"/>
      <c r="C152" s="7"/>
      <c r="D152" s="7"/>
      <c r="E152" s="7"/>
      <c r="F152" s="7"/>
      <c r="G152" s="7"/>
      <c r="H152" s="7"/>
    </row>
    <row r="153" spans="1:8" x14ac:dyDescent="0.25">
      <c r="A153" s="7"/>
      <c r="B153" s="7"/>
      <c r="C153" s="7"/>
      <c r="D153" s="7"/>
      <c r="E153" s="7"/>
      <c r="F153" s="7"/>
      <c r="G153" s="7"/>
      <c r="H153" s="7"/>
    </row>
    <row r="154" spans="1:8" x14ac:dyDescent="0.25">
      <c r="A154" s="7"/>
      <c r="B154" s="7"/>
      <c r="C154" s="7"/>
      <c r="D154" s="7"/>
      <c r="E154" s="7"/>
      <c r="F154" s="7"/>
      <c r="G154" s="7"/>
      <c r="H154" s="7"/>
    </row>
    <row r="155" spans="1:8" x14ac:dyDescent="0.25">
      <c r="A155" s="7"/>
      <c r="B155" s="7"/>
      <c r="C155" s="7"/>
      <c r="D155" s="7"/>
      <c r="E155" s="7"/>
      <c r="F155" s="7"/>
      <c r="G155" s="7"/>
      <c r="H155" s="7"/>
    </row>
    <row r="156" spans="1:8" x14ac:dyDescent="0.25">
      <c r="A156" s="7"/>
      <c r="B156" s="7"/>
      <c r="C156" s="7"/>
      <c r="D156" s="7"/>
      <c r="E156" s="7"/>
      <c r="F156" s="7"/>
      <c r="G156" s="7"/>
      <c r="H156" s="7"/>
    </row>
    <row r="157" spans="1:8" x14ac:dyDescent="0.25">
      <c r="A157" s="7"/>
      <c r="B157" s="7"/>
      <c r="C157" s="7"/>
      <c r="D157" s="7"/>
      <c r="E157" s="7"/>
      <c r="F157" s="7"/>
      <c r="G157" s="7"/>
      <c r="H157" s="7"/>
    </row>
    <row r="158" spans="1:8" x14ac:dyDescent="0.25">
      <c r="A158" s="7"/>
      <c r="B158" s="7"/>
      <c r="C158" s="7"/>
      <c r="D158" s="7"/>
      <c r="E158" s="7"/>
      <c r="F158" s="7"/>
      <c r="G158" s="7"/>
      <c r="H158" s="7"/>
    </row>
    <row r="159" spans="1:8" x14ac:dyDescent="0.25">
      <c r="A159" s="7"/>
      <c r="B159" s="7"/>
      <c r="C159" s="7"/>
      <c r="D159" s="7"/>
      <c r="E159" s="7"/>
      <c r="F159" s="7"/>
      <c r="G159" s="7"/>
      <c r="H159" s="7"/>
    </row>
    <row r="160" spans="1:8" x14ac:dyDescent="0.25">
      <c r="A160" s="7"/>
      <c r="B160" s="7"/>
      <c r="C160" s="7"/>
      <c r="D160" s="7"/>
      <c r="E160" s="7"/>
      <c r="F160" s="7"/>
      <c r="G160" s="7"/>
      <c r="H160" s="7"/>
    </row>
    <row r="161" spans="1:8" x14ac:dyDescent="0.25">
      <c r="A161" s="7"/>
      <c r="B161" s="7"/>
      <c r="C161" s="7"/>
      <c r="D161" s="7"/>
      <c r="E161" s="7"/>
      <c r="F161" s="7"/>
      <c r="G161" s="7"/>
      <c r="H161" s="7"/>
    </row>
    <row r="162" spans="1:8" x14ac:dyDescent="0.25">
      <c r="A162" s="7"/>
      <c r="B162" s="7"/>
      <c r="C162" s="7"/>
      <c r="D162" s="7"/>
      <c r="E162" s="7"/>
      <c r="F162" s="7"/>
      <c r="G162" s="7"/>
      <c r="H162" s="7"/>
    </row>
    <row r="163" spans="1:8" x14ac:dyDescent="0.25">
      <c r="A163" s="7"/>
      <c r="B163" s="7"/>
      <c r="C163" s="7"/>
      <c r="D163" s="7"/>
      <c r="E163" s="7"/>
      <c r="F163" s="7"/>
      <c r="G163" s="7"/>
      <c r="H163" s="7"/>
    </row>
    <row r="164" spans="1:8" x14ac:dyDescent="0.25">
      <c r="A164" s="7"/>
      <c r="B164" s="7"/>
      <c r="C164" s="7"/>
      <c r="D164" s="7"/>
      <c r="E164" s="7"/>
      <c r="F164" s="7"/>
      <c r="G164" s="7"/>
      <c r="H164" s="7"/>
    </row>
    <row r="165" spans="1:8" x14ac:dyDescent="0.25">
      <c r="A165" s="7"/>
      <c r="B165" s="7"/>
      <c r="C165" s="7"/>
      <c r="D165" s="7"/>
      <c r="E165" s="7"/>
      <c r="F165" s="7"/>
      <c r="G165" s="7"/>
      <c r="H165" s="7"/>
    </row>
    <row r="166" spans="1:8" x14ac:dyDescent="0.25">
      <c r="A166" s="7"/>
      <c r="B166" s="7"/>
      <c r="C166" s="7"/>
      <c r="D166" s="7"/>
      <c r="E166" s="7"/>
      <c r="F166" s="7"/>
      <c r="G166" s="7"/>
      <c r="H166" s="7"/>
    </row>
    <row r="167" spans="1:8" x14ac:dyDescent="0.25">
      <c r="A167" s="7"/>
      <c r="B167" s="7"/>
      <c r="C167" s="7"/>
      <c r="D167" s="7"/>
      <c r="E167" s="7"/>
      <c r="F167" s="7"/>
      <c r="G167" s="7"/>
      <c r="H167" s="7"/>
    </row>
    <row r="168" spans="1:8" x14ac:dyDescent="0.25">
      <c r="A168" s="7"/>
      <c r="B168" s="7"/>
      <c r="C168" s="7"/>
      <c r="D168" s="7"/>
      <c r="E168" s="7"/>
      <c r="F168" s="7"/>
      <c r="G168" s="7"/>
      <c r="H168" s="7"/>
    </row>
    <row r="169" spans="1:8" x14ac:dyDescent="0.25">
      <c r="A169" s="7"/>
      <c r="B169" s="7"/>
      <c r="C169" s="7"/>
      <c r="D169" s="7"/>
      <c r="E169" s="7"/>
      <c r="F169" s="7"/>
      <c r="G169" s="7"/>
      <c r="H169" s="7"/>
    </row>
    <row r="170" spans="1:8" x14ac:dyDescent="0.25">
      <c r="A170" s="7"/>
      <c r="B170" s="7"/>
      <c r="C170" s="7"/>
      <c r="D170" s="7"/>
      <c r="E170" s="7"/>
      <c r="F170" s="7"/>
      <c r="G170" s="7"/>
      <c r="H170" s="7"/>
    </row>
    <row r="171" spans="1:8" x14ac:dyDescent="0.25">
      <c r="A171" s="7"/>
      <c r="B171" s="7"/>
      <c r="C171" s="7"/>
      <c r="D171" s="7"/>
      <c r="E171" s="7"/>
      <c r="F171" s="7"/>
      <c r="G171" s="7"/>
      <c r="H171" s="7"/>
    </row>
    <row r="172" spans="1:8" x14ac:dyDescent="0.25">
      <c r="A172" s="7"/>
      <c r="B172" s="7"/>
      <c r="C172" s="7"/>
      <c r="D172" s="7"/>
      <c r="E172" s="7"/>
      <c r="F172" s="7"/>
      <c r="G172" s="7"/>
      <c r="H172" s="7"/>
    </row>
    <row r="173" spans="1:8" x14ac:dyDescent="0.25">
      <c r="A173" s="7"/>
      <c r="B173" s="7"/>
      <c r="C173" s="7"/>
      <c r="D173" s="7"/>
      <c r="E173" s="7"/>
      <c r="F173" s="7"/>
      <c r="G173" s="7"/>
      <c r="H173" s="7"/>
    </row>
    <row r="174" spans="1:8" x14ac:dyDescent="0.25">
      <c r="A174" s="7"/>
      <c r="B174" s="7"/>
      <c r="C174" s="7"/>
      <c r="D174" s="7"/>
      <c r="E174" s="7"/>
      <c r="F174" s="7"/>
      <c r="G174" s="7"/>
      <c r="H174" s="7"/>
    </row>
    <row r="175" spans="1:8" x14ac:dyDescent="0.25">
      <c r="A175" s="7"/>
      <c r="B175" s="7"/>
      <c r="C175" s="7"/>
      <c r="D175" s="7"/>
      <c r="E175" s="7"/>
      <c r="F175" s="7"/>
      <c r="G175" s="7"/>
      <c r="H175" s="7"/>
    </row>
    <row r="176" spans="1:8" x14ac:dyDescent="0.25">
      <c r="A176" s="7"/>
      <c r="B176" s="7"/>
      <c r="C176" s="7"/>
      <c r="D176" s="7"/>
      <c r="E176" s="7"/>
      <c r="F176" s="7"/>
      <c r="G176" s="7"/>
      <c r="H176" s="7"/>
    </row>
    <row r="177" spans="1:8" x14ac:dyDescent="0.25">
      <c r="A177" s="7"/>
      <c r="B177" s="7"/>
      <c r="C177" s="7"/>
      <c r="D177" s="7"/>
      <c r="E177" s="7"/>
      <c r="F177" s="7"/>
      <c r="G177" s="7"/>
      <c r="H177" s="7"/>
    </row>
    <row r="178" spans="1:8" x14ac:dyDescent="0.25">
      <c r="A178" s="7"/>
      <c r="B178" s="7"/>
      <c r="C178" s="7"/>
      <c r="D178" s="7"/>
      <c r="E178" s="7"/>
      <c r="F178" s="7"/>
      <c r="G178" s="7"/>
      <c r="H178" s="7"/>
    </row>
    <row r="179" spans="1:8" x14ac:dyDescent="0.25">
      <c r="A179" s="7"/>
      <c r="B179" s="7"/>
      <c r="C179" s="7"/>
      <c r="D179" s="7"/>
      <c r="E179" s="7"/>
      <c r="F179" s="7"/>
      <c r="G179" s="7"/>
      <c r="H179" s="7"/>
    </row>
    <row r="180" spans="1:8" x14ac:dyDescent="0.25">
      <c r="A180" s="7"/>
      <c r="B180" s="7"/>
      <c r="C180" s="7"/>
      <c r="D180" s="7"/>
      <c r="E180" s="7"/>
      <c r="F180" s="7"/>
      <c r="G180" s="7"/>
      <c r="H180" s="7"/>
    </row>
    <row r="181" spans="1:8" x14ac:dyDescent="0.25">
      <c r="A181" s="7"/>
      <c r="B181" s="7"/>
      <c r="C181" s="7"/>
      <c r="D181" s="7"/>
      <c r="E181" s="7"/>
      <c r="F181" s="7"/>
      <c r="G181" s="7"/>
      <c r="H181" s="7"/>
    </row>
    <row r="182" spans="1:8" x14ac:dyDescent="0.25">
      <c r="A182" s="7"/>
      <c r="B182" s="7"/>
      <c r="C182" s="7"/>
      <c r="D182" s="7"/>
      <c r="E182" s="7"/>
      <c r="F182" s="7"/>
      <c r="G182" s="7"/>
      <c r="H182" s="7"/>
    </row>
    <row r="183" spans="1:8" x14ac:dyDescent="0.25">
      <c r="A183" s="7"/>
      <c r="B183" s="7"/>
      <c r="C183" s="7"/>
      <c r="D183" s="7"/>
      <c r="E183" s="7"/>
      <c r="F183" s="7"/>
      <c r="G183" s="7"/>
      <c r="H183" s="7"/>
    </row>
    <row r="184" spans="1:8" x14ac:dyDescent="0.25">
      <c r="A184" s="7"/>
      <c r="B184" s="7"/>
      <c r="C184" s="7"/>
      <c r="D184" s="7"/>
      <c r="E184" s="7"/>
      <c r="F184" s="7"/>
      <c r="G184" s="7"/>
      <c r="H184" s="7"/>
    </row>
    <row r="185" spans="1:8" x14ac:dyDescent="0.25">
      <c r="A185" s="7"/>
      <c r="B185" s="7"/>
      <c r="C185" s="7"/>
      <c r="D185" s="7"/>
      <c r="E185" s="7"/>
      <c r="F185" s="7"/>
      <c r="G185" s="7"/>
      <c r="H185" s="7"/>
    </row>
    <row r="186" spans="1:8" x14ac:dyDescent="0.25">
      <c r="A186" s="7"/>
      <c r="B186" s="7"/>
      <c r="C186" s="7"/>
      <c r="D186" s="7"/>
      <c r="E186" s="7"/>
      <c r="F186" s="7"/>
      <c r="G186" s="7"/>
      <c r="H186" s="7"/>
    </row>
    <row r="187" spans="1:8" x14ac:dyDescent="0.25">
      <c r="A187" s="7"/>
      <c r="B187" s="7"/>
      <c r="C187" s="7"/>
      <c r="D187" s="7"/>
      <c r="E187" s="7"/>
      <c r="F187" s="7"/>
      <c r="G187" s="7"/>
      <c r="H187" s="7"/>
    </row>
    <row r="188" spans="1:8" x14ac:dyDescent="0.25">
      <c r="A188" s="7"/>
      <c r="B188" s="7"/>
      <c r="C188" s="7"/>
      <c r="D188" s="7"/>
      <c r="E188" s="7"/>
      <c r="F188" s="7"/>
      <c r="G188" s="7"/>
      <c r="H188" s="7"/>
    </row>
    <row r="189" spans="1:8" x14ac:dyDescent="0.25">
      <c r="A189" s="7"/>
      <c r="B189" s="7"/>
      <c r="C189" s="7"/>
      <c r="D189" s="7"/>
      <c r="E189" s="7"/>
      <c r="F189" s="7"/>
      <c r="G189" s="7"/>
      <c r="H189" s="7"/>
    </row>
    <row r="190" spans="1:8" x14ac:dyDescent="0.25">
      <c r="A190" s="7"/>
      <c r="B190" s="7"/>
      <c r="C190" s="7"/>
      <c r="D190" s="7"/>
      <c r="E190" s="7"/>
      <c r="F190" s="7"/>
      <c r="G190" s="7"/>
      <c r="H190" s="7"/>
    </row>
    <row r="191" spans="1:8" x14ac:dyDescent="0.25">
      <c r="A191" s="7"/>
      <c r="B191" s="7"/>
      <c r="C191" s="7"/>
      <c r="D191" s="7"/>
      <c r="E191" s="7"/>
      <c r="F191" s="7"/>
      <c r="G191" s="7"/>
      <c r="H191" s="7"/>
    </row>
    <row r="192" spans="1:8" x14ac:dyDescent="0.25">
      <c r="A192" s="7"/>
      <c r="B192" s="7"/>
      <c r="C192" s="7"/>
      <c r="D192" s="7"/>
      <c r="E192" s="7"/>
      <c r="F192" s="7"/>
      <c r="G192" s="7"/>
      <c r="H192" s="7"/>
    </row>
    <row r="193" spans="1:8" x14ac:dyDescent="0.25">
      <c r="A193" s="7"/>
      <c r="B193" s="7"/>
      <c r="C193" s="7"/>
      <c r="D193" s="7"/>
      <c r="E193" s="7"/>
      <c r="F193" s="7"/>
      <c r="G193" s="7"/>
      <c r="H193" s="7"/>
    </row>
    <row r="194" spans="1:8" x14ac:dyDescent="0.25">
      <c r="A194" s="7"/>
      <c r="B194" s="7"/>
      <c r="C194" s="7"/>
      <c r="D194" s="7"/>
      <c r="E194" s="7"/>
      <c r="F194" s="7"/>
      <c r="G194" s="7"/>
      <c r="H194" s="7"/>
    </row>
    <row r="195" spans="1:8" x14ac:dyDescent="0.25">
      <c r="A195" s="7"/>
      <c r="B195" s="7"/>
      <c r="C195" s="7"/>
      <c r="D195" s="7"/>
      <c r="E195" s="7"/>
      <c r="F195" s="7"/>
      <c r="G195" s="7"/>
      <c r="H195" s="7"/>
    </row>
    <row r="196" spans="1:8" x14ac:dyDescent="0.25">
      <c r="A196" s="7"/>
      <c r="B196" s="7"/>
      <c r="C196" s="7"/>
      <c r="D196" s="7"/>
      <c r="E196" s="7"/>
      <c r="F196" s="7"/>
      <c r="G196" s="7"/>
      <c r="H196" s="7"/>
    </row>
    <row r="197" spans="1:8" x14ac:dyDescent="0.25">
      <c r="A197" s="7"/>
      <c r="B197" s="7"/>
      <c r="C197" s="7"/>
      <c r="D197" s="7"/>
      <c r="E197" s="7"/>
      <c r="F197" s="7"/>
      <c r="G197" s="7"/>
      <c r="H197" s="7"/>
    </row>
    <row r="198" spans="1:8" x14ac:dyDescent="0.25">
      <c r="A198" s="7"/>
      <c r="B198" s="7"/>
      <c r="C198" s="7"/>
      <c r="D198" s="7"/>
      <c r="E198" s="7"/>
      <c r="F198" s="7"/>
      <c r="G198" s="7"/>
      <c r="H198" s="7"/>
    </row>
    <row r="199" spans="1:8" x14ac:dyDescent="0.25">
      <c r="A199" s="7"/>
      <c r="B199" s="7"/>
      <c r="C199" s="7"/>
      <c r="D199" s="7"/>
      <c r="E199" s="7"/>
      <c r="F199" s="7"/>
      <c r="G199" s="7"/>
      <c r="H199" s="7"/>
    </row>
    <row r="200" spans="1:8" x14ac:dyDescent="0.25">
      <c r="A200" s="7"/>
      <c r="B200" s="7"/>
      <c r="C200" s="7"/>
      <c r="D200" s="7"/>
      <c r="E200" s="7"/>
      <c r="F200" s="7"/>
      <c r="G200" s="7"/>
      <c r="H200" s="7"/>
    </row>
    <row r="201" spans="1:8" x14ac:dyDescent="0.25">
      <c r="A201" s="7"/>
      <c r="B201" s="7"/>
      <c r="C201" s="7"/>
      <c r="D201" s="7"/>
      <c r="E201" s="7"/>
      <c r="F201" s="7"/>
      <c r="G201" s="7"/>
      <c r="H201" s="7"/>
    </row>
    <row r="202" spans="1:8" x14ac:dyDescent="0.25">
      <c r="A202" s="7"/>
      <c r="B202" s="7"/>
      <c r="C202" s="7"/>
      <c r="D202" s="7"/>
      <c r="E202" s="7"/>
      <c r="F202" s="7"/>
      <c r="G202" s="7"/>
      <c r="H202" s="7"/>
    </row>
    <row r="203" spans="1:8" x14ac:dyDescent="0.25">
      <c r="A203" s="7"/>
      <c r="B203" s="7"/>
      <c r="C203" s="7"/>
      <c r="D203" s="7"/>
      <c r="E203" s="7"/>
      <c r="F203" s="7"/>
      <c r="G203" s="7"/>
      <c r="H203" s="7"/>
    </row>
    <row r="204" spans="1:8" x14ac:dyDescent="0.25">
      <c r="A204" s="7"/>
      <c r="B204" s="7"/>
      <c r="C204" s="7"/>
      <c r="D204" s="7"/>
      <c r="E204" s="7"/>
      <c r="F204" s="7"/>
      <c r="G204" s="7"/>
      <c r="H204" s="7"/>
    </row>
    <row r="205" spans="1:8" x14ac:dyDescent="0.25">
      <c r="A205" s="7"/>
      <c r="B205" s="7"/>
      <c r="C205" s="7"/>
      <c r="D205" s="7"/>
      <c r="E205" s="7"/>
      <c r="F205" s="7"/>
      <c r="G205" s="7"/>
      <c r="H205" s="7"/>
    </row>
    <row r="206" spans="1:8" x14ac:dyDescent="0.25">
      <c r="A206" s="7"/>
      <c r="B206" s="7"/>
      <c r="C206" s="7"/>
      <c r="D206" s="7"/>
      <c r="E206" s="7"/>
      <c r="F206" s="7"/>
      <c r="G206" s="7"/>
      <c r="H206" s="7"/>
    </row>
    <row r="207" spans="1:8" x14ac:dyDescent="0.25">
      <c r="A207" s="7"/>
      <c r="B207" s="7"/>
      <c r="C207" s="7"/>
      <c r="D207" s="7"/>
      <c r="E207" s="7"/>
      <c r="F207" s="7"/>
      <c r="G207" s="7"/>
      <c r="H207" s="7"/>
    </row>
    <row r="208" spans="1:8" x14ac:dyDescent="0.25">
      <c r="A208" s="7"/>
      <c r="B208" s="7"/>
      <c r="C208" s="7"/>
      <c r="D208" s="7"/>
      <c r="E208" s="7"/>
      <c r="F208" s="7"/>
      <c r="G208" s="7"/>
      <c r="H208" s="7"/>
    </row>
    <row r="209" spans="1:8" x14ac:dyDescent="0.25">
      <c r="A209" s="7"/>
      <c r="B209" s="7"/>
      <c r="C209" s="7"/>
      <c r="D209" s="7"/>
      <c r="E209" s="7"/>
      <c r="F209" s="7"/>
      <c r="G209" s="7"/>
      <c r="H209" s="7"/>
    </row>
    <row r="210" spans="1:8" x14ac:dyDescent="0.25">
      <c r="A210" s="7"/>
      <c r="B210" s="7"/>
      <c r="C210" s="7"/>
      <c r="D210" s="7"/>
      <c r="E210" s="7"/>
      <c r="F210" s="7"/>
      <c r="G210" s="7"/>
      <c r="H210" s="7"/>
    </row>
    <row r="211" spans="1:8" x14ac:dyDescent="0.25">
      <c r="A211" s="7"/>
      <c r="B211" s="7"/>
      <c r="C211" s="7"/>
      <c r="D211" s="7"/>
      <c r="E211" s="7"/>
      <c r="F211" s="7"/>
      <c r="G211" s="7"/>
      <c r="H211" s="7"/>
    </row>
    <row r="212" spans="1:8" x14ac:dyDescent="0.25">
      <c r="A212" s="7"/>
      <c r="B212" s="7"/>
      <c r="C212" s="7"/>
      <c r="D212" s="7"/>
      <c r="E212" s="7"/>
      <c r="F212" s="7"/>
      <c r="G212" s="7"/>
      <c r="H212" s="7"/>
    </row>
    <row r="213" spans="1:8" x14ac:dyDescent="0.25">
      <c r="A213" s="7"/>
      <c r="B213" s="7"/>
      <c r="C213" s="7"/>
      <c r="D213" s="7"/>
      <c r="E213" s="7"/>
      <c r="F213" s="7"/>
      <c r="G213" s="7"/>
      <c r="H213" s="7"/>
    </row>
    <row r="214" spans="1:8" x14ac:dyDescent="0.25">
      <c r="A214" s="7"/>
      <c r="B214" s="7"/>
      <c r="C214" s="7"/>
      <c r="D214" s="7"/>
      <c r="E214" s="7"/>
      <c r="F214" s="7"/>
      <c r="G214" s="7"/>
      <c r="H214" s="7"/>
    </row>
    <row r="215" spans="1:8" x14ac:dyDescent="0.25">
      <c r="A215" s="7"/>
      <c r="B215" s="7"/>
      <c r="C215" s="7"/>
      <c r="D215" s="7"/>
      <c r="E215" s="7"/>
      <c r="F215" s="7"/>
      <c r="G215" s="7"/>
      <c r="H215" s="7"/>
    </row>
    <row r="216" spans="1:8" x14ac:dyDescent="0.25">
      <c r="A216" s="7"/>
      <c r="B216" s="7"/>
      <c r="C216" s="7"/>
      <c r="D216" s="7"/>
      <c r="E216" s="7"/>
      <c r="F216" s="7"/>
      <c r="G216" s="7"/>
      <c r="H216" s="7"/>
    </row>
    <row r="217" spans="1:8" x14ac:dyDescent="0.25">
      <c r="A217" s="7"/>
      <c r="B217" s="7"/>
      <c r="C217" s="7"/>
      <c r="D217" s="7"/>
      <c r="E217" s="7"/>
      <c r="F217" s="7"/>
      <c r="G217" s="7"/>
      <c r="H217" s="7"/>
    </row>
    <row r="218" spans="1:8" x14ac:dyDescent="0.25">
      <c r="A218" s="7"/>
      <c r="B218" s="7"/>
      <c r="C218" s="7"/>
      <c r="D218" s="7"/>
      <c r="E218" s="7"/>
      <c r="F218" s="7"/>
      <c r="G218" s="7"/>
      <c r="H218" s="7"/>
    </row>
    <row r="219" spans="1:8" x14ac:dyDescent="0.25">
      <c r="A219" s="7"/>
      <c r="B219" s="7"/>
      <c r="C219" s="7"/>
      <c r="D219" s="7"/>
      <c r="E219" s="7"/>
      <c r="F219" s="7"/>
      <c r="G219" s="7"/>
      <c r="H219" s="7"/>
    </row>
    <row r="220" spans="1:8" x14ac:dyDescent="0.25">
      <c r="A220" s="7"/>
      <c r="B220" s="7"/>
      <c r="C220" s="7"/>
      <c r="D220" s="7"/>
      <c r="E220" s="7"/>
      <c r="F220" s="7"/>
      <c r="G220" s="7"/>
      <c r="H220" s="7"/>
    </row>
    <row r="221" spans="1:8" x14ac:dyDescent="0.25">
      <c r="A221" s="7"/>
      <c r="B221" s="7"/>
      <c r="C221" s="7"/>
      <c r="D221" s="7"/>
      <c r="E221" s="7"/>
      <c r="F221" s="7"/>
      <c r="G221" s="7"/>
      <c r="H221" s="7"/>
    </row>
    <row r="222" spans="1:8" x14ac:dyDescent="0.25">
      <c r="A222" s="7"/>
      <c r="B222" s="7"/>
      <c r="C222" s="7"/>
      <c r="D222" s="7"/>
      <c r="E222" s="7"/>
      <c r="F222" s="7"/>
      <c r="G222" s="7"/>
      <c r="H222" s="7"/>
    </row>
    <row r="223" spans="1:8" x14ac:dyDescent="0.25">
      <c r="A223" s="7"/>
      <c r="B223" s="7"/>
      <c r="C223" s="7"/>
      <c r="D223" s="7"/>
      <c r="E223" s="7"/>
      <c r="F223" s="7"/>
      <c r="G223" s="7"/>
      <c r="H223" s="7"/>
    </row>
    <row r="224" spans="1:8" x14ac:dyDescent="0.25">
      <c r="A224" s="7"/>
      <c r="B224" s="7"/>
      <c r="C224" s="7"/>
      <c r="D224" s="7"/>
      <c r="E224" s="7"/>
      <c r="F224" s="7"/>
      <c r="G224" s="7"/>
      <c r="H224" s="7"/>
    </row>
    <row r="225" spans="1:8" x14ac:dyDescent="0.25">
      <c r="A225" s="7"/>
      <c r="B225" s="7"/>
      <c r="C225" s="7"/>
      <c r="D225" s="7"/>
      <c r="E225" s="7"/>
      <c r="F225" s="7"/>
      <c r="G225" s="7"/>
      <c r="H225" s="7"/>
    </row>
    <row r="226" spans="1:8" x14ac:dyDescent="0.25">
      <c r="A226" s="7"/>
      <c r="B226" s="7"/>
      <c r="C226" s="7"/>
      <c r="D226" s="7"/>
      <c r="E226" s="7"/>
      <c r="F226" s="7"/>
      <c r="G226" s="7"/>
      <c r="H226" s="7"/>
    </row>
    <row r="227" spans="1:8" x14ac:dyDescent="0.25">
      <c r="A227" s="7"/>
      <c r="B227" s="7"/>
      <c r="C227" s="7"/>
      <c r="D227" s="7"/>
      <c r="E227" s="7"/>
      <c r="F227" s="7"/>
      <c r="G227" s="7"/>
      <c r="H227" s="7"/>
    </row>
    <row r="228" spans="1:8" x14ac:dyDescent="0.25">
      <c r="A228" s="7"/>
      <c r="B228" s="7"/>
      <c r="C228" s="7"/>
      <c r="D228" s="7"/>
      <c r="E228" s="7"/>
      <c r="F228" s="7"/>
      <c r="G228" s="7"/>
      <c r="H228" s="7"/>
    </row>
    <row r="229" spans="1:8" x14ac:dyDescent="0.25">
      <c r="A229" s="7"/>
      <c r="B229" s="7"/>
      <c r="C229" s="7"/>
      <c r="D229" s="7"/>
      <c r="E229" s="7"/>
      <c r="F229" s="7"/>
      <c r="G229" s="7"/>
      <c r="H229" s="7"/>
    </row>
    <row r="230" spans="1:8" x14ac:dyDescent="0.25">
      <c r="A230" s="7"/>
      <c r="B230" s="7"/>
      <c r="C230" s="7"/>
      <c r="D230" s="7"/>
      <c r="E230" s="7"/>
      <c r="F230" s="7"/>
      <c r="G230" s="7"/>
      <c r="H230" s="7"/>
    </row>
    <row r="231" spans="1:8" x14ac:dyDescent="0.25">
      <c r="A231" s="7"/>
      <c r="B231" s="7"/>
      <c r="C231" s="7"/>
      <c r="D231" s="7"/>
      <c r="E231" s="7"/>
      <c r="F231" s="7"/>
      <c r="G231" s="7"/>
      <c r="H231" s="7"/>
    </row>
    <row r="232" spans="1:8" x14ac:dyDescent="0.25">
      <c r="A232" s="7"/>
      <c r="B232" s="7"/>
      <c r="C232" s="7"/>
      <c r="D232" s="7"/>
      <c r="E232" s="7"/>
      <c r="F232" s="7"/>
      <c r="G232" s="7"/>
      <c r="H232" s="7"/>
    </row>
    <row r="233" spans="1:8" x14ac:dyDescent="0.25">
      <c r="A233" s="7"/>
      <c r="B233" s="7"/>
      <c r="C233" s="7"/>
      <c r="D233" s="7"/>
      <c r="E233" s="7"/>
      <c r="F233" s="7"/>
      <c r="G233" s="7"/>
      <c r="H233" s="7"/>
    </row>
    <row r="234" spans="1:8" x14ac:dyDescent="0.25">
      <c r="A234" s="7"/>
      <c r="B234" s="7"/>
      <c r="C234" s="7"/>
      <c r="D234" s="7"/>
      <c r="E234" s="7"/>
      <c r="F234" s="7"/>
      <c r="G234" s="7"/>
      <c r="H234" s="7"/>
    </row>
    <row r="235" spans="1:8" x14ac:dyDescent="0.25">
      <c r="A235" s="7"/>
      <c r="B235" s="7"/>
      <c r="C235" s="7"/>
      <c r="D235" s="7"/>
      <c r="E235" s="7"/>
      <c r="F235" s="7"/>
      <c r="G235" s="7"/>
      <c r="H235" s="7"/>
    </row>
    <row r="236" spans="1:8" x14ac:dyDescent="0.25">
      <c r="A236" s="7"/>
      <c r="B236" s="7"/>
      <c r="C236" s="7"/>
      <c r="D236" s="7"/>
      <c r="E236" s="7"/>
      <c r="F236" s="7"/>
      <c r="G236" s="7"/>
      <c r="H236" s="7"/>
    </row>
    <row r="237" spans="1:8" x14ac:dyDescent="0.25">
      <c r="A237" s="7"/>
      <c r="B237" s="7"/>
      <c r="C237" s="7"/>
      <c r="D237" s="7"/>
      <c r="E237" s="7"/>
      <c r="F237" s="7"/>
      <c r="G237" s="7"/>
      <c r="H237" s="7"/>
    </row>
    <row r="238" spans="1:8" x14ac:dyDescent="0.25">
      <c r="A238" s="7"/>
      <c r="B238" s="7"/>
      <c r="C238" s="7"/>
      <c r="D238" s="7"/>
      <c r="E238" s="7"/>
      <c r="F238" s="7"/>
      <c r="G238" s="7"/>
      <c r="H238" s="7"/>
    </row>
    <row r="239" spans="1:8" x14ac:dyDescent="0.25">
      <c r="A239" s="7"/>
      <c r="B239" s="7"/>
      <c r="C239" s="7"/>
      <c r="D239" s="7"/>
      <c r="E239" s="7"/>
      <c r="F239" s="7"/>
      <c r="G239" s="7"/>
      <c r="H239" s="7"/>
    </row>
    <row r="240" spans="1:8" x14ac:dyDescent="0.25">
      <c r="A240" s="7"/>
      <c r="B240" s="7"/>
      <c r="C240" s="7"/>
      <c r="D240" s="7"/>
      <c r="E240" s="7"/>
      <c r="F240" s="7"/>
      <c r="G240" s="7"/>
      <c r="H240" s="7"/>
    </row>
    <row r="241" spans="1:8" x14ac:dyDescent="0.25">
      <c r="A241" s="7"/>
      <c r="B241" s="7"/>
      <c r="C241" s="7"/>
      <c r="D241" s="7"/>
      <c r="E241" s="7"/>
      <c r="F241" s="7"/>
      <c r="G241" s="7"/>
      <c r="H241" s="7"/>
    </row>
    <row r="242" spans="1:8" x14ac:dyDescent="0.25">
      <c r="A242" s="7"/>
      <c r="B242" s="7"/>
      <c r="C242" s="7"/>
      <c r="D242" s="7"/>
      <c r="E242" s="7"/>
      <c r="F242" s="7"/>
      <c r="G242" s="7"/>
      <c r="H242" s="7"/>
    </row>
    <row r="243" spans="1:8" x14ac:dyDescent="0.25">
      <c r="A243" s="7"/>
      <c r="B243" s="7"/>
      <c r="C243" s="7"/>
      <c r="D243" s="7"/>
      <c r="E243" s="7"/>
      <c r="F243" s="7"/>
      <c r="G243" s="7"/>
      <c r="H243" s="7"/>
    </row>
    <row r="244" spans="1:8" x14ac:dyDescent="0.25">
      <c r="A244" s="7"/>
      <c r="B244" s="7"/>
      <c r="C244" s="7"/>
      <c r="D244" s="7"/>
      <c r="E244" s="7"/>
      <c r="F244" s="7"/>
      <c r="G244" s="7"/>
      <c r="H244" s="7"/>
    </row>
    <row r="245" spans="1:8" x14ac:dyDescent="0.25">
      <c r="A245" s="7"/>
      <c r="B245" s="7"/>
      <c r="C245" s="7"/>
      <c r="D245" s="7"/>
      <c r="E245" s="7"/>
      <c r="F245" s="7"/>
      <c r="G245" s="7"/>
      <c r="H245" s="7"/>
    </row>
    <row r="246" spans="1:8" x14ac:dyDescent="0.25">
      <c r="A246" s="7"/>
      <c r="B246" s="7"/>
      <c r="C246" s="7"/>
      <c r="D246" s="7"/>
      <c r="E246" s="7"/>
      <c r="F246" s="7"/>
      <c r="G246" s="7"/>
      <c r="H246" s="7"/>
    </row>
    <row r="247" spans="1:8" x14ac:dyDescent="0.25">
      <c r="A247" s="7"/>
      <c r="B247" s="7"/>
      <c r="C247" s="7"/>
      <c r="D247" s="7"/>
      <c r="E247" s="7"/>
      <c r="F247" s="7"/>
      <c r="G247" s="7"/>
      <c r="H247" s="7"/>
    </row>
    <row r="248" spans="1:8" x14ac:dyDescent="0.25">
      <c r="A248" s="7"/>
      <c r="B248" s="7"/>
      <c r="C248" s="7"/>
      <c r="D248" s="7"/>
      <c r="E248" s="7"/>
      <c r="F248" s="7"/>
      <c r="G248" s="7"/>
      <c r="H248" s="7"/>
    </row>
    <row r="249" spans="1:8" x14ac:dyDescent="0.25">
      <c r="A249" s="7"/>
      <c r="B249" s="7"/>
      <c r="C249" s="7"/>
      <c r="D249" s="7"/>
      <c r="E249" s="7"/>
      <c r="F249" s="7"/>
      <c r="G249" s="7"/>
      <c r="H249" s="7"/>
    </row>
    <row r="250" spans="1:8" x14ac:dyDescent="0.25">
      <c r="A250" s="7"/>
      <c r="B250" s="7"/>
      <c r="C250" s="7"/>
      <c r="D250" s="7"/>
      <c r="E250" s="7"/>
      <c r="F250" s="7"/>
      <c r="G250" s="7"/>
      <c r="H250" s="7"/>
    </row>
    <row r="251" spans="1:8" x14ac:dyDescent="0.25">
      <c r="A251" s="7"/>
      <c r="B251" s="7"/>
      <c r="C251" s="7"/>
      <c r="D251" s="7"/>
      <c r="E251" s="7"/>
      <c r="F251" s="7"/>
      <c r="G251" s="7"/>
      <c r="H251" s="7"/>
    </row>
    <row r="252" spans="1:8" x14ac:dyDescent="0.25">
      <c r="A252" s="7"/>
      <c r="B252" s="7"/>
      <c r="C252" s="7"/>
      <c r="D252" s="7"/>
      <c r="E252" s="7"/>
      <c r="F252" s="7"/>
      <c r="G252" s="7"/>
      <c r="H252" s="7"/>
    </row>
    <row r="253" spans="1:8" x14ac:dyDescent="0.25">
      <c r="A253" s="7"/>
      <c r="B253" s="7"/>
      <c r="C253" s="7"/>
      <c r="D253" s="7"/>
      <c r="E253" s="7"/>
      <c r="F253" s="7"/>
      <c r="G253" s="7"/>
      <c r="H253" s="7"/>
    </row>
    <row r="254" spans="1:8" x14ac:dyDescent="0.25">
      <c r="A254" s="7"/>
      <c r="B254" s="7"/>
      <c r="C254" s="7"/>
      <c r="D254" s="7"/>
      <c r="E254" s="7"/>
      <c r="F254" s="7"/>
      <c r="G254" s="7"/>
      <c r="H254" s="7"/>
    </row>
    <row r="255" spans="1:8" x14ac:dyDescent="0.25">
      <c r="A255" s="7"/>
      <c r="B255" s="7"/>
      <c r="C255" s="7"/>
      <c r="D255" s="7"/>
      <c r="E255" s="7"/>
      <c r="F255" s="7"/>
      <c r="G255" s="7"/>
      <c r="H255" s="7"/>
    </row>
    <row r="256" spans="1:8" x14ac:dyDescent="0.25">
      <c r="A256" s="7"/>
      <c r="B256" s="7"/>
      <c r="C256" s="7"/>
      <c r="D256" s="7"/>
      <c r="E256" s="7"/>
      <c r="F256" s="7"/>
      <c r="G256" s="7"/>
      <c r="H256" s="7"/>
    </row>
    <row r="257" spans="1:8" x14ac:dyDescent="0.25">
      <c r="A257" s="7"/>
      <c r="B257" s="7"/>
      <c r="C257" s="7"/>
      <c r="D257" s="7"/>
      <c r="E257" s="7"/>
      <c r="F257" s="7"/>
      <c r="G257" s="7"/>
      <c r="H257" s="7"/>
    </row>
    <row r="258" spans="1:8" x14ac:dyDescent="0.25">
      <c r="A258" s="7"/>
      <c r="B258" s="7"/>
      <c r="C258" s="7"/>
      <c r="D258" s="7"/>
      <c r="E258" s="7"/>
      <c r="F258" s="7"/>
      <c r="G258" s="7"/>
      <c r="H258" s="7"/>
    </row>
    <row r="259" spans="1:8" x14ac:dyDescent="0.25">
      <c r="A259" s="7"/>
      <c r="B259" s="7"/>
      <c r="C259" s="7"/>
      <c r="D259" s="7"/>
      <c r="E259" s="7"/>
      <c r="F259" s="7"/>
      <c r="G259" s="7"/>
      <c r="H259" s="7"/>
    </row>
    <row r="260" spans="1:8" x14ac:dyDescent="0.25">
      <c r="A260" s="7"/>
      <c r="B260" s="7"/>
      <c r="C260" s="7"/>
      <c r="D260" s="7"/>
      <c r="E260" s="7"/>
      <c r="F260" s="7"/>
      <c r="G260" s="7"/>
      <c r="H260" s="7"/>
    </row>
    <row r="261" spans="1:8" x14ac:dyDescent="0.25">
      <c r="A261" s="7"/>
      <c r="B261" s="7"/>
      <c r="C261" s="7"/>
      <c r="D261" s="7"/>
      <c r="E261" s="7"/>
      <c r="F261" s="7"/>
      <c r="G261" s="7"/>
      <c r="H261" s="7"/>
    </row>
    <row r="262" spans="1:8" x14ac:dyDescent="0.25">
      <c r="A262" s="7"/>
      <c r="B262" s="7"/>
      <c r="C262" s="7"/>
      <c r="D262" s="7"/>
      <c r="E262" s="7"/>
      <c r="F262" s="7"/>
      <c r="G262" s="7"/>
      <c r="H262" s="7"/>
    </row>
    <row r="263" spans="1:8" x14ac:dyDescent="0.25">
      <c r="A263" s="7"/>
      <c r="B263" s="7"/>
      <c r="C263" s="7"/>
      <c r="D263" s="7"/>
      <c r="E263" s="7"/>
      <c r="F263" s="7"/>
      <c r="G263" s="7"/>
      <c r="H263" s="7"/>
    </row>
    <row r="264" spans="1:8" x14ac:dyDescent="0.25">
      <c r="A264" s="7"/>
      <c r="B264" s="7"/>
      <c r="C264" s="7"/>
      <c r="D264" s="7"/>
      <c r="E264" s="7"/>
      <c r="F264" s="7"/>
      <c r="G264" s="7"/>
      <c r="H264" s="7"/>
    </row>
    <row r="265" spans="1:8" x14ac:dyDescent="0.25">
      <c r="A265" s="7"/>
      <c r="B265" s="7"/>
      <c r="C265" s="7"/>
      <c r="D265" s="7"/>
      <c r="E265" s="7"/>
      <c r="F265" s="7"/>
      <c r="G265" s="7"/>
      <c r="H265" s="7"/>
    </row>
    <row r="266" spans="1:8" x14ac:dyDescent="0.25">
      <c r="A266" s="7"/>
      <c r="B266" s="7"/>
      <c r="C266" s="7"/>
      <c r="D266" s="7"/>
      <c r="E266" s="7"/>
      <c r="F266" s="7"/>
      <c r="G266" s="7"/>
      <c r="H266" s="7"/>
    </row>
    <row r="267" spans="1:8" x14ac:dyDescent="0.25">
      <c r="A267" s="7"/>
      <c r="B267" s="7"/>
      <c r="C267" s="7"/>
      <c r="D267" s="7"/>
      <c r="E267" s="7"/>
      <c r="F267" s="7"/>
      <c r="G267" s="7"/>
      <c r="H267" s="7"/>
    </row>
    <row r="268" spans="1:8" x14ac:dyDescent="0.25">
      <c r="A268" s="7"/>
      <c r="B268" s="7"/>
      <c r="C268" s="7"/>
      <c r="D268" s="7"/>
      <c r="E268" s="7"/>
      <c r="F268" s="7"/>
      <c r="G268" s="7"/>
      <c r="H268" s="7"/>
    </row>
    <row r="269" spans="1:8" x14ac:dyDescent="0.25">
      <c r="A269" s="7"/>
      <c r="B269" s="7"/>
      <c r="C269" s="7"/>
      <c r="D269" s="7"/>
      <c r="E269" s="7"/>
      <c r="F269" s="7"/>
      <c r="G269" s="7"/>
      <c r="H269" s="7"/>
    </row>
    <row r="270" spans="1:8" x14ac:dyDescent="0.25">
      <c r="A270" s="7"/>
      <c r="B270" s="7"/>
      <c r="C270" s="7"/>
      <c r="D270" s="7"/>
      <c r="E270" s="7"/>
      <c r="F270" s="7"/>
      <c r="G270" s="7"/>
      <c r="H270" s="7"/>
    </row>
    <row r="271" spans="1:8" x14ac:dyDescent="0.25">
      <c r="A271" s="7"/>
      <c r="B271" s="7"/>
      <c r="C271" s="7"/>
      <c r="D271" s="7"/>
      <c r="E271" s="7"/>
      <c r="F271" s="7"/>
      <c r="G271" s="7"/>
      <c r="H271" s="7"/>
    </row>
    <row r="272" spans="1:8" x14ac:dyDescent="0.25">
      <c r="A272" s="7"/>
      <c r="B272" s="7"/>
      <c r="C272" s="7"/>
      <c r="D272" s="7"/>
      <c r="E272" s="7"/>
      <c r="F272" s="7"/>
      <c r="G272" s="7"/>
      <c r="H272" s="7"/>
    </row>
    <row r="273" spans="1:8" x14ac:dyDescent="0.25">
      <c r="A273" s="7"/>
      <c r="B273" s="7"/>
      <c r="C273" s="7"/>
      <c r="D273" s="7"/>
      <c r="E273" s="7"/>
      <c r="F273" s="7"/>
      <c r="G273" s="7"/>
      <c r="H273" s="7"/>
    </row>
    <row r="274" spans="1:8" x14ac:dyDescent="0.25">
      <c r="A274" s="7"/>
      <c r="B274" s="7"/>
      <c r="C274" s="7"/>
      <c r="D274" s="7"/>
      <c r="E274" s="7"/>
      <c r="F274" s="7"/>
      <c r="G274" s="7"/>
      <c r="H274" s="7"/>
    </row>
    <row r="275" spans="1:8" x14ac:dyDescent="0.25">
      <c r="A275" s="7"/>
      <c r="B275" s="7"/>
      <c r="C275" s="7"/>
      <c r="D275" s="7"/>
      <c r="E275" s="7"/>
      <c r="F275" s="7"/>
      <c r="G275" s="7"/>
      <c r="H275" s="7"/>
    </row>
    <row r="276" spans="1:8" x14ac:dyDescent="0.25">
      <c r="A276" s="7"/>
      <c r="B276" s="7"/>
      <c r="C276" s="7"/>
      <c r="D276" s="7"/>
      <c r="E276" s="7"/>
      <c r="F276" s="7"/>
      <c r="G276" s="7"/>
      <c r="H276" s="7"/>
    </row>
    <row r="277" spans="1:8" x14ac:dyDescent="0.25">
      <c r="A277" s="7"/>
      <c r="B277" s="7"/>
      <c r="C277" s="7"/>
      <c r="D277" s="7"/>
      <c r="E277" s="7"/>
      <c r="F277" s="7"/>
      <c r="G277" s="7"/>
      <c r="H277" s="7"/>
    </row>
    <row r="278" spans="1:8" x14ac:dyDescent="0.25">
      <c r="A278" s="7"/>
      <c r="B278" s="7"/>
      <c r="C278" s="7"/>
      <c r="D278" s="7"/>
      <c r="E278" s="7"/>
      <c r="F278" s="7"/>
      <c r="G278" s="7"/>
      <c r="H278" s="7"/>
    </row>
    <row r="279" spans="1:8" x14ac:dyDescent="0.25">
      <c r="A279" s="7"/>
      <c r="B279" s="7"/>
      <c r="C279" s="7"/>
      <c r="D279" s="7"/>
      <c r="E279" s="7"/>
      <c r="F279" s="7"/>
      <c r="G279" s="7"/>
      <c r="H279" s="7"/>
    </row>
    <row r="280" spans="1:8" x14ac:dyDescent="0.25">
      <c r="A280" s="7"/>
      <c r="B280" s="7"/>
      <c r="C280" s="7"/>
      <c r="D280" s="7"/>
      <c r="E280" s="7"/>
      <c r="F280" s="7"/>
      <c r="G280" s="7"/>
      <c r="H280" s="7"/>
    </row>
    <row r="281" spans="1:8" x14ac:dyDescent="0.25">
      <c r="A281" s="7"/>
      <c r="B281" s="7"/>
      <c r="C281" s="7"/>
      <c r="D281" s="7"/>
      <c r="E281" s="7"/>
      <c r="F281" s="7"/>
      <c r="G281" s="7"/>
      <c r="H281" s="7"/>
    </row>
    <row r="282" spans="1:8" x14ac:dyDescent="0.25">
      <c r="A282" s="7"/>
      <c r="B282" s="7"/>
      <c r="C282" s="7"/>
      <c r="D282" s="7"/>
      <c r="E282" s="7"/>
      <c r="F282" s="7"/>
      <c r="G282" s="7"/>
      <c r="H282" s="7"/>
    </row>
    <row r="283" spans="1:8" x14ac:dyDescent="0.25">
      <c r="A283" s="7"/>
      <c r="B283" s="7"/>
      <c r="C283" s="7"/>
      <c r="D283" s="7"/>
      <c r="E283" s="7"/>
      <c r="F283" s="7"/>
      <c r="G283" s="7"/>
      <c r="H283" s="7"/>
    </row>
    <row r="284" spans="1:8" x14ac:dyDescent="0.25">
      <c r="A284" s="7"/>
      <c r="B284" s="7"/>
      <c r="C284" s="7"/>
      <c r="D284" s="7"/>
      <c r="E284" s="7"/>
      <c r="F284" s="7"/>
      <c r="G284" s="7"/>
      <c r="H284" s="7"/>
    </row>
    <row r="285" spans="1:8" x14ac:dyDescent="0.25">
      <c r="A285" s="7"/>
      <c r="B285" s="7"/>
      <c r="C285" s="7"/>
      <c r="D285" s="7"/>
      <c r="E285" s="7"/>
      <c r="F285" s="7"/>
      <c r="G285" s="7"/>
      <c r="H285" s="7"/>
    </row>
    <row r="286" spans="1:8" x14ac:dyDescent="0.25">
      <c r="A286" s="7"/>
      <c r="B286" s="7"/>
      <c r="C286" s="7"/>
      <c r="D286" s="7"/>
      <c r="E286" s="7"/>
      <c r="F286" s="7"/>
      <c r="G286" s="7"/>
      <c r="H286" s="7"/>
    </row>
    <row r="287" spans="1:8" x14ac:dyDescent="0.25">
      <c r="A287" s="7"/>
      <c r="B287" s="7"/>
      <c r="C287" s="7"/>
      <c r="D287" s="7"/>
      <c r="E287" s="7"/>
      <c r="F287" s="7"/>
      <c r="G287" s="7"/>
      <c r="H287" s="7"/>
    </row>
    <row r="288" spans="1:8" x14ac:dyDescent="0.25">
      <c r="A288" s="7"/>
      <c r="B288" s="7"/>
      <c r="C288" s="7"/>
      <c r="D288" s="7"/>
      <c r="E288" s="7"/>
      <c r="F288" s="7"/>
      <c r="G288" s="7"/>
      <c r="H288" s="7"/>
    </row>
    <row r="289" spans="1:8" x14ac:dyDescent="0.25">
      <c r="A289" s="7"/>
      <c r="B289" s="7"/>
      <c r="C289" s="7"/>
      <c r="D289" s="7"/>
      <c r="E289" s="7"/>
      <c r="F289" s="7"/>
      <c r="G289" s="7"/>
      <c r="H289" s="7"/>
    </row>
    <row r="290" spans="1:8" x14ac:dyDescent="0.25">
      <c r="A290" s="7"/>
      <c r="B290" s="7"/>
      <c r="C290" s="7"/>
      <c r="D290" s="7"/>
      <c r="E290" s="7"/>
      <c r="F290" s="7"/>
      <c r="G290" s="7"/>
      <c r="H290" s="7"/>
    </row>
    <row r="291" spans="1:8" x14ac:dyDescent="0.25">
      <c r="A291" s="7"/>
      <c r="B291" s="7"/>
      <c r="C291" s="7"/>
      <c r="D291" s="7"/>
      <c r="E291" s="7"/>
      <c r="F291" s="7"/>
      <c r="G291" s="7"/>
      <c r="H291" s="7"/>
    </row>
    <row r="292" spans="1:8" x14ac:dyDescent="0.25">
      <c r="A292" s="7"/>
      <c r="B292" s="7"/>
      <c r="C292" s="7"/>
      <c r="D292" s="7"/>
      <c r="E292" s="7"/>
      <c r="F292" s="7"/>
      <c r="G292" s="7"/>
      <c r="H292" s="7"/>
    </row>
    <row r="293" spans="1:8" x14ac:dyDescent="0.25">
      <c r="A293" s="7"/>
      <c r="B293" s="7"/>
      <c r="C293" s="7"/>
      <c r="D293" s="7"/>
      <c r="E293" s="7"/>
      <c r="F293" s="7"/>
      <c r="G293" s="7"/>
      <c r="H293" s="7"/>
    </row>
    <row r="294" spans="1:8" x14ac:dyDescent="0.25">
      <c r="A294" s="7"/>
      <c r="B294" s="7"/>
      <c r="C294" s="7"/>
      <c r="D294" s="7"/>
      <c r="E294" s="7"/>
      <c r="F294" s="7"/>
      <c r="G294" s="7"/>
      <c r="H294" s="7"/>
    </row>
    <row r="295" spans="1:8" x14ac:dyDescent="0.25">
      <c r="A295" s="7"/>
      <c r="B295" s="7"/>
      <c r="C295" s="7"/>
      <c r="D295" s="7"/>
      <c r="E295" s="7"/>
      <c r="F295" s="7"/>
      <c r="G295" s="7"/>
      <c r="H295" s="7"/>
    </row>
    <row r="296" spans="1:8" x14ac:dyDescent="0.25">
      <c r="A296" s="7"/>
      <c r="B296" s="7"/>
      <c r="C296" s="7"/>
      <c r="D296" s="7"/>
      <c r="E296" s="7"/>
      <c r="F296" s="7"/>
      <c r="G296" s="7"/>
      <c r="H296" s="7"/>
    </row>
    <row r="297" spans="1:8" x14ac:dyDescent="0.25">
      <c r="A297" s="7"/>
      <c r="B297" s="7"/>
      <c r="C297" s="7"/>
      <c r="D297" s="7"/>
      <c r="E297" s="7"/>
      <c r="F297" s="7"/>
      <c r="G297" s="7"/>
      <c r="H297" s="7"/>
    </row>
    <row r="298" spans="1:8" x14ac:dyDescent="0.25">
      <c r="A298" s="7"/>
      <c r="B298" s="7"/>
      <c r="C298" s="7"/>
      <c r="D298" s="7"/>
      <c r="E298" s="7"/>
      <c r="F298" s="7"/>
      <c r="G298" s="7"/>
      <c r="H298" s="7"/>
    </row>
    <row r="299" spans="1:8" x14ac:dyDescent="0.25">
      <c r="A299" s="7"/>
      <c r="B299" s="7"/>
      <c r="C299" s="7"/>
      <c r="D299" s="7"/>
      <c r="E299" s="7"/>
      <c r="F299" s="7"/>
      <c r="G299" s="7"/>
      <c r="H299" s="7"/>
    </row>
    <row r="300" spans="1:8" x14ac:dyDescent="0.25">
      <c r="A300" s="7"/>
      <c r="B300" s="7"/>
      <c r="C300" s="7"/>
      <c r="D300" s="7"/>
      <c r="E300" s="7"/>
      <c r="F300" s="7"/>
      <c r="G300" s="7"/>
      <c r="H300" s="7"/>
    </row>
    <row r="301" spans="1:8" x14ac:dyDescent="0.25">
      <c r="A301" s="7"/>
      <c r="B301" s="7"/>
      <c r="C301" s="7"/>
      <c r="D301" s="7"/>
      <c r="E301" s="7"/>
      <c r="F301" s="7"/>
      <c r="G301" s="7"/>
      <c r="H301" s="7"/>
    </row>
    <row r="302" spans="1:8" x14ac:dyDescent="0.25">
      <c r="A302" s="7"/>
      <c r="B302" s="7"/>
      <c r="C302" s="7"/>
      <c r="D302" s="7"/>
      <c r="E302" s="7"/>
      <c r="F302" s="7"/>
      <c r="G302" s="7"/>
      <c r="H302" s="7"/>
    </row>
    <row r="303" spans="1:8" x14ac:dyDescent="0.25">
      <c r="A303" s="7"/>
      <c r="B303" s="7"/>
      <c r="C303" s="7"/>
      <c r="D303" s="7"/>
      <c r="E303" s="7"/>
      <c r="F303" s="7"/>
      <c r="G303" s="7"/>
      <c r="H303" s="7"/>
    </row>
    <row r="304" spans="1:8" x14ac:dyDescent="0.25">
      <c r="A304" s="7"/>
      <c r="B304" s="7"/>
      <c r="C304" s="7"/>
      <c r="D304" s="7"/>
      <c r="E304" s="7"/>
      <c r="F304" s="7"/>
      <c r="G304" s="7"/>
      <c r="H304" s="7"/>
    </row>
    <row r="305" spans="1:8" x14ac:dyDescent="0.25">
      <c r="A305" s="7"/>
      <c r="B305" s="7"/>
      <c r="C305" s="7"/>
      <c r="D305" s="7"/>
      <c r="E305" s="7"/>
      <c r="F305" s="7"/>
      <c r="G305" s="7"/>
      <c r="H305" s="7"/>
    </row>
    <row r="306" spans="1:8" x14ac:dyDescent="0.25">
      <c r="A306" s="7"/>
      <c r="B306" s="7"/>
      <c r="C306" s="7"/>
      <c r="D306" s="7"/>
      <c r="E306" s="7"/>
      <c r="F306" s="7"/>
      <c r="G306" s="7"/>
      <c r="H306" s="7"/>
    </row>
    <row r="307" spans="1:8" x14ac:dyDescent="0.25">
      <c r="A307" s="7"/>
      <c r="B307" s="7"/>
      <c r="C307" s="7"/>
      <c r="D307" s="7"/>
      <c r="E307" s="7"/>
      <c r="F307" s="7"/>
      <c r="G307" s="7"/>
      <c r="H307" s="7"/>
    </row>
    <row r="308" spans="1:8" x14ac:dyDescent="0.25">
      <c r="A308" s="7"/>
      <c r="B308" s="7"/>
      <c r="C308" s="7"/>
      <c r="D308" s="7"/>
      <c r="E308" s="7"/>
      <c r="F308" s="7"/>
      <c r="G308" s="7"/>
      <c r="H308" s="7"/>
    </row>
    <row r="309" spans="1:8" x14ac:dyDescent="0.25">
      <c r="A309" s="7"/>
      <c r="B309" s="7"/>
      <c r="C309" s="7"/>
      <c r="D309" s="7"/>
      <c r="E309" s="7"/>
      <c r="F309" s="7"/>
      <c r="G309" s="7"/>
      <c r="H309" s="7"/>
    </row>
    <row r="310" spans="1:8" x14ac:dyDescent="0.25">
      <c r="A310" s="7"/>
      <c r="B310" s="7"/>
      <c r="C310" s="7"/>
      <c r="D310" s="7"/>
      <c r="E310" s="7"/>
      <c r="F310" s="7"/>
      <c r="G310" s="7"/>
      <c r="H310" s="7"/>
    </row>
    <row r="311" spans="1:8" x14ac:dyDescent="0.25">
      <c r="A311" s="7"/>
      <c r="B311" s="7"/>
      <c r="C311" s="7"/>
      <c r="D311" s="7"/>
      <c r="E311" s="7"/>
      <c r="F311" s="7"/>
      <c r="G311" s="7"/>
      <c r="H311" s="7"/>
    </row>
    <row r="312" spans="1:8" x14ac:dyDescent="0.25">
      <c r="A312" s="7"/>
      <c r="B312" s="7"/>
      <c r="C312" s="7"/>
      <c r="D312" s="7"/>
      <c r="E312" s="7"/>
      <c r="F312" s="7"/>
      <c r="G312" s="7"/>
      <c r="H312" s="7"/>
    </row>
    <row r="313" spans="1:8" x14ac:dyDescent="0.25">
      <c r="A313" s="7"/>
      <c r="B313" s="7"/>
      <c r="C313" s="7"/>
      <c r="D313" s="7"/>
      <c r="E313" s="7"/>
      <c r="F313" s="7"/>
      <c r="G313" s="7"/>
      <c r="H313" s="7"/>
    </row>
    <row r="314" spans="1:8" x14ac:dyDescent="0.25">
      <c r="A314" s="7"/>
      <c r="B314" s="7"/>
      <c r="C314" s="7"/>
      <c r="D314" s="7"/>
      <c r="E314" s="7"/>
      <c r="F314" s="7"/>
      <c r="G314" s="7"/>
      <c r="H314" s="7"/>
    </row>
    <row r="315" spans="1:8" x14ac:dyDescent="0.25">
      <c r="A315" s="7"/>
      <c r="B315" s="7"/>
      <c r="C315" s="7"/>
      <c r="D315" s="7"/>
      <c r="E315" s="7"/>
      <c r="F315" s="7"/>
      <c r="G315" s="7"/>
      <c r="H315" s="7"/>
    </row>
    <row r="316" spans="1:8" x14ac:dyDescent="0.25">
      <c r="A316" s="7"/>
      <c r="B316" s="7"/>
      <c r="C316" s="7"/>
      <c r="D316" s="7"/>
      <c r="E316" s="7"/>
      <c r="F316" s="7"/>
      <c r="G316" s="7"/>
      <c r="H316" s="7"/>
    </row>
    <row r="317" spans="1:8" x14ac:dyDescent="0.25">
      <c r="A317" s="7"/>
      <c r="B317" s="7"/>
      <c r="C317" s="7"/>
      <c r="D317" s="7"/>
      <c r="E317" s="7"/>
      <c r="F317" s="7"/>
      <c r="G317" s="7"/>
      <c r="H317" s="7"/>
    </row>
    <row r="318" spans="1:8" x14ac:dyDescent="0.25">
      <c r="A318" s="7"/>
      <c r="B318" s="7"/>
      <c r="C318" s="7"/>
      <c r="D318" s="7"/>
      <c r="E318" s="7"/>
      <c r="F318" s="7"/>
      <c r="G318" s="7"/>
      <c r="H318" s="7"/>
    </row>
    <row r="319" spans="1:8" x14ac:dyDescent="0.25">
      <c r="A319" s="7"/>
      <c r="B319" s="7"/>
      <c r="C319" s="7"/>
      <c r="D319" s="7"/>
      <c r="E319" s="7"/>
      <c r="F319" s="7"/>
      <c r="G319" s="7"/>
      <c r="H319" s="7"/>
    </row>
    <row r="320" spans="1:8" x14ac:dyDescent="0.25">
      <c r="A320" s="7"/>
      <c r="B320" s="7"/>
      <c r="C320" s="7"/>
      <c r="D320" s="7"/>
      <c r="E320" s="7"/>
      <c r="F320" s="7"/>
      <c r="G320" s="7"/>
      <c r="H320" s="7"/>
    </row>
    <row r="321" spans="1:8" x14ac:dyDescent="0.25">
      <c r="A321" s="7"/>
      <c r="B321" s="7"/>
      <c r="C321" s="7"/>
      <c r="D321" s="7"/>
      <c r="E321" s="7"/>
      <c r="F321" s="7"/>
      <c r="G321" s="7"/>
      <c r="H321" s="7"/>
    </row>
    <row r="322" spans="1:8" x14ac:dyDescent="0.25">
      <c r="A322" s="7"/>
      <c r="B322" s="7"/>
      <c r="C322" s="7"/>
      <c r="D322" s="7"/>
      <c r="E322" s="7"/>
      <c r="F322" s="7"/>
      <c r="G322" s="7"/>
      <c r="H322" s="7"/>
    </row>
    <row r="323" spans="1:8" x14ac:dyDescent="0.25">
      <c r="A323" s="7"/>
      <c r="B323" s="7"/>
      <c r="C323" s="7"/>
      <c r="D323" s="7"/>
      <c r="E323" s="7"/>
      <c r="F323" s="7"/>
      <c r="G323" s="7"/>
      <c r="H323" s="7"/>
    </row>
    <row r="324" spans="1:8" x14ac:dyDescent="0.25">
      <c r="A324" s="7"/>
      <c r="B324" s="7"/>
      <c r="C324" s="7"/>
      <c r="D324" s="7"/>
      <c r="E324" s="7"/>
      <c r="F324" s="7"/>
      <c r="G324" s="7"/>
      <c r="H324" s="7"/>
    </row>
    <row r="325" spans="1:8" x14ac:dyDescent="0.25">
      <c r="A325" s="7"/>
      <c r="B325" s="7"/>
      <c r="C325" s="7"/>
      <c r="D325" s="7"/>
      <c r="E325" s="7"/>
      <c r="F325" s="7"/>
      <c r="G325" s="7"/>
      <c r="H325" s="7"/>
    </row>
    <row r="326" spans="1:8" x14ac:dyDescent="0.25">
      <c r="A326" s="7"/>
      <c r="B326" s="7"/>
      <c r="C326" s="7"/>
      <c r="D326" s="7"/>
      <c r="E326" s="7"/>
      <c r="F326" s="7"/>
      <c r="G326" s="7"/>
      <c r="H326" s="7"/>
    </row>
    <row r="327" spans="1:8" x14ac:dyDescent="0.25">
      <c r="A327" s="7"/>
      <c r="B327" s="7"/>
      <c r="C327" s="7"/>
      <c r="D327" s="7"/>
      <c r="E327" s="7"/>
      <c r="F327" s="7"/>
      <c r="G327" s="7"/>
      <c r="H327" s="7"/>
    </row>
    <row r="328" spans="1:8" x14ac:dyDescent="0.25">
      <c r="A328" s="7"/>
      <c r="B328" s="7"/>
      <c r="C328" s="7"/>
      <c r="D328" s="7"/>
      <c r="E328" s="7"/>
      <c r="F328" s="7"/>
      <c r="G328" s="7"/>
      <c r="H328" s="7"/>
    </row>
    <row r="329" spans="1:8" x14ac:dyDescent="0.25">
      <c r="A329" s="7"/>
      <c r="B329" s="7"/>
      <c r="C329" s="7"/>
      <c r="D329" s="7"/>
      <c r="E329" s="7"/>
      <c r="F329" s="7"/>
      <c r="G329" s="7"/>
      <c r="H329" s="7"/>
    </row>
    <row r="330" spans="1:8" x14ac:dyDescent="0.25">
      <c r="A330" s="7"/>
      <c r="B330" s="7"/>
      <c r="C330" s="7"/>
      <c r="D330" s="7"/>
      <c r="E330" s="7"/>
      <c r="F330" s="7"/>
      <c r="G330" s="7"/>
      <c r="H330" s="7"/>
    </row>
    <row r="331" spans="1:8" x14ac:dyDescent="0.25">
      <c r="A331" s="7"/>
      <c r="B331" s="7"/>
      <c r="C331" s="7"/>
      <c r="D331" s="7"/>
      <c r="E331" s="7"/>
      <c r="F331" s="7"/>
      <c r="G331" s="7"/>
      <c r="H331" s="7"/>
    </row>
    <row r="332" spans="1:8" x14ac:dyDescent="0.25">
      <c r="A332" s="7"/>
      <c r="B332" s="7"/>
      <c r="C332" s="7"/>
      <c r="D332" s="7"/>
      <c r="E332" s="7"/>
      <c r="F332" s="7"/>
      <c r="G332" s="7"/>
      <c r="H332" s="7"/>
    </row>
    <row r="333" spans="1:8" x14ac:dyDescent="0.25">
      <c r="A333" s="7"/>
      <c r="B333" s="7"/>
      <c r="C333" s="7"/>
      <c r="D333" s="7"/>
      <c r="E333" s="7"/>
      <c r="F333" s="7"/>
      <c r="G333" s="7"/>
      <c r="H333" s="7"/>
    </row>
    <row r="334" spans="1:8" x14ac:dyDescent="0.25">
      <c r="A334" s="7"/>
      <c r="B334" s="7"/>
      <c r="C334" s="7"/>
      <c r="D334" s="7"/>
      <c r="E334" s="7"/>
      <c r="F334" s="7"/>
      <c r="G334" s="7"/>
      <c r="H334" s="7"/>
    </row>
    <row r="335" spans="1:8" x14ac:dyDescent="0.25">
      <c r="A335" s="7"/>
      <c r="B335" s="7"/>
      <c r="C335" s="7"/>
      <c r="D335" s="7"/>
      <c r="E335" s="7"/>
      <c r="F335" s="7"/>
      <c r="G335" s="7"/>
      <c r="H335" s="7"/>
    </row>
    <row r="336" spans="1:8" x14ac:dyDescent="0.25">
      <c r="A336" s="7"/>
      <c r="B336" s="7"/>
      <c r="C336" s="7"/>
      <c r="D336" s="7"/>
      <c r="E336" s="7"/>
      <c r="F336" s="7"/>
      <c r="G336" s="7"/>
      <c r="H336" s="7"/>
    </row>
    <row r="337" spans="1:8" x14ac:dyDescent="0.25">
      <c r="A337" s="7"/>
      <c r="B337" s="7"/>
      <c r="C337" s="7"/>
      <c r="D337" s="7"/>
      <c r="E337" s="7"/>
      <c r="F337" s="7"/>
      <c r="G337" s="7"/>
      <c r="H337" s="7"/>
    </row>
    <row r="338" spans="1:8" x14ac:dyDescent="0.25">
      <c r="A338" s="7"/>
      <c r="B338" s="7"/>
      <c r="C338" s="7"/>
      <c r="D338" s="7"/>
      <c r="E338" s="7"/>
      <c r="F338" s="7"/>
      <c r="G338" s="7"/>
      <c r="H338" s="7"/>
    </row>
    <row r="339" spans="1:8" x14ac:dyDescent="0.25">
      <c r="A339" s="7"/>
      <c r="B339" s="7"/>
      <c r="C339" s="7"/>
      <c r="D339" s="7"/>
      <c r="E339" s="7"/>
      <c r="F339" s="7"/>
      <c r="G339" s="7"/>
      <c r="H339" s="7"/>
    </row>
    <row r="340" spans="1:8" x14ac:dyDescent="0.25">
      <c r="A340" s="7"/>
      <c r="B340" s="7"/>
      <c r="C340" s="7"/>
      <c r="D340" s="7"/>
      <c r="E340" s="7"/>
      <c r="F340" s="7"/>
      <c r="G340" s="7"/>
      <c r="H340" s="7"/>
    </row>
    <row r="341" spans="1:8" x14ac:dyDescent="0.25">
      <c r="A341" s="7"/>
      <c r="B341" s="7"/>
      <c r="C341" s="7"/>
      <c r="D341" s="7"/>
      <c r="E341" s="7"/>
      <c r="F341" s="7"/>
      <c r="G341" s="7"/>
      <c r="H341" s="7"/>
    </row>
    <row r="342" spans="1:8" x14ac:dyDescent="0.25">
      <c r="A342" s="7"/>
      <c r="B342" s="7"/>
      <c r="C342" s="7"/>
      <c r="D342" s="7"/>
      <c r="E342" s="7"/>
      <c r="F342" s="7"/>
      <c r="G342" s="7"/>
      <c r="H342" s="7"/>
    </row>
    <row r="343" spans="1:8" x14ac:dyDescent="0.25">
      <c r="A343" s="7"/>
      <c r="B343" s="7"/>
      <c r="C343" s="7"/>
      <c r="D343" s="7"/>
      <c r="E343" s="7"/>
      <c r="F343" s="7"/>
      <c r="G343" s="7"/>
      <c r="H343" s="7"/>
    </row>
    <row r="344" spans="1:8" x14ac:dyDescent="0.25">
      <c r="A344" s="7"/>
      <c r="B344" s="7"/>
      <c r="C344" s="7"/>
      <c r="D344" s="7"/>
      <c r="E344" s="7"/>
      <c r="F344" s="7"/>
      <c r="G344" s="7"/>
      <c r="H344" s="7"/>
    </row>
    <row r="345" spans="1:8" x14ac:dyDescent="0.25">
      <c r="A345" s="7"/>
      <c r="B345" s="7"/>
      <c r="C345" s="7"/>
      <c r="D345" s="7"/>
      <c r="E345" s="7"/>
      <c r="F345" s="7"/>
      <c r="G345" s="7"/>
      <c r="H345" s="7"/>
    </row>
    <row r="346" spans="1:8" x14ac:dyDescent="0.25">
      <c r="A346" s="7"/>
      <c r="B346" s="7"/>
      <c r="C346" s="7"/>
      <c r="D346" s="7"/>
      <c r="E346" s="7"/>
      <c r="F346" s="7"/>
      <c r="G346" s="7"/>
      <c r="H346" s="7"/>
    </row>
    <row r="347" spans="1:8" x14ac:dyDescent="0.25">
      <c r="A347" s="7"/>
      <c r="B347" s="7"/>
      <c r="C347" s="7"/>
      <c r="D347" s="7"/>
      <c r="E347" s="7"/>
      <c r="F347" s="7"/>
      <c r="G347" s="7"/>
      <c r="H347" s="7"/>
    </row>
    <row r="348" spans="1:8" x14ac:dyDescent="0.25">
      <c r="A348" s="7"/>
      <c r="B348" s="7"/>
      <c r="C348" s="7"/>
      <c r="D348" s="7"/>
      <c r="E348" s="7"/>
      <c r="F348" s="7"/>
      <c r="G348" s="7"/>
      <c r="H348" s="7"/>
    </row>
    <row r="349" spans="1:8" x14ac:dyDescent="0.25">
      <c r="A349" s="7"/>
      <c r="B349" s="7"/>
      <c r="C349" s="7"/>
      <c r="D349" s="7"/>
      <c r="E349" s="7"/>
      <c r="F349" s="7"/>
      <c r="G349" s="7"/>
      <c r="H349" s="7"/>
    </row>
    <row r="350" spans="1:8" x14ac:dyDescent="0.25">
      <c r="A350" s="7"/>
      <c r="B350" s="7"/>
      <c r="C350" s="7"/>
      <c r="D350" s="7"/>
      <c r="E350" s="7"/>
      <c r="F350" s="7"/>
      <c r="G350" s="7"/>
      <c r="H350" s="7"/>
    </row>
    <row r="351" spans="1:8" x14ac:dyDescent="0.25">
      <c r="A351" s="7"/>
      <c r="B351" s="7"/>
      <c r="C351" s="7"/>
      <c r="D351" s="7"/>
      <c r="E351" s="7"/>
      <c r="F351" s="7"/>
      <c r="G351" s="7"/>
      <c r="H351" s="7"/>
    </row>
    <row r="352" spans="1:8" x14ac:dyDescent="0.25">
      <c r="A352" s="7"/>
      <c r="B352" s="7"/>
      <c r="C352" s="7"/>
      <c r="D352" s="7"/>
      <c r="E352" s="7"/>
      <c r="F352" s="7"/>
      <c r="G352" s="7"/>
      <c r="H352" s="7"/>
    </row>
    <row r="353" spans="1:8" x14ac:dyDescent="0.25">
      <c r="A353" s="7"/>
      <c r="B353" s="7"/>
      <c r="C353" s="7"/>
      <c r="D353" s="7"/>
      <c r="E353" s="7"/>
      <c r="F353" s="7"/>
      <c r="G353" s="7"/>
      <c r="H353" s="7"/>
    </row>
    <row r="354" spans="1:8" x14ac:dyDescent="0.25">
      <c r="A354" s="7"/>
      <c r="B354" s="7"/>
      <c r="C354" s="7"/>
      <c r="D354" s="7"/>
      <c r="E354" s="7"/>
      <c r="F354" s="7"/>
      <c r="G354" s="7"/>
      <c r="H354" s="7"/>
    </row>
    <row r="355" spans="1:8" x14ac:dyDescent="0.25">
      <c r="A355" s="7"/>
      <c r="B355" s="7"/>
      <c r="C355" s="7"/>
      <c r="D355" s="7"/>
      <c r="E355" s="7"/>
      <c r="F355" s="7"/>
      <c r="G355" s="7"/>
      <c r="H355" s="7"/>
    </row>
    <row r="356" spans="1:8" x14ac:dyDescent="0.25">
      <c r="A356" s="7"/>
      <c r="B356" s="7"/>
      <c r="C356" s="7"/>
      <c r="D356" s="7"/>
      <c r="E356" s="7"/>
      <c r="F356" s="7"/>
      <c r="G356" s="7"/>
      <c r="H356" s="7"/>
    </row>
    <row r="357" spans="1:8" x14ac:dyDescent="0.25">
      <c r="A357" s="7"/>
      <c r="B357" s="7"/>
      <c r="C357" s="7"/>
      <c r="D357" s="7"/>
      <c r="E357" s="7"/>
      <c r="F357" s="7"/>
      <c r="G357" s="7"/>
      <c r="H357" s="7"/>
    </row>
    <row r="358" spans="1:8" x14ac:dyDescent="0.25">
      <c r="A358" s="7"/>
      <c r="B358" s="7"/>
      <c r="C358" s="7"/>
      <c r="D358" s="7"/>
      <c r="E358" s="7"/>
      <c r="F358" s="7"/>
      <c r="G358" s="7"/>
      <c r="H358" s="7"/>
    </row>
    <row r="359" spans="1:8" x14ac:dyDescent="0.25">
      <c r="A359" s="7"/>
      <c r="B359" s="7"/>
      <c r="C359" s="7"/>
      <c r="D359" s="7"/>
      <c r="E359" s="7"/>
      <c r="F359" s="7"/>
      <c r="G359" s="7"/>
      <c r="H359" s="7"/>
    </row>
    <row r="360" spans="1:8" x14ac:dyDescent="0.25">
      <c r="A360" s="7"/>
      <c r="B360" s="7"/>
      <c r="C360" s="7"/>
      <c r="D360" s="7"/>
      <c r="E360" s="7"/>
      <c r="F360" s="7"/>
      <c r="G360" s="7"/>
      <c r="H360" s="7"/>
    </row>
    <row r="361" spans="1:8" x14ac:dyDescent="0.25">
      <c r="A361" s="7"/>
      <c r="B361" s="7"/>
      <c r="C361" s="7"/>
      <c r="D361" s="7"/>
      <c r="E361" s="7"/>
      <c r="F361" s="7"/>
      <c r="G361" s="7"/>
      <c r="H361" s="7"/>
    </row>
    <row r="362" spans="1:8" x14ac:dyDescent="0.25">
      <c r="A362" s="7"/>
      <c r="B362" s="7"/>
      <c r="C362" s="7"/>
      <c r="D362" s="7"/>
      <c r="E362" s="7"/>
      <c r="F362" s="7"/>
      <c r="G362" s="7"/>
      <c r="H362" s="7"/>
    </row>
    <row r="363" spans="1:8" x14ac:dyDescent="0.25">
      <c r="A363" s="7"/>
      <c r="B363" s="7"/>
      <c r="C363" s="7"/>
      <c r="D363" s="7"/>
      <c r="E363" s="7"/>
      <c r="F363" s="7"/>
      <c r="G363" s="7"/>
      <c r="H363" s="7"/>
    </row>
    <row r="364" spans="1:8" x14ac:dyDescent="0.25">
      <c r="A364" s="7"/>
      <c r="B364" s="7"/>
      <c r="C364" s="7"/>
      <c r="D364" s="7"/>
      <c r="E364" s="7"/>
      <c r="F364" s="7"/>
      <c r="G364" s="7"/>
      <c r="H364" s="7"/>
    </row>
    <row r="365" spans="1:8" x14ac:dyDescent="0.25">
      <c r="A365" s="7"/>
      <c r="B365" s="7"/>
      <c r="C365" s="7"/>
      <c r="D365" s="7"/>
      <c r="E365" s="7"/>
      <c r="F365" s="7"/>
      <c r="G365" s="7"/>
      <c r="H365" s="7"/>
    </row>
    <row r="366" spans="1:8" x14ac:dyDescent="0.25">
      <c r="A366" s="7"/>
      <c r="B366" s="7"/>
      <c r="C366" s="7"/>
      <c r="D366" s="7"/>
      <c r="E366" s="7"/>
      <c r="F366" s="7"/>
      <c r="G366" s="7"/>
      <c r="H366" s="7"/>
    </row>
    <row r="367" spans="1:8" x14ac:dyDescent="0.25">
      <c r="A367" s="7"/>
      <c r="B367" s="7"/>
      <c r="C367" s="7"/>
      <c r="D367" s="7"/>
      <c r="E367" s="7"/>
      <c r="F367" s="7"/>
      <c r="G367" s="7"/>
      <c r="H367" s="7"/>
    </row>
    <row r="368" spans="1:8" x14ac:dyDescent="0.25">
      <c r="A368" s="7"/>
      <c r="B368" s="7"/>
      <c r="C368" s="7"/>
      <c r="D368" s="7"/>
      <c r="E368" s="7"/>
      <c r="F368" s="7"/>
      <c r="G368" s="7"/>
      <c r="H368" s="7"/>
    </row>
    <row r="369" spans="1:8" x14ac:dyDescent="0.25">
      <c r="A369" s="7"/>
      <c r="B369" s="7"/>
      <c r="C369" s="7"/>
      <c r="D369" s="7"/>
      <c r="E369" s="7"/>
      <c r="F369" s="7"/>
      <c r="G369" s="7"/>
      <c r="H369" s="7"/>
    </row>
    <row r="370" spans="1:8" x14ac:dyDescent="0.25">
      <c r="A370" s="7"/>
      <c r="B370" s="7"/>
      <c r="C370" s="7"/>
      <c r="D370" s="7"/>
      <c r="E370" s="7"/>
      <c r="F370" s="7"/>
      <c r="G370" s="7"/>
      <c r="H370" s="7"/>
    </row>
    <row r="371" spans="1:8" x14ac:dyDescent="0.25">
      <c r="A371" s="7"/>
      <c r="B371" s="7"/>
      <c r="C371" s="7"/>
      <c r="D371" s="7"/>
      <c r="E371" s="7"/>
      <c r="F371" s="7"/>
      <c r="G371" s="7"/>
      <c r="H371" s="7"/>
    </row>
    <row r="372" spans="1:8" x14ac:dyDescent="0.25">
      <c r="A372" s="7"/>
      <c r="B372" s="7"/>
      <c r="C372" s="7"/>
      <c r="D372" s="7"/>
      <c r="E372" s="7"/>
      <c r="F372" s="7"/>
      <c r="G372" s="7"/>
      <c r="H372" s="7"/>
    </row>
    <row r="373" spans="1:8" x14ac:dyDescent="0.25">
      <c r="A373" s="7"/>
      <c r="B373" s="7"/>
      <c r="C373" s="7"/>
      <c r="D373" s="7"/>
      <c r="E373" s="7"/>
      <c r="F373" s="7"/>
      <c r="G373" s="7"/>
      <c r="H373" s="7"/>
    </row>
    <row r="374" spans="1:8" x14ac:dyDescent="0.25">
      <c r="A374" s="7"/>
      <c r="B374" s="7"/>
      <c r="C374" s="7"/>
      <c r="D374" s="7"/>
      <c r="E374" s="7"/>
      <c r="F374" s="7"/>
      <c r="G374" s="7"/>
      <c r="H374" s="7"/>
    </row>
    <row r="375" spans="1:8" x14ac:dyDescent="0.25">
      <c r="A375" s="7"/>
      <c r="B375" s="7"/>
      <c r="C375" s="7"/>
      <c r="D375" s="7"/>
      <c r="E375" s="7"/>
      <c r="F375" s="7"/>
      <c r="G375" s="7"/>
      <c r="H375" s="7"/>
    </row>
    <row r="376" spans="1:8" x14ac:dyDescent="0.25">
      <c r="A376" s="7"/>
      <c r="B376" s="7"/>
      <c r="C376" s="7"/>
      <c r="D376" s="7"/>
      <c r="E376" s="7"/>
      <c r="F376" s="7"/>
      <c r="G376" s="7"/>
      <c r="H376" s="7"/>
    </row>
    <row r="377" spans="1:8" x14ac:dyDescent="0.25">
      <c r="A377" s="7"/>
      <c r="B377" s="7"/>
      <c r="C377" s="7"/>
      <c r="D377" s="7"/>
      <c r="E377" s="7"/>
      <c r="F377" s="7"/>
      <c r="G377" s="7"/>
      <c r="H377" s="7"/>
    </row>
    <row r="378" spans="1:8" x14ac:dyDescent="0.25">
      <c r="A378" s="7"/>
      <c r="B378" s="7"/>
      <c r="C378" s="7"/>
      <c r="D378" s="7"/>
      <c r="E378" s="7"/>
      <c r="F378" s="7"/>
      <c r="G378" s="7"/>
      <c r="H378" s="7"/>
    </row>
    <row r="379" spans="1:8" x14ac:dyDescent="0.25">
      <c r="A379" s="7"/>
      <c r="B379" s="7"/>
      <c r="C379" s="7"/>
      <c r="D379" s="7"/>
      <c r="E379" s="7"/>
      <c r="F379" s="7"/>
      <c r="G379" s="7"/>
      <c r="H379" s="7"/>
    </row>
    <row r="380" spans="1:8" x14ac:dyDescent="0.25">
      <c r="A380" s="7"/>
      <c r="B380" s="7"/>
      <c r="C380" s="7"/>
      <c r="D380" s="7"/>
      <c r="E380" s="7"/>
      <c r="F380" s="7"/>
      <c r="G380" s="7"/>
      <c r="H380" s="7"/>
    </row>
    <row r="381" spans="1:8" x14ac:dyDescent="0.25">
      <c r="A381" s="7"/>
      <c r="B381" s="7"/>
      <c r="C381" s="7"/>
      <c r="D381" s="7"/>
      <c r="E381" s="7"/>
      <c r="F381" s="7"/>
      <c r="G381" s="7"/>
      <c r="H381" s="7"/>
    </row>
    <row r="382" spans="1:8" x14ac:dyDescent="0.25">
      <c r="A382" s="7"/>
      <c r="B382" s="7"/>
      <c r="C382" s="7"/>
      <c r="D382" s="7"/>
      <c r="E382" s="7"/>
      <c r="F382" s="7"/>
      <c r="G382" s="7"/>
      <c r="H382" s="7"/>
    </row>
    <row r="383" spans="1:8" x14ac:dyDescent="0.25">
      <c r="A383" s="7"/>
      <c r="B383" s="7"/>
      <c r="C383" s="7"/>
      <c r="D383" s="7"/>
      <c r="E383" s="7"/>
      <c r="F383" s="7"/>
      <c r="G383" s="7"/>
      <c r="H383" s="7"/>
    </row>
    <row r="384" spans="1:8" x14ac:dyDescent="0.25">
      <c r="A384" s="7"/>
      <c r="B384" s="7"/>
      <c r="C384" s="7"/>
      <c r="D384" s="7"/>
      <c r="E384" s="7"/>
      <c r="F384" s="7"/>
      <c r="G384" s="7"/>
      <c r="H384" s="7"/>
    </row>
    <row r="385" spans="1:8" x14ac:dyDescent="0.25">
      <c r="A385" s="7"/>
      <c r="B385" s="7"/>
      <c r="C385" s="7"/>
      <c r="D385" s="7"/>
      <c r="E385" s="7"/>
      <c r="F385" s="7"/>
      <c r="G385" s="7"/>
      <c r="H385" s="7"/>
    </row>
    <row r="386" spans="1:8" x14ac:dyDescent="0.25">
      <c r="A386" s="7"/>
      <c r="B386" s="7"/>
      <c r="C386" s="7"/>
      <c r="D386" s="7"/>
      <c r="E386" s="7"/>
      <c r="F386" s="7"/>
      <c r="G386" s="7"/>
      <c r="H386" s="7"/>
    </row>
    <row r="387" spans="1:8" x14ac:dyDescent="0.25">
      <c r="A387" s="7"/>
      <c r="B387" s="7"/>
      <c r="C387" s="7"/>
      <c r="D387" s="7"/>
      <c r="E387" s="7"/>
      <c r="F387" s="7"/>
      <c r="G387" s="7"/>
      <c r="H387" s="7"/>
    </row>
    <row r="388" spans="1:8" x14ac:dyDescent="0.25">
      <c r="A388" s="7"/>
      <c r="B388" s="7"/>
      <c r="C388" s="7"/>
      <c r="D388" s="7"/>
      <c r="E388" s="7"/>
      <c r="F388" s="7"/>
      <c r="G388" s="7"/>
      <c r="H388" s="7"/>
    </row>
    <row r="389" spans="1:8" x14ac:dyDescent="0.25">
      <c r="A389" s="7"/>
      <c r="B389" s="7"/>
      <c r="C389" s="7"/>
      <c r="D389" s="7"/>
      <c r="E389" s="7"/>
      <c r="F389" s="7"/>
      <c r="G389" s="7"/>
      <c r="H389" s="7"/>
    </row>
    <row r="390" spans="1:8" x14ac:dyDescent="0.25">
      <c r="A390" s="7"/>
      <c r="B390" s="7"/>
      <c r="C390" s="7"/>
      <c r="D390" s="7"/>
      <c r="E390" s="7"/>
      <c r="F390" s="7"/>
      <c r="G390" s="7"/>
      <c r="H390" s="7"/>
    </row>
    <row r="391" spans="1:8" x14ac:dyDescent="0.25">
      <c r="A391" s="7"/>
      <c r="B391" s="7"/>
      <c r="C391" s="7"/>
      <c r="D391" s="7"/>
      <c r="E391" s="7"/>
      <c r="F391" s="7"/>
      <c r="G391" s="7"/>
      <c r="H391" s="7"/>
    </row>
    <row r="392" spans="1:8" x14ac:dyDescent="0.25">
      <c r="A392" s="7"/>
      <c r="B392" s="7"/>
      <c r="C392" s="7"/>
      <c r="D392" s="7"/>
      <c r="E392" s="7"/>
      <c r="F392" s="7"/>
      <c r="G392" s="7"/>
      <c r="H392" s="7"/>
    </row>
    <row r="393" spans="1:8" x14ac:dyDescent="0.25">
      <c r="A393" s="7"/>
      <c r="B393" s="7"/>
      <c r="C393" s="7"/>
      <c r="D393" s="7"/>
      <c r="E393" s="7"/>
      <c r="F393" s="7"/>
      <c r="G393" s="7"/>
      <c r="H393" s="7"/>
    </row>
    <row r="394" spans="1:8" x14ac:dyDescent="0.25">
      <c r="A394" s="7"/>
      <c r="B394" s="7"/>
      <c r="C394" s="7"/>
      <c r="D394" s="7"/>
      <c r="E394" s="7"/>
      <c r="F394" s="7"/>
      <c r="G394" s="7"/>
      <c r="H394" s="7"/>
    </row>
    <row r="395" spans="1:8" x14ac:dyDescent="0.25">
      <c r="A395" s="7"/>
      <c r="B395" s="7"/>
      <c r="C395" s="7"/>
      <c r="D395" s="7"/>
      <c r="E395" s="7"/>
      <c r="F395" s="7"/>
      <c r="G395" s="7"/>
      <c r="H395" s="7"/>
    </row>
    <row r="396" spans="1:8" x14ac:dyDescent="0.25">
      <c r="A396" s="7"/>
      <c r="B396" s="7"/>
      <c r="C396" s="7"/>
      <c r="D396" s="7"/>
      <c r="E396" s="7"/>
      <c r="F396" s="7"/>
      <c r="G396" s="7"/>
      <c r="H396" s="7"/>
    </row>
    <row r="397" spans="1:8" x14ac:dyDescent="0.25">
      <c r="A397" s="7"/>
      <c r="B397" s="7"/>
      <c r="C397" s="7"/>
      <c r="D397" s="7"/>
      <c r="E397" s="7"/>
      <c r="F397" s="7"/>
      <c r="G397" s="7"/>
      <c r="H397" s="7"/>
    </row>
    <row r="398" spans="1:8" x14ac:dyDescent="0.25">
      <c r="A398" s="7"/>
      <c r="B398" s="7"/>
      <c r="C398" s="7"/>
      <c r="D398" s="7"/>
      <c r="E398" s="7"/>
      <c r="F398" s="7"/>
      <c r="G398" s="7"/>
      <c r="H398" s="7"/>
    </row>
    <row r="399" spans="1:8" x14ac:dyDescent="0.25">
      <c r="A399" s="7"/>
      <c r="B399" s="7"/>
      <c r="C399" s="7"/>
      <c r="D399" s="7"/>
      <c r="E399" s="7"/>
      <c r="F399" s="7"/>
      <c r="G399" s="7"/>
      <c r="H399" s="7"/>
    </row>
    <row r="400" spans="1:8" x14ac:dyDescent="0.25">
      <c r="A400" s="7"/>
      <c r="B400" s="7"/>
      <c r="C400" s="7"/>
      <c r="D400" s="7"/>
      <c r="E400" s="7"/>
      <c r="F400" s="7"/>
      <c r="G400" s="7"/>
      <c r="H400" s="7"/>
    </row>
    <row r="401" spans="1:8" x14ac:dyDescent="0.25">
      <c r="A401" s="7"/>
      <c r="B401" s="7"/>
      <c r="C401" s="7"/>
      <c r="D401" s="7"/>
      <c r="E401" s="7"/>
      <c r="F401" s="7"/>
      <c r="G401" s="7"/>
      <c r="H401" s="7"/>
    </row>
    <row r="402" spans="1:8" x14ac:dyDescent="0.25">
      <c r="A402" s="7"/>
      <c r="B402" s="7"/>
      <c r="C402" s="7"/>
      <c r="D402" s="7"/>
      <c r="E402" s="7"/>
      <c r="F402" s="7"/>
      <c r="G402" s="7"/>
      <c r="H402" s="7"/>
    </row>
    <row r="403" spans="1:8" x14ac:dyDescent="0.25">
      <c r="A403" s="7"/>
      <c r="B403" s="7"/>
      <c r="C403" s="7"/>
      <c r="D403" s="7"/>
      <c r="E403" s="7"/>
      <c r="F403" s="7"/>
      <c r="G403" s="7"/>
      <c r="H403" s="7"/>
    </row>
    <row r="404" spans="1:8" x14ac:dyDescent="0.25">
      <c r="A404" s="7"/>
      <c r="B404" s="7"/>
      <c r="C404" s="7"/>
      <c r="D404" s="7"/>
      <c r="E404" s="7"/>
      <c r="F404" s="7"/>
      <c r="G404" s="7"/>
      <c r="H404" s="7"/>
    </row>
    <row r="405" spans="1:8" x14ac:dyDescent="0.25">
      <c r="A405" s="7"/>
      <c r="B405" s="7"/>
      <c r="C405" s="7"/>
      <c r="D405" s="7"/>
      <c r="E405" s="7"/>
      <c r="F405" s="7"/>
      <c r="G405" s="7"/>
      <c r="H405" s="7"/>
    </row>
    <row r="406" spans="1:8" x14ac:dyDescent="0.25">
      <c r="A406" s="7"/>
      <c r="B406" s="7"/>
      <c r="C406" s="7"/>
      <c r="D406" s="7"/>
      <c r="E406" s="7"/>
      <c r="F406" s="7"/>
      <c r="G406" s="7"/>
      <c r="H406" s="7"/>
    </row>
    <row r="407" spans="1:8" x14ac:dyDescent="0.25">
      <c r="A407" s="7"/>
      <c r="B407" s="7"/>
      <c r="C407" s="7"/>
      <c r="D407" s="7"/>
      <c r="E407" s="7"/>
      <c r="F407" s="7"/>
      <c r="G407" s="7"/>
      <c r="H407" s="7"/>
    </row>
    <row r="408" spans="1:8" x14ac:dyDescent="0.25">
      <c r="A408" s="7"/>
      <c r="B408" s="7"/>
      <c r="C408" s="7"/>
      <c r="D408" s="7"/>
      <c r="E408" s="7"/>
      <c r="F408" s="7"/>
      <c r="G408" s="7"/>
      <c r="H408" s="7"/>
    </row>
    <row r="409" spans="1:8" x14ac:dyDescent="0.25">
      <c r="A409" s="7"/>
      <c r="B409" s="7"/>
      <c r="C409" s="7"/>
      <c r="D409" s="7"/>
      <c r="E409" s="7"/>
      <c r="F409" s="7"/>
      <c r="G409" s="7"/>
      <c r="H409" s="7"/>
    </row>
    <row r="410" spans="1:8" x14ac:dyDescent="0.25">
      <c r="A410" s="7"/>
      <c r="B410" s="7"/>
      <c r="C410" s="7"/>
      <c r="D410" s="7"/>
      <c r="E410" s="7"/>
      <c r="F410" s="7"/>
      <c r="G410" s="7"/>
      <c r="H410" s="7"/>
    </row>
    <row r="411" spans="1:8" x14ac:dyDescent="0.25">
      <c r="A411" s="7"/>
      <c r="B411" s="7"/>
      <c r="C411" s="7"/>
      <c r="D411" s="7"/>
      <c r="E411" s="7"/>
      <c r="F411" s="7"/>
      <c r="G411" s="7"/>
      <c r="H411" s="7"/>
    </row>
    <row r="412" spans="1:8" x14ac:dyDescent="0.25">
      <c r="A412" s="7"/>
      <c r="B412" s="7"/>
      <c r="C412" s="7"/>
      <c r="D412" s="7"/>
      <c r="E412" s="7"/>
      <c r="F412" s="7"/>
      <c r="G412" s="7"/>
      <c r="H412" s="7"/>
    </row>
    <row r="413" spans="1:8" x14ac:dyDescent="0.25">
      <c r="A413" s="7"/>
      <c r="B413" s="7"/>
      <c r="C413" s="7"/>
      <c r="D413" s="7"/>
      <c r="E413" s="7"/>
      <c r="F413" s="7"/>
      <c r="G413" s="7"/>
      <c r="H413" s="7"/>
    </row>
    <row r="414" spans="1:8" x14ac:dyDescent="0.25">
      <c r="A414" s="7"/>
      <c r="B414" s="7"/>
      <c r="C414" s="7"/>
      <c r="D414" s="7"/>
      <c r="E414" s="7"/>
      <c r="F414" s="7"/>
      <c r="G414" s="7"/>
      <c r="H414" s="7"/>
    </row>
    <row r="415" spans="1:8" x14ac:dyDescent="0.25">
      <c r="A415" s="7"/>
      <c r="B415" s="7"/>
      <c r="C415" s="7"/>
      <c r="D415" s="7"/>
      <c r="E415" s="7"/>
      <c r="F415" s="7"/>
      <c r="G415" s="7"/>
      <c r="H415" s="7"/>
    </row>
    <row r="416" spans="1:8" x14ac:dyDescent="0.25">
      <c r="A416" s="7"/>
      <c r="B416" s="7"/>
      <c r="C416" s="7"/>
      <c r="D416" s="7"/>
      <c r="E416" s="7"/>
      <c r="F416" s="7"/>
      <c r="G416" s="7"/>
      <c r="H416" s="7"/>
    </row>
    <row r="417" spans="1:8" x14ac:dyDescent="0.25">
      <c r="A417" s="7"/>
      <c r="B417" s="7"/>
      <c r="C417" s="7"/>
      <c r="D417" s="7"/>
      <c r="E417" s="7"/>
      <c r="F417" s="7"/>
      <c r="G417" s="7"/>
      <c r="H417" s="7"/>
    </row>
    <row r="418" spans="1:8" x14ac:dyDescent="0.25">
      <c r="A418" s="7"/>
      <c r="B418" s="7"/>
      <c r="C418" s="7"/>
      <c r="D418" s="7"/>
      <c r="E418" s="7"/>
      <c r="F418" s="7"/>
      <c r="G418" s="7"/>
      <c r="H418" s="7"/>
    </row>
    <row r="419" spans="1:8" x14ac:dyDescent="0.25">
      <c r="A419" s="7"/>
      <c r="B419" s="7"/>
      <c r="C419" s="7"/>
      <c r="D419" s="7"/>
      <c r="E419" s="7"/>
      <c r="F419" s="7"/>
      <c r="G419" s="7"/>
      <c r="H419" s="7"/>
    </row>
    <row r="420" spans="1:8" x14ac:dyDescent="0.25">
      <c r="A420" s="7"/>
      <c r="B420" s="7"/>
      <c r="C420" s="7"/>
      <c r="D420" s="7"/>
      <c r="E420" s="7"/>
      <c r="F420" s="7"/>
      <c r="G420" s="7"/>
      <c r="H420" s="7"/>
    </row>
    <row r="421" spans="1:8" x14ac:dyDescent="0.25">
      <c r="A421" s="7"/>
      <c r="B421" s="7"/>
      <c r="C421" s="7"/>
      <c r="D421" s="7"/>
      <c r="E421" s="7"/>
      <c r="F421" s="7"/>
      <c r="G421" s="7"/>
      <c r="H421" s="7"/>
    </row>
    <row r="422" spans="1:8" x14ac:dyDescent="0.25">
      <c r="A422" s="7"/>
      <c r="B422" s="7"/>
      <c r="C422" s="7"/>
      <c r="D422" s="7"/>
      <c r="E422" s="7"/>
      <c r="F422" s="7"/>
      <c r="G422" s="7"/>
      <c r="H422" s="7"/>
    </row>
    <row r="423" spans="1:8" x14ac:dyDescent="0.25">
      <c r="A423" s="7"/>
      <c r="B423" s="7"/>
      <c r="C423" s="7"/>
      <c r="D423" s="7"/>
      <c r="E423" s="7"/>
      <c r="F423" s="7"/>
      <c r="G423" s="7"/>
      <c r="H423" s="7"/>
    </row>
    <row r="424" spans="1:8" x14ac:dyDescent="0.25">
      <c r="A424" s="7"/>
      <c r="B424" s="7"/>
      <c r="C424" s="7"/>
      <c r="D424" s="7"/>
      <c r="E424" s="7"/>
      <c r="F424" s="7"/>
      <c r="G424" s="7"/>
      <c r="H424" s="7"/>
    </row>
    <row r="425" spans="1:8" x14ac:dyDescent="0.25">
      <c r="A425" s="7"/>
      <c r="B425" s="7"/>
      <c r="C425" s="7"/>
      <c r="D425" s="7"/>
      <c r="E425" s="7"/>
      <c r="F425" s="7"/>
      <c r="G425" s="7"/>
      <c r="H425" s="7"/>
    </row>
    <row r="426" spans="1:8" x14ac:dyDescent="0.25">
      <c r="A426" s="7"/>
      <c r="B426" s="7"/>
      <c r="C426" s="7"/>
      <c r="D426" s="7"/>
      <c r="E426" s="7"/>
      <c r="F426" s="7"/>
      <c r="G426" s="7"/>
      <c r="H426" s="7"/>
    </row>
    <row r="427" spans="1:8" x14ac:dyDescent="0.25">
      <c r="A427" s="7"/>
      <c r="B427" s="7"/>
      <c r="C427" s="7"/>
      <c r="D427" s="7"/>
      <c r="E427" s="7"/>
      <c r="F427" s="7"/>
      <c r="G427" s="7"/>
      <c r="H427" s="7"/>
    </row>
    <row r="428" spans="1:8" x14ac:dyDescent="0.25">
      <c r="A428" s="7"/>
      <c r="B428" s="7"/>
      <c r="C428" s="7"/>
      <c r="D428" s="7"/>
      <c r="E428" s="7"/>
      <c r="F428" s="7"/>
      <c r="G428" s="7"/>
      <c r="H428" s="7"/>
    </row>
    <row r="429" spans="1:8" x14ac:dyDescent="0.25">
      <c r="A429" s="7"/>
      <c r="B429" s="7"/>
      <c r="C429" s="7"/>
      <c r="D429" s="7"/>
      <c r="E429" s="7"/>
      <c r="F429" s="7"/>
      <c r="G429" s="7"/>
      <c r="H429" s="7"/>
    </row>
    <row r="430" spans="1:8" x14ac:dyDescent="0.25">
      <c r="A430" s="7"/>
      <c r="B430" s="7"/>
      <c r="C430" s="7"/>
      <c r="D430" s="7"/>
      <c r="E430" s="7"/>
      <c r="F430" s="7"/>
      <c r="G430" s="7"/>
      <c r="H430" s="7"/>
    </row>
    <row r="431" spans="1:8" x14ac:dyDescent="0.25">
      <c r="A431" s="7"/>
      <c r="B431" s="7"/>
      <c r="C431" s="7"/>
      <c r="D431" s="7"/>
      <c r="E431" s="7"/>
      <c r="F431" s="7"/>
      <c r="G431" s="7"/>
      <c r="H431" s="7"/>
    </row>
    <row r="432" spans="1:8" x14ac:dyDescent="0.25">
      <c r="A432" s="7"/>
      <c r="B432" s="7"/>
      <c r="C432" s="7"/>
      <c r="D432" s="7"/>
      <c r="E432" s="7"/>
      <c r="F432" s="7"/>
      <c r="G432" s="7"/>
      <c r="H432" s="7"/>
    </row>
    <row r="433" spans="1:8" x14ac:dyDescent="0.25">
      <c r="A433" s="7"/>
      <c r="B433" s="7"/>
      <c r="C433" s="7"/>
      <c r="D433" s="7"/>
      <c r="E433" s="7"/>
      <c r="F433" s="7"/>
      <c r="G433" s="7"/>
      <c r="H433" s="7"/>
    </row>
    <row r="434" spans="1:8" x14ac:dyDescent="0.25">
      <c r="A434" s="7"/>
      <c r="B434" s="7"/>
      <c r="C434" s="7"/>
      <c r="D434" s="7"/>
      <c r="E434" s="7"/>
      <c r="F434" s="7"/>
      <c r="G434" s="7"/>
      <c r="H434" s="7"/>
    </row>
    <row r="435" spans="1:8" x14ac:dyDescent="0.25">
      <c r="A435" s="7"/>
      <c r="B435" s="7"/>
      <c r="C435" s="7"/>
      <c r="D435" s="7"/>
      <c r="E435" s="7"/>
      <c r="F435" s="7"/>
      <c r="G435" s="7"/>
      <c r="H435" s="7"/>
    </row>
    <row r="436" spans="1:8" x14ac:dyDescent="0.25">
      <c r="A436" s="7"/>
      <c r="B436" s="7"/>
      <c r="C436" s="7"/>
      <c r="D436" s="7"/>
      <c r="E436" s="7"/>
      <c r="F436" s="7"/>
      <c r="G436" s="7"/>
      <c r="H436" s="7"/>
    </row>
    <row r="437" spans="1:8" x14ac:dyDescent="0.25">
      <c r="A437" s="7"/>
      <c r="B437" s="7"/>
      <c r="C437" s="7"/>
      <c r="D437" s="7"/>
      <c r="E437" s="7"/>
      <c r="F437" s="7"/>
      <c r="G437" s="7"/>
      <c r="H437" s="7"/>
    </row>
    <row r="438" spans="1:8" x14ac:dyDescent="0.25">
      <c r="A438" s="7"/>
      <c r="B438" s="7"/>
      <c r="C438" s="7"/>
      <c r="D438" s="7"/>
      <c r="E438" s="7"/>
      <c r="F438" s="7"/>
      <c r="G438" s="7"/>
      <c r="H438" s="7"/>
    </row>
    <row r="439" spans="1:8" x14ac:dyDescent="0.25">
      <c r="A439" s="7"/>
      <c r="B439" s="7"/>
      <c r="C439" s="7"/>
      <c r="D439" s="7"/>
      <c r="E439" s="7"/>
      <c r="F439" s="7"/>
      <c r="G439" s="7"/>
      <c r="H439" s="7"/>
    </row>
    <row r="440" spans="1:8" x14ac:dyDescent="0.25">
      <c r="A440" s="7"/>
      <c r="B440" s="7"/>
      <c r="C440" s="7"/>
      <c r="D440" s="7"/>
      <c r="E440" s="7"/>
      <c r="F440" s="7"/>
      <c r="G440" s="7"/>
      <c r="H440" s="7"/>
    </row>
    <row r="441" spans="1:8" x14ac:dyDescent="0.25">
      <c r="A441" s="7"/>
      <c r="B441" s="7"/>
      <c r="C441" s="7"/>
      <c r="D441" s="7"/>
      <c r="E441" s="7"/>
      <c r="F441" s="7"/>
      <c r="G441" s="7"/>
      <c r="H441" s="7"/>
    </row>
    <row r="442" spans="1:8" x14ac:dyDescent="0.25">
      <c r="A442" s="7"/>
      <c r="B442" s="7"/>
      <c r="C442" s="7"/>
      <c r="D442" s="7"/>
      <c r="E442" s="7"/>
      <c r="F442" s="7"/>
      <c r="G442" s="7"/>
      <c r="H442" s="7"/>
    </row>
    <row r="443" spans="1:8" x14ac:dyDescent="0.25">
      <c r="A443" s="7"/>
      <c r="B443" s="7"/>
      <c r="C443" s="7"/>
      <c r="D443" s="7"/>
      <c r="E443" s="7"/>
      <c r="F443" s="7"/>
      <c r="G443" s="7"/>
      <c r="H443" s="7"/>
    </row>
    <row r="444" spans="1:8" x14ac:dyDescent="0.25">
      <c r="A444" s="7"/>
      <c r="B444" s="7"/>
      <c r="C444" s="7"/>
      <c r="D444" s="7"/>
      <c r="E444" s="7"/>
      <c r="F444" s="7"/>
      <c r="G444" s="7"/>
      <c r="H444" s="7"/>
    </row>
    <row r="445" spans="1:8" x14ac:dyDescent="0.25">
      <c r="A445" s="7"/>
      <c r="B445" s="7"/>
      <c r="C445" s="7"/>
      <c r="D445" s="7"/>
      <c r="E445" s="7"/>
      <c r="F445" s="7"/>
      <c r="G445" s="7"/>
      <c r="H445" s="7"/>
    </row>
    <row r="446" spans="1:8" x14ac:dyDescent="0.25">
      <c r="A446" s="7"/>
      <c r="B446" s="7"/>
      <c r="C446" s="7"/>
      <c r="D446" s="7"/>
      <c r="E446" s="7"/>
      <c r="F446" s="7"/>
      <c r="G446" s="7"/>
      <c r="H446" s="7"/>
    </row>
    <row r="447" spans="1:8" x14ac:dyDescent="0.25">
      <c r="A447" s="7"/>
      <c r="B447" s="7"/>
      <c r="C447" s="7"/>
      <c r="D447" s="7"/>
      <c r="E447" s="7"/>
      <c r="F447" s="7"/>
      <c r="G447" s="7"/>
      <c r="H447" s="7"/>
    </row>
    <row r="448" spans="1:8" x14ac:dyDescent="0.25">
      <c r="A448" s="7"/>
      <c r="B448" s="7"/>
      <c r="C448" s="7"/>
      <c r="D448" s="7"/>
      <c r="E448" s="7"/>
      <c r="F448" s="7"/>
      <c r="G448" s="7"/>
      <c r="H448" s="7"/>
    </row>
    <row r="449" spans="1:8" x14ac:dyDescent="0.25">
      <c r="A449" s="7"/>
      <c r="B449" s="7"/>
      <c r="C449" s="7"/>
      <c r="D449" s="7"/>
      <c r="E449" s="7"/>
      <c r="F449" s="7"/>
      <c r="G449" s="7"/>
      <c r="H449" s="7"/>
    </row>
    <row r="450" spans="1:8" x14ac:dyDescent="0.25">
      <c r="A450" s="7"/>
      <c r="B450" s="7"/>
      <c r="C450" s="7"/>
      <c r="D450" s="7"/>
      <c r="E450" s="7"/>
      <c r="F450" s="7"/>
      <c r="G450" s="7"/>
      <c r="H450" s="7"/>
    </row>
    <row r="451" spans="1:8" x14ac:dyDescent="0.25">
      <c r="A451" s="7"/>
      <c r="B451" s="7"/>
      <c r="C451" s="7"/>
      <c r="D451" s="7"/>
      <c r="E451" s="7"/>
      <c r="F451" s="7"/>
      <c r="G451" s="7"/>
      <c r="H451" s="7"/>
    </row>
    <row r="452" spans="1:8" x14ac:dyDescent="0.25">
      <c r="A452" s="7"/>
      <c r="B452" s="7"/>
      <c r="C452" s="7"/>
      <c r="D452" s="7"/>
      <c r="E452" s="7"/>
      <c r="F452" s="7"/>
      <c r="G452" s="7"/>
      <c r="H452" s="7"/>
    </row>
    <row r="453" spans="1:8" x14ac:dyDescent="0.25">
      <c r="A453" s="7"/>
      <c r="B453" s="7"/>
      <c r="C453" s="7"/>
      <c r="D453" s="7"/>
      <c r="E453" s="7"/>
      <c r="F453" s="7"/>
      <c r="G453" s="7"/>
      <c r="H453" s="7"/>
    </row>
    <row r="454" spans="1:8" x14ac:dyDescent="0.25">
      <c r="A454" s="7"/>
      <c r="B454" s="7"/>
      <c r="C454" s="7"/>
      <c r="D454" s="7"/>
      <c r="E454" s="7"/>
      <c r="F454" s="7"/>
      <c r="G454" s="7"/>
      <c r="H454" s="7"/>
    </row>
    <row r="455" spans="1:8" x14ac:dyDescent="0.25">
      <c r="A455" s="7"/>
      <c r="B455" s="7"/>
      <c r="C455" s="7"/>
      <c r="D455" s="7"/>
      <c r="E455" s="7"/>
      <c r="F455" s="7"/>
      <c r="G455" s="7"/>
      <c r="H455" s="7"/>
    </row>
    <row r="456" spans="1:8" x14ac:dyDescent="0.25">
      <c r="A456" s="7"/>
      <c r="B456" s="7"/>
      <c r="C456" s="7"/>
      <c r="D456" s="7"/>
      <c r="E456" s="7"/>
      <c r="F456" s="7"/>
      <c r="G456" s="7"/>
      <c r="H456" s="7"/>
    </row>
    <row r="457" spans="1:8" x14ac:dyDescent="0.25">
      <c r="A457" s="7"/>
      <c r="B457" s="7"/>
      <c r="C457" s="7"/>
      <c r="D457" s="7"/>
      <c r="E457" s="7"/>
      <c r="F457" s="7"/>
      <c r="G457" s="7"/>
      <c r="H457" s="7"/>
    </row>
    <row r="458" spans="1:8" x14ac:dyDescent="0.25">
      <c r="A458" s="7"/>
      <c r="B458" s="7"/>
      <c r="C458" s="7"/>
      <c r="D458" s="7"/>
      <c r="E458" s="7"/>
      <c r="F458" s="7"/>
      <c r="G458" s="7"/>
      <c r="H458" s="7"/>
    </row>
    <row r="459" spans="1:8" x14ac:dyDescent="0.25">
      <c r="A459" s="7"/>
      <c r="B459" s="7"/>
      <c r="C459" s="7"/>
      <c r="D459" s="7"/>
      <c r="E459" s="7"/>
      <c r="F459" s="7"/>
      <c r="G459" s="7"/>
      <c r="H459" s="7"/>
    </row>
    <row r="460" spans="1:8" x14ac:dyDescent="0.25">
      <c r="A460" s="7"/>
      <c r="B460" s="7"/>
      <c r="C460" s="7"/>
      <c r="D460" s="7"/>
      <c r="E460" s="7"/>
      <c r="F460" s="7"/>
      <c r="G460" s="7"/>
      <c r="H460" s="7"/>
    </row>
    <row r="461" spans="1:8" x14ac:dyDescent="0.25">
      <c r="A461" s="7"/>
      <c r="B461" s="7"/>
      <c r="C461" s="7"/>
      <c r="D461" s="7"/>
      <c r="E461" s="7"/>
      <c r="F461" s="7"/>
      <c r="G461" s="7"/>
      <c r="H461" s="7"/>
    </row>
    <row r="462" spans="1:8" x14ac:dyDescent="0.25">
      <c r="A462" s="7"/>
      <c r="B462" s="7"/>
      <c r="C462" s="7"/>
      <c r="D462" s="7"/>
      <c r="E462" s="7"/>
      <c r="F462" s="7"/>
      <c r="G462" s="7"/>
      <c r="H462" s="7"/>
    </row>
    <row r="463" spans="1:8" x14ac:dyDescent="0.25">
      <c r="A463" s="7"/>
      <c r="B463" s="7"/>
      <c r="C463" s="7"/>
      <c r="D463" s="7"/>
      <c r="E463" s="7"/>
      <c r="F463" s="7"/>
      <c r="G463" s="7"/>
      <c r="H463" s="7"/>
    </row>
    <row r="464" spans="1:8" x14ac:dyDescent="0.25">
      <c r="A464" s="7"/>
      <c r="B464" s="7"/>
      <c r="C464" s="7"/>
      <c r="D464" s="7"/>
      <c r="E464" s="7"/>
      <c r="F464" s="7"/>
      <c r="G464" s="7"/>
      <c r="H464" s="7"/>
    </row>
    <row r="465" spans="1:8" x14ac:dyDescent="0.25">
      <c r="A465" s="7"/>
      <c r="B465" s="7"/>
      <c r="C465" s="7"/>
      <c r="D465" s="7"/>
      <c r="E465" s="7"/>
      <c r="F465" s="7"/>
      <c r="G465" s="7"/>
      <c r="H465" s="7"/>
    </row>
    <row r="466" spans="1:8" x14ac:dyDescent="0.25">
      <c r="A466" s="7"/>
      <c r="B466" s="7"/>
      <c r="C466" s="7"/>
      <c r="D466" s="7"/>
      <c r="E466" s="7"/>
      <c r="F466" s="7"/>
      <c r="G466" s="7"/>
      <c r="H466" s="7"/>
    </row>
    <row r="467" spans="1:8" x14ac:dyDescent="0.25">
      <c r="A467" s="7"/>
      <c r="B467" s="7"/>
      <c r="C467" s="7"/>
      <c r="D467" s="7"/>
      <c r="E467" s="7"/>
      <c r="F467" s="7"/>
      <c r="G467" s="7"/>
      <c r="H467" s="7"/>
    </row>
    <row r="468" spans="1:8" x14ac:dyDescent="0.25">
      <c r="A468" s="7"/>
      <c r="B468" s="7"/>
      <c r="C468" s="7"/>
      <c r="D468" s="7"/>
      <c r="E468" s="7"/>
      <c r="F468" s="7"/>
      <c r="G468" s="7"/>
      <c r="H468" s="7"/>
    </row>
    <row r="469" spans="1:8" x14ac:dyDescent="0.25">
      <c r="A469" s="7"/>
      <c r="B469" s="7"/>
      <c r="C469" s="7"/>
      <c r="D469" s="7"/>
      <c r="E469" s="7"/>
      <c r="F469" s="7"/>
      <c r="G469" s="7"/>
      <c r="H469" s="7"/>
    </row>
    <row r="470" spans="1:8" x14ac:dyDescent="0.25">
      <c r="A470" s="7"/>
      <c r="B470" s="7"/>
      <c r="C470" s="7"/>
      <c r="D470" s="7"/>
      <c r="E470" s="7"/>
      <c r="F470" s="7"/>
      <c r="G470" s="7"/>
      <c r="H470" s="7"/>
    </row>
    <row r="471" spans="1:8" x14ac:dyDescent="0.25">
      <c r="A471" s="7"/>
      <c r="B471" s="7"/>
      <c r="C471" s="7"/>
      <c r="D471" s="7"/>
      <c r="E471" s="7"/>
      <c r="F471" s="7"/>
      <c r="G471" s="7"/>
      <c r="H471" s="7"/>
    </row>
    <row r="472" spans="1:8" x14ac:dyDescent="0.25">
      <c r="A472" s="7"/>
      <c r="B472" s="7"/>
      <c r="C472" s="7"/>
      <c r="D472" s="7"/>
      <c r="E472" s="7"/>
      <c r="F472" s="7"/>
      <c r="G472" s="7"/>
      <c r="H472" s="7"/>
    </row>
    <row r="473" spans="1:8" x14ac:dyDescent="0.25">
      <c r="A473" s="7"/>
      <c r="B473" s="7"/>
      <c r="C473" s="7"/>
      <c r="D473" s="7"/>
      <c r="E473" s="7"/>
      <c r="F473" s="7"/>
      <c r="G473" s="7"/>
      <c r="H473" s="7"/>
    </row>
    <row r="474" spans="1:8" x14ac:dyDescent="0.25">
      <c r="A474" s="7"/>
      <c r="B474" s="7"/>
      <c r="C474" s="7"/>
      <c r="D474" s="7"/>
      <c r="E474" s="7"/>
      <c r="F474" s="7"/>
      <c r="G474" s="7"/>
      <c r="H474" s="7"/>
    </row>
    <row r="475" spans="1:8" x14ac:dyDescent="0.25">
      <c r="A475" s="7"/>
      <c r="B475" s="7"/>
      <c r="C475" s="7"/>
      <c r="D475" s="7"/>
      <c r="E475" s="7"/>
      <c r="F475" s="7"/>
      <c r="G475" s="7"/>
      <c r="H475" s="7"/>
    </row>
    <row r="476" spans="1:8" x14ac:dyDescent="0.25">
      <c r="A476" s="7"/>
      <c r="B476" s="7"/>
      <c r="C476" s="7"/>
      <c r="D476" s="7"/>
      <c r="E476" s="7"/>
      <c r="F476" s="7"/>
      <c r="G476" s="7"/>
      <c r="H476" s="7"/>
    </row>
    <row r="477" spans="1:8" x14ac:dyDescent="0.25">
      <c r="A477" s="7"/>
      <c r="B477" s="7"/>
      <c r="C477" s="7"/>
      <c r="D477" s="7"/>
      <c r="E477" s="7"/>
      <c r="F477" s="7"/>
      <c r="G477" s="7"/>
      <c r="H477" s="7"/>
    </row>
    <row r="478" spans="1:8" x14ac:dyDescent="0.25">
      <c r="A478" s="7"/>
      <c r="B478" s="7"/>
      <c r="C478" s="7"/>
      <c r="D478" s="7"/>
      <c r="E478" s="7"/>
      <c r="F478" s="7"/>
      <c r="G478" s="7"/>
      <c r="H478" s="7"/>
    </row>
    <row r="479" spans="1:8" x14ac:dyDescent="0.25">
      <c r="A479" s="7"/>
      <c r="B479" s="7"/>
      <c r="C479" s="7"/>
      <c r="D479" s="7"/>
      <c r="E479" s="7"/>
      <c r="F479" s="7"/>
      <c r="G479" s="7"/>
      <c r="H479" s="7"/>
    </row>
    <row r="480" spans="1:8" x14ac:dyDescent="0.25">
      <c r="A480" s="7"/>
      <c r="B480" s="7"/>
      <c r="C480" s="7"/>
      <c r="D480" s="7"/>
      <c r="E480" s="7"/>
      <c r="F480" s="7"/>
      <c r="G480" s="7"/>
      <c r="H480" s="7"/>
    </row>
    <row r="481" spans="1:8" x14ac:dyDescent="0.25">
      <c r="A481" s="7"/>
      <c r="B481" s="7"/>
      <c r="C481" s="7"/>
      <c r="D481" s="7"/>
      <c r="E481" s="7"/>
      <c r="F481" s="7"/>
      <c r="G481" s="7"/>
      <c r="H481" s="7"/>
    </row>
    <row r="482" spans="1:8" x14ac:dyDescent="0.25">
      <c r="A482" s="7"/>
      <c r="B482" s="7"/>
      <c r="C482" s="7"/>
      <c r="D482" s="7"/>
      <c r="E482" s="7"/>
      <c r="F482" s="7"/>
      <c r="G482" s="7"/>
      <c r="H482" s="7"/>
    </row>
    <row r="483" spans="1:8" x14ac:dyDescent="0.25">
      <c r="A483" s="7"/>
      <c r="B483" s="7"/>
      <c r="C483" s="7"/>
      <c r="D483" s="7"/>
      <c r="E483" s="7"/>
      <c r="F483" s="7"/>
      <c r="G483" s="7"/>
      <c r="H483" s="7"/>
    </row>
    <row r="484" spans="1:8" x14ac:dyDescent="0.25">
      <c r="A484" s="7"/>
      <c r="B484" s="7"/>
      <c r="C484" s="7"/>
      <c r="D484" s="7"/>
      <c r="E484" s="7"/>
      <c r="F484" s="7"/>
      <c r="G484" s="7"/>
      <c r="H484" s="7"/>
    </row>
    <row r="485" spans="1:8" x14ac:dyDescent="0.25">
      <c r="A485" s="7"/>
      <c r="B485" s="7"/>
      <c r="C485" s="7"/>
      <c r="D485" s="7"/>
      <c r="E485" s="7"/>
      <c r="F485" s="7"/>
      <c r="G485" s="7"/>
      <c r="H485" s="7"/>
    </row>
    <row r="486" spans="1:8" x14ac:dyDescent="0.25">
      <c r="A486" s="7"/>
      <c r="B486" s="7"/>
      <c r="C486" s="7"/>
      <c r="D486" s="7"/>
      <c r="E486" s="7"/>
      <c r="F486" s="7"/>
      <c r="G486" s="7"/>
      <c r="H486" s="7"/>
    </row>
    <row r="487" spans="1:8" x14ac:dyDescent="0.25">
      <c r="A487" s="7"/>
      <c r="B487" s="7"/>
      <c r="C487" s="7"/>
      <c r="D487" s="7"/>
      <c r="E487" s="7"/>
      <c r="F487" s="7"/>
      <c r="G487" s="7"/>
      <c r="H487" s="7"/>
    </row>
    <row r="488" spans="1:8" x14ac:dyDescent="0.25">
      <c r="A488" s="7"/>
      <c r="B488" s="7"/>
      <c r="C488" s="7"/>
      <c r="D488" s="7"/>
      <c r="E488" s="7"/>
      <c r="F488" s="7"/>
      <c r="G488" s="7"/>
      <c r="H488" s="7"/>
    </row>
    <row r="489" spans="1:8" x14ac:dyDescent="0.25">
      <c r="A489" s="7"/>
      <c r="B489" s="7"/>
      <c r="C489" s="7"/>
      <c r="D489" s="7"/>
      <c r="E489" s="7"/>
      <c r="F489" s="7"/>
      <c r="G489" s="7"/>
      <c r="H489" s="7"/>
    </row>
    <row r="490" spans="1:8" x14ac:dyDescent="0.25">
      <c r="A490" s="7"/>
      <c r="B490" s="7"/>
      <c r="C490" s="7"/>
      <c r="D490" s="7"/>
      <c r="E490" s="7"/>
      <c r="F490" s="7"/>
      <c r="G490" s="7"/>
      <c r="H490" s="7"/>
    </row>
    <row r="491" spans="1:8" x14ac:dyDescent="0.25">
      <c r="A491" s="7"/>
      <c r="B491" s="7"/>
      <c r="C491" s="7"/>
      <c r="D491" s="7"/>
      <c r="E491" s="7"/>
      <c r="F491" s="7"/>
      <c r="G491" s="7"/>
      <c r="H491" s="7"/>
    </row>
    <row r="492" spans="1:8" x14ac:dyDescent="0.25">
      <c r="A492" s="7"/>
      <c r="B492" s="7"/>
      <c r="C492" s="7"/>
      <c r="D492" s="7"/>
      <c r="E492" s="7"/>
      <c r="F492" s="7"/>
      <c r="G492" s="7"/>
      <c r="H492" s="7"/>
    </row>
    <row r="493" spans="1:8" x14ac:dyDescent="0.25">
      <c r="A493" s="7"/>
      <c r="B493" s="7"/>
      <c r="C493" s="7"/>
      <c r="D493" s="7"/>
      <c r="E493" s="7"/>
      <c r="F493" s="7"/>
      <c r="G493" s="7"/>
      <c r="H493" s="7"/>
    </row>
    <row r="494" spans="1:8" x14ac:dyDescent="0.25">
      <c r="A494" s="7"/>
      <c r="B494" s="7"/>
      <c r="C494" s="7"/>
      <c r="D494" s="7"/>
      <c r="E494" s="7"/>
      <c r="F494" s="7"/>
      <c r="G494" s="7"/>
      <c r="H494" s="7"/>
    </row>
    <row r="495" spans="1:8" x14ac:dyDescent="0.25">
      <c r="A495" s="7"/>
      <c r="B495" s="7"/>
      <c r="C495" s="7"/>
      <c r="D495" s="7"/>
      <c r="E495" s="7"/>
      <c r="F495" s="7"/>
      <c r="G495" s="7"/>
      <c r="H495" s="7"/>
    </row>
    <row r="496" spans="1:8" x14ac:dyDescent="0.25">
      <c r="A496" s="7"/>
      <c r="B496" s="7"/>
      <c r="C496" s="7"/>
      <c r="D496" s="7"/>
      <c r="E496" s="7"/>
      <c r="F496" s="7"/>
      <c r="G496" s="7"/>
      <c r="H496" s="7"/>
    </row>
    <row r="497" spans="1:8" x14ac:dyDescent="0.25">
      <c r="A497" s="7"/>
      <c r="B497" s="7"/>
      <c r="C497" s="7"/>
      <c r="D497" s="7"/>
      <c r="E497" s="7"/>
      <c r="F497" s="7"/>
      <c r="G497" s="7"/>
      <c r="H497" s="7"/>
    </row>
    <row r="498" spans="1:8" x14ac:dyDescent="0.25">
      <c r="A498" s="7"/>
      <c r="B498" s="7"/>
      <c r="C498" s="7"/>
      <c r="D498" s="7"/>
      <c r="E498" s="7"/>
      <c r="F498" s="7"/>
      <c r="G498" s="7"/>
      <c r="H498" s="7"/>
    </row>
    <row r="499" spans="1:8" x14ac:dyDescent="0.25">
      <c r="A499" s="7"/>
      <c r="B499" s="7"/>
      <c r="C499" s="7"/>
      <c r="D499" s="7"/>
      <c r="E499" s="7"/>
      <c r="F499" s="7"/>
      <c r="G499" s="7"/>
      <c r="H499" s="7"/>
    </row>
    <row r="500" spans="1:8" x14ac:dyDescent="0.25">
      <c r="A500" s="7"/>
      <c r="B500" s="7"/>
      <c r="C500" s="7"/>
      <c r="D500" s="7"/>
      <c r="E500" s="7"/>
      <c r="F500" s="7"/>
      <c r="G500" s="7"/>
      <c r="H500" s="7"/>
    </row>
    <row r="501" spans="1:8" x14ac:dyDescent="0.25">
      <c r="A501" s="7"/>
      <c r="B501" s="7"/>
      <c r="C501" s="7"/>
      <c r="D501" s="7"/>
      <c r="E501" s="7"/>
      <c r="F501" s="7"/>
      <c r="G501" s="7"/>
      <c r="H501" s="7"/>
    </row>
    <row r="502" spans="1:8" x14ac:dyDescent="0.25">
      <c r="A502" s="7"/>
      <c r="B502" s="7"/>
      <c r="C502" s="7"/>
      <c r="D502" s="7"/>
      <c r="E502" s="7"/>
      <c r="F502" s="7"/>
      <c r="G502" s="7"/>
      <c r="H502" s="7"/>
    </row>
    <row r="503" spans="1:8" x14ac:dyDescent="0.25">
      <c r="A503" s="7"/>
      <c r="B503" s="7"/>
      <c r="C503" s="7"/>
      <c r="D503" s="7"/>
      <c r="E503" s="7"/>
      <c r="F503" s="7"/>
      <c r="G503" s="7"/>
      <c r="H503" s="7"/>
    </row>
    <row r="504" spans="1:8" x14ac:dyDescent="0.25">
      <c r="A504" s="7"/>
      <c r="B504" s="7"/>
      <c r="C504" s="7"/>
      <c r="D504" s="7"/>
      <c r="E504" s="7"/>
      <c r="F504" s="7"/>
      <c r="G504" s="7"/>
      <c r="H504" s="7"/>
    </row>
    <row r="505" spans="1:8" x14ac:dyDescent="0.25">
      <c r="A505" s="7"/>
      <c r="B505" s="7"/>
      <c r="C505" s="7"/>
      <c r="D505" s="7"/>
      <c r="E505" s="7"/>
      <c r="F505" s="7"/>
      <c r="G505" s="7"/>
      <c r="H505" s="7"/>
    </row>
    <row r="506" spans="1:8" x14ac:dyDescent="0.25">
      <c r="A506" s="7"/>
      <c r="B506" s="7"/>
      <c r="C506" s="7"/>
      <c r="D506" s="7"/>
      <c r="E506" s="7"/>
      <c r="F506" s="7"/>
      <c r="G506" s="7"/>
      <c r="H506" s="7"/>
    </row>
    <row r="507" spans="1:8" x14ac:dyDescent="0.25">
      <c r="A507" s="7"/>
      <c r="B507" s="7"/>
      <c r="C507" s="7"/>
      <c r="D507" s="7"/>
      <c r="E507" s="7"/>
      <c r="F507" s="7"/>
      <c r="G507" s="7"/>
      <c r="H507" s="7"/>
    </row>
    <row r="508" spans="1:8" x14ac:dyDescent="0.25">
      <c r="A508" s="7"/>
      <c r="B508" s="7"/>
      <c r="C508" s="7"/>
      <c r="D508" s="7"/>
      <c r="E508" s="7"/>
      <c r="F508" s="7"/>
      <c r="G508" s="7"/>
      <c r="H508" s="7"/>
    </row>
    <row r="509" spans="1:8" x14ac:dyDescent="0.25">
      <c r="A509" s="7"/>
      <c r="B509" s="7"/>
      <c r="C509" s="7"/>
      <c r="D509" s="7"/>
      <c r="E509" s="7"/>
      <c r="F509" s="7"/>
      <c r="G509" s="7"/>
      <c r="H509" s="7"/>
    </row>
    <row r="510" spans="1:8" x14ac:dyDescent="0.25">
      <c r="A510" s="7"/>
      <c r="B510" s="7"/>
      <c r="C510" s="7"/>
      <c r="D510" s="7"/>
      <c r="E510" s="7"/>
      <c r="F510" s="7"/>
      <c r="G510" s="7"/>
      <c r="H510" s="7"/>
    </row>
    <row r="511" spans="1:8" x14ac:dyDescent="0.25">
      <c r="A511" s="7"/>
      <c r="B511" s="7"/>
      <c r="C511" s="7"/>
      <c r="D511" s="7"/>
      <c r="E511" s="7"/>
      <c r="F511" s="7"/>
      <c r="G511" s="7"/>
      <c r="H511" s="7"/>
    </row>
    <row r="512" spans="1:8" x14ac:dyDescent="0.25">
      <c r="A512" s="7"/>
      <c r="B512" s="7"/>
      <c r="C512" s="7"/>
      <c r="D512" s="7"/>
      <c r="E512" s="7"/>
      <c r="F512" s="7"/>
      <c r="G512" s="7"/>
      <c r="H512" s="7"/>
    </row>
    <row r="513" spans="1:8" x14ac:dyDescent="0.25">
      <c r="A513" s="7"/>
      <c r="B513" s="7"/>
      <c r="C513" s="7"/>
      <c r="D513" s="7"/>
      <c r="E513" s="7"/>
      <c r="F513" s="7"/>
      <c r="G513" s="7"/>
      <c r="H513" s="7"/>
    </row>
    <row r="514" spans="1:8" x14ac:dyDescent="0.25">
      <c r="A514" s="7"/>
      <c r="B514" s="7"/>
      <c r="C514" s="7"/>
      <c r="D514" s="7"/>
      <c r="E514" s="7"/>
      <c r="F514" s="7"/>
      <c r="G514" s="7"/>
      <c r="H514" s="7"/>
    </row>
    <row r="515" spans="1:8" x14ac:dyDescent="0.25">
      <c r="A515" s="7"/>
      <c r="B515" s="7"/>
      <c r="C515" s="7"/>
      <c r="D515" s="7"/>
      <c r="E515" s="7"/>
      <c r="F515" s="7"/>
      <c r="G515" s="7"/>
      <c r="H515" s="7"/>
    </row>
    <row r="516" spans="1:8" x14ac:dyDescent="0.25">
      <c r="A516" s="7"/>
      <c r="B516" s="7"/>
      <c r="C516" s="7"/>
      <c r="D516" s="7"/>
      <c r="E516" s="7"/>
      <c r="F516" s="7"/>
      <c r="G516" s="7"/>
      <c r="H516" s="7"/>
    </row>
    <row r="517" spans="1:8" x14ac:dyDescent="0.25">
      <c r="A517" s="7"/>
      <c r="B517" s="7"/>
      <c r="C517" s="7"/>
      <c r="D517" s="7"/>
      <c r="E517" s="7"/>
      <c r="F517" s="7"/>
      <c r="G517" s="7"/>
      <c r="H517" s="7"/>
    </row>
    <row r="518" spans="1:8" x14ac:dyDescent="0.25">
      <c r="A518" s="7"/>
      <c r="B518" s="7"/>
      <c r="C518" s="7"/>
      <c r="D518" s="7"/>
      <c r="E518" s="7"/>
      <c r="F518" s="7"/>
      <c r="G518" s="7"/>
      <c r="H518" s="7"/>
    </row>
    <row r="519" spans="1:8" x14ac:dyDescent="0.25">
      <c r="A519" s="7"/>
      <c r="B519" s="7"/>
      <c r="C519" s="7"/>
      <c r="D519" s="7"/>
      <c r="E519" s="7"/>
      <c r="F519" s="7"/>
      <c r="G519" s="7"/>
      <c r="H519" s="7"/>
    </row>
    <row r="520" spans="1:8" x14ac:dyDescent="0.25">
      <c r="A520" s="7"/>
      <c r="B520" s="7"/>
      <c r="C520" s="7"/>
      <c r="D520" s="7"/>
      <c r="E520" s="7"/>
      <c r="F520" s="7"/>
      <c r="G520" s="7"/>
      <c r="H520" s="7"/>
    </row>
    <row r="521" spans="1:8" x14ac:dyDescent="0.25">
      <c r="A521" s="7"/>
      <c r="B521" s="7"/>
      <c r="C521" s="7"/>
      <c r="D521" s="7"/>
      <c r="E521" s="7"/>
      <c r="F521" s="7"/>
      <c r="G521" s="7"/>
      <c r="H521" s="7"/>
    </row>
    <row r="522" spans="1:8" x14ac:dyDescent="0.25">
      <c r="A522" s="7"/>
      <c r="B522" s="7"/>
      <c r="C522" s="7"/>
      <c r="D522" s="7"/>
      <c r="E522" s="7"/>
      <c r="F522" s="7"/>
      <c r="G522" s="7"/>
      <c r="H522" s="7"/>
    </row>
    <row r="523" spans="1:8" x14ac:dyDescent="0.25">
      <c r="A523" s="7"/>
      <c r="B523" s="7"/>
      <c r="C523" s="7"/>
      <c r="D523" s="7"/>
      <c r="E523" s="7"/>
      <c r="F523" s="7"/>
      <c r="G523" s="7"/>
      <c r="H523" s="7"/>
    </row>
    <row r="524" spans="1:8" x14ac:dyDescent="0.25">
      <c r="A524" s="7"/>
      <c r="B524" s="7"/>
      <c r="C524" s="7"/>
      <c r="D524" s="7"/>
      <c r="E524" s="7"/>
      <c r="F524" s="7"/>
      <c r="G524" s="7"/>
      <c r="H524" s="7"/>
    </row>
    <row r="525" spans="1:8" x14ac:dyDescent="0.25">
      <c r="A525" s="7"/>
      <c r="B525" s="7"/>
      <c r="C525" s="7"/>
      <c r="D525" s="7"/>
      <c r="E525" s="7"/>
      <c r="F525" s="7"/>
      <c r="G525" s="7"/>
      <c r="H525" s="7"/>
    </row>
    <row r="526" spans="1:8" x14ac:dyDescent="0.25">
      <c r="A526" s="7"/>
      <c r="B526" s="7"/>
      <c r="C526" s="7"/>
      <c r="D526" s="7"/>
      <c r="E526" s="7"/>
      <c r="F526" s="7"/>
      <c r="G526" s="7"/>
      <c r="H526" s="7"/>
    </row>
    <row r="527" spans="1:8" x14ac:dyDescent="0.25">
      <c r="A527" s="7"/>
      <c r="B527" s="7"/>
      <c r="C527" s="7"/>
      <c r="D527" s="7"/>
      <c r="E527" s="7"/>
      <c r="F527" s="7"/>
      <c r="G527" s="7"/>
      <c r="H527" s="7"/>
    </row>
    <row r="528" spans="1:8" x14ac:dyDescent="0.25">
      <c r="A528" s="7"/>
      <c r="B528" s="7"/>
      <c r="C528" s="7"/>
      <c r="D528" s="7"/>
      <c r="E528" s="7"/>
      <c r="F528" s="7"/>
      <c r="G528" s="7"/>
      <c r="H528" s="7"/>
    </row>
    <row r="529" spans="1:8" x14ac:dyDescent="0.25">
      <c r="A529" s="7"/>
      <c r="B529" s="7"/>
      <c r="C529" s="7"/>
      <c r="D529" s="7"/>
      <c r="E529" s="7"/>
      <c r="F529" s="7"/>
      <c r="G529" s="7"/>
      <c r="H529" s="7"/>
    </row>
    <row r="530" spans="1:8" x14ac:dyDescent="0.25">
      <c r="A530" s="7"/>
      <c r="B530" s="7"/>
      <c r="C530" s="7"/>
      <c r="D530" s="7"/>
      <c r="E530" s="7"/>
      <c r="F530" s="7"/>
      <c r="G530" s="7"/>
      <c r="H530" s="7"/>
    </row>
    <row r="531" spans="1:8" x14ac:dyDescent="0.25">
      <c r="A531" s="7"/>
      <c r="B531" s="7"/>
      <c r="C531" s="7"/>
      <c r="D531" s="7"/>
      <c r="E531" s="7"/>
      <c r="F531" s="7"/>
      <c r="G531" s="7"/>
      <c r="H531" s="7"/>
    </row>
    <row r="532" spans="1:8" x14ac:dyDescent="0.25">
      <c r="A532" s="7"/>
      <c r="B532" s="7"/>
      <c r="C532" s="7"/>
      <c r="D532" s="7"/>
      <c r="E532" s="7"/>
      <c r="F532" s="7"/>
      <c r="G532" s="7"/>
      <c r="H532" s="7"/>
    </row>
    <row r="533" spans="1:8" x14ac:dyDescent="0.25">
      <c r="A533" s="7"/>
      <c r="B533" s="7"/>
      <c r="C533" s="7"/>
      <c r="D533" s="7"/>
      <c r="E533" s="7"/>
      <c r="F533" s="7"/>
      <c r="G533" s="7"/>
      <c r="H533" s="7"/>
    </row>
    <row r="534" spans="1:8" x14ac:dyDescent="0.25">
      <c r="A534" s="7"/>
      <c r="B534" s="7"/>
      <c r="C534" s="7"/>
      <c r="D534" s="7"/>
      <c r="E534" s="7"/>
      <c r="F534" s="7"/>
      <c r="G534" s="7"/>
      <c r="H534" s="7"/>
    </row>
    <row r="535" spans="1:8" x14ac:dyDescent="0.25">
      <c r="A535" s="7"/>
      <c r="B535" s="7"/>
      <c r="C535" s="7"/>
      <c r="D535" s="7"/>
      <c r="E535" s="7"/>
      <c r="F535" s="7"/>
      <c r="G535" s="7"/>
      <c r="H535" s="7"/>
    </row>
    <row r="536" spans="1:8" x14ac:dyDescent="0.25">
      <c r="A536" s="7"/>
      <c r="B536" s="7"/>
      <c r="C536" s="7"/>
      <c r="D536" s="7"/>
      <c r="E536" s="7"/>
      <c r="F536" s="7"/>
      <c r="G536" s="7"/>
      <c r="H536" s="7"/>
    </row>
    <row r="537" spans="1:8" x14ac:dyDescent="0.25">
      <c r="A537" s="7"/>
      <c r="B537" s="7"/>
      <c r="C537" s="7"/>
      <c r="D537" s="7"/>
      <c r="E537" s="7"/>
      <c r="F537" s="7"/>
      <c r="G537" s="7"/>
      <c r="H537" s="7"/>
    </row>
    <row r="538" spans="1:8" x14ac:dyDescent="0.25">
      <c r="A538" s="7"/>
      <c r="B538" s="7"/>
      <c r="C538" s="7"/>
      <c r="D538" s="7"/>
      <c r="E538" s="7"/>
      <c r="F538" s="7"/>
      <c r="G538" s="7"/>
      <c r="H538" s="7"/>
    </row>
    <row r="539" spans="1:8" x14ac:dyDescent="0.25">
      <c r="A539" s="7"/>
      <c r="B539" s="7"/>
      <c r="C539" s="7"/>
      <c r="D539" s="7"/>
      <c r="E539" s="7"/>
      <c r="F539" s="7"/>
      <c r="G539" s="7"/>
      <c r="H539" s="7"/>
    </row>
    <row r="540" spans="1:8" x14ac:dyDescent="0.25">
      <c r="A540" s="7"/>
      <c r="B540" s="7"/>
      <c r="C540" s="7"/>
      <c r="D540" s="7"/>
      <c r="E540" s="7"/>
      <c r="F540" s="7"/>
      <c r="G540" s="7"/>
      <c r="H540" s="7"/>
    </row>
    <row r="541" spans="1:8" x14ac:dyDescent="0.25">
      <c r="A541" s="7"/>
      <c r="B541" s="7"/>
      <c r="C541" s="7"/>
      <c r="D541" s="7"/>
      <c r="E541" s="7"/>
      <c r="F541" s="7"/>
      <c r="G541" s="7"/>
      <c r="H541" s="7"/>
    </row>
    <row r="542" spans="1:8" x14ac:dyDescent="0.25">
      <c r="A542" s="7"/>
      <c r="B542" s="7"/>
      <c r="C542" s="7"/>
      <c r="D542" s="7"/>
      <c r="E542" s="7"/>
      <c r="F542" s="7"/>
      <c r="G542" s="7"/>
      <c r="H542" s="7"/>
    </row>
    <row r="543" spans="1:8" x14ac:dyDescent="0.25">
      <c r="A543" s="7"/>
      <c r="B543" s="7"/>
      <c r="C543" s="7"/>
      <c r="D543" s="7"/>
      <c r="E543" s="7"/>
      <c r="F543" s="7"/>
      <c r="G543" s="7"/>
      <c r="H543" s="7"/>
    </row>
    <row r="544" spans="1:8" x14ac:dyDescent="0.25">
      <c r="A544" s="7"/>
      <c r="B544" s="7"/>
      <c r="C544" s="7"/>
      <c r="D544" s="7"/>
      <c r="E544" s="7"/>
      <c r="F544" s="7"/>
      <c r="G544" s="7"/>
      <c r="H544" s="7"/>
    </row>
    <row r="545" spans="1:8" x14ac:dyDescent="0.25">
      <c r="A545" s="7"/>
      <c r="B545" s="7"/>
      <c r="C545" s="7"/>
      <c r="D545" s="7"/>
      <c r="E545" s="7"/>
      <c r="F545" s="7"/>
      <c r="G545" s="7"/>
      <c r="H545" s="7"/>
    </row>
    <row r="546" spans="1:8" x14ac:dyDescent="0.25">
      <c r="A546" s="7"/>
      <c r="B546" s="7"/>
      <c r="C546" s="7"/>
      <c r="D546" s="7"/>
      <c r="E546" s="7"/>
      <c r="F546" s="7"/>
      <c r="G546" s="7"/>
      <c r="H546" s="7"/>
    </row>
    <row r="547" spans="1:8" x14ac:dyDescent="0.25">
      <c r="A547" s="7"/>
      <c r="B547" s="7"/>
      <c r="C547" s="7"/>
      <c r="D547" s="7"/>
      <c r="E547" s="7"/>
      <c r="F547" s="7"/>
      <c r="G547" s="7"/>
      <c r="H547" s="7"/>
    </row>
    <row r="548" spans="1:8" x14ac:dyDescent="0.25">
      <c r="A548" s="7"/>
      <c r="B548" s="7"/>
      <c r="C548" s="7"/>
      <c r="D548" s="7"/>
      <c r="E548" s="7"/>
      <c r="F548" s="7"/>
      <c r="G548" s="7"/>
      <c r="H548" s="7"/>
    </row>
    <row r="549" spans="1:8" x14ac:dyDescent="0.25">
      <c r="A549" s="7"/>
      <c r="B549" s="7"/>
      <c r="C549" s="7"/>
      <c r="D549" s="7"/>
      <c r="E549" s="7"/>
      <c r="F549" s="7"/>
      <c r="G549" s="7"/>
      <c r="H549" s="7"/>
    </row>
    <row r="550" spans="1:8" x14ac:dyDescent="0.25">
      <c r="A550" s="7"/>
      <c r="B550" s="7"/>
      <c r="C550" s="7"/>
      <c r="D550" s="7"/>
      <c r="E550" s="7"/>
      <c r="F550" s="7"/>
      <c r="G550" s="7"/>
      <c r="H550" s="7"/>
    </row>
    <row r="551" spans="1:8" x14ac:dyDescent="0.25">
      <c r="A551" s="7"/>
      <c r="B551" s="7"/>
      <c r="C551" s="7"/>
      <c r="D551" s="7"/>
      <c r="E551" s="7"/>
      <c r="F551" s="7"/>
      <c r="G551" s="7"/>
      <c r="H551" s="7"/>
    </row>
    <row r="552" spans="1:8" x14ac:dyDescent="0.25">
      <c r="A552" s="7"/>
      <c r="B552" s="7"/>
      <c r="C552" s="7"/>
      <c r="D552" s="7"/>
      <c r="E552" s="7"/>
      <c r="F552" s="7"/>
      <c r="G552" s="7"/>
      <c r="H552" s="7"/>
    </row>
    <row r="553" spans="1:8" x14ac:dyDescent="0.25">
      <c r="A553" s="7"/>
      <c r="B553" s="7"/>
      <c r="C553" s="7"/>
      <c r="D553" s="7"/>
      <c r="E553" s="7"/>
      <c r="F553" s="7"/>
      <c r="G553" s="7"/>
      <c r="H553" s="7"/>
    </row>
    <row r="554" spans="1:8" x14ac:dyDescent="0.25">
      <c r="A554" s="7"/>
      <c r="B554" s="7"/>
      <c r="C554" s="7"/>
      <c r="D554" s="7"/>
      <c r="E554" s="7"/>
      <c r="F554" s="7"/>
      <c r="G554" s="7"/>
      <c r="H554" s="7"/>
    </row>
    <row r="555" spans="1:8" x14ac:dyDescent="0.25">
      <c r="A555" s="7"/>
      <c r="B555" s="7"/>
      <c r="C555" s="7"/>
      <c r="D555" s="7"/>
      <c r="E555" s="7"/>
      <c r="F555" s="7"/>
      <c r="G555" s="7"/>
      <c r="H555" s="7"/>
    </row>
    <row r="556" spans="1:8" x14ac:dyDescent="0.25">
      <c r="A556" s="7"/>
      <c r="B556" s="7"/>
      <c r="C556" s="7"/>
      <c r="D556" s="7"/>
      <c r="E556" s="7"/>
      <c r="F556" s="7"/>
      <c r="G556" s="7"/>
      <c r="H556" s="7"/>
    </row>
    <row r="557" spans="1:8" x14ac:dyDescent="0.25">
      <c r="A557" s="7"/>
      <c r="B557" s="7"/>
      <c r="C557" s="7"/>
      <c r="D557" s="7"/>
      <c r="E557" s="7"/>
      <c r="F557" s="7"/>
      <c r="G557" s="7"/>
      <c r="H557" s="7"/>
    </row>
    <row r="558" spans="1:8" x14ac:dyDescent="0.25">
      <c r="A558" s="7"/>
      <c r="B558" s="7"/>
      <c r="C558" s="7"/>
      <c r="D558" s="7"/>
      <c r="E558" s="7"/>
      <c r="F558" s="7"/>
      <c r="G558" s="7"/>
      <c r="H558" s="7"/>
    </row>
    <row r="559" spans="1:8" x14ac:dyDescent="0.25">
      <c r="A559" s="7"/>
      <c r="B559" s="7"/>
      <c r="C559" s="7"/>
      <c r="D559" s="7"/>
      <c r="E559" s="7"/>
      <c r="F559" s="7"/>
      <c r="G559" s="7"/>
      <c r="H559" s="7"/>
    </row>
    <row r="560" spans="1:8" x14ac:dyDescent="0.25">
      <c r="A560" s="7"/>
      <c r="B560" s="7"/>
      <c r="C560" s="7"/>
      <c r="D560" s="7"/>
      <c r="E560" s="7"/>
      <c r="F560" s="7"/>
      <c r="G560" s="7"/>
      <c r="H560" s="7"/>
    </row>
    <row r="561" spans="1:8" x14ac:dyDescent="0.25">
      <c r="A561" s="7"/>
      <c r="B561" s="7"/>
      <c r="C561" s="7"/>
      <c r="D561" s="7"/>
      <c r="E561" s="7"/>
      <c r="F561" s="7"/>
      <c r="G561" s="7"/>
      <c r="H561" s="7"/>
    </row>
    <row r="562" spans="1:8" x14ac:dyDescent="0.25">
      <c r="A562" s="7"/>
      <c r="B562" s="7"/>
      <c r="C562" s="7"/>
      <c r="D562" s="7"/>
      <c r="E562" s="7"/>
      <c r="F562" s="7"/>
      <c r="G562" s="7"/>
      <c r="H562" s="7"/>
    </row>
    <row r="563" spans="1:8" x14ac:dyDescent="0.25">
      <c r="A563" s="7"/>
      <c r="B563" s="7"/>
      <c r="C563" s="7"/>
      <c r="D563" s="7"/>
      <c r="E563" s="7"/>
      <c r="F563" s="7"/>
      <c r="G563" s="7"/>
      <c r="H563" s="7"/>
    </row>
    <row r="564" spans="1:8" x14ac:dyDescent="0.25">
      <c r="A564" s="7"/>
      <c r="B564" s="7"/>
      <c r="C564" s="7"/>
      <c r="D564" s="7"/>
      <c r="E564" s="7"/>
      <c r="F564" s="7"/>
      <c r="G564" s="7"/>
      <c r="H564" s="7"/>
    </row>
    <row r="565" spans="1:8" x14ac:dyDescent="0.25">
      <c r="A565" s="7"/>
      <c r="B565" s="7"/>
      <c r="C565" s="7"/>
      <c r="D565" s="7"/>
      <c r="E565" s="7"/>
      <c r="F565" s="7"/>
      <c r="G565" s="7"/>
      <c r="H565" s="7"/>
    </row>
    <row r="566" spans="1:8" x14ac:dyDescent="0.25">
      <c r="A566" s="7"/>
      <c r="B566" s="7"/>
      <c r="C566" s="7"/>
      <c r="D566" s="7"/>
      <c r="E566" s="7"/>
      <c r="F566" s="7"/>
      <c r="G566" s="7"/>
      <c r="H566" s="7"/>
    </row>
    <row r="567" spans="1:8" x14ac:dyDescent="0.25">
      <c r="A567" s="7"/>
      <c r="B567" s="7"/>
      <c r="C567" s="7"/>
      <c r="D567" s="7"/>
      <c r="E567" s="7"/>
      <c r="F567" s="7"/>
      <c r="G567" s="7"/>
      <c r="H567" s="7"/>
    </row>
    <row r="568" spans="1:8" x14ac:dyDescent="0.25">
      <c r="A568" s="7"/>
      <c r="B568" s="7"/>
      <c r="C568" s="7"/>
      <c r="D568" s="7"/>
      <c r="E568" s="7"/>
      <c r="F568" s="7"/>
      <c r="G568" s="7"/>
      <c r="H568" s="7"/>
    </row>
    <row r="569" spans="1:8" x14ac:dyDescent="0.25">
      <c r="A569" s="7"/>
      <c r="B569" s="7"/>
      <c r="C569" s="7"/>
      <c r="D569" s="7"/>
      <c r="E569" s="7"/>
      <c r="F569" s="7"/>
      <c r="G569" s="7"/>
      <c r="H569" s="7"/>
    </row>
    <row r="570" spans="1:8" x14ac:dyDescent="0.25">
      <c r="A570" s="7"/>
      <c r="B570" s="7"/>
      <c r="C570" s="7"/>
      <c r="D570" s="7"/>
      <c r="E570" s="7"/>
      <c r="F570" s="7"/>
      <c r="G570" s="7"/>
      <c r="H570" s="7"/>
    </row>
    <row r="571" spans="1:8" x14ac:dyDescent="0.25">
      <c r="A571" s="7"/>
      <c r="B571" s="7"/>
      <c r="C571" s="7"/>
      <c r="D571" s="7"/>
      <c r="E571" s="7"/>
      <c r="F571" s="7"/>
      <c r="G571" s="7"/>
      <c r="H571" s="7"/>
    </row>
    <row r="572" spans="1:8" x14ac:dyDescent="0.25">
      <c r="A572" s="7"/>
      <c r="B572" s="7"/>
      <c r="C572" s="7"/>
      <c r="D572" s="7"/>
      <c r="E572" s="7"/>
      <c r="F572" s="7"/>
      <c r="G572" s="7"/>
      <c r="H572" s="7"/>
    </row>
    <row r="573" spans="1:8" x14ac:dyDescent="0.25">
      <c r="A573" s="7"/>
      <c r="B573" s="7"/>
      <c r="C573" s="7"/>
      <c r="D573" s="7"/>
      <c r="E573" s="7"/>
      <c r="F573" s="7"/>
      <c r="G573" s="7"/>
      <c r="H573" s="7"/>
    </row>
    <row r="574" spans="1:8" x14ac:dyDescent="0.25">
      <c r="A574" s="7"/>
      <c r="B574" s="7"/>
      <c r="C574" s="7"/>
      <c r="D574" s="7"/>
      <c r="E574" s="7"/>
      <c r="F574" s="7"/>
      <c r="G574" s="7"/>
      <c r="H574" s="7"/>
    </row>
    <row r="575" spans="1:8" x14ac:dyDescent="0.25">
      <c r="A575" s="7"/>
      <c r="B575" s="7"/>
      <c r="C575" s="7"/>
      <c r="D575" s="7"/>
      <c r="E575" s="7"/>
      <c r="F575" s="7"/>
      <c r="G575" s="7"/>
      <c r="H575" s="7"/>
    </row>
    <row r="576" spans="1:8" x14ac:dyDescent="0.25">
      <c r="A576" s="7"/>
      <c r="B576" s="7"/>
      <c r="C576" s="7"/>
      <c r="D576" s="7"/>
      <c r="E576" s="7"/>
      <c r="F576" s="7"/>
      <c r="G576" s="7"/>
      <c r="H576" s="7"/>
    </row>
    <row r="577" spans="1:8" x14ac:dyDescent="0.25">
      <c r="A577" s="7"/>
      <c r="B577" s="7"/>
      <c r="C577" s="7"/>
      <c r="D577" s="7"/>
      <c r="E577" s="7"/>
      <c r="F577" s="7"/>
      <c r="G577" s="7"/>
      <c r="H577" s="7"/>
    </row>
    <row r="578" spans="1:8" x14ac:dyDescent="0.25">
      <c r="A578" s="7"/>
      <c r="B578" s="7"/>
      <c r="C578" s="7"/>
      <c r="D578" s="7"/>
      <c r="E578" s="7"/>
      <c r="F578" s="7"/>
      <c r="G578" s="7"/>
      <c r="H578" s="7"/>
    </row>
    <row r="579" spans="1:8" x14ac:dyDescent="0.25">
      <c r="A579" s="7"/>
      <c r="B579" s="7"/>
      <c r="C579" s="7"/>
      <c r="D579" s="7"/>
      <c r="E579" s="7"/>
      <c r="F579" s="7"/>
      <c r="G579" s="7"/>
      <c r="H579" s="7"/>
    </row>
    <row r="580" spans="1:8" x14ac:dyDescent="0.25">
      <c r="A580" s="7"/>
      <c r="B580" s="7"/>
      <c r="C580" s="7"/>
      <c r="D580" s="7"/>
      <c r="E580" s="7"/>
      <c r="F580" s="7"/>
      <c r="G580" s="7"/>
      <c r="H580" s="7"/>
    </row>
    <row r="581" spans="1:8" x14ac:dyDescent="0.25">
      <c r="A581" s="7"/>
      <c r="B581" s="7"/>
      <c r="C581" s="7"/>
      <c r="D581" s="7"/>
      <c r="E581" s="7"/>
      <c r="F581" s="7"/>
      <c r="G581" s="7"/>
      <c r="H581" s="7"/>
    </row>
    <row r="582" spans="1:8" x14ac:dyDescent="0.25">
      <c r="A582" s="7"/>
      <c r="B582" s="7"/>
      <c r="C582" s="7"/>
      <c r="D582" s="7"/>
      <c r="E582" s="7"/>
      <c r="F582" s="7"/>
      <c r="G582" s="7"/>
      <c r="H582" s="7"/>
    </row>
    <row r="583" spans="1:8" x14ac:dyDescent="0.25">
      <c r="A583" s="7"/>
      <c r="B583" s="7"/>
      <c r="C583" s="7"/>
      <c r="D583" s="7"/>
      <c r="E583" s="7"/>
      <c r="F583" s="7"/>
      <c r="G583" s="7"/>
      <c r="H583" s="7"/>
    </row>
    <row r="584" spans="1:8" x14ac:dyDescent="0.25">
      <c r="A584" s="7"/>
      <c r="B584" s="7"/>
      <c r="C584" s="7"/>
      <c r="D584" s="7"/>
      <c r="E584" s="7"/>
      <c r="F584" s="7"/>
      <c r="G584" s="7"/>
      <c r="H584" s="7"/>
    </row>
    <row r="585" spans="1:8" x14ac:dyDescent="0.25">
      <c r="A585" s="7"/>
      <c r="B585" s="7"/>
      <c r="C585" s="7"/>
      <c r="D585" s="7"/>
      <c r="E585" s="7"/>
      <c r="F585" s="7"/>
      <c r="G585" s="7"/>
      <c r="H585" s="7"/>
    </row>
    <row r="586" spans="1:8" x14ac:dyDescent="0.25">
      <c r="A586" s="7"/>
      <c r="B586" s="7"/>
      <c r="C586" s="7"/>
      <c r="D586" s="7"/>
      <c r="E586" s="7"/>
      <c r="F586" s="7"/>
      <c r="G586" s="7"/>
      <c r="H586" s="7"/>
    </row>
    <row r="587" spans="1:8" x14ac:dyDescent="0.25">
      <c r="A587" s="7"/>
      <c r="B587" s="7"/>
      <c r="C587" s="7"/>
      <c r="D587" s="7"/>
      <c r="E587" s="7"/>
      <c r="F587" s="7"/>
      <c r="G587" s="7"/>
      <c r="H587" s="7"/>
    </row>
    <row r="588" spans="1:8" x14ac:dyDescent="0.25">
      <c r="A588" s="7"/>
      <c r="B588" s="7"/>
      <c r="C588" s="7"/>
      <c r="D588" s="7"/>
      <c r="E588" s="7"/>
      <c r="F588" s="7"/>
      <c r="G588" s="7"/>
      <c r="H588" s="7"/>
    </row>
    <row r="589" spans="1:8" x14ac:dyDescent="0.25">
      <c r="A589" s="7"/>
      <c r="B589" s="7"/>
      <c r="C589" s="7"/>
      <c r="D589" s="7"/>
      <c r="E589" s="7"/>
      <c r="F589" s="7"/>
      <c r="G589" s="7"/>
      <c r="H589" s="7"/>
    </row>
    <row r="590" spans="1:8" x14ac:dyDescent="0.25">
      <c r="A590" s="7"/>
      <c r="B590" s="7"/>
      <c r="C590" s="7"/>
      <c r="D590" s="7"/>
      <c r="E590" s="7"/>
      <c r="F590" s="7"/>
      <c r="G590" s="7"/>
      <c r="H590" s="7"/>
    </row>
    <row r="591" spans="1:8" x14ac:dyDescent="0.25">
      <c r="A591" s="7"/>
      <c r="B591" s="7"/>
      <c r="C591" s="7"/>
      <c r="D591" s="7"/>
      <c r="E591" s="7"/>
      <c r="F591" s="7"/>
      <c r="G591" s="7"/>
      <c r="H591" s="7"/>
    </row>
    <row r="592" spans="1:8" x14ac:dyDescent="0.25">
      <c r="A592" s="7"/>
      <c r="B592" s="7"/>
      <c r="C592" s="7"/>
      <c r="D592" s="7"/>
      <c r="E592" s="7"/>
      <c r="F592" s="7"/>
      <c r="G592" s="7"/>
      <c r="H592" s="7"/>
    </row>
    <row r="593" spans="1:8" x14ac:dyDescent="0.25">
      <c r="A593" s="7"/>
      <c r="B593" s="7"/>
      <c r="C593" s="7"/>
      <c r="D593" s="7"/>
      <c r="E593" s="7"/>
      <c r="F593" s="7"/>
      <c r="G593" s="7"/>
      <c r="H593" s="7"/>
    </row>
    <row r="594" spans="1:8" x14ac:dyDescent="0.25">
      <c r="A594" s="7"/>
      <c r="B594" s="7"/>
      <c r="C594" s="7"/>
      <c r="D594" s="7"/>
      <c r="E594" s="7"/>
      <c r="F594" s="7"/>
      <c r="G594" s="7"/>
      <c r="H594" s="7"/>
    </row>
    <row r="595" spans="1:8" x14ac:dyDescent="0.25">
      <c r="A595" s="7"/>
      <c r="B595" s="7"/>
      <c r="C595" s="7"/>
      <c r="D595" s="7"/>
      <c r="E595" s="7"/>
      <c r="F595" s="7"/>
      <c r="G595" s="7"/>
      <c r="H595" s="7"/>
    </row>
    <row r="596" spans="1:8" x14ac:dyDescent="0.25">
      <c r="A596" s="7"/>
      <c r="B596" s="7"/>
      <c r="C596" s="7"/>
      <c r="D596" s="7"/>
      <c r="E596" s="7"/>
      <c r="F596" s="7"/>
      <c r="G596" s="7"/>
      <c r="H596" s="7"/>
    </row>
    <row r="597" spans="1:8" x14ac:dyDescent="0.25">
      <c r="A597" s="7"/>
      <c r="B597" s="7"/>
      <c r="C597" s="7"/>
      <c r="D597" s="7"/>
      <c r="E597" s="7"/>
      <c r="F597" s="7"/>
      <c r="G597" s="7"/>
      <c r="H597" s="7"/>
    </row>
    <row r="598" spans="1:8" x14ac:dyDescent="0.25">
      <c r="A598" s="7"/>
      <c r="B598" s="7"/>
      <c r="C598" s="7"/>
      <c r="D598" s="7"/>
      <c r="E598" s="7"/>
      <c r="F598" s="7"/>
      <c r="G598" s="7"/>
      <c r="H598" s="7"/>
    </row>
    <row r="599" spans="1:8" x14ac:dyDescent="0.25">
      <c r="A599" s="7"/>
      <c r="B599" s="7"/>
      <c r="C599" s="7"/>
      <c r="D599" s="7"/>
      <c r="E599" s="7"/>
      <c r="F599" s="7"/>
      <c r="G599" s="7"/>
      <c r="H599" s="7"/>
    </row>
    <row r="600" spans="1:8" x14ac:dyDescent="0.25">
      <c r="A600" s="7"/>
      <c r="B600" s="7"/>
      <c r="C600" s="7"/>
      <c r="D600" s="7"/>
      <c r="E600" s="7"/>
      <c r="F600" s="7"/>
      <c r="G600" s="7"/>
      <c r="H600" s="7"/>
    </row>
    <row r="601" spans="1:8" x14ac:dyDescent="0.25">
      <c r="A601" s="7"/>
      <c r="B601" s="7"/>
      <c r="C601" s="7"/>
      <c r="D601" s="7"/>
      <c r="E601" s="7"/>
      <c r="F601" s="7"/>
      <c r="G601" s="7"/>
      <c r="H601" s="7"/>
    </row>
    <row r="602" spans="1:8" x14ac:dyDescent="0.25">
      <c r="A602" s="7"/>
      <c r="B602" s="7"/>
      <c r="C602" s="7"/>
      <c r="D602" s="7"/>
      <c r="E602" s="7"/>
      <c r="F602" s="7"/>
      <c r="G602" s="7"/>
      <c r="H602" s="7"/>
    </row>
    <row r="603" spans="1:8" x14ac:dyDescent="0.25">
      <c r="A603" s="7"/>
      <c r="B603" s="7"/>
      <c r="C603" s="7"/>
      <c r="D603" s="7"/>
      <c r="E603" s="7"/>
      <c r="F603" s="7"/>
      <c r="G603" s="7"/>
      <c r="H603" s="7"/>
    </row>
    <row r="604" spans="1:8" x14ac:dyDescent="0.25">
      <c r="A604" s="7"/>
      <c r="B604" s="7"/>
      <c r="C604" s="7"/>
      <c r="D604" s="7"/>
      <c r="E604" s="7"/>
      <c r="F604" s="7"/>
      <c r="G604" s="7"/>
      <c r="H604" s="7"/>
    </row>
    <row r="605" spans="1:8" x14ac:dyDescent="0.25">
      <c r="A605" s="7"/>
      <c r="B605" s="7"/>
      <c r="C605" s="7"/>
      <c r="D605" s="7"/>
      <c r="E605" s="7"/>
      <c r="F605" s="7"/>
      <c r="G605" s="7"/>
      <c r="H605" s="7"/>
    </row>
    <row r="606" spans="1:8" x14ac:dyDescent="0.25">
      <c r="A606" s="7"/>
      <c r="B606" s="7"/>
      <c r="C606" s="7"/>
      <c r="D606" s="7"/>
      <c r="E606" s="7"/>
      <c r="F606" s="7"/>
      <c r="G606" s="7"/>
      <c r="H606" s="7"/>
    </row>
    <row r="607" spans="1:8" x14ac:dyDescent="0.25">
      <c r="A607" s="7"/>
      <c r="B607" s="7"/>
      <c r="C607" s="7"/>
      <c r="D607" s="7"/>
      <c r="E607" s="7"/>
      <c r="F607" s="7"/>
      <c r="G607" s="7"/>
      <c r="H607" s="7"/>
    </row>
    <row r="608" spans="1:8" x14ac:dyDescent="0.25">
      <c r="A608" s="7"/>
      <c r="B608" s="7"/>
      <c r="C608" s="7"/>
      <c r="D608" s="7"/>
      <c r="E608" s="7"/>
      <c r="F608" s="7"/>
      <c r="G608" s="7"/>
      <c r="H608" s="7"/>
    </row>
    <row r="609" spans="1:8" x14ac:dyDescent="0.25">
      <c r="A609" s="7"/>
      <c r="B609" s="7"/>
      <c r="C609" s="7"/>
      <c r="D609" s="7"/>
      <c r="E609" s="7"/>
      <c r="F609" s="7"/>
      <c r="G609" s="7"/>
      <c r="H609" s="7"/>
    </row>
    <row r="610" spans="1:8" x14ac:dyDescent="0.25">
      <c r="A610" s="7"/>
      <c r="B610" s="7"/>
      <c r="C610" s="7"/>
      <c r="D610" s="7"/>
      <c r="E610" s="7"/>
      <c r="F610" s="7"/>
      <c r="G610" s="7"/>
      <c r="H610" s="7"/>
    </row>
    <row r="611" spans="1:8" x14ac:dyDescent="0.25">
      <c r="A611" s="7"/>
      <c r="B611" s="7"/>
      <c r="C611" s="7"/>
      <c r="D611" s="7"/>
      <c r="E611" s="7"/>
      <c r="F611" s="7"/>
      <c r="G611" s="7"/>
      <c r="H611" s="7"/>
    </row>
    <row r="612" spans="1:8" x14ac:dyDescent="0.25">
      <c r="A612" s="7"/>
      <c r="B612" s="7"/>
      <c r="C612" s="7"/>
      <c r="D612" s="7"/>
      <c r="E612" s="7"/>
      <c r="F612" s="7"/>
      <c r="G612" s="7"/>
      <c r="H612" s="7"/>
    </row>
    <row r="613" spans="1:8" x14ac:dyDescent="0.25">
      <c r="A613" s="7"/>
      <c r="B613" s="7"/>
      <c r="C613" s="7"/>
      <c r="D613" s="7"/>
      <c r="E613" s="7"/>
      <c r="F613" s="7"/>
      <c r="G613" s="7"/>
      <c r="H613" s="7"/>
    </row>
    <row r="614" spans="1:8" x14ac:dyDescent="0.25">
      <c r="A614" s="7"/>
      <c r="B614" s="7"/>
      <c r="C614" s="7"/>
      <c r="D614" s="7"/>
      <c r="E614" s="7"/>
      <c r="F614" s="7"/>
      <c r="G614" s="7"/>
      <c r="H614" s="7"/>
    </row>
    <row r="615" spans="1:8" x14ac:dyDescent="0.25">
      <c r="A615" s="7"/>
      <c r="B615" s="7"/>
      <c r="C615" s="7"/>
      <c r="D615" s="7"/>
      <c r="E615" s="7"/>
      <c r="F615" s="7"/>
      <c r="G615" s="7"/>
      <c r="H615" s="7"/>
    </row>
    <row r="616" spans="1:8" x14ac:dyDescent="0.25">
      <c r="A616" s="7"/>
      <c r="B616" s="7"/>
      <c r="C616" s="7"/>
      <c r="D616" s="7"/>
      <c r="E616" s="7"/>
      <c r="F616" s="7"/>
      <c r="G616" s="7"/>
      <c r="H616" s="7"/>
    </row>
    <row r="617" spans="1:8" x14ac:dyDescent="0.25">
      <c r="A617" s="7"/>
      <c r="B617" s="7"/>
      <c r="C617" s="7"/>
      <c r="D617" s="7"/>
      <c r="E617" s="7"/>
      <c r="F617" s="7"/>
      <c r="G617" s="7"/>
      <c r="H617" s="7"/>
    </row>
    <row r="618" spans="1:8" x14ac:dyDescent="0.25">
      <c r="A618" s="7"/>
      <c r="B618" s="7"/>
      <c r="C618" s="7"/>
      <c r="D618" s="7"/>
      <c r="E618" s="7"/>
      <c r="F618" s="7"/>
      <c r="G618" s="7"/>
      <c r="H618" s="7"/>
    </row>
    <row r="619" spans="1:8" x14ac:dyDescent="0.25">
      <c r="A619" s="7"/>
      <c r="B619" s="7"/>
      <c r="C619" s="7"/>
      <c r="D619" s="7"/>
      <c r="E619" s="7"/>
      <c r="F619" s="7"/>
      <c r="G619" s="7"/>
      <c r="H619" s="7"/>
    </row>
    <row r="620" spans="1:8" x14ac:dyDescent="0.25">
      <c r="A620" s="7"/>
      <c r="B620" s="7"/>
      <c r="C620" s="7"/>
      <c r="D620" s="7"/>
      <c r="E620" s="7"/>
      <c r="F620" s="7"/>
      <c r="G620" s="7"/>
      <c r="H620" s="7"/>
    </row>
    <row r="621" spans="1:8" x14ac:dyDescent="0.25">
      <c r="A621" s="7"/>
      <c r="B621" s="7"/>
      <c r="C621" s="7"/>
      <c r="D621" s="7"/>
      <c r="E621" s="7"/>
      <c r="F621" s="7"/>
      <c r="G621" s="7"/>
      <c r="H621" s="7"/>
    </row>
    <row r="622" spans="1:8" x14ac:dyDescent="0.25">
      <c r="A622" s="7"/>
      <c r="B622" s="7"/>
      <c r="C622" s="7"/>
      <c r="D622" s="7"/>
      <c r="E622" s="7"/>
      <c r="F622" s="7"/>
      <c r="G622" s="7"/>
      <c r="H622" s="7"/>
    </row>
    <row r="623" spans="1:8" x14ac:dyDescent="0.25">
      <c r="A623" s="7"/>
      <c r="B623" s="7"/>
      <c r="C623" s="7"/>
      <c r="D623" s="7"/>
      <c r="E623" s="7"/>
      <c r="F623" s="7"/>
      <c r="G623" s="7"/>
      <c r="H623" s="7"/>
    </row>
    <row r="624" spans="1:8" x14ac:dyDescent="0.25">
      <c r="A624" s="7"/>
      <c r="B624" s="7"/>
      <c r="C624" s="7"/>
      <c r="D624" s="7"/>
      <c r="E624" s="7"/>
      <c r="F624" s="7"/>
      <c r="G624" s="7"/>
      <c r="H624" s="7"/>
    </row>
    <row r="625" spans="1:8" x14ac:dyDescent="0.25">
      <c r="A625" s="7"/>
      <c r="B625" s="7"/>
      <c r="C625" s="7"/>
      <c r="D625" s="7"/>
      <c r="E625" s="7"/>
      <c r="F625" s="7"/>
      <c r="G625" s="7"/>
      <c r="H625" s="7"/>
    </row>
    <row r="626" spans="1:8" x14ac:dyDescent="0.25">
      <c r="A626" s="7"/>
      <c r="B626" s="7"/>
      <c r="C626" s="7"/>
      <c r="D626" s="7"/>
      <c r="E626" s="7"/>
      <c r="F626" s="7"/>
      <c r="G626" s="7"/>
      <c r="H626" s="7"/>
    </row>
    <row r="627" spans="1:8" x14ac:dyDescent="0.25">
      <c r="A627" s="7"/>
      <c r="B627" s="7"/>
      <c r="C627" s="7"/>
      <c r="D627" s="7"/>
      <c r="E627" s="7"/>
      <c r="F627" s="7"/>
      <c r="G627" s="7"/>
      <c r="H627" s="7"/>
    </row>
    <row r="628" spans="1:8" x14ac:dyDescent="0.25">
      <c r="A628" s="7"/>
      <c r="B628" s="7"/>
      <c r="C628" s="7"/>
      <c r="D628" s="7"/>
      <c r="E628" s="7"/>
      <c r="F628" s="7"/>
      <c r="G628" s="7"/>
      <c r="H628" s="7"/>
    </row>
    <row r="629" spans="1:8" x14ac:dyDescent="0.25">
      <c r="A629" s="7"/>
      <c r="B629" s="7"/>
      <c r="C629" s="7"/>
      <c r="D629" s="7"/>
      <c r="E629" s="7"/>
      <c r="F629" s="7"/>
      <c r="G629" s="7"/>
      <c r="H629" s="7"/>
    </row>
    <row r="630" spans="1:8" x14ac:dyDescent="0.25">
      <c r="A630" s="7"/>
      <c r="B630" s="7"/>
      <c r="C630" s="7"/>
      <c r="D630" s="7"/>
      <c r="E630" s="7"/>
      <c r="F630" s="7"/>
      <c r="G630" s="7"/>
      <c r="H630" s="7"/>
    </row>
    <row r="631" spans="1:8" x14ac:dyDescent="0.25">
      <c r="A631" s="7"/>
      <c r="B631" s="7"/>
      <c r="C631" s="7"/>
      <c r="D631" s="7"/>
      <c r="E631" s="7"/>
      <c r="F631" s="7"/>
      <c r="G631" s="7"/>
      <c r="H631" s="7"/>
    </row>
    <row r="632" spans="1:8" x14ac:dyDescent="0.25">
      <c r="A632" s="7"/>
      <c r="B632" s="7"/>
      <c r="C632" s="7"/>
      <c r="D632" s="7"/>
      <c r="E632" s="7"/>
      <c r="F632" s="7"/>
      <c r="G632" s="7"/>
      <c r="H632" s="7"/>
    </row>
    <row r="633" spans="1:8" x14ac:dyDescent="0.25">
      <c r="A633" s="7"/>
      <c r="B633" s="7"/>
      <c r="C633" s="7"/>
      <c r="D633" s="7"/>
      <c r="E633" s="7"/>
      <c r="F633" s="7"/>
      <c r="G633" s="7"/>
      <c r="H633" s="7"/>
    </row>
    <row r="634" spans="1:8" x14ac:dyDescent="0.25">
      <c r="A634" s="7"/>
      <c r="B634" s="7"/>
      <c r="C634" s="7"/>
      <c r="D634" s="7"/>
      <c r="E634" s="7"/>
      <c r="F634" s="7"/>
      <c r="G634" s="7"/>
      <c r="H634" s="7"/>
    </row>
    <row r="635" spans="1:8" x14ac:dyDescent="0.25">
      <c r="A635" s="7"/>
      <c r="B635" s="7"/>
      <c r="C635" s="7"/>
      <c r="D635" s="7"/>
      <c r="E635" s="7"/>
      <c r="F635" s="7"/>
      <c r="G635" s="7"/>
      <c r="H635" s="7"/>
    </row>
    <row r="636" spans="1:8" x14ac:dyDescent="0.25">
      <c r="A636" s="7"/>
      <c r="B636" s="7"/>
      <c r="C636" s="7"/>
      <c r="D636" s="7"/>
      <c r="E636" s="7"/>
      <c r="F636" s="7"/>
      <c r="G636" s="7"/>
      <c r="H636" s="7"/>
    </row>
    <row r="637" spans="1:8" x14ac:dyDescent="0.25">
      <c r="A637" s="7"/>
      <c r="B637" s="7"/>
      <c r="C637" s="7"/>
      <c r="D637" s="7"/>
      <c r="E637" s="7"/>
      <c r="F637" s="7"/>
      <c r="G637" s="7"/>
      <c r="H637" s="7"/>
    </row>
    <row r="638" spans="1:8" x14ac:dyDescent="0.25">
      <c r="A638" s="7"/>
      <c r="B638" s="7"/>
      <c r="C638" s="7"/>
      <c r="D638" s="7"/>
      <c r="E638" s="7"/>
      <c r="F638" s="7"/>
      <c r="G638" s="7"/>
      <c r="H638" s="7"/>
    </row>
    <row r="639" spans="1:8" x14ac:dyDescent="0.25">
      <c r="A639" s="7"/>
      <c r="B639" s="7"/>
      <c r="C639" s="7"/>
      <c r="D639" s="7"/>
      <c r="E639" s="7"/>
      <c r="F639" s="7"/>
      <c r="G639" s="7"/>
      <c r="H639" s="7"/>
    </row>
    <row r="640" spans="1:8" x14ac:dyDescent="0.25">
      <c r="A640" s="7"/>
      <c r="B640" s="7"/>
      <c r="C640" s="7"/>
      <c r="D640" s="7"/>
      <c r="E640" s="7"/>
      <c r="F640" s="7"/>
      <c r="G640" s="7"/>
      <c r="H640" s="7"/>
    </row>
    <row r="641" spans="1:8" x14ac:dyDescent="0.25">
      <c r="A641" s="7"/>
      <c r="B641" s="7"/>
      <c r="C641" s="7"/>
      <c r="D641" s="7"/>
      <c r="E641" s="7"/>
      <c r="F641" s="7"/>
      <c r="G641" s="7"/>
      <c r="H641" s="7"/>
    </row>
    <row r="642" spans="1:8" x14ac:dyDescent="0.25">
      <c r="A642" s="7"/>
      <c r="B642" s="7"/>
      <c r="C642" s="7"/>
      <c r="D642" s="7"/>
      <c r="E642" s="7"/>
      <c r="F642" s="7"/>
      <c r="G642" s="7"/>
      <c r="H642" s="7"/>
    </row>
    <row r="643" spans="1:8" x14ac:dyDescent="0.25">
      <c r="A643" s="7"/>
      <c r="B643" s="7"/>
      <c r="C643" s="7"/>
      <c r="D643" s="7"/>
      <c r="E643" s="7"/>
      <c r="F643" s="7"/>
      <c r="G643" s="7"/>
      <c r="H643" s="7"/>
    </row>
    <row r="644" spans="1:8" x14ac:dyDescent="0.25">
      <c r="A644" s="7"/>
      <c r="B644" s="7"/>
      <c r="C644" s="7"/>
      <c r="D644" s="7"/>
      <c r="E644" s="7"/>
      <c r="F644" s="7"/>
      <c r="G644" s="7"/>
      <c r="H644" s="7"/>
    </row>
    <row r="645" spans="1:8" x14ac:dyDescent="0.25">
      <c r="A645" s="7"/>
      <c r="B645" s="7"/>
      <c r="C645" s="7"/>
      <c r="D645" s="7"/>
      <c r="E645" s="7"/>
      <c r="F645" s="7"/>
      <c r="G645" s="7"/>
      <c r="H645" s="7"/>
    </row>
    <row r="646" spans="1:8" x14ac:dyDescent="0.25">
      <c r="A646" s="7"/>
      <c r="B646" s="7"/>
      <c r="C646" s="7"/>
      <c r="D646" s="7"/>
      <c r="E646" s="7"/>
      <c r="F646" s="7"/>
      <c r="G646" s="7"/>
      <c r="H646" s="7"/>
    </row>
    <row r="647" spans="1:8" x14ac:dyDescent="0.25">
      <c r="A647" s="7"/>
      <c r="B647" s="7"/>
      <c r="C647" s="7"/>
      <c r="D647" s="7"/>
      <c r="E647" s="7"/>
      <c r="F647" s="7"/>
      <c r="G647" s="7"/>
      <c r="H647" s="7"/>
    </row>
    <row r="648" spans="1:8" x14ac:dyDescent="0.25">
      <c r="A648" s="7"/>
      <c r="B648" s="7"/>
      <c r="C648" s="7"/>
      <c r="D648" s="7"/>
      <c r="E648" s="7"/>
      <c r="F648" s="7"/>
      <c r="G648" s="7"/>
      <c r="H648" s="7"/>
    </row>
    <row r="649" spans="1:8" x14ac:dyDescent="0.25">
      <c r="A649" s="7"/>
      <c r="B649" s="7"/>
      <c r="C649" s="7"/>
      <c r="D649" s="7"/>
      <c r="E649" s="7"/>
      <c r="F649" s="7"/>
      <c r="G649" s="7"/>
      <c r="H649" s="7"/>
    </row>
    <row r="650" spans="1:8" x14ac:dyDescent="0.25">
      <c r="A650" s="7"/>
      <c r="B650" s="7"/>
      <c r="C650" s="7"/>
      <c r="D650" s="7"/>
      <c r="E650" s="7"/>
      <c r="F650" s="7"/>
      <c r="G650" s="7"/>
      <c r="H650" s="7"/>
    </row>
    <row r="651" spans="1:8" x14ac:dyDescent="0.25">
      <c r="A651" s="7"/>
      <c r="B651" s="7"/>
      <c r="C651" s="7"/>
      <c r="D651" s="7"/>
      <c r="E651" s="7"/>
      <c r="F651" s="7"/>
      <c r="G651" s="7"/>
      <c r="H651" s="7"/>
    </row>
    <row r="652" spans="1:8" x14ac:dyDescent="0.25">
      <c r="A652" s="7"/>
      <c r="B652" s="7"/>
      <c r="C652" s="7"/>
      <c r="D652" s="7"/>
      <c r="E652" s="7"/>
      <c r="F652" s="7"/>
      <c r="G652" s="7"/>
      <c r="H652" s="7"/>
    </row>
    <row r="653" spans="1:8" x14ac:dyDescent="0.25">
      <c r="A653" s="7"/>
      <c r="B653" s="7"/>
      <c r="C653" s="7"/>
      <c r="D653" s="7"/>
      <c r="E653" s="7"/>
      <c r="F653" s="7"/>
      <c r="G653" s="7"/>
      <c r="H653" s="7"/>
    </row>
    <row r="654" spans="1:8" x14ac:dyDescent="0.25">
      <c r="A654" s="7"/>
      <c r="B654" s="7"/>
      <c r="C654" s="7"/>
      <c r="D654" s="7"/>
      <c r="E654" s="7"/>
      <c r="F654" s="7"/>
      <c r="G654" s="7"/>
      <c r="H654" s="7"/>
    </row>
    <row r="655" spans="1:8" x14ac:dyDescent="0.25">
      <c r="A655" s="7"/>
      <c r="B655" s="7"/>
      <c r="C655" s="7"/>
      <c r="D655" s="7"/>
      <c r="E655" s="7"/>
      <c r="F655" s="7"/>
      <c r="G655" s="7"/>
      <c r="H655" s="7"/>
    </row>
    <row r="656" spans="1:8" x14ac:dyDescent="0.25">
      <c r="A656" s="7"/>
      <c r="B656" s="7"/>
      <c r="C656" s="7"/>
      <c r="D656" s="7"/>
      <c r="E656" s="7"/>
      <c r="F656" s="7"/>
      <c r="G656" s="7"/>
      <c r="H656" s="7"/>
    </row>
    <row r="657" spans="1:8" x14ac:dyDescent="0.25">
      <c r="A657" s="7"/>
      <c r="B657" s="7"/>
      <c r="C657" s="7"/>
      <c r="D657" s="7"/>
      <c r="E657" s="7"/>
      <c r="F657" s="7"/>
      <c r="G657" s="7"/>
      <c r="H657" s="7"/>
    </row>
    <row r="658" spans="1:8" x14ac:dyDescent="0.25">
      <c r="A658" s="7"/>
      <c r="B658" s="7"/>
      <c r="C658" s="7"/>
      <c r="D658" s="7"/>
      <c r="E658" s="7"/>
      <c r="F658" s="7"/>
      <c r="G658" s="7"/>
      <c r="H658" s="7"/>
    </row>
    <row r="659" spans="1:8" x14ac:dyDescent="0.25">
      <c r="A659" s="7"/>
      <c r="B659" s="7"/>
      <c r="C659" s="7"/>
      <c r="D659" s="7"/>
      <c r="E659" s="7"/>
      <c r="F659" s="7"/>
      <c r="G659" s="7"/>
      <c r="H659" s="7"/>
    </row>
    <row r="660" spans="1:8" x14ac:dyDescent="0.25">
      <c r="A660" s="7"/>
      <c r="B660" s="7"/>
      <c r="C660" s="7"/>
      <c r="D660" s="7"/>
      <c r="E660" s="7"/>
      <c r="F660" s="7"/>
      <c r="G660" s="7"/>
      <c r="H660" s="7"/>
    </row>
    <row r="661" spans="1:8" x14ac:dyDescent="0.25">
      <c r="A661" s="7"/>
      <c r="B661" s="7"/>
      <c r="C661" s="7"/>
      <c r="D661" s="7"/>
      <c r="E661" s="7"/>
      <c r="F661" s="7"/>
      <c r="G661" s="7"/>
      <c r="H661" s="7"/>
    </row>
    <row r="662" spans="1:8" x14ac:dyDescent="0.25">
      <c r="A662" s="7"/>
      <c r="B662" s="7"/>
      <c r="C662" s="7"/>
      <c r="D662" s="7"/>
      <c r="E662" s="7"/>
      <c r="F662" s="7"/>
      <c r="G662" s="7"/>
      <c r="H662" s="7"/>
    </row>
    <row r="663" spans="1:8" x14ac:dyDescent="0.25">
      <c r="A663" s="7"/>
      <c r="B663" s="7"/>
      <c r="C663" s="7"/>
      <c r="D663" s="7"/>
      <c r="E663" s="7"/>
      <c r="F663" s="7"/>
      <c r="G663" s="7"/>
      <c r="H663" s="7"/>
    </row>
    <row r="664" spans="1:8" x14ac:dyDescent="0.25">
      <c r="A664" s="7"/>
      <c r="B664" s="7"/>
      <c r="C664" s="7"/>
      <c r="D664" s="7"/>
      <c r="E664" s="7"/>
      <c r="F664" s="7"/>
      <c r="G664" s="7"/>
      <c r="H664" s="7"/>
    </row>
    <row r="665" spans="1:8" x14ac:dyDescent="0.25">
      <c r="A665" s="7"/>
      <c r="B665" s="7"/>
      <c r="C665" s="7"/>
      <c r="D665" s="7"/>
      <c r="E665" s="7"/>
      <c r="F665" s="7"/>
      <c r="G665" s="7"/>
      <c r="H665" s="7"/>
    </row>
    <row r="666" spans="1:8" x14ac:dyDescent="0.25">
      <c r="A666" s="7"/>
      <c r="B666" s="7"/>
      <c r="C666" s="7"/>
      <c r="D666" s="7"/>
      <c r="E666" s="7"/>
      <c r="F666" s="7"/>
      <c r="G666" s="7"/>
      <c r="H666" s="7"/>
    </row>
    <row r="667" spans="1:8" x14ac:dyDescent="0.25">
      <c r="A667" s="7"/>
      <c r="B667" s="7"/>
      <c r="C667" s="7"/>
      <c r="D667" s="7"/>
      <c r="E667" s="7"/>
      <c r="F667" s="7"/>
      <c r="G667" s="7"/>
      <c r="H667" s="7"/>
    </row>
    <row r="668" spans="1:8" x14ac:dyDescent="0.25">
      <c r="A668" s="7"/>
      <c r="B668" s="7"/>
      <c r="C668" s="7"/>
      <c r="D668" s="7"/>
      <c r="E668" s="7"/>
      <c r="F668" s="7"/>
      <c r="G668" s="7"/>
      <c r="H668" s="7"/>
    </row>
    <row r="669" spans="1:8" x14ac:dyDescent="0.25">
      <c r="A669" s="7"/>
      <c r="B669" s="7"/>
      <c r="C669" s="7"/>
      <c r="D669" s="7"/>
      <c r="E669" s="7"/>
      <c r="F669" s="7"/>
      <c r="G669" s="7"/>
      <c r="H669" s="7"/>
    </row>
    <row r="670" spans="1:8" x14ac:dyDescent="0.25">
      <c r="A670" s="7"/>
      <c r="B670" s="7"/>
      <c r="C670" s="7"/>
      <c r="D670" s="7"/>
      <c r="E670" s="7"/>
      <c r="F670" s="7"/>
      <c r="G670" s="7"/>
      <c r="H670" s="7"/>
    </row>
    <row r="671" spans="1:8" x14ac:dyDescent="0.25">
      <c r="A671" s="7"/>
      <c r="B671" s="7"/>
      <c r="C671" s="7"/>
      <c r="D671" s="7"/>
      <c r="E671" s="7"/>
      <c r="F671" s="7"/>
      <c r="G671" s="7"/>
      <c r="H671" s="7"/>
    </row>
    <row r="672" spans="1:8" x14ac:dyDescent="0.25">
      <c r="A672" s="7"/>
      <c r="B672" s="7"/>
      <c r="C672" s="7"/>
      <c r="D672" s="7"/>
      <c r="E672" s="7"/>
      <c r="F672" s="7"/>
      <c r="G672" s="7"/>
      <c r="H672" s="7"/>
    </row>
    <row r="673" spans="1:8" x14ac:dyDescent="0.25">
      <c r="A673" s="7"/>
      <c r="B673" s="7"/>
      <c r="C673" s="7"/>
      <c r="D673" s="7"/>
      <c r="E673" s="7"/>
      <c r="F673" s="7"/>
      <c r="G673" s="7"/>
      <c r="H673" s="7"/>
    </row>
    <row r="674" spans="1:8" x14ac:dyDescent="0.25">
      <c r="A674" s="7"/>
      <c r="B674" s="7"/>
      <c r="C674" s="7"/>
      <c r="D674" s="7"/>
      <c r="E674" s="7"/>
      <c r="F674" s="7"/>
      <c r="G674" s="7"/>
      <c r="H674" s="7"/>
    </row>
    <row r="675" spans="1:8" x14ac:dyDescent="0.25">
      <c r="A675" s="7"/>
      <c r="B675" s="7"/>
      <c r="C675" s="7"/>
      <c r="D675" s="7"/>
      <c r="E675" s="7"/>
      <c r="F675" s="7"/>
      <c r="G675" s="7"/>
      <c r="H675" s="7"/>
    </row>
    <row r="676" spans="1:8" x14ac:dyDescent="0.25">
      <c r="A676" s="7"/>
      <c r="B676" s="7"/>
      <c r="C676" s="7"/>
      <c r="D676" s="7"/>
      <c r="E676" s="7"/>
      <c r="F676" s="7"/>
      <c r="G676" s="7"/>
      <c r="H676" s="7"/>
    </row>
    <row r="677" spans="1:8" x14ac:dyDescent="0.25">
      <c r="A677" s="7"/>
      <c r="B677" s="7"/>
      <c r="C677" s="7"/>
      <c r="D677" s="7"/>
      <c r="E677" s="7"/>
      <c r="F677" s="7"/>
      <c r="G677" s="7"/>
      <c r="H677" s="7"/>
    </row>
    <row r="678" spans="1:8" x14ac:dyDescent="0.25">
      <c r="A678" s="7"/>
      <c r="B678" s="7"/>
      <c r="C678" s="7"/>
      <c r="D678" s="7"/>
      <c r="E678" s="7"/>
      <c r="F678" s="7"/>
      <c r="G678" s="7"/>
      <c r="H678" s="7"/>
    </row>
    <row r="679" spans="1:8" x14ac:dyDescent="0.25">
      <c r="A679" s="7"/>
      <c r="B679" s="7"/>
      <c r="C679" s="7"/>
      <c r="D679" s="7"/>
      <c r="E679" s="7"/>
      <c r="F679" s="7"/>
      <c r="G679" s="7"/>
      <c r="H679" s="7"/>
    </row>
    <row r="680" spans="1:8" x14ac:dyDescent="0.25">
      <c r="A680" s="7"/>
      <c r="B680" s="7"/>
      <c r="C680" s="7"/>
      <c r="D680" s="7"/>
      <c r="E680" s="7"/>
      <c r="F680" s="7"/>
      <c r="G680" s="7"/>
      <c r="H680" s="7"/>
    </row>
    <row r="681" spans="1:8" x14ac:dyDescent="0.25">
      <c r="A681" s="7"/>
      <c r="B681" s="7"/>
      <c r="C681" s="7"/>
      <c r="D681" s="7"/>
      <c r="E681" s="7"/>
      <c r="F681" s="7"/>
      <c r="G681" s="7"/>
      <c r="H681" s="7"/>
    </row>
    <row r="682" spans="1:8" x14ac:dyDescent="0.25">
      <c r="A682" s="7"/>
      <c r="B682" s="7"/>
      <c r="C682" s="7"/>
      <c r="D682" s="7"/>
      <c r="E682" s="7"/>
      <c r="F682" s="7"/>
      <c r="G682" s="7"/>
      <c r="H682" s="7"/>
    </row>
    <row r="683" spans="1:8" x14ac:dyDescent="0.25">
      <c r="A683" s="7"/>
      <c r="B683" s="7"/>
      <c r="C683" s="7"/>
      <c r="D683" s="7"/>
      <c r="E683" s="7"/>
      <c r="F683" s="7"/>
      <c r="G683" s="7"/>
      <c r="H683" s="7"/>
    </row>
    <row r="684" spans="1:8" x14ac:dyDescent="0.25">
      <c r="A684" s="7"/>
      <c r="B684" s="7"/>
      <c r="C684" s="7"/>
      <c r="D684" s="7"/>
      <c r="E684" s="7"/>
      <c r="F684" s="7"/>
      <c r="G684" s="7"/>
      <c r="H684" s="7"/>
    </row>
    <row r="685" spans="1:8" x14ac:dyDescent="0.25">
      <c r="A685" s="7"/>
      <c r="B685" s="7"/>
      <c r="C685" s="7"/>
      <c r="D685" s="7"/>
      <c r="E685" s="7"/>
      <c r="F685" s="7"/>
      <c r="G685" s="7"/>
      <c r="H685" s="7"/>
    </row>
    <row r="686" spans="1:8" x14ac:dyDescent="0.25">
      <c r="A686" s="7"/>
      <c r="B686" s="7"/>
      <c r="C686" s="7"/>
      <c r="D686" s="7"/>
      <c r="E686" s="7"/>
      <c r="F686" s="7"/>
      <c r="G686" s="7"/>
      <c r="H686" s="7"/>
    </row>
    <row r="687" spans="1:8" x14ac:dyDescent="0.25">
      <c r="A687" s="7"/>
      <c r="B687" s="7"/>
      <c r="C687" s="7"/>
      <c r="D687" s="7"/>
      <c r="E687" s="7"/>
      <c r="F687" s="7"/>
      <c r="G687" s="7"/>
      <c r="H687" s="7"/>
    </row>
    <row r="688" spans="1:8" x14ac:dyDescent="0.25">
      <c r="A688" s="7"/>
      <c r="B688" s="7"/>
      <c r="C688" s="7"/>
      <c r="D688" s="7"/>
      <c r="E688" s="7"/>
      <c r="F688" s="7"/>
      <c r="G688" s="7"/>
      <c r="H688" s="7"/>
    </row>
    <row r="689" spans="1:8" x14ac:dyDescent="0.25">
      <c r="A689" s="7"/>
      <c r="B689" s="7"/>
      <c r="C689" s="7"/>
      <c r="D689" s="7"/>
      <c r="E689" s="7"/>
      <c r="F689" s="7"/>
      <c r="G689" s="7"/>
      <c r="H689" s="7"/>
    </row>
    <row r="690" spans="1:8" x14ac:dyDescent="0.25">
      <c r="A690" s="7"/>
      <c r="B690" s="7"/>
      <c r="C690" s="7"/>
      <c r="D690" s="7"/>
      <c r="E690" s="7"/>
      <c r="F690" s="7"/>
      <c r="G690" s="7"/>
      <c r="H690" s="7"/>
    </row>
    <row r="691" spans="1:8" x14ac:dyDescent="0.25">
      <c r="A691" s="7"/>
      <c r="B691" s="7"/>
      <c r="C691" s="7"/>
      <c r="D691" s="7"/>
      <c r="E691" s="7"/>
      <c r="F691" s="7"/>
      <c r="G691" s="7"/>
      <c r="H691" s="7"/>
    </row>
    <row r="692" spans="1:8" x14ac:dyDescent="0.25">
      <c r="A692" s="7"/>
      <c r="B692" s="7"/>
      <c r="C692" s="7"/>
      <c r="D692" s="7"/>
      <c r="E692" s="7"/>
      <c r="F692" s="7"/>
      <c r="G692" s="7"/>
      <c r="H692" s="7"/>
    </row>
    <row r="693" spans="1:8" x14ac:dyDescent="0.25">
      <c r="A693" s="7"/>
      <c r="B693" s="7"/>
      <c r="C693" s="7"/>
      <c r="D693" s="7"/>
      <c r="E693" s="7"/>
      <c r="F693" s="7"/>
      <c r="G693" s="7"/>
      <c r="H693" s="7"/>
    </row>
    <row r="694" spans="1:8" x14ac:dyDescent="0.25">
      <c r="A694" s="7"/>
      <c r="B694" s="7"/>
      <c r="C694" s="7"/>
      <c r="D694" s="7"/>
      <c r="E694" s="7"/>
      <c r="F694" s="7"/>
      <c r="G694" s="7"/>
      <c r="H694" s="7"/>
    </row>
    <row r="695" spans="1:8" x14ac:dyDescent="0.25">
      <c r="A695" s="7"/>
      <c r="B695" s="7"/>
      <c r="C695" s="7"/>
      <c r="D695" s="7"/>
      <c r="E695" s="7"/>
      <c r="F695" s="7"/>
      <c r="G695" s="7"/>
      <c r="H695" s="7"/>
    </row>
    <row r="696" spans="1:8" x14ac:dyDescent="0.25">
      <c r="A696" s="7"/>
      <c r="B696" s="7"/>
      <c r="C696" s="7"/>
      <c r="D696" s="7"/>
      <c r="E696" s="7"/>
      <c r="F696" s="7"/>
      <c r="G696" s="7"/>
      <c r="H696" s="7"/>
    </row>
    <row r="697" spans="1:8" x14ac:dyDescent="0.25">
      <c r="A697" s="7"/>
      <c r="B697" s="7"/>
      <c r="C697" s="7"/>
      <c r="D697" s="7"/>
      <c r="E697" s="7"/>
      <c r="F697" s="7"/>
      <c r="G697" s="7"/>
      <c r="H697" s="7"/>
    </row>
    <row r="698" spans="1:8" x14ac:dyDescent="0.25">
      <c r="A698" s="7"/>
      <c r="B698" s="7"/>
      <c r="C698" s="7"/>
      <c r="D698" s="7"/>
      <c r="E698" s="7"/>
      <c r="F698" s="7"/>
      <c r="G698" s="7"/>
      <c r="H698" s="7"/>
    </row>
    <row r="699" spans="1:8" x14ac:dyDescent="0.25">
      <c r="A699" s="7"/>
      <c r="B699" s="7"/>
      <c r="C699" s="7"/>
      <c r="D699" s="7"/>
      <c r="E699" s="7"/>
      <c r="F699" s="7"/>
      <c r="G699" s="7"/>
      <c r="H699" s="7"/>
    </row>
    <row r="700" spans="1:8" x14ac:dyDescent="0.25">
      <c r="A700" s="7"/>
      <c r="B700" s="7"/>
      <c r="C700" s="7"/>
      <c r="D700" s="7"/>
      <c r="E700" s="7"/>
      <c r="F700" s="7"/>
      <c r="G700" s="7"/>
      <c r="H700" s="7"/>
    </row>
    <row r="701" spans="1:8" x14ac:dyDescent="0.25">
      <c r="A701" s="7"/>
      <c r="B701" s="7"/>
      <c r="C701" s="7"/>
      <c r="D701" s="7"/>
      <c r="E701" s="7"/>
      <c r="F701" s="7"/>
      <c r="G701" s="7"/>
      <c r="H701" s="7"/>
    </row>
    <row r="702" spans="1:8" x14ac:dyDescent="0.25">
      <c r="A702" s="7"/>
      <c r="B702" s="7"/>
      <c r="C702" s="7"/>
      <c r="D702" s="7"/>
      <c r="E702" s="7"/>
      <c r="F702" s="7"/>
      <c r="G702" s="7"/>
      <c r="H702" s="7"/>
    </row>
    <row r="703" spans="1:8" x14ac:dyDescent="0.25">
      <c r="A703" s="7"/>
      <c r="B703" s="7"/>
      <c r="C703" s="7"/>
      <c r="D703" s="7"/>
      <c r="E703" s="7"/>
      <c r="F703" s="7"/>
      <c r="G703" s="7"/>
      <c r="H703" s="7"/>
    </row>
    <row r="704" spans="1:8" x14ac:dyDescent="0.25">
      <c r="A704" s="7"/>
      <c r="B704" s="7"/>
      <c r="C704" s="7"/>
      <c r="D704" s="7"/>
      <c r="E704" s="7"/>
      <c r="F704" s="7"/>
      <c r="G704" s="7"/>
      <c r="H704" s="7"/>
    </row>
    <row r="705" spans="1:8" x14ac:dyDescent="0.25">
      <c r="A705" s="7"/>
      <c r="B705" s="7"/>
      <c r="C705" s="7"/>
      <c r="D705" s="7"/>
      <c r="E705" s="7"/>
      <c r="F705" s="7"/>
      <c r="G705" s="7"/>
      <c r="H705" s="7"/>
    </row>
    <row r="706" spans="1:8" x14ac:dyDescent="0.25">
      <c r="A706" s="7"/>
      <c r="B706" s="7"/>
      <c r="C706" s="7"/>
      <c r="D706" s="7"/>
      <c r="E706" s="7"/>
      <c r="F706" s="7"/>
      <c r="G706" s="7"/>
      <c r="H706" s="7"/>
    </row>
    <row r="707" spans="1:8" x14ac:dyDescent="0.25">
      <c r="A707" s="7"/>
      <c r="B707" s="7"/>
      <c r="C707" s="7"/>
      <c r="D707" s="7"/>
      <c r="E707" s="7"/>
      <c r="F707" s="7"/>
      <c r="G707" s="7"/>
      <c r="H707" s="7"/>
    </row>
    <row r="708" spans="1:8" x14ac:dyDescent="0.25">
      <c r="A708" s="7"/>
      <c r="B708" s="7"/>
      <c r="C708" s="7"/>
      <c r="D708" s="7"/>
      <c r="E708" s="7"/>
      <c r="F708" s="7"/>
      <c r="G708" s="7"/>
      <c r="H708" s="7"/>
    </row>
    <row r="709" spans="1:8" x14ac:dyDescent="0.25">
      <c r="A709" s="7"/>
      <c r="B709" s="7"/>
      <c r="C709" s="7"/>
      <c r="D709" s="7"/>
      <c r="E709" s="7"/>
      <c r="F709" s="7"/>
      <c r="G709" s="7"/>
      <c r="H709" s="7"/>
    </row>
    <row r="710" spans="1:8" x14ac:dyDescent="0.25">
      <c r="A710" s="7"/>
      <c r="B710" s="7"/>
      <c r="C710" s="7"/>
      <c r="D710" s="7"/>
      <c r="E710" s="7"/>
      <c r="F710" s="7"/>
      <c r="G710" s="7"/>
      <c r="H710" s="7"/>
    </row>
    <row r="711" spans="1:8" x14ac:dyDescent="0.25">
      <c r="A711" s="7"/>
      <c r="B711" s="7"/>
      <c r="C711" s="7"/>
      <c r="D711" s="7"/>
      <c r="E711" s="7"/>
      <c r="F711" s="7"/>
      <c r="G711" s="7"/>
      <c r="H711" s="7"/>
    </row>
    <row r="712" spans="1:8" x14ac:dyDescent="0.25">
      <c r="A712" s="7"/>
      <c r="B712" s="7"/>
      <c r="C712" s="7"/>
      <c r="D712" s="7"/>
      <c r="E712" s="7"/>
      <c r="F712" s="7"/>
      <c r="G712" s="7"/>
      <c r="H712" s="7"/>
    </row>
    <row r="713" spans="1:8" x14ac:dyDescent="0.25">
      <c r="A713" s="7"/>
      <c r="B713" s="7"/>
      <c r="C713" s="7"/>
      <c r="D713" s="7"/>
      <c r="E713" s="7"/>
      <c r="F713" s="7"/>
      <c r="G713" s="7"/>
      <c r="H713" s="7"/>
    </row>
    <row r="714" spans="1:8" x14ac:dyDescent="0.25">
      <c r="A714" s="7"/>
      <c r="B714" s="7"/>
      <c r="C714" s="7"/>
      <c r="D714" s="7"/>
      <c r="E714" s="7"/>
      <c r="F714" s="7"/>
      <c r="G714" s="7"/>
      <c r="H714" s="7"/>
    </row>
    <row r="715" spans="1:8" x14ac:dyDescent="0.25">
      <c r="A715" s="7"/>
      <c r="B715" s="7"/>
      <c r="C715" s="7"/>
      <c r="D715" s="7"/>
      <c r="E715" s="7"/>
      <c r="F715" s="7"/>
      <c r="G715" s="7"/>
      <c r="H715" s="7"/>
    </row>
    <row r="716" spans="1:8" x14ac:dyDescent="0.25">
      <c r="A716" s="7"/>
      <c r="B716" s="7"/>
      <c r="C716" s="7"/>
      <c r="D716" s="7"/>
      <c r="E716" s="7"/>
      <c r="F716" s="7"/>
      <c r="G716" s="7"/>
      <c r="H716" s="7"/>
    </row>
    <row r="717" spans="1:8" x14ac:dyDescent="0.25">
      <c r="A717" s="7"/>
      <c r="B717" s="7"/>
      <c r="C717" s="7"/>
      <c r="D717" s="7"/>
      <c r="E717" s="7"/>
      <c r="F717" s="7"/>
      <c r="G717" s="7"/>
      <c r="H717" s="7"/>
    </row>
    <row r="718" spans="1:8" x14ac:dyDescent="0.25">
      <c r="A718" s="7"/>
      <c r="B718" s="7"/>
      <c r="C718" s="7"/>
      <c r="D718" s="7"/>
      <c r="E718" s="7"/>
      <c r="F718" s="7"/>
      <c r="G718" s="7"/>
      <c r="H718" s="7"/>
    </row>
    <row r="719" spans="1:8" x14ac:dyDescent="0.25">
      <c r="A719" s="7"/>
      <c r="B719" s="7"/>
      <c r="C719" s="7"/>
      <c r="D719" s="7"/>
      <c r="E719" s="7"/>
      <c r="F719" s="7"/>
      <c r="G719" s="7"/>
      <c r="H719" s="7"/>
    </row>
    <row r="720" spans="1:8" x14ac:dyDescent="0.25">
      <c r="A720" s="7"/>
      <c r="B720" s="7"/>
      <c r="C720" s="7"/>
      <c r="D720" s="7"/>
      <c r="E720" s="7"/>
      <c r="F720" s="7"/>
      <c r="G720" s="7"/>
      <c r="H720" s="7"/>
    </row>
    <row r="721" spans="1:8" x14ac:dyDescent="0.25">
      <c r="A721" s="7"/>
      <c r="B721" s="7"/>
      <c r="C721" s="7"/>
      <c r="D721" s="7"/>
      <c r="E721" s="7"/>
      <c r="F721" s="7"/>
      <c r="G721" s="7"/>
      <c r="H721" s="7"/>
    </row>
    <row r="722" spans="1:8" x14ac:dyDescent="0.25">
      <c r="A722" s="7"/>
      <c r="B722" s="7"/>
      <c r="C722" s="7"/>
      <c r="D722" s="7"/>
      <c r="E722" s="7"/>
      <c r="F722" s="7"/>
      <c r="G722" s="7"/>
      <c r="H722" s="7"/>
    </row>
    <row r="723" spans="1:8" x14ac:dyDescent="0.25">
      <c r="A723" s="7"/>
      <c r="B723" s="7"/>
      <c r="C723" s="7"/>
      <c r="D723" s="7"/>
      <c r="E723" s="7"/>
      <c r="F723" s="7"/>
      <c r="G723" s="7"/>
      <c r="H723" s="7"/>
    </row>
    <row r="724" spans="1:8" x14ac:dyDescent="0.25">
      <c r="A724" s="7"/>
      <c r="B724" s="7"/>
      <c r="C724" s="7"/>
      <c r="D724" s="7"/>
      <c r="E724" s="7"/>
      <c r="F724" s="7"/>
      <c r="G724" s="7"/>
      <c r="H724" s="7"/>
    </row>
    <row r="725" spans="1:8" x14ac:dyDescent="0.25">
      <c r="A725" s="7"/>
      <c r="B725" s="7"/>
      <c r="C725" s="7"/>
      <c r="D725" s="7"/>
      <c r="E725" s="7"/>
      <c r="F725" s="7"/>
      <c r="G725" s="7"/>
      <c r="H725" s="7"/>
    </row>
    <row r="726" spans="1:8" x14ac:dyDescent="0.25">
      <c r="A726" s="7"/>
      <c r="B726" s="7"/>
      <c r="C726" s="7"/>
      <c r="D726" s="7"/>
      <c r="E726" s="7"/>
      <c r="F726" s="7"/>
      <c r="G726" s="7"/>
      <c r="H726" s="7"/>
    </row>
    <row r="727" spans="1:8" x14ac:dyDescent="0.25">
      <c r="A727" s="7"/>
      <c r="B727" s="7"/>
      <c r="C727" s="7"/>
      <c r="D727" s="7"/>
      <c r="E727" s="7"/>
      <c r="F727" s="7"/>
      <c r="G727" s="7"/>
      <c r="H727" s="7"/>
    </row>
    <row r="728" spans="1:8" x14ac:dyDescent="0.25">
      <c r="A728" s="7"/>
      <c r="B728" s="7"/>
      <c r="C728" s="7"/>
      <c r="D728" s="7"/>
      <c r="E728" s="7"/>
      <c r="F728" s="7"/>
      <c r="G728" s="7"/>
      <c r="H728" s="7"/>
    </row>
    <row r="729" spans="1:8" x14ac:dyDescent="0.25">
      <c r="A729" s="7"/>
      <c r="B729" s="7"/>
      <c r="C729" s="7"/>
      <c r="D729" s="7"/>
      <c r="E729" s="7"/>
      <c r="F729" s="7"/>
      <c r="G729" s="7"/>
      <c r="H729" s="7"/>
    </row>
    <row r="730" spans="1:8" x14ac:dyDescent="0.25">
      <c r="A730" s="7"/>
      <c r="B730" s="7"/>
      <c r="C730" s="7"/>
      <c r="D730" s="7"/>
      <c r="E730" s="7"/>
      <c r="F730" s="7"/>
      <c r="G730" s="7"/>
      <c r="H730" s="7"/>
    </row>
    <row r="731" spans="1:8" x14ac:dyDescent="0.25">
      <c r="A731" s="7"/>
      <c r="B731" s="7"/>
      <c r="C731" s="7"/>
      <c r="D731" s="7"/>
      <c r="E731" s="7"/>
      <c r="F731" s="7"/>
      <c r="G731" s="7"/>
      <c r="H731" s="7"/>
    </row>
    <row r="732" spans="1:8" x14ac:dyDescent="0.25">
      <c r="A732" s="7"/>
      <c r="B732" s="7"/>
      <c r="C732" s="7"/>
      <c r="D732" s="7"/>
      <c r="E732" s="7"/>
      <c r="F732" s="7"/>
      <c r="G732" s="7"/>
      <c r="H732" s="7"/>
    </row>
    <row r="733" spans="1:8" x14ac:dyDescent="0.25">
      <c r="A733" s="7"/>
      <c r="B733" s="7"/>
      <c r="C733" s="7"/>
      <c r="D733" s="7"/>
      <c r="E733" s="7"/>
      <c r="F733" s="7"/>
      <c r="G733" s="7"/>
      <c r="H733" s="7"/>
    </row>
    <row r="734" spans="1:8" x14ac:dyDescent="0.25">
      <c r="A734" s="7"/>
      <c r="B734" s="7"/>
      <c r="C734" s="7"/>
      <c r="D734" s="7"/>
      <c r="E734" s="7"/>
      <c r="F734" s="7"/>
      <c r="G734" s="7"/>
      <c r="H734" s="7"/>
    </row>
    <row r="735" spans="1:8" x14ac:dyDescent="0.25">
      <c r="A735" s="7"/>
      <c r="B735" s="7"/>
      <c r="C735" s="7"/>
      <c r="D735" s="7"/>
      <c r="E735" s="7"/>
      <c r="F735" s="7"/>
      <c r="G735" s="7"/>
      <c r="H735" s="7"/>
    </row>
    <row r="736" spans="1:8" x14ac:dyDescent="0.25">
      <c r="A736" s="7"/>
      <c r="B736" s="7"/>
      <c r="C736" s="7"/>
      <c r="D736" s="7"/>
      <c r="E736" s="7"/>
      <c r="F736" s="7"/>
      <c r="G736" s="7"/>
      <c r="H736" s="7"/>
    </row>
    <row r="737" spans="1:8" x14ac:dyDescent="0.25">
      <c r="A737" s="7"/>
      <c r="B737" s="7"/>
      <c r="C737" s="7"/>
      <c r="D737" s="7"/>
      <c r="E737" s="7"/>
      <c r="F737" s="7"/>
      <c r="G737" s="7"/>
      <c r="H737" s="7"/>
    </row>
    <row r="738" spans="1:8" x14ac:dyDescent="0.25">
      <c r="A738" s="7"/>
      <c r="B738" s="7"/>
      <c r="C738" s="7"/>
      <c r="D738" s="7"/>
      <c r="E738" s="7"/>
      <c r="F738" s="7"/>
      <c r="G738" s="7"/>
      <c r="H738" s="7"/>
    </row>
    <row r="739" spans="1:8" x14ac:dyDescent="0.25">
      <c r="A739" s="7"/>
      <c r="B739" s="7"/>
      <c r="C739" s="7"/>
      <c r="D739" s="7"/>
      <c r="E739" s="7"/>
      <c r="F739" s="7"/>
      <c r="G739" s="7"/>
      <c r="H739" s="7"/>
    </row>
    <row r="740" spans="1:8" x14ac:dyDescent="0.25">
      <c r="A740" s="7"/>
      <c r="B740" s="7"/>
      <c r="C740" s="7"/>
      <c r="D740" s="7"/>
      <c r="E740" s="7"/>
      <c r="F740" s="7"/>
      <c r="G740" s="7"/>
      <c r="H740" s="7"/>
    </row>
    <row r="741" spans="1:8" x14ac:dyDescent="0.25">
      <c r="A741" s="7"/>
      <c r="B741" s="7"/>
      <c r="C741" s="7"/>
      <c r="D741" s="7"/>
      <c r="E741" s="7"/>
      <c r="F741" s="7"/>
      <c r="G741" s="7"/>
      <c r="H741" s="7"/>
    </row>
    <row r="742" spans="1:8" x14ac:dyDescent="0.25">
      <c r="A742" s="7"/>
      <c r="B742" s="7"/>
      <c r="C742" s="7"/>
      <c r="D742" s="7"/>
      <c r="E742" s="7"/>
      <c r="F742" s="7"/>
      <c r="G742" s="7"/>
      <c r="H742" s="7"/>
    </row>
    <row r="743" spans="1:8" x14ac:dyDescent="0.25">
      <c r="A743" s="7"/>
      <c r="B743" s="7"/>
      <c r="C743" s="7"/>
      <c r="D743" s="7"/>
      <c r="E743" s="7"/>
      <c r="F743" s="7"/>
      <c r="G743" s="7"/>
      <c r="H743" s="7"/>
    </row>
    <row r="744" spans="1:8" x14ac:dyDescent="0.25">
      <c r="A744" s="7"/>
      <c r="B744" s="7"/>
      <c r="C744" s="7"/>
      <c r="D744" s="7"/>
      <c r="E744" s="7"/>
      <c r="F744" s="7"/>
      <c r="G744" s="7"/>
      <c r="H744" s="7"/>
    </row>
    <row r="745" spans="1:8" x14ac:dyDescent="0.25">
      <c r="A745" s="7"/>
      <c r="B745" s="7"/>
      <c r="C745" s="7"/>
      <c r="D745" s="7"/>
      <c r="E745" s="7"/>
      <c r="F745" s="7"/>
      <c r="G745" s="7"/>
      <c r="H745" s="7"/>
    </row>
    <row r="746" spans="1:8" x14ac:dyDescent="0.25">
      <c r="A746" s="7"/>
      <c r="B746" s="7"/>
      <c r="C746" s="7"/>
      <c r="D746" s="7"/>
      <c r="E746" s="7"/>
      <c r="F746" s="7"/>
      <c r="G746" s="7"/>
      <c r="H746" s="7"/>
    </row>
    <row r="747" spans="1:8" x14ac:dyDescent="0.25">
      <c r="A747" s="7"/>
      <c r="B747" s="7"/>
      <c r="C747" s="7"/>
      <c r="D747" s="7"/>
      <c r="E747" s="7"/>
      <c r="F747" s="7"/>
      <c r="G747" s="7"/>
      <c r="H747" s="7"/>
    </row>
    <row r="748" spans="1:8" x14ac:dyDescent="0.25">
      <c r="A748" s="7"/>
      <c r="B748" s="7"/>
      <c r="C748" s="7"/>
      <c r="D748" s="7"/>
      <c r="E748" s="7"/>
      <c r="F748" s="7"/>
      <c r="G748" s="7"/>
      <c r="H748" s="7"/>
    </row>
    <row r="749" spans="1:8" x14ac:dyDescent="0.25">
      <c r="A749" s="7"/>
      <c r="B749" s="7"/>
      <c r="C749" s="7"/>
      <c r="D749" s="7"/>
      <c r="E749" s="7"/>
      <c r="F749" s="7"/>
      <c r="G749" s="7"/>
      <c r="H749" s="7"/>
    </row>
    <row r="750" spans="1:8" x14ac:dyDescent="0.25">
      <c r="A750" s="7"/>
      <c r="B750" s="7"/>
      <c r="C750" s="7"/>
      <c r="D750" s="7"/>
      <c r="E750" s="7"/>
      <c r="F750" s="7"/>
      <c r="G750" s="7"/>
      <c r="H750" s="7"/>
    </row>
    <row r="751" spans="1:8" x14ac:dyDescent="0.25">
      <c r="A751" s="7"/>
      <c r="B751" s="7"/>
      <c r="C751" s="7"/>
      <c r="D751" s="7"/>
      <c r="E751" s="7"/>
      <c r="F751" s="7"/>
      <c r="G751" s="7"/>
      <c r="H751" s="7"/>
    </row>
    <row r="752" spans="1:8" x14ac:dyDescent="0.25">
      <c r="A752" s="7"/>
      <c r="B752" s="7"/>
      <c r="C752" s="7"/>
      <c r="D752" s="7"/>
      <c r="E752" s="7"/>
      <c r="F752" s="7"/>
      <c r="G752" s="7"/>
      <c r="H752" s="7"/>
    </row>
    <row r="753" spans="1:8" x14ac:dyDescent="0.25">
      <c r="A753" s="7"/>
      <c r="B753" s="7"/>
      <c r="C753" s="7"/>
      <c r="D753" s="7"/>
      <c r="E753" s="7"/>
      <c r="F753" s="7"/>
      <c r="G753" s="7"/>
      <c r="H753" s="7"/>
    </row>
    <row r="754" spans="1:8" x14ac:dyDescent="0.25">
      <c r="A754" s="7"/>
      <c r="B754" s="7"/>
      <c r="C754" s="7"/>
      <c r="D754" s="7"/>
      <c r="E754" s="7"/>
      <c r="F754" s="7"/>
      <c r="G754" s="7"/>
      <c r="H754" s="7"/>
    </row>
    <row r="755" spans="1:8" x14ac:dyDescent="0.25">
      <c r="A755" s="7"/>
      <c r="B755" s="7"/>
      <c r="C755" s="7"/>
      <c r="D755" s="7"/>
      <c r="E755" s="7"/>
      <c r="F755" s="7"/>
      <c r="G755" s="7"/>
      <c r="H755" s="7"/>
    </row>
    <row r="756" spans="1:8" x14ac:dyDescent="0.25">
      <c r="A756" s="7"/>
      <c r="B756" s="7"/>
      <c r="C756" s="7"/>
      <c r="D756" s="7"/>
      <c r="E756" s="7"/>
      <c r="F756" s="7"/>
      <c r="G756" s="7"/>
      <c r="H756" s="7"/>
    </row>
    <row r="757" spans="1:8" x14ac:dyDescent="0.25">
      <c r="A757" s="7"/>
      <c r="B757" s="7"/>
      <c r="C757" s="7"/>
      <c r="D757" s="7"/>
      <c r="E757" s="7"/>
      <c r="F757" s="7"/>
      <c r="G757" s="7"/>
      <c r="H757" s="7"/>
    </row>
    <row r="758" spans="1:8" x14ac:dyDescent="0.25">
      <c r="A758" s="7"/>
      <c r="B758" s="7"/>
      <c r="C758" s="7"/>
      <c r="D758" s="7"/>
      <c r="E758" s="7"/>
      <c r="F758" s="7"/>
      <c r="G758" s="7"/>
      <c r="H758" s="7"/>
    </row>
    <row r="759" spans="1:8" x14ac:dyDescent="0.25">
      <c r="A759" s="7"/>
      <c r="B759" s="7"/>
      <c r="C759" s="7"/>
      <c r="D759" s="7"/>
      <c r="E759" s="7"/>
      <c r="F759" s="7"/>
      <c r="G759" s="7"/>
      <c r="H759" s="7"/>
    </row>
    <row r="760" spans="1:8" x14ac:dyDescent="0.25">
      <c r="A760" s="7"/>
      <c r="B760" s="7"/>
      <c r="C760" s="7"/>
      <c r="D760" s="7"/>
      <c r="E760" s="7"/>
      <c r="F760" s="7"/>
      <c r="G760" s="7"/>
      <c r="H760" s="7"/>
    </row>
    <row r="761" spans="1:8" x14ac:dyDescent="0.25">
      <c r="A761" s="7"/>
      <c r="B761" s="7"/>
      <c r="C761" s="7"/>
      <c r="D761" s="7"/>
      <c r="E761" s="7"/>
      <c r="F761" s="7"/>
      <c r="G761" s="7"/>
      <c r="H761" s="7"/>
    </row>
    <row r="762" spans="1:8" x14ac:dyDescent="0.25">
      <c r="A762" s="7"/>
      <c r="B762" s="7"/>
      <c r="C762" s="7"/>
      <c r="D762" s="7"/>
      <c r="E762" s="7"/>
      <c r="F762" s="7"/>
      <c r="G762" s="7"/>
      <c r="H762" s="7"/>
    </row>
    <row r="763" spans="1:8" x14ac:dyDescent="0.25">
      <c r="A763" s="7"/>
      <c r="B763" s="7"/>
      <c r="C763" s="7"/>
      <c r="D763" s="7"/>
      <c r="E763" s="7"/>
      <c r="F763" s="7"/>
      <c r="G763" s="7"/>
      <c r="H763" s="7"/>
    </row>
    <row r="764" spans="1:8" x14ac:dyDescent="0.25">
      <c r="A764" s="7"/>
      <c r="B764" s="7"/>
      <c r="C764" s="7"/>
      <c r="D764" s="7"/>
      <c r="E764" s="7"/>
      <c r="F764" s="7"/>
      <c r="G764" s="7"/>
      <c r="H764" s="7"/>
    </row>
    <row r="765" spans="1:8" x14ac:dyDescent="0.25">
      <c r="A765" s="7"/>
      <c r="B765" s="7"/>
      <c r="C765" s="7"/>
      <c r="D765" s="7"/>
      <c r="E765" s="7"/>
      <c r="F765" s="7"/>
      <c r="G765" s="7"/>
      <c r="H765" s="7"/>
    </row>
    <row r="766" spans="1:8" x14ac:dyDescent="0.25">
      <c r="A766" s="7"/>
      <c r="B766" s="7"/>
      <c r="C766" s="7"/>
      <c r="D766" s="7"/>
      <c r="E766" s="7"/>
      <c r="F766" s="7"/>
      <c r="G766" s="7"/>
      <c r="H766" s="7"/>
    </row>
    <row r="767" spans="1:8" x14ac:dyDescent="0.25">
      <c r="A767" s="7"/>
      <c r="B767" s="7"/>
      <c r="C767" s="7"/>
      <c r="D767" s="7"/>
      <c r="E767" s="7"/>
      <c r="F767" s="7"/>
      <c r="G767" s="7"/>
      <c r="H767" s="7"/>
    </row>
    <row r="768" spans="1:8" x14ac:dyDescent="0.25">
      <c r="A768" s="7"/>
      <c r="B768" s="7"/>
      <c r="C768" s="7"/>
      <c r="D768" s="7"/>
      <c r="E768" s="7"/>
      <c r="F768" s="7"/>
      <c r="G768" s="7"/>
      <c r="H768" s="7"/>
    </row>
    <row r="769" spans="1:8" x14ac:dyDescent="0.25">
      <c r="A769" s="7"/>
      <c r="B769" s="7"/>
      <c r="C769" s="7"/>
      <c r="D769" s="7"/>
      <c r="E769" s="7"/>
      <c r="F769" s="7"/>
      <c r="G769" s="7"/>
      <c r="H769" s="7"/>
    </row>
    <row r="770" spans="1:8" x14ac:dyDescent="0.25">
      <c r="A770" s="7"/>
      <c r="B770" s="7"/>
      <c r="C770" s="7"/>
      <c r="D770" s="7"/>
      <c r="E770" s="7"/>
      <c r="F770" s="7"/>
      <c r="G770" s="7"/>
      <c r="H770" s="7"/>
    </row>
    <row r="771" spans="1:8" x14ac:dyDescent="0.25">
      <c r="A771" s="7"/>
      <c r="B771" s="7"/>
      <c r="C771" s="7"/>
      <c r="D771" s="7"/>
      <c r="E771" s="7"/>
      <c r="F771" s="7"/>
      <c r="G771" s="7"/>
      <c r="H771" s="7"/>
    </row>
    <row r="772" spans="1:8" x14ac:dyDescent="0.25">
      <c r="A772" s="7"/>
      <c r="B772" s="7"/>
      <c r="C772" s="7"/>
      <c r="D772" s="7"/>
      <c r="E772" s="7"/>
      <c r="F772" s="7"/>
      <c r="G772" s="7"/>
      <c r="H772" s="7"/>
    </row>
    <row r="773" spans="1:8" x14ac:dyDescent="0.25">
      <c r="A773" s="7"/>
      <c r="B773" s="7"/>
      <c r="C773" s="7"/>
      <c r="D773" s="7"/>
      <c r="E773" s="7"/>
      <c r="F773" s="7"/>
      <c r="G773" s="7"/>
      <c r="H773" s="7"/>
    </row>
    <row r="774" spans="1:8" x14ac:dyDescent="0.25">
      <c r="A774" s="7"/>
      <c r="B774" s="7"/>
      <c r="C774" s="7"/>
      <c r="D774" s="7"/>
      <c r="E774" s="7"/>
      <c r="F774" s="7"/>
      <c r="G774" s="7"/>
      <c r="H774" s="7"/>
    </row>
    <row r="775" spans="1:8" x14ac:dyDescent="0.25">
      <c r="A775" s="7"/>
      <c r="B775" s="7"/>
      <c r="C775" s="7"/>
      <c r="D775" s="7"/>
      <c r="E775" s="7"/>
      <c r="F775" s="7"/>
      <c r="G775" s="7"/>
      <c r="H775" s="7"/>
    </row>
    <row r="776" spans="1:8" x14ac:dyDescent="0.25">
      <c r="A776" s="7"/>
      <c r="B776" s="7"/>
      <c r="C776" s="7"/>
      <c r="D776" s="7"/>
      <c r="E776" s="7"/>
      <c r="F776" s="7"/>
      <c r="G776" s="7"/>
      <c r="H776" s="7"/>
    </row>
    <row r="777" spans="1:8" x14ac:dyDescent="0.25">
      <c r="A777" s="7"/>
      <c r="B777" s="7"/>
      <c r="C777" s="7"/>
      <c r="D777" s="7"/>
      <c r="E777" s="7"/>
      <c r="F777" s="7"/>
      <c r="G777" s="7"/>
      <c r="H777" s="7"/>
    </row>
    <row r="778" spans="1:8" x14ac:dyDescent="0.25">
      <c r="A778" s="7"/>
      <c r="B778" s="7"/>
      <c r="C778" s="7"/>
      <c r="D778" s="7"/>
      <c r="E778" s="7"/>
      <c r="F778" s="7"/>
      <c r="G778" s="7"/>
      <c r="H778" s="7"/>
    </row>
    <row r="779" spans="1:8" x14ac:dyDescent="0.25">
      <c r="A779" s="7"/>
      <c r="B779" s="7"/>
      <c r="C779" s="7"/>
      <c r="D779" s="7"/>
      <c r="E779" s="7"/>
      <c r="F779" s="7"/>
      <c r="G779" s="7"/>
      <c r="H779" s="7"/>
    </row>
    <row r="780" spans="1:8" x14ac:dyDescent="0.25">
      <c r="A780" s="7"/>
      <c r="B780" s="7"/>
      <c r="C780" s="7"/>
      <c r="D780" s="7"/>
      <c r="E780" s="7"/>
      <c r="F780" s="7"/>
      <c r="G780" s="7"/>
      <c r="H780" s="7"/>
    </row>
    <row r="781" spans="1:8" x14ac:dyDescent="0.25">
      <c r="A781" s="7"/>
      <c r="B781" s="7"/>
      <c r="C781" s="7"/>
      <c r="D781" s="7"/>
      <c r="E781" s="7"/>
      <c r="F781" s="7"/>
      <c r="G781" s="7"/>
      <c r="H781" s="7"/>
    </row>
    <row r="782" spans="1:8" x14ac:dyDescent="0.25">
      <c r="A782" s="7"/>
      <c r="B782" s="7"/>
      <c r="C782" s="7"/>
      <c r="D782" s="7"/>
      <c r="E782" s="7"/>
      <c r="F782" s="7"/>
      <c r="G782" s="7"/>
      <c r="H782" s="7"/>
    </row>
    <row r="783" spans="1:8" x14ac:dyDescent="0.25">
      <c r="A783" s="7"/>
      <c r="B783" s="7"/>
      <c r="C783" s="7"/>
      <c r="D783" s="7"/>
      <c r="E783" s="7"/>
      <c r="F783" s="7"/>
      <c r="G783" s="7"/>
      <c r="H783" s="7"/>
    </row>
    <row r="784" spans="1:8" x14ac:dyDescent="0.25">
      <c r="A784" s="7"/>
      <c r="B784" s="7"/>
      <c r="C784" s="7"/>
      <c r="D784" s="7"/>
      <c r="E784" s="7"/>
      <c r="F784" s="7"/>
      <c r="G784" s="7"/>
      <c r="H784" s="7"/>
    </row>
    <row r="785" spans="1:8" x14ac:dyDescent="0.25">
      <c r="A785" s="7"/>
      <c r="B785" s="7"/>
      <c r="C785" s="7"/>
      <c r="D785" s="7"/>
      <c r="E785" s="7"/>
      <c r="F785" s="7"/>
      <c r="G785" s="7"/>
      <c r="H785" s="7"/>
    </row>
    <row r="786" spans="1:8" x14ac:dyDescent="0.25">
      <c r="A786" s="7"/>
      <c r="B786" s="7"/>
      <c r="C786" s="7"/>
      <c r="D786" s="7"/>
      <c r="E786" s="7"/>
      <c r="F786" s="7"/>
      <c r="G786" s="7"/>
      <c r="H786" s="7"/>
    </row>
    <row r="787" spans="1:8" x14ac:dyDescent="0.25">
      <c r="A787" s="7"/>
      <c r="B787" s="7"/>
      <c r="C787" s="7"/>
      <c r="D787" s="7"/>
      <c r="E787" s="7"/>
      <c r="F787" s="7"/>
      <c r="G787" s="7"/>
      <c r="H787" s="7"/>
    </row>
    <row r="788" spans="1:8" x14ac:dyDescent="0.25">
      <c r="A788" s="7"/>
      <c r="B788" s="7"/>
      <c r="C788" s="7"/>
      <c r="D788" s="7"/>
      <c r="E788" s="7"/>
      <c r="F788" s="7"/>
      <c r="G788" s="7"/>
      <c r="H788" s="7"/>
    </row>
    <row r="789" spans="1:8" x14ac:dyDescent="0.25">
      <c r="A789" s="7"/>
      <c r="B789" s="7"/>
      <c r="C789" s="7"/>
      <c r="D789" s="7"/>
      <c r="E789" s="7"/>
      <c r="F789" s="7"/>
      <c r="G789" s="7"/>
      <c r="H789" s="7"/>
    </row>
    <row r="790" spans="1:8" x14ac:dyDescent="0.25">
      <c r="A790" s="7"/>
      <c r="B790" s="7"/>
      <c r="C790" s="7"/>
      <c r="D790" s="7"/>
      <c r="E790" s="7"/>
      <c r="F790" s="7"/>
      <c r="G790" s="7"/>
      <c r="H790" s="7"/>
    </row>
    <row r="791" spans="1:8" x14ac:dyDescent="0.25">
      <c r="A791" s="7"/>
      <c r="B791" s="7"/>
      <c r="C791" s="7"/>
      <c r="D791" s="7"/>
      <c r="E791" s="7"/>
      <c r="F791" s="7"/>
      <c r="G791" s="7"/>
      <c r="H791" s="7"/>
    </row>
    <row r="792" spans="1:8" x14ac:dyDescent="0.25">
      <c r="A792" s="7"/>
      <c r="B792" s="7"/>
      <c r="C792" s="7"/>
      <c r="D792" s="7"/>
      <c r="E792" s="7"/>
      <c r="F792" s="7"/>
      <c r="G792" s="7"/>
      <c r="H792" s="7"/>
    </row>
    <row r="793" spans="1:8" x14ac:dyDescent="0.25">
      <c r="A793" s="7"/>
      <c r="B793" s="7"/>
      <c r="C793" s="7"/>
      <c r="D793" s="7"/>
      <c r="E793" s="7"/>
      <c r="F793" s="7"/>
      <c r="G793" s="7"/>
      <c r="H793" s="7"/>
    </row>
    <row r="794" spans="1:8" x14ac:dyDescent="0.25">
      <c r="A794" s="7"/>
      <c r="B794" s="7"/>
      <c r="C794" s="7"/>
      <c r="D794" s="7"/>
      <c r="E794" s="7"/>
      <c r="F794" s="7"/>
      <c r="G794" s="7"/>
      <c r="H794" s="7"/>
    </row>
    <row r="795" spans="1:8" x14ac:dyDescent="0.25">
      <c r="A795" s="7"/>
      <c r="B795" s="7"/>
      <c r="C795" s="7"/>
      <c r="D795" s="7"/>
      <c r="E795" s="7"/>
      <c r="F795" s="7"/>
      <c r="G795" s="7"/>
      <c r="H795" s="7"/>
    </row>
    <row r="796" spans="1:8" x14ac:dyDescent="0.25">
      <c r="A796" s="7"/>
      <c r="B796" s="7"/>
      <c r="C796" s="7"/>
      <c r="D796" s="7"/>
      <c r="E796" s="7"/>
      <c r="F796" s="7"/>
      <c r="G796" s="7"/>
      <c r="H796" s="7"/>
    </row>
    <row r="797" spans="1:8" x14ac:dyDescent="0.25">
      <c r="A797" s="7"/>
      <c r="B797" s="7"/>
      <c r="C797" s="7"/>
      <c r="D797" s="7"/>
      <c r="E797" s="7"/>
      <c r="F797" s="7"/>
      <c r="G797" s="7"/>
      <c r="H797" s="7"/>
    </row>
    <row r="798" spans="1:8" x14ac:dyDescent="0.25">
      <c r="A798" s="7"/>
      <c r="B798" s="7"/>
      <c r="C798" s="7"/>
      <c r="D798" s="7"/>
      <c r="E798" s="7"/>
      <c r="F798" s="7"/>
      <c r="G798" s="7"/>
      <c r="H798" s="7"/>
    </row>
    <row r="799" spans="1:8" x14ac:dyDescent="0.25">
      <c r="A799" s="7"/>
      <c r="B799" s="7"/>
      <c r="C799" s="7"/>
      <c r="D799" s="7"/>
      <c r="E799" s="7"/>
      <c r="F799" s="7"/>
      <c r="G799" s="7"/>
      <c r="H799" s="7"/>
    </row>
    <row r="800" spans="1:8" x14ac:dyDescent="0.25">
      <c r="A800" s="7"/>
      <c r="B800" s="7"/>
      <c r="C800" s="7"/>
      <c r="D800" s="7"/>
      <c r="E800" s="7"/>
      <c r="F800" s="7"/>
      <c r="G800" s="7"/>
      <c r="H800" s="7"/>
    </row>
    <row r="801" spans="1:8" x14ac:dyDescent="0.25">
      <c r="A801" s="7"/>
      <c r="B801" s="7"/>
      <c r="C801" s="7"/>
      <c r="D801" s="7"/>
      <c r="E801" s="7"/>
      <c r="F801" s="7"/>
      <c r="G801" s="7"/>
      <c r="H801" s="7"/>
    </row>
    <row r="802" spans="1:8" x14ac:dyDescent="0.25">
      <c r="A802" s="7"/>
      <c r="B802" s="7"/>
      <c r="C802" s="7"/>
      <c r="D802" s="7"/>
      <c r="E802" s="7"/>
      <c r="F802" s="7"/>
      <c r="G802" s="7"/>
      <c r="H802" s="7"/>
    </row>
    <row r="803" spans="1:8" x14ac:dyDescent="0.25">
      <c r="A803" s="7"/>
      <c r="B803" s="7"/>
      <c r="C803" s="7"/>
      <c r="D803" s="7"/>
      <c r="E803" s="7"/>
      <c r="F803" s="7"/>
      <c r="G803" s="7"/>
      <c r="H803" s="7"/>
    </row>
    <row r="804" spans="1:8" x14ac:dyDescent="0.25">
      <c r="A804" s="7"/>
      <c r="B804" s="7"/>
      <c r="C804" s="7"/>
      <c r="D804" s="7"/>
      <c r="E804" s="7"/>
      <c r="F804" s="7"/>
      <c r="G804" s="7"/>
      <c r="H804" s="7"/>
    </row>
    <row r="805" spans="1:8" x14ac:dyDescent="0.25">
      <c r="A805" s="7"/>
      <c r="B805" s="7"/>
      <c r="C805" s="7"/>
      <c r="D805" s="7"/>
      <c r="E805" s="7"/>
      <c r="F805" s="7"/>
      <c r="G805" s="7"/>
      <c r="H805" s="7"/>
    </row>
    <row r="806" spans="1:8" x14ac:dyDescent="0.25">
      <c r="A806" s="7"/>
      <c r="B806" s="7"/>
      <c r="C806" s="7"/>
      <c r="D806" s="7"/>
      <c r="E806" s="7"/>
      <c r="F806" s="7"/>
      <c r="G806" s="7"/>
      <c r="H806" s="7"/>
    </row>
    <row r="807" spans="1:8" x14ac:dyDescent="0.25">
      <c r="A807" s="7"/>
      <c r="B807" s="7"/>
      <c r="C807" s="7"/>
      <c r="D807" s="7"/>
      <c r="E807" s="7"/>
      <c r="F807" s="7"/>
      <c r="G807" s="7"/>
      <c r="H807" s="7"/>
    </row>
    <row r="808" spans="1:8" x14ac:dyDescent="0.25">
      <c r="A808" s="7"/>
      <c r="B808" s="7"/>
      <c r="C808" s="7"/>
      <c r="D808" s="7"/>
      <c r="E808" s="7"/>
      <c r="F808" s="7"/>
      <c r="G808" s="7"/>
      <c r="H808" s="7"/>
    </row>
    <row r="809" spans="1:8" x14ac:dyDescent="0.25">
      <c r="A809" s="7"/>
      <c r="B809" s="7"/>
      <c r="C809" s="7"/>
      <c r="D809" s="7"/>
      <c r="E809" s="7"/>
      <c r="F809" s="7"/>
      <c r="G809" s="7"/>
      <c r="H809" s="7"/>
    </row>
    <row r="810" spans="1:8" x14ac:dyDescent="0.25">
      <c r="A810" s="7"/>
      <c r="B810" s="7"/>
      <c r="C810" s="7"/>
      <c r="D810" s="7"/>
      <c r="E810" s="7"/>
      <c r="F810" s="7"/>
      <c r="G810" s="7"/>
      <c r="H810" s="7"/>
    </row>
    <row r="811" spans="1:8" x14ac:dyDescent="0.25">
      <c r="A811" s="7"/>
      <c r="B811" s="7"/>
      <c r="C811" s="7"/>
      <c r="D811" s="7"/>
      <c r="E811" s="7"/>
      <c r="F811" s="7"/>
      <c r="G811" s="7"/>
      <c r="H811" s="7"/>
    </row>
    <row r="812" spans="1:8" x14ac:dyDescent="0.25">
      <c r="A812" s="7"/>
      <c r="B812" s="7"/>
      <c r="C812" s="7"/>
      <c r="D812" s="7"/>
      <c r="E812" s="7"/>
      <c r="F812" s="7"/>
      <c r="G812" s="7"/>
      <c r="H812" s="7"/>
    </row>
    <row r="813" spans="1:8" x14ac:dyDescent="0.25">
      <c r="A813" s="7"/>
      <c r="B813" s="7"/>
      <c r="C813" s="7"/>
      <c r="D813" s="7"/>
      <c r="E813" s="7"/>
      <c r="F813" s="7"/>
      <c r="G813" s="7"/>
      <c r="H813" s="7"/>
    </row>
    <row r="814" spans="1:8" x14ac:dyDescent="0.25">
      <c r="A814" s="7"/>
      <c r="B814" s="7"/>
      <c r="C814" s="7"/>
      <c r="D814" s="7"/>
      <c r="E814" s="7"/>
      <c r="F814" s="7"/>
      <c r="G814" s="7"/>
      <c r="H814" s="7"/>
    </row>
    <row r="815" spans="1:8" x14ac:dyDescent="0.25">
      <c r="A815" s="7"/>
      <c r="B815" s="7"/>
      <c r="C815" s="7"/>
      <c r="D815" s="7"/>
      <c r="E815" s="7"/>
      <c r="F815" s="7"/>
      <c r="G815" s="7"/>
      <c r="H815" s="7"/>
    </row>
    <row r="816" spans="1:8" x14ac:dyDescent="0.25">
      <c r="A816" s="7"/>
      <c r="B816" s="7"/>
      <c r="C816" s="7"/>
      <c r="D816" s="7"/>
      <c r="E816" s="7"/>
      <c r="F816" s="7"/>
      <c r="G816" s="7"/>
      <c r="H816" s="7"/>
    </row>
    <row r="817" spans="1:8" x14ac:dyDescent="0.25">
      <c r="A817" s="7"/>
      <c r="B817" s="7"/>
      <c r="C817" s="7"/>
      <c r="D817" s="7"/>
      <c r="E817" s="7"/>
      <c r="F817" s="7"/>
      <c r="G817" s="7"/>
      <c r="H817" s="7"/>
    </row>
    <row r="818" spans="1:8" x14ac:dyDescent="0.25">
      <c r="A818" s="7"/>
      <c r="B818" s="7"/>
      <c r="C818" s="7"/>
      <c r="D818" s="7"/>
      <c r="E818" s="7"/>
      <c r="F818" s="7"/>
      <c r="G818" s="7"/>
      <c r="H818" s="7"/>
    </row>
    <row r="819" spans="1:8" x14ac:dyDescent="0.25">
      <c r="A819" s="7"/>
      <c r="B819" s="7"/>
      <c r="C819" s="7"/>
      <c r="D819" s="7"/>
      <c r="E819" s="7"/>
      <c r="F819" s="7"/>
      <c r="G819" s="7"/>
      <c r="H819" s="7"/>
    </row>
    <row r="820" spans="1:8" x14ac:dyDescent="0.25">
      <c r="A820" s="7"/>
      <c r="B820" s="7"/>
      <c r="C820" s="7"/>
      <c r="D820" s="7"/>
      <c r="E820" s="7"/>
      <c r="F820" s="7"/>
      <c r="G820" s="7"/>
      <c r="H820" s="7"/>
    </row>
    <row r="821" spans="1:8" x14ac:dyDescent="0.25">
      <c r="A821" s="7"/>
      <c r="B821" s="7"/>
      <c r="C821" s="7"/>
      <c r="D821" s="7"/>
      <c r="E821" s="7"/>
      <c r="F821" s="7"/>
      <c r="G821" s="7"/>
      <c r="H821" s="7"/>
    </row>
    <row r="822" spans="1:8" x14ac:dyDescent="0.25">
      <c r="A822" s="7"/>
      <c r="B822" s="7"/>
      <c r="C822" s="7"/>
      <c r="D822" s="7"/>
      <c r="E822" s="7"/>
      <c r="F822" s="7"/>
      <c r="G822" s="7"/>
      <c r="H822" s="7"/>
    </row>
    <row r="823" spans="1:8" x14ac:dyDescent="0.25">
      <c r="A823" s="7"/>
      <c r="B823" s="7"/>
      <c r="C823" s="7"/>
      <c r="D823" s="7"/>
      <c r="E823" s="7"/>
      <c r="F823" s="7"/>
      <c r="G823" s="7"/>
      <c r="H823" s="7"/>
    </row>
    <row r="824" spans="1:8" x14ac:dyDescent="0.25">
      <c r="A824" s="7"/>
      <c r="B824" s="7"/>
      <c r="C824" s="7"/>
      <c r="D824" s="7"/>
      <c r="E824" s="7"/>
      <c r="F824" s="7"/>
      <c r="G824" s="7"/>
      <c r="H824" s="7"/>
    </row>
    <row r="825" spans="1:8" x14ac:dyDescent="0.25">
      <c r="A825" s="7"/>
      <c r="B825" s="7"/>
      <c r="C825" s="7"/>
      <c r="D825" s="7"/>
      <c r="E825" s="7"/>
      <c r="F825" s="7"/>
      <c r="G825" s="7"/>
      <c r="H825" s="7"/>
    </row>
    <row r="826" spans="1:8" x14ac:dyDescent="0.25">
      <c r="A826" s="7"/>
      <c r="B826" s="7"/>
      <c r="C826" s="7"/>
      <c r="D826" s="7"/>
      <c r="E826" s="7"/>
      <c r="F826" s="7"/>
      <c r="G826" s="7"/>
      <c r="H826" s="7"/>
    </row>
    <row r="827" spans="1:8" x14ac:dyDescent="0.25">
      <c r="A827" s="7"/>
      <c r="B827" s="7"/>
      <c r="C827" s="7"/>
      <c r="D827" s="7"/>
      <c r="E827" s="7"/>
      <c r="F827" s="7"/>
      <c r="G827" s="7"/>
      <c r="H827" s="7"/>
    </row>
    <row r="828" spans="1:8" x14ac:dyDescent="0.25">
      <c r="A828" s="7"/>
      <c r="B828" s="7"/>
      <c r="C828" s="7"/>
      <c r="D828" s="7"/>
      <c r="E828" s="7"/>
      <c r="F828" s="7"/>
      <c r="G828" s="7"/>
      <c r="H828" s="7"/>
    </row>
    <row r="829" spans="1:8" x14ac:dyDescent="0.25">
      <c r="A829" s="7"/>
      <c r="B829" s="7"/>
      <c r="C829" s="7"/>
      <c r="D829" s="7"/>
      <c r="E829" s="7"/>
      <c r="F829" s="7"/>
      <c r="G829" s="7"/>
      <c r="H829" s="7"/>
    </row>
    <row r="830" spans="1:8" x14ac:dyDescent="0.25">
      <c r="A830" s="7"/>
      <c r="B830" s="7"/>
      <c r="C830" s="7"/>
      <c r="D830" s="7"/>
      <c r="E830" s="7"/>
      <c r="F830" s="7"/>
      <c r="G830" s="7"/>
      <c r="H830" s="7"/>
    </row>
    <row r="831" spans="1:8" x14ac:dyDescent="0.25">
      <c r="A831" s="7"/>
      <c r="B831" s="7"/>
      <c r="C831" s="7"/>
      <c r="D831" s="7"/>
      <c r="E831" s="7"/>
      <c r="F831" s="7"/>
      <c r="G831" s="7"/>
      <c r="H831" s="7"/>
    </row>
    <row r="832" spans="1:8" x14ac:dyDescent="0.25">
      <c r="A832" s="7"/>
      <c r="B832" s="7"/>
      <c r="C832" s="7"/>
      <c r="D832" s="7"/>
      <c r="E832" s="7"/>
      <c r="F832" s="7"/>
      <c r="G832" s="7"/>
      <c r="H832" s="7"/>
    </row>
    <row r="833" spans="1:8" x14ac:dyDescent="0.25">
      <c r="A833" s="7"/>
      <c r="B833" s="7"/>
      <c r="C833" s="7"/>
      <c r="D833" s="7"/>
      <c r="E833" s="7"/>
      <c r="F833" s="7"/>
      <c r="G833" s="7"/>
      <c r="H833" s="7"/>
    </row>
    <row r="834" spans="1:8" x14ac:dyDescent="0.25">
      <c r="A834" s="7"/>
      <c r="B834" s="7"/>
      <c r="C834" s="7"/>
      <c r="D834" s="7"/>
      <c r="E834" s="7"/>
      <c r="F834" s="7"/>
      <c r="G834" s="7"/>
      <c r="H834" s="7"/>
    </row>
    <row r="835" spans="1:8" x14ac:dyDescent="0.25">
      <c r="A835" s="7"/>
      <c r="B835" s="7"/>
      <c r="C835" s="7"/>
      <c r="D835" s="7"/>
      <c r="E835" s="7"/>
      <c r="F835" s="7"/>
      <c r="G835" s="7"/>
      <c r="H835" s="7"/>
    </row>
    <row r="836" spans="1:8" x14ac:dyDescent="0.25">
      <c r="A836" s="7"/>
      <c r="B836" s="7"/>
      <c r="C836" s="7"/>
      <c r="D836" s="7"/>
      <c r="E836" s="7"/>
      <c r="F836" s="7"/>
      <c r="G836" s="7"/>
      <c r="H836" s="7"/>
    </row>
    <row r="837" spans="1:8" x14ac:dyDescent="0.25">
      <c r="A837" s="7"/>
      <c r="B837" s="7"/>
      <c r="C837" s="7"/>
      <c r="D837" s="7"/>
      <c r="E837" s="7"/>
      <c r="F837" s="7"/>
      <c r="G837" s="7"/>
      <c r="H837" s="7"/>
    </row>
    <row r="838" spans="1:8" x14ac:dyDescent="0.25">
      <c r="A838" s="7"/>
      <c r="B838" s="7"/>
      <c r="C838" s="7"/>
      <c r="D838" s="7"/>
      <c r="E838" s="7"/>
      <c r="F838" s="7"/>
      <c r="G838" s="7"/>
      <c r="H838" s="7"/>
    </row>
    <row r="839" spans="1:8" x14ac:dyDescent="0.25">
      <c r="A839" s="7"/>
      <c r="B839" s="7"/>
      <c r="C839" s="7"/>
      <c r="D839" s="7"/>
      <c r="E839" s="7"/>
      <c r="F839" s="7"/>
      <c r="G839" s="7"/>
      <c r="H839" s="7"/>
    </row>
    <row r="840" spans="1:8" x14ac:dyDescent="0.25">
      <c r="A840" s="7"/>
      <c r="B840" s="7"/>
      <c r="C840" s="7"/>
      <c r="D840" s="7"/>
      <c r="E840" s="7"/>
      <c r="F840" s="7"/>
      <c r="G840" s="7"/>
      <c r="H840" s="7"/>
    </row>
    <row r="841" spans="1:8" x14ac:dyDescent="0.25">
      <c r="A841" s="7"/>
      <c r="B841" s="7"/>
      <c r="C841" s="7"/>
      <c r="D841" s="7"/>
      <c r="E841" s="7"/>
      <c r="F841" s="7"/>
      <c r="G841" s="7"/>
      <c r="H841" s="7"/>
    </row>
    <row r="842" spans="1:8" x14ac:dyDescent="0.25">
      <c r="A842" s="7"/>
      <c r="B842" s="7"/>
      <c r="C842" s="7"/>
      <c r="D842" s="7"/>
      <c r="E842" s="7"/>
      <c r="F842" s="7"/>
      <c r="G842" s="7"/>
      <c r="H842" s="7"/>
    </row>
    <row r="843" spans="1:8" x14ac:dyDescent="0.25">
      <c r="A843" s="7"/>
      <c r="B843" s="7"/>
      <c r="C843" s="7"/>
      <c r="D843" s="7"/>
      <c r="E843" s="7"/>
      <c r="F843" s="7"/>
      <c r="G843" s="7"/>
      <c r="H843" s="7"/>
    </row>
    <row r="844" spans="1:8" x14ac:dyDescent="0.25">
      <c r="A844" s="7"/>
      <c r="B844" s="7"/>
      <c r="C844" s="7"/>
      <c r="D844" s="7"/>
      <c r="E844" s="7"/>
      <c r="F844" s="7"/>
      <c r="G844" s="7"/>
      <c r="H844" s="7"/>
    </row>
    <row r="845" spans="1:8" x14ac:dyDescent="0.25">
      <c r="A845" s="7"/>
      <c r="B845" s="7"/>
      <c r="C845" s="7"/>
      <c r="D845" s="7"/>
      <c r="E845" s="7"/>
      <c r="F845" s="7"/>
      <c r="G845" s="7"/>
      <c r="H845" s="7"/>
    </row>
    <row r="846" spans="1:8" x14ac:dyDescent="0.25">
      <c r="A846" s="7"/>
      <c r="B846" s="7"/>
      <c r="C846" s="7"/>
      <c r="D846" s="7"/>
      <c r="E846" s="7"/>
      <c r="F846" s="7"/>
      <c r="G846" s="7"/>
      <c r="H846" s="7"/>
    </row>
    <row r="847" spans="1:8" x14ac:dyDescent="0.25">
      <c r="A847" s="7"/>
      <c r="B847" s="7"/>
      <c r="C847" s="7"/>
      <c r="D847" s="7"/>
      <c r="E847" s="7"/>
      <c r="F847" s="7"/>
      <c r="G847" s="7"/>
      <c r="H847" s="7"/>
    </row>
    <row r="848" spans="1:8" x14ac:dyDescent="0.25">
      <c r="A848" s="7"/>
      <c r="B848" s="7"/>
      <c r="C848" s="7"/>
      <c r="D848" s="7"/>
      <c r="E848" s="7"/>
      <c r="F848" s="7"/>
      <c r="G848" s="7"/>
      <c r="H848" s="7"/>
    </row>
    <row r="849" spans="1:8" x14ac:dyDescent="0.25">
      <c r="A849" s="7"/>
      <c r="B849" s="7"/>
      <c r="C849" s="7"/>
      <c r="D849" s="7"/>
      <c r="E849" s="7"/>
      <c r="F849" s="7"/>
      <c r="G849" s="7"/>
      <c r="H849" s="7"/>
    </row>
    <row r="850" spans="1:8" x14ac:dyDescent="0.25">
      <c r="A850" s="7"/>
      <c r="B850" s="7"/>
      <c r="C850" s="7"/>
      <c r="D850" s="7"/>
      <c r="E850" s="7"/>
      <c r="F850" s="7"/>
      <c r="G850" s="7"/>
      <c r="H850" s="7"/>
    </row>
    <row r="851" spans="1:8" x14ac:dyDescent="0.25">
      <c r="A851" s="7"/>
      <c r="B851" s="7"/>
      <c r="C851" s="7"/>
      <c r="D851" s="7"/>
      <c r="E851" s="7"/>
      <c r="F851" s="7"/>
      <c r="G851" s="7"/>
      <c r="H851" s="7"/>
    </row>
    <row r="852" spans="1:8" x14ac:dyDescent="0.25">
      <c r="A852" s="7"/>
      <c r="B852" s="7"/>
      <c r="C852" s="7"/>
      <c r="D852" s="7"/>
      <c r="E852" s="7"/>
      <c r="F852" s="7"/>
      <c r="G852" s="7"/>
      <c r="H852" s="7"/>
    </row>
    <row r="853" spans="1:8" x14ac:dyDescent="0.25">
      <c r="A853" s="7"/>
      <c r="B853" s="7"/>
      <c r="C853" s="7"/>
      <c r="D853" s="7"/>
      <c r="E853" s="7"/>
      <c r="F853" s="7"/>
      <c r="G853" s="7"/>
      <c r="H853" s="7"/>
    </row>
    <row r="854" spans="1:8" x14ac:dyDescent="0.25">
      <c r="A854" s="7"/>
      <c r="B854" s="7"/>
      <c r="C854" s="7"/>
      <c r="D854" s="7"/>
      <c r="E854" s="7"/>
      <c r="F854" s="7"/>
      <c r="G854" s="7"/>
      <c r="H854" s="7"/>
    </row>
    <row r="855" spans="1:8" x14ac:dyDescent="0.25">
      <c r="A855" s="7"/>
      <c r="B855" s="7"/>
      <c r="C855" s="7"/>
      <c r="D855" s="7"/>
      <c r="E855" s="7"/>
      <c r="F855" s="7"/>
      <c r="G855" s="7"/>
      <c r="H855" s="7"/>
    </row>
    <row r="856" spans="1:8" x14ac:dyDescent="0.25">
      <c r="A856" s="7"/>
      <c r="B856" s="7"/>
      <c r="C856" s="7"/>
      <c r="D856" s="7"/>
      <c r="E856" s="7"/>
      <c r="F856" s="7"/>
      <c r="G856" s="7"/>
      <c r="H856" s="7"/>
    </row>
    <row r="857" spans="1:8" x14ac:dyDescent="0.25">
      <c r="A857" s="7"/>
      <c r="B857" s="7"/>
      <c r="C857" s="7"/>
      <c r="D857" s="7"/>
      <c r="E857" s="7"/>
      <c r="F857" s="7"/>
      <c r="G857" s="7"/>
      <c r="H857" s="7"/>
    </row>
    <row r="858" spans="1:8" x14ac:dyDescent="0.25">
      <c r="A858" s="7"/>
      <c r="B858" s="7"/>
      <c r="C858" s="7"/>
      <c r="D858" s="7"/>
      <c r="E858" s="7"/>
      <c r="F858" s="7"/>
      <c r="G858" s="7"/>
      <c r="H858" s="7"/>
    </row>
    <row r="859" spans="1:8" x14ac:dyDescent="0.25">
      <c r="A859" s="7"/>
      <c r="B859" s="7"/>
      <c r="C859" s="7"/>
      <c r="D859" s="7"/>
      <c r="E859" s="7"/>
      <c r="F859" s="7"/>
      <c r="G859" s="7"/>
      <c r="H859" s="7"/>
    </row>
    <row r="860" spans="1:8" x14ac:dyDescent="0.25">
      <c r="A860" s="7"/>
      <c r="B860" s="7"/>
      <c r="C860" s="7"/>
      <c r="D860" s="7"/>
      <c r="E860" s="7"/>
      <c r="F860" s="7"/>
      <c r="G860" s="7"/>
      <c r="H860" s="7"/>
    </row>
    <row r="861" spans="1:8" x14ac:dyDescent="0.25">
      <c r="A861" s="7"/>
      <c r="B861" s="7"/>
      <c r="C861" s="7"/>
      <c r="D861" s="7"/>
      <c r="E861" s="7"/>
      <c r="F861" s="7"/>
      <c r="G861" s="7"/>
      <c r="H861" s="7"/>
    </row>
    <row r="862" spans="1:8" x14ac:dyDescent="0.25">
      <c r="A862" s="7"/>
      <c r="B862" s="7"/>
      <c r="C862" s="7"/>
      <c r="D862" s="7"/>
      <c r="E862" s="7"/>
      <c r="F862" s="7"/>
      <c r="G862" s="7"/>
      <c r="H862" s="7"/>
    </row>
    <row r="863" spans="1:8" x14ac:dyDescent="0.25">
      <c r="A863" s="7"/>
      <c r="B863" s="7"/>
      <c r="C863" s="7"/>
      <c r="D863" s="7"/>
      <c r="E863" s="7"/>
      <c r="F863" s="7"/>
      <c r="G863" s="7"/>
      <c r="H863" s="7"/>
    </row>
    <row r="864" spans="1:8" x14ac:dyDescent="0.25">
      <c r="A864" s="7"/>
      <c r="B864" s="7"/>
      <c r="C864" s="7"/>
      <c r="D864" s="7"/>
      <c r="E864" s="7"/>
      <c r="F864" s="7"/>
      <c r="G864" s="7"/>
      <c r="H864" s="7"/>
    </row>
    <row r="865" spans="1:8" x14ac:dyDescent="0.25">
      <c r="A865" s="7"/>
      <c r="B865" s="7"/>
      <c r="C865" s="7"/>
      <c r="D865" s="7"/>
      <c r="E865" s="7"/>
      <c r="F865" s="7"/>
      <c r="G865" s="7"/>
      <c r="H865" s="7"/>
    </row>
    <row r="866" spans="1:8" x14ac:dyDescent="0.25">
      <c r="A866" s="7"/>
      <c r="B866" s="7"/>
      <c r="C866" s="7"/>
      <c r="D866" s="7"/>
      <c r="E866" s="7"/>
      <c r="F866" s="7"/>
      <c r="G866" s="7"/>
      <c r="H866" s="7"/>
    </row>
    <row r="867" spans="1:8" x14ac:dyDescent="0.25">
      <c r="A867" s="7"/>
      <c r="B867" s="7"/>
      <c r="C867" s="7"/>
      <c r="D867" s="7"/>
      <c r="E867" s="7"/>
      <c r="F867" s="7"/>
      <c r="G867" s="7"/>
      <c r="H867" s="7"/>
    </row>
    <row r="868" spans="1:8" x14ac:dyDescent="0.25">
      <c r="A868" s="7"/>
      <c r="B868" s="7"/>
      <c r="C868" s="7"/>
      <c r="D868" s="7"/>
      <c r="E868" s="7"/>
      <c r="F868" s="7"/>
      <c r="G868" s="7"/>
      <c r="H868" s="7"/>
    </row>
    <row r="869" spans="1:8" x14ac:dyDescent="0.25">
      <c r="A869" s="7"/>
      <c r="B869" s="7"/>
      <c r="C869" s="7"/>
      <c r="D869" s="7"/>
      <c r="E869" s="7"/>
      <c r="F869" s="7"/>
      <c r="G869" s="7"/>
      <c r="H869" s="7"/>
    </row>
    <row r="870" spans="1:8" x14ac:dyDescent="0.25">
      <c r="A870" s="7"/>
      <c r="B870" s="7"/>
      <c r="C870" s="7"/>
      <c r="D870" s="7"/>
      <c r="E870" s="7"/>
      <c r="F870" s="7"/>
      <c r="G870" s="7"/>
      <c r="H870" s="7"/>
    </row>
    <row r="871" spans="1:8" x14ac:dyDescent="0.25">
      <c r="A871" s="7"/>
      <c r="B871" s="7"/>
      <c r="C871" s="7"/>
      <c r="D871" s="7"/>
      <c r="E871" s="7"/>
      <c r="F871" s="7"/>
      <c r="G871" s="7"/>
      <c r="H871" s="7"/>
    </row>
    <row r="872" spans="1:8" x14ac:dyDescent="0.25">
      <c r="A872" s="7"/>
      <c r="B872" s="7"/>
      <c r="C872" s="7"/>
      <c r="D872" s="7"/>
      <c r="E872" s="7"/>
      <c r="F872" s="7"/>
      <c r="G872" s="7"/>
      <c r="H872" s="7"/>
    </row>
    <row r="873" spans="1:8" x14ac:dyDescent="0.25">
      <c r="A873" s="7"/>
      <c r="B873" s="7"/>
      <c r="C873" s="7"/>
      <c r="D873" s="7"/>
      <c r="E873" s="7"/>
      <c r="F873" s="7"/>
      <c r="G873" s="7"/>
      <c r="H873" s="7"/>
    </row>
    <row r="874" spans="1:8" x14ac:dyDescent="0.25">
      <c r="A874" s="7"/>
      <c r="B874" s="7"/>
      <c r="C874" s="7"/>
      <c r="D874" s="7"/>
      <c r="E874" s="7"/>
      <c r="F874" s="7"/>
      <c r="G874" s="7"/>
      <c r="H874" s="7"/>
    </row>
    <row r="875" spans="1:8" x14ac:dyDescent="0.25">
      <c r="A875" s="7"/>
      <c r="B875" s="7"/>
      <c r="C875" s="7"/>
      <c r="D875" s="7"/>
      <c r="E875" s="7"/>
      <c r="F875" s="7"/>
      <c r="G875" s="7"/>
      <c r="H875" s="7"/>
    </row>
    <row r="876" spans="1:8" x14ac:dyDescent="0.25">
      <c r="A876" s="7"/>
      <c r="B876" s="7"/>
      <c r="C876" s="7"/>
      <c r="D876" s="7"/>
      <c r="E876" s="7"/>
      <c r="F876" s="7"/>
      <c r="G876" s="7"/>
      <c r="H876" s="7"/>
    </row>
    <row r="877" spans="1:8" x14ac:dyDescent="0.25">
      <c r="A877" s="7"/>
      <c r="B877" s="7"/>
      <c r="C877" s="7"/>
      <c r="D877" s="7"/>
      <c r="E877" s="7"/>
      <c r="F877" s="7"/>
      <c r="G877" s="7"/>
      <c r="H877" s="7"/>
    </row>
    <row r="878" spans="1:8" x14ac:dyDescent="0.25">
      <c r="A878" s="7"/>
      <c r="B878" s="7"/>
      <c r="C878" s="7"/>
      <c r="D878" s="7"/>
      <c r="E878" s="7"/>
      <c r="F878" s="7"/>
      <c r="G878" s="7"/>
      <c r="H878" s="7"/>
    </row>
    <row r="879" spans="1:8" x14ac:dyDescent="0.25">
      <c r="A879" s="7"/>
      <c r="B879" s="7"/>
      <c r="C879" s="7"/>
      <c r="D879" s="7"/>
      <c r="E879" s="7"/>
      <c r="F879" s="7"/>
      <c r="G879" s="7"/>
      <c r="H879" s="7"/>
    </row>
    <row r="880" spans="1:8" x14ac:dyDescent="0.25">
      <c r="A880" s="7"/>
      <c r="B880" s="7"/>
      <c r="C880" s="7"/>
      <c r="D880" s="7"/>
      <c r="E880" s="7"/>
      <c r="F880" s="7"/>
      <c r="G880" s="7"/>
      <c r="H880" s="7"/>
    </row>
    <row r="881" spans="1:8" x14ac:dyDescent="0.25">
      <c r="A881" s="7"/>
      <c r="B881" s="7"/>
      <c r="C881" s="7"/>
      <c r="D881" s="7"/>
      <c r="E881" s="7"/>
      <c r="F881" s="7"/>
      <c r="G881" s="7"/>
      <c r="H881" s="7"/>
    </row>
    <row r="882" spans="1:8" x14ac:dyDescent="0.25">
      <c r="A882" s="7"/>
      <c r="B882" s="7"/>
      <c r="C882" s="7"/>
      <c r="D882" s="7"/>
      <c r="E882" s="7"/>
      <c r="F882" s="7"/>
      <c r="G882" s="7"/>
      <c r="H882" s="7"/>
    </row>
    <row r="883" spans="1:8" x14ac:dyDescent="0.25">
      <c r="A883" s="7"/>
      <c r="B883" s="7"/>
      <c r="C883" s="7"/>
      <c r="D883" s="7"/>
      <c r="E883" s="7"/>
      <c r="F883" s="7"/>
      <c r="G883" s="7"/>
      <c r="H883" s="7"/>
    </row>
    <row r="884" spans="1:8" x14ac:dyDescent="0.25">
      <c r="A884" s="7"/>
      <c r="B884" s="7"/>
      <c r="C884" s="7"/>
      <c r="D884" s="7"/>
      <c r="E884" s="7"/>
      <c r="F884" s="7"/>
      <c r="G884" s="7"/>
      <c r="H884" s="7"/>
    </row>
    <row r="885" spans="1:8" x14ac:dyDescent="0.25">
      <c r="A885" s="7"/>
      <c r="B885" s="7"/>
      <c r="C885" s="7"/>
      <c r="D885" s="7"/>
      <c r="E885" s="7"/>
      <c r="F885" s="7"/>
      <c r="G885" s="7"/>
      <c r="H885" s="7"/>
    </row>
    <row r="886" spans="1:8" x14ac:dyDescent="0.25">
      <c r="A886" s="7"/>
      <c r="B886" s="7"/>
      <c r="C886" s="7"/>
      <c r="D886" s="7"/>
      <c r="E886" s="7"/>
      <c r="F886" s="7"/>
      <c r="G886" s="7"/>
      <c r="H886" s="7"/>
    </row>
    <row r="887" spans="1:8" x14ac:dyDescent="0.25">
      <c r="A887" s="7"/>
      <c r="B887" s="7"/>
      <c r="C887" s="7"/>
      <c r="D887" s="7"/>
      <c r="E887" s="7"/>
      <c r="F887" s="7"/>
      <c r="G887" s="7"/>
      <c r="H887" s="7"/>
    </row>
    <row r="888" spans="1:8" x14ac:dyDescent="0.25">
      <c r="A888" s="7"/>
      <c r="B888" s="7"/>
      <c r="C888" s="7"/>
      <c r="D888" s="7"/>
      <c r="E888" s="7"/>
      <c r="F888" s="7"/>
      <c r="G888" s="7"/>
      <c r="H888" s="7"/>
    </row>
    <row r="889" spans="1:8" x14ac:dyDescent="0.25">
      <c r="A889" s="7"/>
      <c r="B889" s="7"/>
      <c r="C889" s="7"/>
      <c r="D889" s="7"/>
      <c r="E889" s="7"/>
      <c r="F889" s="7"/>
      <c r="G889" s="7"/>
      <c r="H889" s="7"/>
    </row>
    <row r="890" spans="1:8" x14ac:dyDescent="0.25">
      <c r="A890" s="7"/>
      <c r="B890" s="7"/>
      <c r="C890" s="7"/>
      <c r="D890" s="7"/>
      <c r="E890" s="7"/>
      <c r="F890" s="7"/>
      <c r="G890" s="7"/>
      <c r="H890" s="7"/>
    </row>
    <row r="891" spans="1:8" x14ac:dyDescent="0.25">
      <c r="A891" s="7"/>
      <c r="B891" s="7"/>
      <c r="C891" s="7"/>
      <c r="D891" s="7"/>
      <c r="E891" s="7"/>
      <c r="F891" s="7"/>
      <c r="G891" s="7"/>
      <c r="H891" s="7"/>
    </row>
    <row r="892" spans="1:8" x14ac:dyDescent="0.25">
      <c r="A892" s="7"/>
      <c r="B892" s="7"/>
      <c r="C892" s="7"/>
      <c r="D892" s="7"/>
      <c r="E892" s="7"/>
      <c r="F892" s="7"/>
      <c r="G892" s="7"/>
      <c r="H892" s="7"/>
    </row>
    <row r="893" spans="1:8" x14ac:dyDescent="0.25">
      <c r="A893" s="7"/>
      <c r="B893" s="7"/>
      <c r="C893" s="7"/>
      <c r="D893" s="7"/>
      <c r="E893" s="7"/>
      <c r="F893" s="7"/>
      <c r="G893" s="7"/>
      <c r="H893" s="7"/>
    </row>
    <row r="894" spans="1:8" x14ac:dyDescent="0.25">
      <c r="A894" s="7"/>
      <c r="B894" s="7"/>
      <c r="C894" s="7"/>
      <c r="D894" s="7"/>
      <c r="E894" s="7"/>
      <c r="F894" s="7"/>
      <c r="G894" s="7"/>
      <c r="H894" s="7"/>
    </row>
    <row r="895" spans="1:8" x14ac:dyDescent="0.25">
      <c r="A895" s="7"/>
      <c r="B895" s="7"/>
      <c r="C895" s="7"/>
      <c r="D895" s="7"/>
      <c r="E895" s="7"/>
      <c r="F895" s="7"/>
      <c r="G895" s="7"/>
      <c r="H895" s="7"/>
    </row>
    <row r="896" spans="1:8" x14ac:dyDescent="0.25">
      <c r="A896" s="7"/>
      <c r="B896" s="7"/>
      <c r="C896" s="7"/>
      <c r="D896" s="7"/>
      <c r="E896" s="7"/>
      <c r="F896" s="7"/>
      <c r="G896" s="7"/>
      <c r="H896" s="7"/>
    </row>
    <row r="897" spans="1:8" x14ac:dyDescent="0.25">
      <c r="A897" s="7"/>
      <c r="B897" s="7"/>
      <c r="C897" s="7"/>
      <c r="D897" s="7"/>
      <c r="E897" s="7"/>
      <c r="F897" s="7"/>
      <c r="G897" s="7"/>
      <c r="H897" s="7"/>
    </row>
    <row r="898" spans="1:8" x14ac:dyDescent="0.25">
      <c r="A898" s="7"/>
      <c r="B898" s="7"/>
      <c r="C898" s="7"/>
      <c r="D898" s="7"/>
      <c r="E898" s="7"/>
      <c r="F898" s="7"/>
      <c r="G898" s="7"/>
      <c r="H898" s="7"/>
    </row>
    <row r="899" spans="1:8" x14ac:dyDescent="0.25">
      <c r="A899" s="7"/>
      <c r="B899" s="7"/>
      <c r="C899" s="7"/>
      <c r="D899" s="7"/>
      <c r="E899" s="7"/>
      <c r="F899" s="7"/>
      <c r="G899" s="7"/>
      <c r="H899" s="7"/>
    </row>
    <row r="900" spans="1:8" x14ac:dyDescent="0.25">
      <c r="A900" s="7"/>
      <c r="B900" s="7"/>
      <c r="C900" s="7"/>
      <c r="D900" s="7"/>
      <c r="E900" s="7"/>
      <c r="F900" s="7"/>
      <c r="G900" s="7"/>
      <c r="H900" s="7"/>
    </row>
    <row r="901" spans="1:8" x14ac:dyDescent="0.25">
      <c r="A901" s="7"/>
      <c r="B901" s="7"/>
      <c r="C901" s="7"/>
      <c r="D901" s="7"/>
      <c r="E901" s="7"/>
      <c r="F901" s="7"/>
      <c r="G901" s="7"/>
      <c r="H901" s="7"/>
    </row>
    <row r="902" spans="1:8" x14ac:dyDescent="0.25">
      <c r="A902" s="7"/>
      <c r="B902" s="7"/>
      <c r="C902" s="7"/>
      <c r="D902" s="7"/>
      <c r="E902" s="7"/>
      <c r="F902" s="7"/>
      <c r="G902" s="7"/>
      <c r="H902" s="7"/>
    </row>
    <row r="903" spans="1:8" x14ac:dyDescent="0.25">
      <c r="A903" s="7"/>
      <c r="B903" s="7"/>
      <c r="C903" s="7"/>
      <c r="D903" s="7"/>
      <c r="E903" s="7"/>
      <c r="F903" s="7"/>
      <c r="G903" s="7"/>
      <c r="H903" s="7"/>
    </row>
    <row r="904" spans="1:8" x14ac:dyDescent="0.25">
      <c r="A904" s="7"/>
      <c r="B904" s="7"/>
      <c r="C904" s="7"/>
      <c r="D904" s="7"/>
      <c r="E904" s="7"/>
      <c r="F904" s="7"/>
      <c r="G904" s="7"/>
      <c r="H904" s="7"/>
    </row>
    <row r="905" spans="1:8" x14ac:dyDescent="0.25">
      <c r="A905" s="7"/>
      <c r="B905" s="7"/>
      <c r="C905" s="7"/>
      <c r="D905" s="7"/>
      <c r="E905" s="7"/>
      <c r="F905" s="7"/>
      <c r="G905" s="7"/>
      <c r="H905" s="7"/>
    </row>
    <row r="906" spans="1:8" x14ac:dyDescent="0.25">
      <c r="A906" s="7"/>
      <c r="B906" s="7"/>
      <c r="C906" s="7"/>
      <c r="D906" s="7"/>
      <c r="E906" s="7"/>
      <c r="F906" s="7"/>
      <c r="G906" s="7"/>
      <c r="H906" s="7"/>
    </row>
    <row r="907" spans="1:8" x14ac:dyDescent="0.25">
      <c r="A907" s="7"/>
      <c r="B907" s="7"/>
      <c r="C907" s="7"/>
      <c r="D907" s="7"/>
      <c r="E907" s="7"/>
      <c r="F907" s="7"/>
      <c r="G907" s="7"/>
      <c r="H907" s="7"/>
    </row>
    <row r="908" spans="1:8" x14ac:dyDescent="0.25">
      <c r="A908" s="7"/>
      <c r="B908" s="7"/>
      <c r="C908" s="7"/>
      <c r="D908" s="7"/>
      <c r="E908" s="7"/>
      <c r="F908" s="7"/>
      <c r="G908" s="7"/>
      <c r="H908" s="7"/>
    </row>
    <row r="909" spans="1:8" x14ac:dyDescent="0.25">
      <c r="A909" s="7"/>
      <c r="B909" s="7"/>
      <c r="C909" s="7"/>
      <c r="D909" s="7"/>
      <c r="E909" s="7"/>
      <c r="F909" s="7"/>
      <c r="G909" s="7"/>
      <c r="H909" s="7"/>
    </row>
    <row r="910" spans="1:8" x14ac:dyDescent="0.25">
      <c r="A910" s="7"/>
      <c r="B910" s="7"/>
      <c r="C910" s="7"/>
      <c r="D910" s="7"/>
      <c r="E910" s="7"/>
      <c r="F910" s="7"/>
      <c r="G910" s="7"/>
      <c r="H910" s="7"/>
    </row>
    <row r="911" spans="1:8" x14ac:dyDescent="0.25">
      <c r="A911" s="7"/>
      <c r="B911" s="7"/>
      <c r="C911" s="7"/>
      <c r="D911" s="7"/>
      <c r="E911" s="7"/>
      <c r="F911" s="7"/>
      <c r="G911" s="7"/>
      <c r="H911" s="7"/>
    </row>
    <row r="912" spans="1:8" x14ac:dyDescent="0.25">
      <c r="A912" s="7"/>
      <c r="B912" s="7"/>
      <c r="C912" s="7"/>
      <c r="D912" s="7"/>
      <c r="E912" s="7"/>
      <c r="F912" s="7"/>
      <c r="G912" s="7"/>
      <c r="H912" s="7"/>
    </row>
    <row r="913" spans="1:8" x14ac:dyDescent="0.25">
      <c r="A913" s="7"/>
      <c r="B913" s="7"/>
      <c r="C913" s="7"/>
      <c r="D913" s="7"/>
      <c r="E913" s="7"/>
      <c r="F913" s="7"/>
      <c r="G913" s="7"/>
      <c r="H913" s="7"/>
    </row>
    <row r="914" spans="1:8" x14ac:dyDescent="0.25">
      <c r="A914" s="7"/>
      <c r="B914" s="7"/>
      <c r="C914" s="7"/>
      <c r="D914" s="7"/>
      <c r="E914" s="7"/>
      <c r="F914" s="7"/>
      <c r="G914" s="7"/>
      <c r="H914" s="7"/>
    </row>
    <row r="915" spans="1:8" x14ac:dyDescent="0.25">
      <c r="A915" s="7"/>
      <c r="B915" s="7"/>
      <c r="C915" s="7"/>
      <c r="D915" s="7"/>
      <c r="E915" s="7"/>
      <c r="F915" s="7"/>
      <c r="G915" s="7"/>
      <c r="H915" s="7"/>
    </row>
    <row r="916" spans="1:8" x14ac:dyDescent="0.25">
      <c r="A916" s="7"/>
      <c r="B916" s="7"/>
      <c r="C916" s="7"/>
      <c r="D916" s="7"/>
      <c r="E916" s="7"/>
      <c r="F916" s="7"/>
      <c r="G916" s="7"/>
      <c r="H916" s="7"/>
    </row>
    <row r="917" spans="1:8" x14ac:dyDescent="0.25">
      <c r="A917" s="7"/>
      <c r="B917" s="7"/>
      <c r="C917" s="7"/>
      <c r="D917" s="7"/>
      <c r="E917" s="7"/>
      <c r="F917" s="7"/>
      <c r="G917" s="7"/>
      <c r="H917" s="7"/>
    </row>
    <row r="918" spans="1:8" x14ac:dyDescent="0.25">
      <c r="A918" s="7"/>
      <c r="B918" s="7"/>
      <c r="C918" s="7"/>
      <c r="D918" s="7"/>
      <c r="E918" s="7"/>
      <c r="F918" s="7"/>
      <c r="G918" s="7"/>
      <c r="H918" s="7"/>
    </row>
    <row r="919" spans="1:8" x14ac:dyDescent="0.25">
      <c r="A919" s="7"/>
      <c r="B919" s="7"/>
      <c r="C919" s="7"/>
      <c r="D919" s="7"/>
      <c r="E919" s="7"/>
      <c r="F919" s="7"/>
      <c r="G919" s="7"/>
      <c r="H919" s="7"/>
    </row>
    <row r="920" spans="1:8" x14ac:dyDescent="0.25">
      <c r="A920" s="7"/>
      <c r="B920" s="7"/>
      <c r="C920" s="7"/>
      <c r="D920" s="7"/>
      <c r="E920" s="7"/>
      <c r="F920" s="7"/>
      <c r="G920" s="7"/>
      <c r="H920" s="7"/>
    </row>
    <row r="921" spans="1:8" x14ac:dyDescent="0.25">
      <c r="A921" s="7"/>
      <c r="B921" s="7"/>
      <c r="C921" s="7"/>
      <c r="D921" s="7"/>
      <c r="E921" s="7"/>
      <c r="F921" s="7"/>
      <c r="G921" s="7"/>
      <c r="H921" s="7"/>
    </row>
    <row r="922" spans="1:8" x14ac:dyDescent="0.25">
      <c r="A922" s="7"/>
      <c r="B922" s="7"/>
      <c r="C922" s="7"/>
      <c r="D922" s="7"/>
      <c r="E922" s="7"/>
      <c r="F922" s="7"/>
      <c r="G922" s="7"/>
      <c r="H922" s="7"/>
    </row>
    <row r="923" spans="1:8" x14ac:dyDescent="0.25">
      <c r="A923" s="7"/>
      <c r="B923" s="7"/>
      <c r="C923" s="7"/>
      <c r="D923" s="7"/>
      <c r="E923" s="7"/>
      <c r="F923" s="7"/>
      <c r="G923" s="7"/>
      <c r="H923" s="7"/>
    </row>
    <row r="924" spans="1:8" x14ac:dyDescent="0.25">
      <c r="A924" s="7"/>
      <c r="B924" s="7"/>
      <c r="C924" s="7"/>
      <c r="D924" s="7"/>
      <c r="E924" s="7"/>
      <c r="F924" s="7"/>
      <c r="G924" s="7"/>
      <c r="H924" s="7"/>
    </row>
    <row r="925" spans="1:8" x14ac:dyDescent="0.25">
      <c r="A925" s="7"/>
      <c r="B925" s="7"/>
      <c r="C925" s="7"/>
      <c r="D925" s="7"/>
      <c r="E925" s="7"/>
      <c r="F925" s="7"/>
      <c r="G925" s="7"/>
      <c r="H925" s="7"/>
    </row>
    <row r="926" spans="1:8" x14ac:dyDescent="0.25">
      <c r="A926" s="7"/>
      <c r="B926" s="7"/>
      <c r="C926" s="7"/>
      <c r="D926" s="7"/>
      <c r="E926" s="7"/>
      <c r="F926" s="7"/>
      <c r="G926" s="7"/>
      <c r="H926" s="7"/>
    </row>
    <row r="927" spans="1:8" x14ac:dyDescent="0.25">
      <c r="A927" s="7"/>
      <c r="B927" s="7"/>
      <c r="C927" s="7"/>
      <c r="D927" s="7"/>
      <c r="E927" s="7"/>
      <c r="F927" s="7"/>
      <c r="G927" s="7"/>
      <c r="H927" s="7"/>
    </row>
    <row r="928" spans="1:8" x14ac:dyDescent="0.25">
      <c r="A928" s="7"/>
      <c r="B928" s="7"/>
      <c r="C928" s="7"/>
      <c r="D928" s="7"/>
      <c r="E928" s="7"/>
      <c r="F928" s="7"/>
      <c r="G928" s="7"/>
      <c r="H928" s="7"/>
    </row>
    <row r="929" spans="1:8" x14ac:dyDescent="0.25">
      <c r="A929" s="7"/>
      <c r="B929" s="7"/>
      <c r="C929" s="7"/>
      <c r="D929" s="7"/>
      <c r="E929" s="7"/>
      <c r="F929" s="7"/>
      <c r="G929" s="7"/>
      <c r="H929" s="7"/>
    </row>
    <row r="930" spans="1:8" x14ac:dyDescent="0.25">
      <c r="A930" s="7"/>
      <c r="B930" s="7"/>
      <c r="C930" s="7"/>
      <c r="D930" s="7"/>
      <c r="E930" s="7"/>
      <c r="F930" s="7"/>
      <c r="G930" s="7"/>
      <c r="H930" s="7"/>
    </row>
    <row r="931" spans="1:8" x14ac:dyDescent="0.25">
      <c r="A931" s="7"/>
      <c r="B931" s="7"/>
      <c r="C931" s="7"/>
      <c r="D931" s="7"/>
      <c r="E931" s="7"/>
      <c r="F931" s="7"/>
      <c r="G931" s="7"/>
      <c r="H931" s="7"/>
    </row>
    <row r="932" spans="1:8" x14ac:dyDescent="0.25">
      <c r="A932" s="7"/>
      <c r="B932" s="7"/>
      <c r="C932" s="7"/>
      <c r="D932" s="7"/>
      <c r="E932" s="7"/>
      <c r="F932" s="7"/>
      <c r="G932" s="7"/>
      <c r="H932" s="7"/>
    </row>
    <row r="933" spans="1:8" x14ac:dyDescent="0.25">
      <c r="A933" s="7"/>
      <c r="B933" s="7"/>
      <c r="C933" s="7"/>
      <c r="D933" s="7"/>
      <c r="E933" s="7"/>
      <c r="F933" s="7"/>
      <c r="G933" s="7"/>
      <c r="H933" s="7"/>
    </row>
    <row r="934" spans="1:8" x14ac:dyDescent="0.25">
      <c r="A934" s="7"/>
      <c r="B934" s="7"/>
      <c r="C934" s="7"/>
      <c r="D934" s="7"/>
      <c r="E934" s="7"/>
      <c r="F934" s="7"/>
      <c r="G934" s="7"/>
      <c r="H934" s="7"/>
    </row>
    <row r="935" spans="1:8" x14ac:dyDescent="0.25">
      <c r="A935" s="7"/>
      <c r="B935" s="7"/>
      <c r="C935" s="7"/>
      <c r="D935" s="7"/>
      <c r="E935" s="7"/>
      <c r="F935" s="7"/>
      <c r="G935" s="7"/>
      <c r="H935" s="7"/>
    </row>
    <row r="936" spans="1:8" x14ac:dyDescent="0.25">
      <c r="A936" s="7"/>
      <c r="B936" s="7"/>
      <c r="C936" s="7"/>
      <c r="D936" s="7"/>
      <c r="E936" s="7"/>
      <c r="F936" s="7"/>
      <c r="G936" s="7"/>
      <c r="H936" s="7"/>
    </row>
    <row r="937" spans="1:8" x14ac:dyDescent="0.25">
      <c r="A937" s="7"/>
      <c r="B937" s="7"/>
      <c r="C937" s="7"/>
      <c r="D937" s="7"/>
      <c r="E937" s="7"/>
      <c r="F937" s="7"/>
      <c r="G937" s="7"/>
      <c r="H937" s="7"/>
    </row>
    <row r="938" spans="1:8" x14ac:dyDescent="0.25">
      <c r="A938" s="7"/>
      <c r="B938" s="7"/>
      <c r="C938" s="7"/>
      <c r="D938" s="7"/>
      <c r="E938" s="7"/>
      <c r="F938" s="7"/>
      <c r="G938" s="7"/>
      <c r="H938" s="7"/>
    </row>
    <row r="939" spans="1:8" x14ac:dyDescent="0.25">
      <c r="A939" s="7"/>
      <c r="B939" s="7"/>
      <c r="C939" s="7"/>
      <c r="D939" s="7"/>
      <c r="E939" s="7"/>
      <c r="F939" s="7"/>
      <c r="G939" s="7"/>
      <c r="H939" s="7"/>
    </row>
    <row r="940" spans="1:8" x14ac:dyDescent="0.25">
      <c r="A940" s="7"/>
      <c r="B940" s="7"/>
      <c r="C940" s="7"/>
      <c r="D940" s="7"/>
      <c r="E940" s="7"/>
      <c r="F940" s="7"/>
      <c r="G940" s="7"/>
      <c r="H940" s="7"/>
    </row>
    <row r="941" spans="1:8" x14ac:dyDescent="0.25">
      <c r="A941" s="7"/>
      <c r="B941" s="7"/>
      <c r="C941" s="7"/>
      <c r="D941" s="7"/>
      <c r="E941" s="7"/>
      <c r="F941" s="7"/>
      <c r="G941" s="7"/>
      <c r="H941" s="7"/>
    </row>
    <row r="942" spans="1:8" x14ac:dyDescent="0.25">
      <c r="A942" s="7"/>
      <c r="B942" s="7"/>
      <c r="C942" s="7"/>
      <c r="D942" s="7"/>
      <c r="E942" s="7"/>
      <c r="F942" s="7"/>
      <c r="G942" s="7"/>
      <c r="H942" s="7"/>
    </row>
    <row r="943" spans="1:8" x14ac:dyDescent="0.25">
      <c r="A943" s="7"/>
      <c r="B943" s="7"/>
      <c r="C943" s="7"/>
      <c r="D943" s="7"/>
      <c r="E943" s="7"/>
      <c r="F943" s="7"/>
      <c r="G943" s="7"/>
      <c r="H943" s="7"/>
    </row>
    <row r="944" spans="1:8" x14ac:dyDescent="0.25">
      <c r="A944" s="7"/>
      <c r="B944" s="7"/>
      <c r="C944" s="7"/>
      <c r="D944" s="7"/>
      <c r="E944" s="7"/>
      <c r="F944" s="7"/>
      <c r="G944" s="7"/>
      <c r="H944" s="7"/>
    </row>
    <row r="945" spans="1:8" x14ac:dyDescent="0.25">
      <c r="A945" s="7"/>
      <c r="B945" s="7"/>
      <c r="C945" s="7"/>
      <c r="D945" s="7"/>
      <c r="E945" s="7"/>
      <c r="F945" s="7"/>
      <c r="G945" s="7"/>
      <c r="H945" s="7"/>
    </row>
    <row r="946" spans="1:8" x14ac:dyDescent="0.25">
      <c r="A946" s="7"/>
      <c r="B946" s="7"/>
      <c r="C946" s="7"/>
      <c r="D946" s="7"/>
      <c r="E946" s="7"/>
      <c r="F946" s="7"/>
      <c r="G946" s="7"/>
      <c r="H946" s="7"/>
    </row>
    <row r="947" spans="1:8" x14ac:dyDescent="0.25">
      <c r="A947" s="7"/>
      <c r="B947" s="7"/>
      <c r="C947" s="7"/>
      <c r="D947" s="7"/>
      <c r="E947" s="7"/>
      <c r="F947" s="7"/>
      <c r="G947" s="7"/>
      <c r="H947" s="7"/>
    </row>
    <row r="948" spans="1:8" x14ac:dyDescent="0.25">
      <c r="A948" s="7"/>
      <c r="B948" s="7"/>
      <c r="C948" s="7"/>
      <c r="D948" s="7"/>
      <c r="E948" s="7"/>
      <c r="F948" s="7"/>
      <c r="G948" s="7"/>
      <c r="H948" s="7"/>
    </row>
    <row r="949" spans="1:8" x14ac:dyDescent="0.25">
      <c r="A949" s="7"/>
      <c r="B949" s="7"/>
      <c r="C949" s="7"/>
      <c r="D949" s="7"/>
      <c r="E949" s="7"/>
      <c r="F949" s="7"/>
      <c r="G949" s="7"/>
      <c r="H949" s="7"/>
    </row>
    <row r="950" spans="1:8" x14ac:dyDescent="0.25">
      <c r="A950" s="7"/>
      <c r="B950" s="7"/>
      <c r="C950" s="7"/>
      <c r="D950" s="7"/>
      <c r="E950" s="7"/>
      <c r="F950" s="7"/>
      <c r="G950" s="7"/>
      <c r="H950" s="7"/>
    </row>
    <row r="951" spans="1:8" x14ac:dyDescent="0.25">
      <c r="A951" s="7"/>
      <c r="B951" s="7"/>
      <c r="C951" s="7"/>
      <c r="D951" s="7"/>
      <c r="E951" s="7"/>
      <c r="F951" s="7"/>
      <c r="G951" s="7"/>
      <c r="H951" s="7"/>
    </row>
    <row r="952" spans="1:8" x14ac:dyDescent="0.25">
      <c r="A952" s="7"/>
      <c r="B952" s="7"/>
      <c r="C952" s="7"/>
      <c r="D952" s="7"/>
      <c r="E952" s="7"/>
      <c r="F952" s="7"/>
      <c r="G952" s="7"/>
      <c r="H952" s="7"/>
    </row>
    <row r="953" spans="1:8" x14ac:dyDescent="0.25">
      <c r="A953" s="7"/>
      <c r="B953" s="7"/>
      <c r="C953" s="7"/>
      <c r="D953" s="7"/>
      <c r="E953" s="7"/>
      <c r="F953" s="7"/>
      <c r="G953" s="7"/>
      <c r="H953" s="7"/>
    </row>
    <row r="954" spans="1:8" x14ac:dyDescent="0.25">
      <c r="A954" s="7"/>
      <c r="B954" s="7"/>
      <c r="C954" s="7"/>
      <c r="D954" s="7"/>
      <c r="E954" s="7"/>
      <c r="F954" s="7"/>
      <c r="G954" s="7"/>
      <c r="H954" s="7"/>
    </row>
    <row r="955" spans="1:8" x14ac:dyDescent="0.25">
      <c r="A955" s="7"/>
      <c r="B955" s="7"/>
      <c r="C955" s="7"/>
      <c r="D955" s="7"/>
      <c r="E955" s="7"/>
      <c r="F955" s="7"/>
      <c r="G955" s="7"/>
      <c r="H955" s="7"/>
    </row>
    <row r="956" spans="1:8" x14ac:dyDescent="0.25">
      <c r="A956" s="7"/>
      <c r="B956" s="7"/>
      <c r="C956" s="7"/>
      <c r="D956" s="7"/>
      <c r="E956" s="7"/>
      <c r="F956" s="7"/>
      <c r="G956" s="7"/>
      <c r="H956" s="7"/>
    </row>
    <row r="957" spans="1:8" x14ac:dyDescent="0.25">
      <c r="A957" s="7"/>
      <c r="B957" s="7"/>
      <c r="C957" s="7"/>
      <c r="D957" s="7"/>
      <c r="E957" s="7"/>
      <c r="F957" s="7"/>
      <c r="G957" s="7"/>
      <c r="H957" s="7"/>
    </row>
    <row r="958" spans="1:8" x14ac:dyDescent="0.25">
      <c r="A958" s="7"/>
      <c r="B958" s="7"/>
      <c r="C958" s="7"/>
      <c r="D958" s="7"/>
      <c r="E958" s="7"/>
      <c r="F958" s="7"/>
      <c r="G958" s="7"/>
      <c r="H958" s="7"/>
    </row>
    <row r="959" spans="1:8" x14ac:dyDescent="0.25">
      <c r="A959" s="7"/>
      <c r="B959" s="7"/>
      <c r="C959" s="7"/>
      <c r="D959" s="7"/>
      <c r="E959" s="7"/>
      <c r="F959" s="7"/>
      <c r="G959" s="7"/>
      <c r="H959" s="7"/>
    </row>
    <row r="960" spans="1:8" x14ac:dyDescent="0.25">
      <c r="A960" s="7"/>
      <c r="B960" s="7"/>
      <c r="C960" s="7"/>
      <c r="D960" s="7"/>
      <c r="E960" s="7"/>
      <c r="F960" s="7"/>
      <c r="G960" s="7"/>
      <c r="H960" s="7"/>
    </row>
    <row r="961" spans="1:8" x14ac:dyDescent="0.25">
      <c r="A961" s="7"/>
      <c r="B961" s="7"/>
      <c r="C961" s="7"/>
      <c r="D961" s="7"/>
      <c r="E961" s="7"/>
      <c r="F961" s="7"/>
      <c r="G961" s="7"/>
      <c r="H961" s="7"/>
    </row>
    <row r="962" spans="1:8" x14ac:dyDescent="0.25">
      <c r="A962" s="7"/>
      <c r="B962" s="7"/>
      <c r="C962" s="7"/>
      <c r="D962" s="7"/>
      <c r="E962" s="7"/>
      <c r="F962" s="7"/>
      <c r="G962" s="7"/>
      <c r="H962" s="7"/>
    </row>
    <row r="963" spans="1:8" x14ac:dyDescent="0.25">
      <c r="A963" s="7"/>
      <c r="B963" s="7"/>
      <c r="C963" s="7"/>
      <c r="D963" s="7"/>
      <c r="E963" s="7"/>
      <c r="F963" s="7"/>
      <c r="G963" s="7"/>
      <c r="H963" s="7"/>
    </row>
    <row r="964" spans="1:8" x14ac:dyDescent="0.25">
      <c r="A964" s="7"/>
      <c r="B964" s="7"/>
      <c r="C964" s="7"/>
      <c r="D964" s="7"/>
      <c r="E964" s="7"/>
      <c r="F964" s="7"/>
      <c r="G964" s="7"/>
      <c r="H964" s="7"/>
    </row>
    <row r="965" spans="1:8" x14ac:dyDescent="0.25">
      <c r="A965" s="7"/>
      <c r="B965" s="7"/>
      <c r="C965" s="7"/>
      <c r="D965" s="7"/>
      <c r="E965" s="7"/>
      <c r="F965" s="7"/>
      <c r="G965" s="7"/>
      <c r="H965" s="7"/>
    </row>
    <row r="966" spans="1:8" x14ac:dyDescent="0.25">
      <c r="A966" s="7"/>
      <c r="B966" s="7"/>
      <c r="C966" s="7"/>
      <c r="D966" s="7"/>
      <c r="E966" s="7"/>
      <c r="F966" s="7"/>
      <c r="G966" s="7"/>
      <c r="H966" s="7"/>
    </row>
    <row r="967" spans="1:8" x14ac:dyDescent="0.25">
      <c r="A967" s="7"/>
      <c r="B967" s="7"/>
      <c r="C967" s="7"/>
      <c r="D967" s="7"/>
      <c r="E967" s="7"/>
      <c r="F967" s="7"/>
      <c r="G967" s="7"/>
      <c r="H967" s="7"/>
    </row>
    <row r="968" spans="1:8" x14ac:dyDescent="0.25">
      <c r="A968" s="7"/>
      <c r="B968" s="7"/>
      <c r="C968" s="7"/>
      <c r="D968" s="7"/>
      <c r="E968" s="7"/>
      <c r="F968" s="7"/>
      <c r="G968" s="7"/>
      <c r="H968" s="7"/>
    </row>
    <row r="969" spans="1:8" x14ac:dyDescent="0.25">
      <c r="A969" s="7"/>
      <c r="B969" s="7"/>
      <c r="C969" s="7"/>
      <c r="D969" s="7"/>
      <c r="E969" s="7"/>
      <c r="F969" s="7"/>
      <c r="G969" s="7"/>
      <c r="H969" s="7"/>
    </row>
    <row r="970" spans="1:8" x14ac:dyDescent="0.25">
      <c r="A970" s="7"/>
      <c r="B970" s="7"/>
      <c r="C970" s="7"/>
      <c r="D970" s="7"/>
      <c r="E970" s="7"/>
      <c r="F970" s="7"/>
      <c r="G970" s="7"/>
      <c r="H970" s="7"/>
    </row>
    <row r="971" spans="1:8" x14ac:dyDescent="0.25">
      <c r="A971" s="7"/>
      <c r="B971" s="7"/>
      <c r="C971" s="7"/>
      <c r="D971" s="7"/>
      <c r="E971" s="7"/>
      <c r="F971" s="7"/>
      <c r="G971" s="7"/>
      <c r="H971" s="7"/>
    </row>
    <row r="972" spans="1:8" x14ac:dyDescent="0.25">
      <c r="A972" s="7"/>
      <c r="B972" s="7"/>
      <c r="C972" s="7"/>
      <c r="D972" s="7"/>
      <c r="E972" s="7"/>
      <c r="F972" s="7"/>
      <c r="G972" s="7"/>
      <c r="H972" s="7"/>
    </row>
    <row r="973" spans="1:8" x14ac:dyDescent="0.25">
      <c r="A973" s="7"/>
      <c r="B973" s="7"/>
      <c r="C973" s="7"/>
      <c r="D973" s="7"/>
      <c r="E973" s="7"/>
      <c r="F973" s="7"/>
      <c r="G973" s="7"/>
      <c r="H973" s="7"/>
    </row>
    <row r="974" spans="1:8" x14ac:dyDescent="0.25">
      <c r="A974" s="7"/>
      <c r="B974" s="7"/>
      <c r="C974" s="7"/>
      <c r="D974" s="7"/>
      <c r="E974" s="7"/>
      <c r="F974" s="7"/>
      <c r="G974" s="7"/>
      <c r="H974" s="7"/>
    </row>
    <row r="975" spans="1:8" x14ac:dyDescent="0.25">
      <c r="A975" s="7"/>
      <c r="B975" s="7"/>
      <c r="C975" s="7"/>
      <c r="D975" s="7"/>
      <c r="E975" s="7"/>
      <c r="F975" s="7"/>
      <c r="G975" s="7"/>
      <c r="H975" s="7"/>
    </row>
    <row r="976" spans="1:8" x14ac:dyDescent="0.25">
      <c r="A976" s="7"/>
      <c r="B976" s="7"/>
      <c r="C976" s="7"/>
      <c r="D976" s="7"/>
      <c r="E976" s="7"/>
      <c r="F976" s="7"/>
      <c r="G976" s="7"/>
      <c r="H976" s="7"/>
    </row>
    <row r="977" spans="1:8" x14ac:dyDescent="0.25">
      <c r="A977" s="7"/>
      <c r="B977" s="7"/>
      <c r="C977" s="7"/>
      <c r="D977" s="7"/>
      <c r="E977" s="7"/>
      <c r="F977" s="7"/>
      <c r="G977" s="7"/>
      <c r="H977" s="7"/>
    </row>
    <row r="978" spans="1:8" x14ac:dyDescent="0.25">
      <c r="A978" s="7"/>
      <c r="B978" s="7"/>
      <c r="C978" s="7"/>
      <c r="D978" s="7"/>
      <c r="E978" s="7"/>
      <c r="F978" s="7"/>
      <c r="G978" s="7"/>
      <c r="H978" s="7"/>
    </row>
    <row r="979" spans="1:8" x14ac:dyDescent="0.25">
      <c r="A979" s="7"/>
      <c r="B979" s="7"/>
      <c r="C979" s="7"/>
      <c r="D979" s="7"/>
      <c r="E979" s="7"/>
      <c r="F979" s="7"/>
      <c r="G979" s="7"/>
      <c r="H979" s="7"/>
    </row>
    <row r="980" spans="1:8" x14ac:dyDescent="0.25">
      <c r="A980" s="7"/>
      <c r="B980" s="7"/>
      <c r="C980" s="7"/>
      <c r="D980" s="7"/>
      <c r="E980" s="7"/>
      <c r="F980" s="7"/>
      <c r="G980" s="7"/>
      <c r="H980" s="7"/>
    </row>
    <row r="981" spans="1:8" x14ac:dyDescent="0.25">
      <c r="A981" s="7"/>
      <c r="B981" s="7"/>
      <c r="C981" s="7"/>
      <c r="D981" s="7"/>
      <c r="E981" s="7"/>
      <c r="F981" s="7"/>
      <c r="G981" s="7"/>
      <c r="H981" s="7"/>
    </row>
    <row r="982" spans="1:8" x14ac:dyDescent="0.25">
      <c r="A982" s="7"/>
      <c r="B982" s="7"/>
      <c r="C982" s="7"/>
      <c r="D982" s="7"/>
      <c r="E982" s="7"/>
      <c r="F982" s="7"/>
      <c r="G982" s="7"/>
      <c r="H982" s="7"/>
    </row>
    <row r="983" spans="1:8" x14ac:dyDescent="0.25">
      <c r="A983" s="7"/>
      <c r="B983" s="7"/>
      <c r="C983" s="7"/>
      <c r="D983" s="7"/>
      <c r="E983" s="7"/>
      <c r="F983" s="7"/>
      <c r="G983" s="7"/>
      <c r="H983" s="7"/>
    </row>
    <row r="984" spans="1:8" x14ac:dyDescent="0.25">
      <c r="A984" s="7"/>
      <c r="B984" s="7"/>
      <c r="C984" s="7"/>
      <c r="D984" s="7"/>
      <c r="E984" s="7"/>
      <c r="F984" s="7"/>
      <c r="G984" s="7"/>
      <c r="H984" s="7"/>
    </row>
    <row r="985" spans="1:8" x14ac:dyDescent="0.25">
      <c r="A985" s="7"/>
      <c r="B985" s="7"/>
      <c r="C985" s="7"/>
      <c r="D985" s="7"/>
      <c r="E985" s="7"/>
      <c r="F985" s="7"/>
      <c r="G985" s="7"/>
      <c r="H985" s="7"/>
    </row>
    <row r="986" spans="1:8" x14ac:dyDescent="0.25">
      <c r="A986" s="7"/>
      <c r="B986" s="7"/>
      <c r="C986" s="7"/>
      <c r="D986" s="7"/>
      <c r="E986" s="7"/>
      <c r="F986" s="7"/>
      <c r="G986" s="7"/>
      <c r="H986" s="7"/>
    </row>
    <row r="987" spans="1:8" x14ac:dyDescent="0.25">
      <c r="A987" s="7"/>
      <c r="B987" s="7"/>
      <c r="C987" s="7"/>
      <c r="D987" s="7"/>
      <c r="E987" s="7"/>
      <c r="F987" s="7"/>
      <c r="G987" s="7"/>
      <c r="H987" s="7"/>
    </row>
    <row r="988" spans="1:8" x14ac:dyDescent="0.25">
      <c r="A988" s="7"/>
      <c r="B988" s="7"/>
      <c r="C988" s="7"/>
      <c r="D988" s="7"/>
      <c r="E988" s="7"/>
      <c r="F988" s="7"/>
      <c r="G988" s="7"/>
      <c r="H988" s="7"/>
    </row>
    <row r="989" spans="1:8" x14ac:dyDescent="0.25">
      <c r="A989" s="7"/>
      <c r="B989" s="7"/>
      <c r="C989" s="7"/>
      <c r="D989" s="7"/>
      <c r="E989" s="7"/>
      <c r="F989" s="7"/>
      <c r="G989" s="7"/>
      <c r="H989" s="7"/>
    </row>
    <row r="990" spans="1:8" x14ac:dyDescent="0.25">
      <c r="A990" s="7"/>
      <c r="B990" s="7"/>
      <c r="C990" s="7"/>
      <c r="D990" s="7"/>
      <c r="E990" s="7"/>
      <c r="F990" s="7"/>
      <c r="G990" s="7"/>
      <c r="H990" s="7"/>
    </row>
    <row r="991" spans="1:8" x14ac:dyDescent="0.25">
      <c r="A991" s="7"/>
      <c r="B991" s="7"/>
      <c r="C991" s="7"/>
      <c r="D991" s="7"/>
      <c r="E991" s="7"/>
      <c r="F991" s="7"/>
      <c r="G991" s="7"/>
      <c r="H991" s="7"/>
    </row>
    <row r="992" spans="1:8" x14ac:dyDescent="0.25">
      <c r="A992" s="7"/>
      <c r="B992" s="7"/>
      <c r="C992" s="7"/>
      <c r="D992" s="7"/>
      <c r="E992" s="7"/>
      <c r="F992" s="7"/>
      <c r="G992" s="7"/>
      <c r="H992" s="7"/>
    </row>
    <row r="993" spans="1:8" x14ac:dyDescent="0.25">
      <c r="A993" s="7"/>
      <c r="B993" s="7"/>
      <c r="C993" s="7"/>
      <c r="D993" s="7"/>
      <c r="E993" s="7"/>
      <c r="F993" s="7"/>
      <c r="G993" s="7"/>
      <c r="H993" s="7"/>
    </row>
    <row r="994" spans="1:8" x14ac:dyDescent="0.25">
      <c r="A994" s="7"/>
      <c r="B994" s="7"/>
      <c r="C994" s="7"/>
      <c r="D994" s="7"/>
      <c r="E994" s="7"/>
      <c r="F994" s="7"/>
      <c r="G994" s="7"/>
      <c r="H994" s="7"/>
    </row>
    <row r="995" spans="1:8" x14ac:dyDescent="0.25">
      <c r="A995" s="7"/>
      <c r="B995" s="7"/>
      <c r="C995" s="7"/>
      <c r="D995" s="7"/>
      <c r="E995" s="7"/>
      <c r="F995" s="7"/>
      <c r="G995" s="7"/>
      <c r="H995" s="7"/>
    </row>
    <row r="996" spans="1:8" x14ac:dyDescent="0.25">
      <c r="A996" s="7"/>
      <c r="B996" s="7"/>
      <c r="C996" s="7"/>
      <c r="D996" s="7"/>
      <c r="E996" s="7"/>
      <c r="F996" s="7"/>
      <c r="G996" s="7"/>
      <c r="H996" s="7"/>
    </row>
    <row r="997" spans="1:8" x14ac:dyDescent="0.25">
      <c r="A997" s="7"/>
      <c r="B997" s="7"/>
      <c r="C997" s="7"/>
      <c r="D997" s="7"/>
      <c r="E997" s="7"/>
      <c r="F997" s="7"/>
      <c r="G997" s="7"/>
      <c r="H997" s="7"/>
    </row>
    <row r="998" spans="1:8" x14ac:dyDescent="0.25">
      <c r="A998" s="7"/>
      <c r="B998" s="7"/>
      <c r="C998" s="7"/>
      <c r="D998" s="7"/>
      <c r="E998" s="7"/>
      <c r="F998" s="7"/>
      <c r="G998" s="7"/>
      <c r="H998" s="7"/>
    </row>
    <row r="999" spans="1:8" x14ac:dyDescent="0.25">
      <c r="A999" s="7"/>
      <c r="B999" s="7"/>
      <c r="C999" s="7"/>
      <c r="D999" s="7"/>
      <c r="E999" s="7"/>
      <c r="F999" s="7"/>
      <c r="G999" s="7"/>
      <c r="H999" s="7"/>
    </row>
    <row r="1000" spans="1:8" x14ac:dyDescent="0.25">
      <c r="A1000" s="7"/>
      <c r="B1000" s="7"/>
      <c r="C1000" s="7"/>
      <c r="D1000" s="7"/>
      <c r="E1000" s="7"/>
      <c r="F1000" s="7"/>
      <c r="G1000" s="7"/>
      <c r="H1000" s="7"/>
    </row>
    <row r="1001" spans="1:8" x14ac:dyDescent="0.25">
      <c r="A1001" s="7"/>
      <c r="B1001" s="7"/>
      <c r="C1001" s="7"/>
      <c r="D1001" s="7"/>
      <c r="E1001" s="7"/>
      <c r="F1001" s="7"/>
      <c r="G1001" s="7"/>
      <c r="H1001" s="7"/>
    </row>
    <row r="1002" spans="1:8" x14ac:dyDescent="0.25">
      <c r="A1002" s="7"/>
      <c r="B1002" s="7"/>
      <c r="C1002" s="7"/>
      <c r="D1002" s="7"/>
      <c r="E1002" s="7"/>
      <c r="F1002" s="7"/>
      <c r="G1002" s="7"/>
      <c r="H1002" s="7"/>
    </row>
    <row r="1003" spans="1:8" x14ac:dyDescent="0.25">
      <c r="A1003" s="7"/>
      <c r="B1003" s="7"/>
      <c r="C1003" s="7"/>
      <c r="D1003" s="7"/>
      <c r="E1003" s="7"/>
      <c r="F1003" s="7"/>
      <c r="G1003" s="7"/>
      <c r="H1003" s="7"/>
    </row>
    <row r="1004" spans="1:8" x14ac:dyDescent="0.25">
      <c r="A1004" s="7"/>
      <c r="B1004" s="7"/>
      <c r="C1004" s="7"/>
      <c r="D1004" s="7"/>
      <c r="E1004" s="7"/>
      <c r="F1004" s="7"/>
      <c r="G1004" s="7"/>
      <c r="H1004" s="7"/>
    </row>
    <row r="1005" spans="1:8" x14ac:dyDescent="0.25">
      <c r="A1005" s="7"/>
      <c r="B1005" s="7"/>
      <c r="C1005" s="7"/>
      <c r="D1005" s="7"/>
      <c r="E1005" s="7"/>
      <c r="F1005" s="7"/>
      <c r="G1005" s="7"/>
      <c r="H1005" s="7"/>
    </row>
    <row r="1006" spans="1:8" x14ac:dyDescent="0.25">
      <c r="A1006" s="7"/>
      <c r="B1006" s="7"/>
      <c r="C1006" s="7"/>
      <c r="D1006" s="7"/>
      <c r="E1006" s="7"/>
      <c r="F1006" s="7"/>
      <c r="G1006" s="7"/>
      <c r="H1006" s="7"/>
    </row>
    <row r="1007" spans="1:8" x14ac:dyDescent="0.25">
      <c r="A1007" s="7"/>
      <c r="B1007" s="7"/>
      <c r="C1007" s="7"/>
      <c r="D1007" s="7"/>
      <c r="E1007" s="7"/>
      <c r="F1007" s="7"/>
      <c r="G1007" s="7"/>
      <c r="H1007" s="7"/>
    </row>
    <row r="1008" spans="1:8" x14ac:dyDescent="0.25">
      <c r="A1008" s="7"/>
      <c r="B1008" s="7"/>
      <c r="C1008" s="7"/>
      <c r="D1008" s="7"/>
      <c r="E1008" s="7"/>
      <c r="F1008" s="7"/>
      <c r="G1008" s="7"/>
      <c r="H1008" s="7"/>
    </row>
    <row r="1009" spans="1:8" x14ac:dyDescent="0.25">
      <c r="A1009" s="7"/>
      <c r="B1009" s="7"/>
      <c r="C1009" s="7"/>
      <c r="D1009" s="7"/>
      <c r="E1009" s="7"/>
      <c r="F1009" s="7"/>
      <c r="G1009" s="7"/>
      <c r="H1009" s="7"/>
    </row>
    <row r="1010" spans="1:8" x14ac:dyDescent="0.25">
      <c r="A1010" s="7"/>
      <c r="B1010" s="7"/>
      <c r="C1010" s="7"/>
      <c r="D1010" s="7"/>
      <c r="E1010" s="7"/>
      <c r="F1010" s="7"/>
      <c r="G1010" s="7"/>
      <c r="H1010" s="7"/>
    </row>
    <row r="1011" spans="1:8" x14ac:dyDescent="0.25">
      <c r="A1011" s="7"/>
      <c r="B1011" s="7"/>
      <c r="C1011" s="7"/>
      <c r="D1011" s="7"/>
      <c r="E1011" s="7"/>
      <c r="F1011" s="7"/>
      <c r="G1011" s="7"/>
      <c r="H1011" s="7"/>
    </row>
    <row r="1012" spans="1:8" x14ac:dyDescent="0.25">
      <c r="A1012" s="7"/>
      <c r="B1012" s="7"/>
      <c r="C1012" s="7"/>
      <c r="D1012" s="7"/>
      <c r="E1012" s="7"/>
      <c r="F1012" s="7"/>
      <c r="G1012" s="7"/>
      <c r="H1012" s="7"/>
    </row>
    <row r="1013" spans="1:8" x14ac:dyDescent="0.25">
      <c r="A1013" s="7"/>
      <c r="B1013" s="7"/>
      <c r="C1013" s="7"/>
      <c r="D1013" s="7"/>
      <c r="E1013" s="7"/>
      <c r="F1013" s="7"/>
      <c r="G1013" s="7"/>
      <c r="H1013" s="7"/>
    </row>
    <row r="1014" spans="1:8" x14ac:dyDescent="0.25">
      <c r="A1014" s="7"/>
      <c r="B1014" s="7"/>
      <c r="C1014" s="7"/>
      <c r="D1014" s="7"/>
      <c r="E1014" s="7"/>
      <c r="F1014" s="7"/>
      <c r="G1014" s="7"/>
      <c r="H1014" s="7"/>
    </row>
    <row r="1015" spans="1:8" x14ac:dyDescent="0.25">
      <c r="A1015" s="7"/>
      <c r="B1015" s="7"/>
      <c r="C1015" s="7"/>
      <c r="D1015" s="7"/>
      <c r="E1015" s="7"/>
      <c r="F1015" s="7"/>
      <c r="G1015" s="7"/>
      <c r="H1015" s="7"/>
    </row>
    <row r="1016" spans="1:8" x14ac:dyDescent="0.25">
      <c r="A1016" s="7"/>
      <c r="B1016" s="7"/>
      <c r="C1016" s="7"/>
      <c r="D1016" s="7"/>
      <c r="E1016" s="7"/>
      <c r="F1016" s="7"/>
      <c r="G1016" s="7"/>
      <c r="H1016" s="7"/>
    </row>
    <row r="1017" spans="1:8" x14ac:dyDescent="0.25">
      <c r="A1017" s="7"/>
      <c r="B1017" s="7"/>
      <c r="C1017" s="7"/>
      <c r="D1017" s="7"/>
      <c r="E1017" s="7"/>
      <c r="F1017" s="7"/>
      <c r="G1017" s="7"/>
      <c r="H1017" s="7"/>
    </row>
    <row r="1018" spans="1:8" x14ac:dyDescent="0.25">
      <c r="A1018" s="7"/>
      <c r="B1018" s="7"/>
      <c r="C1018" s="7"/>
      <c r="D1018" s="7"/>
      <c r="E1018" s="7"/>
      <c r="F1018" s="7"/>
      <c r="G1018" s="7"/>
      <c r="H1018" s="7"/>
    </row>
    <row r="1019" spans="1:8" x14ac:dyDescent="0.25">
      <c r="A1019" s="7"/>
      <c r="B1019" s="7"/>
      <c r="C1019" s="7"/>
      <c r="D1019" s="7"/>
      <c r="E1019" s="7"/>
      <c r="F1019" s="7"/>
      <c r="G1019" s="7"/>
      <c r="H1019" s="7"/>
    </row>
    <row r="1020" spans="1:8" x14ac:dyDescent="0.25">
      <c r="A1020" s="7"/>
      <c r="B1020" s="7"/>
      <c r="C1020" s="7"/>
      <c r="D1020" s="7"/>
      <c r="E1020" s="7"/>
      <c r="F1020" s="7"/>
      <c r="G1020" s="7"/>
      <c r="H1020" s="7"/>
    </row>
    <row r="1021" spans="1:8" x14ac:dyDescent="0.25">
      <c r="A1021" s="7"/>
      <c r="B1021" s="7"/>
      <c r="C1021" s="7"/>
      <c r="D1021" s="7"/>
      <c r="E1021" s="7"/>
      <c r="F1021" s="7"/>
      <c r="G1021" s="7"/>
      <c r="H1021" s="7"/>
    </row>
    <row r="1022" spans="1:8" x14ac:dyDescent="0.25">
      <c r="A1022" s="7"/>
      <c r="B1022" s="7"/>
      <c r="C1022" s="7"/>
      <c r="D1022" s="7"/>
      <c r="E1022" s="7"/>
      <c r="F1022" s="7"/>
      <c r="G1022" s="7"/>
      <c r="H1022" s="7"/>
    </row>
    <row r="1023" spans="1:8" x14ac:dyDescent="0.25">
      <c r="A1023" s="7"/>
      <c r="B1023" s="7"/>
      <c r="C1023" s="7"/>
      <c r="D1023" s="7"/>
      <c r="E1023" s="7"/>
      <c r="F1023" s="7"/>
      <c r="G1023" s="7"/>
      <c r="H1023" s="7"/>
    </row>
    <row r="1024" spans="1:8" x14ac:dyDescent="0.25">
      <c r="A1024" s="7"/>
      <c r="B1024" s="7"/>
      <c r="C1024" s="7"/>
      <c r="D1024" s="7"/>
      <c r="E1024" s="7"/>
      <c r="F1024" s="7"/>
      <c r="G1024" s="7"/>
      <c r="H1024" s="7"/>
    </row>
    <row r="1025" spans="1:8" x14ac:dyDescent="0.25">
      <c r="A1025" s="7"/>
      <c r="B1025" s="7"/>
      <c r="C1025" s="7"/>
      <c r="D1025" s="7"/>
      <c r="E1025" s="7"/>
      <c r="F1025" s="7"/>
      <c r="G1025" s="7"/>
      <c r="H1025" s="7"/>
    </row>
    <row r="1026" spans="1:8" x14ac:dyDescent="0.25">
      <c r="A1026" s="7"/>
      <c r="B1026" s="7"/>
      <c r="C1026" s="7"/>
      <c r="D1026" s="7"/>
      <c r="E1026" s="7"/>
      <c r="F1026" s="7"/>
      <c r="G1026" s="7"/>
      <c r="H1026" s="7"/>
    </row>
    <row r="1027" spans="1:8" x14ac:dyDescent="0.25">
      <c r="A1027" s="7"/>
      <c r="B1027" s="7"/>
      <c r="C1027" s="7"/>
      <c r="D1027" s="7"/>
      <c r="E1027" s="7"/>
      <c r="F1027" s="7"/>
      <c r="G1027" s="7"/>
      <c r="H1027" s="7"/>
    </row>
    <row r="1028" spans="1:8" x14ac:dyDescent="0.25">
      <c r="A1028" s="7"/>
      <c r="B1028" s="7"/>
      <c r="C1028" s="7"/>
      <c r="D1028" s="7"/>
      <c r="E1028" s="7"/>
      <c r="F1028" s="7"/>
      <c r="G1028" s="7"/>
      <c r="H1028" s="7"/>
    </row>
    <row r="1029" spans="1:8" x14ac:dyDescent="0.25">
      <c r="A1029" s="7"/>
      <c r="B1029" s="7"/>
      <c r="C1029" s="7"/>
      <c r="D1029" s="7"/>
      <c r="E1029" s="7"/>
      <c r="F1029" s="7"/>
      <c r="G1029" s="7"/>
      <c r="H1029" s="7"/>
    </row>
    <row r="1030" spans="1:8" x14ac:dyDescent="0.25">
      <c r="A1030" s="7"/>
      <c r="B1030" s="7"/>
      <c r="C1030" s="7"/>
      <c r="D1030" s="7"/>
      <c r="E1030" s="7"/>
      <c r="F1030" s="7"/>
      <c r="G1030" s="7"/>
      <c r="H1030" s="7"/>
    </row>
    <row r="1031" spans="1:8" x14ac:dyDescent="0.25">
      <c r="A1031" s="7"/>
      <c r="B1031" s="7"/>
      <c r="C1031" s="7"/>
      <c r="D1031" s="7"/>
      <c r="E1031" s="7"/>
      <c r="F1031" s="7"/>
      <c r="G1031" s="7"/>
      <c r="H1031" s="7"/>
    </row>
    <row r="1032" spans="1:8" x14ac:dyDescent="0.25">
      <c r="A1032" s="7"/>
      <c r="B1032" s="7"/>
      <c r="C1032" s="7"/>
      <c r="D1032" s="7"/>
      <c r="E1032" s="7"/>
      <c r="F1032" s="7"/>
      <c r="G1032" s="7"/>
      <c r="H1032" s="7"/>
    </row>
    <row r="1033" spans="1:8" x14ac:dyDescent="0.25">
      <c r="A1033" s="7"/>
      <c r="B1033" s="7"/>
      <c r="C1033" s="7"/>
      <c r="D1033" s="7"/>
      <c r="E1033" s="7"/>
      <c r="F1033" s="7"/>
      <c r="G1033" s="7"/>
      <c r="H1033" s="7"/>
    </row>
    <row r="1034" spans="1:8" x14ac:dyDescent="0.25">
      <c r="A1034" s="7"/>
      <c r="B1034" s="7"/>
      <c r="C1034" s="7"/>
      <c r="D1034" s="7"/>
      <c r="E1034" s="7"/>
      <c r="F1034" s="7"/>
      <c r="G1034" s="7"/>
      <c r="H1034" s="7"/>
    </row>
    <row r="1035" spans="1:8" x14ac:dyDescent="0.25">
      <c r="A1035" s="7"/>
      <c r="B1035" s="7"/>
      <c r="C1035" s="7"/>
      <c r="D1035" s="7"/>
      <c r="E1035" s="7"/>
      <c r="F1035" s="7"/>
      <c r="G1035" s="7"/>
      <c r="H1035" s="7"/>
    </row>
    <row r="1036" spans="1:8" x14ac:dyDescent="0.25">
      <c r="A1036" s="7"/>
      <c r="B1036" s="7"/>
      <c r="C1036" s="7"/>
      <c r="D1036" s="7"/>
      <c r="E1036" s="7"/>
      <c r="F1036" s="7"/>
      <c r="G1036" s="7"/>
      <c r="H1036" s="7"/>
    </row>
    <row r="1037" spans="1:8" x14ac:dyDescent="0.25">
      <c r="A1037" s="7"/>
      <c r="B1037" s="7"/>
      <c r="C1037" s="7"/>
      <c r="D1037" s="7"/>
      <c r="E1037" s="7"/>
      <c r="F1037" s="7"/>
      <c r="G1037" s="7"/>
      <c r="H1037" s="7"/>
    </row>
    <row r="1038" spans="1:8" x14ac:dyDescent="0.25">
      <c r="A1038" s="7"/>
      <c r="B1038" s="7"/>
      <c r="C1038" s="7"/>
      <c r="D1038" s="7"/>
      <c r="E1038" s="7"/>
      <c r="F1038" s="7"/>
      <c r="G1038" s="7"/>
      <c r="H1038" s="7"/>
    </row>
    <row r="1039" spans="1:8" x14ac:dyDescent="0.25">
      <c r="A1039" s="7"/>
      <c r="B1039" s="7"/>
      <c r="C1039" s="7"/>
      <c r="D1039" s="7"/>
      <c r="E1039" s="7"/>
      <c r="F1039" s="7"/>
      <c r="G1039" s="7"/>
      <c r="H1039" s="7"/>
    </row>
    <row r="1040" spans="1:8" x14ac:dyDescent="0.25">
      <c r="A1040" s="7"/>
      <c r="B1040" s="7"/>
      <c r="C1040" s="7"/>
      <c r="D1040" s="7"/>
      <c r="E1040" s="7"/>
      <c r="F1040" s="7"/>
      <c r="G1040" s="7"/>
      <c r="H1040" s="7"/>
    </row>
    <row r="1041" spans="1:8" x14ac:dyDescent="0.25">
      <c r="A1041" s="7"/>
      <c r="B1041" s="7"/>
      <c r="C1041" s="7"/>
      <c r="D1041" s="7"/>
      <c r="E1041" s="7"/>
      <c r="F1041" s="7"/>
      <c r="G1041" s="7"/>
      <c r="H1041" s="7"/>
    </row>
    <row r="1042" spans="1:8" x14ac:dyDescent="0.25">
      <c r="A1042" s="7"/>
      <c r="B1042" s="7"/>
      <c r="C1042" s="7"/>
      <c r="D1042" s="7"/>
      <c r="E1042" s="7"/>
      <c r="F1042" s="7"/>
      <c r="G1042" s="7"/>
      <c r="H1042" s="7"/>
    </row>
    <row r="1043" spans="1:8" x14ac:dyDescent="0.25">
      <c r="A1043" s="7"/>
      <c r="B1043" s="7"/>
      <c r="C1043" s="7"/>
      <c r="D1043" s="7"/>
      <c r="E1043" s="7"/>
      <c r="F1043" s="7"/>
      <c r="G1043" s="7"/>
      <c r="H1043" s="7"/>
    </row>
    <row r="1044" spans="1:8" x14ac:dyDescent="0.25">
      <c r="A1044" s="7"/>
      <c r="B1044" s="7"/>
      <c r="C1044" s="7"/>
      <c r="D1044" s="7"/>
      <c r="E1044" s="7"/>
      <c r="F1044" s="7"/>
      <c r="G1044" s="7"/>
      <c r="H1044" s="7"/>
    </row>
    <row r="1045" spans="1:8" x14ac:dyDescent="0.25">
      <c r="A1045" s="7"/>
      <c r="B1045" s="7"/>
      <c r="C1045" s="7"/>
      <c r="D1045" s="7"/>
      <c r="E1045" s="7"/>
      <c r="F1045" s="7"/>
      <c r="G1045" s="7"/>
      <c r="H1045" s="7"/>
    </row>
    <row r="1046" spans="1:8" x14ac:dyDescent="0.25">
      <c r="A1046" s="7"/>
      <c r="B1046" s="7"/>
      <c r="C1046" s="7"/>
      <c r="D1046" s="7"/>
      <c r="E1046" s="7"/>
      <c r="F1046" s="7"/>
      <c r="G1046" s="7"/>
      <c r="H1046" s="7"/>
    </row>
    <row r="1047" spans="1:8" x14ac:dyDescent="0.25">
      <c r="A1047" s="7"/>
      <c r="B1047" s="7"/>
      <c r="C1047" s="7"/>
      <c r="D1047" s="7"/>
      <c r="E1047" s="7"/>
      <c r="F1047" s="7"/>
      <c r="G1047" s="7"/>
      <c r="H1047" s="7"/>
    </row>
    <row r="1048" spans="1:8" x14ac:dyDescent="0.25">
      <c r="A1048" s="7"/>
      <c r="B1048" s="7"/>
      <c r="C1048" s="7"/>
      <c r="D1048" s="7"/>
      <c r="E1048" s="7"/>
      <c r="F1048" s="7"/>
      <c r="G1048" s="7"/>
      <c r="H1048" s="7"/>
    </row>
    <row r="1049" spans="1:8" x14ac:dyDescent="0.25">
      <c r="A1049" s="7"/>
      <c r="B1049" s="7"/>
      <c r="C1049" s="7"/>
      <c r="D1049" s="7"/>
      <c r="E1049" s="7"/>
      <c r="F1049" s="7"/>
      <c r="G1049" s="7"/>
      <c r="H1049" s="7"/>
    </row>
    <row r="1050" spans="1:8" x14ac:dyDescent="0.25">
      <c r="A1050" s="7"/>
      <c r="B1050" s="7"/>
      <c r="C1050" s="7"/>
      <c r="D1050" s="7"/>
      <c r="E1050" s="7"/>
      <c r="F1050" s="7"/>
      <c r="G1050" s="7"/>
      <c r="H1050" s="7"/>
    </row>
    <row r="1051" spans="1:8" x14ac:dyDescent="0.25">
      <c r="A1051" s="7"/>
      <c r="B1051" s="7"/>
      <c r="C1051" s="7"/>
      <c r="D1051" s="7"/>
      <c r="E1051" s="7"/>
      <c r="F1051" s="7"/>
      <c r="G1051" s="7"/>
      <c r="H1051" s="7"/>
    </row>
    <row r="1052" spans="1:8" x14ac:dyDescent="0.25">
      <c r="A1052" s="7"/>
      <c r="B1052" s="7"/>
      <c r="C1052" s="7"/>
      <c r="D1052" s="7"/>
      <c r="E1052" s="7"/>
      <c r="F1052" s="7"/>
      <c r="G1052" s="7"/>
      <c r="H1052" s="7"/>
    </row>
    <row r="1053" spans="1:8" x14ac:dyDescent="0.25">
      <c r="A1053" s="7"/>
      <c r="B1053" s="7"/>
      <c r="C1053" s="7"/>
      <c r="D1053" s="7"/>
      <c r="E1053" s="7"/>
      <c r="F1053" s="7"/>
      <c r="G1053" s="7"/>
      <c r="H1053" s="7"/>
    </row>
    <row r="1054" spans="1:8" x14ac:dyDescent="0.25">
      <c r="A1054" s="7"/>
      <c r="B1054" s="7"/>
      <c r="C1054" s="7"/>
      <c r="D1054" s="7"/>
      <c r="E1054" s="7"/>
      <c r="F1054" s="7"/>
      <c r="G1054" s="7"/>
      <c r="H1054" s="7"/>
    </row>
    <row r="1055" spans="1:8" x14ac:dyDescent="0.25">
      <c r="A1055" s="7"/>
      <c r="B1055" s="7"/>
      <c r="C1055" s="7"/>
      <c r="D1055" s="7"/>
      <c r="E1055" s="7"/>
      <c r="F1055" s="7"/>
      <c r="G1055" s="7"/>
      <c r="H1055" s="7"/>
    </row>
    <row r="1056" spans="1:8" x14ac:dyDescent="0.25">
      <c r="A1056" s="7"/>
      <c r="B1056" s="7"/>
      <c r="C1056" s="7"/>
      <c r="D1056" s="7"/>
      <c r="E1056" s="7"/>
      <c r="F1056" s="7"/>
      <c r="G1056" s="7"/>
      <c r="H1056" s="7"/>
    </row>
    <row r="1057" spans="1:8" x14ac:dyDescent="0.25">
      <c r="A1057" s="7"/>
      <c r="B1057" s="7"/>
      <c r="C1057" s="7"/>
      <c r="D1057" s="7"/>
      <c r="E1057" s="7"/>
      <c r="F1057" s="7"/>
      <c r="G1057" s="7"/>
      <c r="H1057" s="7"/>
    </row>
    <row r="1058" spans="1:8" x14ac:dyDescent="0.25">
      <c r="A1058" s="7"/>
      <c r="B1058" s="7"/>
      <c r="C1058" s="7"/>
      <c r="D1058" s="7"/>
      <c r="E1058" s="7"/>
      <c r="F1058" s="7"/>
      <c r="G1058" s="7"/>
      <c r="H1058" s="7"/>
    </row>
    <row r="1059" spans="1:8" x14ac:dyDescent="0.25">
      <c r="A1059" s="7"/>
      <c r="B1059" s="7"/>
      <c r="C1059" s="7"/>
      <c r="D1059" s="7"/>
      <c r="E1059" s="7"/>
      <c r="F1059" s="7"/>
      <c r="G1059" s="7"/>
      <c r="H1059" s="7"/>
    </row>
    <row r="1060" spans="1:8" x14ac:dyDescent="0.25">
      <c r="A1060" s="7"/>
      <c r="B1060" s="7"/>
      <c r="C1060" s="7"/>
      <c r="D1060" s="7"/>
      <c r="E1060" s="7"/>
      <c r="F1060" s="7"/>
      <c r="G1060" s="7"/>
      <c r="H1060" s="7"/>
    </row>
    <row r="1061" spans="1:8" x14ac:dyDescent="0.25">
      <c r="A1061" s="7"/>
      <c r="B1061" s="7"/>
      <c r="C1061" s="7"/>
      <c r="D1061" s="7"/>
      <c r="E1061" s="7"/>
      <c r="F1061" s="7"/>
      <c r="G1061" s="7"/>
      <c r="H1061" s="7"/>
    </row>
    <row r="1062" spans="1:8" x14ac:dyDescent="0.25">
      <c r="A1062" s="7"/>
      <c r="B1062" s="7"/>
      <c r="C1062" s="7"/>
      <c r="D1062" s="7"/>
      <c r="E1062" s="7"/>
      <c r="F1062" s="7"/>
      <c r="G1062" s="7"/>
      <c r="H1062" s="7"/>
    </row>
    <row r="1063" spans="1:8" x14ac:dyDescent="0.25">
      <c r="A1063" s="7"/>
      <c r="B1063" s="7"/>
      <c r="C1063" s="7"/>
      <c r="D1063" s="7"/>
      <c r="E1063" s="7"/>
      <c r="F1063" s="7"/>
      <c r="G1063" s="7"/>
      <c r="H1063" s="7"/>
    </row>
    <row r="1064" spans="1:8" x14ac:dyDescent="0.25">
      <c r="A1064" s="7"/>
      <c r="B1064" s="7"/>
      <c r="C1064" s="7"/>
      <c r="D1064" s="7"/>
      <c r="E1064" s="7"/>
      <c r="F1064" s="7"/>
      <c r="G1064" s="7"/>
      <c r="H1064" s="7"/>
    </row>
    <row r="1065" spans="1:8" x14ac:dyDescent="0.25">
      <c r="A1065" s="7"/>
      <c r="B1065" s="7"/>
      <c r="C1065" s="7"/>
      <c r="D1065" s="7"/>
      <c r="E1065" s="7"/>
      <c r="F1065" s="7"/>
      <c r="G1065" s="7"/>
      <c r="H1065" s="7"/>
    </row>
    <row r="1066" spans="1:8" x14ac:dyDescent="0.25">
      <c r="A1066" s="7"/>
      <c r="B1066" s="7"/>
      <c r="C1066" s="7"/>
      <c r="D1066" s="7"/>
      <c r="E1066" s="7"/>
      <c r="F1066" s="7"/>
      <c r="G1066" s="7"/>
      <c r="H1066" s="7"/>
    </row>
    <row r="1067" spans="1:8" x14ac:dyDescent="0.25">
      <c r="A1067" s="7"/>
      <c r="B1067" s="7"/>
      <c r="C1067" s="7"/>
      <c r="D1067" s="7"/>
      <c r="E1067" s="7"/>
      <c r="F1067" s="7"/>
      <c r="G1067" s="7"/>
      <c r="H1067" s="7"/>
    </row>
    <row r="1068" spans="1:8" x14ac:dyDescent="0.25">
      <c r="A1068" s="7"/>
      <c r="B1068" s="7"/>
      <c r="C1068" s="7"/>
      <c r="D1068" s="7"/>
      <c r="E1068" s="7"/>
      <c r="F1068" s="7"/>
      <c r="G1068" s="7"/>
      <c r="H1068" s="7"/>
    </row>
    <row r="1069" spans="1:8" x14ac:dyDescent="0.25">
      <c r="A1069" s="7"/>
      <c r="B1069" s="7"/>
      <c r="C1069" s="7"/>
      <c r="D1069" s="7"/>
      <c r="E1069" s="7"/>
      <c r="F1069" s="7"/>
      <c r="G1069" s="7"/>
      <c r="H1069" s="7"/>
    </row>
    <row r="1070" spans="1:8" x14ac:dyDescent="0.25">
      <c r="A1070" s="7"/>
      <c r="B1070" s="7"/>
      <c r="C1070" s="7"/>
      <c r="D1070" s="7"/>
      <c r="E1070" s="7"/>
      <c r="F1070" s="7"/>
      <c r="G1070" s="7"/>
      <c r="H1070" s="7"/>
    </row>
    <row r="1071" spans="1:8" x14ac:dyDescent="0.25">
      <c r="A1071" s="7"/>
      <c r="B1071" s="7"/>
      <c r="C1071" s="7"/>
      <c r="D1071" s="7"/>
      <c r="E1071" s="7"/>
      <c r="F1071" s="7"/>
      <c r="G1071" s="7"/>
      <c r="H1071" s="7"/>
    </row>
    <row r="1072" spans="1:8" x14ac:dyDescent="0.25">
      <c r="A1072" s="7"/>
      <c r="B1072" s="7"/>
      <c r="C1072" s="7"/>
      <c r="D1072" s="7"/>
      <c r="E1072" s="7"/>
      <c r="F1072" s="7"/>
      <c r="G1072" s="7"/>
      <c r="H1072" s="7"/>
    </row>
    <row r="1073" spans="1:8" x14ac:dyDescent="0.25">
      <c r="A1073" s="7"/>
      <c r="B1073" s="7"/>
      <c r="C1073" s="7"/>
      <c r="D1073" s="7"/>
      <c r="E1073" s="7"/>
      <c r="F1073" s="7"/>
      <c r="G1073" s="7"/>
      <c r="H1073" s="7"/>
    </row>
    <row r="1074" spans="1:8" x14ac:dyDescent="0.25">
      <c r="A1074" s="7"/>
      <c r="B1074" s="7"/>
      <c r="C1074" s="7"/>
      <c r="D1074" s="7"/>
      <c r="E1074" s="7"/>
      <c r="F1074" s="7"/>
      <c r="G1074" s="7"/>
      <c r="H1074" s="7"/>
    </row>
    <row r="1075" spans="1:8" x14ac:dyDescent="0.25">
      <c r="A1075" s="7"/>
      <c r="B1075" s="7"/>
      <c r="C1075" s="7"/>
      <c r="D1075" s="7"/>
      <c r="E1075" s="7"/>
      <c r="F1075" s="7"/>
      <c r="G1075" s="7"/>
      <c r="H1075" s="7"/>
    </row>
    <row r="1076" spans="1:8" x14ac:dyDescent="0.25">
      <c r="A1076" s="7"/>
      <c r="B1076" s="7"/>
      <c r="C1076" s="7"/>
      <c r="D1076" s="7"/>
      <c r="E1076" s="7"/>
      <c r="F1076" s="7"/>
      <c r="G1076" s="7"/>
      <c r="H1076" s="7"/>
    </row>
    <row r="1077" spans="1:8" x14ac:dyDescent="0.25">
      <c r="A1077" s="7"/>
      <c r="B1077" s="7"/>
      <c r="C1077" s="7"/>
      <c r="D1077" s="7"/>
      <c r="E1077" s="7"/>
      <c r="F1077" s="7"/>
      <c r="G1077" s="7"/>
      <c r="H1077" s="7"/>
    </row>
    <row r="1078" spans="1:8" x14ac:dyDescent="0.25">
      <c r="A1078" s="7"/>
      <c r="B1078" s="7"/>
      <c r="C1078" s="7"/>
      <c r="D1078" s="7"/>
      <c r="E1078" s="7"/>
      <c r="F1078" s="7"/>
      <c r="G1078" s="7"/>
      <c r="H1078" s="7"/>
    </row>
    <row r="1079" spans="1:8" x14ac:dyDescent="0.25">
      <c r="A1079" s="7"/>
      <c r="B1079" s="7"/>
      <c r="C1079" s="7"/>
      <c r="D1079" s="7"/>
      <c r="E1079" s="7"/>
      <c r="F1079" s="7"/>
      <c r="G1079" s="7"/>
      <c r="H1079" s="7"/>
    </row>
    <row r="1080" spans="1:8" x14ac:dyDescent="0.25">
      <c r="A1080" s="7"/>
      <c r="B1080" s="7"/>
      <c r="C1080" s="7"/>
      <c r="D1080" s="7"/>
      <c r="E1080" s="7"/>
      <c r="F1080" s="7"/>
      <c r="G1080" s="7"/>
      <c r="H1080" s="7"/>
    </row>
    <row r="1081" spans="1:8" x14ac:dyDescent="0.25">
      <c r="A1081" s="7"/>
      <c r="B1081" s="7"/>
      <c r="C1081" s="7"/>
      <c r="D1081" s="7"/>
      <c r="E1081" s="7"/>
      <c r="F1081" s="7"/>
      <c r="G1081" s="7"/>
      <c r="H1081" s="7"/>
    </row>
    <row r="1082" spans="1:8" x14ac:dyDescent="0.25">
      <c r="A1082" s="7"/>
      <c r="B1082" s="7"/>
      <c r="C1082" s="7"/>
      <c r="D1082" s="7"/>
      <c r="E1082" s="7"/>
      <c r="F1082" s="7"/>
      <c r="G1082" s="7"/>
      <c r="H1082" s="7"/>
    </row>
    <row r="1083" spans="1:8" x14ac:dyDescent="0.25">
      <c r="A1083" s="7"/>
      <c r="B1083" s="7"/>
      <c r="C1083" s="7"/>
      <c r="D1083" s="7"/>
      <c r="E1083" s="7"/>
      <c r="F1083" s="7"/>
      <c r="G1083" s="7"/>
      <c r="H1083" s="7"/>
    </row>
    <row r="1084" spans="1:8" x14ac:dyDescent="0.25">
      <c r="A1084" s="7"/>
      <c r="B1084" s="7"/>
      <c r="C1084" s="7"/>
      <c r="D1084" s="7"/>
      <c r="E1084" s="7"/>
      <c r="F1084" s="7"/>
      <c r="G1084" s="7"/>
      <c r="H1084" s="7"/>
    </row>
    <row r="1085" spans="1:8" x14ac:dyDescent="0.25">
      <c r="A1085" s="7"/>
      <c r="B1085" s="7"/>
      <c r="C1085" s="7"/>
      <c r="D1085" s="7"/>
      <c r="E1085" s="7"/>
      <c r="F1085" s="7"/>
      <c r="G1085" s="7"/>
      <c r="H1085" s="7"/>
    </row>
    <row r="1086" spans="1:8" x14ac:dyDescent="0.25">
      <c r="A1086" s="7"/>
      <c r="B1086" s="7"/>
      <c r="C1086" s="7"/>
      <c r="D1086" s="7"/>
      <c r="E1086" s="7"/>
      <c r="F1086" s="7"/>
      <c r="G1086" s="7"/>
      <c r="H1086" s="7"/>
    </row>
    <row r="1087" spans="1:8" x14ac:dyDescent="0.25">
      <c r="A1087" s="7"/>
      <c r="B1087" s="7"/>
      <c r="C1087" s="7"/>
      <c r="D1087" s="7"/>
      <c r="E1087" s="7"/>
      <c r="F1087" s="7"/>
      <c r="G1087" s="7"/>
      <c r="H1087" s="7"/>
    </row>
    <row r="1088" spans="1:8" x14ac:dyDescent="0.25">
      <c r="A1088" s="7"/>
      <c r="B1088" s="7"/>
      <c r="C1088" s="7"/>
      <c r="D1088" s="7"/>
      <c r="E1088" s="7"/>
      <c r="F1088" s="7"/>
      <c r="G1088" s="7"/>
      <c r="H1088" s="7"/>
    </row>
    <row r="1089" spans="1:8" x14ac:dyDescent="0.25">
      <c r="A1089" s="7"/>
      <c r="B1089" s="7"/>
      <c r="C1089" s="7"/>
      <c r="D1089" s="7"/>
      <c r="E1089" s="7"/>
      <c r="F1089" s="7"/>
      <c r="G1089" s="7"/>
      <c r="H1089" s="7"/>
    </row>
    <row r="1090" spans="1:8" x14ac:dyDescent="0.25">
      <c r="A1090" s="7"/>
      <c r="B1090" s="7"/>
      <c r="C1090" s="7"/>
      <c r="D1090" s="7"/>
      <c r="E1090" s="7"/>
      <c r="F1090" s="7"/>
      <c r="G1090" s="7"/>
      <c r="H1090" s="7"/>
    </row>
    <row r="1091" spans="1:8" x14ac:dyDescent="0.25">
      <c r="A1091" s="7"/>
      <c r="B1091" s="7"/>
      <c r="C1091" s="7"/>
      <c r="D1091" s="7"/>
      <c r="E1091" s="7"/>
      <c r="F1091" s="7"/>
      <c r="G1091" s="7"/>
      <c r="H1091" s="7"/>
    </row>
    <row r="1092" spans="1:8" x14ac:dyDescent="0.25">
      <c r="A1092" s="7"/>
      <c r="B1092" s="7"/>
      <c r="C1092" s="7"/>
      <c r="D1092" s="7"/>
      <c r="E1092" s="7"/>
      <c r="F1092" s="7"/>
      <c r="G1092" s="7"/>
      <c r="H1092" s="7"/>
    </row>
    <row r="1093" spans="1:8" x14ac:dyDescent="0.25">
      <c r="A1093" s="7"/>
      <c r="B1093" s="7"/>
      <c r="C1093" s="7"/>
      <c r="D1093" s="7"/>
      <c r="E1093" s="7"/>
      <c r="F1093" s="7"/>
      <c r="G1093" s="7"/>
      <c r="H1093" s="7"/>
    </row>
    <row r="1094" spans="1:8" x14ac:dyDescent="0.25">
      <c r="A1094" s="7"/>
      <c r="B1094" s="7"/>
      <c r="C1094" s="7"/>
      <c r="D1094" s="7"/>
      <c r="E1094" s="7"/>
      <c r="F1094" s="7"/>
      <c r="G1094" s="7"/>
      <c r="H1094" s="7"/>
    </row>
    <row r="1095" spans="1:8" x14ac:dyDescent="0.25">
      <c r="A1095" s="7"/>
      <c r="B1095" s="7"/>
      <c r="C1095" s="7"/>
      <c r="D1095" s="7"/>
      <c r="E1095" s="7"/>
      <c r="F1095" s="7"/>
      <c r="G1095" s="7"/>
      <c r="H1095" s="7"/>
    </row>
    <row r="1096" spans="1:8" x14ac:dyDescent="0.25">
      <c r="A1096" s="7"/>
      <c r="B1096" s="7"/>
      <c r="C1096" s="7"/>
      <c r="D1096" s="7"/>
      <c r="E1096" s="7"/>
      <c r="F1096" s="7"/>
      <c r="G1096" s="7"/>
      <c r="H1096" s="7"/>
    </row>
    <row r="1097" spans="1:8" x14ac:dyDescent="0.25">
      <c r="A1097" s="7"/>
      <c r="B1097" s="7"/>
      <c r="C1097" s="7"/>
      <c r="D1097" s="7"/>
      <c r="E1097" s="7"/>
      <c r="F1097" s="7"/>
      <c r="G1097" s="7"/>
      <c r="H1097" s="7"/>
    </row>
    <row r="1098" spans="1:8" x14ac:dyDescent="0.25">
      <c r="A1098" s="7"/>
      <c r="B1098" s="7"/>
      <c r="C1098" s="7"/>
      <c r="D1098" s="7"/>
      <c r="E1098" s="7"/>
      <c r="F1098" s="7"/>
      <c r="G1098" s="7"/>
      <c r="H1098" s="7"/>
    </row>
    <row r="1099" spans="1:8" x14ac:dyDescent="0.25">
      <c r="A1099" s="7"/>
      <c r="B1099" s="7"/>
      <c r="C1099" s="7"/>
      <c r="D1099" s="7"/>
      <c r="E1099" s="7"/>
      <c r="F1099" s="7"/>
      <c r="G1099" s="7"/>
      <c r="H1099" s="7"/>
    </row>
    <row r="1100" spans="1:8" x14ac:dyDescent="0.25">
      <c r="A1100" s="7"/>
      <c r="B1100" s="7"/>
      <c r="C1100" s="7"/>
      <c r="D1100" s="7"/>
      <c r="E1100" s="7"/>
      <c r="F1100" s="7"/>
      <c r="G1100" s="7"/>
      <c r="H1100" s="7"/>
    </row>
    <row r="1101" spans="1:8" x14ac:dyDescent="0.25">
      <c r="A1101" s="7"/>
      <c r="B1101" s="7"/>
      <c r="C1101" s="7"/>
      <c r="D1101" s="7"/>
      <c r="E1101" s="7"/>
      <c r="F1101" s="7"/>
      <c r="G1101" s="7"/>
      <c r="H1101" s="7"/>
    </row>
    <row r="1102" spans="1:8" x14ac:dyDescent="0.25">
      <c r="A1102" s="7"/>
      <c r="B1102" s="7"/>
      <c r="C1102" s="7"/>
      <c r="D1102" s="7"/>
      <c r="E1102" s="7"/>
      <c r="F1102" s="7"/>
      <c r="G1102" s="7"/>
      <c r="H1102" s="7"/>
    </row>
    <row r="1103" spans="1:8" x14ac:dyDescent="0.25">
      <c r="A1103" s="7"/>
      <c r="B1103" s="7"/>
      <c r="C1103" s="7"/>
      <c r="D1103" s="7"/>
      <c r="E1103" s="7"/>
      <c r="F1103" s="7"/>
      <c r="G1103" s="7"/>
      <c r="H1103" s="7"/>
    </row>
    <row r="1104" spans="1:8" x14ac:dyDescent="0.25">
      <c r="A1104" s="7"/>
      <c r="B1104" s="7"/>
      <c r="C1104" s="7"/>
      <c r="D1104" s="7"/>
      <c r="E1104" s="7"/>
      <c r="F1104" s="7"/>
      <c r="G1104" s="7"/>
      <c r="H1104" s="7"/>
    </row>
    <row r="1105" spans="1:8" x14ac:dyDescent="0.25">
      <c r="A1105" s="7"/>
      <c r="B1105" s="7"/>
      <c r="C1105" s="7"/>
      <c r="D1105" s="7"/>
      <c r="E1105" s="7"/>
      <c r="F1105" s="7"/>
      <c r="G1105" s="7"/>
      <c r="H1105" s="7"/>
    </row>
    <row r="1106" spans="1:8" x14ac:dyDescent="0.25">
      <c r="A1106" s="7"/>
      <c r="B1106" s="7"/>
      <c r="C1106" s="7"/>
      <c r="D1106" s="7"/>
      <c r="E1106" s="7"/>
      <c r="F1106" s="7"/>
      <c r="G1106" s="7"/>
      <c r="H1106" s="7"/>
    </row>
    <row r="1107" spans="1:8" x14ac:dyDescent="0.25">
      <c r="A1107" s="7"/>
      <c r="B1107" s="7"/>
      <c r="C1107" s="7"/>
      <c r="D1107" s="7"/>
      <c r="E1107" s="7"/>
      <c r="F1107" s="7"/>
      <c r="G1107" s="7"/>
      <c r="H1107" s="7"/>
    </row>
    <row r="1108" spans="1:8" x14ac:dyDescent="0.25">
      <c r="A1108" s="7"/>
      <c r="B1108" s="7"/>
      <c r="C1108" s="7"/>
      <c r="D1108" s="7"/>
      <c r="E1108" s="7"/>
      <c r="F1108" s="7"/>
      <c r="G1108" s="7"/>
      <c r="H1108" s="7"/>
    </row>
    <row r="1109" spans="1:8" x14ac:dyDescent="0.25">
      <c r="A1109" s="7"/>
      <c r="B1109" s="7"/>
      <c r="C1109" s="7"/>
      <c r="D1109" s="7"/>
      <c r="E1109" s="7"/>
      <c r="F1109" s="7"/>
      <c r="G1109" s="7"/>
      <c r="H1109" s="7"/>
    </row>
    <row r="1110" spans="1:8" x14ac:dyDescent="0.25">
      <c r="A1110" s="7"/>
      <c r="B1110" s="7"/>
      <c r="C1110" s="7"/>
      <c r="D1110" s="7"/>
      <c r="E1110" s="7"/>
      <c r="F1110" s="7"/>
      <c r="G1110" s="7"/>
      <c r="H1110" s="7"/>
    </row>
    <row r="1111" spans="1:8" x14ac:dyDescent="0.25">
      <c r="A1111" s="7"/>
      <c r="B1111" s="7"/>
      <c r="C1111" s="7"/>
      <c r="D1111" s="7"/>
      <c r="E1111" s="7"/>
      <c r="F1111" s="7"/>
      <c r="G1111" s="7"/>
      <c r="H1111" s="7"/>
    </row>
    <row r="1112" spans="1:8" x14ac:dyDescent="0.25">
      <c r="A1112" s="7"/>
      <c r="B1112" s="7"/>
      <c r="C1112" s="7"/>
      <c r="D1112" s="7"/>
      <c r="E1112" s="7"/>
      <c r="F1112" s="7"/>
      <c r="G1112" s="7"/>
      <c r="H1112" s="7"/>
    </row>
    <row r="1113" spans="1:8" x14ac:dyDescent="0.25">
      <c r="A1113" s="7"/>
      <c r="B1113" s="7"/>
      <c r="C1113" s="7"/>
      <c r="D1113" s="7"/>
      <c r="E1113" s="7"/>
      <c r="F1113" s="7"/>
      <c r="G1113" s="7"/>
      <c r="H1113" s="7"/>
    </row>
    <row r="1114" spans="1:8" x14ac:dyDescent="0.25">
      <c r="A1114" s="7"/>
      <c r="B1114" s="7"/>
      <c r="C1114" s="7"/>
      <c r="D1114" s="7"/>
      <c r="E1114" s="7"/>
      <c r="F1114" s="7"/>
      <c r="G1114" s="7"/>
      <c r="H1114" s="7"/>
    </row>
    <row r="1115" spans="1:8" x14ac:dyDescent="0.25">
      <c r="A1115" s="7"/>
      <c r="B1115" s="7"/>
      <c r="C1115" s="7"/>
      <c r="D1115" s="7"/>
      <c r="E1115" s="7"/>
      <c r="F1115" s="7"/>
      <c r="G1115" s="7"/>
      <c r="H1115" s="7"/>
    </row>
    <row r="1116" spans="1:8" x14ac:dyDescent="0.25">
      <c r="A1116" s="7"/>
      <c r="B1116" s="7"/>
      <c r="C1116" s="7"/>
      <c r="D1116" s="7"/>
      <c r="E1116" s="7"/>
      <c r="F1116" s="7"/>
      <c r="G1116" s="7"/>
      <c r="H1116" s="7"/>
    </row>
    <row r="1117" spans="1:8" x14ac:dyDescent="0.25">
      <c r="A1117" s="7"/>
      <c r="B1117" s="7"/>
      <c r="C1117" s="7"/>
      <c r="D1117" s="7"/>
      <c r="E1117" s="7"/>
      <c r="F1117" s="7"/>
      <c r="G1117" s="7"/>
      <c r="H1117" s="7"/>
    </row>
    <row r="1118" spans="1:8" x14ac:dyDescent="0.25">
      <c r="A1118" s="7"/>
      <c r="B1118" s="7"/>
      <c r="C1118" s="7"/>
      <c r="D1118" s="7"/>
      <c r="E1118" s="7"/>
      <c r="F1118" s="7"/>
      <c r="G1118" s="7"/>
      <c r="H1118" s="7"/>
    </row>
    <row r="1119" spans="1:8" x14ac:dyDescent="0.25">
      <c r="A1119" s="7"/>
      <c r="B1119" s="7"/>
      <c r="C1119" s="7"/>
      <c r="D1119" s="7"/>
      <c r="E1119" s="7"/>
      <c r="F1119" s="7"/>
      <c r="G1119" s="7"/>
      <c r="H1119" s="7"/>
    </row>
    <row r="1120" spans="1:8" x14ac:dyDescent="0.25">
      <c r="A1120" s="7"/>
      <c r="B1120" s="7"/>
      <c r="C1120" s="7"/>
      <c r="D1120" s="7"/>
      <c r="E1120" s="7"/>
      <c r="F1120" s="7"/>
      <c r="G1120" s="7"/>
      <c r="H1120" s="7"/>
    </row>
    <row r="1121" spans="1:8" x14ac:dyDescent="0.25">
      <c r="A1121" s="7"/>
      <c r="B1121" s="7"/>
      <c r="C1121" s="7"/>
      <c r="D1121" s="7"/>
      <c r="E1121" s="7"/>
      <c r="F1121" s="7"/>
      <c r="G1121" s="7"/>
      <c r="H1121" s="7"/>
    </row>
    <row r="1122" spans="1:8" x14ac:dyDescent="0.25">
      <c r="A1122" s="7"/>
      <c r="B1122" s="7"/>
      <c r="C1122" s="7"/>
      <c r="D1122" s="7"/>
      <c r="E1122" s="7"/>
      <c r="F1122" s="7"/>
      <c r="G1122" s="7"/>
      <c r="H1122" s="7"/>
    </row>
    <row r="1123" spans="1:8" x14ac:dyDescent="0.25">
      <c r="A1123" s="7"/>
      <c r="B1123" s="7"/>
      <c r="C1123" s="7"/>
      <c r="D1123" s="7"/>
      <c r="E1123" s="7"/>
      <c r="F1123" s="7"/>
      <c r="G1123" s="7"/>
      <c r="H1123" s="7"/>
    </row>
    <row r="1124" spans="1:8" x14ac:dyDescent="0.25">
      <c r="A1124" s="7"/>
      <c r="B1124" s="7"/>
      <c r="C1124" s="7"/>
      <c r="D1124" s="7"/>
      <c r="E1124" s="7"/>
      <c r="F1124" s="7"/>
      <c r="G1124" s="7"/>
      <c r="H1124" s="7"/>
    </row>
    <row r="1125" spans="1:8" x14ac:dyDescent="0.25">
      <c r="A1125" s="7"/>
      <c r="B1125" s="7"/>
      <c r="C1125" s="7"/>
      <c r="D1125" s="7"/>
      <c r="E1125" s="7"/>
      <c r="F1125" s="7"/>
      <c r="G1125" s="7"/>
      <c r="H1125" s="7"/>
    </row>
    <row r="1126" spans="1:8" x14ac:dyDescent="0.25">
      <c r="A1126" s="7"/>
      <c r="B1126" s="7"/>
      <c r="C1126" s="7"/>
      <c r="D1126" s="7"/>
      <c r="E1126" s="7"/>
      <c r="F1126" s="7"/>
      <c r="G1126" s="7"/>
      <c r="H1126" s="7"/>
    </row>
    <row r="1127" spans="1:8" x14ac:dyDescent="0.25">
      <c r="A1127" s="7"/>
      <c r="B1127" s="7"/>
      <c r="C1127" s="7"/>
      <c r="D1127" s="7"/>
      <c r="E1127" s="7"/>
      <c r="F1127" s="7"/>
      <c r="G1127" s="7"/>
      <c r="H1127" s="7"/>
    </row>
    <row r="1128" spans="1:8" x14ac:dyDescent="0.25">
      <c r="A1128" s="7"/>
      <c r="B1128" s="7"/>
      <c r="C1128" s="7"/>
      <c r="D1128" s="7"/>
      <c r="E1128" s="7"/>
      <c r="F1128" s="7"/>
      <c r="G1128" s="7"/>
      <c r="H1128" s="7"/>
    </row>
    <row r="1129" spans="1:8" x14ac:dyDescent="0.25">
      <c r="A1129" s="7"/>
      <c r="B1129" s="7"/>
      <c r="C1129" s="7"/>
      <c r="D1129" s="7"/>
      <c r="E1129" s="7"/>
      <c r="F1129" s="7"/>
      <c r="G1129" s="7"/>
      <c r="H1129" s="7"/>
    </row>
    <row r="1130" spans="1:8" x14ac:dyDescent="0.25">
      <c r="A1130" s="7"/>
      <c r="B1130" s="7"/>
      <c r="C1130" s="7"/>
      <c r="D1130" s="7"/>
      <c r="E1130" s="7"/>
      <c r="F1130" s="7"/>
      <c r="G1130" s="7"/>
      <c r="H1130" s="7"/>
    </row>
    <row r="1131" spans="1:8" x14ac:dyDescent="0.25">
      <c r="A1131" s="7"/>
      <c r="B1131" s="7"/>
      <c r="C1131" s="7"/>
      <c r="D1131" s="7"/>
      <c r="E1131" s="7"/>
      <c r="F1131" s="7"/>
      <c r="G1131" s="7"/>
      <c r="H1131" s="7"/>
    </row>
    <row r="1132" spans="1:8" x14ac:dyDescent="0.25">
      <c r="A1132" s="7"/>
      <c r="B1132" s="7"/>
      <c r="C1132" s="7"/>
      <c r="D1132" s="7"/>
      <c r="E1132" s="7"/>
      <c r="F1132" s="7"/>
      <c r="G1132" s="7"/>
      <c r="H1132" s="7"/>
    </row>
    <row r="1133" spans="1:8" x14ac:dyDescent="0.25">
      <c r="A1133" s="7"/>
      <c r="B1133" s="7"/>
      <c r="C1133" s="7"/>
      <c r="D1133" s="7"/>
      <c r="E1133" s="7"/>
      <c r="F1133" s="7"/>
      <c r="G1133" s="7"/>
      <c r="H1133" s="7"/>
    </row>
    <row r="1134" spans="1:8" x14ac:dyDescent="0.25">
      <c r="A1134" s="7"/>
      <c r="B1134" s="7"/>
      <c r="C1134" s="7"/>
      <c r="D1134" s="7"/>
      <c r="E1134" s="7"/>
      <c r="F1134" s="7"/>
      <c r="G1134" s="7"/>
      <c r="H1134" s="7"/>
    </row>
    <row r="1135" spans="1:8" x14ac:dyDescent="0.25">
      <c r="A1135" s="7"/>
      <c r="B1135" s="7"/>
      <c r="C1135" s="7"/>
      <c r="D1135" s="7"/>
      <c r="E1135" s="7"/>
      <c r="F1135" s="7"/>
      <c r="G1135" s="7"/>
      <c r="H1135" s="7"/>
    </row>
    <row r="1136" spans="1:8" x14ac:dyDescent="0.25">
      <c r="A1136" s="7"/>
      <c r="B1136" s="7"/>
      <c r="C1136" s="7"/>
      <c r="D1136" s="7"/>
      <c r="E1136" s="7"/>
      <c r="F1136" s="7"/>
      <c r="G1136" s="7"/>
      <c r="H1136" s="7"/>
    </row>
    <row r="1137" spans="1:8" x14ac:dyDescent="0.25">
      <c r="A1137" s="7"/>
      <c r="B1137" s="7"/>
      <c r="C1137" s="7"/>
      <c r="D1137" s="7"/>
      <c r="E1137" s="7"/>
      <c r="F1137" s="7"/>
      <c r="G1137" s="7"/>
      <c r="H1137" s="7"/>
    </row>
    <row r="1138" spans="1:8" x14ac:dyDescent="0.25">
      <c r="A1138" s="7"/>
      <c r="B1138" s="7"/>
      <c r="C1138" s="7"/>
      <c r="D1138" s="7"/>
      <c r="E1138" s="7"/>
      <c r="F1138" s="7"/>
      <c r="G1138" s="7"/>
      <c r="H1138" s="7"/>
    </row>
    <row r="1139" spans="1:8" x14ac:dyDescent="0.25">
      <c r="A1139" s="7"/>
      <c r="B1139" s="7"/>
      <c r="C1139" s="7"/>
      <c r="D1139" s="7"/>
      <c r="E1139" s="7"/>
      <c r="F1139" s="7"/>
      <c r="G1139" s="7"/>
      <c r="H1139" s="7"/>
    </row>
    <row r="1140" spans="1:8" x14ac:dyDescent="0.25">
      <c r="A1140" s="7"/>
      <c r="B1140" s="7"/>
      <c r="C1140" s="7"/>
      <c r="D1140" s="7"/>
      <c r="E1140" s="7"/>
      <c r="F1140" s="7"/>
      <c r="G1140" s="7"/>
      <c r="H1140" s="7"/>
    </row>
    <row r="1141" spans="1:8" x14ac:dyDescent="0.25">
      <c r="A1141" s="7"/>
      <c r="B1141" s="7"/>
      <c r="C1141" s="7"/>
      <c r="D1141" s="7"/>
      <c r="E1141" s="7"/>
      <c r="F1141" s="7"/>
      <c r="G1141" s="7"/>
      <c r="H1141" s="7"/>
    </row>
    <row r="1142" spans="1:8" x14ac:dyDescent="0.25">
      <c r="A1142" s="7"/>
      <c r="B1142" s="7"/>
      <c r="C1142" s="7"/>
      <c r="D1142" s="7"/>
      <c r="E1142" s="7"/>
      <c r="F1142" s="7"/>
      <c r="G1142" s="7"/>
      <c r="H1142" s="7"/>
    </row>
    <row r="1143" spans="1:8" x14ac:dyDescent="0.25">
      <c r="A1143" s="7"/>
      <c r="B1143" s="7"/>
      <c r="C1143" s="7"/>
      <c r="D1143" s="7"/>
      <c r="E1143" s="7"/>
      <c r="F1143" s="7"/>
      <c r="G1143" s="7"/>
      <c r="H1143" s="7"/>
    </row>
    <row r="1144" spans="1:8" x14ac:dyDescent="0.25">
      <c r="A1144" s="7"/>
      <c r="B1144" s="7"/>
      <c r="C1144" s="7"/>
      <c r="D1144" s="7"/>
      <c r="E1144" s="7"/>
      <c r="F1144" s="7"/>
      <c r="G1144" s="7"/>
      <c r="H1144" s="7"/>
    </row>
    <row r="1145" spans="1:8" x14ac:dyDescent="0.25">
      <c r="A1145" s="7"/>
      <c r="B1145" s="7"/>
      <c r="C1145" s="7"/>
      <c r="D1145" s="7"/>
      <c r="E1145" s="7"/>
      <c r="F1145" s="7"/>
      <c r="G1145" s="7"/>
      <c r="H1145" s="7"/>
    </row>
    <row r="1146" spans="1:8" x14ac:dyDescent="0.25">
      <c r="A1146" s="7"/>
      <c r="B1146" s="7"/>
      <c r="C1146" s="7"/>
      <c r="D1146" s="7"/>
      <c r="E1146" s="7"/>
      <c r="F1146" s="7"/>
      <c r="G1146" s="7"/>
      <c r="H1146" s="7"/>
    </row>
    <row r="1147" spans="1:8" x14ac:dyDescent="0.25">
      <c r="A1147" s="7"/>
      <c r="B1147" s="7"/>
      <c r="C1147" s="7"/>
      <c r="D1147" s="7"/>
      <c r="E1147" s="7"/>
      <c r="F1147" s="7"/>
      <c r="G1147" s="7"/>
      <c r="H1147" s="7"/>
    </row>
    <row r="1148" spans="1:8" x14ac:dyDescent="0.25">
      <c r="A1148" s="7"/>
      <c r="B1148" s="7"/>
      <c r="C1148" s="7"/>
      <c r="D1148" s="7"/>
      <c r="E1148" s="7"/>
      <c r="F1148" s="7"/>
      <c r="G1148" s="7"/>
      <c r="H1148" s="7"/>
    </row>
    <row r="1149" spans="1:8" x14ac:dyDescent="0.25">
      <c r="A1149" s="7"/>
      <c r="B1149" s="7"/>
      <c r="C1149" s="7"/>
      <c r="D1149" s="7"/>
      <c r="E1149" s="7"/>
      <c r="F1149" s="7"/>
      <c r="G1149" s="7"/>
      <c r="H1149" s="7"/>
    </row>
    <row r="1150" spans="1:8" x14ac:dyDescent="0.25">
      <c r="A1150" s="7"/>
      <c r="B1150" s="7"/>
      <c r="C1150" s="7"/>
      <c r="D1150" s="7"/>
      <c r="E1150" s="7"/>
      <c r="F1150" s="7"/>
      <c r="G1150" s="7"/>
      <c r="H1150" s="7"/>
    </row>
    <row r="1151" spans="1:8" x14ac:dyDescent="0.25">
      <c r="A1151" s="7"/>
      <c r="B1151" s="7"/>
      <c r="C1151" s="7"/>
      <c r="D1151" s="7"/>
      <c r="E1151" s="7"/>
      <c r="F1151" s="7"/>
      <c r="G1151" s="7"/>
      <c r="H1151" s="7"/>
    </row>
    <row r="1152" spans="1:8" x14ac:dyDescent="0.25">
      <c r="A1152" s="7"/>
      <c r="B1152" s="7"/>
      <c r="C1152" s="7"/>
      <c r="D1152" s="7"/>
      <c r="E1152" s="7"/>
      <c r="F1152" s="7"/>
      <c r="G1152" s="7"/>
      <c r="H1152" s="7"/>
    </row>
    <row r="1153" spans="1:8" x14ac:dyDescent="0.25">
      <c r="A1153" s="7"/>
      <c r="B1153" s="7"/>
      <c r="C1153" s="7"/>
      <c r="D1153" s="7"/>
      <c r="E1153" s="7"/>
      <c r="F1153" s="7"/>
      <c r="G1153" s="7"/>
      <c r="H1153" s="7"/>
    </row>
    <row r="1154" spans="1:8" x14ac:dyDescent="0.25">
      <c r="A1154" s="7"/>
      <c r="B1154" s="7"/>
      <c r="C1154" s="7"/>
      <c r="D1154" s="7"/>
      <c r="E1154" s="7"/>
      <c r="F1154" s="7"/>
      <c r="G1154" s="7"/>
      <c r="H1154" s="7"/>
    </row>
    <row r="1155" spans="1:8" x14ac:dyDescent="0.25">
      <c r="A1155" s="7"/>
      <c r="B1155" s="7"/>
      <c r="C1155" s="7"/>
      <c r="D1155" s="7"/>
      <c r="E1155" s="7"/>
      <c r="F1155" s="7"/>
      <c r="G1155" s="7"/>
      <c r="H1155" s="7"/>
    </row>
    <row r="1156" spans="1:8" x14ac:dyDescent="0.25">
      <c r="A1156" s="7"/>
      <c r="B1156" s="7"/>
      <c r="C1156" s="7"/>
      <c r="D1156" s="7"/>
      <c r="E1156" s="7"/>
      <c r="F1156" s="7"/>
      <c r="G1156" s="7"/>
      <c r="H1156" s="7"/>
    </row>
    <row r="1157" spans="1:8" x14ac:dyDescent="0.25">
      <c r="A1157" s="7"/>
      <c r="B1157" s="7"/>
      <c r="C1157" s="7"/>
      <c r="D1157" s="7"/>
      <c r="E1157" s="7"/>
      <c r="F1157" s="7"/>
      <c r="G1157" s="7"/>
      <c r="H1157" s="7"/>
    </row>
    <row r="1158" spans="1:8" x14ac:dyDescent="0.25">
      <c r="A1158" s="7"/>
      <c r="B1158" s="7"/>
      <c r="C1158" s="7"/>
      <c r="D1158" s="7"/>
      <c r="E1158" s="7"/>
      <c r="F1158" s="7"/>
      <c r="G1158" s="7"/>
      <c r="H1158" s="7"/>
    </row>
    <row r="1159" spans="1:8" x14ac:dyDescent="0.25">
      <c r="A1159" s="7"/>
      <c r="B1159" s="7"/>
      <c r="C1159" s="7"/>
      <c r="D1159" s="7"/>
      <c r="E1159" s="7"/>
      <c r="F1159" s="7"/>
      <c r="G1159" s="7"/>
      <c r="H1159" s="7"/>
    </row>
    <row r="1160" spans="1:8" x14ac:dyDescent="0.25">
      <c r="A1160" s="7"/>
      <c r="B1160" s="7"/>
      <c r="C1160" s="7"/>
      <c r="D1160" s="7"/>
      <c r="E1160" s="7"/>
      <c r="F1160" s="7"/>
      <c r="G1160" s="7"/>
      <c r="H1160" s="7"/>
    </row>
    <row r="1161" spans="1:8" x14ac:dyDescent="0.25">
      <c r="A1161" s="7"/>
      <c r="B1161" s="7"/>
      <c r="C1161" s="7"/>
      <c r="D1161" s="7"/>
      <c r="E1161" s="7"/>
      <c r="F1161" s="7"/>
      <c r="G1161" s="7"/>
      <c r="H1161" s="7"/>
    </row>
    <row r="1162" spans="1:8" x14ac:dyDescent="0.25">
      <c r="A1162" s="7"/>
      <c r="B1162" s="7"/>
      <c r="C1162" s="7"/>
      <c r="D1162" s="7"/>
      <c r="E1162" s="7"/>
      <c r="F1162" s="7"/>
      <c r="G1162" s="7"/>
      <c r="H1162" s="7"/>
    </row>
    <row r="1163" spans="1:8" x14ac:dyDescent="0.25">
      <c r="A1163" s="7"/>
      <c r="B1163" s="7"/>
      <c r="C1163" s="7"/>
      <c r="D1163" s="7"/>
      <c r="E1163" s="7"/>
      <c r="F1163" s="7"/>
      <c r="G1163" s="7"/>
      <c r="H1163" s="7"/>
    </row>
    <row r="1164" spans="1:8" x14ac:dyDescent="0.25">
      <c r="A1164" s="7"/>
      <c r="B1164" s="7"/>
      <c r="C1164" s="7"/>
      <c r="D1164" s="7"/>
      <c r="E1164" s="7"/>
      <c r="F1164" s="7"/>
      <c r="G1164" s="7"/>
      <c r="H1164" s="7"/>
    </row>
    <row r="1165" spans="1:8" x14ac:dyDescent="0.25">
      <c r="A1165" s="7"/>
      <c r="B1165" s="7"/>
      <c r="C1165" s="7"/>
      <c r="D1165" s="7"/>
      <c r="E1165" s="7"/>
      <c r="F1165" s="7"/>
      <c r="G1165" s="7"/>
      <c r="H1165" s="7"/>
    </row>
    <row r="1166" spans="1:8" x14ac:dyDescent="0.25">
      <c r="A1166" s="7"/>
      <c r="B1166" s="7"/>
      <c r="C1166" s="7"/>
      <c r="D1166" s="7"/>
      <c r="E1166" s="7"/>
      <c r="F1166" s="7"/>
      <c r="G1166" s="7"/>
      <c r="H1166" s="7"/>
    </row>
    <row r="1167" spans="1:8" x14ac:dyDescent="0.25">
      <c r="A1167" s="7"/>
      <c r="B1167" s="7"/>
      <c r="C1167" s="7"/>
      <c r="D1167" s="7"/>
      <c r="E1167" s="7"/>
      <c r="F1167" s="7"/>
      <c r="G1167" s="7"/>
      <c r="H1167" s="7"/>
    </row>
    <row r="1168" spans="1:8" x14ac:dyDescent="0.25">
      <c r="A1168" s="7"/>
      <c r="B1168" s="7"/>
      <c r="C1168" s="7"/>
      <c r="D1168" s="7"/>
      <c r="E1168" s="7"/>
      <c r="F1168" s="7"/>
      <c r="G1168" s="7"/>
      <c r="H1168" s="7"/>
    </row>
    <row r="1169" spans="1:8" x14ac:dyDescent="0.25">
      <c r="A1169" s="7"/>
      <c r="B1169" s="7"/>
      <c r="C1169" s="7"/>
      <c r="D1169" s="7"/>
      <c r="E1169" s="7"/>
      <c r="F1169" s="7"/>
      <c r="G1169" s="7"/>
      <c r="H1169" s="7"/>
    </row>
    <row r="1170" spans="1:8" x14ac:dyDescent="0.25">
      <c r="A1170" s="7"/>
      <c r="B1170" s="7"/>
      <c r="C1170" s="7"/>
      <c r="D1170" s="7"/>
      <c r="E1170" s="7"/>
      <c r="F1170" s="7"/>
      <c r="G1170" s="7"/>
      <c r="H1170" s="7"/>
    </row>
    <row r="1171" spans="1:8" x14ac:dyDescent="0.25">
      <c r="A1171" s="7"/>
      <c r="B1171" s="7"/>
      <c r="C1171" s="7"/>
      <c r="D1171" s="7"/>
      <c r="E1171" s="7"/>
      <c r="F1171" s="7"/>
      <c r="G1171" s="7"/>
      <c r="H1171" s="7"/>
    </row>
    <row r="1172" spans="1:8" x14ac:dyDescent="0.25">
      <c r="A1172" s="7"/>
      <c r="B1172" s="7"/>
      <c r="C1172" s="7"/>
      <c r="D1172" s="7"/>
      <c r="E1172" s="7"/>
      <c r="F1172" s="7"/>
      <c r="G1172" s="7"/>
      <c r="H1172" s="7"/>
    </row>
    <row r="1173" spans="1:8" x14ac:dyDescent="0.25">
      <c r="A1173" s="7"/>
      <c r="B1173" s="7"/>
      <c r="C1173" s="7"/>
      <c r="D1173" s="7"/>
      <c r="E1173" s="7"/>
      <c r="F1173" s="7"/>
      <c r="G1173" s="7"/>
      <c r="H1173" s="7"/>
    </row>
    <row r="1174" spans="1:8" x14ac:dyDescent="0.25">
      <c r="A1174" s="7"/>
      <c r="B1174" s="7"/>
      <c r="C1174" s="7"/>
      <c r="D1174" s="7"/>
      <c r="E1174" s="7"/>
      <c r="F1174" s="7"/>
      <c r="G1174" s="7"/>
      <c r="H1174" s="7"/>
    </row>
    <row r="1175" spans="1:8" x14ac:dyDescent="0.25">
      <c r="A1175" s="7"/>
      <c r="B1175" s="7"/>
      <c r="C1175" s="7"/>
      <c r="D1175" s="7"/>
      <c r="E1175" s="7"/>
      <c r="F1175" s="7"/>
      <c r="G1175" s="7"/>
      <c r="H1175" s="7"/>
    </row>
    <row r="1176" spans="1:8" x14ac:dyDescent="0.25">
      <c r="A1176" s="7"/>
      <c r="B1176" s="7"/>
      <c r="C1176" s="7"/>
      <c r="D1176" s="7"/>
      <c r="E1176" s="7"/>
      <c r="F1176" s="7"/>
      <c r="G1176" s="7"/>
      <c r="H1176" s="7"/>
    </row>
    <row r="1177" spans="1:8" x14ac:dyDescent="0.25">
      <c r="A1177" s="7"/>
      <c r="B1177" s="7"/>
      <c r="C1177" s="7"/>
      <c r="D1177" s="7"/>
      <c r="E1177" s="7"/>
      <c r="F1177" s="7"/>
      <c r="G1177" s="7"/>
      <c r="H1177" s="7"/>
    </row>
    <row r="1178" spans="1:8" x14ac:dyDescent="0.25">
      <c r="A1178" s="7"/>
      <c r="B1178" s="7"/>
      <c r="C1178" s="7"/>
      <c r="D1178" s="7"/>
      <c r="E1178" s="7"/>
      <c r="F1178" s="7"/>
      <c r="G1178" s="7"/>
      <c r="H1178" s="7"/>
    </row>
    <row r="1179" spans="1:8" x14ac:dyDescent="0.25">
      <c r="A1179" s="7"/>
      <c r="B1179" s="7"/>
      <c r="C1179" s="7"/>
      <c r="D1179" s="7"/>
      <c r="E1179" s="7"/>
      <c r="F1179" s="7"/>
      <c r="G1179" s="7"/>
      <c r="H1179" s="7"/>
    </row>
    <row r="1180" spans="1:8" x14ac:dyDescent="0.25">
      <c r="A1180" s="7"/>
      <c r="B1180" s="7"/>
      <c r="C1180" s="7"/>
      <c r="D1180" s="7"/>
      <c r="E1180" s="7"/>
      <c r="F1180" s="7"/>
      <c r="G1180" s="7"/>
      <c r="H1180" s="7"/>
    </row>
    <row r="1181" spans="1:8" x14ac:dyDescent="0.25">
      <c r="A1181" s="7"/>
      <c r="B1181" s="7"/>
      <c r="C1181" s="7"/>
      <c r="D1181" s="7"/>
      <c r="E1181" s="7"/>
      <c r="F1181" s="7"/>
      <c r="G1181" s="7"/>
      <c r="H1181" s="7"/>
    </row>
    <row r="1182" spans="1:8" x14ac:dyDescent="0.25">
      <c r="A1182" s="7"/>
      <c r="B1182" s="7"/>
      <c r="C1182" s="7"/>
      <c r="D1182" s="7"/>
      <c r="E1182" s="7"/>
      <c r="F1182" s="7"/>
      <c r="G1182" s="7"/>
      <c r="H1182" s="7"/>
    </row>
    <row r="1183" spans="1:8" x14ac:dyDescent="0.25">
      <c r="A1183" s="7"/>
      <c r="B1183" s="7"/>
      <c r="C1183" s="7"/>
      <c r="D1183" s="7"/>
      <c r="E1183" s="7"/>
      <c r="F1183" s="7"/>
      <c r="G1183" s="7"/>
      <c r="H1183" s="7"/>
    </row>
    <row r="1184" spans="1:8" x14ac:dyDescent="0.25">
      <c r="A1184" s="7"/>
      <c r="B1184" s="7"/>
      <c r="C1184" s="7"/>
      <c r="D1184" s="7"/>
      <c r="E1184" s="7"/>
      <c r="F1184" s="7"/>
      <c r="G1184" s="7"/>
      <c r="H1184" s="7"/>
    </row>
    <row r="1185" spans="1:8" x14ac:dyDescent="0.25">
      <c r="A1185" s="7"/>
      <c r="B1185" s="7"/>
      <c r="C1185" s="7"/>
      <c r="D1185" s="7"/>
      <c r="E1185" s="7"/>
      <c r="F1185" s="7"/>
      <c r="G1185" s="7"/>
      <c r="H1185" s="7"/>
    </row>
    <row r="1186" spans="1:8" x14ac:dyDescent="0.25">
      <c r="A1186" s="7"/>
      <c r="B1186" s="7"/>
      <c r="C1186" s="7"/>
      <c r="D1186" s="7"/>
      <c r="E1186" s="7"/>
      <c r="F1186" s="7"/>
      <c r="G1186" s="7"/>
      <c r="H1186" s="7"/>
    </row>
    <row r="1187" spans="1:8" x14ac:dyDescent="0.25">
      <c r="A1187" s="7"/>
      <c r="B1187" s="7"/>
      <c r="C1187" s="7"/>
      <c r="D1187" s="7"/>
      <c r="E1187" s="7"/>
      <c r="F1187" s="7"/>
      <c r="G1187" s="7"/>
      <c r="H1187" s="7"/>
    </row>
    <row r="1188" spans="1:8" x14ac:dyDescent="0.25">
      <c r="A1188" s="7"/>
      <c r="B1188" s="7"/>
      <c r="C1188" s="7"/>
      <c r="D1188" s="7"/>
      <c r="E1188" s="7"/>
      <c r="F1188" s="7"/>
      <c r="G1188" s="7"/>
      <c r="H1188" s="7"/>
    </row>
    <row r="1189" spans="1:8" x14ac:dyDescent="0.25">
      <c r="A1189" s="7"/>
      <c r="B1189" s="7"/>
      <c r="C1189" s="7"/>
      <c r="D1189" s="7"/>
      <c r="E1189" s="7"/>
      <c r="F1189" s="7"/>
      <c r="G1189" s="7"/>
      <c r="H1189" s="7"/>
    </row>
    <row r="1190" spans="1:8" x14ac:dyDescent="0.25">
      <c r="A1190" s="7"/>
      <c r="B1190" s="7"/>
      <c r="C1190" s="7"/>
      <c r="D1190" s="7"/>
      <c r="E1190" s="7"/>
      <c r="F1190" s="7"/>
      <c r="G1190" s="7"/>
      <c r="H1190" s="7"/>
    </row>
    <row r="1191" spans="1:8" x14ac:dyDescent="0.25">
      <c r="A1191" s="7"/>
      <c r="B1191" s="7"/>
      <c r="C1191" s="7"/>
      <c r="D1191" s="7"/>
      <c r="E1191" s="7"/>
      <c r="F1191" s="7"/>
      <c r="G1191" s="7"/>
      <c r="H1191" s="7"/>
    </row>
    <row r="1192" spans="1:8" x14ac:dyDescent="0.25">
      <c r="A1192" s="7"/>
      <c r="B1192" s="7"/>
      <c r="C1192" s="7"/>
      <c r="D1192" s="7"/>
      <c r="E1192" s="7"/>
      <c r="F1192" s="7"/>
      <c r="G1192" s="7"/>
      <c r="H1192" s="7"/>
    </row>
    <row r="1193" spans="1:8" x14ac:dyDescent="0.25">
      <c r="A1193" s="7"/>
      <c r="B1193" s="7"/>
      <c r="C1193" s="7"/>
      <c r="D1193" s="7"/>
      <c r="E1193" s="7"/>
      <c r="F1193" s="7"/>
      <c r="G1193" s="7"/>
      <c r="H1193" s="7"/>
    </row>
    <row r="1194" spans="1:8" x14ac:dyDescent="0.25">
      <c r="A1194" s="7"/>
      <c r="B1194" s="7"/>
      <c r="C1194" s="7"/>
      <c r="D1194" s="7"/>
      <c r="E1194" s="7"/>
      <c r="F1194" s="7"/>
      <c r="G1194" s="7"/>
      <c r="H1194" s="7"/>
    </row>
    <row r="1195" spans="1:8" x14ac:dyDescent="0.25">
      <c r="A1195" s="7"/>
      <c r="B1195" s="7"/>
      <c r="C1195" s="7"/>
      <c r="D1195" s="7"/>
      <c r="E1195" s="7"/>
      <c r="F1195" s="7"/>
      <c r="G1195" s="7"/>
      <c r="H1195" s="7"/>
    </row>
    <row r="1196" spans="1:8" x14ac:dyDescent="0.25">
      <c r="A1196" s="7"/>
      <c r="B1196" s="7"/>
      <c r="C1196" s="7"/>
      <c r="D1196" s="7"/>
      <c r="E1196" s="7"/>
      <c r="F1196" s="7"/>
      <c r="G1196" s="7"/>
      <c r="H1196" s="7"/>
    </row>
    <row r="1197" spans="1:8" x14ac:dyDescent="0.25">
      <c r="A1197" s="7"/>
      <c r="B1197" s="7"/>
      <c r="C1197" s="7"/>
      <c r="D1197" s="7"/>
      <c r="E1197" s="7"/>
      <c r="F1197" s="7"/>
      <c r="G1197" s="7"/>
      <c r="H1197" s="7"/>
    </row>
    <row r="1198" spans="1:8" x14ac:dyDescent="0.25">
      <c r="A1198" s="7"/>
      <c r="B1198" s="7"/>
      <c r="C1198" s="7"/>
      <c r="D1198" s="7"/>
      <c r="E1198" s="7"/>
      <c r="F1198" s="7"/>
      <c r="G1198" s="7"/>
      <c r="H1198" s="7"/>
    </row>
    <row r="1199" spans="1:8" x14ac:dyDescent="0.25">
      <c r="A1199" s="7"/>
      <c r="B1199" s="7"/>
      <c r="C1199" s="7"/>
      <c r="D1199" s="7"/>
      <c r="E1199" s="7"/>
      <c r="F1199" s="7"/>
      <c r="G1199" s="7"/>
      <c r="H1199" s="7"/>
    </row>
    <row r="1200" spans="1:8" x14ac:dyDescent="0.25">
      <c r="A1200" s="7"/>
      <c r="B1200" s="7"/>
      <c r="C1200" s="7"/>
      <c r="D1200" s="7"/>
      <c r="E1200" s="7"/>
      <c r="F1200" s="7"/>
      <c r="G1200" s="7"/>
      <c r="H1200" s="7"/>
    </row>
    <row r="1201" spans="1:8" x14ac:dyDescent="0.25">
      <c r="A1201" s="7"/>
      <c r="B1201" s="7"/>
      <c r="C1201" s="7"/>
      <c r="D1201" s="7"/>
      <c r="E1201" s="7"/>
      <c r="F1201" s="7"/>
      <c r="G1201" s="7"/>
      <c r="H1201" s="7"/>
    </row>
    <row r="1202" spans="1:8" x14ac:dyDescent="0.25">
      <c r="A1202" s="7"/>
      <c r="B1202" s="7"/>
      <c r="C1202" s="7"/>
      <c r="D1202" s="7"/>
      <c r="E1202" s="7"/>
      <c r="F1202" s="7"/>
      <c r="G1202" s="7"/>
      <c r="H1202" s="7"/>
    </row>
    <row r="1203" spans="1:8" x14ac:dyDescent="0.25">
      <c r="A1203" s="7"/>
      <c r="B1203" s="7"/>
      <c r="C1203" s="7"/>
      <c r="D1203" s="7"/>
      <c r="E1203" s="7"/>
      <c r="F1203" s="7"/>
      <c r="G1203" s="7"/>
      <c r="H1203" s="7"/>
    </row>
    <row r="1204" spans="1:8" x14ac:dyDescent="0.25">
      <c r="A1204" s="7"/>
      <c r="B1204" s="7"/>
      <c r="C1204" s="7"/>
      <c r="D1204" s="7"/>
      <c r="E1204" s="7"/>
      <c r="F1204" s="7"/>
      <c r="G1204" s="7"/>
      <c r="H1204" s="7"/>
    </row>
    <row r="1205" spans="1:8" x14ac:dyDescent="0.25">
      <c r="A1205" s="7"/>
      <c r="B1205" s="7"/>
      <c r="C1205" s="7"/>
      <c r="D1205" s="7"/>
      <c r="E1205" s="7"/>
      <c r="F1205" s="7"/>
      <c r="G1205" s="7"/>
      <c r="H1205" s="7"/>
    </row>
    <row r="1206" spans="1:8" x14ac:dyDescent="0.25">
      <c r="A1206" s="7"/>
      <c r="B1206" s="7"/>
      <c r="C1206" s="7"/>
      <c r="D1206" s="7"/>
      <c r="E1206" s="7"/>
      <c r="F1206" s="7"/>
      <c r="G1206" s="7"/>
      <c r="H1206" s="7"/>
    </row>
    <row r="1207" spans="1:8" x14ac:dyDescent="0.25">
      <c r="A1207" s="7"/>
      <c r="B1207" s="7"/>
      <c r="C1207" s="7"/>
      <c r="D1207" s="7"/>
      <c r="E1207" s="7"/>
      <c r="F1207" s="7"/>
      <c r="G1207" s="7"/>
      <c r="H1207" s="7"/>
    </row>
    <row r="1208" spans="1:8" x14ac:dyDescent="0.25">
      <c r="A1208" s="7"/>
      <c r="B1208" s="7"/>
      <c r="C1208" s="7"/>
      <c r="D1208" s="7"/>
      <c r="E1208" s="7"/>
      <c r="F1208" s="7"/>
      <c r="G1208" s="7"/>
      <c r="H1208" s="7"/>
    </row>
    <row r="1209" spans="1:8" x14ac:dyDescent="0.25">
      <c r="A1209" s="7"/>
      <c r="B1209" s="7"/>
      <c r="C1209" s="7"/>
      <c r="D1209" s="7"/>
      <c r="E1209" s="7"/>
      <c r="F1209" s="7"/>
      <c r="G1209" s="7"/>
      <c r="H1209" s="7"/>
    </row>
    <row r="1210" spans="1:8" x14ac:dyDescent="0.25">
      <c r="A1210" s="7"/>
      <c r="B1210" s="7"/>
      <c r="C1210" s="7"/>
      <c r="D1210" s="7"/>
      <c r="E1210" s="7"/>
      <c r="F1210" s="7"/>
      <c r="G1210" s="7"/>
      <c r="H1210" s="7"/>
    </row>
    <row r="1211" spans="1:8" x14ac:dyDescent="0.25">
      <c r="A1211" s="7"/>
      <c r="B1211" s="7"/>
      <c r="C1211" s="7"/>
      <c r="D1211" s="7"/>
      <c r="E1211" s="7"/>
      <c r="F1211" s="7"/>
      <c r="G1211" s="7"/>
      <c r="H1211" s="7"/>
    </row>
    <row r="1212" spans="1:8" x14ac:dyDescent="0.25">
      <c r="A1212" s="7"/>
      <c r="B1212" s="7"/>
      <c r="C1212" s="7"/>
      <c r="D1212" s="7"/>
      <c r="E1212" s="7"/>
      <c r="F1212" s="7"/>
      <c r="G1212" s="7"/>
      <c r="H1212" s="7"/>
    </row>
    <row r="1213" spans="1:8" x14ac:dyDescent="0.25">
      <c r="A1213" s="7"/>
      <c r="B1213" s="7"/>
      <c r="C1213" s="7"/>
      <c r="D1213" s="7"/>
      <c r="E1213" s="7"/>
      <c r="F1213" s="7"/>
      <c r="G1213" s="7"/>
      <c r="H1213" s="7"/>
    </row>
    <row r="1214" spans="1:8" x14ac:dyDescent="0.25">
      <c r="A1214" s="7"/>
      <c r="B1214" s="7"/>
      <c r="C1214" s="7"/>
      <c r="D1214" s="7"/>
      <c r="E1214" s="7"/>
      <c r="F1214" s="7"/>
      <c r="G1214" s="7"/>
      <c r="H1214" s="7"/>
    </row>
    <row r="1215" spans="1:8" x14ac:dyDescent="0.25">
      <c r="A1215" s="7"/>
      <c r="B1215" s="7"/>
      <c r="C1215" s="7"/>
      <c r="D1215" s="7"/>
      <c r="E1215" s="7"/>
      <c r="F1215" s="7"/>
      <c r="G1215" s="7"/>
      <c r="H1215" s="7"/>
    </row>
    <row r="1216" spans="1:8" x14ac:dyDescent="0.25">
      <c r="A1216" s="7"/>
      <c r="B1216" s="7"/>
      <c r="C1216" s="7"/>
      <c r="D1216" s="7"/>
      <c r="E1216" s="7"/>
      <c r="F1216" s="7"/>
      <c r="G1216" s="7"/>
      <c r="H1216" s="7"/>
    </row>
    <row r="1217" spans="1:8" x14ac:dyDescent="0.25">
      <c r="A1217" s="7"/>
      <c r="B1217" s="7"/>
      <c r="C1217" s="7"/>
      <c r="D1217" s="7"/>
      <c r="E1217" s="7"/>
      <c r="F1217" s="7"/>
      <c r="G1217" s="7"/>
      <c r="H1217" s="7"/>
    </row>
    <row r="1218" spans="1:8" x14ac:dyDescent="0.25">
      <c r="A1218" s="7"/>
      <c r="B1218" s="7"/>
      <c r="C1218" s="7"/>
      <c r="D1218" s="7"/>
      <c r="E1218" s="7"/>
      <c r="F1218" s="7"/>
      <c r="G1218" s="7"/>
      <c r="H1218" s="7"/>
    </row>
    <row r="1219" spans="1:8" x14ac:dyDescent="0.25">
      <c r="A1219" s="7"/>
      <c r="B1219" s="7"/>
      <c r="C1219" s="7"/>
      <c r="D1219" s="7"/>
      <c r="E1219" s="7"/>
      <c r="F1219" s="7"/>
      <c r="G1219" s="7"/>
      <c r="H1219" s="7"/>
    </row>
    <row r="1220" spans="1:8" x14ac:dyDescent="0.25">
      <c r="A1220" s="7"/>
      <c r="B1220" s="7"/>
      <c r="C1220" s="7"/>
      <c r="D1220" s="7"/>
      <c r="E1220" s="7"/>
      <c r="F1220" s="7"/>
      <c r="G1220" s="7"/>
      <c r="H1220" s="7"/>
    </row>
    <row r="1221" spans="1:8" x14ac:dyDescent="0.25">
      <c r="A1221" s="7"/>
      <c r="B1221" s="7"/>
      <c r="C1221" s="7"/>
      <c r="D1221" s="7"/>
      <c r="E1221" s="7"/>
      <c r="F1221" s="7"/>
      <c r="G1221" s="7"/>
      <c r="H1221" s="7"/>
    </row>
    <row r="1222" spans="1:8" x14ac:dyDescent="0.25">
      <c r="A1222" s="7"/>
      <c r="B1222" s="7"/>
      <c r="C1222" s="7"/>
      <c r="D1222" s="7"/>
      <c r="E1222" s="7"/>
      <c r="F1222" s="7"/>
      <c r="G1222" s="7"/>
      <c r="H1222" s="7"/>
    </row>
    <row r="1223" spans="1:8" x14ac:dyDescent="0.25">
      <c r="A1223" s="7"/>
      <c r="B1223" s="7"/>
      <c r="C1223" s="7"/>
      <c r="D1223" s="7"/>
      <c r="E1223" s="7"/>
      <c r="F1223" s="7"/>
      <c r="G1223" s="7"/>
      <c r="H1223" s="7"/>
    </row>
    <row r="1224" spans="1:8" x14ac:dyDescent="0.25">
      <c r="A1224" s="7"/>
      <c r="B1224" s="7"/>
      <c r="C1224" s="7"/>
      <c r="D1224" s="7"/>
      <c r="E1224" s="7"/>
      <c r="F1224" s="7"/>
      <c r="G1224" s="7"/>
      <c r="H1224" s="7"/>
    </row>
    <row r="1225" spans="1:8" x14ac:dyDescent="0.25">
      <c r="A1225" s="7"/>
      <c r="B1225" s="7"/>
      <c r="C1225" s="7"/>
      <c r="D1225" s="7"/>
      <c r="E1225" s="7"/>
      <c r="F1225" s="7"/>
      <c r="G1225" s="7"/>
      <c r="H1225" s="7"/>
    </row>
    <row r="1226" spans="1:8" x14ac:dyDescent="0.25">
      <c r="A1226" s="7"/>
      <c r="B1226" s="7"/>
      <c r="C1226" s="7"/>
      <c r="D1226" s="7"/>
      <c r="E1226" s="7"/>
      <c r="F1226" s="7"/>
      <c r="G1226" s="7"/>
      <c r="H1226" s="7"/>
    </row>
    <row r="1227" spans="1:8" x14ac:dyDescent="0.25">
      <c r="A1227" s="7"/>
      <c r="B1227" s="7"/>
      <c r="C1227" s="7"/>
      <c r="D1227" s="7"/>
      <c r="E1227" s="7"/>
      <c r="F1227" s="7"/>
      <c r="G1227" s="7"/>
      <c r="H1227" s="7"/>
    </row>
    <row r="1228" spans="1:8" x14ac:dyDescent="0.25">
      <c r="A1228" s="7"/>
      <c r="B1228" s="7"/>
      <c r="C1228" s="7"/>
      <c r="D1228" s="7"/>
      <c r="E1228" s="7"/>
      <c r="F1228" s="7"/>
      <c r="G1228" s="7"/>
      <c r="H1228" s="7"/>
    </row>
    <row r="1229" spans="1:8" x14ac:dyDescent="0.25">
      <c r="A1229" s="7"/>
      <c r="B1229" s="7"/>
      <c r="C1229" s="7"/>
      <c r="D1229" s="7"/>
      <c r="E1229" s="7"/>
      <c r="F1229" s="7"/>
      <c r="G1229" s="7"/>
      <c r="H1229" s="7"/>
    </row>
    <row r="1230" spans="1:8" x14ac:dyDescent="0.25">
      <c r="A1230" s="7"/>
      <c r="B1230" s="7"/>
      <c r="C1230" s="7"/>
      <c r="D1230" s="7"/>
      <c r="E1230" s="7"/>
      <c r="F1230" s="7"/>
      <c r="G1230" s="7"/>
      <c r="H1230" s="7"/>
    </row>
    <row r="1231" spans="1:8" x14ac:dyDescent="0.25">
      <c r="A1231" s="7"/>
      <c r="B1231" s="7"/>
      <c r="C1231" s="7"/>
      <c r="D1231" s="7"/>
      <c r="E1231" s="7"/>
      <c r="F1231" s="7"/>
      <c r="G1231" s="7"/>
      <c r="H1231" s="7"/>
    </row>
    <row r="1232" spans="1:8" x14ac:dyDescent="0.25">
      <c r="A1232" s="7"/>
      <c r="B1232" s="7"/>
      <c r="C1232" s="7"/>
      <c r="D1232" s="7"/>
      <c r="E1232" s="7"/>
      <c r="F1232" s="7"/>
      <c r="G1232" s="7"/>
      <c r="H1232" s="7"/>
    </row>
    <row r="1233" spans="1:8" x14ac:dyDescent="0.25">
      <c r="A1233" s="7"/>
      <c r="B1233" s="7"/>
      <c r="C1233" s="7"/>
      <c r="D1233" s="7"/>
      <c r="E1233" s="7"/>
      <c r="F1233" s="7"/>
      <c r="G1233" s="7"/>
      <c r="H1233" s="7"/>
    </row>
    <row r="1234" spans="1:8" x14ac:dyDescent="0.25">
      <c r="A1234" s="7"/>
      <c r="B1234" s="7"/>
      <c r="C1234" s="7"/>
      <c r="D1234" s="7"/>
      <c r="E1234" s="7"/>
      <c r="F1234" s="7"/>
      <c r="G1234" s="7"/>
      <c r="H1234" s="7"/>
    </row>
    <row r="1235" spans="1:8" x14ac:dyDescent="0.25">
      <c r="A1235" s="7"/>
      <c r="B1235" s="7"/>
      <c r="C1235" s="7"/>
      <c r="D1235" s="7"/>
      <c r="E1235" s="7"/>
      <c r="F1235" s="7"/>
      <c r="G1235" s="7"/>
      <c r="H1235" s="7"/>
    </row>
    <row r="1236" spans="1:8" x14ac:dyDescent="0.25">
      <c r="A1236" s="7"/>
      <c r="B1236" s="7"/>
      <c r="C1236" s="7"/>
      <c r="D1236" s="7"/>
      <c r="E1236" s="7"/>
      <c r="F1236" s="7"/>
      <c r="G1236" s="7"/>
      <c r="H1236" s="7"/>
    </row>
    <row r="1237" spans="1:8" x14ac:dyDescent="0.25">
      <c r="A1237" s="7"/>
      <c r="B1237" s="7"/>
      <c r="C1237" s="7"/>
      <c r="D1237" s="7"/>
      <c r="E1237" s="7"/>
      <c r="F1237" s="7"/>
      <c r="G1237" s="7"/>
      <c r="H1237" s="7"/>
    </row>
    <row r="1238" spans="1:8" x14ac:dyDescent="0.25">
      <c r="A1238" s="7"/>
      <c r="B1238" s="7"/>
      <c r="C1238" s="7"/>
      <c r="D1238" s="7"/>
      <c r="E1238" s="7"/>
      <c r="F1238" s="7"/>
      <c r="G1238" s="7"/>
      <c r="H1238" s="7"/>
    </row>
    <row r="1239" spans="1:8" x14ac:dyDescent="0.25">
      <c r="A1239" s="7"/>
      <c r="B1239" s="7"/>
      <c r="C1239" s="7"/>
      <c r="D1239" s="7"/>
      <c r="E1239" s="7"/>
      <c r="F1239" s="7"/>
      <c r="G1239" s="7"/>
      <c r="H1239" s="7"/>
    </row>
    <row r="1240" spans="1:8" x14ac:dyDescent="0.25">
      <c r="A1240" s="7"/>
      <c r="B1240" s="7"/>
      <c r="C1240" s="7"/>
      <c r="D1240" s="7"/>
      <c r="E1240" s="7"/>
      <c r="F1240" s="7"/>
      <c r="G1240" s="7"/>
      <c r="H1240" s="7"/>
    </row>
    <row r="1241" spans="1:8" x14ac:dyDescent="0.25">
      <c r="A1241" s="7"/>
      <c r="B1241" s="7"/>
      <c r="C1241" s="7"/>
      <c r="D1241" s="7"/>
      <c r="E1241" s="7"/>
      <c r="F1241" s="7"/>
      <c r="G1241" s="7"/>
      <c r="H1241" s="7"/>
    </row>
    <row r="1242" spans="1:8" x14ac:dyDescent="0.25">
      <c r="A1242" s="7"/>
      <c r="B1242" s="7"/>
      <c r="C1242" s="7"/>
      <c r="D1242" s="7"/>
      <c r="E1242" s="7"/>
      <c r="F1242" s="7"/>
      <c r="G1242" s="7"/>
      <c r="H1242" s="7"/>
    </row>
    <row r="1243" spans="1:8" x14ac:dyDescent="0.25">
      <c r="A1243" s="7"/>
      <c r="B1243" s="7"/>
      <c r="C1243" s="7"/>
      <c r="D1243" s="7"/>
      <c r="E1243" s="7"/>
      <c r="F1243" s="7"/>
      <c r="G1243" s="7"/>
      <c r="H1243" s="7"/>
    </row>
    <row r="1244" spans="1:8" x14ac:dyDescent="0.25">
      <c r="A1244" s="7"/>
      <c r="B1244" s="7"/>
      <c r="C1244" s="7"/>
      <c r="D1244" s="7"/>
      <c r="E1244" s="7"/>
      <c r="F1244" s="7"/>
      <c r="G1244" s="7"/>
      <c r="H1244" s="7"/>
    </row>
    <row r="1245" spans="1:8" x14ac:dyDescent="0.25">
      <c r="A1245" s="7"/>
      <c r="B1245" s="7"/>
      <c r="C1245" s="7"/>
      <c r="D1245" s="7"/>
      <c r="E1245" s="7"/>
      <c r="F1245" s="7"/>
      <c r="G1245" s="7"/>
      <c r="H1245" s="7"/>
    </row>
    <row r="1246" spans="1:8" x14ac:dyDescent="0.25">
      <c r="A1246" s="7"/>
      <c r="B1246" s="7"/>
      <c r="C1246" s="7"/>
      <c r="D1246" s="7"/>
      <c r="E1246" s="7"/>
      <c r="F1246" s="7"/>
      <c r="G1246" s="7"/>
      <c r="H1246" s="7"/>
    </row>
    <row r="1247" spans="1:8" x14ac:dyDescent="0.25">
      <c r="A1247" s="7"/>
      <c r="B1247" s="7"/>
      <c r="C1247" s="7"/>
      <c r="D1247" s="7"/>
      <c r="E1247" s="7"/>
      <c r="F1247" s="7"/>
      <c r="G1247" s="7"/>
      <c r="H1247" s="7"/>
    </row>
    <row r="1248" spans="1:8" x14ac:dyDescent="0.25">
      <c r="A1248" s="7"/>
      <c r="B1248" s="7"/>
      <c r="C1248" s="7"/>
      <c r="D1248" s="7"/>
      <c r="E1248" s="7"/>
      <c r="F1248" s="7"/>
      <c r="G1248" s="7"/>
      <c r="H1248" s="7"/>
    </row>
    <row r="1249" spans="1:8" x14ac:dyDescent="0.25">
      <c r="A1249" s="7"/>
      <c r="B1249" s="7"/>
      <c r="C1249" s="7"/>
      <c r="D1249" s="7"/>
      <c r="E1249" s="7"/>
      <c r="F1249" s="7"/>
      <c r="G1249" s="7"/>
      <c r="H1249" s="7"/>
    </row>
    <row r="1250" spans="1:8" x14ac:dyDescent="0.25">
      <c r="A1250" s="7"/>
      <c r="B1250" s="7"/>
      <c r="C1250" s="7"/>
      <c r="D1250" s="7"/>
      <c r="E1250" s="7"/>
      <c r="F1250" s="7"/>
      <c r="G1250" s="7"/>
      <c r="H1250" s="7"/>
    </row>
    <row r="1251" spans="1:8" x14ac:dyDescent="0.25">
      <c r="A1251" s="7"/>
      <c r="B1251" s="7"/>
      <c r="C1251" s="7"/>
      <c r="D1251" s="7"/>
      <c r="E1251" s="7"/>
      <c r="F1251" s="7"/>
      <c r="G1251" s="7"/>
      <c r="H1251" s="7"/>
    </row>
    <row r="1252" spans="1:8" x14ac:dyDescent="0.25">
      <c r="A1252" s="7"/>
      <c r="B1252" s="7"/>
      <c r="C1252" s="7"/>
      <c r="D1252" s="7"/>
      <c r="E1252" s="7"/>
      <c r="F1252" s="7"/>
      <c r="G1252" s="7"/>
      <c r="H1252" s="7"/>
    </row>
    <row r="1253" spans="1:8" x14ac:dyDescent="0.25">
      <c r="A1253" s="7"/>
      <c r="B1253" s="7"/>
      <c r="C1253" s="7"/>
      <c r="D1253" s="7"/>
      <c r="E1253" s="7"/>
      <c r="F1253" s="7"/>
      <c r="G1253" s="7"/>
      <c r="H1253" s="7"/>
    </row>
    <row r="1254" spans="1:8" x14ac:dyDescent="0.25">
      <c r="A1254" s="7"/>
      <c r="B1254" s="7"/>
      <c r="C1254" s="7"/>
      <c r="D1254" s="7"/>
      <c r="E1254" s="7"/>
      <c r="F1254" s="7"/>
      <c r="G1254" s="7"/>
      <c r="H1254" s="7"/>
    </row>
    <row r="1255" spans="1:8" x14ac:dyDescent="0.25">
      <c r="A1255" s="7"/>
      <c r="B1255" s="7"/>
      <c r="C1255" s="7"/>
      <c r="D1255" s="7"/>
      <c r="E1255" s="7"/>
      <c r="F1255" s="7"/>
      <c r="G1255" s="7"/>
      <c r="H1255" s="7"/>
    </row>
    <row r="1256" spans="1:8" x14ac:dyDescent="0.25">
      <c r="A1256" s="7"/>
      <c r="B1256" s="7"/>
      <c r="C1256" s="7"/>
      <c r="D1256" s="7"/>
      <c r="E1256" s="7"/>
      <c r="F1256" s="7"/>
      <c r="G1256" s="7"/>
      <c r="H1256" s="7"/>
    </row>
    <row r="1257" spans="1:8" x14ac:dyDescent="0.25">
      <c r="A1257" s="7"/>
      <c r="B1257" s="7"/>
      <c r="C1257" s="7"/>
      <c r="D1257" s="7"/>
      <c r="E1257" s="7"/>
      <c r="F1257" s="7"/>
      <c r="G1257" s="7"/>
      <c r="H1257" s="7"/>
    </row>
    <row r="1258" spans="1:8" x14ac:dyDescent="0.25">
      <c r="A1258" s="7"/>
      <c r="B1258" s="7"/>
      <c r="C1258" s="7"/>
      <c r="D1258" s="7"/>
      <c r="E1258" s="7"/>
      <c r="F1258" s="7"/>
      <c r="G1258" s="7"/>
      <c r="H1258" s="7"/>
    </row>
    <row r="1259" spans="1:8" x14ac:dyDescent="0.25">
      <c r="A1259" s="7"/>
      <c r="B1259" s="7"/>
      <c r="C1259" s="7"/>
      <c r="D1259" s="7"/>
      <c r="E1259" s="7"/>
      <c r="F1259" s="7"/>
      <c r="G1259" s="7"/>
      <c r="H1259" s="7"/>
    </row>
    <row r="1260" spans="1:8" x14ac:dyDescent="0.25">
      <c r="A1260" s="7"/>
      <c r="B1260" s="7"/>
      <c r="C1260" s="7"/>
      <c r="D1260" s="7"/>
      <c r="E1260" s="7"/>
      <c r="F1260" s="7"/>
      <c r="G1260" s="7"/>
      <c r="H1260" s="7"/>
    </row>
    <row r="1261" spans="1:8" x14ac:dyDescent="0.25">
      <c r="A1261" s="7"/>
      <c r="B1261" s="7"/>
      <c r="C1261" s="7"/>
      <c r="D1261" s="7"/>
      <c r="E1261" s="7"/>
      <c r="F1261" s="7"/>
      <c r="G1261" s="7"/>
      <c r="H1261" s="7"/>
    </row>
    <row r="1262" spans="1:8" x14ac:dyDescent="0.25">
      <c r="A1262" s="7"/>
      <c r="B1262" s="7"/>
      <c r="C1262" s="7"/>
      <c r="D1262" s="7"/>
      <c r="E1262" s="7"/>
      <c r="F1262" s="7"/>
      <c r="G1262" s="7"/>
      <c r="H1262" s="7"/>
    </row>
    <row r="1263" spans="1:8" x14ac:dyDescent="0.25">
      <c r="A1263" s="7"/>
      <c r="B1263" s="7"/>
      <c r="C1263" s="7"/>
      <c r="D1263" s="7"/>
      <c r="E1263" s="7"/>
      <c r="F1263" s="7"/>
      <c r="G1263" s="7"/>
      <c r="H1263" s="7"/>
    </row>
    <row r="1264" spans="1:8" x14ac:dyDescent="0.25">
      <c r="A1264" s="7"/>
      <c r="B1264" s="7"/>
      <c r="C1264" s="7"/>
      <c r="D1264" s="7"/>
      <c r="E1264" s="7"/>
      <c r="F1264" s="7"/>
      <c r="G1264" s="7"/>
      <c r="H1264" s="7"/>
    </row>
    <row r="1265" spans="1:8" x14ac:dyDescent="0.25">
      <c r="A1265" s="7"/>
      <c r="B1265" s="7"/>
      <c r="C1265" s="7"/>
      <c r="D1265" s="7"/>
      <c r="E1265" s="7"/>
      <c r="F1265" s="7"/>
      <c r="G1265" s="7"/>
      <c r="H1265" s="7"/>
    </row>
    <row r="1266" spans="1:8" x14ac:dyDescent="0.25">
      <c r="A1266" s="7"/>
      <c r="B1266" s="7"/>
      <c r="C1266" s="7"/>
      <c r="D1266" s="7"/>
      <c r="E1266" s="7"/>
      <c r="F1266" s="7"/>
      <c r="G1266" s="7"/>
      <c r="H1266" s="7"/>
    </row>
    <row r="1267" spans="1:8" x14ac:dyDescent="0.25">
      <c r="A1267" s="7"/>
      <c r="B1267" s="7"/>
      <c r="C1267" s="7"/>
      <c r="D1267" s="7"/>
      <c r="E1267" s="7"/>
      <c r="F1267" s="7"/>
      <c r="G1267" s="7"/>
      <c r="H1267" s="7"/>
    </row>
    <row r="1268" spans="1:8" x14ac:dyDescent="0.25">
      <c r="A1268" s="7"/>
      <c r="B1268" s="7"/>
      <c r="C1268" s="7"/>
      <c r="D1268" s="7"/>
      <c r="E1268" s="7"/>
      <c r="F1268" s="7"/>
      <c r="G1268" s="7"/>
      <c r="H1268" s="7"/>
    </row>
    <row r="1269" spans="1:8" x14ac:dyDescent="0.25">
      <c r="A1269" s="7"/>
      <c r="B1269" s="7"/>
      <c r="C1269" s="7"/>
      <c r="D1269" s="7"/>
      <c r="E1269" s="7"/>
      <c r="F1269" s="7"/>
      <c r="G1269" s="7"/>
      <c r="H1269" s="7"/>
    </row>
    <row r="1270" spans="1:8" x14ac:dyDescent="0.25">
      <c r="A1270" s="7"/>
      <c r="B1270" s="7"/>
      <c r="C1270" s="7"/>
      <c r="D1270" s="7"/>
      <c r="E1270" s="7"/>
      <c r="F1270" s="7"/>
      <c r="G1270" s="7"/>
      <c r="H1270" s="7"/>
    </row>
    <row r="1271" spans="1:8" x14ac:dyDescent="0.25">
      <c r="A1271" s="7"/>
      <c r="B1271" s="7"/>
      <c r="C1271" s="7"/>
      <c r="D1271" s="7"/>
      <c r="E1271" s="7"/>
      <c r="F1271" s="7"/>
      <c r="G1271" s="7"/>
      <c r="H1271" s="7"/>
    </row>
    <row r="1272" spans="1:8" x14ac:dyDescent="0.25">
      <c r="A1272" s="7"/>
      <c r="B1272" s="7"/>
      <c r="C1272" s="7"/>
      <c r="D1272" s="7"/>
      <c r="E1272" s="7"/>
      <c r="F1272" s="7"/>
      <c r="G1272" s="7"/>
      <c r="H1272" s="7"/>
    </row>
    <row r="1273" spans="1:8" x14ac:dyDescent="0.25">
      <c r="A1273" s="7"/>
      <c r="B1273" s="7"/>
      <c r="C1273" s="7"/>
      <c r="D1273" s="7"/>
      <c r="E1273" s="7"/>
      <c r="F1273" s="7"/>
      <c r="G1273" s="7"/>
      <c r="H1273" s="7"/>
    </row>
    <row r="1274" spans="1:8" x14ac:dyDescent="0.25">
      <c r="A1274" s="7"/>
      <c r="B1274" s="7"/>
      <c r="C1274" s="7"/>
      <c r="D1274" s="7"/>
      <c r="E1274" s="7"/>
      <c r="F1274" s="7"/>
      <c r="G1274" s="7"/>
      <c r="H1274" s="7"/>
    </row>
    <row r="1275" spans="1:8" x14ac:dyDescent="0.25">
      <c r="A1275" s="7"/>
      <c r="B1275" s="7"/>
      <c r="C1275" s="7"/>
      <c r="D1275" s="7"/>
      <c r="E1275" s="7"/>
      <c r="F1275" s="7"/>
      <c r="G1275" s="7"/>
      <c r="H1275" s="7"/>
    </row>
    <row r="1276" spans="1:8" x14ac:dyDescent="0.25">
      <c r="A1276" s="7"/>
      <c r="B1276" s="7"/>
      <c r="C1276" s="7"/>
      <c r="D1276" s="7"/>
      <c r="E1276" s="7"/>
      <c r="F1276" s="7"/>
      <c r="G1276" s="7"/>
      <c r="H1276" s="7"/>
    </row>
    <row r="1277" spans="1:8" x14ac:dyDescent="0.25">
      <c r="A1277" s="7"/>
      <c r="B1277" s="7"/>
      <c r="C1277" s="7"/>
      <c r="D1277" s="7"/>
      <c r="E1277" s="7"/>
      <c r="F1277" s="7"/>
      <c r="G1277" s="7"/>
      <c r="H1277" s="7"/>
    </row>
    <row r="1278" spans="1:8" x14ac:dyDescent="0.25">
      <c r="A1278" s="7"/>
      <c r="B1278" s="7"/>
      <c r="C1278" s="7"/>
      <c r="D1278" s="7"/>
      <c r="E1278" s="7"/>
      <c r="F1278" s="7"/>
      <c r="G1278" s="7"/>
      <c r="H1278" s="7"/>
    </row>
    <row r="1279" spans="1:8" x14ac:dyDescent="0.25">
      <c r="A1279" s="7"/>
      <c r="B1279" s="7"/>
      <c r="C1279" s="7"/>
      <c r="D1279" s="7"/>
      <c r="E1279" s="7"/>
      <c r="F1279" s="7"/>
      <c r="G1279" s="7"/>
      <c r="H1279" s="7"/>
    </row>
    <row r="1280" spans="1:8" x14ac:dyDescent="0.25">
      <c r="A1280" s="7"/>
      <c r="B1280" s="7"/>
      <c r="C1280" s="7"/>
      <c r="D1280" s="7"/>
      <c r="E1280" s="7"/>
      <c r="F1280" s="7"/>
      <c r="G1280" s="7"/>
      <c r="H1280" s="7"/>
    </row>
    <row r="1281" spans="1:8" x14ac:dyDescent="0.25">
      <c r="A1281" s="7"/>
      <c r="B1281" s="7"/>
      <c r="C1281" s="7"/>
      <c r="D1281" s="7"/>
      <c r="E1281" s="7"/>
      <c r="F1281" s="7"/>
      <c r="G1281" s="7"/>
      <c r="H1281" s="7"/>
    </row>
    <row r="1282" spans="1:8" x14ac:dyDescent="0.25">
      <c r="A1282" s="7"/>
      <c r="B1282" s="7"/>
      <c r="C1282" s="7"/>
      <c r="D1282" s="7"/>
      <c r="E1282" s="7"/>
      <c r="F1282" s="7"/>
      <c r="G1282" s="7"/>
      <c r="H1282" s="7"/>
    </row>
    <row r="1283" spans="1:8" x14ac:dyDescent="0.25">
      <c r="A1283" s="7"/>
      <c r="B1283" s="7"/>
      <c r="C1283" s="7"/>
      <c r="D1283" s="7"/>
      <c r="E1283" s="7"/>
      <c r="F1283" s="7"/>
      <c r="G1283" s="7"/>
      <c r="H1283" s="7"/>
    </row>
    <row r="1284" spans="1:8" x14ac:dyDescent="0.25">
      <c r="A1284" s="7"/>
      <c r="B1284" s="7"/>
      <c r="C1284" s="7"/>
      <c r="D1284" s="7"/>
      <c r="E1284" s="7"/>
      <c r="F1284" s="7"/>
      <c r="G1284" s="7"/>
      <c r="H1284" s="7"/>
    </row>
    <row r="1285" spans="1:8" x14ac:dyDescent="0.25">
      <c r="A1285" s="7"/>
      <c r="B1285" s="7"/>
      <c r="C1285" s="7"/>
      <c r="D1285" s="7"/>
      <c r="E1285" s="7"/>
      <c r="F1285" s="7"/>
      <c r="G1285" s="7"/>
      <c r="H1285" s="7"/>
    </row>
    <row r="1286" spans="1:8" x14ac:dyDescent="0.25">
      <c r="A1286" s="7"/>
      <c r="B1286" s="7"/>
      <c r="C1286" s="7"/>
      <c r="D1286" s="7"/>
      <c r="E1286" s="7"/>
      <c r="F1286" s="7"/>
      <c r="G1286" s="7"/>
      <c r="H1286" s="7"/>
    </row>
    <row r="1287" spans="1:8" x14ac:dyDescent="0.25">
      <c r="A1287" s="7"/>
      <c r="B1287" s="7"/>
      <c r="C1287" s="7"/>
      <c r="D1287" s="7"/>
      <c r="E1287" s="7"/>
      <c r="F1287" s="7"/>
      <c r="G1287" s="7"/>
      <c r="H1287" s="7"/>
    </row>
    <row r="1288" spans="1:8" x14ac:dyDescent="0.25">
      <c r="A1288" s="7"/>
      <c r="B1288" s="7"/>
      <c r="C1288" s="7"/>
      <c r="D1288" s="7"/>
      <c r="E1288" s="7"/>
      <c r="F1288" s="7"/>
      <c r="G1288" s="7"/>
      <c r="H1288" s="7"/>
    </row>
    <row r="1289" spans="1:8" x14ac:dyDescent="0.25">
      <c r="A1289" s="7"/>
      <c r="B1289" s="7"/>
      <c r="C1289" s="7"/>
      <c r="D1289" s="7"/>
      <c r="E1289" s="7"/>
      <c r="F1289" s="7"/>
      <c r="G1289" s="7"/>
      <c r="H1289" s="7"/>
    </row>
    <row r="1290" spans="1:8" x14ac:dyDescent="0.25">
      <c r="A1290" s="7"/>
      <c r="B1290" s="7"/>
      <c r="C1290" s="7"/>
      <c r="D1290" s="7"/>
      <c r="E1290" s="7"/>
      <c r="F1290" s="7"/>
      <c r="G1290" s="7"/>
      <c r="H1290" s="7"/>
    </row>
    <row r="1291" spans="1:8" x14ac:dyDescent="0.25">
      <c r="A1291" s="7"/>
      <c r="B1291" s="7"/>
      <c r="C1291" s="7"/>
      <c r="D1291" s="7"/>
      <c r="E1291" s="7"/>
      <c r="F1291" s="7"/>
      <c r="G1291" s="7"/>
      <c r="H1291" s="7"/>
    </row>
    <row r="1292" spans="1:8" x14ac:dyDescent="0.25">
      <c r="A1292" s="7"/>
      <c r="B1292" s="7"/>
      <c r="C1292" s="7"/>
      <c r="D1292" s="7"/>
      <c r="E1292" s="7"/>
      <c r="F1292" s="7"/>
      <c r="G1292" s="7"/>
      <c r="H1292" s="7"/>
    </row>
    <row r="1293" spans="1:8" x14ac:dyDescent="0.25">
      <c r="A1293" s="7"/>
      <c r="B1293" s="7"/>
      <c r="C1293" s="7"/>
      <c r="D1293" s="7"/>
      <c r="E1293" s="7"/>
      <c r="F1293" s="7"/>
      <c r="G1293" s="7"/>
      <c r="H1293" s="7"/>
    </row>
    <row r="1294" spans="1:8" x14ac:dyDescent="0.25">
      <c r="A1294" s="7"/>
      <c r="B1294" s="7"/>
      <c r="C1294" s="7"/>
      <c r="D1294" s="7"/>
      <c r="E1294" s="7"/>
      <c r="F1294" s="7"/>
      <c r="G1294" s="7"/>
      <c r="H1294" s="7"/>
    </row>
    <row r="1295" spans="1:8" x14ac:dyDescent="0.25">
      <c r="A1295" s="7"/>
      <c r="B1295" s="7"/>
      <c r="C1295" s="7"/>
      <c r="D1295" s="7"/>
      <c r="E1295" s="7"/>
      <c r="F1295" s="7"/>
      <c r="G1295" s="7"/>
      <c r="H1295" s="7"/>
    </row>
    <row r="1296" spans="1:8" x14ac:dyDescent="0.25">
      <c r="A1296" s="7"/>
      <c r="B1296" s="7"/>
      <c r="C1296" s="7"/>
      <c r="D1296" s="7"/>
      <c r="E1296" s="7"/>
      <c r="F1296" s="7"/>
      <c r="G1296" s="7"/>
      <c r="H1296" s="7"/>
    </row>
    <row r="1297" spans="1:8" x14ac:dyDescent="0.25">
      <c r="A1297" s="7"/>
      <c r="B1297" s="7"/>
      <c r="C1297" s="7"/>
      <c r="D1297" s="7"/>
      <c r="E1297" s="7"/>
      <c r="F1297" s="7"/>
      <c r="G1297" s="7"/>
      <c r="H1297" s="7"/>
    </row>
    <row r="1298" spans="1:8" x14ac:dyDescent="0.25">
      <c r="A1298" s="7"/>
      <c r="B1298" s="7"/>
      <c r="C1298" s="7"/>
      <c r="D1298" s="7"/>
      <c r="E1298" s="7"/>
      <c r="F1298" s="7"/>
      <c r="G1298" s="7"/>
      <c r="H1298" s="7"/>
    </row>
    <row r="1299" spans="1:8" x14ac:dyDescent="0.25">
      <c r="A1299" s="7"/>
      <c r="B1299" s="7"/>
      <c r="C1299" s="7"/>
      <c r="D1299" s="7"/>
      <c r="E1299" s="7"/>
      <c r="F1299" s="7"/>
      <c r="G1299" s="7"/>
      <c r="H1299" s="7"/>
    </row>
    <row r="1300" spans="1:8" x14ac:dyDescent="0.25">
      <c r="A1300" s="7"/>
      <c r="B1300" s="7"/>
      <c r="C1300" s="7"/>
      <c r="D1300" s="7"/>
      <c r="E1300" s="7"/>
      <c r="F1300" s="7"/>
      <c r="G1300" s="7"/>
      <c r="H1300" s="7"/>
    </row>
    <row r="1301" spans="1:8" x14ac:dyDescent="0.25">
      <c r="A1301" s="7"/>
      <c r="B1301" s="7"/>
      <c r="C1301" s="7"/>
      <c r="D1301" s="7"/>
      <c r="E1301" s="7"/>
      <c r="F1301" s="7"/>
      <c r="G1301" s="7"/>
      <c r="H1301" s="7"/>
    </row>
    <row r="1302" spans="1:8" x14ac:dyDescent="0.25">
      <c r="A1302" s="7"/>
      <c r="B1302" s="7"/>
      <c r="C1302" s="7"/>
      <c r="D1302" s="7"/>
      <c r="E1302" s="7"/>
      <c r="F1302" s="7"/>
      <c r="G1302" s="7"/>
      <c r="H1302" s="7"/>
    </row>
    <row r="1303" spans="1:8" x14ac:dyDescent="0.25">
      <c r="A1303" s="7"/>
      <c r="B1303" s="7"/>
      <c r="C1303" s="7"/>
      <c r="D1303" s="7"/>
      <c r="E1303" s="7"/>
      <c r="F1303" s="7"/>
      <c r="G1303" s="7"/>
      <c r="H1303" s="7"/>
    </row>
    <row r="1304" spans="1:8" x14ac:dyDescent="0.25">
      <c r="A1304" s="7"/>
      <c r="B1304" s="7"/>
      <c r="C1304" s="7"/>
      <c r="D1304" s="7"/>
      <c r="E1304" s="7"/>
      <c r="F1304" s="7"/>
      <c r="G1304" s="7"/>
      <c r="H1304" s="7"/>
    </row>
    <row r="1305" spans="1:8" x14ac:dyDescent="0.25">
      <c r="A1305" s="7"/>
      <c r="B1305" s="7"/>
      <c r="C1305" s="7"/>
      <c r="D1305" s="7"/>
      <c r="E1305" s="7"/>
      <c r="F1305" s="7"/>
      <c r="G1305" s="7"/>
      <c r="H1305" s="7"/>
    </row>
    <row r="1306" spans="1:8" x14ac:dyDescent="0.25">
      <c r="A1306" s="7"/>
      <c r="B1306" s="7"/>
      <c r="C1306" s="7"/>
      <c r="D1306" s="7"/>
      <c r="E1306" s="7"/>
      <c r="F1306" s="7"/>
      <c r="G1306" s="7"/>
      <c r="H1306" s="7"/>
    </row>
    <row r="1307" spans="1:8" x14ac:dyDescent="0.25">
      <c r="A1307" s="7"/>
      <c r="B1307" s="7"/>
      <c r="C1307" s="7"/>
      <c r="D1307" s="7"/>
      <c r="E1307" s="7"/>
      <c r="F1307" s="7"/>
      <c r="G1307" s="7"/>
      <c r="H1307" s="7"/>
    </row>
    <row r="1308" spans="1:8" x14ac:dyDescent="0.25">
      <c r="A1308" s="7"/>
      <c r="B1308" s="7"/>
      <c r="C1308" s="7"/>
      <c r="D1308" s="7"/>
      <c r="E1308" s="7"/>
      <c r="F1308" s="7"/>
      <c r="G1308" s="7"/>
      <c r="H1308" s="7"/>
    </row>
    <row r="1309" spans="1:8" x14ac:dyDescent="0.25">
      <c r="A1309" s="7"/>
      <c r="B1309" s="7"/>
      <c r="C1309" s="7"/>
      <c r="D1309" s="7"/>
      <c r="E1309" s="7"/>
      <c r="F1309" s="7"/>
      <c r="G1309" s="7"/>
      <c r="H1309" s="7"/>
    </row>
    <row r="1310" spans="1:8" x14ac:dyDescent="0.25">
      <c r="A1310" s="7"/>
      <c r="B1310" s="7"/>
      <c r="C1310" s="7"/>
      <c r="D1310" s="7"/>
      <c r="E1310" s="7"/>
      <c r="F1310" s="7"/>
      <c r="G1310" s="7"/>
      <c r="H1310" s="7"/>
    </row>
    <row r="1311" spans="1:8" x14ac:dyDescent="0.25">
      <c r="A1311" s="7"/>
      <c r="B1311" s="7"/>
      <c r="C1311" s="7"/>
      <c r="D1311" s="7"/>
      <c r="E1311" s="7"/>
      <c r="F1311" s="7"/>
      <c r="G1311" s="7"/>
      <c r="H1311" s="7"/>
    </row>
    <row r="1312" spans="1:8" x14ac:dyDescent="0.25">
      <c r="A1312" s="7"/>
      <c r="B1312" s="7"/>
      <c r="C1312" s="7"/>
      <c r="D1312" s="7"/>
      <c r="E1312" s="7"/>
      <c r="F1312" s="7"/>
      <c r="G1312" s="7"/>
      <c r="H1312" s="7"/>
    </row>
    <row r="1313" spans="1:8" x14ac:dyDescent="0.25">
      <c r="A1313" s="7"/>
      <c r="B1313" s="7"/>
      <c r="C1313" s="7"/>
      <c r="D1313" s="7"/>
      <c r="E1313" s="7"/>
      <c r="F1313" s="7"/>
      <c r="G1313" s="7"/>
      <c r="H1313" s="7"/>
    </row>
    <row r="1314" spans="1:8" x14ac:dyDescent="0.25">
      <c r="A1314" s="7"/>
      <c r="B1314" s="7"/>
      <c r="C1314" s="7"/>
      <c r="D1314" s="7"/>
      <c r="E1314" s="7"/>
      <c r="F1314" s="7"/>
      <c r="G1314" s="7"/>
      <c r="H1314" s="7"/>
    </row>
    <row r="1315" spans="1:8" x14ac:dyDescent="0.25">
      <c r="A1315" s="7"/>
      <c r="B1315" s="7"/>
      <c r="C1315" s="7"/>
      <c r="D1315" s="7"/>
      <c r="E1315" s="7"/>
      <c r="F1315" s="7"/>
      <c r="G1315" s="7"/>
      <c r="H1315" s="7"/>
    </row>
    <row r="1316" spans="1:8" x14ac:dyDescent="0.25">
      <c r="A1316" s="7"/>
      <c r="B1316" s="7"/>
      <c r="C1316" s="7"/>
      <c r="D1316" s="7"/>
      <c r="E1316" s="7"/>
      <c r="F1316" s="7"/>
      <c r="G1316" s="7"/>
      <c r="H1316" s="7"/>
    </row>
    <row r="1317" spans="1:8" x14ac:dyDescent="0.25">
      <c r="A1317" s="7"/>
      <c r="B1317" s="7"/>
      <c r="C1317" s="7"/>
      <c r="D1317" s="7"/>
      <c r="E1317" s="7"/>
      <c r="F1317" s="7"/>
      <c r="G1317" s="7"/>
      <c r="H1317" s="7"/>
    </row>
    <row r="1318" spans="1:8" x14ac:dyDescent="0.25">
      <c r="A1318" s="7"/>
      <c r="B1318" s="7"/>
      <c r="C1318" s="7"/>
      <c r="D1318" s="7"/>
      <c r="E1318" s="7"/>
      <c r="F1318" s="7"/>
      <c r="G1318" s="7"/>
      <c r="H1318" s="7"/>
    </row>
    <row r="1319" spans="1:8" x14ac:dyDescent="0.25">
      <c r="A1319" s="7"/>
      <c r="B1319" s="7"/>
      <c r="C1319" s="7"/>
      <c r="D1319" s="7"/>
      <c r="E1319" s="7"/>
      <c r="F1319" s="7"/>
      <c r="G1319" s="7"/>
      <c r="H1319" s="7"/>
    </row>
    <row r="1320" spans="1:8" x14ac:dyDescent="0.25">
      <c r="A1320" s="7"/>
      <c r="B1320" s="7"/>
      <c r="C1320" s="7"/>
      <c r="D1320" s="7"/>
      <c r="E1320" s="7"/>
      <c r="F1320" s="7"/>
      <c r="G1320" s="7"/>
      <c r="H1320" s="7"/>
    </row>
    <row r="1321" spans="1:8" x14ac:dyDescent="0.25">
      <c r="A1321" s="7"/>
      <c r="B1321" s="7"/>
      <c r="C1321" s="7"/>
      <c r="D1321" s="7"/>
      <c r="E1321" s="7"/>
      <c r="F1321" s="7"/>
      <c r="G1321" s="7"/>
      <c r="H1321" s="7"/>
    </row>
    <row r="1322" spans="1:8" x14ac:dyDescent="0.25">
      <c r="A1322" s="7"/>
      <c r="B1322" s="7"/>
      <c r="C1322" s="7"/>
      <c r="D1322" s="7"/>
      <c r="E1322" s="7"/>
      <c r="F1322" s="7"/>
      <c r="G1322" s="7"/>
      <c r="H1322" s="7"/>
    </row>
    <row r="1323" spans="1:8" x14ac:dyDescent="0.25">
      <c r="A1323" s="7"/>
      <c r="B1323" s="7"/>
      <c r="C1323" s="7"/>
      <c r="D1323" s="7"/>
      <c r="E1323" s="7"/>
      <c r="F1323" s="7"/>
      <c r="G1323" s="7"/>
      <c r="H1323" s="7"/>
    </row>
    <row r="1324" spans="1:8" x14ac:dyDescent="0.25">
      <c r="A1324" s="7"/>
      <c r="B1324" s="7"/>
      <c r="C1324" s="7"/>
      <c r="D1324" s="7"/>
      <c r="E1324" s="7"/>
      <c r="F1324" s="7"/>
      <c r="G1324" s="7"/>
      <c r="H1324" s="7"/>
    </row>
    <row r="1325" spans="1:8" x14ac:dyDescent="0.25">
      <c r="A1325" s="7"/>
      <c r="B1325" s="7"/>
      <c r="C1325" s="7"/>
      <c r="D1325" s="7"/>
      <c r="E1325" s="7"/>
      <c r="F1325" s="7"/>
      <c r="G1325" s="7"/>
      <c r="H1325" s="7"/>
    </row>
    <row r="1326" spans="1:8" x14ac:dyDescent="0.25">
      <c r="A1326" s="7"/>
      <c r="B1326" s="7"/>
      <c r="C1326" s="7"/>
      <c r="D1326" s="7"/>
      <c r="E1326" s="7"/>
      <c r="F1326" s="7"/>
      <c r="G1326" s="7"/>
      <c r="H1326" s="7"/>
    </row>
    <row r="1327" spans="1:8" x14ac:dyDescent="0.25">
      <c r="A1327" s="7"/>
      <c r="B1327" s="7"/>
      <c r="C1327" s="7"/>
      <c r="D1327" s="7"/>
      <c r="E1327" s="7"/>
      <c r="F1327" s="7"/>
      <c r="G1327" s="7"/>
      <c r="H1327" s="7"/>
    </row>
    <row r="1328" spans="1:8" x14ac:dyDescent="0.25">
      <c r="A1328" s="7"/>
      <c r="B1328" s="7"/>
      <c r="C1328" s="7"/>
      <c r="D1328" s="7"/>
      <c r="E1328" s="7"/>
      <c r="F1328" s="7"/>
      <c r="G1328" s="7"/>
      <c r="H1328" s="7"/>
    </row>
    <row r="1329" spans="1:8" x14ac:dyDescent="0.25">
      <c r="A1329" s="7"/>
      <c r="B1329" s="7"/>
      <c r="C1329" s="7"/>
      <c r="D1329" s="7"/>
      <c r="E1329" s="7"/>
      <c r="F1329" s="7"/>
      <c r="G1329" s="7"/>
      <c r="H1329" s="7"/>
    </row>
    <row r="1330" spans="1:8" x14ac:dyDescent="0.25">
      <c r="A1330" s="7"/>
      <c r="B1330" s="7"/>
      <c r="C1330" s="7"/>
      <c r="D1330" s="7"/>
      <c r="E1330" s="7"/>
      <c r="F1330" s="7"/>
      <c r="G1330" s="7"/>
      <c r="H1330" s="7"/>
    </row>
    <row r="1331" spans="1:8" x14ac:dyDescent="0.25">
      <c r="A1331" s="7"/>
      <c r="B1331" s="7"/>
      <c r="C1331" s="7"/>
      <c r="D1331" s="7"/>
      <c r="E1331" s="7"/>
      <c r="F1331" s="7"/>
      <c r="G1331" s="7"/>
      <c r="H1331" s="7"/>
    </row>
    <row r="1332" spans="1:8" x14ac:dyDescent="0.25">
      <c r="A1332" s="7"/>
      <c r="B1332" s="7"/>
      <c r="C1332" s="7"/>
      <c r="D1332" s="7"/>
      <c r="E1332" s="7"/>
      <c r="F1332" s="7"/>
      <c r="G1332" s="7"/>
      <c r="H1332" s="7"/>
    </row>
    <row r="1333" spans="1:8" x14ac:dyDescent="0.25">
      <c r="A1333" s="7"/>
      <c r="B1333" s="7"/>
      <c r="C1333" s="7"/>
      <c r="D1333" s="7"/>
      <c r="E1333" s="7"/>
      <c r="F1333" s="7"/>
      <c r="G1333" s="7"/>
      <c r="H1333" s="7"/>
    </row>
    <row r="1334" spans="1:8" x14ac:dyDescent="0.25">
      <c r="A1334" s="7"/>
      <c r="B1334" s="7"/>
      <c r="C1334" s="7"/>
      <c r="D1334" s="7"/>
      <c r="E1334" s="7"/>
      <c r="F1334" s="7"/>
      <c r="G1334" s="7"/>
      <c r="H1334" s="7"/>
    </row>
    <row r="1335" spans="1:8" x14ac:dyDescent="0.25">
      <c r="A1335" s="7"/>
      <c r="B1335" s="7"/>
      <c r="C1335" s="7"/>
      <c r="D1335" s="7"/>
      <c r="E1335" s="7"/>
      <c r="F1335" s="7"/>
      <c r="G1335" s="7"/>
      <c r="H1335" s="7"/>
    </row>
    <row r="1336" spans="1:8" x14ac:dyDescent="0.25">
      <c r="A1336" s="7"/>
      <c r="B1336" s="7"/>
      <c r="C1336" s="7"/>
      <c r="D1336" s="7"/>
      <c r="E1336" s="7"/>
      <c r="F1336" s="7"/>
      <c r="G1336" s="7"/>
      <c r="H1336" s="7"/>
    </row>
    <row r="1337" spans="1:8" x14ac:dyDescent="0.25">
      <c r="A1337" s="7"/>
      <c r="B1337" s="7"/>
      <c r="C1337" s="7"/>
      <c r="D1337" s="7"/>
      <c r="E1337" s="7"/>
      <c r="F1337" s="7"/>
      <c r="G1337" s="7"/>
      <c r="H1337" s="7"/>
    </row>
    <row r="1338" spans="1:8" x14ac:dyDescent="0.25">
      <c r="A1338" s="7"/>
      <c r="B1338" s="7"/>
      <c r="C1338" s="7"/>
      <c r="D1338" s="7"/>
      <c r="E1338" s="7"/>
      <c r="F1338" s="7"/>
      <c r="G1338" s="7"/>
      <c r="H1338" s="7"/>
    </row>
    <row r="1339" spans="1:8" x14ac:dyDescent="0.25">
      <c r="A1339" s="7"/>
      <c r="B1339" s="7"/>
      <c r="C1339" s="7"/>
      <c r="D1339" s="7"/>
      <c r="E1339" s="7"/>
      <c r="F1339" s="7"/>
      <c r="G1339" s="7"/>
      <c r="H1339" s="7"/>
    </row>
    <row r="1340" spans="1:8" x14ac:dyDescent="0.25">
      <c r="A1340" s="7"/>
      <c r="B1340" s="7"/>
      <c r="C1340" s="7"/>
      <c r="D1340" s="7"/>
      <c r="E1340" s="7"/>
      <c r="F1340" s="7"/>
      <c r="G1340" s="7"/>
      <c r="H1340" s="7"/>
    </row>
    <row r="1341" spans="1:8" x14ac:dyDescent="0.25">
      <c r="A1341" s="7"/>
      <c r="B1341" s="7"/>
      <c r="C1341" s="7"/>
      <c r="D1341" s="7"/>
      <c r="E1341" s="7"/>
      <c r="F1341" s="7"/>
      <c r="G1341" s="7"/>
      <c r="H1341" s="7"/>
    </row>
    <row r="1342" spans="1:8" x14ac:dyDescent="0.25">
      <c r="A1342" s="7"/>
      <c r="B1342" s="7"/>
      <c r="C1342" s="7"/>
      <c r="D1342" s="7"/>
      <c r="E1342" s="7"/>
      <c r="F1342" s="7"/>
      <c r="G1342" s="7"/>
      <c r="H1342" s="7"/>
    </row>
    <row r="1343" spans="1:8" x14ac:dyDescent="0.25">
      <c r="A1343" s="7"/>
      <c r="B1343" s="7"/>
      <c r="C1343" s="7"/>
      <c r="D1343" s="7"/>
      <c r="E1343" s="7"/>
      <c r="F1343" s="7"/>
      <c r="G1343" s="7"/>
      <c r="H1343" s="7"/>
    </row>
    <row r="1344" spans="1:8" x14ac:dyDescent="0.25">
      <c r="A1344" s="7"/>
      <c r="B1344" s="7"/>
      <c r="C1344" s="7"/>
      <c r="D1344" s="7"/>
      <c r="E1344" s="7"/>
      <c r="F1344" s="7"/>
      <c r="G1344" s="7"/>
      <c r="H1344" s="7"/>
    </row>
    <row r="1345" spans="1:8" x14ac:dyDescent="0.25">
      <c r="A1345" s="7"/>
      <c r="B1345" s="7"/>
      <c r="C1345" s="7"/>
      <c r="D1345" s="7"/>
      <c r="E1345" s="7"/>
      <c r="F1345" s="7"/>
      <c r="G1345" s="7"/>
      <c r="H1345" s="7"/>
    </row>
    <row r="1346" spans="1:8" x14ac:dyDescent="0.25">
      <c r="A1346" s="7"/>
      <c r="B1346" s="7"/>
      <c r="C1346" s="7"/>
      <c r="D1346" s="7"/>
      <c r="E1346" s="7"/>
      <c r="F1346" s="7"/>
      <c r="G1346" s="7"/>
      <c r="H1346" s="7"/>
    </row>
    <row r="1347" spans="1:8" x14ac:dyDescent="0.25">
      <c r="A1347" s="7"/>
      <c r="B1347" s="7"/>
      <c r="C1347" s="7"/>
      <c r="D1347" s="7"/>
      <c r="E1347" s="7"/>
      <c r="F1347" s="7"/>
      <c r="G1347" s="7"/>
      <c r="H1347" s="7"/>
    </row>
    <row r="1348" spans="1:8" x14ac:dyDescent="0.25">
      <c r="A1348" s="7"/>
      <c r="B1348" s="7"/>
      <c r="C1348" s="7"/>
      <c r="D1348" s="7"/>
      <c r="E1348" s="7"/>
      <c r="F1348" s="7"/>
      <c r="G1348" s="7"/>
      <c r="H1348" s="7"/>
    </row>
    <row r="1349" spans="1:8" x14ac:dyDescent="0.25">
      <c r="A1349" s="7"/>
      <c r="B1349" s="7"/>
      <c r="C1349" s="7"/>
      <c r="D1349" s="7"/>
      <c r="E1349" s="7"/>
      <c r="F1349" s="7"/>
      <c r="G1349" s="7"/>
      <c r="H1349" s="7"/>
    </row>
    <row r="1350" spans="1:8" x14ac:dyDescent="0.25">
      <c r="A1350" s="7"/>
      <c r="B1350" s="7"/>
      <c r="C1350" s="7"/>
      <c r="D1350" s="7"/>
      <c r="E1350" s="7"/>
      <c r="F1350" s="7"/>
      <c r="G1350" s="7"/>
      <c r="H1350" s="7"/>
    </row>
    <row r="1351" spans="1:8" x14ac:dyDescent="0.25">
      <c r="A1351" s="7"/>
      <c r="B1351" s="7"/>
      <c r="C1351" s="7"/>
      <c r="D1351" s="7"/>
      <c r="E1351" s="7"/>
      <c r="F1351" s="7"/>
      <c r="G1351" s="7"/>
      <c r="H1351" s="7"/>
    </row>
    <row r="1352" spans="1:8" x14ac:dyDescent="0.25">
      <c r="A1352" s="7"/>
      <c r="B1352" s="7"/>
      <c r="C1352" s="7"/>
      <c r="D1352" s="7"/>
      <c r="E1352" s="7"/>
      <c r="F1352" s="7"/>
      <c r="G1352" s="7"/>
      <c r="H1352" s="7"/>
    </row>
    <row r="1353" spans="1:8" x14ac:dyDescent="0.25">
      <c r="A1353" s="7"/>
      <c r="B1353" s="7"/>
      <c r="C1353" s="7"/>
      <c r="D1353" s="7"/>
      <c r="E1353" s="7"/>
      <c r="F1353" s="7"/>
      <c r="G1353" s="7"/>
      <c r="H1353" s="7"/>
    </row>
    <row r="1354" spans="1:8" x14ac:dyDescent="0.25">
      <c r="A1354" s="7"/>
      <c r="B1354" s="7"/>
      <c r="C1354" s="7"/>
      <c r="D1354" s="7"/>
      <c r="E1354" s="7"/>
      <c r="F1354" s="7"/>
      <c r="G1354" s="7"/>
      <c r="H1354" s="7"/>
    </row>
    <row r="1355" spans="1:8" x14ac:dyDescent="0.25">
      <c r="A1355" s="7"/>
      <c r="B1355" s="7"/>
      <c r="C1355" s="7"/>
      <c r="D1355" s="7"/>
      <c r="E1355" s="7"/>
      <c r="F1355" s="7"/>
      <c r="G1355" s="7"/>
      <c r="H1355" s="7"/>
    </row>
    <row r="1356" spans="1:8" x14ac:dyDescent="0.25">
      <c r="A1356" s="7"/>
      <c r="B1356" s="7"/>
      <c r="C1356" s="7"/>
      <c r="D1356" s="7"/>
      <c r="E1356" s="7"/>
      <c r="F1356" s="7"/>
      <c r="G1356" s="7"/>
      <c r="H1356" s="7"/>
    </row>
    <row r="1357" spans="1:8" x14ac:dyDescent="0.25">
      <c r="A1357" s="7"/>
      <c r="B1357" s="7"/>
      <c r="C1357" s="7"/>
      <c r="D1357" s="7"/>
      <c r="E1357" s="7"/>
      <c r="F1357" s="7"/>
      <c r="G1357" s="7"/>
      <c r="H1357" s="7"/>
    </row>
    <row r="1358" spans="1:8" x14ac:dyDescent="0.25">
      <c r="A1358" s="7"/>
      <c r="B1358" s="7"/>
      <c r="C1358" s="7"/>
      <c r="D1358" s="7"/>
      <c r="E1358" s="7"/>
      <c r="F1358" s="7"/>
      <c r="G1358" s="7"/>
      <c r="H1358" s="7"/>
    </row>
    <row r="1359" spans="1:8" x14ac:dyDescent="0.25">
      <c r="A1359" s="7"/>
      <c r="B1359" s="7"/>
      <c r="C1359" s="7"/>
      <c r="D1359" s="7"/>
      <c r="E1359" s="7"/>
      <c r="F1359" s="7"/>
      <c r="G1359" s="7"/>
      <c r="H1359" s="7"/>
    </row>
    <row r="1360" spans="1:8" x14ac:dyDescent="0.25">
      <c r="A1360" s="7"/>
      <c r="B1360" s="7"/>
      <c r="C1360" s="7"/>
      <c r="D1360" s="7"/>
      <c r="E1360" s="7"/>
      <c r="F1360" s="7"/>
      <c r="G1360" s="7"/>
      <c r="H1360" s="7"/>
    </row>
    <row r="1361" spans="1:8" x14ac:dyDescent="0.25">
      <c r="A1361" s="7"/>
      <c r="B1361" s="7"/>
      <c r="C1361" s="7"/>
      <c r="D1361" s="7"/>
      <c r="E1361" s="7"/>
      <c r="F1361" s="7"/>
      <c r="G1361" s="7"/>
      <c r="H1361" s="7"/>
    </row>
    <row r="1362" spans="1:8" x14ac:dyDescent="0.25">
      <c r="A1362" s="7"/>
      <c r="B1362" s="7"/>
      <c r="C1362" s="7"/>
      <c r="D1362" s="7"/>
      <c r="E1362" s="7"/>
      <c r="F1362" s="7"/>
      <c r="G1362" s="7"/>
      <c r="H1362" s="7"/>
    </row>
    <row r="1363" spans="1:8" x14ac:dyDescent="0.25">
      <c r="A1363" s="7"/>
      <c r="B1363" s="7"/>
      <c r="C1363" s="7"/>
      <c r="D1363" s="7"/>
      <c r="E1363" s="7"/>
      <c r="F1363" s="7"/>
      <c r="G1363" s="7"/>
      <c r="H1363" s="7"/>
    </row>
    <row r="1364" spans="1:8" x14ac:dyDescent="0.25">
      <c r="A1364" s="7"/>
      <c r="B1364" s="7"/>
      <c r="C1364" s="7"/>
      <c r="D1364" s="7"/>
      <c r="E1364" s="7"/>
      <c r="F1364" s="7"/>
      <c r="G1364" s="7"/>
      <c r="H1364" s="7"/>
    </row>
    <row r="1365" spans="1:8" x14ac:dyDescent="0.25">
      <c r="A1365" s="7"/>
      <c r="B1365" s="7"/>
      <c r="C1365" s="7"/>
      <c r="D1365" s="7"/>
      <c r="E1365" s="7"/>
      <c r="F1365" s="7"/>
      <c r="G1365" s="7"/>
      <c r="H1365" s="7"/>
    </row>
    <row r="1366" spans="1:8" x14ac:dyDescent="0.25">
      <c r="A1366" s="7"/>
      <c r="B1366" s="7"/>
      <c r="C1366" s="7"/>
      <c r="D1366" s="7"/>
      <c r="E1366" s="7"/>
      <c r="F1366" s="7"/>
      <c r="G1366" s="7"/>
      <c r="H1366" s="7"/>
    </row>
    <row r="1367" spans="1:8" x14ac:dyDescent="0.25">
      <c r="A1367" s="7"/>
      <c r="B1367" s="7"/>
      <c r="C1367" s="7"/>
      <c r="D1367" s="7"/>
      <c r="E1367" s="7"/>
      <c r="F1367" s="7"/>
      <c r="G1367" s="7"/>
      <c r="H1367" s="7"/>
    </row>
    <row r="1368" spans="1:8" x14ac:dyDescent="0.25">
      <c r="A1368" s="7"/>
      <c r="B1368" s="7"/>
      <c r="C1368" s="7"/>
      <c r="D1368" s="7"/>
      <c r="E1368" s="7"/>
      <c r="F1368" s="7"/>
      <c r="G1368" s="7"/>
      <c r="H1368" s="7"/>
    </row>
    <row r="1369" spans="1:8" x14ac:dyDescent="0.25">
      <c r="A1369" s="7"/>
      <c r="B1369" s="7"/>
      <c r="C1369" s="7"/>
      <c r="D1369" s="7"/>
      <c r="E1369" s="7"/>
      <c r="F1369" s="7"/>
      <c r="G1369" s="7"/>
      <c r="H1369" s="7"/>
    </row>
    <row r="1370" spans="1:8" x14ac:dyDescent="0.25">
      <c r="A1370" s="7"/>
      <c r="B1370" s="7"/>
      <c r="C1370" s="7"/>
      <c r="D1370" s="7"/>
      <c r="E1370" s="7"/>
      <c r="F1370" s="7"/>
      <c r="G1370" s="7"/>
      <c r="H1370" s="7"/>
    </row>
    <row r="1371" spans="1:8" x14ac:dyDescent="0.25">
      <c r="A1371" s="7"/>
      <c r="B1371" s="7"/>
      <c r="C1371" s="7"/>
      <c r="D1371" s="7"/>
      <c r="E1371" s="7"/>
      <c r="F1371" s="7"/>
      <c r="G1371" s="7"/>
      <c r="H1371" s="7"/>
    </row>
    <row r="1372" spans="1:8" x14ac:dyDescent="0.25">
      <c r="A1372" s="7"/>
      <c r="B1372" s="7"/>
      <c r="C1372" s="7"/>
      <c r="D1372" s="7"/>
      <c r="E1372" s="7"/>
      <c r="F1372" s="7"/>
      <c r="G1372" s="7"/>
      <c r="H1372" s="7"/>
    </row>
    <row r="1373" spans="1:8" x14ac:dyDescent="0.25">
      <c r="A1373" s="7"/>
      <c r="B1373" s="7"/>
      <c r="C1373" s="7"/>
      <c r="D1373" s="7"/>
      <c r="E1373" s="7"/>
      <c r="F1373" s="7"/>
      <c r="G1373" s="7"/>
      <c r="H1373" s="7"/>
    </row>
    <row r="1374" spans="1:8" x14ac:dyDescent="0.25">
      <c r="A1374" s="7"/>
      <c r="B1374" s="7"/>
      <c r="C1374" s="7"/>
      <c r="D1374" s="7"/>
      <c r="E1374" s="7"/>
      <c r="F1374" s="7"/>
      <c r="G1374" s="7"/>
      <c r="H1374" s="7"/>
    </row>
    <row r="1375" spans="1:8" x14ac:dyDescent="0.25">
      <c r="A1375" s="7"/>
      <c r="B1375" s="7"/>
      <c r="C1375" s="7"/>
      <c r="D1375" s="7"/>
      <c r="E1375" s="7"/>
      <c r="F1375" s="7"/>
      <c r="G1375" s="7"/>
      <c r="H1375" s="7"/>
    </row>
    <row r="1376" spans="1:8" x14ac:dyDescent="0.25">
      <c r="A1376" s="7"/>
      <c r="B1376" s="7"/>
      <c r="C1376" s="7"/>
      <c r="D1376" s="7"/>
      <c r="E1376" s="7"/>
      <c r="F1376" s="7"/>
      <c r="G1376" s="7"/>
      <c r="H1376" s="7"/>
    </row>
    <row r="1377" spans="1:8" x14ac:dyDescent="0.25">
      <c r="A1377" s="7"/>
      <c r="B1377" s="7"/>
      <c r="C1377" s="7"/>
      <c r="D1377" s="7"/>
      <c r="E1377" s="7"/>
      <c r="F1377" s="7"/>
      <c r="G1377" s="7"/>
      <c r="H1377" s="7"/>
    </row>
    <row r="1378" spans="1:8" x14ac:dyDescent="0.25">
      <c r="A1378" s="7"/>
      <c r="B1378" s="7"/>
      <c r="C1378" s="7"/>
      <c r="D1378" s="7"/>
      <c r="E1378" s="7"/>
      <c r="F1378" s="7"/>
      <c r="G1378" s="7"/>
      <c r="H1378" s="7"/>
    </row>
    <row r="1379" spans="1:8" x14ac:dyDescent="0.25">
      <c r="A1379" s="7"/>
      <c r="B1379" s="7"/>
      <c r="C1379" s="7"/>
      <c r="D1379" s="7"/>
      <c r="E1379" s="7"/>
      <c r="F1379" s="7"/>
      <c r="G1379" s="7"/>
      <c r="H1379" s="7"/>
    </row>
    <row r="1380" spans="1:8" x14ac:dyDescent="0.25">
      <c r="A1380" s="7"/>
      <c r="B1380" s="7"/>
      <c r="C1380" s="7"/>
      <c r="D1380" s="7"/>
      <c r="E1380" s="7"/>
      <c r="F1380" s="7"/>
      <c r="G1380" s="7"/>
      <c r="H1380" s="7"/>
    </row>
    <row r="1381" spans="1:8" x14ac:dyDescent="0.25">
      <c r="A1381" s="7"/>
      <c r="B1381" s="7"/>
      <c r="C1381" s="7"/>
      <c r="D1381" s="7"/>
      <c r="E1381" s="7"/>
      <c r="F1381" s="7"/>
      <c r="G1381" s="7"/>
      <c r="H1381" s="7"/>
    </row>
    <row r="1382" spans="1:8" x14ac:dyDescent="0.25">
      <c r="A1382" s="7"/>
      <c r="B1382" s="7"/>
      <c r="C1382" s="7"/>
      <c r="D1382" s="7"/>
      <c r="E1382" s="7"/>
      <c r="F1382" s="7"/>
      <c r="G1382" s="7"/>
      <c r="H1382" s="7"/>
    </row>
    <row r="1383" spans="1:8" x14ac:dyDescent="0.25">
      <c r="A1383" s="7"/>
      <c r="B1383" s="7"/>
      <c r="C1383" s="7"/>
      <c r="D1383" s="7"/>
      <c r="E1383" s="7"/>
      <c r="F1383" s="7"/>
      <c r="G1383" s="7"/>
      <c r="H1383" s="7"/>
    </row>
    <row r="1384" spans="1:8" x14ac:dyDescent="0.25">
      <c r="A1384" s="7"/>
      <c r="B1384" s="7"/>
      <c r="C1384" s="7"/>
      <c r="D1384" s="7"/>
      <c r="E1384" s="7"/>
      <c r="F1384" s="7"/>
      <c r="G1384" s="7"/>
      <c r="H1384" s="7"/>
    </row>
    <row r="1385" spans="1:8" x14ac:dyDescent="0.25">
      <c r="A1385" s="7"/>
      <c r="B1385" s="7"/>
      <c r="C1385" s="7"/>
      <c r="D1385" s="7"/>
      <c r="E1385" s="7"/>
      <c r="F1385" s="7"/>
      <c r="G1385" s="7"/>
      <c r="H1385" s="7"/>
    </row>
    <row r="1386" spans="1:8" x14ac:dyDescent="0.25">
      <c r="A1386" s="7"/>
      <c r="B1386" s="7"/>
      <c r="C1386" s="7"/>
      <c r="D1386" s="7"/>
      <c r="E1386" s="7"/>
      <c r="F1386" s="7"/>
      <c r="G1386" s="7"/>
      <c r="H1386" s="7"/>
    </row>
    <row r="1387" spans="1:8" x14ac:dyDescent="0.25">
      <c r="A1387" s="7"/>
      <c r="B1387" s="7"/>
      <c r="C1387" s="7"/>
      <c r="D1387" s="7"/>
      <c r="E1387" s="7"/>
      <c r="F1387" s="7"/>
      <c r="G1387" s="7"/>
      <c r="H1387" s="7"/>
    </row>
    <row r="1388" spans="1:8" x14ac:dyDescent="0.25">
      <c r="A1388" s="7"/>
      <c r="B1388" s="7"/>
      <c r="C1388" s="7"/>
      <c r="D1388" s="7"/>
      <c r="E1388" s="7"/>
      <c r="F1388" s="7"/>
      <c r="G1388" s="7"/>
      <c r="H1388" s="7"/>
    </row>
    <row r="1389" spans="1:8" x14ac:dyDescent="0.25">
      <c r="A1389" s="7"/>
      <c r="B1389" s="7"/>
      <c r="C1389" s="7"/>
      <c r="D1389" s="7"/>
      <c r="E1389" s="7"/>
      <c r="F1389" s="7"/>
      <c r="G1389" s="7"/>
      <c r="H1389" s="7"/>
    </row>
    <row r="1390" spans="1:8" x14ac:dyDescent="0.25">
      <c r="A1390" s="7"/>
      <c r="B1390" s="7"/>
      <c r="C1390" s="7"/>
      <c r="D1390" s="7"/>
      <c r="E1390" s="7"/>
      <c r="F1390" s="7"/>
      <c r="G1390" s="7"/>
      <c r="H1390" s="7"/>
    </row>
    <row r="1391" spans="1:8" x14ac:dyDescent="0.25">
      <c r="A1391" s="7"/>
      <c r="B1391" s="7"/>
      <c r="C1391" s="7"/>
      <c r="D1391" s="7"/>
      <c r="E1391" s="7"/>
      <c r="F1391" s="7"/>
      <c r="G1391" s="7"/>
      <c r="H1391" s="7"/>
    </row>
    <row r="1392" spans="1:8" x14ac:dyDescent="0.25">
      <c r="A1392" s="7"/>
      <c r="B1392" s="7"/>
      <c r="C1392" s="7"/>
      <c r="D1392" s="7"/>
      <c r="E1392" s="7"/>
      <c r="F1392" s="7"/>
      <c r="G1392" s="7"/>
      <c r="H1392" s="7"/>
    </row>
    <row r="1393" spans="1:8" x14ac:dyDescent="0.25">
      <c r="A1393" s="7"/>
      <c r="B1393" s="7"/>
      <c r="C1393" s="7"/>
      <c r="D1393" s="7"/>
      <c r="E1393" s="7"/>
      <c r="F1393" s="7"/>
      <c r="G1393" s="7"/>
      <c r="H1393" s="7"/>
    </row>
    <row r="1394" spans="1:8" x14ac:dyDescent="0.25">
      <c r="A1394" s="7"/>
      <c r="B1394" s="7"/>
      <c r="C1394" s="7"/>
      <c r="D1394" s="7"/>
      <c r="E1394" s="7"/>
      <c r="F1394" s="7"/>
      <c r="G1394" s="7"/>
      <c r="H1394" s="7"/>
    </row>
    <row r="1395" spans="1:8" x14ac:dyDescent="0.25">
      <c r="A1395" s="7"/>
      <c r="B1395" s="7"/>
      <c r="C1395" s="7"/>
      <c r="D1395" s="7"/>
      <c r="E1395" s="7"/>
      <c r="F1395" s="7"/>
      <c r="G1395" s="7"/>
      <c r="H1395" s="7"/>
    </row>
    <row r="1396" spans="1:8" x14ac:dyDescent="0.25">
      <c r="A1396" s="7"/>
      <c r="B1396" s="7"/>
      <c r="C1396" s="7"/>
      <c r="D1396" s="7"/>
      <c r="E1396" s="7"/>
      <c r="F1396" s="7"/>
      <c r="G1396" s="7"/>
      <c r="H1396" s="7"/>
    </row>
    <row r="1397" spans="1:8" x14ac:dyDescent="0.25">
      <c r="A1397" s="7"/>
      <c r="B1397" s="7"/>
      <c r="C1397" s="7"/>
      <c r="D1397" s="7"/>
      <c r="E1397" s="7"/>
      <c r="F1397" s="7"/>
      <c r="G1397" s="7"/>
      <c r="H1397" s="7"/>
    </row>
    <row r="1398" spans="1:8" x14ac:dyDescent="0.25">
      <c r="A1398" s="7"/>
      <c r="B1398" s="7"/>
      <c r="C1398" s="7"/>
      <c r="D1398" s="7"/>
      <c r="E1398" s="7"/>
      <c r="F1398" s="7"/>
      <c r="G1398" s="7"/>
      <c r="H1398" s="7"/>
    </row>
    <row r="1399" spans="1:8" x14ac:dyDescent="0.25">
      <c r="A1399" s="7"/>
      <c r="B1399" s="7"/>
      <c r="C1399" s="7"/>
      <c r="D1399" s="7"/>
      <c r="E1399" s="7"/>
      <c r="F1399" s="7"/>
      <c r="G1399" s="7"/>
      <c r="H1399" s="7"/>
    </row>
    <row r="1400" spans="1:8" x14ac:dyDescent="0.25">
      <c r="A1400" s="7"/>
      <c r="B1400" s="7"/>
      <c r="C1400" s="7"/>
      <c r="D1400" s="7"/>
      <c r="E1400" s="7"/>
      <c r="F1400" s="7"/>
      <c r="G1400" s="7"/>
      <c r="H1400" s="7"/>
    </row>
    <row r="1401" spans="1:8" x14ac:dyDescent="0.25">
      <c r="A1401" s="7"/>
      <c r="B1401" s="7"/>
      <c r="C1401" s="7"/>
      <c r="D1401" s="7"/>
      <c r="E1401" s="7"/>
      <c r="F1401" s="7"/>
      <c r="G1401" s="7"/>
      <c r="H1401" s="7"/>
    </row>
    <row r="1402" spans="1:8" x14ac:dyDescent="0.25">
      <c r="A1402" s="7"/>
      <c r="B1402" s="7"/>
      <c r="C1402" s="7"/>
      <c r="D1402" s="7"/>
      <c r="E1402" s="7"/>
      <c r="F1402" s="7"/>
      <c r="G1402" s="7"/>
      <c r="H1402" s="7"/>
    </row>
    <row r="1403" spans="1:8" x14ac:dyDescent="0.25">
      <c r="A1403" s="7"/>
      <c r="B1403" s="7"/>
      <c r="C1403" s="7"/>
      <c r="D1403" s="7"/>
      <c r="E1403" s="7"/>
      <c r="F1403" s="7"/>
      <c r="G1403" s="7"/>
      <c r="H1403" s="7"/>
    </row>
    <row r="1404" spans="1:8" x14ac:dyDescent="0.25">
      <c r="A1404" s="7"/>
      <c r="B1404" s="7"/>
      <c r="C1404" s="7"/>
      <c r="D1404" s="7"/>
      <c r="E1404" s="7"/>
      <c r="F1404" s="7"/>
      <c r="G1404" s="7"/>
      <c r="H1404" s="7"/>
    </row>
    <row r="1405" spans="1:8" x14ac:dyDescent="0.25">
      <c r="A1405" s="7"/>
      <c r="B1405" s="7"/>
      <c r="C1405" s="7"/>
      <c r="D1405" s="7"/>
      <c r="E1405" s="7"/>
      <c r="F1405" s="7"/>
      <c r="G1405" s="7"/>
      <c r="H1405" s="7"/>
    </row>
    <row r="1406" spans="1:8" x14ac:dyDescent="0.25">
      <c r="A1406" s="7"/>
      <c r="B1406" s="7"/>
      <c r="C1406" s="7"/>
      <c r="D1406" s="7"/>
      <c r="E1406" s="7"/>
      <c r="F1406" s="7"/>
      <c r="G1406" s="7"/>
      <c r="H1406" s="7"/>
    </row>
    <row r="1407" spans="1:8" x14ac:dyDescent="0.25">
      <c r="A1407" s="7"/>
      <c r="B1407" s="7"/>
      <c r="C1407" s="7"/>
      <c r="D1407" s="7"/>
      <c r="E1407" s="7"/>
      <c r="F1407" s="7"/>
      <c r="G1407" s="7"/>
      <c r="H1407" s="7"/>
    </row>
    <row r="1408" spans="1:8" x14ac:dyDescent="0.25">
      <c r="A1408" s="7"/>
      <c r="B1408" s="7"/>
      <c r="C1408" s="7"/>
      <c r="D1408" s="7"/>
      <c r="E1408" s="7"/>
      <c r="F1408" s="7"/>
      <c r="G1408" s="7"/>
      <c r="H1408" s="7"/>
    </row>
    <row r="1409" spans="1:8" x14ac:dyDescent="0.25">
      <c r="A1409" s="7"/>
      <c r="B1409" s="7"/>
      <c r="C1409" s="7"/>
      <c r="D1409" s="7"/>
      <c r="E1409" s="7"/>
      <c r="F1409" s="7"/>
      <c r="G1409" s="7"/>
      <c r="H1409" s="7"/>
    </row>
    <row r="1410" spans="1:8" x14ac:dyDescent="0.25">
      <c r="A1410" s="7"/>
      <c r="B1410" s="7"/>
      <c r="C1410" s="7"/>
      <c r="D1410" s="7"/>
      <c r="E1410" s="7"/>
      <c r="F1410" s="7"/>
      <c r="G1410" s="7"/>
      <c r="H1410" s="7"/>
    </row>
    <row r="1411" spans="1:8" x14ac:dyDescent="0.25">
      <c r="A1411" s="7"/>
      <c r="B1411" s="7"/>
      <c r="C1411" s="7"/>
      <c r="D1411" s="7"/>
      <c r="E1411" s="7"/>
      <c r="F1411" s="7"/>
      <c r="G1411" s="7"/>
      <c r="H1411" s="7"/>
    </row>
    <row r="1412" spans="1:8" x14ac:dyDescent="0.25">
      <c r="A1412" s="7"/>
      <c r="B1412" s="7"/>
      <c r="C1412" s="7"/>
      <c r="D1412" s="7"/>
      <c r="E1412" s="7"/>
      <c r="F1412" s="7"/>
      <c r="G1412" s="7"/>
      <c r="H1412" s="7"/>
    </row>
    <row r="1413" spans="1:8" x14ac:dyDescent="0.25">
      <c r="A1413" s="7"/>
      <c r="B1413" s="7"/>
      <c r="C1413" s="7"/>
      <c r="D1413" s="7"/>
      <c r="E1413" s="7"/>
      <c r="F1413" s="7"/>
      <c r="G1413" s="7"/>
      <c r="H1413" s="7"/>
    </row>
    <row r="1414" spans="1:8" x14ac:dyDescent="0.25">
      <c r="A1414" s="7"/>
      <c r="B1414" s="7"/>
      <c r="C1414" s="7"/>
      <c r="D1414" s="7"/>
      <c r="E1414" s="7"/>
      <c r="F1414" s="7"/>
      <c r="G1414" s="7"/>
      <c r="H1414" s="7"/>
    </row>
    <row r="1415" spans="1:8" x14ac:dyDescent="0.25">
      <c r="A1415" s="7"/>
      <c r="B1415" s="7"/>
      <c r="C1415" s="7"/>
      <c r="D1415" s="7"/>
      <c r="E1415" s="7"/>
      <c r="F1415" s="7"/>
      <c r="G1415" s="7"/>
      <c r="H1415" s="7"/>
    </row>
    <row r="1416" spans="1:8" x14ac:dyDescent="0.25">
      <c r="A1416" s="7"/>
      <c r="B1416" s="7"/>
      <c r="C1416" s="7"/>
      <c r="D1416" s="7"/>
      <c r="E1416" s="7"/>
      <c r="F1416" s="7"/>
      <c r="G1416" s="7"/>
      <c r="H1416" s="7"/>
    </row>
    <row r="1417" spans="1:8" x14ac:dyDescent="0.25">
      <c r="A1417" s="7"/>
      <c r="B1417" s="7"/>
      <c r="C1417" s="7"/>
      <c r="D1417" s="7"/>
      <c r="E1417" s="7"/>
      <c r="F1417" s="7"/>
      <c r="G1417" s="7"/>
      <c r="H1417" s="7"/>
    </row>
    <row r="1418" spans="1:8" x14ac:dyDescent="0.25">
      <c r="A1418" s="7"/>
      <c r="B1418" s="7"/>
      <c r="C1418" s="7"/>
      <c r="D1418" s="7"/>
      <c r="E1418" s="7"/>
      <c r="F1418" s="7"/>
      <c r="G1418" s="7"/>
      <c r="H1418" s="7"/>
    </row>
    <row r="1419" spans="1:8" x14ac:dyDescent="0.25">
      <c r="A1419" s="7"/>
      <c r="B1419" s="7"/>
      <c r="C1419" s="7"/>
      <c r="D1419" s="7"/>
      <c r="E1419" s="7"/>
      <c r="F1419" s="7"/>
      <c r="G1419" s="7"/>
      <c r="H1419" s="7"/>
    </row>
    <row r="1420" spans="1:8" x14ac:dyDescent="0.25">
      <c r="A1420" s="7"/>
      <c r="B1420" s="7"/>
      <c r="C1420" s="7"/>
      <c r="D1420" s="7"/>
      <c r="E1420" s="7"/>
      <c r="F1420" s="7"/>
      <c r="G1420" s="7"/>
      <c r="H1420" s="7"/>
    </row>
    <row r="1421" spans="1:8" x14ac:dyDescent="0.25">
      <c r="A1421" s="7"/>
      <c r="B1421" s="7"/>
      <c r="C1421" s="7"/>
      <c r="D1421" s="7"/>
      <c r="E1421" s="7"/>
      <c r="F1421" s="7"/>
      <c r="G1421" s="7"/>
      <c r="H1421" s="7"/>
    </row>
    <row r="1422" spans="1:8" x14ac:dyDescent="0.25">
      <c r="A1422" s="7"/>
      <c r="B1422" s="7"/>
      <c r="C1422" s="7"/>
      <c r="D1422" s="7"/>
      <c r="E1422" s="7"/>
      <c r="F1422" s="7"/>
      <c r="G1422" s="7"/>
      <c r="H1422" s="7"/>
    </row>
    <row r="1423" spans="1:8" x14ac:dyDescent="0.25">
      <c r="A1423" s="7"/>
      <c r="B1423" s="7"/>
      <c r="C1423" s="7"/>
      <c r="D1423" s="7"/>
      <c r="E1423" s="7"/>
      <c r="F1423" s="7"/>
      <c r="G1423" s="7"/>
      <c r="H1423" s="7"/>
    </row>
    <row r="1424" spans="1:8" x14ac:dyDescent="0.25">
      <c r="A1424" s="7"/>
      <c r="B1424" s="7"/>
      <c r="C1424" s="7"/>
      <c r="D1424" s="7"/>
      <c r="E1424" s="7"/>
      <c r="F1424" s="7"/>
      <c r="G1424" s="7"/>
      <c r="H1424" s="7"/>
    </row>
    <row r="1425" spans="1:8" x14ac:dyDescent="0.25">
      <c r="A1425" s="7"/>
      <c r="B1425" s="7"/>
      <c r="C1425" s="7"/>
      <c r="D1425" s="7"/>
      <c r="E1425" s="7"/>
      <c r="F1425" s="7"/>
      <c r="G1425" s="7"/>
      <c r="H1425" s="7"/>
    </row>
    <row r="1426" spans="1:8" x14ac:dyDescent="0.25">
      <c r="A1426" s="7"/>
      <c r="B1426" s="7"/>
      <c r="C1426" s="7"/>
      <c r="D1426" s="7"/>
      <c r="E1426" s="7"/>
      <c r="F1426" s="7"/>
      <c r="G1426" s="7"/>
      <c r="H1426" s="7"/>
    </row>
    <row r="1427" spans="1:8" x14ac:dyDescent="0.25">
      <c r="A1427" s="7"/>
      <c r="B1427" s="7"/>
      <c r="C1427" s="7"/>
      <c r="D1427" s="7"/>
      <c r="E1427" s="7"/>
      <c r="F1427" s="7"/>
      <c r="G1427" s="7"/>
      <c r="H1427" s="7"/>
    </row>
    <row r="1428" spans="1:8" x14ac:dyDescent="0.25">
      <c r="A1428" s="7"/>
      <c r="B1428" s="7"/>
      <c r="C1428" s="7"/>
      <c r="D1428" s="7"/>
      <c r="E1428" s="7"/>
      <c r="F1428" s="7"/>
      <c r="G1428" s="7"/>
      <c r="H1428" s="7"/>
    </row>
    <row r="1429" spans="1:8" x14ac:dyDescent="0.25">
      <c r="A1429" s="7"/>
      <c r="B1429" s="7"/>
      <c r="C1429" s="7"/>
      <c r="D1429" s="7"/>
      <c r="E1429" s="7"/>
      <c r="F1429" s="7"/>
      <c r="G1429" s="7"/>
      <c r="H1429" s="7"/>
    </row>
    <row r="1430" spans="1:8" x14ac:dyDescent="0.25">
      <c r="A1430" s="7"/>
      <c r="B1430" s="7"/>
      <c r="C1430" s="7"/>
      <c r="D1430" s="7"/>
      <c r="E1430" s="7"/>
      <c r="F1430" s="7"/>
      <c r="G1430" s="7"/>
      <c r="H1430" s="7"/>
    </row>
    <row r="1431" spans="1:8" x14ac:dyDescent="0.25">
      <c r="A1431" s="7"/>
      <c r="B1431" s="7"/>
      <c r="C1431" s="7"/>
      <c r="D1431" s="7"/>
      <c r="E1431" s="7"/>
      <c r="F1431" s="7"/>
      <c r="G1431" s="7"/>
      <c r="H1431" s="7"/>
    </row>
    <row r="1432" spans="1:8" x14ac:dyDescent="0.25">
      <c r="A1432" s="7"/>
      <c r="B1432" s="7"/>
      <c r="C1432" s="7"/>
      <c r="D1432" s="7"/>
      <c r="E1432" s="7"/>
      <c r="F1432" s="7"/>
      <c r="G1432" s="7"/>
      <c r="H1432" s="7"/>
    </row>
    <row r="1433" spans="1:8" x14ac:dyDescent="0.25">
      <c r="A1433" s="7"/>
      <c r="B1433" s="7"/>
      <c r="C1433" s="7"/>
      <c r="D1433" s="7"/>
      <c r="E1433" s="7"/>
      <c r="F1433" s="7"/>
      <c r="G1433" s="7"/>
      <c r="H1433" s="7"/>
    </row>
    <row r="1434" spans="1:8" x14ac:dyDescent="0.25">
      <c r="A1434" s="7"/>
      <c r="B1434" s="7"/>
      <c r="C1434" s="7"/>
      <c r="D1434" s="7"/>
      <c r="E1434" s="7"/>
      <c r="F1434" s="7"/>
      <c r="G1434" s="7"/>
      <c r="H1434" s="7"/>
    </row>
    <row r="1435" spans="1:8" x14ac:dyDescent="0.25">
      <c r="A1435" s="7"/>
      <c r="B1435" s="7"/>
      <c r="C1435" s="7"/>
      <c r="D1435" s="7"/>
      <c r="E1435" s="7"/>
      <c r="F1435" s="7"/>
      <c r="G1435" s="7"/>
      <c r="H1435" s="7"/>
    </row>
    <row r="1436" spans="1:8" x14ac:dyDescent="0.25">
      <c r="A1436" s="7"/>
      <c r="B1436" s="7"/>
      <c r="C1436" s="7"/>
      <c r="D1436" s="7"/>
      <c r="E1436" s="7"/>
      <c r="F1436" s="7"/>
      <c r="G1436" s="7"/>
      <c r="H1436" s="7"/>
    </row>
    <row r="1437" spans="1:8" x14ac:dyDescent="0.25">
      <c r="A1437" s="7"/>
      <c r="B1437" s="7"/>
      <c r="C1437" s="7"/>
      <c r="D1437" s="7"/>
      <c r="E1437" s="7"/>
      <c r="F1437" s="7"/>
      <c r="G1437" s="7"/>
      <c r="H1437" s="7"/>
    </row>
    <row r="1438" spans="1:8" x14ac:dyDescent="0.25">
      <c r="A1438" s="7"/>
      <c r="B1438" s="7"/>
      <c r="C1438" s="7"/>
      <c r="D1438" s="7"/>
      <c r="E1438" s="7"/>
      <c r="F1438" s="7"/>
      <c r="G1438" s="7"/>
      <c r="H1438" s="7"/>
    </row>
    <row r="1439" spans="1:8" x14ac:dyDescent="0.25">
      <c r="A1439" s="7"/>
      <c r="B1439" s="7"/>
      <c r="C1439" s="7"/>
      <c r="D1439" s="7"/>
      <c r="E1439" s="7"/>
      <c r="F1439" s="7"/>
      <c r="G1439" s="7"/>
      <c r="H1439" s="7"/>
    </row>
    <row r="1440" spans="1:8" x14ac:dyDescent="0.25">
      <c r="A1440" s="7"/>
      <c r="B1440" s="7"/>
      <c r="C1440" s="7"/>
      <c r="D1440" s="7"/>
      <c r="E1440" s="7"/>
      <c r="F1440" s="7"/>
      <c r="G1440" s="7"/>
      <c r="H1440" s="7"/>
    </row>
    <row r="1441" spans="1:8" x14ac:dyDescent="0.25">
      <c r="A1441" s="7"/>
      <c r="B1441" s="7"/>
      <c r="C1441" s="7"/>
      <c r="D1441" s="7"/>
      <c r="E1441" s="7"/>
      <c r="F1441" s="7"/>
      <c r="G1441" s="7"/>
      <c r="H1441" s="7"/>
    </row>
    <row r="1442" spans="1:8" x14ac:dyDescent="0.25">
      <c r="A1442" s="7"/>
      <c r="B1442" s="7"/>
      <c r="C1442" s="7"/>
      <c r="D1442" s="7"/>
      <c r="E1442" s="7"/>
      <c r="F1442" s="7"/>
      <c r="G1442" s="7"/>
      <c r="H1442" s="7"/>
    </row>
    <row r="1443" spans="1:8" x14ac:dyDescent="0.25">
      <c r="A1443" s="7"/>
      <c r="B1443" s="7"/>
      <c r="C1443" s="7"/>
      <c r="D1443" s="7"/>
      <c r="E1443" s="7"/>
      <c r="F1443" s="7"/>
      <c r="G1443" s="7"/>
      <c r="H1443" s="7"/>
    </row>
    <row r="1444" spans="1:8" x14ac:dyDescent="0.25">
      <c r="A1444" s="7"/>
      <c r="B1444" s="7"/>
      <c r="C1444" s="7"/>
      <c r="D1444" s="7"/>
      <c r="E1444" s="7"/>
      <c r="F1444" s="7"/>
      <c r="G1444" s="7"/>
      <c r="H1444" s="7"/>
    </row>
    <row r="1445" spans="1:8" x14ac:dyDescent="0.25">
      <c r="A1445" s="7"/>
      <c r="B1445" s="7"/>
      <c r="C1445" s="7"/>
      <c r="D1445" s="7"/>
      <c r="E1445" s="7"/>
      <c r="F1445" s="7"/>
      <c r="G1445" s="7"/>
      <c r="H1445" s="7"/>
    </row>
    <row r="1446" spans="1:8" x14ac:dyDescent="0.25">
      <c r="A1446" s="7"/>
      <c r="B1446" s="7"/>
      <c r="C1446" s="7"/>
      <c r="D1446" s="7"/>
      <c r="E1446" s="7"/>
      <c r="F1446" s="7"/>
      <c r="G1446" s="7"/>
      <c r="H1446" s="7"/>
    </row>
    <row r="1447" spans="1:8" x14ac:dyDescent="0.25">
      <c r="A1447" s="7"/>
      <c r="B1447" s="7"/>
      <c r="C1447" s="7"/>
      <c r="D1447" s="7"/>
      <c r="E1447" s="7"/>
      <c r="F1447" s="7"/>
      <c r="G1447" s="7"/>
      <c r="H1447" s="7"/>
    </row>
    <row r="1448" spans="1:8" x14ac:dyDescent="0.25">
      <c r="A1448" s="7"/>
      <c r="B1448" s="7"/>
      <c r="C1448" s="7"/>
      <c r="D1448" s="7"/>
      <c r="E1448" s="7"/>
      <c r="F1448" s="7"/>
      <c r="G1448" s="7"/>
      <c r="H1448" s="7"/>
    </row>
    <row r="1449" spans="1:8" x14ac:dyDescent="0.25">
      <c r="A1449" s="7"/>
      <c r="B1449" s="7"/>
      <c r="C1449" s="7"/>
      <c r="D1449" s="7"/>
      <c r="E1449" s="7"/>
      <c r="F1449" s="7"/>
      <c r="G1449" s="7"/>
      <c r="H1449" s="7"/>
    </row>
    <row r="1450" spans="1:8" x14ac:dyDescent="0.25">
      <c r="A1450" s="7"/>
      <c r="B1450" s="7"/>
      <c r="C1450" s="7"/>
      <c r="D1450" s="7"/>
      <c r="E1450" s="7"/>
      <c r="F1450" s="7"/>
      <c r="G1450" s="7"/>
      <c r="H1450" s="7"/>
    </row>
    <row r="1451" spans="1:8" x14ac:dyDescent="0.25">
      <c r="A1451" s="7"/>
      <c r="B1451" s="7"/>
      <c r="C1451" s="7"/>
      <c r="D1451" s="7"/>
      <c r="E1451" s="7"/>
      <c r="F1451" s="7"/>
      <c r="G1451" s="7"/>
      <c r="H1451" s="7"/>
    </row>
    <row r="1452" spans="1:8" x14ac:dyDescent="0.25">
      <c r="A1452" s="7"/>
      <c r="B1452" s="7"/>
      <c r="C1452" s="7"/>
      <c r="D1452" s="7"/>
      <c r="E1452" s="7"/>
      <c r="F1452" s="7"/>
      <c r="G1452" s="7"/>
      <c r="H1452" s="7"/>
    </row>
    <row r="1453" spans="1:8" x14ac:dyDescent="0.25">
      <c r="A1453" s="7"/>
      <c r="B1453" s="7"/>
      <c r="C1453" s="7"/>
      <c r="D1453" s="7"/>
      <c r="E1453" s="7"/>
      <c r="F1453" s="7"/>
      <c r="G1453" s="7"/>
      <c r="H1453" s="7"/>
    </row>
    <row r="1454" spans="1:8" x14ac:dyDescent="0.25">
      <c r="A1454" s="7"/>
      <c r="B1454" s="7"/>
      <c r="C1454" s="7"/>
      <c r="D1454" s="7"/>
      <c r="E1454" s="7"/>
      <c r="F1454" s="7"/>
      <c r="G1454" s="7"/>
      <c r="H1454" s="7"/>
    </row>
    <row r="1455" spans="1:8" x14ac:dyDescent="0.25">
      <c r="A1455" s="7"/>
      <c r="B1455" s="7"/>
      <c r="C1455" s="7"/>
      <c r="D1455" s="7"/>
      <c r="E1455" s="7"/>
      <c r="F1455" s="7"/>
      <c r="G1455" s="7"/>
      <c r="H1455" s="7"/>
    </row>
    <row r="1456" spans="1:8" x14ac:dyDescent="0.25">
      <c r="A1456" s="7"/>
      <c r="B1456" s="7"/>
      <c r="C1456" s="7"/>
      <c r="D1456" s="7"/>
      <c r="E1456" s="7"/>
      <c r="F1456" s="7"/>
      <c r="G1456" s="7"/>
      <c r="H1456" s="7"/>
    </row>
    <row r="1457" spans="1:8" x14ac:dyDescent="0.25">
      <c r="A1457" s="7"/>
      <c r="B1457" s="7"/>
      <c r="C1457" s="7"/>
      <c r="D1457" s="7"/>
      <c r="E1457" s="7"/>
      <c r="F1457" s="7"/>
      <c r="G1457" s="7"/>
      <c r="H1457" s="7"/>
    </row>
    <row r="1458" spans="1:8" x14ac:dyDescent="0.25">
      <c r="A1458" s="7"/>
      <c r="B1458" s="7"/>
      <c r="C1458" s="7"/>
      <c r="D1458" s="7"/>
      <c r="E1458" s="7"/>
      <c r="F1458" s="7"/>
      <c r="G1458" s="7"/>
      <c r="H1458" s="7"/>
    </row>
    <row r="1459" spans="1:8" x14ac:dyDescent="0.25">
      <c r="A1459" s="7"/>
      <c r="B1459" s="7"/>
      <c r="C1459" s="7"/>
      <c r="D1459" s="7"/>
      <c r="E1459" s="7"/>
      <c r="F1459" s="7"/>
      <c r="G1459" s="7"/>
      <c r="H1459" s="7"/>
    </row>
    <row r="1460" spans="1:8" x14ac:dyDescent="0.25">
      <c r="A1460" s="7"/>
      <c r="B1460" s="7"/>
      <c r="C1460" s="7"/>
      <c r="D1460" s="7"/>
      <c r="E1460" s="7"/>
      <c r="F1460" s="7"/>
      <c r="G1460" s="7"/>
      <c r="H1460" s="7"/>
    </row>
    <row r="1461" spans="1:8" x14ac:dyDescent="0.25">
      <c r="A1461" s="7"/>
      <c r="B1461" s="7"/>
      <c r="C1461" s="7"/>
      <c r="D1461" s="7"/>
      <c r="E1461" s="7"/>
      <c r="F1461" s="7"/>
      <c r="G1461" s="7"/>
      <c r="H1461" s="7"/>
    </row>
    <row r="1462" spans="1:8" x14ac:dyDescent="0.25">
      <c r="A1462" s="7"/>
      <c r="B1462" s="7"/>
      <c r="C1462" s="7"/>
      <c r="D1462" s="7"/>
      <c r="E1462" s="7"/>
      <c r="F1462" s="7"/>
      <c r="G1462" s="7"/>
      <c r="H1462" s="7"/>
    </row>
    <row r="1463" spans="1:8" x14ac:dyDescent="0.25">
      <c r="A1463" s="7"/>
      <c r="B1463" s="7"/>
      <c r="C1463" s="7"/>
      <c r="D1463" s="7"/>
      <c r="E1463" s="7"/>
      <c r="F1463" s="7"/>
      <c r="G1463" s="7"/>
      <c r="H1463" s="7"/>
    </row>
    <row r="1464" spans="1:8" x14ac:dyDescent="0.25">
      <c r="A1464" s="7"/>
      <c r="B1464" s="7"/>
      <c r="C1464" s="7"/>
      <c r="D1464" s="7"/>
      <c r="E1464" s="7"/>
      <c r="F1464" s="7"/>
      <c r="G1464" s="7"/>
      <c r="H1464" s="7"/>
    </row>
    <row r="1465" spans="1:8" x14ac:dyDescent="0.25">
      <c r="A1465" s="7"/>
      <c r="B1465" s="7"/>
      <c r="C1465" s="7"/>
      <c r="D1465" s="7"/>
      <c r="E1465" s="7"/>
      <c r="F1465" s="7"/>
      <c r="G1465" s="7"/>
      <c r="H1465" s="7"/>
    </row>
    <row r="1466" spans="1:8" x14ac:dyDescent="0.25">
      <c r="A1466" s="7"/>
      <c r="B1466" s="7"/>
      <c r="C1466" s="7"/>
      <c r="D1466" s="7"/>
      <c r="E1466" s="7"/>
      <c r="F1466" s="7"/>
      <c r="G1466" s="7"/>
      <c r="H1466" s="7"/>
    </row>
    <row r="1467" spans="1:8" x14ac:dyDescent="0.25">
      <c r="A1467" s="7"/>
      <c r="B1467" s="7"/>
      <c r="C1467" s="7"/>
      <c r="D1467" s="7"/>
      <c r="E1467" s="7"/>
      <c r="F1467" s="7"/>
      <c r="G1467" s="7"/>
      <c r="H1467" s="7"/>
    </row>
    <row r="1468" spans="1:8" x14ac:dyDescent="0.25">
      <c r="A1468" s="7"/>
      <c r="B1468" s="7"/>
      <c r="C1468" s="7"/>
      <c r="D1468" s="7"/>
      <c r="E1468" s="7"/>
      <c r="F1468" s="7"/>
      <c r="G1468" s="7"/>
      <c r="H1468" s="7"/>
    </row>
    <row r="1469" spans="1:8" x14ac:dyDescent="0.25">
      <c r="A1469" s="7"/>
      <c r="B1469" s="7"/>
      <c r="C1469" s="7"/>
      <c r="D1469" s="7"/>
      <c r="E1469" s="7"/>
      <c r="F1469" s="7"/>
      <c r="G1469" s="7"/>
      <c r="H1469" s="7"/>
    </row>
    <row r="1470" spans="1:8" x14ac:dyDescent="0.25">
      <c r="A1470" s="7"/>
      <c r="B1470" s="7"/>
      <c r="C1470" s="7"/>
      <c r="D1470" s="7"/>
      <c r="E1470" s="7"/>
      <c r="F1470" s="7"/>
      <c r="G1470" s="7"/>
      <c r="H1470" s="7"/>
    </row>
    <row r="1471" spans="1:8" x14ac:dyDescent="0.25">
      <c r="A1471" s="7"/>
      <c r="B1471" s="7"/>
      <c r="C1471" s="7"/>
      <c r="D1471" s="7"/>
      <c r="E1471" s="7"/>
      <c r="F1471" s="7"/>
      <c r="G1471" s="7"/>
      <c r="H1471" s="7"/>
    </row>
    <row r="1472" spans="1:8" x14ac:dyDescent="0.25">
      <c r="A1472" s="7"/>
      <c r="B1472" s="7"/>
      <c r="C1472" s="7"/>
      <c r="D1472" s="7"/>
      <c r="E1472" s="7"/>
      <c r="F1472" s="7"/>
      <c r="G1472" s="7"/>
      <c r="H1472" s="7"/>
    </row>
    <row r="1473" spans="1:8" x14ac:dyDescent="0.25">
      <c r="A1473" s="7"/>
      <c r="B1473" s="7"/>
      <c r="C1473" s="7"/>
      <c r="D1473" s="7"/>
      <c r="E1473" s="7"/>
      <c r="F1473" s="7"/>
      <c r="G1473" s="7"/>
      <c r="H1473" s="7"/>
    </row>
    <row r="1474" spans="1:8" x14ac:dyDescent="0.25">
      <c r="A1474" s="7"/>
      <c r="B1474" s="7"/>
      <c r="C1474" s="7"/>
      <c r="D1474" s="7"/>
      <c r="E1474" s="7"/>
      <c r="F1474" s="7"/>
      <c r="G1474" s="7"/>
      <c r="H1474" s="7"/>
    </row>
    <row r="1475" spans="1:8" x14ac:dyDescent="0.25">
      <c r="A1475" s="7"/>
      <c r="B1475" s="7"/>
      <c r="C1475" s="7"/>
      <c r="D1475" s="7"/>
      <c r="E1475" s="7"/>
      <c r="F1475" s="7"/>
      <c r="G1475" s="7"/>
      <c r="H1475" s="7"/>
    </row>
    <row r="1476" spans="1:8" x14ac:dyDescent="0.25">
      <c r="A1476" s="7"/>
      <c r="B1476" s="7"/>
      <c r="C1476" s="7"/>
      <c r="D1476" s="7"/>
      <c r="E1476" s="7"/>
      <c r="F1476" s="7"/>
      <c r="G1476" s="7"/>
      <c r="H1476" s="7"/>
    </row>
    <row r="1477" spans="1:8" x14ac:dyDescent="0.25">
      <c r="A1477" s="7"/>
      <c r="B1477" s="7"/>
      <c r="C1477" s="7"/>
      <c r="D1477" s="7"/>
      <c r="E1477" s="7"/>
      <c r="F1477" s="7"/>
      <c r="G1477" s="7"/>
      <c r="H1477" s="7"/>
    </row>
    <row r="1478" spans="1:8" x14ac:dyDescent="0.25">
      <c r="A1478" s="7"/>
      <c r="B1478" s="7"/>
      <c r="C1478" s="7"/>
      <c r="D1478" s="7"/>
      <c r="E1478" s="7"/>
      <c r="F1478" s="7"/>
      <c r="G1478" s="7"/>
      <c r="H1478" s="7"/>
    </row>
    <row r="1479" spans="1:8" x14ac:dyDescent="0.25">
      <c r="A1479" s="7"/>
      <c r="B1479" s="7"/>
      <c r="C1479" s="7"/>
      <c r="D1479" s="7"/>
      <c r="E1479" s="7"/>
      <c r="F1479" s="7"/>
      <c r="G1479" s="7"/>
      <c r="H1479" s="7"/>
    </row>
    <row r="1480" spans="1:8" x14ac:dyDescent="0.25">
      <c r="A1480" s="7"/>
      <c r="B1480" s="7"/>
      <c r="C1480" s="7"/>
      <c r="D1480" s="7"/>
      <c r="E1480" s="7"/>
      <c r="F1480" s="7"/>
      <c r="G1480" s="7"/>
      <c r="H1480" s="7"/>
    </row>
    <row r="1481" spans="1:8" x14ac:dyDescent="0.25">
      <c r="A1481" s="7"/>
      <c r="B1481" s="7"/>
      <c r="C1481" s="7"/>
      <c r="D1481" s="7"/>
      <c r="E1481" s="7"/>
      <c r="F1481" s="7"/>
      <c r="G1481" s="7"/>
      <c r="H1481" s="7"/>
    </row>
    <row r="1482" spans="1:8" x14ac:dyDescent="0.25">
      <c r="A1482" s="7"/>
      <c r="B1482" s="7"/>
      <c r="C1482" s="7"/>
      <c r="D1482" s="7"/>
      <c r="E1482" s="7"/>
      <c r="F1482" s="7"/>
      <c r="G1482" s="7"/>
      <c r="H1482" s="7"/>
    </row>
    <row r="1483" spans="1:8" x14ac:dyDescent="0.25">
      <c r="A1483" s="7"/>
      <c r="B1483" s="7"/>
      <c r="C1483" s="7"/>
      <c r="D1483" s="7"/>
      <c r="E1483" s="7"/>
      <c r="F1483" s="7"/>
      <c r="G1483" s="7"/>
      <c r="H1483" s="7"/>
    </row>
    <row r="1484" spans="1:8" x14ac:dyDescent="0.25">
      <c r="A1484" s="7"/>
      <c r="B1484" s="7"/>
      <c r="C1484" s="7"/>
      <c r="D1484" s="7"/>
      <c r="E1484" s="7"/>
      <c r="F1484" s="7"/>
      <c r="G1484" s="7"/>
      <c r="H1484" s="7"/>
    </row>
    <row r="1485" spans="1:8" x14ac:dyDescent="0.25">
      <c r="A1485" s="7"/>
      <c r="B1485" s="7"/>
      <c r="C1485" s="7"/>
      <c r="D1485" s="7"/>
      <c r="E1485" s="7"/>
      <c r="F1485" s="7"/>
      <c r="G1485" s="7"/>
      <c r="H1485" s="7"/>
    </row>
    <row r="1486" spans="1:8" x14ac:dyDescent="0.25">
      <c r="A1486" s="7"/>
      <c r="B1486" s="7"/>
      <c r="C1486" s="7"/>
      <c r="D1486" s="7"/>
      <c r="E1486" s="7"/>
      <c r="F1486" s="7"/>
      <c r="G1486" s="7"/>
      <c r="H1486" s="7"/>
    </row>
    <row r="1487" spans="1:8" x14ac:dyDescent="0.25">
      <c r="A1487" s="7"/>
      <c r="B1487" s="7"/>
      <c r="C1487" s="7"/>
      <c r="D1487" s="7"/>
      <c r="E1487" s="7"/>
      <c r="F1487" s="7"/>
      <c r="G1487" s="7"/>
      <c r="H1487" s="7"/>
    </row>
    <row r="1488" spans="1:8" x14ac:dyDescent="0.25">
      <c r="A1488" s="7"/>
      <c r="B1488" s="7"/>
      <c r="C1488" s="7"/>
      <c r="D1488" s="7"/>
      <c r="E1488" s="7"/>
      <c r="F1488" s="7"/>
      <c r="G1488" s="7"/>
      <c r="H1488" s="7"/>
    </row>
    <row r="1489" spans="1:8" x14ac:dyDescent="0.25">
      <c r="A1489" s="7"/>
      <c r="B1489" s="7"/>
      <c r="C1489" s="7"/>
      <c r="D1489" s="7"/>
      <c r="E1489" s="7"/>
      <c r="F1489" s="7"/>
      <c r="G1489" s="7"/>
      <c r="H1489" s="7"/>
    </row>
    <row r="1490" spans="1:8" x14ac:dyDescent="0.25">
      <c r="A1490" s="7"/>
      <c r="B1490" s="7"/>
      <c r="C1490" s="7"/>
      <c r="D1490" s="7"/>
      <c r="E1490" s="7"/>
      <c r="F1490" s="7"/>
      <c r="G1490" s="7"/>
      <c r="H1490" s="7"/>
    </row>
    <row r="1491" spans="1:8" x14ac:dyDescent="0.25">
      <c r="A1491" s="7"/>
      <c r="B1491" s="7"/>
      <c r="C1491" s="7"/>
      <c r="D1491" s="7"/>
      <c r="E1491" s="7"/>
      <c r="F1491" s="7"/>
      <c r="G1491" s="7"/>
      <c r="H1491" s="7"/>
    </row>
    <row r="1492" spans="1:8" x14ac:dyDescent="0.25">
      <c r="A1492" s="7"/>
      <c r="B1492" s="7"/>
      <c r="C1492" s="7"/>
      <c r="D1492" s="7"/>
      <c r="E1492" s="7"/>
      <c r="F1492" s="7"/>
      <c r="G1492" s="7"/>
      <c r="H1492" s="7"/>
    </row>
    <row r="1493" spans="1:8" x14ac:dyDescent="0.25">
      <c r="A1493" s="7"/>
      <c r="B1493" s="7"/>
      <c r="C1493" s="7"/>
      <c r="D1493" s="7"/>
      <c r="E1493" s="7"/>
      <c r="F1493" s="7"/>
      <c r="G1493" s="7"/>
      <c r="H1493" s="7"/>
    </row>
    <row r="1494" spans="1:8" x14ac:dyDescent="0.25">
      <c r="A1494" s="7"/>
      <c r="B1494" s="7"/>
      <c r="C1494" s="7"/>
      <c r="D1494" s="7"/>
      <c r="E1494" s="7"/>
      <c r="F1494" s="7"/>
      <c r="G1494" s="7"/>
      <c r="H1494" s="7"/>
    </row>
    <row r="1495" spans="1:8" x14ac:dyDescent="0.25">
      <c r="A1495" s="7"/>
      <c r="B1495" s="7"/>
      <c r="C1495" s="7"/>
      <c r="D1495" s="7"/>
      <c r="E1495" s="7"/>
      <c r="F1495" s="7"/>
      <c r="G1495" s="7"/>
      <c r="H1495" s="7"/>
    </row>
    <row r="1496" spans="1:8" x14ac:dyDescent="0.25">
      <c r="A1496" s="7"/>
      <c r="B1496" s="7"/>
      <c r="C1496" s="7"/>
      <c r="D1496" s="7"/>
      <c r="E1496" s="7"/>
      <c r="F1496" s="7"/>
      <c r="G1496" s="7"/>
      <c r="H1496" s="7"/>
    </row>
    <row r="1497" spans="1:8" x14ac:dyDescent="0.25">
      <c r="A1497" s="7"/>
      <c r="B1497" s="7"/>
      <c r="C1497" s="7"/>
      <c r="D1497" s="7"/>
      <c r="E1497" s="7"/>
      <c r="F1497" s="7"/>
      <c r="G1497" s="7"/>
      <c r="H1497" s="7"/>
    </row>
    <row r="1498" spans="1:8" x14ac:dyDescent="0.25">
      <c r="A1498" s="7"/>
      <c r="B1498" s="7"/>
      <c r="C1498" s="7"/>
      <c r="D1498" s="7"/>
      <c r="E1498" s="7"/>
      <c r="F1498" s="7"/>
      <c r="G1498" s="7"/>
      <c r="H1498" s="7"/>
    </row>
    <row r="1499" spans="1:8" x14ac:dyDescent="0.25">
      <c r="A1499" s="7"/>
      <c r="B1499" s="7"/>
      <c r="C1499" s="7"/>
      <c r="D1499" s="7"/>
      <c r="E1499" s="7"/>
      <c r="F1499" s="7"/>
      <c r="G1499" s="7"/>
      <c r="H1499" s="7"/>
    </row>
    <row r="1500" spans="1:8" x14ac:dyDescent="0.25">
      <c r="A1500" s="7"/>
      <c r="B1500" s="7"/>
      <c r="C1500" s="7"/>
      <c r="D1500" s="7"/>
      <c r="E1500" s="7"/>
      <c r="F1500" s="7"/>
      <c r="G1500" s="7"/>
      <c r="H1500" s="7"/>
    </row>
    <row r="1501" spans="1:8" x14ac:dyDescent="0.25">
      <c r="A1501" s="7"/>
      <c r="B1501" s="7"/>
      <c r="C1501" s="7"/>
      <c r="D1501" s="7"/>
      <c r="E1501" s="7"/>
      <c r="F1501" s="7"/>
      <c r="G1501" s="7"/>
      <c r="H1501" s="7"/>
    </row>
    <row r="1502" spans="1:8" x14ac:dyDescent="0.25">
      <c r="A1502" s="7"/>
      <c r="B1502" s="7"/>
      <c r="C1502" s="7"/>
      <c r="D1502" s="7"/>
      <c r="E1502" s="7"/>
      <c r="F1502" s="7"/>
      <c r="G1502" s="7"/>
      <c r="H1502" s="7"/>
    </row>
    <row r="1503" spans="1:8" x14ac:dyDescent="0.25">
      <c r="A1503" s="7"/>
      <c r="B1503" s="7"/>
      <c r="C1503" s="7"/>
      <c r="D1503" s="7"/>
      <c r="E1503" s="7"/>
      <c r="F1503" s="7"/>
      <c r="G1503" s="7"/>
      <c r="H1503" s="7"/>
    </row>
    <row r="1504" spans="1:8" x14ac:dyDescent="0.25">
      <c r="A1504" s="7"/>
      <c r="B1504" s="7"/>
      <c r="C1504" s="7"/>
      <c r="D1504" s="7"/>
      <c r="E1504" s="7"/>
      <c r="F1504" s="7"/>
      <c r="G1504" s="7"/>
      <c r="H1504" s="7"/>
    </row>
    <row r="1505" spans="1:8" x14ac:dyDescent="0.25">
      <c r="A1505" s="7"/>
      <c r="B1505" s="7"/>
      <c r="C1505" s="7"/>
      <c r="D1505" s="7"/>
      <c r="E1505" s="7"/>
      <c r="F1505" s="7"/>
      <c r="G1505" s="7"/>
      <c r="H1505" s="7"/>
    </row>
    <row r="1506" spans="1:8" x14ac:dyDescent="0.25">
      <c r="A1506" s="7"/>
      <c r="B1506" s="7"/>
      <c r="C1506" s="7"/>
      <c r="D1506" s="7"/>
      <c r="E1506" s="7"/>
      <c r="F1506" s="7"/>
      <c r="G1506" s="7"/>
      <c r="H1506" s="7"/>
    </row>
    <row r="1507" spans="1:8" x14ac:dyDescent="0.25">
      <c r="A1507" s="7"/>
      <c r="B1507" s="7"/>
      <c r="C1507" s="7"/>
      <c r="D1507" s="7"/>
      <c r="E1507" s="7"/>
      <c r="F1507" s="7"/>
      <c r="G1507" s="7"/>
      <c r="H1507" s="7"/>
    </row>
    <row r="1508" spans="1:8" x14ac:dyDescent="0.25">
      <c r="A1508" s="7"/>
      <c r="B1508" s="7"/>
      <c r="C1508" s="7"/>
      <c r="D1508" s="7"/>
      <c r="E1508" s="7"/>
      <c r="F1508" s="7"/>
      <c r="G1508" s="7"/>
      <c r="H1508" s="7"/>
    </row>
    <row r="1509" spans="1:8" x14ac:dyDescent="0.25">
      <c r="A1509" s="7"/>
      <c r="B1509" s="7"/>
      <c r="C1509" s="7"/>
      <c r="D1509" s="7"/>
      <c r="E1509" s="7"/>
      <c r="F1509" s="7"/>
      <c r="G1509" s="7"/>
      <c r="H1509" s="7"/>
    </row>
    <row r="1510" spans="1:8" x14ac:dyDescent="0.25">
      <c r="A1510" s="7"/>
      <c r="B1510" s="7"/>
      <c r="C1510" s="7"/>
      <c r="D1510" s="7"/>
      <c r="E1510" s="7"/>
      <c r="F1510" s="7"/>
      <c r="G1510" s="7"/>
      <c r="H1510" s="7"/>
    </row>
    <row r="1511" spans="1:8" x14ac:dyDescent="0.25">
      <c r="A1511" s="7"/>
      <c r="B1511" s="7"/>
      <c r="C1511" s="7"/>
      <c r="D1511" s="7"/>
      <c r="E1511" s="7"/>
      <c r="F1511" s="7"/>
      <c r="G1511" s="7"/>
      <c r="H1511" s="7"/>
    </row>
    <row r="1512" spans="1:8" x14ac:dyDescent="0.25">
      <c r="A1512" s="7"/>
      <c r="B1512" s="7"/>
      <c r="C1512" s="7"/>
      <c r="D1512" s="7"/>
      <c r="E1512" s="7"/>
      <c r="F1512" s="7"/>
      <c r="G1512" s="7"/>
      <c r="H1512" s="7"/>
    </row>
    <row r="1513" spans="1:8" x14ac:dyDescent="0.25">
      <c r="A1513" s="7"/>
      <c r="B1513" s="7"/>
      <c r="C1513" s="7"/>
      <c r="D1513" s="7"/>
      <c r="E1513" s="7"/>
      <c r="F1513" s="7"/>
      <c r="G1513" s="7"/>
      <c r="H1513" s="7"/>
    </row>
    <row r="1514" spans="1:8" x14ac:dyDescent="0.25">
      <c r="A1514" s="7"/>
      <c r="B1514" s="7"/>
      <c r="C1514" s="7"/>
      <c r="D1514" s="7"/>
      <c r="E1514" s="7"/>
      <c r="F1514" s="7"/>
      <c r="G1514" s="7"/>
      <c r="H1514" s="7"/>
    </row>
    <row r="1515" spans="1:8" x14ac:dyDescent="0.25">
      <c r="A1515" s="7"/>
      <c r="B1515" s="7"/>
      <c r="C1515" s="7"/>
      <c r="D1515" s="7"/>
      <c r="E1515" s="7"/>
      <c r="F1515" s="7"/>
      <c r="G1515" s="7"/>
      <c r="H1515" s="7"/>
    </row>
    <row r="1516" spans="1:8" x14ac:dyDescent="0.25">
      <c r="A1516" s="7"/>
      <c r="B1516" s="7"/>
      <c r="C1516" s="7"/>
      <c r="D1516" s="7"/>
      <c r="E1516" s="7"/>
      <c r="F1516" s="7"/>
      <c r="G1516" s="7"/>
      <c r="H1516" s="7"/>
    </row>
    <row r="1517" spans="1:8" x14ac:dyDescent="0.25">
      <c r="A1517" s="7"/>
      <c r="B1517" s="7"/>
      <c r="C1517" s="7"/>
      <c r="D1517" s="7"/>
      <c r="E1517" s="7"/>
      <c r="F1517" s="7"/>
      <c r="G1517" s="7"/>
      <c r="H1517" s="7"/>
    </row>
    <row r="1518" spans="1:8" x14ac:dyDescent="0.25">
      <c r="A1518" s="7"/>
      <c r="B1518" s="7"/>
      <c r="C1518" s="7"/>
      <c r="D1518" s="7"/>
      <c r="E1518" s="7"/>
      <c r="F1518" s="7"/>
      <c r="G1518" s="7"/>
      <c r="H1518" s="7"/>
    </row>
    <row r="1519" spans="1:8" x14ac:dyDescent="0.25">
      <c r="A1519" s="7"/>
      <c r="B1519" s="7"/>
      <c r="C1519" s="7"/>
      <c r="D1519" s="7"/>
      <c r="E1519" s="7"/>
      <c r="F1519" s="7"/>
      <c r="G1519" s="7"/>
      <c r="H1519" s="7"/>
    </row>
    <row r="1520" spans="1:8" x14ac:dyDescent="0.25">
      <c r="A1520" s="7"/>
      <c r="B1520" s="7"/>
      <c r="C1520" s="7"/>
      <c r="D1520" s="7"/>
      <c r="E1520" s="7"/>
      <c r="F1520" s="7"/>
      <c r="G1520" s="7"/>
      <c r="H1520" s="7"/>
    </row>
    <row r="1521" spans="1:8" x14ac:dyDescent="0.25">
      <c r="A1521" s="7"/>
      <c r="B1521" s="7"/>
      <c r="C1521" s="7"/>
      <c r="D1521" s="7"/>
      <c r="E1521" s="7"/>
      <c r="F1521" s="7"/>
      <c r="G1521" s="7"/>
      <c r="H1521" s="7"/>
    </row>
    <row r="1522" spans="1:8" x14ac:dyDescent="0.25">
      <c r="A1522" s="7"/>
      <c r="B1522" s="7"/>
      <c r="C1522" s="7"/>
      <c r="D1522" s="7"/>
      <c r="E1522" s="7"/>
      <c r="F1522" s="7"/>
      <c r="G1522" s="7"/>
      <c r="H1522" s="7"/>
    </row>
    <row r="1523" spans="1:8" x14ac:dyDescent="0.25">
      <c r="A1523" s="7"/>
      <c r="B1523" s="7"/>
      <c r="C1523" s="7"/>
      <c r="D1523" s="7"/>
      <c r="E1523" s="7"/>
      <c r="F1523" s="7"/>
      <c r="G1523" s="7"/>
      <c r="H1523" s="7"/>
    </row>
    <row r="1524" spans="1:8" x14ac:dyDescent="0.25">
      <c r="A1524" s="7"/>
      <c r="B1524" s="7"/>
      <c r="C1524" s="7"/>
      <c r="D1524" s="7"/>
      <c r="E1524" s="7"/>
      <c r="F1524" s="7"/>
      <c r="G1524" s="7"/>
      <c r="H1524" s="7"/>
    </row>
    <row r="1525" spans="1:8" x14ac:dyDescent="0.25">
      <c r="A1525" s="7"/>
      <c r="B1525" s="7"/>
      <c r="C1525" s="7"/>
      <c r="D1525" s="7"/>
      <c r="E1525" s="7"/>
      <c r="F1525" s="7"/>
      <c r="G1525" s="7"/>
      <c r="H1525" s="7"/>
    </row>
    <row r="1526" spans="1:8" x14ac:dyDescent="0.25">
      <c r="A1526" s="7"/>
      <c r="B1526" s="7"/>
      <c r="C1526" s="7"/>
      <c r="D1526" s="7"/>
      <c r="E1526" s="7"/>
      <c r="F1526" s="7"/>
      <c r="G1526" s="7"/>
      <c r="H1526" s="7"/>
    </row>
    <row r="1527" spans="1:8" x14ac:dyDescent="0.25">
      <c r="A1527" s="7"/>
      <c r="B1527" s="7"/>
      <c r="C1527" s="7"/>
      <c r="D1527" s="7"/>
      <c r="E1527" s="7"/>
      <c r="F1527" s="7"/>
      <c r="G1527" s="7"/>
      <c r="H1527" s="7"/>
    </row>
    <row r="1528" spans="1:8" x14ac:dyDescent="0.25">
      <c r="A1528" s="7"/>
      <c r="B1528" s="7"/>
      <c r="C1528" s="7"/>
      <c r="D1528" s="7"/>
      <c r="E1528" s="7"/>
      <c r="F1528" s="7"/>
      <c r="G1528" s="7"/>
      <c r="H1528" s="7"/>
    </row>
    <row r="1529" spans="1:8" x14ac:dyDescent="0.25">
      <c r="A1529" s="7"/>
      <c r="B1529" s="7"/>
      <c r="C1529" s="7"/>
      <c r="D1529" s="7"/>
      <c r="E1529" s="7"/>
      <c r="F1529" s="7"/>
      <c r="G1529" s="7"/>
      <c r="H1529" s="7"/>
    </row>
    <row r="1530" spans="1:8" x14ac:dyDescent="0.25">
      <c r="A1530" s="7"/>
      <c r="B1530" s="7"/>
      <c r="C1530" s="7"/>
      <c r="D1530" s="7"/>
      <c r="E1530" s="7"/>
      <c r="F1530" s="7"/>
      <c r="G1530" s="7"/>
      <c r="H1530" s="7"/>
    </row>
    <row r="1531" spans="1:8" x14ac:dyDescent="0.25">
      <c r="A1531" s="7"/>
      <c r="B1531" s="7"/>
      <c r="C1531" s="7"/>
      <c r="D1531" s="7"/>
      <c r="E1531" s="7"/>
      <c r="F1531" s="7"/>
      <c r="G1531" s="7"/>
      <c r="H1531" s="7"/>
    </row>
    <row r="1532" spans="1:8" x14ac:dyDescent="0.25">
      <c r="A1532" s="7"/>
      <c r="B1532" s="7"/>
      <c r="C1532" s="7"/>
      <c r="D1532" s="7"/>
      <c r="E1532" s="7"/>
      <c r="F1532" s="7"/>
      <c r="G1532" s="7"/>
      <c r="H1532" s="7"/>
    </row>
    <row r="1533" spans="1:8" x14ac:dyDescent="0.25">
      <c r="A1533" s="7"/>
      <c r="B1533" s="7"/>
      <c r="C1533" s="7"/>
      <c r="D1533" s="7"/>
      <c r="E1533" s="7"/>
      <c r="F1533" s="7"/>
      <c r="G1533" s="7"/>
      <c r="H1533" s="7"/>
    </row>
    <row r="1534" spans="1:8" x14ac:dyDescent="0.25">
      <c r="A1534" s="7"/>
      <c r="B1534" s="7"/>
      <c r="C1534" s="7"/>
      <c r="D1534" s="7"/>
      <c r="E1534" s="7"/>
      <c r="F1534" s="7"/>
      <c r="G1534" s="7"/>
      <c r="H1534" s="7"/>
    </row>
    <row r="1535" spans="1:8" x14ac:dyDescent="0.25">
      <c r="A1535" s="7"/>
      <c r="B1535" s="7"/>
      <c r="C1535" s="7"/>
      <c r="D1535" s="7"/>
      <c r="E1535" s="7"/>
      <c r="F1535" s="7"/>
      <c r="G1535" s="7"/>
      <c r="H1535" s="7"/>
    </row>
    <row r="1536" spans="1:8" x14ac:dyDescent="0.25">
      <c r="A1536" s="7"/>
      <c r="B1536" s="7"/>
      <c r="C1536" s="7"/>
      <c r="D1536" s="7"/>
      <c r="E1536" s="7"/>
      <c r="F1536" s="7"/>
      <c r="G1536" s="7"/>
      <c r="H1536" s="7"/>
    </row>
    <row r="1537" spans="1:8" x14ac:dyDescent="0.25">
      <c r="A1537" s="7"/>
      <c r="B1537" s="7"/>
      <c r="C1537" s="7"/>
      <c r="D1537" s="7"/>
      <c r="E1537" s="7"/>
      <c r="F1537" s="7"/>
      <c r="G1537" s="7"/>
      <c r="H1537" s="7"/>
    </row>
    <row r="1538" spans="1:8" x14ac:dyDescent="0.25">
      <c r="A1538" s="7"/>
      <c r="B1538" s="7"/>
      <c r="C1538" s="7"/>
      <c r="D1538" s="7"/>
      <c r="E1538" s="7"/>
      <c r="F1538" s="7"/>
      <c r="G1538" s="7"/>
      <c r="H1538" s="7"/>
    </row>
    <row r="1539" spans="1:8" x14ac:dyDescent="0.25">
      <c r="A1539" s="7"/>
      <c r="B1539" s="7"/>
      <c r="C1539" s="7"/>
      <c r="D1539" s="7"/>
      <c r="E1539" s="7"/>
      <c r="F1539" s="7"/>
      <c r="G1539" s="7"/>
      <c r="H1539" s="7"/>
    </row>
    <row r="1540" spans="1:8" x14ac:dyDescent="0.25">
      <c r="A1540" s="7"/>
      <c r="B1540" s="7"/>
      <c r="C1540" s="7"/>
      <c r="D1540" s="7"/>
      <c r="E1540" s="7"/>
      <c r="F1540" s="7"/>
      <c r="G1540" s="7"/>
      <c r="H1540" s="7"/>
    </row>
    <row r="1541" spans="1:8" x14ac:dyDescent="0.25">
      <c r="A1541" s="7"/>
      <c r="B1541" s="7"/>
      <c r="C1541" s="7"/>
      <c r="D1541" s="7"/>
      <c r="E1541" s="7"/>
      <c r="F1541" s="7"/>
      <c r="G1541" s="7"/>
      <c r="H1541" s="7"/>
    </row>
    <row r="1542" spans="1:8" x14ac:dyDescent="0.25">
      <c r="A1542" s="7"/>
      <c r="B1542" s="7"/>
      <c r="C1542" s="7"/>
      <c r="D1542" s="7"/>
      <c r="E1542" s="7"/>
      <c r="F1542" s="7"/>
      <c r="G1542" s="7"/>
      <c r="H1542" s="7"/>
    </row>
    <row r="1543" spans="1:8" x14ac:dyDescent="0.25">
      <c r="A1543" s="7"/>
      <c r="B1543" s="7"/>
      <c r="C1543" s="7"/>
      <c r="D1543" s="7"/>
      <c r="E1543" s="7"/>
      <c r="F1543" s="7"/>
      <c r="G1543" s="7"/>
      <c r="H1543" s="7"/>
    </row>
    <row r="1544" spans="1:8" x14ac:dyDescent="0.25">
      <c r="A1544" s="7"/>
      <c r="B1544" s="7"/>
      <c r="C1544" s="7"/>
      <c r="D1544" s="7"/>
      <c r="E1544" s="7"/>
      <c r="F1544" s="7"/>
      <c r="G1544" s="7"/>
      <c r="H1544" s="7"/>
    </row>
    <row r="1545" spans="1:8" x14ac:dyDescent="0.25">
      <c r="A1545" s="7"/>
      <c r="B1545" s="7"/>
      <c r="C1545" s="7"/>
      <c r="D1545" s="7"/>
      <c r="E1545" s="7"/>
      <c r="F1545" s="7"/>
      <c r="G1545" s="7"/>
      <c r="H1545" s="7"/>
    </row>
    <row r="1546" spans="1:8" x14ac:dyDescent="0.25">
      <c r="A1546" s="7"/>
      <c r="B1546" s="7"/>
      <c r="C1546" s="7"/>
      <c r="D1546" s="7"/>
      <c r="E1546" s="7"/>
      <c r="F1546" s="7"/>
      <c r="G1546" s="7"/>
      <c r="H1546" s="7"/>
    </row>
    <row r="1547" spans="1:8" x14ac:dyDescent="0.25">
      <c r="A1547" s="7"/>
      <c r="B1547" s="7"/>
      <c r="C1547" s="7"/>
      <c r="D1547" s="7"/>
      <c r="E1547" s="7"/>
      <c r="F1547" s="7"/>
      <c r="G1547" s="7"/>
      <c r="H1547" s="7"/>
    </row>
    <row r="1548" spans="1:8" x14ac:dyDescent="0.25">
      <c r="A1548" s="7"/>
      <c r="B1548" s="7"/>
      <c r="C1548" s="7"/>
      <c r="D1548" s="7"/>
      <c r="E1548" s="7"/>
      <c r="F1548" s="7"/>
      <c r="G1548" s="7"/>
      <c r="H1548" s="7"/>
    </row>
    <row r="1549" spans="1:8" x14ac:dyDescent="0.25">
      <c r="A1549" s="7"/>
      <c r="B1549" s="7"/>
      <c r="C1549" s="7"/>
      <c r="D1549" s="7"/>
      <c r="E1549" s="7"/>
      <c r="F1549" s="7"/>
      <c r="G1549" s="7"/>
      <c r="H1549" s="7"/>
    </row>
    <row r="1550" spans="1:8" x14ac:dyDescent="0.25">
      <c r="A1550" s="7"/>
      <c r="B1550" s="7"/>
      <c r="C1550" s="7"/>
      <c r="D1550" s="7"/>
      <c r="E1550" s="7"/>
      <c r="F1550" s="7"/>
      <c r="G1550" s="7"/>
      <c r="H1550" s="7"/>
    </row>
    <row r="1551" spans="1:8" x14ac:dyDescent="0.25">
      <c r="A1551" s="7"/>
      <c r="B1551" s="7"/>
      <c r="C1551" s="7"/>
      <c r="D1551" s="7"/>
      <c r="E1551" s="7"/>
      <c r="F1551" s="7"/>
      <c r="G1551" s="7"/>
      <c r="H1551" s="7"/>
    </row>
    <row r="1552" spans="1:8" x14ac:dyDescent="0.25">
      <c r="A1552" s="7"/>
      <c r="B1552" s="7"/>
      <c r="C1552" s="7"/>
      <c r="D1552" s="7"/>
      <c r="E1552" s="7"/>
      <c r="F1552" s="7"/>
      <c r="G1552" s="7"/>
      <c r="H1552" s="7"/>
    </row>
    <row r="1553" spans="1:8" x14ac:dyDescent="0.25">
      <c r="A1553" s="7"/>
      <c r="B1553" s="7"/>
      <c r="C1553" s="7"/>
      <c r="D1553" s="7"/>
      <c r="E1553" s="7"/>
      <c r="F1553" s="7"/>
      <c r="G1553" s="7"/>
      <c r="H1553" s="7"/>
    </row>
    <row r="1554" spans="1:8" x14ac:dyDescent="0.25">
      <c r="A1554" s="7"/>
      <c r="B1554" s="7"/>
      <c r="C1554" s="7"/>
      <c r="D1554" s="7"/>
      <c r="E1554" s="7"/>
      <c r="F1554" s="7"/>
      <c r="G1554" s="7"/>
      <c r="H1554" s="7"/>
    </row>
    <row r="1555" spans="1:8" x14ac:dyDescent="0.25">
      <c r="A1555" s="7"/>
      <c r="B1555" s="7"/>
      <c r="C1555" s="7"/>
      <c r="D1555" s="7"/>
      <c r="E1555" s="7"/>
      <c r="F1555" s="7"/>
      <c r="G1555" s="7"/>
      <c r="H1555" s="7"/>
    </row>
    <row r="1556" spans="1:8" x14ac:dyDescent="0.25">
      <c r="A1556" s="7"/>
      <c r="B1556" s="7"/>
      <c r="C1556" s="7"/>
      <c r="D1556" s="7"/>
      <c r="E1556" s="7"/>
      <c r="F1556" s="7"/>
      <c r="G1556" s="7"/>
      <c r="H1556" s="7"/>
    </row>
    <row r="1557" spans="1:8" x14ac:dyDescent="0.25">
      <c r="A1557" s="7"/>
      <c r="B1557" s="7"/>
      <c r="C1557" s="7"/>
      <c r="D1557" s="7"/>
      <c r="E1557" s="7"/>
      <c r="F1557" s="7"/>
      <c r="G1557" s="7"/>
      <c r="H1557" s="7"/>
    </row>
    <row r="1558" spans="1:8" x14ac:dyDescent="0.25">
      <c r="A1558" s="7"/>
      <c r="B1558" s="7"/>
      <c r="C1558" s="7"/>
      <c r="D1558" s="7"/>
      <c r="E1558" s="7"/>
      <c r="F1558" s="7"/>
      <c r="G1558" s="7"/>
      <c r="H1558" s="7"/>
    </row>
    <row r="1559" spans="1:8" x14ac:dyDescent="0.25">
      <c r="A1559" s="7"/>
      <c r="B1559" s="7"/>
      <c r="C1559" s="7"/>
      <c r="D1559" s="7"/>
      <c r="E1559" s="7"/>
      <c r="F1559" s="7"/>
      <c r="G1559" s="7"/>
      <c r="H1559" s="7"/>
    </row>
    <row r="1560" spans="1:8" x14ac:dyDescent="0.25">
      <c r="A1560" s="7"/>
      <c r="B1560" s="7"/>
      <c r="C1560" s="7"/>
      <c r="D1560" s="7"/>
      <c r="E1560" s="7"/>
      <c r="F1560" s="7"/>
      <c r="G1560" s="7"/>
      <c r="H1560" s="7"/>
    </row>
    <row r="1561" spans="1:8" x14ac:dyDescent="0.25">
      <c r="A1561" s="7"/>
      <c r="B1561" s="7"/>
      <c r="C1561" s="7"/>
      <c r="D1561" s="7"/>
      <c r="E1561" s="7"/>
      <c r="F1561" s="7"/>
      <c r="G1561" s="7"/>
      <c r="H1561" s="7"/>
    </row>
    <row r="1562" spans="1:8" x14ac:dyDescent="0.25">
      <c r="A1562" s="7"/>
      <c r="B1562" s="7"/>
      <c r="C1562" s="7"/>
      <c r="D1562" s="7"/>
      <c r="E1562" s="7"/>
      <c r="F1562" s="7"/>
      <c r="G1562" s="7"/>
      <c r="H1562" s="7"/>
    </row>
    <row r="1563" spans="1:8" x14ac:dyDescent="0.25">
      <c r="A1563" s="7"/>
      <c r="B1563" s="7"/>
      <c r="C1563" s="7"/>
      <c r="D1563" s="7"/>
      <c r="E1563" s="7"/>
      <c r="F1563" s="7"/>
      <c r="G1563" s="7"/>
      <c r="H1563" s="7"/>
    </row>
    <row r="1564" spans="1:8" x14ac:dyDescent="0.25">
      <c r="A1564" s="7"/>
      <c r="B1564" s="7"/>
      <c r="C1564" s="7"/>
      <c r="D1564" s="7"/>
      <c r="E1564" s="7"/>
      <c r="F1564" s="7"/>
      <c r="G1564" s="7"/>
      <c r="H1564" s="7"/>
    </row>
    <row r="1565" spans="1:8" x14ac:dyDescent="0.25">
      <c r="A1565" s="7"/>
      <c r="B1565" s="7"/>
      <c r="C1565" s="7"/>
      <c r="D1565" s="7"/>
      <c r="E1565" s="7"/>
      <c r="F1565" s="7"/>
      <c r="G1565" s="7"/>
      <c r="H1565" s="7"/>
    </row>
    <row r="1566" spans="1:8" x14ac:dyDescent="0.25">
      <c r="A1566" s="7"/>
      <c r="B1566" s="7"/>
      <c r="C1566" s="7"/>
      <c r="D1566" s="7"/>
      <c r="E1566" s="7"/>
      <c r="F1566" s="7"/>
      <c r="G1566" s="7"/>
      <c r="H1566" s="7"/>
    </row>
    <row r="1567" spans="1:8" x14ac:dyDescent="0.25">
      <c r="A1567" s="7"/>
      <c r="B1567" s="7"/>
      <c r="C1567" s="7"/>
      <c r="D1567" s="7"/>
      <c r="E1567" s="7"/>
      <c r="F1567" s="7"/>
      <c r="G1567" s="7"/>
      <c r="H1567" s="7"/>
    </row>
    <row r="1568" spans="1:8" x14ac:dyDescent="0.25">
      <c r="A1568" s="7"/>
      <c r="B1568" s="7"/>
      <c r="C1568" s="7"/>
      <c r="D1568" s="7"/>
      <c r="E1568" s="7"/>
      <c r="F1568" s="7"/>
      <c r="G1568" s="7"/>
      <c r="H1568" s="7"/>
    </row>
    <row r="1569" spans="1:8" x14ac:dyDescent="0.25">
      <c r="A1569" s="7"/>
      <c r="B1569" s="7"/>
      <c r="C1569" s="7"/>
      <c r="D1569" s="7"/>
      <c r="E1569" s="7"/>
      <c r="F1569" s="7"/>
      <c r="G1569" s="7"/>
      <c r="H1569" s="7"/>
    </row>
    <row r="1570" spans="1:8" x14ac:dyDescent="0.25">
      <c r="A1570" s="7"/>
      <c r="B1570" s="7"/>
      <c r="C1570" s="7"/>
      <c r="D1570" s="7"/>
      <c r="E1570" s="7"/>
      <c r="F1570" s="7"/>
      <c r="G1570" s="7"/>
      <c r="H1570" s="7"/>
    </row>
    <row r="1571" spans="1:8" x14ac:dyDescent="0.25">
      <c r="A1571" s="7"/>
      <c r="B1571" s="7"/>
      <c r="C1571" s="7"/>
      <c r="D1571" s="7"/>
      <c r="E1571" s="7"/>
      <c r="F1571" s="7"/>
      <c r="G1571" s="7"/>
      <c r="H1571" s="7"/>
    </row>
    <row r="1572" spans="1:8" x14ac:dyDescent="0.25">
      <c r="A1572" s="7"/>
      <c r="B1572" s="7"/>
      <c r="C1572" s="7"/>
      <c r="D1572" s="7"/>
      <c r="E1572" s="7"/>
      <c r="F1572" s="7"/>
      <c r="G1572" s="7"/>
      <c r="H1572" s="7"/>
    </row>
    <row r="1573" spans="1:8" x14ac:dyDescent="0.25">
      <c r="A1573" s="7"/>
      <c r="B1573" s="7"/>
      <c r="C1573" s="7"/>
      <c r="D1573" s="7"/>
      <c r="E1573" s="7"/>
      <c r="F1573" s="7"/>
      <c r="G1573" s="7"/>
      <c r="H1573" s="7"/>
    </row>
    <row r="1574" spans="1:8" x14ac:dyDescent="0.25">
      <c r="A1574" s="7"/>
      <c r="B1574" s="7"/>
      <c r="C1574" s="7"/>
      <c r="D1574" s="7"/>
      <c r="E1574" s="7"/>
      <c r="F1574" s="7"/>
      <c r="G1574" s="7"/>
      <c r="H1574" s="7"/>
    </row>
    <row r="1575" spans="1:8" x14ac:dyDescent="0.25">
      <c r="A1575" s="7"/>
      <c r="B1575" s="7"/>
      <c r="C1575" s="7"/>
      <c r="D1575" s="7"/>
      <c r="E1575" s="7"/>
      <c r="F1575" s="7"/>
      <c r="G1575" s="7"/>
      <c r="H1575" s="7"/>
    </row>
    <row r="1576" spans="1:8" x14ac:dyDescent="0.25">
      <c r="A1576" s="7"/>
      <c r="B1576" s="7"/>
      <c r="C1576" s="7"/>
      <c r="D1576" s="7"/>
      <c r="E1576" s="7"/>
      <c r="F1576" s="7"/>
      <c r="G1576" s="7"/>
      <c r="H1576" s="7"/>
    </row>
    <row r="1577" spans="1:8" x14ac:dyDescent="0.25">
      <c r="A1577" s="7"/>
      <c r="B1577" s="7"/>
      <c r="C1577" s="7"/>
      <c r="D1577" s="7"/>
      <c r="E1577" s="7"/>
      <c r="F1577" s="7"/>
      <c r="G1577" s="7"/>
      <c r="H1577" s="7"/>
    </row>
    <row r="1578" spans="1:8" x14ac:dyDescent="0.25">
      <c r="A1578" s="7"/>
      <c r="B1578" s="7"/>
      <c r="C1578" s="7"/>
      <c r="D1578" s="7"/>
      <c r="E1578" s="7"/>
      <c r="F1578" s="7"/>
      <c r="G1578" s="7"/>
      <c r="H1578" s="7"/>
    </row>
    <row r="1579" spans="1:8" x14ac:dyDescent="0.25">
      <c r="A1579" s="7"/>
      <c r="B1579" s="7"/>
      <c r="C1579" s="7"/>
      <c r="D1579" s="7"/>
      <c r="E1579" s="7"/>
      <c r="F1579" s="7"/>
      <c r="G1579" s="7"/>
      <c r="H1579" s="7"/>
    </row>
    <row r="1580" spans="1:8" x14ac:dyDescent="0.25">
      <c r="A1580" s="7"/>
      <c r="B1580" s="7"/>
      <c r="C1580" s="7"/>
      <c r="D1580" s="7"/>
      <c r="E1580" s="7"/>
      <c r="F1580" s="7"/>
      <c r="G1580" s="7"/>
      <c r="H1580" s="7"/>
    </row>
    <row r="1581" spans="1:8" x14ac:dyDescent="0.25">
      <c r="A1581" s="7"/>
      <c r="B1581" s="7"/>
      <c r="C1581" s="7"/>
      <c r="D1581" s="7"/>
      <c r="E1581" s="7"/>
      <c r="F1581" s="7"/>
      <c r="G1581" s="7"/>
      <c r="H1581" s="7"/>
    </row>
    <row r="1582" spans="1:8" x14ac:dyDescent="0.25">
      <c r="A1582" s="7"/>
      <c r="B1582" s="7"/>
      <c r="C1582" s="7"/>
      <c r="D1582" s="7"/>
      <c r="E1582" s="7"/>
      <c r="F1582" s="7"/>
      <c r="G1582" s="7"/>
      <c r="H1582" s="7"/>
    </row>
    <row r="1583" spans="1:8" x14ac:dyDescent="0.25">
      <c r="A1583" s="7"/>
      <c r="B1583" s="7"/>
      <c r="C1583" s="7"/>
      <c r="D1583" s="7"/>
      <c r="E1583" s="7"/>
      <c r="F1583" s="7"/>
      <c r="G1583" s="7"/>
      <c r="H1583" s="7"/>
    </row>
    <row r="1584" spans="1:8" x14ac:dyDescent="0.25">
      <c r="A1584" s="7"/>
      <c r="B1584" s="7"/>
      <c r="C1584" s="7"/>
      <c r="D1584" s="7"/>
      <c r="E1584" s="7"/>
      <c r="F1584" s="7"/>
      <c r="G1584" s="7"/>
      <c r="H1584" s="7"/>
    </row>
    <row r="1585" spans="1:8" x14ac:dyDescent="0.25">
      <c r="A1585" s="7"/>
      <c r="B1585" s="7"/>
      <c r="C1585" s="7"/>
      <c r="D1585" s="7"/>
      <c r="E1585" s="7"/>
      <c r="F1585" s="7"/>
      <c r="G1585" s="7"/>
      <c r="H1585" s="7"/>
    </row>
    <row r="1586" spans="1:8" x14ac:dyDescent="0.25">
      <c r="A1586" s="7"/>
      <c r="B1586" s="7"/>
      <c r="C1586" s="7"/>
      <c r="D1586" s="7"/>
      <c r="E1586" s="7"/>
      <c r="F1586" s="7"/>
      <c r="G1586" s="7"/>
      <c r="H1586" s="7"/>
    </row>
    <row r="1587" spans="1:8" x14ac:dyDescent="0.25">
      <c r="A1587" s="7"/>
      <c r="B1587" s="7"/>
      <c r="C1587" s="7"/>
      <c r="D1587" s="7"/>
      <c r="E1587" s="7"/>
      <c r="F1587" s="7"/>
      <c r="G1587" s="7"/>
      <c r="H1587" s="7"/>
    </row>
    <row r="1588" spans="1:8" x14ac:dyDescent="0.25">
      <c r="A1588" s="7"/>
      <c r="B1588" s="7"/>
      <c r="C1588" s="7"/>
      <c r="D1588" s="7"/>
      <c r="E1588" s="7"/>
      <c r="F1588" s="7"/>
      <c r="G1588" s="7"/>
      <c r="H1588" s="7"/>
    </row>
    <row r="1589" spans="1:8" x14ac:dyDescent="0.25">
      <c r="A1589" s="7"/>
      <c r="B1589" s="7"/>
      <c r="C1589" s="7"/>
      <c r="D1589" s="7"/>
      <c r="E1589" s="7"/>
      <c r="F1589" s="7"/>
      <c r="G1589" s="7"/>
      <c r="H1589" s="7"/>
    </row>
    <row r="1590" spans="1:8" x14ac:dyDescent="0.25">
      <c r="A1590" s="7"/>
      <c r="B1590" s="7"/>
      <c r="C1590" s="7"/>
      <c r="D1590" s="7"/>
      <c r="E1590" s="7"/>
      <c r="F1590" s="7"/>
      <c r="G1590" s="7"/>
      <c r="H1590" s="7"/>
    </row>
    <row r="1591" spans="1:8" x14ac:dyDescent="0.25">
      <c r="A1591" s="7"/>
      <c r="B1591" s="7"/>
      <c r="C1591" s="7"/>
      <c r="D1591" s="7"/>
      <c r="E1591" s="7"/>
      <c r="F1591" s="7"/>
      <c r="G1591" s="7"/>
      <c r="H1591" s="7"/>
    </row>
    <row r="1592" spans="1:8" x14ac:dyDescent="0.25">
      <c r="A1592" s="7"/>
      <c r="B1592" s="7"/>
      <c r="C1592" s="7"/>
      <c r="D1592" s="7"/>
      <c r="E1592" s="7"/>
      <c r="F1592" s="7"/>
      <c r="G1592" s="7"/>
      <c r="H1592" s="7"/>
    </row>
    <row r="1593" spans="1:8" x14ac:dyDescent="0.25">
      <c r="A1593" s="7"/>
      <c r="B1593" s="7"/>
      <c r="C1593" s="7"/>
      <c r="D1593" s="7"/>
      <c r="E1593" s="7"/>
      <c r="F1593" s="7"/>
      <c r="G1593" s="7"/>
      <c r="H1593" s="7"/>
    </row>
    <row r="1594" spans="1:8" x14ac:dyDescent="0.25">
      <c r="A1594" s="7"/>
      <c r="B1594" s="7"/>
      <c r="C1594" s="7"/>
      <c r="D1594" s="7"/>
      <c r="E1594" s="7"/>
      <c r="F1594" s="7"/>
      <c r="G1594" s="7"/>
      <c r="H1594" s="7"/>
    </row>
    <row r="1595" spans="1:8" x14ac:dyDescent="0.25">
      <c r="A1595" s="7"/>
      <c r="B1595" s="7"/>
      <c r="C1595" s="7"/>
      <c r="D1595" s="7"/>
      <c r="E1595" s="7"/>
      <c r="F1595" s="7"/>
      <c r="G1595" s="7"/>
      <c r="H1595" s="7"/>
    </row>
    <row r="1596" spans="1:8" x14ac:dyDescent="0.25">
      <c r="A1596" s="7"/>
      <c r="B1596" s="7"/>
      <c r="C1596" s="7"/>
      <c r="D1596" s="7"/>
      <c r="E1596" s="7"/>
      <c r="F1596" s="7"/>
      <c r="G1596" s="7"/>
      <c r="H1596" s="7"/>
    </row>
    <row r="1597" spans="1:8" x14ac:dyDescent="0.25">
      <c r="A1597" s="7"/>
      <c r="B1597" s="7"/>
      <c r="C1597" s="7"/>
      <c r="D1597" s="7"/>
      <c r="E1597" s="7"/>
      <c r="F1597" s="7"/>
      <c r="G1597" s="7"/>
      <c r="H1597" s="7"/>
    </row>
    <row r="1598" spans="1:8" x14ac:dyDescent="0.25">
      <c r="A1598" s="7"/>
      <c r="B1598" s="7"/>
      <c r="C1598" s="7"/>
      <c r="D1598" s="7"/>
      <c r="E1598" s="7"/>
      <c r="F1598" s="7"/>
      <c r="G1598" s="7"/>
      <c r="H1598" s="7"/>
    </row>
    <row r="1599" spans="1:8" x14ac:dyDescent="0.25">
      <c r="A1599" s="7"/>
      <c r="B1599" s="7"/>
      <c r="C1599" s="7"/>
      <c r="D1599" s="7"/>
      <c r="E1599" s="7"/>
      <c r="F1599" s="7"/>
      <c r="G1599" s="7"/>
      <c r="H1599" s="7"/>
    </row>
    <row r="1600" spans="1:8" x14ac:dyDescent="0.25">
      <c r="A1600" s="7"/>
      <c r="B1600" s="7"/>
      <c r="C1600" s="7"/>
      <c r="D1600" s="7"/>
      <c r="E1600" s="7"/>
      <c r="F1600" s="7"/>
      <c r="G1600" s="7"/>
      <c r="H1600" s="7"/>
    </row>
    <row r="1601" spans="1:8" x14ac:dyDescent="0.25">
      <c r="A1601" s="7"/>
      <c r="B1601" s="7"/>
      <c r="C1601" s="7"/>
      <c r="D1601" s="7"/>
      <c r="E1601" s="7"/>
      <c r="F1601" s="7"/>
      <c r="G1601" s="7"/>
      <c r="H1601" s="7"/>
    </row>
    <row r="1602" spans="1:8" x14ac:dyDescent="0.25">
      <c r="A1602" s="7"/>
      <c r="B1602" s="7"/>
      <c r="C1602" s="7"/>
      <c r="D1602" s="7"/>
      <c r="E1602" s="7"/>
      <c r="F1602" s="7"/>
      <c r="G1602" s="7"/>
      <c r="H1602" s="7"/>
    </row>
    <row r="1603" spans="1:8" x14ac:dyDescent="0.25">
      <c r="A1603" s="7"/>
      <c r="B1603" s="7"/>
      <c r="C1603" s="7"/>
      <c r="D1603" s="7"/>
      <c r="E1603" s="7"/>
      <c r="F1603" s="7"/>
      <c r="G1603" s="7"/>
      <c r="H1603" s="7"/>
    </row>
    <row r="1604" spans="1:8" x14ac:dyDescent="0.25">
      <c r="A1604" s="7"/>
      <c r="B1604" s="7"/>
      <c r="C1604" s="7"/>
      <c r="D1604" s="7"/>
      <c r="E1604" s="7"/>
      <c r="F1604" s="7"/>
      <c r="G1604" s="7"/>
      <c r="H1604" s="7"/>
    </row>
    <row r="1605" spans="1:8" x14ac:dyDescent="0.25">
      <c r="A1605" s="7"/>
      <c r="B1605" s="7"/>
      <c r="C1605" s="7"/>
      <c r="D1605" s="7"/>
      <c r="E1605" s="7"/>
      <c r="F1605" s="7"/>
      <c r="G1605" s="7"/>
      <c r="H1605" s="7"/>
    </row>
    <row r="1606" spans="1:8" x14ac:dyDescent="0.25">
      <c r="A1606" s="7"/>
      <c r="B1606" s="7"/>
      <c r="C1606" s="7"/>
      <c r="D1606" s="7"/>
      <c r="E1606" s="7"/>
      <c r="F1606" s="7"/>
      <c r="G1606" s="7"/>
      <c r="H1606" s="7"/>
    </row>
    <row r="1607" spans="1:8" x14ac:dyDescent="0.25">
      <c r="A1607" s="7"/>
      <c r="B1607" s="7"/>
      <c r="C1607" s="7"/>
      <c r="D1607" s="7"/>
      <c r="E1607" s="7"/>
      <c r="F1607" s="7"/>
      <c r="G1607" s="7"/>
      <c r="H1607" s="7"/>
    </row>
    <row r="1608" spans="1:8" x14ac:dyDescent="0.25">
      <c r="A1608" s="7"/>
      <c r="B1608" s="7"/>
      <c r="C1608" s="7"/>
      <c r="D1608" s="7"/>
      <c r="E1608" s="7"/>
      <c r="F1608" s="7"/>
      <c r="G1608" s="7"/>
      <c r="H1608" s="7"/>
    </row>
    <row r="1609" spans="1:8" x14ac:dyDescent="0.25">
      <c r="A1609" s="7"/>
      <c r="B1609" s="7"/>
      <c r="C1609" s="7"/>
      <c r="D1609" s="7"/>
      <c r="E1609" s="7"/>
      <c r="F1609" s="7"/>
      <c r="G1609" s="7"/>
      <c r="H1609" s="7"/>
    </row>
    <row r="1610" spans="1:8" x14ac:dyDescent="0.25">
      <c r="A1610" s="7"/>
      <c r="B1610" s="7"/>
      <c r="C1610" s="7"/>
      <c r="D1610" s="7"/>
      <c r="E1610" s="7"/>
      <c r="F1610" s="7"/>
      <c r="G1610" s="7"/>
      <c r="H1610" s="7"/>
    </row>
    <row r="1611" spans="1:8" x14ac:dyDescent="0.25">
      <c r="A1611" s="7"/>
      <c r="B1611" s="7"/>
      <c r="C1611" s="7"/>
      <c r="D1611" s="7"/>
      <c r="E1611" s="7"/>
      <c r="F1611" s="7"/>
      <c r="G1611" s="7"/>
      <c r="H1611" s="7"/>
    </row>
    <row r="1612" spans="1:8" x14ac:dyDescent="0.25">
      <c r="A1612" s="7"/>
      <c r="B1612" s="7"/>
      <c r="C1612" s="7"/>
      <c r="D1612" s="7"/>
      <c r="E1612" s="7"/>
      <c r="F1612" s="7"/>
      <c r="G1612" s="7"/>
      <c r="H1612" s="7"/>
    </row>
    <row r="1613" spans="1:8" x14ac:dyDescent="0.25">
      <c r="A1613" s="7"/>
      <c r="B1613" s="7"/>
      <c r="C1613" s="7"/>
      <c r="D1613" s="7"/>
      <c r="E1613" s="7"/>
      <c r="F1613" s="7"/>
      <c r="G1613" s="7"/>
      <c r="H1613" s="7"/>
    </row>
    <row r="1614" spans="1:8" x14ac:dyDescent="0.25">
      <c r="A1614" s="7"/>
      <c r="B1614" s="7"/>
      <c r="C1614" s="7"/>
      <c r="D1614" s="7"/>
      <c r="E1614" s="7"/>
      <c r="F1614" s="7"/>
      <c r="G1614" s="7"/>
      <c r="H1614" s="7"/>
    </row>
    <row r="1615" spans="1:8" x14ac:dyDescent="0.25">
      <c r="A1615" s="7"/>
      <c r="B1615" s="7"/>
      <c r="C1615" s="7"/>
      <c r="D1615" s="7"/>
      <c r="E1615" s="7"/>
      <c r="F1615" s="7"/>
      <c r="G1615" s="7"/>
      <c r="H1615" s="7"/>
    </row>
    <row r="1616" spans="1:8" x14ac:dyDescent="0.25">
      <c r="A1616" s="7"/>
      <c r="B1616" s="7"/>
      <c r="C1616" s="7"/>
      <c r="D1616" s="7"/>
      <c r="E1616" s="7"/>
      <c r="F1616" s="7"/>
      <c r="G1616" s="7"/>
      <c r="H1616" s="7"/>
    </row>
    <row r="1617" spans="1:8" x14ac:dyDescent="0.25">
      <c r="A1617" s="7"/>
      <c r="B1617" s="7"/>
      <c r="C1617" s="7"/>
      <c r="D1617" s="7"/>
      <c r="E1617" s="7"/>
      <c r="F1617" s="7"/>
      <c r="G1617" s="7"/>
      <c r="H1617" s="7"/>
    </row>
    <row r="1618" spans="1:8" x14ac:dyDescent="0.25">
      <c r="A1618" s="7"/>
      <c r="B1618" s="7"/>
      <c r="C1618" s="7"/>
      <c r="D1618" s="7"/>
      <c r="E1618" s="7"/>
      <c r="F1618" s="7"/>
      <c r="G1618" s="7"/>
      <c r="H1618" s="7"/>
    </row>
    <row r="1619" spans="1:8" x14ac:dyDescent="0.25">
      <c r="A1619" s="7"/>
      <c r="B1619" s="7"/>
      <c r="C1619" s="7"/>
      <c r="D1619" s="7"/>
      <c r="E1619" s="7"/>
      <c r="F1619" s="7"/>
      <c r="G1619" s="7"/>
      <c r="H1619" s="7"/>
    </row>
    <row r="1620" spans="1:8" x14ac:dyDescent="0.25">
      <c r="A1620" s="7"/>
      <c r="B1620" s="7"/>
      <c r="C1620" s="7"/>
      <c r="D1620" s="7"/>
      <c r="E1620" s="7"/>
      <c r="F1620" s="7"/>
      <c r="G1620" s="7"/>
      <c r="H1620" s="7"/>
    </row>
    <row r="1621" spans="1:8" x14ac:dyDescent="0.25">
      <c r="A1621" s="7"/>
      <c r="B1621" s="7"/>
      <c r="C1621" s="7"/>
      <c r="D1621" s="7"/>
      <c r="E1621" s="7"/>
      <c r="F1621" s="7"/>
      <c r="G1621" s="7"/>
      <c r="H1621" s="7"/>
    </row>
    <row r="1622" spans="1:8" x14ac:dyDescent="0.25">
      <c r="A1622" s="7"/>
      <c r="B1622" s="7"/>
      <c r="C1622" s="7"/>
      <c r="D1622" s="7"/>
      <c r="E1622" s="7"/>
      <c r="F1622" s="7"/>
      <c r="G1622" s="7"/>
      <c r="H1622" s="7"/>
    </row>
    <row r="1623" spans="1:8" x14ac:dyDescent="0.25">
      <c r="A1623" s="7"/>
      <c r="B1623" s="7"/>
      <c r="C1623" s="7"/>
      <c r="D1623" s="7"/>
      <c r="E1623" s="7"/>
      <c r="F1623" s="7"/>
      <c r="G1623" s="7"/>
      <c r="H1623" s="7"/>
    </row>
    <row r="1624" spans="1:8" x14ac:dyDescent="0.25">
      <c r="A1624" s="7"/>
      <c r="B1624" s="7"/>
      <c r="C1624" s="7"/>
      <c r="D1624" s="7"/>
      <c r="E1624" s="7"/>
      <c r="F1624" s="7"/>
      <c r="G1624" s="7"/>
      <c r="H1624" s="7"/>
    </row>
    <row r="1625" spans="1:8" x14ac:dyDescent="0.25">
      <c r="A1625" s="7"/>
      <c r="B1625" s="7"/>
      <c r="C1625" s="7"/>
      <c r="D1625" s="7"/>
      <c r="E1625" s="7"/>
      <c r="F1625" s="7"/>
      <c r="G1625" s="7"/>
      <c r="H1625" s="7"/>
    </row>
    <row r="1626" spans="1:8" x14ac:dyDescent="0.25">
      <c r="A1626" s="7"/>
      <c r="B1626" s="7"/>
      <c r="C1626" s="7"/>
      <c r="D1626" s="7"/>
      <c r="E1626" s="7"/>
      <c r="F1626" s="7"/>
      <c r="G1626" s="7"/>
      <c r="H1626" s="7"/>
    </row>
    <row r="1627" spans="1:8" x14ac:dyDescent="0.25">
      <c r="A1627" s="7"/>
      <c r="B1627" s="7"/>
      <c r="C1627" s="7"/>
      <c r="D1627" s="7"/>
      <c r="E1627" s="7"/>
      <c r="F1627" s="7"/>
      <c r="G1627" s="7"/>
      <c r="H1627" s="7"/>
    </row>
    <row r="1628" spans="1:8" x14ac:dyDescent="0.25">
      <c r="A1628" s="7"/>
      <c r="B1628" s="7"/>
      <c r="C1628" s="7"/>
      <c r="D1628" s="7"/>
      <c r="E1628" s="7"/>
      <c r="F1628" s="7"/>
      <c r="G1628" s="7"/>
      <c r="H1628" s="7"/>
    </row>
    <row r="1629" spans="1:8" x14ac:dyDescent="0.25">
      <c r="A1629" s="7"/>
      <c r="B1629" s="7"/>
      <c r="C1629" s="7"/>
      <c r="D1629" s="7"/>
      <c r="E1629" s="7"/>
      <c r="F1629" s="7"/>
      <c r="G1629" s="7"/>
      <c r="H1629" s="7"/>
    </row>
    <row r="1630" spans="1:8" x14ac:dyDescent="0.25">
      <c r="A1630" s="7"/>
      <c r="B1630" s="7"/>
      <c r="C1630" s="7"/>
      <c r="D1630" s="7"/>
      <c r="E1630" s="7"/>
      <c r="F1630" s="7"/>
      <c r="G1630" s="7"/>
      <c r="H1630" s="7"/>
    </row>
    <row r="1631" spans="1:8" x14ac:dyDescent="0.25">
      <c r="A1631" s="7"/>
      <c r="B1631" s="7"/>
      <c r="C1631" s="7"/>
      <c r="D1631" s="7"/>
      <c r="E1631" s="7"/>
      <c r="F1631" s="7"/>
      <c r="G1631" s="7"/>
      <c r="H1631" s="7"/>
    </row>
    <row r="1632" spans="1:8" x14ac:dyDescent="0.25">
      <c r="A1632" s="7"/>
      <c r="B1632" s="7"/>
      <c r="C1632" s="7"/>
      <c r="D1632" s="7"/>
      <c r="E1632" s="7"/>
      <c r="F1632" s="7"/>
      <c r="G1632" s="7"/>
      <c r="H1632" s="7"/>
    </row>
    <row r="1633" spans="1:8" x14ac:dyDescent="0.25">
      <c r="A1633" s="7"/>
      <c r="B1633" s="7"/>
      <c r="C1633" s="7"/>
      <c r="D1633" s="7"/>
      <c r="E1633" s="7"/>
      <c r="F1633" s="7"/>
      <c r="G1633" s="7"/>
      <c r="H1633" s="7"/>
    </row>
    <row r="1634" spans="1:8" x14ac:dyDescent="0.25">
      <c r="A1634" s="7"/>
      <c r="B1634" s="7"/>
      <c r="C1634" s="7"/>
      <c r="D1634" s="7"/>
      <c r="E1634" s="7"/>
      <c r="F1634" s="7"/>
      <c r="G1634" s="7"/>
      <c r="H1634" s="7"/>
    </row>
    <row r="1635" spans="1:8" x14ac:dyDescent="0.25">
      <c r="A1635" s="7"/>
      <c r="B1635" s="7"/>
      <c r="C1635" s="7"/>
      <c r="D1635" s="7"/>
      <c r="E1635" s="7"/>
      <c r="F1635" s="7"/>
      <c r="G1635" s="7"/>
      <c r="H1635" s="7"/>
    </row>
    <row r="1636" spans="1:8" x14ac:dyDescent="0.25">
      <c r="A1636" s="7"/>
      <c r="B1636" s="7"/>
      <c r="C1636" s="7"/>
      <c r="D1636" s="7"/>
      <c r="E1636" s="7"/>
      <c r="F1636" s="7"/>
      <c r="G1636" s="7"/>
      <c r="H1636" s="7"/>
    </row>
    <row r="1637" spans="1:8" x14ac:dyDescent="0.25">
      <c r="A1637" s="7"/>
      <c r="B1637" s="7"/>
      <c r="C1637" s="7"/>
      <c r="D1637" s="7"/>
      <c r="E1637" s="7"/>
      <c r="F1637" s="7"/>
      <c r="G1637" s="7"/>
      <c r="H1637" s="7"/>
    </row>
    <row r="1638" spans="1:8" x14ac:dyDescent="0.25">
      <c r="A1638" s="7"/>
      <c r="B1638" s="7"/>
      <c r="C1638" s="7"/>
      <c r="D1638" s="7"/>
      <c r="E1638" s="7"/>
      <c r="F1638" s="7"/>
      <c r="G1638" s="7"/>
      <c r="H1638" s="7"/>
    </row>
    <row r="1639" spans="1:8" x14ac:dyDescent="0.25">
      <c r="A1639" s="7"/>
      <c r="B1639" s="7"/>
      <c r="C1639" s="7"/>
      <c r="D1639" s="7"/>
      <c r="E1639" s="7"/>
      <c r="F1639" s="7"/>
      <c r="G1639" s="7"/>
      <c r="H1639" s="7"/>
    </row>
    <row r="1640" spans="1:8" x14ac:dyDescent="0.25">
      <c r="A1640" s="7"/>
      <c r="B1640" s="7"/>
      <c r="C1640" s="7"/>
      <c r="D1640" s="7"/>
      <c r="E1640" s="7"/>
      <c r="F1640" s="7"/>
      <c r="G1640" s="7"/>
      <c r="H1640" s="7"/>
    </row>
    <row r="1641" spans="1:8" x14ac:dyDescent="0.25">
      <c r="A1641" s="7"/>
      <c r="B1641" s="7"/>
      <c r="C1641" s="7"/>
      <c r="D1641" s="7"/>
      <c r="E1641" s="7"/>
      <c r="F1641" s="7"/>
      <c r="G1641" s="7"/>
      <c r="H1641" s="7"/>
    </row>
    <row r="1642" spans="1:8" x14ac:dyDescent="0.25">
      <c r="A1642" s="7"/>
      <c r="B1642" s="7"/>
      <c r="C1642" s="7"/>
      <c r="D1642" s="7"/>
      <c r="E1642" s="7"/>
      <c r="F1642" s="7"/>
      <c r="G1642" s="7"/>
      <c r="H1642" s="7"/>
    </row>
    <row r="1643" spans="1:8" x14ac:dyDescent="0.25">
      <c r="A1643" s="7"/>
      <c r="B1643" s="7"/>
      <c r="C1643" s="7"/>
      <c r="D1643" s="7"/>
      <c r="E1643" s="7"/>
      <c r="F1643" s="7"/>
      <c r="G1643" s="7"/>
      <c r="H1643" s="7"/>
    </row>
    <row r="1644" spans="1:8" x14ac:dyDescent="0.25">
      <c r="A1644" s="7"/>
      <c r="B1644" s="7"/>
      <c r="C1644" s="7"/>
      <c r="D1644" s="7"/>
      <c r="E1644" s="7"/>
      <c r="F1644" s="7"/>
      <c r="G1644" s="7"/>
      <c r="H1644" s="7"/>
    </row>
    <row r="1645" spans="1:8" x14ac:dyDescent="0.25">
      <c r="A1645" s="7"/>
      <c r="B1645" s="7"/>
      <c r="C1645" s="7"/>
      <c r="D1645" s="7"/>
      <c r="E1645" s="7"/>
      <c r="F1645" s="7"/>
      <c r="G1645" s="7"/>
      <c r="H1645" s="7"/>
    </row>
    <row r="1646" spans="1:8" x14ac:dyDescent="0.25">
      <c r="A1646" s="7"/>
      <c r="B1646" s="7"/>
      <c r="C1646" s="7"/>
      <c r="D1646" s="7"/>
      <c r="E1646" s="7"/>
      <c r="F1646" s="7"/>
      <c r="G1646" s="7"/>
      <c r="H1646" s="7"/>
    </row>
    <row r="1647" spans="1:8" x14ac:dyDescent="0.25">
      <c r="A1647" s="7"/>
      <c r="B1647" s="7"/>
      <c r="C1647" s="7"/>
      <c r="D1647" s="7"/>
      <c r="E1647" s="7"/>
      <c r="F1647" s="7"/>
      <c r="G1647" s="7"/>
      <c r="H1647" s="7"/>
    </row>
    <row r="1648" spans="1:8" x14ac:dyDescent="0.25">
      <c r="A1648" s="7"/>
      <c r="B1648" s="7"/>
      <c r="C1648" s="7"/>
      <c r="D1648" s="7"/>
      <c r="E1648" s="7"/>
      <c r="F1648" s="7"/>
      <c r="G1648" s="7"/>
      <c r="H1648" s="7"/>
    </row>
    <row r="1649" spans="1:8" x14ac:dyDescent="0.25">
      <c r="A1649" s="7"/>
      <c r="B1649" s="7"/>
      <c r="C1649" s="7"/>
      <c r="D1649" s="7"/>
      <c r="E1649" s="7"/>
      <c r="F1649" s="7"/>
      <c r="G1649" s="7"/>
      <c r="H1649" s="7"/>
    </row>
    <row r="1650" spans="1:8" x14ac:dyDescent="0.25">
      <c r="A1650" s="7"/>
      <c r="B1650" s="7"/>
      <c r="C1650" s="7"/>
      <c r="D1650" s="7"/>
      <c r="E1650" s="7"/>
      <c r="F1650" s="7"/>
      <c r="G1650" s="7"/>
      <c r="H1650" s="7"/>
    </row>
    <row r="1651" spans="1:8" x14ac:dyDescent="0.25">
      <c r="A1651" s="7"/>
      <c r="B1651" s="7"/>
      <c r="C1651" s="7"/>
      <c r="D1651" s="7"/>
      <c r="E1651" s="7"/>
      <c r="F1651" s="7"/>
      <c r="G1651" s="7"/>
      <c r="H1651" s="7"/>
    </row>
    <row r="1652" spans="1:8" x14ac:dyDescent="0.25">
      <c r="A1652" s="7"/>
      <c r="B1652" s="7"/>
      <c r="C1652" s="7"/>
      <c r="D1652" s="7"/>
      <c r="E1652" s="7"/>
      <c r="F1652" s="7"/>
      <c r="G1652" s="7"/>
      <c r="H1652" s="7"/>
    </row>
    <row r="1653" spans="1:8" x14ac:dyDescent="0.25">
      <c r="A1653" s="7"/>
      <c r="B1653" s="7"/>
      <c r="C1653" s="7"/>
      <c r="D1653" s="7"/>
      <c r="E1653" s="7"/>
      <c r="F1653" s="7"/>
      <c r="G1653" s="7"/>
      <c r="H1653" s="7"/>
    </row>
    <row r="1654" spans="1:8" x14ac:dyDescent="0.25">
      <c r="A1654" s="7"/>
      <c r="B1654" s="7"/>
      <c r="C1654" s="7"/>
      <c r="D1654" s="7"/>
      <c r="E1654" s="7"/>
      <c r="F1654" s="7"/>
      <c r="G1654" s="7"/>
      <c r="H1654" s="7"/>
    </row>
    <row r="1655" spans="1:8" x14ac:dyDescent="0.25">
      <c r="A1655" s="7"/>
      <c r="B1655" s="7"/>
      <c r="C1655" s="7"/>
      <c r="D1655" s="7"/>
      <c r="E1655" s="7"/>
      <c r="F1655" s="7"/>
      <c r="G1655" s="7"/>
      <c r="H1655" s="7"/>
    </row>
    <row r="1656" spans="1:8" x14ac:dyDescent="0.25">
      <c r="A1656" s="7"/>
      <c r="B1656" s="7"/>
      <c r="C1656" s="7"/>
      <c r="D1656" s="7"/>
      <c r="E1656" s="7"/>
      <c r="F1656" s="7"/>
      <c r="G1656" s="7"/>
      <c r="H1656" s="7"/>
    </row>
    <row r="1657" spans="1:8" x14ac:dyDescent="0.25">
      <c r="A1657" s="7"/>
      <c r="B1657" s="7"/>
      <c r="C1657" s="7"/>
      <c r="D1657" s="7"/>
      <c r="E1657" s="7"/>
      <c r="F1657" s="7"/>
      <c r="G1657" s="7"/>
      <c r="H1657" s="7"/>
    </row>
    <row r="1658" spans="1:8" x14ac:dyDescent="0.25">
      <c r="A1658" s="7"/>
      <c r="B1658" s="7"/>
      <c r="C1658" s="7"/>
      <c r="D1658" s="7"/>
      <c r="E1658" s="7"/>
      <c r="F1658" s="7"/>
      <c r="G1658" s="7"/>
      <c r="H1658" s="7"/>
    </row>
    <row r="1659" spans="1:8" x14ac:dyDescent="0.25">
      <c r="A1659" s="7"/>
      <c r="B1659" s="7"/>
      <c r="C1659" s="7"/>
      <c r="D1659" s="7"/>
      <c r="E1659" s="7"/>
      <c r="F1659" s="7"/>
      <c r="G1659" s="7"/>
      <c r="H1659" s="7"/>
    </row>
    <row r="1660" spans="1:8" x14ac:dyDescent="0.25">
      <c r="A1660" s="7"/>
      <c r="B1660" s="7"/>
      <c r="C1660" s="7"/>
      <c r="D1660" s="7"/>
      <c r="E1660" s="7"/>
      <c r="F1660" s="7"/>
      <c r="G1660" s="7"/>
      <c r="H1660" s="7"/>
    </row>
    <row r="1661" spans="1:8" x14ac:dyDescent="0.25">
      <c r="A1661" s="7"/>
      <c r="B1661" s="7"/>
      <c r="C1661" s="7"/>
      <c r="D1661" s="7"/>
      <c r="E1661" s="7"/>
      <c r="F1661" s="7"/>
      <c r="G1661" s="7"/>
      <c r="H1661" s="7"/>
    </row>
    <row r="1662" spans="1:8" x14ac:dyDescent="0.25">
      <c r="A1662" s="7"/>
      <c r="B1662" s="7"/>
      <c r="C1662" s="7"/>
      <c r="D1662" s="7"/>
      <c r="E1662" s="7"/>
      <c r="F1662" s="7"/>
      <c r="G1662" s="7"/>
      <c r="H1662" s="7"/>
    </row>
    <row r="1663" spans="1:8" x14ac:dyDescent="0.25">
      <c r="A1663" s="7"/>
      <c r="B1663" s="7"/>
      <c r="C1663" s="7"/>
      <c r="D1663" s="7"/>
      <c r="E1663" s="7"/>
      <c r="F1663" s="7"/>
      <c r="G1663" s="7"/>
      <c r="H1663" s="7"/>
    </row>
    <row r="1664" spans="1:8" x14ac:dyDescent="0.25">
      <c r="A1664" s="7"/>
      <c r="B1664" s="7"/>
      <c r="C1664" s="7"/>
      <c r="D1664" s="7"/>
      <c r="E1664" s="7"/>
      <c r="F1664" s="7"/>
      <c r="G1664" s="7"/>
      <c r="H1664" s="7"/>
    </row>
    <row r="1665" spans="1:8" x14ac:dyDescent="0.25">
      <c r="A1665" s="7"/>
      <c r="B1665" s="7"/>
      <c r="C1665" s="7"/>
      <c r="D1665" s="7"/>
      <c r="E1665" s="7"/>
      <c r="F1665" s="7"/>
      <c r="G1665" s="7"/>
      <c r="H1665" s="7"/>
    </row>
    <row r="1666" spans="1:8" x14ac:dyDescent="0.25">
      <c r="A1666" s="7"/>
      <c r="B1666" s="7"/>
      <c r="C1666" s="7"/>
      <c r="D1666" s="7"/>
      <c r="E1666" s="7"/>
      <c r="F1666" s="7"/>
      <c r="G1666" s="7"/>
      <c r="H1666" s="7"/>
    </row>
    <row r="1667" spans="1:8" x14ac:dyDescent="0.25">
      <c r="A1667" s="7"/>
      <c r="B1667" s="7"/>
      <c r="C1667" s="7"/>
      <c r="D1667" s="7"/>
      <c r="E1667" s="7"/>
      <c r="F1667" s="7"/>
      <c r="G1667" s="7"/>
      <c r="H1667" s="7"/>
    </row>
    <row r="1668" spans="1:8" x14ac:dyDescent="0.25">
      <c r="A1668" s="7"/>
      <c r="B1668" s="7"/>
      <c r="C1668" s="7"/>
      <c r="D1668" s="7"/>
      <c r="E1668" s="7"/>
      <c r="F1668" s="7"/>
      <c r="G1668" s="7"/>
      <c r="H1668" s="7"/>
    </row>
    <row r="1669" spans="1:8" x14ac:dyDescent="0.25">
      <c r="A1669" s="7"/>
      <c r="B1669" s="7"/>
      <c r="C1669" s="7"/>
      <c r="D1669" s="7"/>
      <c r="E1669" s="7"/>
      <c r="F1669" s="7"/>
      <c r="G1669" s="7"/>
      <c r="H1669" s="7"/>
    </row>
    <row r="1670" spans="1:8" x14ac:dyDescent="0.25">
      <c r="A1670" s="7"/>
      <c r="B1670" s="7"/>
      <c r="C1670" s="7"/>
      <c r="D1670" s="7"/>
      <c r="E1670" s="7"/>
      <c r="F1670" s="7"/>
      <c r="G1670" s="7"/>
      <c r="H1670" s="7"/>
    </row>
    <row r="1671" spans="1:8" x14ac:dyDescent="0.25">
      <c r="A1671" s="7"/>
      <c r="B1671" s="7"/>
      <c r="C1671" s="7"/>
      <c r="D1671" s="7"/>
      <c r="E1671" s="7"/>
      <c r="F1671" s="7"/>
      <c r="G1671" s="7"/>
      <c r="H1671" s="7"/>
    </row>
    <row r="1672" spans="1:8" x14ac:dyDescent="0.25">
      <c r="A1672" s="7"/>
      <c r="B1672" s="7"/>
      <c r="C1672" s="7"/>
      <c r="D1672" s="7"/>
      <c r="E1672" s="7"/>
      <c r="F1672" s="7"/>
      <c r="G1672" s="7"/>
      <c r="H1672" s="7"/>
    </row>
    <row r="1673" spans="1:8" x14ac:dyDescent="0.25">
      <c r="A1673" s="7"/>
      <c r="B1673" s="7"/>
      <c r="C1673" s="7"/>
      <c r="D1673" s="7"/>
      <c r="E1673" s="7"/>
      <c r="F1673" s="7"/>
      <c r="G1673" s="7"/>
      <c r="H1673" s="7"/>
    </row>
    <row r="1674" spans="1:8" x14ac:dyDescent="0.25">
      <c r="A1674" s="7"/>
      <c r="B1674" s="7"/>
      <c r="C1674" s="7"/>
      <c r="D1674" s="7"/>
      <c r="E1674" s="7"/>
      <c r="F1674" s="7"/>
      <c r="G1674" s="7"/>
      <c r="H1674" s="7"/>
    </row>
    <row r="1675" spans="1:8" x14ac:dyDescent="0.25">
      <c r="A1675" s="7"/>
      <c r="B1675" s="7"/>
      <c r="C1675" s="7"/>
      <c r="D1675" s="7"/>
      <c r="E1675" s="7"/>
      <c r="F1675" s="7"/>
      <c r="G1675" s="7"/>
      <c r="H1675" s="7"/>
    </row>
    <row r="1676" spans="1:8" x14ac:dyDescent="0.25">
      <c r="A1676" s="7"/>
      <c r="B1676" s="7"/>
      <c r="C1676" s="7"/>
      <c r="D1676" s="7"/>
      <c r="E1676" s="7"/>
      <c r="F1676" s="7"/>
      <c r="G1676" s="7"/>
      <c r="H1676" s="7"/>
    </row>
    <row r="1677" spans="1:8" x14ac:dyDescent="0.25">
      <c r="A1677" s="7"/>
      <c r="B1677" s="7"/>
      <c r="C1677" s="7"/>
      <c r="D1677" s="7"/>
      <c r="E1677" s="7"/>
      <c r="F1677" s="7"/>
      <c r="G1677" s="7"/>
      <c r="H1677" s="7"/>
    </row>
    <row r="1678" spans="1:8" x14ac:dyDescent="0.25">
      <c r="A1678" s="7"/>
      <c r="B1678" s="7"/>
      <c r="C1678" s="7"/>
      <c r="D1678" s="7"/>
      <c r="E1678" s="7"/>
      <c r="F1678" s="7"/>
      <c r="G1678" s="7"/>
      <c r="H1678" s="7"/>
    </row>
    <row r="1679" spans="1:8" x14ac:dyDescent="0.25">
      <c r="A1679" s="7"/>
      <c r="B1679" s="7"/>
      <c r="C1679" s="7"/>
      <c r="D1679" s="7"/>
      <c r="E1679" s="7"/>
      <c r="F1679" s="7"/>
      <c r="G1679" s="7"/>
      <c r="H1679" s="7"/>
    </row>
    <row r="1680" spans="1:8" x14ac:dyDescent="0.25">
      <c r="A1680" s="7"/>
      <c r="B1680" s="7"/>
      <c r="C1680" s="7"/>
      <c r="D1680" s="7"/>
      <c r="E1680" s="7"/>
      <c r="F1680" s="7"/>
      <c r="G1680" s="7"/>
      <c r="H1680" s="7"/>
    </row>
    <row r="1681" spans="1:8" x14ac:dyDescent="0.25">
      <c r="A1681" s="7"/>
      <c r="B1681" s="7"/>
      <c r="C1681" s="7"/>
      <c r="D1681" s="7"/>
      <c r="E1681" s="7"/>
      <c r="F1681" s="7"/>
      <c r="G1681" s="7"/>
      <c r="H1681" s="7"/>
    </row>
    <row r="1682" spans="1:8" x14ac:dyDescent="0.25">
      <c r="A1682" s="7"/>
      <c r="B1682" s="7"/>
      <c r="C1682" s="7"/>
      <c r="D1682" s="7"/>
      <c r="E1682" s="7"/>
      <c r="F1682" s="7"/>
      <c r="G1682" s="7"/>
      <c r="H1682" s="7"/>
    </row>
    <row r="1683" spans="1:8" x14ac:dyDescent="0.25">
      <c r="A1683" s="7"/>
      <c r="B1683" s="7"/>
      <c r="C1683" s="7"/>
      <c r="D1683" s="7"/>
      <c r="E1683" s="7"/>
      <c r="F1683" s="7"/>
      <c r="G1683" s="7"/>
      <c r="H1683" s="7"/>
    </row>
    <row r="1684" spans="1:8" x14ac:dyDescent="0.25">
      <c r="A1684" s="7"/>
      <c r="B1684" s="7"/>
      <c r="C1684" s="7"/>
      <c r="D1684" s="7"/>
      <c r="E1684" s="7"/>
      <c r="F1684" s="7"/>
      <c r="G1684" s="7"/>
      <c r="H1684" s="7"/>
    </row>
    <row r="1685" spans="1:8" x14ac:dyDescent="0.25">
      <c r="A1685" s="7"/>
      <c r="B1685" s="7"/>
      <c r="C1685" s="7"/>
      <c r="D1685" s="7"/>
      <c r="E1685" s="7"/>
      <c r="F1685" s="7"/>
      <c r="G1685" s="7"/>
      <c r="H1685" s="7"/>
    </row>
    <row r="1686" spans="1:8" x14ac:dyDescent="0.25">
      <c r="A1686" s="7"/>
      <c r="B1686" s="7"/>
      <c r="C1686" s="7"/>
      <c r="D1686" s="7"/>
      <c r="E1686" s="7"/>
      <c r="F1686" s="7"/>
      <c r="G1686" s="7"/>
      <c r="H1686" s="7"/>
    </row>
    <row r="1687" spans="1:8" x14ac:dyDescent="0.25">
      <c r="A1687" s="7"/>
      <c r="B1687" s="7"/>
      <c r="C1687" s="7"/>
      <c r="D1687" s="7"/>
      <c r="E1687" s="7"/>
      <c r="F1687" s="7"/>
      <c r="G1687" s="7"/>
      <c r="H1687" s="7"/>
    </row>
    <row r="1688" spans="1:8" x14ac:dyDescent="0.25">
      <c r="A1688" s="7"/>
      <c r="B1688" s="7"/>
      <c r="C1688" s="7"/>
      <c r="D1688" s="7"/>
      <c r="E1688" s="7"/>
      <c r="F1688" s="7"/>
      <c r="G1688" s="7"/>
      <c r="H1688" s="7"/>
    </row>
    <row r="1689" spans="1:8" x14ac:dyDescent="0.25">
      <c r="A1689" s="7"/>
      <c r="B1689" s="7"/>
      <c r="C1689" s="7"/>
      <c r="D1689" s="7"/>
      <c r="E1689" s="7"/>
      <c r="F1689" s="7"/>
      <c r="G1689" s="7"/>
      <c r="H1689" s="7"/>
    </row>
    <row r="1690" spans="1:8" x14ac:dyDescent="0.25">
      <c r="A1690" s="7"/>
      <c r="B1690" s="7"/>
      <c r="C1690" s="7"/>
      <c r="D1690" s="7"/>
      <c r="E1690" s="7"/>
      <c r="F1690" s="7"/>
      <c r="G1690" s="7"/>
      <c r="H1690" s="7"/>
    </row>
    <row r="1691" spans="1:8" x14ac:dyDescent="0.25">
      <c r="A1691" s="7"/>
      <c r="B1691" s="7"/>
      <c r="C1691" s="7"/>
      <c r="D1691" s="7"/>
      <c r="E1691" s="7"/>
      <c r="F1691" s="7"/>
      <c r="G1691" s="7"/>
      <c r="H1691" s="7"/>
    </row>
    <row r="1692" spans="1:8" x14ac:dyDescent="0.25">
      <c r="A1692" s="7"/>
      <c r="B1692" s="7"/>
      <c r="C1692" s="7"/>
      <c r="D1692" s="7"/>
      <c r="E1692" s="7"/>
      <c r="F1692" s="7"/>
      <c r="G1692" s="7"/>
      <c r="H1692" s="7"/>
    </row>
    <row r="1693" spans="1:8" x14ac:dyDescent="0.25">
      <c r="A1693" s="7"/>
      <c r="B1693" s="7"/>
      <c r="C1693" s="7"/>
      <c r="D1693" s="7"/>
      <c r="E1693" s="7"/>
      <c r="F1693" s="7"/>
      <c r="G1693" s="7"/>
      <c r="H1693" s="7"/>
    </row>
    <row r="1694" spans="1:8" x14ac:dyDescent="0.25">
      <c r="A1694" s="7"/>
      <c r="B1694" s="7"/>
      <c r="C1694" s="7"/>
      <c r="D1694" s="7"/>
      <c r="E1694" s="7"/>
      <c r="F1694" s="7"/>
      <c r="G1694" s="7"/>
      <c r="H1694" s="7"/>
    </row>
    <row r="1695" spans="1:8" x14ac:dyDescent="0.25">
      <c r="A1695" s="7"/>
      <c r="B1695" s="7"/>
      <c r="C1695" s="7"/>
      <c r="D1695" s="7"/>
      <c r="E1695" s="7"/>
      <c r="F1695" s="7"/>
      <c r="G1695" s="7"/>
      <c r="H1695" s="7"/>
    </row>
    <row r="1696" spans="1:8" x14ac:dyDescent="0.25">
      <c r="A1696" s="7"/>
      <c r="B1696" s="7"/>
      <c r="C1696" s="7"/>
      <c r="D1696" s="7"/>
      <c r="E1696" s="7"/>
      <c r="F1696" s="7"/>
      <c r="G1696" s="7"/>
      <c r="H1696" s="7"/>
    </row>
    <row r="1697" spans="1:8" x14ac:dyDescent="0.25">
      <c r="A1697" s="7"/>
      <c r="B1697" s="7"/>
      <c r="C1697" s="7"/>
      <c r="D1697" s="7"/>
      <c r="E1697" s="7"/>
      <c r="F1697" s="7"/>
      <c r="G1697" s="7"/>
      <c r="H1697" s="7"/>
    </row>
    <row r="1698" spans="1:8" x14ac:dyDescent="0.25">
      <c r="A1698" s="7"/>
      <c r="B1698" s="7"/>
      <c r="C1698" s="7"/>
      <c r="D1698" s="7"/>
      <c r="E1698" s="7"/>
      <c r="F1698" s="7"/>
      <c r="G1698" s="7"/>
      <c r="H1698" s="7"/>
    </row>
    <row r="1699" spans="1:8" x14ac:dyDescent="0.25">
      <c r="A1699" s="7"/>
      <c r="B1699" s="7"/>
      <c r="C1699" s="7"/>
      <c r="D1699" s="7"/>
      <c r="E1699" s="7"/>
      <c r="F1699" s="7"/>
      <c r="G1699" s="7"/>
      <c r="H1699" s="7"/>
    </row>
    <row r="1700" spans="1:8" x14ac:dyDescent="0.25">
      <c r="A1700" s="7"/>
      <c r="B1700" s="7"/>
      <c r="C1700" s="7"/>
      <c r="D1700" s="7"/>
      <c r="E1700" s="7"/>
      <c r="F1700" s="7"/>
      <c r="G1700" s="7"/>
      <c r="H1700" s="7"/>
    </row>
    <row r="1701" spans="1:8" x14ac:dyDescent="0.25">
      <c r="A1701" s="7"/>
      <c r="B1701" s="7"/>
      <c r="C1701" s="7"/>
      <c r="D1701" s="7"/>
      <c r="E1701" s="7"/>
      <c r="F1701" s="7"/>
      <c r="G1701" s="7"/>
      <c r="H1701" s="7"/>
    </row>
    <row r="1702" spans="1:8" x14ac:dyDescent="0.25">
      <c r="A1702" s="7"/>
      <c r="B1702" s="7"/>
      <c r="C1702" s="7"/>
      <c r="D1702" s="7"/>
      <c r="E1702" s="7"/>
      <c r="F1702" s="7"/>
      <c r="G1702" s="7"/>
      <c r="H1702" s="7"/>
    </row>
    <row r="1703" spans="1:8" x14ac:dyDescent="0.25">
      <c r="A1703" s="7"/>
      <c r="B1703" s="7"/>
      <c r="C1703" s="7"/>
      <c r="D1703" s="7"/>
      <c r="E1703" s="7"/>
      <c r="F1703" s="7"/>
      <c r="G1703" s="7"/>
      <c r="H1703" s="7"/>
    </row>
    <row r="1704" spans="1:8" x14ac:dyDescent="0.25">
      <c r="A1704" s="7"/>
      <c r="B1704" s="7"/>
      <c r="C1704" s="7"/>
      <c r="D1704" s="7"/>
      <c r="E1704" s="7"/>
      <c r="F1704" s="7"/>
      <c r="G1704" s="7"/>
      <c r="H1704" s="7"/>
    </row>
    <row r="1705" spans="1:8" x14ac:dyDescent="0.25">
      <c r="A1705" s="7"/>
      <c r="B1705" s="7"/>
      <c r="C1705" s="7"/>
      <c r="D1705" s="7"/>
      <c r="E1705" s="7"/>
      <c r="F1705" s="7"/>
      <c r="G1705" s="7"/>
      <c r="H1705" s="7"/>
    </row>
    <row r="1706" spans="1:8" x14ac:dyDescent="0.25">
      <c r="A1706" s="7"/>
      <c r="B1706" s="7"/>
      <c r="C1706" s="7"/>
      <c r="D1706" s="7"/>
      <c r="E1706" s="7"/>
      <c r="F1706" s="7"/>
      <c r="G1706" s="7"/>
      <c r="H1706" s="7"/>
    </row>
    <row r="1707" spans="1:8" x14ac:dyDescent="0.25">
      <c r="A1707" s="7"/>
      <c r="B1707" s="7"/>
      <c r="C1707" s="7"/>
      <c r="D1707" s="7"/>
      <c r="E1707" s="7"/>
      <c r="F1707" s="7"/>
      <c r="G1707" s="7"/>
      <c r="H1707" s="7"/>
    </row>
    <row r="1708" spans="1:8" x14ac:dyDescent="0.25">
      <c r="A1708" s="7"/>
      <c r="B1708" s="7"/>
      <c r="C1708" s="7"/>
      <c r="D1708" s="7"/>
      <c r="E1708" s="7"/>
      <c r="F1708" s="7"/>
      <c r="G1708" s="7"/>
      <c r="H1708" s="7"/>
    </row>
    <row r="1709" spans="1:8" x14ac:dyDescent="0.25">
      <c r="A1709" s="7"/>
      <c r="B1709" s="7"/>
      <c r="C1709" s="7"/>
      <c r="D1709" s="7"/>
      <c r="E1709" s="7"/>
      <c r="F1709" s="7"/>
      <c r="G1709" s="7"/>
      <c r="H1709" s="7"/>
    </row>
    <row r="1710" spans="1:8" x14ac:dyDescent="0.25">
      <c r="A1710" s="7"/>
      <c r="B1710" s="7"/>
      <c r="C1710" s="7"/>
      <c r="D1710" s="7"/>
      <c r="E1710" s="7"/>
      <c r="F1710" s="7"/>
      <c r="G1710" s="7"/>
      <c r="H1710" s="7"/>
    </row>
    <row r="1711" spans="1:8" x14ac:dyDescent="0.25">
      <c r="A1711" s="7"/>
      <c r="B1711" s="7"/>
      <c r="C1711" s="7"/>
      <c r="D1711" s="7"/>
      <c r="E1711" s="7"/>
      <c r="F1711" s="7"/>
      <c r="G1711" s="7"/>
      <c r="H1711" s="7"/>
    </row>
    <row r="1712" spans="1:8" x14ac:dyDescent="0.25">
      <c r="A1712" s="7"/>
      <c r="B1712" s="7"/>
      <c r="C1712" s="7"/>
      <c r="D1712" s="7"/>
      <c r="E1712" s="7"/>
      <c r="F1712" s="7"/>
      <c r="G1712" s="7"/>
      <c r="H1712" s="7"/>
    </row>
    <row r="1713" spans="1:8" x14ac:dyDescent="0.25">
      <c r="A1713" s="7"/>
      <c r="B1713" s="7"/>
      <c r="C1713" s="7"/>
      <c r="D1713" s="7"/>
      <c r="E1713" s="7"/>
      <c r="F1713" s="7"/>
      <c r="G1713" s="7"/>
      <c r="H1713" s="7"/>
    </row>
    <row r="1714" spans="1:8" x14ac:dyDescent="0.25">
      <c r="A1714" s="7"/>
      <c r="B1714" s="7"/>
      <c r="C1714" s="7"/>
      <c r="D1714" s="7"/>
      <c r="E1714" s="7"/>
      <c r="F1714" s="7"/>
      <c r="G1714" s="7"/>
      <c r="H1714" s="7"/>
    </row>
    <row r="1715" spans="1:8" x14ac:dyDescent="0.25">
      <c r="A1715" s="7"/>
      <c r="B1715" s="7"/>
      <c r="C1715" s="7"/>
      <c r="D1715" s="7"/>
      <c r="E1715" s="7"/>
      <c r="F1715" s="7"/>
      <c r="G1715" s="7"/>
      <c r="H1715" s="7"/>
    </row>
    <row r="1716" spans="1:8" x14ac:dyDescent="0.25">
      <c r="A1716" s="7"/>
      <c r="B1716" s="7"/>
      <c r="C1716" s="7"/>
      <c r="D1716" s="7"/>
      <c r="E1716" s="7"/>
      <c r="F1716" s="7"/>
      <c r="G1716" s="7"/>
      <c r="H1716" s="7"/>
    </row>
    <row r="1717" spans="1:8" x14ac:dyDescent="0.25">
      <c r="A1717" s="7"/>
      <c r="B1717" s="7"/>
      <c r="C1717" s="7"/>
      <c r="D1717" s="7"/>
      <c r="E1717" s="7"/>
      <c r="F1717" s="7"/>
      <c r="G1717" s="7"/>
      <c r="H1717" s="7"/>
    </row>
    <row r="1718" spans="1:8" x14ac:dyDescent="0.25">
      <c r="A1718" s="7"/>
      <c r="B1718" s="7"/>
      <c r="C1718" s="7"/>
      <c r="D1718" s="7"/>
      <c r="E1718" s="7"/>
      <c r="F1718" s="7"/>
      <c r="G1718" s="7"/>
      <c r="H1718" s="7"/>
    </row>
    <row r="1719" spans="1:8" x14ac:dyDescent="0.25">
      <c r="A1719" s="7"/>
      <c r="B1719" s="7"/>
      <c r="C1719" s="7"/>
      <c r="D1719" s="7"/>
      <c r="E1719" s="7"/>
      <c r="F1719" s="7"/>
      <c r="G1719" s="7"/>
      <c r="H1719" s="7"/>
    </row>
    <row r="1720" spans="1:8" x14ac:dyDescent="0.25">
      <c r="A1720" s="7"/>
      <c r="B1720" s="7"/>
      <c r="C1720" s="7"/>
      <c r="D1720" s="7"/>
      <c r="E1720" s="7"/>
      <c r="F1720" s="7"/>
      <c r="G1720" s="7"/>
      <c r="H1720" s="7"/>
    </row>
    <row r="1721" spans="1:8" x14ac:dyDescent="0.25">
      <c r="A1721" s="7"/>
      <c r="B1721" s="7"/>
      <c r="C1721" s="7"/>
      <c r="D1721" s="7"/>
      <c r="E1721" s="7"/>
      <c r="F1721" s="7"/>
      <c r="G1721" s="7"/>
      <c r="H1721" s="7"/>
    </row>
    <row r="1722" spans="1:8" x14ac:dyDescent="0.25">
      <c r="A1722" s="7"/>
      <c r="B1722" s="7"/>
      <c r="C1722" s="7"/>
      <c r="D1722" s="7"/>
      <c r="E1722" s="7"/>
      <c r="F1722" s="7"/>
      <c r="G1722" s="7"/>
      <c r="H1722" s="7"/>
    </row>
    <row r="1723" spans="1:8" x14ac:dyDescent="0.25">
      <c r="A1723" s="7"/>
      <c r="B1723" s="7"/>
      <c r="C1723" s="7"/>
      <c r="D1723" s="7"/>
      <c r="E1723" s="7"/>
      <c r="F1723" s="7"/>
      <c r="G1723" s="7"/>
      <c r="H1723" s="7"/>
    </row>
    <row r="1724" spans="1:8" x14ac:dyDescent="0.25">
      <c r="A1724" s="7"/>
      <c r="B1724" s="7"/>
      <c r="C1724" s="7"/>
      <c r="D1724" s="7"/>
      <c r="E1724" s="7"/>
      <c r="F1724" s="7"/>
      <c r="G1724" s="7"/>
      <c r="H1724" s="7"/>
    </row>
    <row r="1725" spans="1:8" x14ac:dyDescent="0.25">
      <c r="A1725" s="7"/>
      <c r="B1725" s="7"/>
      <c r="C1725" s="7"/>
      <c r="D1725" s="7"/>
      <c r="E1725" s="7"/>
      <c r="F1725" s="7"/>
      <c r="G1725" s="7"/>
      <c r="H1725" s="7"/>
    </row>
    <row r="1726" spans="1:8" x14ac:dyDescent="0.25">
      <c r="A1726" s="7"/>
      <c r="B1726" s="7"/>
      <c r="C1726" s="7"/>
      <c r="D1726" s="7"/>
      <c r="E1726" s="7"/>
      <c r="F1726" s="7"/>
      <c r="G1726" s="7"/>
      <c r="H1726" s="7"/>
    </row>
    <row r="1727" spans="1:8" x14ac:dyDescent="0.25">
      <c r="A1727" s="7"/>
      <c r="B1727" s="7"/>
      <c r="C1727" s="7"/>
      <c r="D1727" s="7"/>
      <c r="E1727" s="7"/>
      <c r="F1727" s="7"/>
      <c r="G1727" s="7"/>
      <c r="H1727" s="7"/>
    </row>
    <row r="1728" spans="1:8" x14ac:dyDescent="0.25">
      <c r="A1728" s="7"/>
      <c r="B1728" s="7"/>
      <c r="C1728" s="7"/>
      <c r="D1728" s="7"/>
      <c r="E1728" s="7"/>
      <c r="F1728" s="7"/>
      <c r="G1728" s="7"/>
      <c r="H1728" s="7"/>
    </row>
    <row r="1729" spans="1:8" x14ac:dyDescent="0.25">
      <c r="A1729" s="7"/>
      <c r="B1729" s="7"/>
      <c r="C1729" s="7"/>
      <c r="D1729" s="7"/>
      <c r="E1729" s="7"/>
      <c r="F1729" s="7"/>
      <c r="G1729" s="7"/>
      <c r="H1729" s="7"/>
    </row>
    <row r="1730" spans="1:8" x14ac:dyDescent="0.25">
      <c r="A1730" s="7"/>
      <c r="B1730" s="7"/>
      <c r="C1730" s="7"/>
      <c r="D1730" s="7"/>
      <c r="E1730" s="7"/>
      <c r="F1730" s="7"/>
      <c r="G1730" s="7"/>
      <c r="H1730" s="7"/>
    </row>
    <row r="1731" spans="1:8" x14ac:dyDescent="0.25">
      <c r="A1731" s="7"/>
      <c r="B1731" s="7"/>
      <c r="C1731" s="7"/>
      <c r="D1731" s="7"/>
      <c r="E1731" s="7"/>
      <c r="F1731" s="7"/>
      <c r="G1731" s="7"/>
      <c r="H1731" s="7"/>
    </row>
    <row r="1732" spans="1:8" x14ac:dyDescent="0.25">
      <c r="A1732" s="7"/>
      <c r="B1732" s="7"/>
      <c r="C1732" s="7"/>
      <c r="D1732" s="7"/>
      <c r="E1732" s="7"/>
      <c r="F1732" s="7"/>
      <c r="G1732" s="7"/>
      <c r="H1732" s="7"/>
    </row>
    <row r="1733" spans="1:8" x14ac:dyDescent="0.25">
      <c r="A1733" s="7"/>
      <c r="B1733" s="7"/>
      <c r="C1733" s="7"/>
      <c r="D1733" s="7"/>
      <c r="E1733" s="7"/>
      <c r="F1733" s="7"/>
      <c r="G1733" s="7"/>
      <c r="H1733" s="7"/>
    </row>
    <row r="1734" spans="1:8" x14ac:dyDescent="0.25">
      <c r="A1734" s="7"/>
      <c r="B1734" s="7"/>
      <c r="C1734" s="7"/>
      <c r="D1734" s="7"/>
      <c r="E1734" s="7"/>
      <c r="F1734" s="7"/>
      <c r="G1734" s="7"/>
      <c r="H1734" s="7"/>
    </row>
    <row r="1735" spans="1:8" x14ac:dyDescent="0.25">
      <c r="A1735" s="7"/>
      <c r="B1735" s="7"/>
      <c r="C1735" s="7"/>
      <c r="D1735" s="7"/>
      <c r="E1735" s="7"/>
      <c r="F1735" s="7"/>
      <c r="G1735" s="7"/>
      <c r="H1735" s="7"/>
    </row>
    <row r="1736" spans="1:8" x14ac:dyDescent="0.25">
      <c r="A1736" s="7"/>
      <c r="B1736" s="7"/>
      <c r="C1736" s="7"/>
      <c r="D1736" s="7"/>
      <c r="E1736" s="7"/>
      <c r="F1736" s="7"/>
      <c r="G1736" s="7"/>
      <c r="H1736" s="7"/>
    </row>
    <row r="1737" spans="1:8" x14ac:dyDescent="0.25">
      <c r="A1737" s="7"/>
      <c r="B1737" s="7"/>
      <c r="C1737" s="7"/>
      <c r="D1737" s="7"/>
      <c r="E1737" s="7"/>
      <c r="F1737" s="7"/>
      <c r="G1737" s="7"/>
      <c r="H1737" s="7"/>
    </row>
    <row r="1738" spans="1:8" x14ac:dyDescent="0.25">
      <c r="A1738" s="7"/>
      <c r="B1738" s="7"/>
      <c r="C1738" s="7"/>
      <c r="D1738" s="7"/>
      <c r="E1738" s="7"/>
      <c r="F1738" s="7"/>
      <c r="G1738" s="7"/>
      <c r="H1738" s="7"/>
    </row>
    <row r="1739" spans="1:8" x14ac:dyDescent="0.25">
      <c r="A1739" s="7"/>
      <c r="B1739" s="7"/>
      <c r="C1739" s="7"/>
      <c r="D1739" s="7"/>
      <c r="E1739" s="7"/>
      <c r="F1739" s="7"/>
      <c r="G1739" s="7"/>
      <c r="H1739" s="7"/>
    </row>
    <row r="1740" spans="1:8" x14ac:dyDescent="0.25">
      <c r="A1740" s="7"/>
      <c r="B1740" s="7"/>
      <c r="C1740" s="7"/>
      <c r="D1740" s="7"/>
      <c r="E1740" s="7"/>
      <c r="F1740" s="7"/>
      <c r="G1740" s="7"/>
      <c r="H1740" s="7"/>
    </row>
    <row r="1741" spans="1:8" x14ac:dyDescent="0.25">
      <c r="A1741" s="7"/>
      <c r="B1741" s="7"/>
      <c r="C1741" s="7"/>
      <c r="D1741" s="7"/>
      <c r="E1741" s="7"/>
      <c r="F1741" s="7"/>
      <c r="G1741" s="7"/>
      <c r="H1741" s="7"/>
    </row>
    <row r="1742" spans="1:8" x14ac:dyDescent="0.25">
      <c r="A1742" s="7"/>
      <c r="B1742" s="7"/>
      <c r="C1742" s="7"/>
      <c r="D1742" s="7"/>
      <c r="E1742" s="7"/>
      <c r="F1742" s="7"/>
      <c r="G1742" s="7"/>
      <c r="H1742" s="7"/>
    </row>
    <row r="1743" spans="1:8" x14ac:dyDescent="0.25">
      <c r="A1743" s="7"/>
      <c r="B1743" s="7"/>
      <c r="C1743" s="7"/>
      <c r="D1743" s="7"/>
      <c r="E1743" s="7"/>
      <c r="F1743" s="7"/>
      <c r="G1743" s="7"/>
      <c r="H1743" s="7"/>
    </row>
    <row r="1744" spans="1:8" x14ac:dyDescent="0.25">
      <c r="A1744" s="7"/>
      <c r="B1744" s="7"/>
      <c r="C1744" s="7"/>
      <c r="D1744" s="7"/>
      <c r="E1744" s="7"/>
      <c r="F1744" s="7"/>
      <c r="G1744" s="7"/>
      <c r="H1744" s="7"/>
    </row>
    <row r="1745" spans="1:8" x14ac:dyDescent="0.25">
      <c r="A1745" s="7"/>
      <c r="B1745" s="7"/>
      <c r="C1745" s="7"/>
      <c r="D1745" s="7"/>
      <c r="E1745" s="7"/>
      <c r="F1745" s="7"/>
      <c r="G1745" s="7"/>
      <c r="H1745" s="7"/>
    </row>
    <row r="1746" spans="1:8" x14ac:dyDescent="0.25">
      <c r="A1746" s="7"/>
      <c r="B1746" s="7"/>
      <c r="C1746" s="7"/>
      <c r="D1746" s="7"/>
      <c r="E1746" s="7"/>
      <c r="F1746" s="7"/>
      <c r="G1746" s="7"/>
      <c r="H1746" s="7"/>
    </row>
    <row r="1747" spans="1:8" x14ac:dyDescent="0.25">
      <c r="A1747" s="7"/>
      <c r="B1747" s="7"/>
      <c r="C1747" s="7"/>
      <c r="D1747" s="7"/>
      <c r="E1747" s="7"/>
      <c r="F1747" s="7"/>
      <c r="G1747" s="7"/>
      <c r="H1747" s="7"/>
    </row>
    <row r="1748" spans="1:8" x14ac:dyDescent="0.25">
      <c r="A1748" s="7"/>
      <c r="B1748" s="7"/>
      <c r="C1748" s="7"/>
      <c r="D1748" s="7"/>
      <c r="E1748" s="7"/>
      <c r="F1748" s="7"/>
      <c r="G1748" s="7"/>
      <c r="H1748" s="7"/>
    </row>
    <row r="1749" spans="1:8" x14ac:dyDescent="0.25">
      <c r="A1749" s="7"/>
      <c r="B1749" s="7"/>
      <c r="C1749" s="7"/>
      <c r="D1749" s="7"/>
      <c r="E1749" s="7"/>
      <c r="F1749" s="7"/>
      <c r="G1749" s="7"/>
      <c r="H1749" s="7"/>
    </row>
    <row r="1750" spans="1:8" x14ac:dyDescent="0.25">
      <c r="A1750" s="7"/>
      <c r="B1750" s="7"/>
      <c r="C1750" s="7"/>
      <c r="D1750" s="7"/>
      <c r="E1750" s="7"/>
      <c r="F1750" s="7"/>
      <c r="G1750" s="7"/>
      <c r="H1750" s="7"/>
    </row>
    <row r="1751" spans="1:8" x14ac:dyDescent="0.25">
      <c r="A1751" s="7"/>
      <c r="B1751" s="7"/>
      <c r="C1751" s="7"/>
      <c r="D1751" s="7"/>
      <c r="E1751" s="7"/>
      <c r="F1751" s="7"/>
      <c r="G1751" s="7"/>
      <c r="H1751" s="7"/>
    </row>
    <row r="1752" spans="1:8" x14ac:dyDescent="0.25">
      <c r="A1752" s="7"/>
      <c r="B1752" s="7"/>
      <c r="C1752" s="7"/>
      <c r="D1752" s="7"/>
      <c r="E1752" s="7"/>
      <c r="F1752" s="7"/>
      <c r="G1752" s="7"/>
      <c r="H1752" s="7"/>
    </row>
    <row r="1753" spans="1:8" x14ac:dyDescent="0.25">
      <c r="A1753" s="7"/>
      <c r="B1753" s="7"/>
      <c r="C1753" s="7"/>
      <c r="D1753" s="7"/>
      <c r="E1753" s="7"/>
      <c r="F1753" s="7"/>
      <c r="G1753" s="7"/>
      <c r="H1753" s="7"/>
    </row>
    <row r="1754" spans="1:8" x14ac:dyDescent="0.25">
      <c r="A1754" s="7"/>
      <c r="B1754" s="7"/>
      <c r="C1754" s="7"/>
      <c r="D1754" s="7"/>
      <c r="E1754" s="7"/>
      <c r="F1754" s="7"/>
      <c r="G1754" s="7"/>
      <c r="H1754" s="7"/>
    </row>
    <row r="1755" spans="1:8" x14ac:dyDescent="0.25">
      <c r="A1755" s="7"/>
      <c r="B1755" s="7"/>
      <c r="C1755" s="7"/>
      <c r="D1755" s="7"/>
      <c r="E1755" s="7"/>
      <c r="F1755" s="7"/>
      <c r="G1755" s="7"/>
      <c r="H1755" s="7"/>
    </row>
    <row r="1756" spans="1:8" x14ac:dyDescent="0.25">
      <c r="A1756" s="7"/>
      <c r="B1756" s="7"/>
      <c r="C1756" s="7"/>
      <c r="D1756" s="7"/>
      <c r="E1756" s="7"/>
      <c r="F1756" s="7"/>
      <c r="G1756" s="7"/>
      <c r="H1756" s="7"/>
    </row>
    <row r="1757" spans="1:8" x14ac:dyDescent="0.25">
      <c r="A1757" s="7"/>
      <c r="B1757" s="7"/>
      <c r="C1757" s="7"/>
      <c r="D1757" s="7"/>
      <c r="E1757" s="7"/>
      <c r="F1757" s="7"/>
      <c r="G1757" s="7"/>
      <c r="H1757" s="7"/>
    </row>
  </sheetData>
  <sheetProtection algorithmName="SHA-512" hashValue="l7Y7Y23P3yDmCEKZrpaMwnvlud7pHyAzUXivO7VdmD/oMnnBMb9V8MCetsHHPg6tR5UtpfFAUnpHAvLkunHH1A==" saltValue="WZ5X2BrcxxY+ni7cnpFSvw==" spinCount="100000" sheet="1" selectLockedCells="1"/>
  <mergeCells count="64">
    <mergeCell ref="C7:D7"/>
    <mergeCell ref="F7:H7"/>
    <mergeCell ref="A1:H1"/>
    <mergeCell ref="A3:H3"/>
    <mergeCell ref="A4:H4"/>
    <mergeCell ref="C6:D6"/>
    <mergeCell ref="F6:H6"/>
    <mergeCell ref="C8:D8"/>
    <mergeCell ref="F8:H8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  <mergeCell ref="C14:D14"/>
    <mergeCell ref="F14:H14"/>
    <mergeCell ref="C15:D15"/>
    <mergeCell ref="F15:H15"/>
    <mergeCell ref="C16:D16"/>
    <mergeCell ref="F16:H16"/>
    <mergeCell ref="C17:D17"/>
    <mergeCell ref="F17:H17"/>
    <mergeCell ref="C18:D18"/>
    <mergeCell ref="F18:H18"/>
    <mergeCell ref="C19:D19"/>
    <mergeCell ref="F19:H19"/>
    <mergeCell ref="C20:D20"/>
    <mergeCell ref="F20:H20"/>
    <mergeCell ref="C21:D21"/>
    <mergeCell ref="F21:H21"/>
    <mergeCell ref="C22:D22"/>
    <mergeCell ref="F22:H22"/>
    <mergeCell ref="C23:D23"/>
    <mergeCell ref="F23:H23"/>
    <mergeCell ref="C24:D24"/>
    <mergeCell ref="F24:H24"/>
    <mergeCell ref="C25:D25"/>
    <mergeCell ref="F25:H25"/>
    <mergeCell ref="C26:D26"/>
    <mergeCell ref="F26:H26"/>
    <mergeCell ref="C27:D27"/>
    <mergeCell ref="F27:H27"/>
    <mergeCell ref="C28:D28"/>
    <mergeCell ref="F28:H28"/>
    <mergeCell ref="C29:D29"/>
    <mergeCell ref="F29:H29"/>
    <mergeCell ref="C30:D30"/>
    <mergeCell ref="F30:H30"/>
    <mergeCell ref="C31:D31"/>
    <mergeCell ref="F31:H31"/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</mergeCells>
  <printOptions horizontalCentered="1"/>
  <pageMargins left="0.62992125984251968" right="0.15748031496062992" top="0.74803149606299213" bottom="0.74803149606299213" header="0.31496062992125984" footer="0.31496062992125984"/>
  <pageSetup paperSize="9" scale="93" orientation="portrait" horizont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H1548"/>
  <sheetViews>
    <sheetView workbookViewId="0">
      <selection activeCell="A10" sqref="A10"/>
    </sheetView>
  </sheetViews>
  <sheetFormatPr baseColWidth="10" defaultColWidth="10.88671875" defaultRowHeight="13.8" x14ac:dyDescent="0.25"/>
  <cols>
    <col min="1" max="1" width="18.88671875" style="12" customWidth="1"/>
    <col min="2" max="2" width="6.6640625" style="12" customWidth="1"/>
    <col min="3" max="3" width="7.88671875" style="12" customWidth="1"/>
    <col min="4" max="4" width="10.5546875" style="12" customWidth="1"/>
    <col min="5" max="5" width="17.88671875" style="12" customWidth="1"/>
    <col min="6" max="6" width="9.88671875" style="12" customWidth="1"/>
    <col min="7" max="7" width="10.5546875" style="12" customWidth="1"/>
    <col min="8" max="8" width="6.5546875" style="12" customWidth="1"/>
    <col min="9" max="16384" width="10.88671875" style="7"/>
  </cols>
  <sheetData>
    <row r="1" spans="1:8" ht="15.6" customHeight="1" x14ac:dyDescent="0.25">
      <c r="A1" s="3947" t="s">
        <v>1688</v>
      </c>
      <c r="B1" s="3947"/>
      <c r="C1" s="3947"/>
      <c r="D1" s="3947"/>
      <c r="E1" s="3947"/>
      <c r="F1" s="3947"/>
      <c r="G1" s="3947"/>
      <c r="H1" s="3947"/>
    </row>
    <row r="2" spans="1:8" ht="16.2" thickBot="1" x14ac:dyDescent="0.3">
      <c r="A2" s="3"/>
      <c r="B2" s="3"/>
      <c r="C2" s="3"/>
      <c r="D2" s="3"/>
      <c r="E2" s="3"/>
      <c r="F2" s="3"/>
      <c r="G2" s="3"/>
      <c r="H2" s="3"/>
    </row>
    <row r="3" spans="1:8" ht="15.6" x14ac:dyDescent="0.25">
      <c r="A3" s="3948" t="s">
        <v>147</v>
      </c>
      <c r="B3" s="3949"/>
      <c r="C3" s="3949"/>
      <c r="D3" s="3949"/>
      <c r="E3" s="3949"/>
      <c r="F3" s="3949"/>
      <c r="G3" s="3949"/>
      <c r="H3" s="3950"/>
    </row>
    <row r="4" spans="1:8" ht="16.2" thickBot="1" x14ac:dyDescent="0.3">
      <c r="A4" s="3951" t="s">
        <v>1735</v>
      </c>
      <c r="B4" s="3952"/>
      <c r="C4" s="3952"/>
      <c r="D4" s="3952"/>
      <c r="E4" s="3952"/>
      <c r="F4" s="3952"/>
      <c r="G4" s="3952"/>
      <c r="H4" s="3953"/>
    </row>
    <row r="5" spans="1:8" ht="16.2" thickBot="1" x14ac:dyDescent="0.3">
      <c r="A5" s="2965"/>
      <c r="B5" s="2965"/>
      <c r="C5" s="2965"/>
      <c r="D5" s="2965"/>
      <c r="E5" s="2965"/>
      <c r="F5" s="2965"/>
      <c r="G5" s="2965"/>
      <c r="H5" s="2965"/>
    </row>
    <row r="6" spans="1:8" ht="29.4" customHeight="1" x14ac:dyDescent="0.25">
      <c r="A6" s="2966" t="s">
        <v>1689</v>
      </c>
      <c r="B6" s="2967" t="s">
        <v>1492</v>
      </c>
      <c r="C6" s="3954" t="s">
        <v>1690</v>
      </c>
      <c r="D6" s="3954"/>
      <c r="E6" s="2967" t="s">
        <v>386</v>
      </c>
      <c r="F6" s="3954" t="s">
        <v>1691</v>
      </c>
      <c r="G6" s="3954"/>
      <c r="H6" s="3955"/>
    </row>
    <row r="7" spans="1:8" ht="15.6" x14ac:dyDescent="0.25">
      <c r="A7" s="4"/>
      <c r="B7" s="2968">
        <v>1</v>
      </c>
      <c r="C7" s="3942"/>
      <c r="D7" s="3942"/>
      <c r="E7" s="1122"/>
      <c r="F7" s="3942"/>
      <c r="G7" s="3942"/>
      <c r="H7" s="3943"/>
    </row>
    <row r="8" spans="1:8" ht="15.6" x14ac:dyDescent="0.25">
      <c r="A8" s="5"/>
      <c r="B8" s="2969">
        <v>2</v>
      </c>
      <c r="C8" s="3958"/>
      <c r="D8" s="3958"/>
      <c r="E8" s="1124"/>
      <c r="F8" s="3942"/>
      <c r="G8" s="3942"/>
      <c r="H8" s="3943"/>
    </row>
    <row r="9" spans="1:8" ht="15.6" x14ac:dyDescent="0.25">
      <c r="A9" s="4"/>
      <c r="B9" s="2968">
        <v>3</v>
      </c>
      <c r="C9" s="3942"/>
      <c r="D9" s="3942"/>
      <c r="E9" s="1122"/>
      <c r="F9" s="3942"/>
      <c r="G9" s="3942"/>
      <c r="H9" s="3943"/>
    </row>
    <row r="10" spans="1:8" ht="15.6" x14ac:dyDescent="0.25">
      <c r="A10" s="5"/>
      <c r="B10" s="2969">
        <v>4</v>
      </c>
      <c r="C10" s="3956"/>
      <c r="D10" s="3956"/>
      <c r="E10" s="1125"/>
      <c r="F10" s="3942"/>
      <c r="G10" s="3942"/>
      <c r="H10" s="3943"/>
    </row>
    <row r="11" spans="1:8" ht="15.6" x14ac:dyDescent="0.25">
      <c r="A11" s="4"/>
      <c r="B11" s="2968">
        <v>5</v>
      </c>
      <c r="C11" s="3942"/>
      <c r="D11" s="3942"/>
      <c r="E11" s="1122"/>
      <c r="F11" s="3942"/>
      <c r="G11" s="3942"/>
      <c r="H11" s="3943"/>
    </row>
    <row r="12" spans="1:8" ht="15.6" x14ac:dyDescent="0.25">
      <c r="A12" s="4"/>
      <c r="B12" s="2969">
        <v>6</v>
      </c>
      <c r="C12" s="3942"/>
      <c r="D12" s="3942"/>
      <c r="E12" s="1122"/>
      <c r="F12" s="3942"/>
      <c r="G12" s="3942"/>
      <c r="H12" s="3943"/>
    </row>
    <row r="13" spans="1:8" ht="15.6" x14ac:dyDescent="0.25">
      <c r="A13" s="6"/>
      <c r="B13" s="2968">
        <v>7</v>
      </c>
      <c r="C13" s="3942"/>
      <c r="D13" s="3942"/>
      <c r="E13" s="1122"/>
      <c r="F13" s="3942"/>
      <c r="G13" s="3942"/>
      <c r="H13" s="3943"/>
    </row>
    <row r="14" spans="1:8" ht="15.6" x14ac:dyDescent="0.25">
      <c r="A14" s="4"/>
      <c r="B14" s="2969">
        <v>8</v>
      </c>
      <c r="C14" s="3942"/>
      <c r="D14" s="3942"/>
      <c r="E14" s="1122"/>
      <c r="F14" s="3942"/>
      <c r="G14" s="3942"/>
      <c r="H14" s="3943"/>
    </row>
    <row r="15" spans="1:8" ht="15.6" x14ac:dyDescent="0.25">
      <c r="A15" s="6"/>
      <c r="B15" s="2968">
        <v>9</v>
      </c>
      <c r="C15" s="3957"/>
      <c r="D15" s="3957"/>
      <c r="E15" s="1126"/>
      <c r="F15" s="3942"/>
      <c r="G15" s="3942"/>
      <c r="H15" s="3943"/>
    </row>
    <row r="16" spans="1:8" ht="15.6" x14ac:dyDescent="0.25">
      <c r="A16" s="5"/>
      <c r="B16" s="2969">
        <v>10</v>
      </c>
      <c r="C16" s="3956"/>
      <c r="D16" s="3956"/>
      <c r="E16" s="1125"/>
      <c r="F16" s="3942"/>
      <c r="G16" s="3942"/>
      <c r="H16" s="3943"/>
    </row>
    <row r="17" spans="1:8" ht="15.6" x14ac:dyDescent="0.25">
      <c r="A17" s="5"/>
      <c r="B17" s="2968">
        <v>11</v>
      </c>
      <c r="C17" s="3956"/>
      <c r="D17" s="3956"/>
      <c r="E17" s="1125"/>
      <c r="F17" s="3942"/>
      <c r="G17" s="3942"/>
      <c r="H17" s="3943"/>
    </row>
    <row r="18" spans="1:8" ht="15.6" x14ac:dyDescent="0.25">
      <c r="A18" s="5"/>
      <c r="B18" s="2969">
        <v>12</v>
      </c>
      <c r="C18" s="3956"/>
      <c r="D18" s="3956"/>
      <c r="E18" s="1125"/>
      <c r="F18" s="3942"/>
      <c r="G18" s="3942"/>
      <c r="H18" s="3943"/>
    </row>
    <row r="19" spans="1:8" ht="15.6" x14ac:dyDescent="0.25">
      <c r="A19" s="5"/>
      <c r="B19" s="2968">
        <v>13</v>
      </c>
      <c r="C19" s="3958"/>
      <c r="D19" s="3956"/>
      <c r="E19" s="1125"/>
      <c r="F19" s="3942"/>
      <c r="G19" s="3942"/>
      <c r="H19" s="3943"/>
    </row>
    <row r="20" spans="1:8" ht="15.6" x14ac:dyDescent="0.25">
      <c r="A20" s="5"/>
      <c r="B20" s="2969">
        <v>14</v>
      </c>
      <c r="C20" s="3956"/>
      <c r="D20" s="3956"/>
      <c r="E20" s="1125"/>
      <c r="F20" s="3942"/>
      <c r="G20" s="3942"/>
      <c r="H20" s="3943"/>
    </row>
    <row r="21" spans="1:8" ht="15.6" x14ac:dyDescent="0.25">
      <c r="A21" s="5"/>
      <c r="B21" s="2968">
        <v>15</v>
      </c>
      <c r="C21" s="3956"/>
      <c r="D21" s="3956"/>
      <c r="E21" s="1125"/>
      <c r="F21" s="3942"/>
      <c r="G21" s="3942"/>
      <c r="H21" s="3943"/>
    </row>
    <row r="22" spans="1:8" ht="15.6" x14ac:dyDescent="0.25">
      <c r="A22" s="5"/>
      <c r="B22" s="2969">
        <v>16</v>
      </c>
      <c r="C22" s="3956"/>
      <c r="D22" s="3956"/>
      <c r="E22" s="1125"/>
      <c r="F22" s="3942"/>
      <c r="G22" s="3942"/>
      <c r="H22" s="3943"/>
    </row>
    <row r="23" spans="1:8" ht="15.6" x14ac:dyDescent="0.25">
      <c r="A23" s="5"/>
      <c r="B23" s="2968">
        <v>17</v>
      </c>
      <c r="C23" s="3956"/>
      <c r="D23" s="3956"/>
      <c r="E23" s="1125"/>
      <c r="F23" s="3942"/>
      <c r="G23" s="3942"/>
      <c r="H23" s="3943"/>
    </row>
    <row r="24" spans="1:8" ht="15.6" x14ac:dyDescent="0.25">
      <c r="A24" s="6"/>
      <c r="B24" s="2969">
        <v>18</v>
      </c>
      <c r="C24" s="3957"/>
      <c r="D24" s="3957"/>
      <c r="E24" s="1126"/>
      <c r="F24" s="3942"/>
      <c r="G24" s="3942"/>
      <c r="H24" s="3943"/>
    </row>
    <row r="25" spans="1:8" ht="15.6" x14ac:dyDescent="0.25">
      <c r="A25" s="5"/>
      <c r="B25" s="2968">
        <v>19</v>
      </c>
      <c r="C25" s="3956"/>
      <c r="D25" s="3956"/>
      <c r="E25" s="1125"/>
      <c r="F25" s="3942"/>
      <c r="G25" s="3942"/>
      <c r="H25" s="3943"/>
    </row>
    <row r="26" spans="1:8" ht="15.6" x14ac:dyDescent="0.25">
      <c r="A26" s="5"/>
      <c r="B26" s="2969">
        <v>20</v>
      </c>
      <c r="C26" s="3956"/>
      <c r="D26" s="3956"/>
      <c r="E26" s="1125"/>
      <c r="F26" s="3942"/>
      <c r="G26" s="3942"/>
      <c r="H26" s="3943"/>
    </row>
    <row r="27" spans="1:8" ht="15.6" x14ac:dyDescent="0.25">
      <c r="A27" s="5"/>
      <c r="B27" s="2968">
        <v>21</v>
      </c>
      <c r="C27" s="3956"/>
      <c r="D27" s="3956"/>
      <c r="E27" s="1125"/>
      <c r="F27" s="3942"/>
      <c r="G27" s="3942"/>
      <c r="H27" s="3943"/>
    </row>
    <row r="28" spans="1:8" ht="15.6" x14ac:dyDescent="0.25">
      <c r="A28" s="5"/>
      <c r="B28" s="2969">
        <v>22</v>
      </c>
      <c r="C28" s="3956"/>
      <c r="D28" s="3956"/>
      <c r="E28" s="1125"/>
      <c r="F28" s="3942"/>
      <c r="G28" s="3942"/>
      <c r="H28" s="3943"/>
    </row>
    <row r="29" spans="1:8" ht="15.6" x14ac:dyDescent="0.25">
      <c r="A29" s="5"/>
      <c r="B29" s="2968">
        <v>23</v>
      </c>
      <c r="C29" s="3956"/>
      <c r="D29" s="3956"/>
      <c r="E29" s="1125"/>
      <c r="F29" s="3942"/>
      <c r="G29" s="3942"/>
      <c r="H29" s="3943"/>
    </row>
    <row r="30" spans="1:8" ht="15.6" x14ac:dyDescent="0.25">
      <c r="A30" s="5"/>
      <c r="B30" s="2969">
        <v>24</v>
      </c>
      <c r="C30" s="3956"/>
      <c r="D30" s="3956"/>
      <c r="E30" s="1125"/>
      <c r="F30" s="3942"/>
      <c r="G30" s="3942"/>
      <c r="H30" s="3943"/>
    </row>
    <row r="31" spans="1:8" ht="15.6" x14ac:dyDescent="0.25">
      <c r="A31" s="6"/>
      <c r="B31" s="2968">
        <v>25</v>
      </c>
      <c r="C31" s="3957"/>
      <c r="D31" s="3957"/>
      <c r="E31" s="1126"/>
      <c r="F31" s="3942"/>
      <c r="G31" s="3942"/>
      <c r="H31" s="3943"/>
    </row>
    <row r="32" spans="1:8" ht="15.6" x14ac:dyDescent="0.25">
      <c r="A32" s="6"/>
      <c r="B32" s="2969">
        <v>26</v>
      </c>
      <c r="C32" s="3956"/>
      <c r="D32" s="3956"/>
      <c r="E32" s="1125"/>
      <c r="F32" s="3942"/>
      <c r="G32" s="3942"/>
      <c r="H32" s="3943"/>
    </row>
    <row r="33" spans="1:8" ht="15.6" x14ac:dyDescent="0.25">
      <c r="A33" s="6"/>
      <c r="B33" s="2968">
        <v>27</v>
      </c>
      <c r="C33" s="3957"/>
      <c r="D33" s="3957"/>
      <c r="E33" s="1126"/>
      <c r="F33" s="3942"/>
      <c r="G33" s="3942"/>
      <c r="H33" s="3943"/>
    </row>
    <row r="34" spans="1:8" ht="15.6" x14ac:dyDescent="0.25">
      <c r="A34" s="6"/>
      <c r="B34" s="2969">
        <v>28</v>
      </c>
      <c r="C34" s="3956"/>
      <c r="D34" s="3956"/>
      <c r="E34" s="1125"/>
      <c r="F34" s="3942"/>
      <c r="G34" s="3942"/>
      <c r="H34" s="3943"/>
    </row>
    <row r="35" spans="1:8" ht="18.600000000000001" thickBot="1" x14ac:dyDescent="0.3">
      <c r="A35" s="3936" t="s">
        <v>1569</v>
      </c>
      <c r="B35" s="3937"/>
      <c r="C35" s="3939"/>
      <c r="D35" s="3939"/>
      <c r="E35" s="2971"/>
      <c r="F35" s="3939"/>
      <c r="G35" s="3939"/>
      <c r="H35" s="3940"/>
    </row>
    <row r="36" spans="1:8" x14ac:dyDescent="0.25">
      <c r="A36" s="7"/>
      <c r="B36" s="7"/>
      <c r="C36" s="7"/>
      <c r="D36" s="7"/>
      <c r="E36" s="7"/>
      <c r="F36" s="7"/>
      <c r="G36" s="7"/>
      <c r="H36" s="7"/>
    </row>
    <row r="37" spans="1:8" x14ac:dyDescent="0.25">
      <c r="A37" s="7"/>
      <c r="B37" s="7"/>
      <c r="C37" s="7"/>
      <c r="D37" s="7"/>
      <c r="E37" s="7"/>
      <c r="F37" s="7"/>
      <c r="G37" s="7"/>
      <c r="H37" s="7"/>
    </row>
    <row r="38" spans="1:8" x14ac:dyDescent="0.25">
      <c r="A38" s="7"/>
      <c r="B38" s="7"/>
      <c r="C38" s="7"/>
      <c r="D38" s="7"/>
      <c r="E38" s="7"/>
      <c r="F38" s="7"/>
      <c r="G38" s="7"/>
      <c r="H38" s="7"/>
    </row>
    <row r="39" spans="1:8" x14ac:dyDescent="0.25">
      <c r="A39" s="7"/>
      <c r="B39" s="7"/>
      <c r="C39" s="7"/>
      <c r="D39" s="7"/>
      <c r="E39" s="7"/>
      <c r="F39" s="7"/>
      <c r="G39" s="7"/>
      <c r="H39" s="7"/>
    </row>
    <row r="40" spans="1:8" x14ac:dyDescent="0.25">
      <c r="A40" s="7"/>
      <c r="B40" s="7"/>
      <c r="C40" s="7"/>
      <c r="D40" s="7"/>
      <c r="E40" s="7"/>
      <c r="F40" s="7"/>
      <c r="G40" s="7"/>
      <c r="H40" s="7"/>
    </row>
    <row r="41" spans="1:8" x14ac:dyDescent="0.25">
      <c r="A41" s="7"/>
      <c r="B41" s="7"/>
      <c r="C41" s="7"/>
      <c r="D41" s="7"/>
      <c r="E41" s="7"/>
      <c r="F41" s="7"/>
      <c r="G41" s="7"/>
      <c r="H41" s="7"/>
    </row>
    <row r="42" spans="1:8" x14ac:dyDescent="0.25">
      <c r="A42" s="7"/>
      <c r="B42" s="7"/>
      <c r="C42" s="7"/>
      <c r="D42" s="7"/>
      <c r="E42" s="7"/>
      <c r="F42" s="7"/>
      <c r="G42" s="7"/>
      <c r="H42" s="7"/>
    </row>
    <row r="43" spans="1:8" x14ac:dyDescent="0.25">
      <c r="A43" s="7"/>
      <c r="B43" s="7"/>
      <c r="C43" s="7"/>
      <c r="D43" s="7"/>
      <c r="E43" s="7"/>
      <c r="F43" s="7"/>
      <c r="G43" s="7"/>
      <c r="H43" s="7"/>
    </row>
    <row r="44" spans="1:8" x14ac:dyDescent="0.25">
      <c r="A44" s="7"/>
      <c r="B44" s="7"/>
      <c r="C44" s="7"/>
      <c r="D44" s="7"/>
      <c r="E44" s="7"/>
      <c r="F44" s="7"/>
      <c r="G44" s="7"/>
      <c r="H44" s="7"/>
    </row>
    <row r="45" spans="1:8" x14ac:dyDescent="0.25">
      <c r="A45" s="7"/>
      <c r="B45" s="7"/>
      <c r="C45" s="7"/>
      <c r="D45" s="7"/>
      <c r="E45" s="7"/>
      <c r="F45" s="7"/>
      <c r="G45" s="7"/>
      <c r="H45" s="7"/>
    </row>
    <row r="46" spans="1:8" x14ac:dyDescent="0.25">
      <c r="A46" s="7"/>
      <c r="B46" s="7"/>
      <c r="C46" s="7"/>
      <c r="D46" s="7"/>
      <c r="E46" s="7"/>
      <c r="F46" s="7"/>
      <c r="G46" s="7"/>
      <c r="H46" s="7"/>
    </row>
    <row r="47" spans="1:8" x14ac:dyDescent="0.25">
      <c r="A47" s="7"/>
      <c r="B47" s="7"/>
      <c r="C47" s="7"/>
      <c r="D47" s="7"/>
      <c r="E47" s="7"/>
      <c r="F47" s="7"/>
      <c r="G47" s="7"/>
      <c r="H47" s="7"/>
    </row>
    <row r="48" spans="1:8" x14ac:dyDescent="0.25">
      <c r="A48" s="7"/>
      <c r="B48" s="7"/>
      <c r="C48" s="7"/>
      <c r="D48" s="7"/>
      <c r="E48" s="7"/>
      <c r="F48" s="7"/>
      <c r="G48" s="7"/>
      <c r="H48" s="7"/>
    </row>
    <row r="49" spans="1:8" x14ac:dyDescent="0.25">
      <c r="A49" s="7"/>
      <c r="B49" s="7"/>
      <c r="C49" s="7"/>
      <c r="D49" s="7"/>
      <c r="E49" s="7"/>
      <c r="F49" s="7"/>
      <c r="G49" s="7"/>
      <c r="H49" s="7"/>
    </row>
    <row r="50" spans="1:8" x14ac:dyDescent="0.25">
      <c r="A50" s="7"/>
      <c r="B50" s="7"/>
      <c r="C50" s="7"/>
      <c r="D50" s="7"/>
      <c r="E50" s="7"/>
      <c r="F50" s="7"/>
      <c r="G50" s="7"/>
      <c r="H50" s="7"/>
    </row>
    <row r="51" spans="1:8" x14ac:dyDescent="0.25">
      <c r="A51" s="7"/>
      <c r="B51" s="7"/>
      <c r="C51" s="7"/>
      <c r="D51" s="7"/>
      <c r="E51" s="7"/>
      <c r="F51" s="7"/>
      <c r="G51" s="7"/>
      <c r="H51" s="7"/>
    </row>
    <row r="52" spans="1:8" x14ac:dyDescent="0.25">
      <c r="A52" s="7"/>
      <c r="B52" s="7"/>
      <c r="C52" s="7"/>
      <c r="D52" s="7"/>
      <c r="E52" s="7"/>
      <c r="F52" s="7"/>
      <c r="G52" s="7"/>
      <c r="H52" s="7"/>
    </row>
    <row r="53" spans="1:8" x14ac:dyDescent="0.25">
      <c r="A53" s="7"/>
      <c r="B53" s="7"/>
      <c r="C53" s="7"/>
      <c r="D53" s="7"/>
      <c r="E53" s="7"/>
      <c r="F53" s="7"/>
      <c r="G53" s="7"/>
      <c r="H53" s="7"/>
    </row>
    <row r="54" spans="1:8" x14ac:dyDescent="0.25">
      <c r="A54" s="7"/>
      <c r="B54" s="7"/>
      <c r="C54" s="7"/>
      <c r="D54" s="7"/>
      <c r="E54" s="7"/>
      <c r="F54" s="7"/>
      <c r="G54" s="7"/>
      <c r="H54" s="7"/>
    </row>
    <row r="55" spans="1:8" x14ac:dyDescent="0.25">
      <c r="A55" s="7"/>
      <c r="B55" s="7"/>
      <c r="C55" s="7"/>
      <c r="D55" s="7"/>
      <c r="E55" s="7"/>
      <c r="F55" s="7"/>
      <c r="G55" s="7"/>
      <c r="H55" s="7"/>
    </row>
    <row r="56" spans="1:8" x14ac:dyDescent="0.25">
      <c r="A56" s="7"/>
      <c r="B56" s="7"/>
      <c r="C56" s="7"/>
      <c r="D56" s="7"/>
      <c r="E56" s="7"/>
      <c r="F56" s="7"/>
      <c r="G56" s="7"/>
      <c r="H56" s="7"/>
    </row>
    <row r="57" spans="1:8" x14ac:dyDescent="0.25">
      <c r="A57" s="7"/>
      <c r="B57" s="7"/>
      <c r="C57" s="7"/>
      <c r="D57" s="7"/>
      <c r="E57" s="7"/>
      <c r="F57" s="7"/>
      <c r="G57" s="7"/>
      <c r="H57" s="7"/>
    </row>
    <row r="58" spans="1:8" x14ac:dyDescent="0.25">
      <c r="A58" s="7"/>
      <c r="B58" s="7"/>
      <c r="C58" s="7"/>
      <c r="D58" s="7"/>
      <c r="E58" s="7"/>
      <c r="F58" s="7"/>
      <c r="G58" s="7"/>
      <c r="H58" s="7"/>
    </row>
    <row r="59" spans="1:8" x14ac:dyDescent="0.25">
      <c r="A59" s="7"/>
      <c r="B59" s="7"/>
      <c r="C59" s="7"/>
      <c r="D59" s="7"/>
      <c r="E59" s="7"/>
      <c r="F59" s="7"/>
      <c r="G59" s="7"/>
      <c r="H59" s="7"/>
    </row>
    <row r="60" spans="1:8" x14ac:dyDescent="0.25">
      <c r="A60" s="7"/>
      <c r="B60" s="7"/>
      <c r="C60" s="7"/>
      <c r="D60" s="7"/>
      <c r="E60" s="7"/>
      <c r="F60" s="7"/>
      <c r="G60" s="7"/>
      <c r="H60" s="7"/>
    </row>
    <row r="61" spans="1:8" x14ac:dyDescent="0.25">
      <c r="A61" s="7"/>
      <c r="B61" s="7"/>
      <c r="C61" s="7"/>
      <c r="D61" s="7"/>
      <c r="E61" s="7"/>
      <c r="F61" s="7"/>
      <c r="G61" s="7"/>
      <c r="H61" s="7"/>
    </row>
    <row r="62" spans="1:8" x14ac:dyDescent="0.25">
      <c r="A62" s="7"/>
      <c r="B62" s="7"/>
      <c r="C62" s="7"/>
      <c r="D62" s="7"/>
      <c r="E62" s="7"/>
      <c r="F62" s="7"/>
      <c r="G62" s="7"/>
      <c r="H62" s="7"/>
    </row>
    <row r="63" spans="1:8" x14ac:dyDescent="0.25">
      <c r="A63" s="7"/>
      <c r="B63" s="7"/>
      <c r="C63" s="7"/>
      <c r="D63" s="7"/>
      <c r="E63" s="7"/>
      <c r="F63" s="7"/>
      <c r="G63" s="7"/>
      <c r="H63" s="7"/>
    </row>
    <row r="64" spans="1:8" x14ac:dyDescent="0.25">
      <c r="A64" s="7"/>
      <c r="B64" s="7"/>
      <c r="C64" s="7"/>
      <c r="D64" s="7"/>
      <c r="E64" s="7"/>
      <c r="F64" s="7"/>
      <c r="G64" s="7"/>
      <c r="H64" s="7"/>
    </row>
    <row r="65" spans="1:8" x14ac:dyDescent="0.25">
      <c r="A65" s="7"/>
      <c r="B65" s="7"/>
      <c r="C65" s="7"/>
      <c r="D65" s="7"/>
      <c r="E65" s="7"/>
      <c r="F65" s="7"/>
      <c r="G65" s="7"/>
      <c r="H65" s="7"/>
    </row>
    <row r="66" spans="1:8" x14ac:dyDescent="0.25">
      <c r="A66" s="7"/>
      <c r="B66" s="7"/>
      <c r="C66" s="7"/>
      <c r="D66" s="7"/>
      <c r="E66" s="7"/>
      <c r="F66" s="7"/>
      <c r="G66" s="7"/>
      <c r="H66" s="7"/>
    </row>
    <row r="67" spans="1:8" x14ac:dyDescent="0.25">
      <c r="A67" s="7"/>
      <c r="B67" s="7"/>
      <c r="C67" s="7"/>
      <c r="D67" s="7"/>
      <c r="E67" s="7"/>
      <c r="F67" s="7"/>
      <c r="G67" s="7"/>
      <c r="H67" s="7"/>
    </row>
    <row r="68" spans="1:8" x14ac:dyDescent="0.25">
      <c r="A68" s="7"/>
      <c r="B68" s="7"/>
      <c r="C68" s="7"/>
      <c r="D68" s="7"/>
      <c r="E68" s="7"/>
      <c r="F68" s="7"/>
      <c r="G68" s="7"/>
      <c r="H68" s="7"/>
    </row>
    <row r="69" spans="1:8" x14ac:dyDescent="0.25">
      <c r="A69" s="7"/>
      <c r="B69" s="7"/>
      <c r="C69" s="7"/>
      <c r="D69" s="7"/>
      <c r="E69" s="7"/>
      <c r="F69" s="7"/>
      <c r="G69" s="7"/>
      <c r="H69" s="7"/>
    </row>
    <row r="70" spans="1:8" x14ac:dyDescent="0.25">
      <c r="A70" s="7"/>
      <c r="B70" s="7"/>
      <c r="C70" s="7"/>
      <c r="D70" s="7"/>
      <c r="E70" s="7"/>
      <c r="F70" s="7"/>
      <c r="G70" s="7"/>
      <c r="H70" s="7"/>
    </row>
    <row r="71" spans="1:8" x14ac:dyDescent="0.25">
      <c r="A71" s="7"/>
      <c r="B71" s="7"/>
      <c r="C71" s="7"/>
      <c r="D71" s="7"/>
      <c r="E71" s="7"/>
      <c r="F71" s="7"/>
      <c r="G71" s="7"/>
      <c r="H71" s="7"/>
    </row>
    <row r="72" spans="1:8" x14ac:dyDescent="0.25">
      <c r="A72" s="7"/>
      <c r="B72" s="7"/>
      <c r="C72" s="7"/>
      <c r="D72" s="7"/>
      <c r="E72" s="7"/>
      <c r="F72" s="7"/>
      <c r="G72" s="7"/>
      <c r="H72" s="7"/>
    </row>
    <row r="73" spans="1:8" x14ac:dyDescent="0.25">
      <c r="A73" s="7"/>
      <c r="B73" s="7"/>
      <c r="C73" s="7"/>
      <c r="D73" s="7"/>
      <c r="E73" s="7"/>
      <c r="F73" s="7"/>
      <c r="G73" s="7"/>
      <c r="H73" s="7"/>
    </row>
    <row r="74" spans="1:8" x14ac:dyDescent="0.25">
      <c r="A74" s="7"/>
      <c r="B74" s="7"/>
      <c r="C74" s="7"/>
      <c r="D74" s="7"/>
      <c r="E74" s="7"/>
      <c r="F74" s="7"/>
      <c r="G74" s="7"/>
      <c r="H74" s="7"/>
    </row>
    <row r="75" spans="1:8" x14ac:dyDescent="0.25">
      <c r="A75" s="7"/>
      <c r="B75" s="7"/>
      <c r="C75" s="7"/>
      <c r="D75" s="7"/>
      <c r="E75" s="7"/>
      <c r="F75" s="7"/>
      <c r="G75" s="7"/>
      <c r="H75" s="7"/>
    </row>
    <row r="76" spans="1:8" x14ac:dyDescent="0.25">
      <c r="A76" s="7"/>
      <c r="B76" s="7"/>
      <c r="C76" s="7"/>
      <c r="D76" s="7"/>
      <c r="E76" s="7"/>
      <c r="F76" s="7"/>
      <c r="G76" s="7"/>
      <c r="H76" s="7"/>
    </row>
    <row r="77" spans="1:8" x14ac:dyDescent="0.25">
      <c r="A77" s="7"/>
      <c r="B77" s="7"/>
      <c r="C77" s="7"/>
      <c r="D77" s="7"/>
      <c r="E77" s="7"/>
      <c r="F77" s="7"/>
      <c r="G77" s="7"/>
      <c r="H77" s="7"/>
    </row>
    <row r="78" spans="1:8" x14ac:dyDescent="0.25">
      <c r="A78" s="7"/>
      <c r="B78" s="7"/>
      <c r="C78" s="7"/>
      <c r="D78" s="7"/>
      <c r="E78" s="7"/>
      <c r="F78" s="7"/>
      <c r="G78" s="7"/>
      <c r="H78" s="7"/>
    </row>
    <row r="79" spans="1:8" x14ac:dyDescent="0.25">
      <c r="A79" s="7"/>
      <c r="B79" s="7"/>
      <c r="C79" s="7"/>
      <c r="D79" s="7"/>
      <c r="E79" s="7"/>
      <c r="F79" s="7"/>
      <c r="G79" s="7"/>
      <c r="H79" s="7"/>
    </row>
    <row r="80" spans="1:8" x14ac:dyDescent="0.25">
      <c r="A80" s="7"/>
      <c r="B80" s="7"/>
      <c r="C80" s="7"/>
      <c r="D80" s="7"/>
      <c r="E80" s="7"/>
      <c r="F80" s="7"/>
      <c r="G80" s="7"/>
      <c r="H80" s="7"/>
    </row>
    <row r="81" spans="1:8" x14ac:dyDescent="0.25">
      <c r="A81" s="7"/>
      <c r="B81" s="7"/>
      <c r="C81" s="7"/>
      <c r="D81" s="7"/>
      <c r="E81" s="7"/>
      <c r="F81" s="7"/>
      <c r="G81" s="7"/>
      <c r="H81" s="7"/>
    </row>
    <row r="82" spans="1:8" x14ac:dyDescent="0.25">
      <c r="A82" s="7"/>
      <c r="B82" s="7"/>
      <c r="C82" s="7"/>
      <c r="D82" s="7"/>
      <c r="E82" s="7"/>
      <c r="F82" s="7"/>
      <c r="G82" s="7"/>
      <c r="H82" s="7"/>
    </row>
    <row r="83" spans="1:8" x14ac:dyDescent="0.25">
      <c r="A83" s="7"/>
      <c r="B83" s="7"/>
      <c r="C83" s="7"/>
      <c r="D83" s="7"/>
      <c r="E83" s="7"/>
      <c r="F83" s="7"/>
      <c r="G83" s="7"/>
      <c r="H83" s="7"/>
    </row>
    <row r="84" spans="1:8" x14ac:dyDescent="0.25">
      <c r="A84" s="7"/>
      <c r="B84" s="7"/>
      <c r="C84" s="7"/>
      <c r="D84" s="7"/>
      <c r="E84" s="7"/>
      <c r="F84" s="7"/>
      <c r="G84" s="7"/>
      <c r="H84" s="7"/>
    </row>
    <row r="85" spans="1:8" x14ac:dyDescent="0.25">
      <c r="A85" s="7"/>
      <c r="B85" s="7"/>
      <c r="C85" s="7"/>
      <c r="D85" s="7"/>
      <c r="E85" s="7"/>
      <c r="F85" s="7"/>
      <c r="G85" s="7"/>
      <c r="H85" s="7"/>
    </row>
    <row r="86" spans="1:8" x14ac:dyDescent="0.25">
      <c r="A86" s="7"/>
      <c r="B86" s="7"/>
      <c r="C86" s="7"/>
      <c r="D86" s="7"/>
      <c r="E86" s="7"/>
      <c r="F86" s="7"/>
      <c r="G86" s="7"/>
      <c r="H86" s="7"/>
    </row>
    <row r="87" spans="1:8" x14ac:dyDescent="0.25">
      <c r="A87" s="7"/>
      <c r="B87" s="7"/>
      <c r="C87" s="7"/>
      <c r="D87" s="7"/>
      <c r="E87" s="7"/>
      <c r="F87" s="7"/>
      <c r="G87" s="7"/>
      <c r="H87" s="7"/>
    </row>
    <row r="88" spans="1:8" x14ac:dyDescent="0.25">
      <c r="A88" s="7"/>
      <c r="B88" s="7"/>
      <c r="C88" s="7"/>
      <c r="D88" s="7"/>
      <c r="E88" s="7"/>
      <c r="F88" s="7"/>
      <c r="G88" s="7"/>
      <c r="H88" s="7"/>
    </row>
    <row r="89" spans="1:8" x14ac:dyDescent="0.25">
      <c r="A89" s="7"/>
      <c r="B89" s="7"/>
      <c r="C89" s="7"/>
      <c r="D89" s="7"/>
      <c r="E89" s="7"/>
      <c r="F89" s="7"/>
      <c r="G89" s="7"/>
      <c r="H89" s="7"/>
    </row>
    <row r="90" spans="1:8" x14ac:dyDescent="0.25">
      <c r="A90" s="7"/>
      <c r="B90" s="7"/>
      <c r="C90" s="7"/>
      <c r="D90" s="7"/>
      <c r="E90" s="7"/>
      <c r="F90" s="7"/>
      <c r="G90" s="7"/>
      <c r="H90" s="7"/>
    </row>
    <row r="91" spans="1:8" x14ac:dyDescent="0.25">
      <c r="A91" s="7"/>
      <c r="B91" s="7"/>
      <c r="C91" s="7"/>
      <c r="D91" s="7"/>
      <c r="E91" s="7"/>
      <c r="F91" s="7"/>
      <c r="G91" s="7"/>
      <c r="H91" s="7"/>
    </row>
    <row r="92" spans="1:8" x14ac:dyDescent="0.25">
      <c r="A92" s="7"/>
      <c r="B92" s="7"/>
      <c r="C92" s="7"/>
      <c r="D92" s="7"/>
      <c r="E92" s="7"/>
      <c r="F92" s="7"/>
      <c r="G92" s="7"/>
      <c r="H92" s="7"/>
    </row>
    <row r="93" spans="1:8" x14ac:dyDescent="0.25">
      <c r="A93" s="7"/>
      <c r="B93" s="7"/>
      <c r="C93" s="7"/>
      <c r="D93" s="7"/>
      <c r="E93" s="7"/>
      <c r="F93" s="7"/>
      <c r="G93" s="7"/>
      <c r="H93" s="7"/>
    </row>
    <row r="94" spans="1:8" x14ac:dyDescent="0.25">
      <c r="A94" s="7"/>
      <c r="B94" s="7"/>
      <c r="C94" s="7"/>
      <c r="D94" s="7"/>
      <c r="E94" s="7"/>
      <c r="F94" s="7"/>
      <c r="G94" s="7"/>
      <c r="H94" s="7"/>
    </row>
    <row r="95" spans="1:8" x14ac:dyDescent="0.25">
      <c r="A95" s="7"/>
      <c r="B95" s="7"/>
      <c r="C95" s="7"/>
      <c r="D95" s="7"/>
      <c r="E95" s="7"/>
      <c r="F95" s="7"/>
      <c r="G95" s="7"/>
      <c r="H95" s="7"/>
    </row>
    <row r="96" spans="1:8" x14ac:dyDescent="0.25">
      <c r="A96" s="7"/>
      <c r="B96" s="7"/>
      <c r="C96" s="7"/>
      <c r="D96" s="7"/>
      <c r="E96" s="7"/>
      <c r="F96" s="7"/>
      <c r="G96" s="7"/>
      <c r="H96" s="7"/>
    </row>
    <row r="97" spans="1:8" x14ac:dyDescent="0.25">
      <c r="A97" s="7"/>
      <c r="B97" s="7"/>
      <c r="C97" s="7"/>
      <c r="D97" s="7"/>
      <c r="E97" s="7"/>
      <c r="F97" s="7"/>
      <c r="G97" s="7"/>
      <c r="H97" s="7"/>
    </row>
    <row r="98" spans="1:8" x14ac:dyDescent="0.25">
      <c r="A98" s="7"/>
      <c r="B98" s="7"/>
      <c r="C98" s="7"/>
      <c r="D98" s="7"/>
      <c r="E98" s="7"/>
      <c r="F98" s="7"/>
      <c r="G98" s="7"/>
      <c r="H98" s="7"/>
    </row>
    <row r="99" spans="1:8" x14ac:dyDescent="0.25">
      <c r="A99" s="7"/>
      <c r="B99" s="7"/>
      <c r="C99" s="7"/>
      <c r="D99" s="7"/>
      <c r="E99" s="7"/>
      <c r="F99" s="7"/>
      <c r="G99" s="7"/>
      <c r="H99" s="7"/>
    </row>
    <row r="100" spans="1:8" x14ac:dyDescent="0.25">
      <c r="A100" s="7"/>
      <c r="B100" s="7"/>
      <c r="C100" s="7"/>
      <c r="D100" s="7"/>
      <c r="E100" s="7"/>
      <c r="F100" s="7"/>
      <c r="G100" s="7"/>
      <c r="H100" s="7"/>
    </row>
    <row r="101" spans="1:8" x14ac:dyDescent="0.25">
      <c r="A101" s="7"/>
      <c r="B101" s="7"/>
      <c r="C101" s="7"/>
      <c r="D101" s="7"/>
      <c r="E101" s="7"/>
      <c r="F101" s="7"/>
      <c r="G101" s="7"/>
      <c r="H101" s="7"/>
    </row>
    <row r="102" spans="1:8" x14ac:dyDescent="0.25">
      <c r="A102" s="7"/>
      <c r="B102" s="7"/>
      <c r="C102" s="7"/>
      <c r="D102" s="7"/>
      <c r="E102" s="7"/>
      <c r="F102" s="7"/>
      <c r="G102" s="7"/>
      <c r="H102" s="7"/>
    </row>
    <row r="103" spans="1:8" x14ac:dyDescent="0.25">
      <c r="A103" s="7"/>
      <c r="B103" s="7"/>
      <c r="C103" s="7"/>
      <c r="D103" s="7"/>
      <c r="E103" s="7"/>
      <c r="F103" s="7"/>
      <c r="G103" s="7"/>
      <c r="H103" s="7"/>
    </row>
    <row r="104" spans="1:8" x14ac:dyDescent="0.25">
      <c r="A104" s="7"/>
      <c r="B104" s="7"/>
      <c r="C104" s="7"/>
      <c r="D104" s="7"/>
      <c r="E104" s="7"/>
      <c r="F104" s="7"/>
      <c r="G104" s="7"/>
      <c r="H104" s="7"/>
    </row>
    <row r="105" spans="1:8" x14ac:dyDescent="0.25">
      <c r="A105" s="7"/>
      <c r="B105" s="7"/>
      <c r="C105" s="7"/>
      <c r="D105" s="7"/>
      <c r="E105" s="7"/>
      <c r="F105" s="7"/>
      <c r="G105" s="7"/>
      <c r="H105" s="7"/>
    </row>
    <row r="106" spans="1:8" x14ac:dyDescent="0.25">
      <c r="A106" s="7"/>
      <c r="B106" s="7"/>
      <c r="C106" s="7"/>
      <c r="D106" s="7"/>
      <c r="E106" s="7"/>
      <c r="F106" s="7"/>
      <c r="G106" s="7"/>
      <c r="H106" s="7"/>
    </row>
    <row r="107" spans="1:8" x14ac:dyDescent="0.25">
      <c r="A107" s="7"/>
      <c r="B107" s="7"/>
      <c r="C107" s="7"/>
      <c r="D107" s="7"/>
      <c r="E107" s="7"/>
      <c r="F107" s="7"/>
      <c r="G107" s="7"/>
      <c r="H107" s="7"/>
    </row>
    <row r="108" spans="1:8" x14ac:dyDescent="0.25">
      <c r="A108" s="7"/>
      <c r="B108" s="7"/>
      <c r="C108" s="7"/>
      <c r="D108" s="7"/>
      <c r="E108" s="7"/>
      <c r="F108" s="7"/>
      <c r="G108" s="7"/>
      <c r="H108" s="7"/>
    </row>
    <row r="109" spans="1:8" x14ac:dyDescent="0.25">
      <c r="A109" s="7"/>
      <c r="B109" s="7"/>
      <c r="C109" s="7"/>
      <c r="D109" s="7"/>
      <c r="E109" s="7"/>
      <c r="F109" s="7"/>
      <c r="G109" s="7"/>
      <c r="H109" s="7"/>
    </row>
    <row r="110" spans="1:8" x14ac:dyDescent="0.25">
      <c r="A110" s="7"/>
      <c r="B110" s="7"/>
      <c r="C110" s="7"/>
      <c r="D110" s="7"/>
      <c r="E110" s="7"/>
      <c r="F110" s="7"/>
      <c r="G110" s="7"/>
      <c r="H110" s="7"/>
    </row>
    <row r="111" spans="1:8" x14ac:dyDescent="0.25">
      <c r="A111" s="7"/>
      <c r="B111" s="7"/>
      <c r="C111" s="7"/>
      <c r="D111" s="7"/>
      <c r="E111" s="7"/>
      <c r="F111" s="7"/>
      <c r="G111" s="7"/>
      <c r="H111" s="7"/>
    </row>
    <row r="112" spans="1:8" x14ac:dyDescent="0.25">
      <c r="A112" s="7"/>
      <c r="B112" s="7"/>
      <c r="C112" s="7"/>
      <c r="D112" s="7"/>
      <c r="E112" s="7"/>
      <c r="F112" s="7"/>
      <c r="G112" s="7"/>
      <c r="H112" s="7"/>
    </row>
    <row r="113" spans="1:8" x14ac:dyDescent="0.25">
      <c r="A113" s="7"/>
      <c r="B113" s="7"/>
      <c r="C113" s="7"/>
      <c r="D113" s="7"/>
      <c r="E113" s="7"/>
      <c r="F113" s="7"/>
      <c r="G113" s="7"/>
      <c r="H113" s="7"/>
    </row>
    <row r="114" spans="1:8" x14ac:dyDescent="0.25">
      <c r="A114" s="7"/>
      <c r="B114" s="7"/>
      <c r="C114" s="7"/>
      <c r="D114" s="7"/>
      <c r="E114" s="7"/>
      <c r="F114" s="7"/>
      <c r="G114" s="7"/>
      <c r="H114" s="7"/>
    </row>
    <row r="115" spans="1:8" x14ac:dyDescent="0.25">
      <c r="A115" s="7"/>
      <c r="B115" s="7"/>
      <c r="C115" s="7"/>
      <c r="D115" s="7"/>
      <c r="E115" s="7"/>
      <c r="F115" s="7"/>
      <c r="G115" s="7"/>
      <c r="H115" s="7"/>
    </row>
    <row r="116" spans="1:8" x14ac:dyDescent="0.25">
      <c r="A116" s="7"/>
      <c r="B116" s="7"/>
      <c r="C116" s="7"/>
      <c r="D116" s="7"/>
      <c r="E116" s="7"/>
      <c r="F116" s="7"/>
      <c r="G116" s="7"/>
      <c r="H116" s="7"/>
    </row>
    <row r="117" spans="1:8" x14ac:dyDescent="0.25">
      <c r="A117" s="7"/>
      <c r="B117" s="7"/>
      <c r="C117" s="7"/>
      <c r="D117" s="7"/>
      <c r="E117" s="7"/>
      <c r="F117" s="7"/>
      <c r="G117" s="7"/>
      <c r="H117" s="7"/>
    </row>
    <row r="118" spans="1:8" x14ac:dyDescent="0.25">
      <c r="A118" s="7"/>
      <c r="B118" s="7"/>
      <c r="C118" s="7"/>
      <c r="D118" s="7"/>
      <c r="E118" s="7"/>
      <c r="F118" s="7"/>
      <c r="G118" s="7"/>
      <c r="H118" s="7"/>
    </row>
    <row r="119" spans="1:8" x14ac:dyDescent="0.25">
      <c r="A119" s="7"/>
      <c r="B119" s="7"/>
      <c r="C119" s="7"/>
      <c r="D119" s="7"/>
      <c r="E119" s="7"/>
      <c r="F119" s="7"/>
      <c r="G119" s="7"/>
      <c r="H119" s="7"/>
    </row>
    <row r="120" spans="1:8" x14ac:dyDescent="0.25">
      <c r="A120" s="7"/>
      <c r="B120" s="7"/>
      <c r="C120" s="7"/>
      <c r="D120" s="7"/>
      <c r="E120" s="7"/>
      <c r="F120" s="7"/>
      <c r="G120" s="7"/>
      <c r="H120" s="7"/>
    </row>
    <row r="121" spans="1:8" x14ac:dyDescent="0.25">
      <c r="A121" s="7"/>
      <c r="B121" s="7"/>
      <c r="C121" s="7"/>
      <c r="D121" s="7"/>
      <c r="E121" s="7"/>
      <c r="F121" s="7"/>
      <c r="G121" s="7"/>
      <c r="H121" s="7"/>
    </row>
    <row r="122" spans="1:8" x14ac:dyDescent="0.25">
      <c r="A122" s="7"/>
      <c r="B122" s="7"/>
      <c r="C122" s="7"/>
      <c r="D122" s="7"/>
      <c r="E122" s="7"/>
      <c r="F122" s="7"/>
      <c r="G122" s="7"/>
      <c r="H122" s="7"/>
    </row>
    <row r="123" spans="1:8" x14ac:dyDescent="0.25">
      <c r="A123" s="7"/>
      <c r="B123" s="7"/>
      <c r="C123" s="7"/>
      <c r="D123" s="7"/>
      <c r="E123" s="7"/>
      <c r="F123" s="7"/>
      <c r="G123" s="7"/>
      <c r="H123" s="7"/>
    </row>
    <row r="124" spans="1:8" x14ac:dyDescent="0.25">
      <c r="A124" s="7"/>
      <c r="B124" s="7"/>
      <c r="C124" s="7"/>
      <c r="D124" s="7"/>
      <c r="E124" s="7"/>
      <c r="F124" s="7"/>
      <c r="G124" s="7"/>
      <c r="H124" s="7"/>
    </row>
    <row r="125" spans="1:8" x14ac:dyDescent="0.25">
      <c r="A125" s="7"/>
      <c r="B125" s="7"/>
      <c r="C125" s="7"/>
      <c r="D125" s="7"/>
      <c r="E125" s="7"/>
      <c r="F125" s="7"/>
      <c r="G125" s="7"/>
      <c r="H125" s="7"/>
    </row>
    <row r="126" spans="1:8" x14ac:dyDescent="0.25">
      <c r="A126" s="7"/>
      <c r="B126" s="7"/>
      <c r="C126" s="7"/>
      <c r="D126" s="7"/>
      <c r="E126" s="7"/>
      <c r="F126" s="7"/>
      <c r="G126" s="7"/>
      <c r="H126" s="7"/>
    </row>
    <row r="127" spans="1:8" x14ac:dyDescent="0.25">
      <c r="A127" s="7"/>
      <c r="B127" s="7"/>
      <c r="C127" s="7"/>
      <c r="D127" s="7"/>
      <c r="E127" s="7"/>
      <c r="F127" s="7"/>
      <c r="G127" s="7"/>
      <c r="H127" s="7"/>
    </row>
    <row r="128" spans="1:8" x14ac:dyDescent="0.25">
      <c r="A128" s="7"/>
      <c r="B128" s="7"/>
      <c r="C128" s="7"/>
      <c r="D128" s="7"/>
      <c r="E128" s="7"/>
      <c r="F128" s="7"/>
      <c r="G128" s="7"/>
      <c r="H128" s="7"/>
    </row>
    <row r="129" spans="1:8" x14ac:dyDescent="0.25">
      <c r="A129" s="7"/>
      <c r="B129" s="7"/>
      <c r="C129" s="7"/>
      <c r="D129" s="7"/>
      <c r="E129" s="7"/>
      <c r="F129" s="7"/>
      <c r="G129" s="7"/>
      <c r="H129" s="7"/>
    </row>
    <row r="130" spans="1:8" x14ac:dyDescent="0.25">
      <c r="A130" s="7"/>
      <c r="B130" s="7"/>
      <c r="C130" s="7"/>
      <c r="D130" s="7"/>
      <c r="E130" s="7"/>
      <c r="F130" s="7"/>
      <c r="G130" s="7"/>
      <c r="H130" s="7"/>
    </row>
    <row r="131" spans="1:8" x14ac:dyDescent="0.25">
      <c r="A131" s="7"/>
      <c r="B131" s="7"/>
      <c r="C131" s="7"/>
      <c r="D131" s="7"/>
      <c r="E131" s="7"/>
      <c r="F131" s="7"/>
      <c r="G131" s="7"/>
      <c r="H131" s="7"/>
    </row>
    <row r="132" spans="1:8" x14ac:dyDescent="0.25">
      <c r="A132" s="7"/>
      <c r="B132" s="7"/>
      <c r="C132" s="7"/>
      <c r="D132" s="7"/>
      <c r="E132" s="7"/>
      <c r="F132" s="7"/>
      <c r="G132" s="7"/>
      <c r="H132" s="7"/>
    </row>
    <row r="133" spans="1:8" x14ac:dyDescent="0.25">
      <c r="A133" s="7"/>
      <c r="B133" s="7"/>
      <c r="C133" s="7"/>
      <c r="D133" s="7"/>
      <c r="E133" s="7"/>
      <c r="F133" s="7"/>
      <c r="G133" s="7"/>
      <c r="H133" s="7"/>
    </row>
    <row r="134" spans="1:8" x14ac:dyDescent="0.25">
      <c r="A134" s="7"/>
      <c r="B134" s="7"/>
      <c r="C134" s="7"/>
      <c r="D134" s="7"/>
      <c r="E134" s="7"/>
      <c r="F134" s="7"/>
      <c r="G134" s="7"/>
      <c r="H134" s="7"/>
    </row>
    <row r="135" spans="1:8" x14ac:dyDescent="0.25">
      <c r="A135" s="7"/>
      <c r="B135" s="7"/>
      <c r="C135" s="7"/>
      <c r="D135" s="7"/>
      <c r="E135" s="7"/>
      <c r="F135" s="7"/>
      <c r="G135" s="7"/>
      <c r="H135" s="7"/>
    </row>
    <row r="136" spans="1:8" x14ac:dyDescent="0.25">
      <c r="A136" s="7"/>
      <c r="B136" s="7"/>
      <c r="C136" s="7"/>
      <c r="D136" s="7"/>
      <c r="E136" s="7"/>
      <c r="F136" s="7"/>
      <c r="G136" s="7"/>
      <c r="H136" s="7"/>
    </row>
    <row r="137" spans="1:8" x14ac:dyDescent="0.25">
      <c r="A137" s="7"/>
      <c r="B137" s="7"/>
      <c r="C137" s="7"/>
      <c r="D137" s="7"/>
      <c r="E137" s="7"/>
      <c r="F137" s="7"/>
      <c r="G137" s="7"/>
      <c r="H137" s="7"/>
    </row>
    <row r="138" spans="1:8" x14ac:dyDescent="0.25">
      <c r="A138" s="7"/>
      <c r="B138" s="7"/>
      <c r="C138" s="7"/>
      <c r="D138" s="7"/>
      <c r="E138" s="7"/>
      <c r="F138" s="7"/>
      <c r="G138" s="7"/>
      <c r="H138" s="7"/>
    </row>
    <row r="139" spans="1:8" x14ac:dyDescent="0.25">
      <c r="A139" s="7"/>
      <c r="B139" s="7"/>
      <c r="C139" s="7"/>
      <c r="D139" s="7"/>
      <c r="E139" s="7"/>
      <c r="F139" s="7"/>
      <c r="G139" s="7"/>
      <c r="H139" s="7"/>
    </row>
    <row r="140" spans="1:8" x14ac:dyDescent="0.25">
      <c r="A140" s="7"/>
      <c r="B140" s="7"/>
      <c r="C140" s="7"/>
      <c r="D140" s="7"/>
      <c r="E140" s="7"/>
      <c r="F140" s="7"/>
      <c r="G140" s="7"/>
      <c r="H140" s="7"/>
    </row>
    <row r="141" spans="1:8" x14ac:dyDescent="0.25">
      <c r="A141" s="7"/>
      <c r="B141" s="7"/>
      <c r="C141" s="7"/>
      <c r="D141" s="7"/>
      <c r="E141" s="7"/>
      <c r="F141" s="7"/>
      <c r="G141" s="7"/>
      <c r="H141" s="7"/>
    </row>
    <row r="142" spans="1:8" x14ac:dyDescent="0.25">
      <c r="A142" s="7"/>
      <c r="B142" s="7"/>
      <c r="C142" s="7"/>
      <c r="D142" s="7"/>
      <c r="E142" s="7"/>
      <c r="F142" s="7"/>
      <c r="G142" s="7"/>
      <c r="H142" s="7"/>
    </row>
    <row r="143" spans="1:8" x14ac:dyDescent="0.25">
      <c r="A143" s="7"/>
      <c r="B143" s="7"/>
      <c r="C143" s="7"/>
      <c r="D143" s="7"/>
      <c r="E143" s="7"/>
      <c r="F143" s="7"/>
      <c r="G143" s="7"/>
      <c r="H143" s="7"/>
    </row>
    <row r="144" spans="1:8" x14ac:dyDescent="0.25">
      <c r="A144" s="7"/>
      <c r="B144" s="7"/>
      <c r="C144" s="7"/>
      <c r="D144" s="7"/>
      <c r="E144" s="7"/>
      <c r="F144" s="7"/>
      <c r="G144" s="7"/>
      <c r="H144" s="7"/>
    </row>
    <row r="145" spans="1:8" x14ac:dyDescent="0.25">
      <c r="A145" s="7"/>
      <c r="B145" s="7"/>
      <c r="C145" s="7"/>
      <c r="D145" s="7"/>
      <c r="E145" s="7"/>
      <c r="F145" s="7"/>
      <c r="G145" s="7"/>
      <c r="H145" s="7"/>
    </row>
    <row r="146" spans="1:8" x14ac:dyDescent="0.25">
      <c r="A146" s="7"/>
      <c r="B146" s="7"/>
      <c r="C146" s="7"/>
      <c r="D146" s="7"/>
      <c r="E146" s="7"/>
      <c r="F146" s="7"/>
      <c r="G146" s="7"/>
      <c r="H146" s="7"/>
    </row>
    <row r="147" spans="1:8" x14ac:dyDescent="0.25">
      <c r="A147" s="7"/>
      <c r="B147" s="7"/>
      <c r="C147" s="7"/>
      <c r="D147" s="7"/>
      <c r="E147" s="7"/>
      <c r="F147" s="7"/>
      <c r="G147" s="7"/>
      <c r="H147" s="7"/>
    </row>
    <row r="148" spans="1:8" x14ac:dyDescent="0.25">
      <c r="A148" s="7"/>
      <c r="B148" s="7"/>
      <c r="C148" s="7"/>
      <c r="D148" s="7"/>
      <c r="E148" s="7"/>
      <c r="F148" s="7"/>
      <c r="G148" s="7"/>
      <c r="H148" s="7"/>
    </row>
    <row r="149" spans="1:8" x14ac:dyDescent="0.25">
      <c r="A149" s="7"/>
      <c r="B149" s="7"/>
      <c r="C149" s="7"/>
      <c r="D149" s="7"/>
      <c r="E149" s="7"/>
      <c r="F149" s="7"/>
      <c r="G149" s="7"/>
      <c r="H149" s="7"/>
    </row>
    <row r="150" spans="1:8" x14ac:dyDescent="0.25">
      <c r="A150" s="7"/>
      <c r="B150" s="7"/>
      <c r="C150" s="7"/>
      <c r="D150" s="7"/>
      <c r="E150" s="7"/>
      <c r="F150" s="7"/>
      <c r="G150" s="7"/>
      <c r="H150" s="7"/>
    </row>
    <row r="151" spans="1:8" x14ac:dyDescent="0.25">
      <c r="A151" s="7"/>
      <c r="B151" s="7"/>
      <c r="C151" s="7"/>
      <c r="D151" s="7"/>
      <c r="E151" s="7"/>
      <c r="F151" s="7"/>
      <c r="G151" s="7"/>
      <c r="H151" s="7"/>
    </row>
    <row r="152" spans="1:8" x14ac:dyDescent="0.25">
      <c r="A152" s="7"/>
      <c r="B152" s="7"/>
      <c r="C152" s="7"/>
      <c r="D152" s="7"/>
      <c r="E152" s="7"/>
      <c r="F152" s="7"/>
      <c r="G152" s="7"/>
      <c r="H152" s="7"/>
    </row>
    <row r="153" spans="1:8" x14ac:dyDescent="0.25">
      <c r="A153" s="7"/>
      <c r="B153" s="7"/>
      <c r="C153" s="7"/>
      <c r="D153" s="7"/>
      <c r="E153" s="7"/>
      <c r="F153" s="7"/>
      <c r="G153" s="7"/>
      <c r="H153" s="7"/>
    </row>
    <row r="154" spans="1:8" x14ac:dyDescent="0.25">
      <c r="A154" s="7"/>
      <c r="B154" s="7"/>
      <c r="C154" s="7"/>
      <c r="D154" s="7"/>
      <c r="E154" s="7"/>
      <c r="F154" s="7"/>
      <c r="G154" s="7"/>
      <c r="H154" s="7"/>
    </row>
    <row r="155" spans="1:8" x14ac:dyDescent="0.25">
      <c r="A155" s="7"/>
      <c r="B155" s="7"/>
      <c r="C155" s="7"/>
      <c r="D155" s="7"/>
      <c r="E155" s="7"/>
      <c r="F155" s="7"/>
      <c r="G155" s="7"/>
      <c r="H155" s="7"/>
    </row>
    <row r="156" spans="1:8" x14ac:dyDescent="0.25">
      <c r="A156" s="7"/>
      <c r="B156" s="7"/>
      <c r="C156" s="7"/>
      <c r="D156" s="7"/>
      <c r="E156" s="7"/>
      <c r="F156" s="7"/>
      <c r="G156" s="7"/>
      <c r="H156" s="7"/>
    </row>
    <row r="157" spans="1:8" x14ac:dyDescent="0.25">
      <c r="A157" s="7"/>
      <c r="B157" s="7"/>
      <c r="C157" s="7"/>
      <c r="D157" s="7"/>
      <c r="E157" s="7"/>
      <c r="F157" s="7"/>
      <c r="G157" s="7"/>
      <c r="H157" s="7"/>
    </row>
    <row r="158" spans="1:8" x14ac:dyDescent="0.25">
      <c r="A158" s="7"/>
      <c r="B158" s="7"/>
      <c r="C158" s="7"/>
      <c r="D158" s="7"/>
      <c r="E158" s="7"/>
      <c r="F158" s="7"/>
      <c r="G158" s="7"/>
      <c r="H158" s="7"/>
    </row>
    <row r="159" spans="1:8" x14ac:dyDescent="0.25">
      <c r="A159" s="7"/>
      <c r="B159" s="7"/>
      <c r="C159" s="7"/>
      <c r="D159" s="7"/>
      <c r="E159" s="7"/>
      <c r="F159" s="7"/>
      <c r="G159" s="7"/>
      <c r="H159" s="7"/>
    </row>
    <row r="160" spans="1:8" x14ac:dyDescent="0.25">
      <c r="A160" s="7"/>
      <c r="B160" s="7"/>
      <c r="C160" s="7"/>
      <c r="D160" s="7"/>
      <c r="E160" s="7"/>
      <c r="F160" s="7"/>
      <c r="G160" s="7"/>
      <c r="H160" s="7"/>
    </row>
    <row r="161" spans="1:8" x14ac:dyDescent="0.25">
      <c r="A161" s="7"/>
      <c r="B161" s="7"/>
      <c r="C161" s="7"/>
      <c r="D161" s="7"/>
      <c r="E161" s="7"/>
      <c r="F161" s="7"/>
      <c r="G161" s="7"/>
      <c r="H161" s="7"/>
    </row>
    <row r="162" spans="1:8" x14ac:dyDescent="0.25">
      <c r="A162" s="7"/>
      <c r="B162" s="7"/>
      <c r="C162" s="7"/>
      <c r="D162" s="7"/>
      <c r="E162" s="7"/>
      <c r="F162" s="7"/>
      <c r="G162" s="7"/>
      <c r="H162" s="7"/>
    </row>
    <row r="163" spans="1:8" x14ac:dyDescent="0.25">
      <c r="A163" s="7"/>
      <c r="B163" s="7"/>
      <c r="C163" s="7"/>
      <c r="D163" s="7"/>
      <c r="E163" s="7"/>
      <c r="F163" s="7"/>
      <c r="G163" s="7"/>
      <c r="H163" s="7"/>
    </row>
    <row r="164" spans="1:8" x14ac:dyDescent="0.25">
      <c r="A164" s="7"/>
      <c r="B164" s="7"/>
      <c r="C164" s="7"/>
      <c r="D164" s="7"/>
      <c r="E164" s="7"/>
      <c r="F164" s="7"/>
      <c r="G164" s="7"/>
      <c r="H164" s="7"/>
    </row>
    <row r="165" spans="1:8" x14ac:dyDescent="0.25">
      <c r="A165" s="7"/>
      <c r="B165" s="7"/>
      <c r="C165" s="7"/>
      <c r="D165" s="7"/>
      <c r="E165" s="7"/>
      <c r="F165" s="7"/>
      <c r="G165" s="7"/>
      <c r="H165" s="7"/>
    </row>
    <row r="166" spans="1:8" x14ac:dyDescent="0.25">
      <c r="A166" s="7"/>
      <c r="B166" s="7"/>
      <c r="C166" s="7"/>
      <c r="D166" s="7"/>
      <c r="E166" s="7"/>
      <c r="F166" s="7"/>
      <c r="G166" s="7"/>
      <c r="H166" s="7"/>
    </row>
    <row r="167" spans="1:8" x14ac:dyDescent="0.25">
      <c r="A167" s="7"/>
      <c r="B167" s="7"/>
      <c r="C167" s="7"/>
      <c r="D167" s="7"/>
      <c r="E167" s="7"/>
      <c r="F167" s="7"/>
      <c r="G167" s="7"/>
      <c r="H167" s="7"/>
    </row>
    <row r="168" spans="1:8" x14ac:dyDescent="0.25">
      <c r="A168" s="7"/>
      <c r="B168" s="7"/>
      <c r="C168" s="7"/>
      <c r="D168" s="7"/>
      <c r="E168" s="7"/>
      <c r="F168" s="7"/>
      <c r="G168" s="7"/>
      <c r="H168" s="7"/>
    </row>
    <row r="169" spans="1:8" x14ac:dyDescent="0.25">
      <c r="A169" s="7"/>
      <c r="B169" s="7"/>
      <c r="C169" s="7"/>
      <c r="D169" s="7"/>
      <c r="E169" s="7"/>
      <c r="F169" s="7"/>
      <c r="G169" s="7"/>
      <c r="H169" s="7"/>
    </row>
    <row r="170" spans="1:8" x14ac:dyDescent="0.25">
      <c r="A170" s="7"/>
      <c r="B170" s="7"/>
      <c r="C170" s="7"/>
      <c r="D170" s="7"/>
      <c r="E170" s="7"/>
      <c r="F170" s="7"/>
      <c r="G170" s="7"/>
      <c r="H170" s="7"/>
    </row>
    <row r="171" spans="1:8" x14ac:dyDescent="0.25">
      <c r="A171" s="7"/>
      <c r="B171" s="7"/>
      <c r="C171" s="7"/>
      <c r="D171" s="7"/>
      <c r="E171" s="7"/>
      <c r="F171" s="7"/>
      <c r="G171" s="7"/>
      <c r="H171" s="7"/>
    </row>
    <row r="172" spans="1:8" x14ac:dyDescent="0.25">
      <c r="A172" s="7"/>
      <c r="B172" s="7"/>
      <c r="C172" s="7"/>
      <c r="D172" s="7"/>
      <c r="E172" s="7"/>
      <c r="F172" s="7"/>
      <c r="G172" s="7"/>
      <c r="H172" s="7"/>
    </row>
    <row r="173" spans="1:8" x14ac:dyDescent="0.25">
      <c r="A173" s="7"/>
      <c r="B173" s="7"/>
      <c r="C173" s="7"/>
      <c r="D173" s="7"/>
      <c r="E173" s="7"/>
      <c r="F173" s="7"/>
      <c r="G173" s="7"/>
      <c r="H173" s="7"/>
    </row>
    <row r="174" spans="1:8" x14ac:dyDescent="0.25">
      <c r="A174" s="7"/>
      <c r="B174" s="7"/>
      <c r="C174" s="7"/>
      <c r="D174" s="7"/>
      <c r="E174" s="7"/>
      <c r="F174" s="7"/>
      <c r="G174" s="7"/>
      <c r="H174" s="7"/>
    </row>
    <row r="175" spans="1:8" x14ac:dyDescent="0.25">
      <c r="A175" s="7"/>
      <c r="B175" s="7"/>
      <c r="C175" s="7"/>
      <c r="D175" s="7"/>
      <c r="E175" s="7"/>
      <c r="F175" s="7"/>
      <c r="G175" s="7"/>
      <c r="H175" s="7"/>
    </row>
    <row r="176" spans="1:8" x14ac:dyDescent="0.25">
      <c r="A176" s="7"/>
      <c r="B176" s="7"/>
      <c r="C176" s="7"/>
      <c r="D176" s="7"/>
      <c r="E176" s="7"/>
      <c r="F176" s="7"/>
      <c r="G176" s="7"/>
      <c r="H176" s="7"/>
    </row>
    <row r="177" spans="1:8" x14ac:dyDescent="0.25">
      <c r="A177" s="7"/>
      <c r="B177" s="7"/>
      <c r="C177" s="7"/>
      <c r="D177" s="7"/>
      <c r="E177" s="7"/>
      <c r="F177" s="7"/>
      <c r="G177" s="7"/>
      <c r="H177" s="7"/>
    </row>
    <row r="178" spans="1:8" x14ac:dyDescent="0.25">
      <c r="A178" s="7"/>
      <c r="B178" s="7"/>
      <c r="C178" s="7"/>
      <c r="D178" s="7"/>
      <c r="E178" s="7"/>
      <c r="F178" s="7"/>
      <c r="G178" s="7"/>
      <c r="H178" s="7"/>
    </row>
    <row r="179" spans="1:8" x14ac:dyDescent="0.25">
      <c r="A179" s="7"/>
      <c r="B179" s="7"/>
      <c r="C179" s="7"/>
      <c r="D179" s="7"/>
      <c r="E179" s="7"/>
      <c r="F179" s="7"/>
      <c r="G179" s="7"/>
      <c r="H179" s="7"/>
    </row>
    <row r="180" spans="1:8" x14ac:dyDescent="0.25">
      <c r="A180" s="7"/>
      <c r="B180" s="7"/>
      <c r="C180" s="7"/>
      <c r="D180" s="7"/>
      <c r="E180" s="7"/>
      <c r="F180" s="7"/>
      <c r="G180" s="7"/>
      <c r="H180" s="7"/>
    </row>
    <row r="181" spans="1:8" x14ac:dyDescent="0.25">
      <c r="A181" s="7"/>
      <c r="B181" s="7"/>
      <c r="C181" s="7"/>
      <c r="D181" s="7"/>
      <c r="E181" s="7"/>
      <c r="F181" s="7"/>
      <c r="G181" s="7"/>
      <c r="H181" s="7"/>
    </row>
    <row r="182" spans="1:8" x14ac:dyDescent="0.25">
      <c r="A182" s="7"/>
      <c r="B182" s="7"/>
      <c r="C182" s="7"/>
      <c r="D182" s="7"/>
      <c r="E182" s="7"/>
      <c r="F182" s="7"/>
      <c r="G182" s="7"/>
      <c r="H182" s="7"/>
    </row>
    <row r="183" spans="1:8" x14ac:dyDescent="0.25">
      <c r="A183" s="7"/>
      <c r="B183" s="7"/>
      <c r="C183" s="7"/>
      <c r="D183" s="7"/>
      <c r="E183" s="7"/>
      <c r="F183" s="7"/>
      <c r="G183" s="7"/>
      <c r="H183" s="7"/>
    </row>
    <row r="184" spans="1:8" x14ac:dyDescent="0.25">
      <c r="A184" s="7"/>
      <c r="B184" s="7"/>
      <c r="C184" s="7"/>
      <c r="D184" s="7"/>
      <c r="E184" s="7"/>
      <c r="F184" s="7"/>
      <c r="G184" s="7"/>
      <c r="H184" s="7"/>
    </row>
    <row r="185" spans="1:8" x14ac:dyDescent="0.25">
      <c r="A185" s="7"/>
      <c r="B185" s="7"/>
      <c r="C185" s="7"/>
      <c r="D185" s="7"/>
      <c r="E185" s="7"/>
      <c r="F185" s="7"/>
      <c r="G185" s="7"/>
      <c r="H185" s="7"/>
    </row>
    <row r="186" spans="1:8" x14ac:dyDescent="0.25">
      <c r="A186" s="7"/>
      <c r="B186" s="7"/>
      <c r="C186" s="7"/>
      <c r="D186" s="7"/>
      <c r="E186" s="7"/>
      <c r="F186" s="7"/>
      <c r="G186" s="7"/>
      <c r="H186" s="7"/>
    </row>
    <row r="187" spans="1:8" x14ac:dyDescent="0.25">
      <c r="A187" s="7"/>
      <c r="B187" s="7"/>
      <c r="C187" s="7"/>
      <c r="D187" s="7"/>
      <c r="E187" s="7"/>
      <c r="F187" s="7"/>
      <c r="G187" s="7"/>
      <c r="H187" s="7"/>
    </row>
    <row r="188" spans="1:8" x14ac:dyDescent="0.25">
      <c r="A188" s="7"/>
      <c r="B188" s="7"/>
      <c r="C188" s="7"/>
      <c r="D188" s="7"/>
      <c r="E188" s="7"/>
      <c r="F188" s="7"/>
      <c r="G188" s="7"/>
      <c r="H188" s="7"/>
    </row>
    <row r="189" spans="1:8" x14ac:dyDescent="0.25">
      <c r="A189" s="7"/>
      <c r="B189" s="7"/>
      <c r="C189" s="7"/>
      <c r="D189" s="7"/>
      <c r="E189" s="7"/>
      <c r="F189" s="7"/>
      <c r="G189" s="7"/>
      <c r="H189" s="7"/>
    </row>
    <row r="190" spans="1:8" x14ac:dyDescent="0.25">
      <c r="A190" s="7"/>
      <c r="B190" s="7"/>
      <c r="C190" s="7"/>
      <c r="D190" s="7"/>
      <c r="E190" s="7"/>
      <c r="F190" s="7"/>
      <c r="G190" s="7"/>
      <c r="H190" s="7"/>
    </row>
    <row r="191" spans="1:8" x14ac:dyDescent="0.25">
      <c r="A191" s="7"/>
      <c r="B191" s="7"/>
      <c r="C191" s="7"/>
      <c r="D191" s="7"/>
      <c r="E191" s="7"/>
      <c r="F191" s="7"/>
      <c r="G191" s="7"/>
      <c r="H191" s="7"/>
    </row>
    <row r="192" spans="1:8" x14ac:dyDescent="0.25">
      <c r="A192" s="7"/>
      <c r="B192" s="7"/>
      <c r="C192" s="7"/>
      <c r="D192" s="7"/>
      <c r="E192" s="7"/>
      <c r="F192" s="7"/>
      <c r="G192" s="7"/>
      <c r="H192" s="7"/>
    </row>
    <row r="193" spans="1:8" x14ac:dyDescent="0.25">
      <c r="A193" s="7"/>
      <c r="B193" s="7"/>
      <c r="C193" s="7"/>
      <c r="D193" s="7"/>
      <c r="E193" s="7"/>
      <c r="F193" s="7"/>
      <c r="G193" s="7"/>
      <c r="H193" s="7"/>
    </row>
    <row r="194" spans="1:8" x14ac:dyDescent="0.25">
      <c r="A194" s="7"/>
      <c r="B194" s="7"/>
      <c r="C194" s="7"/>
      <c r="D194" s="7"/>
      <c r="E194" s="7"/>
      <c r="F194" s="7"/>
      <c r="G194" s="7"/>
      <c r="H194" s="7"/>
    </row>
    <row r="195" spans="1:8" x14ac:dyDescent="0.25">
      <c r="A195" s="7"/>
      <c r="B195" s="7"/>
      <c r="C195" s="7"/>
      <c r="D195" s="7"/>
      <c r="E195" s="7"/>
      <c r="F195" s="7"/>
      <c r="G195" s="7"/>
      <c r="H195" s="7"/>
    </row>
    <row r="196" spans="1:8" x14ac:dyDescent="0.25">
      <c r="A196" s="7"/>
      <c r="B196" s="7"/>
      <c r="C196" s="7"/>
      <c r="D196" s="7"/>
      <c r="E196" s="7"/>
      <c r="F196" s="7"/>
      <c r="G196" s="7"/>
      <c r="H196" s="7"/>
    </row>
    <row r="197" spans="1:8" x14ac:dyDescent="0.25">
      <c r="A197" s="7"/>
      <c r="B197" s="7"/>
      <c r="C197" s="7"/>
      <c r="D197" s="7"/>
      <c r="E197" s="7"/>
      <c r="F197" s="7"/>
      <c r="G197" s="7"/>
      <c r="H197" s="7"/>
    </row>
    <row r="198" spans="1:8" x14ac:dyDescent="0.25">
      <c r="A198" s="7"/>
      <c r="B198" s="7"/>
      <c r="C198" s="7"/>
      <c r="D198" s="7"/>
      <c r="E198" s="7"/>
      <c r="F198" s="7"/>
      <c r="G198" s="7"/>
      <c r="H198" s="7"/>
    </row>
    <row r="199" spans="1:8" x14ac:dyDescent="0.25">
      <c r="A199" s="7"/>
      <c r="B199" s="7"/>
      <c r="C199" s="7"/>
      <c r="D199" s="7"/>
      <c r="E199" s="7"/>
      <c r="F199" s="7"/>
      <c r="G199" s="7"/>
      <c r="H199" s="7"/>
    </row>
    <row r="200" spans="1:8" x14ac:dyDescent="0.25">
      <c r="A200" s="7"/>
      <c r="B200" s="7"/>
      <c r="C200" s="7"/>
      <c r="D200" s="7"/>
      <c r="E200" s="7"/>
      <c r="F200" s="7"/>
      <c r="G200" s="7"/>
      <c r="H200" s="7"/>
    </row>
    <row r="201" spans="1:8" x14ac:dyDescent="0.25">
      <c r="A201" s="7"/>
      <c r="B201" s="7"/>
      <c r="C201" s="7"/>
      <c r="D201" s="7"/>
      <c r="E201" s="7"/>
      <c r="F201" s="7"/>
      <c r="G201" s="7"/>
      <c r="H201" s="7"/>
    </row>
    <row r="202" spans="1:8" x14ac:dyDescent="0.25">
      <c r="A202" s="7"/>
      <c r="B202" s="7"/>
      <c r="C202" s="7"/>
      <c r="D202" s="7"/>
      <c r="E202" s="7"/>
      <c r="F202" s="7"/>
      <c r="G202" s="7"/>
      <c r="H202" s="7"/>
    </row>
    <row r="203" spans="1:8" x14ac:dyDescent="0.25">
      <c r="A203" s="7"/>
      <c r="B203" s="7"/>
      <c r="C203" s="7"/>
      <c r="D203" s="7"/>
      <c r="E203" s="7"/>
      <c r="F203" s="7"/>
      <c r="G203" s="7"/>
      <c r="H203" s="7"/>
    </row>
    <row r="204" spans="1:8" x14ac:dyDescent="0.25">
      <c r="A204" s="7"/>
      <c r="B204" s="7"/>
      <c r="C204" s="7"/>
      <c r="D204" s="7"/>
      <c r="E204" s="7"/>
      <c r="F204" s="7"/>
      <c r="G204" s="7"/>
      <c r="H204" s="7"/>
    </row>
    <row r="205" spans="1:8" x14ac:dyDescent="0.25">
      <c r="A205" s="7"/>
      <c r="B205" s="7"/>
      <c r="C205" s="7"/>
      <c r="D205" s="7"/>
      <c r="E205" s="7"/>
      <c r="F205" s="7"/>
      <c r="G205" s="7"/>
      <c r="H205" s="7"/>
    </row>
    <row r="206" spans="1:8" x14ac:dyDescent="0.25">
      <c r="A206" s="7"/>
      <c r="B206" s="7"/>
      <c r="C206" s="7"/>
      <c r="D206" s="7"/>
      <c r="E206" s="7"/>
      <c r="F206" s="7"/>
      <c r="G206" s="7"/>
      <c r="H206" s="7"/>
    </row>
    <row r="207" spans="1:8" x14ac:dyDescent="0.25">
      <c r="A207" s="7"/>
      <c r="B207" s="7"/>
      <c r="C207" s="7"/>
      <c r="D207" s="7"/>
      <c r="E207" s="7"/>
      <c r="F207" s="7"/>
      <c r="G207" s="7"/>
      <c r="H207" s="7"/>
    </row>
    <row r="208" spans="1:8" x14ac:dyDescent="0.25">
      <c r="A208" s="7"/>
      <c r="B208" s="7"/>
      <c r="C208" s="7"/>
      <c r="D208" s="7"/>
      <c r="E208" s="7"/>
      <c r="F208" s="7"/>
      <c r="G208" s="7"/>
      <c r="H208" s="7"/>
    </row>
    <row r="209" spans="1:8" x14ac:dyDescent="0.25">
      <c r="A209" s="7"/>
      <c r="B209" s="7"/>
      <c r="C209" s="7"/>
      <c r="D209" s="7"/>
      <c r="E209" s="7"/>
      <c r="F209" s="7"/>
      <c r="G209" s="7"/>
      <c r="H209" s="7"/>
    </row>
    <row r="210" spans="1:8" x14ac:dyDescent="0.25">
      <c r="A210" s="7"/>
      <c r="B210" s="7"/>
      <c r="C210" s="7"/>
      <c r="D210" s="7"/>
      <c r="E210" s="7"/>
      <c r="F210" s="7"/>
      <c r="G210" s="7"/>
      <c r="H210" s="7"/>
    </row>
    <row r="211" spans="1:8" x14ac:dyDescent="0.25">
      <c r="A211" s="7"/>
      <c r="B211" s="7"/>
      <c r="C211" s="7"/>
      <c r="D211" s="7"/>
      <c r="E211" s="7"/>
      <c r="F211" s="7"/>
      <c r="G211" s="7"/>
      <c r="H211" s="7"/>
    </row>
    <row r="212" spans="1:8" x14ac:dyDescent="0.25">
      <c r="A212" s="7"/>
      <c r="B212" s="7"/>
      <c r="C212" s="7"/>
      <c r="D212" s="7"/>
      <c r="E212" s="7"/>
      <c r="F212" s="7"/>
      <c r="G212" s="7"/>
      <c r="H212" s="7"/>
    </row>
    <row r="213" spans="1:8" x14ac:dyDescent="0.25">
      <c r="A213" s="7"/>
      <c r="B213" s="7"/>
      <c r="C213" s="7"/>
      <c r="D213" s="7"/>
      <c r="E213" s="7"/>
      <c r="F213" s="7"/>
      <c r="G213" s="7"/>
      <c r="H213" s="7"/>
    </row>
    <row r="214" spans="1:8" x14ac:dyDescent="0.25">
      <c r="A214" s="7"/>
      <c r="B214" s="7"/>
      <c r="C214" s="7"/>
      <c r="D214" s="7"/>
      <c r="E214" s="7"/>
      <c r="F214" s="7"/>
      <c r="G214" s="7"/>
      <c r="H214" s="7"/>
    </row>
    <row r="215" spans="1:8" x14ac:dyDescent="0.25">
      <c r="A215" s="7"/>
      <c r="B215" s="7"/>
      <c r="C215" s="7"/>
      <c r="D215" s="7"/>
      <c r="E215" s="7"/>
      <c r="F215" s="7"/>
      <c r="G215" s="7"/>
      <c r="H215" s="7"/>
    </row>
    <row r="216" spans="1:8" x14ac:dyDescent="0.25">
      <c r="A216" s="7"/>
      <c r="B216" s="7"/>
      <c r="C216" s="7"/>
      <c r="D216" s="7"/>
      <c r="E216" s="7"/>
      <c r="F216" s="7"/>
      <c r="G216" s="7"/>
      <c r="H216" s="7"/>
    </row>
    <row r="217" spans="1:8" x14ac:dyDescent="0.25">
      <c r="A217" s="7"/>
      <c r="B217" s="7"/>
      <c r="C217" s="7"/>
      <c r="D217" s="7"/>
      <c r="E217" s="7"/>
      <c r="F217" s="7"/>
      <c r="G217" s="7"/>
      <c r="H217" s="7"/>
    </row>
    <row r="218" spans="1:8" x14ac:dyDescent="0.25">
      <c r="A218" s="7"/>
      <c r="B218" s="7"/>
      <c r="C218" s="7"/>
      <c r="D218" s="7"/>
      <c r="E218" s="7"/>
      <c r="F218" s="7"/>
      <c r="G218" s="7"/>
      <c r="H218" s="7"/>
    </row>
    <row r="219" spans="1:8" x14ac:dyDescent="0.25">
      <c r="A219" s="7"/>
      <c r="B219" s="7"/>
      <c r="C219" s="7"/>
      <c r="D219" s="7"/>
      <c r="E219" s="7"/>
      <c r="F219" s="7"/>
      <c r="G219" s="7"/>
      <c r="H219" s="7"/>
    </row>
    <row r="220" spans="1:8" x14ac:dyDescent="0.25">
      <c r="A220" s="7"/>
      <c r="B220" s="7"/>
      <c r="C220" s="7"/>
      <c r="D220" s="7"/>
      <c r="E220" s="7"/>
      <c r="F220" s="7"/>
      <c r="G220" s="7"/>
      <c r="H220" s="7"/>
    </row>
    <row r="221" spans="1:8" x14ac:dyDescent="0.25">
      <c r="A221" s="7"/>
      <c r="B221" s="7"/>
      <c r="C221" s="7"/>
      <c r="D221" s="7"/>
      <c r="E221" s="7"/>
      <c r="F221" s="7"/>
      <c r="G221" s="7"/>
      <c r="H221" s="7"/>
    </row>
    <row r="222" spans="1:8" x14ac:dyDescent="0.25">
      <c r="A222" s="7"/>
      <c r="B222" s="7"/>
      <c r="C222" s="7"/>
      <c r="D222" s="7"/>
      <c r="E222" s="7"/>
      <c r="F222" s="7"/>
      <c r="G222" s="7"/>
      <c r="H222" s="7"/>
    </row>
    <row r="223" spans="1:8" x14ac:dyDescent="0.25">
      <c r="A223" s="7"/>
      <c r="B223" s="7"/>
      <c r="C223" s="7"/>
      <c r="D223" s="7"/>
      <c r="E223" s="7"/>
      <c r="F223" s="7"/>
      <c r="G223" s="7"/>
      <c r="H223" s="7"/>
    </row>
    <row r="224" spans="1:8" x14ac:dyDescent="0.25">
      <c r="A224" s="7"/>
      <c r="B224" s="7"/>
      <c r="C224" s="7"/>
      <c r="D224" s="7"/>
      <c r="E224" s="7"/>
      <c r="F224" s="7"/>
      <c r="G224" s="7"/>
      <c r="H224" s="7"/>
    </row>
    <row r="225" spans="1:8" x14ac:dyDescent="0.25">
      <c r="A225" s="7"/>
      <c r="B225" s="7"/>
      <c r="C225" s="7"/>
      <c r="D225" s="7"/>
      <c r="E225" s="7"/>
      <c r="F225" s="7"/>
      <c r="G225" s="7"/>
      <c r="H225" s="7"/>
    </row>
    <row r="226" spans="1:8" x14ac:dyDescent="0.25">
      <c r="A226" s="7"/>
      <c r="B226" s="7"/>
      <c r="C226" s="7"/>
      <c r="D226" s="7"/>
      <c r="E226" s="7"/>
      <c r="F226" s="7"/>
      <c r="G226" s="7"/>
      <c r="H226" s="7"/>
    </row>
    <row r="227" spans="1:8" x14ac:dyDescent="0.25">
      <c r="A227" s="7"/>
      <c r="B227" s="7"/>
      <c r="C227" s="7"/>
      <c r="D227" s="7"/>
      <c r="E227" s="7"/>
      <c r="F227" s="7"/>
      <c r="G227" s="7"/>
      <c r="H227" s="7"/>
    </row>
    <row r="228" spans="1:8" x14ac:dyDescent="0.25">
      <c r="A228" s="7"/>
      <c r="B228" s="7"/>
      <c r="C228" s="7"/>
      <c r="D228" s="7"/>
      <c r="E228" s="7"/>
      <c r="F228" s="7"/>
      <c r="G228" s="7"/>
      <c r="H228" s="7"/>
    </row>
    <row r="229" spans="1:8" x14ac:dyDescent="0.25">
      <c r="A229" s="7"/>
      <c r="B229" s="7"/>
      <c r="C229" s="7"/>
      <c r="D229" s="7"/>
      <c r="E229" s="7"/>
      <c r="F229" s="7"/>
      <c r="G229" s="7"/>
      <c r="H229" s="7"/>
    </row>
    <row r="230" spans="1:8" x14ac:dyDescent="0.25">
      <c r="A230" s="7"/>
      <c r="B230" s="7"/>
      <c r="C230" s="7"/>
      <c r="D230" s="7"/>
      <c r="E230" s="7"/>
      <c r="F230" s="7"/>
      <c r="G230" s="7"/>
      <c r="H230" s="7"/>
    </row>
    <row r="231" spans="1:8" x14ac:dyDescent="0.25">
      <c r="A231" s="7"/>
      <c r="B231" s="7"/>
      <c r="C231" s="7"/>
      <c r="D231" s="7"/>
      <c r="E231" s="7"/>
      <c r="F231" s="7"/>
      <c r="G231" s="7"/>
      <c r="H231" s="7"/>
    </row>
    <row r="232" spans="1:8" x14ac:dyDescent="0.25">
      <c r="A232" s="7"/>
      <c r="B232" s="7"/>
      <c r="C232" s="7"/>
      <c r="D232" s="7"/>
      <c r="E232" s="7"/>
      <c r="F232" s="7"/>
      <c r="G232" s="7"/>
      <c r="H232" s="7"/>
    </row>
    <row r="233" spans="1:8" x14ac:dyDescent="0.25">
      <c r="A233" s="7"/>
      <c r="B233" s="7"/>
      <c r="C233" s="7"/>
      <c r="D233" s="7"/>
      <c r="E233" s="7"/>
      <c r="F233" s="7"/>
      <c r="G233" s="7"/>
      <c r="H233" s="7"/>
    </row>
    <row r="234" spans="1:8" x14ac:dyDescent="0.25">
      <c r="A234" s="7"/>
      <c r="B234" s="7"/>
      <c r="C234" s="7"/>
      <c r="D234" s="7"/>
      <c r="E234" s="7"/>
      <c r="F234" s="7"/>
      <c r="G234" s="7"/>
      <c r="H234" s="7"/>
    </row>
    <row r="235" spans="1:8" x14ac:dyDescent="0.25">
      <c r="A235" s="7"/>
      <c r="B235" s="7"/>
      <c r="C235" s="7"/>
      <c r="D235" s="7"/>
      <c r="E235" s="7"/>
      <c r="F235" s="7"/>
      <c r="G235" s="7"/>
      <c r="H235" s="7"/>
    </row>
    <row r="236" spans="1:8" x14ac:dyDescent="0.25">
      <c r="A236" s="7"/>
      <c r="B236" s="7"/>
      <c r="C236" s="7"/>
      <c r="D236" s="7"/>
      <c r="E236" s="7"/>
      <c r="F236" s="7"/>
      <c r="G236" s="7"/>
      <c r="H236" s="7"/>
    </row>
    <row r="237" spans="1:8" x14ac:dyDescent="0.25">
      <c r="A237" s="7"/>
      <c r="B237" s="7"/>
      <c r="C237" s="7"/>
      <c r="D237" s="7"/>
      <c r="E237" s="7"/>
      <c r="F237" s="7"/>
      <c r="G237" s="7"/>
      <c r="H237" s="7"/>
    </row>
    <row r="238" spans="1:8" x14ac:dyDescent="0.25">
      <c r="A238" s="7"/>
      <c r="B238" s="7"/>
      <c r="C238" s="7"/>
      <c r="D238" s="7"/>
      <c r="E238" s="7"/>
      <c r="F238" s="7"/>
      <c r="G238" s="7"/>
      <c r="H238" s="7"/>
    </row>
    <row r="239" spans="1:8" x14ac:dyDescent="0.25">
      <c r="A239" s="7"/>
      <c r="B239" s="7"/>
      <c r="C239" s="7"/>
      <c r="D239" s="7"/>
      <c r="E239" s="7"/>
      <c r="F239" s="7"/>
      <c r="G239" s="7"/>
      <c r="H239" s="7"/>
    </row>
    <row r="240" spans="1:8" x14ac:dyDescent="0.25">
      <c r="A240" s="7"/>
      <c r="B240" s="7"/>
      <c r="C240" s="7"/>
      <c r="D240" s="7"/>
      <c r="E240" s="7"/>
      <c r="F240" s="7"/>
      <c r="G240" s="7"/>
      <c r="H240" s="7"/>
    </row>
    <row r="241" spans="1:8" x14ac:dyDescent="0.25">
      <c r="A241" s="7"/>
      <c r="B241" s="7"/>
      <c r="C241" s="7"/>
      <c r="D241" s="7"/>
      <c r="E241" s="7"/>
      <c r="F241" s="7"/>
      <c r="G241" s="7"/>
      <c r="H241" s="7"/>
    </row>
    <row r="242" spans="1:8" x14ac:dyDescent="0.25">
      <c r="A242" s="7"/>
      <c r="B242" s="7"/>
      <c r="C242" s="7"/>
      <c r="D242" s="7"/>
      <c r="E242" s="7"/>
      <c r="F242" s="7"/>
      <c r="G242" s="7"/>
      <c r="H242" s="7"/>
    </row>
    <row r="243" spans="1:8" x14ac:dyDescent="0.25">
      <c r="A243" s="7"/>
      <c r="B243" s="7"/>
      <c r="C243" s="7"/>
      <c r="D243" s="7"/>
      <c r="E243" s="7"/>
      <c r="F243" s="7"/>
      <c r="G243" s="7"/>
      <c r="H243" s="7"/>
    </row>
    <row r="244" spans="1:8" x14ac:dyDescent="0.25">
      <c r="A244" s="7"/>
      <c r="B244" s="7"/>
      <c r="C244" s="7"/>
      <c r="D244" s="7"/>
      <c r="E244" s="7"/>
      <c r="F244" s="7"/>
      <c r="G244" s="7"/>
      <c r="H244" s="7"/>
    </row>
    <row r="245" spans="1:8" x14ac:dyDescent="0.25">
      <c r="A245" s="7"/>
      <c r="B245" s="7"/>
      <c r="C245" s="7"/>
      <c r="D245" s="7"/>
      <c r="E245" s="7"/>
      <c r="F245" s="7"/>
      <c r="G245" s="7"/>
      <c r="H245" s="7"/>
    </row>
    <row r="246" spans="1:8" x14ac:dyDescent="0.25">
      <c r="A246" s="7"/>
      <c r="B246" s="7"/>
      <c r="C246" s="7"/>
      <c r="D246" s="7"/>
      <c r="E246" s="7"/>
      <c r="F246" s="7"/>
      <c r="G246" s="7"/>
      <c r="H246" s="7"/>
    </row>
    <row r="247" spans="1:8" x14ac:dyDescent="0.25">
      <c r="A247" s="7"/>
      <c r="B247" s="7"/>
      <c r="C247" s="7"/>
      <c r="D247" s="7"/>
      <c r="E247" s="7"/>
      <c r="F247" s="7"/>
      <c r="G247" s="7"/>
      <c r="H247" s="7"/>
    </row>
    <row r="248" spans="1:8" x14ac:dyDescent="0.25">
      <c r="A248" s="7"/>
      <c r="B248" s="7"/>
      <c r="C248" s="7"/>
      <c r="D248" s="7"/>
      <c r="E248" s="7"/>
      <c r="F248" s="7"/>
      <c r="G248" s="7"/>
      <c r="H248" s="7"/>
    </row>
    <row r="249" spans="1:8" x14ac:dyDescent="0.25">
      <c r="A249" s="7"/>
      <c r="B249" s="7"/>
      <c r="C249" s="7"/>
      <c r="D249" s="7"/>
      <c r="E249" s="7"/>
      <c r="F249" s="7"/>
      <c r="G249" s="7"/>
      <c r="H249" s="7"/>
    </row>
    <row r="250" spans="1:8" x14ac:dyDescent="0.25">
      <c r="A250" s="7"/>
      <c r="B250" s="7"/>
      <c r="C250" s="7"/>
      <c r="D250" s="7"/>
      <c r="E250" s="7"/>
      <c r="F250" s="7"/>
      <c r="G250" s="7"/>
      <c r="H250" s="7"/>
    </row>
    <row r="251" spans="1:8" x14ac:dyDescent="0.25">
      <c r="A251" s="7"/>
      <c r="B251" s="7"/>
      <c r="C251" s="7"/>
      <c r="D251" s="7"/>
      <c r="E251" s="7"/>
      <c r="F251" s="7"/>
      <c r="G251" s="7"/>
      <c r="H251" s="7"/>
    </row>
    <row r="252" spans="1:8" x14ac:dyDescent="0.25">
      <c r="A252" s="7"/>
      <c r="B252" s="7"/>
      <c r="C252" s="7"/>
      <c r="D252" s="7"/>
      <c r="E252" s="7"/>
      <c r="F252" s="7"/>
      <c r="G252" s="7"/>
      <c r="H252" s="7"/>
    </row>
    <row r="253" spans="1:8" x14ac:dyDescent="0.25">
      <c r="A253" s="7"/>
      <c r="B253" s="7"/>
      <c r="C253" s="7"/>
      <c r="D253" s="7"/>
      <c r="E253" s="7"/>
      <c r="F253" s="7"/>
      <c r="G253" s="7"/>
      <c r="H253" s="7"/>
    </row>
    <row r="254" spans="1:8" x14ac:dyDescent="0.25">
      <c r="A254" s="7"/>
      <c r="B254" s="7"/>
      <c r="C254" s="7"/>
      <c r="D254" s="7"/>
      <c r="E254" s="7"/>
      <c r="F254" s="7"/>
      <c r="G254" s="7"/>
      <c r="H254" s="7"/>
    </row>
    <row r="255" spans="1:8" x14ac:dyDescent="0.25">
      <c r="A255" s="7"/>
      <c r="B255" s="7"/>
      <c r="C255" s="7"/>
      <c r="D255" s="7"/>
      <c r="E255" s="7"/>
      <c r="F255" s="7"/>
      <c r="G255" s="7"/>
      <c r="H255" s="7"/>
    </row>
    <row r="256" spans="1:8" x14ac:dyDescent="0.25">
      <c r="A256" s="7"/>
      <c r="B256" s="7"/>
      <c r="C256" s="7"/>
      <c r="D256" s="7"/>
      <c r="E256" s="7"/>
      <c r="F256" s="7"/>
      <c r="G256" s="7"/>
      <c r="H256" s="7"/>
    </row>
    <row r="257" spans="1:8" x14ac:dyDescent="0.25">
      <c r="A257" s="7"/>
      <c r="B257" s="7"/>
      <c r="C257" s="7"/>
      <c r="D257" s="7"/>
      <c r="E257" s="7"/>
      <c r="F257" s="7"/>
      <c r="G257" s="7"/>
      <c r="H257" s="7"/>
    </row>
    <row r="258" spans="1:8" x14ac:dyDescent="0.25">
      <c r="A258" s="7"/>
      <c r="B258" s="7"/>
      <c r="C258" s="7"/>
      <c r="D258" s="7"/>
      <c r="E258" s="7"/>
      <c r="F258" s="7"/>
      <c r="G258" s="7"/>
      <c r="H258" s="7"/>
    </row>
    <row r="259" spans="1:8" x14ac:dyDescent="0.25">
      <c r="A259" s="7"/>
      <c r="B259" s="7"/>
      <c r="C259" s="7"/>
      <c r="D259" s="7"/>
      <c r="E259" s="7"/>
      <c r="F259" s="7"/>
      <c r="G259" s="7"/>
      <c r="H259" s="7"/>
    </row>
    <row r="260" spans="1:8" x14ac:dyDescent="0.25">
      <c r="A260" s="7"/>
      <c r="B260" s="7"/>
      <c r="C260" s="7"/>
      <c r="D260" s="7"/>
      <c r="E260" s="7"/>
      <c r="F260" s="7"/>
      <c r="G260" s="7"/>
      <c r="H260" s="7"/>
    </row>
    <row r="261" spans="1:8" x14ac:dyDescent="0.25">
      <c r="A261" s="7"/>
      <c r="B261" s="7"/>
      <c r="C261" s="7"/>
      <c r="D261" s="7"/>
      <c r="E261" s="7"/>
      <c r="F261" s="7"/>
      <c r="G261" s="7"/>
      <c r="H261" s="7"/>
    </row>
    <row r="262" spans="1:8" x14ac:dyDescent="0.25">
      <c r="A262" s="7"/>
      <c r="B262" s="7"/>
      <c r="C262" s="7"/>
      <c r="D262" s="7"/>
      <c r="E262" s="7"/>
      <c r="F262" s="7"/>
      <c r="G262" s="7"/>
      <c r="H262" s="7"/>
    </row>
    <row r="263" spans="1:8" x14ac:dyDescent="0.25">
      <c r="A263" s="7"/>
      <c r="B263" s="7"/>
      <c r="C263" s="7"/>
      <c r="D263" s="7"/>
      <c r="E263" s="7"/>
      <c r="F263" s="7"/>
      <c r="G263" s="7"/>
      <c r="H263" s="7"/>
    </row>
    <row r="264" spans="1:8" x14ac:dyDescent="0.25">
      <c r="A264" s="7"/>
      <c r="B264" s="7"/>
      <c r="C264" s="7"/>
      <c r="D264" s="7"/>
      <c r="E264" s="7"/>
      <c r="F264" s="7"/>
      <c r="G264" s="7"/>
      <c r="H264" s="7"/>
    </row>
    <row r="265" spans="1:8" x14ac:dyDescent="0.25">
      <c r="A265" s="7"/>
      <c r="B265" s="7"/>
      <c r="C265" s="7"/>
      <c r="D265" s="7"/>
      <c r="E265" s="7"/>
      <c r="F265" s="7"/>
      <c r="G265" s="7"/>
      <c r="H265" s="7"/>
    </row>
    <row r="266" spans="1:8" x14ac:dyDescent="0.25">
      <c r="A266" s="7"/>
      <c r="B266" s="7"/>
      <c r="C266" s="7"/>
      <c r="D266" s="7"/>
      <c r="E266" s="7"/>
      <c r="F266" s="7"/>
      <c r="G266" s="7"/>
      <c r="H266" s="7"/>
    </row>
    <row r="267" spans="1:8" x14ac:dyDescent="0.25">
      <c r="A267" s="7"/>
      <c r="B267" s="7"/>
      <c r="C267" s="7"/>
      <c r="D267" s="7"/>
      <c r="E267" s="7"/>
      <c r="F267" s="7"/>
      <c r="G267" s="7"/>
      <c r="H267" s="7"/>
    </row>
    <row r="268" spans="1:8" x14ac:dyDescent="0.25">
      <c r="A268" s="7"/>
      <c r="B268" s="7"/>
      <c r="C268" s="7"/>
      <c r="D268" s="7"/>
      <c r="E268" s="7"/>
      <c r="F268" s="7"/>
      <c r="G268" s="7"/>
      <c r="H268" s="7"/>
    </row>
    <row r="269" spans="1:8" x14ac:dyDescent="0.25">
      <c r="A269" s="7"/>
      <c r="B269" s="7"/>
      <c r="C269" s="7"/>
      <c r="D269" s="7"/>
      <c r="E269" s="7"/>
      <c r="F269" s="7"/>
      <c r="G269" s="7"/>
      <c r="H269" s="7"/>
    </row>
    <row r="270" spans="1:8" x14ac:dyDescent="0.25">
      <c r="A270" s="7"/>
      <c r="B270" s="7"/>
      <c r="C270" s="7"/>
      <c r="D270" s="7"/>
      <c r="E270" s="7"/>
      <c r="F270" s="7"/>
      <c r="G270" s="7"/>
      <c r="H270" s="7"/>
    </row>
    <row r="271" spans="1:8" x14ac:dyDescent="0.25">
      <c r="A271" s="7"/>
      <c r="B271" s="7"/>
      <c r="C271" s="7"/>
      <c r="D271" s="7"/>
      <c r="E271" s="7"/>
      <c r="F271" s="7"/>
      <c r="G271" s="7"/>
      <c r="H271" s="7"/>
    </row>
    <row r="272" spans="1:8" x14ac:dyDescent="0.25">
      <c r="A272" s="7"/>
      <c r="B272" s="7"/>
      <c r="C272" s="7"/>
      <c r="D272" s="7"/>
      <c r="E272" s="7"/>
      <c r="F272" s="7"/>
      <c r="G272" s="7"/>
      <c r="H272" s="7"/>
    </row>
    <row r="273" spans="1:8" x14ac:dyDescent="0.25">
      <c r="A273" s="7"/>
      <c r="B273" s="7"/>
      <c r="C273" s="7"/>
      <c r="D273" s="7"/>
      <c r="E273" s="7"/>
      <c r="F273" s="7"/>
      <c r="G273" s="7"/>
      <c r="H273" s="7"/>
    </row>
    <row r="274" spans="1:8" x14ac:dyDescent="0.25">
      <c r="A274" s="7"/>
      <c r="B274" s="7"/>
      <c r="C274" s="7"/>
      <c r="D274" s="7"/>
      <c r="E274" s="7"/>
      <c r="F274" s="7"/>
      <c r="G274" s="7"/>
      <c r="H274" s="7"/>
    </row>
    <row r="275" spans="1:8" x14ac:dyDescent="0.25">
      <c r="A275" s="7"/>
      <c r="B275" s="7"/>
      <c r="C275" s="7"/>
      <c r="D275" s="7"/>
      <c r="E275" s="7"/>
      <c r="F275" s="7"/>
      <c r="G275" s="7"/>
      <c r="H275" s="7"/>
    </row>
    <row r="276" spans="1:8" x14ac:dyDescent="0.25">
      <c r="A276" s="7"/>
      <c r="B276" s="7"/>
      <c r="C276" s="7"/>
      <c r="D276" s="7"/>
      <c r="E276" s="7"/>
      <c r="F276" s="7"/>
      <c r="G276" s="7"/>
      <c r="H276" s="7"/>
    </row>
    <row r="277" spans="1:8" x14ac:dyDescent="0.25">
      <c r="A277" s="7"/>
      <c r="B277" s="7"/>
      <c r="C277" s="7"/>
      <c r="D277" s="7"/>
      <c r="E277" s="7"/>
      <c r="F277" s="7"/>
      <c r="G277" s="7"/>
      <c r="H277" s="7"/>
    </row>
    <row r="278" spans="1:8" x14ac:dyDescent="0.25">
      <c r="A278" s="7"/>
      <c r="B278" s="7"/>
      <c r="C278" s="7"/>
      <c r="D278" s="7"/>
      <c r="E278" s="7"/>
      <c r="F278" s="7"/>
      <c r="G278" s="7"/>
      <c r="H278" s="7"/>
    </row>
    <row r="279" spans="1:8" x14ac:dyDescent="0.25">
      <c r="A279" s="7"/>
      <c r="B279" s="7"/>
      <c r="C279" s="7"/>
      <c r="D279" s="7"/>
      <c r="E279" s="7"/>
      <c r="F279" s="7"/>
      <c r="G279" s="7"/>
      <c r="H279" s="7"/>
    </row>
    <row r="280" spans="1:8" x14ac:dyDescent="0.25">
      <c r="A280" s="7"/>
      <c r="B280" s="7"/>
      <c r="C280" s="7"/>
      <c r="D280" s="7"/>
      <c r="E280" s="7"/>
      <c r="F280" s="7"/>
      <c r="G280" s="7"/>
      <c r="H280" s="7"/>
    </row>
    <row r="281" spans="1:8" x14ac:dyDescent="0.25">
      <c r="A281" s="7"/>
      <c r="B281" s="7"/>
      <c r="C281" s="7"/>
      <c r="D281" s="7"/>
      <c r="E281" s="7"/>
      <c r="F281" s="7"/>
      <c r="G281" s="7"/>
      <c r="H281" s="7"/>
    </row>
    <row r="282" spans="1:8" x14ac:dyDescent="0.25">
      <c r="A282" s="7"/>
      <c r="B282" s="7"/>
      <c r="C282" s="7"/>
      <c r="D282" s="7"/>
      <c r="E282" s="7"/>
      <c r="F282" s="7"/>
      <c r="G282" s="7"/>
      <c r="H282" s="7"/>
    </row>
    <row r="283" spans="1:8" x14ac:dyDescent="0.25">
      <c r="A283" s="7"/>
      <c r="B283" s="7"/>
      <c r="C283" s="7"/>
      <c r="D283" s="7"/>
      <c r="E283" s="7"/>
      <c r="F283" s="7"/>
      <c r="G283" s="7"/>
      <c r="H283" s="7"/>
    </row>
    <row r="284" spans="1:8" x14ac:dyDescent="0.25">
      <c r="A284" s="7"/>
      <c r="B284" s="7"/>
      <c r="C284" s="7"/>
      <c r="D284" s="7"/>
      <c r="E284" s="7"/>
      <c r="F284" s="7"/>
      <c r="G284" s="7"/>
      <c r="H284" s="7"/>
    </row>
    <row r="285" spans="1:8" x14ac:dyDescent="0.25">
      <c r="A285" s="7"/>
      <c r="B285" s="7"/>
      <c r="C285" s="7"/>
      <c r="D285" s="7"/>
      <c r="E285" s="7"/>
      <c r="F285" s="7"/>
      <c r="G285" s="7"/>
      <c r="H285" s="7"/>
    </row>
    <row r="286" spans="1:8" x14ac:dyDescent="0.25">
      <c r="A286" s="7"/>
      <c r="B286" s="7"/>
      <c r="C286" s="7"/>
      <c r="D286" s="7"/>
      <c r="E286" s="7"/>
      <c r="F286" s="7"/>
      <c r="G286" s="7"/>
      <c r="H286" s="7"/>
    </row>
    <row r="287" spans="1:8" x14ac:dyDescent="0.25">
      <c r="A287" s="7"/>
      <c r="B287" s="7"/>
      <c r="C287" s="7"/>
      <c r="D287" s="7"/>
      <c r="E287" s="7"/>
      <c r="F287" s="7"/>
      <c r="G287" s="7"/>
      <c r="H287" s="7"/>
    </row>
    <row r="288" spans="1:8" x14ac:dyDescent="0.25">
      <c r="A288" s="7"/>
      <c r="B288" s="7"/>
      <c r="C288" s="7"/>
      <c r="D288" s="7"/>
      <c r="E288" s="7"/>
      <c r="F288" s="7"/>
      <c r="G288" s="7"/>
      <c r="H288" s="7"/>
    </row>
    <row r="289" spans="1:8" x14ac:dyDescent="0.25">
      <c r="A289" s="7"/>
      <c r="B289" s="7"/>
      <c r="C289" s="7"/>
      <c r="D289" s="7"/>
      <c r="E289" s="7"/>
      <c r="F289" s="7"/>
      <c r="G289" s="7"/>
      <c r="H289" s="7"/>
    </row>
    <row r="290" spans="1:8" x14ac:dyDescent="0.25">
      <c r="A290" s="7"/>
      <c r="B290" s="7"/>
      <c r="C290" s="7"/>
      <c r="D290" s="7"/>
      <c r="E290" s="7"/>
      <c r="F290" s="7"/>
      <c r="G290" s="7"/>
      <c r="H290" s="7"/>
    </row>
    <row r="291" spans="1:8" x14ac:dyDescent="0.25">
      <c r="A291" s="7"/>
      <c r="B291" s="7"/>
      <c r="C291" s="7"/>
      <c r="D291" s="7"/>
      <c r="E291" s="7"/>
      <c r="F291" s="7"/>
      <c r="G291" s="7"/>
      <c r="H291" s="7"/>
    </row>
    <row r="292" spans="1:8" x14ac:dyDescent="0.25">
      <c r="A292" s="7"/>
      <c r="B292" s="7"/>
      <c r="C292" s="7"/>
      <c r="D292" s="7"/>
      <c r="E292" s="7"/>
      <c r="F292" s="7"/>
      <c r="G292" s="7"/>
      <c r="H292" s="7"/>
    </row>
    <row r="293" spans="1:8" x14ac:dyDescent="0.25">
      <c r="A293" s="7"/>
      <c r="B293" s="7"/>
      <c r="C293" s="7"/>
      <c r="D293" s="7"/>
      <c r="E293" s="7"/>
      <c r="F293" s="7"/>
      <c r="G293" s="7"/>
      <c r="H293" s="7"/>
    </row>
    <row r="294" spans="1:8" x14ac:dyDescent="0.25">
      <c r="A294" s="7"/>
      <c r="B294" s="7"/>
      <c r="C294" s="7"/>
      <c r="D294" s="7"/>
      <c r="E294" s="7"/>
      <c r="F294" s="7"/>
      <c r="G294" s="7"/>
      <c r="H294" s="7"/>
    </row>
    <row r="295" spans="1:8" x14ac:dyDescent="0.25">
      <c r="A295" s="7"/>
      <c r="B295" s="7"/>
      <c r="C295" s="7"/>
      <c r="D295" s="7"/>
      <c r="E295" s="7"/>
      <c r="F295" s="7"/>
      <c r="G295" s="7"/>
      <c r="H295" s="7"/>
    </row>
    <row r="296" spans="1:8" x14ac:dyDescent="0.25">
      <c r="A296" s="7"/>
      <c r="B296" s="7"/>
      <c r="C296" s="7"/>
      <c r="D296" s="7"/>
      <c r="E296" s="7"/>
      <c r="F296" s="7"/>
      <c r="G296" s="7"/>
      <c r="H296" s="7"/>
    </row>
    <row r="297" spans="1:8" x14ac:dyDescent="0.25">
      <c r="A297" s="7"/>
      <c r="B297" s="7"/>
      <c r="C297" s="7"/>
      <c r="D297" s="7"/>
      <c r="E297" s="7"/>
      <c r="F297" s="7"/>
      <c r="G297" s="7"/>
      <c r="H297" s="7"/>
    </row>
    <row r="298" spans="1:8" x14ac:dyDescent="0.25">
      <c r="A298" s="7"/>
      <c r="B298" s="7"/>
      <c r="C298" s="7"/>
      <c r="D298" s="7"/>
      <c r="E298" s="7"/>
      <c r="F298" s="7"/>
      <c r="G298" s="7"/>
      <c r="H298" s="7"/>
    </row>
    <row r="299" spans="1:8" x14ac:dyDescent="0.25">
      <c r="A299" s="7"/>
      <c r="B299" s="7"/>
      <c r="C299" s="7"/>
      <c r="D299" s="7"/>
      <c r="E299" s="7"/>
      <c r="F299" s="7"/>
      <c r="G299" s="7"/>
      <c r="H299" s="7"/>
    </row>
    <row r="300" spans="1:8" x14ac:dyDescent="0.25">
      <c r="A300" s="7"/>
      <c r="B300" s="7"/>
      <c r="C300" s="7"/>
      <c r="D300" s="7"/>
      <c r="E300" s="7"/>
      <c r="F300" s="7"/>
      <c r="G300" s="7"/>
      <c r="H300" s="7"/>
    </row>
    <row r="301" spans="1:8" x14ac:dyDescent="0.25">
      <c r="A301" s="7"/>
      <c r="B301" s="7"/>
      <c r="C301" s="7"/>
      <c r="D301" s="7"/>
      <c r="E301" s="7"/>
      <c r="F301" s="7"/>
      <c r="G301" s="7"/>
      <c r="H301" s="7"/>
    </row>
    <row r="302" spans="1:8" x14ac:dyDescent="0.25">
      <c r="A302" s="7"/>
      <c r="B302" s="7"/>
      <c r="C302" s="7"/>
      <c r="D302" s="7"/>
      <c r="E302" s="7"/>
      <c r="F302" s="7"/>
      <c r="G302" s="7"/>
      <c r="H302" s="7"/>
    </row>
    <row r="303" spans="1:8" x14ac:dyDescent="0.25">
      <c r="A303" s="7"/>
      <c r="B303" s="7"/>
      <c r="C303" s="7"/>
      <c r="D303" s="7"/>
      <c r="E303" s="7"/>
      <c r="F303" s="7"/>
      <c r="G303" s="7"/>
      <c r="H303" s="7"/>
    </row>
    <row r="304" spans="1:8" x14ac:dyDescent="0.25">
      <c r="A304" s="7"/>
      <c r="B304" s="7"/>
      <c r="C304" s="7"/>
      <c r="D304" s="7"/>
      <c r="E304" s="7"/>
      <c r="F304" s="7"/>
      <c r="G304" s="7"/>
      <c r="H304" s="7"/>
    </row>
    <row r="305" spans="1:8" x14ac:dyDescent="0.25">
      <c r="A305" s="7"/>
      <c r="B305" s="7"/>
      <c r="C305" s="7"/>
      <c r="D305" s="7"/>
      <c r="E305" s="7"/>
      <c r="F305" s="7"/>
      <c r="G305" s="7"/>
      <c r="H305" s="7"/>
    </row>
    <row r="306" spans="1:8" x14ac:dyDescent="0.25">
      <c r="A306" s="7"/>
      <c r="B306" s="7"/>
      <c r="C306" s="7"/>
      <c r="D306" s="7"/>
      <c r="E306" s="7"/>
      <c r="F306" s="7"/>
      <c r="G306" s="7"/>
      <c r="H306" s="7"/>
    </row>
    <row r="307" spans="1:8" x14ac:dyDescent="0.25">
      <c r="A307" s="7"/>
      <c r="B307" s="7"/>
      <c r="C307" s="7"/>
      <c r="D307" s="7"/>
      <c r="E307" s="7"/>
      <c r="F307" s="7"/>
      <c r="G307" s="7"/>
      <c r="H307" s="7"/>
    </row>
    <row r="308" spans="1:8" x14ac:dyDescent="0.25">
      <c r="A308" s="7"/>
      <c r="B308" s="7"/>
      <c r="C308" s="7"/>
      <c r="D308" s="7"/>
      <c r="E308" s="7"/>
      <c r="F308" s="7"/>
      <c r="G308" s="7"/>
      <c r="H308" s="7"/>
    </row>
    <row r="309" spans="1:8" x14ac:dyDescent="0.25">
      <c r="A309" s="7"/>
      <c r="B309" s="7"/>
      <c r="C309" s="7"/>
      <c r="D309" s="7"/>
      <c r="E309" s="7"/>
      <c r="F309" s="7"/>
      <c r="G309" s="7"/>
      <c r="H309" s="7"/>
    </row>
    <row r="310" spans="1:8" x14ac:dyDescent="0.25">
      <c r="A310" s="7"/>
      <c r="B310" s="7"/>
      <c r="C310" s="7"/>
      <c r="D310" s="7"/>
      <c r="E310" s="7"/>
      <c r="F310" s="7"/>
      <c r="G310" s="7"/>
      <c r="H310" s="7"/>
    </row>
    <row r="311" spans="1:8" x14ac:dyDescent="0.25">
      <c r="A311" s="7"/>
      <c r="B311" s="7"/>
      <c r="C311" s="7"/>
      <c r="D311" s="7"/>
      <c r="E311" s="7"/>
      <c r="F311" s="7"/>
      <c r="G311" s="7"/>
      <c r="H311" s="7"/>
    </row>
    <row r="312" spans="1:8" x14ac:dyDescent="0.25">
      <c r="A312" s="7"/>
      <c r="B312" s="7"/>
      <c r="C312" s="7"/>
      <c r="D312" s="7"/>
      <c r="E312" s="7"/>
      <c r="F312" s="7"/>
      <c r="G312" s="7"/>
      <c r="H312" s="7"/>
    </row>
    <row r="313" spans="1:8" x14ac:dyDescent="0.25">
      <c r="A313" s="7"/>
      <c r="B313" s="7"/>
      <c r="C313" s="7"/>
      <c r="D313" s="7"/>
      <c r="E313" s="7"/>
      <c r="F313" s="7"/>
      <c r="G313" s="7"/>
      <c r="H313" s="7"/>
    </row>
    <row r="314" spans="1:8" x14ac:dyDescent="0.25">
      <c r="A314" s="7"/>
      <c r="B314" s="7"/>
      <c r="C314" s="7"/>
      <c r="D314" s="7"/>
      <c r="E314" s="7"/>
      <c r="F314" s="7"/>
      <c r="G314" s="7"/>
      <c r="H314" s="7"/>
    </row>
    <row r="315" spans="1:8" x14ac:dyDescent="0.25">
      <c r="A315" s="7"/>
      <c r="B315" s="7"/>
      <c r="C315" s="7"/>
      <c r="D315" s="7"/>
      <c r="E315" s="7"/>
      <c r="F315" s="7"/>
      <c r="G315" s="7"/>
      <c r="H315" s="7"/>
    </row>
    <row r="316" spans="1:8" x14ac:dyDescent="0.25">
      <c r="A316" s="7"/>
      <c r="B316" s="7"/>
      <c r="C316" s="7"/>
      <c r="D316" s="7"/>
      <c r="E316" s="7"/>
      <c r="F316" s="7"/>
      <c r="G316" s="7"/>
      <c r="H316" s="7"/>
    </row>
    <row r="317" spans="1:8" x14ac:dyDescent="0.25">
      <c r="A317" s="7"/>
      <c r="B317" s="7"/>
      <c r="C317" s="7"/>
      <c r="D317" s="7"/>
      <c r="E317" s="7"/>
      <c r="F317" s="7"/>
      <c r="G317" s="7"/>
      <c r="H317" s="7"/>
    </row>
    <row r="318" spans="1:8" x14ac:dyDescent="0.25">
      <c r="A318" s="7"/>
      <c r="B318" s="7"/>
      <c r="C318" s="7"/>
      <c r="D318" s="7"/>
      <c r="E318" s="7"/>
      <c r="F318" s="7"/>
      <c r="G318" s="7"/>
      <c r="H318" s="7"/>
    </row>
    <row r="319" spans="1:8" x14ac:dyDescent="0.25">
      <c r="A319" s="7"/>
      <c r="B319" s="7"/>
      <c r="C319" s="7"/>
      <c r="D319" s="7"/>
      <c r="E319" s="7"/>
      <c r="F319" s="7"/>
      <c r="G319" s="7"/>
      <c r="H319" s="7"/>
    </row>
    <row r="320" spans="1:8" x14ac:dyDescent="0.25">
      <c r="A320" s="7"/>
      <c r="B320" s="7"/>
      <c r="C320" s="7"/>
      <c r="D320" s="7"/>
      <c r="E320" s="7"/>
      <c r="F320" s="7"/>
      <c r="G320" s="7"/>
      <c r="H320" s="7"/>
    </row>
    <row r="321" spans="1:8" x14ac:dyDescent="0.25">
      <c r="A321" s="7"/>
      <c r="B321" s="7"/>
      <c r="C321" s="7"/>
      <c r="D321" s="7"/>
      <c r="E321" s="7"/>
      <c r="F321" s="7"/>
      <c r="G321" s="7"/>
      <c r="H321" s="7"/>
    </row>
    <row r="322" spans="1:8" x14ac:dyDescent="0.25">
      <c r="A322" s="7"/>
      <c r="B322" s="7"/>
      <c r="C322" s="7"/>
      <c r="D322" s="7"/>
      <c r="E322" s="7"/>
      <c r="F322" s="7"/>
      <c r="G322" s="7"/>
      <c r="H322" s="7"/>
    </row>
    <row r="323" spans="1:8" x14ac:dyDescent="0.25">
      <c r="A323" s="7"/>
      <c r="B323" s="7"/>
      <c r="C323" s="7"/>
      <c r="D323" s="7"/>
      <c r="E323" s="7"/>
      <c r="F323" s="7"/>
      <c r="G323" s="7"/>
      <c r="H323" s="7"/>
    </row>
    <row r="324" spans="1:8" x14ac:dyDescent="0.25">
      <c r="A324" s="7"/>
      <c r="B324" s="7"/>
      <c r="C324" s="7"/>
      <c r="D324" s="7"/>
      <c r="E324" s="7"/>
      <c r="F324" s="7"/>
      <c r="G324" s="7"/>
      <c r="H324" s="7"/>
    </row>
    <row r="325" spans="1:8" x14ac:dyDescent="0.25">
      <c r="A325" s="7"/>
      <c r="B325" s="7"/>
      <c r="C325" s="7"/>
      <c r="D325" s="7"/>
      <c r="E325" s="7"/>
      <c r="F325" s="7"/>
      <c r="G325" s="7"/>
      <c r="H325" s="7"/>
    </row>
    <row r="326" spans="1:8" x14ac:dyDescent="0.25">
      <c r="A326" s="7"/>
      <c r="B326" s="7"/>
      <c r="C326" s="7"/>
      <c r="D326" s="7"/>
      <c r="E326" s="7"/>
      <c r="F326" s="7"/>
      <c r="G326" s="7"/>
      <c r="H326" s="7"/>
    </row>
    <row r="327" spans="1:8" x14ac:dyDescent="0.25">
      <c r="A327" s="7"/>
      <c r="B327" s="7"/>
      <c r="C327" s="7"/>
      <c r="D327" s="7"/>
      <c r="E327" s="7"/>
      <c r="F327" s="7"/>
      <c r="G327" s="7"/>
      <c r="H327" s="7"/>
    </row>
    <row r="328" spans="1:8" x14ac:dyDescent="0.25">
      <c r="A328" s="7"/>
      <c r="B328" s="7"/>
      <c r="C328" s="7"/>
      <c r="D328" s="7"/>
      <c r="E328" s="7"/>
      <c r="F328" s="7"/>
      <c r="G328" s="7"/>
      <c r="H328" s="7"/>
    </row>
    <row r="329" spans="1:8" x14ac:dyDescent="0.25">
      <c r="A329" s="7"/>
      <c r="B329" s="7"/>
      <c r="C329" s="7"/>
      <c r="D329" s="7"/>
      <c r="E329" s="7"/>
      <c r="F329" s="7"/>
      <c r="G329" s="7"/>
      <c r="H329" s="7"/>
    </row>
    <row r="330" spans="1:8" x14ac:dyDescent="0.25">
      <c r="A330" s="7"/>
      <c r="B330" s="7"/>
      <c r="C330" s="7"/>
      <c r="D330" s="7"/>
      <c r="E330" s="7"/>
      <c r="F330" s="7"/>
      <c r="G330" s="7"/>
      <c r="H330" s="7"/>
    </row>
    <row r="331" spans="1:8" x14ac:dyDescent="0.25">
      <c r="A331" s="7"/>
      <c r="B331" s="7"/>
      <c r="C331" s="7"/>
      <c r="D331" s="7"/>
      <c r="E331" s="7"/>
      <c r="F331" s="7"/>
      <c r="G331" s="7"/>
      <c r="H331" s="7"/>
    </row>
    <row r="332" spans="1:8" x14ac:dyDescent="0.25">
      <c r="A332" s="7"/>
      <c r="B332" s="7"/>
      <c r="C332" s="7"/>
      <c r="D332" s="7"/>
      <c r="E332" s="7"/>
      <c r="F332" s="7"/>
      <c r="G332" s="7"/>
      <c r="H332" s="7"/>
    </row>
    <row r="333" spans="1:8" x14ac:dyDescent="0.25">
      <c r="A333" s="7"/>
      <c r="B333" s="7"/>
      <c r="C333" s="7"/>
      <c r="D333" s="7"/>
      <c r="E333" s="7"/>
      <c r="F333" s="7"/>
      <c r="G333" s="7"/>
      <c r="H333" s="7"/>
    </row>
    <row r="334" spans="1:8" x14ac:dyDescent="0.25">
      <c r="A334" s="7"/>
      <c r="B334" s="7"/>
      <c r="C334" s="7"/>
      <c r="D334" s="7"/>
      <c r="E334" s="7"/>
      <c r="F334" s="7"/>
      <c r="G334" s="7"/>
      <c r="H334" s="7"/>
    </row>
    <row r="335" spans="1:8" x14ac:dyDescent="0.25">
      <c r="A335" s="7"/>
      <c r="B335" s="7"/>
      <c r="C335" s="7"/>
      <c r="D335" s="7"/>
      <c r="E335" s="7"/>
      <c r="F335" s="7"/>
      <c r="G335" s="7"/>
      <c r="H335" s="7"/>
    </row>
    <row r="336" spans="1:8" x14ac:dyDescent="0.25">
      <c r="A336" s="7"/>
      <c r="B336" s="7"/>
      <c r="C336" s="7"/>
      <c r="D336" s="7"/>
      <c r="E336" s="7"/>
      <c r="F336" s="7"/>
      <c r="G336" s="7"/>
      <c r="H336" s="7"/>
    </row>
    <row r="337" spans="1:8" x14ac:dyDescent="0.25">
      <c r="A337" s="7"/>
      <c r="B337" s="7"/>
      <c r="C337" s="7"/>
      <c r="D337" s="7"/>
      <c r="E337" s="7"/>
      <c r="F337" s="7"/>
      <c r="G337" s="7"/>
      <c r="H337" s="7"/>
    </row>
    <row r="338" spans="1:8" x14ac:dyDescent="0.25">
      <c r="A338" s="7"/>
      <c r="B338" s="7"/>
      <c r="C338" s="7"/>
      <c r="D338" s="7"/>
      <c r="E338" s="7"/>
      <c r="F338" s="7"/>
      <c r="G338" s="7"/>
      <c r="H338" s="7"/>
    </row>
    <row r="339" spans="1:8" x14ac:dyDescent="0.25">
      <c r="A339" s="7"/>
      <c r="B339" s="7"/>
      <c r="C339" s="7"/>
      <c r="D339" s="7"/>
      <c r="E339" s="7"/>
      <c r="F339" s="7"/>
      <c r="G339" s="7"/>
      <c r="H339" s="7"/>
    </row>
    <row r="340" spans="1:8" x14ac:dyDescent="0.25">
      <c r="A340" s="7"/>
      <c r="B340" s="7"/>
      <c r="C340" s="7"/>
      <c r="D340" s="7"/>
      <c r="E340" s="7"/>
      <c r="F340" s="7"/>
      <c r="G340" s="7"/>
      <c r="H340" s="7"/>
    </row>
    <row r="341" spans="1:8" x14ac:dyDescent="0.25">
      <c r="A341" s="7"/>
      <c r="B341" s="7"/>
      <c r="C341" s="7"/>
      <c r="D341" s="7"/>
      <c r="E341" s="7"/>
      <c r="F341" s="7"/>
      <c r="G341" s="7"/>
      <c r="H341" s="7"/>
    </row>
    <row r="342" spans="1:8" x14ac:dyDescent="0.25">
      <c r="A342" s="7"/>
      <c r="B342" s="7"/>
      <c r="C342" s="7"/>
      <c r="D342" s="7"/>
      <c r="E342" s="7"/>
      <c r="F342" s="7"/>
      <c r="G342" s="7"/>
      <c r="H342" s="7"/>
    </row>
    <row r="343" spans="1:8" x14ac:dyDescent="0.25">
      <c r="A343" s="7"/>
      <c r="B343" s="7"/>
      <c r="C343" s="7"/>
      <c r="D343" s="7"/>
      <c r="E343" s="7"/>
      <c r="F343" s="7"/>
      <c r="G343" s="7"/>
      <c r="H343" s="7"/>
    </row>
    <row r="344" spans="1:8" x14ac:dyDescent="0.25">
      <c r="A344" s="7"/>
      <c r="B344" s="7"/>
      <c r="C344" s="7"/>
      <c r="D344" s="7"/>
      <c r="E344" s="7"/>
      <c r="F344" s="7"/>
      <c r="G344" s="7"/>
      <c r="H344" s="7"/>
    </row>
    <row r="345" spans="1:8" x14ac:dyDescent="0.25">
      <c r="A345" s="7"/>
      <c r="B345" s="7"/>
      <c r="C345" s="7"/>
      <c r="D345" s="7"/>
      <c r="E345" s="7"/>
      <c r="F345" s="7"/>
      <c r="G345" s="7"/>
      <c r="H345" s="7"/>
    </row>
    <row r="346" spans="1:8" x14ac:dyDescent="0.25">
      <c r="A346" s="7"/>
      <c r="B346" s="7"/>
      <c r="C346" s="7"/>
      <c r="D346" s="7"/>
      <c r="E346" s="7"/>
      <c r="F346" s="7"/>
      <c r="G346" s="7"/>
      <c r="H346" s="7"/>
    </row>
    <row r="347" spans="1:8" x14ac:dyDescent="0.25">
      <c r="A347" s="7"/>
      <c r="B347" s="7"/>
      <c r="C347" s="7"/>
      <c r="D347" s="7"/>
      <c r="E347" s="7"/>
      <c r="F347" s="7"/>
      <c r="G347" s="7"/>
      <c r="H347" s="7"/>
    </row>
    <row r="348" spans="1:8" x14ac:dyDescent="0.25">
      <c r="A348" s="7"/>
      <c r="B348" s="7"/>
      <c r="C348" s="7"/>
      <c r="D348" s="7"/>
      <c r="E348" s="7"/>
      <c r="F348" s="7"/>
      <c r="G348" s="7"/>
      <c r="H348" s="7"/>
    </row>
    <row r="349" spans="1:8" x14ac:dyDescent="0.25">
      <c r="A349" s="7"/>
      <c r="B349" s="7"/>
      <c r="C349" s="7"/>
      <c r="D349" s="7"/>
      <c r="E349" s="7"/>
      <c r="F349" s="7"/>
      <c r="G349" s="7"/>
      <c r="H349" s="7"/>
    </row>
    <row r="350" spans="1:8" x14ac:dyDescent="0.25">
      <c r="A350" s="7"/>
      <c r="B350" s="7"/>
      <c r="C350" s="7"/>
      <c r="D350" s="7"/>
      <c r="E350" s="7"/>
      <c r="F350" s="7"/>
      <c r="G350" s="7"/>
      <c r="H350" s="7"/>
    </row>
    <row r="351" spans="1:8" x14ac:dyDescent="0.25">
      <c r="A351" s="7"/>
      <c r="B351" s="7"/>
      <c r="C351" s="7"/>
      <c r="D351" s="7"/>
      <c r="E351" s="7"/>
      <c r="F351" s="7"/>
      <c r="G351" s="7"/>
      <c r="H351" s="7"/>
    </row>
    <row r="352" spans="1:8" x14ac:dyDescent="0.25">
      <c r="A352" s="7"/>
      <c r="B352" s="7"/>
      <c r="C352" s="7"/>
      <c r="D352" s="7"/>
      <c r="E352" s="7"/>
      <c r="F352" s="7"/>
      <c r="G352" s="7"/>
      <c r="H352" s="7"/>
    </row>
    <row r="353" spans="1:8" x14ac:dyDescent="0.25">
      <c r="A353" s="7"/>
      <c r="B353" s="7"/>
      <c r="C353" s="7"/>
      <c r="D353" s="7"/>
      <c r="E353" s="7"/>
      <c r="F353" s="7"/>
      <c r="G353" s="7"/>
      <c r="H353" s="7"/>
    </row>
    <row r="354" spans="1:8" x14ac:dyDescent="0.25">
      <c r="A354" s="7"/>
      <c r="B354" s="7"/>
      <c r="C354" s="7"/>
      <c r="D354" s="7"/>
      <c r="E354" s="7"/>
      <c r="F354" s="7"/>
      <c r="G354" s="7"/>
      <c r="H354" s="7"/>
    </row>
    <row r="355" spans="1:8" x14ac:dyDescent="0.25">
      <c r="A355" s="7"/>
      <c r="B355" s="7"/>
      <c r="C355" s="7"/>
      <c r="D355" s="7"/>
      <c r="E355" s="7"/>
      <c r="F355" s="7"/>
      <c r="G355" s="7"/>
      <c r="H355" s="7"/>
    </row>
    <row r="356" spans="1:8" x14ac:dyDescent="0.25">
      <c r="A356" s="7"/>
      <c r="B356" s="7"/>
      <c r="C356" s="7"/>
      <c r="D356" s="7"/>
      <c r="E356" s="7"/>
      <c r="F356" s="7"/>
      <c r="G356" s="7"/>
      <c r="H356" s="7"/>
    </row>
    <row r="357" spans="1:8" x14ac:dyDescent="0.25">
      <c r="A357" s="7"/>
      <c r="B357" s="7"/>
      <c r="C357" s="7"/>
      <c r="D357" s="7"/>
      <c r="E357" s="7"/>
      <c r="F357" s="7"/>
      <c r="G357" s="7"/>
      <c r="H357" s="7"/>
    </row>
    <row r="358" spans="1:8" x14ac:dyDescent="0.25">
      <c r="A358" s="7"/>
      <c r="B358" s="7"/>
      <c r="C358" s="7"/>
      <c r="D358" s="7"/>
      <c r="E358" s="7"/>
      <c r="F358" s="7"/>
      <c r="G358" s="7"/>
      <c r="H358" s="7"/>
    </row>
    <row r="359" spans="1:8" x14ac:dyDescent="0.25">
      <c r="A359" s="7"/>
      <c r="B359" s="7"/>
      <c r="C359" s="7"/>
      <c r="D359" s="7"/>
      <c r="E359" s="7"/>
      <c r="F359" s="7"/>
      <c r="G359" s="7"/>
      <c r="H359" s="7"/>
    </row>
    <row r="360" spans="1:8" x14ac:dyDescent="0.25">
      <c r="A360" s="7"/>
      <c r="B360" s="7"/>
      <c r="C360" s="7"/>
      <c r="D360" s="7"/>
      <c r="E360" s="7"/>
      <c r="F360" s="7"/>
      <c r="G360" s="7"/>
      <c r="H360" s="7"/>
    </row>
    <row r="361" spans="1:8" x14ac:dyDescent="0.25">
      <c r="A361" s="7"/>
      <c r="B361" s="7"/>
      <c r="C361" s="7"/>
      <c r="D361" s="7"/>
      <c r="E361" s="7"/>
      <c r="F361" s="7"/>
      <c r="G361" s="7"/>
      <c r="H361" s="7"/>
    </row>
    <row r="362" spans="1:8" x14ac:dyDescent="0.25">
      <c r="A362" s="7"/>
      <c r="B362" s="7"/>
      <c r="C362" s="7"/>
      <c r="D362" s="7"/>
      <c r="E362" s="7"/>
      <c r="F362" s="7"/>
      <c r="G362" s="7"/>
      <c r="H362" s="7"/>
    </row>
    <row r="363" spans="1:8" x14ac:dyDescent="0.25">
      <c r="A363" s="7"/>
      <c r="B363" s="7"/>
      <c r="C363" s="7"/>
      <c r="D363" s="7"/>
      <c r="E363" s="7"/>
      <c r="F363" s="7"/>
      <c r="G363" s="7"/>
      <c r="H363" s="7"/>
    </row>
    <row r="364" spans="1:8" x14ac:dyDescent="0.25">
      <c r="A364" s="7"/>
      <c r="B364" s="7"/>
      <c r="C364" s="7"/>
      <c r="D364" s="7"/>
      <c r="E364" s="7"/>
      <c r="F364" s="7"/>
      <c r="G364" s="7"/>
      <c r="H364" s="7"/>
    </row>
    <row r="365" spans="1:8" x14ac:dyDescent="0.25">
      <c r="A365" s="7"/>
      <c r="B365" s="7"/>
      <c r="C365" s="7"/>
      <c r="D365" s="7"/>
      <c r="E365" s="7"/>
      <c r="F365" s="7"/>
      <c r="G365" s="7"/>
      <c r="H365" s="7"/>
    </row>
    <row r="366" spans="1:8" x14ac:dyDescent="0.25">
      <c r="A366" s="7"/>
      <c r="B366" s="7"/>
      <c r="C366" s="7"/>
      <c r="D366" s="7"/>
      <c r="E366" s="7"/>
      <c r="F366" s="7"/>
      <c r="G366" s="7"/>
      <c r="H366" s="7"/>
    </row>
    <row r="367" spans="1:8" x14ac:dyDescent="0.25">
      <c r="A367" s="7"/>
      <c r="B367" s="7"/>
      <c r="C367" s="7"/>
      <c r="D367" s="7"/>
      <c r="E367" s="7"/>
      <c r="F367" s="7"/>
      <c r="G367" s="7"/>
      <c r="H367" s="7"/>
    </row>
    <row r="368" spans="1:8" x14ac:dyDescent="0.25">
      <c r="A368" s="7"/>
      <c r="B368" s="7"/>
      <c r="C368" s="7"/>
      <c r="D368" s="7"/>
      <c r="E368" s="7"/>
      <c r="F368" s="7"/>
      <c r="G368" s="7"/>
      <c r="H368" s="7"/>
    </row>
    <row r="369" spans="1:8" x14ac:dyDescent="0.25">
      <c r="A369" s="7"/>
      <c r="B369" s="7"/>
      <c r="C369" s="7"/>
      <c r="D369" s="7"/>
      <c r="E369" s="7"/>
      <c r="F369" s="7"/>
      <c r="G369" s="7"/>
      <c r="H369" s="7"/>
    </row>
    <row r="370" spans="1:8" x14ac:dyDescent="0.25">
      <c r="A370" s="7"/>
      <c r="B370" s="7"/>
      <c r="C370" s="7"/>
      <c r="D370" s="7"/>
      <c r="E370" s="7"/>
      <c r="F370" s="7"/>
      <c r="G370" s="7"/>
      <c r="H370" s="7"/>
    </row>
    <row r="371" spans="1:8" x14ac:dyDescent="0.25">
      <c r="A371" s="7"/>
      <c r="B371" s="7"/>
      <c r="C371" s="7"/>
      <c r="D371" s="7"/>
      <c r="E371" s="7"/>
      <c r="F371" s="7"/>
      <c r="G371" s="7"/>
      <c r="H371" s="7"/>
    </row>
    <row r="372" spans="1:8" x14ac:dyDescent="0.25">
      <c r="A372" s="7"/>
      <c r="B372" s="7"/>
      <c r="C372" s="7"/>
      <c r="D372" s="7"/>
      <c r="E372" s="7"/>
      <c r="F372" s="7"/>
      <c r="G372" s="7"/>
      <c r="H372" s="7"/>
    </row>
    <row r="373" spans="1:8" x14ac:dyDescent="0.25">
      <c r="A373" s="7"/>
      <c r="B373" s="7"/>
      <c r="C373" s="7"/>
      <c r="D373" s="7"/>
      <c r="E373" s="7"/>
      <c r="F373" s="7"/>
      <c r="G373" s="7"/>
      <c r="H373" s="7"/>
    </row>
    <row r="374" spans="1:8" x14ac:dyDescent="0.25">
      <c r="A374" s="7"/>
      <c r="B374" s="7"/>
      <c r="C374" s="7"/>
      <c r="D374" s="7"/>
      <c r="E374" s="7"/>
      <c r="F374" s="7"/>
      <c r="G374" s="7"/>
      <c r="H374" s="7"/>
    </row>
    <row r="375" spans="1:8" x14ac:dyDescent="0.25">
      <c r="A375" s="7"/>
      <c r="B375" s="7"/>
      <c r="C375" s="7"/>
      <c r="D375" s="7"/>
      <c r="E375" s="7"/>
      <c r="F375" s="7"/>
      <c r="G375" s="7"/>
      <c r="H375" s="7"/>
    </row>
    <row r="376" spans="1:8" x14ac:dyDescent="0.25">
      <c r="A376" s="7"/>
      <c r="B376" s="7"/>
      <c r="C376" s="7"/>
      <c r="D376" s="7"/>
      <c r="E376" s="7"/>
      <c r="F376" s="7"/>
      <c r="G376" s="7"/>
      <c r="H376" s="7"/>
    </row>
    <row r="377" spans="1:8" x14ac:dyDescent="0.25">
      <c r="A377" s="7"/>
      <c r="B377" s="7"/>
      <c r="C377" s="7"/>
      <c r="D377" s="7"/>
      <c r="E377" s="7"/>
      <c r="F377" s="7"/>
      <c r="G377" s="7"/>
      <c r="H377" s="7"/>
    </row>
    <row r="378" spans="1:8" x14ac:dyDescent="0.25">
      <c r="A378" s="7"/>
      <c r="B378" s="7"/>
      <c r="C378" s="7"/>
      <c r="D378" s="7"/>
      <c r="E378" s="7"/>
      <c r="F378" s="7"/>
      <c r="G378" s="7"/>
      <c r="H378" s="7"/>
    </row>
    <row r="379" spans="1:8" x14ac:dyDescent="0.25">
      <c r="A379" s="7"/>
      <c r="B379" s="7"/>
      <c r="C379" s="7"/>
      <c r="D379" s="7"/>
      <c r="E379" s="7"/>
      <c r="F379" s="7"/>
      <c r="G379" s="7"/>
      <c r="H379" s="7"/>
    </row>
    <row r="380" spans="1:8" x14ac:dyDescent="0.25">
      <c r="A380" s="7"/>
      <c r="B380" s="7"/>
      <c r="C380" s="7"/>
      <c r="D380" s="7"/>
      <c r="E380" s="7"/>
      <c r="F380" s="7"/>
      <c r="G380" s="7"/>
      <c r="H380" s="7"/>
    </row>
    <row r="381" spans="1:8" x14ac:dyDescent="0.25">
      <c r="A381" s="7"/>
      <c r="B381" s="7"/>
      <c r="C381" s="7"/>
      <c r="D381" s="7"/>
      <c r="E381" s="7"/>
      <c r="F381" s="7"/>
      <c r="G381" s="7"/>
      <c r="H381" s="7"/>
    </row>
    <row r="382" spans="1:8" x14ac:dyDescent="0.25">
      <c r="A382" s="7"/>
      <c r="B382" s="7"/>
      <c r="C382" s="7"/>
      <c r="D382" s="7"/>
      <c r="E382" s="7"/>
      <c r="F382" s="7"/>
      <c r="G382" s="7"/>
      <c r="H382" s="7"/>
    </row>
    <row r="383" spans="1:8" x14ac:dyDescent="0.25">
      <c r="A383" s="7"/>
      <c r="B383" s="7"/>
      <c r="C383" s="7"/>
      <c r="D383" s="7"/>
      <c r="E383" s="7"/>
      <c r="F383" s="7"/>
      <c r="G383" s="7"/>
      <c r="H383" s="7"/>
    </row>
    <row r="384" spans="1:8" x14ac:dyDescent="0.25">
      <c r="A384" s="7"/>
      <c r="B384" s="7"/>
      <c r="C384" s="7"/>
      <c r="D384" s="7"/>
      <c r="E384" s="7"/>
      <c r="F384" s="7"/>
      <c r="G384" s="7"/>
      <c r="H384" s="7"/>
    </row>
    <row r="385" spans="1:8" x14ac:dyDescent="0.25">
      <c r="A385" s="7"/>
      <c r="B385" s="7"/>
      <c r="C385" s="7"/>
      <c r="D385" s="7"/>
      <c r="E385" s="7"/>
      <c r="F385" s="7"/>
      <c r="G385" s="7"/>
      <c r="H385" s="7"/>
    </row>
    <row r="386" spans="1:8" x14ac:dyDescent="0.25">
      <c r="A386" s="7"/>
      <c r="B386" s="7"/>
      <c r="C386" s="7"/>
      <c r="D386" s="7"/>
      <c r="E386" s="7"/>
      <c r="F386" s="7"/>
      <c r="G386" s="7"/>
      <c r="H386" s="7"/>
    </row>
    <row r="387" spans="1:8" x14ac:dyDescent="0.25">
      <c r="A387" s="7"/>
      <c r="B387" s="7"/>
      <c r="C387" s="7"/>
      <c r="D387" s="7"/>
      <c r="E387" s="7"/>
      <c r="F387" s="7"/>
      <c r="G387" s="7"/>
      <c r="H387" s="7"/>
    </row>
    <row r="388" spans="1:8" x14ac:dyDescent="0.25">
      <c r="A388" s="7"/>
      <c r="B388" s="7"/>
      <c r="C388" s="7"/>
      <c r="D388" s="7"/>
      <c r="E388" s="7"/>
      <c r="F388" s="7"/>
      <c r="G388" s="7"/>
      <c r="H388" s="7"/>
    </row>
    <row r="389" spans="1:8" x14ac:dyDescent="0.25">
      <c r="A389" s="7"/>
      <c r="B389" s="7"/>
      <c r="C389" s="7"/>
      <c r="D389" s="7"/>
      <c r="E389" s="7"/>
      <c r="F389" s="7"/>
      <c r="G389" s="7"/>
      <c r="H389" s="7"/>
    </row>
    <row r="390" spans="1:8" x14ac:dyDescent="0.25">
      <c r="A390" s="7"/>
      <c r="B390" s="7"/>
      <c r="C390" s="7"/>
      <c r="D390" s="7"/>
      <c r="E390" s="7"/>
      <c r="F390" s="7"/>
      <c r="G390" s="7"/>
      <c r="H390" s="7"/>
    </row>
    <row r="391" spans="1:8" x14ac:dyDescent="0.25">
      <c r="A391" s="7"/>
      <c r="B391" s="7"/>
      <c r="C391" s="7"/>
      <c r="D391" s="7"/>
      <c r="E391" s="7"/>
      <c r="F391" s="7"/>
      <c r="G391" s="7"/>
      <c r="H391" s="7"/>
    </row>
    <row r="392" spans="1:8" x14ac:dyDescent="0.25">
      <c r="A392" s="7"/>
      <c r="B392" s="7"/>
      <c r="C392" s="7"/>
      <c r="D392" s="7"/>
      <c r="E392" s="7"/>
      <c r="F392" s="7"/>
      <c r="G392" s="7"/>
      <c r="H392" s="7"/>
    </row>
    <row r="393" spans="1:8" x14ac:dyDescent="0.25">
      <c r="A393" s="7"/>
      <c r="B393" s="7"/>
      <c r="C393" s="7"/>
      <c r="D393" s="7"/>
      <c r="E393" s="7"/>
      <c r="F393" s="7"/>
      <c r="G393" s="7"/>
      <c r="H393" s="7"/>
    </row>
    <row r="394" spans="1:8" x14ac:dyDescent="0.25">
      <c r="A394" s="7"/>
      <c r="B394" s="7"/>
      <c r="C394" s="7"/>
      <c r="D394" s="7"/>
      <c r="E394" s="7"/>
      <c r="F394" s="7"/>
      <c r="G394" s="7"/>
      <c r="H394" s="7"/>
    </row>
    <row r="395" spans="1:8" x14ac:dyDescent="0.25">
      <c r="A395" s="7"/>
      <c r="B395" s="7"/>
      <c r="C395" s="7"/>
      <c r="D395" s="7"/>
      <c r="E395" s="7"/>
      <c r="F395" s="7"/>
      <c r="G395" s="7"/>
      <c r="H395" s="7"/>
    </row>
    <row r="396" spans="1:8" x14ac:dyDescent="0.25">
      <c r="A396" s="7"/>
      <c r="B396" s="7"/>
      <c r="C396" s="7"/>
      <c r="D396" s="7"/>
      <c r="E396" s="7"/>
      <c r="F396" s="7"/>
      <c r="G396" s="7"/>
      <c r="H396" s="7"/>
    </row>
    <row r="397" spans="1:8" x14ac:dyDescent="0.25">
      <c r="A397" s="7"/>
      <c r="B397" s="7"/>
      <c r="C397" s="7"/>
      <c r="D397" s="7"/>
      <c r="E397" s="7"/>
      <c r="F397" s="7"/>
      <c r="G397" s="7"/>
      <c r="H397" s="7"/>
    </row>
    <row r="398" spans="1:8" x14ac:dyDescent="0.25">
      <c r="A398" s="7"/>
      <c r="B398" s="7"/>
      <c r="C398" s="7"/>
      <c r="D398" s="7"/>
      <c r="E398" s="7"/>
      <c r="F398" s="7"/>
      <c r="G398" s="7"/>
      <c r="H398" s="7"/>
    </row>
    <row r="399" spans="1:8" x14ac:dyDescent="0.25">
      <c r="A399" s="7"/>
      <c r="B399" s="7"/>
      <c r="C399" s="7"/>
      <c r="D399" s="7"/>
      <c r="E399" s="7"/>
      <c r="F399" s="7"/>
      <c r="G399" s="7"/>
      <c r="H399" s="7"/>
    </row>
    <row r="400" spans="1:8" x14ac:dyDescent="0.25">
      <c r="A400" s="7"/>
      <c r="B400" s="7"/>
      <c r="C400" s="7"/>
      <c r="D400" s="7"/>
      <c r="E400" s="7"/>
      <c r="F400" s="7"/>
      <c r="G400" s="7"/>
      <c r="H400" s="7"/>
    </row>
    <row r="401" spans="1:8" x14ac:dyDescent="0.25">
      <c r="A401" s="7"/>
      <c r="B401" s="7"/>
      <c r="C401" s="7"/>
      <c r="D401" s="7"/>
      <c r="E401" s="7"/>
      <c r="F401" s="7"/>
      <c r="G401" s="7"/>
      <c r="H401" s="7"/>
    </row>
    <row r="402" spans="1:8" x14ac:dyDescent="0.25">
      <c r="A402" s="7"/>
      <c r="B402" s="7"/>
      <c r="C402" s="7"/>
      <c r="D402" s="7"/>
      <c r="E402" s="7"/>
      <c r="F402" s="7"/>
      <c r="G402" s="7"/>
      <c r="H402" s="7"/>
    </row>
    <row r="403" spans="1:8" x14ac:dyDescent="0.25">
      <c r="A403" s="7"/>
      <c r="B403" s="7"/>
      <c r="C403" s="7"/>
      <c r="D403" s="7"/>
      <c r="E403" s="7"/>
      <c r="F403" s="7"/>
      <c r="G403" s="7"/>
      <c r="H403" s="7"/>
    </row>
    <row r="404" spans="1:8" x14ac:dyDescent="0.25">
      <c r="A404" s="7"/>
      <c r="B404" s="7"/>
      <c r="C404" s="7"/>
      <c r="D404" s="7"/>
      <c r="E404" s="7"/>
      <c r="F404" s="7"/>
      <c r="G404" s="7"/>
      <c r="H404" s="7"/>
    </row>
    <row r="405" spans="1:8" x14ac:dyDescent="0.25">
      <c r="A405" s="7"/>
      <c r="B405" s="7"/>
      <c r="C405" s="7"/>
      <c r="D405" s="7"/>
      <c r="E405" s="7"/>
      <c r="F405" s="7"/>
      <c r="G405" s="7"/>
      <c r="H405" s="7"/>
    </row>
    <row r="406" spans="1:8" x14ac:dyDescent="0.25">
      <c r="A406" s="7"/>
      <c r="B406" s="7"/>
      <c r="C406" s="7"/>
      <c r="D406" s="7"/>
      <c r="E406" s="7"/>
      <c r="F406" s="7"/>
      <c r="G406" s="7"/>
      <c r="H406" s="7"/>
    </row>
    <row r="407" spans="1:8" x14ac:dyDescent="0.25">
      <c r="A407" s="7"/>
      <c r="B407" s="7"/>
      <c r="C407" s="7"/>
      <c r="D407" s="7"/>
      <c r="E407" s="7"/>
      <c r="F407" s="7"/>
      <c r="G407" s="7"/>
      <c r="H407" s="7"/>
    </row>
    <row r="408" spans="1:8" x14ac:dyDescent="0.25">
      <c r="A408" s="7"/>
      <c r="B408" s="7"/>
      <c r="C408" s="7"/>
      <c r="D408" s="7"/>
      <c r="E408" s="7"/>
      <c r="F408" s="7"/>
      <c r="G408" s="7"/>
      <c r="H408" s="7"/>
    </row>
    <row r="409" spans="1:8" x14ac:dyDescent="0.25">
      <c r="A409" s="7"/>
      <c r="B409" s="7"/>
      <c r="C409" s="7"/>
      <c r="D409" s="7"/>
      <c r="E409" s="7"/>
      <c r="F409" s="7"/>
      <c r="G409" s="7"/>
      <c r="H409" s="7"/>
    </row>
    <row r="410" spans="1:8" x14ac:dyDescent="0.25">
      <c r="A410" s="7"/>
      <c r="B410" s="7"/>
      <c r="C410" s="7"/>
      <c r="D410" s="7"/>
      <c r="E410" s="7"/>
      <c r="F410" s="7"/>
      <c r="G410" s="7"/>
      <c r="H410" s="7"/>
    </row>
    <row r="411" spans="1:8" x14ac:dyDescent="0.25">
      <c r="A411" s="7"/>
      <c r="B411" s="7"/>
      <c r="C411" s="7"/>
      <c r="D411" s="7"/>
      <c r="E411" s="7"/>
      <c r="F411" s="7"/>
      <c r="G411" s="7"/>
      <c r="H411" s="7"/>
    </row>
    <row r="412" spans="1:8" x14ac:dyDescent="0.25">
      <c r="A412" s="7"/>
      <c r="B412" s="7"/>
      <c r="C412" s="7"/>
      <c r="D412" s="7"/>
      <c r="E412" s="7"/>
      <c r="F412" s="7"/>
      <c r="G412" s="7"/>
      <c r="H412" s="7"/>
    </row>
    <row r="413" spans="1:8" x14ac:dyDescent="0.25">
      <c r="A413" s="7"/>
      <c r="B413" s="7"/>
      <c r="C413" s="7"/>
      <c r="D413" s="7"/>
      <c r="E413" s="7"/>
      <c r="F413" s="7"/>
      <c r="G413" s="7"/>
      <c r="H413" s="7"/>
    </row>
    <row r="414" spans="1:8" x14ac:dyDescent="0.25">
      <c r="A414" s="7"/>
      <c r="B414" s="7"/>
      <c r="C414" s="7"/>
      <c r="D414" s="7"/>
      <c r="E414" s="7"/>
      <c r="F414" s="7"/>
      <c r="G414" s="7"/>
      <c r="H414" s="7"/>
    </row>
    <row r="415" spans="1:8" x14ac:dyDescent="0.25">
      <c r="A415" s="7"/>
      <c r="B415" s="7"/>
      <c r="C415" s="7"/>
      <c r="D415" s="7"/>
      <c r="E415" s="7"/>
      <c r="F415" s="7"/>
      <c r="G415" s="7"/>
      <c r="H415" s="7"/>
    </row>
    <row r="416" spans="1:8" x14ac:dyDescent="0.25">
      <c r="A416" s="7"/>
      <c r="B416" s="7"/>
      <c r="C416" s="7"/>
      <c r="D416" s="7"/>
      <c r="E416" s="7"/>
      <c r="F416" s="7"/>
      <c r="G416" s="7"/>
      <c r="H416" s="7"/>
    </row>
    <row r="417" spans="1:8" x14ac:dyDescent="0.25">
      <c r="A417" s="7"/>
      <c r="B417" s="7"/>
      <c r="C417" s="7"/>
      <c r="D417" s="7"/>
      <c r="E417" s="7"/>
      <c r="F417" s="7"/>
      <c r="G417" s="7"/>
      <c r="H417" s="7"/>
    </row>
    <row r="418" spans="1:8" x14ac:dyDescent="0.25">
      <c r="A418" s="7"/>
      <c r="B418" s="7"/>
      <c r="C418" s="7"/>
      <c r="D418" s="7"/>
      <c r="E418" s="7"/>
      <c r="F418" s="7"/>
      <c r="G418" s="7"/>
      <c r="H418" s="7"/>
    </row>
    <row r="419" spans="1:8" x14ac:dyDescent="0.25">
      <c r="A419" s="7"/>
      <c r="B419" s="7"/>
      <c r="C419" s="7"/>
      <c r="D419" s="7"/>
      <c r="E419" s="7"/>
      <c r="F419" s="7"/>
      <c r="G419" s="7"/>
      <c r="H419" s="7"/>
    </row>
    <row r="420" spans="1:8" x14ac:dyDescent="0.25">
      <c r="A420" s="7"/>
      <c r="B420" s="7"/>
      <c r="C420" s="7"/>
      <c r="D420" s="7"/>
      <c r="E420" s="7"/>
      <c r="F420" s="7"/>
      <c r="G420" s="7"/>
      <c r="H420" s="7"/>
    </row>
    <row r="421" spans="1:8" x14ac:dyDescent="0.25">
      <c r="A421" s="7"/>
      <c r="B421" s="7"/>
      <c r="C421" s="7"/>
      <c r="D421" s="7"/>
      <c r="E421" s="7"/>
      <c r="F421" s="7"/>
      <c r="G421" s="7"/>
      <c r="H421" s="7"/>
    </row>
    <row r="422" spans="1:8" x14ac:dyDescent="0.25">
      <c r="A422" s="7"/>
      <c r="B422" s="7"/>
      <c r="C422" s="7"/>
      <c r="D422" s="7"/>
      <c r="E422" s="7"/>
      <c r="F422" s="7"/>
      <c r="G422" s="7"/>
      <c r="H422" s="7"/>
    </row>
    <row r="423" spans="1:8" x14ac:dyDescent="0.25">
      <c r="A423" s="7"/>
      <c r="B423" s="7"/>
      <c r="C423" s="7"/>
      <c r="D423" s="7"/>
      <c r="E423" s="7"/>
      <c r="F423" s="7"/>
      <c r="G423" s="7"/>
      <c r="H423" s="7"/>
    </row>
    <row r="424" spans="1:8" x14ac:dyDescent="0.25">
      <c r="A424" s="7"/>
      <c r="B424" s="7"/>
      <c r="C424" s="7"/>
      <c r="D424" s="7"/>
      <c r="E424" s="7"/>
      <c r="F424" s="7"/>
      <c r="G424" s="7"/>
      <c r="H424" s="7"/>
    </row>
    <row r="425" spans="1:8" x14ac:dyDescent="0.25">
      <c r="A425" s="7"/>
      <c r="B425" s="7"/>
      <c r="C425" s="7"/>
      <c r="D425" s="7"/>
      <c r="E425" s="7"/>
      <c r="F425" s="7"/>
      <c r="G425" s="7"/>
      <c r="H425" s="7"/>
    </row>
    <row r="426" spans="1:8" x14ac:dyDescent="0.25">
      <c r="A426" s="7"/>
      <c r="B426" s="7"/>
      <c r="C426" s="7"/>
      <c r="D426" s="7"/>
      <c r="E426" s="7"/>
      <c r="F426" s="7"/>
      <c r="G426" s="7"/>
      <c r="H426" s="7"/>
    </row>
    <row r="427" spans="1:8" x14ac:dyDescent="0.25">
      <c r="A427" s="7"/>
      <c r="B427" s="7"/>
      <c r="C427" s="7"/>
      <c r="D427" s="7"/>
      <c r="E427" s="7"/>
      <c r="F427" s="7"/>
      <c r="G427" s="7"/>
      <c r="H427" s="7"/>
    </row>
    <row r="428" spans="1:8" x14ac:dyDescent="0.25">
      <c r="A428" s="7"/>
      <c r="B428" s="7"/>
      <c r="C428" s="7"/>
      <c r="D428" s="7"/>
      <c r="E428" s="7"/>
      <c r="F428" s="7"/>
      <c r="G428" s="7"/>
      <c r="H428" s="7"/>
    </row>
    <row r="429" spans="1:8" x14ac:dyDescent="0.25">
      <c r="A429" s="7"/>
      <c r="B429" s="7"/>
      <c r="C429" s="7"/>
      <c r="D429" s="7"/>
      <c r="E429" s="7"/>
      <c r="F429" s="7"/>
      <c r="G429" s="7"/>
      <c r="H429" s="7"/>
    </row>
    <row r="430" spans="1:8" x14ac:dyDescent="0.25">
      <c r="A430" s="7"/>
      <c r="B430" s="7"/>
      <c r="C430" s="7"/>
      <c r="D430" s="7"/>
      <c r="E430" s="7"/>
      <c r="F430" s="7"/>
      <c r="G430" s="7"/>
      <c r="H430" s="7"/>
    </row>
    <row r="431" spans="1:8" x14ac:dyDescent="0.25">
      <c r="A431" s="7"/>
      <c r="B431" s="7"/>
      <c r="C431" s="7"/>
      <c r="D431" s="7"/>
      <c r="E431" s="7"/>
      <c r="F431" s="7"/>
      <c r="G431" s="7"/>
      <c r="H431" s="7"/>
    </row>
    <row r="432" spans="1:8" x14ac:dyDescent="0.25">
      <c r="A432" s="7"/>
      <c r="B432" s="7"/>
      <c r="C432" s="7"/>
      <c r="D432" s="7"/>
      <c r="E432" s="7"/>
      <c r="F432" s="7"/>
      <c r="G432" s="7"/>
      <c r="H432" s="7"/>
    </row>
    <row r="433" spans="1:8" x14ac:dyDescent="0.25">
      <c r="A433" s="7"/>
      <c r="B433" s="7"/>
      <c r="C433" s="7"/>
      <c r="D433" s="7"/>
      <c r="E433" s="7"/>
      <c r="F433" s="7"/>
      <c r="G433" s="7"/>
      <c r="H433" s="7"/>
    </row>
    <row r="434" spans="1:8" x14ac:dyDescent="0.25">
      <c r="A434" s="7"/>
      <c r="B434" s="7"/>
      <c r="C434" s="7"/>
      <c r="D434" s="7"/>
      <c r="E434" s="7"/>
      <c r="F434" s="7"/>
      <c r="G434" s="7"/>
      <c r="H434" s="7"/>
    </row>
    <row r="435" spans="1:8" x14ac:dyDescent="0.25">
      <c r="A435" s="7"/>
      <c r="B435" s="7"/>
      <c r="C435" s="7"/>
      <c r="D435" s="7"/>
      <c r="E435" s="7"/>
      <c r="F435" s="7"/>
      <c r="G435" s="7"/>
      <c r="H435" s="7"/>
    </row>
    <row r="436" spans="1:8" x14ac:dyDescent="0.25">
      <c r="A436" s="7"/>
      <c r="B436" s="7"/>
      <c r="C436" s="7"/>
      <c r="D436" s="7"/>
      <c r="E436" s="7"/>
      <c r="F436" s="7"/>
      <c r="G436" s="7"/>
      <c r="H436" s="7"/>
    </row>
    <row r="437" spans="1:8" x14ac:dyDescent="0.25">
      <c r="A437" s="7"/>
      <c r="B437" s="7"/>
      <c r="C437" s="7"/>
      <c r="D437" s="7"/>
      <c r="E437" s="7"/>
      <c r="F437" s="7"/>
      <c r="G437" s="7"/>
      <c r="H437" s="7"/>
    </row>
    <row r="438" spans="1:8" x14ac:dyDescent="0.25">
      <c r="A438" s="7"/>
      <c r="B438" s="7"/>
      <c r="C438" s="7"/>
      <c r="D438" s="7"/>
      <c r="E438" s="7"/>
      <c r="F438" s="7"/>
      <c r="G438" s="7"/>
      <c r="H438" s="7"/>
    </row>
    <row r="439" spans="1:8" x14ac:dyDescent="0.25">
      <c r="A439" s="7"/>
      <c r="B439" s="7"/>
      <c r="C439" s="7"/>
      <c r="D439" s="7"/>
      <c r="E439" s="7"/>
      <c r="F439" s="7"/>
      <c r="G439" s="7"/>
      <c r="H439" s="7"/>
    </row>
    <row r="440" spans="1:8" x14ac:dyDescent="0.25">
      <c r="A440" s="7"/>
      <c r="B440" s="7"/>
      <c r="C440" s="7"/>
      <c r="D440" s="7"/>
      <c r="E440" s="7"/>
      <c r="F440" s="7"/>
      <c r="G440" s="7"/>
      <c r="H440" s="7"/>
    </row>
    <row r="441" spans="1:8" x14ac:dyDescent="0.25">
      <c r="A441" s="7"/>
      <c r="B441" s="7"/>
      <c r="C441" s="7"/>
      <c r="D441" s="7"/>
      <c r="E441" s="7"/>
      <c r="F441" s="7"/>
      <c r="G441" s="7"/>
      <c r="H441" s="7"/>
    </row>
    <row r="442" spans="1:8" x14ac:dyDescent="0.25">
      <c r="A442" s="7"/>
      <c r="B442" s="7"/>
      <c r="C442" s="7"/>
      <c r="D442" s="7"/>
      <c r="E442" s="7"/>
      <c r="F442" s="7"/>
      <c r="G442" s="7"/>
      <c r="H442" s="7"/>
    </row>
    <row r="443" spans="1:8" x14ac:dyDescent="0.25">
      <c r="A443" s="7"/>
      <c r="B443" s="7"/>
      <c r="C443" s="7"/>
      <c r="D443" s="7"/>
      <c r="E443" s="7"/>
      <c r="F443" s="7"/>
      <c r="G443" s="7"/>
      <c r="H443" s="7"/>
    </row>
    <row r="444" spans="1:8" x14ac:dyDescent="0.25">
      <c r="A444" s="7"/>
      <c r="B444" s="7"/>
      <c r="C444" s="7"/>
      <c r="D444" s="7"/>
      <c r="E444" s="7"/>
      <c r="F444" s="7"/>
      <c r="G444" s="7"/>
      <c r="H444" s="7"/>
    </row>
    <row r="445" spans="1:8" x14ac:dyDescent="0.25">
      <c r="A445" s="7"/>
      <c r="B445" s="7"/>
      <c r="C445" s="7"/>
      <c r="D445" s="7"/>
      <c r="E445" s="7"/>
      <c r="F445" s="7"/>
      <c r="G445" s="7"/>
      <c r="H445" s="7"/>
    </row>
    <row r="446" spans="1:8" x14ac:dyDescent="0.25">
      <c r="A446" s="7"/>
      <c r="B446" s="7"/>
      <c r="C446" s="7"/>
      <c r="D446" s="7"/>
      <c r="E446" s="7"/>
      <c r="F446" s="7"/>
      <c r="G446" s="7"/>
      <c r="H446" s="7"/>
    </row>
    <row r="447" spans="1:8" x14ac:dyDescent="0.25">
      <c r="A447" s="7"/>
      <c r="B447" s="7"/>
      <c r="C447" s="7"/>
      <c r="D447" s="7"/>
      <c r="E447" s="7"/>
      <c r="F447" s="7"/>
      <c r="G447" s="7"/>
      <c r="H447" s="7"/>
    </row>
    <row r="448" spans="1:8" x14ac:dyDescent="0.25">
      <c r="A448" s="7"/>
      <c r="B448" s="7"/>
      <c r="C448" s="7"/>
      <c r="D448" s="7"/>
      <c r="E448" s="7"/>
      <c r="F448" s="7"/>
      <c r="G448" s="7"/>
      <c r="H448" s="7"/>
    </row>
    <row r="449" spans="1:8" x14ac:dyDescent="0.25">
      <c r="A449" s="7"/>
      <c r="B449" s="7"/>
      <c r="C449" s="7"/>
      <c r="D449" s="7"/>
      <c r="E449" s="7"/>
      <c r="F449" s="7"/>
      <c r="G449" s="7"/>
      <c r="H449" s="7"/>
    </row>
    <row r="450" spans="1:8" x14ac:dyDescent="0.25">
      <c r="A450" s="7"/>
      <c r="B450" s="7"/>
      <c r="C450" s="7"/>
      <c r="D450" s="7"/>
      <c r="E450" s="7"/>
      <c r="F450" s="7"/>
      <c r="G450" s="7"/>
      <c r="H450" s="7"/>
    </row>
    <row r="451" spans="1:8" x14ac:dyDescent="0.25">
      <c r="A451" s="7"/>
      <c r="B451" s="7"/>
      <c r="C451" s="7"/>
      <c r="D451" s="7"/>
      <c r="E451" s="7"/>
      <c r="F451" s="7"/>
      <c r="G451" s="7"/>
      <c r="H451" s="7"/>
    </row>
    <row r="452" spans="1:8" x14ac:dyDescent="0.25">
      <c r="A452" s="7"/>
      <c r="B452" s="7"/>
      <c r="C452" s="7"/>
      <c r="D452" s="7"/>
      <c r="E452" s="7"/>
      <c r="F452" s="7"/>
      <c r="G452" s="7"/>
      <c r="H452" s="7"/>
    </row>
    <row r="453" spans="1:8" x14ac:dyDescent="0.25">
      <c r="A453" s="7"/>
      <c r="B453" s="7"/>
      <c r="C453" s="7"/>
      <c r="D453" s="7"/>
      <c r="E453" s="7"/>
      <c r="F453" s="7"/>
      <c r="G453" s="7"/>
      <c r="H453" s="7"/>
    </row>
    <row r="454" spans="1:8" x14ac:dyDescent="0.25">
      <c r="A454" s="7"/>
      <c r="B454" s="7"/>
      <c r="C454" s="7"/>
      <c r="D454" s="7"/>
      <c r="E454" s="7"/>
      <c r="F454" s="7"/>
      <c r="G454" s="7"/>
      <c r="H454" s="7"/>
    </row>
    <row r="455" spans="1:8" x14ac:dyDescent="0.25">
      <c r="A455" s="7"/>
      <c r="B455" s="7"/>
      <c r="C455" s="7"/>
      <c r="D455" s="7"/>
      <c r="E455" s="7"/>
      <c r="F455" s="7"/>
      <c r="G455" s="7"/>
      <c r="H455" s="7"/>
    </row>
    <row r="456" spans="1:8" x14ac:dyDescent="0.25">
      <c r="A456" s="7"/>
      <c r="B456" s="7"/>
      <c r="C456" s="7"/>
      <c r="D456" s="7"/>
      <c r="E456" s="7"/>
      <c r="F456" s="7"/>
      <c r="G456" s="7"/>
      <c r="H456" s="7"/>
    </row>
    <row r="457" spans="1:8" x14ac:dyDescent="0.25">
      <c r="A457" s="7"/>
      <c r="B457" s="7"/>
      <c r="C457" s="7"/>
      <c r="D457" s="7"/>
      <c r="E457" s="7"/>
      <c r="F457" s="7"/>
      <c r="G457" s="7"/>
      <c r="H457" s="7"/>
    </row>
    <row r="458" spans="1:8" x14ac:dyDescent="0.25">
      <c r="A458" s="7"/>
      <c r="B458" s="7"/>
      <c r="C458" s="7"/>
      <c r="D458" s="7"/>
      <c r="E458" s="7"/>
      <c r="F458" s="7"/>
      <c r="G458" s="7"/>
      <c r="H458" s="7"/>
    </row>
    <row r="459" spans="1:8" x14ac:dyDescent="0.25">
      <c r="A459" s="7"/>
      <c r="B459" s="7"/>
      <c r="C459" s="7"/>
      <c r="D459" s="7"/>
      <c r="E459" s="7"/>
      <c r="F459" s="7"/>
      <c r="G459" s="7"/>
      <c r="H459" s="7"/>
    </row>
    <row r="460" spans="1:8" x14ac:dyDescent="0.25">
      <c r="A460" s="7"/>
      <c r="B460" s="7"/>
      <c r="C460" s="7"/>
      <c r="D460" s="7"/>
      <c r="E460" s="7"/>
      <c r="F460" s="7"/>
      <c r="G460" s="7"/>
      <c r="H460" s="7"/>
    </row>
    <row r="461" spans="1:8" x14ac:dyDescent="0.25">
      <c r="A461" s="7"/>
      <c r="B461" s="7"/>
      <c r="C461" s="7"/>
      <c r="D461" s="7"/>
      <c r="E461" s="7"/>
      <c r="F461" s="7"/>
      <c r="G461" s="7"/>
      <c r="H461" s="7"/>
    </row>
    <row r="462" spans="1:8" x14ac:dyDescent="0.25">
      <c r="A462" s="7"/>
      <c r="B462" s="7"/>
      <c r="C462" s="7"/>
      <c r="D462" s="7"/>
      <c r="E462" s="7"/>
      <c r="F462" s="7"/>
      <c r="G462" s="7"/>
      <c r="H462" s="7"/>
    </row>
    <row r="463" spans="1:8" x14ac:dyDescent="0.25">
      <c r="A463" s="7"/>
      <c r="B463" s="7"/>
      <c r="C463" s="7"/>
      <c r="D463" s="7"/>
      <c r="E463" s="7"/>
      <c r="F463" s="7"/>
      <c r="G463" s="7"/>
      <c r="H463" s="7"/>
    </row>
    <row r="464" spans="1:8" x14ac:dyDescent="0.25">
      <c r="A464" s="7"/>
      <c r="B464" s="7"/>
      <c r="C464" s="7"/>
      <c r="D464" s="7"/>
      <c r="E464" s="7"/>
      <c r="F464" s="7"/>
      <c r="G464" s="7"/>
      <c r="H464" s="7"/>
    </row>
    <row r="465" spans="1:8" x14ac:dyDescent="0.25">
      <c r="A465" s="7"/>
      <c r="B465" s="7"/>
      <c r="C465" s="7"/>
      <c r="D465" s="7"/>
      <c r="E465" s="7"/>
      <c r="F465" s="7"/>
      <c r="G465" s="7"/>
      <c r="H465" s="7"/>
    </row>
    <row r="466" spans="1:8" x14ac:dyDescent="0.25">
      <c r="A466" s="7"/>
      <c r="B466" s="7"/>
      <c r="C466" s="7"/>
      <c r="D466" s="7"/>
      <c r="E466" s="7"/>
      <c r="F466" s="7"/>
      <c r="G466" s="7"/>
      <c r="H466" s="7"/>
    </row>
    <row r="467" spans="1:8" x14ac:dyDescent="0.25">
      <c r="A467" s="7"/>
      <c r="B467" s="7"/>
      <c r="C467" s="7"/>
      <c r="D467" s="7"/>
      <c r="E467" s="7"/>
      <c r="F467" s="7"/>
      <c r="G467" s="7"/>
      <c r="H467" s="7"/>
    </row>
    <row r="468" spans="1:8" x14ac:dyDescent="0.25">
      <c r="A468" s="7"/>
      <c r="B468" s="7"/>
      <c r="C468" s="7"/>
      <c r="D468" s="7"/>
      <c r="E468" s="7"/>
      <c r="F468" s="7"/>
      <c r="G468" s="7"/>
      <c r="H468" s="7"/>
    </row>
    <row r="469" spans="1:8" x14ac:dyDescent="0.25">
      <c r="A469" s="7"/>
      <c r="B469" s="7"/>
      <c r="C469" s="7"/>
      <c r="D469" s="7"/>
      <c r="E469" s="7"/>
      <c r="F469" s="7"/>
      <c r="G469" s="7"/>
      <c r="H469" s="7"/>
    </row>
    <row r="470" spans="1:8" x14ac:dyDescent="0.25">
      <c r="A470" s="7"/>
      <c r="B470" s="7"/>
      <c r="C470" s="7"/>
      <c r="D470" s="7"/>
      <c r="E470" s="7"/>
      <c r="F470" s="7"/>
      <c r="G470" s="7"/>
      <c r="H470" s="7"/>
    </row>
    <row r="471" spans="1:8" x14ac:dyDescent="0.25">
      <c r="A471" s="7"/>
      <c r="B471" s="7"/>
      <c r="C471" s="7"/>
      <c r="D471" s="7"/>
      <c r="E471" s="7"/>
      <c r="F471" s="7"/>
      <c r="G471" s="7"/>
      <c r="H471" s="7"/>
    </row>
    <row r="472" spans="1:8" x14ac:dyDescent="0.25">
      <c r="A472" s="7"/>
      <c r="B472" s="7"/>
      <c r="C472" s="7"/>
      <c r="D472" s="7"/>
      <c r="E472" s="7"/>
      <c r="F472" s="7"/>
      <c r="G472" s="7"/>
      <c r="H472" s="7"/>
    </row>
    <row r="473" spans="1:8" x14ac:dyDescent="0.25">
      <c r="A473" s="7"/>
      <c r="B473" s="7"/>
      <c r="C473" s="7"/>
      <c r="D473" s="7"/>
      <c r="E473" s="7"/>
      <c r="F473" s="7"/>
      <c r="G473" s="7"/>
      <c r="H473" s="7"/>
    </row>
    <row r="474" spans="1:8" x14ac:dyDescent="0.25">
      <c r="A474" s="7"/>
      <c r="B474" s="7"/>
      <c r="C474" s="7"/>
      <c r="D474" s="7"/>
      <c r="E474" s="7"/>
      <c r="F474" s="7"/>
      <c r="G474" s="7"/>
      <c r="H474" s="7"/>
    </row>
    <row r="475" spans="1:8" x14ac:dyDescent="0.25">
      <c r="A475" s="7"/>
      <c r="B475" s="7"/>
      <c r="C475" s="7"/>
      <c r="D475" s="7"/>
      <c r="E475" s="7"/>
      <c r="F475" s="7"/>
      <c r="G475" s="7"/>
      <c r="H475" s="7"/>
    </row>
    <row r="476" spans="1:8" x14ac:dyDescent="0.25">
      <c r="A476" s="7"/>
      <c r="B476" s="7"/>
      <c r="C476" s="7"/>
      <c r="D476" s="7"/>
      <c r="E476" s="7"/>
      <c r="F476" s="7"/>
      <c r="G476" s="7"/>
      <c r="H476" s="7"/>
    </row>
    <row r="477" spans="1:8" x14ac:dyDescent="0.25">
      <c r="A477" s="7"/>
      <c r="B477" s="7"/>
      <c r="C477" s="7"/>
      <c r="D477" s="7"/>
      <c r="E477" s="7"/>
      <c r="F477" s="7"/>
      <c r="G477" s="7"/>
      <c r="H477" s="7"/>
    </row>
    <row r="478" spans="1:8" x14ac:dyDescent="0.25">
      <c r="A478" s="7"/>
      <c r="B478" s="7"/>
      <c r="C478" s="7"/>
      <c r="D478" s="7"/>
      <c r="E478" s="7"/>
      <c r="F478" s="7"/>
      <c r="G478" s="7"/>
      <c r="H478" s="7"/>
    </row>
    <row r="479" spans="1:8" x14ac:dyDescent="0.25">
      <c r="A479" s="7"/>
      <c r="B479" s="7"/>
      <c r="C479" s="7"/>
      <c r="D479" s="7"/>
      <c r="E479" s="7"/>
      <c r="F479" s="7"/>
      <c r="G479" s="7"/>
      <c r="H479" s="7"/>
    </row>
    <row r="480" spans="1:8" x14ac:dyDescent="0.25">
      <c r="A480" s="7"/>
      <c r="B480" s="7"/>
      <c r="C480" s="7"/>
      <c r="D480" s="7"/>
      <c r="E480" s="7"/>
      <c r="F480" s="7"/>
      <c r="G480" s="7"/>
      <c r="H480" s="7"/>
    </row>
    <row r="481" spans="1:8" x14ac:dyDescent="0.25">
      <c r="A481" s="7"/>
      <c r="B481" s="7"/>
      <c r="C481" s="7"/>
      <c r="D481" s="7"/>
      <c r="E481" s="7"/>
      <c r="F481" s="7"/>
      <c r="G481" s="7"/>
      <c r="H481" s="7"/>
    </row>
    <row r="482" spans="1:8" x14ac:dyDescent="0.25">
      <c r="A482" s="7"/>
      <c r="B482" s="7"/>
      <c r="C482" s="7"/>
      <c r="D482" s="7"/>
      <c r="E482" s="7"/>
      <c r="F482" s="7"/>
      <c r="G482" s="7"/>
      <c r="H482" s="7"/>
    </row>
    <row r="483" spans="1:8" x14ac:dyDescent="0.25">
      <c r="A483" s="7"/>
      <c r="B483" s="7"/>
      <c r="C483" s="7"/>
      <c r="D483" s="7"/>
      <c r="E483" s="7"/>
      <c r="F483" s="7"/>
      <c r="G483" s="7"/>
      <c r="H483" s="7"/>
    </row>
    <row r="484" spans="1:8" x14ac:dyDescent="0.25">
      <c r="A484" s="7"/>
      <c r="B484" s="7"/>
      <c r="C484" s="7"/>
      <c r="D484" s="7"/>
      <c r="E484" s="7"/>
      <c r="F484" s="7"/>
      <c r="G484" s="7"/>
      <c r="H484" s="7"/>
    </row>
    <row r="485" spans="1:8" x14ac:dyDescent="0.25">
      <c r="A485" s="7"/>
      <c r="B485" s="7"/>
      <c r="C485" s="7"/>
      <c r="D485" s="7"/>
      <c r="E485" s="7"/>
      <c r="F485" s="7"/>
      <c r="G485" s="7"/>
      <c r="H485" s="7"/>
    </row>
    <row r="486" spans="1:8" x14ac:dyDescent="0.25">
      <c r="A486" s="7"/>
      <c r="B486" s="7"/>
      <c r="C486" s="7"/>
      <c r="D486" s="7"/>
      <c r="E486" s="7"/>
      <c r="F486" s="7"/>
      <c r="G486" s="7"/>
      <c r="H486" s="7"/>
    </row>
    <row r="487" spans="1:8" x14ac:dyDescent="0.25">
      <c r="A487" s="7"/>
      <c r="B487" s="7"/>
      <c r="C487" s="7"/>
      <c r="D487" s="7"/>
      <c r="E487" s="7"/>
      <c r="F487" s="7"/>
      <c r="G487" s="7"/>
      <c r="H487" s="7"/>
    </row>
    <row r="488" spans="1:8" x14ac:dyDescent="0.25">
      <c r="A488" s="7"/>
      <c r="B488" s="7"/>
      <c r="C488" s="7"/>
      <c r="D488" s="7"/>
      <c r="E488" s="7"/>
      <c r="F488" s="7"/>
      <c r="G488" s="7"/>
      <c r="H488" s="7"/>
    </row>
    <row r="489" spans="1:8" x14ac:dyDescent="0.25">
      <c r="A489" s="7"/>
      <c r="B489" s="7"/>
      <c r="C489" s="7"/>
      <c r="D489" s="7"/>
      <c r="E489" s="7"/>
      <c r="F489" s="7"/>
      <c r="G489" s="7"/>
      <c r="H489" s="7"/>
    </row>
    <row r="490" spans="1:8" x14ac:dyDescent="0.25">
      <c r="A490" s="7"/>
      <c r="B490" s="7"/>
      <c r="C490" s="7"/>
      <c r="D490" s="7"/>
      <c r="E490" s="7"/>
      <c r="F490" s="7"/>
      <c r="G490" s="7"/>
      <c r="H490" s="7"/>
    </row>
    <row r="491" spans="1:8" x14ac:dyDescent="0.25">
      <c r="A491" s="7"/>
      <c r="B491" s="7"/>
      <c r="C491" s="7"/>
      <c r="D491" s="7"/>
      <c r="E491" s="7"/>
      <c r="F491" s="7"/>
      <c r="G491" s="7"/>
      <c r="H491" s="7"/>
    </row>
    <row r="492" spans="1:8" x14ac:dyDescent="0.25">
      <c r="A492" s="7"/>
      <c r="B492" s="7"/>
      <c r="C492" s="7"/>
      <c r="D492" s="7"/>
      <c r="E492" s="7"/>
      <c r="F492" s="7"/>
      <c r="G492" s="7"/>
      <c r="H492" s="7"/>
    </row>
    <row r="493" spans="1:8" x14ac:dyDescent="0.25">
      <c r="A493" s="7"/>
      <c r="B493" s="7"/>
      <c r="C493" s="7"/>
      <c r="D493" s="7"/>
      <c r="E493" s="7"/>
      <c r="F493" s="7"/>
      <c r="G493" s="7"/>
      <c r="H493" s="7"/>
    </row>
    <row r="494" spans="1:8" x14ac:dyDescent="0.25">
      <c r="A494" s="7"/>
      <c r="B494" s="7"/>
      <c r="C494" s="7"/>
      <c r="D494" s="7"/>
      <c r="E494" s="7"/>
      <c r="F494" s="7"/>
      <c r="G494" s="7"/>
      <c r="H494" s="7"/>
    </row>
    <row r="495" spans="1:8" x14ac:dyDescent="0.25">
      <c r="A495" s="7"/>
      <c r="B495" s="7"/>
      <c r="C495" s="7"/>
      <c r="D495" s="7"/>
      <c r="E495" s="7"/>
      <c r="F495" s="7"/>
      <c r="G495" s="7"/>
      <c r="H495" s="7"/>
    </row>
    <row r="496" spans="1:8" x14ac:dyDescent="0.25">
      <c r="A496" s="7"/>
      <c r="B496" s="7"/>
      <c r="C496" s="7"/>
      <c r="D496" s="7"/>
      <c r="E496" s="7"/>
      <c r="F496" s="7"/>
      <c r="G496" s="7"/>
      <c r="H496" s="7"/>
    </row>
    <row r="497" spans="1:8" x14ac:dyDescent="0.25">
      <c r="A497" s="7"/>
      <c r="B497" s="7"/>
      <c r="C497" s="7"/>
      <c r="D497" s="7"/>
      <c r="E497" s="7"/>
      <c r="F497" s="7"/>
      <c r="G497" s="7"/>
      <c r="H497" s="7"/>
    </row>
    <row r="498" spans="1:8" x14ac:dyDescent="0.25">
      <c r="A498" s="7"/>
      <c r="B498" s="7"/>
      <c r="C498" s="7"/>
      <c r="D498" s="7"/>
      <c r="E498" s="7"/>
      <c r="F498" s="7"/>
      <c r="G498" s="7"/>
      <c r="H498" s="7"/>
    </row>
    <row r="499" spans="1:8" x14ac:dyDescent="0.25">
      <c r="A499" s="7"/>
      <c r="B499" s="7"/>
      <c r="C499" s="7"/>
      <c r="D499" s="7"/>
      <c r="E499" s="7"/>
      <c r="F499" s="7"/>
      <c r="G499" s="7"/>
      <c r="H499" s="7"/>
    </row>
    <row r="500" spans="1:8" x14ac:dyDescent="0.25">
      <c r="A500" s="7"/>
      <c r="B500" s="7"/>
      <c r="C500" s="7"/>
      <c r="D500" s="7"/>
      <c r="E500" s="7"/>
      <c r="F500" s="7"/>
      <c r="G500" s="7"/>
      <c r="H500" s="7"/>
    </row>
    <row r="501" spans="1:8" x14ac:dyDescent="0.25">
      <c r="A501" s="7"/>
      <c r="B501" s="7"/>
      <c r="C501" s="7"/>
      <c r="D501" s="7"/>
      <c r="E501" s="7"/>
      <c r="F501" s="7"/>
      <c r="G501" s="7"/>
      <c r="H501" s="7"/>
    </row>
    <row r="502" spans="1:8" x14ac:dyDescent="0.25">
      <c r="A502" s="7"/>
      <c r="B502" s="7"/>
      <c r="C502" s="7"/>
      <c r="D502" s="7"/>
      <c r="E502" s="7"/>
      <c r="F502" s="7"/>
      <c r="G502" s="7"/>
      <c r="H502" s="7"/>
    </row>
    <row r="503" spans="1:8" x14ac:dyDescent="0.25">
      <c r="A503" s="7"/>
      <c r="B503" s="7"/>
      <c r="C503" s="7"/>
      <c r="D503" s="7"/>
      <c r="E503" s="7"/>
      <c r="F503" s="7"/>
      <c r="G503" s="7"/>
      <c r="H503" s="7"/>
    </row>
    <row r="504" spans="1:8" x14ac:dyDescent="0.25">
      <c r="A504" s="7"/>
      <c r="B504" s="7"/>
      <c r="C504" s="7"/>
      <c r="D504" s="7"/>
      <c r="E504" s="7"/>
      <c r="F504" s="7"/>
      <c r="G504" s="7"/>
      <c r="H504" s="7"/>
    </row>
    <row r="505" spans="1:8" x14ac:dyDescent="0.25">
      <c r="A505" s="7"/>
      <c r="B505" s="7"/>
      <c r="C505" s="7"/>
      <c r="D505" s="7"/>
      <c r="E505" s="7"/>
      <c r="F505" s="7"/>
      <c r="G505" s="7"/>
      <c r="H505" s="7"/>
    </row>
    <row r="506" spans="1:8" x14ac:dyDescent="0.25">
      <c r="A506" s="7"/>
      <c r="B506" s="7"/>
      <c r="C506" s="7"/>
      <c r="D506" s="7"/>
      <c r="E506" s="7"/>
      <c r="F506" s="7"/>
      <c r="G506" s="7"/>
      <c r="H506" s="7"/>
    </row>
    <row r="507" spans="1:8" x14ac:dyDescent="0.25">
      <c r="A507" s="7"/>
      <c r="B507" s="7"/>
      <c r="C507" s="7"/>
      <c r="D507" s="7"/>
      <c r="E507" s="7"/>
      <c r="F507" s="7"/>
      <c r="G507" s="7"/>
      <c r="H507" s="7"/>
    </row>
    <row r="508" spans="1:8" x14ac:dyDescent="0.25">
      <c r="A508" s="7"/>
      <c r="B508" s="7"/>
      <c r="C508" s="7"/>
      <c r="D508" s="7"/>
      <c r="E508" s="7"/>
      <c r="F508" s="7"/>
      <c r="G508" s="7"/>
      <c r="H508" s="7"/>
    </row>
    <row r="509" spans="1:8" x14ac:dyDescent="0.25">
      <c r="A509" s="7"/>
      <c r="B509" s="7"/>
      <c r="C509" s="7"/>
      <c r="D509" s="7"/>
      <c r="E509" s="7"/>
      <c r="F509" s="7"/>
      <c r="G509" s="7"/>
      <c r="H509" s="7"/>
    </row>
    <row r="510" spans="1:8" x14ac:dyDescent="0.25">
      <c r="A510" s="7"/>
      <c r="B510" s="7"/>
      <c r="C510" s="7"/>
      <c r="D510" s="7"/>
      <c r="E510" s="7"/>
      <c r="F510" s="7"/>
      <c r="G510" s="7"/>
      <c r="H510" s="7"/>
    </row>
    <row r="511" spans="1:8" x14ac:dyDescent="0.25">
      <c r="A511" s="7"/>
      <c r="B511" s="7"/>
      <c r="C511" s="7"/>
      <c r="D511" s="7"/>
      <c r="E511" s="7"/>
      <c r="F511" s="7"/>
      <c r="G511" s="7"/>
      <c r="H511" s="7"/>
    </row>
    <row r="512" spans="1:8" x14ac:dyDescent="0.25">
      <c r="A512" s="7"/>
      <c r="B512" s="7"/>
      <c r="C512" s="7"/>
      <c r="D512" s="7"/>
      <c r="E512" s="7"/>
      <c r="F512" s="7"/>
      <c r="G512" s="7"/>
      <c r="H512" s="7"/>
    </row>
    <row r="513" spans="1:8" x14ac:dyDescent="0.25">
      <c r="A513" s="7"/>
      <c r="B513" s="7"/>
      <c r="C513" s="7"/>
      <c r="D513" s="7"/>
      <c r="E513" s="7"/>
      <c r="F513" s="7"/>
      <c r="G513" s="7"/>
      <c r="H513" s="7"/>
    </row>
    <row r="514" spans="1:8" x14ac:dyDescent="0.25">
      <c r="A514" s="7"/>
      <c r="B514" s="7"/>
      <c r="C514" s="7"/>
      <c r="D514" s="7"/>
      <c r="E514" s="7"/>
      <c r="F514" s="7"/>
      <c r="G514" s="7"/>
      <c r="H514" s="7"/>
    </row>
    <row r="515" spans="1:8" x14ac:dyDescent="0.25">
      <c r="A515" s="7"/>
      <c r="B515" s="7"/>
      <c r="C515" s="7"/>
      <c r="D515" s="7"/>
      <c r="E515" s="7"/>
      <c r="F515" s="7"/>
      <c r="G515" s="7"/>
      <c r="H515" s="7"/>
    </row>
    <row r="516" spans="1:8" x14ac:dyDescent="0.25">
      <c r="A516" s="7"/>
      <c r="B516" s="7"/>
      <c r="C516" s="7"/>
      <c r="D516" s="7"/>
      <c r="E516" s="7"/>
      <c r="F516" s="7"/>
      <c r="G516" s="7"/>
      <c r="H516" s="7"/>
    </row>
    <row r="517" spans="1:8" x14ac:dyDescent="0.25">
      <c r="A517" s="7"/>
      <c r="B517" s="7"/>
      <c r="C517" s="7"/>
      <c r="D517" s="7"/>
      <c r="E517" s="7"/>
      <c r="F517" s="7"/>
      <c r="G517" s="7"/>
      <c r="H517" s="7"/>
    </row>
    <row r="518" spans="1:8" x14ac:dyDescent="0.25">
      <c r="A518" s="7"/>
      <c r="B518" s="7"/>
      <c r="C518" s="7"/>
      <c r="D518" s="7"/>
      <c r="E518" s="7"/>
      <c r="F518" s="7"/>
      <c r="G518" s="7"/>
      <c r="H518" s="7"/>
    </row>
    <row r="519" spans="1:8" x14ac:dyDescent="0.25">
      <c r="A519" s="7"/>
      <c r="B519" s="7"/>
      <c r="C519" s="7"/>
      <c r="D519" s="7"/>
      <c r="E519" s="7"/>
      <c r="F519" s="7"/>
      <c r="G519" s="7"/>
      <c r="H519" s="7"/>
    </row>
    <row r="520" spans="1:8" x14ac:dyDescent="0.25">
      <c r="A520" s="7"/>
      <c r="B520" s="7"/>
      <c r="C520" s="7"/>
      <c r="D520" s="7"/>
      <c r="E520" s="7"/>
      <c r="F520" s="7"/>
      <c r="G520" s="7"/>
      <c r="H520" s="7"/>
    </row>
    <row r="521" spans="1:8" x14ac:dyDescent="0.25">
      <c r="A521" s="7"/>
      <c r="B521" s="7"/>
      <c r="C521" s="7"/>
      <c r="D521" s="7"/>
      <c r="E521" s="7"/>
      <c r="F521" s="7"/>
      <c r="G521" s="7"/>
      <c r="H521" s="7"/>
    </row>
    <row r="522" spans="1:8" x14ac:dyDescent="0.25">
      <c r="A522" s="7"/>
      <c r="B522" s="7"/>
      <c r="C522" s="7"/>
      <c r="D522" s="7"/>
      <c r="E522" s="7"/>
      <c r="F522" s="7"/>
      <c r="G522" s="7"/>
      <c r="H522" s="7"/>
    </row>
    <row r="523" spans="1:8" x14ac:dyDescent="0.25">
      <c r="A523" s="7"/>
      <c r="B523" s="7"/>
      <c r="C523" s="7"/>
      <c r="D523" s="7"/>
      <c r="E523" s="7"/>
      <c r="F523" s="7"/>
      <c r="G523" s="7"/>
      <c r="H523" s="7"/>
    </row>
    <row r="524" spans="1:8" x14ac:dyDescent="0.25">
      <c r="A524" s="7"/>
      <c r="B524" s="7"/>
      <c r="C524" s="7"/>
      <c r="D524" s="7"/>
      <c r="E524" s="7"/>
      <c r="F524" s="7"/>
      <c r="G524" s="7"/>
      <c r="H524" s="7"/>
    </row>
    <row r="525" spans="1:8" x14ac:dyDescent="0.25">
      <c r="A525" s="7"/>
      <c r="B525" s="7"/>
      <c r="C525" s="7"/>
      <c r="D525" s="7"/>
      <c r="E525" s="7"/>
      <c r="F525" s="7"/>
      <c r="G525" s="7"/>
      <c r="H525" s="7"/>
    </row>
    <row r="526" spans="1:8" x14ac:dyDescent="0.25">
      <c r="A526" s="7"/>
      <c r="B526" s="7"/>
      <c r="C526" s="7"/>
      <c r="D526" s="7"/>
      <c r="E526" s="7"/>
      <c r="F526" s="7"/>
      <c r="G526" s="7"/>
      <c r="H526" s="7"/>
    </row>
    <row r="527" spans="1:8" x14ac:dyDescent="0.25">
      <c r="A527" s="7"/>
      <c r="B527" s="7"/>
      <c r="C527" s="7"/>
      <c r="D527" s="7"/>
      <c r="E527" s="7"/>
      <c r="F527" s="7"/>
      <c r="G527" s="7"/>
      <c r="H527" s="7"/>
    </row>
    <row r="528" spans="1:8" x14ac:dyDescent="0.25">
      <c r="A528" s="7"/>
      <c r="B528" s="7"/>
      <c r="C528" s="7"/>
      <c r="D528" s="7"/>
      <c r="E528" s="7"/>
      <c r="F528" s="7"/>
      <c r="G528" s="7"/>
      <c r="H528" s="7"/>
    </row>
    <row r="529" spans="1:8" x14ac:dyDescent="0.25">
      <c r="A529" s="7"/>
      <c r="B529" s="7"/>
      <c r="C529" s="7"/>
      <c r="D529" s="7"/>
      <c r="E529" s="7"/>
      <c r="F529" s="7"/>
      <c r="G529" s="7"/>
      <c r="H529" s="7"/>
    </row>
    <row r="530" spans="1:8" x14ac:dyDescent="0.25">
      <c r="A530" s="7"/>
      <c r="B530" s="7"/>
      <c r="C530" s="7"/>
      <c r="D530" s="7"/>
      <c r="E530" s="7"/>
      <c r="F530" s="7"/>
      <c r="G530" s="7"/>
      <c r="H530" s="7"/>
    </row>
    <row r="531" spans="1:8" x14ac:dyDescent="0.25">
      <c r="A531" s="7"/>
      <c r="B531" s="7"/>
      <c r="C531" s="7"/>
      <c r="D531" s="7"/>
      <c r="E531" s="7"/>
      <c r="F531" s="7"/>
      <c r="G531" s="7"/>
      <c r="H531" s="7"/>
    </row>
    <row r="532" spans="1:8" x14ac:dyDescent="0.25">
      <c r="A532" s="7"/>
      <c r="B532" s="7"/>
      <c r="C532" s="7"/>
      <c r="D532" s="7"/>
      <c r="E532" s="7"/>
      <c r="F532" s="7"/>
      <c r="G532" s="7"/>
      <c r="H532" s="7"/>
    </row>
    <row r="533" spans="1:8" x14ac:dyDescent="0.25">
      <c r="A533" s="7"/>
      <c r="B533" s="7"/>
      <c r="C533" s="7"/>
      <c r="D533" s="7"/>
      <c r="E533" s="7"/>
      <c r="F533" s="7"/>
      <c r="G533" s="7"/>
      <c r="H533" s="7"/>
    </row>
    <row r="534" spans="1:8" x14ac:dyDescent="0.25">
      <c r="A534" s="7"/>
      <c r="B534" s="7"/>
      <c r="C534" s="7"/>
      <c r="D534" s="7"/>
      <c r="E534" s="7"/>
      <c r="F534" s="7"/>
      <c r="G534" s="7"/>
      <c r="H534" s="7"/>
    </row>
    <row r="535" spans="1:8" x14ac:dyDescent="0.25">
      <c r="A535" s="7"/>
      <c r="B535" s="7"/>
      <c r="C535" s="7"/>
      <c r="D535" s="7"/>
      <c r="E535" s="7"/>
      <c r="F535" s="7"/>
      <c r="G535" s="7"/>
      <c r="H535" s="7"/>
    </row>
    <row r="536" spans="1:8" x14ac:dyDescent="0.25">
      <c r="A536" s="7"/>
      <c r="B536" s="7"/>
      <c r="C536" s="7"/>
      <c r="D536" s="7"/>
      <c r="E536" s="7"/>
      <c r="F536" s="7"/>
      <c r="G536" s="7"/>
      <c r="H536" s="7"/>
    </row>
    <row r="537" spans="1:8" x14ac:dyDescent="0.25">
      <c r="A537" s="7"/>
      <c r="B537" s="7"/>
      <c r="C537" s="7"/>
      <c r="D537" s="7"/>
      <c r="E537" s="7"/>
      <c r="F537" s="7"/>
      <c r="G537" s="7"/>
      <c r="H537" s="7"/>
    </row>
    <row r="538" spans="1:8" x14ac:dyDescent="0.25">
      <c r="A538" s="7"/>
      <c r="B538" s="7"/>
      <c r="C538" s="7"/>
      <c r="D538" s="7"/>
      <c r="E538" s="7"/>
      <c r="F538" s="7"/>
      <c r="G538" s="7"/>
      <c r="H538" s="7"/>
    </row>
    <row r="539" spans="1:8" x14ac:dyDescent="0.25">
      <c r="A539" s="7"/>
      <c r="B539" s="7"/>
      <c r="C539" s="7"/>
      <c r="D539" s="7"/>
      <c r="E539" s="7"/>
      <c r="F539" s="7"/>
      <c r="G539" s="7"/>
      <c r="H539" s="7"/>
    </row>
    <row r="540" spans="1:8" x14ac:dyDescent="0.25">
      <c r="A540" s="7"/>
      <c r="B540" s="7"/>
      <c r="C540" s="7"/>
      <c r="D540" s="7"/>
      <c r="E540" s="7"/>
      <c r="F540" s="7"/>
      <c r="G540" s="7"/>
      <c r="H540" s="7"/>
    </row>
    <row r="541" spans="1:8" x14ac:dyDescent="0.25">
      <c r="A541" s="7"/>
      <c r="B541" s="7"/>
      <c r="C541" s="7"/>
      <c r="D541" s="7"/>
      <c r="E541" s="7"/>
      <c r="F541" s="7"/>
      <c r="G541" s="7"/>
      <c r="H541" s="7"/>
    </row>
    <row r="542" spans="1:8" x14ac:dyDescent="0.25">
      <c r="A542" s="7"/>
      <c r="B542" s="7"/>
      <c r="C542" s="7"/>
      <c r="D542" s="7"/>
      <c r="E542" s="7"/>
      <c r="F542" s="7"/>
      <c r="G542" s="7"/>
      <c r="H542" s="7"/>
    </row>
    <row r="543" spans="1:8" x14ac:dyDescent="0.25">
      <c r="A543" s="7"/>
      <c r="B543" s="7"/>
      <c r="C543" s="7"/>
      <c r="D543" s="7"/>
      <c r="E543" s="7"/>
      <c r="F543" s="7"/>
      <c r="G543" s="7"/>
      <c r="H543" s="7"/>
    </row>
    <row r="544" spans="1:8" x14ac:dyDescent="0.25">
      <c r="A544" s="7"/>
      <c r="B544" s="7"/>
      <c r="C544" s="7"/>
      <c r="D544" s="7"/>
      <c r="E544" s="7"/>
      <c r="F544" s="7"/>
      <c r="G544" s="7"/>
      <c r="H544" s="7"/>
    </row>
    <row r="545" spans="1:8" x14ac:dyDescent="0.25">
      <c r="A545" s="7"/>
      <c r="B545" s="7"/>
      <c r="C545" s="7"/>
      <c r="D545" s="7"/>
      <c r="E545" s="7"/>
      <c r="F545" s="7"/>
      <c r="G545" s="7"/>
      <c r="H545" s="7"/>
    </row>
    <row r="546" spans="1:8" x14ac:dyDescent="0.25">
      <c r="A546" s="7"/>
      <c r="B546" s="7"/>
      <c r="C546" s="7"/>
      <c r="D546" s="7"/>
      <c r="E546" s="7"/>
      <c r="F546" s="7"/>
      <c r="G546" s="7"/>
      <c r="H546" s="7"/>
    </row>
    <row r="547" spans="1:8" x14ac:dyDescent="0.25">
      <c r="A547" s="7"/>
      <c r="B547" s="7"/>
      <c r="C547" s="7"/>
      <c r="D547" s="7"/>
      <c r="E547" s="7"/>
      <c r="F547" s="7"/>
      <c r="G547" s="7"/>
      <c r="H547" s="7"/>
    </row>
    <row r="548" spans="1:8" x14ac:dyDescent="0.25">
      <c r="A548" s="7"/>
      <c r="B548" s="7"/>
      <c r="C548" s="7"/>
      <c r="D548" s="7"/>
      <c r="E548" s="7"/>
      <c r="F548" s="7"/>
      <c r="G548" s="7"/>
      <c r="H548" s="7"/>
    </row>
    <row r="549" spans="1:8" x14ac:dyDescent="0.25">
      <c r="A549" s="7"/>
      <c r="B549" s="7"/>
      <c r="C549" s="7"/>
      <c r="D549" s="7"/>
      <c r="E549" s="7"/>
      <c r="F549" s="7"/>
      <c r="G549" s="7"/>
      <c r="H549" s="7"/>
    </row>
    <row r="550" spans="1:8" x14ac:dyDescent="0.25">
      <c r="A550" s="7"/>
      <c r="B550" s="7"/>
      <c r="C550" s="7"/>
      <c r="D550" s="7"/>
      <c r="E550" s="7"/>
      <c r="F550" s="7"/>
      <c r="G550" s="7"/>
      <c r="H550" s="7"/>
    </row>
    <row r="551" spans="1:8" x14ac:dyDescent="0.25">
      <c r="A551" s="7"/>
      <c r="B551" s="7"/>
      <c r="C551" s="7"/>
      <c r="D551" s="7"/>
      <c r="E551" s="7"/>
      <c r="F551" s="7"/>
      <c r="G551" s="7"/>
      <c r="H551" s="7"/>
    </row>
    <row r="552" spans="1:8" x14ac:dyDescent="0.25">
      <c r="A552" s="7"/>
      <c r="B552" s="7"/>
      <c r="C552" s="7"/>
      <c r="D552" s="7"/>
      <c r="E552" s="7"/>
      <c r="F552" s="7"/>
      <c r="G552" s="7"/>
      <c r="H552" s="7"/>
    </row>
    <row r="553" spans="1:8" x14ac:dyDescent="0.25">
      <c r="A553" s="7"/>
      <c r="B553" s="7"/>
      <c r="C553" s="7"/>
      <c r="D553" s="7"/>
      <c r="E553" s="7"/>
      <c r="F553" s="7"/>
      <c r="G553" s="7"/>
      <c r="H553" s="7"/>
    </row>
    <row r="554" spans="1:8" x14ac:dyDescent="0.25">
      <c r="A554" s="7"/>
      <c r="B554" s="7"/>
      <c r="C554" s="7"/>
      <c r="D554" s="7"/>
      <c r="E554" s="7"/>
      <c r="F554" s="7"/>
      <c r="G554" s="7"/>
      <c r="H554" s="7"/>
    </row>
    <row r="555" spans="1:8" x14ac:dyDescent="0.25">
      <c r="A555" s="7"/>
      <c r="B555" s="7"/>
      <c r="C555" s="7"/>
      <c r="D555" s="7"/>
      <c r="E555" s="7"/>
      <c r="F555" s="7"/>
      <c r="G555" s="7"/>
      <c r="H555" s="7"/>
    </row>
    <row r="556" spans="1:8" x14ac:dyDescent="0.25">
      <c r="A556" s="7"/>
      <c r="B556" s="7"/>
      <c r="C556" s="7"/>
      <c r="D556" s="7"/>
      <c r="E556" s="7"/>
      <c r="F556" s="7"/>
      <c r="G556" s="7"/>
      <c r="H556" s="7"/>
    </row>
    <row r="557" spans="1:8" x14ac:dyDescent="0.25">
      <c r="A557" s="7"/>
      <c r="B557" s="7"/>
      <c r="C557" s="7"/>
      <c r="D557" s="7"/>
      <c r="E557" s="7"/>
      <c r="F557" s="7"/>
      <c r="G557" s="7"/>
      <c r="H557" s="7"/>
    </row>
    <row r="558" spans="1:8" x14ac:dyDescent="0.25">
      <c r="A558" s="7"/>
      <c r="B558" s="7"/>
      <c r="C558" s="7"/>
      <c r="D558" s="7"/>
      <c r="E558" s="7"/>
      <c r="F558" s="7"/>
      <c r="G558" s="7"/>
      <c r="H558" s="7"/>
    </row>
    <row r="559" spans="1:8" x14ac:dyDescent="0.25">
      <c r="A559" s="7"/>
      <c r="B559" s="7"/>
      <c r="C559" s="7"/>
      <c r="D559" s="7"/>
      <c r="E559" s="7"/>
      <c r="F559" s="7"/>
      <c r="G559" s="7"/>
      <c r="H559" s="7"/>
    </row>
    <row r="560" spans="1:8" x14ac:dyDescent="0.25">
      <c r="A560" s="7"/>
      <c r="B560" s="7"/>
      <c r="C560" s="7"/>
      <c r="D560" s="7"/>
      <c r="E560" s="7"/>
      <c r="F560" s="7"/>
      <c r="G560" s="7"/>
      <c r="H560" s="7"/>
    </row>
    <row r="561" spans="1:8" x14ac:dyDescent="0.25">
      <c r="A561" s="7"/>
      <c r="B561" s="7"/>
      <c r="C561" s="7"/>
      <c r="D561" s="7"/>
      <c r="E561" s="7"/>
      <c r="F561" s="7"/>
      <c r="G561" s="7"/>
      <c r="H561" s="7"/>
    </row>
    <row r="562" spans="1:8" x14ac:dyDescent="0.25">
      <c r="A562" s="7"/>
      <c r="B562" s="7"/>
      <c r="C562" s="7"/>
      <c r="D562" s="7"/>
      <c r="E562" s="7"/>
      <c r="F562" s="7"/>
      <c r="G562" s="7"/>
      <c r="H562" s="7"/>
    </row>
    <row r="563" spans="1:8" x14ac:dyDescent="0.25">
      <c r="A563" s="7"/>
      <c r="B563" s="7"/>
      <c r="C563" s="7"/>
      <c r="D563" s="7"/>
      <c r="E563" s="7"/>
      <c r="F563" s="7"/>
      <c r="G563" s="7"/>
      <c r="H563" s="7"/>
    </row>
    <row r="564" spans="1:8" x14ac:dyDescent="0.25">
      <c r="A564" s="7"/>
      <c r="B564" s="7"/>
      <c r="C564" s="7"/>
      <c r="D564" s="7"/>
      <c r="E564" s="7"/>
      <c r="F564" s="7"/>
      <c r="G564" s="7"/>
      <c r="H564" s="7"/>
    </row>
    <row r="565" spans="1:8" x14ac:dyDescent="0.25">
      <c r="A565" s="7"/>
      <c r="B565" s="7"/>
      <c r="C565" s="7"/>
      <c r="D565" s="7"/>
      <c r="E565" s="7"/>
      <c r="F565" s="7"/>
      <c r="G565" s="7"/>
      <c r="H565" s="7"/>
    </row>
    <row r="566" spans="1:8" x14ac:dyDescent="0.25">
      <c r="A566" s="7"/>
      <c r="B566" s="7"/>
      <c r="C566" s="7"/>
      <c r="D566" s="7"/>
      <c r="E566" s="7"/>
      <c r="F566" s="7"/>
      <c r="G566" s="7"/>
      <c r="H566" s="7"/>
    </row>
    <row r="567" spans="1:8" x14ac:dyDescent="0.25">
      <c r="A567" s="7"/>
      <c r="B567" s="7"/>
      <c r="C567" s="7"/>
      <c r="D567" s="7"/>
      <c r="E567" s="7"/>
      <c r="F567" s="7"/>
      <c r="G567" s="7"/>
      <c r="H567" s="7"/>
    </row>
    <row r="568" spans="1:8" x14ac:dyDescent="0.25">
      <c r="A568" s="7"/>
      <c r="B568" s="7"/>
      <c r="C568" s="7"/>
      <c r="D568" s="7"/>
      <c r="E568" s="7"/>
      <c r="F568" s="7"/>
      <c r="G568" s="7"/>
      <c r="H568" s="7"/>
    </row>
    <row r="569" spans="1:8" x14ac:dyDescent="0.25">
      <c r="A569" s="7"/>
      <c r="B569" s="7"/>
      <c r="C569" s="7"/>
      <c r="D569" s="7"/>
      <c r="E569" s="7"/>
      <c r="F569" s="7"/>
      <c r="G569" s="7"/>
      <c r="H569" s="7"/>
    </row>
    <row r="570" spans="1:8" x14ac:dyDescent="0.25">
      <c r="A570" s="7"/>
      <c r="B570" s="7"/>
      <c r="C570" s="7"/>
      <c r="D570" s="7"/>
      <c r="E570" s="7"/>
      <c r="F570" s="7"/>
      <c r="G570" s="7"/>
      <c r="H570" s="7"/>
    </row>
    <row r="571" spans="1:8" x14ac:dyDescent="0.25">
      <c r="A571" s="7"/>
      <c r="B571" s="7"/>
      <c r="C571" s="7"/>
      <c r="D571" s="7"/>
      <c r="E571" s="7"/>
      <c r="F571" s="7"/>
      <c r="G571" s="7"/>
      <c r="H571" s="7"/>
    </row>
    <row r="572" spans="1:8" x14ac:dyDescent="0.25">
      <c r="A572" s="7"/>
      <c r="B572" s="7"/>
      <c r="C572" s="7"/>
      <c r="D572" s="7"/>
      <c r="E572" s="7"/>
      <c r="F572" s="7"/>
      <c r="G572" s="7"/>
      <c r="H572" s="7"/>
    </row>
    <row r="573" spans="1:8" x14ac:dyDescent="0.25">
      <c r="A573" s="7"/>
      <c r="B573" s="7"/>
      <c r="C573" s="7"/>
      <c r="D573" s="7"/>
      <c r="E573" s="7"/>
      <c r="F573" s="7"/>
      <c r="G573" s="7"/>
      <c r="H573" s="7"/>
    </row>
    <row r="574" spans="1:8" x14ac:dyDescent="0.25">
      <c r="A574" s="7"/>
      <c r="B574" s="7"/>
      <c r="C574" s="7"/>
      <c r="D574" s="7"/>
      <c r="E574" s="7"/>
      <c r="F574" s="7"/>
      <c r="G574" s="7"/>
      <c r="H574" s="7"/>
    </row>
    <row r="575" spans="1:8" x14ac:dyDescent="0.25">
      <c r="A575" s="7"/>
      <c r="B575" s="7"/>
      <c r="C575" s="7"/>
      <c r="D575" s="7"/>
      <c r="E575" s="7"/>
      <c r="F575" s="7"/>
      <c r="G575" s="7"/>
      <c r="H575" s="7"/>
    </row>
    <row r="576" spans="1:8" x14ac:dyDescent="0.25">
      <c r="A576" s="7"/>
      <c r="B576" s="7"/>
      <c r="C576" s="7"/>
      <c r="D576" s="7"/>
      <c r="E576" s="7"/>
      <c r="F576" s="7"/>
      <c r="G576" s="7"/>
      <c r="H576" s="7"/>
    </row>
    <row r="577" spans="1:8" x14ac:dyDescent="0.25">
      <c r="A577" s="7"/>
      <c r="B577" s="7"/>
      <c r="C577" s="7"/>
      <c r="D577" s="7"/>
      <c r="E577" s="7"/>
      <c r="F577" s="7"/>
      <c r="G577" s="7"/>
      <c r="H577" s="7"/>
    </row>
    <row r="578" spans="1:8" x14ac:dyDescent="0.25">
      <c r="A578" s="7"/>
      <c r="B578" s="7"/>
      <c r="C578" s="7"/>
      <c r="D578" s="7"/>
      <c r="E578" s="7"/>
      <c r="F578" s="7"/>
      <c r="G578" s="7"/>
      <c r="H578" s="7"/>
    </row>
    <row r="579" spans="1:8" x14ac:dyDescent="0.25">
      <c r="A579" s="7"/>
      <c r="B579" s="7"/>
      <c r="C579" s="7"/>
      <c r="D579" s="7"/>
      <c r="E579" s="7"/>
      <c r="F579" s="7"/>
      <c r="G579" s="7"/>
      <c r="H579" s="7"/>
    </row>
    <row r="580" spans="1:8" x14ac:dyDescent="0.25">
      <c r="A580" s="7"/>
      <c r="B580" s="7"/>
      <c r="C580" s="7"/>
      <c r="D580" s="7"/>
      <c r="E580" s="7"/>
      <c r="F580" s="7"/>
      <c r="G580" s="7"/>
      <c r="H580" s="7"/>
    </row>
    <row r="581" spans="1:8" x14ac:dyDescent="0.25">
      <c r="A581" s="7"/>
      <c r="B581" s="7"/>
      <c r="C581" s="7"/>
      <c r="D581" s="7"/>
      <c r="E581" s="7"/>
      <c r="F581" s="7"/>
      <c r="G581" s="7"/>
      <c r="H581" s="7"/>
    </row>
    <row r="582" spans="1:8" x14ac:dyDescent="0.25">
      <c r="A582" s="7"/>
      <c r="B582" s="7"/>
      <c r="C582" s="7"/>
      <c r="D582" s="7"/>
      <c r="E582" s="7"/>
      <c r="F582" s="7"/>
      <c r="G582" s="7"/>
      <c r="H582" s="7"/>
    </row>
    <row r="583" spans="1:8" x14ac:dyDescent="0.25">
      <c r="A583" s="7"/>
      <c r="B583" s="7"/>
      <c r="C583" s="7"/>
      <c r="D583" s="7"/>
      <c r="E583" s="7"/>
      <c r="F583" s="7"/>
      <c r="G583" s="7"/>
      <c r="H583" s="7"/>
    </row>
    <row r="584" spans="1:8" x14ac:dyDescent="0.25">
      <c r="A584" s="7"/>
      <c r="B584" s="7"/>
      <c r="C584" s="7"/>
      <c r="D584" s="7"/>
      <c r="E584" s="7"/>
      <c r="F584" s="7"/>
      <c r="G584" s="7"/>
      <c r="H584" s="7"/>
    </row>
    <row r="585" spans="1:8" x14ac:dyDescent="0.25">
      <c r="A585" s="7"/>
      <c r="B585" s="7"/>
      <c r="C585" s="7"/>
      <c r="D585" s="7"/>
      <c r="E585" s="7"/>
      <c r="F585" s="7"/>
      <c r="G585" s="7"/>
      <c r="H585" s="7"/>
    </row>
    <row r="586" spans="1:8" x14ac:dyDescent="0.25">
      <c r="A586" s="7"/>
      <c r="B586" s="7"/>
      <c r="C586" s="7"/>
      <c r="D586" s="7"/>
      <c r="E586" s="7"/>
      <c r="F586" s="7"/>
      <c r="G586" s="7"/>
      <c r="H586" s="7"/>
    </row>
    <row r="587" spans="1:8" x14ac:dyDescent="0.25">
      <c r="A587" s="7"/>
      <c r="B587" s="7"/>
      <c r="C587" s="7"/>
      <c r="D587" s="7"/>
      <c r="E587" s="7"/>
      <c r="F587" s="7"/>
      <c r="G587" s="7"/>
      <c r="H587" s="7"/>
    </row>
    <row r="588" spans="1:8" x14ac:dyDescent="0.25">
      <c r="A588" s="7"/>
      <c r="B588" s="7"/>
      <c r="C588" s="7"/>
      <c r="D588" s="7"/>
      <c r="E588" s="7"/>
      <c r="F588" s="7"/>
      <c r="G588" s="7"/>
      <c r="H588" s="7"/>
    </row>
    <row r="589" spans="1:8" x14ac:dyDescent="0.25">
      <c r="A589" s="7"/>
      <c r="B589" s="7"/>
      <c r="C589" s="7"/>
      <c r="D589" s="7"/>
      <c r="E589" s="7"/>
      <c r="F589" s="7"/>
      <c r="G589" s="7"/>
      <c r="H589" s="7"/>
    </row>
    <row r="590" spans="1:8" x14ac:dyDescent="0.25">
      <c r="A590" s="7"/>
      <c r="B590" s="7"/>
      <c r="C590" s="7"/>
      <c r="D590" s="7"/>
      <c r="E590" s="7"/>
      <c r="F590" s="7"/>
      <c r="G590" s="7"/>
      <c r="H590" s="7"/>
    </row>
    <row r="591" spans="1:8" x14ac:dyDescent="0.25">
      <c r="A591" s="7"/>
      <c r="B591" s="7"/>
      <c r="C591" s="7"/>
      <c r="D591" s="7"/>
      <c r="E591" s="7"/>
      <c r="F591" s="7"/>
      <c r="G591" s="7"/>
      <c r="H591" s="7"/>
    </row>
    <row r="592" spans="1:8" x14ac:dyDescent="0.25">
      <c r="A592" s="7"/>
      <c r="B592" s="7"/>
      <c r="C592" s="7"/>
      <c r="D592" s="7"/>
      <c r="E592" s="7"/>
      <c r="F592" s="7"/>
      <c r="G592" s="7"/>
      <c r="H592" s="7"/>
    </row>
    <row r="593" spans="1:8" x14ac:dyDescent="0.25">
      <c r="A593" s="7"/>
      <c r="B593" s="7"/>
      <c r="C593" s="7"/>
      <c r="D593" s="7"/>
      <c r="E593" s="7"/>
      <c r="F593" s="7"/>
      <c r="G593" s="7"/>
      <c r="H593" s="7"/>
    </row>
    <row r="594" spans="1:8" x14ac:dyDescent="0.25">
      <c r="A594" s="7"/>
      <c r="B594" s="7"/>
      <c r="C594" s="7"/>
      <c r="D594" s="7"/>
      <c r="E594" s="7"/>
      <c r="F594" s="7"/>
      <c r="G594" s="7"/>
      <c r="H594" s="7"/>
    </row>
    <row r="595" spans="1:8" x14ac:dyDescent="0.25">
      <c r="A595" s="7"/>
      <c r="B595" s="7"/>
      <c r="C595" s="7"/>
      <c r="D595" s="7"/>
      <c r="E595" s="7"/>
      <c r="F595" s="7"/>
      <c r="G595" s="7"/>
      <c r="H595" s="7"/>
    </row>
    <row r="596" spans="1:8" x14ac:dyDescent="0.25">
      <c r="A596" s="7"/>
      <c r="B596" s="7"/>
      <c r="C596" s="7"/>
      <c r="D596" s="7"/>
      <c r="E596" s="7"/>
      <c r="F596" s="7"/>
      <c r="G596" s="7"/>
      <c r="H596" s="7"/>
    </row>
    <row r="597" spans="1:8" x14ac:dyDescent="0.25">
      <c r="A597" s="7"/>
      <c r="B597" s="7"/>
      <c r="C597" s="7"/>
      <c r="D597" s="7"/>
      <c r="E597" s="7"/>
      <c r="F597" s="7"/>
      <c r="G597" s="7"/>
      <c r="H597" s="7"/>
    </row>
    <row r="598" spans="1:8" x14ac:dyDescent="0.25">
      <c r="A598" s="7"/>
      <c r="B598" s="7"/>
      <c r="C598" s="7"/>
      <c r="D598" s="7"/>
      <c r="E598" s="7"/>
      <c r="F598" s="7"/>
      <c r="G598" s="7"/>
      <c r="H598" s="7"/>
    </row>
    <row r="599" spans="1:8" x14ac:dyDescent="0.25">
      <c r="A599" s="7"/>
      <c r="B599" s="7"/>
      <c r="C599" s="7"/>
      <c r="D599" s="7"/>
      <c r="E599" s="7"/>
      <c r="F599" s="7"/>
      <c r="G599" s="7"/>
      <c r="H599" s="7"/>
    </row>
    <row r="600" spans="1:8" x14ac:dyDescent="0.25">
      <c r="A600" s="7"/>
      <c r="B600" s="7"/>
      <c r="C600" s="7"/>
      <c r="D600" s="7"/>
      <c r="E600" s="7"/>
      <c r="F600" s="7"/>
      <c r="G600" s="7"/>
      <c r="H600" s="7"/>
    </row>
    <row r="601" spans="1:8" x14ac:dyDescent="0.25">
      <c r="A601" s="7"/>
      <c r="B601" s="7"/>
      <c r="C601" s="7"/>
      <c r="D601" s="7"/>
      <c r="E601" s="7"/>
      <c r="F601" s="7"/>
      <c r="G601" s="7"/>
      <c r="H601" s="7"/>
    </row>
    <row r="602" spans="1:8" x14ac:dyDescent="0.25">
      <c r="A602" s="7"/>
      <c r="B602" s="7"/>
      <c r="C602" s="7"/>
      <c r="D602" s="7"/>
      <c r="E602" s="7"/>
      <c r="F602" s="7"/>
      <c r="G602" s="7"/>
      <c r="H602" s="7"/>
    </row>
    <row r="603" spans="1:8" x14ac:dyDescent="0.25">
      <c r="A603" s="7"/>
      <c r="B603" s="7"/>
      <c r="C603" s="7"/>
      <c r="D603" s="7"/>
      <c r="E603" s="7"/>
      <c r="F603" s="7"/>
      <c r="G603" s="7"/>
      <c r="H603" s="7"/>
    </row>
    <row r="604" spans="1:8" x14ac:dyDescent="0.25">
      <c r="A604" s="7"/>
      <c r="B604" s="7"/>
      <c r="C604" s="7"/>
      <c r="D604" s="7"/>
      <c r="E604" s="7"/>
      <c r="F604" s="7"/>
      <c r="G604" s="7"/>
      <c r="H604" s="7"/>
    </row>
    <row r="605" spans="1:8" x14ac:dyDescent="0.25">
      <c r="A605" s="7"/>
      <c r="B605" s="7"/>
      <c r="C605" s="7"/>
      <c r="D605" s="7"/>
      <c r="E605" s="7"/>
      <c r="F605" s="7"/>
      <c r="G605" s="7"/>
      <c r="H605" s="7"/>
    </row>
    <row r="606" spans="1:8" x14ac:dyDescent="0.25">
      <c r="A606" s="7"/>
      <c r="B606" s="7"/>
      <c r="C606" s="7"/>
      <c r="D606" s="7"/>
      <c r="E606" s="7"/>
      <c r="F606" s="7"/>
      <c r="G606" s="7"/>
      <c r="H606" s="7"/>
    </row>
    <row r="607" spans="1:8" x14ac:dyDescent="0.25">
      <c r="A607" s="7"/>
      <c r="B607" s="7"/>
      <c r="C607" s="7"/>
      <c r="D607" s="7"/>
      <c r="E607" s="7"/>
      <c r="F607" s="7"/>
      <c r="G607" s="7"/>
      <c r="H607" s="7"/>
    </row>
    <row r="608" spans="1:8" x14ac:dyDescent="0.25">
      <c r="A608" s="7"/>
      <c r="B608" s="7"/>
      <c r="C608" s="7"/>
      <c r="D608" s="7"/>
      <c r="E608" s="7"/>
      <c r="F608" s="7"/>
      <c r="G608" s="7"/>
      <c r="H608" s="7"/>
    </row>
    <row r="609" spans="1:8" x14ac:dyDescent="0.25">
      <c r="A609" s="7"/>
      <c r="B609" s="7"/>
      <c r="C609" s="7"/>
      <c r="D609" s="7"/>
      <c r="E609" s="7"/>
      <c r="F609" s="7"/>
      <c r="G609" s="7"/>
      <c r="H609" s="7"/>
    </row>
    <row r="610" spans="1:8" x14ac:dyDescent="0.25">
      <c r="A610" s="7"/>
      <c r="B610" s="7"/>
      <c r="C610" s="7"/>
      <c r="D610" s="7"/>
      <c r="E610" s="7"/>
      <c r="F610" s="7"/>
      <c r="G610" s="7"/>
      <c r="H610" s="7"/>
    </row>
    <row r="611" spans="1:8" x14ac:dyDescent="0.25">
      <c r="A611" s="7"/>
      <c r="B611" s="7"/>
      <c r="C611" s="7"/>
      <c r="D611" s="7"/>
      <c r="E611" s="7"/>
      <c r="F611" s="7"/>
      <c r="G611" s="7"/>
      <c r="H611" s="7"/>
    </row>
    <row r="612" spans="1:8" x14ac:dyDescent="0.25">
      <c r="A612" s="7"/>
      <c r="B612" s="7"/>
      <c r="C612" s="7"/>
      <c r="D612" s="7"/>
      <c r="E612" s="7"/>
      <c r="F612" s="7"/>
      <c r="G612" s="7"/>
      <c r="H612" s="7"/>
    </row>
    <row r="613" spans="1:8" x14ac:dyDescent="0.25">
      <c r="A613" s="7"/>
      <c r="B613" s="7"/>
      <c r="C613" s="7"/>
      <c r="D613" s="7"/>
      <c r="E613" s="7"/>
      <c r="F613" s="7"/>
      <c r="G613" s="7"/>
      <c r="H613" s="7"/>
    </row>
    <row r="614" spans="1:8" x14ac:dyDescent="0.25">
      <c r="A614" s="7"/>
      <c r="B614" s="7"/>
      <c r="C614" s="7"/>
      <c r="D614" s="7"/>
      <c r="E614" s="7"/>
      <c r="F614" s="7"/>
      <c r="G614" s="7"/>
      <c r="H614" s="7"/>
    </row>
    <row r="615" spans="1:8" x14ac:dyDescent="0.25">
      <c r="A615" s="7"/>
      <c r="B615" s="7"/>
      <c r="C615" s="7"/>
      <c r="D615" s="7"/>
      <c r="E615" s="7"/>
      <c r="F615" s="7"/>
      <c r="G615" s="7"/>
      <c r="H615" s="7"/>
    </row>
    <row r="616" spans="1:8" x14ac:dyDescent="0.25">
      <c r="A616" s="7"/>
      <c r="B616" s="7"/>
      <c r="C616" s="7"/>
      <c r="D616" s="7"/>
      <c r="E616" s="7"/>
      <c r="F616" s="7"/>
      <c r="G616" s="7"/>
      <c r="H616" s="7"/>
    </row>
    <row r="617" spans="1:8" x14ac:dyDescent="0.25">
      <c r="A617" s="7"/>
      <c r="B617" s="7"/>
      <c r="C617" s="7"/>
      <c r="D617" s="7"/>
      <c r="E617" s="7"/>
      <c r="F617" s="7"/>
      <c r="G617" s="7"/>
      <c r="H617" s="7"/>
    </row>
    <row r="618" spans="1:8" x14ac:dyDescent="0.25">
      <c r="A618" s="7"/>
      <c r="B618" s="7"/>
      <c r="C618" s="7"/>
      <c r="D618" s="7"/>
      <c r="E618" s="7"/>
      <c r="F618" s="7"/>
      <c r="G618" s="7"/>
      <c r="H618" s="7"/>
    </row>
    <row r="619" spans="1:8" x14ac:dyDescent="0.25">
      <c r="A619" s="7"/>
      <c r="B619" s="7"/>
      <c r="C619" s="7"/>
      <c r="D619" s="7"/>
      <c r="E619" s="7"/>
      <c r="F619" s="7"/>
      <c r="G619" s="7"/>
      <c r="H619" s="7"/>
    </row>
    <row r="620" spans="1:8" x14ac:dyDescent="0.25">
      <c r="A620" s="7"/>
      <c r="B620" s="7"/>
      <c r="C620" s="7"/>
      <c r="D620" s="7"/>
      <c r="E620" s="7"/>
      <c r="F620" s="7"/>
      <c r="G620" s="7"/>
      <c r="H620" s="7"/>
    </row>
    <row r="621" spans="1:8" x14ac:dyDescent="0.25">
      <c r="A621" s="7"/>
      <c r="B621" s="7"/>
      <c r="C621" s="7"/>
      <c r="D621" s="7"/>
      <c r="E621" s="7"/>
      <c r="F621" s="7"/>
      <c r="G621" s="7"/>
      <c r="H621" s="7"/>
    </row>
    <row r="622" spans="1:8" x14ac:dyDescent="0.25">
      <c r="A622" s="7"/>
      <c r="B622" s="7"/>
      <c r="C622" s="7"/>
      <c r="D622" s="7"/>
      <c r="E622" s="7"/>
      <c r="F622" s="7"/>
      <c r="G622" s="7"/>
      <c r="H622" s="7"/>
    </row>
    <row r="623" spans="1:8" x14ac:dyDescent="0.25">
      <c r="A623" s="7"/>
      <c r="B623" s="7"/>
      <c r="C623" s="7"/>
      <c r="D623" s="7"/>
      <c r="E623" s="7"/>
      <c r="F623" s="7"/>
      <c r="G623" s="7"/>
      <c r="H623" s="7"/>
    </row>
    <row r="624" spans="1:8" x14ac:dyDescent="0.25">
      <c r="A624" s="7"/>
      <c r="B624" s="7"/>
      <c r="C624" s="7"/>
      <c r="D624" s="7"/>
      <c r="E624" s="7"/>
      <c r="F624" s="7"/>
      <c r="G624" s="7"/>
      <c r="H624" s="7"/>
    </row>
    <row r="625" spans="1:8" x14ac:dyDescent="0.25">
      <c r="A625" s="7"/>
      <c r="B625" s="7"/>
      <c r="C625" s="7"/>
      <c r="D625" s="7"/>
      <c r="E625" s="7"/>
      <c r="F625" s="7"/>
      <c r="G625" s="7"/>
      <c r="H625" s="7"/>
    </row>
    <row r="626" spans="1:8" x14ac:dyDescent="0.25">
      <c r="A626" s="7"/>
      <c r="B626" s="7"/>
      <c r="C626" s="7"/>
      <c r="D626" s="7"/>
      <c r="E626" s="7"/>
      <c r="F626" s="7"/>
      <c r="G626" s="7"/>
      <c r="H626" s="7"/>
    </row>
    <row r="627" spans="1:8" x14ac:dyDescent="0.25">
      <c r="A627" s="7"/>
      <c r="B627" s="7"/>
      <c r="C627" s="7"/>
      <c r="D627" s="7"/>
      <c r="E627" s="7"/>
      <c r="F627" s="7"/>
      <c r="G627" s="7"/>
      <c r="H627" s="7"/>
    </row>
    <row r="628" spans="1:8" x14ac:dyDescent="0.25">
      <c r="A628" s="7"/>
      <c r="B628" s="7"/>
      <c r="C628" s="7"/>
      <c r="D628" s="7"/>
      <c r="E628" s="7"/>
      <c r="F628" s="7"/>
      <c r="G628" s="7"/>
      <c r="H628" s="7"/>
    </row>
    <row r="629" spans="1:8" x14ac:dyDescent="0.25">
      <c r="A629" s="7"/>
      <c r="B629" s="7"/>
      <c r="C629" s="7"/>
      <c r="D629" s="7"/>
      <c r="E629" s="7"/>
      <c r="F629" s="7"/>
      <c r="G629" s="7"/>
      <c r="H629" s="7"/>
    </row>
    <row r="630" spans="1:8" x14ac:dyDescent="0.25">
      <c r="A630" s="7"/>
      <c r="B630" s="7"/>
      <c r="C630" s="7"/>
      <c r="D630" s="7"/>
      <c r="E630" s="7"/>
      <c r="F630" s="7"/>
      <c r="G630" s="7"/>
      <c r="H630" s="7"/>
    </row>
    <row r="631" spans="1:8" x14ac:dyDescent="0.25">
      <c r="A631" s="7"/>
      <c r="B631" s="7"/>
      <c r="C631" s="7"/>
      <c r="D631" s="7"/>
      <c r="E631" s="7"/>
      <c r="F631" s="7"/>
      <c r="G631" s="7"/>
      <c r="H631" s="7"/>
    </row>
    <row r="632" spans="1:8" x14ac:dyDescent="0.25">
      <c r="A632" s="7"/>
      <c r="B632" s="7"/>
      <c r="C632" s="7"/>
      <c r="D632" s="7"/>
      <c r="E632" s="7"/>
      <c r="F632" s="7"/>
      <c r="G632" s="7"/>
      <c r="H632" s="7"/>
    </row>
    <row r="633" spans="1:8" x14ac:dyDescent="0.25">
      <c r="A633" s="7"/>
      <c r="B633" s="7"/>
      <c r="C633" s="7"/>
      <c r="D633" s="7"/>
      <c r="E633" s="7"/>
      <c r="F633" s="7"/>
      <c r="G633" s="7"/>
      <c r="H633" s="7"/>
    </row>
    <row r="634" spans="1:8" x14ac:dyDescent="0.25">
      <c r="A634" s="7"/>
      <c r="B634" s="7"/>
      <c r="C634" s="7"/>
      <c r="D634" s="7"/>
      <c r="E634" s="7"/>
      <c r="F634" s="7"/>
      <c r="G634" s="7"/>
      <c r="H634" s="7"/>
    </row>
    <row r="635" spans="1:8" x14ac:dyDescent="0.25">
      <c r="A635" s="7"/>
      <c r="B635" s="7"/>
      <c r="C635" s="7"/>
      <c r="D635" s="7"/>
      <c r="E635" s="7"/>
      <c r="F635" s="7"/>
      <c r="G635" s="7"/>
      <c r="H635" s="7"/>
    </row>
    <row r="636" spans="1:8" x14ac:dyDescent="0.25">
      <c r="A636" s="7"/>
      <c r="B636" s="7"/>
      <c r="C636" s="7"/>
      <c r="D636" s="7"/>
      <c r="E636" s="7"/>
      <c r="F636" s="7"/>
      <c r="G636" s="7"/>
      <c r="H636" s="7"/>
    </row>
    <row r="637" spans="1:8" x14ac:dyDescent="0.25">
      <c r="A637" s="7"/>
      <c r="B637" s="7"/>
      <c r="C637" s="7"/>
      <c r="D637" s="7"/>
      <c r="E637" s="7"/>
      <c r="F637" s="7"/>
      <c r="G637" s="7"/>
      <c r="H637" s="7"/>
    </row>
    <row r="638" spans="1:8" x14ac:dyDescent="0.25">
      <c r="A638" s="7"/>
      <c r="B638" s="7"/>
      <c r="C638" s="7"/>
      <c r="D638" s="7"/>
      <c r="E638" s="7"/>
      <c r="F638" s="7"/>
      <c r="G638" s="7"/>
      <c r="H638" s="7"/>
    </row>
    <row r="639" spans="1:8" x14ac:dyDescent="0.25">
      <c r="A639" s="7"/>
      <c r="B639" s="7"/>
      <c r="C639" s="7"/>
      <c r="D639" s="7"/>
      <c r="E639" s="7"/>
      <c r="F639" s="7"/>
      <c r="G639" s="7"/>
      <c r="H639" s="7"/>
    </row>
    <row r="640" spans="1:8" x14ac:dyDescent="0.25">
      <c r="A640" s="7"/>
      <c r="B640" s="7"/>
      <c r="C640" s="7"/>
      <c r="D640" s="7"/>
      <c r="E640" s="7"/>
      <c r="F640" s="7"/>
      <c r="G640" s="7"/>
      <c r="H640" s="7"/>
    </row>
    <row r="641" spans="1:8" x14ac:dyDescent="0.25">
      <c r="A641" s="7"/>
      <c r="B641" s="7"/>
      <c r="C641" s="7"/>
      <c r="D641" s="7"/>
      <c r="E641" s="7"/>
      <c r="F641" s="7"/>
      <c r="G641" s="7"/>
      <c r="H641" s="7"/>
    </row>
    <row r="642" spans="1:8" x14ac:dyDescent="0.25">
      <c r="A642" s="7"/>
      <c r="B642" s="7"/>
      <c r="C642" s="7"/>
      <c r="D642" s="7"/>
      <c r="E642" s="7"/>
      <c r="F642" s="7"/>
      <c r="G642" s="7"/>
      <c r="H642" s="7"/>
    </row>
    <row r="643" spans="1:8" x14ac:dyDescent="0.25">
      <c r="A643" s="7"/>
      <c r="B643" s="7"/>
      <c r="C643" s="7"/>
      <c r="D643" s="7"/>
      <c r="E643" s="7"/>
      <c r="F643" s="7"/>
      <c r="G643" s="7"/>
      <c r="H643" s="7"/>
    </row>
    <row r="644" spans="1:8" x14ac:dyDescent="0.25">
      <c r="A644" s="7"/>
      <c r="B644" s="7"/>
      <c r="C644" s="7"/>
      <c r="D644" s="7"/>
      <c r="E644" s="7"/>
      <c r="F644" s="7"/>
      <c r="G644" s="7"/>
      <c r="H644" s="7"/>
    </row>
    <row r="645" spans="1:8" x14ac:dyDescent="0.25">
      <c r="A645" s="7"/>
      <c r="B645" s="7"/>
      <c r="C645" s="7"/>
      <c r="D645" s="7"/>
      <c r="E645" s="7"/>
      <c r="F645" s="7"/>
      <c r="G645" s="7"/>
      <c r="H645" s="7"/>
    </row>
    <row r="646" spans="1:8" x14ac:dyDescent="0.25">
      <c r="A646" s="7"/>
      <c r="B646" s="7"/>
      <c r="C646" s="7"/>
      <c r="D646" s="7"/>
      <c r="E646" s="7"/>
      <c r="F646" s="7"/>
      <c r="G646" s="7"/>
      <c r="H646" s="7"/>
    </row>
    <row r="647" spans="1:8" x14ac:dyDescent="0.25">
      <c r="A647" s="7"/>
      <c r="B647" s="7"/>
      <c r="C647" s="7"/>
      <c r="D647" s="7"/>
      <c r="E647" s="7"/>
      <c r="F647" s="7"/>
      <c r="G647" s="7"/>
      <c r="H647" s="7"/>
    </row>
    <row r="648" spans="1:8" x14ac:dyDescent="0.25">
      <c r="A648" s="7"/>
      <c r="B648" s="7"/>
      <c r="C648" s="7"/>
      <c r="D648" s="7"/>
      <c r="E648" s="7"/>
      <c r="F648" s="7"/>
      <c r="G648" s="7"/>
      <c r="H648" s="7"/>
    </row>
    <row r="649" spans="1:8" x14ac:dyDescent="0.25">
      <c r="A649" s="7"/>
      <c r="B649" s="7"/>
      <c r="C649" s="7"/>
      <c r="D649" s="7"/>
      <c r="E649" s="7"/>
      <c r="F649" s="7"/>
      <c r="G649" s="7"/>
      <c r="H649" s="7"/>
    </row>
    <row r="650" spans="1:8" x14ac:dyDescent="0.25">
      <c r="A650" s="7"/>
      <c r="B650" s="7"/>
      <c r="C650" s="7"/>
      <c r="D650" s="7"/>
      <c r="E650" s="7"/>
      <c r="F650" s="7"/>
      <c r="G650" s="7"/>
      <c r="H650" s="7"/>
    </row>
    <row r="651" spans="1:8" x14ac:dyDescent="0.25">
      <c r="A651" s="7"/>
      <c r="B651" s="7"/>
      <c r="C651" s="7"/>
      <c r="D651" s="7"/>
      <c r="E651" s="7"/>
      <c r="F651" s="7"/>
      <c r="G651" s="7"/>
      <c r="H651" s="7"/>
    </row>
    <row r="652" spans="1:8" x14ac:dyDescent="0.25">
      <c r="A652" s="7"/>
      <c r="B652" s="7"/>
      <c r="C652" s="7"/>
      <c r="D652" s="7"/>
      <c r="E652" s="7"/>
      <c r="F652" s="7"/>
      <c r="G652" s="7"/>
      <c r="H652" s="7"/>
    </row>
    <row r="653" spans="1:8" x14ac:dyDescent="0.25">
      <c r="A653" s="7"/>
      <c r="B653" s="7"/>
      <c r="C653" s="7"/>
      <c r="D653" s="7"/>
      <c r="E653" s="7"/>
      <c r="F653" s="7"/>
      <c r="G653" s="7"/>
      <c r="H653" s="7"/>
    </row>
    <row r="654" spans="1:8" x14ac:dyDescent="0.25">
      <c r="A654" s="7"/>
      <c r="B654" s="7"/>
      <c r="C654" s="7"/>
      <c r="D654" s="7"/>
      <c r="E654" s="7"/>
      <c r="F654" s="7"/>
      <c r="G654" s="7"/>
      <c r="H654" s="7"/>
    </row>
    <row r="655" spans="1:8" x14ac:dyDescent="0.25">
      <c r="A655" s="7"/>
      <c r="B655" s="7"/>
      <c r="C655" s="7"/>
      <c r="D655" s="7"/>
      <c r="E655" s="7"/>
      <c r="F655" s="7"/>
      <c r="G655" s="7"/>
      <c r="H655" s="7"/>
    </row>
    <row r="656" spans="1:8" x14ac:dyDescent="0.25">
      <c r="A656" s="7"/>
      <c r="B656" s="7"/>
      <c r="C656" s="7"/>
      <c r="D656" s="7"/>
      <c r="E656" s="7"/>
      <c r="F656" s="7"/>
      <c r="G656" s="7"/>
      <c r="H656" s="7"/>
    </row>
    <row r="657" spans="1:8" x14ac:dyDescent="0.25">
      <c r="A657" s="7"/>
      <c r="B657" s="7"/>
      <c r="C657" s="7"/>
      <c r="D657" s="7"/>
      <c r="E657" s="7"/>
      <c r="F657" s="7"/>
      <c r="G657" s="7"/>
      <c r="H657" s="7"/>
    </row>
    <row r="658" spans="1:8" x14ac:dyDescent="0.25">
      <c r="A658" s="7"/>
      <c r="B658" s="7"/>
      <c r="C658" s="7"/>
      <c r="D658" s="7"/>
      <c r="E658" s="7"/>
      <c r="F658" s="7"/>
      <c r="G658" s="7"/>
      <c r="H658" s="7"/>
    </row>
    <row r="659" spans="1:8" x14ac:dyDescent="0.25">
      <c r="A659" s="7"/>
      <c r="B659" s="7"/>
      <c r="C659" s="7"/>
      <c r="D659" s="7"/>
      <c r="E659" s="7"/>
      <c r="F659" s="7"/>
      <c r="G659" s="7"/>
      <c r="H659" s="7"/>
    </row>
    <row r="660" spans="1:8" x14ac:dyDescent="0.25">
      <c r="A660" s="7"/>
      <c r="B660" s="7"/>
      <c r="C660" s="7"/>
      <c r="D660" s="7"/>
      <c r="E660" s="7"/>
      <c r="F660" s="7"/>
      <c r="G660" s="7"/>
      <c r="H660" s="7"/>
    </row>
    <row r="661" spans="1:8" x14ac:dyDescent="0.25">
      <c r="A661" s="7"/>
      <c r="B661" s="7"/>
      <c r="C661" s="7"/>
      <c r="D661" s="7"/>
      <c r="E661" s="7"/>
      <c r="F661" s="7"/>
      <c r="G661" s="7"/>
      <c r="H661" s="7"/>
    </row>
    <row r="662" spans="1:8" x14ac:dyDescent="0.25">
      <c r="A662" s="7"/>
      <c r="B662" s="7"/>
      <c r="C662" s="7"/>
      <c r="D662" s="7"/>
      <c r="E662" s="7"/>
      <c r="F662" s="7"/>
      <c r="G662" s="7"/>
      <c r="H662" s="7"/>
    </row>
    <row r="663" spans="1:8" x14ac:dyDescent="0.25">
      <c r="A663" s="7"/>
      <c r="B663" s="7"/>
      <c r="C663" s="7"/>
      <c r="D663" s="7"/>
      <c r="E663" s="7"/>
      <c r="F663" s="7"/>
      <c r="G663" s="7"/>
      <c r="H663" s="7"/>
    </row>
    <row r="664" spans="1:8" x14ac:dyDescent="0.25">
      <c r="A664" s="7"/>
      <c r="B664" s="7"/>
      <c r="C664" s="7"/>
      <c r="D664" s="7"/>
      <c r="E664" s="7"/>
      <c r="F664" s="7"/>
      <c r="G664" s="7"/>
      <c r="H664" s="7"/>
    </row>
    <row r="665" spans="1:8" x14ac:dyDescent="0.25">
      <c r="A665" s="7"/>
      <c r="B665" s="7"/>
      <c r="C665" s="7"/>
      <c r="D665" s="7"/>
      <c r="E665" s="7"/>
      <c r="F665" s="7"/>
      <c r="G665" s="7"/>
      <c r="H665" s="7"/>
    </row>
    <row r="666" spans="1:8" x14ac:dyDescent="0.25">
      <c r="A666" s="7"/>
      <c r="B666" s="7"/>
      <c r="C666" s="7"/>
      <c r="D666" s="7"/>
      <c r="E666" s="7"/>
      <c r="F666" s="7"/>
      <c r="G666" s="7"/>
      <c r="H666" s="7"/>
    </row>
    <row r="667" spans="1:8" x14ac:dyDescent="0.25">
      <c r="A667" s="7"/>
      <c r="B667" s="7"/>
      <c r="C667" s="7"/>
      <c r="D667" s="7"/>
      <c r="E667" s="7"/>
      <c r="F667" s="7"/>
      <c r="G667" s="7"/>
      <c r="H667" s="7"/>
    </row>
    <row r="668" spans="1:8" x14ac:dyDescent="0.25">
      <c r="A668" s="7"/>
      <c r="B668" s="7"/>
      <c r="C668" s="7"/>
      <c r="D668" s="7"/>
      <c r="E668" s="7"/>
      <c r="F668" s="7"/>
      <c r="G668" s="7"/>
      <c r="H668" s="7"/>
    </row>
    <row r="669" spans="1:8" x14ac:dyDescent="0.25">
      <c r="A669" s="7"/>
      <c r="B669" s="7"/>
      <c r="C669" s="7"/>
      <c r="D669" s="7"/>
      <c r="E669" s="7"/>
      <c r="F669" s="7"/>
      <c r="G669" s="7"/>
      <c r="H669" s="7"/>
    </row>
    <row r="670" spans="1:8" x14ac:dyDescent="0.25">
      <c r="A670" s="7"/>
      <c r="B670" s="7"/>
      <c r="C670" s="7"/>
      <c r="D670" s="7"/>
      <c r="E670" s="7"/>
      <c r="F670" s="7"/>
      <c r="G670" s="7"/>
      <c r="H670" s="7"/>
    </row>
    <row r="671" spans="1:8" x14ac:dyDescent="0.25">
      <c r="A671" s="7"/>
      <c r="B671" s="7"/>
      <c r="C671" s="7"/>
      <c r="D671" s="7"/>
      <c r="E671" s="7"/>
      <c r="F671" s="7"/>
      <c r="G671" s="7"/>
      <c r="H671" s="7"/>
    </row>
    <row r="672" spans="1:8" x14ac:dyDescent="0.25">
      <c r="A672" s="7"/>
      <c r="B672" s="7"/>
      <c r="C672" s="7"/>
      <c r="D672" s="7"/>
      <c r="E672" s="7"/>
      <c r="F672" s="7"/>
      <c r="G672" s="7"/>
      <c r="H672" s="7"/>
    </row>
    <row r="673" spans="1:8" x14ac:dyDescent="0.25">
      <c r="A673" s="7"/>
      <c r="B673" s="7"/>
      <c r="C673" s="7"/>
      <c r="D673" s="7"/>
      <c r="E673" s="7"/>
      <c r="F673" s="7"/>
      <c r="G673" s="7"/>
      <c r="H673" s="7"/>
    </row>
    <row r="674" spans="1:8" x14ac:dyDescent="0.25">
      <c r="A674" s="7"/>
      <c r="B674" s="7"/>
      <c r="C674" s="7"/>
      <c r="D674" s="7"/>
      <c r="E674" s="7"/>
      <c r="F674" s="7"/>
      <c r="G674" s="7"/>
      <c r="H674" s="7"/>
    </row>
    <row r="675" spans="1:8" x14ac:dyDescent="0.25">
      <c r="A675" s="7"/>
      <c r="B675" s="7"/>
      <c r="C675" s="7"/>
      <c r="D675" s="7"/>
      <c r="E675" s="7"/>
      <c r="F675" s="7"/>
      <c r="G675" s="7"/>
      <c r="H675" s="7"/>
    </row>
    <row r="676" spans="1:8" x14ac:dyDescent="0.25">
      <c r="A676" s="7"/>
      <c r="B676" s="7"/>
      <c r="C676" s="7"/>
      <c r="D676" s="7"/>
      <c r="E676" s="7"/>
      <c r="F676" s="7"/>
      <c r="G676" s="7"/>
      <c r="H676" s="7"/>
    </row>
    <row r="677" spans="1:8" x14ac:dyDescent="0.25">
      <c r="A677" s="7"/>
      <c r="B677" s="7"/>
      <c r="C677" s="7"/>
      <c r="D677" s="7"/>
      <c r="E677" s="7"/>
      <c r="F677" s="7"/>
      <c r="G677" s="7"/>
      <c r="H677" s="7"/>
    </row>
    <row r="678" spans="1:8" x14ac:dyDescent="0.25">
      <c r="A678" s="7"/>
      <c r="B678" s="7"/>
      <c r="C678" s="7"/>
      <c r="D678" s="7"/>
      <c r="E678" s="7"/>
      <c r="F678" s="7"/>
      <c r="G678" s="7"/>
      <c r="H678" s="7"/>
    </row>
    <row r="679" spans="1:8" x14ac:dyDescent="0.25">
      <c r="A679" s="7"/>
      <c r="B679" s="7"/>
      <c r="C679" s="7"/>
      <c r="D679" s="7"/>
      <c r="E679" s="7"/>
      <c r="F679" s="7"/>
      <c r="G679" s="7"/>
      <c r="H679" s="7"/>
    </row>
    <row r="680" spans="1:8" x14ac:dyDescent="0.25">
      <c r="A680" s="7"/>
      <c r="B680" s="7"/>
      <c r="C680" s="7"/>
      <c r="D680" s="7"/>
      <c r="E680" s="7"/>
      <c r="F680" s="7"/>
      <c r="G680" s="7"/>
      <c r="H680" s="7"/>
    </row>
    <row r="681" spans="1:8" x14ac:dyDescent="0.25">
      <c r="A681" s="7"/>
      <c r="B681" s="7"/>
      <c r="C681" s="7"/>
      <c r="D681" s="7"/>
      <c r="E681" s="7"/>
      <c r="F681" s="7"/>
      <c r="G681" s="7"/>
      <c r="H681" s="7"/>
    </row>
    <row r="682" spans="1:8" x14ac:dyDescent="0.25">
      <c r="A682" s="7"/>
      <c r="B682" s="7"/>
      <c r="C682" s="7"/>
      <c r="D682" s="7"/>
      <c r="E682" s="7"/>
      <c r="F682" s="7"/>
      <c r="G682" s="7"/>
      <c r="H682" s="7"/>
    </row>
    <row r="683" spans="1:8" x14ac:dyDescent="0.25">
      <c r="A683" s="7"/>
      <c r="B683" s="7"/>
      <c r="C683" s="7"/>
      <c r="D683" s="7"/>
      <c r="E683" s="7"/>
      <c r="F683" s="7"/>
      <c r="G683" s="7"/>
      <c r="H683" s="7"/>
    </row>
    <row r="684" spans="1:8" x14ac:dyDescent="0.25">
      <c r="A684" s="7"/>
      <c r="B684" s="7"/>
      <c r="C684" s="7"/>
      <c r="D684" s="7"/>
      <c r="E684" s="7"/>
      <c r="F684" s="7"/>
      <c r="G684" s="7"/>
      <c r="H684" s="7"/>
    </row>
    <row r="685" spans="1:8" x14ac:dyDescent="0.25">
      <c r="A685" s="7"/>
      <c r="B685" s="7"/>
      <c r="C685" s="7"/>
      <c r="D685" s="7"/>
      <c r="E685" s="7"/>
      <c r="F685" s="7"/>
      <c r="G685" s="7"/>
      <c r="H685" s="7"/>
    </row>
    <row r="686" spans="1:8" x14ac:dyDescent="0.25">
      <c r="A686" s="7"/>
      <c r="B686" s="7"/>
      <c r="C686" s="7"/>
      <c r="D686" s="7"/>
      <c r="E686" s="7"/>
      <c r="F686" s="7"/>
      <c r="G686" s="7"/>
      <c r="H686" s="7"/>
    </row>
    <row r="687" spans="1:8" x14ac:dyDescent="0.25">
      <c r="A687" s="7"/>
      <c r="B687" s="7"/>
      <c r="C687" s="7"/>
      <c r="D687" s="7"/>
      <c r="E687" s="7"/>
      <c r="F687" s="7"/>
      <c r="G687" s="7"/>
      <c r="H687" s="7"/>
    </row>
    <row r="688" spans="1:8" x14ac:dyDescent="0.25">
      <c r="A688" s="7"/>
      <c r="B688" s="7"/>
      <c r="C688" s="7"/>
      <c r="D688" s="7"/>
      <c r="E688" s="7"/>
      <c r="F688" s="7"/>
      <c r="G688" s="7"/>
      <c r="H688" s="7"/>
    </row>
    <row r="689" spans="1:8" x14ac:dyDescent="0.25">
      <c r="A689" s="7"/>
      <c r="B689" s="7"/>
      <c r="C689" s="7"/>
      <c r="D689" s="7"/>
      <c r="E689" s="7"/>
      <c r="F689" s="7"/>
      <c r="G689" s="7"/>
      <c r="H689" s="7"/>
    </row>
    <row r="690" spans="1:8" x14ac:dyDescent="0.25">
      <c r="A690" s="7"/>
      <c r="B690" s="7"/>
      <c r="C690" s="7"/>
      <c r="D690" s="7"/>
      <c r="E690" s="7"/>
      <c r="F690" s="7"/>
      <c r="G690" s="7"/>
      <c r="H690" s="7"/>
    </row>
    <row r="691" spans="1:8" x14ac:dyDescent="0.25">
      <c r="A691" s="7"/>
      <c r="B691" s="7"/>
      <c r="C691" s="7"/>
      <c r="D691" s="7"/>
      <c r="E691" s="7"/>
      <c r="F691" s="7"/>
      <c r="G691" s="7"/>
      <c r="H691" s="7"/>
    </row>
    <row r="692" spans="1:8" x14ac:dyDescent="0.25">
      <c r="A692" s="7"/>
      <c r="B692" s="7"/>
      <c r="C692" s="7"/>
      <c r="D692" s="7"/>
      <c r="E692" s="7"/>
      <c r="F692" s="7"/>
      <c r="G692" s="7"/>
      <c r="H692" s="7"/>
    </row>
    <row r="693" spans="1:8" x14ac:dyDescent="0.25">
      <c r="A693" s="7"/>
      <c r="B693" s="7"/>
      <c r="C693" s="7"/>
      <c r="D693" s="7"/>
      <c r="E693" s="7"/>
      <c r="F693" s="7"/>
      <c r="G693" s="7"/>
      <c r="H693" s="7"/>
    </row>
    <row r="694" spans="1:8" x14ac:dyDescent="0.25">
      <c r="A694" s="7"/>
      <c r="B694" s="7"/>
      <c r="C694" s="7"/>
      <c r="D694" s="7"/>
      <c r="E694" s="7"/>
      <c r="F694" s="7"/>
      <c r="G694" s="7"/>
      <c r="H694" s="7"/>
    </row>
    <row r="695" spans="1:8" x14ac:dyDescent="0.25">
      <c r="A695" s="7"/>
      <c r="B695" s="7"/>
      <c r="C695" s="7"/>
      <c r="D695" s="7"/>
      <c r="E695" s="7"/>
      <c r="F695" s="7"/>
      <c r="G695" s="7"/>
      <c r="H695" s="7"/>
    </row>
    <row r="696" spans="1:8" x14ac:dyDescent="0.25">
      <c r="A696" s="7"/>
      <c r="B696" s="7"/>
      <c r="C696" s="7"/>
      <c r="D696" s="7"/>
      <c r="E696" s="7"/>
      <c r="F696" s="7"/>
      <c r="G696" s="7"/>
      <c r="H696" s="7"/>
    </row>
    <row r="697" spans="1:8" x14ac:dyDescent="0.25">
      <c r="A697" s="7"/>
      <c r="B697" s="7"/>
      <c r="C697" s="7"/>
      <c r="D697" s="7"/>
      <c r="E697" s="7"/>
      <c r="F697" s="7"/>
      <c r="G697" s="7"/>
      <c r="H697" s="7"/>
    </row>
    <row r="698" spans="1:8" x14ac:dyDescent="0.25">
      <c r="A698" s="7"/>
      <c r="B698" s="7"/>
      <c r="C698" s="7"/>
      <c r="D698" s="7"/>
      <c r="E698" s="7"/>
      <c r="F698" s="7"/>
      <c r="G698" s="7"/>
      <c r="H698" s="7"/>
    </row>
    <row r="699" spans="1:8" x14ac:dyDescent="0.25">
      <c r="A699" s="7"/>
      <c r="B699" s="7"/>
      <c r="C699" s="7"/>
      <c r="D699" s="7"/>
      <c r="E699" s="7"/>
      <c r="F699" s="7"/>
      <c r="G699" s="7"/>
      <c r="H699" s="7"/>
    </row>
    <row r="700" spans="1:8" x14ac:dyDescent="0.25">
      <c r="A700" s="7"/>
      <c r="B700" s="7"/>
      <c r="C700" s="7"/>
      <c r="D700" s="7"/>
      <c r="E700" s="7"/>
      <c r="F700" s="7"/>
      <c r="G700" s="7"/>
      <c r="H700" s="7"/>
    </row>
    <row r="701" spans="1:8" x14ac:dyDescent="0.25">
      <c r="A701" s="7"/>
      <c r="B701" s="7"/>
      <c r="C701" s="7"/>
      <c r="D701" s="7"/>
      <c r="E701" s="7"/>
      <c r="F701" s="7"/>
      <c r="G701" s="7"/>
      <c r="H701" s="7"/>
    </row>
    <row r="702" spans="1:8" x14ac:dyDescent="0.25">
      <c r="A702" s="7"/>
      <c r="B702" s="7"/>
      <c r="C702" s="7"/>
      <c r="D702" s="7"/>
      <c r="E702" s="7"/>
      <c r="F702" s="7"/>
      <c r="G702" s="7"/>
      <c r="H702" s="7"/>
    </row>
    <row r="703" spans="1:8" x14ac:dyDescent="0.25">
      <c r="A703" s="7"/>
      <c r="B703" s="7"/>
      <c r="C703" s="7"/>
      <c r="D703" s="7"/>
      <c r="E703" s="7"/>
      <c r="F703" s="7"/>
      <c r="G703" s="7"/>
      <c r="H703" s="7"/>
    </row>
    <row r="704" spans="1:8" x14ac:dyDescent="0.25">
      <c r="A704" s="7"/>
      <c r="B704" s="7"/>
      <c r="C704" s="7"/>
      <c r="D704" s="7"/>
      <c r="E704" s="7"/>
      <c r="F704" s="7"/>
      <c r="G704" s="7"/>
      <c r="H704" s="7"/>
    </row>
    <row r="705" spans="1:8" x14ac:dyDescent="0.25">
      <c r="A705" s="7"/>
      <c r="B705" s="7"/>
      <c r="C705" s="7"/>
      <c r="D705" s="7"/>
      <c r="E705" s="7"/>
      <c r="F705" s="7"/>
      <c r="G705" s="7"/>
      <c r="H705" s="7"/>
    </row>
    <row r="706" spans="1:8" x14ac:dyDescent="0.25">
      <c r="A706" s="7"/>
      <c r="B706" s="7"/>
      <c r="C706" s="7"/>
      <c r="D706" s="7"/>
      <c r="E706" s="7"/>
      <c r="F706" s="7"/>
      <c r="G706" s="7"/>
      <c r="H706" s="7"/>
    </row>
    <row r="707" spans="1:8" x14ac:dyDescent="0.25">
      <c r="A707" s="7"/>
      <c r="B707" s="7"/>
      <c r="C707" s="7"/>
      <c r="D707" s="7"/>
      <c r="E707" s="7"/>
      <c r="F707" s="7"/>
      <c r="G707" s="7"/>
      <c r="H707" s="7"/>
    </row>
    <row r="708" spans="1:8" x14ac:dyDescent="0.25">
      <c r="A708" s="7"/>
      <c r="B708" s="7"/>
      <c r="C708" s="7"/>
      <c r="D708" s="7"/>
      <c r="E708" s="7"/>
      <c r="F708" s="7"/>
      <c r="G708" s="7"/>
      <c r="H708" s="7"/>
    </row>
    <row r="709" spans="1:8" x14ac:dyDescent="0.25">
      <c r="A709" s="7"/>
      <c r="B709" s="7"/>
      <c r="C709" s="7"/>
      <c r="D709" s="7"/>
      <c r="E709" s="7"/>
      <c r="F709" s="7"/>
      <c r="G709" s="7"/>
      <c r="H709" s="7"/>
    </row>
    <row r="710" spans="1:8" x14ac:dyDescent="0.25">
      <c r="A710" s="7"/>
      <c r="B710" s="7"/>
      <c r="C710" s="7"/>
      <c r="D710" s="7"/>
      <c r="E710" s="7"/>
      <c r="F710" s="7"/>
      <c r="G710" s="7"/>
      <c r="H710" s="7"/>
    </row>
    <row r="711" spans="1:8" x14ac:dyDescent="0.25">
      <c r="A711" s="7"/>
      <c r="B711" s="7"/>
      <c r="C711" s="7"/>
      <c r="D711" s="7"/>
      <c r="E711" s="7"/>
      <c r="F711" s="7"/>
      <c r="G711" s="7"/>
      <c r="H711" s="7"/>
    </row>
    <row r="712" spans="1:8" x14ac:dyDescent="0.25">
      <c r="A712" s="7"/>
      <c r="B712" s="7"/>
      <c r="C712" s="7"/>
      <c r="D712" s="7"/>
      <c r="E712" s="7"/>
      <c r="F712" s="7"/>
      <c r="G712" s="7"/>
      <c r="H712" s="7"/>
    </row>
    <row r="713" spans="1:8" x14ac:dyDescent="0.25">
      <c r="A713" s="7"/>
      <c r="B713" s="7"/>
      <c r="C713" s="7"/>
      <c r="D713" s="7"/>
      <c r="E713" s="7"/>
      <c r="F713" s="7"/>
      <c r="G713" s="7"/>
      <c r="H713" s="7"/>
    </row>
    <row r="714" spans="1:8" x14ac:dyDescent="0.25">
      <c r="A714" s="7"/>
      <c r="B714" s="7"/>
      <c r="C714" s="7"/>
      <c r="D714" s="7"/>
      <c r="E714" s="7"/>
      <c r="F714" s="7"/>
      <c r="G714" s="7"/>
      <c r="H714" s="7"/>
    </row>
    <row r="715" spans="1:8" x14ac:dyDescent="0.25">
      <c r="A715" s="7"/>
      <c r="B715" s="7"/>
      <c r="C715" s="7"/>
      <c r="D715" s="7"/>
      <c r="E715" s="7"/>
      <c r="F715" s="7"/>
      <c r="G715" s="7"/>
      <c r="H715" s="7"/>
    </row>
    <row r="716" spans="1:8" x14ac:dyDescent="0.25">
      <c r="A716" s="7"/>
      <c r="B716" s="7"/>
      <c r="C716" s="7"/>
      <c r="D716" s="7"/>
      <c r="E716" s="7"/>
      <c r="F716" s="7"/>
      <c r="G716" s="7"/>
      <c r="H716" s="7"/>
    </row>
    <row r="717" spans="1:8" x14ac:dyDescent="0.25">
      <c r="A717" s="7"/>
      <c r="B717" s="7"/>
      <c r="C717" s="7"/>
      <c r="D717" s="7"/>
      <c r="E717" s="7"/>
      <c r="F717" s="7"/>
      <c r="G717" s="7"/>
      <c r="H717" s="7"/>
    </row>
    <row r="718" spans="1:8" x14ac:dyDescent="0.25">
      <c r="A718" s="7"/>
      <c r="B718" s="7"/>
      <c r="C718" s="7"/>
      <c r="D718" s="7"/>
      <c r="E718" s="7"/>
      <c r="F718" s="7"/>
      <c r="G718" s="7"/>
      <c r="H718" s="7"/>
    </row>
    <row r="719" spans="1:8" x14ac:dyDescent="0.25">
      <c r="A719" s="7"/>
      <c r="B719" s="7"/>
      <c r="C719" s="7"/>
      <c r="D719" s="7"/>
      <c r="E719" s="7"/>
      <c r="F719" s="7"/>
      <c r="G719" s="7"/>
      <c r="H719" s="7"/>
    </row>
    <row r="720" spans="1:8" x14ac:dyDescent="0.25">
      <c r="A720" s="7"/>
      <c r="B720" s="7"/>
      <c r="C720" s="7"/>
      <c r="D720" s="7"/>
      <c r="E720" s="7"/>
      <c r="F720" s="7"/>
      <c r="G720" s="7"/>
      <c r="H720" s="7"/>
    </row>
    <row r="721" spans="1:8" x14ac:dyDescent="0.25">
      <c r="A721" s="7"/>
      <c r="B721" s="7"/>
      <c r="C721" s="7"/>
      <c r="D721" s="7"/>
      <c r="E721" s="7"/>
      <c r="F721" s="7"/>
      <c r="G721" s="7"/>
      <c r="H721" s="7"/>
    </row>
    <row r="722" spans="1:8" x14ac:dyDescent="0.25">
      <c r="A722" s="7"/>
      <c r="B722" s="7"/>
      <c r="C722" s="7"/>
      <c r="D722" s="7"/>
      <c r="E722" s="7"/>
      <c r="F722" s="7"/>
      <c r="G722" s="7"/>
      <c r="H722" s="7"/>
    </row>
    <row r="723" spans="1:8" x14ac:dyDescent="0.25">
      <c r="A723" s="7"/>
      <c r="B723" s="7"/>
      <c r="C723" s="7"/>
      <c r="D723" s="7"/>
      <c r="E723" s="7"/>
      <c r="F723" s="7"/>
      <c r="G723" s="7"/>
      <c r="H723" s="7"/>
    </row>
    <row r="724" spans="1:8" x14ac:dyDescent="0.25">
      <c r="A724" s="7"/>
      <c r="B724" s="7"/>
      <c r="C724" s="7"/>
      <c r="D724" s="7"/>
      <c r="E724" s="7"/>
      <c r="F724" s="7"/>
      <c r="G724" s="7"/>
      <c r="H724" s="7"/>
    </row>
    <row r="725" spans="1:8" x14ac:dyDescent="0.25">
      <c r="A725" s="7"/>
      <c r="B725" s="7"/>
      <c r="C725" s="7"/>
      <c r="D725" s="7"/>
      <c r="E725" s="7"/>
      <c r="F725" s="7"/>
      <c r="G725" s="7"/>
      <c r="H725" s="7"/>
    </row>
    <row r="726" spans="1:8" x14ac:dyDescent="0.25">
      <c r="A726" s="7"/>
      <c r="B726" s="7"/>
      <c r="C726" s="7"/>
      <c r="D726" s="7"/>
      <c r="E726" s="7"/>
      <c r="F726" s="7"/>
      <c r="G726" s="7"/>
      <c r="H726" s="7"/>
    </row>
    <row r="727" spans="1:8" x14ac:dyDescent="0.25">
      <c r="A727" s="7"/>
      <c r="B727" s="7"/>
      <c r="C727" s="7"/>
      <c r="D727" s="7"/>
      <c r="E727" s="7"/>
      <c r="F727" s="7"/>
      <c r="G727" s="7"/>
      <c r="H727" s="7"/>
    </row>
    <row r="728" spans="1:8" x14ac:dyDescent="0.25">
      <c r="A728" s="7"/>
      <c r="B728" s="7"/>
      <c r="C728" s="7"/>
      <c r="D728" s="7"/>
      <c r="E728" s="7"/>
      <c r="F728" s="7"/>
      <c r="G728" s="7"/>
      <c r="H728" s="7"/>
    </row>
    <row r="729" spans="1:8" x14ac:dyDescent="0.25">
      <c r="A729" s="7"/>
      <c r="B729" s="7"/>
      <c r="C729" s="7"/>
      <c r="D729" s="7"/>
      <c r="E729" s="7"/>
      <c r="F729" s="7"/>
      <c r="G729" s="7"/>
      <c r="H729" s="7"/>
    </row>
    <row r="730" spans="1:8" x14ac:dyDescent="0.25">
      <c r="A730" s="7"/>
      <c r="B730" s="7"/>
      <c r="C730" s="7"/>
      <c r="D730" s="7"/>
      <c r="E730" s="7"/>
      <c r="F730" s="7"/>
      <c r="G730" s="7"/>
      <c r="H730" s="7"/>
    </row>
    <row r="731" spans="1:8" x14ac:dyDescent="0.25">
      <c r="A731" s="7"/>
      <c r="B731" s="7"/>
      <c r="C731" s="7"/>
      <c r="D731" s="7"/>
      <c r="E731" s="7"/>
      <c r="F731" s="7"/>
      <c r="G731" s="7"/>
      <c r="H731" s="7"/>
    </row>
    <row r="732" spans="1:8" x14ac:dyDescent="0.25">
      <c r="A732" s="7"/>
      <c r="B732" s="7"/>
      <c r="C732" s="7"/>
      <c r="D732" s="7"/>
      <c r="E732" s="7"/>
      <c r="F732" s="7"/>
      <c r="G732" s="7"/>
      <c r="H732" s="7"/>
    </row>
    <row r="733" spans="1:8" x14ac:dyDescent="0.25">
      <c r="A733" s="7"/>
      <c r="B733" s="7"/>
      <c r="C733" s="7"/>
      <c r="D733" s="7"/>
      <c r="E733" s="7"/>
      <c r="F733" s="7"/>
      <c r="G733" s="7"/>
      <c r="H733" s="7"/>
    </row>
    <row r="734" spans="1:8" x14ac:dyDescent="0.25">
      <c r="A734" s="7"/>
      <c r="B734" s="7"/>
      <c r="C734" s="7"/>
      <c r="D734" s="7"/>
      <c r="E734" s="7"/>
      <c r="F734" s="7"/>
      <c r="G734" s="7"/>
      <c r="H734" s="7"/>
    </row>
    <row r="735" spans="1:8" x14ac:dyDescent="0.25">
      <c r="A735" s="7"/>
      <c r="B735" s="7"/>
      <c r="C735" s="7"/>
      <c r="D735" s="7"/>
      <c r="E735" s="7"/>
      <c r="F735" s="7"/>
      <c r="G735" s="7"/>
      <c r="H735" s="7"/>
    </row>
    <row r="736" spans="1:8" x14ac:dyDescent="0.25">
      <c r="A736" s="7"/>
      <c r="B736" s="7"/>
      <c r="C736" s="7"/>
      <c r="D736" s="7"/>
      <c r="E736" s="7"/>
      <c r="F736" s="7"/>
      <c r="G736" s="7"/>
      <c r="H736" s="7"/>
    </row>
    <row r="737" spans="1:8" x14ac:dyDescent="0.25">
      <c r="A737" s="7"/>
      <c r="B737" s="7"/>
      <c r="C737" s="7"/>
      <c r="D737" s="7"/>
      <c r="E737" s="7"/>
      <c r="F737" s="7"/>
      <c r="G737" s="7"/>
      <c r="H737" s="7"/>
    </row>
    <row r="738" spans="1:8" x14ac:dyDescent="0.25">
      <c r="A738" s="7"/>
      <c r="B738" s="7"/>
      <c r="C738" s="7"/>
      <c r="D738" s="7"/>
      <c r="E738" s="7"/>
      <c r="F738" s="7"/>
      <c r="G738" s="7"/>
      <c r="H738" s="7"/>
    </row>
    <row r="739" spans="1:8" x14ac:dyDescent="0.25">
      <c r="A739" s="7"/>
      <c r="B739" s="7"/>
      <c r="C739" s="7"/>
      <c r="D739" s="7"/>
      <c r="E739" s="7"/>
      <c r="F739" s="7"/>
      <c r="G739" s="7"/>
      <c r="H739" s="7"/>
    </row>
    <row r="740" spans="1:8" x14ac:dyDescent="0.25">
      <c r="A740" s="7"/>
      <c r="B740" s="7"/>
      <c r="C740" s="7"/>
      <c r="D740" s="7"/>
      <c r="E740" s="7"/>
      <c r="F740" s="7"/>
      <c r="G740" s="7"/>
      <c r="H740" s="7"/>
    </row>
    <row r="741" spans="1:8" x14ac:dyDescent="0.25">
      <c r="A741" s="7"/>
      <c r="B741" s="7"/>
      <c r="C741" s="7"/>
      <c r="D741" s="7"/>
      <c r="E741" s="7"/>
      <c r="F741" s="7"/>
      <c r="G741" s="7"/>
      <c r="H741" s="7"/>
    </row>
    <row r="742" spans="1:8" x14ac:dyDescent="0.25">
      <c r="A742" s="7"/>
      <c r="B742" s="7"/>
      <c r="C742" s="7"/>
      <c r="D742" s="7"/>
      <c r="E742" s="7"/>
      <c r="F742" s="7"/>
      <c r="G742" s="7"/>
      <c r="H742" s="7"/>
    </row>
    <row r="743" spans="1:8" x14ac:dyDescent="0.25">
      <c r="A743" s="7"/>
      <c r="B743" s="7"/>
      <c r="C743" s="7"/>
      <c r="D743" s="7"/>
      <c r="E743" s="7"/>
      <c r="F743" s="7"/>
      <c r="G743" s="7"/>
      <c r="H743" s="7"/>
    </row>
    <row r="744" spans="1:8" x14ac:dyDescent="0.25">
      <c r="A744" s="7"/>
      <c r="B744" s="7"/>
      <c r="C744" s="7"/>
      <c r="D744" s="7"/>
      <c r="E744" s="7"/>
      <c r="F744" s="7"/>
      <c r="G744" s="7"/>
      <c r="H744" s="7"/>
    </row>
    <row r="745" spans="1:8" x14ac:dyDescent="0.25">
      <c r="A745" s="7"/>
      <c r="B745" s="7"/>
      <c r="C745" s="7"/>
      <c r="D745" s="7"/>
      <c r="E745" s="7"/>
      <c r="F745" s="7"/>
      <c r="G745" s="7"/>
      <c r="H745" s="7"/>
    </row>
    <row r="746" spans="1:8" x14ac:dyDescent="0.25">
      <c r="A746" s="7"/>
      <c r="B746" s="7"/>
      <c r="C746" s="7"/>
      <c r="D746" s="7"/>
      <c r="E746" s="7"/>
      <c r="F746" s="7"/>
      <c r="G746" s="7"/>
      <c r="H746" s="7"/>
    </row>
    <row r="747" spans="1:8" x14ac:dyDescent="0.25">
      <c r="A747" s="7"/>
      <c r="B747" s="7"/>
      <c r="C747" s="7"/>
      <c r="D747" s="7"/>
      <c r="E747" s="7"/>
      <c r="F747" s="7"/>
      <c r="G747" s="7"/>
      <c r="H747" s="7"/>
    </row>
    <row r="748" spans="1:8" x14ac:dyDescent="0.25">
      <c r="A748" s="7"/>
      <c r="B748" s="7"/>
      <c r="C748" s="7"/>
      <c r="D748" s="7"/>
      <c r="E748" s="7"/>
      <c r="F748" s="7"/>
      <c r="G748" s="7"/>
      <c r="H748" s="7"/>
    </row>
    <row r="749" spans="1:8" x14ac:dyDescent="0.25">
      <c r="A749" s="7"/>
      <c r="B749" s="7"/>
      <c r="C749" s="7"/>
      <c r="D749" s="7"/>
      <c r="E749" s="7"/>
      <c r="F749" s="7"/>
      <c r="G749" s="7"/>
      <c r="H749" s="7"/>
    </row>
    <row r="750" spans="1:8" x14ac:dyDescent="0.25">
      <c r="A750" s="7"/>
      <c r="B750" s="7"/>
      <c r="C750" s="7"/>
      <c r="D750" s="7"/>
      <c r="E750" s="7"/>
      <c r="F750" s="7"/>
      <c r="G750" s="7"/>
      <c r="H750" s="7"/>
    </row>
    <row r="751" spans="1:8" x14ac:dyDescent="0.25">
      <c r="A751" s="7"/>
      <c r="B751" s="7"/>
      <c r="C751" s="7"/>
      <c r="D751" s="7"/>
      <c r="E751" s="7"/>
      <c r="F751" s="7"/>
      <c r="G751" s="7"/>
      <c r="H751" s="7"/>
    </row>
    <row r="752" spans="1:8" x14ac:dyDescent="0.25">
      <c r="A752" s="7"/>
      <c r="B752" s="7"/>
      <c r="C752" s="7"/>
      <c r="D752" s="7"/>
      <c r="E752" s="7"/>
      <c r="F752" s="7"/>
      <c r="G752" s="7"/>
      <c r="H752" s="7"/>
    </row>
    <row r="753" spans="1:8" x14ac:dyDescent="0.25">
      <c r="A753" s="7"/>
      <c r="B753" s="7"/>
      <c r="C753" s="7"/>
      <c r="D753" s="7"/>
      <c r="E753" s="7"/>
      <c r="F753" s="7"/>
      <c r="G753" s="7"/>
      <c r="H753" s="7"/>
    </row>
    <row r="754" spans="1:8" x14ac:dyDescent="0.25">
      <c r="A754" s="7"/>
      <c r="B754" s="7"/>
      <c r="C754" s="7"/>
      <c r="D754" s="7"/>
      <c r="E754" s="7"/>
      <c r="F754" s="7"/>
      <c r="G754" s="7"/>
      <c r="H754" s="7"/>
    </row>
    <row r="755" spans="1:8" x14ac:dyDescent="0.25">
      <c r="A755" s="7"/>
      <c r="B755" s="7"/>
      <c r="C755" s="7"/>
      <c r="D755" s="7"/>
      <c r="E755" s="7"/>
      <c r="F755" s="7"/>
      <c r="G755" s="7"/>
      <c r="H755" s="7"/>
    </row>
    <row r="756" spans="1:8" x14ac:dyDescent="0.25">
      <c r="A756" s="7"/>
      <c r="B756" s="7"/>
      <c r="C756" s="7"/>
      <c r="D756" s="7"/>
      <c r="E756" s="7"/>
      <c r="F756" s="7"/>
      <c r="G756" s="7"/>
      <c r="H756" s="7"/>
    </row>
    <row r="757" spans="1:8" x14ac:dyDescent="0.25">
      <c r="A757" s="7"/>
      <c r="B757" s="7"/>
      <c r="C757" s="7"/>
      <c r="D757" s="7"/>
      <c r="E757" s="7"/>
      <c r="F757" s="7"/>
      <c r="G757" s="7"/>
      <c r="H757" s="7"/>
    </row>
    <row r="758" spans="1:8" x14ac:dyDescent="0.25">
      <c r="A758" s="7"/>
      <c r="B758" s="7"/>
      <c r="C758" s="7"/>
      <c r="D758" s="7"/>
      <c r="E758" s="7"/>
      <c r="F758" s="7"/>
      <c r="G758" s="7"/>
      <c r="H758" s="7"/>
    </row>
    <row r="759" spans="1:8" x14ac:dyDescent="0.25">
      <c r="A759" s="7"/>
      <c r="B759" s="7"/>
      <c r="C759" s="7"/>
      <c r="D759" s="7"/>
      <c r="E759" s="7"/>
      <c r="F759" s="7"/>
      <c r="G759" s="7"/>
      <c r="H759" s="7"/>
    </row>
    <row r="760" spans="1:8" x14ac:dyDescent="0.25">
      <c r="A760" s="7"/>
      <c r="B760" s="7"/>
      <c r="C760" s="7"/>
      <c r="D760" s="7"/>
      <c r="E760" s="7"/>
      <c r="F760" s="7"/>
      <c r="G760" s="7"/>
      <c r="H760" s="7"/>
    </row>
    <row r="761" spans="1:8" x14ac:dyDescent="0.25">
      <c r="A761" s="7"/>
      <c r="B761" s="7"/>
      <c r="C761" s="7"/>
      <c r="D761" s="7"/>
      <c r="E761" s="7"/>
      <c r="F761" s="7"/>
      <c r="G761" s="7"/>
      <c r="H761" s="7"/>
    </row>
    <row r="762" spans="1:8" x14ac:dyDescent="0.25">
      <c r="A762" s="7"/>
      <c r="B762" s="7"/>
      <c r="C762" s="7"/>
      <c r="D762" s="7"/>
      <c r="E762" s="7"/>
      <c r="F762" s="7"/>
      <c r="G762" s="7"/>
      <c r="H762" s="7"/>
    </row>
    <row r="763" spans="1:8" x14ac:dyDescent="0.25">
      <c r="A763" s="7"/>
      <c r="B763" s="7"/>
      <c r="C763" s="7"/>
      <c r="D763" s="7"/>
      <c r="E763" s="7"/>
      <c r="F763" s="7"/>
      <c r="G763" s="7"/>
      <c r="H763" s="7"/>
    </row>
    <row r="764" spans="1:8" x14ac:dyDescent="0.25">
      <c r="A764" s="7"/>
      <c r="B764" s="7"/>
      <c r="C764" s="7"/>
      <c r="D764" s="7"/>
      <c r="E764" s="7"/>
      <c r="F764" s="7"/>
      <c r="G764" s="7"/>
      <c r="H764" s="7"/>
    </row>
    <row r="765" spans="1:8" x14ac:dyDescent="0.25">
      <c r="A765" s="7"/>
      <c r="B765" s="7"/>
      <c r="C765" s="7"/>
      <c r="D765" s="7"/>
      <c r="E765" s="7"/>
      <c r="F765" s="7"/>
      <c r="G765" s="7"/>
      <c r="H765" s="7"/>
    </row>
    <row r="766" spans="1:8" x14ac:dyDescent="0.25">
      <c r="A766" s="7"/>
      <c r="B766" s="7"/>
      <c r="C766" s="7"/>
      <c r="D766" s="7"/>
      <c r="E766" s="7"/>
      <c r="F766" s="7"/>
      <c r="G766" s="7"/>
      <c r="H766" s="7"/>
    </row>
    <row r="767" spans="1:8" x14ac:dyDescent="0.25">
      <c r="A767" s="7"/>
      <c r="B767" s="7"/>
      <c r="C767" s="7"/>
      <c r="D767" s="7"/>
      <c r="E767" s="7"/>
      <c r="F767" s="7"/>
      <c r="G767" s="7"/>
      <c r="H767" s="7"/>
    </row>
    <row r="768" spans="1:8" x14ac:dyDescent="0.25">
      <c r="A768" s="7"/>
      <c r="B768" s="7"/>
      <c r="C768" s="7"/>
      <c r="D768" s="7"/>
      <c r="E768" s="7"/>
      <c r="F768" s="7"/>
      <c r="G768" s="7"/>
      <c r="H768" s="7"/>
    </row>
    <row r="769" spans="1:8" x14ac:dyDescent="0.25">
      <c r="A769" s="7"/>
      <c r="B769" s="7"/>
      <c r="C769" s="7"/>
      <c r="D769" s="7"/>
      <c r="E769" s="7"/>
      <c r="F769" s="7"/>
      <c r="G769" s="7"/>
      <c r="H769" s="7"/>
    </row>
    <row r="770" spans="1:8" x14ac:dyDescent="0.25">
      <c r="A770" s="7"/>
      <c r="B770" s="7"/>
      <c r="C770" s="7"/>
      <c r="D770" s="7"/>
      <c r="E770" s="7"/>
      <c r="F770" s="7"/>
      <c r="G770" s="7"/>
      <c r="H770" s="7"/>
    </row>
    <row r="771" spans="1:8" x14ac:dyDescent="0.25">
      <c r="A771" s="7"/>
      <c r="B771" s="7"/>
      <c r="C771" s="7"/>
      <c r="D771" s="7"/>
      <c r="E771" s="7"/>
      <c r="F771" s="7"/>
      <c r="G771" s="7"/>
      <c r="H771" s="7"/>
    </row>
    <row r="772" spans="1:8" x14ac:dyDescent="0.25">
      <c r="A772" s="7"/>
      <c r="B772" s="7"/>
      <c r="C772" s="7"/>
      <c r="D772" s="7"/>
      <c r="E772" s="7"/>
      <c r="F772" s="7"/>
      <c r="G772" s="7"/>
      <c r="H772" s="7"/>
    </row>
    <row r="773" spans="1:8" x14ac:dyDescent="0.25">
      <c r="A773" s="7"/>
      <c r="B773" s="7"/>
      <c r="C773" s="7"/>
      <c r="D773" s="7"/>
      <c r="E773" s="7"/>
      <c r="F773" s="7"/>
      <c r="G773" s="7"/>
      <c r="H773" s="7"/>
    </row>
    <row r="774" spans="1:8" x14ac:dyDescent="0.25">
      <c r="A774" s="7"/>
      <c r="B774" s="7"/>
      <c r="C774" s="7"/>
      <c r="D774" s="7"/>
      <c r="E774" s="7"/>
      <c r="F774" s="7"/>
      <c r="G774" s="7"/>
      <c r="H774" s="7"/>
    </row>
    <row r="775" spans="1:8" x14ac:dyDescent="0.25">
      <c r="A775" s="7"/>
      <c r="B775" s="7"/>
      <c r="C775" s="7"/>
      <c r="D775" s="7"/>
      <c r="E775" s="7"/>
      <c r="F775" s="7"/>
      <c r="G775" s="7"/>
      <c r="H775" s="7"/>
    </row>
    <row r="776" spans="1:8" x14ac:dyDescent="0.25">
      <c r="A776" s="7"/>
      <c r="B776" s="7"/>
      <c r="C776" s="7"/>
      <c r="D776" s="7"/>
      <c r="E776" s="7"/>
      <c r="F776" s="7"/>
      <c r="G776" s="7"/>
      <c r="H776" s="7"/>
    </row>
    <row r="777" spans="1:8" x14ac:dyDescent="0.25">
      <c r="A777" s="7"/>
      <c r="B777" s="7"/>
      <c r="C777" s="7"/>
      <c r="D777" s="7"/>
      <c r="E777" s="7"/>
      <c r="F777" s="7"/>
      <c r="G777" s="7"/>
      <c r="H777" s="7"/>
    </row>
    <row r="778" spans="1:8" x14ac:dyDescent="0.25">
      <c r="A778" s="7"/>
      <c r="B778" s="7"/>
      <c r="C778" s="7"/>
      <c r="D778" s="7"/>
      <c r="E778" s="7"/>
      <c r="F778" s="7"/>
      <c r="G778" s="7"/>
      <c r="H778" s="7"/>
    </row>
    <row r="779" spans="1:8" x14ac:dyDescent="0.25">
      <c r="A779" s="7"/>
      <c r="B779" s="7"/>
      <c r="C779" s="7"/>
      <c r="D779" s="7"/>
      <c r="E779" s="7"/>
      <c r="F779" s="7"/>
      <c r="G779" s="7"/>
      <c r="H779" s="7"/>
    </row>
    <row r="780" spans="1:8" x14ac:dyDescent="0.25">
      <c r="A780" s="7"/>
      <c r="B780" s="7"/>
      <c r="C780" s="7"/>
      <c r="D780" s="7"/>
      <c r="E780" s="7"/>
      <c r="F780" s="7"/>
      <c r="G780" s="7"/>
      <c r="H780" s="7"/>
    </row>
    <row r="781" spans="1:8" x14ac:dyDescent="0.25">
      <c r="A781" s="7"/>
      <c r="B781" s="7"/>
      <c r="C781" s="7"/>
      <c r="D781" s="7"/>
      <c r="E781" s="7"/>
      <c r="F781" s="7"/>
      <c r="G781" s="7"/>
      <c r="H781" s="7"/>
    </row>
    <row r="782" spans="1:8" x14ac:dyDescent="0.25">
      <c r="A782" s="7"/>
      <c r="B782" s="7"/>
      <c r="C782" s="7"/>
      <c r="D782" s="7"/>
      <c r="E782" s="7"/>
      <c r="F782" s="7"/>
      <c r="G782" s="7"/>
      <c r="H782" s="7"/>
    </row>
    <row r="783" spans="1:8" x14ac:dyDescent="0.25">
      <c r="A783" s="7"/>
      <c r="B783" s="7"/>
      <c r="C783" s="7"/>
      <c r="D783" s="7"/>
      <c r="E783" s="7"/>
      <c r="F783" s="7"/>
      <c r="G783" s="7"/>
      <c r="H783" s="7"/>
    </row>
    <row r="784" spans="1:8" x14ac:dyDescent="0.25">
      <c r="A784" s="7"/>
      <c r="B784" s="7"/>
      <c r="C784" s="7"/>
      <c r="D784" s="7"/>
      <c r="E784" s="7"/>
      <c r="F784" s="7"/>
      <c r="G784" s="7"/>
      <c r="H784" s="7"/>
    </row>
    <row r="785" spans="1:8" x14ac:dyDescent="0.25">
      <c r="A785" s="7"/>
      <c r="B785" s="7"/>
      <c r="C785" s="7"/>
      <c r="D785" s="7"/>
      <c r="E785" s="7"/>
      <c r="F785" s="7"/>
      <c r="G785" s="7"/>
      <c r="H785" s="7"/>
    </row>
    <row r="786" spans="1:8" x14ac:dyDescent="0.25">
      <c r="A786" s="7"/>
      <c r="B786" s="7"/>
      <c r="C786" s="7"/>
      <c r="D786" s="7"/>
      <c r="E786" s="7"/>
      <c r="F786" s="7"/>
      <c r="G786" s="7"/>
      <c r="H786" s="7"/>
    </row>
    <row r="787" spans="1:8" x14ac:dyDescent="0.25">
      <c r="A787" s="7"/>
      <c r="B787" s="7"/>
      <c r="C787" s="7"/>
      <c r="D787" s="7"/>
      <c r="E787" s="7"/>
      <c r="F787" s="7"/>
      <c r="G787" s="7"/>
      <c r="H787" s="7"/>
    </row>
    <row r="788" spans="1:8" x14ac:dyDescent="0.25">
      <c r="A788" s="7"/>
      <c r="B788" s="7"/>
      <c r="C788" s="7"/>
      <c r="D788" s="7"/>
      <c r="E788" s="7"/>
      <c r="F788" s="7"/>
      <c r="G788" s="7"/>
      <c r="H788" s="7"/>
    </row>
    <row r="789" spans="1:8" x14ac:dyDescent="0.25">
      <c r="A789" s="7"/>
      <c r="B789" s="7"/>
      <c r="C789" s="7"/>
      <c r="D789" s="7"/>
      <c r="E789" s="7"/>
      <c r="F789" s="7"/>
      <c r="G789" s="7"/>
      <c r="H789" s="7"/>
    </row>
    <row r="790" spans="1:8" x14ac:dyDescent="0.25">
      <c r="A790" s="7"/>
      <c r="B790" s="7"/>
      <c r="C790" s="7"/>
      <c r="D790" s="7"/>
      <c r="E790" s="7"/>
      <c r="F790" s="7"/>
      <c r="G790" s="7"/>
      <c r="H790" s="7"/>
    </row>
    <row r="791" spans="1:8" x14ac:dyDescent="0.25">
      <c r="A791" s="7"/>
      <c r="B791" s="7"/>
      <c r="C791" s="7"/>
      <c r="D791" s="7"/>
      <c r="E791" s="7"/>
      <c r="F791" s="7"/>
      <c r="G791" s="7"/>
      <c r="H791" s="7"/>
    </row>
    <row r="792" spans="1:8" x14ac:dyDescent="0.25">
      <c r="A792" s="7"/>
      <c r="B792" s="7"/>
      <c r="C792" s="7"/>
      <c r="D792" s="7"/>
      <c r="E792" s="7"/>
      <c r="F792" s="7"/>
      <c r="G792" s="7"/>
      <c r="H792" s="7"/>
    </row>
    <row r="793" spans="1:8" x14ac:dyDescent="0.25">
      <c r="A793" s="7"/>
      <c r="B793" s="7"/>
      <c r="C793" s="7"/>
      <c r="D793" s="7"/>
      <c r="E793" s="7"/>
      <c r="F793" s="7"/>
      <c r="G793" s="7"/>
      <c r="H793" s="7"/>
    </row>
    <row r="794" spans="1:8" x14ac:dyDescent="0.25">
      <c r="A794" s="7"/>
      <c r="B794" s="7"/>
      <c r="C794" s="7"/>
      <c r="D794" s="7"/>
      <c r="E794" s="7"/>
      <c r="F794" s="7"/>
      <c r="G794" s="7"/>
      <c r="H794" s="7"/>
    </row>
    <row r="795" spans="1:8" x14ac:dyDescent="0.25">
      <c r="A795" s="7"/>
      <c r="B795" s="7"/>
      <c r="C795" s="7"/>
      <c r="D795" s="7"/>
      <c r="E795" s="7"/>
      <c r="F795" s="7"/>
      <c r="G795" s="7"/>
      <c r="H795" s="7"/>
    </row>
    <row r="796" spans="1:8" x14ac:dyDescent="0.25">
      <c r="A796" s="7"/>
      <c r="B796" s="7"/>
      <c r="C796" s="7"/>
      <c r="D796" s="7"/>
      <c r="E796" s="7"/>
      <c r="F796" s="7"/>
      <c r="G796" s="7"/>
      <c r="H796" s="7"/>
    </row>
    <row r="797" spans="1:8" x14ac:dyDescent="0.25">
      <c r="A797" s="7"/>
      <c r="B797" s="7"/>
      <c r="C797" s="7"/>
      <c r="D797" s="7"/>
      <c r="E797" s="7"/>
      <c r="F797" s="7"/>
      <c r="G797" s="7"/>
      <c r="H797" s="7"/>
    </row>
    <row r="798" spans="1:8" x14ac:dyDescent="0.25">
      <c r="A798" s="7"/>
      <c r="B798" s="7"/>
      <c r="C798" s="7"/>
      <c r="D798" s="7"/>
      <c r="E798" s="7"/>
      <c r="F798" s="7"/>
      <c r="G798" s="7"/>
      <c r="H798" s="7"/>
    </row>
    <row r="799" spans="1:8" x14ac:dyDescent="0.25">
      <c r="A799" s="7"/>
      <c r="B799" s="7"/>
      <c r="C799" s="7"/>
      <c r="D799" s="7"/>
      <c r="E799" s="7"/>
      <c r="F799" s="7"/>
      <c r="G799" s="7"/>
      <c r="H799" s="7"/>
    </row>
    <row r="800" spans="1:8" x14ac:dyDescent="0.25">
      <c r="A800" s="7"/>
      <c r="B800" s="7"/>
      <c r="C800" s="7"/>
      <c r="D800" s="7"/>
      <c r="E800" s="7"/>
      <c r="F800" s="7"/>
      <c r="G800" s="7"/>
      <c r="H800" s="7"/>
    </row>
    <row r="801" spans="1:8" x14ac:dyDescent="0.25">
      <c r="A801" s="7"/>
      <c r="B801" s="7"/>
      <c r="C801" s="7"/>
      <c r="D801" s="7"/>
      <c r="E801" s="7"/>
      <c r="F801" s="7"/>
      <c r="G801" s="7"/>
      <c r="H801" s="7"/>
    </row>
    <row r="802" spans="1:8" x14ac:dyDescent="0.25">
      <c r="A802" s="7"/>
      <c r="B802" s="7"/>
      <c r="C802" s="7"/>
      <c r="D802" s="7"/>
      <c r="E802" s="7"/>
      <c r="F802" s="7"/>
      <c r="G802" s="7"/>
      <c r="H802" s="7"/>
    </row>
    <row r="803" spans="1:8" x14ac:dyDescent="0.25">
      <c r="A803" s="7"/>
      <c r="B803" s="7"/>
      <c r="C803" s="7"/>
      <c r="D803" s="7"/>
      <c r="E803" s="7"/>
      <c r="F803" s="7"/>
      <c r="G803" s="7"/>
      <c r="H803" s="7"/>
    </row>
    <row r="804" spans="1:8" x14ac:dyDescent="0.25">
      <c r="A804" s="7"/>
      <c r="B804" s="7"/>
      <c r="C804" s="7"/>
      <c r="D804" s="7"/>
      <c r="E804" s="7"/>
      <c r="F804" s="7"/>
      <c r="G804" s="7"/>
      <c r="H804" s="7"/>
    </row>
    <row r="805" spans="1:8" x14ac:dyDescent="0.25">
      <c r="A805" s="7"/>
      <c r="B805" s="7"/>
      <c r="C805" s="7"/>
      <c r="D805" s="7"/>
      <c r="E805" s="7"/>
      <c r="F805" s="7"/>
      <c r="G805" s="7"/>
      <c r="H805" s="7"/>
    </row>
    <row r="806" spans="1:8" x14ac:dyDescent="0.25">
      <c r="A806" s="7"/>
      <c r="B806" s="7"/>
      <c r="C806" s="7"/>
      <c r="D806" s="7"/>
      <c r="E806" s="7"/>
      <c r="F806" s="7"/>
      <c r="G806" s="7"/>
      <c r="H806" s="7"/>
    </row>
    <row r="807" spans="1:8" x14ac:dyDescent="0.25">
      <c r="A807" s="7"/>
      <c r="B807" s="7"/>
      <c r="C807" s="7"/>
      <c r="D807" s="7"/>
      <c r="E807" s="7"/>
      <c r="F807" s="7"/>
      <c r="G807" s="7"/>
      <c r="H807" s="7"/>
    </row>
    <row r="808" spans="1:8" x14ac:dyDescent="0.25">
      <c r="A808" s="7"/>
      <c r="B808" s="7"/>
      <c r="C808" s="7"/>
      <c r="D808" s="7"/>
      <c r="E808" s="7"/>
      <c r="F808" s="7"/>
      <c r="G808" s="7"/>
      <c r="H808" s="7"/>
    </row>
    <row r="809" spans="1:8" x14ac:dyDescent="0.25">
      <c r="A809" s="7"/>
      <c r="B809" s="7"/>
      <c r="C809" s="7"/>
      <c r="D809" s="7"/>
      <c r="E809" s="7"/>
      <c r="F809" s="7"/>
      <c r="G809" s="7"/>
      <c r="H809" s="7"/>
    </row>
    <row r="810" spans="1:8" x14ac:dyDescent="0.25">
      <c r="A810" s="7"/>
      <c r="B810" s="7"/>
      <c r="C810" s="7"/>
      <c r="D810" s="7"/>
      <c r="E810" s="7"/>
      <c r="F810" s="7"/>
      <c r="G810" s="7"/>
      <c r="H810" s="7"/>
    </row>
    <row r="811" spans="1:8" x14ac:dyDescent="0.25">
      <c r="A811" s="7"/>
      <c r="B811" s="7"/>
      <c r="C811" s="7"/>
      <c r="D811" s="7"/>
      <c r="E811" s="7"/>
      <c r="F811" s="7"/>
      <c r="G811" s="7"/>
      <c r="H811" s="7"/>
    </row>
    <row r="812" spans="1:8" x14ac:dyDescent="0.25">
      <c r="A812" s="7"/>
      <c r="B812" s="7"/>
      <c r="C812" s="7"/>
      <c r="D812" s="7"/>
      <c r="E812" s="7"/>
      <c r="F812" s="7"/>
      <c r="G812" s="7"/>
      <c r="H812" s="7"/>
    </row>
    <row r="813" spans="1:8" x14ac:dyDescent="0.25">
      <c r="A813" s="7"/>
      <c r="B813" s="7"/>
      <c r="C813" s="7"/>
      <c r="D813" s="7"/>
      <c r="E813" s="7"/>
      <c r="F813" s="7"/>
      <c r="G813" s="7"/>
      <c r="H813" s="7"/>
    </row>
    <row r="814" spans="1:8" x14ac:dyDescent="0.25">
      <c r="A814" s="7"/>
      <c r="B814" s="7"/>
      <c r="C814" s="7"/>
      <c r="D814" s="7"/>
      <c r="E814" s="7"/>
      <c r="F814" s="7"/>
      <c r="G814" s="7"/>
      <c r="H814" s="7"/>
    </row>
    <row r="815" spans="1:8" x14ac:dyDescent="0.25">
      <c r="A815" s="7"/>
      <c r="B815" s="7"/>
      <c r="C815" s="7"/>
      <c r="D815" s="7"/>
      <c r="E815" s="7"/>
      <c r="F815" s="7"/>
      <c r="G815" s="7"/>
      <c r="H815" s="7"/>
    </row>
    <row r="816" spans="1:8" x14ac:dyDescent="0.25">
      <c r="A816" s="7"/>
      <c r="B816" s="7"/>
      <c r="C816" s="7"/>
      <c r="D816" s="7"/>
      <c r="E816" s="7"/>
      <c r="F816" s="7"/>
      <c r="G816" s="7"/>
      <c r="H816" s="7"/>
    </row>
    <row r="817" spans="1:8" x14ac:dyDescent="0.25">
      <c r="A817" s="7"/>
      <c r="B817" s="7"/>
      <c r="C817" s="7"/>
      <c r="D817" s="7"/>
      <c r="E817" s="7"/>
      <c r="F817" s="7"/>
      <c r="G817" s="7"/>
      <c r="H817" s="7"/>
    </row>
    <row r="818" spans="1:8" x14ac:dyDescent="0.25">
      <c r="A818" s="7"/>
      <c r="B818" s="7"/>
      <c r="C818" s="7"/>
      <c r="D818" s="7"/>
      <c r="E818" s="7"/>
      <c r="F818" s="7"/>
      <c r="G818" s="7"/>
      <c r="H818" s="7"/>
    </row>
    <row r="819" spans="1:8" x14ac:dyDescent="0.25">
      <c r="A819" s="7"/>
      <c r="B819" s="7"/>
      <c r="C819" s="7"/>
      <c r="D819" s="7"/>
      <c r="E819" s="7"/>
      <c r="F819" s="7"/>
      <c r="G819" s="7"/>
      <c r="H819" s="7"/>
    </row>
    <row r="820" spans="1:8" x14ac:dyDescent="0.25">
      <c r="A820" s="7"/>
      <c r="B820" s="7"/>
      <c r="C820" s="7"/>
      <c r="D820" s="7"/>
      <c r="E820" s="7"/>
      <c r="F820" s="7"/>
      <c r="G820" s="7"/>
      <c r="H820" s="7"/>
    </row>
    <row r="821" spans="1:8" x14ac:dyDescent="0.25">
      <c r="A821" s="7"/>
      <c r="B821" s="7"/>
      <c r="C821" s="7"/>
      <c r="D821" s="7"/>
      <c r="E821" s="7"/>
      <c r="F821" s="7"/>
      <c r="G821" s="7"/>
      <c r="H821" s="7"/>
    </row>
    <row r="822" spans="1:8" x14ac:dyDescent="0.25">
      <c r="A822" s="7"/>
      <c r="B822" s="7"/>
      <c r="C822" s="7"/>
      <c r="D822" s="7"/>
      <c r="E822" s="7"/>
      <c r="F822" s="7"/>
      <c r="G822" s="7"/>
      <c r="H822" s="7"/>
    </row>
    <row r="823" spans="1:8" x14ac:dyDescent="0.25">
      <c r="A823" s="7"/>
      <c r="B823" s="7"/>
      <c r="C823" s="7"/>
      <c r="D823" s="7"/>
      <c r="E823" s="7"/>
      <c r="F823" s="7"/>
      <c r="G823" s="7"/>
      <c r="H823" s="7"/>
    </row>
    <row r="824" spans="1:8" x14ac:dyDescent="0.25">
      <c r="A824" s="7"/>
      <c r="B824" s="7"/>
      <c r="C824" s="7"/>
      <c r="D824" s="7"/>
      <c r="E824" s="7"/>
      <c r="F824" s="7"/>
      <c r="G824" s="7"/>
      <c r="H824" s="7"/>
    </row>
    <row r="825" spans="1:8" x14ac:dyDescent="0.25">
      <c r="A825" s="7"/>
      <c r="B825" s="7"/>
      <c r="C825" s="7"/>
      <c r="D825" s="7"/>
      <c r="E825" s="7"/>
      <c r="F825" s="7"/>
      <c r="G825" s="7"/>
      <c r="H825" s="7"/>
    </row>
    <row r="826" spans="1:8" x14ac:dyDescent="0.25">
      <c r="A826" s="7"/>
      <c r="B826" s="7"/>
      <c r="C826" s="7"/>
      <c r="D826" s="7"/>
      <c r="E826" s="7"/>
      <c r="F826" s="7"/>
      <c r="G826" s="7"/>
      <c r="H826" s="7"/>
    </row>
    <row r="827" spans="1:8" x14ac:dyDescent="0.25">
      <c r="A827" s="7"/>
      <c r="B827" s="7"/>
      <c r="C827" s="7"/>
      <c r="D827" s="7"/>
      <c r="E827" s="7"/>
      <c r="F827" s="7"/>
      <c r="G827" s="7"/>
      <c r="H827" s="7"/>
    </row>
    <row r="828" spans="1:8" x14ac:dyDescent="0.25">
      <c r="A828" s="7"/>
      <c r="B828" s="7"/>
      <c r="C828" s="7"/>
      <c r="D828" s="7"/>
      <c r="E828" s="7"/>
      <c r="F828" s="7"/>
      <c r="G828" s="7"/>
      <c r="H828" s="7"/>
    </row>
    <row r="829" spans="1:8" x14ac:dyDescent="0.25">
      <c r="A829" s="7"/>
      <c r="B829" s="7"/>
      <c r="C829" s="7"/>
      <c r="D829" s="7"/>
      <c r="E829" s="7"/>
      <c r="F829" s="7"/>
      <c r="G829" s="7"/>
      <c r="H829" s="7"/>
    </row>
    <row r="830" spans="1:8" x14ac:dyDescent="0.25">
      <c r="A830" s="7"/>
      <c r="B830" s="7"/>
      <c r="C830" s="7"/>
      <c r="D830" s="7"/>
      <c r="E830" s="7"/>
      <c r="F830" s="7"/>
      <c r="G830" s="7"/>
      <c r="H830" s="7"/>
    </row>
    <row r="831" spans="1:8" x14ac:dyDescent="0.25">
      <c r="A831" s="7"/>
      <c r="B831" s="7"/>
      <c r="C831" s="7"/>
      <c r="D831" s="7"/>
      <c r="E831" s="7"/>
      <c r="F831" s="7"/>
      <c r="G831" s="7"/>
      <c r="H831" s="7"/>
    </row>
    <row r="832" spans="1:8" x14ac:dyDescent="0.25">
      <c r="A832" s="7"/>
      <c r="B832" s="7"/>
      <c r="C832" s="7"/>
      <c r="D832" s="7"/>
      <c r="E832" s="7"/>
      <c r="F832" s="7"/>
      <c r="G832" s="7"/>
      <c r="H832" s="7"/>
    </row>
    <row r="833" spans="1:8" x14ac:dyDescent="0.25">
      <c r="A833" s="7"/>
      <c r="B833" s="7"/>
      <c r="C833" s="7"/>
      <c r="D833" s="7"/>
      <c r="E833" s="7"/>
      <c r="F833" s="7"/>
      <c r="G833" s="7"/>
      <c r="H833" s="7"/>
    </row>
    <row r="834" spans="1:8" x14ac:dyDescent="0.25">
      <c r="A834" s="7"/>
      <c r="B834" s="7"/>
      <c r="C834" s="7"/>
      <c r="D834" s="7"/>
      <c r="E834" s="7"/>
      <c r="F834" s="7"/>
      <c r="G834" s="7"/>
      <c r="H834" s="7"/>
    </row>
    <row r="835" spans="1:8" x14ac:dyDescent="0.25">
      <c r="A835" s="7"/>
      <c r="B835" s="7"/>
      <c r="C835" s="7"/>
      <c r="D835" s="7"/>
      <c r="E835" s="7"/>
      <c r="F835" s="7"/>
      <c r="G835" s="7"/>
      <c r="H835" s="7"/>
    </row>
    <row r="836" spans="1:8" x14ac:dyDescent="0.25">
      <c r="A836" s="7"/>
      <c r="B836" s="7"/>
      <c r="C836" s="7"/>
      <c r="D836" s="7"/>
      <c r="E836" s="7"/>
      <c r="F836" s="7"/>
      <c r="G836" s="7"/>
      <c r="H836" s="7"/>
    </row>
    <row r="837" spans="1:8" x14ac:dyDescent="0.25">
      <c r="A837" s="7"/>
      <c r="B837" s="7"/>
      <c r="C837" s="7"/>
      <c r="D837" s="7"/>
      <c r="E837" s="7"/>
      <c r="F837" s="7"/>
      <c r="G837" s="7"/>
      <c r="H837" s="7"/>
    </row>
    <row r="838" spans="1:8" x14ac:dyDescent="0.25">
      <c r="A838" s="7"/>
      <c r="B838" s="7"/>
      <c r="C838" s="7"/>
      <c r="D838" s="7"/>
      <c r="E838" s="7"/>
      <c r="F838" s="7"/>
      <c r="G838" s="7"/>
      <c r="H838" s="7"/>
    </row>
    <row r="839" spans="1:8" x14ac:dyDescent="0.25">
      <c r="A839" s="7"/>
      <c r="B839" s="7"/>
      <c r="C839" s="7"/>
      <c r="D839" s="7"/>
      <c r="E839" s="7"/>
      <c r="F839" s="7"/>
      <c r="G839" s="7"/>
      <c r="H839" s="7"/>
    </row>
    <row r="840" spans="1:8" x14ac:dyDescent="0.25">
      <c r="A840" s="7"/>
      <c r="B840" s="7"/>
      <c r="C840" s="7"/>
      <c r="D840" s="7"/>
      <c r="E840" s="7"/>
      <c r="F840" s="7"/>
      <c r="G840" s="7"/>
      <c r="H840" s="7"/>
    </row>
    <row r="841" spans="1:8" x14ac:dyDescent="0.25">
      <c r="A841" s="7"/>
      <c r="B841" s="7"/>
      <c r="C841" s="7"/>
      <c r="D841" s="7"/>
      <c r="E841" s="7"/>
      <c r="F841" s="7"/>
      <c r="G841" s="7"/>
      <c r="H841" s="7"/>
    </row>
    <row r="842" spans="1:8" x14ac:dyDescent="0.25">
      <c r="A842" s="7"/>
      <c r="B842" s="7"/>
      <c r="C842" s="7"/>
      <c r="D842" s="7"/>
      <c r="E842" s="7"/>
      <c r="F842" s="7"/>
      <c r="G842" s="7"/>
      <c r="H842" s="7"/>
    </row>
    <row r="843" spans="1:8" x14ac:dyDescent="0.25">
      <c r="A843" s="7"/>
      <c r="B843" s="7"/>
      <c r="C843" s="7"/>
      <c r="D843" s="7"/>
      <c r="E843" s="7"/>
      <c r="F843" s="7"/>
      <c r="G843" s="7"/>
      <c r="H843" s="7"/>
    </row>
    <row r="844" spans="1:8" x14ac:dyDescent="0.25">
      <c r="A844" s="7"/>
      <c r="B844" s="7"/>
      <c r="C844" s="7"/>
      <c r="D844" s="7"/>
      <c r="E844" s="7"/>
      <c r="F844" s="7"/>
      <c r="G844" s="7"/>
      <c r="H844" s="7"/>
    </row>
    <row r="845" spans="1:8" x14ac:dyDescent="0.25">
      <c r="A845" s="7"/>
      <c r="B845" s="7"/>
      <c r="C845" s="7"/>
      <c r="D845" s="7"/>
      <c r="E845" s="7"/>
      <c r="F845" s="7"/>
      <c r="G845" s="7"/>
      <c r="H845" s="7"/>
    </row>
    <row r="846" spans="1:8" x14ac:dyDescent="0.25">
      <c r="A846" s="7"/>
      <c r="B846" s="7"/>
      <c r="C846" s="7"/>
      <c r="D846" s="7"/>
      <c r="E846" s="7"/>
      <c r="F846" s="7"/>
      <c r="G846" s="7"/>
      <c r="H846" s="7"/>
    </row>
    <row r="847" spans="1:8" x14ac:dyDescent="0.25">
      <c r="A847" s="7"/>
      <c r="B847" s="7"/>
      <c r="C847" s="7"/>
      <c r="D847" s="7"/>
      <c r="E847" s="7"/>
      <c r="F847" s="7"/>
      <c r="G847" s="7"/>
      <c r="H847" s="7"/>
    </row>
    <row r="848" spans="1:8" x14ac:dyDescent="0.25">
      <c r="A848" s="7"/>
      <c r="B848" s="7"/>
      <c r="C848" s="7"/>
      <c r="D848" s="7"/>
      <c r="E848" s="7"/>
      <c r="F848" s="7"/>
      <c r="G848" s="7"/>
      <c r="H848" s="7"/>
    </row>
    <row r="849" spans="1:8" x14ac:dyDescent="0.25">
      <c r="A849" s="7"/>
      <c r="B849" s="7"/>
      <c r="C849" s="7"/>
      <c r="D849" s="7"/>
      <c r="E849" s="7"/>
      <c r="F849" s="7"/>
      <c r="G849" s="7"/>
      <c r="H849" s="7"/>
    </row>
    <row r="850" spans="1:8" x14ac:dyDescent="0.25">
      <c r="A850" s="7"/>
      <c r="B850" s="7"/>
      <c r="C850" s="7"/>
      <c r="D850" s="7"/>
      <c r="E850" s="7"/>
      <c r="F850" s="7"/>
      <c r="G850" s="7"/>
      <c r="H850" s="7"/>
    </row>
    <row r="851" spans="1:8" x14ac:dyDescent="0.25">
      <c r="A851" s="7"/>
      <c r="B851" s="7"/>
      <c r="C851" s="7"/>
      <c r="D851" s="7"/>
      <c r="E851" s="7"/>
      <c r="F851" s="7"/>
      <c r="G851" s="7"/>
      <c r="H851" s="7"/>
    </row>
    <row r="852" spans="1:8" x14ac:dyDescent="0.25">
      <c r="A852" s="7"/>
      <c r="B852" s="7"/>
      <c r="C852" s="7"/>
      <c r="D852" s="7"/>
      <c r="E852" s="7"/>
      <c r="F852" s="7"/>
      <c r="G852" s="7"/>
      <c r="H852" s="7"/>
    </row>
    <row r="853" spans="1:8" x14ac:dyDescent="0.25">
      <c r="A853" s="7"/>
      <c r="B853" s="7"/>
      <c r="C853" s="7"/>
      <c r="D853" s="7"/>
      <c r="E853" s="7"/>
      <c r="F853" s="7"/>
      <c r="G853" s="7"/>
      <c r="H853" s="7"/>
    </row>
    <row r="854" spans="1:8" x14ac:dyDescent="0.25">
      <c r="A854" s="7"/>
      <c r="B854" s="7"/>
      <c r="C854" s="7"/>
      <c r="D854" s="7"/>
      <c r="E854" s="7"/>
      <c r="F854" s="7"/>
      <c r="G854" s="7"/>
      <c r="H854" s="7"/>
    </row>
    <row r="855" spans="1:8" x14ac:dyDescent="0.25">
      <c r="A855" s="7"/>
      <c r="B855" s="7"/>
      <c r="C855" s="7"/>
      <c r="D855" s="7"/>
      <c r="E855" s="7"/>
      <c r="F855" s="7"/>
      <c r="G855" s="7"/>
      <c r="H855" s="7"/>
    </row>
    <row r="856" spans="1:8" x14ac:dyDescent="0.25">
      <c r="A856" s="7"/>
      <c r="B856" s="7"/>
      <c r="C856" s="7"/>
      <c r="D856" s="7"/>
      <c r="E856" s="7"/>
      <c r="F856" s="7"/>
      <c r="G856" s="7"/>
      <c r="H856" s="7"/>
    </row>
    <row r="857" spans="1:8" x14ac:dyDescent="0.25">
      <c r="A857" s="7"/>
      <c r="B857" s="7"/>
      <c r="C857" s="7"/>
      <c r="D857" s="7"/>
      <c r="E857" s="7"/>
      <c r="F857" s="7"/>
      <c r="G857" s="7"/>
      <c r="H857" s="7"/>
    </row>
    <row r="858" spans="1:8" x14ac:dyDescent="0.25">
      <c r="A858" s="7"/>
      <c r="B858" s="7"/>
      <c r="C858" s="7"/>
      <c r="D858" s="7"/>
      <c r="E858" s="7"/>
      <c r="F858" s="7"/>
      <c r="G858" s="7"/>
      <c r="H858" s="7"/>
    </row>
    <row r="859" spans="1:8" x14ac:dyDescent="0.25">
      <c r="A859" s="7"/>
      <c r="B859" s="7"/>
      <c r="C859" s="7"/>
      <c r="D859" s="7"/>
      <c r="E859" s="7"/>
      <c r="F859" s="7"/>
      <c r="G859" s="7"/>
      <c r="H859" s="7"/>
    </row>
    <row r="860" spans="1:8" x14ac:dyDescent="0.25">
      <c r="A860" s="7"/>
      <c r="B860" s="7"/>
      <c r="C860" s="7"/>
      <c r="D860" s="7"/>
      <c r="E860" s="7"/>
      <c r="F860" s="7"/>
      <c r="G860" s="7"/>
      <c r="H860" s="7"/>
    </row>
    <row r="861" spans="1:8" x14ac:dyDescent="0.25">
      <c r="A861" s="7"/>
      <c r="B861" s="7"/>
      <c r="C861" s="7"/>
      <c r="D861" s="7"/>
      <c r="E861" s="7"/>
      <c r="F861" s="7"/>
      <c r="G861" s="7"/>
      <c r="H861" s="7"/>
    </row>
    <row r="862" spans="1:8" x14ac:dyDescent="0.25">
      <c r="A862" s="7"/>
      <c r="B862" s="7"/>
      <c r="C862" s="7"/>
      <c r="D862" s="7"/>
      <c r="E862" s="7"/>
      <c r="F862" s="7"/>
      <c r="G862" s="7"/>
      <c r="H862" s="7"/>
    </row>
    <row r="863" spans="1:8" x14ac:dyDescent="0.25">
      <c r="A863" s="7"/>
      <c r="B863" s="7"/>
      <c r="C863" s="7"/>
      <c r="D863" s="7"/>
      <c r="E863" s="7"/>
      <c r="F863" s="7"/>
      <c r="G863" s="7"/>
      <c r="H863" s="7"/>
    </row>
    <row r="864" spans="1:8" x14ac:dyDescent="0.25">
      <c r="A864" s="7"/>
      <c r="B864" s="7"/>
      <c r="C864" s="7"/>
      <c r="D864" s="7"/>
      <c r="E864" s="7"/>
      <c r="F864" s="7"/>
      <c r="G864" s="7"/>
      <c r="H864" s="7"/>
    </row>
    <row r="865" spans="1:8" x14ac:dyDescent="0.25">
      <c r="A865" s="7"/>
      <c r="B865" s="7"/>
      <c r="C865" s="7"/>
      <c r="D865" s="7"/>
      <c r="E865" s="7"/>
      <c r="F865" s="7"/>
      <c r="G865" s="7"/>
      <c r="H865" s="7"/>
    </row>
    <row r="866" spans="1:8" x14ac:dyDescent="0.25">
      <c r="A866" s="7"/>
      <c r="B866" s="7"/>
      <c r="C866" s="7"/>
      <c r="D866" s="7"/>
      <c r="E866" s="7"/>
      <c r="F866" s="7"/>
      <c r="G866" s="7"/>
      <c r="H866" s="7"/>
    </row>
    <row r="867" spans="1:8" x14ac:dyDescent="0.25">
      <c r="A867" s="7"/>
      <c r="B867" s="7"/>
      <c r="C867" s="7"/>
      <c r="D867" s="7"/>
      <c r="E867" s="7"/>
      <c r="F867" s="7"/>
      <c r="G867" s="7"/>
      <c r="H867" s="7"/>
    </row>
    <row r="868" spans="1:8" x14ac:dyDescent="0.25">
      <c r="A868" s="7"/>
      <c r="B868" s="7"/>
      <c r="C868" s="7"/>
      <c r="D868" s="7"/>
      <c r="E868" s="7"/>
      <c r="F868" s="7"/>
      <c r="G868" s="7"/>
      <c r="H868" s="7"/>
    </row>
    <row r="869" spans="1:8" x14ac:dyDescent="0.25">
      <c r="A869" s="7"/>
      <c r="B869" s="7"/>
      <c r="C869" s="7"/>
      <c r="D869" s="7"/>
      <c r="E869" s="7"/>
      <c r="F869" s="7"/>
      <c r="G869" s="7"/>
      <c r="H869" s="7"/>
    </row>
    <row r="870" spans="1:8" x14ac:dyDescent="0.25">
      <c r="A870" s="7"/>
      <c r="B870" s="7"/>
      <c r="C870" s="7"/>
      <c r="D870" s="7"/>
      <c r="E870" s="7"/>
      <c r="F870" s="7"/>
      <c r="G870" s="7"/>
      <c r="H870" s="7"/>
    </row>
    <row r="871" spans="1:8" x14ac:dyDescent="0.25">
      <c r="A871" s="7"/>
      <c r="B871" s="7"/>
      <c r="C871" s="7"/>
      <c r="D871" s="7"/>
      <c r="E871" s="7"/>
      <c r="F871" s="7"/>
      <c r="G871" s="7"/>
      <c r="H871" s="7"/>
    </row>
    <row r="872" spans="1:8" x14ac:dyDescent="0.25">
      <c r="A872" s="7"/>
      <c r="B872" s="7"/>
      <c r="C872" s="7"/>
      <c r="D872" s="7"/>
      <c r="E872" s="7"/>
      <c r="F872" s="7"/>
      <c r="G872" s="7"/>
      <c r="H872" s="7"/>
    </row>
    <row r="873" spans="1:8" x14ac:dyDescent="0.25">
      <c r="A873" s="7"/>
      <c r="B873" s="7"/>
      <c r="C873" s="7"/>
      <c r="D873" s="7"/>
      <c r="E873" s="7"/>
      <c r="F873" s="7"/>
      <c r="G873" s="7"/>
      <c r="H873" s="7"/>
    </row>
    <row r="874" spans="1:8" x14ac:dyDescent="0.25">
      <c r="A874" s="7"/>
      <c r="B874" s="7"/>
      <c r="C874" s="7"/>
      <c r="D874" s="7"/>
      <c r="E874" s="7"/>
      <c r="F874" s="7"/>
      <c r="G874" s="7"/>
      <c r="H874" s="7"/>
    </row>
    <row r="875" spans="1:8" x14ac:dyDescent="0.25">
      <c r="A875" s="7"/>
      <c r="B875" s="7"/>
      <c r="C875" s="7"/>
      <c r="D875" s="7"/>
      <c r="E875" s="7"/>
      <c r="F875" s="7"/>
      <c r="G875" s="7"/>
      <c r="H875" s="7"/>
    </row>
    <row r="876" spans="1:8" x14ac:dyDescent="0.25">
      <c r="A876" s="7"/>
      <c r="B876" s="7"/>
      <c r="C876" s="7"/>
      <c r="D876" s="7"/>
      <c r="E876" s="7"/>
      <c r="F876" s="7"/>
      <c r="G876" s="7"/>
      <c r="H876" s="7"/>
    </row>
    <row r="877" spans="1:8" x14ac:dyDescent="0.25">
      <c r="A877" s="7"/>
      <c r="B877" s="7"/>
      <c r="C877" s="7"/>
      <c r="D877" s="7"/>
      <c r="E877" s="7"/>
      <c r="F877" s="7"/>
      <c r="G877" s="7"/>
      <c r="H877" s="7"/>
    </row>
    <row r="878" spans="1:8" x14ac:dyDescent="0.25">
      <c r="A878" s="7"/>
      <c r="B878" s="7"/>
      <c r="C878" s="7"/>
      <c r="D878" s="7"/>
      <c r="E878" s="7"/>
      <c r="F878" s="7"/>
      <c r="G878" s="7"/>
      <c r="H878" s="7"/>
    </row>
    <row r="879" spans="1:8" x14ac:dyDescent="0.25">
      <c r="A879" s="7"/>
      <c r="B879" s="7"/>
      <c r="C879" s="7"/>
      <c r="D879" s="7"/>
      <c r="E879" s="7"/>
      <c r="F879" s="7"/>
      <c r="G879" s="7"/>
      <c r="H879" s="7"/>
    </row>
    <row r="880" spans="1:8" x14ac:dyDescent="0.25">
      <c r="A880" s="7"/>
      <c r="B880" s="7"/>
      <c r="C880" s="7"/>
      <c r="D880" s="7"/>
      <c r="E880" s="7"/>
      <c r="F880" s="7"/>
      <c r="G880" s="7"/>
      <c r="H880" s="7"/>
    </row>
    <row r="881" spans="1:8" x14ac:dyDescent="0.25">
      <c r="A881" s="7"/>
      <c r="B881" s="7"/>
      <c r="C881" s="7"/>
      <c r="D881" s="7"/>
      <c r="E881" s="7"/>
      <c r="F881" s="7"/>
      <c r="G881" s="7"/>
      <c r="H881" s="7"/>
    </row>
    <row r="882" spans="1:8" x14ac:dyDescent="0.25">
      <c r="A882" s="7"/>
      <c r="B882" s="7"/>
      <c r="C882" s="7"/>
      <c r="D882" s="7"/>
      <c r="E882" s="7"/>
      <c r="F882" s="7"/>
      <c r="G882" s="7"/>
      <c r="H882" s="7"/>
    </row>
    <row r="883" spans="1:8" x14ac:dyDescent="0.25">
      <c r="A883" s="7"/>
      <c r="B883" s="7"/>
      <c r="C883" s="7"/>
      <c r="D883" s="7"/>
      <c r="E883" s="7"/>
      <c r="F883" s="7"/>
      <c r="G883" s="7"/>
      <c r="H883" s="7"/>
    </row>
    <row r="884" spans="1:8" x14ac:dyDescent="0.25">
      <c r="A884" s="7"/>
      <c r="B884" s="7"/>
      <c r="C884" s="7"/>
      <c r="D884" s="7"/>
      <c r="E884" s="7"/>
      <c r="F884" s="7"/>
      <c r="G884" s="7"/>
      <c r="H884" s="7"/>
    </row>
    <row r="885" spans="1:8" x14ac:dyDescent="0.25">
      <c r="A885" s="7"/>
      <c r="B885" s="7"/>
      <c r="C885" s="7"/>
      <c r="D885" s="7"/>
      <c r="E885" s="7"/>
      <c r="F885" s="7"/>
      <c r="G885" s="7"/>
      <c r="H885" s="7"/>
    </row>
    <row r="886" spans="1:8" x14ac:dyDescent="0.25">
      <c r="A886" s="7"/>
      <c r="B886" s="7"/>
      <c r="C886" s="7"/>
      <c r="D886" s="7"/>
      <c r="E886" s="7"/>
      <c r="F886" s="7"/>
      <c r="G886" s="7"/>
      <c r="H886" s="7"/>
    </row>
    <row r="887" spans="1:8" x14ac:dyDescent="0.25">
      <c r="A887" s="7"/>
      <c r="B887" s="7"/>
      <c r="C887" s="7"/>
      <c r="D887" s="7"/>
      <c r="E887" s="7"/>
      <c r="F887" s="7"/>
      <c r="G887" s="7"/>
      <c r="H887" s="7"/>
    </row>
    <row r="888" spans="1:8" x14ac:dyDescent="0.25">
      <c r="A888" s="7"/>
      <c r="B888" s="7"/>
      <c r="C888" s="7"/>
      <c r="D888" s="7"/>
      <c r="E888" s="7"/>
      <c r="F888" s="7"/>
      <c r="G888" s="7"/>
      <c r="H888" s="7"/>
    </row>
    <row r="889" spans="1:8" x14ac:dyDescent="0.25">
      <c r="A889" s="7"/>
      <c r="B889" s="7"/>
      <c r="C889" s="7"/>
      <c r="D889" s="7"/>
      <c r="E889" s="7"/>
      <c r="F889" s="7"/>
      <c r="G889" s="7"/>
      <c r="H889" s="7"/>
    </row>
    <row r="890" spans="1:8" x14ac:dyDescent="0.25">
      <c r="A890" s="7"/>
      <c r="B890" s="7"/>
      <c r="C890" s="7"/>
      <c r="D890" s="7"/>
      <c r="E890" s="7"/>
      <c r="F890" s="7"/>
      <c r="G890" s="7"/>
      <c r="H890" s="7"/>
    </row>
    <row r="891" spans="1:8" x14ac:dyDescent="0.25">
      <c r="A891" s="7"/>
      <c r="B891" s="7"/>
      <c r="C891" s="7"/>
      <c r="D891" s="7"/>
      <c r="E891" s="7"/>
      <c r="F891" s="7"/>
      <c r="G891" s="7"/>
      <c r="H891" s="7"/>
    </row>
    <row r="892" spans="1:8" x14ac:dyDescent="0.25">
      <c r="A892" s="7"/>
      <c r="B892" s="7"/>
      <c r="C892" s="7"/>
      <c r="D892" s="7"/>
      <c r="E892" s="7"/>
      <c r="F892" s="7"/>
      <c r="G892" s="7"/>
      <c r="H892" s="7"/>
    </row>
    <row r="893" spans="1:8" x14ac:dyDescent="0.25">
      <c r="A893" s="7"/>
      <c r="B893" s="7"/>
      <c r="C893" s="7"/>
      <c r="D893" s="7"/>
      <c r="E893" s="7"/>
      <c r="F893" s="7"/>
      <c r="G893" s="7"/>
      <c r="H893" s="7"/>
    </row>
    <row r="894" spans="1:8" x14ac:dyDescent="0.25">
      <c r="A894" s="7"/>
      <c r="B894" s="7"/>
      <c r="C894" s="7"/>
      <c r="D894" s="7"/>
      <c r="E894" s="7"/>
      <c r="F894" s="7"/>
      <c r="G894" s="7"/>
      <c r="H894" s="7"/>
    </row>
    <row r="895" spans="1:8" x14ac:dyDescent="0.25">
      <c r="A895" s="7"/>
      <c r="B895" s="7"/>
      <c r="C895" s="7"/>
      <c r="D895" s="7"/>
      <c r="E895" s="7"/>
      <c r="F895" s="7"/>
      <c r="G895" s="7"/>
      <c r="H895" s="7"/>
    </row>
    <row r="896" spans="1:8" x14ac:dyDescent="0.25">
      <c r="A896" s="7"/>
      <c r="B896" s="7"/>
      <c r="C896" s="7"/>
      <c r="D896" s="7"/>
      <c r="E896" s="7"/>
      <c r="F896" s="7"/>
      <c r="G896" s="7"/>
      <c r="H896" s="7"/>
    </row>
    <row r="897" spans="1:8" x14ac:dyDescent="0.25">
      <c r="A897" s="7"/>
      <c r="B897" s="7"/>
      <c r="C897" s="7"/>
      <c r="D897" s="7"/>
      <c r="E897" s="7"/>
      <c r="F897" s="7"/>
      <c r="G897" s="7"/>
      <c r="H897" s="7"/>
    </row>
    <row r="898" spans="1:8" x14ac:dyDescent="0.25">
      <c r="A898" s="7"/>
      <c r="B898" s="7"/>
      <c r="C898" s="7"/>
      <c r="D898" s="7"/>
      <c r="E898" s="7"/>
      <c r="F898" s="7"/>
      <c r="G898" s="7"/>
      <c r="H898" s="7"/>
    </row>
    <row r="899" spans="1:8" x14ac:dyDescent="0.25">
      <c r="A899" s="7"/>
      <c r="B899" s="7"/>
      <c r="C899" s="7"/>
      <c r="D899" s="7"/>
      <c r="E899" s="7"/>
      <c r="F899" s="7"/>
      <c r="G899" s="7"/>
      <c r="H899" s="7"/>
    </row>
    <row r="900" spans="1:8" x14ac:dyDescent="0.25">
      <c r="A900" s="7"/>
      <c r="B900" s="7"/>
      <c r="C900" s="7"/>
      <c r="D900" s="7"/>
      <c r="E900" s="7"/>
      <c r="F900" s="7"/>
      <c r="G900" s="7"/>
      <c r="H900" s="7"/>
    </row>
    <row r="901" spans="1:8" x14ac:dyDescent="0.25">
      <c r="A901" s="7"/>
      <c r="B901" s="7"/>
      <c r="C901" s="7"/>
      <c r="D901" s="7"/>
      <c r="E901" s="7"/>
      <c r="F901" s="7"/>
      <c r="G901" s="7"/>
      <c r="H901" s="7"/>
    </row>
    <row r="902" spans="1:8" x14ac:dyDescent="0.25">
      <c r="A902" s="7"/>
      <c r="B902" s="7"/>
      <c r="C902" s="7"/>
      <c r="D902" s="7"/>
      <c r="E902" s="7"/>
      <c r="F902" s="7"/>
      <c r="G902" s="7"/>
      <c r="H902" s="7"/>
    </row>
    <row r="903" spans="1:8" x14ac:dyDescent="0.25">
      <c r="A903" s="7"/>
      <c r="B903" s="7"/>
      <c r="C903" s="7"/>
      <c r="D903" s="7"/>
      <c r="E903" s="7"/>
      <c r="F903" s="7"/>
      <c r="G903" s="7"/>
      <c r="H903" s="7"/>
    </row>
    <row r="904" spans="1:8" x14ac:dyDescent="0.25">
      <c r="A904" s="7"/>
      <c r="B904" s="7"/>
      <c r="C904" s="7"/>
      <c r="D904" s="7"/>
      <c r="E904" s="7"/>
      <c r="F904" s="7"/>
      <c r="G904" s="7"/>
      <c r="H904" s="7"/>
    </row>
    <row r="905" spans="1:8" x14ac:dyDescent="0.25">
      <c r="A905" s="7"/>
      <c r="B905" s="7"/>
      <c r="C905" s="7"/>
      <c r="D905" s="7"/>
      <c r="E905" s="7"/>
      <c r="F905" s="7"/>
      <c r="G905" s="7"/>
      <c r="H905" s="7"/>
    </row>
    <row r="906" spans="1:8" x14ac:dyDescent="0.25">
      <c r="A906" s="7"/>
      <c r="B906" s="7"/>
      <c r="C906" s="7"/>
      <c r="D906" s="7"/>
      <c r="E906" s="7"/>
      <c r="F906" s="7"/>
      <c r="G906" s="7"/>
      <c r="H906" s="7"/>
    </row>
    <row r="907" spans="1:8" x14ac:dyDescent="0.25">
      <c r="A907" s="7"/>
      <c r="B907" s="7"/>
      <c r="C907" s="7"/>
      <c r="D907" s="7"/>
      <c r="E907" s="7"/>
      <c r="F907" s="7"/>
      <c r="G907" s="7"/>
      <c r="H907" s="7"/>
    </row>
    <row r="908" spans="1:8" x14ac:dyDescent="0.25">
      <c r="A908" s="7"/>
      <c r="B908" s="7"/>
      <c r="C908" s="7"/>
      <c r="D908" s="7"/>
      <c r="E908" s="7"/>
      <c r="F908" s="7"/>
      <c r="G908" s="7"/>
      <c r="H908" s="7"/>
    </row>
    <row r="909" spans="1:8" x14ac:dyDescent="0.25">
      <c r="A909" s="7"/>
      <c r="B909" s="7"/>
      <c r="C909" s="7"/>
      <c r="D909" s="7"/>
      <c r="E909" s="7"/>
      <c r="F909" s="7"/>
      <c r="G909" s="7"/>
      <c r="H909" s="7"/>
    </row>
    <row r="910" spans="1:8" x14ac:dyDescent="0.25">
      <c r="A910" s="7"/>
      <c r="B910" s="7"/>
      <c r="C910" s="7"/>
      <c r="D910" s="7"/>
      <c r="E910" s="7"/>
      <c r="F910" s="7"/>
      <c r="G910" s="7"/>
      <c r="H910" s="7"/>
    </row>
    <row r="911" spans="1:8" x14ac:dyDescent="0.25">
      <c r="A911" s="7"/>
      <c r="B911" s="7"/>
      <c r="C911" s="7"/>
      <c r="D911" s="7"/>
      <c r="E911" s="7"/>
      <c r="F911" s="7"/>
      <c r="G911" s="7"/>
      <c r="H911" s="7"/>
    </row>
    <row r="912" spans="1:8" x14ac:dyDescent="0.25">
      <c r="A912" s="7"/>
      <c r="B912" s="7"/>
      <c r="C912" s="7"/>
      <c r="D912" s="7"/>
      <c r="E912" s="7"/>
      <c r="F912" s="7"/>
      <c r="G912" s="7"/>
      <c r="H912" s="7"/>
    </row>
    <row r="913" spans="1:8" x14ac:dyDescent="0.25">
      <c r="A913" s="7"/>
      <c r="B913" s="7"/>
      <c r="C913" s="7"/>
      <c r="D913" s="7"/>
      <c r="E913" s="7"/>
      <c r="F913" s="7"/>
      <c r="G913" s="7"/>
      <c r="H913" s="7"/>
    </row>
    <row r="914" spans="1:8" x14ac:dyDescent="0.25">
      <c r="A914" s="7"/>
      <c r="B914" s="7"/>
      <c r="C914" s="7"/>
      <c r="D914" s="7"/>
      <c r="E914" s="7"/>
      <c r="F914" s="7"/>
      <c r="G914" s="7"/>
      <c r="H914" s="7"/>
    </row>
    <row r="915" spans="1:8" x14ac:dyDescent="0.25">
      <c r="A915" s="7"/>
      <c r="B915" s="7"/>
      <c r="C915" s="7"/>
      <c r="D915" s="7"/>
      <c r="E915" s="7"/>
      <c r="F915" s="7"/>
      <c r="G915" s="7"/>
      <c r="H915" s="7"/>
    </row>
    <row r="916" spans="1:8" x14ac:dyDescent="0.25">
      <c r="A916" s="7"/>
      <c r="B916" s="7"/>
      <c r="C916" s="7"/>
      <c r="D916" s="7"/>
      <c r="E916" s="7"/>
      <c r="F916" s="7"/>
      <c r="G916" s="7"/>
      <c r="H916" s="7"/>
    </row>
    <row r="917" spans="1:8" x14ac:dyDescent="0.25">
      <c r="A917" s="7"/>
      <c r="B917" s="7"/>
      <c r="C917" s="7"/>
      <c r="D917" s="7"/>
      <c r="E917" s="7"/>
      <c r="F917" s="7"/>
      <c r="G917" s="7"/>
      <c r="H917" s="7"/>
    </row>
    <row r="918" spans="1:8" x14ac:dyDescent="0.25">
      <c r="A918" s="7"/>
      <c r="B918" s="7"/>
      <c r="C918" s="7"/>
      <c r="D918" s="7"/>
      <c r="E918" s="7"/>
      <c r="F918" s="7"/>
      <c r="G918" s="7"/>
      <c r="H918" s="7"/>
    </row>
    <row r="919" spans="1:8" x14ac:dyDescent="0.25">
      <c r="A919" s="7"/>
      <c r="B919" s="7"/>
      <c r="C919" s="7"/>
      <c r="D919" s="7"/>
      <c r="E919" s="7"/>
      <c r="F919" s="7"/>
      <c r="G919" s="7"/>
      <c r="H919" s="7"/>
    </row>
    <row r="920" spans="1:8" x14ac:dyDescent="0.25">
      <c r="A920" s="7"/>
      <c r="B920" s="7"/>
      <c r="C920" s="7"/>
      <c r="D920" s="7"/>
      <c r="E920" s="7"/>
      <c r="F920" s="7"/>
      <c r="G920" s="7"/>
      <c r="H920" s="7"/>
    </row>
    <row r="921" spans="1:8" x14ac:dyDescent="0.25">
      <c r="A921" s="7"/>
      <c r="B921" s="7"/>
      <c r="C921" s="7"/>
      <c r="D921" s="7"/>
      <c r="E921" s="7"/>
      <c r="F921" s="7"/>
      <c r="G921" s="7"/>
      <c r="H921" s="7"/>
    </row>
    <row r="922" spans="1:8" x14ac:dyDescent="0.25">
      <c r="A922" s="7"/>
      <c r="B922" s="7"/>
      <c r="C922" s="7"/>
      <c r="D922" s="7"/>
      <c r="E922" s="7"/>
      <c r="F922" s="7"/>
      <c r="G922" s="7"/>
      <c r="H922" s="7"/>
    </row>
    <row r="923" spans="1:8" x14ac:dyDescent="0.25">
      <c r="A923" s="7"/>
      <c r="B923" s="7"/>
      <c r="C923" s="7"/>
      <c r="D923" s="7"/>
      <c r="E923" s="7"/>
      <c r="F923" s="7"/>
      <c r="G923" s="7"/>
      <c r="H923" s="7"/>
    </row>
    <row r="924" spans="1:8" x14ac:dyDescent="0.25">
      <c r="A924" s="7"/>
      <c r="B924" s="7"/>
      <c r="C924" s="7"/>
      <c r="D924" s="7"/>
      <c r="E924" s="7"/>
      <c r="F924" s="7"/>
      <c r="G924" s="7"/>
      <c r="H924" s="7"/>
    </row>
    <row r="925" spans="1:8" x14ac:dyDescent="0.25">
      <c r="A925" s="7"/>
      <c r="B925" s="7"/>
      <c r="C925" s="7"/>
      <c r="D925" s="7"/>
      <c r="E925" s="7"/>
      <c r="F925" s="7"/>
      <c r="G925" s="7"/>
      <c r="H925" s="7"/>
    </row>
    <row r="926" spans="1:8" x14ac:dyDescent="0.25">
      <c r="A926" s="7"/>
      <c r="B926" s="7"/>
      <c r="C926" s="7"/>
      <c r="D926" s="7"/>
      <c r="E926" s="7"/>
      <c r="F926" s="7"/>
      <c r="G926" s="7"/>
      <c r="H926" s="7"/>
    </row>
    <row r="927" spans="1:8" x14ac:dyDescent="0.25">
      <c r="A927" s="7"/>
      <c r="B927" s="7"/>
      <c r="C927" s="7"/>
      <c r="D927" s="7"/>
      <c r="E927" s="7"/>
      <c r="F927" s="7"/>
      <c r="G927" s="7"/>
      <c r="H927" s="7"/>
    </row>
    <row r="928" spans="1:8" x14ac:dyDescent="0.25">
      <c r="A928" s="7"/>
      <c r="B928" s="7"/>
      <c r="C928" s="7"/>
      <c r="D928" s="7"/>
      <c r="E928" s="7"/>
      <c r="F928" s="7"/>
      <c r="G928" s="7"/>
      <c r="H928" s="7"/>
    </row>
    <row r="929" spans="1:8" x14ac:dyDescent="0.25">
      <c r="A929" s="7"/>
      <c r="B929" s="7"/>
      <c r="C929" s="7"/>
      <c r="D929" s="7"/>
      <c r="E929" s="7"/>
      <c r="F929" s="7"/>
      <c r="G929" s="7"/>
      <c r="H929" s="7"/>
    </row>
    <row r="930" spans="1:8" x14ac:dyDescent="0.25">
      <c r="A930" s="7"/>
      <c r="B930" s="7"/>
      <c r="C930" s="7"/>
      <c r="D930" s="7"/>
      <c r="E930" s="7"/>
      <c r="F930" s="7"/>
      <c r="G930" s="7"/>
      <c r="H930" s="7"/>
    </row>
    <row r="931" spans="1:8" x14ac:dyDescent="0.25">
      <c r="A931" s="7"/>
      <c r="B931" s="7"/>
      <c r="C931" s="7"/>
      <c r="D931" s="7"/>
      <c r="E931" s="7"/>
      <c r="F931" s="7"/>
      <c r="G931" s="7"/>
      <c r="H931" s="7"/>
    </row>
    <row r="932" spans="1:8" x14ac:dyDescent="0.25">
      <c r="A932" s="7"/>
      <c r="B932" s="7"/>
      <c r="C932" s="7"/>
      <c r="D932" s="7"/>
      <c r="E932" s="7"/>
      <c r="F932" s="7"/>
      <c r="G932" s="7"/>
      <c r="H932" s="7"/>
    </row>
    <row r="933" spans="1:8" x14ac:dyDescent="0.25">
      <c r="A933" s="7"/>
      <c r="B933" s="7"/>
      <c r="C933" s="7"/>
      <c r="D933" s="7"/>
      <c r="E933" s="7"/>
      <c r="F933" s="7"/>
      <c r="G933" s="7"/>
      <c r="H933" s="7"/>
    </row>
    <row r="934" spans="1:8" x14ac:dyDescent="0.25">
      <c r="A934" s="7"/>
      <c r="B934" s="7"/>
      <c r="C934" s="7"/>
      <c r="D934" s="7"/>
      <c r="E934" s="7"/>
      <c r="F934" s="7"/>
      <c r="G934" s="7"/>
      <c r="H934" s="7"/>
    </row>
    <row r="935" spans="1:8" x14ac:dyDescent="0.25">
      <c r="A935" s="7"/>
      <c r="B935" s="7"/>
      <c r="C935" s="7"/>
      <c r="D935" s="7"/>
      <c r="E935" s="7"/>
      <c r="F935" s="7"/>
      <c r="G935" s="7"/>
      <c r="H935" s="7"/>
    </row>
    <row r="936" spans="1:8" x14ac:dyDescent="0.25">
      <c r="A936" s="7"/>
      <c r="B936" s="7"/>
      <c r="C936" s="7"/>
      <c r="D936" s="7"/>
      <c r="E936" s="7"/>
      <c r="F936" s="7"/>
      <c r="G936" s="7"/>
      <c r="H936" s="7"/>
    </row>
    <row r="937" spans="1:8" x14ac:dyDescent="0.25">
      <c r="A937" s="7"/>
      <c r="B937" s="7"/>
      <c r="C937" s="7"/>
      <c r="D937" s="7"/>
      <c r="E937" s="7"/>
      <c r="F937" s="7"/>
      <c r="G937" s="7"/>
      <c r="H937" s="7"/>
    </row>
    <row r="938" spans="1:8" x14ac:dyDescent="0.25">
      <c r="A938" s="7"/>
      <c r="B938" s="7"/>
      <c r="C938" s="7"/>
      <c r="D938" s="7"/>
      <c r="E938" s="7"/>
      <c r="F938" s="7"/>
      <c r="G938" s="7"/>
      <c r="H938" s="7"/>
    </row>
    <row r="939" spans="1:8" x14ac:dyDescent="0.25">
      <c r="A939" s="7"/>
      <c r="B939" s="7"/>
      <c r="C939" s="7"/>
      <c r="D939" s="7"/>
      <c r="E939" s="7"/>
      <c r="F939" s="7"/>
      <c r="G939" s="7"/>
      <c r="H939" s="7"/>
    </row>
    <row r="940" spans="1:8" x14ac:dyDescent="0.25">
      <c r="A940" s="7"/>
      <c r="B940" s="7"/>
      <c r="C940" s="7"/>
      <c r="D940" s="7"/>
      <c r="E940" s="7"/>
      <c r="F940" s="7"/>
      <c r="G940" s="7"/>
      <c r="H940" s="7"/>
    </row>
    <row r="941" spans="1:8" x14ac:dyDescent="0.25">
      <c r="A941" s="7"/>
      <c r="B941" s="7"/>
      <c r="C941" s="7"/>
      <c r="D941" s="7"/>
      <c r="E941" s="7"/>
      <c r="F941" s="7"/>
      <c r="G941" s="7"/>
      <c r="H941" s="7"/>
    </row>
    <row r="942" spans="1:8" x14ac:dyDescent="0.25">
      <c r="A942" s="7"/>
      <c r="B942" s="7"/>
      <c r="C942" s="7"/>
      <c r="D942" s="7"/>
      <c r="E942" s="7"/>
      <c r="F942" s="7"/>
      <c r="G942" s="7"/>
      <c r="H942" s="7"/>
    </row>
    <row r="943" spans="1:8" x14ac:dyDescent="0.25">
      <c r="A943" s="7"/>
      <c r="B943" s="7"/>
      <c r="C943" s="7"/>
      <c r="D943" s="7"/>
      <c r="E943" s="7"/>
      <c r="F943" s="7"/>
      <c r="G943" s="7"/>
      <c r="H943" s="7"/>
    </row>
    <row r="944" spans="1:8" x14ac:dyDescent="0.25">
      <c r="A944" s="7"/>
      <c r="B944" s="7"/>
      <c r="C944" s="7"/>
      <c r="D944" s="7"/>
      <c r="E944" s="7"/>
      <c r="F944" s="7"/>
      <c r="G944" s="7"/>
      <c r="H944" s="7"/>
    </row>
    <row r="945" spans="1:8" x14ac:dyDescent="0.25">
      <c r="A945" s="7"/>
      <c r="B945" s="7"/>
      <c r="C945" s="7"/>
      <c r="D945" s="7"/>
      <c r="E945" s="7"/>
      <c r="F945" s="7"/>
      <c r="G945" s="7"/>
      <c r="H945" s="7"/>
    </row>
    <row r="946" spans="1:8" x14ac:dyDescent="0.25">
      <c r="A946" s="7"/>
      <c r="B946" s="7"/>
      <c r="C946" s="7"/>
      <c r="D946" s="7"/>
      <c r="E946" s="7"/>
      <c r="F946" s="7"/>
      <c r="G946" s="7"/>
      <c r="H946" s="7"/>
    </row>
    <row r="947" spans="1:8" x14ac:dyDescent="0.25">
      <c r="A947" s="7"/>
      <c r="B947" s="7"/>
      <c r="C947" s="7"/>
      <c r="D947" s="7"/>
      <c r="E947" s="7"/>
      <c r="F947" s="7"/>
      <c r="G947" s="7"/>
      <c r="H947" s="7"/>
    </row>
    <row r="948" spans="1:8" x14ac:dyDescent="0.25">
      <c r="A948" s="7"/>
      <c r="B948" s="7"/>
      <c r="C948" s="7"/>
      <c r="D948" s="7"/>
      <c r="E948" s="7"/>
      <c r="F948" s="7"/>
      <c r="G948" s="7"/>
      <c r="H948" s="7"/>
    </row>
    <row r="949" spans="1:8" x14ac:dyDescent="0.25">
      <c r="A949" s="7"/>
      <c r="B949" s="7"/>
      <c r="C949" s="7"/>
      <c r="D949" s="7"/>
      <c r="E949" s="7"/>
      <c r="F949" s="7"/>
      <c r="G949" s="7"/>
      <c r="H949" s="7"/>
    </row>
    <row r="950" spans="1:8" x14ac:dyDescent="0.25">
      <c r="A950" s="7"/>
      <c r="B950" s="7"/>
      <c r="C950" s="7"/>
      <c r="D950" s="7"/>
      <c r="E950" s="7"/>
      <c r="F950" s="7"/>
      <c r="G950" s="7"/>
      <c r="H950" s="7"/>
    </row>
    <row r="951" spans="1:8" x14ac:dyDescent="0.25">
      <c r="A951" s="7"/>
      <c r="B951" s="7"/>
      <c r="C951" s="7"/>
      <c r="D951" s="7"/>
      <c r="E951" s="7"/>
      <c r="F951" s="7"/>
      <c r="G951" s="7"/>
      <c r="H951" s="7"/>
    </row>
    <row r="952" spans="1:8" x14ac:dyDescent="0.25">
      <c r="A952" s="7"/>
      <c r="B952" s="7"/>
      <c r="C952" s="7"/>
      <c r="D952" s="7"/>
      <c r="E952" s="7"/>
      <c r="F952" s="7"/>
      <c r="G952" s="7"/>
      <c r="H952" s="7"/>
    </row>
    <row r="953" spans="1:8" x14ac:dyDescent="0.25">
      <c r="A953" s="7"/>
      <c r="B953" s="7"/>
      <c r="C953" s="7"/>
      <c r="D953" s="7"/>
      <c r="E953" s="7"/>
      <c r="F953" s="7"/>
      <c r="G953" s="7"/>
      <c r="H953" s="7"/>
    </row>
    <row r="954" spans="1:8" x14ac:dyDescent="0.25">
      <c r="A954" s="7"/>
      <c r="B954" s="7"/>
      <c r="C954" s="7"/>
      <c r="D954" s="7"/>
      <c r="E954" s="7"/>
      <c r="F954" s="7"/>
      <c r="G954" s="7"/>
      <c r="H954" s="7"/>
    </row>
    <row r="955" spans="1:8" x14ac:dyDescent="0.25">
      <c r="A955" s="7"/>
      <c r="B955" s="7"/>
      <c r="C955" s="7"/>
      <c r="D955" s="7"/>
      <c r="E955" s="7"/>
      <c r="F955" s="7"/>
      <c r="G955" s="7"/>
      <c r="H955" s="7"/>
    </row>
    <row r="956" spans="1:8" x14ac:dyDescent="0.25">
      <c r="A956" s="7"/>
      <c r="B956" s="7"/>
      <c r="C956" s="7"/>
      <c r="D956" s="7"/>
      <c r="E956" s="7"/>
      <c r="F956" s="7"/>
      <c r="G956" s="7"/>
      <c r="H956" s="7"/>
    </row>
    <row r="957" spans="1:8" x14ac:dyDescent="0.25">
      <c r="A957" s="7"/>
      <c r="B957" s="7"/>
      <c r="C957" s="7"/>
      <c r="D957" s="7"/>
      <c r="E957" s="7"/>
      <c r="F957" s="7"/>
      <c r="G957" s="7"/>
      <c r="H957" s="7"/>
    </row>
    <row r="958" spans="1:8" x14ac:dyDescent="0.25">
      <c r="A958" s="7"/>
      <c r="B958" s="7"/>
      <c r="C958" s="7"/>
      <c r="D958" s="7"/>
      <c r="E958" s="7"/>
      <c r="F958" s="7"/>
      <c r="G958" s="7"/>
      <c r="H958" s="7"/>
    </row>
    <row r="959" spans="1:8" x14ac:dyDescent="0.25">
      <c r="A959" s="7"/>
      <c r="B959" s="7"/>
      <c r="C959" s="7"/>
      <c r="D959" s="7"/>
      <c r="E959" s="7"/>
      <c r="F959" s="7"/>
      <c r="G959" s="7"/>
      <c r="H959" s="7"/>
    </row>
    <row r="960" spans="1:8" x14ac:dyDescent="0.25">
      <c r="A960" s="7"/>
      <c r="B960" s="7"/>
      <c r="C960" s="7"/>
      <c r="D960" s="7"/>
      <c r="E960" s="7"/>
      <c r="F960" s="7"/>
      <c r="G960" s="7"/>
      <c r="H960" s="7"/>
    </row>
    <row r="961" spans="1:8" x14ac:dyDescent="0.25">
      <c r="A961" s="7"/>
      <c r="B961" s="7"/>
      <c r="C961" s="7"/>
      <c r="D961" s="7"/>
      <c r="E961" s="7"/>
      <c r="F961" s="7"/>
      <c r="G961" s="7"/>
      <c r="H961" s="7"/>
    </row>
    <row r="962" spans="1:8" x14ac:dyDescent="0.25">
      <c r="A962" s="7"/>
      <c r="B962" s="7"/>
      <c r="C962" s="7"/>
      <c r="D962" s="7"/>
      <c r="E962" s="7"/>
      <c r="F962" s="7"/>
      <c r="G962" s="7"/>
      <c r="H962" s="7"/>
    </row>
    <row r="963" spans="1:8" x14ac:dyDescent="0.25">
      <c r="A963" s="7"/>
      <c r="B963" s="7"/>
      <c r="C963" s="7"/>
      <c r="D963" s="7"/>
      <c r="E963" s="7"/>
      <c r="F963" s="7"/>
      <c r="G963" s="7"/>
      <c r="H963" s="7"/>
    </row>
    <row r="964" spans="1:8" x14ac:dyDescent="0.25">
      <c r="A964" s="7"/>
      <c r="B964" s="7"/>
      <c r="C964" s="7"/>
      <c r="D964" s="7"/>
      <c r="E964" s="7"/>
      <c r="F964" s="7"/>
      <c r="G964" s="7"/>
      <c r="H964" s="7"/>
    </row>
    <row r="965" spans="1:8" x14ac:dyDescent="0.25">
      <c r="A965" s="7"/>
      <c r="B965" s="7"/>
      <c r="C965" s="7"/>
      <c r="D965" s="7"/>
      <c r="E965" s="7"/>
      <c r="F965" s="7"/>
      <c r="G965" s="7"/>
      <c r="H965" s="7"/>
    </row>
    <row r="966" spans="1:8" x14ac:dyDescent="0.25">
      <c r="A966" s="7"/>
      <c r="B966" s="7"/>
      <c r="C966" s="7"/>
      <c r="D966" s="7"/>
      <c r="E966" s="7"/>
      <c r="F966" s="7"/>
      <c r="G966" s="7"/>
      <c r="H966" s="7"/>
    </row>
    <row r="967" spans="1:8" x14ac:dyDescent="0.25">
      <c r="A967" s="7"/>
      <c r="B967" s="7"/>
      <c r="C967" s="7"/>
      <c r="D967" s="7"/>
      <c r="E967" s="7"/>
      <c r="F967" s="7"/>
      <c r="G967" s="7"/>
      <c r="H967" s="7"/>
    </row>
    <row r="968" spans="1:8" x14ac:dyDescent="0.25">
      <c r="A968" s="7"/>
      <c r="B968" s="7"/>
      <c r="C968" s="7"/>
      <c r="D968" s="7"/>
      <c r="E968" s="7"/>
      <c r="F968" s="7"/>
      <c r="G968" s="7"/>
      <c r="H968" s="7"/>
    </row>
    <row r="969" spans="1:8" x14ac:dyDescent="0.25">
      <c r="A969" s="7"/>
      <c r="B969" s="7"/>
      <c r="C969" s="7"/>
      <c r="D969" s="7"/>
      <c r="E969" s="7"/>
      <c r="F969" s="7"/>
      <c r="G969" s="7"/>
      <c r="H969" s="7"/>
    </row>
    <row r="970" spans="1:8" x14ac:dyDescent="0.25">
      <c r="A970" s="7"/>
      <c r="B970" s="7"/>
      <c r="C970" s="7"/>
      <c r="D970" s="7"/>
      <c r="E970" s="7"/>
      <c r="F970" s="7"/>
      <c r="G970" s="7"/>
      <c r="H970" s="7"/>
    </row>
    <row r="971" spans="1:8" x14ac:dyDescent="0.25">
      <c r="A971" s="7"/>
      <c r="B971" s="7"/>
      <c r="C971" s="7"/>
      <c r="D971" s="7"/>
      <c r="E971" s="7"/>
      <c r="F971" s="7"/>
      <c r="G971" s="7"/>
      <c r="H971" s="7"/>
    </row>
    <row r="972" spans="1:8" x14ac:dyDescent="0.25">
      <c r="A972" s="7"/>
      <c r="B972" s="7"/>
      <c r="C972" s="7"/>
      <c r="D972" s="7"/>
      <c r="E972" s="7"/>
      <c r="F972" s="7"/>
      <c r="G972" s="7"/>
      <c r="H972" s="7"/>
    </row>
    <row r="973" spans="1:8" x14ac:dyDescent="0.25">
      <c r="A973" s="7"/>
      <c r="B973" s="7"/>
      <c r="C973" s="7"/>
      <c r="D973" s="7"/>
      <c r="E973" s="7"/>
      <c r="F973" s="7"/>
      <c r="G973" s="7"/>
      <c r="H973" s="7"/>
    </row>
    <row r="974" spans="1:8" x14ac:dyDescent="0.25">
      <c r="A974" s="7"/>
      <c r="B974" s="7"/>
      <c r="C974" s="7"/>
      <c r="D974" s="7"/>
      <c r="E974" s="7"/>
      <c r="F974" s="7"/>
      <c r="G974" s="7"/>
      <c r="H974" s="7"/>
    </row>
    <row r="975" spans="1:8" x14ac:dyDescent="0.25">
      <c r="A975" s="7"/>
      <c r="B975" s="7"/>
      <c r="C975" s="7"/>
      <c r="D975" s="7"/>
      <c r="E975" s="7"/>
      <c r="F975" s="7"/>
      <c r="G975" s="7"/>
      <c r="H975" s="7"/>
    </row>
    <row r="976" spans="1:8" x14ac:dyDescent="0.25">
      <c r="A976" s="7"/>
      <c r="B976" s="7"/>
      <c r="C976" s="7"/>
      <c r="D976" s="7"/>
      <c r="E976" s="7"/>
      <c r="F976" s="7"/>
      <c r="G976" s="7"/>
      <c r="H976" s="7"/>
    </row>
    <row r="977" spans="1:8" x14ac:dyDescent="0.25">
      <c r="A977" s="7"/>
      <c r="B977" s="7"/>
      <c r="C977" s="7"/>
      <c r="D977" s="7"/>
      <c r="E977" s="7"/>
      <c r="F977" s="7"/>
      <c r="G977" s="7"/>
      <c r="H977" s="7"/>
    </row>
    <row r="978" spans="1:8" x14ac:dyDescent="0.25">
      <c r="A978" s="7"/>
      <c r="B978" s="7"/>
      <c r="C978" s="7"/>
      <c r="D978" s="7"/>
      <c r="E978" s="7"/>
      <c r="F978" s="7"/>
      <c r="G978" s="7"/>
      <c r="H978" s="7"/>
    </row>
    <row r="979" spans="1:8" x14ac:dyDescent="0.25">
      <c r="A979" s="7"/>
      <c r="B979" s="7"/>
      <c r="C979" s="7"/>
      <c r="D979" s="7"/>
      <c r="E979" s="7"/>
      <c r="F979" s="7"/>
      <c r="G979" s="7"/>
      <c r="H979" s="7"/>
    </row>
    <row r="980" spans="1:8" x14ac:dyDescent="0.25">
      <c r="A980" s="7"/>
      <c r="B980" s="7"/>
      <c r="C980" s="7"/>
      <c r="D980" s="7"/>
      <c r="E980" s="7"/>
      <c r="F980" s="7"/>
      <c r="G980" s="7"/>
      <c r="H980" s="7"/>
    </row>
    <row r="981" spans="1:8" x14ac:dyDescent="0.25">
      <c r="A981" s="7"/>
      <c r="B981" s="7"/>
      <c r="C981" s="7"/>
      <c r="D981" s="7"/>
      <c r="E981" s="7"/>
      <c r="F981" s="7"/>
      <c r="G981" s="7"/>
      <c r="H981" s="7"/>
    </row>
    <row r="982" spans="1:8" x14ac:dyDescent="0.25">
      <c r="A982" s="7"/>
      <c r="B982" s="7"/>
      <c r="C982" s="7"/>
      <c r="D982" s="7"/>
      <c r="E982" s="7"/>
      <c r="F982" s="7"/>
      <c r="G982" s="7"/>
      <c r="H982" s="7"/>
    </row>
    <row r="983" spans="1:8" x14ac:dyDescent="0.25">
      <c r="A983" s="7"/>
      <c r="B983" s="7"/>
      <c r="C983" s="7"/>
      <c r="D983" s="7"/>
      <c r="E983" s="7"/>
      <c r="F983" s="7"/>
      <c r="G983" s="7"/>
      <c r="H983" s="7"/>
    </row>
    <row r="984" spans="1:8" x14ac:dyDescent="0.25">
      <c r="A984" s="7"/>
      <c r="B984" s="7"/>
      <c r="C984" s="7"/>
      <c r="D984" s="7"/>
      <c r="E984" s="7"/>
      <c r="F984" s="7"/>
      <c r="G984" s="7"/>
      <c r="H984" s="7"/>
    </row>
    <row r="985" spans="1:8" x14ac:dyDescent="0.25">
      <c r="A985" s="7"/>
      <c r="B985" s="7"/>
      <c r="C985" s="7"/>
      <c r="D985" s="7"/>
      <c r="E985" s="7"/>
      <c r="F985" s="7"/>
      <c r="G985" s="7"/>
      <c r="H985" s="7"/>
    </row>
    <row r="986" spans="1:8" x14ac:dyDescent="0.25">
      <c r="A986" s="7"/>
      <c r="B986" s="7"/>
      <c r="C986" s="7"/>
      <c r="D986" s="7"/>
      <c r="E986" s="7"/>
      <c r="F986" s="7"/>
      <c r="G986" s="7"/>
      <c r="H986" s="7"/>
    </row>
    <row r="987" spans="1:8" x14ac:dyDescent="0.25">
      <c r="A987" s="7"/>
      <c r="B987" s="7"/>
      <c r="C987" s="7"/>
      <c r="D987" s="7"/>
      <c r="E987" s="7"/>
      <c r="F987" s="7"/>
      <c r="G987" s="7"/>
      <c r="H987" s="7"/>
    </row>
    <row r="988" spans="1:8" x14ac:dyDescent="0.25">
      <c r="A988" s="7"/>
      <c r="B988" s="7"/>
      <c r="C988" s="7"/>
      <c r="D988" s="7"/>
      <c r="E988" s="7"/>
      <c r="F988" s="7"/>
      <c r="G988" s="7"/>
      <c r="H988" s="7"/>
    </row>
    <row r="989" spans="1:8" x14ac:dyDescent="0.25">
      <c r="A989" s="7"/>
      <c r="B989" s="7"/>
      <c r="C989" s="7"/>
      <c r="D989" s="7"/>
      <c r="E989" s="7"/>
      <c r="F989" s="7"/>
      <c r="G989" s="7"/>
      <c r="H989" s="7"/>
    </row>
    <row r="990" spans="1:8" x14ac:dyDescent="0.25">
      <c r="A990" s="7"/>
      <c r="B990" s="7"/>
      <c r="C990" s="7"/>
      <c r="D990" s="7"/>
      <c r="E990" s="7"/>
      <c r="F990" s="7"/>
      <c r="G990" s="7"/>
      <c r="H990" s="7"/>
    </row>
    <row r="991" spans="1:8" x14ac:dyDescent="0.25">
      <c r="A991" s="7"/>
      <c r="B991" s="7"/>
      <c r="C991" s="7"/>
      <c r="D991" s="7"/>
      <c r="E991" s="7"/>
      <c r="F991" s="7"/>
      <c r="G991" s="7"/>
      <c r="H991" s="7"/>
    </row>
    <row r="992" spans="1:8" x14ac:dyDescent="0.25">
      <c r="A992" s="7"/>
      <c r="B992" s="7"/>
      <c r="C992" s="7"/>
      <c r="D992" s="7"/>
      <c r="E992" s="7"/>
      <c r="F992" s="7"/>
      <c r="G992" s="7"/>
      <c r="H992" s="7"/>
    </row>
    <row r="993" spans="1:8" x14ac:dyDescent="0.25">
      <c r="A993" s="7"/>
      <c r="B993" s="7"/>
      <c r="C993" s="7"/>
      <c r="D993" s="7"/>
      <c r="E993" s="7"/>
      <c r="F993" s="7"/>
      <c r="G993" s="7"/>
      <c r="H993" s="7"/>
    </row>
    <row r="994" spans="1:8" x14ac:dyDescent="0.25">
      <c r="A994" s="7"/>
      <c r="B994" s="7"/>
      <c r="C994" s="7"/>
      <c r="D994" s="7"/>
      <c r="E994" s="7"/>
      <c r="F994" s="7"/>
      <c r="G994" s="7"/>
      <c r="H994" s="7"/>
    </row>
    <row r="995" spans="1:8" x14ac:dyDescent="0.25">
      <c r="A995" s="7"/>
      <c r="B995" s="7"/>
      <c r="C995" s="7"/>
      <c r="D995" s="7"/>
      <c r="E995" s="7"/>
      <c r="F995" s="7"/>
      <c r="G995" s="7"/>
      <c r="H995" s="7"/>
    </row>
    <row r="996" spans="1:8" x14ac:dyDescent="0.25">
      <c r="A996" s="7"/>
      <c r="B996" s="7"/>
      <c r="C996" s="7"/>
      <c r="D996" s="7"/>
      <c r="E996" s="7"/>
      <c r="F996" s="7"/>
      <c r="G996" s="7"/>
      <c r="H996" s="7"/>
    </row>
    <row r="997" spans="1:8" x14ac:dyDescent="0.25">
      <c r="A997" s="7"/>
      <c r="B997" s="7"/>
      <c r="C997" s="7"/>
      <c r="D997" s="7"/>
      <c r="E997" s="7"/>
      <c r="F997" s="7"/>
      <c r="G997" s="7"/>
      <c r="H997" s="7"/>
    </row>
    <row r="998" spans="1:8" x14ac:dyDescent="0.25">
      <c r="A998" s="7"/>
      <c r="B998" s="7"/>
      <c r="C998" s="7"/>
      <c r="D998" s="7"/>
      <c r="E998" s="7"/>
      <c r="F998" s="7"/>
      <c r="G998" s="7"/>
      <c r="H998" s="7"/>
    </row>
    <row r="999" spans="1:8" x14ac:dyDescent="0.25">
      <c r="A999" s="7"/>
      <c r="B999" s="7"/>
      <c r="C999" s="7"/>
      <c r="D999" s="7"/>
      <c r="E999" s="7"/>
      <c r="F999" s="7"/>
      <c r="G999" s="7"/>
      <c r="H999" s="7"/>
    </row>
    <row r="1000" spans="1:8" x14ac:dyDescent="0.25">
      <c r="A1000" s="7"/>
      <c r="B1000" s="7"/>
      <c r="C1000" s="7"/>
      <c r="D1000" s="7"/>
      <c r="E1000" s="7"/>
      <c r="F1000" s="7"/>
      <c r="G1000" s="7"/>
      <c r="H1000" s="7"/>
    </row>
    <row r="1001" spans="1:8" x14ac:dyDescent="0.25">
      <c r="A1001" s="7"/>
      <c r="B1001" s="7"/>
      <c r="C1001" s="7"/>
      <c r="D1001" s="7"/>
      <c r="E1001" s="7"/>
      <c r="F1001" s="7"/>
      <c r="G1001" s="7"/>
      <c r="H1001" s="7"/>
    </row>
    <row r="1002" spans="1:8" x14ac:dyDescent="0.25">
      <c r="A1002" s="7"/>
      <c r="B1002" s="7"/>
      <c r="C1002" s="7"/>
      <c r="D1002" s="7"/>
      <c r="E1002" s="7"/>
      <c r="F1002" s="7"/>
      <c r="G1002" s="7"/>
      <c r="H1002" s="7"/>
    </row>
    <row r="1003" spans="1:8" x14ac:dyDescent="0.25">
      <c r="A1003" s="7"/>
      <c r="B1003" s="7"/>
      <c r="C1003" s="7"/>
      <c r="D1003" s="7"/>
      <c r="E1003" s="7"/>
      <c r="F1003" s="7"/>
      <c r="G1003" s="7"/>
      <c r="H1003" s="7"/>
    </row>
    <row r="1004" spans="1:8" x14ac:dyDescent="0.25">
      <c r="A1004" s="7"/>
      <c r="B1004" s="7"/>
      <c r="C1004" s="7"/>
      <c r="D1004" s="7"/>
      <c r="E1004" s="7"/>
      <c r="F1004" s="7"/>
      <c r="G1004" s="7"/>
      <c r="H1004" s="7"/>
    </row>
    <row r="1005" spans="1:8" x14ac:dyDescent="0.25">
      <c r="A1005" s="7"/>
      <c r="B1005" s="7"/>
      <c r="C1005" s="7"/>
      <c r="D1005" s="7"/>
      <c r="E1005" s="7"/>
      <c r="F1005" s="7"/>
      <c r="G1005" s="7"/>
      <c r="H1005" s="7"/>
    </row>
    <row r="1006" spans="1:8" x14ac:dyDescent="0.25">
      <c r="A1006" s="7"/>
      <c r="B1006" s="7"/>
      <c r="C1006" s="7"/>
      <c r="D1006" s="7"/>
      <c r="E1006" s="7"/>
      <c r="F1006" s="7"/>
      <c r="G1006" s="7"/>
      <c r="H1006" s="7"/>
    </row>
    <row r="1007" spans="1:8" x14ac:dyDescent="0.25">
      <c r="A1007" s="7"/>
      <c r="B1007" s="7"/>
      <c r="C1007" s="7"/>
      <c r="D1007" s="7"/>
      <c r="E1007" s="7"/>
      <c r="F1007" s="7"/>
      <c r="G1007" s="7"/>
      <c r="H1007" s="7"/>
    </row>
    <row r="1008" spans="1:8" x14ac:dyDescent="0.25">
      <c r="A1008" s="7"/>
      <c r="B1008" s="7"/>
      <c r="C1008" s="7"/>
      <c r="D1008" s="7"/>
      <c r="E1008" s="7"/>
      <c r="F1008" s="7"/>
      <c r="G1008" s="7"/>
      <c r="H1008" s="7"/>
    </row>
    <row r="1009" spans="1:8" x14ac:dyDescent="0.25">
      <c r="A1009" s="7"/>
      <c r="B1009" s="7"/>
      <c r="C1009" s="7"/>
      <c r="D1009" s="7"/>
      <c r="E1009" s="7"/>
      <c r="F1009" s="7"/>
      <c r="G1009" s="7"/>
      <c r="H1009" s="7"/>
    </row>
    <row r="1010" spans="1:8" x14ac:dyDescent="0.25">
      <c r="A1010" s="7"/>
      <c r="B1010" s="7"/>
      <c r="C1010" s="7"/>
      <c r="D1010" s="7"/>
      <c r="E1010" s="7"/>
      <c r="F1010" s="7"/>
      <c r="G1010" s="7"/>
      <c r="H1010" s="7"/>
    </row>
    <row r="1011" spans="1:8" x14ac:dyDescent="0.25">
      <c r="A1011" s="7"/>
      <c r="B1011" s="7"/>
      <c r="C1011" s="7"/>
      <c r="D1011" s="7"/>
      <c r="E1011" s="7"/>
      <c r="F1011" s="7"/>
      <c r="G1011" s="7"/>
      <c r="H1011" s="7"/>
    </row>
    <row r="1012" spans="1:8" x14ac:dyDescent="0.25">
      <c r="A1012" s="7"/>
      <c r="B1012" s="7"/>
      <c r="C1012" s="7"/>
      <c r="D1012" s="7"/>
      <c r="E1012" s="7"/>
      <c r="F1012" s="7"/>
      <c r="G1012" s="7"/>
      <c r="H1012" s="7"/>
    </row>
    <row r="1013" spans="1:8" x14ac:dyDescent="0.25">
      <c r="A1013" s="7"/>
      <c r="B1013" s="7"/>
      <c r="C1013" s="7"/>
      <c r="D1013" s="7"/>
      <c r="E1013" s="7"/>
      <c r="F1013" s="7"/>
      <c r="G1013" s="7"/>
      <c r="H1013" s="7"/>
    </row>
    <row r="1014" spans="1:8" x14ac:dyDescent="0.25">
      <c r="A1014" s="7"/>
      <c r="B1014" s="7"/>
      <c r="C1014" s="7"/>
      <c r="D1014" s="7"/>
      <c r="E1014" s="7"/>
      <c r="F1014" s="7"/>
      <c r="G1014" s="7"/>
      <c r="H1014" s="7"/>
    </row>
    <row r="1015" spans="1:8" x14ac:dyDescent="0.25">
      <c r="A1015" s="7"/>
      <c r="B1015" s="7"/>
      <c r="C1015" s="7"/>
      <c r="D1015" s="7"/>
      <c r="E1015" s="7"/>
      <c r="F1015" s="7"/>
      <c r="G1015" s="7"/>
      <c r="H1015" s="7"/>
    </row>
    <row r="1016" spans="1:8" x14ac:dyDescent="0.25">
      <c r="A1016" s="7"/>
      <c r="B1016" s="7"/>
      <c r="C1016" s="7"/>
      <c r="D1016" s="7"/>
      <c r="E1016" s="7"/>
      <c r="F1016" s="7"/>
      <c r="G1016" s="7"/>
      <c r="H1016" s="7"/>
    </row>
    <row r="1017" spans="1:8" x14ac:dyDescent="0.25">
      <c r="A1017" s="7"/>
      <c r="B1017" s="7"/>
      <c r="C1017" s="7"/>
      <c r="D1017" s="7"/>
      <c r="E1017" s="7"/>
      <c r="F1017" s="7"/>
      <c r="G1017" s="7"/>
      <c r="H1017" s="7"/>
    </row>
    <row r="1018" spans="1:8" x14ac:dyDescent="0.25">
      <c r="A1018" s="7"/>
      <c r="B1018" s="7"/>
      <c r="C1018" s="7"/>
      <c r="D1018" s="7"/>
      <c r="E1018" s="7"/>
      <c r="F1018" s="7"/>
      <c r="G1018" s="7"/>
      <c r="H1018" s="7"/>
    </row>
    <row r="1019" spans="1:8" x14ac:dyDescent="0.25">
      <c r="A1019" s="7"/>
      <c r="B1019" s="7"/>
      <c r="C1019" s="7"/>
      <c r="D1019" s="7"/>
      <c r="E1019" s="7"/>
      <c r="F1019" s="7"/>
      <c r="G1019" s="7"/>
      <c r="H1019" s="7"/>
    </row>
    <row r="1020" spans="1:8" x14ac:dyDescent="0.25">
      <c r="A1020" s="7"/>
      <c r="B1020" s="7"/>
      <c r="C1020" s="7"/>
      <c r="D1020" s="7"/>
      <c r="E1020" s="7"/>
      <c r="F1020" s="7"/>
      <c r="G1020" s="7"/>
      <c r="H1020" s="7"/>
    </row>
    <row r="1021" spans="1:8" x14ac:dyDescent="0.25">
      <c r="A1021" s="7"/>
      <c r="B1021" s="7"/>
      <c r="C1021" s="7"/>
      <c r="D1021" s="7"/>
      <c r="E1021" s="7"/>
      <c r="F1021" s="7"/>
      <c r="G1021" s="7"/>
      <c r="H1021" s="7"/>
    </row>
    <row r="1022" spans="1:8" x14ac:dyDescent="0.25">
      <c r="A1022" s="7"/>
      <c r="B1022" s="7"/>
      <c r="C1022" s="7"/>
      <c r="D1022" s="7"/>
      <c r="E1022" s="7"/>
      <c r="F1022" s="7"/>
      <c r="G1022" s="7"/>
      <c r="H1022" s="7"/>
    </row>
    <row r="1023" spans="1:8" x14ac:dyDescent="0.25">
      <c r="A1023" s="7"/>
      <c r="B1023" s="7"/>
      <c r="C1023" s="7"/>
      <c r="D1023" s="7"/>
      <c r="E1023" s="7"/>
      <c r="F1023" s="7"/>
      <c r="G1023" s="7"/>
      <c r="H1023" s="7"/>
    </row>
    <row r="1024" spans="1:8" x14ac:dyDescent="0.25">
      <c r="A1024" s="7"/>
      <c r="B1024" s="7"/>
      <c r="C1024" s="7"/>
      <c r="D1024" s="7"/>
      <c r="E1024" s="7"/>
      <c r="F1024" s="7"/>
      <c r="G1024" s="7"/>
      <c r="H1024" s="7"/>
    </row>
    <row r="1025" spans="1:8" x14ac:dyDescent="0.25">
      <c r="A1025" s="7"/>
      <c r="B1025" s="7"/>
      <c r="C1025" s="7"/>
      <c r="D1025" s="7"/>
      <c r="E1025" s="7"/>
      <c r="F1025" s="7"/>
      <c r="G1025" s="7"/>
      <c r="H1025" s="7"/>
    </row>
    <row r="1026" spans="1:8" x14ac:dyDescent="0.25">
      <c r="A1026" s="7"/>
      <c r="B1026" s="7"/>
      <c r="C1026" s="7"/>
      <c r="D1026" s="7"/>
      <c r="E1026" s="7"/>
      <c r="F1026" s="7"/>
      <c r="G1026" s="7"/>
      <c r="H1026" s="7"/>
    </row>
    <row r="1027" spans="1:8" x14ac:dyDescent="0.25">
      <c r="A1027" s="7"/>
      <c r="B1027" s="7"/>
      <c r="C1027" s="7"/>
      <c r="D1027" s="7"/>
      <c r="E1027" s="7"/>
      <c r="F1027" s="7"/>
      <c r="G1027" s="7"/>
      <c r="H1027" s="7"/>
    </row>
    <row r="1028" spans="1:8" x14ac:dyDescent="0.25">
      <c r="A1028" s="7"/>
      <c r="B1028" s="7"/>
      <c r="C1028" s="7"/>
      <c r="D1028" s="7"/>
      <c r="E1028" s="7"/>
      <c r="F1028" s="7"/>
      <c r="G1028" s="7"/>
      <c r="H1028" s="7"/>
    </row>
    <row r="1029" spans="1:8" x14ac:dyDescent="0.25">
      <c r="A1029" s="7"/>
      <c r="B1029" s="7"/>
      <c r="C1029" s="7"/>
      <c r="D1029" s="7"/>
      <c r="E1029" s="7"/>
      <c r="F1029" s="7"/>
      <c r="G1029" s="7"/>
      <c r="H1029" s="7"/>
    </row>
    <row r="1030" spans="1:8" x14ac:dyDescent="0.25">
      <c r="A1030" s="7"/>
      <c r="B1030" s="7"/>
      <c r="C1030" s="7"/>
      <c r="D1030" s="7"/>
      <c r="E1030" s="7"/>
      <c r="F1030" s="7"/>
      <c r="G1030" s="7"/>
      <c r="H1030" s="7"/>
    </row>
    <row r="1031" spans="1:8" x14ac:dyDescent="0.25">
      <c r="A1031" s="7"/>
      <c r="B1031" s="7"/>
      <c r="C1031" s="7"/>
      <c r="D1031" s="7"/>
      <c r="E1031" s="7"/>
      <c r="F1031" s="7"/>
      <c r="G1031" s="7"/>
      <c r="H1031" s="7"/>
    </row>
    <row r="1032" spans="1:8" x14ac:dyDescent="0.25">
      <c r="A1032" s="7"/>
      <c r="B1032" s="7"/>
      <c r="C1032" s="7"/>
      <c r="D1032" s="7"/>
      <c r="E1032" s="7"/>
      <c r="F1032" s="7"/>
      <c r="G1032" s="7"/>
      <c r="H1032" s="7"/>
    </row>
    <row r="1033" spans="1:8" x14ac:dyDescent="0.25">
      <c r="A1033" s="7"/>
      <c r="B1033" s="7"/>
      <c r="C1033" s="7"/>
      <c r="D1033" s="7"/>
      <c r="E1033" s="7"/>
      <c r="F1033" s="7"/>
      <c r="G1033" s="7"/>
      <c r="H1033" s="7"/>
    </row>
    <row r="1034" spans="1:8" x14ac:dyDescent="0.25">
      <c r="A1034" s="7"/>
      <c r="B1034" s="7"/>
      <c r="C1034" s="7"/>
      <c r="D1034" s="7"/>
      <c r="E1034" s="7"/>
      <c r="F1034" s="7"/>
      <c r="G1034" s="7"/>
      <c r="H1034" s="7"/>
    </row>
    <row r="1035" spans="1:8" x14ac:dyDescent="0.25">
      <c r="A1035" s="7"/>
      <c r="B1035" s="7"/>
      <c r="C1035" s="7"/>
      <c r="D1035" s="7"/>
      <c r="E1035" s="7"/>
      <c r="F1035" s="7"/>
      <c r="G1035" s="7"/>
      <c r="H1035" s="7"/>
    </row>
    <row r="1036" spans="1:8" x14ac:dyDescent="0.25">
      <c r="A1036" s="7"/>
      <c r="B1036" s="7"/>
      <c r="C1036" s="7"/>
      <c r="D1036" s="7"/>
      <c r="E1036" s="7"/>
      <c r="F1036" s="7"/>
      <c r="G1036" s="7"/>
      <c r="H1036" s="7"/>
    </row>
    <row r="1037" spans="1:8" x14ac:dyDescent="0.25">
      <c r="A1037" s="7"/>
      <c r="B1037" s="7"/>
      <c r="C1037" s="7"/>
      <c r="D1037" s="7"/>
      <c r="E1037" s="7"/>
      <c r="F1037" s="7"/>
      <c r="G1037" s="7"/>
      <c r="H1037" s="7"/>
    </row>
    <row r="1038" spans="1:8" x14ac:dyDescent="0.25">
      <c r="A1038" s="7"/>
      <c r="B1038" s="7"/>
      <c r="C1038" s="7"/>
      <c r="D1038" s="7"/>
      <c r="E1038" s="7"/>
      <c r="F1038" s="7"/>
      <c r="G1038" s="7"/>
      <c r="H1038" s="7"/>
    </row>
    <row r="1039" spans="1:8" x14ac:dyDescent="0.25">
      <c r="A1039" s="7"/>
      <c r="B1039" s="7"/>
      <c r="C1039" s="7"/>
      <c r="D1039" s="7"/>
      <c r="E1039" s="7"/>
      <c r="F1039" s="7"/>
      <c r="G1039" s="7"/>
      <c r="H1039" s="7"/>
    </row>
    <row r="1040" spans="1:8" x14ac:dyDescent="0.25">
      <c r="A1040" s="7"/>
      <c r="B1040" s="7"/>
      <c r="C1040" s="7"/>
      <c r="D1040" s="7"/>
      <c r="E1040" s="7"/>
      <c r="F1040" s="7"/>
      <c r="G1040" s="7"/>
      <c r="H1040" s="7"/>
    </row>
    <row r="1041" spans="1:8" x14ac:dyDescent="0.25">
      <c r="A1041" s="7"/>
      <c r="B1041" s="7"/>
      <c r="C1041" s="7"/>
      <c r="D1041" s="7"/>
      <c r="E1041" s="7"/>
      <c r="F1041" s="7"/>
      <c r="G1041" s="7"/>
      <c r="H1041" s="7"/>
    </row>
    <row r="1042" spans="1:8" x14ac:dyDescent="0.25">
      <c r="A1042" s="7"/>
      <c r="B1042" s="7"/>
      <c r="C1042" s="7"/>
      <c r="D1042" s="7"/>
      <c r="E1042" s="7"/>
      <c r="F1042" s="7"/>
      <c r="G1042" s="7"/>
      <c r="H1042" s="7"/>
    </row>
    <row r="1043" spans="1:8" x14ac:dyDescent="0.25">
      <c r="A1043" s="7"/>
      <c r="B1043" s="7"/>
      <c r="C1043" s="7"/>
      <c r="D1043" s="7"/>
      <c r="E1043" s="7"/>
      <c r="F1043" s="7"/>
      <c r="G1043" s="7"/>
      <c r="H1043" s="7"/>
    </row>
    <row r="1044" spans="1:8" x14ac:dyDescent="0.25">
      <c r="A1044" s="7"/>
      <c r="B1044" s="7"/>
      <c r="C1044" s="7"/>
      <c r="D1044" s="7"/>
      <c r="E1044" s="7"/>
      <c r="F1044" s="7"/>
      <c r="G1044" s="7"/>
      <c r="H1044" s="7"/>
    </row>
    <row r="1045" spans="1:8" x14ac:dyDescent="0.25">
      <c r="A1045" s="7"/>
      <c r="B1045" s="7"/>
      <c r="C1045" s="7"/>
      <c r="D1045" s="7"/>
      <c r="E1045" s="7"/>
      <c r="F1045" s="7"/>
      <c r="G1045" s="7"/>
      <c r="H1045" s="7"/>
    </row>
    <row r="1046" spans="1:8" x14ac:dyDescent="0.25">
      <c r="A1046" s="7"/>
      <c r="B1046" s="7"/>
      <c r="C1046" s="7"/>
      <c r="D1046" s="7"/>
      <c r="E1046" s="7"/>
      <c r="F1046" s="7"/>
      <c r="G1046" s="7"/>
      <c r="H1046" s="7"/>
    </row>
    <row r="1047" spans="1:8" x14ac:dyDescent="0.25">
      <c r="A1047" s="7"/>
      <c r="B1047" s="7"/>
      <c r="C1047" s="7"/>
      <c r="D1047" s="7"/>
      <c r="E1047" s="7"/>
      <c r="F1047" s="7"/>
      <c r="G1047" s="7"/>
      <c r="H1047" s="7"/>
    </row>
    <row r="1048" spans="1:8" x14ac:dyDescent="0.25">
      <c r="A1048" s="7"/>
      <c r="B1048" s="7"/>
      <c r="C1048" s="7"/>
      <c r="D1048" s="7"/>
      <c r="E1048" s="7"/>
      <c r="F1048" s="7"/>
      <c r="G1048" s="7"/>
      <c r="H1048" s="7"/>
    </row>
    <row r="1049" spans="1:8" x14ac:dyDescent="0.25">
      <c r="A1049" s="7"/>
      <c r="B1049" s="7"/>
      <c r="C1049" s="7"/>
      <c r="D1049" s="7"/>
      <c r="E1049" s="7"/>
      <c r="F1049" s="7"/>
      <c r="G1049" s="7"/>
      <c r="H1049" s="7"/>
    </row>
    <row r="1050" spans="1:8" x14ac:dyDescent="0.25">
      <c r="A1050" s="7"/>
      <c r="B1050" s="7"/>
      <c r="C1050" s="7"/>
      <c r="D1050" s="7"/>
      <c r="E1050" s="7"/>
      <c r="F1050" s="7"/>
      <c r="G1050" s="7"/>
      <c r="H1050" s="7"/>
    </row>
    <row r="1051" spans="1:8" x14ac:dyDescent="0.25">
      <c r="A1051" s="7"/>
      <c r="B1051" s="7"/>
      <c r="C1051" s="7"/>
      <c r="D1051" s="7"/>
      <c r="E1051" s="7"/>
      <c r="F1051" s="7"/>
      <c r="G1051" s="7"/>
      <c r="H1051" s="7"/>
    </row>
    <row r="1052" spans="1:8" x14ac:dyDescent="0.25">
      <c r="A1052" s="7"/>
      <c r="B1052" s="7"/>
      <c r="C1052" s="7"/>
      <c r="D1052" s="7"/>
      <c r="E1052" s="7"/>
      <c r="F1052" s="7"/>
      <c r="G1052" s="7"/>
      <c r="H1052" s="7"/>
    </row>
    <row r="1053" spans="1:8" x14ac:dyDescent="0.25">
      <c r="A1053" s="7"/>
      <c r="B1053" s="7"/>
      <c r="C1053" s="7"/>
      <c r="D1053" s="7"/>
      <c r="E1053" s="7"/>
      <c r="F1053" s="7"/>
      <c r="G1053" s="7"/>
      <c r="H1053" s="7"/>
    </row>
    <row r="1054" spans="1:8" x14ac:dyDescent="0.25">
      <c r="A1054" s="7"/>
      <c r="B1054" s="7"/>
      <c r="C1054" s="7"/>
      <c r="D1054" s="7"/>
      <c r="E1054" s="7"/>
      <c r="F1054" s="7"/>
      <c r="G1054" s="7"/>
      <c r="H1054" s="7"/>
    </row>
    <row r="1055" spans="1:8" x14ac:dyDescent="0.25">
      <c r="A1055" s="7"/>
      <c r="B1055" s="7"/>
      <c r="C1055" s="7"/>
      <c r="D1055" s="7"/>
      <c r="E1055" s="7"/>
      <c r="F1055" s="7"/>
      <c r="G1055" s="7"/>
      <c r="H1055" s="7"/>
    </row>
    <row r="1056" spans="1:8" x14ac:dyDescent="0.25">
      <c r="A1056" s="7"/>
      <c r="B1056" s="7"/>
      <c r="C1056" s="7"/>
      <c r="D1056" s="7"/>
      <c r="E1056" s="7"/>
      <c r="F1056" s="7"/>
      <c r="G1056" s="7"/>
      <c r="H1056" s="7"/>
    </row>
    <row r="1057" spans="1:8" x14ac:dyDescent="0.25">
      <c r="A1057" s="7"/>
      <c r="B1057" s="7"/>
      <c r="C1057" s="7"/>
      <c r="D1057" s="7"/>
      <c r="E1057" s="7"/>
      <c r="F1057" s="7"/>
      <c r="G1057" s="7"/>
      <c r="H1057" s="7"/>
    </row>
    <row r="1058" spans="1:8" x14ac:dyDescent="0.25">
      <c r="A1058" s="7"/>
      <c r="B1058" s="7"/>
      <c r="C1058" s="7"/>
      <c r="D1058" s="7"/>
      <c r="E1058" s="7"/>
      <c r="F1058" s="7"/>
      <c r="G1058" s="7"/>
      <c r="H1058" s="7"/>
    </row>
    <row r="1059" spans="1:8" x14ac:dyDescent="0.25">
      <c r="A1059" s="7"/>
      <c r="B1059" s="7"/>
      <c r="C1059" s="7"/>
      <c r="D1059" s="7"/>
      <c r="E1059" s="7"/>
      <c r="F1059" s="7"/>
      <c r="G1059" s="7"/>
      <c r="H1059" s="7"/>
    </row>
    <row r="1060" spans="1:8" x14ac:dyDescent="0.25">
      <c r="A1060" s="7"/>
      <c r="B1060" s="7"/>
      <c r="C1060" s="7"/>
      <c r="D1060" s="7"/>
      <c r="E1060" s="7"/>
      <c r="F1060" s="7"/>
      <c r="G1060" s="7"/>
      <c r="H1060" s="7"/>
    </row>
    <row r="1061" spans="1:8" x14ac:dyDescent="0.25">
      <c r="A1061" s="7"/>
      <c r="B1061" s="7"/>
      <c r="C1061" s="7"/>
      <c r="D1061" s="7"/>
      <c r="E1061" s="7"/>
      <c r="F1061" s="7"/>
      <c r="G1061" s="7"/>
      <c r="H1061" s="7"/>
    </row>
    <row r="1062" spans="1:8" x14ac:dyDescent="0.25">
      <c r="A1062" s="7"/>
      <c r="B1062" s="7"/>
      <c r="C1062" s="7"/>
      <c r="D1062" s="7"/>
      <c r="E1062" s="7"/>
      <c r="F1062" s="7"/>
      <c r="G1062" s="7"/>
      <c r="H1062" s="7"/>
    </row>
    <row r="1063" spans="1:8" x14ac:dyDescent="0.25">
      <c r="A1063" s="7"/>
      <c r="B1063" s="7"/>
      <c r="C1063" s="7"/>
      <c r="D1063" s="7"/>
      <c r="E1063" s="7"/>
      <c r="F1063" s="7"/>
      <c r="G1063" s="7"/>
      <c r="H1063" s="7"/>
    </row>
    <row r="1064" spans="1:8" x14ac:dyDescent="0.25">
      <c r="A1064" s="7"/>
      <c r="B1064" s="7"/>
      <c r="C1064" s="7"/>
      <c r="D1064" s="7"/>
      <c r="E1064" s="7"/>
      <c r="F1064" s="7"/>
      <c r="G1064" s="7"/>
      <c r="H1064" s="7"/>
    </row>
    <row r="1065" spans="1:8" x14ac:dyDescent="0.25">
      <c r="A1065" s="7"/>
      <c r="B1065" s="7"/>
      <c r="C1065" s="7"/>
      <c r="D1065" s="7"/>
      <c r="E1065" s="7"/>
      <c r="F1065" s="7"/>
      <c r="G1065" s="7"/>
      <c r="H1065" s="7"/>
    </row>
    <row r="1066" spans="1:8" x14ac:dyDescent="0.25">
      <c r="A1066" s="7"/>
      <c r="B1066" s="7"/>
      <c r="C1066" s="7"/>
      <c r="D1066" s="7"/>
      <c r="E1066" s="7"/>
      <c r="F1066" s="7"/>
      <c r="G1066" s="7"/>
      <c r="H1066" s="7"/>
    </row>
    <row r="1067" spans="1:8" x14ac:dyDescent="0.25">
      <c r="A1067" s="7"/>
      <c r="B1067" s="7"/>
      <c r="C1067" s="7"/>
      <c r="D1067" s="7"/>
      <c r="E1067" s="7"/>
      <c r="F1067" s="7"/>
      <c r="G1067" s="7"/>
      <c r="H1067" s="7"/>
    </row>
    <row r="1068" spans="1:8" x14ac:dyDescent="0.25">
      <c r="A1068" s="7"/>
      <c r="B1068" s="7"/>
      <c r="C1068" s="7"/>
      <c r="D1068" s="7"/>
      <c r="E1068" s="7"/>
      <c r="F1068" s="7"/>
      <c r="G1068" s="7"/>
      <c r="H1068" s="7"/>
    </row>
    <row r="1069" spans="1:8" x14ac:dyDescent="0.25">
      <c r="A1069" s="7"/>
      <c r="B1069" s="7"/>
      <c r="C1069" s="7"/>
      <c r="D1069" s="7"/>
      <c r="E1069" s="7"/>
      <c r="F1069" s="7"/>
      <c r="G1069" s="7"/>
      <c r="H1069" s="7"/>
    </row>
    <row r="1070" spans="1:8" x14ac:dyDescent="0.25">
      <c r="A1070" s="7"/>
      <c r="B1070" s="7"/>
      <c r="C1070" s="7"/>
      <c r="D1070" s="7"/>
      <c r="E1070" s="7"/>
      <c r="F1070" s="7"/>
      <c r="G1070" s="7"/>
      <c r="H1070" s="7"/>
    </row>
    <row r="1071" spans="1:8" x14ac:dyDescent="0.25">
      <c r="A1071" s="7"/>
      <c r="B1071" s="7"/>
      <c r="C1071" s="7"/>
      <c r="D1071" s="7"/>
      <c r="E1071" s="7"/>
      <c r="F1071" s="7"/>
      <c r="G1071" s="7"/>
      <c r="H1071" s="7"/>
    </row>
    <row r="1072" spans="1:8" x14ac:dyDescent="0.25">
      <c r="A1072" s="7"/>
      <c r="B1072" s="7"/>
      <c r="C1072" s="7"/>
      <c r="D1072" s="7"/>
      <c r="E1072" s="7"/>
      <c r="F1072" s="7"/>
      <c r="G1072" s="7"/>
      <c r="H1072" s="7"/>
    </row>
    <row r="1073" spans="1:8" x14ac:dyDescent="0.25">
      <c r="A1073" s="7"/>
      <c r="B1073" s="7"/>
      <c r="C1073" s="7"/>
      <c r="D1073" s="7"/>
      <c r="E1073" s="7"/>
      <c r="F1073" s="7"/>
      <c r="G1073" s="7"/>
      <c r="H1073" s="7"/>
    </row>
    <row r="1074" spans="1:8" x14ac:dyDescent="0.25">
      <c r="A1074" s="7"/>
      <c r="B1074" s="7"/>
      <c r="C1074" s="7"/>
      <c r="D1074" s="7"/>
      <c r="E1074" s="7"/>
      <c r="F1074" s="7"/>
      <c r="G1074" s="7"/>
      <c r="H1074" s="7"/>
    </row>
    <row r="1075" spans="1:8" x14ac:dyDescent="0.25">
      <c r="A1075" s="7"/>
      <c r="B1075" s="7"/>
      <c r="C1075" s="7"/>
      <c r="D1075" s="7"/>
      <c r="E1075" s="7"/>
      <c r="F1075" s="7"/>
      <c r="G1075" s="7"/>
      <c r="H1075" s="7"/>
    </row>
    <row r="1076" spans="1:8" x14ac:dyDescent="0.25">
      <c r="A1076" s="7"/>
      <c r="B1076" s="7"/>
      <c r="C1076" s="7"/>
      <c r="D1076" s="7"/>
      <c r="E1076" s="7"/>
      <c r="F1076" s="7"/>
      <c r="G1076" s="7"/>
      <c r="H1076" s="7"/>
    </row>
    <row r="1077" spans="1:8" x14ac:dyDescent="0.25">
      <c r="A1077" s="7"/>
      <c r="B1077" s="7"/>
      <c r="C1077" s="7"/>
      <c r="D1077" s="7"/>
      <c r="E1077" s="7"/>
      <c r="F1077" s="7"/>
      <c r="G1077" s="7"/>
      <c r="H1077" s="7"/>
    </row>
    <row r="1078" spans="1:8" x14ac:dyDescent="0.25">
      <c r="A1078" s="7"/>
      <c r="B1078" s="7"/>
      <c r="C1078" s="7"/>
      <c r="D1078" s="7"/>
      <c r="E1078" s="7"/>
      <c r="F1078" s="7"/>
      <c r="G1078" s="7"/>
      <c r="H1078" s="7"/>
    </row>
    <row r="1079" spans="1:8" x14ac:dyDescent="0.25">
      <c r="A1079" s="7"/>
      <c r="B1079" s="7"/>
      <c r="C1079" s="7"/>
      <c r="D1079" s="7"/>
      <c r="E1079" s="7"/>
      <c r="F1079" s="7"/>
      <c r="G1079" s="7"/>
      <c r="H1079" s="7"/>
    </row>
    <row r="1080" spans="1:8" x14ac:dyDescent="0.25">
      <c r="A1080" s="7"/>
      <c r="B1080" s="7"/>
      <c r="C1080" s="7"/>
      <c r="D1080" s="7"/>
      <c r="E1080" s="7"/>
      <c r="F1080" s="7"/>
      <c r="G1080" s="7"/>
      <c r="H1080" s="7"/>
    </row>
    <row r="1081" spans="1:8" x14ac:dyDescent="0.25">
      <c r="A1081" s="7"/>
      <c r="B1081" s="7"/>
      <c r="C1081" s="7"/>
      <c r="D1081" s="7"/>
      <c r="E1081" s="7"/>
      <c r="F1081" s="7"/>
      <c r="G1081" s="7"/>
      <c r="H1081" s="7"/>
    </row>
    <row r="1082" spans="1:8" x14ac:dyDescent="0.25">
      <c r="A1082" s="7"/>
      <c r="B1082" s="7"/>
      <c r="C1082" s="7"/>
      <c r="D1082" s="7"/>
      <c r="E1082" s="7"/>
      <c r="F1082" s="7"/>
      <c r="G1082" s="7"/>
      <c r="H1082" s="7"/>
    </row>
    <row r="1083" spans="1:8" x14ac:dyDescent="0.25">
      <c r="A1083" s="7"/>
      <c r="B1083" s="7"/>
      <c r="C1083" s="7"/>
      <c r="D1083" s="7"/>
      <c r="E1083" s="7"/>
      <c r="F1083" s="7"/>
      <c r="G1083" s="7"/>
      <c r="H1083" s="7"/>
    </row>
    <row r="1084" spans="1:8" x14ac:dyDescent="0.25">
      <c r="A1084" s="7"/>
      <c r="B1084" s="7"/>
      <c r="C1084" s="7"/>
      <c r="D1084" s="7"/>
      <c r="E1084" s="7"/>
      <c r="F1084" s="7"/>
      <c r="G1084" s="7"/>
      <c r="H1084" s="7"/>
    </row>
    <row r="1085" spans="1:8" x14ac:dyDescent="0.25">
      <c r="A1085" s="7"/>
      <c r="B1085" s="7"/>
      <c r="C1085" s="7"/>
      <c r="D1085" s="7"/>
      <c r="E1085" s="7"/>
      <c r="F1085" s="7"/>
      <c r="G1085" s="7"/>
      <c r="H1085" s="7"/>
    </row>
    <row r="1086" spans="1:8" x14ac:dyDescent="0.25">
      <c r="A1086" s="7"/>
      <c r="B1086" s="7"/>
      <c r="C1086" s="7"/>
      <c r="D1086" s="7"/>
      <c r="E1086" s="7"/>
      <c r="F1086" s="7"/>
      <c r="G1086" s="7"/>
      <c r="H1086" s="7"/>
    </row>
    <row r="1087" spans="1:8" x14ac:dyDescent="0.25">
      <c r="A1087" s="7"/>
      <c r="B1087" s="7"/>
      <c r="C1087" s="7"/>
      <c r="D1087" s="7"/>
      <c r="E1087" s="7"/>
      <c r="F1087" s="7"/>
      <c r="G1087" s="7"/>
      <c r="H1087" s="7"/>
    </row>
    <row r="1088" spans="1:8" x14ac:dyDescent="0.25">
      <c r="A1088" s="7"/>
      <c r="B1088" s="7"/>
      <c r="C1088" s="7"/>
      <c r="D1088" s="7"/>
      <c r="E1088" s="7"/>
      <c r="F1088" s="7"/>
      <c r="G1088" s="7"/>
      <c r="H1088" s="7"/>
    </row>
    <row r="1089" spans="1:8" x14ac:dyDescent="0.25">
      <c r="A1089" s="7"/>
      <c r="B1089" s="7"/>
      <c r="C1089" s="7"/>
      <c r="D1089" s="7"/>
      <c r="E1089" s="7"/>
      <c r="F1089" s="7"/>
      <c r="G1089" s="7"/>
      <c r="H1089" s="7"/>
    </row>
    <row r="1090" spans="1:8" x14ac:dyDescent="0.25">
      <c r="A1090" s="7"/>
      <c r="B1090" s="7"/>
      <c r="C1090" s="7"/>
      <c r="D1090" s="7"/>
      <c r="E1090" s="7"/>
      <c r="F1090" s="7"/>
      <c r="G1090" s="7"/>
      <c r="H1090" s="7"/>
    </row>
    <row r="1091" spans="1:8" x14ac:dyDescent="0.25">
      <c r="A1091" s="7"/>
      <c r="B1091" s="7"/>
      <c r="C1091" s="7"/>
      <c r="D1091" s="7"/>
      <c r="E1091" s="7"/>
      <c r="F1091" s="7"/>
      <c r="G1091" s="7"/>
      <c r="H1091" s="7"/>
    </row>
    <row r="1092" spans="1:8" x14ac:dyDescent="0.25">
      <c r="A1092" s="7"/>
      <c r="B1092" s="7"/>
      <c r="C1092" s="7"/>
      <c r="D1092" s="7"/>
      <c r="E1092" s="7"/>
      <c r="F1092" s="7"/>
      <c r="G1092" s="7"/>
      <c r="H1092" s="7"/>
    </row>
    <row r="1093" spans="1:8" x14ac:dyDescent="0.25">
      <c r="A1093" s="7"/>
      <c r="B1093" s="7"/>
      <c r="C1093" s="7"/>
      <c r="D1093" s="7"/>
      <c r="E1093" s="7"/>
      <c r="F1093" s="7"/>
      <c r="G1093" s="7"/>
      <c r="H1093" s="7"/>
    </row>
    <row r="1094" spans="1:8" x14ac:dyDescent="0.25">
      <c r="A1094" s="7"/>
      <c r="B1094" s="7"/>
      <c r="C1094" s="7"/>
      <c r="D1094" s="7"/>
      <c r="E1094" s="7"/>
      <c r="F1094" s="7"/>
      <c r="G1094" s="7"/>
      <c r="H1094" s="7"/>
    </row>
    <row r="1095" spans="1:8" x14ac:dyDescent="0.25">
      <c r="A1095" s="7"/>
      <c r="B1095" s="7"/>
      <c r="C1095" s="7"/>
      <c r="D1095" s="7"/>
      <c r="E1095" s="7"/>
      <c r="F1095" s="7"/>
      <c r="G1095" s="7"/>
      <c r="H1095" s="7"/>
    </row>
    <row r="1096" spans="1:8" x14ac:dyDescent="0.25">
      <c r="A1096" s="7"/>
      <c r="B1096" s="7"/>
      <c r="C1096" s="7"/>
      <c r="D1096" s="7"/>
      <c r="E1096" s="7"/>
      <c r="F1096" s="7"/>
      <c r="G1096" s="7"/>
      <c r="H1096" s="7"/>
    </row>
    <row r="1097" spans="1:8" x14ac:dyDescent="0.25">
      <c r="A1097" s="7"/>
      <c r="B1097" s="7"/>
      <c r="C1097" s="7"/>
      <c r="D1097" s="7"/>
      <c r="E1097" s="7"/>
      <c r="F1097" s="7"/>
      <c r="G1097" s="7"/>
      <c r="H1097" s="7"/>
    </row>
    <row r="1098" spans="1:8" x14ac:dyDescent="0.25">
      <c r="A1098" s="7"/>
      <c r="B1098" s="7"/>
      <c r="C1098" s="7"/>
      <c r="D1098" s="7"/>
      <c r="E1098" s="7"/>
      <c r="F1098" s="7"/>
      <c r="G1098" s="7"/>
      <c r="H1098" s="7"/>
    </row>
    <row r="1099" spans="1:8" x14ac:dyDescent="0.25">
      <c r="A1099" s="7"/>
      <c r="B1099" s="7"/>
      <c r="C1099" s="7"/>
      <c r="D1099" s="7"/>
      <c r="E1099" s="7"/>
      <c r="F1099" s="7"/>
      <c r="G1099" s="7"/>
      <c r="H1099" s="7"/>
    </row>
    <row r="1100" spans="1:8" x14ac:dyDescent="0.25">
      <c r="A1100" s="7"/>
      <c r="B1100" s="7"/>
      <c r="C1100" s="7"/>
      <c r="D1100" s="7"/>
      <c r="E1100" s="7"/>
      <c r="F1100" s="7"/>
      <c r="G1100" s="7"/>
      <c r="H1100" s="7"/>
    </row>
    <row r="1101" spans="1:8" x14ac:dyDescent="0.25">
      <c r="A1101" s="7"/>
      <c r="B1101" s="7"/>
      <c r="C1101" s="7"/>
      <c r="D1101" s="7"/>
      <c r="E1101" s="7"/>
      <c r="F1101" s="7"/>
      <c r="G1101" s="7"/>
      <c r="H1101" s="7"/>
    </row>
    <row r="1102" spans="1:8" x14ac:dyDescent="0.25">
      <c r="A1102" s="7"/>
      <c r="B1102" s="7"/>
      <c r="C1102" s="7"/>
      <c r="D1102" s="7"/>
      <c r="E1102" s="7"/>
      <c r="F1102" s="7"/>
      <c r="G1102" s="7"/>
      <c r="H1102" s="7"/>
    </row>
    <row r="1103" spans="1:8" x14ac:dyDescent="0.25">
      <c r="A1103" s="7"/>
      <c r="B1103" s="7"/>
      <c r="C1103" s="7"/>
      <c r="D1103" s="7"/>
      <c r="E1103" s="7"/>
      <c r="F1103" s="7"/>
      <c r="G1103" s="7"/>
      <c r="H1103" s="7"/>
    </row>
    <row r="1104" spans="1:8" x14ac:dyDescent="0.25">
      <c r="A1104" s="7"/>
      <c r="B1104" s="7"/>
      <c r="C1104" s="7"/>
      <c r="D1104" s="7"/>
      <c r="E1104" s="7"/>
      <c r="F1104" s="7"/>
      <c r="G1104" s="7"/>
      <c r="H1104" s="7"/>
    </row>
    <row r="1105" spans="1:8" x14ac:dyDescent="0.25">
      <c r="A1105" s="7"/>
      <c r="B1105" s="7"/>
      <c r="C1105" s="7"/>
      <c r="D1105" s="7"/>
      <c r="E1105" s="7"/>
      <c r="F1105" s="7"/>
      <c r="G1105" s="7"/>
      <c r="H1105" s="7"/>
    </row>
    <row r="1106" spans="1:8" x14ac:dyDescent="0.25">
      <c r="A1106" s="7"/>
      <c r="B1106" s="7"/>
      <c r="C1106" s="7"/>
      <c r="D1106" s="7"/>
      <c r="E1106" s="7"/>
      <c r="F1106" s="7"/>
      <c r="G1106" s="7"/>
      <c r="H1106" s="7"/>
    </row>
    <row r="1107" spans="1:8" x14ac:dyDescent="0.25">
      <c r="A1107" s="7"/>
      <c r="B1107" s="7"/>
      <c r="C1107" s="7"/>
      <c r="D1107" s="7"/>
      <c r="E1107" s="7"/>
      <c r="F1107" s="7"/>
      <c r="G1107" s="7"/>
      <c r="H1107" s="7"/>
    </row>
    <row r="1108" spans="1:8" x14ac:dyDescent="0.25">
      <c r="A1108" s="7"/>
      <c r="B1108" s="7"/>
      <c r="C1108" s="7"/>
      <c r="D1108" s="7"/>
      <c r="E1108" s="7"/>
      <c r="F1108" s="7"/>
      <c r="G1108" s="7"/>
      <c r="H1108" s="7"/>
    </row>
    <row r="1109" spans="1:8" x14ac:dyDescent="0.25">
      <c r="A1109" s="7"/>
      <c r="B1109" s="7"/>
      <c r="C1109" s="7"/>
      <c r="D1109" s="7"/>
      <c r="E1109" s="7"/>
      <c r="F1109" s="7"/>
      <c r="G1109" s="7"/>
      <c r="H1109" s="7"/>
    </row>
    <row r="1110" spans="1:8" x14ac:dyDescent="0.25">
      <c r="A1110" s="7"/>
      <c r="B1110" s="7"/>
      <c r="C1110" s="7"/>
      <c r="D1110" s="7"/>
      <c r="E1110" s="7"/>
      <c r="F1110" s="7"/>
      <c r="G1110" s="7"/>
      <c r="H1110" s="7"/>
    </row>
    <row r="1111" spans="1:8" x14ac:dyDescent="0.25">
      <c r="A1111" s="7"/>
      <c r="B1111" s="7"/>
      <c r="C1111" s="7"/>
      <c r="D1111" s="7"/>
      <c r="E1111" s="7"/>
      <c r="F1111" s="7"/>
      <c r="G1111" s="7"/>
      <c r="H1111" s="7"/>
    </row>
    <row r="1112" spans="1:8" x14ac:dyDescent="0.25">
      <c r="A1112" s="7"/>
      <c r="B1112" s="7"/>
      <c r="C1112" s="7"/>
      <c r="D1112" s="7"/>
      <c r="E1112" s="7"/>
      <c r="F1112" s="7"/>
      <c r="G1112" s="7"/>
      <c r="H1112" s="7"/>
    </row>
    <row r="1113" spans="1:8" x14ac:dyDescent="0.25">
      <c r="A1113" s="7"/>
      <c r="B1113" s="7"/>
      <c r="C1113" s="7"/>
      <c r="D1113" s="7"/>
      <c r="E1113" s="7"/>
      <c r="F1113" s="7"/>
      <c r="G1113" s="7"/>
      <c r="H1113" s="7"/>
    </row>
    <row r="1114" spans="1:8" x14ac:dyDescent="0.25">
      <c r="A1114" s="7"/>
      <c r="B1114" s="7"/>
      <c r="C1114" s="7"/>
      <c r="D1114" s="7"/>
      <c r="E1114" s="7"/>
      <c r="F1114" s="7"/>
      <c r="G1114" s="7"/>
      <c r="H1114" s="7"/>
    </row>
    <row r="1115" spans="1:8" x14ac:dyDescent="0.25">
      <c r="A1115" s="7"/>
      <c r="B1115" s="7"/>
      <c r="C1115" s="7"/>
      <c r="D1115" s="7"/>
      <c r="E1115" s="7"/>
      <c r="F1115" s="7"/>
      <c r="G1115" s="7"/>
      <c r="H1115" s="7"/>
    </row>
    <row r="1116" spans="1:8" x14ac:dyDescent="0.25">
      <c r="A1116" s="7"/>
      <c r="B1116" s="7"/>
      <c r="C1116" s="7"/>
      <c r="D1116" s="7"/>
      <c r="E1116" s="7"/>
      <c r="F1116" s="7"/>
      <c r="G1116" s="7"/>
      <c r="H1116" s="7"/>
    </row>
    <row r="1117" spans="1:8" x14ac:dyDescent="0.25">
      <c r="A1117" s="7"/>
      <c r="B1117" s="7"/>
      <c r="C1117" s="7"/>
      <c r="D1117" s="7"/>
      <c r="E1117" s="7"/>
      <c r="F1117" s="7"/>
      <c r="G1117" s="7"/>
      <c r="H1117" s="7"/>
    </row>
    <row r="1118" spans="1:8" x14ac:dyDescent="0.25">
      <c r="A1118" s="7"/>
      <c r="B1118" s="7"/>
      <c r="C1118" s="7"/>
      <c r="D1118" s="7"/>
      <c r="E1118" s="7"/>
      <c r="F1118" s="7"/>
      <c r="G1118" s="7"/>
      <c r="H1118" s="7"/>
    </row>
    <row r="1119" spans="1:8" x14ac:dyDescent="0.25">
      <c r="A1119" s="7"/>
      <c r="B1119" s="7"/>
      <c r="C1119" s="7"/>
      <c r="D1119" s="7"/>
      <c r="E1119" s="7"/>
      <c r="F1119" s="7"/>
      <c r="G1119" s="7"/>
      <c r="H1119" s="7"/>
    </row>
    <row r="1120" spans="1:8" x14ac:dyDescent="0.25">
      <c r="A1120" s="7"/>
      <c r="B1120" s="7"/>
      <c r="C1120" s="7"/>
      <c r="D1120" s="7"/>
      <c r="E1120" s="7"/>
      <c r="F1120" s="7"/>
      <c r="G1120" s="7"/>
      <c r="H1120" s="7"/>
    </row>
    <row r="1121" spans="1:8" x14ac:dyDescent="0.25">
      <c r="A1121" s="7"/>
      <c r="B1121" s="7"/>
      <c r="C1121" s="7"/>
      <c r="D1121" s="7"/>
      <c r="E1121" s="7"/>
      <c r="F1121" s="7"/>
      <c r="G1121" s="7"/>
      <c r="H1121" s="7"/>
    </row>
    <row r="1122" spans="1:8" x14ac:dyDescent="0.25">
      <c r="A1122" s="7"/>
      <c r="B1122" s="7"/>
      <c r="C1122" s="7"/>
      <c r="D1122" s="7"/>
      <c r="E1122" s="7"/>
      <c r="F1122" s="7"/>
      <c r="G1122" s="7"/>
      <c r="H1122" s="7"/>
    </row>
    <row r="1123" spans="1:8" x14ac:dyDescent="0.25">
      <c r="A1123" s="7"/>
      <c r="B1123" s="7"/>
      <c r="C1123" s="7"/>
      <c r="D1123" s="7"/>
      <c r="E1123" s="7"/>
      <c r="F1123" s="7"/>
      <c r="G1123" s="7"/>
      <c r="H1123" s="7"/>
    </row>
    <row r="1124" spans="1:8" x14ac:dyDescent="0.25">
      <c r="A1124" s="7"/>
      <c r="B1124" s="7"/>
      <c r="C1124" s="7"/>
      <c r="D1124" s="7"/>
      <c r="E1124" s="7"/>
      <c r="F1124" s="7"/>
      <c r="G1124" s="7"/>
      <c r="H1124" s="7"/>
    </row>
    <row r="1125" spans="1:8" x14ac:dyDescent="0.25">
      <c r="A1125" s="7"/>
      <c r="B1125" s="7"/>
      <c r="C1125" s="7"/>
      <c r="D1125" s="7"/>
      <c r="E1125" s="7"/>
      <c r="F1125" s="7"/>
      <c r="G1125" s="7"/>
      <c r="H1125" s="7"/>
    </row>
    <row r="1126" spans="1:8" x14ac:dyDescent="0.25">
      <c r="A1126" s="7"/>
      <c r="B1126" s="7"/>
      <c r="C1126" s="7"/>
      <c r="D1126" s="7"/>
      <c r="E1126" s="7"/>
      <c r="F1126" s="7"/>
      <c r="G1126" s="7"/>
      <c r="H1126" s="7"/>
    </row>
    <row r="1127" spans="1:8" x14ac:dyDescent="0.25">
      <c r="A1127" s="7"/>
      <c r="B1127" s="7"/>
      <c r="C1127" s="7"/>
      <c r="D1127" s="7"/>
      <c r="E1127" s="7"/>
      <c r="F1127" s="7"/>
      <c r="G1127" s="7"/>
      <c r="H1127" s="7"/>
    </row>
    <row r="1128" spans="1:8" x14ac:dyDescent="0.25">
      <c r="A1128" s="7"/>
      <c r="B1128" s="7"/>
      <c r="C1128" s="7"/>
      <c r="D1128" s="7"/>
      <c r="E1128" s="7"/>
      <c r="F1128" s="7"/>
      <c r="G1128" s="7"/>
      <c r="H1128" s="7"/>
    </row>
    <row r="1129" spans="1:8" x14ac:dyDescent="0.25">
      <c r="A1129" s="7"/>
      <c r="B1129" s="7"/>
      <c r="C1129" s="7"/>
      <c r="D1129" s="7"/>
      <c r="E1129" s="7"/>
      <c r="F1129" s="7"/>
      <c r="G1129" s="7"/>
      <c r="H1129" s="7"/>
    </row>
    <row r="1130" spans="1:8" x14ac:dyDescent="0.25">
      <c r="A1130" s="7"/>
      <c r="B1130" s="7"/>
      <c r="C1130" s="7"/>
      <c r="D1130" s="7"/>
      <c r="E1130" s="7"/>
      <c r="F1130" s="7"/>
      <c r="G1130" s="7"/>
      <c r="H1130" s="7"/>
    </row>
    <row r="1131" spans="1:8" x14ac:dyDescent="0.25">
      <c r="A1131" s="7"/>
      <c r="B1131" s="7"/>
      <c r="C1131" s="7"/>
      <c r="D1131" s="7"/>
      <c r="E1131" s="7"/>
      <c r="F1131" s="7"/>
      <c r="G1131" s="7"/>
      <c r="H1131" s="7"/>
    </row>
    <row r="1132" spans="1:8" x14ac:dyDescent="0.25">
      <c r="A1132" s="7"/>
      <c r="B1132" s="7"/>
      <c r="C1132" s="7"/>
      <c r="D1132" s="7"/>
      <c r="E1132" s="7"/>
      <c r="F1132" s="7"/>
      <c r="G1132" s="7"/>
      <c r="H1132" s="7"/>
    </row>
    <row r="1133" spans="1:8" x14ac:dyDescent="0.25">
      <c r="A1133" s="7"/>
      <c r="B1133" s="7"/>
      <c r="C1133" s="7"/>
      <c r="D1133" s="7"/>
      <c r="E1133" s="7"/>
      <c r="F1133" s="7"/>
      <c r="G1133" s="7"/>
      <c r="H1133" s="7"/>
    </row>
    <row r="1134" spans="1:8" x14ac:dyDescent="0.25">
      <c r="A1134" s="7"/>
      <c r="B1134" s="7"/>
      <c r="C1134" s="7"/>
      <c r="D1134" s="7"/>
      <c r="E1134" s="7"/>
      <c r="F1134" s="7"/>
      <c r="G1134" s="7"/>
      <c r="H1134" s="7"/>
    </row>
    <row r="1135" spans="1:8" x14ac:dyDescent="0.25">
      <c r="A1135" s="7"/>
      <c r="B1135" s="7"/>
      <c r="C1135" s="7"/>
      <c r="D1135" s="7"/>
      <c r="E1135" s="7"/>
      <c r="F1135" s="7"/>
      <c r="G1135" s="7"/>
      <c r="H1135" s="7"/>
    </row>
    <row r="1136" spans="1:8" x14ac:dyDescent="0.25">
      <c r="A1136" s="7"/>
      <c r="B1136" s="7"/>
      <c r="C1136" s="7"/>
      <c r="D1136" s="7"/>
      <c r="E1136" s="7"/>
      <c r="F1136" s="7"/>
      <c r="G1136" s="7"/>
      <c r="H1136" s="7"/>
    </row>
    <row r="1137" spans="1:8" x14ac:dyDescent="0.25">
      <c r="A1137" s="7"/>
      <c r="B1137" s="7"/>
      <c r="C1137" s="7"/>
      <c r="D1137" s="7"/>
      <c r="E1137" s="7"/>
      <c r="F1137" s="7"/>
      <c r="G1137" s="7"/>
      <c r="H1137" s="7"/>
    </row>
    <row r="1138" spans="1:8" x14ac:dyDescent="0.25">
      <c r="A1138" s="7"/>
      <c r="B1138" s="7"/>
      <c r="C1138" s="7"/>
      <c r="D1138" s="7"/>
      <c r="E1138" s="7"/>
      <c r="F1138" s="7"/>
      <c r="G1138" s="7"/>
      <c r="H1138" s="7"/>
    </row>
    <row r="1139" spans="1:8" x14ac:dyDescent="0.25">
      <c r="A1139" s="7"/>
      <c r="B1139" s="7"/>
      <c r="C1139" s="7"/>
      <c r="D1139" s="7"/>
      <c r="E1139" s="7"/>
      <c r="F1139" s="7"/>
      <c r="G1139" s="7"/>
      <c r="H1139" s="7"/>
    </row>
    <row r="1140" spans="1:8" x14ac:dyDescent="0.25">
      <c r="A1140" s="7"/>
      <c r="B1140" s="7"/>
      <c r="C1140" s="7"/>
      <c r="D1140" s="7"/>
      <c r="E1140" s="7"/>
      <c r="F1140" s="7"/>
      <c r="G1140" s="7"/>
      <c r="H1140" s="7"/>
    </row>
    <row r="1141" spans="1:8" x14ac:dyDescent="0.25">
      <c r="A1141" s="7"/>
      <c r="B1141" s="7"/>
      <c r="C1141" s="7"/>
      <c r="D1141" s="7"/>
      <c r="E1141" s="7"/>
      <c r="F1141" s="7"/>
      <c r="G1141" s="7"/>
      <c r="H1141" s="7"/>
    </row>
    <row r="1142" spans="1:8" x14ac:dyDescent="0.25">
      <c r="A1142" s="7"/>
      <c r="B1142" s="7"/>
      <c r="C1142" s="7"/>
      <c r="D1142" s="7"/>
      <c r="E1142" s="7"/>
      <c r="F1142" s="7"/>
      <c r="G1142" s="7"/>
      <c r="H1142" s="7"/>
    </row>
    <row r="1143" spans="1:8" x14ac:dyDescent="0.25">
      <c r="A1143" s="7"/>
      <c r="B1143" s="7"/>
      <c r="C1143" s="7"/>
      <c r="D1143" s="7"/>
      <c r="E1143" s="7"/>
      <c r="F1143" s="7"/>
      <c r="G1143" s="7"/>
      <c r="H1143" s="7"/>
    </row>
    <row r="1144" spans="1:8" x14ac:dyDescent="0.25">
      <c r="A1144" s="7"/>
      <c r="B1144" s="7"/>
      <c r="C1144" s="7"/>
      <c r="D1144" s="7"/>
      <c r="E1144" s="7"/>
      <c r="F1144" s="7"/>
      <c r="G1144" s="7"/>
      <c r="H1144" s="7"/>
    </row>
    <row r="1145" spans="1:8" x14ac:dyDescent="0.25">
      <c r="A1145" s="7"/>
      <c r="B1145" s="7"/>
      <c r="C1145" s="7"/>
      <c r="D1145" s="7"/>
      <c r="E1145" s="7"/>
      <c r="F1145" s="7"/>
      <c r="G1145" s="7"/>
      <c r="H1145" s="7"/>
    </row>
    <row r="1146" spans="1:8" x14ac:dyDescent="0.25">
      <c r="A1146" s="7"/>
      <c r="B1146" s="7"/>
      <c r="C1146" s="7"/>
      <c r="D1146" s="7"/>
      <c r="E1146" s="7"/>
      <c r="F1146" s="7"/>
      <c r="G1146" s="7"/>
      <c r="H1146" s="7"/>
    </row>
    <row r="1147" spans="1:8" x14ac:dyDescent="0.25">
      <c r="A1147" s="7"/>
      <c r="B1147" s="7"/>
      <c r="C1147" s="7"/>
      <c r="D1147" s="7"/>
      <c r="E1147" s="7"/>
      <c r="F1147" s="7"/>
      <c r="G1147" s="7"/>
      <c r="H1147" s="7"/>
    </row>
    <row r="1148" spans="1:8" x14ac:dyDescent="0.25">
      <c r="A1148" s="7"/>
      <c r="B1148" s="7"/>
      <c r="C1148" s="7"/>
      <c r="D1148" s="7"/>
      <c r="E1148" s="7"/>
      <c r="F1148" s="7"/>
      <c r="G1148" s="7"/>
      <c r="H1148" s="7"/>
    </row>
    <row r="1149" spans="1:8" x14ac:dyDescent="0.25">
      <c r="A1149" s="7"/>
      <c r="B1149" s="7"/>
      <c r="C1149" s="7"/>
      <c r="D1149" s="7"/>
      <c r="E1149" s="7"/>
      <c r="F1149" s="7"/>
      <c r="G1149" s="7"/>
      <c r="H1149" s="7"/>
    </row>
    <row r="1150" spans="1:8" x14ac:dyDescent="0.25">
      <c r="A1150" s="7"/>
      <c r="B1150" s="7"/>
      <c r="C1150" s="7"/>
      <c r="D1150" s="7"/>
      <c r="E1150" s="7"/>
      <c r="F1150" s="7"/>
      <c r="G1150" s="7"/>
      <c r="H1150" s="7"/>
    </row>
    <row r="1151" spans="1:8" x14ac:dyDescent="0.25">
      <c r="A1151" s="7"/>
      <c r="B1151" s="7"/>
      <c r="C1151" s="7"/>
      <c r="D1151" s="7"/>
      <c r="E1151" s="7"/>
      <c r="F1151" s="7"/>
      <c r="G1151" s="7"/>
      <c r="H1151" s="7"/>
    </row>
    <row r="1152" spans="1:8" x14ac:dyDescent="0.25">
      <c r="A1152" s="7"/>
      <c r="B1152" s="7"/>
      <c r="C1152" s="7"/>
      <c r="D1152" s="7"/>
      <c r="E1152" s="7"/>
      <c r="F1152" s="7"/>
      <c r="G1152" s="7"/>
      <c r="H1152" s="7"/>
    </row>
    <row r="1153" spans="1:8" x14ac:dyDescent="0.25">
      <c r="A1153" s="7"/>
      <c r="B1153" s="7"/>
      <c r="C1153" s="7"/>
      <c r="D1153" s="7"/>
      <c r="E1153" s="7"/>
      <c r="F1153" s="7"/>
      <c r="G1153" s="7"/>
      <c r="H1153" s="7"/>
    </row>
    <row r="1154" spans="1:8" x14ac:dyDescent="0.25">
      <c r="A1154" s="7"/>
      <c r="B1154" s="7"/>
      <c r="C1154" s="7"/>
      <c r="D1154" s="7"/>
      <c r="E1154" s="7"/>
      <c r="F1154" s="7"/>
      <c r="G1154" s="7"/>
      <c r="H1154" s="7"/>
    </row>
    <row r="1155" spans="1:8" x14ac:dyDescent="0.25">
      <c r="A1155" s="7"/>
      <c r="B1155" s="7"/>
      <c r="C1155" s="7"/>
      <c r="D1155" s="7"/>
      <c r="E1155" s="7"/>
      <c r="F1155" s="7"/>
      <c r="G1155" s="7"/>
      <c r="H1155" s="7"/>
    </row>
    <row r="1156" spans="1:8" x14ac:dyDescent="0.25">
      <c r="A1156" s="7"/>
      <c r="B1156" s="7"/>
      <c r="C1156" s="7"/>
      <c r="D1156" s="7"/>
      <c r="E1156" s="7"/>
      <c r="F1156" s="7"/>
      <c r="G1156" s="7"/>
      <c r="H1156" s="7"/>
    </row>
    <row r="1157" spans="1:8" x14ac:dyDescent="0.25">
      <c r="A1157" s="7"/>
      <c r="B1157" s="7"/>
      <c r="C1157" s="7"/>
      <c r="D1157" s="7"/>
      <c r="E1157" s="7"/>
      <c r="F1157" s="7"/>
      <c r="G1157" s="7"/>
      <c r="H1157" s="7"/>
    </row>
    <row r="1158" spans="1:8" x14ac:dyDescent="0.25">
      <c r="A1158" s="7"/>
      <c r="B1158" s="7"/>
      <c r="C1158" s="7"/>
      <c r="D1158" s="7"/>
      <c r="E1158" s="7"/>
      <c r="F1158" s="7"/>
      <c r="G1158" s="7"/>
      <c r="H1158" s="7"/>
    </row>
    <row r="1159" spans="1:8" x14ac:dyDescent="0.25">
      <c r="A1159" s="7"/>
      <c r="B1159" s="7"/>
      <c r="C1159" s="7"/>
      <c r="D1159" s="7"/>
      <c r="E1159" s="7"/>
      <c r="F1159" s="7"/>
      <c r="G1159" s="7"/>
      <c r="H1159" s="7"/>
    </row>
    <row r="1160" spans="1:8" x14ac:dyDescent="0.25">
      <c r="A1160" s="7"/>
      <c r="B1160" s="7"/>
      <c r="C1160" s="7"/>
      <c r="D1160" s="7"/>
      <c r="E1160" s="7"/>
      <c r="F1160" s="7"/>
      <c r="G1160" s="7"/>
      <c r="H1160" s="7"/>
    </row>
    <row r="1161" spans="1:8" x14ac:dyDescent="0.25">
      <c r="A1161" s="7"/>
      <c r="B1161" s="7"/>
      <c r="C1161" s="7"/>
      <c r="D1161" s="7"/>
      <c r="E1161" s="7"/>
      <c r="F1161" s="7"/>
      <c r="G1161" s="7"/>
      <c r="H1161" s="7"/>
    </row>
    <row r="1162" spans="1:8" x14ac:dyDescent="0.25">
      <c r="A1162" s="7"/>
      <c r="B1162" s="7"/>
      <c r="C1162" s="7"/>
      <c r="D1162" s="7"/>
      <c r="E1162" s="7"/>
      <c r="F1162" s="7"/>
      <c r="G1162" s="7"/>
      <c r="H1162" s="7"/>
    </row>
    <row r="1163" spans="1:8" x14ac:dyDescent="0.25">
      <c r="A1163" s="7"/>
      <c r="B1163" s="7"/>
      <c r="C1163" s="7"/>
      <c r="D1163" s="7"/>
      <c r="E1163" s="7"/>
      <c r="F1163" s="7"/>
      <c r="G1163" s="7"/>
      <c r="H1163" s="7"/>
    </row>
    <row r="1164" spans="1:8" x14ac:dyDescent="0.25">
      <c r="A1164" s="7"/>
      <c r="B1164" s="7"/>
      <c r="C1164" s="7"/>
      <c r="D1164" s="7"/>
      <c r="E1164" s="7"/>
      <c r="F1164" s="7"/>
      <c r="G1164" s="7"/>
      <c r="H1164" s="7"/>
    </row>
    <row r="1165" spans="1:8" x14ac:dyDescent="0.25">
      <c r="A1165" s="7"/>
      <c r="B1165" s="7"/>
      <c r="C1165" s="7"/>
      <c r="D1165" s="7"/>
      <c r="E1165" s="7"/>
      <c r="F1165" s="7"/>
      <c r="G1165" s="7"/>
      <c r="H1165" s="7"/>
    </row>
    <row r="1166" spans="1:8" x14ac:dyDescent="0.25">
      <c r="A1166" s="7"/>
      <c r="B1166" s="7"/>
      <c r="C1166" s="7"/>
      <c r="D1166" s="7"/>
      <c r="E1166" s="7"/>
      <c r="F1166" s="7"/>
      <c r="G1166" s="7"/>
      <c r="H1166" s="7"/>
    </row>
    <row r="1167" spans="1:8" x14ac:dyDescent="0.25">
      <c r="A1167" s="7"/>
      <c r="B1167" s="7"/>
      <c r="C1167" s="7"/>
      <c r="D1167" s="7"/>
      <c r="E1167" s="7"/>
      <c r="F1167" s="7"/>
      <c r="G1167" s="7"/>
      <c r="H1167" s="7"/>
    </row>
    <row r="1168" spans="1:8" x14ac:dyDescent="0.25">
      <c r="A1168" s="7"/>
      <c r="B1168" s="7"/>
      <c r="C1168" s="7"/>
      <c r="D1168" s="7"/>
      <c r="E1168" s="7"/>
      <c r="F1168" s="7"/>
      <c r="G1168" s="7"/>
      <c r="H1168" s="7"/>
    </row>
    <row r="1169" spans="1:8" x14ac:dyDescent="0.25">
      <c r="A1169" s="7"/>
      <c r="B1169" s="7"/>
      <c r="C1169" s="7"/>
      <c r="D1169" s="7"/>
      <c r="E1169" s="7"/>
      <c r="F1169" s="7"/>
      <c r="G1169" s="7"/>
      <c r="H1169" s="7"/>
    </row>
    <row r="1170" spans="1:8" x14ac:dyDescent="0.25">
      <c r="A1170" s="7"/>
      <c r="B1170" s="7"/>
      <c r="C1170" s="7"/>
      <c r="D1170" s="7"/>
      <c r="E1170" s="7"/>
      <c r="F1170" s="7"/>
      <c r="G1170" s="7"/>
      <c r="H1170" s="7"/>
    </row>
    <row r="1171" spans="1:8" x14ac:dyDescent="0.25">
      <c r="A1171" s="7"/>
      <c r="B1171" s="7"/>
      <c r="C1171" s="7"/>
      <c r="D1171" s="7"/>
      <c r="E1171" s="7"/>
      <c r="F1171" s="7"/>
      <c r="G1171" s="7"/>
      <c r="H1171" s="7"/>
    </row>
    <row r="1172" spans="1:8" x14ac:dyDescent="0.25">
      <c r="A1172" s="7"/>
      <c r="B1172" s="7"/>
      <c r="C1172" s="7"/>
      <c r="D1172" s="7"/>
      <c r="E1172" s="7"/>
      <c r="F1172" s="7"/>
      <c r="G1172" s="7"/>
      <c r="H1172" s="7"/>
    </row>
    <row r="1173" spans="1:8" x14ac:dyDescent="0.25">
      <c r="A1173" s="7"/>
      <c r="B1173" s="7"/>
      <c r="C1173" s="7"/>
      <c r="D1173" s="7"/>
      <c r="E1173" s="7"/>
      <c r="F1173" s="7"/>
      <c r="G1173" s="7"/>
      <c r="H1173" s="7"/>
    </row>
    <row r="1174" spans="1:8" x14ac:dyDescent="0.25">
      <c r="A1174" s="7"/>
      <c r="B1174" s="7"/>
      <c r="C1174" s="7"/>
      <c r="D1174" s="7"/>
      <c r="E1174" s="7"/>
      <c r="F1174" s="7"/>
      <c r="G1174" s="7"/>
      <c r="H1174" s="7"/>
    </row>
    <row r="1175" spans="1:8" x14ac:dyDescent="0.25">
      <c r="A1175" s="7"/>
      <c r="B1175" s="7"/>
      <c r="C1175" s="7"/>
      <c r="D1175" s="7"/>
      <c r="E1175" s="7"/>
      <c r="F1175" s="7"/>
      <c r="G1175" s="7"/>
      <c r="H1175" s="7"/>
    </row>
    <row r="1176" spans="1:8" x14ac:dyDescent="0.25">
      <c r="A1176" s="7"/>
      <c r="B1176" s="7"/>
      <c r="C1176" s="7"/>
      <c r="D1176" s="7"/>
      <c r="E1176" s="7"/>
      <c r="F1176" s="7"/>
      <c r="G1176" s="7"/>
      <c r="H1176" s="7"/>
    </row>
    <row r="1177" spans="1:8" x14ac:dyDescent="0.25">
      <c r="A1177" s="7"/>
      <c r="B1177" s="7"/>
      <c r="C1177" s="7"/>
      <c r="D1177" s="7"/>
      <c r="E1177" s="7"/>
      <c r="F1177" s="7"/>
      <c r="G1177" s="7"/>
      <c r="H1177" s="7"/>
    </row>
    <row r="1178" spans="1:8" x14ac:dyDescent="0.25">
      <c r="A1178" s="7"/>
      <c r="B1178" s="7"/>
      <c r="C1178" s="7"/>
      <c r="D1178" s="7"/>
      <c r="E1178" s="7"/>
      <c r="F1178" s="7"/>
      <c r="G1178" s="7"/>
      <c r="H1178" s="7"/>
    </row>
    <row r="1179" spans="1:8" x14ac:dyDescent="0.25">
      <c r="A1179" s="7"/>
      <c r="B1179" s="7"/>
      <c r="C1179" s="7"/>
      <c r="D1179" s="7"/>
      <c r="E1179" s="7"/>
      <c r="F1179" s="7"/>
      <c r="G1179" s="7"/>
      <c r="H1179" s="7"/>
    </row>
    <row r="1180" spans="1:8" x14ac:dyDescent="0.25">
      <c r="A1180" s="7"/>
      <c r="B1180" s="7"/>
      <c r="C1180" s="7"/>
      <c r="D1180" s="7"/>
      <c r="E1180" s="7"/>
      <c r="F1180" s="7"/>
      <c r="G1180" s="7"/>
      <c r="H1180" s="7"/>
    </row>
    <row r="1181" spans="1:8" x14ac:dyDescent="0.25">
      <c r="A1181" s="7"/>
      <c r="B1181" s="7"/>
      <c r="C1181" s="7"/>
      <c r="D1181" s="7"/>
      <c r="E1181" s="7"/>
      <c r="F1181" s="7"/>
      <c r="G1181" s="7"/>
      <c r="H1181" s="7"/>
    </row>
    <row r="1182" spans="1:8" x14ac:dyDescent="0.25">
      <c r="A1182" s="7"/>
      <c r="B1182" s="7"/>
      <c r="C1182" s="7"/>
      <c r="D1182" s="7"/>
      <c r="E1182" s="7"/>
      <c r="F1182" s="7"/>
      <c r="G1182" s="7"/>
      <c r="H1182" s="7"/>
    </row>
    <row r="1183" spans="1:8" x14ac:dyDescent="0.25">
      <c r="A1183" s="7"/>
      <c r="B1183" s="7"/>
      <c r="C1183" s="7"/>
      <c r="D1183" s="7"/>
      <c r="E1183" s="7"/>
      <c r="F1183" s="7"/>
      <c r="G1183" s="7"/>
      <c r="H1183" s="7"/>
    </row>
    <row r="1184" spans="1:8" x14ac:dyDescent="0.25">
      <c r="A1184" s="7"/>
      <c r="B1184" s="7"/>
      <c r="C1184" s="7"/>
      <c r="D1184" s="7"/>
      <c r="E1184" s="7"/>
      <c r="F1184" s="7"/>
      <c r="G1184" s="7"/>
      <c r="H1184" s="7"/>
    </row>
    <row r="1185" spans="1:8" x14ac:dyDescent="0.25">
      <c r="A1185" s="7"/>
      <c r="B1185" s="7"/>
      <c r="C1185" s="7"/>
      <c r="D1185" s="7"/>
      <c r="E1185" s="7"/>
      <c r="F1185" s="7"/>
      <c r="G1185" s="7"/>
      <c r="H1185" s="7"/>
    </row>
    <row r="1186" spans="1:8" x14ac:dyDescent="0.25">
      <c r="A1186" s="7"/>
      <c r="B1186" s="7"/>
      <c r="C1186" s="7"/>
      <c r="D1186" s="7"/>
      <c r="E1186" s="7"/>
      <c r="F1186" s="7"/>
      <c r="G1186" s="7"/>
      <c r="H1186" s="7"/>
    </row>
    <row r="1187" spans="1:8" x14ac:dyDescent="0.25">
      <c r="A1187" s="7"/>
      <c r="B1187" s="7"/>
      <c r="C1187" s="7"/>
      <c r="D1187" s="7"/>
      <c r="E1187" s="7"/>
      <c r="F1187" s="7"/>
      <c r="G1187" s="7"/>
      <c r="H1187" s="7"/>
    </row>
    <row r="1188" spans="1:8" x14ac:dyDescent="0.25">
      <c r="A1188" s="7"/>
      <c r="B1188" s="7"/>
      <c r="C1188" s="7"/>
      <c r="D1188" s="7"/>
      <c r="E1188" s="7"/>
      <c r="F1188" s="7"/>
      <c r="G1188" s="7"/>
      <c r="H1188" s="7"/>
    </row>
    <row r="1189" spans="1:8" x14ac:dyDescent="0.25">
      <c r="A1189" s="7"/>
      <c r="B1189" s="7"/>
      <c r="C1189" s="7"/>
      <c r="D1189" s="7"/>
      <c r="E1189" s="7"/>
      <c r="F1189" s="7"/>
      <c r="G1189" s="7"/>
      <c r="H1189" s="7"/>
    </row>
    <row r="1190" spans="1:8" x14ac:dyDescent="0.25">
      <c r="A1190" s="7"/>
      <c r="B1190" s="7"/>
      <c r="C1190" s="7"/>
      <c r="D1190" s="7"/>
      <c r="E1190" s="7"/>
      <c r="F1190" s="7"/>
      <c r="G1190" s="7"/>
      <c r="H1190" s="7"/>
    </row>
    <row r="1191" spans="1:8" x14ac:dyDescent="0.25">
      <c r="A1191" s="7"/>
      <c r="B1191" s="7"/>
      <c r="C1191" s="7"/>
      <c r="D1191" s="7"/>
      <c r="E1191" s="7"/>
      <c r="F1191" s="7"/>
      <c r="G1191" s="7"/>
      <c r="H1191" s="7"/>
    </row>
    <row r="1192" spans="1:8" x14ac:dyDescent="0.25">
      <c r="A1192" s="7"/>
      <c r="B1192" s="7"/>
      <c r="C1192" s="7"/>
      <c r="D1192" s="7"/>
      <c r="E1192" s="7"/>
      <c r="F1192" s="7"/>
      <c r="G1192" s="7"/>
      <c r="H1192" s="7"/>
    </row>
    <row r="1193" spans="1:8" x14ac:dyDescent="0.25">
      <c r="A1193" s="7"/>
      <c r="B1193" s="7"/>
      <c r="C1193" s="7"/>
      <c r="D1193" s="7"/>
      <c r="E1193" s="7"/>
      <c r="F1193" s="7"/>
      <c r="G1193" s="7"/>
      <c r="H1193" s="7"/>
    </row>
    <row r="1194" spans="1:8" x14ac:dyDescent="0.25">
      <c r="A1194" s="7"/>
      <c r="B1194" s="7"/>
      <c r="C1194" s="7"/>
      <c r="D1194" s="7"/>
      <c r="E1194" s="7"/>
      <c r="F1194" s="7"/>
      <c r="G1194" s="7"/>
      <c r="H1194" s="7"/>
    </row>
    <row r="1195" spans="1:8" x14ac:dyDescent="0.25">
      <c r="A1195" s="7"/>
      <c r="B1195" s="7"/>
      <c r="C1195" s="7"/>
      <c r="D1195" s="7"/>
      <c r="E1195" s="7"/>
      <c r="F1195" s="7"/>
      <c r="G1195" s="7"/>
      <c r="H1195" s="7"/>
    </row>
    <row r="1196" spans="1:8" x14ac:dyDescent="0.25">
      <c r="A1196" s="7"/>
      <c r="B1196" s="7"/>
      <c r="C1196" s="7"/>
      <c r="D1196" s="7"/>
      <c r="E1196" s="7"/>
      <c r="F1196" s="7"/>
      <c r="G1196" s="7"/>
      <c r="H1196" s="7"/>
    </row>
    <row r="1197" spans="1:8" x14ac:dyDescent="0.25">
      <c r="A1197" s="7"/>
      <c r="B1197" s="7"/>
      <c r="C1197" s="7"/>
      <c r="D1197" s="7"/>
      <c r="E1197" s="7"/>
      <c r="F1197" s="7"/>
      <c r="G1197" s="7"/>
      <c r="H1197" s="7"/>
    </row>
    <row r="1198" spans="1:8" x14ac:dyDescent="0.25">
      <c r="A1198" s="7"/>
      <c r="B1198" s="7"/>
      <c r="C1198" s="7"/>
      <c r="D1198" s="7"/>
      <c r="E1198" s="7"/>
      <c r="F1198" s="7"/>
      <c r="G1198" s="7"/>
      <c r="H1198" s="7"/>
    </row>
    <row r="1199" spans="1:8" x14ac:dyDescent="0.25">
      <c r="A1199" s="7"/>
      <c r="B1199" s="7"/>
      <c r="C1199" s="7"/>
      <c r="D1199" s="7"/>
      <c r="E1199" s="7"/>
      <c r="F1199" s="7"/>
      <c r="G1199" s="7"/>
      <c r="H1199" s="7"/>
    </row>
    <row r="1200" spans="1:8" x14ac:dyDescent="0.25">
      <c r="A1200" s="7"/>
      <c r="B1200" s="7"/>
      <c r="C1200" s="7"/>
      <c r="D1200" s="7"/>
      <c r="E1200" s="7"/>
      <c r="F1200" s="7"/>
      <c r="G1200" s="7"/>
      <c r="H1200" s="7"/>
    </row>
    <row r="1201" spans="1:8" x14ac:dyDescent="0.25">
      <c r="A1201" s="7"/>
      <c r="B1201" s="7"/>
      <c r="C1201" s="7"/>
      <c r="D1201" s="7"/>
      <c r="E1201" s="7"/>
      <c r="F1201" s="7"/>
      <c r="G1201" s="7"/>
      <c r="H1201" s="7"/>
    </row>
    <row r="1202" spans="1:8" x14ac:dyDescent="0.25">
      <c r="A1202" s="7"/>
      <c r="B1202" s="7"/>
      <c r="C1202" s="7"/>
      <c r="D1202" s="7"/>
      <c r="E1202" s="7"/>
      <c r="F1202" s="7"/>
      <c r="G1202" s="7"/>
      <c r="H1202" s="7"/>
    </row>
    <row r="1203" spans="1:8" x14ac:dyDescent="0.25">
      <c r="A1203" s="7"/>
      <c r="B1203" s="7"/>
      <c r="C1203" s="7"/>
      <c r="D1203" s="7"/>
      <c r="E1203" s="7"/>
      <c r="F1203" s="7"/>
      <c r="G1203" s="7"/>
      <c r="H1203" s="7"/>
    </row>
    <row r="1204" spans="1:8" x14ac:dyDescent="0.25">
      <c r="A1204" s="7"/>
      <c r="B1204" s="7"/>
      <c r="C1204" s="7"/>
      <c r="D1204" s="7"/>
      <c r="E1204" s="7"/>
      <c r="F1204" s="7"/>
      <c r="G1204" s="7"/>
      <c r="H1204" s="7"/>
    </row>
    <row r="1205" spans="1:8" x14ac:dyDescent="0.25">
      <c r="A1205" s="7"/>
      <c r="B1205" s="7"/>
      <c r="C1205" s="7"/>
      <c r="D1205" s="7"/>
      <c r="E1205" s="7"/>
      <c r="F1205" s="7"/>
      <c r="G1205" s="7"/>
      <c r="H1205" s="7"/>
    </row>
    <row r="1206" spans="1:8" x14ac:dyDescent="0.25">
      <c r="A1206" s="7"/>
      <c r="B1206" s="7"/>
      <c r="C1206" s="7"/>
      <c r="D1206" s="7"/>
      <c r="E1206" s="7"/>
      <c r="F1206" s="7"/>
      <c r="G1206" s="7"/>
      <c r="H1206" s="7"/>
    </row>
    <row r="1207" spans="1:8" x14ac:dyDescent="0.25">
      <c r="A1207" s="7"/>
      <c r="B1207" s="7"/>
      <c r="C1207" s="7"/>
      <c r="D1207" s="7"/>
      <c r="E1207" s="7"/>
      <c r="F1207" s="7"/>
      <c r="G1207" s="7"/>
      <c r="H1207" s="7"/>
    </row>
    <row r="1208" spans="1:8" x14ac:dyDescent="0.25">
      <c r="A1208" s="7"/>
      <c r="B1208" s="7"/>
      <c r="C1208" s="7"/>
      <c r="D1208" s="7"/>
      <c r="E1208" s="7"/>
      <c r="F1208" s="7"/>
      <c r="G1208" s="7"/>
      <c r="H1208" s="7"/>
    </row>
    <row r="1209" spans="1:8" x14ac:dyDescent="0.25">
      <c r="A1209" s="7"/>
      <c r="B1209" s="7"/>
      <c r="C1209" s="7"/>
      <c r="D1209" s="7"/>
      <c r="E1209" s="7"/>
      <c r="F1209" s="7"/>
      <c r="G1209" s="7"/>
      <c r="H1209" s="7"/>
    </row>
    <row r="1210" spans="1:8" x14ac:dyDescent="0.25">
      <c r="A1210" s="7"/>
      <c r="B1210" s="7"/>
      <c r="C1210" s="7"/>
      <c r="D1210" s="7"/>
      <c r="E1210" s="7"/>
      <c r="F1210" s="7"/>
      <c r="G1210" s="7"/>
      <c r="H1210" s="7"/>
    </row>
    <row r="1211" spans="1:8" x14ac:dyDescent="0.25">
      <c r="A1211" s="7"/>
      <c r="B1211" s="7"/>
      <c r="C1211" s="7"/>
      <c r="D1211" s="7"/>
      <c r="E1211" s="7"/>
      <c r="F1211" s="7"/>
      <c r="G1211" s="7"/>
      <c r="H1211" s="7"/>
    </row>
    <row r="1212" spans="1:8" x14ac:dyDescent="0.25">
      <c r="A1212" s="7"/>
      <c r="B1212" s="7"/>
      <c r="C1212" s="7"/>
      <c r="D1212" s="7"/>
      <c r="E1212" s="7"/>
      <c r="F1212" s="7"/>
      <c r="G1212" s="7"/>
      <c r="H1212" s="7"/>
    </row>
    <row r="1213" spans="1:8" x14ac:dyDescent="0.25">
      <c r="A1213" s="7"/>
      <c r="B1213" s="7"/>
      <c r="C1213" s="7"/>
      <c r="D1213" s="7"/>
      <c r="E1213" s="7"/>
      <c r="F1213" s="7"/>
      <c r="G1213" s="7"/>
      <c r="H1213" s="7"/>
    </row>
    <row r="1214" spans="1:8" x14ac:dyDescent="0.25">
      <c r="A1214" s="7"/>
      <c r="B1214" s="7"/>
      <c r="C1214" s="7"/>
      <c r="D1214" s="7"/>
      <c r="E1214" s="7"/>
      <c r="F1214" s="7"/>
      <c r="G1214" s="7"/>
      <c r="H1214" s="7"/>
    </row>
    <row r="1215" spans="1:8" x14ac:dyDescent="0.25">
      <c r="A1215" s="7"/>
      <c r="B1215" s="7"/>
      <c r="C1215" s="7"/>
      <c r="D1215" s="7"/>
      <c r="E1215" s="7"/>
      <c r="F1215" s="7"/>
      <c r="G1215" s="7"/>
      <c r="H1215" s="7"/>
    </row>
    <row r="1216" spans="1:8" x14ac:dyDescent="0.25">
      <c r="A1216" s="7"/>
      <c r="B1216" s="7"/>
      <c r="C1216" s="7"/>
      <c r="D1216" s="7"/>
      <c r="E1216" s="7"/>
      <c r="F1216" s="7"/>
      <c r="G1216" s="7"/>
      <c r="H1216" s="7"/>
    </row>
    <row r="1217" spans="1:8" x14ac:dyDescent="0.25">
      <c r="A1217" s="7"/>
      <c r="B1217" s="7"/>
      <c r="C1217" s="7"/>
      <c r="D1217" s="7"/>
      <c r="E1217" s="7"/>
      <c r="F1217" s="7"/>
      <c r="G1217" s="7"/>
      <c r="H1217" s="7"/>
    </row>
    <row r="1218" spans="1:8" x14ac:dyDescent="0.25">
      <c r="A1218" s="7"/>
      <c r="B1218" s="7"/>
      <c r="C1218" s="7"/>
      <c r="D1218" s="7"/>
      <c r="E1218" s="7"/>
      <c r="F1218" s="7"/>
      <c r="G1218" s="7"/>
      <c r="H1218" s="7"/>
    </row>
    <row r="1219" spans="1:8" x14ac:dyDescent="0.25">
      <c r="A1219" s="7"/>
      <c r="B1219" s="7"/>
      <c r="C1219" s="7"/>
      <c r="D1219" s="7"/>
      <c r="E1219" s="7"/>
      <c r="F1219" s="7"/>
      <c r="G1219" s="7"/>
      <c r="H1219" s="7"/>
    </row>
    <row r="1220" spans="1:8" x14ac:dyDescent="0.25">
      <c r="A1220" s="7"/>
      <c r="B1220" s="7"/>
      <c r="C1220" s="7"/>
      <c r="D1220" s="7"/>
      <c r="E1220" s="7"/>
      <c r="F1220" s="7"/>
      <c r="G1220" s="7"/>
      <c r="H1220" s="7"/>
    </row>
    <row r="1221" spans="1:8" x14ac:dyDescent="0.25">
      <c r="A1221" s="7"/>
      <c r="B1221" s="7"/>
      <c r="C1221" s="7"/>
      <c r="D1221" s="7"/>
      <c r="E1221" s="7"/>
      <c r="F1221" s="7"/>
      <c r="G1221" s="7"/>
      <c r="H1221" s="7"/>
    </row>
    <row r="1222" spans="1:8" x14ac:dyDescent="0.25">
      <c r="A1222" s="7"/>
      <c r="B1222" s="7"/>
      <c r="C1222" s="7"/>
      <c r="D1222" s="7"/>
      <c r="E1222" s="7"/>
      <c r="F1222" s="7"/>
      <c r="G1222" s="7"/>
      <c r="H1222" s="7"/>
    </row>
    <row r="1223" spans="1:8" x14ac:dyDescent="0.25">
      <c r="A1223" s="7"/>
      <c r="B1223" s="7"/>
      <c r="C1223" s="7"/>
      <c r="D1223" s="7"/>
      <c r="E1223" s="7"/>
      <c r="F1223" s="7"/>
      <c r="G1223" s="7"/>
      <c r="H1223" s="7"/>
    </row>
    <row r="1224" spans="1:8" x14ac:dyDescent="0.25">
      <c r="A1224" s="7"/>
      <c r="B1224" s="7"/>
      <c r="C1224" s="7"/>
      <c r="D1224" s="7"/>
      <c r="E1224" s="7"/>
      <c r="F1224" s="7"/>
      <c r="G1224" s="7"/>
      <c r="H1224" s="7"/>
    </row>
    <row r="1225" spans="1:8" x14ac:dyDescent="0.25">
      <c r="A1225" s="7"/>
      <c r="B1225" s="7"/>
      <c r="C1225" s="7"/>
      <c r="D1225" s="7"/>
      <c r="E1225" s="7"/>
      <c r="F1225" s="7"/>
      <c r="G1225" s="7"/>
      <c r="H1225" s="7"/>
    </row>
    <row r="1226" spans="1:8" x14ac:dyDescent="0.25">
      <c r="A1226" s="7"/>
      <c r="B1226" s="7"/>
      <c r="C1226" s="7"/>
      <c r="D1226" s="7"/>
      <c r="E1226" s="7"/>
      <c r="F1226" s="7"/>
      <c r="G1226" s="7"/>
      <c r="H1226" s="7"/>
    </row>
    <row r="1227" spans="1:8" x14ac:dyDescent="0.25">
      <c r="A1227" s="7"/>
      <c r="B1227" s="7"/>
      <c r="C1227" s="7"/>
      <c r="D1227" s="7"/>
      <c r="E1227" s="7"/>
      <c r="F1227" s="7"/>
      <c r="G1227" s="7"/>
      <c r="H1227" s="7"/>
    </row>
    <row r="1228" spans="1:8" x14ac:dyDescent="0.25">
      <c r="A1228" s="7"/>
      <c r="B1228" s="7"/>
      <c r="C1228" s="7"/>
      <c r="D1228" s="7"/>
      <c r="E1228" s="7"/>
      <c r="F1228" s="7"/>
      <c r="G1228" s="7"/>
      <c r="H1228" s="7"/>
    </row>
    <row r="1229" spans="1:8" x14ac:dyDescent="0.25">
      <c r="A1229" s="7"/>
      <c r="B1229" s="7"/>
      <c r="C1229" s="7"/>
      <c r="D1229" s="7"/>
      <c r="E1229" s="7"/>
      <c r="F1229" s="7"/>
      <c r="G1229" s="7"/>
      <c r="H1229" s="7"/>
    </row>
    <row r="1230" spans="1:8" x14ac:dyDescent="0.25">
      <c r="A1230" s="7"/>
      <c r="B1230" s="7"/>
      <c r="C1230" s="7"/>
      <c r="D1230" s="7"/>
      <c r="E1230" s="7"/>
      <c r="F1230" s="7"/>
      <c r="G1230" s="7"/>
      <c r="H1230" s="7"/>
    </row>
    <row r="1231" spans="1:8" x14ac:dyDescent="0.25">
      <c r="A1231" s="7"/>
      <c r="B1231" s="7"/>
      <c r="C1231" s="7"/>
      <c r="D1231" s="7"/>
      <c r="E1231" s="7"/>
      <c r="F1231" s="7"/>
      <c r="G1231" s="7"/>
      <c r="H1231" s="7"/>
    </row>
    <row r="1232" spans="1:8" x14ac:dyDescent="0.25">
      <c r="A1232" s="7"/>
      <c r="B1232" s="7"/>
      <c r="C1232" s="7"/>
      <c r="D1232" s="7"/>
      <c r="E1232" s="7"/>
      <c r="F1232" s="7"/>
      <c r="G1232" s="7"/>
      <c r="H1232" s="7"/>
    </row>
    <row r="1233" spans="1:8" x14ac:dyDescent="0.25">
      <c r="A1233" s="7"/>
      <c r="B1233" s="7"/>
      <c r="C1233" s="7"/>
      <c r="D1233" s="7"/>
      <c r="E1233" s="7"/>
      <c r="F1233" s="7"/>
      <c r="G1233" s="7"/>
      <c r="H1233" s="7"/>
    </row>
    <row r="1234" spans="1:8" x14ac:dyDescent="0.25">
      <c r="A1234" s="7"/>
      <c r="B1234" s="7"/>
      <c r="C1234" s="7"/>
      <c r="D1234" s="7"/>
      <c r="E1234" s="7"/>
      <c r="F1234" s="7"/>
      <c r="G1234" s="7"/>
      <c r="H1234" s="7"/>
    </row>
    <row r="1235" spans="1:8" x14ac:dyDescent="0.25">
      <c r="A1235" s="7"/>
      <c r="B1235" s="7"/>
      <c r="C1235" s="7"/>
      <c r="D1235" s="7"/>
      <c r="E1235" s="7"/>
      <c r="F1235" s="7"/>
      <c r="G1235" s="7"/>
      <c r="H1235" s="7"/>
    </row>
    <row r="1236" spans="1:8" x14ac:dyDescent="0.25">
      <c r="A1236" s="7"/>
      <c r="B1236" s="7"/>
      <c r="C1236" s="7"/>
      <c r="D1236" s="7"/>
      <c r="E1236" s="7"/>
      <c r="F1236" s="7"/>
      <c r="G1236" s="7"/>
      <c r="H1236" s="7"/>
    </row>
    <row r="1237" spans="1:8" x14ac:dyDescent="0.25">
      <c r="A1237" s="7"/>
      <c r="B1237" s="7"/>
      <c r="C1237" s="7"/>
      <c r="D1237" s="7"/>
      <c r="E1237" s="7"/>
      <c r="F1237" s="7"/>
      <c r="G1237" s="7"/>
      <c r="H1237" s="7"/>
    </row>
    <row r="1238" spans="1:8" x14ac:dyDescent="0.25">
      <c r="A1238" s="7"/>
      <c r="B1238" s="7"/>
      <c r="C1238" s="7"/>
      <c r="D1238" s="7"/>
      <c r="E1238" s="7"/>
      <c r="F1238" s="7"/>
      <c r="G1238" s="7"/>
      <c r="H1238" s="7"/>
    </row>
    <row r="1239" spans="1:8" x14ac:dyDescent="0.25">
      <c r="A1239" s="7"/>
      <c r="B1239" s="7"/>
      <c r="C1239" s="7"/>
      <c r="D1239" s="7"/>
      <c r="E1239" s="7"/>
      <c r="F1239" s="7"/>
      <c r="G1239" s="7"/>
      <c r="H1239" s="7"/>
    </row>
    <row r="1240" spans="1:8" x14ac:dyDescent="0.25">
      <c r="A1240" s="7"/>
      <c r="B1240" s="7"/>
      <c r="C1240" s="7"/>
      <c r="D1240" s="7"/>
      <c r="E1240" s="7"/>
      <c r="F1240" s="7"/>
      <c r="G1240" s="7"/>
      <c r="H1240" s="7"/>
    </row>
    <row r="1241" spans="1:8" x14ac:dyDescent="0.25">
      <c r="A1241" s="7"/>
      <c r="B1241" s="7"/>
      <c r="C1241" s="7"/>
      <c r="D1241" s="7"/>
      <c r="E1241" s="7"/>
      <c r="F1241" s="7"/>
      <c r="G1241" s="7"/>
      <c r="H1241" s="7"/>
    </row>
    <row r="1242" spans="1:8" x14ac:dyDescent="0.25">
      <c r="A1242" s="7"/>
      <c r="B1242" s="7"/>
      <c r="C1242" s="7"/>
      <c r="D1242" s="7"/>
      <c r="E1242" s="7"/>
      <c r="F1242" s="7"/>
      <c r="G1242" s="7"/>
      <c r="H1242" s="7"/>
    </row>
    <row r="1243" spans="1:8" x14ac:dyDescent="0.25">
      <c r="A1243" s="7"/>
      <c r="B1243" s="7"/>
      <c r="C1243" s="7"/>
      <c r="D1243" s="7"/>
      <c r="E1243" s="7"/>
      <c r="F1243" s="7"/>
      <c r="G1243" s="7"/>
      <c r="H1243" s="7"/>
    </row>
    <row r="1244" spans="1:8" x14ac:dyDescent="0.25">
      <c r="A1244" s="7"/>
      <c r="B1244" s="7"/>
      <c r="C1244" s="7"/>
      <c r="D1244" s="7"/>
      <c r="E1244" s="7"/>
      <c r="F1244" s="7"/>
      <c r="G1244" s="7"/>
      <c r="H1244" s="7"/>
    </row>
    <row r="1245" spans="1:8" x14ac:dyDescent="0.25">
      <c r="A1245" s="7"/>
      <c r="B1245" s="7"/>
      <c r="C1245" s="7"/>
      <c r="D1245" s="7"/>
      <c r="E1245" s="7"/>
      <c r="F1245" s="7"/>
      <c r="G1245" s="7"/>
      <c r="H1245" s="7"/>
    </row>
    <row r="1246" spans="1:8" x14ac:dyDescent="0.25">
      <c r="A1246" s="7"/>
      <c r="B1246" s="7"/>
      <c r="C1246" s="7"/>
      <c r="D1246" s="7"/>
      <c r="E1246" s="7"/>
      <c r="F1246" s="7"/>
      <c r="G1246" s="7"/>
      <c r="H1246" s="7"/>
    </row>
    <row r="1247" spans="1:8" x14ac:dyDescent="0.25">
      <c r="A1247" s="7"/>
      <c r="B1247" s="7"/>
      <c r="C1247" s="7"/>
      <c r="D1247" s="7"/>
      <c r="E1247" s="7"/>
      <c r="F1247" s="7"/>
      <c r="G1247" s="7"/>
      <c r="H1247" s="7"/>
    </row>
    <row r="1248" spans="1:8" x14ac:dyDescent="0.25">
      <c r="A1248" s="7"/>
      <c r="B1248" s="7"/>
      <c r="C1248" s="7"/>
      <c r="D1248" s="7"/>
      <c r="E1248" s="7"/>
      <c r="F1248" s="7"/>
      <c r="G1248" s="7"/>
      <c r="H1248" s="7"/>
    </row>
    <row r="1249" spans="1:8" x14ac:dyDescent="0.25">
      <c r="A1249" s="7"/>
      <c r="B1249" s="7"/>
      <c r="C1249" s="7"/>
      <c r="D1249" s="7"/>
      <c r="E1249" s="7"/>
      <c r="F1249" s="7"/>
      <c r="G1249" s="7"/>
      <c r="H1249" s="7"/>
    </row>
    <row r="1250" spans="1:8" x14ac:dyDescent="0.25">
      <c r="A1250" s="7"/>
      <c r="B1250" s="7"/>
      <c r="C1250" s="7"/>
      <c r="D1250" s="7"/>
      <c r="E1250" s="7"/>
      <c r="F1250" s="7"/>
      <c r="G1250" s="7"/>
      <c r="H1250" s="7"/>
    </row>
    <row r="1251" spans="1:8" x14ac:dyDescent="0.25">
      <c r="A1251" s="7"/>
      <c r="B1251" s="7"/>
      <c r="C1251" s="7"/>
      <c r="D1251" s="7"/>
      <c r="E1251" s="7"/>
      <c r="F1251" s="7"/>
      <c r="G1251" s="7"/>
      <c r="H1251" s="7"/>
    </row>
    <row r="1252" spans="1:8" x14ac:dyDescent="0.25">
      <c r="A1252" s="7"/>
      <c r="B1252" s="7"/>
      <c r="C1252" s="7"/>
      <c r="D1252" s="7"/>
      <c r="E1252" s="7"/>
      <c r="F1252" s="7"/>
      <c r="G1252" s="7"/>
      <c r="H1252" s="7"/>
    </row>
    <row r="1253" spans="1:8" x14ac:dyDescent="0.25">
      <c r="A1253" s="7"/>
      <c r="B1253" s="7"/>
      <c r="C1253" s="7"/>
      <c r="D1253" s="7"/>
      <c r="E1253" s="7"/>
      <c r="F1253" s="7"/>
      <c r="G1253" s="7"/>
      <c r="H1253" s="7"/>
    </row>
    <row r="1254" spans="1:8" x14ac:dyDescent="0.25">
      <c r="A1254" s="7"/>
      <c r="B1254" s="7"/>
      <c r="C1254" s="7"/>
      <c r="D1254" s="7"/>
      <c r="E1254" s="7"/>
      <c r="F1254" s="7"/>
      <c r="G1254" s="7"/>
      <c r="H1254" s="7"/>
    </row>
    <row r="1255" spans="1:8" x14ac:dyDescent="0.25">
      <c r="A1255" s="7"/>
      <c r="B1255" s="7"/>
      <c r="C1255" s="7"/>
      <c r="D1255" s="7"/>
      <c r="E1255" s="7"/>
      <c r="F1255" s="7"/>
      <c r="G1255" s="7"/>
      <c r="H1255" s="7"/>
    </row>
    <row r="1256" spans="1:8" x14ac:dyDescent="0.25">
      <c r="A1256" s="7"/>
      <c r="B1256" s="7"/>
      <c r="C1256" s="7"/>
      <c r="D1256" s="7"/>
      <c r="E1256" s="7"/>
      <c r="F1256" s="7"/>
      <c r="G1256" s="7"/>
      <c r="H1256" s="7"/>
    </row>
    <row r="1257" spans="1:8" x14ac:dyDescent="0.25">
      <c r="A1257" s="7"/>
      <c r="B1257" s="7"/>
      <c r="C1257" s="7"/>
      <c r="D1257" s="7"/>
      <c r="E1257" s="7"/>
      <c r="F1257" s="7"/>
      <c r="G1257" s="7"/>
      <c r="H1257" s="7"/>
    </row>
    <row r="1258" spans="1:8" x14ac:dyDescent="0.25">
      <c r="A1258" s="7"/>
      <c r="B1258" s="7"/>
      <c r="C1258" s="7"/>
      <c r="D1258" s="7"/>
      <c r="E1258" s="7"/>
      <c r="F1258" s="7"/>
      <c r="G1258" s="7"/>
      <c r="H1258" s="7"/>
    </row>
    <row r="1259" spans="1:8" x14ac:dyDescent="0.25">
      <c r="A1259" s="7"/>
      <c r="B1259" s="7"/>
      <c r="C1259" s="7"/>
      <c r="D1259" s="7"/>
      <c r="E1259" s="7"/>
      <c r="F1259" s="7"/>
      <c r="G1259" s="7"/>
      <c r="H1259" s="7"/>
    </row>
    <row r="1260" spans="1:8" x14ac:dyDescent="0.25">
      <c r="A1260" s="7"/>
      <c r="B1260" s="7"/>
      <c r="C1260" s="7"/>
      <c r="D1260" s="7"/>
      <c r="E1260" s="7"/>
      <c r="F1260" s="7"/>
      <c r="G1260" s="7"/>
      <c r="H1260" s="7"/>
    </row>
    <row r="1261" spans="1:8" x14ac:dyDescent="0.25">
      <c r="A1261" s="7"/>
      <c r="B1261" s="7"/>
      <c r="C1261" s="7"/>
      <c r="D1261" s="7"/>
      <c r="E1261" s="7"/>
      <c r="F1261" s="7"/>
      <c r="G1261" s="7"/>
      <c r="H1261" s="7"/>
    </row>
    <row r="1262" spans="1:8" x14ac:dyDescent="0.25">
      <c r="A1262" s="7"/>
      <c r="B1262" s="7"/>
      <c r="C1262" s="7"/>
      <c r="D1262" s="7"/>
      <c r="E1262" s="7"/>
      <c r="F1262" s="7"/>
      <c r="G1262" s="7"/>
      <c r="H1262" s="7"/>
    </row>
    <row r="1263" spans="1:8" x14ac:dyDescent="0.25">
      <c r="A1263" s="7"/>
      <c r="B1263" s="7"/>
      <c r="C1263" s="7"/>
      <c r="D1263" s="7"/>
      <c r="E1263" s="7"/>
      <c r="F1263" s="7"/>
      <c r="G1263" s="7"/>
      <c r="H1263" s="7"/>
    </row>
    <row r="1264" spans="1:8" x14ac:dyDescent="0.25">
      <c r="A1264" s="7"/>
      <c r="B1264" s="7"/>
      <c r="C1264" s="7"/>
      <c r="D1264" s="7"/>
      <c r="E1264" s="7"/>
      <c r="F1264" s="7"/>
      <c r="G1264" s="7"/>
      <c r="H1264" s="7"/>
    </row>
    <row r="1265" spans="1:8" x14ac:dyDescent="0.25">
      <c r="A1265" s="7"/>
      <c r="B1265" s="7"/>
      <c r="C1265" s="7"/>
      <c r="D1265" s="7"/>
      <c r="E1265" s="7"/>
      <c r="F1265" s="7"/>
      <c r="G1265" s="7"/>
      <c r="H1265" s="7"/>
    </row>
    <row r="1266" spans="1:8" x14ac:dyDescent="0.25">
      <c r="A1266" s="7"/>
      <c r="B1266" s="7"/>
      <c r="C1266" s="7"/>
      <c r="D1266" s="7"/>
      <c r="E1266" s="7"/>
      <c r="F1266" s="7"/>
      <c r="G1266" s="7"/>
      <c r="H1266" s="7"/>
    </row>
    <row r="1267" spans="1:8" x14ac:dyDescent="0.25">
      <c r="A1267" s="7"/>
      <c r="B1267" s="7"/>
      <c r="C1267" s="7"/>
      <c r="D1267" s="7"/>
      <c r="E1267" s="7"/>
      <c r="F1267" s="7"/>
      <c r="G1267" s="7"/>
      <c r="H1267" s="7"/>
    </row>
    <row r="1268" spans="1:8" x14ac:dyDescent="0.25">
      <c r="A1268" s="7"/>
      <c r="B1268" s="7"/>
      <c r="C1268" s="7"/>
      <c r="D1268" s="7"/>
      <c r="E1268" s="7"/>
      <c r="F1268" s="7"/>
      <c r="G1268" s="7"/>
      <c r="H1268" s="7"/>
    </row>
    <row r="1269" spans="1:8" x14ac:dyDescent="0.25">
      <c r="A1269" s="7"/>
      <c r="B1269" s="7"/>
      <c r="C1269" s="7"/>
      <c r="D1269" s="7"/>
      <c r="E1269" s="7"/>
      <c r="F1269" s="7"/>
      <c r="G1269" s="7"/>
      <c r="H1269" s="7"/>
    </row>
    <row r="1270" spans="1:8" x14ac:dyDescent="0.25">
      <c r="A1270" s="7"/>
      <c r="B1270" s="7"/>
      <c r="C1270" s="7"/>
      <c r="D1270" s="7"/>
      <c r="E1270" s="7"/>
      <c r="F1270" s="7"/>
      <c r="G1270" s="7"/>
      <c r="H1270" s="7"/>
    </row>
    <row r="1271" spans="1:8" x14ac:dyDescent="0.25">
      <c r="A1271" s="7"/>
      <c r="B1271" s="7"/>
      <c r="C1271" s="7"/>
      <c r="D1271" s="7"/>
      <c r="E1271" s="7"/>
      <c r="F1271" s="7"/>
      <c r="G1271" s="7"/>
      <c r="H1271" s="7"/>
    </row>
    <row r="1272" spans="1:8" x14ac:dyDescent="0.25">
      <c r="A1272" s="7"/>
      <c r="B1272" s="7"/>
      <c r="C1272" s="7"/>
      <c r="D1272" s="7"/>
      <c r="E1272" s="7"/>
      <c r="F1272" s="7"/>
      <c r="G1272" s="7"/>
      <c r="H1272" s="7"/>
    </row>
    <row r="1273" spans="1:8" x14ac:dyDescent="0.25">
      <c r="A1273" s="7"/>
      <c r="B1273" s="7"/>
      <c r="C1273" s="7"/>
      <c r="D1273" s="7"/>
      <c r="E1273" s="7"/>
      <c r="F1273" s="7"/>
      <c r="G1273" s="7"/>
      <c r="H1273" s="7"/>
    </row>
    <row r="1274" spans="1:8" x14ac:dyDescent="0.25">
      <c r="A1274" s="7"/>
      <c r="B1274" s="7"/>
      <c r="C1274" s="7"/>
      <c r="D1274" s="7"/>
      <c r="E1274" s="7"/>
      <c r="F1274" s="7"/>
      <c r="G1274" s="7"/>
      <c r="H1274" s="7"/>
    </row>
    <row r="1275" spans="1:8" x14ac:dyDescent="0.25">
      <c r="A1275" s="7"/>
      <c r="B1275" s="7"/>
      <c r="C1275" s="7"/>
      <c r="D1275" s="7"/>
      <c r="E1275" s="7"/>
      <c r="F1275" s="7"/>
      <c r="G1275" s="7"/>
      <c r="H1275" s="7"/>
    </row>
    <row r="1276" spans="1:8" x14ac:dyDescent="0.25">
      <c r="A1276" s="7"/>
      <c r="B1276" s="7"/>
      <c r="C1276" s="7"/>
      <c r="D1276" s="7"/>
      <c r="E1276" s="7"/>
      <c r="F1276" s="7"/>
      <c r="G1276" s="7"/>
      <c r="H1276" s="7"/>
    </row>
    <row r="1277" spans="1:8" x14ac:dyDescent="0.25">
      <c r="A1277" s="7"/>
      <c r="B1277" s="7"/>
      <c r="C1277" s="7"/>
      <c r="D1277" s="7"/>
      <c r="E1277" s="7"/>
      <c r="F1277" s="7"/>
      <c r="G1277" s="7"/>
      <c r="H1277" s="7"/>
    </row>
    <row r="1278" spans="1:8" x14ac:dyDescent="0.25">
      <c r="A1278" s="7"/>
      <c r="B1278" s="7"/>
      <c r="C1278" s="7"/>
      <c r="D1278" s="7"/>
      <c r="E1278" s="7"/>
      <c r="F1278" s="7"/>
      <c r="G1278" s="7"/>
      <c r="H1278" s="7"/>
    </row>
    <row r="1279" spans="1:8" x14ac:dyDescent="0.25">
      <c r="A1279" s="7"/>
      <c r="B1279" s="7"/>
      <c r="C1279" s="7"/>
      <c r="D1279" s="7"/>
      <c r="E1279" s="7"/>
      <c r="F1279" s="7"/>
      <c r="G1279" s="7"/>
      <c r="H1279" s="7"/>
    </row>
    <row r="1280" spans="1:8" x14ac:dyDescent="0.25">
      <c r="A1280" s="7"/>
      <c r="B1280" s="7"/>
      <c r="C1280" s="7"/>
      <c r="D1280" s="7"/>
      <c r="E1280" s="7"/>
      <c r="F1280" s="7"/>
      <c r="G1280" s="7"/>
      <c r="H1280" s="7"/>
    </row>
    <row r="1281" spans="1:8" x14ac:dyDescent="0.25">
      <c r="A1281" s="7"/>
      <c r="B1281" s="7"/>
      <c r="C1281" s="7"/>
      <c r="D1281" s="7"/>
      <c r="E1281" s="7"/>
      <c r="F1281" s="7"/>
      <c r="G1281" s="7"/>
      <c r="H1281" s="7"/>
    </row>
    <row r="1282" spans="1:8" x14ac:dyDescent="0.25">
      <c r="A1282" s="7"/>
      <c r="B1282" s="7"/>
      <c r="C1282" s="7"/>
      <c r="D1282" s="7"/>
      <c r="E1282" s="7"/>
      <c r="F1282" s="7"/>
      <c r="G1282" s="7"/>
      <c r="H1282" s="7"/>
    </row>
    <row r="1283" spans="1:8" x14ac:dyDescent="0.25">
      <c r="A1283" s="7"/>
      <c r="B1283" s="7"/>
      <c r="C1283" s="7"/>
      <c r="D1283" s="7"/>
      <c r="E1283" s="7"/>
      <c r="F1283" s="7"/>
      <c r="G1283" s="7"/>
      <c r="H1283" s="7"/>
    </row>
    <row r="1284" spans="1:8" x14ac:dyDescent="0.25">
      <c r="A1284" s="7"/>
      <c r="B1284" s="7"/>
      <c r="C1284" s="7"/>
      <c r="D1284" s="7"/>
      <c r="E1284" s="7"/>
      <c r="F1284" s="7"/>
      <c r="G1284" s="7"/>
      <c r="H1284" s="7"/>
    </row>
    <row r="1285" spans="1:8" x14ac:dyDescent="0.25">
      <c r="A1285" s="7"/>
      <c r="B1285" s="7"/>
      <c r="C1285" s="7"/>
      <c r="D1285" s="7"/>
      <c r="E1285" s="7"/>
      <c r="F1285" s="7"/>
      <c r="G1285" s="7"/>
      <c r="H1285" s="7"/>
    </row>
    <row r="1286" spans="1:8" x14ac:dyDescent="0.25">
      <c r="A1286" s="7"/>
      <c r="B1286" s="7"/>
      <c r="C1286" s="7"/>
      <c r="D1286" s="7"/>
      <c r="E1286" s="7"/>
      <c r="F1286" s="7"/>
      <c r="G1286" s="7"/>
      <c r="H1286" s="7"/>
    </row>
    <row r="1287" spans="1:8" x14ac:dyDescent="0.25">
      <c r="A1287" s="7"/>
      <c r="B1287" s="7"/>
      <c r="C1287" s="7"/>
      <c r="D1287" s="7"/>
      <c r="E1287" s="7"/>
      <c r="F1287" s="7"/>
      <c r="G1287" s="7"/>
      <c r="H1287" s="7"/>
    </row>
    <row r="1288" spans="1:8" x14ac:dyDescent="0.25">
      <c r="A1288" s="7"/>
      <c r="B1288" s="7"/>
      <c r="C1288" s="7"/>
      <c r="D1288" s="7"/>
      <c r="E1288" s="7"/>
      <c r="F1288" s="7"/>
      <c r="G1288" s="7"/>
      <c r="H1288" s="7"/>
    </row>
    <row r="1289" spans="1:8" x14ac:dyDescent="0.25">
      <c r="A1289" s="7"/>
      <c r="B1289" s="7"/>
      <c r="C1289" s="7"/>
      <c r="D1289" s="7"/>
      <c r="E1289" s="7"/>
      <c r="F1289" s="7"/>
      <c r="G1289" s="7"/>
      <c r="H1289" s="7"/>
    </row>
    <row r="1290" spans="1:8" x14ac:dyDescent="0.25">
      <c r="A1290" s="7"/>
      <c r="B1290" s="7"/>
      <c r="C1290" s="7"/>
      <c r="D1290" s="7"/>
      <c r="E1290" s="7"/>
      <c r="F1290" s="7"/>
      <c r="G1290" s="7"/>
      <c r="H1290" s="7"/>
    </row>
    <row r="1291" spans="1:8" x14ac:dyDescent="0.25">
      <c r="A1291" s="7"/>
      <c r="B1291" s="7"/>
      <c r="C1291" s="7"/>
      <c r="D1291" s="7"/>
      <c r="E1291" s="7"/>
      <c r="F1291" s="7"/>
      <c r="G1291" s="7"/>
      <c r="H1291" s="7"/>
    </row>
    <row r="1292" spans="1:8" x14ac:dyDescent="0.25">
      <c r="A1292" s="7"/>
      <c r="B1292" s="7"/>
      <c r="C1292" s="7"/>
      <c r="D1292" s="7"/>
      <c r="E1292" s="7"/>
      <c r="F1292" s="7"/>
      <c r="G1292" s="7"/>
      <c r="H1292" s="7"/>
    </row>
    <row r="1293" spans="1:8" x14ac:dyDescent="0.25">
      <c r="A1293" s="7"/>
      <c r="B1293" s="7"/>
      <c r="C1293" s="7"/>
      <c r="D1293" s="7"/>
      <c r="E1293" s="7"/>
      <c r="F1293" s="7"/>
      <c r="G1293" s="7"/>
      <c r="H1293" s="7"/>
    </row>
    <row r="1294" spans="1:8" x14ac:dyDescent="0.25">
      <c r="A1294" s="7"/>
      <c r="B1294" s="7"/>
      <c r="C1294" s="7"/>
      <c r="D1294" s="7"/>
      <c r="E1294" s="7"/>
      <c r="F1294" s="7"/>
      <c r="G1294" s="7"/>
      <c r="H1294" s="7"/>
    </row>
    <row r="1295" spans="1:8" x14ac:dyDescent="0.25">
      <c r="A1295" s="7"/>
      <c r="B1295" s="7"/>
      <c r="C1295" s="7"/>
      <c r="D1295" s="7"/>
      <c r="E1295" s="7"/>
      <c r="F1295" s="7"/>
      <c r="G1295" s="7"/>
      <c r="H1295" s="7"/>
    </row>
    <row r="1296" spans="1:8" x14ac:dyDescent="0.25">
      <c r="A1296" s="7"/>
      <c r="B1296" s="7"/>
      <c r="C1296" s="7"/>
      <c r="D1296" s="7"/>
      <c r="E1296" s="7"/>
      <c r="F1296" s="7"/>
      <c r="G1296" s="7"/>
      <c r="H1296" s="7"/>
    </row>
    <row r="1297" spans="1:8" x14ac:dyDescent="0.25">
      <c r="A1297" s="7"/>
      <c r="B1297" s="7"/>
      <c r="C1297" s="7"/>
      <c r="D1297" s="7"/>
      <c r="E1297" s="7"/>
      <c r="F1297" s="7"/>
      <c r="G1297" s="7"/>
      <c r="H1297" s="7"/>
    </row>
    <row r="1298" spans="1:8" x14ac:dyDescent="0.25">
      <c r="A1298" s="7"/>
      <c r="B1298" s="7"/>
      <c r="C1298" s="7"/>
      <c r="D1298" s="7"/>
      <c r="E1298" s="7"/>
      <c r="F1298" s="7"/>
      <c r="G1298" s="7"/>
      <c r="H1298" s="7"/>
    </row>
    <row r="1299" spans="1:8" x14ac:dyDescent="0.25">
      <c r="A1299" s="7"/>
      <c r="B1299" s="7"/>
      <c r="C1299" s="7"/>
      <c r="D1299" s="7"/>
      <c r="E1299" s="7"/>
      <c r="F1299" s="7"/>
      <c r="G1299" s="7"/>
      <c r="H1299" s="7"/>
    </row>
    <row r="1300" spans="1:8" x14ac:dyDescent="0.25">
      <c r="A1300" s="7"/>
      <c r="B1300" s="7"/>
      <c r="C1300" s="7"/>
      <c r="D1300" s="7"/>
      <c r="E1300" s="7"/>
      <c r="F1300" s="7"/>
      <c r="G1300" s="7"/>
      <c r="H1300" s="7"/>
    </row>
    <row r="1301" spans="1:8" x14ac:dyDescent="0.25">
      <c r="A1301" s="7"/>
      <c r="B1301" s="7"/>
      <c r="C1301" s="7"/>
      <c r="D1301" s="7"/>
      <c r="E1301" s="7"/>
      <c r="F1301" s="7"/>
      <c r="G1301" s="7"/>
      <c r="H1301" s="7"/>
    </row>
    <row r="1302" spans="1:8" x14ac:dyDescent="0.25">
      <c r="A1302" s="7"/>
      <c r="B1302" s="7"/>
      <c r="C1302" s="7"/>
      <c r="D1302" s="7"/>
      <c r="E1302" s="7"/>
      <c r="F1302" s="7"/>
      <c r="G1302" s="7"/>
      <c r="H1302" s="7"/>
    </row>
    <row r="1303" spans="1:8" x14ac:dyDescent="0.25">
      <c r="A1303" s="7"/>
      <c r="B1303" s="7"/>
      <c r="C1303" s="7"/>
      <c r="D1303" s="7"/>
      <c r="E1303" s="7"/>
      <c r="F1303" s="7"/>
      <c r="G1303" s="7"/>
      <c r="H1303" s="7"/>
    </row>
    <row r="1304" spans="1:8" x14ac:dyDescent="0.25">
      <c r="A1304" s="7"/>
      <c r="B1304" s="7"/>
      <c r="C1304" s="7"/>
      <c r="D1304" s="7"/>
      <c r="E1304" s="7"/>
      <c r="F1304" s="7"/>
      <c r="G1304" s="7"/>
      <c r="H1304" s="7"/>
    </row>
    <row r="1305" spans="1:8" x14ac:dyDescent="0.25">
      <c r="A1305" s="7"/>
      <c r="B1305" s="7"/>
      <c r="C1305" s="7"/>
      <c r="D1305" s="7"/>
      <c r="E1305" s="7"/>
      <c r="F1305" s="7"/>
      <c r="G1305" s="7"/>
      <c r="H1305" s="7"/>
    </row>
    <row r="1306" spans="1:8" x14ac:dyDescent="0.25">
      <c r="A1306" s="7"/>
      <c r="B1306" s="7"/>
      <c r="C1306" s="7"/>
      <c r="D1306" s="7"/>
      <c r="E1306" s="7"/>
      <c r="F1306" s="7"/>
      <c r="G1306" s="7"/>
      <c r="H1306" s="7"/>
    </row>
    <row r="1307" spans="1:8" x14ac:dyDescent="0.25">
      <c r="A1307" s="7"/>
      <c r="B1307" s="7"/>
      <c r="C1307" s="7"/>
      <c r="D1307" s="7"/>
      <c r="E1307" s="7"/>
      <c r="F1307" s="7"/>
      <c r="G1307" s="7"/>
      <c r="H1307" s="7"/>
    </row>
    <row r="1308" spans="1:8" x14ac:dyDescent="0.25">
      <c r="A1308" s="7"/>
      <c r="B1308" s="7"/>
      <c r="C1308" s="7"/>
      <c r="D1308" s="7"/>
      <c r="E1308" s="7"/>
      <c r="F1308" s="7"/>
      <c r="G1308" s="7"/>
      <c r="H1308" s="7"/>
    </row>
    <row r="1309" spans="1:8" x14ac:dyDescent="0.25">
      <c r="A1309" s="7"/>
      <c r="B1309" s="7"/>
      <c r="C1309" s="7"/>
      <c r="D1309" s="7"/>
      <c r="E1309" s="7"/>
      <c r="F1309" s="7"/>
      <c r="G1309" s="7"/>
      <c r="H1309" s="7"/>
    </row>
    <row r="1310" spans="1:8" x14ac:dyDescent="0.25">
      <c r="A1310" s="7"/>
      <c r="B1310" s="7"/>
      <c r="C1310" s="7"/>
      <c r="D1310" s="7"/>
      <c r="E1310" s="7"/>
      <c r="F1310" s="7"/>
      <c r="G1310" s="7"/>
      <c r="H1310" s="7"/>
    </row>
    <row r="1311" spans="1:8" x14ac:dyDescent="0.25">
      <c r="A1311" s="7"/>
      <c r="B1311" s="7"/>
      <c r="C1311" s="7"/>
      <c r="D1311" s="7"/>
      <c r="E1311" s="7"/>
      <c r="F1311" s="7"/>
      <c r="G1311" s="7"/>
      <c r="H1311" s="7"/>
    </row>
    <row r="1312" spans="1:8" x14ac:dyDescent="0.25">
      <c r="A1312" s="7"/>
      <c r="B1312" s="7"/>
      <c r="C1312" s="7"/>
      <c r="D1312" s="7"/>
      <c r="E1312" s="7"/>
      <c r="F1312" s="7"/>
      <c r="G1312" s="7"/>
      <c r="H1312" s="7"/>
    </row>
    <row r="1313" spans="1:8" x14ac:dyDescent="0.25">
      <c r="A1313" s="7"/>
      <c r="B1313" s="7"/>
      <c r="C1313" s="7"/>
      <c r="D1313" s="7"/>
      <c r="E1313" s="7"/>
      <c r="F1313" s="7"/>
      <c r="G1313" s="7"/>
      <c r="H1313" s="7"/>
    </row>
    <row r="1314" spans="1:8" x14ac:dyDescent="0.25">
      <c r="A1314" s="7"/>
      <c r="B1314" s="7"/>
      <c r="C1314" s="7"/>
      <c r="D1314" s="7"/>
      <c r="E1314" s="7"/>
      <c r="F1314" s="7"/>
      <c r="G1314" s="7"/>
      <c r="H1314" s="7"/>
    </row>
    <row r="1315" spans="1:8" x14ac:dyDescent="0.25">
      <c r="A1315" s="7"/>
      <c r="B1315" s="7"/>
      <c r="C1315" s="7"/>
      <c r="D1315" s="7"/>
      <c r="E1315" s="7"/>
      <c r="F1315" s="7"/>
      <c r="G1315" s="7"/>
      <c r="H1315" s="7"/>
    </row>
    <row r="1316" spans="1:8" x14ac:dyDescent="0.25">
      <c r="A1316" s="7"/>
      <c r="B1316" s="7"/>
      <c r="C1316" s="7"/>
      <c r="D1316" s="7"/>
      <c r="E1316" s="7"/>
      <c r="F1316" s="7"/>
      <c r="G1316" s="7"/>
      <c r="H1316" s="7"/>
    </row>
    <row r="1317" spans="1:8" x14ac:dyDescent="0.25">
      <c r="A1317" s="7"/>
      <c r="B1317" s="7"/>
      <c r="C1317" s="7"/>
      <c r="D1317" s="7"/>
      <c r="E1317" s="7"/>
      <c r="F1317" s="7"/>
      <c r="G1317" s="7"/>
      <c r="H1317" s="7"/>
    </row>
    <row r="1318" spans="1:8" x14ac:dyDescent="0.25">
      <c r="A1318" s="7"/>
      <c r="B1318" s="7"/>
      <c r="C1318" s="7"/>
      <c r="D1318" s="7"/>
      <c r="E1318" s="7"/>
      <c r="F1318" s="7"/>
      <c r="G1318" s="7"/>
      <c r="H1318" s="7"/>
    </row>
    <row r="1319" spans="1:8" x14ac:dyDescent="0.25">
      <c r="A1319" s="7"/>
      <c r="B1319" s="7"/>
      <c r="C1319" s="7"/>
      <c r="D1319" s="7"/>
      <c r="E1319" s="7"/>
      <c r="F1319" s="7"/>
      <c r="G1319" s="7"/>
      <c r="H1319" s="7"/>
    </row>
    <row r="1320" spans="1:8" x14ac:dyDescent="0.25">
      <c r="A1320" s="7"/>
      <c r="B1320" s="7"/>
      <c r="C1320" s="7"/>
      <c r="D1320" s="7"/>
      <c r="E1320" s="7"/>
      <c r="F1320" s="7"/>
      <c r="G1320" s="7"/>
      <c r="H1320" s="7"/>
    </row>
    <row r="1321" spans="1:8" x14ac:dyDescent="0.25">
      <c r="A1321" s="7"/>
      <c r="B1321" s="7"/>
      <c r="C1321" s="7"/>
      <c r="D1321" s="7"/>
      <c r="E1321" s="7"/>
      <c r="F1321" s="7"/>
      <c r="G1321" s="7"/>
      <c r="H1321" s="7"/>
    </row>
    <row r="1322" spans="1:8" x14ac:dyDescent="0.25">
      <c r="A1322" s="7"/>
      <c r="B1322" s="7"/>
      <c r="C1322" s="7"/>
      <c r="D1322" s="7"/>
      <c r="E1322" s="7"/>
      <c r="F1322" s="7"/>
      <c r="G1322" s="7"/>
      <c r="H1322" s="7"/>
    </row>
    <row r="1323" spans="1:8" x14ac:dyDescent="0.25">
      <c r="A1323" s="7"/>
      <c r="B1323" s="7"/>
      <c r="C1323" s="7"/>
      <c r="D1323" s="7"/>
      <c r="E1323" s="7"/>
      <c r="F1323" s="7"/>
      <c r="G1323" s="7"/>
      <c r="H1323" s="7"/>
    </row>
    <row r="1324" spans="1:8" x14ac:dyDescent="0.25">
      <c r="A1324" s="7"/>
      <c r="B1324" s="7"/>
      <c r="C1324" s="7"/>
      <c r="D1324" s="7"/>
      <c r="E1324" s="7"/>
      <c r="F1324" s="7"/>
      <c r="G1324" s="7"/>
      <c r="H1324" s="7"/>
    </row>
    <row r="1325" spans="1:8" x14ac:dyDescent="0.25">
      <c r="A1325" s="7"/>
      <c r="B1325" s="7"/>
      <c r="C1325" s="7"/>
      <c r="D1325" s="7"/>
      <c r="E1325" s="7"/>
      <c r="F1325" s="7"/>
      <c r="G1325" s="7"/>
      <c r="H1325" s="7"/>
    </row>
    <row r="1326" spans="1:8" x14ac:dyDescent="0.25">
      <c r="A1326" s="7"/>
      <c r="B1326" s="7"/>
      <c r="C1326" s="7"/>
      <c r="D1326" s="7"/>
      <c r="E1326" s="7"/>
      <c r="F1326" s="7"/>
      <c r="G1326" s="7"/>
      <c r="H1326" s="7"/>
    </row>
    <row r="1327" spans="1:8" x14ac:dyDescent="0.25">
      <c r="A1327" s="7"/>
      <c r="B1327" s="7"/>
      <c r="C1327" s="7"/>
      <c r="D1327" s="7"/>
      <c r="E1327" s="7"/>
      <c r="F1327" s="7"/>
      <c r="G1327" s="7"/>
      <c r="H1327" s="7"/>
    </row>
    <row r="1328" spans="1:8" x14ac:dyDescent="0.25">
      <c r="A1328" s="7"/>
      <c r="B1328" s="7"/>
      <c r="C1328" s="7"/>
      <c r="D1328" s="7"/>
      <c r="E1328" s="7"/>
      <c r="F1328" s="7"/>
      <c r="G1328" s="7"/>
      <c r="H1328" s="7"/>
    </row>
    <row r="1329" spans="1:8" x14ac:dyDescent="0.25">
      <c r="A1329" s="7"/>
      <c r="B1329" s="7"/>
      <c r="C1329" s="7"/>
      <c r="D1329" s="7"/>
      <c r="E1329" s="7"/>
      <c r="F1329" s="7"/>
      <c r="G1329" s="7"/>
      <c r="H1329" s="7"/>
    </row>
    <row r="1330" spans="1:8" x14ac:dyDescent="0.25">
      <c r="A1330" s="7"/>
      <c r="B1330" s="7"/>
      <c r="C1330" s="7"/>
      <c r="D1330" s="7"/>
      <c r="E1330" s="7"/>
      <c r="F1330" s="7"/>
      <c r="G1330" s="7"/>
      <c r="H1330" s="7"/>
    </row>
    <row r="1331" spans="1:8" x14ac:dyDescent="0.25">
      <c r="A1331" s="7"/>
      <c r="B1331" s="7"/>
      <c r="C1331" s="7"/>
      <c r="D1331" s="7"/>
      <c r="E1331" s="7"/>
      <c r="F1331" s="7"/>
      <c r="G1331" s="7"/>
      <c r="H1331" s="7"/>
    </row>
    <row r="1332" spans="1:8" x14ac:dyDescent="0.25">
      <c r="A1332" s="7"/>
      <c r="B1332" s="7"/>
      <c r="C1332" s="7"/>
      <c r="D1332" s="7"/>
      <c r="E1332" s="7"/>
      <c r="F1332" s="7"/>
      <c r="G1332" s="7"/>
      <c r="H1332" s="7"/>
    </row>
    <row r="1333" spans="1:8" x14ac:dyDescent="0.25">
      <c r="A1333" s="7"/>
      <c r="B1333" s="7"/>
      <c r="C1333" s="7"/>
      <c r="D1333" s="7"/>
      <c r="E1333" s="7"/>
      <c r="F1333" s="7"/>
      <c r="G1333" s="7"/>
      <c r="H1333" s="7"/>
    </row>
    <row r="1334" spans="1:8" x14ac:dyDescent="0.25">
      <c r="A1334" s="7"/>
      <c r="B1334" s="7"/>
      <c r="C1334" s="7"/>
      <c r="D1334" s="7"/>
      <c r="E1334" s="7"/>
      <c r="F1334" s="7"/>
      <c r="G1334" s="7"/>
      <c r="H1334" s="7"/>
    </row>
    <row r="1335" spans="1:8" x14ac:dyDescent="0.25">
      <c r="A1335" s="7"/>
      <c r="B1335" s="7"/>
      <c r="C1335" s="7"/>
      <c r="D1335" s="7"/>
      <c r="E1335" s="7"/>
      <c r="F1335" s="7"/>
      <c r="G1335" s="7"/>
      <c r="H1335" s="7"/>
    </row>
    <row r="1336" spans="1:8" x14ac:dyDescent="0.25">
      <c r="A1336" s="7"/>
      <c r="B1336" s="7"/>
      <c r="C1336" s="7"/>
      <c r="D1336" s="7"/>
      <c r="E1336" s="7"/>
      <c r="F1336" s="7"/>
      <c r="G1336" s="7"/>
      <c r="H1336" s="7"/>
    </row>
    <row r="1337" spans="1:8" x14ac:dyDescent="0.25">
      <c r="A1337" s="7"/>
      <c r="B1337" s="7"/>
      <c r="C1337" s="7"/>
      <c r="D1337" s="7"/>
      <c r="E1337" s="7"/>
      <c r="F1337" s="7"/>
      <c r="G1337" s="7"/>
      <c r="H1337" s="7"/>
    </row>
    <row r="1338" spans="1:8" x14ac:dyDescent="0.25">
      <c r="A1338" s="7"/>
      <c r="B1338" s="7"/>
      <c r="C1338" s="7"/>
      <c r="D1338" s="7"/>
      <c r="E1338" s="7"/>
      <c r="F1338" s="7"/>
      <c r="G1338" s="7"/>
      <c r="H1338" s="7"/>
    </row>
    <row r="1339" spans="1:8" x14ac:dyDescent="0.25">
      <c r="A1339" s="7"/>
      <c r="B1339" s="7"/>
      <c r="C1339" s="7"/>
      <c r="D1339" s="7"/>
      <c r="E1339" s="7"/>
      <c r="F1339" s="7"/>
      <c r="G1339" s="7"/>
      <c r="H1339" s="7"/>
    </row>
    <row r="1340" spans="1:8" x14ac:dyDescent="0.25">
      <c r="A1340" s="7"/>
      <c r="B1340" s="7"/>
      <c r="C1340" s="7"/>
      <c r="D1340" s="7"/>
      <c r="E1340" s="7"/>
      <c r="F1340" s="7"/>
      <c r="G1340" s="7"/>
      <c r="H1340" s="7"/>
    </row>
    <row r="1341" spans="1:8" x14ac:dyDescent="0.25">
      <c r="A1341" s="7"/>
      <c r="B1341" s="7"/>
      <c r="C1341" s="7"/>
      <c r="D1341" s="7"/>
      <c r="E1341" s="7"/>
      <c r="F1341" s="7"/>
      <c r="G1341" s="7"/>
      <c r="H1341" s="7"/>
    </row>
    <row r="1342" spans="1:8" x14ac:dyDescent="0.25">
      <c r="A1342" s="7"/>
      <c r="B1342" s="7"/>
      <c r="C1342" s="7"/>
      <c r="D1342" s="7"/>
      <c r="E1342" s="7"/>
      <c r="F1342" s="7"/>
      <c r="G1342" s="7"/>
      <c r="H1342" s="7"/>
    </row>
    <row r="1343" spans="1:8" x14ac:dyDescent="0.25">
      <c r="A1343" s="7"/>
      <c r="B1343" s="7"/>
      <c r="C1343" s="7"/>
      <c r="D1343" s="7"/>
      <c r="E1343" s="7"/>
      <c r="F1343" s="7"/>
      <c r="G1343" s="7"/>
      <c r="H1343" s="7"/>
    </row>
    <row r="1344" spans="1:8" x14ac:dyDescent="0.25">
      <c r="A1344" s="7"/>
      <c r="B1344" s="7"/>
      <c r="C1344" s="7"/>
      <c r="D1344" s="7"/>
      <c r="E1344" s="7"/>
      <c r="F1344" s="7"/>
      <c r="G1344" s="7"/>
      <c r="H1344" s="7"/>
    </row>
    <row r="1345" spans="1:8" x14ac:dyDescent="0.25">
      <c r="A1345" s="7"/>
      <c r="B1345" s="7"/>
      <c r="C1345" s="7"/>
      <c r="D1345" s="7"/>
      <c r="E1345" s="7"/>
      <c r="F1345" s="7"/>
      <c r="G1345" s="7"/>
      <c r="H1345" s="7"/>
    </row>
    <row r="1346" spans="1:8" x14ac:dyDescent="0.25">
      <c r="A1346" s="7"/>
      <c r="B1346" s="7"/>
      <c r="C1346" s="7"/>
      <c r="D1346" s="7"/>
      <c r="E1346" s="7"/>
      <c r="F1346" s="7"/>
      <c r="G1346" s="7"/>
      <c r="H1346" s="7"/>
    </row>
    <row r="1347" spans="1:8" x14ac:dyDescent="0.25">
      <c r="A1347" s="7"/>
      <c r="B1347" s="7"/>
      <c r="C1347" s="7"/>
      <c r="D1347" s="7"/>
      <c r="E1347" s="7"/>
      <c r="F1347" s="7"/>
      <c r="G1347" s="7"/>
      <c r="H1347" s="7"/>
    </row>
    <row r="1348" spans="1:8" x14ac:dyDescent="0.25">
      <c r="A1348" s="7"/>
      <c r="B1348" s="7"/>
      <c r="C1348" s="7"/>
      <c r="D1348" s="7"/>
      <c r="E1348" s="7"/>
      <c r="F1348" s="7"/>
      <c r="G1348" s="7"/>
      <c r="H1348" s="7"/>
    </row>
    <row r="1349" spans="1:8" x14ac:dyDescent="0.25">
      <c r="A1349" s="7"/>
      <c r="B1349" s="7"/>
      <c r="C1349" s="7"/>
      <c r="D1349" s="7"/>
      <c r="E1349" s="7"/>
      <c r="F1349" s="7"/>
      <c r="G1349" s="7"/>
      <c r="H1349" s="7"/>
    </row>
    <row r="1350" spans="1:8" x14ac:dyDescent="0.25">
      <c r="A1350" s="7"/>
      <c r="B1350" s="7"/>
      <c r="C1350" s="7"/>
      <c r="D1350" s="7"/>
      <c r="E1350" s="7"/>
      <c r="F1350" s="7"/>
      <c r="G1350" s="7"/>
      <c r="H1350" s="7"/>
    </row>
    <row r="1351" spans="1:8" x14ac:dyDescent="0.25">
      <c r="A1351" s="7"/>
      <c r="B1351" s="7"/>
      <c r="C1351" s="7"/>
      <c r="D1351" s="7"/>
      <c r="E1351" s="7"/>
      <c r="F1351" s="7"/>
      <c r="G1351" s="7"/>
      <c r="H1351" s="7"/>
    </row>
    <row r="1352" spans="1:8" x14ac:dyDescent="0.25">
      <c r="A1352" s="7"/>
      <c r="B1352" s="7"/>
      <c r="C1352" s="7"/>
      <c r="D1352" s="7"/>
      <c r="E1352" s="7"/>
      <c r="F1352" s="7"/>
      <c r="G1352" s="7"/>
      <c r="H1352" s="7"/>
    </row>
    <row r="1353" spans="1:8" x14ac:dyDescent="0.25">
      <c r="A1353" s="7"/>
      <c r="B1353" s="7"/>
      <c r="C1353" s="7"/>
      <c r="D1353" s="7"/>
      <c r="E1353" s="7"/>
      <c r="F1353" s="7"/>
      <c r="G1353" s="7"/>
      <c r="H1353" s="7"/>
    </row>
    <row r="1354" spans="1:8" x14ac:dyDescent="0.25">
      <c r="A1354" s="7"/>
      <c r="B1354" s="7"/>
      <c r="C1354" s="7"/>
      <c r="D1354" s="7"/>
      <c r="E1354" s="7"/>
      <c r="F1354" s="7"/>
      <c r="G1354" s="7"/>
      <c r="H1354" s="7"/>
    </row>
    <row r="1355" spans="1:8" x14ac:dyDescent="0.25">
      <c r="A1355" s="7"/>
      <c r="B1355" s="7"/>
      <c r="C1355" s="7"/>
      <c r="D1355" s="7"/>
      <c r="E1355" s="7"/>
      <c r="F1355" s="7"/>
      <c r="G1355" s="7"/>
      <c r="H1355" s="7"/>
    </row>
    <row r="1356" spans="1:8" x14ac:dyDescent="0.25">
      <c r="A1356" s="7"/>
      <c r="B1356" s="7"/>
      <c r="C1356" s="7"/>
      <c r="D1356" s="7"/>
      <c r="E1356" s="7"/>
      <c r="F1356" s="7"/>
      <c r="G1356" s="7"/>
      <c r="H1356" s="7"/>
    </row>
    <row r="1357" spans="1:8" x14ac:dyDescent="0.25">
      <c r="A1357" s="7"/>
      <c r="B1357" s="7"/>
      <c r="C1357" s="7"/>
      <c r="D1357" s="7"/>
      <c r="E1357" s="7"/>
      <c r="F1357" s="7"/>
      <c r="G1357" s="7"/>
      <c r="H1357" s="7"/>
    </row>
    <row r="1358" spans="1:8" x14ac:dyDescent="0.25">
      <c r="A1358" s="7"/>
      <c r="B1358" s="7"/>
      <c r="C1358" s="7"/>
      <c r="D1358" s="7"/>
      <c r="E1358" s="7"/>
      <c r="F1358" s="7"/>
      <c r="G1358" s="7"/>
      <c r="H1358" s="7"/>
    </row>
    <row r="1359" spans="1:8" x14ac:dyDescent="0.25">
      <c r="A1359" s="7"/>
      <c r="B1359" s="7"/>
      <c r="C1359" s="7"/>
      <c r="D1359" s="7"/>
      <c r="E1359" s="7"/>
      <c r="F1359" s="7"/>
      <c r="G1359" s="7"/>
      <c r="H1359" s="7"/>
    </row>
    <row r="1360" spans="1:8" x14ac:dyDescent="0.25">
      <c r="A1360" s="7"/>
      <c r="B1360" s="7"/>
      <c r="C1360" s="7"/>
      <c r="D1360" s="7"/>
      <c r="E1360" s="7"/>
      <c r="F1360" s="7"/>
      <c r="G1360" s="7"/>
      <c r="H1360" s="7"/>
    </row>
    <row r="1361" spans="1:8" x14ac:dyDescent="0.25">
      <c r="A1361" s="7"/>
      <c r="B1361" s="7"/>
      <c r="C1361" s="7"/>
      <c r="D1361" s="7"/>
      <c r="E1361" s="7"/>
      <c r="F1361" s="7"/>
      <c r="G1361" s="7"/>
      <c r="H1361" s="7"/>
    </row>
    <row r="1362" spans="1:8" x14ac:dyDescent="0.25">
      <c r="A1362" s="7"/>
      <c r="B1362" s="7"/>
      <c r="C1362" s="7"/>
      <c r="D1362" s="7"/>
      <c r="E1362" s="7"/>
      <c r="F1362" s="7"/>
      <c r="G1362" s="7"/>
      <c r="H1362" s="7"/>
    </row>
    <row r="1363" spans="1:8" x14ac:dyDescent="0.25">
      <c r="A1363" s="7"/>
      <c r="B1363" s="7"/>
      <c r="C1363" s="7"/>
      <c r="D1363" s="7"/>
      <c r="E1363" s="7"/>
      <c r="F1363" s="7"/>
      <c r="G1363" s="7"/>
      <c r="H1363" s="7"/>
    </row>
    <row r="1364" spans="1:8" x14ac:dyDescent="0.25">
      <c r="A1364" s="7"/>
      <c r="B1364" s="7"/>
      <c r="C1364" s="7"/>
      <c r="D1364" s="7"/>
      <c r="E1364" s="7"/>
      <c r="F1364" s="7"/>
      <c r="G1364" s="7"/>
      <c r="H1364" s="7"/>
    </row>
    <row r="1365" spans="1:8" x14ac:dyDescent="0.25">
      <c r="A1365" s="7"/>
      <c r="B1365" s="7"/>
      <c r="C1365" s="7"/>
      <c r="D1365" s="7"/>
      <c r="E1365" s="7"/>
      <c r="F1365" s="7"/>
      <c r="G1365" s="7"/>
      <c r="H1365" s="7"/>
    </row>
    <row r="1366" spans="1:8" x14ac:dyDescent="0.25">
      <c r="A1366" s="7"/>
      <c r="B1366" s="7"/>
      <c r="C1366" s="7"/>
      <c r="D1366" s="7"/>
      <c r="E1366" s="7"/>
      <c r="F1366" s="7"/>
      <c r="G1366" s="7"/>
      <c r="H1366" s="7"/>
    </row>
    <row r="1367" spans="1:8" x14ac:dyDescent="0.25">
      <c r="A1367" s="7"/>
      <c r="B1367" s="7"/>
      <c r="C1367" s="7"/>
      <c r="D1367" s="7"/>
      <c r="E1367" s="7"/>
      <c r="F1367" s="7"/>
      <c r="G1367" s="7"/>
      <c r="H1367" s="7"/>
    </row>
    <row r="1368" spans="1:8" x14ac:dyDescent="0.25">
      <c r="A1368" s="7"/>
      <c r="B1368" s="7"/>
      <c r="C1368" s="7"/>
      <c r="D1368" s="7"/>
      <c r="E1368" s="7"/>
      <c r="F1368" s="7"/>
      <c r="G1368" s="7"/>
      <c r="H1368" s="7"/>
    </row>
    <row r="1369" spans="1:8" x14ac:dyDescent="0.25">
      <c r="A1369" s="7"/>
      <c r="B1369" s="7"/>
      <c r="C1369" s="7"/>
      <c r="D1369" s="7"/>
      <c r="E1369" s="7"/>
      <c r="F1369" s="7"/>
      <c r="G1369" s="7"/>
      <c r="H1369" s="7"/>
    </row>
    <row r="1370" spans="1:8" x14ac:dyDescent="0.25">
      <c r="A1370" s="7"/>
      <c r="B1370" s="7"/>
      <c r="C1370" s="7"/>
      <c r="D1370" s="7"/>
      <c r="E1370" s="7"/>
      <c r="F1370" s="7"/>
      <c r="G1370" s="7"/>
      <c r="H1370" s="7"/>
    </row>
    <row r="1371" spans="1:8" x14ac:dyDescent="0.25">
      <c r="A1371" s="7"/>
      <c r="B1371" s="7"/>
      <c r="C1371" s="7"/>
      <c r="D1371" s="7"/>
      <c r="E1371" s="7"/>
      <c r="F1371" s="7"/>
      <c r="G1371" s="7"/>
      <c r="H1371" s="7"/>
    </row>
    <row r="1372" spans="1:8" x14ac:dyDescent="0.25">
      <c r="A1372" s="7"/>
      <c r="B1372" s="7"/>
      <c r="C1372" s="7"/>
      <c r="D1372" s="7"/>
      <c r="E1372" s="7"/>
      <c r="F1372" s="7"/>
      <c r="G1372" s="7"/>
      <c r="H1372" s="7"/>
    </row>
    <row r="1373" spans="1:8" x14ac:dyDescent="0.25">
      <c r="A1373" s="7"/>
      <c r="B1373" s="7"/>
      <c r="C1373" s="7"/>
      <c r="D1373" s="7"/>
      <c r="E1373" s="7"/>
      <c r="F1373" s="7"/>
      <c r="G1373" s="7"/>
      <c r="H1373" s="7"/>
    </row>
    <row r="1374" spans="1:8" x14ac:dyDescent="0.25">
      <c r="A1374" s="7"/>
      <c r="B1374" s="7"/>
      <c r="C1374" s="7"/>
      <c r="D1374" s="7"/>
      <c r="E1374" s="7"/>
      <c r="F1374" s="7"/>
      <c r="G1374" s="7"/>
      <c r="H1374" s="7"/>
    </row>
    <row r="1375" spans="1:8" x14ac:dyDescent="0.25">
      <c r="A1375" s="7"/>
      <c r="B1375" s="7"/>
      <c r="C1375" s="7"/>
      <c r="D1375" s="7"/>
      <c r="E1375" s="7"/>
      <c r="F1375" s="7"/>
      <c r="G1375" s="7"/>
      <c r="H1375" s="7"/>
    </row>
    <row r="1376" spans="1:8" x14ac:dyDescent="0.25">
      <c r="A1376" s="7"/>
      <c r="B1376" s="7"/>
      <c r="C1376" s="7"/>
      <c r="D1376" s="7"/>
      <c r="E1376" s="7"/>
      <c r="F1376" s="7"/>
      <c r="G1376" s="7"/>
      <c r="H1376" s="7"/>
    </row>
    <row r="1377" spans="1:8" x14ac:dyDescent="0.25">
      <c r="A1377" s="7"/>
      <c r="B1377" s="7"/>
      <c r="C1377" s="7"/>
      <c r="D1377" s="7"/>
      <c r="E1377" s="7"/>
      <c r="F1377" s="7"/>
      <c r="G1377" s="7"/>
      <c r="H1377" s="7"/>
    </row>
    <row r="1378" spans="1:8" x14ac:dyDescent="0.25">
      <c r="A1378" s="7"/>
      <c r="B1378" s="7"/>
      <c r="C1378" s="7"/>
      <c r="D1378" s="7"/>
      <c r="E1378" s="7"/>
      <c r="F1378" s="7"/>
      <c r="G1378" s="7"/>
      <c r="H1378" s="7"/>
    </row>
    <row r="1379" spans="1:8" x14ac:dyDescent="0.25">
      <c r="A1379" s="7"/>
      <c r="B1379" s="7"/>
      <c r="C1379" s="7"/>
      <c r="D1379" s="7"/>
      <c r="E1379" s="7"/>
      <c r="F1379" s="7"/>
      <c r="G1379" s="7"/>
      <c r="H1379" s="7"/>
    </row>
    <row r="1380" spans="1:8" x14ac:dyDescent="0.25">
      <c r="A1380" s="7"/>
      <c r="B1380" s="7"/>
      <c r="C1380" s="7"/>
      <c r="D1380" s="7"/>
      <c r="E1380" s="7"/>
      <c r="F1380" s="7"/>
      <c r="G1380" s="7"/>
      <c r="H1380" s="7"/>
    </row>
    <row r="1381" spans="1:8" x14ac:dyDescent="0.25">
      <c r="A1381" s="7"/>
      <c r="B1381" s="7"/>
      <c r="C1381" s="7"/>
      <c r="D1381" s="7"/>
      <c r="E1381" s="7"/>
      <c r="F1381" s="7"/>
      <c r="G1381" s="7"/>
      <c r="H1381" s="7"/>
    </row>
    <row r="1382" spans="1:8" x14ac:dyDescent="0.25">
      <c r="A1382" s="7"/>
      <c r="B1382" s="7"/>
      <c r="C1382" s="7"/>
      <c r="D1382" s="7"/>
      <c r="E1382" s="7"/>
      <c r="F1382" s="7"/>
      <c r="G1382" s="7"/>
      <c r="H1382" s="7"/>
    </row>
    <row r="1383" spans="1:8" x14ac:dyDescent="0.25">
      <c r="A1383" s="7"/>
      <c r="B1383" s="7"/>
      <c r="C1383" s="7"/>
      <c r="D1383" s="7"/>
      <c r="E1383" s="7"/>
      <c r="F1383" s="7"/>
      <c r="G1383" s="7"/>
      <c r="H1383" s="7"/>
    </row>
    <row r="1384" spans="1:8" x14ac:dyDescent="0.25">
      <c r="A1384" s="7"/>
      <c r="B1384" s="7"/>
      <c r="C1384" s="7"/>
      <c r="D1384" s="7"/>
      <c r="E1384" s="7"/>
      <c r="F1384" s="7"/>
      <c r="G1384" s="7"/>
      <c r="H1384" s="7"/>
    </row>
    <row r="1385" spans="1:8" x14ac:dyDescent="0.25">
      <c r="A1385" s="7"/>
      <c r="B1385" s="7"/>
      <c r="C1385" s="7"/>
      <c r="D1385" s="7"/>
      <c r="E1385" s="7"/>
      <c r="F1385" s="7"/>
      <c r="G1385" s="7"/>
      <c r="H1385" s="7"/>
    </row>
    <row r="1386" spans="1:8" x14ac:dyDescent="0.25">
      <c r="A1386" s="7"/>
      <c r="B1386" s="7"/>
      <c r="C1386" s="7"/>
      <c r="D1386" s="7"/>
      <c r="E1386" s="7"/>
      <c r="F1386" s="7"/>
      <c r="G1386" s="7"/>
      <c r="H1386" s="7"/>
    </row>
    <row r="1387" spans="1:8" x14ac:dyDescent="0.25">
      <c r="A1387" s="7"/>
      <c r="B1387" s="7"/>
      <c r="C1387" s="7"/>
      <c r="D1387" s="7"/>
      <c r="E1387" s="7"/>
      <c r="F1387" s="7"/>
      <c r="G1387" s="7"/>
      <c r="H1387" s="7"/>
    </row>
    <row r="1388" spans="1:8" x14ac:dyDescent="0.25">
      <c r="A1388" s="7"/>
      <c r="B1388" s="7"/>
      <c r="C1388" s="7"/>
      <c r="D1388" s="7"/>
      <c r="E1388" s="7"/>
      <c r="F1388" s="7"/>
      <c r="G1388" s="7"/>
      <c r="H1388" s="7"/>
    </row>
    <row r="1389" spans="1:8" x14ac:dyDescent="0.25">
      <c r="A1389" s="7"/>
      <c r="B1389" s="7"/>
      <c r="C1389" s="7"/>
      <c r="D1389" s="7"/>
      <c r="E1389" s="7"/>
      <c r="F1389" s="7"/>
      <c r="G1389" s="7"/>
      <c r="H1389" s="7"/>
    </row>
    <row r="1390" spans="1:8" x14ac:dyDescent="0.25">
      <c r="A1390" s="7"/>
      <c r="B1390" s="7"/>
      <c r="C1390" s="7"/>
      <c r="D1390" s="7"/>
      <c r="E1390" s="7"/>
      <c r="F1390" s="7"/>
      <c r="G1390" s="7"/>
      <c r="H1390" s="7"/>
    </row>
    <row r="1391" spans="1:8" x14ac:dyDescent="0.25">
      <c r="A1391" s="7"/>
      <c r="B1391" s="7"/>
      <c r="C1391" s="7"/>
      <c r="D1391" s="7"/>
      <c r="E1391" s="7"/>
      <c r="F1391" s="7"/>
      <c r="G1391" s="7"/>
      <c r="H1391" s="7"/>
    </row>
    <row r="1392" spans="1:8" x14ac:dyDescent="0.25">
      <c r="A1392" s="7"/>
      <c r="B1392" s="7"/>
      <c r="C1392" s="7"/>
      <c r="D1392" s="7"/>
      <c r="E1392" s="7"/>
      <c r="F1392" s="7"/>
      <c r="G1392" s="7"/>
      <c r="H1392" s="7"/>
    </row>
    <row r="1393" spans="1:8" x14ac:dyDescent="0.25">
      <c r="A1393" s="7"/>
      <c r="B1393" s="7"/>
      <c r="C1393" s="7"/>
      <c r="D1393" s="7"/>
      <c r="E1393" s="7"/>
      <c r="F1393" s="7"/>
      <c r="G1393" s="7"/>
      <c r="H1393" s="7"/>
    </row>
    <row r="1394" spans="1:8" x14ac:dyDescent="0.25">
      <c r="A1394" s="7"/>
      <c r="B1394" s="7"/>
      <c r="C1394" s="7"/>
      <c r="D1394" s="7"/>
      <c r="E1394" s="7"/>
      <c r="F1394" s="7"/>
      <c r="G1394" s="7"/>
      <c r="H1394" s="7"/>
    </row>
    <row r="1395" spans="1:8" x14ac:dyDescent="0.25">
      <c r="A1395" s="7"/>
      <c r="B1395" s="7"/>
      <c r="C1395" s="7"/>
      <c r="D1395" s="7"/>
      <c r="E1395" s="7"/>
      <c r="F1395" s="7"/>
      <c r="G1395" s="7"/>
      <c r="H1395" s="7"/>
    </row>
    <row r="1396" spans="1:8" x14ac:dyDescent="0.25">
      <c r="A1396" s="7"/>
      <c r="B1396" s="7"/>
      <c r="C1396" s="7"/>
      <c r="D1396" s="7"/>
      <c r="E1396" s="7"/>
      <c r="F1396" s="7"/>
      <c r="G1396" s="7"/>
      <c r="H1396" s="7"/>
    </row>
    <row r="1397" spans="1:8" x14ac:dyDescent="0.25">
      <c r="A1397" s="7"/>
      <c r="B1397" s="7"/>
      <c r="C1397" s="7"/>
      <c r="D1397" s="7"/>
      <c r="E1397" s="7"/>
      <c r="F1397" s="7"/>
      <c r="G1397" s="7"/>
      <c r="H1397" s="7"/>
    </row>
    <row r="1398" spans="1:8" x14ac:dyDescent="0.25">
      <c r="A1398" s="7"/>
      <c r="B1398" s="7"/>
      <c r="C1398" s="7"/>
      <c r="D1398" s="7"/>
      <c r="E1398" s="7"/>
      <c r="F1398" s="7"/>
      <c r="G1398" s="7"/>
      <c r="H1398" s="7"/>
    </row>
    <row r="1399" spans="1:8" x14ac:dyDescent="0.25">
      <c r="A1399" s="7"/>
      <c r="B1399" s="7"/>
      <c r="C1399" s="7"/>
      <c r="D1399" s="7"/>
      <c r="E1399" s="7"/>
      <c r="F1399" s="7"/>
      <c r="G1399" s="7"/>
      <c r="H1399" s="7"/>
    </row>
    <row r="1400" spans="1:8" x14ac:dyDescent="0.25">
      <c r="A1400" s="7"/>
      <c r="B1400" s="7"/>
      <c r="C1400" s="7"/>
      <c r="D1400" s="7"/>
      <c r="E1400" s="7"/>
      <c r="F1400" s="7"/>
      <c r="G1400" s="7"/>
      <c r="H1400" s="7"/>
    </row>
    <row r="1401" spans="1:8" x14ac:dyDescent="0.25">
      <c r="A1401" s="7"/>
      <c r="B1401" s="7"/>
      <c r="C1401" s="7"/>
      <c r="D1401" s="7"/>
      <c r="E1401" s="7"/>
      <c r="F1401" s="7"/>
      <c r="G1401" s="7"/>
      <c r="H1401" s="7"/>
    </row>
    <row r="1402" spans="1:8" x14ac:dyDescent="0.25">
      <c r="A1402" s="7"/>
      <c r="B1402" s="7"/>
      <c r="C1402" s="7"/>
      <c r="D1402" s="7"/>
      <c r="E1402" s="7"/>
      <c r="F1402" s="7"/>
      <c r="G1402" s="7"/>
      <c r="H1402" s="7"/>
    </row>
    <row r="1403" spans="1:8" x14ac:dyDescent="0.25">
      <c r="A1403" s="7"/>
      <c r="B1403" s="7"/>
      <c r="C1403" s="7"/>
      <c r="D1403" s="7"/>
      <c r="E1403" s="7"/>
      <c r="F1403" s="7"/>
      <c r="G1403" s="7"/>
      <c r="H1403" s="7"/>
    </row>
    <row r="1404" spans="1:8" x14ac:dyDescent="0.25">
      <c r="A1404" s="7"/>
      <c r="B1404" s="7"/>
      <c r="C1404" s="7"/>
      <c r="D1404" s="7"/>
      <c r="E1404" s="7"/>
      <c r="F1404" s="7"/>
      <c r="G1404" s="7"/>
      <c r="H1404" s="7"/>
    </row>
    <row r="1405" spans="1:8" x14ac:dyDescent="0.25">
      <c r="A1405" s="7"/>
      <c r="B1405" s="7"/>
      <c r="C1405" s="7"/>
      <c r="D1405" s="7"/>
      <c r="E1405" s="7"/>
      <c r="F1405" s="7"/>
      <c r="G1405" s="7"/>
      <c r="H1405" s="7"/>
    </row>
    <row r="1406" spans="1:8" x14ac:dyDescent="0.25">
      <c r="A1406" s="7"/>
      <c r="B1406" s="7"/>
      <c r="C1406" s="7"/>
      <c r="D1406" s="7"/>
      <c r="E1406" s="7"/>
      <c r="F1406" s="7"/>
      <c r="G1406" s="7"/>
      <c r="H1406" s="7"/>
    </row>
    <row r="1407" spans="1:8" x14ac:dyDescent="0.25">
      <c r="A1407" s="7"/>
      <c r="B1407" s="7"/>
      <c r="C1407" s="7"/>
      <c r="D1407" s="7"/>
      <c r="E1407" s="7"/>
      <c r="F1407" s="7"/>
      <c r="G1407" s="7"/>
      <c r="H1407" s="7"/>
    </row>
    <row r="1408" spans="1:8" x14ac:dyDescent="0.25">
      <c r="A1408" s="7"/>
      <c r="B1408" s="7"/>
      <c r="C1408" s="7"/>
      <c r="D1408" s="7"/>
      <c r="E1408" s="7"/>
      <c r="F1408" s="7"/>
      <c r="G1408" s="7"/>
      <c r="H1408" s="7"/>
    </row>
    <row r="1409" spans="1:8" x14ac:dyDescent="0.25">
      <c r="A1409" s="7"/>
      <c r="B1409" s="7"/>
      <c r="C1409" s="7"/>
      <c r="D1409" s="7"/>
      <c r="E1409" s="7"/>
      <c r="F1409" s="7"/>
      <c r="G1409" s="7"/>
      <c r="H1409" s="7"/>
    </row>
    <row r="1410" spans="1:8" x14ac:dyDescent="0.25">
      <c r="A1410" s="7"/>
      <c r="B1410" s="7"/>
      <c r="C1410" s="7"/>
      <c r="D1410" s="7"/>
      <c r="E1410" s="7"/>
      <c r="F1410" s="7"/>
      <c r="G1410" s="7"/>
      <c r="H1410" s="7"/>
    </row>
    <row r="1411" spans="1:8" x14ac:dyDescent="0.25">
      <c r="A1411" s="7"/>
      <c r="B1411" s="7"/>
      <c r="C1411" s="7"/>
      <c r="D1411" s="7"/>
      <c r="E1411" s="7"/>
      <c r="F1411" s="7"/>
      <c r="G1411" s="7"/>
      <c r="H1411" s="7"/>
    </row>
    <row r="1412" spans="1:8" x14ac:dyDescent="0.25">
      <c r="A1412" s="7"/>
      <c r="B1412" s="7"/>
      <c r="C1412" s="7"/>
      <c r="D1412" s="7"/>
      <c r="E1412" s="7"/>
      <c r="F1412" s="7"/>
      <c r="G1412" s="7"/>
      <c r="H1412" s="7"/>
    </row>
    <row r="1413" spans="1:8" x14ac:dyDescent="0.25">
      <c r="A1413" s="7"/>
      <c r="B1413" s="7"/>
      <c r="C1413" s="7"/>
      <c r="D1413" s="7"/>
      <c r="E1413" s="7"/>
      <c r="F1413" s="7"/>
      <c r="G1413" s="7"/>
      <c r="H1413" s="7"/>
    </row>
    <row r="1414" spans="1:8" x14ac:dyDescent="0.25">
      <c r="A1414" s="7"/>
      <c r="B1414" s="7"/>
      <c r="C1414" s="7"/>
      <c r="D1414" s="7"/>
      <c r="E1414" s="7"/>
      <c r="F1414" s="7"/>
      <c r="G1414" s="7"/>
      <c r="H1414" s="7"/>
    </row>
    <row r="1415" spans="1:8" x14ac:dyDescent="0.25">
      <c r="A1415" s="7"/>
      <c r="B1415" s="7"/>
      <c r="C1415" s="7"/>
      <c r="D1415" s="7"/>
      <c r="E1415" s="7"/>
      <c r="F1415" s="7"/>
      <c r="G1415" s="7"/>
      <c r="H1415" s="7"/>
    </row>
    <row r="1416" spans="1:8" x14ac:dyDescent="0.25">
      <c r="A1416" s="7"/>
      <c r="B1416" s="7"/>
      <c r="C1416" s="7"/>
      <c r="D1416" s="7"/>
      <c r="E1416" s="7"/>
      <c r="F1416" s="7"/>
      <c r="G1416" s="7"/>
      <c r="H1416" s="7"/>
    </row>
    <row r="1417" spans="1:8" x14ac:dyDescent="0.25">
      <c r="A1417" s="7"/>
      <c r="B1417" s="7"/>
      <c r="C1417" s="7"/>
      <c r="D1417" s="7"/>
      <c r="E1417" s="7"/>
      <c r="F1417" s="7"/>
      <c r="G1417" s="7"/>
      <c r="H1417" s="7"/>
    </row>
    <row r="1418" spans="1:8" x14ac:dyDescent="0.25">
      <c r="A1418" s="7"/>
      <c r="B1418" s="7"/>
      <c r="C1418" s="7"/>
      <c r="D1418" s="7"/>
      <c r="E1418" s="7"/>
      <c r="F1418" s="7"/>
      <c r="G1418" s="7"/>
      <c r="H1418" s="7"/>
    </row>
    <row r="1419" spans="1:8" x14ac:dyDescent="0.25">
      <c r="A1419" s="7"/>
      <c r="B1419" s="7"/>
      <c r="C1419" s="7"/>
      <c r="D1419" s="7"/>
      <c r="E1419" s="7"/>
      <c r="F1419" s="7"/>
      <c r="G1419" s="7"/>
      <c r="H1419" s="7"/>
    </row>
    <row r="1420" spans="1:8" x14ac:dyDescent="0.25">
      <c r="A1420" s="7"/>
      <c r="B1420" s="7"/>
      <c r="C1420" s="7"/>
      <c r="D1420" s="7"/>
      <c r="E1420" s="7"/>
      <c r="F1420" s="7"/>
      <c r="G1420" s="7"/>
      <c r="H1420" s="7"/>
    </row>
    <row r="1421" spans="1:8" x14ac:dyDescent="0.25">
      <c r="A1421" s="7"/>
      <c r="B1421" s="7"/>
      <c r="C1421" s="7"/>
      <c r="D1421" s="7"/>
      <c r="E1421" s="7"/>
      <c r="F1421" s="7"/>
      <c r="G1421" s="7"/>
      <c r="H1421" s="7"/>
    </row>
    <row r="1422" spans="1:8" x14ac:dyDescent="0.25">
      <c r="A1422" s="7"/>
      <c r="B1422" s="7"/>
      <c r="C1422" s="7"/>
      <c r="D1422" s="7"/>
      <c r="E1422" s="7"/>
      <c r="F1422" s="7"/>
      <c r="G1422" s="7"/>
      <c r="H1422" s="7"/>
    </row>
    <row r="1423" spans="1:8" x14ac:dyDescent="0.25">
      <c r="A1423" s="7"/>
      <c r="B1423" s="7"/>
      <c r="C1423" s="7"/>
      <c r="D1423" s="7"/>
      <c r="E1423" s="7"/>
      <c r="F1423" s="7"/>
      <c r="G1423" s="7"/>
      <c r="H1423" s="7"/>
    </row>
    <row r="1424" spans="1:8" x14ac:dyDescent="0.25">
      <c r="A1424" s="7"/>
      <c r="B1424" s="7"/>
      <c r="C1424" s="7"/>
      <c r="D1424" s="7"/>
      <c r="E1424" s="7"/>
      <c r="F1424" s="7"/>
      <c r="G1424" s="7"/>
      <c r="H1424" s="7"/>
    </row>
    <row r="1425" spans="1:8" x14ac:dyDescent="0.25">
      <c r="A1425" s="7"/>
      <c r="B1425" s="7"/>
      <c r="C1425" s="7"/>
      <c r="D1425" s="7"/>
      <c r="E1425" s="7"/>
      <c r="F1425" s="7"/>
      <c r="G1425" s="7"/>
      <c r="H1425" s="7"/>
    </row>
    <row r="1426" spans="1:8" x14ac:dyDescent="0.25">
      <c r="A1426" s="7"/>
      <c r="B1426" s="7"/>
      <c r="C1426" s="7"/>
      <c r="D1426" s="7"/>
      <c r="E1426" s="7"/>
      <c r="F1426" s="7"/>
      <c r="G1426" s="7"/>
      <c r="H1426" s="7"/>
    </row>
    <row r="1427" spans="1:8" x14ac:dyDescent="0.25">
      <c r="A1427" s="7"/>
      <c r="B1427" s="7"/>
      <c r="C1427" s="7"/>
      <c r="D1427" s="7"/>
      <c r="E1427" s="7"/>
      <c r="F1427" s="7"/>
      <c r="G1427" s="7"/>
      <c r="H1427" s="7"/>
    </row>
    <row r="1428" spans="1:8" x14ac:dyDescent="0.25">
      <c r="A1428" s="7"/>
      <c r="B1428" s="7"/>
      <c r="C1428" s="7"/>
      <c r="D1428" s="7"/>
      <c r="E1428" s="7"/>
      <c r="F1428" s="7"/>
      <c r="G1428" s="7"/>
      <c r="H1428" s="7"/>
    </row>
    <row r="1429" spans="1:8" x14ac:dyDescent="0.25">
      <c r="A1429" s="7"/>
      <c r="B1429" s="7"/>
      <c r="C1429" s="7"/>
      <c r="D1429" s="7"/>
      <c r="E1429" s="7"/>
      <c r="F1429" s="7"/>
      <c r="G1429" s="7"/>
      <c r="H1429" s="7"/>
    </row>
    <row r="1430" spans="1:8" x14ac:dyDescent="0.25">
      <c r="A1430" s="7"/>
      <c r="B1430" s="7"/>
      <c r="C1430" s="7"/>
      <c r="D1430" s="7"/>
      <c r="E1430" s="7"/>
      <c r="F1430" s="7"/>
      <c r="G1430" s="7"/>
      <c r="H1430" s="7"/>
    </row>
    <row r="1431" spans="1:8" x14ac:dyDescent="0.25">
      <c r="A1431" s="7"/>
      <c r="B1431" s="7"/>
      <c r="C1431" s="7"/>
      <c r="D1431" s="7"/>
      <c r="E1431" s="7"/>
      <c r="F1431" s="7"/>
      <c r="G1431" s="7"/>
      <c r="H1431" s="7"/>
    </row>
    <row r="1432" spans="1:8" x14ac:dyDescent="0.25">
      <c r="A1432" s="7"/>
      <c r="B1432" s="7"/>
      <c r="C1432" s="7"/>
      <c r="D1432" s="7"/>
      <c r="E1432" s="7"/>
      <c r="F1432" s="7"/>
      <c r="G1432" s="7"/>
      <c r="H1432" s="7"/>
    </row>
    <row r="1433" spans="1:8" x14ac:dyDescent="0.25">
      <c r="A1433" s="7"/>
      <c r="B1433" s="7"/>
      <c r="C1433" s="7"/>
      <c r="D1433" s="7"/>
      <c r="E1433" s="7"/>
      <c r="F1433" s="7"/>
      <c r="G1433" s="7"/>
      <c r="H1433" s="7"/>
    </row>
    <row r="1434" spans="1:8" x14ac:dyDescent="0.25">
      <c r="A1434" s="7"/>
      <c r="B1434" s="7"/>
      <c r="C1434" s="7"/>
      <c r="D1434" s="7"/>
      <c r="E1434" s="7"/>
      <c r="F1434" s="7"/>
      <c r="G1434" s="7"/>
      <c r="H1434" s="7"/>
    </row>
    <row r="1435" spans="1:8" x14ac:dyDescent="0.25">
      <c r="A1435" s="7"/>
      <c r="B1435" s="7"/>
      <c r="C1435" s="7"/>
      <c r="D1435" s="7"/>
      <c r="E1435" s="7"/>
      <c r="F1435" s="7"/>
      <c r="G1435" s="7"/>
      <c r="H1435" s="7"/>
    </row>
    <row r="1436" spans="1:8" x14ac:dyDescent="0.25">
      <c r="A1436" s="7"/>
      <c r="B1436" s="7"/>
      <c r="C1436" s="7"/>
      <c r="D1436" s="7"/>
      <c r="E1436" s="7"/>
      <c r="F1436" s="7"/>
      <c r="G1436" s="7"/>
      <c r="H1436" s="7"/>
    </row>
    <row r="1437" spans="1:8" x14ac:dyDescent="0.25">
      <c r="A1437" s="7"/>
      <c r="B1437" s="7"/>
      <c r="C1437" s="7"/>
      <c r="D1437" s="7"/>
      <c r="E1437" s="7"/>
      <c r="F1437" s="7"/>
      <c r="G1437" s="7"/>
      <c r="H1437" s="7"/>
    </row>
    <row r="1438" spans="1:8" x14ac:dyDescent="0.25">
      <c r="A1438" s="7"/>
      <c r="B1438" s="7"/>
      <c r="C1438" s="7"/>
      <c r="D1438" s="7"/>
      <c r="E1438" s="7"/>
      <c r="F1438" s="7"/>
      <c r="G1438" s="7"/>
      <c r="H1438" s="7"/>
    </row>
    <row r="1439" spans="1:8" x14ac:dyDescent="0.25">
      <c r="A1439" s="7"/>
      <c r="B1439" s="7"/>
      <c r="C1439" s="7"/>
      <c r="D1439" s="7"/>
      <c r="E1439" s="7"/>
      <c r="F1439" s="7"/>
      <c r="G1439" s="7"/>
      <c r="H1439" s="7"/>
    </row>
    <row r="1440" spans="1:8" x14ac:dyDescent="0.25">
      <c r="A1440" s="7"/>
      <c r="B1440" s="7"/>
      <c r="C1440" s="7"/>
      <c r="D1440" s="7"/>
      <c r="E1440" s="7"/>
      <c r="F1440" s="7"/>
      <c r="G1440" s="7"/>
      <c r="H1440" s="7"/>
    </row>
    <row r="1441" spans="1:8" x14ac:dyDescent="0.25">
      <c r="A1441" s="7"/>
      <c r="B1441" s="7"/>
      <c r="C1441" s="7"/>
      <c r="D1441" s="7"/>
      <c r="E1441" s="7"/>
      <c r="F1441" s="7"/>
      <c r="G1441" s="7"/>
      <c r="H1441" s="7"/>
    </row>
    <row r="1442" spans="1:8" x14ac:dyDescent="0.25">
      <c r="A1442" s="7"/>
      <c r="B1442" s="7"/>
      <c r="C1442" s="7"/>
      <c r="D1442" s="7"/>
      <c r="E1442" s="7"/>
      <c r="F1442" s="7"/>
      <c r="G1442" s="7"/>
      <c r="H1442" s="7"/>
    </row>
    <row r="1443" spans="1:8" x14ac:dyDescent="0.25">
      <c r="A1443" s="7"/>
      <c r="B1443" s="7"/>
      <c r="C1443" s="7"/>
      <c r="D1443" s="7"/>
      <c r="E1443" s="7"/>
      <c r="F1443" s="7"/>
      <c r="G1443" s="7"/>
      <c r="H1443" s="7"/>
    </row>
    <row r="1444" spans="1:8" x14ac:dyDescent="0.25">
      <c r="A1444" s="7"/>
      <c r="B1444" s="7"/>
      <c r="C1444" s="7"/>
      <c r="D1444" s="7"/>
      <c r="E1444" s="7"/>
      <c r="F1444" s="7"/>
      <c r="G1444" s="7"/>
      <c r="H1444" s="7"/>
    </row>
    <row r="1445" spans="1:8" x14ac:dyDescent="0.25">
      <c r="A1445" s="7"/>
      <c r="B1445" s="7"/>
      <c r="C1445" s="7"/>
      <c r="D1445" s="7"/>
      <c r="E1445" s="7"/>
      <c r="F1445" s="7"/>
      <c r="G1445" s="7"/>
      <c r="H1445" s="7"/>
    </row>
    <row r="1446" spans="1:8" x14ac:dyDescent="0.25">
      <c r="A1446" s="7"/>
      <c r="B1446" s="7"/>
      <c r="C1446" s="7"/>
      <c r="D1446" s="7"/>
      <c r="E1446" s="7"/>
      <c r="F1446" s="7"/>
      <c r="G1446" s="7"/>
      <c r="H1446" s="7"/>
    </row>
    <row r="1447" spans="1:8" x14ac:dyDescent="0.25">
      <c r="A1447" s="7"/>
      <c r="B1447" s="7"/>
      <c r="C1447" s="7"/>
      <c r="D1447" s="7"/>
      <c r="E1447" s="7"/>
      <c r="F1447" s="7"/>
      <c r="G1447" s="7"/>
      <c r="H1447" s="7"/>
    </row>
    <row r="1448" spans="1:8" x14ac:dyDescent="0.25">
      <c r="A1448" s="7"/>
      <c r="B1448" s="7"/>
      <c r="C1448" s="7"/>
      <c r="D1448" s="7"/>
      <c r="E1448" s="7"/>
      <c r="F1448" s="7"/>
      <c r="G1448" s="7"/>
      <c r="H1448" s="7"/>
    </row>
    <row r="1449" spans="1:8" x14ac:dyDescent="0.25">
      <c r="A1449" s="7"/>
      <c r="B1449" s="7"/>
      <c r="C1449" s="7"/>
      <c r="D1449" s="7"/>
      <c r="E1449" s="7"/>
      <c r="F1449" s="7"/>
      <c r="G1449" s="7"/>
      <c r="H1449" s="7"/>
    </row>
    <row r="1450" spans="1:8" x14ac:dyDescent="0.25">
      <c r="A1450" s="7"/>
      <c r="B1450" s="7"/>
      <c r="C1450" s="7"/>
      <c r="D1450" s="7"/>
      <c r="E1450" s="7"/>
      <c r="F1450" s="7"/>
      <c r="G1450" s="7"/>
      <c r="H1450" s="7"/>
    </row>
    <row r="1451" spans="1:8" x14ac:dyDescent="0.25">
      <c r="A1451" s="7"/>
      <c r="B1451" s="7"/>
      <c r="C1451" s="7"/>
      <c r="D1451" s="7"/>
      <c r="E1451" s="7"/>
      <c r="F1451" s="7"/>
      <c r="G1451" s="7"/>
      <c r="H1451" s="7"/>
    </row>
    <row r="1452" spans="1:8" x14ac:dyDescent="0.25">
      <c r="A1452" s="7"/>
      <c r="B1452" s="7"/>
      <c r="C1452" s="7"/>
      <c r="D1452" s="7"/>
      <c r="E1452" s="7"/>
      <c r="F1452" s="7"/>
      <c r="G1452" s="7"/>
      <c r="H1452" s="7"/>
    </row>
    <row r="1453" spans="1:8" x14ac:dyDescent="0.25">
      <c r="A1453" s="7"/>
      <c r="B1453" s="7"/>
      <c r="C1453" s="7"/>
      <c r="D1453" s="7"/>
      <c r="E1453" s="7"/>
      <c r="F1453" s="7"/>
      <c r="G1453" s="7"/>
      <c r="H1453" s="7"/>
    </row>
    <row r="1454" spans="1:8" x14ac:dyDescent="0.25">
      <c r="A1454" s="7"/>
      <c r="B1454" s="7"/>
      <c r="C1454" s="7"/>
      <c r="D1454" s="7"/>
      <c r="E1454" s="7"/>
      <c r="F1454" s="7"/>
      <c r="G1454" s="7"/>
      <c r="H1454" s="7"/>
    </row>
    <row r="1455" spans="1:8" x14ac:dyDescent="0.25">
      <c r="A1455" s="7"/>
      <c r="B1455" s="7"/>
      <c r="C1455" s="7"/>
      <c r="D1455" s="7"/>
      <c r="E1455" s="7"/>
      <c r="F1455" s="7"/>
      <c r="G1455" s="7"/>
      <c r="H1455" s="7"/>
    </row>
    <row r="1456" spans="1:8" x14ac:dyDescent="0.25">
      <c r="A1456" s="7"/>
      <c r="B1456" s="7"/>
      <c r="C1456" s="7"/>
      <c r="D1456" s="7"/>
      <c r="E1456" s="7"/>
      <c r="F1456" s="7"/>
      <c r="G1456" s="7"/>
      <c r="H1456" s="7"/>
    </row>
    <row r="1457" spans="1:8" x14ac:dyDescent="0.25">
      <c r="A1457" s="7"/>
      <c r="B1457" s="7"/>
      <c r="C1457" s="7"/>
      <c r="D1457" s="7"/>
      <c r="E1457" s="7"/>
      <c r="F1457" s="7"/>
      <c r="G1457" s="7"/>
      <c r="H1457" s="7"/>
    </row>
    <row r="1458" spans="1:8" x14ac:dyDescent="0.25">
      <c r="A1458" s="7"/>
      <c r="B1458" s="7"/>
      <c r="C1458" s="7"/>
      <c r="D1458" s="7"/>
      <c r="E1458" s="7"/>
      <c r="F1458" s="7"/>
      <c r="G1458" s="7"/>
      <c r="H1458" s="7"/>
    </row>
    <row r="1459" spans="1:8" x14ac:dyDescent="0.25">
      <c r="A1459" s="7"/>
      <c r="B1459" s="7"/>
      <c r="C1459" s="7"/>
      <c r="D1459" s="7"/>
      <c r="E1459" s="7"/>
      <c r="F1459" s="7"/>
      <c r="G1459" s="7"/>
      <c r="H1459" s="7"/>
    </row>
    <row r="1460" spans="1:8" x14ac:dyDescent="0.25">
      <c r="A1460" s="7"/>
      <c r="B1460" s="7"/>
      <c r="C1460" s="7"/>
      <c r="D1460" s="7"/>
      <c r="E1460" s="7"/>
      <c r="F1460" s="7"/>
      <c r="G1460" s="7"/>
      <c r="H1460" s="7"/>
    </row>
    <row r="1461" spans="1:8" x14ac:dyDescent="0.25">
      <c r="A1461" s="7"/>
      <c r="B1461" s="7"/>
      <c r="C1461" s="7"/>
      <c r="D1461" s="7"/>
      <c r="E1461" s="7"/>
      <c r="F1461" s="7"/>
      <c r="G1461" s="7"/>
      <c r="H1461" s="7"/>
    </row>
    <row r="1462" spans="1:8" x14ac:dyDescent="0.25">
      <c r="A1462" s="7"/>
      <c r="B1462" s="7"/>
      <c r="C1462" s="7"/>
      <c r="D1462" s="7"/>
      <c r="E1462" s="7"/>
      <c r="F1462" s="7"/>
      <c r="G1462" s="7"/>
      <c r="H1462" s="7"/>
    </row>
    <row r="1463" spans="1:8" x14ac:dyDescent="0.25">
      <c r="A1463" s="7"/>
      <c r="B1463" s="7"/>
      <c r="C1463" s="7"/>
      <c r="D1463" s="7"/>
      <c r="E1463" s="7"/>
      <c r="F1463" s="7"/>
      <c r="G1463" s="7"/>
      <c r="H1463" s="7"/>
    </row>
    <row r="1464" spans="1:8" x14ac:dyDescent="0.25">
      <c r="A1464" s="7"/>
      <c r="B1464" s="7"/>
      <c r="C1464" s="7"/>
      <c r="D1464" s="7"/>
      <c r="E1464" s="7"/>
      <c r="F1464" s="7"/>
      <c r="G1464" s="7"/>
      <c r="H1464" s="7"/>
    </row>
    <row r="1465" spans="1:8" x14ac:dyDescent="0.25">
      <c r="A1465" s="7"/>
      <c r="B1465" s="7"/>
      <c r="C1465" s="7"/>
      <c r="D1465" s="7"/>
      <c r="E1465" s="7"/>
      <c r="F1465" s="7"/>
      <c r="G1465" s="7"/>
      <c r="H1465" s="7"/>
    </row>
    <row r="1466" spans="1:8" x14ac:dyDescent="0.25">
      <c r="A1466" s="7"/>
      <c r="B1466" s="7"/>
      <c r="C1466" s="7"/>
      <c r="D1466" s="7"/>
      <c r="E1466" s="7"/>
      <c r="F1466" s="7"/>
      <c r="G1466" s="7"/>
      <c r="H1466" s="7"/>
    </row>
    <row r="1467" spans="1:8" x14ac:dyDescent="0.25">
      <c r="A1467" s="7"/>
      <c r="B1467" s="7"/>
      <c r="C1467" s="7"/>
      <c r="D1467" s="7"/>
      <c r="E1467" s="7"/>
      <c r="F1467" s="7"/>
      <c r="G1467" s="7"/>
      <c r="H1467" s="7"/>
    </row>
    <row r="1468" spans="1:8" x14ac:dyDescent="0.25">
      <c r="A1468" s="7"/>
      <c r="B1468" s="7"/>
      <c r="C1468" s="7"/>
      <c r="D1468" s="7"/>
      <c r="E1468" s="7"/>
      <c r="F1468" s="7"/>
      <c r="G1468" s="7"/>
      <c r="H1468" s="7"/>
    </row>
    <row r="1469" spans="1:8" x14ac:dyDescent="0.25">
      <c r="A1469" s="7"/>
      <c r="B1469" s="7"/>
      <c r="C1469" s="7"/>
      <c r="D1469" s="7"/>
      <c r="E1469" s="7"/>
      <c r="F1469" s="7"/>
      <c r="G1469" s="7"/>
      <c r="H1469" s="7"/>
    </row>
    <row r="1470" spans="1:8" x14ac:dyDescent="0.25">
      <c r="A1470" s="7"/>
      <c r="B1470" s="7"/>
      <c r="C1470" s="7"/>
      <c r="D1470" s="7"/>
      <c r="E1470" s="7"/>
      <c r="F1470" s="7"/>
      <c r="G1470" s="7"/>
      <c r="H1470" s="7"/>
    </row>
    <row r="1471" spans="1:8" x14ac:dyDescent="0.25">
      <c r="A1471" s="7"/>
      <c r="B1471" s="7"/>
      <c r="C1471" s="7"/>
      <c r="D1471" s="7"/>
      <c r="E1471" s="7"/>
      <c r="F1471" s="7"/>
      <c r="G1471" s="7"/>
      <c r="H1471" s="7"/>
    </row>
    <row r="1472" spans="1:8" x14ac:dyDescent="0.25">
      <c r="A1472" s="7"/>
      <c r="B1472" s="7"/>
      <c r="C1472" s="7"/>
      <c r="D1472" s="7"/>
      <c r="E1472" s="7"/>
      <c r="F1472" s="7"/>
      <c r="G1472" s="7"/>
      <c r="H1472" s="7"/>
    </row>
    <row r="1473" spans="1:8" x14ac:dyDescent="0.25">
      <c r="A1473" s="7"/>
      <c r="B1473" s="7"/>
      <c r="C1473" s="7"/>
      <c r="D1473" s="7"/>
      <c r="E1473" s="7"/>
      <c r="F1473" s="7"/>
      <c r="G1473" s="7"/>
      <c r="H1473" s="7"/>
    </row>
    <row r="1474" spans="1:8" x14ac:dyDescent="0.25">
      <c r="A1474" s="7"/>
      <c r="B1474" s="7"/>
      <c r="C1474" s="7"/>
      <c r="D1474" s="7"/>
      <c r="E1474" s="7"/>
      <c r="F1474" s="7"/>
      <c r="G1474" s="7"/>
      <c r="H1474" s="7"/>
    </row>
    <row r="1475" spans="1:8" x14ac:dyDescent="0.25">
      <c r="A1475" s="7"/>
      <c r="B1475" s="7"/>
      <c r="C1475" s="7"/>
      <c r="D1475" s="7"/>
      <c r="E1475" s="7"/>
      <c r="F1475" s="7"/>
      <c r="G1475" s="7"/>
      <c r="H1475" s="7"/>
    </row>
    <row r="1476" spans="1:8" x14ac:dyDescent="0.25">
      <c r="A1476" s="7"/>
      <c r="B1476" s="7"/>
      <c r="C1476" s="7"/>
      <c r="D1476" s="7"/>
      <c r="E1476" s="7"/>
      <c r="F1476" s="7"/>
      <c r="G1476" s="7"/>
      <c r="H1476" s="7"/>
    </row>
    <row r="1477" spans="1:8" x14ac:dyDescent="0.25">
      <c r="A1477" s="7"/>
      <c r="B1477" s="7"/>
      <c r="C1477" s="7"/>
      <c r="D1477" s="7"/>
      <c r="E1477" s="7"/>
      <c r="F1477" s="7"/>
      <c r="G1477" s="7"/>
      <c r="H1477" s="7"/>
    </row>
    <row r="1478" spans="1:8" x14ac:dyDescent="0.25">
      <c r="A1478" s="7"/>
      <c r="B1478" s="7"/>
      <c r="C1478" s="7"/>
      <c r="D1478" s="7"/>
      <c r="E1478" s="7"/>
      <c r="F1478" s="7"/>
      <c r="G1478" s="7"/>
      <c r="H1478" s="7"/>
    </row>
    <row r="1479" spans="1:8" x14ac:dyDescent="0.25">
      <c r="A1479" s="7"/>
      <c r="B1479" s="7"/>
      <c r="C1479" s="7"/>
      <c r="D1479" s="7"/>
      <c r="E1479" s="7"/>
      <c r="F1479" s="7"/>
      <c r="G1479" s="7"/>
      <c r="H1479" s="7"/>
    </row>
    <row r="1480" spans="1:8" x14ac:dyDescent="0.25">
      <c r="A1480" s="7"/>
      <c r="B1480" s="7"/>
      <c r="C1480" s="7"/>
      <c r="D1480" s="7"/>
      <c r="E1480" s="7"/>
      <c r="F1480" s="7"/>
      <c r="G1480" s="7"/>
      <c r="H1480" s="7"/>
    </row>
    <row r="1481" spans="1:8" x14ac:dyDescent="0.25">
      <c r="A1481" s="7"/>
      <c r="B1481" s="7"/>
      <c r="C1481" s="7"/>
      <c r="D1481" s="7"/>
      <c r="E1481" s="7"/>
      <c r="F1481" s="7"/>
      <c r="G1481" s="7"/>
      <c r="H1481" s="7"/>
    </row>
    <row r="1482" spans="1:8" x14ac:dyDescent="0.25">
      <c r="A1482" s="7"/>
      <c r="B1482" s="7"/>
      <c r="C1482" s="7"/>
      <c r="D1482" s="7"/>
      <c r="E1482" s="7"/>
      <c r="F1482" s="7"/>
      <c r="G1482" s="7"/>
      <c r="H1482" s="7"/>
    </row>
    <row r="1483" spans="1:8" x14ac:dyDescent="0.25">
      <c r="A1483" s="7"/>
      <c r="B1483" s="7"/>
      <c r="C1483" s="7"/>
      <c r="D1483" s="7"/>
      <c r="E1483" s="7"/>
      <c r="F1483" s="7"/>
      <c r="G1483" s="7"/>
      <c r="H1483" s="7"/>
    </row>
    <row r="1484" spans="1:8" x14ac:dyDescent="0.25">
      <c r="A1484" s="7"/>
      <c r="B1484" s="7"/>
      <c r="C1484" s="7"/>
      <c r="D1484" s="7"/>
      <c r="E1484" s="7"/>
      <c r="F1484" s="7"/>
      <c r="G1484" s="7"/>
      <c r="H1484" s="7"/>
    </row>
    <row r="1485" spans="1:8" x14ac:dyDescent="0.25">
      <c r="A1485" s="7"/>
      <c r="B1485" s="7"/>
      <c r="C1485" s="7"/>
      <c r="D1485" s="7"/>
      <c r="E1485" s="7"/>
      <c r="F1485" s="7"/>
      <c r="G1485" s="7"/>
      <c r="H1485" s="7"/>
    </row>
    <row r="1486" spans="1:8" x14ac:dyDescent="0.25">
      <c r="A1486" s="7"/>
      <c r="B1486" s="7"/>
      <c r="C1486" s="7"/>
      <c r="D1486" s="7"/>
      <c r="E1486" s="7"/>
      <c r="F1486" s="7"/>
      <c r="G1486" s="7"/>
      <c r="H1486" s="7"/>
    </row>
    <row r="1487" spans="1:8" x14ac:dyDescent="0.25">
      <c r="A1487" s="7"/>
      <c r="B1487" s="7"/>
      <c r="C1487" s="7"/>
      <c r="D1487" s="7"/>
      <c r="E1487" s="7"/>
      <c r="F1487" s="7"/>
      <c r="G1487" s="7"/>
      <c r="H1487" s="7"/>
    </row>
    <row r="1488" spans="1:8" x14ac:dyDescent="0.25">
      <c r="A1488" s="7"/>
      <c r="B1488" s="7"/>
      <c r="C1488" s="7"/>
      <c r="D1488" s="7"/>
      <c r="E1488" s="7"/>
      <c r="F1488" s="7"/>
      <c r="G1488" s="7"/>
      <c r="H1488" s="7"/>
    </row>
    <row r="1489" spans="1:8" x14ac:dyDescent="0.25">
      <c r="A1489" s="7"/>
      <c r="B1489" s="7"/>
      <c r="C1489" s="7"/>
      <c r="D1489" s="7"/>
      <c r="E1489" s="7"/>
      <c r="F1489" s="7"/>
      <c r="G1489" s="7"/>
      <c r="H1489" s="7"/>
    </row>
    <row r="1490" spans="1:8" x14ac:dyDescent="0.25">
      <c r="A1490" s="7"/>
      <c r="B1490" s="7"/>
      <c r="C1490" s="7"/>
      <c r="D1490" s="7"/>
      <c r="E1490" s="7"/>
      <c r="F1490" s="7"/>
      <c r="G1490" s="7"/>
      <c r="H1490" s="7"/>
    </row>
    <row r="1491" spans="1:8" x14ac:dyDescent="0.25">
      <c r="A1491" s="7"/>
      <c r="B1491" s="7"/>
      <c r="C1491" s="7"/>
      <c r="D1491" s="7"/>
      <c r="E1491" s="7"/>
      <c r="F1491" s="7"/>
      <c r="G1491" s="7"/>
      <c r="H1491" s="7"/>
    </row>
    <row r="1492" spans="1:8" x14ac:dyDescent="0.25">
      <c r="A1492" s="7"/>
      <c r="B1492" s="7"/>
      <c r="C1492" s="7"/>
      <c r="D1492" s="7"/>
      <c r="E1492" s="7"/>
      <c r="F1492" s="7"/>
      <c r="G1492" s="7"/>
      <c r="H1492" s="7"/>
    </row>
    <row r="1493" spans="1:8" x14ac:dyDescent="0.25">
      <c r="A1493" s="7"/>
      <c r="B1493" s="7"/>
      <c r="C1493" s="7"/>
      <c r="D1493" s="7"/>
      <c r="E1493" s="7"/>
      <c r="F1493" s="7"/>
      <c r="G1493" s="7"/>
      <c r="H1493" s="7"/>
    </row>
    <row r="1494" spans="1:8" x14ac:dyDescent="0.25">
      <c r="A1494" s="7"/>
      <c r="B1494" s="7"/>
      <c r="C1494" s="7"/>
      <c r="D1494" s="7"/>
      <c r="E1494" s="7"/>
      <c r="F1494" s="7"/>
      <c r="G1494" s="7"/>
      <c r="H1494" s="7"/>
    </row>
    <row r="1495" spans="1:8" x14ac:dyDescent="0.25">
      <c r="A1495" s="7"/>
      <c r="B1495" s="7"/>
      <c r="C1495" s="7"/>
      <c r="D1495" s="7"/>
      <c r="E1495" s="7"/>
      <c r="F1495" s="7"/>
      <c r="G1495" s="7"/>
      <c r="H1495" s="7"/>
    </row>
    <row r="1496" spans="1:8" x14ac:dyDescent="0.25">
      <c r="A1496" s="7"/>
      <c r="B1496" s="7"/>
      <c r="C1496" s="7"/>
      <c r="D1496" s="7"/>
      <c r="E1496" s="7"/>
      <c r="F1496" s="7"/>
      <c r="G1496" s="7"/>
      <c r="H1496" s="7"/>
    </row>
    <row r="1497" spans="1:8" x14ac:dyDescent="0.25">
      <c r="A1497" s="7"/>
      <c r="B1497" s="7"/>
      <c r="C1497" s="7"/>
      <c r="D1497" s="7"/>
      <c r="E1497" s="7"/>
      <c r="F1497" s="7"/>
      <c r="G1497" s="7"/>
      <c r="H1497" s="7"/>
    </row>
    <row r="1498" spans="1:8" x14ac:dyDescent="0.25">
      <c r="A1498" s="7"/>
      <c r="B1498" s="7"/>
      <c r="C1498" s="7"/>
      <c r="D1498" s="7"/>
      <c r="E1498" s="7"/>
      <c r="F1498" s="7"/>
      <c r="G1498" s="7"/>
      <c r="H1498" s="7"/>
    </row>
    <row r="1499" spans="1:8" x14ac:dyDescent="0.25">
      <c r="A1499" s="7"/>
      <c r="B1499" s="7"/>
      <c r="C1499" s="7"/>
      <c r="D1499" s="7"/>
      <c r="E1499" s="7"/>
      <c r="F1499" s="7"/>
      <c r="G1499" s="7"/>
      <c r="H1499" s="7"/>
    </row>
    <row r="1500" spans="1:8" x14ac:dyDescent="0.25">
      <c r="A1500" s="7"/>
      <c r="B1500" s="7"/>
      <c r="C1500" s="7"/>
      <c r="D1500" s="7"/>
      <c r="E1500" s="7"/>
      <c r="F1500" s="7"/>
      <c r="G1500" s="7"/>
      <c r="H1500" s="7"/>
    </row>
    <row r="1501" spans="1:8" x14ac:dyDescent="0.25">
      <c r="A1501" s="7"/>
      <c r="B1501" s="7"/>
      <c r="C1501" s="7"/>
      <c r="D1501" s="7"/>
      <c r="E1501" s="7"/>
      <c r="F1501" s="7"/>
      <c r="G1501" s="7"/>
      <c r="H1501" s="7"/>
    </row>
    <row r="1502" spans="1:8" x14ac:dyDescent="0.25">
      <c r="A1502" s="7"/>
      <c r="B1502" s="7"/>
      <c r="C1502" s="7"/>
      <c r="D1502" s="7"/>
      <c r="E1502" s="7"/>
      <c r="F1502" s="7"/>
      <c r="G1502" s="7"/>
      <c r="H1502" s="7"/>
    </row>
    <row r="1503" spans="1:8" x14ac:dyDescent="0.25">
      <c r="A1503" s="7"/>
      <c r="B1503" s="7"/>
      <c r="C1503" s="7"/>
      <c r="D1503" s="7"/>
      <c r="E1503" s="7"/>
      <c r="F1503" s="7"/>
      <c r="G1503" s="7"/>
      <c r="H1503" s="7"/>
    </row>
    <row r="1504" spans="1:8" x14ac:dyDescent="0.25">
      <c r="A1504" s="7"/>
      <c r="B1504" s="7"/>
      <c r="C1504" s="7"/>
      <c r="D1504" s="7"/>
      <c r="E1504" s="7"/>
      <c r="F1504" s="7"/>
      <c r="G1504" s="7"/>
      <c r="H1504" s="7"/>
    </row>
    <row r="1505" spans="1:8" x14ac:dyDescent="0.25">
      <c r="A1505" s="7"/>
      <c r="B1505" s="7"/>
      <c r="C1505" s="7"/>
      <c r="D1505" s="7"/>
      <c r="E1505" s="7"/>
      <c r="F1505" s="7"/>
      <c r="G1505" s="7"/>
      <c r="H1505" s="7"/>
    </row>
    <row r="1506" spans="1:8" x14ac:dyDescent="0.25">
      <c r="A1506" s="7"/>
      <c r="B1506" s="7"/>
      <c r="C1506" s="7"/>
      <c r="D1506" s="7"/>
      <c r="E1506" s="7"/>
      <c r="F1506" s="7"/>
      <c r="G1506" s="7"/>
      <c r="H1506" s="7"/>
    </row>
    <row r="1507" spans="1:8" x14ac:dyDescent="0.25">
      <c r="A1507" s="7"/>
      <c r="B1507" s="7"/>
      <c r="C1507" s="7"/>
      <c r="D1507" s="7"/>
      <c r="E1507" s="7"/>
      <c r="F1507" s="7"/>
      <c r="G1507" s="7"/>
      <c r="H1507" s="7"/>
    </row>
    <row r="1508" spans="1:8" x14ac:dyDescent="0.25">
      <c r="A1508" s="7"/>
      <c r="B1508" s="7"/>
      <c r="C1508" s="7"/>
      <c r="D1508" s="7"/>
      <c r="E1508" s="7"/>
      <c r="F1508" s="7"/>
      <c r="G1508" s="7"/>
      <c r="H1508" s="7"/>
    </row>
    <row r="1509" spans="1:8" x14ac:dyDescent="0.25">
      <c r="A1509" s="7"/>
      <c r="B1509" s="7"/>
      <c r="C1509" s="7"/>
      <c r="D1509" s="7"/>
      <c r="E1509" s="7"/>
      <c r="F1509" s="7"/>
      <c r="G1509" s="7"/>
      <c r="H1509" s="7"/>
    </row>
    <row r="1510" spans="1:8" x14ac:dyDescent="0.25">
      <c r="A1510" s="7"/>
      <c r="B1510" s="7"/>
      <c r="C1510" s="7"/>
      <c r="D1510" s="7"/>
      <c r="E1510" s="7"/>
      <c r="F1510" s="7"/>
      <c r="G1510" s="7"/>
      <c r="H1510" s="7"/>
    </row>
    <row r="1511" spans="1:8" x14ac:dyDescent="0.25">
      <c r="A1511" s="7"/>
      <c r="B1511" s="7"/>
      <c r="C1511" s="7"/>
      <c r="D1511" s="7"/>
      <c r="E1511" s="7"/>
      <c r="F1511" s="7"/>
      <c r="G1511" s="7"/>
      <c r="H1511" s="7"/>
    </row>
    <row r="1512" spans="1:8" x14ac:dyDescent="0.25">
      <c r="A1512" s="7"/>
      <c r="B1512" s="7"/>
      <c r="C1512" s="7"/>
      <c r="D1512" s="7"/>
      <c r="E1512" s="7"/>
      <c r="F1512" s="7"/>
      <c r="G1512" s="7"/>
      <c r="H1512" s="7"/>
    </row>
    <row r="1513" spans="1:8" x14ac:dyDescent="0.25">
      <c r="A1513" s="7"/>
      <c r="B1513" s="7"/>
      <c r="C1513" s="7"/>
      <c r="D1513" s="7"/>
      <c r="E1513" s="7"/>
      <c r="F1513" s="7"/>
      <c r="G1513" s="7"/>
      <c r="H1513" s="7"/>
    </row>
    <row r="1514" spans="1:8" x14ac:dyDescent="0.25">
      <c r="A1514" s="7"/>
      <c r="B1514" s="7"/>
      <c r="C1514" s="7"/>
      <c r="D1514" s="7"/>
      <c r="E1514" s="7"/>
      <c r="F1514" s="7"/>
      <c r="G1514" s="7"/>
      <c r="H1514" s="7"/>
    </row>
    <row r="1515" spans="1:8" x14ac:dyDescent="0.25">
      <c r="A1515" s="7"/>
      <c r="B1515" s="7"/>
      <c r="C1515" s="7"/>
      <c r="D1515" s="7"/>
      <c r="E1515" s="7"/>
      <c r="F1515" s="7"/>
      <c r="G1515" s="7"/>
      <c r="H1515" s="7"/>
    </row>
    <row r="1516" spans="1:8" x14ac:dyDescent="0.25">
      <c r="A1516" s="7"/>
      <c r="B1516" s="7"/>
      <c r="C1516" s="7"/>
      <c r="D1516" s="7"/>
      <c r="E1516" s="7"/>
      <c r="F1516" s="7"/>
      <c r="G1516" s="7"/>
      <c r="H1516" s="7"/>
    </row>
    <row r="1517" spans="1:8" x14ac:dyDescent="0.25">
      <c r="A1517" s="7"/>
      <c r="B1517" s="7"/>
      <c r="C1517" s="7"/>
      <c r="D1517" s="7"/>
      <c r="E1517" s="7"/>
      <c r="F1517" s="7"/>
      <c r="G1517" s="7"/>
      <c r="H1517" s="7"/>
    </row>
    <row r="1518" spans="1:8" x14ac:dyDescent="0.25">
      <c r="A1518" s="7"/>
      <c r="B1518" s="7"/>
      <c r="C1518" s="7"/>
      <c r="D1518" s="7"/>
      <c r="E1518" s="7"/>
      <c r="F1518" s="7"/>
      <c r="G1518" s="7"/>
      <c r="H1518" s="7"/>
    </row>
    <row r="1519" spans="1:8" x14ac:dyDescent="0.25">
      <c r="A1519" s="7"/>
      <c r="B1519" s="7"/>
      <c r="C1519" s="7"/>
      <c r="D1519" s="7"/>
      <c r="E1519" s="7"/>
      <c r="F1519" s="7"/>
      <c r="G1519" s="7"/>
      <c r="H1519" s="7"/>
    </row>
    <row r="1520" spans="1:8" x14ac:dyDescent="0.25">
      <c r="A1520" s="7"/>
      <c r="B1520" s="7"/>
      <c r="C1520" s="7"/>
      <c r="D1520" s="7"/>
      <c r="E1520" s="7"/>
      <c r="F1520" s="7"/>
      <c r="G1520" s="7"/>
      <c r="H1520" s="7"/>
    </row>
    <row r="1521" spans="1:8" x14ac:dyDescent="0.25">
      <c r="A1521" s="7"/>
      <c r="B1521" s="7"/>
      <c r="C1521" s="7"/>
      <c r="D1521" s="7"/>
      <c r="E1521" s="7"/>
      <c r="F1521" s="7"/>
      <c r="G1521" s="7"/>
      <c r="H1521" s="7"/>
    </row>
    <row r="1522" spans="1:8" x14ac:dyDescent="0.25">
      <c r="A1522" s="7"/>
      <c r="B1522" s="7"/>
      <c r="C1522" s="7"/>
      <c r="D1522" s="7"/>
      <c r="E1522" s="7"/>
      <c r="F1522" s="7"/>
      <c r="G1522" s="7"/>
      <c r="H1522" s="7"/>
    </row>
    <row r="1523" spans="1:8" x14ac:dyDescent="0.25">
      <c r="A1523" s="7"/>
      <c r="B1523" s="7"/>
      <c r="C1523" s="7"/>
      <c r="D1523" s="7"/>
      <c r="E1523" s="7"/>
      <c r="F1523" s="7"/>
      <c r="G1523" s="7"/>
      <c r="H1523" s="7"/>
    </row>
    <row r="1524" spans="1:8" x14ac:dyDescent="0.25">
      <c r="A1524" s="7"/>
      <c r="B1524" s="7"/>
      <c r="C1524" s="7"/>
      <c r="D1524" s="7"/>
      <c r="E1524" s="7"/>
      <c r="F1524" s="7"/>
      <c r="G1524" s="7"/>
      <c r="H1524" s="7"/>
    </row>
    <row r="1525" spans="1:8" x14ac:dyDescent="0.25">
      <c r="A1525" s="7"/>
      <c r="B1525" s="7"/>
      <c r="C1525" s="7"/>
      <c r="D1525" s="7"/>
      <c r="E1525" s="7"/>
      <c r="F1525" s="7"/>
      <c r="G1525" s="7"/>
      <c r="H1525" s="7"/>
    </row>
    <row r="1526" spans="1:8" x14ac:dyDescent="0.25">
      <c r="A1526" s="7"/>
      <c r="B1526" s="7"/>
      <c r="C1526" s="7"/>
      <c r="D1526" s="7"/>
      <c r="E1526" s="7"/>
      <c r="F1526" s="7"/>
      <c r="G1526" s="7"/>
      <c r="H1526" s="7"/>
    </row>
    <row r="1527" spans="1:8" x14ac:dyDescent="0.25">
      <c r="A1527" s="7"/>
      <c r="B1527" s="7"/>
      <c r="C1527" s="7"/>
      <c r="D1527" s="7"/>
      <c r="E1527" s="7"/>
      <c r="F1527" s="7"/>
      <c r="G1527" s="7"/>
      <c r="H1527" s="7"/>
    </row>
    <row r="1528" spans="1:8" x14ac:dyDescent="0.25">
      <c r="A1528" s="7"/>
      <c r="B1528" s="7"/>
      <c r="C1528" s="7"/>
      <c r="D1528" s="7"/>
      <c r="E1528" s="7"/>
      <c r="F1528" s="7"/>
      <c r="G1528" s="7"/>
      <c r="H1528" s="7"/>
    </row>
    <row r="1529" spans="1:8" x14ac:dyDescent="0.25">
      <c r="A1529" s="7"/>
      <c r="B1529" s="7"/>
      <c r="C1529" s="7"/>
      <c r="D1529" s="7"/>
      <c r="E1529" s="7"/>
      <c r="F1529" s="7"/>
      <c r="G1529" s="7"/>
      <c r="H1529" s="7"/>
    </row>
    <row r="1530" spans="1:8" x14ac:dyDescent="0.25">
      <c r="A1530" s="7"/>
      <c r="B1530" s="7"/>
      <c r="C1530" s="7"/>
      <c r="D1530" s="7"/>
      <c r="E1530" s="7"/>
      <c r="F1530" s="7"/>
      <c r="G1530" s="7"/>
      <c r="H1530" s="7"/>
    </row>
    <row r="1531" spans="1:8" x14ac:dyDescent="0.25">
      <c r="A1531" s="7"/>
      <c r="B1531" s="7"/>
      <c r="C1531" s="7"/>
      <c r="D1531" s="7"/>
      <c r="E1531" s="7"/>
      <c r="F1531" s="7"/>
      <c r="G1531" s="7"/>
      <c r="H1531" s="7"/>
    </row>
    <row r="1532" spans="1:8" x14ac:dyDescent="0.25">
      <c r="A1532" s="7"/>
      <c r="B1532" s="7"/>
      <c r="C1532" s="7"/>
      <c r="D1532" s="7"/>
      <c r="E1532" s="7"/>
      <c r="F1532" s="7"/>
      <c r="G1532" s="7"/>
      <c r="H1532" s="7"/>
    </row>
    <row r="1533" spans="1:8" x14ac:dyDescent="0.25">
      <c r="A1533" s="7"/>
      <c r="B1533" s="7"/>
      <c r="C1533" s="7"/>
      <c r="D1533" s="7"/>
      <c r="E1533" s="7"/>
      <c r="F1533" s="7"/>
      <c r="G1533" s="7"/>
      <c r="H1533" s="7"/>
    </row>
    <row r="1534" spans="1:8" x14ac:dyDescent="0.25">
      <c r="A1534" s="7"/>
      <c r="B1534" s="7"/>
      <c r="C1534" s="7"/>
      <c r="D1534" s="7"/>
      <c r="E1534" s="7"/>
      <c r="F1534" s="7"/>
      <c r="G1534" s="7"/>
      <c r="H1534" s="7"/>
    </row>
    <row r="1535" spans="1:8" x14ac:dyDescent="0.25">
      <c r="A1535" s="7"/>
      <c r="B1535" s="7"/>
      <c r="C1535" s="7"/>
      <c r="D1535" s="7"/>
      <c r="E1535" s="7"/>
      <c r="F1535" s="7"/>
      <c r="G1535" s="7"/>
      <c r="H1535" s="7"/>
    </row>
    <row r="1536" spans="1:8" x14ac:dyDescent="0.25">
      <c r="A1536" s="7"/>
      <c r="B1536" s="7"/>
      <c r="C1536" s="7"/>
      <c r="D1536" s="7"/>
      <c r="E1536" s="7"/>
      <c r="F1536" s="7"/>
      <c r="G1536" s="7"/>
      <c r="H1536" s="7"/>
    </row>
    <row r="1537" spans="1:8" x14ac:dyDescent="0.25">
      <c r="A1537" s="7"/>
      <c r="B1537" s="7"/>
      <c r="C1537" s="7"/>
      <c r="D1537" s="7"/>
      <c r="E1537" s="7"/>
      <c r="F1537" s="7"/>
      <c r="G1537" s="7"/>
      <c r="H1537" s="7"/>
    </row>
    <row r="1538" spans="1:8" x14ac:dyDescent="0.25">
      <c r="A1538" s="7"/>
      <c r="B1538" s="7"/>
      <c r="C1538" s="7"/>
      <c r="D1538" s="7"/>
      <c r="E1538" s="7"/>
      <c r="F1538" s="7"/>
      <c r="G1538" s="7"/>
      <c r="H1538" s="7"/>
    </row>
    <row r="1539" spans="1:8" x14ac:dyDescent="0.25">
      <c r="A1539" s="7"/>
      <c r="B1539" s="7"/>
      <c r="C1539" s="7"/>
      <c r="D1539" s="7"/>
      <c r="E1539" s="7"/>
      <c r="F1539" s="7"/>
      <c r="G1539" s="7"/>
      <c r="H1539" s="7"/>
    </row>
    <row r="1540" spans="1:8" x14ac:dyDescent="0.25">
      <c r="A1540" s="7"/>
      <c r="B1540" s="7"/>
      <c r="C1540" s="7"/>
      <c r="D1540" s="7"/>
      <c r="E1540" s="7"/>
      <c r="F1540" s="7"/>
      <c r="G1540" s="7"/>
      <c r="H1540" s="7"/>
    </row>
    <row r="1541" spans="1:8" x14ac:dyDescent="0.25">
      <c r="A1541" s="7"/>
      <c r="B1541" s="7"/>
      <c r="C1541" s="7"/>
      <c r="D1541" s="7"/>
      <c r="E1541" s="7"/>
      <c r="F1541" s="7"/>
      <c r="G1541" s="7"/>
      <c r="H1541" s="7"/>
    </row>
    <row r="1542" spans="1:8" x14ac:dyDescent="0.25">
      <c r="A1542" s="7"/>
      <c r="B1542" s="7"/>
      <c r="C1542" s="7"/>
      <c r="D1542" s="7"/>
      <c r="E1542" s="7"/>
      <c r="F1542" s="7"/>
      <c r="G1542" s="7"/>
      <c r="H1542" s="7"/>
    </row>
    <row r="1543" spans="1:8" x14ac:dyDescent="0.25">
      <c r="A1543" s="7"/>
      <c r="B1543" s="7"/>
      <c r="C1543" s="7"/>
      <c r="D1543" s="7"/>
      <c r="E1543" s="7"/>
      <c r="F1543" s="7"/>
      <c r="G1543" s="7"/>
      <c r="H1543" s="7"/>
    </row>
    <row r="1544" spans="1:8" x14ac:dyDescent="0.25">
      <c r="A1544" s="7"/>
      <c r="B1544" s="7"/>
      <c r="C1544" s="7"/>
      <c r="D1544" s="7"/>
      <c r="E1544" s="7"/>
      <c r="F1544" s="7"/>
      <c r="G1544" s="7"/>
      <c r="H1544" s="7"/>
    </row>
    <row r="1545" spans="1:8" x14ac:dyDescent="0.25">
      <c r="A1545" s="7"/>
      <c r="B1545" s="7"/>
      <c r="C1545" s="7"/>
      <c r="D1545" s="7"/>
      <c r="E1545" s="7"/>
      <c r="F1545" s="7"/>
      <c r="G1545" s="7"/>
      <c r="H1545" s="7"/>
    </row>
    <row r="1546" spans="1:8" x14ac:dyDescent="0.25">
      <c r="A1546" s="7"/>
      <c r="B1546" s="7"/>
      <c r="C1546" s="7"/>
      <c r="D1546" s="7"/>
      <c r="E1546" s="7"/>
      <c r="F1546" s="7"/>
      <c r="G1546" s="7"/>
      <c r="H1546" s="7"/>
    </row>
    <row r="1547" spans="1:8" x14ac:dyDescent="0.25">
      <c r="A1547" s="7"/>
      <c r="B1547" s="7"/>
      <c r="C1547" s="7"/>
      <c r="D1547" s="7"/>
      <c r="E1547" s="7"/>
      <c r="F1547" s="7"/>
      <c r="G1547" s="7"/>
      <c r="H1547" s="7"/>
    </row>
    <row r="1548" spans="1:8" x14ac:dyDescent="0.25">
      <c r="A1548" s="7"/>
      <c r="B1548" s="7"/>
      <c r="C1548" s="7"/>
      <c r="D1548" s="7"/>
      <c r="E1548" s="7"/>
      <c r="F1548" s="7"/>
      <c r="G1548" s="7"/>
      <c r="H1548" s="7"/>
    </row>
  </sheetData>
  <sheetProtection algorithmName="SHA-512" hashValue="FrbHNRUVK4KXeKhuhs1L8Kn2edu4vv4XhdNPOAKadmWS3KJmXl02vw4Ul6OqLFhuIixy8qHYQ9BBXiGud1F8LQ==" saltValue="M6c2f/OfUvG7k76SEUmI+Q==" spinCount="100000" sheet="1" selectLockedCells="1"/>
  <mergeCells count="64">
    <mergeCell ref="C7:D7"/>
    <mergeCell ref="F7:H7"/>
    <mergeCell ref="A1:H1"/>
    <mergeCell ref="A3:H3"/>
    <mergeCell ref="A4:H4"/>
    <mergeCell ref="C6:D6"/>
    <mergeCell ref="F6:H6"/>
    <mergeCell ref="C8:D8"/>
    <mergeCell ref="F8:H8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  <mergeCell ref="C14:D14"/>
    <mergeCell ref="F14:H14"/>
    <mergeCell ref="C15:D15"/>
    <mergeCell ref="F15:H15"/>
    <mergeCell ref="C16:D16"/>
    <mergeCell ref="F16:H16"/>
    <mergeCell ref="C17:D17"/>
    <mergeCell ref="F17:H17"/>
    <mergeCell ref="C18:D18"/>
    <mergeCell ref="F18:H18"/>
    <mergeCell ref="C19:D19"/>
    <mergeCell ref="F19:H19"/>
    <mergeCell ref="C20:D20"/>
    <mergeCell ref="F20:H20"/>
    <mergeCell ref="C21:D21"/>
    <mergeCell ref="F21:H21"/>
    <mergeCell ref="C22:D22"/>
    <mergeCell ref="F22:H22"/>
    <mergeCell ref="C23:D23"/>
    <mergeCell ref="F23:H23"/>
    <mergeCell ref="C24:D24"/>
    <mergeCell ref="F24:H24"/>
    <mergeCell ref="C25:D25"/>
    <mergeCell ref="F25:H25"/>
    <mergeCell ref="C26:D26"/>
    <mergeCell ref="F26:H26"/>
    <mergeCell ref="C27:D27"/>
    <mergeCell ref="F27:H27"/>
    <mergeCell ref="C28:D28"/>
    <mergeCell ref="F28:H28"/>
    <mergeCell ref="C29:D29"/>
    <mergeCell ref="F29:H29"/>
    <mergeCell ref="C30:D30"/>
    <mergeCell ref="F30:H30"/>
    <mergeCell ref="C31:D31"/>
    <mergeCell ref="F31:H31"/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</mergeCells>
  <printOptions horizontalCentered="1"/>
  <pageMargins left="0.62992125984251968" right="0.15748031496062992" top="0.74803149606299213" bottom="0.74803149606299213" header="0.31496062992125984" footer="0.31496062992125984"/>
  <pageSetup paperSize="9" orientation="portrait" horizont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E1713"/>
  <sheetViews>
    <sheetView workbookViewId="0">
      <selection activeCell="A9" sqref="A9"/>
    </sheetView>
  </sheetViews>
  <sheetFormatPr baseColWidth="10" defaultColWidth="10.88671875" defaultRowHeight="13.8" x14ac:dyDescent="0.25"/>
  <cols>
    <col min="1" max="1" width="30.5546875" style="12" customWidth="1"/>
    <col min="2" max="2" width="6.109375" style="12" customWidth="1"/>
    <col min="3" max="3" width="7.88671875" style="12" customWidth="1"/>
    <col min="4" max="4" width="19.5546875" style="12" customWidth="1"/>
    <col min="5" max="5" width="30.88671875" style="12" customWidth="1"/>
    <col min="6" max="16384" width="10.88671875" style="7"/>
  </cols>
  <sheetData>
    <row r="1" spans="1:5" ht="15.6" customHeight="1" x14ac:dyDescent="0.25">
      <c r="A1" s="3947" t="s">
        <v>1688</v>
      </c>
      <c r="B1" s="3947"/>
      <c r="C1" s="3947"/>
      <c r="D1" s="3947"/>
      <c r="E1" s="3947"/>
    </row>
    <row r="2" spans="1:5" ht="16.2" thickBot="1" x14ac:dyDescent="0.3">
      <c r="A2" s="3"/>
      <c r="B2" s="3"/>
      <c r="C2" s="3"/>
      <c r="D2" s="3"/>
      <c r="E2" s="3"/>
    </row>
    <row r="3" spans="1:5" ht="15.6" x14ac:dyDescent="0.25">
      <c r="A3" s="3948" t="s">
        <v>147</v>
      </c>
      <c r="B3" s="3949"/>
      <c r="C3" s="3949"/>
      <c r="D3" s="3949"/>
      <c r="E3" s="3949"/>
    </row>
    <row r="4" spans="1:5" ht="16.2" thickBot="1" x14ac:dyDescent="0.3">
      <c r="A4" s="3951" t="s">
        <v>1730</v>
      </c>
      <c r="B4" s="3952"/>
      <c r="C4" s="3952"/>
      <c r="D4" s="3952"/>
      <c r="E4" s="3952"/>
    </row>
    <row r="5" spans="1:5" ht="16.2" thickBot="1" x14ac:dyDescent="0.3">
      <c r="A5" s="2965"/>
      <c r="B5" s="2965"/>
      <c r="C5" s="2965"/>
      <c r="D5" s="2965"/>
      <c r="E5" s="2965"/>
    </row>
    <row r="6" spans="1:5" ht="29.4" customHeight="1" x14ac:dyDescent="0.25">
      <c r="A6" s="2966" t="s">
        <v>1692</v>
      </c>
      <c r="B6" s="2967" t="s">
        <v>1492</v>
      </c>
      <c r="C6" s="3954" t="s">
        <v>1690</v>
      </c>
      <c r="D6" s="3954"/>
      <c r="E6" s="2967" t="s">
        <v>386</v>
      </c>
    </row>
    <row r="7" spans="1:5" ht="15.6" x14ac:dyDescent="0.25">
      <c r="A7" s="4"/>
      <c r="B7" s="2968">
        <v>1</v>
      </c>
      <c r="C7" s="3942"/>
      <c r="D7" s="3942"/>
      <c r="E7" s="1122"/>
    </row>
    <row r="8" spans="1:5" x14ac:dyDescent="0.25">
      <c r="A8" s="5"/>
      <c r="B8" s="2969">
        <v>2</v>
      </c>
      <c r="C8" s="3958"/>
      <c r="D8" s="3958"/>
      <c r="E8" s="1124"/>
    </row>
    <row r="9" spans="1:5" ht="15.6" x14ac:dyDescent="0.25">
      <c r="A9" s="4"/>
      <c r="B9" s="2968">
        <v>3</v>
      </c>
      <c r="C9" s="3942"/>
      <c r="D9" s="3942"/>
      <c r="E9" s="1122"/>
    </row>
    <row r="10" spans="1:5" ht="15.6" x14ac:dyDescent="0.25">
      <c r="A10" s="5"/>
      <c r="B10" s="2969">
        <v>4</v>
      </c>
      <c r="C10" s="3956"/>
      <c r="D10" s="3956"/>
      <c r="E10" s="1125"/>
    </row>
    <row r="11" spans="1:5" ht="15.6" x14ac:dyDescent="0.25">
      <c r="A11" s="4"/>
      <c r="B11" s="2968">
        <v>5</v>
      </c>
      <c r="C11" s="3942"/>
      <c r="D11" s="3942"/>
      <c r="E11" s="1122"/>
    </row>
    <row r="12" spans="1:5" ht="15.6" x14ac:dyDescent="0.25">
      <c r="A12" s="4"/>
      <c r="B12" s="2969">
        <v>6</v>
      </c>
      <c r="C12" s="3942"/>
      <c r="D12" s="3942"/>
      <c r="E12" s="1122"/>
    </row>
    <row r="13" spans="1:5" ht="15.6" x14ac:dyDescent="0.25">
      <c r="A13" s="6"/>
      <c r="B13" s="2968">
        <v>7</v>
      </c>
      <c r="C13" s="3942"/>
      <c r="D13" s="3942"/>
      <c r="E13" s="1122"/>
    </row>
    <row r="14" spans="1:5" ht="15.6" x14ac:dyDescent="0.25">
      <c r="A14" s="4"/>
      <c r="B14" s="2969">
        <v>8</v>
      </c>
      <c r="C14" s="3942"/>
      <c r="D14" s="3942"/>
      <c r="E14" s="1122"/>
    </row>
    <row r="15" spans="1:5" ht="15.6" x14ac:dyDescent="0.25">
      <c r="A15" s="6"/>
      <c r="B15" s="2968">
        <v>9</v>
      </c>
      <c r="C15" s="3957"/>
      <c r="D15" s="3957"/>
      <c r="E15" s="1126"/>
    </row>
    <row r="16" spans="1:5" ht="15.6" x14ac:dyDescent="0.25">
      <c r="A16" s="5"/>
      <c r="B16" s="2969">
        <v>10</v>
      </c>
      <c r="C16" s="3956"/>
      <c r="D16" s="3956"/>
      <c r="E16" s="1125"/>
    </row>
    <row r="17" spans="1:5" ht="15.6" x14ac:dyDescent="0.25">
      <c r="A17" s="5"/>
      <c r="B17" s="2968">
        <v>11</v>
      </c>
      <c r="C17" s="3956"/>
      <c r="D17" s="3956"/>
      <c r="E17" s="1125"/>
    </row>
    <row r="18" spans="1:5" ht="15.6" x14ac:dyDescent="0.25">
      <c r="A18" s="5"/>
      <c r="B18" s="2969">
        <v>12</v>
      </c>
      <c r="C18" s="3956"/>
      <c r="D18" s="3956"/>
      <c r="E18" s="1125"/>
    </row>
    <row r="19" spans="1:5" ht="15.6" x14ac:dyDescent="0.25">
      <c r="A19" s="5"/>
      <c r="B19" s="2968">
        <v>13</v>
      </c>
      <c r="C19" s="3958"/>
      <c r="D19" s="3956"/>
      <c r="E19" s="1125"/>
    </row>
    <row r="20" spans="1:5" ht="15.6" x14ac:dyDescent="0.25">
      <c r="A20" s="5"/>
      <c r="B20" s="2969">
        <v>14</v>
      </c>
      <c r="C20" s="3956"/>
      <c r="D20" s="3956"/>
      <c r="E20" s="1125"/>
    </row>
    <row r="21" spans="1:5" ht="15.6" x14ac:dyDescent="0.25">
      <c r="A21" s="5"/>
      <c r="B21" s="2968">
        <v>15</v>
      </c>
      <c r="C21" s="3956"/>
      <c r="D21" s="3956"/>
      <c r="E21" s="1125"/>
    </row>
    <row r="22" spans="1:5" ht="15.6" x14ac:dyDescent="0.25">
      <c r="A22" s="5"/>
      <c r="B22" s="2969">
        <v>16</v>
      </c>
      <c r="C22" s="3956"/>
      <c r="D22" s="3956"/>
      <c r="E22" s="1125"/>
    </row>
    <row r="23" spans="1:5" ht="15.6" x14ac:dyDescent="0.25">
      <c r="A23" s="5"/>
      <c r="B23" s="2968">
        <v>17</v>
      </c>
      <c r="C23" s="3956"/>
      <c r="D23" s="3956"/>
      <c r="E23" s="1125"/>
    </row>
    <row r="24" spans="1:5" ht="15.6" x14ac:dyDescent="0.25">
      <c r="A24" s="6"/>
      <c r="B24" s="2969">
        <v>18</v>
      </c>
      <c r="C24" s="3957"/>
      <c r="D24" s="3957"/>
      <c r="E24" s="1126"/>
    </row>
    <row r="25" spans="1:5" ht="15.6" x14ac:dyDescent="0.25">
      <c r="A25" s="5"/>
      <c r="B25" s="2968">
        <v>19</v>
      </c>
      <c r="C25" s="3956"/>
      <c r="D25" s="3956"/>
      <c r="E25" s="1125"/>
    </row>
    <row r="26" spans="1:5" ht="15.6" x14ac:dyDescent="0.25">
      <c r="A26" s="5"/>
      <c r="B26" s="2969">
        <v>20</v>
      </c>
      <c r="C26" s="3956"/>
      <c r="D26" s="3956"/>
      <c r="E26" s="1125"/>
    </row>
    <row r="27" spans="1:5" ht="15.6" x14ac:dyDescent="0.25">
      <c r="A27" s="5"/>
      <c r="B27" s="2968">
        <v>21</v>
      </c>
      <c r="C27" s="3956"/>
      <c r="D27" s="3956"/>
      <c r="E27" s="1125"/>
    </row>
    <row r="28" spans="1:5" ht="15.6" x14ac:dyDescent="0.25">
      <c r="A28" s="5"/>
      <c r="B28" s="2969">
        <v>22</v>
      </c>
      <c r="C28" s="3956"/>
      <c r="D28" s="3956"/>
      <c r="E28" s="1125"/>
    </row>
    <row r="29" spans="1:5" ht="15.6" x14ac:dyDescent="0.25">
      <c r="A29" s="5"/>
      <c r="B29" s="2968">
        <v>23</v>
      </c>
      <c r="C29" s="3956"/>
      <c r="D29" s="3956"/>
      <c r="E29" s="1125"/>
    </row>
    <row r="30" spans="1:5" ht="15.6" x14ac:dyDescent="0.25">
      <c r="A30" s="5"/>
      <c r="B30" s="2969">
        <v>24</v>
      </c>
      <c r="C30" s="3956"/>
      <c r="D30" s="3956"/>
      <c r="E30" s="1125"/>
    </row>
    <row r="31" spans="1:5" ht="15.6" x14ac:dyDescent="0.25">
      <c r="A31" s="6"/>
      <c r="B31" s="2968">
        <v>25</v>
      </c>
      <c r="C31" s="3957"/>
      <c r="D31" s="3957"/>
      <c r="E31" s="1126"/>
    </row>
    <row r="32" spans="1:5" ht="15.6" x14ac:dyDescent="0.25">
      <c r="A32" s="6"/>
      <c r="B32" s="2969">
        <v>26</v>
      </c>
      <c r="C32" s="3956"/>
      <c r="D32" s="3956"/>
      <c r="E32" s="1125"/>
    </row>
    <row r="33" spans="1:5" ht="15.6" x14ac:dyDescent="0.25">
      <c r="A33" s="6"/>
      <c r="B33" s="2968">
        <v>27</v>
      </c>
      <c r="C33" s="3957"/>
      <c r="D33" s="3957"/>
      <c r="E33" s="1126"/>
    </row>
    <row r="34" spans="1:5" ht="15.6" x14ac:dyDescent="0.25">
      <c r="A34" s="6"/>
      <c r="B34" s="2969">
        <v>28</v>
      </c>
      <c r="C34" s="3956"/>
      <c r="D34" s="3956"/>
      <c r="E34" s="1125"/>
    </row>
    <row r="35" spans="1:5" ht="18.600000000000001" thickBot="1" x14ac:dyDescent="0.3">
      <c r="A35" s="3936" t="s">
        <v>1569</v>
      </c>
      <c r="B35" s="3937"/>
      <c r="C35" s="3939"/>
      <c r="D35" s="3939"/>
      <c r="E35" s="2971"/>
    </row>
    <row r="36" spans="1:5" x14ac:dyDescent="0.25">
      <c r="A36" s="7"/>
      <c r="B36" s="7"/>
      <c r="C36" s="7"/>
      <c r="D36" s="7"/>
      <c r="E36" s="7"/>
    </row>
    <row r="37" spans="1:5" x14ac:dyDescent="0.25">
      <c r="A37" s="7"/>
      <c r="B37" s="7"/>
      <c r="C37" s="7"/>
      <c r="D37" s="7"/>
      <c r="E37" s="7"/>
    </row>
    <row r="38" spans="1:5" x14ac:dyDescent="0.25">
      <c r="A38" s="7"/>
      <c r="B38" s="7"/>
      <c r="C38" s="7"/>
      <c r="D38" s="7"/>
      <c r="E38" s="7"/>
    </row>
    <row r="39" spans="1:5" x14ac:dyDescent="0.25">
      <c r="A39" s="7"/>
      <c r="B39" s="7"/>
      <c r="C39" s="7"/>
      <c r="D39" s="7"/>
      <c r="E39" s="7"/>
    </row>
    <row r="40" spans="1:5" x14ac:dyDescent="0.25">
      <c r="A40" s="7"/>
      <c r="B40" s="7"/>
      <c r="C40" s="7"/>
      <c r="D40" s="7"/>
      <c r="E40" s="7"/>
    </row>
    <row r="41" spans="1:5" x14ac:dyDescent="0.25">
      <c r="A41" s="7"/>
      <c r="B41" s="7"/>
      <c r="C41" s="7"/>
      <c r="D41" s="7"/>
      <c r="E41" s="7"/>
    </row>
    <row r="42" spans="1:5" x14ac:dyDescent="0.25">
      <c r="A42" s="7"/>
      <c r="B42" s="7"/>
      <c r="C42" s="7"/>
      <c r="D42" s="7"/>
      <c r="E42" s="7"/>
    </row>
    <row r="43" spans="1:5" x14ac:dyDescent="0.25">
      <c r="A43" s="7"/>
      <c r="B43" s="7"/>
      <c r="C43" s="7"/>
      <c r="D43" s="7"/>
      <c r="E43" s="7"/>
    </row>
    <row r="44" spans="1:5" x14ac:dyDescent="0.25">
      <c r="A44" s="7"/>
      <c r="B44" s="7"/>
      <c r="C44" s="7"/>
      <c r="D44" s="7"/>
      <c r="E44" s="7"/>
    </row>
    <row r="45" spans="1:5" x14ac:dyDescent="0.25">
      <c r="A45" s="7"/>
      <c r="B45" s="7"/>
      <c r="C45" s="7"/>
      <c r="D45" s="7"/>
      <c r="E45" s="7"/>
    </row>
    <row r="46" spans="1:5" x14ac:dyDescent="0.25">
      <c r="A46" s="7"/>
      <c r="B46" s="7"/>
      <c r="C46" s="7"/>
      <c r="D46" s="7"/>
      <c r="E46" s="7"/>
    </row>
    <row r="47" spans="1:5" x14ac:dyDescent="0.25">
      <c r="A47" s="7"/>
      <c r="B47" s="7"/>
      <c r="C47" s="7"/>
      <c r="D47" s="7"/>
      <c r="E47" s="7"/>
    </row>
    <row r="48" spans="1:5" x14ac:dyDescent="0.25">
      <c r="A48" s="7"/>
      <c r="B48" s="7"/>
      <c r="C48" s="7"/>
      <c r="D48" s="7"/>
      <c r="E48" s="7"/>
    </row>
    <row r="49" spans="1:5" x14ac:dyDescent="0.25">
      <c r="A49" s="7"/>
      <c r="B49" s="7"/>
      <c r="C49" s="7"/>
      <c r="D49" s="7"/>
      <c r="E49" s="7"/>
    </row>
    <row r="50" spans="1:5" x14ac:dyDescent="0.25">
      <c r="A50" s="7"/>
      <c r="B50" s="7"/>
      <c r="C50" s="7"/>
      <c r="D50" s="7"/>
      <c r="E50" s="7"/>
    </row>
    <row r="51" spans="1:5" x14ac:dyDescent="0.25">
      <c r="A51" s="7"/>
      <c r="B51" s="7"/>
      <c r="C51" s="7"/>
      <c r="D51" s="7"/>
      <c r="E51" s="7"/>
    </row>
    <row r="52" spans="1:5" x14ac:dyDescent="0.25">
      <c r="A52" s="7"/>
      <c r="B52" s="7"/>
      <c r="C52" s="7"/>
      <c r="D52" s="7"/>
      <c r="E52" s="7"/>
    </row>
    <row r="53" spans="1:5" x14ac:dyDescent="0.25">
      <c r="A53" s="7"/>
      <c r="B53" s="7"/>
      <c r="C53" s="7"/>
      <c r="D53" s="7"/>
      <c r="E53" s="7"/>
    </row>
    <row r="54" spans="1:5" x14ac:dyDescent="0.25">
      <c r="A54" s="7"/>
      <c r="B54" s="7"/>
      <c r="C54" s="7"/>
      <c r="D54" s="7"/>
      <c r="E54" s="7"/>
    </row>
    <row r="55" spans="1:5" x14ac:dyDescent="0.25">
      <c r="A55" s="7"/>
      <c r="B55" s="7"/>
      <c r="C55" s="7"/>
      <c r="D55" s="7"/>
      <c r="E55" s="7"/>
    </row>
    <row r="56" spans="1:5" x14ac:dyDescent="0.25">
      <c r="A56" s="7"/>
      <c r="B56" s="7"/>
      <c r="C56" s="7"/>
      <c r="D56" s="7"/>
      <c r="E56" s="7"/>
    </row>
    <row r="57" spans="1:5" x14ac:dyDescent="0.25">
      <c r="A57" s="7"/>
      <c r="B57" s="7"/>
      <c r="C57" s="7"/>
      <c r="D57" s="7"/>
      <c r="E57" s="7"/>
    </row>
    <row r="58" spans="1:5" x14ac:dyDescent="0.25">
      <c r="A58" s="7"/>
      <c r="B58" s="7"/>
      <c r="C58" s="7"/>
      <c r="D58" s="7"/>
      <c r="E58" s="7"/>
    </row>
    <row r="59" spans="1:5" x14ac:dyDescent="0.25">
      <c r="A59" s="7"/>
      <c r="B59" s="7"/>
      <c r="C59" s="7"/>
      <c r="D59" s="7"/>
      <c r="E59" s="7"/>
    </row>
    <row r="60" spans="1:5" x14ac:dyDescent="0.25">
      <c r="A60" s="7"/>
      <c r="B60" s="7"/>
      <c r="C60" s="7"/>
      <c r="D60" s="7"/>
      <c r="E60" s="7"/>
    </row>
    <row r="61" spans="1:5" x14ac:dyDescent="0.25">
      <c r="A61" s="7"/>
      <c r="B61" s="7"/>
      <c r="C61" s="7"/>
      <c r="D61" s="7"/>
      <c r="E61" s="7"/>
    </row>
    <row r="62" spans="1:5" x14ac:dyDescent="0.25">
      <c r="A62" s="7"/>
      <c r="B62" s="7"/>
      <c r="C62" s="7"/>
      <c r="D62" s="7"/>
      <c r="E62" s="7"/>
    </row>
    <row r="63" spans="1:5" x14ac:dyDescent="0.25">
      <c r="A63" s="7"/>
      <c r="B63" s="7"/>
      <c r="C63" s="7"/>
      <c r="D63" s="7"/>
      <c r="E63" s="7"/>
    </row>
    <row r="64" spans="1:5" x14ac:dyDescent="0.25">
      <c r="A64" s="7"/>
      <c r="B64" s="7"/>
      <c r="C64" s="7"/>
      <c r="D64" s="7"/>
      <c r="E64" s="7"/>
    </row>
    <row r="65" spans="1:5" x14ac:dyDescent="0.25">
      <c r="A65" s="7"/>
      <c r="B65" s="7"/>
      <c r="C65" s="7"/>
      <c r="D65" s="7"/>
      <c r="E65" s="7"/>
    </row>
    <row r="66" spans="1:5" x14ac:dyDescent="0.25">
      <c r="A66" s="7"/>
      <c r="B66" s="7"/>
      <c r="C66" s="7"/>
      <c r="D66" s="7"/>
      <c r="E66" s="7"/>
    </row>
    <row r="67" spans="1:5" x14ac:dyDescent="0.25">
      <c r="A67" s="7"/>
      <c r="B67" s="7"/>
      <c r="C67" s="7"/>
      <c r="D67" s="7"/>
      <c r="E67" s="7"/>
    </row>
    <row r="68" spans="1:5" x14ac:dyDescent="0.25">
      <c r="A68" s="7"/>
      <c r="B68" s="7"/>
      <c r="C68" s="7"/>
      <c r="D68" s="7"/>
      <c r="E68" s="7"/>
    </row>
    <row r="69" spans="1:5" x14ac:dyDescent="0.25">
      <c r="A69" s="7"/>
      <c r="B69" s="7"/>
      <c r="C69" s="7"/>
      <c r="D69" s="7"/>
      <c r="E69" s="7"/>
    </row>
    <row r="70" spans="1:5" x14ac:dyDescent="0.25">
      <c r="A70" s="7"/>
      <c r="B70" s="7"/>
      <c r="C70" s="7"/>
      <c r="D70" s="7"/>
      <c r="E70" s="7"/>
    </row>
    <row r="71" spans="1:5" x14ac:dyDescent="0.25">
      <c r="A71" s="7"/>
      <c r="B71" s="7"/>
      <c r="C71" s="7"/>
      <c r="D71" s="7"/>
      <c r="E71" s="7"/>
    </row>
    <row r="72" spans="1:5" x14ac:dyDescent="0.25">
      <c r="A72" s="7"/>
      <c r="B72" s="7"/>
      <c r="C72" s="7"/>
      <c r="D72" s="7"/>
      <c r="E72" s="7"/>
    </row>
    <row r="73" spans="1:5" x14ac:dyDescent="0.25">
      <c r="A73" s="7"/>
      <c r="B73" s="7"/>
      <c r="C73" s="7"/>
      <c r="D73" s="7"/>
      <c r="E73" s="7"/>
    </row>
    <row r="74" spans="1:5" x14ac:dyDescent="0.25">
      <c r="A74" s="7"/>
      <c r="B74" s="7"/>
      <c r="C74" s="7"/>
      <c r="D74" s="7"/>
      <c r="E74" s="7"/>
    </row>
    <row r="75" spans="1:5" x14ac:dyDescent="0.25">
      <c r="A75" s="7"/>
      <c r="B75" s="7"/>
      <c r="C75" s="7"/>
      <c r="D75" s="7"/>
      <c r="E75" s="7"/>
    </row>
    <row r="76" spans="1:5" x14ac:dyDescent="0.25">
      <c r="A76" s="7"/>
      <c r="B76" s="7"/>
      <c r="C76" s="7"/>
      <c r="D76" s="7"/>
      <c r="E76" s="7"/>
    </row>
    <row r="77" spans="1:5" x14ac:dyDescent="0.25">
      <c r="A77" s="7"/>
      <c r="B77" s="7"/>
      <c r="C77" s="7"/>
      <c r="D77" s="7"/>
      <c r="E77" s="7"/>
    </row>
    <row r="78" spans="1:5" x14ac:dyDescent="0.25">
      <c r="A78" s="7"/>
      <c r="B78" s="7"/>
      <c r="C78" s="7"/>
      <c r="D78" s="7"/>
      <c r="E78" s="7"/>
    </row>
    <row r="79" spans="1:5" x14ac:dyDescent="0.25">
      <c r="A79" s="7"/>
      <c r="B79" s="7"/>
      <c r="C79" s="7"/>
      <c r="D79" s="7"/>
      <c r="E79" s="7"/>
    </row>
    <row r="80" spans="1:5" x14ac:dyDescent="0.25">
      <c r="A80" s="7"/>
      <c r="B80" s="7"/>
      <c r="C80" s="7"/>
      <c r="D80" s="7"/>
      <c r="E80" s="7"/>
    </row>
    <row r="81" spans="1:5" x14ac:dyDescent="0.25">
      <c r="A81" s="7"/>
      <c r="B81" s="7"/>
      <c r="C81" s="7"/>
      <c r="D81" s="7"/>
      <c r="E81" s="7"/>
    </row>
    <row r="82" spans="1:5" x14ac:dyDescent="0.25">
      <c r="A82" s="7"/>
      <c r="B82" s="7"/>
      <c r="C82" s="7"/>
      <c r="D82" s="7"/>
      <c r="E82" s="7"/>
    </row>
    <row r="83" spans="1:5" x14ac:dyDescent="0.25">
      <c r="A83" s="7"/>
      <c r="B83" s="7"/>
      <c r="C83" s="7"/>
      <c r="D83" s="7"/>
      <c r="E83" s="7"/>
    </row>
    <row r="84" spans="1:5" x14ac:dyDescent="0.25">
      <c r="A84" s="7"/>
      <c r="B84" s="7"/>
      <c r="C84" s="7"/>
      <c r="D84" s="7"/>
      <c r="E84" s="7"/>
    </row>
    <row r="85" spans="1:5" x14ac:dyDescent="0.25">
      <c r="A85" s="7"/>
      <c r="B85" s="7"/>
      <c r="C85" s="7"/>
      <c r="D85" s="7"/>
      <c r="E85" s="7"/>
    </row>
    <row r="86" spans="1:5" x14ac:dyDescent="0.25">
      <c r="A86" s="7"/>
      <c r="B86" s="7"/>
      <c r="C86" s="7"/>
      <c r="D86" s="7"/>
      <c r="E86" s="7"/>
    </row>
    <row r="87" spans="1:5" x14ac:dyDescent="0.25">
      <c r="A87" s="7"/>
      <c r="B87" s="7"/>
      <c r="C87" s="7"/>
      <c r="D87" s="7"/>
      <c r="E87" s="7"/>
    </row>
    <row r="88" spans="1:5" x14ac:dyDescent="0.25">
      <c r="A88" s="7"/>
      <c r="B88" s="7"/>
      <c r="C88" s="7"/>
      <c r="D88" s="7"/>
      <c r="E88" s="7"/>
    </row>
    <row r="89" spans="1:5" x14ac:dyDescent="0.25">
      <c r="A89" s="7"/>
      <c r="B89" s="7"/>
      <c r="C89" s="7"/>
      <c r="D89" s="7"/>
      <c r="E89" s="7"/>
    </row>
    <row r="90" spans="1:5" x14ac:dyDescent="0.25">
      <c r="A90" s="7"/>
      <c r="B90" s="7"/>
      <c r="C90" s="7"/>
      <c r="D90" s="7"/>
      <c r="E90" s="7"/>
    </row>
    <row r="91" spans="1:5" x14ac:dyDescent="0.25">
      <c r="A91" s="7"/>
      <c r="B91" s="7"/>
      <c r="C91" s="7"/>
      <c r="D91" s="7"/>
      <c r="E91" s="7"/>
    </row>
    <row r="92" spans="1:5" x14ac:dyDescent="0.25">
      <c r="A92" s="7"/>
      <c r="B92" s="7"/>
      <c r="C92" s="7"/>
      <c r="D92" s="7"/>
      <c r="E92" s="7"/>
    </row>
    <row r="93" spans="1:5" x14ac:dyDescent="0.25">
      <c r="A93" s="7"/>
      <c r="B93" s="7"/>
      <c r="C93" s="7"/>
      <c r="D93" s="7"/>
      <c r="E93" s="7"/>
    </row>
    <row r="94" spans="1:5" x14ac:dyDescent="0.25">
      <c r="A94" s="7"/>
      <c r="B94" s="7"/>
      <c r="C94" s="7"/>
      <c r="D94" s="7"/>
      <c r="E94" s="7"/>
    </row>
    <row r="95" spans="1:5" x14ac:dyDescent="0.25">
      <c r="A95" s="7"/>
      <c r="B95" s="7"/>
      <c r="C95" s="7"/>
      <c r="D95" s="7"/>
      <c r="E95" s="7"/>
    </row>
    <row r="96" spans="1:5" x14ac:dyDescent="0.25">
      <c r="A96" s="7"/>
      <c r="B96" s="7"/>
      <c r="C96" s="7"/>
      <c r="D96" s="7"/>
      <c r="E96" s="7"/>
    </row>
    <row r="97" spans="1:5" x14ac:dyDescent="0.25">
      <c r="A97" s="7"/>
      <c r="B97" s="7"/>
      <c r="C97" s="7"/>
      <c r="D97" s="7"/>
      <c r="E97" s="7"/>
    </row>
    <row r="98" spans="1:5" x14ac:dyDescent="0.25">
      <c r="A98" s="7"/>
      <c r="B98" s="7"/>
      <c r="C98" s="7"/>
      <c r="D98" s="7"/>
      <c r="E98" s="7"/>
    </row>
    <row r="99" spans="1:5" x14ac:dyDescent="0.25">
      <c r="A99" s="7"/>
      <c r="B99" s="7"/>
      <c r="C99" s="7"/>
      <c r="D99" s="7"/>
      <c r="E99" s="7"/>
    </row>
    <row r="100" spans="1:5" x14ac:dyDescent="0.25">
      <c r="A100" s="7"/>
      <c r="B100" s="7"/>
      <c r="C100" s="7"/>
      <c r="D100" s="7"/>
      <c r="E100" s="7"/>
    </row>
    <row r="101" spans="1:5" x14ac:dyDescent="0.25">
      <c r="A101" s="7"/>
      <c r="B101" s="7"/>
      <c r="C101" s="7"/>
      <c r="D101" s="7"/>
      <c r="E101" s="7"/>
    </row>
    <row r="102" spans="1:5" x14ac:dyDescent="0.25">
      <c r="A102" s="7"/>
      <c r="B102" s="7"/>
      <c r="C102" s="7"/>
      <c r="D102" s="7"/>
      <c r="E102" s="7"/>
    </row>
    <row r="103" spans="1:5" x14ac:dyDescent="0.25">
      <c r="A103" s="7"/>
      <c r="B103" s="7"/>
      <c r="C103" s="7"/>
      <c r="D103" s="7"/>
      <c r="E103" s="7"/>
    </row>
    <row r="104" spans="1:5" x14ac:dyDescent="0.25">
      <c r="A104" s="7"/>
      <c r="B104" s="7"/>
      <c r="C104" s="7"/>
      <c r="D104" s="7"/>
      <c r="E104" s="7"/>
    </row>
    <row r="105" spans="1:5" x14ac:dyDescent="0.25">
      <c r="A105" s="7"/>
      <c r="B105" s="7"/>
      <c r="C105" s="7"/>
      <c r="D105" s="7"/>
      <c r="E105" s="7"/>
    </row>
    <row r="106" spans="1:5" x14ac:dyDescent="0.25">
      <c r="A106" s="7"/>
      <c r="B106" s="7"/>
      <c r="C106" s="7"/>
      <c r="D106" s="7"/>
      <c r="E106" s="7"/>
    </row>
    <row r="107" spans="1:5" x14ac:dyDescent="0.25">
      <c r="A107" s="7"/>
      <c r="B107" s="7"/>
      <c r="C107" s="7"/>
      <c r="D107" s="7"/>
      <c r="E107" s="7"/>
    </row>
    <row r="108" spans="1:5" x14ac:dyDescent="0.25">
      <c r="A108" s="7"/>
      <c r="B108" s="7"/>
      <c r="C108" s="7"/>
      <c r="D108" s="7"/>
      <c r="E108" s="7"/>
    </row>
    <row r="109" spans="1:5" x14ac:dyDescent="0.25">
      <c r="A109" s="7"/>
      <c r="B109" s="7"/>
      <c r="C109" s="7"/>
      <c r="D109" s="7"/>
      <c r="E109" s="7"/>
    </row>
    <row r="110" spans="1:5" x14ac:dyDescent="0.25">
      <c r="A110" s="7"/>
      <c r="B110" s="7"/>
      <c r="C110" s="7"/>
      <c r="D110" s="7"/>
      <c r="E110" s="7"/>
    </row>
    <row r="111" spans="1:5" x14ac:dyDescent="0.25">
      <c r="A111" s="7"/>
      <c r="B111" s="7"/>
      <c r="C111" s="7"/>
      <c r="D111" s="7"/>
      <c r="E111" s="7"/>
    </row>
    <row r="112" spans="1:5" x14ac:dyDescent="0.25">
      <c r="A112" s="7"/>
      <c r="B112" s="7"/>
      <c r="C112" s="7"/>
      <c r="D112" s="7"/>
      <c r="E112" s="7"/>
    </row>
    <row r="113" spans="1:5" x14ac:dyDescent="0.25">
      <c r="A113" s="7"/>
      <c r="B113" s="7"/>
      <c r="C113" s="7"/>
      <c r="D113" s="7"/>
      <c r="E113" s="7"/>
    </row>
    <row r="114" spans="1:5" x14ac:dyDescent="0.25">
      <c r="A114" s="7"/>
      <c r="B114" s="7"/>
      <c r="C114" s="7"/>
      <c r="D114" s="7"/>
      <c r="E114" s="7"/>
    </row>
    <row r="115" spans="1:5" x14ac:dyDescent="0.25">
      <c r="A115" s="7"/>
      <c r="B115" s="7"/>
      <c r="C115" s="7"/>
      <c r="D115" s="7"/>
      <c r="E115" s="7"/>
    </row>
    <row r="116" spans="1:5" x14ac:dyDescent="0.25">
      <c r="A116" s="7"/>
      <c r="B116" s="7"/>
      <c r="C116" s="7"/>
      <c r="D116" s="7"/>
      <c r="E116" s="7"/>
    </row>
    <row r="117" spans="1:5" x14ac:dyDescent="0.25">
      <c r="A117" s="7"/>
      <c r="B117" s="7"/>
      <c r="C117" s="7"/>
      <c r="D117" s="7"/>
      <c r="E117" s="7"/>
    </row>
    <row r="118" spans="1:5" x14ac:dyDescent="0.25">
      <c r="A118" s="7"/>
      <c r="B118" s="7"/>
      <c r="C118" s="7"/>
      <c r="D118" s="7"/>
      <c r="E118" s="7"/>
    </row>
    <row r="119" spans="1:5" x14ac:dyDescent="0.25">
      <c r="A119" s="7"/>
      <c r="B119" s="7"/>
      <c r="C119" s="7"/>
      <c r="D119" s="7"/>
      <c r="E119" s="7"/>
    </row>
    <row r="120" spans="1:5" x14ac:dyDescent="0.25">
      <c r="A120" s="7"/>
      <c r="B120" s="7"/>
      <c r="C120" s="7"/>
      <c r="D120" s="7"/>
      <c r="E120" s="7"/>
    </row>
    <row r="121" spans="1:5" x14ac:dyDescent="0.25">
      <c r="A121" s="7"/>
      <c r="B121" s="7"/>
      <c r="C121" s="7"/>
      <c r="D121" s="7"/>
      <c r="E121" s="7"/>
    </row>
    <row r="122" spans="1:5" x14ac:dyDescent="0.25">
      <c r="A122" s="7"/>
      <c r="B122" s="7"/>
      <c r="C122" s="7"/>
      <c r="D122" s="7"/>
      <c r="E122" s="7"/>
    </row>
    <row r="123" spans="1:5" x14ac:dyDescent="0.25">
      <c r="A123" s="7"/>
      <c r="B123" s="7"/>
      <c r="C123" s="7"/>
      <c r="D123" s="7"/>
      <c r="E123" s="7"/>
    </row>
    <row r="124" spans="1:5" x14ac:dyDescent="0.25">
      <c r="A124" s="7"/>
      <c r="B124" s="7"/>
      <c r="C124" s="7"/>
      <c r="D124" s="7"/>
      <c r="E124" s="7"/>
    </row>
    <row r="125" spans="1:5" x14ac:dyDescent="0.25">
      <c r="A125" s="7"/>
      <c r="B125" s="7"/>
      <c r="C125" s="7"/>
      <c r="D125" s="7"/>
      <c r="E125" s="7"/>
    </row>
    <row r="126" spans="1:5" x14ac:dyDescent="0.25">
      <c r="A126" s="7"/>
      <c r="B126" s="7"/>
      <c r="C126" s="7"/>
      <c r="D126" s="7"/>
      <c r="E126" s="7"/>
    </row>
    <row r="127" spans="1:5" x14ac:dyDescent="0.25">
      <c r="A127" s="7"/>
      <c r="B127" s="7"/>
      <c r="C127" s="7"/>
      <c r="D127" s="7"/>
      <c r="E127" s="7"/>
    </row>
    <row r="128" spans="1:5" x14ac:dyDescent="0.25">
      <c r="A128" s="7"/>
      <c r="B128" s="7"/>
      <c r="C128" s="7"/>
      <c r="D128" s="7"/>
      <c r="E128" s="7"/>
    </row>
    <row r="129" spans="1:5" x14ac:dyDescent="0.25">
      <c r="A129" s="7"/>
      <c r="B129" s="7"/>
      <c r="C129" s="7"/>
      <c r="D129" s="7"/>
      <c r="E129" s="7"/>
    </row>
    <row r="130" spans="1:5" x14ac:dyDescent="0.25">
      <c r="A130" s="7"/>
      <c r="B130" s="7"/>
      <c r="C130" s="7"/>
      <c r="D130" s="7"/>
      <c r="E130" s="7"/>
    </row>
    <row r="131" spans="1:5" x14ac:dyDescent="0.25">
      <c r="A131" s="7"/>
      <c r="B131" s="7"/>
      <c r="C131" s="7"/>
      <c r="D131" s="7"/>
      <c r="E131" s="7"/>
    </row>
    <row r="132" spans="1:5" x14ac:dyDescent="0.25">
      <c r="A132" s="7"/>
      <c r="B132" s="7"/>
      <c r="C132" s="7"/>
      <c r="D132" s="7"/>
      <c r="E132" s="7"/>
    </row>
    <row r="133" spans="1:5" x14ac:dyDescent="0.25">
      <c r="A133" s="7"/>
      <c r="B133" s="7"/>
      <c r="C133" s="7"/>
      <c r="D133" s="7"/>
      <c r="E133" s="7"/>
    </row>
    <row r="134" spans="1:5" x14ac:dyDescent="0.25">
      <c r="A134" s="7"/>
      <c r="B134" s="7"/>
      <c r="C134" s="7"/>
      <c r="D134" s="7"/>
      <c r="E134" s="7"/>
    </row>
    <row r="135" spans="1:5" x14ac:dyDescent="0.25">
      <c r="A135" s="7"/>
      <c r="B135" s="7"/>
      <c r="C135" s="7"/>
      <c r="D135" s="7"/>
      <c r="E135" s="7"/>
    </row>
    <row r="136" spans="1:5" x14ac:dyDescent="0.25">
      <c r="A136" s="7"/>
      <c r="B136" s="7"/>
      <c r="C136" s="7"/>
      <c r="D136" s="7"/>
      <c r="E136" s="7"/>
    </row>
    <row r="137" spans="1:5" x14ac:dyDescent="0.25">
      <c r="A137" s="7"/>
      <c r="B137" s="7"/>
      <c r="C137" s="7"/>
      <c r="D137" s="7"/>
      <c r="E137" s="7"/>
    </row>
    <row r="138" spans="1:5" x14ac:dyDescent="0.25">
      <c r="A138" s="7"/>
      <c r="B138" s="7"/>
      <c r="C138" s="7"/>
      <c r="D138" s="7"/>
      <c r="E138" s="7"/>
    </row>
    <row r="139" spans="1:5" x14ac:dyDescent="0.25">
      <c r="A139" s="7"/>
      <c r="B139" s="7"/>
      <c r="C139" s="7"/>
      <c r="D139" s="7"/>
      <c r="E139" s="7"/>
    </row>
    <row r="140" spans="1:5" x14ac:dyDescent="0.25">
      <c r="A140" s="7"/>
      <c r="B140" s="7"/>
      <c r="C140" s="7"/>
      <c r="D140" s="7"/>
      <c r="E140" s="7"/>
    </row>
    <row r="141" spans="1:5" x14ac:dyDescent="0.25">
      <c r="A141" s="7"/>
      <c r="B141" s="7"/>
      <c r="C141" s="7"/>
      <c r="D141" s="7"/>
      <c r="E141" s="7"/>
    </row>
    <row r="142" spans="1:5" x14ac:dyDescent="0.25">
      <c r="A142" s="7"/>
      <c r="B142" s="7"/>
      <c r="C142" s="7"/>
      <c r="D142" s="7"/>
      <c r="E142" s="7"/>
    </row>
    <row r="143" spans="1:5" x14ac:dyDescent="0.25">
      <c r="A143" s="7"/>
      <c r="B143" s="7"/>
      <c r="C143" s="7"/>
      <c r="D143" s="7"/>
      <c r="E143" s="7"/>
    </row>
    <row r="144" spans="1:5" x14ac:dyDescent="0.25">
      <c r="A144" s="7"/>
      <c r="B144" s="7"/>
      <c r="C144" s="7"/>
      <c r="D144" s="7"/>
      <c r="E144" s="7"/>
    </row>
    <row r="145" spans="1:5" x14ac:dyDescent="0.25">
      <c r="A145" s="7"/>
      <c r="B145" s="7"/>
      <c r="C145" s="7"/>
      <c r="D145" s="7"/>
      <c r="E145" s="7"/>
    </row>
    <row r="146" spans="1:5" x14ac:dyDescent="0.25">
      <c r="A146" s="7"/>
      <c r="B146" s="7"/>
      <c r="C146" s="7"/>
      <c r="D146" s="7"/>
      <c r="E146" s="7"/>
    </row>
    <row r="147" spans="1:5" x14ac:dyDescent="0.25">
      <c r="A147" s="7"/>
      <c r="B147" s="7"/>
      <c r="C147" s="7"/>
      <c r="D147" s="7"/>
      <c r="E147" s="7"/>
    </row>
    <row r="148" spans="1:5" x14ac:dyDescent="0.25">
      <c r="A148" s="7"/>
      <c r="B148" s="7"/>
      <c r="C148" s="7"/>
      <c r="D148" s="7"/>
      <c r="E148" s="7"/>
    </row>
    <row r="149" spans="1:5" x14ac:dyDescent="0.25">
      <c r="A149" s="7"/>
      <c r="B149" s="7"/>
      <c r="C149" s="7"/>
      <c r="D149" s="7"/>
      <c r="E149" s="7"/>
    </row>
    <row r="150" spans="1:5" x14ac:dyDescent="0.25">
      <c r="A150" s="7"/>
      <c r="B150" s="7"/>
      <c r="C150" s="7"/>
      <c r="D150" s="7"/>
      <c r="E150" s="7"/>
    </row>
    <row r="151" spans="1:5" x14ac:dyDescent="0.25">
      <c r="A151" s="7"/>
      <c r="B151" s="7"/>
      <c r="C151" s="7"/>
      <c r="D151" s="7"/>
      <c r="E151" s="7"/>
    </row>
    <row r="152" spans="1:5" x14ac:dyDescent="0.25">
      <c r="A152" s="7"/>
      <c r="B152" s="7"/>
      <c r="C152" s="7"/>
      <c r="D152" s="7"/>
      <c r="E152" s="7"/>
    </row>
    <row r="153" spans="1:5" x14ac:dyDescent="0.25">
      <c r="A153" s="7"/>
      <c r="B153" s="7"/>
      <c r="C153" s="7"/>
      <c r="D153" s="7"/>
      <c r="E153" s="7"/>
    </row>
    <row r="154" spans="1:5" x14ac:dyDescent="0.25">
      <c r="A154" s="7"/>
      <c r="B154" s="7"/>
      <c r="C154" s="7"/>
      <c r="D154" s="7"/>
      <c r="E154" s="7"/>
    </row>
    <row r="155" spans="1:5" x14ac:dyDescent="0.25">
      <c r="A155" s="7"/>
      <c r="B155" s="7"/>
      <c r="C155" s="7"/>
      <c r="D155" s="7"/>
      <c r="E155" s="7"/>
    </row>
    <row r="156" spans="1:5" x14ac:dyDescent="0.25">
      <c r="A156" s="7"/>
      <c r="B156" s="7"/>
      <c r="C156" s="7"/>
      <c r="D156" s="7"/>
      <c r="E156" s="7"/>
    </row>
    <row r="157" spans="1:5" x14ac:dyDescent="0.25">
      <c r="A157" s="7"/>
      <c r="B157" s="7"/>
      <c r="C157" s="7"/>
      <c r="D157" s="7"/>
      <c r="E157" s="7"/>
    </row>
    <row r="158" spans="1:5" x14ac:dyDescent="0.25">
      <c r="A158" s="7"/>
      <c r="B158" s="7"/>
      <c r="C158" s="7"/>
      <c r="D158" s="7"/>
      <c r="E158" s="7"/>
    </row>
    <row r="159" spans="1:5" x14ac:dyDescent="0.25">
      <c r="A159" s="7"/>
      <c r="B159" s="7"/>
      <c r="C159" s="7"/>
      <c r="D159" s="7"/>
      <c r="E159" s="7"/>
    </row>
    <row r="160" spans="1:5" x14ac:dyDescent="0.25">
      <c r="A160" s="7"/>
      <c r="B160" s="7"/>
      <c r="C160" s="7"/>
      <c r="D160" s="7"/>
      <c r="E160" s="7"/>
    </row>
    <row r="161" spans="1:5" x14ac:dyDescent="0.25">
      <c r="A161" s="7"/>
      <c r="B161" s="7"/>
      <c r="C161" s="7"/>
      <c r="D161" s="7"/>
      <c r="E161" s="7"/>
    </row>
    <row r="162" spans="1:5" x14ac:dyDescent="0.25">
      <c r="A162" s="7"/>
      <c r="B162" s="7"/>
      <c r="C162" s="7"/>
      <c r="D162" s="7"/>
      <c r="E162" s="7"/>
    </row>
    <row r="163" spans="1:5" x14ac:dyDescent="0.25">
      <c r="A163" s="7"/>
      <c r="B163" s="7"/>
      <c r="C163" s="7"/>
      <c r="D163" s="7"/>
      <c r="E163" s="7"/>
    </row>
    <row r="164" spans="1:5" x14ac:dyDescent="0.25">
      <c r="A164" s="7"/>
      <c r="B164" s="7"/>
      <c r="C164" s="7"/>
      <c r="D164" s="7"/>
      <c r="E164" s="7"/>
    </row>
    <row r="165" spans="1:5" x14ac:dyDescent="0.25">
      <c r="A165" s="7"/>
      <c r="B165" s="7"/>
      <c r="C165" s="7"/>
      <c r="D165" s="7"/>
      <c r="E165" s="7"/>
    </row>
    <row r="166" spans="1:5" x14ac:dyDescent="0.25">
      <c r="A166" s="7"/>
      <c r="B166" s="7"/>
      <c r="C166" s="7"/>
      <c r="D166" s="7"/>
      <c r="E166" s="7"/>
    </row>
    <row r="167" spans="1:5" x14ac:dyDescent="0.25">
      <c r="A167" s="7"/>
      <c r="B167" s="7"/>
      <c r="C167" s="7"/>
      <c r="D167" s="7"/>
      <c r="E167" s="7"/>
    </row>
    <row r="168" spans="1:5" x14ac:dyDescent="0.25">
      <c r="A168" s="7"/>
      <c r="B168" s="7"/>
      <c r="C168" s="7"/>
      <c r="D168" s="7"/>
      <c r="E168" s="7"/>
    </row>
    <row r="169" spans="1:5" x14ac:dyDescent="0.25">
      <c r="A169" s="7"/>
      <c r="B169" s="7"/>
      <c r="C169" s="7"/>
      <c r="D169" s="7"/>
      <c r="E169" s="7"/>
    </row>
    <row r="170" spans="1:5" x14ac:dyDescent="0.25">
      <c r="A170" s="7"/>
      <c r="B170" s="7"/>
      <c r="C170" s="7"/>
      <c r="D170" s="7"/>
      <c r="E170" s="7"/>
    </row>
    <row r="171" spans="1:5" x14ac:dyDescent="0.25">
      <c r="A171" s="7"/>
      <c r="B171" s="7"/>
      <c r="C171" s="7"/>
      <c r="D171" s="7"/>
      <c r="E171" s="7"/>
    </row>
    <row r="172" spans="1:5" x14ac:dyDescent="0.25">
      <c r="A172" s="7"/>
      <c r="B172" s="7"/>
      <c r="C172" s="7"/>
      <c r="D172" s="7"/>
      <c r="E172" s="7"/>
    </row>
    <row r="173" spans="1:5" x14ac:dyDescent="0.25">
      <c r="A173" s="7"/>
      <c r="B173" s="7"/>
      <c r="C173" s="7"/>
      <c r="D173" s="7"/>
      <c r="E173" s="7"/>
    </row>
    <row r="174" spans="1:5" x14ac:dyDescent="0.25">
      <c r="A174" s="7"/>
      <c r="B174" s="7"/>
      <c r="C174" s="7"/>
      <c r="D174" s="7"/>
      <c r="E174" s="7"/>
    </row>
    <row r="175" spans="1:5" x14ac:dyDescent="0.25">
      <c r="A175" s="7"/>
      <c r="B175" s="7"/>
      <c r="C175" s="7"/>
      <c r="D175" s="7"/>
      <c r="E175" s="7"/>
    </row>
    <row r="176" spans="1:5" x14ac:dyDescent="0.25">
      <c r="A176" s="7"/>
      <c r="B176" s="7"/>
      <c r="C176" s="7"/>
      <c r="D176" s="7"/>
      <c r="E176" s="7"/>
    </row>
    <row r="177" spans="1:5" x14ac:dyDescent="0.25">
      <c r="A177" s="7"/>
      <c r="B177" s="7"/>
      <c r="C177" s="7"/>
      <c r="D177" s="7"/>
      <c r="E177" s="7"/>
    </row>
    <row r="178" spans="1:5" x14ac:dyDescent="0.25">
      <c r="A178" s="7"/>
      <c r="B178" s="7"/>
      <c r="C178" s="7"/>
      <c r="D178" s="7"/>
      <c r="E178" s="7"/>
    </row>
    <row r="179" spans="1:5" x14ac:dyDescent="0.25">
      <c r="A179" s="7"/>
      <c r="B179" s="7"/>
      <c r="C179" s="7"/>
      <c r="D179" s="7"/>
      <c r="E179" s="7"/>
    </row>
    <row r="180" spans="1:5" x14ac:dyDescent="0.25">
      <c r="A180" s="7"/>
      <c r="B180" s="7"/>
      <c r="C180" s="7"/>
      <c r="D180" s="7"/>
      <c r="E180" s="7"/>
    </row>
    <row r="181" spans="1:5" x14ac:dyDescent="0.25">
      <c r="A181" s="7"/>
      <c r="B181" s="7"/>
      <c r="C181" s="7"/>
      <c r="D181" s="7"/>
      <c r="E181" s="7"/>
    </row>
    <row r="182" spans="1:5" x14ac:dyDescent="0.25">
      <c r="A182" s="7"/>
      <c r="B182" s="7"/>
      <c r="C182" s="7"/>
      <c r="D182" s="7"/>
      <c r="E182" s="7"/>
    </row>
    <row r="183" spans="1:5" x14ac:dyDescent="0.25">
      <c r="A183" s="7"/>
      <c r="B183" s="7"/>
      <c r="C183" s="7"/>
      <c r="D183" s="7"/>
      <c r="E183" s="7"/>
    </row>
    <row r="184" spans="1:5" x14ac:dyDescent="0.25">
      <c r="A184" s="7"/>
      <c r="B184" s="7"/>
      <c r="C184" s="7"/>
      <c r="D184" s="7"/>
      <c r="E184" s="7"/>
    </row>
    <row r="185" spans="1:5" x14ac:dyDescent="0.25">
      <c r="A185" s="7"/>
      <c r="B185" s="7"/>
      <c r="C185" s="7"/>
      <c r="D185" s="7"/>
      <c r="E185" s="7"/>
    </row>
    <row r="186" spans="1:5" x14ac:dyDescent="0.25">
      <c r="A186" s="7"/>
      <c r="B186" s="7"/>
      <c r="C186" s="7"/>
      <c r="D186" s="7"/>
      <c r="E186" s="7"/>
    </row>
    <row r="187" spans="1:5" x14ac:dyDescent="0.25">
      <c r="A187" s="7"/>
      <c r="B187" s="7"/>
      <c r="C187" s="7"/>
      <c r="D187" s="7"/>
      <c r="E187" s="7"/>
    </row>
    <row r="188" spans="1:5" x14ac:dyDescent="0.25">
      <c r="A188" s="7"/>
      <c r="B188" s="7"/>
      <c r="C188" s="7"/>
      <c r="D188" s="7"/>
      <c r="E188" s="7"/>
    </row>
    <row r="189" spans="1:5" x14ac:dyDescent="0.25">
      <c r="A189" s="7"/>
      <c r="B189" s="7"/>
      <c r="C189" s="7"/>
      <c r="D189" s="7"/>
      <c r="E189" s="7"/>
    </row>
    <row r="190" spans="1:5" x14ac:dyDescent="0.25">
      <c r="A190" s="7"/>
      <c r="B190" s="7"/>
      <c r="C190" s="7"/>
      <c r="D190" s="7"/>
      <c r="E190" s="7"/>
    </row>
    <row r="191" spans="1:5" x14ac:dyDescent="0.25">
      <c r="A191" s="7"/>
      <c r="B191" s="7"/>
      <c r="C191" s="7"/>
      <c r="D191" s="7"/>
      <c r="E191" s="7"/>
    </row>
    <row r="192" spans="1:5" x14ac:dyDescent="0.25">
      <c r="A192" s="7"/>
      <c r="B192" s="7"/>
      <c r="C192" s="7"/>
      <c r="D192" s="7"/>
      <c r="E192" s="7"/>
    </row>
    <row r="193" spans="1:5" x14ac:dyDescent="0.25">
      <c r="A193" s="7"/>
      <c r="B193" s="7"/>
      <c r="C193" s="7"/>
      <c r="D193" s="7"/>
      <c r="E193" s="7"/>
    </row>
    <row r="194" spans="1:5" x14ac:dyDescent="0.25">
      <c r="A194" s="7"/>
      <c r="B194" s="7"/>
      <c r="C194" s="7"/>
      <c r="D194" s="7"/>
      <c r="E194" s="7"/>
    </row>
    <row r="195" spans="1:5" x14ac:dyDescent="0.25">
      <c r="A195" s="7"/>
      <c r="B195" s="7"/>
      <c r="C195" s="7"/>
      <c r="D195" s="7"/>
      <c r="E195" s="7"/>
    </row>
    <row r="196" spans="1:5" x14ac:dyDescent="0.25">
      <c r="A196" s="7"/>
      <c r="B196" s="7"/>
      <c r="C196" s="7"/>
      <c r="D196" s="7"/>
      <c r="E196" s="7"/>
    </row>
    <row r="197" spans="1:5" x14ac:dyDescent="0.25">
      <c r="A197" s="7"/>
      <c r="B197" s="7"/>
      <c r="C197" s="7"/>
      <c r="D197" s="7"/>
      <c r="E197" s="7"/>
    </row>
    <row r="198" spans="1:5" x14ac:dyDescent="0.25">
      <c r="A198" s="7"/>
      <c r="B198" s="7"/>
      <c r="C198" s="7"/>
      <c r="D198" s="7"/>
      <c r="E198" s="7"/>
    </row>
    <row r="199" spans="1:5" x14ac:dyDescent="0.25">
      <c r="A199" s="7"/>
      <c r="B199" s="7"/>
      <c r="C199" s="7"/>
      <c r="D199" s="7"/>
      <c r="E199" s="7"/>
    </row>
    <row r="200" spans="1:5" x14ac:dyDescent="0.25">
      <c r="A200" s="7"/>
      <c r="B200" s="7"/>
      <c r="C200" s="7"/>
      <c r="D200" s="7"/>
      <c r="E200" s="7"/>
    </row>
    <row r="201" spans="1:5" x14ac:dyDescent="0.25">
      <c r="A201" s="7"/>
      <c r="B201" s="7"/>
      <c r="C201" s="7"/>
      <c r="D201" s="7"/>
      <c r="E201" s="7"/>
    </row>
    <row r="202" spans="1:5" x14ac:dyDescent="0.25">
      <c r="A202" s="7"/>
      <c r="B202" s="7"/>
      <c r="C202" s="7"/>
      <c r="D202" s="7"/>
      <c r="E202" s="7"/>
    </row>
    <row r="203" spans="1:5" x14ac:dyDescent="0.25">
      <c r="A203" s="7"/>
      <c r="B203" s="7"/>
      <c r="C203" s="7"/>
      <c r="D203" s="7"/>
      <c r="E203" s="7"/>
    </row>
    <row r="204" spans="1:5" x14ac:dyDescent="0.25">
      <c r="A204" s="7"/>
      <c r="B204" s="7"/>
      <c r="C204" s="7"/>
      <c r="D204" s="7"/>
      <c r="E204" s="7"/>
    </row>
    <row r="205" spans="1:5" x14ac:dyDescent="0.25">
      <c r="A205" s="7"/>
      <c r="B205" s="7"/>
      <c r="C205" s="7"/>
      <c r="D205" s="7"/>
      <c r="E205" s="7"/>
    </row>
    <row r="206" spans="1:5" x14ac:dyDescent="0.25">
      <c r="A206" s="7"/>
      <c r="B206" s="7"/>
      <c r="C206" s="7"/>
      <c r="D206" s="7"/>
      <c r="E206" s="7"/>
    </row>
    <row r="207" spans="1:5" x14ac:dyDescent="0.25">
      <c r="A207" s="7"/>
      <c r="B207" s="7"/>
      <c r="C207" s="7"/>
      <c r="D207" s="7"/>
      <c r="E207" s="7"/>
    </row>
    <row r="208" spans="1:5" x14ac:dyDescent="0.25">
      <c r="A208" s="7"/>
      <c r="B208" s="7"/>
      <c r="C208" s="7"/>
      <c r="D208" s="7"/>
      <c r="E208" s="7"/>
    </row>
    <row r="209" spans="1:5" x14ac:dyDescent="0.25">
      <c r="A209" s="7"/>
      <c r="B209" s="7"/>
      <c r="C209" s="7"/>
      <c r="D209" s="7"/>
      <c r="E209" s="7"/>
    </row>
    <row r="210" spans="1:5" x14ac:dyDescent="0.25">
      <c r="A210" s="7"/>
      <c r="B210" s="7"/>
      <c r="C210" s="7"/>
      <c r="D210" s="7"/>
      <c r="E210" s="7"/>
    </row>
    <row r="211" spans="1:5" x14ac:dyDescent="0.25">
      <c r="A211" s="7"/>
      <c r="B211" s="7"/>
      <c r="C211" s="7"/>
      <c r="D211" s="7"/>
      <c r="E211" s="7"/>
    </row>
    <row r="212" spans="1:5" x14ac:dyDescent="0.25">
      <c r="A212" s="7"/>
      <c r="B212" s="7"/>
      <c r="C212" s="7"/>
      <c r="D212" s="7"/>
      <c r="E212" s="7"/>
    </row>
    <row r="213" spans="1:5" x14ac:dyDescent="0.25">
      <c r="A213" s="7"/>
      <c r="B213" s="7"/>
      <c r="C213" s="7"/>
      <c r="D213" s="7"/>
      <c r="E213" s="7"/>
    </row>
    <row r="214" spans="1:5" x14ac:dyDescent="0.25">
      <c r="A214" s="7"/>
      <c r="B214" s="7"/>
      <c r="C214" s="7"/>
      <c r="D214" s="7"/>
      <c r="E214" s="7"/>
    </row>
    <row r="215" spans="1:5" x14ac:dyDescent="0.25">
      <c r="A215" s="7"/>
      <c r="B215" s="7"/>
      <c r="C215" s="7"/>
      <c r="D215" s="7"/>
      <c r="E215" s="7"/>
    </row>
    <row r="216" spans="1:5" x14ac:dyDescent="0.25">
      <c r="A216" s="7"/>
      <c r="B216" s="7"/>
      <c r="C216" s="7"/>
      <c r="D216" s="7"/>
      <c r="E216" s="7"/>
    </row>
    <row r="217" spans="1:5" x14ac:dyDescent="0.25">
      <c r="A217" s="7"/>
      <c r="B217" s="7"/>
      <c r="C217" s="7"/>
      <c r="D217" s="7"/>
      <c r="E217" s="7"/>
    </row>
    <row r="218" spans="1:5" x14ac:dyDescent="0.25">
      <c r="A218" s="7"/>
      <c r="B218" s="7"/>
      <c r="C218" s="7"/>
      <c r="D218" s="7"/>
      <c r="E218" s="7"/>
    </row>
    <row r="219" spans="1:5" x14ac:dyDescent="0.25">
      <c r="A219" s="7"/>
      <c r="B219" s="7"/>
      <c r="C219" s="7"/>
      <c r="D219" s="7"/>
      <c r="E219" s="7"/>
    </row>
    <row r="220" spans="1:5" x14ac:dyDescent="0.25">
      <c r="A220" s="7"/>
      <c r="B220" s="7"/>
      <c r="C220" s="7"/>
      <c r="D220" s="7"/>
      <c r="E220" s="7"/>
    </row>
    <row r="221" spans="1:5" x14ac:dyDescent="0.25">
      <c r="A221" s="7"/>
      <c r="B221" s="7"/>
      <c r="C221" s="7"/>
      <c r="D221" s="7"/>
      <c r="E221" s="7"/>
    </row>
    <row r="222" spans="1:5" x14ac:dyDescent="0.25">
      <c r="A222" s="7"/>
      <c r="B222" s="7"/>
      <c r="C222" s="7"/>
      <c r="D222" s="7"/>
      <c r="E222" s="7"/>
    </row>
    <row r="223" spans="1:5" x14ac:dyDescent="0.25">
      <c r="A223" s="7"/>
      <c r="B223" s="7"/>
      <c r="C223" s="7"/>
      <c r="D223" s="7"/>
      <c r="E223" s="7"/>
    </row>
    <row r="224" spans="1:5" x14ac:dyDescent="0.25">
      <c r="A224" s="7"/>
      <c r="B224" s="7"/>
      <c r="C224" s="7"/>
      <c r="D224" s="7"/>
      <c r="E224" s="7"/>
    </row>
    <row r="225" spans="1:5" x14ac:dyDescent="0.25">
      <c r="A225" s="7"/>
      <c r="B225" s="7"/>
      <c r="C225" s="7"/>
      <c r="D225" s="7"/>
      <c r="E225" s="7"/>
    </row>
    <row r="226" spans="1:5" x14ac:dyDescent="0.25">
      <c r="A226" s="7"/>
      <c r="B226" s="7"/>
      <c r="C226" s="7"/>
      <c r="D226" s="7"/>
      <c r="E226" s="7"/>
    </row>
    <row r="227" spans="1:5" x14ac:dyDescent="0.25">
      <c r="A227" s="7"/>
      <c r="B227" s="7"/>
      <c r="C227" s="7"/>
      <c r="D227" s="7"/>
      <c r="E227" s="7"/>
    </row>
    <row r="228" spans="1:5" x14ac:dyDescent="0.25">
      <c r="A228" s="7"/>
      <c r="B228" s="7"/>
      <c r="C228" s="7"/>
      <c r="D228" s="7"/>
      <c r="E228" s="7"/>
    </row>
    <row r="229" spans="1:5" x14ac:dyDescent="0.25">
      <c r="A229" s="7"/>
      <c r="B229" s="7"/>
      <c r="C229" s="7"/>
      <c r="D229" s="7"/>
      <c r="E229" s="7"/>
    </row>
    <row r="230" spans="1:5" x14ac:dyDescent="0.25">
      <c r="A230" s="7"/>
      <c r="B230" s="7"/>
      <c r="C230" s="7"/>
      <c r="D230" s="7"/>
      <c r="E230" s="7"/>
    </row>
    <row r="231" spans="1:5" x14ac:dyDescent="0.25">
      <c r="A231" s="7"/>
      <c r="B231" s="7"/>
      <c r="C231" s="7"/>
      <c r="D231" s="7"/>
      <c r="E231" s="7"/>
    </row>
    <row r="232" spans="1:5" x14ac:dyDescent="0.25">
      <c r="A232" s="7"/>
      <c r="B232" s="7"/>
      <c r="C232" s="7"/>
      <c r="D232" s="7"/>
      <c r="E232" s="7"/>
    </row>
    <row r="233" spans="1:5" x14ac:dyDescent="0.25">
      <c r="A233" s="7"/>
      <c r="B233" s="7"/>
      <c r="C233" s="7"/>
      <c r="D233" s="7"/>
      <c r="E233" s="7"/>
    </row>
    <row r="234" spans="1:5" x14ac:dyDescent="0.25">
      <c r="A234" s="7"/>
      <c r="B234" s="7"/>
      <c r="C234" s="7"/>
      <c r="D234" s="7"/>
      <c r="E234" s="7"/>
    </row>
    <row r="235" spans="1:5" x14ac:dyDescent="0.25">
      <c r="A235" s="7"/>
      <c r="B235" s="7"/>
      <c r="C235" s="7"/>
      <c r="D235" s="7"/>
      <c r="E235" s="7"/>
    </row>
    <row r="236" spans="1:5" x14ac:dyDescent="0.25">
      <c r="A236" s="7"/>
      <c r="B236" s="7"/>
      <c r="C236" s="7"/>
      <c r="D236" s="7"/>
      <c r="E236" s="7"/>
    </row>
    <row r="237" spans="1:5" x14ac:dyDescent="0.25">
      <c r="A237" s="7"/>
      <c r="B237" s="7"/>
      <c r="C237" s="7"/>
      <c r="D237" s="7"/>
      <c r="E237" s="7"/>
    </row>
    <row r="238" spans="1:5" x14ac:dyDescent="0.25">
      <c r="A238" s="7"/>
      <c r="B238" s="7"/>
      <c r="C238" s="7"/>
      <c r="D238" s="7"/>
      <c r="E238" s="7"/>
    </row>
    <row r="239" spans="1:5" x14ac:dyDescent="0.25">
      <c r="A239" s="7"/>
      <c r="B239" s="7"/>
      <c r="C239" s="7"/>
      <c r="D239" s="7"/>
      <c r="E239" s="7"/>
    </row>
    <row r="240" spans="1:5" x14ac:dyDescent="0.25">
      <c r="A240" s="7"/>
      <c r="B240" s="7"/>
      <c r="C240" s="7"/>
      <c r="D240" s="7"/>
      <c r="E240" s="7"/>
    </row>
    <row r="241" spans="1:5" x14ac:dyDescent="0.25">
      <c r="A241" s="7"/>
      <c r="B241" s="7"/>
      <c r="C241" s="7"/>
      <c r="D241" s="7"/>
      <c r="E241" s="7"/>
    </row>
    <row r="242" spans="1:5" x14ac:dyDescent="0.25">
      <c r="A242" s="7"/>
      <c r="B242" s="7"/>
      <c r="C242" s="7"/>
      <c r="D242" s="7"/>
      <c r="E242" s="7"/>
    </row>
    <row r="243" spans="1:5" x14ac:dyDescent="0.25">
      <c r="A243" s="7"/>
      <c r="B243" s="7"/>
      <c r="C243" s="7"/>
      <c r="D243" s="7"/>
      <c r="E243" s="7"/>
    </row>
    <row r="244" spans="1:5" x14ac:dyDescent="0.25">
      <c r="A244" s="7"/>
      <c r="B244" s="7"/>
      <c r="C244" s="7"/>
      <c r="D244" s="7"/>
      <c r="E244" s="7"/>
    </row>
    <row r="245" spans="1:5" x14ac:dyDescent="0.25">
      <c r="A245" s="7"/>
      <c r="B245" s="7"/>
      <c r="C245" s="7"/>
      <c r="D245" s="7"/>
      <c r="E245" s="7"/>
    </row>
    <row r="246" spans="1:5" x14ac:dyDescent="0.25">
      <c r="A246" s="7"/>
      <c r="B246" s="7"/>
      <c r="C246" s="7"/>
      <c r="D246" s="7"/>
      <c r="E246" s="7"/>
    </row>
    <row r="247" spans="1:5" x14ac:dyDescent="0.25">
      <c r="A247" s="7"/>
      <c r="B247" s="7"/>
      <c r="C247" s="7"/>
      <c r="D247" s="7"/>
      <c r="E247" s="7"/>
    </row>
    <row r="248" spans="1:5" x14ac:dyDescent="0.25">
      <c r="A248" s="7"/>
      <c r="B248" s="7"/>
      <c r="C248" s="7"/>
      <c r="D248" s="7"/>
      <c r="E248" s="7"/>
    </row>
    <row r="249" spans="1:5" x14ac:dyDescent="0.25">
      <c r="A249" s="7"/>
      <c r="B249" s="7"/>
      <c r="C249" s="7"/>
      <c r="D249" s="7"/>
      <c r="E249" s="7"/>
    </row>
    <row r="250" spans="1:5" x14ac:dyDescent="0.25">
      <c r="A250" s="7"/>
      <c r="B250" s="7"/>
      <c r="C250" s="7"/>
      <c r="D250" s="7"/>
      <c r="E250" s="7"/>
    </row>
    <row r="251" spans="1:5" x14ac:dyDescent="0.25">
      <c r="A251" s="7"/>
      <c r="B251" s="7"/>
      <c r="C251" s="7"/>
      <c r="D251" s="7"/>
      <c r="E251" s="7"/>
    </row>
    <row r="252" spans="1:5" x14ac:dyDescent="0.25">
      <c r="A252" s="7"/>
      <c r="B252" s="7"/>
      <c r="C252" s="7"/>
      <c r="D252" s="7"/>
      <c r="E252" s="7"/>
    </row>
    <row r="253" spans="1:5" x14ac:dyDescent="0.25">
      <c r="A253" s="7"/>
      <c r="B253" s="7"/>
      <c r="C253" s="7"/>
      <c r="D253" s="7"/>
      <c r="E253" s="7"/>
    </row>
    <row r="254" spans="1:5" x14ac:dyDescent="0.25">
      <c r="A254" s="7"/>
      <c r="B254" s="7"/>
      <c r="C254" s="7"/>
      <c r="D254" s="7"/>
      <c r="E254" s="7"/>
    </row>
    <row r="255" spans="1:5" x14ac:dyDescent="0.25">
      <c r="A255" s="7"/>
      <c r="B255" s="7"/>
      <c r="C255" s="7"/>
      <c r="D255" s="7"/>
      <c r="E255" s="7"/>
    </row>
    <row r="256" spans="1:5" x14ac:dyDescent="0.25">
      <c r="A256" s="7"/>
      <c r="B256" s="7"/>
      <c r="C256" s="7"/>
      <c r="D256" s="7"/>
      <c r="E256" s="7"/>
    </row>
    <row r="257" spans="1:5" x14ac:dyDescent="0.25">
      <c r="A257" s="7"/>
      <c r="B257" s="7"/>
      <c r="C257" s="7"/>
      <c r="D257" s="7"/>
      <c r="E257" s="7"/>
    </row>
    <row r="258" spans="1:5" x14ac:dyDescent="0.25">
      <c r="A258" s="7"/>
      <c r="B258" s="7"/>
      <c r="C258" s="7"/>
      <c r="D258" s="7"/>
      <c r="E258" s="7"/>
    </row>
    <row r="259" spans="1:5" x14ac:dyDescent="0.25">
      <c r="A259" s="7"/>
      <c r="B259" s="7"/>
      <c r="C259" s="7"/>
      <c r="D259" s="7"/>
      <c r="E259" s="7"/>
    </row>
    <row r="260" spans="1:5" x14ac:dyDescent="0.25">
      <c r="A260" s="7"/>
      <c r="B260" s="7"/>
      <c r="C260" s="7"/>
      <c r="D260" s="7"/>
      <c r="E260" s="7"/>
    </row>
    <row r="261" spans="1:5" x14ac:dyDescent="0.25">
      <c r="A261" s="7"/>
      <c r="B261" s="7"/>
      <c r="C261" s="7"/>
      <c r="D261" s="7"/>
      <c r="E261" s="7"/>
    </row>
    <row r="262" spans="1:5" x14ac:dyDescent="0.25">
      <c r="A262" s="7"/>
      <c r="B262" s="7"/>
      <c r="C262" s="7"/>
      <c r="D262" s="7"/>
      <c r="E262" s="7"/>
    </row>
    <row r="263" spans="1:5" x14ac:dyDescent="0.25">
      <c r="A263" s="7"/>
      <c r="B263" s="7"/>
      <c r="C263" s="7"/>
      <c r="D263" s="7"/>
      <c r="E263" s="7"/>
    </row>
    <row r="264" spans="1:5" x14ac:dyDescent="0.25">
      <c r="A264" s="7"/>
      <c r="B264" s="7"/>
      <c r="C264" s="7"/>
      <c r="D264" s="7"/>
      <c r="E264" s="7"/>
    </row>
    <row r="265" spans="1:5" x14ac:dyDescent="0.25">
      <c r="A265" s="7"/>
      <c r="B265" s="7"/>
      <c r="C265" s="7"/>
      <c r="D265" s="7"/>
      <c r="E265" s="7"/>
    </row>
    <row r="266" spans="1:5" x14ac:dyDescent="0.25">
      <c r="A266" s="7"/>
      <c r="B266" s="7"/>
      <c r="C266" s="7"/>
      <c r="D266" s="7"/>
      <c r="E266" s="7"/>
    </row>
    <row r="267" spans="1:5" x14ac:dyDescent="0.25">
      <c r="A267" s="7"/>
      <c r="B267" s="7"/>
      <c r="C267" s="7"/>
      <c r="D267" s="7"/>
      <c r="E267" s="7"/>
    </row>
    <row r="268" spans="1:5" x14ac:dyDescent="0.25">
      <c r="A268" s="7"/>
      <c r="B268" s="7"/>
      <c r="C268" s="7"/>
      <c r="D268" s="7"/>
      <c r="E268" s="7"/>
    </row>
    <row r="269" spans="1:5" x14ac:dyDescent="0.25">
      <c r="A269" s="7"/>
      <c r="B269" s="7"/>
      <c r="C269" s="7"/>
      <c r="D269" s="7"/>
      <c r="E269" s="7"/>
    </row>
    <row r="270" spans="1:5" x14ac:dyDescent="0.25">
      <c r="A270" s="7"/>
      <c r="B270" s="7"/>
      <c r="C270" s="7"/>
      <c r="D270" s="7"/>
      <c r="E270" s="7"/>
    </row>
    <row r="271" spans="1:5" x14ac:dyDescent="0.25">
      <c r="A271" s="7"/>
      <c r="B271" s="7"/>
      <c r="C271" s="7"/>
      <c r="D271" s="7"/>
      <c r="E271" s="7"/>
    </row>
    <row r="272" spans="1:5" x14ac:dyDescent="0.25">
      <c r="A272" s="7"/>
      <c r="B272" s="7"/>
      <c r="C272" s="7"/>
      <c r="D272" s="7"/>
      <c r="E272" s="7"/>
    </row>
    <row r="273" spans="1:5" x14ac:dyDescent="0.25">
      <c r="A273" s="7"/>
      <c r="B273" s="7"/>
      <c r="C273" s="7"/>
      <c r="D273" s="7"/>
      <c r="E273" s="7"/>
    </row>
    <row r="274" spans="1:5" x14ac:dyDescent="0.25">
      <c r="A274" s="7"/>
      <c r="B274" s="7"/>
      <c r="C274" s="7"/>
      <c r="D274" s="7"/>
      <c r="E274" s="7"/>
    </row>
    <row r="275" spans="1:5" x14ac:dyDescent="0.25">
      <c r="A275" s="7"/>
      <c r="B275" s="7"/>
      <c r="C275" s="7"/>
      <c r="D275" s="7"/>
      <c r="E275" s="7"/>
    </row>
    <row r="276" spans="1:5" x14ac:dyDescent="0.25">
      <c r="A276" s="7"/>
      <c r="B276" s="7"/>
      <c r="C276" s="7"/>
      <c r="D276" s="7"/>
      <c r="E276" s="7"/>
    </row>
    <row r="277" spans="1:5" x14ac:dyDescent="0.25">
      <c r="A277" s="7"/>
      <c r="B277" s="7"/>
      <c r="C277" s="7"/>
      <c r="D277" s="7"/>
      <c r="E277" s="7"/>
    </row>
    <row r="278" spans="1:5" x14ac:dyDescent="0.25">
      <c r="A278" s="7"/>
      <c r="B278" s="7"/>
      <c r="C278" s="7"/>
      <c r="D278" s="7"/>
      <c r="E278" s="7"/>
    </row>
    <row r="279" spans="1:5" x14ac:dyDescent="0.25">
      <c r="A279" s="7"/>
      <c r="B279" s="7"/>
      <c r="C279" s="7"/>
      <c r="D279" s="7"/>
      <c r="E279" s="7"/>
    </row>
    <row r="280" spans="1:5" x14ac:dyDescent="0.25">
      <c r="A280" s="7"/>
      <c r="B280" s="7"/>
      <c r="C280" s="7"/>
      <c r="D280" s="7"/>
      <c r="E280" s="7"/>
    </row>
    <row r="281" spans="1:5" x14ac:dyDescent="0.25">
      <c r="A281" s="7"/>
      <c r="B281" s="7"/>
      <c r="C281" s="7"/>
      <c r="D281" s="7"/>
      <c r="E281" s="7"/>
    </row>
    <row r="282" spans="1:5" x14ac:dyDescent="0.25">
      <c r="A282" s="7"/>
      <c r="B282" s="7"/>
      <c r="C282" s="7"/>
      <c r="D282" s="7"/>
      <c r="E282" s="7"/>
    </row>
    <row r="283" spans="1:5" x14ac:dyDescent="0.25">
      <c r="A283" s="7"/>
      <c r="B283" s="7"/>
      <c r="C283" s="7"/>
      <c r="D283" s="7"/>
      <c r="E283" s="7"/>
    </row>
    <row r="284" spans="1:5" x14ac:dyDescent="0.25">
      <c r="A284" s="7"/>
      <c r="B284" s="7"/>
      <c r="C284" s="7"/>
      <c r="D284" s="7"/>
      <c r="E284" s="7"/>
    </row>
    <row r="285" spans="1:5" x14ac:dyDescent="0.25">
      <c r="A285" s="7"/>
      <c r="B285" s="7"/>
      <c r="C285" s="7"/>
      <c r="D285" s="7"/>
      <c r="E285" s="7"/>
    </row>
    <row r="286" spans="1:5" x14ac:dyDescent="0.25">
      <c r="A286" s="7"/>
      <c r="B286" s="7"/>
      <c r="C286" s="7"/>
      <c r="D286" s="7"/>
      <c r="E286" s="7"/>
    </row>
    <row r="287" spans="1:5" x14ac:dyDescent="0.25">
      <c r="A287" s="7"/>
      <c r="B287" s="7"/>
      <c r="C287" s="7"/>
      <c r="D287" s="7"/>
      <c r="E287" s="7"/>
    </row>
    <row r="288" spans="1:5" x14ac:dyDescent="0.25">
      <c r="A288" s="7"/>
      <c r="B288" s="7"/>
      <c r="C288" s="7"/>
      <c r="D288" s="7"/>
      <c r="E288" s="7"/>
    </row>
    <row r="289" spans="1:5" x14ac:dyDescent="0.25">
      <c r="A289" s="7"/>
      <c r="B289" s="7"/>
      <c r="C289" s="7"/>
      <c r="D289" s="7"/>
      <c r="E289" s="7"/>
    </row>
    <row r="290" spans="1:5" x14ac:dyDescent="0.25">
      <c r="A290" s="7"/>
      <c r="B290" s="7"/>
      <c r="C290" s="7"/>
      <c r="D290" s="7"/>
      <c r="E290" s="7"/>
    </row>
    <row r="291" spans="1:5" x14ac:dyDescent="0.25">
      <c r="A291" s="7"/>
      <c r="B291" s="7"/>
      <c r="C291" s="7"/>
      <c r="D291" s="7"/>
      <c r="E291" s="7"/>
    </row>
    <row r="292" spans="1:5" x14ac:dyDescent="0.25">
      <c r="A292" s="7"/>
      <c r="B292" s="7"/>
      <c r="C292" s="7"/>
      <c r="D292" s="7"/>
      <c r="E292" s="7"/>
    </row>
    <row r="293" spans="1:5" x14ac:dyDescent="0.25">
      <c r="A293" s="7"/>
      <c r="B293" s="7"/>
      <c r="C293" s="7"/>
      <c r="D293" s="7"/>
      <c r="E293" s="7"/>
    </row>
    <row r="294" spans="1:5" x14ac:dyDescent="0.25">
      <c r="A294" s="7"/>
      <c r="B294" s="7"/>
      <c r="C294" s="7"/>
      <c r="D294" s="7"/>
      <c r="E294" s="7"/>
    </row>
    <row r="295" spans="1:5" x14ac:dyDescent="0.25">
      <c r="A295" s="7"/>
      <c r="B295" s="7"/>
      <c r="C295" s="7"/>
      <c r="D295" s="7"/>
      <c r="E295" s="7"/>
    </row>
    <row r="296" spans="1:5" x14ac:dyDescent="0.25">
      <c r="A296" s="7"/>
      <c r="B296" s="7"/>
      <c r="C296" s="7"/>
      <c r="D296" s="7"/>
      <c r="E296" s="7"/>
    </row>
    <row r="297" spans="1:5" x14ac:dyDescent="0.25">
      <c r="A297" s="7"/>
      <c r="B297" s="7"/>
      <c r="C297" s="7"/>
      <c r="D297" s="7"/>
      <c r="E297" s="7"/>
    </row>
    <row r="298" spans="1:5" x14ac:dyDescent="0.25">
      <c r="A298" s="7"/>
      <c r="B298" s="7"/>
      <c r="C298" s="7"/>
      <c r="D298" s="7"/>
      <c r="E298" s="7"/>
    </row>
    <row r="299" spans="1:5" x14ac:dyDescent="0.25">
      <c r="A299" s="7"/>
      <c r="B299" s="7"/>
      <c r="C299" s="7"/>
      <c r="D299" s="7"/>
      <c r="E299" s="7"/>
    </row>
    <row r="300" spans="1:5" x14ac:dyDescent="0.25">
      <c r="A300" s="7"/>
      <c r="B300" s="7"/>
      <c r="C300" s="7"/>
      <c r="D300" s="7"/>
      <c r="E300" s="7"/>
    </row>
    <row r="301" spans="1:5" x14ac:dyDescent="0.25">
      <c r="A301" s="7"/>
      <c r="B301" s="7"/>
      <c r="C301" s="7"/>
      <c r="D301" s="7"/>
      <c r="E301" s="7"/>
    </row>
    <row r="302" spans="1:5" x14ac:dyDescent="0.25">
      <c r="A302" s="7"/>
      <c r="B302" s="7"/>
      <c r="C302" s="7"/>
      <c r="D302" s="7"/>
      <c r="E302" s="7"/>
    </row>
    <row r="303" spans="1:5" x14ac:dyDescent="0.25">
      <c r="A303" s="7"/>
      <c r="B303" s="7"/>
      <c r="C303" s="7"/>
      <c r="D303" s="7"/>
      <c r="E303" s="7"/>
    </row>
    <row r="304" spans="1:5" x14ac:dyDescent="0.25">
      <c r="A304" s="7"/>
      <c r="B304" s="7"/>
      <c r="C304" s="7"/>
      <c r="D304" s="7"/>
      <c r="E304" s="7"/>
    </row>
    <row r="305" spans="1:5" x14ac:dyDescent="0.25">
      <c r="A305" s="7"/>
      <c r="B305" s="7"/>
      <c r="C305" s="7"/>
      <c r="D305" s="7"/>
      <c r="E305" s="7"/>
    </row>
    <row r="306" spans="1:5" x14ac:dyDescent="0.25">
      <c r="A306" s="7"/>
      <c r="B306" s="7"/>
      <c r="C306" s="7"/>
      <c r="D306" s="7"/>
      <c r="E306" s="7"/>
    </row>
    <row r="307" spans="1:5" x14ac:dyDescent="0.25">
      <c r="A307" s="7"/>
      <c r="B307" s="7"/>
      <c r="C307" s="7"/>
      <c r="D307" s="7"/>
      <c r="E307" s="7"/>
    </row>
    <row r="308" spans="1:5" x14ac:dyDescent="0.25">
      <c r="A308" s="7"/>
      <c r="B308" s="7"/>
      <c r="C308" s="7"/>
      <c r="D308" s="7"/>
      <c r="E308" s="7"/>
    </row>
    <row r="309" spans="1:5" x14ac:dyDescent="0.25">
      <c r="A309" s="7"/>
      <c r="B309" s="7"/>
      <c r="C309" s="7"/>
      <c r="D309" s="7"/>
      <c r="E309" s="7"/>
    </row>
    <row r="310" spans="1:5" x14ac:dyDescent="0.25">
      <c r="A310" s="7"/>
      <c r="B310" s="7"/>
      <c r="C310" s="7"/>
      <c r="D310" s="7"/>
      <c r="E310" s="7"/>
    </row>
    <row r="311" spans="1:5" x14ac:dyDescent="0.25">
      <c r="A311" s="7"/>
      <c r="B311" s="7"/>
      <c r="C311" s="7"/>
      <c r="D311" s="7"/>
      <c r="E311" s="7"/>
    </row>
    <row r="312" spans="1:5" x14ac:dyDescent="0.25">
      <c r="A312" s="7"/>
      <c r="B312" s="7"/>
      <c r="C312" s="7"/>
      <c r="D312" s="7"/>
      <c r="E312" s="7"/>
    </row>
    <row r="313" spans="1:5" x14ac:dyDescent="0.25">
      <c r="A313" s="7"/>
      <c r="B313" s="7"/>
      <c r="C313" s="7"/>
      <c r="D313" s="7"/>
      <c r="E313" s="7"/>
    </row>
    <row r="314" spans="1:5" x14ac:dyDescent="0.25">
      <c r="A314" s="7"/>
      <c r="B314" s="7"/>
      <c r="C314" s="7"/>
      <c r="D314" s="7"/>
      <c r="E314" s="7"/>
    </row>
    <row r="315" spans="1:5" x14ac:dyDescent="0.25">
      <c r="A315" s="7"/>
      <c r="B315" s="7"/>
      <c r="C315" s="7"/>
      <c r="D315" s="7"/>
      <c r="E315" s="7"/>
    </row>
    <row r="316" spans="1:5" x14ac:dyDescent="0.25">
      <c r="A316" s="7"/>
      <c r="B316" s="7"/>
      <c r="C316" s="7"/>
      <c r="D316" s="7"/>
      <c r="E316" s="7"/>
    </row>
    <row r="317" spans="1:5" x14ac:dyDescent="0.25">
      <c r="A317" s="7"/>
      <c r="B317" s="7"/>
      <c r="C317" s="7"/>
      <c r="D317" s="7"/>
      <c r="E317" s="7"/>
    </row>
    <row r="318" spans="1:5" x14ac:dyDescent="0.25">
      <c r="A318" s="7"/>
      <c r="B318" s="7"/>
      <c r="C318" s="7"/>
      <c r="D318" s="7"/>
      <c r="E318" s="7"/>
    </row>
    <row r="319" spans="1:5" x14ac:dyDescent="0.25">
      <c r="A319" s="7"/>
      <c r="B319" s="7"/>
      <c r="C319" s="7"/>
      <c r="D319" s="7"/>
      <c r="E319" s="7"/>
    </row>
    <row r="320" spans="1:5" x14ac:dyDescent="0.25">
      <c r="A320" s="7"/>
      <c r="B320" s="7"/>
      <c r="C320" s="7"/>
      <c r="D320" s="7"/>
      <c r="E320" s="7"/>
    </row>
    <row r="321" spans="1:5" x14ac:dyDescent="0.25">
      <c r="A321" s="7"/>
      <c r="B321" s="7"/>
      <c r="C321" s="7"/>
      <c r="D321" s="7"/>
      <c r="E321" s="7"/>
    </row>
    <row r="322" spans="1:5" x14ac:dyDescent="0.25">
      <c r="A322" s="7"/>
      <c r="B322" s="7"/>
      <c r="C322" s="7"/>
      <c r="D322" s="7"/>
      <c r="E322" s="7"/>
    </row>
    <row r="323" spans="1:5" x14ac:dyDescent="0.25">
      <c r="A323" s="7"/>
      <c r="B323" s="7"/>
      <c r="C323" s="7"/>
      <c r="D323" s="7"/>
      <c r="E323" s="7"/>
    </row>
    <row r="324" spans="1:5" x14ac:dyDescent="0.25">
      <c r="A324" s="7"/>
      <c r="B324" s="7"/>
      <c r="C324" s="7"/>
      <c r="D324" s="7"/>
      <c r="E324" s="7"/>
    </row>
    <row r="325" spans="1:5" x14ac:dyDescent="0.25">
      <c r="A325" s="7"/>
      <c r="B325" s="7"/>
      <c r="C325" s="7"/>
      <c r="D325" s="7"/>
      <c r="E325" s="7"/>
    </row>
    <row r="326" spans="1:5" x14ac:dyDescent="0.25">
      <c r="A326" s="7"/>
      <c r="B326" s="7"/>
      <c r="C326" s="7"/>
      <c r="D326" s="7"/>
      <c r="E326" s="7"/>
    </row>
    <row r="327" spans="1:5" x14ac:dyDescent="0.25">
      <c r="A327" s="7"/>
      <c r="B327" s="7"/>
      <c r="C327" s="7"/>
      <c r="D327" s="7"/>
      <c r="E327" s="7"/>
    </row>
    <row r="328" spans="1:5" x14ac:dyDescent="0.25">
      <c r="A328" s="7"/>
      <c r="B328" s="7"/>
      <c r="C328" s="7"/>
      <c r="D328" s="7"/>
      <c r="E328" s="7"/>
    </row>
    <row r="329" spans="1:5" x14ac:dyDescent="0.25">
      <c r="A329" s="7"/>
      <c r="B329" s="7"/>
      <c r="C329" s="7"/>
      <c r="D329" s="7"/>
      <c r="E329" s="7"/>
    </row>
    <row r="330" spans="1:5" x14ac:dyDescent="0.25">
      <c r="A330" s="7"/>
      <c r="B330" s="7"/>
      <c r="C330" s="7"/>
      <c r="D330" s="7"/>
      <c r="E330" s="7"/>
    </row>
    <row r="331" spans="1:5" x14ac:dyDescent="0.25">
      <c r="A331" s="7"/>
      <c r="B331" s="7"/>
      <c r="C331" s="7"/>
      <c r="D331" s="7"/>
      <c r="E331" s="7"/>
    </row>
    <row r="332" spans="1:5" x14ac:dyDescent="0.25">
      <c r="A332" s="7"/>
      <c r="B332" s="7"/>
      <c r="C332" s="7"/>
      <c r="D332" s="7"/>
      <c r="E332" s="7"/>
    </row>
    <row r="333" spans="1:5" x14ac:dyDescent="0.25">
      <c r="A333" s="7"/>
      <c r="B333" s="7"/>
      <c r="C333" s="7"/>
      <c r="D333" s="7"/>
      <c r="E333" s="7"/>
    </row>
    <row r="334" spans="1:5" x14ac:dyDescent="0.25">
      <c r="A334" s="7"/>
      <c r="B334" s="7"/>
      <c r="C334" s="7"/>
      <c r="D334" s="7"/>
      <c r="E334" s="7"/>
    </row>
    <row r="335" spans="1:5" x14ac:dyDescent="0.25">
      <c r="A335" s="7"/>
      <c r="B335" s="7"/>
      <c r="C335" s="7"/>
      <c r="D335" s="7"/>
      <c r="E335" s="7"/>
    </row>
    <row r="336" spans="1:5" x14ac:dyDescent="0.25">
      <c r="A336" s="7"/>
      <c r="B336" s="7"/>
      <c r="C336" s="7"/>
      <c r="D336" s="7"/>
      <c r="E336" s="7"/>
    </row>
    <row r="337" spans="1:5" x14ac:dyDescent="0.25">
      <c r="A337" s="7"/>
      <c r="B337" s="7"/>
      <c r="C337" s="7"/>
      <c r="D337" s="7"/>
      <c r="E337" s="7"/>
    </row>
    <row r="338" spans="1:5" x14ac:dyDescent="0.25">
      <c r="A338" s="7"/>
      <c r="B338" s="7"/>
      <c r="C338" s="7"/>
      <c r="D338" s="7"/>
      <c r="E338" s="7"/>
    </row>
    <row r="339" spans="1:5" x14ac:dyDescent="0.25">
      <c r="A339" s="7"/>
      <c r="B339" s="7"/>
      <c r="C339" s="7"/>
      <c r="D339" s="7"/>
      <c r="E339" s="7"/>
    </row>
    <row r="340" spans="1:5" x14ac:dyDescent="0.25">
      <c r="A340" s="7"/>
      <c r="B340" s="7"/>
      <c r="C340" s="7"/>
      <c r="D340" s="7"/>
      <c r="E340" s="7"/>
    </row>
    <row r="341" spans="1:5" x14ac:dyDescent="0.25">
      <c r="A341" s="7"/>
      <c r="B341" s="7"/>
      <c r="C341" s="7"/>
      <c r="D341" s="7"/>
      <c r="E341" s="7"/>
    </row>
    <row r="342" spans="1:5" x14ac:dyDescent="0.25">
      <c r="A342" s="7"/>
      <c r="B342" s="7"/>
      <c r="C342" s="7"/>
      <c r="D342" s="7"/>
      <c r="E342" s="7"/>
    </row>
    <row r="343" spans="1:5" x14ac:dyDescent="0.25">
      <c r="A343" s="7"/>
      <c r="B343" s="7"/>
      <c r="C343" s="7"/>
      <c r="D343" s="7"/>
      <c r="E343" s="7"/>
    </row>
    <row r="344" spans="1:5" x14ac:dyDescent="0.25">
      <c r="A344" s="7"/>
      <c r="B344" s="7"/>
      <c r="C344" s="7"/>
      <c r="D344" s="7"/>
      <c r="E344" s="7"/>
    </row>
    <row r="345" spans="1:5" x14ac:dyDescent="0.25">
      <c r="A345" s="7"/>
      <c r="B345" s="7"/>
      <c r="C345" s="7"/>
      <c r="D345" s="7"/>
      <c r="E345" s="7"/>
    </row>
    <row r="346" spans="1:5" x14ac:dyDescent="0.25">
      <c r="A346" s="7"/>
      <c r="B346" s="7"/>
      <c r="C346" s="7"/>
      <c r="D346" s="7"/>
      <c r="E346" s="7"/>
    </row>
    <row r="347" spans="1:5" x14ac:dyDescent="0.25">
      <c r="A347" s="7"/>
      <c r="B347" s="7"/>
      <c r="C347" s="7"/>
      <c r="D347" s="7"/>
      <c r="E347" s="7"/>
    </row>
    <row r="348" spans="1:5" x14ac:dyDescent="0.25">
      <c r="A348" s="7"/>
      <c r="B348" s="7"/>
      <c r="C348" s="7"/>
      <c r="D348" s="7"/>
      <c r="E348" s="7"/>
    </row>
    <row r="349" spans="1:5" x14ac:dyDescent="0.25">
      <c r="A349" s="7"/>
      <c r="B349" s="7"/>
      <c r="C349" s="7"/>
      <c r="D349" s="7"/>
      <c r="E349" s="7"/>
    </row>
    <row r="350" spans="1:5" x14ac:dyDescent="0.25">
      <c r="A350" s="7"/>
      <c r="B350" s="7"/>
      <c r="C350" s="7"/>
      <c r="D350" s="7"/>
      <c r="E350" s="7"/>
    </row>
    <row r="351" spans="1:5" x14ac:dyDescent="0.25">
      <c r="A351" s="7"/>
      <c r="B351" s="7"/>
      <c r="C351" s="7"/>
      <c r="D351" s="7"/>
      <c r="E351" s="7"/>
    </row>
    <row r="352" spans="1:5" x14ac:dyDescent="0.25">
      <c r="A352" s="7"/>
      <c r="B352" s="7"/>
      <c r="C352" s="7"/>
      <c r="D352" s="7"/>
      <c r="E352" s="7"/>
    </row>
    <row r="353" spans="1:5" x14ac:dyDescent="0.25">
      <c r="A353" s="7"/>
      <c r="B353" s="7"/>
      <c r="C353" s="7"/>
      <c r="D353" s="7"/>
      <c r="E353" s="7"/>
    </row>
    <row r="354" spans="1:5" x14ac:dyDescent="0.25">
      <c r="A354" s="7"/>
      <c r="B354" s="7"/>
      <c r="C354" s="7"/>
      <c r="D354" s="7"/>
      <c r="E354" s="7"/>
    </row>
    <row r="355" spans="1:5" x14ac:dyDescent="0.25">
      <c r="A355" s="7"/>
      <c r="B355" s="7"/>
      <c r="C355" s="7"/>
      <c r="D355" s="7"/>
      <c r="E355" s="7"/>
    </row>
    <row r="356" spans="1:5" x14ac:dyDescent="0.25">
      <c r="A356" s="7"/>
      <c r="B356" s="7"/>
      <c r="C356" s="7"/>
      <c r="D356" s="7"/>
      <c r="E356" s="7"/>
    </row>
    <row r="357" spans="1:5" x14ac:dyDescent="0.25">
      <c r="A357" s="7"/>
      <c r="B357" s="7"/>
      <c r="C357" s="7"/>
      <c r="D357" s="7"/>
      <c r="E357" s="7"/>
    </row>
    <row r="358" spans="1:5" x14ac:dyDescent="0.25">
      <c r="A358" s="7"/>
      <c r="B358" s="7"/>
      <c r="C358" s="7"/>
      <c r="D358" s="7"/>
      <c r="E358" s="7"/>
    </row>
    <row r="359" spans="1:5" x14ac:dyDescent="0.25">
      <c r="A359" s="7"/>
      <c r="B359" s="7"/>
      <c r="C359" s="7"/>
      <c r="D359" s="7"/>
      <c r="E359" s="7"/>
    </row>
    <row r="360" spans="1:5" x14ac:dyDescent="0.25">
      <c r="A360" s="7"/>
      <c r="B360" s="7"/>
      <c r="C360" s="7"/>
      <c r="D360" s="7"/>
      <c r="E360" s="7"/>
    </row>
    <row r="361" spans="1:5" x14ac:dyDescent="0.25">
      <c r="A361" s="7"/>
      <c r="B361" s="7"/>
      <c r="C361" s="7"/>
      <c r="D361" s="7"/>
      <c r="E361" s="7"/>
    </row>
    <row r="362" spans="1:5" x14ac:dyDescent="0.25">
      <c r="A362" s="7"/>
      <c r="B362" s="7"/>
      <c r="C362" s="7"/>
      <c r="D362" s="7"/>
      <c r="E362" s="7"/>
    </row>
    <row r="363" spans="1:5" x14ac:dyDescent="0.25">
      <c r="A363" s="7"/>
      <c r="B363" s="7"/>
      <c r="C363" s="7"/>
      <c r="D363" s="7"/>
      <c r="E363" s="7"/>
    </row>
    <row r="364" spans="1:5" x14ac:dyDescent="0.25">
      <c r="A364" s="7"/>
      <c r="B364" s="7"/>
      <c r="C364" s="7"/>
      <c r="D364" s="7"/>
      <c r="E364" s="7"/>
    </row>
    <row r="365" spans="1:5" x14ac:dyDescent="0.25">
      <c r="A365" s="7"/>
      <c r="B365" s="7"/>
      <c r="C365" s="7"/>
      <c r="D365" s="7"/>
      <c r="E365" s="7"/>
    </row>
    <row r="366" spans="1:5" x14ac:dyDescent="0.25">
      <c r="A366" s="7"/>
      <c r="B366" s="7"/>
      <c r="C366" s="7"/>
      <c r="D366" s="7"/>
      <c r="E366" s="7"/>
    </row>
    <row r="367" spans="1:5" x14ac:dyDescent="0.25">
      <c r="A367" s="7"/>
      <c r="B367" s="7"/>
      <c r="C367" s="7"/>
      <c r="D367" s="7"/>
      <c r="E367" s="7"/>
    </row>
    <row r="368" spans="1:5" x14ac:dyDescent="0.25">
      <c r="A368" s="7"/>
      <c r="B368" s="7"/>
      <c r="C368" s="7"/>
      <c r="D368" s="7"/>
      <c r="E368" s="7"/>
    </row>
    <row r="369" spans="1:5" x14ac:dyDescent="0.25">
      <c r="A369" s="7"/>
      <c r="B369" s="7"/>
      <c r="C369" s="7"/>
      <c r="D369" s="7"/>
      <c r="E369" s="7"/>
    </row>
    <row r="370" spans="1:5" x14ac:dyDescent="0.25">
      <c r="A370" s="7"/>
      <c r="B370" s="7"/>
      <c r="C370" s="7"/>
      <c r="D370" s="7"/>
      <c r="E370" s="7"/>
    </row>
    <row r="371" spans="1:5" x14ac:dyDescent="0.25">
      <c r="A371" s="7"/>
      <c r="B371" s="7"/>
      <c r="C371" s="7"/>
      <c r="D371" s="7"/>
      <c r="E371" s="7"/>
    </row>
    <row r="372" spans="1:5" x14ac:dyDescent="0.25">
      <c r="A372" s="7"/>
      <c r="B372" s="7"/>
      <c r="C372" s="7"/>
      <c r="D372" s="7"/>
      <c r="E372" s="7"/>
    </row>
    <row r="373" spans="1:5" x14ac:dyDescent="0.25">
      <c r="A373" s="7"/>
      <c r="B373" s="7"/>
      <c r="C373" s="7"/>
      <c r="D373" s="7"/>
      <c r="E373" s="7"/>
    </row>
    <row r="374" spans="1:5" x14ac:dyDescent="0.25">
      <c r="A374" s="7"/>
      <c r="B374" s="7"/>
      <c r="C374" s="7"/>
      <c r="D374" s="7"/>
      <c r="E374" s="7"/>
    </row>
    <row r="375" spans="1:5" x14ac:dyDescent="0.25">
      <c r="A375" s="7"/>
      <c r="B375" s="7"/>
      <c r="C375" s="7"/>
      <c r="D375" s="7"/>
      <c r="E375" s="7"/>
    </row>
    <row r="376" spans="1:5" x14ac:dyDescent="0.25">
      <c r="A376" s="7"/>
      <c r="B376" s="7"/>
      <c r="C376" s="7"/>
      <c r="D376" s="7"/>
      <c r="E376" s="7"/>
    </row>
    <row r="377" spans="1:5" x14ac:dyDescent="0.25">
      <c r="A377" s="7"/>
      <c r="B377" s="7"/>
      <c r="C377" s="7"/>
      <c r="D377" s="7"/>
      <c r="E377" s="7"/>
    </row>
    <row r="378" spans="1:5" x14ac:dyDescent="0.25">
      <c r="A378" s="7"/>
      <c r="B378" s="7"/>
      <c r="C378" s="7"/>
      <c r="D378" s="7"/>
      <c r="E378" s="7"/>
    </row>
    <row r="379" spans="1:5" x14ac:dyDescent="0.25">
      <c r="A379" s="7"/>
      <c r="B379" s="7"/>
      <c r="C379" s="7"/>
      <c r="D379" s="7"/>
      <c r="E379" s="7"/>
    </row>
    <row r="380" spans="1:5" x14ac:dyDescent="0.25">
      <c r="A380" s="7"/>
      <c r="B380" s="7"/>
      <c r="C380" s="7"/>
      <c r="D380" s="7"/>
      <c r="E380" s="7"/>
    </row>
    <row r="381" spans="1:5" x14ac:dyDescent="0.25">
      <c r="A381" s="7"/>
      <c r="B381" s="7"/>
      <c r="C381" s="7"/>
      <c r="D381" s="7"/>
      <c r="E381" s="7"/>
    </row>
    <row r="382" spans="1:5" x14ac:dyDescent="0.25">
      <c r="A382" s="7"/>
      <c r="B382" s="7"/>
      <c r="C382" s="7"/>
      <c r="D382" s="7"/>
      <c r="E382" s="7"/>
    </row>
    <row r="383" spans="1:5" x14ac:dyDescent="0.25">
      <c r="A383" s="7"/>
      <c r="B383" s="7"/>
      <c r="C383" s="7"/>
      <c r="D383" s="7"/>
      <c r="E383" s="7"/>
    </row>
    <row r="384" spans="1:5" x14ac:dyDescent="0.25">
      <c r="A384" s="7"/>
      <c r="B384" s="7"/>
      <c r="C384" s="7"/>
      <c r="D384" s="7"/>
      <c r="E384" s="7"/>
    </row>
    <row r="385" spans="1:5" x14ac:dyDescent="0.25">
      <c r="A385" s="7"/>
      <c r="B385" s="7"/>
      <c r="C385" s="7"/>
      <c r="D385" s="7"/>
      <c r="E385" s="7"/>
    </row>
    <row r="386" spans="1:5" x14ac:dyDescent="0.25">
      <c r="A386" s="7"/>
      <c r="B386" s="7"/>
      <c r="C386" s="7"/>
      <c r="D386" s="7"/>
      <c r="E386" s="7"/>
    </row>
    <row r="387" spans="1:5" x14ac:dyDescent="0.25">
      <c r="A387" s="7"/>
      <c r="B387" s="7"/>
      <c r="C387" s="7"/>
      <c r="D387" s="7"/>
      <c r="E387" s="7"/>
    </row>
    <row r="388" spans="1:5" x14ac:dyDescent="0.25">
      <c r="A388" s="7"/>
      <c r="B388" s="7"/>
      <c r="C388" s="7"/>
      <c r="D388" s="7"/>
      <c r="E388" s="7"/>
    </row>
    <row r="389" spans="1:5" x14ac:dyDescent="0.25">
      <c r="A389" s="7"/>
      <c r="B389" s="7"/>
      <c r="C389" s="7"/>
      <c r="D389" s="7"/>
      <c r="E389" s="7"/>
    </row>
    <row r="390" spans="1:5" x14ac:dyDescent="0.25">
      <c r="A390" s="7"/>
      <c r="B390" s="7"/>
      <c r="C390" s="7"/>
      <c r="D390" s="7"/>
      <c r="E390" s="7"/>
    </row>
    <row r="391" spans="1:5" x14ac:dyDescent="0.25">
      <c r="A391" s="7"/>
      <c r="B391" s="7"/>
      <c r="C391" s="7"/>
      <c r="D391" s="7"/>
      <c r="E391" s="7"/>
    </row>
    <row r="392" spans="1:5" x14ac:dyDescent="0.25">
      <c r="A392" s="7"/>
      <c r="B392" s="7"/>
      <c r="C392" s="7"/>
      <c r="D392" s="7"/>
      <c r="E392" s="7"/>
    </row>
    <row r="393" spans="1:5" x14ac:dyDescent="0.25">
      <c r="A393" s="7"/>
      <c r="B393" s="7"/>
      <c r="C393" s="7"/>
      <c r="D393" s="7"/>
      <c r="E393" s="7"/>
    </row>
    <row r="394" spans="1:5" x14ac:dyDescent="0.25">
      <c r="A394" s="7"/>
      <c r="B394" s="7"/>
      <c r="C394" s="7"/>
      <c r="D394" s="7"/>
      <c r="E394" s="7"/>
    </row>
    <row r="395" spans="1:5" x14ac:dyDescent="0.25">
      <c r="A395" s="7"/>
      <c r="B395" s="7"/>
      <c r="C395" s="7"/>
      <c r="D395" s="7"/>
      <c r="E395" s="7"/>
    </row>
    <row r="396" spans="1:5" x14ac:dyDescent="0.25">
      <c r="A396" s="7"/>
      <c r="B396" s="7"/>
      <c r="C396" s="7"/>
      <c r="D396" s="7"/>
      <c r="E396" s="7"/>
    </row>
    <row r="397" spans="1:5" x14ac:dyDescent="0.25">
      <c r="A397" s="7"/>
      <c r="B397" s="7"/>
      <c r="C397" s="7"/>
      <c r="D397" s="7"/>
      <c r="E397" s="7"/>
    </row>
    <row r="398" spans="1:5" x14ac:dyDescent="0.25">
      <c r="A398" s="7"/>
      <c r="B398" s="7"/>
      <c r="C398" s="7"/>
      <c r="D398" s="7"/>
      <c r="E398" s="7"/>
    </row>
    <row r="399" spans="1:5" x14ac:dyDescent="0.25">
      <c r="A399" s="7"/>
      <c r="B399" s="7"/>
      <c r="C399" s="7"/>
      <c r="D399" s="7"/>
      <c r="E399" s="7"/>
    </row>
    <row r="400" spans="1:5" x14ac:dyDescent="0.25">
      <c r="A400" s="7"/>
      <c r="B400" s="7"/>
      <c r="C400" s="7"/>
      <c r="D400" s="7"/>
      <c r="E400" s="7"/>
    </row>
    <row r="401" spans="1:5" x14ac:dyDescent="0.25">
      <c r="A401" s="7"/>
      <c r="B401" s="7"/>
      <c r="C401" s="7"/>
      <c r="D401" s="7"/>
      <c r="E401" s="7"/>
    </row>
    <row r="402" spans="1:5" x14ac:dyDescent="0.25">
      <c r="A402" s="7"/>
      <c r="B402" s="7"/>
      <c r="C402" s="7"/>
      <c r="D402" s="7"/>
      <c r="E402" s="7"/>
    </row>
    <row r="403" spans="1:5" x14ac:dyDescent="0.25">
      <c r="A403" s="7"/>
      <c r="B403" s="7"/>
      <c r="C403" s="7"/>
      <c r="D403" s="7"/>
      <c r="E403" s="7"/>
    </row>
    <row r="404" spans="1:5" x14ac:dyDescent="0.25">
      <c r="A404" s="7"/>
      <c r="B404" s="7"/>
      <c r="C404" s="7"/>
      <c r="D404" s="7"/>
      <c r="E404" s="7"/>
    </row>
    <row r="405" spans="1:5" x14ac:dyDescent="0.25">
      <c r="A405" s="7"/>
      <c r="B405" s="7"/>
      <c r="C405" s="7"/>
      <c r="D405" s="7"/>
      <c r="E405" s="7"/>
    </row>
    <row r="406" spans="1:5" x14ac:dyDescent="0.25">
      <c r="A406" s="7"/>
      <c r="B406" s="7"/>
      <c r="C406" s="7"/>
      <c r="D406" s="7"/>
      <c r="E406" s="7"/>
    </row>
    <row r="407" spans="1:5" x14ac:dyDescent="0.25">
      <c r="A407" s="7"/>
      <c r="B407" s="7"/>
      <c r="C407" s="7"/>
      <c r="D407" s="7"/>
      <c r="E407" s="7"/>
    </row>
    <row r="408" spans="1:5" x14ac:dyDescent="0.25">
      <c r="A408" s="7"/>
      <c r="B408" s="7"/>
      <c r="C408" s="7"/>
      <c r="D408" s="7"/>
      <c r="E408" s="7"/>
    </row>
    <row r="409" spans="1:5" x14ac:dyDescent="0.25">
      <c r="A409" s="7"/>
      <c r="B409" s="7"/>
      <c r="C409" s="7"/>
      <c r="D409" s="7"/>
      <c r="E409" s="7"/>
    </row>
    <row r="410" spans="1:5" x14ac:dyDescent="0.25">
      <c r="A410" s="7"/>
      <c r="B410" s="7"/>
      <c r="C410" s="7"/>
      <c r="D410" s="7"/>
      <c r="E410" s="7"/>
    </row>
    <row r="411" spans="1:5" x14ac:dyDescent="0.25">
      <c r="A411" s="7"/>
      <c r="B411" s="7"/>
      <c r="C411" s="7"/>
      <c r="D411" s="7"/>
      <c r="E411" s="7"/>
    </row>
    <row r="412" spans="1:5" x14ac:dyDescent="0.25">
      <c r="A412" s="7"/>
      <c r="B412" s="7"/>
      <c r="C412" s="7"/>
      <c r="D412" s="7"/>
      <c r="E412" s="7"/>
    </row>
    <row r="413" spans="1:5" x14ac:dyDescent="0.25">
      <c r="A413" s="7"/>
      <c r="B413" s="7"/>
      <c r="C413" s="7"/>
      <c r="D413" s="7"/>
      <c r="E413" s="7"/>
    </row>
    <row r="414" spans="1:5" x14ac:dyDescent="0.25">
      <c r="A414" s="7"/>
      <c r="B414" s="7"/>
      <c r="C414" s="7"/>
      <c r="D414" s="7"/>
      <c r="E414" s="7"/>
    </row>
    <row r="415" spans="1:5" x14ac:dyDescent="0.25">
      <c r="A415" s="7"/>
      <c r="B415" s="7"/>
      <c r="C415" s="7"/>
      <c r="D415" s="7"/>
      <c r="E415" s="7"/>
    </row>
    <row r="416" spans="1:5" x14ac:dyDescent="0.25">
      <c r="A416" s="7"/>
      <c r="B416" s="7"/>
      <c r="C416" s="7"/>
      <c r="D416" s="7"/>
      <c r="E416" s="7"/>
    </row>
    <row r="417" spans="1:5" x14ac:dyDescent="0.25">
      <c r="A417" s="7"/>
      <c r="B417" s="7"/>
      <c r="C417" s="7"/>
      <c r="D417" s="7"/>
      <c r="E417" s="7"/>
    </row>
    <row r="418" spans="1:5" x14ac:dyDescent="0.25">
      <c r="A418" s="7"/>
      <c r="B418" s="7"/>
      <c r="C418" s="7"/>
      <c r="D418" s="7"/>
      <c r="E418" s="7"/>
    </row>
    <row r="419" spans="1:5" x14ac:dyDescent="0.25">
      <c r="A419" s="7"/>
      <c r="B419" s="7"/>
      <c r="C419" s="7"/>
      <c r="D419" s="7"/>
      <c r="E419" s="7"/>
    </row>
    <row r="420" spans="1:5" x14ac:dyDescent="0.25">
      <c r="A420" s="7"/>
      <c r="B420" s="7"/>
      <c r="C420" s="7"/>
      <c r="D420" s="7"/>
      <c r="E420" s="7"/>
    </row>
    <row r="421" spans="1:5" x14ac:dyDescent="0.25">
      <c r="A421" s="7"/>
      <c r="B421" s="7"/>
      <c r="C421" s="7"/>
      <c r="D421" s="7"/>
      <c r="E421" s="7"/>
    </row>
    <row r="422" spans="1:5" x14ac:dyDescent="0.25">
      <c r="A422" s="7"/>
      <c r="B422" s="7"/>
      <c r="C422" s="7"/>
      <c r="D422" s="7"/>
      <c r="E422" s="7"/>
    </row>
    <row r="423" spans="1:5" x14ac:dyDescent="0.25">
      <c r="A423" s="7"/>
      <c r="B423" s="7"/>
      <c r="C423" s="7"/>
      <c r="D423" s="7"/>
      <c r="E423" s="7"/>
    </row>
    <row r="424" spans="1:5" x14ac:dyDescent="0.25">
      <c r="A424" s="7"/>
      <c r="B424" s="7"/>
      <c r="C424" s="7"/>
      <c r="D424" s="7"/>
      <c r="E424" s="7"/>
    </row>
    <row r="425" spans="1:5" x14ac:dyDescent="0.25">
      <c r="A425" s="7"/>
      <c r="B425" s="7"/>
      <c r="C425" s="7"/>
      <c r="D425" s="7"/>
      <c r="E425" s="7"/>
    </row>
    <row r="426" spans="1:5" x14ac:dyDescent="0.25">
      <c r="A426" s="7"/>
      <c r="B426" s="7"/>
      <c r="C426" s="7"/>
      <c r="D426" s="7"/>
      <c r="E426" s="7"/>
    </row>
    <row r="427" spans="1:5" x14ac:dyDescent="0.25">
      <c r="A427" s="7"/>
      <c r="B427" s="7"/>
      <c r="C427" s="7"/>
      <c r="D427" s="7"/>
      <c r="E427" s="7"/>
    </row>
    <row r="428" spans="1:5" x14ac:dyDescent="0.25">
      <c r="A428" s="7"/>
      <c r="B428" s="7"/>
      <c r="C428" s="7"/>
      <c r="D428" s="7"/>
      <c r="E428" s="7"/>
    </row>
    <row r="429" spans="1:5" x14ac:dyDescent="0.25">
      <c r="A429" s="7"/>
      <c r="B429" s="7"/>
      <c r="C429" s="7"/>
      <c r="D429" s="7"/>
      <c r="E429" s="7"/>
    </row>
    <row r="430" spans="1:5" x14ac:dyDescent="0.25">
      <c r="A430" s="7"/>
      <c r="B430" s="7"/>
      <c r="C430" s="7"/>
      <c r="D430" s="7"/>
      <c r="E430" s="7"/>
    </row>
    <row r="431" spans="1:5" x14ac:dyDescent="0.25">
      <c r="A431" s="7"/>
      <c r="B431" s="7"/>
      <c r="C431" s="7"/>
      <c r="D431" s="7"/>
      <c r="E431" s="7"/>
    </row>
    <row r="432" spans="1:5" x14ac:dyDescent="0.25">
      <c r="A432" s="7"/>
      <c r="B432" s="7"/>
      <c r="C432" s="7"/>
      <c r="D432" s="7"/>
      <c r="E432" s="7"/>
    </row>
    <row r="433" spans="1:5" x14ac:dyDescent="0.25">
      <c r="A433" s="7"/>
      <c r="B433" s="7"/>
      <c r="C433" s="7"/>
      <c r="D433" s="7"/>
      <c r="E433" s="7"/>
    </row>
    <row r="434" spans="1:5" x14ac:dyDescent="0.25">
      <c r="A434" s="7"/>
      <c r="B434" s="7"/>
      <c r="C434" s="7"/>
      <c r="D434" s="7"/>
      <c r="E434" s="7"/>
    </row>
    <row r="435" spans="1:5" x14ac:dyDescent="0.25">
      <c r="A435" s="7"/>
      <c r="B435" s="7"/>
      <c r="C435" s="7"/>
      <c r="D435" s="7"/>
      <c r="E435" s="7"/>
    </row>
    <row r="436" spans="1:5" x14ac:dyDescent="0.25">
      <c r="A436" s="7"/>
      <c r="B436" s="7"/>
      <c r="C436" s="7"/>
      <c r="D436" s="7"/>
      <c r="E436" s="7"/>
    </row>
    <row r="437" spans="1:5" x14ac:dyDescent="0.25">
      <c r="A437" s="7"/>
      <c r="B437" s="7"/>
      <c r="C437" s="7"/>
      <c r="D437" s="7"/>
      <c r="E437" s="7"/>
    </row>
    <row r="438" spans="1:5" x14ac:dyDescent="0.25">
      <c r="A438" s="7"/>
      <c r="B438" s="7"/>
      <c r="C438" s="7"/>
      <c r="D438" s="7"/>
      <c r="E438" s="7"/>
    </row>
    <row r="439" spans="1:5" x14ac:dyDescent="0.25">
      <c r="A439" s="7"/>
      <c r="B439" s="7"/>
      <c r="C439" s="7"/>
      <c r="D439" s="7"/>
      <c r="E439" s="7"/>
    </row>
    <row r="440" spans="1:5" x14ac:dyDescent="0.25">
      <c r="A440" s="7"/>
      <c r="B440" s="7"/>
      <c r="C440" s="7"/>
      <c r="D440" s="7"/>
      <c r="E440" s="7"/>
    </row>
    <row r="441" spans="1:5" x14ac:dyDescent="0.25">
      <c r="A441" s="7"/>
      <c r="B441" s="7"/>
      <c r="C441" s="7"/>
      <c r="D441" s="7"/>
      <c r="E441" s="7"/>
    </row>
    <row r="442" spans="1:5" x14ac:dyDescent="0.25">
      <c r="A442" s="7"/>
      <c r="B442" s="7"/>
      <c r="C442" s="7"/>
      <c r="D442" s="7"/>
      <c r="E442" s="7"/>
    </row>
    <row r="443" spans="1:5" x14ac:dyDescent="0.25">
      <c r="A443" s="7"/>
      <c r="B443" s="7"/>
      <c r="C443" s="7"/>
      <c r="D443" s="7"/>
      <c r="E443" s="7"/>
    </row>
    <row r="444" spans="1:5" x14ac:dyDescent="0.25">
      <c r="A444" s="7"/>
      <c r="B444" s="7"/>
      <c r="C444" s="7"/>
      <c r="D444" s="7"/>
      <c r="E444" s="7"/>
    </row>
    <row r="445" spans="1:5" x14ac:dyDescent="0.25">
      <c r="A445" s="7"/>
      <c r="B445" s="7"/>
      <c r="C445" s="7"/>
      <c r="D445" s="7"/>
      <c r="E445" s="7"/>
    </row>
    <row r="446" spans="1:5" x14ac:dyDescent="0.25">
      <c r="A446" s="7"/>
      <c r="B446" s="7"/>
      <c r="C446" s="7"/>
      <c r="D446" s="7"/>
      <c r="E446" s="7"/>
    </row>
    <row r="447" spans="1:5" x14ac:dyDescent="0.25">
      <c r="A447" s="7"/>
      <c r="B447" s="7"/>
      <c r="C447" s="7"/>
      <c r="D447" s="7"/>
      <c r="E447" s="7"/>
    </row>
    <row r="448" spans="1:5" x14ac:dyDescent="0.25">
      <c r="A448" s="7"/>
      <c r="B448" s="7"/>
      <c r="C448" s="7"/>
      <c r="D448" s="7"/>
      <c r="E448" s="7"/>
    </row>
    <row r="449" spans="1:5" x14ac:dyDescent="0.25">
      <c r="A449" s="7"/>
      <c r="B449" s="7"/>
      <c r="C449" s="7"/>
      <c r="D449" s="7"/>
      <c r="E449" s="7"/>
    </row>
    <row r="450" spans="1:5" x14ac:dyDescent="0.25">
      <c r="A450" s="7"/>
      <c r="B450" s="7"/>
      <c r="C450" s="7"/>
      <c r="D450" s="7"/>
      <c r="E450" s="7"/>
    </row>
    <row r="451" spans="1:5" x14ac:dyDescent="0.25">
      <c r="A451" s="7"/>
      <c r="B451" s="7"/>
      <c r="C451" s="7"/>
      <c r="D451" s="7"/>
      <c r="E451" s="7"/>
    </row>
    <row r="452" spans="1:5" x14ac:dyDescent="0.25">
      <c r="A452" s="7"/>
      <c r="B452" s="7"/>
      <c r="C452" s="7"/>
      <c r="D452" s="7"/>
      <c r="E452" s="7"/>
    </row>
    <row r="453" spans="1:5" x14ac:dyDescent="0.25">
      <c r="A453" s="7"/>
      <c r="B453" s="7"/>
      <c r="C453" s="7"/>
      <c r="D453" s="7"/>
      <c r="E453" s="7"/>
    </row>
    <row r="454" spans="1:5" x14ac:dyDescent="0.25">
      <c r="A454" s="7"/>
      <c r="B454" s="7"/>
      <c r="C454" s="7"/>
      <c r="D454" s="7"/>
      <c r="E454" s="7"/>
    </row>
    <row r="455" spans="1:5" x14ac:dyDescent="0.25">
      <c r="A455" s="7"/>
      <c r="B455" s="7"/>
      <c r="C455" s="7"/>
      <c r="D455" s="7"/>
      <c r="E455" s="7"/>
    </row>
    <row r="456" spans="1:5" x14ac:dyDescent="0.25">
      <c r="A456" s="7"/>
      <c r="B456" s="7"/>
      <c r="C456" s="7"/>
      <c r="D456" s="7"/>
      <c r="E456" s="7"/>
    </row>
    <row r="457" spans="1:5" x14ac:dyDescent="0.25">
      <c r="A457" s="7"/>
      <c r="B457" s="7"/>
      <c r="C457" s="7"/>
      <c r="D457" s="7"/>
      <c r="E457" s="7"/>
    </row>
    <row r="458" spans="1:5" x14ac:dyDescent="0.25">
      <c r="A458" s="7"/>
      <c r="B458" s="7"/>
      <c r="C458" s="7"/>
      <c r="D458" s="7"/>
      <c r="E458" s="7"/>
    </row>
    <row r="459" spans="1:5" x14ac:dyDescent="0.25">
      <c r="A459" s="7"/>
      <c r="B459" s="7"/>
      <c r="C459" s="7"/>
      <c r="D459" s="7"/>
      <c r="E459" s="7"/>
    </row>
    <row r="460" spans="1:5" x14ac:dyDescent="0.25">
      <c r="A460" s="7"/>
      <c r="B460" s="7"/>
      <c r="C460" s="7"/>
      <c r="D460" s="7"/>
      <c r="E460" s="7"/>
    </row>
    <row r="461" spans="1:5" x14ac:dyDescent="0.25">
      <c r="A461" s="7"/>
      <c r="B461" s="7"/>
      <c r="C461" s="7"/>
      <c r="D461" s="7"/>
      <c r="E461" s="7"/>
    </row>
    <row r="462" spans="1:5" x14ac:dyDescent="0.25">
      <c r="A462" s="7"/>
      <c r="B462" s="7"/>
      <c r="C462" s="7"/>
      <c r="D462" s="7"/>
      <c r="E462" s="7"/>
    </row>
    <row r="463" spans="1:5" x14ac:dyDescent="0.25">
      <c r="A463" s="7"/>
      <c r="B463" s="7"/>
      <c r="C463" s="7"/>
      <c r="D463" s="7"/>
      <c r="E463" s="7"/>
    </row>
    <row r="464" spans="1:5" x14ac:dyDescent="0.25">
      <c r="A464" s="7"/>
      <c r="B464" s="7"/>
      <c r="C464" s="7"/>
      <c r="D464" s="7"/>
      <c r="E464" s="7"/>
    </row>
    <row r="465" spans="1:5" x14ac:dyDescent="0.25">
      <c r="A465" s="7"/>
      <c r="B465" s="7"/>
      <c r="C465" s="7"/>
      <c r="D465" s="7"/>
      <c r="E465" s="7"/>
    </row>
    <row r="466" spans="1:5" x14ac:dyDescent="0.25">
      <c r="A466" s="7"/>
      <c r="B466" s="7"/>
      <c r="C466" s="7"/>
      <c r="D466" s="7"/>
      <c r="E466" s="7"/>
    </row>
    <row r="467" spans="1:5" x14ac:dyDescent="0.25">
      <c r="A467" s="7"/>
      <c r="B467" s="7"/>
      <c r="C467" s="7"/>
      <c r="D467" s="7"/>
      <c r="E467" s="7"/>
    </row>
    <row r="468" spans="1:5" x14ac:dyDescent="0.25">
      <c r="A468" s="7"/>
      <c r="B468" s="7"/>
      <c r="C468" s="7"/>
      <c r="D468" s="7"/>
      <c r="E468" s="7"/>
    </row>
    <row r="469" spans="1:5" x14ac:dyDescent="0.25">
      <c r="A469" s="7"/>
      <c r="B469" s="7"/>
      <c r="C469" s="7"/>
      <c r="D469" s="7"/>
      <c r="E469" s="7"/>
    </row>
    <row r="470" spans="1:5" x14ac:dyDescent="0.25">
      <c r="A470" s="7"/>
      <c r="B470" s="7"/>
      <c r="C470" s="7"/>
      <c r="D470" s="7"/>
      <c r="E470" s="7"/>
    </row>
    <row r="471" spans="1:5" x14ac:dyDescent="0.25">
      <c r="A471" s="7"/>
      <c r="B471" s="7"/>
      <c r="C471" s="7"/>
      <c r="D471" s="7"/>
      <c r="E471" s="7"/>
    </row>
    <row r="472" spans="1:5" x14ac:dyDescent="0.25">
      <c r="A472" s="7"/>
      <c r="B472" s="7"/>
      <c r="C472" s="7"/>
      <c r="D472" s="7"/>
      <c r="E472" s="7"/>
    </row>
    <row r="473" spans="1:5" x14ac:dyDescent="0.25">
      <c r="A473" s="7"/>
      <c r="B473" s="7"/>
      <c r="C473" s="7"/>
      <c r="D473" s="7"/>
      <c r="E473" s="7"/>
    </row>
    <row r="474" spans="1:5" x14ac:dyDescent="0.25">
      <c r="A474" s="7"/>
      <c r="B474" s="7"/>
      <c r="C474" s="7"/>
      <c r="D474" s="7"/>
      <c r="E474" s="7"/>
    </row>
    <row r="475" spans="1:5" x14ac:dyDescent="0.25">
      <c r="A475" s="7"/>
      <c r="B475" s="7"/>
      <c r="C475" s="7"/>
      <c r="D475" s="7"/>
      <c r="E475" s="7"/>
    </row>
    <row r="476" spans="1:5" x14ac:dyDescent="0.25">
      <c r="A476" s="7"/>
      <c r="B476" s="7"/>
      <c r="C476" s="7"/>
      <c r="D476" s="7"/>
      <c r="E476" s="7"/>
    </row>
    <row r="477" spans="1:5" x14ac:dyDescent="0.25">
      <c r="A477" s="7"/>
      <c r="B477" s="7"/>
      <c r="C477" s="7"/>
      <c r="D477" s="7"/>
      <c r="E477" s="7"/>
    </row>
    <row r="478" spans="1:5" x14ac:dyDescent="0.25">
      <c r="A478" s="7"/>
      <c r="B478" s="7"/>
      <c r="C478" s="7"/>
      <c r="D478" s="7"/>
      <c r="E478" s="7"/>
    </row>
    <row r="479" spans="1:5" x14ac:dyDescent="0.25">
      <c r="A479" s="7"/>
      <c r="B479" s="7"/>
      <c r="C479" s="7"/>
      <c r="D479" s="7"/>
      <c r="E479" s="7"/>
    </row>
    <row r="480" spans="1:5" x14ac:dyDescent="0.25">
      <c r="A480" s="7"/>
      <c r="B480" s="7"/>
      <c r="C480" s="7"/>
      <c r="D480" s="7"/>
      <c r="E480" s="7"/>
    </row>
    <row r="481" spans="1:5" x14ac:dyDescent="0.25">
      <c r="A481" s="7"/>
      <c r="B481" s="7"/>
      <c r="C481" s="7"/>
      <c r="D481" s="7"/>
      <c r="E481" s="7"/>
    </row>
    <row r="482" spans="1:5" x14ac:dyDescent="0.25">
      <c r="A482" s="7"/>
      <c r="B482" s="7"/>
      <c r="C482" s="7"/>
      <c r="D482" s="7"/>
      <c r="E482" s="7"/>
    </row>
    <row r="483" spans="1:5" x14ac:dyDescent="0.25">
      <c r="A483" s="7"/>
      <c r="B483" s="7"/>
      <c r="C483" s="7"/>
      <c r="D483" s="7"/>
      <c r="E483" s="7"/>
    </row>
    <row r="484" spans="1:5" x14ac:dyDescent="0.25">
      <c r="A484" s="7"/>
      <c r="B484" s="7"/>
      <c r="C484" s="7"/>
      <c r="D484" s="7"/>
      <c r="E484" s="7"/>
    </row>
    <row r="485" spans="1:5" x14ac:dyDescent="0.25">
      <c r="A485" s="7"/>
      <c r="B485" s="7"/>
      <c r="C485" s="7"/>
      <c r="D485" s="7"/>
      <c r="E485" s="7"/>
    </row>
    <row r="486" spans="1:5" x14ac:dyDescent="0.25">
      <c r="A486" s="7"/>
      <c r="B486" s="7"/>
      <c r="C486" s="7"/>
      <c r="D486" s="7"/>
      <c r="E486" s="7"/>
    </row>
    <row r="487" spans="1:5" x14ac:dyDescent="0.25">
      <c r="A487" s="7"/>
      <c r="B487" s="7"/>
      <c r="C487" s="7"/>
      <c r="D487" s="7"/>
      <c r="E487" s="7"/>
    </row>
    <row r="488" spans="1:5" x14ac:dyDescent="0.25">
      <c r="A488" s="7"/>
      <c r="B488" s="7"/>
      <c r="C488" s="7"/>
      <c r="D488" s="7"/>
      <c r="E488" s="7"/>
    </row>
    <row r="489" spans="1:5" x14ac:dyDescent="0.25">
      <c r="A489" s="7"/>
      <c r="B489" s="7"/>
      <c r="C489" s="7"/>
      <c r="D489" s="7"/>
      <c r="E489" s="7"/>
    </row>
    <row r="490" spans="1:5" x14ac:dyDescent="0.25">
      <c r="A490" s="7"/>
      <c r="B490" s="7"/>
      <c r="C490" s="7"/>
      <c r="D490" s="7"/>
      <c r="E490" s="7"/>
    </row>
    <row r="491" spans="1:5" x14ac:dyDescent="0.25">
      <c r="A491" s="7"/>
      <c r="B491" s="7"/>
      <c r="C491" s="7"/>
      <c r="D491" s="7"/>
      <c r="E491" s="7"/>
    </row>
    <row r="492" spans="1:5" x14ac:dyDescent="0.25">
      <c r="A492" s="7"/>
      <c r="B492" s="7"/>
      <c r="C492" s="7"/>
      <c r="D492" s="7"/>
      <c r="E492" s="7"/>
    </row>
    <row r="493" spans="1:5" x14ac:dyDescent="0.25">
      <c r="A493" s="7"/>
      <c r="B493" s="7"/>
      <c r="C493" s="7"/>
      <c r="D493" s="7"/>
      <c r="E493" s="7"/>
    </row>
    <row r="494" spans="1:5" x14ac:dyDescent="0.25">
      <c r="A494" s="7"/>
      <c r="B494" s="7"/>
      <c r="C494" s="7"/>
      <c r="D494" s="7"/>
      <c r="E494" s="7"/>
    </row>
    <row r="495" spans="1:5" x14ac:dyDescent="0.25">
      <c r="A495" s="7"/>
      <c r="B495" s="7"/>
      <c r="C495" s="7"/>
      <c r="D495" s="7"/>
      <c r="E495" s="7"/>
    </row>
    <row r="496" spans="1:5" x14ac:dyDescent="0.25">
      <c r="A496" s="7"/>
      <c r="B496" s="7"/>
      <c r="C496" s="7"/>
      <c r="D496" s="7"/>
      <c r="E496" s="7"/>
    </row>
    <row r="497" spans="1:5" x14ac:dyDescent="0.25">
      <c r="A497" s="7"/>
      <c r="B497" s="7"/>
      <c r="C497" s="7"/>
      <c r="D497" s="7"/>
      <c r="E497" s="7"/>
    </row>
    <row r="498" spans="1:5" x14ac:dyDescent="0.25">
      <c r="A498" s="7"/>
      <c r="B498" s="7"/>
      <c r="C498" s="7"/>
      <c r="D498" s="7"/>
      <c r="E498" s="7"/>
    </row>
    <row r="499" spans="1:5" x14ac:dyDescent="0.25">
      <c r="A499" s="7"/>
      <c r="B499" s="7"/>
      <c r="C499" s="7"/>
      <c r="D499" s="7"/>
      <c r="E499" s="7"/>
    </row>
    <row r="500" spans="1:5" x14ac:dyDescent="0.25">
      <c r="A500" s="7"/>
      <c r="B500" s="7"/>
      <c r="C500" s="7"/>
      <c r="D500" s="7"/>
      <c r="E500" s="7"/>
    </row>
    <row r="501" spans="1:5" x14ac:dyDescent="0.25">
      <c r="A501" s="7"/>
      <c r="B501" s="7"/>
      <c r="C501" s="7"/>
      <c r="D501" s="7"/>
      <c r="E501" s="7"/>
    </row>
    <row r="502" spans="1:5" x14ac:dyDescent="0.25">
      <c r="A502" s="7"/>
      <c r="B502" s="7"/>
      <c r="C502" s="7"/>
      <c r="D502" s="7"/>
      <c r="E502" s="7"/>
    </row>
    <row r="503" spans="1:5" x14ac:dyDescent="0.25">
      <c r="A503" s="7"/>
      <c r="B503" s="7"/>
      <c r="C503" s="7"/>
      <c r="D503" s="7"/>
      <c r="E503" s="7"/>
    </row>
    <row r="504" spans="1:5" x14ac:dyDescent="0.25">
      <c r="A504" s="7"/>
      <c r="B504" s="7"/>
      <c r="C504" s="7"/>
      <c r="D504" s="7"/>
      <c r="E504" s="7"/>
    </row>
    <row r="505" spans="1:5" x14ac:dyDescent="0.25">
      <c r="A505" s="7"/>
      <c r="B505" s="7"/>
      <c r="C505" s="7"/>
      <c r="D505" s="7"/>
      <c r="E505" s="7"/>
    </row>
    <row r="506" spans="1:5" x14ac:dyDescent="0.25">
      <c r="A506" s="7"/>
      <c r="B506" s="7"/>
      <c r="C506" s="7"/>
      <c r="D506" s="7"/>
      <c r="E506" s="7"/>
    </row>
    <row r="507" spans="1:5" x14ac:dyDescent="0.25">
      <c r="A507" s="7"/>
      <c r="B507" s="7"/>
      <c r="C507" s="7"/>
      <c r="D507" s="7"/>
      <c r="E507" s="7"/>
    </row>
    <row r="508" spans="1:5" x14ac:dyDescent="0.25">
      <c r="A508" s="7"/>
      <c r="B508" s="7"/>
      <c r="C508" s="7"/>
      <c r="D508" s="7"/>
      <c r="E508" s="7"/>
    </row>
    <row r="509" spans="1:5" x14ac:dyDescent="0.25">
      <c r="A509" s="7"/>
      <c r="B509" s="7"/>
      <c r="C509" s="7"/>
      <c r="D509" s="7"/>
      <c r="E509" s="7"/>
    </row>
    <row r="510" spans="1:5" x14ac:dyDescent="0.25">
      <c r="A510" s="7"/>
      <c r="B510" s="7"/>
      <c r="C510" s="7"/>
      <c r="D510" s="7"/>
      <c r="E510" s="7"/>
    </row>
    <row r="511" spans="1:5" x14ac:dyDescent="0.25">
      <c r="A511" s="7"/>
      <c r="B511" s="7"/>
      <c r="C511" s="7"/>
      <c r="D511" s="7"/>
      <c r="E511" s="7"/>
    </row>
    <row r="512" spans="1:5" x14ac:dyDescent="0.25">
      <c r="A512" s="7"/>
      <c r="B512" s="7"/>
      <c r="C512" s="7"/>
      <c r="D512" s="7"/>
      <c r="E512" s="7"/>
    </row>
    <row r="513" spans="1:5" x14ac:dyDescent="0.25">
      <c r="A513" s="7"/>
      <c r="B513" s="7"/>
      <c r="C513" s="7"/>
      <c r="D513" s="7"/>
      <c r="E513" s="7"/>
    </row>
    <row r="514" spans="1:5" x14ac:dyDescent="0.25">
      <c r="A514" s="7"/>
      <c r="B514" s="7"/>
      <c r="C514" s="7"/>
      <c r="D514" s="7"/>
      <c r="E514" s="7"/>
    </row>
    <row r="515" spans="1:5" x14ac:dyDescent="0.25">
      <c r="A515" s="7"/>
      <c r="B515" s="7"/>
      <c r="C515" s="7"/>
      <c r="D515" s="7"/>
      <c r="E515" s="7"/>
    </row>
    <row r="516" spans="1:5" x14ac:dyDescent="0.25">
      <c r="A516" s="7"/>
      <c r="B516" s="7"/>
      <c r="C516" s="7"/>
      <c r="D516" s="7"/>
      <c r="E516" s="7"/>
    </row>
    <row r="517" spans="1:5" x14ac:dyDescent="0.25">
      <c r="A517" s="7"/>
      <c r="B517" s="7"/>
      <c r="C517" s="7"/>
      <c r="D517" s="7"/>
      <c r="E517" s="7"/>
    </row>
    <row r="518" spans="1:5" x14ac:dyDescent="0.25">
      <c r="A518" s="7"/>
      <c r="B518" s="7"/>
      <c r="C518" s="7"/>
      <c r="D518" s="7"/>
      <c r="E518" s="7"/>
    </row>
    <row r="519" spans="1:5" x14ac:dyDescent="0.25">
      <c r="A519" s="7"/>
      <c r="B519" s="7"/>
      <c r="C519" s="7"/>
      <c r="D519" s="7"/>
      <c r="E519" s="7"/>
    </row>
    <row r="520" spans="1:5" x14ac:dyDescent="0.25">
      <c r="A520" s="7"/>
      <c r="B520" s="7"/>
      <c r="C520" s="7"/>
      <c r="D520" s="7"/>
      <c r="E520" s="7"/>
    </row>
    <row r="521" spans="1:5" x14ac:dyDescent="0.25">
      <c r="A521" s="7"/>
      <c r="B521" s="7"/>
      <c r="C521" s="7"/>
      <c r="D521" s="7"/>
      <c r="E521" s="7"/>
    </row>
    <row r="522" spans="1:5" x14ac:dyDescent="0.25">
      <c r="A522" s="7"/>
      <c r="B522" s="7"/>
      <c r="C522" s="7"/>
      <c r="D522" s="7"/>
      <c r="E522" s="7"/>
    </row>
    <row r="523" spans="1:5" x14ac:dyDescent="0.25">
      <c r="A523" s="7"/>
      <c r="B523" s="7"/>
      <c r="C523" s="7"/>
      <c r="D523" s="7"/>
      <c r="E523" s="7"/>
    </row>
    <row r="524" spans="1:5" x14ac:dyDescent="0.25">
      <c r="A524" s="7"/>
      <c r="B524" s="7"/>
      <c r="C524" s="7"/>
      <c r="D524" s="7"/>
      <c r="E524" s="7"/>
    </row>
    <row r="525" spans="1:5" x14ac:dyDescent="0.25">
      <c r="A525" s="7"/>
      <c r="B525" s="7"/>
      <c r="C525" s="7"/>
      <c r="D525" s="7"/>
      <c r="E525" s="7"/>
    </row>
    <row r="526" spans="1:5" x14ac:dyDescent="0.25">
      <c r="A526" s="7"/>
      <c r="B526" s="7"/>
      <c r="C526" s="7"/>
      <c r="D526" s="7"/>
      <c r="E526" s="7"/>
    </row>
    <row r="527" spans="1:5" x14ac:dyDescent="0.25">
      <c r="A527" s="7"/>
      <c r="B527" s="7"/>
      <c r="C527" s="7"/>
      <c r="D527" s="7"/>
      <c r="E527" s="7"/>
    </row>
    <row r="528" spans="1:5" x14ac:dyDescent="0.25">
      <c r="A528" s="7"/>
      <c r="B528" s="7"/>
      <c r="C528" s="7"/>
      <c r="D528" s="7"/>
      <c r="E528" s="7"/>
    </row>
    <row r="529" spans="1:5" x14ac:dyDescent="0.25">
      <c r="A529" s="7"/>
      <c r="B529" s="7"/>
      <c r="C529" s="7"/>
      <c r="D529" s="7"/>
      <c r="E529" s="7"/>
    </row>
    <row r="530" spans="1:5" x14ac:dyDescent="0.25">
      <c r="A530" s="7"/>
      <c r="B530" s="7"/>
      <c r="C530" s="7"/>
      <c r="D530" s="7"/>
      <c r="E530" s="7"/>
    </row>
    <row r="531" spans="1:5" x14ac:dyDescent="0.25">
      <c r="A531" s="7"/>
      <c r="B531" s="7"/>
      <c r="C531" s="7"/>
      <c r="D531" s="7"/>
      <c r="E531" s="7"/>
    </row>
    <row r="532" spans="1:5" x14ac:dyDescent="0.25">
      <c r="A532" s="7"/>
      <c r="B532" s="7"/>
      <c r="C532" s="7"/>
      <c r="D532" s="7"/>
      <c r="E532" s="7"/>
    </row>
    <row r="533" spans="1:5" x14ac:dyDescent="0.25">
      <c r="A533" s="7"/>
      <c r="B533" s="7"/>
      <c r="C533" s="7"/>
      <c r="D533" s="7"/>
      <c r="E533" s="7"/>
    </row>
    <row r="534" spans="1:5" x14ac:dyDescent="0.25">
      <c r="A534" s="7"/>
      <c r="B534" s="7"/>
      <c r="C534" s="7"/>
      <c r="D534" s="7"/>
      <c r="E534" s="7"/>
    </row>
    <row r="535" spans="1:5" x14ac:dyDescent="0.25">
      <c r="A535" s="7"/>
      <c r="B535" s="7"/>
      <c r="C535" s="7"/>
      <c r="D535" s="7"/>
      <c r="E535" s="7"/>
    </row>
    <row r="536" spans="1:5" x14ac:dyDescent="0.25">
      <c r="A536" s="7"/>
      <c r="B536" s="7"/>
      <c r="C536" s="7"/>
      <c r="D536" s="7"/>
      <c r="E536" s="7"/>
    </row>
    <row r="537" spans="1:5" x14ac:dyDescent="0.25">
      <c r="A537" s="7"/>
      <c r="B537" s="7"/>
      <c r="C537" s="7"/>
      <c r="D537" s="7"/>
      <c r="E537" s="7"/>
    </row>
    <row r="538" spans="1:5" x14ac:dyDescent="0.25">
      <c r="A538" s="7"/>
      <c r="B538" s="7"/>
      <c r="C538" s="7"/>
      <c r="D538" s="7"/>
      <c r="E538" s="7"/>
    </row>
    <row r="539" spans="1:5" x14ac:dyDescent="0.25">
      <c r="A539" s="7"/>
      <c r="B539" s="7"/>
      <c r="C539" s="7"/>
      <c r="D539" s="7"/>
      <c r="E539" s="7"/>
    </row>
    <row r="540" spans="1:5" x14ac:dyDescent="0.25">
      <c r="A540" s="7"/>
      <c r="B540" s="7"/>
      <c r="C540" s="7"/>
      <c r="D540" s="7"/>
      <c r="E540" s="7"/>
    </row>
    <row r="541" spans="1:5" x14ac:dyDescent="0.25">
      <c r="A541" s="7"/>
      <c r="B541" s="7"/>
      <c r="C541" s="7"/>
      <c r="D541" s="7"/>
      <c r="E541" s="7"/>
    </row>
    <row r="542" spans="1:5" x14ac:dyDescent="0.25">
      <c r="A542" s="7"/>
      <c r="B542" s="7"/>
      <c r="C542" s="7"/>
      <c r="D542" s="7"/>
      <c r="E542" s="7"/>
    </row>
    <row r="543" spans="1:5" x14ac:dyDescent="0.25">
      <c r="A543" s="7"/>
      <c r="B543" s="7"/>
      <c r="C543" s="7"/>
      <c r="D543" s="7"/>
      <c r="E543" s="7"/>
    </row>
    <row r="544" spans="1:5" x14ac:dyDescent="0.25">
      <c r="A544" s="7"/>
      <c r="B544" s="7"/>
      <c r="C544" s="7"/>
      <c r="D544" s="7"/>
      <c r="E544" s="7"/>
    </row>
    <row r="545" spans="1:5" x14ac:dyDescent="0.25">
      <c r="A545" s="7"/>
      <c r="B545" s="7"/>
      <c r="C545" s="7"/>
      <c r="D545" s="7"/>
      <c r="E545" s="7"/>
    </row>
    <row r="546" spans="1:5" x14ac:dyDescent="0.25">
      <c r="A546" s="7"/>
      <c r="B546" s="7"/>
      <c r="C546" s="7"/>
      <c r="D546" s="7"/>
      <c r="E546" s="7"/>
    </row>
    <row r="547" spans="1:5" x14ac:dyDescent="0.25">
      <c r="A547" s="7"/>
      <c r="B547" s="7"/>
      <c r="C547" s="7"/>
      <c r="D547" s="7"/>
      <c r="E547" s="7"/>
    </row>
    <row r="548" spans="1:5" x14ac:dyDescent="0.25">
      <c r="A548" s="7"/>
      <c r="B548" s="7"/>
      <c r="C548" s="7"/>
      <c r="D548" s="7"/>
      <c r="E548" s="7"/>
    </row>
    <row r="549" spans="1:5" x14ac:dyDescent="0.25">
      <c r="A549" s="7"/>
      <c r="B549" s="7"/>
      <c r="C549" s="7"/>
      <c r="D549" s="7"/>
      <c r="E549" s="7"/>
    </row>
    <row r="550" spans="1:5" x14ac:dyDescent="0.25">
      <c r="A550" s="7"/>
      <c r="B550" s="7"/>
      <c r="C550" s="7"/>
      <c r="D550" s="7"/>
      <c r="E550" s="7"/>
    </row>
    <row r="551" spans="1:5" x14ac:dyDescent="0.25">
      <c r="A551" s="7"/>
      <c r="B551" s="7"/>
      <c r="C551" s="7"/>
      <c r="D551" s="7"/>
      <c r="E551" s="7"/>
    </row>
    <row r="552" spans="1:5" x14ac:dyDescent="0.25">
      <c r="A552" s="7"/>
      <c r="B552" s="7"/>
      <c r="C552" s="7"/>
      <c r="D552" s="7"/>
      <c r="E552" s="7"/>
    </row>
    <row r="553" spans="1:5" x14ac:dyDescent="0.25">
      <c r="A553" s="7"/>
      <c r="B553" s="7"/>
      <c r="C553" s="7"/>
      <c r="D553" s="7"/>
      <c r="E553" s="7"/>
    </row>
    <row r="554" spans="1:5" x14ac:dyDescent="0.25">
      <c r="A554" s="7"/>
      <c r="B554" s="7"/>
      <c r="C554" s="7"/>
      <c r="D554" s="7"/>
      <c r="E554" s="7"/>
    </row>
    <row r="555" spans="1:5" x14ac:dyDescent="0.25">
      <c r="A555" s="7"/>
      <c r="B555" s="7"/>
      <c r="C555" s="7"/>
      <c r="D555" s="7"/>
      <c r="E555" s="7"/>
    </row>
    <row r="556" spans="1:5" x14ac:dyDescent="0.25">
      <c r="A556" s="7"/>
      <c r="B556" s="7"/>
      <c r="C556" s="7"/>
      <c r="D556" s="7"/>
      <c r="E556" s="7"/>
    </row>
    <row r="557" spans="1:5" x14ac:dyDescent="0.25">
      <c r="A557" s="7"/>
      <c r="B557" s="7"/>
      <c r="C557" s="7"/>
      <c r="D557" s="7"/>
      <c r="E557" s="7"/>
    </row>
    <row r="558" spans="1:5" x14ac:dyDescent="0.25">
      <c r="A558" s="7"/>
      <c r="B558" s="7"/>
      <c r="C558" s="7"/>
      <c r="D558" s="7"/>
      <c r="E558" s="7"/>
    </row>
    <row r="559" spans="1:5" x14ac:dyDescent="0.25">
      <c r="A559" s="7"/>
      <c r="B559" s="7"/>
      <c r="C559" s="7"/>
      <c r="D559" s="7"/>
      <c r="E559" s="7"/>
    </row>
    <row r="560" spans="1:5" x14ac:dyDescent="0.25">
      <c r="A560" s="7"/>
      <c r="B560" s="7"/>
      <c r="C560" s="7"/>
      <c r="D560" s="7"/>
      <c r="E560" s="7"/>
    </row>
    <row r="561" spans="1:5" x14ac:dyDescent="0.25">
      <c r="A561" s="7"/>
      <c r="B561" s="7"/>
      <c r="C561" s="7"/>
      <c r="D561" s="7"/>
      <c r="E561" s="7"/>
    </row>
    <row r="562" spans="1:5" x14ac:dyDescent="0.25">
      <c r="A562" s="7"/>
      <c r="B562" s="7"/>
      <c r="C562" s="7"/>
      <c r="D562" s="7"/>
      <c r="E562" s="7"/>
    </row>
    <row r="563" spans="1:5" x14ac:dyDescent="0.25">
      <c r="A563" s="7"/>
      <c r="B563" s="7"/>
      <c r="C563" s="7"/>
      <c r="D563" s="7"/>
      <c r="E563" s="7"/>
    </row>
    <row r="564" spans="1:5" x14ac:dyDescent="0.25">
      <c r="A564" s="7"/>
      <c r="B564" s="7"/>
      <c r="C564" s="7"/>
      <c r="D564" s="7"/>
      <c r="E564" s="7"/>
    </row>
    <row r="565" spans="1:5" x14ac:dyDescent="0.25">
      <c r="A565" s="7"/>
      <c r="B565" s="7"/>
      <c r="C565" s="7"/>
      <c r="D565" s="7"/>
      <c r="E565" s="7"/>
    </row>
    <row r="566" spans="1:5" x14ac:dyDescent="0.25">
      <c r="A566" s="7"/>
      <c r="B566" s="7"/>
      <c r="C566" s="7"/>
      <c r="D566" s="7"/>
      <c r="E566" s="7"/>
    </row>
    <row r="567" spans="1:5" x14ac:dyDescent="0.25">
      <c r="A567" s="7"/>
      <c r="B567" s="7"/>
      <c r="C567" s="7"/>
      <c r="D567" s="7"/>
      <c r="E567" s="7"/>
    </row>
    <row r="568" spans="1:5" x14ac:dyDescent="0.25">
      <c r="A568" s="7"/>
      <c r="B568" s="7"/>
      <c r="C568" s="7"/>
      <c r="D568" s="7"/>
      <c r="E568" s="7"/>
    </row>
    <row r="569" spans="1:5" x14ac:dyDescent="0.25">
      <c r="A569" s="7"/>
      <c r="B569" s="7"/>
      <c r="C569" s="7"/>
      <c r="D569" s="7"/>
      <c r="E569" s="7"/>
    </row>
    <row r="570" spans="1:5" x14ac:dyDescent="0.25">
      <c r="A570" s="7"/>
      <c r="B570" s="7"/>
      <c r="C570" s="7"/>
      <c r="D570" s="7"/>
      <c r="E570" s="7"/>
    </row>
    <row r="571" spans="1:5" x14ac:dyDescent="0.25">
      <c r="A571" s="7"/>
      <c r="B571" s="7"/>
      <c r="C571" s="7"/>
      <c r="D571" s="7"/>
      <c r="E571" s="7"/>
    </row>
    <row r="572" spans="1:5" x14ac:dyDescent="0.25">
      <c r="A572" s="7"/>
      <c r="B572" s="7"/>
      <c r="C572" s="7"/>
      <c r="D572" s="7"/>
      <c r="E572" s="7"/>
    </row>
    <row r="573" spans="1:5" x14ac:dyDescent="0.25">
      <c r="A573" s="7"/>
      <c r="B573" s="7"/>
      <c r="C573" s="7"/>
      <c r="D573" s="7"/>
      <c r="E573" s="7"/>
    </row>
    <row r="574" spans="1:5" x14ac:dyDescent="0.25">
      <c r="A574" s="7"/>
      <c r="B574" s="7"/>
      <c r="C574" s="7"/>
      <c r="D574" s="7"/>
      <c r="E574" s="7"/>
    </row>
    <row r="575" spans="1:5" x14ac:dyDescent="0.25">
      <c r="A575" s="7"/>
      <c r="B575" s="7"/>
      <c r="C575" s="7"/>
      <c r="D575" s="7"/>
      <c r="E575" s="7"/>
    </row>
    <row r="576" spans="1:5" x14ac:dyDescent="0.25">
      <c r="A576" s="7"/>
      <c r="B576" s="7"/>
      <c r="C576" s="7"/>
      <c r="D576" s="7"/>
      <c r="E576" s="7"/>
    </row>
    <row r="577" spans="1:5" x14ac:dyDescent="0.25">
      <c r="A577" s="7"/>
      <c r="B577" s="7"/>
      <c r="C577" s="7"/>
      <c r="D577" s="7"/>
      <c r="E577" s="7"/>
    </row>
    <row r="578" spans="1:5" x14ac:dyDescent="0.25">
      <c r="A578" s="7"/>
      <c r="B578" s="7"/>
      <c r="C578" s="7"/>
      <c r="D578" s="7"/>
      <c r="E578" s="7"/>
    </row>
    <row r="579" spans="1:5" x14ac:dyDescent="0.25">
      <c r="A579" s="7"/>
      <c r="B579" s="7"/>
      <c r="C579" s="7"/>
      <c r="D579" s="7"/>
      <c r="E579" s="7"/>
    </row>
    <row r="580" spans="1:5" x14ac:dyDescent="0.25">
      <c r="A580" s="7"/>
      <c r="B580" s="7"/>
      <c r="C580" s="7"/>
      <c r="D580" s="7"/>
      <c r="E580" s="7"/>
    </row>
    <row r="581" spans="1:5" x14ac:dyDescent="0.25">
      <c r="A581" s="7"/>
      <c r="B581" s="7"/>
      <c r="C581" s="7"/>
      <c r="D581" s="7"/>
      <c r="E581" s="7"/>
    </row>
    <row r="582" spans="1:5" x14ac:dyDescent="0.25">
      <c r="A582" s="7"/>
      <c r="B582" s="7"/>
      <c r="C582" s="7"/>
      <c r="D582" s="7"/>
      <c r="E582" s="7"/>
    </row>
    <row r="583" spans="1:5" x14ac:dyDescent="0.25">
      <c r="A583" s="7"/>
      <c r="B583" s="7"/>
      <c r="C583" s="7"/>
      <c r="D583" s="7"/>
      <c r="E583" s="7"/>
    </row>
    <row r="584" spans="1:5" x14ac:dyDescent="0.25">
      <c r="A584" s="7"/>
      <c r="B584" s="7"/>
      <c r="C584" s="7"/>
      <c r="D584" s="7"/>
      <c r="E584" s="7"/>
    </row>
    <row r="585" spans="1:5" x14ac:dyDescent="0.25">
      <c r="A585" s="7"/>
      <c r="B585" s="7"/>
      <c r="C585" s="7"/>
      <c r="D585" s="7"/>
      <c r="E585" s="7"/>
    </row>
    <row r="586" spans="1:5" x14ac:dyDescent="0.25">
      <c r="A586" s="7"/>
      <c r="B586" s="7"/>
      <c r="C586" s="7"/>
      <c r="D586" s="7"/>
      <c r="E586" s="7"/>
    </row>
    <row r="587" spans="1:5" x14ac:dyDescent="0.25">
      <c r="A587" s="7"/>
      <c r="B587" s="7"/>
      <c r="C587" s="7"/>
      <c r="D587" s="7"/>
      <c r="E587" s="7"/>
    </row>
    <row r="588" spans="1:5" x14ac:dyDescent="0.25">
      <c r="A588" s="7"/>
      <c r="B588" s="7"/>
      <c r="C588" s="7"/>
      <c r="D588" s="7"/>
      <c r="E588" s="7"/>
    </row>
    <row r="589" spans="1:5" x14ac:dyDescent="0.25">
      <c r="A589" s="7"/>
      <c r="B589" s="7"/>
      <c r="C589" s="7"/>
      <c r="D589" s="7"/>
      <c r="E589" s="7"/>
    </row>
    <row r="590" spans="1:5" x14ac:dyDescent="0.25">
      <c r="A590" s="7"/>
      <c r="B590" s="7"/>
      <c r="C590" s="7"/>
      <c r="D590" s="7"/>
      <c r="E590" s="7"/>
    </row>
    <row r="591" spans="1:5" x14ac:dyDescent="0.25">
      <c r="A591" s="7"/>
      <c r="B591" s="7"/>
      <c r="C591" s="7"/>
      <c r="D591" s="7"/>
      <c r="E591" s="7"/>
    </row>
    <row r="592" spans="1:5" x14ac:dyDescent="0.25">
      <c r="A592" s="7"/>
      <c r="B592" s="7"/>
      <c r="C592" s="7"/>
      <c r="D592" s="7"/>
      <c r="E592" s="7"/>
    </row>
    <row r="593" spans="1:5" x14ac:dyDescent="0.25">
      <c r="A593" s="7"/>
      <c r="B593" s="7"/>
      <c r="C593" s="7"/>
      <c r="D593" s="7"/>
      <c r="E593" s="7"/>
    </row>
    <row r="594" spans="1:5" x14ac:dyDescent="0.25">
      <c r="A594" s="7"/>
      <c r="B594" s="7"/>
      <c r="C594" s="7"/>
      <c r="D594" s="7"/>
      <c r="E594" s="7"/>
    </row>
    <row r="595" spans="1:5" x14ac:dyDescent="0.25">
      <c r="A595" s="7"/>
      <c r="B595" s="7"/>
      <c r="C595" s="7"/>
      <c r="D595" s="7"/>
      <c r="E595" s="7"/>
    </row>
    <row r="596" spans="1:5" x14ac:dyDescent="0.25">
      <c r="A596" s="7"/>
      <c r="B596" s="7"/>
      <c r="C596" s="7"/>
      <c r="D596" s="7"/>
      <c r="E596" s="7"/>
    </row>
    <row r="597" spans="1:5" x14ac:dyDescent="0.25">
      <c r="A597" s="7"/>
      <c r="B597" s="7"/>
      <c r="C597" s="7"/>
      <c r="D597" s="7"/>
      <c r="E597" s="7"/>
    </row>
    <row r="598" spans="1:5" x14ac:dyDescent="0.25">
      <c r="A598" s="7"/>
      <c r="B598" s="7"/>
      <c r="C598" s="7"/>
      <c r="D598" s="7"/>
      <c r="E598" s="7"/>
    </row>
    <row r="599" spans="1:5" x14ac:dyDescent="0.25">
      <c r="A599" s="7"/>
      <c r="B599" s="7"/>
      <c r="C599" s="7"/>
      <c r="D599" s="7"/>
      <c r="E599" s="7"/>
    </row>
    <row r="600" spans="1:5" x14ac:dyDescent="0.25">
      <c r="A600" s="7"/>
      <c r="B600" s="7"/>
      <c r="C600" s="7"/>
      <c r="D600" s="7"/>
      <c r="E600" s="7"/>
    </row>
    <row r="601" spans="1:5" x14ac:dyDescent="0.25">
      <c r="A601" s="7"/>
      <c r="B601" s="7"/>
      <c r="C601" s="7"/>
      <c r="D601" s="7"/>
      <c r="E601" s="7"/>
    </row>
    <row r="602" spans="1:5" x14ac:dyDescent="0.25">
      <c r="A602" s="7"/>
      <c r="B602" s="7"/>
      <c r="C602" s="7"/>
      <c r="D602" s="7"/>
      <c r="E602" s="7"/>
    </row>
    <row r="603" spans="1:5" x14ac:dyDescent="0.25">
      <c r="A603" s="7"/>
      <c r="B603" s="7"/>
      <c r="C603" s="7"/>
      <c r="D603" s="7"/>
      <c r="E603" s="7"/>
    </row>
    <row r="604" spans="1:5" x14ac:dyDescent="0.25">
      <c r="A604" s="7"/>
      <c r="B604" s="7"/>
      <c r="C604" s="7"/>
      <c r="D604" s="7"/>
      <c r="E604" s="7"/>
    </row>
    <row r="605" spans="1:5" x14ac:dyDescent="0.25">
      <c r="A605" s="7"/>
      <c r="B605" s="7"/>
      <c r="C605" s="7"/>
      <c r="D605" s="7"/>
      <c r="E605" s="7"/>
    </row>
    <row r="606" spans="1:5" x14ac:dyDescent="0.25">
      <c r="A606" s="7"/>
      <c r="B606" s="7"/>
      <c r="C606" s="7"/>
      <c r="D606" s="7"/>
      <c r="E606" s="7"/>
    </row>
    <row r="607" spans="1:5" x14ac:dyDescent="0.25">
      <c r="A607" s="7"/>
      <c r="B607" s="7"/>
      <c r="C607" s="7"/>
      <c r="D607" s="7"/>
      <c r="E607" s="7"/>
    </row>
    <row r="608" spans="1:5" x14ac:dyDescent="0.25">
      <c r="A608" s="7"/>
      <c r="B608" s="7"/>
      <c r="C608" s="7"/>
      <c r="D608" s="7"/>
      <c r="E608" s="7"/>
    </row>
    <row r="609" spans="1:5" x14ac:dyDescent="0.25">
      <c r="A609" s="7"/>
      <c r="B609" s="7"/>
      <c r="C609" s="7"/>
      <c r="D609" s="7"/>
      <c r="E609" s="7"/>
    </row>
    <row r="610" spans="1:5" x14ac:dyDescent="0.25">
      <c r="A610" s="7"/>
      <c r="B610" s="7"/>
      <c r="C610" s="7"/>
      <c r="D610" s="7"/>
      <c r="E610" s="7"/>
    </row>
    <row r="611" spans="1:5" x14ac:dyDescent="0.25">
      <c r="A611" s="7"/>
      <c r="B611" s="7"/>
      <c r="C611" s="7"/>
      <c r="D611" s="7"/>
      <c r="E611" s="7"/>
    </row>
    <row r="612" spans="1:5" x14ac:dyDescent="0.25">
      <c r="A612" s="7"/>
      <c r="B612" s="7"/>
      <c r="C612" s="7"/>
      <c r="D612" s="7"/>
      <c r="E612" s="7"/>
    </row>
    <row r="613" spans="1:5" x14ac:dyDescent="0.25">
      <c r="A613" s="7"/>
      <c r="B613" s="7"/>
      <c r="C613" s="7"/>
      <c r="D613" s="7"/>
      <c r="E613" s="7"/>
    </row>
    <row r="614" spans="1:5" x14ac:dyDescent="0.25">
      <c r="A614" s="7"/>
      <c r="B614" s="7"/>
      <c r="C614" s="7"/>
      <c r="D614" s="7"/>
      <c r="E614" s="7"/>
    </row>
    <row r="615" spans="1:5" x14ac:dyDescent="0.25">
      <c r="A615" s="7"/>
      <c r="B615" s="7"/>
      <c r="C615" s="7"/>
      <c r="D615" s="7"/>
      <c r="E615" s="7"/>
    </row>
    <row r="616" spans="1:5" x14ac:dyDescent="0.25">
      <c r="A616" s="7"/>
      <c r="B616" s="7"/>
      <c r="C616" s="7"/>
      <c r="D616" s="7"/>
      <c r="E616" s="7"/>
    </row>
    <row r="617" spans="1:5" x14ac:dyDescent="0.25">
      <c r="A617" s="7"/>
      <c r="B617" s="7"/>
      <c r="C617" s="7"/>
      <c r="D617" s="7"/>
      <c r="E617" s="7"/>
    </row>
    <row r="618" spans="1:5" x14ac:dyDescent="0.25">
      <c r="A618" s="7"/>
      <c r="B618" s="7"/>
      <c r="C618" s="7"/>
      <c r="D618" s="7"/>
      <c r="E618" s="7"/>
    </row>
    <row r="619" spans="1:5" x14ac:dyDescent="0.25">
      <c r="A619" s="7"/>
      <c r="B619" s="7"/>
      <c r="C619" s="7"/>
      <c r="D619" s="7"/>
      <c r="E619" s="7"/>
    </row>
    <row r="620" spans="1:5" x14ac:dyDescent="0.25">
      <c r="A620" s="7"/>
      <c r="B620" s="7"/>
      <c r="C620" s="7"/>
      <c r="D620" s="7"/>
      <c r="E620" s="7"/>
    </row>
    <row r="621" spans="1:5" x14ac:dyDescent="0.25">
      <c r="A621" s="7"/>
      <c r="B621" s="7"/>
      <c r="C621" s="7"/>
      <c r="D621" s="7"/>
      <c r="E621" s="7"/>
    </row>
    <row r="622" spans="1:5" x14ac:dyDescent="0.25">
      <c r="A622" s="7"/>
      <c r="B622" s="7"/>
      <c r="C622" s="7"/>
      <c r="D622" s="7"/>
      <c r="E622" s="7"/>
    </row>
    <row r="623" spans="1:5" x14ac:dyDescent="0.25">
      <c r="A623" s="7"/>
      <c r="B623" s="7"/>
      <c r="C623" s="7"/>
      <c r="D623" s="7"/>
      <c r="E623" s="7"/>
    </row>
    <row r="624" spans="1:5" x14ac:dyDescent="0.25">
      <c r="A624" s="7"/>
      <c r="B624" s="7"/>
      <c r="C624" s="7"/>
      <c r="D624" s="7"/>
      <c r="E624" s="7"/>
    </row>
    <row r="625" spans="1:5" x14ac:dyDescent="0.25">
      <c r="A625" s="7"/>
      <c r="B625" s="7"/>
      <c r="C625" s="7"/>
      <c r="D625" s="7"/>
      <c r="E625" s="7"/>
    </row>
    <row r="626" spans="1:5" x14ac:dyDescent="0.25">
      <c r="A626" s="7"/>
      <c r="B626" s="7"/>
      <c r="C626" s="7"/>
      <c r="D626" s="7"/>
      <c r="E626" s="7"/>
    </row>
    <row r="627" spans="1:5" x14ac:dyDescent="0.25">
      <c r="A627" s="7"/>
      <c r="B627" s="7"/>
      <c r="C627" s="7"/>
      <c r="D627" s="7"/>
      <c r="E627" s="7"/>
    </row>
    <row r="628" spans="1:5" x14ac:dyDescent="0.25">
      <c r="A628" s="7"/>
      <c r="B628" s="7"/>
      <c r="C628" s="7"/>
      <c r="D628" s="7"/>
      <c r="E628" s="7"/>
    </row>
    <row r="629" spans="1:5" x14ac:dyDescent="0.25">
      <c r="A629" s="7"/>
      <c r="B629" s="7"/>
      <c r="C629" s="7"/>
      <c r="D629" s="7"/>
      <c r="E629" s="7"/>
    </row>
    <row r="630" spans="1:5" x14ac:dyDescent="0.25">
      <c r="A630" s="7"/>
      <c r="B630" s="7"/>
      <c r="C630" s="7"/>
      <c r="D630" s="7"/>
      <c r="E630" s="7"/>
    </row>
    <row r="631" spans="1:5" x14ac:dyDescent="0.25">
      <c r="A631" s="7"/>
      <c r="B631" s="7"/>
      <c r="C631" s="7"/>
      <c r="D631" s="7"/>
      <c r="E631" s="7"/>
    </row>
    <row r="632" spans="1:5" x14ac:dyDescent="0.25">
      <c r="A632" s="7"/>
      <c r="B632" s="7"/>
      <c r="C632" s="7"/>
      <c r="D632" s="7"/>
      <c r="E632" s="7"/>
    </row>
    <row r="633" spans="1:5" x14ac:dyDescent="0.25">
      <c r="A633" s="7"/>
      <c r="B633" s="7"/>
      <c r="C633" s="7"/>
      <c r="D633" s="7"/>
      <c r="E633" s="7"/>
    </row>
    <row r="634" spans="1:5" x14ac:dyDescent="0.25">
      <c r="A634" s="7"/>
      <c r="B634" s="7"/>
      <c r="C634" s="7"/>
      <c r="D634" s="7"/>
      <c r="E634" s="7"/>
    </row>
    <row r="635" spans="1:5" x14ac:dyDescent="0.25">
      <c r="A635" s="7"/>
      <c r="B635" s="7"/>
      <c r="C635" s="7"/>
      <c r="D635" s="7"/>
      <c r="E635" s="7"/>
    </row>
    <row r="636" spans="1:5" x14ac:dyDescent="0.25">
      <c r="A636" s="7"/>
      <c r="B636" s="7"/>
      <c r="C636" s="7"/>
      <c r="D636" s="7"/>
      <c r="E636" s="7"/>
    </row>
    <row r="637" spans="1:5" x14ac:dyDescent="0.25">
      <c r="A637" s="7"/>
      <c r="B637" s="7"/>
      <c r="C637" s="7"/>
      <c r="D637" s="7"/>
      <c r="E637" s="7"/>
    </row>
    <row r="638" spans="1:5" x14ac:dyDescent="0.25">
      <c r="A638" s="7"/>
      <c r="B638" s="7"/>
      <c r="C638" s="7"/>
      <c r="D638" s="7"/>
      <c r="E638" s="7"/>
    </row>
    <row r="639" spans="1:5" x14ac:dyDescent="0.25">
      <c r="A639" s="7"/>
      <c r="B639" s="7"/>
      <c r="C639" s="7"/>
      <c r="D639" s="7"/>
      <c r="E639" s="7"/>
    </row>
    <row r="640" spans="1:5" x14ac:dyDescent="0.25">
      <c r="A640" s="7"/>
      <c r="B640" s="7"/>
      <c r="C640" s="7"/>
      <c r="D640" s="7"/>
      <c r="E640" s="7"/>
    </row>
    <row r="641" spans="1:5" x14ac:dyDescent="0.25">
      <c r="A641" s="7"/>
      <c r="B641" s="7"/>
      <c r="C641" s="7"/>
      <c r="D641" s="7"/>
      <c r="E641" s="7"/>
    </row>
    <row r="642" spans="1:5" x14ac:dyDescent="0.25">
      <c r="A642" s="7"/>
      <c r="B642" s="7"/>
      <c r="C642" s="7"/>
      <c r="D642" s="7"/>
      <c r="E642" s="7"/>
    </row>
    <row r="643" spans="1:5" x14ac:dyDescent="0.25">
      <c r="A643" s="7"/>
      <c r="B643" s="7"/>
      <c r="C643" s="7"/>
      <c r="D643" s="7"/>
      <c r="E643" s="7"/>
    </row>
    <row r="644" spans="1:5" x14ac:dyDescent="0.25">
      <c r="A644" s="7"/>
      <c r="B644" s="7"/>
      <c r="C644" s="7"/>
      <c r="D644" s="7"/>
      <c r="E644" s="7"/>
    </row>
    <row r="645" spans="1:5" x14ac:dyDescent="0.25">
      <c r="A645" s="7"/>
      <c r="B645" s="7"/>
      <c r="C645" s="7"/>
      <c r="D645" s="7"/>
      <c r="E645" s="7"/>
    </row>
    <row r="646" spans="1:5" x14ac:dyDescent="0.25">
      <c r="A646" s="7"/>
      <c r="B646" s="7"/>
      <c r="C646" s="7"/>
      <c r="D646" s="7"/>
      <c r="E646" s="7"/>
    </row>
    <row r="647" spans="1:5" x14ac:dyDescent="0.25">
      <c r="A647" s="7"/>
      <c r="B647" s="7"/>
      <c r="C647" s="7"/>
      <c r="D647" s="7"/>
      <c r="E647" s="7"/>
    </row>
    <row r="648" spans="1:5" x14ac:dyDescent="0.25">
      <c r="A648" s="7"/>
      <c r="B648" s="7"/>
      <c r="C648" s="7"/>
      <c r="D648" s="7"/>
      <c r="E648" s="7"/>
    </row>
    <row r="649" spans="1:5" x14ac:dyDescent="0.25">
      <c r="A649" s="7"/>
      <c r="B649" s="7"/>
      <c r="C649" s="7"/>
      <c r="D649" s="7"/>
      <c r="E649" s="7"/>
    </row>
    <row r="650" spans="1:5" x14ac:dyDescent="0.25">
      <c r="A650" s="7"/>
      <c r="B650" s="7"/>
      <c r="C650" s="7"/>
      <c r="D650" s="7"/>
      <c r="E650" s="7"/>
    </row>
    <row r="651" spans="1:5" x14ac:dyDescent="0.25">
      <c r="A651" s="7"/>
      <c r="B651" s="7"/>
      <c r="C651" s="7"/>
      <c r="D651" s="7"/>
      <c r="E651" s="7"/>
    </row>
    <row r="652" spans="1:5" x14ac:dyDescent="0.25">
      <c r="A652" s="7"/>
      <c r="B652" s="7"/>
      <c r="C652" s="7"/>
      <c r="D652" s="7"/>
      <c r="E652" s="7"/>
    </row>
    <row r="653" spans="1:5" x14ac:dyDescent="0.25">
      <c r="A653" s="7"/>
      <c r="B653" s="7"/>
      <c r="C653" s="7"/>
      <c r="D653" s="7"/>
      <c r="E653" s="7"/>
    </row>
    <row r="654" spans="1:5" x14ac:dyDescent="0.25">
      <c r="A654" s="7"/>
      <c r="B654" s="7"/>
      <c r="C654" s="7"/>
      <c r="D654" s="7"/>
      <c r="E654" s="7"/>
    </row>
    <row r="655" spans="1:5" x14ac:dyDescent="0.25">
      <c r="A655" s="7"/>
      <c r="B655" s="7"/>
      <c r="C655" s="7"/>
      <c r="D655" s="7"/>
      <c r="E655" s="7"/>
    </row>
    <row r="656" spans="1:5" x14ac:dyDescent="0.25">
      <c r="A656" s="7"/>
      <c r="B656" s="7"/>
      <c r="C656" s="7"/>
      <c r="D656" s="7"/>
      <c r="E656" s="7"/>
    </row>
    <row r="657" spans="1:5" x14ac:dyDescent="0.25">
      <c r="A657" s="7"/>
      <c r="B657" s="7"/>
      <c r="C657" s="7"/>
      <c r="D657" s="7"/>
      <c r="E657" s="7"/>
    </row>
    <row r="658" spans="1:5" x14ac:dyDescent="0.25">
      <c r="A658" s="7"/>
      <c r="B658" s="7"/>
      <c r="C658" s="7"/>
      <c r="D658" s="7"/>
      <c r="E658" s="7"/>
    </row>
    <row r="659" spans="1:5" x14ac:dyDescent="0.25">
      <c r="A659" s="7"/>
      <c r="B659" s="7"/>
      <c r="C659" s="7"/>
      <c r="D659" s="7"/>
      <c r="E659" s="7"/>
    </row>
    <row r="660" spans="1:5" x14ac:dyDescent="0.25">
      <c r="A660" s="7"/>
      <c r="B660" s="7"/>
      <c r="C660" s="7"/>
      <c r="D660" s="7"/>
      <c r="E660" s="7"/>
    </row>
    <row r="661" spans="1:5" x14ac:dyDescent="0.25">
      <c r="A661" s="7"/>
      <c r="B661" s="7"/>
      <c r="C661" s="7"/>
      <c r="D661" s="7"/>
      <c r="E661" s="7"/>
    </row>
    <row r="662" spans="1:5" x14ac:dyDescent="0.25">
      <c r="A662" s="7"/>
      <c r="B662" s="7"/>
      <c r="C662" s="7"/>
      <c r="D662" s="7"/>
      <c r="E662" s="7"/>
    </row>
    <row r="663" spans="1:5" x14ac:dyDescent="0.25">
      <c r="A663" s="7"/>
      <c r="B663" s="7"/>
      <c r="C663" s="7"/>
      <c r="D663" s="7"/>
      <c r="E663" s="7"/>
    </row>
    <row r="664" spans="1:5" x14ac:dyDescent="0.25">
      <c r="A664" s="7"/>
      <c r="B664" s="7"/>
      <c r="C664" s="7"/>
      <c r="D664" s="7"/>
      <c r="E664" s="7"/>
    </row>
    <row r="665" spans="1:5" x14ac:dyDescent="0.25">
      <c r="A665" s="7"/>
      <c r="B665" s="7"/>
      <c r="C665" s="7"/>
      <c r="D665" s="7"/>
      <c r="E665" s="7"/>
    </row>
    <row r="666" spans="1:5" x14ac:dyDescent="0.25">
      <c r="A666" s="7"/>
      <c r="B666" s="7"/>
      <c r="C666" s="7"/>
      <c r="D666" s="7"/>
      <c r="E666" s="7"/>
    </row>
    <row r="667" spans="1:5" x14ac:dyDescent="0.25">
      <c r="A667" s="7"/>
      <c r="B667" s="7"/>
      <c r="C667" s="7"/>
      <c r="D667" s="7"/>
      <c r="E667" s="7"/>
    </row>
    <row r="668" spans="1:5" x14ac:dyDescent="0.25">
      <c r="A668" s="7"/>
      <c r="B668" s="7"/>
      <c r="C668" s="7"/>
      <c r="D668" s="7"/>
      <c r="E668" s="7"/>
    </row>
    <row r="669" spans="1:5" x14ac:dyDescent="0.25">
      <c r="A669" s="7"/>
      <c r="B669" s="7"/>
      <c r="C669" s="7"/>
      <c r="D669" s="7"/>
      <c r="E669" s="7"/>
    </row>
    <row r="670" spans="1:5" x14ac:dyDescent="0.25">
      <c r="A670" s="7"/>
      <c r="B670" s="7"/>
      <c r="C670" s="7"/>
      <c r="D670" s="7"/>
      <c r="E670" s="7"/>
    </row>
    <row r="671" spans="1:5" x14ac:dyDescent="0.25">
      <c r="A671" s="7"/>
      <c r="B671" s="7"/>
      <c r="C671" s="7"/>
      <c r="D671" s="7"/>
      <c r="E671" s="7"/>
    </row>
    <row r="672" spans="1:5" x14ac:dyDescent="0.25">
      <c r="A672" s="7"/>
      <c r="B672" s="7"/>
      <c r="C672" s="7"/>
      <c r="D672" s="7"/>
      <c r="E672" s="7"/>
    </row>
    <row r="673" spans="1:5" x14ac:dyDescent="0.25">
      <c r="A673" s="7"/>
      <c r="B673" s="7"/>
      <c r="C673" s="7"/>
      <c r="D673" s="7"/>
      <c r="E673" s="7"/>
    </row>
    <row r="674" spans="1:5" x14ac:dyDescent="0.25">
      <c r="A674" s="7"/>
      <c r="B674" s="7"/>
      <c r="C674" s="7"/>
      <c r="D674" s="7"/>
      <c r="E674" s="7"/>
    </row>
    <row r="675" spans="1:5" x14ac:dyDescent="0.25">
      <c r="A675" s="7"/>
      <c r="B675" s="7"/>
      <c r="C675" s="7"/>
      <c r="D675" s="7"/>
      <c r="E675" s="7"/>
    </row>
    <row r="676" spans="1:5" x14ac:dyDescent="0.25">
      <c r="A676" s="7"/>
      <c r="B676" s="7"/>
      <c r="C676" s="7"/>
      <c r="D676" s="7"/>
      <c r="E676" s="7"/>
    </row>
    <row r="677" spans="1:5" x14ac:dyDescent="0.25">
      <c r="A677" s="7"/>
      <c r="B677" s="7"/>
      <c r="C677" s="7"/>
      <c r="D677" s="7"/>
      <c r="E677" s="7"/>
    </row>
    <row r="678" spans="1:5" x14ac:dyDescent="0.25">
      <c r="A678" s="7"/>
      <c r="B678" s="7"/>
      <c r="C678" s="7"/>
      <c r="D678" s="7"/>
      <c r="E678" s="7"/>
    </row>
    <row r="679" spans="1:5" x14ac:dyDescent="0.25">
      <c r="A679" s="7"/>
      <c r="B679" s="7"/>
      <c r="C679" s="7"/>
      <c r="D679" s="7"/>
      <c r="E679" s="7"/>
    </row>
    <row r="680" spans="1:5" x14ac:dyDescent="0.25">
      <c r="A680" s="7"/>
      <c r="B680" s="7"/>
      <c r="C680" s="7"/>
      <c r="D680" s="7"/>
      <c r="E680" s="7"/>
    </row>
    <row r="681" spans="1:5" x14ac:dyDescent="0.25">
      <c r="A681" s="7"/>
      <c r="B681" s="7"/>
      <c r="C681" s="7"/>
      <c r="D681" s="7"/>
      <c r="E681" s="7"/>
    </row>
    <row r="682" spans="1:5" x14ac:dyDescent="0.25">
      <c r="A682" s="7"/>
      <c r="B682" s="7"/>
      <c r="C682" s="7"/>
      <c r="D682" s="7"/>
      <c r="E682" s="7"/>
    </row>
    <row r="683" spans="1:5" x14ac:dyDescent="0.25">
      <c r="A683" s="7"/>
      <c r="B683" s="7"/>
      <c r="C683" s="7"/>
      <c r="D683" s="7"/>
      <c r="E683" s="7"/>
    </row>
    <row r="684" spans="1:5" x14ac:dyDescent="0.25">
      <c r="A684" s="7"/>
      <c r="B684" s="7"/>
      <c r="C684" s="7"/>
      <c r="D684" s="7"/>
      <c r="E684" s="7"/>
    </row>
    <row r="685" spans="1:5" x14ac:dyDescent="0.25">
      <c r="A685" s="7"/>
      <c r="B685" s="7"/>
      <c r="C685" s="7"/>
      <c r="D685" s="7"/>
      <c r="E685" s="7"/>
    </row>
    <row r="686" spans="1:5" x14ac:dyDescent="0.25">
      <c r="A686" s="7"/>
      <c r="B686" s="7"/>
      <c r="C686" s="7"/>
      <c r="D686" s="7"/>
      <c r="E686" s="7"/>
    </row>
    <row r="687" spans="1:5" x14ac:dyDescent="0.25">
      <c r="A687" s="7"/>
      <c r="B687" s="7"/>
      <c r="C687" s="7"/>
      <c r="D687" s="7"/>
      <c r="E687" s="7"/>
    </row>
    <row r="688" spans="1:5" x14ac:dyDescent="0.25">
      <c r="A688" s="7"/>
      <c r="B688" s="7"/>
      <c r="C688" s="7"/>
      <c r="D688" s="7"/>
      <c r="E688" s="7"/>
    </row>
    <row r="689" spans="1:5" x14ac:dyDescent="0.25">
      <c r="A689" s="7"/>
      <c r="B689" s="7"/>
      <c r="C689" s="7"/>
      <c r="D689" s="7"/>
      <c r="E689" s="7"/>
    </row>
    <row r="690" spans="1:5" x14ac:dyDescent="0.25">
      <c r="A690" s="7"/>
      <c r="B690" s="7"/>
      <c r="C690" s="7"/>
      <c r="D690" s="7"/>
      <c r="E690" s="7"/>
    </row>
    <row r="691" spans="1:5" x14ac:dyDescent="0.25">
      <c r="A691" s="7"/>
      <c r="B691" s="7"/>
      <c r="C691" s="7"/>
      <c r="D691" s="7"/>
      <c r="E691" s="7"/>
    </row>
    <row r="692" spans="1:5" x14ac:dyDescent="0.25">
      <c r="A692" s="7"/>
      <c r="B692" s="7"/>
      <c r="C692" s="7"/>
      <c r="D692" s="7"/>
      <c r="E692" s="7"/>
    </row>
    <row r="693" spans="1:5" x14ac:dyDescent="0.25">
      <c r="A693" s="7"/>
      <c r="B693" s="7"/>
      <c r="C693" s="7"/>
      <c r="D693" s="7"/>
      <c r="E693" s="7"/>
    </row>
    <row r="694" spans="1:5" x14ac:dyDescent="0.25">
      <c r="A694" s="7"/>
      <c r="B694" s="7"/>
      <c r="C694" s="7"/>
      <c r="D694" s="7"/>
      <c r="E694" s="7"/>
    </row>
    <row r="695" spans="1:5" x14ac:dyDescent="0.25">
      <c r="A695" s="7"/>
      <c r="B695" s="7"/>
      <c r="C695" s="7"/>
      <c r="D695" s="7"/>
      <c r="E695" s="7"/>
    </row>
    <row r="696" spans="1:5" x14ac:dyDescent="0.25">
      <c r="A696" s="7"/>
      <c r="B696" s="7"/>
      <c r="C696" s="7"/>
      <c r="D696" s="7"/>
      <c r="E696" s="7"/>
    </row>
    <row r="697" spans="1:5" x14ac:dyDescent="0.25">
      <c r="A697" s="7"/>
      <c r="B697" s="7"/>
      <c r="C697" s="7"/>
      <c r="D697" s="7"/>
      <c r="E697" s="7"/>
    </row>
    <row r="698" spans="1:5" x14ac:dyDescent="0.25">
      <c r="A698" s="7"/>
      <c r="B698" s="7"/>
      <c r="C698" s="7"/>
      <c r="D698" s="7"/>
      <c r="E698" s="7"/>
    </row>
    <row r="699" spans="1:5" x14ac:dyDescent="0.25">
      <c r="A699" s="7"/>
      <c r="B699" s="7"/>
      <c r="C699" s="7"/>
      <c r="D699" s="7"/>
      <c r="E699" s="7"/>
    </row>
    <row r="700" spans="1:5" x14ac:dyDescent="0.25">
      <c r="A700" s="7"/>
      <c r="B700" s="7"/>
      <c r="C700" s="7"/>
      <c r="D700" s="7"/>
      <c r="E700" s="7"/>
    </row>
    <row r="701" spans="1:5" x14ac:dyDescent="0.25">
      <c r="A701" s="7"/>
      <c r="B701" s="7"/>
      <c r="C701" s="7"/>
      <c r="D701" s="7"/>
      <c r="E701" s="7"/>
    </row>
    <row r="702" spans="1:5" x14ac:dyDescent="0.25">
      <c r="A702" s="7"/>
      <c r="B702" s="7"/>
      <c r="C702" s="7"/>
      <c r="D702" s="7"/>
      <c r="E702" s="7"/>
    </row>
    <row r="703" spans="1:5" x14ac:dyDescent="0.25">
      <c r="A703" s="7"/>
      <c r="B703" s="7"/>
      <c r="C703" s="7"/>
      <c r="D703" s="7"/>
      <c r="E703" s="7"/>
    </row>
    <row r="704" spans="1:5" x14ac:dyDescent="0.25">
      <c r="A704" s="7"/>
      <c r="B704" s="7"/>
      <c r="C704" s="7"/>
      <c r="D704" s="7"/>
      <c r="E704" s="7"/>
    </row>
    <row r="705" spans="1:5" x14ac:dyDescent="0.25">
      <c r="A705" s="7"/>
      <c r="B705" s="7"/>
      <c r="C705" s="7"/>
      <c r="D705" s="7"/>
      <c r="E705" s="7"/>
    </row>
    <row r="706" spans="1:5" x14ac:dyDescent="0.25">
      <c r="A706" s="7"/>
      <c r="B706" s="7"/>
      <c r="C706" s="7"/>
      <c r="D706" s="7"/>
      <c r="E706" s="7"/>
    </row>
    <row r="707" spans="1:5" x14ac:dyDescent="0.25">
      <c r="A707" s="7"/>
      <c r="B707" s="7"/>
      <c r="C707" s="7"/>
      <c r="D707" s="7"/>
      <c r="E707" s="7"/>
    </row>
    <row r="708" spans="1:5" x14ac:dyDescent="0.25">
      <c r="A708" s="7"/>
      <c r="B708" s="7"/>
      <c r="C708" s="7"/>
      <c r="D708" s="7"/>
      <c r="E708" s="7"/>
    </row>
    <row r="709" spans="1:5" x14ac:dyDescent="0.25">
      <c r="A709" s="7"/>
      <c r="B709" s="7"/>
      <c r="C709" s="7"/>
      <c r="D709" s="7"/>
      <c r="E709" s="7"/>
    </row>
    <row r="710" spans="1:5" x14ac:dyDescent="0.25">
      <c r="A710" s="7"/>
      <c r="B710" s="7"/>
      <c r="C710" s="7"/>
      <c r="D710" s="7"/>
      <c r="E710" s="7"/>
    </row>
    <row r="711" spans="1:5" x14ac:dyDescent="0.25">
      <c r="A711" s="7"/>
      <c r="B711" s="7"/>
      <c r="C711" s="7"/>
      <c r="D711" s="7"/>
      <c r="E711" s="7"/>
    </row>
    <row r="712" spans="1:5" x14ac:dyDescent="0.25">
      <c r="A712" s="7"/>
      <c r="B712" s="7"/>
      <c r="C712" s="7"/>
      <c r="D712" s="7"/>
      <c r="E712" s="7"/>
    </row>
    <row r="713" spans="1:5" x14ac:dyDescent="0.25">
      <c r="A713" s="7"/>
      <c r="B713" s="7"/>
      <c r="C713" s="7"/>
      <c r="D713" s="7"/>
      <c r="E713" s="7"/>
    </row>
    <row r="714" spans="1:5" x14ac:dyDescent="0.25">
      <c r="A714" s="7"/>
      <c r="B714" s="7"/>
      <c r="C714" s="7"/>
      <c r="D714" s="7"/>
      <c r="E714" s="7"/>
    </row>
    <row r="715" spans="1:5" x14ac:dyDescent="0.25">
      <c r="A715" s="7"/>
      <c r="B715" s="7"/>
      <c r="C715" s="7"/>
      <c r="D715" s="7"/>
      <c r="E715" s="7"/>
    </row>
    <row r="716" spans="1:5" x14ac:dyDescent="0.25">
      <c r="A716" s="7"/>
      <c r="B716" s="7"/>
      <c r="C716" s="7"/>
      <c r="D716" s="7"/>
      <c r="E716" s="7"/>
    </row>
    <row r="717" spans="1:5" x14ac:dyDescent="0.25">
      <c r="A717" s="7"/>
      <c r="B717" s="7"/>
      <c r="C717" s="7"/>
      <c r="D717" s="7"/>
      <c r="E717" s="7"/>
    </row>
    <row r="718" spans="1:5" x14ac:dyDescent="0.25">
      <c r="A718" s="7"/>
      <c r="B718" s="7"/>
      <c r="C718" s="7"/>
      <c r="D718" s="7"/>
      <c r="E718" s="7"/>
    </row>
    <row r="719" spans="1:5" x14ac:dyDescent="0.25">
      <c r="A719" s="7"/>
      <c r="B719" s="7"/>
      <c r="C719" s="7"/>
      <c r="D719" s="7"/>
      <c r="E719" s="7"/>
    </row>
    <row r="720" spans="1:5" x14ac:dyDescent="0.25">
      <c r="A720" s="7"/>
      <c r="B720" s="7"/>
      <c r="C720" s="7"/>
      <c r="D720" s="7"/>
      <c r="E720" s="7"/>
    </row>
    <row r="721" spans="1:5" x14ac:dyDescent="0.25">
      <c r="A721" s="7"/>
      <c r="B721" s="7"/>
      <c r="C721" s="7"/>
      <c r="D721" s="7"/>
      <c r="E721" s="7"/>
    </row>
    <row r="722" spans="1:5" x14ac:dyDescent="0.25">
      <c r="A722" s="7"/>
      <c r="B722" s="7"/>
      <c r="C722" s="7"/>
      <c r="D722" s="7"/>
      <c r="E722" s="7"/>
    </row>
    <row r="723" spans="1:5" x14ac:dyDescent="0.25">
      <c r="A723" s="7"/>
      <c r="B723" s="7"/>
      <c r="C723" s="7"/>
      <c r="D723" s="7"/>
      <c r="E723" s="7"/>
    </row>
    <row r="724" spans="1:5" x14ac:dyDescent="0.25">
      <c r="A724" s="7"/>
      <c r="B724" s="7"/>
      <c r="C724" s="7"/>
      <c r="D724" s="7"/>
      <c r="E724" s="7"/>
    </row>
    <row r="725" spans="1:5" x14ac:dyDescent="0.25">
      <c r="A725" s="7"/>
      <c r="B725" s="7"/>
      <c r="C725" s="7"/>
      <c r="D725" s="7"/>
      <c r="E725" s="7"/>
    </row>
    <row r="726" spans="1:5" x14ac:dyDescent="0.25">
      <c r="A726" s="7"/>
      <c r="B726" s="7"/>
      <c r="C726" s="7"/>
      <c r="D726" s="7"/>
      <c r="E726" s="7"/>
    </row>
    <row r="727" spans="1:5" x14ac:dyDescent="0.25">
      <c r="A727" s="7"/>
      <c r="B727" s="7"/>
      <c r="C727" s="7"/>
      <c r="D727" s="7"/>
      <c r="E727" s="7"/>
    </row>
    <row r="728" spans="1:5" x14ac:dyDescent="0.25">
      <c r="A728" s="7"/>
      <c r="B728" s="7"/>
      <c r="C728" s="7"/>
      <c r="D728" s="7"/>
      <c r="E728" s="7"/>
    </row>
    <row r="729" spans="1:5" x14ac:dyDescent="0.25">
      <c r="A729" s="7"/>
      <c r="B729" s="7"/>
      <c r="C729" s="7"/>
      <c r="D729" s="7"/>
      <c r="E729" s="7"/>
    </row>
    <row r="730" spans="1:5" x14ac:dyDescent="0.25">
      <c r="A730" s="7"/>
      <c r="B730" s="7"/>
      <c r="C730" s="7"/>
      <c r="D730" s="7"/>
      <c r="E730" s="7"/>
    </row>
    <row r="731" spans="1:5" x14ac:dyDescent="0.25">
      <c r="A731" s="7"/>
      <c r="B731" s="7"/>
      <c r="C731" s="7"/>
      <c r="D731" s="7"/>
      <c r="E731" s="7"/>
    </row>
    <row r="732" spans="1:5" x14ac:dyDescent="0.25">
      <c r="A732" s="7"/>
      <c r="B732" s="7"/>
      <c r="C732" s="7"/>
      <c r="D732" s="7"/>
      <c r="E732" s="7"/>
    </row>
    <row r="733" spans="1:5" x14ac:dyDescent="0.25">
      <c r="A733" s="7"/>
      <c r="B733" s="7"/>
      <c r="C733" s="7"/>
      <c r="D733" s="7"/>
      <c r="E733" s="7"/>
    </row>
    <row r="734" spans="1:5" x14ac:dyDescent="0.25">
      <c r="A734" s="7"/>
      <c r="B734" s="7"/>
      <c r="C734" s="7"/>
      <c r="D734" s="7"/>
      <c r="E734" s="7"/>
    </row>
    <row r="735" spans="1:5" x14ac:dyDescent="0.25">
      <c r="A735" s="7"/>
      <c r="B735" s="7"/>
      <c r="C735" s="7"/>
      <c r="D735" s="7"/>
      <c r="E735" s="7"/>
    </row>
    <row r="736" spans="1:5" x14ac:dyDescent="0.25">
      <c r="A736" s="7"/>
      <c r="B736" s="7"/>
      <c r="C736" s="7"/>
      <c r="D736" s="7"/>
      <c r="E736" s="7"/>
    </row>
    <row r="737" spans="1:5" x14ac:dyDescent="0.25">
      <c r="A737" s="7"/>
      <c r="B737" s="7"/>
      <c r="C737" s="7"/>
      <c r="D737" s="7"/>
      <c r="E737" s="7"/>
    </row>
    <row r="738" spans="1:5" x14ac:dyDescent="0.25">
      <c r="A738" s="7"/>
      <c r="B738" s="7"/>
      <c r="C738" s="7"/>
      <c r="D738" s="7"/>
      <c r="E738" s="7"/>
    </row>
    <row r="739" spans="1:5" x14ac:dyDescent="0.25">
      <c r="A739" s="7"/>
      <c r="B739" s="7"/>
      <c r="C739" s="7"/>
      <c r="D739" s="7"/>
      <c r="E739" s="7"/>
    </row>
    <row r="740" spans="1:5" x14ac:dyDescent="0.25">
      <c r="A740" s="7"/>
      <c r="B740" s="7"/>
      <c r="C740" s="7"/>
      <c r="D740" s="7"/>
      <c r="E740" s="7"/>
    </row>
    <row r="741" spans="1:5" x14ac:dyDescent="0.25">
      <c r="A741" s="7"/>
      <c r="B741" s="7"/>
      <c r="C741" s="7"/>
      <c r="D741" s="7"/>
      <c r="E741" s="7"/>
    </row>
    <row r="742" spans="1:5" x14ac:dyDescent="0.25">
      <c r="A742" s="7"/>
      <c r="B742" s="7"/>
      <c r="C742" s="7"/>
      <c r="D742" s="7"/>
      <c r="E742" s="7"/>
    </row>
    <row r="743" spans="1:5" x14ac:dyDescent="0.25">
      <c r="A743" s="7"/>
      <c r="B743" s="7"/>
      <c r="C743" s="7"/>
      <c r="D743" s="7"/>
      <c r="E743" s="7"/>
    </row>
    <row r="744" spans="1:5" x14ac:dyDescent="0.25">
      <c r="A744" s="7"/>
      <c r="B744" s="7"/>
      <c r="C744" s="7"/>
      <c r="D744" s="7"/>
      <c r="E744" s="7"/>
    </row>
    <row r="745" spans="1:5" x14ac:dyDescent="0.25">
      <c r="A745" s="7"/>
      <c r="B745" s="7"/>
      <c r="C745" s="7"/>
      <c r="D745" s="7"/>
      <c r="E745" s="7"/>
    </row>
    <row r="746" spans="1:5" x14ac:dyDescent="0.25">
      <c r="A746" s="7"/>
      <c r="B746" s="7"/>
      <c r="C746" s="7"/>
      <c r="D746" s="7"/>
      <c r="E746" s="7"/>
    </row>
    <row r="747" spans="1:5" x14ac:dyDescent="0.25">
      <c r="A747" s="7"/>
      <c r="B747" s="7"/>
      <c r="C747" s="7"/>
      <c r="D747" s="7"/>
      <c r="E747" s="7"/>
    </row>
    <row r="748" spans="1:5" x14ac:dyDescent="0.25">
      <c r="A748" s="7"/>
      <c r="B748" s="7"/>
      <c r="C748" s="7"/>
      <c r="D748" s="7"/>
      <c r="E748" s="7"/>
    </row>
    <row r="749" spans="1:5" x14ac:dyDescent="0.25">
      <c r="A749" s="7"/>
      <c r="B749" s="7"/>
      <c r="C749" s="7"/>
      <c r="D749" s="7"/>
      <c r="E749" s="7"/>
    </row>
    <row r="750" spans="1:5" x14ac:dyDescent="0.25">
      <c r="A750" s="7"/>
      <c r="B750" s="7"/>
      <c r="C750" s="7"/>
      <c r="D750" s="7"/>
      <c r="E750" s="7"/>
    </row>
    <row r="751" spans="1:5" x14ac:dyDescent="0.25">
      <c r="A751" s="7"/>
      <c r="B751" s="7"/>
      <c r="C751" s="7"/>
      <c r="D751" s="7"/>
      <c r="E751" s="7"/>
    </row>
    <row r="752" spans="1:5" x14ac:dyDescent="0.25">
      <c r="A752" s="7"/>
      <c r="B752" s="7"/>
      <c r="C752" s="7"/>
      <c r="D752" s="7"/>
      <c r="E752" s="7"/>
    </row>
    <row r="753" spans="1:5" x14ac:dyDescent="0.25">
      <c r="A753" s="7"/>
      <c r="B753" s="7"/>
      <c r="C753" s="7"/>
      <c r="D753" s="7"/>
      <c r="E753" s="7"/>
    </row>
    <row r="754" spans="1:5" x14ac:dyDescent="0.25">
      <c r="A754" s="7"/>
      <c r="B754" s="7"/>
      <c r="C754" s="7"/>
      <c r="D754" s="7"/>
      <c r="E754" s="7"/>
    </row>
    <row r="755" spans="1:5" x14ac:dyDescent="0.25">
      <c r="A755" s="7"/>
      <c r="B755" s="7"/>
      <c r="C755" s="7"/>
      <c r="D755" s="7"/>
      <c r="E755" s="7"/>
    </row>
    <row r="756" spans="1:5" x14ac:dyDescent="0.25">
      <c r="A756" s="7"/>
      <c r="B756" s="7"/>
      <c r="C756" s="7"/>
      <c r="D756" s="7"/>
      <c r="E756" s="7"/>
    </row>
    <row r="757" spans="1:5" x14ac:dyDescent="0.25">
      <c r="A757" s="7"/>
      <c r="B757" s="7"/>
      <c r="C757" s="7"/>
      <c r="D757" s="7"/>
      <c r="E757" s="7"/>
    </row>
    <row r="758" spans="1:5" x14ac:dyDescent="0.25">
      <c r="A758" s="7"/>
      <c r="B758" s="7"/>
      <c r="C758" s="7"/>
      <c r="D758" s="7"/>
      <c r="E758" s="7"/>
    </row>
    <row r="759" spans="1:5" x14ac:dyDescent="0.25">
      <c r="A759" s="7"/>
      <c r="B759" s="7"/>
      <c r="C759" s="7"/>
      <c r="D759" s="7"/>
      <c r="E759" s="7"/>
    </row>
    <row r="760" spans="1:5" x14ac:dyDescent="0.25">
      <c r="A760" s="7"/>
      <c r="B760" s="7"/>
      <c r="C760" s="7"/>
      <c r="D760" s="7"/>
      <c r="E760" s="7"/>
    </row>
    <row r="761" spans="1:5" x14ac:dyDescent="0.25">
      <c r="A761" s="7"/>
      <c r="B761" s="7"/>
      <c r="C761" s="7"/>
      <c r="D761" s="7"/>
      <c r="E761" s="7"/>
    </row>
    <row r="762" spans="1:5" x14ac:dyDescent="0.25">
      <c r="A762" s="7"/>
      <c r="B762" s="7"/>
      <c r="C762" s="7"/>
      <c r="D762" s="7"/>
      <c r="E762" s="7"/>
    </row>
    <row r="763" spans="1:5" x14ac:dyDescent="0.25">
      <c r="A763" s="7"/>
      <c r="B763" s="7"/>
      <c r="C763" s="7"/>
      <c r="D763" s="7"/>
      <c r="E763" s="7"/>
    </row>
    <row r="764" spans="1:5" x14ac:dyDescent="0.25">
      <c r="A764" s="7"/>
      <c r="B764" s="7"/>
      <c r="C764" s="7"/>
      <c r="D764" s="7"/>
      <c r="E764" s="7"/>
    </row>
    <row r="765" spans="1:5" x14ac:dyDescent="0.25">
      <c r="A765" s="7"/>
      <c r="B765" s="7"/>
      <c r="C765" s="7"/>
      <c r="D765" s="7"/>
      <c r="E765" s="7"/>
    </row>
    <row r="766" spans="1:5" x14ac:dyDescent="0.25">
      <c r="A766" s="7"/>
      <c r="B766" s="7"/>
      <c r="C766" s="7"/>
      <c r="D766" s="7"/>
      <c r="E766" s="7"/>
    </row>
    <row r="767" spans="1:5" x14ac:dyDescent="0.25">
      <c r="A767" s="7"/>
      <c r="B767" s="7"/>
      <c r="C767" s="7"/>
      <c r="D767" s="7"/>
      <c r="E767" s="7"/>
    </row>
    <row r="768" spans="1:5" x14ac:dyDescent="0.25">
      <c r="A768" s="7"/>
      <c r="B768" s="7"/>
      <c r="C768" s="7"/>
      <c r="D768" s="7"/>
      <c r="E768" s="7"/>
    </row>
    <row r="769" spans="1:5" x14ac:dyDescent="0.25">
      <c r="A769" s="7"/>
      <c r="B769" s="7"/>
      <c r="C769" s="7"/>
      <c r="D769" s="7"/>
      <c r="E769" s="7"/>
    </row>
    <row r="770" spans="1:5" x14ac:dyDescent="0.25">
      <c r="A770" s="7"/>
      <c r="B770" s="7"/>
      <c r="C770" s="7"/>
      <c r="D770" s="7"/>
      <c r="E770" s="7"/>
    </row>
    <row r="771" spans="1:5" x14ac:dyDescent="0.25">
      <c r="A771" s="7"/>
      <c r="B771" s="7"/>
      <c r="C771" s="7"/>
      <c r="D771" s="7"/>
      <c r="E771" s="7"/>
    </row>
    <row r="772" spans="1:5" x14ac:dyDescent="0.25">
      <c r="A772" s="7"/>
      <c r="B772" s="7"/>
      <c r="C772" s="7"/>
      <c r="D772" s="7"/>
      <c r="E772" s="7"/>
    </row>
    <row r="773" spans="1:5" x14ac:dyDescent="0.25">
      <c r="A773" s="7"/>
      <c r="B773" s="7"/>
      <c r="C773" s="7"/>
      <c r="D773" s="7"/>
      <c r="E773" s="7"/>
    </row>
    <row r="774" spans="1:5" x14ac:dyDescent="0.25">
      <c r="A774" s="7"/>
      <c r="B774" s="7"/>
      <c r="C774" s="7"/>
      <c r="D774" s="7"/>
      <c r="E774" s="7"/>
    </row>
    <row r="775" spans="1:5" x14ac:dyDescent="0.25">
      <c r="A775" s="7"/>
      <c r="B775" s="7"/>
      <c r="C775" s="7"/>
      <c r="D775" s="7"/>
      <c r="E775" s="7"/>
    </row>
    <row r="776" spans="1:5" x14ac:dyDescent="0.25">
      <c r="A776" s="7"/>
      <c r="B776" s="7"/>
      <c r="C776" s="7"/>
      <c r="D776" s="7"/>
      <c r="E776" s="7"/>
    </row>
    <row r="777" spans="1:5" x14ac:dyDescent="0.25">
      <c r="A777" s="7"/>
      <c r="B777" s="7"/>
      <c r="C777" s="7"/>
      <c r="D777" s="7"/>
      <c r="E777" s="7"/>
    </row>
    <row r="778" spans="1:5" x14ac:dyDescent="0.25">
      <c r="A778" s="7"/>
      <c r="B778" s="7"/>
      <c r="C778" s="7"/>
      <c r="D778" s="7"/>
      <c r="E778" s="7"/>
    </row>
    <row r="779" spans="1:5" x14ac:dyDescent="0.25">
      <c r="A779" s="7"/>
      <c r="B779" s="7"/>
      <c r="C779" s="7"/>
      <c r="D779" s="7"/>
      <c r="E779" s="7"/>
    </row>
    <row r="780" spans="1:5" x14ac:dyDescent="0.25">
      <c r="A780" s="7"/>
      <c r="B780" s="7"/>
      <c r="C780" s="7"/>
      <c r="D780" s="7"/>
      <c r="E780" s="7"/>
    </row>
    <row r="781" spans="1:5" x14ac:dyDescent="0.25">
      <c r="A781" s="7"/>
      <c r="B781" s="7"/>
      <c r="C781" s="7"/>
      <c r="D781" s="7"/>
      <c r="E781" s="7"/>
    </row>
    <row r="782" spans="1:5" x14ac:dyDescent="0.25">
      <c r="A782" s="7"/>
      <c r="B782" s="7"/>
      <c r="C782" s="7"/>
      <c r="D782" s="7"/>
      <c r="E782" s="7"/>
    </row>
    <row r="783" spans="1:5" x14ac:dyDescent="0.25">
      <c r="A783" s="7"/>
      <c r="B783" s="7"/>
      <c r="C783" s="7"/>
      <c r="D783" s="7"/>
      <c r="E783" s="7"/>
    </row>
    <row r="784" spans="1:5" x14ac:dyDescent="0.25">
      <c r="A784" s="7"/>
      <c r="B784" s="7"/>
      <c r="C784" s="7"/>
      <c r="D784" s="7"/>
      <c r="E784" s="7"/>
    </row>
    <row r="785" spans="1:5" x14ac:dyDescent="0.25">
      <c r="A785" s="7"/>
      <c r="B785" s="7"/>
      <c r="C785" s="7"/>
      <c r="D785" s="7"/>
      <c r="E785" s="7"/>
    </row>
    <row r="786" spans="1:5" x14ac:dyDescent="0.25">
      <c r="A786" s="7"/>
      <c r="B786" s="7"/>
      <c r="C786" s="7"/>
      <c r="D786" s="7"/>
      <c r="E786" s="7"/>
    </row>
    <row r="787" spans="1:5" x14ac:dyDescent="0.25">
      <c r="A787" s="7"/>
      <c r="B787" s="7"/>
      <c r="C787" s="7"/>
      <c r="D787" s="7"/>
      <c r="E787" s="7"/>
    </row>
    <row r="788" spans="1:5" x14ac:dyDescent="0.25">
      <c r="A788" s="7"/>
      <c r="B788" s="7"/>
      <c r="C788" s="7"/>
      <c r="D788" s="7"/>
      <c r="E788" s="7"/>
    </row>
    <row r="789" spans="1:5" x14ac:dyDescent="0.25">
      <c r="A789" s="7"/>
      <c r="B789" s="7"/>
      <c r="C789" s="7"/>
      <c r="D789" s="7"/>
      <c r="E789" s="7"/>
    </row>
    <row r="790" spans="1:5" x14ac:dyDescent="0.25">
      <c r="A790" s="7"/>
      <c r="B790" s="7"/>
      <c r="C790" s="7"/>
      <c r="D790" s="7"/>
      <c r="E790" s="7"/>
    </row>
    <row r="791" spans="1:5" x14ac:dyDescent="0.25">
      <c r="A791" s="7"/>
      <c r="B791" s="7"/>
      <c r="C791" s="7"/>
      <c r="D791" s="7"/>
      <c r="E791" s="7"/>
    </row>
    <row r="792" spans="1:5" x14ac:dyDescent="0.25">
      <c r="A792" s="7"/>
      <c r="B792" s="7"/>
      <c r="C792" s="7"/>
      <c r="D792" s="7"/>
      <c r="E792" s="7"/>
    </row>
    <row r="793" spans="1:5" x14ac:dyDescent="0.25">
      <c r="A793" s="7"/>
      <c r="B793" s="7"/>
      <c r="C793" s="7"/>
      <c r="D793" s="7"/>
      <c r="E793" s="7"/>
    </row>
    <row r="794" spans="1:5" x14ac:dyDescent="0.25">
      <c r="A794" s="7"/>
      <c r="B794" s="7"/>
      <c r="C794" s="7"/>
      <c r="D794" s="7"/>
      <c r="E794" s="7"/>
    </row>
    <row r="795" spans="1:5" x14ac:dyDescent="0.25">
      <c r="A795" s="7"/>
      <c r="B795" s="7"/>
      <c r="C795" s="7"/>
      <c r="D795" s="7"/>
      <c r="E795" s="7"/>
    </row>
    <row r="796" spans="1:5" x14ac:dyDescent="0.25">
      <c r="A796" s="7"/>
      <c r="B796" s="7"/>
      <c r="C796" s="7"/>
      <c r="D796" s="7"/>
      <c r="E796" s="7"/>
    </row>
    <row r="797" spans="1:5" x14ac:dyDescent="0.25">
      <c r="A797" s="7"/>
      <c r="B797" s="7"/>
      <c r="C797" s="7"/>
      <c r="D797" s="7"/>
      <c r="E797" s="7"/>
    </row>
    <row r="798" spans="1:5" x14ac:dyDescent="0.25">
      <c r="A798" s="7"/>
      <c r="B798" s="7"/>
      <c r="C798" s="7"/>
      <c r="D798" s="7"/>
      <c r="E798" s="7"/>
    </row>
    <row r="799" spans="1:5" x14ac:dyDescent="0.25">
      <c r="A799" s="7"/>
      <c r="B799" s="7"/>
      <c r="C799" s="7"/>
      <c r="D799" s="7"/>
      <c r="E799" s="7"/>
    </row>
    <row r="800" spans="1:5" x14ac:dyDescent="0.25">
      <c r="A800" s="7"/>
      <c r="B800" s="7"/>
      <c r="C800" s="7"/>
      <c r="D800" s="7"/>
      <c r="E800" s="7"/>
    </row>
    <row r="801" spans="1:5" x14ac:dyDescent="0.25">
      <c r="A801" s="7"/>
      <c r="B801" s="7"/>
      <c r="C801" s="7"/>
      <c r="D801" s="7"/>
      <c r="E801" s="7"/>
    </row>
    <row r="802" spans="1:5" x14ac:dyDescent="0.25">
      <c r="A802" s="7"/>
      <c r="B802" s="7"/>
      <c r="C802" s="7"/>
      <c r="D802" s="7"/>
      <c r="E802" s="7"/>
    </row>
    <row r="803" spans="1:5" x14ac:dyDescent="0.25">
      <c r="A803" s="7"/>
      <c r="B803" s="7"/>
      <c r="C803" s="7"/>
      <c r="D803" s="7"/>
      <c r="E803" s="7"/>
    </row>
    <row r="804" spans="1:5" x14ac:dyDescent="0.25">
      <c r="A804" s="7"/>
      <c r="B804" s="7"/>
      <c r="C804" s="7"/>
      <c r="D804" s="7"/>
      <c r="E804" s="7"/>
    </row>
    <row r="805" spans="1:5" x14ac:dyDescent="0.25">
      <c r="A805" s="7"/>
      <c r="B805" s="7"/>
      <c r="C805" s="7"/>
      <c r="D805" s="7"/>
      <c r="E805" s="7"/>
    </row>
    <row r="806" spans="1:5" x14ac:dyDescent="0.25">
      <c r="A806" s="7"/>
      <c r="B806" s="7"/>
      <c r="C806" s="7"/>
      <c r="D806" s="7"/>
      <c r="E806" s="7"/>
    </row>
    <row r="807" spans="1:5" x14ac:dyDescent="0.25">
      <c r="A807" s="7"/>
      <c r="B807" s="7"/>
      <c r="C807" s="7"/>
      <c r="D807" s="7"/>
      <c r="E807" s="7"/>
    </row>
    <row r="808" spans="1:5" x14ac:dyDescent="0.25">
      <c r="A808" s="7"/>
      <c r="B808" s="7"/>
      <c r="C808" s="7"/>
      <c r="D808" s="7"/>
      <c r="E808" s="7"/>
    </row>
    <row r="809" spans="1:5" x14ac:dyDescent="0.25">
      <c r="A809" s="7"/>
      <c r="B809" s="7"/>
      <c r="C809" s="7"/>
      <c r="D809" s="7"/>
      <c r="E809" s="7"/>
    </row>
    <row r="810" spans="1:5" x14ac:dyDescent="0.25">
      <c r="A810" s="7"/>
      <c r="B810" s="7"/>
      <c r="C810" s="7"/>
      <c r="D810" s="7"/>
      <c r="E810" s="7"/>
    </row>
    <row r="811" spans="1:5" x14ac:dyDescent="0.25">
      <c r="A811" s="7"/>
      <c r="B811" s="7"/>
      <c r="C811" s="7"/>
      <c r="D811" s="7"/>
      <c r="E811" s="7"/>
    </row>
    <row r="812" spans="1:5" x14ac:dyDescent="0.25">
      <c r="A812" s="7"/>
      <c r="B812" s="7"/>
      <c r="C812" s="7"/>
      <c r="D812" s="7"/>
      <c r="E812" s="7"/>
    </row>
    <row r="813" spans="1:5" x14ac:dyDescent="0.25">
      <c r="A813" s="7"/>
      <c r="B813" s="7"/>
      <c r="C813" s="7"/>
      <c r="D813" s="7"/>
      <c r="E813" s="7"/>
    </row>
    <row r="814" spans="1:5" x14ac:dyDescent="0.25">
      <c r="A814" s="7"/>
      <c r="B814" s="7"/>
      <c r="C814" s="7"/>
      <c r="D814" s="7"/>
      <c r="E814" s="7"/>
    </row>
    <row r="815" spans="1:5" x14ac:dyDescent="0.25">
      <c r="A815" s="7"/>
      <c r="B815" s="7"/>
      <c r="C815" s="7"/>
      <c r="D815" s="7"/>
      <c r="E815" s="7"/>
    </row>
    <row r="816" spans="1:5" x14ac:dyDescent="0.25">
      <c r="A816" s="7"/>
      <c r="B816" s="7"/>
      <c r="C816" s="7"/>
      <c r="D816" s="7"/>
      <c r="E816" s="7"/>
    </row>
    <row r="817" spans="1:5" x14ac:dyDescent="0.25">
      <c r="A817" s="7"/>
      <c r="B817" s="7"/>
      <c r="C817" s="7"/>
      <c r="D817" s="7"/>
      <c r="E817" s="7"/>
    </row>
    <row r="818" spans="1:5" x14ac:dyDescent="0.25">
      <c r="A818" s="7"/>
      <c r="B818" s="7"/>
      <c r="C818" s="7"/>
      <c r="D818" s="7"/>
      <c r="E818" s="7"/>
    </row>
    <row r="819" spans="1:5" x14ac:dyDescent="0.25">
      <c r="A819" s="7"/>
      <c r="B819" s="7"/>
      <c r="C819" s="7"/>
      <c r="D819" s="7"/>
      <c r="E819" s="7"/>
    </row>
    <row r="820" spans="1:5" x14ac:dyDescent="0.25">
      <c r="A820" s="7"/>
      <c r="B820" s="7"/>
      <c r="C820" s="7"/>
      <c r="D820" s="7"/>
      <c r="E820" s="7"/>
    </row>
    <row r="821" spans="1:5" x14ac:dyDescent="0.25">
      <c r="A821" s="7"/>
      <c r="B821" s="7"/>
      <c r="C821" s="7"/>
      <c r="D821" s="7"/>
      <c r="E821" s="7"/>
    </row>
    <row r="822" spans="1:5" x14ac:dyDescent="0.25">
      <c r="A822" s="7"/>
      <c r="B822" s="7"/>
      <c r="C822" s="7"/>
      <c r="D822" s="7"/>
      <c r="E822" s="7"/>
    </row>
    <row r="823" spans="1:5" x14ac:dyDescent="0.25">
      <c r="A823" s="7"/>
      <c r="B823" s="7"/>
      <c r="C823" s="7"/>
      <c r="D823" s="7"/>
      <c r="E823" s="7"/>
    </row>
    <row r="824" spans="1:5" x14ac:dyDescent="0.25">
      <c r="A824" s="7"/>
      <c r="B824" s="7"/>
      <c r="C824" s="7"/>
      <c r="D824" s="7"/>
      <c r="E824" s="7"/>
    </row>
    <row r="825" spans="1:5" x14ac:dyDescent="0.25">
      <c r="A825" s="7"/>
      <c r="B825" s="7"/>
      <c r="C825" s="7"/>
      <c r="D825" s="7"/>
      <c r="E825" s="7"/>
    </row>
    <row r="826" spans="1:5" x14ac:dyDescent="0.25">
      <c r="A826" s="7"/>
      <c r="B826" s="7"/>
      <c r="C826" s="7"/>
      <c r="D826" s="7"/>
      <c r="E826" s="7"/>
    </row>
    <row r="827" spans="1:5" x14ac:dyDescent="0.25">
      <c r="A827" s="7"/>
      <c r="B827" s="7"/>
      <c r="C827" s="7"/>
      <c r="D827" s="7"/>
      <c r="E827" s="7"/>
    </row>
    <row r="828" spans="1:5" x14ac:dyDescent="0.25">
      <c r="A828" s="7"/>
      <c r="B828" s="7"/>
      <c r="C828" s="7"/>
      <c r="D828" s="7"/>
      <c r="E828" s="7"/>
    </row>
    <row r="829" spans="1:5" x14ac:dyDescent="0.25">
      <c r="A829" s="7"/>
      <c r="B829" s="7"/>
      <c r="C829" s="7"/>
      <c r="D829" s="7"/>
      <c r="E829" s="7"/>
    </row>
    <row r="830" spans="1:5" x14ac:dyDescent="0.25">
      <c r="A830" s="7"/>
      <c r="B830" s="7"/>
      <c r="C830" s="7"/>
      <c r="D830" s="7"/>
      <c r="E830" s="7"/>
    </row>
    <row r="831" spans="1:5" x14ac:dyDescent="0.25">
      <c r="A831" s="7"/>
      <c r="B831" s="7"/>
      <c r="C831" s="7"/>
      <c r="D831" s="7"/>
      <c r="E831" s="7"/>
    </row>
    <row r="832" spans="1:5" x14ac:dyDescent="0.25">
      <c r="A832" s="7"/>
      <c r="B832" s="7"/>
      <c r="C832" s="7"/>
      <c r="D832" s="7"/>
      <c r="E832" s="7"/>
    </row>
    <row r="833" spans="1:5" x14ac:dyDescent="0.25">
      <c r="A833" s="7"/>
      <c r="B833" s="7"/>
      <c r="C833" s="7"/>
      <c r="D833" s="7"/>
      <c r="E833" s="7"/>
    </row>
    <row r="834" spans="1:5" x14ac:dyDescent="0.25">
      <c r="A834" s="7"/>
      <c r="B834" s="7"/>
      <c r="C834" s="7"/>
      <c r="D834" s="7"/>
      <c r="E834" s="7"/>
    </row>
    <row r="835" spans="1:5" x14ac:dyDescent="0.25">
      <c r="A835" s="7"/>
      <c r="B835" s="7"/>
      <c r="C835" s="7"/>
      <c r="D835" s="7"/>
      <c r="E835" s="7"/>
    </row>
    <row r="836" spans="1:5" x14ac:dyDescent="0.25">
      <c r="A836" s="7"/>
      <c r="B836" s="7"/>
      <c r="C836" s="7"/>
      <c r="D836" s="7"/>
      <c r="E836" s="7"/>
    </row>
    <row r="837" spans="1:5" x14ac:dyDescent="0.25">
      <c r="A837" s="7"/>
      <c r="B837" s="7"/>
      <c r="C837" s="7"/>
      <c r="D837" s="7"/>
      <c r="E837" s="7"/>
    </row>
    <row r="838" spans="1:5" x14ac:dyDescent="0.25">
      <c r="A838" s="7"/>
      <c r="B838" s="7"/>
      <c r="C838" s="7"/>
      <c r="D838" s="7"/>
      <c r="E838" s="7"/>
    </row>
    <row r="839" spans="1:5" x14ac:dyDescent="0.25">
      <c r="A839" s="7"/>
      <c r="B839" s="7"/>
      <c r="C839" s="7"/>
      <c r="D839" s="7"/>
      <c r="E839" s="7"/>
    </row>
    <row r="840" spans="1:5" x14ac:dyDescent="0.25">
      <c r="A840" s="7"/>
      <c r="B840" s="7"/>
      <c r="C840" s="7"/>
      <c r="D840" s="7"/>
      <c r="E840" s="7"/>
    </row>
    <row r="841" spans="1:5" x14ac:dyDescent="0.25">
      <c r="A841" s="7"/>
      <c r="B841" s="7"/>
      <c r="C841" s="7"/>
      <c r="D841" s="7"/>
      <c r="E841" s="7"/>
    </row>
    <row r="842" spans="1:5" x14ac:dyDescent="0.25">
      <c r="A842" s="7"/>
      <c r="B842" s="7"/>
      <c r="C842" s="7"/>
      <c r="D842" s="7"/>
      <c r="E842" s="7"/>
    </row>
    <row r="843" spans="1:5" x14ac:dyDescent="0.25">
      <c r="A843" s="7"/>
      <c r="B843" s="7"/>
      <c r="C843" s="7"/>
      <c r="D843" s="7"/>
      <c r="E843" s="7"/>
    </row>
    <row r="844" spans="1:5" x14ac:dyDescent="0.25">
      <c r="A844" s="7"/>
      <c r="B844" s="7"/>
      <c r="C844" s="7"/>
      <c r="D844" s="7"/>
      <c r="E844" s="7"/>
    </row>
    <row r="845" spans="1:5" x14ac:dyDescent="0.25">
      <c r="A845" s="7"/>
      <c r="B845" s="7"/>
      <c r="C845" s="7"/>
      <c r="D845" s="7"/>
      <c r="E845" s="7"/>
    </row>
    <row r="846" spans="1:5" x14ac:dyDescent="0.25">
      <c r="A846" s="7"/>
      <c r="B846" s="7"/>
      <c r="C846" s="7"/>
      <c r="D846" s="7"/>
      <c r="E846" s="7"/>
    </row>
    <row r="847" spans="1:5" x14ac:dyDescent="0.25">
      <c r="A847" s="7"/>
      <c r="B847" s="7"/>
      <c r="C847" s="7"/>
      <c r="D847" s="7"/>
      <c r="E847" s="7"/>
    </row>
    <row r="848" spans="1:5" x14ac:dyDescent="0.25">
      <c r="A848" s="7"/>
      <c r="B848" s="7"/>
      <c r="C848" s="7"/>
      <c r="D848" s="7"/>
      <c r="E848" s="7"/>
    </row>
    <row r="849" spans="1:5" x14ac:dyDescent="0.25">
      <c r="A849" s="7"/>
      <c r="B849" s="7"/>
      <c r="C849" s="7"/>
      <c r="D849" s="7"/>
      <c r="E849" s="7"/>
    </row>
    <row r="850" spans="1:5" x14ac:dyDescent="0.25">
      <c r="A850" s="7"/>
      <c r="B850" s="7"/>
      <c r="C850" s="7"/>
      <c r="D850" s="7"/>
      <c r="E850" s="7"/>
    </row>
    <row r="851" spans="1:5" x14ac:dyDescent="0.25">
      <c r="A851" s="7"/>
      <c r="B851" s="7"/>
      <c r="C851" s="7"/>
      <c r="D851" s="7"/>
      <c r="E851" s="7"/>
    </row>
    <row r="852" spans="1:5" x14ac:dyDescent="0.25">
      <c r="A852" s="7"/>
      <c r="B852" s="7"/>
      <c r="C852" s="7"/>
      <c r="D852" s="7"/>
      <c r="E852" s="7"/>
    </row>
    <row r="853" spans="1:5" x14ac:dyDescent="0.25">
      <c r="A853" s="7"/>
      <c r="B853" s="7"/>
      <c r="C853" s="7"/>
      <c r="D853" s="7"/>
      <c r="E853" s="7"/>
    </row>
    <row r="854" spans="1:5" x14ac:dyDescent="0.25">
      <c r="A854" s="7"/>
      <c r="B854" s="7"/>
      <c r="C854" s="7"/>
      <c r="D854" s="7"/>
      <c r="E854" s="7"/>
    </row>
    <row r="855" spans="1:5" x14ac:dyDescent="0.25">
      <c r="A855" s="7"/>
      <c r="B855" s="7"/>
      <c r="C855" s="7"/>
      <c r="D855" s="7"/>
      <c r="E855" s="7"/>
    </row>
    <row r="856" spans="1:5" x14ac:dyDescent="0.25">
      <c r="A856" s="7"/>
      <c r="B856" s="7"/>
      <c r="C856" s="7"/>
      <c r="D856" s="7"/>
      <c r="E856" s="7"/>
    </row>
    <row r="857" spans="1:5" x14ac:dyDescent="0.25">
      <c r="A857" s="7"/>
      <c r="B857" s="7"/>
      <c r="C857" s="7"/>
      <c r="D857" s="7"/>
      <c r="E857" s="7"/>
    </row>
    <row r="858" spans="1:5" x14ac:dyDescent="0.25">
      <c r="A858" s="7"/>
      <c r="B858" s="7"/>
      <c r="C858" s="7"/>
      <c r="D858" s="7"/>
      <c r="E858" s="7"/>
    </row>
    <row r="859" spans="1:5" x14ac:dyDescent="0.25">
      <c r="A859" s="7"/>
      <c r="B859" s="7"/>
      <c r="C859" s="7"/>
      <c r="D859" s="7"/>
      <c r="E859" s="7"/>
    </row>
    <row r="860" spans="1:5" x14ac:dyDescent="0.25">
      <c r="A860" s="7"/>
      <c r="B860" s="7"/>
      <c r="C860" s="7"/>
      <c r="D860" s="7"/>
      <c r="E860" s="7"/>
    </row>
    <row r="861" spans="1:5" x14ac:dyDescent="0.25">
      <c r="A861" s="7"/>
      <c r="B861" s="7"/>
      <c r="C861" s="7"/>
      <c r="D861" s="7"/>
      <c r="E861" s="7"/>
    </row>
    <row r="862" spans="1:5" x14ac:dyDescent="0.25">
      <c r="A862" s="7"/>
      <c r="B862" s="7"/>
      <c r="C862" s="7"/>
      <c r="D862" s="7"/>
      <c r="E862" s="7"/>
    </row>
    <row r="863" spans="1:5" x14ac:dyDescent="0.25">
      <c r="A863" s="7"/>
      <c r="B863" s="7"/>
      <c r="C863" s="7"/>
      <c r="D863" s="7"/>
      <c r="E863" s="7"/>
    </row>
    <row r="864" spans="1:5" x14ac:dyDescent="0.25">
      <c r="A864" s="7"/>
      <c r="B864" s="7"/>
      <c r="C864" s="7"/>
      <c r="D864" s="7"/>
      <c r="E864" s="7"/>
    </row>
    <row r="865" spans="1:5" x14ac:dyDescent="0.25">
      <c r="A865" s="7"/>
      <c r="B865" s="7"/>
      <c r="C865" s="7"/>
      <c r="D865" s="7"/>
      <c r="E865" s="7"/>
    </row>
    <row r="866" spans="1:5" x14ac:dyDescent="0.25">
      <c r="A866" s="7"/>
      <c r="B866" s="7"/>
      <c r="C866" s="7"/>
      <c r="D866" s="7"/>
      <c r="E866" s="7"/>
    </row>
    <row r="867" spans="1:5" x14ac:dyDescent="0.25">
      <c r="A867" s="7"/>
      <c r="B867" s="7"/>
      <c r="C867" s="7"/>
      <c r="D867" s="7"/>
      <c r="E867" s="7"/>
    </row>
    <row r="868" spans="1:5" x14ac:dyDescent="0.25">
      <c r="A868" s="7"/>
      <c r="B868" s="7"/>
      <c r="C868" s="7"/>
      <c r="D868" s="7"/>
      <c r="E868" s="7"/>
    </row>
    <row r="869" spans="1:5" x14ac:dyDescent="0.25">
      <c r="A869" s="7"/>
      <c r="B869" s="7"/>
      <c r="C869" s="7"/>
      <c r="D869" s="7"/>
      <c r="E869" s="7"/>
    </row>
    <row r="870" spans="1:5" x14ac:dyDescent="0.25">
      <c r="A870" s="7"/>
      <c r="B870" s="7"/>
      <c r="C870" s="7"/>
      <c r="D870" s="7"/>
      <c r="E870" s="7"/>
    </row>
    <row r="871" spans="1:5" x14ac:dyDescent="0.25">
      <c r="A871" s="7"/>
      <c r="B871" s="7"/>
      <c r="C871" s="7"/>
      <c r="D871" s="7"/>
      <c r="E871" s="7"/>
    </row>
    <row r="872" spans="1:5" x14ac:dyDescent="0.25">
      <c r="A872" s="7"/>
      <c r="B872" s="7"/>
      <c r="C872" s="7"/>
      <c r="D872" s="7"/>
      <c r="E872" s="7"/>
    </row>
    <row r="873" spans="1:5" x14ac:dyDescent="0.25">
      <c r="A873" s="7"/>
      <c r="B873" s="7"/>
      <c r="C873" s="7"/>
      <c r="D873" s="7"/>
      <c r="E873" s="7"/>
    </row>
    <row r="874" spans="1:5" x14ac:dyDescent="0.25">
      <c r="A874" s="7"/>
      <c r="B874" s="7"/>
      <c r="C874" s="7"/>
      <c r="D874" s="7"/>
      <c r="E874" s="7"/>
    </row>
    <row r="875" spans="1:5" x14ac:dyDescent="0.25">
      <c r="A875" s="7"/>
      <c r="B875" s="7"/>
      <c r="C875" s="7"/>
      <c r="D875" s="7"/>
      <c r="E875" s="7"/>
    </row>
    <row r="876" spans="1:5" x14ac:dyDescent="0.25">
      <c r="A876" s="7"/>
      <c r="B876" s="7"/>
      <c r="C876" s="7"/>
      <c r="D876" s="7"/>
      <c r="E876" s="7"/>
    </row>
    <row r="877" spans="1:5" x14ac:dyDescent="0.25">
      <c r="A877" s="7"/>
      <c r="B877" s="7"/>
      <c r="C877" s="7"/>
      <c r="D877" s="7"/>
      <c r="E877" s="7"/>
    </row>
    <row r="878" spans="1:5" x14ac:dyDescent="0.25">
      <c r="A878" s="7"/>
      <c r="B878" s="7"/>
      <c r="C878" s="7"/>
      <c r="D878" s="7"/>
      <c r="E878" s="7"/>
    </row>
    <row r="879" spans="1:5" x14ac:dyDescent="0.25">
      <c r="A879" s="7"/>
      <c r="B879" s="7"/>
      <c r="C879" s="7"/>
      <c r="D879" s="7"/>
      <c r="E879" s="7"/>
    </row>
    <row r="880" spans="1:5" x14ac:dyDescent="0.25">
      <c r="A880" s="7"/>
      <c r="B880" s="7"/>
      <c r="C880" s="7"/>
      <c r="D880" s="7"/>
      <c r="E880" s="7"/>
    </row>
    <row r="881" spans="1:5" x14ac:dyDescent="0.25">
      <c r="A881" s="7"/>
      <c r="B881" s="7"/>
      <c r="C881" s="7"/>
      <c r="D881" s="7"/>
      <c r="E881" s="7"/>
    </row>
    <row r="882" spans="1:5" x14ac:dyDescent="0.25">
      <c r="A882" s="7"/>
      <c r="B882" s="7"/>
      <c r="C882" s="7"/>
      <c r="D882" s="7"/>
      <c r="E882" s="7"/>
    </row>
    <row r="883" spans="1:5" x14ac:dyDescent="0.25">
      <c r="A883" s="7"/>
      <c r="B883" s="7"/>
      <c r="C883" s="7"/>
      <c r="D883" s="7"/>
      <c r="E883" s="7"/>
    </row>
    <row r="884" spans="1:5" x14ac:dyDescent="0.25">
      <c r="A884" s="7"/>
      <c r="B884" s="7"/>
      <c r="C884" s="7"/>
      <c r="D884" s="7"/>
      <c r="E884" s="7"/>
    </row>
    <row r="885" spans="1:5" x14ac:dyDescent="0.25">
      <c r="A885" s="7"/>
      <c r="B885" s="7"/>
      <c r="C885" s="7"/>
      <c r="D885" s="7"/>
      <c r="E885" s="7"/>
    </row>
    <row r="886" spans="1:5" x14ac:dyDescent="0.25">
      <c r="A886" s="7"/>
      <c r="B886" s="7"/>
      <c r="C886" s="7"/>
      <c r="D886" s="7"/>
      <c r="E886" s="7"/>
    </row>
    <row r="887" spans="1:5" x14ac:dyDescent="0.25">
      <c r="A887" s="7"/>
      <c r="B887" s="7"/>
      <c r="C887" s="7"/>
      <c r="D887" s="7"/>
      <c r="E887" s="7"/>
    </row>
    <row r="888" spans="1:5" x14ac:dyDescent="0.25">
      <c r="A888" s="7"/>
      <c r="B888" s="7"/>
      <c r="C888" s="7"/>
      <c r="D888" s="7"/>
      <c r="E888" s="7"/>
    </row>
    <row r="889" spans="1:5" x14ac:dyDescent="0.25">
      <c r="A889" s="7"/>
      <c r="B889" s="7"/>
      <c r="C889" s="7"/>
      <c r="D889" s="7"/>
      <c r="E889" s="7"/>
    </row>
    <row r="890" spans="1:5" x14ac:dyDescent="0.25">
      <c r="A890" s="7"/>
      <c r="B890" s="7"/>
      <c r="C890" s="7"/>
      <c r="D890" s="7"/>
      <c r="E890" s="7"/>
    </row>
    <row r="891" spans="1:5" x14ac:dyDescent="0.25">
      <c r="A891" s="7"/>
      <c r="B891" s="7"/>
      <c r="C891" s="7"/>
      <c r="D891" s="7"/>
      <c r="E891" s="7"/>
    </row>
    <row r="892" spans="1:5" x14ac:dyDescent="0.25">
      <c r="A892" s="7"/>
      <c r="B892" s="7"/>
      <c r="C892" s="7"/>
      <c r="D892" s="7"/>
      <c r="E892" s="7"/>
    </row>
    <row r="893" spans="1:5" x14ac:dyDescent="0.25">
      <c r="A893" s="7"/>
      <c r="B893" s="7"/>
      <c r="C893" s="7"/>
      <c r="D893" s="7"/>
      <c r="E893" s="7"/>
    </row>
    <row r="894" spans="1:5" x14ac:dyDescent="0.25">
      <c r="A894" s="7"/>
      <c r="B894" s="7"/>
      <c r="C894" s="7"/>
      <c r="D894" s="7"/>
      <c r="E894" s="7"/>
    </row>
    <row r="895" spans="1:5" x14ac:dyDescent="0.25">
      <c r="A895" s="7"/>
      <c r="B895" s="7"/>
      <c r="C895" s="7"/>
      <c r="D895" s="7"/>
      <c r="E895" s="7"/>
    </row>
    <row r="896" spans="1:5" x14ac:dyDescent="0.25">
      <c r="A896" s="7"/>
      <c r="B896" s="7"/>
      <c r="C896" s="7"/>
      <c r="D896" s="7"/>
      <c r="E896" s="7"/>
    </row>
    <row r="897" spans="1:5" x14ac:dyDescent="0.25">
      <c r="A897" s="7"/>
      <c r="B897" s="7"/>
      <c r="C897" s="7"/>
      <c r="D897" s="7"/>
      <c r="E897" s="7"/>
    </row>
    <row r="898" spans="1:5" x14ac:dyDescent="0.25">
      <c r="A898" s="7"/>
      <c r="B898" s="7"/>
      <c r="C898" s="7"/>
      <c r="D898" s="7"/>
      <c r="E898" s="7"/>
    </row>
    <row r="899" spans="1:5" x14ac:dyDescent="0.25">
      <c r="A899" s="7"/>
      <c r="B899" s="7"/>
      <c r="C899" s="7"/>
      <c r="D899" s="7"/>
      <c r="E899" s="7"/>
    </row>
    <row r="900" spans="1:5" x14ac:dyDescent="0.25">
      <c r="A900" s="7"/>
      <c r="B900" s="7"/>
      <c r="C900" s="7"/>
      <c r="D900" s="7"/>
      <c r="E900" s="7"/>
    </row>
    <row r="901" spans="1:5" x14ac:dyDescent="0.25">
      <c r="A901" s="7"/>
      <c r="B901" s="7"/>
      <c r="C901" s="7"/>
      <c r="D901" s="7"/>
      <c r="E901" s="7"/>
    </row>
    <row r="902" spans="1:5" x14ac:dyDescent="0.25">
      <c r="A902" s="7"/>
      <c r="B902" s="7"/>
      <c r="C902" s="7"/>
      <c r="D902" s="7"/>
      <c r="E902" s="7"/>
    </row>
    <row r="903" spans="1:5" x14ac:dyDescent="0.25">
      <c r="A903" s="7"/>
      <c r="B903" s="7"/>
      <c r="C903" s="7"/>
      <c r="D903" s="7"/>
      <c r="E903" s="7"/>
    </row>
    <row r="904" spans="1:5" x14ac:dyDescent="0.25">
      <c r="A904" s="7"/>
      <c r="B904" s="7"/>
      <c r="C904" s="7"/>
      <c r="D904" s="7"/>
      <c r="E904" s="7"/>
    </row>
    <row r="905" spans="1:5" x14ac:dyDescent="0.25">
      <c r="A905" s="7"/>
      <c r="B905" s="7"/>
      <c r="C905" s="7"/>
      <c r="D905" s="7"/>
      <c r="E905" s="7"/>
    </row>
    <row r="906" spans="1:5" x14ac:dyDescent="0.25">
      <c r="A906" s="7"/>
      <c r="B906" s="7"/>
      <c r="C906" s="7"/>
      <c r="D906" s="7"/>
      <c r="E906" s="7"/>
    </row>
    <row r="907" spans="1:5" x14ac:dyDescent="0.25">
      <c r="A907" s="7"/>
      <c r="B907" s="7"/>
      <c r="C907" s="7"/>
      <c r="D907" s="7"/>
      <c r="E907" s="7"/>
    </row>
    <row r="908" spans="1:5" x14ac:dyDescent="0.25">
      <c r="A908" s="7"/>
      <c r="B908" s="7"/>
      <c r="C908" s="7"/>
      <c r="D908" s="7"/>
      <c r="E908" s="7"/>
    </row>
    <row r="909" spans="1:5" x14ac:dyDescent="0.25">
      <c r="A909" s="7"/>
      <c r="B909" s="7"/>
      <c r="C909" s="7"/>
      <c r="D909" s="7"/>
      <c r="E909" s="7"/>
    </row>
    <row r="910" spans="1:5" x14ac:dyDescent="0.25">
      <c r="A910" s="7"/>
      <c r="B910" s="7"/>
      <c r="C910" s="7"/>
      <c r="D910" s="7"/>
      <c r="E910" s="7"/>
    </row>
    <row r="911" spans="1:5" x14ac:dyDescent="0.25">
      <c r="A911" s="7"/>
      <c r="B911" s="7"/>
      <c r="C911" s="7"/>
      <c r="D911" s="7"/>
      <c r="E911" s="7"/>
    </row>
    <row r="912" spans="1:5" x14ac:dyDescent="0.25">
      <c r="A912" s="7"/>
      <c r="B912" s="7"/>
      <c r="C912" s="7"/>
      <c r="D912" s="7"/>
      <c r="E912" s="7"/>
    </row>
    <row r="913" spans="1:5" x14ac:dyDescent="0.25">
      <c r="A913" s="7"/>
      <c r="B913" s="7"/>
      <c r="C913" s="7"/>
      <c r="D913" s="7"/>
      <c r="E913" s="7"/>
    </row>
    <row r="914" spans="1:5" x14ac:dyDescent="0.25">
      <c r="A914" s="7"/>
      <c r="B914" s="7"/>
      <c r="C914" s="7"/>
      <c r="D914" s="7"/>
      <c r="E914" s="7"/>
    </row>
    <row r="915" spans="1:5" x14ac:dyDescent="0.25">
      <c r="A915" s="7"/>
      <c r="B915" s="7"/>
      <c r="C915" s="7"/>
      <c r="D915" s="7"/>
      <c r="E915" s="7"/>
    </row>
    <row r="916" spans="1:5" x14ac:dyDescent="0.25">
      <c r="A916" s="7"/>
      <c r="B916" s="7"/>
      <c r="C916" s="7"/>
      <c r="D916" s="7"/>
      <c r="E916" s="7"/>
    </row>
    <row r="917" spans="1:5" x14ac:dyDescent="0.25">
      <c r="A917" s="7"/>
      <c r="B917" s="7"/>
      <c r="C917" s="7"/>
      <c r="D917" s="7"/>
      <c r="E917" s="7"/>
    </row>
    <row r="918" spans="1:5" x14ac:dyDescent="0.25">
      <c r="A918" s="7"/>
      <c r="B918" s="7"/>
      <c r="C918" s="7"/>
      <c r="D918" s="7"/>
      <c r="E918" s="7"/>
    </row>
    <row r="919" spans="1:5" x14ac:dyDescent="0.25">
      <c r="A919" s="7"/>
      <c r="B919" s="7"/>
      <c r="C919" s="7"/>
      <c r="D919" s="7"/>
      <c r="E919" s="7"/>
    </row>
    <row r="920" spans="1:5" x14ac:dyDescent="0.25">
      <c r="A920" s="7"/>
      <c r="B920" s="7"/>
      <c r="C920" s="7"/>
      <c r="D920" s="7"/>
      <c r="E920" s="7"/>
    </row>
    <row r="921" spans="1:5" x14ac:dyDescent="0.25">
      <c r="A921" s="7"/>
      <c r="B921" s="7"/>
      <c r="C921" s="7"/>
      <c r="D921" s="7"/>
      <c r="E921" s="7"/>
    </row>
    <row r="922" spans="1:5" x14ac:dyDescent="0.25">
      <c r="A922" s="7"/>
      <c r="B922" s="7"/>
      <c r="C922" s="7"/>
      <c r="D922" s="7"/>
      <c r="E922" s="7"/>
    </row>
    <row r="923" spans="1:5" x14ac:dyDescent="0.25">
      <c r="A923" s="7"/>
      <c r="B923" s="7"/>
      <c r="C923" s="7"/>
      <c r="D923" s="7"/>
      <c r="E923" s="7"/>
    </row>
    <row r="924" spans="1:5" x14ac:dyDescent="0.25">
      <c r="A924" s="7"/>
      <c r="B924" s="7"/>
      <c r="C924" s="7"/>
      <c r="D924" s="7"/>
      <c r="E924" s="7"/>
    </row>
    <row r="925" spans="1:5" x14ac:dyDescent="0.25">
      <c r="A925" s="7"/>
      <c r="B925" s="7"/>
      <c r="C925" s="7"/>
      <c r="D925" s="7"/>
      <c r="E925" s="7"/>
    </row>
    <row r="926" spans="1:5" x14ac:dyDescent="0.25">
      <c r="A926" s="7"/>
      <c r="B926" s="7"/>
      <c r="C926" s="7"/>
      <c r="D926" s="7"/>
      <c r="E926" s="7"/>
    </row>
    <row r="927" spans="1:5" x14ac:dyDescent="0.25">
      <c r="A927" s="7"/>
      <c r="B927" s="7"/>
      <c r="C927" s="7"/>
      <c r="D927" s="7"/>
      <c r="E927" s="7"/>
    </row>
    <row r="928" spans="1:5" x14ac:dyDescent="0.25">
      <c r="A928" s="7"/>
      <c r="B928" s="7"/>
      <c r="C928" s="7"/>
      <c r="D928" s="7"/>
      <c r="E928" s="7"/>
    </row>
    <row r="929" spans="1:5" x14ac:dyDescent="0.25">
      <c r="A929" s="7"/>
      <c r="B929" s="7"/>
      <c r="C929" s="7"/>
      <c r="D929" s="7"/>
      <c r="E929" s="7"/>
    </row>
    <row r="930" spans="1:5" x14ac:dyDescent="0.25">
      <c r="A930" s="7"/>
      <c r="B930" s="7"/>
      <c r="C930" s="7"/>
      <c r="D930" s="7"/>
      <c r="E930" s="7"/>
    </row>
    <row r="931" spans="1:5" x14ac:dyDescent="0.25">
      <c r="A931" s="7"/>
      <c r="B931" s="7"/>
      <c r="C931" s="7"/>
      <c r="D931" s="7"/>
      <c r="E931" s="7"/>
    </row>
    <row r="932" spans="1:5" x14ac:dyDescent="0.25">
      <c r="A932" s="7"/>
      <c r="B932" s="7"/>
      <c r="C932" s="7"/>
      <c r="D932" s="7"/>
      <c r="E932" s="7"/>
    </row>
    <row r="933" spans="1:5" x14ac:dyDescent="0.25">
      <c r="A933" s="7"/>
      <c r="B933" s="7"/>
      <c r="C933" s="7"/>
      <c r="D933" s="7"/>
      <c r="E933" s="7"/>
    </row>
    <row r="934" spans="1:5" x14ac:dyDescent="0.25">
      <c r="A934" s="7"/>
      <c r="B934" s="7"/>
      <c r="C934" s="7"/>
      <c r="D934" s="7"/>
      <c r="E934" s="7"/>
    </row>
    <row r="935" spans="1:5" x14ac:dyDescent="0.25">
      <c r="A935" s="7"/>
      <c r="B935" s="7"/>
      <c r="C935" s="7"/>
      <c r="D935" s="7"/>
      <c r="E935" s="7"/>
    </row>
    <row r="936" spans="1:5" x14ac:dyDescent="0.25">
      <c r="A936" s="7"/>
      <c r="B936" s="7"/>
      <c r="C936" s="7"/>
      <c r="D936" s="7"/>
      <c r="E936" s="7"/>
    </row>
    <row r="937" spans="1:5" x14ac:dyDescent="0.25">
      <c r="A937" s="7"/>
      <c r="B937" s="7"/>
      <c r="C937" s="7"/>
      <c r="D937" s="7"/>
      <c r="E937" s="7"/>
    </row>
    <row r="938" spans="1:5" x14ac:dyDescent="0.25">
      <c r="A938" s="7"/>
      <c r="B938" s="7"/>
      <c r="C938" s="7"/>
      <c r="D938" s="7"/>
      <c r="E938" s="7"/>
    </row>
    <row r="939" spans="1:5" x14ac:dyDescent="0.25">
      <c r="A939" s="7"/>
      <c r="B939" s="7"/>
      <c r="C939" s="7"/>
      <c r="D939" s="7"/>
      <c r="E939" s="7"/>
    </row>
    <row r="940" spans="1:5" x14ac:dyDescent="0.25">
      <c r="A940" s="7"/>
      <c r="B940" s="7"/>
      <c r="C940" s="7"/>
      <c r="D940" s="7"/>
      <c r="E940" s="7"/>
    </row>
    <row r="941" spans="1:5" x14ac:dyDescent="0.25">
      <c r="A941" s="7"/>
      <c r="B941" s="7"/>
      <c r="C941" s="7"/>
      <c r="D941" s="7"/>
      <c r="E941" s="7"/>
    </row>
    <row r="942" spans="1:5" x14ac:dyDescent="0.25">
      <c r="A942" s="7"/>
      <c r="B942" s="7"/>
      <c r="C942" s="7"/>
      <c r="D942" s="7"/>
      <c r="E942" s="7"/>
    </row>
    <row r="943" spans="1:5" x14ac:dyDescent="0.25">
      <c r="A943" s="7"/>
      <c r="B943" s="7"/>
      <c r="C943" s="7"/>
      <c r="D943" s="7"/>
      <c r="E943" s="7"/>
    </row>
    <row r="944" spans="1:5" x14ac:dyDescent="0.25">
      <c r="A944" s="7"/>
      <c r="B944" s="7"/>
      <c r="C944" s="7"/>
      <c r="D944" s="7"/>
      <c r="E944" s="7"/>
    </row>
    <row r="945" spans="1:5" x14ac:dyDescent="0.25">
      <c r="A945" s="7"/>
      <c r="B945" s="7"/>
      <c r="C945" s="7"/>
      <c r="D945" s="7"/>
      <c r="E945" s="7"/>
    </row>
    <row r="946" spans="1:5" x14ac:dyDescent="0.25">
      <c r="A946" s="7"/>
      <c r="B946" s="7"/>
      <c r="C946" s="7"/>
      <c r="D946" s="7"/>
      <c r="E946" s="7"/>
    </row>
    <row r="947" spans="1:5" x14ac:dyDescent="0.25">
      <c r="A947" s="7"/>
      <c r="B947" s="7"/>
      <c r="C947" s="7"/>
      <c r="D947" s="7"/>
      <c r="E947" s="7"/>
    </row>
    <row r="948" spans="1:5" x14ac:dyDescent="0.25">
      <c r="A948" s="7"/>
      <c r="B948" s="7"/>
      <c r="C948" s="7"/>
      <c r="D948" s="7"/>
      <c r="E948" s="7"/>
    </row>
    <row r="949" spans="1:5" x14ac:dyDescent="0.25">
      <c r="A949" s="7"/>
      <c r="B949" s="7"/>
      <c r="C949" s="7"/>
      <c r="D949" s="7"/>
      <c r="E949" s="7"/>
    </row>
    <row r="950" spans="1:5" x14ac:dyDescent="0.25">
      <c r="A950" s="7"/>
      <c r="B950" s="7"/>
      <c r="C950" s="7"/>
      <c r="D950" s="7"/>
      <c r="E950" s="7"/>
    </row>
    <row r="951" spans="1:5" x14ac:dyDescent="0.25">
      <c r="A951" s="7"/>
      <c r="B951" s="7"/>
      <c r="C951" s="7"/>
      <c r="D951" s="7"/>
      <c r="E951" s="7"/>
    </row>
    <row r="952" spans="1:5" x14ac:dyDescent="0.25">
      <c r="A952" s="7"/>
      <c r="B952" s="7"/>
      <c r="C952" s="7"/>
      <c r="D952" s="7"/>
      <c r="E952" s="7"/>
    </row>
    <row r="953" spans="1:5" x14ac:dyDescent="0.25">
      <c r="A953" s="7"/>
      <c r="B953" s="7"/>
      <c r="C953" s="7"/>
      <c r="D953" s="7"/>
      <c r="E953" s="7"/>
    </row>
    <row r="954" spans="1:5" x14ac:dyDescent="0.25">
      <c r="A954" s="7"/>
      <c r="B954" s="7"/>
      <c r="C954" s="7"/>
      <c r="D954" s="7"/>
      <c r="E954" s="7"/>
    </row>
    <row r="955" spans="1:5" x14ac:dyDescent="0.25">
      <c r="A955" s="7"/>
      <c r="B955" s="7"/>
      <c r="C955" s="7"/>
      <c r="D955" s="7"/>
      <c r="E955" s="7"/>
    </row>
    <row r="956" spans="1:5" x14ac:dyDescent="0.25">
      <c r="A956" s="7"/>
      <c r="B956" s="7"/>
      <c r="C956" s="7"/>
      <c r="D956" s="7"/>
      <c r="E956" s="7"/>
    </row>
    <row r="957" spans="1:5" x14ac:dyDescent="0.25">
      <c r="A957" s="7"/>
      <c r="B957" s="7"/>
      <c r="C957" s="7"/>
      <c r="D957" s="7"/>
      <c r="E957" s="7"/>
    </row>
    <row r="958" spans="1:5" x14ac:dyDescent="0.25">
      <c r="A958" s="7"/>
      <c r="B958" s="7"/>
      <c r="C958" s="7"/>
      <c r="D958" s="7"/>
      <c r="E958" s="7"/>
    </row>
    <row r="959" spans="1:5" x14ac:dyDescent="0.25">
      <c r="A959" s="7"/>
      <c r="B959" s="7"/>
      <c r="C959" s="7"/>
      <c r="D959" s="7"/>
      <c r="E959" s="7"/>
    </row>
    <row r="960" spans="1:5" x14ac:dyDescent="0.25">
      <c r="A960" s="7"/>
      <c r="B960" s="7"/>
      <c r="C960" s="7"/>
      <c r="D960" s="7"/>
      <c r="E960" s="7"/>
    </row>
    <row r="961" spans="1:5" x14ac:dyDescent="0.25">
      <c r="A961" s="7"/>
      <c r="B961" s="7"/>
      <c r="C961" s="7"/>
      <c r="D961" s="7"/>
      <c r="E961" s="7"/>
    </row>
    <row r="962" spans="1:5" x14ac:dyDescent="0.25">
      <c r="A962" s="7"/>
      <c r="B962" s="7"/>
      <c r="C962" s="7"/>
      <c r="D962" s="7"/>
      <c r="E962" s="7"/>
    </row>
    <row r="963" spans="1:5" x14ac:dyDescent="0.25">
      <c r="A963" s="7"/>
      <c r="B963" s="7"/>
      <c r="C963" s="7"/>
      <c r="D963" s="7"/>
      <c r="E963" s="7"/>
    </row>
    <row r="964" spans="1:5" x14ac:dyDescent="0.25">
      <c r="A964" s="7"/>
      <c r="B964" s="7"/>
      <c r="C964" s="7"/>
      <c r="D964" s="7"/>
      <c r="E964" s="7"/>
    </row>
    <row r="965" spans="1:5" x14ac:dyDescent="0.25">
      <c r="A965" s="7"/>
      <c r="B965" s="7"/>
      <c r="C965" s="7"/>
      <c r="D965" s="7"/>
      <c r="E965" s="7"/>
    </row>
    <row r="966" spans="1:5" x14ac:dyDescent="0.25">
      <c r="A966" s="7"/>
      <c r="B966" s="7"/>
      <c r="C966" s="7"/>
      <c r="D966" s="7"/>
      <c r="E966" s="7"/>
    </row>
    <row r="967" spans="1:5" x14ac:dyDescent="0.25">
      <c r="A967" s="7"/>
      <c r="B967" s="7"/>
      <c r="C967" s="7"/>
      <c r="D967" s="7"/>
      <c r="E967" s="7"/>
    </row>
    <row r="968" spans="1:5" x14ac:dyDescent="0.25">
      <c r="A968" s="7"/>
      <c r="B968" s="7"/>
      <c r="C968" s="7"/>
      <c r="D968" s="7"/>
      <c r="E968" s="7"/>
    </row>
    <row r="969" spans="1:5" x14ac:dyDescent="0.25">
      <c r="A969" s="7"/>
      <c r="B969" s="7"/>
      <c r="C969" s="7"/>
      <c r="D969" s="7"/>
      <c r="E969" s="7"/>
    </row>
    <row r="970" spans="1:5" x14ac:dyDescent="0.25">
      <c r="A970" s="7"/>
      <c r="B970" s="7"/>
      <c r="C970" s="7"/>
      <c r="D970" s="7"/>
      <c r="E970" s="7"/>
    </row>
    <row r="971" spans="1:5" x14ac:dyDescent="0.25">
      <c r="A971" s="7"/>
      <c r="B971" s="7"/>
      <c r="C971" s="7"/>
      <c r="D971" s="7"/>
      <c r="E971" s="7"/>
    </row>
    <row r="972" spans="1:5" x14ac:dyDescent="0.25">
      <c r="A972" s="7"/>
      <c r="B972" s="7"/>
      <c r="C972" s="7"/>
      <c r="D972" s="7"/>
      <c r="E972" s="7"/>
    </row>
    <row r="973" spans="1:5" x14ac:dyDescent="0.25">
      <c r="A973" s="7"/>
      <c r="B973" s="7"/>
      <c r="C973" s="7"/>
      <c r="D973" s="7"/>
      <c r="E973" s="7"/>
    </row>
    <row r="974" spans="1:5" x14ac:dyDescent="0.25">
      <c r="A974" s="7"/>
      <c r="B974" s="7"/>
      <c r="C974" s="7"/>
      <c r="D974" s="7"/>
      <c r="E974" s="7"/>
    </row>
    <row r="975" spans="1:5" x14ac:dyDescent="0.25">
      <c r="A975" s="7"/>
      <c r="B975" s="7"/>
      <c r="C975" s="7"/>
      <c r="D975" s="7"/>
      <c r="E975" s="7"/>
    </row>
    <row r="976" spans="1:5" x14ac:dyDescent="0.25">
      <c r="A976" s="7"/>
      <c r="B976" s="7"/>
      <c r="C976" s="7"/>
      <c r="D976" s="7"/>
      <c r="E976" s="7"/>
    </row>
    <row r="977" spans="1:5" x14ac:dyDescent="0.25">
      <c r="A977" s="7"/>
      <c r="B977" s="7"/>
      <c r="C977" s="7"/>
      <c r="D977" s="7"/>
      <c r="E977" s="7"/>
    </row>
    <row r="978" spans="1:5" x14ac:dyDescent="0.25">
      <c r="A978" s="7"/>
      <c r="B978" s="7"/>
      <c r="C978" s="7"/>
      <c r="D978" s="7"/>
      <c r="E978" s="7"/>
    </row>
    <row r="979" spans="1:5" x14ac:dyDescent="0.25">
      <c r="A979" s="7"/>
      <c r="B979" s="7"/>
      <c r="C979" s="7"/>
      <c r="D979" s="7"/>
      <c r="E979" s="7"/>
    </row>
    <row r="980" spans="1:5" x14ac:dyDescent="0.25">
      <c r="A980" s="7"/>
      <c r="B980" s="7"/>
      <c r="C980" s="7"/>
      <c r="D980" s="7"/>
      <c r="E980" s="7"/>
    </row>
    <row r="981" spans="1:5" x14ac:dyDescent="0.25">
      <c r="A981" s="7"/>
      <c r="B981" s="7"/>
      <c r="C981" s="7"/>
      <c r="D981" s="7"/>
      <c r="E981" s="7"/>
    </row>
    <row r="982" spans="1:5" x14ac:dyDescent="0.25">
      <c r="A982" s="7"/>
      <c r="B982" s="7"/>
      <c r="C982" s="7"/>
      <c r="D982" s="7"/>
      <c r="E982" s="7"/>
    </row>
    <row r="983" spans="1:5" x14ac:dyDescent="0.25">
      <c r="A983" s="7"/>
      <c r="B983" s="7"/>
      <c r="C983" s="7"/>
      <c r="D983" s="7"/>
      <c r="E983" s="7"/>
    </row>
    <row r="984" spans="1:5" x14ac:dyDescent="0.25">
      <c r="A984" s="7"/>
      <c r="B984" s="7"/>
      <c r="C984" s="7"/>
      <c r="D984" s="7"/>
      <c r="E984" s="7"/>
    </row>
    <row r="985" spans="1:5" x14ac:dyDescent="0.25">
      <c r="A985" s="7"/>
      <c r="B985" s="7"/>
      <c r="C985" s="7"/>
      <c r="D985" s="7"/>
      <c r="E985" s="7"/>
    </row>
    <row r="986" spans="1:5" x14ac:dyDescent="0.25">
      <c r="A986" s="7"/>
      <c r="B986" s="7"/>
      <c r="C986" s="7"/>
      <c r="D986" s="7"/>
      <c r="E986" s="7"/>
    </row>
    <row r="987" spans="1:5" x14ac:dyDescent="0.25">
      <c r="A987" s="7"/>
      <c r="B987" s="7"/>
      <c r="C987" s="7"/>
      <c r="D987" s="7"/>
      <c r="E987" s="7"/>
    </row>
    <row r="988" spans="1:5" x14ac:dyDescent="0.25">
      <c r="A988" s="7"/>
      <c r="B988" s="7"/>
      <c r="C988" s="7"/>
      <c r="D988" s="7"/>
      <c r="E988" s="7"/>
    </row>
    <row r="989" spans="1:5" x14ac:dyDescent="0.25">
      <c r="A989" s="7"/>
      <c r="B989" s="7"/>
      <c r="C989" s="7"/>
      <c r="D989" s="7"/>
      <c r="E989" s="7"/>
    </row>
    <row r="990" spans="1:5" x14ac:dyDescent="0.25">
      <c r="A990" s="7"/>
      <c r="B990" s="7"/>
      <c r="C990" s="7"/>
      <c r="D990" s="7"/>
      <c r="E990" s="7"/>
    </row>
    <row r="991" spans="1:5" x14ac:dyDescent="0.25">
      <c r="A991" s="7"/>
      <c r="B991" s="7"/>
      <c r="C991" s="7"/>
      <c r="D991" s="7"/>
      <c r="E991" s="7"/>
    </row>
    <row r="992" spans="1:5" x14ac:dyDescent="0.25">
      <c r="A992" s="7"/>
      <c r="B992" s="7"/>
      <c r="C992" s="7"/>
      <c r="D992" s="7"/>
      <c r="E992" s="7"/>
    </row>
    <row r="993" spans="1:5" x14ac:dyDescent="0.25">
      <c r="A993" s="7"/>
      <c r="B993" s="7"/>
      <c r="C993" s="7"/>
      <c r="D993" s="7"/>
      <c r="E993" s="7"/>
    </row>
    <row r="994" spans="1:5" x14ac:dyDescent="0.25">
      <c r="A994" s="7"/>
      <c r="B994" s="7"/>
      <c r="C994" s="7"/>
      <c r="D994" s="7"/>
      <c r="E994" s="7"/>
    </row>
    <row r="995" spans="1:5" x14ac:dyDescent="0.25">
      <c r="A995" s="7"/>
      <c r="B995" s="7"/>
      <c r="C995" s="7"/>
      <c r="D995" s="7"/>
      <c r="E995" s="7"/>
    </row>
    <row r="996" spans="1:5" x14ac:dyDescent="0.25">
      <c r="A996" s="7"/>
      <c r="B996" s="7"/>
      <c r="C996" s="7"/>
      <c r="D996" s="7"/>
      <c r="E996" s="7"/>
    </row>
    <row r="997" spans="1:5" x14ac:dyDescent="0.25">
      <c r="A997" s="7"/>
      <c r="B997" s="7"/>
      <c r="C997" s="7"/>
      <c r="D997" s="7"/>
      <c r="E997" s="7"/>
    </row>
    <row r="998" spans="1:5" x14ac:dyDescent="0.25">
      <c r="A998" s="7"/>
      <c r="B998" s="7"/>
      <c r="C998" s="7"/>
      <c r="D998" s="7"/>
      <c r="E998" s="7"/>
    </row>
    <row r="999" spans="1:5" x14ac:dyDescent="0.25">
      <c r="A999" s="7"/>
      <c r="B999" s="7"/>
      <c r="C999" s="7"/>
      <c r="D999" s="7"/>
      <c r="E999" s="7"/>
    </row>
    <row r="1000" spans="1:5" x14ac:dyDescent="0.25">
      <c r="A1000" s="7"/>
      <c r="B1000" s="7"/>
      <c r="C1000" s="7"/>
      <c r="D1000" s="7"/>
      <c r="E1000" s="7"/>
    </row>
    <row r="1001" spans="1:5" x14ac:dyDescent="0.25">
      <c r="A1001" s="7"/>
      <c r="B1001" s="7"/>
      <c r="C1001" s="7"/>
      <c r="D1001" s="7"/>
      <c r="E1001" s="7"/>
    </row>
    <row r="1002" spans="1:5" x14ac:dyDescent="0.25">
      <c r="A1002" s="7"/>
      <c r="B1002" s="7"/>
      <c r="C1002" s="7"/>
      <c r="D1002" s="7"/>
      <c r="E1002" s="7"/>
    </row>
    <row r="1003" spans="1:5" x14ac:dyDescent="0.25">
      <c r="A1003" s="7"/>
      <c r="B1003" s="7"/>
      <c r="C1003" s="7"/>
      <c r="D1003" s="7"/>
      <c r="E1003" s="7"/>
    </row>
    <row r="1004" spans="1:5" x14ac:dyDescent="0.25">
      <c r="A1004" s="7"/>
      <c r="B1004" s="7"/>
      <c r="C1004" s="7"/>
      <c r="D1004" s="7"/>
      <c r="E1004" s="7"/>
    </row>
    <row r="1005" spans="1:5" x14ac:dyDescent="0.25">
      <c r="A1005" s="7"/>
      <c r="B1005" s="7"/>
      <c r="C1005" s="7"/>
      <c r="D1005" s="7"/>
      <c r="E1005" s="7"/>
    </row>
    <row r="1006" spans="1:5" x14ac:dyDescent="0.25">
      <c r="A1006" s="7"/>
      <c r="B1006" s="7"/>
      <c r="C1006" s="7"/>
      <c r="D1006" s="7"/>
      <c r="E1006" s="7"/>
    </row>
    <row r="1007" spans="1:5" x14ac:dyDescent="0.25">
      <c r="A1007" s="7"/>
      <c r="B1007" s="7"/>
      <c r="C1007" s="7"/>
      <c r="D1007" s="7"/>
      <c r="E1007" s="7"/>
    </row>
    <row r="1008" spans="1:5" x14ac:dyDescent="0.25">
      <c r="A1008" s="7"/>
      <c r="B1008" s="7"/>
      <c r="C1008" s="7"/>
      <c r="D1008" s="7"/>
      <c r="E1008" s="7"/>
    </row>
    <row r="1009" spans="1:5" x14ac:dyDescent="0.25">
      <c r="A1009" s="7"/>
      <c r="B1009" s="7"/>
      <c r="C1009" s="7"/>
      <c r="D1009" s="7"/>
      <c r="E1009" s="7"/>
    </row>
    <row r="1010" spans="1:5" x14ac:dyDescent="0.25">
      <c r="A1010" s="7"/>
      <c r="B1010" s="7"/>
      <c r="C1010" s="7"/>
      <c r="D1010" s="7"/>
      <c r="E1010" s="7"/>
    </row>
    <row r="1011" spans="1:5" x14ac:dyDescent="0.25">
      <c r="A1011" s="7"/>
      <c r="B1011" s="7"/>
      <c r="C1011" s="7"/>
      <c r="D1011" s="7"/>
      <c r="E1011" s="7"/>
    </row>
    <row r="1012" spans="1:5" x14ac:dyDescent="0.25">
      <c r="A1012" s="7"/>
      <c r="B1012" s="7"/>
      <c r="C1012" s="7"/>
      <c r="D1012" s="7"/>
      <c r="E1012" s="7"/>
    </row>
    <row r="1013" spans="1:5" x14ac:dyDescent="0.25">
      <c r="A1013" s="7"/>
      <c r="B1013" s="7"/>
      <c r="C1013" s="7"/>
      <c r="D1013" s="7"/>
      <c r="E1013" s="7"/>
    </row>
    <row r="1014" spans="1:5" x14ac:dyDescent="0.25">
      <c r="A1014" s="7"/>
      <c r="B1014" s="7"/>
      <c r="C1014" s="7"/>
      <c r="D1014" s="7"/>
      <c r="E1014" s="7"/>
    </row>
    <row r="1015" spans="1:5" x14ac:dyDescent="0.25">
      <c r="A1015" s="7"/>
      <c r="B1015" s="7"/>
      <c r="C1015" s="7"/>
      <c r="D1015" s="7"/>
      <c r="E1015" s="7"/>
    </row>
    <row r="1016" spans="1:5" x14ac:dyDescent="0.25">
      <c r="A1016" s="7"/>
      <c r="B1016" s="7"/>
      <c r="C1016" s="7"/>
      <c r="D1016" s="7"/>
      <c r="E1016" s="7"/>
    </row>
    <row r="1017" spans="1:5" x14ac:dyDescent="0.25">
      <c r="A1017" s="7"/>
      <c r="B1017" s="7"/>
      <c r="C1017" s="7"/>
      <c r="D1017" s="7"/>
      <c r="E1017" s="7"/>
    </row>
    <row r="1018" spans="1:5" x14ac:dyDescent="0.25">
      <c r="A1018" s="7"/>
      <c r="B1018" s="7"/>
      <c r="C1018" s="7"/>
      <c r="D1018" s="7"/>
      <c r="E1018" s="7"/>
    </row>
    <row r="1019" spans="1:5" x14ac:dyDescent="0.25">
      <c r="A1019" s="7"/>
      <c r="B1019" s="7"/>
      <c r="C1019" s="7"/>
      <c r="D1019" s="7"/>
      <c r="E1019" s="7"/>
    </row>
    <row r="1020" spans="1:5" x14ac:dyDescent="0.25">
      <c r="A1020" s="7"/>
      <c r="B1020" s="7"/>
      <c r="C1020" s="7"/>
      <c r="D1020" s="7"/>
      <c r="E1020" s="7"/>
    </row>
    <row r="1021" spans="1:5" x14ac:dyDescent="0.25">
      <c r="A1021" s="7"/>
      <c r="B1021" s="7"/>
      <c r="C1021" s="7"/>
      <c r="D1021" s="7"/>
      <c r="E1021" s="7"/>
    </row>
    <row r="1022" spans="1:5" x14ac:dyDescent="0.25">
      <c r="A1022" s="7"/>
      <c r="B1022" s="7"/>
      <c r="C1022" s="7"/>
      <c r="D1022" s="7"/>
      <c r="E1022" s="7"/>
    </row>
    <row r="1023" spans="1:5" x14ac:dyDescent="0.25">
      <c r="A1023" s="7"/>
      <c r="B1023" s="7"/>
      <c r="C1023" s="7"/>
      <c r="D1023" s="7"/>
      <c r="E1023" s="7"/>
    </row>
    <row r="1024" spans="1:5" x14ac:dyDescent="0.25">
      <c r="A1024" s="7"/>
      <c r="B1024" s="7"/>
      <c r="C1024" s="7"/>
      <c r="D1024" s="7"/>
      <c r="E1024" s="7"/>
    </row>
    <row r="1025" spans="1:5" x14ac:dyDescent="0.25">
      <c r="A1025" s="7"/>
      <c r="B1025" s="7"/>
      <c r="C1025" s="7"/>
      <c r="D1025" s="7"/>
      <c r="E1025" s="7"/>
    </row>
    <row r="1026" spans="1:5" x14ac:dyDescent="0.25">
      <c r="A1026" s="7"/>
      <c r="B1026" s="7"/>
      <c r="C1026" s="7"/>
      <c r="D1026" s="7"/>
      <c r="E1026" s="7"/>
    </row>
    <row r="1027" spans="1:5" x14ac:dyDescent="0.25">
      <c r="A1027" s="7"/>
      <c r="B1027" s="7"/>
      <c r="C1027" s="7"/>
      <c r="D1027" s="7"/>
      <c r="E1027" s="7"/>
    </row>
    <row r="1028" spans="1:5" x14ac:dyDescent="0.25">
      <c r="A1028" s="7"/>
      <c r="B1028" s="7"/>
      <c r="C1028" s="7"/>
      <c r="D1028" s="7"/>
      <c r="E1028" s="7"/>
    </row>
    <row r="1029" spans="1:5" x14ac:dyDescent="0.25">
      <c r="A1029" s="7"/>
      <c r="B1029" s="7"/>
      <c r="C1029" s="7"/>
      <c r="D1029" s="7"/>
      <c r="E1029" s="7"/>
    </row>
    <row r="1030" spans="1:5" x14ac:dyDescent="0.25">
      <c r="A1030" s="7"/>
      <c r="B1030" s="7"/>
      <c r="C1030" s="7"/>
      <c r="D1030" s="7"/>
      <c r="E1030" s="7"/>
    </row>
    <row r="1031" spans="1:5" x14ac:dyDescent="0.25">
      <c r="A1031" s="7"/>
      <c r="B1031" s="7"/>
      <c r="C1031" s="7"/>
      <c r="D1031" s="7"/>
      <c r="E1031" s="7"/>
    </row>
    <row r="1032" spans="1:5" x14ac:dyDescent="0.25">
      <c r="A1032" s="7"/>
      <c r="B1032" s="7"/>
      <c r="C1032" s="7"/>
      <c r="D1032" s="7"/>
      <c r="E1032" s="7"/>
    </row>
    <row r="1033" spans="1:5" x14ac:dyDescent="0.25">
      <c r="A1033" s="7"/>
      <c r="B1033" s="7"/>
      <c r="C1033" s="7"/>
      <c r="D1033" s="7"/>
      <c r="E1033" s="7"/>
    </row>
    <row r="1034" spans="1:5" x14ac:dyDescent="0.25">
      <c r="A1034" s="7"/>
      <c r="B1034" s="7"/>
      <c r="C1034" s="7"/>
      <c r="D1034" s="7"/>
      <c r="E1034" s="7"/>
    </row>
    <row r="1035" spans="1:5" x14ac:dyDescent="0.25">
      <c r="A1035" s="7"/>
      <c r="B1035" s="7"/>
      <c r="C1035" s="7"/>
      <c r="D1035" s="7"/>
      <c r="E1035" s="7"/>
    </row>
    <row r="1036" spans="1:5" x14ac:dyDescent="0.25">
      <c r="A1036" s="7"/>
      <c r="B1036" s="7"/>
      <c r="C1036" s="7"/>
      <c r="D1036" s="7"/>
      <c r="E1036" s="7"/>
    </row>
    <row r="1037" spans="1:5" x14ac:dyDescent="0.25">
      <c r="A1037" s="7"/>
      <c r="B1037" s="7"/>
      <c r="C1037" s="7"/>
      <c r="D1037" s="7"/>
      <c r="E1037" s="7"/>
    </row>
    <row r="1038" spans="1:5" x14ac:dyDescent="0.25">
      <c r="A1038" s="7"/>
      <c r="B1038" s="7"/>
      <c r="C1038" s="7"/>
      <c r="D1038" s="7"/>
      <c r="E1038" s="7"/>
    </row>
    <row r="1039" spans="1:5" x14ac:dyDescent="0.25">
      <c r="A1039" s="7"/>
      <c r="B1039" s="7"/>
      <c r="C1039" s="7"/>
      <c r="D1039" s="7"/>
      <c r="E1039" s="7"/>
    </row>
    <row r="1040" spans="1:5" x14ac:dyDescent="0.25">
      <c r="A1040" s="7"/>
      <c r="B1040" s="7"/>
      <c r="C1040" s="7"/>
      <c r="D1040" s="7"/>
      <c r="E1040" s="7"/>
    </row>
    <row r="1041" spans="1:5" x14ac:dyDescent="0.25">
      <c r="A1041" s="7"/>
      <c r="B1041" s="7"/>
      <c r="C1041" s="7"/>
      <c r="D1041" s="7"/>
      <c r="E1041" s="7"/>
    </row>
    <row r="1042" spans="1:5" x14ac:dyDescent="0.25">
      <c r="A1042" s="7"/>
      <c r="B1042" s="7"/>
      <c r="C1042" s="7"/>
      <c r="D1042" s="7"/>
      <c r="E1042" s="7"/>
    </row>
    <row r="1043" spans="1:5" x14ac:dyDescent="0.25">
      <c r="A1043" s="7"/>
      <c r="B1043" s="7"/>
      <c r="C1043" s="7"/>
      <c r="D1043" s="7"/>
      <c r="E1043" s="7"/>
    </row>
    <row r="1044" spans="1:5" x14ac:dyDescent="0.25">
      <c r="A1044" s="7"/>
      <c r="B1044" s="7"/>
      <c r="C1044" s="7"/>
      <c r="D1044" s="7"/>
      <c r="E1044" s="7"/>
    </row>
    <row r="1045" spans="1:5" x14ac:dyDescent="0.25">
      <c r="A1045" s="7"/>
      <c r="B1045" s="7"/>
      <c r="C1045" s="7"/>
      <c r="D1045" s="7"/>
      <c r="E1045" s="7"/>
    </row>
    <row r="1046" spans="1:5" x14ac:dyDescent="0.25">
      <c r="A1046" s="7"/>
      <c r="B1046" s="7"/>
      <c r="C1046" s="7"/>
      <c r="D1046" s="7"/>
      <c r="E1046" s="7"/>
    </row>
    <row r="1047" spans="1:5" x14ac:dyDescent="0.25">
      <c r="A1047" s="7"/>
      <c r="B1047" s="7"/>
      <c r="C1047" s="7"/>
      <c r="D1047" s="7"/>
      <c r="E1047" s="7"/>
    </row>
    <row r="1048" spans="1:5" x14ac:dyDescent="0.25">
      <c r="A1048" s="7"/>
      <c r="B1048" s="7"/>
      <c r="C1048" s="7"/>
      <c r="D1048" s="7"/>
      <c r="E1048" s="7"/>
    </row>
    <row r="1049" spans="1:5" x14ac:dyDescent="0.25">
      <c r="A1049" s="7"/>
      <c r="B1049" s="7"/>
      <c r="C1049" s="7"/>
      <c r="D1049" s="7"/>
      <c r="E1049" s="7"/>
    </row>
    <row r="1050" spans="1:5" x14ac:dyDescent="0.25">
      <c r="A1050" s="7"/>
      <c r="B1050" s="7"/>
      <c r="C1050" s="7"/>
      <c r="D1050" s="7"/>
      <c r="E1050" s="7"/>
    </row>
    <row r="1051" spans="1:5" x14ac:dyDescent="0.25">
      <c r="A1051" s="7"/>
      <c r="B1051" s="7"/>
      <c r="C1051" s="7"/>
      <c r="D1051" s="7"/>
      <c r="E1051" s="7"/>
    </row>
    <row r="1052" spans="1:5" x14ac:dyDescent="0.25">
      <c r="A1052" s="7"/>
      <c r="B1052" s="7"/>
      <c r="C1052" s="7"/>
      <c r="D1052" s="7"/>
      <c r="E1052" s="7"/>
    </row>
    <row r="1053" spans="1:5" x14ac:dyDescent="0.25">
      <c r="A1053" s="7"/>
      <c r="B1053" s="7"/>
      <c r="C1053" s="7"/>
      <c r="D1053" s="7"/>
      <c r="E1053" s="7"/>
    </row>
    <row r="1054" spans="1:5" x14ac:dyDescent="0.25">
      <c r="A1054" s="7"/>
      <c r="B1054" s="7"/>
      <c r="C1054" s="7"/>
      <c r="D1054" s="7"/>
      <c r="E1054" s="7"/>
    </row>
    <row r="1055" spans="1:5" x14ac:dyDescent="0.25">
      <c r="A1055" s="7"/>
      <c r="B1055" s="7"/>
      <c r="C1055" s="7"/>
      <c r="D1055" s="7"/>
      <c r="E1055" s="7"/>
    </row>
    <row r="1056" spans="1:5" x14ac:dyDescent="0.25">
      <c r="A1056" s="7"/>
      <c r="B1056" s="7"/>
      <c r="C1056" s="7"/>
      <c r="D1056" s="7"/>
      <c r="E1056" s="7"/>
    </row>
    <row r="1057" spans="1:5" x14ac:dyDescent="0.25">
      <c r="A1057" s="7"/>
      <c r="B1057" s="7"/>
      <c r="C1057" s="7"/>
      <c r="D1057" s="7"/>
      <c r="E1057" s="7"/>
    </row>
    <row r="1058" spans="1:5" x14ac:dyDescent="0.25">
      <c r="A1058" s="7"/>
      <c r="B1058" s="7"/>
      <c r="C1058" s="7"/>
      <c r="D1058" s="7"/>
      <c r="E1058" s="7"/>
    </row>
    <row r="1059" spans="1:5" x14ac:dyDescent="0.25">
      <c r="A1059" s="7"/>
      <c r="B1059" s="7"/>
      <c r="C1059" s="7"/>
      <c r="D1059" s="7"/>
      <c r="E1059" s="7"/>
    </row>
    <row r="1060" spans="1:5" x14ac:dyDescent="0.25">
      <c r="A1060" s="7"/>
      <c r="B1060" s="7"/>
      <c r="C1060" s="7"/>
      <c r="D1060" s="7"/>
      <c r="E1060" s="7"/>
    </row>
    <row r="1061" spans="1:5" x14ac:dyDescent="0.25">
      <c r="A1061" s="7"/>
      <c r="B1061" s="7"/>
      <c r="C1061" s="7"/>
      <c r="D1061" s="7"/>
      <c r="E1061" s="7"/>
    </row>
    <row r="1062" spans="1:5" x14ac:dyDescent="0.25">
      <c r="A1062" s="7"/>
      <c r="B1062" s="7"/>
      <c r="C1062" s="7"/>
      <c r="D1062" s="7"/>
      <c r="E1062" s="7"/>
    </row>
    <row r="1063" spans="1:5" x14ac:dyDescent="0.25">
      <c r="A1063" s="7"/>
      <c r="B1063" s="7"/>
      <c r="C1063" s="7"/>
      <c r="D1063" s="7"/>
      <c r="E1063" s="7"/>
    </row>
    <row r="1064" spans="1:5" x14ac:dyDescent="0.25">
      <c r="A1064" s="7"/>
      <c r="B1064" s="7"/>
      <c r="C1064" s="7"/>
      <c r="D1064" s="7"/>
      <c r="E1064" s="7"/>
    </row>
    <row r="1065" spans="1:5" x14ac:dyDescent="0.25">
      <c r="A1065" s="7"/>
      <c r="B1065" s="7"/>
      <c r="C1065" s="7"/>
      <c r="D1065" s="7"/>
      <c r="E1065" s="7"/>
    </row>
    <row r="1066" spans="1:5" x14ac:dyDescent="0.25">
      <c r="A1066" s="7"/>
      <c r="B1066" s="7"/>
      <c r="C1066" s="7"/>
      <c r="D1066" s="7"/>
      <c r="E1066" s="7"/>
    </row>
    <row r="1067" spans="1:5" x14ac:dyDescent="0.25">
      <c r="A1067" s="7"/>
      <c r="B1067" s="7"/>
      <c r="C1067" s="7"/>
      <c r="D1067" s="7"/>
      <c r="E1067" s="7"/>
    </row>
    <row r="1068" spans="1:5" x14ac:dyDescent="0.25">
      <c r="A1068" s="7"/>
      <c r="B1068" s="7"/>
      <c r="C1068" s="7"/>
      <c r="D1068" s="7"/>
      <c r="E1068" s="7"/>
    </row>
    <row r="1069" spans="1:5" x14ac:dyDescent="0.25">
      <c r="A1069" s="7"/>
      <c r="B1069" s="7"/>
      <c r="C1069" s="7"/>
      <c r="D1069" s="7"/>
      <c r="E1069" s="7"/>
    </row>
    <row r="1070" spans="1:5" x14ac:dyDescent="0.25">
      <c r="A1070" s="7"/>
      <c r="B1070" s="7"/>
      <c r="C1070" s="7"/>
      <c r="D1070" s="7"/>
      <c r="E1070" s="7"/>
    </row>
    <row r="1071" spans="1:5" x14ac:dyDescent="0.25">
      <c r="A1071" s="7"/>
      <c r="B1071" s="7"/>
      <c r="C1071" s="7"/>
      <c r="D1071" s="7"/>
      <c r="E1071" s="7"/>
    </row>
    <row r="1072" spans="1:5" x14ac:dyDescent="0.25">
      <c r="A1072" s="7"/>
      <c r="B1072" s="7"/>
      <c r="C1072" s="7"/>
      <c r="D1072" s="7"/>
      <c r="E1072" s="7"/>
    </row>
    <row r="1073" spans="1:5" x14ac:dyDescent="0.25">
      <c r="A1073" s="7"/>
      <c r="B1073" s="7"/>
      <c r="C1073" s="7"/>
      <c r="D1073" s="7"/>
      <c r="E1073" s="7"/>
    </row>
    <row r="1074" spans="1:5" x14ac:dyDescent="0.25">
      <c r="A1074" s="7"/>
      <c r="B1074" s="7"/>
      <c r="C1074" s="7"/>
      <c r="D1074" s="7"/>
      <c r="E1074" s="7"/>
    </row>
    <row r="1075" spans="1:5" x14ac:dyDescent="0.25">
      <c r="A1075" s="7"/>
      <c r="B1075" s="7"/>
      <c r="C1075" s="7"/>
      <c r="D1075" s="7"/>
      <c r="E1075" s="7"/>
    </row>
    <row r="1076" spans="1:5" x14ac:dyDescent="0.25">
      <c r="A1076" s="7"/>
      <c r="B1076" s="7"/>
      <c r="C1076" s="7"/>
      <c r="D1076" s="7"/>
      <c r="E1076" s="7"/>
    </row>
    <row r="1077" spans="1:5" x14ac:dyDescent="0.25">
      <c r="A1077" s="7"/>
      <c r="B1077" s="7"/>
      <c r="C1077" s="7"/>
      <c r="D1077" s="7"/>
      <c r="E1077" s="7"/>
    </row>
    <row r="1078" spans="1:5" x14ac:dyDescent="0.25">
      <c r="A1078" s="7"/>
      <c r="B1078" s="7"/>
      <c r="C1078" s="7"/>
      <c r="D1078" s="7"/>
      <c r="E1078" s="7"/>
    </row>
    <row r="1079" spans="1:5" x14ac:dyDescent="0.25">
      <c r="A1079" s="7"/>
      <c r="B1079" s="7"/>
      <c r="C1079" s="7"/>
      <c r="D1079" s="7"/>
      <c r="E1079" s="7"/>
    </row>
    <row r="1080" spans="1:5" x14ac:dyDescent="0.25">
      <c r="A1080" s="7"/>
      <c r="B1080" s="7"/>
      <c r="C1080" s="7"/>
      <c r="D1080" s="7"/>
      <c r="E1080" s="7"/>
    </row>
    <row r="1081" spans="1:5" x14ac:dyDescent="0.25">
      <c r="A1081" s="7"/>
      <c r="B1081" s="7"/>
      <c r="C1081" s="7"/>
      <c r="D1081" s="7"/>
      <c r="E1081" s="7"/>
    </row>
    <row r="1082" spans="1:5" x14ac:dyDescent="0.25">
      <c r="A1082" s="7"/>
      <c r="B1082" s="7"/>
      <c r="C1082" s="7"/>
      <c r="D1082" s="7"/>
      <c r="E1082" s="7"/>
    </row>
    <row r="1083" spans="1:5" x14ac:dyDescent="0.25">
      <c r="A1083" s="7"/>
      <c r="B1083" s="7"/>
      <c r="C1083" s="7"/>
      <c r="D1083" s="7"/>
      <c r="E1083" s="7"/>
    </row>
    <row r="1084" spans="1:5" x14ac:dyDescent="0.25">
      <c r="A1084" s="7"/>
      <c r="B1084" s="7"/>
      <c r="C1084" s="7"/>
      <c r="D1084" s="7"/>
      <c r="E1084" s="7"/>
    </row>
    <row r="1085" spans="1:5" x14ac:dyDescent="0.25">
      <c r="A1085" s="7"/>
      <c r="B1085" s="7"/>
      <c r="C1085" s="7"/>
      <c r="D1085" s="7"/>
      <c r="E1085" s="7"/>
    </row>
    <row r="1086" spans="1:5" x14ac:dyDescent="0.25">
      <c r="A1086" s="7"/>
      <c r="B1086" s="7"/>
      <c r="C1086" s="7"/>
      <c r="D1086" s="7"/>
      <c r="E1086" s="7"/>
    </row>
    <row r="1087" spans="1:5" x14ac:dyDescent="0.25">
      <c r="A1087" s="7"/>
      <c r="B1087" s="7"/>
      <c r="C1087" s="7"/>
      <c r="D1087" s="7"/>
      <c r="E1087" s="7"/>
    </row>
    <row r="1088" spans="1:5" x14ac:dyDescent="0.25">
      <c r="A1088" s="7"/>
      <c r="B1088" s="7"/>
      <c r="C1088" s="7"/>
      <c r="D1088" s="7"/>
      <c r="E1088" s="7"/>
    </row>
    <row r="1089" spans="1:5" x14ac:dyDescent="0.25">
      <c r="A1089" s="7"/>
      <c r="B1089" s="7"/>
      <c r="C1089" s="7"/>
      <c r="D1089" s="7"/>
      <c r="E1089" s="7"/>
    </row>
    <row r="1090" spans="1:5" x14ac:dyDescent="0.25">
      <c r="A1090" s="7"/>
      <c r="B1090" s="7"/>
      <c r="C1090" s="7"/>
      <c r="D1090" s="7"/>
      <c r="E1090" s="7"/>
    </row>
    <row r="1091" spans="1:5" x14ac:dyDescent="0.25">
      <c r="A1091" s="7"/>
      <c r="B1091" s="7"/>
      <c r="C1091" s="7"/>
      <c r="D1091" s="7"/>
      <c r="E1091" s="7"/>
    </row>
    <row r="1092" spans="1:5" x14ac:dyDescent="0.25">
      <c r="A1092" s="7"/>
      <c r="B1092" s="7"/>
      <c r="C1092" s="7"/>
      <c r="D1092" s="7"/>
      <c r="E1092" s="7"/>
    </row>
    <row r="1093" spans="1:5" x14ac:dyDescent="0.25">
      <c r="A1093" s="7"/>
      <c r="B1093" s="7"/>
      <c r="C1093" s="7"/>
      <c r="D1093" s="7"/>
      <c r="E1093" s="7"/>
    </row>
    <row r="1094" spans="1:5" x14ac:dyDescent="0.25">
      <c r="A1094" s="7"/>
      <c r="B1094" s="7"/>
      <c r="C1094" s="7"/>
      <c r="D1094" s="7"/>
      <c r="E1094" s="7"/>
    </row>
    <row r="1095" spans="1:5" x14ac:dyDescent="0.25">
      <c r="A1095" s="7"/>
      <c r="B1095" s="7"/>
      <c r="C1095" s="7"/>
      <c r="D1095" s="7"/>
      <c r="E1095" s="7"/>
    </row>
    <row r="1096" spans="1:5" x14ac:dyDescent="0.25">
      <c r="A1096" s="7"/>
      <c r="B1096" s="7"/>
      <c r="C1096" s="7"/>
      <c r="D1096" s="7"/>
      <c r="E1096" s="7"/>
    </row>
    <row r="1097" spans="1:5" x14ac:dyDescent="0.25">
      <c r="A1097" s="7"/>
      <c r="B1097" s="7"/>
      <c r="C1097" s="7"/>
      <c r="D1097" s="7"/>
      <c r="E1097" s="7"/>
    </row>
    <row r="1098" spans="1:5" x14ac:dyDescent="0.25">
      <c r="A1098" s="7"/>
      <c r="B1098" s="7"/>
      <c r="C1098" s="7"/>
      <c r="D1098" s="7"/>
      <c r="E1098" s="7"/>
    </row>
    <row r="1099" spans="1:5" x14ac:dyDescent="0.25">
      <c r="A1099" s="7"/>
      <c r="B1099" s="7"/>
      <c r="C1099" s="7"/>
      <c r="D1099" s="7"/>
      <c r="E1099" s="7"/>
    </row>
    <row r="1100" spans="1:5" x14ac:dyDescent="0.25">
      <c r="A1100" s="7"/>
      <c r="B1100" s="7"/>
      <c r="C1100" s="7"/>
      <c r="D1100" s="7"/>
      <c r="E1100" s="7"/>
    </row>
    <row r="1101" spans="1:5" x14ac:dyDescent="0.25">
      <c r="A1101" s="7"/>
      <c r="B1101" s="7"/>
      <c r="C1101" s="7"/>
      <c r="D1101" s="7"/>
      <c r="E1101" s="7"/>
    </row>
    <row r="1102" spans="1:5" x14ac:dyDescent="0.25">
      <c r="A1102" s="7"/>
      <c r="B1102" s="7"/>
      <c r="C1102" s="7"/>
      <c r="D1102" s="7"/>
      <c r="E1102" s="7"/>
    </row>
    <row r="1103" spans="1:5" x14ac:dyDescent="0.25">
      <c r="A1103" s="7"/>
      <c r="B1103" s="7"/>
      <c r="C1103" s="7"/>
      <c r="D1103" s="7"/>
      <c r="E1103" s="7"/>
    </row>
    <row r="1104" spans="1:5" x14ac:dyDescent="0.25">
      <c r="A1104" s="7"/>
      <c r="B1104" s="7"/>
      <c r="C1104" s="7"/>
      <c r="D1104" s="7"/>
      <c r="E1104" s="7"/>
    </row>
    <row r="1105" spans="1:5" x14ac:dyDescent="0.25">
      <c r="A1105" s="7"/>
      <c r="B1105" s="7"/>
      <c r="C1105" s="7"/>
      <c r="D1105" s="7"/>
      <c r="E1105" s="7"/>
    </row>
    <row r="1106" spans="1:5" x14ac:dyDescent="0.25">
      <c r="A1106" s="7"/>
      <c r="B1106" s="7"/>
      <c r="C1106" s="7"/>
      <c r="D1106" s="7"/>
      <c r="E1106" s="7"/>
    </row>
    <row r="1107" spans="1:5" x14ac:dyDescent="0.25">
      <c r="A1107" s="7"/>
      <c r="B1107" s="7"/>
      <c r="C1107" s="7"/>
      <c r="D1107" s="7"/>
      <c r="E1107" s="7"/>
    </row>
    <row r="1108" spans="1:5" x14ac:dyDescent="0.25">
      <c r="A1108" s="7"/>
      <c r="B1108" s="7"/>
      <c r="C1108" s="7"/>
      <c r="D1108" s="7"/>
      <c r="E1108" s="7"/>
    </row>
    <row r="1109" spans="1:5" x14ac:dyDescent="0.25">
      <c r="A1109" s="7"/>
      <c r="B1109" s="7"/>
      <c r="C1109" s="7"/>
      <c r="D1109" s="7"/>
      <c r="E1109" s="7"/>
    </row>
    <row r="1110" spans="1:5" x14ac:dyDescent="0.25">
      <c r="A1110" s="7"/>
      <c r="B1110" s="7"/>
      <c r="C1110" s="7"/>
      <c r="D1110" s="7"/>
      <c r="E1110" s="7"/>
    </row>
    <row r="1111" spans="1:5" x14ac:dyDescent="0.25">
      <c r="A1111" s="7"/>
      <c r="B1111" s="7"/>
      <c r="C1111" s="7"/>
      <c r="D1111" s="7"/>
      <c r="E1111" s="7"/>
    </row>
    <row r="1112" spans="1:5" x14ac:dyDescent="0.25">
      <c r="A1112" s="7"/>
      <c r="B1112" s="7"/>
      <c r="C1112" s="7"/>
      <c r="D1112" s="7"/>
      <c r="E1112" s="7"/>
    </row>
    <row r="1113" spans="1:5" x14ac:dyDescent="0.25">
      <c r="A1113" s="7"/>
      <c r="B1113" s="7"/>
      <c r="C1113" s="7"/>
      <c r="D1113" s="7"/>
      <c r="E1113" s="7"/>
    </row>
    <row r="1114" spans="1:5" x14ac:dyDescent="0.25">
      <c r="A1114" s="7"/>
      <c r="B1114" s="7"/>
      <c r="C1114" s="7"/>
      <c r="D1114" s="7"/>
      <c r="E1114" s="7"/>
    </row>
    <row r="1115" spans="1:5" x14ac:dyDescent="0.25">
      <c r="A1115" s="7"/>
      <c r="B1115" s="7"/>
      <c r="C1115" s="7"/>
      <c r="D1115" s="7"/>
      <c r="E1115" s="7"/>
    </row>
    <row r="1116" spans="1:5" x14ac:dyDescent="0.25">
      <c r="A1116" s="7"/>
      <c r="B1116" s="7"/>
      <c r="C1116" s="7"/>
      <c r="D1116" s="7"/>
      <c r="E1116" s="7"/>
    </row>
    <row r="1117" spans="1:5" x14ac:dyDescent="0.25">
      <c r="A1117" s="7"/>
      <c r="B1117" s="7"/>
      <c r="C1117" s="7"/>
      <c r="D1117" s="7"/>
      <c r="E1117" s="7"/>
    </row>
    <row r="1118" spans="1:5" x14ac:dyDescent="0.25">
      <c r="A1118" s="7"/>
      <c r="B1118" s="7"/>
      <c r="C1118" s="7"/>
      <c r="D1118" s="7"/>
      <c r="E1118" s="7"/>
    </row>
    <row r="1119" spans="1:5" x14ac:dyDescent="0.25">
      <c r="A1119" s="7"/>
      <c r="B1119" s="7"/>
      <c r="C1119" s="7"/>
      <c r="D1119" s="7"/>
      <c r="E1119" s="7"/>
    </row>
    <row r="1120" spans="1:5" x14ac:dyDescent="0.25">
      <c r="A1120" s="7"/>
      <c r="B1120" s="7"/>
      <c r="C1120" s="7"/>
      <c r="D1120" s="7"/>
      <c r="E1120" s="7"/>
    </row>
    <row r="1121" spans="1:5" x14ac:dyDescent="0.25">
      <c r="A1121" s="7"/>
      <c r="B1121" s="7"/>
      <c r="C1121" s="7"/>
      <c r="D1121" s="7"/>
      <c r="E1121" s="7"/>
    </row>
    <row r="1122" spans="1:5" x14ac:dyDescent="0.25">
      <c r="A1122" s="7"/>
      <c r="B1122" s="7"/>
      <c r="C1122" s="7"/>
      <c r="D1122" s="7"/>
      <c r="E1122" s="7"/>
    </row>
    <row r="1123" spans="1:5" x14ac:dyDescent="0.25">
      <c r="A1123" s="7"/>
      <c r="B1123" s="7"/>
      <c r="C1123" s="7"/>
      <c r="D1123" s="7"/>
      <c r="E1123" s="7"/>
    </row>
    <row r="1124" spans="1:5" x14ac:dyDescent="0.25">
      <c r="A1124" s="7"/>
      <c r="B1124" s="7"/>
      <c r="C1124" s="7"/>
      <c r="D1124" s="7"/>
      <c r="E1124" s="7"/>
    </row>
    <row r="1125" spans="1:5" x14ac:dyDescent="0.25">
      <c r="A1125" s="7"/>
      <c r="B1125" s="7"/>
      <c r="C1125" s="7"/>
      <c r="D1125" s="7"/>
      <c r="E1125" s="7"/>
    </row>
    <row r="1126" spans="1:5" x14ac:dyDescent="0.25">
      <c r="A1126" s="7"/>
      <c r="B1126" s="7"/>
      <c r="C1126" s="7"/>
      <c r="D1126" s="7"/>
      <c r="E1126" s="7"/>
    </row>
    <row r="1127" spans="1:5" x14ac:dyDescent="0.25">
      <c r="A1127" s="7"/>
      <c r="B1127" s="7"/>
      <c r="C1127" s="7"/>
      <c r="D1127" s="7"/>
      <c r="E1127" s="7"/>
    </row>
    <row r="1128" spans="1:5" x14ac:dyDescent="0.25">
      <c r="A1128" s="7"/>
      <c r="B1128" s="7"/>
      <c r="C1128" s="7"/>
      <c r="D1128" s="7"/>
      <c r="E1128" s="7"/>
    </row>
    <row r="1129" spans="1:5" x14ac:dyDescent="0.25">
      <c r="A1129" s="7"/>
      <c r="B1129" s="7"/>
      <c r="C1129" s="7"/>
      <c r="D1129" s="7"/>
      <c r="E1129" s="7"/>
    </row>
    <row r="1130" spans="1:5" x14ac:dyDescent="0.25">
      <c r="A1130" s="7"/>
      <c r="B1130" s="7"/>
      <c r="C1130" s="7"/>
      <c r="D1130" s="7"/>
      <c r="E1130" s="7"/>
    </row>
    <row r="1131" spans="1:5" x14ac:dyDescent="0.25">
      <c r="A1131" s="7"/>
      <c r="B1131" s="7"/>
      <c r="C1131" s="7"/>
      <c r="D1131" s="7"/>
      <c r="E1131" s="7"/>
    </row>
    <row r="1132" spans="1:5" x14ac:dyDescent="0.25">
      <c r="A1132" s="7"/>
      <c r="B1132" s="7"/>
      <c r="C1132" s="7"/>
      <c r="D1132" s="7"/>
      <c r="E1132" s="7"/>
    </row>
    <row r="1133" spans="1:5" x14ac:dyDescent="0.25">
      <c r="A1133" s="7"/>
      <c r="B1133" s="7"/>
      <c r="C1133" s="7"/>
      <c r="D1133" s="7"/>
      <c r="E1133" s="7"/>
    </row>
    <row r="1134" spans="1:5" x14ac:dyDescent="0.25">
      <c r="A1134" s="7"/>
      <c r="B1134" s="7"/>
      <c r="C1134" s="7"/>
      <c r="D1134" s="7"/>
      <c r="E1134" s="7"/>
    </row>
    <row r="1135" spans="1:5" x14ac:dyDescent="0.25">
      <c r="A1135" s="7"/>
      <c r="B1135" s="7"/>
      <c r="C1135" s="7"/>
      <c r="D1135" s="7"/>
      <c r="E1135" s="7"/>
    </row>
    <row r="1136" spans="1:5" x14ac:dyDescent="0.25">
      <c r="A1136" s="7"/>
      <c r="B1136" s="7"/>
      <c r="C1136" s="7"/>
      <c r="D1136" s="7"/>
      <c r="E1136" s="7"/>
    </row>
    <row r="1137" spans="1:5" x14ac:dyDescent="0.25">
      <c r="A1137" s="7"/>
      <c r="B1137" s="7"/>
      <c r="C1137" s="7"/>
      <c r="D1137" s="7"/>
      <c r="E1137" s="7"/>
    </row>
    <row r="1138" spans="1:5" x14ac:dyDescent="0.25">
      <c r="A1138" s="7"/>
      <c r="B1138" s="7"/>
      <c r="C1138" s="7"/>
      <c r="D1138" s="7"/>
      <c r="E1138" s="7"/>
    </row>
    <row r="1139" spans="1:5" x14ac:dyDescent="0.25">
      <c r="A1139" s="7"/>
      <c r="B1139" s="7"/>
      <c r="C1139" s="7"/>
      <c r="D1139" s="7"/>
      <c r="E1139" s="7"/>
    </row>
    <row r="1140" spans="1:5" x14ac:dyDescent="0.25">
      <c r="A1140" s="7"/>
      <c r="B1140" s="7"/>
      <c r="C1140" s="7"/>
      <c r="D1140" s="7"/>
      <c r="E1140" s="7"/>
    </row>
    <row r="1141" spans="1:5" x14ac:dyDescent="0.25">
      <c r="A1141" s="7"/>
      <c r="B1141" s="7"/>
      <c r="C1141" s="7"/>
      <c r="D1141" s="7"/>
      <c r="E1141" s="7"/>
    </row>
    <row r="1142" spans="1:5" x14ac:dyDescent="0.25">
      <c r="A1142" s="7"/>
      <c r="B1142" s="7"/>
      <c r="C1142" s="7"/>
      <c r="D1142" s="7"/>
      <c r="E1142" s="7"/>
    </row>
    <row r="1143" spans="1:5" x14ac:dyDescent="0.25">
      <c r="A1143" s="7"/>
      <c r="B1143" s="7"/>
      <c r="C1143" s="7"/>
      <c r="D1143" s="7"/>
      <c r="E1143" s="7"/>
    </row>
    <row r="1144" spans="1:5" x14ac:dyDescent="0.25">
      <c r="A1144" s="7"/>
      <c r="B1144" s="7"/>
      <c r="C1144" s="7"/>
      <c r="D1144" s="7"/>
      <c r="E1144" s="7"/>
    </row>
    <row r="1145" spans="1:5" x14ac:dyDescent="0.25">
      <c r="A1145" s="7"/>
      <c r="B1145" s="7"/>
      <c r="C1145" s="7"/>
      <c r="D1145" s="7"/>
      <c r="E1145" s="7"/>
    </row>
    <row r="1146" spans="1:5" x14ac:dyDescent="0.25">
      <c r="A1146" s="7"/>
      <c r="B1146" s="7"/>
      <c r="C1146" s="7"/>
      <c r="D1146" s="7"/>
      <c r="E1146" s="7"/>
    </row>
    <row r="1147" spans="1:5" x14ac:dyDescent="0.25">
      <c r="A1147" s="7"/>
      <c r="B1147" s="7"/>
      <c r="C1147" s="7"/>
      <c r="D1147" s="7"/>
      <c r="E1147" s="7"/>
    </row>
    <row r="1148" spans="1:5" x14ac:dyDescent="0.25">
      <c r="A1148" s="7"/>
      <c r="B1148" s="7"/>
      <c r="C1148" s="7"/>
      <c r="D1148" s="7"/>
      <c r="E1148" s="7"/>
    </row>
    <row r="1149" spans="1:5" x14ac:dyDescent="0.25">
      <c r="A1149" s="7"/>
      <c r="B1149" s="7"/>
      <c r="C1149" s="7"/>
      <c r="D1149" s="7"/>
      <c r="E1149" s="7"/>
    </row>
    <row r="1150" spans="1:5" x14ac:dyDescent="0.25">
      <c r="A1150" s="7"/>
      <c r="B1150" s="7"/>
      <c r="C1150" s="7"/>
      <c r="D1150" s="7"/>
      <c r="E1150" s="7"/>
    </row>
    <row r="1151" spans="1:5" x14ac:dyDescent="0.25">
      <c r="A1151" s="7"/>
      <c r="B1151" s="7"/>
      <c r="C1151" s="7"/>
      <c r="D1151" s="7"/>
      <c r="E1151" s="7"/>
    </row>
    <row r="1152" spans="1:5" x14ac:dyDescent="0.25">
      <c r="A1152" s="7"/>
      <c r="B1152" s="7"/>
      <c r="C1152" s="7"/>
      <c r="D1152" s="7"/>
      <c r="E1152" s="7"/>
    </row>
    <row r="1153" spans="1:5" x14ac:dyDescent="0.25">
      <c r="A1153" s="7"/>
      <c r="B1153" s="7"/>
      <c r="C1153" s="7"/>
      <c r="D1153" s="7"/>
      <c r="E1153" s="7"/>
    </row>
    <row r="1154" spans="1:5" x14ac:dyDescent="0.25">
      <c r="A1154" s="7"/>
      <c r="B1154" s="7"/>
      <c r="C1154" s="7"/>
      <c r="D1154" s="7"/>
      <c r="E1154" s="7"/>
    </row>
    <row r="1155" spans="1:5" x14ac:dyDescent="0.25">
      <c r="A1155" s="7"/>
      <c r="B1155" s="7"/>
      <c r="C1155" s="7"/>
      <c r="D1155" s="7"/>
      <c r="E1155" s="7"/>
    </row>
    <row r="1156" spans="1:5" x14ac:dyDescent="0.25">
      <c r="A1156" s="7"/>
      <c r="B1156" s="7"/>
      <c r="C1156" s="7"/>
      <c r="D1156" s="7"/>
      <c r="E1156" s="7"/>
    </row>
    <row r="1157" spans="1:5" x14ac:dyDescent="0.25">
      <c r="A1157" s="7"/>
      <c r="B1157" s="7"/>
      <c r="C1157" s="7"/>
      <c r="D1157" s="7"/>
      <c r="E1157" s="7"/>
    </row>
    <row r="1158" spans="1:5" x14ac:dyDescent="0.25">
      <c r="A1158" s="7"/>
      <c r="B1158" s="7"/>
      <c r="C1158" s="7"/>
      <c r="D1158" s="7"/>
      <c r="E1158" s="7"/>
    </row>
    <row r="1159" spans="1:5" x14ac:dyDescent="0.25">
      <c r="A1159" s="7"/>
      <c r="B1159" s="7"/>
      <c r="C1159" s="7"/>
      <c r="D1159" s="7"/>
      <c r="E1159" s="7"/>
    </row>
    <row r="1160" spans="1:5" x14ac:dyDescent="0.25">
      <c r="A1160" s="7"/>
      <c r="B1160" s="7"/>
      <c r="C1160" s="7"/>
      <c r="D1160" s="7"/>
      <c r="E1160" s="7"/>
    </row>
    <row r="1161" spans="1:5" x14ac:dyDescent="0.25">
      <c r="A1161" s="7"/>
      <c r="B1161" s="7"/>
      <c r="C1161" s="7"/>
      <c r="D1161" s="7"/>
      <c r="E1161" s="7"/>
    </row>
    <row r="1162" spans="1:5" x14ac:dyDescent="0.25">
      <c r="A1162" s="7"/>
      <c r="B1162" s="7"/>
      <c r="C1162" s="7"/>
      <c r="D1162" s="7"/>
      <c r="E1162" s="7"/>
    </row>
    <row r="1163" spans="1:5" x14ac:dyDescent="0.25">
      <c r="A1163" s="7"/>
      <c r="B1163" s="7"/>
      <c r="C1163" s="7"/>
      <c r="D1163" s="7"/>
      <c r="E1163" s="7"/>
    </row>
    <row r="1164" spans="1:5" x14ac:dyDescent="0.25">
      <c r="A1164" s="7"/>
      <c r="B1164" s="7"/>
      <c r="C1164" s="7"/>
      <c r="D1164" s="7"/>
      <c r="E1164" s="7"/>
    </row>
    <row r="1165" spans="1:5" x14ac:dyDescent="0.25">
      <c r="A1165" s="7"/>
      <c r="B1165" s="7"/>
      <c r="C1165" s="7"/>
      <c r="D1165" s="7"/>
      <c r="E1165" s="7"/>
    </row>
    <row r="1166" spans="1:5" x14ac:dyDescent="0.25">
      <c r="A1166" s="7"/>
      <c r="B1166" s="7"/>
      <c r="C1166" s="7"/>
      <c r="D1166" s="7"/>
      <c r="E1166" s="7"/>
    </row>
    <row r="1167" spans="1:5" x14ac:dyDescent="0.25">
      <c r="A1167" s="7"/>
      <c r="B1167" s="7"/>
      <c r="C1167" s="7"/>
      <c r="D1167" s="7"/>
      <c r="E1167" s="7"/>
    </row>
    <row r="1168" spans="1:5" x14ac:dyDescent="0.25">
      <c r="A1168" s="7"/>
      <c r="B1168" s="7"/>
      <c r="C1168" s="7"/>
      <c r="D1168" s="7"/>
      <c r="E1168" s="7"/>
    </row>
    <row r="1169" spans="1:5" x14ac:dyDescent="0.25">
      <c r="A1169" s="7"/>
      <c r="B1169" s="7"/>
      <c r="C1169" s="7"/>
      <c r="D1169" s="7"/>
      <c r="E1169" s="7"/>
    </row>
    <row r="1170" spans="1:5" x14ac:dyDescent="0.25">
      <c r="A1170" s="7"/>
      <c r="B1170" s="7"/>
      <c r="C1170" s="7"/>
      <c r="D1170" s="7"/>
      <c r="E1170" s="7"/>
    </row>
    <row r="1171" spans="1:5" x14ac:dyDescent="0.25">
      <c r="A1171" s="7"/>
      <c r="B1171" s="7"/>
      <c r="C1171" s="7"/>
      <c r="D1171" s="7"/>
      <c r="E1171" s="7"/>
    </row>
    <row r="1172" spans="1:5" x14ac:dyDescent="0.25">
      <c r="A1172" s="7"/>
      <c r="B1172" s="7"/>
      <c r="C1172" s="7"/>
      <c r="D1172" s="7"/>
      <c r="E1172" s="7"/>
    </row>
    <row r="1173" spans="1:5" x14ac:dyDescent="0.25">
      <c r="A1173" s="7"/>
      <c r="B1173" s="7"/>
      <c r="C1173" s="7"/>
      <c r="D1173" s="7"/>
      <c r="E1173" s="7"/>
    </row>
    <row r="1174" spans="1:5" x14ac:dyDescent="0.25">
      <c r="A1174" s="7"/>
      <c r="B1174" s="7"/>
      <c r="C1174" s="7"/>
      <c r="D1174" s="7"/>
      <c r="E1174" s="7"/>
    </row>
    <row r="1175" spans="1:5" x14ac:dyDescent="0.25">
      <c r="A1175" s="7"/>
      <c r="B1175" s="7"/>
      <c r="C1175" s="7"/>
      <c r="D1175" s="7"/>
      <c r="E1175" s="7"/>
    </row>
    <row r="1176" spans="1:5" x14ac:dyDescent="0.25">
      <c r="A1176" s="7"/>
      <c r="B1176" s="7"/>
      <c r="C1176" s="7"/>
      <c r="D1176" s="7"/>
      <c r="E1176" s="7"/>
    </row>
    <row r="1177" spans="1:5" x14ac:dyDescent="0.25">
      <c r="A1177" s="7"/>
      <c r="B1177" s="7"/>
      <c r="C1177" s="7"/>
      <c r="D1177" s="7"/>
      <c r="E1177" s="7"/>
    </row>
    <row r="1178" spans="1:5" x14ac:dyDescent="0.25">
      <c r="A1178" s="7"/>
      <c r="B1178" s="7"/>
      <c r="C1178" s="7"/>
      <c r="D1178" s="7"/>
      <c r="E1178" s="7"/>
    </row>
    <row r="1179" spans="1:5" x14ac:dyDescent="0.25">
      <c r="A1179" s="7"/>
      <c r="B1179" s="7"/>
      <c r="C1179" s="7"/>
      <c r="D1179" s="7"/>
      <c r="E1179" s="7"/>
    </row>
    <row r="1180" spans="1:5" x14ac:dyDescent="0.25">
      <c r="A1180" s="7"/>
      <c r="B1180" s="7"/>
      <c r="C1180" s="7"/>
      <c r="D1180" s="7"/>
      <c r="E1180" s="7"/>
    </row>
    <row r="1181" spans="1:5" x14ac:dyDescent="0.25">
      <c r="A1181" s="7"/>
      <c r="B1181" s="7"/>
      <c r="C1181" s="7"/>
      <c r="D1181" s="7"/>
      <c r="E1181" s="7"/>
    </row>
    <row r="1182" spans="1:5" x14ac:dyDescent="0.25">
      <c r="A1182" s="7"/>
      <c r="B1182" s="7"/>
      <c r="C1182" s="7"/>
      <c r="D1182" s="7"/>
      <c r="E1182" s="7"/>
    </row>
    <row r="1183" spans="1:5" x14ac:dyDescent="0.25">
      <c r="A1183" s="7"/>
      <c r="B1183" s="7"/>
      <c r="C1183" s="7"/>
      <c r="D1183" s="7"/>
      <c r="E1183" s="7"/>
    </row>
    <row r="1184" spans="1:5" x14ac:dyDescent="0.25">
      <c r="A1184" s="7"/>
      <c r="B1184" s="7"/>
      <c r="C1184" s="7"/>
      <c r="D1184" s="7"/>
      <c r="E1184" s="7"/>
    </row>
    <row r="1185" spans="1:5" x14ac:dyDescent="0.25">
      <c r="A1185" s="7"/>
      <c r="B1185" s="7"/>
      <c r="C1185" s="7"/>
      <c r="D1185" s="7"/>
      <c r="E1185" s="7"/>
    </row>
    <row r="1186" spans="1:5" x14ac:dyDescent="0.25">
      <c r="A1186" s="7"/>
      <c r="B1186" s="7"/>
      <c r="C1186" s="7"/>
      <c r="D1186" s="7"/>
      <c r="E1186" s="7"/>
    </row>
    <row r="1187" spans="1:5" x14ac:dyDescent="0.25">
      <c r="A1187" s="7"/>
      <c r="B1187" s="7"/>
      <c r="C1187" s="7"/>
      <c r="D1187" s="7"/>
      <c r="E1187" s="7"/>
    </row>
    <row r="1188" spans="1:5" x14ac:dyDescent="0.25">
      <c r="A1188" s="7"/>
      <c r="B1188" s="7"/>
      <c r="C1188" s="7"/>
      <c r="D1188" s="7"/>
      <c r="E1188" s="7"/>
    </row>
    <row r="1189" spans="1:5" x14ac:dyDescent="0.25">
      <c r="A1189" s="7"/>
      <c r="B1189" s="7"/>
      <c r="C1189" s="7"/>
      <c r="D1189" s="7"/>
      <c r="E1189" s="7"/>
    </row>
    <row r="1190" spans="1:5" x14ac:dyDescent="0.25">
      <c r="A1190" s="7"/>
      <c r="B1190" s="7"/>
      <c r="C1190" s="7"/>
      <c r="D1190" s="7"/>
      <c r="E1190" s="7"/>
    </row>
    <row r="1191" spans="1:5" x14ac:dyDescent="0.25">
      <c r="A1191" s="7"/>
      <c r="B1191" s="7"/>
      <c r="C1191" s="7"/>
      <c r="D1191" s="7"/>
      <c r="E1191" s="7"/>
    </row>
    <row r="1192" spans="1:5" x14ac:dyDescent="0.25">
      <c r="A1192" s="7"/>
      <c r="B1192" s="7"/>
      <c r="C1192" s="7"/>
      <c r="D1192" s="7"/>
      <c r="E1192" s="7"/>
    </row>
    <row r="1193" spans="1:5" x14ac:dyDescent="0.25">
      <c r="A1193" s="7"/>
      <c r="B1193" s="7"/>
      <c r="C1193" s="7"/>
      <c r="D1193" s="7"/>
      <c r="E1193" s="7"/>
    </row>
    <row r="1194" spans="1:5" x14ac:dyDescent="0.25">
      <c r="A1194" s="7"/>
      <c r="B1194" s="7"/>
      <c r="C1194" s="7"/>
      <c r="D1194" s="7"/>
      <c r="E1194" s="7"/>
    </row>
    <row r="1195" spans="1:5" x14ac:dyDescent="0.25">
      <c r="A1195" s="7"/>
      <c r="B1195" s="7"/>
      <c r="C1195" s="7"/>
      <c r="D1195" s="7"/>
      <c r="E1195" s="7"/>
    </row>
    <row r="1196" spans="1:5" x14ac:dyDescent="0.25">
      <c r="A1196" s="7"/>
      <c r="B1196" s="7"/>
      <c r="C1196" s="7"/>
      <c r="D1196" s="7"/>
      <c r="E1196" s="7"/>
    </row>
    <row r="1197" spans="1:5" x14ac:dyDescent="0.25">
      <c r="A1197" s="7"/>
      <c r="B1197" s="7"/>
      <c r="C1197" s="7"/>
      <c r="D1197" s="7"/>
      <c r="E1197" s="7"/>
    </row>
    <row r="1198" spans="1:5" x14ac:dyDescent="0.25">
      <c r="A1198" s="7"/>
      <c r="B1198" s="7"/>
      <c r="C1198" s="7"/>
      <c r="D1198" s="7"/>
      <c r="E1198" s="7"/>
    </row>
    <row r="1199" spans="1:5" x14ac:dyDescent="0.25">
      <c r="A1199" s="7"/>
      <c r="B1199" s="7"/>
      <c r="C1199" s="7"/>
      <c r="D1199" s="7"/>
      <c r="E1199" s="7"/>
    </row>
    <row r="1200" spans="1:5" x14ac:dyDescent="0.25">
      <c r="A1200" s="7"/>
      <c r="B1200" s="7"/>
      <c r="C1200" s="7"/>
      <c r="D1200" s="7"/>
      <c r="E1200" s="7"/>
    </row>
    <row r="1201" spans="1:5" x14ac:dyDescent="0.25">
      <c r="A1201" s="7"/>
      <c r="B1201" s="7"/>
      <c r="C1201" s="7"/>
      <c r="D1201" s="7"/>
      <c r="E1201" s="7"/>
    </row>
    <row r="1202" spans="1:5" x14ac:dyDescent="0.25">
      <c r="A1202" s="7"/>
      <c r="B1202" s="7"/>
      <c r="C1202" s="7"/>
      <c r="D1202" s="7"/>
      <c r="E1202" s="7"/>
    </row>
    <row r="1203" spans="1:5" x14ac:dyDescent="0.25">
      <c r="A1203" s="7"/>
      <c r="B1203" s="7"/>
      <c r="C1203" s="7"/>
      <c r="D1203" s="7"/>
      <c r="E1203" s="7"/>
    </row>
    <row r="1204" spans="1:5" x14ac:dyDescent="0.25">
      <c r="A1204" s="7"/>
      <c r="B1204" s="7"/>
      <c r="C1204" s="7"/>
      <c r="D1204" s="7"/>
      <c r="E1204" s="7"/>
    </row>
    <row r="1205" spans="1:5" x14ac:dyDescent="0.25">
      <c r="A1205" s="7"/>
      <c r="B1205" s="7"/>
      <c r="C1205" s="7"/>
      <c r="D1205" s="7"/>
      <c r="E1205" s="7"/>
    </row>
    <row r="1206" spans="1:5" x14ac:dyDescent="0.25">
      <c r="A1206" s="7"/>
      <c r="B1206" s="7"/>
      <c r="C1206" s="7"/>
      <c r="D1206" s="7"/>
      <c r="E1206" s="7"/>
    </row>
    <row r="1207" spans="1:5" x14ac:dyDescent="0.25">
      <c r="A1207" s="7"/>
      <c r="B1207" s="7"/>
      <c r="C1207" s="7"/>
      <c r="D1207" s="7"/>
      <c r="E1207" s="7"/>
    </row>
    <row r="1208" spans="1:5" x14ac:dyDescent="0.25">
      <c r="A1208" s="7"/>
      <c r="B1208" s="7"/>
      <c r="C1208" s="7"/>
      <c r="D1208" s="7"/>
      <c r="E1208" s="7"/>
    </row>
    <row r="1209" spans="1:5" x14ac:dyDescent="0.25">
      <c r="A1209" s="7"/>
      <c r="B1209" s="7"/>
      <c r="C1209" s="7"/>
      <c r="D1209" s="7"/>
      <c r="E1209" s="7"/>
    </row>
    <row r="1210" spans="1:5" x14ac:dyDescent="0.25">
      <c r="A1210" s="7"/>
      <c r="B1210" s="7"/>
      <c r="C1210" s="7"/>
      <c r="D1210" s="7"/>
      <c r="E1210" s="7"/>
    </row>
    <row r="1211" spans="1:5" x14ac:dyDescent="0.25">
      <c r="A1211" s="7"/>
      <c r="B1211" s="7"/>
      <c r="C1211" s="7"/>
      <c r="D1211" s="7"/>
      <c r="E1211" s="7"/>
    </row>
    <row r="1212" spans="1:5" x14ac:dyDescent="0.25">
      <c r="A1212" s="7"/>
      <c r="B1212" s="7"/>
      <c r="C1212" s="7"/>
      <c r="D1212" s="7"/>
      <c r="E1212" s="7"/>
    </row>
    <row r="1213" spans="1:5" x14ac:dyDescent="0.25">
      <c r="A1213" s="7"/>
      <c r="B1213" s="7"/>
      <c r="C1213" s="7"/>
      <c r="D1213" s="7"/>
      <c r="E1213" s="7"/>
    </row>
    <row r="1214" spans="1:5" x14ac:dyDescent="0.25">
      <c r="A1214" s="7"/>
      <c r="B1214" s="7"/>
      <c r="C1214" s="7"/>
      <c r="D1214" s="7"/>
      <c r="E1214" s="7"/>
    </row>
    <row r="1215" spans="1:5" x14ac:dyDescent="0.25">
      <c r="A1215" s="7"/>
      <c r="B1215" s="7"/>
      <c r="C1215" s="7"/>
      <c r="D1215" s="7"/>
      <c r="E1215" s="7"/>
    </row>
    <row r="1216" spans="1:5" x14ac:dyDescent="0.25">
      <c r="A1216" s="7"/>
      <c r="B1216" s="7"/>
      <c r="C1216" s="7"/>
      <c r="D1216" s="7"/>
      <c r="E1216" s="7"/>
    </row>
    <row r="1217" spans="1:5" x14ac:dyDescent="0.25">
      <c r="A1217" s="7"/>
      <c r="B1217" s="7"/>
      <c r="C1217" s="7"/>
      <c r="D1217" s="7"/>
      <c r="E1217" s="7"/>
    </row>
    <row r="1218" spans="1:5" x14ac:dyDescent="0.25">
      <c r="A1218" s="7"/>
      <c r="B1218" s="7"/>
      <c r="C1218" s="7"/>
      <c r="D1218" s="7"/>
      <c r="E1218" s="7"/>
    </row>
    <row r="1219" spans="1:5" x14ac:dyDescent="0.25">
      <c r="A1219" s="7"/>
      <c r="B1219" s="7"/>
      <c r="C1219" s="7"/>
      <c r="D1219" s="7"/>
      <c r="E1219" s="7"/>
    </row>
    <row r="1220" spans="1:5" x14ac:dyDescent="0.25">
      <c r="A1220" s="7"/>
      <c r="B1220" s="7"/>
      <c r="C1220" s="7"/>
      <c r="D1220" s="7"/>
      <c r="E1220" s="7"/>
    </row>
    <row r="1221" spans="1:5" x14ac:dyDescent="0.25">
      <c r="A1221" s="7"/>
      <c r="B1221" s="7"/>
      <c r="C1221" s="7"/>
      <c r="D1221" s="7"/>
      <c r="E1221" s="7"/>
    </row>
    <row r="1222" spans="1:5" x14ac:dyDescent="0.25">
      <c r="A1222" s="7"/>
      <c r="B1222" s="7"/>
      <c r="C1222" s="7"/>
      <c r="D1222" s="7"/>
      <c r="E1222" s="7"/>
    </row>
    <row r="1223" spans="1:5" x14ac:dyDescent="0.25">
      <c r="A1223" s="7"/>
      <c r="B1223" s="7"/>
      <c r="C1223" s="7"/>
      <c r="D1223" s="7"/>
      <c r="E1223" s="7"/>
    </row>
    <row r="1224" spans="1:5" x14ac:dyDescent="0.25">
      <c r="A1224" s="7"/>
      <c r="B1224" s="7"/>
      <c r="C1224" s="7"/>
      <c r="D1224" s="7"/>
      <c r="E1224" s="7"/>
    </row>
    <row r="1225" spans="1:5" x14ac:dyDescent="0.25">
      <c r="A1225" s="7"/>
      <c r="B1225" s="7"/>
      <c r="C1225" s="7"/>
      <c r="D1225" s="7"/>
      <c r="E1225" s="7"/>
    </row>
    <row r="1226" spans="1:5" x14ac:dyDescent="0.25">
      <c r="A1226" s="7"/>
      <c r="B1226" s="7"/>
      <c r="C1226" s="7"/>
      <c r="D1226" s="7"/>
      <c r="E1226" s="7"/>
    </row>
    <row r="1227" spans="1:5" x14ac:dyDescent="0.25">
      <c r="A1227" s="7"/>
      <c r="B1227" s="7"/>
      <c r="C1227" s="7"/>
      <c r="D1227" s="7"/>
      <c r="E1227" s="7"/>
    </row>
    <row r="1228" spans="1:5" x14ac:dyDescent="0.25">
      <c r="A1228" s="7"/>
      <c r="B1228" s="7"/>
      <c r="C1228" s="7"/>
      <c r="D1228" s="7"/>
      <c r="E1228" s="7"/>
    </row>
    <row r="1229" spans="1:5" x14ac:dyDescent="0.25">
      <c r="A1229" s="7"/>
      <c r="B1229" s="7"/>
      <c r="C1229" s="7"/>
      <c r="D1229" s="7"/>
      <c r="E1229" s="7"/>
    </row>
    <row r="1230" spans="1:5" x14ac:dyDescent="0.25">
      <c r="A1230" s="7"/>
      <c r="B1230" s="7"/>
      <c r="C1230" s="7"/>
      <c r="D1230" s="7"/>
      <c r="E1230" s="7"/>
    </row>
    <row r="1231" spans="1:5" x14ac:dyDescent="0.25">
      <c r="A1231" s="7"/>
      <c r="B1231" s="7"/>
      <c r="C1231" s="7"/>
      <c r="D1231" s="7"/>
      <c r="E1231" s="7"/>
    </row>
    <row r="1232" spans="1:5" x14ac:dyDescent="0.25">
      <c r="A1232" s="7"/>
      <c r="B1232" s="7"/>
      <c r="C1232" s="7"/>
      <c r="D1232" s="7"/>
      <c r="E1232" s="7"/>
    </row>
    <row r="1233" spans="1:5" x14ac:dyDescent="0.25">
      <c r="A1233" s="7"/>
      <c r="B1233" s="7"/>
      <c r="C1233" s="7"/>
      <c r="D1233" s="7"/>
      <c r="E1233" s="7"/>
    </row>
    <row r="1234" spans="1:5" x14ac:dyDescent="0.25">
      <c r="A1234" s="7"/>
      <c r="B1234" s="7"/>
      <c r="C1234" s="7"/>
      <c r="D1234" s="7"/>
      <c r="E1234" s="7"/>
    </row>
    <row r="1235" spans="1:5" x14ac:dyDescent="0.25">
      <c r="A1235" s="7"/>
      <c r="B1235" s="7"/>
      <c r="C1235" s="7"/>
      <c r="D1235" s="7"/>
      <c r="E1235" s="7"/>
    </row>
    <row r="1236" spans="1:5" x14ac:dyDescent="0.25">
      <c r="A1236" s="7"/>
      <c r="B1236" s="7"/>
      <c r="C1236" s="7"/>
      <c r="D1236" s="7"/>
      <c r="E1236" s="7"/>
    </row>
    <row r="1237" spans="1:5" x14ac:dyDescent="0.25">
      <c r="A1237" s="7"/>
      <c r="B1237" s="7"/>
      <c r="C1237" s="7"/>
      <c r="D1237" s="7"/>
      <c r="E1237" s="7"/>
    </row>
    <row r="1238" spans="1:5" x14ac:dyDescent="0.25">
      <c r="A1238" s="7"/>
      <c r="B1238" s="7"/>
      <c r="C1238" s="7"/>
      <c r="D1238" s="7"/>
      <c r="E1238" s="7"/>
    </row>
    <row r="1239" spans="1:5" x14ac:dyDescent="0.25">
      <c r="A1239" s="7"/>
      <c r="B1239" s="7"/>
      <c r="C1239" s="7"/>
      <c r="D1239" s="7"/>
      <c r="E1239" s="7"/>
    </row>
    <row r="1240" spans="1:5" x14ac:dyDescent="0.25">
      <c r="A1240" s="7"/>
      <c r="B1240" s="7"/>
      <c r="C1240" s="7"/>
      <c r="D1240" s="7"/>
      <c r="E1240" s="7"/>
    </row>
    <row r="1241" spans="1:5" x14ac:dyDescent="0.25">
      <c r="A1241" s="7"/>
      <c r="B1241" s="7"/>
      <c r="C1241" s="7"/>
      <c r="D1241" s="7"/>
      <c r="E1241" s="7"/>
    </row>
    <row r="1242" spans="1:5" x14ac:dyDescent="0.25">
      <c r="A1242" s="7"/>
      <c r="B1242" s="7"/>
      <c r="C1242" s="7"/>
      <c r="D1242" s="7"/>
      <c r="E1242" s="7"/>
    </row>
    <row r="1243" spans="1:5" x14ac:dyDescent="0.25">
      <c r="A1243" s="7"/>
      <c r="B1243" s="7"/>
      <c r="C1243" s="7"/>
      <c r="D1243" s="7"/>
      <c r="E1243" s="7"/>
    </row>
    <row r="1244" spans="1:5" x14ac:dyDescent="0.25">
      <c r="A1244" s="7"/>
      <c r="B1244" s="7"/>
      <c r="C1244" s="7"/>
      <c r="D1244" s="7"/>
      <c r="E1244" s="7"/>
    </row>
    <row r="1245" spans="1:5" x14ac:dyDescent="0.25">
      <c r="A1245" s="7"/>
      <c r="B1245" s="7"/>
      <c r="C1245" s="7"/>
      <c r="D1245" s="7"/>
      <c r="E1245" s="7"/>
    </row>
    <row r="1246" spans="1:5" x14ac:dyDescent="0.25">
      <c r="A1246" s="7"/>
      <c r="B1246" s="7"/>
      <c r="C1246" s="7"/>
      <c r="D1246" s="7"/>
      <c r="E1246" s="7"/>
    </row>
    <row r="1247" spans="1:5" x14ac:dyDescent="0.25">
      <c r="A1247" s="7"/>
      <c r="B1247" s="7"/>
      <c r="C1247" s="7"/>
      <c r="D1247" s="7"/>
      <c r="E1247" s="7"/>
    </row>
    <row r="1248" spans="1:5" x14ac:dyDescent="0.25">
      <c r="A1248" s="7"/>
      <c r="B1248" s="7"/>
      <c r="C1248" s="7"/>
      <c r="D1248" s="7"/>
      <c r="E1248" s="7"/>
    </row>
    <row r="1249" spans="1:5" x14ac:dyDescent="0.25">
      <c r="A1249" s="7"/>
      <c r="B1249" s="7"/>
      <c r="C1249" s="7"/>
      <c r="D1249" s="7"/>
      <c r="E1249" s="7"/>
    </row>
    <row r="1250" spans="1:5" x14ac:dyDescent="0.25">
      <c r="A1250" s="7"/>
      <c r="B1250" s="7"/>
      <c r="C1250" s="7"/>
      <c r="D1250" s="7"/>
      <c r="E1250" s="7"/>
    </row>
    <row r="1251" spans="1:5" x14ac:dyDescent="0.25">
      <c r="A1251" s="7"/>
      <c r="B1251" s="7"/>
      <c r="C1251" s="7"/>
      <c r="D1251" s="7"/>
      <c r="E1251" s="7"/>
    </row>
    <row r="1252" spans="1:5" x14ac:dyDescent="0.25">
      <c r="A1252" s="7"/>
      <c r="B1252" s="7"/>
      <c r="C1252" s="7"/>
      <c r="D1252" s="7"/>
      <c r="E1252" s="7"/>
    </row>
    <row r="1253" spans="1:5" x14ac:dyDescent="0.25">
      <c r="A1253" s="7"/>
      <c r="B1253" s="7"/>
      <c r="C1253" s="7"/>
      <c r="D1253" s="7"/>
      <c r="E1253" s="7"/>
    </row>
    <row r="1254" spans="1:5" x14ac:dyDescent="0.25">
      <c r="A1254" s="7"/>
      <c r="B1254" s="7"/>
      <c r="C1254" s="7"/>
      <c r="D1254" s="7"/>
      <c r="E1254" s="7"/>
    </row>
    <row r="1255" spans="1:5" x14ac:dyDescent="0.25">
      <c r="A1255" s="7"/>
      <c r="B1255" s="7"/>
      <c r="C1255" s="7"/>
      <c r="D1255" s="7"/>
      <c r="E1255" s="7"/>
    </row>
    <row r="1256" spans="1:5" x14ac:dyDescent="0.25">
      <c r="A1256" s="7"/>
      <c r="B1256" s="7"/>
      <c r="C1256" s="7"/>
      <c r="D1256" s="7"/>
      <c r="E1256" s="7"/>
    </row>
    <row r="1257" spans="1:5" x14ac:dyDescent="0.25">
      <c r="A1257" s="7"/>
      <c r="B1257" s="7"/>
      <c r="C1257" s="7"/>
      <c r="D1257" s="7"/>
      <c r="E1257" s="7"/>
    </row>
    <row r="1258" spans="1:5" x14ac:dyDescent="0.25">
      <c r="A1258" s="7"/>
      <c r="B1258" s="7"/>
      <c r="C1258" s="7"/>
      <c r="D1258" s="7"/>
      <c r="E1258" s="7"/>
    </row>
    <row r="1259" spans="1:5" x14ac:dyDescent="0.25">
      <c r="A1259" s="7"/>
      <c r="B1259" s="7"/>
      <c r="C1259" s="7"/>
      <c r="D1259" s="7"/>
      <c r="E1259" s="7"/>
    </row>
    <row r="1260" spans="1:5" x14ac:dyDescent="0.25">
      <c r="A1260" s="7"/>
      <c r="B1260" s="7"/>
      <c r="C1260" s="7"/>
      <c r="D1260" s="7"/>
      <c r="E1260" s="7"/>
    </row>
    <row r="1261" spans="1:5" x14ac:dyDescent="0.25">
      <c r="A1261" s="7"/>
      <c r="B1261" s="7"/>
      <c r="C1261" s="7"/>
      <c r="D1261" s="7"/>
      <c r="E1261" s="7"/>
    </row>
    <row r="1262" spans="1:5" x14ac:dyDescent="0.25">
      <c r="A1262" s="7"/>
      <c r="B1262" s="7"/>
      <c r="C1262" s="7"/>
      <c r="D1262" s="7"/>
      <c r="E1262" s="7"/>
    </row>
    <row r="1263" spans="1:5" x14ac:dyDescent="0.25">
      <c r="A1263" s="7"/>
      <c r="B1263" s="7"/>
      <c r="C1263" s="7"/>
      <c r="D1263" s="7"/>
      <c r="E1263" s="7"/>
    </row>
    <row r="1264" spans="1:5" x14ac:dyDescent="0.25">
      <c r="A1264" s="7"/>
      <c r="B1264" s="7"/>
      <c r="C1264" s="7"/>
      <c r="D1264" s="7"/>
      <c r="E1264" s="7"/>
    </row>
    <row r="1265" spans="1:5" x14ac:dyDescent="0.25">
      <c r="A1265" s="7"/>
      <c r="B1265" s="7"/>
      <c r="C1265" s="7"/>
      <c r="D1265" s="7"/>
      <c r="E1265" s="7"/>
    </row>
    <row r="1266" spans="1:5" x14ac:dyDescent="0.25">
      <c r="A1266" s="7"/>
      <c r="B1266" s="7"/>
      <c r="C1266" s="7"/>
      <c r="D1266" s="7"/>
      <c r="E1266" s="7"/>
    </row>
    <row r="1267" spans="1:5" x14ac:dyDescent="0.25">
      <c r="A1267" s="7"/>
      <c r="B1267" s="7"/>
      <c r="C1267" s="7"/>
      <c r="D1267" s="7"/>
      <c r="E1267" s="7"/>
    </row>
    <row r="1268" spans="1:5" x14ac:dyDescent="0.25">
      <c r="A1268" s="7"/>
      <c r="B1268" s="7"/>
      <c r="C1268" s="7"/>
      <c r="D1268" s="7"/>
      <c r="E1268" s="7"/>
    </row>
    <row r="1269" spans="1:5" x14ac:dyDescent="0.25">
      <c r="A1269" s="7"/>
      <c r="B1269" s="7"/>
      <c r="C1269" s="7"/>
      <c r="D1269" s="7"/>
      <c r="E1269" s="7"/>
    </row>
    <row r="1270" spans="1:5" x14ac:dyDescent="0.25">
      <c r="A1270" s="7"/>
      <c r="B1270" s="7"/>
      <c r="C1270" s="7"/>
      <c r="D1270" s="7"/>
      <c r="E1270" s="7"/>
    </row>
    <row r="1271" spans="1:5" x14ac:dyDescent="0.25">
      <c r="A1271" s="7"/>
      <c r="B1271" s="7"/>
      <c r="C1271" s="7"/>
      <c r="D1271" s="7"/>
      <c r="E1271" s="7"/>
    </row>
    <row r="1272" spans="1:5" x14ac:dyDescent="0.25">
      <c r="A1272" s="7"/>
      <c r="B1272" s="7"/>
      <c r="C1272" s="7"/>
      <c r="D1272" s="7"/>
      <c r="E1272" s="7"/>
    </row>
    <row r="1273" spans="1:5" x14ac:dyDescent="0.25">
      <c r="A1273" s="7"/>
      <c r="B1273" s="7"/>
      <c r="C1273" s="7"/>
      <c r="D1273" s="7"/>
      <c r="E1273" s="7"/>
    </row>
    <row r="1274" spans="1:5" x14ac:dyDescent="0.25">
      <c r="A1274" s="7"/>
      <c r="B1274" s="7"/>
      <c r="C1274" s="7"/>
      <c r="D1274" s="7"/>
      <c r="E1274" s="7"/>
    </row>
    <row r="1275" spans="1:5" x14ac:dyDescent="0.25">
      <c r="A1275" s="7"/>
      <c r="B1275" s="7"/>
      <c r="C1275" s="7"/>
      <c r="D1275" s="7"/>
      <c r="E1275" s="7"/>
    </row>
    <row r="1276" spans="1:5" x14ac:dyDescent="0.25">
      <c r="A1276" s="7"/>
      <c r="B1276" s="7"/>
      <c r="C1276" s="7"/>
      <c r="D1276" s="7"/>
      <c r="E1276" s="7"/>
    </row>
    <row r="1277" spans="1:5" x14ac:dyDescent="0.25">
      <c r="A1277" s="7"/>
      <c r="B1277" s="7"/>
      <c r="C1277" s="7"/>
      <c r="D1277" s="7"/>
      <c r="E1277" s="7"/>
    </row>
    <row r="1278" spans="1:5" x14ac:dyDescent="0.25">
      <c r="A1278" s="7"/>
      <c r="B1278" s="7"/>
      <c r="C1278" s="7"/>
      <c r="D1278" s="7"/>
      <c r="E1278" s="7"/>
    </row>
    <row r="1279" spans="1:5" x14ac:dyDescent="0.25">
      <c r="A1279" s="7"/>
      <c r="B1279" s="7"/>
      <c r="C1279" s="7"/>
      <c r="D1279" s="7"/>
      <c r="E1279" s="7"/>
    </row>
    <row r="1280" spans="1:5" x14ac:dyDescent="0.25">
      <c r="A1280" s="7"/>
      <c r="B1280" s="7"/>
      <c r="C1280" s="7"/>
      <c r="D1280" s="7"/>
      <c r="E1280" s="7"/>
    </row>
    <row r="1281" spans="1:5" x14ac:dyDescent="0.25">
      <c r="A1281" s="7"/>
      <c r="B1281" s="7"/>
      <c r="C1281" s="7"/>
      <c r="D1281" s="7"/>
      <c r="E1281" s="7"/>
    </row>
    <row r="1282" spans="1:5" x14ac:dyDescent="0.25">
      <c r="A1282" s="7"/>
      <c r="B1282" s="7"/>
      <c r="C1282" s="7"/>
      <c r="D1282" s="7"/>
      <c r="E1282" s="7"/>
    </row>
    <row r="1283" spans="1:5" x14ac:dyDescent="0.25">
      <c r="A1283" s="7"/>
      <c r="B1283" s="7"/>
      <c r="C1283" s="7"/>
      <c r="D1283" s="7"/>
      <c r="E1283" s="7"/>
    </row>
    <row r="1284" spans="1:5" x14ac:dyDescent="0.25">
      <c r="A1284" s="7"/>
      <c r="B1284" s="7"/>
      <c r="C1284" s="7"/>
      <c r="D1284" s="7"/>
      <c r="E1284" s="7"/>
    </row>
    <row r="1285" spans="1:5" x14ac:dyDescent="0.25">
      <c r="A1285" s="7"/>
      <c r="B1285" s="7"/>
      <c r="C1285" s="7"/>
      <c r="D1285" s="7"/>
      <c r="E1285" s="7"/>
    </row>
    <row r="1286" spans="1:5" x14ac:dyDescent="0.25">
      <c r="A1286" s="7"/>
      <c r="B1286" s="7"/>
      <c r="C1286" s="7"/>
      <c r="D1286" s="7"/>
      <c r="E1286" s="7"/>
    </row>
    <row r="1287" spans="1:5" x14ac:dyDescent="0.25">
      <c r="A1287" s="7"/>
      <c r="B1287" s="7"/>
      <c r="C1287" s="7"/>
      <c r="D1287" s="7"/>
      <c r="E1287" s="7"/>
    </row>
    <row r="1288" spans="1:5" x14ac:dyDescent="0.25">
      <c r="A1288" s="7"/>
      <c r="B1288" s="7"/>
      <c r="C1288" s="7"/>
      <c r="D1288" s="7"/>
      <c r="E1288" s="7"/>
    </row>
    <row r="1289" spans="1:5" x14ac:dyDescent="0.25">
      <c r="A1289" s="7"/>
      <c r="B1289" s="7"/>
      <c r="C1289" s="7"/>
      <c r="D1289" s="7"/>
      <c r="E1289" s="7"/>
    </row>
    <row r="1290" spans="1:5" x14ac:dyDescent="0.25">
      <c r="A1290" s="7"/>
      <c r="B1290" s="7"/>
      <c r="C1290" s="7"/>
      <c r="D1290" s="7"/>
      <c r="E1290" s="7"/>
    </row>
    <row r="1291" spans="1:5" x14ac:dyDescent="0.25">
      <c r="A1291" s="7"/>
      <c r="B1291" s="7"/>
      <c r="C1291" s="7"/>
      <c r="D1291" s="7"/>
      <c r="E1291" s="7"/>
    </row>
    <row r="1292" spans="1:5" x14ac:dyDescent="0.25">
      <c r="A1292" s="7"/>
      <c r="B1292" s="7"/>
      <c r="C1292" s="7"/>
      <c r="D1292" s="7"/>
      <c r="E1292" s="7"/>
    </row>
    <row r="1293" spans="1:5" x14ac:dyDescent="0.25">
      <c r="A1293" s="7"/>
      <c r="B1293" s="7"/>
      <c r="C1293" s="7"/>
      <c r="D1293" s="7"/>
      <c r="E1293" s="7"/>
    </row>
    <row r="1294" spans="1:5" x14ac:dyDescent="0.25">
      <c r="A1294" s="7"/>
      <c r="B1294" s="7"/>
      <c r="C1294" s="7"/>
      <c r="D1294" s="7"/>
      <c r="E1294" s="7"/>
    </row>
    <row r="1295" spans="1:5" x14ac:dyDescent="0.25">
      <c r="A1295" s="7"/>
      <c r="B1295" s="7"/>
      <c r="C1295" s="7"/>
      <c r="D1295" s="7"/>
      <c r="E1295" s="7"/>
    </row>
    <row r="1296" spans="1:5" x14ac:dyDescent="0.25">
      <c r="A1296" s="7"/>
      <c r="B1296" s="7"/>
      <c r="C1296" s="7"/>
      <c r="D1296" s="7"/>
      <c r="E1296" s="7"/>
    </row>
    <row r="1297" spans="1:5" x14ac:dyDescent="0.25">
      <c r="A1297" s="7"/>
      <c r="B1297" s="7"/>
      <c r="C1297" s="7"/>
      <c r="D1297" s="7"/>
      <c r="E1297" s="7"/>
    </row>
    <row r="1298" spans="1:5" x14ac:dyDescent="0.25">
      <c r="A1298" s="7"/>
      <c r="B1298" s="7"/>
      <c r="C1298" s="7"/>
      <c r="D1298" s="7"/>
      <c r="E1298" s="7"/>
    </row>
    <row r="1299" spans="1:5" x14ac:dyDescent="0.25">
      <c r="A1299" s="7"/>
      <c r="B1299" s="7"/>
      <c r="C1299" s="7"/>
      <c r="D1299" s="7"/>
      <c r="E1299" s="7"/>
    </row>
    <row r="1300" spans="1:5" x14ac:dyDescent="0.25">
      <c r="A1300" s="7"/>
      <c r="B1300" s="7"/>
      <c r="C1300" s="7"/>
      <c r="D1300" s="7"/>
      <c r="E1300" s="7"/>
    </row>
    <row r="1301" spans="1:5" x14ac:dyDescent="0.25">
      <c r="A1301" s="7"/>
      <c r="B1301" s="7"/>
      <c r="C1301" s="7"/>
      <c r="D1301" s="7"/>
      <c r="E1301" s="7"/>
    </row>
    <row r="1302" spans="1:5" x14ac:dyDescent="0.25">
      <c r="A1302" s="7"/>
      <c r="B1302" s="7"/>
      <c r="C1302" s="7"/>
      <c r="D1302" s="7"/>
      <c r="E1302" s="7"/>
    </row>
    <row r="1303" spans="1:5" x14ac:dyDescent="0.25">
      <c r="A1303" s="7"/>
      <c r="B1303" s="7"/>
      <c r="C1303" s="7"/>
      <c r="D1303" s="7"/>
      <c r="E1303" s="7"/>
    </row>
    <row r="1304" spans="1:5" x14ac:dyDescent="0.25">
      <c r="A1304" s="7"/>
      <c r="B1304" s="7"/>
      <c r="C1304" s="7"/>
      <c r="D1304" s="7"/>
      <c r="E1304" s="7"/>
    </row>
    <row r="1305" spans="1:5" x14ac:dyDescent="0.25">
      <c r="A1305" s="7"/>
      <c r="B1305" s="7"/>
      <c r="C1305" s="7"/>
      <c r="D1305" s="7"/>
      <c r="E1305" s="7"/>
    </row>
    <row r="1306" spans="1:5" x14ac:dyDescent="0.25">
      <c r="A1306" s="7"/>
      <c r="B1306" s="7"/>
      <c r="C1306" s="7"/>
      <c r="D1306" s="7"/>
      <c r="E1306" s="7"/>
    </row>
    <row r="1307" spans="1:5" x14ac:dyDescent="0.25">
      <c r="A1307" s="7"/>
      <c r="B1307" s="7"/>
      <c r="C1307" s="7"/>
      <c r="D1307" s="7"/>
      <c r="E1307" s="7"/>
    </row>
    <row r="1308" spans="1:5" x14ac:dyDescent="0.25">
      <c r="A1308" s="7"/>
      <c r="B1308" s="7"/>
      <c r="C1308" s="7"/>
      <c r="D1308" s="7"/>
      <c r="E1308" s="7"/>
    </row>
    <row r="1309" spans="1:5" x14ac:dyDescent="0.25">
      <c r="A1309" s="7"/>
      <c r="B1309" s="7"/>
      <c r="C1309" s="7"/>
      <c r="D1309" s="7"/>
      <c r="E1309" s="7"/>
    </row>
    <row r="1310" spans="1:5" x14ac:dyDescent="0.25">
      <c r="A1310" s="7"/>
      <c r="B1310" s="7"/>
      <c r="C1310" s="7"/>
      <c r="D1310" s="7"/>
      <c r="E1310" s="7"/>
    </row>
    <row r="1311" spans="1:5" x14ac:dyDescent="0.25">
      <c r="A1311" s="7"/>
      <c r="B1311" s="7"/>
      <c r="C1311" s="7"/>
      <c r="D1311" s="7"/>
      <c r="E1311" s="7"/>
    </row>
    <row r="1312" spans="1:5" x14ac:dyDescent="0.25">
      <c r="A1312" s="7"/>
      <c r="B1312" s="7"/>
      <c r="C1312" s="7"/>
      <c r="D1312" s="7"/>
      <c r="E1312" s="7"/>
    </row>
    <row r="1313" spans="1:5" x14ac:dyDescent="0.25">
      <c r="A1313" s="7"/>
      <c r="B1313" s="7"/>
      <c r="C1313" s="7"/>
      <c r="D1313" s="7"/>
      <c r="E1313" s="7"/>
    </row>
    <row r="1314" spans="1:5" x14ac:dyDescent="0.25">
      <c r="A1314" s="7"/>
      <c r="B1314" s="7"/>
      <c r="C1314" s="7"/>
      <c r="D1314" s="7"/>
      <c r="E1314" s="7"/>
    </row>
    <row r="1315" spans="1:5" x14ac:dyDescent="0.25">
      <c r="A1315" s="7"/>
      <c r="B1315" s="7"/>
      <c r="C1315" s="7"/>
      <c r="D1315" s="7"/>
      <c r="E1315" s="7"/>
    </row>
    <row r="1316" spans="1:5" x14ac:dyDescent="0.25">
      <c r="A1316" s="7"/>
      <c r="B1316" s="7"/>
      <c r="C1316" s="7"/>
      <c r="D1316" s="7"/>
      <c r="E1316" s="7"/>
    </row>
    <row r="1317" spans="1:5" x14ac:dyDescent="0.25">
      <c r="A1317" s="7"/>
      <c r="B1317" s="7"/>
      <c r="C1317" s="7"/>
      <c r="D1317" s="7"/>
      <c r="E1317" s="7"/>
    </row>
    <row r="1318" spans="1:5" x14ac:dyDescent="0.25">
      <c r="A1318" s="7"/>
      <c r="B1318" s="7"/>
      <c r="C1318" s="7"/>
      <c r="D1318" s="7"/>
      <c r="E1318" s="7"/>
    </row>
    <row r="1319" spans="1:5" x14ac:dyDescent="0.25">
      <c r="A1319" s="7"/>
      <c r="B1319" s="7"/>
      <c r="C1319" s="7"/>
      <c r="D1319" s="7"/>
      <c r="E1319" s="7"/>
    </row>
    <row r="1320" spans="1:5" x14ac:dyDescent="0.25">
      <c r="A1320" s="7"/>
      <c r="B1320" s="7"/>
      <c r="C1320" s="7"/>
      <c r="D1320" s="7"/>
      <c r="E1320" s="7"/>
    </row>
    <row r="1321" spans="1:5" x14ac:dyDescent="0.25">
      <c r="A1321" s="7"/>
      <c r="B1321" s="7"/>
      <c r="C1321" s="7"/>
      <c r="D1321" s="7"/>
      <c r="E1321" s="7"/>
    </row>
    <row r="1322" spans="1:5" x14ac:dyDescent="0.25">
      <c r="A1322" s="7"/>
      <c r="B1322" s="7"/>
      <c r="C1322" s="7"/>
      <c r="D1322" s="7"/>
      <c r="E1322" s="7"/>
    </row>
    <row r="1323" spans="1:5" x14ac:dyDescent="0.25">
      <c r="A1323" s="7"/>
      <c r="B1323" s="7"/>
      <c r="C1323" s="7"/>
      <c r="D1323" s="7"/>
      <c r="E1323" s="7"/>
    </row>
    <row r="1324" spans="1:5" x14ac:dyDescent="0.25">
      <c r="A1324" s="7"/>
      <c r="B1324" s="7"/>
      <c r="C1324" s="7"/>
      <c r="D1324" s="7"/>
      <c r="E1324" s="7"/>
    </row>
    <row r="1325" spans="1:5" x14ac:dyDescent="0.25">
      <c r="A1325" s="7"/>
      <c r="B1325" s="7"/>
      <c r="C1325" s="7"/>
      <c r="D1325" s="7"/>
      <c r="E1325" s="7"/>
    </row>
    <row r="1326" spans="1:5" x14ac:dyDescent="0.25">
      <c r="A1326" s="7"/>
      <c r="B1326" s="7"/>
      <c r="C1326" s="7"/>
      <c r="D1326" s="7"/>
      <c r="E1326" s="7"/>
    </row>
    <row r="1327" spans="1:5" x14ac:dyDescent="0.25">
      <c r="A1327" s="7"/>
      <c r="B1327" s="7"/>
      <c r="C1327" s="7"/>
      <c r="D1327" s="7"/>
      <c r="E1327" s="7"/>
    </row>
    <row r="1328" spans="1:5" x14ac:dyDescent="0.25">
      <c r="A1328" s="7"/>
      <c r="B1328" s="7"/>
      <c r="C1328" s="7"/>
      <c r="D1328" s="7"/>
      <c r="E1328" s="7"/>
    </row>
    <row r="1329" spans="1:5" x14ac:dyDescent="0.25">
      <c r="A1329" s="7"/>
      <c r="B1329" s="7"/>
      <c r="C1329" s="7"/>
      <c r="D1329" s="7"/>
      <c r="E1329" s="7"/>
    </row>
    <row r="1330" spans="1:5" x14ac:dyDescent="0.25">
      <c r="A1330" s="7"/>
      <c r="B1330" s="7"/>
      <c r="C1330" s="7"/>
      <c r="D1330" s="7"/>
      <c r="E1330" s="7"/>
    </row>
    <row r="1331" spans="1:5" x14ac:dyDescent="0.25">
      <c r="A1331" s="7"/>
      <c r="B1331" s="7"/>
      <c r="C1331" s="7"/>
      <c r="D1331" s="7"/>
      <c r="E1331" s="7"/>
    </row>
    <row r="1332" spans="1:5" x14ac:dyDescent="0.25">
      <c r="A1332" s="7"/>
      <c r="B1332" s="7"/>
      <c r="C1332" s="7"/>
      <c r="D1332" s="7"/>
      <c r="E1332" s="7"/>
    </row>
    <row r="1333" spans="1:5" x14ac:dyDescent="0.25">
      <c r="A1333" s="7"/>
      <c r="B1333" s="7"/>
      <c r="C1333" s="7"/>
      <c r="D1333" s="7"/>
      <c r="E1333" s="7"/>
    </row>
    <row r="1334" spans="1:5" x14ac:dyDescent="0.25">
      <c r="A1334" s="7"/>
      <c r="B1334" s="7"/>
      <c r="C1334" s="7"/>
      <c r="D1334" s="7"/>
      <c r="E1334" s="7"/>
    </row>
    <row r="1335" spans="1:5" x14ac:dyDescent="0.25">
      <c r="A1335" s="7"/>
      <c r="B1335" s="7"/>
      <c r="C1335" s="7"/>
      <c r="D1335" s="7"/>
      <c r="E1335" s="7"/>
    </row>
    <row r="1336" spans="1:5" x14ac:dyDescent="0.25">
      <c r="A1336" s="7"/>
      <c r="B1336" s="7"/>
      <c r="C1336" s="7"/>
      <c r="D1336" s="7"/>
      <c r="E1336" s="7"/>
    </row>
    <row r="1337" spans="1:5" x14ac:dyDescent="0.25">
      <c r="A1337" s="7"/>
      <c r="B1337" s="7"/>
      <c r="C1337" s="7"/>
      <c r="D1337" s="7"/>
      <c r="E1337" s="7"/>
    </row>
    <row r="1338" spans="1:5" x14ac:dyDescent="0.25">
      <c r="A1338" s="7"/>
      <c r="B1338" s="7"/>
      <c r="C1338" s="7"/>
      <c r="D1338" s="7"/>
      <c r="E1338" s="7"/>
    </row>
    <row r="1339" spans="1:5" x14ac:dyDescent="0.25">
      <c r="A1339" s="7"/>
      <c r="B1339" s="7"/>
      <c r="C1339" s="7"/>
      <c r="D1339" s="7"/>
      <c r="E1339" s="7"/>
    </row>
    <row r="1340" spans="1:5" x14ac:dyDescent="0.25">
      <c r="A1340" s="7"/>
      <c r="B1340" s="7"/>
      <c r="C1340" s="7"/>
      <c r="D1340" s="7"/>
      <c r="E1340" s="7"/>
    </row>
    <row r="1341" spans="1:5" x14ac:dyDescent="0.25">
      <c r="A1341" s="7"/>
      <c r="B1341" s="7"/>
      <c r="C1341" s="7"/>
      <c r="D1341" s="7"/>
      <c r="E1341" s="7"/>
    </row>
    <row r="1342" spans="1:5" x14ac:dyDescent="0.25">
      <c r="A1342" s="7"/>
      <c r="B1342" s="7"/>
      <c r="C1342" s="7"/>
      <c r="D1342" s="7"/>
      <c r="E1342" s="7"/>
    </row>
    <row r="1343" spans="1:5" x14ac:dyDescent="0.25">
      <c r="A1343" s="7"/>
      <c r="B1343" s="7"/>
      <c r="C1343" s="7"/>
      <c r="D1343" s="7"/>
      <c r="E1343" s="7"/>
    </row>
    <row r="1344" spans="1:5" x14ac:dyDescent="0.25">
      <c r="A1344" s="7"/>
      <c r="B1344" s="7"/>
      <c r="C1344" s="7"/>
      <c r="D1344" s="7"/>
      <c r="E1344" s="7"/>
    </row>
    <row r="1345" spans="1:5" x14ac:dyDescent="0.25">
      <c r="A1345" s="7"/>
      <c r="B1345" s="7"/>
      <c r="C1345" s="7"/>
      <c r="D1345" s="7"/>
      <c r="E1345" s="7"/>
    </row>
    <row r="1346" spans="1:5" x14ac:dyDescent="0.25">
      <c r="A1346" s="7"/>
      <c r="B1346" s="7"/>
      <c r="C1346" s="7"/>
      <c r="D1346" s="7"/>
      <c r="E1346" s="7"/>
    </row>
    <row r="1347" spans="1:5" x14ac:dyDescent="0.25">
      <c r="A1347" s="7"/>
      <c r="B1347" s="7"/>
      <c r="C1347" s="7"/>
      <c r="D1347" s="7"/>
      <c r="E1347" s="7"/>
    </row>
    <row r="1348" spans="1:5" x14ac:dyDescent="0.25">
      <c r="A1348" s="7"/>
      <c r="B1348" s="7"/>
      <c r="C1348" s="7"/>
      <c r="D1348" s="7"/>
      <c r="E1348" s="7"/>
    </row>
    <row r="1349" spans="1:5" x14ac:dyDescent="0.25">
      <c r="A1349" s="7"/>
      <c r="B1349" s="7"/>
      <c r="C1349" s="7"/>
      <c r="D1349" s="7"/>
      <c r="E1349" s="7"/>
    </row>
    <row r="1350" spans="1:5" x14ac:dyDescent="0.25">
      <c r="A1350" s="7"/>
      <c r="B1350" s="7"/>
      <c r="C1350" s="7"/>
      <c r="D1350" s="7"/>
      <c r="E1350" s="7"/>
    </row>
    <row r="1351" spans="1:5" x14ac:dyDescent="0.25">
      <c r="A1351" s="7"/>
      <c r="B1351" s="7"/>
      <c r="C1351" s="7"/>
      <c r="D1351" s="7"/>
      <c r="E1351" s="7"/>
    </row>
    <row r="1352" spans="1:5" x14ac:dyDescent="0.25">
      <c r="A1352" s="7"/>
      <c r="B1352" s="7"/>
      <c r="C1352" s="7"/>
      <c r="D1352" s="7"/>
      <c r="E1352" s="7"/>
    </row>
    <row r="1353" spans="1:5" x14ac:dyDescent="0.25">
      <c r="A1353" s="7"/>
      <c r="B1353" s="7"/>
      <c r="C1353" s="7"/>
      <c r="D1353" s="7"/>
      <c r="E1353" s="7"/>
    </row>
    <row r="1354" spans="1:5" x14ac:dyDescent="0.25">
      <c r="A1354" s="7"/>
      <c r="B1354" s="7"/>
      <c r="C1354" s="7"/>
      <c r="D1354" s="7"/>
      <c r="E1354" s="7"/>
    </row>
    <row r="1355" spans="1:5" x14ac:dyDescent="0.25">
      <c r="A1355" s="7"/>
      <c r="B1355" s="7"/>
      <c r="C1355" s="7"/>
      <c r="D1355" s="7"/>
      <c r="E1355" s="7"/>
    </row>
    <row r="1356" spans="1:5" x14ac:dyDescent="0.25">
      <c r="A1356" s="7"/>
      <c r="B1356" s="7"/>
      <c r="C1356" s="7"/>
      <c r="D1356" s="7"/>
      <c r="E1356" s="7"/>
    </row>
    <row r="1357" spans="1:5" x14ac:dyDescent="0.25">
      <c r="A1357" s="7"/>
      <c r="B1357" s="7"/>
      <c r="C1357" s="7"/>
      <c r="D1357" s="7"/>
      <c r="E1357" s="7"/>
    </row>
    <row r="1358" spans="1:5" x14ac:dyDescent="0.25">
      <c r="A1358" s="7"/>
      <c r="B1358" s="7"/>
      <c r="C1358" s="7"/>
      <c r="D1358" s="7"/>
      <c r="E1358" s="7"/>
    </row>
    <row r="1359" spans="1:5" x14ac:dyDescent="0.25">
      <c r="A1359" s="7"/>
      <c r="B1359" s="7"/>
      <c r="C1359" s="7"/>
      <c r="D1359" s="7"/>
      <c r="E1359" s="7"/>
    </row>
    <row r="1360" spans="1:5" x14ac:dyDescent="0.25">
      <c r="A1360" s="7"/>
      <c r="B1360" s="7"/>
      <c r="C1360" s="7"/>
      <c r="D1360" s="7"/>
      <c r="E1360" s="7"/>
    </row>
    <row r="1361" spans="1:5" x14ac:dyDescent="0.25">
      <c r="A1361" s="7"/>
      <c r="B1361" s="7"/>
      <c r="C1361" s="7"/>
      <c r="D1361" s="7"/>
      <c r="E1361" s="7"/>
    </row>
    <row r="1362" spans="1:5" x14ac:dyDescent="0.25">
      <c r="A1362" s="7"/>
      <c r="B1362" s="7"/>
      <c r="C1362" s="7"/>
      <c r="D1362" s="7"/>
      <c r="E1362" s="7"/>
    </row>
    <row r="1363" spans="1:5" x14ac:dyDescent="0.25">
      <c r="A1363" s="7"/>
      <c r="B1363" s="7"/>
      <c r="C1363" s="7"/>
      <c r="D1363" s="7"/>
      <c r="E1363" s="7"/>
    </row>
    <row r="1364" spans="1:5" x14ac:dyDescent="0.25">
      <c r="A1364" s="7"/>
      <c r="B1364" s="7"/>
      <c r="C1364" s="7"/>
      <c r="D1364" s="7"/>
      <c r="E1364" s="7"/>
    </row>
    <row r="1365" spans="1:5" x14ac:dyDescent="0.25">
      <c r="A1365" s="7"/>
      <c r="B1365" s="7"/>
      <c r="C1365" s="7"/>
      <c r="D1365" s="7"/>
      <c r="E1365" s="7"/>
    </row>
    <row r="1366" spans="1:5" x14ac:dyDescent="0.25">
      <c r="A1366" s="7"/>
      <c r="B1366" s="7"/>
      <c r="C1366" s="7"/>
      <c r="D1366" s="7"/>
      <c r="E1366" s="7"/>
    </row>
    <row r="1367" spans="1:5" x14ac:dyDescent="0.25">
      <c r="A1367" s="7"/>
      <c r="B1367" s="7"/>
      <c r="C1367" s="7"/>
      <c r="D1367" s="7"/>
      <c r="E1367" s="7"/>
    </row>
    <row r="1368" spans="1:5" x14ac:dyDescent="0.25">
      <c r="A1368" s="7"/>
      <c r="B1368" s="7"/>
      <c r="C1368" s="7"/>
      <c r="D1368" s="7"/>
      <c r="E1368" s="7"/>
    </row>
    <row r="1369" spans="1:5" x14ac:dyDescent="0.25">
      <c r="A1369" s="7"/>
      <c r="B1369" s="7"/>
      <c r="C1369" s="7"/>
      <c r="D1369" s="7"/>
      <c r="E1369" s="7"/>
    </row>
    <row r="1370" spans="1:5" x14ac:dyDescent="0.25">
      <c r="A1370" s="7"/>
      <c r="B1370" s="7"/>
      <c r="C1370" s="7"/>
      <c r="D1370" s="7"/>
      <c r="E1370" s="7"/>
    </row>
    <row r="1371" spans="1:5" x14ac:dyDescent="0.25">
      <c r="A1371" s="7"/>
      <c r="B1371" s="7"/>
      <c r="C1371" s="7"/>
      <c r="D1371" s="7"/>
      <c r="E1371" s="7"/>
    </row>
    <row r="1372" spans="1:5" x14ac:dyDescent="0.25">
      <c r="A1372" s="7"/>
      <c r="B1372" s="7"/>
      <c r="C1372" s="7"/>
      <c r="D1372" s="7"/>
      <c r="E1372" s="7"/>
    </row>
    <row r="1373" spans="1:5" x14ac:dyDescent="0.25">
      <c r="A1373" s="7"/>
      <c r="B1373" s="7"/>
      <c r="C1373" s="7"/>
      <c r="D1373" s="7"/>
      <c r="E1373" s="7"/>
    </row>
    <row r="1374" spans="1:5" x14ac:dyDescent="0.25">
      <c r="A1374" s="7"/>
      <c r="B1374" s="7"/>
      <c r="C1374" s="7"/>
      <c r="D1374" s="7"/>
      <c r="E1374" s="7"/>
    </row>
    <row r="1375" spans="1:5" x14ac:dyDescent="0.25">
      <c r="A1375" s="7"/>
      <c r="B1375" s="7"/>
      <c r="C1375" s="7"/>
      <c r="D1375" s="7"/>
      <c r="E1375" s="7"/>
    </row>
    <row r="1376" spans="1:5" x14ac:dyDescent="0.25">
      <c r="A1376" s="7"/>
      <c r="B1376" s="7"/>
      <c r="C1376" s="7"/>
      <c r="D1376" s="7"/>
      <c r="E1376" s="7"/>
    </row>
    <row r="1377" spans="1:5" x14ac:dyDescent="0.25">
      <c r="A1377" s="7"/>
      <c r="B1377" s="7"/>
      <c r="C1377" s="7"/>
      <c r="D1377" s="7"/>
      <c r="E1377" s="7"/>
    </row>
    <row r="1378" spans="1:5" x14ac:dyDescent="0.25">
      <c r="A1378" s="7"/>
      <c r="B1378" s="7"/>
      <c r="C1378" s="7"/>
      <c r="D1378" s="7"/>
      <c r="E1378" s="7"/>
    </row>
    <row r="1379" spans="1:5" x14ac:dyDescent="0.25">
      <c r="A1379" s="7"/>
      <c r="B1379" s="7"/>
      <c r="C1379" s="7"/>
      <c r="D1379" s="7"/>
      <c r="E1379" s="7"/>
    </row>
    <row r="1380" spans="1:5" x14ac:dyDescent="0.25">
      <c r="A1380" s="7"/>
      <c r="B1380" s="7"/>
      <c r="C1380" s="7"/>
      <c r="D1380" s="7"/>
      <c r="E1380" s="7"/>
    </row>
    <row r="1381" spans="1:5" x14ac:dyDescent="0.25">
      <c r="A1381" s="7"/>
      <c r="B1381" s="7"/>
      <c r="C1381" s="7"/>
      <c r="D1381" s="7"/>
      <c r="E1381" s="7"/>
    </row>
    <row r="1382" spans="1:5" x14ac:dyDescent="0.25">
      <c r="A1382" s="7"/>
      <c r="B1382" s="7"/>
      <c r="C1382" s="7"/>
      <c r="D1382" s="7"/>
      <c r="E1382" s="7"/>
    </row>
    <row r="1383" spans="1:5" x14ac:dyDescent="0.25">
      <c r="A1383" s="7"/>
      <c r="B1383" s="7"/>
      <c r="C1383" s="7"/>
      <c r="D1383" s="7"/>
      <c r="E1383" s="7"/>
    </row>
    <row r="1384" spans="1:5" x14ac:dyDescent="0.25">
      <c r="A1384" s="7"/>
      <c r="B1384" s="7"/>
      <c r="C1384" s="7"/>
      <c r="D1384" s="7"/>
      <c r="E1384" s="7"/>
    </row>
    <row r="1385" spans="1:5" x14ac:dyDescent="0.25">
      <c r="A1385" s="7"/>
      <c r="B1385" s="7"/>
      <c r="C1385" s="7"/>
      <c r="D1385" s="7"/>
      <c r="E1385" s="7"/>
    </row>
    <row r="1386" spans="1:5" x14ac:dyDescent="0.25">
      <c r="A1386" s="7"/>
      <c r="B1386" s="7"/>
      <c r="C1386" s="7"/>
      <c r="D1386" s="7"/>
      <c r="E1386" s="7"/>
    </row>
    <row r="1387" spans="1:5" x14ac:dyDescent="0.25">
      <c r="A1387" s="7"/>
      <c r="B1387" s="7"/>
      <c r="C1387" s="7"/>
      <c r="D1387" s="7"/>
      <c r="E1387" s="7"/>
    </row>
    <row r="1388" spans="1:5" x14ac:dyDescent="0.25">
      <c r="A1388" s="7"/>
      <c r="B1388" s="7"/>
      <c r="C1388" s="7"/>
      <c r="D1388" s="7"/>
      <c r="E1388" s="7"/>
    </row>
    <row r="1389" spans="1:5" x14ac:dyDescent="0.25">
      <c r="A1389" s="7"/>
      <c r="B1389" s="7"/>
      <c r="C1389" s="7"/>
      <c r="D1389" s="7"/>
      <c r="E1389" s="7"/>
    </row>
    <row r="1390" spans="1:5" x14ac:dyDescent="0.25">
      <c r="A1390" s="7"/>
      <c r="B1390" s="7"/>
      <c r="C1390" s="7"/>
      <c r="D1390" s="7"/>
      <c r="E1390" s="7"/>
    </row>
    <row r="1391" spans="1:5" x14ac:dyDescent="0.25">
      <c r="A1391" s="7"/>
      <c r="B1391" s="7"/>
      <c r="C1391" s="7"/>
      <c r="D1391" s="7"/>
      <c r="E1391" s="7"/>
    </row>
    <row r="1392" spans="1:5" x14ac:dyDescent="0.25">
      <c r="A1392" s="7"/>
      <c r="B1392" s="7"/>
      <c r="C1392" s="7"/>
      <c r="D1392" s="7"/>
      <c r="E1392" s="7"/>
    </row>
    <row r="1393" spans="1:5" x14ac:dyDescent="0.25">
      <c r="A1393" s="7"/>
      <c r="B1393" s="7"/>
      <c r="C1393" s="7"/>
      <c r="D1393" s="7"/>
      <c r="E1393" s="7"/>
    </row>
    <row r="1394" spans="1:5" x14ac:dyDescent="0.25">
      <c r="A1394" s="7"/>
      <c r="B1394" s="7"/>
      <c r="C1394" s="7"/>
      <c r="D1394" s="7"/>
      <c r="E1394" s="7"/>
    </row>
    <row r="1395" spans="1:5" x14ac:dyDescent="0.25">
      <c r="A1395" s="7"/>
      <c r="B1395" s="7"/>
      <c r="C1395" s="7"/>
      <c r="D1395" s="7"/>
      <c r="E1395" s="7"/>
    </row>
    <row r="1396" spans="1:5" x14ac:dyDescent="0.25">
      <c r="A1396" s="7"/>
      <c r="B1396" s="7"/>
      <c r="C1396" s="7"/>
      <c r="D1396" s="7"/>
      <c r="E1396" s="7"/>
    </row>
    <row r="1397" spans="1:5" x14ac:dyDescent="0.25">
      <c r="A1397" s="7"/>
      <c r="B1397" s="7"/>
      <c r="C1397" s="7"/>
      <c r="D1397" s="7"/>
      <c r="E1397" s="7"/>
    </row>
    <row r="1398" spans="1:5" x14ac:dyDescent="0.25">
      <c r="A1398" s="7"/>
      <c r="B1398" s="7"/>
      <c r="C1398" s="7"/>
      <c r="D1398" s="7"/>
      <c r="E1398" s="7"/>
    </row>
    <row r="1399" spans="1:5" x14ac:dyDescent="0.25">
      <c r="A1399" s="7"/>
      <c r="B1399" s="7"/>
      <c r="C1399" s="7"/>
      <c r="D1399" s="7"/>
      <c r="E1399" s="7"/>
    </row>
    <row r="1400" spans="1:5" x14ac:dyDescent="0.25">
      <c r="A1400" s="7"/>
      <c r="B1400" s="7"/>
      <c r="C1400" s="7"/>
      <c r="D1400" s="7"/>
      <c r="E1400" s="7"/>
    </row>
    <row r="1401" spans="1:5" x14ac:dyDescent="0.25">
      <c r="A1401" s="7"/>
      <c r="B1401" s="7"/>
      <c r="C1401" s="7"/>
      <c r="D1401" s="7"/>
      <c r="E1401" s="7"/>
    </row>
    <row r="1402" spans="1:5" x14ac:dyDescent="0.25">
      <c r="A1402" s="7"/>
      <c r="B1402" s="7"/>
      <c r="C1402" s="7"/>
      <c r="D1402" s="7"/>
      <c r="E1402" s="7"/>
    </row>
    <row r="1403" spans="1:5" x14ac:dyDescent="0.25">
      <c r="A1403" s="7"/>
      <c r="B1403" s="7"/>
      <c r="C1403" s="7"/>
      <c r="D1403" s="7"/>
      <c r="E1403" s="7"/>
    </row>
    <row r="1404" spans="1:5" x14ac:dyDescent="0.25">
      <c r="A1404" s="7"/>
      <c r="B1404" s="7"/>
      <c r="C1404" s="7"/>
      <c r="D1404" s="7"/>
      <c r="E1404" s="7"/>
    </row>
    <row r="1405" spans="1:5" x14ac:dyDescent="0.25">
      <c r="A1405" s="7"/>
      <c r="B1405" s="7"/>
      <c r="C1405" s="7"/>
      <c r="D1405" s="7"/>
      <c r="E1405" s="7"/>
    </row>
    <row r="1406" spans="1:5" x14ac:dyDescent="0.25">
      <c r="A1406" s="7"/>
      <c r="B1406" s="7"/>
      <c r="C1406" s="7"/>
      <c r="D1406" s="7"/>
      <c r="E1406" s="7"/>
    </row>
    <row r="1407" spans="1:5" x14ac:dyDescent="0.25">
      <c r="A1407" s="7"/>
      <c r="B1407" s="7"/>
      <c r="C1407" s="7"/>
      <c r="D1407" s="7"/>
      <c r="E1407" s="7"/>
    </row>
    <row r="1408" spans="1:5" x14ac:dyDescent="0.25">
      <c r="A1408" s="7"/>
      <c r="B1408" s="7"/>
      <c r="C1408" s="7"/>
      <c r="D1408" s="7"/>
      <c r="E1408" s="7"/>
    </row>
    <row r="1409" spans="1:5" x14ac:dyDescent="0.25">
      <c r="A1409" s="7"/>
      <c r="B1409" s="7"/>
      <c r="C1409" s="7"/>
      <c r="D1409" s="7"/>
      <c r="E1409" s="7"/>
    </row>
    <row r="1410" spans="1:5" x14ac:dyDescent="0.25">
      <c r="A1410" s="7"/>
      <c r="B1410" s="7"/>
      <c r="C1410" s="7"/>
      <c r="D1410" s="7"/>
      <c r="E1410" s="7"/>
    </row>
    <row r="1411" spans="1:5" x14ac:dyDescent="0.25">
      <c r="A1411" s="7"/>
      <c r="B1411" s="7"/>
      <c r="C1411" s="7"/>
      <c r="D1411" s="7"/>
      <c r="E1411" s="7"/>
    </row>
    <row r="1412" spans="1:5" x14ac:dyDescent="0.25">
      <c r="A1412" s="7"/>
      <c r="B1412" s="7"/>
      <c r="C1412" s="7"/>
      <c r="D1412" s="7"/>
      <c r="E1412" s="7"/>
    </row>
    <row r="1413" spans="1:5" x14ac:dyDescent="0.25">
      <c r="A1413" s="7"/>
      <c r="B1413" s="7"/>
      <c r="C1413" s="7"/>
      <c r="D1413" s="7"/>
      <c r="E1413" s="7"/>
    </row>
    <row r="1414" spans="1:5" x14ac:dyDescent="0.25">
      <c r="A1414" s="7"/>
      <c r="B1414" s="7"/>
      <c r="C1414" s="7"/>
      <c r="D1414" s="7"/>
      <c r="E1414" s="7"/>
    </row>
    <row r="1415" spans="1:5" x14ac:dyDescent="0.25">
      <c r="A1415" s="7"/>
      <c r="B1415" s="7"/>
      <c r="C1415" s="7"/>
      <c r="D1415" s="7"/>
      <c r="E1415" s="7"/>
    </row>
    <row r="1416" spans="1:5" x14ac:dyDescent="0.25">
      <c r="A1416" s="7"/>
      <c r="B1416" s="7"/>
      <c r="C1416" s="7"/>
      <c r="D1416" s="7"/>
      <c r="E1416" s="7"/>
    </row>
    <row r="1417" spans="1:5" x14ac:dyDescent="0.25">
      <c r="A1417" s="7"/>
      <c r="B1417" s="7"/>
      <c r="C1417" s="7"/>
      <c r="D1417" s="7"/>
      <c r="E1417" s="7"/>
    </row>
    <row r="1418" spans="1:5" x14ac:dyDescent="0.25">
      <c r="A1418" s="7"/>
      <c r="B1418" s="7"/>
      <c r="C1418" s="7"/>
      <c r="D1418" s="7"/>
      <c r="E1418" s="7"/>
    </row>
    <row r="1419" spans="1:5" x14ac:dyDescent="0.25">
      <c r="A1419" s="7"/>
      <c r="B1419" s="7"/>
      <c r="C1419" s="7"/>
      <c r="D1419" s="7"/>
      <c r="E1419" s="7"/>
    </row>
    <row r="1420" spans="1:5" x14ac:dyDescent="0.25">
      <c r="A1420" s="7"/>
      <c r="B1420" s="7"/>
      <c r="C1420" s="7"/>
      <c r="D1420" s="7"/>
      <c r="E1420" s="7"/>
    </row>
    <row r="1421" spans="1:5" x14ac:dyDescent="0.25">
      <c r="A1421" s="7"/>
      <c r="B1421" s="7"/>
      <c r="C1421" s="7"/>
      <c r="D1421" s="7"/>
      <c r="E1421" s="7"/>
    </row>
    <row r="1422" spans="1:5" x14ac:dyDescent="0.25">
      <c r="A1422" s="7"/>
      <c r="B1422" s="7"/>
      <c r="C1422" s="7"/>
      <c r="D1422" s="7"/>
      <c r="E1422" s="7"/>
    </row>
    <row r="1423" spans="1:5" x14ac:dyDescent="0.25">
      <c r="A1423" s="7"/>
      <c r="B1423" s="7"/>
      <c r="C1423" s="7"/>
      <c r="D1423" s="7"/>
      <c r="E1423" s="7"/>
    </row>
    <row r="1424" spans="1:5" x14ac:dyDescent="0.25">
      <c r="A1424" s="7"/>
      <c r="B1424" s="7"/>
      <c r="C1424" s="7"/>
      <c r="D1424" s="7"/>
      <c r="E1424" s="7"/>
    </row>
    <row r="1425" spans="1:5" x14ac:dyDescent="0.25">
      <c r="A1425" s="7"/>
      <c r="B1425" s="7"/>
      <c r="C1425" s="7"/>
      <c r="D1425" s="7"/>
      <c r="E1425" s="7"/>
    </row>
    <row r="1426" spans="1:5" x14ac:dyDescent="0.25">
      <c r="A1426" s="7"/>
      <c r="B1426" s="7"/>
      <c r="C1426" s="7"/>
      <c r="D1426" s="7"/>
      <c r="E1426" s="7"/>
    </row>
    <row r="1427" spans="1:5" x14ac:dyDescent="0.25">
      <c r="A1427" s="7"/>
      <c r="B1427" s="7"/>
      <c r="C1427" s="7"/>
      <c r="D1427" s="7"/>
      <c r="E1427" s="7"/>
    </row>
    <row r="1428" spans="1:5" x14ac:dyDescent="0.25">
      <c r="A1428" s="7"/>
      <c r="B1428" s="7"/>
      <c r="C1428" s="7"/>
      <c r="D1428" s="7"/>
      <c r="E1428" s="7"/>
    </row>
    <row r="1429" spans="1:5" x14ac:dyDescent="0.25">
      <c r="A1429" s="7"/>
      <c r="B1429" s="7"/>
      <c r="C1429" s="7"/>
      <c r="D1429" s="7"/>
      <c r="E1429" s="7"/>
    </row>
    <row r="1430" spans="1:5" x14ac:dyDescent="0.25">
      <c r="A1430" s="7"/>
      <c r="B1430" s="7"/>
      <c r="C1430" s="7"/>
      <c r="D1430" s="7"/>
      <c r="E1430" s="7"/>
    </row>
    <row r="1431" spans="1:5" x14ac:dyDescent="0.25">
      <c r="A1431" s="7"/>
      <c r="B1431" s="7"/>
      <c r="C1431" s="7"/>
      <c r="D1431" s="7"/>
      <c r="E1431" s="7"/>
    </row>
    <row r="1432" spans="1:5" x14ac:dyDescent="0.25">
      <c r="A1432" s="7"/>
      <c r="B1432" s="7"/>
      <c r="C1432" s="7"/>
      <c r="D1432" s="7"/>
      <c r="E1432" s="7"/>
    </row>
    <row r="1433" spans="1:5" x14ac:dyDescent="0.25">
      <c r="A1433" s="7"/>
      <c r="B1433" s="7"/>
      <c r="C1433" s="7"/>
      <c r="D1433" s="7"/>
      <c r="E1433" s="7"/>
    </row>
    <row r="1434" spans="1:5" x14ac:dyDescent="0.25">
      <c r="A1434" s="7"/>
      <c r="B1434" s="7"/>
      <c r="C1434" s="7"/>
      <c r="D1434" s="7"/>
      <c r="E1434" s="7"/>
    </row>
    <row r="1435" spans="1:5" x14ac:dyDescent="0.25">
      <c r="A1435" s="7"/>
      <c r="B1435" s="7"/>
      <c r="C1435" s="7"/>
      <c r="D1435" s="7"/>
      <c r="E1435" s="7"/>
    </row>
    <row r="1436" spans="1:5" x14ac:dyDescent="0.25">
      <c r="A1436" s="7"/>
      <c r="B1436" s="7"/>
      <c r="C1436" s="7"/>
      <c r="D1436" s="7"/>
      <c r="E1436" s="7"/>
    </row>
    <row r="1437" spans="1:5" x14ac:dyDescent="0.25">
      <c r="A1437" s="7"/>
      <c r="B1437" s="7"/>
      <c r="C1437" s="7"/>
      <c r="D1437" s="7"/>
      <c r="E1437" s="7"/>
    </row>
    <row r="1438" spans="1:5" x14ac:dyDescent="0.25">
      <c r="A1438" s="7"/>
      <c r="B1438" s="7"/>
      <c r="C1438" s="7"/>
      <c r="D1438" s="7"/>
      <c r="E1438" s="7"/>
    </row>
    <row r="1439" spans="1:5" x14ac:dyDescent="0.25">
      <c r="A1439" s="7"/>
      <c r="B1439" s="7"/>
      <c r="C1439" s="7"/>
      <c r="D1439" s="7"/>
      <c r="E1439" s="7"/>
    </row>
    <row r="1440" spans="1:5" x14ac:dyDescent="0.25">
      <c r="A1440" s="7"/>
      <c r="B1440" s="7"/>
      <c r="C1440" s="7"/>
      <c r="D1440" s="7"/>
      <c r="E1440" s="7"/>
    </row>
    <row r="1441" spans="1:5" x14ac:dyDescent="0.25">
      <c r="A1441" s="7"/>
      <c r="B1441" s="7"/>
      <c r="C1441" s="7"/>
      <c r="D1441" s="7"/>
      <c r="E1441" s="7"/>
    </row>
    <row r="1442" spans="1:5" x14ac:dyDescent="0.25">
      <c r="A1442" s="7"/>
      <c r="B1442" s="7"/>
      <c r="C1442" s="7"/>
      <c r="D1442" s="7"/>
      <c r="E1442" s="7"/>
    </row>
    <row r="1443" spans="1:5" x14ac:dyDescent="0.25">
      <c r="A1443" s="7"/>
      <c r="B1443" s="7"/>
      <c r="C1443" s="7"/>
      <c r="D1443" s="7"/>
      <c r="E1443" s="7"/>
    </row>
    <row r="1444" spans="1:5" x14ac:dyDescent="0.25">
      <c r="A1444" s="7"/>
      <c r="B1444" s="7"/>
      <c r="C1444" s="7"/>
      <c r="D1444" s="7"/>
      <c r="E1444" s="7"/>
    </row>
    <row r="1445" spans="1:5" x14ac:dyDescent="0.25">
      <c r="A1445" s="7"/>
      <c r="B1445" s="7"/>
      <c r="C1445" s="7"/>
      <c r="D1445" s="7"/>
      <c r="E1445" s="7"/>
    </row>
    <row r="1446" spans="1:5" x14ac:dyDescent="0.25">
      <c r="A1446" s="7"/>
      <c r="B1446" s="7"/>
      <c r="C1446" s="7"/>
      <c r="D1446" s="7"/>
      <c r="E1446" s="7"/>
    </row>
    <row r="1447" spans="1:5" x14ac:dyDescent="0.25">
      <c r="A1447" s="7"/>
      <c r="B1447" s="7"/>
      <c r="C1447" s="7"/>
      <c r="D1447" s="7"/>
      <c r="E1447" s="7"/>
    </row>
    <row r="1448" spans="1:5" x14ac:dyDescent="0.25">
      <c r="A1448" s="7"/>
      <c r="B1448" s="7"/>
      <c r="C1448" s="7"/>
      <c r="D1448" s="7"/>
      <c r="E1448" s="7"/>
    </row>
    <row r="1449" spans="1:5" x14ac:dyDescent="0.25">
      <c r="A1449" s="7"/>
      <c r="B1449" s="7"/>
      <c r="C1449" s="7"/>
      <c r="D1449" s="7"/>
      <c r="E1449" s="7"/>
    </row>
    <row r="1450" spans="1:5" x14ac:dyDescent="0.25">
      <c r="A1450" s="7"/>
      <c r="B1450" s="7"/>
      <c r="C1450" s="7"/>
      <c r="D1450" s="7"/>
      <c r="E1450" s="7"/>
    </row>
    <row r="1451" spans="1:5" x14ac:dyDescent="0.25">
      <c r="A1451" s="7"/>
      <c r="B1451" s="7"/>
      <c r="C1451" s="7"/>
      <c r="D1451" s="7"/>
      <c r="E1451" s="7"/>
    </row>
    <row r="1452" spans="1:5" x14ac:dyDescent="0.25">
      <c r="A1452" s="7"/>
      <c r="B1452" s="7"/>
      <c r="C1452" s="7"/>
      <c r="D1452" s="7"/>
      <c r="E1452" s="7"/>
    </row>
    <row r="1453" spans="1:5" x14ac:dyDescent="0.25">
      <c r="A1453" s="7"/>
      <c r="B1453" s="7"/>
      <c r="C1453" s="7"/>
      <c r="D1453" s="7"/>
      <c r="E1453" s="7"/>
    </row>
    <row r="1454" spans="1:5" x14ac:dyDescent="0.25">
      <c r="A1454" s="7"/>
      <c r="B1454" s="7"/>
      <c r="C1454" s="7"/>
      <c r="D1454" s="7"/>
      <c r="E1454" s="7"/>
    </row>
    <row r="1455" spans="1:5" x14ac:dyDescent="0.25">
      <c r="A1455" s="7"/>
      <c r="B1455" s="7"/>
      <c r="C1455" s="7"/>
      <c r="D1455" s="7"/>
      <c r="E1455" s="7"/>
    </row>
    <row r="1456" spans="1:5" x14ac:dyDescent="0.25">
      <c r="A1456" s="7"/>
      <c r="B1456" s="7"/>
      <c r="C1456" s="7"/>
      <c r="D1456" s="7"/>
      <c r="E1456" s="7"/>
    </row>
    <row r="1457" spans="1:5" x14ac:dyDescent="0.25">
      <c r="A1457" s="7"/>
      <c r="B1457" s="7"/>
      <c r="C1457" s="7"/>
      <c r="D1457" s="7"/>
      <c r="E1457" s="7"/>
    </row>
    <row r="1458" spans="1:5" x14ac:dyDescent="0.25">
      <c r="A1458" s="7"/>
      <c r="B1458" s="7"/>
      <c r="C1458" s="7"/>
      <c r="D1458" s="7"/>
      <c r="E1458" s="7"/>
    </row>
    <row r="1459" spans="1:5" x14ac:dyDescent="0.25">
      <c r="A1459" s="7"/>
      <c r="B1459" s="7"/>
      <c r="C1459" s="7"/>
      <c r="D1459" s="7"/>
      <c r="E1459" s="7"/>
    </row>
    <row r="1460" spans="1:5" x14ac:dyDescent="0.25">
      <c r="A1460" s="7"/>
      <c r="B1460" s="7"/>
      <c r="C1460" s="7"/>
      <c r="D1460" s="7"/>
      <c r="E1460" s="7"/>
    </row>
    <row r="1461" spans="1:5" x14ac:dyDescent="0.25">
      <c r="A1461" s="7"/>
      <c r="B1461" s="7"/>
      <c r="C1461" s="7"/>
      <c r="D1461" s="7"/>
      <c r="E1461" s="7"/>
    </row>
    <row r="1462" spans="1:5" x14ac:dyDescent="0.25">
      <c r="A1462" s="7"/>
      <c r="B1462" s="7"/>
      <c r="C1462" s="7"/>
      <c r="D1462" s="7"/>
      <c r="E1462" s="7"/>
    </row>
    <row r="1463" spans="1:5" x14ac:dyDescent="0.25">
      <c r="A1463" s="7"/>
      <c r="B1463" s="7"/>
      <c r="C1463" s="7"/>
      <c r="D1463" s="7"/>
      <c r="E1463" s="7"/>
    </row>
    <row r="1464" spans="1:5" x14ac:dyDescent="0.25">
      <c r="A1464" s="7"/>
      <c r="B1464" s="7"/>
      <c r="C1464" s="7"/>
      <c r="D1464" s="7"/>
      <c r="E1464" s="7"/>
    </row>
    <row r="1465" spans="1:5" x14ac:dyDescent="0.25">
      <c r="A1465" s="7"/>
      <c r="B1465" s="7"/>
      <c r="C1465" s="7"/>
      <c r="D1465" s="7"/>
      <c r="E1465" s="7"/>
    </row>
    <row r="1466" spans="1:5" x14ac:dyDescent="0.25">
      <c r="A1466" s="7"/>
      <c r="B1466" s="7"/>
      <c r="C1466" s="7"/>
      <c r="D1466" s="7"/>
      <c r="E1466" s="7"/>
    </row>
    <row r="1467" spans="1:5" x14ac:dyDescent="0.25">
      <c r="A1467" s="7"/>
      <c r="B1467" s="7"/>
      <c r="C1467" s="7"/>
      <c r="D1467" s="7"/>
      <c r="E1467" s="7"/>
    </row>
    <row r="1468" spans="1:5" x14ac:dyDescent="0.25">
      <c r="A1468" s="7"/>
      <c r="B1468" s="7"/>
      <c r="C1468" s="7"/>
      <c r="D1468" s="7"/>
      <c r="E1468" s="7"/>
    </row>
    <row r="1469" spans="1:5" x14ac:dyDescent="0.25">
      <c r="A1469" s="7"/>
      <c r="B1469" s="7"/>
      <c r="C1469" s="7"/>
      <c r="D1469" s="7"/>
      <c r="E1469" s="7"/>
    </row>
    <row r="1470" spans="1:5" x14ac:dyDescent="0.25">
      <c r="A1470" s="7"/>
      <c r="B1470" s="7"/>
      <c r="C1470" s="7"/>
      <c r="D1470" s="7"/>
      <c r="E1470" s="7"/>
    </row>
    <row r="1471" spans="1:5" x14ac:dyDescent="0.25">
      <c r="A1471" s="7"/>
      <c r="B1471" s="7"/>
      <c r="C1471" s="7"/>
      <c r="D1471" s="7"/>
      <c r="E1471" s="7"/>
    </row>
    <row r="1472" spans="1:5" x14ac:dyDescent="0.25">
      <c r="A1472" s="7"/>
      <c r="B1472" s="7"/>
      <c r="C1472" s="7"/>
      <c r="D1472" s="7"/>
      <c r="E1472" s="7"/>
    </row>
    <row r="1473" spans="1:5" x14ac:dyDescent="0.25">
      <c r="A1473" s="7"/>
      <c r="B1473" s="7"/>
      <c r="C1473" s="7"/>
      <c r="D1473" s="7"/>
      <c r="E1473" s="7"/>
    </row>
    <row r="1474" spans="1:5" x14ac:dyDescent="0.25">
      <c r="A1474" s="7"/>
      <c r="B1474" s="7"/>
      <c r="C1474" s="7"/>
      <c r="D1474" s="7"/>
      <c r="E1474" s="7"/>
    </row>
    <row r="1475" spans="1:5" x14ac:dyDescent="0.25">
      <c r="A1475" s="7"/>
      <c r="B1475" s="7"/>
      <c r="C1475" s="7"/>
      <c r="D1475" s="7"/>
      <c r="E1475" s="7"/>
    </row>
    <row r="1476" spans="1:5" x14ac:dyDescent="0.25">
      <c r="A1476" s="7"/>
      <c r="B1476" s="7"/>
      <c r="C1476" s="7"/>
      <c r="D1476" s="7"/>
      <c r="E1476" s="7"/>
    </row>
    <row r="1477" spans="1:5" x14ac:dyDescent="0.25">
      <c r="A1477" s="7"/>
      <c r="B1477" s="7"/>
      <c r="C1477" s="7"/>
      <c r="D1477" s="7"/>
      <c r="E1477" s="7"/>
    </row>
    <row r="1478" spans="1:5" x14ac:dyDescent="0.25">
      <c r="A1478" s="7"/>
      <c r="B1478" s="7"/>
      <c r="C1478" s="7"/>
      <c r="D1478" s="7"/>
      <c r="E1478" s="7"/>
    </row>
    <row r="1479" spans="1:5" x14ac:dyDescent="0.25">
      <c r="A1479" s="7"/>
      <c r="B1479" s="7"/>
      <c r="C1479" s="7"/>
      <c r="D1479" s="7"/>
      <c r="E1479" s="7"/>
    </row>
    <row r="1480" spans="1:5" x14ac:dyDescent="0.25">
      <c r="A1480" s="7"/>
      <c r="B1480" s="7"/>
      <c r="C1480" s="7"/>
      <c r="D1480" s="7"/>
      <c r="E1480" s="7"/>
    </row>
    <row r="1481" spans="1:5" x14ac:dyDescent="0.25">
      <c r="A1481" s="7"/>
      <c r="B1481" s="7"/>
      <c r="C1481" s="7"/>
      <c r="D1481" s="7"/>
      <c r="E1481" s="7"/>
    </row>
    <row r="1482" spans="1:5" x14ac:dyDescent="0.25">
      <c r="A1482" s="7"/>
      <c r="B1482" s="7"/>
      <c r="C1482" s="7"/>
      <c r="D1482" s="7"/>
      <c r="E1482" s="7"/>
    </row>
    <row r="1483" spans="1:5" x14ac:dyDescent="0.25">
      <c r="A1483" s="7"/>
      <c r="B1483" s="7"/>
      <c r="C1483" s="7"/>
      <c r="D1483" s="7"/>
      <c r="E1483" s="7"/>
    </row>
    <row r="1484" spans="1:5" x14ac:dyDescent="0.25">
      <c r="A1484" s="7"/>
      <c r="B1484" s="7"/>
      <c r="C1484" s="7"/>
      <c r="D1484" s="7"/>
      <c r="E1484" s="7"/>
    </row>
    <row r="1485" spans="1:5" x14ac:dyDescent="0.25">
      <c r="A1485" s="7"/>
      <c r="B1485" s="7"/>
      <c r="C1485" s="7"/>
      <c r="D1485" s="7"/>
      <c r="E1485" s="7"/>
    </row>
    <row r="1486" spans="1:5" x14ac:dyDescent="0.25">
      <c r="A1486" s="7"/>
      <c r="B1486" s="7"/>
      <c r="C1486" s="7"/>
      <c r="D1486" s="7"/>
      <c r="E1486" s="7"/>
    </row>
    <row r="1487" spans="1:5" x14ac:dyDescent="0.25">
      <c r="A1487" s="7"/>
      <c r="B1487" s="7"/>
      <c r="C1487" s="7"/>
      <c r="D1487" s="7"/>
      <c r="E1487" s="7"/>
    </row>
    <row r="1488" spans="1:5" x14ac:dyDescent="0.25">
      <c r="A1488" s="7"/>
      <c r="B1488" s="7"/>
      <c r="C1488" s="7"/>
      <c r="D1488" s="7"/>
      <c r="E1488" s="7"/>
    </row>
    <row r="1489" spans="1:5" x14ac:dyDescent="0.25">
      <c r="A1489" s="7"/>
      <c r="B1489" s="7"/>
      <c r="C1489" s="7"/>
      <c r="D1489" s="7"/>
      <c r="E1489" s="7"/>
    </row>
    <row r="1490" spans="1:5" x14ac:dyDescent="0.25">
      <c r="A1490" s="7"/>
      <c r="B1490" s="7"/>
      <c r="C1490" s="7"/>
      <c r="D1490" s="7"/>
      <c r="E1490" s="7"/>
    </row>
    <row r="1491" spans="1:5" x14ac:dyDescent="0.25">
      <c r="A1491" s="7"/>
      <c r="B1491" s="7"/>
      <c r="C1491" s="7"/>
      <c r="D1491" s="7"/>
      <c r="E1491" s="7"/>
    </row>
    <row r="1492" spans="1:5" x14ac:dyDescent="0.25">
      <c r="A1492" s="7"/>
      <c r="B1492" s="7"/>
      <c r="C1492" s="7"/>
      <c r="D1492" s="7"/>
      <c r="E1492" s="7"/>
    </row>
    <row r="1493" spans="1:5" x14ac:dyDescent="0.25">
      <c r="A1493" s="7"/>
      <c r="B1493" s="7"/>
      <c r="C1493" s="7"/>
      <c r="D1493" s="7"/>
      <c r="E1493" s="7"/>
    </row>
    <row r="1494" spans="1:5" x14ac:dyDescent="0.25">
      <c r="A1494" s="7"/>
      <c r="B1494" s="7"/>
      <c r="C1494" s="7"/>
      <c r="D1494" s="7"/>
      <c r="E1494" s="7"/>
    </row>
    <row r="1495" spans="1:5" x14ac:dyDescent="0.25">
      <c r="A1495" s="7"/>
      <c r="B1495" s="7"/>
      <c r="C1495" s="7"/>
      <c r="D1495" s="7"/>
      <c r="E1495" s="7"/>
    </row>
    <row r="1496" spans="1:5" x14ac:dyDescent="0.25">
      <c r="A1496" s="7"/>
      <c r="B1496" s="7"/>
      <c r="C1496" s="7"/>
      <c r="D1496" s="7"/>
      <c r="E1496" s="7"/>
    </row>
    <row r="1497" spans="1:5" x14ac:dyDescent="0.25">
      <c r="A1497" s="7"/>
      <c r="B1497" s="7"/>
      <c r="C1497" s="7"/>
      <c r="D1497" s="7"/>
      <c r="E1497" s="7"/>
    </row>
    <row r="1498" spans="1:5" x14ac:dyDescent="0.25">
      <c r="A1498" s="7"/>
      <c r="B1498" s="7"/>
      <c r="C1498" s="7"/>
      <c r="D1498" s="7"/>
      <c r="E1498" s="7"/>
    </row>
    <row r="1499" spans="1:5" x14ac:dyDescent="0.25">
      <c r="A1499" s="7"/>
      <c r="B1499" s="7"/>
      <c r="C1499" s="7"/>
      <c r="D1499" s="7"/>
      <c r="E1499" s="7"/>
    </row>
    <row r="1500" spans="1:5" x14ac:dyDescent="0.25">
      <c r="A1500" s="7"/>
      <c r="B1500" s="7"/>
      <c r="C1500" s="7"/>
      <c r="D1500" s="7"/>
      <c r="E1500" s="7"/>
    </row>
    <row r="1501" spans="1:5" x14ac:dyDescent="0.25">
      <c r="A1501" s="7"/>
      <c r="B1501" s="7"/>
      <c r="C1501" s="7"/>
      <c r="D1501" s="7"/>
      <c r="E1501" s="7"/>
    </row>
    <row r="1502" spans="1:5" x14ac:dyDescent="0.25">
      <c r="A1502" s="7"/>
      <c r="B1502" s="7"/>
      <c r="C1502" s="7"/>
      <c r="D1502" s="7"/>
      <c r="E1502" s="7"/>
    </row>
    <row r="1503" spans="1:5" x14ac:dyDescent="0.25">
      <c r="A1503" s="7"/>
      <c r="B1503" s="7"/>
      <c r="C1503" s="7"/>
      <c r="D1503" s="7"/>
      <c r="E1503" s="7"/>
    </row>
    <row r="1504" spans="1:5" x14ac:dyDescent="0.25">
      <c r="A1504" s="7"/>
      <c r="B1504" s="7"/>
      <c r="C1504" s="7"/>
      <c r="D1504" s="7"/>
      <c r="E1504" s="7"/>
    </row>
    <row r="1505" spans="1:5" x14ac:dyDescent="0.25">
      <c r="A1505" s="7"/>
      <c r="B1505" s="7"/>
      <c r="C1505" s="7"/>
      <c r="D1505" s="7"/>
      <c r="E1505" s="7"/>
    </row>
    <row r="1506" spans="1:5" x14ac:dyDescent="0.25">
      <c r="A1506" s="7"/>
      <c r="B1506" s="7"/>
      <c r="C1506" s="7"/>
      <c r="D1506" s="7"/>
      <c r="E1506" s="7"/>
    </row>
    <row r="1507" spans="1:5" x14ac:dyDescent="0.25">
      <c r="A1507" s="7"/>
      <c r="B1507" s="7"/>
      <c r="C1507" s="7"/>
      <c r="D1507" s="7"/>
      <c r="E1507" s="7"/>
    </row>
    <row r="1508" spans="1:5" x14ac:dyDescent="0.25">
      <c r="A1508" s="7"/>
      <c r="B1508" s="7"/>
      <c r="C1508" s="7"/>
      <c r="D1508" s="7"/>
      <c r="E1508" s="7"/>
    </row>
    <row r="1509" spans="1:5" x14ac:dyDescent="0.25">
      <c r="A1509" s="7"/>
      <c r="B1509" s="7"/>
      <c r="C1509" s="7"/>
      <c r="D1509" s="7"/>
      <c r="E1509" s="7"/>
    </row>
    <row r="1510" spans="1:5" x14ac:dyDescent="0.25">
      <c r="A1510" s="7"/>
      <c r="B1510" s="7"/>
      <c r="C1510" s="7"/>
      <c r="D1510" s="7"/>
      <c r="E1510" s="7"/>
    </row>
    <row r="1511" spans="1:5" x14ac:dyDescent="0.25">
      <c r="A1511" s="7"/>
      <c r="B1511" s="7"/>
      <c r="C1511" s="7"/>
      <c r="D1511" s="7"/>
      <c r="E1511" s="7"/>
    </row>
    <row r="1512" spans="1:5" x14ac:dyDescent="0.25">
      <c r="A1512" s="7"/>
      <c r="B1512" s="7"/>
      <c r="C1512" s="7"/>
      <c r="D1512" s="7"/>
      <c r="E1512" s="7"/>
    </row>
    <row r="1513" spans="1:5" x14ac:dyDescent="0.25">
      <c r="A1513" s="7"/>
      <c r="B1513" s="7"/>
      <c r="C1513" s="7"/>
      <c r="D1513" s="7"/>
      <c r="E1513" s="7"/>
    </row>
    <row r="1514" spans="1:5" x14ac:dyDescent="0.25">
      <c r="A1514" s="7"/>
      <c r="B1514" s="7"/>
      <c r="C1514" s="7"/>
      <c r="D1514" s="7"/>
      <c r="E1514" s="7"/>
    </row>
    <row r="1515" spans="1:5" x14ac:dyDescent="0.25">
      <c r="A1515" s="7"/>
      <c r="B1515" s="7"/>
      <c r="C1515" s="7"/>
      <c r="D1515" s="7"/>
      <c r="E1515" s="7"/>
    </row>
    <row r="1516" spans="1:5" x14ac:dyDescent="0.25">
      <c r="A1516" s="7"/>
      <c r="B1516" s="7"/>
      <c r="C1516" s="7"/>
      <c r="D1516" s="7"/>
      <c r="E1516" s="7"/>
    </row>
    <row r="1517" spans="1:5" x14ac:dyDescent="0.25">
      <c r="A1517" s="7"/>
      <c r="B1517" s="7"/>
      <c r="C1517" s="7"/>
      <c r="D1517" s="7"/>
      <c r="E1517" s="7"/>
    </row>
    <row r="1518" spans="1:5" x14ac:dyDescent="0.25">
      <c r="A1518" s="7"/>
      <c r="B1518" s="7"/>
      <c r="C1518" s="7"/>
      <c r="D1518" s="7"/>
      <c r="E1518" s="7"/>
    </row>
    <row r="1519" spans="1:5" x14ac:dyDescent="0.25">
      <c r="A1519" s="7"/>
      <c r="B1519" s="7"/>
      <c r="C1519" s="7"/>
      <c r="D1519" s="7"/>
      <c r="E1519" s="7"/>
    </row>
    <row r="1520" spans="1:5" x14ac:dyDescent="0.25">
      <c r="A1520" s="7"/>
      <c r="B1520" s="7"/>
      <c r="C1520" s="7"/>
      <c r="D1520" s="7"/>
      <c r="E1520" s="7"/>
    </row>
    <row r="1521" spans="1:5" x14ac:dyDescent="0.25">
      <c r="A1521" s="7"/>
      <c r="B1521" s="7"/>
      <c r="C1521" s="7"/>
      <c r="D1521" s="7"/>
      <c r="E1521" s="7"/>
    </row>
    <row r="1522" spans="1:5" x14ac:dyDescent="0.25">
      <c r="A1522" s="7"/>
      <c r="B1522" s="7"/>
      <c r="C1522" s="7"/>
      <c r="D1522" s="7"/>
      <c r="E1522" s="7"/>
    </row>
    <row r="1523" spans="1:5" x14ac:dyDescent="0.25">
      <c r="A1523" s="7"/>
      <c r="B1523" s="7"/>
      <c r="C1523" s="7"/>
      <c r="D1523" s="7"/>
      <c r="E1523" s="7"/>
    </row>
    <row r="1524" spans="1:5" x14ac:dyDescent="0.25">
      <c r="A1524" s="7"/>
      <c r="B1524" s="7"/>
      <c r="C1524" s="7"/>
      <c r="D1524" s="7"/>
      <c r="E1524" s="7"/>
    </row>
    <row r="1525" spans="1:5" x14ac:dyDescent="0.25">
      <c r="A1525" s="7"/>
      <c r="B1525" s="7"/>
      <c r="C1525" s="7"/>
      <c r="D1525" s="7"/>
      <c r="E1525" s="7"/>
    </row>
    <row r="1526" spans="1:5" x14ac:dyDescent="0.25">
      <c r="A1526" s="7"/>
      <c r="B1526" s="7"/>
      <c r="C1526" s="7"/>
      <c r="D1526" s="7"/>
      <c r="E1526" s="7"/>
    </row>
    <row r="1527" spans="1:5" x14ac:dyDescent="0.25">
      <c r="A1527" s="7"/>
      <c r="B1527" s="7"/>
      <c r="C1527" s="7"/>
      <c r="D1527" s="7"/>
      <c r="E1527" s="7"/>
    </row>
    <row r="1528" spans="1:5" x14ac:dyDescent="0.25">
      <c r="A1528" s="7"/>
      <c r="B1528" s="7"/>
      <c r="C1528" s="7"/>
      <c r="D1528" s="7"/>
      <c r="E1528" s="7"/>
    </row>
    <row r="1529" spans="1:5" x14ac:dyDescent="0.25">
      <c r="A1529" s="7"/>
      <c r="B1529" s="7"/>
      <c r="C1529" s="7"/>
      <c r="D1529" s="7"/>
      <c r="E1529" s="7"/>
    </row>
    <row r="1530" spans="1:5" x14ac:dyDescent="0.25">
      <c r="A1530" s="7"/>
      <c r="B1530" s="7"/>
      <c r="C1530" s="7"/>
      <c r="D1530" s="7"/>
      <c r="E1530" s="7"/>
    </row>
    <row r="1531" spans="1:5" x14ac:dyDescent="0.25">
      <c r="A1531" s="7"/>
      <c r="B1531" s="7"/>
      <c r="C1531" s="7"/>
      <c r="D1531" s="7"/>
      <c r="E1531" s="7"/>
    </row>
    <row r="1532" spans="1:5" x14ac:dyDescent="0.25">
      <c r="A1532" s="7"/>
      <c r="B1532" s="7"/>
      <c r="C1532" s="7"/>
      <c r="D1532" s="7"/>
      <c r="E1532" s="7"/>
    </row>
    <row r="1533" spans="1:5" x14ac:dyDescent="0.25">
      <c r="A1533" s="7"/>
      <c r="B1533" s="7"/>
      <c r="C1533" s="7"/>
      <c r="D1533" s="7"/>
      <c r="E1533" s="7"/>
    </row>
    <row r="1534" spans="1:5" x14ac:dyDescent="0.25">
      <c r="A1534" s="7"/>
      <c r="B1534" s="7"/>
      <c r="C1534" s="7"/>
      <c r="D1534" s="7"/>
      <c r="E1534" s="7"/>
    </row>
    <row r="1535" spans="1:5" x14ac:dyDescent="0.25">
      <c r="A1535" s="7"/>
      <c r="B1535" s="7"/>
      <c r="C1535" s="7"/>
      <c r="D1535" s="7"/>
      <c r="E1535" s="7"/>
    </row>
    <row r="1536" spans="1:5" x14ac:dyDescent="0.25">
      <c r="A1536" s="7"/>
      <c r="B1536" s="7"/>
      <c r="C1536" s="7"/>
      <c r="D1536" s="7"/>
      <c r="E1536" s="7"/>
    </row>
    <row r="1537" spans="1:5" x14ac:dyDescent="0.25">
      <c r="A1537" s="7"/>
      <c r="B1537" s="7"/>
      <c r="C1537" s="7"/>
      <c r="D1537" s="7"/>
      <c r="E1537" s="7"/>
    </row>
    <row r="1538" spans="1:5" x14ac:dyDescent="0.25">
      <c r="A1538" s="7"/>
      <c r="B1538" s="7"/>
      <c r="C1538" s="7"/>
      <c r="D1538" s="7"/>
      <c r="E1538" s="7"/>
    </row>
    <row r="1539" spans="1:5" x14ac:dyDescent="0.25">
      <c r="A1539" s="7"/>
      <c r="B1539" s="7"/>
      <c r="C1539" s="7"/>
      <c r="D1539" s="7"/>
      <c r="E1539" s="7"/>
    </row>
    <row r="1540" spans="1:5" x14ac:dyDescent="0.25">
      <c r="A1540" s="7"/>
      <c r="B1540" s="7"/>
      <c r="C1540" s="7"/>
      <c r="D1540" s="7"/>
      <c r="E1540" s="7"/>
    </row>
    <row r="1541" spans="1:5" x14ac:dyDescent="0.25">
      <c r="A1541" s="7"/>
      <c r="B1541" s="7"/>
      <c r="C1541" s="7"/>
      <c r="D1541" s="7"/>
      <c r="E1541" s="7"/>
    </row>
    <row r="1542" spans="1:5" x14ac:dyDescent="0.25">
      <c r="A1542" s="7"/>
      <c r="B1542" s="7"/>
      <c r="C1542" s="7"/>
      <c r="D1542" s="7"/>
      <c r="E1542" s="7"/>
    </row>
    <row r="1543" spans="1:5" x14ac:dyDescent="0.25">
      <c r="A1543" s="7"/>
      <c r="B1543" s="7"/>
      <c r="C1543" s="7"/>
      <c r="D1543" s="7"/>
      <c r="E1543" s="7"/>
    </row>
    <row r="1544" spans="1:5" x14ac:dyDescent="0.25">
      <c r="A1544" s="7"/>
      <c r="B1544" s="7"/>
      <c r="C1544" s="7"/>
      <c r="D1544" s="7"/>
      <c r="E1544" s="7"/>
    </row>
    <row r="1545" spans="1:5" x14ac:dyDescent="0.25">
      <c r="A1545" s="7"/>
      <c r="B1545" s="7"/>
      <c r="C1545" s="7"/>
      <c r="D1545" s="7"/>
      <c r="E1545" s="7"/>
    </row>
    <row r="1546" spans="1:5" x14ac:dyDescent="0.25">
      <c r="A1546" s="7"/>
      <c r="B1546" s="7"/>
      <c r="C1546" s="7"/>
      <c r="D1546" s="7"/>
      <c r="E1546" s="7"/>
    </row>
    <row r="1547" spans="1:5" x14ac:dyDescent="0.25">
      <c r="A1547" s="7"/>
      <c r="B1547" s="7"/>
      <c r="C1547" s="7"/>
      <c r="D1547" s="7"/>
      <c r="E1547" s="7"/>
    </row>
    <row r="1548" spans="1:5" x14ac:dyDescent="0.25">
      <c r="A1548" s="7"/>
      <c r="B1548" s="7"/>
      <c r="C1548" s="7"/>
      <c r="D1548" s="7"/>
      <c r="E1548" s="7"/>
    </row>
    <row r="1549" spans="1:5" x14ac:dyDescent="0.25">
      <c r="A1549" s="7"/>
      <c r="B1549" s="7"/>
      <c r="C1549" s="7"/>
      <c r="D1549" s="7"/>
      <c r="E1549" s="7"/>
    </row>
    <row r="1550" spans="1:5" x14ac:dyDescent="0.25">
      <c r="A1550" s="7"/>
      <c r="B1550" s="7"/>
      <c r="C1550" s="7"/>
      <c r="D1550" s="7"/>
      <c r="E1550" s="7"/>
    </row>
    <row r="1551" spans="1:5" x14ac:dyDescent="0.25">
      <c r="A1551" s="7"/>
      <c r="B1551" s="7"/>
      <c r="C1551" s="7"/>
      <c r="D1551" s="7"/>
      <c r="E1551" s="7"/>
    </row>
    <row r="1552" spans="1:5" x14ac:dyDescent="0.25">
      <c r="A1552" s="7"/>
      <c r="B1552" s="7"/>
      <c r="C1552" s="7"/>
      <c r="D1552" s="7"/>
      <c r="E1552" s="7"/>
    </row>
    <row r="1553" spans="1:5" x14ac:dyDescent="0.25">
      <c r="A1553" s="7"/>
      <c r="B1553" s="7"/>
      <c r="C1553" s="7"/>
      <c r="D1553" s="7"/>
      <c r="E1553" s="7"/>
    </row>
    <row r="1554" spans="1:5" x14ac:dyDescent="0.25">
      <c r="A1554" s="7"/>
      <c r="B1554" s="7"/>
      <c r="C1554" s="7"/>
      <c r="D1554" s="7"/>
      <c r="E1554" s="7"/>
    </row>
    <row r="1555" spans="1:5" x14ac:dyDescent="0.25">
      <c r="A1555" s="7"/>
      <c r="B1555" s="7"/>
      <c r="C1555" s="7"/>
      <c r="D1555" s="7"/>
      <c r="E1555" s="7"/>
    </row>
    <row r="1556" spans="1:5" x14ac:dyDescent="0.25">
      <c r="A1556" s="7"/>
      <c r="B1556" s="7"/>
      <c r="C1556" s="7"/>
      <c r="D1556" s="7"/>
      <c r="E1556" s="7"/>
    </row>
    <row r="1557" spans="1:5" x14ac:dyDescent="0.25">
      <c r="A1557" s="7"/>
      <c r="B1557" s="7"/>
      <c r="C1557" s="7"/>
      <c r="D1557" s="7"/>
      <c r="E1557" s="7"/>
    </row>
    <row r="1558" spans="1:5" x14ac:dyDescent="0.25">
      <c r="A1558" s="7"/>
      <c r="B1558" s="7"/>
      <c r="C1558" s="7"/>
      <c r="D1558" s="7"/>
      <c r="E1558" s="7"/>
    </row>
    <row r="1559" spans="1:5" x14ac:dyDescent="0.25">
      <c r="A1559" s="7"/>
      <c r="B1559" s="7"/>
      <c r="C1559" s="7"/>
      <c r="D1559" s="7"/>
      <c r="E1559" s="7"/>
    </row>
    <row r="1560" spans="1:5" x14ac:dyDescent="0.25">
      <c r="A1560" s="7"/>
      <c r="B1560" s="7"/>
      <c r="C1560" s="7"/>
      <c r="D1560" s="7"/>
      <c r="E1560" s="7"/>
    </row>
    <row r="1561" spans="1:5" x14ac:dyDescent="0.25">
      <c r="A1561" s="7"/>
      <c r="B1561" s="7"/>
      <c r="C1561" s="7"/>
      <c r="D1561" s="7"/>
      <c r="E1561" s="7"/>
    </row>
    <row r="1562" spans="1:5" x14ac:dyDescent="0.25">
      <c r="A1562" s="7"/>
      <c r="B1562" s="7"/>
      <c r="C1562" s="7"/>
      <c r="D1562" s="7"/>
      <c r="E1562" s="7"/>
    </row>
    <row r="1563" spans="1:5" x14ac:dyDescent="0.25">
      <c r="A1563" s="7"/>
      <c r="B1563" s="7"/>
      <c r="C1563" s="7"/>
      <c r="D1563" s="7"/>
      <c r="E1563" s="7"/>
    </row>
    <row r="1564" spans="1:5" x14ac:dyDescent="0.25">
      <c r="A1564" s="7"/>
      <c r="B1564" s="7"/>
      <c r="C1564" s="7"/>
      <c r="D1564" s="7"/>
      <c r="E1564" s="7"/>
    </row>
    <row r="1565" spans="1:5" x14ac:dyDescent="0.25">
      <c r="A1565" s="7"/>
      <c r="B1565" s="7"/>
      <c r="C1565" s="7"/>
      <c r="D1565" s="7"/>
      <c r="E1565" s="7"/>
    </row>
    <row r="1566" spans="1:5" x14ac:dyDescent="0.25">
      <c r="A1566" s="7"/>
      <c r="B1566" s="7"/>
      <c r="C1566" s="7"/>
      <c r="D1566" s="7"/>
      <c r="E1566" s="7"/>
    </row>
    <row r="1567" spans="1:5" x14ac:dyDescent="0.25">
      <c r="A1567" s="7"/>
      <c r="B1567" s="7"/>
      <c r="C1567" s="7"/>
      <c r="D1567" s="7"/>
      <c r="E1567" s="7"/>
    </row>
    <row r="1568" spans="1:5" x14ac:dyDescent="0.25">
      <c r="A1568" s="7"/>
      <c r="B1568" s="7"/>
      <c r="C1568" s="7"/>
      <c r="D1568" s="7"/>
      <c r="E1568" s="7"/>
    </row>
    <row r="1569" spans="1:5" x14ac:dyDescent="0.25">
      <c r="A1569" s="7"/>
      <c r="B1569" s="7"/>
      <c r="C1569" s="7"/>
      <c r="D1569" s="7"/>
      <c r="E1569" s="7"/>
    </row>
    <row r="1570" spans="1:5" x14ac:dyDescent="0.25">
      <c r="A1570" s="7"/>
      <c r="B1570" s="7"/>
      <c r="C1570" s="7"/>
      <c r="D1570" s="7"/>
      <c r="E1570" s="7"/>
    </row>
    <row r="1571" spans="1:5" x14ac:dyDescent="0.25">
      <c r="A1571" s="7"/>
      <c r="B1571" s="7"/>
      <c r="C1571" s="7"/>
      <c r="D1571" s="7"/>
      <c r="E1571" s="7"/>
    </row>
    <row r="1572" spans="1:5" x14ac:dyDescent="0.25">
      <c r="A1572" s="7"/>
      <c r="B1572" s="7"/>
      <c r="C1572" s="7"/>
      <c r="D1572" s="7"/>
      <c r="E1572" s="7"/>
    </row>
    <row r="1573" spans="1:5" x14ac:dyDescent="0.25">
      <c r="A1573" s="7"/>
      <c r="B1573" s="7"/>
      <c r="C1573" s="7"/>
      <c r="D1573" s="7"/>
      <c r="E1573" s="7"/>
    </row>
    <row r="1574" spans="1:5" x14ac:dyDescent="0.25">
      <c r="A1574" s="7"/>
      <c r="B1574" s="7"/>
      <c r="C1574" s="7"/>
      <c r="D1574" s="7"/>
      <c r="E1574" s="7"/>
    </row>
    <row r="1575" spans="1:5" x14ac:dyDescent="0.25">
      <c r="A1575" s="7"/>
      <c r="B1575" s="7"/>
      <c r="C1575" s="7"/>
      <c r="D1575" s="7"/>
      <c r="E1575" s="7"/>
    </row>
    <row r="1576" spans="1:5" x14ac:dyDescent="0.25">
      <c r="A1576" s="7"/>
      <c r="B1576" s="7"/>
      <c r="C1576" s="7"/>
      <c r="D1576" s="7"/>
      <c r="E1576" s="7"/>
    </row>
    <row r="1577" spans="1:5" x14ac:dyDescent="0.25">
      <c r="A1577" s="7"/>
      <c r="B1577" s="7"/>
      <c r="C1577" s="7"/>
      <c r="D1577" s="7"/>
      <c r="E1577" s="7"/>
    </row>
    <row r="1578" spans="1:5" x14ac:dyDescent="0.25">
      <c r="A1578" s="7"/>
      <c r="B1578" s="7"/>
      <c r="C1578" s="7"/>
      <c r="D1578" s="7"/>
      <c r="E1578" s="7"/>
    </row>
    <row r="1579" spans="1:5" x14ac:dyDescent="0.25">
      <c r="A1579" s="7"/>
      <c r="B1579" s="7"/>
      <c r="C1579" s="7"/>
      <c r="D1579" s="7"/>
      <c r="E1579" s="7"/>
    </row>
    <row r="1580" spans="1:5" x14ac:dyDescent="0.25">
      <c r="A1580" s="7"/>
      <c r="B1580" s="7"/>
      <c r="C1580" s="7"/>
      <c r="D1580" s="7"/>
      <c r="E1580" s="7"/>
    </row>
    <row r="1581" spans="1:5" x14ac:dyDescent="0.25">
      <c r="A1581" s="7"/>
      <c r="B1581" s="7"/>
      <c r="C1581" s="7"/>
      <c r="D1581" s="7"/>
      <c r="E1581" s="7"/>
    </row>
    <row r="1582" spans="1:5" x14ac:dyDescent="0.25">
      <c r="A1582" s="7"/>
      <c r="B1582" s="7"/>
      <c r="C1582" s="7"/>
      <c r="D1582" s="7"/>
      <c r="E1582" s="7"/>
    </row>
    <row r="1583" spans="1:5" x14ac:dyDescent="0.25">
      <c r="A1583" s="7"/>
      <c r="B1583" s="7"/>
      <c r="C1583" s="7"/>
      <c r="D1583" s="7"/>
      <c r="E1583" s="7"/>
    </row>
    <row r="1584" spans="1:5" x14ac:dyDescent="0.25">
      <c r="A1584" s="7"/>
      <c r="B1584" s="7"/>
      <c r="C1584" s="7"/>
      <c r="D1584" s="7"/>
      <c r="E1584" s="7"/>
    </row>
    <row r="1585" spans="1:5" x14ac:dyDescent="0.25">
      <c r="A1585" s="7"/>
      <c r="B1585" s="7"/>
      <c r="C1585" s="7"/>
      <c r="D1585" s="7"/>
      <c r="E1585" s="7"/>
    </row>
    <row r="1586" spans="1:5" x14ac:dyDescent="0.25">
      <c r="A1586" s="7"/>
      <c r="B1586" s="7"/>
      <c r="C1586" s="7"/>
      <c r="D1586" s="7"/>
      <c r="E1586" s="7"/>
    </row>
    <row r="1587" spans="1:5" x14ac:dyDescent="0.25">
      <c r="A1587" s="7"/>
      <c r="B1587" s="7"/>
      <c r="C1587" s="7"/>
      <c r="D1587" s="7"/>
      <c r="E1587" s="7"/>
    </row>
    <row r="1588" spans="1:5" x14ac:dyDescent="0.25">
      <c r="A1588" s="7"/>
      <c r="B1588" s="7"/>
      <c r="C1588" s="7"/>
      <c r="D1588" s="7"/>
      <c r="E1588" s="7"/>
    </row>
    <row r="1589" spans="1:5" x14ac:dyDescent="0.25">
      <c r="A1589" s="7"/>
      <c r="B1589" s="7"/>
      <c r="C1589" s="7"/>
      <c r="D1589" s="7"/>
      <c r="E1589" s="7"/>
    </row>
    <row r="1590" spans="1:5" x14ac:dyDescent="0.25">
      <c r="A1590" s="7"/>
      <c r="B1590" s="7"/>
      <c r="C1590" s="7"/>
      <c r="D1590" s="7"/>
      <c r="E1590" s="7"/>
    </row>
    <row r="1591" spans="1:5" x14ac:dyDescent="0.25">
      <c r="A1591" s="7"/>
      <c r="B1591" s="7"/>
      <c r="C1591" s="7"/>
      <c r="D1591" s="7"/>
      <c r="E1591" s="7"/>
    </row>
    <row r="1592" spans="1:5" x14ac:dyDescent="0.25">
      <c r="A1592" s="7"/>
      <c r="B1592" s="7"/>
      <c r="C1592" s="7"/>
      <c r="D1592" s="7"/>
      <c r="E1592" s="7"/>
    </row>
    <row r="1593" spans="1:5" x14ac:dyDescent="0.25">
      <c r="A1593" s="7"/>
      <c r="B1593" s="7"/>
      <c r="C1593" s="7"/>
      <c r="D1593" s="7"/>
      <c r="E1593" s="7"/>
    </row>
    <row r="1594" spans="1:5" x14ac:dyDescent="0.25">
      <c r="A1594" s="7"/>
      <c r="B1594" s="7"/>
      <c r="C1594" s="7"/>
      <c r="D1594" s="7"/>
      <c r="E1594" s="7"/>
    </row>
    <row r="1595" spans="1:5" x14ac:dyDescent="0.25">
      <c r="A1595" s="7"/>
      <c r="B1595" s="7"/>
      <c r="C1595" s="7"/>
      <c r="D1595" s="7"/>
      <c r="E1595" s="7"/>
    </row>
    <row r="1596" spans="1:5" x14ac:dyDescent="0.25">
      <c r="A1596" s="7"/>
      <c r="B1596" s="7"/>
      <c r="C1596" s="7"/>
      <c r="D1596" s="7"/>
      <c r="E1596" s="7"/>
    </row>
    <row r="1597" spans="1:5" x14ac:dyDescent="0.25">
      <c r="A1597" s="7"/>
      <c r="B1597" s="7"/>
      <c r="C1597" s="7"/>
      <c r="D1597" s="7"/>
      <c r="E1597" s="7"/>
    </row>
    <row r="1598" spans="1:5" x14ac:dyDescent="0.25">
      <c r="A1598" s="7"/>
      <c r="B1598" s="7"/>
      <c r="C1598" s="7"/>
      <c r="D1598" s="7"/>
      <c r="E1598" s="7"/>
    </row>
    <row r="1599" spans="1:5" x14ac:dyDescent="0.25">
      <c r="A1599" s="7"/>
      <c r="B1599" s="7"/>
      <c r="C1599" s="7"/>
      <c r="D1599" s="7"/>
      <c r="E1599" s="7"/>
    </row>
    <row r="1600" spans="1:5" x14ac:dyDescent="0.25">
      <c r="A1600" s="7"/>
      <c r="B1600" s="7"/>
      <c r="C1600" s="7"/>
      <c r="D1600" s="7"/>
      <c r="E1600" s="7"/>
    </row>
    <row r="1601" spans="1:5" x14ac:dyDescent="0.25">
      <c r="A1601" s="7"/>
      <c r="B1601" s="7"/>
      <c r="C1601" s="7"/>
      <c r="D1601" s="7"/>
      <c r="E1601" s="7"/>
    </row>
    <row r="1602" spans="1:5" x14ac:dyDescent="0.25">
      <c r="A1602" s="7"/>
      <c r="B1602" s="7"/>
      <c r="C1602" s="7"/>
      <c r="D1602" s="7"/>
      <c r="E1602" s="7"/>
    </row>
    <row r="1603" spans="1:5" x14ac:dyDescent="0.25">
      <c r="A1603" s="7"/>
      <c r="B1603" s="7"/>
      <c r="C1603" s="7"/>
      <c r="D1603" s="7"/>
      <c r="E1603" s="7"/>
    </row>
    <row r="1604" spans="1:5" x14ac:dyDescent="0.25">
      <c r="A1604" s="7"/>
      <c r="B1604" s="7"/>
      <c r="C1604" s="7"/>
      <c r="D1604" s="7"/>
      <c r="E1604" s="7"/>
    </row>
    <row r="1605" spans="1:5" x14ac:dyDescent="0.25">
      <c r="A1605" s="7"/>
      <c r="B1605" s="7"/>
      <c r="C1605" s="7"/>
      <c r="D1605" s="7"/>
      <c r="E1605" s="7"/>
    </row>
    <row r="1606" spans="1:5" x14ac:dyDescent="0.25">
      <c r="A1606" s="7"/>
      <c r="B1606" s="7"/>
      <c r="C1606" s="7"/>
      <c r="D1606" s="7"/>
      <c r="E1606" s="7"/>
    </row>
    <row r="1607" spans="1:5" x14ac:dyDescent="0.25">
      <c r="A1607" s="7"/>
      <c r="B1607" s="7"/>
      <c r="C1607" s="7"/>
      <c r="D1607" s="7"/>
      <c r="E1607" s="7"/>
    </row>
    <row r="1608" spans="1:5" x14ac:dyDescent="0.25">
      <c r="A1608" s="7"/>
      <c r="B1608" s="7"/>
      <c r="C1608" s="7"/>
      <c r="D1608" s="7"/>
      <c r="E1608" s="7"/>
    </row>
    <row r="1609" spans="1:5" x14ac:dyDescent="0.25">
      <c r="A1609" s="7"/>
      <c r="B1609" s="7"/>
      <c r="C1609" s="7"/>
      <c r="D1609" s="7"/>
      <c r="E1609" s="7"/>
    </row>
    <row r="1610" spans="1:5" x14ac:dyDescent="0.25">
      <c r="A1610" s="7"/>
      <c r="B1610" s="7"/>
      <c r="C1610" s="7"/>
      <c r="D1610" s="7"/>
      <c r="E1610" s="7"/>
    </row>
    <row r="1611" spans="1:5" x14ac:dyDescent="0.25">
      <c r="A1611" s="7"/>
      <c r="B1611" s="7"/>
      <c r="C1611" s="7"/>
      <c r="D1611" s="7"/>
      <c r="E1611" s="7"/>
    </row>
    <row r="1612" spans="1:5" x14ac:dyDescent="0.25">
      <c r="A1612" s="7"/>
      <c r="B1612" s="7"/>
      <c r="C1612" s="7"/>
      <c r="D1612" s="7"/>
      <c r="E1612" s="7"/>
    </row>
    <row r="1613" spans="1:5" x14ac:dyDescent="0.25">
      <c r="A1613" s="7"/>
      <c r="B1613" s="7"/>
      <c r="C1613" s="7"/>
      <c r="D1613" s="7"/>
      <c r="E1613" s="7"/>
    </row>
    <row r="1614" spans="1:5" x14ac:dyDescent="0.25">
      <c r="A1614" s="7"/>
      <c r="B1614" s="7"/>
      <c r="C1614" s="7"/>
      <c r="D1614" s="7"/>
      <c r="E1614" s="7"/>
    </row>
    <row r="1615" spans="1:5" x14ac:dyDescent="0.25">
      <c r="A1615" s="7"/>
      <c r="B1615" s="7"/>
      <c r="C1615" s="7"/>
      <c r="D1615" s="7"/>
      <c r="E1615" s="7"/>
    </row>
    <row r="1616" spans="1:5" x14ac:dyDescent="0.25">
      <c r="A1616" s="7"/>
      <c r="B1616" s="7"/>
      <c r="C1616" s="7"/>
      <c r="D1616" s="7"/>
      <c r="E1616" s="7"/>
    </row>
    <row r="1617" spans="1:5" x14ac:dyDescent="0.25">
      <c r="A1617" s="7"/>
      <c r="B1617" s="7"/>
      <c r="C1617" s="7"/>
      <c r="D1617" s="7"/>
      <c r="E1617" s="7"/>
    </row>
    <row r="1618" spans="1:5" x14ac:dyDescent="0.25">
      <c r="A1618" s="7"/>
      <c r="B1618" s="7"/>
      <c r="C1618" s="7"/>
      <c r="D1618" s="7"/>
      <c r="E1618" s="7"/>
    </row>
    <row r="1619" spans="1:5" x14ac:dyDescent="0.25">
      <c r="A1619" s="7"/>
      <c r="B1619" s="7"/>
      <c r="C1619" s="7"/>
      <c r="D1619" s="7"/>
      <c r="E1619" s="7"/>
    </row>
    <row r="1620" spans="1:5" x14ac:dyDescent="0.25">
      <c r="A1620" s="7"/>
      <c r="B1620" s="7"/>
      <c r="C1620" s="7"/>
      <c r="D1620" s="7"/>
      <c r="E1620" s="7"/>
    </row>
    <row r="1621" spans="1:5" x14ac:dyDescent="0.25">
      <c r="A1621" s="7"/>
      <c r="B1621" s="7"/>
      <c r="C1621" s="7"/>
      <c r="D1621" s="7"/>
      <c r="E1621" s="7"/>
    </row>
    <row r="1622" spans="1:5" x14ac:dyDescent="0.25">
      <c r="A1622" s="7"/>
      <c r="B1622" s="7"/>
      <c r="C1622" s="7"/>
      <c r="D1622" s="7"/>
      <c r="E1622" s="7"/>
    </row>
    <row r="1623" spans="1:5" x14ac:dyDescent="0.25">
      <c r="A1623" s="7"/>
      <c r="B1623" s="7"/>
      <c r="C1623" s="7"/>
      <c r="D1623" s="7"/>
      <c r="E1623" s="7"/>
    </row>
    <row r="1624" spans="1:5" x14ac:dyDescent="0.25">
      <c r="A1624" s="7"/>
      <c r="B1624" s="7"/>
      <c r="C1624" s="7"/>
      <c r="D1624" s="7"/>
      <c r="E1624" s="7"/>
    </row>
    <row r="1625" spans="1:5" x14ac:dyDescent="0.25">
      <c r="A1625" s="7"/>
      <c r="B1625" s="7"/>
      <c r="C1625" s="7"/>
      <c r="D1625" s="7"/>
      <c r="E1625" s="7"/>
    </row>
    <row r="1626" spans="1:5" x14ac:dyDescent="0.25">
      <c r="A1626" s="7"/>
      <c r="B1626" s="7"/>
      <c r="C1626" s="7"/>
      <c r="D1626" s="7"/>
      <c r="E1626" s="7"/>
    </row>
    <row r="1627" spans="1:5" x14ac:dyDescent="0.25">
      <c r="A1627" s="7"/>
      <c r="B1627" s="7"/>
      <c r="C1627" s="7"/>
      <c r="D1627" s="7"/>
      <c r="E1627" s="7"/>
    </row>
    <row r="1628" spans="1:5" x14ac:dyDescent="0.25">
      <c r="A1628" s="7"/>
      <c r="B1628" s="7"/>
      <c r="C1628" s="7"/>
      <c r="D1628" s="7"/>
      <c r="E1628" s="7"/>
    </row>
    <row r="1629" spans="1:5" x14ac:dyDescent="0.25">
      <c r="A1629" s="7"/>
      <c r="B1629" s="7"/>
      <c r="C1629" s="7"/>
      <c r="D1629" s="7"/>
      <c r="E1629" s="7"/>
    </row>
    <row r="1630" spans="1:5" x14ac:dyDescent="0.25">
      <c r="A1630" s="7"/>
      <c r="B1630" s="7"/>
      <c r="C1630" s="7"/>
      <c r="D1630" s="7"/>
      <c r="E1630" s="7"/>
    </row>
    <row r="1631" spans="1:5" x14ac:dyDescent="0.25">
      <c r="A1631" s="7"/>
      <c r="B1631" s="7"/>
      <c r="C1631" s="7"/>
      <c r="D1631" s="7"/>
      <c r="E1631" s="7"/>
    </row>
    <row r="1632" spans="1:5" x14ac:dyDescent="0.25">
      <c r="A1632" s="7"/>
      <c r="B1632" s="7"/>
      <c r="C1632" s="7"/>
      <c r="D1632" s="7"/>
      <c r="E1632" s="7"/>
    </row>
    <row r="1633" spans="1:5" x14ac:dyDescent="0.25">
      <c r="A1633" s="7"/>
      <c r="B1633" s="7"/>
      <c r="C1633" s="7"/>
      <c r="D1633" s="7"/>
      <c r="E1633" s="7"/>
    </row>
    <row r="1634" spans="1:5" x14ac:dyDescent="0.25">
      <c r="A1634" s="7"/>
      <c r="B1634" s="7"/>
      <c r="C1634" s="7"/>
      <c r="D1634" s="7"/>
      <c r="E1634" s="7"/>
    </row>
    <row r="1635" spans="1:5" x14ac:dyDescent="0.25">
      <c r="A1635" s="7"/>
      <c r="B1635" s="7"/>
      <c r="C1635" s="7"/>
      <c r="D1635" s="7"/>
      <c r="E1635" s="7"/>
    </row>
    <row r="1636" spans="1:5" x14ac:dyDescent="0.25">
      <c r="A1636" s="7"/>
      <c r="B1636" s="7"/>
      <c r="C1636" s="7"/>
      <c r="D1636" s="7"/>
      <c r="E1636" s="7"/>
    </row>
    <row r="1637" spans="1:5" x14ac:dyDescent="0.25">
      <c r="A1637" s="7"/>
      <c r="B1637" s="7"/>
      <c r="C1637" s="7"/>
      <c r="D1637" s="7"/>
      <c r="E1637" s="7"/>
    </row>
    <row r="1638" spans="1:5" x14ac:dyDescent="0.25">
      <c r="A1638" s="7"/>
      <c r="B1638" s="7"/>
      <c r="C1638" s="7"/>
      <c r="D1638" s="7"/>
      <c r="E1638" s="7"/>
    </row>
    <row r="1639" spans="1:5" x14ac:dyDescent="0.25">
      <c r="A1639" s="7"/>
      <c r="B1639" s="7"/>
      <c r="C1639" s="7"/>
      <c r="D1639" s="7"/>
      <c r="E1639" s="7"/>
    </row>
    <row r="1640" spans="1:5" x14ac:dyDescent="0.25">
      <c r="A1640" s="7"/>
      <c r="B1640" s="7"/>
      <c r="C1640" s="7"/>
      <c r="D1640" s="7"/>
      <c r="E1640" s="7"/>
    </row>
    <row r="1641" spans="1:5" x14ac:dyDescent="0.25">
      <c r="A1641" s="7"/>
      <c r="B1641" s="7"/>
      <c r="C1641" s="7"/>
      <c r="D1641" s="7"/>
      <c r="E1641" s="7"/>
    </row>
    <row r="1642" spans="1:5" x14ac:dyDescent="0.25">
      <c r="A1642" s="7"/>
      <c r="B1642" s="7"/>
      <c r="C1642" s="7"/>
      <c r="D1642" s="7"/>
      <c r="E1642" s="7"/>
    </row>
    <row r="1643" spans="1:5" x14ac:dyDescent="0.25">
      <c r="A1643" s="7"/>
      <c r="B1643" s="7"/>
      <c r="C1643" s="7"/>
      <c r="D1643" s="7"/>
      <c r="E1643" s="7"/>
    </row>
    <row r="1644" spans="1:5" x14ac:dyDescent="0.25">
      <c r="A1644" s="7"/>
      <c r="B1644" s="7"/>
      <c r="C1644" s="7"/>
      <c r="D1644" s="7"/>
      <c r="E1644" s="7"/>
    </row>
    <row r="1645" spans="1:5" x14ac:dyDescent="0.25">
      <c r="A1645" s="7"/>
      <c r="B1645" s="7"/>
      <c r="C1645" s="7"/>
      <c r="D1645" s="7"/>
      <c r="E1645" s="7"/>
    </row>
    <row r="1646" spans="1:5" x14ac:dyDescent="0.25">
      <c r="A1646" s="7"/>
      <c r="B1646" s="7"/>
      <c r="C1646" s="7"/>
      <c r="D1646" s="7"/>
      <c r="E1646" s="7"/>
    </row>
    <row r="1647" spans="1:5" x14ac:dyDescent="0.25">
      <c r="A1647" s="7"/>
      <c r="B1647" s="7"/>
      <c r="C1647" s="7"/>
      <c r="D1647" s="7"/>
      <c r="E1647" s="7"/>
    </row>
    <row r="1648" spans="1:5" x14ac:dyDescent="0.25">
      <c r="A1648" s="7"/>
      <c r="B1648" s="7"/>
      <c r="C1648" s="7"/>
      <c r="D1648" s="7"/>
      <c r="E1648" s="7"/>
    </row>
    <row r="1649" spans="1:5" x14ac:dyDescent="0.25">
      <c r="A1649" s="7"/>
      <c r="B1649" s="7"/>
      <c r="C1649" s="7"/>
      <c r="D1649" s="7"/>
      <c r="E1649" s="7"/>
    </row>
    <row r="1650" spans="1:5" x14ac:dyDescent="0.25">
      <c r="A1650" s="7"/>
      <c r="B1650" s="7"/>
      <c r="C1650" s="7"/>
      <c r="D1650" s="7"/>
      <c r="E1650" s="7"/>
    </row>
    <row r="1651" spans="1:5" x14ac:dyDescent="0.25">
      <c r="A1651" s="7"/>
      <c r="B1651" s="7"/>
      <c r="C1651" s="7"/>
      <c r="D1651" s="7"/>
      <c r="E1651" s="7"/>
    </row>
    <row r="1652" spans="1:5" x14ac:dyDescent="0.25">
      <c r="A1652" s="7"/>
      <c r="B1652" s="7"/>
      <c r="C1652" s="7"/>
      <c r="D1652" s="7"/>
      <c r="E1652" s="7"/>
    </row>
    <row r="1653" spans="1:5" x14ac:dyDescent="0.25">
      <c r="A1653" s="7"/>
      <c r="B1653" s="7"/>
      <c r="C1653" s="7"/>
      <c r="D1653" s="7"/>
      <c r="E1653" s="7"/>
    </row>
    <row r="1654" spans="1:5" x14ac:dyDescent="0.25">
      <c r="A1654" s="7"/>
      <c r="B1654" s="7"/>
      <c r="C1654" s="7"/>
      <c r="D1654" s="7"/>
      <c r="E1654" s="7"/>
    </row>
    <row r="1655" spans="1:5" x14ac:dyDescent="0.25">
      <c r="A1655" s="7"/>
      <c r="B1655" s="7"/>
      <c r="C1655" s="7"/>
      <c r="D1655" s="7"/>
      <c r="E1655" s="7"/>
    </row>
    <row r="1656" spans="1:5" x14ac:dyDescent="0.25">
      <c r="A1656" s="7"/>
      <c r="B1656" s="7"/>
      <c r="C1656" s="7"/>
      <c r="D1656" s="7"/>
      <c r="E1656" s="7"/>
    </row>
    <row r="1657" spans="1:5" x14ac:dyDescent="0.25">
      <c r="A1657" s="7"/>
      <c r="B1657" s="7"/>
      <c r="C1657" s="7"/>
      <c r="D1657" s="7"/>
      <c r="E1657" s="7"/>
    </row>
    <row r="1658" spans="1:5" x14ac:dyDescent="0.25">
      <c r="A1658" s="7"/>
      <c r="B1658" s="7"/>
      <c r="C1658" s="7"/>
      <c r="D1658" s="7"/>
      <c r="E1658" s="7"/>
    </row>
    <row r="1659" spans="1:5" x14ac:dyDescent="0.25">
      <c r="A1659" s="7"/>
      <c r="B1659" s="7"/>
      <c r="C1659" s="7"/>
      <c r="D1659" s="7"/>
      <c r="E1659" s="7"/>
    </row>
    <row r="1660" spans="1:5" x14ac:dyDescent="0.25">
      <c r="A1660" s="7"/>
      <c r="B1660" s="7"/>
      <c r="C1660" s="7"/>
      <c r="D1660" s="7"/>
      <c r="E1660" s="7"/>
    </row>
    <row r="1661" spans="1:5" x14ac:dyDescent="0.25">
      <c r="A1661" s="7"/>
      <c r="B1661" s="7"/>
      <c r="C1661" s="7"/>
      <c r="D1661" s="7"/>
      <c r="E1661" s="7"/>
    </row>
    <row r="1662" spans="1:5" x14ac:dyDescent="0.25">
      <c r="A1662" s="7"/>
      <c r="B1662" s="7"/>
      <c r="C1662" s="7"/>
      <c r="D1662" s="7"/>
      <c r="E1662" s="7"/>
    </row>
    <row r="1663" spans="1:5" x14ac:dyDescent="0.25">
      <c r="A1663" s="7"/>
      <c r="B1663" s="7"/>
      <c r="C1663" s="7"/>
      <c r="D1663" s="7"/>
      <c r="E1663" s="7"/>
    </row>
    <row r="1664" spans="1:5" x14ac:dyDescent="0.25">
      <c r="A1664" s="7"/>
      <c r="B1664" s="7"/>
      <c r="C1664" s="7"/>
      <c r="D1664" s="7"/>
      <c r="E1664" s="7"/>
    </row>
    <row r="1665" spans="1:5" x14ac:dyDescent="0.25">
      <c r="A1665" s="7"/>
      <c r="B1665" s="7"/>
      <c r="C1665" s="7"/>
      <c r="D1665" s="7"/>
      <c r="E1665" s="7"/>
    </row>
    <row r="1666" spans="1:5" x14ac:dyDescent="0.25">
      <c r="A1666" s="7"/>
      <c r="B1666" s="7"/>
      <c r="C1666" s="7"/>
      <c r="D1666" s="7"/>
      <c r="E1666" s="7"/>
    </row>
    <row r="1667" spans="1:5" x14ac:dyDescent="0.25">
      <c r="A1667" s="7"/>
      <c r="B1667" s="7"/>
      <c r="C1667" s="7"/>
      <c r="D1667" s="7"/>
      <c r="E1667" s="7"/>
    </row>
    <row r="1668" spans="1:5" x14ac:dyDescent="0.25">
      <c r="A1668" s="7"/>
      <c r="B1668" s="7"/>
      <c r="C1668" s="7"/>
      <c r="D1668" s="7"/>
      <c r="E1668" s="7"/>
    </row>
    <row r="1669" spans="1:5" x14ac:dyDescent="0.25">
      <c r="A1669" s="7"/>
      <c r="B1669" s="7"/>
      <c r="C1669" s="7"/>
      <c r="D1669" s="7"/>
      <c r="E1669" s="7"/>
    </row>
    <row r="1670" spans="1:5" x14ac:dyDescent="0.25">
      <c r="A1670" s="7"/>
      <c r="B1670" s="7"/>
      <c r="C1670" s="7"/>
      <c r="D1670" s="7"/>
      <c r="E1670" s="7"/>
    </row>
    <row r="1671" spans="1:5" x14ac:dyDescent="0.25">
      <c r="A1671" s="7"/>
      <c r="B1671" s="7"/>
      <c r="C1671" s="7"/>
      <c r="D1671" s="7"/>
      <c r="E1671" s="7"/>
    </row>
    <row r="1672" spans="1:5" x14ac:dyDescent="0.25">
      <c r="A1672" s="7"/>
      <c r="B1672" s="7"/>
      <c r="C1672" s="7"/>
      <c r="D1672" s="7"/>
      <c r="E1672" s="7"/>
    </row>
    <row r="1673" spans="1:5" x14ac:dyDescent="0.25">
      <c r="A1673" s="7"/>
      <c r="B1673" s="7"/>
      <c r="C1673" s="7"/>
      <c r="D1673" s="7"/>
      <c r="E1673" s="7"/>
    </row>
    <row r="1674" spans="1:5" x14ac:dyDescent="0.25">
      <c r="A1674" s="7"/>
      <c r="B1674" s="7"/>
      <c r="C1674" s="7"/>
      <c r="D1674" s="7"/>
      <c r="E1674" s="7"/>
    </row>
    <row r="1675" spans="1:5" x14ac:dyDescent="0.25">
      <c r="A1675" s="7"/>
      <c r="B1675" s="7"/>
      <c r="C1675" s="7"/>
      <c r="D1675" s="7"/>
      <c r="E1675" s="7"/>
    </row>
    <row r="1676" spans="1:5" x14ac:dyDescent="0.25">
      <c r="A1676" s="7"/>
      <c r="B1676" s="7"/>
      <c r="C1676" s="7"/>
      <c r="D1676" s="7"/>
      <c r="E1676" s="7"/>
    </row>
    <row r="1677" spans="1:5" x14ac:dyDescent="0.25">
      <c r="A1677" s="7"/>
      <c r="B1677" s="7"/>
      <c r="C1677" s="7"/>
      <c r="D1677" s="7"/>
      <c r="E1677" s="7"/>
    </row>
    <row r="1678" spans="1:5" x14ac:dyDescent="0.25">
      <c r="A1678" s="7"/>
      <c r="B1678" s="7"/>
      <c r="C1678" s="7"/>
      <c r="D1678" s="7"/>
      <c r="E1678" s="7"/>
    </row>
    <row r="1679" spans="1:5" x14ac:dyDescent="0.25">
      <c r="A1679" s="7"/>
      <c r="B1679" s="7"/>
      <c r="C1679" s="7"/>
      <c r="D1679" s="7"/>
      <c r="E1679" s="7"/>
    </row>
    <row r="1680" spans="1:5" x14ac:dyDescent="0.25">
      <c r="A1680" s="7"/>
      <c r="B1680" s="7"/>
      <c r="C1680" s="7"/>
      <c r="D1680" s="7"/>
      <c r="E1680" s="7"/>
    </row>
    <row r="1681" spans="1:5" x14ac:dyDescent="0.25">
      <c r="A1681" s="7"/>
      <c r="B1681" s="7"/>
      <c r="C1681" s="7"/>
      <c r="D1681" s="7"/>
      <c r="E1681" s="7"/>
    </row>
    <row r="1682" spans="1:5" x14ac:dyDescent="0.25">
      <c r="A1682" s="7"/>
      <c r="B1682" s="7"/>
      <c r="C1682" s="7"/>
      <c r="D1682" s="7"/>
      <c r="E1682" s="7"/>
    </row>
    <row r="1683" spans="1:5" x14ac:dyDescent="0.25">
      <c r="A1683" s="7"/>
      <c r="B1683" s="7"/>
      <c r="C1683" s="7"/>
      <c r="D1683" s="7"/>
      <c r="E1683" s="7"/>
    </row>
    <row r="1684" spans="1:5" x14ac:dyDescent="0.25">
      <c r="A1684" s="7"/>
      <c r="B1684" s="7"/>
      <c r="C1684" s="7"/>
      <c r="D1684" s="7"/>
      <c r="E1684" s="7"/>
    </row>
    <row r="1685" spans="1:5" x14ac:dyDescent="0.25">
      <c r="A1685" s="7"/>
      <c r="B1685" s="7"/>
      <c r="C1685" s="7"/>
      <c r="D1685" s="7"/>
      <c r="E1685" s="7"/>
    </row>
    <row r="1686" spans="1:5" x14ac:dyDescent="0.25">
      <c r="A1686" s="7"/>
      <c r="B1686" s="7"/>
      <c r="C1686" s="7"/>
      <c r="D1686" s="7"/>
      <c r="E1686" s="7"/>
    </row>
    <row r="1687" spans="1:5" x14ac:dyDescent="0.25">
      <c r="A1687" s="7"/>
      <c r="B1687" s="7"/>
      <c r="C1687" s="7"/>
      <c r="D1687" s="7"/>
      <c r="E1687" s="7"/>
    </row>
    <row r="1688" spans="1:5" x14ac:dyDescent="0.25">
      <c r="A1688" s="7"/>
      <c r="B1688" s="7"/>
      <c r="C1688" s="7"/>
      <c r="D1688" s="7"/>
      <c r="E1688" s="7"/>
    </row>
    <row r="1689" spans="1:5" x14ac:dyDescent="0.25">
      <c r="A1689" s="7"/>
      <c r="B1689" s="7"/>
      <c r="C1689" s="7"/>
      <c r="D1689" s="7"/>
      <c r="E1689" s="7"/>
    </row>
    <row r="1690" spans="1:5" x14ac:dyDescent="0.25">
      <c r="A1690" s="7"/>
      <c r="B1690" s="7"/>
      <c r="C1690" s="7"/>
      <c r="D1690" s="7"/>
      <c r="E1690" s="7"/>
    </row>
    <row r="1691" spans="1:5" x14ac:dyDescent="0.25">
      <c r="A1691" s="7"/>
      <c r="B1691" s="7"/>
      <c r="C1691" s="7"/>
      <c r="D1691" s="7"/>
      <c r="E1691" s="7"/>
    </row>
    <row r="1692" spans="1:5" x14ac:dyDescent="0.25">
      <c r="A1692" s="7"/>
      <c r="B1692" s="7"/>
      <c r="C1692" s="7"/>
      <c r="D1692" s="7"/>
      <c r="E1692" s="7"/>
    </row>
    <row r="1693" spans="1:5" x14ac:dyDescent="0.25">
      <c r="A1693" s="7"/>
      <c r="B1693" s="7"/>
      <c r="C1693" s="7"/>
      <c r="D1693" s="7"/>
      <c r="E1693" s="7"/>
    </row>
    <row r="1694" spans="1:5" x14ac:dyDescent="0.25">
      <c r="A1694" s="7"/>
      <c r="B1694" s="7"/>
      <c r="C1694" s="7"/>
      <c r="D1694" s="7"/>
      <c r="E1694" s="7"/>
    </row>
    <row r="1695" spans="1:5" x14ac:dyDescent="0.25">
      <c r="A1695" s="7"/>
      <c r="B1695" s="7"/>
      <c r="C1695" s="7"/>
      <c r="D1695" s="7"/>
      <c r="E1695" s="7"/>
    </row>
    <row r="1696" spans="1:5" x14ac:dyDescent="0.25">
      <c r="A1696" s="7"/>
      <c r="B1696" s="7"/>
      <c r="C1696" s="7"/>
      <c r="D1696" s="7"/>
      <c r="E1696" s="7"/>
    </row>
    <row r="1697" spans="1:5" x14ac:dyDescent="0.25">
      <c r="A1697" s="7"/>
      <c r="B1697" s="7"/>
      <c r="C1697" s="7"/>
      <c r="D1697" s="7"/>
      <c r="E1697" s="7"/>
    </row>
    <row r="1698" spans="1:5" x14ac:dyDescent="0.25">
      <c r="A1698" s="7"/>
      <c r="B1698" s="7"/>
      <c r="C1698" s="7"/>
      <c r="D1698" s="7"/>
      <c r="E1698" s="7"/>
    </row>
    <row r="1699" spans="1:5" x14ac:dyDescent="0.25">
      <c r="A1699" s="7"/>
      <c r="B1699" s="7"/>
      <c r="C1699" s="7"/>
      <c r="D1699" s="7"/>
      <c r="E1699" s="7"/>
    </row>
    <row r="1700" spans="1:5" x14ac:dyDescent="0.25">
      <c r="A1700" s="7"/>
      <c r="B1700" s="7"/>
      <c r="C1700" s="7"/>
      <c r="D1700" s="7"/>
      <c r="E1700" s="7"/>
    </row>
    <row r="1701" spans="1:5" x14ac:dyDescent="0.25">
      <c r="A1701" s="7"/>
      <c r="B1701" s="7"/>
      <c r="C1701" s="7"/>
      <c r="D1701" s="7"/>
      <c r="E1701" s="7"/>
    </row>
    <row r="1702" spans="1:5" x14ac:dyDescent="0.25">
      <c r="A1702" s="7"/>
      <c r="B1702" s="7"/>
      <c r="C1702" s="7"/>
      <c r="D1702" s="7"/>
      <c r="E1702" s="7"/>
    </row>
    <row r="1703" spans="1:5" x14ac:dyDescent="0.25">
      <c r="A1703" s="7"/>
      <c r="B1703" s="7"/>
      <c r="C1703" s="7"/>
      <c r="D1703" s="7"/>
      <c r="E1703" s="7"/>
    </row>
    <row r="1704" spans="1:5" x14ac:dyDescent="0.25">
      <c r="A1704" s="7"/>
      <c r="B1704" s="7"/>
      <c r="C1704" s="7"/>
      <c r="D1704" s="7"/>
      <c r="E1704" s="7"/>
    </row>
    <row r="1705" spans="1:5" x14ac:dyDescent="0.25">
      <c r="A1705" s="7"/>
      <c r="B1705" s="7"/>
      <c r="C1705" s="7"/>
      <c r="D1705" s="7"/>
      <c r="E1705" s="7"/>
    </row>
    <row r="1706" spans="1:5" x14ac:dyDescent="0.25">
      <c r="A1706" s="7"/>
      <c r="B1706" s="7"/>
      <c r="C1706" s="7"/>
      <c r="D1706" s="7"/>
      <c r="E1706" s="7"/>
    </row>
    <row r="1707" spans="1:5" x14ac:dyDescent="0.25">
      <c r="A1707" s="7"/>
      <c r="B1707" s="7"/>
      <c r="C1707" s="7"/>
      <c r="D1707" s="7"/>
      <c r="E1707" s="7"/>
    </row>
    <row r="1708" spans="1:5" x14ac:dyDescent="0.25">
      <c r="A1708" s="7"/>
      <c r="B1708" s="7"/>
      <c r="C1708" s="7"/>
      <c r="D1708" s="7"/>
      <c r="E1708" s="7"/>
    </row>
    <row r="1709" spans="1:5" x14ac:dyDescent="0.25">
      <c r="A1709" s="7"/>
      <c r="B1709" s="7"/>
      <c r="C1709" s="7"/>
      <c r="D1709" s="7"/>
      <c r="E1709" s="7"/>
    </row>
    <row r="1710" spans="1:5" x14ac:dyDescent="0.25">
      <c r="A1710" s="7"/>
      <c r="B1710" s="7"/>
      <c r="C1710" s="7"/>
      <c r="D1710" s="7"/>
      <c r="E1710" s="7"/>
    </row>
    <row r="1711" spans="1:5" x14ac:dyDescent="0.25">
      <c r="A1711" s="7"/>
      <c r="B1711" s="7"/>
      <c r="C1711" s="7"/>
      <c r="D1711" s="7"/>
      <c r="E1711" s="7"/>
    </row>
    <row r="1712" spans="1:5" x14ac:dyDescent="0.25">
      <c r="A1712" s="7"/>
      <c r="B1712" s="7"/>
      <c r="C1712" s="7"/>
      <c r="D1712" s="7"/>
      <c r="E1712" s="7"/>
    </row>
    <row r="1713" spans="1:5" x14ac:dyDescent="0.25">
      <c r="A1713" s="7"/>
      <c r="B1713" s="7"/>
      <c r="C1713" s="7"/>
      <c r="D1713" s="7"/>
      <c r="E1713" s="7"/>
    </row>
  </sheetData>
  <sheetProtection algorithmName="SHA-512" hashValue="z120Jb7ZcIZTCCy2ne1zHM0ZiZrZBR/3GIrHJk4vJZIhfjCyjfhe2L9PBJ0MbxAFRUHffkko8rhNKQQT/YdzRw==" saltValue="//c8PZM+ygVet+ZrzrSpKg==" spinCount="100000" sheet="1" selectLockedCells="1"/>
  <mergeCells count="34">
    <mergeCell ref="C14:D14"/>
    <mergeCell ref="A1:E1"/>
    <mergeCell ref="A3:E3"/>
    <mergeCell ref="A4:E4"/>
    <mergeCell ref="C6:D6"/>
    <mergeCell ref="C7:D7"/>
    <mergeCell ref="C8:D8"/>
    <mergeCell ref="C9:D9"/>
    <mergeCell ref="C10:D10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33:D33"/>
    <mergeCell ref="C34:D34"/>
    <mergeCell ref="A35:B35"/>
    <mergeCell ref="C35:D35"/>
    <mergeCell ref="C27:D27"/>
    <mergeCell ref="C28:D28"/>
    <mergeCell ref="C29:D29"/>
    <mergeCell ref="C30:D30"/>
    <mergeCell ref="C31:D31"/>
    <mergeCell ref="C32:D32"/>
  </mergeCells>
  <printOptions horizontalCentered="1"/>
  <pageMargins left="0.62992125984251968" right="0.15748031496062992" top="0.74803149606299213" bottom="0.74803149606299213" header="0.31496062992125984" footer="0.31496062992125984"/>
  <pageSetup paperSize="9" orientation="portrait" horizont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>
    <pageSetUpPr fitToPage="1"/>
  </sheetPr>
  <dimension ref="A1:H1465"/>
  <sheetViews>
    <sheetView topLeftCell="A16" workbookViewId="0">
      <selection activeCell="G47" sqref="G47"/>
    </sheetView>
  </sheetViews>
  <sheetFormatPr baseColWidth="10" defaultColWidth="11.44140625" defaultRowHeight="13.8" x14ac:dyDescent="0.25"/>
  <cols>
    <col min="1" max="1" width="13" style="12" customWidth="1"/>
    <col min="2" max="2" width="18" style="12" customWidth="1"/>
    <col min="3" max="3" width="12.44140625" style="12" customWidth="1"/>
    <col min="4" max="4" width="13" style="12" customWidth="1"/>
    <col min="5" max="5" width="12.5546875" style="12" customWidth="1"/>
    <col min="6" max="6" width="12.33203125" style="12" customWidth="1"/>
    <col min="7" max="7" width="14.44140625" style="12" customWidth="1"/>
    <col min="8" max="16384" width="11.44140625" style="7"/>
  </cols>
  <sheetData>
    <row r="1" spans="1:8" ht="15" customHeight="1" x14ac:dyDescent="0.25">
      <c r="A1" s="3965" t="s">
        <v>1693</v>
      </c>
      <c r="B1" s="3965"/>
      <c r="C1" s="3965"/>
      <c r="D1" s="3965"/>
      <c r="E1" s="3965"/>
      <c r="F1" s="3965"/>
      <c r="G1" s="3965"/>
    </row>
    <row r="2" spans="1:8" ht="6" customHeight="1" x14ac:dyDescent="0.25">
      <c r="A2" s="2"/>
      <c r="B2" s="2"/>
      <c r="C2" s="2"/>
      <c r="D2" s="2"/>
      <c r="E2" s="2"/>
      <c r="F2" s="2"/>
      <c r="G2" s="2"/>
    </row>
    <row r="3" spans="1:8" ht="18" customHeight="1" x14ac:dyDescent="0.25">
      <c r="A3" s="3966" t="s">
        <v>147</v>
      </c>
      <c r="B3" s="3966"/>
      <c r="C3" s="3966"/>
      <c r="D3" s="3966"/>
      <c r="E3" s="3966"/>
      <c r="F3" s="3966"/>
      <c r="G3" s="3966"/>
      <c r="H3" s="9"/>
    </row>
    <row r="4" spans="1:8" ht="11.25" customHeight="1" x14ac:dyDescent="0.25">
      <c r="A4" s="3966" t="s">
        <v>1694</v>
      </c>
      <c r="B4" s="3966"/>
      <c r="C4" s="3966"/>
      <c r="D4" s="3966"/>
      <c r="E4" s="3966"/>
      <c r="F4" s="3966"/>
      <c r="G4" s="3966"/>
      <c r="H4" s="9"/>
    </row>
    <row r="5" spans="1:8" ht="8.25" customHeight="1" x14ac:dyDescent="0.25">
      <c r="A5" s="2972"/>
    </row>
    <row r="6" spans="1:8" s="10" customFormat="1" ht="11.25" customHeight="1" x14ac:dyDescent="0.3">
      <c r="A6" s="2973" t="s">
        <v>670</v>
      </c>
      <c r="B6" s="2973" t="s">
        <v>1695</v>
      </c>
      <c r="C6" s="2973" t="s">
        <v>1696</v>
      </c>
      <c r="D6" s="2973" t="s">
        <v>647</v>
      </c>
      <c r="E6" s="2973" t="s">
        <v>1697</v>
      </c>
      <c r="F6" s="2973" t="s">
        <v>1698</v>
      </c>
      <c r="G6" s="2973" t="s">
        <v>1569</v>
      </c>
    </row>
    <row r="7" spans="1:8" s="10" customFormat="1" ht="11.25" customHeight="1" x14ac:dyDescent="0.3">
      <c r="A7" s="3959" t="s">
        <v>678</v>
      </c>
      <c r="B7" s="2974" t="s">
        <v>1699</v>
      </c>
      <c r="C7" s="8"/>
      <c r="D7" s="2975" t="s">
        <v>1700</v>
      </c>
      <c r="E7" s="670"/>
      <c r="F7" s="670"/>
      <c r="G7" s="670"/>
    </row>
    <row r="8" spans="1:8" s="10" customFormat="1" ht="11.25" customHeight="1" x14ac:dyDescent="0.3">
      <c r="A8" s="3960"/>
      <c r="B8" s="2974" t="s">
        <v>1701</v>
      </c>
      <c r="C8" s="8"/>
      <c r="D8" s="2975" t="s">
        <v>1702</v>
      </c>
      <c r="E8" s="670"/>
      <c r="F8" s="670"/>
      <c r="G8" s="670"/>
    </row>
    <row r="9" spans="1:8" s="10" customFormat="1" ht="11.25" customHeight="1" x14ac:dyDescent="0.3">
      <c r="A9" s="3960"/>
      <c r="B9" s="2974" t="s">
        <v>1703</v>
      </c>
      <c r="C9" s="8"/>
      <c r="D9" s="2975" t="s">
        <v>1704</v>
      </c>
      <c r="E9" s="670"/>
      <c r="F9" s="670"/>
      <c r="G9" s="670"/>
    </row>
    <row r="10" spans="1:8" s="10" customFormat="1" ht="11.25" customHeight="1" x14ac:dyDescent="0.3">
      <c r="A10" s="3960"/>
      <c r="B10" s="2974" t="s">
        <v>1705</v>
      </c>
      <c r="C10" s="8"/>
      <c r="D10" s="2975" t="s">
        <v>1706</v>
      </c>
      <c r="E10" s="670"/>
      <c r="F10" s="670"/>
      <c r="G10" s="670"/>
    </row>
    <row r="11" spans="1:8" s="10" customFormat="1" ht="11.25" customHeight="1" x14ac:dyDescent="0.3">
      <c r="A11" s="3961"/>
      <c r="B11" s="2974" t="s">
        <v>1707</v>
      </c>
      <c r="C11" s="8"/>
      <c r="D11" s="2975" t="s">
        <v>1708</v>
      </c>
      <c r="E11" s="670"/>
      <c r="F11" s="670"/>
      <c r="G11" s="670"/>
    </row>
    <row r="12" spans="1:8" s="10" customFormat="1" ht="11.25" customHeight="1" x14ac:dyDescent="0.3">
      <c r="A12" s="3959" t="s">
        <v>679</v>
      </c>
      <c r="B12" s="2974" t="s">
        <v>1699</v>
      </c>
      <c r="C12" s="8"/>
      <c r="D12" s="2975" t="s">
        <v>1700</v>
      </c>
      <c r="E12" s="670"/>
      <c r="F12" s="670"/>
      <c r="G12" s="670"/>
    </row>
    <row r="13" spans="1:8" s="10" customFormat="1" ht="11.25" customHeight="1" x14ac:dyDescent="0.3">
      <c r="A13" s="3960"/>
      <c r="B13" s="2974" t="s">
        <v>1701</v>
      </c>
      <c r="C13" s="8"/>
      <c r="D13" s="2975" t="s">
        <v>1702</v>
      </c>
      <c r="E13" s="670"/>
      <c r="F13" s="670"/>
      <c r="G13" s="670"/>
    </row>
    <row r="14" spans="1:8" s="10" customFormat="1" ht="11.25" customHeight="1" x14ac:dyDescent="0.3">
      <c r="A14" s="3960"/>
      <c r="B14" s="2974" t="s">
        <v>1703</v>
      </c>
      <c r="C14" s="8"/>
      <c r="D14" s="2975" t="s">
        <v>1704</v>
      </c>
      <c r="E14" s="670"/>
      <c r="F14" s="670"/>
      <c r="G14" s="670"/>
    </row>
    <row r="15" spans="1:8" s="10" customFormat="1" ht="11.25" customHeight="1" x14ac:dyDescent="0.3">
      <c r="A15" s="3960"/>
      <c r="B15" s="2974" t="s">
        <v>1705</v>
      </c>
      <c r="C15" s="8"/>
      <c r="D15" s="2975" t="s">
        <v>1706</v>
      </c>
      <c r="E15" s="670"/>
      <c r="F15" s="670"/>
      <c r="G15" s="670"/>
    </row>
    <row r="16" spans="1:8" s="10" customFormat="1" ht="11.25" customHeight="1" x14ac:dyDescent="0.3">
      <c r="A16" s="3961"/>
      <c r="B16" s="2974" t="s">
        <v>1707</v>
      </c>
      <c r="C16" s="8"/>
      <c r="D16" s="2975" t="s">
        <v>1708</v>
      </c>
      <c r="E16" s="670"/>
      <c r="F16" s="670"/>
      <c r="G16" s="670"/>
    </row>
    <row r="17" spans="1:7" s="10" customFormat="1" ht="11.25" customHeight="1" x14ac:dyDescent="0.3">
      <c r="A17" s="3959" t="s">
        <v>1709</v>
      </c>
      <c r="B17" s="2974" t="s">
        <v>1699</v>
      </c>
      <c r="C17" s="8"/>
      <c r="D17" s="2975" t="s">
        <v>1700</v>
      </c>
      <c r="E17" s="670"/>
      <c r="F17" s="670"/>
      <c r="G17" s="670"/>
    </row>
    <row r="18" spans="1:7" s="10" customFormat="1" ht="11.25" customHeight="1" x14ac:dyDescent="0.3">
      <c r="A18" s="3960"/>
      <c r="B18" s="2974" t="s">
        <v>1701</v>
      </c>
      <c r="C18" s="8"/>
      <c r="D18" s="2975" t="s">
        <v>1702</v>
      </c>
      <c r="E18" s="670"/>
      <c r="F18" s="670"/>
      <c r="G18" s="670"/>
    </row>
    <row r="19" spans="1:7" s="10" customFormat="1" ht="11.25" customHeight="1" x14ac:dyDescent="0.3">
      <c r="A19" s="3960"/>
      <c r="B19" s="2974" t="s">
        <v>1703</v>
      </c>
      <c r="C19" s="27"/>
      <c r="D19" s="2975" t="s">
        <v>1704</v>
      </c>
      <c r="E19" s="670"/>
      <c r="F19" s="670"/>
      <c r="G19" s="670"/>
    </row>
    <row r="20" spans="1:7" s="10" customFormat="1" ht="11.25" customHeight="1" x14ac:dyDescent="0.3">
      <c r="A20" s="3960"/>
      <c r="B20" s="2974" t="s">
        <v>1705</v>
      </c>
      <c r="C20" s="8"/>
      <c r="D20" s="2975" t="s">
        <v>1706</v>
      </c>
      <c r="E20" s="670"/>
      <c r="F20" s="670"/>
      <c r="G20" s="670"/>
    </row>
    <row r="21" spans="1:7" s="10" customFormat="1" ht="11.25" customHeight="1" x14ac:dyDescent="0.3">
      <c r="A21" s="3961"/>
      <c r="B21" s="2974" t="s">
        <v>1707</v>
      </c>
      <c r="C21" s="8"/>
      <c r="D21" s="2975" t="s">
        <v>1708</v>
      </c>
      <c r="E21" s="670"/>
      <c r="F21" s="670"/>
      <c r="G21" s="670"/>
    </row>
    <row r="22" spans="1:7" s="10" customFormat="1" ht="11.25" customHeight="1" x14ac:dyDescent="0.3">
      <c r="A22" s="3959" t="s">
        <v>680</v>
      </c>
      <c r="B22" s="2974" t="s">
        <v>1699</v>
      </c>
      <c r="C22" s="8"/>
      <c r="D22" s="2975" t="s">
        <v>1700</v>
      </c>
      <c r="E22" s="670"/>
      <c r="F22" s="670"/>
      <c r="G22" s="670"/>
    </row>
    <row r="23" spans="1:7" s="10" customFormat="1" ht="11.25" customHeight="1" x14ac:dyDescent="0.3">
      <c r="A23" s="3960"/>
      <c r="B23" s="2974" t="s">
        <v>1701</v>
      </c>
      <c r="C23" s="8"/>
      <c r="D23" s="2975" t="s">
        <v>1702</v>
      </c>
      <c r="E23" s="670"/>
      <c r="F23" s="670"/>
      <c r="G23" s="670"/>
    </row>
    <row r="24" spans="1:7" s="10" customFormat="1" ht="11.25" customHeight="1" x14ac:dyDescent="0.3">
      <c r="A24" s="3960"/>
      <c r="B24" s="2974" t="s">
        <v>1703</v>
      </c>
      <c r="C24" s="8"/>
      <c r="D24" s="2975" t="s">
        <v>1704</v>
      </c>
      <c r="E24" s="670"/>
      <c r="F24" s="670"/>
      <c r="G24" s="670"/>
    </row>
    <row r="25" spans="1:7" s="10" customFormat="1" ht="11.25" customHeight="1" x14ac:dyDescent="0.3">
      <c r="A25" s="3960"/>
      <c r="B25" s="2974" t="s">
        <v>1705</v>
      </c>
      <c r="C25" s="8"/>
      <c r="D25" s="2975" t="s">
        <v>1706</v>
      </c>
      <c r="E25" s="670"/>
      <c r="F25" s="670"/>
      <c r="G25" s="670"/>
    </row>
    <row r="26" spans="1:7" s="10" customFormat="1" ht="11.25" customHeight="1" x14ac:dyDescent="0.3">
      <c r="A26" s="3961"/>
      <c r="B26" s="2974" t="s">
        <v>1707</v>
      </c>
      <c r="C26" s="8"/>
      <c r="D26" s="2975" t="s">
        <v>1708</v>
      </c>
      <c r="E26" s="670"/>
      <c r="F26" s="670"/>
      <c r="G26" s="670"/>
    </row>
    <row r="27" spans="1:7" s="10" customFormat="1" ht="11.25" customHeight="1" x14ac:dyDescent="0.3">
      <c r="A27" s="3959" t="s">
        <v>681</v>
      </c>
      <c r="B27" s="2974" t="s">
        <v>1699</v>
      </c>
      <c r="C27" s="8"/>
      <c r="D27" s="2975" t="s">
        <v>1700</v>
      </c>
      <c r="E27" s="670"/>
      <c r="F27" s="670"/>
      <c r="G27" s="670"/>
    </row>
    <row r="28" spans="1:7" s="10" customFormat="1" ht="11.25" customHeight="1" x14ac:dyDescent="0.3">
      <c r="A28" s="3960"/>
      <c r="B28" s="2974" t="s">
        <v>1701</v>
      </c>
      <c r="C28" s="8"/>
      <c r="D28" s="2975" t="s">
        <v>1702</v>
      </c>
      <c r="E28" s="670"/>
      <c r="F28" s="670"/>
      <c r="G28" s="670"/>
    </row>
    <row r="29" spans="1:7" s="10" customFormat="1" ht="11.25" customHeight="1" x14ac:dyDescent="0.3">
      <c r="A29" s="3960"/>
      <c r="B29" s="2974" t="s">
        <v>1703</v>
      </c>
      <c r="C29" s="8"/>
      <c r="D29" s="2975" t="s">
        <v>1704</v>
      </c>
      <c r="E29" s="670"/>
      <c r="F29" s="670"/>
      <c r="G29" s="670"/>
    </row>
    <row r="30" spans="1:7" s="10" customFormat="1" ht="11.25" customHeight="1" x14ac:dyDescent="0.3">
      <c r="A30" s="3960"/>
      <c r="B30" s="2974" t="s">
        <v>1705</v>
      </c>
      <c r="C30" s="8"/>
      <c r="D30" s="2975" t="s">
        <v>1706</v>
      </c>
      <c r="E30" s="670"/>
      <c r="F30" s="670"/>
      <c r="G30" s="670"/>
    </row>
    <row r="31" spans="1:7" s="10" customFormat="1" ht="11.25" customHeight="1" x14ac:dyDescent="0.3">
      <c r="A31" s="3961"/>
      <c r="B31" s="2974" t="s">
        <v>1707</v>
      </c>
      <c r="C31" s="8"/>
      <c r="D31" s="2975" t="s">
        <v>1708</v>
      </c>
      <c r="E31" s="670"/>
      <c r="F31" s="670"/>
      <c r="G31" s="670"/>
    </row>
    <row r="32" spans="1:7" s="10" customFormat="1" ht="11.25" customHeight="1" x14ac:dyDescent="0.3">
      <c r="A32" s="3959" t="s">
        <v>1710</v>
      </c>
      <c r="B32" s="2974" t="s">
        <v>1699</v>
      </c>
      <c r="C32" s="8"/>
      <c r="D32" s="2975" t="s">
        <v>1700</v>
      </c>
      <c r="E32" s="670"/>
      <c r="F32" s="670"/>
      <c r="G32" s="670"/>
    </row>
    <row r="33" spans="1:7" s="10" customFormat="1" ht="11.25" customHeight="1" x14ac:dyDescent="0.3">
      <c r="A33" s="3960"/>
      <c r="B33" s="2974" t="s">
        <v>1701</v>
      </c>
      <c r="C33" s="8"/>
      <c r="D33" s="2975" t="s">
        <v>1702</v>
      </c>
      <c r="E33" s="670"/>
      <c r="F33" s="670"/>
      <c r="G33" s="670"/>
    </row>
    <row r="34" spans="1:7" s="10" customFormat="1" ht="11.25" customHeight="1" x14ac:dyDescent="0.3">
      <c r="A34" s="3960"/>
      <c r="B34" s="2974" t="s">
        <v>1703</v>
      </c>
      <c r="C34" s="8"/>
      <c r="D34" s="2975" t="s">
        <v>1704</v>
      </c>
      <c r="E34" s="670"/>
      <c r="F34" s="670"/>
      <c r="G34" s="670"/>
    </row>
    <row r="35" spans="1:7" s="10" customFormat="1" ht="11.25" customHeight="1" x14ac:dyDescent="0.3">
      <c r="A35" s="3960"/>
      <c r="B35" s="2974" t="s">
        <v>1705</v>
      </c>
      <c r="C35" s="8"/>
      <c r="D35" s="2975" t="s">
        <v>1706</v>
      </c>
      <c r="E35" s="670"/>
      <c r="F35" s="670"/>
      <c r="G35" s="670"/>
    </row>
    <row r="36" spans="1:7" s="10" customFormat="1" ht="11.25" customHeight="1" x14ac:dyDescent="0.3">
      <c r="A36" s="3961"/>
      <c r="B36" s="2974" t="s">
        <v>1707</v>
      </c>
      <c r="C36" s="8"/>
      <c r="D36" s="2975" t="s">
        <v>1708</v>
      </c>
      <c r="E36" s="670"/>
      <c r="F36" s="670"/>
      <c r="G36" s="670"/>
    </row>
    <row r="37" spans="1:7" s="10" customFormat="1" ht="11.25" customHeight="1" x14ac:dyDescent="0.3">
      <c r="A37" s="3959" t="s">
        <v>682</v>
      </c>
      <c r="B37" s="2974" t="s">
        <v>1699</v>
      </c>
      <c r="C37" s="8"/>
      <c r="D37" s="2975" t="s">
        <v>1700</v>
      </c>
      <c r="E37" s="670"/>
      <c r="F37" s="670"/>
      <c r="G37" s="670"/>
    </row>
    <row r="38" spans="1:7" s="10" customFormat="1" ht="11.25" customHeight="1" x14ac:dyDescent="0.3">
      <c r="A38" s="3960"/>
      <c r="B38" s="2974" t="s">
        <v>1701</v>
      </c>
      <c r="C38" s="8"/>
      <c r="D38" s="2975" t="s">
        <v>1702</v>
      </c>
      <c r="E38" s="670"/>
      <c r="F38" s="670"/>
      <c r="G38" s="670"/>
    </row>
    <row r="39" spans="1:7" s="10" customFormat="1" ht="11.25" customHeight="1" x14ac:dyDescent="0.3">
      <c r="A39" s="3960"/>
      <c r="B39" s="2974" t="s">
        <v>1703</v>
      </c>
      <c r="C39" s="8"/>
      <c r="D39" s="2975" t="s">
        <v>1704</v>
      </c>
      <c r="E39" s="670"/>
      <c r="F39" s="670"/>
      <c r="G39" s="670"/>
    </row>
    <row r="40" spans="1:7" s="10" customFormat="1" ht="11.25" customHeight="1" x14ac:dyDescent="0.3">
      <c r="A40" s="3960"/>
      <c r="B40" s="2974" t="s">
        <v>1705</v>
      </c>
      <c r="C40" s="8"/>
      <c r="D40" s="2975" t="s">
        <v>1706</v>
      </c>
      <c r="E40" s="670"/>
      <c r="F40" s="670"/>
      <c r="G40" s="670"/>
    </row>
    <row r="41" spans="1:7" s="10" customFormat="1" ht="11.25" customHeight="1" x14ac:dyDescent="0.3">
      <c r="A41" s="3961"/>
      <c r="B41" s="2974" t="s">
        <v>1707</v>
      </c>
      <c r="C41" s="8"/>
      <c r="D41" s="2975" t="s">
        <v>1708</v>
      </c>
      <c r="E41" s="670"/>
      <c r="F41" s="670"/>
      <c r="G41" s="670"/>
    </row>
    <row r="42" spans="1:7" s="10" customFormat="1" ht="11.25" customHeight="1" x14ac:dyDescent="0.3">
      <c r="A42" s="3959" t="s">
        <v>683</v>
      </c>
      <c r="B42" s="2974" t="s">
        <v>1699</v>
      </c>
      <c r="C42" s="8"/>
      <c r="D42" s="2975" t="s">
        <v>1700</v>
      </c>
      <c r="E42" s="670"/>
      <c r="F42" s="670"/>
      <c r="G42" s="670"/>
    </row>
    <row r="43" spans="1:7" s="10" customFormat="1" ht="11.25" customHeight="1" x14ac:dyDescent="0.3">
      <c r="A43" s="3960"/>
      <c r="B43" s="2974" t="s">
        <v>1701</v>
      </c>
      <c r="C43" s="8"/>
      <c r="D43" s="2975" t="s">
        <v>1702</v>
      </c>
      <c r="E43" s="670"/>
      <c r="F43" s="670"/>
      <c r="G43" s="670"/>
    </row>
    <row r="44" spans="1:7" s="10" customFormat="1" ht="11.25" customHeight="1" x14ac:dyDescent="0.3">
      <c r="A44" s="3960"/>
      <c r="B44" s="2974" t="s">
        <v>1703</v>
      </c>
      <c r="C44" s="8"/>
      <c r="D44" s="2975" t="s">
        <v>1704</v>
      </c>
      <c r="E44" s="670"/>
      <c r="F44" s="670"/>
      <c r="G44" s="670"/>
    </row>
    <row r="45" spans="1:7" s="10" customFormat="1" ht="11.25" customHeight="1" x14ac:dyDescent="0.3">
      <c r="A45" s="3960"/>
      <c r="B45" s="2974" t="s">
        <v>1705</v>
      </c>
      <c r="C45" s="8"/>
      <c r="D45" s="2975" t="s">
        <v>1706</v>
      </c>
      <c r="E45" s="670"/>
      <c r="F45" s="670"/>
      <c r="G45" s="670"/>
    </row>
    <row r="46" spans="1:7" s="10" customFormat="1" ht="11.25" customHeight="1" x14ac:dyDescent="0.3">
      <c r="A46" s="3961"/>
      <c r="B46" s="2974" t="s">
        <v>1707</v>
      </c>
      <c r="C46" s="8"/>
      <c r="D46" s="2975" t="s">
        <v>1708</v>
      </c>
      <c r="E46" s="670"/>
      <c r="F46" s="670"/>
      <c r="G46" s="670"/>
    </row>
    <row r="47" spans="1:7" s="10" customFormat="1" ht="11.25" customHeight="1" x14ac:dyDescent="0.3">
      <c r="A47" s="3959" t="s">
        <v>1711</v>
      </c>
      <c r="B47" s="2974" t="s">
        <v>1699</v>
      </c>
      <c r="C47" s="8"/>
      <c r="D47" s="2975" t="s">
        <v>1700</v>
      </c>
      <c r="E47" s="670"/>
      <c r="F47" s="670"/>
      <c r="G47" s="670"/>
    </row>
    <row r="48" spans="1:7" s="10" customFormat="1" ht="11.25" customHeight="1" x14ac:dyDescent="0.3">
      <c r="A48" s="3960"/>
      <c r="B48" s="2974" t="s">
        <v>1701</v>
      </c>
      <c r="C48" s="8"/>
      <c r="D48" s="2975" t="s">
        <v>1702</v>
      </c>
      <c r="E48" s="670"/>
      <c r="F48" s="670"/>
      <c r="G48" s="670"/>
    </row>
    <row r="49" spans="1:7" s="10" customFormat="1" ht="11.25" customHeight="1" x14ac:dyDescent="0.3">
      <c r="A49" s="3960"/>
      <c r="B49" s="2974" t="s">
        <v>1703</v>
      </c>
      <c r="C49" s="8"/>
      <c r="D49" s="2975" t="s">
        <v>1704</v>
      </c>
      <c r="E49" s="670"/>
      <c r="F49" s="670"/>
      <c r="G49" s="670"/>
    </row>
    <row r="50" spans="1:7" s="10" customFormat="1" ht="11.25" customHeight="1" x14ac:dyDescent="0.3">
      <c r="A50" s="3960"/>
      <c r="B50" s="2974" t="s">
        <v>1705</v>
      </c>
      <c r="C50" s="8"/>
      <c r="D50" s="2975" t="s">
        <v>1706</v>
      </c>
      <c r="E50" s="670"/>
      <c r="F50" s="670"/>
      <c r="G50" s="670"/>
    </row>
    <row r="51" spans="1:7" s="10" customFormat="1" ht="11.25" customHeight="1" x14ac:dyDescent="0.3">
      <c r="A51" s="3961"/>
      <c r="B51" s="2974" t="s">
        <v>1707</v>
      </c>
      <c r="C51" s="8"/>
      <c r="D51" s="2975" t="s">
        <v>1708</v>
      </c>
      <c r="E51" s="670"/>
      <c r="F51" s="670"/>
      <c r="G51" s="670"/>
    </row>
    <row r="52" spans="1:7" s="10" customFormat="1" ht="11.25" customHeight="1" x14ac:dyDescent="0.3">
      <c r="A52" s="3959" t="s">
        <v>684</v>
      </c>
      <c r="B52" s="2974" t="s">
        <v>1699</v>
      </c>
      <c r="C52" s="8"/>
      <c r="D52" s="2975" t="s">
        <v>1700</v>
      </c>
      <c r="E52" s="670"/>
      <c r="F52" s="670"/>
      <c r="G52" s="670"/>
    </row>
    <row r="53" spans="1:7" s="10" customFormat="1" ht="11.25" customHeight="1" x14ac:dyDescent="0.3">
      <c r="A53" s="3960"/>
      <c r="B53" s="2974" t="s">
        <v>1701</v>
      </c>
      <c r="C53" s="8"/>
      <c r="D53" s="2975" t="s">
        <v>1702</v>
      </c>
      <c r="E53" s="670"/>
      <c r="F53" s="670"/>
      <c r="G53" s="670"/>
    </row>
    <row r="54" spans="1:7" s="10" customFormat="1" ht="11.25" customHeight="1" x14ac:dyDescent="0.3">
      <c r="A54" s="3960"/>
      <c r="B54" s="2974" t="s">
        <v>1703</v>
      </c>
      <c r="C54" s="8"/>
      <c r="D54" s="2975" t="s">
        <v>1704</v>
      </c>
      <c r="E54" s="670"/>
      <c r="F54" s="670"/>
      <c r="G54" s="670"/>
    </row>
    <row r="55" spans="1:7" s="10" customFormat="1" ht="11.25" customHeight="1" x14ac:dyDescent="0.3">
      <c r="A55" s="3960"/>
      <c r="B55" s="2974" t="s">
        <v>1705</v>
      </c>
      <c r="C55" s="8"/>
      <c r="D55" s="2975" t="s">
        <v>1706</v>
      </c>
      <c r="E55" s="670"/>
      <c r="F55" s="670"/>
      <c r="G55" s="670"/>
    </row>
    <row r="56" spans="1:7" s="10" customFormat="1" ht="11.25" customHeight="1" x14ac:dyDescent="0.3">
      <c r="A56" s="3961"/>
      <c r="B56" s="2974" t="s">
        <v>1707</v>
      </c>
      <c r="C56" s="8"/>
      <c r="D56" s="2975" t="s">
        <v>1708</v>
      </c>
      <c r="E56" s="670"/>
      <c r="F56" s="670"/>
      <c r="G56" s="670"/>
    </row>
    <row r="57" spans="1:7" s="10" customFormat="1" ht="11.25" customHeight="1" x14ac:dyDescent="0.3">
      <c r="A57" s="3959" t="s">
        <v>686</v>
      </c>
      <c r="B57" s="2974" t="s">
        <v>1699</v>
      </c>
      <c r="C57" s="8"/>
      <c r="D57" s="2975" t="s">
        <v>1700</v>
      </c>
      <c r="E57" s="670"/>
      <c r="F57" s="670"/>
      <c r="G57" s="670"/>
    </row>
    <row r="58" spans="1:7" s="10" customFormat="1" ht="11.25" customHeight="1" x14ac:dyDescent="0.3">
      <c r="A58" s="3960"/>
      <c r="B58" s="2974" t="s">
        <v>1701</v>
      </c>
      <c r="C58" s="8"/>
      <c r="D58" s="2975" t="s">
        <v>1702</v>
      </c>
      <c r="E58" s="670"/>
      <c r="F58" s="670"/>
      <c r="G58" s="670"/>
    </row>
    <row r="59" spans="1:7" s="10" customFormat="1" ht="11.25" customHeight="1" x14ac:dyDescent="0.3">
      <c r="A59" s="3960"/>
      <c r="B59" s="2974" t="s">
        <v>1703</v>
      </c>
      <c r="C59" s="8"/>
      <c r="D59" s="2975" t="s">
        <v>1704</v>
      </c>
      <c r="E59" s="670"/>
      <c r="F59" s="670"/>
      <c r="G59" s="670"/>
    </row>
    <row r="60" spans="1:7" s="10" customFormat="1" ht="11.25" customHeight="1" x14ac:dyDescent="0.3">
      <c r="A60" s="3960"/>
      <c r="B60" s="2974" t="s">
        <v>1705</v>
      </c>
      <c r="C60" s="8"/>
      <c r="D60" s="2975" t="s">
        <v>1706</v>
      </c>
      <c r="E60" s="670"/>
      <c r="F60" s="670"/>
      <c r="G60" s="670"/>
    </row>
    <row r="61" spans="1:7" s="10" customFormat="1" ht="11.25" customHeight="1" x14ac:dyDescent="0.3">
      <c r="A61" s="3961"/>
      <c r="B61" s="2974" t="s">
        <v>1707</v>
      </c>
      <c r="C61" s="8"/>
      <c r="D61" s="2975" t="s">
        <v>1708</v>
      </c>
      <c r="E61" s="670"/>
      <c r="F61" s="670"/>
      <c r="G61" s="670"/>
    </row>
    <row r="62" spans="1:7" s="10" customFormat="1" ht="11.25" customHeight="1" x14ac:dyDescent="0.3">
      <c r="A62" s="3959" t="s">
        <v>1712</v>
      </c>
      <c r="B62" s="2974" t="s">
        <v>1699</v>
      </c>
      <c r="C62" s="8"/>
      <c r="D62" s="2975" t="s">
        <v>1700</v>
      </c>
      <c r="E62" s="670"/>
      <c r="F62" s="670"/>
      <c r="G62" s="670"/>
    </row>
    <row r="63" spans="1:7" s="10" customFormat="1" ht="11.25" customHeight="1" x14ac:dyDescent="0.3">
      <c r="A63" s="3960"/>
      <c r="B63" s="2974" t="s">
        <v>1701</v>
      </c>
      <c r="C63" s="8"/>
      <c r="D63" s="2975" t="s">
        <v>1702</v>
      </c>
      <c r="E63" s="670"/>
      <c r="F63" s="670"/>
      <c r="G63" s="670"/>
    </row>
    <row r="64" spans="1:7" s="10" customFormat="1" ht="11.25" customHeight="1" x14ac:dyDescent="0.3">
      <c r="A64" s="3960"/>
      <c r="B64" s="2974" t="s">
        <v>1703</v>
      </c>
      <c r="C64" s="8"/>
      <c r="D64" s="2975" t="s">
        <v>1704</v>
      </c>
      <c r="E64" s="670"/>
      <c r="F64" s="670"/>
      <c r="G64" s="670"/>
    </row>
    <row r="65" spans="1:7" s="10" customFormat="1" ht="11.25" customHeight="1" x14ac:dyDescent="0.3">
      <c r="A65" s="3960"/>
      <c r="B65" s="2974" t="s">
        <v>1705</v>
      </c>
      <c r="C65" s="8"/>
      <c r="D65" s="2975" t="s">
        <v>1706</v>
      </c>
      <c r="E65" s="670"/>
      <c r="F65" s="670"/>
      <c r="G65" s="670"/>
    </row>
    <row r="66" spans="1:7" s="10" customFormat="1" ht="11.25" customHeight="1" x14ac:dyDescent="0.3">
      <c r="A66" s="3961"/>
      <c r="B66" s="2974" t="s">
        <v>1707</v>
      </c>
      <c r="C66" s="8"/>
      <c r="D66" s="2975" t="s">
        <v>1708</v>
      </c>
      <c r="E66" s="670"/>
      <c r="F66" s="670"/>
      <c r="G66" s="670"/>
    </row>
    <row r="67" spans="1:7" s="10" customFormat="1" ht="11.25" customHeight="1" x14ac:dyDescent="0.3">
      <c r="A67" s="3962" t="s">
        <v>61</v>
      </c>
      <c r="B67" s="3963"/>
      <c r="C67" s="3963"/>
      <c r="D67" s="3964"/>
      <c r="E67" s="2976"/>
      <c r="F67" s="2976"/>
      <c r="G67" s="2976"/>
    </row>
    <row r="68" spans="1:7" x14ac:dyDescent="0.25">
      <c r="A68" s="7"/>
      <c r="B68" s="7"/>
      <c r="C68" s="7"/>
      <c r="D68" s="7"/>
      <c r="E68" s="7"/>
      <c r="F68" s="7"/>
      <c r="G68" s="7"/>
    </row>
    <row r="69" spans="1:7" x14ac:dyDescent="0.25">
      <c r="A69" s="7"/>
      <c r="B69" s="7"/>
      <c r="C69" s="7"/>
      <c r="D69" s="7"/>
      <c r="E69" s="7"/>
      <c r="F69" s="7"/>
      <c r="G69" s="7"/>
    </row>
    <row r="70" spans="1:7" x14ac:dyDescent="0.25">
      <c r="A70" s="7"/>
      <c r="B70" s="7"/>
      <c r="C70" s="7"/>
      <c r="D70" s="7"/>
      <c r="E70" s="7"/>
      <c r="F70" s="7"/>
      <c r="G70" s="7"/>
    </row>
    <row r="71" spans="1:7" x14ac:dyDescent="0.25">
      <c r="A71" s="7"/>
      <c r="B71" s="7"/>
      <c r="C71" s="7"/>
      <c r="D71" s="7"/>
      <c r="E71" s="7"/>
      <c r="F71" s="7"/>
      <c r="G71" s="7"/>
    </row>
    <row r="72" spans="1:7" x14ac:dyDescent="0.25">
      <c r="A72" s="7"/>
      <c r="B72" s="7"/>
      <c r="C72" s="7"/>
      <c r="D72" s="7"/>
      <c r="E72" s="7"/>
      <c r="F72" s="7"/>
      <c r="G72" s="7"/>
    </row>
    <row r="73" spans="1:7" x14ac:dyDescent="0.25">
      <c r="A73" s="7"/>
      <c r="B73" s="7"/>
      <c r="C73" s="7"/>
      <c r="D73" s="7"/>
      <c r="E73" s="7"/>
      <c r="F73" s="7"/>
      <c r="G73" s="7"/>
    </row>
    <row r="74" spans="1:7" x14ac:dyDescent="0.25">
      <c r="A74" s="7"/>
      <c r="B74" s="7"/>
      <c r="C74" s="7"/>
      <c r="D74" s="7"/>
      <c r="E74" s="7"/>
      <c r="F74" s="7"/>
      <c r="G74" s="7"/>
    </row>
    <row r="75" spans="1:7" x14ac:dyDescent="0.25">
      <c r="A75" s="7"/>
      <c r="B75" s="7"/>
      <c r="C75" s="7"/>
      <c r="D75" s="7"/>
      <c r="E75" s="7"/>
      <c r="F75" s="7"/>
      <c r="G75" s="7"/>
    </row>
    <row r="76" spans="1:7" x14ac:dyDescent="0.25">
      <c r="A76" s="7"/>
      <c r="B76" s="7"/>
      <c r="C76" s="7"/>
      <c r="D76" s="7"/>
      <c r="E76" s="7"/>
      <c r="F76" s="7"/>
      <c r="G76" s="7"/>
    </row>
    <row r="77" spans="1:7" x14ac:dyDescent="0.25">
      <c r="A77" s="7"/>
      <c r="B77" s="7"/>
      <c r="C77" s="7"/>
      <c r="D77" s="7"/>
      <c r="E77" s="7"/>
      <c r="F77" s="7"/>
      <c r="G77" s="7"/>
    </row>
    <row r="78" spans="1:7" x14ac:dyDescent="0.25">
      <c r="A78" s="7"/>
      <c r="B78" s="7"/>
      <c r="C78" s="7"/>
      <c r="D78" s="7"/>
      <c r="E78" s="7"/>
      <c r="F78" s="7"/>
      <c r="G78" s="7"/>
    </row>
    <row r="79" spans="1:7" x14ac:dyDescent="0.25">
      <c r="A79" s="7"/>
      <c r="B79" s="7"/>
      <c r="C79" s="7"/>
      <c r="D79" s="7"/>
      <c r="E79" s="7"/>
      <c r="F79" s="7"/>
      <c r="G79" s="7"/>
    </row>
    <row r="80" spans="1:7" x14ac:dyDescent="0.25">
      <c r="A80" s="7"/>
      <c r="B80" s="7"/>
      <c r="C80" s="7"/>
      <c r="D80" s="7"/>
      <c r="E80" s="7"/>
      <c r="F80" s="7"/>
      <c r="G80" s="7"/>
    </row>
    <row r="81" spans="1:7" x14ac:dyDescent="0.25">
      <c r="A81" s="7"/>
      <c r="B81" s="7"/>
      <c r="C81" s="7"/>
      <c r="D81" s="7"/>
      <c r="E81" s="7"/>
      <c r="F81" s="7"/>
      <c r="G81" s="7"/>
    </row>
    <row r="82" spans="1:7" x14ac:dyDescent="0.25">
      <c r="A82" s="7"/>
      <c r="B82" s="7"/>
      <c r="C82" s="7"/>
      <c r="D82" s="7"/>
      <c r="E82" s="7"/>
      <c r="F82" s="7"/>
      <c r="G82" s="7"/>
    </row>
    <row r="83" spans="1:7" x14ac:dyDescent="0.25">
      <c r="A83" s="7"/>
      <c r="B83" s="7"/>
      <c r="C83" s="7"/>
      <c r="D83" s="7"/>
      <c r="E83" s="7"/>
      <c r="F83" s="7"/>
      <c r="G83" s="7"/>
    </row>
    <row r="84" spans="1:7" x14ac:dyDescent="0.25">
      <c r="A84" s="7"/>
      <c r="B84" s="7"/>
      <c r="C84" s="7"/>
      <c r="D84" s="7"/>
      <c r="E84" s="7"/>
      <c r="F84" s="7"/>
      <c r="G84" s="7"/>
    </row>
    <row r="85" spans="1:7" x14ac:dyDescent="0.25">
      <c r="A85" s="7"/>
      <c r="B85" s="7"/>
      <c r="C85" s="7"/>
      <c r="D85" s="7"/>
      <c r="E85" s="7"/>
      <c r="F85" s="7"/>
      <c r="G85" s="7"/>
    </row>
    <row r="86" spans="1:7" x14ac:dyDescent="0.25">
      <c r="A86" s="7"/>
      <c r="B86" s="7"/>
      <c r="C86" s="7"/>
      <c r="D86" s="7"/>
      <c r="E86" s="7"/>
      <c r="F86" s="7"/>
      <c r="G86" s="7"/>
    </row>
    <row r="87" spans="1:7" x14ac:dyDescent="0.25">
      <c r="A87" s="7"/>
      <c r="B87" s="7"/>
      <c r="C87" s="7"/>
      <c r="D87" s="7"/>
      <c r="E87" s="7"/>
      <c r="F87" s="7"/>
      <c r="G87" s="7"/>
    </row>
    <row r="88" spans="1:7" x14ac:dyDescent="0.25">
      <c r="A88" s="7"/>
      <c r="B88" s="7"/>
      <c r="C88" s="7"/>
      <c r="D88" s="7"/>
      <c r="E88" s="7"/>
      <c r="F88" s="7"/>
      <c r="G88" s="7"/>
    </row>
    <row r="89" spans="1:7" x14ac:dyDescent="0.25">
      <c r="A89" s="7"/>
      <c r="B89" s="7"/>
      <c r="C89" s="7"/>
      <c r="D89" s="7"/>
      <c r="E89" s="7"/>
      <c r="F89" s="7"/>
      <c r="G89" s="7"/>
    </row>
    <row r="90" spans="1:7" x14ac:dyDescent="0.25">
      <c r="A90" s="7"/>
      <c r="B90" s="7"/>
      <c r="C90" s="7"/>
      <c r="D90" s="7"/>
      <c r="E90" s="7"/>
      <c r="F90" s="7"/>
      <c r="G90" s="7"/>
    </row>
    <row r="91" spans="1:7" x14ac:dyDescent="0.25">
      <c r="A91" s="7"/>
      <c r="B91" s="7"/>
      <c r="C91" s="7"/>
      <c r="D91" s="7"/>
      <c r="E91" s="7"/>
      <c r="F91" s="7"/>
      <c r="G91" s="7"/>
    </row>
    <row r="92" spans="1:7" x14ac:dyDescent="0.25">
      <c r="A92" s="7"/>
      <c r="B92" s="7"/>
      <c r="C92" s="7"/>
      <c r="D92" s="7"/>
      <c r="E92" s="7"/>
      <c r="F92" s="7"/>
      <c r="G92" s="7"/>
    </row>
    <row r="93" spans="1:7" x14ac:dyDescent="0.25">
      <c r="A93" s="7"/>
      <c r="B93" s="7"/>
      <c r="C93" s="7"/>
      <c r="D93" s="7"/>
      <c r="E93" s="7"/>
      <c r="F93" s="7"/>
      <c r="G93" s="7"/>
    </row>
    <row r="94" spans="1:7" x14ac:dyDescent="0.25">
      <c r="A94" s="7"/>
      <c r="B94" s="7"/>
      <c r="C94" s="7"/>
      <c r="D94" s="7"/>
      <c r="E94" s="7"/>
      <c r="F94" s="7"/>
      <c r="G94" s="7"/>
    </row>
    <row r="95" spans="1:7" x14ac:dyDescent="0.25">
      <c r="A95" s="7"/>
      <c r="B95" s="7"/>
      <c r="C95" s="7"/>
      <c r="D95" s="7"/>
      <c r="E95" s="7"/>
      <c r="F95" s="7"/>
      <c r="G95" s="7"/>
    </row>
    <row r="96" spans="1:7" x14ac:dyDescent="0.25">
      <c r="A96" s="7"/>
      <c r="B96" s="7"/>
      <c r="C96" s="7"/>
      <c r="D96" s="7"/>
      <c r="E96" s="7"/>
      <c r="F96" s="7"/>
      <c r="G96" s="7"/>
    </row>
    <row r="97" spans="1:7" x14ac:dyDescent="0.25">
      <c r="A97" s="7"/>
      <c r="B97" s="7"/>
      <c r="C97" s="7"/>
      <c r="D97" s="7"/>
      <c r="E97" s="7"/>
      <c r="F97" s="7"/>
      <c r="G97" s="7"/>
    </row>
    <row r="98" spans="1:7" x14ac:dyDescent="0.25">
      <c r="A98" s="7"/>
      <c r="B98" s="7"/>
      <c r="C98" s="7"/>
      <c r="D98" s="7"/>
      <c r="E98" s="7"/>
      <c r="F98" s="7"/>
      <c r="G98" s="7"/>
    </row>
    <row r="99" spans="1:7" x14ac:dyDescent="0.25">
      <c r="A99" s="7"/>
      <c r="B99" s="7"/>
      <c r="C99" s="7"/>
      <c r="D99" s="7"/>
      <c r="E99" s="7"/>
      <c r="F99" s="7"/>
      <c r="G99" s="7"/>
    </row>
    <row r="100" spans="1:7" x14ac:dyDescent="0.25">
      <c r="A100" s="7"/>
      <c r="B100" s="7"/>
      <c r="C100" s="7"/>
      <c r="D100" s="7"/>
      <c r="E100" s="7"/>
      <c r="F100" s="7"/>
      <c r="G100" s="7"/>
    </row>
    <row r="101" spans="1:7" x14ac:dyDescent="0.25">
      <c r="A101" s="7"/>
      <c r="B101" s="7"/>
      <c r="C101" s="7"/>
      <c r="D101" s="7"/>
      <c r="E101" s="7"/>
      <c r="F101" s="7"/>
      <c r="G101" s="7"/>
    </row>
    <row r="102" spans="1:7" x14ac:dyDescent="0.25">
      <c r="A102" s="7"/>
      <c r="B102" s="7"/>
      <c r="C102" s="7"/>
      <c r="D102" s="7"/>
      <c r="E102" s="7"/>
      <c r="F102" s="7"/>
      <c r="G102" s="7"/>
    </row>
    <row r="103" spans="1:7" x14ac:dyDescent="0.25">
      <c r="A103" s="7"/>
      <c r="B103" s="7"/>
      <c r="C103" s="7"/>
      <c r="D103" s="7"/>
      <c r="E103" s="7"/>
      <c r="F103" s="7"/>
      <c r="G103" s="7"/>
    </row>
    <row r="104" spans="1:7" x14ac:dyDescent="0.25">
      <c r="A104" s="7"/>
      <c r="B104" s="7"/>
      <c r="C104" s="7"/>
      <c r="D104" s="7"/>
      <c r="E104" s="7"/>
      <c r="F104" s="7"/>
      <c r="G104" s="7"/>
    </row>
    <row r="105" spans="1:7" x14ac:dyDescent="0.25">
      <c r="A105" s="7"/>
      <c r="B105" s="7"/>
      <c r="C105" s="7"/>
      <c r="D105" s="7"/>
      <c r="E105" s="7"/>
      <c r="F105" s="7"/>
      <c r="G105" s="7"/>
    </row>
    <row r="106" spans="1:7" x14ac:dyDescent="0.25">
      <c r="A106" s="7"/>
      <c r="B106" s="7"/>
      <c r="C106" s="7"/>
      <c r="D106" s="7"/>
      <c r="E106" s="7"/>
      <c r="F106" s="7"/>
      <c r="G106" s="7"/>
    </row>
    <row r="107" spans="1:7" x14ac:dyDescent="0.25">
      <c r="A107" s="7"/>
      <c r="B107" s="7"/>
      <c r="C107" s="7"/>
      <c r="D107" s="7"/>
      <c r="E107" s="7"/>
      <c r="F107" s="7"/>
      <c r="G107" s="7"/>
    </row>
    <row r="108" spans="1:7" x14ac:dyDescent="0.25">
      <c r="A108" s="7"/>
      <c r="B108" s="7"/>
      <c r="C108" s="7"/>
      <c r="D108" s="7"/>
      <c r="E108" s="7"/>
      <c r="F108" s="7"/>
      <c r="G108" s="7"/>
    </row>
    <row r="109" spans="1:7" x14ac:dyDescent="0.25">
      <c r="A109" s="7"/>
      <c r="B109" s="7"/>
      <c r="C109" s="7"/>
      <c r="D109" s="7"/>
      <c r="E109" s="7"/>
      <c r="F109" s="7"/>
      <c r="G109" s="7"/>
    </row>
    <row r="110" spans="1:7" x14ac:dyDescent="0.25">
      <c r="A110" s="7"/>
      <c r="B110" s="7"/>
      <c r="C110" s="7"/>
      <c r="D110" s="7"/>
      <c r="E110" s="7"/>
      <c r="F110" s="7"/>
      <c r="G110" s="7"/>
    </row>
    <row r="111" spans="1:7" x14ac:dyDescent="0.25">
      <c r="A111" s="7"/>
      <c r="B111" s="7"/>
      <c r="C111" s="7"/>
      <c r="D111" s="7"/>
      <c r="E111" s="7"/>
      <c r="F111" s="7"/>
      <c r="G111" s="7"/>
    </row>
    <row r="112" spans="1:7" x14ac:dyDescent="0.25">
      <c r="A112" s="7"/>
      <c r="B112" s="7"/>
      <c r="C112" s="7"/>
      <c r="D112" s="7"/>
      <c r="E112" s="7"/>
      <c r="F112" s="7"/>
      <c r="G112" s="7"/>
    </row>
    <row r="113" spans="1:7" x14ac:dyDescent="0.25">
      <c r="A113" s="7"/>
      <c r="B113" s="7"/>
      <c r="C113" s="7"/>
      <c r="D113" s="7"/>
      <c r="E113" s="7"/>
      <c r="F113" s="7"/>
      <c r="G113" s="7"/>
    </row>
    <row r="114" spans="1:7" x14ac:dyDescent="0.25">
      <c r="A114" s="7"/>
      <c r="B114" s="7"/>
      <c r="C114" s="7"/>
      <c r="D114" s="7"/>
      <c r="E114" s="7"/>
      <c r="F114" s="7"/>
      <c r="G114" s="7"/>
    </row>
    <row r="115" spans="1:7" x14ac:dyDescent="0.25">
      <c r="A115" s="7"/>
      <c r="B115" s="7"/>
      <c r="C115" s="7"/>
      <c r="D115" s="7"/>
      <c r="E115" s="7"/>
      <c r="F115" s="7"/>
      <c r="G115" s="7"/>
    </row>
    <row r="116" spans="1:7" x14ac:dyDescent="0.25">
      <c r="A116" s="7"/>
      <c r="B116" s="7"/>
      <c r="C116" s="7"/>
      <c r="D116" s="7"/>
      <c r="E116" s="7"/>
      <c r="F116" s="7"/>
      <c r="G116" s="7"/>
    </row>
    <row r="117" spans="1:7" x14ac:dyDescent="0.25">
      <c r="A117" s="7"/>
      <c r="B117" s="7"/>
      <c r="C117" s="7"/>
      <c r="D117" s="7"/>
      <c r="E117" s="7"/>
      <c r="F117" s="7"/>
      <c r="G117" s="7"/>
    </row>
    <row r="118" spans="1:7" x14ac:dyDescent="0.25">
      <c r="A118" s="7"/>
      <c r="B118" s="7"/>
      <c r="C118" s="7"/>
      <c r="D118" s="7"/>
      <c r="E118" s="7"/>
      <c r="F118" s="7"/>
      <c r="G118" s="7"/>
    </row>
    <row r="119" spans="1:7" x14ac:dyDescent="0.25">
      <c r="A119" s="7"/>
      <c r="B119" s="7"/>
      <c r="C119" s="7"/>
      <c r="D119" s="7"/>
      <c r="E119" s="7"/>
      <c r="F119" s="7"/>
      <c r="G119" s="7"/>
    </row>
    <row r="120" spans="1:7" x14ac:dyDescent="0.25">
      <c r="A120" s="7"/>
      <c r="B120" s="7"/>
      <c r="C120" s="7"/>
      <c r="D120" s="7"/>
      <c r="E120" s="7"/>
      <c r="F120" s="7"/>
      <c r="G120" s="7"/>
    </row>
    <row r="121" spans="1:7" x14ac:dyDescent="0.25">
      <c r="A121" s="7"/>
      <c r="B121" s="7"/>
      <c r="C121" s="7"/>
      <c r="D121" s="7"/>
      <c r="E121" s="7"/>
      <c r="F121" s="7"/>
      <c r="G121" s="7"/>
    </row>
    <row r="122" spans="1:7" x14ac:dyDescent="0.25">
      <c r="A122" s="7"/>
      <c r="B122" s="7"/>
      <c r="C122" s="7"/>
      <c r="D122" s="7"/>
      <c r="E122" s="7"/>
      <c r="F122" s="7"/>
      <c r="G122" s="7"/>
    </row>
    <row r="123" spans="1:7" x14ac:dyDescent="0.25">
      <c r="A123" s="7"/>
      <c r="B123" s="7"/>
      <c r="C123" s="7"/>
      <c r="D123" s="7"/>
      <c r="E123" s="7"/>
      <c r="F123" s="7"/>
      <c r="G123" s="7"/>
    </row>
    <row r="124" spans="1:7" x14ac:dyDescent="0.25">
      <c r="A124" s="7"/>
      <c r="B124" s="7"/>
      <c r="C124" s="7"/>
      <c r="D124" s="7"/>
      <c r="E124" s="7"/>
      <c r="F124" s="7"/>
      <c r="G124" s="7"/>
    </row>
    <row r="125" spans="1:7" x14ac:dyDescent="0.25">
      <c r="A125" s="7"/>
      <c r="B125" s="7"/>
      <c r="C125" s="7"/>
      <c r="D125" s="7"/>
      <c r="E125" s="7"/>
      <c r="F125" s="7"/>
      <c r="G125" s="7"/>
    </row>
    <row r="126" spans="1:7" x14ac:dyDescent="0.25">
      <c r="A126" s="7"/>
      <c r="B126" s="7"/>
      <c r="C126" s="7"/>
      <c r="D126" s="7"/>
      <c r="E126" s="7"/>
      <c r="F126" s="7"/>
      <c r="G126" s="7"/>
    </row>
    <row r="127" spans="1:7" x14ac:dyDescent="0.25">
      <c r="A127" s="7"/>
      <c r="B127" s="7"/>
      <c r="C127" s="7"/>
      <c r="D127" s="7"/>
      <c r="E127" s="7"/>
      <c r="F127" s="7"/>
      <c r="G127" s="7"/>
    </row>
    <row r="128" spans="1:7" x14ac:dyDescent="0.25">
      <c r="A128" s="7"/>
      <c r="B128" s="7"/>
      <c r="C128" s="7"/>
      <c r="D128" s="7"/>
      <c r="E128" s="7"/>
      <c r="F128" s="7"/>
      <c r="G128" s="7"/>
    </row>
    <row r="129" spans="1:7" x14ac:dyDescent="0.25">
      <c r="A129" s="7"/>
      <c r="B129" s="7"/>
      <c r="C129" s="7"/>
      <c r="D129" s="7"/>
      <c r="E129" s="7"/>
      <c r="F129" s="7"/>
      <c r="G129" s="7"/>
    </row>
    <row r="130" spans="1:7" x14ac:dyDescent="0.25">
      <c r="A130" s="7"/>
      <c r="B130" s="7"/>
      <c r="C130" s="7"/>
      <c r="D130" s="7"/>
      <c r="E130" s="7"/>
      <c r="F130" s="7"/>
      <c r="G130" s="7"/>
    </row>
    <row r="131" spans="1:7" x14ac:dyDescent="0.25">
      <c r="A131" s="7"/>
      <c r="B131" s="7"/>
      <c r="C131" s="7"/>
      <c r="D131" s="7"/>
      <c r="E131" s="7"/>
      <c r="F131" s="7"/>
      <c r="G131" s="7"/>
    </row>
    <row r="132" spans="1:7" x14ac:dyDescent="0.25">
      <c r="A132" s="7"/>
      <c r="B132" s="7"/>
      <c r="C132" s="7"/>
      <c r="D132" s="7"/>
      <c r="E132" s="7"/>
      <c r="F132" s="7"/>
      <c r="G132" s="7"/>
    </row>
    <row r="133" spans="1:7" x14ac:dyDescent="0.25">
      <c r="A133" s="7"/>
      <c r="B133" s="7"/>
      <c r="C133" s="7"/>
      <c r="D133" s="7"/>
      <c r="E133" s="7"/>
      <c r="F133" s="7"/>
      <c r="G133" s="7"/>
    </row>
    <row r="134" spans="1:7" x14ac:dyDescent="0.25">
      <c r="A134" s="7"/>
      <c r="B134" s="7"/>
      <c r="C134" s="7"/>
      <c r="D134" s="7"/>
      <c r="E134" s="7"/>
      <c r="F134" s="7"/>
      <c r="G134" s="7"/>
    </row>
    <row r="135" spans="1:7" x14ac:dyDescent="0.25">
      <c r="A135" s="7"/>
      <c r="B135" s="7"/>
      <c r="C135" s="7"/>
      <c r="D135" s="7"/>
      <c r="E135" s="7"/>
      <c r="F135" s="7"/>
      <c r="G135" s="7"/>
    </row>
    <row r="136" spans="1:7" x14ac:dyDescent="0.25">
      <c r="A136" s="7"/>
      <c r="B136" s="7"/>
      <c r="C136" s="7"/>
      <c r="D136" s="7"/>
      <c r="E136" s="7"/>
      <c r="F136" s="7"/>
      <c r="G136" s="7"/>
    </row>
    <row r="137" spans="1:7" x14ac:dyDescent="0.25">
      <c r="A137" s="7"/>
      <c r="B137" s="7"/>
      <c r="C137" s="7"/>
      <c r="D137" s="7"/>
      <c r="E137" s="7"/>
      <c r="F137" s="7"/>
      <c r="G137" s="7"/>
    </row>
    <row r="138" spans="1:7" x14ac:dyDescent="0.25">
      <c r="A138" s="7"/>
      <c r="B138" s="7"/>
      <c r="C138" s="7"/>
      <c r="D138" s="7"/>
      <c r="E138" s="7"/>
      <c r="F138" s="7"/>
      <c r="G138" s="7"/>
    </row>
    <row r="139" spans="1:7" x14ac:dyDescent="0.25">
      <c r="A139" s="7"/>
      <c r="B139" s="7"/>
      <c r="C139" s="7"/>
      <c r="D139" s="7"/>
      <c r="E139" s="7"/>
      <c r="F139" s="7"/>
      <c r="G139" s="7"/>
    </row>
    <row r="140" spans="1:7" x14ac:dyDescent="0.25">
      <c r="A140" s="7"/>
      <c r="B140" s="7"/>
      <c r="C140" s="7"/>
      <c r="D140" s="7"/>
      <c r="E140" s="7"/>
      <c r="F140" s="7"/>
      <c r="G140" s="7"/>
    </row>
    <row r="141" spans="1:7" x14ac:dyDescent="0.25">
      <c r="A141" s="7"/>
      <c r="B141" s="7"/>
      <c r="C141" s="7"/>
      <c r="D141" s="7"/>
      <c r="E141" s="7"/>
      <c r="F141" s="7"/>
      <c r="G141" s="7"/>
    </row>
    <row r="142" spans="1:7" x14ac:dyDescent="0.25">
      <c r="A142" s="7"/>
      <c r="B142" s="7"/>
      <c r="C142" s="7"/>
      <c r="D142" s="7"/>
      <c r="E142" s="7"/>
      <c r="F142" s="7"/>
      <c r="G142" s="7"/>
    </row>
    <row r="143" spans="1:7" x14ac:dyDescent="0.25">
      <c r="A143" s="7"/>
      <c r="B143" s="7"/>
      <c r="C143" s="7"/>
      <c r="D143" s="7"/>
      <c r="E143" s="7"/>
      <c r="F143" s="7"/>
      <c r="G143" s="7"/>
    </row>
    <row r="144" spans="1:7" x14ac:dyDescent="0.25">
      <c r="A144" s="7"/>
      <c r="B144" s="7"/>
      <c r="C144" s="7"/>
      <c r="D144" s="7"/>
      <c r="E144" s="7"/>
      <c r="F144" s="7"/>
      <c r="G144" s="7"/>
    </row>
    <row r="145" spans="1:7" x14ac:dyDescent="0.25">
      <c r="A145" s="7"/>
      <c r="B145" s="7"/>
      <c r="C145" s="7"/>
      <c r="D145" s="7"/>
      <c r="E145" s="7"/>
      <c r="F145" s="7"/>
      <c r="G145" s="7"/>
    </row>
    <row r="146" spans="1:7" x14ac:dyDescent="0.25">
      <c r="A146" s="7"/>
      <c r="B146" s="7"/>
      <c r="C146" s="7"/>
      <c r="D146" s="7"/>
      <c r="E146" s="7"/>
      <c r="F146" s="7"/>
      <c r="G146" s="7"/>
    </row>
    <row r="147" spans="1:7" x14ac:dyDescent="0.25">
      <c r="A147" s="7"/>
      <c r="B147" s="7"/>
      <c r="C147" s="7"/>
      <c r="D147" s="7"/>
      <c r="E147" s="7"/>
      <c r="F147" s="7"/>
      <c r="G147" s="7"/>
    </row>
    <row r="148" spans="1:7" x14ac:dyDescent="0.25">
      <c r="A148" s="7"/>
      <c r="B148" s="7"/>
      <c r="C148" s="7"/>
      <c r="D148" s="7"/>
      <c r="E148" s="7"/>
      <c r="F148" s="7"/>
      <c r="G148" s="7"/>
    </row>
    <row r="149" spans="1:7" x14ac:dyDescent="0.25">
      <c r="A149" s="7"/>
      <c r="B149" s="7"/>
      <c r="C149" s="7"/>
      <c r="D149" s="7"/>
      <c r="E149" s="7"/>
      <c r="F149" s="7"/>
      <c r="G149" s="7"/>
    </row>
    <row r="150" spans="1:7" x14ac:dyDescent="0.25">
      <c r="A150" s="7"/>
      <c r="B150" s="7"/>
      <c r="C150" s="7"/>
      <c r="D150" s="7"/>
      <c r="E150" s="7"/>
      <c r="F150" s="7"/>
      <c r="G150" s="7"/>
    </row>
    <row r="151" spans="1:7" x14ac:dyDescent="0.25">
      <c r="A151" s="7"/>
      <c r="B151" s="7"/>
      <c r="C151" s="7"/>
      <c r="D151" s="7"/>
      <c r="E151" s="7"/>
      <c r="F151" s="7"/>
      <c r="G151" s="7"/>
    </row>
    <row r="152" spans="1:7" x14ac:dyDescent="0.25">
      <c r="A152" s="7"/>
      <c r="B152" s="7"/>
      <c r="C152" s="7"/>
      <c r="D152" s="7"/>
      <c r="E152" s="7"/>
      <c r="F152" s="7"/>
      <c r="G152" s="7"/>
    </row>
    <row r="153" spans="1:7" x14ac:dyDescent="0.25">
      <c r="A153" s="7"/>
      <c r="B153" s="7"/>
      <c r="C153" s="7"/>
      <c r="D153" s="7"/>
      <c r="E153" s="7"/>
      <c r="F153" s="7"/>
      <c r="G153" s="7"/>
    </row>
    <row r="154" spans="1:7" x14ac:dyDescent="0.25">
      <c r="A154" s="7"/>
      <c r="B154" s="7"/>
      <c r="C154" s="7"/>
      <c r="D154" s="7"/>
      <c r="E154" s="7"/>
      <c r="F154" s="7"/>
      <c r="G154" s="7"/>
    </row>
    <row r="155" spans="1:7" x14ac:dyDescent="0.25">
      <c r="A155" s="7"/>
      <c r="B155" s="7"/>
      <c r="C155" s="7"/>
      <c r="D155" s="7"/>
      <c r="E155" s="7"/>
      <c r="F155" s="7"/>
      <c r="G155" s="7"/>
    </row>
    <row r="156" spans="1:7" x14ac:dyDescent="0.25">
      <c r="A156" s="7"/>
      <c r="B156" s="7"/>
      <c r="C156" s="7"/>
      <c r="D156" s="7"/>
      <c r="E156" s="7"/>
      <c r="F156" s="7"/>
      <c r="G156" s="7"/>
    </row>
    <row r="157" spans="1:7" x14ac:dyDescent="0.25">
      <c r="A157" s="7"/>
      <c r="B157" s="7"/>
      <c r="C157" s="7"/>
      <c r="D157" s="7"/>
      <c r="E157" s="7"/>
      <c r="F157" s="7"/>
      <c r="G157" s="7"/>
    </row>
    <row r="158" spans="1:7" x14ac:dyDescent="0.25">
      <c r="A158" s="7"/>
      <c r="B158" s="7"/>
      <c r="C158" s="7"/>
      <c r="D158" s="7"/>
      <c r="E158" s="7"/>
      <c r="F158" s="7"/>
      <c r="G158" s="7"/>
    </row>
    <row r="159" spans="1:7" x14ac:dyDescent="0.25">
      <c r="A159" s="7"/>
      <c r="B159" s="7"/>
      <c r="C159" s="7"/>
      <c r="D159" s="7"/>
      <c r="E159" s="7"/>
      <c r="F159" s="7"/>
      <c r="G159" s="7"/>
    </row>
    <row r="160" spans="1:7" x14ac:dyDescent="0.25">
      <c r="A160" s="7"/>
      <c r="B160" s="7"/>
      <c r="C160" s="7"/>
      <c r="D160" s="7"/>
      <c r="E160" s="7"/>
      <c r="F160" s="7"/>
      <c r="G160" s="7"/>
    </row>
    <row r="161" spans="1:7" x14ac:dyDescent="0.25">
      <c r="A161" s="7"/>
      <c r="B161" s="7"/>
      <c r="C161" s="7"/>
      <c r="D161" s="7"/>
      <c r="E161" s="7"/>
      <c r="F161" s="7"/>
      <c r="G161" s="7"/>
    </row>
    <row r="162" spans="1:7" x14ac:dyDescent="0.25">
      <c r="A162" s="7"/>
      <c r="B162" s="7"/>
      <c r="C162" s="7"/>
      <c r="D162" s="7"/>
      <c r="E162" s="7"/>
      <c r="F162" s="7"/>
      <c r="G162" s="7"/>
    </row>
    <row r="163" spans="1:7" x14ac:dyDescent="0.25">
      <c r="A163" s="7"/>
      <c r="B163" s="7"/>
      <c r="C163" s="7"/>
      <c r="D163" s="7"/>
      <c r="E163" s="7"/>
      <c r="F163" s="7"/>
      <c r="G163" s="7"/>
    </row>
    <row r="164" spans="1:7" x14ac:dyDescent="0.25">
      <c r="A164" s="7"/>
      <c r="B164" s="7"/>
      <c r="C164" s="7"/>
      <c r="D164" s="7"/>
      <c r="E164" s="7"/>
      <c r="F164" s="7"/>
      <c r="G164" s="7"/>
    </row>
    <row r="165" spans="1:7" x14ac:dyDescent="0.25">
      <c r="A165" s="7"/>
      <c r="B165" s="7"/>
      <c r="C165" s="7"/>
      <c r="D165" s="7"/>
      <c r="E165" s="7"/>
      <c r="F165" s="7"/>
      <c r="G165" s="7"/>
    </row>
    <row r="166" spans="1:7" x14ac:dyDescent="0.25">
      <c r="A166" s="7"/>
      <c r="B166" s="7"/>
      <c r="C166" s="7"/>
      <c r="D166" s="7"/>
      <c r="E166" s="7"/>
      <c r="F166" s="7"/>
      <c r="G166" s="7"/>
    </row>
    <row r="167" spans="1:7" x14ac:dyDescent="0.25">
      <c r="A167" s="7"/>
      <c r="B167" s="7"/>
      <c r="C167" s="7"/>
      <c r="D167" s="7"/>
      <c r="E167" s="7"/>
      <c r="F167" s="7"/>
      <c r="G167" s="7"/>
    </row>
    <row r="168" spans="1:7" x14ac:dyDescent="0.25">
      <c r="A168" s="7"/>
      <c r="B168" s="7"/>
      <c r="C168" s="7"/>
      <c r="D168" s="7"/>
      <c r="E168" s="7"/>
      <c r="F168" s="7"/>
      <c r="G168" s="7"/>
    </row>
    <row r="169" spans="1:7" x14ac:dyDescent="0.25">
      <c r="A169" s="7"/>
      <c r="B169" s="7"/>
      <c r="C169" s="7"/>
      <c r="D169" s="7"/>
      <c r="E169" s="7"/>
      <c r="F169" s="7"/>
      <c r="G169" s="7"/>
    </row>
    <row r="170" spans="1:7" x14ac:dyDescent="0.25">
      <c r="A170" s="7"/>
      <c r="B170" s="7"/>
      <c r="C170" s="7"/>
      <c r="D170" s="7"/>
      <c r="E170" s="7"/>
      <c r="F170" s="7"/>
      <c r="G170" s="7"/>
    </row>
    <row r="171" spans="1:7" x14ac:dyDescent="0.25">
      <c r="A171" s="7"/>
      <c r="B171" s="7"/>
      <c r="C171" s="7"/>
      <c r="D171" s="7"/>
      <c r="E171" s="7"/>
      <c r="F171" s="7"/>
      <c r="G171" s="7"/>
    </row>
    <row r="172" spans="1:7" x14ac:dyDescent="0.25">
      <c r="A172" s="7"/>
      <c r="B172" s="7"/>
      <c r="C172" s="7"/>
      <c r="D172" s="7"/>
      <c r="E172" s="7"/>
      <c r="F172" s="7"/>
      <c r="G172" s="7"/>
    </row>
    <row r="173" spans="1:7" x14ac:dyDescent="0.25">
      <c r="A173" s="7"/>
      <c r="B173" s="7"/>
      <c r="C173" s="7"/>
      <c r="D173" s="7"/>
      <c r="E173" s="7"/>
      <c r="F173" s="7"/>
      <c r="G173" s="7"/>
    </row>
    <row r="174" spans="1:7" x14ac:dyDescent="0.25">
      <c r="A174" s="7"/>
      <c r="B174" s="7"/>
      <c r="C174" s="7"/>
      <c r="D174" s="7"/>
      <c r="E174" s="7"/>
      <c r="F174" s="7"/>
      <c r="G174" s="7"/>
    </row>
    <row r="175" spans="1:7" x14ac:dyDescent="0.25">
      <c r="A175" s="7"/>
      <c r="B175" s="7"/>
      <c r="C175" s="7"/>
      <c r="D175" s="7"/>
      <c r="E175" s="7"/>
      <c r="F175" s="7"/>
      <c r="G175" s="7"/>
    </row>
    <row r="176" spans="1:7" x14ac:dyDescent="0.25">
      <c r="A176" s="7"/>
      <c r="B176" s="7"/>
      <c r="C176" s="7"/>
      <c r="D176" s="7"/>
      <c r="E176" s="7"/>
      <c r="F176" s="7"/>
      <c r="G176" s="7"/>
    </row>
    <row r="177" spans="1:7" x14ac:dyDescent="0.25">
      <c r="A177" s="7"/>
      <c r="B177" s="7"/>
      <c r="C177" s="7"/>
      <c r="D177" s="7"/>
      <c r="E177" s="7"/>
      <c r="F177" s="7"/>
      <c r="G177" s="7"/>
    </row>
    <row r="178" spans="1:7" x14ac:dyDescent="0.25">
      <c r="A178" s="7"/>
      <c r="B178" s="7"/>
      <c r="C178" s="7"/>
      <c r="D178" s="7"/>
      <c r="E178" s="7"/>
      <c r="F178" s="7"/>
      <c r="G178" s="7"/>
    </row>
    <row r="179" spans="1:7" x14ac:dyDescent="0.25">
      <c r="A179" s="7"/>
      <c r="B179" s="7"/>
      <c r="C179" s="7"/>
      <c r="D179" s="7"/>
      <c r="E179" s="7"/>
      <c r="F179" s="7"/>
      <c r="G179" s="7"/>
    </row>
    <row r="180" spans="1:7" x14ac:dyDescent="0.25">
      <c r="A180" s="7"/>
      <c r="B180" s="7"/>
      <c r="C180" s="7"/>
      <c r="D180" s="7"/>
      <c r="E180" s="7"/>
      <c r="F180" s="7"/>
      <c r="G180" s="7"/>
    </row>
    <row r="181" spans="1:7" x14ac:dyDescent="0.25">
      <c r="A181" s="7"/>
      <c r="B181" s="7"/>
      <c r="C181" s="7"/>
      <c r="D181" s="7"/>
      <c r="E181" s="7"/>
      <c r="F181" s="7"/>
      <c r="G181" s="7"/>
    </row>
    <row r="182" spans="1:7" x14ac:dyDescent="0.25">
      <c r="A182" s="7"/>
      <c r="B182" s="7"/>
      <c r="C182" s="7"/>
      <c r="D182" s="7"/>
      <c r="E182" s="7"/>
      <c r="F182" s="7"/>
      <c r="G182" s="7"/>
    </row>
    <row r="183" spans="1:7" x14ac:dyDescent="0.25">
      <c r="A183" s="7"/>
      <c r="B183" s="7"/>
      <c r="C183" s="7"/>
      <c r="D183" s="7"/>
      <c r="E183" s="7"/>
      <c r="F183" s="7"/>
      <c r="G183" s="7"/>
    </row>
    <row r="184" spans="1:7" x14ac:dyDescent="0.25">
      <c r="A184" s="7"/>
      <c r="B184" s="7"/>
      <c r="C184" s="7"/>
      <c r="D184" s="7"/>
      <c r="E184" s="7"/>
      <c r="F184" s="7"/>
      <c r="G184" s="7"/>
    </row>
    <row r="185" spans="1:7" x14ac:dyDescent="0.25">
      <c r="A185" s="7"/>
      <c r="B185" s="7"/>
      <c r="C185" s="7"/>
      <c r="D185" s="7"/>
      <c r="E185" s="7"/>
      <c r="F185" s="7"/>
      <c r="G185" s="7"/>
    </row>
    <row r="186" spans="1:7" x14ac:dyDescent="0.25">
      <c r="A186" s="7"/>
      <c r="B186" s="7"/>
      <c r="C186" s="7"/>
      <c r="D186" s="7"/>
      <c r="E186" s="7"/>
      <c r="F186" s="7"/>
      <c r="G186" s="7"/>
    </row>
    <row r="187" spans="1:7" x14ac:dyDescent="0.25">
      <c r="A187" s="7"/>
      <c r="B187" s="7"/>
      <c r="C187" s="7"/>
      <c r="D187" s="7"/>
      <c r="E187" s="7"/>
      <c r="F187" s="7"/>
      <c r="G187" s="7"/>
    </row>
    <row r="188" spans="1:7" x14ac:dyDescent="0.25">
      <c r="A188" s="7"/>
      <c r="B188" s="7"/>
      <c r="C188" s="7"/>
      <c r="D188" s="7"/>
      <c r="E188" s="7"/>
      <c r="F188" s="7"/>
      <c r="G188" s="7"/>
    </row>
    <row r="189" spans="1:7" x14ac:dyDescent="0.25">
      <c r="A189" s="7"/>
      <c r="B189" s="7"/>
      <c r="C189" s="7"/>
      <c r="D189" s="7"/>
      <c r="E189" s="7"/>
      <c r="F189" s="7"/>
      <c r="G189" s="7"/>
    </row>
    <row r="190" spans="1:7" x14ac:dyDescent="0.25">
      <c r="A190" s="7"/>
      <c r="B190" s="7"/>
      <c r="C190" s="7"/>
      <c r="D190" s="7"/>
      <c r="E190" s="7"/>
      <c r="F190" s="7"/>
      <c r="G190" s="7"/>
    </row>
    <row r="191" spans="1:7" x14ac:dyDescent="0.25">
      <c r="A191" s="7"/>
      <c r="B191" s="7"/>
      <c r="C191" s="7"/>
      <c r="D191" s="7"/>
      <c r="E191" s="7"/>
      <c r="F191" s="7"/>
      <c r="G191" s="7"/>
    </row>
    <row r="192" spans="1:7" x14ac:dyDescent="0.25">
      <c r="A192" s="7"/>
      <c r="B192" s="7"/>
      <c r="C192" s="7"/>
      <c r="D192" s="7"/>
      <c r="E192" s="7"/>
      <c r="F192" s="7"/>
      <c r="G192" s="7"/>
    </row>
    <row r="193" spans="1:7" x14ac:dyDescent="0.25">
      <c r="A193" s="7"/>
      <c r="B193" s="7"/>
      <c r="C193" s="7"/>
      <c r="D193" s="7"/>
      <c r="E193" s="7"/>
      <c r="F193" s="7"/>
      <c r="G193" s="7"/>
    </row>
    <row r="194" spans="1:7" x14ac:dyDescent="0.25">
      <c r="A194" s="7"/>
      <c r="B194" s="7"/>
      <c r="C194" s="7"/>
      <c r="D194" s="7"/>
      <c r="E194" s="7"/>
      <c r="F194" s="7"/>
      <c r="G194" s="7"/>
    </row>
    <row r="195" spans="1:7" x14ac:dyDescent="0.25">
      <c r="A195" s="7"/>
      <c r="B195" s="7"/>
      <c r="C195" s="7"/>
      <c r="D195" s="7"/>
      <c r="E195" s="7"/>
      <c r="F195" s="7"/>
      <c r="G195" s="7"/>
    </row>
    <row r="196" spans="1:7" x14ac:dyDescent="0.25">
      <c r="A196" s="7"/>
      <c r="B196" s="7"/>
      <c r="C196" s="7"/>
      <c r="D196" s="7"/>
      <c r="E196" s="7"/>
      <c r="F196" s="7"/>
      <c r="G196" s="7"/>
    </row>
    <row r="197" spans="1:7" x14ac:dyDescent="0.25">
      <c r="A197" s="7"/>
      <c r="B197" s="7"/>
      <c r="C197" s="7"/>
      <c r="D197" s="7"/>
      <c r="E197" s="7"/>
      <c r="F197" s="7"/>
      <c r="G197" s="7"/>
    </row>
    <row r="198" spans="1:7" x14ac:dyDescent="0.25">
      <c r="A198" s="7"/>
      <c r="B198" s="7"/>
      <c r="C198" s="7"/>
      <c r="D198" s="7"/>
      <c r="E198" s="7"/>
      <c r="F198" s="7"/>
      <c r="G198" s="7"/>
    </row>
    <row r="199" spans="1:7" x14ac:dyDescent="0.25">
      <c r="A199" s="7"/>
      <c r="B199" s="7"/>
      <c r="C199" s="7"/>
      <c r="D199" s="7"/>
      <c r="E199" s="7"/>
      <c r="F199" s="7"/>
      <c r="G199" s="7"/>
    </row>
    <row r="200" spans="1:7" x14ac:dyDescent="0.25">
      <c r="A200" s="7"/>
      <c r="B200" s="7"/>
      <c r="C200" s="7"/>
      <c r="D200" s="7"/>
      <c r="E200" s="7"/>
      <c r="F200" s="7"/>
      <c r="G200" s="7"/>
    </row>
    <row r="201" spans="1:7" x14ac:dyDescent="0.25">
      <c r="A201" s="7"/>
      <c r="B201" s="7"/>
      <c r="C201" s="7"/>
      <c r="D201" s="7"/>
      <c r="E201" s="7"/>
      <c r="F201" s="7"/>
      <c r="G201" s="7"/>
    </row>
    <row r="202" spans="1:7" x14ac:dyDescent="0.25">
      <c r="A202" s="7"/>
      <c r="B202" s="7"/>
      <c r="C202" s="7"/>
      <c r="D202" s="7"/>
      <c r="E202" s="7"/>
      <c r="F202" s="7"/>
      <c r="G202" s="7"/>
    </row>
    <row r="203" spans="1:7" x14ac:dyDescent="0.25">
      <c r="A203" s="7"/>
      <c r="B203" s="7"/>
      <c r="C203" s="7"/>
      <c r="D203" s="7"/>
      <c r="E203" s="7"/>
      <c r="F203" s="7"/>
      <c r="G203" s="7"/>
    </row>
    <row r="204" spans="1:7" x14ac:dyDescent="0.25">
      <c r="A204" s="7"/>
      <c r="B204" s="7"/>
      <c r="C204" s="7"/>
      <c r="D204" s="7"/>
      <c r="E204" s="7"/>
      <c r="F204" s="7"/>
      <c r="G204" s="7"/>
    </row>
    <row r="205" spans="1:7" x14ac:dyDescent="0.25">
      <c r="A205" s="7"/>
      <c r="B205" s="7"/>
      <c r="C205" s="7"/>
      <c r="D205" s="7"/>
      <c r="E205" s="7"/>
      <c r="F205" s="7"/>
      <c r="G205" s="7"/>
    </row>
    <row r="206" spans="1:7" x14ac:dyDescent="0.25">
      <c r="A206" s="7"/>
      <c r="B206" s="7"/>
      <c r="C206" s="7"/>
      <c r="D206" s="7"/>
      <c r="E206" s="7"/>
      <c r="F206" s="7"/>
      <c r="G206" s="7"/>
    </row>
    <row r="207" spans="1:7" x14ac:dyDescent="0.25">
      <c r="A207" s="7"/>
      <c r="B207" s="7"/>
      <c r="C207" s="7"/>
      <c r="D207" s="7"/>
      <c r="E207" s="7"/>
      <c r="F207" s="7"/>
      <c r="G207" s="7"/>
    </row>
    <row r="208" spans="1:7" x14ac:dyDescent="0.25">
      <c r="A208" s="7"/>
      <c r="B208" s="7"/>
      <c r="C208" s="7"/>
      <c r="D208" s="7"/>
      <c r="E208" s="7"/>
      <c r="F208" s="7"/>
      <c r="G208" s="7"/>
    </row>
    <row r="209" spans="1:7" x14ac:dyDescent="0.25">
      <c r="A209" s="7"/>
      <c r="B209" s="7"/>
      <c r="C209" s="7"/>
      <c r="D209" s="7"/>
      <c r="E209" s="7"/>
      <c r="F209" s="7"/>
      <c r="G209" s="7"/>
    </row>
    <row r="210" spans="1:7" x14ac:dyDescent="0.25">
      <c r="A210" s="7"/>
      <c r="B210" s="7"/>
      <c r="C210" s="7"/>
      <c r="D210" s="7"/>
      <c r="E210" s="7"/>
      <c r="F210" s="7"/>
      <c r="G210" s="7"/>
    </row>
    <row r="211" spans="1:7" x14ac:dyDescent="0.25">
      <c r="A211" s="7"/>
      <c r="B211" s="7"/>
      <c r="C211" s="7"/>
      <c r="D211" s="7"/>
      <c r="E211" s="7"/>
      <c r="F211" s="7"/>
      <c r="G211" s="7"/>
    </row>
    <row r="212" spans="1:7" x14ac:dyDescent="0.25">
      <c r="A212" s="7"/>
      <c r="B212" s="7"/>
      <c r="C212" s="7"/>
      <c r="D212" s="7"/>
      <c r="E212" s="7"/>
      <c r="F212" s="7"/>
      <c r="G212" s="7"/>
    </row>
    <row r="213" spans="1:7" x14ac:dyDescent="0.25">
      <c r="A213" s="7"/>
      <c r="B213" s="7"/>
      <c r="C213" s="7"/>
      <c r="D213" s="7"/>
      <c r="E213" s="7"/>
      <c r="F213" s="7"/>
      <c r="G213" s="7"/>
    </row>
    <row r="214" spans="1:7" x14ac:dyDescent="0.25">
      <c r="A214" s="7"/>
      <c r="B214" s="7"/>
      <c r="C214" s="7"/>
      <c r="D214" s="7"/>
      <c r="E214" s="7"/>
      <c r="F214" s="7"/>
      <c r="G214" s="7"/>
    </row>
    <row r="215" spans="1:7" x14ac:dyDescent="0.25">
      <c r="A215" s="7"/>
      <c r="B215" s="7"/>
      <c r="C215" s="7"/>
      <c r="D215" s="7"/>
      <c r="E215" s="7"/>
      <c r="F215" s="7"/>
      <c r="G215" s="7"/>
    </row>
    <row r="216" spans="1:7" x14ac:dyDescent="0.25">
      <c r="A216" s="7"/>
      <c r="B216" s="7"/>
      <c r="C216" s="7"/>
      <c r="D216" s="7"/>
      <c r="E216" s="7"/>
      <c r="F216" s="7"/>
      <c r="G216" s="7"/>
    </row>
    <row r="217" spans="1:7" x14ac:dyDescent="0.25">
      <c r="A217" s="7"/>
      <c r="B217" s="7"/>
      <c r="C217" s="7"/>
      <c r="D217" s="7"/>
      <c r="E217" s="7"/>
      <c r="F217" s="7"/>
      <c r="G217" s="7"/>
    </row>
    <row r="218" spans="1:7" x14ac:dyDescent="0.25">
      <c r="A218" s="7"/>
      <c r="B218" s="7"/>
      <c r="C218" s="7"/>
      <c r="D218" s="7"/>
      <c r="E218" s="7"/>
      <c r="F218" s="7"/>
      <c r="G218" s="7"/>
    </row>
    <row r="219" spans="1:7" x14ac:dyDescent="0.25">
      <c r="A219" s="7"/>
      <c r="B219" s="7"/>
      <c r="C219" s="7"/>
      <c r="D219" s="7"/>
      <c r="E219" s="7"/>
      <c r="F219" s="7"/>
      <c r="G219" s="7"/>
    </row>
    <row r="220" spans="1:7" x14ac:dyDescent="0.25">
      <c r="A220" s="7"/>
      <c r="B220" s="7"/>
      <c r="C220" s="7"/>
      <c r="D220" s="7"/>
      <c r="E220" s="7"/>
      <c r="F220" s="7"/>
      <c r="G220" s="7"/>
    </row>
    <row r="221" spans="1:7" x14ac:dyDescent="0.25">
      <c r="A221" s="7"/>
      <c r="B221" s="7"/>
      <c r="C221" s="7"/>
      <c r="D221" s="7"/>
      <c r="E221" s="7"/>
      <c r="F221" s="7"/>
      <c r="G221" s="7"/>
    </row>
    <row r="222" spans="1:7" x14ac:dyDescent="0.25">
      <c r="A222" s="7"/>
      <c r="B222" s="7"/>
      <c r="C222" s="7"/>
      <c r="D222" s="7"/>
      <c r="E222" s="7"/>
      <c r="F222" s="7"/>
      <c r="G222" s="7"/>
    </row>
    <row r="223" spans="1:7" x14ac:dyDescent="0.25">
      <c r="A223" s="7"/>
      <c r="B223" s="7"/>
      <c r="C223" s="7"/>
      <c r="D223" s="7"/>
      <c r="E223" s="7"/>
      <c r="F223" s="7"/>
      <c r="G223" s="7"/>
    </row>
    <row r="224" spans="1:7" x14ac:dyDescent="0.25">
      <c r="A224" s="7"/>
      <c r="B224" s="7"/>
      <c r="C224" s="7"/>
      <c r="D224" s="7"/>
      <c r="E224" s="7"/>
      <c r="F224" s="7"/>
      <c r="G224" s="7"/>
    </row>
    <row r="225" spans="1:7" x14ac:dyDescent="0.25">
      <c r="A225" s="7"/>
      <c r="B225" s="7"/>
      <c r="C225" s="7"/>
      <c r="D225" s="7"/>
      <c r="E225" s="7"/>
      <c r="F225" s="7"/>
      <c r="G225" s="7"/>
    </row>
    <row r="226" spans="1:7" x14ac:dyDescent="0.25">
      <c r="A226" s="7"/>
      <c r="B226" s="7"/>
      <c r="C226" s="7"/>
      <c r="D226" s="7"/>
      <c r="E226" s="7"/>
      <c r="F226" s="7"/>
      <c r="G226" s="7"/>
    </row>
    <row r="227" spans="1:7" x14ac:dyDescent="0.25">
      <c r="A227" s="7"/>
      <c r="B227" s="7"/>
      <c r="C227" s="7"/>
      <c r="D227" s="7"/>
      <c r="E227" s="7"/>
      <c r="F227" s="7"/>
      <c r="G227" s="7"/>
    </row>
    <row r="228" spans="1:7" x14ac:dyDescent="0.25">
      <c r="A228" s="7"/>
      <c r="B228" s="7"/>
      <c r="C228" s="7"/>
      <c r="D228" s="7"/>
      <c r="E228" s="7"/>
      <c r="F228" s="7"/>
      <c r="G228" s="7"/>
    </row>
    <row r="229" spans="1:7" x14ac:dyDescent="0.25">
      <c r="A229" s="7"/>
      <c r="B229" s="7"/>
      <c r="C229" s="7"/>
      <c r="D229" s="7"/>
      <c r="E229" s="7"/>
      <c r="F229" s="7"/>
      <c r="G229" s="7"/>
    </row>
    <row r="230" spans="1:7" x14ac:dyDescent="0.25">
      <c r="A230" s="7"/>
      <c r="B230" s="7"/>
      <c r="C230" s="7"/>
      <c r="D230" s="7"/>
      <c r="E230" s="7"/>
      <c r="F230" s="7"/>
      <c r="G230" s="7"/>
    </row>
    <row r="231" spans="1:7" x14ac:dyDescent="0.25">
      <c r="A231" s="7"/>
      <c r="B231" s="7"/>
      <c r="C231" s="7"/>
      <c r="D231" s="7"/>
      <c r="E231" s="7"/>
      <c r="F231" s="7"/>
      <c r="G231" s="7"/>
    </row>
    <row r="232" spans="1:7" x14ac:dyDescent="0.25">
      <c r="A232" s="7"/>
      <c r="B232" s="7"/>
      <c r="C232" s="7"/>
      <c r="D232" s="7"/>
      <c r="E232" s="7"/>
      <c r="F232" s="7"/>
      <c r="G232" s="7"/>
    </row>
    <row r="233" spans="1:7" x14ac:dyDescent="0.25">
      <c r="A233" s="7"/>
      <c r="B233" s="7"/>
      <c r="C233" s="7"/>
      <c r="D233" s="7"/>
      <c r="E233" s="7"/>
      <c r="F233" s="7"/>
      <c r="G233" s="7"/>
    </row>
    <row r="234" spans="1:7" x14ac:dyDescent="0.25">
      <c r="A234" s="7"/>
      <c r="B234" s="7"/>
      <c r="C234" s="7"/>
      <c r="D234" s="7"/>
      <c r="E234" s="7"/>
      <c r="F234" s="7"/>
      <c r="G234" s="7"/>
    </row>
    <row r="235" spans="1:7" x14ac:dyDescent="0.25">
      <c r="A235" s="7"/>
      <c r="B235" s="7"/>
      <c r="C235" s="7"/>
      <c r="D235" s="7"/>
      <c r="E235" s="7"/>
      <c r="F235" s="7"/>
      <c r="G235" s="7"/>
    </row>
    <row r="236" spans="1:7" x14ac:dyDescent="0.25">
      <c r="A236" s="7"/>
      <c r="B236" s="7"/>
      <c r="C236" s="7"/>
      <c r="D236" s="7"/>
      <c r="E236" s="7"/>
      <c r="F236" s="7"/>
      <c r="G236" s="7"/>
    </row>
    <row r="237" spans="1:7" x14ac:dyDescent="0.25">
      <c r="A237" s="7"/>
      <c r="B237" s="7"/>
      <c r="C237" s="7"/>
      <c r="D237" s="7"/>
      <c r="E237" s="7"/>
      <c r="F237" s="7"/>
      <c r="G237" s="7"/>
    </row>
    <row r="238" spans="1:7" x14ac:dyDescent="0.25">
      <c r="A238" s="7"/>
      <c r="B238" s="7"/>
      <c r="C238" s="7"/>
      <c r="D238" s="7"/>
      <c r="E238" s="7"/>
      <c r="F238" s="7"/>
      <c r="G238" s="7"/>
    </row>
    <row r="239" spans="1:7" x14ac:dyDescent="0.25">
      <c r="A239" s="7"/>
      <c r="B239" s="7"/>
      <c r="C239" s="7"/>
      <c r="D239" s="7"/>
      <c r="E239" s="7"/>
      <c r="F239" s="7"/>
      <c r="G239" s="7"/>
    </row>
    <row r="240" spans="1:7" x14ac:dyDescent="0.25">
      <c r="A240" s="7"/>
      <c r="B240" s="7"/>
      <c r="C240" s="7"/>
      <c r="D240" s="7"/>
      <c r="E240" s="7"/>
      <c r="F240" s="7"/>
      <c r="G240" s="7"/>
    </row>
    <row r="241" spans="1:7" x14ac:dyDescent="0.25">
      <c r="A241" s="7"/>
      <c r="B241" s="7"/>
      <c r="C241" s="7"/>
      <c r="D241" s="7"/>
      <c r="E241" s="7"/>
      <c r="F241" s="7"/>
      <c r="G241" s="7"/>
    </row>
    <row r="242" spans="1:7" x14ac:dyDescent="0.25">
      <c r="A242" s="7"/>
      <c r="B242" s="7"/>
      <c r="C242" s="7"/>
      <c r="D242" s="7"/>
      <c r="E242" s="7"/>
      <c r="F242" s="7"/>
      <c r="G242" s="7"/>
    </row>
    <row r="243" spans="1:7" x14ac:dyDescent="0.25">
      <c r="A243" s="7"/>
      <c r="B243" s="7"/>
      <c r="C243" s="7"/>
      <c r="D243" s="7"/>
      <c r="E243" s="7"/>
      <c r="F243" s="7"/>
      <c r="G243" s="7"/>
    </row>
    <row r="244" spans="1:7" x14ac:dyDescent="0.25">
      <c r="A244" s="7"/>
      <c r="B244" s="7"/>
      <c r="C244" s="7"/>
      <c r="D244" s="7"/>
      <c r="E244" s="7"/>
      <c r="F244" s="7"/>
      <c r="G244" s="7"/>
    </row>
    <row r="245" spans="1:7" x14ac:dyDescent="0.25">
      <c r="A245" s="7"/>
      <c r="B245" s="7"/>
      <c r="C245" s="7"/>
      <c r="D245" s="7"/>
      <c r="E245" s="7"/>
      <c r="F245" s="7"/>
      <c r="G245" s="7"/>
    </row>
    <row r="246" spans="1:7" x14ac:dyDescent="0.25">
      <c r="A246" s="7"/>
      <c r="B246" s="7"/>
      <c r="C246" s="7"/>
      <c r="D246" s="7"/>
      <c r="E246" s="7"/>
      <c r="F246" s="7"/>
      <c r="G246" s="7"/>
    </row>
    <row r="247" spans="1:7" x14ac:dyDescent="0.25">
      <c r="A247" s="7"/>
      <c r="B247" s="7"/>
      <c r="C247" s="7"/>
      <c r="D247" s="7"/>
      <c r="E247" s="7"/>
      <c r="F247" s="7"/>
      <c r="G247" s="7"/>
    </row>
    <row r="248" spans="1:7" x14ac:dyDescent="0.25">
      <c r="A248" s="7"/>
      <c r="B248" s="7"/>
      <c r="C248" s="7"/>
      <c r="D248" s="7"/>
      <c r="E248" s="7"/>
      <c r="F248" s="7"/>
      <c r="G248" s="7"/>
    </row>
    <row r="249" spans="1:7" x14ac:dyDescent="0.25">
      <c r="A249" s="7"/>
      <c r="B249" s="7"/>
      <c r="C249" s="7"/>
      <c r="D249" s="7"/>
      <c r="E249" s="7"/>
      <c r="F249" s="7"/>
      <c r="G249" s="7"/>
    </row>
    <row r="250" spans="1:7" x14ac:dyDescent="0.25">
      <c r="A250" s="7"/>
      <c r="B250" s="7"/>
      <c r="C250" s="7"/>
      <c r="D250" s="7"/>
      <c r="E250" s="7"/>
      <c r="F250" s="7"/>
      <c r="G250" s="7"/>
    </row>
    <row r="251" spans="1:7" x14ac:dyDescent="0.25">
      <c r="A251" s="7"/>
      <c r="B251" s="7"/>
      <c r="C251" s="7"/>
      <c r="D251" s="7"/>
      <c r="E251" s="7"/>
      <c r="F251" s="7"/>
      <c r="G251" s="7"/>
    </row>
    <row r="252" spans="1:7" x14ac:dyDescent="0.25">
      <c r="A252" s="7"/>
      <c r="B252" s="7"/>
      <c r="C252" s="7"/>
      <c r="D252" s="7"/>
      <c r="E252" s="7"/>
      <c r="F252" s="7"/>
      <c r="G252" s="7"/>
    </row>
    <row r="253" spans="1:7" x14ac:dyDescent="0.25">
      <c r="A253" s="7"/>
      <c r="B253" s="7"/>
      <c r="C253" s="7"/>
      <c r="D253" s="7"/>
      <c r="E253" s="7"/>
      <c r="F253" s="7"/>
      <c r="G253" s="7"/>
    </row>
    <row r="254" spans="1:7" x14ac:dyDescent="0.25">
      <c r="A254" s="7"/>
      <c r="B254" s="7"/>
      <c r="C254" s="7"/>
      <c r="D254" s="7"/>
      <c r="E254" s="7"/>
      <c r="F254" s="7"/>
      <c r="G254" s="7"/>
    </row>
    <row r="255" spans="1:7" x14ac:dyDescent="0.25">
      <c r="A255" s="7"/>
      <c r="B255" s="7"/>
      <c r="C255" s="7"/>
      <c r="D255" s="7"/>
      <c r="E255" s="7"/>
      <c r="F255" s="7"/>
      <c r="G255" s="7"/>
    </row>
    <row r="256" spans="1:7" x14ac:dyDescent="0.25">
      <c r="A256" s="7"/>
      <c r="B256" s="7"/>
      <c r="C256" s="7"/>
      <c r="D256" s="7"/>
      <c r="E256" s="7"/>
      <c r="F256" s="7"/>
      <c r="G256" s="7"/>
    </row>
    <row r="257" spans="1:7" x14ac:dyDescent="0.25">
      <c r="A257" s="7"/>
      <c r="B257" s="7"/>
      <c r="C257" s="7"/>
      <c r="D257" s="7"/>
      <c r="E257" s="7"/>
      <c r="F257" s="7"/>
      <c r="G257" s="7"/>
    </row>
    <row r="258" spans="1:7" x14ac:dyDescent="0.25">
      <c r="A258" s="7"/>
      <c r="B258" s="7"/>
      <c r="C258" s="7"/>
      <c r="D258" s="7"/>
      <c r="E258" s="7"/>
      <c r="F258" s="7"/>
      <c r="G258" s="7"/>
    </row>
    <row r="259" spans="1:7" x14ac:dyDescent="0.25">
      <c r="A259" s="7"/>
      <c r="B259" s="7"/>
      <c r="C259" s="7"/>
      <c r="D259" s="7"/>
      <c r="E259" s="7"/>
      <c r="F259" s="7"/>
      <c r="G259" s="7"/>
    </row>
    <row r="260" spans="1:7" x14ac:dyDescent="0.25">
      <c r="A260" s="7"/>
      <c r="B260" s="7"/>
      <c r="C260" s="7"/>
      <c r="D260" s="7"/>
      <c r="E260" s="7"/>
      <c r="F260" s="7"/>
      <c r="G260" s="7"/>
    </row>
    <row r="261" spans="1:7" x14ac:dyDescent="0.25">
      <c r="A261" s="7"/>
      <c r="B261" s="7"/>
      <c r="C261" s="7"/>
      <c r="D261" s="7"/>
      <c r="E261" s="7"/>
      <c r="F261" s="7"/>
      <c r="G261" s="7"/>
    </row>
    <row r="262" spans="1:7" x14ac:dyDescent="0.25">
      <c r="A262" s="7"/>
      <c r="B262" s="7"/>
      <c r="C262" s="7"/>
      <c r="D262" s="7"/>
      <c r="E262" s="7"/>
      <c r="F262" s="7"/>
      <c r="G262" s="7"/>
    </row>
    <row r="263" spans="1:7" x14ac:dyDescent="0.25">
      <c r="A263" s="7"/>
      <c r="B263" s="7"/>
      <c r="C263" s="7"/>
      <c r="D263" s="7"/>
      <c r="E263" s="7"/>
      <c r="F263" s="7"/>
      <c r="G263" s="7"/>
    </row>
    <row r="264" spans="1:7" x14ac:dyDescent="0.25">
      <c r="A264" s="7"/>
      <c r="B264" s="7"/>
      <c r="C264" s="7"/>
      <c r="D264" s="7"/>
      <c r="E264" s="7"/>
      <c r="F264" s="7"/>
      <c r="G264" s="7"/>
    </row>
    <row r="265" spans="1:7" x14ac:dyDescent="0.25">
      <c r="A265" s="7"/>
      <c r="B265" s="7"/>
      <c r="C265" s="7"/>
      <c r="D265" s="7"/>
      <c r="E265" s="7"/>
      <c r="F265" s="7"/>
      <c r="G265" s="7"/>
    </row>
    <row r="266" spans="1:7" x14ac:dyDescent="0.25">
      <c r="A266" s="7"/>
      <c r="B266" s="7"/>
      <c r="C266" s="7"/>
      <c r="D266" s="7"/>
      <c r="E266" s="7"/>
      <c r="F266" s="7"/>
      <c r="G266" s="7"/>
    </row>
    <row r="267" spans="1:7" x14ac:dyDescent="0.25">
      <c r="A267" s="7"/>
      <c r="B267" s="7"/>
      <c r="C267" s="7"/>
      <c r="D267" s="7"/>
      <c r="E267" s="7"/>
      <c r="F267" s="7"/>
      <c r="G267" s="7"/>
    </row>
    <row r="268" spans="1:7" x14ac:dyDescent="0.25">
      <c r="A268" s="7"/>
      <c r="B268" s="7"/>
      <c r="C268" s="7"/>
      <c r="D268" s="7"/>
      <c r="E268" s="7"/>
      <c r="F268" s="7"/>
      <c r="G268" s="7"/>
    </row>
    <row r="269" spans="1:7" x14ac:dyDescent="0.25">
      <c r="A269" s="7"/>
      <c r="B269" s="7"/>
      <c r="C269" s="7"/>
      <c r="D269" s="7"/>
      <c r="E269" s="7"/>
      <c r="F269" s="7"/>
      <c r="G269" s="7"/>
    </row>
    <row r="270" spans="1:7" x14ac:dyDescent="0.25">
      <c r="A270" s="7"/>
      <c r="B270" s="7"/>
      <c r="C270" s="7"/>
      <c r="D270" s="7"/>
      <c r="E270" s="7"/>
      <c r="F270" s="7"/>
      <c r="G270" s="7"/>
    </row>
    <row r="271" spans="1:7" x14ac:dyDescent="0.25">
      <c r="A271" s="7"/>
      <c r="B271" s="7"/>
      <c r="C271" s="7"/>
      <c r="D271" s="7"/>
      <c r="E271" s="7"/>
      <c r="F271" s="7"/>
      <c r="G271" s="7"/>
    </row>
    <row r="272" spans="1:7" x14ac:dyDescent="0.25">
      <c r="A272" s="7"/>
      <c r="B272" s="7"/>
      <c r="C272" s="7"/>
      <c r="D272" s="7"/>
      <c r="E272" s="7"/>
      <c r="F272" s="7"/>
      <c r="G272" s="7"/>
    </row>
    <row r="273" spans="1:7" x14ac:dyDescent="0.25">
      <c r="A273" s="7"/>
      <c r="B273" s="7"/>
      <c r="C273" s="7"/>
      <c r="D273" s="7"/>
      <c r="E273" s="7"/>
      <c r="F273" s="7"/>
      <c r="G273" s="7"/>
    </row>
    <row r="274" spans="1:7" x14ac:dyDescent="0.25">
      <c r="A274" s="7"/>
      <c r="B274" s="7"/>
      <c r="C274" s="7"/>
      <c r="D274" s="7"/>
      <c r="E274" s="7"/>
      <c r="F274" s="7"/>
      <c r="G274" s="7"/>
    </row>
    <row r="275" spans="1:7" x14ac:dyDescent="0.25">
      <c r="A275" s="7"/>
      <c r="B275" s="7"/>
      <c r="C275" s="7"/>
      <c r="D275" s="7"/>
      <c r="E275" s="7"/>
      <c r="F275" s="7"/>
      <c r="G275" s="7"/>
    </row>
    <row r="276" spans="1:7" x14ac:dyDescent="0.25">
      <c r="A276" s="7"/>
      <c r="B276" s="7"/>
      <c r="C276" s="7"/>
      <c r="D276" s="7"/>
      <c r="E276" s="7"/>
      <c r="F276" s="7"/>
      <c r="G276" s="7"/>
    </row>
    <row r="277" spans="1:7" x14ac:dyDescent="0.25">
      <c r="A277" s="7"/>
      <c r="B277" s="7"/>
      <c r="C277" s="7"/>
      <c r="D277" s="7"/>
      <c r="E277" s="7"/>
      <c r="F277" s="7"/>
      <c r="G277" s="7"/>
    </row>
    <row r="278" spans="1:7" x14ac:dyDescent="0.25">
      <c r="A278" s="7"/>
      <c r="B278" s="7"/>
      <c r="C278" s="7"/>
      <c r="D278" s="7"/>
      <c r="E278" s="7"/>
      <c r="F278" s="7"/>
      <c r="G278" s="7"/>
    </row>
    <row r="279" spans="1:7" x14ac:dyDescent="0.25">
      <c r="A279" s="7"/>
      <c r="B279" s="7"/>
      <c r="C279" s="7"/>
      <c r="D279" s="7"/>
      <c r="E279" s="7"/>
      <c r="F279" s="7"/>
      <c r="G279" s="7"/>
    </row>
    <row r="280" spans="1:7" x14ac:dyDescent="0.25">
      <c r="A280" s="7"/>
      <c r="B280" s="7"/>
      <c r="C280" s="7"/>
      <c r="D280" s="7"/>
      <c r="E280" s="7"/>
      <c r="F280" s="7"/>
      <c r="G280" s="7"/>
    </row>
    <row r="281" spans="1:7" x14ac:dyDescent="0.25">
      <c r="A281" s="7"/>
      <c r="B281" s="7"/>
      <c r="C281" s="7"/>
      <c r="D281" s="7"/>
      <c r="E281" s="7"/>
      <c r="F281" s="7"/>
      <c r="G281" s="7"/>
    </row>
    <row r="282" spans="1:7" x14ac:dyDescent="0.25">
      <c r="A282" s="7"/>
      <c r="B282" s="7"/>
      <c r="C282" s="7"/>
      <c r="D282" s="7"/>
      <c r="E282" s="7"/>
      <c r="F282" s="7"/>
      <c r="G282" s="7"/>
    </row>
    <row r="283" spans="1:7" x14ac:dyDescent="0.25">
      <c r="A283" s="7"/>
      <c r="B283" s="7"/>
      <c r="C283" s="7"/>
      <c r="D283" s="7"/>
      <c r="E283" s="7"/>
      <c r="F283" s="7"/>
      <c r="G283" s="7"/>
    </row>
    <row r="284" spans="1:7" x14ac:dyDescent="0.25">
      <c r="A284" s="7"/>
      <c r="B284" s="7"/>
      <c r="C284" s="7"/>
      <c r="D284" s="7"/>
      <c r="E284" s="7"/>
      <c r="F284" s="7"/>
      <c r="G284" s="7"/>
    </row>
    <row r="285" spans="1:7" x14ac:dyDescent="0.25">
      <c r="A285" s="7"/>
      <c r="B285" s="7"/>
      <c r="C285" s="7"/>
      <c r="D285" s="7"/>
      <c r="E285" s="7"/>
      <c r="F285" s="7"/>
      <c r="G285" s="7"/>
    </row>
    <row r="286" spans="1:7" x14ac:dyDescent="0.25">
      <c r="A286" s="7"/>
      <c r="B286" s="7"/>
      <c r="C286" s="7"/>
      <c r="D286" s="7"/>
      <c r="E286" s="7"/>
      <c r="F286" s="7"/>
      <c r="G286" s="7"/>
    </row>
    <row r="287" spans="1:7" x14ac:dyDescent="0.25">
      <c r="A287" s="7"/>
      <c r="B287" s="7"/>
      <c r="C287" s="7"/>
      <c r="D287" s="7"/>
      <c r="E287" s="7"/>
      <c r="F287" s="7"/>
      <c r="G287" s="7"/>
    </row>
    <row r="288" spans="1:7" x14ac:dyDescent="0.25">
      <c r="A288" s="7"/>
      <c r="B288" s="7"/>
      <c r="C288" s="7"/>
      <c r="D288" s="7"/>
      <c r="E288" s="7"/>
      <c r="F288" s="7"/>
      <c r="G288" s="7"/>
    </row>
    <row r="289" spans="1:7" x14ac:dyDescent="0.25">
      <c r="A289" s="7"/>
      <c r="B289" s="7"/>
      <c r="C289" s="7"/>
      <c r="D289" s="7"/>
      <c r="E289" s="7"/>
      <c r="F289" s="7"/>
      <c r="G289" s="7"/>
    </row>
    <row r="290" spans="1:7" x14ac:dyDescent="0.25">
      <c r="A290" s="7"/>
      <c r="B290" s="7"/>
      <c r="C290" s="7"/>
      <c r="D290" s="7"/>
      <c r="E290" s="7"/>
      <c r="F290" s="7"/>
      <c r="G290" s="7"/>
    </row>
    <row r="291" spans="1:7" x14ac:dyDescent="0.25">
      <c r="A291" s="7"/>
      <c r="B291" s="7"/>
      <c r="C291" s="7"/>
      <c r="D291" s="7"/>
      <c r="E291" s="7"/>
      <c r="F291" s="7"/>
      <c r="G291" s="7"/>
    </row>
    <row r="292" spans="1:7" x14ac:dyDescent="0.25">
      <c r="A292" s="7"/>
      <c r="B292" s="7"/>
      <c r="C292" s="7"/>
      <c r="D292" s="7"/>
      <c r="E292" s="7"/>
      <c r="F292" s="7"/>
      <c r="G292" s="7"/>
    </row>
    <row r="293" spans="1:7" x14ac:dyDescent="0.25">
      <c r="A293" s="7"/>
      <c r="B293" s="7"/>
      <c r="C293" s="7"/>
      <c r="D293" s="7"/>
      <c r="E293" s="7"/>
      <c r="F293" s="7"/>
      <c r="G293" s="7"/>
    </row>
    <row r="294" spans="1:7" x14ac:dyDescent="0.25">
      <c r="A294" s="7"/>
      <c r="B294" s="7"/>
      <c r="C294" s="7"/>
      <c r="D294" s="7"/>
      <c r="E294" s="7"/>
      <c r="F294" s="7"/>
      <c r="G294" s="7"/>
    </row>
    <row r="295" spans="1:7" x14ac:dyDescent="0.25">
      <c r="A295" s="7"/>
      <c r="B295" s="7"/>
      <c r="C295" s="7"/>
      <c r="D295" s="7"/>
      <c r="E295" s="7"/>
      <c r="F295" s="7"/>
      <c r="G295" s="7"/>
    </row>
    <row r="296" spans="1:7" x14ac:dyDescent="0.25">
      <c r="A296" s="7"/>
      <c r="B296" s="7"/>
      <c r="C296" s="7"/>
      <c r="D296" s="7"/>
      <c r="E296" s="7"/>
      <c r="F296" s="7"/>
      <c r="G296" s="7"/>
    </row>
    <row r="297" spans="1:7" x14ac:dyDescent="0.25">
      <c r="A297" s="7"/>
      <c r="B297" s="7"/>
      <c r="C297" s="7"/>
      <c r="D297" s="7"/>
      <c r="E297" s="7"/>
      <c r="F297" s="7"/>
      <c r="G297" s="7"/>
    </row>
    <row r="298" spans="1:7" x14ac:dyDescent="0.25">
      <c r="A298" s="7"/>
      <c r="B298" s="7"/>
      <c r="C298" s="7"/>
      <c r="D298" s="7"/>
      <c r="E298" s="7"/>
      <c r="F298" s="7"/>
      <c r="G298" s="7"/>
    </row>
    <row r="299" spans="1:7" x14ac:dyDescent="0.25">
      <c r="A299" s="7"/>
      <c r="B299" s="7"/>
      <c r="C299" s="7"/>
      <c r="D299" s="7"/>
      <c r="E299" s="7"/>
      <c r="F299" s="7"/>
      <c r="G299" s="7"/>
    </row>
    <row r="300" spans="1:7" x14ac:dyDescent="0.25">
      <c r="A300" s="7"/>
      <c r="B300" s="7"/>
      <c r="C300" s="7"/>
      <c r="D300" s="7"/>
      <c r="E300" s="7"/>
      <c r="F300" s="7"/>
      <c r="G300" s="7"/>
    </row>
    <row r="301" spans="1:7" x14ac:dyDescent="0.25">
      <c r="A301" s="7"/>
      <c r="B301" s="7"/>
      <c r="C301" s="7"/>
      <c r="D301" s="7"/>
      <c r="E301" s="7"/>
      <c r="F301" s="7"/>
      <c r="G301" s="7"/>
    </row>
    <row r="302" spans="1:7" x14ac:dyDescent="0.25">
      <c r="A302" s="7"/>
      <c r="B302" s="7"/>
      <c r="C302" s="7"/>
      <c r="D302" s="7"/>
      <c r="E302" s="7"/>
      <c r="F302" s="7"/>
      <c r="G302" s="7"/>
    </row>
    <row r="303" spans="1:7" x14ac:dyDescent="0.25">
      <c r="A303" s="7"/>
      <c r="B303" s="7"/>
      <c r="C303" s="7"/>
      <c r="D303" s="7"/>
      <c r="E303" s="7"/>
      <c r="F303" s="7"/>
      <c r="G303" s="7"/>
    </row>
    <row r="304" spans="1:7" x14ac:dyDescent="0.25">
      <c r="A304" s="7"/>
      <c r="B304" s="7"/>
      <c r="C304" s="7"/>
      <c r="D304" s="7"/>
      <c r="E304" s="7"/>
      <c r="F304" s="7"/>
      <c r="G304" s="7"/>
    </row>
    <row r="305" spans="1:7" x14ac:dyDescent="0.25">
      <c r="A305" s="7"/>
      <c r="B305" s="7"/>
      <c r="C305" s="7"/>
      <c r="D305" s="7"/>
      <c r="E305" s="7"/>
      <c r="F305" s="7"/>
      <c r="G305" s="7"/>
    </row>
    <row r="306" spans="1:7" x14ac:dyDescent="0.25">
      <c r="A306" s="7"/>
      <c r="B306" s="7"/>
      <c r="C306" s="7"/>
      <c r="D306" s="7"/>
      <c r="E306" s="7"/>
      <c r="F306" s="7"/>
      <c r="G306" s="7"/>
    </row>
    <row r="307" spans="1:7" x14ac:dyDescent="0.25">
      <c r="A307" s="7"/>
      <c r="B307" s="7"/>
      <c r="C307" s="7"/>
      <c r="D307" s="7"/>
      <c r="E307" s="7"/>
      <c r="F307" s="7"/>
      <c r="G307" s="7"/>
    </row>
    <row r="308" spans="1:7" x14ac:dyDescent="0.25">
      <c r="A308" s="7"/>
      <c r="B308" s="7"/>
      <c r="C308" s="7"/>
      <c r="D308" s="7"/>
      <c r="E308" s="7"/>
      <c r="F308" s="7"/>
      <c r="G308" s="7"/>
    </row>
    <row r="309" spans="1:7" x14ac:dyDescent="0.25">
      <c r="A309" s="7"/>
      <c r="B309" s="7"/>
      <c r="C309" s="7"/>
      <c r="D309" s="7"/>
      <c r="E309" s="7"/>
      <c r="F309" s="7"/>
      <c r="G309" s="7"/>
    </row>
    <row r="310" spans="1:7" x14ac:dyDescent="0.25">
      <c r="A310" s="7"/>
      <c r="B310" s="7"/>
      <c r="C310" s="7"/>
      <c r="D310" s="7"/>
      <c r="E310" s="7"/>
      <c r="F310" s="7"/>
      <c r="G310" s="7"/>
    </row>
    <row r="311" spans="1:7" x14ac:dyDescent="0.25">
      <c r="A311" s="7"/>
      <c r="B311" s="7"/>
      <c r="C311" s="7"/>
      <c r="D311" s="7"/>
      <c r="E311" s="7"/>
      <c r="F311" s="7"/>
      <c r="G311" s="7"/>
    </row>
    <row r="312" spans="1:7" x14ac:dyDescent="0.25">
      <c r="A312" s="7"/>
      <c r="B312" s="7"/>
      <c r="C312" s="7"/>
      <c r="D312" s="7"/>
      <c r="E312" s="7"/>
      <c r="F312" s="7"/>
      <c r="G312" s="7"/>
    </row>
    <row r="313" spans="1:7" x14ac:dyDescent="0.25">
      <c r="A313" s="7"/>
      <c r="B313" s="7"/>
      <c r="C313" s="7"/>
      <c r="D313" s="7"/>
      <c r="E313" s="7"/>
      <c r="F313" s="7"/>
      <c r="G313" s="7"/>
    </row>
    <row r="314" spans="1:7" x14ac:dyDescent="0.25">
      <c r="A314" s="7"/>
      <c r="B314" s="7"/>
      <c r="C314" s="7"/>
      <c r="D314" s="7"/>
      <c r="E314" s="7"/>
      <c r="F314" s="7"/>
      <c r="G314" s="7"/>
    </row>
    <row r="315" spans="1:7" x14ac:dyDescent="0.25">
      <c r="A315" s="7"/>
      <c r="B315" s="7"/>
      <c r="C315" s="7"/>
      <c r="D315" s="7"/>
      <c r="E315" s="7"/>
      <c r="F315" s="7"/>
      <c r="G315" s="7"/>
    </row>
    <row r="316" spans="1:7" x14ac:dyDescent="0.25">
      <c r="A316" s="7"/>
      <c r="B316" s="7"/>
      <c r="C316" s="7"/>
      <c r="D316" s="7"/>
      <c r="E316" s="7"/>
      <c r="F316" s="7"/>
      <c r="G316" s="7"/>
    </row>
    <row r="317" spans="1:7" x14ac:dyDescent="0.25">
      <c r="A317" s="7"/>
      <c r="B317" s="7"/>
      <c r="C317" s="7"/>
      <c r="D317" s="7"/>
      <c r="E317" s="7"/>
      <c r="F317" s="7"/>
      <c r="G317" s="7"/>
    </row>
    <row r="318" spans="1:7" x14ac:dyDescent="0.25">
      <c r="A318" s="7"/>
      <c r="B318" s="7"/>
      <c r="C318" s="7"/>
      <c r="D318" s="7"/>
      <c r="E318" s="7"/>
      <c r="F318" s="7"/>
      <c r="G318" s="7"/>
    </row>
    <row r="319" spans="1:7" x14ac:dyDescent="0.25">
      <c r="A319" s="7"/>
      <c r="B319" s="7"/>
      <c r="C319" s="7"/>
      <c r="D319" s="7"/>
      <c r="E319" s="7"/>
      <c r="F319" s="7"/>
      <c r="G319" s="7"/>
    </row>
    <row r="320" spans="1:7" x14ac:dyDescent="0.25">
      <c r="A320" s="7"/>
      <c r="B320" s="7"/>
      <c r="C320" s="7"/>
      <c r="D320" s="7"/>
      <c r="E320" s="7"/>
      <c r="F320" s="7"/>
      <c r="G320" s="7"/>
    </row>
    <row r="321" spans="1:7" x14ac:dyDescent="0.25">
      <c r="A321" s="7"/>
      <c r="B321" s="7"/>
      <c r="C321" s="7"/>
      <c r="D321" s="7"/>
      <c r="E321" s="7"/>
      <c r="F321" s="7"/>
      <c r="G321" s="7"/>
    </row>
    <row r="322" spans="1:7" x14ac:dyDescent="0.25">
      <c r="A322" s="7"/>
      <c r="B322" s="7"/>
      <c r="C322" s="7"/>
      <c r="D322" s="7"/>
      <c r="E322" s="7"/>
      <c r="F322" s="7"/>
      <c r="G322" s="7"/>
    </row>
    <row r="323" spans="1:7" x14ac:dyDescent="0.25">
      <c r="A323" s="7"/>
      <c r="B323" s="7"/>
      <c r="C323" s="7"/>
      <c r="D323" s="7"/>
      <c r="E323" s="7"/>
      <c r="F323" s="7"/>
      <c r="G323" s="7"/>
    </row>
    <row r="324" spans="1:7" x14ac:dyDescent="0.25">
      <c r="A324" s="7"/>
      <c r="B324" s="7"/>
      <c r="C324" s="7"/>
      <c r="D324" s="7"/>
      <c r="E324" s="7"/>
      <c r="F324" s="7"/>
      <c r="G324" s="7"/>
    </row>
    <row r="325" spans="1:7" x14ac:dyDescent="0.25">
      <c r="A325" s="7"/>
      <c r="B325" s="7"/>
      <c r="C325" s="7"/>
      <c r="D325" s="7"/>
      <c r="E325" s="7"/>
      <c r="F325" s="7"/>
      <c r="G325" s="7"/>
    </row>
    <row r="326" spans="1:7" x14ac:dyDescent="0.25">
      <c r="A326" s="7"/>
      <c r="B326" s="7"/>
      <c r="C326" s="7"/>
      <c r="D326" s="7"/>
      <c r="E326" s="7"/>
      <c r="F326" s="7"/>
      <c r="G326" s="7"/>
    </row>
    <row r="327" spans="1:7" x14ac:dyDescent="0.25">
      <c r="A327" s="7"/>
      <c r="B327" s="7"/>
      <c r="C327" s="7"/>
      <c r="D327" s="7"/>
      <c r="E327" s="7"/>
      <c r="F327" s="7"/>
      <c r="G327" s="7"/>
    </row>
    <row r="328" spans="1:7" x14ac:dyDescent="0.25">
      <c r="A328" s="7"/>
      <c r="B328" s="7"/>
      <c r="C328" s="7"/>
      <c r="D328" s="7"/>
      <c r="E328" s="7"/>
      <c r="F328" s="7"/>
      <c r="G328" s="7"/>
    </row>
    <row r="329" spans="1:7" x14ac:dyDescent="0.25">
      <c r="A329" s="7"/>
      <c r="B329" s="7"/>
      <c r="C329" s="7"/>
      <c r="D329" s="7"/>
      <c r="E329" s="7"/>
      <c r="F329" s="7"/>
      <c r="G329" s="7"/>
    </row>
    <row r="330" spans="1:7" x14ac:dyDescent="0.25">
      <c r="A330" s="7"/>
      <c r="B330" s="7"/>
      <c r="C330" s="7"/>
      <c r="D330" s="7"/>
      <c r="E330" s="7"/>
      <c r="F330" s="7"/>
      <c r="G330" s="7"/>
    </row>
    <row r="331" spans="1:7" x14ac:dyDescent="0.25">
      <c r="A331" s="7"/>
      <c r="B331" s="7"/>
      <c r="C331" s="7"/>
      <c r="D331" s="7"/>
      <c r="E331" s="7"/>
      <c r="F331" s="7"/>
      <c r="G331" s="7"/>
    </row>
    <row r="332" spans="1:7" x14ac:dyDescent="0.25">
      <c r="A332" s="7"/>
      <c r="B332" s="7"/>
      <c r="C332" s="7"/>
      <c r="D332" s="7"/>
      <c r="E332" s="7"/>
      <c r="F332" s="7"/>
      <c r="G332" s="7"/>
    </row>
    <row r="333" spans="1:7" x14ac:dyDescent="0.25">
      <c r="A333" s="7"/>
      <c r="B333" s="7"/>
      <c r="C333" s="7"/>
      <c r="D333" s="7"/>
      <c r="E333" s="7"/>
      <c r="F333" s="7"/>
      <c r="G333" s="7"/>
    </row>
    <row r="334" spans="1:7" x14ac:dyDescent="0.25">
      <c r="A334" s="7"/>
      <c r="B334" s="7"/>
      <c r="C334" s="7"/>
      <c r="D334" s="7"/>
      <c r="E334" s="7"/>
      <c r="F334" s="7"/>
      <c r="G334" s="7"/>
    </row>
    <row r="335" spans="1:7" x14ac:dyDescent="0.25">
      <c r="A335" s="7"/>
      <c r="B335" s="7"/>
      <c r="C335" s="7"/>
      <c r="D335" s="7"/>
      <c r="E335" s="7"/>
      <c r="F335" s="7"/>
      <c r="G335" s="7"/>
    </row>
    <row r="336" spans="1:7" x14ac:dyDescent="0.25">
      <c r="A336" s="7"/>
      <c r="B336" s="7"/>
      <c r="C336" s="7"/>
      <c r="D336" s="7"/>
      <c r="E336" s="7"/>
      <c r="F336" s="7"/>
      <c r="G336" s="7"/>
    </row>
    <row r="337" spans="1:7" x14ac:dyDescent="0.25">
      <c r="A337" s="7"/>
      <c r="B337" s="7"/>
      <c r="C337" s="7"/>
      <c r="D337" s="7"/>
      <c r="E337" s="7"/>
      <c r="F337" s="7"/>
      <c r="G337" s="7"/>
    </row>
    <row r="338" spans="1:7" x14ac:dyDescent="0.25">
      <c r="A338" s="7"/>
      <c r="B338" s="7"/>
      <c r="C338" s="7"/>
      <c r="D338" s="7"/>
      <c r="E338" s="7"/>
      <c r="F338" s="7"/>
      <c r="G338" s="7"/>
    </row>
    <row r="339" spans="1:7" x14ac:dyDescent="0.25">
      <c r="A339" s="7"/>
      <c r="B339" s="7"/>
      <c r="C339" s="7"/>
      <c r="D339" s="7"/>
      <c r="E339" s="7"/>
      <c r="F339" s="7"/>
      <c r="G339" s="7"/>
    </row>
    <row r="340" spans="1:7" x14ac:dyDescent="0.25">
      <c r="A340" s="7"/>
      <c r="B340" s="7"/>
      <c r="C340" s="7"/>
      <c r="D340" s="7"/>
      <c r="E340" s="7"/>
      <c r="F340" s="7"/>
      <c r="G340" s="7"/>
    </row>
    <row r="341" spans="1:7" x14ac:dyDescent="0.25">
      <c r="A341" s="7"/>
      <c r="B341" s="7"/>
      <c r="C341" s="7"/>
      <c r="D341" s="7"/>
      <c r="E341" s="7"/>
      <c r="F341" s="7"/>
      <c r="G341" s="7"/>
    </row>
    <row r="342" spans="1:7" x14ac:dyDescent="0.25">
      <c r="A342" s="7"/>
      <c r="B342" s="7"/>
      <c r="C342" s="7"/>
      <c r="D342" s="7"/>
      <c r="E342" s="7"/>
      <c r="F342" s="7"/>
      <c r="G342" s="7"/>
    </row>
    <row r="343" spans="1:7" x14ac:dyDescent="0.25">
      <c r="A343" s="7"/>
      <c r="B343" s="7"/>
      <c r="C343" s="7"/>
      <c r="D343" s="7"/>
      <c r="E343" s="7"/>
      <c r="F343" s="7"/>
      <c r="G343" s="7"/>
    </row>
    <row r="344" spans="1:7" x14ac:dyDescent="0.25">
      <c r="A344" s="7"/>
      <c r="B344" s="7"/>
      <c r="C344" s="7"/>
      <c r="D344" s="7"/>
      <c r="E344" s="7"/>
      <c r="F344" s="7"/>
      <c r="G344" s="7"/>
    </row>
    <row r="345" spans="1:7" x14ac:dyDescent="0.25">
      <c r="A345" s="7"/>
      <c r="B345" s="7"/>
      <c r="C345" s="7"/>
      <c r="D345" s="7"/>
      <c r="E345" s="7"/>
      <c r="F345" s="7"/>
      <c r="G345" s="7"/>
    </row>
    <row r="346" spans="1:7" x14ac:dyDescent="0.25">
      <c r="A346" s="7"/>
      <c r="B346" s="7"/>
      <c r="C346" s="7"/>
      <c r="D346" s="7"/>
      <c r="E346" s="7"/>
      <c r="F346" s="7"/>
      <c r="G346" s="7"/>
    </row>
    <row r="347" spans="1:7" x14ac:dyDescent="0.25">
      <c r="A347" s="7"/>
      <c r="B347" s="7"/>
      <c r="C347" s="7"/>
      <c r="D347" s="7"/>
      <c r="E347" s="7"/>
      <c r="F347" s="7"/>
      <c r="G347" s="7"/>
    </row>
    <row r="348" spans="1:7" x14ac:dyDescent="0.25">
      <c r="A348" s="7"/>
      <c r="B348" s="7"/>
      <c r="C348" s="7"/>
      <c r="D348" s="7"/>
      <c r="E348" s="7"/>
      <c r="F348" s="7"/>
      <c r="G348" s="7"/>
    </row>
    <row r="349" spans="1:7" x14ac:dyDescent="0.25">
      <c r="A349" s="7"/>
      <c r="B349" s="7"/>
      <c r="C349" s="7"/>
      <c r="D349" s="7"/>
      <c r="E349" s="7"/>
      <c r="F349" s="7"/>
      <c r="G349" s="7"/>
    </row>
    <row r="350" spans="1:7" x14ac:dyDescent="0.25">
      <c r="A350" s="7"/>
      <c r="B350" s="7"/>
      <c r="C350" s="7"/>
      <c r="D350" s="7"/>
      <c r="E350" s="7"/>
      <c r="F350" s="7"/>
      <c r="G350" s="7"/>
    </row>
    <row r="351" spans="1:7" x14ac:dyDescent="0.25">
      <c r="A351" s="7"/>
      <c r="B351" s="7"/>
      <c r="C351" s="7"/>
      <c r="D351" s="7"/>
      <c r="E351" s="7"/>
      <c r="F351" s="7"/>
      <c r="G351" s="7"/>
    </row>
    <row r="352" spans="1:7" x14ac:dyDescent="0.25">
      <c r="A352" s="7"/>
      <c r="B352" s="7"/>
      <c r="C352" s="7"/>
      <c r="D352" s="7"/>
      <c r="E352" s="7"/>
      <c r="F352" s="7"/>
      <c r="G352" s="7"/>
    </row>
    <row r="353" spans="1:7" x14ac:dyDescent="0.25">
      <c r="A353" s="7"/>
      <c r="B353" s="7"/>
      <c r="C353" s="7"/>
      <c r="D353" s="7"/>
      <c r="E353" s="7"/>
      <c r="F353" s="7"/>
      <c r="G353" s="7"/>
    </row>
    <row r="354" spans="1:7" x14ac:dyDescent="0.25">
      <c r="A354" s="7"/>
      <c r="B354" s="7"/>
      <c r="C354" s="7"/>
      <c r="D354" s="7"/>
      <c r="E354" s="7"/>
      <c r="F354" s="7"/>
      <c r="G354" s="7"/>
    </row>
    <row r="355" spans="1:7" x14ac:dyDescent="0.25">
      <c r="A355" s="7"/>
      <c r="B355" s="7"/>
      <c r="C355" s="7"/>
      <c r="D355" s="7"/>
      <c r="E355" s="7"/>
      <c r="F355" s="7"/>
      <c r="G355" s="7"/>
    </row>
    <row r="356" spans="1:7" x14ac:dyDescent="0.25">
      <c r="A356" s="7"/>
      <c r="B356" s="7"/>
      <c r="C356" s="7"/>
      <c r="D356" s="7"/>
      <c r="E356" s="7"/>
      <c r="F356" s="7"/>
      <c r="G356" s="7"/>
    </row>
    <row r="357" spans="1:7" x14ac:dyDescent="0.25">
      <c r="A357" s="7"/>
      <c r="B357" s="7"/>
      <c r="C357" s="7"/>
      <c r="D357" s="7"/>
      <c r="E357" s="7"/>
      <c r="F357" s="7"/>
      <c r="G357" s="7"/>
    </row>
    <row r="358" spans="1:7" x14ac:dyDescent="0.25">
      <c r="A358" s="7"/>
      <c r="B358" s="7"/>
      <c r="C358" s="7"/>
      <c r="D358" s="7"/>
      <c r="E358" s="7"/>
      <c r="F358" s="7"/>
      <c r="G358" s="7"/>
    </row>
    <row r="359" spans="1:7" x14ac:dyDescent="0.25">
      <c r="A359" s="7"/>
      <c r="B359" s="7"/>
      <c r="C359" s="7"/>
      <c r="D359" s="7"/>
      <c r="E359" s="7"/>
      <c r="F359" s="7"/>
      <c r="G359" s="7"/>
    </row>
    <row r="360" spans="1:7" x14ac:dyDescent="0.25">
      <c r="A360" s="7"/>
      <c r="B360" s="7"/>
      <c r="C360" s="7"/>
      <c r="D360" s="7"/>
      <c r="E360" s="7"/>
      <c r="F360" s="7"/>
      <c r="G360" s="7"/>
    </row>
    <row r="361" spans="1:7" x14ac:dyDescent="0.25">
      <c r="A361" s="7"/>
      <c r="B361" s="7"/>
      <c r="C361" s="7"/>
      <c r="D361" s="7"/>
      <c r="E361" s="7"/>
      <c r="F361" s="7"/>
      <c r="G361" s="7"/>
    </row>
    <row r="362" spans="1:7" x14ac:dyDescent="0.25">
      <c r="A362" s="7"/>
      <c r="B362" s="7"/>
      <c r="C362" s="7"/>
      <c r="D362" s="7"/>
      <c r="E362" s="7"/>
      <c r="F362" s="7"/>
      <c r="G362" s="7"/>
    </row>
    <row r="363" spans="1:7" x14ac:dyDescent="0.25">
      <c r="A363" s="7"/>
      <c r="B363" s="7"/>
      <c r="C363" s="7"/>
      <c r="D363" s="7"/>
      <c r="E363" s="7"/>
      <c r="F363" s="7"/>
      <c r="G363" s="7"/>
    </row>
    <row r="364" spans="1:7" x14ac:dyDescent="0.25">
      <c r="A364" s="7"/>
      <c r="B364" s="7"/>
      <c r="C364" s="7"/>
      <c r="D364" s="7"/>
      <c r="E364" s="7"/>
      <c r="F364" s="7"/>
      <c r="G364" s="7"/>
    </row>
    <row r="365" spans="1:7" x14ac:dyDescent="0.25">
      <c r="A365" s="7"/>
      <c r="B365" s="7"/>
      <c r="C365" s="7"/>
      <c r="D365" s="7"/>
      <c r="E365" s="7"/>
      <c r="F365" s="7"/>
      <c r="G365" s="7"/>
    </row>
    <row r="366" spans="1:7" x14ac:dyDescent="0.25">
      <c r="A366" s="7"/>
      <c r="B366" s="7"/>
      <c r="C366" s="7"/>
      <c r="D366" s="7"/>
      <c r="E366" s="7"/>
      <c r="F366" s="7"/>
      <c r="G366" s="7"/>
    </row>
    <row r="367" spans="1:7" x14ac:dyDescent="0.25">
      <c r="A367" s="7"/>
      <c r="B367" s="7"/>
      <c r="C367" s="7"/>
      <c r="D367" s="7"/>
      <c r="E367" s="7"/>
      <c r="F367" s="7"/>
      <c r="G367" s="7"/>
    </row>
    <row r="368" spans="1:7" x14ac:dyDescent="0.25">
      <c r="A368" s="7"/>
      <c r="B368" s="7"/>
      <c r="C368" s="7"/>
      <c r="D368" s="7"/>
      <c r="E368" s="7"/>
      <c r="F368" s="7"/>
      <c r="G368" s="7"/>
    </row>
    <row r="369" spans="1:7" x14ac:dyDescent="0.25">
      <c r="A369" s="7"/>
      <c r="B369" s="7"/>
      <c r="C369" s="7"/>
      <c r="D369" s="7"/>
      <c r="E369" s="7"/>
      <c r="F369" s="7"/>
      <c r="G369" s="7"/>
    </row>
    <row r="370" spans="1:7" x14ac:dyDescent="0.25">
      <c r="A370" s="7"/>
      <c r="B370" s="7"/>
      <c r="C370" s="7"/>
      <c r="D370" s="7"/>
      <c r="E370" s="7"/>
      <c r="F370" s="7"/>
      <c r="G370" s="7"/>
    </row>
    <row r="371" spans="1:7" x14ac:dyDescent="0.25">
      <c r="A371" s="7"/>
      <c r="B371" s="7"/>
      <c r="C371" s="7"/>
      <c r="D371" s="7"/>
      <c r="E371" s="7"/>
      <c r="F371" s="7"/>
      <c r="G371" s="7"/>
    </row>
    <row r="372" spans="1:7" x14ac:dyDescent="0.25">
      <c r="A372" s="7"/>
      <c r="B372" s="7"/>
      <c r="C372" s="7"/>
      <c r="D372" s="7"/>
      <c r="E372" s="7"/>
      <c r="F372" s="7"/>
      <c r="G372" s="7"/>
    </row>
    <row r="373" spans="1:7" x14ac:dyDescent="0.25">
      <c r="A373" s="7"/>
      <c r="B373" s="7"/>
      <c r="C373" s="7"/>
      <c r="D373" s="7"/>
      <c r="E373" s="7"/>
      <c r="F373" s="7"/>
      <c r="G373" s="7"/>
    </row>
    <row r="374" spans="1:7" x14ac:dyDescent="0.25">
      <c r="A374" s="7"/>
      <c r="B374" s="7"/>
      <c r="C374" s="7"/>
      <c r="D374" s="7"/>
      <c r="E374" s="7"/>
      <c r="F374" s="7"/>
      <c r="G374" s="7"/>
    </row>
    <row r="375" spans="1:7" x14ac:dyDescent="0.25">
      <c r="A375" s="7"/>
      <c r="B375" s="7"/>
      <c r="C375" s="7"/>
      <c r="D375" s="7"/>
      <c r="E375" s="7"/>
      <c r="F375" s="7"/>
      <c r="G375" s="7"/>
    </row>
    <row r="376" spans="1:7" x14ac:dyDescent="0.25">
      <c r="A376" s="7"/>
      <c r="B376" s="7"/>
      <c r="C376" s="7"/>
      <c r="D376" s="7"/>
      <c r="E376" s="7"/>
      <c r="F376" s="7"/>
      <c r="G376" s="7"/>
    </row>
    <row r="377" spans="1:7" x14ac:dyDescent="0.25">
      <c r="A377" s="7"/>
      <c r="B377" s="7"/>
      <c r="C377" s="7"/>
      <c r="D377" s="7"/>
      <c r="E377" s="7"/>
      <c r="F377" s="7"/>
      <c r="G377" s="7"/>
    </row>
    <row r="378" spans="1:7" x14ac:dyDescent="0.25">
      <c r="A378" s="7"/>
      <c r="B378" s="7"/>
      <c r="C378" s="7"/>
      <c r="D378" s="7"/>
      <c r="E378" s="7"/>
      <c r="F378" s="7"/>
      <c r="G378" s="7"/>
    </row>
    <row r="379" spans="1:7" x14ac:dyDescent="0.25">
      <c r="A379" s="7"/>
      <c r="B379" s="7"/>
      <c r="C379" s="7"/>
      <c r="D379" s="7"/>
      <c r="E379" s="7"/>
      <c r="F379" s="7"/>
      <c r="G379" s="7"/>
    </row>
    <row r="380" spans="1:7" x14ac:dyDescent="0.25">
      <c r="A380" s="7"/>
      <c r="B380" s="7"/>
      <c r="C380" s="7"/>
      <c r="D380" s="7"/>
      <c r="E380" s="7"/>
      <c r="F380" s="7"/>
      <c r="G380" s="7"/>
    </row>
    <row r="381" spans="1:7" x14ac:dyDescent="0.25">
      <c r="A381" s="7"/>
      <c r="B381" s="7"/>
      <c r="C381" s="7"/>
      <c r="D381" s="7"/>
      <c r="E381" s="7"/>
      <c r="F381" s="7"/>
      <c r="G381" s="7"/>
    </row>
    <row r="382" spans="1:7" x14ac:dyDescent="0.25">
      <c r="A382" s="7"/>
      <c r="B382" s="7"/>
      <c r="C382" s="7"/>
      <c r="D382" s="7"/>
      <c r="E382" s="7"/>
      <c r="F382" s="7"/>
      <c r="G382" s="7"/>
    </row>
    <row r="383" spans="1:7" x14ac:dyDescent="0.25">
      <c r="A383" s="7"/>
      <c r="B383" s="7"/>
      <c r="C383" s="7"/>
      <c r="D383" s="7"/>
      <c r="E383" s="7"/>
      <c r="F383" s="7"/>
      <c r="G383" s="7"/>
    </row>
    <row r="384" spans="1:7" x14ac:dyDescent="0.25">
      <c r="A384" s="7"/>
      <c r="B384" s="7"/>
      <c r="C384" s="7"/>
      <c r="D384" s="7"/>
      <c r="E384" s="7"/>
      <c r="F384" s="7"/>
      <c r="G384" s="7"/>
    </row>
    <row r="385" spans="1:7" x14ac:dyDescent="0.25">
      <c r="A385" s="7"/>
      <c r="B385" s="7"/>
      <c r="C385" s="7"/>
      <c r="D385" s="7"/>
      <c r="E385" s="7"/>
      <c r="F385" s="7"/>
      <c r="G385" s="7"/>
    </row>
    <row r="386" spans="1:7" x14ac:dyDescent="0.25">
      <c r="A386" s="7"/>
      <c r="B386" s="7"/>
      <c r="C386" s="7"/>
      <c r="D386" s="7"/>
      <c r="E386" s="7"/>
      <c r="F386" s="7"/>
      <c r="G386" s="7"/>
    </row>
    <row r="387" spans="1:7" x14ac:dyDescent="0.25">
      <c r="A387" s="7"/>
      <c r="B387" s="7"/>
      <c r="C387" s="7"/>
      <c r="D387" s="7"/>
      <c r="E387" s="7"/>
      <c r="F387" s="7"/>
      <c r="G387" s="7"/>
    </row>
    <row r="388" spans="1:7" x14ac:dyDescent="0.25">
      <c r="A388" s="7"/>
      <c r="B388" s="7"/>
      <c r="C388" s="7"/>
      <c r="D388" s="7"/>
      <c r="E388" s="7"/>
      <c r="F388" s="7"/>
      <c r="G388" s="7"/>
    </row>
    <row r="389" spans="1:7" x14ac:dyDescent="0.25">
      <c r="A389" s="7"/>
      <c r="B389" s="7"/>
      <c r="C389" s="7"/>
      <c r="D389" s="7"/>
      <c r="E389" s="7"/>
      <c r="F389" s="7"/>
      <c r="G389" s="7"/>
    </row>
    <row r="390" spans="1:7" x14ac:dyDescent="0.25">
      <c r="A390" s="7"/>
      <c r="B390" s="7"/>
      <c r="C390" s="7"/>
      <c r="D390" s="7"/>
      <c r="E390" s="7"/>
      <c r="F390" s="7"/>
      <c r="G390" s="7"/>
    </row>
    <row r="391" spans="1:7" x14ac:dyDescent="0.25">
      <c r="A391" s="7"/>
      <c r="B391" s="7"/>
      <c r="C391" s="7"/>
      <c r="D391" s="7"/>
      <c r="E391" s="7"/>
      <c r="F391" s="7"/>
      <c r="G391" s="7"/>
    </row>
    <row r="392" spans="1:7" x14ac:dyDescent="0.25">
      <c r="A392" s="7"/>
      <c r="B392" s="7"/>
      <c r="C392" s="7"/>
      <c r="D392" s="7"/>
      <c r="E392" s="7"/>
      <c r="F392" s="7"/>
      <c r="G392" s="7"/>
    </row>
    <row r="393" spans="1:7" x14ac:dyDescent="0.25">
      <c r="A393" s="7"/>
      <c r="B393" s="7"/>
      <c r="C393" s="7"/>
      <c r="D393" s="7"/>
      <c r="E393" s="7"/>
      <c r="F393" s="7"/>
      <c r="G393" s="7"/>
    </row>
    <row r="394" spans="1:7" x14ac:dyDescent="0.25">
      <c r="A394" s="7"/>
      <c r="B394" s="7"/>
      <c r="C394" s="7"/>
      <c r="D394" s="7"/>
      <c r="E394" s="7"/>
      <c r="F394" s="7"/>
      <c r="G394" s="7"/>
    </row>
    <row r="395" spans="1:7" x14ac:dyDescent="0.25">
      <c r="A395" s="7"/>
      <c r="B395" s="7"/>
      <c r="C395" s="7"/>
      <c r="D395" s="7"/>
      <c r="E395" s="7"/>
      <c r="F395" s="7"/>
      <c r="G395" s="7"/>
    </row>
    <row r="396" spans="1:7" x14ac:dyDescent="0.25">
      <c r="A396" s="7"/>
      <c r="B396" s="7"/>
      <c r="C396" s="7"/>
      <c r="D396" s="7"/>
      <c r="E396" s="7"/>
      <c r="F396" s="7"/>
      <c r="G396" s="7"/>
    </row>
    <row r="397" spans="1:7" x14ac:dyDescent="0.25">
      <c r="A397" s="7"/>
      <c r="B397" s="7"/>
      <c r="C397" s="7"/>
      <c r="D397" s="7"/>
      <c r="E397" s="7"/>
      <c r="F397" s="7"/>
      <c r="G397" s="7"/>
    </row>
    <row r="398" spans="1:7" x14ac:dyDescent="0.25">
      <c r="A398" s="7"/>
      <c r="B398" s="7"/>
      <c r="C398" s="7"/>
      <c r="D398" s="7"/>
      <c r="E398" s="7"/>
      <c r="F398" s="7"/>
      <c r="G398" s="7"/>
    </row>
    <row r="399" spans="1:7" x14ac:dyDescent="0.25">
      <c r="A399" s="7"/>
      <c r="B399" s="7"/>
      <c r="C399" s="7"/>
      <c r="D399" s="7"/>
      <c r="E399" s="7"/>
      <c r="F399" s="7"/>
      <c r="G399" s="7"/>
    </row>
    <row r="400" spans="1:7" x14ac:dyDescent="0.25">
      <c r="A400" s="7"/>
      <c r="B400" s="7"/>
      <c r="C400" s="7"/>
      <c r="D400" s="7"/>
      <c r="E400" s="7"/>
      <c r="F400" s="7"/>
      <c r="G400" s="7"/>
    </row>
    <row r="401" spans="1:7" x14ac:dyDescent="0.25">
      <c r="A401" s="7"/>
      <c r="B401" s="7"/>
      <c r="C401" s="7"/>
      <c r="D401" s="7"/>
      <c r="E401" s="7"/>
      <c r="F401" s="7"/>
      <c r="G401" s="7"/>
    </row>
    <row r="402" spans="1:7" x14ac:dyDescent="0.25">
      <c r="A402" s="7"/>
      <c r="B402" s="7"/>
      <c r="C402" s="7"/>
      <c r="D402" s="7"/>
      <c r="E402" s="7"/>
      <c r="F402" s="7"/>
      <c r="G402" s="7"/>
    </row>
    <row r="403" spans="1:7" x14ac:dyDescent="0.25">
      <c r="A403" s="7"/>
      <c r="B403" s="7"/>
      <c r="C403" s="7"/>
      <c r="D403" s="7"/>
      <c r="E403" s="7"/>
      <c r="F403" s="7"/>
      <c r="G403" s="7"/>
    </row>
    <row r="404" spans="1:7" x14ac:dyDescent="0.25">
      <c r="A404" s="7"/>
      <c r="B404" s="7"/>
      <c r="C404" s="7"/>
      <c r="D404" s="7"/>
      <c r="E404" s="7"/>
      <c r="F404" s="7"/>
      <c r="G404" s="7"/>
    </row>
    <row r="405" spans="1:7" x14ac:dyDescent="0.25">
      <c r="A405" s="7"/>
      <c r="B405" s="7"/>
      <c r="C405" s="7"/>
      <c r="D405" s="7"/>
      <c r="E405" s="7"/>
      <c r="F405" s="7"/>
      <c r="G405" s="7"/>
    </row>
    <row r="406" spans="1:7" x14ac:dyDescent="0.25">
      <c r="A406" s="7"/>
      <c r="B406" s="7"/>
      <c r="C406" s="7"/>
      <c r="D406" s="7"/>
      <c r="E406" s="7"/>
      <c r="F406" s="7"/>
      <c r="G406" s="7"/>
    </row>
    <row r="407" spans="1:7" x14ac:dyDescent="0.25">
      <c r="A407" s="7"/>
      <c r="B407" s="7"/>
      <c r="C407" s="7"/>
      <c r="D407" s="7"/>
      <c r="E407" s="7"/>
      <c r="F407" s="7"/>
      <c r="G407" s="7"/>
    </row>
    <row r="408" spans="1:7" x14ac:dyDescent="0.25">
      <c r="A408" s="7"/>
      <c r="B408" s="7"/>
      <c r="C408" s="7"/>
      <c r="D408" s="7"/>
      <c r="E408" s="7"/>
      <c r="F408" s="7"/>
      <c r="G408" s="7"/>
    </row>
    <row r="409" spans="1:7" x14ac:dyDescent="0.25">
      <c r="A409" s="7"/>
      <c r="B409" s="7"/>
      <c r="C409" s="7"/>
      <c r="D409" s="7"/>
      <c r="E409" s="7"/>
      <c r="F409" s="7"/>
      <c r="G409" s="7"/>
    </row>
    <row r="410" spans="1:7" x14ac:dyDescent="0.25">
      <c r="A410" s="7"/>
      <c r="B410" s="7"/>
      <c r="C410" s="7"/>
      <c r="D410" s="7"/>
      <c r="E410" s="7"/>
      <c r="F410" s="7"/>
      <c r="G410" s="7"/>
    </row>
    <row r="411" spans="1:7" x14ac:dyDescent="0.25">
      <c r="A411" s="7"/>
      <c r="B411" s="7"/>
      <c r="C411" s="7"/>
      <c r="D411" s="7"/>
      <c r="E411" s="7"/>
      <c r="F411" s="7"/>
      <c r="G411" s="7"/>
    </row>
    <row r="412" spans="1:7" x14ac:dyDescent="0.25">
      <c r="A412" s="7"/>
      <c r="B412" s="7"/>
      <c r="C412" s="7"/>
      <c r="D412" s="7"/>
      <c r="E412" s="7"/>
      <c r="F412" s="7"/>
      <c r="G412" s="7"/>
    </row>
    <row r="413" spans="1:7" x14ac:dyDescent="0.25">
      <c r="A413" s="7"/>
      <c r="B413" s="7"/>
      <c r="C413" s="7"/>
      <c r="D413" s="7"/>
      <c r="E413" s="7"/>
      <c r="F413" s="7"/>
      <c r="G413" s="7"/>
    </row>
    <row r="414" spans="1:7" x14ac:dyDescent="0.25">
      <c r="A414" s="7"/>
      <c r="B414" s="7"/>
      <c r="C414" s="7"/>
      <c r="D414" s="7"/>
      <c r="E414" s="7"/>
      <c r="F414" s="7"/>
      <c r="G414" s="7"/>
    </row>
    <row r="415" spans="1:7" x14ac:dyDescent="0.25">
      <c r="A415" s="7"/>
      <c r="B415" s="7"/>
      <c r="C415" s="7"/>
      <c r="D415" s="7"/>
      <c r="E415" s="7"/>
      <c r="F415" s="7"/>
      <c r="G415" s="7"/>
    </row>
    <row r="416" spans="1:7" x14ac:dyDescent="0.25">
      <c r="A416" s="7"/>
      <c r="B416" s="7"/>
      <c r="C416" s="7"/>
      <c r="D416" s="7"/>
      <c r="E416" s="7"/>
      <c r="F416" s="7"/>
      <c r="G416" s="7"/>
    </row>
    <row r="417" spans="1:7" x14ac:dyDescent="0.25">
      <c r="A417" s="7"/>
      <c r="B417" s="7"/>
      <c r="C417" s="7"/>
      <c r="D417" s="7"/>
      <c r="E417" s="7"/>
      <c r="F417" s="7"/>
      <c r="G417" s="7"/>
    </row>
    <row r="418" spans="1:7" x14ac:dyDescent="0.25">
      <c r="A418" s="7"/>
      <c r="B418" s="7"/>
      <c r="C418" s="7"/>
      <c r="D418" s="7"/>
      <c r="E418" s="7"/>
      <c r="F418" s="7"/>
      <c r="G418" s="7"/>
    </row>
    <row r="419" spans="1:7" x14ac:dyDescent="0.25">
      <c r="A419" s="7"/>
      <c r="B419" s="7"/>
      <c r="C419" s="7"/>
      <c r="D419" s="7"/>
      <c r="E419" s="7"/>
      <c r="F419" s="7"/>
      <c r="G419" s="7"/>
    </row>
    <row r="420" spans="1:7" x14ac:dyDescent="0.25">
      <c r="A420" s="7"/>
      <c r="B420" s="7"/>
      <c r="C420" s="7"/>
      <c r="D420" s="7"/>
      <c r="E420" s="7"/>
      <c r="F420" s="7"/>
      <c r="G420" s="7"/>
    </row>
    <row r="421" spans="1:7" x14ac:dyDescent="0.25">
      <c r="A421" s="7"/>
      <c r="B421" s="7"/>
      <c r="C421" s="7"/>
      <c r="D421" s="7"/>
      <c r="E421" s="7"/>
      <c r="F421" s="7"/>
      <c r="G421" s="7"/>
    </row>
    <row r="422" spans="1:7" x14ac:dyDescent="0.25">
      <c r="A422" s="7"/>
      <c r="B422" s="7"/>
      <c r="C422" s="7"/>
      <c r="D422" s="7"/>
      <c r="E422" s="7"/>
      <c r="F422" s="7"/>
      <c r="G422" s="7"/>
    </row>
    <row r="423" spans="1:7" x14ac:dyDescent="0.25">
      <c r="A423" s="7"/>
      <c r="B423" s="7"/>
      <c r="C423" s="7"/>
      <c r="D423" s="7"/>
      <c r="E423" s="7"/>
      <c r="F423" s="7"/>
      <c r="G423" s="7"/>
    </row>
    <row r="424" spans="1:7" x14ac:dyDescent="0.25">
      <c r="A424" s="7"/>
      <c r="B424" s="7"/>
      <c r="C424" s="7"/>
      <c r="D424" s="7"/>
      <c r="E424" s="7"/>
      <c r="F424" s="7"/>
      <c r="G424" s="7"/>
    </row>
    <row r="425" spans="1:7" x14ac:dyDescent="0.25">
      <c r="A425" s="7"/>
      <c r="B425" s="7"/>
      <c r="C425" s="7"/>
      <c r="D425" s="7"/>
      <c r="E425" s="7"/>
      <c r="F425" s="7"/>
      <c r="G425" s="7"/>
    </row>
    <row r="426" spans="1:7" x14ac:dyDescent="0.25">
      <c r="A426" s="7"/>
      <c r="B426" s="7"/>
      <c r="C426" s="7"/>
      <c r="D426" s="7"/>
      <c r="E426" s="7"/>
      <c r="F426" s="7"/>
      <c r="G426" s="7"/>
    </row>
    <row r="427" spans="1:7" x14ac:dyDescent="0.25">
      <c r="A427" s="7"/>
      <c r="B427" s="7"/>
      <c r="C427" s="7"/>
      <c r="D427" s="7"/>
      <c r="E427" s="7"/>
      <c r="F427" s="7"/>
      <c r="G427" s="7"/>
    </row>
    <row r="428" spans="1:7" x14ac:dyDescent="0.25">
      <c r="A428" s="7"/>
      <c r="B428" s="7"/>
      <c r="C428" s="7"/>
      <c r="D428" s="7"/>
      <c r="E428" s="7"/>
      <c r="F428" s="7"/>
      <c r="G428" s="7"/>
    </row>
    <row r="429" spans="1:7" x14ac:dyDescent="0.25">
      <c r="A429" s="7"/>
      <c r="B429" s="7"/>
      <c r="C429" s="7"/>
      <c r="D429" s="7"/>
      <c r="E429" s="7"/>
      <c r="F429" s="7"/>
      <c r="G429" s="7"/>
    </row>
    <row r="430" spans="1:7" x14ac:dyDescent="0.25">
      <c r="A430" s="7"/>
      <c r="B430" s="7"/>
      <c r="C430" s="7"/>
      <c r="D430" s="7"/>
      <c r="E430" s="7"/>
      <c r="F430" s="7"/>
      <c r="G430" s="7"/>
    </row>
    <row r="431" spans="1:7" x14ac:dyDescent="0.25">
      <c r="A431" s="7"/>
      <c r="B431" s="7"/>
      <c r="C431" s="7"/>
      <c r="D431" s="7"/>
      <c r="E431" s="7"/>
      <c r="F431" s="7"/>
      <c r="G431" s="7"/>
    </row>
    <row r="432" spans="1:7" x14ac:dyDescent="0.25">
      <c r="A432" s="7"/>
      <c r="B432" s="7"/>
      <c r="C432" s="7"/>
      <c r="D432" s="7"/>
      <c r="E432" s="7"/>
      <c r="F432" s="7"/>
      <c r="G432" s="7"/>
    </row>
    <row r="433" spans="1:7" x14ac:dyDescent="0.25">
      <c r="A433" s="7"/>
      <c r="B433" s="7"/>
      <c r="C433" s="7"/>
      <c r="D433" s="7"/>
      <c r="E433" s="7"/>
      <c r="F433" s="7"/>
      <c r="G433" s="7"/>
    </row>
    <row r="434" spans="1:7" x14ac:dyDescent="0.25">
      <c r="A434" s="7"/>
      <c r="B434" s="7"/>
      <c r="C434" s="7"/>
      <c r="D434" s="7"/>
      <c r="E434" s="7"/>
      <c r="F434" s="7"/>
      <c r="G434" s="7"/>
    </row>
    <row r="435" spans="1:7" x14ac:dyDescent="0.25">
      <c r="A435" s="7"/>
      <c r="B435" s="7"/>
      <c r="C435" s="7"/>
      <c r="D435" s="7"/>
      <c r="E435" s="7"/>
      <c r="F435" s="7"/>
      <c r="G435" s="7"/>
    </row>
    <row r="436" spans="1:7" x14ac:dyDescent="0.25">
      <c r="A436" s="7"/>
      <c r="B436" s="7"/>
      <c r="C436" s="7"/>
      <c r="D436" s="7"/>
      <c r="E436" s="7"/>
      <c r="F436" s="7"/>
      <c r="G436" s="7"/>
    </row>
    <row r="437" spans="1:7" x14ac:dyDescent="0.25">
      <c r="A437" s="7"/>
      <c r="B437" s="7"/>
      <c r="C437" s="7"/>
      <c r="D437" s="7"/>
      <c r="E437" s="7"/>
      <c r="F437" s="7"/>
      <c r="G437" s="7"/>
    </row>
    <row r="438" spans="1:7" x14ac:dyDescent="0.25">
      <c r="A438" s="7"/>
      <c r="B438" s="7"/>
      <c r="C438" s="7"/>
      <c r="D438" s="7"/>
      <c r="E438" s="7"/>
      <c r="F438" s="7"/>
      <c r="G438" s="7"/>
    </row>
    <row r="439" spans="1:7" x14ac:dyDescent="0.25">
      <c r="A439" s="7"/>
      <c r="B439" s="7"/>
      <c r="C439" s="7"/>
      <c r="D439" s="7"/>
      <c r="E439" s="7"/>
      <c r="F439" s="7"/>
      <c r="G439" s="7"/>
    </row>
    <row r="440" spans="1:7" x14ac:dyDescent="0.25">
      <c r="A440" s="7"/>
      <c r="B440" s="7"/>
      <c r="C440" s="7"/>
      <c r="D440" s="7"/>
      <c r="E440" s="7"/>
      <c r="F440" s="7"/>
      <c r="G440" s="7"/>
    </row>
    <row r="441" spans="1:7" x14ac:dyDescent="0.25">
      <c r="A441" s="7"/>
      <c r="B441" s="7"/>
      <c r="C441" s="7"/>
      <c r="D441" s="7"/>
      <c r="E441" s="7"/>
      <c r="F441" s="7"/>
      <c r="G441" s="7"/>
    </row>
    <row r="442" spans="1:7" x14ac:dyDescent="0.25">
      <c r="A442" s="7"/>
      <c r="B442" s="7"/>
      <c r="C442" s="7"/>
      <c r="D442" s="7"/>
      <c r="E442" s="7"/>
      <c r="F442" s="7"/>
      <c r="G442" s="7"/>
    </row>
    <row r="443" spans="1:7" x14ac:dyDescent="0.25">
      <c r="A443" s="7"/>
      <c r="B443" s="7"/>
      <c r="C443" s="7"/>
      <c r="D443" s="7"/>
      <c r="E443" s="7"/>
      <c r="F443" s="7"/>
      <c r="G443" s="7"/>
    </row>
    <row r="444" spans="1:7" x14ac:dyDescent="0.25">
      <c r="A444" s="7"/>
      <c r="B444" s="7"/>
      <c r="C444" s="7"/>
      <c r="D444" s="7"/>
      <c r="E444" s="7"/>
      <c r="F444" s="7"/>
      <c r="G444" s="7"/>
    </row>
    <row r="445" spans="1:7" x14ac:dyDescent="0.25">
      <c r="A445" s="7"/>
      <c r="B445" s="7"/>
      <c r="C445" s="7"/>
      <c r="D445" s="7"/>
      <c r="E445" s="7"/>
      <c r="F445" s="7"/>
      <c r="G445" s="7"/>
    </row>
    <row r="446" spans="1:7" x14ac:dyDescent="0.25">
      <c r="A446" s="7"/>
      <c r="B446" s="7"/>
      <c r="C446" s="7"/>
      <c r="D446" s="7"/>
      <c r="E446" s="7"/>
      <c r="F446" s="7"/>
      <c r="G446" s="7"/>
    </row>
    <row r="447" spans="1:7" x14ac:dyDescent="0.25">
      <c r="A447" s="7"/>
      <c r="B447" s="7"/>
      <c r="C447" s="7"/>
      <c r="D447" s="7"/>
      <c r="E447" s="7"/>
      <c r="F447" s="7"/>
      <c r="G447" s="7"/>
    </row>
    <row r="448" spans="1:7" x14ac:dyDescent="0.25">
      <c r="A448" s="7"/>
      <c r="B448" s="7"/>
      <c r="C448" s="7"/>
      <c r="D448" s="7"/>
      <c r="E448" s="7"/>
      <c r="F448" s="7"/>
      <c r="G448" s="7"/>
    </row>
    <row r="449" spans="1:7" x14ac:dyDescent="0.25">
      <c r="A449" s="7"/>
      <c r="B449" s="7"/>
      <c r="C449" s="7"/>
      <c r="D449" s="7"/>
      <c r="E449" s="7"/>
      <c r="F449" s="7"/>
      <c r="G449" s="7"/>
    </row>
    <row r="450" spans="1:7" x14ac:dyDescent="0.25">
      <c r="A450" s="7"/>
      <c r="B450" s="7"/>
      <c r="C450" s="7"/>
      <c r="D450" s="7"/>
      <c r="E450" s="7"/>
      <c r="F450" s="7"/>
      <c r="G450" s="7"/>
    </row>
    <row r="451" spans="1:7" x14ac:dyDescent="0.25">
      <c r="A451" s="7"/>
      <c r="B451" s="7"/>
      <c r="C451" s="7"/>
      <c r="D451" s="7"/>
      <c r="E451" s="7"/>
      <c r="F451" s="7"/>
      <c r="G451" s="7"/>
    </row>
    <row r="452" spans="1:7" x14ac:dyDescent="0.25">
      <c r="A452" s="7"/>
      <c r="B452" s="7"/>
      <c r="C452" s="7"/>
      <c r="D452" s="7"/>
      <c r="E452" s="7"/>
      <c r="F452" s="7"/>
      <c r="G452" s="7"/>
    </row>
    <row r="453" spans="1:7" x14ac:dyDescent="0.25">
      <c r="A453" s="7"/>
      <c r="B453" s="7"/>
      <c r="C453" s="7"/>
      <c r="D453" s="7"/>
      <c r="E453" s="7"/>
      <c r="F453" s="7"/>
      <c r="G453" s="7"/>
    </row>
    <row r="454" spans="1:7" x14ac:dyDescent="0.25">
      <c r="A454" s="7"/>
      <c r="B454" s="7"/>
      <c r="C454" s="7"/>
      <c r="D454" s="7"/>
      <c r="E454" s="7"/>
      <c r="F454" s="7"/>
      <c r="G454" s="7"/>
    </row>
    <row r="455" spans="1:7" x14ac:dyDescent="0.25">
      <c r="A455" s="7"/>
      <c r="B455" s="7"/>
      <c r="C455" s="7"/>
      <c r="D455" s="7"/>
      <c r="E455" s="7"/>
      <c r="F455" s="7"/>
      <c r="G455" s="7"/>
    </row>
    <row r="456" spans="1:7" x14ac:dyDescent="0.25">
      <c r="A456" s="7"/>
      <c r="B456" s="7"/>
      <c r="C456" s="7"/>
      <c r="D456" s="7"/>
      <c r="E456" s="7"/>
      <c r="F456" s="7"/>
      <c r="G456" s="7"/>
    </row>
    <row r="457" spans="1:7" x14ac:dyDescent="0.25">
      <c r="A457" s="7"/>
      <c r="B457" s="7"/>
      <c r="C457" s="7"/>
      <c r="D457" s="7"/>
      <c r="E457" s="7"/>
      <c r="F457" s="7"/>
      <c r="G457" s="7"/>
    </row>
    <row r="458" spans="1:7" x14ac:dyDescent="0.25">
      <c r="A458" s="7"/>
      <c r="B458" s="7"/>
      <c r="C458" s="7"/>
      <c r="D458" s="7"/>
      <c r="E458" s="7"/>
      <c r="F458" s="7"/>
      <c r="G458" s="7"/>
    </row>
    <row r="459" spans="1:7" x14ac:dyDescent="0.25">
      <c r="A459" s="7"/>
      <c r="B459" s="7"/>
      <c r="C459" s="7"/>
      <c r="D459" s="7"/>
      <c r="E459" s="7"/>
      <c r="F459" s="7"/>
      <c r="G459" s="7"/>
    </row>
    <row r="460" spans="1:7" x14ac:dyDescent="0.25">
      <c r="A460" s="7"/>
      <c r="B460" s="7"/>
      <c r="C460" s="7"/>
      <c r="D460" s="7"/>
      <c r="E460" s="7"/>
      <c r="F460" s="7"/>
      <c r="G460" s="7"/>
    </row>
    <row r="461" spans="1:7" x14ac:dyDescent="0.25">
      <c r="A461" s="7"/>
      <c r="B461" s="7"/>
      <c r="C461" s="7"/>
      <c r="D461" s="7"/>
      <c r="E461" s="7"/>
      <c r="F461" s="7"/>
      <c r="G461" s="7"/>
    </row>
    <row r="462" spans="1:7" x14ac:dyDescent="0.25">
      <c r="A462" s="7"/>
      <c r="B462" s="7"/>
      <c r="C462" s="7"/>
      <c r="D462" s="7"/>
      <c r="E462" s="7"/>
      <c r="F462" s="7"/>
      <c r="G462" s="7"/>
    </row>
    <row r="463" spans="1:7" x14ac:dyDescent="0.25">
      <c r="A463" s="7"/>
      <c r="B463" s="7"/>
      <c r="C463" s="7"/>
      <c r="D463" s="7"/>
      <c r="E463" s="7"/>
      <c r="F463" s="7"/>
      <c r="G463" s="7"/>
    </row>
    <row r="464" spans="1:7" x14ac:dyDescent="0.25">
      <c r="A464" s="7"/>
      <c r="B464" s="7"/>
      <c r="C464" s="7"/>
      <c r="D464" s="7"/>
      <c r="E464" s="7"/>
      <c r="F464" s="7"/>
      <c r="G464" s="7"/>
    </row>
    <row r="465" spans="1:7" x14ac:dyDescent="0.25">
      <c r="A465" s="7"/>
      <c r="B465" s="7"/>
      <c r="C465" s="7"/>
      <c r="D465" s="7"/>
      <c r="E465" s="7"/>
      <c r="F465" s="7"/>
      <c r="G465" s="7"/>
    </row>
    <row r="466" spans="1:7" x14ac:dyDescent="0.25">
      <c r="A466" s="7"/>
      <c r="B466" s="7"/>
      <c r="C466" s="7"/>
      <c r="D466" s="7"/>
      <c r="E466" s="7"/>
      <c r="F466" s="7"/>
      <c r="G466" s="7"/>
    </row>
    <row r="467" spans="1:7" x14ac:dyDescent="0.25">
      <c r="A467" s="7"/>
      <c r="B467" s="7"/>
      <c r="C467" s="7"/>
      <c r="D467" s="7"/>
      <c r="E467" s="7"/>
      <c r="F467" s="7"/>
      <c r="G467" s="7"/>
    </row>
    <row r="468" spans="1:7" x14ac:dyDescent="0.25">
      <c r="A468" s="7"/>
      <c r="B468" s="7"/>
      <c r="C468" s="7"/>
      <c r="D468" s="7"/>
      <c r="E468" s="7"/>
      <c r="F468" s="7"/>
      <c r="G468" s="7"/>
    </row>
    <row r="469" spans="1:7" x14ac:dyDescent="0.25">
      <c r="A469" s="7"/>
      <c r="B469" s="7"/>
      <c r="C469" s="7"/>
      <c r="D469" s="7"/>
      <c r="E469" s="7"/>
      <c r="F469" s="7"/>
      <c r="G469" s="7"/>
    </row>
    <row r="470" spans="1:7" x14ac:dyDescent="0.25">
      <c r="A470" s="7"/>
      <c r="B470" s="7"/>
      <c r="C470" s="7"/>
      <c r="D470" s="7"/>
      <c r="E470" s="7"/>
      <c r="F470" s="7"/>
      <c r="G470" s="7"/>
    </row>
    <row r="471" spans="1:7" x14ac:dyDescent="0.25">
      <c r="A471" s="7"/>
      <c r="B471" s="7"/>
      <c r="C471" s="7"/>
      <c r="D471" s="7"/>
      <c r="E471" s="7"/>
      <c r="F471" s="7"/>
      <c r="G471" s="7"/>
    </row>
    <row r="472" spans="1:7" x14ac:dyDescent="0.25">
      <c r="A472" s="7"/>
      <c r="B472" s="7"/>
      <c r="C472" s="7"/>
      <c r="D472" s="7"/>
      <c r="E472" s="7"/>
      <c r="F472" s="7"/>
      <c r="G472" s="7"/>
    </row>
    <row r="473" spans="1:7" x14ac:dyDescent="0.25">
      <c r="A473" s="7"/>
      <c r="B473" s="7"/>
      <c r="C473" s="7"/>
      <c r="D473" s="7"/>
      <c r="E473" s="7"/>
      <c r="F473" s="7"/>
      <c r="G473" s="7"/>
    </row>
    <row r="474" spans="1:7" x14ac:dyDescent="0.25">
      <c r="A474" s="7"/>
      <c r="B474" s="7"/>
      <c r="C474" s="7"/>
      <c r="D474" s="7"/>
      <c r="E474" s="7"/>
      <c r="F474" s="7"/>
      <c r="G474" s="7"/>
    </row>
    <row r="475" spans="1:7" x14ac:dyDescent="0.25">
      <c r="A475" s="7"/>
      <c r="B475" s="7"/>
      <c r="C475" s="7"/>
      <c r="D475" s="7"/>
      <c r="E475" s="7"/>
      <c r="F475" s="7"/>
      <c r="G475" s="7"/>
    </row>
    <row r="476" spans="1:7" x14ac:dyDescent="0.25">
      <c r="A476" s="7"/>
      <c r="B476" s="7"/>
      <c r="C476" s="7"/>
      <c r="D476" s="7"/>
      <c r="E476" s="7"/>
      <c r="F476" s="7"/>
      <c r="G476" s="7"/>
    </row>
    <row r="477" spans="1:7" x14ac:dyDescent="0.25">
      <c r="A477" s="7"/>
      <c r="B477" s="7"/>
      <c r="C477" s="7"/>
      <c r="D477" s="7"/>
      <c r="E477" s="7"/>
      <c r="F477" s="7"/>
      <c r="G477" s="7"/>
    </row>
    <row r="478" spans="1:7" x14ac:dyDescent="0.25">
      <c r="A478" s="7"/>
      <c r="B478" s="7"/>
      <c r="C478" s="7"/>
      <c r="D478" s="7"/>
      <c r="E478" s="7"/>
      <c r="F478" s="7"/>
      <c r="G478" s="7"/>
    </row>
    <row r="479" spans="1:7" x14ac:dyDescent="0.25">
      <c r="A479" s="7"/>
      <c r="B479" s="7"/>
      <c r="C479" s="7"/>
      <c r="D479" s="7"/>
      <c r="E479" s="7"/>
      <c r="F479" s="7"/>
      <c r="G479" s="7"/>
    </row>
    <row r="480" spans="1:7" x14ac:dyDescent="0.25">
      <c r="A480" s="7"/>
      <c r="B480" s="7"/>
      <c r="C480" s="7"/>
      <c r="D480" s="7"/>
      <c r="E480" s="7"/>
      <c r="F480" s="7"/>
      <c r="G480" s="7"/>
    </row>
    <row r="481" spans="1:7" x14ac:dyDescent="0.25">
      <c r="A481" s="7"/>
      <c r="B481" s="7"/>
      <c r="C481" s="7"/>
      <c r="D481" s="7"/>
      <c r="E481" s="7"/>
      <c r="F481" s="7"/>
      <c r="G481" s="7"/>
    </row>
    <row r="482" spans="1:7" x14ac:dyDescent="0.25">
      <c r="A482" s="7"/>
      <c r="B482" s="7"/>
      <c r="C482" s="7"/>
      <c r="D482" s="7"/>
      <c r="E482" s="7"/>
      <c r="F482" s="7"/>
      <c r="G482" s="7"/>
    </row>
    <row r="483" spans="1:7" x14ac:dyDescent="0.25">
      <c r="A483" s="7"/>
      <c r="B483" s="7"/>
      <c r="C483" s="7"/>
      <c r="D483" s="7"/>
      <c r="E483" s="7"/>
      <c r="F483" s="7"/>
      <c r="G483" s="7"/>
    </row>
    <row r="484" spans="1:7" x14ac:dyDescent="0.25">
      <c r="A484" s="7"/>
      <c r="B484" s="7"/>
      <c r="C484" s="7"/>
      <c r="D484" s="7"/>
      <c r="E484" s="7"/>
      <c r="F484" s="7"/>
      <c r="G484" s="7"/>
    </row>
    <row r="485" spans="1:7" x14ac:dyDescent="0.25">
      <c r="A485" s="7"/>
      <c r="B485" s="7"/>
      <c r="C485" s="7"/>
      <c r="D485" s="7"/>
      <c r="E485" s="7"/>
      <c r="F485" s="7"/>
      <c r="G485" s="7"/>
    </row>
    <row r="486" spans="1:7" x14ac:dyDescent="0.25">
      <c r="A486" s="7"/>
      <c r="B486" s="7"/>
      <c r="C486" s="7"/>
      <c r="D486" s="7"/>
      <c r="E486" s="7"/>
      <c r="F486" s="7"/>
      <c r="G486" s="7"/>
    </row>
    <row r="487" spans="1:7" x14ac:dyDescent="0.25">
      <c r="A487" s="7"/>
      <c r="B487" s="7"/>
      <c r="C487" s="7"/>
      <c r="D487" s="7"/>
      <c r="E487" s="7"/>
      <c r="F487" s="7"/>
      <c r="G487" s="7"/>
    </row>
    <row r="488" spans="1:7" x14ac:dyDescent="0.25">
      <c r="A488" s="7"/>
      <c r="B488" s="7"/>
      <c r="C488" s="7"/>
      <c r="D488" s="7"/>
      <c r="E488" s="7"/>
      <c r="F488" s="7"/>
      <c r="G488" s="7"/>
    </row>
    <row r="489" spans="1:7" x14ac:dyDescent="0.25">
      <c r="A489" s="7"/>
      <c r="B489" s="7"/>
      <c r="C489" s="7"/>
      <c r="D489" s="7"/>
      <c r="E489" s="7"/>
      <c r="F489" s="7"/>
      <c r="G489" s="7"/>
    </row>
    <row r="490" spans="1:7" x14ac:dyDescent="0.25">
      <c r="A490" s="7"/>
      <c r="B490" s="7"/>
      <c r="C490" s="7"/>
      <c r="D490" s="7"/>
      <c r="E490" s="7"/>
      <c r="F490" s="7"/>
      <c r="G490" s="7"/>
    </row>
    <row r="491" spans="1:7" x14ac:dyDescent="0.25">
      <c r="A491" s="7"/>
      <c r="B491" s="7"/>
      <c r="C491" s="7"/>
      <c r="D491" s="7"/>
      <c r="E491" s="7"/>
      <c r="F491" s="7"/>
      <c r="G491" s="7"/>
    </row>
    <row r="492" spans="1:7" x14ac:dyDescent="0.25">
      <c r="A492" s="7"/>
      <c r="B492" s="7"/>
      <c r="C492" s="7"/>
      <c r="D492" s="7"/>
      <c r="E492" s="7"/>
      <c r="F492" s="7"/>
      <c r="G492" s="7"/>
    </row>
    <row r="493" spans="1:7" x14ac:dyDescent="0.25">
      <c r="A493" s="7"/>
      <c r="B493" s="7"/>
      <c r="C493" s="7"/>
      <c r="D493" s="7"/>
      <c r="E493" s="7"/>
      <c r="F493" s="7"/>
      <c r="G493" s="7"/>
    </row>
    <row r="494" spans="1:7" x14ac:dyDescent="0.25">
      <c r="A494" s="7"/>
      <c r="B494" s="7"/>
      <c r="C494" s="7"/>
      <c r="D494" s="7"/>
      <c r="E494" s="7"/>
      <c r="F494" s="7"/>
      <c r="G494" s="7"/>
    </row>
    <row r="495" spans="1:7" x14ac:dyDescent="0.25">
      <c r="A495" s="7"/>
      <c r="B495" s="7"/>
      <c r="C495" s="7"/>
      <c r="D495" s="7"/>
      <c r="E495" s="7"/>
      <c r="F495" s="7"/>
      <c r="G495" s="7"/>
    </row>
    <row r="496" spans="1:7" x14ac:dyDescent="0.25">
      <c r="A496" s="7"/>
      <c r="B496" s="7"/>
      <c r="C496" s="7"/>
      <c r="D496" s="7"/>
      <c r="E496" s="7"/>
      <c r="F496" s="7"/>
      <c r="G496" s="7"/>
    </row>
    <row r="497" spans="1:7" x14ac:dyDescent="0.25">
      <c r="A497" s="7"/>
      <c r="B497" s="7"/>
      <c r="C497" s="7"/>
      <c r="D497" s="7"/>
      <c r="E497" s="7"/>
      <c r="F497" s="7"/>
      <c r="G497" s="7"/>
    </row>
    <row r="498" spans="1:7" x14ac:dyDescent="0.25">
      <c r="A498" s="7"/>
      <c r="B498" s="7"/>
      <c r="C498" s="7"/>
      <c r="D498" s="7"/>
      <c r="E498" s="7"/>
      <c r="F498" s="7"/>
      <c r="G498" s="7"/>
    </row>
    <row r="499" spans="1:7" x14ac:dyDescent="0.25">
      <c r="A499" s="7"/>
      <c r="B499" s="7"/>
      <c r="C499" s="7"/>
      <c r="D499" s="7"/>
      <c r="E499" s="7"/>
      <c r="F499" s="7"/>
      <c r="G499" s="7"/>
    </row>
    <row r="500" spans="1:7" x14ac:dyDescent="0.25">
      <c r="A500" s="7"/>
      <c r="B500" s="7"/>
      <c r="C500" s="7"/>
      <c r="D500" s="7"/>
      <c r="E500" s="7"/>
      <c r="F500" s="7"/>
      <c r="G500" s="7"/>
    </row>
    <row r="501" spans="1:7" x14ac:dyDescent="0.25">
      <c r="A501" s="7"/>
      <c r="B501" s="7"/>
      <c r="C501" s="7"/>
      <c r="D501" s="7"/>
      <c r="E501" s="7"/>
      <c r="F501" s="7"/>
      <c r="G501" s="7"/>
    </row>
    <row r="502" spans="1:7" x14ac:dyDescent="0.25">
      <c r="A502" s="7"/>
      <c r="B502" s="7"/>
      <c r="C502" s="7"/>
      <c r="D502" s="7"/>
      <c r="E502" s="7"/>
      <c r="F502" s="7"/>
      <c r="G502" s="7"/>
    </row>
    <row r="503" spans="1:7" x14ac:dyDescent="0.25">
      <c r="A503" s="7"/>
      <c r="B503" s="7"/>
      <c r="C503" s="7"/>
      <c r="D503" s="7"/>
      <c r="E503" s="7"/>
      <c r="F503" s="7"/>
      <c r="G503" s="7"/>
    </row>
    <row r="504" spans="1:7" x14ac:dyDescent="0.25">
      <c r="A504" s="7"/>
      <c r="B504" s="7"/>
      <c r="C504" s="7"/>
      <c r="D504" s="7"/>
      <c r="E504" s="7"/>
      <c r="F504" s="7"/>
      <c r="G504" s="7"/>
    </row>
    <row r="505" spans="1:7" x14ac:dyDescent="0.25">
      <c r="A505" s="7"/>
      <c r="B505" s="7"/>
      <c r="C505" s="7"/>
      <c r="D505" s="7"/>
      <c r="E505" s="7"/>
      <c r="F505" s="7"/>
      <c r="G505" s="7"/>
    </row>
    <row r="506" spans="1:7" x14ac:dyDescent="0.25">
      <c r="A506" s="7"/>
      <c r="B506" s="7"/>
      <c r="C506" s="7"/>
      <c r="D506" s="7"/>
      <c r="E506" s="7"/>
      <c r="F506" s="7"/>
      <c r="G506" s="7"/>
    </row>
    <row r="507" spans="1:7" x14ac:dyDescent="0.25">
      <c r="A507" s="7"/>
      <c r="B507" s="7"/>
      <c r="C507" s="7"/>
      <c r="D507" s="7"/>
      <c r="E507" s="7"/>
      <c r="F507" s="7"/>
      <c r="G507" s="7"/>
    </row>
    <row r="508" spans="1:7" x14ac:dyDescent="0.25">
      <c r="A508" s="7"/>
      <c r="B508" s="7"/>
      <c r="C508" s="7"/>
      <c r="D508" s="7"/>
      <c r="E508" s="7"/>
      <c r="F508" s="7"/>
      <c r="G508" s="7"/>
    </row>
    <row r="509" spans="1:7" x14ac:dyDescent="0.25">
      <c r="A509" s="7"/>
      <c r="B509" s="7"/>
      <c r="C509" s="7"/>
      <c r="D509" s="7"/>
      <c r="E509" s="7"/>
      <c r="F509" s="7"/>
      <c r="G509" s="7"/>
    </row>
    <row r="510" spans="1:7" x14ac:dyDescent="0.25">
      <c r="A510" s="7"/>
      <c r="B510" s="7"/>
      <c r="C510" s="7"/>
      <c r="D510" s="7"/>
      <c r="E510" s="7"/>
      <c r="F510" s="7"/>
      <c r="G510" s="7"/>
    </row>
    <row r="511" spans="1:7" x14ac:dyDescent="0.25">
      <c r="A511" s="7"/>
      <c r="B511" s="7"/>
      <c r="C511" s="7"/>
      <c r="D511" s="7"/>
      <c r="E511" s="7"/>
      <c r="F511" s="7"/>
      <c r="G511" s="7"/>
    </row>
    <row r="512" spans="1:7" x14ac:dyDescent="0.25">
      <c r="A512" s="7"/>
      <c r="B512" s="7"/>
      <c r="C512" s="7"/>
      <c r="D512" s="7"/>
      <c r="E512" s="7"/>
      <c r="F512" s="7"/>
      <c r="G512" s="7"/>
    </row>
    <row r="513" spans="1:7" x14ac:dyDescent="0.25">
      <c r="A513" s="7"/>
      <c r="B513" s="7"/>
      <c r="C513" s="7"/>
      <c r="D513" s="7"/>
      <c r="E513" s="7"/>
      <c r="F513" s="7"/>
      <c r="G513" s="7"/>
    </row>
    <row r="514" spans="1:7" x14ac:dyDescent="0.25">
      <c r="A514" s="7"/>
      <c r="B514" s="7"/>
      <c r="C514" s="7"/>
      <c r="D514" s="7"/>
      <c r="E514" s="7"/>
      <c r="F514" s="7"/>
      <c r="G514" s="7"/>
    </row>
    <row r="515" spans="1:7" x14ac:dyDescent="0.25">
      <c r="A515" s="7"/>
      <c r="B515" s="7"/>
      <c r="C515" s="7"/>
      <c r="D515" s="7"/>
      <c r="E515" s="7"/>
      <c r="F515" s="7"/>
      <c r="G515" s="7"/>
    </row>
    <row r="516" spans="1:7" x14ac:dyDescent="0.25">
      <c r="A516" s="7"/>
      <c r="B516" s="7"/>
      <c r="C516" s="7"/>
      <c r="D516" s="7"/>
      <c r="E516" s="7"/>
      <c r="F516" s="7"/>
      <c r="G516" s="7"/>
    </row>
    <row r="517" spans="1:7" x14ac:dyDescent="0.25">
      <c r="A517" s="7"/>
      <c r="B517" s="7"/>
      <c r="C517" s="7"/>
      <c r="D517" s="7"/>
      <c r="E517" s="7"/>
      <c r="F517" s="7"/>
      <c r="G517" s="7"/>
    </row>
    <row r="518" spans="1:7" x14ac:dyDescent="0.25">
      <c r="A518" s="7"/>
      <c r="B518" s="7"/>
      <c r="C518" s="7"/>
      <c r="D518" s="7"/>
      <c r="E518" s="7"/>
      <c r="F518" s="7"/>
      <c r="G518" s="7"/>
    </row>
    <row r="519" spans="1:7" x14ac:dyDescent="0.25">
      <c r="A519" s="7"/>
      <c r="B519" s="7"/>
      <c r="C519" s="7"/>
      <c r="D519" s="7"/>
      <c r="E519" s="7"/>
      <c r="F519" s="7"/>
      <c r="G519" s="7"/>
    </row>
    <row r="520" spans="1:7" x14ac:dyDescent="0.25">
      <c r="A520" s="7"/>
      <c r="B520" s="7"/>
      <c r="C520" s="7"/>
      <c r="D520" s="7"/>
      <c r="E520" s="7"/>
      <c r="F520" s="7"/>
      <c r="G520" s="7"/>
    </row>
    <row r="521" spans="1:7" x14ac:dyDescent="0.25">
      <c r="A521" s="7"/>
      <c r="B521" s="7"/>
      <c r="C521" s="7"/>
      <c r="D521" s="7"/>
      <c r="E521" s="7"/>
      <c r="F521" s="7"/>
      <c r="G521" s="7"/>
    </row>
    <row r="522" spans="1:7" x14ac:dyDescent="0.25">
      <c r="A522" s="7"/>
      <c r="B522" s="7"/>
      <c r="C522" s="7"/>
      <c r="D522" s="7"/>
      <c r="E522" s="7"/>
      <c r="F522" s="7"/>
      <c r="G522" s="7"/>
    </row>
    <row r="523" spans="1:7" x14ac:dyDescent="0.25">
      <c r="A523" s="7"/>
      <c r="B523" s="7"/>
      <c r="C523" s="7"/>
      <c r="D523" s="7"/>
      <c r="E523" s="7"/>
      <c r="F523" s="7"/>
      <c r="G523" s="7"/>
    </row>
    <row r="524" spans="1:7" x14ac:dyDescent="0.25">
      <c r="A524" s="7"/>
      <c r="B524" s="7"/>
      <c r="C524" s="7"/>
      <c r="D524" s="7"/>
      <c r="E524" s="7"/>
      <c r="F524" s="7"/>
      <c r="G524" s="7"/>
    </row>
    <row r="525" spans="1:7" x14ac:dyDescent="0.25">
      <c r="A525" s="7"/>
      <c r="B525" s="7"/>
      <c r="C525" s="7"/>
      <c r="D525" s="7"/>
      <c r="E525" s="7"/>
      <c r="F525" s="7"/>
      <c r="G525" s="7"/>
    </row>
    <row r="526" spans="1:7" x14ac:dyDescent="0.25">
      <c r="A526" s="7"/>
      <c r="B526" s="7"/>
      <c r="C526" s="7"/>
      <c r="D526" s="7"/>
      <c r="E526" s="7"/>
      <c r="F526" s="7"/>
      <c r="G526" s="7"/>
    </row>
    <row r="527" spans="1:7" x14ac:dyDescent="0.25">
      <c r="A527" s="7"/>
      <c r="B527" s="7"/>
      <c r="C527" s="7"/>
      <c r="D527" s="7"/>
      <c r="E527" s="7"/>
      <c r="F527" s="7"/>
      <c r="G527" s="7"/>
    </row>
    <row r="528" spans="1:7" x14ac:dyDescent="0.25">
      <c r="A528" s="7"/>
      <c r="B528" s="7"/>
      <c r="C528" s="7"/>
      <c r="D528" s="7"/>
      <c r="E528" s="7"/>
      <c r="F528" s="7"/>
      <c r="G528" s="7"/>
    </row>
    <row r="529" spans="1:7" x14ac:dyDescent="0.25">
      <c r="A529" s="7"/>
      <c r="B529" s="7"/>
      <c r="C529" s="7"/>
      <c r="D529" s="7"/>
      <c r="E529" s="7"/>
      <c r="F529" s="7"/>
      <c r="G529" s="7"/>
    </row>
    <row r="530" spans="1:7" x14ac:dyDescent="0.25">
      <c r="A530" s="7"/>
      <c r="B530" s="7"/>
      <c r="C530" s="7"/>
      <c r="D530" s="7"/>
      <c r="E530" s="7"/>
      <c r="F530" s="7"/>
      <c r="G530" s="7"/>
    </row>
    <row r="531" spans="1:7" x14ac:dyDescent="0.25">
      <c r="A531" s="7"/>
      <c r="B531" s="7"/>
      <c r="C531" s="7"/>
      <c r="D531" s="7"/>
      <c r="E531" s="7"/>
      <c r="F531" s="7"/>
      <c r="G531" s="7"/>
    </row>
    <row r="532" spans="1:7" x14ac:dyDescent="0.25">
      <c r="A532" s="7"/>
      <c r="B532" s="7"/>
      <c r="C532" s="7"/>
      <c r="D532" s="7"/>
      <c r="E532" s="7"/>
      <c r="F532" s="7"/>
      <c r="G532" s="7"/>
    </row>
    <row r="533" spans="1:7" x14ac:dyDescent="0.25">
      <c r="A533" s="7"/>
      <c r="B533" s="7"/>
      <c r="C533" s="7"/>
      <c r="D533" s="7"/>
      <c r="E533" s="7"/>
      <c r="F533" s="7"/>
      <c r="G533" s="7"/>
    </row>
    <row r="534" spans="1:7" x14ac:dyDescent="0.25">
      <c r="A534" s="7"/>
      <c r="B534" s="7"/>
      <c r="C534" s="7"/>
      <c r="D534" s="7"/>
      <c r="E534" s="7"/>
      <c r="F534" s="7"/>
      <c r="G534" s="7"/>
    </row>
    <row r="535" spans="1:7" x14ac:dyDescent="0.25">
      <c r="A535" s="7"/>
      <c r="B535" s="7"/>
      <c r="C535" s="7"/>
      <c r="D535" s="7"/>
      <c r="E535" s="7"/>
      <c r="F535" s="7"/>
      <c r="G535" s="7"/>
    </row>
    <row r="536" spans="1:7" x14ac:dyDescent="0.25">
      <c r="A536" s="7"/>
      <c r="B536" s="7"/>
      <c r="C536" s="7"/>
      <c r="D536" s="7"/>
      <c r="E536" s="7"/>
      <c r="F536" s="7"/>
      <c r="G536" s="7"/>
    </row>
    <row r="537" spans="1:7" x14ac:dyDescent="0.25">
      <c r="A537" s="7"/>
      <c r="B537" s="7"/>
      <c r="C537" s="7"/>
      <c r="D537" s="7"/>
      <c r="E537" s="7"/>
      <c r="F537" s="7"/>
      <c r="G537" s="7"/>
    </row>
    <row r="538" spans="1:7" x14ac:dyDescent="0.25">
      <c r="A538" s="7"/>
      <c r="B538" s="7"/>
      <c r="C538" s="7"/>
      <c r="D538" s="7"/>
      <c r="E538" s="7"/>
      <c r="F538" s="7"/>
      <c r="G538" s="7"/>
    </row>
    <row r="539" spans="1:7" x14ac:dyDescent="0.25">
      <c r="A539" s="7"/>
      <c r="B539" s="7"/>
      <c r="C539" s="7"/>
      <c r="D539" s="7"/>
      <c r="E539" s="7"/>
      <c r="F539" s="7"/>
      <c r="G539" s="7"/>
    </row>
    <row r="540" spans="1:7" x14ac:dyDescent="0.25">
      <c r="A540" s="7"/>
      <c r="B540" s="7"/>
      <c r="C540" s="7"/>
      <c r="D540" s="7"/>
      <c r="E540" s="7"/>
      <c r="F540" s="7"/>
      <c r="G540" s="7"/>
    </row>
    <row r="541" spans="1:7" x14ac:dyDescent="0.25">
      <c r="A541" s="7"/>
      <c r="B541" s="7"/>
      <c r="C541" s="7"/>
      <c r="D541" s="7"/>
      <c r="E541" s="7"/>
      <c r="F541" s="7"/>
      <c r="G541" s="7"/>
    </row>
    <row r="542" spans="1:7" x14ac:dyDescent="0.25">
      <c r="A542" s="7"/>
      <c r="B542" s="7"/>
      <c r="C542" s="7"/>
      <c r="D542" s="7"/>
      <c r="E542" s="7"/>
      <c r="F542" s="7"/>
      <c r="G542" s="7"/>
    </row>
    <row r="543" spans="1:7" x14ac:dyDescent="0.25">
      <c r="A543" s="7"/>
      <c r="B543" s="7"/>
      <c r="C543" s="7"/>
      <c r="D543" s="7"/>
      <c r="E543" s="7"/>
      <c r="F543" s="7"/>
      <c r="G543" s="7"/>
    </row>
    <row r="544" spans="1:7" x14ac:dyDescent="0.25">
      <c r="A544" s="7"/>
      <c r="B544" s="7"/>
      <c r="C544" s="7"/>
      <c r="D544" s="7"/>
      <c r="E544" s="7"/>
      <c r="F544" s="7"/>
      <c r="G544" s="7"/>
    </row>
    <row r="545" spans="1:7" x14ac:dyDescent="0.25">
      <c r="A545" s="7"/>
      <c r="B545" s="7"/>
      <c r="C545" s="7"/>
      <c r="D545" s="7"/>
      <c r="E545" s="7"/>
      <c r="F545" s="7"/>
      <c r="G545" s="7"/>
    </row>
    <row r="546" spans="1:7" x14ac:dyDescent="0.25">
      <c r="A546" s="7"/>
      <c r="B546" s="7"/>
      <c r="C546" s="7"/>
      <c r="D546" s="7"/>
      <c r="E546" s="7"/>
      <c r="F546" s="7"/>
      <c r="G546" s="7"/>
    </row>
    <row r="547" spans="1:7" x14ac:dyDescent="0.25">
      <c r="A547" s="7"/>
      <c r="B547" s="7"/>
      <c r="C547" s="7"/>
      <c r="D547" s="7"/>
      <c r="E547" s="7"/>
      <c r="F547" s="7"/>
      <c r="G547" s="7"/>
    </row>
    <row r="548" spans="1:7" x14ac:dyDescent="0.25">
      <c r="A548" s="7"/>
      <c r="B548" s="7"/>
      <c r="C548" s="7"/>
      <c r="D548" s="7"/>
      <c r="E548" s="7"/>
      <c r="F548" s="7"/>
      <c r="G548" s="7"/>
    </row>
    <row r="549" spans="1:7" x14ac:dyDescent="0.25">
      <c r="A549" s="7"/>
      <c r="B549" s="7"/>
      <c r="C549" s="7"/>
      <c r="D549" s="7"/>
      <c r="E549" s="7"/>
      <c r="F549" s="7"/>
      <c r="G549" s="7"/>
    </row>
    <row r="550" spans="1:7" x14ac:dyDescent="0.25">
      <c r="A550" s="7"/>
      <c r="B550" s="7"/>
      <c r="C550" s="7"/>
      <c r="D550" s="7"/>
      <c r="E550" s="7"/>
      <c r="F550" s="7"/>
      <c r="G550" s="7"/>
    </row>
    <row r="551" spans="1:7" x14ac:dyDescent="0.25">
      <c r="A551" s="7"/>
      <c r="B551" s="7"/>
      <c r="C551" s="7"/>
      <c r="D551" s="7"/>
      <c r="E551" s="7"/>
      <c r="F551" s="7"/>
      <c r="G551" s="7"/>
    </row>
    <row r="552" spans="1:7" x14ac:dyDescent="0.25">
      <c r="A552" s="7"/>
      <c r="B552" s="7"/>
      <c r="C552" s="7"/>
      <c r="D552" s="7"/>
      <c r="E552" s="7"/>
      <c r="F552" s="7"/>
      <c r="G552" s="7"/>
    </row>
    <row r="553" spans="1:7" x14ac:dyDescent="0.25">
      <c r="A553" s="7"/>
      <c r="B553" s="7"/>
      <c r="C553" s="7"/>
      <c r="D553" s="7"/>
      <c r="E553" s="7"/>
      <c r="F553" s="7"/>
      <c r="G553" s="7"/>
    </row>
    <row r="554" spans="1:7" x14ac:dyDescent="0.25">
      <c r="A554" s="7"/>
      <c r="B554" s="7"/>
      <c r="C554" s="7"/>
      <c r="D554" s="7"/>
      <c r="E554" s="7"/>
      <c r="F554" s="7"/>
      <c r="G554" s="7"/>
    </row>
    <row r="555" spans="1:7" x14ac:dyDescent="0.25">
      <c r="A555" s="7"/>
      <c r="B555" s="7"/>
      <c r="C555" s="7"/>
      <c r="D555" s="7"/>
      <c r="E555" s="7"/>
      <c r="F555" s="7"/>
      <c r="G555" s="7"/>
    </row>
    <row r="556" spans="1:7" x14ac:dyDescent="0.25">
      <c r="A556" s="7"/>
      <c r="B556" s="7"/>
      <c r="C556" s="7"/>
      <c r="D556" s="7"/>
      <c r="E556" s="7"/>
      <c r="F556" s="7"/>
      <c r="G556" s="7"/>
    </row>
    <row r="557" spans="1:7" x14ac:dyDescent="0.25">
      <c r="A557" s="7"/>
      <c r="B557" s="7"/>
      <c r="C557" s="7"/>
      <c r="D557" s="7"/>
      <c r="E557" s="7"/>
      <c r="F557" s="7"/>
      <c r="G557" s="7"/>
    </row>
    <row r="558" spans="1:7" x14ac:dyDescent="0.25">
      <c r="A558" s="7"/>
      <c r="B558" s="7"/>
      <c r="C558" s="7"/>
      <c r="D558" s="7"/>
      <c r="E558" s="7"/>
      <c r="F558" s="7"/>
      <c r="G558" s="7"/>
    </row>
    <row r="559" spans="1:7" x14ac:dyDescent="0.25">
      <c r="A559" s="7"/>
      <c r="B559" s="7"/>
      <c r="C559" s="7"/>
      <c r="D559" s="7"/>
      <c r="E559" s="7"/>
      <c r="F559" s="7"/>
      <c r="G559" s="7"/>
    </row>
    <row r="560" spans="1:7" x14ac:dyDescent="0.25">
      <c r="A560" s="7"/>
      <c r="B560" s="7"/>
      <c r="C560" s="7"/>
      <c r="D560" s="7"/>
      <c r="E560" s="7"/>
      <c r="F560" s="7"/>
      <c r="G560" s="7"/>
    </row>
    <row r="561" spans="1:7" x14ac:dyDescent="0.25">
      <c r="A561" s="7"/>
      <c r="B561" s="7"/>
      <c r="C561" s="7"/>
      <c r="D561" s="7"/>
      <c r="E561" s="7"/>
      <c r="F561" s="7"/>
      <c r="G561" s="7"/>
    </row>
    <row r="562" spans="1:7" x14ac:dyDescent="0.25">
      <c r="A562" s="7"/>
      <c r="B562" s="7"/>
      <c r="C562" s="7"/>
      <c r="D562" s="7"/>
      <c r="E562" s="7"/>
      <c r="F562" s="7"/>
      <c r="G562" s="7"/>
    </row>
    <row r="563" spans="1:7" x14ac:dyDescent="0.25">
      <c r="A563" s="7"/>
      <c r="B563" s="7"/>
      <c r="C563" s="7"/>
      <c r="D563" s="7"/>
      <c r="E563" s="7"/>
      <c r="F563" s="7"/>
      <c r="G563" s="7"/>
    </row>
    <row r="564" spans="1:7" x14ac:dyDescent="0.25">
      <c r="A564" s="7"/>
      <c r="B564" s="7"/>
      <c r="C564" s="7"/>
      <c r="D564" s="7"/>
      <c r="E564" s="7"/>
      <c r="F564" s="7"/>
      <c r="G564" s="7"/>
    </row>
    <row r="565" spans="1:7" x14ac:dyDescent="0.25">
      <c r="A565" s="7"/>
      <c r="B565" s="7"/>
      <c r="C565" s="7"/>
      <c r="D565" s="7"/>
      <c r="E565" s="7"/>
      <c r="F565" s="7"/>
      <c r="G565" s="7"/>
    </row>
    <row r="566" spans="1:7" x14ac:dyDescent="0.25">
      <c r="A566" s="7"/>
      <c r="B566" s="7"/>
      <c r="C566" s="7"/>
      <c r="D566" s="7"/>
      <c r="E566" s="7"/>
      <c r="F566" s="7"/>
      <c r="G566" s="7"/>
    </row>
    <row r="567" spans="1:7" x14ac:dyDescent="0.25">
      <c r="A567" s="7"/>
      <c r="B567" s="7"/>
      <c r="C567" s="7"/>
      <c r="D567" s="7"/>
      <c r="E567" s="7"/>
      <c r="F567" s="7"/>
      <c r="G567" s="7"/>
    </row>
    <row r="568" spans="1:7" x14ac:dyDescent="0.25">
      <c r="A568" s="7"/>
      <c r="B568" s="7"/>
      <c r="C568" s="7"/>
      <c r="D568" s="7"/>
      <c r="E568" s="7"/>
      <c r="F568" s="7"/>
      <c r="G568" s="7"/>
    </row>
    <row r="569" spans="1:7" x14ac:dyDescent="0.25">
      <c r="A569" s="7"/>
      <c r="B569" s="7"/>
      <c r="C569" s="7"/>
      <c r="D569" s="7"/>
      <c r="E569" s="7"/>
      <c r="F569" s="7"/>
      <c r="G569" s="7"/>
    </row>
    <row r="570" spans="1:7" x14ac:dyDescent="0.25">
      <c r="A570" s="7"/>
      <c r="B570" s="7"/>
      <c r="C570" s="7"/>
      <c r="D570" s="7"/>
      <c r="E570" s="7"/>
      <c r="F570" s="7"/>
      <c r="G570" s="7"/>
    </row>
    <row r="571" spans="1:7" x14ac:dyDescent="0.25">
      <c r="A571" s="7"/>
      <c r="B571" s="7"/>
      <c r="C571" s="7"/>
      <c r="D571" s="7"/>
      <c r="E571" s="7"/>
      <c r="F571" s="7"/>
      <c r="G571" s="7"/>
    </row>
    <row r="572" spans="1:7" x14ac:dyDescent="0.25">
      <c r="A572" s="7"/>
      <c r="B572" s="7"/>
      <c r="C572" s="7"/>
      <c r="D572" s="7"/>
      <c r="E572" s="7"/>
      <c r="F572" s="7"/>
      <c r="G572" s="7"/>
    </row>
    <row r="573" spans="1:7" x14ac:dyDescent="0.25">
      <c r="A573" s="7"/>
      <c r="B573" s="7"/>
      <c r="C573" s="7"/>
      <c r="D573" s="7"/>
      <c r="E573" s="7"/>
      <c r="F573" s="7"/>
      <c r="G573" s="7"/>
    </row>
    <row r="574" spans="1:7" x14ac:dyDescent="0.25">
      <c r="A574" s="7"/>
      <c r="B574" s="7"/>
      <c r="C574" s="7"/>
      <c r="D574" s="7"/>
      <c r="E574" s="7"/>
      <c r="F574" s="7"/>
      <c r="G574" s="7"/>
    </row>
    <row r="575" spans="1:7" x14ac:dyDescent="0.25">
      <c r="A575" s="7"/>
      <c r="B575" s="7"/>
      <c r="C575" s="7"/>
      <c r="D575" s="7"/>
      <c r="E575" s="7"/>
      <c r="F575" s="7"/>
      <c r="G575" s="7"/>
    </row>
    <row r="576" spans="1:7" x14ac:dyDescent="0.25">
      <c r="A576" s="7"/>
      <c r="B576" s="7"/>
      <c r="C576" s="7"/>
      <c r="D576" s="7"/>
      <c r="E576" s="7"/>
      <c r="F576" s="7"/>
      <c r="G576" s="7"/>
    </row>
    <row r="577" spans="1:7" x14ac:dyDescent="0.25">
      <c r="A577" s="7"/>
      <c r="B577" s="7"/>
      <c r="C577" s="7"/>
      <c r="D577" s="7"/>
      <c r="E577" s="7"/>
      <c r="F577" s="7"/>
      <c r="G577" s="7"/>
    </row>
    <row r="578" spans="1:7" x14ac:dyDescent="0.25">
      <c r="A578" s="7"/>
      <c r="B578" s="7"/>
      <c r="C578" s="7"/>
      <c r="D578" s="7"/>
      <c r="E578" s="7"/>
      <c r="F578" s="7"/>
      <c r="G578" s="7"/>
    </row>
    <row r="579" spans="1:7" x14ac:dyDescent="0.25">
      <c r="A579" s="7"/>
      <c r="B579" s="7"/>
      <c r="C579" s="7"/>
      <c r="D579" s="7"/>
      <c r="E579" s="7"/>
      <c r="F579" s="7"/>
      <c r="G579" s="7"/>
    </row>
    <row r="580" spans="1:7" x14ac:dyDescent="0.25">
      <c r="A580" s="7"/>
      <c r="B580" s="7"/>
      <c r="C580" s="7"/>
      <c r="D580" s="7"/>
      <c r="E580" s="7"/>
      <c r="F580" s="7"/>
      <c r="G580" s="7"/>
    </row>
    <row r="581" spans="1:7" x14ac:dyDescent="0.25">
      <c r="A581" s="7"/>
      <c r="B581" s="7"/>
      <c r="C581" s="7"/>
      <c r="D581" s="7"/>
      <c r="E581" s="7"/>
      <c r="F581" s="7"/>
      <c r="G581" s="7"/>
    </row>
    <row r="582" spans="1:7" x14ac:dyDescent="0.25">
      <c r="A582" s="7"/>
      <c r="B582" s="7"/>
      <c r="C582" s="7"/>
      <c r="D582" s="7"/>
      <c r="E582" s="7"/>
      <c r="F582" s="7"/>
      <c r="G582" s="7"/>
    </row>
    <row r="583" spans="1:7" x14ac:dyDescent="0.25">
      <c r="A583" s="7"/>
      <c r="B583" s="7"/>
      <c r="C583" s="7"/>
      <c r="D583" s="7"/>
      <c r="E583" s="7"/>
      <c r="F583" s="7"/>
      <c r="G583" s="7"/>
    </row>
    <row r="584" spans="1:7" x14ac:dyDescent="0.25">
      <c r="A584" s="7"/>
      <c r="B584" s="7"/>
      <c r="C584" s="7"/>
      <c r="D584" s="7"/>
      <c r="E584" s="7"/>
      <c r="F584" s="7"/>
      <c r="G584" s="7"/>
    </row>
    <row r="585" spans="1:7" x14ac:dyDescent="0.25">
      <c r="A585" s="7"/>
      <c r="B585" s="7"/>
      <c r="C585" s="7"/>
      <c r="D585" s="7"/>
      <c r="E585" s="7"/>
      <c r="F585" s="7"/>
      <c r="G585" s="7"/>
    </row>
    <row r="586" spans="1:7" x14ac:dyDescent="0.25">
      <c r="A586" s="7"/>
      <c r="B586" s="7"/>
      <c r="C586" s="7"/>
      <c r="D586" s="7"/>
      <c r="E586" s="7"/>
      <c r="F586" s="7"/>
      <c r="G586" s="7"/>
    </row>
    <row r="587" spans="1:7" x14ac:dyDescent="0.25">
      <c r="A587" s="7"/>
      <c r="B587" s="7"/>
      <c r="C587" s="7"/>
      <c r="D587" s="7"/>
      <c r="E587" s="7"/>
      <c r="F587" s="7"/>
      <c r="G587" s="7"/>
    </row>
    <row r="588" spans="1:7" x14ac:dyDescent="0.25">
      <c r="A588" s="7"/>
      <c r="B588" s="7"/>
      <c r="C588" s="7"/>
      <c r="D588" s="7"/>
      <c r="E588" s="7"/>
      <c r="F588" s="7"/>
      <c r="G588" s="7"/>
    </row>
    <row r="589" spans="1:7" x14ac:dyDescent="0.25">
      <c r="A589" s="7"/>
      <c r="B589" s="7"/>
      <c r="C589" s="7"/>
      <c r="D589" s="7"/>
      <c r="E589" s="7"/>
      <c r="F589" s="7"/>
      <c r="G589" s="7"/>
    </row>
    <row r="590" spans="1:7" x14ac:dyDescent="0.25">
      <c r="A590" s="7"/>
      <c r="B590" s="7"/>
      <c r="C590" s="7"/>
      <c r="D590" s="7"/>
      <c r="E590" s="7"/>
      <c r="F590" s="7"/>
      <c r="G590" s="7"/>
    </row>
    <row r="591" spans="1:7" x14ac:dyDescent="0.25">
      <c r="A591" s="7"/>
      <c r="B591" s="7"/>
      <c r="C591" s="7"/>
      <c r="D591" s="7"/>
      <c r="E591" s="7"/>
      <c r="F591" s="7"/>
      <c r="G591" s="7"/>
    </row>
    <row r="592" spans="1:7" x14ac:dyDescent="0.25">
      <c r="A592" s="7"/>
      <c r="B592" s="7"/>
      <c r="C592" s="7"/>
      <c r="D592" s="7"/>
      <c r="E592" s="7"/>
      <c r="F592" s="7"/>
      <c r="G592" s="7"/>
    </row>
    <row r="593" spans="1:7" x14ac:dyDescent="0.25">
      <c r="A593" s="7"/>
      <c r="B593" s="7"/>
      <c r="C593" s="7"/>
      <c r="D593" s="7"/>
      <c r="E593" s="7"/>
      <c r="F593" s="7"/>
      <c r="G593" s="7"/>
    </row>
    <row r="594" spans="1:7" x14ac:dyDescent="0.25">
      <c r="A594" s="7"/>
      <c r="B594" s="7"/>
      <c r="C594" s="7"/>
      <c r="D594" s="7"/>
      <c r="E594" s="7"/>
      <c r="F594" s="7"/>
      <c r="G594" s="7"/>
    </row>
    <row r="595" spans="1:7" x14ac:dyDescent="0.25">
      <c r="A595" s="7"/>
      <c r="B595" s="7"/>
      <c r="C595" s="7"/>
      <c r="D595" s="7"/>
      <c r="E595" s="7"/>
      <c r="F595" s="7"/>
      <c r="G595" s="7"/>
    </row>
    <row r="596" spans="1:7" x14ac:dyDescent="0.25">
      <c r="A596" s="7"/>
      <c r="B596" s="7"/>
      <c r="C596" s="7"/>
      <c r="D596" s="7"/>
      <c r="E596" s="7"/>
      <c r="F596" s="7"/>
      <c r="G596" s="7"/>
    </row>
    <row r="597" spans="1:7" x14ac:dyDescent="0.25">
      <c r="A597" s="7"/>
      <c r="B597" s="7"/>
      <c r="C597" s="7"/>
      <c r="D597" s="7"/>
      <c r="E597" s="7"/>
      <c r="F597" s="7"/>
      <c r="G597" s="7"/>
    </row>
    <row r="598" spans="1:7" x14ac:dyDescent="0.25">
      <c r="A598" s="7"/>
      <c r="B598" s="7"/>
      <c r="C598" s="7"/>
      <c r="D598" s="7"/>
      <c r="E598" s="7"/>
      <c r="F598" s="7"/>
      <c r="G598" s="7"/>
    </row>
    <row r="599" spans="1:7" x14ac:dyDescent="0.25">
      <c r="A599" s="7"/>
      <c r="B599" s="7"/>
      <c r="C599" s="7"/>
      <c r="D599" s="7"/>
      <c r="E599" s="7"/>
      <c r="F599" s="7"/>
      <c r="G599" s="7"/>
    </row>
    <row r="600" spans="1:7" x14ac:dyDescent="0.25">
      <c r="A600" s="7"/>
      <c r="B600" s="7"/>
      <c r="C600" s="7"/>
      <c r="D600" s="7"/>
      <c r="E600" s="7"/>
      <c r="F600" s="7"/>
      <c r="G600" s="7"/>
    </row>
    <row r="601" spans="1:7" x14ac:dyDescent="0.25">
      <c r="A601" s="7"/>
      <c r="B601" s="7"/>
      <c r="C601" s="7"/>
      <c r="D601" s="7"/>
      <c r="E601" s="7"/>
      <c r="F601" s="7"/>
      <c r="G601" s="7"/>
    </row>
    <row r="602" spans="1:7" x14ac:dyDescent="0.25">
      <c r="A602" s="7"/>
      <c r="B602" s="7"/>
      <c r="C602" s="7"/>
      <c r="D602" s="7"/>
      <c r="E602" s="7"/>
      <c r="F602" s="7"/>
      <c r="G602" s="7"/>
    </row>
    <row r="603" spans="1:7" x14ac:dyDescent="0.25">
      <c r="A603" s="7"/>
      <c r="B603" s="7"/>
      <c r="C603" s="7"/>
      <c r="D603" s="7"/>
      <c r="E603" s="7"/>
      <c r="F603" s="7"/>
      <c r="G603" s="7"/>
    </row>
    <row r="604" spans="1:7" x14ac:dyDescent="0.25">
      <c r="A604" s="7"/>
      <c r="B604" s="7"/>
      <c r="C604" s="7"/>
      <c r="D604" s="7"/>
      <c r="E604" s="7"/>
      <c r="F604" s="7"/>
      <c r="G604" s="7"/>
    </row>
    <row r="605" spans="1:7" x14ac:dyDescent="0.25">
      <c r="A605" s="7"/>
      <c r="B605" s="7"/>
      <c r="C605" s="7"/>
      <c r="D605" s="7"/>
      <c r="E605" s="7"/>
      <c r="F605" s="7"/>
      <c r="G605" s="7"/>
    </row>
    <row r="606" spans="1:7" x14ac:dyDescent="0.25">
      <c r="A606" s="7"/>
      <c r="B606" s="7"/>
      <c r="C606" s="7"/>
      <c r="D606" s="7"/>
      <c r="E606" s="7"/>
      <c r="F606" s="7"/>
      <c r="G606" s="7"/>
    </row>
    <row r="607" spans="1:7" x14ac:dyDescent="0.25">
      <c r="A607" s="7"/>
      <c r="B607" s="7"/>
      <c r="C607" s="7"/>
      <c r="D607" s="7"/>
      <c r="E607" s="7"/>
      <c r="F607" s="7"/>
      <c r="G607" s="7"/>
    </row>
    <row r="608" spans="1:7" x14ac:dyDescent="0.25">
      <c r="A608" s="7"/>
      <c r="B608" s="7"/>
      <c r="C608" s="7"/>
      <c r="D608" s="7"/>
      <c r="E608" s="7"/>
      <c r="F608" s="7"/>
      <c r="G608" s="7"/>
    </row>
    <row r="609" spans="1:7" x14ac:dyDescent="0.25">
      <c r="A609" s="7"/>
      <c r="B609" s="7"/>
      <c r="C609" s="7"/>
      <c r="D609" s="7"/>
      <c r="E609" s="7"/>
      <c r="F609" s="7"/>
      <c r="G609" s="7"/>
    </row>
    <row r="610" spans="1:7" x14ac:dyDescent="0.25">
      <c r="A610" s="7"/>
      <c r="B610" s="7"/>
      <c r="C610" s="7"/>
      <c r="D610" s="7"/>
      <c r="E610" s="7"/>
      <c r="F610" s="7"/>
      <c r="G610" s="7"/>
    </row>
    <row r="611" spans="1:7" x14ac:dyDescent="0.25">
      <c r="A611" s="7"/>
      <c r="B611" s="7"/>
      <c r="C611" s="7"/>
      <c r="D611" s="7"/>
      <c r="E611" s="7"/>
      <c r="F611" s="7"/>
      <c r="G611" s="7"/>
    </row>
    <row r="612" spans="1:7" x14ac:dyDescent="0.25">
      <c r="A612" s="7"/>
      <c r="B612" s="7"/>
      <c r="C612" s="7"/>
      <c r="D612" s="7"/>
      <c r="E612" s="7"/>
      <c r="F612" s="7"/>
      <c r="G612" s="7"/>
    </row>
    <row r="613" spans="1:7" x14ac:dyDescent="0.25">
      <c r="A613" s="7"/>
      <c r="B613" s="7"/>
      <c r="C613" s="7"/>
      <c r="D613" s="7"/>
      <c r="E613" s="7"/>
      <c r="F613" s="7"/>
      <c r="G613" s="7"/>
    </row>
    <row r="614" spans="1:7" x14ac:dyDescent="0.25">
      <c r="A614" s="7"/>
      <c r="B614" s="7"/>
      <c r="C614" s="7"/>
      <c r="D614" s="7"/>
      <c r="E614" s="7"/>
      <c r="F614" s="7"/>
      <c r="G614" s="7"/>
    </row>
    <row r="615" spans="1:7" x14ac:dyDescent="0.25">
      <c r="A615" s="7"/>
      <c r="B615" s="7"/>
      <c r="C615" s="7"/>
      <c r="D615" s="7"/>
      <c r="E615" s="7"/>
      <c r="F615" s="7"/>
      <c r="G615" s="7"/>
    </row>
    <row r="616" spans="1:7" x14ac:dyDescent="0.25">
      <c r="A616" s="7"/>
      <c r="B616" s="7"/>
      <c r="C616" s="7"/>
      <c r="D616" s="7"/>
      <c r="E616" s="7"/>
      <c r="F616" s="7"/>
      <c r="G616" s="7"/>
    </row>
    <row r="617" spans="1:7" x14ac:dyDescent="0.25">
      <c r="A617" s="7"/>
      <c r="B617" s="7"/>
      <c r="C617" s="7"/>
      <c r="D617" s="7"/>
      <c r="E617" s="7"/>
      <c r="F617" s="7"/>
      <c r="G617" s="7"/>
    </row>
    <row r="618" spans="1:7" x14ac:dyDescent="0.25">
      <c r="A618" s="7"/>
      <c r="B618" s="7"/>
      <c r="C618" s="7"/>
      <c r="D618" s="7"/>
      <c r="E618" s="7"/>
      <c r="F618" s="7"/>
      <c r="G618" s="7"/>
    </row>
    <row r="619" spans="1:7" x14ac:dyDescent="0.25">
      <c r="A619" s="7"/>
      <c r="B619" s="7"/>
      <c r="C619" s="7"/>
      <c r="D619" s="7"/>
      <c r="E619" s="7"/>
      <c r="F619" s="7"/>
      <c r="G619" s="7"/>
    </row>
    <row r="620" spans="1:7" x14ac:dyDescent="0.25">
      <c r="A620" s="7"/>
      <c r="B620" s="7"/>
      <c r="C620" s="7"/>
      <c r="D620" s="7"/>
      <c r="E620" s="7"/>
      <c r="F620" s="7"/>
      <c r="G620" s="7"/>
    </row>
    <row r="621" spans="1:7" x14ac:dyDescent="0.25">
      <c r="A621" s="7"/>
      <c r="B621" s="7"/>
      <c r="C621" s="7"/>
      <c r="D621" s="7"/>
      <c r="E621" s="7"/>
      <c r="F621" s="7"/>
      <c r="G621" s="7"/>
    </row>
    <row r="622" spans="1:7" x14ac:dyDescent="0.25">
      <c r="A622" s="7"/>
      <c r="B622" s="7"/>
      <c r="C622" s="7"/>
      <c r="D622" s="7"/>
      <c r="E622" s="7"/>
      <c r="F622" s="7"/>
      <c r="G622" s="7"/>
    </row>
    <row r="623" spans="1:7" x14ac:dyDescent="0.25">
      <c r="A623" s="7"/>
      <c r="B623" s="7"/>
      <c r="C623" s="7"/>
      <c r="D623" s="7"/>
      <c r="E623" s="7"/>
      <c r="F623" s="7"/>
      <c r="G623" s="7"/>
    </row>
    <row r="624" spans="1:7" x14ac:dyDescent="0.25">
      <c r="A624" s="7"/>
      <c r="B624" s="7"/>
      <c r="C624" s="7"/>
      <c r="D624" s="7"/>
      <c r="E624" s="7"/>
      <c r="F624" s="7"/>
      <c r="G624" s="7"/>
    </row>
    <row r="625" spans="1:7" x14ac:dyDescent="0.25">
      <c r="A625" s="7"/>
      <c r="B625" s="7"/>
      <c r="C625" s="7"/>
      <c r="D625" s="7"/>
      <c r="E625" s="7"/>
      <c r="F625" s="7"/>
      <c r="G625" s="7"/>
    </row>
    <row r="626" spans="1:7" x14ac:dyDescent="0.25">
      <c r="A626" s="7"/>
      <c r="B626" s="7"/>
      <c r="C626" s="7"/>
      <c r="D626" s="7"/>
      <c r="E626" s="7"/>
      <c r="F626" s="7"/>
      <c r="G626" s="7"/>
    </row>
    <row r="627" spans="1:7" x14ac:dyDescent="0.25">
      <c r="A627" s="7"/>
      <c r="B627" s="7"/>
      <c r="C627" s="7"/>
      <c r="D627" s="7"/>
      <c r="E627" s="7"/>
      <c r="F627" s="7"/>
      <c r="G627" s="7"/>
    </row>
    <row r="628" spans="1:7" x14ac:dyDescent="0.25">
      <c r="A628" s="7"/>
      <c r="B628" s="7"/>
      <c r="C628" s="7"/>
      <c r="D628" s="7"/>
      <c r="E628" s="7"/>
      <c r="F628" s="7"/>
      <c r="G628" s="7"/>
    </row>
    <row r="629" spans="1:7" x14ac:dyDescent="0.25">
      <c r="A629" s="7"/>
      <c r="B629" s="7"/>
      <c r="C629" s="7"/>
      <c r="D629" s="7"/>
      <c r="E629" s="7"/>
      <c r="F629" s="7"/>
      <c r="G629" s="7"/>
    </row>
    <row r="630" spans="1:7" x14ac:dyDescent="0.25">
      <c r="A630" s="7"/>
      <c r="B630" s="7"/>
      <c r="C630" s="7"/>
      <c r="D630" s="7"/>
      <c r="E630" s="7"/>
      <c r="F630" s="7"/>
      <c r="G630" s="7"/>
    </row>
    <row r="631" spans="1:7" x14ac:dyDescent="0.25">
      <c r="A631" s="7"/>
      <c r="B631" s="7"/>
      <c r="C631" s="7"/>
      <c r="D631" s="7"/>
      <c r="E631" s="7"/>
      <c r="F631" s="7"/>
      <c r="G631" s="7"/>
    </row>
    <row r="632" spans="1:7" x14ac:dyDescent="0.25">
      <c r="A632" s="7"/>
      <c r="B632" s="7"/>
      <c r="C632" s="7"/>
      <c r="D632" s="7"/>
      <c r="E632" s="7"/>
      <c r="F632" s="7"/>
      <c r="G632" s="7"/>
    </row>
    <row r="633" spans="1:7" x14ac:dyDescent="0.25">
      <c r="A633" s="7"/>
      <c r="B633" s="7"/>
      <c r="C633" s="7"/>
      <c r="D633" s="7"/>
      <c r="E633" s="7"/>
      <c r="F633" s="7"/>
      <c r="G633" s="7"/>
    </row>
    <row r="634" spans="1:7" x14ac:dyDescent="0.25">
      <c r="A634" s="7"/>
      <c r="B634" s="7"/>
      <c r="C634" s="7"/>
      <c r="D634" s="7"/>
      <c r="E634" s="7"/>
      <c r="F634" s="7"/>
      <c r="G634" s="7"/>
    </row>
    <row r="635" spans="1:7" x14ac:dyDescent="0.25">
      <c r="A635" s="7"/>
      <c r="B635" s="7"/>
      <c r="C635" s="7"/>
      <c r="D635" s="7"/>
      <c r="E635" s="7"/>
      <c r="F635" s="7"/>
      <c r="G635" s="7"/>
    </row>
    <row r="636" spans="1:7" x14ac:dyDescent="0.25">
      <c r="A636" s="7"/>
      <c r="B636" s="7"/>
      <c r="C636" s="7"/>
      <c r="D636" s="7"/>
      <c r="E636" s="7"/>
      <c r="F636" s="7"/>
      <c r="G636" s="7"/>
    </row>
    <row r="637" spans="1:7" x14ac:dyDescent="0.25">
      <c r="A637" s="7"/>
      <c r="B637" s="7"/>
      <c r="C637" s="7"/>
      <c r="D637" s="7"/>
      <c r="E637" s="7"/>
      <c r="F637" s="7"/>
      <c r="G637" s="7"/>
    </row>
    <row r="638" spans="1:7" x14ac:dyDescent="0.25">
      <c r="A638" s="7"/>
      <c r="B638" s="7"/>
      <c r="C638" s="7"/>
      <c r="D638" s="7"/>
      <c r="E638" s="7"/>
      <c r="F638" s="7"/>
      <c r="G638" s="7"/>
    </row>
    <row r="639" spans="1:7" x14ac:dyDescent="0.25">
      <c r="A639" s="7"/>
      <c r="B639" s="7"/>
      <c r="C639" s="7"/>
      <c r="D639" s="7"/>
      <c r="E639" s="7"/>
      <c r="F639" s="7"/>
      <c r="G639" s="7"/>
    </row>
    <row r="640" spans="1:7" x14ac:dyDescent="0.25">
      <c r="A640" s="7"/>
      <c r="B640" s="7"/>
      <c r="C640" s="7"/>
      <c r="D640" s="7"/>
      <c r="E640" s="7"/>
      <c r="F640" s="7"/>
      <c r="G640" s="7"/>
    </row>
    <row r="641" spans="1:7" x14ac:dyDescent="0.25">
      <c r="A641" s="7"/>
      <c r="B641" s="7"/>
      <c r="C641" s="7"/>
      <c r="D641" s="7"/>
      <c r="E641" s="7"/>
      <c r="F641" s="7"/>
      <c r="G641" s="7"/>
    </row>
    <row r="642" spans="1:7" x14ac:dyDescent="0.25">
      <c r="A642" s="7"/>
      <c r="B642" s="7"/>
      <c r="C642" s="7"/>
      <c r="D642" s="7"/>
      <c r="E642" s="7"/>
      <c r="F642" s="7"/>
      <c r="G642" s="7"/>
    </row>
    <row r="643" spans="1:7" x14ac:dyDescent="0.25">
      <c r="A643" s="7"/>
      <c r="B643" s="7"/>
      <c r="C643" s="7"/>
      <c r="D643" s="7"/>
      <c r="E643" s="7"/>
      <c r="F643" s="7"/>
      <c r="G643" s="7"/>
    </row>
    <row r="644" spans="1:7" x14ac:dyDescent="0.25">
      <c r="A644" s="7"/>
      <c r="B644" s="7"/>
      <c r="C644" s="7"/>
      <c r="D644" s="7"/>
      <c r="E644" s="7"/>
      <c r="F644" s="7"/>
      <c r="G644" s="7"/>
    </row>
    <row r="645" spans="1:7" x14ac:dyDescent="0.25">
      <c r="A645" s="7"/>
      <c r="B645" s="7"/>
      <c r="C645" s="7"/>
      <c r="D645" s="7"/>
      <c r="E645" s="7"/>
      <c r="F645" s="7"/>
      <c r="G645" s="7"/>
    </row>
    <row r="646" spans="1:7" x14ac:dyDescent="0.25">
      <c r="A646" s="7"/>
      <c r="B646" s="7"/>
      <c r="C646" s="7"/>
      <c r="D646" s="7"/>
      <c r="E646" s="7"/>
      <c r="F646" s="7"/>
      <c r="G646" s="7"/>
    </row>
    <row r="647" spans="1:7" x14ac:dyDescent="0.25">
      <c r="A647" s="7"/>
      <c r="B647" s="7"/>
      <c r="C647" s="7"/>
      <c r="D647" s="7"/>
      <c r="E647" s="7"/>
      <c r="F647" s="7"/>
      <c r="G647" s="7"/>
    </row>
    <row r="648" spans="1:7" x14ac:dyDescent="0.25">
      <c r="A648" s="7"/>
      <c r="B648" s="7"/>
      <c r="C648" s="7"/>
      <c r="D648" s="7"/>
      <c r="E648" s="7"/>
      <c r="F648" s="7"/>
      <c r="G648" s="7"/>
    </row>
    <row r="649" spans="1:7" x14ac:dyDescent="0.25">
      <c r="A649" s="7"/>
      <c r="B649" s="7"/>
      <c r="C649" s="7"/>
      <c r="D649" s="7"/>
      <c r="E649" s="7"/>
      <c r="F649" s="7"/>
      <c r="G649" s="7"/>
    </row>
    <row r="650" spans="1:7" x14ac:dyDescent="0.25">
      <c r="A650" s="7"/>
      <c r="B650" s="7"/>
      <c r="C650" s="7"/>
      <c r="D650" s="7"/>
      <c r="E650" s="7"/>
      <c r="F650" s="7"/>
      <c r="G650" s="7"/>
    </row>
    <row r="651" spans="1:7" x14ac:dyDescent="0.25">
      <c r="A651" s="7"/>
      <c r="B651" s="7"/>
      <c r="C651" s="7"/>
      <c r="D651" s="7"/>
      <c r="E651" s="7"/>
      <c r="F651" s="7"/>
      <c r="G651" s="7"/>
    </row>
    <row r="652" spans="1:7" x14ac:dyDescent="0.25">
      <c r="A652" s="7"/>
      <c r="B652" s="7"/>
      <c r="C652" s="7"/>
      <c r="D652" s="7"/>
      <c r="E652" s="7"/>
      <c r="F652" s="7"/>
      <c r="G652" s="7"/>
    </row>
    <row r="653" spans="1:7" x14ac:dyDescent="0.25">
      <c r="A653" s="7"/>
      <c r="B653" s="7"/>
      <c r="C653" s="7"/>
      <c r="D653" s="7"/>
      <c r="E653" s="7"/>
      <c r="F653" s="7"/>
      <c r="G653" s="7"/>
    </row>
    <row r="654" spans="1:7" x14ac:dyDescent="0.25">
      <c r="A654" s="7"/>
      <c r="B654" s="7"/>
      <c r="C654" s="7"/>
      <c r="D654" s="7"/>
      <c r="E654" s="7"/>
      <c r="F654" s="7"/>
      <c r="G654" s="7"/>
    </row>
    <row r="655" spans="1:7" x14ac:dyDescent="0.25">
      <c r="A655" s="7"/>
      <c r="B655" s="7"/>
      <c r="C655" s="7"/>
      <c r="D655" s="7"/>
      <c r="E655" s="7"/>
      <c r="F655" s="7"/>
      <c r="G655" s="7"/>
    </row>
    <row r="656" spans="1:7" x14ac:dyDescent="0.25">
      <c r="A656" s="7"/>
      <c r="B656" s="7"/>
      <c r="C656" s="7"/>
      <c r="D656" s="7"/>
      <c r="E656" s="7"/>
      <c r="F656" s="7"/>
      <c r="G656" s="7"/>
    </row>
    <row r="657" spans="1:7" x14ac:dyDescent="0.25">
      <c r="A657" s="7"/>
      <c r="B657" s="7"/>
      <c r="C657" s="7"/>
      <c r="D657" s="7"/>
      <c r="E657" s="7"/>
      <c r="F657" s="7"/>
      <c r="G657" s="7"/>
    </row>
    <row r="658" spans="1:7" x14ac:dyDescent="0.25">
      <c r="A658" s="7"/>
      <c r="B658" s="7"/>
      <c r="C658" s="7"/>
      <c r="D658" s="7"/>
      <c r="E658" s="7"/>
      <c r="F658" s="7"/>
      <c r="G658" s="7"/>
    </row>
    <row r="659" spans="1:7" x14ac:dyDescent="0.25">
      <c r="A659" s="7"/>
      <c r="B659" s="7"/>
      <c r="C659" s="7"/>
      <c r="D659" s="7"/>
      <c r="E659" s="7"/>
      <c r="F659" s="7"/>
      <c r="G659" s="7"/>
    </row>
    <row r="660" spans="1:7" x14ac:dyDescent="0.25">
      <c r="A660" s="7"/>
      <c r="B660" s="7"/>
      <c r="C660" s="7"/>
      <c r="D660" s="7"/>
      <c r="E660" s="7"/>
      <c r="F660" s="7"/>
      <c r="G660" s="7"/>
    </row>
    <row r="661" spans="1:7" x14ac:dyDescent="0.25">
      <c r="A661" s="7"/>
      <c r="B661" s="7"/>
      <c r="C661" s="7"/>
      <c r="D661" s="7"/>
      <c r="E661" s="7"/>
      <c r="F661" s="7"/>
      <c r="G661" s="7"/>
    </row>
    <row r="662" spans="1:7" x14ac:dyDescent="0.25">
      <c r="A662" s="7"/>
      <c r="B662" s="7"/>
      <c r="C662" s="7"/>
      <c r="D662" s="7"/>
      <c r="E662" s="7"/>
      <c r="F662" s="7"/>
      <c r="G662" s="7"/>
    </row>
    <row r="663" spans="1:7" x14ac:dyDescent="0.25">
      <c r="A663" s="7"/>
      <c r="B663" s="7"/>
      <c r="C663" s="7"/>
      <c r="D663" s="7"/>
      <c r="E663" s="7"/>
      <c r="F663" s="7"/>
      <c r="G663" s="7"/>
    </row>
    <row r="664" spans="1:7" x14ac:dyDescent="0.25">
      <c r="A664" s="7"/>
      <c r="B664" s="7"/>
      <c r="C664" s="7"/>
      <c r="D664" s="7"/>
      <c r="E664" s="7"/>
      <c r="F664" s="7"/>
      <c r="G664" s="7"/>
    </row>
    <row r="665" spans="1:7" x14ac:dyDescent="0.25">
      <c r="A665" s="7"/>
      <c r="B665" s="7"/>
      <c r="C665" s="7"/>
      <c r="D665" s="7"/>
      <c r="E665" s="7"/>
      <c r="F665" s="7"/>
      <c r="G665" s="7"/>
    </row>
    <row r="666" spans="1:7" x14ac:dyDescent="0.25">
      <c r="A666" s="7"/>
      <c r="B666" s="7"/>
      <c r="C666" s="7"/>
      <c r="D666" s="7"/>
      <c r="E666" s="7"/>
      <c r="F666" s="7"/>
      <c r="G666" s="7"/>
    </row>
    <row r="667" spans="1:7" x14ac:dyDescent="0.25">
      <c r="A667" s="7"/>
      <c r="B667" s="7"/>
      <c r="C667" s="7"/>
      <c r="D667" s="7"/>
      <c r="E667" s="7"/>
      <c r="F667" s="7"/>
      <c r="G667" s="7"/>
    </row>
    <row r="668" spans="1:7" x14ac:dyDescent="0.25">
      <c r="A668" s="7"/>
      <c r="B668" s="7"/>
      <c r="C668" s="7"/>
      <c r="D668" s="7"/>
      <c r="E668" s="7"/>
      <c r="F668" s="7"/>
      <c r="G668" s="7"/>
    </row>
    <row r="669" spans="1:7" x14ac:dyDescent="0.25">
      <c r="A669" s="7"/>
      <c r="B669" s="7"/>
      <c r="C669" s="7"/>
      <c r="D669" s="7"/>
      <c r="E669" s="7"/>
      <c r="F669" s="7"/>
      <c r="G669" s="7"/>
    </row>
    <row r="670" spans="1:7" x14ac:dyDescent="0.25">
      <c r="A670" s="7"/>
      <c r="B670" s="7"/>
      <c r="C670" s="7"/>
      <c r="D670" s="7"/>
      <c r="E670" s="7"/>
      <c r="F670" s="7"/>
      <c r="G670" s="7"/>
    </row>
    <row r="671" spans="1:7" x14ac:dyDescent="0.25">
      <c r="A671" s="7"/>
      <c r="B671" s="7"/>
      <c r="C671" s="7"/>
      <c r="D671" s="7"/>
      <c r="E671" s="7"/>
      <c r="F671" s="7"/>
      <c r="G671" s="7"/>
    </row>
    <row r="672" spans="1:7" x14ac:dyDescent="0.25">
      <c r="A672" s="7"/>
      <c r="B672" s="7"/>
      <c r="C672" s="7"/>
      <c r="D672" s="7"/>
      <c r="E672" s="7"/>
      <c r="F672" s="7"/>
      <c r="G672" s="7"/>
    </row>
    <row r="673" spans="1:7" x14ac:dyDescent="0.25">
      <c r="A673" s="7"/>
      <c r="B673" s="7"/>
      <c r="C673" s="7"/>
      <c r="D673" s="7"/>
      <c r="E673" s="7"/>
      <c r="F673" s="7"/>
      <c r="G673" s="7"/>
    </row>
    <row r="674" spans="1:7" x14ac:dyDescent="0.25">
      <c r="A674" s="7"/>
      <c r="B674" s="7"/>
      <c r="C674" s="7"/>
      <c r="D674" s="7"/>
      <c r="E674" s="7"/>
      <c r="F674" s="7"/>
      <c r="G674" s="7"/>
    </row>
    <row r="675" spans="1:7" x14ac:dyDescent="0.25">
      <c r="A675" s="7"/>
      <c r="B675" s="7"/>
      <c r="C675" s="7"/>
      <c r="D675" s="7"/>
      <c r="E675" s="7"/>
      <c r="F675" s="7"/>
      <c r="G675" s="7"/>
    </row>
    <row r="676" spans="1:7" x14ac:dyDescent="0.25">
      <c r="A676" s="7"/>
      <c r="B676" s="7"/>
      <c r="C676" s="7"/>
      <c r="D676" s="7"/>
      <c r="E676" s="7"/>
      <c r="F676" s="7"/>
      <c r="G676" s="7"/>
    </row>
    <row r="677" spans="1:7" x14ac:dyDescent="0.25">
      <c r="A677" s="7"/>
      <c r="B677" s="7"/>
      <c r="C677" s="7"/>
      <c r="D677" s="7"/>
      <c r="E677" s="7"/>
      <c r="F677" s="7"/>
      <c r="G677" s="7"/>
    </row>
    <row r="678" spans="1:7" x14ac:dyDescent="0.25">
      <c r="A678" s="7"/>
      <c r="B678" s="7"/>
      <c r="C678" s="7"/>
      <c r="D678" s="7"/>
      <c r="E678" s="7"/>
      <c r="F678" s="7"/>
      <c r="G678" s="7"/>
    </row>
    <row r="679" spans="1:7" x14ac:dyDescent="0.25">
      <c r="A679" s="7"/>
      <c r="B679" s="7"/>
      <c r="C679" s="7"/>
      <c r="D679" s="7"/>
      <c r="E679" s="7"/>
      <c r="F679" s="7"/>
      <c r="G679" s="7"/>
    </row>
    <row r="680" spans="1:7" x14ac:dyDescent="0.25">
      <c r="A680" s="7"/>
      <c r="B680" s="7"/>
      <c r="C680" s="7"/>
      <c r="D680" s="7"/>
      <c r="E680" s="7"/>
      <c r="F680" s="7"/>
      <c r="G680" s="7"/>
    </row>
    <row r="681" spans="1:7" x14ac:dyDescent="0.25">
      <c r="A681" s="7"/>
      <c r="B681" s="7"/>
      <c r="C681" s="7"/>
      <c r="D681" s="7"/>
      <c r="E681" s="7"/>
      <c r="F681" s="7"/>
      <c r="G681" s="7"/>
    </row>
    <row r="682" spans="1:7" x14ac:dyDescent="0.25">
      <c r="A682" s="7"/>
      <c r="B682" s="7"/>
      <c r="C682" s="7"/>
      <c r="D682" s="7"/>
      <c r="E682" s="7"/>
      <c r="F682" s="7"/>
      <c r="G682" s="7"/>
    </row>
    <row r="683" spans="1:7" x14ac:dyDescent="0.25">
      <c r="A683" s="7"/>
      <c r="B683" s="7"/>
      <c r="C683" s="7"/>
      <c r="D683" s="7"/>
      <c r="E683" s="7"/>
      <c r="F683" s="7"/>
      <c r="G683" s="7"/>
    </row>
    <row r="684" spans="1:7" x14ac:dyDescent="0.25">
      <c r="A684" s="7"/>
      <c r="B684" s="7"/>
      <c r="C684" s="7"/>
      <c r="D684" s="7"/>
      <c r="E684" s="7"/>
      <c r="F684" s="7"/>
      <c r="G684" s="7"/>
    </row>
    <row r="685" spans="1:7" x14ac:dyDescent="0.25">
      <c r="A685" s="7"/>
      <c r="B685" s="7"/>
      <c r="C685" s="7"/>
      <c r="D685" s="7"/>
      <c r="E685" s="7"/>
      <c r="F685" s="7"/>
      <c r="G685" s="7"/>
    </row>
    <row r="686" spans="1:7" x14ac:dyDescent="0.25">
      <c r="A686" s="7"/>
      <c r="B686" s="7"/>
      <c r="C686" s="7"/>
      <c r="D686" s="7"/>
      <c r="E686" s="7"/>
      <c r="F686" s="7"/>
      <c r="G686" s="7"/>
    </row>
    <row r="687" spans="1:7" x14ac:dyDescent="0.25">
      <c r="A687" s="7"/>
      <c r="B687" s="7"/>
      <c r="C687" s="7"/>
      <c r="D687" s="7"/>
      <c r="E687" s="7"/>
      <c r="F687" s="7"/>
      <c r="G687" s="7"/>
    </row>
    <row r="688" spans="1:7" x14ac:dyDescent="0.25">
      <c r="A688" s="7"/>
      <c r="B688" s="7"/>
      <c r="C688" s="7"/>
      <c r="D688" s="7"/>
      <c r="E688" s="7"/>
      <c r="F688" s="7"/>
      <c r="G688" s="7"/>
    </row>
    <row r="689" spans="1:7" x14ac:dyDescent="0.25">
      <c r="A689" s="7"/>
      <c r="B689" s="7"/>
      <c r="C689" s="7"/>
      <c r="D689" s="7"/>
      <c r="E689" s="7"/>
      <c r="F689" s="7"/>
      <c r="G689" s="7"/>
    </row>
    <row r="690" spans="1:7" x14ac:dyDescent="0.25">
      <c r="A690" s="7"/>
      <c r="B690" s="7"/>
      <c r="C690" s="7"/>
      <c r="D690" s="7"/>
      <c r="E690" s="7"/>
      <c r="F690" s="7"/>
      <c r="G690" s="7"/>
    </row>
    <row r="691" spans="1:7" x14ac:dyDescent="0.25">
      <c r="A691" s="7"/>
      <c r="B691" s="7"/>
      <c r="C691" s="7"/>
      <c r="D691" s="7"/>
      <c r="E691" s="7"/>
      <c r="F691" s="7"/>
      <c r="G691" s="7"/>
    </row>
    <row r="692" spans="1:7" x14ac:dyDescent="0.25">
      <c r="A692" s="7"/>
      <c r="B692" s="7"/>
      <c r="C692" s="7"/>
      <c r="D692" s="7"/>
      <c r="E692" s="7"/>
      <c r="F692" s="7"/>
      <c r="G692" s="7"/>
    </row>
    <row r="693" spans="1:7" x14ac:dyDescent="0.25">
      <c r="A693" s="7"/>
      <c r="B693" s="7"/>
      <c r="C693" s="7"/>
      <c r="D693" s="7"/>
      <c r="E693" s="7"/>
      <c r="F693" s="7"/>
      <c r="G693" s="7"/>
    </row>
    <row r="694" spans="1:7" x14ac:dyDescent="0.25">
      <c r="A694" s="7"/>
      <c r="B694" s="7"/>
      <c r="C694" s="7"/>
      <c r="D694" s="7"/>
      <c r="E694" s="7"/>
      <c r="F694" s="7"/>
      <c r="G694" s="7"/>
    </row>
    <row r="695" spans="1:7" x14ac:dyDescent="0.25">
      <c r="A695" s="7"/>
      <c r="B695" s="7"/>
      <c r="C695" s="7"/>
      <c r="D695" s="7"/>
      <c r="E695" s="7"/>
      <c r="F695" s="7"/>
      <c r="G695" s="7"/>
    </row>
    <row r="696" spans="1:7" x14ac:dyDescent="0.25">
      <c r="A696" s="7"/>
      <c r="B696" s="7"/>
      <c r="C696" s="7"/>
      <c r="D696" s="7"/>
      <c r="E696" s="7"/>
      <c r="F696" s="7"/>
      <c r="G696" s="7"/>
    </row>
    <row r="697" spans="1:7" x14ac:dyDescent="0.25">
      <c r="A697" s="7"/>
      <c r="B697" s="7"/>
      <c r="C697" s="7"/>
      <c r="D697" s="7"/>
      <c r="E697" s="7"/>
      <c r="F697" s="7"/>
      <c r="G697" s="7"/>
    </row>
    <row r="698" spans="1:7" x14ac:dyDescent="0.25">
      <c r="A698" s="7"/>
      <c r="B698" s="7"/>
      <c r="C698" s="7"/>
      <c r="D698" s="7"/>
      <c r="E698" s="7"/>
      <c r="F698" s="7"/>
      <c r="G698" s="7"/>
    </row>
    <row r="699" spans="1:7" x14ac:dyDescent="0.25">
      <c r="A699" s="7"/>
      <c r="B699" s="7"/>
      <c r="C699" s="7"/>
      <c r="D699" s="7"/>
      <c r="E699" s="7"/>
      <c r="F699" s="7"/>
      <c r="G699" s="7"/>
    </row>
    <row r="700" spans="1:7" x14ac:dyDescent="0.25">
      <c r="A700" s="7"/>
      <c r="B700" s="7"/>
      <c r="C700" s="7"/>
      <c r="D700" s="7"/>
      <c r="E700" s="7"/>
      <c r="F700" s="7"/>
      <c r="G700" s="7"/>
    </row>
    <row r="701" spans="1:7" x14ac:dyDescent="0.25">
      <c r="A701" s="7"/>
      <c r="B701" s="7"/>
      <c r="C701" s="7"/>
      <c r="D701" s="7"/>
      <c r="E701" s="7"/>
      <c r="F701" s="7"/>
      <c r="G701" s="7"/>
    </row>
    <row r="702" spans="1:7" x14ac:dyDescent="0.25">
      <c r="A702" s="7"/>
      <c r="B702" s="7"/>
      <c r="C702" s="7"/>
      <c r="D702" s="7"/>
      <c r="E702" s="7"/>
      <c r="F702" s="7"/>
      <c r="G702" s="7"/>
    </row>
    <row r="703" spans="1:7" x14ac:dyDescent="0.25">
      <c r="A703" s="7"/>
      <c r="B703" s="7"/>
      <c r="C703" s="7"/>
      <c r="D703" s="7"/>
      <c r="E703" s="7"/>
      <c r="F703" s="7"/>
      <c r="G703" s="7"/>
    </row>
    <row r="704" spans="1:7" x14ac:dyDescent="0.25">
      <c r="A704" s="7"/>
      <c r="B704" s="7"/>
      <c r="C704" s="7"/>
      <c r="D704" s="7"/>
      <c r="E704" s="7"/>
      <c r="F704" s="7"/>
      <c r="G704" s="7"/>
    </row>
    <row r="705" spans="1:7" x14ac:dyDescent="0.25">
      <c r="A705" s="7"/>
      <c r="B705" s="7"/>
      <c r="C705" s="7"/>
      <c r="D705" s="7"/>
      <c r="E705" s="7"/>
      <c r="F705" s="7"/>
      <c r="G705" s="7"/>
    </row>
    <row r="706" spans="1:7" x14ac:dyDescent="0.25">
      <c r="A706" s="7"/>
      <c r="B706" s="7"/>
      <c r="C706" s="7"/>
      <c r="D706" s="7"/>
      <c r="E706" s="7"/>
      <c r="F706" s="7"/>
      <c r="G706" s="7"/>
    </row>
    <row r="707" spans="1:7" x14ac:dyDescent="0.25">
      <c r="A707" s="7"/>
      <c r="B707" s="7"/>
      <c r="C707" s="7"/>
      <c r="D707" s="7"/>
      <c r="E707" s="7"/>
      <c r="F707" s="7"/>
      <c r="G707" s="7"/>
    </row>
    <row r="708" spans="1:7" x14ac:dyDescent="0.25">
      <c r="A708" s="7"/>
      <c r="B708" s="7"/>
      <c r="C708" s="7"/>
      <c r="D708" s="7"/>
      <c r="E708" s="7"/>
      <c r="F708" s="7"/>
      <c r="G708" s="7"/>
    </row>
    <row r="709" spans="1:7" x14ac:dyDescent="0.25">
      <c r="A709" s="7"/>
      <c r="B709" s="7"/>
      <c r="C709" s="7"/>
      <c r="D709" s="7"/>
      <c r="E709" s="7"/>
      <c r="F709" s="7"/>
      <c r="G709" s="7"/>
    </row>
    <row r="710" spans="1:7" x14ac:dyDescent="0.25">
      <c r="A710" s="7"/>
      <c r="B710" s="7"/>
      <c r="C710" s="7"/>
      <c r="D710" s="7"/>
      <c r="E710" s="7"/>
      <c r="F710" s="7"/>
      <c r="G710" s="7"/>
    </row>
    <row r="711" spans="1:7" x14ac:dyDescent="0.25">
      <c r="A711" s="7"/>
      <c r="B711" s="7"/>
      <c r="C711" s="7"/>
      <c r="D711" s="7"/>
      <c r="E711" s="7"/>
      <c r="F711" s="7"/>
      <c r="G711" s="7"/>
    </row>
    <row r="712" spans="1:7" x14ac:dyDescent="0.25">
      <c r="A712" s="7"/>
      <c r="B712" s="7"/>
      <c r="C712" s="7"/>
      <c r="D712" s="7"/>
      <c r="E712" s="7"/>
      <c r="F712" s="7"/>
      <c r="G712" s="7"/>
    </row>
    <row r="713" spans="1:7" x14ac:dyDescent="0.25">
      <c r="A713" s="7"/>
      <c r="B713" s="7"/>
      <c r="C713" s="7"/>
      <c r="D713" s="7"/>
      <c r="E713" s="7"/>
      <c r="F713" s="7"/>
      <c r="G713" s="7"/>
    </row>
    <row r="714" spans="1:7" x14ac:dyDescent="0.25">
      <c r="A714" s="7"/>
      <c r="B714" s="7"/>
      <c r="C714" s="7"/>
      <c r="D714" s="7"/>
      <c r="E714" s="7"/>
      <c r="F714" s="7"/>
      <c r="G714" s="7"/>
    </row>
    <row r="715" spans="1:7" x14ac:dyDescent="0.25">
      <c r="A715" s="7"/>
      <c r="B715" s="7"/>
      <c r="C715" s="7"/>
      <c r="D715" s="7"/>
      <c r="E715" s="7"/>
      <c r="F715" s="7"/>
      <c r="G715" s="7"/>
    </row>
    <row r="716" spans="1:7" x14ac:dyDescent="0.25">
      <c r="A716" s="7"/>
      <c r="B716" s="7"/>
      <c r="C716" s="7"/>
      <c r="D716" s="7"/>
      <c r="E716" s="7"/>
      <c r="F716" s="7"/>
      <c r="G716" s="7"/>
    </row>
    <row r="717" spans="1:7" x14ac:dyDescent="0.25">
      <c r="A717" s="7"/>
      <c r="B717" s="7"/>
      <c r="C717" s="7"/>
      <c r="D717" s="7"/>
      <c r="E717" s="7"/>
      <c r="F717" s="7"/>
      <c r="G717" s="7"/>
    </row>
    <row r="718" spans="1:7" x14ac:dyDescent="0.25">
      <c r="A718" s="7"/>
      <c r="B718" s="7"/>
      <c r="C718" s="7"/>
      <c r="D718" s="7"/>
      <c r="E718" s="7"/>
      <c r="F718" s="7"/>
      <c r="G718" s="7"/>
    </row>
    <row r="719" spans="1:7" x14ac:dyDescent="0.25">
      <c r="A719" s="7"/>
      <c r="B719" s="7"/>
      <c r="C719" s="7"/>
      <c r="D719" s="7"/>
      <c r="E719" s="7"/>
      <c r="F719" s="7"/>
      <c r="G719" s="7"/>
    </row>
    <row r="720" spans="1:7" x14ac:dyDescent="0.25">
      <c r="A720" s="7"/>
      <c r="B720" s="7"/>
      <c r="C720" s="7"/>
      <c r="D720" s="7"/>
      <c r="E720" s="7"/>
      <c r="F720" s="7"/>
      <c r="G720" s="7"/>
    </row>
    <row r="721" spans="1:7" x14ac:dyDescent="0.25">
      <c r="A721" s="7"/>
      <c r="B721" s="7"/>
      <c r="C721" s="7"/>
      <c r="D721" s="7"/>
      <c r="E721" s="7"/>
      <c r="F721" s="7"/>
      <c r="G721" s="7"/>
    </row>
    <row r="722" spans="1:7" x14ac:dyDescent="0.25">
      <c r="A722" s="7"/>
      <c r="B722" s="7"/>
      <c r="C722" s="7"/>
      <c r="D722" s="7"/>
      <c r="E722" s="7"/>
      <c r="F722" s="7"/>
      <c r="G722" s="7"/>
    </row>
    <row r="723" spans="1:7" x14ac:dyDescent="0.25">
      <c r="A723" s="7"/>
      <c r="B723" s="7"/>
      <c r="C723" s="7"/>
      <c r="D723" s="7"/>
      <c r="E723" s="7"/>
      <c r="F723" s="7"/>
      <c r="G723" s="7"/>
    </row>
    <row r="724" spans="1:7" x14ac:dyDescent="0.25">
      <c r="A724" s="7"/>
      <c r="B724" s="7"/>
      <c r="C724" s="7"/>
      <c r="D724" s="7"/>
      <c r="E724" s="7"/>
      <c r="F724" s="7"/>
      <c r="G724" s="7"/>
    </row>
    <row r="725" spans="1:7" x14ac:dyDescent="0.25">
      <c r="A725" s="7"/>
      <c r="B725" s="7"/>
      <c r="C725" s="7"/>
      <c r="D725" s="7"/>
      <c r="E725" s="7"/>
      <c r="F725" s="7"/>
      <c r="G725" s="7"/>
    </row>
    <row r="726" spans="1:7" x14ac:dyDescent="0.25">
      <c r="A726" s="7"/>
      <c r="B726" s="7"/>
      <c r="C726" s="7"/>
      <c r="D726" s="7"/>
      <c r="E726" s="7"/>
      <c r="F726" s="7"/>
      <c r="G726" s="7"/>
    </row>
    <row r="727" spans="1:7" x14ac:dyDescent="0.25">
      <c r="A727" s="7"/>
      <c r="B727" s="7"/>
      <c r="C727" s="7"/>
      <c r="D727" s="7"/>
      <c r="E727" s="7"/>
      <c r="F727" s="7"/>
      <c r="G727" s="7"/>
    </row>
    <row r="728" spans="1:7" x14ac:dyDescent="0.25">
      <c r="A728" s="7"/>
      <c r="B728" s="7"/>
      <c r="C728" s="7"/>
      <c r="D728" s="7"/>
      <c r="E728" s="7"/>
      <c r="F728" s="7"/>
      <c r="G728" s="7"/>
    </row>
    <row r="729" spans="1:7" x14ac:dyDescent="0.25">
      <c r="A729" s="7"/>
      <c r="B729" s="7"/>
      <c r="C729" s="7"/>
      <c r="D729" s="7"/>
      <c r="E729" s="7"/>
      <c r="F729" s="7"/>
      <c r="G729" s="7"/>
    </row>
    <row r="730" spans="1:7" x14ac:dyDescent="0.25">
      <c r="A730" s="7"/>
      <c r="B730" s="7"/>
      <c r="C730" s="7"/>
      <c r="D730" s="7"/>
      <c r="E730" s="7"/>
      <c r="F730" s="7"/>
      <c r="G730" s="7"/>
    </row>
    <row r="731" spans="1:7" x14ac:dyDescent="0.25">
      <c r="A731" s="7"/>
      <c r="B731" s="7"/>
      <c r="C731" s="7"/>
      <c r="D731" s="7"/>
      <c r="E731" s="7"/>
      <c r="F731" s="7"/>
      <c r="G731" s="7"/>
    </row>
    <row r="732" spans="1:7" x14ac:dyDescent="0.25">
      <c r="A732" s="7"/>
      <c r="B732" s="7"/>
      <c r="C732" s="7"/>
      <c r="D732" s="7"/>
      <c r="E732" s="7"/>
      <c r="F732" s="7"/>
      <c r="G732" s="7"/>
    </row>
    <row r="733" spans="1:7" x14ac:dyDescent="0.25">
      <c r="A733" s="7"/>
      <c r="B733" s="7"/>
      <c r="C733" s="7"/>
      <c r="D733" s="7"/>
      <c r="E733" s="7"/>
      <c r="F733" s="7"/>
      <c r="G733" s="7"/>
    </row>
    <row r="734" spans="1:7" x14ac:dyDescent="0.25">
      <c r="A734" s="7"/>
      <c r="B734" s="7"/>
      <c r="C734" s="7"/>
      <c r="D734" s="7"/>
      <c r="E734" s="7"/>
      <c r="F734" s="7"/>
      <c r="G734" s="7"/>
    </row>
    <row r="735" spans="1:7" x14ac:dyDescent="0.25">
      <c r="A735" s="7"/>
      <c r="B735" s="7"/>
      <c r="C735" s="7"/>
      <c r="D735" s="7"/>
      <c r="E735" s="7"/>
      <c r="F735" s="7"/>
      <c r="G735" s="7"/>
    </row>
    <row r="736" spans="1:7" x14ac:dyDescent="0.25">
      <c r="A736" s="7"/>
      <c r="B736" s="7"/>
      <c r="C736" s="7"/>
      <c r="D736" s="7"/>
      <c r="E736" s="7"/>
      <c r="F736" s="7"/>
      <c r="G736" s="7"/>
    </row>
    <row r="737" spans="1:7" x14ac:dyDescent="0.25">
      <c r="A737" s="7"/>
      <c r="B737" s="7"/>
      <c r="C737" s="7"/>
      <c r="D737" s="7"/>
      <c r="E737" s="7"/>
      <c r="F737" s="7"/>
      <c r="G737" s="7"/>
    </row>
    <row r="738" spans="1:7" x14ac:dyDescent="0.25">
      <c r="A738" s="7"/>
      <c r="B738" s="7"/>
      <c r="C738" s="7"/>
      <c r="D738" s="7"/>
      <c r="E738" s="7"/>
      <c r="F738" s="7"/>
      <c r="G738" s="7"/>
    </row>
    <row r="739" spans="1:7" x14ac:dyDescent="0.25">
      <c r="A739" s="7"/>
      <c r="B739" s="7"/>
      <c r="C739" s="7"/>
      <c r="D739" s="7"/>
      <c r="E739" s="7"/>
      <c r="F739" s="7"/>
      <c r="G739" s="7"/>
    </row>
    <row r="740" spans="1:7" x14ac:dyDescent="0.25">
      <c r="A740" s="7"/>
      <c r="B740" s="7"/>
      <c r="C740" s="7"/>
      <c r="D740" s="7"/>
      <c r="E740" s="7"/>
      <c r="F740" s="7"/>
      <c r="G740" s="7"/>
    </row>
    <row r="741" spans="1:7" x14ac:dyDescent="0.25">
      <c r="A741" s="7"/>
      <c r="B741" s="7"/>
      <c r="C741" s="7"/>
      <c r="D741" s="7"/>
      <c r="E741" s="7"/>
      <c r="F741" s="7"/>
      <c r="G741" s="7"/>
    </row>
    <row r="742" spans="1:7" x14ac:dyDescent="0.25">
      <c r="A742" s="7"/>
      <c r="B742" s="7"/>
      <c r="C742" s="7"/>
      <c r="D742" s="7"/>
      <c r="E742" s="7"/>
      <c r="F742" s="7"/>
      <c r="G742" s="7"/>
    </row>
    <row r="743" spans="1:7" x14ac:dyDescent="0.25">
      <c r="A743" s="7"/>
      <c r="B743" s="7"/>
      <c r="C743" s="7"/>
      <c r="D743" s="7"/>
      <c r="E743" s="7"/>
      <c r="F743" s="7"/>
      <c r="G743" s="7"/>
    </row>
    <row r="744" spans="1:7" x14ac:dyDescent="0.25">
      <c r="A744" s="7"/>
      <c r="B744" s="7"/>
      <c r="C744" s="7"/>
      <c r="D744" s="7"/>
      <c r="E744" s="7"/>
      <c r="F744" s="7"/>
      <c r="G744" s="7"/>
    </row>
    <row r="745" spans="1:7" x14ac:dyDescent="0.25">
      <c r="A745" s="7"/>
      <c r="B745" s="7"/>
      <c r="C745" s="7"/>
      <c r="D745" s="7"/>
      <c r="E745" s="7"/>
      <c r="F745" s="7"/>
      <c r="G745" s="7"/>
    </row>
    <row r="746" spans="1:7" x14ac:dyDescent="0.25">
      <c r="A746" s="7"/>
      <c r="B746" s="7"/>
      <c r="C746" s="7"/>
      <c r="D746" s="7"/>
      <c r="E746" s="7"/>
      <c r="F746" s="7"/>
      <c r="G746" s="7"/>
    </row>
    <row r="747" spans="1:7" x14ac:dyDescent="0.25">
      <c r="A747" s="7"/>
      <c r="B747" s="7"/>
      <c r="C747" s="7"/>
      <c r="D747" s="7"/>
      <c r="E747" s="7"/>
      <c r="F747" s="7"/>
      <c r="G747" s="7"/>
    </row>
    <row r="748" spans="1:7" x14ac:dyDescent="0.25">
      <c r="A748" s="7"/>
      <c r="B748" s="7"/>
      <c r="C748" s="7"/>
      <c r="D748" s="7"/>
      <c r="E748" s="7"/>
      <c r="F748" s="7"/>
      <c r="G748" s="7"/>
    </row>
    <row r="749" spans="1:7" x14ac:dyDescent="0.25">
      <c r="A749" s="7"/>
      <c r="B749" s="7"/>
      <c r="C749" s="7"/>
      <c r="D749" s="7"/>
      <c r="E749" s="7"/>
      <c r="F749" s="7"/>
      <c r="G749" s="7"/>
    </row>
    <row r="750" spans="1:7" x14ac:dyDescent="0.25">
      <c r="A750" s="7"/>
      <c r="B750" s="7"/>
      <c r="C750" s="7"/>
      <c r="D750" s="7"/>
      <c r="E750" s="7"/>
      <c r="F750" s="7"/>
      <c r="G750" s="7"/>
    </row>
    <row r="751" spans="1:7" x14ac:dyDescent="0.25">
      <c r="A751" s="7"/>
      <c r="B751" s="7"/>
      <c r="C751" s="7"/>
      <c r="D751" s="7"/>
      <c r="E751" s="7"/>
      <c r="F751" s="7"/>
      <c r="G751" s="7"/>
    </row>
    <row r="752" spans="1:7" x14ac:dyDescent="0.25">
      <c r="A752" s="7"/>
      <c r="B752" s="7"/>
      <c r="C752" s="7"/>
      <c r="D752" s="7"/>
      <c r="E752" s="7"/>
      <c r="F752" s="7"/>
      <c r="G752" s="7"/>
    </row>
    <row r="753" spans="1:7" x14ac:dyDescent="0.25">
      <c r="A753" s="7"/>
      <c r="B753" s="7"/>
      <c r="C753" s="7"/>
      <c r="D753" s="7"/>
      <c r="E753" s="7"/>
      <c r="F753" s="7"/>
      <c r="G753" s="7"/>
    </row>
    <row r="754" spans="1:7" x14ac:dyDescent="0.25">
      <c r="A754" s="7"/>
      <c r="B754" s="7"/>
      <c r="C754" s="7"/>
      <c r="D754" s="7"/>
      <c r="E754" s="7"/>
      <c r="F754" s="7"/>
      <c r="G754" s="7"/>
    </row>
    <row r="755" spans="1:7" x14ac:dyDescent="0.25">
      <c r="A755" s="7"/>
      <c r="B755" s="7"/>
      <c r="C755" s="7"/>
      <c r="D755" s="7"/>
      <c r="E755" s="7"/>
      <c r="F755" s="7"/>
      <c r="G755" s="7"/>
    </row>
    <row r="756" spans="1:7" x14ac:dyDescent="0.25">
      <c r="A756" s="7"/>
      <c r="B756" s="7"/>
      <c r="C756" s="7"/>
      <c r="D756" s="7"/>
      <c r="E756" s="7"/>
      <c r="F756" s="7"/>
      <c r="G756" s="7"/>
    </row>
    <row r="757" spans="1:7" x14ac:dyDescent="0.25">
      <c r="A757" s="7"/>
      <c r="B757" s="7"/>
      <c r="C757" s="7"/>
      <c r="D757" s="7"/>
      <c r="E757" s="7"/>
      <c r="F757" s="7"/>
      <c r="G757" s="7"/>
    </row>
    <row r="758" spans="1:7" x14ac:dyDescent="0.25">
      <c r="A758" s="7"/>
      <c r="B758" s="7"/>
      <c r="C758" s="7"/>
      <c r="D758" s="7"/>
      <c r="E758" s="7"/>
      <c r="F758" s="7"/>
      <c r="G758" s="7"/>
    </row>
    <row r="759" spans="1:7" x14ac:dyDescent="0.25">
      <c r="A759" s="7"/>
      <c r="B759" s="7"/>
      <c r="C759" s="7"/>
      <c r="D759" s="7"/>
      <c r="E759" s="7"/>
      <c r="F759" s="7"/>
      <c r="G759" s="7"/>
    </row>
    <row r="760" spans="1:7" x14ac:dyDescent="0.25">
      <c r="A760" s="7"/>
      <c r="B760" s="7"/>
      <c r="C760" s="7"/>
      <c r="D760" s="7"/>
      <c r="E760" s="7"/>
      <c r="F760" s="7"/>
      <c r="G760" s="7"/>
    </row>
    <row r="761" spans="1:7" x14ac:dyDescent="0.25">
      <c r="A761" s="7"/>
      <c r="B761" s="7"/>
      <c r="C761" s="7"/>
      <c r="D761" s="7"/>
      <c r="E761" s="7"/>
      <c r="F761" s="7"/>
      <c r="G761" s="7"/>
    </row>
    <row r="762" spans="1:7" x14ac:dyDescent="0.25">
      <c r="A762" s="7"/>
      <c r="B762" s="7"/>
      <c r="C762" s="7"/>
      <c r="D762" s="7"/>
      <c r="E762" s="7"/>
      <c r="F762" s="7"/>
      <c r="G762" s="7"/>
    </row>
    <row r="763" spans="1:7" x14ac:dyDescent="0.25">
      <c r="A763" s="7"/>
      <c r="B763" s="7"/>
      <c r="C763" s="7"/>
      <c r="D763" s="7"/>
      <c r="E763" s="7"/>
      <c r="F763" s="7"/>
      <c r="G763" s="7"/>
    </row>
    <row r="764" spans="1:7" x14ac:dyDescent="0.25">
      <c r="A764" s="7"/>
      <c r="B764" s="7"/>
      <c r="C764" s="7"/>
      <c r="D764" s="7"/>
      <c r="E764" s="7"/>
      <c r="F764" s="7"/>
      <c r="G764" s="7"/>
    </row>
    <row r="765" spans="1:7" x14ac:dyDescent="0.25">
      <c r="A765" s="7"/>
      <c r="B765" s="7"/>
      <c r="C765" s="7"/>
      <c r="D765" s="7"/>
      <c r="E765" s="7"/>
      <c r="F765" s="7"/>
      <c r="G765" s="7"/>
    </row>
    <row r="766" spans="1:7" x14ac:dyDescent="0.25">
      <c r="A766" s="7"/>
      <c r="B766" s="7"/>
      <c r="C766" s="7"/>
      <c r="D766" s="7"/>
      <c r="E766" s="7"/>
      <c r="F766" s="7"/>
      <c r="G766" s="7"/>
    </row>
    <row r="767" spans="1:7" x14ac:dyDescent="0.25">
      <c r="A767" s="7"/>
      <c r="B767" s="7"/>
      <c r="C767" s="7"/>
      <c r="D767" s="7"/>
      <c r="E767" s="7"/>
      <c r="F767" s="7"/>
      <c r="G767" s="7"/>
    </row>
    <row r="768" spans="1:7" x14ac:dyDescent="0.25">
      <c r="A768" s="7"/>
      <c r="B768" s="7"/>
      <c r="C768" s="7"/>
      <c r="D768" s="7"/>
      <c r="E768" s="7"/>
      <c r="F768" s="7"/>
      <c r="G768" s="7"/>
    </row>
    <row r="769" spans="1:7" x14ac:dyDescent="0.25">
      <c r="A769" s="7"/>
      <c r="B769" s="7"/>
      <c r="C769" s="7"/>
      <c r="D769" s="7"/>
      <c r="E769" s="7"/>
      <c r="F769" s="7"/>
      <c r="G769" s="7"/>
    </row>
    <row r="770" spans="1:7" x14ac:dyDescent="0.25">
      <c r="A770" s="7"/>
      <c r="B770" s="7"/>
      <c r="C770" s="7"/>
      <c r="D770" s="7"/>
      <c r="E770" s="7"/>
      <c r="F770" s="7"/>
      <c r="G770" s="7"/>
    </row>
    <row r="771" spans="1:7" x14ac:dyDescent="0.25">
      <c r="A771" s="7"/>
      <c r="B771" s="7"/>
      <c r="C771" s="7"/>
      <c r="D771" s="7"/>
      <c r="E771" s="7"/>
      <c r="F771" s="7"/>
      <c r="G771" s="7"/>
    </row>
    <row r="772" spans="1:7" x14ac:dyDescent="0.25">
      <c r="A772" s="7"/>
      <c r="B772" s="7"/>
      <c r="C772" s="7"/>
      <c r="D772" s="7"/>
      <c r="E772" s="7"/>
      <c r="F772" s="7"/>
      <c r="G772" s="7"/>
    </row>
    <row r="773" spans="1:7" x14ac:dyDescent="0.25">
      <c r="A773" s="7"/>
      <c r="B773" s="7"/>
      <c r="C773" s="7"/>
      <c r="D773" s="7"/>
      <c r="E773" s="7"/>
      <c r="F773" s="7"/>
      <c r="G773" s="7"/>
    </row>
    <row r="774" spans="1:7" x14ac:dyDescent="0.25">
      <c r="A774" s="7"/>
      <c r="B774" s="7"/>
      <c r="C774" s="7"/>
      <c r="D774" s="7"/>
      <c r="E774" s="7"/>
      <c r="F774" s="7"/>
      <c r="G774" s="7"/>
    </row>
    <row r="775" spans="1:7" x14ac:dyDescent="0.25">
      <c r="A775" s="7"/>
      <c r="B775" s="7"/>
      <c r="C775" s="7"/>
      <c r="D775" s="7"/>
      <c r="E775" s="7"/>
      <c r="F775" s="7"/>
      <c r="G775" s="7"/>
    </row>
    <row r="776" spans="1:7" x14ac:dyDescent="0.25">
      <c r="A776" s="7"/>
      <c r="B776" s="7"/>
      <c r="C776" s="7"/>
      <c r="D776" s="7"/>
      <c r="E776" s="7"/>
      <c r="F776" s="7"/>
      <c r="G776" s="7"/>
    </row>
    <row r="777" spans="1:7" x14ac:dyDescent="0.25">
      <c r="A777" s="7"/>
      <c r="B777" s="7"/>
      <c r="C777" s="7"/>
      <c r="D777" s="7"/>
      <c r="E777" s="7"/>
      <c r="F777" s="7"/>
      <c r="G777" s="7"/>
    </row>
    <row r="778" spans="1:7" x14ac:dyDescent="0.25">
      <c r="A778" s="7"/>
      <c r="B778" s="7"/>
      <c r="C778" s="7"/>
      <c r="D778" s="7"/>
      <c r="E778" s="7"/>
      <c r="F778" s="7"/>
      <c r="G778" s="7"/>
    </row>
    <row r="779" spans="1:7" x14ac:dyDescent="0.25">
      <c r="A779" s="7"/>
      <c r="B779" s="7"/>
      <c r="C779" s="7"/>
      <c r="D779" s="7"/>
      <c r="E779" s="7"/>
      <c r="F779" s="7"/>
      <c r="G779" s="7"/>
    </row>
    <row r="780" spans="1:7" x14ac:dyDescent="0.25">
      <c r="A780" s="7"/>
      <c r="B780" s="7"/>
      <c r="C780" s="7"/>
      <c r="D780" s="7"/>
      <c r="E780" s="7"/>
      <c r="F780" s="7"/>
      <c r="G780" s="7"/>
    </row>
    <row r="781" spans="1:7" x14ac:dyDescent="0.25">
      <c r="A781" s="7"/>
      <c r="B781" s="7"/>
      <c r="C781" s="7"/>
      <c r="D781" s="7"/>
      <c r="E781" s="7"/>
      <c r="F781" s="7"/>
      <c r="G781" s="7"/>
    </row>
    <row r="782" spans="1:7" x14ac:dyDescent="0.25">
      <c r="A782" s="7"/>
      <c r="B782" s="7"/>
      <c r="C782" s="7"/>
      <c r="D782" s="7"/>
      <c r="E782" s="7"/>
      <c r="F782" s="7"/>
      <c r="G782" s="7"/>
    </row>
    <row r="783" spans="1:7" x14ac:dyDescent="0.25">
      <c r="A783" s="7"/>
      <c r="B783" s="7"/>
      <c r="C783" s="7"/>
      <c r="D783" s="7"/>
      <c r="E783" s="7"/>
      <c r="F783" s="7"/>
      <c r="G783" s="7"/>
    </row>
    <row r="784" spans="1:7" x14ac:dyDescent="0.25">
      <c r="A784" s="7"/>
      <c r="B784" s="7"/>
      <c r="C784" s="7"/>
      <c r="D784" s="7"/>
      <c r="E784" s="7"/>
      <c r="F784" s="7"/>
      <c r="G784" s="7"/>
    </row>
    <row r="785" spans="1:7" x14ac:dyDescent="0.25">
      <c r="A785" s="7"/>
      <c r="B785" s="7"/>
      <c r="C785" s="7"/>
      <c r="D785" s="7"/>
      <c r="E785" s="7"/>
      <c r="F785" s="7"/>
      <c r="G785" s="7"/>
    </row>
    <row r="786" spans="1:7" x14ac:dyDescent="0.25">
      <c r="A786" s="7"/>
      <c r="B786" s="7"/>
      <c r="C786" s="7"/>
      <c r="D786" s="7"/>
      <c r="E786" s="7"/>
      <c r="F786" s="7"/>
      <c r="G786" s="7"/>
    </row>
    <row r="787" spans="1:7" x14ac:dyDescent="0.25">
      <c r="A787" s="7"/>
      <c r="B787" s="7"/>
      <c r="C787" s="7"/>
      <c r="D787" s="7"/>
      <c r="E787" s="7"/>
      <c r="F787" s="7"/>
      <c r="G787" s="7"/>
    </row>
    <row r="788" spans="1:7" x14ac:dyDescent="0.25">
      <c r="A788" s="7"/>
      <c r="B788" s="7"/>
      <c r="C788" s="7"/>
      <c r="D788" s="7"/>
      <c r="E788" s="7"/>
      <c r="F788" s="7"/>
      <c r="G788" s="7"/>
    </row>
    <row r="789" spans="1:7" x14ac:dyDescent="0.25">
      <c r="A789" s="7"/>
      <c r="B789" s="7"/>
      <c r="C789" s="7"/>
      <c r="D789" s="7"/>
      <c r="E789" s="7"/>
      <c r="F789" s="7"/>
      <c r="G789" s="7"/>
    </row>
    <row r="790" spans="1:7" x14ac:dyDescent="0.25">
      <c r="A790" s="7"/>
      <c r="B790" s="7"/>
      <c r="C790" s="7"/>
      <c r="D790" s="7"/>
      <c r="E790" s="7"/>
      <c r="F790" s="7"/>
      <c r="G790" s="7"/>
    </row>
    <row r="791" spans="1:7" x14ac:dyDescent="0.25">
      <c r="A791" s="7"/>
      <c r="B791" s="7"/>
      <c r="C791" s="7"/>
      <c r="D791" s="7"/>
      <c r="E791" s="7"/>
      <c r="F791" s="7"/>
      <c r="G791" s="7"/>
    </row>
    <row r="792" spans="1:7" x14ac:dyDescent="0.25">
      <c r="A792" s="7"/>
      <c r="B792" s="7"/>
      <c r="C792" s="7"/>
      <c r="D792" s="7"/>
      <c r="E792" s="7"/>
      <c r="F792" s="7"/>
      <c r="G792" s="7"/>
    </row>
    <row r="793" spans="1:7" x14ac:dyDescent="0.25">
      <c r="A793" s="7"/>
      <c r="B793" s="7"/>
      <c r="C793" s="7"/>
      <c r="D793" s="7"/>
      <c r="E793" s="7"/>
      <c r="F793" s="7"/>
      <c r="G793" s="7"/>
    </row>
    <row r="794" spans="1:7" x14ac:dyDescent="0.25">
      <c r="A794" s="7"/>
      <c r="B794" s="7"/>
      <c r="C794" s="7"/>
      <c r="D794" s="7"/>
      <c r="E794" s="7"/>
      <c r="F794" s="7"/>
      <c r="G794" s="7"/>
    </row>
    <row r="795" spans="1:7" x14ac:dyDescent="0.25">
      <c r="A795" s="7"/>
      <c r="B795" s="7"/>
      <c r="C795" s="7"/>
      <c r="D795" s="7"/>
      <c r="E795" s="7"/>
      <c r="F795" s="7"/>
      <c r="G795" s="7"/>
    </row>
    <row r="796" spans="1:7" x14ac:dyDescent="0.25">
      <c r="A796" s="7"/>
      <c r="B796" s="7"/>
      <c r="C796" s="7"/>
      <c r="D796" s="7"/>
      <c r="E796" s="7"/>
      <c r="F796" s="7"/>
      <c r="G796" s="7"/>
    </row>
    <row r="797" spans="1:7" x14ac:dyDescent="0.25">
      <c r="A797" s="7"/>
      <c r="B797" s="7"/>
      <c r="C797" s="7"/>
      <c r="D797" s="7"/>
      <c r="E797" s="7"/>
      <c r="F797" s="7"/>
      <c r="G797" s="7"/>
    </row>
    <row r="798" spans="1:7" x14ac:dyDescent="0.25">
      <c r="A798" s="7"/>
      <c r="B798" s="7"/>
      <c r="C798" s="7"/>
      <c r="D798" s="7"/>
      <c r="E798" s="7"/>
      <c r="F798" s="7"/>
      <c r="G798" s="7"/>
    </row>
    <row r="799" spans="1:7" x14ac:dyDescent="0.25">
      <c r="A799" s="7"/>
      <c r="B799" s="7"/>
      <c r="C799" s="7"/>
      <c r="D799" s="7"/>
      <c r="E799" s="7"/>
      <c r="F799" s="7"/>
      <c r="G799" s="7"/>
    </row>
    <row r="800" spans="1:7" x14ac:dyDescent="0.25">
      <c r="A800" s="7"/>
      <c r="B800" s="7"/>
      <c r="C800" s="7"/>
      <c r="D800" s="7"/>
      <c r="E800" s="7"/>
      <c r="F800" s="7"/>
      <c r="G800" s="7"/>
    </row>
    <row r="801" spans="1:7" x14ac:dyDescent="0.25">
      <c r="A801" s="7"/>
      <c r="B801" s="7"/>
      <c r="C801" s="7"/>
      <c r="D801" s="7"/>
      <c r="E801" s="7"/>
      <c r="F801" s="7"/>
      <c r="G801" s="7"/>
    </row>
    <row r="802" spans="1:7" x14ac:dyDescent="0.25">
      <c r="A802" s="7"/>
      <c r="B802" s="7"/>
      <c r="C802" s="7"/>
      <c r="D802" s="7"/>
      <c r="E802" s="7"/>
      <c r="F802" s="7"/>
      <c r="G802" s="7"/>
    </row>
    <row r="803" spans="1:7" x14ac:dyDescent="0.25">
      <c r="A803" s="7"/>
      <c r="B803" s="7"/>
      <c r="C803" s="7"/>
      <c r="D803" s="7"/>
      <c r="E803" s="7"/>
      <c r="F803" s="7"/>
      <c r="G803" s="7"/>
    </row>
    <row r="804" spans="1:7" x14ac:dyDescent="0.25">
      <c r="A804" s="7"/>
      <c r="B804" s="7"/>
      <c r="C804" s="7"/>
      <c r="D804" s="7"/>
      <c r="E804" s="7"/>
      <c r="F804" s="7"/>
      <c r="G804" s="7"/>
    </row>
    <row r="805" spans="1:7" x14ac:dyDescent="0.25">
      <c r="A805" s="7"/>
      <c r="B805" s="7"/>
      <c r="C805" s="7"/>
      <c r="D805" s="7"/>
      <c r="E805" s="7"/>
      <c r="F805" s="7"/>
      <c r="G805" s="7"/>
    </row>
    <row r="806" spans="1:7" x14ac:dyDescent="0.25">
      <c r="A806" s="7"/>
      <c r="B806" s="7"/>
      <c r="C806" s="7"/>
      <c r="D806" s="7"/>
      <c r="E806" s="7"/>
      <c r="F806" s="7"/>
      <c r="G806" s="7"/>
    </row>
    <row r="807" spans="1:7" x14ac:dyDescent="0.25">
      <c r="A807" s="7"/>
      <c r="B807" s="7"/>
      <c r="C807" s="7"/>
      <c r="D807" s="7"/>
      <c r="E807" s="7"/>
      <c r="F807" s="7"/>
      <c r="G807" s="7"/>
    </row>
    <row r="808" spans="1:7" x14ac:dyDescent="0.25">
      <c r="A808" s="7"/>
      <c r="B808" s="7"/>
      <c r="C808" s="7"/>
      <c r="D808" s="7"/>
      <c r="E808" s="7"/>
      <c r="F808" s="7"/>
      <c r="G808" s="7"/>
    </row>
    <row r="809" spans="1:7" x14ac:dyDescent="0.25">
      <c r="A809" s="7"/>
      <c r="B809" s="7"/>
      <c r="C809" s="7"/>
      <c r="D809" s="7"/>
      <c r="E809" s="7"/>
      <c r="F809" s="7"/>
      <c r="G809" s="7"/>
    </row>
    <row r="810" spans="1:7" x14ac:dyDescent="0.25">
      <c r="A810" s="7"/>
      <c r="B810" s="7"/>
      <c r="C810" s="7"/>
      <c r="D810" s="7"/>
      <c r="E810" s="7"/>
      <c r="F810" s="7"/>
      <c r="G810" s="7"/>
    </row>
    <row r="811" spans="1:7" x14ac:dyDescent="0.25">
      <c r="A811" s="7"/>
      <c r="B811" s="7"/>
      <c r="C811" s="7"/>
      <c r="D811" s="7"/>
      <c r="E811" s="7"/>
      <c r="F811" s="7"/>
      <c r="G811" s="7"/>
    </row>
    <row r="812" spans="1:7" x14ac:dyDescent="0.25">
      <c r="A812" s="7"/>
      <c r="B812" s="7"/>
      <c r="C812" s="7"/>
      <c r="D812" s="7"/>
      <c r="E812" s="7"/>
      <c r="F812" s="7"/>
      <c r="G812" s="7"/>
    </row>
    <row r="813" spans="1:7" x14ac:dyDescent="0.25">
      <c r="A813" s="7"/>
      <c r="B813" s="7"/>
      <c r="C813" s="7"/>
      <c r="D813" s="7"/>
      <c r="E813" s="7"/>
      <c r="F813" s="7"/>
      <c r="G813" s="7"/>
    </row>
    <row r="814" spans="1:7" x14ac:dyDescent="0.25">
      <c r="A814" s="7"/>
      <c r="B814" s="7"/>
      <c r="C814" s="7"/>
      <c r="D814" s="7"/>
      <c r="E814" s="7"/>
      <c r="F814" s="7"/>
      <c r="G814" s="7"/>
    </row>
    <row r="815" spans="1:7" x14ac:dyDescent="0.25">
      <c r="A815" s="7"/>
      <c r="B815" s="7"/>
      <c r="C815" s="7"/>
      <c r="D815" s="7"/>
      <c r="E815" s="7"/>
      <c r="F815" s="7"/>
      <c r="G815" s="7"/>
    </row>
    <row r="816" spans="1:7" x14ac:dyDescent="0.25">
      <c r="A816" s="7"/>
      <c r="B816" s="7"/>
      <c r="C816" s="7"/>
      <c r="D816" s="7"/>
      <c r="E816" s="7"/>
      <c r="F816" s="7"/>
      <c r="G816" s="7"/>
    </row>
    <row r="817" spans="1:7" x14ac:dyDescent="0.25">
      <c r="A817" s="7"/>
      <c r="B817" s="7"/>
      <c r="C817" s="7"/>
      <c r="D817" s="7"/>
      <c r="E817" s="7"/>
      <c r="F817" s="7"/>
      <c r="G817" s="7"/>
    </row>
    <row r="818" spans="1:7" x14ac:dyDescent="0.25">
      <c r="A818" s="7"/>
      <c r="B818" s="7"/>
      <c r="C818" s="7"/>
      <c r="D818" s="7"/>
      <c r="E818" s="7"/>
      <c r="F818" s="7"/>
      <c r="G818" s="7"/>
    </row>
    <row r="819" spans="1:7" x14ac:dyDescent="0.25">
      <c r="A819" s="7"/>
      <c r="B819" s="7"/>
      <c r="C819" s="7"/>
      <c r="D819" s="7"/>
      <c r="E819" s="7"/>
      <c r="F819" s="7"/>
      <c r="G819" s="7"/>
    </row>
    <row r="820" spans="1:7" x14ac:dyDescent="0.25">
      <c r="A820" s="7"/>
      <c r="B820" s="7"/>
      <c r="C820" s="7"/>
      <c r="D820" s="7"/>
      <c r="E820" s="7"/>
      <c r="F820" s="7"/>
      <c r="G820" s="7"/>
    </row>
    <row r="821" spans="1:7" x14ac:dyDescent="0.25">
      <c r="A821" s="7"/>
      <c r="B821" s="7"/>
      <c r="C821" s="7"/>
      <c r="D821" s="7"/>
      <c r="E821" s="7"/>
      <c r="F821" s="7"/>
      <c r="G821" s="7"/>
    </row>
    <row r="822" spans="1:7" x14ac:dyDescent="0.25">
      <c r="A822" s="7"/>
      <c r="B822" s="7"/>
      <c r="C822" s="7"/>
      <c r="D822" s="7"/>
      <c r="E822" s="7"/>
      <c r="F822" s="7"/>
      <c r="G822" s="7"/>
    </row>
    <row r="823" spans="1:7" x14ac:dyDescent="0.25">
      <c r="A823" s="7"/>
      <c r="B823" s="7"/>
      <c r="C823" s="7"/>
      <c r="D823" s="7"/>
      <c r="E823" s="7"/>
      <c r="F823" s="7"/>
      <c r="G823" s="7"/>
    </row>
    <row r="824" spans="1:7" x14ac:dyDescent="0.25">
      <c r="A824" s="7"/>
      <c r="B824" s="7"/>
      <c r="C824" s="7"/>
      <c r="D824" s="7"/>
      <c r="E824" s="7"/>
      <c r="F824" s="7"/>
      <c r="G824" s="7"/>
    </row>
    <row r="825" spans="1:7" x14ac:dyDescent="0.25">
      <c r="A825" s="7"/>
      <c r="B825" s="7"/>
      <c r="C825" s="7"/>
      <c r="D825" s="7"/>
      <c r="E825" s="7"/>
      <c r="F825" s="7"/>
      <c r="G825" s="7"/>
    </row>
    <row r="826" spans="1:7" x14ac:dyDescent="0.25">
      <c r="A826" s="7"/>
      <c r="B826" s="7"/>
      <c r="C826" s="7"/>
      <c r="D826" s="7"/>
      <c r="E826" s="7"/>
      <c r="F826" s="7"/>
      <c r="G826" s="7"/>
    </row>
    <row r="827" spans="1:7" x14ac:dyDescent="0.25">
      <c r="A827" s="7"/>
      <c r="B827" s="7"/>
      <c r="C827" s="7"/>
      <c r="D827" s="7"/>
      <c r="E827" s="7"/>
      <c r="F827" s="7"/>
      <c r="G827" s="7"/>
    </row>
    <row r="828" spans="1:7" x14ac:dyDescent="0.25">
      <c r="A828" s="7"/>
      <c r="B828" s="7"/>
      <c r="C828" s="7"/>
      <c r="D828" s="7"/>
      <c r="E828" s="7"/>
      <c r="F828" s="7"/>
      <c r="G828" s="7"/>
    </row>
    <row r="829" spans="1:7" x14ac:dyDescent="0.25">
      <c r="A829" s="7"/>
      <c r="B829" s="7"/>
      <c r="C829" s="7"/>
      <c r="D829" s="7"/>
      <c r="E829" s="7"/>
      <c r="F829" s="7"/>
      <c r="G829" s="7"/>
    </row>
    <row r="830" spans="1:7" x14ac:dyDescent="0.25">
      <c r="A830" s="7"/>
      <c r="B830" s="7"/>
      <c r="C830" s="7"/>
      <c r="D830" s="7"/>
      <c r="E830" s="7"/>
      <c r="F830" s="7"/>
      <c r="G830" s="7"/>
    </row>
    <row r="831" spans="1:7" x14ac:dyDescent="0.25">
      <c r="A831" s="7"/>
      <c r="B831" s="7"/>
      <c r="C831" s="7"/>
      <c r="D831" s="7"/>
      <c r="E831" s="7"/>
      <c r="F831" s="7"/>
      <c r="G831" s="7"/>
    </row>
    <row r="832" spans="1:7" x14ac:dyDescent="0.25">
      <c r="A832" s="7"/>
      <c r="B832" s="7"/>
      <c r="C832" s="7"/>
      <c r="D832" s="7"/>
      <c r="E832" s="7"/>
      <c r="F832" s="7"/>
      <c r="G832" s="7"/>
    </row>
    <row r="833" spans="1:7" x14ac:dyDescent="0.25">
      <c r="A833" s="7"/>
      <c r="B833" s="7"/>
      <c r="C833" s="7"/>
      <c r="D833" s="7"/>
      <c r="E833" s="7"/>
      <c r="F833" s="7"/>
      <c r="G833" s="7"/>
    </row>
    <row r="834" spans="1:7" x14ac:dyDescent="0.25">
      <c r="A834" s="7"/>
      <c r="B834" s="7"/>
      <c r="C834" s="7"/>
      <c r="D834" s="7"/>
      <c r="E834" s="7"/>
      <c r="F834" s="7"/>
      <c r="G834" s="7"/>
    </row>
    <row r="835" spans="1:7" x14ac:dyDescent="0.25">
      <c r="A835" s="7"/>
      <c r="B835" s="7"/>
      <c r="C835" s="7"/>
      <c r="D835" s="7"/>
      <c r="E835" s="7"/>
      <c r="F835" s="7"/>
      <c r="G835" s="7"/>
    </row>
    <row r="836" spans="1:7" x14ac:dyDescent="0.25">
      <c r="A836" s="7"/>
      <c r="B836" s="7"/>
      <c r="C836" s="7"/>
      <c r="D836" s="7"/>
      <c r="E836" s="7"/>
      <c r="F836" s="7"/>
      <c r="G836" s="7"/>
    </row>
    <row r="837" spans="1:7" x14ac:dyDescent="0.25">
      <c r="A837" s="7"/>
      <c r="B837" s="7"/>
      <c r="C837" s="7"/>
      <c r="D837" s="7"/>
      <c r="E837" s="7"/>
      <c r="F837" s="7"/>
      <c r="G837" s="7"/>
    </row>
    <row r="838" spans="1:7" x14ac:dyDescent="0.25">
      <c r="A838" s="7"/>
      <c r="B838" s="7"/>
      <c r="C838" s="7"/>
      <c r="D838" s="7"/>
      <c r="E838" s="7"/>
      <c r="F838" s="7"/>
      <c r="G838" s="7"/>
    </row>
    <row r="839" spans="1:7" x14ac:dyDescent="0.25">
      <c r="A839" s="7"/>
      <c r="B839" s="7"/>
      <c r="C839" s="7"/>
      <c r="D839" s="7"/>
      <c r="E839" s="7"/>
      <c r="F839" s="7"/>
      <c r="G839" s="7"/>
    </row>
    <row r="840" spans="1:7" x14ac:dyDescent="0.25">
      <c r="A840" s="7"/>
      <c r="B840" s="7"/>
      <c r="C840" s="7"/>
      <c r="D840" s="7"/>
      <c r="E840" s="7"/>
      <c r="F840" s="7"/>
      <c r="G840" s="7"/>
    </row>
    <row r="841" spans="1:7" x14ac:dyDescent="0.25">
      <c r="A841" s="7"/>
      <c r="B841" s="7"/>
      <c r="C841" s="7"/>
      <c r="D841" s="7"/>
      <c r="E841" s="7"/>
      <c r="F841" s="7"/>
      <c r="G841" s="7"/>
    </row>
    <row r="842" spans="1:7" x14ac:dyDescent="0.25">
      <c r="A842" s="7"/>
      <c r="B842" s="7"/>
      <c r="C842" s="7"/>
      <c r="D842" s="7"/>
      <c r="E842" s="7"/>
      <c r="F842" s="7"/>
      <c r="G842" s="7"/>
    </row>
    <row r="843" spans="1:7" x14ac:dyDescent="0.25">
      <c r="A843" s="7"/>
      <c r="B843" s="7"/>
      <c r="C843" s="7"/>
      <c r="D843" s="7"/>
      <c r="E843" s="7"/>
      <c r="F843" s="7"/>
      <c r="G843" s="7"/>
    </row>
    <row r="844" spans="1:7" x14ac:dyDescent="0.25">
      <c r="A844" s="7"/>
      <c r="B844" s="7"/>
      <c r="C844" s="7"/>
      <c r="D844" s="7"/>
      <c r="E844" s="7"/>
      <c r="F844" s="7"/>
      <c r="G844" s="7"/>
    </row>
    <row r="845" spans="1:7" x14ac:dyDescent="0.25">
      <c r="A845" s="7"/>
      <c r="B845" s="7"/>
      <c r="C845" s="7"/>
      <c r="D845" s="7"/>
      <c r="E845" s="7"/>
      <c r="F845" s="7"/>
      <c r="G845" s="7"/>
    </row>
    <row r="846" spans="1:7" x14ac:dyDescent="0.25">
      <c r="A846" s="7"/>
      <c r="B846" s="7"/>
      <c r="C846" s="7"/>
      <c r="D846" s="7"/>
      <c r="E846" s="7"/>
      <c r="F846" s="7"/>
      <c r="G846" s="7"/>
    </row>
    <row r="847" spans="1:7" x14ac:dyDescent="0.25">
      <c r="A847" s="7"/>
      <c r="B847" s="7"/>
      <c r="C847" s="7"/>
      <c r="D847" s="7"/>
      <c r="E847" s="7"/>
      <c r="F847" s="7"/>
      <c r="G847" s="7"/>
    </row>
    <row r="848" spans="1:7" x14ac:dyDescent="0.25">
      <c r="A848" s="7"/>
      <c r="B848" s="7"/>
      <c r="C848" s="7"/>
      <c r="D848" s="7"/>
      <c r="E848" s="7"/>
      <c r="F848" s="7"/>
      <c r="G848" s="7"/>
    </row>
    <row r="849" spans="1:7" x14ac:dyDescent="0.25">
      <c r="A849" s="7"/>
      <c r="B849" s="7"/>
      <c r="C849" s="7"/>
      <c r="D849" s="7"/>
      <c r="E849" s="7"/>
      <c r="F849" s="7"/>
      <c r="G849" s="7"/>
    </row>
    <row r="850" spans="1:7" x14ac:dyDescent="0.25">
      <c r="A850" s="7"/>
      <c r="B850" s="7"/>
      <c r="C850" s="7"/>
      <c r="D850" s="7"/>
      <c r="E850" s="7"/>
      <c r="F850" s="7"/>
      <c r="G850" s="7"/>
    </row>
    <row r="851" spans="1:7" x14ac:dyDescent="0.25">
      <c r="A851" s="7"/>
      <c r="B851" s="7"/>
      <c r="C851" s="7"/>
      <c r="D851" s="7"/>
      <c r="E851" s="7"/>
      <c r="F851" s="7"/>
      <c r="G851" s="7"/>
    </row>
    <row r="852" spans="1:7" x14ac:dyDescent="0.25">
      <c r="A852" s="7"/>
      <c r="B852" s="7"/>
      <c r="C852" s="7"/>
      <c r="D852" s="7"/>
      <c r="E852" s="7"/>
      <c r="F852" s="7"/>
      <c r="G852" s="7"/>
    </row>
    <row r="853" spans="1:7" x14ac:dyDescent="0.25">
      <c r="A853" s="7"/>
      <c r="B853" s="7"/>
      <c r="C853" s="7"/>
      <c r="D853" s="7"/>
      <c r="E853" s="7"/>
      <c r="F853" s="7"/>
      <c r="G853" s="7"/>
    </row>
    <row r="854" spans="1:7" x14ac:dyDescent="0.25">
      <c r="A854" s="7"/>
      <c r="B854" s="7"/>
      <c r="C854" s="7"/>
      <c r="D854" s="7"/>
      <c r="E854" s="7"/>
      <c r="F854" s="7"/>
      <c r="G854" s="7"/>
    </row>
    <row r="855" spans="1:7" x14ac:dyDescent="0.25">
      <c r="A855" s="7"/>
      <c r="B855" s="7"/>
      <c r="C855" s="7"/>
      <c r="D855" s="7"/>
      <c r="E855" s="7"/>
      <c r="F855" s="7"/>
      <c r="G855" s="7"/>
    </row>
    <row r="856" spans="1:7" x14ac:dyDescent="0.25">
      <c r="A856" s="7"/>
      <c r="B856" s="7"/>
      <c r="C856" s="7"/>
      <c r="D856" s="7"/>
      <c r="E856" s="7"/>
      <c r="F856" s="7"/>
      <c r="G856" s="7"/>
    </row>
    <row r="857" spans="1:7" x14ac:dyDescent="0.25">
      <c r="A857" s="7"/>
      <c r="B857" s="7"/>
      <c r="C857" s="7"/>
      <c r="D857" s="7"/>
      <c r="E857" s="7"/>
      <c r="F857" s="7"/>
      <c r="G857" s="7"/>
    </row>
    <row r="858" spans="1:7" x14ac:dyDescent="0.25">
      <c r="A858" s="7"/>
      <c r="B858" s="7"/>
      <c r="C858" s="7"/>
      <c r="D858" s="7"/>
      <c r="E858" s="7"/>
      <c r="F858" s="7"/>
      <c r="G858" s="7"/>
    </row>
    <row r="859" spans="1:7" x14ac:dyDescent="0.25">
      <c r="A859" s="7"/>
      <c r="B859" s="7"/>
      <c r="C859" s="7"/>
      <c r="D859" s="7"/>
      <c r="E859" s="7"/>
      <c r="F859" s="7"/>
      <c r="G859" s="7"/>
    </row>
    <row r="860" spans="1:7" x14ac:dyDescent="0.25">
      <c r="A860" s="7"/>
      <c r="B860" s="7"/>
      <c r="C860" s="7"/>
      <c r="D860" s="7"/>
      <c r="E860" s="7"/>
      <c r="F860" s="7"/>
      <c r="G860" s="7"/>
    </row>
    <row r="861" spans="1:7" x14ac:dyDescent="0.25">
      <c r="A861" s="7"/>
      <c r="B861" s="7"/>
      <c r="C861" s="7"/>
      <c r="D861" s="7"/>
      <c r="E861" s="7"/>
      <c r="F861" s="7"/>
      <c r="G861" s="7"/>
    </row>
    <row r="862" spans="1:7" x14ac:dyDescent="0.25">
      <c r="A862" s="7"/>
      <c r="B862" s="7"/>
      <c r="C862" s="7"/>
      <c r="D862" s="7"/>
      <c r="E862" s="7"/>
      <c r="F862" s="7"/>
      <c r="G862" s="7"/>
    </row>
    <row r="863" spans="1:7" x14ac:dyDescent="0.25">
      <c r="A863" s="7"/>
      <c r="B863" s="7"/>
      <c r="C863" s="7"/>
      <c r="D863" s="7"/>
      <c r="E863" s="7"/>
      <c r="F863" s="7"/>
      <c r="G863" s="7"/>
    </row>
    <row r="864" spans="1:7" x14ac:dyDescent="0.25">
      <c r="A864" s="7"/>
      <c r="B864" s="7"/>
      <c r="C864" s="7"/>
      <c r="D864" s="7"/>
      <c r="E864" s="7"/>
      <c r="F864" s="7"/>
      <c r="G864" s="7"/>
    </row>
    <row r="865" spans="1:7" x14ac:dyDescent="0.25">
      <c r="A865" s="7"/>
      <c r="B865" s="7"/>
      <c r="C865" s="7"/>
      <c r="D865" s="7"/>
      <c r="E865" s="7"/>
      <c r="F865" s="7"/>
      <c r="G865" s="7"/>
    </row>
    <row r="866" spans="1:7" x14ac:dyDescent="0.25">
      <c r="A866" s="7"/>
      <c r="B866" s="7"/>
      <c r="C866" s="7"/>
      <c r="D866" s="7"/>
      <c r="E866" s="7"/>
      <c r="F866" s="7"/>
      <c r="G866" s="7"/>
    </row>
    <row r="867" spans="1:7" x14ac:dyDescent="0.25">
      <c r="A867" s="7"/>
      <c r="B867" s="7"/>
      <c r="C867" s="7"/>
      <c r="D867" s="7"/>
      <c r="E867" s="7"/>
      <c r="F867" s="7"/>
      <c r="G867" s="7"/>
    </row>
    <row r="868" spans="1:7" x14ac:dyDescent="0.25">
      <c r="A868" s="7"/>
      <c r="B868" s="7"/>
      <c r="C868" s="7"/>
      <c r="D868" s="7"/>
      <c r="E868" s="7"/>
      <c r="F868" s="7"/>
      <c r="G868" s="7"/>
    </row>
    <row r="869" spans="1:7" x14ac:dyDescent="0.25">
      <c r="A869" s="7"/>
      <c r="B869" s="7"/>
      <c r="C869" s="7"/>
      <c r="D869" s="7"/>
      <c r="E869" s="7"/>
      <c r="F869" s="7"/>
      <c r="G869" s="7"/>
    </row>
    <row r="870" spans="1:7" x14ac:dyDescent="0.25">
      <c r="A870" s="7"/>
      <c r="B870" s="7"/>
      <c r="C870" s="7"/>
      <c r="D870" s="7"/>
      <c r="E870" s="7"/>
      <c r="F870" s="7"/>
      <c r="G870" s="7"/>
    </row>
    <row r="871" spans="1:7" x14ac:dyDescent="0.25">
      <c r="A871" s="7"/>
      <c r="B871" s="7"/>
      <c r="C871" s="7"/>
      <c r="D871" s="7"/>
      <c r="E871" s="7"/>
      <c r="F871" s="7"/>
      <c r="G871" s="7"/>
    </row>
    <row r="872" spans="1:7" x14ac:dyDescent="0.25">
      <c r="A872" s="7"/>
      <c r="B872" s="7"/>
      <c r="C872" s="7"/>
      <c r="D872" s="7"/>
      <c r="E872" s="7"/>
      <c r="F872" s="7"/>
      <c r="G872" s="7"/>
    </row>
    <row r="873" spans="1:7" x14ac:dyDescent="0.25">
      <c r="A873" s="7"/>
      <c r="B873" s="7"/>
      <c r="C873" s="7"/>
      <c r="D873" s="7"/>
      <c r="E873" s="7"/>
      <c r="F873" s="7"/>
      <c r="G873" s="7"/>
    </row>
    <row r="874" spans="1:7" x14ac:dyDescent="0.25">
      <c r="A874" s="7"/>
      <c r="B874" s="7"/>
      <c r="C874" s="7"/>
      <c r="D874" s="7"/>
      <c r="E874" s="7"/>
      <c r="F874" s="7"/>
      <c r="G874" s="7"/>
    </row>
    <row r="875" spans="1:7" x14ac:dyDescent="0.25">
      <c r="A875" s="7"/>
      <c r="B875" s="7"/>
      <c r="C875" s="7"/>
      <c r="D875" s="7"/>
      <c r="E875" s="7"/>
      <c r="F875" s="7"/>
      <c r="G875" s="7"/>
    </row>
    <row r="876" spans="1:7" x14ac:dyDescent="0.25">
      <c r="A876" s="7"/>
      <c r="B876" s="7"/>
      <c r="C876" s="7"/>
      <c r="D876" s="7"/>
      <c r="E876" s="7"/>
      <c r="F876" s="7"/>
      <c r="G876" s="7"/>
    </row>
    <row r="877" spans="1:7" x14ac:dyDescent="0.25">
      <c r="A877" s="7"/>
      <c r="B877" s="7"/>
      <c r="C877" s="7"/>
      <c r="D877" s="7"/>
      <c r="E877" s="7"/>
      <c r="F877" s="7"/>
      <c r="G877" s="7"/>
    </row>
    <row r="878" spans="1:7" x14ac:dyDescent="0.25">
      <c r="A878" s="7"/>
      <c r="B878" s="7"/>
      <c r="C878" s="7"/>
      <c r="D878" s="7"/>
      <c r="E878" s="7"/>
      <c r="F878" s="7"/>
      <c r="G878" s="7"/>
    </row>
    <row r="879" spans="1:7" x14ac:dyDescent="0.25">
      <c r="A879" s="7"/>
      <c r="B879" s="7"/>
      <c r="C879" s="7"/>
      <c r="D879" s="7"/>
      <c r="E879" s="7"/>
      <c r="F879" s="7"/>
      <c r="G879" s="7"/>
    </row>
    <row r="880" spans="1:7" x14ac:dyDescent="0.25">
      <c r="A880" s="7"/>
      <c r="B880" s="7"/>
      <c r="C880" s="7"/>
      <c r="D880" s="7"/>
      <c r="E880" s="7"/>
      <c r="F880" s="7"/>
      <c r="G880" s="7"/>
    </row>
    <row r="881" spans="1:7" x14ac:dyDescent="0.25">
      <c r="A881" s="7"/>
      <c r="B881" s="7"/>
      <c r="C881" s="7"/>
      <c r="D881" s="7"/>
      <c r="E881" s="7"/>
      <c r="F881" s="7"/>
      <c r="G881" s="7"/>
    </row>
    <row r="882" spans="1:7" x14ac:dyDescent="0.25">
      <c r="A882" s="7"/>
      <c r="B882" s="7"/>
      <c r="C882" s="7"/>
      <c r="D882" s="7"/>
      <c r="E882" s="7"/>
      <c r="F882" s="7"/>
      <c r="G882" s="7"/>
    </row>
    <row r="883" spans="1:7" x14ac:dyDescent="0.25">
      <c r="A883" s="7"/>
      <c r="B883" s="7"/>
      <c r="C883" s="7"/>
      <c r="D883" s="7"/>
      <c r="E883" s="7"/>
      <c r="F883" s="7"/>
      <c r="G883" s="7"/>
    </row>
    <row r="884" spans="1:7" x14ac:dyDescent="0.25">
      <c r="A884" s="7"/>
      <c r="B884" s="7"/>
      <c r="C884" s="7"/>
      <c r="D884" s="7"/>
      <c r="E884" s="7"/>
      <c r="F884" s="7"/>
      <c r="G884" s="7"/>
    </row>
    <row r="885" spans="1:7" x14ac:dyDescent="0.25">
      <c r="A885" s="7"/>
      <c r="B885" s="7"/>
      <c r="C885" s="7"/>
      <c r="D885" s="7"/>
      <c r="E885" s="7"/>
      <c r="F885" s="7"/>
      <c r="G885" s="7"/>
    </row>
    <row r="886" spans="1:7" x14ac:dyDescent="0.25">
      <c r="A886" s="7"/>
      <c r="B886" s="7"/>
      <c r="C886" s="7"/>
      <c r="D886" s="7"/>
      <c r="E886" s="7"/>
      <c r="F886" s="7"/>
      <c r="G886" s="7"/>
    </row>
    <row r="887" spans="1:7" x14ac:dyDescent="0.25">
      <c r="A887" s="7"/>
      <c r="B887" s="7"/>
      <c r="C887" s="7"/>
      <c r="D887" s="7"/>
      <c r="E887" s="7"/>
      <c r="F887" s="7"/>
      <c r="G887" s="7"/>
    </row>
    <row r="888" spans="1:7" x14ac:dyDescent="0.25">
      <c r="A888" s="7"/>
      <c r="B888" s="7"/>
      <c r="C888" s="7"/>
      <c r="D888" s="7"/>
      <c r="E888" s="7"/>
      <c r="F888" s="7"/>
      <c r="G888" s="7"/>
    </row>
    <row r="889" spans="1:7" x14ac:dyDescent="0.25">
      <c r="A889" s="7"/>
      <c r="B889" s="7"/>
      <c r="C889" s="7"/>
      <c r="D889" s="7"/>
      <c r="E889" s="7"/>
      <c r="F889" s="7"/>
      <c r="G889" s="7"/>
    </row>
    <row r="890" spans="1:7" x14ac:dyDescent="0.25">
      <c r="A890" s="7"/>
      <c r="B890" s="7"/>
      <c r="C890" s="7"/>
      <c r="D890" s="7"/>
      <c r="E890" s="7"/>
      <c r="F890" s="7"/>
      <c r="G890" s="7"/>
    </row>
    <row r="891" spans="1:7" x14ac:dyDescent="0.25">
      <c r="A891" s="7"/>
      <c r="B891" s="7"/>
      <c r="C891" s="7"/>
      <c r="D891" s="7"/>
      <c r="E891" s="7"/>
      <c r="F891" s="7"/>
      <c r="G891" s="7"/>
    </row>
    <row r="892" spans="1:7" x14ac:dyDescent="0.25">
      <c r="A892" s="7"/>
      <c r="B892" s="7"/>
      <c r="C892" s="7"/>
      <c r="D892" s="7"/>
      <c r="E892" s="7"/>
      <c r="F892" s="7"/>
      <c r="G892" s="7"/>
    </row>
    <row r="893" spans="1:7" x14ac:dyDescent="0.25">
      <c r="A893" s="7"/>
      <c r="B893" s="7"/>
      <c r="C893" s="7"/>
      <c r="D893" s="7"/>
      <c r="E893" s="7"/>
      <c r="F893" s="7"/>
      <c r="G893" s="7"/>
    </row>
    <row r="894" spans="1:7" x14ac:dyDescent="0.25">
      <c r="A894" s="7"/>
      <c r="B894" s="7"/>
      <c r="C894" s="7"/>
      <c r="D894" s="7"/>
      <c r="E894" s="7"/>
      <c r="F894" s="7"/>
      <c r="G894" s="7"/>
    </row>
    <row r="895" spans="1:7" x14ac:dyDescent="0.25">
      <c r="A895" s="7"/>
      <c r="B895" s="7"/>
      <c r="C895" s="7"/>
      <c r="D895" s="7"/>
      <c r="E895" s="7"/>
      <c r="F895" s="7"/>
      <c r="G895" s="7"/>
    </row>
    <row r="896" spans="1:7" x14ac:dyDescent="0.25">
      <c r="A896" s="7"/>
      <c r="B896" s="7"/>
      <c r="C896" s="7"/>
      <c r="D896" s="7"/>
      <c r="E896" s="7"/>
      <c r="F896" s="7"/>
      <c r="G896" s="7"/>
    </row>
    <row r="897" spans="1:7" x14ac:dyDescent="0.25">
      <c r="A897" s="7"/>
      <c r="B897" s="7"/>
      <c r="C897" s="7"/>
      <c r="D897" s="7"/>
      <c r="E897" s="7"/>
      <c r="F897" s="7"/>
      <c r="G897" s="7"/>
    </row>
    <row r="898" spans="1:7" x14ac:dyDescent="0.25">
      <c r="A898" s="7"/>
      <c r="B898" s="7"/>
      <c r="C898" s="7"/>
      <c r="D898" s="7"/>
      <c r="E898" s="7"/>
      <c r="F898" s="7"/>
      <c r="G898" s="7"/>
    </row>
    <row r="899" spans="1:7" x14ac:dyDescent="0.25">
      <c r="A899" s="7"/>
      <c r="B899" s="7"/>
      <c r="C899" s="7"/>
      <c r="D899" s="7"/>
      <c r="E899" s="7"/>
      <c r="F899" s="7"/>
      <c r="G899" s="7"/>
    </row>
    <row r="900" spans="1:7" x14ac:dyDescent="0.25">
      <c r="A900" s="7"/>
      <c r="B900" s="7"/>
      <c r="C900" s="7"/>
      <c r="D900" s="7"/>
      <c r="E900" s="7"/>
      <c r="F900" s="7"/>
      <c r="G900" s="7"/>
    </row>
    <row r="901" spans="1:7" x14ac:dyDescent="0.25">
      <c r="A901" s="7"/>
      <c r="B901" s="7"/>
      <c r="C901" s="7"/>
      <c r="D901" s="7"/>
      <c r="E901" s="7"/>
      <c r="F901" s="7"/>
      <c r="G901" s="7"/>
    </row>
    <row r="902" spans="1:7" x14ac:dyDescent="0.25">
      <c r="A902" s="7"/>
      <c r="B902" s="7"/>
      <c r="C902" s="7"/>
      <c r="D902" s="7"/>
      <c r="E902" s="7"/>
      <c r="F902" s="7"/>
      <c r="G902" s="7"/>
    </row>
    <row r="903" spans="1:7" x14ac:dyDescent="0.25">
      <c r="A903" s="7"/>
      <c r="B903" s="7"/>
      <c r="C903" s="7"/>
      <c r="D903" s="7"/>
      <c r="E903" s="7"/>
      <c r="F903" s="7"/>
      <c r="G903" s="7"/>
    </row>
    <row r="904" spans="1:7" x14ac:dyDescent="0.25">
      <c r="A904" s="7"/>
      <c r="B904" s="7"/>
      <c r="C904" s="7"/>
      <c r="D904" s="7"/>
      <c r="E904" s="7"/>
      <c r="F904" s="7"/>
      <c r="G904" s="7"/>
    </row>
    <row r="905" spans="1:7" x14ac:dyDescent="0.25">
      <c r="A905" s="7"/>
      <c r="B905" s="7"/>
      <c r="C905" s="7"/>
      <c r="D905" s="7"/>
      <c r="E905" s="7"/>
      <c r="F905" s="7"/>
      <c r="G905" s="7"/>
    </row>
    <row r="906" spans="1:7" x14ac:dyDescent="0.25">
      <c r="A906" s="7"/>
      <c r="B906" s="7"/>
      <c r="C906" s="7"/>
      <c r="D906" s="7"/>
      <c r="E906" s="7"/>
      <c r="F906" s="7"/>
      <c r="G906" s="7"/>
    </row>
    <row r="907" spans="1:7" x14ac:dyDescent="0.25">
      <c r="A907" s="7"/>
      <c r="B907" s="7"/>
      <c r="C907" s="7"/>
      <c r="D907" s="7"/>
      <c r="E907" s="7"/>
      <c r="F907" s="7"/>
      <c r="G907" s="7"/>
    </row>
    <row r="908" spans="1:7" x14ac:dyDescent="0.25">
      <c r="A908" s="7"/>
      <c r="B908" s="7"/>
      <c r="C908" s="7"/>
      <c r="D908" s="7"/>
      <c r="E908" s="7"/>
      <c r="F908" s="7"/>
      <c r="G908" s="7"/>
    </row>
    <row r="909" spans="1:7" x14ac:dyDescent="0.25">
      <c r="A909" s="7"/>
      <c r="B909" s="7"/>
      <c r="C909" s="7"/>
      <c r="D909" s="7"/>
      <c r="E909" s="7"/>
      <c r="F909" s="7"/>
      <c r="G909" s="7"/>
    </row>
    <row r="910" spans="1:7" x14ac:dyDescent="0.25">
      <c r="A910" s="7"/>
      <c r="B910" s="7"/>
      <c r="C910" s="7"/>
      <c r="D910" s="7"/>
      <c r="E910" s="7"/>
      <c r="F910" s="7"/>
      <c r="G910" s="7"/>
    </row>
    <row r="911" spans="1:7" x14ac:dyDescent="0.25">
      <c r="A911" s="7"/>
      <c r="B911" s="7"/>
      <c r="C911" s="7"/>
      <c r="D911" s="7"/>
      <c r="E911" s="7"/>
      <c r="F911" s="7"/>
      <c r="G911" s="7"/>
    </row>
    <row r="912" spans="1:7" x14ac:dyDescent="0.25">
      <c r="A912" s="7"/>
      <c r="B912" s="7"/>
      <c r="C912" s="7"/>
      <c r="D912" s="7"/>
      <c r="E912" s="7"/>
      <c r="F912" s="7"/>
      <c r="G912" s="7"/>
    </row>
    <row r="913" spans="1:7" x14ac:dyDescent="0.25">
      <c r="A913" s="7"/>
      <c r="B913" s="7"/>
      <c r="C913" s="7"/>
      <c r="D913" s="7"/>
      <c r="E913" s="7"/>
      <c r="F913" s="7"/>
      <c r="G913" s="7"/>
    </row>
    <row r="914" spans="1:7" x14ac:dyDescent="0.25">
      <c r="A914" s="7"/>
      <c r="B914" s="7"/>
      <c r="C914" s="7"/>
      <c r="D914" s="7"/>
      <c r="E914" s="7"/>
      <c r="F914" s="7"/>
      <c r="G914" s="7"/>
    </row>
    <row r="915" spans="1:7" x14ac:dyDescent="0.25">
      <c r="A915" s="7"/>
      <c r="B915" s="7"/>
      <c r="C915" s="7"/>
      <c r="D915" s="7"/>
      <c r="E915" s="7"/>
      <c r="F915" s="7"/>
      <c r="G915" s="7"/>
    </row>
    <row r="916" spans="1:7" x14ac:dyDescent="0.25">
      <c r="A916" s="7"/>
      <c r="B916" s="7"/>
      <c r="C916" s="7"/>
      <c r="D916" s="7"/>
      <c r="E916" s="7"/>
      <c r="F916" s="7"/>
      <c r="G916" s="7"/>
    </row>
    <row r="917" spans="1:7" x14ac:dyDescent="0.25">
      <c r="A917" s="7"/>
      <c r="B917" s="7"/>
      <c r="C917" s="7"/>
      <c r="D917" s="7"/>
      <c r="E917" s="7"/>
      <c r="F917" s="7"/>
      <c r="G917" s="7"/>
    </row>
    <row r="918" spans="1:7" x14ac:dyDescent="0.25">
      <c r="A918" s="7"/>
      <c r="B918" s="7"/>
      <c r="C918" s="7"/>
      <c r="D918" s="7"/>
      <c r="E918" s="7"/>
      <c r="F918" s="7"/>
      <c r="G918" s="7"/>
    </row>
    <row r="919" spans="1:7" x14ac:dyDescent="0.25">
      <c r="A919" s="7"/>
      <c r="B919" s="7"/>
      <c r="C919" s="7"/>
      <c r="D919" s="7"/>
      <c r="E919" s="7"/>
      <c r="F919" s="7"/>
      <c r="G919" s="7"/>
    </row>
    <row r="920" spans="1:7" x14ac:dyDescent="0.25">
      <c r="A920" s="7"/>
      <c r="B920" s="7"/>
      <c r="C920" s="7"/>
      <c r="D920" s="7"/>
      <c r="E920" s="7"/>
      <c r="F920" s="7"/>
      <c r="G920" s="7"/>
    </row>
    <row r="921" spans="1:7" x14ac:dyDescent="0.25">
      <c r="A921" s="7"/>
      <c r="B921" s="7"/>
      <c r="C921" s="7"/>
      <c r="D921" s="7"/>
      <c r="E921" s="7"/>
      <c r="F921" s="7"/>
      <c r="G921" s="7"/>
    </row>
    <row r="922" spans="1:7" x14ac:dyDescent="0.25">
      <c r="A922" s="7"/>
      <c r="B922" s="7"/>
      <c r="C922" s="7"/>
      <c r="D922" s="7"/>
      <c r="E922" s="7"/>
      <c r="F922" s="7"/>
      <c r="G922" s="7"/>
    </row>
    <row r="923" spans="1:7" x14ac:dyDescent="0.25">
      <c r="A923" s="7"/>
      <c r="B923" s="7"/>
      <c r="C923" s="7"/>
      <c r="D923" s="7"/>
      <c r="E923" s="7"/>
      <c r="F923" s="7"/>
      <c r="G923" s="7"/>
    </row>
    <row r="924" spans="1:7" x14ac:dyDescent="0.25">
      <c r="A924" s="7"/>
      <c r="B924" s="7"/>
      <c r="C924" s="7"/>
      <c r="D924" s="7"/>
      <c r="E924" s="7"/>
      <c r="F924" s="7"/>
      <c r="G924" s="7"/>
    </row>
    <row r="925" spans="1:7" x14ac:dyDescent="0.25">
      <c r="A925" s="7"/>
      <c r="B925" s="7"/>
      <c r="C925" s="7"/>
      <c r="D925" s="7"/>
      <c r="E925" s="7"/>
      <c r="F925" s="7"/>
      <c r="G925" s="7"/>
    </row>
    <row r="926" spans="1:7" x14ac:dyDescent="0.25">
      <c r="A926" s="7"/>
      <c r="B926" s="7"/>
      <c r="C926" s="7"/>
      <c r="D926" s="7"/>
      <c r="E926" s="7"/>
      <c r="F926" s="7"/>
      <c r="G926" s="7"/>
    </row>
    <row r="927" spans="1:7" x14ac:dyDescent="0.25">
      <c r="A927" s="7"/>
      <c r="B927" s="7"/>
      <c r="C927" s="7"/>
      <c r="D927" s="7"/>
      <c r="E927" s="7"/>
      <c r="F927" s="7"/>
      <c r="G927" s="7"/>
    </row>
    <row r="928" spans="1:7" x14ac:dyDescent="0.25">
      <c r="A928" s="7"/>
      <c r="B928" s="7"/>
      <c r="C928" s="7"/>
      <c r="D928" s="7"/>
      <c r="E928" s="7"/>
      <c r="F928" s="7"/>
      <c r="G928" s="7"/>
    </row>
    <row r="929" spans="1:7" x14ac:dyDescent="0.25">
      <c r="A929" s="7"/>
      <c r="B929" s="7"/>
      <c r="C929" s="7"/>
      <c r="D929" s="7"/>
      <c r="E929" s="7"/>
      <c r="F929" s="7"/>
      <c r="G929" s="7"/>
    </row>
    <row r="930" spans="1:7" x14ac:dyDescent="0.25">
      <c r="A930" s="7"/>
      <c r="B930" s="7"/>
      <c r="C930" s="7"/>
      <c r="D930" s="7"/>
      <c r="E930" s="7"/>
      <c r="F930" s="7"/>
      <c r="G930" s="7"/>
    </row>
    <row r="931" spans="1:7" x14ac:dyDescent="0.25">
      <c r="A931" s="7"/>
      <c r="B931" s="7"/>
      <c r="C931" s="7"/>
      <c r="D931" s="7"/>
      <c r="E931" s="7"/>
      <c r="F931" s="7"/>
      <c r="G931" s="7"/>
    </row>
    <row r="932" spans="1:7" x14ac:dyDescent="0.25">
      <c r="A932" s="7"/>
      <c r="B932" s="7"/>
      <c r="C932" s="7"/>
      <c r="D932" s="7"/>
      <c r="E932" s="7"/>
      <c r="F932" s="7"/>
      <c r="G932" s="7"/>
    </row>
    <row r="933" spans="1:7" x14ac:dyDescent="0.25">
      <c r="A933" s="7"/>
      <c r="B933" s="7"/>
      <c r="C933" s="7"/>
      <c r="D933" s="7"/>
      <c r="E933" s="7"/>
      <c r="F933" s="7"/>
      <c r="G933" s="7"/>
    </row>
    <row r="934" spans="1:7" x14ac:dyDescent="0.25">
      <c r="A934" s="7"/>
      <c r="B934" s="7"/>
      <c r="C934" s="7"/>
      <c r="D934" s="7"/>
      <c r="E934" s="7"/>
      <c r="F934" s="7"/>
      <c r="G934" s="7"/>
    </row>
    <row r="935" spans="1:7" x14ac:dyDescent="0.25">
      <c r="A935" s="7"/>
      <c r="B935" s="7"/>
      <c r="C935" s="7"/>
      <c r="D935" s="7"/>
      <c r="E935" s="7"/>
      <c r="F935" s="7"/>
      <c r="G935" s="7"/>
    </row>
    <row r="936" spans="1:7" x14ac:dyDescent="0.25">
      <c r="A936" s="7"/>
      <c r="B936" s="7"/>
      <c r="C936" s="7"/>
      <c r="D936" s="7"/>
      <c r="E936" s="7"/>
      <c r="F936" s="7"/>
      <c r="G936" s="7"/>
    </row>
    <row r="937" spans="1:7" x14ac:dyDescent="0.25">
      <c r="A937" s="7"/>
      <c r="B937" s="7"/>
      <c r="C937" s="7"/>
      <c r="D937" s="7"/>
      <c r="E937" s="7"/>
      <c r="F937" s="7"/>
      <c r="G937" s="7"/>
    </row>
    <row r="938" spans="1:7" x14ac:dyDescent="0.25">
      <c r="A938" s="7"/>
      <c r="B938" s="7"/>
      <c r="C938" s="7"/>
      <c r="D938" s="7"/>
      <c r="E938" s="7"/>
      <c r="F938" s="7"/>
      <c r="G938" s="7"/>
    </row>
    <row r="939" spans="1:7" x14ac:dyDescent="0.25">
      <c r="A939" s="7"/>
      <c r="B939" s="7"/>
      <c r="C939" s="7"/>
      <c r="D939" s="7"/>
      <c r="E939" s="7"/>
      <c r="F939" s="7"/>
      <c r="G939" s="7"/>
    </row>
    <row r="940" spans="1:7" x14ac:dyDescent="0.25">
      <c r="A940" s="7"/>
      <c r="B940" s="7"/>
      <c r="C940" s="7"/>
      <c r="D940" s="7"/>
      <c r="E940" s="7"/>
      <c r="F940" s="7"/>
      <c r="G940" s="7"/>
    </row>
    <row r="941" spans="1:7" x14ac:dyDescent="0.25">
      <c r="A941" s="7"/>
      <c r="B941" s="7"/>
      <c r="C941" s="7"/>
      <c r="D941" s="7"/>
      <c r="E941" s="7"/>
      <c r="F941" s="7"/>
      <c r="G941" s="7"/>
    </row>
    <row r="942" spans="1:7" x14ac:dyDescent="0.25">
      <c r="A942" s="7"/>
      <c r="B942" s="7"/>
      <c r="C942" s="7"/>
      <c r="D942" s="7"/>
      <c r="E942" s="7"/>
      <c r="F942" s="7"/>
      <c r="G942" s="7"/>
    </row>
    <row r="943" spans="1:7" x14ac:dyDescent="0.25">
      <c r="A943" s="7"/>
      <c r="B943" s="7"/>
      <c r="C943" s="7"/>
      <c r="D943" s="7"/>
      <c r="E943" s="7"/>
      <c r="F943" s="7"/>
      <c r="G943" s="7"/>
    </row>
    <row r="944" spans="1:7" x14ac:dyDescent="0.25">
      <c r="A944" s="7"/>
      <c r="B944" s="7"/>
      <c r="C944" s="7"/>
      <c r="D944" s="7"/>
      <c r="E944" s="7"/>
      <c r="F944" s="7"/>
      <c r="G944" s="7"/>
    </row>
    <row r="945" spans="1:7" x14ac:dyDescent="0.25">
      <c r="A945" s="7"/>
      <c r="B945" s="7"/>
      <c r="C945" s="7"/>
      <c r="D945" s="7"/>
      <c r="E945" s="7"/>
      <c r="F945" s="7"/>
      <c r="G945" s="7"/>
    </row>
    <row r="946" spans="1:7" x14ac:dyDescent="0.25">
      <c r="A946" s="7"/>
      <c r="B946" s="7"/>
      <c r="C946" s="7"/>
      <c r="D946" s="7"/>
      <c r="E946" s="7"/>
      <c r="F946" s="7"/>
      <c r="G946" s="7"/>
    </row>
    <row r="947" spans="1:7" x14ac:dyDescent="0.25">
      <c r="A947" s="7"/>
      <c r="B947" s="7"/>
      <c r="C947" s="7"/>
      <c r="D947" s="7"/>
      <c r="E947" s="7"/>
      <c r="F947" s="7"/>
      <c r="G947" s="7"/>
    </row>
    <row r="948" spans="1:7" x14ac:dyDescent="0.25">
      <c r="A948" s="7"/>
      <c r="B948" s="7"/>
      <c r="C948" s="7"/>
      <c r="D948" s="7"/>
      <c r="E948" s="7"/>
      <c r="F948" s="7"/>
      <c r="G948" s="7"/>
    </row>
    <row r="949" spans="1:7" x14ac:dyDescent="0.25">
      <c r="A949" s="7"/>
      <c r="B949" s="7"/>
      <c r="C949" s="7"/>
      <c r="D949" s="7"/>
      <c r="E949" s="7"/>
      <c r="F949" s="7"/>
      <c r="G949" s="7"/>
    </row>
    <row r="950" spans="1:7" x14ac:dyDescent="0.25">
      <c r="A950" s="7"/>
      <c r="B950" s="7"/>
      <c r="C950" s="7"/>
      <c r="D950" s="7"/>
      <c r="E950" s="7"/>
      <c r="F950" s="7"/>
      <c r="G950" s="7"/>
    </row>
    <row r="951" spans="1:7" x14ac:dyDescent="0.25">
      <c r="A951" s="7"/>
      <c r="B951" s="7"/>
      <c r="C951" s="7"/>
      <c r="D951" s="7"/>
      <c r="E951" s="7"/>
      <c r="F951" s="7"/>
      <c r="G951" s="7"/>
    </row>
    <row r="952" spans="1:7" x14ac:dyDescent="0.25">
      <c r="A952" s="7"/>
      <c r="B952" s="7"/>
      <c r="C952" s="7"/>
      <c r="D952" s="7"/>
      <c r="E952" s="7"/>
      <c r="F952" s="7"/>
      <c r="G952" s="7"/>
    </row>
    <row r="953" spans="1:7" x14ac:dyDescent="0.25">
      <c r="A953" s="7"/>
      <c r="B953" s="7"/>
      <c r="C953" s="7"/>
      <c r="D953" s="7"/>
      <c r="E953" s="7"/>
      <c r="F953" s="7"/>
      <c r="G953" s="7"/>
    </row>
    <row r="954" spans="1:7" x14ac:dyDescent="0.25">
      <c r="A954" s="7"/>
      <c r="B954" s="7"/>
      <c r="C954" s="7"/>
      <c r="D954" s="7"/>
      <c r="E954" s="7"/>
      <c r="F954" s="7"/>
      <c r="G954" s="7"/>
    </row>
    <row r="955" spans="1:7" x14ac:dyDescent="0.25">
      <c r="A955" s="7"/>
      <c r="B955" s="7"/>
      <c r="C955" s="7"/>
      <c r="D955" s="7"/>
      <c r="E955" s="7"/>
      <c r="F955" s="7"/>
      <c r="G955" s="7"/>
    </row>
    <row r="956" spans="1:7" x14ac:dyDescent="0.25">
      <c r="A956" s="7"/>
      <c r="B956" s="7"/>
      <c r="C956" s="7"/>
      <c r="D956" s="7"/>
      <c r="E956" s="7"/>
      <c r="F956" s="7"/>
      <c r="G956" s="7"/>
    </row>
    <row r="957" spans="1:7" x14ac:dyDescent="0.25">
      <c r="A957" s="7"/>
      <c r="B957" s="7"/>
      <c r="C957" s="7"/>
      <c r="D957" s="7"/>
      <c r="E957" s="7"/>
      <c r="F957" s="7"/>
      <c r="G957" s="7"/>
    </row>
    <row r="958" spans="1:7" x14ac:dyDescent="0.25">
      <c r="A958" s="7"/>
      <c r="B958" s="7"/>
      <c r="C958" s="7"/>
      <c r="D958" s="7"/>
      <c r="E958" s="7"/>
      <c r="F958" s="7"/>
      <c r="G958" s="7"/>
    </row>
    <row r="959" spans="1:7" x14ac:dyDescent="0.25">
      <c r="A959" s="7"/>
      <c r="B959" s="7"/>
      <c r="C959" s="7"/>
      <c r="D959" s="7"/>
      <c r="E959" s="7"/>
      <c r="F959" s="7"/>
      <c r="G959" s="7"/>
    </row>
    <row r="960" spans="1:7" x14ac:dyDescent="0.25">
      <c r="A960" s="7"/>
      <c r="B960" s="7"/>
      <c r="C960" s="7"/>
      <c r="D960" s="7"/>
      <c r="E960" s="7"/>
      <c r="F960" s="7"/>
      <c r="G960" s="7"/>
    </row>
    <row r="961" spans="1:7" x14ac:dyDescent="0.25">
      <c r="A961" s="7"/>
      <c r="B961" s="7"/>
      <c r="C961" s="7"/>
      <c r="D961" s="7"/>
      <c r="E961" s="7"/>
      <c r="F961" s="7"/>
      <c r="G961" s="7"/>
    </row>
    <row r="962" spans="1:7" x14ac:dyDescent="0.25">
      <c r="A962" s="7"/>
      <c r="B962" s="7"/>
      <c r="C962" s="7"/>
      <c r="D962" s="7"/>
      <c r="E962" s="7"/>
      <c r="F962" s="7"/>
      <c r="G962" s="7"/>
    </row>
    <row r="963" spans="1:7" x14ac:dyDescent="0.25">
      <c r="A963" s="7"/>
      <c r="B963" s="7"/>
      <c r="C963" s="7"/>
      <c r="D963" s="7"/>
      <c r="E963" s="7"/>
      <c r="F963" s="7"/>
      <c r="G963" s="7"/>
    </row>
    <row r="964" spans="1:7" x14ac:dyDescent="0.25">
      <c r="A964" s="7"/>
      <c r="B964" s="7"/>
      <c r="C964" s="7"/>
      <c r="D964" s="7"/>
      <c r="E964" s="7"/>
      <c r="F964" s="7"/>
      <c r="G964" s="7"/>
    </row>
    <row r="965" spans="1:7" x14ac:dyDescent="0.25">
      <c r="A965" s="7"/>
      <c r="B965" s="7"/>
      <c r="C965" s="7"/>
      <c r="D965" s="7"/>
      <c r="E965" s="7"/>
      <c r="F965" s="7"/>
      <c r="G965" s="7"/>
    </row>
    <row r="966" spans="1:7" x14ac:dyDescent="0.25">
      <c r="A966" s="7"/>
      <c r="B966" s="7"/>
      <c r="C966" s="7"/>
      <c r="D966" s="7"/>
      <c r="E966" s="7"/>
      <c r="F966" s="7"/>
      <c r="G966" s="7"/>
    </row>
    <row r="967" spans="1:7" x14ac:dyDescent="0.25">
      <c r="A967" s="7"/>
      <c r="B967" s="7"/>
      <c r="C967" s="7"/>
      <c r="D967" s="7"/>
      <c r="E967" s="7"/>
      <c r="F967" s="7"/>
      <c r="G967" s="7"/>
    </row>
    <row r="968" spans="1:7" x14ac:dyDescent="0.25">
      <c r="A968" s="7"/>
      <c r="B968" s="7"/>
      <c r="C968" s="7"/>
      <c r="D968" s="7"/>
      <c r="E968" s="7"/>
      <c r="F968" s="7"/>
      <c r="G968" s="7"/>
    </row>
    <row r="969" spans="1:7" x14ac:dyDescent="0.25">
      <c r="A969" s="7"/>
      <c r="B969" s="7"/>
      <c r="C969" s="7"/>
      <c r="D969" s="7"/>
      <c r="E969" s="7"/>
      <c r="F969" s="7"/>
      <c r="G969" s="7"/>
    </row>
    <row r="970" spans="1:7" x14ac:dyDescent="0.25">
      <c r="A970" s="7"/>
      <c r="B970" s="7"/>
      <c r="C970" s="7"/>
      <c r="D970" s="7"/>
      <c r="E970" s="7"/>
      <c r="F970" s="7"/>
      <c r="G970" s="7"/>
    </row>
    <row r="971" spans="1:7" x14ac:dyDescent="0.25">
      <c r="A971" s="7"/>
      <c r="B971" s="7"/>
      <c r="C971" s="7"/>
      <c r="D971" s="7"/>
      <c r="E971" s="7"/>
      <c r="F971" s="7"/>
      <c r="G971" s="7"/>
    </row>
    <row r="972" spans="1:7" x14ac:dyDescent="0.25">
      <c r="A972" s="7"/>
      <c r="B972" s="7"/>
      <c r="C972" s="7"/>
      <c r="D972" s="7"/>
      <c r="E972" s="7"/>
      <c r="F972" s="7"/>
      <c r="G972" s="7"/>
    </row>
    <row r="973" spans="1:7" x14ac:dyDescent="0.25">
      <c r="A973" s="7"/>
      <c r="B973" s="7"/>
      <c r="C973" s="7"/>
      <c r="D973" s="7"/>
      <c r="E973" s="7"/>
      <c r="F973" s="7"/>
      <c r="G973" s="7"/>
    </row>
    <row r="974" spans="1:7" x14ac:dyDescent="0.25">
      <c r="A974" s="7"/>
      <c r="B974" s="7"/>
      <c r="C974" s="7"/>
      <c r="D974" s="7"/>
      <c r="E974" s="7"/>
      <c r="F974" s="7"/>
      <c r="G974" s="7"/>
    </row>
    <row r="975" spans="1:7" x14ac:dyDescent="0.25">
      <c r="A975" s="7"/>
      <c r="B975" s="7"/>
      <c r="C975" s="7"/>
      <c r="D975" s="7"/>
      <c r="E975" s="7"/>
      <c r="F975" s="7"/>
      <c r="G975" s="7"/>
    </row>
    <row r="976" spans="1:7" x14ac:dyDescent="0.25">
      <c r="A976" s="7"/>
      <c r="B976" s="7"/>
      <c r="C976" s="7"/>
      <c r="D976" s="7"/>
      <c r="E976" s="7"/>
      <c r="F976" s="7"/>
      <c r="G976" s="7"/>
    </row>
    <row r="977" spans="1:7" x14ac:dyDescent="0.25">
      <c r="A977" s="7"/>
      <c r="B977" s="7"/>
      <c r="C977" s="7"/>
      <c r="D977" s="7"/>
      <c r="E977" s="7"/>
      <c r="F977" s="7"/>
      <c r="G977" s="7"/>
    </row>
    <row r="978" spans="1:7" x14ac:dyDescent="0.25">
      <c r="A978" s="7"/>
      <c r="B978" s="7"/>
      <c r="C978" s="7"/>
      <c r="D978" s="7"/>
      <c r="E978" s="7"/>
      <c r="F978" s="7"/>
      <c r="G978" s="7"/>
    </row>
    <row r="979" spans="1:7" x14ac:dyDescent="0.25">
      <c r="A979" s="7"/>
      <c r="B979" s="7"/>
      <c r="C979" s="7"/>
      <c r="D979" s="7"/>
      <c r="E979" s="7"/>
      <c r="F979" s="7"/>
      <c r="G979" s="7"/>
    </row>
    <row r="980" spans="1:7" x14ac:dyDescent="0.25">
      <c r="A980" s="7"/>
      <c r="B980" s="7"/>
      <c r="C980" s="7"/>
      <c r="D980" s="7"/>
      <c r="E980" s="7"/>
      <c r="F980" s="7"/>
      <c r="G980" s="7"/>
    </row>
    <row r="981" spans="1:7" x14ac:dyDescent="0.25">
      <c r="A981" s="7"/>
      <c r="B981" s="7"/>
      <c r="C981" s="7"/>
      <c r="D981" s="7"/>
      <c r="E981" s="7"/>
      <c r="F981" s="7"/>
      <c r="G981" s="7"/>
    </row>
    <row r="982" spans="1:7" x14ac:dyDescent="0.25">
      <c r="A982" s="7"/>
      <c r="B982" s="7"/>
      <c r="C982" s="7"/>
      <c r="D982" s="7"/>
      <c r="E982" s="7"/>
      <c r="F982" s="7"/>
      <c r="G982" s="7"/>
    </row>
    <row r="983" spans="1:7" x14ac:dyDescent="0.25">
      <c r="A983" s="7"/>
      <c r="B983" s="7"/>
      <c r="C983" s="7"/>
      <c r="D983" s="7"/>
      <c r="E983" s="7"/>
      <c r="F983" s="7"/>
      <c r="G983" s="7"/>
    </row>
    <row r="984" spans="1:7" x14ac:dyDescent="0.25">
      <c r="A984" s="7"/>
      <c r="B984" s="7"/>
      <c r="C984" s="7"/>
      <c r="D984" s="7"/>
      <c r="E984" s="7"/>
      <c r="F984" s="7"/>
      <c r="G984" s="7"/>
    </row>
    <row r="985" spans="1:7" x14ac:dyDescent="0.25">
      <c r="A985" s="7"/>
      <c r="B985" s="7"/>
      <c r="C985" s="7"/>
      <c r="D985" s="7"/>
      <c r="E985" s="7"/>
      <c r="F985" s="7"/>
      <c r="G985" s="7"/>
    </row>
    <row r="986" spans="1:7" x14ac:dyDescent="0.25">
      <c r="A986" s="7"/>
      <c r="B986" s="7"/>
      <c r="C986" s="7"/>
      <c r="D986" s="7"/>
      <c r="E986" s="7"/>
      <c r="F986" s="7"/>
      <c r="G986" s="7"/>
    </row>
    <row r="987" spans="1:7" x14ac:dyDescent="0.25">
      <c r="A987" s="7"/>
      <c r="B987" s="7"/>
      <c r="C987" s="7"/>
      <c r="D987" s="7"/>
      <c r="E987" s="7"/>
      <c r="F987" s="7"/>
      <c r="G987" s="7"/>
    </row>
    <row r="988" spans="1:7" x14ac:dyDescent="0.25">
      <c r="A988" s="7"/>
      <c r="B988" s="7"/>
      <c r="C988" s="7"/>
      <c r="D988" s="7"/>
      <c r="E988" s="7"/>
      <c r="F988" s="7"/>
      <c r="G988" s="7"/>
    </row>
    <row r="989" spans="1:7" x14ac:dyDescent="0.25">
      <c r="A989" s="7"/>
      <c r="B989" s="7"/>
      <c r="C989" s="7"/>
      <c r="D989" s="7"/>
      <c r="E989" s="7"/>
      <c r="F989" s="7"/>
      <c r="G989" s="7"/>
    </row>
    <row r="990" spans="1:7" x14ac:dyDescent="0.25">
      <c r="A990" s="7"/>
      <c r="B990" s="7"/>
      <c r="C990" s="7"/>
      <c r="D990" s="7"/>
      <c r="E990" s="7"/>
      <c r="F990" s="7"/>
      <c r="G990" s="7"/>
    </row>
    <row r="991" spans="1:7" x14ac:dyDescent="0.25">
      <c r="A991" s="7"/>
      <c r="B991" s="7"/>
      <c r="C991" s="7"/>
      <c r="D991" s="7"/>
      <c r="E991" s="7"/>
      <c r="F991" s="7"/>
      <c r="G991" s="7"/>
    </row>
    <row r="992" spans="1:7" x14ac:dyDescent="0.25">
      <c r="A992" s="7"/>
      <c r="B992" s="7"/>
      <c r="C992" s="7"/>
      <c r="D992" s="7"/>
      <c r="E992" s="7"/>
      <c r="F992" s="7"/>
      <c r="G992" s="7"/>
    </row>
    <row r="993" spans="1:7" x14ac:dyDescent="0.25">
      <c r="A993" s="7"/>
      <c r="B993" s="7"/>
      <c r="C993" s="7"/>
      <c r="D993" s="7"/>
      <c r="E993" s="7"/>
      <c r="F993" s="7"/>
      <c r="G993" s="7"/>
    </row>
    <row r="994" spans="1:7" x14ac:dyDescent="0.25">
      <c r="A994" s="7"/>
      <c r="B994" s="7"/>
      <c r="C994" s="7"/>
      <c r="D994" s="7"/>
      <c r="E994" s="7"/>
      <c r="F994" s="7"/>
      <c r="G994" s="7"/>
    </row>
    <row r="995" spans="1:7" x14ac:dyDescent="0.25">
      <c r="A995" s="7"/>
      <c r="B995" s="7"/>
      <c r="C995" s="7"/>
      <c r="D995" s="7"/>
      <c r="E995" s="7"/>
      <c r="F995" s="7"/>
      <c r="G995" s="7"/>
    </row>
    <row r="996" spans="1:7" x14ac:dyDescent="0.25">
      <c r="A996" s="7"/>
      <c r="B996" s="7"/>
      <c r="C996" s="7"/>
      <c r="D996" s="7"/>
      <c r="E996" s="7"/>
      <c r="F996" s="7"/>
      <c r="G996" s="7"/>
    </row>
    <row r="997" spans="1:7" x14ac:dyDescent="0.25">
      <c r="A997" s="7"/>
      <c r="B997" s="7"/>
      <c r="C997" s="7"/>
      <c r="D997" s="7"/>
      <c r="E997" s="7"/>
      <c r="F997" s="7"/>
      <c r="G997" s="7"/>
    </row>
    <row r="998" spans="1:7" x14ac:dyDescent="0.25">
      <c r="A998" s="7"/>
      <c r="B998" s="7"/>
      <c r="C998" s="7"/>
      <c r="D998" s="7"/>
      <c r="E998" s="7"/>
      <c r="F998" s="7"/>
      <c r="G998" s="7"/>
    </row>
    <row r="999" spans="1:7" x14ac:dyDescent="0.25">
      <c r="A999" s="7"/>
      <c r="B999" s="7"/>
      <c r="C999" s="7"/>
      <c r="D999" s="7"/>
      <c r="E999" s="7"/>
      <c r="F999" s="7"/>
      <c r="G999" s="7"/>
    </row>
    <row r="1000" spans="1:7" x14ac:dyDescent="0.25">
      <c r="A1000" s="7"/>
      <c r="B1000" s="7"/>
      <c r="C1000" s="7"/>
      <c r="D1000" s="7"/>
      <c r="E1000" s="7"/>
      <c r="F1000" s="7"/>
      <c r="G1000" s="7"/>
    </row>
    <row r="1001" spans="1:7" x14ac:dyDescent="0.25">
      <c r="A1001" s="7"/>
      <c r="B1001" s="7"/>
      <c r="C1001" s="7"/>
      <c r="D1001" s="7"/>
      <c r="E1001" s="7"/>
      <c r="F1001" s="7"/>
      <c r="G1001" s="7"/>
    </row>
    <row r="1002" spans="1:7" x14ac:dyDescent="0.25">
      <c r="A1002" s="7"/>
      <c r="B1002" s="7"/>
      <c r="C1002" s="7"/>
      <c r="D1002" s="7"/>
      <c r="E1002" s="7"/>
      <c r="F1002" s="7"/>
      <c r="G1002" s="7"/>
    </row>
    <row r="1003" spans="1:7" x14ac:dyDescent="0.25">
      <c r="A1003" s="7"/>
      <c r="B1003" s="7"/>
      <c r="C1003" s="7"/>
      <c r="D1003" s="7"/>
      <c r="E1003" s="7"/>
      <c r="F1003" s="7"/>
      <c r="G1003" s="7"/>
    </row>
    <row r="1004" spans="1:7" x14ac:dyDescent="0.25">
      <c r="A1004" s="7"/>
      <c r="B1004" s="7"/>
      <c r="C1004" s="7"/>
      <c r="D1004" s="7"/>
      <c r="E1004" s="7"/>
      <c r="F1004" s="7"/>
      <c r="G1004" s="7"/>
    </row>
    <row r="1005" spans="1:7" x14ac:dyDescent="0.25">
      <c r="A1005" s="7"/>
      <c r="B1005" s="7"/>
      <c r="C1005" s="7"/>
      <c r="D1005" s="7"/>
      <c r="E1005" s="7"/>
      <c r="F1005" s="7"/>
      <c r="G1005" s="7"/>
    </row>
    <row r="1006" spans="1:7" x14ac:dyDescent="0.25">
      <c r="A1006" s="7"/>
      <c r="B1006" s="7"/>
      <c r="C1006" s="7"/>
      <c r="D1006" s="7"/>
      <c r="E1006" s="7"/>
      <c r="F1006" s="7"/>
      <c r="G1006" s="7"/>
    </row>
    <row r="1007" spans="1:7" x14ac:dyDescent="0.25">
      <c r="A1007" s="7"/>
      <c r="B1007" s="7"/>
      <c r="C1007" s="7"/>
      <c r="D1007" s="7"/>
      <c r="E1007" s="7"/>
      <c r="F1007" s="7"/>
      <c r="G1007" s="7"/>
    </row>
    <row r="1008" spans="1:7" x14ac:dyDescent="0.25">
      <c r="A1008" s="7"/>
      <c r="B1008" s="7"/>
      <c r="C1008" s="7"/>
      <c r="D1008" s="7"/>
      <c r="E1008" s="7"/>
      <c r="F1008" s="7"/>
      <c r="G1008" s="7"/>
    </row>
    <row r="1009" spans="1:7" x14ac:dyDescent="0.25">
      <c r="A1009" s="7"/>
      <c r="B1009" s="7"/>
      <c r="C1009" s="7"/>
      <c r="D1009" s="7"/>
      <c r="E1009" s="7"/>
      <c r="F1009" s="7"/>
      <c r="G1009" s="7"/>
    </row>
    <row r="1010" spans="1:7" x14ac:dyDescent="0.25">
      <c r="A1010" s="7"/>
      <c r="B1010" s="7"/>
      <c r="C1010" s="7"/>
      <c r="D1010" s="7"/>
      <c r="E1010" s="7"/>
      <c r="F1010" s="7"/>
      <c r="G1010" s="7"/>
    </row>
    <row r="1011" spans="1:7" x14ac:dyDescent="0.25">
      <c r="A1011" s="7"/>
      <c r="B1011" s="7"/>
      <c r="C1011" s="7"/>
      <c r="D1011" s="7"/>
      <c r="E1011" s="7"/>
      <c r="F1011" s="7"/>
      <c r="G1011" s="7"/>
    </row>
    <row r="1012" spans="1:7" x14ac:dyDescent="0.25">
      <c r="A1012" s="7"/>
      <c r="B1012" s="7"/>
      <c r="C1012" s="7"/>
      <c r="D1012" s="7"/>
      <c r="E1012" s="7"/>
      <c r="F1012" s="7"/>
      <c r="G1012" s="7"/>
    </row>
    <row r="1013" spans="1:7" x14ac:dyDescent="0.25">
      <c r="A1013" s="7"/>
      <c r="B1013" s="7"/>
      <c r="C1013" s="7"/>
      <c r="D1013" s="7"/>
      <c r="E1013" s="7"/>
      <c r="F1013" s="7"/>
      <c r="G1013" s="7"/>
    </row>
    <row r="1014" spans="1:7" x14ac:dyDescent="0.25">
      <c r="A1014" s="7"/>
      <c r="B1014" s="7"/>
      <c r="C1014" s="7"/>
      <c r="D1014" s="7"/>
      <c r="E1014" s="7"/>
      <c r="F1014" s="7"/>
      <c r="G1014" s="7"/>
    </row>
    <row r="1015" spans="1:7" x14ac:dyDescent="0.25">
      <c r="A1015" s="7"/>
      <c r="B1015" s="7"/>
      <c r="C1015" s="7"/>
      <c r="D1015" s="7"/>
      <c r="E1015" s="7"/>
      <c r="F1015" s="7"/>
      <c r="G1015" s="7"/>
    </row>
    <row r="1016" spans="1:7" x14ac:dyDescent="0.25">
      <c r="A1016" s="7"/>
      <c r="B1016" s="7"/>
      <c r="C1016" s="7"/>
      <c r="D1016" s="7"/>
      <c r="E1016" s="7"/>
      <c r="F1016" s="7"/>
      <c r="G1016" s="7"/>
    </row>
    <row r="1017" spans="1:7" x14ac:dyDescent="0.25">
      <c r="A1017" s="7"/>
      <c r="B1017" s="7"/>
      <c r="C1017" s="7"/>
      <c r="D1017" s="7"/>
      <c r="E1017" s="7"/>
      <c r="F1017" s="7"/>
      <c r="G1017" s="7"/>
    </row>
    <row r="1018" spans="1:7" x14ac:dyDescent="0.25">
      <c r="A1018" s="7"/>
      <c r="B1018" s="7"/>
      <c r="C1018" s="7"/>
      <c r="D1018" s="7"/>
      <c r="E1018" s="7"/>
      <c r="F1018" s="7"/>
      <c r="G1018" s="7"/>
    </row>
    <row r="1019" spans="1:7" x14ac:dyDescent="0.25">
      <c r="A1019" s="7"/>
      <c r="B1019" s="7"/>
      <c r="C1019" s="7"/>
      <c r="D1019" s="7"/>
      <c r="E1019" s="7"/>
      <c r="F1019" s="7"/>
      <c r="G1019" s="7"/>
    </row>
    <row r="1020" spans="1:7" x14ac:dyDescent="0.25">
      <c r="A1020" s="7"/>
      <c r="B1020" s="7"/>
      <c r="C1020" s="7"/>
      <c r="D1020" s="7"/>
      <c r="E1020" s="7"/>
      <c r="F1020" s="7"/>
      <c r="G1020" s="7"/>
    </row>
    <row r="1021" spans="1:7" x14ac:dyDescent="0.25">
      <c r="A1021" s="7"/>
      <c r="B1021" s="7"/>
      <c r="C1021" s="7"/>
      <c r="D1021" s="7"/>
      <c r="E1021" s="7"/>
      <c r="F1021" s="7"/>
      <c r="G1021" s="7"/>
    </row>
    <row r="1022" spans="1:7" x14ac:dyDescent="0.25">
      <c r="A1022" s="7"/>
      <c r="B1022" s="7"/>
      <c r="C1022" s="7"/>
      <c r="D1022" s="7"/>
      <c r="E1022" s="7"/>
      <c r="F1022" s="7"/>
      <c r="G1022" s="7"/>
    </row>
    <row r="1023" spans="1:7" x14ac:dyDescent="0.25">
      <c r="A1023" s="7"/>
      <c r="B1023" s="7"/>
      <c r="C1023" s="7"/>
      <c r="D1023" s="7"/>
      <c r="E1023" s="7"/>
      <c r="F1023" s="7"/>
      <c r="G1023" s="7"/>
    </row>
    <row r="1024" spans="1:7" x14ac:dyDescent="0.25">
      <c r="A1024" s="7"/>
      <c r="B1024" s="7"/>
      <c r="C1024" s="7"/>
      <c r="D1024" s="7"/>
      <c r="E1024" s="7"/>
      <c r="F1024" s="7"/>
      <c r="G1024" s="7"/>
    </row>
    <row r="1025" spans="1:7" x14ac:dyDescent="0.25">
      <c r="A1025" s="7"/>
      <c r="B1025" s="7"/>
      <c r="C1025" s="7"/>
      <c r="D1025" s="7"/>
      <c r="E1025" s="7"/>
      <c r="F1025" s="7"/>
      <c r="G1025" s="7"/>
    </row>
    <row r="1026" spans="1:7" x14ac:dyDescent="0.25">
      <c r="A1026" s="7"/>
      <c r="B1026" s="7"/>
      <c r="C1026" s="7"/>
      <c r="D1026" s="7"/>
      <c r="E1026" s="7"/>
      <c r="F1026" s="7"/>
      <c r="G1026" s="7"/>
    </row>
    <row r="1027" spans="1:7" x14ac:dyDescent="0.25">
      <c r="A1027" s="7"/>
      <c r="B1027" s="7"/>
      <c r="C1027" s="7"/>
      <c r="D1027" s="7"/>
      <c r="E1027" s="7"/>
      <c r="F1027" s="7"/>
      <c r="G1027" s="7"/>
    </row>
    <row r="1028" spans="1:7" x14ac:dyDescent="0.25">
      <c r="A1028" s="7"/>
      <c r="B1028" s="7"/>
      <c r="C1028" s="7"/>
      <c r="D1028" s="7"/>
      <c r="E1028" s="7"/>
      <c r="F1028" s="7"/>
      <c r="G1028" s="7"/>
    </row>
    <row r="1029" spans="1:7" x14ac:dyDescent="0.25">
      <c r="A1029" s="7"/>
      <c r="B1029" s="7"/>
      <c r="C1029" s="7"/>
      <c r="D1029" s="7"/>
      <c r="E1029" s="7"/>
      <c r="F1029" s="7"/>
      <c r="G1029" s="7"/>
    </row>
    <row r="1030" spans="1:7" x14ac:dyDescent="0.25">
      <c r="A1030" s="7"/>
      <c r="B1030" s="7"/>
      <c r="C1030" s="7"/>
      <c r="D1030" s="7"/>
      <c r="E1030" s="7"/>
      <c r="F1030" s="7"/>
      <c r="G1030" s="7"/>
    </row>
    <row r="1031" spans="1:7" x14ac:dyDescent="0.25">
      <c r="A1031" s="7"/>
      <c r="B1031" s="7"/>
      <c r="C1031" s="7"/>
      <c r="D1031" s="7"/>
      <c r="E1031" s="7"/>
      <c r="F1031" s="7"/>
      <c r="G1031" s="7"/>
    </row>
    <row r="1032" spans="1:7" x14ac:dyDescent="0.25">
      <c r="A1032" s="7"/>
      <c r="B1032" s="7"/>
      <c r="C1032" s="7"/>
      <c r="D1032" s="7"/>
      <c r="E1032" s="7"/>
      <c r="F1032" s="7"/>
      <c r="G1032" s="7"/>
    </row>
    <row r="1033" spans="1:7" x14ac:dyDescent="0.25">
      <c r="A1033" s="7"/>
      <c r="B1033" s="7"/>
      <c r="C1033" s="7"/>
      <c r="D1033" s="7"/>
      <c r="E1033" s="7"/>
      <c r="F1033" s="7"/>
      <c r="G1033" s="7"/>
    </row>
    <row r="1034" spans="1:7" x14ac:dyDescent="0.25">
      <c r="A1034" s="7"/>
      <c r="B1034" s="7"/>
      <c r="C1034" s="7"/>
      <c r="D1034" s="7"/>
      <c r="E1034" s="7"/>
      <c r="F1034" s="7"/>
      <c r="G1034" s="7"/>
    </row>
    <row r="1035" spans="1:7" x14ac:dyDescent="0.25">
      <c r="A1035" s="7"/>
      <c r="B1035" s="7"/>
      <c r="C1035" s="7"/>
      <c r="D1035" s="7"/>
      <c r="E1035" s="7"/>
      <c r="F1035" s="7"/>
      <c r="G1035" s="7"/>
    </row>
    <row r="1036" spans="1:7" x14ac:dyDescent="0.25">
      <c r="A1036" s="7"/>
      <c r="B1036" s="7"/>
      <c r="C1036" s="7"/>
      <c r="D1036" s="7"/>
      <c r="E1036" s="7"/>
      <c r="F1036" s="7"/>
      <c r="G1036" s="7"/>
    </row>
    <row r="1037" spans="1:7" x14ac:dyDescent="0.25">
      <c r="A1037" s="7"/>
      <c r="B1037" s="7"/>
      <c r="C1037" s="7"/>
      <c r="D1037" s="7"/>
      <c r="E1037" s="7"/>
      <c r="F1037" s="7"/>
      <c r="G1037" s="7"/>
    </row>
    <row r="1038" spans="1:7" x14ac:dyDescent="0.25">
      <c r="A1038" s="7"/>
      <c r="B1038" s="7"/>
      <c r="C1038" s="7"/>
      <c r="D1038" s="7"/>
      <c r="E1038" s="7"/>
      <c r="F1038" s="7"/>
      <c r="G1038" s="7"/>
    </row>
    <row r="1039" spans="1:7" x14ac:dyDescent="0.25">
      <c r="A1039" s="7"/>
      <c r="B1039" s="7"/>
      <c r="C1039" s="7"/>
      <c r="D1039" s="7"/>
      <c r="E1039" s="7"/>
      <c r="F1039" s="7"/>
      <c r="G1039" s="7"/>
    </row>
    <row r="1040" spans="1:7" x14ac:dyDescent="0.25">
      <c r="A1040" s="7"/>
      <c r="B1040" s="7"/>
      <c r="C1040" s="7"/>
      <c r="D1040" s="7"/>
      <c r="E1040" s="7"/>
      <c r="F1040" s="7"/>
      <c r="G1040" s="7"/>
    </row>
    <row r="1041" spans="1:7" x14ac:dyDescent="0.25">
      <c r="A1041" s="7"/>
      <c r="B1041" s="7"/>
      <c r="C1041" s="7"/>
      <c r="D1041" s="7"/>
      <c r="E1041" s="7"/>
      <c r="F1041" s="7"/>
      <c r="G1041" s="7"/>
    </row>
    <row r="1042" spans="1:7" x14ac:dyDescent="0.25">
      <c r="A1042" s="7"/>
      <c r="B1042" s="7"/>
      <c r="C1042" s="7"/>
      <c r="D1042" s="7"/>
      <c r="E1042" s="7"/>
      <c r="F1042" s="7"/>
      <c r="G1042" s="7"/>
    </row>
    <row r="1043" spans="1:7" x14ac:dyDescent="0.25">
      <c r="A1043" s="7"/>
      <c r="B1043" s="7"/>
      <c r="C1043" s="7"/>
      <c r="D1043" s="7"/>
      <c r="E1043" s="7"/>
      <c r="F1043" s="7"/>
      <c r="G1043" s="7"/>
    </row>
    <row r="1044" spans="1:7" x14ac:dyDescent="0.25">
      <c r="A1044" s="7"/>
      <c r="B1044" s="7"/>
      <c r="C1044" s="7"/>
      <c r="D1044" s="7"/>
      <c r="E1044" s="7"/>
      <c r="F1044" s="7"/>
      <c r="G1044" s="7"/>
    </row>
    <row r="1045" spans="1:7" x14ac:dyDescent="0.25">
      <c r="A1045" s="7"/>
      <c r="B1045" s="7"/>
      <c r="C1045" s="7"/>
      <c r="D1045" s="7"/>
      <c r="E1045" s="7"/>
      <c r="F1045" s="7"/>
      <c r="G1045" s="7"/>
    </row>
    <row r="1046" spans="1:7" x14ac:dyDescent="0.25">
      <c r="A1046" s="7"/>
      <c r="B1046" s="7"/>
      <c r="C1046" s="7"/>
      <c r="D1046" s="7"/>
      <c r="E1046" s="7"/>
      <c r="F1046" s="7"/>
      <c r="G1046" s="7"/>
    </row>
    <row r="1047" spans="1:7" x14ac:dyDescent="0.25">
      <c r="A1047" s="7"/>
      <c r="B1047" s="7"/>
      <c r="C1047" s="7"/>
      <c r="D1047" s="7"/>
      <c r="E1047" s="7"/>
      <c r="F1047" s="7"/>
      <c r="G1047" s="7"/>
    </row>
    <row r="1048" spans="1:7" x14ac:dyDescent="0.25">
      <c r="A1048" s="7"/>
      <c r="B1048" s="7"/>
      <c r="C1048" s="7"/>
      <c r="D1048" s="7"/>
      <c r="E1048" s="7"/>
      <c r="F1048" s="7"/>
      <c r="G1048" s="7"/>
    </row>
    <row r="1049" spans="1:7" x14ac:dyDescent="0.25">
      <c r="A1049" s="7"/>
      <c r="B1049" s="7"/>
      <c r="C1049" s="7"/>
      <c r="D1049" s="7"/>
      <c r="E1049" s="7"/>
      <c r="F1049" s="7"/>
      <c r="G1049" s="7"/>
    </row>
    <row r="1050" spans="1:7" x14ac:dyDescent="0.25">
      <c r="A1050" s="7"/>
      <c r="B1050" s="7"/>
      <c r="C1050" s="7"/>
      <c r="D1050" s="7"/>
      <c r="E1050" s="7"/>
      <c r="F1050" s="7"/>
      <c r="G1050" s="7"/>
    </row>
    <row r="1051" spans="1:7" x14ac:dyDescent="0.25">
      <c r="A1051" s="7"/>
      <c r="B1051" s="7"/>
      <c r="C1051" s="7"/>
      <c r="D1051" s="7"/>
      <c r="E1051" s="7"/>
      <c r="F1051" s="7"/>
      <c r="G1051" s="7"/>
    </row>
    <row r="1052" spans="1:7" x14ac:dyDescent="0.25">
      <c r="A1052" s="7"/>
      <c r="B1052" s="7"/>
      <c r="C1052" s="7"/>
      <c r="D1052" s="7"/>
      <c r="E1052" s="7"/>
      <c r="F1052" s="7"/>
      <c r="G1052" s="7"/>
    </row>
    <row r="1053" spans="1:7" x14ac:dyDescent="0.25">
      <c r="A1053" s="7"/>
      <c r="B1053" s="7"/>
      <c r="C1053" s="7"/>
      <c r="D1053" s="7"/>
      <c r="E1053" s="7"/>
      <c r="F1053" s="7"/>
      <c r="G1053" s="7"/>
    </row>
    <row r="1054" spans="1:7" x14ac:dyDescent="0.25">
      <c r="A1054" s="7"/>
      <c r="B1054" s="7"/>
      <c r="C1054" s="7"/>
      <c r="D1054" s="7"/>
      <c r="E1054" s="7"/>
      <c r="F1054" s="7"/>
      <c r="G1054" s="7"/>
    </row>
    <row r="1055" spans="1:7" x14ac:dyDescent="0.25">
      <c r="A1055" s="7"/>
      <c r="B1055" s="7"/>
      <c r="C1055" s="7"/>
      <c r="D1055" s="7"/>
      <c r="E1055" s="7"/>
      <c r="F1055" s="7"/>
      <c r="G1055" s="7"/>
    </row>
    <row r="1056" spans="1:7" x14ac:dyDescent="0.25">
      <c r="A1056" s="7"/>
      <c r="B1056" s="7"/>
      <c r="C1056" s="7"/>
      <c r="D1056" s="7"/>
      <c r="E1056" s="7"/>
      <c r="F1056" s="7"/>
      <c r="G1056" s="7"/>
    </row>
    <row r="1057" spans="1:7" x14ac:dyDescent="0.25">
      <c r="A1057" s="7"/>
      <c r="B1057" s="7"/>
      <c r="C1057" s="7"/>
      <c r="D1057" s="7"/>
      <c r="E1057" s="7"/>
      <c r="F1057" s="7"/>
      <c r="G1057" s="7"/>
    </row>
    <row r="1058" spans="1:7" x14ac:dyDescent="0.25">
      <c r="A1058" s="7"/>
      <c r="B1058" s="7"/>
      <c r="C1058" s="7"/>
      <c r="D1058" s="7"/>
      <c r="E1058" s="7"/>
      <c r="F1058" s="7"/>
      <c r="G1058" s="7"/>
    </row>
    <row r="1059" spans="1:7" x14ac:dyDescent="0.25">
      <c r="A1059" s="7"/>
      <c r="B1059" s="7"/>
      <c r="C1059" s="7"/>
      <c r="D1059" s="7"/>
      <c r="E1059" s="7"/>
      <c r="F1059" s="7"/>
      <c r="G1059" s="7"/>
    </row>
    <row r="1060" spans="1:7" x14ac:dyDescent="0.25">
      <c r="A1060" s="7"/>
      <c r="B1060" s="7"/>
      <c r="C1060" s="7"/>
      <c r="D1060" s="7"/>
      <c r="E1060" s="7"/>
      <c r="F1060" s="7"/>
      <c r="G1060" s="7"/>
    </row>
    <row r="1061" spans="1:7" x14ac:dyDescent="0.25">
      <c r="A1061" s="7"/>
      <c r="B1061" s="7"/>
      <c r="C1061" s="7"/>
      <c r="D1061" s="7"/>
      <c r="E1061" s="7"/>
      <c r="F1061" s="7"/>
      <c r="G1061" s="7"/>
    </row>
    <row r="1062" spans="1:7" x14ac:dyDescent="0.25">
      <c r="A1062" s="7"/>
      <c r="B1062" s="7"/>
      <c r="C1062" s="7"/>
      <c r="D1062" s="7"/>
      <c r="E1062" s="7"/>
      <c r="F1062" s="7"/>
      <c r="G1062" s="7"/>
    </row>
    <row r="1063" spans="1:7" x14ac:dyDescent="0.25">
      <c r="A1063" s="7"/>
      <c r="B1063" s="7"/>
      <c r="C1063" s="7"/>
      <c r="D1063" s="7"/>
      <c r="E1063" s="7"/>
      <c r="F1063" s="7"/>
      <c r="G1063" s="7"/>
    </row>
    <row r="1064" spans="1:7" x14ac:dyDescent="0.25">
      <c r="A1064" s="7"/>
      <c r="B1064" s="7"/>
      <c r="C1064" s="7"/>
      <c r="D1064" s="7"/>
      <c r="E1064" s="7"/>
      <c r="F1064" s="7"/>
      <c r="G1064" s="7"/>
    </row>
    <row r="1065" spans="1:7" x14ac:dyDescent="0.25">
      <c r="A1065" s="7"/>
      <c r="B1065" s="7"/>
      <c r="C1065" s="7"/>
      <c r="D1065" s="7"/>
      <c r="E1065" s="7"/>
      <c r="F1065" s="7"/>
      <c r="G1065" s="7"/>
    </row>
    <row r="1066" spans="1:7" x14ac:dyDescent="0.25">
      <c r="A1066" s="7"/>
      <c r="B1066" s="7"/>
      <c r="C1066" s="7"/>
      <c r="D1066" s="7"/>
      <c r="E1066" s="7"/>
      <c r="F1066" s="7"/>
      <c r="G1066" s="7"/>
    </row>
    <row r="1067" spans="1:7" x14ac:dyDescent="0.25">
      <c r="A1067" s="7"/>
      <c r="B1067" s="7"/>
      <c r="C1067" s="7"/>
      <c r="D1067" s="7"/>
      <c r="E1067" s="7"/>
      <c r="F1067" s="7"/>
      <c r="G1067" s="7"/>
    </row>
    <row r="1068" spans="1:7" x14ac:dyDescent="0.25">
      <c r="A1068" s="7"/>
      <c r="B1068" s="7"/>
      <c r="C1068" s="7"/>
      <c r="D1068" s="7"/>
      <c r="E1068" s="7"/>
      <c r="F1068" s="7"/>
      <c r="G1068" s="7"/>
    </row>
    <row r="1069" spans="1:7" x14ac:dyDescent="0.25">
      <c r="A1069" s="7"/>
      <c r="B1069" s="7"/>
      <c r="C1069" s="7"/>
      <c r="D1069" s="7"/>
      <c r="E1069" s="7"/>
      <c r="F1069" s="7"/>
      <c r="G1069" s="7"/>
    </row>
    <row r="1070" spans="1:7" x14ac:dyDescent="0.25">
      <c r="A1070" s="7"/>
      <c r="B1070" s="7"/>
      <c r="C1070" s="7"/>
      <c r="D1070" s="7"/>
      <c r="E1070" s="7"/>
      <c r="F1070" s="7"/>
      <c r="G1070" s="7"/>
    </row>
    <row r="1071" spans="1:7" x14ac:dyDescent="0.25">
      <c r="A1071" s="7"/>
      <c r="B1071" s="7"/>
      <c r="C1071" s="7"/>
      <c r="D1071" s="7"/>
      <c r="E1071" s="7"/>
      <c r="F1071" s="7"/>
      <c r="G1071" s="7"/>
    </row>
    <row r="1072" spans="1:7" x14ac:dyDescent="0.25">
      <c r="A1072" s="7"/>
      <c r="B1072" s="7"/>
      <c r="C1072" s="7"/>
      <c r="D1072" s="7"/>
      <c r="E1072" s="7"/>
      <c r="F1072" s="7"/>
      <c r="G1072" s="7"/>
    </row>
    <row r="1073" spans="1:7" x14ac:dyDescent="0.25">
      <c r="A1073" s="7"/>
      <c r="B1073" s="7"/>
      <c r="C1073" s="7"/>
      <c r="D1073" s="7"/>
      <c r="E1073" s="7"/>
      <c r="F1073" s="7"/>
      <c r="G1073" s="7"/>
    </row>
    <row r="1074" spans="1:7" x14ac:dyDescent="0.25">
      <c r="A1074" s="7"/>
      <c r="B1074" s="7"/>
      <c r="C1074" s="7"/>
      <c r="D1074" s="7"/>
      <c r="E1074" s="7"/>
      <c r="F1074" s="7"/>
      <c r="G1074" s="7"/>
    </row>
    <row r="1075" spans="1:7" x14ac:dyDescent="0.25">
      <c r="A1075" s="7"/>
      <c r="B1075" s="7"/>
      <c r="C1075" s="7"/>
      <c r="D1075" s="7"/>
      <c r="E1075" s="7"/>
      <c r="F1075" s="7"/>
      <c r="G1075" s="7"/>
    </row>
    <row r="1076" spans="1:7" x14ac:dyDescent="0.25">
      <c r="A1076" s="7"/>
      <c r="B1076" s="7"/>
      <c r="C1076" s="7"/>
      <c r="D1076" s="7"/>
      <c r="E1076" s="7"/>
      <c r="F1076" s="7"/>
      <c r="G1076" s="7"/>
    </row>
    <row r="1077" spans="1:7" x14ac:dyDescent="0.25">
      <c r="A1077" s="7"/>
      <c r="B1077" s="7"/>
      <c r="C1077" s="7"/>
      <c r="D1077" s="7"/>
      <c r="E1077" s="7"/>
      <c r="F1077" s="7"/>
      <c r="G1077" s="7"/>
    </row>
    <row r="1078" spans="1:7" x14ac:dyDescent="0.25">
      <c r="A1078" s="7"/>
      <c r="B1078" s="7"/>
      <c r="C1078" s="7"/>
      <c r="D1078" s="7"/>
      <c r="E1078" s="7"/>
      <c r="F1078" s="7"/>
      <c r="G1078" s="7"/>
    </row>
    <row r="1079" spans="1:7" x14ac:dyDescent="0.25">
      <c r="A1079" s="7"/>
      <c r="B1079" s="7"/>
      <c r="C1079" s="7"/>
      <c r="D1079" s="7"/>
      <c r="E1079" s="7"/>
      <c r="F1079" s="7"/>
      <c r="G1079" s="7"/>
    </row>
    <row r="1080" spans="1:7" x14ac:dyDescent="0.25">
      <c r="A1080" s="7"/>
      <c r="B1080" s="7"/>
      <c r="C1080" s="7"/>
      <c r="D1080" s="7"/>
      <c r="E1080" s="7"/>
      <c r="F1080" s="7"/>
      <c r="G1080" s="7"/>
    </row>
    <row r="1081" spans="1:7" x14ac:dyDescent="0.25">
      <c r="A1081" s="7"/>
      <c r="B1081" s="7"/>
      <c r="C1081" s="7"/>
      <c r="D1081" s="7"/>
      <c r="E1081" s="7"/>
      <c r="F1081" s="7"/>
      <c r="G1081" s="7"/>
    </row>
    <row r="1082" spans="1:7" x14ac:dyDescent="0.25">
      <c r="A1082" s="7"/>
      <c r="B1082" s="7"/>
      <c r="C1082" s="7"/>
      <c r="D1082" s="7"/>
      <c r="E1082" s="7"/>
      <c r="F1082" s="7"/>
      <c r="G1082" s="7"/>
    </row>
    <row r="1083" spans="1:7" x14ac:dyDescent="0.25">
      <c r="A1083" s="7"/>
      <c r="B1083" s="7"/>
      <c r="C1083" s="7"/>
      <c r="D1083" s="7"/>
      <c r="E1083" s="7"/>
      <c r="F1083" s="7"/>
      <c r="G1083" s="7"/>
    </row>
    <row r="1084" spans="1:7" x14ac:dyDescent="0.25">
      <c r="A1084" s="7"/>
      <c r="B1084" s="7"/>
      <c r="C1084" s="7"/>
      <c r="D1084" s="7"/>
      <c r="E1084" s="7"/>
      <c r="F1084" s="7"/>
      <c r="G1084" s="7"/>
    </row>
    <row r="1085" spans="1:7" x14ac:dyDescent="0.25">
      <c r="A1085" s="7"/>
      <c r="B1085" s="7"/>
      <c r="C1085" s="7"/>
      <c r="D1085" s="7"/>
      <c r="E1085" s="7"/>
      <c r="F1085" s="7"/>
      <c r="G1085" s="7"/>
    </row>
    <row r="1086" spans="1:7" x14ac:dyDescent="0.25">
      <c r="A1086" s="7"/>
      <c r="B1086" s="7"/>
      <c r="C1086" s="7"/>
      <c r="D1086" s="7"/>
      <c r="E1086" s="7"/>
      <c r="F1086" s="7"/>
      <c r="G1086" s="7"/>
    </row>
    <row r="1087" spans="1:7" x14ac:dyDescent="0.25">
      <c r="A1087" s="7"/>
      <c r="B1087" s="7"/>
      <c r="C1087" s="7"/>
      <c r="D1087" s="7"/>
      <c r="E1087" s="7"/>
      <c r="F1087" s="7"/>
      <c r="G1087" s="7"/>
    </row>
    <row r="1088" spans="1:7" x14ac:dyDescent="0.25">
      <c r="A1088" s="7"/>
      <c r="B1088" s="7"/>
      <c r="C1088" s="7"/>
      <c r="D1088" s="7"/>
      <c r="E1088" s="7"/>
      <c r="F1088" s="7"/>
      <c r="G1088" s="7"/>
    </row>
    <row r="1089" spans="1:7" x14ac:dyDescent="0.25">
      <c r="A1089" s="7"/>
      <c r="B1089" s="7"/>
      <c r="C1089" s="7"/>
      <c r="D1089" s="7"/>
      <c r="E1089" s="7"/>
      <c r="F1089" s="7"/>
      <c r="G1089" s="7"/>
    </row>
    <row r="1090" spans="1:7" x14ac:dyDescent="0.25">
      <c r="A1090" s="7"/>
      <c r="B1090" s="7"/>
      <c r="C1090" s="7"/>
      <c r="D1090" s="7"/>
      <c r="E1090" s="7"/>
      <c r="F1090" s="7"/>
      <c r="G1090" s="7"/>
    </row>
    <row r="1091" spans="1:7" x14ac:dyDescent="0.25">
      <c r="A1091" s="7"/>
      <c r="B1091" s="7"/>
      <c r="C1091" s="7"/>
      <c r="D1091" s="7"/>
      <c r="E1091" s="7"/>
      <c r="F1091" s="7"/>
      <c r="G1091" s="7"/>
    </row>
    <row r="1092" spans="1:7" x14ac:dyDescent="0.25">
      <c r="A1092" s="7"/>
      <c r="B1092" s="7"/>
      <c r="C1092" s="7"/>
      <c r="D1092" s="7"/>
      <c r="E1092" s="7"/>
      <c r="F1092" s="7"/>
      <c r="G1092" s="7"/>
    </row>
    <row r="1093" spans="1:7" x14ac:dyDescent="0.25">
      <c r="A1093" s="7"/>
      <c r="B1093" s="7"/>
      <c r="C1093" s="7"/>
      <c r="D1093" s="7"/>
      <c r="E1093" s="7"/>
      <c r="F1093" s="7"/>
      <c r="G1093" s="7"/>
    </row>
    <row r="1094" spans="1:7" x14ac:dyDescent="0.25">
      <c r="A1094" s="7"/>
      <c r="B1094" s="7"/>
      <c r="C1094" s="7"/>
      <c r="D1094" s="7"/>
      <c r="E1094" s="7"/>
      <c r="F1094" s="7"/>
      <c r="G1094" s="7"/>
    </row>
    <row r="1095" spans="1:7" x14ac:dyDescent="0.25">
      <c r="A1095" s="7"/>
      <c r="B1095" s="7"/>
      <c r="C1095" s="7"/>
      <c r="D1095" s="7"/>
      <c r="E1095" s="7"/>
      <c r="F1095" s="7"/>
      <c r="G1095" s="7"/>
    </row>
    <row r="1096" spans="1:7" x14ac:dyDescent="0.25">
      <c r="A1096" s="7"/>
      <c r="B1096" s="7"/>
      <c r="C1096" s="7"/>
      <c r="D1096" s="7"/>
      <c r="E1096" s="7"/>
      <c r="F1096" s="7"/>
      <c r="G1096" s="7"/>
    </row>
    <row r="1097" spans="1:7" x14ac:dyDescent="0.25">
      <c r="A1097" s="7"/>
      <c r="B1097" s="7"/>
      <c r="C1097" s="7"/>
      <c r="D1097" s="7"/>
      <c r="E1097" s="7"/>
      <c r="F1097" s="7"/>
      <c r="G1097" s="7"/>
    </row>
    <row r="1098" spans="1:7" x14ac:dyDescent="0.25">
      <c r="A1098" s="7"/>
      <c r="B1098" s="7"/>
      <c r="C1098" s="7"/>
      <c r="D1098" s="7"/>
      <c r="E1098" s="7"/>
      <c r="F1098" s="7"/>
      <c r="G1098" s="7"/>
    </row>
    <row r="1099" spans="1:7" x14ac:dyDescent="0.25">
      <c r="A1099" s="7"/>
      <c r="B1099" s="7"/>
      <c r="C1099" s="7"/>
      <c r="D1099" s="7"/>
      <c r="E1099" s="7"/>
      <c r="F1099" s="7"/>
      <c r="G1099" s="7"/>
    </row>
    <row r="1100" spans="1:7" x14ac:dyDescent="0.25">
      <c r="A1100" s="7"/>
      <c r="B1100" s="7"/>
      <c r="C1100" s="7"/>
      <c r="D1100" s="7"/>
      <c r="E1100" s="7"/>
      <c r="F1100" s="7"/>
      <c r="G1100" s="7"/>
    </row>
    <row r="1101" spans="1:7" x14ac:dyDescent="0.25">
      <c r="A1101" s="7"/>
      <c r="B1101" s="7"/>
      <c r="C1101" s="7"/>
      <c r="D1101" s="7"/>
      <c r="E1101" s="7"/>
      <c r="F1101" s="7"/>
      <c r="G1101" s="7"/>
    </row>
    <row r="1102" spans="1:7" x14ac:dyDescent="0.25">
      <c r="A1102" s="7"/>
      <c r="B1102" s="7"/>
      <c r="C1102" s="7"/>
      <c r="D1102" s="7"/>
      <c r="E1102" s="7"/>
      <c r="F1102" s="7"/>
      <c r="G1102" s="7"/>
    </row>
    <row r="1103" spans="1:7" x14ac:dyDescent="0.25">
      <c r="A1103" s="7"/>
      <c r="B1103" s="7"/>
      <c r="C1103" s="7"/>
      <c r="D1103" s="7"/>
      <c r="E1103" s="7"/>
      <c r="F1103" s="7"/>
      <c r="G1103" s="7"/>
    </row>
    <row r="1104" spans="1:7" x14ac:dyDescent="0.25">
      <c r="A1104" s="7"/>
      <c r="B1104" s="7"/>
      <c r="C1104" s="7"/>
      <c r="D1104" s="7"/>
      <c r="E1104" s="7"/>
      <c r="F1104" s="7"/>
      <c r="G1104" s="7"/>
    </row>
    <row r="1105" spans="1:7" x14ac:dyDescent="0.25">
      <c r="A1105" s="7"/>
      <c r="B1105" s="7"/>
      <c r="C1105" s="7"/>
      <c r="D1105" s="7"/>
      <c r="E1105" s="7"/>
      <c r="F1105" s="7"/>
      <c r="G1105" s="7"/>
    </row>
    <row r="1106" spans="1:7" x14ac:dyDescent="0.25">
      <c r="A1106" s="7"/>
      <c r="B1106" s="7"/>
      <c r="C1106" s="7"/>
      <c r="D1106" s="7"/>
      <c r="E1106" s="7"/>
      <c r="F1106" s="7"/>
      <c r="G1106" s="7"/>
    </row>
    <row r="1107" spans="1:7" x14ac:dyDescent="0.25">
      <c r="A1107" s="7"/>
      <c r="B1107" s="7"/>
      <c r="C1107" s="7"/>
      <c r="D1107" s="7"/>
      <c r="E1107" s="7"/>
      <c r="F1107" s="7"/>
      <c r="G1107" s="7"/>
    </row>
    <row r="1108" spans="1:7" x14ac:dyDescent="0.25">
      <c r="A1108" s="7"/>
      <c r="B1108" s="7"/>
      <c r="C1108" s="7"/>
      <c r="D1108" s="7"/>
      <c r="E1108" s="7"/>
      <c r="F1108" s="7"/>
      <c r="G1108" s="7"/>
    </row>
    <row r="1109" spans="1:7" x14ac:dyDescent="0.25">
      <c r="A1109" s="7"/>
      <c r="B1109" s="7"/>
      <c r="C1109" s="7"/>
      <c r="D1109" s="7"/>
      <c r="E1109" s="7"/>
      <c r="F1109" s="7"/>
      <c r="G1109" s="7"/>
    </row>
    <row r="1110" spans="1:7" x14ac:dyDescent="0.25">
      <c r="A1110" s="7"/>
      <c r="B1110" s="7"/>
      <c r="C1110" s="7"/>
      <c r="D1110" s="7"/>
      <c r="E1110" s="7"/>
      <c r="F1110" s="7"/>
      <c r="G1110" s="7"/>
    </row>
    <row r="1111" spans="1:7" x14ac:dyDescent="0.25">
      <c r="A1111" s="7"/>
      <c r="B1111" s="7"/>
      <c r="C1111" s="7"/>
      <c r="D1111" s="7"/>
      <c r="E1111" s="7"/>
      <c r="F1111" s="7"/>
      <c r="G1111" s="7"/>
    </row>
    <row r="1112" spans="1:7" x14ac:dyDescent="0.25">
      <c r="A1112" s="7"/>
      <c r="B1112" s="7"/>
      <c r="C1112" s="7"/>
      <c r="D1112" s="7"/>
      <c r="E1112" s="7"/>
      <c r="F1112" s="7"/>
      <c r="G1112" s="7"/>
    </row>
    <row r="1113" spans="1:7" x14ac:dyDescent="0.25">
      <c r="A1113" s="7"/>
      <c r="B1113" s="7"/>
      <c r="C1113" s="7"/>
      <c r="D1113" s="7"/>
      <c r="E1113" s="7"/>
      <c r="F1113" s="7"/>
      <c r="G1113" s="7"/>
    </row>
    <row r="1114" spans="1:7" x14ac:dyDescent="0.25">
      <c r="A1114" s="7"/>
      <c r="B1114" s="7"/>
      <c r="C1114" s="7"/>
      <c r="D1114" s="7"/>
      <c r="E1114" s="7"/>
      <c r="F1114" s="7"/>
      <c r="G1114" s="7"/>
    </row>
    <row r="1115" spans="1:7" x14ac:dyDescent="0.25">
      <c r="A1115" s="7"/>
      <c r="B1115" s="7"/>
      <c r="C1115" s="7"/>
      <c r="D1115" s="7"/>
      <c r="E1115" s="7"/>
      <c r="F1115" s="7"/>
      <c r="G1115" s="7"/>
    </row>
    <row r="1116" spans="1:7" x14ac:dyDescent="0.25">
      <c r="A1116" s="7"/>
      <c r="B1116" s="7"/>
      <c r="C1116" s="7"/>
      <c r="D1116" s="7"/>
      <c r="E1116" s="7"/>
      <c r="F1116" s="7"/>
      <c r="G1116" s="7"/>
    </row>
    <row r="1117" spans="1:7" x14ac:dyDescent="0.25">
      <c r="A1117" s="7"/>
      <c r="B1117" s="7"/>
      <c r="C1117" s="7"/>
      <c r="D1117" s="7"/>
      <c r="E1117" s="7"/>
      <c r="F1117" s="7"/>
      <c r="G1117" s="7"/>
    </row>
    <row r="1118" spans="1:7" x14ac:dyDescent="0.25">
      <c r="A1118" s="7"/>
      <c r="B1118" s="7"/>
      <c r="C1118" s="7"/>
      <c r="D1118" s="7"/>
      <c r="E1118" s="7"/>
      <c r="F1118" s="7"/>
      <c r="G1118" s="7"/>
    </row>
    <row r="1119" spans="1:7" x14ac:dyDescent="0.25">
      <c r="A1119" s="7"/>
      <c r="B1119" s="7"/>
      <c r="C1119" s="7"/>
      <c r="D1119" s="7"/>
      <c r="E1119" s="7"/>
      <c r="F1119" s="7"/>
      <c r="G1119" s="7"/>
    </row>
    <row r="1120" spans="1:7" x14ac:dyDescent="0.25">
      <c r="A1120" s="7"/>
      <c r="B1120" s="7"/>
      <c r="C1120" s="7"/>
      <c r="D1120" s="7"/>
      <c r="E1120" s="7"/>
      <c r="F1120" s="7"/>
      <c r="G1120" s="7"/>
    </row>
    <row r="1121" spans="1:7" x14ac:dyDescent="0.25">
      <c r="A1121" s="7"/>
      <c r="B1121" s="7"/>
      <c r="C1121" s="7"/>
      <c r="D1121" s="7"/>
      <c r="E1121" s="7"/>
      <c r="F1121" s="7"/>
      <c r="G1121" s="7"/>
    </row>
    <row r="1122" spans="1:7" x14ac:dyDescent="0.25">
      <c r="A1122" s="7"/>
      <c r="B1122" s="7"/>
      <c r="C1122" s="7"/>
      <c r="D1122" s="7"/>
      <c r="E1122" s="7"/>
      <c r="F1122" s="7"/>
      <c r="G1122" s="7"/>
    </row>
    <row r="1123" spans="1:7" x14ac:dyDescent="0.25">
      <c r="A1123" s="7"/>
      <c r="B1123" s="7"/>
      <c r="C1123" s="7"/>
      <c r="D1123" s="7"/>
      <c r="E1123" s="7"/>
      <c r="F1123" s="7"/>
      <c r="G1123" s="7"/>
    </row>
    <row r="1124" spans="1:7" x14ac:dyDescent="0.25">
      <c r="A1124" s="7"/>
      <c r="B1124" s="7"/>
      <c r="C1124" s="7"/>
      <c r="D1124" s="7"/>
      <c r="E1124" s="7"/>
      <c r="F1124" s="7"/>
      <c r="G1124" s="7"/>
    </row>
    <row r="1125" spans="1:7" x14ac:dyDescent="0.25">
      <c r="A1125" s="7"/>
      <c r="B1125" s="7"/>
      <c r="C1125" s="7"/>
      <c r="D1125" s="7"/>
      <c r="E1125" s="7"/>
      <c r="F1125" s="7"/>
      <c r="G1125" s="7"/>
    </row>
    <row r="1126" spans="1:7" x14ac:dyDescent="0.25">
      <c r="A1126" s="7"/>
      <c r="B1126" s="7"/>
      <c r="C1126" s="7"/>
      <c r="D1126" s="7"/>
      <c r="E1126" s="7"/>
      <c r="F1126" s="7"/>
      <c r="G1126" s="7"/>
    </row>
    <row r="1127" spans="1:7" x14ac:dyDescent="0.25">
      <c r="A1127" s="7"/>
      <c r="B1127" s="7"/>
      <c r="C1127" s="7"/>
      <c r="D1127" s="7"/>
      <c r="E1127" s="7"/>
      <c r="F1127" s="7"/>
      <c r="G1127" s="7"/>
    </row>
    <row r="1128" spans="1:7" x14ac:dyDescent="0.25">
      <c r="A1128" s="7"/>
      <c r="B1128" s="7"/>
      <c r="C1128" s="7"/>
      <c r="D1128" s="7"/>
      <c r="E1128" s="7"/>
      <c r="F1128" s="7"/>
      <c r="G1128" s="7"/>
    </row>
    <row r="1129" spans="1:7" x14ac:dyDescent="0.25">
      <c r="A1129" s="7"/>
      <c r="B1129" s="7"/>
      <c r="C1129" s="7"/>
      <c r="D1129" s="7"/>
      <c r="E1129" s="7"/>
      <c r="F1129" s="7"/>
      <c r="G1129" s="7"/>
    </row>
    <row r="1130" spans="1:7" x14ac:dyDescent="0.25">
      <c r="A1130" s="7"/>
      <c r="B1130" s="7"/>
      <c r="C1130" s="7"/>
      <c r="D1130" s="7"/>
      <c r="E1130" s="7"/>
      <c r="F1130" s="7"/>
      <c r="G1130" s="7"/>
    </row>
    <row r="1131" spans="1:7" x14ac:dyDescent="0.25">
      <c r="A1131" s="7"/>
      <c r="B1131" s="7"/>
      <c r="C1131" s="7"/>
      <c r="D1131" s="7"/>
      <c r="E1131" s="7"/>
      <c r="F1131" s="7"/>
      <c r="G1131" s="7"/>
    </row>
    <row r="1132" spans="1:7" x14ac:dyDescent="0.25">
      <c r="A1132" s="7"/>
      <c r="B1132" s="7"/>
      <c r="C1132" s="7"/>
      <c r="D1132" s="7"/>
      <c r="E1132" s="7"/>
      <c r="F1132" s="7"/>
      <c r="G1132" s="7"/>
    </row>
    <row r="1133" spans="1:7" x14ac:dyDescent="0.25">
      <c r="A1133" s="7"/>
      <c r="B1133" s="7"/>
      <c r="C1133" s="7"/>
      <c r="D1133" s="7"/>
      <c r="E1133" s="7"/>
      <c r="F1133" s="7"/>
      <c r="G1133" s="7"/>
    </row>
    <row r="1134" spans="1:7" x14ac:dyDescent="0.25">
      <c r="A1134" s="7"/>
      <c r="B1134" s="7"/>
      <c r="C1134" s="7"/>
      <c r="D1134" s="7"/>
      <c r="E1134" s="7"/>
      <c r="F1134" s="7"/>
      <c r="G1134" s="7"/>
    </row>
    <row r="1135" spans="1:7" x14ac:dyDescent="0.25">
      <c r="A1135" s="7"/>
      <c r="B1135" s="7"/>
      <c r="C1135" s="7"/>
      <c r="D1135" s="7"/>
      <c r="E1135" s="7"/>
      <c r="F1135" s="7"/>
      <c r="G1135" s="7"/>
    </row>
    <row r="1136" spans="1:7" x14ac:dyDescent="0.25">
      <c r="A1136" s="7"/>
      <c r="B1136" s="7"/>
      <c r="C1136" s="7"/>
      <c r="D1136" s="7"/>
      <c r="E1136" s="7"/>
      <c r="F1136" s="7"/>
      <c r="G1136" s="7"/>
    </row>
    <row r="1137" spans="1:7" x14ac:dyDescent="0.25">
      <c r="A1137" s="7"/>
      <c r="B1137" s="7"/>
      <c r="C1137" s="7"/>
      <c r="D1137" s="7"/>
      <c r="E1137" s="7"/>
      <c r="F1137" s="7"/>
      <c r="G1137" s="7"/>
    </row>
    <row r="1138" spans="1:7" x14ac:dyDescent="0.25">
      <c r="A1138" s="7"/>
      <c r="B1138" s="7"/>
      <c r="C1138" s="7"/>
      <c r="D1138" s="7"/>
      <c r="E1138" s="7"/>
      <c r="F1138" s="7"/>
      <c r="G1138" s="7"/>
    </row>
    <row r="1139" spans="1:7" x14ac:dyDescent="0.25">
      <c r="A1139" s="7"/>
      <c r="B1139" s="7"/>
      <c r="C1139" s="7"/>
      <c r="D1139" s="7"/>
      <c r="E1139" s="7"/>
      <c r="F1139" s="7"/>
      <c r="G1139" s="7"/>
    </row>
    <row r="1140" spans="1:7" x14ac:dyDescent="0.25">
      <c r="A1140" s="7"/>
      <c r="B1140" s="7"/>
      <c r="C1140" s="7"/>
      <c r="D1140" s="7"/>
      <c r="E1140" s="7"/>
      <c r="F1140" s="7"/>
      <c r="G1140" s="7"/>
    </row>
    <row r="1141" spans="1:7" x14ac:dyDescent="0.25">
      <c r="A1141" s="7"/>
      <c r="B1141" s="7"/>
      <c r="C1141" s="7"/>
      <c r="D1141" s="7"/>
      <c r="E1141" s="7"/>
      <c r="F1141" s="7"/>
      <c r="G1141" s="7"/>
    </row>
    <row r="1142" spans="1:7" x14ac:dyDescent="0.25">
      <c r="A1142" s="7"/>
      <c r="B1142" s="7"/>
      <c r="C1142" s="7"/>
      <c r="D1142" s="7"/>
      <c r="E1142" s="7"/>
      <c r="F1142" s="7"/>
      <c r="G1142" s="7"/>
    </row>
    <row r="1143" spans="1:7" x14ac:dyDescent="0.25">
      <c r="A1143" s="7"/>
      <c r="B1143" s="7"/>
      <c r="C1143" s="7"/>
      <c r="D1143" s="7"/>
      <c r="E1143" s="7"/>
      <c r="F1143" s="7"/>
      <c r="G1143" s="7"/>
    </row>
    <row r="1144" spans="1:7" x14ac:dyDescent="0.25">
      <c r="A1144" s="7"/>
      <c r="B1144" s="7"/>
      <c r="C1144" s="7"/>
      <c r="D1144" s="7"/>
      <c r="E1144" s="7"/>
      <c r="F1144" s="7"/>
      <c r="G1144" s="7"/>
    </row>
    <row r="1145" spans="1:7" x14ac:dyDescent="0.25">
      <c r="A1145" s="7"/>
      <c r="B1145" s="7"/>
      <c r="C1145" s="7"/>
      <c r="D1145" s="7"/>
      <c r="E1145" s="7"/>
      <c r="F1145" s="7"/>
      <c r="G1145" s="7"/>
    </row>
    <row r="1146" spans="1:7" x14ac:dyDescent="0.25">
      <c r="A1146" s="7"/>
      <c r="B1146" s="7"/>
      <c r="C1146" s="7"/>
      <c r="D1146" s="7"/>
      <c r="E1146" s="7"/>
      <c r="F1146" s="7"/>
      <c r="G1146" s="7"/>
    </row>
    <row r="1147" spans="1:7" x14ac:dyDescent="0.25">
      <c r="A1147" s="7"/>
      <c r="B1147" s="7"/>
      <c r="C1147" s="7"/>
      <c r="D1147" s="7"/>
      <c r="E1147" s="7"/>
      <c r="F1147" s="7"/>
      <c r="G1147" s="7"/>
    </row>
    <row r="1148" spans="1:7" x14ac:dyDescent="0.25">
      <c r="A1148" s="7"/>
      <c r="B1148" s="7"/>
      <c r="C1148" s="7"/>
      <c r="D1148" s="7"/>
      <c r="E1148" s="7"/>
      <c r="F1148" s="7"/>
      <c r="G1148" s="7"/>
    </row>
    <row r="1149" spans="1:7" x14ac:dyDescent="0.25">
      <c r="A1149" s="7"/>
      <c r="B1149" s="7"/>
      <c r="C1149" s="7"/>
      <c r="D1149" s="7"/>
      <c r="E1149" s="7"/>
      <c r="F1149" s="7"/>
      <c r="G1149" s="7"/>
    </row>
    <row r="1150" spans="1:7" x14ac:dyDescent="0.25">
      <c r="A1150" s="7"/>
      <c r="B1150" s="7"/>
      <c r="C1150" s="7"/>
      <c r="D1150" s="7"/>
      <c r="E1150" s="7"/>
      <c r="F1150" s="7"/>
      <c r="G1150" s="7"/>
    </row>
    <row r="1151" spans="1:7" x14ac:dyDescent="0.25">
      <c r="A1151" s="7"/>
      <c r="B1151" s="7"/>
      <c r="C1151" s="7"/>
      <c r="D1151" s="7"/>
      <c r="E1151" s="7"/>
      <c r="F1151" s="7"/>
      <c r="G1151" s="7"/>
    </row>
    <row r="1152" spans="1:7" x14ac:dyDescent="0.25">
      <c r="A1152" s="7"/>
      <c r="B1152" s="7"/>
      <c r="C1152" s="7"/>
      <c r="D1152" s="7"/>
      <c r="E1152" s="7"/>
      <c r="F1152" s="7"/>
      <c r="G1152" s="7"/>
    </row>
    <row r="1153" spans="1:7" x14ac:dyDescent="0.25">
      <c r="A1153" s="7"/>
      <c r="B1153" s="7"/>
      <c r="C1153" s="7"/>
      <c r="D1153" s="7"/>
      <c r="E1153" s="7"/>
      <c r="F1153" s="7"/>
      <c r="G1153" s="7"/>
    </row>
    <row r="1154" spans="1:7" x14ac:dyDescent="0.25">
      <c r="A1154" s="7"/>
      <c r="B1154" s="7"/>
      <c r="C1154" s="7"/>
      <c r="D1154" s="7"/>
      <c r="E1154" s="7"/>
      <c r="F1154" s="7"/>
      <c r="G1154" s="7"/>
    </row>
    <row r="1155" spans="1:7" x14ac:dyDescent="0.25">
      <c r="A1155" s="7"/>
      <c r="B1155" s="7"/>
      <c r="C1155" s="7"/>
      <c r="D1155" s="7"/>
      <c r="E1155" s="7"/>
      <c r="F1155" s="7"/>
      <c r="G1155" s="7"/>
    </row>
    <row r="1156" spans="1:7" x14ac:dyDescent="0.25">
      <c r="A1156" s="7"/>
      <c r="B1156" s="7"/>
      <c r="C1156" s="7"/>
      <c r="D1156" s="7"/>
      <c r="E1156" s="7"/>
      <c r="F1156" s="7"/>
      <c r="G1156" s="7"/>
    </row>
    <row r="1157" spans="1:7" x14ac:dyDescent="0.25">
      <c r="A1157" s="7"/>
      <c r="B1157" s="7"/>
      <c r="C1157" s="7"/>
      <c r="D1157" s="7"/>
      <c r="E1157" s="7"/>
      <c r="F1157" s="7"/>
      <c r="G1157" s="7"/>
    </row>
    <row r="1158" spans="1:7" x14ac:dyDescent="0.25">
      <c r="A1158" s="7"/>
      <c r="B1158" s="7"/>
      <c r="C1158" s="7"/>
      <c r="D1158" s="7"/>
      <c r="E1158" s="7"/>
      <c r="F1158" s="7"/>
      <c r="G1158" s="7"/>
    </row>
    <row r="1159" spans="1:7" x14ac:dyDescent="0.25">
      <c r="A1159" s="7"/>
      <c r="B1159" s="7"/>
      <c r="C1159" s="7"/>
      <c r="D1159" s="7"/>
      <c r="E1159" s="7"/>
      <c r="F1159" s="7"/>
      <c r="G1159" s="7"/>
    </row>
    <row r="1160" spans="1:7" x14ac:dyDescent="0.25">
      <c r="A1160" s="7"/>
      <c r="B1160" s="7"/>
      <c r="C1160" s="7"/>
      <c r="D1160" s="7"/>
      <c r="E1160" s="7"/>
      <c r="F1160" s="7"/>
      <c r="G1160" s="7"/>
    </row>
    <row r="1161" spans="1:7" x14ac:dyDescent="0.25">
      <c r="A1161" s="7"/>
      <c r="B1161" s="7"/>
      <c r="C1161" s="7"/>
      <c r="D1161" s="7"/>
      <c r="E1161" s="7"/>
      <c r="F1161" s="7"/>
      <c r="G1161" s="7"/>
    </row>
    <row r="1162" spans="1:7" x14ac:dyDescent="0.25">
      <c r="A1162" s="7"/>
      <c r="B1162" s="7"/>
      <c r="C1162" s="7"/>
      <c r="D1162" s="7"/>
      <c r="E1162" s="7"/>
      <c r="F1162" s="7"/>
      <c r="G1162" s="7"/>
    </row>
    <row r="1163" spans="1:7" x14ac:dyDescent="0.25">
      <c r="A1163" s="7"/>
      <c r="B1163" s="7"/>
      <c r="C1163" s="7"/>
      <c r="D1163" s="7"/>
      <c r="E1163" s="7"/>
      <c r="F1163" s="7"/>
      <c r="G1163" s="7"/>
    </row>
    <row r="1164" spans="1:7" x14ac:dyDescent="0.25">
      <c r="A1164" s="7"/>
      <c r="B1164" s="7"/>
      <c r="C1164" s="7"/>
      <c r="D1164" s="7"/>
      <c r="E1164" s="7"/>
      <c r="F1164" s="7"/>
      <c r="G1164" s="7"/>
    </row>
    <row r="1165" spans="1:7" x14ac:dyDescent="0.25">
      <c r="A1165" s="7"/>
      <c r="B1165" s="7"/>
      <c r="C1165" s="7"/>
      <c r="D1165" s="7"/>
      <c r="E1165" s="7"/>
      <c r="F1165" s="7"/>
      <c r="G1165" s="7"/>
    </row>
    <row r="1166" spans="1:7" x14ac:dyDescent="0.25">
      <c r="A1166" s="7"/>
      <c r="B1166" s="7"/>
      <c r="C1166" s="7"/>
      <c r="D1166" s="7"/>
      <c r="E1166" s="7"/>
      <c r="F1166" s="7"/>
      <c r="G1166" s="7"/>
    </row>
    <row r="1167" spans="1:7" x14ac:dyDescent="0.25">
      <c r="A1167" s="7"/>
      <c r="B1167" s="7"/>
      <c r="C1167" s="7"/>
      <c r="D1167" s="7"/>
      <c r="E1167" s="7"/>
      <c r="F1167" s="7"/>
      <c r="G1167" s="7"/>
    </row>
    <row r="1168" spans="1:7" x14ac:dyDescent="0.25">
      <c r="A1168" s="7"/>
      <c r="B1168" s="7"/>
      <c r="C1168" s="7"/>
      <c r="D1168" s="7"/>
      <c r="E1168" s="7"/>
      <c r="F1168" s="7"/>
      <c r="G1168" s="7"/>
    </row>
    <row r="1169" spans="1:7" x14ac:dyDescent="0.25">
      <c r="A1169" s="7"/>
      <c r="B1169" s="7"/>
      <c r="C1169" s="7"/>
      <c r="D1169" s="7"/>
      <c r="E1169" s="7"/>
      <c r="F1169" s="7"/>
      <c r="G1169" s="7"/>
    </row>
    <row r="1170" spans="1:7" x14ac:dyDescent="0.25">
      <c r="A1170" s="7"/>
      <c r="B1170" s="7"/>
      <c r="C1170" s="7"/>
      <c r="D1170" s="7"/>
      <c r="E1170" s="7"/>
      <c r="F1170" s="7"/>
      <c r="G1170" s="7"/>
    </row>
    <row r="1171" spans="1:7" x14ac:dyDescent="0.25">
      <c r="A1171" s="7"/>
      <c r="B1171" s="7"/>
      <c r="C1171" s="7"/>
      <c r="D1171" s="7"/>
      <c r="E1171" s="7"/>
      <c r="F1171" s="7"/>
      <c r="G1171" s="7"/>
    </row>
    <row r="1172" spans="1:7" x14ac:dyDescent="0.25">
      <c r="A1172" s="7"/>
      <c r="B1172" s="7"/>
      <c r="C1172" s="7"/>
      <c r="D1172" s="7"/>
      <c r="E1172" s="7"/>
      <c r="F1172" s="7"/>
      <c r="G1172" s="7"/>
    </row>
    <row r="1173" spans="1:7" x14ac:dyDescent="0.25">
      <c r="A1173" s="7"/>
      <c r="B1173" s="7"/>
      <c r="C1173" s="7"/>
      <c r="D1173" s="7"/>
      <c r="E1173" s="7"/>
      <c r="F1173" s="7"/>
      <c r="G1173" s="7"/>
    </row>
    <row r="1174" spans="1:7" x14ac:dyDescent="0.25">
      <c r="A1174" s="7"/>
      <c r="B1174" s="7"/>
      <c r="C1174" s="7"/>
      <c r="D1174" s="7"/>
      <c r="E1174" s="7"/>
      <c r="F1174" s="7"/>
      <c r="G1174" s="7"/>
    </row>
    <row r="1175" spans="1:7" x14ac:dyDescent="0.25">
      <c r="A1175" s="7"/>
      <c r="B1175" s="7"/>
      <c r="C1175" s="7"/>
      <c r="D1175" s="7"/>
      <c r="E1175" s="7"/>
      <c r="F1175" s="7"/>
      <c r="G1175" s="7"/>
    </row>
    <row r="1176" spans="1:7" x14ac:dyDescent="0.25">
      <c r="A1176" s="7"/>
      <c r="B1176" s="7"/>
      <c r="C1176" s="7"/>
      <c r="D1176" s="7"/>
      <c r="E1176" s="7"/>
      <c r="F1176" s="7"/>
      <c r="G1176" s="7"/>
    </row>
    <row r="1177" spans="1:7" x14ac:dyDescent="0.25">
      <c r="A1177" s="7"/>
      <c r="B1177" s="7"/>
      <c r="C1177" s="7"/>
      <c r="D1177" s="7"/>
      <c r="E1177" s="7"/>
      <c r="F1177" s="7"/>
      <c r="G1177" s="7"/>
    </row>
    <row r="1178" spans="1:7" x14ac:dyDescent="0.25">
      <c r="A1178" s="7"/>
      <c r="B1178" s="7"/>
      <c r="C1178" s="7"/>
      <c r="D1178" s="7"/>
      <c r="E1178" s="7"/>
      <c r="F1178" s="7"/>
      <c r="G1178" s="7"/>
    </row>
    <row r="1179" spans="1:7" x14ac:dyDescent="0.25">
      <c r="A1179" s="7"/>
      <c r="B1179" s="7"/>
      <c r="C1179" s="7"/>
      <c r="D1179" s="7"/>
      <c r="E1179" s="7"/>
      <c r="F1179" s="7"/>
      <c r="G1179" s="7"/>
    </row>
    <row r="1180" spans="1:7" x14ac:dyDescent="0.25">
      <c r="A1180" s="7"/>
      <c r="B1180" s="7"/>
      <c r="C1180" s="7"/>
      <c r="D1180" s="7"/>
      <c r="E1180" s="7"/>
      <c r="F1180" s="7"/>
      <c r="G1180" s="7"/>
    </row>
    <row r="1181" spans="1:7" x14ac:dyDescent="0.25">
      <c r="A1181" s="7"/>
      <c r="B1181" s="7"/>
      <c r="C1181" s="7"/>
      <c r="D1181" s="7"/>
      <c r="E1181" s="7"/>
      <c r="F1181" s="7"/>
      <c r="G1181" s="7"/>
    </row>
    <row r="1182" spans="1:7" x14ac:dyDescent="0.25">
      <c r="A1182" s="7"/>
      <c r="B1182" s="7"/>
      <c r="C1182" s="7"/>
      <c r="D1182" s="7"/>
      <c r="E1182" s="7"/>
      <c r="F1182" s="7"/>
      <c r="G1182" s="7"/>
    </row>
    <row r="1183" spans="1:7" x14ac:dyDescent="0.25">
      <c r="A1183" s="7"/>
      <c r="B1183" s="7"/>
      <c r="C1183" s="7"/>
      <c r="D1183" s="7"/>
      <c r="E1183" s="7"/>
      <c r="F1183" s="7"/>
      <c r="G1183" s="7"/>
    </row>
    <row r="1184" spans="1:7" x14ac:dyDescent="0.25">
      <c r="A1184" s="7"/>
      <c r="B1184" s="7"/>
      <c r="C1184" s="7"/>
      <c r="D1184" s="7"/>
      <c r="E1184" s="7"/>
      <c r="F1184" s="7"/>
      <c r="G1184" s="7"/>
    </row>
    <row r="1185" spans="1:7" x14ac:dyDescent="0.25">
      <c r="A1185" s="7"/>
      <c r="B1185" s="7"/>
      <c r="C1185" s="7"/>
      <c r="D1185" s="7"/>
      <c r="E1185" s="7"/>
      <c r="F1185" s="7"/>
      <c r="G1185" s="7"/>
    </row>
    <row r="1186" spans="1:7" x14ac:dyDescent="0.25">
      <c r="A1186" s="7"/>
      <c r="B1186" s="7"/>
      <c r="C1186" s="7"/>
      <c r="D1186" s="7"/>
      <c r="E1186" s="7"/>
      <c r="F1186" s="7"/>
      <c r="G1186" s="7"/>
    </row>
    <row r="1187" spans="1:7" x14ac:dyDescent="0.25">
      <c r="A1187" s="7"/>
      <c r="B1187" s="7"/>
      <c r="C1187" s="7"/>
      <c r="D1187" s="7"/>
      <c r="E1187" s="7"/>
      <c r="F1187" s="7"/>
      <c r="G1187" s="7"/>
    </row>
    <row r="1188" spans="1:7" x14ac:dyDescent="0.25">
      <c r="A1188" s="7"/>
      <c r="B1188" s="7"/>
      <c r="C1188" s="7"/>
      <c r="D1188" s="7"/>
      <c r="E1188" s="7"/>
      <c r="F1188" s="7"/>
      <c r="G1188" s="7"/>
    </row>
    <row r="1189" spans="1:7" x14ac:dyDescent="0.25">
      <c r="A1189" s="7"/>
      <c r="B1189" s="7"/>
      <c r="C1189" s="7"/>
      <c r="D1189" s="7"/>
      <c r="E1189" s="7"/>
      <c r="F1189" s="7"/>
      <c r="G1189" s="7"/>
    </row>
    <row r="1190" spans="1:7" x14ac:dyDescent="0.25">
      <c r="A1190" s="7"/>
      <c r="B1190" s="7"/>
      <c r="C1190" s="7"/>
      <c r="D1190" s="7"/>
      <c r="E1190" s="7"/>
      <c r="F1190" s="7"/>
      <c r="G1190" s="7"/>
    </row>
    <row r="1191" spans="1:7" x14ac:dyDescent="0.25">
      <c r="A1191" s="7"/>
      <c r="B1191" s="7"/>
      <c r="C1191" s="7"/>
      <c r="D1191" s="7"/>
      <c r="E1191" s="7"/>
      <c r="F1191" s="7"/>
      <c r="G1191" s="7"/>
    </row>
    <row r="1192" spans="1:7" x14ac:dyDescent="0.25">
      <c r="A1192" s="7"/>
      <c r="B1192" s="7"/>
      <c r="C1192" s="7"/>
      <c r="D1192" s="7"/>
      <c r="E1192" s="7"/>
      <c r="F1192" s="7"/>
      <c r="G1192" s="7"/>
    </row>
    <row r="1193" spans="1:7" x14ac:dyDescent="0.25">
      <c r="A1193" s="7"/>
      <c r="B1193" s="7"/>
      <c r="C1193" s="7"/>
      <c r="D1193" s="7"/>
      <c r="E1193" s="7"/>
      <c r="F1193" s="7"/>
      <c r="G1193" s="7"/>
    </row>
    <row r="1194" spans="1:7" x14ac:dyDescent="0.25">
      <c r="A1194" s="7"/>
      <c r="B1194" s="7"/>
      <c r="C1194" s="7"/>
      <c r="D1194" s="7"/>
      <c r="E1194" s="7"/>
      <c r="F1194" s="7"/>
      <c r="G1194" s="7"/>
    </row>
    <row r="1195" spans="1:7" x14ac:dyDescent="0.25">
      <c r="A1195" s="7"/>
      <c r="B1195" s="7"/>
      <c r="C1195" s="7"/>
      <c r="D1195" s="7"/>
      <c r="E1195" s="7"/>
      <c r="F1195" s="7"/>
      <c r="G1195" s="7"/>
    </row>
    <row r="1196" spans="1:7" x14ac:dyDescent="0.25">
      <c r="A1196" s="7"/>
      <c r="B1196" s="7"/>
      <c r="C1196" s="7"/>
      <c r="D1196" s="7"/>
      <c r="E1196" s="7"/>
      <c r="F1196" s="7"/>
      <c r="G1196" s="7"/>
    </row>
    <row r="1197" spans="1:7" x14ac:dyDescent="0.25">
      <c r="A1197" s="7"/>
      <c r="B1197" s="7"/>
      <c r="C1197" s="7"/>
      <c r="D1197" s="7"/>
      <c r="E1197" s="7"/>
      <c r="F1197" s="7"/>
      <c r="G1197" s="7"/>
    </row>
    <row r="1198" spans="1:7" x14ac:dyDescent="0.25">
      <c r="A1198" s="7"/>
      <c r="B1198" s="7"/>
      <c r="C1198" s="7"/>
      <c r="D1198" s="7"/>
      <c r="E1198" s="7"/>
      <c r="F1198" s="7"/>
      <c r="G1198" s="7"/>
    </row>
    <row r="1199" spans="1:7" x14ac:dyDescent="0.25">
      <c r="A1199" s="7"/>
      <c r="B1199" s="7"/>
      <c r="C1199" s="7"/>
      <c r="D1199" s="7"/>
      <c r="E1199" s="7"/>
      <c r="F1199" s="7"/>
      <c r="G1199" s="7"/>
    </row>
    <row r="1200" spans="1:7" x14ac:dyDescent="0.25">
      <c r="A1200" s="7"/>
      <c r="B1200" s="7"/>
      <c r="C1200" s="7"/>
      <c r="D1200" s="7"/>
      <c r="E1200" s="7"/>
      <c r="F1200" s="7"/>
      <c r="G1200" s="7"/>
    </row>
    <row r="1201" spans="1:7" x14ac:dyDescent="0.25">
      <c r="A1201" s="7"/>
      <c r="B1201" s="7"/>
      <c r="C1201" s="7"/>
      <c r="D1201" s="7"/>
      <c r="E1201" s="7"/>
      <c r="F1201" s="7"/>
      <c r="G1201" s="7"/>
    </row>
    <row r="1202" spans="1:7" x14ac:dyDescent="0.25">
      <c r="A1202" s="7"/>
      <c r="B1202" s="7"/>
      <c r="C1202" s="7"/>
      <c r="D1202" s="7"/>
      <c r="E1202" s="7"/>
      <c r="F1202" s="7"/>
      <c r="G1202" s="7"/>
    </row>
    <row r="1203" spans="1:7" x14ac:dyDescent="0.25">
      <c r="A1203" s="7"/>
      <c r="B1203" s="7"/>
      <c r="C1203" s="7"/>
      <c r="D1203" s="7"/>
      <c r="E1203" s="7"/>
      <c r="F1203" s="7"/>
      <c r="G1203" s="7"/>
    </row>
    <row r="1204" spans="1:7" x14ac:dyDescent="0.25">
      <c r="A1204" s="7"/>
      <c r="B1204" s="7"/>
      <c r="C1204" s="7"/>
      <c r="D1204" s="7"/>
      <c r="E1204" s="7"/>
      <c r="F1204" s="7"/>
      <c r="G1204" s="7"/>
    </row>
    <row r="1205" spans="1:7" x14ac:dyDescent="0.25">
      <c r="A1205" s="7"/>
      <c r="B1205" s="7"/>
      <c r="C1205" s="7"/>
      <c r="D1205" s="7"/>
      <c r="E1205" s="7"/>
      <c r="F1205" s="7"/>
      <c r="G1205" s="7"/>
    </row>
    <row r="1206" spans="1:7" x14ac:dyDescent="0.25">
      <c r="A1206" s="7"/>
      <c r="B1206" s="7"/>
      <c r="C1206" s="7"/>
      <c r="D1206" s="7"/>
      <c r="E1206" s="7"/>
      <c r="F1206" s="7"/>
      <c r="G1206" s="7"/>
    </row>
    <row r="1207" spans="1:7" x14ac:dyDescent="0.25">
      <c r="A1207" s="7"/>
      <c r="B1207" s="7"/>
      <c r="C1207" s="7"/>
      <c r="D1207" s="7"/>
      <c r="E1207" s="7"/>
      <c r="F1207" s="7"/>
      <c r="G1207" s="7"/>
    </row>
    <row r="1208" spans="1:7" x14ac:dyDescent="0.25">
      <c r="A1208" s="7"/>
      <c r="B1208" s="7"/>
      <c r="C1208" s="7"/>
      <c r="D1208" s="7"/>
      <c r="E1208" s="7"/>
      <c r="F1208" s="7"/>
      <c r="G1208" s="7"/>
    </row>
    <row r="1209" spans="1:7" x14ac:dyDescent="0.25">
      <c r="A1209" s="7"/>
      <c r="B1209" s="7"/>
      <c r="C1209" s="7"/>
      <c r="D1209" s="7"/>
      <c r="E1209" s="7"/>
      <c r="F1209" s="7"/>
      <c r="G1209" s="7"/>
    </row>
    <row r="1210" spans="1:7" x14ac:dyDescent="0.25">
      <c r="A1210" s="7"/>
      <c r="B1210" s="7"/>
      <c r="C1210" s="7"/>
      <c r="D1210" s="7"/>
      <c r="E1210" s="7"/>
      <c r="F1210" s="7"/>
      <c r="G1210" s="7"/>
    </row>
    <row r="1211" spans="1:7" x14ac:dyDescent="0.25">
      <c r="A1211" s="7"/>
      <c r="B1211" s="7"/>
      <c r="C1211" s="7"/>
      <c r="D1211" s="7"/>
      <c r="E1211" s="7"/>
      <c r="F1211" s="7"/>
      <c r="G1211" s="7"/>
    </row>
    <row r="1212" spans="1:7" x14ac:dyDescent="0.25">
      <c r="A1212" s="7"/>
      <c r="B1212" s="7"/>
      <c r="C1212" s="7"/>
      <c r="D1212" s="7"/>
      <c r="E1212" s="7"/>
      <c r="F1212" s="7"/>
      <c r="G1212" s="7"/>
    </row>
    <row r="1213" spans="1:7" x14ac:dyDescent="0.25">
      <c r="A1213" s="7"/>
      <c r="B1213" s="7"/>
      <c r="C1213" s="7"/>
      <c r="D1213" s="7"/>
      <c r="E1213" s="7"/>
      <c r="F1213" s="7"/>
      <c r="G1213" s="7"/>
    </row>
    <row r="1214" spans="1:7" x14ac:dyDescent="0.25">
      <c r="A1214" s="7"/>
      <c r="B1214" s="7"/>
      <c r="C1214" s="7"/>
      <c r="D1214" s="7"/>
      <c r="E1214" s="7"/>
      <c r="F1214" s="7"/>
      <c r="G1214" s="7"/>
    </row>
    <row r="1215" spans="1:7" x14ac:dyDescent="0.25">
      <c r="A1215" s="7"/>
      <c r="B1215" s="7"/>
      <c r="C1215" s="7"/>
      <c r="D1215" s="7"/>
      <c r="E1215" s="7"/>
      <c r="F1215" s="7"/>
      <c r="G1215" s="7"/>
    </row>
    <row r="1216" spans="1:7" x14ac:dyDescent="0.25">
      <c r="A1216" s="7"/>
      <c r="B1216" s="7"/>
      <c r="C1216" s="7"/>
      <c r="D1216" s="7"/>
      <c r="E1216" s="7"/>
      <c r="F1216" s="7"/>
      <c r="G1216" s="7"/>
    </row>
    <row r="1217" spans="1:7" x14ac:dyDescent="0.25">
      <c r="A1217" s="7"/>
      <c r="B1217" s="7"/>
      <c r="C1217" s="7"/>
      <c r="D1217" s="7"/>
      <c r="E1217" s="7"/>
      <c r="F1217" s="7"/>
      <c r="G1217" s="7"/>
    </row>
    <row r="1218" spans="1:7" x14ac:dyDescent="0.25">
      <c r="A1218" s="7"/>
      <c r="B1218" s="7"/>
      <c r="C1218" s="7"/>
      <c r="D1218" s="7"/>
      <c r="E1218" s="7"/>
      <c r="F1218" s="7"/>
      <c r="G1218" s="7"/>
    </row>
    <row r="1219" spans="1:7" x14ac:dyDescent="0.25">
      <c r="A1219" s="7"/>
      <c r="B1219" s="7"/>
      <c r="C1219" s="7"/>
      <c r="D1219" s="7"/>
      <c r="E1219" s="7"/>
      <c r="F1219" s="7"/>
      <c r="G1219" s="7"/>
    </row>
    <row r="1220" spans="1:7" x14ac:dyDescent="0.25">
      <c r="A1220" s="7"/>
      <c r="B1220" s="7"/>
      <c r="C1220" s="7"/>
      <c r="D1220" s="7"/>
      <c r="E1220" s="7"/>
      <c r="F1220" s="7"/>
      <c r="G1220" s="7"/>
    </row>
    <row r="1221" spans="1:7" x14ac:dyDescent="0.25">
      <c r="A1221" s="7"/>
      <c r="B1221" s="7"/>
      <c r="C1221" s="7"/>
      <c r="D1221" s="7"/>
      <c r="E1221" s="7"/>
      <c r="F1221" s="7"/>
      <c r="G1221" s="7"/>
    </row>
    <row r="1222" spans="1:7" x14ac:dyDescent="0.25">
      <c r="A1222" s="7"/>
      <c r="B1222" s="7"/>
      <c r="C1222" s="7"/>
      <c r="D1222" s="7"/>
      <c r="E1222" s="7"/>
      <c r="F1222" s="7"/>
      <c r="G1222" s="7"/>
    </row>
    <row r="1223" spans="1:7" x14ac:dyDescent="0.25">
      <c r="A1223" s="7"/>
      <c r="B1223" s="7"/>
      <c r="C1223" s="7"/>
      <c r="D1223" s="7"/>
      <c r="E1223" s="7"/>
      <c r="F1223" s="7"/>
      <c r="G1223" s="7"/>
    </row>
    <row r="1224" spans="1:7" x14ac:dyDescent="0.25">
      <c r="A1224" s="7"/>
      <c r="B1224" s="7"/>
      <c r="C1224" s="7"/>
      <c r="D1224" s="7"/>
      <c r="E1224" s="7"/>
      <c r="F1224" s="7"/>
      <c r="G1224" s="7"/>
    </row>
    <row r="1225" spans="1:7" x14ac:dyDescent="0.25">
      <c r="A1225" s="7"/>
      <c r="B1225" s="7"/>
      <c r="C1225" s="7"/>
      <c r="D1225" s="7"/>
      <c r="E1225" s="7"/>
      <c r="F1225" s="7"/>
      <c r="G1225" s="7"/>
    </row>
    <row r="1226" spans="1:7" x14ac:dyDescent="0.25">
      <c r="A1226" s="7"/>
      <c r="B1226" s="7"/>
      <c r="C1226" s="7"/>
      <c r="D1226" s="7"/>
      <c r="E1226" s="7"/>
      <c r="F1226" s="7"/>
      <c r="G1226" s="7"/>
    </row>
    <row r="1227" spans="1:7" x14ac:dyDescent="0.25">
      <c r="A1227" s="7"/>
      <c r="B1227" s="7"/>
      <c r="C1227" s="7"/>
      <c r="D1227" s="7"/>
      <c r="E1227" s="7"/>
      <c r="F1227" s="7"/>
      <c r="G1227" s="7"/>
    </row>
    <row r="1228" spans="1:7" x14ac:dyDescent="0.25">
      <c r="A1228" s="7"/>
      <c r="B1228" s="7"/>
      <c r="C1228" s="7"/>
      <c r="D1228" s="7"/>
      <c r="E1228" s="7"/>
      <c r="F1228" s="7"/>
      <c r="G1228" s="7"/>
    </row>
    <row r="1229" spans="1:7" x14ac:dyDescent="0.25">
      <c r="A1229" s="7"/>
      <c r="B1229" s="7"/>
      <c r="C1229" s="7"/>
      <c r="D1229" s="7"/>
      <c r="E1229" s="7"/>
      <c r="F1229" s="7"/>
      <c r="G1229" s="7"/>
    </row>
    <row r="1230" spans="1:7" x14ac:dyDescent="0.25">
      <c r="A1230" s="7"/>
      <c r="B1230" s="7"/>
      <c r="C1230" s="7"/>
      <c r="D1230" s="7"/>
      <c r="E1230" s="7"/>
      <c r="F1230" s="7"/>
      <c r="G1230" s="7"/>
    </row>
    <row r="1231" spans="1:7" x14ac:dyDescent="0.25">
      <c r="A1231" s="7"/>
      <c r="B1231" s="7"/>
      <c r="C1231" s="7"/>
      <c r="D1231" s="7"/>
      <c r="E1231" s="7"/>
      <c r="F1231" s="7"/>
      <c r="G1231" s="7"/>
    </row>
    <row r="1232" spans="1:7" x14ac:dyDescent="0.25">
      <c r="A1232" s="7"/>
      <c r="B1232" s="7"/>
      <c r="C1232" s="7"/>
      <c r="D1232" s="7"/>
      <c r="E1232" s="7"/>
      <c r="F1232" s="7"/>
      <c r="G1232" s="7"/>
    </row>
    <row r="1233" spans="1:7" x14ac:dyDescent="0.25">
      <c r="A1233" s="7"/>
      <c r="B1233" s="7"/>
      <c r="C1233" s="7"/>
      <c r="D1233" s="7"/>
      <c r="E1233" s="7"/>
      <c r="F1233" s="7"/>
      <c r="G1233" s="7"/>
    </row>
    <row r="1234" spans="1:7" x14ac:dyDescent="0.25">
      <c r="A1234" s="7"/>
      <c r="B1234" s="7"/>
      <c r="C1234" s="7"/>
      <c r="D1234" s="7"/>
      <c r="E1234" s="7"/>
      <c r="F1234" s="7"/>
      <c r="G1234" s="7"/>
    </row>
    <row r="1235" spans="1:7" x14ac:dyDescent="0.25">
      <c r="A1235" s="7"/>
      <c r="B1235" s="7"/>
      <c r="C1235" s="7"/>
      <c r="D1235" s="7"/>
      <c r="E1235" s="7"/>
      <c r="F1235" s="7"/>
      <c r="G1235" s="7"/>
    </row>
    <row r="1236" spans="1:7" x14ac:dyDescent="0.25">
      <c r="A1236" s="7"/>
      <c r="B1236" s="7"/>
      <c r="C1236" s="7"/>
      <c r="D1236" s="7"/>
      <c r="E1236" s="7"/>
      <c r="F1236" s="7"/>
      <c r="G1236" s="7"/>
    </row>
    <row r="1237" spans="1:7" x14ac:dyDescent="0.25">
      <c r="A1237" s="7"/>
      <c r="B1237" s="7"/>
      <c r="C1237" s="7"/>
      <c r="D1237" s="7"/>
      <c r="E1237" s="7"/>
      <c r="F1237" s="7"/>
      <c r="G1237" s="7"/>
    </row>
    <row r="1238" spans="1:7" x14ac:dyDescent="0.25">
      <c r="A1238" s="7"/>
      <c r="B1238" s="7"/>
      <c r="C1238" s="7"/>
      <c r="D1238" s="7"/>
      <c r="E1238" s="7"/>
      <c r="F1238" s="7"/>
      <c r="G1238" s="7"/>
    </row>
    <row r="1239" spans="1:7" x14ac:dyDescent="0.25">
      <c r="A1239" s="7"/>
      <c r="B1239" s="7"/>
      <c r="C1239" s="7"/>
      <c r="D1239" s="7"/>
      <c r="E1239" s="7"/>
      <c r="F1239" s="7"/>
      <c r="G1239" s="7"/>
    </row>
    <row r="1240" spans="1:7" x14ac:dyDescent="0.25">
      <c r="A1240" s="7"/>
      <c r="B1240" s="7"/>
      <c r="C1240" s="7"/>
      <c r="D1240" s="7"/>
      <c r="E1240" s="7"/>
      <c r="F1240" s="7"/>
      <c r="G1240" s="7"/>
    </row>
    <row r="1241" spans="1:7" x14ac:dyDescent="0.25">
      <c r="A1241" s="7"/>
      <c r="B1241" s="7"/>
      <c r="C1241" s="7"/>
      <c r="D1241" s="7"/>
      <c r="E1241" s="7"/>
      <c r="F1241" s="7"/>
      <c r="G1241" s="7"/>
    </row>
    <row r="1242" spans="1:7" x14ac:dyDescent="0.25">
      <c r="A1242" s="7"/>
      <c r="B1242" s="7"/>
      <c r="C1242" s="7"/>
      <c r="D1242" s="7"/>
      <c r="E1242" s="7"/>
      <c r="F1242" s="7"/>
      <c r="G1242" s="7"/>
    </row>
    <row r="1243" spans="1:7" x14ac:dyDescent="0.25">
      <c r="A1243" s="7"/>
      <c r="B1243" s="7"/>
      <c r="C1243" s="7"/>
      <c r="D1243" s="7"/>
      <c r="E1243" s="7"/>
      <c r="F1243" s="7"/>
      <c r="G1243" s="7"/>
    </row>
    <row r="1244" spans="1:7" x14ac:dyDescent="0.25">
      <c r="A1244" s="7"/>
      <c r="B1244" s="7"/>
      <c r="C1244" s="7"/>
      <c r="D1244" s="7"/>
      <c r="E1244" s="7"/>
      <c r="F1244" s="7"/>
      <c r="G1244" s="7"/>
    </row>
    <row r="1245" spans="1:7" x14ac:dyDescent="0.25">
      <c r="A1245" s="7"/>
      <c r="B1245" s="7"/>
      <c r="C1245" s="7"/>
      <c r="D1245" s="7"/>
      <c r="E1245" s="7"/>
      <c r="F1245" s="7"/>
      <c r="G1245" s="7"/>
    </row>
    <row r="1246" spans="1:7" x14ac:dyDescent="0.25">
      <c r="A1246" s="7"/>
      <c r="B1246" s="7"/>
      <c r="C1246" s="7"/>
      <c r="D1246" s="7"/>
      <c r="E1246" s="7"/>
      <c r="F1246" s="7"/>
      <c r="G1246" s="7"/>
    </row>
    <row r="1247" spans="1:7" x14ac:dyDescent="0.25">
      <c r="A1247" s="7"/>
      <c r="B1247" s="7"/>
      <c r="C1247" s="7"/>
      <c r="D1247" s="7"/>
      <c r="E1247" s="7"/>
      <c r="F1247" s="7"/>
      <c r="G1247" s="7"/>
    </row>
    <row r="1248" spans="1:7" x14ac:dyDescent="0.25">
      <c r="A1248" s="7"/>
      <c r="B1248" s="7"/>
      <c r="C1248" s="7"/>
      <c r="D1248" s="7"/>
      <c r="E1248" s="7"/>
      <c r="F1248" s="7"/>
      <c r="G1248" s="7"/>
    </row>
    <row r="1249" spans="1:7" x14ac:dyDescent="0.25">
      <c r="A1249" s="7"/>
      <c r="B1249" s="7"/>
      <c r="C1249" s="7"/>
      <c r="D1249" s="7"/>
      <c r="E1249" s="7"/>
      <c r="F1249" s="7"/>
      <c r="G1249" s="7"/>
    </row>
    <row r="1250" spans="1:7" x14ac:dyDescent="0.25">
      <c r="A1250" s="7"/>
      <c r="B1250" s="7"/>
      <c r="C1250" s="7"/>
      <c r="D1250" s="7"/>
      <c r="E1250" s="7"/>
      <c r="F1250" s="7"/>
      <c r="G1250" s="7"/>
    </row>
    <row r="1251" spans="1:7" x14ac:dyDescent="0.25">
      <c r="A1251" s="7"/>
      <c r="B1251" s="7"/>
      <c r="C1251" s="7"/>
      <c r="D1251" s="7"/>
      <c r="E1251" s="7"/>
      <c r="F1251" s="7"/>
      <c r="G1251" s="7"/>
    </row>
    <row r="1252" spans="1:7" x14ac:dyDescent="0.25">
      <c r="A1252" s="7"/>
      <c r="B1252" s="7"/>
      <c r="C1252" s="7"/>
      <c r="D1252" s="7"/>
      <c r="E1252" s="7"/>
      <c r="F1252" s="7"/>
      <c r="G1252" s="7"/>
    </row>
    <row r="1253" spans="1:7" x14ac:dyDescent="0.25">
      <c r="A1253" s="7"/>
      <c r="B1253" s="7"/>
      <c r="C1253" s="7"/>
      <c r="D1253" s="7"/>
      <c r="E1253" s="7"/>
      <c r="F1253" s="7"/>
      <c r="G1253" s="7"/>
    </row>
    <row r="1254" spans="1:7" x14ac:dyDescent="0.25">
      <c r="A1254" s="7"/>
      <c r="B1254" s="7"/>
      <c r="C1254" s="7"/>
      <c r="D1254" s="7"/>
      <c r="E1254" s="7"/>
      <c r="F1254" s="7"/>
      <c r="G1254" s="7"/>
    </row>
    <row r="1255" spans="1:7" x14ac:dyDescent="0.25">
      <c r="A1255" s="7"/>
      <c r="B1255" s="7"/>
      <c r="C1255" s="7"/>
      <c r="D1255" s="7"/>
      <c r="E1255" s="7"/>
      <c r="F1255" s="7"/>
      <c r="G1255" s="7"/>
    </row>
    <row r="1256" spans="1:7" x14ac:dyDescent="0.25">
      <c r="A1256" s="7"/>
      <c r="B1256" s="7"/>
      <c r="C1256" s="7"/>
      <c r="D1256" s="7"/>
      <c r="E1256" s="7"/>
      <c r="F1256" s="7"/>
      <c r="G1256" s="7"/>
    </row>
    <row r="1257" spans="1:7" x14ac:dyDescent="0.25">
      <c r="A1257" s="7"/>
      <c r="B1257" s="7"/>
      <c r="C1257" s="7"/>
      <c r="D1257" s="7"/>
      <c r="E1257" s="7"/>
      <c r="F1257" s="7"/>
      <c r="G1257" s="7"/>
    </row>
    <row r="1258" spans="1:7" x14ac:dyDescent="0.25">
      <c r="A1258" s="7"/>
      <c r="B1258" s="7"/>
      <c r="C1258" s="7"/>
      <c r="D1258" s="7"/>
      <c r="E1258" s="7"/>
      <c r="F1258" s="7"/>
      <c r="G1258" s="7"/>
    </row>
    <row r="1259" spans="1:7" x14ac:dyDescent="0.25">
      <c r="A1259" s="7"/>
      <c r="B1259" s="7"/>
      <c r="C1259" s="7"/>
      <c r="D1259" s="7"/>
      <c r="E1259" s="7"/>
      <c r="F1259" s="7"/>
      <c r="G1259" s="7"/>
    </row>
    <row r="1260" spans="1:7" x14ac:dyDescent="0.25">
      <c r="A1260" s="7"/>
      <c r="B1260" s="7"/>
      <c r="C1260" s="7"/>
      <c r="D1260" s="7"/>
      <c r="E1260" s="7"/>
      <c r="F1260" s="7"/>
      <c r="G1260" s="7"/>
    </row>
    <row r="1261" spans="1:7" x14ac:dyDescent="0.25">
      <c r="A1261" s="7"/>
      <c r="B1261" s="7"/>
      <c r="C1261" s="7"/>
      <c r="D1261" s="7"/>
      <c r="E1261" s="7"/>
      <c r="F1261" s="7"/>
      <c r="G1261" s="7"/>
    </row>
    <row r="1262" spans="1:7" x14ac:dyDescent="0.25">
      <c r="A1262" s="7"/>
      <c r="B1262" s="7"/>
      <c r="C1262" s="7"/>
      <c r="D1262" s="7"/>
      <c r="E1262" s="7"/>
      <c r="F1262" s="7"/>
      <c r="G1262" s="7"/>
    </row>
    <row r="1263" spans="1:7" x14ac:dyDescent="0.25">
      <c r="A1263" s="7"/>
      <c r="B1263" s="7"/>
      <c r="C1263" s="7"/>
      <c r="D1263" s="7"/>
      <c r="E1263" s="7"/>
      <c r="F1263" s="7"/>
      <c r="G1263" s="7"/>
    </row>
    <row r="1264" spans="1:7" x14ac:dyDescent="0.25">
      <c r="A1264" s="7"/>
      <c r="B1264" s="7"/>
      <c r="C1264" s="7"/>
      <c r="D1264" s="7"/>
      <c r="E1264" s="7"/>
      <c r="F1264" s="7"/>
      <c r="G1264" s="7"/>
    </row>
    <row r="1265" spans="1:7" x14ac:dyDescent="0.25">
      <c r="A1265" s="7"/>
      <c r="B1265" s="7"/>
      <c r="C1265" s="7"/>
      <c r="D1265" s="7"/>
      <c r="E1265" s="7"/>
      <c r="F1265" s="7"/>
      <c r="G1265" s="7"/>
    </row>
    <row r="1266" spans="1:7" x14ac:dyDescent="0.25">
      <c r="A1266" s="7"/>
      <c r="B1266" s="7"/>
      <c r="C1266" s="7"/>
      <c r="D1266" s="7"/>
      <c r="E1266" s="7"/>
      <c r="F1266" s="7"/>
      <c r="G1266" s="7"/>
    </row>
    <row r="1267" spans="1:7" x14ac:dyDescent="0.25">
      <c r="A1267" s="7"/>
      <c r="B1267" s="7"/>
      <c r="C1267" s="7"/>
      <c r="D1267" s="7"/>
      <c r="E1267" s="7"/>
      <c r="F1267" s="7"/>
      <c r="G1267" s="7"/>
    </row>
    <row r="1268" spans="1:7" x14ac:dyDescent="0.25">
      <c r="A1268" s="7"/>
      <c r="B1268" s="7"/>
      <c r="C1268" s="7"/>
      <c r="D1268" s="7"/>
      <c r="E1268" s="7"/>
      <c r="F1268" s="7"/>
      <c r="G1268" s="7"/>
    </row>
    <row r="1269" spans="1:7" x14ac:dyDescent="0.25">
      <c r="A1269" s="7"/>
      <c r="B1269" s="7"/>
      <c r="C1269" s="7"/>
      <c r="D1269" s="7"/>
      <c r="E1269" s="7"/>
      <c r="F1269" s="7"/>
      <c r="G1269" s="7"/>
    </row>
    <row r="1270" spans="1:7" x14ac:dyDescent="0.25">
      <c r="A1270" s="7"/>
      <c r="B1270" s="7"/>
      <c r="C1270" s="7"/>
      <c r="D1270" s="7"/>
      <c r="E1270" s="7"/>
      <c r="F1270" s="7"/>
      <c r="G1270" s="7"/>
    </row>
    <row r="1271" spans="1:7" x14ac:dyDescent="0.25">
      <c r="A1271" s="7"/>
      <c r="B1271" s="7"/>
      <c r="C1271" s="7"/>
      <c r="D1271" s="7"/>
      <c r="E1271" s="7"/>
      <c r="F1271" s="7"/>
      <c r="G1271" s="7"/>
    </row>
    <row r="1272" spans="1:7" x14ac:dyDescent="0.25">
      <c r="A1272" s="7"/>
      <c r="B1272" s="7"/>
      <c r="C1272" s="7"/>
      <c r="D1272" s="7"/>
      <c r="E1272" s="7"/>
      <c r="F1272" s="7"/>
      <c r="G1272" s="7"/>
    </row>
    <row r="1273" spans="1:7" x14ac:dyDescent="0.25">
      <c r="A1273" s="7"/>
      <c r="B1273" s="7"/>
      <c r="C1273" s="7"/>
      <c r="D1273" s="7"/>
      <c r="E1273" s="7"/>
      <c r="F1273" s="7"/>
      <c r="G1273" s="7"/>
    </row>
    <row r="1274" spans="1:7" x14ac:dyDescent="0.25">
      <c r="A1274" s="7"/>
      <c r="B1274" s="7"/>
      <c r="C1274" s="7"/>
      <c r="D1274" s="7"/>
      <c r="E1274" s="7"/>
      <c r="F1274" s="7"/>
      <c r="G1274" s="7"/>
    </row>
    <row r="1275" spans="1:7" x14ac:dyDescent="0.25">
      <c r="A1275" s="7"/>
      <c r="B1275" s="7"/>
      <c r="C1275" s="7"/>
      <c r="D1275" s="7"/>
      <c r="E1275" s="7"/>
      <c r="F1275" s="7"/>
      <c r="G1275" s="7"/>
    </row>
    <row r="1276" spans="1:7" x14ac:dyDescent="0.25">
      <c r="A1276" s="7"/>
      <c r="B1276" s="7"/>
      <c r="C1276" s="7"/>
      <c r="D1276" s="7"/>
      <c r="E1276" s="7"/>
      <c r="F1276" s="7"/>
      <c r="G1276" s="7"/>
    </row>
    <row r="1277" spans="1:7" x14ac:dyDescent="0.25">
      <c r="A1277" s="7"/>
      <c r="B1277" s="7"/>
      <c r="C1277" s="7"/>
      <c r="D1277" s="7"/>
      <c r="E1277" s="7"/>
      <c r="F1277" s="7"/>
      <c r="G1277" s="7"/>
    </row>
    <row r="1278" spans="1:7" x14ac:dyDescent="0.25">
      <c r="A1278" s="7"/>
      <c r="B1278" s="7"/>
      <c r="C1278" s="7"/>
      <c r="D1278" s="7"/>
      <c r="E1278" s="7"/>
      <c r="F1278" s="7"/>
      <c r="G1278" s="7"/>
    </row>
    <row r="1279" spans="1:7" x14ac:dyDescent="0.25">
      <c r="A1279" s="7"/>
      <c r="B1279" s="7"/>
      <c r="C1279" s="7"/>
      <c r="D1279" s="7"/>
      <c r="E1279" s="7"/>
      <c r="F1279" s="7"/>
      <c r="G1279" s="7"/>
    </row>
    <row r="1280" spans="1:7" x14ac:dyDescent="0.25">
      <c r="A1280" s="7"/>
      <c r="B1280" s="7"/>
      <c r="C1280" s="7"/>
      <c r="D1280" s="7"/>
      <c r="E1280" s="7"/>
      <c r="F1280" s="7"/>
      <c r="G1280" s="7"/>
    </row>
    <row r="1281" spans="1:7" x14ac:dyDescent="0.25">
      <c r="A1281" s="7"/>
      <c r="B1281" s="7"/>
      <c r="C1281" s="7"/>
      <c r="D1281" s="7"/>
      <c r="E1281" s="7"/>
      <c r="F1281" s="7"/>
      <c r="G1281" s="7"/>
    </row>
    <row r="1282" spans="1:7" x14ac:dyDescent="0.25">
      <c r="A1282" s="7"/>
      <c r="B1282" s="7"/>
      <c r="C1282" s="7"/>
      <c r="D1282" s="7"/>
      <c r="E1282" s="7"/>
      <c r="F1282" s="7"/>
      <c r="G1282" s="7"/>
    </row>
    <row r="1283" spans="1:7" x14ac:dyDescent="0.25">
      <c r="A1283" s="7"/>
      <c r="B1283" s="7"/>
      <c r="C1283" s="7"/>
      <c r="D1283" s="7"/>
      <c r="E1283" s="7"/>
      <c r="F1283" s="7"/>
      <c r="G1283" s="7"/>
    </row>
    <row r="1284" spans="1:7" x14ac:dyDescent="0.25">
      <c r="A1284" s="7"/>
      <c r="B1284" s="7"/>
      <c r="C1284" s="7"/>
      <c r="D1284" s="7"/>
      <c r="E1284" s="7"/>
      <c r="F1284" s="7"/>
      <c r="G1284" s="7"/>
    </row>
    <row r="1285" spans="1:7" x14ac:dyDescent="0.25">
      <c r="A1285" s="7"/>
      <c r="B1285" s="7"/>
      <c r="C1285" s="7"/>
      <c r="D1285" s="7"/>
      <c r="E1285" s="7"/>
      <c r="F1285" s="7"/>
      <c r="G1285" s="7"/>
    </row>
    <row r="1286" spans="1:7" x14ac:dyDescent="0.25">
      <c r="A1286" s="7"/>
      <c r="B1286" s="7"/>
      <c r="C1286" s="7"/>
      <c r="D1286" s="7"/>
      <c r="E1286" s="7"/>
      <c r="F1286" s="7"/>
      <c r="G1286" s="7"/>
    </row>
    <row r="1287" spans="1:7" x14ac:dyDescent="0.25">
      <c r="A1287" s="7"/>
      <c r="B1287" s="7"/>
      <c r="C1287" s="7"/>
      <c r="D1287" s="7"/>
      <c r="E1287" s="7"/>
      <c r="F1287" s="7"/>
      <c r="G1287" s="7"/>
    </row>
    <row r="1288" spans="1:7" x14ac:dyDescent="0.25">
      <c r="A1288" s="7"/>
      <c r="B1288" s="7"/>
      <c r="C1288" s="7"/>
      <c r="D1288" s="7"/>
      <c r="E1288" s="7"/>
      <c r="F1288" s="7"/>
      <c r="G1288" s="7"/>
    </row>
    <row r="1289" spans="1:7" x14ac:dyDescent="0.25">
      <c r="A1289" s="7"/>
      <c r="B1289" s="7"/>
      <c r="C1289" s="7"/>
      <c r="D1289" s="7"/>
      <c r="E1289" s="7"/>
      <c r="F1289" s="7"/>
      <c r="G1289" s="7"/>
    </row>
    <row r="1290" spans="1:7" x14ac:dyDescent="0.25">
      <c r="A1290" s="7"/>
      <c r="B1290" s="7"/>
      <c r="C1290" s="7"/>
      <c r="D1290" s="7"/>
      <c r="E1290" s="7"/>
      <c r="F1290" s="7"/>
      <c r="G1290" s="7"/>
    </row>
    <row r="1291" spans="1:7" x14ac:dyDescent="0.25">
      <c r="A1291" s="7"/>
      <c r="B1291" s="7"/>
      <c r="C1291" s="7"/>
      <c r="D1291" s="7"/>
      <c r="E1291" s="7"/>
      <c r="F1291" s="7"/>
      <c r="G1291" s="7"/>
    </row>
    <row r="1292" spans="1:7" x14ac:dyDescent="0.25">
      <c r="A1292" s="7"/>
      <c r="B1292" s="7"/>
      <c r="C1292" s="7"/>
      <c r="D1292" s="7"/>
      <c r="E1292" s="7"/>
      <c r="F1292" s="7"/>
      <c r="G1292" s="7"/>
    </row>
    <row r="1293" spans="1:7" x14ac:dyDescent="0.25">
      <c r="A1293" s="7"/>
      <c r="B1293" s="7"/>
      <c r="C1293" s="7"/>
      <c r="D1293" s="7"/>
      <c r="E1293" s="7"/>
      <c r="F1293" s="7"/>
      <c r="G1293" s="7"/>
    </row>
    <row r="1294" spans="1:7" x14ac:dyDescent="0.25">
      <c r="A1294" s="7"/>
      <c r="B1294" s="7"/>
      <c r="C1294" s="7"/>
      <c r="D1294" s="7"/>
      <c r="E1294" s="7"/>
      <c r="F1294" s="7"/>
      <c r="G1294" s="7"/>
    </row>
    <row r="1295" spans="1:7" x14ac:dyDescent="0.25">
      <c r="A1295" s="7"/>
      <c r="B1295" s="7"/>
      <c r="C1295" s="7"/>
      <c r="D1295" s="7"/>
      <c r="E1295" s="7"/>
      <c r="F1295" s="7"/>
      <c r="G1295" s="7"/>
    </row>
    <row r="1296" spans="1:7" x14ac:dyDescent="0.25">
      <c r="A1296" s="7"/>
      <c r="B1296" s="7"/>
      <c r="C1296" s="7"/>
      <c r="D1296" s="7"/>
      <c r="E1296" s="7"/>
      <c r="F1296" s="7"/>
      <c r="G1296" s="7"/>
    </row>
    <row r="1297" spans="1:7" x14ac:dyDescent="0.25">
      <c r="A1297" s="7"/>
      <c r="B1297" s="7"/>
      <c r="C1297" s="7"/>
      <c r="D1297" s="7"/>
      <c r="E1297" s="7"/>
      <c r="F1297" s="7"/>
      <c r="G1297" s="7"/>
    </row>
    <row r="1298" spans="1:7" x14ac:dyDescent="0.25">
      <c r="A1298" s="7"/>
      <c r="B1298" s="7"/>
      <c r="C1298" s="7"/>
      <c r="D1298" s="7"/>
      <c r="E1298" s="7"/>
      <c r="F1298" s="7"/>
      <c r="G1298" s="7"/>
    </row>
    <row r="1299" spans="1:7" x14ac:dyDescent="0.25">
      <c r="A1299" s="7"/>
      <c r="B1299" s="7"/>
      <c r="C1299" s="7"/>
      <c r="D1299" s="7"/>
      <c r="E1299" s="7"/>
      <c r="F1299" s="7"/>
      <c r="G1299" s="7"/>
    </row>
    <row r="1300" spans="1:7" x14ac:dyDescent="0.25">
      <c r="A1300" s="7"/>
      <c r="B1300" s="7"/>
      <c r="C1300" s="7"/>
      <c r="D1300" s="7"/>
      <c r="E1300" s="7"/>
      <c r="F1300" s="7"/>
      <c r="G1300" s="7"/>
    </row>
    <row r="1301" spans="1:7" x14ac:dyDescent="0.25">
      <c r="A1301" s="7"/>
      <c r="B1301" s="7"/>
      <c r="C1301" s="7"/>
      <c r="D1301" s="7"/>
      <c r="E1301" s="7"/>
      <c r="F1301" s="7"/>
      <c r="G1301" s="7"/>
    </row>
    <row r="1302" spans="1:7" x14ac:dyDescent="0.25">
      <c r="A1302" s="7"/>
      <c r="B1302" s="7"/>
      <c r="C1302" s="7"/>
      <c r="D1302" s="7"/>
      <c r="E1302" s="7"/>
      <c r="F1302" s="7"/>
      <c r="G1302" s="7"/>
    </row>
    <row r="1303" spans="1:7" x14ac:dyDescent="0.25">
      <c r="A1303" s="7"/>
      <c r="B1303" s="7"/>
      <c r="C1303" s="7"/>
      <c r="D1303" s="7"/>
      <c r="E1303" s="7"/>
      <c r="F1303" s="7"/>
      <c r="G1303" s="7"/>
    </row>
    <row r="1304" spans="1:7" x14ac:dyDescent="0.25">
      <c r="A1304" s="7"/>
      <c r="B1304" s="7"/>
      <c r="C1304" s="7"/>
      <c r="D1304" s="7"/>
      <c r="E1304" s="7"/>
      <c r="F1304" s="7"/>
      <c r="G1304" s="7"/>
    </row>
    <row r="1305" spans="1:7" x14ac:dyDescent="0.25">
      <c r="A1305" s="7"/>
      <c r="B1305" s="7"/>
      <c r="C1305" s="7"/>
      <c r="D1305" s="7"/>
      <c r="E1305" s="7"/>
      <c r="F1305" s="7"/>
      <c r="G1305" s="7"/>
    </row>
    <row r="1306" spans="1:7" x14ac:dyDescent="0.25">
      <c r="A1306" s="7"/>
      <c r="B1306" s="7"/>
      <c r="C1306" s="7"/>
      <c r="D1306" s="7"/>
      <c r="E1306" s="7"/>
      <c r="F1306" s="7"/>
      <c r="G1306" s="7"/>
    </row>
    <row r="1307" spans="1:7" x14ac:dyDescent="0.25">
      <c r="A1307" s="7"/>
      <c r="B1307" s="7"/>
      <c r="C1307" s="7"/>
      <c r="D1307" s="7"/>
      <c r="E1307" s="7"/>
      <c r="F1307" s="7"/>
      <c r="G1307" s="7"/>
    </row>
    <row r="1308" spans="1:7" x14ac:dyDescent="0.25">
      <c r="A1308" s="7"/>
      <c r="B1308" s="7"/>
      <c r="C1308" s="7"/>
      <c r="D1308" s="7"/>
      <c r="E1308" s="7"/>
      <c r="F1308" s="7"/>
      <c r="G1308" s="7"/>
    </row>
    <row r="1309" spans="1:7" x14ac:dyDescent="0.25">
      <c r="A1309" s="7"/>
      <c r="B1309" s="7"/>
      <c r="C1309" s="7"/>
      <c r="D1309" s="7"/>
      <c r="E1309" s="7"/>
      <c r="F1309" s="7"/>
      <c r="G1309" s="7"/>
    </row>
    <row r="1310" spans="1:7" x14ac:dyDescent="0.25">
      <c r="A1310" s="7"/>
      <c r="B1310" s="7"/>
      <c r="C1310" s="7"/>
      <c r="D1310" s="7"/>
      <c r="E1310" s="7"/>
      <c r="F1310" s="7"/>
      <c r="G1310" s="7"/>
    </row>
    <row r="1311" spans="1:7" x14ac:dyDescent="0.25">
      <c r="A1311" s="7"/>
      <c r="B1311" s="7"/>
      <c r="C1311" s="7"/>
      <c r="D1311" s="7"/>
      <c r="E1311" s="7"/>
      <c r="F1311" s="7"/>
      <c r="G1311" s="7"/>
    </row>
    <row r="1312" spans="1:7" x14ac:dyDescent="0.25">
      <c r="A1312" s="7"/>
      <c r="B1312" s="7"/>
      <c r="C1312" s="7"/>
      <c r="D1312" s="7"/>
      <c r="E1312" s="7"/>
      <c r="F1312" s="7"/>
      <c r="G1312" s="7"/>
    </row>
    <row r="1313" spans="1:7" x14ac:dyDescent="0.25">
      <c r="A1313" s="7"/>
      <c r="B1313" s="7"/>
      <c r="C1313" s="7"/>
      <c r="D1313" s="7"/>
      <c r="E1313" s="7"/>
      <c r="F1313" s="7"/>
      <c r="G1313" s="7"/>
    </row>
    <row r="1314" spans="1:7" x14ac:dyDescent="0.25">
      <c r="A1314" s="7"/>
      <c r="B1314" s="7"/>
      <c r="C1314" s="7"/>
      <c r="D1314" s="7"/>
      <c r="E1314" s="7"/>
      <c r="F1314" s="7"/>
      <c r="G1314" s="7"/>
    </row>
    <row r="1315" spans="1:7" x14ac:dyDescent="0.25">
      <c r="A1315" s="7"/>
      <c r="B1315" s="7"/>
      <c r="C1315" s="7"/>
      <c r="D1315" s="7"/>
      <c r="E1315" s="7"/>
      <c r="F1315" s="7"/>
      <c r="G1315" s="7"/>
    </row>
    <row r="1316" spans="1:7" x14ac:dyDescent="0.25">
      <c r="A1316" s="7"/>
      <c r="B1316" s="7"/>
      <c r="C1316" s="7"/>
      <c r="D1316" s="7"/>
      <c r="E1316" s="7"/>
      <c r="F1316" s="7"/>
      <c r="G1316" s="7"/>
    </row>
    <row r="1317" spans="1:7" x14ac:dyDescent="0.25">
      <c r="A1317" s="7"/>
      <c r="B1317" s="7"/>
      <c r="C1317" s="7"/>
      <c r="D1317" s="7"/>
      <c r="E1317" s="7"/>
      <c r="F1317" s="7"/>
      <c r="G1317" s="7"/>
    </row>
    <row r="1318" spans="1:7" x14ac:dyDescent="0.25">
      <c r="A1318" s="7"/>
      <c r="B1318" s="7"/>
      <c r="C1318" s="7"/>
      <c r="D1318" s="7"/>
      <c r="E1318" s="7"/>
      <c r="F1318" s="7"/>
      <c r="G1318" s="7"/>
    </row>
    <row r="1319" spans="1:7" x14ac:dyDescent="0.25">
      <c r="A1319" s="7"/>
      <c r="B1319" s="7"/>
      <c r="C1319" s="7"/>
      <c r="D1319" s="7"/>
      <c r="E1319" s="7"/>
      <c r="F1319" s="7"/>
      <c r="G1319" s="7"/>
    </row>
    <row r="1320" spans="1:7" x14ac:dyDescent="0.25">
      <c r="A1320" s="7"/>
      <c r="B1320" s="7"/>
      <c r="C1320" s="7"/>
      <c r="D1320" s="7"/>
      <c r="E1320" s="7"/>
      <c r="F1320" s="7"/>
      <c r="G1320" s="7"/>
    </row>
    <row r="1321" spans="1:7" x14ac:dyDescent="0.25">
      <c r="A1321" s="7"/>
      <c r="B1321" s="7"/>
      <c r="C1321" s="7"/>
      <c r="D1321" s="7"/>
      <c r="E1321" s="7"/>
      <c r="F1321" s="7"/>
      <c r="G1321" s="7"/>
    </row>
    <row r="1322" spans="1:7" x14ac:dyDescent="0.25">
      <c r="A1322" s="7"/>
      <c r="B1322" s="7"/>
      <c r="C1322" s="7"/>
      <c r="D1322" s="7"/>
      <c r="E1322" s="7"/>
      <c r="F1322" s="7"/>
      <c r="G1322" s="7"/>
    </row>
    <row r="1323" spans="1:7" x14ac:dyDescent="0.25">
      <c r="A1323" s="7"/>
      <c r="B1323" s="7"/>
      <c r="C1323" s="7"/>
      <c r="D1323" s="7"/>
      <c r="E1323" s="7"/>
      <c r="F1323" s="7"/>
      <c r="G1323" s="7"/>
    </row>
    <row r="1324" spans="1:7" x14ac:dyDescent="0.25">
      <c r="A1324" s="7"/>
      <c r="B1324" s="7"/>
      <c r="C1324" s="7"/>
      <c r="D1324" s="7"/>
      <c r="E1324" s="7"/>
      <c r="F1324" s="7"/>
      <c r="G1324" s="7"/>
    </row>
    <row r="1325" spans="1:7" x14ac:dyDescent="0.25">
      <c r="A1325" s="7"/>
      <c r="B1325" s="7"/>
      <c r="C1325" s="7"/>
      <c r="D1325" s="7"/>
      <c r="E1325" s="7"/>
      <c r="F1325" s="7"/>
      <c r="G1325" s="7"/>
    </row>
    <row r="1326" spans="1:7" x14ac:dyDescent="0.25">
      <c r="A1326" s="7"/>
      <c r="B1326" s="7"/>
      <c r="C1326" s="7"/>
      <c r="D1326" s="7"/>
      <c r="E1326" s="7"/>
      <c r="F1326" s="7"/>
      <c r="G1326" s="7"/>
    </row>
    <row r="1327" spans="1:7" x14ac:dyDescent="0.25">
      <c r="A1327" s="7"/>
      <c r="B1327" s="7"/>
      <c r="C1327" s="7"/>
      <c r="D1327" s="7"/>
      <c r="E1327" s="7"/>
      <c r="F1327" s="7"/>
      <c r="G1327" s="7"/>
    </row>
    <row r="1328" spans="1:7" x14ac:dyDescent="0.25">
      <c r="A1328" s="7"/>
      <c r="B1328" s="7"/>
      <c r="C1328" s="7"/>
      <c r="D1328" s="7"/>
      <c r="E1328" s="7"/>
      <c r="F1328" s="7"/>
      <c r="G1328" s="7"/>
    </row>
    <row r="1329" spans="1:7" x14ac:dyDescent="0.25">
      <c r="A1329" s="7"/>
      <c r="B1329" s="7"/>
      <c r="C1329" s="7"/>
      <c r="D1329" s="7"/>
      <c r="E1329" s="7"/>
      <c r="F1329" s="7"/>
      <c r="G1329" s="7"/>
    </row>
    <row r="1330" spans="1:7" x14ac:dyDescent="0.25">
      <c r="A1330" s="7"/>
      <c r="B1330" s="7"/>
      <c r="C1330" s="7"/>
      <c r="D1330" s="7"/>
      <c r="E1330" s="7"/>
      <c r="F1330" s="7"/>
      <c r="G1330" s="7"/>
    </row>
    <row r="1331" spans="1:7" x14ac:dyDescent="0.25">
      <c r="A1331" s="7"/>
      <c r="B1331" s="7"/>
      <c r="C1331" s="7"/>
      <c r="D1331" s="7"/>
      <c r="E1331" s="7"/>
      <c r="F1331" s="7"/>
      <c r="G1331" s="7"/>
    </row>
    <row r="1332" spans="1:7" x14ac:dyDescent="0.25">
      <c r="A1332" s="7"/>
      <c r="B1332" s="7"/>
      <c r="C1332" s="7"/>
      <c r="D1332" s="7"/>
      <c r="E1332" s="7"/>
      <c r="F1332" s="7"/>
      <c r="G1332" s="7"/>
    </row>
    <row r="1333" spans="1:7" x14ac:dyDescent="0.25">
      <c r="A1333" s="7"/>
      <c r="B1333" s="7"/>
      <c r="C1333" s="7"/>
      <c r="D1333" s="7"/>
      <c r="E1333" s="7"/>
      <c r="F1333" s="7"/>
      <c r="G1333" s="7"/>
    </row>
    <row r="1334" spans="1:7" x14ac:dyDescent="0.25">
      <c r="A1334" s="7"/>
      <c r="B1334" s="7"/>
      <c r="C1334" s="7"/>
      <c r="D1334" s="7"/>
      <c r="E1334" s="7"/>
      <c r="F1334" s="7"/>
      <c r="G1334" s="7"/>
    </row>
    <row r="1335" spans="1:7" x14ac:dyDescent="0.25">
      <c r="A1335" s="7"/>
      <c r="B1335" s="7"/>
      <c r="C1335" s="7"/>
      <c r="D1335" s="7"/>
      <c r="E1335" s="7"/>
      <c r="F1335" s="7"/>
      <c r="G1335" s="7"/>
    </row>
    <row r="1336" spans="1:7" x14ac:dyDescent="0.25">
      <c r="A1336" s="7"/>
      <c r="B1336" s="7"/>
      <c r="C1336" s="7"/>
      <c r="D1336" s="7"/>
      <c r="E1336" s="7"/>
      <c r="F1336" s="7"/>
      <c r="G1336" s="7"/>
    </row>
    <row r="1337" spans="1:7" x14ac:dyDescent="0.25">
      <c r="A1337" s="7"/>
      <c r="B1337" s="7"/>
      <c r="C1337" s="7"/>
      <c r="D1337" s="7"/>
      <c r="E1337" s="7"/>
      <c r="F1337" s="7"/>
      <c r="G1337" s="7"/>
    </row>
    <row r="1338" spans="1:7" x14ac:dyDescent="0.25">
      <c r="A1338" s="7"/>
      <c r="B1338" s="7"/>
      <c r="C1338" s="7"/>
      <c r="D1338" s="7"/>
      <c r="E1338" s="7"/>
      <c r="F1338" s="7"/>
      <c r="G1338" s="7"/>
    </row>
    <row r="1339" spans="1:7" x14ac:dyDescent="0.25">
      <c r="A1339" s="7"/>
      <c r="B1339" s="7"/>
      <c r="C1339" s="7"/>
      <c r="D1339" s="7"/>
      <c r="E1339" s="7"/>
      <c r="F1339" s="7"/>
      <c r="G1339" s="7"/>
    </row>
    <row r="1340" spans="1:7" x14ac:dyDescent="0.25">
      <c r="A1340" s="7"/>
      <c r="B1340" s="7"/>
      <c r="C1340" s="7"/>
      <c r="D1340" s="7"/>
      <c r="E1340" s="7"/>
      <c r="F1340" s="7"/>
      <c r="G1340" s="7"/>
    </row>
    <row r="1341" spans="1:7" x14ac:dyDescent="0.25">
      <c r="A1341" s="7"/>
      <c r="B1341" s="7"/>
      <c r="C1341" s="7"/>
      <c r="D1341" s="7"/>
      <c r="E1341" s="7"/>
      <c r="F1341" s="7"/>
      <c r="G1341" s="7"/>
    </row>
    <row r="1342" spans="1:7" x14ac:dyDescent="0.25">
      <c r="A1342" s="7"/>
      <c r="B1342" s="7"/>
      <c r="C1342" s="7"/>
      <c r="D1342" s="7"/>
      <c r="E1342" s="7"/>
      <c r="F1342" s="7"/>
      <c r="G1342" s="7"/>
    </row>
    <row r="1343" spans="1:7" x14ac:dyDescent="0.25">
      <c r="A1343" s="7"/>
      <c r="B1343" s="7"/>
      <c r="C1343" s="7"/>
      <c r="D1343" s="7"/>
      <c r="E1343" s="7"/>
      <c r="F1343" s="7"/>
      <c r="G1343" s="7"/>
    </row>
    <row r="1344" spans="1:7" x14ac:dyDescent="0.25">
      <c r="A1344" s="7"/>
      <c r="B1344" s="7"/>
      <c r="C1344" s="7"/>
      <c r="D1344" s="7"/>
      <c r="E1344" s="7"/>
      <c r="F1344" s="7"/>
      <c r="G1344" s="7"/>
    </row>
    <row r="1345" spans="1:7" x14ac:dyDescent="0.25">
      <c r="A1345" s="7"/>
      <c r="B1345" s="7"/>
      <c r="C1345" s="7"/>
      <c r="D1345" s="7"/>
      <c r="E1345" s="7"/>
      <c r="F1345" s="7"/>
      <c r="G1345" s="7"/>
    </row>
    <row r="1346" spans="1:7" x14ac:dyDescent="0.25">
      <c r="A1346" s="7"/>
      <c r="B1346" s="7"/>
      <c r="C1346" s="7"/>
      <c r="D1346" s="7"/>
      <c r="E1346" s="7"/>
      <c r="F1346" s="7"/>
      <c r="G1346" s="7"/>
    </row>
    <row r="1347" spans="1:7" x14ac:dyDescent="0.25">
      <c r="A1347" s="7"/>
      <c r="B1347" s="7"/>
      <c r="C1347" s="7"/>
      <c r="D1347" s="7"/>
      <c r="E1347" s="7"/>
      <c r="F1347" s="7"/>
      <c r="G1347" s="7"/>
    </row>
    <row r="1348" spans="1:7" x14ac:dyDescent="0.25">
      <c r="A1348" s="7"/>
      <c r="B1348" s="7"/>
      <c r="C1348" s="7"/>
      <c r="D1348" s="7"/>
      <c r="E1348" s="7"/>
      <c r="F1348" s="7"/>
      <c r="G1348" s="7"/>
    </row>
    <row r="1349" spans="1:7" x14ac:dyDescent="0.25">
      <c r="A1349" s="7"/>
      <c r="B1349" s="7"/>
      <c r="C1349" s="7"/>
      <c r="D1349" s="7"/>
      <c r="E1349" s="7"/>
      <c r="F1349" s="7"/>
      <c r="G1349" s="7"/>
    </row>
    <row r="1350" spans="1:7" x14ac:dyDescent="0.25">
      <c r="A1350" s="7"/>
      <c r="B1350" s="7"/>
      <c r="C1350" s="7"/>
      <c r="D1350" s="7"/>
      <c r="E1350" s="7"/>
      <c r="F1350" s="7"/>
      <c r="G1350" s="7"/>
    </row>
    <row r="1351" spans="1:7" x14ac:dyDescent="0.25">
      <c r="A1351" s="7"/>
      <c r="B1351" s="7"/>
      <c r="C1351" s="7"/>
      <c r="D1351" s="7"/>
      <c r="E1351" s="7"/>
      <c r="F1351" s="7"/>
      <c r="G1351" s="7"/>
    </row>
    <row r="1352" spans="1:7" x14ac:dyDescent="0.25">
      <c r="A1352" s="7"/>
      <c r="B1352" s="7"/>
      <c r="C1352" s="7"/>
      <c r="D1352" s="7"/>
      <c r="E1352" s="7"/>
      <c r="F1352" s="7"/>
      <c r="G1352" s="7"/>
    </row>
    <row r="1353" spans="1:7" x14ac:dyDescent="0.25">
      <c r="A1353" s="7"/>
      <c r="B1353" s="7"/>
      <c r="C1353" s="7"/>
      <c r="D1353" s="7"/>
      <c r="E1353" s="7"/>
      <c r="F1353" s="7"/>
      <c r="G1353" s="7"/>
    </row>
    <row r="1354" spans="1:7" x14ac:dyDescent="0.25">
      <c r="A1354" s="7"/>
      <c r="B1354" s="7"/>
      <c r="C1354" s="7"/>
      <c r="D1354" s="7"/>
      <c r="E1354" s="7"/>
      <c r="F1354" s="7"/>
      <c r="G1354" s="7"/>
    </row>
    <row r="1355" spans="1:7" x14ac:dyDescent="0.25">
      <c r="A1355" s="7"/>
      <c r="B1355" s="7"/>
      <c r="C1355" s="7"/>
      <c r="D1355" s="7"/>
      <c r="E1355" s="7"/>
      <c r="F1355" s="7"/>
      <c r="G1355" s="7"/>
    </row>
    <row r="1356" spans="1:7" x14ac:dyDescent="0.25">
      <c r="A1356" s="7"/>
      <c r="B1356" s="7"/>
      <c r="C1356" s="7"/>
      <c r="D1356" s="7"/>
      <c r="E1356" s="7"/>
      <c r="F1356" s="7"/>
      <c r="G1356" s="7"/>
    </row>
    <row r="1357" spans="1:7" x14ac:dyDescent="0.25">
      <c r="A1357" s="7"/>
      <c r="B1357" s="7"/>
      <c r="C1357" s="7"/>
      <c r="D1357" s="7"/>
      <c r="E1357" s="7"/>
      <c r="F1357" s="7"/>
      <c r="G1357" s="7"/>
    </row>
    <row r="1358" spans="1:7" x14ac:dyDescent="0.25">
      <c r="A1358" s="7"/>
      <c r="B1358" s="7"/>
      <c r="C1358" s="7"/>
      <c r="D1358" s="7"/>
      <c r="E1358" s="7"/>
      <c r="F1358" s="7"/>
      <c r="G1358" s="7"/>
    </row>
    <row r="1359" spans="1:7" x14ac:dyDescent="0.25">
      <c r="A1359" s="7"/>
      <c r="B1359" s="7"/>
      <c r="C1359" s="7"/>
      <c r="D1359" s="7"/>
      <c r="E1359" s="7"/>
      <c r="F1359" s="7"/>
      <c r="G1359" s="7"/>
    </row>
    <row r="1360" spans="1:7" x14ac:dyDescent="0.25">
      <c r="A1360" s="7"/>
      <c r="B1360" s="7"/>
      <c r="C1360" s="7"/>
      <c r="D1360" s="7"/>
      <c r="E1360" s="7"/>
      <c r="F1360" s="7"/>
      <c r="G1360" s="7"/>
    </row>
    <row r="1361" spans="1:7" x14ac:dyDescent="0.25">
      <c r="A1361" s="7"/>
      <c r="B1361" s="7"/>
      <c r="C1361" s="7"/>
      <c r="D1361" s="7"/>
      <c r="E1361" s="7"/>
      <c r="F1361" s="7"/>
      <c r="G1361" s="7"/>
    </row>
    <row r="1362" spans="1:7" x14ac:dyDescent="0.25">
      <c r="A1362" s="7"/>
      <c r="B1362" s="7"/>
      <c r="C1362" s="7"/>
      <c r="D1362" s="7"/>
      <c r="E1362" s="7"/>
      <c r="F1362" s="7"/>
      <c r="G1362" s="7"/>
    </row>
    <row r="1363" spans="1:7" x14ac:dyDescent="0.25">
      <c r="A1363" s="7"/>
      <c r="B1363" s="7"/>
      <c r="C1363" s="7"/>
      <c r="D1363" s="7"/>
      <c r="E1363" s="7"/>
      <c r="F1363" s="7"/>
      <c r="G1363" s="7"/>
    </row>
    <row r="1364" spans="1:7" x14ac:dyDescent="0.25">
      <c r="A1364" s="7"/>
      <c r="B1364" s="7"/>
      <c r="C1364" s="7"/>
      <c r="D1364" s="7"/>
      <c r="E1364" s="7"/>
      <c r="F1364" s="7"/>
      <c r="G1364" s="7"/>
    </row>
    <row r="1365" spans="1:7" x14ac:dyDescent="0.25">
      <c r="A1365" s="7"/>
      <c r="B1365" s="7"/>
      <c r="C1365" s="7"/>
      <c r="D1365" s="7"/>
      <c r="E1365" s="7"/>
      <c r="F1365" s="7"/>
      <c r="G1365" s="7"/>
    </row>
    <row r="1366" spans="1:7" x14ac:dyDescent="0.25">
      <c r="A1366" s="7"/>
      <c r="B1366" s="7"/>
      <c r="C1366" s="7"/>
      <c r="D1366" s="7"/>
      <c r="E1366" s="7"/>
      <c r="F1366" s="7"/>
      <c r="G1366" s="7"/>
    </row>
    <row r="1367" spans="1:7" x14ac:dyDescent="0.25">
      <c r="A1367" s="7"/>
      <c r="B1367" s="7"/>
      <c r="C1367" s="7"/>
      <c r="D1367" s="7"/>
      <c r="E1367" s="7"/>
      <c r="F1367" s="7"/>
      <c r="G1367" s="7"/>
    </row>
    <row r="1368" spans="1:7" x14ac:dyDescent="0.25">
      <c r="A1368" s="7"/>
      <c r="B1368" s="7"/>
      <c r="C1368" s="7"/>
      <c r="D1368" s="7"/>
      <c r="E1368" s="7"/>
      <c r="F1368" s="7"/>
      <c r="G1368" s="7"/>
    </row>
    <row r="1369" spans="1:7" x14ac:dyDescent="0.25">
      <c r="A1369" s="7"/>
      <c r="B1369" s="7"/>
      <c r="C1369" s="7"/>
      <c r="D1369" s="7"/>
      <c r="E1369" s="7"/>
      <c r="F1369" s="7"/>
      <c r="G1369" s="7"/>
    </row>
    <row r="1370" spans="1:7" x14ac:dyDescent="0.25">
      <c r="A1370" s="7"/>
      <c r="B1370" s="7"/>
      <c r="C1370" s="7"/>
      <c r="D1370" s="7"/>
      <c r="E1370" s="7"/>
      <c r="F1370" s="7"/>
      <c r="G1370" s="7"/>
    </row>
    <row r="1371" spans="1:7" x14ac:dyDescent="0.25">
      <c r="A1371" s="7"/>
      <c r="B1371" s="7"/>
      <c r="C1371" s="7"/>
      <c r="D1371" s="7"/>
      <c r="E1371" s="7"/>
      <c r="F1371" s="7"/>
      <c r="G1371" s="7"/>
    </row>
    <row r="1372" spans="1:7" x14ac:dyDescent="0.25">
      <c r="A1372" s="7"/>
      <c r="B1372" s="7"/>
      <c r="C1372" s="7"/>
      <c r="D1372" s="7"/>
      <c r="E1372" s="7"/>
      <c r="F1372" s="7"/>
      <c r="G1372" s="7"/>
    </row>
    <row r="1373" spans="1:7" x14ac:dyDescent="0.25">
      <c r="A1373" s="7"/>
      <c r="B1373" s="7"/>
      <c r="C1373" s="7"/>
      <c r="D1373" s="7"/>
      <c r="E1373" s="7"/>
      <c r="F1373" s="7"/>
      <c r="G1373" s="7"/>
    </row>
    <row r="1374" spans="1:7" x14ac:dyDescent="0.25">
      <c r="A1374" s="7"/>
      <c r="B1374" s="7"/>
      <c r="C1374" s="7"/>
      <c r="D1374" s="7"/>
      <c r="E1374" s="7"/>
      <c r="F1374" s="7"/>
      <c r="G1374" s="7"/>
    </row>
    <row r="1375" spans="1:7" x14ac:dyDescent="0.25">
      <c r="A1375" s="7"/>
      <c r="B1375" s="7"/>
      <c r="C1375" s="7"/>
      <c r="D1375" s="7"/>
      <c r="E1375" s="7"/>
      <c r="F1375" s="7"/>
      <c r="G1375" s="7"/>
    </row>
    <row r="1376" spans="1:7" x14ac:dyDescent="0.25">
      <c r="A1376" s="7"/>
      <c r="B1376" s="7"/>
      <c r="C1376" s="7"/>
      <c r="D1376" s="7"/>
      <c r="E1376" s="7"/>
      <c r="F1376" s="7"/>
      <c r="G1376" s="7"/>
    </row>
    <row r="1377" spans="1:7" x14ac:dyDescent="0.25">
      <c r="A1377" s="7"/>
      <c r="B1377" s="7"/>
      <c r="C1377" s="7"/>
      <c r="D1377" s="7"/>
      <c r="E1377" s="7"/>
      <c r="F1377" s="7"/>
      <c r="G1377" s="7"/>
    </row>
    <row r="1378" spans="1:7" x14ac:dyDescent="0.25">
      <c r="A1378" s="7"/>
      <c r="B1378" s="7"/>
      <c r="C1378" s="7"/>
      <c r="D1378" s="7"/>
      <c r="E1378" s="7"/>
      <c r="F1378" s="7"/>
      <c r="G1378" s="7"/>
    </row>
    <row r="1379" spans="1:7" x14ac:dyDescent="0.25">
      <c r="A1379" s="7"/>
      <c r="B1379" s="7"/>
      <c r="C1379" s="7"/>
      <c r="D1379" s="7"/>
      <c r="E1379" s="7"/>
      <c r="F1379" s="7"/>
      <c r="G1379" s="7"/>
    </row>
    <row r="1380" spans="1:7" x14ac:dyDescent="0.25">
      <c r="A1380" s="7"/>
      <c r="B1380" s="7"/>
      <c r="C1380" s="7"/>
      <c r="D1380" s="7"/>
      <c r="E1380" s="7"/>
      <c r="F1380" s="7"/>
      <c r="G1380" s="7"/>
    </row>
    <row r="1381" spans="1:7" x14ac:dyDescent="0.25">
      <c r="A1381" s="7"/>
      <c r="B1381" s="7"/>
      <c r="C1381" s="7"/>
      <c r="D1381" s="7"/>
      <c r="E1381" s="7"/>
      <c r="F1381" s="7"/>
      <c r="G1381" s="7"/>
    </row>
    <row r="1382" spans="1:7" x14ac:dyDescent="0.25">
      <c r="A1382" s="7"/>
      <c r="B1382" s="7"/>
      <c r="C1382" s="7"/>
      <c r="D1382" s="7"/>
      <c r="E1382" s="7"/>
      <c r="F1382" s="7"/>
      <c r="G1382" s="7"/>
    </row>
    <row r="1383" spans="1:7" x14ac:dyDescent="0.25">
      <c r="A1383" s="7"/>
      <c r="B1383" s="7"/>
      <c r="C1383" s="7"/>
      <c r="D1383" s="7"/>
      <c r="E1383" s="7"/>
      <c r="F1383" s="7"/>
      <c r="G1383" s="7"/>
    </row>
    <row r="1384" spans="1:7" x14ac:dyDescent="0.25">
      <c r="A1384" s="7"/>
      <c r="B1384" s="7"/>
      <c r="C1384" s="7"/>
      <c r="D1384" s="7"/>
      <c r="E1384" s="7"/>
      <c r="F1384" s="7"/>
      <c r="G1384" s="7"/>
    </row>
    <row r="1385" spans="1:7" x14ac:dyDescent="0.25">
      <c r="A1385" s="7"/>
      <c r="B1385" s="7"/>
      <c r="C1385" s="7"/>
      <c r="D1385" s="7"/>
      <c r="E1385" s="7"/>
      <c r="F1385" s="7"/>
      <c r="G1385" s="7"/>
    </row>
    <row r="1386" spans="1:7" x14ac:dyDescent="0.25">
      <c r="A1386" s="7"/>
      <c r="B1386" s="7"/>
      <c r="C1386" s="7"/>
      <c r="D1386" s="7"/>
      <c r="E1386" s="7"/>
      <c r="F1386" s="7"/>
      <c r="G1386" s="7"/>
    </row>
    <row r="1387" spans="1:7" x14ac:dyDescent="0.25">
      <c r="A1387" s="7"/>
      <c r="B1387" s="7"/>
      <c r="C1387" s="7"/>
      <c r="D1387" s="7"/>
      <c r="E1387" s="7"/>
      <c r="F1387" s="7"/>
      <c r="G1387" s="7"/>
    </row>
    <row r="1388" spans="1:7" x14ac:dyDescent="0.25">
      <c r="A1388" s="7"/>
      <c r="B1388" s="7"/>
      <c r="C1388" s="7"/>
      <c r="D1388" s="7"/>
      <c r="E1388" s="7"/>
      <c r="F1388" s="7"/>
      <c r="G1388" s="7"/>
    </row>
    <row r="1389" spans="1:7" x14ac:dyDescent="0.25">
      <c r="A1389" s="7"/>
      <c r="B1389" s="7"/>
      <c r="C1389" s="7"/>
      <c r="D1389" s="7"/>
      <c r="E1389" s="7"/>
      <c r="F1389" s="7"/>
      <c r="G1389" s="7"/>
    </row>
    <row r="1390" spans="1:7" x14ac:dyDescent="0.25">
      <c r="A1390" s="7"/>
      <c r="B1390" s="7"/>
      <c r="C1390" s="7"/>
      <c r="D1390" s="7"/>
      <c r="E1390" s="7"/>
      <c r="F1390" s="7"/>
      <c r="G1390" s="7"/>
    </row>
    <row r="1391" spans="1:7" x14ac:dyDescent="0.25">
      <c r="A1391" s="7"/>
      <c r="B1391" s="7"/>
      <c r="C1391" s="7"/>
      <c r="D1391" s="7"/>
      <c r="E1391" s="7"/>
      <c r="F1391" s="7"/>
      <c r="G1391" s="7"/>
    </row>
    <row r="1392" spans="1:7" x14ac:dyDescent="0.25">
      <c r="A1392" s="7"/>
      <c r="B1392" s="7"/>
      <c r="C1392" s="7"/>
      <c r="D1392" s="7"/>
      <c r="E1392" s="7"/>
      <c r="F1392" s="7"/>
      <c r="G1392" s="7"/>
    </row>
    <row r="1393" spans="1:7" x14ac:dyDescent="0.25">
      <c r="A1393" s="7"/>
      <c r="B1393" s="7"/>
      <c r="C1393" s="7"/>
      <c r="D1393" s="7"/>
      <c r="E1393" s="7"/>
      <c r="F1393" s="7"/>
      <c r="G1393" s="7"/>
    </row>
    <row r="1394" spans="1:7" x14ac:dyDescent="0.25">
      <c r="A1394" s="7"/>
      <c r="B1394" s="7"/>
      <c r="C1394" s="7"/>
      <c r="D1394" s="7"/>
      <c r="E1394" s="7"/>
      <c r="F1394" s="7"/>
      <c r="G1394" s="7"/>
    </row>
    <row r="1395" spans="1:7" x14ac:dyDescent="0.25">
      <c r="A1395" s="7"/>
      <c r="B1395" s="7"/>
      <c r="C1395" s="7"/>
      <c r="D1395" s="7"/>
      <c r="E1395" s="7"/>
      <c r="F1395" s="7"/>
      <c r="G1395" s="7"/>
    </row>
    <row r="1396" spans="1:7" x14ac:dyDescent="0.25">
      <c r="A1396" s="7"/>
      <c r="B1396" s="7"/>
      <c r="C1396" s="7"/>
      <c r="D1396" s="7"/>
      <c r="E1396" s="7"/>
      <c r="F1396" s="7"/>
      <c r="G1396" s="7"/>
    </row>
    <row r="1397" spans="1:7" x14ac:dyDescent="0.25">
      <c r="A1397" s="7"/>
      <c r="B1397" s="7"/>
      <c r="C1397" s="7"/>
      <c r="D1397" s="7"/>
      <c r="E1397" s="7"/>
      <c r="F1397" s="7"/>
      <c r="G1397" s="7"/>
    </row>
    <row r="1398" spans="1:7" x14ac:dyDescent="0.25">
      <c r="A1398" s="7"/>
      <c r="B1398" s="7"/>
      <c r="C1398" s="7"/>
      <c r="D1398" s="7"/>
      <c r="E1398" s="7"/>
      <c r="F1398" s="7"/>
      <c r="G1398" s="7"/>
    </row>
    <row r="1399" spans="1:7" x14ac:dyDescent="0.25">
      <c r="A1399" s="7"/>
      <c r="B1399" s="7"/>
      <c r="C1399" s="7"/>
      <c r="D1399" s="7"/>
      <c r="E1399" s="7"/>
      <c r="F1399" s="7"/>
      <c r="G1399" s="7"/>
    </row>
    <row r="1400" spans="1:7" x14ac:dyDescent="0.25">
      <c r="A1400" s="7"/>
      <c r="B1400" s="7"/>
      <c r="C1400" s="7"/>
      <c r="D1400" s="7"/>
      <c r="E1400" s="7"/>
      <c r="F1400" s="7"/>
      <c r="G1400" s="7"/>
    </row>
    <row r="1401" spans="1:7" x14ac:dyDescent="0.25">
      <c r="A1401" s="7"/>
      <c r="B1401" s="7"/>
      <c r="C1401" s="7"/>
      <c r="D1401" s="7"/>
      <c r="E1401" s="7"/>
      <c r="F1401" s="7"/>
      <c r="G1401" s="7"/>
    </row>
    <row r="1402" spans="1:7" x14ac:dyDescent="0.25">
      <c r="A1402" s="7"/>
      <c r="B1402" s="7"/>
      <c r="C1402" s="7"/>
      <c r="D1402" s="7"/>
      <c r="E1402" s="7"/>
      <c r="F1402" s="7"/>
      <c r="G1402" s="7"/>
    </row>
    <row r="1403" spans="1:7" x14ac:dyDescent="0.25">
      <c r="A1403" s="7"/>
      <c r="B1403" s="7"/>
      <c r="C1403" s="7"/>
      <c r="D1403" s="7"/>
      <c r="E1403" s="7"/>
      <c r="F1403" s="7"/>
      <c r="G1403" s="7"/>
    </row>
    <row r="1404" spans="1:7" x14ac:dyDescent="0.25">
      <c r="A1404" s="7"/>
      <c r="B1404" s="7"/>
      <c r="C1404" s="7"/>
      <c r="D1404" s="7"/>
      <c r="E1404" s="7"/>
      <c r="F1404" s="7"/>
      <c r="G1404" s="7"/>
    </row>
    <row r="1405" spans="1:7" x14ac:dyDescent="0.25">
      <c r="A1405" s="7"/>
      <c r="B1405" s="7"/>
      <c r="C1405" s="7"/>
      <c r="D1405" s="7"/>
      <c r="E1405" s="7"/>
      <c r="F1405" s="7"/>
      <c r="G1405" s="7"/>
    </row>
    <row r="1406" spans="1:7" x14ac:dyDescent="0.25">
      <c r="A1406" s="7"/>
      <c r="B1406" s="7"/>
      <c r="C1406" s="7"/>
      <c r="D1406" s="7"/>
      <c r="E1406" s="7"/>
      <c r="F1406" s="7"/>
      <c r="G1406" s="7"/>
    </row>
    <row r="1407" spans="1:7" x14ac:dyDescent="0.25">
      <c r="A1407" s="7"/>
      <c r="B1407" s="7"/>
      <c r="C1407" s="7"/>
      <c r="D1407" s="7"/>
      <c r="E1407" s="7"/>
      <c r="F1407" s="7"/>
      <c r="G1407" s="7"/>
    </row>
    <row r="1408" spans="1:7" x14ac:dyDescent="0.25">
      <c r="A1408" s="7"/>
      <c r="B1408" s="7"/>
      <c r="C1408" s="7"/>
      <c r="D1408" s="7"/>
      <c r="E1408" s="7"/>
      <c r="F1408" s="7"/>
      <c r="G1408" s="7"/>
    </row>
    <row r="1409" spans="1:7" x14ac:dyDescent="0.25">
      <c r="A1409" s="7"/>
      <c r="B1409" s="7"/>
      <c r="C1409" s="7"/>
      <c r="D1409" s="7"/>
      <c r="E1409" s="7"/>
      <c r="F1409" s="7"/>
      <c r="G1409" s="7"/>
    </row>
    <row r="1410" spans="1:7" x14ac:dyDescent="0.25">
      <c r="A1410" s="7"/>
      <c r="B1410" s="7"/>
      <c r="C1410" s="7"/>
      <c r="D1410" s="7"/>
      <c r="E1410" s="7"/>
      <c r="F1410" s="7"/>
      <c r="G1410" s="7"/>
    </row>
    <row r="1411" spans="1:7" x14ac:dyDescent="0.25">
      <c r="A1411" s="7"/>
      <c r="B1411" s="7"/>
      <c r="C1411" s="7"/>
      <c r="D1411" s="7"/>
      <c r="E1411" s="7"/>
      <c r="F1411" s="7"/>
      <c r="G1411" s="7"/>
    </row>
    <row r="1412" spans="1:7" x14ac:dyDescent="0.25">
      <c r="A1412" s="7"/>
      <c r="B1412" s="7"/>
      <c r="C1412" s="7"/>
      <c r="D1412" s="7"/>
      <c r="E1412" s="7"/>
      <c r="F1412" s="7"/>
      <c r="G1412" s="7"/>
    </row>
    <row r="1413" spans="1:7" x14ac:dyDescent="0.25">
      <c r="A1413" s="7"/>
      <c r="B1413" s="7"/>
      <c r="C1413" s="7"/>
      <c r="D1413" s="7"/>
      <c r="E1413" s="7"/>
      <c r="F1413" s="7"/>
      <c r="G1413" s="7"/>
    </row>
    <row r="1414" spans="1:7" x14ac:dyDescent="0.25">
      <c r="A1414" s="7"/>
      <c r="B1414" s="7"/>
      <c r="C1414" s="7"/>
      <c r="D1414" s="7"/>
      <c r="E1414" s="7"/>
      <c r="F1414" s="7"/>
      <c r="G1414" s="7"/>
    </row>
    <row r="1415" spans="1:7" x14ac:dyDescent="0.25">
      <c r="A1415" s="7"/>
      <c r="B1415" s="7"/>
      <c r="C1415" s="7"/>
      <c r="D1415" s="7"/>
      <c r="E1415" s="7"/>
      <c r="F1415" s="7"/>
      <c r="G1415" s="7"/>
    </row>
    <row r="1416" spans="1:7" x14ac:dyDescent="0.25">
      <c r="A1416" s="7"/>
      <c r="B1416" s="7"/>
      <c r="C1416" s="7"/>
      <c r="D1416" s="7"/>
      <c r="E1416" s="7"/>
      <c r="F1416" s="7"/>
      <c r="G1416" s="7"/>
    </row>
    <row r="1417" spans="1:7" x14ac:dyDescent="0.25">
      <c r="A1417" s="7"/>
      <c r="B1417" s="7"/>
      <c r="C1417" s="7"/>
      <c r="D1417" s="7"/>
      <c r="E1417" s="7"/>
      <c r="F1417" s="7"/>
      <c r="G1417" s="7"/>
    </row>
    <row r="1418" spans="1:7" x14ac:dyDescent="0.25">
      <c r="A1418" s="7"/>
      <c r="B1418" s="7"/>
      <c r="C1418" s="7"/>
      <c r="D1418" s="7"/>
      <c r="E1418" s="7"/>
      <c r="F1418" s="7"/>
      <c r="G1418" s="7"/>
    </row>
    <row r="1419" spans="1:7" x14ac:dyDescent="0.25">
      <c r="A1419" s="7"/>
      <c r="B1419" s="7"/>
      <c r="C1419" s="7"/>
      <c r="D1419" s="7"/>
      <c r="E1419" s="7"/>
      <c r="F1419" s="7"/>
      <c r="G1419" s="7"/>
    </row>
    <row r="1420" spans="1:7" x14ac:dyDescent="0.25">
      <c r="A1420" s="7"/>
      <c r="B1420" s="7"/>
      <c r="C1420" s="7"/>
      <c r="D1420" s="7"/>
      <c r="E1420" s="7"/>
      <c r="F1420" s="7"/>
      <c r="G1420" s="7"/>
    </row>
    <row r="1421" spans="1:7" x14ac:dyDescent="0.25">
      <c r="A1421" s="7"/>
      <c r="B1421" s="7"/>
      <c r="C1421" s="7"/>
      <c r="D1421" s="7"/>
      <c r="E1421" s="7"/>
      <c r="F1421" s="7"/>
      <c r="G1421" s="7"/>
    </row>
    <row r="1422" spans="1:7" x14ac:dyDescent="0.25">
      <c r="A1422" s="7"/>
      <c r="B1422" s="7"/>
      <c r="C1422" s="7"/>
      <c r="D1422" s="7"/>
      <c r="E1422" s="7"/>
      <c r="F1422" s="7"/>
      <c r="G1422" s="7"/>
    </row>
    <row r="1423" spans="1:7" x14ac:dyDescent="0.25">
      <c r="A1423" s="7"/>
      <c r="B1423" s="7"/>
      <c r="C1423" s="7"/>
      <c r="D1423" s="7"/>
      <c r="E1423" s="7"/>
      <c r="F1423" s="7"/>
      <c r="G1423" s="7"/>
    </row>
    <row r="1424" spans="1:7" x14ac:dyDescent="0.25">
      <c r="A1424" s="7"/>
      <c r="B1424" s="7"/>
      <c r="C1424" s="7"/>
      <c r="D1424" s="7"/>
      <c r="E1424" s="7"/>
      <c r="F1424" s="7"/>
      <c r="G1424" s="7"/>
    </row>
    <row r="1425" spans="1:7" x14ac:dyDescent="0.25">
      <c r="A1425" s="7"/>
      <c r="B1425" s="7"/>
      <c r="C1425" s="7"/>
      <c r="D1425" s="7"/>
      <c r="E1425" s="7"/>
      <c r="F1425" s="7"/>
      <c r="G1425" s="7"/>
    </row>
    <row r="1426" spans="1:7" x14ac:dyDescent="0.25">
      <c r="A1426" s="7"/>
      <c r="B1426" s="7"/>
      <c r="C1426" s="7"/>
      <c r="D1426" s="7"/>
      <c r="E1426" s="7"/>
      <c r="F1426" s="7"/>
      <c r="G1426" s="7"/>
    </row>
    <row r="1427" spans="1:7" x14ac:dyDescent="0.25">
      <c r="A1427" s="7"/>
      <c r="B1427" s="7"/>
      <c r="C1427" s="7"/>
      <c r="D1427" s="7"/>
      <c r="E1427" s="7"/>
      <c r="F1427" s="7"/>
      <c r="G1427" s="7"/>
    </row>
    <row r="1428" spans="1:7" x14ac:dyDescent="0.25">
      <c r="A1428" s="7"/>
      <c r="B1428" s="7"/>
      <c r="C1428" s="7"/>
      <c r="D1428" s="7"/>
      <c r="E1428" s="7"/>
      <c r="F1428" s="7"/>
      <c r="G1428" s="7"/>
    </row>
    <row r="1429" spans="1:7" x14ac:dyDescent="0.25">
      <c r="A1429" s="7"/>
      <c r="B1429" s="7"/>
      <c r="C1429" s="7"/>
      <c r="D1429" s="7"/>
      <c r="E1429" s="7"/>
      <c r="F1429" s="7"/>
      <c r="G1429" s="7"/>
    </row>
    <row r="1430" spans="1:7" x14ac:dyDescent="0.25">
      <c r="A1430" s="7"/>
      <c r="B1430" s="7"/>
      <c r="C1430" s="7"/>
      <c r="D1430" s="7"/>
      <c r="E1430" s="7"/>
      <c r="F1430" s="7"/>
      <c r="G1430" s="7"/>
    </row>
    <row r="1431" spans="1:7" x14ac:dyDescent="0.25">
      <c r="A1431" s="7"/>
      <c r="B1431" s="7"/>
      <c r="C1431" s="7"/>
      <c r="D1431" s="7"/>
      <c r="E1431" s="7"/>
      <c r="F1431" s="7"/>
      <c r="G1431" s="7"/>
    </row>
    <row r="1432" spans="1:7" x14ac:dyDescent="0.25">
      <c r="A1432" s="7"/>
      <c r="B1432" s="7"/>
      <c r="C1432" s="7"/>
      <c r="D1432" s="7"/>
      <c r="E1432" s="7"/>
      <c r="F1432" s="7"/>
      <c r="G1432" s="7"/>
    </row>
    <row r="1433" spans="1:7" x14ac:dyDescent="0.25">
      <c r="A1433" s="7"/>
      <c r="B1433" s="7"/>
      <c r="C1433" s="7"/>
      <c r="D1433" s="7"/>
      <c r="E1433" s="7"/>
      <c r="F1433" s="7"/>
      <c r="G1433" s="7"/>
    </row>
    <row r="1434" spans="1:7" x14ac:dyDescent="0.25">
      <c r="A1434" s="7"/>
      <c r="B1434" s="7"/>
      <c r="C1434" s="7"/>
      <c r="D1434" s="7"/>
      <c r="E1434" s="7"/>
      <c r="F1434" s="7"/>
      <c r="G1434" s="7"/>
    </row>
    <row r="1435" spans="1:7" x14ac:dyDescent="0.25">
      <c r="A1435" s="7"/>
      <c r="B1435" s="7"/>
      <c r="C1435" s="7"/>
      <c r="D1435" s="7"/>
      <c r="E1435" s="7"/>
      <c r="F1435" s="7"/>
      <c r="G1435" s="7"/>
    </row>
    <row r="1436" spans="1:7" x14ac:dyDescent="0.25">
      <c r="A1436" s="7"/>
      <c r="B1436" s="7"/>
      <c r="C1436" s="7"/>
      <c r="D1436" s="7"/>
      <c r="E1436" s="7"/>
      <c r="F1436" s="7"/>
      <c r="G1436" s="7"/>
    </row>
    <row r="1437" spans="1:7" x14ac:dyDescent="0.25">
      <c r="A1437" s="7"/>
      <c r="B1437" s="7"/>
      <c r="C1437" s="7"/>
      <c r="D1437" s="7"/>
      <c r="E1437" s="7"/>
      <c r="F1437" s="7"/>
      <c r="G1437" s="7"/>
    </row>
    <row r="1438" spans="1:7" x14ac:dyDescent="0.25">
      <c r="A1438" s="7"/>
      <c r="B1438" s="7"/>
      <c r="C1438" s="7"/>
      <c r="D1438" s="7"/>
      <c r="E1438" s="7"/>
      <c r="F1438" s="7"/>
      <c r="G1438" s="7"/>
    </row>
    <row r="1439" spans="1:7" x14ac:dyDescent="0.25">
      <c r="A1439" s="7"/>
      <c r="B1439" s="7"/>
      <c r="C1439" s="7"/>
      <c r="D1439" s="7"/>
      <c r="E1439" s="7"/>
      <c r="F1439" s="7"/>
      <c r="G1439" s="7"/>
    </row>
    <row r="1440" spans="1:7" x14ac:dyDescent="0.25">
      <c r="A1440" s="7"/>
      <c r="B1440" s="7"/>
      <c r="C1440" s="7"/>
      <c r="D1440" s="7"/>
      <c r="E1440" s="7"/>
      <c r="F1440" s="7"/>
      <c r="G1440" s="7"/>
    </row>
    <row r="1441" spans="1:7" x14ac:dyDescent="0.25">
      <c r="A1441" s="7"/>
      <c r="B1441" s="7"/>
      <c r="C1441" s="7"/>
      <c r="D1441" s="7"/>
      <c r="E1441" s="7"/>
      <c r="F1441" s="7"/>
      <c r="G1441" s="7"/>
    </row>
    <row r="1442" spans="1:7" x14ac:dyDescent="0.25">
      <c r="A1442" s="7"/>
      <c r="B1442" s="7"/>
      <c r="C1442" s="7"/>
      <c r="D1442" s="7"/>
      <c r="E1442" s="7"/>
      <c r="F1442" s="7"/>
      <c r="G1442" s="7"/>
    </row>
    <row r="1443" spans="1:7" x14ac:dyDescent="0.25">
      <c r="A1443" s="7"/>
      <c r="B1443" s="7"/>
      <c r="C1443" s="7"/>
      <c r="D1443" s="7"/>
      <c r="E1443" s="7"/>
      <c r="F1443" s="7"/>
      <c r="G1443" s="7"/>
    </row>
    <row r="1444" spans="1:7" x14ac:dyDescent="0.25">
      <c r="A1444" s="7"/>
      <c r="B1444" s="7"/>
      <c r="C1444" s="7"/>
      <c r="D1444" s="7"/>
      <c r="E1444" s="7"/>
      <c r="F1444" s="7"/>
      <c r="G1444" s="7"/>
    </row>
    <row r="1445" spans="1:7" x14ac:dyDescent="0.25">
      <c r="A1445" s="7"/>
      <c r="B1445" s="7"/>
      <c r="C1445" s="7"/>
      <c r="D1445" s="7"/>
      <c r="E1445" s="7"/>
      <c r="F1445" s="7"/>
      <c r="G1445" s="7"/>
    </row>
    <row r="1446" spans="1:7" x14ac:dyDescent="0.25">
      <c r="A1446" s="7"/>
      <c r="B1446" s="7"/>
      <c r="C1446" s="7"/>
      <c r="D1446" s="7"/>
      <c r="E1446" s="7"/>
      <c r="F1446" s="7"/>
      <c r="G1446" s="7"/>
    </row>
    <row r="1447" spans="1:7" x14ac:dyDescent="0.25">
      <c r="A1447" s="7"/>
      <c r="B1447" s="7"/>
      <c r="C1447" s="7"/>
      <c r="D1447" s="7"/>
      <c r="E1447" s="7"/>
      <c r="F1447" s="7"/>
      <c r="G1447" s="7"/>
    </row>
    <row r="1448" spans="1:7" x14ac:dyDescent="0.25">
      <c r="A1448" s="7"/>
      <c r="B1448" s="7"/>
      <c r="C1448" s="7"/>
      <c r="D1448" s="7"/>
      <c r="E1448" s="7"/>
      <c r="F1448" s="7"/>
      <c r="G1448" s="7"/>
    </row>
    <row r="1449" spans="1:7" x14ac:dyDescent="0.25">
      <c r="A1449" s="7"/>
      <c r="B1449" s="7"/>
      <c r="C1449" s="7"/>
      <c r="D1449" s="7"/>
      <c r="E1449" s="7"/>
      <c r="F1449" s="7"/>
      <c r="G1449" s="7"/>
    </row>
    <row r="1450" spans="1:7" x14ac:dyDescent="0.25">
      <c r="A1450" s="7"/>
      <c r="B1450" s="7"/>
      <c r="C1450" s="7"/>
      <c r="D1450" s="7"/>
      <c r="E1450" s="7"/>
      <c r="F1450" s="7"/>
      <c r="G1450" s="7"/>
    </row>
    <row r="1451" spans="1:7" x14ac:dyDescent="0.25">
      <c r="A1451" s="7"/>
      <c r="B1451" s="7"/>
      <c r="C1451" s="7"/>
      <c r="D1451" s="7"/>
      <c r="E1451" s="7"/>
      <c r="F1451" s="7"/>
      <c r="G1451" s="7"/>
    </row>
    <row r="1452" spans="1:7" x14ac:dyDescent="0.25">
      <c r="A1452" s="7"/>
      <c r="B1452" s="7"/>
      <c r="C1452" s="7"/>
      <c r="D1452" s="7"/>
      <c r="E1452" s="7"/>
      <c r="F1452" s="7"/>
      <c r="G1452" s="7"/>
    </row>
    <row r="1453" spans="1:7" x14ac:dyDescent="0.25">
      <c r="A1453" s="7"/>
      <c r="B1453" s="7"/>
      <c r="C1453" s="7"/>
      <c r="D1453" s="7"/>
      <c r="E1453" s="7"/>
      <c r="F1453" s="7"/>
      <c r="G1453" s="7"/>
    </row>
    <row r="1454" spans="1:7" x14ac:dyDescent="0.25">
      <c r="A1454" s="7"/>
      <c r="B1454" s="7"/>
      <c r="C1454" s="7"/>
      <c r="D1454" s="7"/>
      <c r="E1454" s="7"/>
      <c r="F1454" s="7"/>
      <c r="G1454" s="7"/>
    </row>
    <row r="1455" spans="1:7" x14ac:dyDescent="0.25">
      <c r="A1455" s="7"/>
      <c r="B1455" s="7"/>
      <c r="C1455" s="7"/>
      <c r="D1455" s="7"/>
      <c r="E1455" s="7"/>
      <c r="F1455" s="7"/>
      <c r="G1455" s="7"/>
    </row>
    <row r="1456" spans="1:7" x14ac:dyDescent="0.25">
      <c r="A1456" s="7"/>
      <c r="B1456" s="7"/>
      <c r="C1456" s="7"/>
      <c r="D1456" s="7"/>
      <c r="E1456" s="7"/>
      <c r="F1456" s="7"/>
      <c r="G1456" s="7"/>
    </row>
    <row r="1457" spans="1:7" x14ac:dyDescent="0.25">
      <c r="A1457" s="7"/>
      <c r="B1457" s="7"/>
      <c r="C1457" s="7"/>
      <c r="D1457" s="7"/>
      <c r="E1457" s="7"/>
      <c r="F1457" s="7"/>
      <c r="G1457" s="7"/>
    </row>
    <row r="1458" spans="1:7" x14ac:dyDescent="0.25">
      <c r="A1458" s="7"/>
      <c r="B1458" s="7"/>
      <c r="C1458" s="7"/>
      <c r="D1458" s="7"/>
      <c r="E1458" s="7"/>
      <c r="F1458" s="7"/>
      <c r="G1458" s="7"/>
    </row>
    <row r="1459" spans="1:7" x14ac:dyDescent="0.25">
      <c r="A1459" s="7"/>
      <c r="B1459" s="7"/>
      <c r="C1459" s="7"/>
      <c r="D1459" s="7"/>
      <c r="E1459" s="7"/>
      <c r="F1459" s="7"/>
      <c r="G1459" s="7"/>
    </row>
    <row r="1460" spans="1:7" x14ac:dyDescent="0.25">
      <c r="A1460" s="7"/>
      <c r="B1460" s="7"/>
      <c r="C1460" s="7"/>
      <c r="D1460" s="7"/>
      <c r="E1460" s="7"/>
      <c r="F1460" s="7"/>
      <c r="G1460" s="7"/>
    </row>
    <row r="1461" spans="1:7" x14ac:dyDescent="0.25">
      <c r="A1461" s="7"/>
      <c r="B1461" s="7"/>
      <c r="C1461" s="7"/>
      <c r="D1461" s="7"/>
      <c r="E1461" s="7"/>
      <c r="F1461" s="7"/>
      <c r="G1461" s="7"/>
    </row>
    <row r="1462" spans="1:7" x14ac:dyDescent="0.25">
      <c r="A1462" s="7"/>
      <c r="B1462" s="7"/>
      <c r="C1462" s="7"/>
      <c r="D1462" s="7"/>
      <c r="E1462" s="7"/>
      <c r="F1462" s="7"/>
      <c r="G1462" s="7"/>
    </row>
    <row r="1463" spans="1:7" x14ac:dyDescent="0.25">
      <c r="A1463" s="7"/>
      <c r="B1463" s="7"/>
      <c r="C1463" s="7"/>
      <c r="D1463" s="7"/>
      <c r="E1463" s="7"/>
      <c r="F1463" s="7"/>
      <c r="G1463" s="7"/>
    </row>
    <row r="1464" spans="1:7" x14ac:dyDescent="0.25">
      <c r="A1464" s="7"/>
      <c r="B1464" s="7"/>
      <c r="C1464" s="7"/>
      <c r="D1464" s="7"/>
      <c r="E1464" s="7"/>
      <c r="F1464" s="7"/>
      <c r="G1464" s="7"/>
    </row>
    <row r="1465" spans="1:7" x14ac:dyDescent="0.25">
      <c r="A1465" s="7"/>
      <c r="B1465" s="7"/>
      <c r="C1465" s="7"/>
      <c r="D1465" s="7"/>
      <c r="E1465" s="7"/>
      <c r="F1465" s="7"/>
      <c r="G1465" s="7"/>
    </row>
  </sheetData>
  <sheetProtection algorithmName="SHA-512" hashValue="wftgGTje2kp2nUSpKVbZ/pMeL/dGQmOAsLjFCQa6C1yZGfyBDLugW3l7yJr8g2Dq2Zs/0+FrZjWyJfkM1bu0dA==" saltValue="qKXBER4NiFrmRBoxuNOGpQ==" spinCount="100000" sheet="1" selectLockedCells="1"/>
  <mergeCells count="16">
    <mergeCell ref="A17:A21"/>
    <mergeCell ref="A1:G1"/>
    <mergeCell ref="A3:G3"/>
    <mergeCell ref="A4:G4"/>
    <mergeCell ref="A7:A11"/>
    <mergeCell ref="A12:A16"/>
    <mergeCell ref="A52:A56"/>
    <mergeCell ref="A57:A61"/>
    <mergeCell ref="A62:A66"/>
    <mergeCell ref="A67:D67"/>
    <mergeCell ref="A22:A26"/>
    <mergeCell ref="A27:A31"/>
    <mergeCell ref="A32:A36"/>
    <mergeCell ref="A37:A41"/>
    <mergeCell ref="A42:A46"/>
    <mergeCell ref="A47:A51"/>
  </mergeCells>
  <printOptions horizontalCentered="1"/>
  <pageMargins left="0.62992125984251968" right="0.15748031496062992" top="0.31496062992125984" bottom="0.35433070866141736" header="0.31496062992125984" footer="0.31496062992125984"/>
  <pageSetup paperSize="9" scale="98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>
    <pageSetUpPr fitToPage="1"/>
  </sheetPr>
  <dimension ref="A1:O1619"/>
  <sheetViews>
    <sheetView workbookViewId="0">
      <selection activeCell="F18" sqref="F18"/>
    </sheetView>
  </sheetViews>
  <sheetFormatPr baseColWidth="10" defaultColWidth="10.88671875" defaultRowHeight="13.8" x14ac:dyDescent="0.3"/>
  <cols>
    <col min="1" max="1" width="8.33203125" style="1053" customWidth="1"/>
    <col min="2" max="2" width="16.109375" style="1053" customWidth="1"/>
    <col min="3" max="3" width="13.88671875" style="1053" customWidth="1"/>
    <col min="4" max="5" width="10.88671875" style="1053"/>
    <col min="6" max="6" width="13.44140625" style="1053" customWidth="1"/>
    <col min="7" max="9" width="10.88671875" style="1053"/>
    <col min="10" max="10" width="11.5546875" style="1053" customWidth="1"/>
    <col min="11" max="11" width="12.5546875" style="1053" customWidth="1"/>
    <col min="12" max="12" width="12.109375" style="1053" customWidth="1"/>
    <col min="13" max="13" width="13.5546875" style="1053" customWidth="1"/>
    <col min="14" max="16384" width="10.88671875" style="683"/>
  </cols>
  <sheetData>
    <row r="1" spans="1:15" ht="15.6" customHeight="1" x14ac:dyDescent="0.3">
      <c r="A1" s="3947" t="s">
        <v>1727</v>
      </c>
      <c r="B1" s="3947"/>
      <c r="C1" s="3947"/>
      <c r="D1" s="3947"/>
      <c r="E1" s="3947"/>
      <c r="F1" s="3947"/>
      <c r="G1" s="3947"/>
      <c r="H1" s="3947"/>
      <c r="I1" s="3947"/>
      <c r="J1" s="3947"/>
      <c r="K1" s="3947"/>
      <c r="L1" s="3947"/>
      <c r="M1" s="3947"/>
    </row>
    <row r="2" spans="1:15" ht="15.6" x14ac:dyDescent="0.3">
      <c r="A2" s="684"/>
      <c r="B2" s="3"/>
      <c r="C2" s="3"/>
      <c r="D2" s="3"/>
      <c r="E2" s="3"/>
      <c r="F2" s="3"/>
      <c r="G2" s="684"/>
      <c r="H2" s="684"/>
      <c r="I2" s="684"/>
      <c r="J2" s="684"/>
      <c r="K2" s="684"/>
      <c r="L2" s="684"/>
      <c r="M2" s="684"/>
    </row>
    <row r="3" spans="1:15" ht="15.6" x14ac:dyDescent="0.3">
      <c r="A3" s="3970" t="s">
        <v>147</v>
      </c>
      <c r="B3" s="3970"/>
      <c r="C3" s="3970"/>
      <c r="D3" s="3970"/>
      <c r="E3" s="3970"/>
      <c r="F3" s="3970"/>
      <c r="G3" s="3970"/>
      <c r="H3" s="3970"/>
      <c r="I3" s="3970"/>
      <c r="J3" s="3970"/>
      <c r="K3" s="3970"/>
      <c r="L3" s="3970"/>
      <c r="M3" s="3970"/>
    </row>
    <row r="4" spans="1:15" ht="15.6" x14ac:dyDescent="0.3">
      <c r="A4" s="3970" t="s">
        <v>1715</v>
      </c>
      <c r="B4" s="3970"/>
      <c r="C4" s="3970"/>
      <c r="D4" s="3970"/>
      <c r="E4" s="3970"/>
      <c r="F4" s="3970"/>
      <c r="G4" s="3970"/>
      <c r="H4" s="3970"/>
      <c r="I4" s="3970"/>
      <c r="J4" s="3970"/>
      <c r="K4" s="3970"/>
      <c r="L4" s="3970"/>
      <c r="M4" s="3970"/>
    </row>
    <row r="5" spans="1:15" ht="14.4" thickBot="1" x14ac:dyDescent="0.35"/>
    <row r="6" spans="1:15" ht="42" thickBot="1" x14ac:dyDescent="0.35">
      <c r="A6" s="2977" t="s">
        <v>1728</v>
      </c>
      <c r="B6" s="2978" t="s">
        <v>1716</v>
      </c>
      <c r="C6" s="2979" t="s">
        <v>1717</v>
      </c>
      <c r="D6" s="2979" t="s">
        <v>1718</v>
      </c>
      <c r="E6" s="2979" t="s">
        <v>1719</v>
      </c>
      <c r="F6" s="2979" t="s">
        <v>1720</v>
      </c>
      <c r="G6" s="2979" t="s">
        <v>1721</v>
      </c>
      <c r="H6" s="2979" t="s">
        <v>1722</v>
      </c>
      <c r="I6" s="2979" t="s">
        <v>1722</v>
      </c>
      <c r="J6" s="2979" t="s">
        <v>1723</v>
      </c>
      <c r="K6" s="2979" t="s">
        <v>1724</v>
      </c>
      <c r="L6" s="2979" t="s">
        <v>1725</v>
      </c>
      <c r="M6" s="2980" t="s">
        <v>1726</v>
      </c>
      <c r="N6" s="11"/>
      <c r="O6" s="11"/>
    </row>
    <row r="7" spans="1:15" x14ac:dyDescent="0.3">
      <c r="A7" s="3975">
        <v>1</v>
      </c>
      <c r="B7" s="3971"/>
      <c r="C7" s="671"/>
      <c r="D7" s="671"/>
      <c r="E7" s="671"/>
      <c r="F7" s="671"/>
      <c r="G7" s="671"/>
      <c r="H7" s="671"/>
      <c r="I7" s="671"/>
      <c r="J7" s="671"/>
      <c r="K7" s="675"/>
      <c r="L7" s="671"/>
      <c r="M7" s="679"/>
    </row>
    <row r="8" spans="1:15" x14ac:dyDescent="0.3">
      <c r="A8" s="3976"/>
      <c r="B8" s="3972"/>
      <c r="C8" s="672"/>
      <c r="D8" s="672"/>
      <c r="E8" s="672"/>
      <c r="F8" s="672"/>
      <c r="G8" s="672"/>
      <c r="H8" s="672"/>
      <c r="I8" s="672"/>
      <c r="J8" s="672"/>
      <c r="K8" s="676"/>
      <c r="L8" s="672"/>
      <c r="M8" s="680"/>
    </row>
    <row r="9" spans="1:15" x14ac:dyDescent="0.3">
      <c r="A9" s="3976"/>
      <c r="B9" s="3972"/>
      <c r="C9" s="672"/>
      <c r="D9" s="672"/>
      <c r="E9" s="672"/>
      <c r="F9" s="672"/>
      <c r="G9" s="672"/>
      <c r="H9" s="672"/>
      <c r="I9" s="672"/>
      <c r="J9" s="672"/>
      <c r="K9" s="676"/>
      <c r="L9" s="672"/>
      <c r="M9" s="680"/>
    </row>
    <row r="10" spans="1:15" x14ac:dyDescent="0.3">
      <c r="A10" s="3976"/>
      <c r="B10" s="3972"/>
      <c r="C10" s="672"/>
      <c r="D10" s="672"/>
      <c r="E10" s="672"/>
      <c r="F10" s="672"/>
      <c r="G10" s="672"/>
      <c r="H10" s="672"/>
      <c r="I10" s="672"/>
      <c r="J10" s="672"/>
      <c r="K10" s="676"/>
      <c r="L10" s="672"/>
      <c r="M10" s="680"/>
    </row>
    <row r="11" spans="1:15" x14ac:dyDescent="0.3">
      <c r="A11" s="3976"/>
      <c r="B11" s="3972"/>
      <c r="C11" s="672"/>
      <c r="D11" s="672"/>
      <c r="E11" s="672"/>
      <c r="F11" s="672"/>
      <c r="G11" s="672"/>
      <c r="H11" s="672"/>
      <c r="I11" s="672"/>
      <c r="J11" s="672"/>
      <c r="K11" s="676"/>
      <c r="L11" s="672"/>
      <c r="M11" s="680"/>
    </row>
    <row r="12" spans="1:15" ht="14.4" thickBot="1" x14ac:dyDescent="0.35">
      <c r="A12" s="3977"/>
      <c r="B12" s="3973"/>
      <c r="C12" s="673"/>
      <c r="D12" s="673"/>
      <c r="E12" s="673"/>
      <c r="F12" s="673"/>
      <c r="G12" s="673"/>
      <c r="H12" s="673"/>
      <c r="I12" s="673"/>
      <c r="J12" s="673"/>
      <c r="K12" s="677"/>
      <c r="L12" s="673"/>
      <c r="M12" s="681"/>
    </row>
    <row r="13" spans="1:15" x14ac:dyDescent="0.3">
      <c r="A13" s="3975">
        <v>2</v>
      </c>
      <c r="B13" s="3971"/>
      <c r="C13" s="671"/>
      <c r="D13" s="671"/>
      <c r="E13" s="671"/>
      <c r="F13" s="671"/>
      <c r="G13" s="671"/>
      <c r="H13" s="671"/>
      <c r="I13" s="671"/>
      <c r="J13" s="671"/>
      <c r="K13" s="675"/>
      <c r="L13" s="671"/>
      <c r="M13" s="679"/>
    </row>
    <row r="14" spans="1:15" x14ac:dyDescent="0.3">
      <c r="A14" s="3976"/>
      <c r="B14" s="3972"/>
      <c r="C14" s="672"/>
      <c r="D14" s="672"/>
      <c r="E14" s="672"/>
      <c r="F14" s="672"/>
      <c r="G14" s="672"/>
      <c r="H14" s="672"/>
      <c r="I14" s="672"/>
      <c r="J14" s="672"/>
      <c r="K14" s="676"/>
      <c r="L14" s="672"/>
      <c r="M14" s="680"/>
    </row>
    <row r="15" spans="1:15" x14ac:dyDescent="0.3">
      <c r="A15" s="3976"/>
      <c r="B15" s="3972"/>
      <c r="C15" s="672"/>
      <c r="D15" s="672"/>
      <c r="E15" s="672"/>
      <c r="F15" s="672"/>
      <c r="G15" s="672"/>
      <c r="H15" s="672"/>
      <c r="I15" s="672"/>
      <c r="J15" s="672"/>
      <c r="K15" s="676"/>
      <c r="L15" s="672"/>
      <c r="M15" s="680"/>
    </row>
    <row r="16" spans="1:15" x14ac:dyDescent="0.3">
      <c r="A16" s="3976"/>
      <c r="B16" s="3972"/>
      <c r="C16" s="672"/>
      <c r="D16" s="672"/>
      <c r="E16" s="672"/>
      <c r="F16" s="672"/>
      <c r="G16" s="672"/>
      <c r="H16" s="672"/>
      <c r="I16" s="672"/>
      <c r="J16" s="672"/>
      <c r="K16" s="676"/>
      <c r="L16" s="672"/>
      <c r="M16" s="680"/>
    </row>
    <row r="17" spans="1:13" x14ac:dyDescent="0.3">
      <c r="A17" s="3976"/>
      <c r="B17" s="3972"/>
      <c r="C17" s="672"/>
      <c r="D17" s="672"/>
      <c r="E17" s="672"/>
      <c r="F17" s="672"/>
      <c r="G17" s="672"/>
      <c r="H17" s="672"/>
      <c r="I17" s="672"/>
      <c r="J17" s="672"/>
      <c r="K17" s="676"/>
      <c r="L17" s="672"/>
      <c r="M17" s="680"/>
    </row>
    <row r="18" spans="1:13" ht="14.4" thickBot="1" x14ac:dyDescent="0.35">
      <c r="A18" s="3977"/>
      <c r="B18" s="3973"/>
      <c r="C18" s="673"/>
      <c r="D18" s="673"/>
      <c r="E18" s="673"/>
      <c r="F18" s="673"/>
      <c r="G18" s="673"/>
      <c r="H18" s="673"/>
      <c r="I18" s="673"/>
      <c r="J18" s="673"/>
      <c r="K18" s="677"/>
      <c r="L18" s="673"/>
      <c r="M18" s="681"/>
    </row>
    <row r="19" spans="1:13" x14ac:dyDescent="0.3">
      <c r="A19" s="3975">
        <v>3</v>
      </c>
      <c r="B19" s="3971"/>
      <c r="C19" s="671"/>
      <c r="D19" s="671"/>
      <c r="E19" s="671"/>
      <c r="F19" s="671"/>
      <c r="G19" s="671"/>
      <c r="H19" s="671"/>
      <c r="I19" s="671"/>
      <c r="J19" s="671"/>
      <c r="K19" s="675"/>
      <c r="L19" s="671"/>
      <c r="M19" s="679"/>
    </row>
    <row r="20" spans="1:13" x14ac:dyDescent="0.3">
      <c r="A20" s="3976"/>
      <c r="B20" s="3972"/>
      <c r="C20" s="672"/>
      <c r="D20" s="672"/>
      <c r="E20" s="672"/>
      <c r="F20" s="672"/>
      <c r="G20" s="672"/>
      <c r="H20" s="672"/>
      <c r="I20" s="672"/>
      <c r="J20" s="672"/>
      <c r="K20" s="676"/>
      <c r="L20" s="672"/>
      <c r="M20" s="680"/>
    </row>
    <row r="21" spans="1:13" x14ac:dyDescent="0.3">
      <c r="A21" s="3976"/>
      <c r="B21" s="3972"/>
      <c r="C21" s="672"/>
      <c r="D21" s="672"/>
      <c r="E21" s="672"/>
      <c r="F21" s="672"/>
      <c r="G21" s="672"/>
      <c r="H21" s="672"/>
      <c r="I21" s="672"/>
      <c r="J21" s="672"/>
      <c r="K21" s="676"/>
      <c r="L21" s="672"/>
      <c r="M21" s="680"/>
    </row>
    <row r="22" spans="1:13" x14ac:dyDescent="0.3">
      <c r="A22" s="3976"/>
      <c r="B22" s="3972"/>
      <c r="C22" s="672"/>
      <c r="D22" s="672"/>
      <c r="E22" s="672"/>
      <c r="F22" s="672"/>
      <c r="G22" s="672"/>
      <c r="H22" s="672"/>
      <c r="I22" s="672"/>
      <c r="J22" s="672"/>
      <c r="K22" s="676"/>
      <c r="L22" s="672"/>
      <c r="M22" s="680"/>
    </row>
    <row r="23" spans="1:13" x14ac:dyDescent="0.3">
      <c r="A23" s="3976"/>
      <c r="B23" s="3972"/>
      <c r="C23" s="672"/>
      <c r="D23" s="672"/>
      <c r="E23" s="672"/>
      <c r="F23" s="672"/>
      <c r="G23" s="672"/>
      <c r="H23" s="672"/>
      <c r="I23" s="672"/>
      <c r="J23" s="672"/>
      <c r="K23" s="676"/>
      <c r="L23" s="672"/>
      <c r="M23" s="680"/>
    </row>
    <row r="24" spans="1:13" ht="14.4" thickBot="1" x14ac:dyDescent="0.35">
      <c r="A24" s="3977"/>
      <c r="B24" s="3973"/>
      <c r="C24" s="673"/>
      <c r="D24" s="673"/>
      <c r="E24" s="673"/>
      <c r="F24" s="673"/>
      <c r="G24" s="673"/>
      <c r="H24" s="673"/>
      <c r="I24" s="673"/>
      <c r="J24" s="673"/>
      <c r="K24" s="677"/>
      <c r="L24" s="673"/>
      <c r="M24" s="681"/>
    </row>
    <row r="25" spans="1:13" x14ac:dyDescent="0.3">
      <c r="A25" s="3975">
        <v>4</v>
      </c>
      <c r="B25" s="3971"/>
      <c r="C25" s="671"/>
      <c r="D25" s="671"/>
      <c r="E25" s="671"/>
      <c r="F25" s="671"/>
      <c r="G25" s="671"/>
      <c r="H25" s="671"/>
      <c r="I25" s="671"/>
      <c r="J25" s="671"/>
      <c r="K25" s="675"/>
      <c r="L25" s="671"/>
      <c r="M25" s="679"/>
    </row>
    <row r="26" spans="1:13" x14ac:dyDescent="0.3">
      <c r="A26" s="3976"/>
      <c r="B26" s="3972"/>
      <c r="C26" s="672"/>
      <c r="D26" s="672"/>
      <c r="E26" s="672"/>
      <c r="F26" s="672"/>
      <c r="G26" s="672"/>
      <c r="H26" s="672"/>
      <c r="I26" s="672"/>
      <c r="J26" s="672"/>
      <c r="K26" s="676"/>
      <c r="L26" s="672"/>
      <c r="M26" s="680"/>
    </row>
    <row r="27" spans="1:13" x14ac:dyDescent="0.3">
      <c r="A27" s="3976"/>
      <c r="B27" s="3972"/>
      <c r="C27" s="672"/>
      <c r="D27" s="672"/>
      <c r="E27" s="672"/>
      <c r="F27" s="672"/>
      <c r="G27" s="672"/>
      <c r="H27" s="672"/>
      <c r="I27" s="672"/>
      <c r="J27" s="672"/>
      <c r="K27" s="676"/>
      <c r="L27" s="672"/>
      <c r="M27" s="680"/>
    </row>
    <row r="28" spans="1:13" x14ac:dyDescent="0.3">
      <c r="A28" s="3976"/>
      <c r="B28" s="3972"/>
      <c r="C28" s="672"/>
      <c r="D28" s="672"/>
      <c r="E28" s="672"/>
      <c r="F28" s="672"/>
      <c r="G28" s="672"/>
      <c r="H28" s="672"/>
      <c r="I28" s="672"/>
      <c r="J28" s="672"/>
      <c r="K28" s="676"/>
      <c r="L28" s="672"/>
      <c r="M28" s="680"/>
    </row>
    <row r="29" spans="1:13" x14ac:dyDescent="0.3">
      <c r="A29" s="3976"/>
      <c r="B29" s="3972"/>
      <c r="C29" s="672"/>
      <c r="D29" s="672"/>
      <c r="E29" s="672"/>
      <c r="F29" s="672"/>
      <c r="G29" s="672"/>
      <c r="H29" s="672"/>
      <c r="I29" s="672"/>
      <c r="J29" s="672"/>
      <c r="K29" s="676"/>
      <c r="L29" s="672"/>
      <c r="M29" s="680"/>
    </row>
    <row r="30" spans="1:13" ht="14.4" thickBot="1" x14ac:dyDescent="0.35">
      <c r="A30" s="3977"/>
      <c r="B30" s="3973"/>
      <c r="C30" s="673"/>
      <c r="D30" s="673"/>
      <c r="E30" s="673"/>
      <c r="F30" s="673"/>
      <c r="G30" s="673"/>
      <c r="H30" s="673"/>
      <c r="I30" s="673"/>
      <c r="J30" s="673"/>
      <c r="K30" s="677"/>
      <c r="L30" s="673"/>
      <c r="M30" s="681"/>
    </row>
    <row r="31" spans="1:13" x14ac:dyDescent="0.3">
      <c r="A31" s="3975">
        <v>5</v>
      </c>
      <c r="B31" s="3971"/>
      <c r="C31" s="671"/>
      <c r="D31" s="671"/>
      <c r="E31" s="671"/>
      <c r="F31" s="671"/>
      <c r="G31" s="671"/>
      <c r="H31" s="671"/>
      <c r="I31" s="671"/>
      <c r="J31" s="671"/>
      <c r="K31" s="675"/>
      <c r="L31" s="671"/>
      <c r="M31" s="679"/>
    </row>
    <row r="32" spans="1:13" x14ac:dyDescent="0.3">
      <c r="A32" s="3976"/>
      <c r="B32" s="3972"/>
      <c r="C32" s="672"/>
      <c r="D32" s="672"/>
      <c r="E32" s="672"/>
      <c r="F32" s="672"/>
      <c r="G32" s="672"/>
      <c r="H32" s="672"/>
      <c r="I32" s="672"/>
      <c r="J32" s="672"/>
      <c r="K32" s="676"/>
      <c r="L32" s="672"/>
      <c r="M32" s="680"/>
    </row>
    <row r="33" spans="1:13" x14ac:dyDescent="0.3">
      <c r="A33" s="3976"/>
      <c r="B33" s="3972"/>
      <c r="C33" s="672"/>
      <c r="D33" s="672"/>
      <c r="E33" s="672"/>
      <c r="F33" s="672"/>
      <c r="G33" s="672"/>
      <c r="H33" s="672"/>
      <c r="I33" s="672"/>
      <c r="J33" s="672"/>
      <c r="K33" s="676"/>
      <c r="L33" s="672"/>
      <c r="M33" s="680"/>
    </row>
    <row r="34" spans="1:13" x14ac:dyDescent="0.3">
      <c r="A34" s="3976"/>
      <c r="B34" s="3972"/>
      <c r="C34" s="672"/>
      <c r="D34" s="672"/>
      <c r="E34" s="672"/>
      <c r="F34" s="672"/>
      <c r="G34" s="672"/>
      <c r="H34" s="672"/>
      <c r="I34" s="672"/>
      <c r="J34" s="672"/>
      <c r="K34" s="676"/>
      <c r="L34" s="672"/>
      <c r="M34" s="680"/>
    </row>
    <row r="35" spans="1:13" x14ac:dyDescent="0.3">
      <c r="A35" s="3976"/>
      <c r="B35" s="3972"/>
      <c r="C35" s="672"/>
      <c r="D35" s="672"/>
      <c r="E35" s="672"/>
      <c r="F35" s="672"/>
      <c r="G35" s="672"/>
      <c r="H35" s="672"/>
      <c r="I35" s="672"/>
      <c r="J35" s="672"/>
      <c r="K35" s="676"/>
      <c r="L35" s="672"/>
      <c r="M35" s="680"/>
    </row>
    <row r="36" spans="1:13" ht="14.4" thickBot="1" x14ac:dyDescent="0.35">
      <c r="A36" s="3977"/>
      <c r="B36" s="3974"/>
      <c r="C36" s="674"/>
      <c r="D36" s="674"/>
      <c r="E36" s="674"/>
      <c r="F36" s="674"/>
      <c r="G36" s="674"/>
      <c r="H36" s="674"/>
      <c r="I36" s="674"/>
      <c r="J36" s="674"/>
      <c r="K36" s="678"/>
      <c r="L36" s="674"/>
      <c r="M36" s="682"/>
    </row>
    <row r="37" spans="1:13" ht="26.4" customHeight="1" thickBot="1" x14ac:dyDescent="0.35">
      <c r="A37" s="3967" t="s">
        <v>61</v>
      </c>
      <c r="B37" s="3968"/>
      <c r="C37" s="3968"/>
      <c r="D37" s="3968"/>
      <c r="E37" s="3968"/>
      <c r="F37" s="3968"/>
      <c r="G37" s="3968"/>
      <c r="H37" s="3968"/>
      <c r="I37" s="3968"/>
      <c r="J37" s="3969"/>
      <c r="K37" s="2981"/>
      <c r="L37" s="2982"/>
      <c r="M37" s="2983"/>
    </row>
    <row r="38" spans="1:13" x14ac:dyDescent="0.3">
      <c r="A38" s="683"/>
      <c r="B38" s="683"/>
      <c r="C38" s="683"/>
      <c r="D38" s="683"/>
      <c r="E38" s="683"/>
      <c r="F38" s="683"/>
      <c r="G38" s="683"/>
      <c r="H38" s="683"/>
      <c r="I38" s="683"/>
      <c r="J38" s="683"/>
      <c r="K38" s="683"/>
      <c r="L38" s="683"/>
      <c r="M38" s="683"/>
    </row>
    <row r="39" spans="1:13" x14ac:dyDescent="0.3">
      <c r="A39" s="683"/>
      <c r="B39" s="683"/>
      <c r="C39" s="683"/>
      <c r="D39" s="683"/>
      <c r="E39" s="683"/>
      <c r="F39" s="683"/>
      <c r="G39" s="683"/>
      <c r="H39" s="683"/>
      <c r="I39" s="683"/>
      <c r="J39" s="683"/>
      <c r="K39" s="683"/>
      <c r="L39" s="683"/>
      <c r="M39" s="683"/>
    </row>
    <row r="40" spans="1:13" x14ac:dyDescent="0.3">
      <c r="A40" s="683"/>
      <c r="B40" s="683"/>
      <c r="C40" s="683"/>
      <c r="D40" s="683"/>
      <c r="E40" s="683"/>
      <c r="F40" s="683"/>
      <c r="G40" s="683"/>
      <c r="H40" s="683"/>
      <c r="I40" s="683"/>
      <c r="J40" s="683"/>
      <c r="K40" s="683"/>
      <c r="L40" s="683"/>
      <c r="M40" s="683"/>
    </row>
    <row r="41" spans="1:13" x14ac:dyDescent="0.3">
      <c r="A41" s="683"/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  <c r="M41" s="683"/>
    </row>
    <row r="42" spans="1:13" x14ac:dyDescent="0.3">
      <c r="A42" s="683"/>
      <c r="B42" s="683"/>
      <c r="C42" s="683"/>
      <c r="D42" s="683"/>
      <c r="E42" s="683"/>
      <c r="F42" s="683"/>
      <c r="G42" s="683"/>
      <c r="H42" s="683"/>
      <c r="I42" s="683"/>
      <c r="J42" s="683"/>
      <c r="K42" s="683"/>
      <c r="L42" s="683"/>
      <c r="M42" s="683"/>
    </row>
    <row r="43" spans="1:13" x14ac:dyDescent="0.3">
      <c r="A43" s="683"/>
      <c r="B43" s="683"/>
      <c r="C43" s="683"/>
      <c r="D43" s="683"/>
      <c r="E43" s="683"/>
      <c r="F43" s="683"/>
      <c r="G43" s="683"/>
      <c r="H43" s="683"/>
      <c r="I43" s="683"/>
      <c r="J43" s="683"/>
      <c r="K43" s="683"/>
      <c r="L43" s="683"/>
      <c r="M43" s="683"/>
    </row>
    <row r="44" spans="1:13" x14ac:dyDescent="0.3">
      <c r="A44" s="683"/>
      <c r="B44" s="683"/>
      <c r="C44" s="683"/>
      <c r="D44" s="683"/>
      <c r="E44" s="683"/>
      <c r="F44" s="683"/>
      <c r="G44" s="683"/>
      <c r="H44" s="683"/>
      <c r="I44" s="683"/>
      <c r="J44" s="683"/>
      <c r="K44" s="683"/>
      <c r="L44" s="683"/>
      <c r="M44" s="683"/>
    </row>
    <row r="45" spans="1:13" x14ac:dyDescent="0.3">
      <c r="A45" s="683"/>
      <c r="B45" s="683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3"/>
    </row>
    <row r="46" spans="1:13" x14ac:dyDescent="0.3">
      <c r="A46" s="683"/>
      <c r="B46" s="683"/>
      <c r="C46" s="683"/>
      <c r="D46" s="683"/>
      <c r="E46" s="683"/>
      <c r="F46" s="683"/>
      <c r="G46" s="683"/>
      <c r="H46" s="683"/>
      <c r="I46" s="683"/>
      <c r="J46" s="683"/>
      <c r="K46" s="683"/>
      <c r="L46" s="683"/>
      <c r="M46" s="683"/>
    </row>
    <row r="47" spans="1:13" x14ac:dyDescent="0.3">
      <c r="A47" s="683"/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</row>
    <row r="48" spans="1:13" x14ac:dyDescent="0.3">
      <c r="A48" s="683"/>
      <c r="B48" s="683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3"/>
    </row>
    <row r="49" spans="1:13" x14ac:dyDescent="0.3">
      <c r="A49" s="683"/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</row>
    <row r="50" spans="1:13" x14ac:dyDescent="0.3">
      <c r="A50" s="683"/>
      <c r="B50" s="683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3"/>
    </row>
    <row r="51" spans="1:13" x14ac:dyDescent="0.3">
      <c r="A51" s="683"/>
      <c r="B51" s="683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</row>
    <row r="52" spans="1:13" x14ac:dyDescent="0.3">
      <c r="A52" s="683"/>
      <c r="B52" s="683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</row>
    <row r="53" spans="1:13" x14ac:dyDescent="0.3">
      <c r="A53" s="683"/>
      <c r="B53" s="683"/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</row>
    <row r="54" spans="1:13" x14ac:dyDescent="0.3">
      <c r="A54" s="683"/>
      <c r="B54" s="683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3"/>
    </row>
    <row r="55" spans="1:13" x14ac:dyDescent="0.3">
      <c r="A55" s="683"/>
      <c r="B55" s="683"/>
      <c r="C55" s="683"/>
      <c r="D55" s="683"/>
      <c r="E55" s="683"/>
      <c r="F55" s="683"/>
      <c r="G55" s="683"/>
      <c r="H55" s="683"/>
      <c r="I55" s="683"/>
      <c r="J55" s="683"/>
      <c r="K55" s="683"/>
      <c r="L55" s="683"/>
      <c r="M55" s="683"/>
    </row>
    <row r="56" spans="1:13" x14ac:dyDescent="0.3">
      <c r="A56" s="683"/>
      <c r="B56" s="683"/>
      <c r="C56" s="683"/>
      <c r="D56" s="683"/>
      <c r="E56" s="683"/>
      <c r="F56" s="683"/>
      <c r="G56" s="683"/>
      <c r="H56" s="683"/>
      <c r="I56" s="683"/>
      <c r="J56" s="683"/>
      <c r="K56" s="683"/>
      <c r="L56" s="683"/>
      <c r="M56" s="683"/>
    </row>
    <row r="57" spans="1:13" x14ac:dyDescent="0.3">
      <c r="A57" s="683"/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</row>
    <row r="58" spans="1:13" x14ac:dyDescent="0.3">
      <c r="A58" s="683"/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</row>
    <row r="59" spans="1:13" x14ac:dyDescent="0.3">
      <c r="A59" s="683"/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</row>
    <row r="60" spans="1:13" x14ac:dyDescent="0.3">
      <c r="A60" s="683"/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</row>
    <row r="61" spans="1:13" x14ac:dyDescent="0.3">
      <c r="A61" s="683"/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</row>
    <row r="62" spans="1:13" x14ac:dyDescent="0.3">
      <c r="A62" s="683"/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</row>
    <row r="63" spans="1:13" x14ac:dyDescent="0.3">
      <c r="A63" s="683"/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</row>
    <row r="64" spans="1:13" x14ac:dyDescent="0.3">
      <c r="A64" s="683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</row>
    <row r="65" spans="1:13" x14ac:dyDescent="0.3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</row>
    <row r="66" spans="1:13" x14ac:dyDescent="0.3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</row>
    <row r="67" spans="1:13" x14ac:dyDescent="0.3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</row>
    <row r="68" spans="1:13" x14ac:dyDescent="0.3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</row>
    <row r="69" spans="1:13" x14ac:dyDescent="0.3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</row>
    <row r="70" spans="1:13" x14ac:dyDescent="0.3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</row>
    <row r="71" spans="1:13" x14ac:dyDescent="0.3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</row>
    <row r="72" spans="1:13" x14ac:dyDescent="0.3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</row>
    <row r="73" spans="1:13" x14ac:dyDescent="0.3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</row>
    <row r="74" spans="1:13" x14ac:dyDescent="0.3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</row>
    <row r="75" spans="1:13" x14ac:dyDescent="0.3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</row>
    <row r="76" spans="1:13" x14ac:dyDescent="0.3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</row>
    <row r="77" spans="1:13" x14ac:dyDescent="0.3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</row>
    <row r="78" spans="1:13" x14ac:dyDescent="0.3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</row>
    <row r="79" spans="1:13" x14ac:dyDescent="0.3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</row>
    <row r="80" spans="1:13" x14ac:dyDescent="0.3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</row>
    <row r="81" spans="1:13" x14ac:dyDescent="0.3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</row>
    <row r="82" spans="1:13" x14ac:dyDescent="0.3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</row>
    <row r="83" spans="1:13" x14ac:dyDescent="0.3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</row>
    <row r="84" spans="1:13" x14ac:dyDescent="0.3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</row>
    <row r="85" spans="1:13" x14ac:dyDescent="0.3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</row>
    <row r="86" spans="1:13" x14ac:dyDescent="0.3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</row>
    <row r="87" spans="1:13" x14ac:dyDescent="0.3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</row>
    <row r="88" spans="1:13" x14ac:dyDescent="0.3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</row>
    <row r="89" spans="1:13" x14ac:dyDescent="0.3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</row>
    <row r="90" spans="1:13" x14ac:dyDescent="0.3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</row>
    <row r="91" spans="1:13" x14ac:dyDescent="0.3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</row>
    <row r="92" spans="1:13" x14ac:dyDescent="0.3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</row>
    <row r="93" spans="1:13" x14ac:dyDescent="0.3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</row>
    <row r="94" spans="1:13" x14ac:dyDescent="0.3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</row>
    <row r="95" spans="1:13" x14ac:dyDescent="0.3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</row>
    <row r="96" spans="1:13" x14ac:dyDescent="0.3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</row>
    <row r="97" spans="1:13" x14ac:dyDescent="0.3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</row>
    <row r="98" spans="1:13" x14ac:dyDescent="0.3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</row>
    <row r="99" spans="1:13" x14ac:dyDescent="0.3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</row>
    <row r="100" spans="1:13" x14ac:dyDescent="0.3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</row>
    <row r="101" spans="1:13" x14ac:dyDescent="0.3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</row>
    <row r="102" spans="1:13" x14ac:dyDescent="0.3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</row>
    <row r="103" spans="1:13" x14ac:dyDescent="0.3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</row>
    <row r="104" spans="1:13" x14ac:dyDescent="0.3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</row>
    <row r="105" spans="1:13" x14ac:dyDescent="0.3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</row>
    <row r="106" spans="1:13" x14ac:dyDescent="0.3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</row>
    <row r="107" spans="1:13" x14ac:dyDescent="0.3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</row>
    <row r="108" spans="1:13" x14ac:dyDescent="0.3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</row>
    <row r="109" spans="1:13" x14ac:dyDescent="0.3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</row>
    <row r="110" spans="1:13" x14ac:dyDescent="0.3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</row>
    <row r="111" spans="1:13" x14ac:dyDescent="0.3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</row>
    <row r="112" spans="1:13" x14ac:dyDescent="0.3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</row>
    <row r="113" spans="1:13" x14ac:dyDescent="0.3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</row>
    <row r="114" spans="1:13" x14ac:dyDescent="0.3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</row>
    <row r="115" spans="1:13" x14ac:dyDescent="0.3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</row>
    <row r="116" spans="1:13" x14ac:dyDescent="0.3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</row>
    <row r="117" spans="1:13" x14ac:dyDescent="0.3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</row>
    <row r="118" spans="1:13" x14ac:dyDescent="0.3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</row>
    <row r="119" spans="1:13" x14ac:dyDescent="0.3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</row>
    <row r="120" spans="1:13" x14ac:dyDescent="0.3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</row>
    <row r="121" spans="1:13" x14ac:dyDescent="0.3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</row>
    <row r="122" spans="1:13" x14ac:dyDescent="0.3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</row>
    <row r="123" spans="1:13" x14ac:dyDescent="0.3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</row>
    <row r="124" spans="1:13" x14ac:dyDescent="0.3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</row>
    <row r="125" spans="1:13" x14ac:dyDescent="0.3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</row>
    <row r="126" spans="1:13" x14ac:dyDescent="0.3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</row>
    <row r="127" spans="1:13" x14ac:dyDescent="0.3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</row>
    <row r="128" spans="1:13" x14ac:dyDescent="0.3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</row>
    <row r="129" spans="1:13" x14ac:dyDescent="0.3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</row>
    <row r="130" spans="1:13" x14ac:dyDescent="0.3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</row>
    <row r="131" spans="1:13" x14ac:dyDescent="0.3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</row>
    <row r="132" spans="1:13" x14ac:dyDescent="0.3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</row>
    <row r="133" spans="1:13" x14ac:dyDescent="0.3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</row>
    <row r="134" spans="1:13" x14ac:dyDescent="0.3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</row>
    <row r="135" spans="1:13" x14ac:dyDescent="0.3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</row>
    <row r="136" spans="1:13" x14ac:dyDescent="0.3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</row>
    <row r="137" spans="1:13" x14ac:dyDescent="0.3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</row>
    <row r="138" spans="1:13" x14ac:dyDescent="0.3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</row>
    <row r="139" spans="1:13" x14ac:dyDescent="0.3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</row>
    <row r="140" spans="1:13" x14ac:dyDescent="0.3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</row>
    <row r="141" spans="1:13" x14ac:dyDescent="0.3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</row>
    <row r="142" spans="1:13" x14ac:dyDescent="0.3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</row>
    <row r="143" spans="1:13" x14ac:dyDescent="0.3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</row>
    <row r="144" spans="1:13" x14ac:dyDescent="0.3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</row>
    <row r="145" spans="1:13" x14ac:dyDescent="0.3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</row>
    <row r="146" spans="1:13" x14ac:dyDescent="0.3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</row>
    <row r="147" spans="1:13" x14ac:dyDescent="0.3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</row>
    <row r="148" spans="1:13" x14ac:dyDescent="0.3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</row>
    <row r="149" spans="1:13" x14ac:dyDescent="0.3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</row>
    <row r="150" spans="1:13" x14ac:dyDescent="0.3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</row>
    <row r="151" spans="1:13" x14ac:dyDescent="0.3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</row>
    <row r="152" spans="1:13" x14ac:dyDescent="0.3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</row>
    <row r="153" spans="1:13" x14ac:dyDescent="0.3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</row>
    <row r="154" spans="1:13" x14ac:dyDescent="0.3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</row>
    <row r="155" spans="1:13" x14ac:dyDescent="0.3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</row>
    <row r="156" spans="1:13" x14ac:dyDescent="0.3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</row>
    <row r="157" spans="1:13" x14ac:dyDescent="0.3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</row>
    <row r="158" spans="1:13" x14ac:dyDescent="0.3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</row>
    <row r="159" spans="1:13" x14ac:dyDescent="0.3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</row>
    <row r="160" spans="1:13" x14ac:dyDescent="0.3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</row>
    <row r="161" spans="1:13" x14ac:dyDescent="0.3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</row>
    <row r="162" spans="1:13" x14ac:dyDescent="0.3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</row>
    <row r="163" spans="1:13" x14ac:dyDescent="0.3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</row>
    <row r="164" spans="1:13" x14ac:dyDescent="0.3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</row>
    <row r="165" spans="1:13" x14ac:dyDescent="0.3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</row>
    <row r="166" spans="1:13" x14ac:dyDescent="0.3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</row>
    <row r="167" spans="1:13" x14ac:dyDescent="0.3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</row>
    <row r="168" spans="1:13" x14ac:dyDescent="0.3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</row>
    <row r="169" spans="1:13" x14ac:dyDescent="0.3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</row>
    <row r="170" spans="1:13" x14ac:dyDescent="0.3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</row>
    <row r="171" spans="1:13" x14ac:dyDescent="0.3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</row>
    <row r="172" spans="1:13" x14ac:dyDescent="0.3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</row>
    <row r="173" spans="1:13" x14ac:dyDescent="0.3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</row>
    <row r="174" spans="1:13" x14ac:dyDescent="0.3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</row>
    <row r="175" spans="1:13" x14ac:dyDescent="0.3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</row>
    <row r="176" spans="1:13" x14ac:dyDescent="0.3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</row>
    <row r="177" spans="1:13" x14ac:dyDescent="0.3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</row>
    <row r="178" spans="1:13" x14ac:dyDescent="0.3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</row>
    <row r="179" spans="1:13" x14ac:dyDescent="0.3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</row>
    <row r="180" spans="1:13" x14ac:dyDescent="0.3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</row>
    <row r="181" spans="1:13" x14ac:dyDescent="0.3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</row>
    <row r="182" spans="1:13" x14ac:dyDescent="0.3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</row>
    <row r="183" spans="1:13" x14ac:dyDescent="0.3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</row>
    <row r="184" spans="1:13" x14ac:dyDescent="0.3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</row>
    <row r="185" spans="1:13" x14ac:dyDescent="0.3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</row>
    <row r="186" spans="1:13" x14ac:dyDescent="0.3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</row>
    <row r="187" spans="1:13" x14ac:dyDescent="0.3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</row>
    <row r="188" spans="1:13" x14ac:dyDescent="0.3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</row>
    <row r="189" spans="1:13" x14ac:dyDescent="0.3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</row>
    <row r="190" spans="1:13" x14ac:dyDescent="0.3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</row>
    <row r="191" spans="1:13" x14ac:dyDescent="0.3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</row>
    <row r="192" spans="1:13" x14ac:dyDescent="0.3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</row>
    <row r="193" spans="1:13" x14ac:dyDescent="0.3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</row>
    <row r="194" spans="1:13" x14ac:dyDescent="0.3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</row>
    <row r="195" spans="1:13" x14ac:dyDescent="0.3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</row>
    <row r="196" spans="1:13" x14ac:dyDescent="0.3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</row>
    <row r="197" spans="1:13" x14ac:dyDescent="0.3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</row>
    <row r="198" spans="1:13" x14ac:dyDescent="0.3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</row>
    <row r="199" spans="1:13" x14ac:dyDescent="0.3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</row>
    <row r="200" spans="1:13" x14ac:dyDescent="0.3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</row>
    <row r="201" spans="1:13" x14ac:dyDescent="0.3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</row>
    <row r="202" spans="1:13" x14ac:dyDescent="0.3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</row>
    <row r="203" spans="1:13" x14ac:dyDescent="0.3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</row>
    <row r="204" spans="1:13" x14ac:dyDescent="0.3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</row>
    <row r="205" spans="1:13" x14ac:dyDescent="0.3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</row>
    <row r="206" spans="1:13" x14ac:dyDescent="0.3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</row>
    <row r="207" spans="1:13" x14ac:dyDescent="0.3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</row>
    <row r="208" spans="1:13" x14ac:dyDescent="0.3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</row>
    <row r="209" spans="1:13" x14ac:dyDescent="0.3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</row>
    <row r="210" spans="1:13" x14ac:dyDescent="0.3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</row>
    <row r="211" spans="1:13" x14ac:dyDescent="0.3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</row>
    <row r="212" spans="1:13" x14ac:dyDescent="0.3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</row>
    <row r="213" spans="1:13" x14ac:dyDescent="0.3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</row>
    <row r="214" spans="1:13" x14ac:dyDescent="0.3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</row>
    <row r="215" spans="1:13" x14ac:dyDescent="0.3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</row>
    <row r="216" spans="1:13" x14ac:dyDescent="0.3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</row>
    <row r="217" spans="1:13" x14ac:dyDescent="0.3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</row>
    <row r="218" spans="1:13" x14ac:dyDescent="0.3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</row>
    <row r="219" spans="1:13" x14ac:dyDescent="0.3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</row>
    <row r="220" spans="1:13" x14ac:dyDescent="0.3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</row>
    <row r="221" spans="1:13" x14ac:dyDescent="0.3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</row>
    <row r="222" spans="1:13" x14ac:dyDescent="0.3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</row>
    <row r="223" spans="1:13" x14ac:dyDescent="0.3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</row>
    <row r="224" spans="1:13" x14ac:dyDescent="0.3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</row>
    <row r="225" spans="1:13" x14ac:dyDescent="0.3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</row>
    <row r="226" spans="1:13" x14ac:dyDescent="0.3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</row>
    <row r="227" spans="1:13" x14ac:dyDescent="0.3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</row>
    <row r="228" spans="1:13" x14ac:dyDescent="0.3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</row>
    <row r="229" spans="1:13" x14ac:dyDescent="0.3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</row>
    <row r="230" spans="1:13" x14ac:dyDescent="0.3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</row>
    <row r="231" spans="1:13" x14ac:dyDescent="0.3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</row>
    <row r="232" spans="1:13" x14ac:dyDescent="0.3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</row>
    <row r="233" spans="1:13" x14ac:dyDescent="0.3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</row>
    <row r="234" spans="1:13" x14ac:dyDescent="0.3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</row>
    <row r="235" spans="1:13" x14ac:dyDescent="0.3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</row>
    <row r="236" spans="1:13" x14ac:dyDescent="0.3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</row>
    <row r="237" spans="1:13" x14ac:dyDescent="0.3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</row>
    <row r="238" spans="1:13" x14ac:dyDescent="0.3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</row>
    <row r="239" spans="1:13" x14ac:dyDescent="0.3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</row>
    <row r="240" spans="1:13" x14ac:dyDescent="0.3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</row>
    <row r="241" spans="1:13" x14ac:dyDescent="0.3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</row>
    <row r="242" spans="1:13" x14ac:dyDescent="0.3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</row>
    <row r="243" spans="1:13" x14ac:dyDescent="0.3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</row>
    <row r="244" spans="1:13" x14ac:dyDescent="0.3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</row>
    <row r="245" spans="1:13" x14ac:dyDescent="0.3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</row>
    <row r="246" spans="1:13" x14ac:dyDescent="0.3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</row>
    <row r="247" spans="1:13" x14ac:dyDescent="0.3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</row>
    <row r="248" spans="1:13" x14ac:dyDescent="0.3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</row>
    <row r="249" spans="1:13" x14ac:dyDescent="0.3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</row>
    <row r="250" spans="1:13" x14ac:dyDescent="0.3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</row>
    <row r="251" spans="1:13" x14ac:dyDescent="0.3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</row>
    <row r="252" spans="1:13" x14ac:dyDescent="0.3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</row>
    <row r="253" spans="1:13" x14ac:dyDescent="0.3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</row>
    <row r="254" spans="1:13" x14ac:dyDescent="0.3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</row>
    <row r="255" spans="1:13" x14ac:dyDescent="0.3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</row>
    <row r="256" spans="1:13" x14ac:dyDescent="0.3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</row>
    <row r="257" spans="1:13" x14ac:dyDescent="0.3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</row>
    <row r="258" spans="1:13" x14ac:dyDescent="0.3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</row>
    <row r="259" spans="1:13" x14ac:dyDescent="0.3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</row>
    <row r="260" spans="1:13" x14ac:dyDescent="0.3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</row>
    <row r="261" spans="1:13" x14ac:dyDescent="0.3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</row>
    <row r="262" spans="1:13" x14ac:dyDescent="0.3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</row>
    <row r="263" spans="1:13" x14ac:dyDescent="0.3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</row>
    <row r="264" spans="1:13" x14ac:dyDescent="0.3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</row>
    <row r="265" spans="1:13" x14ac:dyDescent="0.3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</row>
    <row r="266" spans="1:13" x14ac:dyDescent="0.3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</row>
    <row r="267" spans="1:13" x14ac:dyDescent="0.3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</row>
    <row r="268" spans="1:13" x14ac:dyDescent="0.3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</row>
    <row r="269" spans="1:13" x14ac:dyDescent="0.3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</row>
    <row r="270" spans="1:13" x14ac:dyDescent="0.3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</row>
    <row r="271" spans="1:13" x14ac:dyDescent="0.3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</row>
    <row r="272" spans="1:13" x14ac:dyDescent="0.3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</row>
    <row r="273" spans="1:13" x14ac:dyDescent="0.3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</row>
    <row r="274" spans="1:13" x14ac:dyDescent="0.3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</row>
    <row r="275" spans="1:13" x14ac:dyDescent="0.3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</row>
    <row r="276" spans="1:13" x14ac:dyDescent="0.3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</row>
    <row r="277" spans="1:13" x14ac:dyDescent="0.3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</row>
    <row r="278" spans="1:13" x14ac:dyDescent="0.3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</row>
    <row r="279" spans="1:13" x14ac:dyDescent="0.3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</row>
    <row r="280" spans="1:13" x14ac:dyDescent="0.3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</row>
    <row r="281" spans="1:13" x14ac:dyDescent="0.3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</row>
    <row r="282" spans="1:13" x14ac:dyDescent="0.3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</row>
    <row r="283" spans="1:13" x14ac:dyDescent="0.3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</row>
    <row r="284" spans="1:13" x14ac:dyDescent="0.3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</row>
    <row r="285" spans="1:13" x14ac:dyDescent="0.3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</row>
    <row r="286" spans="1:13" x14ac:dyDescent="0.3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</row>
    <row r="287" spans="1:13" x14ac:dyDescent="0.3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</row>
    <row r="288" spans="1:13" x14ac:dyDescent="0.3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</row>
    <row r="289" spans="1:13" x14ac:dyDescent="0.3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</row>
    <row r="290" spans="1:13" x14ac:dyDescent="0.3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</row>
    <row r="291" spans="1:13" x14ac:dyDescent="0.3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</row>
    <row r="292" spans="1:13" x14ac:dyDescent="0.3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</row>
    <row r="293" spans="1:13" x14ac:dyDescent="0.3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</row>
    <row r="294" spans="1:13" x14ac:dyDescent="0.3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</row>
    <row r="295" spans="1:13" x14ac:dyDescent="0.3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</row>
    <row r="296" spans="1:13" x14ac:dyDescent="0.3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</row>
    <row r="297" spans="1:13" x14ac:dyDescent="0.3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</row>
    <row r="298" spans="1:13" x14ac:dyDescent="0.3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</row>
    <row r="299" spans="1:13" x14ac:dyDescent="0.3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</row>
    <row r="300" spans="1:13" x14ac:dyDescent="0.3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</row>
    <row r="301" spans="1:13" x14ac:dyDescent="0.3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</row>
    <row r="302" spans="1:13" x14ac:dyDescent="0.3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</row>
    <row r="303" spans="1:13" x14ac:dyDescent="0.3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</row>
    <row r="304" spans="1:13" x14ac:dyDescent="0.3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</row>
    <row r="305" spans="1:13" x14ac:dyDescent="0.3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</row>
    <row r="306" spans="1:13" x14ac:dyDescent="0.3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</row>
    <row r="307" spans="1:13" x14ac:dyDescent="0.3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</row>
    <row r="308" spans="1:13" x14ac:dyDescent="0.3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</row>
    <row r="309" spans="1:13" x14ac:dyDescent="0.3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</row>
    <row r="310" spans="1:13" x14ac:dyDescent="0.3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</row>
    <row r="311" spans="1:13" x14ac:dyDescent="0.3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</row>
    <row r="312" spans="1:13" x14ac:dyDescent="0.3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</row>
    <row r="313" spans="1:13" x14ac:dyDescent="0.3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</row>
    <row r="314" spans="1:13" x14ac:dyDescent="0.3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</row>
    <row r="315" spans="1:13" x14ac:dyDescent="0.3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</row>
    <row r="316" spans="1:13" x14ac:dyDescent="0.3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</row>
    <row r="317" spans="1:13" x14ac:dyDescent="0.3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</row>
    <row r="318" spans="1:13" x14ac:dyDescent="0.3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</row>
    <row r="319" spans="1:13" x14ac:dyDescent="0.3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</row>
    <row r="320" spans="1:13" x14ac:dyDescent="0.3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</row>
    <row r="321" spans="1:13" x14ac:dyDescent="0.3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</row>
    <row r="322" spans="1:13" x14ac:dyDescent="0.3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</row>
    <row r="323" spans="1:13" x14ac:dyDescent="0.3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</row>
    <row r="324" spans="1:13" x14ac:dyDescent="0.3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</row>
    <row r="325" spans="1:13" x14ac:dyDescent="0.3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</row>
    <row r="326" spans="1:13" x14ac:dyDescent="0.3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</row>
    <row r="327" spans="1:13" x14ac:dyDescent="0.3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</row>
    <row r="328" spans="1:13" x14ac:dyDescent="0.3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</row>
    <row r="329" spans="1:13" x14ac:dyDescent="0.3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</row>
    <row r="330" spans="1:13" x14ac:dyDescent="0.3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</row>
    <row r="331" spans="1:13" x14ac:dyDescent="0.3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</row>
    <row r="332" spans="1:13" x14ac:dyDescent="0.3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</row>
    <row r="333" spans="1:13" x14ac:dyDescent="0.3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</row>
    <row r="334" spans="1:13" x14ac:dyDescent="0.3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</row>
    <row r="335" spans="1:13" x14ac:dyDescent="0.3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</row>
    <row r="336" spans="1:13" x14ac:dyDescent="0.3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</row>
    <row r="337" spans="1:13" x14ac:dyDescent="0.3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</row>
    <row r="338" spans="1:13" x14ac:dyDescent="0.3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</row>
    <row r="339" spans="1:13" x14ac:dyDescent="0.3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</row>
    <row r="340" spans="1:13" x14ac:dyDescent="0.3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</row>
    <row r="341" spans="1:13" x14ac:dyDescent="0.3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</row>
    <row r="342" spans="1:13" x14ac:dyDescent="0.3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</row>
    <row r="343" spans="1:13" x14ac:dyDescent="0.3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</row>
    <row r="344" spans="1:13" x14ac:dyDescent="0.3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</row>
    <row r="345" spans="1:13" x14ac:dyDescent="0.3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</row>
    <row r="346" spans="1:13" x14ac:dyDescent="0.3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</row>
    <row r="347" spans="1:13" x14ac:dyDescent="0.3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</row>
    <row r="348" spans="1:13" x14ac:dyDescent="0.3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</row>
    <row r="349" spans="1:13" x14ac:dyDescent="0.3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</row>
    <row r="350" spans="1:13" x14ac:dyDescent="0.3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</row>
    <row r="351" spans="1:13" x14ac:dyDescent="0.3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</row>
    <row r="352" spans="1:13" x14ac:dyDescent="0.3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</row>
    <row r="353" spans="1:13" x14ac:dyDescent="0.3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</row>
    <row r="354" spans="1:13" x14ac:dyDescent="0.3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</row>
    <row r="355" spans="1:13" x14ac:dyDescent="0.3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</row>
    <row r="356" spans="1:13" x14ac:dyDescent="0.3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</row>
    <row r="357" spans="1:13" x14ac:dyDescent="0.3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</row>
    <row r="358" spans="1:13" x14ac:dyDescent="0.3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</row>
    <row r="359" spans="1:13" x14ac:dyDescent="0.3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</row>
    <row r="360" spans="1:13" x14ac:dyDescent="0.3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</row>
    <row r="361" spans="1:13" x14ac:dyDescent="0.3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</row>
    <row r="362" spans="1:13" x14ac:dyDescent="0.3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</row>
    <row r="363" spans="1:13" x14ac:dyDescent="0.3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</row>
    <row r="364" spans="1:13" x14ac:dyDescent="0.3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</row>
    <row r="365" spans="1:13" x14ac:dyDescent="0.3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</row>
    <row r="366" spans="1:13" x14ac:dyDescent="0.3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</row>
    <row r="367" spans="1:13" x14ac:dyDescent="0.3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</row>
    <row r="368" spans="1:13" x14ac:dyDescent="0.3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</row>
    <row r="369" spans="1:13" x14ac:dyDescent="0.3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</row>
    <row r="370" spans="1:13" x14ac:dyDescent="0.3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</row>
    <row r="371" spans="1:13" x14ac:dyDescent="0.3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</row>
    <row r="372" spans="1:13" x14ac:dyDescent="0.3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</row>
    <row r="373" spans="1:13" x14ac:dyDescent="0.3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</row>
    <row r="374" spans="1:13" x14ac:dyDescent="0.3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</row>
    <row r="375" spans="1:13" x14ac:dyDescent="0.3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</row>
    <row r="376" spans="1:13" x14ac:dyDescent="0.3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</row>
    <row r="377" spans="1:13" x14ac:dyDescent="0.3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</row>
    <row r="378" spans="1:13" x14ac:dyDescent="0.3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</row>
    <row r="379" spans="1:13" x14ac:dyDescent="0.3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</row>
    <row r="380" spans="1:13" x14ac:dyDescent="0.3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</row>
    <row r="381" spans="1:13" x14ac:dyDescent="0.3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</row>
    <row r="382" spans="1:13" x14ac:dyDescent="0.3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</row>
    <row r="383" spans="1:13" x14ac:dyDescent="0.3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</row>
    <row r="384" spans="1:13" x14ac:dyDescent="0.3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</row>
    <row r="385" spans="1:13" x14ac:dyDescent="0.3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</row>
    <row r="386" spans="1:13" x14ac:dyDescent="0.3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</row>
    <row r="387" spans="1:13" x14ac:dyDescent="0.3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</row>
    <row r="388" spans="1:13" x14ac:dyDescent="0.3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</row>
    <row r="389" spans="1:13" x14ac:dyDescent="0.3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</row>
    <row r="390" spans="1:13" x14ac:dyDescent="0.3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</row>
    <row r="391" spans="1:13" x14ac:dyDescent="0.3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</row>
    <row r="392" spans="1:13" x14ac:dyDescent="0.3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</row>
    <row r="393" spans="1:13" x14ac:dyDescent="0.3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</row>
    <row r="394" spans="1:13" x14ac:dyDescent="0.3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</row>
    <row r="395" spans="1:13" x14ac:dyDescent="0.3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</row>
    <row r="396" spans="1:13" x14ac:dyDescent="0.3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</row>
    <row r="397" spans="1:13" x14ac:dyDescent="0.3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</row>
    <row r="398" spans="1:13" x14ac:dyDescent="0.3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</row>
    <row r="399" spans="1:13" x14ac:dyDescent="0.3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</row>
    <row r="400" spans="1:13" x14ac:dyDescent="0.3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</row>
    <row r="401" spans="1:13" x14ac:dyDescent="0.3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</row>
    <row r="402" spans="1:13" x14ac:dyDescent="0.3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</row>
    <row r="403" spans="1:13" x14ac:dyDescent="0.3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</row>
    <row r="404" spans="1:13" x14ac:dyDescent="0.3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</row>
    <row r="405" spans="1:13" x14ac:dyDescent="0.3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</row>
    <row r="406" spans="1:13" x14ac:dyDescent="0.3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</row>
    <row r="407" spans="1:13" x14ac:dyDescent="0.3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</row>
    <row r="408" spans="1:13" x14ac:dyDescent="0.3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</row>
    <row r="409" spans="1:13" x14ac:dyDescent="0.3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</row>
    <row r="410" spans="1:13" x14ac:dyDescent="0.3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</row>
    <row r="411" spans="1:13" x14ac:dyDescent="0.3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</row>
    <row r="412" spans="1:13" x14ac:dyDescent="0.3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</row>
    <row r="413" spans="1:13" x14ac:dyDescent="0.3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</row>
    <row r="414" spans="1:13" x14ac:dyDescent="0.3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</row>
    <row r="415" spans="1:13" x14ac:dyDescent="0.3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</row>
    <row r="416" spans="1:13" x14ac:dyDescent="0.3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</row>
    <row r="417" spans="1:13" x14ac:dyDescent="0.3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</row>
    <row r="418" spans="1:13" x14ac:dyDescent="0.3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</row>
    <row r="419" spans="1:13" x14ac:dyDescent="0.3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</row>
    <row r="420" spans="1:13" x14ac:dyDescent="0.3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</row>
    <row r="421" spans="1:13" x14ac:dyDescent="0.3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</row>
    <row r="422" spans="1:13" x14ac:dyDescent="0.3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</row>
    <row r="423" spans="1:13" x14ac:dyDescent="0.3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</row>
    <row r="424" spans="1:13" x14ac:dyDescent="0.3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</row>
    <row r="425" spans="1:13" x14ac:dyDescent="0.3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</row>
    <row r="426" spans="1:13" x14ac:dyDescent="0.3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</row>
    <row r="427" spans="1:13" x14ac:dyDescent="0.3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</row>
    <row r="428" spans="1:13" x14ac:dyDescent="0.3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</row>
    <row r="429" spans="1:13" x14ac:dyDescent="0.3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</row>
    <row r="430" spans="1:13" x14ac:dyDescent="0.3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</row>
    <row r="431" spans="1:13" x14ac:dyDescent="0.3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</row>
    <row r="432" spans="1:13" x14ac:dyDescent="0.3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</row>
    <row r="433" spans="1:13" x14ac:dyDescent="0.3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</row>
    <row r="434" spans="1:13" x14ac:dyDescent="0.3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</row>
    <row r="435" spans="1:13" x14ac:dyDescent="0.3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</row>
    <row r="436" spans="1:13" x14ac:dyDescent="0.3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</row>
    <row r="437" spans="1:13" x14ac:dyDescent="0.3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</row>
    <row r="438" spans="1:13" x14ac:dyDescent="0.3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</row>
    <row r="439" spans="1:13" x14ac:dyDescent="0.3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</row>
    <row r="440" spans="1:13" x14ac:dyDescent="0.3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</row>
    <row r="441" spans="1:13" x14ac:dyDescent="0.3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</row>
    <row r="442" spans="1:13" x14ac:dyDescent="0.3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</row>
    <row r="443" spans="1:13" x14ac:dyDescent="0.3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</row>
    <row r="444" spans="1:13" x14ac:dyDescent="0.3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</row>
    <row r="445" spans="1:13" x14ac:dyDescent="0.3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</row>
    <row r="446" spans="1:13" x14ac:dyDescent="0.3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</row>
    <row r="447" spans="1:13" x14ac:dyDescent="0.3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</row>
    <row r="448" spans="1:13" x14ac:dyDescent="0.3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</row>
    <row r="449" spans="1:13" x14ac:dyDescent="0.3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</row>
    <row r="450" spans="1:13" x14ac:dyDescent="0.3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</row>
    <row r="451" spans="1:13" x14ac:dyDescent="0.3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</row>
    <row r="452" spans="1:13" x14ac:dyDescent="0.3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</row>
    <row r="453" spans="1:13" x14ac:dyDescent="0.3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</row>
    <row r="454" spans="1:13" x14ac:dyDescent="0.3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</row>
    <row r="455" spans="1:13" x14ac:dyDescent="0.3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</row>
    <row r="456" spans="1:13" x14ac:dyDescent="0.3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</row>
    <row r="457" spans="1:13" x14ac:dyDescent="0.3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</row>
    <row r="458" spans="1:13" x14ac:dyDescent="0.3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</row>
    <row r="459" spans="1:13" x14ac:dyDescent="0.3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</row>
    <row r="460" spans="1:13" x14ac:dyDescent="0.3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</row>
    <row r="461" spans="1:13" x14ac:dyDescent="0.3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</row>
    <row r="462" spans="1:13" x14ac:dyDescent="0.3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</row>
    <row r="463" spans="1:13" x14ac:dyDescent="0.3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</row>
    <row r="464" spans="1:13" x14ac:dyDescent="0.3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</row>
    <row r="465" spans="1:13" x14ac:dyDescent="0.3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</row>
    <row r="466" spans="1:13" x14ac:dyDescent="0.3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</row>
    <row r="467" spans="1:13" x14ac:dyDescent="0.3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</row>
    <row r="468" spans="1:13" x14ac:dyDescent="0.3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</row>
    <row r="469" spans="1:13" x14ac:dyDescent="0.3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</row>
    <row r="470" spans="1:13" x14ac:dyDescent="0.3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</row>
    <row r="471" spans="1:13" x14ac:dyDescent="0.3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</row>
    <row r="472" spans="1:13" x14ac:dyDescent="0.3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</row>
    <row r="473" spans="1:13" x14ac:dyDescent="0.3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</row>
    <row r="474" spans="1:13" x14ac:dyDescent="0.3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</row>
    <row r="475" spans="1:13" x14ac:dyDescent="0.3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</row>
    <row r="476" spans="1:13" x14ac:dyDescent="0.3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</row>
    <row r="477" spans="1:13" x14ac:dyDescent="0.3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</row>
    <row r="478" spans="1:13" x14ac:dyDescent="0.3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</row>
    <row r="479" spans="1:13" x14ac:dyDescent="0.3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</row>
    <row r="480" spans="1:13" x14ac:dyDescent="0.3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</row>
    <row r="481" spans="1:13" x14ac:dyDescent="0.3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</row>
    <row r="482" spans="1:13" x14ac:dyDescent="0.3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</row>
    <row r="483" spans="1:13" x14ac:dyDescent="0.3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</row>
    <row r="484" spans="1:13" x14ac:dyDescent="0.3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</row>
    <row r="485" spans="1:13" x14ac:dyDescent="0.3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</row>
    <row r="486" spans="1:13" x14ac:dyDescent="0.3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</row>
    <row r="487" spans="1:13" x14ac:dyDescent="0.3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</row>
    <row r="488" spans="1:13" x14ac:dyDescent="0.3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</row>
    <row r="489" spans="1:13" x14ac:dyDescent="0.3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</row>
    <row r="490" spans="1:13" x14ac:dyDescent="0.3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</row>
    <row r="491" spans="1:13" x14ac:dyDescent="0.3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</row>
    <row r="492" spans="1:13" x14ac:dyDescent="0.3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</row>
    <row r="493" spans="1:13" x14ac:dyDescent="0.3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</row>
    <row r="494" spans="1:13" x14ac:dyDescent="0.3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</row>
    <row r="495" spans="1:13" x14ac:dyDescent="0.3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</row>
    <row r="496" spans="1:13" x14ac:dyDescent="0.3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</row>
    <row r="497" spans="1:13" x14ac:dyDescent="0.3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</row>
    <row r="498" spans="1:13" x14ac:dyDescent="0.3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</row>
    <row r="499" spans="1:13" x14ac:dyDescent="0.3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</row>
    <row r="500" spans="1:13" x14ac:dyDescent="0.3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</row>
    <row r="501" spans="1:13" x14ac:dyDescent="0.3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</row>
    <row r="502" spans="1:13" x14ac:dyDescent="0.3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</row>
    <row r="503" spans="1:13" x14ac:dyDescent="0.3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</row>
    <row r="504" spans="1:13" x14ac:dyDescent="0.3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</row>
    <row r="505" spans="1:13" x14ac:dyDescent="0.3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</row>
    <row r="506" spans="1:13" x14ac:dyDescent="0.3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</row>
    <row r="507" spans="1:13" x14ac:dyDescent="0.3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</row>
    <row r="508" spans="1:13" x14ac:dyDescent="0.3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</row>
    <row r="509" spans="1:13" x14ac:dyDescent="0.3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</row>
    <row r="510" spans="1:13" x14ac:dyDescent="0.3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</row>
    <row r="511" spans="1:13" x14ac:dyDescent="0.3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</row>
    <row r="512" spans="1:13" x14ac:dyDescent="0.3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</row>
    <row r="513" spans="1:13" x14ac:dyDescent="0.3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</row>
    <row r="514" spans="1:13" x14ac:dyDescent="0.3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</row>
    <row r="515" spans="1:13" x14ac:dyDescent="0.3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</row>
    <row r="516" spans="1:13" x14ac:dyDescent="0.3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</row>
    <row r="517" spans="1:13" x14ac:dyDescent="0.3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</row>
    <row r="518" spans="1:13" x14ac:dyDescent="0.3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</row>
    <row r="519" spans="1:13" x14ac:dyDescent="0.3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</row>
    <row r="520" spans="1:13" x14ac:dyDescent="0.3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</row>
    <row r="521" spans="1:13" x14ac:dyDescent="0.3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</row>
    <row r="522" spans="1:13" x14ac:dyDescent="0.3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</row>
    <row r="523" spans="1:13" x14ac:dyDescent="0.3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</row>
    <row r="524" spans="1:13" x14ac:dyDescent="0.3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</row>
    <row r="525" spans="1:13" x14ac:dyDescent="0.3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</row>
    <row r="526" spans="1:13" x14ac:dyDescent="0.3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</row>
    <row r="527" spans="1:13" x14ac:dyDescent="0.3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</row>
    <row r="528" spans="1:13" x14ac:dyDescent="0.3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</row>
    <row r="529" spans="1:13" x14ac:dyDescent="0.3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</row>
    <row r="530" spans="1:13" x14ac:dyDescent="0.3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</row>
    <row r="531" spans="1:13" x14ac:dyDescent="0.3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</row>
    <row r="532" spans="1:13" x14ac:dyDescent="0.3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</row>
    <row r="533" spans="1:13" x14ac:dyDescent="0.3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</row>
    <row r="534" spans="1:13" x14ac:dyDescent="0.3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</row>
    <row r="535" spans="1:13" x14ac:dyDescent="0.3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</row>
    <row r="536" spans="1:13" x14ac:dyDescent="0.3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</row>
    <row r="537" spans="1:13" x14ac:dyDescent="0.3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</row>
    <row r="538" spans="1:13" x14ac:dyDescent="0.3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</row>
    <row r="539" spans="1:13" x14ac:dyDescent="0.3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</row>
    <row r="540" spans="1:13" x14ac:dyDescent="0.3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</row>
    <row r="541" spans="1:13" x14ac:dyDescent="0.3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</row>
    <row r="542" spans="1:13" x14ac:dyDescent="0.3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</row>
    <row r="543" spans="1:13" x14ac:dyDescent="0.3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</row>
    <row r="544" spans="1:13" x14ac:dyDescent="0.3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</row>
    <row r="545" spans="1:13" x14ac:dyDescent="0.3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</row>
    <row r="546" spans="1:13" x14ac:dyDescent="0.3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</row>
    <row r="547" spans="1:13" x14ac:dyDescent="0.3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</row>
    <row r="548" spans="1:13" x14ac:dyDescent="0.3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</row>
    <row r="549" spans="1:13" x14ac:dyDescent="0.3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</row>
    <row r="550" spans="1:13" x14ac:dyDescent="0.3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</row>
    <row r="551" spans="1:13" x14ac:dyDescent="0.3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</row>
    <row r="552" spans="1:13" x14ac:dyDescent="0.3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</row>
    <row r="553" spans="1:13" x14ac:dyDescent="0.3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</row>
    <row r="554" spans="1:13" x14ac:dyDescent="0.3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</row>
    <row r="555" spans="1:13" x14ac:dyDescent="0.3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</row>
    <row r="556" spans="1:13" x14ac:dyDescent="0.3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</row>
    <row r="557" spans="1:13" x14ac:dyDescent="0.3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</row>
    <row r="558" spans="1:13" x14ac:dyDescent="0.3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</row>
    <row r="559" spans="1:13" x14ac:dyDescent="0.3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</row>
    <row r="560" spans="1:13" x14ac:dyDescent="0.3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</row>
    <row r="561" spans="1:13" x14ac:dyDescent="0.3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</row>
    <row r="562" spans="1:13" x14ac:dyDescent="0.3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</row>
    <row r="563" spans="1:13" x14ac:dyDescent="0.3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</row>
    <row r="564" spans="1:13" x14ac:dyDescent="0.3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</row>
    <row r="565" spans="1:13" x14ac:dyDescent="0.3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</row>
    <row r="566" spans="1:13" x14ac:dyDescent="0.3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</row>
    <row r="567" spans="1:13" x14ac:dyDescent="0.3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</row>
    <row r="568" spans="1:13" x14ac:dyDescent="0.3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</row>
    <row r="569" spans="1:13" x14ac:dyDescent="0.3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</row>
    <row r="570" spans="1:13" x14ac:dyDescent="0.3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</row>
    <row r="571" spans="1:13" x14ac:dyDescent="0.3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</row>
    <row r="572" spans="1:13" x14ac:dyDescent="0.3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</row>
    <row r="573" spans="1:13" x14ac:dyDescent="0.3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</row>
    <row r="574" spans="1:13" x14ac:dyDescent="0.3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</row>
    <row r="575" spans="1:13" x14ac:dyDescent="0.3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</row>
    <row r="576" spans="1:13" x14ac:dyDescent="0.3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</row>
    <row r="577" spans="1:13" x14ac:dyDescent="0.3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</row>
    <row r="578" spans="1:13" x14ac:dyDescent="0.3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</row>
    <row r="579" spans="1:13" x14ac:dyDescent="0.3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</row>
    <row r="580" spans="1:13" x14ac:dyDescent="0.3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</row>
    <row r="581" spans="1:13" x14ac:dyDescent="0.3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</row>
    <row r="582" spans="1:13" x14ac:dyDescent="0.3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</row>
    <row r="583" spans="1:13" x14ac:dyDescent="0.3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</row>
    <row r="584" spans="1:13" x14ac:dyDescent="0.3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</row>
    <row r="585" spans="1:13" x14ac:dyDescent="0.3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</row>
    <row r="586" spans="1:13" x14ac:dyDescent="0.3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</row>
    <row r="587" spans="1:13" x14ac:dyDescent="0.3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</row>
    <row r="588" spans="1:13" x14ac:dyDescent="0.3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</row>
    <row r="589" spans="1:13" x14ac:dyDescent="0.3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</row>
    <row r="590" spans="1:13" x14ac:dyDescent="0.3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</row>
    <row r="591" spans="1:13" x14ac:dyDescent="0.3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</row>
    <row r="592" spans="1:13" x14ac:dyDescent="0.3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</row>
    <row r="593" spans="1:13" x14ac:dyDescent="0.3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</row>
    <row r="594" spans="1:13" x14ac:dyDescent="0.3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</row>
    <row r="595" spans="1:13" x14ac:dyDescent="0.3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</row>
    <row r="596" spans="1:13" x14ac:dyDescent="0.3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</row>
    <row r="597" spans="1:13" x14ac:dyDescent="0.3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</row>
    <row r="598" spans="1:13" x14ac:dyDescent="0.3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</row>
    <row r="599" spans="1:13" x14ac:dyDescent="0.3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</row>
    <row r="600" spans="1:13" x14ac:dyDescent="0.3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</row>
    <row r="601" spans="1:13" x14ac:dyDescent="0.3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</row>
    <row r="602" spans="1:13" x14ac:dyDescent="0.3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</row>
    <row r="603" spans="1:13" x14ac:dyDescent="0.3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</row>
    <row r="604" spans="1:13" x14ac:dyDescent="0.3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</row>
    <row r="605" spans="1:13" x14ac:dyDescent="0.3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</row>
    <row r="606" spans="1:13" x14ac:dyDescent="0.3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</row>
    <row r="607" spans="1:13" x14ac:dyDescent="0.3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</row>
    <row r="608" spans="1:13" x14ac:dyDescent="0.3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</row>
    <row r="609" spans="1:13" x14ac:dyDescent="0.3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</row>
    <row r="610" spans="1:13" x14ac:dyDescent="0.3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</row>
    <row r="611" spans="1:13" x14ac:dyDescent="0.3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</row>
    <row r="612" spans="1:13" x14ac:dyDescent="0.3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</row>
    <row r="613" spans="1:13" x14ac:dyDescent="0.3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</row>
    <row r="614" spans="1:13" x14ac:dyDescent="0.3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</row>
    <row r="615" spans="1:13" x14ac:dyDescent="0.3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</row>
    <row r="616" spans="1:13" x14ac:dyDescent="0.3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</row>
    <row r="617" spans="1:13" x14ac:dyDescent="0.3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</row>
    <row r="618" spans="1:13" x14ac:dyDescent="0.3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</row>
    <row r="619" spans="1:13" x14ac:dyDescent="0.3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</row>
    <row r="620" spans="1:13" x14ac:dyDescent="0.3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</row>
    <row r="621" spans="1:13" x14ac:dyDescent="0.3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</row>
    <row r="622" spans="1:13" x14ac:dyDescent="0.3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</row>
    <row r="623" spans="1:13" x14ac:dyDescent="0.3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</row>
    <row r="624" spans="1:13" x14ac:dyDescent="0.3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</row>
    <row r="625" spans="1:13" x14ac:dyDescent="0.3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</row>
    <row r="626" spans="1:13" x14ac:dyDescent="0.3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</row>
    <row r="627" spans="1:13" x14ac:dyDescent="0.3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</row>
    <row r="628" spans="1:13" x14ac:dyDescent="0.3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</row>
    <row r="629" spans="1:13" x14ac:dyDescent="0.3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</row>
    <row r="630" spans="1:13" x14ac:dyDescent="0.3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</row>
    <row r="631" spans="1:13" x14ac:dyDescent="0.3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</row>
    <row r="632" spans="1:13" x14ac:dyDescent="0.3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</row>
    <row r="633" spans="1:13" x14ac:dyDescent="0.3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</row>
    <row r="634" spans="1:13" x14ac:dyDescent="0.3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</row>
    <row r="635" spans="1:13" x14ac:dyDescent="0.3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</row>
    <row r="636" spans="1:13" x14ac:dyDescent="0.3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</row>
    <row r="637" spans="1:13" x14ac:dyDescent="0.3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</row>
    <row r="638" spans="1:13" x14ac:dyDescent="0.3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</row>
    <row r="639" spans="1:13" x14ac:dyDescent="0.3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</row>
    <row r="640" spans="1:13" x14ac:dyDescent="0.3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</row>
    <row r="641" spans="1:13" x14ac:dyDescent="0.3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</row>
    <row r="642" spans="1:13" x14ac:dyDescent="0.3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</row>
    <row r="643" spans="1:13" x14ac:dyDescent="0.3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</row>
    <row r="644" spans="1:13" x14ac:dyDescent="0.3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</row>
    <row r="645" spans="1:13" x14ac:dyDescent="0.3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</row>
    <row r="646" spans="1:13" x14ac:dyDescent="0.3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</row>
    <row r="647" spans="1:13" x14ac:dyDescent="0.3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</row>
    <row r="648" spans="1:13" x14ac:dyDescent="0.3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</row>
    <row r="649" spans="1:13" x14ac:dyDescent="0.3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</row>
    <row r="650" spans="1:13" x14ac:dyDescent="0.3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</row>
    <row r="651" spans="1:13" x14ac:dyDescent="0.3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</row>
    <row r="652" spans="1:13" x14ac:dyDescent="0.3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</row>
    <row r="653" spans="1:13" x14ac:dyDescent="0.3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</row>
    <row r="654" spans="1:13" x14ac:dyDescent="0.3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</row>
    <row r="655" spans="1:13" x14ac:dyDescent="0.3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</row>
    <row r="656" spans="1:13" x14ac:dyDescent="0.3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</row>
    <row r="657" spans="1:13" x14ac:dyDescent="0.3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</row>
    <row r="658" spans="1:13" x14ac:dyDescent="0.3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</row>
    <row r="659" spans="1:13" x14ac:dyDescent="0.3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</row>
    <row r="660" spans="1:13" x14ac:dyDescent="0.3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</row>
    <row r="661" spans="1:13" x14ac:dyDescent="0.3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</row>
    <row r="662" spans="1:13" x14ac:dyDescent="0.3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</row>
    <row r="663" spans="1:13" x14ac:dyDescent="0.3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</row>
    <row r="664" spans="1:13" x14ac:dyDescent="0.3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</row>
    <row r="665" spans="1:13" x14ac:dyDescent="0.3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</row>
    <row r="666" spans="1:13" x14ac:dyDescent="0.3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</row>
    <row r="667" spans="1:13" x14ac:dyDescent="0.3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</row>
    <row r="668" spans="1:13" x14ac:dyDescent="0.3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</row>
    <row r="669" spans="1:13" x14ac:dyDescent="0.3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</row>
    <row r="670" spans="1:13" x14ac:dyDescent="0.3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</row>
    <row r="671" spans="1:13" x14ac:dyDescent="0.3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</row>
    <row r="672" spans="1:13" x14ac:dyDescent="0.3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</row>
    <row r="673" spans="1:13" x14ac:dyDescent="0.3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</row>
    <row r="674" spans="1:13" x14ac:dyDescent="0.3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</row>
    <row r="675" spans="1:13" x14ac:dyDescent="0.3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</row>
    <row r="676" spans="1:13" x14ac:dyDescent="0.3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</row>
    <row r="677" spans="1:13" x14ac:dyDescent="0.3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</row>
    <row r="678" spans="1:13" x14ac:dyDescent="0.3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</row>
    <row r="679" spans="1:13" x14ac:dyDescent="0.3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</row>
    <row r="680" spans="1:13" x14ac:dyDescent="0.3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</row>
    <row r="681" spans="1:13" x14ac:dyDescent="0.3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</row>
    <row r="682" spans="1:13" x14ac:dyDescent="0.3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</row>
    <row r="683" spans="1:13" x14ac:dyDescent="0.3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</row>
    <row r="684" spans="1:13" x14ac:dyDescent="0.3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</row>
    <row r="685" spans="1:13" x14ac:dyDescent="0.3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</row>
    <row r="686" spans="1:13" x14ac:dyDescent="0.3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</row>
    <row r="687" spans="1:13" x14ac:dyDescent="0.3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</row>
    <row r="688" spans="1:13" x14ac:dyDescent="0.3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</row>
    <row r="689" spans="1:13" x14ac:dyDescent="0.3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</row>
    <row r="690" spans="1:13" x14ac:dyDescent="0.3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</row>
    <row r="691" spans="1:13" x14ac:dyDescent="0.3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</row>
    <row r="692" spans="1:13" x14ac:dyDescent="0.3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</row>
    <row r="693" spans="1:13" x14ac:dyDescent="0.3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</row>
    <row r="694" spans="1:13" x14ac:dyDescent="0.3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</row>
    <row r="695" spans="1:13" x14ac:dyDescent="0.3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</row>
    <row r="696" spans="1:13" x14ac:dyDescent="0.3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</row>
    <row r="697" spans="1:13" x14ac:dyDescent="0.3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</row>
    <row r="698" spans="1:13" x14ac:dyDescent="0.3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</row>
    <row r="699" spans="1:13" x14ac:dyDescent="0.3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</row>
    <row r="700" spans="1:13" x14ac:dyDescent="0.3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</row>
    <row r="701" spans="1:13" x14ac:dyDescent="0.3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</row>
    <row r="702" spans="1:13" x14ac:dyDescent="0.3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</row>
    <row r="703" spans="1:13" x14ac:dyDescent="0.3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</row>
    <row r="704" spans="1:13" x14ac:dyDescent="0.3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</row>
    <row r="705" spans="1:13" x14ac:dyDescent="0.3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</row>
    <row r="706" spans="1:13" x14ac:dyDescent="0.3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</row>
    <row r="707" spans="1:13" x14ac:dyDescent="0.3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</row>
    <row r="708" spans="1:13" x14ac:dyDescent="0.3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</row>
    <row r="709" spans="1:13" x14ac:dyDescent="0.3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</row>
    <row r="710" spans="1:13" x14ac:dyDescent="0.3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</row>
    <row r="711" spans="1:13" x14ac:dyDescent="0.3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</row>
    <row r="712" spans="1:13" x14ac:dyDescent="0.3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</row>
    <row r="713" spans="1:13" x14ac:dyDescent="0.3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</row>
    <row r="714" spans="1:13" x14ac:dyDescent="0.3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</row>
    <row r="715" spans="1:13" x14ac:dyDescent="0.3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</row>
    <row r="716" spans="1:13" x14ac:dyDescent="0.3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</row>
    <row r="717" spans="1:13" x14ac:dyDescent="0.3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</row>
    <row r="718" spans="1:13" x14ac:dyDescent="0.3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</row>
    <row r="719" spans="1:13" x14ac:dyDescent="0.3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</row>
    <row r="720" spans="1:13" x14ac:dyDescent="0.3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</row>
    <row r="721" spans="1:13" x14ac:dyDescent="0.3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</row>
    <row r="722" spans="1:13" x14ac:dyDescent="0.3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</row>
    <row r="723" spans="1:13" x14ac:dyDescent="0.3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</row>
    <row r="724" spans="1:13" x14ac:dyDescent="0.3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</row>
    <row r="725" spans="1:13" x14ac:dyDescent="0.3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</row>
    <row r="726" spans="1:13" x14ac:dyDescent="0.3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</row>
    <row r="727" spans="1:13" x14ac:dyDescent="0.3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</row>
    <row r="728" spans="1:13" x14ac:dyDescent="0.3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</row>
    <row r="729" spans="1:13" x14ac:dyDescent="0.3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</row>
    <row r="730" spans="1:13" x14ac:dyDescent="0.3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</row>
    <row r="731" spans="1:13" x14ac:dyDescent="0.3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</row>
    <row r="732" spans="1:13" x14ac:dyDescent="0.3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</row>
    <row r="733" spans="1:13" x14ac:dyDescent="0.3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</row>
    <row r="734" spans="1:13" x14ac:dyDescent="0.3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</row>
    <row r="735" spans="1:13" x14ac:dyDescent="0.3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</row>
    <row r="736" spans="1:13" x14ac:dyDescent="0.3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</row>
    <row r="737" spans="1:13" x14ac:dyDescent="0.3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</row>
    <row r="738" spans="1:13" x14ac:dyDescent="0.3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</row>
    <row r="739" spans="1:13" x14ac:dyDescent="0.3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</row>
    <row r="740" spans="1:13" x14ac:dyDescent="0.3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</row>
    <row r="741" spans="1:13" x14ac:dyDescent="0.3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</row>
    <row r="742" spans="1:13" x14ac:dyDescent="0.3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</row>
    <row r="743" spans="1:13" x14ac:dyDescent="0.3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</row>
    <row r="744" spans="1:13" x14ac:dyDescent="0.3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</row>
    <row r="745" spans="1:13" x14ac:dyDescent="0.3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</row>
    <row r="746" spans="1:13" x14ac:dyDescent="0.3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</row>
    <row r="747" spans="1:13" x14ac:dyDescent="0.3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</row>
    <row r="748" spans="1:13" x14ac:dyDescent="0.3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</row>
    <row r="749" spans="1:13" x14ac:dyDescent="0.3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</row>
    <row r="750" spans="1:13" x14ac:dyDescent="0.3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</row>
    <row r="751" spans="1:13" x14ac:dyDescent="0.3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</row>
    <row r="752" spans="1:13" x14ac:dyDescent="0.3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</row>
    <row r="753" spans="1:13" x14ac:dyDescent="0.3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</row>
    <row r="754" spans="1:13" x14ac:dyDescent="0.3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</row>
    <row r="755" spans="1:13" x14ac:dyDescent="0.3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</row>
    <row r="756" spans="1:13" x14ac:dyDescent="0.3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</row>
    <row r="757" spans="1:13" x14ac:dyDescent="0.3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</row>
    <row r="758" spans="1:13" x14ac:dyDescent="0.3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</row>
    <row r="759" spans="1:13" x14ac:dyDescent="0.3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</row>
    <row r="760" spans="1:13" x14ac:dyDescent="0.3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</row>
    <row r="761" spans="1:13" x14ac:dyDescent="0.3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</row>
    <row r="762" spans="1:13" x14ac:dyDescent="0.3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</row>
    <row r="763" spans="1:13" x14ac:dyDescent="0.3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</row>
    <row r="764" spans="1:13" x14ac:dyDescent="0.3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</row>
    <row r="765" spans="1:13" x14ac:dyDescent="0.3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</row>
    <row r="766" spans="1:13" x14ac:dyDescent="0.3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</row>
    <row r="767" spans="1:13" x14ac:dyDescent="0.3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</row>
    <row r="768" spans="1:13" x14ac:dyDescent="0.3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</row>
    <row r="769" spans="1:13" x14ac:dyDescent="0.3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</row>
    <row r="770" spans="1:13" x14ac:dyDescent="0.3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</row>
    <row r="771" spans="1:13" x14ac:dyDescent="0.3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</row>
    <row r="772" spans="1:13" x14ac:dyDescent="0.3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</row>
    <row r="773" spans="1:13" x14ac:dyDescent="0.3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</row>
    <row r="774" spans="1:13" x14ac:dyDescent="0.3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</row>
    <row r="775" spans="1:13" x14ac:dyDescent="0.3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</row>
    <row r="776" spans="1:13" x14ac:dyDescent="0.3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</row>
    <row r="777" spans="1:13" x14ac:dyDescent="0.3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</row>
    <row r="778" spans="1:13" x14ac:dyDescent="0.3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</row>
    <row r="779" spans="1:13" x14ac:dyDescent="0.3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</row>
    <row r="780" spans="1:13" x14ac:dyDescent="0.3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</row>
    <row r="781" spans="1:13" x14ac:dyDescent="0.3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</row>
    <row r="782" spans="1:13" x14ac:dyDescent="0.3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</row>
    <row r="783" spans="1:13" x14ac:dyDescent="0.3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</row>
    <row r="784" spans="1:13" x14ac:dyDescent="0.3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</row>
    <row r="785" spans="1:13" x14ac:dyDescent="0.3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</row>
    <row r="786" spans="1:13" x14ac:dyDescent="0.3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</row>
    <row r="787" spans="1:13" x14ac:dyDescent="0.3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</row>
    <row r="788" spans="1:13" x14ac:dyDescent="0.3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</row>
    <row r="789" spans="1:13" x14ac:dyDescent="0.3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</row>
    <row r="790" spans="1:13" x14ac:dyDescent="0.3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</row>
    <row r="791" spans="1:13" x14ac:dyDescent="0.3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</row>
    <row r="792" spans="1:13" x14ac:dyDescent="0.3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</row>
    <row r="793" spans="1:13" x14ac:dyDescent="0.3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</row>
    <row r="794" spans="1:13" x14ac:dyDescent="0.3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</row>
    <row r="795" spans="1:13" x14ac:dyDescent="0.3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</row>
    <row r="796" spans="1:13" x14ac:dyDescent="0.3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</row>
    <row r="797" spans="1:13" x14ac:dyDescent="0.3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</row>
    <row r="798" spans="1:13" x14ac:dyDescent="0.3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</row>
    <row r="799" spans="1:13" x14ac:dyDescent="0.3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</row>
    <row r="800" spans="1:13" x14ac:dyDescent="0.3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</row>
    <row r="801" spans="1:13" x14ac:dyDescent="0.3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</row>
    <row r="802" spans="1:13" x14ac:dyDescent="0.3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</row>
    <row r="803" spans="1:13" x14ac:dyDescent="0.3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</row>
    <row r="804" spans="1:13" x14ac:dyDescent="0.3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</row>
    <row r="805" spans="1:13" x14ac:dyDescent="0.3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</row>
    <row r="806" spans="1:13" x14ac:dyDescent="0.3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</row>
    <row r="807" spans="1:13" x14ac:dyDescent="0.3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</row>
    <row r="808" spans="1:13" x14ac:dyDescent="0.3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</row>
    <row r="809" spans="1:13" x14ac:dyDescent="0.3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</row>
    <row r="810" spans="1:13" x14ac:dyDescent="0.3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</row>
    <row r="811" spans="1:13" x14ac:dyDescent="0.3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</row>
    <row r="812" spans="1:13" x14ac:dyDescent="0.3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</row>
    <row r="813" spans="1:13" x14ac:dyDescent="0.3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</row>
    <row r="814" spans="1:13" x14ac:dyDescent="0.3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</row>
    <row r="815" spans="1:13" x14ac:dyDescent="0.3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</row>
    <row r="816" spans="1:13" x14ac:dyDescent="0.3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</row>
    <row r="817" spans="1:13" x14ac:dyDescent="0.3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</row>
    <row r="818" spans="1:13" x14ac:dyDescent="0.3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</row>
    <row r="819" spans="1:13" x14ac:dyDescent="0.3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</row>
    <row r="820" spans="1:13" x14ac:dyDescent="0.3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</row>
    <row r="821" spans="1:13" x14ac:dyDescent="0.3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</row>
    <row r="822" spans="1:13" x14ac:dyDescent="0.3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</row>
    <row r="823" spans="1:13" x14ac:dyDescent="0.3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</row>
    <row r="824" spans="1:13" x14ac:dyDescent="0.3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</row>
    <row r="825" spans="1:13" x14ac:dyDescent="0.3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</row>
    <row r="826" spans="1:13" x14ac:dyDescent="0.3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</row>
    <row r="827" spans="1:13" x14ac:dyDescent="0.3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</row>
    <row r="828" spans="1:13" x14ac:dyDescent="0.3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</row>
    <row r="829" spans="1:13" x14ac:dyDescent="0.3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</row>
    <row r="830" spans="1:13" x14ac:dyDescent="0.3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</row>
    <row r="831" spans="1:13" x14ac:dyDescent="0.3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</row>
    <row r="832" spans="1:13" x14ac:dyDescent="0.3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</row>
    <row r="833" spans="1:13" x14ac:dyDescent="0.3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</row>
    <row r="834" spans="1:13" x14ac:dyDescent="0.3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</row>
    <row r="835" spans="1:13" x14ac:dyDescent="0.3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</row>
    <row r="836" spans="1:13" x14ac:dyDescent="0.3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</row>
    <row r="837" spans="1:13" x14ac:dyDescent="0.3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</row>
    <row r="838" spans="1:13" x14ac:dyDescent="0.3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</row>
    <row r="839" spans="1:13" x14ac:dyDescent="0.3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</row>
    <row r="840" spans="1:13" x14ac:dyDescent="0.3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</row>
    <row r="841" spans="1:13" x14ac:dyDescent="0.3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</row>
    <row r="842" spans="1:13" x14ac:dyDescent="0.3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</row>
    <row r="843" spans="1:13" x14ac:dyDescent="0.3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</row>
    <row r="844" spans="1:13" x14ac:dyDescent="0.3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</row>
    <row r="845" spans="1:13" x14ac:dyDescent="0.3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</row>
    <row r="846" spans="1:13" x14ac:dyDescent="0.3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</row>
    <row r="847" spans="1:13" x14ac:dyDescent="0.3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</row>
    <row r="848" spans="1:13" x14ac:dyDescent="0.3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</row>
    <row r="849" spans="1:13" x14ac:dyDescent="0.3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</row>
    <row r="850" spans="1:13" x14ac:dyDescent="0.3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</row>
    <row r="851" spans="1:13" x14ac:dyDescent="0.3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</row>
    <row r="852" spans="1:13" x14ac:dyDescent="0.3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</row>
    <row r="853" spans="1:13" x14ac:dyDescent="0.3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</row>
    <row r="854" spans="1:13" x14ac:dyDescent="0.3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</row>
    <row r="855" spans="1:13" x14ac:dyDescent="0.3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</row>
    <row r="856" spans="1:13" x14ac:dyDescent="0.3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</row>
    <row r="857" spans="1:13" x14ac:dyDescent="0.3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</row>
    <row r="858" spans="1:13" x14ac:dyDescent="0.3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</row>
    <row r="859" spans="1:13" x14ac:dyDescent="0.3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</row>
    <row r="860" spans="1:13" x14ac:dyDescent="0.3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</row>
    <row r="861" spans="1:13" x14ac:dyDescent="0.3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</row>
    <row r="862" spans="1:13" x14ac:dyDescent="0.3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</row>
    <row r="863" spans="1:13" x14ac:dyDescent="0.3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</row>
    <row r="864" spans="1:13" x14ac:dyDescent="0.3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</row>
    <row r="865" spans="1:13" x14ac:dyDescent="0.3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</row>
    <row r="866" spans="1:13" x14ac:dyDescent="0.3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</row>
    <row r="867" spans="1:13" x14ac:dyDescent="0.3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</row>
    <row r="868" spans="1:13" x14ac:dyDescent="0.3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</row>
    <row r="869" spans="1:13" x14ac:dyDescent="0.3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</row>
    <row r="870" spans="1:13" x14ac:dyDescent="0.3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</row>
    <row r="871" spans="1:13" x14ac:dyDescent="0.3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</row>
    <row r="872" spans="1:13" x14ac:dyDescent="0.3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</row>
    <row r="873" spans="1:13" x14ac:dyDescent="0.3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</row>
    <row r="874" spans="1:13" x14ac:dyDescent="0.3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</row>
    <row r="875" spans="1:13" x14ac:dyDescent="0.3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</row>
    <row r="876" spans="1:13" x14ac:dyDescent="0.3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</row>
    <row r="877" spans="1:13" x14ac:dyDescent="0.3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</row>
    <row r="878" spans="1:13" x14ac:dyDescent="0.3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</row>
    <row r="879" spans="1:13" x14ac:dyDescent="0.3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</row>
    <row r="880" spans="1:13" x14ac:dyDescent="0.3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</row>
    <row r="881" spans="1:13" x14ac:dyDescent="0.3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</row>
    <row r="882" spans="1:13" x14ac:dyDescent="0.3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</row>
    <row r="883" spans="1:13" x14ac:dyDescent="0.3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</row>
    <row r="884" spans="1:13" x14ac:dyDescent="0.3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</row>
    <row r="885" spans="1:13" x14ac:dyDescent="0.3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</row>
    <row r="886" spans="1:13" x14ac:dyDescent="0.3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</row>
    <row r="887" spans="1:13" x14ac:dyDescent="0.3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</row>
    <row r="888" spans="1:13" x14ac:dyDescent="0.3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</row>
    <row r="889" spans="1:13" x14ac:dyDescent="0.3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</row>
    <row r="890" spans="1:13" x14ac:dyDescent="0.3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</row>
    <row r="891" spans="1:13" x14ac:dyDescent="0.3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</row>
    <row r="892" spans="1:13" x14ac:dyDescent="0.3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</row>
    <row r="893" spans="1:13" x14ac:dyDescent="0.3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</row>
    <row r="894" spans="1:13" x14ac:dyDescent="0.3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</row>
    <row r="895" spans="1:13" x14ac:dyDescent="0.3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</row>
    <row r="896" spans="1:13" x14ac:dyDescent="0.3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</row>
    <row r="897" spans="1:13" x14ac:dyDescent="0.3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</row>
    <row r="898" spans="1:13" x14ac:dyDescent="0.3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</row>
    <row r="899" spans="1:13" x14ac:dyDescent="0.3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</row>
    <row r="900" spans="1:13" x14ac:dyDescent="0.3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</row>
    <row r="901" spans="1:13" x14ac:dyDescent="0.3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</row>
    <row r="902" spans="1:13" x14ac:dyDescent="0.3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</row>
    <row r="903" spans="1:13" x14ac:dyDescent="0.3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</row>
    <row r="904" spans="1:13" x14ac:dyDescent="0.3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</row>
    <row r="905" spans="1:13" x14ac:dyDescent="0.3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</row>
    <row r="906" spans="1:13" x14ac:dyDescent="0.3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</row>
    <row r="907" spans="1:13" x14ac:dyDescent="0.3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</row>
    <row r="908" spans="1:13" x14ac:dyDescent="0.3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</row>
    <row r="909" spans="1:13" x14ac:dyDescent="0.3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</row>
    <row r="910" spans="1:13" x14ac:dyDescent="0.3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</row>
    <row r="911" spans="1:13" x14ac:dyDescent="0.3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</row>
    <row r="912" spans="1:13" x14ac:dyDescent="0.3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</row>
    <row r="913" spans="1:13" x14ac:dyDescent="0.3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</row>
    <row r="914" spans="1:13" x14ac:dyDescent="0.3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</row>
    <row r="915" spans="1:13" x14ac:dyDescent="0.3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</row>
    <row r="916" spans="1:13" x14ac:dyDescent="0.3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</row>
    <row r="917" spans="1:13" x14ac:dyDescent="0.3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</row>
    <row r="918" spans="1:13" x14ac:dyDescent="0.3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</row>
    <row r="919" spans="1:13" x14ac:dyDescent="0.3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</row>
    <row r="920" spans="1:13" x14ac:dyDescent="0.3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</row>
    <row r="921" spans="1:13" x14ac:dyDescent="0.3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</row>
    <row r="922" spans="1:13" x14ac:dyDescent="0.3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</row>
    <row r="923" spans="1:13" x14ac:dyDescent="0.3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</row>
    <row r="924" spans="1:13" x14ac:dyDescent="0.3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</row>
    <row r="925" spans="1:13" x14ac:dyDescent="0.3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</row>
    <row r="926" spans="1:13" x14ac:dyDescent="0.3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</row>
    <row r="927" spans="1:13" x14ac:dyDescent="0.3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</row>
    <row r="928" spans="1:13" x14ac:dyDescent="0.3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</row>
    <row r="929" spans="1:13" x14ac:dyDescent="0.3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</row>
    <row r="930" spans="1:13" x14ac:dyDescent="0.3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</row>
    <row r="931" spans="1:13" x14ac:dyDescent="0.3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</row>
    <row r="932" spans="1:13" x14ac:dyDescent="0.3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</row>
    <row r="933" spans="1:13" x14ac:dyDescent="0.3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</row>
    <row r="934" spans="1:13" x14ac:dyDescent="0.3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</row>
    <row r="935" spans="1:13" x14ac:dyDescent="0.3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</row>
    <row r="936" spans="1:13" x14ac:dyDescent="0.3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</row>
    <row r="937" spans="1:13" x14ac:dyDescent="0.3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</row>
    <row r="938" spans="1:13" x14ac:dyDescent="0.3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</row>
    <row r="939" spans="1:13" x14ac:dyDescent="0.3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</row>
    <row r="940" spans="1:13" x14ac:dyDescent="0.3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</row>
    <row r="941" spans="1:13" x14ac:dyDescent="0.3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</row>
    <row r="942" spans="1:13" x14ac:dyDescent="0.3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</row>
    <row r="943" spans="1:13" x14ac:dyDescent="0.3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</row>
    <row r="944" spans="1:13" x14ac:dyDescent="0.3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</row>
    <row r="945" spans="1:13" x14ac:dyDescent="0.3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</row>
    <row r="946" spans="1:13" x14ac:dyDescent="0.3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</row>
    <row r="947" spans="1:13" x14ac:dyDescent="0.3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</row>
    <row r="948" spans="1:13" x14ac:dyDescent="0.3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</row>
    <row r="949" spans="1:13" x14ac:dyDescent="0.3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</row>
    <row r="950" spans="1:13" x14ac:dyDescent="0.3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</row>
    <row r="951" spans="1:13" x14ac:dyDescent="0.3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</row>
    <row r="952" spans="1:13" x14ac:dyDescent="0.3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</row>
    <row r="953" spans="1:13" x14ac:dyDescent="0.3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</row>
    <row r="954" spans="1:13" x14ac:dyDescent="0.3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</row>
    <row r="955" spans="1:13" x14ac:dyDescent="0.3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</row>
    <row r="956" spans="1:13" x14ac:dyDescent="0.3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</row>
    <row r="957" spans="1:13" x14ac:dyDescent="0.3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</row>
    <row r="958" spans="1:13" x14ac:dyDescent="0.3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</row>
    <row r="959" spans="1:13" x14ac:dyDescent="0.3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</row>
    <row r="960" spans="1:13" x14ac:dyDescent="0.3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</row>
    <row r="961" spans="1:13" x14ac:dyDescent="0.3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</row>
    <row r="962" spans="1:13" x14ac:dyDescent="0.3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</row>
    <row r="963" spans="1:13" x14ac:dyDescent="0.3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</row>
    <row r="964" spans="1:13" x14ac:dyDescent="0.3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</row>
    <row r="965" spans="1:13" x14ac:dyDescent="0.3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</row>
    <row r="966" spans="1:13" x14ac:dyDescent="0.3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</row>
    <row r="967" spans="1:13" x14ac:dyDescent="0.3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</row>
    <row r="968" spans="1:13" x14ac:dyDescent="0.3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</row>
    <row r="969" spans="1:13" x14ac:dyDescent="0.3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</row>
    <row r="970" spans="1:13" x14ac:dyDescent="0.3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</row>
    <row r="971" spans="1:13" x14ac:dyDescent="0.3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</row>
    <row r="972" spans="1:13" x14ac:dyDescent="0.3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</row>
    <row r="973" spans="1:13" x14ac:dyDescent="0.3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</row>
    <row r="974" spans="1:13" x14ac:dyDescent="0.3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</row>
    <row r="975" spans="1:13" x14ac:dyDescent="0.3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</row>
    <row r="976" spans="1:13" x14ac:dyDescent="0.3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</row>
    <row r="977" spans="1:13" x14ac:dyDescent="0.3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</row>
    <row r="978" spans="1:13" x14ac:dyDescent="0.3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</row>
    <row r="979" spans="1:13" x14ac:dyDescent="0.3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</row>
    <row r="980" spans="1:13" x14ac:dyDescent="0.3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</row>
    <row r="981" spans="1:13" x14ac:dyDescent="0.3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</row>
    <row r="982" spans="1:13" x14ac:dyDescent="0.3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</row>
    <row r="983" spans="1:13" x14ac:dyDescent="0.3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</row>
    <row r="984" spans="1:13" x14ac:dyDescent="0.3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</row>
    <row r="985" spans="1:13" x14ac:dyDescent="0.3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</row>
    <row r="986" spans="1:13" x14ac:dyDescent="0.3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</row>
    <row r="987" spans="1:13" x14ac:dyDescent="0.3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</row>
    <row r="988" spans="1:13" x14ac:dyDescent="0.3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</row>
    <row r="989" spans="1:13" x14ac:dyDescent="0.3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</row>
    <row r="990" spans="1:13" x14ac:dyDescent="0.3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</row>
    <row r="991" spans="1:13" x14ac:dyDescent="0.3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</row>
    <row r="992" spans="1:13" x14ac:dyDescent="0.3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</row>
    <row r="993" spans="1:13" x14ac:dyDescent="0.3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</row>
    <row r="994" spans="1:13" x14ac:dyDescent="0.3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</row>
    <row r="995" spans="1:13" x14ac:dyDescent="0.3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</row>
    <row r="996" spans="1:13" x14ac:dyDescent="0.3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</row>
    <row r="997" spans="1:13" x14ac:dyDescent="0.3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</row>
    <row r="998" spans="1:13" x14ac:dyDescent="0.3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</row>
    <row r="999" spans="1:13" x14ac:dyDescent="0.3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</row>
    <row r="1000" spans="1:13" x14ac:dyDescent="0.3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</row>
    <row r="1001" spans="1:13" x14ac:dyDescent="0.3">
      <c r="A1001" s="683"/>
      <c r="B1001" s="683"/>
      <c r="C1001" s="683"/>
      <c r="D1001" s="683"/>
      <c r="E1001" s="683"/>
      <c r="F1001" s="683"/>
      <c r="G1001" s="683"/>
      <c r="H1001" s="683"/>
      <c r="I1001" s="683"/>
      <c r="J1001" s="683"/>
      <c r="K1001" s="683"/>
      <c r="L1001" s="683"/>
      <c r="M1001" s="683"/>
    </row>
    <row r="1002" spans="1:13" x14ac:dyDescent="0.3">
      <c r="A1002" s="683"/>
      <c r="B1002" s="683"/>
      <c r="C1002" s="683"/>
      <c r="D1002" s="683"/>
      <c r="E1002" s="683"/>
      <c r="F1002" s="683"/>
      <c r="G1002" s="683"/>
      <c r="H1002" s="683"/>
      <c r="I1002" s="683"/>
      <c r="J1002" s="683"/>
      <c r="K1002" s="683"/>
      <c r="L1002" s="683"/>
      <c r="M1002" s="683"/>
    </row>
    <row r="1003" spans="1:13" x14ac:dyDescent="0.3">
      <c r="A1003" s="683"/>
      <c r="B1003" s="683"/>
      <c r="C1003" s="683"/>
      <c r="D1003" s="683"/>
      <c r="E1003" s="683"/>
      <c r="F1003" s="683"/>
      <c r="G1003" s="683"/>
      <c r="H1003" s="683"/>
      <c r="I1003" s="683"/>
      <c r="J1003" s="683"/>
      <c r="K1003" s="683"/>
      <c r="L1003" s="683"/>
      <c r="M1003" s="683"/>
    </row>
    <row r="1004" spans="1:13" x14ac:dyDescent="0.3">
      <c r="A1004" s="683"/>
      <c r="B1004" s="683"/>
      <c r="C1004" s="683"/>
      <c r="D1004" s="683"/>
      <c r="E1004" s="683"/>
      <c r="F1004" s="683"/>
      <c r="G1004" s="683"/>
      <c r="H1004" s="683"/>
      <c r="I1004" s="683"/>
      <c r="J1004" s="683"/>
      <c r="K1004" s="683"/>
      <c r="L1004" s="683"/>
      <c r="M1004" s="683"/>
    </row>
    <row r="1005" spans="1:13" x14ac:dyDescent="0.3">
      <c r="A1005" s="683"/>
      <c r="B1005" s="683"/>
      <c r="C1005" s="683"/>
      <c r="D1005" s="683"/>
      <c r="E1005" s="683"/>
      <c r="F1005" s="683"/>
      <c r="G1005" s="683"/>
      <c r="H1005" s="683"/>
      <c r="I1005" s="683"/>
      <c r="J1005" s="683"/>
      <c r="K1005" s="683"/>
      <c r="L1005" s="683"/>
      <c r="M1005" s="683"/>
    </row>
    <row r="1006" spans="1:13" x14ac:dyDescent="0.3">
      <c r="A1006" s="683"/>
      <c r="B1006" s="683"/>
      <c r="C1006" s="683"/>
      <c r="D1006" s="683"/>
      <c r="E1006" s="683"/>
      <c r="F1006" s="683"/>
      <c r="G1006" s="683"/>
      <c r="H1006" s="683"/>
      <c r="I1006" s="683"/>
      <c r="J1006" s="683"/>
      <c r="K1006" s="683"/>
      <c r="L1006" s="683"/>
      <c r="M1006" s="683"/>
    </row>
    <row r="1007" spans="1:13" x14ac:dyDescent="0.3">
      <c r="A1007" s="683"/>
      <c r="B1007" s="683"/>
      <c r="C1007" s="683"/>
      <c r="D1007" s="683"/>
      <c r="E1007" s="683"/>
      <c r="F1007" s="683"/>
      <c r="G1007" s="683"/>
      <c r="H1007" s="683"/>
      <c r="I1007" s="683"/>
      <c r="J1007" s="683"/>
      <c r="K1007" s="683"/>
      <c r="L1007" s="683"/>
      <c r="M1007" s="683"/>
    </row>
    <row r="1008" spans="1:13" x14ac:dyDescent="0.3">
      <c r="A1008" s="683"/>
      <c r="B1008" s="683"/>
      <c r="C1008" s="683"/>
      <c r="D1008" s="683"/>
      <c r="E1008" s="683"/>
      <c r="F1008" s="683"/>
      <c r="G1008" s="683"/>
      <c r="H1008" s="683"/>
      <c r="I1008" s="683"/>
      <c r="J1008" s="683"/>
      <c r="K1008" s="683"/>
      <c r="L1008" s="683"/>
      <c r="M1008" s="683"/>
    </row>
    <row r="1009" spans="1:13" x14ac:dyDescent="0.3">
      <c r="A1009" s="683"/>
      <c r="B1009" s="683"/>
      <c r="C1009" s="683"/>
      <c r="D1009" s="683"/>
      <c r="E1009" s="683"/>
      <c r="F1009" s="683"/>
      <c r="G1009" s="683"/>
      <c r="H1009" s="683"/>
      <c r="I1009" s="683"/>
      <c r="J1009" s="683"/>
      <c r="K1009" s="683"/>
      <c r="L1009" s="683"/>
      <c r="M1009" s="683"/>
    </row>
    <row r="1010" spans="1:13" x14ac:dyDescent="0.3">
      <c r="A1010" s="683"/>
      <c r="B1010" s="683"/>
      <c r="C1010" s="683"/>
      <c r="D1010" s="683"/>
      <c r="E1010" s="683"/>
      <c r="F1010" s="683"/>
      <c r="G1010" s="683"/>
      <c r="H1010" s="683"/>
      <c r="I1010" s="683"/>
      <c r="J1010" s="683"/>
      <c r="K1010" s="683"/>
      <c r="L1010" s="683"/>
      <c r="M1010" s="683"/>
    </row>
    <row r="1011" spans="1:13" x14ac:dyDescent="0.3">
      <c r="A1011" s="683"/>
      <c r="B1011" s="683"/>
      <c r="C1011" s="683"/>
      <c r="D1011" s="683"/>
      <c r="E1011" s="683"/>
      <c r="F1011" s="683"/>
      <c r="G1011" s="683"/>
      <c r="H1011" s="683"/>
      <c r="I1011" s="683"/>
      <c r="J1011" s="683"/>
      <c r="K1011" s="683"/>
      <c r="L1011" s="683"/>
      <c r="M1011" s="683"/>
    </row>
    <row r="1012" spans="1:13" x14ac:dyDescent="0.3">
      <c r="A1012" s="683"/>
      <c r="B1012" s="683"/>
      <c r="C1012" s="683"/>
      <c r="D1012" s="683"/>
      <c r="E1012" s="683"/>
      <c r="F1012" s="683"/>
      <c r="G1012" s="683"/>
      <c r="H1012" s="683"/>
      <c r="I1012" s="683"/>
      <c r="J1012" s="683"/>
      <c r="K1012" s="683"/>
      <c r="L1012" s="683"/>
      <c r="M1012" s="683"/>
    </row>
    <row r="1013" spans="1:13" x14ac:dyDescent="0.3">
      <c r="A1013" s="683"/>
      <c r="B1013" s="683"/>
      <c r="C1013" s="683"/>
      <c r="D1013" s="683"/>
      <c r="E1013" s="683"/>
      <c r="F1013" s="683"/>
      <c r="G1013" s="683"/>
      <c r="H1013" s="683"/>
      <c r="I1013" s="683"/>
      <c r="J1013" s="683"/>
      <c r="K1013" s="683"/>
      <c r="L1013" s="683"/>
      <c r="M1013" s="683"/>
    </row>
    <row r="1014" spans="1:13" x14ac:dyDescent="0.3">
      <c r="A1014" s="683"/>
      <c r="B1014" s="683"/>
      <c r="C1014" s="683"/>
      <c r="D1014" s="683"/>
      <c r="E1014" s="683"/>
      <c r="F1014" s="683"/>
      <c r="G1014" s="683"/>
      <c r="H1014" s="683"/>
      <c r="I1014" s="683"/>
      <c r="J1014" s="683"/>
      <c r="K1014" s="683"/>
      <c r="L1014" s="683"/>
      <c r="M1014" s="683"/>
    </row>
    <row r="1015" spans="1:13" x14ac:dyDescent="0.3">
      <c r="A1015" s="683"/>
      <c r="B1015" s="683"/>
      <c r="C1015" s="683"/>
      <c r="D1015" s="683"/>
      <c r="E1015" s="683"/>
      <c r="F1015" s="683"/>
      <c r="G1015" s="683"/>
      <c r="H1015" s="683"/>
      <c r="I1015" s="683"/>
      <c r="J1015" s="683"/>
      <c r="K1015" s="683"/>
      <c r="L1015" s="683"/>
      <c r="M1015" s="683"/>
    </row>
    <row r="1016" spans="1:13" x14ac:dyDescent="0.3">
      <c r="A1016" s="683"/>
      <c r="B1016" s="683"/>
      <c r="C1016" s="683"/>
      <c r="D1016" s="683"/>
      <c r="E1016" s="683"/>
      <c r="F1016" s="683"/>
      <c r="G1016" s="683"/>
      <c r="H1016" s="683"/>
      <c r="I1016" s="683"/>
      <c r="J1016" s="683"/>
      <c r="K1016" s="683"/>
      <c r="L1016" s="683"/>
      <c r="M1016" s="683"/>
    </row>
    <row r="1017" spans="1:13" x14ac:dyDescent="0.3">
      <c r="A1017" s="683"/>
      <c r="B1017" s="683"/>
      <c r="C1017" s="683"/>
      <c r="D1017" s="683"/>
      <c r="E1017" s="683"/>
      <c r="F1017" s="683"/>
      <c r="G1017" s="683"/>
      <c r="H1017" s="683"/>
      <c r="I1017" s="683"/>
      <c r="J1017" s="683"/>
      <c r="K1017" s="683"/>
      <c r="L1017" s="683"/>
      <c r="M1017" s="683"/>
    </row>
    <row r="1018" spans="1:13" x14ac:dyDescent="0.3">
      <c r="A1018" s="683"/>
      <c r="B1018" s="683"/>
      <c r="C1018" s="683"/>
      <c r="D1018" s="683"/>
      <c r="E1018" s="683"/>
      <c r="F1018" s="683"/>
      <c r="G1018" s="683"/>
      <c r="H1018" s="683"/>
      <c r="I1018" s="683"/>
      <c r="J1018" s="683"/>
      <c r="K1018" s="683"/>
      <c r="L1018" s="683"/>
      <c r="M1018" s="683"/>
    </row>
    <row r="1019" spans="1:13" x14ac:dyDescent="0.3">
      <c r="A1019" s="683"/>
      <c r="B1019" s="683"/>
      <c r="C1019" s="683"/>
      <c r="D1019" s="683"/>
      <c r="E1019" s="683"/>
      <c r="F1019" s="683"/>
      <c r="G1019" s="683"/>
      <c r="H1019" s="683"/>
      <c r="I1019" s="683"/>
      <c r="J1019" s="683"/>
      <c r="K1019" s="683"/>
      <c r="L1019" s="683"/>
      <c r="M1019" s="683"/>
    </row>
    <row r="1020" spans="1:13" x14ac:dyDescent="0.3">
      <c r="A1020" s="683"/>
      <c r="B1020" s="683"/>
      <c r="C1020" s="683"/>
      <c r="D1020" s="683"/>
      <c r="E1020" s="683"/>
      <c r="F1020" s="683"/>
      <c r="G1020" s="683"/>
      <c r="H1020" s="683"/>
      <c r="I1020" s="683"/>
      <c r="J1020" s="683"/>
      <c r="K1020" s="683"/>
      <c r="L1020" s="683"/>
      <c r="M1020" s="683"/>
    </row>
    <row r="1021" spans="1:13" x14ac:dyDescent="0.3">
      <c r="A1021" s="683"/>
      <c r="B1021" s="683"/>
      <c r="C1021" s="683"/>
      <c r="D1021" s="683"/>
      <c r="E1021" s="683"/>
      <c r="F1021" s="683"/>
      <c r="G1021" s="683"/>
      <c r="H1021" s="683"/>
      <c r="I1021" s="683"/>
      <c r="J1021" s="683"/>
      <c r="K1021" s="683"/>
      <c r="L1021" s="683"/>
      <c r="M1021" s="683"/>
    </row>
    <row r="1022" spans="1:13" x14ac:dyDescent="0.3">
      <c r="A1022" s="683"/>
      <c r="B1022" s="683"/>
      <c r="C1022" s="683"/>
      <c r="D1022" s="683"/>
      <c r="E1022" s="683"/>
      <c r="F1022" s="683"/>
      <c r="G1022" s="683"/>
      <c r="H1022" s="683"/>
      <c r="I1022" s="683"/>
      <c r="J1022" s="683"/>
      <c r="K1022" s="683"/>
      <c r="L1022" s="683"/>
      <c r="M1022" s="683"/>
    </row>
    <row r="1023" spans="1:13" x14ac:dyDescent="0.3">
      <c r="A1023" s="683"/>
      <c r="B1023" s="683"/>
      <c r="C1023" s="683"/>
      <c r="D1023" s="683"/>
      <c r="E1023" s="683"/>
      <c r="F1023" s="683"/>
      <c r="G1023" s="683"/>
      <c r="H1023" s="683"/>
      <c r="I1023" s="683"/>
      <c r="J1023" s="683"/>
      <c r="K1023" s="683"/>
      <c r="L1023" s="683"/>
      <c r="M1023" s="683"/>
    </row>
    <row r="1024" spans="1:13" x14ac:dyDescent="0.3">
      <c r="A1024" s="683"/>
      <c r="B1024" s="683"/>
      <c r="C1024" s="683"/>
      <c r="D1024" s="683"/>
      <c r="E1024" s="683"/>
      <c r="F1024" s="683"/>
      <c r="G1024" s="683"/>
      <c r="H1024" s="683"/>
      <c r="I1024" s="683"/>
      <c r="J1024" s="683"/>
      <c r="K1024" s="683"/>
      <c r="L1024" s="683"/>
      <c r="M1024" s="683"/>
    </row>
    <row r="1025" spans="1:13" x14ac:dyDescent="0.3">
      <c r="A1025" s="683"/>
      <c r="B1025" s="683"/>
      <c r="C1025" s="683"/>
      <c r="D1025" s="683"/>
      <c r="E1025" s="683"/>
      <c r="F1025" s="683"/>
      <c r="G1025" s="683"/>
      <c r="H1025" s="683"/>
      <c r="I1025" s="683"/>
      <c r="J1025" s="683"/>
      <c r="K1025" s="683"/>
      <c r="L1025" s="683"/>
      <c r="M1025" s="683"/>
    </row>
    <row r="1026" spans="1:13" x14ac:dyDescent="0.3">
      <c r="A1026" s="683"/>
      <c r="B1026" s="683"/>
      <c r="C1026" s="683"/>
      <c r="D1026" s="683"/>
      <c r="E1026" s="683"/>
      <c r="F1026" s="683"/>
      <c r="G1026" s="683"/>
      <c r="H1026" s="683"/>
      <c r="I1026" s="683"/>
      <c r="J1026" s="683"/>
      <c r="K1026" s="683"/>
      <c r="L1026" s="683"/>
      <c r="M1026" s="683"/>
    </row>
    <row r="1027" spans="1:13" x14ac:dyDescent="0.3">
      <c r="A1027" s="683"/>
      <c r="B1027" s="683"/>
      <c r="C1027" s="683"/>
      <c r="D1027" s="683"/>
      <c r="E1027" s="683"/>
      <c r="F1027" s="683"/>
      <c r="G1027" s="683"/>
      <c r="H1027" s="683"/>
      <c r="I1027" s="683"/>
      <c r="J1027" s="683"/>
      <c r="K1027" s="683"/>
      <c r="L1027" s="683"/>
      <c r="M1027" s="683"/>
    </row>
    <row r="1028" spans="1:13" x14ac:dyDescent="0.3">
      <c r="A1028" s="683"/>
      <c r="B1028" s="683"/>
      <c r="C1028" s="683"/>
      <c r="D1028" s="683"/>
      <c r="E1028" s="683"/>
      <c r="F1028" s="683"/>
      <c r="G1028" s="683"/>
      <c r="H1028" s="683"/>
      <c r="I1028" s="683"/>
      <c r="J1028" s="683"/>
      <c r="K1028" s="683"/>
      <c r="L1028" s="683"/>
      <c r="M1028" s="683"/>
    </row>
    <row r="1029" spans="1:13" x14ac:dyDescent="0.3">
      <c r="A1029" s="683"/>
      <c r="B1029" s="683"/>
      <c r="C1029" s="683"/>
      <c r="D1029" s="683"/>
      <c r="E1029" s="683"/>
      <c r="F1029" s="683"/>
      <c r="G1029" s="683"/>
      <c r="H1029" s="683"/>
      <c r="I1029" s="683"/>
      <c r="J1029" s="683"/>
      <c r="K1029" s="683"/>
      <c r="L1029" s="683"/>
      <c r="M1029" s="683"/>
    </row>
    <row r="1030" spans="1:13" x14ac:dyDescent="0.3">
      <c r="A1030" s="683"/>
      <c r="B1030" s="683"/>
      <c r="C1030" s="683"/>
      <c r="D1030" s="683"/>
      <c r="E1030" s="683"/>
      <c r="F1030" s="683"/>
      <c r="G1030" s="683"/>
      <c r="H1030" s="683"/>
      <c r="I1030" s="683"/>
      <c r="J1030" s="683"/>
      <c r="K1030" s="683"/>
      <c r="L1030" s="683"/>
      <c r="M1030" s="683"/>
    </row>
    <row r="1031" spans="1:13" x14ac:dyDescent="0.3">
      <c r="A1031" s="683"/>
      <c r="B1031" s="683"/>
      <c r="C1031" s="683"/>
      <c r="D1031" s="683"/>
      <c r="E1031" s="683"/>
      <c r="F1031" s="683"/>
      <c r="G1031" s="683"/>
      <c r="H1031" s="683"/>
      <c r="I1031" s="683"/>
      <c r="J1031" s="683"/>
      <c r="K1031" s="683"/>
      <c r="L1031" s="683"/>
      <c r="M1031" s="683"/>
    </row>
    <row r="1032" spans="1:13" x14ac:dyDescent="0.3">
      <c r="A1032" s="683"/>
      <c r="B1032" s="683"/>
      <c r="C1032" s="683"/>
      <c r="D1032" s="683"/>
      <c r="E1032" s="683"/>
      <c r="F1032" s="683"/>
      <c r="G1032" s="683"/>
      <c r="H1032" s="683"/>
      <c r="I1032" s="683"/>
      <c r="J1032" s="683"/>
      <c r="K1032" s="683"/>
      <c r="L1032" s="683"/>
      <c r="M1032" s="683"/>
    </row>
    <row r="1033" spans="1:13" x14ac:dyDescent="0.3">
      <c r="A1033" s="683"/>
      <c r="B1033" s="683"/>
      <c r="C1033" s="683"/>
      <c r="D1033" s="683"/>
      <c r="E1033" s="683"/>
      <c r="F1033" s="683"/>
      <c r="G1033" s="683"/>
      <c r="H1033" s="683"/>
      <c r="I1033" s="683"/>
      <c r="J1033" s="683"/>
      <c r="K1033" s="683"/>
      <c r="L1033" s="683"/>
      <c r="M1033" s="683"/>
    </row>
    <row r="1034" spans="1:13" x14ac:dyDescent="0.3">
      <c r="A1034" s="683"/>
      <c r="B1034" s="683"/>
      <c r="C1034" s="683"/>
      <c r="D1034" s="683"/>
      <c r="E1034" s="683"/>
      <c r="F1034" s="683"/>
      <c r="G1034" s="683"/>
      <c r="H1034" s="683"/>
      <c r="I1034" s="683"/>
      <c r="J1034" s="683"/>
      <c r="K1034" s="683"/>
      <c r="L1034" s="683"/>
      <c r="M1034" s="683"/>
    </row>
    <row r="1035" spans="1:13" x14ac:dyDescent="0.3">
      <c r="A1035" s="683"/>
      <c r="B1035" s="683"/>
      <c r="C1035" s="683"/>
      <c r="D1035" s="683"/>
      <c r="E1035" s="683"/>
      <c r="F1035" s="683"/>
      <c r="G1035" s="683"/>
      <c r="H1035" s="683"/>
      <c r="I1035" s="683"/>
      <c r="J1035" s="683"/>
      <c r="K1035" s="683"/>
      <c r="L1035" s="683"/>
      <c r="M1035" s="683"/>
    </row>
    <row r="1036" spans="1:13" x14ac:dyDescent="0.3">
      <c r="A1036" s="683"/>
      <c r="B1036" s="683"/>
      <c r="C1036" s="683"/>
      <c r="D1036" s="683"/>
      <c r="E1036" s="683"/>
      <c r="F1036" s="683"/>
      <c r="G1036" s="683"/>
      <c r="H1036" s="683"/>
      <c r="I1036" s="683"/>
      <c r="J1036" s="683"/>
      <c r="K1036" s="683"/>
      <c r="L1036" s="683"/>
      <c r="M1036" s="683"/>
    </row>
    <row r="1037" spans="1:13" x14ac:dyDescent="0.3">
      <c r="A1037" s="683"/>
      <c r="B1037" s="683"/>
      <c r="C1037" s="683"/>
      <c r="D1037" s="683"/>
      <c r="E1037" s="683"/>
      <c r="F1037" s="683"/>
      <c r="G1037" s="683"/>
      <c r="H1037" s="683"/>
      <c r="I1037" s="683"/>
      <c r="J1037" s="683"/>
      <c r="K1037" s="683"/>
      <c r="L1037" s="683"/>
      <c r="M1037" s="683"/>
    </row>
    <row r="1038" spans="1:13" x14ac:dyDescent="0.3">
      <c r="A1038" s="683"/>
      <c r="B1038" s="683"/>
      <c r="C1038" s="683"/>
      <c r="D1038" s="683"/>
      <c r="E1038" s="683"/>
      <c r="F1038" s="683"/>
      <c r="G1038" s="683"/>
      <c r="H1038" s="683"/>
      <c r="I1038" s="683"/>
      <c r="J1038" s="683"/>
      <c r="K1038" s="683"/>
      <c r="L1038" s="683"/>
      <c r="M1038" s="683"/>
    </row>
    <row r="1039" spans="1:13" x14ac:dyDescent="0.3">
      <c r="A1039" s="683"/>
      <c r="B1039" s="683"/>
      <c r="C1039" s="683"/>
      <c r="D1039" s="683"/>
      <c r="E1039" s="683"/>
      <c r="F1039" s="683"/>
      <c r="G1039" s="683"/>
      <c r="H1039" s="683"/>
      <c r="I1039" s="683"/>
      <c r="J1039" s="683"/>
      <c r="K1039" s="683"/>
      <c r="L1039" s="683"/>
      <c r="M1039" s="683"/>
    </row>
    <row r="1040" spans="1:13" x14ac:dyDescent="0.3">
      <c r="A1040" s="683"/>
      <c r="B1040" s="683"/>
      <c r="C1040" s="683"/>
      <c r="D1040" s="683"/>
      <c r="E1040" s="683"/>
      <c r="F1040" s="683"/>
      <c r="G1040" s="683"/>
      <c r="H1040" s="683"/>
      <c r="I1040" s="683"/>
      <c r="J1040" s="683"/>
      <c r="K1040" s="683"/>
      <c r="L1040" s="683"/>
      <c r="M1040" s="683"/>
    </row>
    <row r="1041" spans="1:13" x14ac:dyDescent="0.3">
      <c r="A1041" s="683"/>
      <c r="B1041" s="683"/>
      <c r="C1041" s="683"/>
      <c r="D1041" s="683"/>
      <c r="E1041" s="683"/>
      <c r="F1041" s="683"/>
      <c r="G1041" s="683"/>
      <c r="H1041" s="683"/>
      <c r="I1041" s="683"/>
      <c r="J1041" s="683"/>
      <c r="K1041" s="683"/>
      <c r="L1041" s="683"/>
      <c r="M1041" s="683"/>
    </row>
    <row r="1042" spans="1:13" x14ac:dyDescent="0.3">
      <c r="A1042" s="683"/>
      <c r="B1042" s="683"/>
      <c r="C1042" s="683"/>
      <c r="D1042" s="683"/>
      <c r="E1042" s="683"/>
      <c r="F1042" s="683"/>
      <c r="G1042" s="683"/>
      <c r="H1042" s="683"/>
      <c r="I1042" s="683"/>
      <c r="J1042" s="683"/>
      <c r="K1042" s="683"/>
      <c r="L1042" s="683"/>
      <c r="M1042" s="683"/>
    </row>
    <row r="1043" spans="1:13" x14ac:dyDescent="0.3">
      <c r="A1043" s="683"/>
      <c r="B1043" s="683"/>
      <c r="C1043" s="683"/>
      <c r="D1043" s="683"/>
      <c r="E1043" s="683"/>
      <c r="F1043" s="683"/>
      <c r="G1043" s="683"/>
      <c r="H1043" s="683"/>
      <c r="I1043" s="683"/>
      <c r="J1043" s="683"/>
      <c r="K1043" s="683"/>
      <c r="L1043" s="683"/>
      <c r="M1043" s="683"/>
    </row>
    <row r="1044" spans="1:13" x14ac:dyDescent="0.3">
      <c r="A1044" s="683"/>
      <c r="B1044" s="683"/>
      <c r="C1044" s="683"/>
      <c r="D1044" s="683"/>
      <c r="E1044" s="683"/>
      <c r="F1044" s="683"/>
      <c r="G1044" s="683"/>
      <c r="H1044" s="683"/>
      <c r="I1044" s="683"/>
      <c r="J1044" s="683"/>
      <c r="K1044" s="683"/>
      <c r="L1044" s="683"/>
      <c r="M1044" s="683"/>
    </row>
    <row r="1045" spans="1:13" x14ac:dyDescent="0.3">
      <c r="A1045" s="683"/>
      <c r="B1045" s="683"/>
      <c r="C1045" s="683"/>
      <c r="D1045" s="683"/>
      <c r="E1045" s="683"/>
      <c r="F1045" s="683"/>
      <c r="G1045" s="683"/>
      <c r="H1045" s="683"/>
      <c r="I1045" s="683"/>
      <c r="J1045" s="683"/>
      <c r="K1045" s="683"/>
      <c r="L1045" s="683"/>
      <c r="M1045" s="683"/>
    </row>
    <row r="1046" spans="1:13" x14ac:dyDescent="0.3">
      <c r="A1046" s="683"/>
      <c r="B1046" s="683"/>
      <c r="C1046" s="683"/>
      <c r="D1046" s="683"/>
      <c r="E1046" s="683"/>
      <c r="F1046" s="683"/>
      <c r="G1046" s="683"/>
      <c r="H1046" s="683"/>
      <c r="I1046" s="683"/>
      <c r="J1046" s="683"/>
      <c r="K1046" s="683"/>
      <c r="L1046" s="683"/>
      <c r="M1046" s="683"/>
    </row>
    <row r="1047" spans="1:13" x14ac:dyDescent="0.3">
      <c r="A1047" s="683"/>
      <c r="B1047" s="683"/>
      <c r="C1047" s="683"/>
      <c r="D1047" s="683"/>
      <c r="E1047" s="683"/>
      <c r="F1047" s="683"/>
      <c r="G1047" s="683"/>
      <c r="H1047" s="683"/>
      <c r="I1047" s="683"/>
      <c r="J1047" s="683"/>
      <c r="K1047" s="683"/>
      <c r="L1047" s="683"/>
      <c r="M1047" s="683"/>
    </row>
    <row r="1048" spans="1:13" x14ac:dyDescent="0.3">
      <c r="A1048" s="683"/>
      <c r="B1048" s="683"/>
      <c r="C1048" s="683"/>
      <c r="D1048" s="683"/>
      <c r="E1048" s="683"/>
      <c r="F1048" s="683"/>
      <c r="G1048" s="683"/>
      <c r="H1048" s="683"/>
      <c r="I1048" s="683"/>
      <c r="J1048" s="683"/>
      <c r="K1048" s="683"/>
      <c r="L1048" s="683"/>
      <c r="M1048" s="683"/>
    </row>
    <row r="1049" spans="1:13" x14ac:dyDescent="0.3">
      <c r="A1049" s="683"/>
      <c r="B1049" s="683"/>
      <c r="C1049" s="683"/>
      <c r="D1049" s="683"/>
      <c r="E1049" s="683"/>
      <c r="F1049" s="683"/>
      <c r="G1049" s="683"/>
      <c r="H1049" s="683"/>
      <c r="I1049" s="683"/>
      <c r="J1049" s="683"/>
      <c r="K1049" s="683"/>
      <c r="L1049" s="683"/>
      <c r="M1049" s="683"/>
    </row>
    <row r="1050" spans="1:13" x14ac:dyDescent="0.3">
      <c r="A1050" s="683"/>
      <c r="B1050" s="683"/>
      <c r="C1050" s="683"/>
      <c r="D1050" s="683"/>
      <c r="E1050" s="683"/>
      <c r="F1050" s="683"/>
      <c r="G1050" s="683"/>
      <c r="H1050" s="683"/>
      <c r="I1050" s="683"/>
      <c r="J1050" s="683"/>
      <c r="K1050" s="683"/>
      <c r="L1050" s="683"/>
      <c r="M1050" s="683"/>
    </row>
    <row r="1051" spans="1:13" x14ac:dyDescent="0.3">
      <c r="A1051" s="683"/>
      <c r="B1051" s="683"/>
      <c r="C1051" s="683"/>
      <c r="D1051" s="683"/>
      <c r="E1051" s="683"/>
      <c r="F1051" s="683"/>
      <c r="G1051" s="683"/>
      <c r="H1051" s="683"/>
      <c r="I1051" s="683"/>
      <c r="J1051" s="683"/>
      <c r="K1051" s="683"/>
      <c r="L1051" s="683"/>
      <c r="M1051" s="683"/>
    </row>
    <row r="1052" spans="1:13" x14ac:dyDescent="0.3">
      <c r="A1052" s="683"/>
      <c r="B1052" s="683"/>
      <c r="C1052" s="683"/>
      <c r="D1052" s="683"/>
      <c r="E1052" s="683"/>
      <c r="F1052" s="683"/>
      <c r="G1052" s="683"/>
      <c r="H1052" s="683"/>
      <c r="I1052" s="683"/>
      <c r="J1052" s="683"/>
      <c r="K1052" s="683"/>
      <c r="L1052" s="683"/>
      <c r="M1052" s="683"/>
    </row>
    <row r="1053" spans="1:13" x14ac:dyDescent="0.3">
      <c r="A1053" s="683"/>
      <c r="B1053" s="683"/>
      <c r="C1053" s="683"/>
      <c r="D1053" s="683"/>
      <c r="E1053" s="683"/>
      <c r="F1053" s="683"/>
      <c r="G1053" s="683"/>
      <c r="H1053" s="683"/>
      <c r="I1053" s="683"/>
      <c r="J1053" s="683"/>
      <c r="K1053" s="683"/>
      <c r="L1053" s="683"/>
      <c r="M1053" s="683"/>
    </row>
    <row r="1054" spans="1:13" x14ac:dyDescent="0.3">
      <c r="A1054" s="683"/>
      <c r="B1054" s="683"/>
      <c r="C1054" s="683"/>
      <c r="D1054" s="683"/>
      <c r="E1054" s="683"/>
      <c r="F1054" s="683"/>
      <c r="G1054" s="683"/>
      <c r="H1054" s="683"/>
      <c r="I1054" s="683"/>
      <c r="J1054" s="683"/>
      <c r="K1054" s="683"/>
      <c r="L1054" s="683"/>
      <c r="M1054" s="683"/>
    </row>
    <row r="1055" spans="1:13" x14ac:dyDescent="0.3">
      <c r="A1055" s="683"/>
      <c r="B1055" s="683"/>
      <c r="C1055" s="683"/>
      <c r="D1055" s="683"/>
      <c r="E1055" s="683"/>
      <c r="F1055" s="683"/>
      <c r="G1055" s="683"/>
      <c r="H1055" s="683"/>
      <c r="I1055" s="683"/>
      <c r="J1055" s="683"/>
      <c r="K1055" s="683"/>
      <c r="L1055" s="683"/>
      <c r="M1055" s="683"/>
    </row>
    <row r="1056" spans="1:13" x14ac:dyDescent="0.3">
      <c r="A1056" s="683"/>
      <c r="B1056" s="683"/>
      <c r="C1056" s="683"/>
      <c r="D1056" s="683"/>
      <c r="E1056" s="683"/>
      <c r="F1056" s="683"/>
      <c r="G1056" s="683"/>
      <c r="H1056" s="683"/>
      <c r="I1056" s="683"/>
      <c r="J1056" s="683"/>
      <c r="K1056" s="683"/>
      <c r="L1056" s="683"/>
      <c r="M1056" s="683"/>
    </row>
    <row r="1057" spans="1:13" x14ac:dyDescent="0.3">
      <c r="A1057" s="683"/>
      <c r="B1057" s="683"/>
      <c r="C1057" s="683"/>
      <c r="D1057" s="683"/>
      <c r="E1057" s="683"/>
      <c r="F1057" s="683"/>
      <c r="G1057" s="683"/>
      <c r="H1057" s="683"/>
      <c r="I1057" s="683"/>
      <c r="J1057" s="683"/>
      <c r="K1057" s="683"/>
      <c r="L1057" s="683"/>
      <c r="M1057" s="683"/>
    </row>
    <row r="1058" spans="1:13" x14ac:dyDescent="0.3">
      <c r="A1058" s="683"/>
      <c r="B1058" s="683"/>
      <c r="C1058" s="683"/>
      <c r="D1058" s="683"/>
      <c r="E1058" s="683"/>
      <c r="F1058" s="683"/>
      <c r="G1058" s="683"/>
      <c r="H1058" s="683"/>
      <c r="I1058" s="683"/>
      <c r="J1058" s="683"/>
      <c r="K1058" s="683"/>
      <c r="L1058" s="683"/>
      <c r="M1058" s="683"/>
    </row>
    <row r="1059" spans="1:13" x14ac:dyDescent="0.3">
      <c r="A1059" s="683"/>
      <c r="B1059" s="683"/>
      <c r="C1059" s="683"/>
      <c r="D1059" s="683"/>
      <c r="E1059" s="683"/>
      <c r="F1059" s="683"/>
      <c r="G1059" s="683"/>
      <c r="H1059" s="683"/>
      <c r="I1059" s="683"/>
      <c r="J1059" s="683"/>
      <c r="K1059" s="683"/>
      <c r="L1059" s="683"/>
      <c r="M1059" s="683"/>
    </row>
    <row r="1060" spans="1:13" x14ac:dyDescent="0.3">
      <c r="A1060" s="683"/>
      <c r="B1060" s="683"/>
      <c r="C1060" s="683"/>
      <c r="D1060" s="683"/>
      <c r="E1060" s="683"/>
      <c r="F1060" s="683"/>
      <c r="G1060" s="683"/>
      <c r="H1060" s="683"/>
      <c r="I1060" s="683"/>
      <c r="J1060" s="683"/>
      <c r="K1060" s="683"/>
      <c r="L1060" s="683"/>
      <c r="M1060" s="683"/>
    </row>
    <row r="1061" spans="1:13" x14ac:dyDescent="0.3">
      <c r="A1061" s="683"/>
      <c r="B1061" s="683"/>
      <c r="C1061" s="683"/>
      <c r="D1061" s="683"/>
      <c r="E1061" s="683"/>
      <c r="F1061" s="683"/>
      <c r="G1061" s="683"/>
      <c r="H1061" s="683"/>
      <c r="I1061" s="683"/>
      <c r="J1061" s="683"/>
      <c r="K1061" s="683"/>
      <c r="L1061" s="683"/>
      <c r="M1061" s="683"/>
    </row>
    <row r="1062" spans="1:13" x14ac:dyDescent="0.3">
      <c r="A1062" s="683"/>
      <c r="B1062" s="683"/>
      <c r="C1062" s="683"/>
      <c r="D1062" s="683"/>
      <c r="E1062" s="683"/>
      <c r="F1062" s="683"/>
      <c r="G1062" s="683"/>
      <c r="H1062" s="683"/>
      <c r="I1062" s="683"/>
      <c r="J1062" s="683"/>
      <c r="K1062" s="683"/>
      <c r="L1062" s="683"/>
      <c r="M1062" s="683"/>
    </row>
    <row r="1063" spans="1:13" x14ac:dyDescent="0.3">
      <c r="A1063" s="683"/>
      <c r="B1063" s="683"/>
      <c r="C1063" s="683"/>
      <c r="D1063" s="683"/>
      <c r="E1063" s="683"/>
      <c r="F1063" s="683"/>
      <c r="G1063" s="683"/>
      <c r="H1063" s="683"/>
      <c r="I1063" s="683"/>
      <c r="J1063" s="683"/>
      <c r="K1063" s="683"/>
      <c r="L1063" s="683"/>
      <c r="M1063" s="683"/>
    </row>
    <row r="1064" spans="1:13" x14ac:dyDescent="0.3">
      <c r="A1064" s="683"/>
      <c r="B1064" s="683"/>
      <c r="C1064" s="683"/>
      <c r="D1064" s="683"/>
      <c r="E1064" s="683"/>
      <c r="F1064" s="683"/>
      <c r="G1064" s="683"/>
      <c r="H1064" s="683"/>
      <c r="I1064" s="683"/>
      <c r="J1064" s="683"/>
      <c r="K1064" s="683"/>
      <c r="L1064" s="683"/>
      <c r="M1064" s="683"/>
    </row>
    <row r="1065" spans="1:13" x14ac:dyDescent="0.3">
      <c r="A1065" s="683"/>
      <c r="B1065" s="683"/>
      <c r="C1065" s="683"/>
      <c r="D1065" s="683"/>
      <c r="E1065" s="683"/>
      <c r="F1065" s="683"/>
      <c r="G1065" s="683"/>
      <c r="H1065" s="683"/>
      <c r="I1065" s="683"/>
      <c r="J1065" s="683"/>
      <c r="K1065" s="683"/>
      <c r="L1065" s="683"/>
      <c r="M1065" s="683"/>
    </row>
    <row r="1066" spans="1:13" x14ac:dyDescent="0.3">
      <c r="A1066" s="683"/>
      <c r="B1066" s="683"/>
      <c r="C1066" s="683"/>
      <c r="D1066" s="683"/>
      <c r="E1066" s="683"/>
      <c r="F1066" s="683"/>
      <c r="G1066" s="683"/>
      <c r="H1066" s="683"/>
      <c r="I1066" s="683"/>
      <c r="J1066" s="683"/>
      <c r="K1066" s="683"/>
      <c r="L1066" s="683"/>
      <c r="M1066" s="683"/>
    </row>
    <row r="1067" spans="1:13" x14ac:dyDescent="0.3">
      <c r="A1067" s="683"/>
      <c r="B1067" s="683"/>
      <c r="C1067" s="683"/>
      <c r="D1067" s="683"/>
      <c r="E1067" s="683"/>
      <c r="F1067" s="683"/>
      <c r="G1067" s="683"/>
      <c r="H1067" s="683"/>
      <c r="I1067" s="683"/>
      <c r="J1067" s="683"/>
      <c r="K1067" s="683"/>
      <c r="L1067" s="683"/>
      <c r="M1067" s="683"/>
    </row>
    <row r="1068" spans="1:13" x14ac:dyDescent="0.3">
      <c r="A1068" s="683"/>
      <c r="B1068" s="683"/>
      <c r="C1068" s="683"/>
      <c r="D1068" s="683"/>
      <c r="E1068" s="683"/>
      <c r="F1068" s="683"/>
      <c r="G1068" s="683"/>
      <c r="H1068" s="683"/>
      <c r="I1068" s="683"/>
      <c r="J1068" s="683"/>
      <c r="K1068" s="683"/>
      <c r="L1068" s="683"/>
      <c r="M1068" s="683"/>
    </row>
    <row r="1069" spans="1:13" x14ac:dyDescent="0.3">
      <c r="A1069" s="683"/>
      <c r="B1069" s="683"/>
      <c r="C1069" s="683"/>
      <c r="D1069" s="683"/>
      <c r="E1069" s="683"/>
      <c r="F1069" s="683"/>
      <c r="G1069" s="683"/>
      <c r="H1069" s="683"/>
      <c r="I1069" s="683"/>
      <c r="J1069" s="683"/>
      <c r="K1069" s="683"/>
      <c r="L1069" s="683"/>
      <c r="M1069" s="683"/>
    </row>
    <row r="1070" spans="1:13" x14ac:dyDescent="0.3">
      <c r="A1070" s="683"/>
      <c r="B1070" s="683"/>
      <c r="C1070" s="683"/>
      <c r="D1070" s="683"/>
      <c r="E1070" s="683"/>
      <c r="F1070" s="683"/>
      <c r="G1070" s="683"/>
      <c r="H1070" s="683"/>
      <c r="I1070" s="683"/>
      <c r="J1070" s="683"/>
      <c r="K1070" s="683"/>
      <c r="L1070" s="683"/>
      <c r="M1070" s="683"/>
    </row>
    <row r="1071" spans="1:13" x14ac:dyDescent="0.3">
      <c r="A1071" s="683"/>
      <c r="B1071" s="683"/>
      <c r="C1071" s="683"/>
      <c r="D1071" s="683"/>
      <c r="E1071" s="683"/>
      <c r="F1071" s="683"/>
      <c r="G1071" s="683"/>
      <c r="H1071" s="683"/>
      <c r="I1071" s="683"/>
      <c r="J1071" s="683"/>
      <c r="K1071" s="683"/>
      <c r="L1071" s="683"/>
      <c r="M1071" s="683"/>
    </row>
    <row r="1072" spans="1:13" x14ac:dyDescent="0.3">
      <c r="A1072" s="683"/>
      <c r="B1072" s="683"/>
      <c r="C1072" s="683"/>
      <c r="D1072" s="683"/>
      <c r="E1072" s="683"/>
      <c r="F1072" s="683"/>
      <c r="G1072" s="683"/>
      <c r="H1072" s="683"/>
      <c r="I1072" s="683"/>
      <c r="J1072" s="683"/>
      <c r="K1072" s="683"/>
      <c r="L1072" s="683"/>
      <c r="M1072" s="683"/>
    </row>
    <row r="1073" spans="1:13" x14ac:dyDescent="0.3">
      <c r="A1073" s="683"/>
      <c r="B1073" s="683"/>
      <c r="C1073" s="683"/>
      <c r="D1073" s="683"/>
      <c r="E1073" s="683"/>
      <c r="F1073" s="683"/>
      <c r="G1073" s="683"/>
      <c r="H1073" s="683"/>
      <c r="I1073" s="683"/>
      <c r="J1073" s="683"/>
      <c r="K1073" s="683"/>
      <c r="L1073" s="683"/>
      <c r="M1073" s="683"/>
    </row>
    <row r="1074" spans="1:13" x14ac:dyDescent="0.3">
      <c r="A1074" s="683"/>
      <c r="B1074" s="683"/>
      <c r="C1074" s="683"/>
      <c r="D1074" s="683"/>
      <c r="E1074" s="683"/>
      <c r="F1074" s="683"/>
      <c r="G1074" s="683"/>
      <c r="H1074" s="683"/>
      <c r="I1074" s="683"/>
      <c r="J1074" s="683"/>
      <c r="K1074" s="683"/>
      <c r="L1074" s="683"/>
      <c r="M1074" s="683"/>
    </row>
    <row r="1075" spans="1:13" x14ac:dyDescent="0.3">
      <c r="A1075" s="683"/>
      <c r="B1075" s="683"/>
      <c r="C1075" s="683"/>
      <c r="D1075" s="683"/>
      <c r="E1075" s="683"/>
      <c r="F1075" s="683"/>
      <c r="G1075" s="683"/>
      <c r="H1075" s="683"/>
      <c r="I1075" s="683"/>
      <c r="J1075" s="683"/>
      <c r="K1075" s="683"/>
      <c r="L1075" s="683"/>
      <c r="M1075" s="683"/>
    </row>
    <row r="1076" spans="1:13" x14ac:dyDescent="0.3">
      <c r="A1076" s="683"/>
      <c r="B1076" s="683"/>
      <c r="C1076" s="683"/>
      <c r="D1076" s="683"/>
      <c r="E1076" s="683"/>
      <c r="F1076" s="683"/>
      <c r="G1076" s="683"/>
      <c r="H1076" s="683"/>
      <c r="I1076" s="683"/>
      <c r="J1076" s="683"/>
      <c r="K1076" s="683"/>
      <c r="L1076" s="683"/>
      <c r="M1076" s="683"/>
    </row>
    <row r="1077" spans="1:13" x14ac:dyDescent="0.3">
      <c r="A1077" s="683"/>
      <c r="B1077" s="683"/>
      <c r="C1077" s="683"/>
      <c r="D1077" s="683"/>
      <c r="E1077" s="683"/>
      <c r="F1077" s="683"/>
      <c r="G1077" s="683"/>
      <c r="H1077" s="683"/>
      <c r="I1077" s="683"/>
      <c r="J1077" s="683"/>
      <c r="K1077" s="683"/>
      <c r="L1077" s="683"/>
      <c r="M1077" s="683"/>
    </row>
    <row r="1078" spans="1:13" x14ac:dyDescent="0.3">
      <c r="A1078" s="683"/>
      <c r="B1078" s="683"/>
      <c r="C1078" s="683"/>
      <c r="D1078" s="683"/>
      <c r="E1078" s="683"/>
      <c r="F1078" s="683"/>
      <c r="G1078" s="683"/>
      <c r="H1078" s="683"/>
      <c r="I1078" s="683"/>
      <c r="J1078" s="683"/>
      <c r="K1078" s="683"/>
      <c r="L1078" s="683"/>
      <c r="M1078" s="683"/>
    </row>
    <row r="1079" spans="1:13" x14ac:dyDescent="0.3">
      <c r="A1079" s="683"/>
      <c r="B1079" s="683"/>
      <c r="C1079" s="683"/>
      <c r="D1079" s="683"/>
      <c r="E1079" s="683"/>
      <c r="F1079" s="683"/>
      <c r="G1079" s="683"/>
      <c r="H1079" s="683"/>
      <c r="I1079" s="683"/>
      <c r="J1079" s="683"/>
      <c r="K1079" s="683"/>
      <c r="L1079" s="683"/>
      <c r="M1079" s="683"/>
    </row>
    <row r="1080" spans="1:13" x14ac:dyDescent="0.3">
      <c r="A1080" s="683"/>
      <c r="B1080" s="683"/>
      <c r="C1080" s="683"/>
      <c r="D1080" s="683"/>
      <c r="E1080" s="683"/>
      <c r="F1080" s="683"/>
      <c r="G1080" s="683"/>
      <c r="H1080" s="683"/>
      <c r="I1080" s="683"/>
      <c r="J1080" s="683"/>
      <c r="K1080" s="683"/>
      <c r="L1080" s="683"/>
      <c r="M1080" s="683"/>
    </row>
    <row r="1081" spans="1:13" x14ac:dyDescent="0.3">
      <c r="A1081" s="683"/>
      <c r="B1081" s="683"/>
      <c r="C1081" s="683"/>
      <c r="D1081" s="683"/>
      <c r="E1081" s="683"/>
      <c r="F1081" s="683"/>
      <c r="G1081" s="683"/>
      <c r="H1081" s="683"/>
      <c r="I1081" s="683"/>
      <c r="J1081" s="683"/>
      <c r="K1081" s="683"/>
      <c r="L1081" s="683"/>
      <c r="M1081" s="683"/>
    </row>
    <row r="1082" spans="1:13" x14ac:dyDescent="0.3">
      <c r="A1082" s="683"/>
      <c r="B1082" s="683"/>
      <c r="C1082" s="683"/>
      <c r="D1082" s="683"/>
      <c r="E1082" s="683"/>
      <c r="F1082" s="683"/>
      <c r="G1082" s="683"/>
      <c r="H1082" s="683"/>
      <c r="I1082" s="683"/>
      <c r="J1082" s="683"/>
      <c r="K1082" s="683"/>
      <c r="L1082" s="683"/>
      <c r="M1082" s="683"/>
    </row>
    <row r="1083" spans="1:13" x14ac:dyDescent="0.3">
      <c r="A1083" s="683"/>
      <c r="B1083" s="683"/>
      <c r="C1083" s="683"/>
      <c r="D1083" s="683"/>
      <c r="E1083" s="683"/>
      <c r="F1083" s="683"/>
      <c r="G1083" s="683"/>
      <c r="H1083" s="683"/>
      <c r="I1083" s="683"/>
      <c r="J1083" s="683"/>
      <c r="K1083" s="683"/>
      <c r="L1083" s="683"/>
      <c r="M1083" s="683"/>
    </row>
    <row r="1084" spans="1:13" x14ac:dyDescent="0.3">
      <c r="A1084" s="683"/>
      <c r="B1084" s="683"/>
      <c r="C1084" s="683"/>
      <c r="D1084" s="683"/>
      <c r="E1084" s="683"/>
      <c r="F1084" s="683"/>
      <c r="G1084" s="683"/>
      <c r="H1084" s="683"/>
      <c r="I1084" s="683"/>
      <c r="J1084" s="683"/>
      <c r="K1084" s="683"/>
      <c r="L1084" s="683"/>
      <c r="M1084" s="683"/>
    </row>
    <row r="1085" spans="1:13" x14ac:dyDescent="0.3">
      <c r="A1085" s="683"/>
      <c r="B1085" s="683"/>
      <c r="C1085" s="683"/>
      <c r="D1085" s="683"/>
      <c r="E1085" s="683"/>
      <c r="F1085" s="683"/>
      <c r="G1085" s="683"/>
      <c r="H1085" s="683"/>
      <c r="I1085" s="683"/>
      <c r="J1085" s="683"/>
      <c r="K1085" s="683"/>
      <c r="L1085" s="683"/>
      <c r="M1085" s="683"/>
    </row>
    <row r="1086" spans="1:13" x14ac:dyDescent="0.3">
      <c r="A1086" s="683"/>
      <c r="B1086" s="683"/>
      <c r="C1086" s="683"/>
      <c r="D1086" s="683"/>
      <c r="E1086" s="683"/>
      <c r="F1086" s="683"/>
      <c r="G1086" s="683"/>
      <c r="H1086" s="683"/>
      <c r="I1086" s="683"/>
      <c r="J1086" s="683"/>
      <c r="K1086" s="683"/>
      <c r="L1086" s="683"/>
      <c r="M1086" s="683"/>
    </row>
    <row r="1087" spans="1:13" x14ac:dyDescent="0.3">
      <c r="A1087" s="683"/>
      <c r="B1087" s="683"/>
      <c r="C1087" s="683"/>
      <c r="D1087" s="683"/>
      <c r="E1087" s="683"/>
      <c r="F1087" s="683"/>
      <c r="G1087" s="683"/>
      <c r="H1087" s="683"/>
      <c r="I1087" s="683"/>
      <c r="J1087" s="683"/>
      <c r="K1087" s="683"/>
      <c r="L1087" s="683"/>
      <c r="M1087" s="683"/>
    </row>
    <row r="1088" spans="1:13" x14ac:dyDescent="0.3">
      <c r="A1088" s="683"/>
      <c r="B1088" s="683"/>
      <c r="C1088" s="683"/>
      <c r="D1088" s="683"/>
      <c r="E1088" s="683"/>
      <c r="F1088" s="683"/>
      <c r="G1088" s="683"/>
      <c r="H1088" s="683"/>
      <c r="I1088" s="683"/>
      <c r="J1088" s="683"/>
      <c r="K1088" s="683"/>
      <c r="L1088" s="683"/>
      <c r="M1088" s="683"/>
    </row>
    <row r="1089" spans="1:13" x14ac:dyDescent="0.3">
      <c r="A1089" s="683"/>
      <c r="B1089" s="683"/>
      <c r="C1089" s="683"/>
      <c r="D1089" s="683"/>
      <c r="E1089" s="683"/>
      <c r="F1089" s="683"/>
      <c r="G1089" s="683"/>
      <c r="H1089" s="683"/>
      <c r="I1089" s="683"/>
      <c r="J1089" s="683"/>
      <c r="K1089" s="683"/>
      <c r="L1089" s="683"/>
      <c r="M1089" s="683"/>
    </row>
    <row r="1090" spans="1:13" x14ac:dyDescent="0.3">
      <c r="A1090" s="683"/>
      <c r="B1090" s="683"/>
      <c r="C1090" s="683"/>
      <c r="D1090" s="683"/>
      <c r="E1090" s="683"/>
      <c r="F1090" s="683"/>
      <c r="G1090" s="683"/>
      <c r="H1090" s="683"/>
      <c r="I1090" s="683"/>
      <c r="J1090" s="683"/>
      <c r="K1090" s="683"/>
      <c r="L1090" s="683"/>
      <c r="M1090" s="683"/>
    </row>
    <row r="1091" spans="1:13" x14ac:dyDescent="0.3">
      <c r="A1091" s="683"/>
      <c r="B1091" s="683"/>
      <c r="C1091" s="683"/>
      <c r="D1091" s="683"/>
      <c r="E1091" s="683"/>
      <c r="F1091" s="683"/>
      <c r="G1091" s="683"/>
      <c r="H1091" s="683"/>
      <c r="I1091" s="683"/>
      <c r="J1091" s="683"/>
      <c r="K1091" s="683"/>
      <c r="L1091" s="683"/>
      <c r="M1091" s="683"/>
    </row>
    <row r="1092" spans="1:13" x14ac:dyDescent="0.3">
      <c r="A1092" s="683"/>
      <c r="B1092" s="683"/>
      <c r="C1092" s="683"/>
      <c r="D1092" s="683"/>
      <c r="E1092" s="683"/>
      <c r="F1092" s="683"/>
      <c r="G1092" s="683"/>
      <c r="H1092" s="683"/>
      <c r="I1092" s="683"/>
      <c r="J1092" s="683"/>
      <c r="K1092" s="683"/>
      <c r="L1092" s="683"/>
      <c r="M1092" s="683"/>
    </row>
    <row r="1093" spans="1:13" x14ac:dyDescent="0.3">
      <c r="A1093" s="683"/>
      <c r="B1093" s="683"/>
      <c r="C1093" s="683"/>
      <c r="D1093" s="683"/>
      <c r="E1093" s="683"/>
      <c r="F1093" s="683"/>
      <c r="G1093" s="683"/>
      <c r="H1093" s="683"/>
      <c r="I1093" s="683"/>
      <c r="J1093" s="683"/>
      <c r="K1093" s="683"/>
      <c r="L1093" s="683"/>
      <c r="M1093" s="683"/>
    </row>
    <row r="1094" spans="1:13" x14ac:dyDescent="0.3">
      <c r="A1094" s="683"/>
      <c r="B1094" s="683"/>
      <c r="C1094" s="683"/>
      <c r="D1094" s="683"/>
      <c r="E1094" s="683"/>
      <c r="F1094" s="683"/>
      <c r="G1094" s="683"/>
      <c r="H1094" s="683"/>
      <c r="I1094" s="683"/>
      <c r="J1094" s="683"/>
      <c r="K1094" s="683"/>
      <c r="L1094" s="683"/>
      <c r="M1094" s="683"/>
    </row>
    <row r="1095" spans="1:13" x14ac:dyDescent="0.3">
      <c r="A1095" s="683"/>
      <c r="B1095" s="683"/>
      <c r="C1095" s="683"/>
      <c r="D1095" s="683"/>
      <c r="E1095" s="683"/>
      <c r="F1095" s="683"/>
      <c r="G1095" s="683"/>
      <c r="H1095" s="683"/>
      <c r="I1095" s="683"/>
      <c r="J1095" s="683"/>
      <c r="K1095" s="683"/>
      <c r="L1095" s="683"/>
      <c r="M1095" s="683"/>
    </row>
    <row r="1096" spans="1:13" x14ac:dyDescent="0.3">
      <c r="A1096" s="683"/>
      <c r="B1096" s="683"/>
      <c r="C1096" s="683"/>
      <c r="D1096" s="683"/>
      <c r="E1096" s="683"/>
      <c r="F1096" s="683"/>
      <c r="G1096" s="683"/>
      <c r="H1096" s="683"/>
      <c r="I1096" s="683"/>
      <c r="J1096" s="683"/>
      <c r="K1096" s="683"/>
      <c r="L1096" s="683"/>
      <c r="M1096" s="683"/>
    </row>
    <row r="1097" spans="1:13" x14ac:dyDescent="0.3">
      <c r="A1097" s="683"/>
      <c r="B1097" s="683"/>
      <c r="C1097" s="683"/>
      <c r="D1097" s="683"/>
      <c r="E1097" s="683"/>
      <c r="F1097" s="683"/>
      <c r="G1097" s="683"/>
      <c r="H1097" s="683"/>
      <c r="I1097" s="683"/>
      <c r="J1097" s="683"/>
      <c r="K1097" s="683"/>
      <c r="L1097" s="683"/>
      <c r="M1097" s="683"/>
    </row>
    <row r="1098" spans="1:13" x14ac:dyDescent="0.3">
      <c r="A1098" s="683"/>
      <c r="B1098" s="683"/>
      <c r="C1098" s="683"/>
      <c r="D1098" s="683"/>
      <c r="E1098" s="683"/>
      <c r="F1098" s="683"/>
      <c r="G1098" s="683"/>
      <c r="H1098" s="683"/>
      <c r="I1098" s="683"/>
      <c r="J1098" s="683"/>
      <c r="K1098" s="683"/>
      <c r="L1098" s="683"/>
      <c r="M1098" s="683"/>
    </row>
    <row r="1099" spans="1:13" x14ac:dyDescent="0.3">
      <c r="A1099" s="683"/>
      <c r="B1099" s="683"/>
      <c r="C1099" s="683"/>
      <c r="D1099" s="683"/>
      <c r="E1099" s="683"/>
      <c r="F1099" s="683"/>
      <c r="G1099" s="683"/>
      <c r="H1099" s="683"/>
      <c r="I1099" s="683"/>
      <c r="J1099" s="683"/>
      <c r="K1099" s="683"/>
      <c r="L1099" s="683"/>
      <c r="M1099" s="683"/>
    </row>
    <row r="1100" spans="1:13" x14ac:dyDescent="0.3">
      <c r="A1100" s="683"/>
      <c r="B1100" s="683"/>
      <c r="C1100" s="683"/>
      <c r="D1100" s="683"/>
      <c r="E1100" s="683"/>
      <c r="F1100" s="683"/>
      <c r="G1100" s="683"/>
      <c r="H1100" s="683"/>
      <c r="I1100" s="683"/>
      <c r="J1100" s="683"/>
      <c r="K1100" s="683"/>
      <c r="L1100" s="683"/>
      <c r="M1100" s="683"/>
    </row>
    <row r="1101" spans="1:13" x14ac:dyDescent="0.3">
      <c r="A1101" s="683"/>
      <c r="B1101" s="683"/>
      <c r="C1101" s="683"/>
      <c r="D1101" s="683"/>
      <c r="E1101" s="683"/>
      <c r="F1101" s="683"/>
      <c r="G1101" s="683"/>
      <c r="H1101" s="683"/>
      <c r="I1101" s="683"/>
      <c r="J1101" s="683"/>
      <c r="K1101" s="683"/>
      <c r="L1101" s="683"/>
      <c r="M1101" s="683"/>
    </row>
    <row r="1102" spans="1:13" x14ac:dyDescent="0.3">
      <c r="A1102" s="683"/>
      <c r="B1102" s="683"/>
      <c r="C1102" s="683"/>
      <c r="D1102" s="683"/>
      <c r="E1102" s="683"/>
      <c r="F1102" s="683"/>
      <c r="G1102" s="683"/>
      <c r="H1102" s="683"/>
      <c r="I1102" s="683"/>
      <c r="J1102" s="683"/>
      <c r="K1102" s="683"/>
      <c r="L1102" s="683"/>
      <c r="M1102" s="683"/>
    </row>
    <row r="1103" spans="1:13" x14ac:dyDescent="0.3">
      <c r="A1103" s="683"/>
      <c r="B1103" s="683"/>
      <c r="C1103" s="683"/>
      <c r="D1103" s="683"/>
      <c r="E1103" s="683"/>
      <c r="F1103" s="683"/>
      <c r="G1103" s="683"/>
      <c r="H1103" s="683"/>
      <c r="I1103" s="683"/>
      <c r="J1103" s="683"/>
      <c r="K1103" s="683"/>
      <c r="L1103" s="683"/>
      <c r="M1103" s="683"/>
    </row>
    <row r="1104" spans="1:13" x14ac:dyDescent="0.3">
      <c r="A1104" s="683"/>
      <c r="B1104" s="683"/>
      <c r="C1104" s="683"/>
      <c r="D1104" s="683"/>
      <c r="E1104" s="683"/>
      <c r="F1104" s="683"/>
      <c r="G1104" s="683"/>
      <c r="H1104" s="683"/>
      <c r="I1104" s="683"/>
      <c r="J1104" s="683"/>
      <c r="K1104" s="683"/>
      <c r="L1104" s="683"/>
      <c r="M1104" s="683"/>
    </row>
    <row r="1105" spans="1:13" x14ac:dyDescent="0.3">
      <c r="A1105" s="683"/>
      <c r="B1105" s="683"/>
      <c r="C1105" s="683"/>
      <c r="D1105" s="683"/>
      <c r="E1105" s="683"/>
      <c r="F1105" s="683"/>
      <c r="G1105" s="683"/>
      <c r="H1105" s="683"/>
      <c r="I1105" s="683"/>
      <c r="J1105" s="683"/>
      <c r="K1105" s="683"/>
      <c r="L1105" s="683"/>
      <c r="M1105" s="683"/>
    </row>
    <row r="1106" spans="1:13" x14ac:dyDescent="0.3">
      <c r="A1106" s="683"/>
      <c r="B1106" s="683"/>
      <c r="C1106" s="683"/>
      <c r="D1106" s="683"/>
      <c r="E1106" s="683"/>
      <c r="F1106" s="683"/>
      <c r="G1106" s="683"/>
      <c r="H1106" s="683"/>
      <c r="I1106" s="683"/>
      <c r="J1106" s="683"/>
      <c r="K1106" s="683"/>
      <c r="L1106" s="683"/>
      <c r="M1106" s="683"/>
    </row>
    <row r="1107" spans="1:13" x14ac:dyDescent="0.3">
      <c r="A1107" s="683"/>
      <c r="B1107" s="683"/>
      <c r="C1107" s="683"/>
      <c r="D1107" s="683"/>
      <c r="E1107" s="683"/>
      <c r="F1107" s="683"/>
      <c r="G1107" s="683"/>
      <c r="H1107" s="683"/>
      <c r="I1107" s="683"/>
      <c r="J1107" s="683"/>
      <c r="K1107" s="683"/>
      <c r="L1107" s="683"/>
      <c r="M1107" s="683"/>
    </row>
    <row r="1108" spans="1:13" x14ac:dyDescent="0.3">
      <c r="A1108" s="683"/>
      <c r="B1108" s="683"/>
      <c r="C1108" s="683"/>
      <c r="D1108" s="683"/>
      <c r="E1108" s="683"/>
      <c r="F1108" s="683"/>
      <c r="G1108" s="683"/>
      <c r="H1108" s="683"/>
      <c r="I1108" s="683"/>
      <c r="J1108" s="683"/>
      <c r="K1108" s="683"/>
      <c r="L1108" s="683"/>
      <c r="M1108" s="683"/>
    </row>
    <row r="1109" spans="1:13" x14ac:dyDescent="0.3">
      <c r="A1109" s="683"/>
      <c r="B1109" s="683"/>
      <c r="C1109" s="683"/>
      <c r="D1109" s="683"/>
      <c r="E1109" s="683"/>
      <c r="F1109" s="683"/>
      <c r="G1109" s="683"/>
      <c r="H1109" s="683"/>
      <c r="I1109" s="683"/>
      <c r="J1109" s="683"/>
      <c r="K1109" s="683"/>
      <c r="L1109" s="683"/>
      <c r="M1109" s="683"/>
    </row>
    <row r="1110" spans="1:13" x14ac:dyDescent="0.3">
      <c r="A1110" s="683"/>
      <c r="B1110" s="683"/>
      <c r="C1110" s="683"/>
      <c r="D1110" s="683"/>
      <c r="E1110" s="683"/>
      <c r="F1110" s="683"/>
      <c r="G1110" s="683"/>
      <c r="H1110" s="683"/>
      <c r="I1110" s="683"/>
      <c r="J1110" s="683"/>
      <c r="K1110" s="683"/>
      <c r="L1110" s="683"/>
      <c r="M1110" s="683"/>
    </row>
    <row r="1111" spans="1:13" x14ac:dyDescent="0.3">
      <c r="A1111" s="683"/>
      <c r="B1111" s="683"/>
      <c r="C1111" s="683"/>
      <c r="D1111" s="683"/>
      <c r="E1111" s="683"/>
      <c r="F1111" s="683"/>
      <c r="G1111" s="683"/>
      <c r="H1111" s="683"/>
      <c r="I1111" s="683"/>
      <c r="J1111" s="683"/>
      <c r="K1111" s="683"/>
      <c r="L1111" s="683"/>
      <c r="M1111" s="683"/>
    </row>
    <row r="1112" spans="1:13" x14ac:dyDescent="0.3">
      <c r="A1112" s="683"/>
      <c r="B1112" s="683"/>
      <c r="C1112" s="683"/>
      <c r="D1112" s="683"/>
      <c r="E1112" s="683"/>
      <c r="F1112" s="683"/>
      <c r="G1112" s="683"/>
      <c r="H1112" s="683"/>
      <c r="I1112" s="683"/>
      <c r="J1112" s="683"/>
      <c r="K1112" s="683"/>
      <c r="L1112" s="683"/>
      <c r="M1112" s="683"/>
    </row>
    <row r="1113" spans="1:13" x14ac:dyDescent="0.3">
      <c r="A1113" s="683"/>
      <c r="B1113" s="683"/>
      <c r="C1113" s="683"/>
      <c r="D1113" s="683"/>
      <c r="E1113" s="683"/>
      <c r="F1113" s="683"/>
      <c r="G1113" s="683"/>
      <c r="H1113" s="683"/>
      <c r="I1113" s="683"/>
      <c r="J1113" s="683"/>
      <c r="K1113" s="683"/>
      <c r="L1113" s="683"/>
      <c r="M1113" s="683"/>
    </row>
    <row r="1114" spans="1:13" x14ac:dyDescent="0.3">
      <c r="A1114" s="683"/>
      <c r="B1114" s="683"/>
      <c r="C1114" s="683"/>
      <c r="D1114" s="683"/>
      <c r="E1114" s="683"/>
      <c r="F1114" s="683"/>
      <c r="G1114" s="683"/>
      <c r="H1114" s="683"/>
      <c r="I1114" s="683"/>
      <c r="J1114" s="683"/>
      <c r="K1114" s="683"/>
      <c r="L1114" s="683"/>
      <c r="M1114" s="683"/>
    </row>
    <row r="1115" spans="1:13" x14ac:dyDescent="0.3">
      <c r="A1115" s="683"/>
      <c r="B1115" s="683"/>
      <c r="C1115" s="683"/>
      <c r="D1115" s="683"/>
      <c r="E1115" s="683"/>
      <c r="F1115" s="683"/>
      <c r="G1115" s="683"/>
      <c r="H1115" s="683"/>
      <c r="I1115" s="683"/>
      <c r="J1115" s="683"/>
      <c r="K1115" s="683"/>
      <c r="L1115" s="683"/>
      <c r="M1115" s="683"/>
    </row>
    <row r="1116" spans="1:13" x14ac:dyDescent="0.3">
      <c r="A1116" s="683"/>
      <c r="B1116" s="683"/>
      <c r="C1116" s="683"/>
      <c r="D1116" s="683"/>
      <c r="E1116" s="683"/>
      <c r="F1116" s="683"/>
      <c r="G1116" s="683"/>
      <c r="H1116" s="683"/>
      <c r="I1116" s="683"/>
      <c r="J1116" s="683"/>
      <c r="K1116" s="683"/>
      <c r="L1116" s="683"/>
      <c r="M1116" s="683"/>
    </row>
    <row r="1117" spans="1:13" x14ac:dyDescent="0.3">
      <c r="A1117" s="683"/>
      <c r="B1117" s="683"/>
      <c r="C1117" s="683"/>
      <c r="D1117" s="683"/>
      <c r="E1117" s="683"/>
      <c r="F1117" s="683"/>
      <c r="G1117" s="683"/>
      <c r="H1117" s="683"/>
      <c r="I1117" s="683"/>
      <c r="J1117" s="683"/>
      <c r="K1117" s="683"/>
      <c r="L1117" s="683"/>
      <c r="M1117" s="683"/>
    </row>
    <row r="1118" spans="1:13" x14ac:dyDescent="0.3">
      <c r="A1118" s="683"/>
      <c r="B1118" s="683"/>
      <c r="C1118" s="683"/>
      <c r="D1118" s="683"/>
      <c r="E1118" s="683"/>
      <c r="F1118" s="683"/>
      <c r="G1118" s="683"/>
      <c r="H1118" s="683"/>
      <c r="I1118" s="683"/>
      <c r="J1118" s="683"/>
      <c r="K1118" s="683"/>
      <c r="L1118" s="683"/>
      <c r="M1118" s="683"/>
    </row>
    <row r="1119" spans="1:13" x14ac:dyDescent="0.3">
      <c r="A1119" s="683"/>
      <c r="B1119" s="683"/>
      <c r="C1119" s="683"/>
      <c r="D1119" s="683"/>
      <c r="E1119" s="683"/>
      <c r="F1119" s="683"/>
      <c r="G1119" s="683"/>
      <c r="H1119" s="683"/>
      <c r="I1119" s="683"/>
      <c r="J1119" s="683"/>
      <c r="K1119" s="683"/>
      <c r="L1119" s="683"/>
      <c r="M1119" s="683"/>
    </row>
    <row r="1120" spans="1:13" x14ac:dyDescent="0.3">
      <c r="A1120" s="683"/>
      <c r="B1120" s="683"/>
      <c r="C1120" s="683"/>
      <c r="D1120" s="683"/>
      <c r="E1120" s="683"/>
      <c r="F1120" s="683"/>
      <c r="G1120" s="683"/>
      <c r="H1120" s="683"/>
      <c r="I1120" s="683"/>
      <c r="J1120" s="683"/>
      <c r="K1120" s="683"/>
      <c r="L1120" s="683"/>
      <c r="M1120" s="683"/>
    </row>
    <row r="1121" spans="1:13" x14ac:dyDescent="0.3">
      <c r="A1121" s="683"/>
      <c r="B1121" s="683"/>
      <c r="C1121" s="683"/>
      <c r="D1121" s="683"/>
      <c r="E1121" s="683"/>
      <c r="F1121" s="683"/>
      <c r="G1121" s="683"/>
      <c r="H1121" s="683"/>
      <c r="I1121" s="683"/>
      <c r="J1121" s="683"/>
      <c r="K1121" s="683"/>
      <c r="L1121" s="683"/>
      <c r="M1121" s="683"/>
    </row>
    <row r="1122" spans="1:13" x14ac:dyDescent="0.3">
      <c r="A1122" s="683"/>
      <c r="B1122" s="683"/>
      <c r="C1122" s="683"/>
      <c r="D1122" s="683"/>
      <c r="E1122" s="683"/>
      <c r="F1122" s="683"/>
      <c r="G1122" s="683"/>
      <c r="H1122" s="683"/>
      <c r="I1122" s="683"/>
      <c r="J1122" s="683"/>
      <c r="K1122" s="683"/>
      <c r="L1122" s="683"/>
      <c r="M1122" s="683"/>
    </row>
    <row r="1123" spans="1:13" x14ac:dyDescent="0.3">
      <c r="A1123" s="683"/>
      <c r="B1123" s="683"/>
      <c r="C1123" s="683"/>
      <c r="D1123" s="683"/>
      <c r="E1123" s="683"/>
      <c r="F1123" s="683"/>
      <c r="G1123" s="683"/>
      <c r="H1123" s="683"/>
      <c r="I1123" s="683"/>
      <c r="J1123" s="683"/>
      <c r="K1123" s="683"/>
      <c r="L1123" s="683"/>
      <c r="M1123" s="683"/>
    </row>
    <row r="1124" spans="1:13" x14ac:dyDescent="0.3">
      <c r="A1124" s="683"/>
      <c r="B1124" s="683"/>
      <c r="C1124" s="683"/>
      <c r="D1124" s="683"/>
      <c r="E1124" s="683"/>
      <c r="F1124" s="683"/>
      <c r="G1124" s="683"/>
      <c r="H1124" s="683"/>
      <c r="I1124" s="683"/>
      <c r="J1124" s="683"/>
      <c r="K1124" s="683"/>
      <c r="L1124" s="683"/>
      <c r="M1124" s="683"/>
    </row>
    <row r="1125" spans="1:13" x14ac:dyDescent="0.3">
      <c r="A1125" s="683"/>
      <c r="B1125" s="683"/>
      <c r="C1125" s="683"/>
      <c r="D1125" s="683"/>
      <c r="E1125" s="683"/>
      <c r="F1125" s="683"/>
      <c r="G1125" s="683"/>
      <c r="H1125" s="683"/>
      <c r="I1125" s="683"/>
      <c r="J1125" s="683"/>
      <c r="K1125" s="683"/>
      <c r="L1125" s="683"/>
      <c r="M1125" s="683"/>
    </row>
    <row r="1126" spans="1:13" x14ac:dyDescent="0.3">
      <c r="A1126" s="683"/>
      <c r="B1126" s="683"/>
      <c r="C1126" s="683"/>
      <c r="D1126" s="683"/>
      <c r="E1126" s="683"/>
      <c r="F1126" s="683"/>
      <c r="G1126" s="683"/>
      <c r="H1126" s="683"/>
      <c r="I1126" s="683"/>
      <c r="J1126" s="683"/>
      <c r="K1126" s="683"/>
      <c r="L1126" s="683"/>
      <c r="M1126" s="683"/>
    </row>
    <row r="1127" spans="1:13" x14ac:dyDescent="0.3">
      <c r="A1127" s="683"/>
      <c r="B1127" s="683"/>
      <c r="C1127" s="683"/>
      <c r="D1127" s="683"/>
      <c r="E1127" s="683"/>
      <c r="F1127" s="683"/>
      <c r="G1127" s="683"/>
      <c r="H1127" s="683"/>
      <c r="I1127" s="683"/>
      <c r="J1127" s="683"/>
      <c r="K1127" s="683"/>
      <c r="L1127" s="683"/>
      <c r="M1127" s="683"/>
    </row>
    <row r="1128" spans="1:13" x14ac:dyDescent="0.3">
      <c r="A1128" s="683"/>
      <c r="B1128" s="683"/>
      <c r="C1128" s="683"/>
      <c r="D1128" s="683"/>
      <c r="E1128" s="683"/>
      <c r="F1128" s="683"/>
      <c r="G1128" s="683"/>
      <c r="H1128" s="683"/>
      <c r="I1128" s="683"/>
      <c r="J1128" s="683"/>
      <c r="K1128" s="683"/>
      <c r="L1128" s="683"/>
      <c r="M1128" s="683"/>
    </row>
    <row r="1129" spans="1:13" x14ac:dyDescent="0.3">
      <c r="A1129" s="683"/>
      <c r="B1129" s="683"/>
      <c r="C1129" s="683"/>
      <c r="D1129" s="683"/>
      <c r="E1129" s="683"/>
      <c r="F1129" s="683"/>
      <c r="G1129" s="683"/>
      <c r="H1129" s="683"/>
      <c r="I1129" s="683"/>
      <c r="J1129" s="683"/>
      <c r="K1129" s="683"/>
      <c r="L1129" s="683"/>
      <c r="M1129" s="683"/>
    </row>
    <row r="1130" spans="1:13" x14ac:dyDescent="0.3">
      <c r="A1130" s="683"/>
      <c r="B1130" s="683"/>
      <c r="C1130" s="683"/>
      <c r="D1130" s="683"/>
      <c r="E1130" s="683"/>
      <c r="F1130" s="683"/>
      <c r="G1130" s="683"/>
      <c r="H1130" s="683"/>
      <c r="I1130" s="683"/>
      <c r="J1130" s="683"/>
      <c r="K1130" s="683"/>
      <c r="L1130" s="683"/>
      <c r="M1130" s="683"/>
    </row>
    <row r="1131" spans="1:13" x14ac:dyDescent="0.3">
      <c r="A1131" s="683"/>
      <c r="B1131" s="683"/>
      <c r="C1131" s="683"/>
      <c r="D1131" s="683"/>
      <c r="E1131" s="683"/>
      <c r="F1131" s="683"/>
      <c r="G1131" s="683"/>
      <c r="H1131" s="683"/>
      <c r="I1131" s="683"/>
      <c r="J1131" s="683"/>
      <c r="K1131" s="683"/>
      <c r="L1131" s="683"/>
      <c r="M1131" s="683"/>
    </row>
    <row r="1132" spans="1:13" x14ac:dyDescent="0.3">
      <c r="A1132" s="683"/>
      <c r="B1132" s="683"/>
      <c r="C1132" s="683"/>
      <c r="D1132" s="683"/>
      <c r="E1132" s="683"/>
      <c r="F1132" s="683"/>
      <c r="G1132" s="683"/>
      <c r="H1132" s="683"/>
      <c r="I1132" s="683"/>
      <c r="J1132" s="683"/>
      <c r="K1132" s="683"/>
      <c r="L1132" s="683"/>
      <c r="M1132" s="683"/>
    </row>
    <row r="1133" spans="1:13" x14ac:dyDescent="0.3">
      <c r="A1133" s="683"/>
      <c r="B1133" s="683"/>
      <c r="C1133" s="683"/>
      <c r="D1133" s="683"/>
      <c r="E1133" s="683"/>
      <c r="F1133" s="683"/>
      <c r="G1133" s="683"/>
      <c r="H1133" s="683"/>
      <c r="I1133" s="683"/>
      <c r="J1133" s="683"/>
      <c r="K1133" s="683"/>
      <c r="L1133" s="683"/>
      <c r="M1133" s="683"/>
    </row>
    <row r="1134" spans="1:13" x14ac:dyDescent="0.3">
      <c r="A1134" s="683"/>
      <c r="B1134" s="683"/>
      <c r="C1134" s="683"/>
      <c r="D1134" s="683"/>
      <c r="E1134" s="683"/>
      <c r="F1134" s="683"/>
      <c r="G1134" s="683"/>
      <c r="H1134" s="683"/>
      <c r="I1134" s="683"/>
      <c r="J1134" s="683"/>
      <c r="K1134" s="683"/>
      <c r="L1134" s="683"/>
      <c r="M1134" s="683"/>
    </row>
    <row r="1135" spans="1:13" x14ac:dyDescent="0.3">
      <c r="A1135" s="683"/>
      <c r="B1135" s="683"/>
      <c r="C1135" s="683"/>
      <c r="D1135" s="683"/>
      <c r="E1135" s="683"/>
      <c r="F1135" s="683"/>
      <c r="G1135" s="683"/>
      <c r="H1135" s="683"/>
      <c r="I1135" s="683"/>
      <c r="J1135" s="683"/>
      <c r="K1135" s="683"/>
      <c r="L1135" s="683"/>
      <c r="M1135" s="683"/>
    </row>
    <row r="1136" spans="1:13" x14ac:dyDescent="0.3">
      <c r="A1136" s="683"/>
      <c r="B1136" s="683"/>
      <c r="C1136" s="683"/>
      <c r="D1136" s="683"/>
      <c r="E1136" s="683"/>
      <c r="F1136" s="683"/>
      <c r="G1136" s="683"/>
      <c r="H1136" s="683"/>
      <c r="I1136" s="683"/>
      <c r="J1136" s="683"/>
      <c r="K1136" s="683"/>
      <c r="L1136" s="683"/>
      <c r="M1136" s="683"/>
    </row>
    <row r="1137" spans="1:13" x14ac:dyDescent="0.3">
      <c r="A1137" s="683"/>
      <c r="B1137" s="683"/>
      <c r="C1137" s="683"/>
      <c r="D1137" s="683"/>
      <c r="E1137" s="683"/>
      <c r="F1137" s="683"/>
      <c r="G1137" s="683"/>
      <c r="H1137" s="683"/>
      <c r="I1137" s="683"/>
      <c r="J1137" s="683"/>
      <c r="K1137" s="683"/>
      <c r="L1137" s="683"/>
      <c r="M1137" s="683"/>
    </row>
    <row r="1138" spans="1:13" x14ac:dyDescent="0.3">
      <c r="A1138" s="683"/>
      <c r="B1138" s="683"/>
      <c r="C1138" s="683"/>
      <c r="D1138" s="683"/>
      <c r="E1138" s="683"/>
      <c r="F1138" s="683"/>
      <c r="G1138" s="683"/>
      <c r="H1138" s="683"/>
      <c r="I1138" s="683"/>
      <c r="J1138" s="683"/>
      <c r="K1138" s="683"/>
      <c r="L1138" s="683"/>
      <c r="M1138" s="683"/>
    </row>
    <row r="1139" spans="1:13" x14ac:dyDescent="0.3">
      <c r="A1139" s="683"/>
      <c r="B1139" s="683"/>
      <c r="C1139" s="683"/>
      <c r="D1139" s="683"/>
      <c r="E1139" s="683"/>
      <c r="F1139" s="683"/>
      <c r="G1139" s="683"/>
      <c r="H1139" s="683"/>
      <c r="I1139" s="683"/>
      <c r="J1139" s="683"/>
      <c r="K1139" s="683"/>
      <c r="L1139" s="683"/>
      <c r="M1139" s="683"/>
    </row>
    <row r="1140" spans="1:13" x14ac:dyDescent="0.3">
      <c r="A1140" s="683"/>
      <c r="B1140" s="683"/>
      <c r="C1140" s="683"/>
      <c r="D1140" s="683"/>
      <c r="E1140" s="683"/>
      <c r="F1140" s="683"/>
      <c r="G1140" s="683"/>
      <c r="H1140" s="683"/>
      <c r="I1140" s="683"/>
      <c r="J1140" s="683"/>
      <c r="K1140" s="683"/>
      <c r="L1140" s="683"/>
      <c r="M1140" s="683"/>
    </row>
    <row r="1141" spans="1:13" x14ac:dyDescent="0.3">
      <c r="A1141" s="683"/>
      <c r="B1141" s="683"/>
      <c r="C1141" s="683"/>
      <c r="D1141" s="683"/>
      <c r="E1141" s="683"/>
      <c r="F1141" s="683"/>
      <c r="G1141" s="683"/>
      <c r="H1141" s="683"/>
      <c r="I1141" s="683"/>
      <c r="J1141" s="683"/>
      <c r="K1141" s="683"/>
      <c r="L1141" s="683"/>
      <c r="M1141" s="683"/>
    </row>
    <row r="1142" spans="1:13" x14ac:dyDescent="0.3">
      <c r="A1142" s="683"/>
      <c r="B1142" s="683"/>
      <c r="C1142" s="683"/>
      <c r="D1142" s="683"/>
      <c r="E1142" s="683"/>
      <c r="F1142" s="683"/>
      <c r="G1142" s="683"/>
      <c r="H1142" s="683"/>
      <c r="I1142" s="683"/>
      <c r="J1142" s="683"/>
      <c r="K1142" s="683"/>
      <c r="L1142" s="683"/>
      <c r="M1142" s="683"/>
    </row>
    <row r="1143" spans="1:13" x14ac:dyDescent="0.3">
      <c r="A1143" s="683"/>
      <c r="B1143" s="683"/>
      <c r="C1143" s="683"/>
      <c r="D1143" s="683"/>
      <c r="E1143" s="683"/>
      <c r="F1143" s="683"/>
      <c r="G1143" s="683"/>
      <c r="H1143" s="683"/>
      <c r="I1143" s="683"/>
      <c r="J1143" s="683"/>
      <c r="K1143" s="683"/>
      <c r="L1143" s="683"/>
      <c r="M1143" s="683"/>
    </row>
    <row r="1144" spans="1:13" x14ac:dyDescent="0.3">
      <c r="A1144" s="683"/>
      <c r="B1144" s="683"/>
      <c r="C1144" s="683"/>
      <c r="D1144" s="683"/>
      <c r="E1144" s="683"/>
      <c r="F1144" s="683"/>
      <c r="G1144" s="683"/>
      <c r="H1144" s="683"/>
      <c r="I1144" s="683"/>
      <c r="J1144" s="683"/>
      <c r="K1144" s="683"/>
      <c r="L1144" s="683"/>
      <c r="M1144" s="683"/>
    </row>
    <row r="1145" spans="1:13" x14ac:dyDescent="0.3">
      <c r="A1145" s="683"/>
      <c r="B1145" s="683"/>
      <c r="C1145" s="683"/>
      <c r="D1145" s="683"/>
      <c r="E1145" s="683"/>
      <c r="F1145" s="683"/>
      <c r="G1145" s="683"/>
      <c r="H1145" s="683"/>
      <c r="I1145" s="683"/>
      <c r="J1145" s="683"/>
      <c r="K1145" s="683"/>
      <c r="L1145" s="683"/>
      <c r="M1145" s="683"/>
    </row>
    <row r="1146" spans="1:13" x14ac:dyDescent="0.3">
      <c r="A1146" s="683"/>
      <c r="B1146" s="683"/>
      <c r="C1146" s="683"/>
      <c r="D1146" s="683"/>
      <c r="E1146" s="683"/>
      <c r="F1146" s="683"/>
      <c r="G1146" s="683"/>
      <c r="H1146" s="683"/>
      <c r="I1146" s="683"/>
      <c r="J1146" s="683"/>
      <c r="K1146" s="683"/>
      <c r="L1146" s="683"/>
      <c r="M1146" s="683"/>
    </row>
    <row r="1147" spans="1:13" x14ac:dyDescent="0.3">
      <c r="A1147" s="683"/>
      <c r="B1147" s="683"/>
      <c r="C1147" s="683"/>
      <c r="D1147" s="683"/>
      <c r="E1147" s="683"/>
      <c r="F1147" s="683"/>
      <c r="G1147" s="683"/>
      <c r="H1147" s="683"/>
      <c r="I1147" s="683"/>
      <c r="J1147" s="683"/>
      <c r="K1147" s="683"/>
      <c r="L1147" s="683"/>
      <c r="M1147" s="683"/>
    </row>
    <row r="1148" spans="1:13" x14ac:dyDescent="0.3">
      <c r="A1148" s="683"/>
      <c r="B1148" s="683"/>
      <c r="C1148" s="683"/>
      <c r="D1148" s="683"/>
      <c r="E1148" s="683"/>
      <c r="F1148" s="683"/>
      <c r="G1148" s="683"/>
      <c r="H1148" s="683"/>
      <c r="I1148" s="683"/>
      <c r="J1148" s="683"/>
      <c r="K1148" s="683"/>
      <c r="L1148" s="683"/>
      <c r="M1148" s="683"/>
    </row>
    <row r="1149" spans="1:13" x14ac:dyDescent="0.3">
      <c r="A1149" s="683"/>
      <c r="B1149" s="683"/>
      <c r="C1149" s="683"/>
      <c r="D1149" s="683"/>
      <c r="E1149" s="683"/>
      <c r="F1149" s="683"/>
      <c r="G1149" s="683"/>
      <c r="H1149" s="683"/>
      <c r="I1149" s="683"/>
      <c r="J1149" s="683"/>
      <c r="K1149" s="683"/>
      <c r="L1149" s="683"/>
      <c r="M1149" s="683"/>
    </row>
    <row r="1150" spans="1:13" x14ac:dyDescent="0.3">
      <c r="A1150" s="683"/>
      <c r="B1150" s="683"/>
      <c r="C1150" s="683"/>
      <c r="D1150" s="683"/>
      <c r="E1150" s="683"/>
      <c r="F1150" s="683"/>
      <c r="G1150" s="683"/>
      <c r="H1150" s="683"/>
      <c r="I1150" s="683"/>
      <c r="J1150" s="683"/>
      <c r="K1150" s="683"/>
      <c r="L1150" s="683"/>
      <c r="M1150" s="683"/>
    </row>
    <row r="1151" spans="1:13" x14ac:dyDescent="0.3">
      <c r="A1151" s="683"/>
      <c r="B1151" s="683"/>
      <c r="C1151" s="683"/>
      <c r="D1151" s="683"/>
      <c r="E1151" s="683"/>
      <c r="F1151" s="683"/>
      <c r="G1151" s="683"/>
      <c r="H1151" s="683"/>
      <c r="I1151" s="683"/>
      <c r="J1151" s="683"/>
      <c r="K1151" s="683"/>
      <c r="L1151" s="683"/>
      <c r="M1151" s="683"/>
    </row>
    <row r="1152" spans="1:13" x14ac:dyDescent="0.3">
      <c r="A1152" s="683"/>
      <c r="B1152" s="683"/>
      <c r="C1152" s="683"/>
      <c r="D1152" s="683"/>
      <c r="E1152" s="683"/>
      <c r="F1152" s="683"/>
      <c r="G1152" s="683"/>
      <c r="H1152" s="683"/>
      <c r="I1152" s="683"/>
      <c r="J1152" s="683"/>
      <c r="K1152" s="683"/>
      <c r="L1152" s="683"/>
      <c r="M1152" s="683"/>
    </row>
    <row r="1153" spans="1:13" x14ac:dyDescent="0.3">
      <c r="A1153" s="683"/>
      <c r="B1153" s="683"/>
      <c r="C1153" s="683"/>
      <c r="D1153" s="683"/>
      <c r="E1153" s="683"/>
      <c r="F1153" s="683"/>
      <c r="G1153" s="683"/>
      <c r="H1153" s="683"/>
      <c r="I1153" s="683"/>
      <c r="J1153" s="683"/>
      <c r="K1153" s="683"/>
      <c r="L1153" s="683"/>
      <c r="M1153" s="683"/>
    </row>
    <row r="1154" spans="1:13" x14ac:dyDescent="0.3">
      <c r="A1154" s="683"/>
      <c r="B1154" s="683"/>
      <c r="C1154" s="683"/>
      <c r="D1154" s="683"/>
      <c r="E1154" s="683"/>
      <c r="F1154" s="683"/>
      <c r="G1154" s="683"/>
      <c r="H1154" s="683"/>
      <c r="I1154" s="683"/>
      <c r="J1154" s="683"/>
      <c r="K1154" s="683"/>
      <c r="L1154" s="683"/>
      <c r="M1154" s="683"/>
    </row>
    <row r="1155" spans="1:13" x14ac:dyDescent="0.3">
      <c r="A1155" s="683"/>
      <c r="B1155" s="683"/>
      <c r="C1155" s="683"/>
      <c r="D1155" s="683"/>
      <c r="E1155" s="683"/>
      <c r="F1155" s="683"/>
      <c r="G1155" s="683"/>
      <c r="H1155" s="683"/>
      <c r="I1155" s="683"/>
      <c r="J1155" s="683"/>
      <c r="K1155" s="683"/>
      <c r="L1155" s="683"/>
      <c r="M1155" s="683"/>
    </row>
    <row r="1156" spans="1:13" x14ac:dyDescent="0.3">
      <c r="A1156" s="683"/>
      <c r="B1156" s="683"/>
      <c r="C1156" s="683"/>
      <c r="D1156" s="683"/>
      <c r="E1156" s="683"/>
      <c r="F1156" s="683"/>
      <c r="G1156" s="683"/>
      <c r="H1156" s="683"/>
      <c r="I1156" s="683"/>
      <c r="J1156" s="683"/>
      <c r="K1156" s="683"/>
      <c r="L1156" s="683"/>
      <c r="M1156" s="683"/>
    </row>
    <row r="1157" spans="1:13" x14ac:dyDescent="0.3">
      <c r="A1157" s="683"/>
      <c r="B1157" s="683"/>
      <c r="C1157" s="683"/>
      <c r="D1157" s="683"/>
      <c r="E1157" s="683"/>
      <c r="F1157" s="683"/>
      <c r="G1157" s="683"/>
      <c r="H1157" s="683"/>
      <c r="I1157" s="683"/>
      <c r="J1157" s="683"/>
      <c r="K1157" s="683"/>
      <c r="L1157" s="683"/>
      <c r="M1157" s="683"/>
    </row>
    <row r="1158" spans="1:13" x14ac:dyDescent="0.3">
      <c r="A1158" s="683"/>
      <c r="B1158" s="683"/>
      <c r="C1158" s="683"/>
      <c r="D1158" s="683"/>
      <c r="E1158" s="683"/>
      <c r="F1158" s="683"/>
      <c r="G1158" s="683"/>
      <c r="H1158" s="683"/>
      <c r="I1158" s="683"/>
      <c r="J1158" s="683"/>
      <c r="K1158" s="683"/>
      <c r="L1158" s="683"/>
      <c r="M1158" s="683"/>
    </row>
    <row r="1159" spans="1:13" x14ac:dyDescent="0.3">
      <c r="A1159" s="683"/>
      <c r="B1159" s="683"/>
      <c r="C1159" s="683"/>
      <c r="D1159" s="683"/>
      <c r="E1159" s="683"/>
      <c r="F1159" s="683"/>
      <c r="G1159" s="683"/>
      <c r="H1159" s="683"/>
      <c r="I1159" s="683"/>
      <c r="J1159" s="683"/>
      <c r="K1159" s="683"/>
      <c r="L1159" s="683"/>
      <c r="M1159" s="683"/>
    </row>
    <row r="1160" spans="1:13" x14ac:dyDescent="0.3">
      <c r="A1160" s="683"/>
      <c r="B1160" s="683"/>
      <c r="C1160" s="683"/>
      <c r="D1160" s="683"/>
      <c r="E1160" s="683"/>
      <c r="F1160" s="683"/>
      <c r="G1160" s="683"/>
      <c r="H1160" s="683"/>
      <c r="I1160" s="683"/>
      <c r="J1160" s="683"/>
      <c r="K1160" s="683"/>
      <c r="L1160" s="683"/>
      <c r="M1160" s="683"/>
    </row>
    <row r="1161" spans="1:13" x14ac:dyDescent="0.3">
      <c r="A1161" s="683"/>
      <c r="B1161" s="683"/>
      <c r="C1161" s="683"/>
      <c r="D1161" s="683"/>
      <c r="E1161" s="683"/>
      <c r="F1161" s="683"/>
      <c r="G1161" s="683"/>
      <c r="H1161" s="683"/>
      <c r="I1161" s="683"/>
      <c r="J1161" s="683"/>
      <c r="K1161" s="683"/>
      <c r="L1161" s="683"/>
      <c r="M1161" s="683"/>
    </row>
    <row r="1162" spans="1:13" x14ac:dyDescent="0.3">
      <c r="A1162" s="683"/>
      <c r="B1162" s="683"/>
      <c r="C1162" s="683"/>
      <c r="D1162" s="683"/>
      <c r="E1162" s="683"/>
      <c r="F1162" s="683"/>
      <c r="G1162" s="683"/>
      <c r="H1162" s="683"/>
      <c r="I1162" s="683"/>
      <c r="J1162" s="683"/>
      <c r="K1162" s="683"/>
      <c r="L1162" s="683"/>
      <c r="M1162" s="683"/>
    </row>
    <row r="1163" spans="1:13" x14ac:dyDescent="0.3">
      <c r="A1163" s="683"/>
      <c r="B1163" s="683"/>
      <c r="C1163" s="683"/>
      <c r="D1163" s="683"/>
      <c r="E1163" s="683"/>
      <c r="F1163" s="683"/>
      <c r="G1163" s="683"/>
      <c r="H1163" s="683"/>
      <c r="I1163" s="683"/>
      <c r="J1163" s="683"/>
      <c r="K1163" s="683"/>
      <c r="L1163" s="683"/>
      <c r="M1163" s="683"/>
    </row>
    <row r="1164" spans="1:13" x14ac:dyDescent="0.3">
      <c r="A1164" s="683"/>
      <c r="B1164" s="683"/>
      <c r="C1164" s="683"/>
      <c r="D1164" s="683"/>
      <c r="E1164" s="683"/>
      <c r="F1164" s="683"/>
      <c r="G1164" s="683"/>
      <c r="H1164" s="683"/>
      <c r="I1164" s="683"/>
      <c r="J1164" s="683"/>
      <c r="K1164" s="683"/>
      <c r="L1164" s="683"/>
      <c r="M1164" s="683"/>
    </row>
    <row r="1165" spans="1:13" x14ac:dyDescent="0.3">
      <c r="A1165" s="683"/>
      <c r="B1165" s="683"/>
      <c r="C1165" s="683"/>
      <c r="D1165" s="683"/>
      <c r="E1165" s="683"/>
      <c r="F1165" s="683"/>
      <c r="G1165" s="683"/>
      <c r="H1165" s="683"/>
      <c r="I1165" s="683"/>
      <c r="J1165" s="683"/>
      <c r="K1165" s="683"/>
      <c r="L1165" s="683"/>
      <c r="M1165" s="683"/>
    </row>
    <row r="1166" spans="1:13" x14ac:dyDescent="0.3">
      <c r="A1166" s="683"/>
      <c r="B1166" s="683"/>
      <c r="C1166" s="683"/>
      <c r="D1166" s="683"/>
      <c r="E1166" s="683"/>
      <c r="F1166" s="683"/>
      <c r="G1166" s="683"/>
      <c r="H1166" s="683"/>
      <c r="I1166" s="683"/>
      <c r="J1166" s="683"/>
      <c r="K1166" s="683"/>
      <c r="L1166" s="683"/>
      <c r="M1166" s="683"/>
    </row>
    <row r="1167" spans="1:13" x14ac:dyDescent="0.3">
      <c r="A1167" s="683"/>
      <c r="B1167" s="683"/>
      <c r="C1167" s="683"/>
      <c r="D1167" s="683"/>
      <c r="E1167" s="683"/>
      <c r="F1167" s="683"/>
      <c r="G1167" s="683"/>
      <c r="H1167" s="683"/>
      <c r="I1167" s="683"/>
      <c r="J1167" s="683"/>
      <c r="K1167" s="683"/>
      <c r="L1167" s="683"/>
      <c r="M1167" s="683"/>
    </row>
    <row r="1168" spans="1:13" x14ac:dyDescent="0.3">
      <c r="A1168" s="683"/>
      <c r="B1168" s="683"/>
      <c r="C1168" s="683"/>
      <c r="D1168" s="683"/>
      <c r="E1168" s="683"/>
      <c r="F1168" s="683"/>
      <c r="G1168" s="683"/>
      <c r="H1168" s="683"/>
      <c r="I1168" s="683"/>
      <c r="J1168" s="683"/>
      <c r="K1168" s="683"/>
      <c r="L1168" s="683"/>
      <c r="M1168" s="683"/>
    </row>
    <row r="1169" spans="1:13" x14ac:dyDescent="0.3">
      <c r="A1169" s="683"/>
      <c r="B1169" s="683"/>
      <c r="C1169" s="683"/>
      <c r="D1169" s="683"/>
      <c r="E1169" s="683"/>
      <c r="F1169" s="683"/>
      <c r="G1169" s="683"/>
      <c r="H1169" s="683"/>
      <c r="I1169" s="683"/>
      <c r="J1169" s="683"/>
      <c r="K1169" s="683"/>
      <c r="L1169" s="683"/>
      <c r="M1169" s="683"/>
    </row>
    <row r="1170" spans="1:13" x14ac:dyDescent="0.3">
      <c r="A1170" s="683"/>
      <c r="B1170" s="683"/>
      <c r="C1170" s="683"/>
      <c r="D1170" s="683"/>
      <c r="E1170" s="683"/>
      <c r="F1170" s="683"/>
      <c r="G1170" s="683"/>
      <c r="H1170" s="683"/>
      <c r="I1170" s="683"/>
      <c r="J1170" s="683"/>
      <c r="K1170" s="683"/>
      <c r="L1170" s="683"/>
      <c r="M1170" s="683"/>
    </row>
    <row r="1171" spans="1:13" x14ac:dyDescent="0.3">
      <c r="A1171" s="683"/>
      <c r="B1171" s="683"/>
      <c r="C1171" s="683"/>
      <c r="D1171" s="683"/>
      <c r="E1171" s="683"/>
      <c r="F1171" s="683"/>
      <c r="G1171" s="683"/>
      <c r="H1171" s="683"/>
      <c r="I1171" s="683"/>
      <c r="J1171" s="683"/>
      <c r="K1171" s="683"/>
      <c r="L1171" s="683"/>
      <c r="M1171" s="683"/>
    </row>
    <row r="1172" spans="1:13" x14ac:dyDescent="0.3">
      <c r="A1172" s="683"/>
      <c r="B1172" s="683"/>
      <c r="C1172" s="683"/>
      <c r="D1172" s="683"/>
      <c r="E1172" s="683"/>
      <c r="F1172" s="683"/>
      <c r="G1172" s="683"/>
      <c r="H1172" s="683"/>
      <c r="I1172" s="683"/>
      <c r="J1172" s="683"/>
      <c r="K1172" s="683"/>
      <c r="L1172" s="683"/>
      <c r="M1172" s="683"/>
    </row>
    <row r="1173" spans="1:13" x14ac:dyDescent="0.3">
      <c r="A1173" s="683"/>
      <c r="B1173" s="683"/>
      <c r="C1173" s="683"/>
      <c r="D1173" s="683"/>
      <c r="E1173" s="683"/>
      <c r="F1173" s="683"/>
      <c r="G1173" s="683"/>
      <c r="H1173" s="683"/>
      <c r="I1173" s="683"/>
      <c r="J1173" s="683"/>
      <c r="K1173" s="683"/>
      <c r="L1173" s="683"/>
      <c r="M1173" s="683"/>
    </row>
    <row r="1174" spans="1:13" x14ac:dyDescent="0.3">
      <c r="A1174" s="683"/>
      <c r="B1174" s="683"/>
      <c r="C1174" s="683"/>
      <c r="D1174" s="683"/>
      <c r="E1174" s="683"/>
      <c r="F1174" s="683"/>
      <c r="G1174" s="683"/>
      <c r="H1174" s="683"/>
      <c r="I1174" s="683"/>
      <c r="J1174" s="683"/>
      <c r="K1174" s="683"/>
      <c r="L1174" s="683"/>
      <c r="M1174" s="683"/>
    </row>
    <row r="1175" spans="1:13" x14ac:dyDescent="0.3">
      <c r="A1175" s="683"/>
      <c r="B1175" s="683"/>
      <c r="C1175" s="683"/>
      <c r="D1175" s="683"/>
      <c r="E1175" s="683"/>
      <c r="F1175" s="683"/>
      <c r="G1175" s="683"/>
      <c r="H1175" s="683"/>
      <c r="I1175" s="683"/>
      <c r="J1175" s="683"/>
      <c r="K1175" s="683"/>
      <c r="L1175" s="683"/>
      <c r="M1175" s="683"/>
    </row>
    <row r="1176" spans="1:13" x14ac:dyDescent="0.3">
      <c r="A1176" s="683"/>
      <c r="B1176" s="683"/>
      <c r="C1176" s="683"/>
      <c r="D1176" s="683"/>
      <c r="E1176" s="683"/>
      <c r="F1176" s="683"/>
      <c r="G1176" s="683"/>
      <c r="H1176" s="683"/>
      <c r="I1176" s="683"/>
      <c r="J1176" s="683"/>
      <c r="K1176" s="683"/>
      <c r="L1176" s="683"/>
      <c r="M1176" s="683"/>
    </row>
    <row r="1177" spans="1:13" x14ac:dyDescent="0.3">
      <c r="A1177" s="683"/>
      <c r="B1177" s="683"/>
      <c r="C1177" s="683"/>
      <c r="D1177" s="683"/>
      <c r="E1177" s="683"/>
      <c r="F1177" s="683"/>
      <c r="G1177" s="683"/>
      <c r="H1177" s="683"/>
      <c r="I1177" s="683"/>
      <c r="J1177" s="683"/>
      <c r="K1177" s="683"/>
      <c r="L1177" s="683"/>
      <c r="M1177" s="683"/>
    </row>
    <row r="1178" spans="1:13" x14ac:dyDescent="0.3">
      <c r="A1178" s="683"/>
      <c r="B1178" s="683"/>
      <c r="C1178" s="683"/>
      <c r="D1178" s="683"/>
      <c r="E1178" s="683"/>
      <c r="F1178" s="683"/>
      <c r="G1178" s="683"/>
      <c r="H1178" s="683"/>
      <c r="I1178" s="683"/>
      <c r="J1178" s="683"/>
      <c r="K1178" s="683"/>
      <c r="L1178" s="683"/>
      <c r="M1178" s="683"/>
    </row>
    <row r="1179" spans="1:13" x14ac:dyDescent="0.3">
      <c r="A1179" s="683"/>
      <c r="B1179" s="683"/>
      <c r="C1179" s="683"/>
      <c r="D1179" s="683"/>
      <c r="E1179" s="683"/>
      <c r="F1179" s="683"/>
      <c r="G1179" s="683"/>
      <c r="H1179" s="683"/>
      <c r="I1179" s="683"/>
      <c r="J1179" s="683"/>
      <c r="K1179" s="683"/>
      <c r="L1179" s="683"/>
      <c r="M1179" s="683"/>
    </row>
    <row r="1180" spans="1:13" x14ac:dyDescent="0.3">
      <c r="A1180" s="683"/>
      <c r="B1180" s="683"/>
      <c r="C1180" s="683"/>
      <c r="D1180" s="683"/>
      <c r="E1180" s="683"/>
      <c r="F1180" s="683"/>
      <c r="G1180" s="683"/>
      <c r="H1180" s="683"/>
      <c r="I1180" s="683"/>
      <c r="J1180" s="683"/>
      <c r="K1180" s="683"/>
      <c r="L1180" s="683"/>
      <c r="M1180" s="683"/>
    </row>
    <row r="1181" spans="1:13" x14ac:dyDescent="0.3">
      <c r="A1181" s="683"/>
      <c r="B1181" s="683"/>
      <c r="C1181" s="683"/>
      <c r="D1181" s="683"/>
      <c r="E1181" s="683"/>
      <c r="F1181" s="683"/>
      <c r="G1181" s="683"/>
      <c r="H1181" s="683"/>
      <c r="I1181" s="683"/>
      <c r="J1181" s="683"/>
      <c r="K1181" s="683"/>
      <c r="L1181" s="683"/>
      <c r="M1181" s="683"/>
    </row>
    <row r="1182" spans="1:13" x14ac:dyDescent="0.3">
      <c r="A1182" s="683"/>
      <c r="B1182" s="683"/>
      <c r="C1182" s="683"/>
      <c r="D1182" s="683"/>
      <c r="E1182" s="683"/>
      <c r="F1182" s="683"/>
      <c r="G1182" s="683"/>
      <c r="H1182" s="683"/>
      <c r="I1182" s="683"/>
      <c r="J1182" s="683"/>
      <c r="K1182" s="683"/>
      <c r="L1182" s="683"/>
      <c r="M1182" s="683"/>
    </row>
    <row r="1183" spans="1:13" x14ac:dyDescent="0.3">
      <c r="A1183" s="683"/>
      <c r="B1183" s="683"/>
      <c r="C1183" s="683"/>
      <c r="D1183" s="683"/>
      <c r="E1183" s="683"/>
      <c r="F1183" s="683"/>
      <c r="G1183" s="683"/>
      <c r="H1183" s="683"/>
      <c r="I1183" s="683"/>
      <c r="J1183" s="683"/>
      <c r="K1183" s="683"/>
      <c r="L1183" s="683"/>
      <c r="M1183" s="683"/>
    </row>
    <row r="1184" spans="1:13" x14ac:dyDescent="0.3">
      <c r="A1184" s="683"/>
      <c r="B1184" s="683"/>
      <c r="C1184" s="683"/>
      <c r="D1184" s="683"/>
      <c r="E1184" s="683"/>
      <c r="F1184" s="683"/>
      <c r="G1184" s="683"/>
      <c r="H1184" s="683"/>
      <c r="I1184" s="683"/>
      <c r="J1184" s="683"/>
      <c r="K1184" s="683"/>
      <c r="L1184" s="683"/>
      <c r="M1184" s="683"/>
    </row>
    <row r="1185" spans="1:13" x14ac:dyDescent="0.3">
      <c r="A1185" s="683"/>
      <c r="B1185" s="683"/>
      <c r="C1185" s="683"/>
      <c r="D1185" s="683"/>
      <c r="E1185" s="683"/>
      <c r="F1185" s="683"/>
      <c r="G1185" s="683"/>
      <c r="H1185" s="683"/>
      <c r="I1185" s="683"/>
      <c r="J1185" s="683"/>
      <c r="K1185" s="683"/>
      <c r="L1185" s="683"/>
      <c r="M1185" s="683"/>
    </row>
    <row r="1186" spans="1:13" x14ac:dyDescent="0.3">
      <c r="A1186" s="683"/>
      <c r="B1186" s="683"/>
      <c r="C1186" s="683"/>
      <c r="D1186" s="683"/>
      <c r="E1186" s="683"/>
      <c r="F1186" s="683"/>
      <c r="G1186" s="683"/>
      <c r="H1186" s="683"/>
      <c r="I1186" s="683"/>
      <c r="J1186" s="683"/>
      <c r="K1186" s="683"/>
      <c r="L1186" s="683"/>
      <c r="M1186" s="683"/>
    </row>
    <row r="1187" spans="1:13" x14ac:dyDescent="0.3">
      <c r="A1187" s="683"/>
      <c r="B1187" s="683"/>
      <c r="C1187" s="683"/>
      <c r="D1187" s="683"/>
      <c r="E1187" s="683"/>
      <c r="F1187" s="683"/>
      <c r="G1187" s="683"/>
      <c r="H1187" s="683"/>
      <c r="I1187" s="683"/>
      <c r="J1187" s="683"/>
      <c r="K1187" s="683"/>
      <c r="L1187" s="683"/>
      <c r="M1187" s="683"/>
    </row>
    <row r="1188" spans="1:13" x14ac:dyDescent="0.3">
      <c r="A1188" s="683"/>
      <c r="B1188" s="683"/>
      <c r="C1188" s="683"/>
      <c r="D1188" s="683"/>
      <c r="E1188" s="683"/>
      <c r="F1188" s="683"/>
      <c r="G1188" s="683"/>
      <c r="H1188" s="683"/>
      <c r="I1188" s="683"/>
      <c r="J1188" s="683"/>
      <c r="K1188" s="683"/>
      <c r="L1188" s="683"/>
      <c r="M1188" s="683"/>
    </row>
    <row r="1189" spans="1:13" x14ac:dyDescent="0.3">
      <c r="A1189" s="683"/>
      <c r="B1189" s="683"/>
      <c r="C1189" s="683"/>
      <c r="D1189" s="683"/>
      <c r="E1189" s="683"/>
      <c r="F1189" s="683"/>
      <c r="G1189" s="683"/>
      <c r="H1189" s="683"/>
      <c r="I1189" s="683"/>
      <c r="J1189" s="683"/>
      <c r="K1189" s="683"/>
      <c r="L1189" s="683"/>
      <c r="M1189" s="683"/>
    </row>
    <row r="1190" spans="1:13" x14ac:dyDescent="0.3">
      <c r="A1190" s="683"/>
      <c r="B1190" s="683"/>
      <c r="C1190" s="683"/>
      <c r="D1190" s="683"/>
      <c r="E1190" s="683"/>
      <c r="F1190" s="683"/>
      <c r="G1190" s="683"/>
      <c r="H1190" s="683"/>
      <c r="I1190" s="683"/>
      <c r="J1190" s="683"/>
      <c r="K1190" s="683"/>
      <c r="L1190" s="683"/>
      <c r="M1190" s="683"/>
    </row>
    <row r="1191" spans="1:13" x14ac:dyDescent="0.3">
      <c r="A1191" s="683"/>
      <c r="B1191" s="683"/>
      <c r="C1191" s="683"/>
      <c r="D1191" s="683"/>
      <c r="E1191" s="683"/>
      <c r="F1191" s="683"/>
      <c r="G1191" s="683"/>
      <c r="H1191" s="683"/>
      <c r="I1191" s="683"/>
      <c r="J1191" s="683"/>
      <c r="K1191" s="683"/>
      <c r="L1191" s="683"/>
      <c r="M1191" s="683"/>
    </row>
    <row r="1192" spans="1:13" x14ac:dyDescent="0.3">
      <c r="A1192" s="683"/>
      <c r="B1192" s="683"/>
      <c r="C1192" s="683"/>
      <c r="D1192" s="683"/>
      <c r="E1192" s="683"/>
      <c r="F1192" s="683"/>
      <c r="G1192" s="683"/>
      <c r="H1192" s="683"/>
      <c r="I1192" s="683"/>
      <c r="J1192" s="683"/>
      <c r="K1192" s="683"/>
      <c r="L1192" s="683"/>
      <c r="M1192" s="683"/>
    </row>
    <row r="1193" spans="1:13" x14ac:dyDescent="0.3">
      <c r="A1193" s="683"/>
      <c r="B1193" s="683"/>
      <c r="C1193" s="683"/>
      <c r="D1193" s="683"/>
      <c r="E1193" s="683"/>
      <c r="F1193" s="683"/>
      <c r="G1193" s="683"/>
      <c r="H1193" s="683"/>
      <c r="I1193" s="683"/>
      <c r="J1193" s="683"/>
      <c r="K1193" s="683"/>
      <c r="L1193" s="683"/>
      <c r="M1193" s="683"/>
    </row>
    <row r="1194" spans="1:13" x14ac:dyDescent="0.3">
      <c r="A1194" s="683"/>
      <c r="B1194" s="683"/>
      <c r="C1194" s="683"/>
      <c r="D1194" s="683"/>
      <c r="E1194" s="683"/>
      <c r="F1194" s="683"/>
      <c r="G1194" s="683"/>
      <c r="H1194" s="683"/>
      <c r="I1194" s="683"/>
      <c r="J1194" s="683"/>
      <c r="K1194" s="683"/>
      <c r="L1194" s="683"/>
      <c r="M1194" s="683"/>
    </row>
    <row r="1195" spans="1:13" x14ac:dyDescent="0.3">
      <c r="A1195" s="683"/>
      <c r="B1195" s="683"/>
      <c r="C1195" s="683"/>
      <c r="D1195" s="683"/>
      <c r="E1195" s="683"/>
      <c r="F1195" s="683"/>
      <c r="G1195" s="683"/>
      <c r="H1195" s="683"/>
      <c r="I1195" s="683"/>
      <c r="J1195" s="683"/>
      <c r="K1195" s="683"/>
      <c r="L1195" s="683"/>
      <c r="M1195" s="683"/>
    </row>
    <row r="1196" spans="1:13" x14ac:dyDescent="0.3">
      <c r="A1196" s="683"/>
      <c r="B1196" s="683"/>
      <c r="C1196" s="683"/>
      <c r="D1196" s="683"/>
      <c r="E1196" s="683"/>
      <c r="F1196" s="683"/>
      <c r="G1196" s="683"/>
      <c r="H1196" s="683"/>
      <c r="I1196" s="683"/>
      <c r="J1196" s="683"/>
      <c r="K1196" s="683"/>
      <c r="L1196" s="683"/>
      <c r="M1196" s="683"/>
    </row>
    <row r="1197" spans="1:13" x14ac:dyDescent="0.3">
      <c r="A1197" s="683"/>
      <c r="B1197" s="683"/>
      <c r="C1197" s="683"/>
      <c r="D1197" s="683"/>
      <c r="E1197" s="683"/>
      <c r="F1197" s="683"/>
      <c r="G1197" s="683"/>
      <c r="H1197" s="683"/>
      <c r="I1197" s="683"/>
      <c r="J1197" s="683"/>
      <c r="K1197" s="683"/>
      <c r="L1197" s="683"/>
      <c r="M1197" s="683"/>
    </row>
    <row r="1198" spans="1:13" x14ac:dyDescent="0.3">
      <c r="A1198" s="683"/>
      <c r="B1198" s="683"/>
      <c r="C1198" s="683"/>
      <c r="D1198" s="683"/>
      <c r="E1198" s="683"/>
      <c r="F1198" s="683"/>
      <c r="G1198" s="683"/>
      <c r="H1198" s="683"/>
      <c r="I1198" s="683"/>
      <c r="J1198" s="683"/>
      <c r="K1198" s="683"/>
      <c r="L1198" s="683"/>
      <c r="M1198" s="683"/>
    </row>
    <row r="1199" spans="1:13" x14ac:dyDescent="0.3">
      <c r="A1199" s="683"/>
      <c r="B1199" s="683"/>
      <c r="C1199" s="683"/>
      <c r="D1199" s="683"/>
      <c r="E1199" s="683"/>
      <c r="F1199" s="683"/>
      <c r="G1199" s="683"/>
      <c r="H1199" s="683"/>
      <c r="I1199" s="683"/>
      <c r="J1199" s="683"/>
      <c r="K1199" s="683"/>
      <c r="L1199" s="683"/>
      <c r="M1199" s="683"/>
    </row>
    <row r="1200" spans="1:13" x14ac:dyDescent="0.3">
      <c r="A1200" s="683"/>
      <c r="B1200" s="683"/>
      <c r="C1200" s="683"/>
      <c r="D1200" s="683"/>
      <c r="E1200" s="683"/>
      <c r="F1200" s="683"/>
      <c r="G1200" s="683"/>
      <c r="H1200" s="683"/>
      <c r="I1200" s="683"/>
      <c r="J1200" s="683"/>
      <c r="K1200" s="683"/>
      <c r="L1200" s="683"/>
      <c r="M1200" s="683"/>
    </row>
    <row r="1201" spans="1:13" x14ac:dyDescent="0.3">
      <c r="A1201" s="683"/>
      <c r="B1201" s="683"/>
      <c r="C1201" s="683"/>
      <c r="D1201" s="683"/>
      <c r="E1201" s="683"/>
      <c r="F1201" s="683"/>
      <c r="G1201" s="683"/>
      <c r="H1201" s="683"/>
      <c r="I1201" s="683"/>
      <c r="J1201" s="683"/>
      <c r="K1201" s="683"/>
      <c r="L1201" s="683"/>
      <c r="M1201" s="683"/>
    </row>
    <row r="1202" spans="1:13" x14ac:dyDescent="0.3">
      <c r="A1202" s="683"/>
      <c r="B1202" s="683"/>
      <c r="C1202" s="683"/>
      <c r="D1202" s="683"/>
      <c r="E1202" s="683"/>
      <c r="F1202" s="683"/>
      <c r="G1202" s="683"/>
      <c r="H1202" s="683"/>
      <c r="I1202" s="683"/>
      <c r="J1202" s="683"/>
      <c r="K1202" s="683"/>
      <c r="L1202" s="683"/>
      <c r="M1202" s="683"/>
    </row>
    <row r="1203" spans="1:13" x14ac:dyDescent="0.3">
      <c r="A1203" s="683"/>
      <c r="B1203" s="683"/>
      <c r="C1203" s="683"/>
      <c r="D1203" s="683"/>
      <c r="E1203" s="683"/>
      <c r="F1203" s="683"/>
      <c r="G1203" s="683"/>
      <c r="H1203" s="683"/>
      <c r="I1203" s="683"/>
      <c r="J1203" s="683"/>
      <c r="K1203" s="683"/>
      <c r="L1203" s="683"/>
      <c r="M1203" s="683"/>
    </row>
    <row r="1204" spans="1:13" x14ac:dyDescent="0.3">
      <c r="A1204" s="683"/>
      <c r="B1204" s="683"/>
      <c r="C1204" s="683"/>
      <c r="D1204" s="683"/>
      <c r="E1204" s="683"/>
      <c r="F1204" s="683"/>
      <c r="G1204" s="683"/>
      <c r="H1204" s="683"/>
      <c r="I1204" s="683"/>
      <c r="J1204" s="683"/>
      <c r="K1204" s="683"/>
      <c r="L1204" s="683"/>
      <c r="M1204" s="683"/>
    </row>
    <row r="1205" spans="1:13" x14ac:dyDescent="0.3">
      <c r="A1205" s="683"/>
      <c r="B1205" s="683"/>
      <c r="C1205" s="683"/>
      <c r="D1205" s="683"/>
      <c r="E1205" s="683"/>
      <c r="F1205" s="683"/>
      <c r="G1205" s="683"/>
      <c r="H1205" s="683"/>
      <c r="I1205" s="683"/>
      <c r="J1205" s="683"/>
      <c r="K1205" s="683"/>
      <c r="L1205" s="683"/>
      <c r="M1205" s="683"/>
    </row>
    <row r="1206" spans="1:13" x14ac:dyDescent="0.3">
      <c r="A1206" s="683"/>
      <c r="B1206" s="683"/>
      <c r="C1206" s="683"/>
      <c r="D1206" s="683"/>
      <c r="E1206" s="683"/>
      <c r="F1206" s="683"/>
      <c r="G1206" s="683"/>
      <c r="H1206" s="683"/>
      <c r="I1206" s="683"/>
      <c r="J1206" s="683"/>
      <c r="K1206" s="683"/>
      <c r="L1206" s="683"/>
      <c r="M1206" s="683"/>
    </row>
    <row r="1207" spans="1:13" x14ac:dyDescent="0.3">
      <c r="A1207" s="683"/>
      <c r="B1207" s="683"/>
      <c r="C1207" s="683"/>
      <c r="D1207" s="683"/>
      <c r="E1207" s="683"/>
      <c r="F1207" s="683"/>
      <c r="G1207" s="683"/>
      <c r="H1207" s="683"/>
      <c r="I1207" s="683"/>
      <c r="J1207" s="683"/>
      <c r="K1207" s="683"/>
      <c r="L1207" s="683"/>
      <c r="M1207" s="683"/>
    </row>
    <row r="1208" spans="1:13" x14ac:dyDescent="0.3">
      <c r="A1208" s="683"/>
      <c r="B1208" s="683"/>
      <c r="C1208" s="683"/>
      <c r="D1208" s="683"/>
      <c r="E1208" s="683"/>
      <c r="F1208" s="683"/>
      <c r="G1208" s="683"/>
      <c r="H1208" s="683"/>
      <c r="I1208" s="683"/>
      <c r="J1208" s="683"/>
      <c r="K1208" s="683"/>
      <c r="L1208" s="683"/>
      <c r="M1208" s="683"/>
    </row>
    <row r="1209" spans="1:13" x14ac:dyDescent="0.3">
      <c r="A1209" s="683"/>
      <c r="B1209" s="683"/>
      <c r="C1209" s="683"/>
      <c r="D1209" s="683"/>
      <c r="E1209" s="683"/>
      <c r="F1209" s="683"/>
      <c r="G1209" s="683"/>
      <c r="H1209" s="683"/>
      <c r="I1209" s="683"/>
      <c r="J1209" s="683"/>
      <c r="K1209" s="683"/>
      <c r="L1209" s="683"/>
      <c r="M1209" s="683"/>
    </row>
    <row r="1210" spans="1:13" x14ac:dyDescent="0.3">
      <c r="A1210" s="683"/>
      <c r="B1210" s="683"/>
      <c r="C1210" s="683"/>
      <c r="D1210" s="683"/>
      <c r="E1210" s="683"/>
      <c r="F1210" s="683"/>
      <c r="G1210" s="683"/>
      <c r="H1210" s="683"/>
      <c r="I1210" s="683"/>
      <c r="J1210" s="683"/>
      <c r="K1210" s="683"/>
      <c r="L1210" s="683"/>
      <c r="M1210" s="683"/>
    </row>
    <row r="1211" spans="1:13" x14ac:dyDescent="0.3">
      <c r="A1211" s="683"/>
      <c r="B1211" s="683"/>
      <c r="C1211" s="683"/>
      <c r="D1211" s="683"/>
      <c r="E1211" s="683"/>
      <c r="F1211" s="683"/>
      <c r="G1211" s="683"/>
      <c r="H1211" s="683"/>
      <c r="I1211" s="683"/>
      <c r="J1211" s="683"/>
      <c r="K1211" s="683"/>
      <c r="L1211" s="683"/>
      <c r="M1211" s="683"/>
    </row>
    <row r="1212" spans="1:13" x14ac:dyDescent="0.3">
      <c r="A1212" s="683"/>
      <c r="B1212" s="683"/>
      <c r="C1212" s="683"/>
      <c r="D1212" s="683"/>
      <c r="E1212" s="683"/>
      <c r="F1212" s="683"/>
      <c r="G1212" s="683"/>
      <c r="H1212" s="683"/>
      <c r="I1212" s="683"/>
      <c r="J1212" s="683"/>
      <c r="K1212" s="683"/>
      <c r="L1212" s="683"/>
      <c r="M1212" s="683"/>
    </row>
    <row r="1213" spans="1:13" x14ac:dyDescent="0.3">
      <c r="A1213" s="683"/>
      <c r="B1213" s="683"/>
      <c r="C1213" s="683"/>
      <c r="D1213" s="683"/>
      <c r="E1213" s="683"/>
      <c r="F1213" s="683"/>
      <c r="G1213" s="683"/>
      <c r="H1213" s="683"/>
      <c r="I1213" s="683"/>
      <c r="J1213" s="683"/>
      <c r="K1213" s="683"/>
      <c r="L1213" s="683"/>
      <c r="M1213" s="683"/>
    </row>
    <row r="1214" spans="1:13" x14ac:dyDescent="0.3">
      <c r="A1214" s="683"/>
      <c r="B1214" s="683"/>
      <c r="C1214" s="683"/>
      <c r="D1214" s="683"/>
      <c r="E1214" s="683"/>
      <c r="F1214" s="683"/>
      <c r="G1214" s="683"/>
      <c r="H1214" s="683"/>
      <c r="I1214" s="683"/>
      <c r="J1214" s="683"/>
      <c r="K1214" s="683"/>
      <c r="L1214" s="683"/>
      <c r="M1214" s="683"/>
    </row>
    <row r="1215" spans="1:13" x14ac:dyDescent="0.3">
      <c r="A1215" s="683"/>
      <c r="B1215" s="683"/>
      <c r="C1215" s="683"/>
      <c r="D1215" s="683"/>
      <c r="E1215" s="683"/>
      <c r="F1215" s="683"/>
      <c r="G1215" s="683"/>
      <c r="H1215" s="683"/>
      <c r="I1215" s="683"/>
      <c r="J1215" s="683"/>
      <c r="K1215" s="683"/>
      <c r="L1215" s="683"/>
      <c r="M1215" s="683"/>
    </row>
    <row r="1216" spans="1:13" x14ac:dyDescent="0.3">
      <c r="A1216" s="683"/>
      <c r="B1216" s="683"/>
      <c r="C1216" s="683"/>
      <c r="D1216" s="683"/>
      <c r="E1216" s="683"/>
      <c r="F1216" s="683"/>
      <c r="G1216" s="683"/>
      <c r="H1216" s="683"/>
      <c r="I1216" s="683"/>
      <c r="J1216" s="683"/>
      <c r="K1216" s="683"/>
      <c r="L1216" s="683"/>
      <c r="M1216" s="683"/>
    </row>
    <row r="1217" spans="1:13" x14ac:dyDescent="0.3">
      <c r="A1217" s="683"/>
      <c r="B1217" s="683"/>
      <c r="C1217" s="683"/>
      <c r="D1217" s="683"/>
      <c r="E1217" s="683"/>
      <c r="F1217" s="683"/>
      <c r="G1217" s="683"/>
      <c r="H1217" s="683"/>
      <c r="I1217" s="683"/>
      <c r="J1217" s="683"/>
      <c r="K1217" s="683"/>
      <c r="L1217" s="683"/>
      <c r="M1217" s="683"/>
    </row>
    <row r="1218" spans="1:13" x14ac:dyDescent="0.3">
      <c r="A1218" s="683"/>
      <c r="B1218" s="683"/>
      <c r="C1218" s="683"/>
      <c r="D1218" s="683"/>
      <c r="E1218" s="683"/>
      <c r="F1218" s="683"/>
      <c r="G1218" s="683"/>
      <c r="H1218" s="683"/>
      <c r="I1218" s="683"/>
      <c r="J1218" s="683"/>
      <c r="K1218" s="683"/>
      <c r="L1218" s="683"/>
      <c r="M1218" s="683"/>
    </row>
    <row r="1219" spans="1:13" x14ac:dyDescent="0.3">
      <c r="A1219" s="683"/>
      <c r="B1219" s="683"/>
      <c r="C1219" s="683"/>
      <c r="D1219" s="683"/>
      <c r="E1219" s="683"/>
      <c r="F1219" s="683"/>
      <c r="G1219" s="683"/>
      <c r="H1219" s="683"/>
      <c r="I1219" s="683"/>
      <c r="J1219" s="683"/>
      <c r="K1219" s="683"/>
      <c r="L1219" s="683"/>
      <c r="M1219" s="683"/>
    </row>
    <row r="1220" spans="1:13" x14ac:dyDescent="0.3">
      <c r="A1220" s="683"/>
      <c r="B1220" s="683"/>
      <c r="C1220" s="683"/>
      <c r="D1220" s="683"/>
      <c r="E1220" s="683"/>
      <c r="F1220" s="683"/>
      <c r="G1220" s="683"/>
      <c r="H1220" s="683"/>
      <c r="I1220" s="683"/>
      <c r="J1220" s="683"/>
      <c r="K1220" s="683"/>
      <c r="L1220" s="683"/>
      <c r="M1220" s="683"/>
    </row>
    <row r="1221" spans="1:13" x14ac:dyDescent="0.3">
      <c r="A1221" s="683"/>
      <c r="B1221" s="683"/>
      <c r="C1221" s="683"/>
      <c r="D1221" s="683"/>
      <c r="E1221" s="683"/>
      <c r="F1221" s="683"/>
      <c r="G1221" s="683"/>
      <c r="H1221" s="683"/>
      <c r="I1221" s="683"/>
      <c r="J1221" s="683"/>
      <c r="K1221" s="683"/>
      <c r="L1221" s="683"/>
      <c r="M1221" s="683"/>
    </row>
    <row r="1222" spans="1:13" x14ac:dyDescent="0.3">
      <c r="A1222" s="683"/>
      <c r="B1222" s="683"/>
      <c r="C1222" s="683"/>
      <c r="D1222" s="683"/>
      <c r="E1222" s="683"/>
      <c r="F1222" s="683"/>
      <c r="G1222" s="683"/>
      <c r="H1222" s="683"/>
      <c r="I1222" s="683"/>
      <c r="J1222" s="683"/>
      <c r="K1222" s="683"/>
      <c r="L1222" s="683"/>
      <c r="M1222" s="683"/>
    </row>
    <row r="1223" spans="1:13" x14ac:dyDescent="0.3">
      <c r="A1223" s="683"/>
      <c r="B1223" s="683"/>
      <c r="C1223" s="683"/>
      <c r="D1223" s="683"/>
      <c r="E1223" s="683"/>
      <c r="F1223" s="683"/>
      <c r="G1223" s="683"/>
      <c r="H1223" s="683"/>
      <c r="I1223" s="683"/>
      <c r="J1223" s="683"/>
      <c r="K1223" s="683"/>
      <c r="L1223" s="683"/>
      <c r="M1223" s="683"/>
    </row>
    <row r="1224" spans="1:13" x14ac:dyDescent="0.3">
      <c r="A1224" s="683"/>
      <c r="B1224" s="683"/>
      <c r="C1224" s="683"/>
      <c r="D1224" s="683"/>
      <c r="E1224" s="683"/>
      <c r="F1224" s="683"/>
      <c r="G1224" s="683"/>
      <c r="H1224" s="683"/>
      <c r="I1224" s="683"/>
      <c r="J1224" s="683"/>
      <c r="K1224" s="683"/>
      <c r="L1224" s="683"/>
      <c r="M1224" s="683"/>
    </row>
    <row r="1225" spans="1:13" x14ac:dyDescent="0.3">
      <c r="A1225" s="683"/>
      <c r="B1225" s="683"/>
      <c r="C1225" s="683"/>
      <c r="D1225" s="683"/>
      <c r="E1225" s="683"/>
      <c r="F1225" s="683"/>
      <c r="G1225" s="683"/>
      <c r="H1225" s="683"/>
      <c r="I1225" s="683"/>
      <c r="J1225" s="683"/>
      <c r="K1225" s="683"/>
      <c r="L1225" s="683"/>
      <c r="M1225" s="683"/>
    </row>
    <row r="1226" spans="1:13" x14ac:dyDescent="0.3">
      <c r="A1226" s="683"/>
      <c r="B1226" s="683"/>
      <c r="C1226" s="683"/>
      <c r="D1226" s="683"/>
      <c r="E1226" s="683"/>
      <c r="F1226" s="683"/>
      <c r="G1226" s="683"/>
      <c r="H1226" s="683"/>
      <c r="I1226" s="683"/>
      <c r="J1226" s="683"/>
      <c r="K1226" s="683"/>
      <c r="L1226" s="683"/>
      <c r="M1226" s="683"/>
    </row>
    <row r="1227" spans="1:13" x14ac:dyDescent="0.3">
      <c r="A1227" s="683"/>
      <c r="B1227" s="683"/>
      <c r="C1227" s="683"/>
      <c r="D1227" s="683"/>
      <c r="E1227" s="683"/>
      <c r="F1227" s="683"/>
      <c r="G1227" s="683"/>
      <c r="H1227" s="683"/>
      <c r="I1227" s="683"/>
      <c r="J1227" s="683"/>
      <c r="K1227" s="683"/>
      <c r="L1227" s="683"/>
      <c r="M1227" s="683"/>
    </row>
    <row r="1228" spans="1:13" x14ac:dyDescent="0.3">
      <c r="A1228" s="683"/>
      <c r="B1228" s="683"/>
      <c r="C1228" s="683"/>
      <c r="D1228" s="683"/>
      <c r="E1228" s="683"/>
      <c r="F1228" s="683"/>
      <c r="G1228" s="683"/>
      <c r="H1228" s="683"/>
      <c r="I1228" s="683"/>
      <c r="J1228" s="683"/>
      <c r="K1228" s="683"/>
      <c r="L1228" s="683"/>
      <c r="M1228" s="683"/>
    </row>
    <row r="1229" spans="1:13" x14ac:dyDescent="0.3">
      <c r="A1229" s="683"/>
      <c r="B1229" s="683"/>
      <c r="C1229" s="683"/>
      <c r="D1229" s="683"/>
      <c r="E1229" s="683"/>
      <c r="F1229" s="683"/>
      <c r="G1229" s="683"/>
      <c r="H1229" s="683"/>
      <c r="I1229" s="683"/>
      <c r="J1229" s="683"/>
      <c r="K1229" s="683"/>
      <c r="L1229" s="683"/>
      <c r="M1229" s="683"/>
    </row>
    <row r="1230" spans="1:13" x14ac:dyDescent="0.3">
      <c r="A1230" s="683"/>
      <c r="B1230" s="683"/>
      <c r="C1230" s="683"/>
      <c r="D1230" s="683"/>
      <c r="E1230" s="683"/>
      <c r="F1230" s="683"/>
      <c r="G1230" s="683"/>
      <c r="H1230" s="683"/>
      <c r="I1230" s="683"/>
      <c r="J1230" s="683"/>
      <c r="K1230" s="683"/>
      <c r="L1230" s="683"/>
      <c r="M1230" s="683"/>
    </row>
    <row r="1231" spans="1:13" x14ac:dyDescent="0.3">
      <c r="A1231" s="683"/>
      <c r="B1231" s="683"/>
      <c r="C1231" s="683"/>
      <c r="D1231" s="683"/>
      <c r="E1231" s="683"/>
      <c r="F1231" s="683"/>
      <c r="G1231" s="683"/>
      <c r="H1231" s="683"/>
      <c r="I1231" s="683"/>
      <c r="J1231" s="683"/>
      <c r="K1231" s="683"/>
      <c r="L1231" s="683"/>
      <c r="M1231" s="683"/>
    </row>
    <row r="1232" spans="1:13" x14ac:dyDescent="0.3">
      <c r="A1232" s="683"/>
      <c r="B1232" s="683"/>
      <c r="C1232" s="683"/>
      <c r="D1232" s="683"/>
      <c r="E1232" s="683"/>
      <c r="F1232" s="683"/>
      <c r="G1232" s="683"/>
      <c r="H1232" s="683"/>
      <c r="I1232" s="683"/>
      <c r="J1232" s="683"/>
      <c r="K1232" s="683"/>
      <c r="L1232" s="683"/>
      <c r="M1232" s="683"/>
    </row>
    <row r="1233" spans="1:13" x14ac:dyDescent="0.3">
      <c r="A1233" s="683"/>
      <c r="B1233" s="683"/>
      <c r="C1233" s="683"/>
      <c r="D1233" s="683"/>
      <c r="E1233" s="683"/>
      <c r="F1233" s="683"/>
      <c r="G1233" s="683"/>
      <c r="H1233" s="683"/>
      <c r="I1233" s="683"/>
      <c r="J1233" s="683"/>
      <c r="K1233" s="683"/>
      <c r="L1233" s="683"/>
      <c r="M1233" s="683"/>
    </row>
    <row r="1234" spans="1:13" x14ac:dyDescent="0.3">
      <c r="A1234" s="683"/>
      <c r="B1234" s="683"/>
      <c r="C1234" s="683"/>
      <c r="D1234" s="683"/>
      <c r="E1234" s="683"/>
      <c r="F1234" s="683"/>
      <c r="G1234" s="683"/>
      <c r="H1234" s="683"/>
      <c r="I1234" s="683"/>
      <c r="J1234" s="683"/>
      <c r="K1234" s="683"/>
      <c r="L1234" s="683"/>
      <c r="M1234" s="683"/>
    </row>
    <row r="1235" spans="1:13" x14ac:dyDescent="0.3">
      <c r="A1235" s="683"/>
      <c r="B1235" s="683"/>
      <c r="C1235" s="683"/>
      <c r="D1235" s="683"/>
      <c r="E1235" s="683"/>
      <c r="F1235" s="683"/>
      <c r="G1235" s="683"/>
      <c r="H1235" s="683"/>
      <c r="I1235" s="683"/>
      <c r="J1235" s="683"/>
      <c r="K1235" s="683"/>
      <c r="L1235" s="683"/>
      <c r="M1235" s="683"/>
    </row>
    <row r="1236" spans="1:13" x14ac:dyDescent="0.3">
      <c r="A1236" s="683"/>
      <c r="B1236" s="683"/>
      <c r="C1236" s="683"/>
      <c r="D1236" s="683"/>
      <c r="E1236" s="683"/>
      <c r="F1236" s="683"/>
      <c r="G1236" s="683"/>
      <c r="H1236" s="683"/>
      <c r="I1236" s="683"/>
      <c r="J1236" s="683"/>
      <c r="K1236" s="683"/>
      <c r="L1236" s="683"/>
      <c r="M1236" s="683"/>
    </row>
    <row r="1237" spans="1:13" x14ac:dyDescent="0.3">
      <c r="A1237" s="683"/>
      <c r="B1237" s="683"/>
      <c r="C1237" s="683"/>
      <c r="D1237" s="683"/>
      <c r="E1237" s="683"/>
      <c r="F1237" s="683"/>
      <c r="G1237" s="683"/>
      <c r="H1237" s="683"/>
      <c r="I1237" s="683"/>
      <c r="J1237" s="683"/>
      <c r="K1237" s="683"/>
      <c r="L1237" s="683"/>
      <c r="M1237" s="683"/>
    </row>
    <row r="1238" spans="1:13" x14ac:dyDescent="0.3">
      <c r="A1238" s="683"/>
      <c r="B1238" s="683"/>
      <c r="C1238" s="683"/>
      <c r="D1238" s="683"/>
      <c r="E1238" s="683"/>
      <c r="F1238" s="683"/>
      <c r="G1238" s="683"/>
      <c r="H1238" s="683"/>
      <c r="I1238" s="683"/>
      <c r="J1238" s="683"/>
      <c r="K1238" s="683"/>
      <c r="L1238" s="683"/>
      <c r="M1238" s="683"/>
    </row>
    <row r="1239" spans="1:13" x14ac:dyDescent="0.3">
      <c r="A1239" s="683"/>
      <c r="B1239" s="683"/>
      <c r="C1239" s="683"/>
      <c r="D1239" s="683"/>
      <c r="E1239" s="683"/>
      <c r="F1239" s="683"/>
      <c r="G1239" s="683"/>
      <c r="H1239" s="683"/>
      <c r="I1239" s="683"/>
      <c r="J1239" s="683"/>
      <c r="K1239" s="683"/>
      <c r="L1239" s="683"/>
      <c r="M1239" s="683"/>
    </row>
    <row r="1240" spans="1:13" x14ac:dyDescent="0.3">
      <c r="A1240" s="683"/>
      <c r="B1240" s="683"/>
      <c r="C1240" s="683"/>
      <c r="D1240" s="683"/>
      <c r="E1240" s="683"/>
      <c r="F1240" s="683"/>
      <c r="G1240" s="683"/>
      <c r="H1240" s="683"/>
      <c r="I1240" s="683"/>
      <c r="J1240" s="683"/>
      <c r="K1240" s="683"/>
      <c r="L1240" s="683"/>
      <c r="M1240" s="683"/>
    </row>
    <row r="1241" spans="1:13" x14ac:dyDescent="0.3">
      <c r="A1241" s="683"/>
      <c r="B1241" s="683"/>
      <c r="C1241" s="683"/>
      <c r="D1241" s="683"/>
      <c r="E1241" s="683"/>
      <c r="F1241" s="683"/>
      <c r="G1241" s="683"/>
      <c r="H1241" s="683"/>
      <c r="I1241" s="683"/>
      <c r="J1241" s="683"/>
      <c r="K1241" s="683"/>
      <c r="L1241" s="683"/>
      <c r="M1241" s="683"/>
    </row>
    <row r="1242" spans="1:13" x14ac:dyDescent="0.3">
      <c r="A1242" s="683"/>
      <c r="B1242" s="683"/>
      <c r="C1242" s="683"/>
      <c r="D1242" s="683"/>
      <c r="E1242" s="683"/>
      <c r="F1242" s="683"/>
      <c r="G1242" s="683"/>
      <c r="H1242" s="683"/>
      <c r="I1242" s="683"/>
      <c r="J1242" s="683"/>
      <c r="K1242" s="683"/>
      <c r="L1242" s="683"/>
      <c r="M1242" s="683"/>
    </row>
    <row r="1243" spans="1:13" x14ac:dyDescent="0.3">
      <c r="A1243" s="683"/>
      <c r="B1243" s="683"/>
      <c r="C1243" s="683"/>
      <c r="D1243" s="683"/>
      <c r="E1243" s="683"/>
      <c r="F1243" s="683"/>
      <c r="G1243" s="683"/>
      <c r="H1243" s="683"/>
      <c r="I1243" s="683"/>
      <c r="J1243" s="683"/>
      <c r="K1243" s="683"/>
      <c r="L1243" s="683"/>
      <c r="M1243" s="683"/>
    </row>
    <row r="1244" spans="1:13" x14ac:dyDescent="0.3">
      <c r="A1244" s="683"/>
      <c r="B1244" s="683"/>
      <c r="C1244" s="683"/>
      <c r="D1244" s="683"/>
      <c r="E1244" s="683"/>
      <c r="F1244" s="683"/>
      <c r="G1244" s="683"/>
      <c r="H1244" s="683"/>
      <c r="I1244" s="683"/>
      <c r="J1244" s="683"/>
      <c r="K1244" s="683"/>
      <c r="L1244" s="683"/>
      <c r="M1244" s="683"/>
    </row>
    <row r="1245" spans="1:13" x14ac:dyDescent="0.3">
      <c r="A1245" s="683"/>
      <c r="B1245" s="683"/>
      <c r="C1245" s="683"/>
      <c r="D1245" s="683"/>
      <c r="E1245" s="683"/>
      <c r="F1245" s="683"/>
      <c r="G1245" s="683"/>
      <c r="H1245" s="683"/>
      <c r="I1245" s="683"/>
      <c r="J1245" s="683"/>
      <c r="K1245" s="683"/>
      <c r="L1245" s="683"/>
      <c r="M1245" s="683"/>
    </row>
    <row r="1246" spans="1:13" x14ac:dyDescent="0.3">
      <c r="A1246" s="683"/>
      <c r="B1246" s="683"/>
      <c r="C1246" s="683"/>
      <c r="D1246" s="683"/>
      <c r="E1246" s="683"/>
      <c r="F1246" s="683"/>
      <c r="G1246" s="683"/>
      <c r="H1246" s="683"/>
      <c r="I1246" s="683"/>
      <c r="J1246" s="683"/>
      <c r="K1246" s="683"/>
      <c r="L1246" s="683"/>
      <c r="M1246" s="683"/>
    </row>
    <row r="1247" spans="1:13" x14ac:dyDescent="0.3">
      <c r="A1247" s="683"/>
      <c r="B1247" s="683"/>
      <c r="C1247" s="683"/>
      <c r="D1247" s="683"/>
      <c r="E1247" s="683"/>
      <c r="F1247" s="683"/>
      <c r="G1247" s="683"/>
      <c r="H1247" s="683"/>
      <c r="I1247" s="683"/>
      <c r="J1247" s="683"/>
      <c r="K1247" s="683"/>
      <c r="L1247" s="683"/>
      <c r="M1247" s="683"/>
    </row>
    <row r="1248" spans="1:13" x14ac:dyDescent="0.3">
      <c r="A1248" s="683"/>
      <c r="B1248" s="683"/>
      <c r="C1248" s="683"/>
      <c r="D1248" s="683"/>
      <c r="E1248" s="683"/>
      <c r="F1248" s="683"/>
      <c r="G1248" s="683"/>
      <c r="H1248" s="683"/>
      <c r="I1248" s="683"/>
      <c r="J1248" s="683"/>
      <c r="K1248" s="683"/>
      <c r="L1248" s="683"/>
      <c r="M1248" s="683"/>
    </row>
    <row r="1249" spans="1:13" x14ac:dyDescent="0.3">
      <c r="A1249" s="683"/>
      <c r="B1249" s="683"/>
      <c r="C1249" s="683"/>
      <c r="D1249" s="683"/>
      <c r="E1249" s="683"/>
      <c r="F1249" s="683"/>
      <c r="G1249" s="683"/>
      <c r="H1249" s="683"/>
      <c r="I1249" s="683"/>
      <c r="J1249" s="683"/>
      <c r="K1249" s="683"/>
      <c r="L1249" s="683"/>
      <c r="M1249" s="683"/>
    </row>
    <row r="1250" spans="1:13" x14ac:dyDescent="0.3">
      <c r="A1250" s="683"/>
      <c r="B1250" s="683"/>
      <c r="C1250" s="683"/>
      <c r="D1250" s="683"/>
      <c r="E1250" s="683"/>
      <c r="F1250" s="683"/>
      <c r="G1250" s="683"/>
      <c r="H1250" s="683"/>
      <c r="I1250" s="683"/>
      <c r="J1250" s="683"/>
      <c r="K1250" s="683"/>
      <c r="L1250" s="683"/>
      <c r="M1250" s="683"/>
    </row>
    <row r="1251" spans="1:13" x14ac:dyDescent="0.3">
      <c r="A1251" s="683"/>
      <c r="B1251" s="683"/>
      <c r="C1251" s="683"/>
      <c r="D1251" s="683"/>
      <c r="E1251" s="683"/>
      <c r="F1251" s="683"/>
      <c r="G1251" s="683"/>
      <c r="H1251" s="683"/>
      <c r="I1251" s="683"/>
      <c r="J1251" s="683"/>
      <c r="K1251" s="683"/>
      <c r="L1251" s="683"/>
      <c r="M1251" s="683"/>
    </row>
    <row r="1252" spans="1:13" x14ac:dyDescent="0.3">
      <c r="A1252" s="683"/>
      <c r="B1252" s="683"/>
      <c r="C1252" s="683"/>
      <c r="D1252" s="683"/>
      <c r="E1252" s="683"/>
      <c r="F1252" s="683"/>
      <c r="G1252" s="683"/>
      <c r="H1252" s="683"/>
      <c r="I1252" s="683"/>
      <c r="J1252" s="683"/>
      <c r="K1252" s="683"/>
      <c r="L1252" s="683"/>
      <c r="M1252" s="683"/>
    </row>
    <row r="1253" spans="1:13" x14ac:dyDescent="0.3">
      <c r="A1253" s="683"/>
      <c r="B1253" s="683"/>
      <c r="C1253" s="683"/>
      <c r="D1253" s="683"/>
      <c r="E1253" s="683"/>
      <c r="F1253" s="683"/>
      <c r="G1253" s="683"/>
      <c r="H1253" s="683"/>
      <c r="I1253" s="683"/>
      <c r="J1253" s="683"/>
      <c r="K1253" s="683"/>
      <c r="L1253" s="683"/>
      <c r="M1253" s="683"/>
    </row>
    <row r="1254" spans="1:13" x14ac:dyDescent="0.3">
      <c r="A1254" s="683"/>
      <c r="B1254" s="683"/>
      <c r="C1254" s="683"/>
      <c r="D1254" s="683"/>
      <c r="E1254" s="683"/>
      <c r="F1254" s="683"/>
      <c r="G1254" s="683"/>
      <c r="H1254" s="683"/>
      <c r="I1254" s="683"/>
      <c r="J1254" s="683"/>
      <c r="K1254" s="683"/>
      <c r="L1254" s="683"/>
      <c r="M1254" s="683"/>
    </row>
    <row r="1255" spans="1:13" x14ac:dyDescent="0.3">
      <c r="A1255" s="683"/>
      <c r="B1255" s="683"/>
      <c r="C1255" s="683"/>
      <c r="D1255" s="683"/>
      <c r="E1255" s="683"/>
      <c r="F1255" s="683"/>
      <c r="G1255" s="683"/>
      <c r="H1255" s="683"/>
      <c r="I1255" s="683"/>
      <c r="J1255" s="683"/>
      <c r="K1255" s="683"/>
      <c r="L1255" s="683"/>
      <c r="M1255" s="683"/>
    </row>
    <row r="1256" spans="1:13" x14ac:dyDescent="0.3">
      <c r="A1256" s="683"/>
      <c r="B1256" s="683"/>
      <c r="C1256" s="683"/>
      <c r="D1256" s="683"/>
      <c r="E1256" s="683"/>
      <c r="F1256" s="683"/>
      <c r="G1256" s="683"/>
      <c r="H1256" s="683"/>
      <c r="I1256" s="683"/>
      <c r="J1256" s="683"/>
      <c r="K1256" s="683"/>
      <c r="L1256" s="683"/>
      <c r="M1256" s="683"/>
    </row>
    <row r="1257" spans="1:13" x14ac:dyDescent="0.3">
      <c r="A1257" s="683"/>
      <c r="B1257" s="683"/>
      <c r="C1257" s="683"/>
      <c r="D1257" s="683"/>
      <c r="E1257" s="683"/>
      <c r="F1257" s="683"/>
      <c r="G1257" s="683"/>
      <c r="H1257" s="683"/>
      <c r="I1257" s="683"/>
      <c r="J1257" s="683"/>
      <c r="K1257" s="683"/>
      <c r="L1257" s="683"/>
      <c r="M1257" s="683"/>
    </row>
    <row r="1258" spans="1:13" x14ac:dyDescent="0.3">
      <c r="A1258" s="683"/>
      <c r="B1258" s="683"/>
      <c r="C1258" s="683"/>
      <c r="D1258" s="683"/>
      <c r="E1258" s="683"/>
      <c r="F1258" s="683"/>
      <c r="G1258" s="683"/>
      <c r="H1258" s="683"/>
      <c r="I1258" s="683"/>
      <c r="J1258" s="683"/>
      <c r="K1258" s="683"/>
      <c r="L1258" s="683"/>
      <c r="M1258" s="683"/>
    </row>
    <row r="1259" spans="1:13" x14ac:dyDescent="0.3">
      <c r="A1259" s="683"/>
      <c r="B1259" s="683"/>
      <c r="C1259" s="683"/>
      <c r="D1259" s="683"/>
      <c r="E1259" s="683"/>
      <c r="F1259" s="683"/>
      <c r="G1259" s="683"/>
      <c r="H1259" s="683"/>
      <c r="I1259" s="683"/>
      <c r="J1259" s="683"/>
      <c r="K1259" s="683"/>
      <c r="L1259" s="683"/>
      <c r="M1259" s="683"/>
    </row>
    <row r="1260" spans="1:13" x14ac:dyDescent="0.3">
      <c r="A1260" s="683"/>
      <c r="B1260" s="683"/>
      <c r="C1260" s="683"/>
      <c r="D1260" s="683"/>
      <c r="E1260" s="683"/>
      <c r="F1260" s="683"/>
      <c r="G1260" s="683"/>
      <c r="H1260" s="683"/>
      <c r="I1260" s="683"/>
      <c r="J1260" s="683"/>
      <c r="K1260" s="683"/>
      <c r="L1260" s="683"/>
      <c r="M1260" s="683"/>
    </row>
    <row r="1261" spans="1:13" x14ac:dyDescent="0.3">
      <c r="A1261" s="683"/>
      <c r="B1261" s="683"/>
      <c r="C1261" s="683"/>
      <c r="D1261" s="683"/>
      <c r="E1261" s="683"/>
      <c r="F1261" s="683"/>
      <c r="G1261" s="683"/>
      <c r="H1261" s="683"/>
      <c r="I1261" s="683"/>
      <c r="J1261" s="683"/>
      <c r="K1261" s="683"/>
      <c r="L1261" s="683"/>
      <c r="M1261" s="683"/>
    </row>
    <row r="1262" spans="1:13" x14ac:dyDescent="0.3">
      <c r="A1262" s="683"/>
      <c r="B1262" s="683"/>
      <c r="C1262" s="683"/>
      <c r="D1262" s="683"/>
      <c r="E1262" s="683"/>
      <c r="F1262" s="683"/>
      <c r="G1262" s="683"/>
      <c r="H1262" s="683"/>
      <c r="I1262" s="683"/>
      <c r="J1262" s="683"/>
      <c r="K1262" s="683"/>
      <c r="L1262" s="683"/>
      <c r="M1262" s="683"/>
    </row>
    <row r="1263" spans="1:13" x14ac:dyDescent="0.3">
      <c r="A1263" s="683"/>
      <c r="B1263" s="683"/>
      <c r="C1263" s="683"/>
      <c r="D1263" s="683"/>
      <c r="E1263" s="683"/>
      <c r="F1263" s="683"/>
      <c r="G1263" s="683"/>
      <c r="H1263" s="683"/>
      <c r="I1263" s="683"/>
      <c r="J1263" s="683"/>
      <c r="K1263" s="683"/>
      <c r="L1263" s="683"/>
      <c r="M1263" s="683"/>
    </row>
    <row r="1264" spans="1:13" x14ac:dyDescent="0.3">
      <c r="A1264" s="683"/>
      <c r="B1264" s="683"/>
      <c r="C1264" s="683"/>
      <c r="D1264" s="683"/>
      <c r="E1264" s="683"/>
      <c r="F1264" s="683"/>
      <c r="G1264" s="683"/>
      <c r="H1264" s="683"/>
      <c r="I1264" s="683"/>
      <c r="J1264" s="683"/>
      <c r="K1264" s="683"/>
      <c r="L1264" s="683"/>
      <c r="M1264" s="683"/>
    </row>
    <row r="1265" spans="1:13" x14ac:dyDescent="0.3">
      <c r="A1265" s="683"/>
      <c r="B1265" s="683"/>
      <c r="C1265" s="683"/>
      <c r="D1265" s="683"/>
      <c r="E1265" s="683"/>
      <c r="F1265" s="683"/>
      <c r="G1265" s="683"/>
      <c r="H1265" s="683"/>
      <c r="I1265" s="683"/>
      <c r="J1265" s="683"/>
      <c r="K1265" s="683"/>
      <c r="L1265" s="683"/>
      <c r="M1265" s="683"/>
    </row>
    <row r="1266" spans="1:13" x14ac:dyDescent="0.3">
      <c r="A1266" s="683"/>
      <c r="B1266" s="683"/>
      <c r="C1266" s="683"/>
      <c r="D1266" s="683"/>
      <c r="E1266" s="683"/>
      <c r="F1266" s="683"/>
      <c r="G1266" s="683"/>
      <c r="H1266" s="683"/>
      <c r="I1266" s="683"/>
      <c r="J1266" s="683"/>
      <c r="K1266" s="683"/>
      <c r="L1266" s="683"/>
      <c r="M1266" s="683"/>
    </row>
    <row r="1267" spans="1:13" x14ac:dyDescent="0.3">
      <c r="A1267" s="683"/>
      <c r="B1267" s="683"/>
      <c r="C1267" s="683"/>
      <c r="D1267" s="683"/>
      <c r="E1267" s="683"/>
      <c r="F1267" s="683"/>
      <c r="G1267" s="683"/>
      <c r="H1267" s="683"/>
      <c r="I1267" s="683"/>
      <c r="J1267" s="683"/>
      <c r="K1267" s="683"/>
      <c r="L1267" s="683"/>
      <c r="M1267" s="683"/>
    </row>
    <row r="1268" spans="1:13" x14ac:dyDescent="0.3">
      <c r="A1268" s="683"/>
      <c r="B1268" s="683"/>
      <c r="C1268" s="683"/>
      <c r="D1268" s="683"/>
      <c r="E1268" s="683"/>
      <c r="F1268" s="683"/>
      <c r="G1268" s="683"/>
      <c r="H1268" s="683"/>
      <c r="I1268" s="683"/>
      <c r="J1268" s="683"/>
      <c r="K1268" s="683"/>
      <c r="L1268" s="683"/>
      <c r="M1268" s="683"/>
    </row>
    <row r="1269" spans="1:13" x14ac:dyDescent="0.3">
      <c r="A1269" s="683"/>
      <c r="B1269" s="683"/>
      <c r="C1269" s="683"/>
      <c r="D1269" s="683"/>
      <c r="E1269" s="683"/>
      <c r="F1269" s="683"/>
      <c r="G1269" s="683"/>
      <c r="H1269" s="683"/>
      <c r="I1269" s="683"/>
      <c r="J1269" s="683"/>
      <c r="K1269" s="683"/>
      <c r="L1269" s="683"/>
      <c r="M1269" s="683"/>
    </row>
    <row r="1270" spans="1:13" x14ac:dyDescent="0.3">
      <c r="A1270" s="683"/>
      <c r="B1270" s="683"/>
      <c r="C1270" s="683"/>
      <c r="D1270" s="683"/>
      <c r="E1270" s="683"/>
      <c r="F1270" s="683"/>
      <c r="G1270" s="683"/>
      <c r="H1270" s="683"/>
      <c r="I1270" s="683"/>
      <c r="J1270" s="683"/>
      <c r="K1270" s="683"/>
      <c r="L1270" s="683"/>
      <c r="M1270" s="683"/>
    </row>
    <row r="1271" spans="1:13" x14ac:dyDescent="0.3">
      <c r="A1271" s="683"/>
      <c r="B1271" s="683"/>
      <c r="C1271" s="683"/>
      <c r="D1271" s="683"/>
      <c r="E1271" s="683"/>
      <c r="F1271" s="683"/>
      <c r="G1271" s="683"/>
      <c r="H1271" s="683"/>
      <c r="I1271" s="683"/>
      <c r="J1271" s="683"/>
      <c r="K1271" s="683"/>
      <c r="L1271" s="683"/>
      <c r="M1271" s="683"/>
    </row>
    <row r="1272" spans="1:13" x14ac:dyDescent="0.3">
      <c r="A1272" s="683"/>
      <c r="B1272" s="683"/>
      <c r="C1272" s="683"/>
      <c r="D1272" s="683"/>
      <c r="E1272" s="683"/>
      <c r="F1272" s="683"/>
      <c r="G1272" s="683"/>
      <c r="H1272" s="683"/>
      <c r="I1272" s="683"/>
      <c r="J1272" s="683"/>
      <c r="K1272" s="683"/>
      <c r="L1272" s="683"/>
      <c r="M1272" s="683"/>
    </row>
    <row r="1273" spans="1:13" x14ac:dyDescent="0.3">
      <c r="A1273" s="683"/>
      <c r="B1273" s="683"/>
      <c r="C1273" s="683"/>
      <c r="D1273" s="683"/>
      <c r="E1273" s="683"/>
      <c r="F1273" s="683"/>
      <c r="G1273" s="683"/>
      <c r="H1273" s="683"/>
      <c r="I1273" s="683"/>
      <c r="J1273" s="683"/>
      <c r="K1273" s="683"/>
      <c r="L1273" s="683"/>
      <c r="M1273" s="683"/>
    </row>
    <row r="1274" spans="1:13" x14ac:dyDescent="0.3">
      <c r="A1274" s="683"/>
      <c r="B1274" s="683"/>
      <c r="C1274" s="683"/>
      <c r="D1274" s="683"/>
      <c r="E1274" s="683"/>
      <c r="F1274" s="683"/>
      <c r="G1274" s="683"/>
      <c r="H1274" s="683"/>
      <c r="I1274" s="683"/>
      <c r="J1274" s="683"/>
      <c r="K1274" s="683"/>
      <c r="L1274" s="683"/>
      <c r="M1274" s="683"/>
    </row>
    <row r="1275" spans="1:13" x14ac:dyDescent="0.3">
      <c r="A1275" s="683"/>
      <c r="B1275" s="683"/>
      <c r="C1275" s="683"/>
      <c r="D1275" s="683"/>
      <c r="E1275" s="683"/>
      <c r="F1275" s="683"/>
      <c r="G1275" s="683"/>
      <c r="H1275" s="683"/>
      <c r="I1275" s="683"/>
      <c r="J1275" s="683"/>
      <c r="K1275" s="683"/>
      <c r="L1275" s="683"/>
      <c r="M1275" s="683"/>
    </row>
    <row r="1276" spans="1:13" x14ac:dyDescent="0.3">
      <c r="A1276" s="683"/>
      <c r="B1276" s="683"/>
      <c r="C1276" s="683"/>
      <c r="D1276" s="683"/>
      <c r="E1276" s="683"/>
      <c r="F1276" s="683"/>
      <c r="G1276" s="683"/>
      <c r="H1276" s="683"/>
      <c r="I1276" s="683"/>
      <c r="J1276" s="683"/>
      <c r="K1276" s="683"/>
      <c r="L1276" s="683"/>
      <c r="M1276" s="683"/>
    </row>
    <row r="1277" spans="1:13" x14ac:dyDescent="0.3">
      <c r="A1277" s="683"/>
      <c r="B1277" s="683"/>
      <c r="C1277" s="683"/>
      <c r="D1277" s="683"/>
      <c r="E1277" s="683"/>
      <c r="F1277" s="683"/>
      <c r="G1277" s="683"/>
      <c r="H1277" s="683"/>
      <c r="I1277" s="683"/>
      <c r="J1277" s="683"/>
      <c r="K1277" s="683"/>
      <c r="L1277" s="683"/>
      <c r="M1277" s="683"/>
    </row>
    <row r="1278" spans="1:13" x14ac:dyDescent="0.3">
      <c r="A1278" s="683"/>
      <c r="B1278" s="683"/>
      <c r="C1278" s="683"/>
      <c r="D1278" s="683"/>
      <c r="E1278" s="683"/>
      <c r="F1278" s="683"/>
      <c r="G1278" s="683"/>
      <c r="H1278" s="683"/>
      <c r="I1278" s="683"/>
      <c r="J1278" s="683"/>
      <c r="K1278" s="683"/>
      <c r="L1278" s="683"/>
      <c r="M1278" s="683"/>
    </row>
    <row r="1279" spans="1:13" x14ac:dyDescent="0.3">
      <c r="A1279" s="683"/>
      <c r="B1279" s="683"/>
      <c r="C1279" s="683"/>
      <c r="D1279" s="683"/>
      <c r="E1279" s="683"/>
      <c r="F1279" s="683"/>
      <c r="G1279" s="683"/>
      <c r="H1279" s="683"/>
      <c r="I1279" s="683"/>
      <c r="J1279" s="683"/>
      <c r="K1279" s="683"/>
      <c r="L1279" s="683"/>
      <c r="M1279" s="683"/>
    </row>
    <row r="1280" spans="1:13" x14ac:dyDescent="0.3">
      <c r="A1280" s="683"/>
      <c r="B1280" s="683"/>
      <c r="C1280" s="683"/>
      <c r="D1280" s="683"/>
      <c r="E1280" s="683"/>
      <c r="F1280" s="683"/>
      <c r="G1280" s="683"/>
      <c r="H1280" s="683"/>
      <c r="I1280" s="683"/>
      <c r="J1280" s="683"/>
      <c r="K1280" s="683"/>
      <c r="L1280" s="683"/>
      <c r="M1280" s="683"/>
    </row>
    <row r="1281" spans="1:13" x14ac:dyDescent="0.3">
      <c r="A1281" s="683"/>
      <c r="B1281" s="683"/>
      <c r="C1281" s="683"/>
      <c r="D1281" s="683"/>
      <c r="E1281" s="683"/>
      <c r="F1281" s="683"/>
      <c r="G1281" s="683"/>
      <c r="H1281" s="683"/>
      <c r="I1281" s="683"/>
      <c r="J1281" s="683"/>
      <c r="K1281" s="683"/>
      <c r="L1281" s="683"/>
      <c r="M1281" s="683"/>
    </row>
    <row r="1282" spans="1:13" x14ac:dyDescent="0.3">
      <c r="A1282" s="683"/>
      <c r="B1282" s="683"/>
      <c r="C1282" s="683"/>
      <c r="D1282" s="683"/>
      <c r="E1282" s="683"/>
      <c r="F1282" s="683"/>
      <c r="G1282" s="683"/>
      <c r="H1282" s="683"/>
      <c r="I1282" s="683"/>
      <c r="J1282" s="683"/>
      <c r="K1282" s="683"/>
      <c r="L1282" s="683"/>
      <c r="M1282" s="683"/>
    </row>
    <row r="1283" spans="1:13" x14ac:dyDescent="0.3">
      <c r="A1283" s="683"/>
      <c r="B1283" s="683"/>
      <c r="C1283" s="683"/>
      <c r="D1283" s="683"/>
      <c r="E1283" s="683"/>
      <c r="F1283" s="683"/>
      <c r="G1283" s="683"/>
      <c r="H1283" s="683"/>
      <c r="I1283" s="683"/>
      <c r="J1283" s="683"/>
      <c r="K1283" s="683"/>
      <c r="L1283" s="683"/>
      <c r="M1283" s="683"/>
    </row>
    <row r="1284" spans="1:13" x14ac:dyDescent="0.3">
      <c r="A1284" s="683"/>
      <c r="B1284" s="683"/>
      <c r="C1284" s="683"/>
      <c r="D1284" s="683"/>
      <c r="E1284" s="683"/>
      <c r="F1284" s="683"/>
      <c r="G1284" s="683"/>
      <c r="H1284" s="683"/>
      <c r="I1284" s="683"/>
      <c r="J1284" s="683"/>
      <c r="K1284" s="683"/>
      <c r="L1284" s="683"/>
      <c r="M1284" s="683"/>
    </row>
    <row r="1285" spans="1:13" x14ac:dyDescent="0.3">
      <c r="A1285" s="683"/>
      <c r="B1285" s="683"/>
      <c r="C1285" s="683"/>
      <c r="D1285" s="683"/>
      <c r="E1285" s="683"/>
      <c r="F1285" s="683"/>
      <c r="G1285" s="683"/>
      <c r="H1285" s="683"/>
      <c r="I1285" s="683"/>
      <c r="J1285" s="683"/>
      <c r="K1285" s="683"/>
      <c r="L1285" s="683"/>
      <c r="M1285" s="683"/>
    </row>
    <row r="1286" spans="1:13" x14ac:dyDescent="0.3">
      <c r="A1286" s="683"/>
      <c r="B1286" s="683"/>
      <c r="C1286" s="683"/>
      <c r="D1286" s="683"/>
      <c r="E1286" s="683"/>
      <c r="F1286" s="683"/>
      <c r="G1286" s="683"/>
      <c r="H1286" s="683"/>
      <c r="I1286" s="683"/>
      <c r="J1286" s="683"/>
      <c r="K1286" s="683"/>
      <c r="L1286" s="683"/>
      <c r="M1286" s="683"/>
    </row>
    <row r="1287" spans="1:13" x14ac:dyDescent="0.3">
      <c r="A1287" s="683"/>
      <c r="B1287" s="683"/>
      <c r="C1287" s="683"/>
      <c r="D1287" s="683"/>
      <c r="E1287" s="683"/>
      <c r="F1287" s="683"/>
      <c r="G1287" s="683"/>
      <c r="H1287" s="683"/>
      <c r="I1287" s="683"/>
      <c r="J1287" s="683"/>
      <c r="K1287" s="683"/>
      <c r="L1287" s="683"/>
      <c r="M1287" s="683"/>
    </row>
    <row r="1288" spans="1:13" x14ac:dyDescent="0.3">
      <c r="A1288" s="683"/>
      <c r="B1288" s="683"/>
      <c r="C1288" s="683"/>
      <c r="D1288" s="683"/>
      <c r="E1288" s="683"/>
      <c r="F1288" s="683"/>
      <c r="G1288" s="683"/>
      <c r="H1288" s="683"/>
      <c r="I1288" s="683"/>
      <c r="J1288" s="683"/>
      <c r="K1288" s="683"/>
      <c r="L1288" s="683"/>
      <c r="M1288" s="683"/>
    </row>
    <row r="1289" spans="1:13" x14ac:dyDescent="0.3">
      <c r="A1289" s="683"/>
      <c r="B1289" s="683"/>
      <c r="C1289" s="683"/>
      <c r="D1289" s="683"/>
      <c r="E1289" s="683"/>
      <c r="F1289" s="683"/>
      <c r="G1289" s="683"/>
      <c r="H1289" s="683"/>
      <c r="I1289" s="683"/>
      <c r="J1289" s="683"/>
      <c r="K1289" s="683"/>
      <c r="L1289" s="683"/>
      <c r="M1289" s="683"/>
    </row>
    <row r="1290" spans="1:13" x14ac:dyDescent="0.3">
      <c r="A1290" s="683"/>
      <c r="B1290" s="683"/>
      <c r="C1290" s="683"/>
      <c r="D1290" s="683"/>
      <c r="E1290" s="683"/>
      <c r="F1290" s="683"/>
      <c r="G1290" s="683"/>
      <c r="H1290" s="683"/>
      <c r="I1290" s="683"/>
      <c r="J1290" s="683"/>
      <c r="K1290" s="683"/>
      <c r="L1290" s="683"/>
      <c r="M1290" s="683"/>
    </row>
    <row r="1291" spans="1:13" x14ac:dyDescent="0.3">
      <c r="A1291" s="683"/>
      <c r="B1291" s="683"/>
      <c r="C1291" s="683"/>
      <c r="D1291" s="683"/>
      <c r="E1291" s="683"/>
      <c r="F1291" s="683"/>
      <c r="G1291" s="683"/>
      <c r="H1291" s="683"/>
      <c r="I1291" s="683"/>
      <c r="J1291" s="683"/>
      <c r="K1291" s="683"/>
      <c r="L1291" s="683"/>
      <c r="M1291" s="683"/>
    </row>
    <row r="1292" spans="1:13" x14ac:dyDescent="0.3">
      <c r="A1292" s="683"/>
      <c r="B1292" s="683"/>
      <c r="C1292" s="683"/>
      <c r="D1292" s="683"/>
      <c r="E1292" s="683"/>
      <c r="F1292" s="683"/>
      <c r="G1292" s="683"/>
      <c r="H1292" s="683"/>
      <c r="I1292" s="683"/>
      <c r="J1292" s="683"/>
      <c r="K1292" s="683"/>
      <c r="L1292" s="683"/>
      <c r="M1292" s="683"/>
    </row>
    <row r="1293" spans="1:13" x14ac:dyDescent="0.3">
      <c r="A1293" s="683"/>
      <c r="B1293" s="683"/>
      <c r="C1293" s="683"/>
      <c r="D1293" s="683"/>
      <c r="E1293" s="683"/>
      <c r="F1293" s="683"/>
      <c r="G1293" s="683"/>
      <c r="H1293" s="683"/>
      <c r="I1293" s="683"/>
      <c r="J1293" s="683"/>
      <c r="K1293" s="683"/>
      <c r="L1293" s="683"/>
      <c r="M1293" s="683"/>
    </row>
    <row r="1294" spans="1:13" x14ac:dyDescent="0.3">
      <c r="A1294" s="683"/>
      <c r="B1294" s="683"/>
      <c r="C1294" s="683"/>
      <c r="D1294" s="683"/>
      <c r="E1294" s="683"/>
      <c r="F1294" s="683"/>
      <c r="G1294" s="683"/>
      <c r="H1294" s="683"/>
      <c r="I1294" s="683"/>
      <c r="J1294" s="683"/>
      <c r="K1294" s="683"/>
      <c r="L1294" s="683"/>
      <c r="M1294" s="683"/>
    </row>
    <row r="1295" spans="1:13" x14ac:dyDescent="0.3">
      <c r="A1295" s="683"/>
      <c r="B1295" s="683"/>
      <c r="C1295" s="683"/>
      <c r="D1295" s="683"/>
      <c r="E1295" s="683"/>
      <c r="F1295" s="683"/>
      <c r="G1295" s="683"/>
      <c r="H1295" s="683"/>
      <c r="I1295" s="683"/>
      <c r="J1295" s="683"/>
      <c r="K1295" s="683"/>
      <c r="L1295" s="683"/>
      <c r="M1295" s="683"/>
    </row>
    <row r="1296" spans="1:13" x14ac:dyDescent="0.3">
      <c r="A1296" s="683"/>
      <c r="B1296" s="683"/>
      <c r="C1296" s="683"/>
      <c r="D1296" s="683"/>
      <c r="E1296" s="683"/>
      <c r="F1296" s="683"/>
      <c r="G1296" s="683"/>
      <c r="H1296" s="683"/>
      <c r="I1296" s="683"/>
      <c r="J1296" s="683"/>
      <c r="K1296" s="683"/>
      <c r="L1296" s="683"/>
      <c r="M1296" s="683"/>
    </row>
    <row r="1297" spans="1:13" x14ac:dyDescent="0.3">
      <c r="A1297" s="683"/>
      <c r="B1297" s="683"/>
      <c r="C1297" s="683"/>
      <c r="D1297" s="683"/>
      <c r="E1297" s="683"/>
      <c r="F1297" s="683"/>
      <c r="G1297" s="683"/>
      <c r="H1297" s="683"/>
      <c r="I1297" s="683"/>
      <c r="J1297" s="683"/>
      <c r="K1297" s="683"/>
      <c r="L1297" s="683"/>
      <c r="M1297" s="683"/>
    </row>
    <row r="1298" spans="1:13" x14ac:dyDescent="0.3">
      <c r="A1298" s="683"/>
      <c r="B1298" s="683"/>
      <c r="C1298" s="683"/>
      <c r="D1298" s="683"/>
      <c r="E1298" s="683"/>
      <c r="F1298" s="683"/>
      <c r="G1298" s="683"/>
      <c r="H1298" s="683"/>
      <c r="I1298" s="683"/>
      <c r="J1298" s="683"/>
      <c r="K1298" s="683"/>
      <c r="L1298" s="683"/>
      <c r="M1298" s="683"/>
    </row>
    <row r="1299" spans="1:13" x14ac:dyDescent="0.3">
      <c r="A1299" s="683"/>
      <c r="B1299" s="683"/>
      <c r="C1299" s="683"/>
      <c r="D1299" s="683"/>
      <c r="E1299" s="683"/>
      <c r="F1299" s="683"/>
      <c r="G1299" s="683"/>
      <c r="H1299" s="683"/>
      <c r="I1299" s="683"/>
      <c r="J1299" s="683"/>
      <c r="K1299" s="683"/>
      <c r="L1299" s="683"/>
      <c r="M1299" s="683"/>
    </row>
    <row r="1300" spans="1:13" x14ac:dyDescent="0.3">
      <c r="A1300" s="683"/>
      <c r="B1300" s="683"/>
      <c r="C1300" s="683"/>
      <c r="D1300" s="683"/>
      <c r="E1300" s="683"/>
      <c r="F1300" s="683"/>
      <c r="G1300" s="683"/>
      <c r="H1300" s="683"/>
      <c r="I1300" s="683"/>
      <c r="J1300" s="683"/>
      <c r="K1300" s="683"/>
      <c r="L1300" s="683"/>
      <c r="M1300" s="683"/>
    </row>
    <row r="1301" spans="1:13" x14ac:dyDescent="0.3">
      <c r="A1301" s="683"/>
      <c r="B1301" s="683"/>
      <c r="C1301" s="683"/>
      <c r="D1301" s="683"/>
      <c r="E1301" s="683"/>
      <c r="F1301" s="683"/>
      <c r="G1301" s="683"/>
      <c r="H1301" s="683"/>
      <c r="I1301" s="683"/>
      <c r="J1301" s="683"/>
      <c r="K1301" s="683"/>
      <c r="L1301" s="683"/>
      <c r="M1301" s="683"/>
    </row>
    <row r="1302" spans="1:13" x14ac:dyDescent="0.3">
      <c r="A1302" s="683"/>
      <c r="B1302" s="683"/>
      <c r="C1302" s="683"/>
      <c r="D1302" s="683"/>
      <c r="E1302" s="683"/>
      <c r="F1302" s="683"/>
      <c r="G1302" s="683"/>
      <c r="H1302" s="683"/>
      <c r="I1302" s="683"/>
      <c r="J1302" s="683"/>
      <c r="K1302" s="683"/>
      <c r="L1302" s="683"/>
      <c r="M1302" s="683"/>
    </row>
    <row r="1303" spans="1:13" x14ac:dyDescent="0.3">
      <c r="A1303" s="683"/>
      <c r="B1303" s="683"/>
      <c r="C1303" s="683"/>
      <c r="D1303" s="683"/>
      <c r="E1303" s="683"/>
      <c r="F1303" s="683"/>
      <c r="G1303" s="683"/>
      <c r="H1303" s="683"/>
      <c r="I1303" s="683"/>
      <c r="J1303" s="683"/>
      <c r="K1303" s="683"/>
      <c r="L1303" s="683"/>
      <c r="M1303" s="683"/>
    </row>
    <row r="1304" spans="1:13" x14ac:dyDescent="0.3">
      <c r="A1304" s="683"/>
      <c r="B1304" s="683"/>
      <c r="C1304" s="683"/>
      <c r="D1304" s="683"/>
      <c r="E1304" s="683"/>
      <c r="F1304" s="683"/>
      <c r="G1304" s="683"/>
      <c r="H1304" s="683"/>
      <c r="I1304" s="683"/>
      <c r="J1304" s="683"/>
      <c r="K1304" s="683"/>
      <c r="L1304" s="683"/>
      <c r="M1304" s="683"/>
    </row>
    <row r="1305" spans="1:13" x14ac:dyDescent="0.3">
      <c r="A1305" s="683"/>
      <c r="B1305" s="683"/>
      <c r="C1305" s="683"/>
      <c r="D1305" s="683"/>
      <c r="E1305" s="683"/>
      <c r="F1305" s="683"/>
      <c r="G1305" s="683"/>
      <c r="H1305" s="683"/>
      <c r="I1305" s="683"/>
      <c r="J1305" s="683"/>
      <c r="K1305" s="683"/>
      <c r="L1305" s="683"/>
      <c r="M1305" s="683"/>
    </row>
    <row r="1306" spans="1:13" x14ac:dyDescent="0.3">
      <c r="A1306" s="683"/>
      <c r="B1306" s="683"/>
      <c r="C1306" s="683"/>
      <c r="D1306" s="683"/>
      <c r="E1306" s="683"/>
      <c r="F1306" s="683"/>
      <c r="G1306" s="683"/>
      <c r="H1306" s="683"/>
      <c r="I1306" s="683"/>
      <c r="J1306" s="683"/>
      <c r="K1306" s="683"/>
      <c r="L1306" s="683"/>
      <c r="M1306" s="683"/>
    </row>
    <row r="1307" spans="1:13" x14ac:dyDescent="0.3">
      <c r="A1307" s="683"/>
      <c r="B1307" s="683"/>
      <c r="C1307" s="683"/>
      <c r="D1307" s="683"/>
      <c r="E1307" s="683"/>
      <c r="F1307" s="683"/>
      <c r="G1307" s="683"/>
      <c r="H1307" s="683"/>
      <c r="I1307" s="683"/>
      <c r="J1307" s="683"/>
      <c r="K1307" s="683"/>
      <c r="L1307" s="683"/>
      <c r="M1307" s="683"/>
    </row>
    <row r="1308" spans="1:13" x14ac:dyDescent="0.3">
      <c r="A1308" s="683"/>
      <c r="B1308" s="683"/>
      <c r="C1308" s="683"/>
      <c r="D1308" s="683"/>
      <c r="E1308" s="683"/>
      <c r="F1308" s="683"/>
      <c r="G1308" s="683"/>
      <c r="H1308" s="683"/>
      <c r="I1308" s="683"/>
      <c r="J1308" s="683"/>
      <c r="K1308" s="683"/>
      <c r="L1308" s="683"/>
      <c r="M1308" s="683"/>
    </row>
    <row r="1309" spans="1:13" x14ac:dyDescent="0.3">
      <c r="A1309" s="683"/>
      <c r="B1309" s="683"/>
      <c r="C1309" s="683"/>
      <c r="D1309" s="683"/>
      <c r="E1309" s="683"/>
      <c r="F1309" s="683"/>
      <c r="G1309" s="683"/>
      <c r="H1309" s="683"/>
      <c r="I1309" s="683"/>
      <c r="J1309" s="683"/>
      <c r="K1309" s="683"/>
      <c r="L1309" s="683"/>
      <c r="M1309" s="683"/>
    </row>
    <row r="1310" spans="1:13" x14ac:dyDescent="0.3">
      <c r="A1310" s="683"/>
      <c r="B1310" s="683"/>
      <c r="C1310" s="683"/>
      <c r="D1310" s="683"/>
      <c r="E1310" s="683"/>
      <c r="F1310" s="683"/>
      <c r="G1310" s="683"/>
      <c r="H1310" s="683"/>
      <c r="I1310" s="683"/>
      <c r="J1310" s="683"/>
      <c r="K1310" s="683"/>
      <c r="L1310" s="683"/>
      <c r="M1310" s="683"/>
    </row>
    <row r="1311" spans="1:13" x14ac:dyDescent="0.3">
      <c r="A1311" s="683"/>
      <c r="B1311" s="683"/>
      <c r="C1311" s="683"/>
      <c r="D1311" s="683"/>
      <c r="E1311" s="683"/>
      <c r="F1311" s="683"/>
      <c r="G1311" s="683"/>
      <c r="H1311" s="683"/>
      <c r="I1311" s="683"/>
      <c r="J1311" s="683"/>
      <c r="K1311" s="683"/>
      <c r="L1311" s="683"/>
      <c r="M1311" s="683"/>
    </row>
    <row r="1312" spans="1:13" x14ac:dyDescent="0.3">
      <c r="A1312" s="683"/>
      <c r="B1312" s="683"/>
      <c r="C1312" s="683"/>
      <c r="D1312" s="683"/>
      <c r="E1312" s="683"/>
      <c r="F1312" s="683"/>
      <c r="G1312" s="683"/>
      <c r="H1312" s="683"/>
      <c r="I1312" s="683"/>
      <c r="J1312" s="683"/>
      <c r="K1312" s="683"/>
      <c r="L1312" s="683"/>
      <c r="M1312" s="683"/>
    </row>
    <row r="1313" spans="1:13" x14ac:dyDescent="0.3">
      <c r="A1313" s="683"/>
      <c r="B1313" s="683"/>
      <c r="C1313" s="683"/>
      <c r="D1313" s="683"/>
      <c r="E1313" s="683"/>
      <c r="F1313" s="683"/>
      <c r="G1313" s="683"/>
      <c r="H1313" s="683"/>
      <c r="I1313" s="683"/>
      <c r="J1313" s="683"/>
      <c r="K1313" s="683"/>
      <c r="L1313" s="683"/>
      <c r="M1313" s="683"/>
    </row>
    <row r="1314" spans="1:13" x14ac:dyDescent="0.3">
      <c r="A1314" s="683"/>
      <c r="B1314" s="683"/>
      <c r="C1314" s="683"/>
      <c r="D1314" s="683"/>
      <c r="E1314" s="683"/>
      <c r="F1314" s="683"/>
      <c r="G1314" s="683"/>
      <c r="H1314" s="683"/>
      <c r="I1314" s="683"/>
      <c r="J1314" s="683"/>
      <c r="K1314" s="683"/>
      <c r="L1314" s="683"/>
      <c r="M1314" s="683"/>
    </row>
    <row r="1315" spans="1:13" x14ac:dyDescent="0.3">
      <c r="A1315" s="683"/>
      <c r="B1315" s="683"/>
      <c r="C1315" s="683"/>
      <c r="D1315" s="683"/>
      <c r="E1315" s="683"/>
      <c r="F1315" s="683"/>
      <c r="G1315" s="683"/>
      <c r="H1315" s="683"/>
      <c r="I1315" s="683"/>
      <c r="J1315" s="683"/>
      <c r="K1315" s="683"/>
      <c r="L1315" s="683"/>
      <c r="M1315" s="683"/>
    </row>
    <row r="1316" spans="1:13" x14ac:dyDescent="0.3">
      <c r="A1316" s="683"/>
      <c r="B1316" s="683"/>
      <c r="C1316" s="683"/>
      <c r="D1316" s="683"/>
      <c r="E1316" s="683"/>
      <c r="F1316" s="683"/>
      <c r="G1316" s="683"/>
      <c r="H1316" s="683"/>
      <c r="I1316" s="683"/>
      <c r="J1316" s="683"/>
      <c r="K1316" s="683"/>
      <c r="L1316" s="683"/>
      <c r="M1316" s="683"/>
    </row>
    <row r="1317" spans="1:13" x14ac:dyDescent="0.3">
      <c r="A1317" s="683"/>
      <c r="B1317" s="683"/>
      <c r="C1317" s="683"/>
      <c r="D1317" s="683"/>
      <c r="E1317" s="683"/>
      <c r="F1317" s="683"/>
      <c r="G1317" s="683"/>
      <c r="H1317" s="683"/>
      <c r="I1317" s="683"/>
      <c r="J1317" s="683"/>
      <c r="K1317" s="683"/>
      <c r="L1317" s="683"/>
      <c r="M1317" s="683"/>
    </row>
    <row r="1318" spans="1:13" x14ac:dyDescent="0.3">
      <c r="A1318" s="683"/>
      <c r="B1318" s="683"/>
      <c r="C1318" s="683"/>
      <c r="D1318" s="683"/>
      <c r="E1318" s="683"/>
      <c r="F1318" s="683"/>
      <c r="G1318" s="683"/>
      <c r="H1318" s="683"/>
      <c r="I1318" s="683"/>
      <c r="J1318" s="683"/>
      <c r="K1318" s="683"/>
      <c r="L1318" s="683"/>
      <c r="M1318" s="683"/>
    </row>
    <row r="1319" spans="1:13" x14ac:dyDescent="0.3">
      <c r="A1319" s="683"/>
      <c r="B1319" s="683"/>
      <c r="C1319" s="683"/>
      <c r="D1319" s="683"/>
      <c r="E1319" s="683"/>
      <c r="F1319" s="683"/>
      <c r="G1319" s="683"/>
      <c r="H1319" s="683"/>
      <c r="I1319" s="683"/>
      <c r="J1319" s="683"/>
      <c r="K1319" s="683"/>
      <c r="L1319" s="683"/>
      <c r="M1319" s="683"/>
    </row>
    <row r="1320" spans="1:13" x14ac:dyDescent="0.3">
      <c r="A1320" s="683"/>
      <c r="B1320" s="683"/>
      <c r="C1320" s="683"/>
      <c r="D1320" s="683"/>
      <c r="E1320" s="683"/>
      <c r="F1320" s="683"/>
      <c r="G1320" s="683"/>
      <c r="H1320" s="683"/>
      <c r="I1320" s="683"/>
      <c r="J1320" s="683"/>
      <c r="K1320" s="683"/>
      <c r="L1320" s="683"/>
      <c r="M1320" s="683"/>
    </row>
    <row r="1321" spans="1:13" x14ac:dyDescent="0.3">
      <c r="A1321" s="683"/>
      <c r="B1321" s="683"/>
      <c r="C1321" s="683"/>
      <c r="D1321" s="683"/>
      <c r="E1321" s="683"/>
      <c r="F1321" s="683"/>
      <c r="G1321" s="683"/>
      <c r="H1321" s="683"/>
      <c r="I1321" s="683"/>
      <c r="J1321" s="683"/>
      <c r="K1321" s="683"/>
      <c r="L1321" s="683"/>
      <c r="M1321" s="683"/>
    </row>
    <row r="1322" spans="1:13" x14ac:dyDescent="0.3">
      <c r="A1322" s="683"/>
      <c r="B1322" s="683"/>
      <c r="C1322" s="683"/>
      <c r="D1322" s="683"/>
      <c r="E1322" s="683"/>
      <c r="F1322" s="683"/>
      <c r="G1322" s="683"/>
      <c r="H1322" s="683"/>
      <c r="I1322" s="683"/>
      <c r="J1322" s="683"/>
      <c r="K1322" s="683"/>
      <c r="L1322" s="683"/>
      <c r="M1322" s="683"/>
    </row>
    <row r="1323" spans="1:13" x14ac:dyDescent="0.3">
      <c r="A1323" s="683"/>
      <c r="B1323" s="683"/>
      <c r="C1323" s="683"/>
      <c r="D1323" s="683"/>
      <c r="E1323" s="683"/>
      <c r="F1323" s="683"/>
      <c r="G1323" s="683"/>
      <c r="H1323" s="683"/>
      <c r="I1323" s="683"/>
      <c r="J1323" s="683"/>
      <c r="K1323" s="683"/>
      <c r="L1323" s="683"/>
      <c r="M1323" s="683"/>
    </row>
    <row r="1324" spans="1:13" x14ac:dyDescent="0.3">
      <c r="A1324" s="683"/>
      <c r="B1324" s="683"/>
      <c r="C1324" s="683"/>
      <c r="D1324" s="683"/>
      <c r="E1324" s="683"/>
      <c r="F1324" s="683"/>
      <c r="G1324" s="683"/>
      <c r="H1324" s="683"/>
      <c r="I1324" s="683"/>
      <c r="J1324" s="683"/>
      <c r="K1324" s="683"/>
      <c r="L1324" s="683"/>
      <c r="M1324" s="683"/>
    </row>
    <row r="1325" spans="1:13" x14ac:dyDescent="0.3">
      <c r="A1325" s="683"/>
      <c r="B1325" s="683"/>
      <c r="C1325" s="683"/>
      <c r="D1325" s="683"/>
      <c r="E1325" s="683"/>
      <c r="F1325" s="683"/>
      <c r="G1325" s="683"/>
      <c r="H1325" s="683"/>
      <c r="I1325" s="683"/>
      <c r="J1325" s="683"/>
      <c r="K1325" s="683"/>
      <c r="L1325" s="683"/>
      <c r="M1325" s="683"/>
    </row>
    <row r="1326" spans="1:13" x14ac:dyDescent="0.3">
      <c r="A1326" s="683"/>
      <c r="B1326" s="683"/>
      <c r="C1326" s="683"/>
      <c r="D1326" s="683"/>
      <c r="E1326" s="683"/>
      <c r="F1326" s="683"/>
      <c r="G1326" s="683"/>
      <c r="H1326" s="683"/>
      <c r="I1326" s="683"/>
      <c r="J1326" s="683"/>
      <c r="K1326" s="683"/>
      <c r="L1326" s="683"/>
      <c r="M1326" s="683"/>
    </row>
    <row r="1327" spans="1:13" x14ac:dyDescent="0.3">
      <c r="A1327" s="683"/>
      <c r="B1327" s="683"/>
      <c r="C1327" s="683"/>
      <c r="D1327" s="683"/>
      <c r="E1327" s="683"/>
      <c r="F1327" s="683"/>
      <c r="G1327" s="683"/>
      <c r="H1327" s="683"/>
      <c r="I1327" s="683"/>
      <c r="J1327" s="683"/>
      <c r="K1327" s="683"/>
      <c r="L1327" s="683"/>
      <c r="M1327" s="683"/>
    </row>
    <row r="1328" spans="1:13" x14ac:dyDescent="0.3">
      <c r="A1328" s="683"/>
      <c r="B1328" s="683"/>
      <c r="C1328" s="683"/>
      <c r="D1328" s="683"/>
      <c r="E1328" s="683"/>
      <c r="F1328" s="683"/>
      <c r="G1328" s="683"/>
      <c r="H1328" s="683"/>
      <c r="I1328" s="683"/>
      <c r="J1328" s="683"/>
      <c r="K1328" s="683"/>
      <c r="L1328" s="683"/>
      <c r="M1328" s="683"/>
    </row>
    <row r="1329" spans="1:13" x14ac:dyDescent="0.3">
      <c r="A1329" s="683"/>
      <c r="B1329" s="683"/>
      <c r="C1329" s="683"/>
      <c r="D1329" s="683"/>
      <c r="E1329" s="683"/>
      <c r="F1329" s="683"/>
      <c r="G1329" s="683"/>
      <c r="H1329" s="683"/>
      <c r="I1329" s="683"/>
      <c r="J1329" s="683"/>
      <c r="K1329" s="683"/>
      <c r="L1329" s="683"/>
      <c r="M1329" s="683"/>
    </row>
    <row r="1330" spans="1:13" x14ac:dyDescent="0.3">
      <c r="A1330" s="683"/>
      <c r="B1330" s="683"/>
      <c r="C1330" s="683"/>
      <c r="D1330" s="683"/>
      <c r="E1330" s="683"/>
      <c r="F1330" s="683"/>
      <c r="G1330" s="683"/>
      <c r="H1330" s="683"/>
      <c r="I1330" s="683"/>
      <c r="J1330" s="683"/>
      <c r="K1330" s="683"/>
      <c r="L1330" s="683"/>
      <c r="M1330" s="683"/>
    </row>
    <row r="1331" spans="1:13" x14ac:dyDescent="0.3">
      <c r="A1331" s="683"/>
      <c r="B1331" s="683"/>
      <c r="C1331" s="683"/>
      <c r="D1331" s="683"/>
      <c r="E1331" s="683"/>
      <c r="F1331" s="683"/>
      <c r="G1331" s="683"/>
      <c r="H1331" s="683"/>
      <c r="I1331" s="683"/>
      <c r="J1331" s="683"/>
      <c r="K1331" s="683"/>
      <c r="L1331" s="683"/>
      <c r="M1331" s="683"/>
    </row>
    <row r="1332" spans="1:13" x14ac:dyDescent="0.3">
      <c r="A1332" s="683"/>
      <c r="B1332" s="683"/>
      <c r="C1332" s="683"/>
      <c r="D1332" s="683"/>
      <c r="E1332" s="683"/>
      <c r="F1332" s="683"/>
      <c r="G1332" s="683"/>
      <c r="H1332" s="683"/>
      <c r="I1332" s="683"/>
      <c r="J1332" s="683"/>
      <c r="K1332" s="683"/>
      <c r="L1332" s="683"/>
      <c r="M1332" s="683"/>
    </row>
    <row r="1333" spans="1:13" x14ac:dyDescent="0.3">
      <c r="A1333" s="683"/>
      <c r="B1333" s="683"/>
      <c r="C1333" s="683"/>
      <c r="D1333" s="683"/>
      <c r="E1333" s="683"/>
      <c r="F1333" s="683"/>
      <c r="G1333" s="683"/>
      <c r="H1333" s="683"/>
      <c r="I1333" s="683"/>
      <c r="J1333" s="683"/>
      <c r="K1333" s="683"/>
      <c r="L1333" s="683"/>
      <c r="M1333" s="683"/>
    </row>
    <row r="1334" spans="1:13" x14ac:dyDescent="0.3">
      <c r="A1334" s="683"/>
      <c r="B1334" s="683"/>
      <c r="C1334" s="683"/>
      <c r="D1334" s="683"/>
      <c r="E1334" s="683"/>
      <c r="F1334" s="683"/>
      <c r="G1334" s="683"/>
      <c r="H1334" s="683"/>
      <c r="I1334" s="683"/>
      <c r="J1334" s="683"/>
      <c r="K1334" s="683"/>
      <c r="L1334" s="683"/>
      <c r="M1334" s="683"/>
    </row>
    <row r="1335" spans="1:13" x14ac:dyDescent="0.3">
      <c r="A1335" s="683"/>
      <c r="B1335" s="683"/>
      <c r="C1335" s="683"/>
      <c r="D1335" s="683"/>
      <c r="E1335" s="683"/>
      <c r="F1335" s="683"/>
      <c r="G1335" s="683"/>
      <c r="H1335" s="683"/>
      <c r="I1335" s="683"/>
      <c r="J1335" s="683"/>
      <c r="K1335" s="683"/>
      <c r="L1335" s="683"/>
      <c r="M1335" s="683"/>
    </row>
    <row r="1336" spans="1:13" x14ac:dyDescent="0.3">
      <c r="A1336" s="683"/>
      <c r="B1336" s="683"/>
      <c r="C1336" s="683"/>
      <c r="D1336" s="683"/>
      <c r="E1336" s="683"/>
      <c r="F1336" s="683"/>
      <c r="G1336" s="683"/>
      <c r="H1336" s="683"/>
      <c r="I1336" s="683"/>
      <c r="J1336" s="683"/>
      <c r="K1336" s="683"/>
      <c r="L1336" s="683"/>
      <c r="M1336" s="683"/>
    </row>
    <row r="1337" spans="1:13" x14ac:dyDescent="0.3">
      <c r="A1337" s="683"/>
      <c r="B1337" s="683"/>
      <c r="C1337" s="683"/>
      <c r="D1337" s="683"/>
      <c r="E1337" s="683"/>
      <c r="F1337" s="683"/>
      <c r="G1337" s="683"/>
      <c r="H1337" s="683"/>
      <c r="I1337" s="683"/>
      <c r="J1337" s="683"/>
      <c r="K1337" s="683"/>
      <c r="L1337" s="683"/>
      <c r="M1337" s="683"/>
    </row>
    <row r="1338" spans="1:13" x14ac:dyDescent="0.3">
      <c r="A1338" s="683"/>
      <c r="B1338" s="683"/>
      <c r="C1338" s="683"/>
      <c r="D1338" s="683"/>
      <c r="E1338" s="683"/>
      <c r="F1338" s="683"/>
      <c r="G1338" s="683"/>
      <c r="H1338" s="683"/>
      <c r="I1338" s="683"/>
      <c r="J1338" s="683"/>
      <c r="K1338" s="683"/>
      <c r="L1338" s="683"/>
      <c r="M1338" s="683"/>
    </row>
    <row r="1339" spans="1:13" x14ac:dyDescent="0.3">
      <c r="A1339" s="683"/>
      <c r="B1339" s="683"/>
      <c r="C1339" s="683"/>
      <c r="D1339" s="683"/>
      <c r="E1339" s="683"/>
      <c r="F1339" s="683"/>
      <c r="G1339" s="683"/>
      <c r="H1339" s="683"/>
      <c r="I1339" s="683"/>
      <c r="J1339" s="683"/>
      <c r="K1339" s="683"/>
      <c r="L1339" s="683"/>
      <c r="M1339" s="683"/>
    </row>
    <row r="1340" spans="1:13" x14ac:dyDescent="0.3">
      <c r="A1340" s="683"/>
      <c r="B1340" s="683"/>
      <c r="C1340" s="683"/>
      <c r="D1340" s="683"/>
      <c r="E1340" s="683"/>
      <c r="F1340" s="683"/>
      <c r="G1340" s="683"/>
      <c r="H1340" s="683"/>
      <c r="I1340" s="683"/>
      <c r="J1340" s="683"/>
      <c r="K1340" s="683"/>
      <c r="L1340" s="683"/>
      <c r="M1340" s="683"/>
    </row>
    <row r="1341" spans="1:13" x14ac:dyDescent="0.3">
      <c r="A1341" s="683"/>
      <c r="B1341" s="683"/>
      <c r="C1341" s="683"/>
      <c r="D1341" s="683"/>
      <c r="E1341" s="683"/>
      <c r="F1341" s="683"/>
      <c r="G1341" s="683"/>
      <c r="H1341" s="683"/>
      <c r="I1341" s="683"/>
      <c r="J1341" s="683"/>
      <c r="K1341" s="683"/>
      <c r="L1341" s="683"/>
      <c r="M1341" s="683"/>
    </row>
    <row r="1342" spans="1:13" x14ac:dyDescent="0.3">
      <c r="A1342" s="683"/>
      <c r="B1342" s="683"/>
      <c r="C1342" s="683"/>
      <c r="D1342" s="683"/>
      <c r="E1342" s="683"/>
      <c r="F1342" s="683"/>
      <c r="G1342" s="683"/>
      <c r="H1342" s="683"/>
      <c r="I1342" s="683"/>
      <c r="J1342" s="683"/>
      <c r="K1342" s="683"/>
      <c r="L1342" s="683"/>
      <c r="M1342" s="683"/>
    </row>
    <row r="1343" spans="1:13" x14ac:dyDescent="0.3">
      <c r="A1343" s="683"/>
      <c r="B1343" s="683"/>
      <c r="C1343" s="683"/>
      <c r="D1343" s="683"/>
      <c r="E1343" s="683"/>
      <c r="F1343" s="683"/>
      <c r="G1343" s="683"/>
      <c r="H1343" s="683"/>
      <c r="I1343" s="683"/>
      <c r="J1343" s="683"/>
      <c r="K1343" s="683"/>
      <c r="L1343" s="683"/>
      <c r="M1343" s="683"/>
    </row>
    <row r="1344" spans="1:13" x14ac:dyDescent="0.3">
      <c r="A1344" s="683"/>
      <c r="B1344" s="683"/>
      <c r="C1344" s="683"/>
      <c r="D1344" s="683"/>
      <c r="E1344" s="683"/>
      <c r="F1344" s="683"/>
      <c r="G1344" s="683"/>
      <c r="H1344" s="683"/>
      <c r="I1344" s="683"/>
      <c r="J1344" s="683"/>
      <c r="K1344" s="683"/>
      <c r="L1344" s="683"/>
      <c r="M1344" s="683"/>
    </row>
    <row r="1345" spans="1:13" x14ac:dyDescent="0.3">
      <c r="A1345" s="683"/>
      <c r="B1345" s="683"/>
      <c r="C1345" s="683"/>
      <c r="D1345" s="683"/>
      <c r="E1345" s="683"/>
      <c r="F1345" s="683"/>
      <c r="G1345" s="683"/>
      <c r="H1345" s="683"/>
      <c r="I1345" s="683"/>
      <c r="J1345" s="683"/>
      <c r="K1345" s="683"/>
      <c r="L1345" s="683"/>
      <c r="M1345" s="683"/>
    </row>
    <row r="1346" spans="1:13" x14ac:dyDescent="0.3">
      <c r="A1346" s="683"/>
      <c r="B1346" s="683"/>
      <c r="C1346" s="683"/>
      <c r="D1346" s="683"/>
      <c r="E1346" s="683"/>
      <c r="F1346" s="683"/>
      <c r="G1346" s="683"/>
      <c r="H1346" s="683"/>
      <c r="I1346" s="683"/>
      <c r="J1346" s="683"/>
      <c r="K1346" s="683"/>
      <c r="L1346" s="683"/>
      <c r="M1346" s="683"/>
    </row>
    <row r="1347" spans="1:13" x14ac:dyDescent="0.3">
      <c r="A1347" s="683"/>
      <c r="B1347" s="683"/>
      <c r="C1347" s="683"/>
      <c r="D1347" s="683"/>
      <c r="E1347" s="683"/>
      <c r="F1347" s="683"/>
      <c r="G1347" s="683"/>
      <c r="H1347" s="683"/>
      <c r="I1347" s="683"/>
      <c r="J1347" s="683"/>
      <c r="K1347" s="683"/>
      <c r="L1347" s="683"/>
      <c r="M1347" s="683"/>
    </row>
    <row r="1348" spans="1:13" x14ac:dyDescent="0.3">
      <c r="A1348" s="683"/>
      <c r="B1348" s="683"/>
      <c r="C1348" s="683"/>
      <c r="D1348" s="683"/>
      <c r="E1348" s="683"/>
      <c r="F1348" s="683"/>
      <c r="G1348" s="683"/>
      <c r="H1348" s="683"/>
      <c r="I1348" s="683"/>
      <c r="J1348" s="683"/>
      <c r="K1348" s="683"/>
      <c r="L1348" s="683"/>
      <c r="M1348" s="683"/>
    </row>
    <row r="1349" spans="1:13" x14ac:dyDescent="0.3">
      <c r="A1349" s="683"/>
      <c r="B1349" s="683"/>
      <c r="C1349" s="683"/>
      <c r="D1349" s="683"/>
      <c r="E1349" s="683"/>
      <c r="F1349" s="683"/>
      <c r="G1349" s="683"/>
      <c r="H1349" s="683"/>
      <c r="I1349" s="683"/>
      <c r="J1349" s="683"/>
      <c r="K1349" s="683"/>
      <c r="L1349" s="683"/>
      <c r="M1349" s="683"/>
    </row>
    <row r="1350" spans="1:13" x14ac:dyDescent="0.3">
      <c r="A1350" s="683"/>
      <c r="B1350" s="683"/>
      <c r="C1350" s="683"/>
      <c r="D1350" s="683"/>
      <c r="E1350" s="683"/>
      <c r="F1350" s="683"/>
      <c r="G1350" s="683"/>
      <c r="H1350" s="683"/>
      <c r="I1350" s="683"/>
      <c r="J1350" s="683"/>
      <c r="K1350" s="683"/>
      <c r="L1350" s="683"/>
      <c r="M1350" s="683"/>
    </row>
    <row r="1351" spans="1:13" x14ac:dyDescent="0.3">
      <c r="A1351" s="683"/>
      <c r="B1351" s="683"/>
      <c r="C1351" s="683"/>
      <c r="D1351" s="683"/>
      <c r="E1351" s="683"/>
      <c r="F1351" s="683"/>
      <c r="G1351" s="683"/>
      <c r="H1351" s="683"/>
      <c r="I1351" s="683"/>
      <c r="J1351" s="683"/>
      <c r="K1351" s="683"/>
      <c r="L1351" s="683"/>
      <c r="M1351" s="683"/>
    </row>
    <row r="1352" spans="1:13" x14ac:dyDescent="0.3">
      <c r="A1352" s="683"/>
      <c r="B1352" s="683"/>
      <c r="C1352" s="683"/>
      <c r="D1352" s="683"/>
      <c r="E1352" s="683"/>
      <c r="F1352" s="683"/>
      <c r="G1352" s="683"/>
      <c r="H1352" s="683"/>
      <c r="I1352" s="683"/>
      <c r="J1352" s="683"/>
      <c r="K1352" s="683"/>
      <c r="L1352" s="683"/>
      <c r="M1352" s="683"/>
    </row>
    <row r="1353" spans="1:13" x14ac:dyDescent="0.3">
      <c r="A1353" s="683"/>
      <c r="B1353" s="683"/>
      <c r="C1353" s="683"/>
      <c r="D1353" s="683"/>
      <c r="E1353" s="683"/>
      <c r="F1353" s="683"/>
      <c r="G1353" s="683"/>
      <c r="H1353" s="683"/>
      <c r="I1353" s="683"/>
      <c r="J1353" s="683"/>
      <c r="K1353" s="683"/>
      <c r="L1353" s="683"/>
      <c r="M1353" s="683"/>
    </row>
    <row r="1354" spans="1:13" x14ac:dyDescent="0.3">
      <c r="A1354" s="683"/>
      <c r="B1354" s="683"/>
      <c r="C1354" s="683"/>
      <c r="D1354" s="683"/>
      <c r="E1354" s="683"/>
      <c r="F1354" s="683"/>
      <c r="G1354" s="683"/>
      <c r="H1354" s="683"/>
      <c r="I1354" s="683"/>
      <c r="J1354" s="683"/>
      <c r="K1354" s="683"/>
      <c r="L1354" s="683"/>
      <c r="M1354" s="683"/>
    </row>
    <row r="1355" spans="1:13" x14ac:dyDescent="0.3">
      <c r="A1355" s="683"/>
      <c r="B1355" s="683"/>
      <c r="C1355" s="683"/>
      <c r="D1355" s="683"/>
      <c r="E1355" s="683"/>
      <c r="F1355" s="683"/>
      <c r="G1355" s="683"/>
      <c r="H1355" s="683"/>
      <c r="I1355" s="683"/>
      <c r="J1355" s="683"/>
      <c r="K1355" s="683"/>
      <c r="L1355" s="683"/>
      <c r="M1355" s="683"/>
    </row>
    <row r="1356" spans="1:13" x14ac:dyDescent="0.3">
      <c r="A1356" s="683"/>
      <c r="B1356" s="683"/>
      <c r="C1356" s="683"/>
      <c r="D1356" s="683"/>
      <c r="E1356" s="683"/>
      <c r="F1356" s="683"/>
      <c r="G1356" s="683"/>
      <c r="H1356" s="683"/>
      <c r="I1356" s="683"/>
      <c r="J1356" s="683"/>
      <c r="K1356" s="683"/>
      <c r="L1356" s="683"/>
      <c r="M1356" s="683"/>
    </row>
    <row r="1357" spans="1:13" x14ac:dyDescent="0.3">
      <c r="A1357" s="683"/>
      <c r="B1357" s="683"/>
      <c r="C1357" s="683"/>
      <c r="D1357" s="683"/>
      <c r="E1357" s="683"/>
      <c r="F1357" s="683"/>
      <c r="G1357" s="683"/>
      <c r="H1357" s="683"/>
      <c r="I1357" s="683"/>
      <c r="J1357" s="683"/>
      <c r="K1357" s="683"/>
      <c r="L1357" s="683"/>
      <c r="M1357" s="683"/>
    </row>
    <row r="1358" spans="1:13" x14ac:dyDescent="0.3">
      <c r="A1358" s="683"/>
      <c r="B1358" s="683"/>
      <c r="C1358" s="683"/>
      <c r="D1358" s="683"/>
      <c r="E1358" s="683"/>
      <c r="F1358" s="683"/>
      <c r="G1358" s="683"/>
      <c r="H1358" s="683"/>
      <c r="I1358" s="683"/>
      <c r="J1358" s="683"/>
      <c r="K1358" s="683"/>
      <c r="L1358" s="683"/>
      <c r="M1358" s="683"/>
    </row>
    <row r="1359" spans="1:13" x14ac:dyDescent="0.3">
      <c r="A1359" s="683"/>
      <c r="B1359" s="683"/>
      <c r="C1359" s="683"/>
      <c r="D1359" s="683"/>
      <c r="E1359" s="683"/>
      <c r="F1359" s="683"/>
      <c r="G1359" s="683"/>
      <c r="H1359" s="683"/>
      <c r="I1359" s="683"/>
      <c r="J1359" s="683"/>
      <c r="K1359" s="683"/>
      <c r="L1359" s="683"/>
      <c r="M1359" s="683"/>
    </row>
    <row r="1360" spans="1:13" x14ac:dyDescent="0.3">
      <c r="A1360" s="683"/>
      <c r="B1360" s="683"/>
      <c r="C1360" s="683"/>
      <c r="D1360" s="683"/>
      <c r="E1360" s="683"/>
      <c r="F1360" s="683"/>
      <c r="G1360" s="683"/>
      <c r="H1360" s="683"/>
      <c r="I1360" s="683"/>
      <c r="J1360" s="683"/>
      <c r="K1360" s="683"/>
      <c r="L1360" s="683"/>
      <c r="M1360" s="683"/>
    </row>
    <row r="1361" spans="1:13" x14ac:dyDescent="0.3">
      <c r="A1361" s="683"/>
      <c r="B1361" s="683"/>
      <c r="C1361" s="683"/>
      <c r="D1361" s="683"/>
      <c r="E1361" s="683"/>
      <c r="F1361" s="683"/>
      <c r="G1361" s="683"/>
      <c r="H1361" s="683"/>
      <c r="I1361" s="683"/>
      <c r="J1361" s="683"/>
      <c r="K1361" s="683"/>
      <c r="L1361" s="683"/>
      <c r="M1361" s="683"/>
    </row>
    <row r="1362" spans="1:13" x14ac:dyDescent="0.3">
      <c r="A1362" s="683"/>
      <c r="B1362" s="683"/>
      <c r="C1362" s="683"/>
      <c r="D1362" s="683"/>
      <c r="E1362" s="683"/>
      <c r="F1362" s="683"/>
      <c r="G1362" s="683"/>
      <c r="H1362" s="683"/>
      <c r="I1362" s="683"/>
      <c r="J1362" s="683"/>
      <c r="K1362" s="683"/>
      <c r="L1362" s="683"/>
      <c r="M1362" s="683"/>
    </row>
    <row r="1363" spans="1:13" x14ac:dyDescent="0.3">
      <c r="A1363" s="683"/>
      <c r="B1363" s="683"/>
      <c r="C1363" s="683"/>
      <c r="D1363" s="683"/>
      <c r="E1363" s="683"/>
      <c r="F1363" s="683"/>
      <c r="G1363" s="683"/>
      <c r="H1363" s="683"/>
      <c r="I1363" s="683"/>
      <c r="J1363" s="683"/>
      <c r="K1363" s="683"/>
      <c r="L1363" s="683"/>
      <c r="M1363" s="683"/>
    </row>
    <row r="1364" spans="1:13" x14ac:dyDescent="0.3">
      <c r="A1364" s="683"/>
      <c r="B1364" s="683"/>
      <c r="C1364" s="683"/>
      <c r="D1364" s="683"/>
      <c r="E1364" s="683"/>
      <c r="F1364" s="683"/>
      <c r="G1364" s="683"/>
      <c r="H1364" s="683"/>
      <c r="I1364" s="683"/>
      <c r="J1364" s="683"/>
      <c r="K1364" s="683"/>
      <c r="L1364" s="683"/>
      <c r="M1364" s="683"/>
    </row>
    <row r="1365" spans="1:13" x14ac:dyDescent="0.3">
      <c r="A1365" s="683"/>
      <c r="B1365" s="683"/>
      <c r="C1365" s="683"/>
      <c r="D1365" s="683"/>
      <c r="E1365" s="683"/>
      <c r="F1365" s="683"/>
      <c r="G1365" s="683"/>
      <c r="H1365" s="683"/>
      <c r="I1365" s="683"/>
      <c r="J1365" s="683"/>
      <c r="K1365" s="683"/>
      <c r="L1365" s="683"/>
      <c r="M1365" s="683"/>
    </row>
    <row r="1366" spans="1:13" x14ac:dyDescent="0.3">
      <c r="A1366" s="683"/>
      <c r="B1366" s="683"/>
      <c r="C1366" s="683"/>
      <c r="D1366" s="683"/>
      <c r="E1366" s="683"/>
      <c r="F1366" s="683"/>
      <c r="G1366" s="683"/>
      <c r="H1366" s="683"/>
      <c r="I1366" s="683"/>
      <c r="J1366" s="683"/>
      <c r="K1366" s="683"/>
      <c r="L1366" s="683"/>
      <c r="M1366" s="683"/>
    </row>
    <row r="1367" spans="1:13" x14ac:dyDescent="0.3">
      <c r="A1367" s="683"/>
      <c r="B1367" s="683"/>
      <c r="C1367" s="683"/>
      <c r="D1367" s="683"/>
      <c r="E1367" s="683"/>
      <c r="F1367" s="683"/>
      <c r="G1367" s="683"/>
      <c r="H1367" s="683"/>
      <c r="I1367" s="683"/>
      <c r="J1367" s="683"/>
      <c r="K1367" s="683"/>
      <c r="L1367" s="683"/>
      <c r="M1367" s="683"/>
    </row>
    <row r="1368" spans="1:13" x14ac:dyDescent="0.3">
      <c r="A1368" s="683"/>
      <c r="B1368" s="683"/>
      <c r="C1368" s="683"/>
      <c r="D1368" s="683"/>
      <c r="E1368" s="683"/>
      <c r="F1368" s="683"/>
      <c r="G1368" s="683"/>
      <c r="H1368" s="683"/>
      <c r="I1368" s="683"/>
      <c r="J1368" s="683"/>
      <c r="K1368" s="683"/>
      <c r="L1368" s="683"/>
      <c r="M1368" s="683"/>
    </row>
    <row r="1369" spans="1:13" x14ac:dyDescent="0.3">
      <c r="A1369" s="683"/>
      <c r="B1369" s="683"/>
      <c r="C1369" s="683"/>
      <c r="D1369" s="683"/>
      <c r="E1369" s="683"/>
      <c r="F1369" s="683"/>
      <c r="G1369" s="683"/>
      <c r="H1369" s="683"/>
      <c r="I1369" s="683"/>
      <c r="J1369" s="683"/>
      <c r="K1369" s="683"/>
      <c r="L1369" s="683"/>
      <c r="M1369" s="683"/>
    </row>
    <row r="1370" spans="1:13" x14ac:dyDescent="0.3">
      <c r="A1370" s="683"/>
      <c r="B1370" s="683"/>
      <c r="C1370" s="683"/>
      <c r="D1370" s="683"/>
      <c r="E1370" s="683"/>
      <c r="F1370" s="683"/>
      <c r="G1370" s="683"/>
      <c r="H1370" s="683"/>
      <c r="I1370" s="683"/>
      <c r="J1370" s="683"/>
      <c r="K1370" s="683"/>
      <c r="L1370" s="683"/>
      <c r="M1370" s="683"/>
    </row>
    <row r="1371" spans="1:13" x14ac:dyDescent="0.3">
      <c r="A1371" s="683"/>
      <c r="B1371" s="683"/>
      <c r="C1371" s="683"/>
      <c r="D1371" s="683"/>
      <c r="E1371" s="683"/>
      <c r="F1371" s="683"/>
      <c r="G1371" s="683"/>
      <c r="H1371" s="683"/>
      <c r="I1371" s="683"/>
      <c r="J1371" s="683"/>
      <c r="K1371" s="683"/>
      <c r="L1371" s="683"/>
      <c r="M1371" s="683"/>
    </row>
    <row r="1372" spans="1:13" x14ac:dyDescent="0.3">
      <c r="A1372" s="683"/>
      <c r="B1372" s="683"/>
      <c r="C1372" s="683"/>
      <c r="D1372" s="683"/>
      <c r="E1372" s="683"/>
      <c r="F1372" s="683"/>
      <c r="G1372" s="683"/>
      <c r="H1372" s="683"/>
      <c r="I1372" s="683"/>
      <c r="J1372" s="683"/>
      <c r="K1372" s="683"/>
      <c r="L1372" s="683"/>
      <c r="M1372" s="683"/>
    </row>
    <row r="1373" spans="1:13" x14ac:dyDescent="0.3">
      <c r="A1373" s="683"/>
      <c r="B1373" s="683"/>
      <c r="C1373" s="683"/>
      <c r="D1373" s="683"/>
      <c r="E1373" s="683"/>
      <c r="F1373" s="683"/>
      <c r="G1373" s="683"/>
      <c r="H1373" s="683"/>
      <c r="I1373" s="683"/>
      <c r="J1373" s="683"/>
      <c r="K1373" s="683"/>
      <c r="L1373" s="683"/>
      <c r="M1373" s="683"/>
    </row>
    <row r="1374" spans="1:13" x14ac:dyDescent="0.3">
      <c r="A1374" s="683"/>
      <c r="B1374" s="683"/>
      <c r="C1374" s="683"/>
      <c r="D1374" s="683"/>
      <c r="E1374" s="683"/>
      <c r="F1374" s="683"/>
      <c r="G1374" s="683"/>
      <c r="H1374" s="683"/>
      <c r="I1374" s="683"/>
      <c r="J1374" s="683"/>
      <c r="K1374" s="683"/>
      <c r="L1374" s="683"/>
      <c r="M1374" s="683"/>
    </row>
    <row r="1375" spans="1:13" x14ac:dyDescent="0.3">
      <c r="A1375" s="683"/>
      <c r="B1375" s="683"/>
      <c r="C1375" s="683"/>
      <c r="D1375" s="683"/>
      <c r="E1375" s="683"/>
      <c r="F1375" s="683"/>
      <c r="G1375" s="683"/>
      <c r="H1375" s="683"/>
      <c r="I1375" s="683"/>
      <c r="J1375" s="683"/>
      <c r="K1375" s="683"/>
      <c r="L1375" s="683"/>
      <c r="M1375" s="683"/>
    </row>
    <row r="1376" spans="1:13" x14ac:dyDescent="0.3">
      <c r="A1376" s="683"/>
      <c r="B1376" s="683"/>
      <c r="C1376" s="683"/>
      <c r="D1376" s="683"/>
      <c r="E1376" s="683"/>
      <c r="F1376" s="683"/>
      <c r="G1376" s="683"/>
      <c r="H1376" s="683"/>
      <c r="I1376" s="683"/>
      <c r="J1376" s="683"/>
      <c r="K1376" s="683"/>
      <c r="L1376" s="683"/>
      <c r="M1376" s="683"/>
    </row>
    <row r="1377" spans="1:13" x14ac:dyDescent="0.3">
      <c r="A1377" s="683"/>
      <c r="B1377" s="683"/>
      <c r="C1377" s="683"/>
      <c r="D1377" s="683"/>
      <c r="E1377" s="683"/>
      <c r="F1377" s="683"/>
      <c r="G1377" s="683"/>
      <c r="H1377" s="683"/>
      <c r="I1377" s="683"/>
      <c r="J1377" s="683"/>
      <c r="K1377" s="683"/>
      <c r="L1377" s="683"/>
      <c r="M1377" s="683"/>
    </row>
    <row r="1378" spans="1:13" x14ac:dyDescent="0.3">
      <c r="A1378" s="683"/>
      <c r="B1378" s="683"/>
      <c r="C1378" s="683"/>
      <c r="D1378" s="683"/>
      <c r="E1378" s="683"/>
      <c r="F1378" s="683"/>
      <c r="G1378" s="683"/>
      <c r="H1378" s="683"/>
      <c r="I1378" s="683"/>
      <c r="J1378" s="683"/>
      <c r="K1378" s="683"/>
      <c r="L1378" s="683"/>
      <c r="M1378" s="683"/>
    </row>
    <row r="1379" spans="1:13" x14ac:dyDescent="0.3">
      <c r="A1379" s="683"/>
      <c r="B1379" s="683"/>
      <c r="C1379" s="683"/>
      <c r="D1379" s="683"/>
      <c r="E1379" s="683"/>
      <c r="F1379" s="683"/>
      <c r="G1379" s="683"/>
      <c r="H1379" s="683"/>
      <c r="I1379" s="683"/>
      <c r="J1379" s="683"/>
      <c r="K1379" s="683"/>
      <c r="L1379" s="683"/>
      <c r="M1379" s="683"/>
    </row>
    <row r="1380" spans="1:13" x14ac:dyDescent="0.3">
      <c r="A1380" s="683"/>
      <c r="B1380" s="683"/>
      <c r="C1380" s="683"/>
      <c r="D1380" s="683"/>
      <c r="E1380" s="683"/>
      <c r="F1380" s="683"/>
      <c r="G1380" s="683"/>
      <c r="H1380" s="683"/>
      <c r="I1380" s="683"/>
      <c r="J1380" s="683"/>
      <c r="K1380" s="683"/>
      <c r="L1380" s="683"/>
      <c r="M1380" s="683"/>
    </row>
    <row r="1381" spans="1:13" x14ac:dyDescent="0.3">
      <c r="A1381" s="683"/>
      <c r="B1381" s="683"/>
      <c r="C1381" s="683"/>
      <c r="D1381" s="683"/>
      <c r="E1381" s="683"/>
      <c r="F1381" s="683"/>
      <c r="G1381" s="683"/>
      <c r="H1381" s="683"/>
      <c r="I1381" s="683"/>
      <c r="J1381" s="683"/>
      <c r="K1381" s="683"/>
      <c r="L1381" s="683"/>
      <c r="M1381" s="683"/>
    </row>
    <row r="1382" spans="1:13" x14ac:dyDescent="0.3">
      <c r="A1382" s="683"/>
      <c r="B1382" s="683"/>
      <c r="C1382" s="683"/>
      <c r="D1382" s="683"/>
      <c r="E1382" s="683"/>
      <c r="F1382" s="683"/>
      <c r="G1382" s="683"/>
      <c r="H1382" s="683"/>
      <c r="I1382" s="683"/>
      <c r="J1382" s="683"/>
      <c r="K1382" s="683"/>
      <c r="L1382" s="683"/>
      <c r="M1382" s="683"/>
    </row>
    <row r="1383" spans="1:13" x14ac:dyDescent="0.3">
      <c r="A1383" s="683"/>
      <c r="B1383" s="683"/>
      <c r="C1383" s="683"/>
      <c r="D1383" s="683"/>
      <c r="E1383" s="683"/>
      <c r="F1383" s="683"/>
      <c r="G1383" s="683"/>
      <c r="H1383" s="683"/>
      <c r="I1383" s="683"/>
      <c r="J1383" s="683"/>
      <c r="K1383" s="683"/>
      <c r="L1383" s="683"/>
      <c r="M1383" s="683"/>
    </row>
    <row r="1384" spans="1:13" x14ac:dyDescent="0.3">
      <c r="A1384" s="683"/>
      <c r="B1384" s="683"/>
      <c r="C1384" s="683"/>
      <c r="D1384" s="683"/>
      <c r="E1384" s="683"/>
      <c r="F1384" s="683"/>
      <c r="G1384" s="683"/>
      <c r="H1384" s="683"/>
      <c r="I1384" s="683"/>
      <c r="J1384" s="683"/>
      <c r="K1384" s="683"/>
      <c r="L1384" s="683"/>
      <c r="M1384" s="683"/>
    </row>
    <row r="1385" spans="1:13" x14ac:dyDescent="0.3">
      <c r="A1385" s="683"/>
      <c r="B1385" s="683"/>
      <c r="C1385" s="683"/>
      <c r="D1385" s="683"/>
      <c r="E1385" s="683"/>
      <c r="F1385" s="683"/>
      <c r="G1385" s="683"/>
      <c r="H1385" s="683"/>
      <c r="I1385" s="683"/>
      <c r="J1385" s="683"/>
      <c r="K1385" s="683"/>
      <c r="L1385" s="683"/>
      <c r="M1385" s="683"/>
    </row>
    <row r="1386" spans="1:13" x14ac:dyDescent="0.3">
      <c r="A1386" s="683"/>
      <c r="B1386" s="683"/>
      <c r="C1386" s="683"/>
      <c r="D1386" s="683"/>
      <c r="E1386" s="683"/>
      <c r="F1386" s="683"/>
      <c r="G1386" s="683"/>
      <c r="H1386" s="683"/>
      <c r="I1386" s="683"/>
      <c r="J1386" s="683"/>
      <c r="K1386" s="683"/>
      <c r="L1386" s="683"/>
      <c r="M1386" s="683"/>
    </row>
    <row r="1387" spans="1:13" x14ac:dyDescent="0.3">
      <c r="A1387" s="683"/>
      <c r="B1387" s="683"/>
      <c r="C1387" s="683"/>
      <c r="D1387" s="683"/>
      <c r="E1387" s="683"/>
      <c r="F1387" s="683"/>
      <c r="G1387" s="683"/>
      <c r="H1387" s="683"/>
      <c r="I1387" s="683"/>
      <c r="J1387" s="683"/>
      <c r="K1387" s="683"/>
      <c r="L1387" s="683"/>
      <c r="M1387" s="683"/>
    </row>
    <row r="1388" spans="1:13" x14ac:dyDescent="0.3">
      <c r="A1388" s="683"/>
      <c r="B1388" s="683"/>
      <c r="C1388" s="683"/>
      <c r="D1388" s="683"/>
      <c r="E1388" s="683"/>
      <c r="F1388" s="683"/>
      <c r="G1388" s="683"/>
      <c r="H1388" s="683"/>
      <c r="I1388" s="683"/>
      <c r="J1388" s="683"/>
      <c r="K1388" s="683"/>
      <c r="L1388" s="683"/>
      <c r="M1388" s="683"/>
    </row>
    <row r="1389" spans="1:13" x14ac:dyDescent="0.3">
      <c r="A1389" s="683"/>
      <c r="B1389" s="683"/>
      <c r="C1389" s="683"/>
      <c r="D1389" s="683"/>
      <c r="E1389" s="683"/>
      <c r="F1389" s="683"/>
      <c r="G1389" s="683"/>
      <c r="H1389" s="683"/>
      <c r="I1389" s="683"/>
      <c r="J1389" s="683"/>
      <c r="K1389" s="683"/>
      <c r="L1389" s="683"/>
      <c r="M1389" s="683"/>
    </row>
    <row r="1390" spans="1:13" x14ac:dyDescent="0.3">
      <c r="A1390" s="683"/>
      <c r="B1390" s="683"/>
      <c r="C1390" s="683"/>
      <c r="D1390" s="683"/>
      <c r="E1390" s="683"/>
      <c r="F1390" s="683"/>
      <c r="G1390" s="683"/>
      <c r="H1390" s="683"/>
      <c r="I1390" s="683"/>
      <c r="J1390" s="683"/>
      <c r="K1390" s="683"/>
      <c r="L1390" s="683"/>
      <c r="M1390" s="683"/>
    </row>
    <row r="1391" spans="1:13" x14ac:dyDescent="0.3">
      <c r="A1391" s="683"/>
      <c r="B1391" s="683"/>
      <c r="C1391" s="683"/>
      <c r="D1391" s="683"/>
      <c r="E1391" s="683"/>
      <c r="F1391" s="683"/>
      <c r="G1391" s="683"/>
      <c r="H1391" s="683"/>
      <c r="I1391" s="683"/>
      <c r="J1391" s="683"/>
      <c r="K1391" s="683"/>
      <c r="L1391" s="683"/>
      <c r="M1391" s="683"/>
    </row>
    <row r="1392" spans="1:13" x14ac:dyDescent="0.3">
      <c r="A1392" s="683"/>
      <c r="B1392" s="683"/>
      <c r="C1392" s="683"/>
      <c r="D1392" s="683"/>
      <c r="E1392" s="683"/>
      <c r="F1392" s="683"/>
      <c r="G1392" s="683"/>
      <c r="H1392" s="683"/>
      <c r="I1392" s="683"/>
      <c r="J1392" s="683"/>
      <c r="K1392" s="683"/>
      <c r="L1392" s="683"/>
      <c r="M1392" s="683"/>
    </row>
    <row r="1393" spans="1:13" x14ac:dyDescent="0.3">
      <c r="A1393" s="683"/>
      <c r="B1393" s="683"/>
      <c r="C1393" s="683"/>
      <c r="D1393" s="683"/>
      <c r="E1393" s="683"/>
      <c r="F1393" s="683"/>
      <c r="G1393" s="683"/>
      <c r="H1393" s="683"/>
      <c r="I1393" s="683"/>
      <c r="J1393" s="683"/>
      <c r="K1393" s="683"/>
      <c r="L1393" s="683"/>
      <c r="M1393" s="683"/>
    </row>
    <row r="1394" spans="1:13" x14ac:dyDescent="0.3">
      <c r="A1394" s="683"/>
      <c r="B1394" s="683"/>
      <c r="C1394" s="683"/>
      <c r="D1394" s="683"/>
      <c r="E1394" s="683"/>
      <c r="F1394" s="683"/>
      <c r="G1394" s="683"/>
      <c r="H1394" s="683"/>
      <c r="I1394" s="683"/>
      <c r="J1394" s="683"/>
      <c r="K1394" s="683"/>
      <c r="L1394" s="683"/>
      <c r="M1394" s="683"/>
    </row>
    <row r="1395" spans="1:13" x14ac:dyDescent="0.3">
      <c r="A1395" s="683"/>
      <c r="B1395" s="683"/>
      <c r="C1395" s="683"/>
      <c r="D1395" s="683"/>
      <c r="E1395" s="683"/>
      <c r="F1395" s="683"/>
      <c r="G1395" s="683"/>
      <c r="H1395" s="683"/>
      <c r="I1395" s="683"/>
      <c r="J1395" s="683"/>
      <c r="K1395" s="683"/>
      <c r="L1395" s="683"/>
      <c r="M1395" s="683"/>
    </row>
    <row r="1396" spans="1:13" x14ac:dyDescent="0.3">
      <c r="A1396" s="683"/>
      <c r="B1396" s="683"/>
      <c r="C1396" s="683"/>
      <c r="D1396" s="683"/>
      <c r="E1396" s="683"/>
      <c r="F1396" s="683"/>
      <c r="G1396" s="683"/>
      <c r="H1396" s="683"/>
      <c r="I1396" s="683"/>
      <c r="J1396" s="683"/>
      <c r="K1396" s="683"/>
      <c r="L1396" s="683"/>
      <c r="M1396" s="683"/>
    </row>
    <row r="1397" spans="1:13" x14ac:dyDescent="0.3">
      <c r="A1397" s="683"/>
      <c r="B1397" s="683"/>
      <c r="C1397" s="683"/>
      <c r="D1397" s="683"/>
      <c r="E1397" s="683"/>
      <c r="F1397" s="683"/>
      <c r="G1397" s="683"/>
      <c r="H1397" s="683"/>
      <c r="I1397" s="683"/>
      <c r="J1397" s="683"/>
      <c r="K1397" s="683"/>
      <c r="L1397" s="683"/>
      <c r="M1397" s="683"/>
    </row>
    <row r="1398" spans="1:13" x14ac:dyDescent="0.3">
      <c r="A1398" s="683"/>
      <c r="B1398" s="683"/>
      <c r="C1398" s="683"/>
      <c r="D1398" s="683"/>
      <c r="E1398" s="683"/>
      <c r="F1398" s="683"/>
      <c r="G1398" s="683"/>
      <c r="H1398" s="683"/>
      <c r="I1398" s="683"/>
      <c r="J1398" s="683"/>
      <c r="K1398" s="683"/>
      <c r="L1398" s="683"/>
      <c r="M1398" s="683"/>
    </row>
    <row r="1399" spans="1:13" x14ac:dyDescent="0.3">
      <c r="A1399" s="683"/>
      <c r="B1399" s="683"/>
      <c r="C1399" s="683"/>
      <c r="D1399" s="683"/>
      <c r="E1399" s="683"/>
      <c r="F1399" s="683"/>
      <c r="G1399" s="683"/>
      <c r="H1399" s="683"/>
      <c r="I1399" s="683"/>
      <c r="J1399" s="683"/>
      <c r="K1399" s="683"/>
      <c r="L1399" s="683"/>
      <c r="M1399" s="683"/>
    </row>
    <row r="1400" spans="1:13" x14ac:dyDescent="0.3">
      <c r="A1400" s="683"/>
      <c r="B1400" s="683"/>
      <c r="C1400" s="683"/>
      <c r="D1400" s="683"/>
      <c r="E1400" s="683"/>
      <c r="F1400" s="683"/>
      <c r="G1400" s="683"/>
      <c r="H1400" s="683"/>
      <c r="I1400" s="683"/>
      <c r="J1400" s="683"/>
      <c r="K1400" s="683"/>
      <c r="L1400" s="683"/>
      <c r="M1400" s="683"/>
    </row>
    <row r="1401" spans="1:13" x14ac:dyDescent="0.3">
      <c r="A1401" s="683"/>
      <c r="B1401" s="683"/>
      <c r="C1401" s="683"/>
      <c r="D1401" s="683"/>
      <c r="E1401" s="683"/>
      <c r="F1401" s="683"/>
      <c r="G1401" s="683"/>
      <c r="H1401" s="683"/>
      <c r="I1401" s="683"/>
      <c r="J1401" s="683"/>
      <c r="K1401" s="683"/>
      <c r="L1401" s="683"/>
      <c r="M1401" s="683"/>
    </row>
    <row r="1402" spans="1:13" x14ac:dyDescent="0.3">
      <c r="A1402" s="683"/>
      <c r="B1402" s="683"/>
      <c r="C1402" s="683"/>
      <c r="D1402" s="683"/>
      <c r="E1402" s="683"/>
      <c r="F1402" s="683"/>
      <c r="G1402" s="683"/>
      <c r="H1402" s="683"/>
      <c r="I1402" s="683"/>
      <c r="J1402" s="683"/>
      <c r="K1402" s="683"/>
      <c r="L1402" s="683"/>
      <c r="M1402" s="683"/>
    </row>
    <row r="1403" spans="1:13" x14ac:dyDescent="0.3">
      <c r="A1403" s="683"/>
      <c r="B1403" s="683"/>
      <c r="C1403" s="683"/>
      <c r="D1403" s="683"/>
      <c r="E1403" s="683"/>
      <c r="F1403" s="683"/>
      <c r="G1403" s="683"/>
      <c r="H1403" s="683"/>
      <c r="I1403" s="683"/>
      <c r="J1403" s="683"/>
      <c r="K1403" s="683"/>
      <c r="L1403" s="683"/>
      <c r="M1403" s="683"/>
    </row>
    <row r="1404" spans="1:13" x14ac:dyDescent="0.3">
      <c r="A1404" s="683"/>
      <c r="B1404" s="683"/>
      <c r="C1404" s="683"/>
      <c r="D1404" s="683"/>
      <c r="E1404" s="683"/>
      <c r="F1404" s="683"/>
      <c r="G1404" s="683"/>
      <c r="H1404" s="683"/>
      <c r="I1404" s="683"/>
      <c r="J1404" s="683"/>
      <c r="K1404" s="683"/>
      <c r="L1404" s="683"/>
      <c r="M1404" s="683"/>
    </row>
    <row r="1405" spans="1:13" x14ac:dyDescent="0.3">
      <c r="A1405" s="683"/>
      <c r="B1405" s="683"/>
      <c r="C1405" s="683"/>
      <c r="D1405" s="683"/>
      <c r="E1405" s="683"/>
      <c r="F1405" s="683"/>
      <c r="G1405" s="683"/>
      <c r="H1405" s="683"/>
      <c r="I1405" s="683"/>
      <c r="J1405" s="683"/>
      <c r="K1405" s="683"/>
      <c r="L1405" s="683"/>
      <c r="M1405" s="683"/>
    </row>
    <row r="1406" spans="1:13" x14ac:dyDescent="0.3">
      <c r="A1406" s="683"/>
      <c r="B1406" s="683"/>
      <c r="C1406" s="683"/>
      <c r="D1406" s="683"/>
      <c r="E1406" s="683"/>
      <c r="F1406" s="683"/>
      <c r="G1406" s="683"/>
      <c r="H1406" s="683"/>
      <c r="I1406" s="683"/>
      <c r="J1406" s="683"/>
      <c r="K1406" s="683"/>
      <c r="L1406" s="683"/>
      <c r="M1406" s="683"/>
    </row>
    <row r="1407" spans="1:13" x14ac:dyDescent="0.3">
      <c r="A1407" s="683"/>
      <c r="B1407" s="683"/>
      <c r="C1407" s="683"/>
      <c r="D1407" s="683"/>
      <c r="E1407" s="683"/>
      <c r="F1407" s="683"/>
      <c r="G1407" s="683"/>
      <c r="H1407" s="683"/>
      <c r="I1407" s="683"/>
      <c r="J1407" s="683"/>
      <c r="K1407" s="683"/>
      <c r="L1407" s="683"/>
      <c r="M1407" s="683"/>
    </row>
    <row r="1408" spans="1:13" x14ac:dyDescent="0.3">
      <c r="A1408" s="683"/>
      <c r="B1408" s="683"/>
      <c r="C1408" s="683"/>
      <c r="D1408" s="683"/>
      <c r="E1408" s="683"/>
      <c r="F1408" s="683"/>
      <c r="G1408" s="683"/>
      <c r="H1408" s="683"/>
      <c r="I1408" s="683"/>
      <c r="J1408" s="683"/>
      <c r="K1408" s="683"/>
      <c r="L1408" s="683"/>
      <c r="M1408" s="683"/>
    </row>
    <row r="1409" spans="1:13" x14ac:dyDescent="0.3">
      <c r="A1409" s="683"/>
      <c r="B1409" s="683"/>
      <c r="C1409" s="683"/>
      <c r="D1409" s="683"/>
      <c r="E1409" s="683"/>
      <c r="F1409" s="683"/>
      <c r="G1409" s="683"/>
      <c r="H1409" s="683"/>
      <c r="I1409" s="683"/>
      <c r="J1409" s="683"/>
      <c r="K1409" s="683"/>
      <c r="L1409" s="683"/>
      <c r="M1409" s="683"/>
    </row>
    <row r="1410" spans="1:13" x14ac:dyDescent="0.3">
      <c r="A1410" s="683"/>
      <c r="B1410" s="683"/>
      <c r="C1410" s="683"/>
      <c r="D1410" s="683"/>
      <c r="E1410" s="683"/>
      <c r="F1410" s="683"/>
      <c r="G1410" s="683"/>
      <c r="H1410" s="683"/>
      <c r="I1410" s="683"/>
      <c r="J1410" s="683"/>
      <c r="K1410" s="683"/>
      <c r="L1410" s="683"/>
      <c r="M1410" s="683"/>
    </row>
    <row r="1411" spans="1:13" x14ac:dyDescent="0.3">
      <c r="A1411" s="683"/>
      <c r="B1411" s="683"/>
      <c r="C1411" s="683"/>
      <c r="D1411" s="683"/>
      <c r="E1411" s="683"/>
      <c r="F1411" s="683"/>
      <c r="G1411" s="683"/>
      <c r="H1411" s="683"/>
      <c r="I1411" s="683"/>
      <c r="J1411" s="683"/>
      <c r="K1411" s="683"/>
      <c r="L1411" s="683"/>
      <c r="M1411" s="683"/>
    </row>
    <row r="1412" spans="1:13" x14ac:dyDescent="0.3">
      <c r="A1412" s="683"/>
      <c r="B1412" s="683"/>
      <c r="C1412" s="683"/>
      <c r="D1412" s="683"/>
      <c r="E1412" s="683"/>
      <c r="F1412" s="683"/>
      <c r="G1412" s="683"/>
      <c r="H1412" s="683"/>
      <c r="I1412" s="683"/>
      <c r="J1412" s="683"/>
      <c r="K1412" s="683"/>
      <c r="L1412" s="683"/>
      <c r="M1412" s="683"/>
    </row>
    <row r="1413" spans="1:13" x14ac:dyDescent="0.3">
      <c r="A1413" s="683"/>
      <c r="B1413" s="683"/>
      <c r="C1413" s="683"/>
      <c r="D1413" s="683"/>
      <c r="E1413" s="683"/>
      <c r="F1413" s="683"/>
      <c r="G1413" s="683"/>
      <c r="H1413" s="683"/>
      <c r="I1413" s="683"/>
      <c r="J1413" s="683"/>
      <c r="K1413" s="683"/>
      <c r="L1413" s="683"/>
      <c r="M1413" s="683"/>
    </row>
    <row r="1414" spans="1:13" x14ac:dyDescent="0.3">
      <c r="A1414" s="683"/>
      <c r="B1414" s="683"/>
      <c r="C1414" s="683"/>
      <c r="D1414" s="683"/>
      <c r="E1414" s="683"/>
      <c r="F1414" s="683"/>
      <c r="G1414" s="683"/>
      <c r="H1414" s="683"/>
      <c r="I1414" s="683"/>
      <c r="J1414" s="683"/>
      <c r="K1414" s="683"/>
      <c r="L1414" s="683"/>
      <c r="M1414" s="683"/>
    </row>
    <row r="1415" spans="1:13" x14ac:dyDescent="0.3">
      <c r="A1415" s="683"/>
      <c r="B1415" s="683"/>
      <c r="C1415" s="683"/>
      <c r="D1415" s="683"/>
      <c r="E1415" s="683"/>
      <c r="F1415" s="683"/>
      <c r="G1415" s="683"/>
      <c r="H1415" s="683"/>
      <c r="I1415" s="683"/>
      <c r="J1415" s="683"/>
      <c r="K1415" s="683"/>
      <c r="L1415" s="683"/>
      <c r="M1415" s="683"/>
    </row>
    <row r="1416" spans="1:13" x14ac:dyDescent="0.3">
      <c r="A1416" s="683"/>
      <c r="B1416" s="683"/>
      <c r="C1416" s="683"/>
      <c r="D1416" s="683"/>
      <c r="E1416" s="683"/>
      <c r="F1416" s="683"/>
      <c r="G1416" s="683"/>
      <c r="H1416" s="683"/>
      <c r="I1416" s="683"/>
      <c r="J1416" s="683"/>
      <c r="K1416" s="683"/>
      <c r="L1416" s="683"/>
      <c r="M1416" s="683"/>
    </row>
    <row r="1417" spans="1:13" x14ac:dyDescent="0.3">
      <c r="A1417" s="683"/>
      <c r="B1417" s="683"/>
      <c r="C1417" s="683"/>
      <c r="D1417" s="683"/>
      <c r="E1417" s="683"/>
      <c r="F1417" s="683"/>
      <c r="G1417" s="683"/>
      <c r="H1417" s="683"/>
      <c r="I1417" s="683"/>
      <c r="J1417" s="683"/>
      <c r="K1417" s="683"/>
      <c r="L1417" s="683"/>
      <c r="M1417" s="683"/>
    </row>
    <row r="1418" spans="1:13" x14ac:dyDescent="0.3">
      <c r="A1418" s="683"/>
      <c r="B1418" s="683"/>
      <c r="C1418" s="683"/>
      <c r="D1418" s="683"/>
      <c r="E1418" s="683"/>
      <c r="F1418" s="683"/>
      <c r="G1418" s="683"/>
      <c r="H1418" s="683"/>
      <c r="I1418" s="683"/>
      <c r="J1418" s="683"/>
      <c r="K1418" s="683"/>
      <c r="L1418" s="683"/>
      <c r="M1418" s="683"/>
    </row>
    <row r="1419" spans="1:13" x14ac:dyDescent="0.3">
      <c r="A1419" s="683"/>
      <c r="B1419" s="683"/>
      <c r="C1419" s="683"/>
      <c r="D1419" s="683"/>
      <c r="E1419" s="683"/>
      <c r="F1419" s="683"/>
      <c r="G1419" s="683"/>
      <c r="H1419" s="683"/>
      <c r="I1419" s="683"/>
      <c r="J1419" s="683"/>
      <c r="K1419" s="683"/>
      <c r="L1419" s="683"/>
      <c r="M1419" s="683"/>
    </row>
    <row r="1420" spans="1:13" x14ac:dyDescent="0.3">
      <c r="A1420" s="683"/>
      <c r="B1420" s="683"/>
      <c r="C1420" s="683"/>
      <c r="D1420" s="683"/>
      <c r="E1420" s="683"/>
      <c r="F1420" s="683"/>
      <c r="G1420" s="683"/>
      <c r="H1420" s="683"/>
      <c r="I1420" s="683"/>
      <c r="J1420" s="683"/>
      <c r="K1420" s="683"/>
      <c r="L1420" s="683"/>
      <c r="M1420" s="683"/>
    </row>
    <row r="1421" spans="1:13" x14ac:dyDescent="0.3">
      <c r="A1421" s="683"/>
      <c r="B1421" s="683"/>
      <c r="C1421" s="683"/>
      <c r="D1421" s="683"/>
      <c r="E1421" s="683"/>
      <c r="F1421" s="683"/>
      <c r="G1421" s="683"/>
      <c r="H1421" s="683"/>
      <c r="I1421" s="683"/>
      <c r="J1421" s="683"/>
      <c r="K1421" s="683"/>
      <c r="L1421" s="683"/>
      <c r="M1421" s="683"/>
    </row>
    <row r="1422" spans="1:13" x14ac:dyDescent="0.3">
      <c r="A1422" s="683"/>
      <c r="B1422" s="683"/>
      <c r="C1422" s="683"/>
      <c r="D1422" s="683"/>
      <c r="E1422" s="683"/>
      <c r="F1422" s="683"/>
      <c r="G1422" s="683"/>
      <c r="H1422" s="683"/>
      <c r="I1422" s="683"/>
      <c r="J1422" s="683"/>
      <c r="K1422" s="683"/>
      <c r="L1422" s="683"/>
      <c r="M1422" s="683"/>
    </row>
    <row r="1423" spans="1:13" x14ac:dyDescent="0.3">
      <c r="A1423" s="683"/>
      <c r="B1423" s="683"/>
      <c r="C1423" s="683"/>
      <c r="D1423" s="683"/>
      <c r="E1423" s="683"/>
      <c r="F1423" s="683"/>
      <c r="G1423" s="683"/>
      <c r="H1423" s="683"/>
      <c r="I1423" s="683"/>
      <c r="J1423" s="683"/>
      <c r="K1423" s="683"/>
      <c r="L1423" s="683"/>
      <c r="M1423" s="683"/>
    </row>
    <row r="1424" spans="1:13" x14ac:dyDescent="0.3">
      <c r="A1424" s="683"/>
      <c r="B1424" s="683"/>
      <c r="C1424" s="683"/>
      <c r="D1424" s="683"/>
      <c r="E1424" s="683"/>
      <c r="F1424" s="683"/>
      <c r="G1424" s="683"/>
      <c r="H1424" s="683"/>
      <c r="I1424" s="683"/>
      <c r="J1424" s="683"/>
      <c r="K1424" s="683"/>
      <c r="L1424" s="683"/>
      <c r="M1424" s="683"/>
    </row>
    <row r="1425" spans="1:13" x14ac:dyDescent="0.3">
      <c r="A1425" s="683"/>
      <c r="B1425" s="683"/>
      <c r="C1425" s="683"/>
      <c r="D1425" s="683"/>
      <c r="E1425" s="683"/>
      <c r="F1425" s="683"/>
      <c r="G1425" s="683"/>
      <c r="H1425" s="683"/>
      <c r="I1425" s="683"/>
      <c r="J1425" s="683"/>
      <c r="K1425" s="683"/>
      <c r="L1425" s="683"/>
      <c r="M1425" s="683"/>
    </row>
    <row r="1426" spans="1:13" x14ac:dyDescent="0.3">
      <c r="A1426" s="683"/>
      <c r="B1426" s="683"/>
      <c r="C1426" s="683"/>
      <c r="D1426" s="683"/>
      <c r="E1426" s="683"/>
      <c r="F1426" s="683"/>
      <c r="G1426" s="683"/>
      <c r="H1426" s="683"/>
      <c r="I1426" s="683"/>
      <c r="J1426" s="683"/>
      <c r="K1426" s="683"/>
      <c r="L1426" s="683"/>
      <c r="M1426" s="683"/>
    </row>
    <row r="1427" spans="1:13" x14ac:dyDescent="0.3">
      <c r="A1427" s="683"/>
      <c r="B1427" s="683"/>
      <c r="C1427" s="683"/>
      <c r="D1427" s="683"/>
      <c r="E1427" s="683"/>
      <c r="F1427" s="683"/>
      <c r="G1427" s="683"/>
      <c r="H1427" s="683"/>
      <c r="I1427" s="683"/>
      <c r="J1427" s="683"/>
      <c r="K1427" s="683"/>
      <c r="L1427" s="683"/>
      <c r="M1427" s="683"/>
    </row>
    <row r="1428" spans="1:13" x14ac:dyDescent="0.3">
      <c r="A1428" s="683"/>
      <c r="B1428" s="683"/>
      <c r="C1428" s="683"/>
      <c r="D1428" s="683"/>
      <c r="E1428" s="683"/>
      <c r="F1428" s="683"/>
      <c r="G1428" s="683"/>
      <c r="H1428" s="683"/>
      <c r="I1428" s="683"/>
      <c r="J1428" s="683"/>
      <c r="K1428" s="683"/>
      <c r="L1428" s="683"/>
      <c r="M1428" s="683"/>
    </row>
    <row r="1429" spans="1:13" x14ac:dyDescent="0.3">
      <c r="A1429" s="683"/>
      <c r="B1429" s="683"/>
      <c r="C1429" s="683"/>
      <c r="D1429" s="683"/>
      <c r="E1429" s="683"/>
      <c r="F1429" s="683"/>
      <c r="G1429" s="683"/>
      <c r="H1429" s="683"/>
      <c r="I1429" s="683"/>
      <c r="J1429" s="683"/>
      <c r="K1429" s="683"/>
      <c r="L1429" s="683"/>
      <c r="M1429" s="683"/>
    </row>
    <row r="1430" spans="1:13" x14ac:dyDescent="0.3">
      <c r="A1430" s="683"/>
      <c r="B1430" s="683"/>
      <c r="C1430" s="683"/>
      <c r="D1430" s="683"/>
      <c r="E1430" s="683"/>
      <c r="F1430" s="683"/>
      <c r="G1430" s="683"/>
      <c r="H1430" s="683"/>
      <c r="I1430" s="683"/>
      <c r="J1430" s="683"/>
      <c r="K1430" s="683"/>
      <c r="L1430" s="683"/>
      <c r="M1430" s="683"/>
    </row>
    <row r="1431" spans="1:13" x14ac:dyDescent="0.3">
      <c r="A1431" s="683"/>
      <c r="B1431" s="683"/>
      <c r="C1431" s="683"/>
      <c r="D1431" s="683"/>
      <c r="E1431" s="683"/>
      <c r="F1431" s="683"/>
      <c r="G1431" s="683"/>
      <c r="H1431" s="683"/>
      <c r="I1431" s="683"/>
      <c r="J1431" s="683"/>
      <c r="K1431" s="683"/>
      <c r="L1431" s="683"/>
      <c r="M1431" s="683"/>
    </row>
    <row r="1432" spans="1:13" x14ac:dyDescent="0.3">
      <c r="A1432" s="683"/>
      <c r="B1432" s="683"/>
      <c r="C1432" s="683"/>
      <c r="D1432" s="683"/>
      <c r="E1432" s="683"/>
      <c r="F1432" s="683"/>
      <c r="G1432" s="683"/>
      <c r="H1432" s="683"/>
      <c r="I1432" s="683"/>
      <c r="J1432" s="683"/>
      <c r="K1432" s="683"/>
      <c r="L1432" s="683"/>
      <c r="M1432" s="683"/>
    </row>
    <row r="1433" spans="1:13" x14ac:dyDescent="0.3">
      <c r="A1433" s="683"/>
      <c r="B1433" s="683"/>
      <c r="C1433" s="683"/>
      <c r="D1433" s="683"/>
      <c r="E1433" s="683"/>
      <c r="F1433" s="683"/>
      <c r="G1433" s="683"/>
      <c r="H1433" s="683"/>
      <c r="I1433" s="683"/>
      <c r="J1433" s="683"/>
      <c r="K1433" s="683"/>
      <c r="L1433" s="683"/>
      <c r="M1433" s="683"/>
    </row>
    <row r="1434" spans="1:13" x14ac:dyDescent="0.3">
      <c r="A1434" s="683"/>
      <c r="B1434" s="683"/>
      <c r="C1434" s="683"/>
      <c r="D1434" s="683"/>
      <c r="E1434" s="683"/>
      <c r="F1434" s="683"/>
      <c r="G1434" s="683"/>
      <c r="H1434" s="683"/>
      <c r="I1434" s="683"/>
      <c r="J1434" s="683"/>
      <c r="K1434" s="683"/>
      <c r="L1434" s="683"/>
      <c r="M1434" s="683"/>
    </row>
    <row r="1435" spans="1:13" x14ac:dyDescent="0.3">
      <c r="A1435" s="683"/>
      <c r="B1435" s="683"/>
      <c r="C1435" s="683"/>
      <c r="D1435" s="683"/>
      <c r="E1435" s="683"/>
      <c r="F1435" s="683"/>
      <c r="G1435" s="683"/>
      <c r="H1435" s="683"/>
      <c r="I1435" s="683"/>
      <c r="J1435" s="683"/>
      <c r="K1435" s="683"/>
      <c r="L1435" s="683"/>
      <c r="M1435" s="683"/>
    </row>
    <row r="1436" spans="1:13" x14ac:dyDescent="0.3">
      <c r="A1436" s="683"/>
      <c r="B1436" s="683"/>
      <c r="C1436" s="683"/>
      <c r="D1436" s="683"/>
      <c r="E1436" s="683"/>
      <c r="F1436" s="683"/>
      <c r="G1436" s="683"/>
      <c r="H1436" s="683"/>
      <c r="I1436" s="683"/>
      <c r="J1436" s="683"/>
      <c r="K1436" s="683"/>
      <c r="L1436" s="683"/>
      <c r="M1436" s="683"/>
    </row>
    <row r="1437" spans="1:13" x14ac:dyDescent="0.3">
      <c r="A1437" s="683"/>
      <c r="B1437" s="683"/>
      <c r="C1437" s="683"/>
      <c r="D1437" s="683"/>
      <c r="E1437" s="683"/>
      <c r="F1437" s="683"/>
      <c r="G1437" s="683"/>
      <c r="H1437" s="683"/>
      <c r="I1437" s="683"/>
      <c r="J1437" s="683"/>
      <c r="K1437" s="683"/>
      <c r="L1437" s="683"/>
      <c r="M1437" s="683"/>
    </row>
    <row r="1438" spans="1:13" x14ac:dyDescent="0.3">
      <c r="A1438" s="683"/>
      <c r="B1438" s="683"/>
      <c r="C1438" s="683"/>
      <c r="D1438" s="683"/>
      <c r="E1438" s="683"/>
      <c r="F1438" s="683"/>
      <c r="G1438" s="683"/>
      <c r="H1438" s="683"/>
      <c r="I1438" s="683"/>
      <c r="J1438" s="683"/>
      <c r="K1438" s="683"/>
      <c r="L1438" s="683"/>
      <c r="M1438" s="683"/>
    </row>
    <row r="1439" spans="1:13" x14ac:dyDescent="0.3">
      <c r="A1439" s="683"/>
      <c r="B1439" s="683"/>
      <c r="C1439" s="683"/>
      <c r="D1439" s="683"/>
      <c r="E1439" s="683"/>
      <c r="F1439" s="683"/>
      <c r="G1439" s="683"/>
      <c r="H1439" s="683"/>
      <c r="I1439" s="683"/>
      <c r="J1439" s="683"/>
      <c r="K1439" s="683"/>
      <c r="L1439" s="683"/>
      <c r="M1439" s="683"/>
    </row>
    <row r="1440" spans="1:13" x14ac:dyDescent="0.3">
      <c r="A1440" s="683"/>
      <c r="B1440" s="683"/>
      <c r="C1440" s="683"/>
      <c r="D1440" s="683"/>
      <c r="E1440" s="683"/>
      <c r="F1440" s="683"/>
      <c r="G1440" s="683"/>
      <c r="H1440" s="683"/>
      <c r="I1440" s="683"/>
      <c r="J1440" s="683"/>
      <c r="K1440" s="683"/>
      <c r="L1440" s="683"/>
      <c r="M1440" s="683"/>
    </row>
    <row r="1441" spans="1:13" x14ac:dyDescent="0.3">
      <c r="A1441" s="683"/>
      <c r="B1441" s="683"/>
      <c r="C1441" s="683"/>
      <c r="D1441" s="683"/>
      <c r="E1441" s="683"/>
      <c r="F1441" s="683"/>
      <c r="G1441" s="683"/>
      <c r="H1441" s="683"/>
      <c r="I1441" s="683"/>
      <c r="J1441" s="683"/>
      <c r="K1441" s="683"/>
      <c r="L1441" s="683"/>
      <c r="M1441" s="683"/>
    </row>
    <row r="1442" spans="1:13" x14ac:dyDescent="0.3">
      <c r="A1442" s="683"/>
      <c r="B1442" s="683"/>
      <c r="C1442" s="683"/>
      <c r="D1442" s="683"/>
      <c r="E1442" s="683"/>
      <c r="F1442" s="683"/>
      <c r="G1442" s="683"/>
      <c r="H1442" s="683"/>
      <c r="I1442" s="683"/>
      <c r="J1442" s="683"/>
      <c r="K1442" s="683"/>
      <c r="L1442" s="683"/>
      <c r="M1442" s="683"/>
    </row>
    <row r="1443" spans="1:13" x14ac:dyDescent="0.3">
      <c r="A1443" s="683"/>
      <c r="B1443" s="683"/>
      <c r="C1443" s="683"/>
      <c r="D1443" s="683"/>
      <c r="E1443" s="683"/>
      <c r="F1443" s="683"/>
      <c r="G1443" s="683"/>
      <c r="H1443" s="683"/>
      <c r="I1443" s="683"/>
      <c r="J1443" s="683"/>
      <c r="K1443" s="683"/>
      <c r="L1443" s="683"/>
      <c r="M1443" s="683"/>
    </row>
    <row r="1444" spans="1:13" x14ac:dyDescent="0.3">
      <c r="A1444" s="683"/>
      <c r="B1444" s="683"/>
      <c r="C1444" s="683"/>
      <c r="D1444" s="683"/>
      <c r="E1444" s="683"/>
      <c r="F1444" s="683"/>
      <c r="G1444" s="683"/>
      <c r="H1444" s="683"/>
      <c r="I1444" s="683"/>
      <c r="J1444" s="683"/>
      <c r="K1444" s="683"/>
      <c r="L1444" s="683"/>
      <c r="M1444" s="683"/>
    </row>
    <row r="1445" spans="1:13" x14ac:dyDescent="0.3">
      <c r="A1445" s="683"/>
      <c r="B1445" s="683"/>
      <c r="C1445" s="683"/>
      <c r="D1445" s="683"/>
      <c r="E1445" s="683"/>
      <c r="F1445" s="683"/>
      <c r="G1445" s="683"/>
      <c r="H1445" s="683"/>
      <c r="I1445" s="683"/>
      <c r="J1445" s="683"/>
      <c r="K1445" s="683"/>
      <c r="L1445" s="683"/>
      <c r="M1445" s="683"/>
    </row>
    <row r="1446" spans="1:13" x14ac:dyDescent="0.3">
      <c r="A1446" s="683"/>
      <c r="B1446" s="683"/>
      <c r="C1446" s="683"/>
      <c r="D1446" s="683"/>
      <c r="E1446" s="683"/>
      <c r="F1446" s="683"/>
      <c r="G1446" s="683"/>
      <c r="H1446" s="683"/>
      <c r="I1446" s="683"/>
      <c r="J1446" s="683"/>
      <c r="K1446" s="683"/>
      <c r="L1446" s="683"/>
      <c r="M1446" s="683"/>
    </row>
    <row r="1447" spans="1:13" x14ac:dyDescent="0.3">
      <c r="A1447" s="683"/>
      <c r="B1447" s="683"/>
      <c r="C1447" s="683"/>
      <c r="D1447" s="683"/>
      <c r="E1447" s="683"/>
      <c r="F1447" s="683"/>
      <c r="G1447" s="683"/>
      <c r="H1447" s="683"/>
      <c r="I1447" s="683"/>
      <c r="J1447" s="683"/>
      <c r="K1447" s="683"/>
      <c r="L1447" s="683"/>
      <c r="M1447" s="683"/>
    </row>
    <row r="1448" spans="1:13" x14ac:dyDescent="0.3">
      <c r="A1448" s="683"/>
      <c r="B1448" s="683"/>
      <c r="C1448" s="683"/>
      <c r="D1448" s="683"/>
      <c r="E1448" s="683"/>
      <c r="F1448" s="683"/>
      <c r="G1448" s="683"/>
      <c r="H1448" s="683"/>
      <c r="I1448" s="683"/>
      <c r="J1448" s="683"/>
      <c r="K1448" s="683"/>
      <c r="L1448" s="683"/>
      <c r="M1448" s="683"/>
    </row>
    <row r="1449" spans="1:13" x14ac:dyDescent="0.3">
      <c r="A1449" s="683"/>
      <c r="B1449" s="683"/>
      <c r="C1449" s="683"/>
      <c r="D1449" s="683"/>
      <c r="E1449" s="683"/>
      <c r="F1449" s="683"/>
      <c r="G1449" s="683"/>
      <c r="H1449" s="683"/>
      <c r="I1449" s="683"/>
      <c r="J1449" s="683"/>
      <c r="K1449" s="683"/>
      <c r="L1449" s="683"/>
      <c r="M1449" s="683"/>
    </row>
    <row r="1450" spans="1:13" x14ac:dyDescent="0.3">
      <c r="A1450" s="683"/>
      <c r="B1450" s="683"/>
      <c r="C1450" s="683"/>
      <c r="D1450" s="683"/>
      <c r="E1450" s="683"/>
      <c r="F1450" s="683"/>
      <c r="G1450" s="683"/>
      <c r="H1450" s="683"/>
      <c r="I1450" s="683"/>
      <c r="J1450" s="683"/>
      <c r="K1450" s="683"/>
      <c r="L1450" s="683"/>
      <c r="M1450" s="683"/>
    </row>
    <row r="1451" spans="1:13" x14ac:dyDescent="0.3">
      <c r="A1451" s="683"/>
      <c r="B1451" s="683"/>
      <c r="C1451" s="683"/>
      <c r="D1451" s="683"/>
      <c r="E1451" s="683"/>
      <c r="F1451" s="683"/>
      <c r="G1451" s="683"/>
      <c r="H1451" s="683"/>
      <c r="I1451" s="683"/>
      <c r="J1451" s="683"/>
      <c r="K1451" s="683"/>
      <c r="L1451" s="683"/>
      <c r="M1451" s="683"/>
    </row>
    <row r="1452" spans="1:13" x14ac:dyDescent="0.3">
      <c r="A1452" s="683"/>
      <c r="B1452" s="683"/>
      <c r="C1452" s="683"/>
      <c r="D1452" s="683"/>
      <c r="E1452" s="683"/>
      <c r="F1452" s="683"/>
      <c r="G1452" s="683"/>
      <c r="H1452" s="683"/>
      <c r="I1452" s="683"/>
      <c r="J1452" s="683"/>
      <c r="K1452" s="683"/>
      <c r="L1452" s="683"/>
      <c r="M1452" s="683"/>
    </row>
    <row r="1453" spans="1:13" x14ac:dyDescent="0.3">
      <c r="A1453" s="683"/>
      <c r="B1453" s="683"/>
      <c r="C1453" s="683"/>
      <c r="D1453" s="683"/>
      <c r="E1453" s="683"/>
      <c r="F1453" s="683"/>
      <c r="G1453" s="683"/>
      <c r="H1453" s="683"/>
      <c r="I1453" s="683"/>
      <c r="J1453" s="683"/>
      <c r="K1453" s="683"/>
      <c r="L1453" s="683"/>
      <c r="M1453" s="683"/>
    </row>
    <row r="1454" spans="1:13" x14ac:dyDescent="0.3">
      <c r="A1454" s="683"/>
      <c r="B1454" s="683"/>
      <c r="C1454" s="683"/>
      <c r="D1454" s="683"/>
      <c r="E1454" s="683"/>
      <c r="F1454" s="683"/>
      <c r="G1454" s="683"/>
      <c r="H1454" s="683"/>
      <c r="I1454" s="683"/>
      <c r="J1454" s="683"/>
      <c r="K1454" s="683"/>
      <c r="L1454" s="683"/>
      <c r="M1454" s="683"/>
    </row>
    <row r="1455" spans="1:13" x14ac:dyDescent="0.3">
      <c r="A1455" s="683"/>
      <c r="B1455" s="683"/>
      <c r="C1455" s="683"/>
      <c r="D1455" s="683"/>
      <c r="E1455" s="683"/>
      <c r="F1455" s="683"/>
      <c r="G1455" s="683"/>
      <c r="H1455" s="683"/>
      <c r="I1455" s="683"/>
      <c r="J1455" s="683"/>
      <c r="K1455" s="683"/>
      <c r="L1455" s="683"/>
      <c r="M1455" s="683"/>
    </row>
    <row r="1456" spans="1:13" x14ac:dyDescent="0.3">
      <c r="A1456" s="683"/>
      <c r="B1456" s="683"/>
      <c r="C1456" s="683"/>
      <c r="D1456" s="683"/>
      <c r="E1456" s="683"/>
      <c r="F1456" s="683"/>
      <c r="G1456" s="683"/>
      <c r="H1456" s="683"/>
      <c r="I1456" s="683"/>
      <c r="J1456" s="683"/>
      <c r="K1456" s="683"/>
      <c r="L1456" s="683"/>
      <c r="M1456" s="683"/>
    </row>
    <row r="1457" spans="1:13" x14ac:dyDescent="0.3">
      <c r="A1457" s="683"/>
      <c r="B1457" s="683"/>
      <c r="C1457" s="683"/>
      <c r="D1457" s="683"/>
      <c r="E1457" s="683"/>
      <c r="F1457" s="683"/>
      <c r="G1457" s="683"/>
      <c r="H1457" s="683"/>
      <c r="I1457" s="683"/>
      <c r="J1457" s="683"/>
      <c r="K1457" s="683"/>
      <c r="L1457" s="683"/>
      <c r="M1457" s="683"/>
    </row>
    <row r="1458" spans="1:13" x14ac:dyDescent="0.3">
      <c r="A1458" s="683"/>
      <c r="B1458" s="683"/>
      <c r="C1458" s="683"/>
      <c r="D1458" s="683"/>
      <c r="E1458" s="683"/>
      <c r="F1458" s="683"/>
      <c r="G1458" s="683"/>
      <c r="H1458" s="683"/>
      <c r="I1458" s="683"/>
      <c r="J1458" s="683"/>
      <c r="K1458" s="683"/>
      <c r="L1458" s="683"/>
      <c r="M1458" s="683"/>
    </row>
    <row r="1459" spans="1:13" x14ac:dyDescent="0.3">
      <c r="A1459" s="683"/>
      <c r="B1459" s="683"/>
      <c r="C1459" s="683"/>
      <c r="D1459" s="683"/>
      <c r="E1459" s="683"/>
      <c r="F1459" s="683"/>
      <c r="G1459" s="683"/>
      <c r="H1459" s="683"/>
      <c r="I1459" s="683"/>
      <c r="J1459" s="683"/>
      <c r="K1459" s="683"/>
      <c r="L1459" s="683"/>
      <c r="M1459" s="683"/>
    </row>
    <row r="1460" spans="1:13" x14ac:dyDescent="0.3">
      <c r="A1460" s="683"/>
      <c r="B1460" s="683"/>
      <c r="C1460" s="683"/>
      <c r="D1460" s="683"/>
      <c r="E1460" s="683"/>
      <c r="F1460" s="683"/>
      <c r="G1460" s="683"/>
      <c r="H1460" s="683"/>
      <c r="I1460" s="683"/>
      <c r="J1460" s="683"/>
      <c r="K1460" s="683"/>
      <c r="L1460" s="683"/>
      <c r="M1460" s="683"/>
    </row>
    <row r="1461" spans="1:13" x14ac:dyDescent="0.3">
      <c r="A1461" s="683"/>
      <c r="B1461" s="683"/>
      <c r="C1461" s="683"/>
      <c r="D1461" s="683"/>
      <c r="E1461" s="683"/>
      <c r="F1461" s="683"/>
      <c r="G1461" s="683"/>
      <c r="H1461" s="683"/>
      <c r="I1461" s="683"/>
      <c r="J1461" s="683"/>
      <c r="K1461" s="683"/>
      <c r="L1461" s="683"/>
      <c r="M1461" s="683"/>
    </row>
    <row r="1462" spans="1:13" x14ac:dyDescent="0.3">
      <c r="A1462" s="683"/>
      <c r="B1462" s="683"/>
      <c r="C1462" s="683"/>
      <c r="D1462" s="683"/>
      <c r="E1462" s="683"/>
      <c r="F1462" s="683"/>
      <c r="G1462" s="683"/>
      <c r="H1462" s="683"/>
      <c r="I1462" s="683"/>
      <c r="J1462" s="683"/>
      <c r="K1462" s="683"/>
      <c r="L1462" s="683"/>
      <c r="M1462" s="683"/>
    </row>
    <row r="1463" spans="1:13" x14ac:dyDescent="0.3">
      <c r="A1463" s="683"/>
      <c r="B1463" s="683"/>
      <c r="C1463" s="683"/>
      <c r="D1463" s="683"/>
      <c r="E1463" s="683"/>
      <c r="F1463" s="683"/>
      <c r="G1463" s="683"/>
      <c r="H1463" s="683"/>
      <c r="I1463" s="683"/>
      <c r="J1463" s="683"/>
      <c r="K1463" s="683"/>
      <c r="L1463" s="683"/>
      <c r="M1463" s="683"/>
    </row>
    <row r="1464" spans="1:13" x14ac:dyDescent="0.3">
      <c r="A1464" s="683"/>
      <c r="B1464" s="683"/>
      <c r="C1464" s="683"/>
      <c r="D1464" s="683"/>
      <c r="E1464" s="683"/>
      <c r="F1464" s="683"/>
      <c r="G1464" s="683"/>
      <c r="H1464" s="683"/>
      <c r="I1464" s="683"/>
      <c r="J1464" s="683"/>
      <c r="K1464" s="683"/>
      <c r="L1464" s="683"/>
      <c r="M1464" s="683"/>
    </row>
    <row r="1465" spans="1:13" x14ac:dyDescent="0.3">
      <c r="A1465" s="683"/>
      <c r="B1465" s="683"/>
      <c r="C1465" s="683"/>
      <c r="D1465" s="683"/>
      <c r="E1465" s="683"/>
      <c r="F1465" s="683"/>
      <c r="G1465" s="683"/>
      <c r="H1465" s="683"/>
      <c r="I1465" s="683"/>
      <c r="J1465" s="683"/>
      <c r="K1465" s="683"/>
      <c r="L1465" s="683"/>
      <c r="M1465" s="683"/>
    </row>
    <row r="1466" spans="1:13" x14ac:dyDescent="0.3">
      <c r="A1466" s="683"/>
      <c r="B1466" s="683"/>
      <c r="C1466" s="683"/>
      <c r="D1466" s="683"/>
      <c r="E1466" s="683"/>
      <c r="F1466" s="683"/>
      <c r="G1466" s="683"/>
      <c r="H1466" s="683"/>
      <c r="I1466" s="683"/>
      <c r="J1466" s="683"/>
      <c r="K1466" s="683"/>
      <c r="L1466" s="683"/>
      <c r="M1466" s="683"/>
    </row>
    <row r="1467" spans="1:13" x14ac:dyDescent="0.3">
      <c r="A1467" s="683"/>
      <c r="B1467" s="683"/>
      <c r="C1467" s="683"/>
      <c r="D1467" s="683"/>
      <c r="E1467" s="683"/>
      <c r="F1467" s="683"/>
      <c r="G1467" s="683"/>
      <c r="H1467" s="683"/>
      <c r="I1467" s="683"/>
      <c r="J1467" s="683"/>
      <c r="K1467" s="683"/>
      <c r="L1467" s="683"/>
      <c r="M1467" s="683"/>
    </row>
    <row r="1468" spans="1:13" x14ac:dyDescent="0.3">
      <c r="A1468" s="683"/>
      <c r="B1468" s="683"/>
      <c r="C1468" s="683"/>
      <c r="D1468" s="683"/>
      <c r="E1468" s="683"/>
      <c r="F1468" s="683"/>
      <c r="G1468" s="683"/>
      <c r="H1468" s="683"/>
      <c r="I1468" s="683"/>
      <c r="J1468" s="683"/>
      <c r="K1468" s="683"/>
      <c r="L1468" s="683"/>
      <c r="M1468" s="683"/>
    </row>
    <row r="1469" spans="1:13" x14ac:dyDescent="0.3">
      <c r="A1469" s="683"/>
      <c r="B1469" s="683"/>
      <c r="C1469" s="683"/>
      <c r="D1469" s="683"/>
      <c r="E1469" s="683"/>
      <c r="F1469" s="683"/>
      <c r="G1469" s="683"/>
      <c r="H1469" s="683"/>
      <c r="I1469" s="683"/>
      <c r="J1469" s="683"/>
      <c r="K1469" s="683"/>
      <c r="L1469" s="683"/>
      <c r="M1469" s="683"/>
    </row>
    <row r="1470" spans="1:13" x14ac:dyDescent="0.3">
      <c r="A1470" s="683"/>
      <c r="B1470" s="683"/>
      <c r="C1470" s="683"/>
      <c r="D1470" s="683"/>
      <c r="E1470" s="683"/>
      <c r="F1470" s="683"/>
      <c r="G1470" s="683"/>
      <c r="H1470" s="683"/>
      <c r="I1470" s="683"/>
      <c r="J1470" s="683"/>
      <c r="K1470" s="683"/>
      <c r="L1470" s="683"/>
      <c r="M1470" s="683"/>
    </row>
    <row r="1471" spans="1:13" x14ac:dyDescent="0.3">
      <c r="A1471" s="683"/>
      <c r="B1471" s="683"/>
      <c r="C1471" s="683"/>
      <c r="D1471" s="683"/>
      <c r="E1471" s="683"/>
      <c r="F1471" s="683"/>
      <c r="G1471" s="683"/>
      <c r="H1471" s="683"/>
      <c r="I1471" s="683"/>
      <c r="J1471" s="683"/>
      <c r="K1471" s="683"/>
      <c r="L1471" s="683"/>
      <c r="M1471" s="683"/>
    </row>
    <row r="1472" spans="1:13" x14ac:dyDescent="0.3">
      <c r="A1472" s="683"/>
      <c r="B1472" s="683"/>
      <c r="C1472" s="683"/>
      <c r="D1472" s="683"/>
      <c r="E1472" s="683"/>
      <c r="F1472" s="683"/>
      <c r="G1472" s="683"/>
      <c r="H1472" s="683"/>
      <c r="I1472" s="683"/>
      <c r="J1472" s="683"/>
      <c r="K1472" s="683"/>
      <c r="L1472" s="683"/>
      <c r="M1472" s="683"/>
    </row>
    <row r="1473" spans="1:13" x14ac:dyDescent="0.3">
      <c r="A1473" s="683"/>
      <c r="B1473" s="683"/>
      <c r="C1473" s="683"/>
      <c r="D1473" s="683"/>
      <c r="E1473" s="683"/>
      <c r="F1473" s="683"/>
      <c r="G1473" s="683"/>
      <c r="H1473" s="683"/>
      <c r="I1473" s="683"/>
      <c r="J1473" s="683"/>
      <c r="K1473" s="683"/>
      <c r="L1473" s="683"/>
      <c r="M1473" s="683"/>
    </row>
    <row r="1474" spans="1:13" x14ac:dyDescent="0.3">
      <c r="A1474" s="683"/>
      <c r="B1474" s="683"/>
      <c r="C1474" s="683"/>
      <c r="D1474" s="683"/>
      <c r="E1474" s="683"/>
      <c r="F1474" s="683"/>
      <c r="G1474" s="683"/>
      <c r="H1474" s="683"/>
      <c r="I1474" s="683"/>
      <c r="J1474" s="683"/>
      <c r="K1474" s="683"/>
      <c r="L1474" s="683"/>
      <c r="M1474" s="683"/>
    </row>
    <row r="1475" spans="1:13" x14ac:dyDescent="0.3">
      <c r="A1475" s="683"/>
      <c r="B1475" s="683"/>
      <c r="C1475" s="683"/>
      <c r="D1475" s="683"/>
      <c r="E1475" s="683"/>
      <c r="F1475" s="683"/>
      <c r="G1475" s="683"/>
      <c r="H1475" s="683"/>
      <c r="I1475" s="683"/>
      <c r="J1475" s="683"/>
      <c r="K1475" s="683"/>
      <c r="L1475" s="683"/>
      <c r="M1475" s="683"/>
    </row>
    <row r="1476" spans="1:13" x14ac:dyDescent="0.3">
      <c r="A1476" s="683"/>
      <c r="B1476" s="683"/>
      <c r="C1476" s="683"/>
      <c r="D1476" s="683"/>
      <c r="E1476" s="683"/>
      <c r="F1476" s="683"/>
      <c r="G1476" s="683"/>
      <c r="H1476" s="683"/>
      <c r="I1476" s="683"/>
      <c r="J1476" s="683"/>
      <c r="K1476" s="683"/>
      <c r="L1476" s="683"/>
      <c r="M1476" s="683"/>
    </row>
    <row r="1477" spans="1:13" x14ac:dyDescent="0.3">
      <c r="A1477" s="683"/>
      <c r="B1477" s="683"/>
      <c r="C1477" s="683"/>
      <c r="D1477" s="683"/>
      <c r="E1477" s="683"/>
      <c r="F1477" s="683"/>
      <c r="G1477" s="683"/>
      <c r="H1477" s="683"/>
      <c r="I1477" s="683"/>
      <c r="J1477" s="683"/>
      <c r="K1477" s="683"/>
      <c r="L1477" s="683"/>
      <c r="M1477" s="683"/>
    </row>
    <row r="1478" spans="1:13" x14ac:dyDescent="0.3">
      <c r="A1478" s="683"/>
      <c r="B1478" s="683"/>
      <c r="C1478" s="683"/>
      <c r="D1478" s="683"/>
      <c r="E1478" s="683"/>
      <c r="F1478" s="683"/>
      <c r="G1478" s="683"/>
      <c r="H1478" s="683"/>
      <c r="I1478" s="683"/>
      <c r="J1478" s="683"/>
      <c r="K1478" s="683"/>
      <c r="L1478" s="683"/>
      <c r="M1478" s="683"/>
    </row>
    <row r="1479" spans="1:13" x14ac:dyDescent="0.3">
      <c r="A1479" s="683"/>
      <c r="B1479" s="683"/>
      <c r="C1479" s="683"/>
      <c r="D1479" s="683"/>
      <c r="E1479" s="683"/>
      <c r="F1479" s="683"/>
      <c r="G1479" s="683"/>
      <c r="H1479" s="683"/>
      <c r="I1479" s="683"/>
      <c r="J1479" s="683"/>
      <c r="K1479" s="683"/>
      <c r="L1479" s="683"/>
      <c r="M1479" s="683"/>
    </row>
    <row r="1480" spans="1:13" x14ac:dyDescent="0.3">
      <c r="A1480" s="683"/>
      <c r="B1480" s="683"/>
      <c r="C1480" s="683"/>
      <c r="D1480" s="683"/>
      <c r="E1480" s="683"/>
      <c r="F1480" s="683"/>
      <c r="G1480" s="683"/>
      <c r="H1480" s="683"/>
      <c r="I1480" s="683"/>
      <c r="J1480" s="683"/>
      <c r="K1480" s="683"/>
      <c r="L1480" s="683"/>
      <c r="M1480" s="683"/>
    </row>
    <row r="1481" spans="1:13" x14ac:dyDescent="0.3">
      <c r="A1481" s="683"/>
      <c r="B1481" s="683"/>
      <c r="C1481" s="683"/>
      <c r="D1481" s="683"/>
      <c r="E1481" s="683"/>
      <c r="F1481" s="683"/>
      <c r="G1481" s="683"/>
      <c r="H1481" s="683"/>
      <c r="I1481" s="683"/>
      <c r="J1481" s="683"/>
      <c r="K1481" s="683"/>
      <c r="L1481" s="683"/>
      <c r="M1481" s="683"/>
    </row>
    <row r="1482" spans="1:13" x14ac:dyDescent="0.3">
      <c r="A1482" s="683"/>
      <c r="B1482" s="683"/>
      <c r="C1482" s="683"/>
      <c r="D1482" s="683"/>
      <c r="E1482" s="683"/>
      <c r="F1482" s="683"/>
      <c r="G1482" s="683"/>
      <c r="H1482" s="683"/>
      <c r="I1482" s="683"/>
      <c r="J1482" s="683"/>
      <c r="K1482" s="683"/>
      <c r="L1482" s="683"/>
      <c r="M1482" s="683"/>
    </row>
    <row r="1483" spans="1:13" x14ac:dyDescent="0.3">
      <c r="A1483" s="683"/>
      <c r="B1483" s="683"/>
      <c r="C1483" s="683"/>
      <c r="D1483" s="683"/>
      <c r="E1483" s="683"/>
      <c r="F1483" s="683"/>
      <c r="G1483" s="683"/>
      <c r="H1483" s="683"/>
      <c r="I1483" s="683"/>
      <c r="J1483" s="683"/>
      <c r="K1483" s="683"/>
      <c r="L1483" s="683"/>
      <c r="M1483" s="683"/>
    </row>
    <row r="1484" spans="1:13" x14ac:dyDescent="0.3">
      <c r="A1484" s="683"/>
      <c r="B1484" s="683"/>
      <c r="C1484" s="683"/>
      <c r="D1484" s="683"/>
      <c r="E1484" s="683"/>
      <c r="F1484" s="683"/>
      <c r="G1484" s="683"/>
      <c r="H1484" s="683"/>
      <c r="I1484" s="683"/>
      <c r="J1484" s="683"/>
      <c r="K1484" s="683"/>
      <c r="L1484" s="683"/>
      <c r="M1484" s="683"/>
    </row>
    <row r="1485" spans="1:13" x14ac:dyDescent="0.3">
      <c r="A1485" s="683"/>
      <c r="B1485" s="683"/>
      <c r="C1485" s="683"/>
      <c r="D1485" s="683"/>
      <c r="E1485" s="683"/>
      <c r="F1485" s="683"/>
      <c r="G1485" s="683"/>
      <c r="H1485" s="683"/>
      <c r="I1485" s="683"/>
      <c r="J1485" s="683"/>
      <c r="K1485" s="683"/>
      <c r="L1485" s="683"/>
      <c r="M1485" s="683"/>
    </row>
    <row r="1486" spans="1:13" x14ac:dyDescent="0.3">
      <c r="A1486" s="683"/>
      <c r="B1486" s="683"/>
      <c r="C1486" s="683"/>
      <c r="D1486" s="683"/>
      <c r="E1486" s="683"/>
      <c r="F1486" s="683"/>
      <c r="G1486" s="683"/>
      <c r="H1486" s="683"/>
      <c r="I1486" s="683"/>
      <c r="J1486" s="683"/>
      <c r="K1486" s="683"/>
      <c r="L1486" s="683"/>
      <c r="M1486" s="683"/>
    </row>
    <row r="1487" spans="1:13" x14ac:dyDescent="0.3">
      <c r="A1487" s="683"/>
      <c r="B1487" s="683"/>
      <c r="C1487" s="683"/>
      <c r="D1487" s="683"/>
      <c r="E1487" s="683"/>
      <c r="F1487" s="683"/>
      <c r="G1487" s="683"/>
      <c r="H1487" s="683"/>
      <c r="I1487" s="683"/>
      <c r="J1487" s="683"/>
      <c r="K1487" s="683"/>
      <c r="L1487" s="683"/>
      <c r="M1487" s="683"/>
    </row>
    <row r="1488" spans="1:13" x14ac:dyDescent="0.3">
      <c r="A1488" s="683"/>
      <c r="B1488" s="683"/>
      <c r="C1488" s="683"/>
      <c r="D1488" s="683"/>
      <c r="E1488" s="683"/>
      <c r="F1488" s="683"/>
      <c r="G1488" s="683"/>
      <c r="H1488" s="683"/>
      <c r="I1488" s="683"/>
      <c r="J1488" s="683"/>
      <c r="K1488" s="683"/>
      <c r="L1488" s="683"/>
      <c r="M1488" s="683"/>
    </row>
    <row r="1489" spans="1:13" x14ac:dyDescent="0.3">
      <c r="A1489" s="683"/>
      <c r="B1489" s="683"/>
      <c r="C1489" s="683"/>
      <c r="D1489" s="683"/>
      <c r="E1489" s="683"/>
      <c r="F1489" s="683"/>
      <c r="G1489" s="683"/>
      <c r="H1489" s="683"/>
      <c r="I1489" s="683"/>
      <c r="J1489" s="683"/>
      <c r="K1489" s="683"/>
      <c r="L1489" s="683"/>
      <c r="M1489" s="683"/>
    </row>
    <row r="1490" spans="1:13" x14ac:dyDescent="0.3">
      <c r="A1490" s="683"/>
      <c r="B1490" s="683"/>
      <c r="C1490" s="683"/>
      <c r="D1490" s="683"/>
      <c r="E1490" s="683"/>
      <c r="F1490" s="683"/>
      <c r="G1490" s="683"/>
      <c r="H1490" s="683"/>
      <c r="I1490" s="683"/>
      <c r="J1490" s="683"/>
      <c r="K1490" s="683"/>
      <c r="L1490" s="683"/>
      <c r="M1490" s="683"/>
    </row>
    <row r="1491" spans="1:13" x14ac:dyDescent="0.3">
      <c r="A1491" s="683"/>
      <c r="B1491" s="683"/>
      <c r="C1491" s="683"/>
      <c r="D1491" s="683"/>
      <c r="E1491" s="683"/>
      <c r="F1491" s="683"/>
      <c r="G1491" s="683"/>
      <c r="H1491" s="683"/>
      <c r="I1491" s="683"/>
      <c r="J1491" s="683"/>
      <c r="K1491" s="683"/>
      <c r="L1491" s="683"/>
      <c r="M1491" s="683"/>
    </row>
    <row r="1492" spans="1:13" x14ac:dyDescent="0.3">
      <c r="A1492" s="683"/>
      <c r="B1492" s="683"/>
      <c r="C1492" s="683"/>
      <c r="D1492" s="683"/>
      <c r="E1492" s="683"/>
      <c r="F1492" s="683"/>
      <c r="G1492" s="683"/>
      <c r="H1492" s="683"/>
      <c r="I1492" s="683"/>
      <c r="J1492" s="683"/>
      <c r="K1492" s="683"/>
      <c r="L1492" s="683"/>
      <c r="M1492" s="683"/>
    </row>
    <row r="1493" spans="1:13" x14ac:dyDescent="0.3">
      <c r="A1493" s="683"/>
      <c r="B1493" s="683"/>
      <c r="C1493" s="683"/>
      <c r="D1493" s="683"/>
      <c r="E1493" s="683"/>
      <c r="F1493" s="683"/>
      <c r="G1493" s="683"/>
      <c r="H1493" s="683"/>
      <c r="I1493" s="683"/>
      <c r="J1493" s="683"/>
      <c r="K1493" s="683"/>
      <c r="L1493" s="683"/>
      <c r="M1493" s="683"/>
    </row>
    <row r="1494" spans="1:13" x14ac:dyDescent="0.3">
      <c r="A1494" s="683"/>
      <c r="B1494" s="683"/>
      <c r="C1494" s="683"/>
      <c r="D1494" s="683"/>
      <c r="E1494" s="683"/>
      <c r="F1494" s="683"/>
      <c r="G1494" s="683"/>
      <c r="H1494" s="683"/>
      <c r="I1494" s="683"/>
      <c r="J1494" s="683"/>
      <c r="K1494" s="683"/>
      <c r="L1494" s="683"/>
      <c r="M1494" s="683"/>
    </row>
    <row r="1495" spans="1:13" x14ac:dyDescent="0.3">
      <c r="A1495" s="683"/>
      <c r="B1495" s="683"/>
      <c r="C1495" s="683"/>
      <c r="D1495" s="683"/>
      <c r="E1495" s="683"/>
      <c r="F1495" s="683"/>
      <c r="G1495" s="683"/>
      <c r="H1495" s="683"/>
      <c r="I1495" s="683"/>
      <c r="J1495" s="683"/>
      <c r="K1495" s="683"/>
      <c r="L1495" s="683"/>
      <c r="M1495" s="683"/>
    </row>
    <row r="1496" spans="1:13" x14ac:dyDescent="0.3">
      <c r="A1496" s="683"/>
      <c r="B1496" s="683"/>
      <c r="C1496" s="683"/>
      <c r="D1496" s="683"/>
      <c r="E1496" s="683"/>
      <c r="F1496" s="683"/>
      <c r="G1496" s="683"/>
      <c r="H1496" s="683"/>
      <c r="I1496" s="683"/>
      <c r="J1496" s="683"/>
      <c r="K1496" s="683"/>
      <c r="L1496" s="683"/>
      <c r="M1496" s="683"/>
    </row>
    <row r="1497" spans="1:13" x14ac:dyDescent="0.3">
      <c r="A1497" s="683"/>
      <c r="B1497" s="683"/>
      <c r="C1497" s="683"/>
      <c r="D1497" s="683"/>
      <c r="E1497" s="683"/>
      <c r="F1497" s="683"/>
      <c r="G1497" s="683"/>
      <c r="H1497" s="683"/>
      <c r="I1497" s="683"/>
      <c r="J1497" s="683"/>
      <c r="K1497" s="683"/>
      <c r="L1497" s="683"/>
      <c r="M1497" s="683"/>
    </row>
    <row r="1498" spans="1:13" x14ac:dyDescent="0.3">
      <c r="A1498" s="683"/>
      <c r="B1498" s="683"/>
      <c r="C1498" s="683"/>
      <c r="D1498" s="683"/>
      <c r="E1498" s="683"/>
      <c r="F1498" s="683"/>
      <c r="G1498" s="683"/>
      <c r="H1498" s="683"/>
      <c r="I1498" s="683"/>
      <c r="J1498" s="683"/>
      <c r="K1498" s="683"/>
      <c r="L1498" s="683"/>
      <c r="M1498" s="683"/>
    </row>
    <row r="1499" spans="1:13" x14ac:dyDescent="0.3">
      <c r="A1499" s="683"/>
      <c r="B1499" s="683"/>
      <c r="C1499" s="683"/>
      <c r="D1499" s="683"/>
      <c r="E1499" s="683"/>
      <c r="F1499" s="683"/>
      <c r="G1499" s="683"/>
      <c r="H1499" s="683"/>
      <c r="I1499" s="683"/>
      <c r="J1499" s="683"/>
      <c r="K1499" s="683"/>
      <c r="L1499" s="683"/>
      <c r="M1499" s="683"/>
    </row>
    <row r="1500" spans="1:13" x14ac:dyDescent="0.3">
      <c r="A1500" s="683"/>
      <c r="B1500" s="683"/>
      <c r="C1500" s="683"/>
      <c r="D1500" s="683"/>
      <c r="E1500" s="683"/>
      <c r="F1500" s="683"/>
      <c r="G1500" s="683"/>
      <c r="H1500" s="683"/>
      <c r="I1500" s="683"/>
      <c r="J1500" s="683"/>
      <c r="K1500" s="683"/>
      <c r="L1500" s="683"/>
      <c r="M1500" s="683"/>
    </row>
    <row r="1501" spans="1:13" x14ac:dyDescent="0.3">
      <c r="A1501" s="683"/>
      <c r="B1501" s="683"/>
      <c r="C1501" s="683"/>
      <c r="D1501" s="683"/>
      <c r="E1501" s="683"/>
      <c r="F1501" s="683"/>
      <c r="G1501" s="683"/>
      <c r="H1501" s="683"/>
      <c r="I1501" s="683"/>
      <c r="J1501" s="683"/>
      <c r="K1501" s="683"/>
      <c r="L1501" s="683"/>
      <c r="M1501" s="683"/>
    </row>
    <row r="1502" spans="1:13" x14ac:dyDescent="0.3">
      <c r="A1502" s="683"/>
      <c r="B1502" s="683"/>
      <c r="C1502" s="683"/>
      <c r="D1502" s="683"/>
      <c r="E1502" s="683"/>
      <c r="F1502" s="683"/>
      <c r="G1502" s="683"/>
      <c r="H1502" s="683"/>
      <c r="I1502" s="683"/>
      <c r="J1502" s="683"/>
      <c r="K1502" s="683"/>
      <c r="L1502" s="683"/>
      <c r="M1502" s="683"/>
    </row>
    <row r="1503" spans="1:13" x14ac:dyDescent="0.3">
      <c r="A1503" s="683"/>
      <c r="B1503" s="683"/>
      <c r="C1503" s="683"/>
      <c r="D1503" s="683"/>
      <c r="E1503" s="683"/>
      <c r="F1503" s="683"/>
      <c r="G1503" s="683"/>
      <c r="H1503" s="683"/>
      <c r="I1503" s="683"/>
      <c r="J1503" s="683"/>
      <c r="K1503" s="683"/>
      <c r="L1503" s="683"/>
      <c r="M1503" s="683"/>
    </row>
    <row r="1504" spans="1:13" x14ac:dyDescent="0.3">
      <c r="A1504" s="683"/>
      <c r="B1504" s="683"/>
      <c r="C1504" s="683"/>
      <c r="D1504" s="683"/>
      <c r="E1504" s="683"/>
      <c r="F1504" s="683"/>
      <c r="G1504" s="683"/>
      <c r="H1504" s="683"/>
      <c r="I1504" s="683"/>
      <c r="J1504" s="683"/>
      <c r="K1504" s="683"/>
      <c r="L1504" s="683"/>
      <c r="M1504" s="683"/>
    </row>
    <row r="1505" spans="1:13" x14ac:dyDescent="0.3">
      <c r="A1505" s="683"/>
      <c r="B1505" s="683"/>
      <c r="C1505" s="683"/>
      <c r="D1505" s="683"/>
      <c r="E1505" s="683"/>
      <c r="F1505" s="683"/>
      <c r="G1505" s="683"/>
      <c r="H1505" s="683"/>
      <c r="I1505" s="683"/>
      <c r="J1505" s="683"/>
      <c r="K1505" s="683"/>
      <c r="L1505" s="683"/>
      <c r="M1505" s="683"/>
    </row>
    <row r="1506" spans="1:13" x14ac:dyDescent="0.3">
      <c r="A1506" s="683"/>
      <c r="B1506" s="683"/>
      <c r="C1506" s="683"/>
      <c r="D1506" s="683"/>
      <c r="E1506" s="683"/>
      <c r="F1506" s="683"/>
      <c r="G1506" s="683"/>
      <c r="H1506" s="683"/>
      <c r="I1506" s="683"/>
      <c r="J1506" s="683"/>
      <c r="K1506" s="683"/>
      <c r="L1506" s="683"/>
      <c r="M1506" s="683"/>
    </row>
    <row r="1507" spans="1:13" x14ac:dyDescent="0.3">
      <c r="A1507" s="683"/>
      <c r="B1507" s="683"/>
      <c r="C1507" s="683"/>
      <c r="D1507" s="683"/>
      <c r="E1507" s="683"/>
      <c r="F1507" s="683"/>
      <c r="G1507" s="683"/>
      <c r="H1507" s="683"/>
      <c r="I1507" s="683"/>
      <c r="J1507" s="683"/>
      <c r="K1507" s="683"/>
      <c r="L1507" s="683"/>
      <c r="M1507" s="683"/>
    </row>
    <row r="1508" spans="1:13" x14ac:dyDescent="0.3">
      <c r="A1508" s="683"/>
      <c r="B1508" s="683"/>
      <c r="C1508" s="683"/>
      <c r="D1508" s="683"/>
      <c r="E1508" s="683"/>
      <c r="F1508" s="683"/>
      <c r="G1508" s="683"/>
      <c r="H1508" s="683"/>
      <c r="I1508" s="683"/>
      <c r="J1508" s="683"/>
      <c r="K1508" s="683"/>
      <c r="L1508" s="683"/>
      <c r="M1508" s="683"/>
    </row>
    <row r="1509" spans="1:13" x14ac:dyDescent="0.3">
      <c r="A1509" s="683"/>
      <c r="B1509" s="683"/>
      <c r="C1509" s="683"/>
      <c r="D1509" s="683"/>
      <c r="E1509" s="683"/>
      <c r="F1509" s="683"/>
      <c r="G1509" s="683"/>
      <c r="H1509" s="683"/>
      <c r="I1509" s="683"/>
      <c r="J1509" s="683"/>
      <c r="K1509" s="683"/>
      <c r="L1509" s="683"/>
      <c r="M1509" s="683"/>
    </row>
    <row r="1510" spans="1:13" x14ac:dyDescent="0.3">
      <c r="A1510" s="683"/>
      <c r="B1510" s="683"/>
      <c r="C1510" s="683"/>
      <c r="D1510" s="683"/>
      <c r="E1510" s="683"/>
      <c r="F1510" s="683"/>
      <c r="G1510" s="683"/>
      <c r="H1510" s="683"/>
      <c r="I1510" s="683"/>
      <c r="J1510" s="683"/>
      <c r="K1510" s="683"/>
      <c r="L1510" s="683"/>
      <c r="M1510" s="683"/>
    </row>
    <row r="1511" spans="1:13" x14ac:dyDescent="0.3">
      <c r="A1511" s="683"/>
      <c r="B1511" s="683"/>
      <c r="C1511" s="683"/>
      <c r="D1511" s="683"/>
      <c r="E1511" s="683"/>
      <c r="F1511" s="683"/>
      <c r="G1511" s="683"/>
      <c r="H1511" s="683"/>
      <c r="I1511" s="683"/>
      <c r="J1511" s="683"/>
      <c r="K1511" s="683"/>
      <c r="L1511" s="683"/>
      <c r="M1511" s="683"/>
    </row>
    <row r="1512" spans="1:13" x14ac:dyDescent="0.3">
      <c r="A1512" s="683"/>
      <c r="B1512" s="683"/>
      <c r="C1512" s="683"/>
      <c r="D1512" s="683"/>
      <c r="E1512" s="683"/>
      <c r="F1512" s="683"/>
      <c r="G1512" s="683"/>
      <c r="H1512" s="683"/>
      <c r="I1512" s="683"/>
      <c r="J1512" s="683"/>
      <c r="K1512" s="683"/>
      <c r="L1512" s="683"/>
      <c r="M1512" s="683"/>
    </row>
    <row r="1513" spans="1:13" x14ac:dyDescent="0.3">
      <c r="A1513" s="683"/>
      <c r="B1513" s="683"/>
      <c r="C1513" s="683"/>
      <c r="D1513" s="683"/>
      <c r="E1513" s="683"/>
      <c r="F1513" s="683"/>
      <c r="G1513" s="683"/>
      <c r="H1513" s="683"/>
      <c r="I1513" s="683"/>
      <c r="J1513" s="683"/>
      <c r="K1513" s="683"/>
      <c r="L1513" s="683"/>
      <c r="M1513" s="683"/>
    </row>
    <row r="1514" spans="1:13" x14ac:dyDescent="0.3">
      <c r="A1514" s="683"/>
      <c r="B1514" s="683"/>
      <c r="C1514" s="683"/>
      <c r="D1514" s="683"/>
      <c r="E1514" s="683"/>
      <c r="F1514" s="683"/>
      <c r="G1514" s="683"/>
      <c r="H1514" s="683"/>
      <c r="I1514" s="683"/>
      <c r="J1514" s="683"/>
      <c r="K1514" s="683"/>
      <c r="L1514" s="683"/>
      <c r="M1514" s="683"/>
    </row>
    <row r="1515" spans="1:13" x14ac:dyDescent="0.3">
      <c r="A1515" s="683"/>
      <c r="B1515" s="683"/>
      <c r="C1515" s="683"/>
      <c r="D1515" s="683"/>
      <c r="E1515" s="683"/>
      <c r="F1515" s="683"/>
      <c r="G1515" s="683"/>
      <c r="H1515" s="683"/>
      <c r="I1515" s="683"/>
      <c r="J1515" s="683"/>
      <c r="K1515" s="683"/>
      <c r="L1515" s="683"/>
      <c r="M1515" s="683"/>
    </row>
    <row r="1516" spans="1:13" x14ac:dyDescent="0.3">
      <c r="A1516" s="683"/>
      <c r="B1516" s="683"/>
      <c r="C1516" s="683"/>
      <c r="D1516" s="683"/>
      <c r="E1516" s="683"/>
      <c r="F1516" s="683"/>
      <c r="G1516" s="683"/>
      <c r="H1516" s="683"/>
      <c r="I1516" s="683"/>
      <c r="J1516" s="683"/>
      <c r="K1516" s="683"/>
      <c r="L1516" s="683"/>
      <c r="M1516" s="683"/>
    </row>
    <row r="1517" spans="1:13" x14ac:dyDescent="0.3">
      <c r="A1517" s="683"/>
      <c r="B1517" s="683"/>
      <c r="C1517" s="683"/>
      <c r="D1517" s="683"/>
      <c r="E1517" s="683"/>
      <c r="F1517" s="683"/>
      <c r="G1517" s="683"/>
      <c r="H1517" s="683"/>
      <c r="I1517" s="683"/>
      <c r="J1517" s="683"/>
      <c r="K1517" s="683"/>
      <c r="L1517" s="683"/>
      <c r="M1517" s="683"/>
    </row>
    <row r="1518" spans="1:13" x14ac:dyDescent="0.3">
      <c r="A1518" s="683"/>
      <c r="B1518" s="683"/>
      <c r="C1518" s="683"/>
      <c r="D1518" s="683"/>
      <c r="E1518" s="683"/>
      <c r="F1518" s="683"/>
      <c r="G1518" s="683"/>
      <c r="H1518" s="683"/>
      <c r="I1518" s="683"/>
      <c r="J1518" s="683"/>
      <c r="K1518" s="683"/>
      <c r="L1518" s="683"/>
      <c r="M1518" s="683"/>
    </row>
    <row r="1519" spans="1:13" x14ac:dyDescent="0.3">
      <c r="A1519" s="683"/>
      <c r="B1519" s="683"/>
      <c r="C1519" s="683"/>
      <c r="D1519" s="683"/>
      <c r="E1519" s="683"/>
      <c r="F1519" s="683"/>
      <c r="G1519" s="683"/>
      <c r="H1519" s="683"/>
      <c r="I1519" s="683"/>
      <c r="J1519" s="683"/>
      <c r="K1519" s="683"/>
      <c r="L1519" s="683"/>
      <c r="M1519" s="683"/>
    </row>
    <row r="1520" spans="1:13" x14ac:dyDescent="0.3">
      <c r="A1520" s="683"/>
      <c r="B1520" s="683"/>
      <c r="C1520" s="683"/>
      <c r="D1520" s="683"/>
      <c r="E1520" s="683"/>
      <c r="F1520" s="683"/>
      <c r="G1520" s="683"/>
      <c r="H1520" s="683"/>
      <c r="I1520" s="683"/>
      <c r="J1520" s="683"/>
      <c r="K1520" s="683"/>
      <c r="L1520" s="683"/>
      <c r="M1520" s="683"/>
    </row>
    <row r="1521" spans="1:13" x14ac:dyDescent="0.3">
      <c r="A1521" s="683"/>
      <c r="B1521" s="683"/>
      <c r="C1521" s="683"/>
      <c r="D1521" s="683"/>
      <c r="E1521" s="683"/>
      <c r="F1521" s="683"/>
      <c r="G1521" s="683"/>
      <c r="H1521" s="683"/>
      <c r="I1521" s="683"/>
      <c r="J1521" s="683"/>
      <c r="K1521" s="683"/>
      <c r="L1521" s="683"/>
      <c r="M1521" s="683"/>
    </row>
    <row r="1522" spans="1:13" x14ac:dyDescent="0.3">
      <c r="A1522" s="683"/>
      <c r="B1522" s="683"/>
      <c r="C1522" s="683"/>
      <c r="D1522" s="683"/>
      <c r="E1522" s="683"/>
      <c r="F1522" s="683"/>
      <c r="G1522" s="683"/>
      <c r="H1522" s="683"/>
      <c r="I1522" s="683"/>
      <c r="J1522" s="683"/>
      <c r="K1522" s="683"/>
      <c r="L1522" s="683"/>
      <c r="M1522" s="683"/>
    </row>
    <row r="1523" spans="1:13" x14ac:dyDescent="0.3">
      <c r="A1523" s="683"/>
      <c r="B1523" s="683"/>
      <c r="C1523" s="683"/>
      <c r="D1523" s="683"/>
      <c r="E1523" s="683"/>
      <c r="F1523" s="683"/>
      <c r="G1523" s="683"/>
      <c r="H1523" s="683"/>
      <c r="I1523" s="683"/>
      <c r="J1523" s="683"/>
      <c r="K1523" s="683"/>
      <c r="L1523" s="683"/>
      <c r="M1523" s="683"/>
    </row>
    <row r="1524" spans="1:13" x14ac:dyDescent="0.3">
      <c r="A1524" s="683"/>
      <c r="B1524" s="683"/>
      <c r="C1524" s="683"/>
      <c r="D1524" s="683"/>
      <c r="E1524" s="683"/>
      <c r="F1524" s="683"/>
      <c r="G1524" s="683"/>
      <c r="H1524" s="683"/>
      <c r="I1524" s="683"/>
      <c r="J1524" s="683"/>
      <c r="K1524" s="683"/>
      <c r="L1524" s="683"/>
      <c r="M1524" s="683"/>
    </row>
    <row r="1525" spans="1:13" x14ac:dyDescent="0.3">
      <c r="A1525" s="683"/>
      <c r="B1525" s="683"/>
      <c r="C1525" s="683"/>
      <c r="D1525" s="683"/>
      <c r="E1525" s="683"/>
      <c r="F1525" s="683"/>
      <c r="G1525" s="683"/>
      <c r="H1525" s="683"/>
      <c r="I1525" s="683"/>
      <c r="J1525" s="683"/>
      <c r="K1525" s="683"/>
      <c r="L1525" s="683"/>
      <c r="M1525" s="683"/>
    </row>
    <row r="1526" spans="1:13" x14ac:dyDescent="0.3">
      <c r="A1526" s="683"/>
      <c r="B1526" s="683"/>
      <c r="C1526" s="683"/>
      <c r="D1526" s="683"/>
      <c r="E1526" s="683"/>
      <c r="F1526" s="683"/>
      <c r="G1526" s="683"/>
      <c r="H1526" s="683"/>
      <c r="I1526" s="683"/>
      <c r="J1526" s="683"/>
      <c r="K1526" s="683"/>
      <c r="L1526" s="683"/>
      <c r="M1526" s="683"/>
    </row>
    <row r="1527" spans="1:13" x14ac:dyDescent="0.3">
      <c r="A1527" s="683"/>
      <c r="B1527" s="683"/>
      <c r="C1527" s="683"/>
      <c r="D1527" s="683"/>
      <c r="E1527" s="683"/>
      <c r="F1527" s="683"/>
      <c r="G1527" s="683"/>
      <c r="H1527" s="683"/>
      <c r="I1527" s="683"/>
      <c r="J1527" s="683"/>
      <c r="K1527" s="683"/>
      <c r="L1527" s="683"/>
      <c r="M1527" s="683"/>
    </row>
    <row r="1528" spans="1:13" x14ac:dyDescent="0.3">
      <c r="A1528" s="683"/>
      <c r="B1528" s="683"/>
      <c r="C1528" s="683"/>
      <c r="D1528" s="683"/>
      <c r="E1528" s="683"/>
      <c r="F1528" s="683"/>
      <c r="G1528" s="683"/>
      <c r="H1528" s="683"/>
      <c r="I1528" s="683"/>
      <c r="J1528" s="683"/>
      <c r="K1528" s="683"/>
      <c r="L1528" s="683"/>
      <c r="M1528" s="683"/>
    </row>
    <row r="1529" spans="1:13" x14ac:dyDescent="0.3">
      <c r="A1529" s="683"/>
      <c r="B1529" s="683"/>
      <c r="C1529" s="683"/>
      <c r="D1529" s="683"/>
      <c r="E1529" s="683"/>
      <c r="F1529" s="683"/>
      <c r="G1529" s="683"/>
      <c r="H1529" s="683"/>
      <c r="I1529" s="683"/>
      <c r="J1529" s="683"/>
      <c r="K1529" s="683"/>
      <c r="L1529" s="683"/>
      <c r="M1529" s="683"/>
    </row>
    <row r="1530" spans="1:13" x14ac:dyDescent="0.3">
      <c r="A1530" s="683"/>
      <c r="B1530" s="683"/>
      <c r="C1530" s="683"/>
      <c r="D1530" s="683"/>
      <c r="E1530" s="683"/>
      <c r="F1530" s="683"/>
      <c r="G1530" s="683"/>
      <c r="H1530" s="683"/>
      <c r="I1530" s="683"/>
      <c r="J1530" s="683"/>
      <c r="K1530" s="683"/>
      <c r="L1530" s="683"/>
      <c r="M1530" s="683"/>
    </row>
    <row r="1531" spans="1:13" x14ac:dyDescent="0.3">
      <c r="A1531" s="683"/>
      <c r="B1531" s="683"/>
      <c r="C1531" s="683"/>
      <c r="D1531" s="683"/>
      <c r="E1531" s="683"/>
      <c r="F1531" s="683"/>
      <c r="G1531" s="683"/>
      <c r="H1531" s="683"/>
      <c r="I1531" s="683"/>
      <c r="J1531" s="683"/>
      <c r="K1531" s="683"/>
      <c r="L1531" s="683"/>
      <c r="M1531" s="683"/>
    </row>
    <row r="1532" spans="1:13" x14ac:dyDescent="0.3">
      <c r="A1532" s="683"/>
      <c r="B1532" s="683"/>
      <c r="C1532" s="683"/>
      <c r="D1532" s="683"/>
      <c r="E1532" s="683"/>
      <c r="F1532" s="683"/>
      <c r="G1532" s="683"/>
      <c r="H1532" s="683"/>
      <c r="I1532" s="683"/>
      <c r="J1532" s="683"/>
      <c r="K1532" s="683"/>
      <c r="L1532" s="683"/>
      <c r="M1532" s="683"/>
    </row>
    <row r="1533" spans="1:13" x14ac:dyDescent="0.3">
      <c r="A1533" s="683"/>
      <c r="B1533" s="683"/>
      <c r="C1533" s="683"/>
      <c r="D1533" s="683"/>
      <c r="E1533" s="683"/>
      <c r="F1533" s="683"/>
      <c r="G1533" s="683"/>
      <c r="H1533" s="683"/>
      <c r="I1533" s="683"/>
      <c r="J1533" s="683"/>
      <c r="K1533" s="683"/>
      <c r="L1533" s="683"/>
      <c r="M1533" s="683"/>
    </row>
    <row r="1534" spans="1:13" x14ac:dyDescent="0.3">
      <c r="A1534" s="683"/>
      <c r="B1534" s="683"/>
      <c r="C1534" s="683"/>
      <c r="D1534" s="683"/>
      <c r="E1534" s="683"/>
      <c r="F1534" s="683"/>
      <c r="G1534" s="683"/>
      <c r="H1534" s="683"/>
      <c r="I1534" s="683"/>
      <c r="J1534" s="683"/>
      <c r="K1534" s="683"/>
      <c r="L1534" s="683"/>
      <c r="M1534" s="683"/>
    </row>
    <row r="1535" spans="1:13" x14ac:dyDescent="0.3">
      <c r="A1535" s="683"/>
      <c r="B1535" s="683"/>
      <c r="C1535" s="683"/>
      <c r="D1535" s="683"/>
      <c r="E1535" s="683"/>
      <c r="F1535" s="683"/>
      <c r="G1535" s="683"/>
      <c r="H1535" s="683"/>
      <c r="I1535" s="683"/>
      <c r="J1535" s="683"/>
      <c r="K1535" s="683"/>
      <c r="L1535" s="683"/>
      <c r="M1535" s="683"/>
    </row>
    <row r="1536" spans="1:13" x14ac:dyDescent="0.3">
      <c r="A1536" s="683"/>
      <c r="B1536" s="683"/>
      <c r="C1536" s="683"/>
      <c r="D1536" s="683"/>
      <c r="E1536" s="683"/>
      <c r="F1536" s="683"/>
      <c r="G1536" s="683"/>
      <c r="H1536" s="683"/>
      <c r="I1536" s="683"/>
      <c r="J1536" s="683"/>
      <c r="K1536" s="683"/>
      <c r="L1536" s="683"/>
      <c r="M1536" s="683"/>
    </row>
    <row r="1537" spans="1:13" x14ac:dyDescent="0.3">
      <c r="A1537" s="683"/>
      <c r="B1537" s="683"/>
      <c r="C1537" s="683"/>
      <c r="D1537" s="683"/>
      <c r="E1537" s="683"/>
      <c r="F1537" s="683"/>
      <c r="G1537" s="683"/>
      <c r="H1537" s="683"/>
      <c r="I1537" s="683"/>
      <c r="J1537" s="683"/>
      <c r="K1537" s="683"/>
      <c r="L1537" s="683"/>
      <c r="M1537" s="683"/>
    </row>
    <row r="1538" spans="1:13" x14ac:dyDescent="0.3">
      <c r="A1538" s="683"/>
      <c r="B1538" s="683"/>
      <c r="C1538" s="683"/>
      <c r="D1538" s="683"/>
      <c r="E1538" s="683"/>
      <c r="F1538" s="683"/>
      <c r="G1538" s="683"/>
      <c r="H1538" s="683"/>
      <c r="I1538" s="683"/>
      <c r="J1538" s="683"/>
      <c r="K1538" s="683"/>
      <c r="L1538" s="683"/>
      <c r="M1538" s="683"/>
    </row>
    <row r="1539" spans="1:13" x14ac:dyDescent="0.3">
      <c r="A1539" s="683"/>
      <c r="B1539" s="683"/>
      <c r="C1539" s="683"/>
      <c r="D1539" s="683"/>
      <c r="E1539" s="683"/>
      <c r="F1539" s="683"/>
      <c r="G1539" s="683"/>
      <c r="H1539" s="683"/>
      <c r="I1539" s="683"/>
      <c r="J1539" s="683"/>
      <c r="K1539" s="683"/>
      <c r="L1539" s="683"/>
      <c r="M1539" s="683"/>
    </row>
    <row r="1540" spans="1:13" x14ac:dyDescent="0.3">
      <c r="A1540" s="683"/>
      <c r="B1540" s="683"/>
      <c r="C1540" s="683"/>
      <c r="D1540" s="683"/>
      <c r="E1540" s="683"/>
      <c r="F1540" s="683"/>
      <c r="G1540" s="683"/>
      <c r="H1540" s="683"/>
      <c r="I1540" s="683"/>
      <c r="J1540" s="683"/>
      <c r="K1540" s="683"/>
      <c r="L1540" s="683"/>
      <c r="M1540" s="683"/>
    </row>
    <row r="1541" spans="1:13" x14ac:dyDescent="0.3">
      <c r="A1541" s="683"/>
      <c r="B1541" s="683"/>
      <c r="C1541" s="683"/>
      <c r="D1541" s="683"/>
      <c r="E1541" s="683"/>
      <c r="F1541" s="683"/>
      <c r="G1541" s="683"/>
      <c r="H1541" s="683"/>
      <c r="I1541" s="683"/>
      <c r="J1541" s="683"/>
      <c r="K1541" s="683"/>
      <c r="L1541" s="683"/>
      <c r="M1541" s="683"/>
    </row>
    <row r="1542" spans="1:13" x14ac:dyDescent="0.3">
      <c r="A1542" s="683"/>
      <c r="B1542" s="683"/>
      <c r="C1542" s="683"/>
      <c r="D1542" s="683"/>
      <c r="E1542" s="683"/>
      <c r="F1542" s="683"/>
      <c r="G1542" s="683"/>
      <c r="H1542" s="683"/>
      <c r="I1542" s="683"/>
      <c r="J1542" s="683"/>
      <c r="K1542" s="683"/>
      <c r="L1542" s="683"/>
      <c r="M1542" s="683"/>
    </row>
    <row r="1543" spans="1:13" x14ac:dyDescent="0.3">
      <c r="A1543" s="683"/>
      <c r="B1543" s="683"/>
      <c r="C1543" s="683"/>
      <c r="D1543" s="683"/>
      <c r="E1543" s="683"/>
      <c r="F1543" s="683"/>
      <c r="G1543" s="683"/>
      <c r="H1543" s="683"/>
      <c r="I1543" s="683"/>
      <c r="J1543" s="683"/>
      <c r="K1543" s="683"/>
      <c r="L1543" s="683"/>
      <c r="M1543" s="683"/>
    </row>
    <row r="1544" spans="1:13" x14ac:dyDescent="0.3">
      <c r="A1544" s="683"/>
      <c r="B1544" s="683"/>
      <c r="C1544" s="683"/>
      <c r="D1544" s="683"/>
      <c r="E1544" s="683"/>
      <c r="F1544" s="683"/>
      <c r="G1544" s="683"/>
      <c r="H1544" s="683"/>
      <c r="I1544" s="683"/>
      <c r="J1544" s="683"/>
      <c r="K1544" s="683"/>
      <c r="L1544" s="683"/>
      <c r="M1544" s="683"/>
    </row>
    <row r="1545" spans="1:13" x14ac:dyDescent="0.3">
      <c r="A1545" s="683"/>
      <c r="B1545" s="683"/>
      <c r="C1545" s="683"/>
      <c r="D1545" s="683"/>
      <c r="E1545" s="683"/>
      <c r="F1545" s="683"/>
      <c r="G1545" s="683"/>
      <c r="H1545" s="683"/>
      <c r="I1545" s="683"/>
      <c r="J1545" s="683"/>
      <c r="K1545" s="683"/>
      <c r="L1545" s="683"/>
      <c r="M1545" s="683"/>
    </row>
    <row r="1546" spans="1:13" x14ac:dyDescent="0.3">
      <c r="A1546" s="683"/>
      <c r="B1546" s="683"/>
      <c r="C1546" s="683"/>
      <c r="D1546" s="683"/>
      <c r="E1546" s="683"/>
      <c r="F1546" s="683"/>
      <c r="G1546" s="683"/>
      <c r="H1546" s="683"/>
      <c r="I1546" s="683"/>
      <c r="J1546" s="683"/>
      <c r="K1546" s="683"/>
      <c r="L1546" s="683"/>
      <c r="M1546" s="683"/>
    </row>
    <row r="1547" spans="1:13" x14ac:dyDescent="0.3">
      <c r="A1547" s="683"/>
      <c r="B1547" s="683"/>
      <c r="C1547" s="683"/>
      <c r="D1547" s="683"/>
      <c r="E1547" s="683"/>
      <c r="F1547" s="683"/>
      <c r="G1547" s="683"/>
      <c r="H1547" s="683"/>
      <c r="I1547" s="683"/>
      <c r="J1547" s="683"/>
      <c r="K1547" s="683"/>
      <c r="L1547" s="683"/>
      <c r="M1547" s="683"/>
    </row>
    <row r="1548" spans="1:13" x14ac:dyDescent="0.3">
      <c r="A1548" s="683"/>
      <c r="B1548" s="683"/>
      <c r="C1548" s="683"/>
      <c r="D1548" s="683"/>
      <c r="E1548" s="683"/>
      <c r="F1548" s="683"/>
      <c r="G1548" s="683"/>
      <c r="H1548" s="683"/>
      <c r="I1548" s="683"/>
      <c r="J1548" s="683"/>
      <c r="K1548" s="683"/>
      <c r="L1548" s="683"/>
      <c r="M1548" s="683"/>
    </row>
    <row r="1549" spans="1:13" x14ac:dyDescent="0.3">
      <c r="A1549" s="683"/>
      <c r="B1549" s="683"/>
      <c r="C1549" s="683"/>
      <c r="D1549" s="683"/>
      <c r="E1549" s="683"/>
      <c r="F1549" s="683"/>
      <c r="G1549" s="683"/>
      <c r="H1549" s="683"/>
      <c r="I1549" s="683"/>
      <c r="J1549" s="683"/>
      <c r="K1549" s="683"/>
      <c r="L1549" s="683"/>
      <c r="M1549" s="683"/>
    </row>
    <row r="1550" spans="1:13" x14ac:dyDescent="0.3">
      <c r="A1550" s="683"/>
      <c r="B1550" s="683"/>
      <c r="C1550" s="683"/>
      <c r="D1550" s="683"/>
      <c r="E1550" s="683"/>
      <c r="F1550" s="683"/>
      <c r="G1550" s="683"/>
      <c r="H1550" s="683"/>
      <c r="I1550" s="683"/>
      <c r="J1550" s="683"/>
      <c r="K1550" s="683"/>
      <c r="L1550" s="683"/>
      <c r="M1550" s="683"/>
    </row>
    <row r="1551" spans="1:13" x14ac:dyDescent="0.3">
      <c r="A1551" s="683"/>
      <c r="B1551" s="683"/>
      <c r="C1551" s="683"/>
      <c r="D1551" s="683"/>
      <c r="E1551" s="683"/>
      <c r="F1551" s="683"/>
      <c r="G1551" s="683"/>
      <c r="H1551" s="683"/>
      <c r="I1551" s="683"/>
      <c r="J1551" s="683"/>
      <c r="K1551" s="683"/>
      <c r="L1551" s="683"/>
      <c r="M1551" s="683"/>
    </row>
    <row r="1552" spans="1:13" x14ac:dyDescent="0.3">
      <c r="A1552" s="683"/>
      <c r="B1552" s="683"/>
      <c r="C1552" s="683"/>
      <c r="D1552" s="683"/>
      <c r="E1552" s="683"/>
      <c r="F1552" s="683"/>
      <c r="G1552" s="683"/>
      <c r="H1552" s="683"/>
      <c r="I1552" s="683"/>
      <c r="J1552" s="683"/>
      <c r="K1552" s="683"/>
      <c r="L1552" s="683"/>
      <c r="M1552" s="683"/>
    </row>
    <row r="1553" spans="1:13" x14ac:dyDescent="0.3">
      <c r="A1553" s="683"/>
      <c r="B1553" s="683"/>
      <c r="C1553" s="683"/>
      <c r="D1553" s="683"/>
      <c r="E1553" s="683"/>
      <c r="F1553" s="683"/>
      <c r="G1553" s="683"/>
      <c r="H1553" s="683"/>
      <c r="I1553" s="683"/>
      <c r="J1553" s="683"/>
      <c r="K1553" s="683"/>
      <c r="L1553" s="683"/>
      <c r="M1553" s="683"/>
    </row>
    <row r="1554" spans="1:13" x14ac:dyDescent="0.3">
      <c r="A1554" s="683"/>
      <c r="B1554" s="683"/>
      <c r="C1554" s="683"/>
      <c r="D1554" s="683"/>
      <c r="E1554" s="683"/>
      <c r="F1554" s="683"/>
      <c r="G1554" s="683"/>
      <c r="H1554" s="683"/>
      <c r="I1554" s="683"/>
      <c r="J1554" s="683"/>
      <c r="K1554" s="683"/>
      <c r="L1554" s="683"/>
      <c r="M1554" s="683"/>
    </row>
    <row r="1555" spans="1:13" x14ac:dyDescent="0.3">
      <c r="A1555" s="683"/>
      <c r="B1555" s="683"/>
      <c r="C1555" s="683"/>
      <c r="D1555" s="683"/>
      <c r="E1555" s="683"/>
      <c r="F1555" s="683"/>
      <c r="G1555" s="683"/>
      <c r="H1555" s="683"/>
      <c r="I1555" s="683"/>
      <c r="J1555" s="683"/>
      <c r="K1555" s="683"/>
      <c r="L1555" s="683"/>
      <c r="M1555" s="683"/>
    </row>
    <row r="1556" spans="1:13" x14ac:dyDescent="0.3">
      <c r="A1556" s="683"/>
      <c r="B1556" s="683"/>
      <c r="C1556" s="683"/>
      <c r="D1556" s="683"/>
      <c r="E1556" s="683"/>
      <c r="F1556" s="683"/>
      <c r="G1556" s="683"/>
      <c r="H1556" s="683"/>
      <c r="I1556" s="683"/>
      <c r="J1556" s="683"/>
      <c r="K1556" s="683"/>
      <c r="L1556" s="683"/>
      <c r="M1556" s="683"/>
    </row>
    <row r="1557" spans="1:13" x14ac:dyDescent="0.3">
      <c r="A1557" s="683"/>
      <c r="B1557" s="683"/>
      <c r="C1557" s="683"/>
      <c r="D1557" s="683"/>
      <c r="E1557" s="683"/>
      <c r="F1557" s="683"/>
      <c r="G1557" s="683"/>
      <c r="H1557" s="683"/>
      <c r="I1557" s="683"/>
      <c r="J1557" s="683"/>
      <c r="K1557" s="683"/>
      <c r="L1557" s="683"/>
      <c r="M1557" s="683"/>
    </row>
    <row r="1558" spans="1:13" x14ac:dyDescent="0.3">
      <c r="A1558" s="683"/>
      <c r="B1558" s="683"/>
      <c r="C1558" s="683"/>
      <c r="D1558" s="683"/>
      <c r="E1558" s="683"/>
      <c r="F1558" s="683"/>
      <c r="G1558" s="683"/>
      <c r="H1558" s="683"/>
      <c r="I1558" s="683"/>
      <c r="J1558" s="683"/>
      <c r="K1558" s="683"/>
      <c r="L1558" s="683"/>
      <c r="M1558" s="683"/>
    </row>
    <row r="1559" spans="1:13" x14ac:dyDescent="0.3">
      <c r="A1559" s="683"/>
      <c r="B1559" s="683"/>
      <c r="C1559" s="683"/>
      <c r="D1559" s="683"/>
      <c r="E1559" s="683"/>
      <c r="F1559" s="683"/>
      <c r="G1559" s="683"/>
      <c r="H1559" s="683"/>
      <c r="I1559" s="683"/>
      <c r="J1559" s="683"/>
      <c r="K1559" s="683"/>
      <c r="L1559" s="683"/>
      <c r="M1559" s="683"/>
    </row>
    <row r="1560" spans="1:13" x14ac:dyDescent="0.3">
      <c r="A1560" s="683"/>
      <c r="B1560" s="683"/>
      <c r="C1560" s="683"/>
      <c r="D1560" s="683"/>
      <c r="E1560" s="683"/>
      <c r="F1560" s="683"/>
      <c r="G1560" s="683"/>
      <c r="H1560" s="683"/>
      <c r="I1560" s="683"/>
      <c r="J1560" s="683"/>
      <c r="K1560" s="683"/>
      <c r="L1560" s="683"/>
      <c r="M1560" s="683"/>
    </row>
    <row r="1561" spans="1:13" x14ac:dyDescent="0.3">
      <c r="A1561" s="683"/>
      <c r="B1561" s="683"/>
      <c r="C1561" s="683"/>
      <c r="D1561" s="683"/>
      <c r="E1561" s="683"/>
      <c r="F1561" s="683"/>
      <c r="G1561" s="683"/>
      <c r="H1561" s="683"/>
      <c r="I1561" s="683"/>
      <c r="J1561" s="683"/>
      <c r="K1561" s="683"/>
      <c r="L1561" s="683"/>
      <c r="M1561" s="683"/>
    </row>
    <row r="1562" spans="1:13" x14ac:dyDescent="0.3">
      <c r="A1562" s="683"/>
      <c r="B1562" s="683"/>
      <c r="C1562" s="683"/>
      <c r="D1562" s="683"/>
      <c r="E1562" s="683"/>
      <c r="F1562" s="683"/>
      <c r="G1562" s="683"/>
      <c r="H1562" s="683"/>
      <c r="I1562" s="683"/>
      <c r="J1562" s="683"/>
      <c r="K1562" s="683"/>
      <c r="L1562" s="683"/>
      <c r="M1562" s="683"/>
    </row>
    <row r="1563" spans="1:13" x14ac:dyDescent="0.3">
      <c r="A1563" s="683"/>
      <c r="B1563" s="683"/>
      <c r="C1563" s="683"/>
      <c r="D1563" s="683"/>
      <c r="E1563" s="683"/>
      <c r="F1563" s="683"/>
      <c r="G1563" s="683"/>
      <c r="H1563" s="683"/>
      <c r="I1563" s="683"/>
      <c r="J1563" s="683"/>
      <c r="K1563" s="683"/>
      <c r="L1563" s="683"/>
      <c r="M1563" s="683"/>
    </row>
    <row r="1564" spans="1:13" x14ac:dyDescent="0.3">
      <c r="A1564" s="683"/>
      <c r="B1564" s="683"/>
      <c r="C1564" s="683"/>
      <c r="D1564" s="683"/>
      <c r="E1564" s="683"/>
      <c r="F1564" s="683"/>
      <c r="G1564" s="683"/>
      <c r="H1564" s="683"/>
      <c r="I1564" s="683"/>
      <c r="J1564" s="683"/>
      <c r="K1564" s="683"/>
      <c r="L1564" s="683"/>
      <c r="M1564" s="683"/>
    </row>
    <row r="1565" spans="1:13" x14ac:dyDescent="0.3">
      <c r="A1565" s="683"/>
      <c r="B1565" s="683"/>
      <c r="C1565" s="683"/>
      <c r="D1565" s="683"/>
      <c r="E1565" s="683"/>
      <c r="F1565" s="683"/>
      <c r="G1565" s="683"/>
      <c r="H1565" s="683"/>
      <c r="I1565" s="683"/>
      <c r="J1565" s="683"/>
      <c r="K1565" s="683"/>
      <c r="L1565" s="683"/>
      <c r="M1565" s="683"/>
    </row>
    <row r="1566" spans="1:13" x14ac:dyDescent="0.3">
      <c r="A1566" s="683"/>
      <c r="B1566" s="683"/>
      <c r="C1566" s="683"/>
      <c r="D1566" s="683"/>
      <c r="E1566" s="683"/>
      <c r="F1566" s="683"/>
      <c r="G1566" s="683"/>
      <c r="H1566" s="683"/>
      <c r="I1566" s="683"/>
      <c r="J1566" s="683"/>
      <c r="K1566" s="683"/>
      <c r="L1566" s="683"/>
      <c r="M1566" s="683"/>
    </row>
    <row r="1567" spans="1:13" x14ac:dyDescent="0.3">
      <c r="A1567" s="683"/>
      <c r="B1567" s="683"/>
      <c r="C1567" s="683"/>
      <c r="D1567" s="683"/>
      <c r="E1567" s="683"/>
      <c r="F1567" s="683"/>
      <c r="G1567" s="683"/>
      <c r="H1567" s="683"/>
      <c r="I1567" s="683"/>
      <c r="J1567" s="683"/>
      <c r="K1567" s="683"/>
      <c r="L1567" s="683"/>
      <c r="M1567" s="683"/>
    </row>
    <row r="1568" spans="1:13" x14ac:dyDescent="0.3">
      <c r="A1568" s="683"/>
      <c r="B1568" s="683"/>
      <c r="C1568" s="683"/>
      <c r="D1568" s="683"/>
      <c r="E1568" s="683"/>
      <c r="F1568" s="683"/>
      <c r="G1568" s="683"/>
      <c r="H1568" s="683"/>
      <c r="I1568" s="683"/>
      <c r="J1568" s="683"/>
      <c r="K1568" s="683"/>
      <c r="L1568" s="683"/>
      <c r="M1568" s="683"/>
    </row>
    <row r="1569" spans="1:13" x14ac:dyDescent="0.3">
      <c r="A1569" s="683"/>
      <c r="B1569" s="683"/>
      <c r="C1569" s="683"/>
      <c r="D1569" s="683"/>
      <c r="E1569" s="683"/>
      <c r="F1569" s="683"/>
      <c r="G1569" s="683"/>
      <c r="H1569" s="683"/>
      <c r="I1569" s="683"/>
      <c r="J1569" s="683"/>
      <c r="K1569" s="683"/>
      <c r="L1569" s="683"/>
      <c r="M1569" s="683"/>
    </row>
    <row r="1570" spans="1:13" x14ac:dyDescent="0.3">
      <c r="A1570" s="683"/>
      <c r="B1570" s="683"/>
      <c r="C1570" s="683"/>
      <c r="D1570" s="683"/>
      <c r="E1570" s="683"/>
      <c r="F1570" s="683"/>
      <c r="G1570" s="683"/>
      <c r="H1570" s="683"/>
      <c r="I1570" s="683"/>
      <c r="J1570" s="683"/>
      <c r="K1570" s="683"/>
      <c r="L1570" s="683"/>
      <c r="M1570" s="683"/>
    </row>
    <row r="1571" spans="1:13" x14ac:dyDescent="0.3">
      <c r="A1571" s="683"/>
      <c r="B1571" s="683"/>
      <c r="C1571" s="683"/>
      <c r="D1571" s="683"/>
      <c r="E1571" s="683"/>
      <c r="F1571" s="683"/>
      <c r="G1571" s="683"/>
      <c r="H1571" s="683"/>
      <c r="I1571" s="683"/>
      <c r="J1571" s="683"/>
      <c r="K1571" s="683"/>
      <c r="L1571" s="683"/>
      <c r="M1571" s="683"/>
    </row>
    <row r="1572" spans="1:13" x14ac:dyDescent="0.3">
      <c r="A1572" s="683"/>
      <c r="B1572" s="683"/>
      <c r="C1572" s="683"/>
      <c r="D1572" s="683"/>
      <c r="E1572" s="683"/>
      <c r="F1572" s="683"/>
      <c r="G1572" s="683"/>
      <c r="H1572" s="683"/>
      <c r="I1572" s="683"/>
      <c r="J1572" s="683"/>
      <c r="K1572" s="683"/>
      <c r="L1572" s="683"/>
      <c r="M1572" s="683"/>
    </row>
    <row r="1573" spans="1:13" x14ac:dyDescent="0.3">
      <c r="A1573" s="683"/>
      <c r="B1573" s="683"/>
      <c r="C1573" s="683"/>
      <c r="D1573" s="683"/>
      <c r="E1573" s="683"/>
      <c r="F1573" s="683"/>
      <c r="G1573" s="683"/>
      <c r="H1573" s="683"/>
      <c r="I1573" s="683"/>
      <c r="J1573" s="683"/>
      <c r="K1573" s="683"/>
      <c r="L1573" s="683"/>
      <c r="M1573" s="683"/>
    </row>
    <row r="1574" spans="1:13" x14ac:dyDescent="0.3">
      <c r="A1574" s="683"/>
      <c r="B1574" s="683"/>
      <c r="C1574" s="683"/>
      <c r="D1574" s="683"/>
      <c r="E1574" s="683"/>
      <c r="F1574" s="683"/>
      <c r="G1574" s="683"/>
      <c r="H1574" s="683"/>
      <c r="I1574" s="683"/>
      <c r="J1574" s="683"/>
      <c r="K1574" s="683"/>
      <c r="L1574" s="683"/>
      <c r="M1574" s="683"/>
    </row>
    <row r="1575" spans="1:13" x14ac:dyDescent="0.3">
      <c r="A1575" s="683"/>
      <c r="B1575" s="683"/>
      <c r="C1575" s="683"/>
      <c r="D1575" s="683"/>
      <c r="E1575" s="683"/>
      <c r="F1575" s="683"/>
      <c r="G1575" s="683"/>
      <c r="H1575" s="683"/>
      <c r="I1575" s="683"/>
      <c r="J1575" s="683"/>
      <c r="K1575" s="683"/>
      <c r="L1575" s="683"/>
      <c r="M1575" s="683"/>
    </row>
    <row r="1576" spans="1:13" x14ac:dyDescent="0.3">
      <c r="A1576" s="683"/>
      <c r="B1576" s="683"/>
      <c r="C1576" s="683"/>
      <c r="D1576" s="683"/>
      <c r="E1576" s="683"/>
      <c r="F1576" s="683"/>
      <c r="G1576" s="683"/>
      <c r="H1576" s="683"/>
      <c r="I1576" s="683"/>
      <c r="J1576" s="683"/>
      <c r="K1576" s="683"/>
      <c r="L1576" s="683"/>
      <c r="M1576" s="683"/>
    </row>
    <row r="1577" spans="1:13" x14ac:dyDescent="0.3">
      <c r="A1577" s="683"/>
      <c r="B1577" s="683"/>
      <c r="C1577" s="683"/>
      <c r="D1577" s="683"/>
      <c r="E1577" s="683"/>
      <c r="F1577" s="683"/>
      <c r="G1577" s="683"/>
      <c r="H1577" s="683"/>
      <c r="I1577" s="683"/>
      <c r="J1577" s="683"/>
      <c r="K1577" s="683"/>
      <c r="L1577" s="683"/>
      <c r="M1577" s="683"/>
    </row>
    <row r="1578" spans="1:13" x14ac:dyDescent="0.3">
      <c r="A1578" s="683"/>
      <c r="B1578" s="683"/>
      <c r="C1578" s="683"/>
      <c r="D1578" s="683"/>
      <c r="E1578" s="683"/>
      <c r="F1578" s="683"/>
      <c r="G1578" s="683"/>
      <c r="H1578" s="683"/>
      <c r="I1578" s="683"/>
      <c r="J1578" s="683"/>
      <c r="K1578" s="683"/>
      <c r="L1578" s="683"/>
      <c r="M1578" s="683"/>
    </row>
    <row r="1579" spans="1:13" x14ac:dyDescent="0.3">
      <c r="A1579" s="683"/>
      <c r="B1579" s="683"/>
      <c r="C1579" s="683"/>
      <c r="D1579" s="683"/>
      <c r="E1579" s="683"/>
      <c r="F1579" s="683"/>
      <c r="G1579" s="683"/>
      <c r="H1579" s="683"/>
      <c r="I1579" s="683"/>
      <c r="J1579" s="683"/>
      <c r="K1579" s="683"/>
      <c r="L1579" s="683"/>
      <c r="M1579" s="683"/>
    </row>
    <row r="1580" spans="1:13" x14ac:dyDescent="0.3">
      <c r="A1580" s="683"/>
      <c r="B1580" s="683"/>
      <c r="C1580" s="683"/>
      <c r="D1580" s="683"/>
      <c r="E1580" s="683"/>
      <c r="F1580" s="683"/>
      <c r="G1580" s="683"/>
      <c r="H1580" s="683"/>
      <c r="I1580" s="683"/>
      <c r="J1580" s="683"/>
      <c r="K1580" s="683"/>
      <c r="L1580" s="683"/>
      <c r="M1580" s="683"/>
    </row>
    <row r="1581" spans="1:13" x14ac:dyDescent="0.3">
      <c r="A1581" s="683"/>
      <c r="B1581" s="683"/>
      <c r="C1581" s="683"/>
      <c r="D1581" s="683"/>
      <c r="E1581" s="683"/>
      <c r="F1581" s="683"/>
      <c r="G1581" s="683"/>
      <c r="H1581" s="683"/>
      <c r="I1581" s="683"/>
      <c r="J1581" s="683"/>
      <c r="K1581" s="683"/>
      <c r="L1581" s="683"/>
      <c r="M1581" s="683"/>
    </row>
    <row r="1582" spans="1:13" x14ac:dyDescent="0.3">
      <c r="A1582" s="683"/>
      <c r="B1582" s="683"/>
      <c r="C1582" s="683"/>
      <c r="D1582" s="683"/>
      <c r="E1582" s="683"/>
      <c r="F1582" s="683"/>
      <c r="G1582" s="683"/>
      <c r="H1582" s="683"/>
      <c r="I1582" s="683"/>
      <c r="J1582" s="683"/>
      <c r="K1582" s="683"/>
      <c r="L1582" s="683"/>
      <c r="M1582" s="683"/>
    </row>
    <row r="1583" spans="1:13" x14ac:dyDescent="0.3">
      <c r="A1583" s="683"/>
      <c r="B1583" s="683"/>
      <c r="C1583" s="683"/>
      <c r="D1583" s="683"/>
      <c r="E1583" s="683"/>
      <c r="F1583" s="683"/>
      <c r="G1583" s="683"/>
      <c r="H1583" s="683"/>
      <c r="I1583" s="683"/>
      <c r="J1583" s="683"/>
      <c r="K1583" s="683"/>
      <c r="L1583" s="683"/>
      <c r="M1583" s="683"/>
    </row>
    <row r="1584" spans="1:13" x14ac:dyDescent="0.3">
      <c r="A1584" s="683"/>
      <c r="B1584" s="683"/>
      <c r="C1584" s="683"/>
      <c r="D1584" s="683"/>
      <c r="E1584" s="683"/>
      <c r="F1584" s="683"/>
      <c r="G1584" s="683"/>
      <c r="H1584" s="683"/>
      <c r="I1584" s="683"/>
      <c r="J1584" s="683"/>
      <c r="K1584" s="683"/>
      <c r="L1584" s="683"/>
      <c r="M1584" s="683"/>
    </row>
    <row r="1585" spans="1:13" x14ac:dyDescent="0.3">
      <c r="A1585" s="683"/>
      <c r="B1585" s="683"/>
      <c r="C1585" s="683"/>
      <c r="D1585" s="683"/>
      <c r="E1585" s="683"/>
      <c r="F1585" s="683"/>
      <c r="G1585" s="683"/>
      <c r="H1585" s="683"/>
      <c r="I1585" s="683"/>
      <c r="J1585" s="683"/>
      <c r="K1585" s="683"/>
      <c r="L1585" s="683"/>
      <c r="M1585" s="683"/>
    </row>
    <row r="1586" spans="1:13" x14ac:dyDescent="0.3">
      <c r="A1586" s="683"/>
      <c r="B1586" s="683"/>
      <c r="C1586" s="683"/>
      <c r="D1586" s="683"/>
      <c r="E1586" s="683"/>
      <c r="F1586" s="683"/>
      <c r="G1586" s="683"/>
      <c r="H1586" s="683"/>
      <c r="I1586" s="683"/>
      <c r="J1586" s="683"/>
      <c r="K1586" s="683"/>
      <c r="L1586" s="683"/>
      <c r="M1586" s="683"/>
    </row>
    <row r="1587" spans="1:13" x14ac:dyDescent="0.3">
      <c r="A1587" s="683"/>
      <c r="B1587" s="683"/>
      <c r="C1587" s="683"/>
      <c r="D1587" s="683"/>
      <c r="E1587" s="683"/>
      <c r="F1587" s="683"/>
      <c r="G1587" s="683"/>
      <c r="H1587" s="683"/>
      <c r="I1587" s="683"/>
      <c r="J1587" s="683"/>
      <c r="K1587" s="683"/>
      <c r="L1587" s="683"/>
      <c r="M1587" s="683"/>
    </row>
    <row r="1588" spans="1:13" x14ac:dyDescent="0.3">
      <c r="A1588" s="683"/>
      <c r="B1588" s="683"/>
      <c r="C1588" s="683"/>
      <c r="D1588" s="683"/>
      <c r="E1588" s="683"/>
      <c r="F1588" s="683"/>
      <c r="G1588" s="683"/>
      <c r="H1588" s="683"/>
      <c r="I1588" s="683"/>
      <c r="J1588" s="683"/>
      <c r="K1588" s="683"/>
      <c r="L1588" s="683"/>
      <c r="M1588" s="683"/>
    </row>
    <row r="1589" spans="1:13" x14ac:dyDescent="0.3">
      <c r="A1589" s="683"/>
      <c r="B1589" s="683"/>
      <c r="C1589" s="683"/>
      <c r="D1589" s="683"/>
      <c r="E1589" s="683"/>
      <c r="F1589" s="683"/>
      <c r="G1589" s="683"/>
      <c r="H1589" s="683"/>
      <c r="I1589" s="683"/>
      <c r="J1589" s="683"/>
      <c r="K1589" s="683"/>
      <c r="L1589" s="683"/>
      <c r="M1589" s="683"/>
    </row>
    <row r="1590" spans="1:13" x14ac:dyDescent="0.3">
      <c r="A1590" s="683"/>
      <c r="B1590" s="683"/>
      <c r="C1590" s="683"/>
      <c r="D1590" s="683"/>
      <c r="E1590" s="683"/>
      <c r="F1590" s="683"/>
      <c r="G1590" s="683"/>
      <c r="H1590" s="683"/>
      <c r="I1590" s="683"/>
      <c r="J1590" s="683"/>
      <c r="K1590" s="683"/>
      <c r="L1590" s="683"/>
      <c r="M1590" s="683"/>
    </row>
    <row r="1591" spans="1:13" x14ac:dyDescent="0.3">
      <c r="A1591" s="683"/>
      <c r="B1591" s="683"/>
      <c r="C1591" s="683"/>
      <c r="D1591" s="683"/>
      <c r="E1591" s="683"/>
      <c r="F1591" s="683"/>
      <c r="G1591" s="683"/>
      <c r="H1591" s="683"/>
      <c r="I1591" s="683"/>
      <c r="J1591" s="683"/>
      <c r="K1591" s="683"/>
      <c r="L1591" s="683"/>
      <c r="M1591" s="683"/>
    </row>
    <row r="1592" spans="1:13" x14ac:dyDescent="0.3">
      <c r="A1592" s="683"/>
      <c r="B1592" s="683"/>
      <c r="C1592" s="683"/>
      <c r="D1592" s="683"/>
      <c r="E1592" s="683"/>
      <c r="F1592" s="683"/>
      <c r="G1592" s="683"/>
      <c r="H1592" s="683"/>
      <c r="I1592" s="683"/>
      <c r="J1592" s="683"/>
      <c r="K1592" s="683"/>
      <c r="L1592" s="683"/>
      <c r="M1592" s="683"/>
    </row>
    <row r="1593" spans="1:13" x14ac:dyDescent="0.3">
      <c r="A1593" s="683"/>
      <c r="B1593" s="683"/>
      <c r="C1593" s="683"/>
      <c r="D1593" s="683"/>
      <c r="E1593" s="683"/>
      <c r="F1593" s="683"/>
      <c r="G1593" s="683"/>
      <c r="H1593" s="683"/>
      <c r="I1593" s="683"/>
      <c r="J1593" s="683"/>
      <c r="K1593" s="683"/>
      <c r="L1593" s="683"/>
      <c r="M1593" s="683"/>
    </row>
    <row r="1594" spans="1:13" x14ac:dyDescent="0.3">
      <c r="A1594" s="683"/>
      <c r="B1594" s="683"/>
      <c r="C1594" s="683"/>
      <c r="D1594" s="683"/>
      <c r="E1594" s="683"/>
      <c r="F1594" s="683"/>
      <c r="G1594" s="683"/>
      <c r="H1594" s="683"/>
      <c r="I1594" s="683"/>
      <c r="J1594" s="683"/>
      <c r="K1594" s="683"/>
      <c r="L1594" s="683"/>
      <c r="M1594" s="683"/>
    </row>
    <row r="1595" spans="1:13" x14ac:dyDescent="0.3">
      <c r="A1595" s="683"/>
      <c r="B1595" s="683"/>
      <c r="C1595" s="683"/>
      <c r="D1595" s="683"/>
      <c r="E1595" s="683"/>
      <c r="F1595" s="683"/>
      <c r="G1595" s="683"/>
      <c r="H1595" s="683"/>
      <c r="I1595" s="683"/>
      <c r="J1595" s="683"/>
      <c r="K1595" s="683"/>
      <c r="L1595" s="683"/>
      <c r="M1595" s="683"/>
    </row>
    <row r="1596" spans="1:13" x14ac:dyDescent="0.3">
      <c r="A1596" s="683"/>
      <c r="B1596" s="683"/>
      <c r="C1596" s="683"/>
      <c r="D1596" s="683"/>
      <c r="E1596" s="683"/>
      <c r="F1596" s="683"/>
      <c r="G1596" s="683"/>
      <c r="H1596" s="683"/>
      <c r="I1596" s="683"/>
      <c r="J1596" s="683"/>
      <c r="K1596" s="683"/>
      <c r="L1596" s="683"/>
      <c r="M1596" s="683"/>
    </row>
    <row r="1597" spans="1:13" x14ac:dyDescent="0.3">
      <c r="A1597" s="683"/>
      <c r="B1597" s="683"/>
      <c r="C1597" s="683"/>
      <c r="D1597" s="683"/>
      <c r="E1597" s="683"/>
      <c r="F1597" s="683"/>
      <c r="G1597" s="683"/>
      <c r="H1597" s="683"/>
      <c r="I1597" s="683"/>
      <c r="J1597" s="683"/>
      <c r="K1597" s="683"/>
      <c r="L1597" s="683"/>
      <c r="M1597" s="683"/>
    </row>
    <row r="1598" spans="1:13" x14ac:dyDescent="0.3">
      <c r="A1598" s="683"/>
      <c r="B1598" s="683"/>
      <c r="C1598" s="683"/>
      <c r="D1598" s="683"/>
      <c r="E1598" s="683"/>
      <c r="F1598" s="683"/>
      <c r="G1598" s="683"/>
      <c r="H1598" s="683"/>
      <c r="I1598" s="683"/>
      <c r="J1598" s="683"/>
      <c r="K1598" s="683"/>
      <c r="L1598" s="683"/>
      <c r="M1598" s="683"/>
    </row>
    <row r="1599" spans="1:13" x14ac:dyDescent="0.3">
      <c r="A1599" s="683"/>
      <c r="B1599" s="683"/>
      <c r="C1599" s="683"/>
      <c r="D1599" s="683"/>
      <c r="E1599" s="683"/>
      <c r="F1599" s="683"/>
      <c r="G1599" s="683"/>
      <c r="H1599" s="683"/>
      <c r="I1599" s="683"/>
      <c r="J1599" s="683"/>
      <c r="K1599" s="683"/>
      <c r="L1599" s="683"/>
      <c r="M1599" s="683"/>
    </row>
    <row r="1600" spans="1:13" x14ac:dyDescent="0.3">
      <c r="A1600" s="683"/>
      <c r="B1600" s="683"/>
      <c r="C1600" s="683"/>
      <c r="D1600" s="683"/>
      <c r="E1600" s="683"/>
      <c r="F1600" s="683"/>
      <c r="G1600" s="683"/>
      <c r="H1600" s="683"/>
      <c r="I1600" s="683"/>
      <c r="J1600" s="683"/>
      <c r="K1600" s="683"/>
      <c r="L1600" s="683"/>
      <c r="M1600" s="683"/>
    </row>
    <row r="1601" spans="1:13" x14ac:dyDescent="0.3">
      <c r="A1601" s="683"/>
      <c r="B1601" s="683"/>
      <c r="C1601" s="683"/>
      <c r="D1601" s="683"/>
      <c r="E1601" s="683"/>
      <c r="F1601" s="683"/>
      <c r="G1601" s="683"/>
      <c r="H1601" s="683"/>
      <c r="I1601" s="683"/>
      <c r="J1601" s="683"/>
      <c r="K1601" s="683"/>
      <c r="L1601" s="683"/>
      <c r="M1601" s="683"/>
    </row>
    <row r="1602" spans="1:13" x14ac:dyDescent="0.3">
      <c r="A1602" s="683"/>
      <c r="B1602" s="683"/>
      <c r="C1602" s="683"/>
      <c r="D1602" s="683"/>
      <c r="E1602" s="683"/>
      <c r="F1602" s="683"/>
      <c r="G1602" s="683"/>
      <c r="H1602" s="683"/>
      <c r="I1602" s="683"/>
      <c r="J1602" s="683"/>
      <c r="K1602" s="683"/>
      <c r="L1602" s="683"/>
      <c r="M1602" s="683"/>
    </row>
    <row r="1603" spans="1:13" x14ac:dyDescent="0.3">
      <c r="A1603" s="683"/>
      <c r="B1603" s="683"/>
      <c r="C1603" s="683"/>
      <c r="D1603" s="683"/>
      <c r="E1603" s="683"/>
      <c r="F1603" s="683"/>
      <c r="G1603" s="683"/>
      <c r="H1603" s="683"/>
      <c r="I1603" s="683"/>
      <c r="J1603" s="683"/>
      <c r="K1603" s="683"/>
      <c r="L1603" s="683"/>
      <c r="M1603" s="683"/>
    </row>
    <row r="1604" spans="1:13" x14ac:dyDescent="0.3">
      <c r="A1604" s="683"/>
      <c r="B1604" s="683"/>
      <c r="C1604" s="683"/>
      <c r="D1604" s="683"/>
      <c r="E1604" s="683"/>
      <c r="F1604" s="683"/>
      <c r="G1604" s="683"/>
      <c r="H1604" s="683"/>
      <c r="I1604" s="683"/>
      <c r="J1604" s="683"/>
      <c r="K1604" s="683"/>
      <c r="L1604" s="683"/>
      <c r="M1604" s="683"/>
    </row>
    <row r="1605" spans="1:13" x14ac:dyDescent="0.3">
      <c r="A1605" s="683"/>
      <c r="B1605" s="683"/>
      <c r="C1605" s="683"/>
      <c r="D1605" s="683"/>
      <c r="E1605" s="683"/>
      <c r="F1605" s="683"/>
      <c r="G1605" s="683"/>
      <c r="H1605" s="683"/>
      <c r="I1605" s="683"/>
      <c r="J1605" s="683"/>
      <c r="K1605" s="683"/>
      <c r="L1605" s="683"/>
      <c r="M1605" s="683"/>
    </row>
    <row r="1606" spans="1:13" x14ac:dyDescent="0.3">
      <c r="A1606" s="683"/>
      <c r="B1606" s="683"/>
      <c r="C1606" s="683"/>
      <c r="D1606" s="683"/>
      <c r="E1606" s="683"/>
      <c r="F1606" s="683"/>
      <c r="G1606" s="683"/>
      <c r="H1606" s="683"/>
      <c r="I1606" s="683"/>
      <c r="J1606" s="683"/>
      <c r="K1606" s="683"/>
      <c r="L1606" s="683"/>
      <c r="M1606" s="683"/>
    </row>
    <row r="1607" spans="1:13" x14ac:dyDescent="0.3">
      <c r="A1607" s="683"/>
      <c r="B1607" s="683"/>
      <c r="C1607" s="683"/>
      <c r="D1607" s="683"/>
      <c r="E1607" s="683"/>
      <c r="F1607" s="683"/>
      <c r="G1607" s="683"/>
      <c r="H1607" s="683"/>
      <c r="I1607" s="683"/>
      <c r="J1607" s="683"/>
      <c r="K1607" s="683"/>
      <c r="L1607" s="683"/>
      <c r="M1607" s="683"/>
    </row>
    <row r="1608" spans="1:13" x14ac:dyDescent="0.3">
      <c r="A1608" s="683"/>
      <c r="B1608" s="683"/>
      <c r="C1608" s="683"/>
      <c r="D1608" s="683"/>
      <c r="E1608" s="683"/>
      <c r="F1608" s="683"/>
      <c r="G1608" s="683"/>
      <c r="H1608" s="683"/>
      <c r="I1608" s="683"/>
      <c r="J1608" s="683"/>
      <c r="K1608" s="683"/>
      <c r="L1608" s="683"/>
      <c r="M1608" s="683"/>
    </row>
    <row r="1609" spans="1:13" x14ac:dyDescent="0.3">
      <c r="A1609" s="683"/>
      <c r="B1609" s="683"/>
      <c r="C1609" s="683"/>
      <c r="D1609" s="683"/>
      <c r="E1609" s="683"/>
      <c r="F1609" s="683"/>
      <c r="G1609" s="683"/>
      <c r="H1609" s="683"/>
      <c r="I1609" s="683"/>
      <c r="J1609" s="683"/>
      <c r="K1609" s="683"/>
      <c r="L1609" s="683"/>
      <c r="M1609" s="683"/>
    </row>
    <row r="1610" spans="1:13" x14ac:dyDescent="0.3">
      <c r="A1610" s="683"/>
      <c r="B1610" s="683"/>
      <c r="C1610" s="683"/>
      <c r="D1610" s="683"/>
      <c r="E1610" s="683"/>
      <c r="F1610" s="683"/>
      <c r="G1610" s="683"/>
      <c r="H1610" s="683"/>
      <c r="I1610" s="683"/>
      <c r="J1610" s="683"/>
      <c r="K1610" s="683"/>
      <c r="L1610" s="683"/>
      <c r="M1610" s="683"/>
    </row>
    <row r="1611" spans="1:13" x14ac:dyDescent="0.3">
      <c r="A1611" s="683"/>
      <c r="B1611" s="683"/>
      <c r="C1611" s="683"/>
      <c r="D1611" s="683"/>
      <c r="E1611" s="683"/>
      <c r="F1611" s="683"/>
      <c r="G1611" s="683"/>
      <c r="H1611" s="683"/>
      <c r="I1611" s="683"/>
      <c r="J1611" s="683"/>
      <c r="K1611" s="683"/>
      <c r="L1611" s="683"/>
      <c r="M1611" s="683"/>
    </row>
    <row r="1612" spans="1:13" x14ac:dyDescent="0.3">
      <c r="A1612" s="683"/>
      <c r="B1612" s="683"/>
      <c r="C1612" s="683"/>
      <c r="D1612" s="683"/>
      <c r="E1612" s="683"/>
      <c r="F1612" s="683"/>
      <c r="G1612" s="683"/>
      <c r="H1612" s="683"/>
      <c r="I1612" s="683"/>
      <c r="J1612" s="683"/>
      <c r="K1612" s="683"/>
      <c r="L1612" s="683"/>
      <c r="M1612" s="683"/>
    </row>
    <row r="1613" spans="1:13" x14ac:dyDescent="0.3">
      <c r="A1613" s="683"/>
      <c r="B1613" s="683"/>
      <c r="C1613" s="683"/>
      <c r="D1613" s="683"/>
      <c r="E1613" s="683"/>
      <c r="F1613" s="683"/>
      <c r="G1613" s="683"/>
      <c r="H1613" s="683"/>
      <c r="I1613" s="683"/>
      <c r="J1613" s="683"/>
      <c r="K1613" s="683"/>
      <c r="L1613" s="683"/>
      <c r="M1613" s="683"/>
    </row>
    <row r="1614" spans="1:13" x14ac:dyDescent="0.3">
      <c r="A1614" s="683"/>
      <c r="B1614" s="683"/>
      <c r="C1614" s="683"/>
      <c r="D1614" s="683"/>
      <c r="E1614" s="683"/>
      <c r="F1614" s="683"/>
      <c r="G1614" s="683"/>
      <c r="H1614" s="683"/>
      <c r="I1614" s="683"/>
      <c r="J1614" s="683"/>
      <c r="K1614" s="683"/>
      <c r="L1614" s="683"/>
      <c r="M1614" s="683"/>
    </row>
    <row r="1615" spans="1:13" x14ac:dyDescent="0.3">
      <c r="A1615" s="683"/>
      <c r="B1615" s="683"/>
      <c r="C1615" s="683"/>
      <c r="D1615" s="683"/>
      <c r="E1615" s="683"/>
      <c r="F1615" s="683"/>
      <c r="G1615" s="683"/>
      <c r="H1615" s="683"/>
      <c r="I1615" s="683"/>
      <c r="J1615" s="683"/>
      <c r="K1615" s="683"/>
      <c r="L1615" s="683"/>
      <c r="M1615" s="683"/>
    </row>
    <row r="1616" spans="1:13" x14ac:dyDescent="0.3">
      <c r="A1616" s="683"/>
      <c r="B1616" s="683"/>
      <c r="C1616" s="683"/>
      <c r="D1616" s="683"/>
      <c r="E1616" s="683"/>
      <c r="F1616" s="683"/>
      <c r="G1616" s="683"/>
      <c r="H1616" s="683"/>
      <c r="I1616" s="683"/>
      <c r="J1616" s="683"/>
      <c r="K1616" s="683"/>
      <c r="L1616" s="683"/>
      <c r="M1616" s="683"/>
    </row>
    <row r="1617" spans="1:13" x14ac:dyDescent="0.3">
      <c r="A1617" s="683"/>
      <c r="B1617" s="683"/>
      <c r="C1617" s="683"/>
      <c r="D1617" s="683"/>
      <c r="E1617" s="683"/>
      <c r="F1617" s="683"/>
      <c r="G1617" s="683"/>
      <c r="H1617" s="683"/>
      <c r="I1617" s="683"/>
      <c r="J1617" s="683"/>
      <c r="K1617" s="683"/>
      <c r="L1617" s="683"/>
      <c r="M1617" s="683"/>
    </row>
    <row r="1618" spans="1:13" x14ac:dyDescent="0.3">
      <c r="A1618" s="683"/>
      <c r="B1618" s="683"/>
      <c r="C1618" s="683"/>
      <c r="D1618" s="683"/>
      <c r="E1618" s="683"/>
      <c r="F1618" s="683"/>
      <c r="G1618" s="683"/>
      <c r="H1618" s="683"/>
      <c r="I1618" s="683"/>
      <c r="J1618" s="683"/>
      <c r="K1618" s="683"/>
      <c r="L1618" s="683"/>
      <c r="M1618" s="683"/>
    </row>
    <row r="1619" spans="1:13" x14ac:dyDescent="0.3">
      <c r="A1619" s="683"/>
      <c r="B1619" s="683"/>
      <c r="C1619" s="683"/>
      <c r="D1619" s="683"/>
      <c r="E1619" s="683"/>
      <c r="F1619" s="683"/>
      <c r="G1619" s="683"/>
      <c r="H1619" s="683"/>
      <c r="I1619" s="683"/>
      <c r="J1619" s="683"/>
      <c r="K1619" s="683"/>
      <c r="L1619" s="683"/>
      <c r="M1619" s="683"/>
    </row>
  </sheetData>
  <sheetProtection algorithmName="SHA-512" hashValue="n7qsuMrrzCfv7OZBp72MZr/oQTNmYkdQfVjLV4PPxlOQBuKMyFUrqJ5Jo0b1C7oyX7HD2Wh9wY+3OjxDiUohsg==" saltValue="ryKTLxDH8191KI4d2Mh6Hw==" spinCount="100000" sheet="1" selectLockedCells="1"/>
  <mergeCells count="14">
    <mergeCell ref="A37:J37"/>
    <mergeCell ref="A1:M1"/>
    <mergeCell ref="A3:M3"/>
    <mergeCell ref="A4:M4"/>
    <mergeCell ref="B25:B30"/>
    <mergeCell ref="B31:B36"/>
    <mergeCell ref="A7:A12"/>
    <mergeCell ref="A13:A18"/>
    <mergeCell ref="A19:A24"/>
    <mergeCell ref="A25:A30"/>
    <mergeCell ref="A31:A36"/>
    <mergeCell ref="B7:B12"/>
    <mergeCell ref="B13:B18"/>
    <mergeCell ref="B19:B24"/>
  </mergeCells>
  <printOptions horizontalCentered="1"/>
  <pageMargins left="0.23622047244094491" right="0.23622047244094491" top="0.74803149606299213" bottom="0.35433070866141736" header="0.31496062992125984" footer="0.31496062992125984"/>
  <pageSetup paperSize="9" scale="91" orientation="landscape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Q1161"/>
  <sheetViews>
    <sheetView showFormulas="1" topLeftCell="B26" workbookViewId="0">
      <selection activeCell="D40" sqref="D40:F40"/>
    </sheetView>
  </sheetViews>
  <sheetFormatPr baseColWidth="10" defaultColWidth="12" defaultRowHeight="13.2" x14ac:dyDescent="0.3"/>
  <cols>
    <col min="1" max="1" width="3.33203125" style="1228" hidden="1" customWidth="1"/>
    <col min="2" max="2" width="4.88671875" style="1261" customWidth="1"/>
    <col min="3" max="3" width="15.88671875" style="1261" customWidth="1"/>
    <col min="4" max="4" width="1.5546875" style="1261" customWidth="1"/>
    <col min="5" max="5" width="8.109375" style="1261" customWidth="1"/>
    <col min="6" max="6" width="5.44140625" style="1261" customWidth="1"/>
    <col min="7" max="7" width="2.33203125" style="1261" customWidth="1"/>
    <col min="8" max="8" width="14.44140625" style="1261" customWidth="1"/>
    <col min="9" max="9" width="2.88671875" style="1261" customWidth="1"/>
    <col min="10" max="10" width="10.44140625" style="1261" customWidth="1"/>
    <col min="11" max="11" width="6.44140625" style="1261" customWidth="1"/>
    <col min="12" max="12" width="5.88671875" style="1261" customWidth="1"/>
    <col min="13" max="13" width="8.109375" style="1261" customWidth="1"/>
    <col min="14" max="14" width="4.44140625" style="1261" customWidth="1"/>
    <col min="15" max="15" width="13.5546875" style="1261" customWidth="1"/>
    <col min="16" max="16" width="6.5546875" style="1234" customWidth="1"/>
    <col min="17" max="256" width="12" style="1234"/>
    <col min="257" max="257" width="0" style="1234" hidden="1" customWidth="1"/>
    <col min="258" max="258" width="4.88671875" style="1234" customWidth="1"/>
    <col min="259" max="259" width="15.88671875" style="1234" customWidth="1"/>
    <col min="260" max="260" width="1.5546875" style="1234" customWidth="1"/>
    <col min="261" max="261" width="8.109375" style="1234" customWidth="1"/>
    <col min="262" max="262" width="5.44140625" style="1234" customWidth="1"/>
    <col min="263" max="263" width="2.33203125" style="1234" customWidth="1"/>
    <col min="264" max="264" width="7.6640625" style="1234" customWidth="1"/>
    <col min="265" max="265" width="2.88671875" style="1234" customWidth="1"/>
    <col min="266" max="266" width="10.44140625" style="1234" customWidth="1"/>
    <col min="267" max="267" width="6.44140625" style="1234" customWidth="1"/>
    <col min="268" max="268" width="5.88671875" style="1234" customWidth="1"/>
    <col min="269" max="269" width="8.109375" style="1234" customWidth="1"/>
    <col min="270" max="270" width="4.44140625" style="1234" customWidth="1"/>
    <col min="271" max="271" width="13.5546875" style="1234" customWidth="1"/>
    <col min="272" max="272" width="6.5546875" style="1234" customWidth="1"/>
    <col min="273" max="512" width="12" style="1234"/>
    <col min="513" max="513" width="0" style="1234" hidden="1" customWidth="1"/>
    <col min="514" max="514" width="4.88671875" style="1234" customWidth="1"/>
    <col min="515" max="515" width="15.88671875" style="1234" customWidth="1"/>
    <col min="516" max="516" width="1.5546875" style="1234" customWidth="1"/>
    <col min="517" max="517" width="8.109375" style="1234" customWidth="1"/>
    <col min="518" max="518" width="5.44140625" style="1234" customWidth="1"/>
    <col min="519" max="519" width="2.33203125" style="1234" customWidth="1"/>
    <col min="520" max="520" width="7.6640625" style="1234" customWidth="1"/>
    <col min="521" max="521" width="2.88671875" style="1234" customWidth="1"/>
    <col min="522" max="522" width="10.44140625" style="1234" customWidth="1"/>
    <col min="523" max="523" width="6.44140625" style="1234" customWidth="1"/>
    <col min="524" max="524" width="5.88671875" style="1234" customWidth="1"/>
    <col min="525" max="525" width="8.109375" style="1234" customWidth="1"/>
    <col min="526" max="526" width="4.44140625" style="1234" customWidth="1"/>
    <col min="527" max="527" width="13.5546875" style="1234" customWidth="1"/>
    <col min="528" max="528" width="6.5546875" style="1234" customWidth="1"/>
    <col min="529" max="768" width="12" style="1234"/>
    <col min="769" max="769" width="0" style="1234" hidden="1" customWidth="1"/>
    <col min="770" max="770" width="4.88671875" style="1234" customWidth="1"/>
    <col min="771" max="771" width="15.88671875" style="1234" customWidth="1"/>
    <col min="772" max="772" width="1.5546875" style="1234" customWidth="1"/>
    <col min="773" max="773" width="8.109375" style="1234" customWidth="1"/>
    <col min="774" max="774" width="5.44140625" style="1234" customWidth="1"/>
    <col min="775" max="775" width="2.33203125" style="1234" customWidth="1"/>
    <col min="776" max="776" width="7.6640625" style="1234" customWidth="1"/>
    <col min="777" max="777" width="2.88671875" style="1234" customWidth="1"/>
    <col min="778" max="778" width="10.44140625" style="1234" customWidth="1"/>
    <col min="779" max="779" width="6.44140625" style="1234" customWidth="1"/>
    <col min="780" max="780" width="5.88671875" style="1234" customWidth="1"/>
    <col min="781" max="781" width="8.109375" style="1234" customWidth="1"/>
    <col min="782" max="782" width="4.44140625" style="1234" customWidth="1"/>
    <col min="783" max="783" width="13.5546875" style="1234" customWidth="1"/>
    <col min="784" max="784" width="6.5546875" style="1234" customWidth="1"/>
    <col min="785" max="1024" width="12" style="1234"/>
    <col min="1025" max="1025" width="0" style="1234" hidden="1" customWidth="1"/>
    <col min="1026" max="1026" width="4.88671875" style="1234" customWidth="1"/>
    <col min="1027" max="1027" width="15.88671875" style="1234" customWidth="1"/>
    <col min="1028" max="1028" width="1.5546875" style="1234" customWidth="1"/>
    <col min="1029" max="1029" width="8.109375" style="1234" customWidth="1"/>
    <col min="1030" max="1030" width="5.44140625" style="1234" customWidth="1"/>
    <col min="1031" max="1031" width="2.33203125" style="1234" customWidth="1"/>
    <col min="1032" max="1032" width="7.6640625" style="1234" customWidth="1"/>
    <col min="1033" max="1033" width="2.88671875" style="1234" customWidth="1"/>
    <col min="1034" max="1034" width="10.44140625" style="1234" customWidth="1"/>
    <col min="1035" max="1035" width="6.44140625" style="1234" customWidth="1"/>
    <col min="1036" max="1036" width="5.88671875" style="1234" customWidth="1"/>
    <col min="1037" max="1037" width="8.109375" style="1234" customWidth="1"/>
    <col min="1038" max="1038" width="4.44140625" style="1234" customWidth="1"/>
    <col min="1039" max="1039" width="13.5546875" style="1234" customWidth="1"/>
    <col min="1040" max="1040" width="6.5546875" style="1234" customWidth="1"/>
    <col min="1041" max="1280" width="12" style="1234"/>
    <col min="1281" max="1281" width="0" style="1234" hidden="1" customWidth="1"/>
    <col min="1282" max="1282" width="4.88671875" style="1234" customWidth="1"/>
    <col min="1283" max="1283" width="15.88671875" style="1234" customWidth="1"/>
    <col min="1284" max="1284" width="1.5546875" style="1234" customWidth="1"/>
    <col min="1285" max="1285" width="8.109375" style="1234" customWidth="1"/>
    <col min="1286" max="1286" width="5.44140625" style="1234" customWidth="1"/>
    <col min="1287" max="1287" width="2.33203125" style="1234" customWidth="1"/>
    <col min="1288" max="1288" width="7.6640625" style="1234" customWidth="1"/>
    <col min="1289" max="1289" width="2.88671875" style="1234" customWidth="1"/>
    <col min="1290" max="1290" width="10.44140625" style="1234" customWidth="1"/>
    <col min="1291" max="1291" width="6.44140625" style="1234" customWidth="1"/>
    <col min="1292" max="1292" width="5.88671875" style="1234" customWidth="1"/>
    <col min="1293" max="1293" width="8.109375" style="1234" customWidth="1"/>
    <col min="1294" max="1294" width="4.44140625" style="1234" customWidth="1"/>
    <col min="1295" max="1295" width="13.5546875" style="1234" customWidth="1"/>
    <col min="1296" max="1296" width="6.5546875" style="1234" customWidth="1"/>
    <col min="1297" max="1536" width="12" style="1234"/>
    <col min="1537" max="1537" width="0" style="1234" hidden="1" customWidth="1"/>
    <col min="1538" max="1538" width="4.88671875" style="1234" customWidth="1"/>
    <col min="1539" max="1539" width="15.88671875" style="1234" customWidth="1"/>
    <col min="1540" max="1540" width="1.5546875" style="1234" customWidth="1"/>
    <col min="1541" max="1541" width="8.109375" style="1234" customWidth="1"/>
    <col min="1542" max="1542" width="5.44140625" style="1234" customWidth="1"/>
    <col min="1543" max="1543" width="2.33203125" style="1234" customWidth="1"/>
    <col min="1544" max="1544" width="7.6640625" style="1234" customWidth="1"/>
    <col min="1545" max="1545" width="2.88671875" style="1234" customWidth="1"/>
    <col min="1546" max="1546" width="10.44140625" style="1234" customWidth="1"/>
    <col min="1547" max="1547" width="6.44140625" style="1234" customWidth="1"/>
    <col min="1548" max="1548" width="5.88671875" style="1234" customWidth="1"/>
    <col min="1549" max="1549" width="8.109375" style="1234" customWidth="1"/>
    <col min="1550" max="1550" width="4.44140625" style="1234" customWidth="1"/>
    <col min="1551" max="1551" width="13.5546875" style="1234" customWidth="1"/>
    <col min="1552" max="1552" width="6.5546875" style="1234" customWidth="1"/>
    <col min="1553" max="1792" width="12" style="1234"/>
    <col min="1793" max="1793" width="0" style="1234" hidden="1" customWidth="1"/>
    <col min="1794" max="1794" width="4.88671875" style="1234" customWidth="1"/>
    <col min="1795" max="1795" width="15.88671875" style="1234" customWidth="1"/>
    <col min="1796" max="1796" width="1.5546875" style="1234" customWidth="1"/>
    <col min="1797" max="1797" width="8.109375" style="1234" customWidth="1"/>
    <col min="1798" max="1798" width="5.44140625" style="1234" customWidth="1"/>
    <col min="1799" max="1799" width="2.33203125" style="1234" customWidth="1"/>
    <col min="1800" max="1800" width="7.6640625" style="1234" customWidth="1"/>
    <col min="1801" max="1801" width="2.88671875" style="1234" customWidth="1"/>
    <col min="1802" max="1802" width="10.44140625" style="1234" customWidth="1"/>
    <col min="1803" max="1803" width="6.44140625" style="1234" customWidth="1"/>
    <col min="1804" max="1804" width="5.88671875" style="1234" customWidth="1"/>
    <col min="1805" max="1805" width="8.109375" style="1234" customWidth="1"/>
    <col min="1806" max="1806" width="4.44140625" style="1234" customWidth="1"/>
    <col min="1807" max="1807" width="13.5546875" style="1234" customWidth="1"/>
    <col min="1808" max="1808" width="6.5546875" style="1234" customWidth="1"/>
    <col min="1809" max="2048" width="12" style="1234"/>
    <col min="2049" max="2049" width="0" style="1234" hidden="1" customWidth="1"/>
    <col min="2050" max="2050" width="4.88671875" style="1234" customWidth="1"/>
    <col min="2051" max="2051" width="15.88671875" style="1234" customWidth="1"/>
    <col min="2052" max="2052" width="1.5546875" style="1234" customWidth="1"/>
    <col min="2053" max="2053" width="8.109375" style="1234" customWidth="1"/>
    <col min="2054" max="2054" width="5.44140625" style="1234" customWidth="1"/>
    <col min="2055" max="2055" width="2.33203125" style="1234" customWidth="1"/>
    <col min="2056" max="2056" width="7.6640625" style="1234" customWidth="1"/>
    <col min="2057" max="2057" width="2.88671875" style="1234" customWidth="1"/>
    <col min="2058" max="2058" width="10.44140625" style="1234" customWidth="1"/>
    <col min="2059" max="2059" width="6.44140625" style="1234" customWidth="1"/>
    <col min="2060" max="2060" width="5.88671875" style="1234" customWidth="1"/>
    <col min="2061" max="2061" width="8.109375" style="1234" customWidth="1"/>
    <col min="2062" max="2062" width="4.44140625" style="1234" customWidth="1"/>
    <col min="2063" max="2063" width="13.5546875" style="1234" customWidth="1"/>
    <col min="2064" max="2064" width="6.5546875" style="1234" customWidth="1"/>
    <col min="2065" max="2304" width="12" style="1234"/>
    <col min="2305" max="2305" width="0" style="1234" hidden="1" customWidth="1"/>
    <col min="2306" max="2306" width="4.88671875" style="1234" customWidth="1"/>
    <col min="2307" max="2307" width="15.88671875" style="1234" customWidth="1"/>
    <col min="2308" max="2308" width="1.5546875" style="1234" customWidth="1"/>
    <col min="2309" max="2309" width="8.109375" style="1234" customWidth="1"/>
    <col min="2310" max="2310" width="5.44140625" style="1234" customWidth="1"/>
    <col min="2311" max="2311" width="2.33203125" style="1234" customWidth="1"/>
    <col min="2312" max="2312" width="7.6640625" style="1234" customWidth="1"/>
    <col min="2313" max="2313" width="2.88671875" style="1234" customWidth="1"/>
    <col min="2314" max="2314" width="10.44140625" style="1234" customWidth="1"/>
    <col min="2315" max="2315" width="6.44140625" style="1234" customWidth="1"/>
    <col min="2316" max="2316" width="5.88671875" style="1234" customWidth="1"/>
    <col min="2317" max="2317" width="8.109375" style="1234" customWidth="1"/>
    <col min="2318" max="2318" width="4.44140625" style="1234" customWidth="1"/>
    <col min="2319" max="2319" width="13.5546875" style="1234" customWidth="1"/>
    <col min="2320" max="2320" width="6.5546875" style="1234" customWidth="1"/>
    <col min="2321" max="2560" width="12" style="1234"/>
    <col min="2561" max="2561" width="0" style="1234" hidden="1" customWidth="1"/>
    <col min="2562" max="2562" width="4.88671875" style="1234" customWidth="1"/>
    <col min="2563" max="2563" width="15.88671875" style="1234" customWidth="1"/>
    <col min="2564" max="2564" width="1.5546875" style="1234" customWidth="1"/>
    <col min="2565" max="2565" width="8.109375" style="1234" customWidth="1"/>
    <col min="2566" max="2566" width="5.44140625" style="1234" customWidth="1"/>
    <col min="2567" max="2567" width="2.33203125" style="1234" customWidth="1"/>
    <col min="2568" max="2568" width="7.6640625" style="1234" customWidth="1"/>
    <col min="2569" max="2569" width="2.88671875" style="1234" customWidth="1"/>
    <col min="2570" max="2570" width="10.44140625" style="1234" customWidth="1"/>
    <col min="2571" max="2571" width="6.44140625" style="1234" customWidth="1"/>
    <col min="2572" max="2572" width="5.88671875" style="1234" customWidth="1"/>
    <col min="2573" max="2573" width="8.109375" style="1234" customWidth="1"/>
    <col min="2574" max="2574" width="4.44140625" style="1234" customWidth="1"/>
    <col min="2575" max="2575" width="13.5546875" style="1234" customWidth="1"/>
    <col min="2576" max="2576" width="6.5546875" style="1234" customWidth="1"/>
    <col min="2577" max="2816" width="12" style="1234"/>
    <col min="2817" max="2817" width="0" style="1234" hidden="1" customWidth="1"/>
    <col min="2818" max="2818" width="4.88671875" style="1234" customWidth="1"/>
    <col min="2819" max="2819" width="15.88671875" style="1234" customWidth="1"/>
    <col min="2820" max="2820" width="1.5546875" style="1234" customWidth="1"/>
    <col min="2821" max="2821" width="8.109375" style="1234" customWidth="1"/>
    <col min="2822" max="2822" width="5.44140625" style="1234" customWidth="1"/>
    <col min="2823" max="2823" width="2.33203125" style="1234" customWidth="1"/>
    <col min="2824" max="2824" width="7.6640625" style="1234" customWidth="1"/>
    <col min="2825" max="2825" width="2.88671875" style="1234" customWidth="1"/>
    <col min="2826" max="2826" width="10.44140625" style="1234" customWidth="1"/>
    <col min="2827" max="2827" width="6.44140625" style="1234" customWidth="1"/>
    <col min="2828" max="2828" width="5.88671875" style="1234" customWidth="1"/>
    <col min="2829" max="2829" width="8.109375" style="1234" customWidth="1"/>
    <col min="2830" max="2830" width="4.44140625" style="1234" customWidth="1"/>
    <col min="2831" max="2831" width="13.5546875" style="1234" customWidth="1"/>
    <col min="2832" max="2832" width="6.5546875" style="1234" customWidth="1"/>
    <col min="2833" max="3072" width="12" style="1234"/>
    <col min="3073" max="3073" width="0" style="1234" hidden="1" customWidth="1"/>
    <col min="3074" max="3074" width="4.88671875" style="1234" customWidth="1"/>
    <col min="3075" max="3075" width="15.88671875" style="1234" customWidth="1"/>
    <col min="3076" max="3076" width="1.5546875" style="1234" customWidth="1"/>
    <col min="3077" max="3077" width="8.109375" style="1234" customWidth="1"/>
    <col min="3078" max="3078" width="5.44140625" style="1234" customWidth="1"/>
    <col min="3079" max="3079" width="2.33203125" style="1234" customWidth="1"/>
    <col min="3080" max="3080" width="7.6640625" style="1234" customWidth="1"/>
    <col min="3081" max="3081" width="2.88671875" style="1234" customWidth="1"/>
    <col min="3082" max="3082" width="10.44140625" style="1234" customWidth="1"/>
    <col min="3083" max="3083" width="6.44140625" style="1234" customWidth="1"/>
    <col min="3084" max="3084" width="5.88671875" style="1234" customWidth="1"/>
    <col min="3085" max="3085" width="8.109375" style="1234" customWidth="1"/>
    <col min="3086" max="3086" width="4.44140625" style="1234" customWidth="1"/>
    <col min="3087" max="3087" width="13.5546875" style="1234" customWidth="1"/>
    <col min="3088" max="3088" width="6.5546875" style="1234" customWidth="1"/>
    <col min="3089" max="3328" width="12" style="1234"/>
    <col min="3329" max="3329" width="0" style="1234" hidden="1" customWidth="1"/>
    <col min="3330" max="3330" width="4.88671875" style="1234" customWidth="1"/>
    <col min="3331" max="3331" width="15.88671875" style="1234" customWidth="1"/>
    <col min="3332" max="3332" width="1.5546875" style="1234" customWidth="1"/>
    <col min="3333" max="3333" width="8.109375" style="1234" customWidth="1"/>
    <col min="3334" max="3334" width="5.44140625" style="1234" customWidth="1"/>
    <col min="3335" max="3335" width="2.33203125" style="1234" customWidth="1"/>
    <col min="3336" max="3336" width="7.6640625" style="1234" customWidth="1"/>
    <col min="3337" max="3337" width="2.88671875" style="1234" customWidth="1"/>
    <col min="3338" max="3338" width="10.44140625" style="1234" customWidth="1"/>
    <col min="3339" max="3339" width="6.44140625" style="1234" customWidth="1"/>
    <col min="3340" max="3340" width="5.88671875" style="1234" customWidth="1"/>
    <col min="3341" max="3341" width="8.109375" style="1234" customWidth="1"/>
    <col min="3342" max="3342" width="4.44140625" style="1234" customWidth="1"/>
    <col min="3343" max="3343" width="13.5546875" style="1234" customWidth="1"/>
    <col min="3344" max="3344" width="6.5546875" style="1234" customWidth="1"/>
    <col min="3345" max="3584" width="12" style="1234"/>
    <col min="3585" max="3585" width="0" style="1234" hidden="1" customWidth="1"/>
    <col min="3586" max="3586" width="4.88671875" style="1234" customWidth="1"/>
    <col min="3587" max="3587" width="15.88671875" style="1234" customWidth="1"/>
    <col min="3588" max="3588" width="1.5546875" style="1234" customWidth="1"/>
    <col min="3589" max="3589" width="8.109375" style="1234" customWidth="1"/>
    <col min="3590" max="3590" width="5.44140625" style="1234" customWidth="1"/>
    <col min="3591" max="3591" width="2.33203125" style="1234" customWidth="1"/>
    <col min="3592" max="3592" width="7.6640625" style="1234" customWidth="1"/>
    <col min="3593" max="3593" width="2.88671875" style="1234" customWidth="1"/>
    <col min="3594" max="3594" width="10.44140625" style="1234" customWidth="1"/>
    <col min="3595" max="3595" width="6.44140625" style="1234" customWidth="1"/>
    <col min="3596" max="3596" width="5.88671875" style="1234" customWidth="1"/>
    <col min="3597" max="3597" width="8.109375" style="1234" customWidth="1"/>
    <col min="3598" max="3598" width="4.44140625" style="1234" customWidth="1"/>
    <col min="3599" max="3599" width="13.5546875" style="1234" customWidth="1"/>
    <col min="3600" max="3600" width="6.5546875" style="1234" customWidth="1"/>
    <col min="3601" max="3840" width="12" style="1234"/>
    <col min="3841" max="3841" width="0" style="1234" hidden="1" customWidth="1"/>
    <col min="3842" max="3842" width="4.88671875" style="1234" customWidth="1"/>
    <col min="3843" max="3843" width="15.88671875" style="1234" customWidth="1"/>
    <col min="3844" max="3844" width="1.5546875" style="1234" customWidth="1"/>
    <col min="3845" max="3845" width="8.109375" style="1234" customWidth="1"/>
    <col min="3846" max="3846" width="5.44140625" style="1234" customWidth="1"/>
    <col min="3847" max="3847" width="2.33203125" style="1234" customWidth="1"/>
    <col min="3848" max="3848" width="7.6640625" style="1234" customWidth="1"/>
    <col min="3849" max="3849" width="2.88671875" style="1234" customWidth="1"/>
    <col min="3850" max="3850" width="10.44140625" style="1234" customWidth="1"/>
    <col min="3851" max="3851" width="6.44140625" style="1234" customWidth="1"/>
    <col min="3852" max="3852" width="5.88671875" style="1234" customWidth="1"/>
    <col min="3853" max="3853" width="8.109375" style="1234" customWidth="1"/>
    <col min="3854" max="3854" width="4.44140625" style="1234" customWidth="1"/>
    <col min="3855" max="3855" width="13.5546875" style="1234" customWidth="1"/>
    <col min="3856" max="3856" width="6.5546875" style="1234" customWidth="1"/>
    <col min="3857" max="4096" width="12" style="1234"/>
    <col min="4097" max="4097" width="0" style="1234" hidden="1" customWidth="1"/>
    <col min="4098" max="4098" width="4.88671875" style="1234" customWidth="1"/>
    <col min="4099" max="4099" width="15.88671875" style="1234" customWidth="1"/>
    <col min="4100" max="4100" width="1.5546875" style="1234" customWidth="1"/>
    <col min="4101" max="4101" width="8.109375" style="1234" customWidth="1"/>
    <col min="4102" max="4102" width="5.44140625" style="1234" customWidth="1"/>
    <col min="4103" max="4103" width="2.33203125" style="1234" customWidth="1"/>
    <col min="4104" max="4104" width="7.6640625" style="1234" customWidth="1"/>
    <col min="4105" max="4105" width="2.88671875" style="1234" customWidth="1"/>
    <col min="4106" max="4106" width="10.44140625" style="1234" customWidth="1"/>
    <col min="4107" max="4107" width="6.44140625" style="1234" customWidth="1"/>
    <col min="4108" max="4108" width="5.88671875" style="1234" customWidth="1"/>
    <col min="4109" max="4109" width="8.109375" style="1234" customWidth="1"/>
    <col min="4110" max="4110" width="4.44140625" style="1234" customWidth="1"/>
    <col min="4111" max="4111" width="13.5546875" style="1234" customWidth="1"/>
    <col min="4112" max="4112" width="6.5546875" style="1234" customWidth="1"/>
    <col min="4113" max="4352" width="12" style="1234"/>
    <col min="4353" max="4353" width="0" style="1234" hidden="1" customWidth="1"/>
    <col min="4354" max="4354" width="4.88671875" style="1234" customWidth="1"/>
    <col min="4355" max="4355" width="15.88671875" style="1234" customWidth="1"/>
    <col min="4356" max="4356" width="1.5546875" style="1234" customWidth="1"/>
    <col min="4357" max="4357" width="8.109375" style="1234" customWidth="1"/>
    <col min="4358" max="4358" width="5.44140625" style="1234" customWidth="1"/>
    <col min="4359" max="4359" width="2.33203125" style="1234" customWidth="1"/>
    <col min="4360" max="4360" width="7.6640625" style="1234" customWidth="1"/>
    <col min="4361" max="4361" width="2.88671875" style="1234" customWidth="1"/>
    <col min="4362" max="4362" width="10.44140625" style="1234" customWidth="1"/>
    <col min="4363" max="4363" width="6.44140625" style="1234" customWidth="1"/>
    <col min="4364" max="4364" width="5.88671875" style="1234" customWidth="1"/>
    <col min="4365" max="4365" width="8.109375" style="1234" customWidth="1"/>
    <col min="4366" max="4366" width="4.44140625" style="1234" customWidth="1"/>
    <col min="4367" max="4367" width="13.5546875" style="1234" customWidth="1"/>
    <col min="4368" max="4368" width="6.5546875" style="1234" customWidth="1"/>
    <col min="4369" max="4608" width="12" style="1234"/>
    <col min="4609" max="4609" width="0" style="1234" hidden="1" customWidth="1"/>
    <col min="4610" max="4610" width="4.88671875" style="1234" customWidth="1"/>
    <col min="4611" max="4611" width="15.88671875" style="1234" customWidth="1"/>
    <col min="4612" max="4612" width="1.5546875" style="1234" customWidth="1"/>
    <col min="4613" max="4613" width="8.109375" style="1234" customWidth="1"/>
    <col min="4614" max="4614" width="5.44140625" style="1234" customWidth="1"/>
    <col min="4615" max="4615" width="2.33203125" style="1234" customWidth="1"/>
    <col min="4616" max="4616" width="7.6640625" style="1234" customWidth="1"/>
    <col min="4617" max="4617" width="2.88671875" style="1234" customWidth="1"/>
    <col min="4618" max="4618" width="10.44140625" style="1234" customWidth="1"/>
    <col min="4619" max="4619" width="6.44140625" style="1234" customWidth="1"/>
    <col min="4620" max="4620" width="5.88671875" style="1234" customWidth="1"/>
    <col min="4621" max="4621" width="8.109375" style="1234" customWidth="1"/>
    <col min="4622" max="4622" width="4.44140625" style="1234" customWidth="1"/>
    <col min="4623" max="4623" width="13.5546875" style="1234" customWidth="1"/>
    <col min="4624" max="4624" width="6.5546875" style="1234" customWidth="1"/>
    <col min="4625" max="4864" width="12" style="1234"/>
    <col min="4865" max="4865" width="0" style="1234" hidden="1" customWidth="1"/>
    <col min="4866" max="4866" width="4.88671875" style="1234" customWidth="1"/>
    <col min="4867" max="4867" width="15.88671875" style="1234" customWidth="1"/>
    <col min="4868" max="4868" width="1.5546875" style="1234" customWidth="1"/>
    <col min="4869" max="4869" width="8.109375" style="1234" customWidth="1"/>
    <col min="4870" max="4870" width="5.44140625" style="1234" customWidth="1"/>
    <col min="4871" max="4871" width="2.33203125" style="1234" customWidth="1"/>
    <col min="4872" max="4872" width="7.6640625" style="1234" customWidth="1"/>
    <col min="4873" max="4873" width="2.88671875" style="1234" customWidth="1"/>
    <col min="4874" max="4874" width="10.44140625" style="1234" customWidth="1"/>
    <col min="4875" max="4875" width="6.44140625" style="1234" customWidth="1"/>
    <col min="4876" max="4876" width="5.88671875" style="1234" customWidth="1"/>
    <col min="4877" max="4877" width="8.109375" style="1234" customWidth="1"/>
    <col min="4878" max="4878" width="4.44140625" style="1234" customWidth="1"/>
    <col min="4879" max="4879" width="13.5546875" style="1234" customWidth="1"/>
    <col min="4880" max="4880" width="6.5546875" style="1234" customWidth="1"/>
    <col min="4881" max="5120" width="12" style="1234"/>
    <col min="5121" max="5121" width="0" style="1234" hidden="1" customWidth="1"/>
    <col min="5122" max="5122" width="4.88671875" style="1234" customWidth="1"/>
    <col min="5123" max="5123" width="15.88671875" style="1234" customWidth="1"/>
    <col min="5124" max="5124" width="1.5546875" style="1234" customWidth="1"/>
    <col min="5125" max="5125" width="8.109375" style="1234" customWidth="1"/>
    <col min="5126" max="5126" width="5.44140625" style="1234" customWidth="1"/>
    <col min="5127" max="5127" width="2.33203125" style="1234" customWidth="1"/>
    <col min="5128" max="5128" width="7.6640625" style="1234" customWidth="1"/>
    <col min="5129" max="5129" width="2.88671875" style="1234" customWidth="1"/>
    <col min="5130" max="5130" width="10.44140625" style="1234" customWidth="1"/>
    <col min="5131" max="5131" width="6.44140625" style="1234" customWidth="1"/>
    <col min="5132" max="5132" width="5.88671875" style="1234" customWidth="1"/>
    <col min="5133" max="5133" width="8.109375" style="1234" customWidth="1"/>
    <col min="5134" max="5134" width="4.44140625" style="1234" customWidth="1"/>
    <col min="5135" max="5135" width="13.5546875" style="1234" customWidth="1"/>
    <col min="5136" max="5136" width="6.5546875" style="1234" customWidth="1"/>
    <col min="5137" max="5376" width="12" style="1234"/>
    <col min="5377" max="5377" width="0" style="1234" hidden="1" customWidth="1"/>
    <col min="5378" max="5378" width="4.88671875" style="1234" customWidth="1"/>
    <col min="5379" max="5379" width="15.88671875" style="1234" customWidth="1"/>
    <col min="5380" max="5380" width="1.5546875" style="1234" customWidth="1"/>
    <col min="5381" max="5381" width="8.109375" style="1234" customWidth="1"/>
    <col min="5382" max="5382" width="5.44140625" style="1234" customWidth="1"/>
    <col min="5383" max="5383" width="2.33203125" style="1234" customWidth="1"/>
    <col min="5384" max="5384" width="7.6640625" style="1234" customWidth="1"/>
    <col min="5385" max="5385" width="2.88671875" style="1234" customWidth="1"/>
    <col min="5386" max="5386" width="10.44140625" style="1234" customWidth="1"/>
    <col min="5387" max="5387" width="6.44140625" style="1234" customWidth="1"/>
    <col min="5388" max="5388" width="5.88671875" style="1234" customWidth="1"/>
    <col min="5389" max="5389" width="8.109375" style="1234" customWidth="1"/>
    <col min="5390" max="5390" width="4.44140625" style="1234" customWidth="1"/>
    <col min="5391" max="5391" width="13.5546875" style="1234" customWidth="1"/>
    <col min="5392" max="5392" width="6.5546875" style="1234" customWidth="1"/>
    <col min="5393" max="5632" width="12" style="1234"/>
    <col min="5633" max="5633" width="0" style="1234" hidden="1" customWidth="1"/>
    <col min="5634" max="5634" width="4.88671875" style="1234" customWidth="1"/>
    <col min="5635" max="5635" width="15.88671875" style="1234" customWidth="1"/>
    <col min="5636" max="5636" width="1.5546875" style="1234" customWidth="1"/>
    <col min="5637" max="5637" width="8.109375" style="1234" customWidth="1"/>
    <col min="5638" max="5638" width="5.44140625" style="1234" customWidth="1"/>
    <col min="5639" max="5639" width="2.33203125" style="1234" customWidth="1"/>
    <col min="5640" max="5640" width="7.6640625" style="1234" customWidth="1"/>
    <col min="5641" max="5641" width="2.88671875" style="1234" customWidth="1"/>
    <col min="5642" max="5642" width="10.44140625" style="1234" customWidth="1"/>
    <col min="5643" max="5643" width="6.44140625" style="1234" customWidth="1"/>
    <col min="5644" max="5644" width="5.88671875" style="1234" customWidth="1"/>
    <col min="5645" max="5645" width="8.109375" style="1234" customWidth="1"/>
    <col min="5646" max="5646" width="4.44140625" style="1234" customWidth="1"/>
    <col min="5647" max="5647" width="13.5546875" style="1234" customWidth="1"/>
    <col min="5648" max="5648" width="6.5546875" style="1234" customWidth="1"/>
    <col min="5649" max="5888" width="12" style="1234"/>
    <col min="5889" max="5889" width="0" style="1234" hidden="1" customWidth="1"/>
    <col min="5890" max="5890" width="4.88671875" style="1234" customWidth="1"/>
    <col min="5891" max="5891" width="15.88671875" style="1234" customWidth="1"/>
    <col min="5892" max="5892" width="1.5546875" style="1234" customWidth="1"/>
    <col min="5893" max="5893" width="8.109375" style="1234" customWidth="1"/>
    <col min="5894" max="5894" width="5.44140625" style="1234" customWidth="1"/>
    <col min="5895" max="5895" width="2.33203125" style="1234" customWidth="1"/>
    <col min="5896" max="5896" width="7.6640625" style="1234" customWidth="1"/>
    <col min="5897" max="5897" width="2.88671875" style="1234" customWidth="1"/>
    <col min="5898" max="5898" width="10.44140625" style="1234" customWidth="1"/>
    <col min="5899" max="5899" width="6.44140625" style="1234" customWidth="1"/>
    <col min="5900" max="5900" width="5.88671875" style="1234" customWidth="1"/>
    <col min="5901" max="5901" width="8.109375" style="1234" customWidth="1"/>
    <col min="5902" max="5902" width="4.44140625" style="1234" customWidth="1"/>
    <col min="5903" max="5903" width="13.5546875" style="1234" customWidth="1"/>
    <col min="5904" max="5904" width="6.5546875" style="1234" customWidth="1"/>
    <col min="5905" max="6144" width="12" style="1234"/>
    <col min="6145" max="6145" width="0" style="1234" hidden="1" customWidth="1"/>
    <col min="6146" max="6146" width="4.88671875" style="1234" customWidth="1"/>
    <col min="6147" max="6147" width="15.88671875" style="1234" customWidth="1"/>
    <col min="6148" max="6148" width="1.5546875" style="1234" customWidth="1"/>
    <col min="6149" max="6149" width="8.109375" style="1234" customWidth="1"/>
    <col min="6150" max="6150" width="5.44140625" style="1234" customWidth="1"/>
    <col min="6151" max="6151" width="2.33203125" style="1234" customWidth="1"/>
    <col min="6152" max="6152" width="7.6640625" style="1234" customWidth="1"/>
    <col min="6153" max="6153" width="2.88671875" style="1234" customWidth="1"/>
    <col min="6154" max="6154" width="10.44140625" style="1234" customWidth="1"/>
    <col min="6155" max="6155" width="6.44140625" style="1234" customWidth="1"/>
    <col min="6156" max="6156" width="5.88671875" style="1234" customWidth="1"/>
    <col min="6157" max="6157" width="8.109375" style="1234" customWidth="1"/>
    <col min="6158" max="6158" width="4.44140625" style="1234" customWidth="1"/>
    <col min="6159" max="6159" width="13.5546875" style="1234" customWidth="1"/>
    <col min="6160" max="6160" width="6.5546875" style="1234" customWidth="1"/>
    <col min="6161" max="6400" width="12" style="1234"/>
    <col min="6401" max="6401" width="0" style="1234" hidden="1" customWidth="1"/>
    <col min="6402" max="6402" width="4.88671875" style="1234" customWidth="1"/>
    <col min="6403" max="6403" width="15.88671875" style="1234" customWidth="1"/>
    <col min="6404" max="6404" width="1.5546875" style="1234" customWidth="1"/>
    <col min="6405" max="6405" width="8.109375" style="1234" customWidth="1"/>
    <col min="6406" max="6406" width="5.44140625" style="1234" customWidth="1"/>
    <col min="6407" max="6407" width="2.33203125" style="1234" customWidth="1"/>
    <col min="6408" max="6408" width="7.6640625" style="1234" customWidth="1"/>
    <col min="6409" max="6409" width="2.88671875" style="1234" customWidth="1"/>
    <col min="6410" max="6410" width="10.44140625" style="1234" customWidth="1"/>
    <col min="6411" max="6411" width="6.44140625" style="1234" customWidth="1"/>
    <col min="6412" max="6412" width="5.88671875" style="1234" customWidth="1"/>
    <col min="6413" max="6413" width="8.109375" style="1234" customWidth="1"/>
    <col min="6414" max="6414" width="4.44140625" style="1234" customWidth="1"/>
    <col min="6415" max="6415" width="13.5546875" style="1234" customWidth="1"/>
    <col min="6416" max="6416" width="6.5546875" style="1234" customWidth="1"/>
    <col min="6417" max="6656" width="12" style="1234"/>
    <col min="6657" max="6657" width="0" style="1234" hidden="1" customWidth="1"/>
    <col min="6658" max="6658" width="4.88671875" style="1234" customWidth="1"/>
    <col min="6659" max="6659" width="15.88671875" style="1234" customWidth="1"/>
    <col min="6660" max="6660" width="1.5546875" style="1234" customWidth="1"/>
    <col min="6661" max="6661" width="8.109375" style="1234" customWidth="1"/>
    <col min="6662" max="6662" width="5.44140625" style="1234" customWidth="1"/>
    <col min="6663" max="6663" width="2.33203125" style="1234" customWidth="1"/>
    <col min="6664" max="6664" width="7.6640625" style="1234" customWidth="1"/>
    <col min="6665" max="6665" width="2.88671875" style="1234" customWidth="1"/>
    <col min="6666" max="6666" width="10.44140625" style="1234" customWidth="1"/>
    <col min="6667" max="6667" width="6.44140625" style="1234" customWidth="1"/>
    <col min="6668" max="6668" width="5.88671875" style="1234" customWidth="1"/>
    <col min="6669" max="6669" width="8.109375" style="1234" customWidth="1"/>
    <col min="6670" max="6670" width="4.44140625" style="1234" customWidth="1"/>
    <col min="6671" max="6671" width="13.5546875" style="1234" customWidth="1"/>
    <col min="6672" max="6672" width="6.5546875" style="1234" customWidth="1"/>
    <col min="6673" max="6912" width="12" style="1234"/>
    <col min="6913" max="6913" width="0" style="1234" hidden="1" customWidth="1"/>
    <col min="6914" max="6914" width="4.88671875" style="1234" customWidth="1"/>
    <col min="6915" max="6915" width="15.88671875" style="1234" customWidth="1"/>
    <col min="6916" max="6916" width="1.5546875" style="1234" customWidth="1"/>
    <col min="6917" max="6917" width="8.109375" style="1234" customWidth="1"/>
    <col min="6918" max="6918" width="5.44140625" style="1234" customWidth="1"/>
    <col min="6919" max="6919" width="2.33203125" style="1234" customWidth="1"/>
    <col min="6920" max="6920" width="7.6640625" style="1234" customWidth="1"/>
    <col min="6921" max="6921" width="2.88671875" style="1234" customWidth="1"/>
    <col min="6922" max="6922" width="10.44140625" style="1234" customWidth="1"/>
    <col min="6923" max="6923" width="6.44140625" style="1234" customWidth="1"/>
    <col min="6924" max="6924" width="5.88671875" style="1234" customWidth="1"/>
    <col min="6925" max="6925" width="8.109375" style="1234" customWidth="1"/>
    <col min="6926" max="6926" width="4.44140625" style="1234" customWidth="1"/>
    <col min="6927" max="6927" width="13.5546875" style="1234" customWidth="1"/>
    <col min="6928" max="6928" width="6.5546875" style="1234" customWidth="1"/>
    <col min="6929" max="7168" width="12" style="1234"/>
    <col min="7169" max="7169" width="0" style="1234" hidden="1" customWidth="1"/>
    <col min="7170" max="7170" width="4.88671875" style="1234" customWidth="1"/>
    <col min="7171" max="7171" width="15.88671875" style="1234" customWidth="1"/>
    <col min="7172" max="7172" width="1.5546875" style="1234" customWidth="1"/>
    <col min="7173" max="7173" width="8.109375" style="1234" customWidth="1"/>
    <col min="7174" max="7174" width="5.44140625" style="1234" customWidth="1"/>
    <col min="7175" max="7175" width="2.33203125" style="1234" customWidth="1"/>
    <col min="7176" max="7176" width="7.6640625" style="1234" customWidth="1"/>
    <col min="7177" max="7177" width="2.88671875" style="1234" customWidth="1"/>
    <col min="7178" max="7178" width="10.44140625" style="1234" customWidth="1"/>
    <col min="7179" max="7179" width="6.44140625" style="1234" customWidth="1"/>
    <col min="7180" max="7180" width="5.88671875" style="1234" customWidth="1"/>
    <col min="7181" max="7181" width="8.109375" style="1234" customWidth="1"/>
    <col min="7182" max="7182" width="4.44140625" style="1234" customWidth="1"/>
    <col min="7183" max="7183" width="13.5546875" style="1234" customWidth="1"/>
    <col min="7184" max="7184" width="6.5546875" style="1234" customWidth="1"/>
    <col min="7185" max="7424" width="12" style="1234"/>
    <col min="7425" max="7425" width="0" style="1234" hidden="1" customWidth="1"/>
    <col min="7426" max="7426" width="4.88671875" style="1234" customWidth="1"/>
    <col min="7427" max="7427" width="15.88671875" style="1234" customWidth="1"/>
    <col min="7428" max="7428" width="1.5546875" style="1234" customWidth="1"/>
    <col min="7429" max="7429" width="8.109375" style="1234" customWidth="1"/>
    <col min="7430" max="7430" width="5.44140625" style="1234" customWidth="1"/>
    <col min="7431" max="7431" width="2.33203125" style="1234" customWidth="1"/>
    <col min="7432" max="7432" width="7.6640625" style="1234" customWidth="1"/>
    <col min="7433" max="7433" width="2.88671875" style="1234" customWidth="1"/>
    <col min="7434" max="7434" width="10.44140625" style="1234" customWidth="1"/>
    <col min="7435" max="7435" width="6.44140625" style="1234" customWidth="1"/>
    <col min="7436" max="7436" width="5.88671875" style="1234" customWidth="1"/>
    <col min="7437" max="7437" width="8.109375" style="1234" customWidth="1"/>
    <col min="7438" max="7438" width="4.44140625" style="1234" customWidth="1"/>
    <col min="7439" max="7439" width="13.5546875" style="1234" customWidth="1"/>
    <col min="7440" max="7440" width="6.5546875" style="1234" customWidth="1"/>
    <col min="7441" max="7680" width="12" style="1234"/>
    <col min="7681" max="7681" width="0" style="1234" hidden="1" customWidth="1"/>
    <col min="7682" max="7682" width="4.88671875" style="1234" customWidth="1"/>
    <col min="7683" max="7683" width="15.88671875" style="1234" customWidth="1"/>
    <col min="7684" max="7684" width="1.5546875" style="1234" customWidth="1"/>
    <col min="7685" max="7685" width="8.109375" style="1234" customWidth="1"/>
    <col min="7686" max="7686" width="5.44140625" style="1234" customWidth="1"/>
    <col min="7687" max="7687" width="2.33203125" style="1234" customWidth="1"/>
    <col min="7688" max="7688" width="7.6640625" style="1234" customWidth="1"/>
    <col min="7689" max="7689" width="2.88671875" style="1234" customWidth="1"/>
    <col min="7690" max="7690" width="10.44140625" style="1234" customWidth="1"/>
    <col min="7691" max="7691" width="6.44140625" style="1234" customWidth="1"/>
    <col min="7692" max="7692" width="5.88671875" style="1234" customWidth="1"/>
    <col min="7693" max="7693" width="8.109375" style="1234" customWidth="1"/>
    <col min="7694" max="7694" width="4.44140625" style="1234" customWidth="1"/>
    <col min="7695" max="7695" width="13.5546875" style="1234" customWidth="1"/>
    <col min="7696" max="7696" width="6.5546875" style="1234" customWidth="1"/>
    <col min="7697" max="7936" width="12" style="1234"/>
    <col min="7937" max="7937" width="0" style="1234" hidden="1" customWidth="1"/>
    <col min="7938" max="7938" width="4.88671875" style="1234" customWidth="1"/>
    <col min="7939" max="7939" width="15.88671875" style="1234" customWidth="1"/>
    <col min="7940" max="7940" width="1.5546875" style="1234" customWidth="1"/>
    <col min="7941" max="7941" width="8.109375" style="1234" customWidth="1"/>
    <col min="7942" max="7942" width="5.44140625" style="1234" customWidth="1"/>
    <col min="7943" max="7943" width="2.33203125" style="1234" customWidth="1"/>
    <col min="7944" max="7944" width="7.6640625" style="1234" customWidth="1"/>
    <col min="7945" max="7945" width="2.88671875" style="1234" customWidth="1"/>
    <col min="7946" max="7946" width="10.44140625" style="1234" customWidth="1"/>
    <col min="7947" max="7947" width="6.44140625" style="1234" customWidth="1"/>
    <col min="7948" max="7948" width="5.88671875" style="1234" customWidth="1"/>
    <col min="7949" max="7949" width="8.109375" style="1234" customWidth="1"/>
    <col min="7950" max="7950" width="4.44140625" style="1234" customWidth="1"/>
    <col min="7951" max="7951" width="13.5546875" style="1234" customWidth="1"/>
    <col min="7952" max="7952" width="6.5546875" style="1234" customWidth="1"/>
    <col min="7953" max="8192" width="12" style="1234"/>
    <col min="8193" max="8193" width="0" style="1234" hidden="1" customWidth="1"/>
    <col min="8194" max="8194" width="4.88671875" style="1234" customWidth="1"/>
    <col min="8195" max="8195" width="15.88671875" style="1234" customWidth="1"/>
    <col min="8196" max="8196" width="1.5546875" style="1234" customWidth="1"/>
    <col min="8197" max="8197" width="8.109375" style="1234" customWidth="1"/>
    <col min="8198" max="8198" width="5.44140625" style="1234" customWidth="1"/>
    <col min="8199" max="8199" width="2.33203125" style="1234" customWidth="1"/>
    <col min="8200" max="8200" width="7.6640625" style="1234" customWidth="1"/>
    <col min="8201" max="8201" width="2.88671875" style="1234" customWidth="1"/>
    <col min="8202" max="8202" width="10.44140625" style="1234" customWidth="1"/>
    <col min="8203" max="8203" width="6.44140625" style="1234" customWidth="1"/>
    <col min="8204" max="8204" width="5.88671875" style="1234" customWidth="1"/>
    <col min="8205" max="8205" width="8.109375" style="1234" customWidth="1"/>
    <col min="8206" max="8206" width="4.44140625" style="1234" customWidth="1"/>
    <col min="8207" max="8207" width="13.5546875" style="1234" customWidth="1"/>
    <col min="8208" max="8208" width="6.5546875" style="1234" customWidth="1"/>
    <col min="8209" max="8448" width="12" style="1234"/>
    <col min="8449" max="8449" width="0" style="1234" hidden="1" customWidth="1"/>
    <col min="8450" max="8450" width="4.88671875" style="1234" customWidth="1"/>
    <col min="8451" max="8451" width="15.88671875" style="1234" customWidth="1"/>
    <col min="8452" max="8452" width="1.5546875" style="1234" customWidth="1"/>
    <col min="8453" max="8453" width="8.109375" style="1234" customWidth="1"/>
    <col min="8454" max="8454" width="5.44140625" style="1234" customWidth="1"/>
    <col min="8455" max="8455" width="2.33203125" style="1234" customWidth="1"/>
    <col min="8456" max="8456" width="7.6640625" style="1234" customWidth="1"/>
    <col min="8457" max="8457" width="2.88671875" style="1234" customWidth="1"/>
    <col min="8458" max="8458" width="10.44140625" style="1234" customWidth="1"/>
    <col min="8459" max="8459" width="6.44140625" style="1234" customWidth="1"/>
    <col min="8460" max="8460" width="5.88671875" style="1234" customWidth="1"/>
    <col min="8461" max="8461" width="8.109375" style="1234" customWidth="1"/>
    <col min="8462" max="8462" width="4.44140625" style="1234" customWidth="1"/>
    <col min="8463" max="8463" width="13.5546875" style="1234" customWidth="1"/>
    <col min="8464" max="8464" width="6.5546875" style="1234" customWidth="1"/>
    <col min="8465" max="8704" width="12" style="1234"/>
    <col min="8705" max="8705" width="0" style="1234" hidden="1" customWidth="1"/>
    <col min="8706" max="8706" width="4.88671875" style="1234" customWidth="1"/>
    <col min="8707" max="8707" width="15.88671875" style="1234" customWidth="1"/>
    <col min="8708" max="8708" width="1.5546875" style="1234" customWidth="1"/>
    <col min="8709" max="8709" width="8.109375" style="1234" customWidth="1"/>
    <col min="8710" max="8710" width="5.44140625" style="1234" customWidth="1"/>
    <col min="8711" max="8711" width="2.33203125" style="1234" customWidth="1"/>
    <col min="8712" max="8712" width="7.6640625" style="1234" customWidth="1"/>
    <col min="8713" max="8713" width="2.88671875" style="1234" customWidth="1"/>
    <col min="8714" max="8714" width="10.44140625" style="1234" customWidth="1"/>
    <col min="8715" max="8715" width="6.44140625" style="1234" customWidth="1"/>
    <col min="8716" max="8716" width="5.88671875" style="1234" customWidth="1"/>
    <col min="8717" max="8717" width="8.109375" style="1234" customWidth="1"/>
    <col min="8718" max="8718" width="4.44140625" style="1234" customWidth="1"/>
    <col min="8719" max="8719" width="13.5546875" style="1234" customWidth="1"/>
    <col min="8720" max="8720" width="6.5546875" style="1234" customWidth="1"/>
    <col min="8721" max="8960" width="12" style="1234"/>
    <col min="8961" max="8961" width="0" style="1234" hidden="1" customWidth="1"/>
    <col min="8962" max="8962" width="4.88671875" style="1234" customWidth="1"/>
    <col min="8963" max="8963" width="15.88671875" style="1234" customWidth="1"/>
    <col min="8964" max="8964" width="1.5546875" style="1234" customWidth="1"/>
    <col min="8965" max="8965" width="8.109375" style="1234" customWidth="1"/>
    <col min="8966" max="8966" width="5.44140625" style="1234" customWidth="1"/>
    <col min="8967" max="8967" width="2.33203125" style="1234" customWidth="1"/>
    <col min="8968" max="8968" width="7.6640625" style="1234" customWidth="1"/>
    <col min="8969" max="8969" width="2.88671875" style="1234" customWidth="1"/>
    <col min="8970" max="8970" width="10.44140625" style="1234" customWidth="1"/>
    <col min="8971" max="8971" width="6.44140625" style="1234" customWidth="1"/>
    <col min="8972" max="8972" width="5.88671875" style="1234" customWidth="1"/>
    <col min="8973" max="8973" width="8.109375" style="1234" customWidth="1"/>
    <col min="8974" max="8974" width="4.44140625" style="1234" customWidth="1"/>
    <col min="8975" max="8975" width="13.5546875" style="1234" customWidth="1"/>
    <col min="8976" max="8976" width="6.5546875" style="1234" customWidth="1"/>
    <col min="8977" max="9216" width="12" style="1234"/>
    <col min="9217" max="9217" width="0" style="1234" hidden="1" customWidth="1"/>
    <col min="9218" max="9218" width="4.88671875" style="1234" customWidth="1"/>
    <col min="9219" max="9219" width="15.88671875" style="1234" customWidth="1"/>
    <col min="9220" max="9220" width="1.5546875" style="1234" customWidth="1"/>
    <col min="9221" max="9221" width="8.109375" style="1234" customWidth="1"/>
    <col min="9222" max="9222" width="5.44140625" style="1234" customWidth="1"/>
    <col min="9223" max="9223" width="2.33203125" style="1234" customWidth="1"/>
    <col min="9224" max="9224" width="7.6640625" style="1234" customWidth="1"/>
    <col min="9225" max="9225" width="2.88671875" style="1234" customWidth="1"/>
    <col min="9226" max="9226" width="10.44140625" style="1234" customWidth="1"/>
    <col min="9227" max="9227" width="6.44140625" style="1234" customWidth="1"/>
    <col min="9228" max="9228" width="5.88671875" style="1234" customWidth="1"/>
    <col min="9229" max="9229" width="8.109375" style="1234" customWidth="1"/>
    <col min="9230" max="9230" width="4.44140625" style="1234" customWidth="1"/>
    <col min="9231" max="9231" width="13.5546875" style="1234" customWidth="1"/>
    <col min="9232" max="9232" width="6.5546875" style="1234" customWidth="1"/>
    <col min="9233" max="9472" width="12" style="1234"/>
    <col min="9473" max="9473" width="0" style="1234" hidden="1" customWidth="1"/>
    <col min="9474" max="9474" width="4.88671875" style="1234" customWidth="1"/>
    <col min="9475" max="9475" width="15.88671875" style="1234" customWidth="1"/>
    <col min="9476" max="9476" width="1.5546875" style="1234" customWidth="1"/>
    <col min="9477" max="9477" width="8.109375" style="1234" customWidth="1"/>
    <col min="9478" max="9478" width="5.44140625" style="1234" customWidth="1"/>
    <col min="9479" max="9479" width="2.33203125" style="1234" customWidth="1"/>
    <col min="9480" max="9480" width="7.6640625" style="1234" customWidth="1"/>
    <col min="9481" max="9481" width="2.88671875" style="1234" customWidth="1"/>
    <col min="9482" max="9482" width="10.44140625" style="1234" customWidth="1"/>
    <col min="9483" max="9483" width="6.44140625" style="1234" customWidth="1"/>
    <col min="9484" max="9484" width="5.88671875" style="1234" customWidth="1"/>
    <col min="9485" max="9485" width="8.109375" style="1234" customWidth="1"/>
    <col min="9486" max="9486" width="4.44140625" style="1234" customWidth="1"/>
    <col min="9487" max="9487" width="13.5546875" style="1234" customWidth="1"/>
    <col min="9488" max="9488" width="6.5546875" style="1234" customWidth="1"/>
    <col min="9489" max="9728" width="12" style="1234"/>
    <col min="9729" max="9729" width="0" style="1234" hidden="1" customWidth="1"/>
    <col min="9730" max="9730" width="4.88671875" style="1234" customWidth="1"/>
    <col min="9731" max="9731" width="15.88671875" style="1234" customWidth="1"/>
    <col min="9732" max="9732" width="1.5546875" style="1234" customWidth="1"/>
    <col min="9733" max="9733" width="8.109375" style="1234" customWidth="1"/>
    <col min="9734" max="9734" width="5.44140625" style="1234" customWidth="1"/>
    <col min="9735" max="9735" width="2.33203125" style="1234" customWidth="1"/>
    <col min="9736" max="9736" width="7.6640625" style="1234" customWidth="1"/>
    <col min="9737" max="9737" width="2.88671875" style="1234" customWidth="1"/>
    <col min="9738" max="9738" width="10.44140625" style="1234" customWidth="1"/>
    <col min="9739" max="9739" width="6.44140625" style="1234" customWidth="1"/>
    <col min="9740" max="9740" width="5.88671875" style="1234" customWidth="1"/>
    <col min="9741" max="9741" width="8.109375" style="1234" customWidth="1"/>
    <col min="9742" max="9742" width="4.44140625" style="1234" customWidth="1"/>
    <col min="9743" max="9743" width="13.5546875" style="1234" customWidth="1"/>
    <col min="9744" max="9744" width="6.5546875" style="1234" customWidth="1"/>
    <col min="9745" max="9984" width="12" style="1234"/>
    <col min="9985" max="9985" width="0" style="1234" hidden="1" customWidth="1"/>
    <col min="9986" max="9986" width="4.88671875" style="1234" customWidth="1"/>
    <col min="9987" max="9987" width="15.88671875" style="1234" customWidth="1"/>
    <col min="9988" max="9988" width="1.5546875" style="1234" customWidth="1"/>
    <col min="9989" max="9989" width="8.109375" style="1234" customWidth="1"/>
    <col min="9990" max="9990" width="5.44140625" style="1234" customWidth="1"/>
    <col min="9991" max="9991" width="2.33203125" style="1234" customWidth="1"/>
    <col min="9992" max="9992" width="7.6640625" style="1234" customWidth="1"/>
    <col min="9993" max="9993" width="2.88671875" style="1234" customWidth="1"/>
    <col min="9994" max="9994" width="10.44140625" style="1234" customWidth="1"/>
    <col min="9995" max="9995" width="6.44140625" style="1234" customWidth="1"/>
    <col min="9996" max="9996" width="5.88671875" style="1234" customWidth="1"/>
    <col min="9997" max="9997" width="8.109375" style="1234" customWidth="1"/>
    <col min="9998" max="9998" width="4.44140625" style="1234" customWidth="1"/>
    <col min="9999" max="9999" width="13.5546875" style="1234" customWidth="1"/>
    <col min="10000" max="10000" width="6.5546875" style="1234" customWidth="1"/>
    <col min="10001" max="10240" width="12" style="1234"/>
    <col min="10241" max="10241" width="0" style="1234" hidden="1" customWidth="1"/>
    <col min="10242" max="10242" width="4.88671875" style="1234" customWidth="1"/>
    <col min="10243" max="10243" width="15.88671875" style="1234" customWidth="1"/>
    <col min="10244" max="10244" width="1.5546875" style="1234" customWidth="1"/>
    <col min="10245" max="10245" width="8.109375" style="1234" customWidth="1"/>
    <col min="10246" max="10246" width="5.44140625" style="1234" customWidth="1"/>
    <col min="10247" max="10247" width="2.33203125" style="1234" customWidth="1"/>
    <col min="10248" max="10248" width="7.6640625" style="1234" customWidth="1"/>
    <col min="10249" max="10249" width="2.88671875" style="1234" customWidth="1"/>
    <col min="10250" max="10250" width="10.44140625" style="1234" customWidth="1"/>
    <col min="10251" max="10251" width="6.44140625" style="1234" customWidth="1"/>
    <col min="10252" max="10252" width="5.88671875" style="1234" customWidth="1"/>
    <col min="10253" max="10253" width="8.109375" style="1234" customWidth="1"/>
    <col min="10254" max="10254" width="4.44140625" style="1234" customWidth="1"/>
    <col min="10255" max="10255" width="13.5546875" style="1234" customWidth="1"/>
    <col min="10256" max="10256" width="6.5546875" style="1234" customWidth="1"/>
    <col min="10257" max="10496" width="12" style="1234"/>
    <col min="10497" max="10497" width="0" style="1234" hidden="1" customWidth="1"/>
    <col min="10498" max="10498" width="4.88671875" style="1234" customWidth="1"/>
    <col min="10499" max="10499" width="15.88671875" style="1234" customWidth="1"/>
    <col min="10500" max="10500" width="1.5546875" style="1234" customWidth="1"/>
    <col min="10501" max="10501" width="8.109375" style="1234" customWidth="1"/>
    <col min="10502" max="10502" width="5.44140625" style="1234" customWidth="1"/>
    <col min="10503" max="10503" width="2.33203125" style="1234" customWidth="1"/>
    <col min="10504" max="10504" width="7.6640625" style="1234" customWidth="1"/>
    <col min="10505" max="10505" width="2.88671875" style="1234" customWidth="1"/>
    <col min="10506" max="10506" width="10.44140625" style="1234" customWidth="1"/>
    <col min="10507" max="10507" width="6.44140625" style="1234" customWidth="1"/>
    <col min="10508" max="10508" width="5.88671875" style="1234" customWidth="1"/>
    <col min="10509" max="10509" width="8.109375" style="1234" customWidth="1"/>
    <col min="10510" max="10510" width="4.44140625" style="1234" customWidth="1"/>
    <col min="10511" max="10511" width="13.5546875" style="1234" customWidth="1"/>
    <col min="10512" max="10512" width="6.5546875" style="1234" customWidth="1"/>
    <col min="10513" max="10752" width="12" style="1234"/>
    <col min="10753" max="10753" width="0" style="1234" hidden="1" customWidth="1"/>
    <col min="10754" max="10754" width="4.88671875" style="1234" customWidth="1"/>
    <col min="10755" max="10755" width="15.88671875" style="1234" customWidth="1"/>
    <col min="10756" max="10756" width="1.5546875" style="1234" customWidth="1"/>
    <col min="10757" max="10757" width="8.109375" style="1234" customWidth="1"/>
    <col min="10758" max="10758" width="5.44140625" style="1234" customWidth="1"/>
    <col min="10759" max="10759" width="2.33203125" style="1234" customWidth="1"/>
    <col min="10760" max="10760" width="7.6640625" style="1234" customWidth="1"/>
    <col min="10761" max="10761" width="2.88671875" style="1234" customWidth="1"/>
    <col min="10762" max="10762" width="10.44140625" style="1234" customWidth="1"/>
    <col min="10763" max="10763" width="6.44140625" style="1234" customWidth="1"/>
    <col min="10764" max="10764" width="5.88671875" style="1234" customWidth="1"/>
    <col min="10765" max="10765" width="8.109375" style="1234" customWidth="1"/>
    <col min="10766" max="10766" width="4.44140625" style="1234" customWidth="1"/>
    <col min="10767" max="10767" width="13.5546875" style="1234" customWidth="1"/>
    <col min="10768" max="10768" width="6.5546875" style="1234" customWidth="1"/>
    <col min="10769" max="11008" width="12" style="1234"/>
    <col min="11009" max="11009" width="0" style="1234" hidden="1" customWidth="1"/>
    <col min="11010" max="11010" width="4.88671875" style="1234" customWidth="1"/>
    <col min="11011" max="11011" width="15.88671875" style="1234" customWidth="1"/>
    <col min="11012" max="11012" width="1.5546875" style="1234" customWidth="1"/>
    <col min="11013" max="11013" width="8.109375" style="1234" customWidth="1"/>
    <col min="11014" max="11014" width="5.44140625" style="1234" customWidth="1"/>
    <col min="11015" max="11015" width="2.33203125" style="1234" customWidth="1"/>
    <col min="11016" max="11016" width="7.6640625" style="1234" customWidth="1"/>
    <col min="11017" max="11017" width="2.88671875" style="1234" customWidth="1"/>
    <col min="11018" max="11018" width="10.44140625" style="1234" customWidth="1"/>
    <col min="11019" max="11019" width="6.44140625" style="1234" customWidth="1"/>
    <col min="11020" max="11020" width="5.88671875" style="1234" customWidth="1"/>
    <col min="11021" max="11021" width="8.109375" style="1234" customWidth="1"/>
    <col min="11022" max="11022" width="4.44140625" style="1234" customWidth="1"/>
    <col min="11023" max="11023" width="13.5546875" style="1234" customWidth="1"/>
    <col min="11024" max="11024" width="6.5546875" style="1234" customWidth="1"/>
    <col min="11025" max="11264" width="12" style="1234"/>
    <col min="11265" max="11265" width="0" style="1234" hidden="1" customWidth="1"/>
    <col min="11266" max="11266" width="4.88671875" style="1234" customWidth="1"/>
    <col min="11267" max="11267" width="15.88671875" style="1234" customWidth="1"/>
    <col min="11268" max="11268" width="1.5546875" style="1234" customWidth="1"/>
    <col min="11269" max="11269" width="8.109375" style="1234" customWidth="1"/>
    <col min="11270" max="11270" width="5.44140625" style="1234" customWidth="1"/>
    <col min="11271" max="11271" width="2.33203125" style="1234" customWidth="1"/>
    <col min="11272" max="11272" width="7.6640625" style="1234" customWidth="1"/>
    <col min="11273" max="11273" width="2.88671875" style="1234" customWidth="1"/>
    <col min="11274" max="11274" width="10.44140625" style="1234" customWidth="1"/>
    <col min="11275" max="11275" width="6.44140625" style="1234" customWidth="1"/>
    <col min="11276" max="11276" width="5.88671875" style="1234" customWidth="1"/>
    <col min="11277" max="11277" width="8.109375" style="1234" customWidth="1"/>
    <col min="11278" max="11278" width="4.44140625" style="1234" customWidth="1"/>
    <col min="11279" max="11279" width="13.5546875" style="1234" customWidth="1"/>
    <col min="11280" max="11280" width="6.5546875" style="1234" customWidth="1"/>
    <col min="11281" max="11520" width="12" style="1234"/>
    <col min="11521" max="11521" width="0" style="1234" hidden="1" customWidth="1"/>
    <col min="11522" max="11522" width="4.88671875" style="1234" customWidth="1"/>
    <col min="11523" max="11523" width="15.88671875" style="1234" customWidth="1"/>
    <col min="11524" max="11524" width="1.5546875" style="1234" customWidth="1"/>
    <col min="11525" max="11525" width="8.109375" style="1234" customWidth="1"/>
    <col min="11526" max="11526" width="5.44140625" style="1234" customWidth="1"/>
    <col min="11527" max="11527" width="2.33203125" style="1234" customWidth="1"/>
    <col min="11528" max="11528" width="7.6640625" style="1234" customWidth="1"/>
    <col min="11529" max="11529" width="2.88671875" style="1234" customWidth="1"/>
    <col min="11530" max="11530" width="10.44140625" style="1234" customWidth="1"/>
    <col min="11531" max="11531" width="6.44140625" style="1234" customWidth="1"/>
    <col min="11532" max="11532" width="5.88671875" style="1234" customWidth="1"/>
    <col min="11533" max="11533" width="8.109375" style="1234" customWidth="1"/>
    <col min="11534" max="11534" width="4.44140625" style="1234" customWidth="1"/>
    <col min="11535" max="11535" width="13.5546875" style="1234" customWidth="1"/>
    <col min="11536" max="11536" width="6.5546875" style="1234" customWidth="1"/>
    <col min="11537" max="11776" width="12" style="1234"/>
    <col min="11777" max="11777" width="0" style="1234" hidden="1" customWidth="1"/>
    <col min="11778" max="11778" width="4.88671875" style="1234" customWidth="1"/>
    <col min="11779" max="11779" width="15.88671875" style="1234" customWidth="1"/>
    <col min="11780" max="11780" width="1.5546875" style="1234" customWidth="1"/>
    <col min="11781" max="11781" width="8.109375" style="1234" customWidth="1"/>
    <col min="11782" max="11782" width="5.44140625" style="1234" customWidth="1"/>
    <col min="11783" max="11783" width="2.33203125" style="1234" customWidth="1"/>
    <col min="11784" max="11784" width="7.6640625" style="1234" customWidth="1"/>
    <col min="11785" max="11785" width="2.88671875" style="1234" customWidth="1"/>
    <col min="11786" max="11786" width="10.44140625" style="1234" customWidth="1"/>
    <col min="11787" max="11787" width="6.44140625" style="1234" customWidth="1"/>
    <col min="11788" max="11788" width="5.88671875" style="1234" customWidth="1"/>
    <col min="11789" max="11789" width="8.109375" style="1234" customWidth="1"/>
    <col min="11790" max="11790" width="4.44140625" style="1234" customWidth="1"/>
    <col min="11791" max="11791" width="13.5546875" style="1234" customWidth="1"/>
    <col min="11792" max="11792" width="6.5546875" style="1234" customWidth="1"/>
    <col min="11793" max="12032" width="12" style="1234"/>
    <col min="12033" max="12033" width="0" style="1234" hidden="1" customWidth="1"/>
    <col min="12034" max="12034" width="4.88671875" style="1234" customWidth="1"/>
    <col min="12035" max="12035" width="15.88671875" style="1234" customWidth="1"/>
    <col min="12036" max="12036" width="1.5546875" style="1234" customWidth="1"/>
    <col min="12037" max="12037" width="8.109375" style="1234" customWidth="1"/>
    <col min="12038" max="12038" width="5.44140625" style="1234" customWidth="1"/>
    <col min="12039" max="12039" width="2.33203125" style="1234" customWidth="1"/>
    <col min="12040" max="12040" width="7.6640625" style="1234" customWidth="1"/>
    <col min="12041" max="12041" width="2.88671875" style="1234" customWidth="1"/>
    <col min="12042" max="12042" width="10.44140625" style="1234" customWidth="1"/>
    <col min="12043" max="12043" width="6.44140625" style="1234" customWidth="1"/>
    <col min="12044" max="12044" width="5.88671875" style="1234" customWidth="1"/>
    <col min="12045" max="12045" width="8.109375" style="1234" customWidth="1"/>
    <col min="12046" max="12046" width="4.44140625" style="1234" customWidth="1"/>
    <col min="12047" max="12047" width="13.5546875" style="1234" customWidth="1"/>
    <col min="12048" max="12048" width="6.5546875" style="1234" customWidth="1"/>
    <col min="12049" max="12288" width="12" style="1234"/>
    <col min="12289" max="12289" width="0" style="1234" hidden="1" customWidth="1"/>
    <col min="12290" max="12290" width="4.88671875" style="1234" customWidth="1"/>
    <col min="12291" max="12291" width="15.88671875" style="1234" customWidth="1"/>
    <col min="12292" max="12292" width="1.5546875" style="1234" customWidth="1"/>
    <col min="12293" max="12293" width="8.109375" style="1234" customWidth="1"/>
    <col min="12294" max="12294" width="5.44140625" style="1234" customWidth="1"/>
    <col min="12295" max="12295" width="2.33203125" style="1234" customWidth="1"/>
    <col min="12296" max="12296" width="7.6640625" style="1234" customWidth="1"/>
    <col min="12297" max="12297" width="2.88671875" style="1234" customWidth="1"/>
    <col min="12298" max="12298" width="10.44140625" style="1234" customWidth="1"/>
    <col min="12299" max="12299" width="6.44140625" style="1234" customWidth="1"/>
    <col min="12300" max="12300" width="5.88671875" style="1234" customWidth="1"/>
    <col min="12301" max="12301" width="8.109375" style="1234" customWidth="1"/>
    <col min="12302" max="12302" width="4.44140625" style="1234" customWidth="1"/>
    <col min="12303" max="12303" width="13.5546875" style="1234" customWidth="1"/>
    <col min="12304" max="12304" width="6.5546875" style="1234" customWidth="1"/>
    <col min="12305" max="12544" width="12" style="1234"/>
    <col min="12545" max="12545" width="0" style="1234" hidden="1" customWidth="1"/>
    <col min="12546" max="12546" width="4.88671875" style="1234" customWidth="1"/>
    <col min="12547" max="12547" width="15.88671875" style="1234" customWidth="1"/>
    <col min="12548" max="12548" width="1.5546875" style="1234" customWidth="1"/>
    <col min="12549" max="12549" width="8.109375" style="1234" customWidth="1"/>
    <col min="12550" max="12550" width="5.44140625" style="1234" customWidth="1"/>
    <col min="12551" max="12551" width="2.33203125" style="1234" customWidth="1"/>
    <col min="12552" max="12552" width="7.6640625" style="1234" customWidth="1"/>
    <col min="12553" max="12553" width="2.88671875" style="1234" customWidth="1"/>
    <col min="12554" max="12554" width="10.44140625" style="1234" customWidth="1"/>
    <col min="12555" max="12555" width="6.44140625" style="1234" customWidth="1"/>
    <col min="12556" max="12556" width="5.88671875" style="1234" customWidth="1"/>
    <col min="12557" max="12557" width="8.109375" style="1234" customWidth="1"/>
    <col min="12558" max="12558" width="4.44140625" style="1234" customWidth="1"/>
    <col min="12559" max="12559" width="13.5546875" style="1234" customWidth="1"/>
    <col min="12560" max="12560" width="6.5546875" style="1234" customWidth="1"/>
    <col min="12561" max="12800" width="12" style="1234"/>
    <col min="12801" max="12801" width="0" style="1234" hidden="1" customWidth="1"/>
    <col min="12802" max="12802" width="4.88671875" style="1234" customWidth="1"/>
    <col min="12803" max="12803" width="15.88671875" style="1234" customWidth="1"/>
    <col min="12804" max="12804" width="1.5546875" style="1234" customWidth="1"/>
    <col min="12805" max="12805" width="8.109375" style="1234" customWidth="1"/>
    <col min="12806" max="12806" width="5.44140625" style="1234" customWidth="1"/>
    <col min="12807" max="12807" width="2.33203125" style="1234" customWidth="1"/>
    <col min="12808" max="12808" width="7.6640625" style="1234" customWidth="1"/>
    <col min="12809" max="12809" width="2.88671875" style="1234" customWidth="1"/>
    <col min="12810" max="12810" width="10.44140625" style="1234" customWidth="1"/>
    <col min="12811" max="12811" width="6.44140625" style="1234" customWidth="1"/>
    <col min="12812" max="12812" width="5.88671875" style="1234" customWidth="1"/>
    <col min="12813" max="12813" width="8.109375" style="1234" customWidth="1"/>
    <col min="12814" max="12814" width="4.44140625" style="1234" customWidth="1"/>
    <col min="12815" max="12815" width="13.5546875" style="1234" customWidth="1"/>
    <col min="12816" max="12816" width="6.5546875" style="1234" customWidth="1"/>
    <col min="12817" max="13056" width="12" style="1234"/>
    <col min="13057" max="13057" width="0" style="1234" hidden="1" customWidth="1"/>
    <col min="13058" max="13058" width="4.88671875" style="1234" customWidth="1"/>
    <col min="13059" max="13059" width="15.88671875" style="1234" customWidth="1"/>
    <col min="13060" max="13060" width="1.5546875" style="1234" customWidth="1"/>
    <col min="13061" max="13061" width="8.109375" style="1234" customWidth="1"/>
    <col min="13062" max="13062" width="5.44140625" style="1234" customWidth="1"/>
    <col min="13063" max="13063" width="2.33203125" style="1234" customWidth="1"/>
    <col min="13064" max="13064" width="7.6640625" style="1234" customWidth="1"/>
    <col min="13065" max="13065" width="2.88671875" style="1234" customWidth="1"/>
    <col min="13066" max="13066" width="10.44140625" style="1234" customWidth="1"/>
    <col min="13067" max="13067" width="6.44140625" style="1234" customWidth="1"/>
    <col min="13068" max="13068" width="5.88671875" style="1234" customWidth="1"/>
    <col min="13069" max="13069" width="8.109375" style="1234" customWidth="1"/>
    <col min="13070" max="13070" width="4.44140625" style="1234" customWidth="1"/>
    <col min="13071" max="13071" width="13.5546875" style="1234" customWidth="1"/>
    <col min="13072" max="13072" width="6.5546875" style="1234" customWidth="1"/>
    <col min="13073" max="13312" width="12" style="1234"/>
    <col min="13313" max="13313" width="0" style="1234" hidden="1" customWidth="1"/>
    <col min="13314" max="13314" width="4.88671875" style="1234" customWidth="1"/>
    <col min="13315" max="13315" width="15.88671875" style="1234" customWidth="1"/>
    <col min="13316" max="13316" width="1.5546875" style="1234" customWidth="1"/>
    <col min="13317" max="13317" width="8.109375" style="1234" customWidth="1"/>
    <col min="13318" max="13318" width="5.44140625" style="1234" customWidth="1"/>
    <col min="13319" max="13319" width="2.33203125" style="1234" customWidth="1"/>
    <col min="13320" max="13320" width="7.6640625" style="1234" customWidth="1"/>
    <col min="13321" max="13321" width="2.88671875" style="1234" customWidth="1"/>
    <col min="13322" max="13322" width="10.44140625" style="1234" customWidth="1"/>
    <col min="13323" max="13323" width="6.44140625" style="1234" customWidth="1"/>
    <col min="13324" max="13324" width="5.88671875" style="1234" customWidth="1"/>
    <col min="13325" max="13325" width="8.109375" style="1234" customWidth="1"/>
    <col min="13326" max="13326" width="4.44140625" style="1234" customWidth="1"/>
    <col min="13327" max="13327" width="13.5546875" style="1234" customWidth="1"/>
    <col min="13328" max="13328" width="6.5546875" style="1234" customWidth="1"/>
    <col min="13329" max="13568" width="12" style="1234"/>
    <col min="13569" max="13569" width="0" style="1234" hidden="1" customWidth="1"/>
    <col min="13570" max="13570" width="4.88671875" style="1234" customWidth="1"/>
    <col min="13571" max="13571" width="15.88671875" style="1234" customWidth="1"/>
    <col min="13572" max="13572" width="1.5546875" style="1234" customWidth="1"/>
    <col min="13573" max="13573" width="8.109375" style="1234" customWidth="1"/>
    <col min="13574" max="13574" width="5.44140625" style="1234" customWidth="1"/>
    <col min="13575" max="13575" width="2.33203125" style="1234" customWidth="1"/>
    <col min="13576" max="13576" width="7.6640625" style="1234" customWidth="1"/>
    <col min="13577" max="13577" width="2.88671875" style="1234" customWidth="1"/>
    <col min="13578" max="13578" width="10.44140625" style="1234" customWidth="1"/>
    <col min="13579" max="13579" width="6.44140625" style="1234" customWidth="1"/>
    <col min="13580" max="13580" width="5.88671875" style="1234" customWidth="1"/>
    <col min="13581" max="13581" width="8.109375" style="1234" customWidth="1"/>
    <col min="13582" max="13582" width="4.44140625" style="1234" customWidth="1"/>
    <col min="13583" max="13583" width="13.5546875" style="1234" customWidth="1"/>
    <col min="13584" max="13584" width="6.5546875" style="1234" customWidth="1"/>
    <col min="13585" max="13824" width="12" style="1234"/>
    <col min="13825" max="13825" width="0" style="1234" hidden="1" customWidth="1"/>
    <col min="13826" max="13826" width="4.88671875" style="1234" customWidth="1"/>
    <col min="13827" max="13827" width="15.88671875" style="1234" customWidth="1"/>
    <col min="13828" max="13828" width="1.5546875" style="1234" customWidth="1"/>
    <col min="13829" max="13829" width="8.109375" style="1234" customWidth="1"/>
    <col min="13830" max="13830" width="5.44140625" style="1234" customWidth="1"/>
    <col min="13831" max="13831" width="2.33203125" style="1234" customWidth="1"/>
    <col min="13832" max="13832" width="7.6640625" style="1234" customWidth="1"/>
    <col min="13833" max="13833" width="2.88671875" style="1234" customWidth="1"/>
    <col min="13834" max="13834" width="10.44140625" style="1234" customWidth="1"/>
    <col min="13835" max="13835" width="6.44140625" style="1234" customWidth="1"/>
    <col min="13836" max="13836" width="5.88671875" style="1234" customWidth="1"/>
    <col min="13837" max="13837" width="8.109375" style="1234" customWidth="1"/>
    <col min="13838" max="13838" width="4.44140625" style="1234" customWidth="1"/>
    <col min="13839" max="13839" width="13.5546875" style="1234" customWidth="1"/>
    <col min="13840" max="13840" width="6.5546875" style="1234" customWidth="1"/>
    <col min="13841" max="14080" width="12" style="1234"/>
    <col min="14081" max="14081" width="0" style="1234" hidden="1" customWidth="1"/>
    <col min="14082" max="14082" width="4.88671875" style="1234" customWidth="1"/>
    <col min="14083" max="14083" width="15.88671875" style="1234" customWidth="1"/>
    <col min="14084" max="14084" width="1.5546875" style="1234" customWidth="1"/>
    <col min="14085" max="14085" width="8.109375" style="1234" customWidth="1"/>
    <col min="14086" max="14086" width="5.44140625" style="1234" customWidth="1"/>
    <col min="14087" max="14087" width="2.33203125" style="1234" customWidth="1"/>
    <col min="14088" max="14088" width="7.6640625" style="1234" customWidth="1"/>
    <col min="14089" max="14089" width="2.88671875" style="1234" customWidth="1"/>
    <col min="14090" max="14090" width="10.44140625" style="1234" customWidth="1"/>
    <col min="14091" max="14091" width="6.44140625" style="1234" customWidth="1"/>
    <col min="14092" max="14092" width="5.88671875" style="1234" customWidth="1"/>
    <col min="14093" max="14093" width="8.109375" style="1234" customWidth="1"/>
    <col min="14094" max="14094" width="4.44140625" style="1234" customWidth="1"/>
    <col min="14095" max="14095" width="13.5546875" style="1234" customWidth="1"/>
    <col min="14096" max="14096" width="6.5546875" style="1234" customWidth="1"/>
    <col min="14097" max="14336" width="12" style="1234"/>
    <col min="14337" max="14337" width="0" style="1234" hidden="1" customWidth="1"/>
    <col min="14338" max="14338" width="4.88671875" style="1234" customWidth="1"/>
    <col min="14339" max="14339" width="15.88671875" style="1234" customWidth="1"/>
    <col min="14340" max="14340" width="1.5546875" style="1234" customWidth="1"/>
    <col min="14341" max="14341" width="8.109375" style="1234" customWidth="1"/>
    <col min="14342" max="14342" width="5.44140625" style="1234" customWidth="1"/>
    <col min="14343" max="14343" width="2.33203125" style="1234" customWidth="1"/>
    <col min="14344" max="14344" width="7.6640625" style="1234" customWidth="1"/>
    <col min="14345" max="14345" width="2.88671875" style="1234" customWidth="1"/>
    <col min="14346" max="14346" width="10.44140625" style="1234" customWidth="1"/>
    <col min="14347" max="14347" width="6.44140625" style="1234" customWidth="1"/>
    <col min="14348" max="14348" width="5.88671875" style="1234" customWidth="1"/>
    <col min="14349" max="14349" width="8.109375" style="1234" customWidth="1"/>
    <col min="14350" max="14350" width="4.44140625" style="1234" customWidth="1"/>
    <col min="14351" max="14351" width="13.5546875" style="1234" customWidth="1"/>
    <col min="14352" max="14352" width="6.5546875" style="1234" customWidth="1"/>
    <col min="14353" max="14592" width="12" style="1234"/>
    <col min="14593" max="14593" width="0" style="1234" hidden="1" customWidth="1"/>
    <col min="14594" max="14594" width="4.88671875" style="1234" customWidth="1"/>
    <col min="14595" max="14595" width="15.88671875" style="1234" customWidth="1"/>
    <col min="14596" max="14596" width="1.5546875" style="1234" customWidth="1"/>
    <col min="14597" max="14597" width="8.109375" style="1234" customWidth="1"/>
    <col min="14598" max="14598" width="5.44140625" style="1234" customWidth="1"/>
    <col min="14599" max="14599" width="2.33203125" style="1234" customWidth="1"/>
    <col min="14600" max="14600" width="7.6640625" style="1234" customWidth="1"/>
    <col min="14601" max="14601" width="2.88671875" style="1234" customWidth="1"/>
    <col min="14602" max="14602" width="10.44140625" style="1234" customWidth="1"/>
    <col min="14603" max="14603" width="6.44140625" style="1234" customWidth="1"/>
    <col min="14604" max="14604" width="5.88671875" style="1234" customWidth="1"/>
    <col min="14605" max="14605" width="8.109375" style="1234" customWidth="1"/>
    <col min="14606" max="14606" width="4.44140625" style="1234" customWidth="1"/>
    <col min="14607" max="14607" width="13.5546875" style="1234" customWidth="1"/>
    <col min="14608" max="14608" width="6.5546875" style="1234" customWidth="1"/>
    <col min="14609" max="14848" width="12" style="1234"/>
    <col min="14849" max="14849" width="0" style="1234" hidden="1" customWidth="1"/>
    <col min="14850" max="14850" width="4.88671875" style="1234" customWidth="1"/>
    <col min="14851" max="14851" width="15.88671875" style="1234" customWidth="1"/>
    <col min="14852" max="14852" width="1.5546875" style="1234" customWidth="1"/>
    <col min="14853" max="14853" width="8.109375" style="1234" customWidth="1"/>
    <col min="14854" max="14854" width="5.44140625" style="1234" customWidth="1"/>
    <col min="14855" max="14855" width="2.33203125" style="1234" customWidth="1"/>
    <col min="14856" max="14856" width="7.6640625" style="1234" customWidth="1"/>
    <col min="14857" max="14857" width="2.88671875" style="1234" customWidth="1"/>
    <col min="14858" max="14858" width="10.44140625" style="1234" customWidth="1"/>
    <col min="14859" max="14859" width="6.44140625" style="1234" customWidth="1"/>
    <col min="14860" max="14860" width="5.88671875" style="1234" customWidth="1"/>
    <col min="14861" max="14861" width="8.109375" style="1234" customWidth="1"/>
    <col min="14862" max="14862" width="4.44140625" style="1234" customWidth="1"/>
    <col min="14863" max="14863" width="13.5546875" style="1234" customWidth="1"/>
    <col min="14864" max="14864" width="6.5546875" style="1234" customWidth="1"/>
    <col min="14865" max="15104" width="12" style="1234"/>
    <col min="15105" max="15105" width="0" style="1234" hidden="1" customWidth="1"/>
    <col min="15106" max="15106" width="4.88671875" style="1234" customWidth="1"/>
    <col min="15107" max="15107" width="15.88671875" style="1234" customWidth="1"/>
    <col min="15108" max="15108" width="1.5546875" style="1234" customWidth="1"/>
    <col min="15109" max="15109" width="8.109375" style="1234" customWidth="1"/>
    <col min="15110" max="15110" width="5.44140625" style="1234" customWidth="1"/>
    <col min="15111" max="15111" width="2.33203125" style="1234" customWidth="1"/>
    <col min="15112" max="15112" width="7.6640625" style="1234" customWidth="1"/>
    <col min="15113" max="15113" width="2.88671875" style="1234" customWidth="1"/>
    <col min="15114" max="15114" width="10.44140625" style="1234" customWidth="1"/>
    <col min="15115" max="15115" width="6.44140625" style="1234" customWidth="1"/>
    <col min="15116" max="15116" width="5.88671875" style="1234" customWidth="1"/>
    <col min="15117" max="15117" width="8.109375" style="1234" customWidth="1"/>
    <col min="15118" max="15118" width="4.44140625" style="1234" customWidth="1"/>
    <col min="15119" max="15119" width="13.5546875" style="1234" customWidth="1"/>
    <col min="15120" max="15120" width="6.5546875" style="1234" customWidth="1"/>
    <col min="15121" max="15360" width="12" style="1234"/>
    <col min="15361" max="15361" width="0" style="1234" hidden="1" customWidth="1"/>
    <col min="15362" max="15362" width="4.88671875" style="1234" customWidth="1"/>
    <col min="15363" max="15363" width="15.88671875" style="1234" customWidth="1"/>
    <col min="15364" max="15364" width="1.5546875" style="1234" customWidth="1"/>
    <col min="15365" max="15365" width="8.109375" style="1234" customWidth="1"/>
    <col min="15366" max="15366" width="5.44140625" style="1234" customWidth="1"/>
    <col min="15367" max="15367" width="2.33203125" style="1234" customWidth="1"/>
    <col min="15368" max="15368" width="7.6640625" style="1234" customWidth="1"/>
    <col min="15369" max="15369" width="2.88671875" style="1234" customWidth="1"/>
    <col min="15370" max="15370" width="10.44140625" style="1234" customWidth="1"/>
    <col min="15371" max="15371" width="6.44140625" style="1234" customWidth="1"/>
    <col min="15372" max="15372" width="5.88671875" style="1234" customWidth="1"/>
    <col min="15373" max="15373" width="8.109375" style="1234" customWidth="1"/>
    <col min="15374" max="15374" width="4.44140625" style="1234" customWidth="1"/>
    <col min="15375" max="15375" width="13.5546875" style="1234" customWidth="1"/>
    <col min="15376" max="15376" width="6.5546875" style="1234" customWidth="1"/>
    <col min="15377" max="15616" width="12" style="1234"/>
    <col min="15617" max="15617" width="0" style="1234" hidden="1" customWidth="1"/>
    <col min="15618" max="15618" width="4.88671875" style="1234" customWidth="1"/>
    <col min="15619" max="15619" width="15.88671875" style="1234" customWidth="1"/>
    <col min="15620" max="15620" width="1.5546875" style="1234" customWidth="1"/>
    <col min="15621" max="15621" width="8.109375" style="1234" customWidth="1"/>
    <col min="15622" max="15622" width="5.44140625" style="1234" customWidth="1"/>
    <col min="15623" max="15623" width="2.33203125" style="1234" customWidth="1"/>
    <col min="15624" max="15624" width="7.6640625" style="1234" customWidth="1"/>
    <col min="15625" max="15625" width="2.88671875" style="1234" customWidth="1"/>
    <col min="15626" max="15626" width="10.44140625" style="1234" customWidth="1"/>
    <col min="15627" max="15627" width="6.44140625" style="1234" customWidth="1"/>
    <col min="15628" max="15628" width="5.88671875" style="1234" customWidth="1"/>
    <col min="15629" max="15629" width="8.109375" style="1234" customWidth="1"/>
    <col min="15630" max="15630" width="4.44140625" style="1234" customWidth="1"/>
    <col min="15631" max="15631" width="13.5546875" style="1234" customWidth="1"/>
    <col min="15632" max="15632" width="6.5546875" style="1234" customWidth="1"/>
    <col min="15633" max="15872" width="12" style="1234"/>
    <col min="15873" max="15873" width="0" style="1234" hidden="1" customWidth="1"/>
    <col min="15874" max="15874" width="4.88671875" style="1234" customWidth="1"/>
    <col min="15875" max="15875" width="15.88671875" style="1234" customWidth="1"/>
    <col min="15876" max="15876" width="1.5546875" style="1234" customWidth="1"/>
    <col min="15877" max="15877" width="8.109375" style="1234" customWidth="1"/>
    <col min="15878" max="15878" width="5.44140625" style="1234" customWidth="1"/>
    <col min="15879" max="15879" width="2.33203125" style="1234" customWidth="1"/>
    <col min="15880" max="15880" width="7.6640625" style="1234" customWidth="1"/>
    <col min="15881" max="15881" width="2.88671875" style="1234" customWidth="1"/>
    <col min="15882" max="15882" width="10.44140625" style="1234" customWidth="1"/>
    <col min="15883" max="15883" width="6.44140625" style="1234" customWidth="1"/>
    <col min="15884" max="15884" width="5.88671875" style="1234" customWidth="1"/>
    <col min="15885" max="15885" width="8.109375" style="1234" customWidth="1"/>
    <col min="15886" max="15886" width="4.44140625" style="1234" customWidth="1"/>
    <col min="15887" max="15887" width="13.5546875" style="1234" customWidth="1"/>
    <col min="15888" max="15888" width="6.5546875" style="1234" customWidth="1"/>
    <col min="15889" max="16128" width="12" style="1234"/>
    <col min="16129" max="16129" width="0" style="1234" hidden="1" customWidth="1"/>
    <col min="16130" max="16130" width="4.88671875" style="1234" customWidth="1"/>
    <col min="16131" max="16131" width="15.88671875" style="1234" customWidth="1"/>
    <col min="16132" max="16132" width="1.5546875" style="1234" customWidth="1"/>
    <col min="16133" max="16133" width="8.109375" style="1234" customWidth="1"/>
    <col min="16134" max="16134" width="5.44140625" style="1234" customWidth="1"/>
    <col min="16135" max="16135" width="2.33203125" style="1234" customWidth="1"/>
    <col min="16136" max="16136" width="7.6640625" style="1234" customWidth="1"/>
    <col min="16137" max="16137" width="2.88671875" style="1234" customWidth="1"/>
    <col min="16138" max="16138" width="10.44140625" style="1234" customWidth="1"/>
    <col min="16139" max="16139" width="6.44140625" style="1234" customWidth="1"/>
    <col min="16140" max="16140" width="5.88671875" style="1234" customWidth="1"/>
    <col min="16141" max="16141" width="8.109375" style="1234" customWidth="1"/>
    <col min="16142" max="16142" width="4.44140625" style="1234" customWidth="1"/>
    <col min="16143" max="16143" width="13.5546875" style="1234" customWidth="1"/>
    <col min="16144" max="16144" width="6.5546875" style="1234" customWidth="1"/>
    <col min="16145" max="16384" width="12" style="1234"/>
  </cols>
  <sheetData>
    <row r="1" spans="1:17" s="840" customFormat="1" ht="14.1" customHeight="1" x14ac:dyDescent="0.3">
      <c r="A1" s="1224"/>
      <c r="B1" s="841"/>
      <c r="C1" s="841" t="s">
        <v>32</v>
      </c>
      <c r="D1" s="841"/>
      <c r="E1" s="841"/>
      <c r="F1" s="841"/>
      <c r="G1" s="841"/>
      <c r="H1" s="841"/>
      <c r="I1" s="841"/>
      <c r="J1" s="835"/>
      <c r="K1" s="217"/>
      <c r="L1" s="217"/>
      <c r="M1" s="217"/>
      <c r="N1" s="3176" t="s">
        <v>91</v>
      </c>
      <c r="O1" s="3177"/>
      <c r="P1" s="1225"/>
    </row>
    <row r="2" spans="1:17" s="840" customFormat="1" ht="14.1" customHeight="1" x14ac:dyDescent="0.3">
      <c r="A2" s="1224"/>
      <c r="B2" s="841"/>
      <c r="C2" s="841" t="s">
        <v>65</v>
      </c>
      <c r="D2" s="841"/>
      <c r="E2" s="841"/>
      <c r="F2" s="841"/>
      <c r="G2" s="841"/>
      <c r="H2" s="841"/>
      <c r="I2" s="841"/>
      <c r="J2" s="835"/>
      <c r="K2" s="839"/>
      <c r="L2" s="839"/>
      <c r="M2" s="839"/>
      <c r="N2" s="835"/>
      <c r="O2" s="835"/>
      <c r="P2" s="1226"/>
    </row>
    <row r="3" spans="1:17" s="840" customFormat="1" ht="14.1" customHeight="1" x14ac:dyDescent="0.3">
      <c r="A3" s="1224"/>
      <c r="B3" s="841"/>
      <c r="C3" s="841" t="s">
        <v>92</v>
      </c>
      <c r="D3" s="841"/>
      <c r="E3" s="841"/>
      <c r="F3" s="841"/>
      <c r="G3" s="841"/>
      <c r="H3" s="841"/>
      <c r="I3" s="841"/>
      <c r="J3" s="835"/>
      <c r="K3" s="839"/>
      <c r="L3" s="839"/>
      <c r="M3" s="839"/>
      <c r="N3" s="839"/>
      <c r="O3" s="839"/>
      <c r="P3" s="1226"/>
    </row>
    <row r="4" spans="1:17" s="840" customFormat="1" ht="14.1" customHeight="1" x14ac:dyDescent="0.3">
      <c r="A4" s="1224"/>
      <c r="B4" s="841"/>
      <c r="C4" s="841" t="s">
        <v>36</v>
      </c>
      <c r="D4" s="841"/>
      <c r="E4" s="841"/>
      <c r="F4" s="841"/>
      <c r="G4" s="841"/>
      <c r="H4" s="841"/>
      <c r="I4" s="841"/>
      <c r="J4" s="835"/>
      <c r="K4" s="839"/>
      <c r="L4" s="839"/>
      <c r="M4" s="839"/>
      <c r="N4" s="839"/>
      <c r="O4" s="839"/>
      <c r="P4" s="1226"/>
    </row>
    <row r="5" spans="1:17" s="840" customFormat="1" ht="14.1" customHeight="1" x14ac:dyDescent="0.3">
      <c r="A5" s="1224"/>
      <c r="B5" s="841"/>
      <c r="C5" s="1227" t="s">
        <v>1</v>
      </c>
      <c r="D5" s="841"/>
      <c r="E5" s="841"/>
      <c r="F5" s="841"/>
      <c r="G5" s="841"/>
      <c r="H5" s="841"/>
      <c r="I5" s="841"/>
      <c r="J5" s="835"/>
      <c r="K5" s="839"/>
      <c r="L5" s="839"/>
      <c r="M5" s="839" t="s">
        <v>2</v>
      </c>
      <c r="N5" s="839"/>
      <c r="O5" s="839"/>
      <c r="P5" s="1226"/>
    </row>
    <row r="6" spans="1:17" ht="14.1" customHeight="1" x14ac:dyDescent="0.3">
      <c r="B6" s="1229"/>
      <c r="C6" s="1229"/>
      <c r="D6" s="1230"/>
      <c r="E6" s="1230"/>
      <c r="F6" s="1230"/>
      <c r="G6" s="1230"/>
      <c r="H6" s="1230"/>
      <c r="I6" s="1230"/>
      <c r="J6" s="1231"/>
      <c r="K6" s="1232"/>
      <c r="L6" s="1232"/>
      <c r="M6" s="1232"/>
      <c r="N6" s="1232"/>
      <c r="O6" s="1232"/>
      <c r="P6" s="1233"/>
    </row>
    <row r="7" spans="1:17" ht="14.1" customHeight="1" x14ac:dyDescent="0.3">
      <c r="B7" s="1229"/>
      <c r="C7" s="1229"/>
      <c r="D7" s="1229"/>
      <c r="E7" s="1229"/>
      <c r="F7" s="1229"/>
      <c r="G7" s="1229"/>
      <c r="H7" s="1229"/>
      <c r="I7" s="1229"/>
      <c r="J7" s="1235"/>
      <c r="K7" s="3168"/>
      <c r="L7" s="3168"/>
      <c r="M7" s="3168"/>
      <c r="N7" s="1236"/>
      <c r="O7" s="1237"/>
      <c r="P7" s="1238"/>
    </row>
    <row r="8" spans="1:17" ht="15.6" x14ac:dyDescent="0.3">
      <c r="B8" s="3178" t="s">
        <v>93</v>
      </c>
      <c r="C8" s="3178"/>
      <c r="D8" s="3178"/>
      <c r="E8" s="3178"/>
      <c r="F8" s="3178"/>
      <c r="G8" s="3178"/>
      <c r="H8" s="3178"/>
      <c r="I8" s="3178"/>
      <c r="J8" s="3178"/>
      <c r="K8" s="3178"/>
      <c r="L8" s="3178"/>
      <c r="M8" s="3178"/>
      <c r="N8" s="3178"/>
      <c r="O8" s="3178"/>
    </row>
    <row r="9" spans="1:17" ht="12" customHeight="1" x14ac:dyDescent="0.3">
      <c r="B9" s="1235"/>
      <c r="C9" s="1235"/>
      <c r="D9" s="1235"/>
      <c r="E9" s="1235"/>
      <c r="F9" s="1235"/>
      <c r="G9" s="1235"/>
      <c r="H9" s="1235"/>
      <c r="I9" s="1235"/>
      <c r="J9" s="1235"/>
      <c r="K9" s="1235"/>
      <c r="L9" s="1235"/>
      <c r="M9" s="1235"/>
      <c r="N9" s="1235"/>
      <c r="O9" s="1235"/>
    </row>
    <row r="10" spans="1:17" ht="6" hidden="1" customHeight="1" x14ac:dyDescent="0.3">
      <c r="A10" s="1239"/>
      <c r="B10" s="1240"/>
      <c r="C10" s="1240" t="s">
        <v>94</v>
      </c>
      <c r="D10" s="1240"/>
      <c r="E10" s="1240"/>
      <c r="F10" s="1240"/>
      <c r="G10" s="1240"/>
      <c r="H10" s="1240"/>
      <c r="I10" s="1240"/>
      <c r="J10" s="1240"/>
      <c r="K10" s="1240" t="s">
        <v>95</v>
      </c>
      <c r="L10" s="1240"/>
      <c r="M10" s="1240"/>
      <c r="N10" s="1240"/>
      <c r="O10" s="1241" t="s">
        <v>2</v>
      </c>
      <c r="P10" s="1238"/>
    </row>
    <row r="11" spans="1:17" s="1264" customFormat="1" ht="20.100000000000001" customHeight="1" x14ac:dyDescent="0.3">
      <c r="A11" s="1262"/>
      <c r="B11" s="3179" t="s">
        <v>96</v>
      </c>
      <c r="C11" s="3180"/>
      <c r="D11" s="3180"/>
      <c r="E11" s="3180"/>
      <c r="F11" s="3180"/>
      <c r="G11" s="3180"/>
      <c r="H11" s="3181"/>
      <c r="I11" s="3182" t="s">
        <v>97</v>
      </c>
      <c r="J11" s="3183"/>
      <c r="K11" s="3182" t="s">
        <v>98</v>
      </c>
      <c r="L11" s="3183"/>
      <c r="M11" s="3182" t="s">
        <v>99</v>
      </c>
      <c r="N11" s="3183"/>
      <c r="O11" s="3186" t="s">
        <v>100</v>
      </c>
      <c r="P11" s="1263"/>
    </row>
    <row r="12" spans="1:17" s="1264" customFormat="1" ht="20.100000000000001" customHeight="1" x14ac:dyDescent="0.3">
      <c r="A12" s="1262"/>
      <c r="B12" s="3179" t="s">
        <v>101</v>
      </c>
      <c r="C12" s="3180"/>
      <c r="D12" s="3181"/>
      <c r="E12" s="1265" t="s">
        <v>102</v>
      </c>
      <c r="F12" s="3188" t="s">
        <v>103</v>
      </c>
      <c r="G12" s="3181"/>
      <c r="H12" s="1265" t="s">
        <v>104</v>
      </c>
      <c r="I12" s="3184"/>
      <c r="J12" s="3185"/>
      <c r="K12" s="3184"/>
      <c r="L12" s="3185"/>
      <c r="M12" s="3184"/>
      <c r="N12" s="3185"/>
      <c r="O12" s="3187"/>
      <c r="P12" s="1266"/>
    </row>
    <row r="13" spans="1:17" ht="24.75" customHeight="1" x14ac:dyDescent="0.3">
      <c r="A13" s="1242"/>
      <c r="B13" s="1243" t="s">
        <v>105</v>
      </c>
      <c r="C13" s="3174"/>
      <c r="D13" s="3149"/>
      <c r="E13" s="1237"/>
      <c r="F13" s="3148"/>
      <c r="G13" s="3149"/>
      <c r="H13" s="1244"/>
      <c r="I13" s="3160"/>
      <c r="J13" s="3161"/>
      <c r="K13" s="3162"/>
      <c r="L13" s="3163"/>
      <c r="M13" s="3148"/>
      <c r="N13" s="3149"/>
      <c r="O13" s="70"/>
      <c r="P13" s="1238"/>
      <c r="Q13" s="1245"/>
    </row>
    <row r="14" spans="1:17" ht="15.75" customHeight="1" x14ac:dyDescent="0.3">
      <c r="A14" s="1242"/>
      <c r="B14" s="1243" t="s">
        <v>106</v>
      </c>
      <c r="C14" s="3175"/>
      <c r="D14" s="3151"/>
      <c r="E14" s="1237"/>
      <c r="F14" s="3150"/>
      <c r="G14" s="3151"/>
      <c r="H14" s="1244"/>
      <c r="I14" s="3164"/>
      <c r="J14" s="3165"/>
      <c r="K14" s="3166"/>
      <c r="L14" s="3167"/>
      <c r="M14" s="3150"/>
      <c r="N14" s="3151"/>
      <c r="O14" s="71"/>
      <c r="P14" s="1238"/>
    </row>
    <row r="15" spans="1:17" x14ac:dyDescent="0.3">
      <c r="A15" s="1242"/>
      <c r="B15" s="1243" t="s">
        <v>107</v>
      </c>
      <c r="C15" s="3175"/>
      <c r="D15" s="3151"/>
      <c r="E15" s="1237"/>
      <c r="F15" s="3150"/>
      <c r="G15" s="3151"/>
      <c r="H15" s="1244"/>
      <c r="I15" s="3150"/>
      <c r="J15" s="3151"/>
      <c r="K15" s="3152"/>
      <c r="L15" s="3153"/>
      <c r="M15" s="3150"/>
      <c r="N15" s="3151"/>
      <c r="O15" s="71"/>
      <c r="P15" s="1238"/>
    </row>
    <row r="16" spans="1:17" x14ac:dyDescent="0.3">
      <c r="A16" s="1242"/>
      <c r="B16" s="1243" t="s">
        <v>108</v>
      </c>
      <c r="C16" s="3175"/>
      <c r="D16" s="3151"/>
      <c r="E16" s="1237"/>
      <c r="F16" s="3150"/>
      <c r="G16" s="3151"/>
      <c r="H16" s="1244"/>
      <c r="I16" s="3150"/>
      <c r="J16" s="3151"/>
      <c r="K16" s="3152"/>
      <c r="L16" s="3153"/>
      <c r="M16" s="3150"/>
      <c r="N16" s="3151"/>
      <c r="O16" s="71"/>
      <c r="P16" s="1238"/>
    </row>
    <row r="17" spans="1:16" x14ac:dyDescent="0.3">
      <c r="A17" s="1242"/>
      <c r="B17" s="1243"/>
      <c r="C17" s="3175"/>
      <c r="D17" s="3151"/>
      <c r="E17" s="1237"/>
      <c r="F17" s="3150"/>
      <c r="G17" s="3151"/>
      <c r="H17" s="1244"/>
      <c r="I17" s="3150"/>
      <c r="J17" s="3151"/>
      <c r="K17" s="3152"/>
      <c r="L17" s="3153"/>
      <c r="M17" s="3150"/>
      <c r="N17" s="3151"/>
      <c r="O17" s="71"/>
      <c r="P17" s="1238"/>
    </row>
    <row r="18" spans="1:16" x14ac:dyDescent="0.3">
      <c r="A18" s="1242"/>
      <c r="B18" s="1246"/>
      <c r="C18" s="3154"/>
      <c r="D18" s="3143"/>
      <c r="E18" s="1247"/>
      <c r="F18" s="3142"/>
      <c r="G18" s="3143"/>
      <c r="H18" s="1248"/>
      <c r="I18" s="3142"/>
      <c r="J18" s="3143"/>
      <c r="K18" s="3142"/>
      <c r="L18" s="3143"/>
      <c r="M18" s="3142"/>
      <c r="N18" s="3143"/>
      <c r="O18" s="72"/>
      <c r="P18" s="1238"/>
    </row>
    <row r="19" spans="1:16" ht="1.5" customHeight="1" thickBot="1" x14ac:dyDescent="0.35">
      <c r="A19" s="1249"/>
      <c r="B19" s="1250"/>
      <c r="C19" s="1251"/>
      <c r="D19" s="1252"/>
      <c r="E19" s="1252"/>
      <c r="F19" s="1252"/>
      <c r="G19" s="1252"/>
      <c r="H19" s="1252"/>
      <c r="I19" s="1252"/>
      <c r="J19" s="1252"/>
      <c r="K19" s="1252"/>
      <c r="L19" s="1252"/>
      <c r="M19" s="1252"/>
      <c r="N19" s="1252"/>
      <c r="O19" s="1252"/>
      <c r="P19" s="1238"/>
    </row>
    <row r="20" spans="1:16" x14ac:dyDescent="0.3">
      <c r="B20" s="1240"/>
      <c r="C20" s="1240"/>
      <c r="D20" s="1240"/>
      <c r="E20" s="1240"/>
      <c r="F20" s="1240"/>
      <c r="G20" s="1240"/>
      <c r="H20" s="1240"/>
      <c r="I20" s="1240"/>
      <c r="J20" s="1240"/>
      <c r="K20" s="1240"/>
      <c r="L20" s="1240"/>
      <c r="M20" s="1240"/>
      <c r="N20" s="1240"/>
      <c r="O20" s="1240"/>
      <c r="P20" s="1238"/>
    </row>
    <row r="21" spans="1:16" ht="15.6" x14ac:dyDescent="0.3">
      <c r="B21" s="3168" t="s">
        <v>1748</v>
      </c>
      <c r="C21" s="3168"/>
      <c r="D21" s="3168"/>
      <c r="E21" s="3168"/>
      <c r="F21" s="3168"/>
      <c r="G21" s="3168"/>
      <c r="H21" s="3168"/>
      <c r="I21" s="3168"/>
      <c r="J21" s="3168"/>
      <c r="K21" s="3168"/>
      <c r="L21" s="3168"/>
      <c r="M21" s="3168"/>
      <c r="N21" s="3168"/>
      <c r="O21" s="3168"/>
    </row>
    <row r="22" spans="1:16" ht="13.8" thickBot="1" x14ac:dyDescent="0.35">
      <c r="B22" s="1252"/>
      <c r="C22" s="1252"/>
      <c r="D22" s="1252"/>
      <c r="E22" s="1252"/>
      <c r="F22" s="1252"/>
      <c r="G22" s="1252"/>
      <c r="H22" s="1252"/>
      <c r="I22" s="1252"/>
      <c r="J22" s="1252"/>
      <c r="K22" s="1252"/>
      <c r="L22" s="1252"/>
      <c r="M22" s="1252"/>
      <c r="N22" s="1252"/>
      <c r="O22" s="1252"/>
    </row>
    <row r="23" spans="1:16" x14ac:dyDescent="0.3">
      <c r="A23" s="1242"/>
      <c r="B23" s="3146" t="s">
        <v>109</v>
      </c>
      <c r="C23" s="3147"/>
      <c r="D23" s="1253"/>
      <c r="E23" s="1237"/>
      <c r="F23" s="1237"/>
      <c r="G23" s="1253"/>
      <c r="H23" s="1237"/>
      <c r="I23" s="1237"/>
      <c r="J23" s="1253"/>
      <c r="K23" s="1237"/>
      <c r="L23" s="1253"/>
      <c r="M23" s="1237"/>
      <c r="N23" s="3144" t="s">
        <v>61</v>
      </c>
      <c r="O23" s="3145"/>
    </row>
    <row r="24" spans="1:16" ht="26.4" x14ac:dyDescent="0.3">
      <c r="A24" s="1242"/>
      <c r="B24" s="3169" t="s">
        <v>110</v>
      </c>
      <c r="C24" s="75" t="s">
        <v>111</v>
      </c>
      <c r="D24" s="3125"/>
      <c r="E24" s="3140"/>
      <c r="F24" s="3126"/>
      <c r="G24" s="3125"/>
      <c r="H24" s="3140"/>
      <c r="I24" s="3126"/>
      <c r="J24" s="3125"/>
      <c r="K24" s="3126"/>
      <c r="L24" s="3125"/>
      <c r="M24" s="3126"/>
      <c r="N24" s="3125"/>
      <c r="O24" s="3126"/>
    </row>
    <row r="25" spans="1:16" x14ac:dyDescent="0.3">
      <c r="A25" s="1242"/>
      <c r="B25" s="3170"/>
      <c r="C25" s="1254" t="s">
        <v>71</v>
      </c>
      <c r="D25" s="3141"/>
      <c r="E25" s="3141"/>
      <c r="F25" s="3141"/>
      <c r="G25" s="3125"/>
      <c r="H25" s="3140"/>
      <c r="I25" s="3126"/>
      <c r="J25" s="3125"/>
      <c r="K25" s="3126"/>
      <c r="L25" s="3125"/>
      <c r="M25" s="3126"/>
      <c r="N25" s="3125"/>
      <c r="O25" s="3135"/>
    </row>
    <row r="26" spans="1:16" x14ac:dyDescent="0.3">
      <c r="A26" s="1242"/>
      <c r="B26" s="3170"/>
      <c r="C26" s="1255"/>
      <c r="D26" s="3141"/>
      <c r="E26" s="3141"/>
      <c r="F26" s="3141"/>
      <c r="G26" s="3125"/>
      <c r="H26" s="3140"/>
      <c r="I26" s="3126"/>
      <c r="J26" s="3125"/>
      <c r="K26" s="3126"/>
      <c r="L26" s="3125"/>
      <c r="M26" s="3126"/>
      <c r="N26" s="3125"/>
      <c r="O26" s="3135"/>
    </row>
    <row r="27" spans="1:16" x14ac:dyDescent="0.3">
      <c r="A27" s="1242"/>
      <c r="B27" s="3170"/>
      <c r="C27" s="1237"/>
      <c r="D27" s="3141"/>
      <c r="E27" s="3141"/>
      <c r="F27" s="3141"/>
      <c r="G27" s="3125"/>
      <c r="H27" s="3140"/>
      <c r="I27" s="3126"/>
      <c r="J27" s="3125"/>
      <c r="K27" s="3126"/>
      <c r="L27" s="3125"/>
      <c r="M27" s="3126"/>
      <c r="N27" s="3125"/>
      <c r="O27" s="3135"/>
    </row>
    <row r="28" spans="1:16" x14ac:dyDescent="0.3">
      <c r="A28" s="1242"/>
      <c r="B28" s="3170"/>
      <c r="C28" s="1255"/>
      <c r="D28" s="3141"/>
      <c r="E28" s="3141"/>
      <c r="F28" s="3141"/>
      <c r="G28" s="3125"/>
      <c r="H28" s="3140"/>
      <c r="I28" s="3126"/>
      <c r="J28" s="3125"/>
      <c r="K28" s="3126"/>
      <c r="L28" s="3125"/>
      <c r="M28" s="3126"/>
      <c r="N28" s="3125"/>
      <c r="O28" s="3135"/>
    </row>
    <row r="29" spans="1:16" ht="16.5" customHeight="1" thickBot="1" x14ac:dyDescent="0.35">
      <c r="A29" s="1242"/>
      <c r="B29" s="3171"/>
      <c r="C29" s="1256" t="s">
        <v>71</v>
      </c>
      <c r="D29" s="3141"/>
      <c r="E29" s="3141"/>
      <c r="F29" s="3141"/>
      <c r="G29" s="3127"/>
      <c r="H29" s="3138"/>
      <c r="I29" s="3128"/>
      <c r="J29" s="3127"/>
      <c r="K29" s="3128"/>
      <c r="L29" s="3127"/>
      <c r="M29" s="3128"/>
      <c r="N29" s="3127"/>
      <c r="O29" s="3136"/>
    </row>
    <row r="30" spans="1:16" ht="26.4" x14ac:dyDescent="0.3">
      <c r="A30" s="1242"/>
      <c r="B30" s="3172" t="s">
        <v>112</v>
      </c>
      <c r="C30" s="76" t="s">
        <v>113</v>
      </c>
      <c r="D30" s="3125"/>
      <c r="E30" s="3140"/>
      <c r="F30" s="3126"/>
      <c r="G30" s="3133"/>
      <c r="H30" s="3139"/>
      <c r="I30" s="3137"/>
      <c r="J30" s="3133"/>
      <c r="K30" s="3137"/>
      <c r="L30" s="3133"/>
      <c r="M30" s="3137"/>
      <c r="N30" s="3133"/>
      <c r="O30" s="3134"/>
    </row>
    <row r="31" spans="1:16" x14ac:dyDescent="0.3">
      <c r="A31" s="1242"/>
      <c r="B31" s="3170"/>
      <c r="C31" s="1254"/>
      <c r="D31" s="3125"/>
      <c r="E31" s="3140"/>
      <c r="F31" s="3126"/>
      <c r="G31" s="3125"/>
      <c r="H31" s="3140"/>
      <c r="I31" s="3126"/>
      <c r="J31" s="3125"/>
      <c r="K31" s="3126"/>
      <c r="L31" s="3125"/>
      <c r="M31" s="3126"/>
      <c r="N31" s="3125"/>
      <c r="O31" s="3135"/>
    </row>
    <row r="32" spans="1:16" x14ac:dyDescent="0.3">
      <c r="A32" s="1242"/>
      <c r="B32" s="3170"/>
      <c r="C32" s="1257"/>
      <c r="D32" s="3125"/>
      <c r="E32" s="3140"/>
      <c r="F32" s="3126"/>
      <c r="G32" s="3125"/>
      <c r="H32" s="3140"/>
      <c r="I32" s="3126"/>
      <c r="J32" s="3125"/>
      <c r="K32" s="3126"/>
      <c r="L32" s="3125"/>
      <c r="M32" s="3126"/>
      <c r="N32" s="3125"/>
      <c r="O32" s="3135"/>
    </row>
    <row r="33" spans="1:15" x14ac:dyDescent="0.3">
      <c r="A33" s="1242"/>
      <c r="B33" s="3170"/>
      <c r="C33" s="1254"/>
      <c r="D33" s="3125"/>
      <c r="E33" s="3140"/>
      <c r="F33" s="3126"/>
      <c r="G33" s="3125"/>
      <c r="H33" s="3140"/>
      <c r="I33" s="3126"/>
      <c r="J33" s="3125"/>
      <c r="K33" s="3126"/>
      <c r="L33" s="3125"/>
      <c r="M33" s="3126"/>
      <c r="N33" s="3125"/>
      <c r="O33" s="3135"/>
    </row>
    <row r="34" spans="1:15" ht="27" customHeight="1" thickBot="1" x14ac:dyDescent="0.35">
      <c r="A34" s="1242"/>
      <c r="B34" s="3171"/>
      <c r="C34" s="1258" t="s">
        <v>114</v>
      </c>
      <c r="D34" s="3127"/>
      <c r="E34" s="3138"/>
      <c r="F34" s="3128"/>
      <c r="G34" s="3127"/>
      <c r="H34" s="3138"/>
      <c r="I34" s="3128"/>
      <c r="J34" s="3127"/>
      <c r="K34" s="3128"/>
      <c r="L34" s="3127"/>
      <c r="M34" s="3128"/>
      <c r="N34" s="3127"/>
      <c r="O34" s="3136"/>
    </row>
    <row r="35" spans="1:15" ht="39.6" x14ac:dyDescent="0.3">
      <c r="A35" s="1242"/>
      <c r="B35" s="3170" t="s">
        <v>115</v>
      </c>
      <c r="C35" s="77" t="s">
        <v>116</v>
      </c>
      <c r="D35" s="3133"/>
      <c r="E35" s="3139"/>
      <c r="F35" s="3137"/>
      <c r="G35" s="3133"/>
      <c r="H35" s="3139"/>
      <c r="I35" s="3137"/>
      <c r="J35" s="3133"/>
      <c r="K35" s="3137"/>
      <c r="L35" s="3133"/>
      <c r="M35" s="3137"/>
      <c r="N35" s="3133"/>
      <c r="O35" s="3134"/>
    </row>
    <row r="36" spans="1:15" x14ac:dyDescent="0.3">
      <c r="A36" s="1242"/>
      <c r="B36" s="3170"/>
      <c r="C36" s="1254"/>
      <c r="D36" s="3125"/>
      <c r="E36" s="3140"/>
      <c r="F36" s="3126"/>
      <c r="G36" s="3125"/>
      <c r="H36" s="3140"/>
      <c r="I36" s="3126"/>
      <c r="J36" s="3125"/>
      <c r="K36" s="3126"/>
      <c r="L36" s="3125"/>
      <c r="M36" s="3126"/>
      <c r="N36" s="3125"/>
      <c r="O36" s="3135"/>
    </row>
    <row r="37" spans="1:15" x14ac:dyDescent="0.3">
      <c r="A37" s="1242"/>
      <c r="B37" s="3170"/>
      <c r="C37" s="1259"/>
      <c r="D37" s="3125"/>
      <c r="E37" s="3140"/>
      <c r="F37" s="3126"/>
      <c r="G37" s="3125"/>
      <c r="H37" s="3140"/>
      <c r="I37" s="3126"/>
      <c r="J37" s="3125"/>
      <c r="K37" s="3126"/>
      <c r="L37" s="3125"/>
      <c r="M37" s="3126"/>
      <c r="N37" s="3125"/>
      <c r="O37" s="3135"/>
    </row>
    <row r="38" spans="1:15" x14ac:dyDescent="0.3">
      <c r="A38" s="1242"/>
      <c r="B38" s="3170"/>
      <c r="C38" s="1254"/>
      <c r="D38" s="3125"/>
      <c r="E38" s="3140"/>
      <c r="F38" s="3126"/>
      <c r="G38" s="3125"/>
      <c r="H38" s="3140"/>
      <c r="I38" s="3126"/>
      <c r="J38" s="3125"/>
      <c r="K38" s="3126"/>
      <c r="L38" s="3125"/>
      <c r="M38" s="3126"/>
      <c r="N38" s="3125"/>
      <c r="O38" s="3135"/>
    </row>
    <row r="39" spans="1:15" ht="39.6" x14ac:dyDescent="0.3">
      <c r="A39" s="1242"/>
      <c r="B39" s="3173"/>
      <c r="C39" s="1081" t="s">
        <v>117</v>
      </c>
      <c r="D39" s="3125"/>
      <c r="E39" s="3140"/>
      <c r="F39" s="3126"/>
      <c r="G39" s="3125"/>
      <c r="H39" s="3140"/>
      <c r="I39" s="3126"/>
      <c r="J39" s="3125"/>
      <c r="K39" s="3126"/>
      <c r="L39" s="3125"/>
      <c r="M39" s="3126"/>
      <c r="N39" s="3125"/>
      <c r="O39" s="3135"/>
    </row>
    <row r="40" spans="1:15" ht="15" customHeight="1" thickBot="1" x14ac:dyDescent="0.35">
      <c r="A40" s="1242"/>
      <c r="B40" s="3131" t="s">
        <v>118</v>
      </c>
      <c r="C40" s="3132"/>
      <c r="D40" s="3127"/>
      <c r="E40" s="3138"/>
      <c r="F40" s="3128"/>
      <c r="G40" s="3127"/>
      <c r="H40" s="3138"/>
      <c r="I40" s="3128"/>
      <c r="J40" s="3127"/>
      <c r="K40" s="3128"/>
      <c r="L40" s="3127"/>
      <c r="M40" s="3128"/>
      <c r="N40" s="3127"/>
      <c r="O40" s="3136"/>
    </row>
    <row r="41" spans="1:15" ht="30" customHeight="1" x14ac:dyDescent="0.3">
      <c r="A41" s="1242"/>
      <c r="B41" s="3156" t="s">
        <v>119</v>
      </c>
      <c r="C41" s="3157"/>
      <c r="D41" s="3133"/>
      <c r="E41" s="3139"/>
      <c r="F41" s="3137"/>
      <c r="G41" s="3133"/>
      <c r="H41" s="3139"/>
      <c r="I41" s="3137"/>
      <c r="J41" s="3133"/>
      <c r="K41" s="3137"/>
      <c r="L41" s="3133"/>
      <c r="M41" s="3137"/>
      <c r="N41" s="3133"/>
      <c r="O41" s="3134"/>
    </row>
    <row r="42" spans="1:15" x14ac:dyDescent="0.3">
      <c r="A42" s="1242"/>
      <c r="B42" s="3121"/>
      <c r="C42" s="3122"/>
      <c r="D42" s="3125"/>
      <c r="E42" s="3140"/>
      <c r="F42" s="3126"/>
      <c r="G42" s="3125"/>
      <c r="H42" s="3140"/>
      <c r="I42" s="3126"/>
      <c r="J42" s="3125"/>
      <c r="K42" s="3126"/>
      <c r="L42" s="3125"/>
      <c r="M42" s="3126"/>
      <c r="N42" s="3125"/>
      <c r="O42" s="3135"/>
    </row>
    <row r="43" spans="1:15" x14ac:dyDescent="0.3">
      <c r="A43" s="1242"/>
      <c r="B43" s="3121"/>
      <c r="C43" s="3122"/>
      <c r="D43" s="3125"/>
      <c r="E43" s="3140"/>
      <c r="F43" s="3126"/>
      <c r="G43" s="3125"/>
      <c r="H43" s="3140"/>
      <c r="I43" s="3126"/>
      <c r="J43" s="3125"/>
      <c r="K43" s="3126"/>
      <c r="L43" s="3125"/>
      <c r="M43" s="3126"/>
      <c r="N43" s="3125"/>
      <c r="O43" s="3135"/>
    </row>
    <row r="44" spans="1:15" ht="15" customHeight="1" thickBot="1" x14ac:dyDescent="0.35">
      <c r="A44" s="1242"/>
      <c r="B44" s="3123"/>
      <c r="C44" s="3124"/>
      <c r="D44" s="3127"/>
      <c r="E44" s="3138"/>
      <c r="F44" s="3128"/>
      <c r="G44" s="3127"/>
      <c r="H44" s="3138"/>
      <c r="I44" s="3128"/>
      <c r="J44" s="3127"/>
      <c r="K44" s="3128"/>
      <c r="L44" s="3127"/>
      <c r="M44" s="3128"/>
      <c r="N44" s="3127"/>
      <c r="O44" s="3136"/>
    </row>
    <row r="45" spans="1:15" ht="15.75" customHeight="1" x14ac:dyDescent="0.3">
      <c r="A45" s="1242"/>
      <c r="B45" s="3158" t="s">
        <v>120</v>
      </c>
      <c r="C45" s="3159"/>
      <c r="D45" s="3133"/>
      <c r="E45" s="3139"/>
      <c r="F45" s="3137"/>
      <c r="G45" s="3133"/>
      <c r="H45" s="3139"/>
      <c r="I45" s="3137"/>
      <c r="J45" s="3133"/>
      <c r="K45" s="3137"/>
      <c r="L45" s="3133"/>
      <c r="M45" s="3137"/>
      <c r="N45" s="3133"/>
      <c r="O45" s="3134"/>
    </row>
    <row r="46" spans="1:15" ht="14.4" customHeight="1" x14ac:dyDescent="0.3">
      <c r="A46" s="1242"/>
      <c r="B46" s="3121" t="s">
        <v>121</v>
      </c>
      <c r="C46" s="3122"/>
      <c r="D46" s="3125"/>
      <c r="E46" s="3140"/>
      <c r="F46" s="3126"/>
      <c r="G46" s="3125"/>
      <c r="H46" s="3140"/>
      <c r="I46" s="3126"/>
      <c r="J46" s="3125"/>
      <c r="K46" s="3126"/>
      <c r="L46" s="3125"/>
      <c r="M46" s="3126"/>
      <c r="N46" s="3125"/>
      <c r="O46" s="3135"/>
    </row>
    <row r="47" spans="1:15" ht="24.75" customHeight="1" x14ac:dyDescent="0.3">
      <c r="A47" s="1242"/>
      <c r="B47" s="3129" t="s">
        <v>122</v>
      </c>
      <c r="C47" s="3130"/>
      <c r="D47" s="3125"/>
      <c r="E47" s="3140"/>
      <c r="F47" s="3126"/>
      <c r="G47" s="3125"/>
      <c r="H47" s="3140"/>
      <c r="I47" s="3126"/>
      <c r="J47" s="3125"/>
      <c r="K47" s="3126"/>
      <c r="L47" s="3125"/>
      <c r="M47" s="3126"/>
      <c r="N47" s="3125"/>
      <c r="O47" s="3135"/>
    </row>
    <row r="48" spans="1:15" ht="15" customHeight="1" thickBot="1" x14ac:dyDescent="0.35">
      <c r="A48" s="1249"/>
      <c r="B48" s="3131" t="s">
        <v>123</v>
      </c>
      <c r="C48" s="3132"/>
      <c r="D48" s="3127"/>
      <c r="E48" s="3138"/>
      <c r="F48" s="3128"/>
      <c r="G48" s="3127"/>
      <c r="H48" s="3138"/>
      <c r="I48" s="3128"/>
      <c r="J48" s="3127"/>
      <c r="K48" s="3128"/>
      <c r="L48" s="3127"/>
      <c r="M48" s="3128"/>
      <c r="N48" s="3127"/>
      <c r="O48" s="3136"/>
    </row>
    <row r="49" spans="2:15" x14ac:dyDescent="0.3">
      <c r="B49" s="1260"/>
      <c r="C49" s="1260"/>
      <c r="D49" s="1260"/>
      <c r="E49" s="1260"/>
      <c r="F49" s="1260"/>
      <c r="G49" s="1260"/>
      <c r="H49" s="1260"/>
      <c r="I49" s="1260"/>
      <c r="J49" s="1260"/>
      <c r="K49" s="1260"/>
      <c r="L49" s="1260"/>
      <c r="M49" s="1260"/>
      <c r="N49" s="1260"/>
      <c r="O49" s="1260"/>
    </row>
    <row r="50" spans="2:15" x14ac:dyDescent="0.3">
      <c r="B50" s="3155"/>
      <c r="C50" s="3155"/>
      <c r="D50" s="3155"/>
      <c r="E50" s="3155"/>
      <c r="F50" s="3155"/>
      <c r="G50" s="3155"/>
      <c r="H50" s="3155"/>
      <c r="I50" s="3155"/>
      <c r="J50" s="3155"/>
      <c r="K50" s="3155"/>
      <c r="L50" s="3155"/>
      <c r="M50" s="3155"/>
      <c r="N50" s="3155"/>
      <c r="O50" s="3155"/>
    </row>
    <row r="51" spans="2:15" x14ac:dyDescent="0.3">
      <c r="B51" s="1260"/>
      <c r="C51" s="1260"/>
      <c r="D51" s="1260"/>
      <c r="E51" s="1260"/>
      <c r="F51" s="1260"/>
      <c r="G51" s="1260"/>
      <c r="H51" s="1260"/>
      <c r="I51" s="1260"/>
      <c r="J51" s="1260"/>
      <c r="K51" s="1260"/>
      <c r="L51" s="1260"/>
      <c r="M51" s="1260"/>
      <c r="N51" s="1260"/>
      <c r="O51" s="1260"/>
    </row>
    <row r="52" spans="2:15" x14ac:dyDescent="0.3">
      <c r="B52" s="1260"/>
      <c r="C52" s="1260"/>
      <c r="D52" s="1260"/>
      <c r="E52" s="1260"/>
      <c r="F52" s="1260"/>
      <c r="G52" s="1260"/>
      <c r="H52" s="1260"/>
      <c r="I52" s="1260"/>
      <c r="J52" s="1260"/>
      <c r="K52" s="1260"/>
      <c r="L52" s="1260"/>
      <c r="M52" s="1260"/>
      <c r="N52" s="1260"/>
      <c r="O52" s="1260"/>
    </row>
    <row r="53" spans="2:15" x14ac:dyDescent="0.3">
      <c r="B53" s="1260"/>
      <c r="C53" s="1260"/>
      <c r="D53" s="1260"/>
      <c r="E53" s="1260"/>
      <c r="F53" s="1260"/>
      <c r="G53" s="1260"/>
      <c r="H53" s="1260"/>
      <c r="I53" s="1260"/>
      <c r="J53" s="1260"/>
      <c r="K53" s="1260"/>
      <c r="L53" s="1260"/>
      <c r="M53" s="1260"/>
      <c r="N53" s="1260"/>
      <c r="O53" s="1260"/>
    </row>
    <row r="54" spans="2:15" x14ac:dyDescent="0.3">
      <c r="B54" s="1260"/>
      <c r="C54" s="1260"/>
      <c r="D54" s="1260"/>
      <c r="E54" s="1260"/>
      <c r="F54" s="1260"/>
      <c r="G54" s="1260"/>
      <c r="H54" s="1260"/>
      <c r="I54" s="1260"/>
      <c r="J54" s="1260"/>
      <c r="K54" s="1260"/>
      <c r="L54" s="1260"/>
      <c r="M54" s="1260"/>
      <c r="N54" s="1260"/>
      <c r="O54" s="1260"/>
    </row>
    <row r="55" spans="2:15" x14ac:dyDescent="0.3">
      <c r="B55" s="1260"/>
      <c r="C55" s="1260"/>
      <c r="D55" s="1260"/>
      <c r="E55" s="1260"/>
      <c r="F55" s="1260"/>
      <c r="G55" s="1260"/>
      <c r="H55" s="1260"/>
      <c r="I55" s="1260"/>
      <c r="J55" s="1260"/>
      <c r="K55" s="1260"/>
      <c r="L55" s="1260"/>
      <c r="M55" s="1260"/>
      <c r="N55" s="1260"/>
      <c r="O55" s="1260"/>
    </row>
    <row r="56" spans="2:15" x14ac:dyDescent="0.3">
      <c r="B56" s="1260"/>
      <c r="C56" s="1260"/>
      <c r="D56" s="1260"/>
      <c r="E56" s="1260"/>
      <c r="F56" s="1260"/>
      <c r="G56" s="1260"/>
      <c r="H56" s="1260"/>
      <c r="I56" s="1260"/>
      <c r="J56" s="1260"/>
      <c r="K56" s="1260"/>
      <c r="L56" s="1260"/>
      <c r="M56" s="1260"/>
      <c r="N56" s="1260"/>
      <c r="O56" s="1260"/>
    </row>
    <row r="57" spans="2:15" x14ac:dyDescent="0.3">
      <c r="B57" s="1260"/>
      <c r="C57" s="1260"/>
      <c r="D57" s="1260"/>
      <c r="E57" s="1260"/>
      <c r="F57" s="1260"/>
      <c r="G57" s="1260"/>
      <c r="H57" s="1260"/>
      <c r="I57" s="1260"/>
      <c r="J57" s="1260"/>
      <c r="K57" s="1260"/>
      <c r="L57" s="1260"/>
      <c r="M57" s="1260"/>
      <c r="N57" s="1260"/>
      <c r="O57" s="1260"/>
    </row>
    <row r="58" spans="2:15" x14ac:dyDescent="0.3">
      <c r="B58" s="1260"/>
      <c r="C58" s="1260"/>
      <c r="D58" s="1260"/>
      <c r="E58" s="1260"/>
      <c r="F58" s="1260"/>
      <c r="G58" s="1260"/>
      <c r="H58" s="1260"/>
      <c r="I58" s="1260"/>
      <c r="J58" s="1260"/>
      <c r="K58" s="1260"/>
      <c r="L58" s="1260"/>
      <c r="M58" s="1260"/>
      <c r="N58" s="1260"/>
      <c r="O58" s="1260"/>
    </row>
    <row r="59" spans="2:15" x14ac:dyDescent="0.3">
      <c r="B59" s="1260"/>
      <c r="C59" s="1260"/>
      <c r="D59" s="1260"/>
      <c r="E59" s="1260"/>
      <c r="F59" s="1260"/>
      <c r="G59" s="1260"/>
      <c r="H59" s="1260"/>
      <c r="I59" s="1260"/>
      <c r="J59" s="1260"/>
      <c r="K59" s="1260"/>
      <c r="L59" s="1260"/>
      <c r="M59" s="1260"/>
      <c r="N59" s="1260"/>
      <c r="O59" s="1260"/>
    </row>
    <row r="60" spans="2:15" x14ac:dyDescent="0.3">
      <c r="B60" s="1260"/>
      <c r="C60" s="1260"/>
      <c r="D60" s="1260"/>
      <c r="E60" s="1260"/>
      <c r="F60" s="1260"/>
      <c r="G60" s="1260"/>
      <c r="H60" s="1260"/>
      <c r="I60" s="1260"/>
      <c r="J60" s="1260"/>
      <c r="K60" s="1260"/>
      <c r="L60" s="1260"/>
      <c r="M60" s="1260"/>
      <c r="N60" s="1260"/>
      <c r="O60" s="1260"/>
    </row>
    <row r="61" spans="2:15" x14ac:dyDescent="0.3">
      <c r="B61" s="1260"/>
      <c r="C61" s="1260"/>
      <c r="D61" s="1260"/>
      <c r="E61" s="1260"/>
      <c r="F61" s="1260"/>
      <c r="G61" s="1260"/>
      <c r="H61" s="1260"/>
      <c r="I61" s="1260"/>
      <c r="J61" s="1260"/>
      <c r="K61" s="1260"/>
      <c r="L61" s="1260"/>
      <c r="M61" s="1260"/>
      <c r="N61" s="1260"/>
      <c r="O61" s="1260"/>
    </row>
    <row r="62" spans="2:15" x14ac:dyDescent="0.3">
      <c r="B62" s="1260"/>
      <c r="C62" s="1260"/>
      <c r="D62" s="1260"/>
      <c r="E62" s="1260"/>
      <c r="F62" s="1260"/>
      <c r="G62" s="1260"/>
      <c r="H62" s="1260"/>
      <c r="I62" s="1260"/>
      <c r="J62" s="1260"/>
      <c r="K62" s="1260"/>
      <c r="L62" s="1260"/>
      <c r="M62" s="1260"/>
      <c r="N62" s="1260"/>
      <c r="O62" s="1260"/>
    </row>
    <row r="63" spans="2:15" x14ac:dyDescent="0.3">
      <c r="B63" s="1260"/>
      <c r="C63" s="1260"/>
      <c r="D63" s="1260"/>
      <c r="E63" s="1260"/>
      <c r="F63" s="1260"/>
      <c r="G63" s="1260"/>
      <c r="H63" s="1260"/>
      <c r="I63" s="1260"/>
      <c r="J63" s="1260"/>
      <c r="K63" s="1260"/>
      <c r="L63" s="1260"/>
      <c r="M63" s="1260"/>
      <c r="N63" s="1260"/>
      <c r="O63" s="1260"/>
    </row>
    <row r="64" spans="2:15" x14ac:dyDescent="0.3">
      <c r="B64" s="1260"/>
      <c r="C64" s="1260"/>
      <c r="D64" s="1260"/>
      <c r="E64" s="1260"/>
      <c r="F64" s="1260"/>
      <c r="G64" s="1260"/>
      <c r="H64" s="1260"/>
      <c r="I64" s="1260"/>
      <c r="J64" s="1260"/>
      <c r="K64" s="1260"/>
      <c r="L64" s="1260"/>
      <c r="M64" s="1260"/>
      <c r="N64" s="1260"/>
      <c r="O64" s="1260"/>
    </row>
    <row r="65" spans="2:15" x14ac:dyDescent="0.3">
      <c r="B65" s="1260"/>
      <c r="C65" s="1260"/>
      <c r="D65" s="1260"/>
      <c r="E65" s="1260"/>
      <c r="F65" s="1260"/>
      <c r="G65" s="1260"/>
      <c r="H65" s="1260"/>
      <c r="I65" s="1260"/>
      <c r="J65" s="1260"/>
      <c r="K65" s="1260"/>
      <c r="L65" s="1260"/>
      <c r="M65" s="1260"/>
      <c r="N65" s="1260"/>
      <c r="O65" s="1260"/>
    </row>
    <row r="66" spans="2:15" x14ac:dyDescent="0.3">
      <c r="B66" s="1260"/>
      <c r="C66" s="1260"/>
      <c r="D66" s="1260"/>
      <c r="E66" s="1260"/>
      <c r="F66" s="1260"/>
      <c r="G66" s="1260"/>
      <c r="H66" s="1260"/>
      <c r="I66" s="1260"/>
      <c r="J66" s="1260"/>
      <c r="K66" s="1260"/>
      <c r="L66" s="1260"/>
      <c r="M66" s="1260"/>
      <c r="N66" s="1260"/>
      <c r="O66" s="1260"/>
    </row>
    <row r="67" spans="2:15" x14ac:dyDescent="0.3">
      <c r="B67" s="1260"/>
      <c r="C67" s="1260"/>
      <c r="D67" s="1260"/>
      <c r="E67" s="1260"/>
      <c r="F67" s="1260"/>
      <c r="G67" s="1260"/>
      <c r="H67" s="1260"/>
      <c r="I67" s="1260"/>
      <c r="J67" s="1260"/>
      <c r="K67" s="1260"/>
      <c r="L67" s="1260"/>
      <c r="M67" s="1260"/>
      <c r="N67" s="1260"/>
      <c r="O67" s="1260"/>
    </row>
    <row r="68" spans="2:15" x14ac:dyDescent="0.3">
      <c r="B68" s="1260"/>
      <c r="C68" s="1260"/>
      <c r="D68" s="1260"/>
      <c r="E68" s="1260"/>
      <c r="F68" s="1260"/>
      <c r="G68" s="1260"/>
      <c r="H68" s="1260"/>
      <c r="I68" s="1260"/>
      <c r="J68" s="1260"/>
      <c r="K68" s="1260"/>
      <c r="L68" s="1260"/>
      <c r="M68" s="1260"/>
      <c r="N68" s="1260"/>
      <c r="O68" s="1260"/>
    </row>
    <row r="69" spans="2:15" x14ac:dyDescent="0.3">
      <c r="B69" s="1260"/>
      <c r="C69" s="1260"/>
      <c r="D69" s="1260"/>
      <c r="E69" s="1260"/>
      <c r="F69" s="1260"/>
      <c r="G69" s="1260"/>
      <c r="H69" s="1260"/>
      <c r="I69" s="1260"/>
      <c r="J69" s="1260"/>
      <c r="K69" s="1260"/>
      <c r="L69" s="1260"/>
      <c r="M69" s="1260"/>
      <c r="N69" s="1260"/>
      <c r="O69" s="1260"/>
    </row>
    <row r="70" spans="2:15" x14ac:dyDescent="0.3">
      <c r="B70" s="1260"/>
      <c r="C70" s="1260"/>
      <c r="D70" s="1260"/>
      <c r="E70" s="1260"/>
      <c r="F70" s="1260"/>
      <c r="G70" s="1260"/>
      <c r="H70" s="1260"/>
      <c r="I70" s="1260"/>
      <c r="J70" s="1260"/>
      <c r="K70" s="1260"/>
      <c r="L70" s="1260"/>
      <c r="M70" s="1260"/>
      <c r="N70" s="1260"/>
      <c r="O70" s="1260"/>
    </row>
    <row r="71" spans="2:15" x14ac:dyDescent="0.3">
      <c r="B71" s="1260"/>
      <c r="C71" s="1260"/>
      <c r="D71" s="1260"/>
      <c r="E71" s="1260"/>
      <c r="F71" s="1260"/>
      <c r="G71" s="1260"/>
      <c r="H71" s="1260"/>
      <c r="I71" s="1260"/>
      <c r="J71" s="1260"/>
      <c r="K71" s="1260"/>
      <c r="L71" s="1260"/>
      <c r="M71" s="1260"/>
      <c r="N71" s="1260"/>
      <c r="O71" s="1260"/>
    </row>
    <row r="72" spans="2:15" x14ac:dyDescent="0.3">
      <c r="B72" s="1260"/>
      <c r="C72" s="1260"/>
      <c r="D72" s="1260"/>
      <c r="E72" s="1260"/>
      <c r="F72" s="1260"/>
      <c r="G72" s="1260"/>
      <c r="H72" s="1260"/>
      <c r="I72" s="1260"/>
      <c r="J72" s="1260"/>
      <c r="K72" s="1260"/>
      <c r="L72" s="1260"/>
      <c r="M72" s="1260"/>
      <c r="N72" s="1260"/>
      <c r="O72" s="1260"/>
    </row>
    <row r="73" spans="2:15" x14ac:dyDescent="0.3">
      <c r="B73" s="1260"/>
      <c r="C73" s="1260"/>
      <c r="D73" s="1260"/>
      <c r="E73" s="1260"/>
      <c r="F73" s="1260"/>
      <c r="G73" s="1260"/>
      <c r="H73" s="1260"/>
      <c r="I73" s="1260"/>
      <c r="J73" s="1260"/>
      <c r="K73" s="1260"/>
      <c r="L73" s="1260"/>
      <c r="M73" s="1260"/>
      <c r="N73" s="1260"/>
      <c r="O73" s="1260"/>
    </row>
    <row r="74" spans="2:15" x14ac:dyDescent="0.3">
      <c r="B74" s="1260"/>
      <c r="C74" s="1260"/>
      <c r="D74" s="1260"/>
      <c r="E74" s="1260"/>
      <c r="F74" s="1260"/>
      <c r="G74" s="1260"/>
      <c r="H74" s="1260"/>
      <c r="I74" s="1260"/>
      <c r="J74" s="1260"/>
      <c r="K74" s="1260"/>
      <c r="L74" s="1260"/>
      <c r="M74" s="1260"/>
      <c r="N74" s="1260"/>
      <c r="O74" s="1260"/>
    </row>
    <row r="75" spans="2:15" x14ac:dyDescent="0.3">
      <c r="B75" s="1260"/>
      <c r="C75" s="1260"/>
      <c r="D75" s="1260"/>
      <c r="E75" s="1260"/>
      <c r="F75" s="1260"/>
      <c r="G75" s="1260"/>
      <c r="H75" s="1260"/>
      <c r="I75" s="1260"/>
      <c r="J75" s="1260"/>
      <c r="K75" s="1260"/>
      <c r="L75" s="1260"/>
      <c r="M75" s="1260"/>
      <c r="N75" s="1260"/>
      <c r="O75" s="1260"/>
    </row>
    <row r="76" spans="2:15" x14ac:dyDescent="0.3">
      <c r="B76" s="1260"/>
      <c r="C76" s="1260"/>
      <c r="D76" s="1260"/>
      <c r="E76" s="1260"/>
      <c r="F76" s="1260"/>
      <c r="G76" s="1260"/>
      <c r="H76" s="1260"/>
      <c r="I76" s="1260"/>
      <c r="J76" s="1260"/>
      <c r="K76" s="1260"/>
      <c r="L76" s="1260"/>
      <c r="M76" s="1260"/>
      <c r="N76" s="1260"/>
      <c r="O76" s="1260"/>
    </row>
    <row r="77" spans="2:15" x14ac:dyDescent="0.3">
      <c r="B77" s="1260"/>
      <c r="C77" s="1260"/>
      <c r="D77" s="1260"/>
      <c r="E77" s="1260"/>
      <c r="F77" s="1260"/>
      <c r="G77" s="1260"/>
      <c r="H77" s="1260"/>
      <c r="I77" s="1260"/>
      <c r="J77" s="1260"/>
      <c r="K77" s="1260"/>
      <c r="L77" s="1260"/>
      <c r="M77" s="1260"/>
      <c r="N77" s="1260"/>
      <c r="O77" s="1260"/>
    </row>
    <row r="78" spans="2:15" x14ac:dyDescent="0.3">
      <c r="B78" s="1260"/>
      <c r="C78" s="1260"/>
      <c r="D78" s="1260"/>
      <c r="E78" s="1260"/>
      <c r="F78" s="1260"/>
      <c r="G78" s="1260"/>
      <c r="H78" s="1260"/>
      <c r="I78" s="1260"/>
      <c r="J78" s="1260"/>
      <c r="K78" s="1260"/>
      <c r="L78" s="1260"/>
      <c r="M78" s="1260"/>
      <c r="N78" s="1260"/>
      <c r="O78" s="1260"/>
    </row>
    <row r="79" spans="2:15" x14ac:dyDescent="0.3">
      <c r="B79" s="1260"/>
      <c r="C79" s="1260"/>
      <c r="D79" s="1260"/>
      <c r="E79" s="1260"/>
      <c r="F79" s="1260"/>
      <c r="G79" s="1260"/>
      <c r="H79" s="1260"/>
      <c r="I79" s="1260"/>
      <c r="J79" s="1260"/>
      <c r="K79" s="1260"/>
      <c r="L79" s="1260"/>
      <c r="M79" s="1260"/>
      <c r="N79" s="1260"/>
      <c r="O79" s="1260"/>
    </row>
    <row r="80" spans="2:15" x14ac:dyDescent="0.3">
      <c r="B80" s="1260"/>
      <c r="C80" s="1260"/>
      <c r="D80" s="1260"/>
      <c r="E80" s="1260"/>
      <c r="F80" s="1260"/>
      <c r="G80" s="1260"/>
      <c r="H80" s="1260"/>
      <c r="I80" s="1260"/>
      <c r="J80" s="1260"/>
      <c r="K80" s="1260"/>
      <c r="L80" s="1260"/>
      <c r="M80" s="1260"/>
      <c r="N80" s="1260"/>
      <c r="O80" s="1260"/>
    </row>
    <row r="81" spans="2:15" x14ac:dyDescent="0.3">
      <c r="B81" s="1260"/>
      <c r="C81" s="1260"/>
      <c r="D81" s="1260"/>
      <c r="E81" s="1260"/>
      <c r="F81" s="1260"/>
      <c r="G81" s="1260"/>
      <c r="H81" s="1260"/>
      <c r="I81" s="1260"/>
      <c r="J81" s="1260"/>
      <c r="K81" s="1260"/>
      <c r="L81" s="1260"/>
      <c r="M81" s="1260"/>
      <c r="N81" s="1260"/>
      <c r="O81" s="1260"/>
    </row>
    <row r="82" spans="2:15" x14ac:dyDescent="0.3">
      <c r="B82" s="1260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</row>
    <row r="83" spans="2:15" x14ac:dyDescent="0.3">
      <c r="B83" s="1260"/>
      <c r="C83" s="1260"/>
      <c r="D83" s="1260"/>
      <c r="E83" s="1260"/>
      <c r="F83" s="1260"/>
      <c r="G83" s="1260"/>
      <c r="H83" s="1260"/>
      <c r="I83" s="1260"/>
      <c r="J83" s="1260"/>
      <c r="K83" s="1260"/>
      <c r="L83" s="1260"/>
      <c r="M83" s="1260"/>
      <c r="N83" s="1260"/>
      <c r="O83" s="1260"/>
    </row>
    <row r="84" spans="2:15" x14ac:dyDescent="0.3">
      <c r="B84" s="1260"/>
      <c r="C84" s="1260"/>
      <c r="D84" s="1260"/>
      <c r="E84" s="1260"/>
      <c r="F84" s="1260"/>
      <c r="G84" s="1260"/>
      <c r="H84" s="1260"/>
      <c r="I84" s="1260"/>
      <c r="J84" s="1260"/>
      <c r="K84" s="1260"/>
      <c r="L84" s="1260"/>
      <c r="M84" s="1260"/>
      <c r="N84" s="1260"/>
      <c r="O84" s="1260"/>
    </row>
    <row r="85" spans="2:15" x14ac:dyDescent="0.3">
      <c r="B85" s="1260"/>
      <c r="C85" s="1260"/>
      <c r="D85" s="1260"/>
      <c r="E85" s="1260"/>
      <c r="F85" s="1260"/>
      <c r="G85" s="1260"/>
      <c r="H85" s="1260"/>
      <c r="I85" s="1260"/>
      <c r="J85" s="1260"/>
      <c r="K85" s="1260"/>
      <c r="L85" s="1260"/>
      <c r="M85" s="1260"/>
      <c r="N85" s="1260"/>
      <c r="O85" s="1260"/>
    </row>
    <row r="86" spans="2:15" x14ac:dyDescent="0.3">
      <c r="B86" s="1260"/>
      <c r="C86" s="1260"/>
      <c r="D86" s="1260"/>
      <c r="E86" s="1260"/>
      <c r="F86" s="1260"/>
      <c r="G86" s="1260"/>
      <c r="H86" s="1260"/>
      <c r="I86" s="1260"/>
      <c r="J86" s="1260"/>
      <c r="K86" s="1260"/>
      <c r="L86" s="1260"/>
      <c r="M86" s="1260"/>
      <c r="N86" s="1260"/>
      <c r="O86" s="1260"/>
    </row>
    <row r="87" spans="2:15" x14ac:dyDescent="0.3">
      <c r="B87" s="1260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</row>
    <row r="88" spans="2:15" x14ac:dyDescent="0.3">
      <c r="B88" s="1260"/>
      <c r="C88" s="1260"/>
      <c r="D88" s="1260"/>
      <c r="E88" s="1260"/>
      <c r="F88" s="1260"/>
      <c r="G88" s="1260"/>
      <c r="H88" s="1260"/>
      <c r="I88" s="1260"/>
      <c r="J88" s="1260"/>
      <c r="K88" s="1260"/>
      <c r="L88" s="1260"/>
      <c r="M88" s="1260"/>
      <c r="N88" s="1260"/>
      <c r="O88" s="1260"/>
    </row>
    <row r="89" spans="2:15" x14ac:dyDescent="0.3">
      <c r="B89" s="1260"/>
      <c r="C89" s="1260"/>
      <c r="D89" s="1260"/>
      <c r="E89" s="1260"/>
      <c r="F89" s="1260"/>
      <c r="G89" s="1260"/>
      <c r="H89" s="1260"/>
      <c r="I89" s="1260"/>
      <c r="J89" s="1260"/>
      <c r="K89" s="1260"/>
      <c r="L89" s="1260"/>
      <c r="M89" s="1260"/>
      <c r="N89" s="1260"/>
      <c r="O89" s="1260"/>
    </row>
    <row r="90" spans="2:15" x14ac:dyDescent="0.3">
      <c r="B90" s="1260"/>
      <c r="C90" s="1260"/>
      <c r="D90" s="1260"/>
      <c r="E90" s="1260"/>
      <c r="F90" s="1260"/>
      <c r="G90" s="1260"/>
      <c r="H90" s="1260"/>
      <c r="I90" s="1260"/>
      <c r="J90" s="1260"/>
      <c r="K90" s="1260"/>
      <c r="L90" s="1260"/>
      <c r="M90" s="1260"/>
      <c r="N90" s="1260"/>
      <c r="O90" s="1260"/>
    </row>
    <row r="91" spans="2:15" x14ac:dyDescent="0.3">
      <c r="B91" s="1260"/>
      <c r="C91" s="1260"/>
      <c r="D91" s="1260"/>
      <c r="E91" s="1260"/>
      <c r="F91" s="1260"/>
      <c r="G91" s="1260"/>
      <c r="H91" s="1260"/>
      <c r="I91" s="1260"/>
      <c r="J91" s="1260"/>
      <c r="K91" s="1260"/>
      <c r="L91" s="1260"/>
      <c r="M91" s="1260"/>
      <c r="N91" s="1260"/>
      <c r="O91" s="1260"/>
    </row>
    <row r="92" spans="2:15" x14ac:dyDescent="0.3">
      <c r="B92" s="1260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</row>
    <row r="93" spans="2:15" x14ac:dyDescent="0.3">
      <c r="B93" s="1260"/>
      <c r="C93" s="1260"/>
      <c r="D93" s="1260"/>
      <c r="E93" s="1260"/>
      <c r="F93" s="1260"/>
      <c r="G93" s="1260"/>
      <c r="H93" s="1260"/>
      <c r="I93" s="1260"/>
      <c r="J93" s="1260"/>
      <c r="K93" s="1260"/>
      <c r="L93" s="1260"/>
      <c r="M93" s="1260"/>
      <c r="N93" s="1260"/>
      <c r="O93" s="1260"/>
    </row>
    <row r="94" spans="2:15" x14ac:dyDescent="0.3">
      <c r="B94" s="1260"/>
      <c r="C94" s="1260"/>
      <c r="D94" s="1260"/>
      <c r="E94" s="1260"/>
      <c r="F94" s="1260"/>
      <c r="G94" s="1260"/>
      <c r="H94" s="1260"/>
      <c r="I94" s="1260"/>
      <c r="J94" s="1260"/>
      <c r="K94" s="1260"/>
      <c r="L94" s="1260"/>
      <c r="M94" s="1260"/>
      <c r="N94" s="1260"/>
      <c r="O94" s="1260"/>
    </row>
    <row r="95" spans="2:15" x14ac:dyDescent="0.3">
      <c r="B95" s="1260"/>
      <c r="C95" s="1260"/>
      <c r="D95" s="1260"/>
      <c r="E95" s="1260"/>
      <c r="F95" s="1260"/>
      <c r="G95" s="1260"/>
      <c r="H95" s="1260"/>
      <c r="I95" s="1260"/>
      <c r="J95" s="1260"/>
      <c r="K95" s="1260"/>
      <c r="L95" s="1260"/>
      <c r="M95" s="1260"/>
      <c r="N95" s="1260"/>
      <c r="O95" s="1260"/>
    </row>
    <row r="96" spans="2:15" x14ac:dyDescent="0.3">
      <c r="B96" s="1260"/>
      <c r="C96" s="1260"/>
      <c r="D96" s="1260"/>
      <c r="E96" s="1260"/>
      <c r="F96" s="1260"/>
      <c r="G96" s="1260"/>
      <c r="H96" s="1260"/>
      <c r="I96" s="1260"/>
      <c r="J96" s="1260"/>
      <c r="K96" s="1260"/>
      <c r="L96" s="1260"/>
      <c r="M96" s="1260"/>
      <c r="N96" s="1260"/>
      <c r="O96" s="1260"/>
    </row>
    <row r="97" spans="2:15" x14ac:dyDescent="0.3">
      <c r="B97" s="1260"/>
      <c r="C97" s="1260"/>
      <c r="D97" s="1260"/>
      <c r="E97" s="1260"/>
      <c r="F97" s="1260"/>
      <c r="G97" s="1260"/>
      <c r="H97" s="1260"/>
      <c r="I97" s="1260"/>
      <c r="J97" s="1260"/>
      <c r="K97" s="1260"/>
      <c r="L97" s="1260"/>
      <c r="M97" s="1260"/>
      <c r="N97" s="1260"/>
      <c r="O97" s="1260"/>
    </row>
    <row r="98" spans="2:15" x14ac:dyDescent="0.3">
      <c r="B98" s="1260"/>
      <c r="C98" s="1260"/>
      <c r="D98" s="1260"/>
      <c r="E98" s="1260"/>
      <c r="F98" s="1260"/>
      <c r="G98" s="1260"/>
      <c r="H98" s="1260"/>
      <c r="I98" s="1260"/>
      <c r="J98" s="1260"/>
      <c r="K98" s="1260"/>
      <c r="L98" s="1260"/>
      <c r="M98" s="1260"/>
      <c r="N98" s="1260"/>
      <c r="O98" s="1260"/>
    </row>
    <row r="99" spans="2:15" x14ac:dyDescent="0.3">
      <c r="B99" s="1260"/>
      <c r="C99" s="1260"/>
      <c r="D99" s="1260"/>
      <c r="E99" s="1260"/>
      <c r="F99" s="1260"/>
      <c r="G99" s="1260"/>
      <c r="H99" s="1260"/>
      <c r="I99" s="1260"/>
      <c r="J99" s="1260"/>
      <c r="K99" s="1260"/>
      <c r="L99" s="1260"/>
      <c r="M99" s="1260"/>
      <c r="N99" s="1260"/>
      <c r="O99" s="1260"/>
    </row>
    <row r="100" spans="2:15" x14ac:dyDescent="0.3">
      <c r="B100" s="1260"/>
      <c r="C100" s="1260"/>
      <c r="D100" s="1260"/>
      <c r="E100" s="1260"/>
      <c r="F100" s="1260"/>
      <c r="G100" s="1260"/>
      <c r="H100" s="1260"/>
      <c r="I100" s="1260"/>
      <c r="J100" s="1260"/>
      <c r="K100" s="1260"/>
      <c r="L100" s="1260"/>
      <c r="M100" s="1260"/>
      <c r="N100" s="1260"/>
      <c r="O100" s="1260"/>
    </row>
    <row r="101" spans="2:15" x14ac:dyDescent="0.3">
      <c r="B101" s="1260"/>
      <c r="C101" s="1260"/>
      <c r="D101" s="1260"/>
      <c r="E101" s="1260"/>
      <c r="F101" s="1260"/>
      <c r="G101" s="1260"/>
      <c r="H101" s="1260"/>
      <c r="I101" s="1260"/>
      <c r="J101" s="1260"/>
      <c r="K101" s="1260"/>
      <c r="L101" s="1260"/>
      <c r="M101" s="1260"/>
      <c r="N101" s="1260"/>
      <c r="O101" s="1260"/>
    </row>
    <row r="102" spans="2:15" x14ac:dyDescent="0.3">
      <c r="B102" s="1260"/>
      <c r="C102" s="1260"/>
      <c r="D102" s="1260"/>
      <c r="E102" s="1260"/>
      <c r="F102" s="1260"/>
      <c r="G102" s="1260"/>
      <c r="H102" s="1260"/>
      <c r="I102" s="1260"/>
      <c r="J102" s="1260"/>
      <c r="K102" s="1260"/>
      <c r="L102" s="1260"/>
      <c r="M102" s="1260"/>
      <c r="N102" s="1260"/>
      <c r="O102" s="1260"/>
    </row>
    <row r="103" spans="2:15" x14ac:dyDescent="0.3">
      <c r="B103" s="1260"/>
      <c r="C103" s="1260"/>
      <c r="D103" s="1260"/>
      <c r="E103" s="1260"/>
      <c r="F103" s="1260"/>
      <c r="G103" s="1260"/>
      <c r="H103" s="1260"/>
      <c r="I103" s="1260"/>
      <c r="J103" s="1260"/>
      <c r="K103" s="1260"/>
      <c r="L103" s="1260"/>
      <c r="M103" s="1260"/>
      <c r="N103" s="1260"/>
      <c r="O103" s="1260"/>
    </row>
    <row r="104" spans="2:15" x14ac:dyDescent="0.3">
      <c r="B104" s="1260"/>
      <c r="C104" s="1260"/>
      <c r="D104" s="1260"/>
      <c r="E104" s="1260"/>
      <c r="F104" s="1260"/>
      <c r="G104" s="1260"/>
      <c r="H104" s="1260"/>
      <c r="I104" s="1260"/>
      <c r="J104" s="1260"/>
      <c r="K104" s="1260"/>
      <c r="L104" s="1260"/>
      <c r="M104" s="1260"/>
      <c r="N104" s="1260"/>
      <c r="O104" s="1260"/>
    </row>
    <row r="105" spans="2:15" x14ac:dyDescent="0.3">
      <c r="B105" s="1260"/>
      <c r="C105" s="1260"/>
      <c r="D105" s="1260"/>
      <c r="E105" s="1260"/>
      <c r="F105" s="1260"/>
      <c r="G105" s="1260"/>
      <c r="H105" s="1260"/>
      <c r="I105" s="1260"/>
      <c r="J105" s="1260"/>
      <c r="K105" s="1260"/>
      <c r="L105" s="1260"/>
      <c r="M105" s="1260"/>
      <c r="N105" s="1260"/>
      <c r="O105" s="1260"/>
    </row>
    <row r="106" spans="2:15" x14ac:dyDescent="0.3">
      <c r="B106" s="1260"/>
      <c r="C106" s="1260"/>
      <c r="D106" s="1260"/>
      <c r="E106" s="1260"/>
      <c r="F106" s="1260"/>
      <c r="G106" s="1260"/>
      <c r="H106" s="1260"/>
      <c r="I106" s="1260"/>
      <c r="J106" s="1260"/>
      <c r="K106" s="1260"/>
      <c r="L106" s="1260"/>
      <c r="M106" s="1260"/>
      <c r="N106" s="1260"/>
      <c r="O106" s="1260"/>
    </row>
    <row r="107" spans="2:15" x14ac:dyDescent="0.3">
      <c r="B107" s="1260"/>
      <c r="C107" s="1260"/>
      <c r="D107" s="1260"/>
      <c r="E107" s="1260"/>
      <c r="F107" s="1260"/>
      <c r="G107" s="1260"/>
      <c r="H107" s="1260"/>
      <c r="I107" s="1260"/>
      <c r="J107" s="1260"/>
      <c r="K107" s="1260"/>
      <c r="L107" s="1260"/>
      <c r="M107" s="1260"/>
      <c r="N107" s="1260"/>
      <c r="O107" s="1260"/>
    </row>
    <row r="108" spans="2:15" x14ac:dyDescent="0.3">
      <c r="B108" s="1260"/>
      <c r="C108" s="1260"/>
      <c r="D108" s="1260"/>
      <c r="E108" s="1260"/>
      <c r="F108" s="1260"/>
      <c r="G108" s="1260"/>
      <c r="H108" s="1260"/>
      <c r="I108" s="1260"/>
      <c r="J108" s="1260"/>
      <c r="K108" s="1260"/>
      <c r="L108" s="1260"/>
      <c r="M108" s="1260"/>
      <c r="N108" s="1260"/>
      <c r="O108" s="1260"/>
    </row>
    <row r="109" spans="2:15" x14ac:dyDescent="0.3">
      <c r="B109" s="1260"/>
      <c r="C109" s="1260"/>
      <c r="D109" s="1260"/>
      <c r="E109" s="1260"/>
      <c r="F109" s="1260"/>
      <c r="G109" s="1260"/>
      <c r="H109" s="1260"/>
      <c r="I109" s="1260"/>
      <c r="J109" s="1260"/>
      <c r="K109" s="1260"/>
      <c r="L109" s="1260"/>
      <c r="M109" s="1260"/>
      <c r="N109" s="1260"/>
      <c r="O109" s="1260"/>
    </row>
    <row r="110" spans="2:15" x14ac:dyDescent="0.3">
      <c r="B110" s="1260"/>
      <c r="C110" s="1260"/>
      <c r="D110" s="1260"/>
      <c r="E110" s="1260"/>
      <c r="F110" s="1260"/>
      <c r="G110" s="1260"/>
      <c r="H110" s="1260"/>
      <c r="I110" s="1260"/>
      <c r="J110" s="1260"/>
      <c r="K110" s="1260"/>
      <c r="L110" s="1260"/>
      <c r="M110" s="1260"/>
      <c r="N110" s="1260"/>
      <c r="O110" s="1260"/>
    </row>
    <row r="111" spans="2:15" x14ac:dyDescent="0.3">
      <c r="B111" s="1260"/>
      <c r="C111" s="1260"/>
      <c r="D111" s="1260"/>
      <c r="E111" s="1260"/>
      <c r="F111" s="1260"/>
      <c r="G111" s="1260"/>
      <c r="H111" s="1260"/>
      <c r="I111" s="1260"/>
      <c r="J111" s="1260"/>
      <c r="K111" s="1260"/>
      <c r="L111" s="1260"/>
      <c r="M111" s="1260"/>
      <c r="N111" s="1260"/>
      <c r="O111" s="1260"/>
    </row>
    <row r="112" spans="2:15" x14ac:dyDescent="0.3">
      <c r="B112" s="1260"/>
      <c r="C112" s="1260"/>
      <c r="D112" s="1260"/>
      <c r="E112" s="1260"/>
      <c r="F112" s="1260"/>
      <c r="G112" s="1260"/>
      <c r="H112" s="1260"/>
      <c r="I112" s="1260"/>
      <c r="J112" s="1260"/>
      <c r="K112" s="1260"/>
      <c r="L112" s="1260"/>
      <c r="M112" s="1260"/>
      <c r="N112" s="1260"/>
      <c r="O112" s="1260"/>
    </row>
    <row r="113" spans="2:15" x14ac:dyDescent="0.3">
      <c r="B113" s="1260"/>
      <c r="C113" s="1260"/>
      <c r="D113" s="1260"/>
      <c r="E113" s="1260"/>
      <c r="F113" s="1260"/>
      <c r="G113" s="1260"/>
      <c r="H113" s="1260"/>
      <c r="I113" s="1260"/>
      <c r="J113" s="1260"/>
      <c r="K113" s="1260"/>
      <c r="L113" s="1260"/>
      <c r="M113" s="1260"/>
      <c r="N113" s="1260"/>
      <c r="O113" s="1260"/>
    </row>
    <row r="114" spans="2:15" x14ac:dyDescent="0.3">
      <c r="B114" s="1260"/>
      <c r="C114" s="1260"/>
      <c r="D114" s="1260"/>
      <c r="E114" s="1260"/>
      <c r="F114" s="1260"/>
      <c r="G114" s="1260"/>
      <c r="H114" s="1260"/>
      <c r="I114" s="1260"/>
      <c r="J114" s="1260"/>
      <c r="K114" s="1260"/>
      <c r="L114" s="1260"/>
      <c r="M114" s="1260"/>
      <c r="N114" s="1260"/>
      <c r="O114" s="1260"/>
    </row>
    <row r="115" spans="2:15" x14ac:dyDescent="0.3">
      <c r="B115" s="1260"/>
      <c r="C115" s="1260"/>
      <c r="D115" s="1260"/>
      <c r="E115" s="1260"/>
      <c r="F115" s="1260"/>
      <c r="G115" s="1260"/>
      <c r="H115" s="1260"/>
      <c r="I115" s="1260"/>
      <c r="J115" s="1260"/>
      <c r="K115" s="1260"/>
      <c r="L115" s="1260"/>
      <c r="M115" s="1260"/>
      <c r="N115" s="1260"/>
      <c r="O115" s="1260"/>
    </row>
    <row r="116" spans="2:15" x14ac:dyDescent="0.3">
      <c r="B116" s="1260"/>
      <c r="C116" s="1260"/>
      <c r="D116" s="1260"/>
      <c r="E116" s="1260"/>
      <c r="F116" s="1260"/>
      <c r="G116" s="1260"/>
      <c r="H116" s="1260"/>
      <c r="I116" s="1260"/>
      <c r="J116" s="1260"/>
      <c r="K116" s="1260"/>
      <c r="L116" s="1260"/>
      <c r="M116" s="1260"/>
      <c r="N116" s="1260"/>
      <c r="O116" s="1260"/>
    </row>
    <row r="117" spans="2:15" x14ac:dyDescent="0.3">
      <c r="B117" s="1260"/>
      <c r="C117" s="1260"/>
      <c r="D117" s="1260"/>
      <c r="E117" s="1260"/>
      <c r="F117" s="1260"/>
      <c r="G117" s="1260"/>
      <c r="H117" s="1260"/>
      <c r="I117" s="1260"/>
      <c r="J117" s="1260"/>
      <c r="K117" s="1260"/>
      <c r="L117" s="1260"/>
      <c r="M117" s="1260"/>
      <c r="N117" s="1260"/>
      <c r="O117" s="1260"/>
    </row>
    <row r="118" spans="2:15" x14ac:dyDescent="0.3">
      <c r="B118" s="1260"/>
      <c r="C118" s="1260"/>
      <c r="D118" s="1260"/>
      <c r="E118" s="1260"/>
      <c r="F118" s="1260"/>
      <c r="G118" s="1260"/>
      <c r="H118" s="1260"/>
      <c r="I118" s="1260"/>
      <c r="J118" s="1260"/>
      <c r="K118" s="1260"/>
      <c r="L118" s="1260"/>
      <c r="M118" s="1260"/>
      <c r="N118" s="1260"/>
      <c r="O118" s="1260"/>
    </row>
    <row r="119" spans="2:15" x14ac:dyDescent="0.3">
      <c r="B119" s="1260"/>
      <c r="C119" s="1260"/>
      <c r="D119" s="1260"/>
      <c r="E119" s="1260"/>
      <c r="F119" s="1260"/>
      <c r="G119" s="1260"/>
      <c r="H119" s="1260"/>
      <c r="I119" s="1260"/>
      <c r="J119" s="1260"/>
      <c r="K119" s="1260"/>
      <c r="L119" s="1260"/>
      <c r="M119" s="1260"/>
      <c r="N119" s="1260"/>
      <c r="O119" s="1260"/>
    </row>
    <row r="120" spans="2:15" x14ac:dyDescent="0.3">
      <c r="B120" s="1260"/>
      <c r="C120" s="1260"/>
      <c r="D120" s="1260"/>
      <c r="E120" s="1260"/>
      <c r="F120" s="1260"/>
      <c r="G120" s="1260"/>
      <c r="H120" s="1260"/>
      <c r="I120" s="1260"/>
      <c r="J120" s="1260"/>
      <c r="K120" s="1260"/>
      <c r="L120" s="1260"/>
      <c r="M120" s="1260"/>
      <c r="N120" s="1260"/>
      <c r="O120" s="1260"/>
    </row>
    <row r="121" spans="2:15" x14ac:dyDescent="0.3">
      <c r="B121" s="1260"/>
      <c r="C121" s="1260"/>
      <c r="D121" s="1260"/>
      <c r="E121" s="1260"/>
      <c r="F121" s="1260"/>
      <c r="G121" s="1260"/>
      <c r="H121" s="1260"/>
      <c r="I121" s="1260"/>
      <c r="J121" s="1260"/>
      <c r="K121" s="1260"/>
      <c r="L121" s="1260"/>
      <c r="M121" s="1260"/>
      <c r="N121" s="1260"/>
      <c r="O121" s="1260"/>
    </row>
    <row r="122" spans="2:15" x14ac:dyDescent="0.3">
      <c r="B122" s="1260"/>
      <c r="C122" s="1260"/>
      <c r="D122" s="1260"/>
      <c r="E122" s="1260"/>
      <c r="F122" s="1260"/>
      <c r="G122" s="1260"/>
      <c r="H122" s="1260"/>
      <c r="I122" s="1260"/>
      <c r="J122" s="1260"/>
      <c r="K122" s="1260"/>
      <c r="L122" s="1260"/>
      <c r="M122" s="1260"/>
      <c r="N122" s="1260"/>
      <c r="O122" s="1260"/>
    </row>
    <row r="123" spans="2:15" x14ac:dyDescent="0.3">
      <c r="B123" s="1260"/>
      <c r="C123" s="1260"/>
      <c r="D123" s="1260"/>
      <c r="E123" s="1260"/>
      <c r="F123" s="1260"/>
      <c r="G123" s="1260"/>
      <c r="H123" s="1260"/>
      <c r="I123" s="1260"/>
      <c r="J123" s="1260"/>
      <c r="K123" s="1260"/>
      <c r="L123" s="1260"/>
      <c r="M123" s="1260"/>
      <c r="N123" s="1260"/>
      <c r="O123" s="1260"/>
    </row>
    <row r="124" spans="2:15" x14ac:dyDescent="0.3">
      <c r="B124" s="1260"/>
      <c r="C124" s="1260"/>
      <c r="D124" s="1260"/>
      <c r="E124" s="1260"/>
      <c r="F124" s="1260"/>
      <c r="G124" s="1260"/>
      <c r="H124" s="1260"/>
      <c r="I124" s="1260"/>
      <c r="J124" s="1260"/>
      <c r="K124" s="1260"/>
      <c r="L124" s="1260"/>
      <c r="M124" s="1260"/>
      <c r="N124" s="1260"/>
      <c r="O124" s="1260"/>
    </row>
    <row r="125" spans="2:15" x14ac:dyDescent="0.3">
      <c r="B125" s="1260"/>
      <c r="C125" s="1260"/>
      <c r="D125" s="1260"/>
      <c r="E125" s="1260"/>
      <c r="F125" s="1260"/>
      <c r="G125" s="1260"/>
      <c r="H125" s="1260"/>
      <c r="I125" s="1260"/>
      <c r="J125" s="1260"/>
      <c r="K125" s="1260"/>
      <c r="L125" s="1260"/>
      <c r="M125" s="1260"/>
      <c r="N125" s="1260"/>
      <c r="O125" s="1260"/>
    </row>
    <row r="126" spans="2:15" x14ac:dyDescent="0.3">
      <c r="B126" s="1260"/>
      <c r="C126" s="1260"/>
      <c r="D126" s="1260"/>
      <c r="E126" s="1260"/>
      <c r="F126" s="1260"/>
      <c r="G126" s="1260"/>
      <c r="H126" s="1260"/>
      <c r="I126" s="1260"/>
      <c r="J126" s="1260"/>
      <c r="K126" s="1260"/>
      <c r="L126" s="1260"/>
      <c r="M126" s="1260"/>
      <c r="N126" s="1260"/>
      <c r="O126" s="1260"/>
    </row>
    <row r="127" spans="2:15" x14ac:dyDescent="0.3">
      <c r="B127" s="1260"/>
      <c r="C127" s="1260"/>
      <c r="D127" s="1260"/>
      <c r="E127" s="1260"/>
      <c r="F127" s="1260"/>
      <c r="G127" s="1260"/>
      <c r="H127" s="1260"/>
      <c r="I127" s="1260"/>
      <c r="J127" s="1260"/>
      <c r="K127" s="1260"/>
      <c r="L127" s="1260"/>
      <c r="M127" s="1260"/>
      <c r="N127" s="1260"/>
      <c r="O127" s="1260"/>
    </row>
    <row r="128" spans="2:15" x14ac:dyDescent="0.3">
      <c r="B128" s="1260"/>
      <c r="C128" s="1260"/>
      <c r="D128" s="1260"/>
      <c r="E128" s="1260"/>
      <c r="F128" s="1260"/>
      <c r="G128" s="1260"/>
      <c r="H128" s="1260"/>
      <c r="I128" s="1260"/>
      <c r="J128" s="1260"/>
      <c r="K128" s="1260"/>
      <c r="L128" s="1260"/>
      <c r="M128" s="1260"/>
      <c r="N128" s="1260"/>
      <c r="O128" s="1260"/>
    </row>
    <row r="129" spans="2:15" x14ac:dyDescent="0.3">
      <c r="B129" s="1260"/>
      <c r="C129" s="1260"/>
      <c r="D129" s="1260"/>
      <c r="E129" s="1260"/>
      <c r="F129" s="1260"/>
      <c r="G129" s="1260"/>
      <c r="H129" s="1260"/>
      <c r="I129" s="1260"/>
      <c r="J129" s="1260"/>
      <c r="K129" s="1260"/>
      <c r="L129" s="1260"/>
      <c r="M129" s="1260"/>
      <c r="N129" s="1260"/>
      <c r="O129" s="1260"/>
    </row>
    <row r="130" spans="2:15" x14ac:dyDescent="0.3">
      <c r="B130" s="1260"/>
      <c r="C130" s="1260"/>
      <c r="D130" s="1260"/>
      <c r="E130" s="1260"/>
      <c r="F130" s="1260"/>
      <c r="G130" s="1260"/>
      <c r="H130" s="1260"/>
      <c r="I130" s="1260"/>
      <c r="J130" s="1260"/>
      <c r="K130" s="1260"/>
      <c r="L130" s="1260"/>
      <c r="M130" s="1260"/>
      <c r="N130" s="1260"/>
      <c r="O130" s="1260"/>
    </row>
    <row r="131" spans="2:15" x14ac:dyDescent="0.3">
      <c r="B131" s="1260"/>
      <c r="C131" s="1260"/>
      <c r="D131" s="1260"/>
      <c r="E131" s="1260"/>
      <c r="F131" s="1260"/>
      <c r="G131" s="1260"/>
      <c r="H131" s="1260"/>
      <c r="I131" s="1260"/>
      <c r="J131" s="1260"/>
      <c r="K131" s="1260"/>
      <c r="L131" s="1260"/>
      <c r="M131" s="1260"/>
      <c r="N131" s="1260"/>
      <c r="O131" s="1260"/>
    </row>
    <row r="132" spans="2:15" x14ac:dyDescent="0.3">
      <c r="B132" s="1260"/>
      <c r="C132" s="1260"/>
      <c r="D132" s="1260"/>
      <c r="E132" s="1260"/>
      <c r="F132" s="1260"/>
      <c r="G132" s="1260"/>
      <c r="H132" s="1260"/>
      <c r="I132" s="1260"/>
      <c r="J132" s="1260"/>
      <c r="K132" s="1260"/>
      <c r="L132" s="1260"/>
      <c r="M132" s="1260"/>
      <c r="N132" s="1260"/>
      <c r="O132" s="1260"/>
    </row>
    <row r="133" spans="2:15" x14ac:dyDescent="0.3">
      <c r="B133" s="1260"/>
      <c r="C133" s="1260"/>
      <c r="D133" s="1260"/>
      <c r="E133" s="1260"/>
      <c r="F133" s="1260"/>
      <c r="G133" s="1260"/>
      <c r="H133" s="1260"/>
      <c r="I133" s="1260"/>
      <c r="J133" s="1260"/>
      <c r="K133" s="1260"/>
      <c r="L133" s="1260"/>
      <c r="M133" s="1260"/>
      <c r="N133" s="1260"/>
      <c r="O133" s="1260"/>
    </row>
    <row r="134" spans="2:15" x14ac:dyDescent="0.3">
      <c r="B134" s="1260"/>
      <c r="C134" s="1260"/>
      <c r="D134" s="1260"/>
      <c r="E134" s="1260"/>
      <c r="F134" s="1260"/>
      <c r="G134" s="1260"/>
      <c r="H134" s="1260"/>
      <c r="I134" s="1260"/>
      <c r="J134" s="1260"/>
      <c r="K134" s="1260"/>
      <c r="L134" s="1260"/>
      <c r="M134" s="1260"/>
      <c r="N134" s="1260"/>
      <c r="O134" s="1260"/>
    </row>
    <row r="135" spans="2:15" x14ac:dyDescent="0.3">
      <c r="B135" s="1260"/>
      <c r="C135" s="1260"/>
      <c r="D135" s="1260"/>
      <c r="E135" s="1260"/>
      <c r="F135" s="1260"/>
      <c r="G135" s="1260"/>
      <c r="H135" s="1260"/>
      <c r="I135" s="1260"/>
      <c r="J135" s="1260"/>
      <c r="K135" s="1260"/>
      <c r="L135" s="1260"/>
      <c r="M135" s="1260"/>
      <c r="N135" s="1260"/>
      <c r="O135" s="1260"/>
    </row>
    <row r="136" spans="2:15" x14ac:dyDescent="0.3">
      <c r="B136" s="1260"/>
      <c r="C136" s="1260"/>
      <c r="D136" s="1260"/>
      <c r="E136" s="1260"/>
      <c r="F136" s="1260"/>
      <c r="G136" s="1260"/>
      <c r="H136" s="1260"/>
      <c r="I136" s="1260"/>
      <c r="J136" s="1260"/>
      <c r="K136" s="1260"/>
      <c r="L136" s="1260"/>
      <c r="M136" s="1260"/>
      <c r="N136" s="1260"/>
      <c r="O136" s="1260"/>
    </row>
    <row r="137" spans="2:15" x14ac:dyDescent="0.3">
      <c r="B137" s="1260"/>
      <c r="C137" s="1260"/>
      <c r="D137" s="1260"/>
      <c r="E137" s="1260"/>
      <c r="F137" s="1260"/>
      <c r="G137" s="1260"/>
      <c r="H137" s="1260"/>
      <c r="I137" s="1260"/>
      <c r="J137" s="1260"/>
      <c r="K137" s="1260"/>
      <c r="L137" s="1260"/>
      <c r="M137" s="1260"/>
      <c r="N137" s="1260"/>
      <c r="O137" s="1260"/>
    </row>
    <row r="138" spans="2:15" x14ac:dyDescent="0.3">
      <c r="B138" s="1260"/>
      <c r="C138" s="1260"/>
      <c r="D138" s="1260"/>
      <c r="E138" s="1260"/>
      <c r="F138" s="1260"/>
      <c r="G138" s="1260"/>
      <c r="H138" s="1260"/>
      <c r="I138" s="1260"/>
      <c r="J138" s="1260"/>
      <c r="K138" s="1260"/>
      <c r="L138" s="1260"/>
      <c r="M138" s="1260"/>
      <c r="N138" s="1260"/>
      <c r="O138" s="1260"/>
    </row>
    <row r="139" spans="2:15" x14ac:dyDescent="0.3">
      <c r="B139" s="1260"/>
      <c r="C139" s="1260"/>
      <c r="D139" s="1260"/>
      <c r="E139" s="1260"/>
      <c r="F139" s="1260"/>
      <c r="G139" s="1260"/>
      <c r="H139" s="1260"/>
      <c r="I139" s="1260"/>
      <c r="J139" s="1260"/>
      <c r="K139" s="1260"/>
      <c r="L139" s="1260"/>
      <c r="M139" s="1260"/>
      <c r="N139" s="1260"/>
      <c r="O139" s="1260"/>
    </row>
    <row r="140" spans="2:15" x14ac:dyDescent="0.3">
      <c r="B140" s="1260"/>
      <c r="C140" s="1260"/>
      <c r="D140" s="1260"/>
      <c r="E140" s="1260"/>
      <c r="F140" s="1260"/>
      <c r="G140" s="1260"/>
      <c r="H140" s="1260"/>
      <c r="I140" s="1260"/>
      <c r="J140" s="1260"/>
      <c r="K140" s="1260"/>
      <c r="L140" s="1260"/>
      <c r="M140" s="1260"/>
      <c r="N140" s="1260"/>
      <c r="O140" s="1260"/>
    </row>
    <row r="141" spans="2:15" x14ac:dyDescent="0.3">
      <c r="B141" s="1260"/>
      <c r="C141" s="1260"/>
      <c r="D141" s="1260"/>
      <c r="E141" s="1260"/>
      <c r="F141" s="1260"/>
      <c r="G141" s="1260"/>
      <c r="H141" s="1260"/>
      <c r="I141" s="1260"/>
      <c r="J141" s="1260"/>
      <c r="K141" s="1260"/>
      <c r="L141" s="1260"/>
      <c r="M141" s="1260"/>
      <c r="N141" s="1260"/>
      <c r="O141" s="1260"/>
    </row>
    <row r="142" spans="2:15" x14ac:dyDescent="0.3">
      <c r="B142" s="1260"/>
      <c r="C142" s="1260"/>
      <c r="D142" s="1260"/>
      <c r="E142" s="1260"/>
      <c r="F142" s="1260"/>
      <c r="G142" s="1260"/>
      <c r="H142" s="1260"/>
      <c r="I142" s="1260"/>
      <c r="J142" s="1260"/>
      <c r="K142" s="1260"/>
      <c r="L142" s="1260"/>
      <c r="M142" s="1260"/>
      <c r="N142" s="1260"/>
      <c r="O142" s="1260"/>
    </row>
    <row r="143" spans="2:15" x14ac:dyDescent="0.3">
      <c r="B143" s="1260"/>
      <c r="C143" s="1260"/>
      <c r="D143" s="1260"/>
      <c r="E143" s="1260"/>
      <c r="F143" s="1260"/>
      <c r="G143" s="1260"/>
      <c r="H143" s="1260"/>
      <c r="I143" s="1260"/>
      <c r="J143" s="1260"/>
      <c r="K143" s="1260"/>
      <c r="L143" s="1260"/>
      <c r="M143" s="1260"/>
      <c r="N143" s="1260"/>
      <c r="O143" s="1260"/>
    </row>
    <row r="144" spans="2:15" x14ac:dyDescent="0.3">
      <c r="B144" s="1260"/>
      <c r="C144" s="1260"/>
      <c r="D144" s="1260"/>
      <c r="E144" s="1260"/>
      <c r="F144" s="1260"/>
      <c r="G144" s="1260"/>
      <c r="H144" s="1260"/>
      <c r="I144" s="1260"/>
      <c r="J144" s="1260"/>
      <c r="K144" s="1260"/>
      <c r="L144" s="1260"/>
      <c r="M144" s="1260"/>
      <c r="N144" s="1260"/>
      <c r="O144" s="1260"/>
    </row>
    <row r="145" spans="2:15" x14ac:dyDescent="0.3">
      <c r="B145" s="1260"/>
      <c r="C145" s="1260"/>
      <c r="D145" s="1260"/>
      <c r="E145" s="1260"/>
      <c r="F145" s="1260"/>
      <c r="G145" s="1260"/>
      <c r="H145" s="1260"/>
      <c r="I145" s="1260"/>
      <c r="J145" s="1260"/>
      <c r="K145" s="1260"/>
      <c r="L145" s="1260"/>
      <c r="M145" s="1260"/>
      <c r="N145" s="1260"/>
      <c r="O145" s="1260"/>
    </row>
    <row r="146" spans="2:15" x14ac:dyDescent="0.3">
      <c r="B146" s="1260"/>
      <c r="C146" s="1260"/>
      <c r="D146" s="1260"/>
      <c r="E146" s="1260"/>
      <c r="F146" s="1260"/>
      <c r="G146" s="1260"/>
      <c r="H146" s="1260"/>
      <c r="I146" s="1260"/>
      <c r="J146" s="1260"/>
      <c r="K146" s="1260"/>
      <c r="L146" s="1260"/>
      <c r="M146" s="1260"/>
      <c r="N146" s="1260"/>
      <c r="O146" s="1260"/>
    </row>
    <row r="147" spans="2:15" x14ac:dyDescent="0.3">
      <c r="B147" s="1260"/>
      <c r="C147" s="1260"/>
      <c r="D147" s="1260"/>
      <c r="E147" s="1260"/>
      <c r="F147" s="1260"/>
      <c r="G147" s="1260"/>
      <c r="H147" s="1260"/>
      <c r="I147" s="1260"/>
      <c r="J147" s="1260"/>
      <c r="K147" s="1260"/>
      <c r="L147" s="1260"/>
      <c r="M147" s="1260"/>
      <c r="N147" s="1260"/>
      <c r="O147" s="1260"/>
    </row>
    <row r="148" spans="2:15" x14ac:dyDescent="0.3">
      <c r="B148" s="1260"/>
      <c r="C148" s="1260"/>
      <c r="D148" s="1260"/>
      <c r="E148" s="1260"/>
      <c r="F148" s="1260"/>
      <c r="G148" s="1260"/>
      <c r="H148" s="1260"/>
      <c r="I148" s="1260"/>
      <c r="J148" s="1260"/>
      <c r="K148" s="1260"/>
      <c r="L148" s="1260"/>
      <c r="M148" s="1260"/>
      <c r="N148" s="1260"/>
      <c r="O148" s="1260"/>
    </row>
    <row r="149" spans="2:15" x14ac:dyDescent="0.3">
      <c r="B149" s="1260"/>
      <c r="C149" s="1260"/>
      <c r="D149" s="1260"/>
      <c r="E149" s="1260"/>
      <c r="F149" s="1260"/>
      <c r="G149" s="1260"/>
      <c r="H149" s="1260"/>
      <c r="I149" s="1260"/>
      <c r="J149" s="1260"/>
      <c r="K149" s="1260"/>
      <c r="L149" s="1260"/>
      <c r="M149" s="1260"/>
      <c r="N149" s="1260"/>
      <c r="O149" s="1260"/>
    </row>
    <row r="150" spans="2:15" x14ac:dyDescent="0.3">
      <c r="B150" s="1260"/>
      <c r="C150" s="1260"/>
      <c r="D150" s="1260"/>
      <c r="E150" s="1260"/>
      <c r="F150" s="1260"/>
      <c r="G150" s="1260"/>
      <c r="H150" s="1260"/>
      <c r="I150" s="1260"/>
      <c r="J150" s="1260"/>
      <c r="K150" s="1260"/>
      <c r="L150" s="1260"/>
      <c r="M150" s="1260"/>
      <c r="N150" s="1260"/>
      <c r="O150" s="1260"/>
    </row>
    <row r="151" spans="2:15" x14ac:dyDescent="0.3">
      <c r="B151" s="1260"/>
      <c r="C151" s="1260"/>
      <c r="D151" s="1260"/>
      <c r="E151" s="1260"/>
      <c r="F151" s="1260"/>
      <c r="G151" s="1260"/>
      <c r="H151" s="1260"/>
      <c r="I151" s="1260"/>
      <c r="J151" s="1260"/>
      <c r="K151" s="1260"/>
      <c r="L151" s="1260"/>
      <c r="M151" s="1260"/>
      <c r="N151" s="1260"/>
      <c r="O151" s="1260"/>
    </row>
    <row r="152" spans="2:15" x14ac:dyDescent="0.3">
      <c r="B152" s="1260"/>
      <c r="C152" s="1260"/>
      <c r="D152" s="1260"/>
      <c r="E152" s="1260"/>
      <c r="F152" s="1260"/>
      <c r="G152" s="1260"/>
      <c r="H152" s="1260"/>
      <c r="I152" s="1260"/>
      <c r="J152" s="1260"/>
      <c r="K152" s="1260"/>
      <c r="L152" s="1260"/>
      <c r="M152" s="1260"/>
      <c r="N152" s="1260"/>
      <c r="O152" s="1260"/>
    </row>
    <row r="153" spans="2:15" x14ac:dyDescent="0.3">
      <c r="B153" s="1260"/>
      <c r="C153" s="1260"/>
      <c r="D153" s="1260"/>
      <c r="E153" s="1260"/>
      <c r="F153" s="1260"/>
      <c r="G153" s="1260"/>
      <c r="H153" s="1260"/>
      <c r="I153" s="1260"/>
      <c r="J153" s="1260"/>
      <c r="K153" s="1260"/>
      <c r="L153" s="1260"/>
      <c r="M153" s="1260"/>
      <c r="N153" s="1260"/>
      <c r="O153" s="1260"/>
    </row>
    <row r="154" spans="2:15" x14ac:dyDescent="0.3">
      <c r="B154" s="1260"/>
      <c r="C154" s="1260"/>
      <c r="D154" s="1260"/>
      <c r="E154" s="1260"/>
      <c r="F154" s="1260"/>
      <c r="G154" s="1260"/>
      <c r="H154" s="1260"/>
      <c r="I154" s="1260"/>
      <c r="J154" s="1260"/>
      <c r="K154" s="1260"/>
      <c r="L154" s="1260"/>
      <c r="M154" s="1260"/>
      <c r="N154" s="1260"/>
      <c r="O154" s="1260"/>
    </row>
    <row r="155" spans="2:15" x14ac:dyDescent="0.3">
      <c r="B155" s="1260"/>
      <c r="C155" s="1260"/>
      <c r="D155" s="1260"/>
      <c r="E155" s="1260"/>
      <c r="F155" s="1260"/>
      <c r="G155" s="1260"/>
      <c r="H155" s="1260"/>
      <c r="I155" s="1260"/>
      <c r="J155" s="1260"/>
      <c r="K155" s="1260"/>
      <c r="L155" s="1260"/>
      <c r="M155" s="1260"/>
      <c r="N155" s="1260"/>
      <c r="O155" s="1260"/>
    </row>
    <row r="156" spans="2:15" x14ac:dyDescent="0.3">
      <c r="B156" s="1260"/>
      <c r="C156" s="1260"/>
      <c r="D156" s="1260"/>
      <c r="E156" s="1260"/>
      <c r="F156" s="1260"/>
      <c r="G156" s="1260"/>
      <c r="H156" s="1260"/>
      <c r="I156" s="1260"/>
      <c r="J156" s="1260"/>
      <c r="K156" s="1260"/>
      <c r="L156" s="1260"/>
      <c r="M156" s="1260"/>
      <c r="N156" s="1260"/>
      <c r="O156" s="1260"/>
    </row>
    <row r="157" spans="2:15" x14ac:dyDescent="0.3">
      <c r="B157" s="1260"/>
      <c r="C157" s="1260"/>
      <c r="D157" s="1260"/>
      <c r="E157" s="1260"/>
      <c r="F157" s="1260"/>
      <c r="G157" s="1260"/>
      <c r="H157" s="1260"/>
      <c r="I157" s="1260"/>
      <c r="J157" s="1260"/>
      <c r="K157" s="1260"/>
      <c r="L157" s="1260"/>
      <c r="M157" s="1260"/>
      <c r="N157" s="1260"/>
      <c r="O157" s="1260"/>
    </row>
    <row r="158" spans="2:15" x14ac:dyDescent="0.3">
      <c r="B158" s="1260"/>
      <c r="C158" s="1260"/>
      <c r="D158" s="1260"/>
      <c r="E158" s="1260"/>
      <c r="F158" s="1260"/>
      <c r="G158" s="1260"/>
      <c r="H158" s="1260"/>
      <c r="I158" s="1260"/>
      <c r="J158" s="1260"/>
      <c r="K158" s="1260"/>
      <c r="L158" s="1260"/>
      <c r="M158" s="1260"/>
      <c r="N158" s="1260"/>
      <c r="O158" s="1260"/>
    </row>
    <row r="159" spans="2:15" x14ac:dyDescent="0.3">
      <c r="B159" s="1260"/>
      <c r="C159" s="1260"/>
      <c r="D159" s="1260"/>
      <c r="E159" s="1260"/>
      <c r="F159" s="1260"/>
      <c r="G159" s="1260"/>
      <c r="H159" s="1260"/>
      <c r="I159" s="1260"/>
      <c r="J159" s="1260"/>
      <c r="K159" s="1260"/>
      <c r="L159" s="1260"/>
      <c r="M159" s="1260"/>
      <c r="N159" s="1260"/>
      <c r="O159" s="1260"/>
    </row>
    <row r="160" spans="2:15" x14ac:dyDescent="0.3">
      <c r="B160" s="1260"/>
      <c r="C160" s="1260"/>
      <c r="D160" s="1260"/>
      <c r="E160" s="1260"/>
      <c r="F160" s="1260"/>
      <c r="G160" s="1260"/>
      <c r="H160" s="1260"/>
      <c r="I160" s="1260"/>
      <c r="J160" s="1260"/>
      <c r="K160" s="1260"/>
      <c r="L160" s="1260"/>
      <c r="M160" s="1260"/>
      <c r="N160" s="1260"/>
      <c r="O160" s="1260"/>
    </row>
    <row r="161" spans="2:15" x14ac:dyDescent="0.3">
      <c r="B161" s="1260"/>
      <c r="C161" s="1260"/>
      <c r="D161" s="1260"/>
      <c r="E161" s="1260"/>
      <c r="F161" s="1260"/>
      <c r="G161" s="1260"/>
      <c r="H161" s="1260"/>
      <c r="I161" s="1260"/>
      <c r="J161" s="1260"/>
      <c r="K161" s="1260"/>
      <c r="L161" s="1260"/>
      <c r="M161" s="1260"/>
      <c r="N161" s="1260"/>
      <c r="O161" s="1260"/>
    </row>
    <row r="162" spans="2:15" x14ac:dyDescent="0.3">
      <c r="B162" s="1260"/>
      <c r="C162" s="1260"/>
      <c r="D162" s="1260"/>
      <c r="E162" s="1260"/>
      <c r="F162" s="1260"/>
      <c r="G162" s="1260"/>
      <c r="H162" s="1260"/>
      <c r="I162" s="1260"/>
      <c r="J162" s="1260"/>
      <c r="K162" s="1260"/>
      <c r="L162" s="1260"/>
      <c r="M162" s="1260"/>
      <c r="N162" s="1260"/>
      <c r="O162" s="1260"/>
    </row>
    <row r="163" spans="2:15" x14ac:dyDescent="0.3">
      <c r="B163" s="1260"/>
      <c r="C163" s="1260"/>
      <c r="D163" s="1260"/>
      <c r="E163" s="1260"/>
      <c r="F163" s="1260"/>
      <c r="G163" s="1260"/>
      <c r="H163" s="1260"/>
      <c r="I163" s="1260"/>
      <c r="J163" s="1260"/>
      <c r="K163" s="1260"/>
      <c r="L163" s="1260"/>
      <c r="M163" s="1260"/>
      <c r="N163" s="1260"/>
      <c r="O163" s="1260"/>
    </row>
    <row r="164" spans="2:15" x14ac:dyDescent="0.3">
      <c r="B164" s="1260"/>
      <c r="C164" s="1260"/>
      <c r="D164" s="1260"/>
      <c r="E164" s="1260"/>
      <c r="F164" s="1260"/>
      <c r="G164" s="1260"/>
      <c r="H164" s="1260"/>
      <c r="I164" s="1260"/>
      <c r="J164" s="1260"/>
      <c r="K164" s="1260"/>
      <c r="L164" s="1260"/>
      <c r="M164" s="1260"/>
      <c r="N164" s="1260"/>
      <c r="O164" s="1260"/>
    </row>
    <row r="165" spans="2:15" x14ac:dyDescent="0.3">
      <c r="B165" s="1260"/>
      <c r="C165" s="1260"/>
      <c r="D165" s="1260"/>
      <c r="E165" s="1260"/>
      <c r="F165" s="1260"/>
      <c r="G165" s="1260"/>
      <c r="H165" s="1260"/>
      <c r="I165" s="1260"/>
      <c r="J165" s="1260"/>
      <c r="K165" s="1260"/>
      <c r="L165" s="1260"/>
      <c r="M165" s="1260"/>
      <c r="N165" s="1260"/>
      <c r="O165" s="1260"/>
    </row>
    <row r="166" spans="2:15" x14ac:dyDescent="0.3">
      <c r="B166" s="1260"/>
      <c r="C166" s="1260"/>
      <c r="D166" s="1260"/>
      <c r="E166" s="1260"/>
      <c r="F166" s="1260"/>
      <c r="G166" s="1260"/>
      <c r="H166" s="1260"/>
      <c r="I166" s="1260"/>
      <c r="J166" s="1260"/>
      <c r="K166" s="1260"/>
      <c r="L166" s="1260"/>
      <c r="M166" s="1260"/>
      <c r="N166" s="1260"/>
      <c r="O166" s="1260"/>
    </row>
    <row r="167" spans="2:15" x14ac:dyDescent="0.3">
      <c r="B167" s="1260"/>
      <c r="C167" s="1260"/>
      <c r="D167" s="1260"/>
      <c r="E167" s="1260"/>
      <c r="F167" s="1260"/>
      <c r="G167" s="1260"/>
      <c r="H167" s="1260"/>
      <c r="I167" s="1260"/>
      <c r="J167" s="1260"/>
      <c r="K167" s="1260"/>
      <c r="L167" s="1260"/>
      <c r="M167" s="1260"/>
      <c r="N167" s="1260"/>
      <c r="O167" s="1260"/>
    </row>
    <row r="168" spans="2:15" x14ac:dyDescent="0.3">
      <c r="B168" s="1260"/>
      <c r="C168" s="1260"/>
      <c r="D168" s="1260"/>
      <c r="E168" s="1260"/>
      <c r="F168" s="1260"/>
      <c r="G168" s="1260"/>
      <c r="H168" s="1260"/>
      <c r="I168" s="1260"/>
      <c r="J168" s="1260"/>
      <c r="K168" s="1260"/>
      <c r="L168" s="1260"/>
      <c r="M168" s="1260"/>
      <c r="N168" s="1260"/>
      <c r="O168" s="1260"/>
    </row>
    <row r="169" spans="2:15" x14ac:dyDescent="0.3">
      <c r="B169" s="1260"/>
      <c r="C169" s="1260"/>
      <c r="D169" s="1260"/>
      <c r="E169" s="1260"/>
      <c r="F169" s="1260"/>
      <c r="G169" s="1260"/>
      <c r="H169" s="1260"/>
      <c r="I169" s="1260"/>
      <c r="J169" s="1260"/>
      <c r="K169" s="1260"/>
      <c r="L169" s="1260"/>
      <c r="M169" s="1260"/>
      <c r="N169" s="1260"/>
      <c r="O169" s="1260"/>
    </row>
    <row r="170" spans="2:15" x14ac:dyDescent="0.3">
      <c r="B170" s="1260"/>
      <c r="C170" s="1260"/>
      <c r="D170" s="1260"/>
      <c r="E170" s="1260"/>
      <c r="F170" s="1260"/>
      <c r="G170" s="1260"/>
      <c r="H170" s="1260"/>
      <c r="I170" s="1260"/>
      <c r="J170" s="1260"/>
      <c r="K170" s="1260"/>
      <c r="L170" s="1260"/>
      <c r="M170" s="1260"/>
      <c r="N170" s="1260"/>
      <c r="O170" s="1260"/>
    </row>
    <row r="171" spans="2:15" x14ac:dyDescent="0.3">
      <c r="B171" s="1260"/>
      <c r="C171" s="1260"/>
      <c r="D171" s="1260"/>
      <c r="E171" s="1260"/>
      <c r="F171" s="1260"/>
      <c r="G171" s="1260"/>
      <c r="H171" s="1260"/>
      <c r="I171" s="1260"/>
      <c r="J171" s="1260"/>
      <c r="K171" s="1260"/>
      <c r="L171" s="1260"/>
      <c r="M171" s="1260"/>
      <c r="N171" s="1260"/>
      <c r="O171" s="1260"/>
    </row>
    <row r="172" spans="2:15" x14ac:dyDescent="0.3">
      <c r="B172" s="1260"/>
      <c r="C172" s="1260"/>
      <c r="D172" s="1260"/>
      <c r="E172" s="1260"/>
      <c r="F172" s="1260"/>
      <c r="G172" s="1260"/>
      <c r="H172" s="1260"/>
      <c r="I172" s="1260"/>
      <c r="J172" s="1260"/>
      <c r="K172" s="1260"/>
      <c r="L172" s="1260"/>
      <c r="M172" s="1260"/>
      <c r="N172" s="1260"/>
      <c r="O172" s="1260"/>
    </row>
    <row r="173" spans="2:15" x14ac:dyDescent="0.3">
      <c r="B173" s="1260"/>
      <c r="C173" s="1260"/>
      <c r="D173" s="1260"/>
      <c r="E173" s="1260"/>
      <c r="F173" s="1260"/>
      <c r="G173" s="1260"/>
      <c r="H173" s="1260"/>
      <c r="I173" s="1260"/>
      <c r="J173" s="1260"/>
      <c r="K173" s="1260"/>
      <c r="L173" s="1260"/>
      <c r="M173" s="1260"/>
      <c r="N173" s="1260"/>
      <c r="O173" s="1260"/>
    </row>
    <row r="174" spans="2:15" x14ac:dyDescent="0.3">
      <c r="B174" s="1260"/>
      <c r="C174" s="1260"/>
      <c r="D174" s="1260"/>
      <c r="E174" s="1260"/>
      <c r="F174" s="1260"/>
      <c r="G174" s="1260"/>
      <c r="H174" s="1260"/>
      <c r="I174" s="1260"/>
      <c r="J174" s="1260"/>
      <c r="K174" s="1260"/>
      <c r="L174" s="1260"/>
      <c r="M174" s="1260"/>
      <c r="N174" s="1260"/>
      <c r="O174" s="1260"/>
    </row>
    <row r="175" spans="2:15" x14ac:dyDescent="0.3">
      <c r="B175" s="1260"/>
      <c r="C175" s="1260"/>
      <c r="D175" s="1260"/>
      <c r="E175" s="1260"/>
      <c r="F175" s="1260"/>
      <c r="G175" s="1260"/>
      <c r="H175" s="1260"/>
      <c r="I175" s="1260"/>
      <c r="J175" s="1260"/>
      <c r="K175" s="1260"/>
      <c r="L175" s="1260"/>
      <c r="M175" s="1260"/>
      <c r="N175" s="1260"/>
      <c r="O175" s="1260"/>
    </row>
    <row r="176" spans="2:15" x14ac:dyDescent="0.3">
      <c r="B176" s="1260"/>
      <c r="C176" s="1260"/>
      <c r="D176" s="1260"/>
      <c r="E176" s="1260"/>
      <c r="F176" s="1260"/>
      <c r="G176" s="1260"/>
      <c r="H176" s="1260"/>
      <c r="I176" s="1260"/>
      <c r="J176" s="1260"/>
      <c r="K176" s="1260"/>
      <c r="L176" s="1260"/>
      <c r="M176" s="1260"/>
      <c r="N176" s="1260"/>
      <c r="O176" s="1260"/>
    </row>
    <row r="177" spans="2:15" x14ac:dyDescent="0.3">
      <c r="B177" s="1260"/>
      <c r="C177" s="1260"/>
      <c r="D177" s="1260"/>
      <c r="E177" s="1260"/>
      <c r="F177" s="1260"/>
      <c r="G177" s="1260"/>
      <c r="H177" s="1260"/>
      <c r="I177" s="1260"/>
      <c r="J177" s="1260"/>
      <c r="K177" s="1260"/>
      <c r="L177" s="1260"/>
      <c r="M177" s="1260"/>
      <c r="N177" s="1260"/>
      <c r="O177" s="1260"/>
    </row>
    <row r="178" spans="2:15" x14ac:dyDescent="0.3">
      <c r="B178" s="1260"/>
      <c r="C178" s="1260"/>
      <c r="D178" s="1260"/>
      <c r="E178" s="1260"/>
      <c r="F178" s="1260"/>
      <c r="G178" s="1260"/>
      <c r="H178" s="1260"/>
      <c r="I178" s="1260"/>
      <c r="J178" s="1260"/>
      <c r="K178" s="1260"/>
      <c r="L178" s="1260"/>
      <c r="M178" s="1260"/>
      <c r="N178" s="1260"/>
      <c r="O178" s="1260"/>
    </row>
    <row r="179" spans="2:15" x14ac:dyDescent="0.3">
      <c r="B179" s="1260"/>
      <c r="C179" s="1260"/>
      <c r="D179" s="1260"/>
      <c r="E179" s="1260"/>
      <c r="F179" s="1260"/>
      <c r="G179" s="1260"/>
      <c r="H179" s="1260"/>
      <c r="I179" s="1260"/>
      <c r="J179" s="1260"/>
      <c r="K179" s="1260"/>
      <c r="L179" s="1260"/>
      <c r="M179" s="1260"/>
      <c r="N179" s="1260"/>
      <c r="O179" s="1260"/>
    </row>
    <row r="180" spans="2:15" x14ac:dyDescent="0.3">
      <c r="B180" s="1260"/>
      <c r="C180" s="1260"/>
      <c r="D180" s="1260"/>
      <c r="E180" s="1260"/>
      <c r="F180" s="1260"/>
      <c r="G180" s="1260"/>
      <c r="H180" s="1260"/>
      <c r="I180" s="1260"/>
      <c r="J180" s="1260"/>
      <c r="K180" s="1260"/>
      <c r="L180" s="1260"/>
      <c r="M180" s="1260"/>
      <c r="N180" s="1260"/>
      <c r="O180" s="1260"/>
    </row>
    <row r="181" spans="2:15" x14ac:dyDescent="0.3">
      <c r="B181" s="1260"/>
      <c r="C181" s="1260"/>
      <c r="D181" s="1260"/>
      <c r="E181" s="1260"/>
      <c r="F181" s="1260"/>
      <c r="G181" s="1260"/>
      <c r="H181" s="1260"/>
      <c r="I181" s="1260"/>
      <c r="J181" s="1260"/>
      <c r="K181" s="1260"/>
      <c r="L181" s="1260"/>
      <c r="M181" s="1260"/>
      <c r="N181" s="1260"/>
      <c r="O181" s="1260"/>
    </row>
    <row r="182" spans="2:15" x14ac:dyDescent="0.3">
      <c r="B182" s="1260"/>
      <c r="C182" s="1260"/>
      <c r="D182" s="1260"/>
      <c r="E182" s="1260"/>
      <c r="F182" s="1260"/>
      <c r="G182" s="1260"/>
      <c r="H182" s="1260"/>
      <c r="I182" s="1260"/>
      <c r="J182" s="1260"/>
      <c r="K182" s="1260"/>
      <c r="L182" s="1260"/>
      <c r="M182" s="1260"/>
      <c r="N182" s="1260"/>
      <c r="O182" s="1260"/>
    </row>
    <row r="183" spans="2:15" x14ac:dyDescent="0.3">
      <c r="B183" s="1260"/>
      <c r="C183" s="1260"/>
      <c r="D183" s="1260"/>
      <c r="E183" s="1260"/>
      <c r="F183" s="1260"/>
      <c r="G183" s="1260"/>
      <c r="H183" s="1260"/>
      <c r="I183" s="1260"/>
      <c r="J183" s="1260"/>
      <c r="K183" s="1260"/>
      <c r="L183" s="1260"/>
      <c r="M183" s="1260"/>
      <c r="N183" s="1260"/>
      <c r="O183" s="1260"/>
    </row>
    <row r="184" spans="2:15" x14ac:dyDescent="0.3">
      <c r="B184" s="1260"/>
      <c r="C184" s="1260"/>
      <c r="D184" s="1260"/>
      <c r="E184" s="1260"/>
      <c r="F184" s="1260"/>
      <c r="G184" s="1260"/>
      <c r="H184" s="1260"/>
      <c r="I184" s="1260"/>
      <c r="J184" s="1260"/>
      <c r="K184" s="1260"/>
      <c r="L184" s="1260"/>
      <c r="M184" s="1260"/>
      <c r="N184" s="1260"/>
      <c r="O184" s="1260"/>
    </row>
    <row r="185" spans="2:15" x14ac:dyDescent="0.3">
      <c r="B185" s="1260"/>
      <c r="C185" s="1260"/>
      <c r="D185" s="1260"/>
      <c r="E185" s="1260"/>
      <c r="F185" s="1260"/>
      <c r="G185" s="1260"/>
      <c r="H185" s="1260"/>
      <c r="I185" s="1260"/>
      <c r="J185" s="1260"/>
      <c r="K185" s="1260"/>
      <c r="L185" s="1260"/>
      <c r="M185" s="1260"/>
      <c r="N185" s="1260"/>
      <c r="O185" s="1260"/>
    </row>
    <row r="186" spans="2:15" x14ac:dyDescent="0.3">
      <c r="B186" s="1260"/>
      <c r="C186" s="1260"/>
      <c r="D186" s="1260"/>
      <c r="E186" s="1260"/>
      <c r="F186" s="1260"/>
      <c r="G186" s="1260"/>
      <c r="H186" s="1260"/>
      <c r="I186" s="1260"/>
      <c r="J186" s="1260"/>
      <c r="K186" s="1260"/>
      <c r="L186" s="1260"/>
      <c r="M186" s="1260"/>
      <c r="N186" s="1260"/>
      <c r="O186" s="1260"/>
    </row>
    <row r="187" spans="2:15" x14ac:dyDescent="0.3">
      <c r="B187" s="1260"/>
      <c r="C187" s="1260"/>
      <c r="D187" s="1260"/>
      <c r="E187" s="1260"/>
      <c r="F187" s="1260"/>
      <c r="G187" s="1260"/>
      <c r="H187" s="1260"/>
      <c r="I187" s="1260"/>
      <c r="J187" s="1260"/>
      <c r="K187" s="1260"/>
      <c r="L187" s="1260"/>
      <c r="M187" s="1260"/>
      <c r="N187" s="1260"/>
      <c r="O187" s="1260"/>
    </row>
    <row r="188" spans="2:15" x14ac:dyDescent="0.3">
      <c r="B188" s="1260"/>
      <c r="C188" s="1260"/>
      <c r="D188" s="1260"/>
      <c r="E188" s="1260"/>
      <c r="F188" s="1260"/>
      <c r="G188" s="1260"/>
      <c r="H188" s="1260"/>
      <c r="I188" s="1260"/>
      <c r="J188" s="1260"/>
      <c r="K188" s="1260"/>
      <c r="L188" s="1260"/>
      <c r="M188" s="1260"/>
      <c r="N188" s="1260"/>
      <c r="O188" s="1260"/>
    </row>
    <row r="189" spans="2:15" x14ac:dyDescent="0.3">
      <c r="B189" s="1260"/>
      <c r="C189" s="1260"/>
      <c r="D189" s="1260"/>
      <c r="E189" s="1260"/>
      <c r="F189" s="1260"/>
      <c r="G189" s="1260"/>
      <c r="H189" s="1260"/>
      <c r="I189" s="1260"/>
      <c r="J189" s="1260"/>
      <c r="K189" s="1260"/>
      <c r="L189" s="1260"/>
      <c r="M189" s="1260"/>
      <c r="N189" s="1260"/>
      <c r="O189" s="1260"/>
    </row>
    <row r="190" spans="2:15" x14ac:dyDescent="0.3">
      <c r="B190" s="1260"/>
      <c r="C190" s="1260"/>
      <c r="D190" s="1260"/>
      <c r="E190" s="1260"/>
      <c r="F190" s="1260"/>
      <c r="G190" s="1260"/>
      <c r="H190" s="1260"/>
      <c r="I190" s="1260"/>
      <c r="J190" s="1260"/>
      <c r="K190" s="1260"/>
      <c r="L190" s="1260"/>
      <c r="M190" s="1260"/>
      <c r="N190" s="1260"/>
      <c r="O190" s="1260"/>
    </row>
    <row r="191" spans="2:15" x14ac:dyDescent="0.3">
      <c r="B191" s="1260"/>
      <c r="C191" s="1260"/>
      <c r="D191" s="1260"/>
      <c r="E191" s="1260"/>
      <c r="F191" s="1260"/>
      <c r="G191" s="1260"/>
      <c r="H191" s="1260"/>
      <c r="I191" s="1260"/>
      <c r="J191" s="1260"/>
      <c r="K191" s="1260"/>
      <c r="L191" s="1260"/>
      <c r="M191" s="1260"/>
      <c r="N191" s="1260"/>
      <c r="O191" s="1260"/>
    </row>
    <row r="192" spans="2:15" x14ac:dyDescent="0.3">
      <c r="B192" s="1260"/>
      <c r="C192" s="1260"/>
      <c r="D192" s="1260"/>
      <c r="E192" s="1260"/>
      <c r="F192" s="1260"/>
      <c r="G192" s="1260"/>
      <c r="H192" s="1260"/>
      <c r="I192" s="1260"/>
      <c r="J192" s="1260"/>
      <c r="K192" s="1260"/>
      <c r="L192" s="1260"/>
      <c r="M192" s="1260"/>
      <c r="N192" s="1260"/>
      <c r="O192" s="1260"/>
    </row>
    <row r="193" spans="2:15" x14ac:dyDescent="0.3">
      <c r="B193" s="1260"/>
      <c r="C193" s="1260"/>
      <c r="D193" s="1260"/>
      <c r="E193" s="1260"/>
      <c r="F193" s="1260"/>
      <c r="G193" s="1260"/>
      <c r="H193" s="1260"/>
      <c r="I193" s="1260"/>
      <c r="J193" s="1260"/>
      <c r="K193" s="1260"/>
      <c r="L193" s="1260"/>
      <c r="M193" s="1260"/>
      <c r="N193" s="1260"/>
      <c r="O193" s="1260"/>
    </row>
    <row r="194" spans="2:15" x14ac:dyDescent="0.3">
      <c r="B194" s="1260"/>
      <c r="C194" s="1260"/>
      <c r="D194" s="1260"/>
      <c r="E194" s="1260"/>
      <c r="F194" s="1260"/>
      <c r="G194" s="1260"/>
      <c r="H194" s="1260"/>
      <c r="I194" s="1260"/>
      <c r="J194" s="1260"/>
      <c r="K194" s="1260"/>
      <c r="L194" s="1260"/>
      <c r="M194" s="1260"/>
      <c r="N194" s="1260"/>
      <c r="O194" s="1260"/>
    </row>
    <row r="195" spans="2:15" x14ac:dyDescent="0.3">
      <c r="B195" s="1260"/>
      <c r="C195" s="1260"/>
      <c r="D195" s="1260"/>
      <c r="E195" s="1260"/>
      <c r="F195" s="1260"/>
      <c r="G195" s="1260"/>
      <c r="H195" s="1260"/>
      <c r="I195" s="1260"/>
      <c r="J195" s="1260"/>
      <c r="K195" s="1260"/>
      <c r="L195" s="1260"/>
      <c r="M195" s="1260"/>
      <c r="N195" s="1260"/>
      <c r="O195" s="1260"/>
    </row>
    <row r="196" spans="2:15" x14ac:dyDescent="0.3">
      <c r="B196" s="1260"/>
      <c r="C196" s="1260"/>
      <c r="D196" s="1260"/>
      <c r="E196" s="1260"/>
      <c r="F196" s="1260"/>
      <c r="G196" s="1260"/>
      <c r="H196" s="1260"/>
      <c r="I196" s="1260"/>
      <c r="J196" s="1260"/>
      <c r="K196" s="1260"/>
      <c r="L196" s="1260"/>
      <c r="M196" s="1260"/>
      <c r="N196" s="1260"/>
      <c r="O196" s="1260"/>
    </row>
    <row r="197" spans="2:15" x14ac:dyDescent="0.3">
      <c r="B197" s="1260"/>
      <c r="C197" s="1260"/>
      <c r="D197" s="1260"/>
      <c r="E197" s="1260"/>
      <c r="F197" s="1260"/>
      <c r="G197" s="1260"/>
      <c r="H197" s="1260"/>
      <c r="I197" s="1260"/>
      <c r="J197" s="1260"/>
      <c r="K197" s="1260"/>
      <c r="L197" s="1260"/>
      <c r="M197" s="1260"/>
      <c r="N197" s="1260"/>
      <c r="O197" s="1260"/>
    </row>
    <row r="198" spans="2:15" x14ac:dyDescent="0.3">
      <c r="B198" s="1260"/>
      <c r="C198" s="1260"/>
      <c r="D198" s="1260"/>
      <c r="E198" s="1260"/>
      <c r="F198" s="1260"/>
      <c r="G198" s="1260"/>
      <c r="H198" s="1260"/>
      <c r="I198" s="1260"/>
      <c r="J198" s="1260"/>
      <c r="K198" s="1260"/>
      <c r="L198" s="1260"/>
      <c r="M198" s="1260"/>
      <c r="N198" s="1260"/>
      <c r="O198" s="1260"/>
    </row>
    <row r="199" spans="2:15" x14ac:dyDescent="0.3">
      <c r="B199" s="1260"/>
      <c r="C199" s="1260"/>
      <c r="D199" s="1260"/>
      <c r="E199" s="1260"/>
      <c r="F199" s="1260"/>
      <c r="G199" s="1260"/>
      <c r="H199" s="1260"/>
      <c r="I199" s="1260"/>
      <c r="J199" s="1260"/>
      <c r="K199" s="1260"/>
      <c r="L199" s="1260"/>
      <c r="M199" s="1260"/>
      <c r="N199" s="1260"/>
      <c r="O199" s="1260"/>
    </row>
    <row r="200" spans="2:15" x14ac:dyDescent="0.3">
      <c r="B200" s="1260"/>
      <c r="C200" s="1260"/>
      <c r="D200" s="1260"/>
      <c r="E200" s="1260"/>
      <c r="F200" s="1260"/>
      <c r="G200" s="1260"/>
      <c r="H200" s="1260"/>
      <c r="I200" s="1260"/>
      <c r="J200" s="1260"/>
      <c r="K200" s="1260"/>
      <c r="L200" s="1260"/>
      <c r="M200" s="1260"/>
      <c r="N200" s="1260"/>
      <c r="O200" s="1260"/>
    </row>
    <row r="201" spans="2:15" x14ac:dyDescent="0.3">
      <c r="B201" s="1260"/>
      <c r="C201" s="1260"/>
      <c r="D201" s="1260"/>
      <c r="E201" s="1260"/>
      <c r="F201" s="1260"/>
      <c r="G201" s="1260"/>
      <c r="H201" s="1260"/>
      <c r="I201" s="1260"/>
      <c r="J201" s="1260"/>
      <c r="K201" s="1260"/>
      <c r="L201" s="1260"/>
      <c r="M201" s="1260"/>
      <c r="N201" s="1260"/>
      <c r="O201" s="1260"/>
    </row>
    <row r="202" spans="2:15" x14ac:dyDescent="0.3">
      <c r="B202" s="1260"/>
      <c r="C202" s="1260"/>
      <c r="D202" s="1260"/>
      <c r="E202" s="1260"/>
      <c r="F202" s="1260"/>
      <c r="G202" s="1260"/>
      <c r="H202" s="1260"/>
      <c r="I202" s="1260"/>
      <c r="J202" s="1260"/>
      <c r="K202" s="1260"/>
      <c r="L202" s="1260"/>
      <c r="M202" s="1260"/>
      <c r="N202" s="1260"/>
      <c r="O202" s="1260"/>
    </row>
    <row r="203" spans="2:15" x14ac:dyDescent="0.3">
      <c r="B203" s="1260"/>
      <c r="C203" s="1260"/>
      <c r="D203" s="1260"/>
      <c r="E203" s="1260"/>
      <c r="F203" s="1260"/>
      <c r="G203" s="1260"/>
      <c r="H203" s="1260"/>
      <c r="I203" s="1260"/>
      <c r="J203" s="1260"/>
      <c r="K203" s="1260"/>
      <c r="L203" s="1260"/>
      <c r="M203" s="1260"/>
      <c r="N203" s="1260"/>
      <c r="O203" s="1260"/>
    </row>
    <row r="204" spans="2:15" x14ac:dyDescent="0.3">
      <c r="B204" s="1260"/>
      <c r="C204" s="1260"/>
      <c r="D204" s="1260"/>
      <c r="E204" s="1260"/>
      <c r="F204" s="1260"/>
      <c r="G204" s="1260"/>
      <c r="H204" s="1260"/>
      <c r="I204" s="1260"/>
      <c r="J204" s="1260"/>
      <c r="K204" s="1260"/>
      <c r="L204" s="1260"/>
      <c r="M204" s="1260"/>
      <c r="N204" s="1260"/>
      <c r="O204" s="1260"/>
    </row>
    <row r="205" spans="2:15" x14ac:dyDescent="0.3">
      <c r="B205" s="1260"/>
      <c r="C205" s="1260"/>
      <c r="D205" s="1260"/>
      <c r="E205" s="1260"/>
      <c r="F205" s="1260"/>
      <c r="G205" s="1260"/>
      <c r="H205" s="1260"/>
      <c r="I205" s="1260"/>
      <c r="J205" s="1260"/>
      <c r="K205" s="1260"/>
      <c r="L205" s="1260"/>
      <c r="M205" s="1260"/>
      <c r="N205" s="1260"/>
      <c r="O205" s="1260"/>
    </row>
    <row r="206" spans="2:15" x14ac:dyDescent="0.3">
      <c r="B206" s="1260"/>
      <c r="C206" s="1260"/>
      <c r="D206" s="1260"/>
      <c r="E206" s="1260"/>
      <c r="F206" s="1260"/>
      <c r="G206" s="1260"/>
      <c r="H206" s="1260"/>
      <c r="I206" s="1260"/>
      <c r="J206" s="1260"/>
      <c r="K206" s="1260"/>
      <c r="L206" s="1260"/>
      <c r="M206" s="1260"/>
      <c r="N206" s="1260"/>
      <c r="O206" s="1260"/>
    </row>
    <row r="207" spans="2:15" x14ac:dyDescent="0.3">
      <c r="B207" s="1260"/>
      <c r="C207" s="1260"/>
      <c r="D207" s="1260"/>
      <c r="E207" s="1260"/>
      <c r="F207" s="1260"/>
      <c r="G207" s="1260"/>
      <c r="H207" s="1260"/>
      <c r="I207" s="1260"/>
      <c r="J207" s="1260"/>
      <c r="K207" s="1260"/>
      <c r="L207" s="1260"/>
      <c r="M207" s="1260"/>
      <c r="N207" s="1260"/>
      <c r="O207" s="1260"/>
    </row>
    <row r="208" spans="2:15" x14ac:dyDescent="0.3">
      <c r="B208" s="1260"/>
      <c r="C208" s="1260"/>
      <c r="D208" s="1260"/>
      <c r="E208" s="1260"/>
      <c r="F208" s="1260"/>
      <c r="G208" s="1260"/>
      <c r="H208" s="1260"/>
      <c r="I208" s="1260"/>
      <c r="J208" s="1260"/>
      <c r="K208" s="1260"/>
      <c r="L208" s="1260"/>
      <c r="M208" s="1260"/>
      <c r="N208" s="1260"/>
      <c r="O208" s="1260"/>
    </row>
    <row r="209" spans="2:15" x14ac:dyDescent="0.3">
      <c r="B209" s="1260"/>
      <c r="C209" s="1260"/>
      <c r="D209" s="1260"/>
      <c r="E209" s="1260"/>
      <c r="F209" s="1260"/>
      <c r="G209" s="1260"/>
      <c r="H209" s="1260"/>
      <c r="I209" s="1260"/>
      <c r="J209" s="1260"/>
      <c r="K209" s="1260"/>
      <c r="L209" s="1260"/>
      <c r="M209" s="1260"/>
      <c r="N209" s="1260"/>
      <c r="O209" s="1260"/>
    </row>
    <row r="210" spans="2:15" x14ac:dyDescent="0.3">
      <c r="B210" s="1260"/>
      <c r="C210" s="1260"/>
      <c r="D210" s="1260"/>
      <c r="E210" s="1260"/>
      <c r="F210" s="1260"/>
      <c r="G210" s="1260"/>
      <c r="H210" s="1260"/>
      <c r="I210" s="1260"/>
      <c r="J210" s="1260"/>
      <c r="K210" s="1260"/>
      <c r="L210" s="1260"/>
      <c r="M210" s="1260"/>
      <c r="N210" s="1260"/>
      <c r="O210" s="1260"/>
    </row>
    <row r="211" spans="2:15" x14ac:dyDescent="0.3">
      <c r="B211" s="1260"/>
      <c r="C211" s="1260"/>
      <c r="D211" s="1260"/>
      <c r="E211" s="1260"/>
      <c r="F211" s="1260"/>
      <c r="G211" s="1260"/>
      <c r="H211" s="1260"/>
      <c r="I211" s="1260"/>
      <c r="J211" s="1260"/>
      <c r="K211" s="1260"/>
      <c r="L211" s="1260"/>
      <c r="M211" s="1260"/>
      <c r="N211" s="1260"/>
      <c r="O211" s="1260"/>
    </row>
    <row r="212" spans="2:15" x14ac:dyDescent="0.3">
      <c r="B212" s="1260"/>
      <c r="C212" s="1260"/>
      <c r="D212" s="1260"/>
      <c r="E212" s="1260"/>
      <c r="F212" s="1260"/>
      <c r="G212" s="1260"/>
      <c r="H212" s="1260"/>
      <c r="I212" s="1260"/>
      <c r="J212" s="1260"/>
      <c r="K212" s="1260"/>
      <c r="L212" s="1260"/>
      <c r="M212" s="1260"/>
      <c r="N212" s="1260"/>
      <c r="O212" s="1260"/>
    </row>
    <row r="213" spans="2:15" x14ac:dyDescent="0.3">
      <c r="B213" s="1260"/>
      <c r="C213" s="1260"/>
      <c r="D213" s="1260"/>
      <c r="E213" s="1260"/>
      <c r="F213" s="1260"/>
      <c r="G213" s="1260"/>
      <c r="H213" s="1260"/>
      <c r="I213" s="1260"/>
      <c r="J213" s="1260"/>
      <c r="K213" s="1260"/>
      <c r="L213" s="1260"/>
      <c r="M213" s="1260"/>
      <c r="N213" s="1260"/>
      <c r="O213" s="1260"/>
    </row>
    <row r="214" spans="2:15" x14ac:dyDescent="0.3">
      <c r="B214" s="1260"/>
      <c r="C214" s="1260"/>
      <c r="D214" s="1260"/>
      <c r="E214" s="1260"/>
      <c r="F214" s="1260"/>
      <c r="G214" s="1260"/>
      <c r="H214" s="1260"/>
      <c r="I214" s="1260"/>
      <c r="J214" s="1260"/>
      <c r="K214" s="1260"/>
      <c r="L214" s="1260"/>
      <c r="M214" s="1260"/>
      <c r="N214" s="1260"/>
      <c r="O214" s="1260"/>
    </row>
    <row r="215" spans="2:15" x14ac:dyDescent="0.3">
      <c r="B215" s="1260"/>
      <c r="C215" s="1260"/>
      <c r="D215" s="1260"/>
      <c r="E215" s="1260"/>
      <c r="F215" s="1260"/>
      <c r="G215" s="1260"/>
      <c r="H215" s="1260"/>
      <c r="I215" s="1260"/>
      <c r="J215" s="1260"/>
      <c r="K215" s="1260"/>
      <c r="L215" s="1260"/>
      <c r="M215" s="1260"/>
      <c r="N215" s="1260"/>
      <c r="O215" s="1260"/>
    </row>
    <row r="216" spans="2:15" x14ac:dyDescent="0.3">
      <c r="B216" s="1260"/>
      <c r="C216" s="1260"/>
      <c r="D216" s="1260"/>
      <c r="E216" s="1260"/>
      <c r="F216" s="1260"/>
      <c r="G216" s="1260"/>
      <c r="H216" s="1260"/>
      <c r="I216" s="1260"/>
      <c r="J216" s="1260"/>
      <c r="K216" s="1260"/>
      <c r="L216" s="1260"/>
      <c r="M216" s="1260"/>
      <c r="N216" s="1260"/>
      <c r="O216" s="1260"/>
    </row>
    <row r="217" spans="2:15" x14ac:dyDescent="0.3">
      <c r="B217" s="1260"/>
      <c r="C217" s="1260"/>
      <c r="D217" s="1260"/>
      <c r="E217" s="1260"/>
      <c r="F217" s="1260"/>
      <c r="G217" s="1260"/>
      <c r="H217" s="1260"/>
      <c r="I217" s="1260"/>
      <c r="J217" s="1260"/>
      <c r="K217" s="1260"/>
      <c r="L217" s="1260"/>
      <c r="M217" s="1260"/>
      <c r="N217" s="1260"/>
      <c r="O217" s="1260"/>
    </row>
    <row r="218" spans="2:15" x14ac:dyDescent="0.3">
      <c r="B218" s="1260"/>
      <c r="C218" s="1260"/>
      <c r="D218" s="1260"/>
      <c r="E218" s="1260"/>
      <c r="F218" s="1260"/>
      <c r="G218" s="1260"/>
      <c r="H218" s="1260"/>
      <c r="I218" s="1260"/>
      <c r="J218" s="1260"/>
      <c r="K218" s="1260"/>
      <c r="L218" s="1260"/>
      <c r="M218" s="1260"/>
      <c r="N218" s="1260"/>
      <c r="O218" s="1260"/>
    </row>
    <row r="219" spans="2:15" x14ac:dyDescent="0.3">
      <c r="B219" s="1260"/>
      <c r="C219" s="1260"/>
      <c r="D219" s="1260"/>
      <c r="E219" s="1260"/>
      <c r="F219" s="1260"/>
      <c r="G219" s="1260"/>
      <c r="H219" s="1260"/>
      <c r="I219" s="1260"/>
      <c r="J219" s="1260"/>
      <c r="K219" s="1260"/>
      <c r="L219" s="1260"/>
      <c r="M219" s="1260"/>
      <c r="N219" s="1260"/>
      <c r="O219" s="1260"/>
    </row>
    <row r="220" spans="2:15" x14ac:dyDescent="0.3">
      <c r="B220" s="1260"/>
      <c r="C220" s="1260"/>
      <c r="D220" s="1260"/>
      <c r="E220" s="1260"/>
      <c r="F220" s="1260"/>
      <c r="G220" s="1260"/>
      <c r="H220" s="1260"/>
      <c r="I220" s="1260"/>
      <c r="J220" s="1260"/>
      <c r="K220" s="1260"/>
      <c r="L220" s="1260"/>
      <c r="M220" s="1260"/>
      <c r="N220" s="1260"/>
      <c r="O220" s="1260"/>
    </row>
    <row r="221" spans="2:15" x14ac:dyDescent="0.3">
      <c r="B221" s="1260"/>
      <c r="C221" s="1260"/>
      <c r="D221" s="1260"/>
      <c r="E221" s="1260"/>
      <c r="F221" s="1260"/>
      <c r="G221" s="1260"/>
      <c r="H221" s="1260"/>
      <c r="I221" s="1260"/>
      <c r="J221" s="1260"/>
      <c r="K221" s="1260"/>
      <c r="L221" s="1260"/>
      <c r="M221" s="1260"/>
      <c r="N221" s="1260"/>
      <c r="O221" s="1260"/>
    </row>
    <row r="222" spans="2:15" x14ac:dyDescent="0.3">
      <c r="B222" s="1260"/>
      <c r="C222" s="1260"/>
      <c r="D222" s="1260"/>
      <c r="E222" s="1260"/>
      <c r="F222" s="1260"/>
      <c r="G222" s="1260"/>
      <c r="H222" s="1260"/>
      <c r="I222" s="1260"/>
      <c r="J222" s="1260"/>
      <c r="K222" s="1260"/>
      <c r="L222" s="1260"/>
      <c r="M222" s="1260"/>
      <c r="N222" s="1260"/>
      <c r="O222" s="1260"/>
    </row>
    <row r="223" spans="2:15" x14ac:dyDescent="0.3">
      <c r="B223" s="1260"/>
      <c r="C223" s="1260"/>
      <c r="D223" s="1260"/>
      <c r="E223" s="1260"/>
      <c r="F223" s="1260"/>
      <c r="G223" s="1260"/>
      <c r="H223" s="1260"/>
      <c r="I223" s="1260"/>
      <c r="J223" s="1260"/>
      <c r="K223" s="1260"/>
      <c r="L223" s="1260"/>
      <c r="M223" s="1260"/>
      <c r="N223" s="1260"/>
      <c r="O223" s="1260"/>
    </row>
    <row r="224" spans="2:15" x14ac:dyDescent="0.3">
      <c r="B224" s="1260"/>
      <c r="C224" s="1260"/>
      <c r="D224" s="1260"/>
      <c r="E224" s="1260"/>
      <c r="F224" s="1260"/>
      <c r="G224" s="1260"/>
      <c r="H224" s="1260"/>
      <c r="I224" s="1260"/>
      <c r="J224" s="1260"/>
      <c r="K224" s="1260"/>
      <c r="L224" s="1260"/>
      <c r="M224" s="1260"/>
      <c r="N224" s="1260"/>
      <c r="O224" s="1260"/>
    </row>
    <row r="225" spans="2:15" x14ac:dyDescent="0.3">
      <c r="B225" s="1260"/>
      <c r="C225" s="1260"/>
      <c r="D225" s="1260"/>
      <c r="E225" s="1260"/>
      <c r="F225" s="1260"/>
      <c r="G225" s="1260"/>
      <c r="H225" s="1260"/>
      <c r="I225" s="1260"/>
      <c r="J225" s="1260"/>
      <c r="K225" s="1260"/>
      <c r="L225" s="1260"/>
      <c r="M225" s="1260"/>
      <c r="N225" s="1260"/>
      <c r="O225" s="1260"/>
    </row>
    <row r="226" spans="2:15" x14ac:dyDescent="0.3">
      <c r="B226" s="1260"/>
      <c r="C226" s="1260"/>
      <c r="D226" s="1260"/>
      <c r="E226" s="1260"/>
      <c r="F226" s="1260"/>
      <c r="G226" s="1260"/>
      <c r="H226" s="1260"/>
      <c r="I226" s="1260"/>
      <c r="J226" s="1260"/>
      <c r="K226" s="1260"/>
      <c r="L226" s="1260"/>
      <c r="M226" s="1260"/>
      <c r="N226" s="1260"/>
      <c r="O226" s="1260"/>
    </row>
    <row r="227" spans="2:15" x14ac:dyDescent="0.3">
      <c r="B227" s="1260"/>
      <c r="C227" s="1260"/>
      <c r="D227" s="1260"/>
      <c r="E227" s="1260"/>
      <c r="F227" s="1260"/>
      <c r="G227" s="1260"/>
      <c r="H227" s="1260"/>
      <c r="I227" s="1260"/>
      <c r="J227" s="1260"/>
      <c r="K227" s="1260"/>
      <c r="L227" s="1260"/>
      <c r="M227" s="1260"/>
      <c r="N227" s="1260"/>
      <c r="O227" s="1260"/>
    </row>
    <row r="228" spans="2:15" x14ac:dyDescent="0.3">
      <c r="B228" s="1260"/>
      <c r="C228" s="1260"/>
      <c r="D228" s="1260"/>
      <c r="E228" s="1260"/>
      <c r="F228" s="1260"/>
      <c r="G228" s="1260"/>
      <c r="H228" s="1260"/>
      <c r="I228" s="1260"/>
      <c r="J228" s="1260"/>
      <c r="K228" s="1260"/>
      <c r="L228" s="1260"/>
      <c r="M228" s="1260"/>
      <c r="N228" s="1260"/>
      <c r="O228" s="1260"/>
    </row>
    <row r="229" spans="2:15" x14ac:dyDescent="0.3">
      <c r="B229" s="1260"/>
      <c r="C229" s="1260"/>
      <c r="D229" s="1260"/>
      <c r="E229" s="1260"/>
      <c r="F229" s="1260"/>
      <c r="G229" s="1260"/>
      <c r="H229" s="1260"/>
      <c r="I229" s="1260"/>
      <c r="J229" s="1260"/>
      <c r="K229" s="1260"/>
      <c r="L229" s="1260"/>
      <c r="M229" s="1260"/>
      <c r="N229" s="1260"/>
      <c r="O229" s="1260"/>
    </row>
    <row r="230" spans="2:15" x14ac:dyDescent="0.3">
      <c r="B230" s="1260"/>
      <c r="C230" s="1260"/>
      <c r="D230" s="1260"/>
      <c r="E230" s="1260"/>
      <c r="F230" s="1260"/>
      <c r="G230" s="1260"/>
      <c r="H230" s="1260"/>
      <c r="I230" s="1260"/>
      <c r="J230" s="1260"/>
      <c r="K230" s="1260"/>
      <c r="L230" s="1260"/>
      <c r="M230" s="1260"/>
      <c r="N230" s="1260"/>
      <c r="O230" s="1260"/>
    </row>
    <row r="231" spans="2:15" x14ac:dyDescent="0.3">
      <c r="B231" s="1260"/>
      <c r="C231" s="1260"/>
      <c r="D231" s="1260"/>
      <c r="E231" s="1260"/>
      <c r="F231" s="1260"/>
      <c r="G231" s="1260"/>
      <c r="H231" s="1260"/>
      <c r="I231" s="1260"/>
      <c r="J231" s="1260"/>
      <c r="K231" s="1260"/>
      <c r="L231" s="1260"/>
      <c r="M231" s="1260"/>
      <c r="N231" s="1260"/>
      <c r="O231" s="1260"/>
    </row>
    <row r="232" spans="2:15" x14ac:dyDescent="0.3">
      <c r="B232" s="1260"/>
      <c r="C232" s="1260"/>
      <c r="D232" s="1260"/>
      <c r="E232" s="1260"/>
      <c r="F232" s="1260"/>
      <c r="G232" s="1260"/>
      <c r="H232" s="1260"/>
      <c r="I232" s="1260"/>
      <c r="J232" s="1260"/>
      <c r="K232" s="1260"/>
      <c r="L232" s="1260"/>
      <c r="M232" s="1260"/>
      <c r="N232" s="1260"/>
      <c r="O232" s="1260"/>
    </row>
    <row r="233" spans="2:15" x14ac:dyDescent="0.3">
      <c r="B233" s="1260"/>
      <c r="C233" s="1260"/>
      <c r="D233" s="1260"/>
      <c r="E233" s="1260"/>
      <c r="F233" s="1260"/>
      <c r="G233" s="1260"/>
      <c r="H233" s="1260"/>
      <c r="I233" s="1260"/>
      <c r="J233" s="1260"/>
      <c r="K233" s="1260"/>
      <c r="L233" s="1260"/>
      <c r="M233" s="1260"/>
      <c r="N233" s="1260"/>
      <c r="O233" s="1260"/>
    </row>
    <row r="234" spans="2:15" x14ac:dyDescent="0.3">
      <c r="B234" s="1260"/>
      <c r="C234" s="1260"/>
      <c r="D234" s="1260"/>
      <c r="E234" s="1260"/>
      <c r="F234" s="1260"/>
      <c r="G234" s="1260"/>
      <c r="H234" s="1260"/>
      <c r="I234" s="1260"/>
      <c r="J234" s="1260"/>
      <c r="K234" s="1260"/>
      <c r="L234" s="1260"/>
      <c r="M234" s="1260"/>
      <c r="N234" s="1260"/>
      <c r="O234" s="1260"/>
    </row>
    <row r="235" spans="2:15" x14ac:dyDescent="0.3">
      <c r="B235" s="1260"/>
      <c r="C235" s="1260"/>
      <c r="D235" s="1260"/>
      <c r="E235" s="1260"/>
      <c r="F235" s="1260"/>
      <c r="G235" s="1260"/>
      <c r="H235" s="1260"/>
      <c r="I235" s="1260"/>
      <c r="J235" s="1260"/>
      <c r="K235" s="1260"/>
      <c r="L235" s="1260"/>
      <c r="M235" s="1260"/>
      <c r="N235" s="1260"/>
      <c r="O235" s="1260"/>
    </row>
    <row r="236" spans="2:15" x14ac:dyDescent="0.3">
      <c r="B236" s="1260"/>
      <c r="C236" s="1260"/>
      <c r="D236" s="1260"/>
      <c r="E236" s="1260"/>
      <c r="F236" s="1260"/>
      <c r="G236" s="1260"/>
      <c r="H236" s="1260"/>
      <c r="I236" s="1260"/>
      <c r="J236" s="1260"/>
      <c r="K236" s="1260"/>
      <c r="L236" s="1260"/>
      <c r="M236" s="1260"/>
      <c r="N236" s="1260"/>
      <c r="O236" s="1260"/>
    </row>
    <row r="237" spans="2:15" x14ac:dyDescent="0.3">
      <c r="B237" s="1260"/>
      <c r="C237" s="1260"/>
      <c r="D237" s="1260"/>
      <c r="E237" s="1260"/>
      <c r="F237" s="1260"/>
      <c r="G237" s="1260"/>
      <c r="H237" s="1260"/>
      <c r="I237" s="1260"/>
      <c r="J237" s="1260"/>
      <c r="K237" s="1260"/>
      <c r="L237" s="1260"/>
      <c r="M237" s="1260"/>
      <c r="N237" s="1260"/>
      <c r="O237" s="1260"/>
    </row>
    <row r="238" spans="2:15" x14ac:dyDescent="0.3">
      <c r="B238" s="1260"/>
      <c r="C238" s="1260"/>
      <c r="D238" s="1260"/>
      <c r="E238" s="1260"/>
      <c r="F238" s="1260"/>
      <c r="G238" s="1260"/>
      <c r="H238" s="1260"/>
      <c r="I238" s="1260"/>
      <c r="J238" s="1260"/>
      <c r="K238" s="1260"/>
      <c r="L238" s="1260"/>
      <c r="M238" s="1260"/>
      <c r="N238" s="1260"/>
      <c r="O238" s="1260"/>
    </row>
    <row r="239" spans="2:15" x14ac:dyDescent="0.3">
      <c r="B239" s="1260"/>
      <c r="C239" s="1260"/>
      <c r="D239" s="1260"/>
      <c r="E239" s="1260"/>
      <c r="F239" s="1260"/>
      <c r="G239" s="1260"/>
      <c r="H239" s="1260"/>
      <c r="I239" s="1260"/>
      <c r="J239" s="1260"/>
      <c r="K239" s="1260"/>
      <c r="L239" s="1260"/>
      <c r="M239" s="1260"/>
      <c r="N239" s="1260"/>
      <c r="O239" s="1260"/>
    </row>
    <row r="240" spans="2:15" x14ac:dyDescent="0.3">
      <c r="B240" s="1260"/>
      <c r="C240" s="1260"/>
      <c r="D240" s="1260"/>
      <c r="E240" s="1260"/>
      <c r="F240" s="1260"/>
      <c r="G240" s="1260"/>
      <c r="H240" s="1260"/>
      <c r="I240" s="1260"/>
      <c r="J240" s="1260"/>
      <c r="K240" s="1260"/>
      <c r="L240" s="1260"/>
      <c r="M240" s="1260"/>
      <c r="N240" s="1260"/>
      <c r="O240" s="1260"/>
    </row>
    <row r="241" spans="2:15" x14ac:dyDescent="0.3">
      <c r="B241" s="1260"/>
      <c r="C241" s="1260"/>
      <c r="D241" s="1260"/>
      <c r="E241" s="1260"/>
      <c r="F241" s="1260"/>
      <c r="G241" s="1260"/>
      <c r="H241" s="1260"/>
      <c r="I241" s="1260"/>
      <c r="J241" s="1260"/>
      <c r="K241" s="1260"/>
      <c r="L241" s="1260"/>
      <c r="M241" s="1260"/>
      <c r="N241" s="1260"/>
      <c r="O241" s="1260"/>
    </row>
    <row r="242" spans="2:15" x14ac:dyDescent="0.3">
      <c r="B242" s="1260"/>
      <c r="C242" s="1260"/>
      <c r="D242" s="1260"/>
      <c r="E242" s="1260"/>
      <c r="F242" s="1260"/>
      <c r="G242" s="1260"/>
      <c r="H242" s="1260"/>
      <c r="I242" s="1260"/>
      <c r="J242" s="1260"/>
      <c r="K242" s="1260"/>
      <c r="L242" s="1260"/>
      <c r="M242" s="1260"/>
      <c r="N242" s="1260"/>
      <c r="O242" s="1260"/>
    </row>
    <row r="243" spans="2:15" x14ac:dyDescent="0.3">
      <c r="B243" s="1260"/>
      <c r="C243" s="1260"/>
      <c r="D243" s="1260"/>
      <c r="E243" s="1260"/>
      <c r="F243" s="1260"/>
      <c r="G243" s="1260"/>
      <c r="H243" s="1260"/>
      <c r="I243" s="1260"/>
      <c r="J243" s="1260"/>
      <c r="K243" s="1260"/>
      <c r="L243" s="1260"/>
      <c r="M243" s="1260"/>
      <c r="N243" s="1260"/>
      <c r="O243" s="1260"/>
    </row>
    <row r="244" spans="2:15" x14ac:dyDescent="0.3">
      <c r="B244" s="1260"/>
      <c r="C244" s="1260"/>
      <c r="D244" s="1260"/>
      <c r="E244" s="1260"/>
      <c r="F244" s="1260"/>
      <c r="G244" s="1260"/>
      <c r="H244" s="1260"/>
      <c r="I244" s="1260"/>
      <c r="J244" s="1260"/>
      <c r="K244" s="1260"/>
      <c r="L244" s="1260"/>
      <c r="M244" s="1260"/>
      <c r="N244" s="1260"/>
      <c r="O244" s="1260"/>
    </row>
    <row r="245" spans="2:15" x14ac:dyDescent="0.3">
      <c r="B245" s="1260"/>
      <c r="C245" s="1260"/>
      <c r="D245" s="1260"/>
      <c r="E245" s="1260"/>
      <c r="F245" s="1260"/>
      <c r="G245" s="1260"/>
      <c r="H245" s="1260"/>
      <c r="I245" s="1260"/>
      <c r="J245" s="1260"/>
      <c r="K245" s="1260"/>
      <c r="L245" s="1260"/>
      <c r="M245" s="1260"/>
      <c r="N245" s="1260"/>
      <c r="O245" s="1260"/>
    </row>
    <row r="246" spans="2:15" x14ac:dyDescent="0.3">
      <c r="B246" s="1260"/>
      <c r="C246" s="1260"/>
      <c r="D246" s="1260"/>
      <c r="E246" s="1260"/>
      <c r="F246" s="1260"/>
      <c r="G246" s="1260"/>
      <c r="H246" s="1260"/>
      <c r="I246" s="1260"/>
      <c r="J246" s="1260"/>
      <c r="K246" s="1260"/>
      <c r="L246" s="1260"/>
      <c r="M246" s="1260"/>
      <c r="N246" s="1260"/>
      <c r="O246" s="1260"/>
    </row>
    <row r="247" spans="2:15" x14ac:dyDescent="0.3">
      <c r="B247" s="1260"/>
      <c r="C247" s="1260"/>
      <c r="D247" s="1260"/>
      <c r="E247" s="1260"/>
      <c r="F247" s="1260"/>
      <c r="G247" s="1260"/>
      <c r="H247" s="1260"/>
      <c r="I247" s="1260"/>
      <c r="J247" s="1260"/>
      <c r="K247" s="1260"/>
      <c r="L247" s="1260"/>
      <c r="M247" s="1260"/>
      <c r="N247" s="1260"/>
      <c r="O247" s="1260"/>
    </row>
    <row r="248" spans="2:15" x14ac:dyDescent="0.3">
      <c r="B248" s="1260"/>
      <c r="C248" s="1260"/>
      <c r="D248" s="1260"/>
      <c r="E248" s="1260"/>
      <c r="F248" s="1260"/>
      <c r="G248" s="1260"/>
      <c r="H248" s="1260"/>
      <c r="I248" s="1260"/>
      <c r="J248" s="1260"/>
      <c r="K248" s="1260"/>
      <c r="L248" s="1260"/>
      <c r="M248" s="1260"/>
      <c r="N248" s="1260"/>
      <c r="O248" s="1260"/>
    </row>
    <row r="249" spans="2:15" x14ac:dyDescent="0.3">
      <c r="B249" s="1260"/>
      <c r="C249" s="1260"/>
      <c r="D249" s="1260"/>
      <c r="E249" s="1260"/>
      <c r="F249" s="1260"/>
      <c r="G249" s="1260"/>
      <c r="H249" s="1260"/>
      <c r="I249" s="1260"/>
      <c r="J249" s="1260"/>
      <c r="K249" s="1260"/>
      <c r="L249" s="1260"/>
      <c r="M249" s="1260"/>
      <c r="N249" s="1260"/>
      <c r="O249" s="1260"/>
    </row>
    <row r="250" spans="2:15" x14ac:dyDescent="0.3">
      <c r="B250" s="1260"/>
      <c r="C250" s="1260"/>
      <c r="D250" s="1260"/>
      <c r="E250" s="1260"/>
      <c r="F250" s="1260"/>
      <c r="G250" s="1260"/>
      <c r="H250" s="1260"/>
      <c r="I250" s="1260"/>
      <c r="J250" s="1260"/>
      <c r="K250" s="1260"/>
      <c r="L250" s="1260"/>
      <c r="M250" s="1260"/>
      <c r="N250" s="1260"/>
      <c r="O250" s="1260"/>
    </row>
    <row r="251" spans="2:15" x14ac:dyDescent="0.3">
      <c r="B251" s="1260"/>
      <c r="C251" s="1260"/>
      <c r="D251" s="1260"/>
      <c r="E251" s="1260"/>
      <c r="F251" s="1260"/>
      <c r="G251" s="1260"/>
      <c r="H251" s="1260"/>
      <c r="I251" s="1260"/>
      <c r="J251" s="1260"/>
      <c r="K251" s="1260"/>
      <c r="L251" s="1260"/>
      <c r="M251" s="1260"/>
      <c r="N251" s="1260"/>
      <c r="O251" s="1260"/>
    </row>
    <row r="252" spans="2:15" x14ac:dyDescent="0.3">
      <c r="B252" s="1260"/>
      <c r="C252" s="1260"/>
      <c r="D252" s="1260"/>
      <c r="E252" s="1260"/>
      <c r="F252" s="1260"/>
      <c r="G252" s="1260"/>
      <c r="H252" s="1260"/>
      <c r="I252" s="1260"/>
      <c r="J252" s="1260"/>
      <c r="K252" s="1260"/>
      <c r="L252" s="1260"/>
      <c r="M252" s="1260"/>
      <c r="N252" s="1260"/>
      <c r="O252" s="1260"/>
    </row>
    <row r="253" spans="2:15" x14ac:dyDescent="0.3">
      <c r="B253" s="1260"/>
      <c r="C253" s="1260"/>
      <c r="D253" s="1260"/>
      <c r="E253" s="1260"/>
      <c r="F253" s="1260"/>
      <c r="G253" s="1260"/>
      <c r="H253" s="1260"/>
      <c r="I253" s="1260"/>
      <c r="J253" s="1260"/>
      <c r="K253" s="1260"/>
      <c r="L253" s="1260"/>
      <c r="M253" s="1260"/>
      <c r="N253" s="1260"/>
      <c r="O253" s="1260"/>
    </row>
    <row r="254" spans="2:15" x14ac:dyDescent="0.3">
      <c r="B254" s="1260"/>
      <c r="C254" s="1260"/>
      <c r="D254" s="1260"/>
      <c r="E254" s="1260"/>
      <c r="F254" s="1260"/>
      <c r="G254" s="1260"/>
      <c r="H254" s="1260"/>
      <c r="I254" s="1260"/>
      <c r="J254" s="1260"/>
      <c r="K254" s="1260"/>
      <c r="L254" s="1260"/>
      <c r="M254" s="1260"/>
      <c r="N254" s="1260"/>
      <c r="O254" s="1260"/>
    </row>
    <row r="255" spans="2:15" x14ac:dyDescent="0.3">
      <c r="B255" s="1260"/>
      <c r="C255" s="1260"/>
      <c r="D255" s="1260"/>
      <c r="E255" s="1260"/>
      <c r="F255" s="1260"/>
      <c r="G255" s="1260"/>
      <c r="H255" s="1260"/>
      <c r="I255" s="1260"/>
      <c r="J255" s="1260"/>
      <c r="K255" s="1260"/>
      <c r="L255" s="1260"/>
      <c r="M255" s="1260"/>
      <c r="N255" s="1260"/>
      <c r="O255" s="1260"/>
    </row>
    <row r="256" spans="2:15" x14ac:dyDescent="0.3">
      <c r="B256" s="1260"/>
      <c r="C256" s="1260"/>
      <c r="D256" s="1260"/>
      <c r="E256" s="1260"/>
      <c r="F256" s="1260"/>
      <c r="G256" s="1260"/>
      <c r="H256" s="1260"/>
      <c r="I256" s="1260"/>
      <c r="J256" s="1260"/>
      <c r="K256" s="1260"/>
      <c r="L256" s="1260"/>
      <c r="M256" s="1260"/>
      <c r="N256" s="1260"/>
      <c r="O256" s="1260"/>
    </row>
    <row r="257" spans="2:15" x14ac:dyDescent="0.3">
      <c r="B257" s="1260"/>
      <c r="C257" s="1260"/>
      <c r="D257" s="1260"/>
      <c r="E257" s="1260"/>
      <c r="F257" s="1260"/>
      <c r="G257" s="1260"/>
      <c r="H257" s="1260"/>
      <c r="I257" s="1260"/>
      <c r="J257" s="1260"/>
      <c r="K257" s="1260"/>
      <c r="L257" s="1260"/>
      <c r="M257" s="1260"/>
      <c r="N257" s="1260"/>
      <c r="O257" s="1260"/>
    </row>
    <row r="258" spans="2:15" x14ac:dyDescent="0.3">
      <c r="B258" s="1260"/>
      <c r="C258" s="1260"/>
      <c r="D258" s="1260"/>
      <c r="E258" s="1260"/>
      <c r="F258" s="1260"/>
      <c r="G258" s="1260"/>
      <c r="H258" s="1260"/>
      <c r="I258" s="1260"/>
      <c r="J258" s="1260"/>
      <c r="K258" s="1260"/>
      <c r="L258" s="1260"/>
      <c r="M258" s="1260"/>
      <c r="N258" s="1260"/>
      <c r="O258" s="1260"/>
    </row>
    <row r="259" spans="2:15" x14ac:dyDescent="0.3">
      <c r="B259" s="1260"/>
      <c r="C259" s="1260"/>
      <c r="D259" s="1260"/>
      <c r="E259" s="1260"/>
      <c r="F259" s="1260"/>
      <c r="G259" s="1260"/>
      <c r="H259" s="1260"/>
      <c r="I259" s="1260"/>
      <c r="J259" s="1260"/>
      <c r="K259" s="1260"/>
      <c r="L259" s="1260"/>
      <c r="M259" s="1260"/>
      <c r="N259" s="1260"/>
      <c r="O259" s="1260"/>
    </row>
    <row r="260" spans="2:15" x14ac:dyDescent="0.3">
      <c r="B260" s="1260"/>
      <c r="C260" s="1260"/>
      <c r="D260" s="1260"/>
      <c r="E260" s="1260"/>
      <c r="F260" s="1260"/>
      <c r="G260" s="1260"/>
      <c r="H260" s="1260"/>
      <c r="I260" s="1260"/>
      <c r="J260" s="1260"/>
      <c r="K260" s="1260"/>
      <c r="L260" s="1260"/>
      <c r="M260" s="1260"/>
      <c r="N260" s="1260"/>
      <c r="O260" s="1260"/>
    </row>
    <row r="261" spans="2:15" x14ac:dyDescent="0.3">
      <c r="B261" s="1260"/>
      <c r="C261" s="1260"/>
      <c r="D261" s="1260"/>
      <c r="E261" s="1260"/>
      <c r="F261" s="1260"/>
      <c r="G261" s="1260"/>
      <c r="H261" s="1260"/>
      <c r="I261" s="1260"/>
      <c r="J261" s="1260"/>
      <c r="K261" s="1260"/>
      <c r="L261" s="1260"/>
      <c r="M261" s="1260"/>
      <c r="N261" s="1260"/>
      <c r="O261" s="1260"/>
    </row>
    <row r="262" spans="2:15" x14ac:dyDescent="0.3">
      <c r="B262" s="1260"/>
      <c r="C262" s="1260"/>
      <c r="D262" s="1260"/>
      <c r="E262" s="1260"/>
      <c r="F262" s="1260"/>
      <c r="G262" s="1260"/>
      <c r="H262" s="1260"/>
      <c r="I262" s="1260"/>
      <c r="J262" s="1260"/>
      <c r="K262" s="1260"/>
      <c r="L262" s="1260"/>
      <c r="M262" s="1260"/>
      <c r="N262" s="1260"/>
      <c r="O262" s="1260"/>
    </row>
    <row r="263" spans="2:15" x14ac:dyDescent="0.3">
      <c r="B263" s="1260"/>
      <c r="C263" s="1260"/>
      <c r="D263" s="1260"/>
      <c r="E263" s="1260"/>
      <c r="F263" s="1260"/>
      <c r="G263" s="1260"/>
      <c r="H263" s="1260"/>
      <c r="I263" s="1260"/>
      <c r="J263" s="1260"/>
      <c r="K263" s="1260"/>
      <c r="L263" s="1260"/>
      <c r="M263" s="1260"/>
      <c r="N263" s="1260"/>
      <c r="O263" s="1260"/>
    </row>
    <row r="264" spans="2:15" x14ac:dyDescent="0.3">
      <c r="B264" s="1260"/>
      <c r="C264" s="1260"/>
      <c r="D264" s="1260"/>
      <c r="E264" s="1260"/>
      <c r="F264" s="1260"/>
      <c r="G264" s="1260"/>
      <c r="H264" s="1260"/>
      <c r="I264" s="1260"/>
      <c r="J264" s="1260"/>
      <c r="K264" s="1260"/>
      <c r="L264" s="1260"/>
      <c r="M264" s="1260"/>
      <c r="N264" s="1260"/>
      <c r="O264" s="1260"/>
    </row>
    <row r="265" spans="2:15" x14ac:dyDescent="0.3">
      <c r="B265" s="1260"/>
      <c r="C265" s="1260"/>
      <c r="D265" s="1260"/>
      <c r="E265" s="1260"/>
      <c r="F265" s="1260"/>
      <c r="G265" s="1260"/>
      <c r="H265" s="1260"/>
      <c r="I265" s="1260"/>
      <c r="J265" s="1260"/>
      <c r="K265" s="1260"/>
      <c r="L265" s="1260"/>
      <c r="M265" s="1260"/>
      <c r="N265" s="1260"/>
      <c r="O265" s="1260"/>
    </row>
    <row r="266" spans="2:15" x14ac:dyDescent="0.3">
      <c r="B266" s="1260"/>
      <c r="C266" s="1260"/>
      <c r="D266" s="1260"/>
      <c r="E266" s="1260"/>
      <c r="F266" s="1260"/>
      <c r="G266" s="1260"/>
      <c r="H266" s="1260"/>
      <c r="I266" s="1260"/>
      <c r="J266" s="1260"/>
      <c r="K266" s="1260"/>
      <c r="L266" s="1260"/>
      <c r="M266" s="1260"/>
      <c r="N266" s="1260"/>
      <c r="O266" s="1260"/>
    </row>
    <row r="267" spans="2:15" x14ac:dyDescent="0.3">
      <c r="B267" s="1260"/>
      <c r="C267" s="1260"/>
      <c r="D267" s="1260"/>
      <c r="E267" s="1260"/>
      <c r="F267" s="1260"/>
      <c r="G267" s="1260"/>
      <c r="H267" s="1260"/>
      <c r="I267" s="1260"/>
      <c r="J267" s="1260"/>
      <c r="K267" s="1260"/>
      <c r="L267" s="1260"/>
      <c r="M267" s="1260"/>
      <c r="N267" s="1260"/>
      <c r="O267" s="1260"/>
    </row>
    <row r="268" spans="2:15" x14ac:dyDescent="0.3">
      <c r="B268" s="1260"/>
      <c r="C268" s="1260"/>
      <c r="D268" s="1260"/>
      <c r="E268" s="1260"/>
      <c r="F268" s="1260"/>
      <c r="G268" s="1260"/>
      <c r="H268" s="1260"/>
      <c r="I268" s="1260"/>
      <c r="J268" s="1260"/>
      <c r="K268" s="1260"/>
      <c r="L268" s="1260"/>
      <c r="M268" s="1260"/>
      <c r="N268" s="1260"/>
      <c r="O268" s="1260"/>
    </row>
    <row r="269" spans="2:15" x14ac:dyDescent="0.3">
      <c r="B269" s="1260"/>
      <c r="C269" s="1260"/>
      <c r="D269" s="1260"/>
      <c r="E269" s="1260"/>
      <c r="F269" s="1260"/>
      <c r="G269" s="1260"/>
      <c r="H269" s="1260"/>
      <c r="I269" s="1260"/>
      <c r="J269" s="1260"/>
      <c r="K269" s="1260"/>
      <c r="L269" s="1260"/>
      <c r="M269" s="1260"/>
      <c r="N269" s="1260"/>
      <c r="O269" s="1260"/>
    </row>
    <row r="270" spans="2:15" x14ac:dyDescent="0.3">
      <c r="B270" s="1260"/>
      <c r="C270" s="1260"/>
      <c r="D270" s="1260"/>
      <c r="E270" s="1260"/>
      <c r="F270" s="1260"/>
      <c r="G270" s="1260"/>
      <c r="H270" s="1260"/>
      <c r="I270" s="1260"/>
      <c r="J270" s="1260"/>
      <c r="K270" s="1260"/>
      <c r="L270" s="1260"/>
      <c r="M270" s="1260"/>
      <c r="N270" s="1260"/>
      <c r="O270" s="1260"/>
    </row>
    <row r="271" spans="2:15" x14ac:dyDescent="0.3">
      <c r="B271" s="1260"/>
      <c r="C271" s="1260"/>
      <c r="D271" s="1260"/>
      <c r="E271" s="1260"/>
      <c r="F271" s="1260"/>
      <c r="G271" s="1260"/>
      <c r="H271" s="1260"/>
      <c r="I271" s="1260"/>
      <c r="J271" s="1260"/>
      <c r="K271" s="1260"/>
      <c r="L271" s="1260"/>
      <c r="M271" s="1260"/>
      <c r="N271" s="1260"/>
      <c r="O271" s="1260"/>
    </row>
    <row r="272" spans="2:15" x14ac:dyDescent="0.3">
      <c r="B272" s="1260"/>
      <c r="C272" s="1260"/>
      <c r="D272" s="1260"/>
      <c r="E272" s="1260"/>
      <c r="F272" s="1260"/>
      <c r="G272" s="1260"/>
      <c r="H272" s="1260"/>
      <c r="I272" s="1260"/>
      <c r="J272" s="1260"/>
      <c r="K272" s="1260"/>
      <c r="L272" s="1260"/>
      <c r="M272" s="1260"/>
      <c r="N272" s="1260"/>
      <c r="O272" s="1260"/>
    </row>
    <row r="273" spans="2:15" x14ac:dyDescent="0.3">
      <c r="B273" s="1260"/>
      <c r="C273" s="1260"/>
      <c r="D273" s="1260"/>
      <c r="E273" s="1260"/>
      <c r="F273" s="1260"/>
      <c r="G273" s="1260"/>
      <c r="H273" s="1260"/>
      <c r="I273" s="1260"/>
      <c r="J273" s="1260"/>
      <c r="K273" s="1260"/>
      <c r="L273" s="1260"/>
      <c r="M273" s="1260"/>
      <c r="N273" s="1260"/>
      <c r="O273" s="1260"/>
    </row>
    <row r="274" spans="2:15" x14ac:dyDescent="0.3">
      <c r="B274" s="1260"/>
      <c r="C274" s="1260"/>
      <c r="D274" s="1260"/>
      <c r="E274" s="1260"/>
      <c r="F274" s="1260"/>
      <c r="G274" s="1260"/>
      <c r="H274" s="1260"/>
      <c r="I274" s="1260"/>
      <c r="J274" s="1260"/>
      <c r="K274" s="1260"/>
      <c r="L274" s="1260"/>
      <c r="M274" s="1260"/>
      <c r="N274" s="1260"/>
      <c r="O274" s="1260"/>
    </row>
    <row r="275" spans="2:15" x14ac:dyDescent="0.3">
      <c r="B275" s="1260"/>
      <c r="C275" s="1260"/>
      <c r="D275" s="1260"/>
      <c r="E275" s="1260"/>
      <c r="F275" s="1260"/>
      <c r="G275" s="1260"/>
      <c r="H275" s="1260"/>
      <c r="I275" s="1260"/>
      <c r="J275" s="1260"/>
      <c r="K275" s="1260"/>
      <c r="L275" s="1260"/>
      <c r="M275" s="1260"/>
      <c r="N275" s="1260"/>
      <c r="O275" s="1260"/>
    </row>
    <row r="276" spans="2:15" x14ac:dyDescent="0.3">
      <c r="B276" s="1260"/>
      <c r="C276" s="1260"/>
      <c r="D276" s="1260"/>
      <c r="E276" s="1260"/>
      <c r="F276" s="1260"/>
      <c r="G276" s="1260"/>
      <c r="H276" s="1260"/>
      <c r="I276" s="1260"/>
      <c r="J276" s="1260"/>
      <c r="K276" s="1260"/>
      <c r="L276" s="1260"/>
      <c r="M276" s="1260"/>
      <c r="N276" s="1260"/>
      <c r="O276" s="1260"/>
    </row>
    <row r="277" spans="2:15" x14ac:dyDescent="0.3">
      <c r="B277" s="1260"/>
      <c r="C277" s="1260"/>
      <c r="D277" s="1260"/>
      <c r="E277" s="1260"/>
      <c r="F277" s="1260"/>
      <c r="G277" s="1260"/>
      <c r="H277" s="1260"/>
      <c r="I277" s="1260"/>
      <c r="J277" s="1260"/>
      <c r="K277" s="1260"/>
      <c r="L277" s="1260"/>
      <c r="M277" s="1260"/>
      <c r="N277" s="1260"/>
      <c r="O277" s="1260"/>
    </row>
    <row r="278" spans="2:15" x14ac:dyDescent="0.3">
      <c r="B278" s="1260"/>
      <c r="C278" s="1260"/>
      <c r="D278" s="1260"/>
      <c r="E278" s="1260"/>
      <c r="F278" s="1260"/>
      <c r="G278" s="1260"/>
      <c r="H278" s="1260"/>
      <c r="I278" s="1260"/>
      <c r="J278" s="1260"/>
      <c r="K278" s="1260"/>
      <c r="L278" s="1260"/>
      <c r="M278" s="1260"/>
      <c r="N278" s="1260"/>
      <c r="O278" s="1260"/>
    </row>
    <row r="279" spans="2:15" x14ac:dyDescent="0.3">
      <c r="B279" s="1260"/>
      <c r="C279" s="1260"/>
      <c r="D279" s="1260"/>
      <c r="E279" s="1260"/>
      <c r="F279" s="1260"/>
      <c r="G279" s="1260"/>
      <c r="H279" s="1260"/>
      <c r="I279" s="1260"/>
      <c r="J279" s="1260"/>
      <c r="K279" s="1260"/>
      <c r="L279" s="1260"/>
      <c r="M279" s="1260"/>
      <c r="N279" s="1260"/>
      <c r="O279" s="1260"/>
    </row>
    <row r="280" spans="2:15" x14ac:dyDescent="0.3">
      <c r="B280" s="1260"/>
      <c r="C280" s="1260"/>
      <c r="D280" s="1260"/>
      <c r="E280" s="1260"/>
      <c r="F280" s="1260"/>
      <c r="G280" s="1260"/>
      <c r="H280" s="1260"/>
      <c r="I280" s="1260"/>
      <c r="J280" s="1260"/>
      <c r="K280" s="1260"/>
      <c r="L280" s="1260"/>
      <c r="M280" s="1260"/>
      <c r="N280" s="1260"/>
      <c r="O280" s="1260"/>
    </row>
    <row r="281" spans="2:15" x14ac:dyDescent="0.3">
      <c r="B281" s="1260"/>
      <c r="C281" s="1260"/>
      <c r="D281" s="1260"/>
      <c r="E281" s="1260"/>
      <c r="F281" s="1260"/>
      <c r="G281" s="1260"/>
      <c r="H281" s="1260"/>
      <c r="I281" s="1260"/>
      <c r="J281" s="1260"/>
      <c r="K281" s="1260"/>
      <c r="L281" s="1260"/>
      <c r="M281" s="1260"/>
      <c r="N281" s="1260"/>
      <c r="O281" s="1260"/>
    </row>
    <row r="282" spans="2:15" x14ac:dyDescent="0.3">
      <c r="B282" s="1260"/>
      <c r="C282" s="1260"/>
      <c r="D282" s="1260"/>
      <c r="E282" s="1260"/>
      <c r="F282" s="1260"/>
      <c r="G282" s="1260"/>
      <c r="H282" s="1260"/>
      <c r="I282" s="1260"/>
      <c r="J282" s="1260"/>
      <c r="K282" s="1260"/>
      <c r="L282" s="1260"/>
      <c r="M282" s="1260"/>
      <c r="N282" s="1260"/>
      <c r="O282" s="1260"/>
    </row>
    <row r="283" spans="2:15" x14ac:dyDescent="0.3">
      <c r="B283" s="1260"/>
      <c r="C283" s="1260"/>
      <c r="D283" s="1260"/>
      <c r="E283" s="1260"/>
      <c r="F283" s="1260"/>
      <c r="G283" s="1260"/>
      <c r="H283" s="1260"/>
      <c r="I283" s="1260"/>
      <c r="J283" s="1260"/>
      <c r="K283" s="1260"/>
      <c r="L283" s="1260"/>
      <c r="M283" s="1260"/>
      <c r="N283" s="1260"/>
      <c r="O283" s="1260"/>
    </row>
    <row r="284" spans="2:15" x14ac:dyDescent="0.3">
      <c r="B284" s="1260"/>
      <c r="C284" s="1260"/>
      <c r="D284" s="1260"/>
      <c r="E284" s="1260"/>
      <c r="F284" s="1260"/>
      <c r="G284" s="1260"/>
      <c r="H284" s="1260"/>
      <c r="I284" s="1260"/>
      <c r="J284" s="1260"/>
      <c r="K284" s="1260"/>
      <c r="L284" s="1260"/>
      <c r="M284" s="1260"/>
      <c r="N284" s="1260"/>
      <c r="O284" s="1260"/>
    </row>
    <row r="285" spans="2:15" x14ac:dyDescent="0.3">
      <c r="B285" s="1260"/>
      <c r="C285" s="1260"/>
      <c r="D285" s="1260"/>
      <c r="E285" s="1260"/>
      <c r="F285" s="1260"/>
      <c r="G285" s="1260"/>
      <c r="H285" s="1260"/>
      <c r="I285" s="1260"/>
      <c r="J285" s="1260"/>
      <c r="K285" s="1260"/>
      <c r="L285" s="1260"/>
      <c r="M285" s="1260"/>
      <c r="N285" s="1260"/>
      <c r="O285" s="1260"/>
    </row>
    <row r="286" spans="2:15" x14ac:dyDescent="0.3">
      <c r="B286" s="1260"/>
      <c r="C286" s="1260"/>
      <c r="D286" s="1260"/>
      <c r="E286" s="1260"/>
      <c r="F286" s="1260"/>
      <c r="G286" s="1260"/>
      <c r="H286" s="1260"/>
      <c r="I286" s="1260"/>
      <c r="J286" s="1260"/>
      <c r="K286" s="1260"/>
      <c r="L286" s="1260"/>
      <c r="M286" s="1260"/>
      <c r="N286" s="1260"/>
      <c r="O286" s="1260"/>
    </row>
    <row r="287" spans="2:15" x14ac:dyDescent="0.3">
      <c r="B287" s="1260"/>
      <c r="C287" s="1260"/>
      <c r="D287" s="1260"/>
      <c r="E287" s="1260"/>
      <c r="F287" s="1260"/>
      <c r="G287" s="1260"/>
      <c r="H287" s="1260"/>
      <c r="I287" s="1260"/>
      <c r="J287" s="1260"/>
      <c r="K287" s="1260"/>
      <c r="L287" s="1260"/>
      <c r="M287" s="1260"/>
      <c r="N287" s="1260"/>
      <c r="O287" s="1260"/>
    </row>
    <row r="288" spans="2:15" x14ac:dyDescent="0.3">
      <c r="B288" s="1260"/>
      <c r="C288" s="1260"/>
      <c r="D288" s="1260"/>
      <c r="E288" s="1260"/>
      <c r="F288" s="1260"/>
      <c r="G288" s="1260"/>
      <c r="H288" s="1260"/>
      <c r="I288" s="1260"/>
      <c r="J288" s="1260"/>
      <c r="K288" s="1260"/>
      <c r="L288" s="1260"/>
      <c r="M288" s="1260"/>
      <c r="N288" s="1260"/>
      <c r="O288" s="1260"/>
    </row>
    <row r="289" spans="2:15" x14ac:dyDescent="0.3">
      <c r="B289" s="1260"/>
      <c r="C289" s="1260"/>
      <c r="D289" s="1260"/>
      <c r="E289" s="1260"/>
      <c r="F289" s="1260"/>
      <c r="G289" s="1260"/>
      <c r="H289" s="1260"/>
      <c r="I289" s="1260"/>
      <c r="J289" s="1260"/>
      <c r="K289" s="1260"/>
      <c r="L289" s="1260"/>
      <c r="M289" s="1260"/>
      <c r="N289" s="1260"/>
      <c r="O289" s="1260"/>
    </row>
    <row r="290" spans="2:15" x14ac:dyDescent="0.3">
      <c r="B290" s="1260"/>
      <c r="C290" s="1260"/>
      <c r="D290" s="1260"/>
      <c r="E290" s="1260"/>
      <c r="F290" s="1260"/>
      <c r="G290" s="1260"/>
      <c r="H290" s="1260"/>
      <c r="I290" s="1260"/>
      <c r="J290" s="1260"/>
      <c r="K290" s="1260"/>
      <c r="L290" s="1260"/>
      <c r="M290" s="1260"/>
      <c r="N290" s="1260"/>
      <c r="O290" s="1260"/>
    </row>
    <row r="291" spans="2:15" x14ac:dyDescent="0.3">
      <c r="B291" s="1260"/>
      <c r="C291" s="1260"/>
      <c r="D291" s="1260"/>
      <c r="E291" s="1260"/>
      <c r="F291" s="1260"/>
      <c r="G291" s="1260"/>
      <c r="H291" s="1260"/>
      <c r="I291" s="1260"/>
      <c r="J291" s="1260"/>
      <c r="K291" s="1260"/>
      <c r="L291" s="1260"/>
      <c r="M291" s="1260"/>
      <c r="N291" s="1260"/>
      <c r="O291" s="1260"/>
    </row>
    <row r="292" spans="2:15" x14ac:dyDescent="0.3">
      <c r="B292" s="1260"/>
      <c r="C292" s="1260"/>
      <c r="D292" s="1260"/>
      <c r="E292" s="1260"/>
      <c r="F292" s="1260"/>
      <c r="G292" s="1260"/>
      <c r="H292" s="1260"/>
      <c r="I292" s="1260"/>
      <c r="J292" s="1260"/>
      <c r="K292" s="1260"/>
      <c r="L292" s="1260"/>
      <c r="M292" s="1260"/>
      <c r="N292" s="1260"/>
      <c r="O292" s="1260"/>
    </row>
    <row r="293" spans="2:15" x14ac:dyDescent="0.3">
      <c r="B293" s="1260"/>
      <c r="C293" s="1260"/>
      <c r="D293" s="1260"/>
      <c r="E293" s="1260"/>
      <c r="F293" s="1260"/>
      <c r="G293" s="1260"/>
      <c r="H293" s="1260"/>
      <c r="I293" s="1260"/>
      <c r="J293" s="1260"/>
      <c r="K293" s="1260"/>
      <c r="L293" s="1260"/>
      <c r="M293" s="1260"/>
      <c r="N293" s="1260"/>
      <c r="O293" s="1260"/>
    </row>
    <row r="294" spans="2:15" x14ac:dyDescent="0.3">
      <c r="B294" s="1260"/>
      <c r="C294" s="1260"/>
      <c r="D294" s="1260"/>
      <c r="E294" s="1260"/>
      <c r="F294" s="1260"/>
      <c r="G294" s="1260"/>
      <c r="H294" s="1260"/>
      <c r="I294" s="1260"/>
      <c r="J294" s="1260"/>
      <c r="K294" s="1260"/>
      <c r="L294" s="1260"/>
      <c r="M294" s="1260"/>
      <c r="N294" s="1260"/>
      <c r="O294" s="1260"/>
    </row>
    <row r="295" spans="2:15" x14ac:dyDescent="0.3">
      <c r="B295" s="1260"/>
      <c r="C295" s="1260"/>
      <c r="D295" s="1260"/>
      <c r="E295" s="1260"/>
      <c r="F295" s="1260"/>
      <c r="G295" s="1260"/>
      <c r="H295" s="1260"/>
      <c r="I295" s="1260"/>
      <c r="J295" s="1260"/>
      <c r="K295" s="1260"/>
      <c r="L295" s="1260"/>
      <c r="M295" s="1260"/>
      <c r="N295" s="1260"/>
      <c r="O295" s="1260"/>
    </row>
    <row r="296" spans="2:15" x14ac:dyDescent="0.3">
      <c r="B296" s="1260"/>
      <c r="C296" s="1260"/>
      <c r="D296" s="1260"/>
      <c r="E296" s="1260"/>
      <c r="F296" s="1260"/>
      <c r="G296" s="1260"/>
      <c r="H296" s="1260"/>
      <c r="I296" s="1260"/>
      <c r="J296" s="1260"/>
      <c r="K296" s="1260"/>
      <c r="L296" s="1260"/>
      <c r="M296" s="1260"/>
      <c r="N296" s="1260"/>
      <c r="O296" s="1260"/>
    </row>
    <row r="297" spans="2:15" x14ac:dyDescent="0.3">
      <c r="B297" s="1260"/>
      <c r="C297" s="1260"/>
      <c r="D297" s="1260"/>
      <c r="E297" s="1260"/>
      <c r="F297" s="1260"/>
      <c r="G297" s="1260"/>
      <c r="H297" s="1260"/>
      <c r="I297" s="1260"/>
      <c r="J297" s="1260"/>
      <c r="K297" s="1260"/>
      <c r="L297" s="1260"/>
      <c r="M297" s="1260"/>
      <c r="N297" s="1260"/>
      <c r="O297" s="1260"/>
    </row>
    <row r="298" spans="2:15" x14ac:dyDescent="0.3">
      <c r="B298" s="1260"/>
      <c r="C298" s="1260"/>
      <c r="D298" s="1260"/>
      <c r="E298" s="1260"/>
      <c r="F298" s="1260"/>
      <c r="G298" s="1260"/>
      <c r="H298" s="1260"/>
      <c r="I298" s="1260"/>
      <c r="J298" s="1260"/>
      <c r="K298" s="1260"/>
      <c r="L298" s="1260"/>
      <c r="M298" s="1260"/>
      <c r="N298" s="1260"/>
      <c r="O298" s="1260"/>
    </row>
    <row r="299" spans="2:15" x14ac:dyDescent="0.3">
      <c r="B299" s="1260"/>
      <c r="C299" s="1260"/>
      <c r="D299" s="1260"/>
      <c r="E299" s="1260"/>
      <c r="F299" s="1260"/>
      <c r="G299" s="1260"/>
      <c r="H299" s="1260"/>
      <c r="I299" s="1260"/>
      <c r="J299" s="1260"/>
      <c r="K299" s="1260"/>
      <c r="L299" s="1260"/>
      <c r="M299" s="1260"/>
      <c r="N299" s="1260"/>
      <c r="O299" s="1260"/>
    </row>
    <row r="300" spans="2:15" x14ac:dyDescent="0.3">
      <c r="B300" s="1260"/>
      <c r="C300" s="1260"/>
      <c r="D300" s="1260"/>
      <c r="E300" s="1260"/>
      <c r="F300" s="1260"/>
      <c r="G300" s="1260"/>
      <c r="H300" s="1260"/>
      <c r="I300" s="1260"/>
      <c r="J300" s="1260"/>
      <c r="K300" s="1260"/>
      <c r="L300" s="1260"/>
      <c r="M300" s="1260"/>
      <c r="N300" s="1260"/>
      <c r="O300" s="1260"/>
    </row>
    <row r="301" spans="2:15" x14ac:dyDescent="0.3">
      <c r="B301" s="1260"/>
      <c r="C301" s="1260"/>
      <c r="D301" s="1260"/>
      <c r="E301" s="1260"/>
      <c r="F301" s="1260"/>
      <c r="G301" s="1260"/>
      <c r="H301" s="1260"/>
      <c r="I301" s="1260"/>
      <c r="J301" s="1260"/>
      <c r="K301" s="1260"/>
      <c r="L301" s="1260"/>
      <c r="M301" s="1260"/>
      <c r="N301" s="1260"/>
      <c r="O301" s="1260"/>
    </row>
    <row r="302" spans="2:15" x14ac:dyDescent="0.3">
      <c r="B302" s="1260"/>
      <c r="C302" s="1260"/>
      <c r="D302" s="1260"/>
      <c r="E302" s="1260"/>
      <c r="F302" s="1260"/>
      <c r="G302" s="1260"/>
      <c r="H302" s="1260"/>
      <c r="I302" s="1260"/>
      <c r="J302" s="1260"/>
      <c r="K302" s="1260"/>
      <c r="L302" s="1260"/>
      <c r="M302" s="1260"/>
      <c r="N302" s="1260"/>
      <c r="O302" s="1260"/>
    </row>
    <row r="303" spans="2:15" x14ac:dyDescent="0.3">
      <c r="B303" s="1260"/>
      <c r="C303" s="1260"/>
      <c r="D303" s="1260"/>
      <c r="E303" s="1260"/>
      <c r="F303" s="1260"/>
      <c r="G303" s="1260"/>
      <c r="H303" s="1260"/>
      <c r="I303" s="1260"/>
      <c r="J303" s="1260"/>
      <c r="K303" s="1260"/>
      <c r="L303" s="1260"/>
      <c r="M303" s="1260"/>
      <c r="N303" s="1260"/>
      <c r="O303" s="1260"/>
    </row>
    <row r="304" spans="2:15" x14ac:dyDescent="0.3">
      <c r="B304" s="1260"/>
      <c r="C304" s="1260"/>
      <c r="D304" s="1260"/>
      <c r="E304" s="1260"/>
      <c r="F304" s="1260"/>
      <c r="G304" s="1260"/>
      <c r="H304" s="1260"/>
      <c r="I304" s="1260"/>
      <c r="J304" s="1260"/>
      <c r="K304" s="1260"/>
      <c r="L304" s="1260"/>
      <c r="M304" s="1260"/>
      <c r="N304" s="1260"/>
      <c r="O304" s="1260"/>
    </row>
    <row r="305" spans="2:15" x14ac:dyDescent="0.3">
      <c r="B305" s="1260"/>
      <c r="C305" s="1260"/>
      <c r="D305" s="1260"/>
      <c r="E305" s="1260"/>
      <c r="F305" s="1260"/>
      <c r="G305" s="1260"/>
      <c r="H305" s="1260"/>
      <c r="I305" s="1260"/>
      <c r="J305" s="1260"/>
      <c r="K305" s="1260"/>
      <c r="L305" s="1260"/>
      <c r="M305" s="1260"/>
      <c r="N305" s="1260"/>
      <c r="O305" s="1260"/>
    </row>
    <row r="306" spans="2:15" x14ac:dyDescent="0.3">
      <c r="B306" s="1260"/>
      <c r="C306" s="1260"/>
      <c r="D306" s="1260"/>
      <c r="E306" s="1260"/>
      <c r="F306" s="1260"/>
      <c r="G306" s="1260"/>
      <c r="H306" s="1260"/>
      <c r="I306" s="1260"/>
      <c r="J306" s="1260"/>
      <c r="K306" s="1260"/>
      <c r="L306" s="1260"/>
      <c r="M306" s="1260"/>
      <c r="N306" s="1260"/>
      <c r="O306" s="1260"/>
    </row>
    <row r="307" spans="2:15" x14ac:dyDescent="0.3">
      <c r="B307" s="1260"/>
      <c r="C307" s="1260"/>
      <c r="D307" s="1260"/>
      <c r="E307" s="1260"/>
      <c r="F307" s="1260"/>
      <c r="G307" s="1260"/>
      <c r="H307" s="1260"/>
      <c r="I307" s="1260"/>
      <c r="J307" s="1260"/>
      <c r="K307" s="1260"/>
      <c r="L307" s="1260"/>
      <c r="M307" s="1260"/>
      <c r="N307" s="1260"/>
      <c r="O307" s="1260"/>
    </row>
    <row r="308" spans="2:15" x14ac:dyDescent="0.3">
      <c r="B308" s="1260"/>
      <c r="C308" s="1260"/>
      <c r="D308" s="1260"/>
      <c r="E308" s="1260"/>
      <c r="F308" s="1260"/>
      <c r="G308" s="1260"/>
      <c r="H308" s="1260"/>
      <c r="I308" s="1260"/>
      <c r="J308" s="1260"/>
      <c r="K308" s="1260"/>
      <c r="L308" s="1260"/>
      <c r="M308" s="1260"/>
      <c r="N308" s="1260"/>
      <c r="O308" s="1260"/>
    </row>
    <row r="309" spans="2:15" x14ac:dyDescent="0.3">
      <c r="B309" s="1260"/>
      <c r="C309" s="1260"/>
      <c r="D309" s="1260"/>
      <c r="E309" s="1260"/>
      <c r="F309" s="1260"/>
      <c r="G309" s="1260"/>
      <c r="H309" s="1260"/>
      <c r="I309" s="1260"/>
      <c r="J309" s="1260"/>
      <c r="K309" s="1260"/>
      <c r="L309" s="1260"/>
      <c r="M309" s="1260"/>
      <c r="N309" s="1260"/>
      <c r="O309" s="1260"/>
    </row>
    <row r="310" spans="2:15" x14ac:dyDescent="0.3">
      <c r="B310" s="1260"/>
      <c r="C310" s="1260"/>
      <c r="D310" s="1260"/>
      <c r="E310" s="1260"/>
      <c r="F310" s="1260"/>
      <c r="G310" s="1260"/>
      <c r="H310" s="1260"/>
      <c r="I310" s="1260"/>
      <c r="J310" s="1260"/>
      <c r="K310" s="1260"/>
      <c r="L310" s="1260"/>
      <c r="M310" s="1260"/>
      <c r="N310" s="1260"/>
      <c r="O310" s="1260"/>
    </row>
    <row r="311" spans="2:15" x14ac:dyDescent="0.3">
      <c r="B311" s="1260"/>
      <c r="C311" s="1260"/>
      <c r="D311" s="1260"/>
      <c r="E311" s="1260"/>
      <c r="F311" s="1260"/>
      <c r="G311" s="1260"/>
      <c r="H311" s="1260"/>
      <c r="I311" s="1260"/>
      <c r="J311" s="1260"/>
      <c r="K311" s="1260"/>
      <c r="L311" s="1260"/>
      <c r="M311" s="1260"/>
      <c r="N311" s="1260"/>
      <c r="O311" s="1260"/>
    </row>
    <row r="312" spans="2:15" x14ac:dyDescent="0.3">
      <c r="B312" s="1260"/>
      <c r="C312" s="1260"/>
      <c r="D312" s="1260"/>
      <c r="E312" s="1260"/>
      <c r="F312" s="1260"/>
      <c r="G312" s="1260"/>
      <c r="H312" s="1260"/>
      <c r="I312" s="1260"/>
      <c r="J312" s="1260"/>
      <c r="K312" s="1260"/>
      <c r="L312" s="1260"/>
      <c r="M312" s="1260"/>
      <c r="N312" s="1260"/>
      <c r="O312" s="1260"/>
    </row>
    <row r="313" spans="2:15" x14ac:dyDescent="0.3">
      <c r="B313" s="1260"/>
      <c r="C313" s="1260"/>
      <c r="D313" s="1260"/>
      <c r="E313" s="1260"/>
      <c r="F313" s="1260"/>
      <c r="G313" s="1260"/>
      <c r="H313" s="1260"/>
      <c r="I313" s="1260"/>
      <c r="J313" s="1260"/>
      <c r="K313" s="1260"/>
      <c r="L313" s="1260"/>
      <c r="M313" s="1260"/>
      <c r="N313" s="1260"/>
      <c r="O313" s="1260"/>
    </row>
    <row r="314" spans="2:15" x14ac:dyDescent="0.3">
      <c r="B314" s="1260"/>
      <c r="C314" s="1260"/>
      <c r="D314" s="1260"/>
      <c r="E314" s="1260"/>
      <c r="F314" s="1260"/>
      <c r="G314" s="1260"/>
      <c r="H314" s="1260"/>
      <c r="I314" s="1260"/>
      <c r="J314" s="1260"/>
      <c r="K314" s="1260"/>
      <c r="L314" s="1260"/>
      <c r="M314" s="1260"/>
      <c r="N314" s="1260"/>
      <c r="O314" s="1260"/>
    </row>
    <row r="315" spans="2:15" x14ac:dyDescent="0.3">
      <c r="B315" s="1260"/>
      <c r="C315" s="1260"/>
      <c r="D315" s="1260"/>
      <c r="E315" s="1260"/>
      <c r="F315" s="1260"/>
      <c r="G315" s="1260"/>
      <c r="H315" s="1260"/>
      <c r="I315" s="1260"/>
      <c r="J315" s="1260"/>
      <c r="K315" s="1260"/>
      <c r="L315" s="1260"/>
      <c r="M315" s="1260"/>
      <c r="N315" s="1260"/>
      <c r="O315" s="1260"/>
    </row>
    <row r="316" spans="2:15" x14ac:dyDescent="0.3">
      <c r="B316" s="1260"/>
      <c r="C316" s="1260"/>
      <c r="D316" s="1260"/>
      <c r="E316" s="1260"/>
      <c r="F316" s="1260"/>
      <c r="G316" s="1260"/>
      <c r="H316" s="1260"/>
      <c r="I316" s="1260"/>
      <c r="J316" s="1260"/>
      <c r="K316" s="1260"/>
      <c r="L316" s="1260"/>
      <c r="M316" s="1260"/>
      <c r="N316" s="1260"/>
      <c r="O316" s="1260"/>
    </row>
    <row r="317" spans="2:15" x14ac:dyDescent="0.3">
      <c r="B317" s="1260"/>
      <c r="C317" s="1260"/>
      <c r="D317" s="1260"/>
      <c r="E317" s="1260"/>
      <c r="F317" s="1260"/>
      <c r="G317" s="1260"/>
      <c r="H317" s="1260"/>
      <c r="I317" s="1260"/>
      <c r="J317" s="1260"/>
      <c r="K317" s="1260"/>
      <c r="L317" s="1260"/>
      <c r="M317" s="1260"/>
      <c r="N317" s="1260"/>
      <c r="O317" s="1260"/>
    </row>
    <row r="318" spans="2:15" x14ac:dyDescent="0.3">
      <c r="B318" s="1260"/>
      <c r="C318" s="1260"/>
      <c r="D318" s="1260"/>
      <c r="E318" s="1260"/>
      <c r="F318" s="1260"/>
      <c r="G318" s="1260"/>
      <c r="H318" s="1260"/>
      <c r="I318" s="1260"/>
      <c r="J318" s="1260"/>
      <c r="K318" s="1260"/>
      <c r="L318" s="1260"/>
      <c r="M318" s="1260"/>
      <c r="N318" s="1260"/>
      <c r="O318" s="1260"/>
    </row>
    <row r="319" spans="2:15" x14ac:dyDescent="0.3">
      <c r="B319" s="1260"/>
      <c r="C319" s="1260"/>
      <c r="D319" s="1260"/>
      <c r="E319" s="1260"/>
      <c r="F319" s="1260"/>
      <c r="G319" s="1260"/>
      <c r="H319" s="1260"/>
      <c r="I319" s="1260"/>
      <c r="J319" s="1260"/>
      <c r="K319" s="1260"/>
      <c r="L319" s="1260"/>
      <c r="M319" s="1260"/>
      <c r="N319" s="1260"/>
      <c r="O319" s="1260"/>
    </row>
    <row r="320" spans="2:15" x14ac:dyDescent="0.3">
      <c r="B320" s="1260"/>
      <c r="C320" s="1260"/>
      <c r="D320" s="1260"/>
      <c r="E320" s="1260"/>
      <c r="F320" s="1260"/>
      <c r="G320" s="1260"/>
      <c r="H320" s="1260"/>
      <c r="I320" s="1260"/>
      <c r="J320" s="1260"/>
      <c r="K320" s="1260"/>
      <c r="L320" s="1260"/>
      <c r="M320" s="1260"/>
      <c r="N320" s="1260"/>
      <c r="O320" s="1260"/>
    </row>
    <row r="321" spans="2:15" x14ac:dyDescent="0.3">
      <c r="B321" s="1260"/>
      <c r="C321" s="1260"/>
      <c r="D321" s="1260"/>
      <c r="E321" s="1260"/>
      <c r="F321" s="1260"/>
      <c r="G321" s="1260"/>
      <c r="H321" s="1260"/>
      <c r="I321" s="1260"/>
      <c r="J321" s="1260"/>
      <c r="K321" s="1260"/>
      <c r="L321" s="1260"/>
      <c r="M321" s="1260"/>
      <c r="N321" s="1260"/>
      <c r="O321" s="1260"/>
    </row>
    <row r="322" spans="2:15" x14ac:dyDescent="0.3">
      <c r="B322" s="1260"/>
      <c r="C322" s="1260"/>
      <c r="D322" s="1260"/>
      <c r="E322" s="1260"/>
      <c r="F322" s="1260"/>
      <c r="G322" s="1260"/>
      <c r="H322" s="1260"/>
      <c r="I322" s="1260"/>
      <c r="J322" s="1260"/>
      <c r="K322" s="1260"/>
      <c r="L322" s="1260"/>
      <c r="M322" s="1260"/>
      <c r="N322" s="1260"/>
      <c r="O322" s="1260"/>
    </row>
    <row r="323" spans="2:15" x14ac:dyDescent="0.3">
      <c r="B323" s="1260"/>
      <c r="C323" s="1260"/>
      <c r="D323" s="1260"/>
      <c r="E323" s="1260"/>
      <c r="F323" s="1260"/>
      <c r="G323" s="1260"/>
      <c r="H323" s="1260"/>
      <c r="I323" s="1260"/>
      <c r="J323" s="1260"/>
      <c r="K323" s="1260"/>
      <c r="L323" s="1260"/>
      <c r="M323" s="1260"/>
      <c r="N323" s="1260"/>
      <c r="O323" s="1260"/>
    </row>
    <row r="324" spans="2:15" x14ac:dyDescent="0.3">
      <c r="B324" s="1260"/>
      <c r="C324" s="1260"/>
      <c r="D324" s="1260"/>
      <c r="E324" s="1260"/>
      <c r="F324" s="1260"/>
      <c r="G324" s="1260"/>
      <c r="H324" s="1260"/>
      <c r="I324" s="1260"/>
      <c r="J324" s="1260"/>
      <c r="K324" s="1260"/>
      <c r="L324" s="1260"/>
      <c r="M324" s="1260"/>
      <c r="N324" s="1260"/>
      <c r="O324" s="1260"/>
    </row>
    <row r="325" spans="2:15" x14ac:dyDescent="0.3">
      <c r="B325" s="1260"/>
      <c r="C325" s="1260"/>
      <c r="D325" s="1260"/>
      <c r="E325" s="1260"/>
      <c r="F325" s="1260"/>
      <c r="G325" s="1260"/>
      <c r="H325" s="1260"/>
      <c r="I325" s="1260"/>
      <c r="J325" s="1260"/>
      <c r="K325" s="1260"/>
      <c r="L325" s="1260"/>
      <c r="M325" s="1260"/>
      <c r="N325" s="1260"/>
      <c r="O325" s="1260"/>
    </row>
    <row r="326" spans="2:15" x14ac:dyDescent="0.3">
      <c r="B326" s="1260"/>
      <c r="C326" s="1260"/>
      <c r="D326" s="1260"/>
      <c r="E326" s="1260"/>
      <c r="F326" s="1260"/>
      <c r="G326" s="1260"/>
      <c r="H326" s="1260"/>
      <c r="I326" s="1260"/>
      <c r="J326" s="1260"/>
      <c r="K326" s="1260"/>
      <c r="L326" s="1260"/>
      <c r="M326" s="1260"/>
      <c r="N326" s="1260"/>
      <c r="O326" s="1260"/>
    </row>
    <row r="327" spans="2:15" x14ac:dyDescent="0.3">
      <c r="B327" s="1260"/>
      <c r="C327" s="1260"/>
      <c r="D327" s="1260"/>
      <c r="E327" s="1260"/>
      <c r="F327" s="1260"/>
      <c r="G327" s="1260"/>
      <c r="H327" s="1260"/>
      <c r="I327" s="1260"/>
      <c r="J327" s="1260"/>
      <c r="K327" s="1260"/>
      <c r="L327" s="1260"/>
      <c r="M327" s="1260"/>
      <c r="N327" s="1260"/>
      <c r="O327" s="1260"/>
    </row>
    <row r="328" spans="2:15" x14ac:dyDescent="0.3">
      <c r="B328" s="1260"/>
      <c r="C328" s="1260"/>
      <c r="D328" s="1260"/>
      <c r="E328" s="1260"/>
      <c r="F328" s="1260"/>
      <c r="G328" s="1260"/>
      <c r="H328" s="1260"/>
      <c r="I328" s="1260"/>
      <c r="J328" s="1260"/>
      <c r="K328" s="1260"/>
      <c r="L328" s="1260"/>
      <c r="M328" s="1260"/>
      <c r="N328" s="1260"/>
      <c r="O328" s="1260"/>
    </row>
    <row r="329" spans="2:15" x14ac:dyDescent="0.3">
      <c r="B329" s="1260"/>
      <c r="C329" s="1260"/>
      <c r="D329" s="1260"/>
      <c r="E329" s="1260"/>
      <c r="F329" s="1260"/>
      <c r="G329" s="1260"/>
      <c r="H329" s="1260"/>
      <c r="I329" s="1260"/>
      <c r="J329" s="1260"/>
      <c r="K329" s="1260"/>
      <c r="L329" s="1260"/>
      <c r="M329" s="1260"/>
      <c r="N329" s="1260"/>
      <c r="O329" s="1260"/>
    </row>
    <row r="330" spans="2:15" x14ac:dyDescent="0.3">
      <c r="B330" s="1260"/>
      <c r="C330" s="1260"/>
      <c r="D330" s="1260"/>
      <c r="E330" s="1260"/>
      <c r="F330" s="1260"/>
      <c r="G330" s="1260"/>
      <c r="H330" s="1260"/>
      <c r="I330" s="1260"/>
      <c r="J330" s="1260"/>
      <c r="K330" s="1260"/>
      <c r="L330" s="1260"/>
      <c r="M330" s="1260"/>
      <c r="N330" s="1260"/>
      <c r="O330" s="1260"/>
    </row>
    <row r="331" spans="2:15" x14ac:dyDescent="0.3">
      <c r="B331" s="1260"/>
      <c r="C331" s="1260"/>
      <c r="D331" s="1260"/>
      <c r="E331" s="1260"/>
      <c r="F331" s="1260"/>
      <c r="G331" s="1260"/>
      <c r="H331" s="1260"/>
      <c r="I331" s="1260"/>
      <c r="J331" s="1260"/>
      <c r="K331" s="1260"/>
      <c r="L331" s="1260"/>
      <c r="M331" s="1260"/>
      <c r="N331" s="1260"/>
      <c r="O331" s="1260"/>
    </row>
    <row r="332" spans="2:15" x14ac:dyDescent="0.3">
      <c r="B332" s="1260"/>
      <c r="C332" s="1260"/>
      <c r="D332" s="1260"/>
      <c r="E332" s="1260"/>
      <c r="F332" s="1260"/>
      <c r="G332" s="1260"/>
      <c r="H332" s="1260"/>
      <c r="I332" s="1260"/>
      <c r="J332" s="1260"/>
      <c r="K332" s="1260"/>
      <c r="L332" s="1260"/>
      <c r="M332" s="1260"/>
      <c r="N332" s="1260"/>
      <c r="O332" s="1260"/>
    </row>
    <row r="333" spans="2:15" x14ac:dyDescent="0.3">
      <c r="B333" s="1260"/>
      <c r="C333" s="1260"/>
      <c r="D333" s="1260"/>
      <c r="E333" s="1260"/>
      <c r="F333" s="1260"/>
      <c r="G333" s="1260"/>
      <c r="H333" s="1260"/>
      <c r="I333" s="1260"/>
      <c r="J333" s="1260"/>
      <c r="K333" s="1260"/>
      <c r="L333" s="1260"/>
      <c r="M333" s="1260"/>
      <c r="N333" s="1260"/>
      <c r="O333" s="1260"/>
    </row>
    <row r="334" spans="2:15" x14ac:dyDescent="0.3">
      <c r="B334" s="1260"/>
      <c r="C334" s="1260"/>
      <c r="D334" s="1260"/>
      <c r="E334" s="1260"/>
      <c r="F334" s="1260"/>
      <c r="G334" s="1260"/>
      <c r="H334" s="1260"/>
      <c r="I334" s="1260"/>
      <c r="J334" s="1260"/>
      <c r="K334" s="1260"/>
      <c r="L334" s="1260"/>
      <c r="M334" s="1260"/>
      <c r="N334" s="1260"/>
      <c r="O334" s="1260"/>
    </row>
    <row r="335" spans="2:15" x14ac:dyDescent="0.3">
      <c r="B335" s="1260"/>
      <c r="C335" s="1260"/>
      <c r="D335" s="1260"/>
      <c r="E335" s="1260"/>
      <c r="F335" s="1260"/>
      <c r="G335" s="1260"/>
      <c r="H335" s="1260"/>
      <c r="I335" s="1260"/>
      <c r="J335" s="1260"/>
      <c r="K335" s="1260"/>
      <c r="L335" s="1260"/>
      <c r="M335" s="1260"/>
      <c r="N335" s="1260"/>
      <c r="O335" s="1260"/>
    </row>
    <row r="336" spans="2:15" x14ac:dyDescent="0.3">
      <c r="B336" s="1260"/>
      <c r="C336" s="1260"/>
      <c r="D336" s="1260"/>
      <c r="E336" s="1260"/>
      <c r="F336" s="1260"/>
      <c r="G336" s="1260"/>
      <c r="H336" s="1260"/>
      <c r="I336" s="1260"/>
      <c r="J336" s="1260"/>
      <c r="K336" s="1260"/>
      <c r="L336" s="1260"/>
      <c r="M336" s="1260"/>
      <c r="N336" s="1260"/>
      <c r="O336" s="1260"/>
    </row>
    <row r="337" spans="2:15" x14ac:dyDescent="0.3">
      <c r="B337" s="1260"/>
      <c r="C337" s="1260"/>
      <c r="D337" s="1260"/>
      <c r="E337" s="1260"/>
      <c r="F337" s="1260"/>
      <c r="G337" s="1260"/>
      <c r="H337" s="1260"/>
      <c r="I337" s="1260"/>
      <c r="J337" s="1260"/>
      <c r="K337" s="1260"/>
      <c r="L337" s="1260"/>
      <c r="M337" s="1260"/>
      <c r="N337" s="1260"/>
      <c r="O337" s="1260"/>
    </row>
    <row r="338" spans="2:15" x14ac:dyDescent="0.3">
      <c r="B338" s="1260"/>
      <c r="C338" s="1260"/>
      <c r="D338" s="1260"/>
      <c r="E338" s="1260"/>
      <c r="F338" s="1260"/>
      <c r="G338" s="1260"/>
      <c r="H338" s="1260"/>
      <c r="I338" s="1260"/>
      <c r="J338" s="1260"/>
      <c r="K338" s="1260"/>
      <c r="L338" s="1260"/>
      <c r="M338" s="1260"/>
      <c r="N338" s="1260"/>
      <c r="O338" s="1260"/>
    </row>
    <row r="339" spans="2:15" x14ac:dyDescent="0.3">
      <c r="B339" s="1260"/>
      <c r="C339" s="1260"/>
      <c r="D339" s="1260"/>
      <c r="E339" s="1260"/>
      <c r="F339" s="1260"/>
      <c r="G339" s="1260"/>
      <c r="H339" s="1260"/>
      <c r="I339" s="1260"/>
      <c r="J339" s="1260"/>
      <c r="K339" s="1260"/>
      <c r="L339" s="1260"/>
      <c r="M339" s="1260"/>
      <c r="N339" s="1260"/>
      <c r="O339" s="1260"/>
    </row>
    <row r="340" spans="2:15" x14ac:dyDescent="0.3">
      <c r="B340" s="1260"/>
      <c r="C340" s="1260"/>
      <c r="D340" s="1260"/>
      <c r="E340" s="1260"/>
      <c r="F340" s="1260"/>
      <c r="G340" s="1260"/>
      <c r="H340" s="1260"/>
      <c r="I340" s="1260"/>
      <c r="J340" s="1260"/>
      <c r="K340" s="1260"/>
      <c r="L340" s="1260"/>
      <c r="M340" s="1260"/>
      <c r="N340" s="1260"/>
      <c r="O340" s="1260"/>
    </row>
    <row r="341" spans="2:15" x14ac:dyDescent="0.3">
      <c r="B341" s="1260"/>
      <c r="C341" s="1260"/>
      <c r="D341" s="1260"/>
      <c r="E341" s="1260"/>
      <c r="F341" s="1260"/>
      <c r="G341" s="1260"/>
      <c r="H341" s="1260"/>
      <c r="I341" s="1260"/>
      <c r="J341" s="1260"/>
      <c r="K341" s="1260"/>
      <c r="L341" s="1260"/>
      <c r="M341" s="1260"/>
      <c r="N341" s="1260"/>
      <c r="O341" s="1260"/>
    </row>
    <row r="342" spans="2:15" x14ac:dyDescent="0.3">
      <c r="B342" s="1260"/>
      <c r="C342" s="1260"/>
      <c r="D342" s="1260"/>
      <c r="E342" s="1260"/>
      <c r="F342" s="1260"/>
      <c r="G342" s="1260"/>
      <c r="H342" s="1260"/>
      <c r="I342" s="1260"/>
      <c r="J342" s="1260"/>
      <c r="K342" s="1260"/>
      <c r="L342" s="1260"/>
      <c r="M342" s="1260"/>
      <c r="N342" s="1260"/>
      <c r="O342" s="1260"/>
    </row>
    <row r="343" spans="2:15" x14ac:dyDescent="0.3">
      <c r="B343" s="1260"/>
      <c r="C343" s="1260"/>
      <c r="D343" s="1260"/>
      <c r="E343" s="1260"/>
      <c r="F343" s="1260"/>
      <c r="G343" s="1260"/>
      <c r="H343" s="1260"/>
      <c r="I343" s="1260"/>
      <c r="J343" s="1260"/>
      <c r="K343" s="1260"/>
      <c r="L343" s="1260"/>
      <c r="M343" s="1260"/>
      <c r="N343" s="1260"/>
      <c r="O343" s="1260"/>
    </row>
    <row r="344" spans="2:15" x14ac:dyDescent="0.3">
      <c r="B344" s="1260"/>
      <c r="C344" s="1260"/>
      <c r="D344" s="1260"/>
      <c r="E344" s="1260"/>
      <c r="F344" s="1260"/>
      <c r="G344" s="1260"/>
      <c r="H344" s="1260"/>
      <c r="I344" s="1260"/>
      <c r="J344" s="1260"/>
      <c r="K344" s="1260"/>
      <c r="L344" s="1260"/>
      <c r="M344" s="1260"/>
      <c r="N344" s="1260"/>
      <c r="O344" s="1260"/>
    </row>
    <row r="345" spans="2:15" x14ac:dyDescent="0.3">
      <c r="B345" s="1260"/>
      <c r="C345" s="1260"/>
      <c r="D345" s="1260"/>
      <c r="E345" s="1260"/>
      <c r="F345" s="1260"/>
      <c r="G345" s="1260"/>
      <c r="H345" s="1260"/>
      <c r="I345" s="1260"/>
      <c r="J345" s="1260"/>
      <c r="K345" s="1260"/>
      <c r="L345" s="1260"/>
      <c r="M345" s="1260"/>
      <c r="N345" s="1260"/>
      <c r="O345" s="1260"/>
    </row>
    <row r="346" spans="2:15" x14ac:dyDescent="0.3">
      <c r="B346" s="1260"/>
      <c r="C346" s="1260"/>
      <c r="D346" s="1260"/>
      <c r="E346" s="1260"/>
      <c r="F346" s="1260"/>
      <c r="G346" s="1260"/>
      <c r="H346" s="1260"/>
      <c r="I346" s="1260"/>
      <c r="J346" s="1260"/>
      <c r="K346" s="1260"/>
      <c r="L346" s="1260"/>
      <c r="M346" s="1260"/>
      <c r="N346" s="1260"/>
      <c r="O346" s="1260"/>
    </row>
    <row r="347" spans="2:15" x14ac:dyDescent="0.3">
      <c r="B347" s="1260"/>
      <c r="C347" s="1260"/>
      <c r="D347" s="1260"/>
      <c r="E347" s="1260"/>
      <c r="F347" s="1260"/>
      <c r="G347" s="1260"/>
      <c r="H347" s="1260"/>
      <c r="I347" s="1260"/>
      <c r="J347" s="1260"/>
      <c r="K347" s="1260"/>
      <c r="L347" s="1260"/>
      <c r="M347" s="1260"/>
      <c r="N347" s="1260"/>
      <c r="O347" s="1260"/>
    </row>
    <row r="348" spans="2:15" x14ac:dyDescent="0.3">
      <c r="B348" s="1260"/>
      <c r="C348" s="1260"/>
      <c r="D348" s="1260"/>
      <c r="E348" s="1260"/>
      <c r="F348" s="1260"/>
      <c r="G348" s="1260"/>
      <c r="H348" s="1260"/>
      <c r="I348" s="1260"/>
      <c r="J348" s="1260"/>
      <c r="K348" s="1260"/>
      <c r="L348" s="1260"/>
      <c r="M348" s="1260"/>
      <c r="N348" s="1260"/>
      <c r="O348" s="1260"/>
    </row>
    <row r="349" spans="2:15" x14ac:dyDescent="0.3">
      <c r="B349" s="1260"/>
      <c r="C349" s="1260"/>
      <c r="D349" s="1260"/>
      <c r="E349" s="1260"/>
      <c r="F349" s="1260"/>
      <c r="G349" s="1260"/>
      <c r="H349" s="1260"/>
      <c r="I349" s="1260"/>
      <c r="J349" s="1260"/>
      <c r="K349" s="1260"/>
      <c r="L349" s="1260"/>
      <c r="M349" s="1260"/>
      <c r="N349" s="1260"/>
      <c r="O349" s="1260"/>
    </row>
    <row r="350" spans="2:15" x14ac:dyDescent="0.3">
      <c r="B350" s="1260"/>
      <c r="C350" s="1260"/>
      <c r="D350" s="1260"/>
      <c r="E350" s="1260"/>
      <c r="F350" s="1260"/>
      <c r="G350" s="1260"/>
      <c r="H350" s="1260"/>
      <c r="I350" s="1260"/>
      <c r="J350" s="1260"/>
      <c r="K350" s="1260"/>
      <c r="L350" s="1260"/>
      <c r="M350" s="1260"/>
      <c r="N350" s="1260"/>
      <c r="O350" s="1260"/>
    </row>
    <row r="351" spans="2:15" x14ac:dyDescent="0.3">
      <c r="B351" s="1260"/>
      <c r="C351" s="1260"/>
      <c r="D351" s="1260"/>
      <c r="E351" s="1260"/>
      <c r="F351" s="1260"/>
      <c r="G351" s="1260"/>
      <c r="H351" s="1260"/>
      <c r="I351" s="1260"/>
      <c r="J351" s="1260"/>
      <c r="K351" s="1260"/>
      <c r="L351" s="1260"/>
      <c r="M351" s="1260"/>
      <c r="N351" s="1260"/>
      <c r="O351" s="1260"/>
    </row>
    <row r="352" spans="2:15" x14ac:dyDescent="0.3">
      <c r="B352" s="1260"/>
      <c r="C352" s="1260"/>
      <c r="D352" s="1260"/>
      <c r="E352" s="1260"/>
      <c r="F352" s="1260"/>
      <c r="G352" s="1260"/>
      <c r="H352" s="1260"/>
      <c r="I352" s="1260"/>
      <c r="J352" s="1260"/>
      <c r="K352" s="1260"/>
      <c r="L352" s="1260"/>
      <c r="M352" s="1260"/>
      <c r="N352" s="1260"/>
      <c r="O352" s="1260"/>
    </row>
    <row r="353" spans="2:15" x14ac:dyDescent="0.3">
      <c r="B353" s="1260"/>
      <c r="C353" s="1260"/>
      <c r="D353" s="1260"/>
      <c r="E353" s="1260"/>
      <c r="F353" s="1260"/>
      <c r="G353" s="1260"/>
      <c r="H353" s="1260"/>
      <c r="I353" s="1260"/>
      <c r="J353" s="1260"/>
      <c r="K353" s="1260"/>
      <c r="L353" s="1260"/>
      <c r="M353" s="1260"/>
      <c r="N353" s="1260"/>
      <c r="O353" s="1260"/>
    </row>
    <row r="354" spans="2:15" x14ac:dyDescent="0.3">
      <c r="B354" s="1260"/>
      <c r="C354" s="1260"/>
      <c r="D354" s="1260"/>
      <c r="E354" s="1260"/>
      <c r="F354" s="1260"/>
      <c r="G354" s="1260"/>
      <c r="H354" s="1260"/>
      <c r="I354" s="1260"/>
      <c r="J354" s="1260"/>
      <c r="K354" s="1260"/>
      <c r="L354" s="1260"/>
      <c r="M354" s="1260"/>
      <c r="N354" s="1260"/>
      <c r="O354" s="1260"/>
    </row>
    <row r="355" spans="2:15" x14ac:dyDescent="0.3">
      <c r="B355" s="1260"/>
      <c r="C355" s="1260"/>
      <c r="D355" s="1260"/>
      <c r="E355" s="1260"/>
      <c r="F355" s="1260"/>
      <c r="G355" s="1260"/>
      <c r="H355" s="1260"/>
      <c r="I355" s="1260"/>
      <c r="J355" s="1260"/>
      <c r="K355" s="1260"/>
      <c r="L355" s="1260"/>
      <c r="M355" s="1260"/>
      <c r="N355" s="1260"/>
      <c r="O355" s="1260"/>
    </row>
    <row r="356" spans="2:15" x14ac:dyDescent="0.3">
      <c r="B356" s="1260"/>
      <c r="C356" s="1260"/>
      <c r="D356" s="1260"/>
      <c r="E356" s="1260"/>
      <c r="F356" s="1260"/>
      <c r="G356" s="1260"/>
      <c r="H356" s="1260"/>
      <c r="I356" s="1260"/>
      <c r="J356" s="1260"/>
      <c r="K356" s="1260"/>
      <c r="L356" s="1260"/>
      <c r="M356" s="1260"/>
      <c r="N356" s="1260"/>
      <c r="O356" s="1260"/>
    </row>
    <row r="357" spans="2:15" x14ac:dyDescent="0.3">
      <c r="B357" s="1260"/>
      <c r="C357" s="1260"/>
      <c r="D357" s="1260"/>
      <c r="E357" s="1260"/>
      <c r="F357" s="1260"/>
      <c r="G357" s="1260"/>
      <c r="H357" s="1260"/>
      <c r="I357" s="1260"/>
      <c r="J357" s="1260"/>
      <c r="K357" s="1260"/>
      <c r="L357" s="1260"/>
      <c r="M357" s="1260"/>
      <c r="N357" s="1260"/>
      <c r="O357" s="1260"/>
    </row>
    <row r="358" spans="2:15" x14ac:dyDescent="0.3">
      <c r="B358" s="1260"/>
      <c r="C358" s="1260"/>
      <c r="D358" s="1260"/>
      <c r="E358" s="1260"/>
      <c r="F358" s="1260"/>
      <c r="G358" s="1260"/>
      <c r="H358" s="1260"/>
      <c r="I358" s="1260"/>
      <c r="J358" s="1260"/>
      <c r="K358" s="1260"/>
      <c r="L358" s="1260"/>
      <c r="M358" s="1260"/>
      <c r="N358" s="1260"/>
      <c r="O358" s="1260"/>
    </row>
    <row r="359" spans="2:15" x14ac:dyDescent="0.3">
      <c r="B359" s="1260"/>
      <c r="C359" s="1260"/>
      <c r="D359" s="1260"/>
      <c r="E359" s="1260"/>
      <c r="F359" s="1260"/>
      <c r="G359" s="1260"/>
      <c r="H359" s="1260"/>
      <c r="I359" s="1260"/>
      <c r="J359" s="1260"/>
      <c r="K359" s="1260"/>
      <c r="L359" s="1260"/>
      <c r="M359" s="1260"/>
      <c r="N359" s="1260"/>
      <c r="O359" s="1260"/>
    </row>
    <row r="360" spans="2:15" x14ac:dyDescent="0.3">
      <c r="B360" s="1260"/>
      <c r="C360" s="1260"/>
      <c r="D360" s="1260"/>
      <c r="E360" s="1260"/>
      <c r="F360" s="1260"/>
      <c r="G360" s="1260"/>
      <c r="H360" s="1260"/>
      <c r="I360" s="1260"/>
      <c r="J360" s="1260"/>
      <c r="K360" s="1260"/>
      <c r="L360" s="1260"/>
      <c r="M360" s="1260"/>
      <c r="N360" s="1260"/>
      <c r="O360" s="1260"/>
    </row>
    <row r="361" spans="2:15" x14ac:dyDescent="0.3">
      <c r="B361" s="1260"/>
      <c r="C361" s="1260"/>
      <c r="D361" s="1260"/>
      <c r="E361" s="1260"/>
      <c r="F361" s="1260"/>
      <c r="G361" s="1260"/>
      <c r="H361" s="1260"/>
      <c r="I361" s="1260"/>
      <c r="J361" s="1260"/>
      <c r="K361" s="1260"/>
      <c r="L361" s="1260"/>
      <c r="M361" s="1260"/>
      <c r="N361" s="1260"/>
      <c r="O361" s="1260"/>
    </row>
    <row r="362" spans="2:15" x14ac:dyDescent="0.3">
      <c r="B362" s="1260"/>
      <c r="C362" s="1260"/>
      <c r="D362" s="1260"/>
      <c r="E362" s="1260"/>
      <c r="F362" s="1260"/>
      <c r="G362" s="1260"/>
      <c r="H362" s="1260"/>
      <c r="I362" s="1260"/>
      <c r="J362" s="1260"/>
      <c r="K362" s="1260"/>
      <c r="L362" s="1260"/>
      <c r="M362" s="1260"/>
      <c r="N362" s="1260"/>
      <c r="O362" s="1260"/>
    </row>
    <row r="363" spans="2:15" x14ac:dyDescent="0.3">
      <c r="B363" s="1260"/>
      <c r="C363" s="1260"/>
      <c r="D363" s="1260"/>
      <c r="E363" s="1260"/>
      <c r="F363" s="1260"/>
      <c r="G363" s="1260"/>
      <c r="H363" s="1260"/>
      <c r="I363" s="1260"/>
      <c r="J363" s="1260"/>
      <c r="K363" s="1260"/>
      <c r="L363" s="1260"/>
      <c r="M363" s="1260"/>
      <c r="N363" s="1260"/>
      <c r="O363" s="1260"/>
    </row>
    <row r="364" spans="2:15" x14ac:dyDescent="0.3">
      <c r="B364" s="1260"/>
      <c r="C364" s="1260"/>
      <c r="D364" s="1260"/>
      <c r="E364" s="1260"/>
      <c r="F364" s="1260"/>
      <c r="G364" s="1260"/>
      <c r="H364" s="1260"/>
      <c r="I364" s="1260"/>
      <c r="J364" s="1260"/>
      <c r="K364" s="1260"/>
      <c r="L364" s="1260"/>
      <c r="M364" s="1260"/>
      <c r="N364" s="1260"/>
      <c r="O364" s="1260"/>
    </row>
    <row r="365" spans="2:15" x14ac:dyDescent="0.3">
      <c r="B365" s="1260"/>
      <c r="C365" s="1260"/>
      <c r="D365" s="1260"/>
      <c r="E365" s="1260"/>
      <c r="F365" s="1260"/>
      <c r="G365" s="1260"/>
      <c r="H365" s="1260"/>
      <c r="I365" s="1260"/>
      <c r="J365" s="1260"/>
      <c r="K365" s="1260"/>
      <c r="L365" s="1260"/>
      <c r="M365" s="1260"/>
      <c r="N365" s="1260"/>
      <c r="O365" s="1260"/>
    </row>
    <row r="366" spans="2:15" x14ac:dyDescent="0.3">
      <c r="B366" s="1260"/>
      <c r="C366" s="1260"/>
      <c r="D366" s="1260"/>
      <c r="E366" s="1260"/>
      <c r="F366" s="1260"/>
      <c r="G366" s="1260"/>
      <c r="H366" s="1260"/>
      <c r="I366" s="1260"/>
      <c r="J366" s="1260"/>
      <c r="K366" s="1260"/>
      <c r="L366" s="1260"/>
      <c r="M366" s="1260"/>
      <c r="N366" s="1260"/>
      <c r="O366" s="1260"/>
    </row>
    <row r="367" spans="2:15" x14ac:dyDescent="0.3">
      <c r="B367" s="1260"/>
      <c r="C367" s="1260"/>
      <c r="D367" s="1260"/>
      <c r="E367" s="1260"/>
      <c r="F367" s="1260"/>
      <c r="G367" s="1260"/>
      <c r="H367" s="1260"/>
      <c r="I367" s="1260"/>
      <c r="J367" s="1260"/>
      <c r="K367" s="1260"/>
      <c r="L367" s="1260"/>
      <c r="M367" s="1260"/>
      <c r="N367" s="1260"/>
      <c r="O367" s="1260"/>
    </row>
    <row r="368" spans="2:15" x14ac:dyDescent="0.3">
      <c r="B368" s="1260"/>
      <c r="C368" s="1260"/>
      <c r="D368" s="1260"/>
      <c r="E368" s="1260"/>
      <c r="F368" s="1260"/>
      <c r="G368" s="1260"/>
      <c r="H368" s="1260"/>
      <c r="I368" s="1260"/>
      <c r="J368" s="1260"/>
      <c r="K368" s="1260"/>
      <c r="L368" s="1260"/>
      <c r="M368" s="1260"/>
      <c r="N368" s="1260"/>
      <c r="O368" s="1260"/>
    </row>
    <row r="369" spans="2:15" x14ac:dyDescent="0.3">
      <c r="B369" s="1260"/>
      <c r="C369" s="1260"/>
      <c r="D369" s="1260"/>
      <c r="E369" s="1260"/>
      <c r="F369" s="1260"/>
      <c r="G369" s="1260"/>
      <c r="H369" s="1260"/>
      <c r="I369" s="1260"/>
      <c r="J369" s="1260"/>
      <c r="K369" s="1260"/>
      <c r="L369" s="1260"/>
      <c r="M369" s="1260"/>
      <c r="N369" s="1260"/>
      <c r="O369" s="1260"/>
    </row>
    <row r="370" spans="2:15" x14ac:dyDescent="0.3">
      <c r="B370" s="1260"/>
      <c r="C370" s="1260"/>
      <c r="D370" s="1260"/>
      <c r="E370" s="1260"/>
      <c r="F370" s="1260"/>
      <c r="G370" s="1260"/>
      <c r="H370" s="1260"/>
      <c r="I370" s="1260"/>
      <c r="J370" s="1260"/>
      <c r="K370" s="1260"/>
      <c r="L370" s="1260"/>
      <c r="M370" s="1260"/>
      <c r="N370" s="1260"/>
      <c r="O370" s="1260"/>
    </row>
    <row r="371" spans="2:15" x14ac:dyDescent="0.3">
      <c r="B371" s="1260"/>
      <c r="C371" s="1260"/>
      <c r="D371" s="1260"/>
      <c r="E371" s="1260"/>
      <c r="F371" s="1260"/>
      <c r="G371" s="1260"/>
      <c r="H371" s="1260"/>
      <c r="I371" s="1260"/>
      <c r="J371" s="1260"/>
      <c r="K371" s="1260"/>
      <c r="L371" s="1260"/>
      <c r="M371" s="1260"/>
      <c r="N371" s="1260"/>
      <c r="O371" s="1260"/>
    </row>
    <row r="372" spans="2:15" x14ac:dyDescent="0.3">
      <c r="B372" s="1260"/>
      <c r="C372" s="1260"/>
      <c r="D372" s="1260"/>
      <c r="E372" s="1260"/>
      <c r="F372" s="1260"/>
      <c r="G372" s="1260"/>
      <c r="H372" s="1260"/>
      <c r="I372" s="1260"/>
      <c r="J372" s="1260"/>
      <c r="K372" s="1260"/>
      <c r="L372" s="1260"/>
      <c r="M372" s="1260"/>
      <c r="N372" s="1260"/>
      <c r="O372" s="1260"/>
    </row>
    <row r="373" spans="2:15" x14ac:dyDescent="0.3">
      <c r="B373" s="1260"/>
      <c r="C373" s="1260"/>
      <c r="D373" s="1260"/>
      <c r="E373" s="1260"/>
      <c r="F373" s="1260"/>
      <c r="G373" s="1260"/>
      <c r="H373" s="1260"/>
      <c r="I373" s="1260"/>
      <c r="J373" s="1260"/>
      <c r="K373" s="1260"/>
      <c r="L373" s="1260"/>
      <c r="M373" s="1260"/>
      <c r="N373" s="1260"/>
      <c r="O373" s="1260"/>
    </row>
    <row r="374" spans="2:15" x14ac:dyDescent="0.3">
      <c r="B374" s="1260"/>
      <c r="C374" s="1260"/>
      <c r="D374" s="1260"/>
      <c r="E374" s="1260"/>
      <c r="F374" s="1260"/>
      <c r="G374" s="1260"/>
      <c r="H374" s="1260"/>
      <c r="I374" s="1260"/>
      <c r="J374" s="1260"/>
      <c r="K374" s="1260"/>
      <c r="L374" s="1260"/>
      <c r="M374" s="1260"/>
      <c r="N374" s="1260"/>
      <c r="O374" s="1260"/>
    </row>
    <row r="375" spans="2:15" x14ac:dyDescent="0.3">
      <c r="B375" s="1260"/>
      <c r="C375" s="1260"/>
      <c r="D375" s="1260"/>
      <c r="E375" s="1260"/>
      <c r="F375" s="1260"/>
      <c r="G375" s="1260"/>
      <c r="H375" s="1260"/>
      <c r="I375" s="1260"/>
      <c r="J375" s="1260"/>
      <c r="K375" s="1260"/>
      <c r="L375" s="1260"/>
      <c r="M375" s="1260"/>
      <c r="N375" s="1260"/>
      <c r="O375" s="1260"/>
    </row>
    <row r="376" spans="2:15" x14ac:dyDescent="0.3">
      <c r="B376" s="1260"/>
      <c r="C376" s="1260"/>
      <c r="D376" s="1260"/>
      <c r="E376" s="1260"/>
      <c r="F376" s="1260"/>
      <c r="G376" s="1260"/>
      <c r="H376" s="1260"/>
      <c r="I376" s="1260"/>
      <c r="J376" s="1260"/>
      <c r="K376" s="1260"/>
      <c r="L376" s="1260"/>
      <c r="M376" s="1260"/>
      <c r="N376" s="1260"/>
      <c r="O376" s="1260"/>
    </row>
    <row r="377" spans="2:15" x14ac:dyDescent="0.3">
      <c r="B377" s="1260"/>
      <c r="C377" s="1260"/>
      <c r="D377" s="1260"/>
      <c r="E377" s="1260"/>
      <c r="F377" s="1260"/>
      <c r="G377" s="1260"/>
      <c r="H377" s="1260"/>
      <c r="I377" s="1260"/>
      <c r="J377" s="1260"/>
      <c r="K377" s="1260"/>
      <c r="L377" s="1260"/>
      <c r="M377" s="1260"/>
      <c r="N377" s="1260"/>
      <c r="O377" s="1260"/>
    </row>
    <row r="378" spans="2:15" x14ac:dyDescent="0.3">
      <c r="B378" s="1260"/>
      <c r="C378" s="1260"/>
      <c r="D378" s="1260"/>
      <c r="E378" s="1260"/>
      <c r="F378" s="1260"/>
      <c r="G378" s="1260"/>
      <c r="H378" s="1260"/>
      <c r="I378" s="1260"/>
      <c r="J378" s="1260"/>
      <c r="K378" s="1260"/>
      <c r="L378" s="1260"/>
      <c r="M378" s="1260"/>
      <c r="N378" s="1260"/>
      <c r="O378" s="1260"/>
    </row>
    <row r="379" spans="2:15" x14ac:dyDescent="0.3">
      <c r="B379" s="1260"/>
      <c r="C379" s="1260"/>
      <c r="D379" s="1260"/>
      <c r="E379" s="1260"/>
      <c r="F379" s="1260"/>
      <c r="G379" s="1260"/>
      <c r="H379" s="1260"/>
      <c r="I379" s="1260"/>
      <c r="J379" s="1260"/>
      <c r="K379" s="1260"/>
      <c r="L379" s="1260"/>
      <c r="M379" s="1260"/>
      <c r="N379" s="1260"/>
      <c r="O379" s="1260"/>
    </row>
    <row r="380" spans="2:15" x14ac:dyDescent="0.3">
      <c r="B380" s="1260"/>
      <c r="C380" s="1260"/>
      <c r="D380" s="1260"/>
      <c r="E380" s="1260"/>
      <c r="F380" s="1260"/>
      <c r="G380" s="1260"/>
      <c r="H380" s="1260"/>
      <c r="I380" s="1260"/>
      <c r="J380" s="1260"/>
      <c r="K380" s="1260"/>
      <c r="L380" s="1260"/>
      <c r="M380" s="1260"/>
      <c r="N380" s="1260"/>
      <c r="O380" s="1260"/>
    </row>
    <row r="381" spans="2:15" x14ac:dyDescent="0.3">
      <c r="B381" s="1260"/>
      <c r="C381" s="1260"/>
      <c r="D381" s="1260"/>
      <c r="E381" s="1260"/>
      <c r="F381" s="1260"/>
      <c r="G381" s="1260"/>
      <c r="H381" s="1260"/>
      <c r="I381" s="1260"/>
      <c r="J381" s="1260"/>
      <c r="K381" s="1260"/>
      <c r="L381" s="1260"/>
      <c r="M381" s="1260"/>
      <c r="N381" s="1260"/>
      <c r="O381" s="1260"/>
    </row>
    <row r="382" spans="2:15" x14ac:dyDescent="0.3">
      <c r="B382" s="1260"/>
      <c r="C382" s="1260"/>
      <c r="D382" s="1260"/>
      <c r="E382" s="1260"/>
      <c r="F382" s="1260"/>
      <c r="G382" s="1260"/>
      <c r="H382" s="1260"/>
      <c r="I382" s="1260"/>
      <c r="J382" s="1260"/>
      <c r="K382" s="1260"/>
      <c r="L382" s="1260"/>
      <c r="M382" s="1260"/>
      <c r="N382" s="1260"/>
      <c r="O382" s="1260"/>
    </row>
    <row r="383" spans="2:15" x14ac:dyDescent="0.3">
      <c r="B383" s="1260"/>
      <c r="C383" s="1260"/>
      <c r="D383" s="1260"/>
      <c r="E383" s="1260"/>
      <c r="F383" s="1260"/>
      <c r="G383" s="1260"/>
      <c r="H383" s="1260"/>
      <c r="I383" s="1260"/>
      <c r="J383" s="1260"/>
      <c r="K383" s="1260"/>
      <c r="L383" s="1260"/>
      <c r="M383" s="1260"/>
      <c r="N383" s="1260"/>
      <c r="O383" s="1260"/>
    </row>
    <row r="384" spans="2:15" x14ac:dyDescent="0.3">
      <c r="B384" s="1260"/>
      <c r="C384" s="1260"/>
      <c r="D384" s="1260"/>
      <c r="E384" s="1260"/>
      <c r="F384" s="1260"/>
      <c r="G384" s="1260"/>
      <c r="H384" s="1260"/>
      <c r="I384" s="1260"/>
      <c r="J384" s="1260"/>
      <c r="K384" s="1260"/>
      <c r="L384" s="1260"/>
      <c r="M384" s="1260"/>
      <c r="N384" s="1260"/>
      <c r="O384" s="1260"/>
    </row>
    <row r="385" spans="2:15" x14ac:dyDescent="0.3">
      <c r="B385" s="1260"/>
      <c r="C385" s="1260"/>
      <c r="D385" s="1260"/>
      <c r="E385" s="1260"/>
      <c r="F385" s="1260"/>
      <c r="G385" s="1260"/>
      <c r="H385" s="1260"/>
      <c r="I385" s="1260"/>
      <c r="J385" s="1260"/>
      <c r="K385" s="1260"/>
      <c r="L385" s="1260"/>
      <c r="M385" s="1260"/>
      <c r="N385" s="1260"/>
      <c r="O385" s="1260"/>
    </row>
    <row r="386" spans="2:15" x14ac:dyDescent="0.3">
      <c r="B386" s="1260"/>
      <c r="C386" s="1260"/>
      <c r="D386" s="1260"/>
      <c r="E386" s="1260"/>
      <c r="F386" s="1260"/>
      <c r="G386" s="1260"/>
      <c r="H386" s="1260"/>
      <c r="I386" s="1260"/>
      <c r="J386" s="1260"/>
      <c r="K386" s="1260"/>
      <c r="L386" s="1260"/>
      <c r="M386" s="1260"/>
      <c r="N386" s="1260"/>
      <c r="O386" s="1260"/>
    </row>
    <row r="387" spans="2:15" x14ac:dyDescent="0.3">
      <c r="B387" s="1260"/>
      <c r="C387" s="1260"/>
      <c r="D387" s="1260"/>
      <c r="E387" s="1260"/>
      <c r="F387" s="1260"/>
      <c r="G387" s="1260"/>
      <c r="H387" s="1260"/>
      <c r="I387" s="1260"/>
      <c r="J387" s="1260"/>
      <c r="K387" s="1260"/>
      <c r="L387" s="1260"/>
      <c r="M387" s="1260"/>
      <c r="N387" s="1260"/>
      <c r="O387" s="1260"/>
    </row>
    <row r="388" spans="2:15" x14ac:dyDescent="0.3">
      <c r="B388" s="1260"/>
      <c r="C388" s="1260"/>
      <c r="D388" s="1260"/>
      <c r="E388" s="1260"/>
      <c r="F388" s="1260"/>
      <c r="G388" s="1260"/>
      <c r="H388" s="1260"/>
      <c r="I388" s="1260"/>
      <c r="J388" s="1260"/>
      <c r="K388" s="1260"/>
      <c r="L388" s="1260"/>
      <c r="M388" s="1260"/>
      <c r="N388" s="1260"/>
      <c r="O388" s="1260"/>
    </row>
    <row r="389" spans="2:15" x14ac:dyDescent="0.3">
      <c r="B389" s="1260"/>
      <c r="C389" s="1260"/>
      <c r="D389" s="1260"/>
      <c r="E389" s="1260"/>
      <c r="F389" s="1260"/>
      <c r="G389" s="1260"/>
      <c r="H389" s="1260"/>
      <c r="I389" s="1260"/>
      <c r="J389" s="1260"/>
      <c r="K389" s="1260"/>
      <c r="L389" s="1260"/>
      <c r="M389" s="1260"/>
      <c r="N389" s="1260"/>
      <c r="O389" s="1260"/>
    </row>
    <row r="390" spans="2:15" x14ac:dyDescent="0.3">
      <c r="B390" s="1260"/>
      <c r="C390" s="1260"/>
      <c r="D390" s="1260"/>
      <c r="E390" s="1260"/>
      <c r="F390" s="1260"/>
      <c r="G390" s="1260"/>
      <c r="H390" s="1260"/>
      <c r="I390" s="1260"/>
      <c r="J390" s="1260"/>
      <c r="K390" s="1260"/>
      <c r="L390" s="1260"/>
      <c r="M390" s="1260"/>
      <c r="N390" s="1260"/>
      <c r="O390" s="1260"/>
    </row>
    <row r="391" spans="2:15" x14ac:dyDescent="0.3">
      <c r="B391" s="1260"/>
      <c r="C391" s="1260"/>
      <c r="D391" s="1260"/>
      <c r="E391" s="1260"/>
      <c r="F391" s="1260"/>
      <c r="G391" s="1260"/>
      <c r="H391" s="1260"/>
      <c r="I391" s="1260"/>
      <c r="J391" s="1260"/>
      <c r="K391" s="1260"/>
      <c r="L391" s="1260"/>
      <c r="M391" s="1260"/>
      <c r="N391" s="1260"/>
      <c r="O391" s="1260"/>
    </row>
    <row r="392" spans="2:15" x14ac:dyDescent="0.3">
      <c r="B392" s="1260"/>
      <c r="C392" s="1260"/>
      <c r="D392" s="1260"/>
      <c r="E392" s="1260"/>
      <c r="F392" s="1260"/>
      <c r="G392" s="1260"/>
      <c r="H392" s="1260"/>
      <c r="I392" s="1260"/>
      <c r="J392" s="1260"/>
      <c r="K392" s="1260"/>
      <c r="L392" s="1260"/>
      <c r="M392" s="1260"/>
      <c r="N392" s="1260"/>
      <c r="O392" s="1260"/>
    </row>
    <row r="393" spans="2:15" x14ac:dyDescent="0.3">
      <c r="B393" s="1260"/>
      <c r="C393" s="1260"/>
      <c r="D393" s="1260"/>
      <c r="E393" s="1260"/>
      <c r="F393" s="1260"/>
      <c r="G393" s="1260"/>
      <c r="H393" s="1260"/>
      <c r="I393" s="1260"/>
      <c r="J393" s="1260"/>
      <c r="K393" s="1260"/>
      <c r="L393" s="1260"/>
      <c r="M393" s="1260"/>
      <c r="N393" s="1260"/>
      <c r="O393" s="1260"/>
    </row>
    <row r="394" spans="2:15" x14ac:dyDescent="0.3">
      <c r="B394" s="1260"/>
      <c r="C394" s="1260"/>
      <c r="D394" s="1260"/>
      <c r="E394" s="1260"/>
      <c r="F394" s="1260"/>
      <c r="G394" s="1260"/>
      <c r="H394" s="1260"/>
      <c r="I394" s="1260"/>
      <c r="J394" s="1260"/>
      <c r="K394" s="1260"/>
      <c r="L394" s="1260"/>
      <c r="M394" s="1260"/>
      <c r="N394" s="1260"/>
      <c r="O394" s="1260"/>
    </row>
    <row r="395" spans="2:15" x14ac:dyDescent="0.3">
      <c r="B395" s="1260"/>
      <c r="C395" s="1260"/>
      <c r="D395" s="1260"/>
      <c r="E395" s="1260"/>
      <c r="F395" s="1260"/>
      <c r="G395" s="1260"/>
      <c r="H395" s="1260"/>
      <c r="I395" s="1260"/>
      <c r="J395" s="1260"/>
      <c r="K395" s="1260"/>
      <c r="L395" s="1260"/>
      <c r="M395" s="1260"/>
      <c r="N395" s="1260"/>
      <c r="O395" s="1260"/>
    </row>
    <row r="396" spans="2:15" x14ac:dyDescent="0.3">
      <c r="B396" s="1260"/>
      <c r="C396" s="1260"/>
      <c r="D396" s="1260"/>
      <c r="E396" s="1260"/>
      <c r="F396" s="1260"/>
      <c r="G396" s="1260"/>
      <c r="H396" s="1260"/>
      <c r="I396" s="1260"/>
      <c r="J396" s="1260"/>
      <c r="K396" s="1260"/>
      <c r="L396" s="1260"/>
      <c r="M396" s="1260"/>
      <c r="N396" s="1260"/>
      <c r="O396" s="1260"/>
    </row>
    <row r="397" spans="2:15" x14ac:dyDescent="0.3">
      <c r="B397" s="1260"/>
      <c r="C397" s="1260"/>
      <c r="D397" s="1260"/>
      <c r="E397" s="1260"/>
      <c r="F397" s="1260"/>
      <c r="G397" s="1260"/>
      <c r="H397" s="1260"/>
      <c r="I397" s="1260"/>
      <c r="J397" s="1260"/>
      <c r="K397" s="1260"/>
      <c r="L397" s="1260"/>
      <c r="M397" s="1260"/>
      <c r="N397" s="1260"/>
      <c r="O397" s="1260"/>
    </row>
    <row r="398" spans="2:15" x14ac:dyDescent="0.3">
      <c r="B398" s="1260"/>
      <c r="C398" s="1260"/>
      <c r="D398" s="1260"/>
      <c r="E398" s="1260"/>
      <c r="F398" s="1260"/>
      <c r="G398" s="1260"/>
      <c r="H398" s="1260"/>
      <c r="I398" s="1260"/>
      <c r="J398" s="1260"/>
      <c r="K398" s="1260"/>
      <c r="L398" s="1260"/>
      <c r="M398" s="1260"/>
      <c r="N398" s="1260"/>
      <c r="O398" s="1260"/>
    </row>
    <row r="399" spans="2:15" x14ac:dyDescent="0.3">
      <c r="B399" s="1260"/>
      <c r="C399" s="1260"/>
      <c r="D399" s="1260"/>
      <c r="E399" s="1260"/>
      <c r="F399" s="1260"/>
      <c r="G399" s="1260"/>
      <c r="H399" s="1260"/>
      <c r="I399" s="1260"/>
      <c r="J399" s="1260"/>
      <c r="K399" s="1260"/>
      <c r="L399" s="1260"/>
      <c r="M399" s="1260"/>
      <c r="N399" s="1260"/>
      <c r="O399" s="1260"/>
    </row>
    <row r="400" spans="2:15" x14ac:dyDescent="0.3">
      <c r="B400" s="1260"/>
      <c r="C400" s="1260"/>
      <c r="D400" s="1260"/>
      <c r="E400" s="1260"/>
      <c r="F400" s="1260"/>
      <c r="G400" s="1260"/>
      <c r="H400" s="1260"/>
      <c r="I400" s="1260"/>
      <c r="J400" s="1260"/>
      <c r="K400" s="1260"/>
      <c r="L400" s="1260"/>
      <c r="M400" s="1260"/>
      <c r="N400" s="1260"/>
      <c r="O400" s="1260"/>
    </row>
    <row r="401" spans="2:15" x14ac:dyDescent="0.3">
      <c r="B401" s="1260"/>
      <c r="C401" s="1260"/>
      <c r="D401" s="1260"/>
      <c r="E401" s="1260"/>
      <c r="F401" s="1260"/>
      <c r="G401" s="1260"/>
      <c r="H401" s="1260"/>
      <c r="I401" s="1260"/>
      <c r="J401" s="1260"/>
      <c r="K401" s="1260"/>
      <c r="L401" s="1260"/>
      <c r="M401" s="1260"/>
      <c r="N401" s="1260"/>
      <c r="O401" s="1260"/>
    </row>
    <row r="402" spans="2:15" x14ac:dyDescent="0.3">
      <c r="B402" s="1260"/>
      <c r="C402" s="1260"/>
      <c r="D402" s="1260"/>
      <c r="E402" s="1260"/>
      <c r="F402" s="1260"/>
      <c r="G402" s="1260"/>
      <c r="H402" s="1260"/>
      <c r="I402" s="1260"/>
      <c r="J402" s="1260"/>
      <c r="K402" s="1260"/>
      <c r="L402" s="1260"/>
      <c r="M402" s="1260"/>
      <c r="N402" s="1260"/>
      <c r="O402" s="1260"/>
    </row>
    <row r="403" spans="2:15" x14ac:dyDescent="0.3">
      <c r="B403" s="1260"/>
      <c r="C403" s="1260"/>
      <c r="D403" s="1260"/>
      <c r="E403" s="1260"/>
      <c r="F403" s="1260"/>
      <c r="G403" s="1260"/>
      <c r="H403" s="1260"/>
      <c r="I403" s="1260"/>
      <c r="J403" s="1260"/>
      <c r="K403" s="1260"/>
      <c r="L403" s="1260"/>
      <c r="M403" s="1260"/>
      <c r="N403" s="1260"/>
      <c r="O403" s="1260"/>
    </row>
    <row r="404" spans="2:15" x14ac:dyDescent="0.3">
      <c r="B404" s="1260"/>
      <c r="C404" s="1260"/>
      <c r="D404" s="1260"/>
      <c r="E404" s="1260"/>
      <c r="F404" s="1260"/>
      <c r="G404" s="1260"/>
      <c r="H404" s="1260"/>
      <c r="I404" s="1260"/>
      <c r="J404" s="1260"/>
      <c r="K404" s="1260"/>
      <c r="L404" s="1260"/>
      <c r="M404" s="1260"/>
      <c r="N404" s="1260"/>
      <c r="O404" s="1260"/>
    </row>
    <row r="405" spans="2:15" x14ac:dyDescent="0.3">
      <c r="B405" s="1260"/>
      <c r="C405" s="1260"/>
      <c r="D405" s="1260"/>
      <c r="E405" s="1260"/>
      <c r="F405" s="1260"/>
      <c r="G405" s="1260"/>
      <c r="H405" s="1260"/>
      <c r="I405" s="1260"/>
      <c r="J405" s="1260"/>
      <c r="K405" s="1260"/>
      <c r="L405" s="1260"/>
      <c r="M405" s="1260"/>
      <c r="N405" s="1260"/>
      <c r="O405" s="1260"/>
    </row>
    <row r="406" spans="2:15" x14ac:dyDescent="0.3">
      <c r="B406" s="1260"/>
      <c r="C406" s="1260"/>
      <c r="D406" s="1260"/>
      <c r="E406" s="1260"/>
      <c r="F406" s="1260"/>
      <c r="G406" s="1260"/>
      <c r="H406" s="1260"/>
      <c r="I406" s="1260"/>
      <c r="J406" s="1260"/>
      <c r="K406" s="1260"/>
      <c r="L406" s="1260"/>
      <c r="M406" s="1260"/>
      <c r="N406" s="1260"/>
      <c r="O406" s="1260"/>
    </row>
    <row r="407" spans="2:15" x14ac:dyDescent="0.3">
      <c r="B407" s="1260"/>
      <c r="C407" s="1260"/>
      <c r="D407" s="1260"/>
      <c r="E407" s="1260"/>
      <c r="F407" s="1260"/>
      <c r="G407" s="1260"/>
      <c r="H407" s="1260"/>
      <c r="I407" s="1260"/>
      <c r="J407" s="1260"/>
      <c r="K407" s="1260"/>
      <c r="L407" s="1260"/>
      <c r="M407" s="1260"/>
      <c r="N407" s="1260"/>
      <c r="O407" s="1260"/>
    </row>
    <row r="408" spans="2:15" x14ac:dyDescent="0.3">
      <c r="B408" s="1260"/>
      <c r="C408" s="1260"/>
      <c r="D408" s="1260"/>
      <c r="E408" s="1260"/>
      <c r="F408" s="1260"/>
      <c r="G408" s="1260"/>
      <c r="H408" s="1260"/>
      <c r="I408" s="1260"/>
      <c r="J408" s="1260"/>
      <c r="K408" s="1260"/>
      <c r="L408" s="1260"/>
      <c r="M408" s="1260"/>
      <c r="N408" s="1260"/>
      <c r="O408" s="1260"/>
    </row>
    <row r="409" spans="2:15" x14ac:dyDescent="0.3">
      <c r="B409" s="1260"/>
      <c r="C409" s="1260"/>
      <c r="D409" s="1260"/>
      <c r="E409" s="1260"/>
      <c r="F409" s="1260"/>
      <c r="G409" s="1260"/>
      <c r="H409" s="1260"/>
      <c r="I409" s="1260"/>
      <c r="J409" s="1260"/>
      <c r="K409" s="1260"/>
      <c r="L409" s="1260"/>
      <c r="M409" s="1260"/>
      <c r="N409" s="1260"/>
      <c r="O409" s="1260"/>
    </row>
    <row r="410" spans="2:15" x14ac:dyDescent="0.3">
      <c r="B410" s="1260"/>
      <c r="C410" s="1260"/>
      <c r="D410" s="1260"/>
      <c r="E410" s="1260"/>
      <c r="F410" s="1260"/>
      <c r="G410" s="1260"/>
      <c r="H410" s="1260"/>
      <c r="I410" s="1260"/>
      <c r="J410" s="1260"/>
      <c r="K410" s="1260"/>
      <c r="L410" s="1260"/>
      <c r="M410" s="1260"/>
      <c r="N410" s="1260"/>
      <c r="O410" s="1260"/>
    </row>
    <row r="411" spans="2:15" x14ac:dyDescent="0.3">
      <c r="B411" s="1260"/>
      <c r="C411" s="1260"/>
      <c r="D411" s="1260"/>
      <c r="E411" s="1260"/>
      <c r="F411" s="1260"/>
      <c r="G411" s="1260"/>
      <c r="H411" s="1260"/>
      <c r="I411" s="1260"/>
      <c r="J411" s="1260"/>
      <c r="K411" s="1260"/>
      <c r="L411" s="1260"/>
      <c r="M411" s="1260"/>
      <c r="N411" s="1260"/>
      <c r="O411" s="1260"/>
    </row>
    <row r="412" spans="2:15" x14ac:dyDescent="0.3">
      <c r="B412" s="1260"/>
      <c r="C412" s="1260"/>
      <c r="D412" s="1260"/>
      <c r="E412" s="1260"/>
      <c r="F412" s="1260"/>
      <c r="G412" s="1260"/>
      <c r="H412" s="1260"/>
      <c r="I412" s="1260"/>
      <c r="J412" s="1260"/>
      <c r="K412" s="1260"/>
      <c r="L412" s="1260"/>
      <c r="M412" s="1260"/>
      <c r="N412" s="1260"/>
      <c r="O412" s="1260"/>
    </row>
    <row r="413" spans="2:15" x14ac:dyDescent="0.3">
      <c r="B413" s="1260"/>
      <c r="C413" s="1260"/>
      <c r="D413" s="1260"/>
      <c r="E413" s="1260"/>
      <c r="F413" s="1260"/>
      <c r="G413" s="1260"/>
      <c r="H413" s="1260"/>
      <c r="I413" s="1260"/>
      <c r="J413" s="1260"/>
      <c r="K413" s="1260"/>
      <c r="L413" s="1260"/>
      <c r="M413" s="1260"/>
      <c r="N413" s="1260"/>
      <c r="O413" s="1260"/>
    </row>
    <row r="414" spans="2:15" x14ac:dyDescent="0.3">
      <c r="B414" s="1260"/>
      <c r="C414" s="1260"/>
      <c r="D414" s="1260"/>
      <c r="E414" s="1260"/>
      <c r="F414" s="1260"/>
      <c r="G414" s="1260"/>
      <c r="H414" s="1260"/>
      <c r="I414" s="1260"/>
      <c r="J414" s="1260"/>
      <c r="K414" s="1260"/>
      <c r="L414" s="1260"/>
      <c r="M414" s="1260"/>
      <c r="N414" s="1260"/>
      <c r="O414" s="1260"/>
    </row>
    <row r="415" spans="2:15" x14ac:dyDescent="0.3">
      <c r="B415" s="1260"/>
      <c r="C415" s="1260"/>
      <c r="D415" s="1260"/>
      <c r="E415" s="1260"/>
      <c r="F415" s="1260"/>
      <c r="G415" s="1260"/>
      <c r="H415" s="1260"/>
      <c r="I415" s="1260"/>
      <c r="J415" s="1260"/>
      <c r="K415" s="1260"/>
      <c r="L415" s="1260"/>
      <c r="M415" s="1260"/>
      <c r="N415" s="1260"/>
      <c r="O415" s="1260"/>
    </row>
    <row r="416" spans="2:15" x14ac:dyDescent="0.3">
      <c r="B416" s="1260"/>
      <c r="C416" s="1260"/>
      <c r="D416" s="1260"/>
      <c r="E416" s="1260"/>
      <c r="F416" s="1260"/>
      <c r="G416" s="1260"/>
      <c r="H416" s="1260"/>
      <c r="I416" s="1260"/>
      <c r="J416" s="1260"/>
      <c r="K416" s="1260"/>
      <c r="L416" s="1260"/>
      <c r="M416" s="1260"/>
      <c r="N416" s="1260"/>
      <c r="O416" s="1260"/>
    </row>
    <row r="417" spans="2:15" x14ac:dyDescent="0.3">
      <c r="B417" s="1260"/>
      <c r="C417" s="1260"/>
      <c r="D417" s="1260"/>
      <c r="E417" s="1260"/>
      <c r="F417" s="1260"/>
      <c r="G417" s="1260"/>
      <c r="H417" s="1260"/>
      <c r="I417" s="1260"/>
      <c r="J417" s="1260"/>
      <c r="K417" s="1260"/>
      <c r="L417" s="1260"/>
      <c r="M417" s="1260"/>
      <c r="N417" s="1260"/>
      <c r="O417" s="1260"/>
    </row>
    <row r="418" spans="2:15" x14ac:dyDescent="0.3">
      <c r="B418" s="1260"/>
      <c r="C418" s="1260"/>
      <c r="D418" s="1260"/>
      <c r="E418" s="1260"/>
      <c r="F418" s="1260"/>
      <c r="G418" s="1260"/>
      <c r="H418" s="1260"/>
      <c r="I418" s="1260"/>
      <c r="J418" s="1260"/>
      <c r="K418" s="1260"/>
      <c r="L418" s="1260"/>
      <c r="M418" s="1260"/>
      <c r="N418" s="1260"/>
      <c r="O418" s="1260"/>
    </row>
    <row r="419" spans="2:15" x14ac:dyDescent="0.3">
      <c r="B419" s="1260"/>
      <c r="C419" s="1260"/>
      <c r="D419" s="1260"/>
      <c r="E419" s="1260"/>
      <c r="F419" s="1260"/>
      <c r="G419" s="1260"/>
      <c r="H419" s="1260"/>
      <c r="I419" s="1260"/>
      <c r="J419" s="1260"/>
      <c r="K419" s="1260"/>
      <c r="L419" s="1260"/>
      <c r="M419" s="1260"/>
      <c r="N419" s="1260"/>
      <c r="O419" s="1260"/>
    </row>
    <row r="420" spans="2:15" x14ac:dyDescent="0.3">
      <c r="B420" s="1260"/>
      <c r="C420" s="1260"/>
      <c r="D420" s="1260"/>
      <c r="E420" s="1260"/>
      <c r="F420" s="1260"/>
      <c r="G420" s="1260"/>
      <c r="H420" s="1260"/>
      <c r="I420" s="1260"/>
      <c r="J420" s="1260"/>
      <c r="K420" s="1260"/>
      <c r="L420" s="1260"/>
      <c r="M420" s="1260"/>
      <c r="N420" s="1260"/>
      <c r="O420" s="1260"/>
    </row>
    <row r="421" spans="2:15" x14ac:dyDescent="0.3">
      <c r="B421" s="1260"/>
      <c r="C421" s="1260"/>
      <c r="D421" s="1260"/>
      <c r="E421" s="1260"/>
      <c r="F421" s="1260"/>
      <c r="G421" s="1260"/>
      <c r="H421" s="1260"/>
      <c r="I421" s="1260"/>
      <c r="J421" s="1260"/>
      <c r="K421" s="1260"/>
      <c r="L421" s="1260"/>
      <c r="M421" s="1260"/>
      <c r="N421" s="1260"/>
      <c r="O421" s="1260"/>
    </row>
    <row r="422" spans="2:15" x14ac:dyDescent="0.3">
      <c r="B422" s="1260"/>
      <c r="C422" s="1260"/>
      <c r="D422" s="1260"/>
      <c r="E422" s="1260"/>
      <c r="F422" s="1260"/>
      <c r="G422" s="1260"/>
      <c r="H422" s="1260"/>
      <c r="I422" s="1260"/>
      <c r="J422" s="1260"/>
      <c r="K422" s="1260"/>
      <c r="L422" s="1260"/>
      <c r="M422" s="1260"/>
      <c r="N422" s="1260"/>
      <c r="O422" s="1260"/>
    </row>
    <row r="423" spans="2:15" x14ac:dyDescent="0.3">
      <c r="B423" s="1260"/>
      <c r="C423" s="1260"/>
      <c r="D423" s="1260"/>
      <c r="E423" s="1260"/>
      <c r="F423" s="1260"/>
      <c r="G423" s="1260"/>
      <c r="H423" s="1260"/>
      <c r="I423" s="1260"/>
      <c r="J423" s="1260"/>
      <c r="K423" s="1260"/>
      <c r="L423" s="1260"/>
      <c r="M423" s="1260"/>
      <c r="N423" s="1260"/>
      <c r="O423" s="1260"/>
    </row>
    <row r="424" spans="2:15" x14ac:dyDescent="0.3">
      <c r="B424" s="1260"/>
      <c r="C424" s="1260"/>
      <c r="D424" s="1260"/>
      <c r="E424" s="1260"/>
      <c r="F424" s="1260"/>
      <c r="G424" s="1260"/>
      <c r="H424" s="1260"/>
      <c r="I424" s="1260"/>
      <c r="J424" s="1260"/>
      <c r="K424" s="1260"/>
      <c r="L424" s="1260"/>
      <c r="M424" s="1260"/>
      <c r="N424" s="1260"/>
      <c r="O424" s="1260"/>
    </row>
    <row r="425" spans="2:15" x14ac:dyDescent="0.3">
      <c r="B425" s="1260"/>
      <c r="C425" s="1260"/>
      <c r="D425" s="1260"/>
      <c r="E425" s="1260"/>
      <c r="F425" s="1260"/>
      <c r="G425" s="1260"/>
      <c r="H425" s="1260"/>
      <c r="I425" s="1260"/>
      <c r="J425" s="1260"/>
      <c r="K425" s="1260"/>
      <c r="L425" s="1260"/>
      <c r="M425" s="1260"/>
      <c r="N425" s="1260"/>
      <c r="O425" s="1260"/>
    </row>
    <row r="426" spans="2:15" x14ac:dyDescent="0.3">
      <c r="B426" s="1260"/>
      <c r="C426" s="1260"/>
      <c r="D426" s="1260"/>
      <c r="E426" s="1260"/>
      <c r="F426" s="1260"/>
      <c r="G426" s="1260"/>
      <c r="H426" s="1260"/>
      <c r="I426" s="1260"/>
      <c r="J426" s="1260"/>
      <c r="K426" s="1260"/>
      <c r="L426" s="1260"/>
      <c r="M426" s="1260"/>
      <c r="N426" s="1260"/>
      <c r="O426" s="1260"/>
    </row>
    <row r="427" spans="2:15" x14ac:dyDescent="0.3">
      <c r="B427" s="1260"/>
      <c r="C427" s="1260"/>
      <c r="D427" s="1260"/>
      <c r="E427" s="1260"/>
      <c r="F427" s="1260"/>
      <c r="G427" s="1260"/>
      <c r="H427" s="1260"/>
      <c r="I427" s="1260"/>
      <c r="J427" s="1260"/>
      <c r="K427" s="1260"/>
      <c r="L427" s="1260"/>
      <c r="M427" s="1260"/>
      <c r="N427" s="1260"/>
      <c r="O427" s="1260"/>
    </row>
    <row r="428" spans="2:15" x14ac:dyDescent="0.3">
      <c r="B428" s="1260"/>
      <c r="C428" s="1260"/>
      <c r="D428" s="1260"/>
      <c r="E428" s="1260"/>
      <c r="F428" s="1260"/>
      <c r="G428" s="1260"/>
      <c r="H428" s="1260"/>
      <c r="I428" s="1260"/>
      <c r="J428" s="1260"/>
      <c r="K428" s="1260"/>
      <c r="L428" s="1260"/>
      <c r="M428" s="1260"/>
      <c r="N428" s="1260"/>
      <c r="O428" s="1260"/>
    </row>
    <row r="429" spans="2:15" x14ac:dyDescent="0.3">
      <c r="B429" s="1260"/>
      <c r="C429" s="1260"/>
      <c r="D429" s="1260"/>
      <c r="E429" s="1260"/>
      <c r="F429" s="1260"/>
      <c r="G429" s="1260"/>
      <c r="H429" s="1260"/>
      <c r="I429" s="1260"/>
      <c r="J429" s="1260"/>
      <c r="K429" s="1260"/>
      <c r="L429" s="1260"/>
      <c r="M429" s="1260"/>
      <c r="N429" s="1260"/>
      <c r="O429" s="1260"/>
    </row>
    <row r="430" spans="2:15" x14ac:dyDescent="0.3">
      <c r="B430" s="1260"/>
      <c r="C430" s="1260"/>
      <c r="D430" s="1260"/>
      <c r="E430" s="1260"/>
      <c r="F430" s="1260"/>
      <c r="G430" s="1260"/>
      <c r="H430" s="1260"/>
      <c r="I430" s="1260"/>
      <c r="J430" s="1260"/>
      <c r="K430" s="1260"/>
      <c r="L430" s="1260"/>
      <c r="M430" s="1260"/>
      <c r="N430" s="1260"/>
      <c r="O430" s="1260"/>
    </row>
    <row r="431" spans="2:15" x14ac:dyDescent="0.3">
      <c r="B431" s="1260"/>
      <c r="C431" s="1260"/>
      <c r="D431" s="1260"/>
      <c r="E431" s="1260"/>
      <c r="F431" s="1260"/>
      <c r="G431" s="1260"/>
      <c r="H431" s="1260"/>
      <c r="I431" s="1260"/>
      <c r="J431" s="1260"/>
      <c r="K431" s="1260"/>
      <c r="L431" s="1260"/>
      <c r="M431" s="1260"/>
      <c r="N431" s="1260"/>
      <c r="O431" s="1260"/>
    </row>
    <row r="432" spans="2:15" x14ac:dyDescent="0.3">
      <c r="B432" s="1260"/>
      <c r="C432" s="1260"/>
      <c r="D432" s="1260"/>
      <c r="E432" s="1260"/>
      <c r="F432" s="1260"/>
      <c r="G432" s="1260"/>
      <c r="H432" s="1260"/>
      <c r="I432" s="1260"/>
      <c r="J432" s="1260"/>
      <c r="K432" s="1260"/>
      <c r="L432" s="1260"/>
      <c r="M432" s="1260"/>
      <c r="N432" s="1260"/>
      <c r="O432" s="1260"/>
    </row>
    <row r="433" spans="2:15" x14ac:dyDescent="0.3">
      <c r="B433" s="1260"/>
      <c r="C433" s="1260"/>
      <c r="D433" s="1260"/>
      <c r="E433" s="1260"/>
      <c r="F433" s="1260"/>
      <c r="G433" s="1260"/>
      <c r="H433" s="1260"/>
      <c r="I433" s="1260"/>
      <c r="J433" s="1260"/>
      <c r="K433" s="1260"/>
      <c r="L433" s="1260"/>
      <c r="M433" s="1260"/>
      <c r="N433" s="1260"/>
      <c r="O433" s="1260"/>
    </row>
    <row r="434" spans="2:15" x14ac:dyDescent="0.3">
      <c r="B434" s="1260"/>
      <c r="C434" s="1260"/>
      <c r="D434" s="1260"/>
      <c r="E434" s="1260"/>
      <c r="F434" s="1260"/>
      <c r="G434" s="1260"/>
      <c r="H434" s="1260"/>
      <c r="I434" s="1260"/>
      <c r="J434" s="1260"/>
      <c r="K434" s="1260"/>
      <c r="L434" s="1260"/>
      <c r="M434" s="1260"/>
      <c r="N434" s="1260"/>
      <c r="O434" s="1260"/>
    </row>
    <row r="435" spans="2:15" x14ac:dyDescent="0.3">
      <c r="B435" s="1260"/>
      <c r="C435" s="1260"/>
      <c r="D435" s="1260"/>
      <c r="E435" s="1260"/>
      <c r="F435" s="1260"/>
      <c r="G435" s="1260"/>
      <c r="H435" s="1260"/>
      <c r="I435" s="1260"/>
      <c r="J435" s="1260"/>
      <c r="K435" s="1260"/>
      <c r="L435" s="1260"/>
      <c r="M435" s="1260"/>
      <c r="N435" s="1260"/>
      <c r="O435" s="1260"/>
    </row>
    <row r="436" spans="2:15" x14ac:dyDescent="0.3">
      <c r="B436" s="1260"/>
      <c r="C436" s="1260"/>
      <c r="D436" s="1260"/>
      <c r="E436" s="1260"/>
      <c r="F436" s="1260"/>
      <c r="G436" s="1260"/>
      <c r="H436" s="1260"/>
      <c r="I436" s="1260"/>
      <c r="J436" s="1260"/>
      <c r="K436" s="1260"/>
      <c r="L436" s="1260"/>
      <c r="M436" s="1260"/>
      <c r="N436" s="1260"/>
      <c r="O436" s="1260"/>
    </row>
    <row r="437" spans="2:15" x14ac:dyDescent="0.3">
      <c r="B437" s="1260"/>
      <c r="C437" s="1260"/>
      <c r="D437" s="1260"/>
      <c r="E437" s="1260"/>
      <c r="F437" s="1260"/>
      <c r="G437" s="1260"/>
      <c r="H437" s="1260"/>
      <c r="I437" s="1260"/>
      <c r="J437" s="1260"/>
      <c r="K437" s="1260"/>
      <c r="L437" s="1260"/>
      <c r="M437" s="1260"/>
      <c r="N437" s="1260"/>
      <c r="O437" s="1260"/>
    </row>
    <row r="438" spans="2:15" x14ac:dyDescent="0.3">
      <c r="B438" s="1260"/>
      <c r="C438" s="1260"/>
      <c r="D438" s="1260"/>
      <c r="E438" s="1260"/>
      <c r="F438" s="1260"/>
      <c r="G438" s="1260"/>
      <c r="H438" s="1260"/>
      <c r="I438" s="1260"/>
      <c r="J438" s="1260"/>
      <c r="K438" s="1260"/>
      <c r="L438" s="1260"/>
      <c r="M438" s="1260"/>
      <c r="N438" s="1260"/>
      <c r="O438" s="1260"/>
    </row>
    <row r="439" spans="2:15" x14ac:dyDescent="0.3">
      <c r="B439" s="1260"/>
      <c r="C439" s="1260"/>
      <c r="D439" s="1260"/>
      <c r="E439" s="1260"/>
      <c r="F439" s="1260"/>
      <c r="G439" s="1260"/>
      <c r="H439" s="1260"/>
      <c r="I439" s="1260"/>
      <c r="J439" s="1260"/>
      <c r="K439" s="1260"/>
      <c r="L439" s="1260"/>
      <c r="M439" s="1260"/>
      <c r="N439" s="1260"/>
      <c r="O439" s="1260"/>
    </row>
    <row r="440" spans="2:15" x14ac:dyDescent="0.3">
      <c r="B440" s="1260"/>
      <c r="C440" s="1260"/>
      <c r="D440" s="1260"/>
      <c r="E440" s="1260"/>
      <c r="F440" s="1260"/>
      <c r="G440" s="1260"/>
      <c r="H440" s="1260"/>
      <c r="I440" s="1260"/>
      <c r="J440" s="1260"/>
      <c r="K440" s="1260"/>
      <c r="L440" s="1260"/>
      <c r="M440" s="1260"/>
      <c r="N440" s="1260"/>
      <c r="O440" s="1260"/>
    </row>
    <row r="441" spans="2:15" x14ac:dyDescent="0.3">
      <c r="B441" s="1260"/>
      <c r="C441" s="1260"/>
      <c r="D441" s="1260"/>
      <c r="E441" s="1260"/>
      <c r="F441" s="1260"/>
      <c r="G441" s="1260"/>
      <c r="H441" s="1260"/>
      <c r="I441" s="1260"/>
      <c r="J441" s="1260"/>
      <c r="K441" s="1260"/>
      <c r="L441" s="1260"/>
      <c r="M441" s="1260"/>
      <c r="N441" s="1260"/>
      <c r="O441" s="1260"/>
    </row>
    <row r="442" spans="2:15" x14ac:dyDescent="0.3">
      <c r="B442" s="1260"/>
      <c r="C442" s="1260"/>
      <c r="D442" s="1260"/>
      <c r="E442" s="1260"/>
      <c r="F442" s="1260"/>
      <c r="G442" s="1260"/>
      <c r="H442" s="1260"/>
      <c r="I442" s="1260"/>
      <c r="J442" s="1260"/>
      <c r="K442" s="1260"/>
      <c r="L442" s="1260"/>
      <c r="M442" s="1260"/>
      <c r="N442" s="1260"/>
      <c r="O442" s="1260"/>
    </row>
    <row r="443" spans="2:15" x14ac:dyDescent="0.3">
      <c r="B443" s="1260"/>
      <c r="C443" s="1260"/>
      <c r="D443" s="1260"/>
      <c r="E443" s="1260"/>
      <c r="F443" s="1260"/>
      <c r="G443" s="1260"/>
      <c r="H443" s="1260"/>
      <c r="I443" s="1260"/>
      <c r="J443" s="1260"/>
      <c r="K443" s="1260"/>
      <c r="L443" s="1260"/>
      <c r="M443" s="1260"/>
      <c r="N443" s="1260"/>
      <c r="O443" s="1260"/>
    </row>
    <row r="444" spans="2:15" x14ac:dyDescent="0.3">
      <c r="B444" s="1260"/>
      <c r="C444" s="1260"/>
      <c r="D444" s="1260"/>
      <c r="E444" s="1260"/>
      <c r="F444" s="1260"/>
      <c r="G444" s="1260"/>
      <c r="H444" s="1260"/>
      <c r="I444" s="1260"/>
      <c r="J444" s="1260"/>
      <c r="K444" s="1260"/>
      <c r="L444" s="1260"/>
      <c r="M444" s="1260"/>
      <c r="N444" s="1260"/>
      <c r="O444" s="1260"/>
    </row>
    <row r="445" spans="2:15" x14ac:dyDescent="0.3">
      <c r="B445" s="1260"/>
      <c r="C445" s="1260"/>
      <c r="D445" s="1260"/>
      <c r="E445" s="1260"/>
      <c r="F445" s="1260"/>
      <c r="G445" s="1260"/>
      <c r="H445" s="1260"/>
      <c r="I445" s="1260"/>
      <c r="J445" s="1260"/>
      <c r="K445" s="1260"/>
      <c r="L445" s="1260"/>
      <c r="M445" s="1260"/>
      <c r="N445" s="1260"/>
      <c r="O445" s="1260"/>
    </row>
    <row r="446" spans="2:15" x14ac:dyDescent="0.3">
      <c r="B446" s="1260"/>
      <c r="C446" s="1260"/>
      <c r="D446" s="1260"/>
      <c r="E446" s="1260"/>
      <c r="F446" s="1260"/>
      <c r="G446" s="1260"/>
      <c r="H446" s="1260"/>
      <c r="I446" s="1260"/>
      <c r="J446" s="1260"/>
      <c r="K446" s="1260"/>
      <c r="L446" s="1260"/>
      <c r="M446" s="1260"/>
      <c r="N446" s="1260"/>
      <c r="O446" s="1260"/>
    </row>
    <row r="447" spans="2:15" x14ac:dyDescent="0.3">
      <c r="B447" s="1260"/>
      <c r="C447" s="1260"/>
      <c r="D447" s="1260"/>
      <c r="E447" s="1260"/>
      <c r="F447" s="1260"/>
      <c r="G447" s="1260"/>
      <c r="H447" s="1260"/>
      <c r="I447" s="1260"/>
      <c r="J447" s="1260"/>
      <c r="K447" s="1260"/>
      <c r="L447" s="1260"/>
      <c r="M447" s="1260"/>
      <c r="N447" s="1260"/>
      <c r="O447" s="1260"/>
    </row>
    <row r="448" spans="2:15" x14ac:dyDescent="0.3">
      <c r="B448" s="1260"/>
      <c r="C448" s="1260"/>
      <c r="D448" s="1260"/>
      <c r="E448" s="1260"/>
      <c r="F448" s="1260"/>
      <c r="G448" s="1260"/>
      <c r="H448" s="1260"/>
      <c r="I448" s="1260"/>
      <c r="J448" s="1260"/>
      <c r="K448" s="1260"/>
      <c r="L448" s="1260"/>
      <c r="M448" s="1260"/>
      <c r="N448" s="1260"/>
      <c r="O448" s="1260"/>
    </row>
    <row r="449" spans="2:15" x14ac:dyDescent="0.3">
      <c r="B449" s="1260"/>
      <c r="C449" s="1260"/>
      <c r="D449" s="1260"/>
      <c r="E449" s="1260"/>
      <c r="F449" s="1260"/>
      <c r="G449" s="1260"/>
      <c r="H449" s="1260"/>
      <c r="I449" s="1260"/>
      <c r="J449" s="1260"/>
      <c r="K449" s="1260"/>
      <c r="L449" s="1260"/>
      <c r="M449" s="1260"/>
      <c r="N449" s="1260"/>
      <c r="O449" s="1260"/>
    </row>
    <row r="450" spans="2:15" x14ac:dyDescent="0.3">
      <c r="B450" s="1260"/>
      <c r="C450" s="1260"/>
      <c r="D450" s="1260"/>
      <c r="E450" s="1260"/>
      <c r="F450" s="1260"/>
      <c r="G450" s="1260"/>
      <c r="H450" s="1260"/>
      <c r="I450" s="1260"/>
      <c r="J450" s="1260"/>
      <c r="K450" s="1260"/>
      <c r="L450" s="1260"/>
      <c r="M450" s="1260"/>
      <c r="N450" s="1260"/>
      <c r="O450" s="1260"/>
    </row>
    <row r="451" spans="2:15" x14ac:dyDescent="0.3">
      <c r="B451" s="1260"/>
      <c r="C451" s="1260"/>
      <c r="D451" s="1260"/>
      <c r="E451" s="1260"/>
      <c r="F451" s="1260"/>
      <c r="G451" s="1260"/>
      <c r="H451" s="1260"/>
      <c r="I451" s="1260"/>
      <c r="J451" s="1260"/>
      <c r="K451" s="1260"/>
      <c r="L451" s="1260"/>
      <c r="M451" s="1260"/>
      <c r="N451" s="1260"/>
      <c r="O451" s="1260"/>
    </row>
    <row r="452" spans="2:15" x14ac:dyDescent="0.3">
      <c r="B452" s="1260"/>
      <c r="C452" s="1260"/>
      <c r="D452" s="1260"/>
      <c r="E452" s="1260"/>
      <c r="F452" s="1260"/>
      <c r="G452" s="1260"/>
      <c r="H452" s="1260"/>
      <c r="I452" s="1260"/>
      <c r="J452" s="1260"/>
      <c r="K452" s="1260"/>
      <c r="L452" s="1260"/>
      <c r="M452" s="1260"/>
      <c r="N452" s="1260"/>
      <c r="O452" s="1260"/>
    </row>
    <row r="453" spans="2:15" x14ac:dyDescent="0.3">
      <c r="B453" s="1260"/>
      <c r="C453" s="1260"/>
      <c r="D453" s="1260"/>
      <c r="E453" s="1260"/>
      <c r="F453" s="1260"/>
      <c r="G453" s="1260"/>
      <c r="H453" s="1260"/>
      <c r="I453" s="1260"/>
      <c r="J453" s="1260"/>
      <c r="K453" s="1260"/>
      <c r="L453" s="1260"/>
      <c r="M453" s="1260"/>
      <c r="N453" s="1260"/>
      <c r="O453" s="1260"/>
    </row>
    <row r="454" spans="2:15" x14ac:dyDescent="0.3">
      <c r="B454" s="1260"/>
      <c r="C454" s="1260"/>
      <c r="D454" s="1260"/>
      <c r="E454" s="1260"/>
      <c r="F454" s="1260"/>
      <c r="G454" s="1260"/>
      <c r="H454" s="1260"/>
      <c r="I454" s="1260"/>
      <c r="J454" s="1260"/>
      <c r="K454" s="1260"/>
      <c r="L454" s="1260"/>
      <c r="M454" s="1260"/>
      <c r="N454" s="1260"/>
      <c r="O454" s="1260"/>
    </row>
    <row r="455" spans="2:15" x14ac:dyDescent="0.3">
      <c r="B455" s="1260"/>
      <c r="C455" s="1260"/>
      <c r="D455" s="1260"/>
      <c r="E455" s="1260"/>
      <c r="F455" s="1260"/>
      <c r="G455" s="1260"/>
      <c r="H455" s="1260"/>
      <c r="I455" s="1260"/>
      <c r="J455" s="1260"/>
      <c r="K455" s="1260"/>
      <c r="L455" s="1260"/>
      <c r="M455" s="1260"/>
      <c r="N455" s="1260"/>
      <c r="O455" s="1260"/>
    </row>
    <row r="456" spans="2:15" x14ac:dyDescent="0.3">
      <c r="B456" s="1260"/>
      <c r="C456" s="1260"/>
      <c r="D456" s="1260"/>
      <c r="E456" s="1260"/>
      <c r="F456" s="1260"/>
      <c r="G456" s="1260"/>
      <c r="H456" s="1260"/>
      <c r="I456" s="1260"/>
      <c r="J456" s="1260"/>
      <c r="K456" s="1260"/>
      <c r="L456" s="1260"/>
      <c r="M456" s="1260"/>
      <c r="N456" s="1260"/>
      <c r="O456" s="1260"/>
    </row>
    <row r="457" spans="2:15" x14ac:dyDescent="0.3">
      <c r="B457" s="1260"/>
      <c r="C457" s="1260"/>
      <c r="D457" s="1260"/>
      <c r="E457" s="1260"/>
      <c r="F457" s="1260"/>
      <c r="G457" s="1260"/>
      <c r="H457" s="1260"/>
      <c r="I457" s="1260"/>
      <c r="J457" s="1260"/>
      <c r="K457" s="1260"/>
      <c r="L457" s="1260"/>
      <c r="M457" s="1260"/>
      <c r="N457" s="1260"/>
      <c r="O457" s="1260"/>
    </row>
    <row r="458" spans="2:15" x14ac:dyDescent="0.3">
      <c r="B458" s="1260"/>
      <c r="C458" s="1260"/>
      <c r="D458" s="1260"/>
      <c r="E458" s="1260"/>
      <c r="F458" s="1260"/>
      <c r="G458" s="1260"/>
      <c r="H458" s="1260"/>
      <c r="I458" s="1260"/>
      <c r="J458" s="1260"/>
      <c r="K458" s="1260"/>
      <c r="L458" s="1260"/>
      <c r="M458" s="1260"/>
      <c r="N458" s="1260"/>
      <c r="O458" s="1260"/>
    </row>
    <row r="459" spans="2:15" x14ac:dyDescent="0.3">
      <c r="B459" s="1260"/>
      <c r="C459" s="1260"/>
      <c r="D459" s="1260"/>
      <c r="E459" s="1260"/>
      <c r="F459" s="1260"/>
      <c r="G459" s="1260"/>
      <c r="H459" s="1260"/>
      <c r="I459" s="1260"/>
      <c r="J459" s="1260"/>
      <c r="K459" s="1260"/>
      <c r="L459" s="1260"/>
      <c r="M459" s="1260"/>
      <c r="N459" s="1260"/>
      <c r="O459" s="1260"/>
    </row>
    <row r="460" spans="2:15" x14ac:dyDescent="0.3">
      <c r="B460" s="1260"/>
      <c r="C460" s="1260"/>
      <c r="D460" s="1260"/>
      <c r="E460" s="1260"/>
      <c r="F460" s="1260"/>
      <c r="G460" s="1260"/>
      <c r="H460" s="1260"/>
      <c r="I460" s="1260"/>
      <c r="J460" s="1260"/>
      <c r="K460" s="1260"/>
      <c r="L460" s="1260"/>
      <c r="M460" s="1260"/>
      <c r="N460" s="1260"/>
      <c r="O460" s="1260"/>
    </row>
    <row r="461" spans="2:15" x14ac:dyDescent="0.3">
      <c r="B461" s="1260"/>
      <c r="C461" s="1260"/>
      <c r="D461" s="1260"/>
      <c r="E461" s="1260"/>
      <c r="F461" s="1260"/>
      <c r="G461" s="1260"/>
      <c r="H461" s="1260"/>
      <c r="I461" s="1260"/>
      <c r="J461" s="1260"/>
      <c r="K461" s="1260"/>
      <c r="L461" s="1260"/>
      <c r="M461" s="1260"/>
      <c r="N461" s="1260"/>
      <c r="O461" s="1260"/>
    </row>
    <row r="462" spans="2:15" x14ac:dyDescent="0.3">
      <c r="B462" s="1260"/>
      <c r="C462" s="1260"/>
      <c r="D462" s="1260"/>
      <c r="E462" s="1260"/>
      <c r="F462" s="1260"/>
      <c r="G462" s="1260"/>
      <c r="H462" s="1260"/>
      <c r="I462" s="1260"/>
      <c r="J462" s="1260"/>
      <c r="K462" s="1260"/>
      <c r="L462" s="1260"/>
      <c r="M462" s="1260"/>
      <c r="N462" s="1260"/>
      <c r="O462" s="1260"/>
    </row>
    <row r="463" spans="2:15" x14ac:dyDescent="0.3">
      <c r="B463" s="1260"/>
      <c r="C463" s="1260"/>
      <c r="D463" s="1260"/>
      <c r="E463" s="1260"/>
      <c r="F463" s="1260"/>
      <c r="G463" s="1260"/>
      <c r="H463" s="1260"/>
      <c r="I463" s="1260"/>
      <c r="J463" s="1260"/>
      <c r="K463" s="1260"/>
      <c r="L463" s="1260"/>
      <c r="M463" s="1260"/>
      <c r="N463" s="1260"/>
      <c r="O463" s="1260"/>
    </row>
    <row r="464" spans="2:15" x14ac:dyDescent="0.3">
      <c r="B464" s="1260"/>
      <c r="C464" s="1260"/>
      <c r="D464" s="1260"/>
      <c r="E464" s="1260"/>
      <c r="F464" s="1260"/>
      <c r="G464" s="1260"/>
      <c r="H464" s="1260"/>
      <c r="I464" s="1260"/>
      <c r="J464" s="1260"/>
      <c r="K464" s="1260"/>
      <c r="L464" s="1260"/>
      <c r="M464" s="1260"/>
      <c r="N464" s="1260"/>
      <c r="O464" s="1260"/>
    </row>
    <row r="465" spans="2:15" x14ac:dyDescent="0.3">
      <c r="B465" s="1260"/>
      <c r="C465" s="1260"/>
      <c r="D465" s="1260"/>
      <c r="E465" s="1260"/>
      <c r="F465" s="1260"/>
      <c r="G465" s="1260"/>
      <c r="H465" s="1260"/>
      <c r="I465" s="1260"/>
      <c r="J465" s="1260"/>
      <c r="K465" s="1260"/>
      <c r="L465" s="1260"/>
      <c r="M465" s="1260"/>
      <c r="N465" s="1260"/>
      <c r="O465" s="1260"/>
    </row>
    <row r="466" spans="2:15" x14ac:dyDescent="0.3">
      <c r="B466" s="1260"/>
      <c r="C466" s="1260"/>
      <c r="D466" s="1260"/>
      <c r="E466" s="1260"/>
      <c r="F466" s="1260"/>
      <c r="G466" s="1260"/>
      <c r="H466" s="1260"/>
      <c r="I466" s="1260"/>
      <c r="J466" s="1260"/>
      <c r="K466" s="1260"/>
      <c r="L466" s="1260"/>
      <c r="M466" s="1260"/>
      <c r="N466" s="1260"/>
      <c r="O466" s="1260"/>
    </row>
    <row r="467" spans="2:15" x14ac:dyDescent="0.3">
      <c r="B467" s="1260"/>
      <c r="C467" s="1260"/>
      <c r="D467" s="1260"/>
      <c r="E467" s="1260"/>
      <c r="F467" s="1260"/>
      <c r="G467" s="1260"/>
      <c r="H467" s="1260"/>
      <c r="I467" s="1260"/>
      <c r="J467" s="1260"/>
      <c r="K467" s="1260"/>
      <c r="L467" s="1260"/>
      <c r="M467" s="1260"/>
      <c r="N467" s="1260"/>
      <c r="O467" s="1260"/>
    </row>
    <row r="468" spans="2:15" x14ac:dyDescent="0.3">
      <c r="B468" s="1260"/>
      <c r="C468" s="1260"/>
      <c r="D468" s="1260"/>
      <c r="E468" s="1260"/>
      <c r="F468" s="1260"/>
      <c r="G468" s="1260"/>
      <c r="H468" s="1260"/>
      <c r="I468" s="1260"/>
      <c r="J468" s="1260"/>
      <c r="K468" s="1260"/>
      <c r="L468" s="1260"/>
      <c r="M468" s="1260"/>
      <c r="N468" s="1260"/>
      <c r="O468" s="1260"/>
    </row>
    <row r="469" spans="2:15" x14ac:dyDescent="0.3">
      <c r="B469" s="1260"/>
      <c r="C469" s="1260"/>
      <c r="D469" s="1260"/>
      <c r="E469" s="1260"/>
      <c r="F469" s="1260"/>
      <c r="G469" s="1260"/>
      <c r="H469" s="1260"/>
      <c r="I469" s="1260"/>
      <c r="J469" s="1260"/>
      <c r="K469" s="1260"/>
      <c r="L469" s="1260"/>
      <c r="M469" s="1260"/>
      <c r="N469" s="1260"/>
      <c r="O469" s="1260"/>
    </row>
    <row r="470" spans="2:15" x14ac:dyDescent="0.3">
      <c r="B470" s="1260"/>
      <c r="C470" s="1260"/>
      <c r="D470" s="1260"/>
      <c r="E470" s="1260"/>
      <c r="F470" s="1260"/>
      <c r="G470" s="1260"/>
      <c r="H470" s="1260"/>
      <c r="I470" s="1260"/>
      <c r="J470" s="1260"/>
      <c r="K470" s="1260"/>
      <c r="L470" s="1260"/>
      <c r="M470" s="1260"/>
      <c r="N470" s="1260"/>
      <c r="O470" s="1260"/>
    </row>
    <row r="471" spans="2:15" x14ac:dyDescent="0.3">
      <c r="B471" s="1260"/>
      <c r="C471" s="1260"/>
      <c r="D471" s="1260"/>
      <c r="E471" s="1260"/>
      <c r="F471" s="1260"/>
      <c r="G471" s="1260"/>
      <c r="H471" s="1260"/>
      <c r="I471" s="1260"/>
      <c r="J471" s="1260"/>
      <c r="K471" s="1260"/>
      <c r="L471" s="1260"/>
      <c r="M471" s="1260"/>
      <c r="N471" s="1260"/>
      <c r="O471" s="1260"/>
    </row>
    <row r="472" spans="2:15" x14ac:dyDescent="0.3">
      <c r="B472" s="1260"/>
      <c r="C472" s="1260"/>
      <c r="D472" s="1260"/>
      <c r="E472" s="1260"/>
      <c r="F472" s="1260"/>
      <c r="G472" s="1260"/>
      <c r="H472" s="1260"/>
      <c r="I472" s="1260"/>
      <c r="J472" s="1260"/>
      <c r="K472" s="1260"/>
      <c r="L472" s="1260"/>
      <c r="M472" s="1260"/>
      <c r="N472" s="1260"/>
      <c r="O472" s="1260"/>
    </row>
    <row r="473" spans="2:15" x14ac:dyDescent="0.3">
      <c r="B473" s="1260"/>
      <c r="C473" s="1260"/>
      <c r="D473" s="1260"/>
      <c r="E473" s="1260"/>
      <c r="F473" s="1260"/>
      <c r="G473" s="1260"/>
      <c r="H473" s="1260"/>
      <c r="I473" s="1260"/>
      <c r="J473" s="1260"/>
      <c r="K473" s="1260"/>
      <c r="L473" s="1260"/>
      <c r="M473" s="1260"/>
      <c r="N473" s="1260"/>
      <c r="O473" s="1260"/>
    </row>
    <row r="474" spans="2:15" x14ac:dyDescent="0.3">
      <c r="B474" s="1260"/>
      <c r="C474" s="1260"/>
      <c r="D474" s="1260"/>
      <c r="E474" s="1260"/>
      <c r="F474" s="1260"/>
      <c r="G474" s="1260"/>
      <c r="H474" s="1260"/>
      <c r="I474" s="1260"/>
      <c r="J474" s="1260"/>
      <c r="K474" s="1260"/>
      <c r="L474" s="1260"/>
      <c r="M474" s="1260"/>
      <c r="N474" s="1260"/>
      <c r="O474" s="1260"/>
    </row>
    <row r="475" spans="2:15" x14ac:dyDescent="0.3">
      <c r="B475" s="1260"/>
      <c r="C475" s="1260"/>
      <c r="D475" s="1260"/>
      <c r="E475" s="1260"/>
      <c r="F475" s="1260"/>
      <c r="G475" s="1260"/>
      <c r="H475" s="1260"/>
      <c r="I475" s="1260"/>
      <c r="J475" s="1260"/>
      <c r="K475" s="1260"/>
      <c r="L475" s="1260"/>
      <c r="M475" s="1260"/>
      <c r="N475" s="1260"/>
      <c r="O475" s="1260"/>
    </row>
    <row r="476" spans="2:15" x14ac:dyDescent="0.3">
      <c r="B476" s="1260"/>
      <c r="C476" s="1260"/>
      <c r="D476" s="1260"/>
      <c r="E476" s="1260"/>
      <c r="F476" s="1260"/>
      <c r="G476" s="1260"/>
      <c r="H476" s="1260"/>
      <c r="I476" s="1260"/>
      <c r="J476" s="1260"/>
      <c r="K476" s="1260"/>
      <c r="L476" s="1260"/>
      <c r="M476" s="1260"/>
      <c r="N476" s="1260"/>
      <c r="O476" s="1260"/>
    </row>
    <row r="477" spans="2:15" x14ac:dyDescent="0.3">
      <c r="B477" s="1260"/>
      <c r="C477" s="1260"/>
      <c r="D477" s="1260"/>
      <c r="E477" s="1260"/>
      <c r="F477" s="1260"/>
      <c r="G477" s="1260"/>
      <c r="H477" s="1260"/>
      <c r="I477" s="1260"/>
      <c r="J477" s="1260"/>
      <c r="K477" s="1260"/>
      <c r="L477" s="1260"/>
      <c r="M477" s="1260"/>
      <c r="N477" s="1260"/>
      <c r="O477" s="1260"/>
    </row>
    <row r="478" spans="2:15" x14ac:dyDescent="0.3">
      <c r="B478" s="1260"/>
      <c r="C478" s="1260"/>
      <c r="D478" s="1260"/>
      <c r="E478" s="1260"/>
      <c r="F478" s="1260"/>
      <c r="G478" s="1260"/>
      <c r="H478" s="1260"/>
      <c r="I478" s="1260"/>
      <c r="J478" s="1260"/>
      <c r="K478" s="1260"/>
      <c r="L478" s="1260"/>
      <c r="M478" s="1260"/>
      <c r="N478" s="1260"/>
      <c r="O478" s="1260"/>
    </row>
    <row r="479" spans="2:15" x14ac:dyDescent="0.3">
      <c r="B479" s="1260"/>
      <c r="C479" s="1260"/>
      <c r="D479" s="1260"/>
      <c r="E479" s="1260"/>
      <c r="F479" s="1260"/>
      <c r="G479" s="1260"/>
      <c r="H479" s="1260"/>
      <c r="I479" s="1260"/>
      <c r="J479" s="1260"/>
      <c r="K479" s="1260"/>
      <c r="L479" s="1260"/>
      <c r="M479" s="1260"/>
      <c r="N479" s="1260"/>
      <c r="O479" s="1260"/>
    </row>
    <row r="480" spans="2:15" x14ac:dyDescent="0.3">
      <c r="B480" s="1260"/>
      <c r="C480" s="1260"/>
      <c r="D480" s="1260"/>
      <c r="E480" s="1260"/>
      <c r="F480" s="1260"/>
      <c r="G480" s="1260"/>
      <c r="H480" s="1260"/>
      <c r="I480" s="1260"/>
      <c r="J480" s="1260"/>
      <c r="K480" s="1260"/>
      <c r="L480" s="1260"/>
      <c r="M480" s="1260"/>
      <c r="N480" s="1260"/>
      <c r="O480" s="1260"/>
    </row>
    <row r="481" spans="2:15" x14ac:dyDescent="0.3">
      <c r="B481" s="1260"/>
      <c r="C481" s="1260"/>
      <c r="D481" s="1260"/>
      <c r="E481" s="1260"/>
      <c r="F481" s="1260"/>
      <c r="G481" s="1260"/>
      <c r="H481" s="1260"/>
      <c r="I481" s="1260"/>
      <c r="J481" s="1260"/>
      <c r="K481" s="1260"/>
      <c r="L481" s="1260"/>
      <c r="M481" s="1260"/>
      <c r="N481" s="1260"/>
      <c r="O481" s="1260"/>
    </row>
    <row r="482" spans="2:15" x14ac:dyDescent="0.3">
      <c r="B482" s="1260"/>
      <c r="C482" s="1260"/>
      <c r="D482" s="1260"/>
      <c r="E482" s="1260"/>
      <c r="F482" s="1260"/>
      <c r="G482" s="1260"/>
      <c r="H482" s="1260"/>
      <c r="I482" s="1260"/>
      <c r="J482" s="1260"/>
      <c r="K482" s="1260"/>
      <c r="L482" s="1260"/>
      <c r="M482" s="1260"/>
      <c r="N482" s="1260"/>
      <c r="O482" s="1260"/>
    </row>
    <row r="483" spans="2:15" x14ac:dyDescent="0.3">
      <c r="B483" s="1260"/>
      <c r="C483" s="1260"/>
      <c r="D483" s="1260"/>
      <c r="E483" s="1260"/>
      <c r="F483" s="1260"/>
      <c r="G483" s="1260"/>
      <c r="H483" s="1260"/>
      <c r="I483" s="1260"/>
      <c r="J483" s="1260"/>
      <c r="K483" s="1260"/>
      <c r="L483" s="1260"/>
      <c r="M483" s="1260"/>
      <c r="N483" s="1260"/>
      <c r="O483" s="1260"/>
    </row>
    <row r="484" spans="2:15" x14ac:dyDescent="0.3">
      <c r="B484" s="1260"/>
      <c r="C484" s="1260"/>
      <c r="D484" s="1260"/>
      <c r="E484" s="1260"/>
      <c r="F484" s="1260"/>
      <c r="G484" s="1260"/>
      <c r="H484" s="1260"/>
      <c r="I484" s="1260"/>
      <c r="J484" s="1260"/>
      <c r="K484" s="1260"/>
      <c r="L484" s="1260"/>
      <c r="M484" s="1260"/>
      <c r="N484" s="1260"/>
      <c r="O484" s="1260"/>
    </row>
    <row r="485" spans="2:15" x14ac:dyDescent="0.3">
      <c r="B485" s="1260"/>
      <c r="C485" s="1260"/>
      <c r="D485" s="1260"/>
      <c r="E485" s="1260"/>
      <c r="F485" s="1260"/>
      <c r="G485" s="1260"/>
      <c r="H485" s="1260"/>
      <c r="I485" s="1260"/>
      <c r="J485" s="1260"/>
      <c r="K485" s="1260"/>
      <c r="L485" s="1260"/>
      <c r="M485" s="1260"/>
      <c r="N485" s="1260"/>
      <c r="O485" s="1260"/>
    </row>
    <row r="486" spans="2:15" x14ac:dyDescent="0.3">
      <c r="B486" s="1260"/>
      <c r="C486" s="1260"/>
      <c r="D486" s="1260"/>
      <c r="E486" s="1260"/>
      <c r="F486" s="1260"/>
      <c r="G486" s="1260"/>
      <c r="H486" s="1260"/>
      <c r="I486" s="1260"/>
      <c r="J486" s="1260"/>
      <c r="K486" s="1260"/>
      <c r="L486" s="1260"/>
      <c r="M486" s="1260"/>
      <c r="N486" s="1260"/>
      <c r="O486" s="1260"/>
    </row>
    <row r="487" spans="2:15" x14ac:dyDescent="0.3">
      <c r="B487" s="1260"/>
      <c r="C487" s="1260"/>
      <c r="D487" s="1260"/>
      <c r="E487" s="1260"/>
      <c r="F487" s="1260"/>
      <c r="G487" s="1260"/>
      <c r="H487" s="1260"/>
      <c r="I487" s="1260"/>
      <c r="J487" s="1260"/>
      <c r="K487" s="1260"/>
      <c r="L487" s="1260"/>
      <c r="M487" s="1260"/>
      <c r="N487" s="1260"/>
      <c r="O487" s="1260"/>
    </row>
    <row r="488" spans="2:15" x14ac:dyDescent="0.3">
      <c r="B488" s="1260"/>
      <c r="C488" s="1260"/>
      <c r="D488" s="1260"/>
      <c r="E488" s="1260"/>
      <c r="F488" s="1260"/>
      <c r="G488" s="1260"/>
      <c r="H488" s="1260"/>
      <c r="I488" s="1260"/>
      <c r="J488" s="1260"/>
      <c r="K488" s="1260"/>
      <c r="L488" s="1260"/>
      <c r="M488" s="1260"/>
      <c r="N488" s="1260"/>
      <c r="O488" s="1260"/>
    </row>
    <row r="489" spans="2:15" x14ac:dyDescent="0.3">
      <c r="B489" s="1260"/>
      <c r="C489" s="1260"/>
      <c r="D489" s="1260"/>
      <c r="E489" s="1260"/>
      <c r="F489" s="1260"/>
      <c r="G489" s="1260"/>
      <c r="H489" s="1260"/>
      <c r="I489" s="1260"/>
      <c r="J489" s="1260"/>
      <c r="K489" s="1260"/>
      <c r="L489" s="1260"/>
      <c r="M489" s="1260"/>
      <c r="N489" s="1260"/>
      <c r="O489" s="1260"/>
    </row>
    <row r="490" spans="2:15" x14ac:dyDescent="0.3">
      <c r="B490" s="1260"/>
      <c r="C490" s="1260"/>
      <c r="D490" s="1260"/>
      <c r="E490" s="1260"/>
      <c r="F490" s="1260"/>
      <c r="G490" s="1260"/>
      <c r="H490" s="1260"/>
      <c r="I490" s="1260"/>
      <c r="J490" s="1260"/>
      <c r="K490" s="1260"/>
      <c r="L490" s="1260"/>
      <c r="M490" s="1260"/>
      <c r="N490" s="1260"/>
      <c r="O490" s="1260"/>
    </row>
    <row r="491" spans="2:15" x14ac:dyDescent="0.3">
      <c r="B491" s="1260"/>
      <c r="C491" s="1260"/>
      <c r="D491" s="1260"/>
      <c r="E491" s="1260"/>
      <c r="F491" s="1260"/>
      <c r="G491" s="1260"/>
      <c r="H491" s="1260"/>
      <c r="I491" s="1260"/>
      <c r="J491" s="1260"/>
      <c r="K491" s="1260"/>
      <c r="L491" s="1260"/>
      <c r="M491" s="1260"/>
      <c r="N491" s="1260"/>
      <c r="O491" s="1260"/>
    </row>
    <row r="492" spans="2:15" x14ac:dyDescent="0.3">
      <c r="B492" s="1260"/>
      <c r="C492" s="1260"/>
      <c r="D492" s="1260"/>
      <c r="E492" s="1260"/>
      <c r="F492" s="1260"/>
      <c r="G492" s="1260"/>
      <c r="H492" s="1260"/>
      <c r="I492" s="1260"/>
      <c r="J492" s="1260"/>
      <c r="K492" s="1260"/>
      <c r="L492" s="1260"/>
      <c r="M492" s="1260"/>
      <c r="N492" s="1260"/>
      <c r="O492" s="1260"/>
    </row>
    <row r="493" spans="2:15" x14ac:dyDescent="0.3">
      <c r="B493" s="1260"/>
      <c r="C493" s="1260"/>
      <c r="D493" s="1260"/>
      <c r="E493" s="1260"/>
      <c r="F493" s="1260"/>
      <c r="G493" s="1260"/>
      <c r="H493" s="1260"/>
      <c r="I493" s="1260"/>
      <c r="J493" s="1260"/>
      <c r="K493" s="1260"/>
      <c r="L493" s="1260"/>
      <c r="M493" s="1260"/>
      <c r="N493" s="1260"/>
      <c r="O493" s="1260"/>
    </row>
    <row r="494" spans="2:15" x14ac:dyDescent="0.3">
      <c r="B494" s="1260"/>
      <c r="C494" s="1260"/>
      <c r="D494" s="1260"/>
      <c r="E494" s="1260"/>
      <c r="F494" s="1260"/>
      <c r="G494" s="1260"/>
      <c r="H494" s="1260"/>
      <c r="I494" s="1260"/>
      <c r="J494" s="1260"/>
      <c r="K494" s="1260"/>
      <c r="L494" s="1260"/>
      <c r="M494" s="1260"/>
      <c r="N494" s="1260"/>
      <c r="O494" s="1260"/>
    </row>
    <row r="495" spans="2:15" x14ac:dyDescent="0.3">
      <c r="B495" s="1260"/>
      <c r="C495" s="1260"/>
      <c r="D495" s="1260"/>
      <c r="E495" s="1260"/>
      <c r="F495" s="1260"/>
      <c r="G495" s="1260"/>
      <c r="H495" s="1260"/>
      <c r="I495" s="1260"/>
      <c r="J495" s="1260"/>
      <c r="K495" s="1260"/>
      <c r="L495" s="1260"/>
      <c r="M495" s="1260"/>
      <c r="N495" s="1260"/>
      <c r="O495" s="1260"/>
    </row>
    <row r="496" spans="2:15" x14ac:dyDescent="0.3">
      <c r="B496" s="1260"/>
      <c r="C496" s="1260"/>
      <c r="D496" s="1260"/>
      <c r="E496" s="1260"/>
      <c r="F496" s="1260"/>
      <c r="G496" s="1260"/>
      <c r="H496" s="1260"/>
      <c r="I496" s="1260"/>
      <c r="J496" s="1260"/>
      <c r="K496" s="1260"/>
      <c r="L496" s="1260"/>
      <c r="M496" s="1260"/>
      <c r="N496" s="1260"/>
      <c r="O496" s="1260"/>
    </row>
    <row r="497" spans="2:15" x14ac:dyDescent="0.3">
      <c r="B497" s="1260"/>
      <c r="C497" s="1260"/>
      <c r="D497" s="1260"/>
      <c r="E497" s="1260"/>
      <c r="F497" s="1260"/>
      <c r="G497" s="1260"/>
      <c r="H497" s="1260"/>
      <c r="I497" s="1260"/>
      <c r="J497" s="1260"/>
      <c r="K497" s="1260"/>
      <c r="L497" s="1260"/>
      <c r="M497" s="1260"/>
      <c r="N497" s="1260"/>
      <c r="O497" s="1260"/>
    </row>
    <row r="498" spans="2:15" x14ac:dyDescent="0.3">
      <c r="B498" s="1260"/>
      <c r="C498" s="1260"/>
      <c r="D498" s="1260"/>
      <c r="E498" s="1260"/>
      <c r="F498" s="1260"/>
      <c r="G498" s="1260"/>
      <c r="H498" s="1260"/>
      <c r="I498" s="1260"/>
      <c r="J498" s="1260"/>
      <c r="K498" s="1260"/>
      <c r="L498" s="1260"/>
      <c r="M498" s="1260"/>
      <c r="N498" s="1260"/>
      <c r="O498" s="1260"/>
    </row>
    <row r="499" spans="2:15" x14ac:dyDescent="0.3">
      <c r="B499" s="1260"/>
      <c r="C499" s="1260"/>
      <c r="D499" s="1260"/>
      <c r="E499" s="1260"/>
      <c r="F499" s="1260"/>
      <c r="G499" s="1260"/>
      <c r="H499" s="1260"/>
      <c r="I499" s="1260"/>
      <c r="J499" s="1260"/>
      <c r="K499" s="1260"/>
      <c r="L499" s="1260"/>
      <c r="M499" s="1260"/>
      <c r="N499" s="1260"/>
      <c r="O499" s="1260"/>
    </row>
    <row r="500" spans="2:15" x14ac:dyDescent="0.3">
      <c r="B500" s="1260"/>
      <c r="C500" s="1260"/>
      <c r="D500" s="1260"/>
      <c r="E500" s="1260"/>
      <c r="F500" s="1260"/>
      <c r="G500" s="1260"/>
      <c r="H500" s="1260"/>
      <c r="I500" s="1260"/>
      <c r="J500" s="1260"/>
      <c r="K500" s="1260"/>
      <c r="L500" s="1260"/>
      <c r="M500" s="1260"/>
      <c r="N500" s="1260"/>
      <c r="O500" s="1260"/>
    </row>
    <row r="501" spans="2:15" x14ac:dyDescent="0.3">
      <c r="B501" s="1260"/>
      <c r="C501" s="1260"/>
      <c r="D501" s="1260"/>
      <c r="E501" s="1260"/>
      <c r="F501" s="1260"/>
      <c r="G501" s="1260"/>
      <c r="H501" s="1260"/>
      <c r="I501" s="1260"/>
      <c r="J501" s="1260"/>
      <c r="K501" s="1260"/>
      <c r="L501" s="1260"/>
      <c r="M501" s="1260"/>
      <c r="N501" s="1260"/>
      <c r="O501" s="1260"/>
    </row>
    <row r="502" spans="2:15" x14ac:dyDescent="0.3">
      <c r="B502" s="1260"/>
      <c r="C502" s="1260"/>
      <c r="D502" s="1260"/>
      <c r="E502" s="1260"/>
      <c r="F502" s="1260"/>
      <c r="G502" s="1260"/>
      <c r="H502" s="1260"/>
      <c r="I502" s="1260"/>
      <c r="J502" s="1260"/>
      <c r="K502" s="1260"/>
      <c r="L502" s="1260"/>
      <c r="M502" s="1260"/>
      <c r="N502" s="1260"/>
      <c r="O502" s="1260"/>
    </row>
    <row r="503" spans="2:15" x14ac:dyDescent="0.3">
      <c r="B503" s="1260"/>
      <c r="C503" s="1260"/>
      <c r="D503" s="1260"/>
      <c r="E503" s="1260"/>
      <c r="F503" s="1260"/>
      <c r="G503" s="1260"/>
      <c r="H503" s="1260"/>
      <c r="I503" s="1260"/>
      <c r="J503" s="1260"/>
      <c r="K503" s="1260"/>
      <c r="L503" s="1260"/>
      <c r="M503" s="1260"/>
      <c r="N503" s="1260"/>
      <c r="O503" s="1260"/>
    </row>
    <row r="504" spans="2:15" x14ac:dyDescent="0.3">
      <c r="B504" s="1260"/>
      <c r="C504" s="1260"/>
      <c r="D504" s="1260"/>
      <c r="E504" s="1260"/>
      <c r="F504" s="1260"/>
      <c r="G504" s="1260"/>
      <c r="H504" s="1260"/>
      <c r="I504" s="1260"/>
      <c r="J504" s="1260"/>
      <c r="K504" s="1260"/>
      <c r="L504" s="1260"/>
      <c r="M504" s="1260"/>
      <c r="N504" s="1260"/>
      <c r="O504" s="1260"/>
    </row>
    <row r="505" spans="2:15" x14ac:dyDescent="0.3">
      <c r="B505" s="1260"/>
      <c r="C505" s="1260"/>
      <c r="D505" s="1260"/>
      <c r="E505" s="1260"/>
      <c r="F505" s="1260"/>
      <c r="G505" s="1260"/>
      <c r="H505" s="1260"/>
      <c r="I505" s="1260"/>
      <c r="J505" s="1260"/>
      <c r="K505" s="1260"/>
      <c r="L505" s="1260"/>
      <c r="M505" s="1260"/>
      <c r="N505" s="1260"/>
      <c r="O505" s="1260"/>
    </row>
    <row r="506" spans="2:15" x14ac:dyDescent="0.3">
      <c r="B506" s="1260"/>
      <c r="C506" s="1260"/>
      <c r="D506" s="1260"/>
      <c r="E506" s="1260"/>
      <c r="F506" s="1260"/>
      <c r="G506" s="1260"/>
      <c r="H506" s="1260"/>
      <c r="I506" s="1260"/>
      <c r="J506" s="1260"/>
      <c r="K506" s="1260"/>
      <c r="L506" s="1260"/>
      <c r="M506" s="1260"/>
      <c r="N506" s="1260"/>
      <c r="O506" s="1260"/>
    </row>
    <row r="507" spans="2:15" x14ac:dyDescent="0.3">
      <c r="B507" s="1260"/>
      <c r="C507" s="1260"/>
      <c r="D507" s="1260"/>
      <c r="E507" s="1260"/>
      <c r="F507" s="1260"/>
      <c r="G507" s="1260"/>
      <c r="H507" s="1260"/>
      <c r="I507" s="1260"/>
      <c r="J507" s="1260"/>
      <c r="K507" s="1260"/>
      <c r="L507" s="1260"/>
      <c r="M507" s="1260"/>
      <c r="N507" s="1260"/>
      <c r="O507" s="1260"/>
    </row>
    <row r="508" spans="2:15" x14ac:dyDescent="0.3">
      <c r="B508" s="1260"/>
      <c r="C508" s="1260"/>
      <c r="D508" s="1260"/>
      <c r="E508" s="1260"/>
      <c r="F508" s="1260"/>
      <c r="G508" s="1260"/>
      <c r="H508" s="1260"/>
      <c r="I508" s="1260"/>
      <c r="J508" s="1260"/>
      <c r="K508" s="1260"/>
      <c r="L508" s="1260"/>
      <c r="M508" s="1260"/>
      <c r="N508" s="1260"/>
      <c r="O508" s="1260"/>
    </row>
    <row r="509" spans="2:15" x14ac:dyDescent="0.3">
      <c r="B509" s="1260"/>
      <c r="C509" s="1260"/>
      <c r="D509" s="1260"/>
      <c r="E509" s="1260"/>
      <c r="F509" s="1260"/>
      <c r="G509" s="1260"/>
      <c r="H509" s="1260"/>
      <c r="I509" s="1260"/>
      <c r="J509" s="1260"/>
      <c r="K509" s="1260"/>
      <c r="L509" s="1260"/>
      <c r="M509" s="1260"/>
      <c r="N509" s="1260"/>
      <c r="O509" s="1260"/>
    </row>
    <row r="510" spans="2:15" x14ac:dyDescent="0.3">
      <c r="B510" s="1260"/>
      <c r="C510" s="1260"/>
      <c r="D510" s="1260"/>
      <c r="E510" s="1260"/>
      <c r="F510" s="1260"/>
      <c r="G510" s="1260"/>
      <c r="H510" s="1260"/>
      <c r="I510" s="1260"/>
      <c r="J510" s="1260"/>
      <c r="K510" s="1260"/>
      <c r="L510" s="1260"/>
      <c r="M510" s="1260"/>
      <c r="N510" s="1260"/>
      <c r="O510" s="1260"/>
    </row>
    <row r="511" spans="2:15" x14ac:dyDescent="0.3">
      <c r="B511" s="1260"/>
      <c r="C511" s="1260"/>
      <c r="D511" s="1260"/>
      <c r="E511" s="1260"/>
      <c r="F511" s="1260"/>
      <c r="G511" s="1260"/>
      <c r="H511" s="1260"/>
      <c r="I511" s="1260"/>
      <c r="J511" s="1260"/>
      <c r="K511" s="1260"/>
      <c r="L511" s="1260"/>
      <c r="M511" s="1260"/>
      <c r="N511" s="1260"/>
      <c r="O511" s="1260"/>
    </row>
    <row r="512" spans="2:15" x14ac:dyDescent="0.3">
      <c r="B512" s="1260"/>
      <c r="C512" s="1260"/>
      <c r="D512" s="1260"/>
      <c r="E512" s="1260"/>
      <c r="F512" s="1260"/>
      <c r="G512" s="1260"/>
      <c r="H512" s="1260"/>
      <c r="I512" s="1260"/>
      <c r="J512" s="1260"/>
      <c r="K512" s="1260"/>
      <c r="L512" s="1260"/>
      <c r="M512" s="1260"/>
      <c r="N512" s="1260"/>
      <c r="O512" s="1260"/>
    </row>
    <row r="513" spans="2:15" x14ac:dyDescent="0.3">
      <c r="B513" s="1260"/>
      <c r="C513" s="1260"/>
      <c r="D513" s="1260"/>
      <c r="E513" s="1260"/>
      <c r="F513" s="1260"/>
      <c r="G513" s="1260"/>
      <c r="H513" s="1260"/>
      <c r="I513" s="1260"/>
      <c r="J513" s="1260"/>
      <c r="K513" s="1260"/>
      <c r="L513" s="1260"/>
      <c r="M513" s="1260"/>
      <c r="N513" s="1260"/>
      <c r="O513" s="1260"/>
    </row>
    <row r="514" spans="2:15" x14ac:dyDescent="0.3">
      <c r="B514" s="1260"/>
      <c r="C514" s="1260"/>
      <c r="D514" s="1260"/>
      <c r="E514" s="1260"/>
      <c r="F514" s="1260"/>
      <c r="G514" s="1260"/>
      <c r="H514" s="1260"/>
      <c r="I514" s="1260"/>
      <c r="J514" s="1260"/>
      <c r="K514" s="1260"/>
      <c r="L514" s="1260"/>
      <c r="M514" s="1260"/>
      <c r="N514" s="1260"/>
      <c r="O514" s="1260"/>
    </row>
    <row r="515" spans="2:15" x14ac:dyDescent="0.3">
      <c r="B515" s="1260"/>
      <c r="C515" s="1260"/>
      <c r="D515" s="1260"/>
      <c r="E515" s="1260"/>
      <c r="F515" s="1260"/>
      <c r="G515" s="1260"/>
      <c r="H515" s="1260"/>
      <c r="I515" s="1260"/>
      <c r="J515" s="1260"/>
      <c r="K515" s="1260"/>
      <c r="L515" s="1260"/>
      <c r="M515" s="1260"/>
      <c r="N515" s="1260"/>
      <c r="O515" s="1260"/>
    </row>
    <row r="516" spans="2:15" x14ac:dyDescent="0.3">
      <c r="B516" s="1260"/>
      <c r="C516" s="1260"/>
      <c r="D516" s="1260"/>
      <c r="E516" s="1260"/>
      <c r="F516" s="1260"/>
      <c r="G516" s="1260"/>
      <c r="H516" s="1260"/>
      <c r="I516" s="1260"/>
      <c r="J516" s="1260"/>
      <c r="K516" s="1260"/>
      <c r="L516" s="1260"/>
      <c r="M516" s="1260"/>
      <c r="N516" s="1260"/>
      <c r="O516" s="1260"/>
    </row>
    <row r="517" spans="2:15" x14ac:dyDescent="0.3">
      <c r="B517" s="1260"/>
      <c r="C517" s="1260"/>
      <c r="D517" s="1260"/>
      <c r="E517" s="1260"/>
      <c r="F517" s="1260"/>
      <c r="G517" s="1260"/>
      <c r="H517" s="1260"/>
      <c r="I517" s="1260"/>
      <c r="J517" s="1260"/>
      <c r="K517" s="1260"/>
      <c r="L517" s="1260"/>
      <c r="M517" s="1260"/>
      <c r="N517" s="1260"/>
      <c r="O517" s="1260"/>
    </row>
    <row r="518" spans="2:15" x14ac:dyDescent="0.3">
      <c r="B518" s="1260"/>
      <c r="C518" s="1260"/>
      <c r="D518" s="1260"/>
      <c r="E518" s="1260"/>
      <c r="F518" s="1260"/>
      <c r="G518" s="1260"/>
      <c r="H518" s="1260"/>
      <c r="I518" s="1260"/>
      <c r="J518" s="1260"/>
      <c r="K518" s="1260"/>
      <c r="L518" s="1260"/>
      <c r="M518" s="1260"/>
      <c r="N518" s="1260"/>
      <c r="O518" s="1260"/>
    </row>
    <row r="519" spans="2:15" x14ac:dyDescent="0.3">
      <c r="B519" s="1260"/>
      <c r="C519" s="1260"/>
      <c r="D519" s="1260"/>
      <c r="E519" s="1260"/>
      <c r="F519" s="1260"/>
      <c r="G519" s="1260"/>
      <c r="H519" s="1260"/>
      <c r="I519" s="1260"/>
      <c r="J519" s="1260"/>
      <c r="K519" s="1260"/>
      <c r="L519" s="1260"/>
      <c r="M519" s="1260"/>
      <c r="N519" s="1260"/>
      <c r="O519" s="1260"/>
    </row>
    <row r="520" spans="2:15" x14ac:dyDescent="0.3">
      <c r="B520" s="1260"/>
      <c r="C520" s="1260"/>
      <c r="D520" s="1260"/>
      <c r="E520" s="1260"/>
      <c r="F520" s="1260"/>
      <c r="G520" s="1260"/>
      <c r="H520" s="1260"/>
      <c r="I520" s="1260"/>
      <c r="J520" s="1260"/>
      <c r="K520" s="1260"/>
      <c r="L520" s="1260"/>
      <c r="M520" s="1260"/>
      <c r="N520" s="1260"/>
      <c r="O520" s="1260"/>
    </row>
    <row r="521" spans="2:15" x14ac:dyDescent="0.3">
      <c r="B521" s="1260"/>
      <c r="C521" s="1260"/>
      <c r="D521" s="1260"/>
      <c r="E521" s="1260"/>
      <c r="F521" s="1260"/>
      <c r="G521" s="1260"/>
      <c r="H521" s="1260"/>
      <c r="I521" s="1260"/>
      <c r="J521" s="1260"/>
      <c r="K521" s="1260"/>
      <c r="L521" s="1260"/>
      <c r="M521" s="1260"/>
      <c r="N521" s="1260"/>
      <c r="O521" s="1260"/>
    </row>
    <row r="522" spans="2:15" x14ac:dyDescent="0.3">
      <c r="B522" s="1260"/>
      <c r="C522" s="1260"/>
      <c r="D522" s="1260"/>
      <c r="E522" s="1260"/>
      <c r="F522" s="1260"/>
      <c r="G522" s="1260"/>
      <c r="H522" s="1260"/>
      <c r="I522" s="1260"/>
      <c r="J522" s="1260"/>
      <c r="K522" s="1260"/>
      <c r="L522" s="1260"/>
      <c r="M522" s="1260"/>
      <c r="N522" s="1260"/>
      <c r="O522" s="1260"/>
    </row>
    <row r="523" spans="2:15" x14ac:dyDescent="0.3">
      <c r="B523" s="1260"/>
      <c r="C523" s="1260"/>
      <c r="D523" s="1260"/>
      <c r="E523" s="1260"/>
      <c r="F523" s="1260"/>
      <c r="G523" s="1260"/>
      <c r="H523" s="1260"/>
      <c r="I523" s="1260"/>
      <c r="J523" s="1260"/>
      <c r="K523" s="1260"/>
      <c r="L523" s="1260"/>
      <c r="M523" s="1260"/>
      <c r="N523" s="1260"/>
      <c r="O523" s="1260"/>
    </row>
    <row r="524" spans="2:15" x14ac:dyDescent="0.3">
      <c r="B524" s="1260"/>
      <c r="C524" s="1260"/>
      <c r="D524" s="1260"/>
      <c r="E524" s="1260"/>
      <c r="F524" s="1260"/>
      <c r="G524" s="1260"/>
      <c r="H524" s="1260"/>
      <c r="I524" s="1260"/>
      <c r="J524" s="1260"/>
      <c r="K524" s="1260"/>
      <c r="L524" s="1260"/>
      <c r="M524" s="1260"/>
      <c r="N524" s="1260"/>
      <c r="O524" s="1260"/>
    </row>
    <row r="525" spans="2:15" x14ac:dyDescent="0.3">
      <c r="B525" s="1260"/>
      <c r="C525" s="1260"/>
      <c r="D525" s="1260"/>
      <c r="E525" s="1260"/>
      <c r="F525" s="1260"/>
      <c r="G525" s="1260"/>
      <c r="H525" s="1260"/>
      <c r="I525" s="1260"/>
      <c r="J525" s="1260"/>
      <c r="K525" s="1260"/>
      <c r="L525" s="1260"/>
      <c r="M525" s="1260"/>
      <c r="N525" s="1260"/>
      <c r="O525" s="1260"/>
    </row>
    <row r="526" spans="2:15" x14ac:dyDescent="0.3">
      <c r="B526" s="1260"/>
      <c r="C526" s="1260"/>
      <c r="D526" s="1260"/>
      <c r="E526" s="1260"/>
      <c r="F526" s="1260"/>
      <c r="G526" s="1260"/>
      <c r="H526" s="1260"/>
      <c r="I526" s="1260"/>
      <c r="J526" s="1260"/>
      <c r="K526" s="1260"/>
      <c r="L526" s="1260"/>
      <c r="M526" s="1260"/>
      <c r="N526" s="1260"/>
      <c r="O526" s="1260"/>
    </row>
    <row r="527" spans="2:15" x14ac:dyDescent="0.3">
      <c r="B527" s="1260"/>
      <c r="C527" s="1260"/>
      <c r="D527" s="1260"/>
      <c r="E527" s="1260"/>
      <c r="F527" s="1260"/>
      <c r="G527" s="1260"/>
      <c r="H527" s="1260"/>
      <c r="I527" s="1260"/>
      <c r="J527" s="1260"/>
      <c r="K527" s="1260"/>
      <c r="L527" s="1260"/>
      <c r="M527" s="1260"/>
      <c r="N527" s="1260"/>
      <c r="O527" s="1260"/>
    </row>
    <row r="528" spans="2:15" x14ac:dyDescent="0.3">
      <c r="B528" s="1260"/>
      <c r="C528" s="1260"/>
      <c r="D528" s="1260"/>
      <c r="E528" s="1260"/>
      <c r="F528" s="1260"/>
      <c r="G528" s="1260"/>
      <c r="H528" s="1260"/>
      <c r="I528" s="1260"/>
      <c r="J528" s="1260"/>
      <c r="K528" s="1260"/>
      <c r="L528" s="1260"/>
      <c r="M528" s="1260"/>
      <c r="N528" s="1260"/>
      <c r="O528" s="1260"/>
    </row>
    <row r="529" spans="2:15" x14ac:dyDescent="0.3">
      <c r="B529" s="1260"/>
      <c r="C529" s="1260"/>
      <c r="D529" s="1260"/>
      <c r="E529" s="1260"/>
      <c r="F529" s="1260"/>
      <c r="G529" s="1260"/>
      <c r="H529" s="1260"/>
      <c r="I529" s="1260"/>
      <c r="J529" s="1260"/>
      <c r="K529" s="1260"/>
      <c r="L529" s="1260"/>
      <c r="M529" s="1260"/>
      <c r="N529" s="1260"/>
      <c r="O529" s="1260"/>
    </row>
    <row r="530" spans="2:15" x14ac:dyDescent="0.3">
      <c r="B530" s="1260"/>
      <c r="C530" s="1260"/>
      <c r="D530" s="1260"/>
      <c r="E530" s="1260"/>
      <c r="F530" s="1260"/>
      <c r="G530" s="1260"/>
      <c r="H530" s="1260"/>
      <c r="I530" s="1260"/>
      <c r="J530" s="1260"/>
      <c r="K530" s="1260"/>
      <c r="L530" s="1260"/>
      <c r="M530" s="1260"/>
      <c r="N530" s="1260"/>
      <c r="O530" s="1260"/>
    </row>
    <row r="531" spans="2:15" x14ac:dyDescent="0.3">
      <c r="B531" s="1260"/>
      <c r="C531" s="1260"/>
      <c r="D531" s="1260"/>
      <c r="E531" s="1260"/>
      <c r="F531" s="1260"/>
      <c r="G531" s="1260"/>
      <c r="H531" s="1260"/>
      <c r="I531" s="1260"/>
      <c r="J531" s="1260"/>
      <c r="K531" s="1260"/>
      <c r="L531" s="1260"/>
      <c r="M531" s="1260"/>
      <c r="N531" s="1260"/>
      <c r="O531" s="1260"/>
    </row>
    <row r="532" spans="2:15" x14ac:dyDescent="0.3">
      <c r="B532" s="1260"/>
      <c r="C532" s="1260"/>
      <c r="D532" s="1260"/>
      <c r="E532" s="1260"/>
      <c r="F532" s="1260"/>
      <c r="G532" s="1260"/>
      <c r="H532" s="1260"/>
      <c r="I532" s="1260"/>
      <c r="J532" s="1260"/>
      <c r="K532" s="1260"/>
      <c r="L532" s="1260"/>
      <c r="M532" s="1260"/>
      <c r="N532" s="1260"/>
      <c r="O532" s="1260"/>
    </row>
    <row r="533" spans="2:15" x14ac:dyDescent="0.3">
      <c r="B533" s="1260"/>
      <c r="C533" s="1260"/>
      <c r="D533" s="1260"/>
      <c r="E533" s="1260"/>
      <c r="F533" s="1260"/>
      <c r="G533" s="1260"/>
      <c r="H533" s="1260"/>
      <c r="I533" s="1260"/>
      <c r="J533" s="1260"/>
      <c r="K533" s="1260"/>
      <c r="L533" s="1260"/>
      <c r="M533" s="1260"/>
      <c r="N533" s="1260"/>
      <c r="O533" s="1260"/>
    </row>
    <row r="534" spans="2:15" x14ac:dyDescent="0.3">
      <c r="B534" s="1260"/>
      <c r="C534" s="1260"/>
      <c r="D534" s="1260"/>
      <c r="E534" s="1260"/>
      <c r="F534" s="1260"/>
      <c r="G534" s="1260"/>
      <c r="H534" s="1260"/>
      <c r="I534" s="1260"/>
      <c r="J534" s="1260"/>
      <c r="K534" s="1260"/>
      <c r="L534" s="1260"/>
      <c r="M534" s="1260"/>
      <c r="N534" s="1260"/>
      <c r="O534" s="1260"/>
    </row>
    <row r="535" spans="2:15" x14ac:dyDescent="0.3">
      <c r="B535" s="1260"/>
      <c r="C535" s="1260"/>
      <c r="D535" s="1260"/>
      <c r="E535" s="1260"/>
      <c r="F535" s="1260"/>
      <c r="G535" s="1260"/>
      <c r="H535" s="1260"/>
      <c r="I535" s="1260"/>
      <c r="J535" s="1260"/>
      <c r="K535" s="1260"/>
      <c r="L535" s="1260"/>
      <c r="M535" s="1260"/>
      <c r="N535" s="1260"/>
      <c r="O535" s="1260"/>
    </row>
    <row r="536" spans="2:15" x14ac:dyDescent="0.3">
      <c r="B536" s="1260"/>
      <c r="C536" s="1260"/>
      <c r="D536" s="1260"/>
      <c r="E536" s="1260"/>
      <c r="F536" s="1260"/>
      <c r="G536" s="1260"/>
      <c r="H536" s="1260"/>
      <c r="I536" s="1260"/>
      <c r="J536" s="1260"/>
      <c r="K536" s="1260"/>
      <c r="L536" s="1260"/>
      <c r="M536" s="1260"/>
      <c r="N536" s="1260"/>
      <c r="O536" s="1260"/>
    </row>
    <row r="537" spans="2:15" x14ac:dyDescent="0.3">
      <c r="B537" s="1260"/>
      <c r="C537" s="1260"/>
      <c r="D537" s="1260"/>
      <c r="E537" s="1260"/>
      <c r="F537" s="1260"/>
      <c r="G537" s="1260"/>
      <c r="H537" s="1260"/>
      <c r="I537" s="1260"/>
      <c r="J537" s="1260"/>
      <c r="K537" s="1260"/>
      <c r="L537" s="1260"/>
      <c r="M537" s="1260"/>
      <c r="N537" s="1260"/>
      <c r="O537" s="1260"/>
    </row>
    <row r="538" spans="2:15" x14ac:dyDescent="0.3">
      <c r="B538" s="1260"/>
      <c r="C538" s="1260"/>
      <c r="D538" s="1260"/>
      <c r="E538" s="1260"/>
      <c r="F538" s="1260"/>
      <c r="G538" s="1260"/>
      <c r="H538" s="1260"/>
      <c r="I538" s="1260"/>
      <c r="J538" s="1260"/>
      <c r="K538" s="1260"/>
      <c r="L538" s="1260"/>
      <c r="M538" s="1260"/>
      <c r="N538" s="1260"/>
      <c r="O538" s="1260"/>
    </row>
    <row r="539" spans="2:15" x14ac:dyDescent="0.3">
      <c r="B539" s="1260"/>
      <c r="C539" s="1260"/>
      <c r="D539" s="1260"/>
      <c r="E539" s="1260"/>
      <c r="F539" s="1260"/>
      <c r="G539" s="1260"/>
      <c r="H539" s="1260"/>
      <c r="I539" s="1260"/>
      <c r="J539" s="1260"/>
      <c r="K539" s="1260"/>
      <c r="L539" s="1260"/>
      <c r="M539" s="1260"/>
      <c r="N539" s="1260"/>
      <c r="O539" s="1260"/>
    </row>
    <row r="540" spans="2:15" x14ac:dyDescent="0.3">
      <c r="B540" s="1260"/>
      <c r="C540" s="1260"/>
      <c r="D540" s="1260"/>
      <c r="E540" s="1260"/>
      <c r="F540" s="1260"/>
      <c r="G540" s="1260"/>
      <c r="H540" s="1260"/>
      <c r="I540" s="1260"/>
      <c r="J540" s="1260"/>
      <c r="K540" s="1260"/>
      <c r="L540" s="1260"/>
      <c r="M540" s="1260"/>
      <c r="N540" s="1260"/>
      <c r="O540" s="1260"/>
    </row>
    <row r="541" spans="2:15" x14ac:dyDescent="0.3">
      <c r="B541" s="1260"/>
      <c r="C541" s="1260"/>
      <c r="D541" s="1260"/>
      <c r="E541" s="1260"/>
      <c r="F541" s="1260"/>
      <c r="G541" s="1260"/>
      <c r="H541" s="1260"/>
      <c r="I541" s="1260"/>
      <c r="J541" s="1260"/>
      <c r="K541" s="1260"/>
      <c r="L541" s="1260"/>
      <c r="M541" s="1260"/>
      <c r="N541" s="1260"/>
      <c r="O541" s="1260"/>
    </row>
    <row r="542" spans="2:15" x14ac:dyDescent="0.3">
      <c r="B542" s="1260"/>
      <c r="C542" s="1260"/>
      <c r="D542" s="1260"/>
      <c r="E542" s="1260"/>
      <c r="F542" s="1260"/>
      <c r="G542" s="1260"/>
      <c r="H542" s="1260"/>
      <c r="I542" s="1260"/>
      <c r="J542" s="1260"/>
      <c r="K542" s="1260"/>
      <c r="L542" s="1260"/>
      <c r="M542" s="1260"/>
      <c r="N542" s="1260"/>
      <c r="O542" s="1260"/>
    </row>
    <row r="543" spans="2:15" x14ac:dyDescent="0.3">
      <c r="B543" s="1260"/>
      <c r="C543" s="1260"/>
      <c r="D543" s="1260"/>
      <c r="E543" s="1260"/>
      <c r="F543" s="1260"/>
      <c r="G543" s="1260"/>
      <c r="H543" s="1260"/>
      <c r="I543" s="1260"/>
      <c r="J543" s="1260"/>
      <c r="K543" s="1260"/>
      <c r="L543" s="1260"/>
      <c r="M543" s="1260"/>
      <c r="N543" s="1260"/>
      <c r="O543" s="1260"/>
    </row>
    <row r="544" spans="2:15" x14ac:dyDescent="0.3">
      <c r="B544" s="1260"/>
      <c r="C544" s="1260"/>
      <c r="D544" s="1260"/>
      <c r="E544" s="1260"/>
      <c r="F544" s="1260"/>
      <c r="G544" s="1260"/>
      <c r="H544" s="1260"/>
      <c r="I544" s="1260"/>
      <c r="J544" s="1260"/>
      <c r="K544" s="1260"/>
      <c r="L544" s="1260"/>
      <c r="M544" s="1260"/>
      <c r="N544" s="1260"/>
      <c r="O544" s="1260"/>
    </row>
    <row r="545" spans="2:15" x14ac:dyDescent="0.3">
      <c r="B545" s="1260"/>
      <c r="C545" s="1260"/>
      <c r="D545" s="1260"/>
      <c r="E545" s="1260"/>
      <c r="F545" s="1260"/>
      <c r="G545" s="1260"/>
      <c r="H545" s="1260"/>
      <c r="I545" s="1260"/>
      <c r="J545" s="1260"/>
      <c r="K545" s="1260"/>
      <c r="L545" s="1260"/>
      <c r="M545" s="1260"/>
      <c r="N545" s="1260"/>
      <c r="O545" s="1260"/>
    </row>
    <row r="546" spans="2:15" x14ac:dyDescent="0.3">
      <c r="B546" s="1260"/>
      <c r="C546" s="1260"/>
      <c r="D546" s="1260"/>
      <c r="E546" s="1260"/>
      <c r="F546" s="1260"/>
      <c r="G546" s="1260"/>
      <c r="H546" s="1260"/>
      <c r="I546" s="1260"/>
      <c r="J546" s="1260"/>
      <c r="K546" s="1260"/>
      <c r="L546" s="1260"/>
      <c r="M546" s="1260"/>
      <c r="N546" s="1260"/>
      <c r="O546" s="1260"/>
    </row>
    <row r="547" spans="2:15" x14ac:dyDescent="0.3">
      <c r="B547" s="1260"/>
      <c r="C547" s="1260"/>
      <c r="D547" s="1260"/>
      <c r="E547" s="1260"/>
      <c r="F547" s="1260"/>
      <c r="G547" s="1260"/>
      <c r="H547" s="1260"/>
      <c r="I547" s="1260"/>
      <c r="J547" s="1260"/>
      <c r="K547" s="1260"/>
      <c r="L547" s="1260"/>
      <c r="M547" s="1260"/>
      <c r="N547" s="1260"/>
      <c r="O547" s="1260"/>
    </row>
    <row r="548" spans="2:15" x14ac:dyDescent="0.3">
      <c r="B548" s="1260"/>
      <c r="C548" s="1260"/>
      <c r="D548" s="1260"/>
      <c r="E548" s="1260"/>
      <c r="F548" s="1260"/>
      <c r="G548" s="1260"/>
      <c r="H548" s="1260"/>
      <c r="I548" s="1260"/>
      <c r="J548" s="1260"/>
      <c r="K548" s="1260"/>
      <c r="L548" s="1260"/>
      <c r="M548" s="1260"/>
      <c r="N548" s="1260"/>
      <c r="O548" s="1260"/>
    </row>
    <row r="549" spans="2:15" x14ac:dyDescent="0.3">
      <c r="B549" s="1260"/>
      <c r="C549" s="1260"/>
      <c r="D549" s="1260"/>
      <c r="E549" s="1260"/>
      <c r="F549" s="1260"/>
      <c r="G549" s="1260"/>
      <c r="H549" s="1260"/>
      <c r="I549" s="1260"/>
      <c r="J549" s="1260"/>
      <c r="K549" s="1260"/>
      <c r="L549" s="1260"/>
      <c r="M549" s="1260"/>
      <c r="N549" s="1260"/>
      <c r="O549" s="1260"/>
    </row>
    <row r="550" spans="2:15" x14ac:dyDescent="0.3">
      <c r="B550" s="1260"/>
      <c r="C550" s="1260"/>
      <c r="D550" s="1260"/>
      <c r="E550" s="1260"/>
      <c r="F550" s="1260"/>
      <c r="G550" s="1260"/>
      <c r="H550" s="1260"/>
      <c r="I550" s="1260"/>
      <c r="J550" s="1260"/>
      <c r="K550" s="1260"/>
      <c r="L550" s="1260"/>
      <c r="M550" s="1260"/>
      <c r="N550" s="1260"/>
      <c r="O550" s="1260"/>
    </row>
    <row r="551" spans="2:15" x14ac:dyDescent="0.3">
      <c r="B551" s="1260"/>
      <c r="C551" s="1260"/>
      <c r="D551" s="1260"/>
      <c r="E551" s="1260"/>
      <c r="F551" s="1260"/>
      <c r="G551" s="1260"/>
      <c r="H551" s="1260"/>
      <c r="I551" s="1260"/>
      <c r="J551" s="1260"/>
      <c r="K551" s="1260"/>
      <c r="L551" s="1260"/>
      <c r="M551" s="1260"/>
      <c r="N551" s="1260"/>
      <c r="O551" s="1260"/>
    </row>
    <row r="552" spans="2:15" x14ac:dyDescent="0.3">
      <c r="B552" s="1260"/>
      <c r="C552" s="1260"/>
      <c r="D552" s="1260"/>
      <c r="E552" s="1260"/>
      <c r="F552" s="1260"/>
      <c r="G552" s="1260"/>
      <c r="H552" s="1260"/>
      <c r="I552" s="1260"/>
      <c r="J552" s="1260"/>
      <c r="K552" s="1260"/>
      <c r="L552" s="1260"/>
      <c r="M552" s="1260"/>
      <c r="N552" s="1260"/>
      <c r="O552" s="1260"/>
    </row>
    <row r="553" spans="2:15" x14ac:dyDescent="0.3">
      <c r="B553" s="1260"/>
      <c r="C553" s="1260"/>
      <c r="D553" s="1260"/>
      <c r="E553" s="1260"/>
      <c r="F553" s="1260"/>
      <c r="G553" s="1260"/>
      <c r="H553" s="1260"/>
      <c r="I553" s="1260"/>
      <c r="J553" s="1260"/>
      <c r="K553" s="1260"/>
      <c r="L553" s="1260"/>
      <c r="M553" s="1260"/>
      <c r="N553" s="1260"/>
      <c r="O553" s="1260"/>
    </row>
    <row r="554" spans="2:15" x14ac:dyDescent="0.3">
      <c r="B554" s="1260"/>
      <c r="C554" s="1260"/>
      <c r="D554" s="1260"/>
      <c r="E554" s="1260"/>
      <c r="F554" s="1260"/>
      <c r="G554" s="1260"/>
      <c r="H554" s="1260"/>
      <c r="I554" s="1260"/>
      <c r="J554" s="1260"/>
      <c r="K554" s="1260"/>
      <c r="L554" s="1260"/>
      <c r="M554" s="1260"/>
      <c r="N554" s="1260"/>
      <c r="O554" s="1260"/>
    </row>
    <row r="555" spans="2:15" x14ac:dyDescent="0.3">
      <c r="B555" s="1260"/>
      <c r="C555" s="1260"/>
      <c r="D555" s="1260"/>
      <c r="E555" s="1260"/>
      <c r="F555" s="1260"/>
      <c r="G555" s="1260"/>
      <c r="H555" s="1260"/>
      <c r="I555" s="1260"/>
      <c r="J555" s="1260"/>
      <c r="K555" s="1260"/>
      <c r="L555" s="1260"/>
      <c r="M555" s="1260"/>
      <c r="N555" s="1260"/>
      <c r="O555" s="1260"/>
    </row>
    <row r="556" spans="2:15" x14ac:dyDescent="0.3">
      <c r="B556" s="1260"/>
      <c r="C556" s="1260"/>
      <c r="D556" s="1260"/>
      <c r="E556" s="1260"/>
      <c r="F556" s="1260"/>
      <c r="G556" s="1260"/>
      <c r="H556" s="1260"/>
      <c r="I556" s="1260"/>
      <c r="J556" s="1260"/>
      <c r="K556" s="1260"/>
      <c r="L556" s="1260"/>
      <c r="M556" s="1260"/>
      <c r="N556" s="1260"/>
      <c r="O556" s="1260"/>
    </row>
    <row r="557" spans="2:15" x14ac:dyDescent="0.3">
      <c r="B557" s="1260"/>
      <c r="C557" s="1260"/>
      <c r="D557" s="1260"/>
      <c r="E557" s="1260"/>
      <c r="F557" s="1260"/>
      <c r="G557" s="1260"/>
      <c r="H557" s="1260"/>
      <c r="I557" s="1260"/>
      <c r="J557" s="1260"/>
      <c r="K557" s="1260"/>
      <c r="L557" s="1260"/>
      <c r="M557" s="1260"/>
      <c r="N557" s="1260"/>
      <c r="O557" s="1260"/>
    </row>
    <row r="558" spans="2:15" x14ac:dyDescent="0.3">
      <c r="B558" s="1260"/>
      <c r="C558" s="1260"/>
      <c r="D558" s="1260"/>
      <c r="E558" s="1260"/>
      <c r="F558" s="1260"/>
      <c r="G558" s="1260"/>
      <c r="H558" s="1260"/>
      <c r="I558" s="1260"/>
      <c r="J558" s="1260"/>
      <c r="K558" s="1260"/>
      <c r="L558" s="1260"/>
      <c r="M558" s="1260"/>
      <c r="N558" s="1260"/>
      <c r="O558" s="1260"/>
    </row>
    <row r="559" spans="2:15" x14ac:dyDescent="0.3">
      <c r="B559" s="1260"/>
      <c r="C559" s="1260"/>
      <c r="D559" s="1260"/>
      <c r="E559" s="1260"/>
      <c r="F559" s="1260"/>
      <c r="G559" s="1260"/>
      <c r="H559" s="1260"/>
      <c r="I559" s="1260"/>
      <c r="J559" s="1260"/>
      <c r="K559" s="1260"/>
      <c r="L559" s="1260"/>
      <c r="M559" s="1260"/>
      <c r="N559" s="1260"/>
      <c r="O559" s="1260"/>
    </row>
    <row r="560" spans="2:15" x14ac:dyDescent="0.3">
      <c r="B560" s="1260"/>
      <c r="C560" s="1260"/>
      <c r="D560" s="1260"/>
      <c r="E560" s="1260"/>
      <c r="F560" s="1260"/>
      <c r="G560" s="1260"/>
      <c r="H560" s="1260"/>
      <c r="I560" s="1260"/>
      <c r="J560" s="1260"/>
      <c r="K560" s="1260"/>
      <c r="L560" s="1260"/>
      <c r="M560" s="1260"/>
      <c r="N560" s="1260"/>
      <c r="O560" s="1260"/>
    </row>
    <row r="561" spans="2:15" x14ac:dyDescent="0.3">
      <c r="B561" s="1260"/>
      <c r="C561" s="1260"/>
      <c r="D561" s="1260"/>
      <c r="E561" s="1260"/>
      <c r="F561" s="1260"/>
      <c r="G561" s="1260"/>
      <c r="H561" s="1260"/>
      <c r="I561" s="1260"/>
      <c r="J561" s="1260"/>
      <c r="K561" s="1260"/>
      <c r="L561" s="1260"/>
      <c r="M561" s="1260"/>
      <c r="N561" s="1260"/>
      <c r="O561" s="1260"/>
    </row>
    <row r="562" spans="2:15" x14ac:dyDescent="0.3">
      <c r="B562" s="1260"/>
      <c r="C562" s="1260"/>
      <c r="D562" s="1260"/>
      <c r="E562" s="1260"/>
      <c r="F562" s="1260"/>
      <c r="G562" s="1260"/>
      <c r="H562" s="1260"/>
      <c r="I562" s="1260"/>
      <c r="J562" s="1260"/>
      <c r="K562" s="1260"/>
      <c r="L562" s="1260"/>
      <c r="M562" s="1260"/>
      <c r="N562" s="1260"/>
      <c r="O562" s="1260"/>
    </row>
    <row r="563" spans="2:15" x14ac:dyDescent="0.3">
      <c r="B563" s="1260"/>
      <c r="C563" s="1260"/>
      <c r="D563" s="1260"/>
      <c r="E563" s="1260"/>
      <c r="F563" s="1260"/>
      <c r="G563" s="1260"/>
      <c r="H563" s="1260"/>
      <c r="I563" s="1260"/>
      <c r="J563" s="1260"/>
      <c r="K563" s="1260"/>
      <c r="L563" s="1260"/>
      <c r="M563" s="1260"/>
      <c r="N563" s="1260"/>
      <c r="O563" s="1260"/>
    </row>
    <row r="564" spans="2:15" x14ac:dyDescent="0.3">
      <c r="B564" s="1260"/>
      <c r="C564" s="1260"/>
      <c r="D564" s="1260"/>
      <c r="E564" s="1260"/>
      <c r="F564" s="1260"/>
      <c r="G564" s="1260"/>
      <c r="H564" s="1260"/>
      <c r="I564" s="1260"/>
      <c r="J564" s="1260"/>
      <c r="K564" s="1260"/>
      <c r="L564" s="1260"/>
      <c r="M564" s="1260"/>
      <c r="N564" s="1260"/>
      <c r="O564" s="1260"/>
    </row>
    <row r="565" spans="2:15" x14ac:dyDescent="0.3">
      <c r="B565" s="1260"/>
      <c r="C565" s="1260"/>
      <c r="D565" s="1260"/>
      <c r="E565" s="1260"/>
      <c r="F565" s="1260"/>
      <c r="G565" s="1260"/>
      <c r="H565" s="1260"/>
      <c r="I565" s="1260"/>
      <c r="J565" s="1260"/>
      <c r="K565" s="1260"/>
      <c r="L565" s="1260"/>
      <c r="M565" s="1260"/>
      <c r="N565" s="1260"/>
      <c r="O565" s="1260"/>
    </row>
    <row r="566" spans="2:15" x14ac:dyDescent="0.3">
      <c r="B566" s="1260"/>
      <c r="C566" s="1260"/>
      <c r="D566" s="1260"/>
      <c r="E566" s="1260"/>
      <c r="F566" s="1260"/>
      <c r="G566" s="1260"/>
      <c r="H566" s="1260"/>
      <c r="I566" s="1260"/>
      <c r="J566" s="1260"/>
      <c r="K566" s="1260"/>
      <c r="L566" s="1260"/>
      <c r="M566" s="1260"/>
      <c r="N566" s="1260"/>
      <c r="O566" s="1260"/>
    </row>
    <row r="567" spans="2:15" x14ac:dyDescent="0.3">
      <c r="B567" s="1260"/>
      <c r="C567" s="1260"/>
      <c r="D567" s="1260"/>
      <c r="E567" s="1260"/>
      <c r="F567" s="1260"/>
      <c r="G567" s="1260"/>
      <c r="H567" s="1260"/>
      <c r="I567" s="1260"/>
      <c r="J567" s="1260"/>
      <c r="K567" s="1260"/>
      <c r="L567" s="1260"/>
      <c r="M567" s="1260"/>
      <c r="N567" s="1260"/>
      <c r="O567" s="1260"/>
    </row>
    <row r="568" spans="2:15" x14ac:dyDescent="0.3">
      <c r="B568" s="1260"/>
      <c r="C568" s="1260"/>
      <c r="D568" s="1260"/>
      <c r="E568" s="1260"/>
      <c r="F568" s="1260"/>
      <c r="G568" s="1260"/>
      <c r="H568" s="1260"/>
      <c r="I568" s="1260"/>
      <c r="J568" s="1260"/>
      <c r="K568" s="1260"/>
      <c r="L568" s="1260"/>
      <c r="M568" s="1260"/>
      <c r="N568" s="1260"/>
      <c r="O568" s="1260"/>
    </row>
    <row r="569" spans="2:15" x14ac:dyDescent="0.3">
      <c r="B569" s="1260"/>
      <c r="C569" s="1260"/>
      <c r="D569" s="1260"/>
      <c r="E569" s="1260"/>
      <c r="F569" s="1260"/>
      <c r="G569" s="1260"/>
      <c r="H569" s="1260"/>
      <c r="I569" s="1260"/>
      <c r="J569" s="1260"/>
      <c r="K569" s="1260"/>
      <c r="L569" s="1260"/>
      <c r="M569" s="1260"/>
      <c r="N569" s="1260"/>
      <c r="O569" s="1260"/>
    </row>
    <row r="570" spans="2:15" x14ac:dyDescent="0.3">
      <c r="B570" s="1260"/>
      <c r="C570" s="1260"/>
      <c r="D570" s="1260"/>
      <c r="E570" s="1260"/>
      <c r="F570" s="1260"/>
      <c r="G570" s="1260"/>
      <c r="H570" s="1260"/>
      <c r="I570" s="1260"/>
      <c r="J570" s="1260"/>
      <c r="K570" s="1260"/>
      <c r="L570" s="1260"/>
      <c r="M570" s="1260"/>
      <c r="N570" s="1260"/>
      <c r="O570" s="1260"/>
    </row>
    <row r="571" spans="2:15" x14ac:dyDescent="0.3">
      <c r="B571" s="1260"/>
      <c r="C571" s="1260"/>
      <c r="D571" s="1260"/>
      <c r="E571" s="1260"/>
      <c r="F571" s="1260"/>
      <c r="G571" s="1260"/>
      <c r="H571" s="1260"/>
      <c r="I571" s="1260"/>
      <c r="J571" s="1260"/>
      <c r="K571" s="1260"/>
      <c r="L571" s="1260"/>
      <c r="M571" s="1260"/>
      <c r="N571" s="1260"/>
      <c r="O571" s="1260"/>
    </row>
    <row r="572" spans="2:15" x14ac:dyDescent="0.3">
      <c r="B572" s="1260"/>
      <c r="C572" s="1260"/>
      <c r="D572" s="1260"/>
      <c r="E572" s="1260"/>
      <c r="F572" s="1260"/>
      <c r="G572" s="1260"/>
      <c r="H572" s="1260"/>
      <c r="I572" s="1260"/>
      <c r="J572" s="1260"/>
      <c r="K572" s="1260"/>
      <c r="L572" s="1260"/>
      <c r="M572" s="1260"/>
      <c r="N572" s="1260"/>
      <c r="O572" s="1260"/>
    </row>
    <row r="573" spans="2:15" x14ac:dyDescent="0.3">
      <c r="B573" s="1260"/>
      <c r="C573" s="1260"/>
      <c r="D573" s="1260"/>
      <c r="E573" s="1260"/>
      <c r="F573" s="1260"/>
      <c r="G573" s="1260"/>
      <c r="H573" s="1260"/>
      <c r="I573" s="1260"/>
      <c r="J573" s="1260"/>
      <c r="K573" s="1260"/>
      <c r="L573" s="1260"/>
      <c r="M573" s="1260"/>
      <c r="N573" s="1260"/>
      <c r="O573" s="1260"/>
    </row>
    <row r="574" spans="2:15" x14ac:dyDescent="0.3">
      <c r="B574" s="1260"/>
      <c r="C574" s="1260"/>
      <c r="D574" s="1260"/>
      <c r="E574" s="1260"/>
      <c r="F574" s="1260"/>
      <c r="G574" s="1260"/>
      <c r="H574" s="1260"/>
      <c r="I574" s="1260"/>
      <c r="J574" s="1260"/>
      <c r="K574" s="1260"/>
      <c r="L574" s="1260"/>
      <c r="M574" s="1260"/>
      <c r="N574" s="1260"/>
      <c r="O574" s="1260"/>
    </row>
    <row r="575" spans="2:15" x14ac:dyDescent="0.3">
      <c r="B575" s="1260"/>
      <c r="C575" s="1260"/>
      <c r="D575" s="1260"/>
      <c r="E575" s="1260"/>
      <c r="F575" s="1260"/>
      <c r="G575" s="1260"/>
      <c r="H575" s="1260"/>
      <c r="I575" s="1260"/>
      <c r="J575" s="1260"/>
      <c r="K575" s="1260"/>
      <c r="L575" s="1260"/>
      <c r="M575" s="1260"/>
      <c r="N575" s="1260"/>
      <c r="O575" s="1260"/>
    </row>
    <row r="576" spans="2:15" x14ac:dyDescent="0.3">
      <c r="B576" s="1260"/>
      <c r="C576" s="1260"/>
      <c r="D576" s="1260"/>
      <c r="E576" s="1260"/>
      <c r="F576" s="1260"/>
      <c r="G576" s="1260"/>
      <c r="H576" s="1260"/>
      <c r="I576" s="1260"/>
      <c r="J576" s="1260"/>
      <c r="K576" s="1260"/>
      <c r="L576" s="1260"/>
      <c r="M576" s="1260"/>
      <c r="N576" s="1260"/>
      <c r="O576" s="1260"/>
    </row>
    <row r="577" spans="2:15" x14ac:dyDescent="0.3">
      <c r="B577" s="1260"/>
      <c r="C577" s="1260"/>
      <c r="D577" s="1260"/>
      <c r="E577" s="1260"/>
      <c r="F577" s="1260"/>
      <c r="G577" s="1260"/>
      <c r="H577" s="1260"/>
      <c r="I577" s="1260"/>
      <c r="J577" s="1260"/>
      <c r="K577" s="1260"/>
      <c r="L577" s="1260"/>
      <c r="M577" s="1260"/>
      <c r="N577" s="1260"/>
      <c r="O577" s="1260"/>
    </row>
    <row r="578" spans="2:15" x14ac:dyDescent="0.3">
      <c r="B578" s="1260"/>
      <c r="C578" s="1260"/>
      <c r="D578" s="1260"/>
      <c r="E578" s="1260"/>
      <c r="F578" s="1260"/>
      <c r="G578" s="1260"/>
      <c r="H578" s="1260"/>
      <c r="I578" s="1260"/>
      <c r="J578" s="1260"/>
      <c r="K578" s="1260"/>
      <c r="L578" s="1260"/>
      <c r="M578" s="1260"/>
      <c r="N578" s="1260"/>
      <c r="O578" s="1260"/>
    </row>
    <row r="579" spans="2:15" x14ac:dyDescent="0.3">
      <c r="B579" s="1260"/>
      <c r="C579" s="1260"/>
      <c r="D579" s="1260"/>
      <c r="E579" s="1260"/>
      <c r="F579" s="1260"/>
      <c r="G579" s="1260"/>
      <c r="H579" s="1260"/>
      <c r="I579" s="1260"/>
      <c r="J579" s="1260"/>
      <c r="K579" s="1260"/>
      <c r="L579" s="1260"/>
      <c r="M579" s="1260"/>
      <c r="N579" s="1260"/>
      <c r="O579" s="1260"/>
    </row>
    <row r="580" spans="2:15" x14ac:dyDescent="0.3">
      <c r="B580" s="1260"/>
      <c r="C580" s="1260"/>
      <c r="D580" s="1260"/>
      <c r="E580" s="1260"/>
      <c r="F580" s="1260"/>
      <c r="G580" s="1260"/>
      <c r="H580" s="1260"/>
      <c r="I580" s="1260"/>
      <c r="J580" s="1260"/>
      <c r="K580" s="1260"/>
      <c r="L580" s="1260"/>
      <c r="M580" s="1260"/>
      <c r="N580" s="1260"/>
      <c r="O580" s="1260"/>
    </row>
    <row r="581" spans="2:15" x14ac:dyDescent="0.3">
      <c r="B581" s="1260"/>
      <c r="C581" s="1260"/>
      <c r="D581" s="1260"/>
      <c r="E581" s="1260"/>
      <c r="F581" s="1260"/>
      <c r="G581" s="1260"/>
      <c r="H581" s="1260"/>
      <c r="I581" s="1260"/>
      <c r="J581" s="1260"/>
      <c r="K581" s="1260"/>
      <c r="L581" s="1260"/>
      <c r="M581" s="1260"/>
      <c r="N581" s="1260"/>
      <c r="O581" s="1260"/>
    </row>
    <row r="582" spans="2:15" x14ac:dyDescent="0.3">
      <c r="B582" s="1260"/>
      <c r="C582" s="1260"/>
      <c r="D582" s="1260"/>
      <c r="E582" s="1260"/>
      <c r="F582" s="1260"/>
      <c r="G582" s="1260"/>
      <c r="H582" s="1260"/>
      <c r="I582" s="1260"/>
      <c r="J582" s="1260"/>
      <c r="K582" s="1260"/>
      <c r="L582" s="1260"/>
      <c r="M582" s="1260"/>
      <c r="N582" s="1260"/>
      <c r="O582" s="1260"/>
    </row>
    <row r="583" spans="2:15" x14ac:dyDescent="0.3">
      <c r="B583" s="1260"/>
      <c r="C583" s="1260"/>
      <c r="D583" s="1260"/>
      <c r="E583" s="1260"/>
      <c r="F583" s="1260"/>
      <c r="G583" s="1260"/>
      <c r="H583" s="1260"/>
      <c r="I583" s="1260"/>
      <c r="J583" s="1260"/>
      <c r="K583" s="1260"/>
      <c r="L583" s="1260"/>
      <c r="M583" s="1260"/>
      <c r="N583" s="1260"/>
      <c r="O583" s="1260"/>
    </row>
    <row r="584" spans="2:15" x14ac:dyDescent="0.3">
      <c r="B584" s="1260"/>
      <c r="C584" s="1260"/>
      <c r="D584" s="1260"/>
      <c r="E584" s="1260"/>
      <c r="F584" s="1260"/>
      <c r="G584" s="1260"/>
      <c r="H584" s="1260"/>
      <c r="I584" s="1260"/>
      <c r="J584" s="1260"/>
      <c r="K584" s="1260"/>
      <c r="L584" s="1260"/>
      <c r="M584" s="1260"/>
      <c r="N584" s="1260"/>
      <c r="O584" s="1260"/>
    </row>
    <row r="585" spans="2:15" x14ac:dyDescent="0.3">
      <c r="B585" s="1260"/>
      <c r="C585" s="1260"/>
      <c r="D585" s="1260"/>
      <c r="E585" s="1260"/>
      <c r="F585" s="1260"/>
      <c r="G585" s="1260"/>
      <c r="H585" s="1260"/>
      <c r="I585" s="1260"/>
      <c r="J585" s="1260"/>
      <c r="K585" s="1260"/>
      <c r="L585" s="1260"/>
      <c r="M585" s="1260"/>
      <c r="N585" s="1260"/>
      <c r="O585" s="1260"/>
    </row>
    <row r="586" spans="2:15" x14ac:dyDescent="0.3">
      <c r="B586" s="1260"/>
      <c r="C586" s="1260"/>
      <c r="D586" s="1260"/>
      <c r="E586" s="1260"/>
      <c r="F586" s="1260"/>
      <c r="G586" s="1260"/>
      <c r="H586" s="1260"/>
      <c r="I586" s="1260"/>
      <c r="J586" s="1260"/>
      <c r="K586" s="1260"/>
      <c r="L586" s="1260"/>
      <c r="M586" s="1260"/>
      <c r="N586" s="1260"/>
      <c r="O586" s="1260"/>
    </row>
    <row r="587" spans="2:15" x14ac:dyDescent="0.3">
      <c r="B587" s="1260"/>
      <c r="C587" s="1260"/>
      <c r="D587" s="1260"/>
      <c r="E587" s="1260"/>
      <c r="F587" s="1260"/>
      <c r="G587" s="1260"/>
      <c r="H587" s="1260"/>
      <c r="I587" s="1260"/>
      <c r="J587" s="1260"/>
      <c r="K587" s="1260"/>
      <c r="L587" s="1260"/>
      <c r="M587" s="1260"/>
      <c r="N587" s="1260"/>
      <c r="O587" s="1260"/>
    </row>
    <row r="588" spans="2:15" x14ac:dyDescent="0.3">
      <c r="B588" s="1260"/>
      <c r="C588" s="1260"/>
      <c r="D588" s="1260"/>
      <c r="E588" s="1260"/>
      <c r="F588" s="1260"/>
      <c r="G588" s="1260"/>
      <c r="H588" s="1260"/>
      <c r="I588" s="1260"/>
      <c r="J588" s="1260"/>
      <c r="K588" s="1260"/>
      <c r="L588" s="1260"/>
      <c r="M588" s="1260"/>
      <c r="N588" s="1260"/>
      <c r="O588" s="1260"/>
    </row>
    <row r="589" spans="2:15" x14ac:dyDescent="0.3">
      <c r="B589" s="1260"/>
      <c r="C589" s="1260"/>
      <c r="D589" s="1260"/>
      <c r="E589" s="1260"/>
      <c r="F589" s="1260"/>
      <c r="G589" s="1260"/>
      <c r="H589" s="1260"/>
      <c r="I589" s="1260"/>
      <c r="J589" s="1260"/>
      <c r="K589" s="1260"/>
      <c r="L589" s="1260"/>
      <c r="M589" s="1260"/>
      <c r="N589" s="1260"/>
      <c r="O589" s="1260"/>
    </row>
    <row r="590" spans="2:15" x14ac:dyDescent="0.3">
      <c r="B590" s="1260"/>
      <c r="C590" s="1260"/>
      <c r="D590" s="1260"/>
      <c r="E590" s="1260"/>
      <c r="F590" s="1260"/>
      <c r="G590" s="1260"/>
      <c r="H590" s="1260"/>
      <c r="I590" s="1260"/>
      <c r="J590" s="1260"/>
      <c r="K590" s="1260"/>
      <c r="L590" s="1260"/>
      <c r="M590" s="1260"/>
      <c r="N590" s="1260"/>
      <c r="O590" s="1260"/>
    </row>
    <row r="591" spans="2:15" x14ac:dyDescent="0.3">
      <c r="B591" s="1260"/>
      <c r="C591" s="1260"/>
      <c r="D591" s="1260"/>
      <c r="E591" s="1260"/>
      <c r="F591" s="1260"/>
      <c r="G591" s="1260"/>
      <c r="H591" s="1260"/>
      <c r="I591" s="1260"/>
      <c r="J591" s="1260"/>
      <c r="K591" s="1260"/>
      <c r="L591" s="1260"/>
      <c r="M591" s="1260"/>
      <c r="N591" s="1260"/>
      <c r="O591" s="1260"/>
    </row>
    <row r="592" spans="2:15" x14ac:dyDescent="0.3">
      <c r="B592" s="1260"/>
      <c r="C592" s="1260"/>
      <c r="D592" s="1260"/>
      <c r="E592" s="1260"/>
      <c r="F592" s="1260"/>
      <c r="G592" s="1260"/>
      <c r="H592" s="1260"/>
      <c r="I592" s="1260"/>
      <c r="J592" s="1260"/>
      <c r="K592" s="1260"/>
      <c r="L592" s="1260"/>
      <c r="M592" s="1260"/>
      <c r="N592" s="1260"/>
      <c r="O592" s="1260"/>
    </row>
    <row r="593" spans="2:15" x14ac:dyDescent="0.3">
      <c r="B593" s="1260"/>
      <c r="C593" s="1260"/>
      <c r="D593" s="1260"/>
      <c r="E593" s="1260"/>
      <c r="F593" s="1260"/>
      <c r="G593" s="1260"/>
      <c r="H593" s="1260"/>
      <c r="I593" s="1260"/>
      <c r="J593" s="1260"/>
      <c r="K593" s="1260"/>
      <c r="L593" s="1260"/>
      <c r="M593" s="1260"/>
      <c r="N593" s="1260"/>
      <c r="O593" s="1260"/>
    </row>
    <row r="594" spans="2:15" x14ac:dyDescent="0.3">
      <c r="B594" s="1260"/>
      <c r="C594" s="1260"/>
      <c r="D594" s="1260"/>
      <c r="E594" s="1260"/>
      <c r="F594" s="1260"/>
      <c r="G594" s="1260"/>
      <c r="H594" s="1260"/>
      <c r="I594" s="1260"/>
      <c r="J594" s="1260"/>
      <c r="K594" s="1260"/>
      <c r="L594" s="1260"/>
      <c r="M594" s="1260"/>
      <c r="N594" s="1260"/>
      <c r="O594" s="1260"/>
    </row>
    <row r="595" spans="2:15" x14ac:dyDescent="0.3">
      <c r="B595" s="1260"/>
      <c r="C595" s="1260"/>
      <c r="D595" s="1260"/>
      <c r="E595" s="1260"/>
      <c r="F595" s="1260"/>
      <c r="G595" s="1260"/>
      <c r="H595" s="1260"/>
      <c r="I595" s="1260"/>
      <c r="J595" s="1260"/>
      <c r="K595" s="1260"/>
      <c r="L595" s="1260"/>
      <c r="M595" s="1260"/>
      <c r="N595" s="1260"/>
      <c r="O595" s="1260"/>
    </row>
    <row r="596" spans="2:15" x14ac:dyDescent="0.3">
      <c r="B596" s="1260"/>
      <c r="C596" s="1260"/>
      <c r="D596" s="1260"/>
      <c r="E596" s="1260"/>
      <c r="F596" s="1260"/>
      <c r="G596" s="1260"/>
      <c r="H596" s="1260"/>
      <c r="I596" s="1260"/>
      <c r="J596" s="1260"/>
      <c r="K596" s="1260"/>
      <c r="L596" s="1260"/>
      <c r="M596" s="1260"/>
      <c r="N596" s="1260"/>
      <c r="O596" s="1260"/>
    </row>
    <row r="597" spans="2:15" x14ac:dyDescent="0.3">
      <c r="B597" s="1260"/>
      <c r="C597" s="1260"/>
      <c r="D597" s="1260"/>
      <c r="E597" s="1260"/>
      <c r="F597" s="1260"/>
      <c r="G597" s="1260"/>
      <c r="H597" s="1260"/>
      <c r="I597" s="1260"/>
      <c r="J597" s="1260"/>
      <c r="K597" s="1260"/>
      <c r="L597" s="1260"/>
      <c r="M597" s="1260"/>
      <c r="N597" s="1260"/>
      <c r="O597" s="1260"/>
    </row>
    <row r="598" spans="2:15" x14ac:dyDescent="0.3">
      <c r="B598" s="1260"/>
      <c r="C598" s="1260"/>
      <c r="D598" s="1260"/>
      <c r="E598" s="1260"/>
      <c r="F598" s="1260"/>
      <c r="G598" s="1260"/>
      <c r="H598" s="1260"/>
      <c r="I598" s="1260"/>
      <c r="J598" s="1260"/>
      <c r="K598" s="1260"/>
      <c r="L598" s="1260"/>
      <c r="M598" s="1260"/>
      <c r="N598" s="1260"/>
      <c r="O598" s="1260"/>
    </row>
    <row r="599" spans="2:15" x14ac:dyDescent="0.3">
      <c r="B599" s="1260"/>
      <c r="C599" s="1260"/>
      <c r="D599" s="1260"/>
      <c r="E599" s="1260"/>
      <c r="F599" s="1260"/>
      <c r="G599" s="1260"/>
      <c r="H599" s="1260"/>
      <c r="I599" s="1260"/>
      <c r="J599" s="1260"/>
      <c r="K599" s="1260"/>
      <c r="L599" s="1260"/>
      <c r="M599" s="1260"/>
      <c r="N599" s="1260"/>
      <c r="O599" s="1260"/>
    </row>
    <row r="600" spans="2:15" x14ac:dyDescent="0.3">
      <c r="B600" s="1260"/>
      <c r="C600" s="1260"/>
      <c r="D600" s="1260"/>
      <c r="E600" s="1260"/>
      <c r="F600" s="1260"/>
      <c r="G600" s="1260"/>
      <c r="H600" s="1260"/>
      <c r="I600" s="1260"/>
      <c r="J600" s="1260"/>
      <c r="K600" s="1260"/>
      <c r="L600" s="1260"/>
      <c r="M600" s="1260"/>
      <c r="N600" s="1260"/>
      <c r="O600" s="1260"/>
    </row>
    <row r="601" spans="2:15" x14ac:dyDescent="0.3">
      <c r="B601" s="1260"/>
      <c r="C601" s="1260"/>
      <c r="D601" s="1260"/>
      <c r="E601" s="1260"/>
      <c r="F601" s="1260"/>
      <c r="G601" s="1260"/>
      <c r="H601" s="1260"/>
      <c r="I601" s="1260"/>
      <c r="J601" s="1260"/>
      <c r="K601" s="1260"/>
      <c r="L601" s="1260"/>
      <c r="M601" s="1260"/>
      <c r="N601" s="1260"/>
      <c r="O601" s="1260"/>
    </row>
    <row r="602" spans="2:15" x14ac:dyDescent="0.3">
      <c r="B602" s="1260"/>
      <c r="C602" s="1260"/>
      <c r="D602" s="1260"/>
      <c r="E602" s="1260"/>
      <c r="F602" s="1260"/>
      <c r="G602" s="1260"/>
      <c r="H602" s="1260"/>
      <c r="I602" s="1260"/>
      <c r="J602" s="1260"/>
      <c r="K602" s="1260"/>
      <c r="L602" s="1260"/>
      <c r="M602" s="1260"/>
      <c r="N602" s="1260"/>
      <c r="O602" s="1260"/>
    </row>
    <row r="603" spans="2:15" x14ac:dyDescent="0.3">
      <c r="B603" s="1260"/>
      <c r="C603" s="1260"/>
      <c r="D603" s="1260"/>
      <c r="E603" s="1260"/>
      <c r="F603" s="1260"/>
      <c r="G603" s="1260"/>
      <c r="H603" s="1260"/>
      <c r="I603" s="1260"/>
      <c r="J603" s="1260"/>
      <c r="K603" s="1260"/>
      <c r="L603" s="1260"/>
      <c r="M603" s="1260"/>
      <c r="N603" s="1260"/>
      <c r="O603" s="1260"/>
    </row>
    <row r="604" spans="2:15" x14ac:dyDescent="0.3">
      <c r="B604" s="1260"/>
      <c r="C604" s="1260"/>
      <c r="D604" s="1260"/>
      <c r="E604" s="1260"/>
      <c r="F604" s="1260"/>
      <c r="G604" s="1260"/>
      <c r="H604" s="1260"/>
      <c r="I604" s="1260"/>
      <c r="J604" s="1260"/>
      <c r="K604" s="1260"/>
      <c r="L604" s="1260"/>
      <c r="M604" s="1260"/>
      <c r="N604" s="1260"/>
      <c r="O604" s="1260"/>
    </row>
    <row r="605" spans="2:15" x14ac:dyDescent="0.3">
      <c r="B605" s="1260"/>
      <c r="C605" s="1260"/>
      <c r="D605" s="1260"/>
      <c r="E605" s="1260"/>
      <c r="F605" s="1260"/>
      <c r="G605" s="1260"/>
      <c r="H605" s="1260"/>
      <c r="I605" s="1260"/>
      <c r="J605" s="1260"/>
      <c r="K605" s="1260"/>
      <c r="L605" s="1260"/>
      <c r="M605" s="1260"/>
      <c r="N605" s="1260"/>
      <c r="O605" s="1260"/>
    </row>
    <row r="606" spans="2:15" x14ac:dyDescent="0.3">
      <c r="B606" s="1260"/>
      <c r="C606" s="1260"/>
      <c r="D606" s="1260"/>
      <c r="E606" s="1260"/>
      <c r="F606" s="1260"/>
      <c r="G606" s="1260"/>
      <c r="H606" s="1260"/>
      <c r="I606" s="1260"/>
      <c r="J606" s="1260"/>
      <c r="K606" s="1260"/>
      <c r="L606" s="1260"/>
      <c r="M606" s="1260"/>
      <c r="N606" s="1260"/>
      <c r="O606" s="1260"/>
    </row>
    <row r="607" spans="2:15" x14ac:dyDescent="0.3">
      <c r="B607" s="1260"/>
      <c r="C607" s="1260"/>
      <c r="D607" s="1260"/>
      <c r="E607" s="1260"/>
      <c r="F607" s="1260"/>
      <c r="G607" s="1260"/>
      <c r="H607" s="1260"/>
      <c r="I607" s="1260"/>
      <c r="J607" s="1260"/>
      <c r="K607" s="1260"/>
      <c r="L607" s="1260"/>
      <c r="M607" s="1260"/>
      <c r="N607" s="1260"/>
      <c r="O607" s="1260"/>
    </row>
    <row r="608" spans="2:15" x14ac:dyDescent="0.3">
      <c r="B608" s="1260"/>
      <c r="C608" s="1260"/>
      <c r="D608" s="1260"/>
      <c r="E608" s="1260"/>
      <c r="F608" s="1260"/>
      <c r="G608" s="1260"/>
      <c r="H608" s="1260"/>
      <c r="I608" s="1260"/>
      <c r="J608" s="1260"/>
      <c r="K608" s="1260"/>
      <c r="L608" s="1260"/>
      <c r="M608" s="1260"/>
      <c r="N608" s="1260"/>
      <c r="O608" s="1260"/>
    </row>
    <row r="609" spans="2:15" x14ac:dyDescent="0.3">
      <c r="B609" s="1260"/>
      <c r="C609" s="1260"/>
      <c r="D609" s="1260"/>
      <c r="E609" s="1260"/>
      <c r="F609" s="1260"/>
      <c r="G609" s="1260"/>
      <c r="H609" s="1260"/>
      <c r="I609" s="1260"/>
      <c r="J609" s="1260"/>
      <c r="K609" s="1260"/>
      <c r="L609" s="1260"/>
      <c r="M609" s="1260"/>
      <c r="N609" s="1260"/>
      <c r="O609" s="1260"/>
    </row>
    <row r="610" spans="2:15" x14ac:dyDescent="0.3">
      <c r="B610" s="1260"/>
      <c r="C610" s="1260"/>
      <c r="D610" s="1260"/>
      <c r="E610" s="1260"/>
      <c r="F610" s="1260"/>
      <c r="G610" s="1260"/>
      <c r="H610" s="1260"/>
      <c r="I610" s="1260"/>
      <c r="J610" s="1260"/>
      <c r="K610" s="1260"/>
      <c r="L610" s="1260"/>
      <c r="M610" s="1260"/>
      <c r="N610" s="1260"/>
      <c r="O610" s="1260"/>
    </row>
    <row r="611" spans="2:15" x14ac:dyDescent="0.3">
      <c r="B611" s="1260"/>
      <c r="C611" s="1260"/>
      <c r="D611" s="1260"/>
      <c r="E611" s="1260"/>
      <c r="F611" s="1260"/>
      <c r="G611" s="1260"/>
      <c r="H611" s="1260"/>
      <c r="I611" s="1260"/>
      <c r="J611" s="1260"/>
      <c r="K611" s="1260"/>
      <c r="L611" s="1260"/>
      <c r="M611" s="1260"/>
      <c r="N611" s="1260"/>
      <c r="O611" s="1260"/>
    </row>
    <row r="612" spans="2:15" x14ac:dyDescent="0.3">
      <c r="B612" s="1260"/>
      <c r="C612" s="1260"/>
      <c r="D612" s="1260"/>
      <c r="E612" s="1260"/>
      <c r="F612" s="1260"/>
      <c r="G612" s="1260"/>
      <c r="H612" s="1260"/>
      <c r="I612" s="1260"/>
      <c r="J612" s="1260"/>
      <c r="K612" s="1260"/>
      <c r="L612" s="1260"/>
      <c r="M612" s="1260"/>
      <c r="N612" s="1260"/>
      <c r="O612" s="1260"/>
    </row>
    <row r="613" spans="2:15" x14ac:dyDescent="0.3">
      <c r="B613" s="1260"/>
      <c r="C613" s="1260"/>
      <c r="D613" s="1260"/>
      <c r="E613" s="1260"/>
      <c r="F613" s="1260"/>
      <c r="G613" s="1260"/>
      <c r="H613" s="1260"/>
      <c r="I613" s="1260"/>
      <c r="J613" s="1260"/>
      <c r="K613" s="1260"/>
      <c r="L613" s="1260"/>
      <c r="M613" s="1260"/>
      <c r="N613" s="1260"/>
      <c r="O613" s="1260"/>
    </row>
    <row r="614" spans="2:15" x14ac:dyDescent="0.3">
      <c r="B614" s="1260"/>
      <c r="C614" s="1260"/>
      <c r="D614" s="1260"/>
      <c r="E614" s="1260"/>
      <c r="F614" s="1260"/>
      <c r="G614" s="1260"/>
      <c r="H614" s="1260"/>
      <c r="I614" s="1260"/>
      <c r="J614" s="1260"/>
      <c r="K614" s="1260"/>
      <c r="L614" s="1260"/>
      <c r="M614" s="1260"/>
      <c r="N614" s="1260"/>
      <c r="O614" s="1260"/>
    </row>
    <row r="615" spans="2:15" x14ac:dyDescent="0.3">
      <c r="B615" s="1260"/>
      <c r="C615" s="1260"/>
      <c r="D615" s="1260"/>
      <c r="E615" s="1260"/>
      <c r="F615" s="1260"/>
      <c r="G615" s="1260"/>
      <c r="H615" s="1260"/>
      <c r="I615" s="1260"/>
      <c r="J615" s="1260"/>
      <c r="K615" s="1260"/>
      <c r="L615" s="1260"/>
      <c r="M615" s="1260"/>
      <c r="N615" s="1260"/>
      <c r="O615" s="1260"/>
    </row>
    <row r="616" spans="2:15" x14ac:dyDescent="0.3">
      <c r="B616" s="1260"/>
      <c r="C616" s="1260"/>
      <c r="D616" s="1260"/>
      <c r="E616" s="1260"/>
      <c r="F616" s="1260"/>
      <c r="G616" s="1260"/>
      <c r="H616" s="1260"/>
      <c r="I616" s="1260"/>
      <c r="J616" s="1260"/>
      <c r="K616" s="1260"/>
      <c r="L616" s="1260"/>
      <c r="M616" s="1260"/>
      <c r="N616" s="1260"/>
      <c r="O616" s="1260"/>
    </row>
    <row r="617" spans="2:15" x14ac:dyDescent="0.3">
      <c r="B617" s="1260"/>
      <c r="C617" s="1260"/>
      <c r="D617" s="1260"/>
      <c r="E617" s="1260"/>
      <c r="F617" s="1260"/>
      <c r="G617" s="1260"/>
      <c r="H617" s="1260"/>
      <c r="I617" s="1260"/>
      <c r="J617" s="1260"/>
      <c r="K617" s="1260"/>
      <c r="L617" s="1260"/>
      <c r="M617" s="1260"/>
      <c r="N617" s="1260"/>
      <c r="O617" s="1260"/>
    </row>
    <row r="618" spans="2:15" x14ac:dyDescent="0.3">
      <c r="B618" s="1260"/>
      <c r="C618" s="1260"/>
      <c r="D618" s="1260"/>
      <c r="E618" s="1260"/>
      <c r="F618" s="1260"/>
      <c r="G618" s="1260"/>
      <c r="H618" s="1260"/>
      <c r="I618" s="1260"/>
      <c r="J618" s="1260"/>
      <c r="K618" s="1260"/>
      <c r="L618" s="1260"/>
      <c r="M618" s="1260"/>
      <c r="N618" s="1260"/>
      <c r="O618" s="1260"/>
    </row>
    <row r="619" spans="2:15" x14ac:dyDescent="0.3">
      <c r="B619" s="1260"/>
      <c r="C619" s="1260"/>
      <c r="D619" s="1260"/>
      <c r="E619" s="1260"/>
      <c r="F619" s="1260"/>
      <c r="G619" s="1260"/>
      <c r="H619" s="1260"/>
      <c r="I619" s="1260"/>
      <c r="J619" s="1260"/>
      <c r="K619" s="1260"/>
      <c r="L619" s="1260"/>
      <c r="M619" s="1260"/>
      <c r="N619" s="1260"/>
      <c r="O619" s="1260"/>
    </row>
    <row r="620" spans="2:15" x14ac:dyDescent="0.3">
      <c r="B620" s="1260"/>
      <c r="C620" s="1260"/>
      <c r="D620" s="1260"/>
      <c r="E620" s="1260"/>
      <c r="F620" s="1260"/>
      <c r="G620" s="1260"/>
      <c r="H620" s="1260"/>
      <c r="I620" s="1260"/>
      <c r="J620" s="1260"/>
      <c r="K620" s="1260"/>
      <c r="L620" s="1260"/>
      <c r="M620" s="1260"/>
      <c r="N620" s="1260"/>
      <c r="O620" s="1260"/>
    </row>
    <row r="621" spans="2:15" x14ac:dyDescent="0.3">
      <c r="B621" s="1260"/>
      <c r="C621" s="1260"/>
      <c r="D621" s="1260"/>
      <c r="E621" s="1260"/>
      <c r="F621" s="1260"/>
      <c r="G621" s="1260"/>
      <c r="H621" s="1260"/>
      <c r="I621" s="1260"/>
      <c r="J621" s="1260"/>
      <c r="K621" s="1260"/>
      <c r="L621" s="1260"/>
      <c r="M621" s="1260"/>
      <c r="N621" s="1260"/>
      <c r="O621" s="1260"/>
    </row>
    <row r="622" spans="2:15" x14ac:dyDescent="0.3">
      <c r="B622" s="1260"/>
      <c r="C622" s="1260"/>
      <c r="D622" s="1260"/>
      <c r="E622" s="1260"/>
      <c r="F622" s="1260"/>
      <c r="G622" s="1260"/>
      <c r="H622" s="1260"/>
      <c r="I622" s="1260"/>
      <c r="J622" s="1260"/>
      <c r="K622" s="1260"/>
      <c r="L622" s="1260"/>
      <c r="M622" s="1260"/>
      <c r="N622" s="1260"/>
      <c r="O622" s="1260"/>
    </row>
    <row r="623" spans="2:15" x14ac:dyDescent="0.3">
      <c r="B623" s="1260"/>
      <c r="C623" s="1260"/>
      <c r="D623" s="1260"/>
      <c r="E623" s="1260"/>
      <c r="F623" s="1260"/>
      <c r="G623" s="1260"/>
      <c r="H623" s="1260"/>
      <c r="I623" s="1260"/>
      <c r="J623" s="1260"/>
      <c r="K623" s="1260"/>
      <c r="L623" s="1260"/>
      <c r="M623" s="1260"/>
      <c r="N623" s="1260"/>
      <c r="O623" s="1260"/>
    </row>
    <row r="624" spans="2:15" x14ac:dyDescent="0.3">
      <c r="B624" s="1260"/>
      <c r="C624" s="1260"/>
      <c r="D624" s="1260"/>
      <c r="E624" s="1260"/>
      <c r="F624" s="1260"/>
      <c r="G624" s="1260"/>
      <c r="H624" s="1260"/>
      <c r="I624" s="1260"/>
      <c r="J624" s="1260"/>
      <c r="K624" s="1260"/>
      <c r="L624" s="1260"/>
      <c r="M624" s="1260"/>
      <c r="N624" s="1260"/>
      <c r="O624" s="1260"/>
    </row>
    <row r="625" spans="2:15" x14ac:dyDescent="0.3">
      <c r="B625" s="1260"/>
      <c r="C625" s="1260"/>
      <c r="D625" s="1260"/>
      <c r="E625" s="1260"/>
      <c r="F625" s="1260"/>
      <c r="G625" s="1260"/>
      <c r="H625" s="1260"/>
      <c r="I625" s="1260"/>
      <c r="J625" s="1260"/>
      <c r="K625" s="1260"/>
      <c r="L625" s="1260"/>
      <c r="M625" s="1260"/>
      <c r="N625" s="1260"/>
      <c r="O625" s="1260"/>
    </row>
    <row r="626" spans="2:15" x14ac:dyDescent="0.3">
      <c r="B626" s="1260"/>
      <c r="C626" s="1260"/>
      <c r="D626" s="1260"/>
      <c r="E626" s="1260"/>
      <c r="F626" s="1260"/>
      <c r="G626" s="1260"/>
      <c r="H626" s="1260"/>
      <c r="I626" s="1260"/>
      <c r="J626" s="1260"/>
      <c r="K626" s="1260"/>
      <c r="L626" s="1260"/>
      <c r="M626" s="1260"/>
      <c r="N626" s="1260"/>
      <c r="O626" s="1260"/>
    </row>
    <row r="627" spans="2:15" x14ac:dyDescent="0.3">
      <c r="B627" s="1260"/>
      <c r="C627" s="1260"/>
      <c r="D627" s="1260"/>
      <c r="E627" s="1260"/>
      <c r="F627" s="1260"/>
      <c r="G627" s="1260"/>
      <c r="H627" s="1260"/>
      <c r="I627" s="1260"/>
      <c r="J627" s="1260"/>
      <c r="K627" s="1260"/>
      <c r="L627" s="1260"/>
      <c r="M627" s="1260"/>
      <c r="N627" s="1260"/>
      <c r="O627" s="1260"/>
    </row>
    <row r="628" spans="2:15" x14ac:dyDescent="0.3">
      <c r="B628" s="1260"/>
      <c r="C628" s="1260"/>
      <c r="D628" s="1260"/>
      <c r="E628" s="1260"/>
      <c r="F628" s="1260"/>
      <c r="G628" s="1260"/>
      <c r="H628" s="1260"/>
      <c r="I628" s="1260"/>
      <c r="J628" s="1260"/>
      <c r="K628" s="1260"/>
      <c r="L628" s="1260"/>
      <c r="M628" s="1260"/>
      <c r="N628" s="1260"/>
      <c r="O628" s="1260"/>
    </row>
    <row r="629" spans="2:15" x14ac:dyDescent="0.3">
      <c r="B629" s="1260"/>
      <c r="C629" s="1260"/>
      <c r="D629" s="1260"/>
      <c r="E629" s="1260"/>
      <c r="F629" s="1260"/>
      <c r="G629" s="1260"/>
      <c r="H629" s="1260"/>
      <c r="I629" s="1260"/>
      <c r="J629" s="1260"/>
      <c r="K629" s="1260"/>
      <c r="L629" s="1260"/>
      <c r="M629" s="1260"/>
      <c r="N629" s="1260"/>
      <c r="O629" s="1260"/>
    </row>
    <row r="630" spans="2:15" x14ac:dyDescent="0.3">
      <c r="B630" s="1260"/>
      <c r="C630" s="1260"/>
      <c r="D630" s="1260"/>
      <c r="E630" s="1260"/>
      <c r="F630" s="1260"/>
      <c r="G630" s="1260"/>
      <c r="H630" s="1260"/>
      <c r="I630" s="1260"/>
      <c r="J630" s="1260"/>
      <c r="K630" s="1260"/>
      <c r="L630" s="1260"/>
      <c r="M630" s="1260"/>
      <c r="N630" s="1260"/>
      <c r="O630" s="1260"/>
    </row>
    <row r="631" spans="2:15" x14ac:dyDescent="0.3">
      <c r="B631" s="1260"/>
      <c r="C631" s="1260"/>
      <c r="D631" s="1260"/>
      <c r="E631" s="1260"/>
      <c r="F631" s="1260"/>
      <c r="G631" s="1260"/>
      <c r="H631" s="1260"/>
      <c r="I631" s="1260"/>
      <c r="J631" s="1260"/>
      <c r="K631" s="1260"/>
      <c r="L631" s="1260"/>
      <c r="M631" s="1260"/>
      <c r="N631" s="1260"/>
      <c r="O631" s="1260"/>
    </row>
    <row r="632" spans="2:15" x14ac:dyDescent="0.3">
      <c r="B632" s="1260"/>
      <c r="C632" s="1260"/>
      <c r="D632" s="1260"/>
      <c r="E632" s="1260"/>
      <c r="F632" s="1260"/>
      <c r="G632" s="1260"/>
      <c r="H632" s="1260"/>
      <c r="I632" s="1260"/>
      <c r="J632" s="1260"/>
      <c r="K632" s="1260"/>
      <c r="L632" s="1260"/>
      <c r="M632" s="1260"/>
      <c r="N632" s="1260"/>
      <c r="O632" s="1260"/>
    </row>
    <row r="633" spans="2:15" x14ac:dyDescent="0.3">
      <c r="B633" s="1260"/>
      <c r="C633" s="1260"/>
      <c r="D633" s="1260"/>
      <c r="E633" s="1260"/>
      <c r="F633" s="1260"/>
      <c r="G633" s="1260"/>
      <c r="H633" s="1260"/>
      <c r="I633" s="1260"/>
      <c r="J633" s="1260"/>
      <c r="K633" s="1260"/>
      <c r="L633" s="1260"/>
      <c r="M633" s="1260"/>
      <c r="N633" s="1260"/>
      <c r="O633" s="1260"/>
    </row>
    <row r="634" spans="2:15" x14ac:dyDescent="0.3">
      <c r="B634" s="1260"/>
      <c r="C634" s="1260"/>
      <c r="D634" s="1260"/>
      <c r="E634" s="1260"/>
      <c r="F634" s="1260"/>
      <c r="G634" s="1260"/>
      <c r="H634" s="1260"/>
      <c r="I634" s="1260"/>
      <c r="J634" s="1260"/>
      <c r="K634" s="1260"/>
      <c r="L634" s="1260"/>
      <c r="M634" s="1260"/>
      <c r="N634" s="1260"/>
      <c r="O634" s="1260"/>
    </row>
    <row r="635" spans="2:15" x14ac:dyDescent="0.3">
      <c r="B635" s="1260"/>
      <c r="C635" s="1260"/>
      <c r="D635" s="1260"/>
      <c r="E635" s="1260"/>
      <c r="F635" s="1260"/>
      <c r="G635" s="1260"/>
      <c r="H635" s="1260"/>
      <c r="I635" s="1260"/>
      <c r="J635" s="1260"/>
      <c r="K635" s="1260"/>
      <c r="L635" s="1260"/>
      <c r="M635" s="1260"/>
      <c r="N635" s="1260"/>
      <c r="O635" s="1260"/>
    </row>
    <row r="636" spans="2:15" x14ac:dyDescent="0.3">
      <c r="B636" s="1260"/>
      <c r="C636" s="1260"/>
      <c r="D636" s="1260"/>
      <c r="E636" s="1260"/>
      <c r="F636" s="1260"/>
      <c r="G636" s="1260"/>
      <c r="H636" s="1260"/>
      <c r="I636" s="1260"/>
      <c r="J636" s="1260"/>
      <c r="K636" s="1260"/>
      <c r="L636" s="1260"/>
      <c r="M636" s="1260"/>
      <c r="N636" s="1260"/>
      <c r="O636" s="1260"/>
    </row>
    <row r="637" spans="2:15" x14ac:dyDescent="0.3">
      <c r="B637" s="1260"/>
      <c r="C637" s="1260"/>
      <c r="D637" s="1260"/>
      <c r="E637" s="1260"/>
      <c r="F637" s="1260"/>
      <c r="G637" s="1260"/>
      <c r="H637" s="1260"/>
      <c r="I637" s="1260"/>
      <c r="J637" s="1260"/>
      <c r="K637" s="1260"/>
      <c r="L637" s="1260"/>
      <c r="M637" s="1260"/>
      <c r="N637" s="1260"/>
      <c r="O637" s="1260"/>
    </row>
    <row r="638" spans="2:15" x14ac:dyDescent="0.3">
      <c r="B638" s="1260"/>
      <c r="C638" s="1260"/>
      <c r="D638" s="1260"/>
      <c r="E638" s="1260"/>
      <c r="F638" s="1260"/>
      <c r="G638" s="1260"/>
      <c r="H638" s="1260"/>
      <c r="I638" s="1260"/>
      <c r="J638" s="1260"/>
      <c r="K638" s="1260"/>
      <c r="L638" s="1260"/>
      <c r="M638" s="1260"/>
      <c r="N638" s="1260"/>
      <c r="O638" s="1260"/>
    </row>
    <row r="639" spans="2:15" x14ac:dyDescent="0.3">
      <c r="B639" s="1260"/>
      <c r="C639" s="1260"/>
      <c r="D639" s="1260"/>
      <c r="E639" s="1260"/>
      <c r="F639" s="1260"/>
      <c r="G639" s="1260"/>
      <c r="H639" s="1260"/>
      <c r="I639" s="1260"/>
      <c r="J639" s="1260"/>
      <c r="K639" s="1260"/>
      <c r="L639" s="1260"/>
      <c r="M639" s="1260"/>
      <c r="N639" s="1260"/>
      <c r="O639" s="1260"/>
    </row>
    <row r="640" spans="2:15" x14ac:dyDescent="0.3">
      <c r="B640" s="1260"/>
      <c r="C640" s="1260"/>
      <c r="D640" s="1260"/>
      <c r="E640" s="1260"/>
      <c r="F640" s="1260"/>
      <c r="G640" s="1260"/>
      <c r="H640" s="1260"/>
      <c r="I640" s="1260"/>
      <c r="J640" s="1260"/>
      <c r="K640" s="1260"/>
      <c r="L640" s="1260"/>
      <c r="M640" s="1260"/>
      <c r="N640" s="1260"/>
      <c r="O640" s="1260"/>
    </row>
    <row r="641" spans="2:15" x14ac:dyDescent="0.3">
      <c r="B641" s="1260"/>
      <c r="C641" s="1260"/>
      <c r="D641" s="1260"/>
      <c r="E641" s="1260"/>
      <c r="F641" s="1260"/>
      <c r="G641" s="1260"/>
      <c r="H641" s="1260"/>
      <c r="I641" s="1260"/>
      <c r="J641" s="1260"/>
      <c r="K641" s="1260"/>
      <c r="L641" s="1260"/>
      <c r="M641" s="1260"/>
      <c r="N641" s="1260"/>
      <c r="O641" s="1260"/>
    </row>
    <row r="642" spans="2:15" x14ac:dyDescent="0.3">
      <c r="B642" s="1260"/>
      <c r="C642" s="1260"/>
      <c r="D642" s="1260"/>
      <c r="E642" s="1260"/>
      <c r="F642" s="1260"/>
      <c r="G642" s="1260"/>
      <c r="H642" s="1260"/>
      <c r="I642" s="1260"/>
      <c r="J642" s="1260"/>
      <c r="K642" s="1260"/>
      <c r="L642" s="1260"/>
      <c r="M642" s="1260"/>
      <c r="N642" s="1260"/>
      <c r="O642" s="1260"/>
    </row>
    <row r="643" spans="2:15" x14ac:dyDescent="0.3">
      <c r="B643" s="1260"/>
      <c r="C643" s="1260"/>
      <c r="D643" s="1260"/>
      <c r="E643" s="1260"/>
      <c r="F643" s="1260"/>
      <c r="G643" s="1260"/>
      <c r="H643" s="1260"/>
      <c r="I643" s="1260"/>
      <c r="J643" s="1260"/>
      <c r="K643" s="1260"/>
      <c r="L643" s="1260"/>
      <c r="M643" s="1260"/>
      <c r="N643" s="1260"/>
      <c r="O643" s="1260"/>
    </row>
    <row r="644" spans="2:15" x14ac:dyDescent="0.3">
      <c r="B644" s="1260"/>
      <c r="C644" s="1260"/>
      <c r="D644" s="1260"/>
      <c r="E644" s="1260"/>
      <c r="F644" s="1260"/>
      <c r="G644" s="1260"/>
      <c r="H644" s="1260"/>
      <c r="I644" s="1260"/>
      <c r="J644" s="1260"/>
      <c r="K644" s="1260"/>
      <c r="L644" s="1260"/>
      <c r="M644" s="1260"/>
      <c r="N644" s="1260"/>
      <c r="O644" s="1260"/>
    </row>
    <row r="645" spans="2:15" x14ac:dyDescent="0.3">
      <c r="B645" s="1260"/>
      <c r="C645" s="1260"/>
      <c r="D645" s="1260"/>
      <c r="E645" s="1260"/>
      <c r="F645" s="1260"/>
      <c r="G645" s="1260"/>
      <c r="H645" s="1260"/>
      <c r="I645" s="1260"/>
      <c r="J645" s="1260"/>
      <c r="K645" s="1260"/>
      <c r="L645" s="1260"/>
      <c r="M645" s="1260"/>
      <c r="N645" s="1260"/>
      <c r="O645" s="1260"/>
    </row>
    <row r="646" spans="2:15" x14ac:dyDescent="0.3">
      <c r="B646" s="1260"/>
      <c r="C646" s="1260"/>
      <c r="D646" s="1260"/>
      <c r="E646" s="1260"/>
      <c r="F646" s="1260"/>
      <c r="G646" s="1260"/>
      <c r="H646" s="1260"/>
      <c r="I646" s="1260"/>
      <c r="J646" s="1260"/>
      <c r="K646" s="1260"/>
      <c r="L646" s="1260"/>
      <c r="M646" s="1260"/>
      <c r="N646" s="1260"/>
      <c r="O646" s="1260"/>
    </row>
    <row r="647" spans="2:15" x14ac:dyDescent="0.3">
      <c r="B647" s="1260"/>
      <c r="C647" s="1260"/>
      <c r="D647" s="1260"/>
      <c r="E647" s="1260"/>
      <c r="F647" s="1260"/>
      <c r="G647" s="1260"/>
      <c r="H647" s="1260"/>
      <c r="I647" s="1260"/>
      <c r="J647" s="1260"/>
      <c r="K647" s="1260"/>
      <c r="L647" s="1260"/>
      <c r="M647" s="1260"/>
      <c r="N647" s="1260"/>
      <c r="O647" s="1260"/>
    </row>
    <row r="648" spans="2:15" x14ac:dyDescent="0.3">
      <c r="B648" s="1260"/>
      <c r="C648" s="1260"/>
      <c r="D648" s="1260"/>
      <c r="E648" s="1260"/>
      <c r="F648" s="1260"/>
      <c r="G648" s="1260"/>
      <c r="H648" s="1260"/>
      <c r="I648" s="1260"/>
      <c r="J648" s="1260"/>
      <c r="K648" s="1260"/>
      <c r="L648" s="1260"/>
      <c r="M648" s="1260"/>
      <c r="N648" s="1260"/>
      <c r="O648" s="1260"/>
    </row>
    <row r="649" spans="2:15" x14ac:dyDescent="0.3">
      <c r="B649" s="1260"/>
      <c r="C649" s="1260"/>
      <c r="D649" s="1260"/>
      <c r="E649" s="1260"/>
      <c r="F649" s="1260"/>
      <c r="G649" s="1260"/>
      <c r="H649" s="1260"/>
      <c r="I649" s="1260"/>
      <c r="J649" s="1260"/>
      <c r="K649" s="1260"/>
      <c r="L649" s="1260"/>
      <c r="M649" s="1260"/>
      <c r="N649" s="1260"/>
      <c r="O649" s="1260"/>
    </row>
    <row r="650" spans="2:15" x14ac:dyDescent="0.3">
      <c r="B650" s="1260"/>
      <c r="C650" s="1260"/>
      <c r="D650" s="1260"/>
      <c r="E650" s="1260"/>
      <c r="F650" s="1260"/>
      <c r="G650" s="1260"/>
      <c r="H650" s="1260"/>
      <c r="I650" s="1260"/>
      <c r="J650" s="1260"/>
      <c r="K650" s="1260"/>
      <c r="L650" s="1260"/>
      <c r="M650" s="1260"/>
      <c r="N650" s="1260"/>
      <c r="O650" s="1260"/>
    </row>
    <row r="651" spans="2:15" x14ac:dyDescent="0.3">
      <c r="B651" s="1260"/>
      <c r="C651" s="1260"/>
      <c r="D651" s="1260"/>
      <c r="E651" s="1260"/>
      <c r="F651" s="1260"/>
      <c r="G651" s="1260"/>
      <c r="H651" s="1260"/>
      <c r="I651" s="1260"/>
      <c r="J651" s="1260"/>
      <c r="K651" s="1260"/>
      <c r="L651" s="1260"/>
      <c r="M651" s="1260"/>
      <c r="N651" s="1260"/>
      <c r="O651" s="1260"/>
    </row>
    <row r="652" spans="2:15" x14ac:dyDescent="0.3">
      <c r="B652" s="1260"/>
      <c r="C652" s="1260"/>
      <c r="D652" s="1260"/>
      <c r="E652" s="1260"/>
      <c r="F652" s="1260"/>
      <c r="G652" s="1260"/>
      <c r="H652" s="1260"/>
      <c r="I652" s="1260"/>
      <c r="J652" s="1260"/>
      <c r="K652" s="1260"/>
      <c r="L652" s="1260"/>
      <c r="M652" s="1260"/>
      <c r="N652" s="1260"/>
      <c r="O652" s="1260"/>
    </row>
    <row r="653" spans="2:15" x14ac:dyDescent="0.3">
      <c r="B653" s="1260"/>
      <c r="C653" s="1260"/>
      <c r="D653" s="1260"/>
      <c r="E653" s="1260"/>
      <c r="F653" s="1260"/>
      <c r="G653" s="1260"/>
      <c r="H653" s="1260"/>
      <c r="I653" s="1260"/>
      <c r="J653" s="1260"/>
      <c r="K653" s="1260"/>
      <c r="L653" s="1260"/>
      <c r="M653" s="1260"/>
      <c r="N653" s="1260"/>
      <c r="O653" s="1260"/>
    </row>
    <row r="654" spans="2:15" x14ac:dyDescent="0.3">
      <c r="B654" s="1260"/>
      <c r="C654" s="1260"/>
      <c r="D654" s="1260"/>
      <c r="E654" s="1260"/>
      <c r="F654" s="1260"/>
      <c r="G654" s="1260"/>
      <c r="H654" s="1260"/>
      <c r="I654" s="1260"/>
      <c r="J654" s="1260"/>
      <c r="K654" s="1260"/>
      <c r="L654" s="1260"/>
      <c r="M654" s="1260"/>
      <c r="N654" s="1260"/>
      <c r="O654" s="1260"/>
    </row>
    <row r="655" spans="2:15" x14ac:dyDescent="0.3">
      <c r="B655" s="1260"/>
      <c r="C655" s="1260"/>
      <c r="D655" s="1260"/>
      <c r="E655" s="1260"/>
      <c r="F655" s="1260"/>
      <c r="G655" s="1260"/>
      <c r="H655" s="1260"/>
      <c r="I655" s="1260"/>
      <c r="J655" s="1260"/>
      <c r="K655" s="1260"/>
      <c r="L655" s="1260"/>
      <c r="M655" s="1260"/>
      <c r="N655" s="1260"/>
      <c r="O655" s="1260"/>
    </row>
    <row r="656" spans="2:15" x14ac:dyDescent="0.3">
      <c r="B656" s="1260"/>
      <c r="C656" s="1260"/>
      <c r="D656" s="1260"/>
      <c r="E656" s="1260"/>
      <c r="F656" s="1260"/>
      <c r="G656" s="1260"/>
      <c r="H656" s="1260"/>
      <c r="I656" s="1260"/>
      <c r="J656" s="1260"/>
      <c r="K656" s="1260"/>
      <c r="L656" s="1260"/>
      <c r="M656" s="1260"/>
      <c r="N656" s="1260"/>
      <c r="O656" s="1260"/>
    </row>
    <row r="657" spans="2:15" x14ac:dyDescent="0.3">
      <c r="B657" s="1260"/>
      <c r="C657" s="1260"/>
      <c r="D657" s="1260"/>
      <c r="E657" s="1260"/>
      <c r="F657" s="1260"/>
      <c r="G657" s="1260"/>
      <c r="H657" s="1260"/>
      <c r="I657" s="1260"/>
      <c r="J657" s="1260"/>
      <c r="K657" s="1260"/>
      <c r="L657" s="1260"/>
      <c r="M657" s="1260"/>
      <c r="N657" s="1260"/>
      <c r="O657" s="1260"/>
    </row>
    <row r="658" spans="2:15" x14ac:dyDescent="0.3">
      <c r="B658" s="1260"/>
      <c r="C658" s="1260"/>
      <c r="D658" s="1260"/>
      <c r="E658" s="1260"/>
      <c r="F658" s="1260"/>
      <c r="G658" s="1260"/>
      <c r="H658" s="1260"/>
      <c r="I658" s="1260"/>
      <c r="J658" s="1260"/>
      <c r="K658" s="1260"/>
      <c r="L658" s="1260"/>
      <c r="M658" s="1260"/>
      <c r="N658" s="1260"/>
      <c r="O658" s="1260"/>
    </row>
    <row r="659" spans="2:15" x14ac:dyDescent="0.3">
      <c r="B659" s="1260"/>
      <c r="C659" s="1260"/>
      <c r="D659" s="1260"/>
      <c r="E659" s="1260"/>
      <c r="F659" s="1260"/>
      <c r="G659" s="1260"/>
      <c r="H659" s="1260"/>
      <c r="I659" s="1260"/>
      <c r="J659" s="1260"/>
      <c r="K659" s="1260"/>
      <c r="L659" s="1260"/>
      <c r="M659" s="1260"/>
      <c r="N659" s="1260"/>
      <c r="O659" s="1260"/>
    </row>
    <row r="660" spans="2:15" x14ac:dyDescent="0.3">
      <c r="B660" s="1260"/>
      <c r="C660" s="1260"/>
      <c r="D660" s="1260"/>
      <c r="E660" s="1260"/>
      <c r="F660" s="1260"/>
      <c r="G660" s="1260"/>
      <c r="H660" s="1260"/>
      <c r="I660" s="1260"/>
      <c r="J660" s="1260"/>
      <c r="K660" s="1260"/>
      <c r="L660" s="1260"/>
      <c r="M660" s="1260"/>
      <c r="N660" s="1260"/>
      <c r="O660" s="1260"/>
    </row>
    <row r="661" spans="2:15" x14ac:dyDescent="0.3">
      <c r="B661" s="1260"/>
      <c r="C661" s="1260"/>
      <c r="D661" s="1260"/>
      <c r="E661" s="1260"/>
      <c r="F661" s="1260"/>
      <c r="G661" s="1260"/>
      <c r="H661" s="1260"/>
      <c r="I661" s="1260"/>
      <c r="J661" s="1260"/>
      <c r="K661" s="1260"/>
      <c r="L661" s="1260"/>
      <c r="M661" s="1260"/>
      <c r="N661" s="1260"/>
      <c r="O661" s="1260"/>
    </row>
    <row r="662" spans="2:15" x14ac:dyDescent="0.3">
      <c r="B662" s="1260"/>
      <c r="C662" s="1260"/>
      <c r="D662" s="1260"/>
      <c r="E662" s="1260"/>
      <c r="F662" s="1260"/>
      <c r="G662" s="1260"/>
      <c r="H662" s="1260"/>
      <c r="I662" s="1260"/>
      <c r="J662" s="1260"/>
      <c r="K662" s="1260"/>
      <c r="L662" s="1260"/>
      <c r="M662" s="1260"/>
      <c r="N662" s="1260"/>
      <c r="O662" s="1260"/>
    </row>
    <row r="663" spans="2:15" x14ac:dyDescent="0.3">
      <c r="B663" s="1260"/>
      <c r="C663" s="1260"/>
      <c r="D663" s="1260"/>
      <c r="E663" s="1260"/>
      <c r="F663" s="1260"/>
      <c r="G663" s="1260"/>
      <c r="H663" s="1260"/>
      <c r="I663" s="1260"/>
      <c r="J663" s="1260"/>
      <c r="K663" s="1260"/>
      <c r="L663" s="1260"/>
      <c r="M663" s="1260"/>
      <c r="N663" s="1260"/>
      <c r="O663" s="1260"/>
    </row>
    <row r="664" spans="2:15" x14ac:dyDescent="0.3">
      <c r="B664" s="1260"/>
      <c r="C664" s="1260"/>
      <c r="D664" s="1260"/>
      <c r="E664" s="1260"/>
      <c r="F664" s="1260"/>
      <c r="G664" s="1260"/>
      <c r="H664" s="1260"/>
      <c r="I664" s="1260"/>
      <c r="J664" s="1260"/>
      <c r="K664" s="1260"/>
      <c r="L664" s="1260"/>
      <c r="M664" s="1260"/>
      <c r="N664" s="1260"/>
      <c r="O664" s="1260"/>
    </row>
    <row r="665" spans="2:15" x14ac:dyDescent="0.3">
      <c r="B665" s="1260"/>
      <c r="C665" s="1260"/>
      <c r="D665" s="1260"/>
      <c r="E665" s="1260"/>
      <c r="F665" s="1260"/>
      <c r="G665" s="1260"/>
      <c r="H665" s="1260"/>
      <c r="I665" s="1260"/>
      <c r="J665" s="1260"/>
      <c r="K665" s="1260"/>
      <c r="L665" s="1260"/>
      <c r="M665" s="1260"/>
      <c r="N665" s="1260"/>
      <c r="O665" s="1260"/>
    </row>
    <row r="666" spans="2:15" x14ac:dyDescent="0.3">
      <c r="B666" s="1260"/>
      <c r="C666" s="1260"/>
      <c r="D666" s="1260"/>
      <c r="E666" s="1260"/>
      <c r="F666" s="1260"/>
      <c r="G666" s="1260"/>
      <c r="H666" s="1260"/>
      <c r="I666" s="1260"/>
      <c r="J666" s="1260"/>
      <c r="K666" s="1260"/>
      <c r="L666" s="1260"/>
      <c r="M666" s="1260"/>
      <c r="N666" s="1260"/>
      <c r="O666" s="1260"/>
    </row>
    <row r="667" spans="2:15" x14ac:dyDescent="0.3">
      <c r="B667" s="1260"/>
      <c r="C667" s="1260"/>
      <c r="D667" s="1260"/>
      <c r="E667" s="1260"/>
      <c r="F667" s="1260"/>
      <c r="G667" s="1260"/>
      <c r="H667" s="1260"/>
      <c r="I667" s="1260"/>
      <c r="J667" s="1260"/>
      <c r="K667" s="1260"/>
      <c r="L667" s="1260"/>
      <c r="M667" s="1260"/>
      <c r="N667" s="1260"/>
      <c r="O667" s="1260"/>
    </row>
    <row r="668" spans="2:15" x14ac:dyDescent="0.3">
      <c r="B668" s="1260"/>
      <c r="C668" s="1260"/>
      <c r="D668" s="1260"/>
      <c r="E668" s="1260"/>
      <c r="F668" s="1260"/>
      <c r="G668" s="1260"/>
      <c r="H668" s="1260"/>
      <c r="I668" s="1260"/>
      <c r="J668" s="1260"/>
      <c r="K668" s="1260"/>
      <c r="L668" s="1260"/>
      <c r="M668" s="1260"/>
      <c r="N668" s="1260"/>
      <c r="O668" s="1260"/>
    </row>
    <row r="669" spans="2:15" x14ac:dyDescent="0.3">
      <c r="B669" s="1260"/>
      <c r="C669" s="1260"/>
      <c r="D669" s="1260"/>
      <c r="E669" s="1260"/>
      <c r="F669" s="1260"/>
      <c r="G669" s="1260"/>
      <c r="H669" s="1260"/>
      <c r="I669" s="1260"/>
      <c r="J669" s="1260"/>
      <c r="K669" s="1260"/>
      <c r="L669" s="1260"/>
      <c r="M669" s="1260"/>
      <c r="N669" s="1260"/>
      <c r="O669" s="1260"/>
    </row>
    <row r="670" spans="2:15" x14ac:dyDescent="0.3">
      <c r="B670" s="1260"/>
      <c r="C670" s="1260"/>
      <c r="D670" s="1260"/>
      <c r="E670" s="1260"/>
      <c r="F670" s="1260"/>
      <c r="G670" s="1260"/>
      <c r="H670" s="1260"/>
      <c r="I670" s="1260"/>
      <c r="J670" s="1260"/>
      <c r="K670" s="1260"/>
      <c r="L670" s="1260"/>
      <c r="M670" s="1260"/>
      <c r="N670" s="1260"/>
      <c r="O670" s="1260"/>
    </row>
    <row r="671" spans="2:15" x14ac:dyDescent="0.3">
      <c r="B671" s="1260"/>
      <c r="C671" s="1260"/>
      <c r="D671" s="1260"/>
      <c r="E671" s="1260"/>
      <c r="F671" s="1260"/>
      <c r="G671" s="1260"/>
      <c r="H671" s="1260"/>
      <c r="I671" s="1260"/>
      <c r="J671" s="1260"/>
      <c r="K671" s="1260"/>
      <c r="L671" s="1260"/>
      <c r="M671" s="1260"/>
      <c r="N671" s="1260"/>
      <c r="O671" s="1260"/>
    </row>
    <row r="672" spans="2:15" x14ac:dyDescent="0.3">
      <c r="B672" s="1260"/>
      <c r="C672" s="1260"/>
      <c r="D672" s="1260"/>
      <c r="E672" s="1260"/>
      <c r="F672" s="1260"/>
      <c r="G672" s="1260"/>
      <c r="H672" s="1260"/>
      <c r="I672" s="1260"/>
      <c r="J672" s="1260"/>
      <c r="K672" s="1260"/>
      <c r="L672" s="1260"/>
      <c r="M672" s="1260"/>
      <c r="N672" s="1260"/>
      <c r="O672" s="1260"/>
    </row>
    <row r="673" spans="2:15" x14ac:dyDescent="0.3">
      <c r="B673" s="1260"/>
      <c r="C673" s="1260"/>
      <c r="D673" s="1260"/>
      <c r="E673" s="1260"/>
      <c r="F673" s="1260"/>
      <c r="G673" s="1260"/>
      <c r="H673" s="1260"/>
      <c r="I673" s="1260"/>
      <c r="J673" s="1260"/>
      <c r="K673" s="1260"/>
      <c r="L673" s="1260"/>
      <c r="M673" s="1260"/>
      <c r="N673" s="1260"/>
      <c r="O673" s="1260"/>
    </row>
    <row r="674" spans="2:15" x14ac:dyDescent="0.3">
      <c r="B674" s="1260"/>
      <c r="C674" s="1260"/>
      <c r="D674" s="1260"/>
      <c r="E674" s="1260"/>
      <c r="F674" s="1260"/>
      <c r="G674" s="1260"/>
      <c r="H674" s="1260"/>
      <c r="I674" s="1260"/>
      <c r="J674" s="1260"/>
      <c r="K674" s="1260"/>
      <c r="L674" s="1260"/>
      <c r="M674" s="1260"/>
      <c r="N674" s="1260"/>
      <c r="O674" s="1260"/>
    </row>
    <row r="675" spans="2:15" x14ac:dyDescent="0.3">
      <c r="B675" s="1260"/>
      <c r="C675" s="1260"/>
      <c r="D675" s="1260"/>
      <c r="E675" s="1260"/>
      <c r="F675" s="1260"/>
      <c r="G675" s="1260"/>
      <c r="H675" s="1260"/>
      <c r="I675" s="1260"/>
      <c r="J675" s="1260"/>
      <c r="K675" s="1260"/>
      <c r="L675" s="1260"/>
      <c r="M675" s="1260"/>
      <c r="N675" s="1260"/>
      <c r="O675" s="1260"/>
    </row>
    <row r="676" spans="2:15" x14ac:dyDescent="0.3">
      <c r="B676" s="1260"/>
      <c r="C676" s="1260"/>
      <c r="D676" s="1260"/>
      <c r="E676" s="1260"/>
      <c r="F676" s="1260"/>
      <c r="G676" s="1260"/>
      <c r="H676" s="1260"/>
      <c r="I676" s="1260"/>
      <c r="J676" s="1260"/>
      <c r="K676" s="1260"/>
      <c r="L676" s="1260"/>
      <c r="M676" s="1260"/>
      <c r="N676" s="1260"/>
      <c r="O676" s="1260"/>
    </row>
    <row r="677" spans="2:15" x14ac:dyDescent="0.3">
      <c r="B677" s="1260"/>
      <c r="C677" s="1260"/>
      <c r="D677" s="1260"/>
      <c r="E677" s="1260"/>
      <c r="F677" s="1260"/>
      <c r="G677" s="1260"/>
      <c r="H677" s="1260"/>
      <c r="I677" s="1260"/>
      <c r="J677" s="1260"/>
      <c r="K677" s="1260"/>
      <c r="L677" s="1260"/>
      <c r="M677" s="1260"/>
      <c r="N677" s="1260"/>
      <c r="O677" s="1260"/>
    </row>
    <row r="678" spans="2:15" x14ac:dyDescent="0.3">
      <c r="B678" s="1260"/>
      <c r="C678" s="1260"/>
      <c r="D678" s="1260"/>
      <c r="E678" s="1260"/>
      <c r="F678" s="1260"/>
      <c r="G678" s="1260"/>
      <c r="H678" s="1260"/>
      <c r="I678" s="1260"/>
      <c r="J678" s="1260"/>
      <c r="K678" s="1260"/>
      <c r="L678" s="1260"/>
      <c r="M678" s="1260"/>
      <c r="N678" s="1260"/>
      <c r="O678" s="1260"/>
    </row>
    <row r="679" spans="2:15" x14ac:dyDescent="0.3">
      <c r="B679" s="1260"/>
      <c r="C679" s="1260"/>
      <c r="D679" s="1260"/>
      <c r="E679" s="1260"/>
      <c r="F679" s="1260"/>
      <c r="G679" s="1260"/>
      <c r="H679" s="1260"/>
      <c r="I679" s="1260"/>
      <c r="J679" s="1260"/>
      <c r="K679" s="1260"/>
      <c r="L679" s="1260"/>
      <c r="M679" s="1260"/>
      <c r="N679" s="1260"/>
      <c r="O679" s="1260"/>
    </row>
    <row r="680" spans="2:15" x14ac:dyDescent="0.3">
      <c r="B680" s="1260"/>
      <c r="C680" s="1260"/>
      <c r="D680" s="1260"/>
      <c r="E680" s="1260"/>
      <c r="F680" s="1260"/>
      <c r="G680" s="1260"/>
      <c r="H680" s="1260"/>
      <c r="I680" s="1260"/>
      <c r="J680" s="1260"/>
      <c r="K680" s="1260"/>
      <c r="L680" s="1260"/>
      <c r="M680" s="1260"/>
      <c r="N680" s="1260"/>
      <c r="O680" s="1260"/>
    </row>
    <row r="681" spans="2:15" x14ac:dyDescent="0.3">
      <c r="B681" s="1260"/>
      <c r="C681" s="1260"/>
      <c r="D681" s="1260"/>
      <c r="E681" s="1260"/>
      <c r="F681" s="1260"/>
      <c r="G681" s="1260"/>
      <c r="H681" s="1260"/>
      <c r="I681" s="1260"/>
      <c r="J681" s="1260"/>
      <c r="K681" s="1260"/>
      <c r="L681" s="1260"/>
      <c r="M681" s="1260"/>
      <c r="N681" s="1260"/>
      <c r="O681" s="1260"/>
    </row>
    <row r="682" spans="2:15" x14ac:dyDescent="0.3">
      <c r="B682" s="1260"/>
      <c r="C682" s="1260"/>
      <c r="D682" s="1260"/>
      <c r="E682" s="1260"/>
      <c r="F682" s="1260"/>
      <c r="G682" s="1260"/>
      <c r="H682" s="1260"/>
      <c r="I682" s="1260"/>
      <c r="J682" s="1260"/>
      <c r="K682" s="1260"/>
      <c r="L682" s="1260"/>
      <c r="M682" s="1260"/>
      <c r="N682" s="1260"/>
      <c r="O682" s="1260"/>
    </row>
    <row r="683" spans="2:15" x14ac:dyDescent="0.3">
      <c r="B683" s="1260"/>
      <c r="C683" s="1260"/>
      <c r="D683" s="1260"/>
      <c r="E683" s="1260"/>
      <c r="F683" s="1260"/>
      <c r="G683" s="1260"/>
      <c r="H683" s="1260"/>
      <c r="I683" s="1260"/>
      <c r="J683" s="1260"/>
      <c r="K683" s="1260"/>
      <c r="L683" s="1260"/>
      <c r="M683" s="1260"/>
      <c r="N683" s="1260"/>
      <c r="O683" s="1260"/>
    </row>
    <row r="684" spans="2:15" x14ac:dyDescent="0.3">
      <c r="B684" s="1260"/>
      <c r="C684" s="1260"/>
      <c r="D684" s="1260"/>
      <c r="E684" s="1260"/>
      <c r="F684" s="1260"/>
      <c r="G684" s="1260"/>
      <c r="H684" s="1260"/>
      <c r="I684" s="1260"/>
      <c r="J684" s="1260"/>
      <c r="K684" s="1260"/>
      <c r="L684" s="1260"/>
      <c r="M684" s="1260"/>
      <c r="N684" s="1260"/>
      <c r="O684" s="1260"/>
    </row>
    <row r="685" spans="2:15" x14ac:dyDescent="0.3">
      <c r="B685" s="1260"/>
      <c r="C685" s="1260"/>
      <c r="D685" s="1260"/>
      <c r="E685" s="1260"/>
      <c r="F685" s="1260"/>
      <c r="G685" s="1260"/>
      <c r="H685" s="1260"/>
      <c r="I685" s="1260"/>
      <c r="J685" s="1260"/>
      <c r="K685" s="1260"/>
      <c r="L685" s="1260"/>
      <c r="M685" s="1260"/>
      <c r="N685" s="1260"/>
      <c r="O685" s="1260"/>
    </row>
    <row r="686" spans="2:15" x14ac:dyDescent="0.3">
      <c r="B686" s="1260"/>
      <c r="C686" s="1260"/>
      <c r="D686" s="1260"/>
      <c r="E686" s="1260"/>
      <c r="F686" s="1260"/>
      <c r="G686" s="1260"/>
      <c r="H686" s="1260"/>
      <c r="I686" s="1260"/>
      <c r="J686" s="1260"/>
      <c r="K686" s="1260"/>
      <c r="L686" s="1260"/>
      <c r="M686" s="1260"/>
      <c r="N686" s="1260"/>
      <c r="O686" s="1260"/>
    </row>
    <row r="687" spans="2:15" x14ac:dyDescent="0.3">
      <c r="B687" s="1260"/>
      <c r="C687" s="1260"/>
      <c r="D687" s="1260"/>
      <c r="E687" s="1260"/>
      <c r="F687" s="1260"/>
      <c r="G687" s="1260"/>
      <c r="H687" s="1260"/>
      <c r="I687" s="1260"/>
      <c r="J687" s="1260"/>
      <c r="K687" s="1260"/>
      <c r="L687" s="1260"/>
      <c r="M687" s="1260"/>
      <c r="N687" s="1260"/>
      <c r="O687" s="1260"/>
    </row>
    <row r="688" spans="2:15" x14ac:dyDescent="0.3">
      <c r="B688" s="1260"/>
      <c r="C688" s="1260"/>
      <c r="D688" s="1260"/>
      <c r="E688" s="1260"/>
      <c r="F688" s="1260"/>
      <c r="G688" s="1260"/>
      <c r="H688" s="1260"/>
      <c r="I688" s="1260"/>
      <c r="J688" s="1260"/>
      <c r="K688" s="1260"/>
      <c r="L688" s="1260"/>
      <c r="M688" s="1260"/>
      <c r="N688" s="1260"/>
      <c r="O688" s="1260"/>
    </row>
    <row r="689" spans="2:15" x14ac:dyDescent="0.3">
      <c r="B689" s="1260"/>
      <c r="C689" s="1260"/>
      <c r="D689" s="1260"/>
      <c r="E689" s="1260"/>
      <c r="F689" s="1260"/>
      <c r="G689" s="1260"/>
      <c r="H689" s="1260"/>
      <c r="I689" s="1260"/>
      <c r="J689" s="1260"/>
      <c r="K689" s="1260"/>
      <c r="L689" s="1260"/>
      <c r="M689" s="1260"/>
      <c r="N689" s="1260"/>
      <c r="O689" s="1260"/>
    </row>
    <row r="690" spans="2:15" x14ac:dyDescent="0.3">
      <c r="B690" s="1260"/>
      <c r="C690" s="1260"/>
      <c r="D690" s="1260"/>
      <c r="E690" s="1260"/>
      <c r="F690" s="1260"/>
      <c r="G690" s="1260"/>
      <c r="H690" s="1260"/>
      <c r="I690" s="1260"/>
      <c r="J690" s="1260"/>
      <c r="K690" s="1260"/>
      <c r="L690" s="1260"/>
      <c r="M690" s="1260"/>
      <c r="N690" s="1260"/>
      <c r="O690" s="1260"/>
    </row>
    <row r="691" spans="2:15" x14ac:dyDescent="0.3">
      <c r="B691" s="1260"/>
      <c r="C691" s="1260"/>
      <c r="D691" s="1260"/>
      <c r="E691" s="1260"/>
      <c r="F691" s="1260"/>
      <c r="G691" s="1260"/>
      <c r="H691" s="1260"/>
      <c r="I691" s="1260"/>
      <c r="J691" s="1260"/>
      <c r="K691" s="1260"/>
      <c r="L691" s="1260"/>
      <c r="M691" s="1260"/>
      <c r="N691" s="1260"/>
      <c r="O691" s="1260"/>
    </row>
    <row r="692" spans="2:15" x14ac:dyDescent="0.3">
      <c r="B692" s="1260"/>
      <c r="C692" s="1260"/>
      <c r="D692" s="1260"/>
      <c r="E692" s="1260"/>
      <c r="F692" s="1260"/>
      <c r="G692" s="1260"/>
      <c r="H692" s="1260"/>
      <c r="I692" s="1260"/>
      <c r="J692" s="1260"/>
      <c r="K692" s="1260"/>
      <c r="L692" s="1260"/>
      <c r="M692" s="1260"/>
      <c r="N692" s="1260"/>
      <c r="O692" s="1260"/>
    </row>
    <row r="693" spans="2:15" x14ac:dyDescent="0.3">
      <c r="B693" s="1260"/>
      <c r="C693" s="1260"/>
      <c r="D693" s="1260"/>
      <c r="E693" s="1260"/>
      <c r="F693" s="1260"/>
      <c r="G693" s="1260"/>
      <c r="H693" s="1260"/>
      <c r="I693" s="1260"/>
      <c r="J693" s="1260"/>
      <c r="K693" s="1260"/>
      <c r="L693" s="1260"/>
      <c r="M693" s="1260"/>
      <c r="N693" s="1260"/>
      <c r="O693" s="1260"/>
    </row>
    <row r="694" spans="2:15" x14ac:dyDescent="0.3">
      <c r="B694" s="1260"/>
      <c r="C694" s="1260"/>
      <c r="D694" s="1260"/>
      <c r="E694" s="1260"/>
      <c r="F694" s="1260"/>
      <c r="G694" s="1260"/>
      <c r="H694" s="1260"/>
      <c r="I694" s="1260"/>
      <c r="J694" s="1260"/>
      <c r="K694" s="1260"/>
      <c r="L694" s="1260"/>
      <c r="M694" s="1260"/>
      <c r="N694" s="1260"/>
      <c r="O694" s="1260"/>
    </row>
    <row r="695" spans="2:15" x14ac:dyDescent="0.3">
      <c r="B695" s="1260"/>
      <c r="C695" s="1260"/>
      <c r="D695" s="1260"/>
      <c r="E695" s="1260"/>
      <c r="F695" s="1260"/>
      <c r="G695" s="1260"/>
      <c r="H695" s="1260"/>
      <c r="I695" s="1260"/>
      <c r="J695" s="1260"/>
      <c r="K695" s="1260"/>
      <c r="L695" s="1260"/>
      <c r="M695" s="1260"/>
      <c r="N695" s="1260"/>
      <c r="O695" s="1260"/>
    </row>
    <row r="696" spans="2:15" x14ac:dyDescent="0.3">
      <c r="B696" s="1260"/>
      <c r="C696" s="1260"/>
      <c r="D696" s="1260"/>
      <c r="E696" s="1260"/>
      <c r="F696" s="1260"/>
      <c r="G696" s="1260"/>
      <c r="H696" s="1260"/>
      <c r="I696" s="1260"/>
      <c r="J696" s="1260"/>
      <c r="K696" s="1260"/>
      <c r="L696" s="1260"/>
      <c r="M696" s="1260"/>
      <c r="N696" s="1260"/>
      <c r="O696" s="1260"/>
    </row>
    <row r="697" spans="2:15" x14ac:dyDescent="0.3">
      <c r="B697" s="1260"/>
      <c r="C697" s="1260"/>
      <c r="D697" s="1260"/>
      <c r="E697" s="1260"/>
      <c r="F697" s="1260"/>
      <c r="G697" s="1260"/>
      <c r="H697" s="1260"/>
      <c r="I697" s="1260"/>
      <c r="J697" s="1260"/>
      <c r="K697" s="1260"/>
      <c r="L697" s="1260"/>
      <c r="M697" s="1260"/>
      <c r="N697" s="1260"/>
      <c r="O697" s="1260"/>
    </row>
    <row r="698" spans="2:15" x14ac:dyDescent="0.3">
      <c r="B698" s="1260"/>
      <c r="C698" s="1260"/>
      <c r="D698" s="1260"/>
      <c r="E698" s="1260"/>
      <c r="F698" s="1260"/>
      <c r="G698" s="1260"/>
      <c r="H698" s="1260"/>
      <c r="I698" s="1260"/>
      <c r="J698" s="1260"/>
      <c r="K698" s="1260"/>
      <c r="L698" s="1260"/>
      <c r="M698" s="1260"/>
      <c r="N698" s="1260"/>
      <c r="O698" s="1260"/>
    </row>
    <row r="699" spans="2:15" x14ac:dyDescent="0.3">
      <c r="B699" s="1260"/>
      <c r="C699" s="1260"/>
      <c r="D699" s="1260"/>
      <c r="E699" s="1260"/>
      <c r="F699" s="1260"/>
      <c r="G699" s="1260"/>
      <c r="H699" s="1260"/>
      <c r="I699" s="1260"/>
      <c r="J699" s="1260"/>
      <c r="K699" s="1260"/>
      <c r="L699" s="1260"/>
      <c r="M699" s="1260"/>
      <c r="N699" s="1260"/>
      <c r="O699" s="1260"/>
    </row>
    <row r="700" spans="2:15" x14ac:dyDescent="0.3">
      <c r="B700" s="1260"/>
      <c r="C700" s="1260"/>
      <c r="D700" s="1260"/>
      <c r="E700" s="1260"/>
      <c r="F700" s="1260"/>
      <c r="G700" s="1260"/>
      <c r="H700" s="1260"/>
      <c r="I700" s="1260"/>
      <c r="J700" s="1260"/>
      <c r="K700" s="1260"/>
      <c r="L700" s="1260"/>
      <c r="M700" s="1260"/>
      <c r="N700" s="1260"/>
      <c r="O700" s="1260"/>
    </row>
    <row r="701" spans="2:15" x14ac:dyDescent="0.3">
      <c r="B701" s="1260"/>
      <c r="C701" s="1260"/>
      <c r="D701" s="1260"/>
      <c r="E701" s="1260"/>
      <c r="F701" s="1260"/>
      <c r="G701" s="1260"/>
      <c r="H701" s="1260"/>
      <c r="I701" s="1260"/>
      <c r="J701" s="1260"/>
      <c r="K701" s="1260"/>
      <c r="L701" s="1260"/>
      <c r="M701" s="1260"/>
      <c r="N701" s="1260"/>
      <c r="O701" s="1260"/>
    </row>
    <row r="702" spans="2:15" x14ac:dyDescent="0.3">
      <c r="B702" s="1260"/>
      <c r="C702" s="1260"/>
      <c r="D702" s="1260"/>
      <c r="E702" s="1260"/>
      <c r="F702" s="1260"/>
      <c r="G702" s="1260"/>
      <c r="H702" s="1260"/>
      <c r="I702" s="1260"/>
      <c r="J702" s="1260"/>
      <c r="K702" s="1260"/>
      <c r="L702" s="1260"/>
      <c r="M702" s="1260"/>
      <c r="N702" s="1260"/>
      <c r="O702" s="1260"/>
    </row>
    <row r="703" spans="2:15" x14ac:dyDescent="0.3">
      <c r="B703" s="1260"/>
      <c r="C703" s="1260"/>
      <c r="D703" s="1260"/>
      <c r="E703" s="1260"/>
      <c r="F703" s="1260"/>
      <c r="G703" s="1260"/>
      <c r="H703" s="1260"/>
      <c r="I703" s="1260"/>
      <c r="J703" s="1260"/>
      <c r="K703" s="1260"/>
      <c r="L703" s="1260"/>
      <c r="M703" s="1260"/>
      <c r="N703" s="1260"/>
      <c r="O703" s="1260"/>
    </row>
    <row r="704" spans="2:15" x14ac:dyDescent="0.3">
      <c r="B704" s="1260"/>
      <c r="C704" s="1260"/>
      <c r="D704" s="1260"/>
      <c r="E704" s="1260"/>
      <c r="F704" s="1260"/>
      <c r="G704" s="1260"/>
      <c r="H704" s="1260"/>
      <c r="I704" s="1260"/>
      <c r="J704" s="1260"/>
      <c r="K704" s="1260"/>
      <c r="L704" s="1260"/>
      <c r="M704" s="1260"/>
      <c r="N704" s="1260"/>
      <c r="O704" s="1260"/>
    </row>
    <row r="705" spans="2:15" x14ac:dyDescent="0.3">
      <c r="B705" s="1260"/>
      <c r="C705" s="1260"/>
      <c r="D705" s="1260"/>
      <c r="E705" s="1260"/>
      <c r="F705" s="1260"/>
      <c r="G705" s="1260"/>
      <c r="H705" s="1260"/>
      <c r="I705" s="1260"/>
      <c r="J705" s="1260"/>
      <c r="K705" s="1260"/>
      <c r="L705" s="1260"/>
      <c r="M705" s="1260"/>
      <c r="N705" s="1260"/>
      <c r="O705" s="1260"/>
    </row>
    <row r="706" spans="2:15" x14ac:dyDescent="0.3">
      <c r="B706" s="1260"/>
      <c r="C706" s="1260"/>
      <c r="D706" s="1260"/>
      <c r="E706" s="1260"/>
      <c r="F706" s="1260"/>
      <c r="G706" s="1260"/>
      <c r="H706" s="1260"/>
      <c r="I706" s="1260"/>
      <c r="J706" s="1260"/>
      <c r="K706" s="1260"/>
      <c r="L706" s="1260"/>
      <c r="M706" s="1260"/>
      <c r="N706" s="1260"/>
      <c r="O706" s="1260"/>
    </row>
    <row r="707" spans="2:15" x14ac:dyDescent="0.3">
      <c r="B707" s="1260"/>
      <c r="C707" s="1260"/>
      <c r="D707" s="1260"/>
      <c r="E707" s="1260"/>
      <c r="F707" s="1260"/>
      <c r="G707" s="1260"/>
      <c r="H707" s="1260"/>
      <c r="I707" s="1260"/>
      <c r="J707" s="1260"/>
      <c r="K707" s="1260"/>
      <c r="L707" s="1260"/>
      <c r="M707" s="1260"/>
      <c r="N707" s="1260"/>
      <c r="O707" s="1260"/>
    </row>
    <row r="708" spans="2:15" x14ac:dyDescent="0.3">
      <c r="B708" s="1260"/>
      <c r="C708" s="1260"/>
      <c r="D708" s="1260"/>
      <c r="E708" s="1260"/>
      <c r="F708" s="1260"/>
      <c r="G708" s="1260"/>
      <c r="H708" s="1260"/>
      <c r="I708" s="1260"/>
      <c r="J708" s="1260"/>
      <c r="K708" s="1260"/>
      <c r="L708" s="1260"/>
      <c r="M708" s="1260"/>
      <c r="N708" s="1260"/>
      <c r="O708" s="1260"/>
    </row>
    <row r="709" spans="2:15" x14ac:dyDescent="0.3">
      <c r="B709" s="1260"/>
      <c r="C709" s="1260"/>
      <c r="D709" s="1260"/>
      <c r="E709" s="1260"/>
      <c r="F709" s="1260"/>
      <c r="G709" s="1260"/>
      <c r="H709" s="1260"/>
      <c r="I709" s="1260"/>
      <c r="J709" s="1260"/>
      <c r="K709" s="1260"/>
      <c r="L709" s="1260"/>
      <c r="M709" s="1260"/>
      <c r="N709" s="1260"/>
      <c r="O709" s="1260"/>
    </row>
    <row r="710" spans="2:15" x14ac:dyDescent="0.3">
      <c r="B710" s="1260"/>
      <c r="C710" s="1260"/>
      <c r="D710" s="1260"/>
      <c r="E710" s="1260"/>
      <c r="F710" s="1260"/>
      <c r="G710" s="1260"/>
      <c r="H710" s="1260"/>
      <c r="I710" s="1260"/>
      <c r="J710" s="1260"/>
      <c r="K710" s="1260"/>
      <c r="L710" s="1260"/>
      <c r="M710" s="1260"/>
      <c r="N710" s="1260"/>
      <c r="O710" s="1260"/>
    </row>
    <row r="711" spans="2:15" x14ac:dyDescent="0.3">
      <c r="B711" s="1260"/>
      <c r="C711" s="1260"/>
      <c r="D711" s="1260"/>
      <c r="E711" s="1260"/>
      <c r="F711" s="1260"/>
      <c r="G711" s="1260"/>
      <c r="H711" s="1260"/>
      <c r="I711" s="1260"/>
      <c r="J711" s="1260"/>
      <c r="K711" s="1260"/>
      <c r="L711" s="1260"/>
      <c r="M711" s="1260"/>
      <c r="N711" s="1260"/>
      <c r="O711" s="1260"/>
    </row>
    <row r="712" spans="2:15" x14ac:dyDescent="0.3">
      <c r="B712" s="1260"/>
      <c r="C712" s="1260"/>
      <c r="D712" s="1260"/>
      <c r="E712" s="1260"/>
      <c r="F712" s="1260"/>
      <c r="G712" s="1260"/>
      <c r="H712" s="1260"/>
      <c r="I712" s="1260"/>
      <c r="J712" s="1260"/>
      <c r="K712" s="1260"/>
      <c r="L712" s="1260"/>
      <c r="M712" s="1260"/>
      <c r="N712" s="1260"/>
      <c r="O712" s="1260"/>
    </row>
    <row r="713" spans="2:15" x14ac:dyDescent="0.3">
      <c r="B713" s="1260"/>
      <c r="C713" s="1260"/>
      <c r="D713" s="1260"/>
      <c r="E713" s="1260"/>
      <c r="F713" s="1260"/>
      <c r="G713" s="1260"/>
      <c r="H713" s="1260"/>
      <c r="I713" s="1260"/>
      <c r="J713" s="1260"/>
      <c r="K713" s="1260"/>
      <c r="L713" s="1260"/>
      <c r="M713" s="1260"/>
      <c r="N713" s="1260"/>
      <c r="O713" s="1260"/>
    </row>
    <row r="714" spans="2:15" x14ac:dyDescent="0.3">
      <c r="B714" s="1260"/>
      <c r="C714" s="1260"/>
      <c r="D714" s="1260"/>
      <c r="E714" s="1260"/>
      <c r="F714" s="1260"/>
      <c r="G714" s="1260"/>
      <c r="H714" s="1260"/>
      <c r="I714" s="1260"/>
      <c r="J714" s="1260"/>
      <c r="K714" s="1260"/>
      <c r="L714" s="1260"/>
      <c r="M714" s="1260"/>
      <c r="N714" s="1260"/>
      <c r="O714" s="1260"/>
    </row>
    <row r="715" spans="2:15" x14ac:dyDescent="0.3">
      <c r="B715" s="1260"/>
      <c r="C715" s="1260"/>
      <c r="D715" s="1260"/>
      <c r="E715" s="1260"/>
      <c r="F715" s="1260"/>
      <c r="G715" s="1260"/>
      <c r="H715" s="1260"/>
      <c r="I715" s="1260"/>
      <c r="J715" s="1260"/>
      <c r="K715" s="1260"/>
      <c r="L715" s="1260"/>
      <c r="M715" s="1260"/>
      <c r="N715" s="1260"/>
      <c r="O715" s="1260"/>
    </row>
    <row r="716" spans="2:15" x14ac:dyDescent="0.3">
      <c r="B716" s="1260"/>
      <c r="C716" s="1260"/>
      <c r="D716" s="1260"/>
      <c r="E716" s="1260"/>
      <c r="F716" s="1260"/>
      <c r="G716" s="1260"/>
      <c r="H716" s="1260"/>
      <c r="I716" s="1260"/>
      <c r="J716" s="1260"/>
      <c r="K716" s="1260"/>
      <c r="L716" s="1260"/>
      <c r="M716" s="1260"/>
      <c r="N716" s="1260"/>
      <c r="O716" s="1260"/>
    </row>
    <row r="717" spans="2:15" x14ac:dyDescent="0.3">
      <c r="B717" s="1260"/>
      <c r="C717" s="1260"/>
      <c r="D717" s="1260"/>
      <c r="E717" s="1260"/>
      <c r="F717" s="1260"/>
      <c r="G717" s="1260"/>
      <c r="H717" s="1260"/>
      <c r="I717" s="1260"/>
      <c r="J717" s="1260"/>
      <c r="K717" s="1260"/>
      <c r="L717" s="1260"/>
      <c r="M717" s="1260"/>
      <c r="N717" s="1260"/>
      <c r="O717" s="1260"/>
    </row>
    <row r="718" spans="2:15" x14ac:dyDescent="0.3">
      <c r="B718" s="1260"/>
      <c r="C718" s="1260"/>
      <c r="D718" s="1260"/>
      <c r="E718" s="1260"/>
      <c r="F718" s="1260"/>
      <c r="G718" s="1260"/>
      <c r="H718" s="1260"/>
      <c r="I718" s="1260"/>
      <c r="J718" s="1260"/>
      <c r="K718" s="1260"/>
      <c r="L718" s="1260"/>
      <c r="M718" s="1260"/>
      <c r="N718" s="1260"/>
      <c r="O718" s="1260"/>
    </row>
    <row r="719" spans="2:15" x14ac:dyDescent="0.3">
      <c r="B719" s="1260"/>
      <c r="C719" s="1260"/>
      <c r="D719" s="1260"/>
      <c r="E719" s="1260"/>
      <c r="F719" s="1260"/>
      <c r="G719" s="1260"/>
      <c r="H719" s="1260"/>
      <c r="I719" s="1260"/>
      <c r="J719" s="1260"/>
      <c r="K719" s="1260"/>
      <c r="L719" s="1260"/>
      <c r="M719" s="1260"/>
      <c r="N719" s="1260"/>
      <c r="O719" s="1260"/>
    </row>
    <row r="720" spans="2:15" x14ac:dyDescent="0.3">
      <c r="B720" s="1260"/>
      <c r="C720" s="1260"/>
      <c r="D720" s="1260"/>
      <c r="E720" s="1260"/>
      <c r="F720" s="1260"/>
      <c r="G720" s="1260"/>
      <c r="H720" s="1260"/>
      <c r="I720" s="1260"/>
      <c r="J720" s="1260"/>
      <c r="K720" s="1260"/>
      <c r="L720" s="1260"/>
      <c r="M720" s="1260"/>
      <c r="N720" s="1260"/>
      <c r="O720" s="1260"/>
    </row>
    <row r="721" spans="2:15" x14ac:dyDescent="0.3">
      <c r="B721" s="1260"/>
      <c r="C721" s="1260"/>
      <c r="D721" s="1260"/>
      <c r="E721" s="1260"/>
      <c r="F721" s="1260"/>
      <c r="G721" s="1260"/>
      <c r="H721" s="1260"/>
      <c r="I721" s="1260"/>
      <c r="J721" s="1260"/>
      <c r="K721" s="1260"/>
      <c r="L721" s="1260"/>
      <c r="M721" s="1260"/>
      <c r="N721" s="1260"/>
      <c r="O721" s="1260"/>
    </row>
    <row r="722" spans="2:15" x14ac:dyDescent="0.3">
      <c r="B722" s="1260"/>
      <c r="C722" s="1260"/>
      <c r="D722" s="1260"/>
      <c r="E722" s="1260"/>
      <c r="F722" s="1260"/>
      <c r="G722" s="1260"/>
      <c r="H722" s="1260"/>
      <c r="I722" s="1260"/>
      <c r="J722" s="1260"/>
      <c r="K722" s="1260"/>
      <c r="L722" s="1260"/>
      <c r="M722" s="1260"/>
      <c r="N722" s="1260"/>
      <c r="O722" s="1260"/>
    </row>
    <row r="723" spans="2:15" x14ac:dyDescent="0.3">
      <c r="B723" s="1260"/>
      <c r="C723" s="1260"/>
      <c r="D723" s="1260"/>
      <c r="E723" s="1260"/>
      <c r="F723" s="1260"/>
      <c r="G723" s="1260"/>
      <c r="H723" s="1260"/>
      <c r="I723" s="1260"/>
      <c r="J723" s="1260"/>
      <c r="K723" s="1260"/>
      <c r="L723" s="1260"/>
      <c r="M723" s="1260"/>
      <c r="N723" s="1260"/>
      <c r="O723" s="1260"/>
    </row>
    <row r="724" spans="2:15" x14ac:dyDescent="0.3">
      <c r="B724" s="1260"/>
      <c r="C724" s="1260"/>
      <c r="D724" s="1260"/>
      <c r="E724" s="1260"/>
      <c r="F724" s="1260"/>
      <c r="G724" s="1260"/>
      <c r="H724" s="1260"/>
      <c r="I724" s="1260"/>
      <c r="J724" s="1260"/>
      <c r="K724" s="1260"/>
      <c r="L724" s="1260"/>
      <c r="M724" s="1260"/>
      <c r="N724" s="1260"/>
      <c r="O724" s="1260"/>
    </row>
    <row r="725" spans="2:15" x14ac:dyDescent="0.3">
      <c r="B725" s="1260"/>
      <c r="C725" s="1260"/>
      <c r="D725" s="1260"/>
      <c r="E725" s="1260"/>
      <c r="F725" s="1260"/>
      <c r="G725" s="1260"/>
      <c r="H725" s="1260"/>
      <c r="I725" s="1260"/>
      <c r="J725" s="1260"/>
      <c r="K725" s="1260"/>
      <c r="L725" s="1260"/>
      <c r="M725" s="1260"/>
      <c r="N725" s="1260"/>
      <c r="O725" s="1260"/>
    </row>
    <row r="726" spans="2:15" x14ac:dyDescent="0.3">
      <c r="B726" s="1260"/>
      <c r="C726" s="1260"/>
      <c r="D726" s="1260"/>
      <c r="E726" s="1260"/>
      <c r="F726" s="1260"/>
      <c r="G726" s="1260"/>
      <c r="H726" s="1260"/>
      <c r="I726" s="1260"/>
      <c r="J726" s="1260"/>
      <c r="K726" s="1260"/>
      <c r="L726" s="1260"/>
      <c r="M726" s="1260"/>
      <c r="N726" s="1260"/>
      <c r="O726" s="1260"/>
    </row>
    <row r="727" spans="2:15" x14ac:dyDescent="0.3">
      <c r="B727" s="1260"/>
      <c r="C727" s="1260"/>
      <c r="D727" s="1260"/>
      <c r="E727" s="1260"/>
      <c r="F727" s="1260"/>
      <c r="G727" s="1260"/>
      <c r="H727" s="1260"/>
      <c r="I727" s="1260"/>
      <c r="J727" s="1260"/>
      <c r="K727" s="1260"/>
      <c r="L727" s="1260"/>
      <c r="M727" s="1260"/>
      <c r="N727" s="1260"/>
      <c r="O727" s="1260"/>
    </row>
    <row r="728" spans="2:15" x14ac:dyDescent="0.3">
      <c r="B728" s="1260"/>
      <c r="C728" s="1260"/>
      <c r="D728" s="1260"/>
      <c r="E728" s="1260"/>
      <c r="F728" s="1260"/>
      <c r="G728" s="1260"/>
      <c r="H728" s="1260"/>
      <c r="I728" s="1260"/>
      <c r="J728" s="1260"/>
      <c r="K728" s="1260"/>
      <c r="L728" s="1260"/>
      <c r="M728" s="1260"/>
      <c r="N728" s="1260"/>
      <c r="O728" s="1260"/>
    </row>
    <row r="729" spans="2:15" x14ac:dyDescent="0.3">
      <c r="B729" s="1260"/>
      <c r="C729" s="1260"/>
      <c r="D729" s="1260"/>
      <c r="E729" s="1260"/>
      <c r="F729" s="1260"/>
      <c r="G729" s="1260"/>
      <c r="H729" s="1260"/>
      <c r="I729" s="1260"/>
      <c r="J729" s="1260"/>
      <c r="K729" s="1260"/>
      <c r="L729" s="1260"/>
      <c r="M729" s="1260"/>
      <c r="N729" s="1260"/>
      <c r="O729" s="1260"/>
    </row>
    <row r="730" spans="2:15" x14ac:dyDescent="0.3">
      <c r="B730" s="1260"/>
      <c r="C730" s="1260"/>
      <c r="D730" s="1260"/>
      <c r="E730" s="1260"/>
      <c r="F730" s="1260"/>
      <c r="G730" s="1260"/>
      <c r="H730" s="1260"/>
      <c r="I730" s="1260"/>
      <c r="J730" s="1260"/>
      <c r="K730" s="1260"/>
      <c r="L730" s="1260"/>
      <c r="M730" s="1260"/>
      <c r="N730" s="1260"/>
      <c r="O730" s="1260"/>
    </row>
    <row r="731" spans="2:15" x14ac:dyDescent="0.3">
      <c r="B731" s="1260"/>
      <c r="C731" s="1260"/>
      <c r="D731" s="1260"/>
      <c r="E731" s="1260"/>
      <c r="F731" s="1260"/>
      <c r="G731" s="1260"/>
      <c r="H731" s="1260"/>
      <c r="I731" s="1260"/>
      <c r="J731" s="1260"/>
      <c r="K731" s="1260"/>
      <c r="L731" s="1260"/>
      <c r="M731" s="1260"/>
      <c r="N731" s="1260"/>
      <c r="O731" s="1260"/>
    </row>
    <row r="732" spans="2:15" x14ac:dyDescent="0.3">
      <c r="B732" s="1260"/>
      <c r="C732" s="1260"/>
      <c r="D732" s="1260"/>
      <c r="E732" s="1260"/>
      <c r="F732" s="1260"/>
      <c r="G732" s="1260"/>
      <c r="H732" s="1260"/>
      <c r="I732" s="1260"/>
      <c r="J732" s="1260"/>
      <c r="K732" s="1260"/>
      <c r="L732" s="1260"/>
      <c r="M732" s="1260"/>
      <c r="N732" s="1260"/>
      <c r="O732" s="1260"/>
    </row>
    <row r="733" spans="2:15" x14ac:dyDescent="0.3">
      <c r="B733" s="1260"/>
      <c r="C733" s="1260"/>
      <c r="D733" s="1260"/>
      <c r="E733" s="1260"/>
      <c r="F733" s="1260"/>
      <c r="G733" s="1260"/>
      <c r="H733" s="1260"/>
      <c r="I733" s="1260"/>
      <c r="J733" s="1260"/>
      <c r="K733" s="1260"/>
      <c r="L733" s="1260"/>
      <c r="M733" s="1260"/>
      <c r="N733" s="1260"/>
      <c r="O733" s="1260"/>
    </row>
    <row r="734" spans="2:15" x14ac:dyDescent="0.3">
      <c r="B734" s="1260"/>
      <c r="C734" s="1260"/>
      <c r="D734" s="1260"/>
      <c r="E734" s="1260"/>
      <c r="F734" s="1260"/>
      <c r="G734" s="1260"/>
      <c r="H734" s="1260"/>
      <c r="I734" s="1260"/>
      <c r="J734" s="1260"/>
      <c r="K734" s="1260"/>
      <c r="L734" s="1260"/>
      <c r="M734" s="1260"/>
      <c r="N734" s="1260"/>
      <c r="O734" s="1260"/>
    </row>
    <row r="735" spans="2:15" x14ac:dyDescent="0.3">
      <c r="B735" s="1260"/>
      <c r="C735" s="1260"/>
      <c r="D735" s="1260"/>
      <c r="E735" s="1260"/>
      <c r="F735" s="1260"/>
      <c r="G735" s="1260"/>
      <c r="H735" s="1260"/>
      <c r="I735" s="1260"/>
      <c r="J735" s="1260"/>
      <c r="K735" s="1260"/>
      <c r="L735" s="1260"/>
      <c r="M735" s="1260"/>
      <c r="N735" s="1260"/>
      <c r="O735" s="1260"/>
    </row>
    <row r="736" spans="2:15" x14ac:dyDescent="0.3">
      <c r="B736" s="1260"/>
      <c r="C736" s="1260"/>
      <c r="D736" s="1260"/>
      <c r="E736" s="1260"/>
      <c r="F736" s="1260"/>
      <c r="G736" s="1260"/>
      <c r="H736" s="1260"/>
      <c r="I736" s="1260"/>
      <c r="J736" s="1260"/>
      <c r="K736" s="1260"/>
      <c r="L736" s="1260"/>
      <c r="M736" s="1260"/>
      <c r="N736" s="1260"/>
      <c r="O736" s="1260"/>
    </row>
    <row r="737" spans="2:15" x14ac:dyDescent="0.3">
      <c r="B737" s="1260"/>
      <c r="C737" s="1260"/>
      <c r="D737" s="1260"/>
      <c r="E737" s="1260"/>
      <c r="F737" s="1260"/>
      <c r="G737" s="1260"/>
      <c r="H737" s="1260"/>
      <c r="I737" s="1260"/>
      <c r="J737" s="1260"/>
      <c r="K737" s="1260"/>
      <c r="L737" s="1260"/>
      <c r="M737" s="1260"/>
      <c r="N737" s="1260"/>
      <c r="O737" s="1260"/>
    </row>
    <row r="738" spans="2:15" x14ac:dyDescent="0.3">
      <c r="B738" s="1260"/>
      <c r="C738" s="1260"/>
      <c r="D738" s="1260"/>
      <c r="E738" s="1260"/>
      <c r="F738" s="1260"/>
      <c r="G738" s="1260"/>
      <c r="H738" s="1260"/>
      <c r="I738" s="1260"/>
      <c r="J738" s="1260"/>
      <c r="K738" s="1260"/>
      <c r="L738" s="1260"/>
      <c r="M738" s="1260"/>
      <c r="N738" s="1260"/>
      <c r="O738" s="1260"/>
    </row>
    <row r="739" spans="2:15" x14ac:dyDescent="0.3">
      <c r="B739" s="1260"/>
      <c r="C739" s="1260"/>
      <c r="D739" s="1260"/>
      <c r="E739" s="1260"/>
      <c r="F739" s="1260"/>
      <c r="G739" s="1260"/>
      <c r="H739" s="1260"/>
      <c r="I739" s="1260"/>
      <c r="J739" s="1260"/>
      <c r="K739" s="1260"/>
      <c r="L739" s="1260"/>
      <c r="M739" s="1260"/>
      <c r="N739" s="1260"/>
      <c r="O739" s="1260"/>
    </row>
    <row r="740" spans="2:15" x14ac:dyDescent="0.3">
      <c r="B740" s="1260"/>
      <c r="C740" s="1260"/>
      <c r="D740" s="1260"/>
      <c r="E740" s="1260"/>
      <c r="F740" s="1260"/>
      <c r="G740" s="1260"/>
      <c r="H740" s="1260"/>
      <c r="I740" s="1260"/>
      <c r="J740" s="1260"/>
      <c r="K740" s="1260"/>
      <c r="L740" s="1260"/>
      <c r="M740" s="1260"/>
      <c r="N740" s="1260"/>
      <c r="O740" s="1260"/>
    </row>
    <row r="741" spans="2:15" x14ac:dyDescent="0.3">
      <c r="B741" s="1260"/>
      <c r="C741" s="1260"/>
      <c r="D741" s="1260"/>
      <c r="E741" s="1260"/>
      <c r="F741" s="1260"/>
      <c r="G741" s="1260"/>
      <c r="H741" s="1260"/>
      <c r="I741" s="1260"/>
      <c r="J741" s="1260"/>
      <c r="K741" s="1260"/>
      <c r="L741" s="1260"/>
      <c r="M741" s="1260"/>
      <c r="N741" s="1260"/>
      <c r="O741" s="1260"/>
    </row>
    <row r="742" spans="2:15" x14ac:dyDescent="0.3">
      <c r="B742" s="1260"/>
      <c r="C742" s="1260"/>
      <c r="D742" s="1260"/>
      <c r="E742" s="1260"/>
      <c r="F742" s="1260"/>
      <c r="G742" s="1260"/>
      <c r="H742" s="1260"/>
      <c r="I742" s="1260"/>
      <c r="J742" s="1260"/>
      <c r="K742" s="1260"/>
      <c r="L742" s="1260"/>
      <c r="M742" s="1260"/>
      <c r="N742" s="1260"/>
      <c r="O742" s="1260"/>
    </row>
    <row r="743" spans="2:15" x14ac:dyDescent="0.3">
      <c r="B743" s="1260"/>
      <c r="C743" s="1260"/>
      <c r="D743" s="1260"/>
      <c r="E743" s="1260"/>
      <c r="F743" s="1260"/>
      <c r="G743" s="1260"/>
      <c r="H743" s="1260"/>
      <c r="I743" s="1260"/>
      <c r="J743" s="1260"/>
      <c r="K743" s="1260"/>
      <c r="L743" s="1260"/>
      <c r="M743" s="1260"/>
      <c r="N743" s="1260"/>
      <c r="O743" s="1260"/>
    </row>
    <row r="744" spans="2:15" x14ac:dyDescent="0.3">
      <c r="B744" s="1260"/>
      <c r="C744" s="1260"/>
      <c r="D744" s="1260"/>
      <c r="E744" s="1260"/>
      <c r="F744" s="1260"/>
      <c r="G744" s="1260"/>
      <c r="H744" s="1260"/>
      <c r="I744" s="1260"/>
      <c r="J744" s="1260"/>
      <c r="K744" s="1260"/>
      <c r="L744" s="1260"/>
      <c r="M744" s="1260"/>
      <c r="N744" s="1260"/>
      <c r="O744" s="1260"/>
    </row>
    <row r="745" spans="2:15" x14ac:dyDescent="0.3">
      <c r="B745" s="1260"/>
      <c r="C745" s="1260"/>
      <c r="D745" s="1260"/>
      <c r="E745" s="1260"/>
      <c r="F745" s="1260"/>
      <c r="G745" s="1260"/>
      <c r="H745" s="1260"/>
      <c r="I745" s="1260"/>
      <c r="J745" s="1260"/>
      <c r="K745" s="1260"/>
      <c r="L745" s="1260"/>
      <c r="M745" s="1260"/>
      <c r="N745" s="1260"/>
      <c r="O745" s="1260"/>
    </row>
    <row r="746" spans="2:15" x14ac:dyDescent="0.3">
      <c r="B746" s="1260"/>
      <c r="C746" s="1260"/>
      <c r="D746" s="1260"/>
      <c r="E746" s="1260"/>
      <c r="F746" s="1260"/>
      <c r="G746" s="1260"/>
      <c r="H746" s="1260"/>
      <c r="I746" s="1260"/>
      <c r="J746" s="1260"/>
      <c r="K746" s="1260"/>
      <c r="L746" s="1260"/>
      <c r="M746" s="1260"/>
      <c r="N746" s="1260"/>
      <c r="O746" s="1260"/>
    </row>
    <row r="747" spans="2:15" x14ac:dyDescent="0.3">
      <c r="B747" s="1260"/>
      <c r="C747" s="1260"/>
      <c r="D747" s="1260"/>
      <c r="E747" s="1260"/>
      <c r="F747" s="1260"/>
      <c r="G747" s="1260"/>
      <c r="H747" s="1260"/>
      <c r="I747" s="1260"/>
      <c r="J747" s="1260"/>
      <c r="K747" s="1260"/>
      <c r="L747" s="1260"/>
      <c r="M747" s="1260"/>
      <c r="N747" s="1260"/>
      <c r="O747" s="1260"/>
    </row>
    <row r="748" spans="2:15" x14ac:dyDescent="0.3">
      <c r="B748" s="1260"/>
      <c r="C748" s="1260"/>
      <c r="D748" s="1260"/>
      <c r="E748" s="1260"/>
      <c r="F748" s="1260"/>
      <c r="G748" s="1260"/>
      <c r="H748" s="1260"/>
      <c r="I748" s="1260"/>
      <c r="J748" s="1260"/>
      <c r="K748" s="1260"/>
      <c r="L748" s="1260"/>
      <c r="M748" s="1260"/>
      <c r="N748" s="1260"/>
      <c r="O748" s="1260"/>
    </row>
    <row r="749" spans="2:15" x14ac:dyDescent="0.3">
      <c r="B749" s="1260"/>
      <c r="C749" s="1260"/>
      <c r="D749" s="1260"/>
      <c r="E749" s="1260"/>
      <c r="F749" s="1260"/>
      <c r="G749" s="1260"/>
      <c r="H749" s="1260"/>
      <c r="I749" s="1260"/>
      <c r="J749" s="1260"/>
      <c r="K749" s="1260"/>
      <c r="L749" s="1260"/>
      <c r="M749" s="1260"/>
      <c r="N749" s="1260"/>
      <c r="O749" s="1260"/>
    </row>
    <row r="750" spans="2:15" x14ac:dyDescent="0.3">
      <c r="B750" s="1260"/>
      <c r="C750" s="1260"/>
      <c r="D750" s="1260"/>
      <c r="E750" s="1260"/>
      <c r="F750" s="1260"/>
      <c r="G750" s="1260"/>
      <c r="H750" s="1260"/>
      <c r="I750" s="1260"/>
      <c r="J750" s="1260"/>
      <c r="K750" s="1260"/>
      <c r="L750" s="1260"/>
      <c r="M750" s="1260"/>
      <c r="N750" s="1260"/>
      <c r="O750" s="1260"/>
    </row>
    <row r="751" spans="2:15" x14ac:dyDescent="0.3">
      <c r="B751" s="1260"/>
      <c r="C751" s="1260"/>
      <c r="D751" s="1260"/>
      <c r="E751" s="1260"/>
      <c r="F751" s="1260"/>
      <c r="G751" s="1260"/>
      <c r="H751" s="1260"/>
      <c r="I751" s="1260"/>
      <c r="J751" s="1260"/>
      <c r="K751" s="1260"/>
      <c r="L751" s="1260"/>
      <c r="M751" s="1260"/>
      <c r="N751" s="1260"/>
      <c r="O751" s="1260"/>
    </row>
    <row r="752" spans="2:15" x14ac:dyDescent="0.3">
      <c r="B752" s="1260"/>
      <c r="C752" s="1260"/>
      <c r="D752" s="1260"/>
      <c r="E752" s="1260"/>
      <c r="F752" s="1260"/>
      <c r="G752" s="1260"/>
      <c r="H752" s="1260"/>
      <c r="I752" s="1260"/>
      <c r="J752" s="1260"/>
      <c r="K752" s="1260"/>
      <c r="L752" s="1260"/>
      <c r="M752" s="1260"/>
      <c r="N752" s="1260"/>
      <c r="O752" s="1260"/>
    </row>
    <row r="753" spans="2:15" x14ac:dyDescent="0.3">
      <c r="B753" s="1260"/>
      <c r="C753" s="1260"/>
      <c r="D753" s="1260"/>
      <c r="E753" s="1260"/>
      <c r="F753" s="1260"/>
      <c r="G753" s="1260"/>
      <c r="H753" s="1260"/>
      <c r="I753" s="1260"/>
      <c r="J753" s="1260"/>
      <c r="K753" s="1260"/>
      <c r="L753" s="1260"/>
      <c r="M753" s="1260"/>
      <c r="N753" s="1260"/>
      <c r="O753" s="1260"/>
    </row>
    <row r="754" spans="2:15" x14ac:dyDescent="0.3">
      <c r="B754" s="1260"/>
      <c r="C754" s="1260"/>
      <c r="D754" s="1260"/>
      <c r="E754" s="1260"/>
      <c r="F754" s="1260"/>
      <c r="G754" s="1260"/>
      <c r="H754" s="1260"/>
      <c r="I754" s="1260"/>
      <c r="J754" s="1260"/>
      <c r="K754" s="1260"/>
      <c r="L754" s="1260"/>
      <c r="M754" s="1260"/>
      <c r="N754" s="1260"/>
      <c r="O754" s="1260"/>
    </row>
    <row r="755" spans="2:15" x14ac:dyDescent="0.3">
      <c r="B755" s="1260"/>
      <c r="C755" s="1260"/>
      <c r="D755" s="1260"/>
      <c r="E755" s="1260"/>
      <c r="F755" s="1260"/>
      <c r="G755" s="1260"/>
      <c r="H755" s="1260"/>
      <c r="I755" s="1260"/>
      <c r="J755" s="1260"/>
      <c r="K755" s="1260"/>
      <c r="L755" s="1260"/>
      <c r="M755" s="1260"/>
      <c r="N755" s="1260"/>
      <c r="O755" s="1260"/>
    </row>
    <row r="756" spans="2:15" x14ac:dyDescent="0.3">
      <c r="B756" s="1260"/>
      <c r="C756" s="1260"/>
      <c r="D756" s="1260"/>
      <c r="E756" s="1260"/>
      <c r="F756" s="1260"/>
      <c r="G756" s="1260"/>
      <c r="H756" s="1260"/>
      <c r="I756" s="1260"/>
      <c r="J756" s="1260"/>
      <c r="K756" s="1260"/>
      <c r="L756" s="1260"/>
      <c r="M756" s="1260"/>
      <c r="N756" s="1260"/>
      <c r="O756" s="1260"/>
    </row>
    <row r="757" spans="2:15" x14ac:dyDescent="0.3">
      <c r="B757" s="1260"/>
      <c r="C757" s="1260"/>
      <c r="D757" s="1260"/>
      <c r="E757" s="1260"/>
      <c r="F757" s="1260"/>
      <c r="G757" s="1260"/>
      <c r="H757" s="1260"/>
      <c r="I757" s="1260"/>
      <c r="J757" s="1260"/>
      <c r="K757" s="1260"/>
      <c r="L757" s="1260"/>
      <c r="M757" s="1260"/>
      <c r="N757" s="1260"/>
      <c r="O757" s="1260"/>
    </row>
    <row r="758" spans="2:15" x14ac:dyDescent="0.3">
      <c r="B758" s="1260"/>
      <c r="C758" s="1260"/>
      <c r="D758" s="1260"/>
      <c r="E758" s="1260"/>
      <c r="F758" s="1260"/>
      <c r="G758" s="1260"/>
      <c r="H758" s="1260"/>
      <c r="I758" s="1260"/>
      <c r="J758" s="1260"/>
      <c r="K758" s="1260"/>
      <c r="L758" s="1260"/>
      <c r="M758" s="1260"/>
      <c r="N758" s="1260"/>
      <c r="O758" s="1260"/>
    </row>
    <row r="759" spans="2:15" x14ac:dyDescent="0.3">
      <c r="B759" s="1260"/>
      <c r="C759" s="1260"/>
      <c r="D759" s="1260"/>
      <c r="E759" s="1260"/>
      <c r="F759" s="1260"/>
      <c r="G759" s="1260"/>
      <c r="H759" s="1260"/>
      <c r="I759" s="1260"/>
      <c r="J759" s="1260"/>
      <c r="K759" s="1260"/>
      <c r="L759" s="1260"/>
      <c r="M759" s="1260"/>
      <c r="N759" s="1260"/>
      <c r="O759" s="1260"/>
    </row>
    <row r="760" spans="2:15" x14ac:dyDescent="0.3">
      <c r="B760" s="1260"/>
      <c r="C760" s="1260"/>
      <c r="D760" s="1260"/>
      <c r="E760" s="1260"/>
      <c r="F760" s="1260"/>
      <c r="G760" s="1260"/>
      <c r="H760" s="1260"/>
      <c r="I760" s="1260"/>
      <c r="J760" s="1260"/>
      <c r="K760" s="1260"/>
      <c r="L760" s="1260"/>
      <c r="M760" s="1260"/>
      <c r="N760" s="1260"/>
      <c r="O760" s="1260"/>
    </row>
    <row r="761" spans="2:15" x14ac:dyDescent="0.3">
      <c r="B761" s="1260"/>
      <c r="C761" s="1260"/>
      <c r="D761" s="1260"/>
      <c r="E761" s="1260"/>
      <c r="F761" s="1260"/>
      <c r="G761" s="1260"/>
      <c r="H761" s="1260"/>
      <c r="I761" s="1260"/>
      <c r="J761" s="1260"/>
      <c r="K761" s="1260"/>
      <c r="L761" s="1260"/>
      <c r="M761" s="1260"/>
      <c r="N761" s="1260"/>
      <c r="O761" s="1260"/>
    </row>
    <row r="762" spans="2:15" x14ac:dyDescent="0.3">
      <c r="B762" s="1260"/>
      <c r="C762" s="1260"/>
      <c r="D762" s="1260"/>
      <c r="E762" s="1260"/>
      <c r="F762" s="1260"/>
      <c r="G762" s="1260"/>
      <c r="H762" s="1260"/>
      <c r="I762" s="1260"/>
      <c r="J762" s="1260"/>
      <c r="K762" s="1260"/>
      <c r="L762" s="1260"/>
      <c r="M762" s="1260"/>
      <c r="N762" s="1260"/>
      <c r="O762" s="1260"/>
    </row>
    <row r="763" spans="2:15" x14ac:dyDescent="0.3">
      <c r="B763" s="1260"/>
      <c r="C763" s="1260"/>
      <c r="D763" s="1260"/>
      <c r="E763" s="1260"/>
      <c r="F763" s="1260"/>
      <c r="G763" s="1260"/>
      <c r="H763" s="1260"/>
      <c r="I763" s="1260"/>
      <c r="J763" s="1260"/>
      <c r="K763" s="1260"/>
      <c r="L763" s="1260"/>
      <c r="M763" s="1260"/>
      <c r="N763" s="1260"/>
      <c r="O763" s="1260"/>
    </row>
    <row r="764" spans="2:15" x14ac:dyDescent="0.3">
      <c r="B764" s="1260"/>
      <c r="C764" s="1260"/>
      <c r="D764" s="1260"/>
      <c r="E764" s="1260"/>
      <c r="F764" s="1260"/>
      <c r="G764" s="1260"/>
      <c r="H764" s="1260"/>
      <c r="I764" s="1260"/>
      <c r="J764" s="1260"/>
      <c r="K764" s="1260"/>
      <c r="L764" s="1260"/>
      <c r="M764" s="1260"/>
      <c r="N764" s="1260"/>
      <c r="O764" s="1260"/>
    </row>
    <row r="765" spans="2:15" x14ac:dyDescent="0.3">
      <c r="B765" s="1260"/>
      <c r="C765" s="1260"/>
      <c r="D765" s="1260"/>
      <c r="E765" s="1260"/>
      <c r="F765" s="1260"/>
      <c r="G765" s="1260"/>
      <c r="H765" s="1260"/>
      <c r="I765" s="1260"/>
      <c r="J765" s="1260"/>
      <c r="K765" s="1260"/>
      <c r="L765" s="1260"/>
      <c r="M765" s="1260"/>
      <c r="N765" s="1260"/>
      <c r="O765" s="1260"/>
    </row>
    <row r="766" spans="2:15" x14ac:dyDescent="0.3">
      <c r="B766" s="1260"/>
      <c r="C766" s="1260"/>
      <c r="D766" s="1260"/>
      <c r="E766" s="1260"/>
      <c r="F766" s="1260"/>
      <c r="G766" s="1260"/>
      <c r="H766" s="1260"/>
      <c r="I766" s="1260"/>
      <c r="J766" s="1260"/>
      <c r="K766" s="1260"/>
      <c r="L766" s="1260"/>
      <c r="M766" s="1260"/>
      <c r="N766" s="1260"/>
      <c r="O766" s="1260"/>
    </row>
    <row r="767" spans="2:15" x14ac:dyDescent="0.3">
      <c r="B767" s="1260"/>
      <c r="C767" s="1260"/>
      <c r="D767" s="1260"/>
      <c r="E767" s="1260"/>
      <c r="F767" s="1260"/>
      <c r="G767" s="1260"/>
      <c r="H767" s="1260"/>
      <c r="I767" s="1260"/>
      <c r="J767" s="1260"/>
      <c r="K767" s="1260"/>
      <c r="L767" s="1260"/>
      <c r="M767" s="1260"/>
      <c r="N767" s="1260"/>
      <c r="O767" s="1260"/>
    </row>
    <row r="768" spans="2:15" x14ac:dyDescent="0.3">
      <c r="B768" s="1260"/>
      <c r="C768" s="1260"/>
      <c r="D768" s="1260"/>
      <c r="E768" s="1260"/>
      <c r="F768" s="1260"/>
      <c r="G768" s="1260"/>
      <c r="H768" s="1260"/>
      <c r="I768" s="1260"/>
      <c r="J768" s="1260"/>
      <c r="K768" s="1260"/>
      <c r="L768" s="1260"/>
      <c r="M768" s="1260"/>
      <c r="N768" s="1260"/>
      <c r="O768" s="1260"/>
    </row>
    <row r="769" spans="2:15" x14ac:dyDescent="0.3">
      <c r="B769" s="1260"/>
      <c r="C769" s="1260"/>
      <c r="D769" s="1260"/>
      <c r="E769" s="1260"/>
      <c r="F769" s="1260"/>
      <c r="G769" s="1260"/>
      <c r="H769" s="1260"/>
      <c r="I769" s="1260"/>
      <c r="J769" s="1260"/>
      <c r="K769" s="1260"/>
      <c r="L769" s="1260"/>
      <c r="M769" s="1260"/>
      <c r="N769" s="1260"/>
      <c r="O769" s="1260"/>
    </row>
    <row r="770" spans="2:15" x14ac:dyDescent="0.3">
      <c r="B770" s="1260"/>
      <c r="C770" s="1260"/>
      <c r="D770" s="1260"/>
      <c r="E770" s="1260"/>
      <c r="F770" s="1260"/>
      <c r="G770" s="1260"/>
      <c r="H770" s="1260"/>
      <c r="I770" s="1260"/>
      <c r="J770" s="1260"/>
      <c r="K770" s="1260"/>
      <c r="L770" s="1260"/>
      <c r="M770" s="1260"/>
      <c r="N770" s="1260"/>
      <c r="O770" s="1260"/>
    </row>
    <row r="771" spans="2:15" x14ac:dyDescent="0.3">
      <c r="B771" s="1260"/>
      <c r="C771" s="1260"/>
      <c r="D771" s="1260"/>
      <c r="E771" s="1260"/>
      <c r="F771" s="1260"/>
      <c r="G771" s="1260"/>
      <c r="H771" s="1260"/>
      <c r="I771" s="1260"/>
      <c r="J771" s="1260"/>
      <c r="K771" s="1260"/>
      <c r="L771" s="1260"/>
      <c r="M771" s="1260"/>
      <c r="N771" s="1260"/>
      <c r="O771" s="1260"/>
    </row>
    <row r="772" spans="2:15" x14ac:dyDescent="0.3">
      <c r="B772" s="1260"/>
      <c r="C772" s="1260"/>
      <c r="D772" s="1260"/>
      <c r="E772" s="1260"/>
      <c r="F772" s="1260"/>
      <c r="G772" s="1260"/>
      <c r="H772" s="1260"/>
      <c r="I772" s="1260"/>
      <c r="J772" s="1260"/>
      <c r="K772" s="1260"/>
      <c r="L772" s="1260"/>
      <c r="M772" s="1260"/>
      <c r="N772" s="1260"/>
      <c r="O772" s="1260"/>
    </row>
    <row r="773" spans="2:15" x14ac:dyDescent="0.3">
      <c r="B773" s="1260"/>
      <c r="C773" s="1260"/>
      <c r="D773" s="1260"/>
      <c r="E773" s="1260"/>
      <c r="F773" s="1260"/>
      <c r="G773" s="1260"/>
      <c r="H773" s="1260"/>
      <c r="I773" s="1260"/>
      <c r="J773" s="1260"/>
      <c r="K773" s="1260"/>
      <c r="L773" s="1260"/>
      <c r="M773" s="1260"/>
      <c r="N773" s="1260"/>
      <c r="O773" s="1260"/>
    </row>
    <row r="774" spans="2:15" x14ac:dyDescent="0.3">
      <c r="B774" s="1260"/>
      <c r="C774" s="1260"/>
      <c r="D774" s="1260"/>
      <c r="E774" s="1260"/>
      <c r="F774" s="1260"/>
      <c r="G774" s="1260"/>
      <c r="H774" s="1260"/>
      <c r="I774" s="1260"/>
      <c r="J774" s="1260"/>
      <c r="K774" s="1260"/>
      <c r="L774" s="1260"/>
      <c r="M774" s="1260"/>
      <c r="N774" s="1260"/>
      <c r="O774" s="1260"/>
    </row>
    <row r="775" spans="2:15" x14ac:dyDescent="0.3">
      <c r="B775" s="1260"/>
      <c r="C775" s="1260"/>
      <c r="D775" s="1260"/>
      <c r="E775" s="1260"/>
      <c r="F775" s="1260"/>
      <c r="G775" s="1260"/>
      <c r="H775" s="1260"/>
      <c r="I775" s="1260"/>
      <c r="J775" s="1260"/>
      <c r="K775" s="1260"/>
      <c r="L775" s="1260"/>
      <c r="M775" s="1260"/>
      <c r="N775" s="1260"/>
      <c r="O775" s="1260"/>
    </row>
    <row r="776" spans="2:15" x14ac:dyDescent="0.3">
      <c r="B776" s="1260"/>
      <c r="C776" s="1260"/>
      <c r="D776" s="1260"/>
      <c r="E776" s="1260"/>
      <c r="F776" s="1260"/>
      <c r="G776" s="1260"/>
      <c r="H776" s="1260"/>
      <c r="I776" s="1260"/>
      <c r="J776" s="1260"/>
      <c r="K776" s="1260"/>
      <c r="L776" s="1260"/>
      <c r="M776" s="1260"/>
      <c r="N776" s="1260"/>
      <c r="O776" s="1260"/>
    </row>
    <row r="777" spans="2:15" x14ac:dyDescent="0.3">
      <c r="B777" s="1260"/>
      <c r="C777" s="1260"/>
      <c r="D777" s="1260"/>
      <c r="E777" s="1260"/>
      <c r="F777" s="1260"/>
      <c r="G777" s="1260"/>
      <c r="H777" s="1260"/>
      <c r="I777" s="1260"/>
      <c r="J777" s="1260"/>
      <c r="K777" s="1260"/>
      <c r="L777" s="1260"/>
      <c r="M777" s="1260"/>
      <c r="N777" s="1260"/>
      <c r="O777" s="1260"/>
    </row>
    <row r="778" spans="2:15" x14ac:dyDescent="0.3">
      <c r="B778" s="1260"/>
      <c r="C778" s="1260"/>
      <c r="D778" s="1260"/>
      <c r="E778" s="1260"/>
      <c r="F778" s="1260"/>
      <c r="G778" s="1260"/>
      <c r="H778" s="1260"/>
      <c r="I778" s="1260"/>
      <c r="J778" s="1260"/>
      <c r="K778" s="1260"/>
      <c r="L778" s="1260"/>
      <c r="M778" s="1260"/>
      <c r="N778" s="1260"/>
      <c r="O778" s="1260"/>
    </row>
    <row r="779" spans="2:15" x14ac:dyDescent="0.3">
      <c r="B779" s="1260"/>
      <c r="C779" s="1260"/>
      <c r="D779" s="1260"/>
      <c r="E779" s="1260"/>
      <c r="F779" s="1260"/>
      <c r="G779" s="1260"/>
      <c r="H779" s="1260"/>
      <c r="I779" s="1260"/>
      <c r="J779" s="1260"/>
      <c r="K779" s="1260"/>
      <c r="L779" s="1260"/>
      <c r="M779" s="1260"/>
      <c r="N779" s="1260"/>
      <c r="O779" s="1260"/>
    </row>
    <row r="780" spans="2:15" x14ac:dyDescent="0.3">
      <c r="B780" s="1260"/>
      <c r="C780" s="1260"/>
      <c r="D780" s="1260"/>
      <c r="E780" s="1260"/>
      <c r="F780" s="1260"/>
      <c r="G780" s="1260"/>
      <c r="H780" s="1260"/>
      <c r="I780" s="1260"/>
      <c r="J780" s="1260"/>
      <c r="K780" s="1260"/>
      <c r="L780" s="1260"/>
      <c r="M780" s="1260"/>
      <c r="N780" s="1260"/>
      <c r="O780" s="1260"/>
    </row>
    <row r="781" spans="2:15" x14ac:dyDescent="0.3">
      <c r="B781" s="1260"/>
      <c r="C781" s="1260"/>
      <c r="D781" s="1260"/>
      <c r="E781" s="1260"/>
      <c r="F781" s="1260"/>
      <c r="G781" s="1260"/>
      <c r="H781" s="1260"/>
      <c r="I781" s="1260"/>
      <c r="J781" s="1260"/>
      <c r="K781" s="1260"/>
      <c r="L781" s="1260"/>
      <c r="M781" s="1260"/>
      <c r="N781" s="1260"/>
      <c r="O781" s="1260"/>
    </row>
    <row r="782" spans="2:15" x14ac:dyDescent="0.3">
      <c r="B782" s="1260"/>
      <c r="C782" s="1260"/>
      <c r="D782" s="1260"/>
      <c r="E782" s="1260"/>
      <c r="F782" s="1260"/>
      <c r="G782" s="1260"/>
      <c r="H782" s="1260"/>
      <c r="I782" s="1260"/>
      <c r="J782" s="1260"/>
      <c r="K782" s="1260"/>
      <c r="L782" s="1260"/>
      <c r="M782" s="1260"/>
      <c r="N782" s="1260"/>
      <c r="O782" s="1260"/>
    </row>
    <row r="783" spans="2:15" x14ac:dyDescent="0.3">
      <c r="B783" s="1260"/>
      <c r="C783" s="1260"/>
      <c r="D783" s="1260"/>
      <c r="E783" s="1260"/>
      <c r="F783" s="1260"/>
      <c r="G783" s="1260"/>
      <c r="H783" s="1260"/>
      <c r="I783" s="1260"/>
      <c r="J783" s="1260"/>
      <c r="K783" s="1260"/>
      <c r="L783" s="1260"/>
      <c r="M783" s="1260"/>
      <c r="N783" s="1260"/>
      <c r="O783" s="1260"/>
    </row>
    <row r="784" spans="2:15" x14ac:dyDescent="0.3">
      <c r="B784" s="1260"/>
      <c r="C784" s="1260"/>
      <c r="D784" s="1260"/>
      <c r="E784" s="1260"/>
      <c r="F784" s="1260"/>
      <c r="G784" s="1260"/>
      <c r="H784" s="1260"/>
      <c r="I784" s="1260"/>
      <c r="J784" s="1260"/>
      <c r="K784" s="1260"/>
      <c r="L784" s="1260"/>
      <c r="M784" s="1260"/>
      <c r="N784" s="1260"/>
      <c r="O784" s="1260"/>
    </row>
    <row r="785" spans="2:15" x14ac:dyDescent="0.3">
      <c r="B785" s="1260"/>
      <c r="C785" s="1260"/>
      <c r="D785" s="1260"/>
      <c r="E785" s="1260"/>
      <c r="F785" s="1260"/>
      <c r="G785" s="1260"/>
      <c r="H785" s="1260"/>
      <c r="I785" s="1260"/>
      <c r="J785" s="1260"/>
      <c r="K785" s="1260"/>
      <c r="L785" s="1260"/>
      <c r="M785" s="1260"/>
      <c r="N785" s="1260"/>
      <c r="O785" s="1260"/>
    </row>
    <row r="786" spans="2:15" x14ac:dyDescent="0.3">
      <c r="B786" s="1260"/>
      <c r="C786" s="1260"/>
      <c r="D786" s="1260"/>
      <c r="E786" s="1260"/>
      <c r="F786" s="1260"/>
      <c r="G786" s="1260"/>
      <c r="H786" s="1260"/>
      <c r="I786" s="1260"/>
      <c r="J786" s="1260"/>
      <c r="K786" s="1260"/>
      <c r="L786" s="1260"/>
      <c r="M786" s="1260"/>
      <c r="N786" s="1260"/>
      <c r="O786" s="1260"/>
    </row>
    <row r="787" spans="2:15" x14ac:dyDescent="0.3">
      <c r="B787" s="1260"/>
      <c r="C787" s="1260"/>
      <c r="D787" s="1260"/>
      <c r="E787" s="1260"/>
      <c r="F787" s="1260"/>
      <c r="G787" s="1260"/>
      <c r="H787" s="1260"/>
      <c r="I787" s="1260"/>
      <c r="J787" s="1260"/>
      <c r="K787" s="1260"/>
      <c r="L787" s="1260"/>
      <c r="M787" s="1260"/>
      <c r="N787" s="1260"/>
      <c r="O787" s="1260"/>
    </row>
    <row r="788" spans="2:15" x14ac:dyDescent="0.3">
      <c r="B788" s="1260"/>
      <c r="C788" s="1260"/>
      <c r="D788" s="1260"/>
      <c r="E788" s="1260"/>
      <c r="F788" s="1260"/>
      <c r="G788" s="1260"/>
      <c r="H788" s="1260"/>
      <c r="I788" s="1260"/>
      <c r="J788" s="1260"/>
      <c r="K788" s="1260"/>
      <c r="L788" s="1260"/>
      <c r="M788" s="1260"/>
      <c r="N788" s="1260"/>
      <c r="O788" s="1260"/>
    </row>
    <row r="789" spans="2:15" x14ac:dyDescent="0.3">
      <c r="B789" s="1260"/>
      <c r="C789" s="1260"/>
      <c r="D789" s="1260"/>
      <c r="E789" s="1260"/>
      <c r="F789" s="1260"/>
      <c r="G789" s="1260"/>
      <c r="H789" s="1260"/>
      <c r="I789" s="1260"/>
      <c r="J789" s="1260"/>
      <c r="K789" s="1260"/>
      <c r="L789" s="1260"/>
      <c r="M789" s="1260"/>
      <c r="N789" s="1260"/>
      <c r="O789" s="1260"/>
    </row>
    <row r="790" spans="2:15" x14ac:dyDescent="0.3">
      <c r="B790" s="1260"/>
      <c r="C790" s="1260"/>
      <c r="D790" s="1260"/>
      <c r="E790" s="1260"/>
      <c r="F790" s="1260"/>
      <c r="G790" s="1260"/>
      <c r="H790" s="1260"/>
      <c r="I790" s="1260"/>
      <c r="J790" s="1260"/>
      <c r="K790" s="1260"/>
      <c r="L790" s="1260"/>
      <c r="M790" s="1260"/>
      <c r="N790" s="1260"/>
      <c r="O790" s="1260"/>
    </row>
    <row r="791" spans="2:15" x14ac:dyDescent="0.3">
      <c r="B791" s="1260"/>
      <c r="C791" s="1260"/>
      <c r="D791" s="1260"/>
      <c r="E791" s="1260"/>
      <c r="F791" s="1260"/>
      <c r="G791" s="1260"/>
      <c r="H791" s="1260"/>
      <c r="I791" s="1260"/>
      <c r="J791" s="1260"/>
      <c r="K791" s="1260"/>
      <c r="L791" s="1260"/>
      <c r="M791" s="1260"/>
      <c r="N791" s="1260"/>
      <c r="O791" s="1260"/>
    </row>
    <row r="792" spans="2:15" x14ac:dyDescent="0.3">
      <c r="B792" s="1260"/>
      <c r="C792" s="1260"/>
      <c r="D792" s="1260"/>
      <c r="E792" s="1260"/>
      <c r="F792" s="1260"/>
      <c r="G792" s="1260"/>
      <c r="H792" s="1260"/>
      <c r="I792" s="1260"/>
      <c r="J792" s="1260"/>
      <c r="K792" s="1260"/>
      <c r="L792" s="1260"/>
      <c r="M792" s="1260"/>
      <c r="N792" s="1260"/>
      <c r="O792" s="1260"/>
    </row>
    <row r="793" spans="2:15" x14ac:dyDescent="0.3">
      <c r="B793" s="1260"/>
      <c r="C793" s="1260"/>
      <c r="D793" s="1260"/>
      <c r="E793" s="1260"/>
      <c r="F793" s="1260"/>
      <c r="G793" s="1260"/>
      <c r="H793" s="1260"/>
      <c r="I793" s="1260"/>
      <c r="J793" s="1260"/>
      <c r="K793" s="1260"/>
      <c r="L793" s="1260"/>
      <c r="M793" s="1260"/>
      <c r="N793" s="1260"/>
      <c r="O793" s="1260"/>
    </row>
    <row r="794" spans="2:15" x14ac:dyDescent="0.3">
      <c r="B794" s="1260"/>
      <c r="C794" s="1260"/>
      <c r="D794" s="1260"/>
      <c r="E794" s="1260"/>
      <c r="F794" s="1260"/>
      <c r="G794" s="1260"/>
      <c r="H794" s="1260"/>
      <c r="I794" s="1260"/>
      <c r="J794" s="1260"/>
      <c r="K794" s="1260"/>
      <c r="L794" s="1260"/>
      <c r="M794" s="1260"/>
      <c r="N794" s="1260"/>
      <c r="O794" s="1260"/>
    </row>
    <row r="795" spans="2:15" x14ac:dyDescent="0.3">
      <c r="B795" s="1260"/>
      <c r="C795" s="1260"/>
      <c r="D795" s="1260"/>
      <c r="E795" s="1260"/>
      <c r="F795" s="1260"/>
      <c r="G795" s="1260"/>
      <c r="H795" s="1260"/>
      <c r="I795" s="1260"/>
      <c r="J795" s="1260"/>
      <c r="K795" s="1260"/>
      <c r="L795" s="1260"/>
      <c r="M795" s="1260"/>
      <c r="N795" s="1260"/>
      <c r="O795" s="1260"/>
    </row>
    <row r="796" spans="2:15" x14ac:dyDescent="0.3">
      <c r="B796" s="1260"/>
      <c r="C796" s="1260"/>
      <c r="D796" s="1260"/>
      <c r="E796" s="1260"/>
      <c r="F796" s="1260"/>
      <c r="G796" s="1260"/>
      <c r="H796" s="1260"/>
      <c r="I796" s="1260"/>
      <c r="J796" s="1260"/>
      <c r="K796" s="1260"/>
      <c r="L796" s="1260"/>
      <c r="M796" s="1260"/>
      <c r="N796" s="1260"/>
      <c r="O796" s="1260"/>
    </row>
    <row r="797" spans="2:15" x14ac:dyDescent="0.3">
      <c r="B797" s="1260"/>
      <c r="C797" s="1260"/>
      <c r="D797" s="1260"/>
      <c r="E797" s="1260"/>
      <c r="F797" s="1260"/>
      <c r="G797" s="1260"/>
      <c r="H797" s="1260"/>
      <c r="I797" s="1260"/>
      <c r="J797" s="1260"/>
      <c r="K797" s="1260"/>
      <c r="L797" s="1260"/>
      <c r="M797" s="1260"/>
      <c r="N797" s="1260"/>
      <c r="O797" s="1260"/>
    </row>
    <row r="798" spans="2:15" x14ac:dyDescent="0.3">
      <c r="B798" s="1260"/>
      <c r="C798" s="1260"/>
      <c r="D798" s="1260"/>
      <c r="E798" s="1260"/>
      <c r="F798" s="1260"/>
      <c r="G798" s="1260"/>
      <c r="H798" s="1260"/>
      <c r="I798" s="1260"/>
      <c r="J798" s="1260"/>
      <c r="K798" s="1260"/>
      <c r="L798" s="1260"/>
      <c r="M798" s="1260"/>
      <c r="N798" s="1260"/>
      <c r="O798" s="1260"/>
    </row>
    <row r="799" spans="2:15" x14ac:dyDescent="0.3">
      <c r="B799" s="1260"/>
      <c r="C799" s="1260"/>
      <c r="D799" s="1260"/>
      <c r="E799" s="1260"/>
      <c r="F799" s="1260"/>
      <c r="G799" s="1260"/>
      <c r="H799" s="1260"/>
      <c r="I799" s="1260"/>
      <c r="J799" s="1260"/>
      <c r="K799" s="1260"/>
      <c r="L799" s="1260"/>
      <c r="M799" s="1260"/>
      <c r="N799" s="1260"/>
      <c r="O799" s="1260"/>
    </row>
    <row r="800" spans="2:15" x14ac:dyDescent="0.3">
      <c r="B800" s="1260"/>
      <c r="C800" s="1260"/>
      <c r="D800" s="1260"/>
      <c r="E800" s="1260"/>
      <c r="F800" s="1260"/>
      <c r="G800" s="1260"/>
      <c r="H800" s="1260"/>
      <c r="I800" s="1260"/>
      <c r="J800" s="1260"/>
      <c r="K800" s="1260"/>
      <c r="L800" s="1260"/>
      <c r="M800" s="1260"/>
      <c r="N800" s="1260"/>
      <c r="O800" s="1260"/>
    </row>
    <row r="801" spans="2:15" x14ac:dyDescent="0.3">
      <c r="B801" s="1260"/>
      <c r="C801" s="1260"/>
      <c r="D801" s="1260"/>
      <c r="E801" s="1260"/>
      <c r="F801" s="1260"/>
      <c r="G801" s="1260"/>
      <c r="H801" s="1260"/>
      <c r="I801" s="1260"/>
      <c r="J801" s="1260"/>
      <c r="K801" s="1260"/>
      <c r="L801" s="1260"/>
      <c r="M801" s="1260"/>
      <c r="N801" s="1260"/>
      <c r="O801" s="1260"/>
    </row>
    <row r="802" spans="2:15" x14ac:dyDescent="0.3">
      <c r="B802" s="1260"/>
      <c r="C802" s="1260"/>
      <c r="D802" s="1260"/>
      <c r="E802" s="1260"/>
      <c r="F802" s="1260"/>
      <c r="G802" s="1260"/>
      <c r="H802" s="1260"/>
      <c r="I802" s="1260"/>
      <c r="J802" s="1260"/>
      <c r="K802" s="1260"/>
      <c r="L802" s="1260"/>
      <c r="M802" s="1260"/>
      <c r="N802" s="1260"/>
      <c r="O802" s="1260"/>
    </row>
    <row r="803" spans="2:15" x14ac:dyDescent="0.3">
      <c r="B803" s="1260"/>
      <c r="C803" s="1260"/>
      <c r="D803" s="1260"/>
      <c r="E803" s="1260"/>
      <c r="F803" s="1260"/>
      <c r="G803" s="1260"/>
      <c r="H803" s="1260"/>
      <c r="I803" s="1260"/>
      <c r="J803" s="1260"/>
      <c r="K803" s="1260"/>
      <c r="L803" s="1260"/>
      <c r="M803" s="1260"/>
      <c r="N803" s="1260"/>
      <c r="O803" s="1260"/>
    </row>
    <row r="804" spans="2:15" x14ac:dyDescent="0.3">
      <c r="B804" s="1260"/>
      <c r="C804" s="1260"/>
      <c r="D804" s="1260"/>
      <c r="E804" s="1260"/>
      <c r="F804" s="1260"/>
      <c r="G804" s="1260"/>
      <c r="H804" s="1260"/>
      <c r="I804" s="1260"/>
      <c r="J804" s="1260"/>
      <c r="K804" s="1260"/>
      <c r="L804" s="1260"/>
      <c r="M804" s="1260"/>
      <c r="N804" s="1260"/>
      <c r="O804" s="1260"/>
    </row>
    <row r="805" spans="2:15" x14ac:dyDescent="0.3">
      <c r="B805" s="1260"/>
      <c r="C805" s="1260"/>
      <c r="D805" s="1260"/>
      <c r="E805" s="1260"/>
      <c r="F805" s="1260"/>
      <c r="G805" s="1260"/>
      <c r="H805" s="1260"/>
      <c r="I805" s="1260"/>
      <c r="J805" s="1260"/>
      <c r="K805" s="1260"/>
      <c r="L805" s="1260"/>
      <c r="M805" s="1260"/>
      <c r="N805" s="1260"/>
      <c r="O805" s="1260"/>
    </row>
    <row r="806" spans="2:15" x14ac:dyDescent="0.3">
      <c r="B806" s="1260"/>
      <c r="C806" s="1260"/>
      <c r="D806" s="1260"/>
      <c r="E806" s="1260"/>
      <c r="F806" s="1260"/>
      <c r="G806" s="1260"/>
      <c r="H806" s="1260"/>
      <c r="I806" s="1260"/>
      <c r="J806" s="1260"/>
      <c r="K806" s="1260"/>
      <c r="L806" s="1260"/>
      <c r="M806" s="1260"/>
      <c r="N806" s="1260"/>
      <c r="O806" s="1260"/>
    </row>
    <row r="807" spans="2:15" x14ac:dyDescent="0.3">
      <c r="B807" s="1260"/>
      <c r="C807" s="1260"/>
      <c r="D807" s="1260"/>
      <c r="E807" s="1260"/>
      <c r="F807" s="1260"/>
      <c r="G807" s="1260"/>
      <c r="H807" s="1260"/>
      <c r="I807" s="1260"/>
      <c r="J807" s="1260"/>
      <c r="K807" s="1260"/>
      <c r="L807" s="1260"/>
      <c r="M807" s="1260"/>
      <c r="N807" s="1260"/>
      <c r="O807" s="1260"/>
    </row>
    <row r="808" spans="2:15" x14ac:dyDescent="0.3">
      <c r="B808" s="1260"/>
      <c r="C808" s="1260"/>
      <c r="D808" s="1260"/>
      <c r="E808" s="1260"/>
      <c r="F808" s="1260"/>
      <c r="G808" s="1260"/>
      <c r="H808" s="1260"/>
      <c r="I808" s="1260"/>
      <c r="J808" s="1260"/>
      <c r="K808" s="1260"/>
      <c r="L808" s="1260"/>
      <c r="M808" s="1260"/>
      <c r="N808" s="1260"/>
      <c r="O808" s="1260"/>
    </row>
    <row r="809" spans="2:15" x14ac:dyDescent="0.3">
      <c r="B809" s="1260"/>
      <c r="C809" s="1260"/>
      <c r="D809" s="1260"/>
      <c r="E809" s="1260"/>
      <c r="F809" s="1260"/>
      <c r="G809" s="1260"/>
      <c r="H809" s="1260"/>
      <c r="I809" s="1260"/>
      <c r="J809" s="1260"/>
      <c r="K809" s="1260"/>
      <c r="L809" s="1260"/>
      <c r="M809" s="1260"/>
      <c r="N809" s="1260"/>
      <c r="O809" s="1260"/>
    </row>
    <row r="810" spans="2:15" x14ac:dyDescent="0.3">
      <c r="B810" s="1260"/>
      <c r="C810" s="1260"/>
      <c r="D810" s="1260"/>
      <c r="E810" s="1260"/>
      <c r="F810" s="1260"/>
      <c r="G810" s="1260"/>
      <c r="H810" s="1260"/>
      <c r="I810" s="1260"/>
      <c r="J810" s="1260"/>
      <c r="K810" s="1260"/>
      <c r="L810" s="1260"/>
      <c r="M810" s="1260"/>
      <c r="N810" s="1260"/>
      <c r="O810" s="1260"/>
    </row>
    <row r="811" spans="2:15" x14ac:dyDescent="0.3">
      <c r="B811" s="1260"/>
      <c r="C811" s="1260"/>
      <c r="D811" s="1260"/>
      <c r="E811" s="1260"/>
      <c r="F811" s="1260"/>
      <c r="G811" s="1260"/>
      <c r="H811" s="1260"/>
      <c r="I811" s="1260"/>
      <c r="J811" s="1260"/>
      <c r="K811" s="1260"/>
      <c r="L811" s="1260"/>
      <c r="M811" s="1260"/>
      <c r="N811" s="1260"/>
      <c r="O811" s="1260"/>
    </row>
    <row r="812" spans="2:15" x14ac:dyDescent="0.3">
      <c r="B812" s="1260"/>
      <c r="C812" s="1260"/>
      <c r="D812" s="1260"/>
      <c r="E812" s="1260"/>
      <c r="F812" s="1260"/>
      <c r="G812" s="1260"/>
      <c r="H812" s="1260"/>
      <c r="I812" s="1260"/>
      <c r="J812" s="1260"/>
      <c r="K812" s="1260"/>
      <c r="L812" s="1260"/>
      <c r="M812" s="1260"/>
      <c r="N812" s="1260"/>
      <c r="O812" s="1260"/>
    </row>
    <row r="813" spans="2:15" x14ac:dyDescent="0.3">
      <c r="B813" s="1260"/>
      <c r="C813" s="1260"/>
      <c r="D813" s="1260"/>
      <c r="E813" s="1260"/>
      <c r="F813" s="1260"/>
      <c r="G813" s="1260"/>
      <c r="H813" s="1260"/>
      <c r="I813" s="1260"/>
      <c r="J813" s="1260"/>
      <c r="K813" s="1260"/>
      <c r="L813" s="1260"/>
      <c r="M813" s="1260"/>
      <c r="N813" s="1260"/>
      <c r="O813" s="1260"/>
    </row>
    <row r="814" spans="2:15" x14ac:dyDescent="0.3">
      <c r="B814" s="1260"/>
      <c r="C814" s="1260"/>
      <c r="D814" s="1260"/>
      <c r="E814" s="1260"/>
      <c r="F814" s="1260"/>
      <c r="G814" s="1260"/>
      <c r="H814" s="1260"/>
      <c r="I814" s="1260"/>
      <c r="J814" s="1260"/>
      <c r="K814" s="1260"/>
      <c r="L814" s="1260"/>
      <c r="M814" s="1260"/>
      <c r="N814" s="1260"/>
      <c r="O814" s="1260"/>
    </row>
    <row r="815" spans="2:15" x14ac:dyDescent="0.3">
      <c r="B815" s="1260"/>
      <c r="C815" s="1260"/>
      <c r="D815" s="1260"/>
      <c r="E815" s="1260"/>
      <c r="F815" s="1260"/>
      <c r="G815" s="1260"/>
      <c r="H815" s="1260"/>
      <c r="I815" s="1260"/>
      <c r="J815" s="1260"/>
      <c r="K815" s="1260"/>
      <c r="L815" s="1260"/>
      <c r="M815" s="1260"/>
      <c r="N815" s="1260"/>
      <c r="O815" s="1260"/>
    </row>
    <row r="816" spans="2:15" x14ac:dyDescent="0.3">
      <c r="B816" s="1260"/>
      <c r="C816" s="1260"/>
      <c r="D816" s="1260"/>
      <c r="E816" s="1260"/>
      <c r="F816" s="1260"/>
      <c r="G816" s="1260"/>
      <c r="H816" s="1260"/>
      <c r="I816" s="1260"/>
      <c r="J816" s="1260"/>
      <c r="K816" s="1260"/>
      <c r="L816" s="1260"/>
      <c r="M816" s="1260"/>
      <c r="N816" s="1260"/>
      <c r="O816" s="1260"/>
    </row>
    <row r="817" spans="2:15" x14ac:dyDescent="0.3">
      <c r="B817" s="1260"/>
      <c r="C817" s="1260"/>
      <c r="D817" s="1260"/>
      <c r="E817" s="1260"/>
      <c r="F817" s="1260"/>
      <c r="G817" s="1260"/>
      <c r="H817" s="1260"/>
      <c r="I817" s="1260"/>
      <c r="J817" s="1260"/>
      <c r="K817" s="1260"/>
      <c r="L817" s="1260"/>
      <c r="M817" s="1260"/>
      <c r="N817" s="1260"/>
      <c r="O817" s="1260"/>
    </row>
    <row r="818" spans="2:15" x14ac:dyDescent="0.3">
      <c r="B818" s="1260"/>
      <c r="C818" s="1260"/>
      <c r="D818" s="1260"/>
      <c r="E818" s="1260"/>
      <c r="F818" s="1260"/>
      <c r="G818" s="1260"/>
      <c r="H818" s="1260"/>
      <c r="I818" s="1260"/>
      <c r="J818" s="1260"/>
      <c r="K818" s="1260"/>
      <c r="L818" s="1260"/>
      <c r="M818" s="1260"/>
      <c r="N818" s="1260"/>
      <c r="O818" s="1260"/>
    </row>
    <row r="819" spans="2:15" x14ac:dyDescent="0.3">
      <c r="B819" s="1260"/>
      <c r="C819" s="1260"/>
      <c r="D819" s="1260"/>
      <c r="E819" s="1260"/>
      <c r="F819" s="1260"/>
      <c r="G819" s="1260"/>
      <c r="H819" s="1260"/>
      <c r="I819" s="1260"/>
      <c r="J819" s="1260"/>
      <c r="K819" s="1260"/>
      <c r="L819" s="1260"/>
      <c r="M819" s="1260"/>
      <c r="N819" s="1260"/>
      <c r="O819" s="1260"/>
    </row>
    <row r="820" spans="2:15" x14ac:dyDescent="0.3">
      <c r="B820" s="1260"/>
      <c r="C820" s="1260"/>
      <c r="D820" s="1260"/>
      <c r="E820" s="1260"/>
      <c r="F820" s="1260"/>
      <c r="G820" s="1260"/>
      <c r="H820" s="1260"/>
      <c r="I820" s="1260"/>
      <c r="J820" s="1260"/>
      <c r="K820" s="1260"/>
      <c r="L820" s="1260"/>
      <c r="M820" s="1260"/>
      <c r="N820" s="1260"/>
      <c r="O820" s="1260"/>
    </row>
    <row r="821" spans="2:15" x14ac:dyDescent="0.3">
      <c r="B821" s="1260"/>
      <c r="C821" s="1260"/>
      <c r="D821" s="1260"/>
      <c r="E821" s="1260"/>
      <c r="F821" s="1260"/>
      <c r="G821" s="1260"/>
      <c r="H821" s="1260"/>
      <c r="I821" s="1260"/>
      <c r="J821" s="1260"/>
      <c r="K821" s="1260"/>
      <c r="L821" s="1260"/>
      <c r="M821" s="1260"/>
      <c r="N821" s="1260"/>
      <c r="O821" s="1260"/>
    </row>
    <row r="822" spans="2:15" x14ac:dyDescent="0.3">
      <c r="B822" s="1260"/>
      <c r="C822" s="1260"/>
      <c r="D822" s="1260"/>
      <c r="E822" s="1260"/>
      <c r="F822" s="1260"/>
      <c r="G822" s="1260"/>
      <c r="H822" s="1260"/>
      <c r="I822" s="1260"/>
      <c r="J822" s="1260"/>
      <c r="K822" s="1260"/>
      <c r="L822" s="1260"/>
      <c r="M822" s="1260"/>
      <c r="N822" s="1260"/>
      <c r="O822" s="1260"/>
    </row>
    <row r="823" spans="2:15" x14ac:dyDescent="0.3">
      <c r="B823" s="1260"/>
      <c r="C823" s="1260"/>
      <c r="D823" s="1260"/>
      <c r="E823" s="1260"/>
      <c r="F823" s="1260"/>
      <c r="G823" s="1260"/>
      <c r="H823" s="1260"/>
      <c r="I823" s="1260"/>
      <c r="J823" s="1260"/>
      <c r="K823" s="1260"/>
      <c r="L823" s="1260"/>
      <c r="M823" s="1260"/>
      <c r="N823" s="1260"/>
      <c r="O823" s="1260"/>
    </row>
    <row r="824" spans="2:15" x14ac:dyDescent="0.3">
      <c r="B824" s="1260"/>
      <c r="C824" s="1260"/>
      <c r="D824" s="1260"/>
      <c r="E824" s="1260"/>
      <c r="F824" s="1260"/>
      <c r="G824" s="1260"/>
      <c r="H824" s="1260"/>
      <c r="I824" s="1260"/>
      <c r="J824" s="1260"/>
      <c r="K824" s="1260"/>
      <c r="L824" s="1260"/>
      <c r="M824" s="1260"/>
      <c r="N824" s="1260"/>
      <c r="O824" s="1260"/>
    </row>
    <row r="825" spans="2:15" x14ac:dyDescent="0.3">
      <c r="B825" s="1260"/>
      <c r="C825" s="1260"/>
      <c r="D825" s="1260"/>
      <c r="E825" s="1260"/>
      <c r="F825" s="1260"/>
      <c r="G825" s="1260"/>
      <c r="H825" s="1260"/>
      <c r="I825" s="1260"/>
      <c r="J825" s="1260"/>
      <c r="K825" s="1260"/>
      <c r="L825" s="1260"/>
      <c r="M825" s="1260"/>
      <c r="N825" s="1260"/>
      <c r="O825" s="1260"/>
    </row>
    <row r="826" spans="2:15" x14ac:dyDescent="0.3">
      <c r="B826" s="1260"/>
      <c r="C826" s="1260"/>
      <c r="D826" s="1260"/>
      <c r="E826" s="1260"/>
      <c r="F826" s="1260"/>
      <c r="G826" s="1260"/>
      <c r="H826" s="1260"/>
      <c r="I826" s="1260"/>
      <c r="J826" s="1260"/>
      <c r="K826" s="1260"/>
      <c r="L826" s="1260"/>
      <c r="M826" s="1260"/>
      <c r="N826" s="1260"/>
      <c r="O826" s="1260"/>
    </row>
    <row r="827" spans="2:15" x14ac:dyDescent="0.3">
      <c r="B827" s="1260"/>
      <c r="C827" s="1260"/>
      <c r="D827" s="1260"/>
      <c r="E827" s="1260"/>
      <c r="F827" s="1260"/>
      <c r="G827" s="1260"/>
      <c r="H827" s="1260"/>
      <c r="I827" s="1260"/>
      <c r="J827" s="1260"/>
      <c r="K827" s="1260"/>
      <c r="L827" s="1260"/>
      <c r="M827" s="1260"/>
      <c r="N827" s="1260"/>
      <c r="O827" s="1260"/>
    </row>
    <row r="828" spans="2:15" x14ac:dyDescent="0.3">
      <c r="B828" s="1260"/>
      <c r="C828" s="1260"/>
      <c r="D828" s="1260"/>
      <c r="E828" s="1260"/>
      <c r="F828" s="1260"/>
      <c r="G828" s="1260"/>
      <c r="H828" s="1260"/>
      <c r="I828" s="1260"/>
      <c r="J828" s="1260"/>
      <c r="K828" s="1260"/>
      <c r="L828" s="1260"/>
      <c r="M828" s="1260"/>
      <c r="N828" s="1260"/>
      <c r="O828" s="1260"/>
    </row>
    <row r="829" spans="2:15" x14ac:dyDescent="0.3">
      <c r="B829" s="1260"/>
      <c r="C829" s="1260"/>
      <c r="D829" s="1260"/>
      <c r="E829" s="1260"/>
      <c r="F829" s="1260"/>
      <c r="G829" s="1260"/>
      <c r="H829" s="1260"/>
      <c r="I829" s="1260"/>
      <c r="J829" s="1260"/>
      <c r="K829" s="1260"/>
      <c r="L829" s="1260"/>
      <c r="M829" s="1260"/>
      <c r="N829" s="1260"/>
      <c r="O829" s="1260"/>
    </row>
    <row r="830" spans="2:15" x14ac:dyDescent="0.3">
      <c r="B830" s="1260"/>
      <c r="C830" s="1260"/>
      <c r="D830" s="1260"/>
      <c r="E830" s="1260"/>
      <c r="F830" s="1260"/>
      <c r="G830" s="1260"/>
      <c r="H830" s="1260"/>
      <c r="I830" s="1260"/>
      <c r="J830" s="1260"/>
      <c r="K830" s="1260"/>
      <c r="L830" s="1260"/>
      <c r="M830" s="1260"/>
      <c r="N830" s="1260"/>
      <c r="O830" s="1260"/>
    </row>
    <row r="831" spans="2:15" x14ac:dyDescent="0.3">
      <c r="B831" s="1260"/>
      <c r="C831" s="1260"/>
      <c r="D831" s="1260"/>
      <c r="E831" s="1260"/>
      <c r="F831" s="1260"/>
      <c r="G831" s="1260"/>
      <c r="H831" s="1260"/>
      <c r="I831" s="1260"/>
      <c r="J831" s="1260"/>
      <c r="K831" s="1260"/>
      <c r="L831" s="1260"/>
      <c r="M831" s="1260"/>
      <c r="N831" s="1260"/>
      <c r="O831" s="1260"/>
    </row>
    <row r="832" spans="2:15" x14ac:dyDescent="0.3">
      <c r="B832" s="1260"/>
      <c r="C832" s="1260"/>
      <c r="D832" s="1260"/>
      <c r="E832" s="1260"/>
      <c r="F832" s="1260"/>
      <c r="G832" s="1260"/>
      <c r="H832" s="1260"/>
      <c r="I832" s="1260"/>
      <c r="J832" s="1260"/>
      <c r="K832" s="1260"/>
      <c r="L832" s="1260"/>
      <c r="M832" s="1260"/>
      <c r="N832" s="1260"/>
      <c r="O832" s="1260"/>
    </row>
    <row r="833" spans="2:15" x14ac:dyDescent="0.3">
      <c r="B833" s="1260"/>
      <c r="C833" s="1260"/>
      <c r="D833" s="1260"/>
      <c r="E833" s="1260"/>
      <c r="F833" s="1260"/>
      <c r="G833" s="1260"/>
      <c r="H833" s="1260"/>
      <c r="I833" s="1260"/>
      <c r="J833" s="1260"/>
      <c r="K833" s="1260"/>
      <c r="L833" s="1260"/>
      <c r="M833" s="1260"/>
      <c r="N833" s="1260"/>
      <c r="O833" s="1260"/>
    </row>
    <row r="834" spans="2:15" x14ac:dyDescent="0.3">
      <c r="B834" s="1260"/>
      <c r="C834" s="1260"/>
      <c r="D834" s="1260"/>
      <c r="E834" s="1260"/>
      <c r="F834" s="1260"/>
      <c r="G834" s="1260"/>
      <c r="H834" s="1260"/>
      <c r="I834" s="1260"/>
      <c r="J834" s="1260"/>
      <c r="K834" s="1260"/>
      <c r="L834" s="1260"/>
      <c r="M834" s="1260"/>
      <c r="N834" s="1260"/>
      <c r="O834" s="1260"/>
    </row>
    <row r="835" spans="2:15" x14ac:dyDescent="0.3">
      <c r="B835" s="1260"/>
      <c r="C835" s="1260"/>
      <c r="D835" s="1260"/>
      <c r="E835" s="1260"/>
      <c r="F835" s="1260"/>
      <c r="G835" s="1260"/>
      <c r="H835" s="1260"/>
      <c r="I835" s="1260"/>
      <c r="J835" s="1260"/>
      <c r="K835" s="1260"/>
      <c r="L835" s="1260"/>
      <c r="M835" s="1260"/>
      <c r="N835" s="1260"/>
      <c r="O835" s="1260"/>
    </row>
    <row r="836" spans="2:15" x14ac:dyDescent="0.3">
      <c r="B836" s="1260"/>
      <c r="C836" s="1260"/>
      <c r="D836" s="1260"/>
      <c r="E836" s="1260"/>
      <c r="F836" s="1260"/>
      <c r="G836" s="1260"/>
      <c r="H836" s="1260"/>
      <c r="I836" s="1260"/>
      <c r="J836" s="1260"/>
      <c r="K836" s="1260"/>
      <c r="L836" s="1260"/>
      <c r="M836" s="1260"/>
      <c r="N836" s="1260"/>
      <c r="O836" s="1260"/>
    </row>
    <row r="837" spans="2:15" x14ac:dyDescent="0.3">
      <c r="B837" s="1260"/>
      <c r="C837" s="1260"/>
      <c r="D837" s="1260"/>
      <c r="E837" s="1260"/>
      <c r="F837" s="1260"/>
      <c r="G837" s="1260"/>
      <c r="H837" s="1260"/>
      <c r="I837" s="1260"/>
      <c r="J837" s="1260"/>
      <c r="K837" s="1260"/>
      <c r="L837" s="1260"/>
      <c r="M837" s="1260"/>
      <c r="N837" s="1260"/>
      <c r="O837" s="1260"/>
    </row>
    <row r="838" spans="2:15" x14ac:dyDescent="0.3">
      <c r="B838" s="1260"/>
      <c r="C838" s="1260"/>
      <c r="D838" s="1260"/>
      <c r="E838" s="1260"/>
      <c r="F838" s="1260"/>
      <c r="G838" s="1260"/>
      <c r="H838" s="1260"/>
      <c r="I838" s="1260"/>
      <c r="J838" s="1260"/>
      <c r="K838" s="1260"/>
      <c r="L838" s="1260"/>
      <c r="M838" s="1260"/>
      <c r="N838" s="1260"/>
      <c r="O838" s="1260"/>
    </row>
    <row r="839" spans="2:15" x14ac:dyDescent="0.3">
      <c r="B839" s="1260"/>
      <c r="C839" s="1260"/>
      <c r="D839" s="1260"/>
      <c r="E839" s="1260"/>
      <c r="F839" s="1260"/>
      <c r="G839" s="1260"/>
      <c r="H839" s="1260"/>
      <c r="I839" s="1260"/>
      <c r="J839" s="1260"/>
      <c r="K839" s="1260"/>
      <c r="L839" s="1260"/>
      <c r="M839" s="1260"/>
      <c r="N839" s="1260"/>
      <c r="O839" s="1260"/>
    </row>
    <row r="840" spans="2:15" x14ac:dyDescent="0.3">
      <c r="B840" s="1260"/>
      <c r="C840" s="1260"/>
      <c r="D840" s="1260"/>
      <c r="E840" s="1260"/>
      <c r="F840" s="1260"/>
      <c r="G840" s="1260"/>
      <c r="H840" s="1260"/>
      <c r="I840" s="1260"/>
      <c r="J840" s="1260"/>
      <c r="K840" s="1260"/>
      <c r="L840" s="1260"/>
      <c r="M840" s="1260"/>
      <c r="N840" s="1260"/>
      <c r="O840" s="1260"/>
    </row>
    <row r="841" spans="2:15" x14ac:dyDescent="0.3">
      <c r="B841" s="1260"/>
      <c r="C841" s="1260"/>
      <c r="D841" s="1260"/>
      <c r="E841" s="1260"/>
      <c r="F841" s="1260"/>
      <c r="G841" s="1260"/>
      <c r="H841" s="1260"/>
      <c r="I841" s="1260"/>
      <c r="J841" s="1260"/>
      <c r="K841" s="1260"/>
      <c r="L841" s="1260"/>
      <c r="M841" s="1260"/>
      <c r="N841" s="1260"/>
      <c r="O841" s="1260"/>
    </row>
    <row r="842" spans="2:15" x14ac:dyDescent="0.3">
      <c r="B842" s="1260"/>
      <c r="C842" s="1260"/>
      <c r="D842" s="1260"/>
      <c r="E842" s="1260"/>
      <c r="F842" s="1260"/>
      <c r="G842" s="1260"/>
      <c r="H842" s="1260"/>
      <c r="I842" s="1260"/>
      <c r="J842" s="1260"/>
      <c r="K842" s="1260"/>
      <c r="L842" s="1260"/>
      <c r="M842" s="1260"/>
      <c r="N842" s="1260"/>
      <c r="O842" s="1260"/>
    </row>
    <row r="843" spans="2:15" x14ac:dyDescent="0.3">
      <c r="B843" s="1260"/>
      <c r="C843" s="1260"/>
      <c r="D843" s="1260"/>
      <c r="E843" s="1260"/>
      <c r="F843" s="1260"/>
      <c r="G843" s="1260"/>
      <c r="H843" s="1260"/>
      <c r="I843" s="1260"/>
      <c r="J843" s="1260"/>
      <c r="K843" s="1260"/>
      <c r="L843" s="1260"/>
      <c r="M843" s="1260"/>
      <c r="N843" s="1260"/>
      <c r="O843" s="1260"/>
    </row>
    <row r="844" spans="2:15" x14ac:dyDescent="0.3">
      <c r="B844" s="1260"/>
      <c r="C844" s="1260"/>
      <c r="D844" s="1260"/>
      <c r="E844" s="1260"/>
      <c r="F844" s="1260"/>
      <c r="G844" s="1260"/>
      <c r="H844" s="1260"/>
      <c r="I844" s="1260"/>
      <c r="J844" s="1260"/>
      <c r="K844" s="1260"/>
      <c r="L844" s="1260"/>
      <c r="M844" s="1260"/>
      <c r="N844" s="1260"/>
      <c r="O844" s="1260"/>
    </row>
    <row r="845" spans="2:15" x14ac:dyDescent="0.3">
      <c r="B845" s="1260"/>
      <c r="C845" s="1260"/>
      <c r="D845" s="1260"/>
      <c r="E845" s="1260"/>
      <c r="F845" s="1260"/>
      <c r="G845" s="1260"/>
      <c r="H845" s="1260"/>
      <c r="I845" s="1260"/>
      <c r="J845" s="1260"/>
      <c r="K845" s="1260"/>
      <c r="L845" s="1260"/>
      <c r="M845" s="1260"/>
      <c r="N845" s="1260"/>
      <c r="O845" s="1260"/>
    </row>
    <row r="846" spans="2:15" x14ac:dyDescent="0.3">
      <c r="B846" s="1260"/>
      <c r="C846" s="1260"/>
      <c r="D846" s="1260"/>
      <c r="E846" s="1260"/>
      <c r="F846" s="1260"/>
      <c r="G846" s="1260"/>
      <c r="H846" s="1260"/>
      <c r="I846" s="1260"/>
      <c r="J846" s="1260"/>
      <c r="K846" s="1260"/>
      <c r="L846" s="1260"/>
      <c r="M846" s="1260"/>
      <c r="N846" s="1260"/>
      <c r="O846" s="1260"/>
    </row>
    <row r="847" spans="2:15" x14ac:dyDescent="0.3">
      <c r="B847" s="1260"/>
      <c r="C847" s="1260"/>
      <c r="D847" s="1260"/>
      <c r="E847" s="1260"/>
      <c r="F847" s="1260"/>
      <c r="G847" s="1260"/>
      <c r="H847" s="1260"/>
      <c r="I847" s="1260"/>
      <c r="J847" s="1260"/>
      <c r="K847" s="1260"/>
      <c r="L847" s="1260"/>
      <c r="M847" s="1260"/>
      <c r="N847" s="1260"/>
      <c r="O847" s="1260"/>
    </row>
    <row r="848" spans="2:15" x14ac:dyDescent="0.3">
      <c r="B848" s="1260"/>
      <c r="C848" s="1260"/>
      <c r="D848" s="1260"/>
      <c r="E848" s="1260"/>
      <c r="F848" s="1260"/>
      <c r="G848" s="1260"/>
      <c r="H848" s="1260"/>
      <c r="I848" s="1260"/>
      <c r="J848" s="1260"/>
      <c r="K848" s="1260"/>
      <c r="L848" s="1260"/>
      <c r="M848" s="1260"/>
      <c r="N848" s="1260"/>
      <c r="O848" s="1260"/>
    </row>
    <row r="849" spans="2:15" x14ac:dyDescent="0.3">
      <c r="B849" s="1260"/>
      <c r="C849" s="1260"/>
      <c r="D849" s="1260"/>
      <c r="E849" s="1260"/>
      <c r="F849" s="1260"/>
      <c r="G849" s="1260"/>
      <c r="H849" s="1260"/>
      <c r="I849" s="1260"/>
      <c r="J849" s="1260"/>
      <c r="K849" s="1260"/>
      <c r="L849" s="1260"/>
      <c r="M849" s="1260"/>
      <c r="N849" s="1260"/>
      <c r="O849" s="1260"/>
    </row>
    <row r="850" spans="2:15" x14ac:dyDescent="0.3">
      <c r="B850" s="1260"/>
      <c r="C850" s="1260"/>
      <c r="D850" s="1260"/>
      <c r="E850" s="1260"/>
      <c r="F850" s="1260"/>
      <c r="G850" s="1260"/>
      <c r="H850" s="1260"/>
      <c r="I850" s="1260"/>
      <c r="J850" s="1260"/>
      <c r="K850" s="1260"/>
      <c r="L850" s="1260"/>
      <c r="M850" s="1260"/>
      <c r="N850" s="1260"/>
      <c r="O850" s="1260"/>
    </row>
    <row r="851" spans="2:15" x14ac:dyDescent="0.3">
      <c r="B851" s="1260"/>
      <c r="C851" s="1260"/>
      <c r="D851" s="1260"/>
      <c r="E851" s="1260"/>
      <c r="F851" s="1260"/>
      <c r="G851" s="1260"/>
      <c r="H851" s="1260"/>
      <c r="I851" s="1260"/>
      <c r="J851" s="1260"/>
      <c r="K851" s="1260"/>
      <c r="L851" s="1260"/>
      <c r="M851" s="1260"/>
      <c r="N851" s="1260"/>
      <c r="O851" s="1260"/>
    </row>
    <row r="852" spans="2:15" x14ac:dyDescent="0.3">
      <c r="B852" s="1260"/>
      <c r="C852" s="1260"/>
      <c r="D852" s="1260"/>
      <c r="E852" s="1260"/>
      <c r="F852" s="1260"/>
      <c r="G852" s="1260"/>
      <c r="H852" s="1260"/>
      <c r="I852" s="1260"/>
      <c r="J852" s="1260"/>
      <c r="K852" s="1260"/>
      <c r="L852" s="1260"/>
      <c r="M852" s="1260"/>
      <c r="N852" s="1260"/>
      <c r="O852" s="1260"/>
    </row>
    <row r="853" spans="2:15" x14ac:dyDescent="0.3">
      <c r="B853" s="1260"/>
      <c r="C853" s="1260"/>
      <c r="D853" s="1260"/>
      <c r="E853" s="1260"/>
      <c r="F853" s="1260"/>
      <c r="G853" s="1260"/>
      <c r="H853" s="1260"/>
      <c r="I853" s="1260"/>
      <c r="J853" s="1260"/>
      <c r="K853" s="1260"/>
      <c r="L853" s="1260"/>
      <c r="M853" s="1260"/>
      <c r="N853" s="1260"/>
      <c r="O853" s="1260"/>
    </row>
    <row r="854" spans="2:15" x14ac:dyDescent="0.3">
      <c r="B854" s="1260"/>
      <c r="C854" s="1260"/>
      <c r="D854" s="1260"/>
      <c r="E854" s="1260"/>
      <c r="F854" s="1260"/>
      <c r="G854" s="1260"/>
      <c r="H854" s="1260"/>
      <c r="I854" s="1260"/>
      <c r="J854" s="1260"/>
      <c r="K854" s="1260"/>
      <c r="L854" s="1260"/>
      <c r="M854" s="1260"/>
      <c r="N854" s="1260"/>
      <c r="O854" s="1260"/>
    </row>
    <row r="855" spans="2:15" x14ac:dyDescent="0.3">
      <c r="B855" s="1260"/>
      <c r="C855" s="1260"/>
      <c r="D855" s="1260"/>
      <c r="E855" s="1260"/>
      <c r="F855" s="1260"/>
      <c r="G855" s="1260"/>
      <c r="H855" s="1260"/>
      <c r="I855" s="1260"/>
      <c r="J855" s="1260"/>
      <c r="K855" s="1260"/>
      <c r="L855" s="1260"/>
      <c r="M855" s="1260"/>
      <c r="N855" s="1260"/>
      <c r="O855" s="1260"/>
    </row>
    <row r="856" spans="2:15" x14ac:dyDescent="0.3">
      <c r="B856" s="1260"/>
      <c r="C856" s="1260"/>
      <c r="D856" s="1260"/>
      <c r="E856" s="1260"/>
      <c r="F856" s="1260"/>
      <c r="G856" s="1260"/>
      <c r="H856" s="1260"/>
      <c r="I856" s="1260"/>
      <c r="J856" s="1260"/>
      <c r="K856" s="1260"/>
      <c r="L856" s="1260"/>
      <c r="M856" s="1260"/>
      <c r="N856" s="1260"/>
      <c r="O856" s="1260"/>
    </row>
    <row r="857" spans="2:15" x14ac:dyDescent="0.3">
      <c r="B857" s="1260"/>
      <c r="C857" s="1260"/>
      <c r="D857" s="1260"/>
      <c r="E857" s="1260"/>
      <c r="F857" s="1260"/>
      <c r="G857" s="1260"/>
      <c r="H857" s="1260"/>
      <c r="I857" s="1260"/>
      <c r="J857" s="1260"/>
      <c r="K857" s="1260"/>
      <c r="L857" s="1260"/>
      <c r="M857" s="1260"/>
      <c r="N857" s="1260"/>
      <c r="O857" s="1260"/>
    </row>
    <row r="858" spans="2:15" x14ac:dyDescent="0.3">
      <c r="B858" s="1260"/>
      <c r="C858" s="1260"/>
      <c r="D858" s="1260"/>
      <c r="E858" s="1260"/>
      <c r="F858" s="1260"/>
      <c r="G858" s="1260"/>
      <c r="H858" s="1260"/>
      <c r="I858" s="1260"/>
      <c r="J858" s="1260"/>
      <c r="K858" s="1260"/>
      <c r="L858" s="1260"/>
      <c r="M858" s="1260"/>
      <c r="N858" s="1260"/>
      <c r="O858" s="1260"/>
    </row>
    <row r="859" spans="2:15" x14ac:dyDescent="0.3">
      <c r="B859" s="1260"/>
      <c r="C859" s="1260"/>
      <c r="D859" s="1260"/>
      <c r="E859" s="1260"/>
      <c r="F859" s="1260"/>
      <c r="G859" s="1260"/>
      <c r="H859" s="1260"/>
      <c r="I859" s="1260"/>
      <c r="J859" s="1260"/>
      <c r="K859" s="1260"/>
      <c r="L859" s="1260"/>
      <c r="M859" s="1260"/>
      <c r="N859" s="1260"/>
      <c r="O859" s="1260"/>
    </row>
    <row r="860" spans="2:15" x14ac:dyDescent="0.3">
      <c r="B860" s="1260"/>
      <c r="C860" s="1260"/>
      <c r="D860" s="1260"/>
      <c r="E860" s="1260"/>
      <c r="F860" s="1260"/>
      <c r="G860" s="1260"/>
      <c r="H860" s="1260"/>
      <c r="I860" s="1260"/>
      <c r="J860" s="1260"/>
      <c r="K860" s="1260"/>
      <c r="L860" s="1260"/>
      <c r="M860" s="1260"/>
      <c r="N860" s="1260"/>
      <c r="O860" s="1260"/>
    </row>
    <row r="861" spans="2:15" x14ac:dyDescent="0.3">
      <c r="B861" s="1260"/>
      <c r="C861" s="1260"/>
      <c r="D861" s="1260"/>
      <c r="E861" s="1260"/>
      <c r="F861" s="1260"/>
      <c r="G861" s="1260"/>
      <c r="H861" s="1260"/>
      <c r="I861" s="1260"/>
      <c r="J861" s="1260"/>
      <c r="K861" s="1260"/>
      <c r="L861" s="1260"/>
      <c r="M861" s="1260"/>
      <c r="N861" s="1260"/>
      <c r="O861" s="1260"/>
    </row>
    <row r="862" spans="2:15" x14ac:dyDescent="0.3">
      <c r="B862" s="1260"/>
      <c r="C862" s="1260"/>
      <c r="D862" s="1260"/>
      <c r="E862" s="1260"/>
      <c r="F862" s="1260"/>
      <c r="G862" s="1260"/>
      <c r="H862" s="1260"/>
      <c r="I862" s="1260"/>
      <c r="J862" s="1260"/>
      <c r="K862" s="1260"/>
      <c r="L862" s="1260"/>
      <c r="M862" s="1260"/>
      <c r="N862" s="1260"/>
      <c r="O862" s="1260"/>
    </row>
    <row r="863" spans="2:15" x14ac:dyDescent="0.3">
      <c r="B863" s="1260"/>
      <c r="C863" s="1260"/>
      <c r="D863" s="1260"/>
      <c r="E863" s="1260"/>
      <c r="F863" s="1260"/>
      <c r="G863" s="1260"/>
      <c r="H863" s="1260"/>
      <c r="I863" s="1260"/>
      <c r="J863" s="1260"/>
      <c r="K863" s="1260"/>
      <c r="L863" s="1260"/>
      <c r="M863" s="1260"/>
      <c r="N863" s="1260"/>
      <c r="O863" s="1260"/>
    </row>
    <row r="864" spans="2:15" x14ac:dyDescent="0.3">
      <c r="B864" s="1260"/>
      <c r="C864" s="1260"/>
      <c r="D864" s="1260"/>
      <c r="E864" s="1260"/>
      <c r="F864" s="1260"/>
      <c r="G864" s="1260"/>
      <c r="H864" s="1260"/>
      <c r="I864" s="1260"/>
      <c r="J864" s="1260"/>
      <c r="K864" s="1260"/>
      <c r="L864" s="1260"/>
      <c r="M864" s="1260"/>
      <c r="N864" s="1260"/>
      <c r="O864" s="1260"/>
    </row>
    <row r="865" spans="2:15" x14ac:dyDescent="0.3">
      <c r="B865" s="1260"/>
      <c r="C865" s="1260"/>
      <c r="D865" s="1260"/>
      <c r="E865" s="1260"/>
      <c r="F865" s="1260"/>
      <c r="G865" s="1260"/>
      <c r="H865" s="1260"/>
      <c r="I865" s="1260"/>
      <c r="J865" s="1260"/>
      <c r="K865" s="1260"/>
      <c r="L865" s="1260"/>
      <c r="M865" s="1260"/>
      <c r="N865" s="1260"/>
      <c r="O865" s="1260"/>
    </row>
    <row r="866" spans="2:15" x14ac:dyDescent="0.3">
      <c r="B866" s="1260"/>
      <c r="C866" s="1260"/>
      <c r="D866" s="1260"/>
      <c r="E866" s="1260"/>
      <c r="F866" s="1260"/>
      <c r="G866" s="1260"/>
      <c r="H866" s="1260"/>
      <c r="I866" s="1260"/>
      <c r="J866" s="1260"/>
      <c r="K866" s="1260"/>
      <c r="L866" s="1260"/>
      <c r="M866" s="1260"/>
      <c r="N866" s="1260"/>
      <c r="O866" s="1260"/>
    </row>
    <row r="867" spans="2:15" x14ac:dyDescent="0.3">
      <c r="B867" s="1260"/>
      <c r="C867" s="1260"/>
      <c r="D867" s="1260"/>
      <c r="E867" s="1260"/>
      <c r="F867" s="1260"/>
      <c r="G867" s="1260"/>
      <c r="H867" s="1260"/>
      <c r="I867" s="1260"/>
      <c r="J867" s="1260"/>
      <c r="K867" s="1260"/>
      <c r="L867" s="1260"/>
      <c r="M867" s="1260"/>
      <c r="N867" s="1260"/>
      <c r="O867" s="1260"/>
    </row>
    <row r="868" spans="2:15" x14ac:dyDescent="0.3">
      <c r="B868" s="1260"/>
      <c r="C868" s="1260"/>
      <c r="D868" s="1260"/>
      <c r="E868" s="1260"/>
      <c r="F868" s="1260"/>
      <c r="G868" s="1260"/>
      <c r="H868" s="1260"/>
      <c r="I868" s="1260"/>
      <c r="J868" s="1260"/>
      <c r="K868" s="1260"/>
      <c r="L868" s="1260"/>
      <c r="M868" s="1260"/>
      <c r="N868" s="1260"/>
      <c r="O868" s="1260"/>
    </row>
    <row r="869" spans="2:15" x14ac:dyDescent="0.3">
      <c r="B869" s="1260"/>
      <c r="C869" s="1260"/>
      <c r="D869" s="1260"/>
      <c r="E869" s="1260"/>
      <c r="F869" s="1260"/>
      <c r="G869" s="1260"/>
      <c r="H869" s="1260"/>
      <c r="I869" s="1260"/>
      <c r="J869" s="1260"/>
      <c r="K869" s="1260"/>
      <c r="L869" s="1260"/>
      <c r="M869" s="1260"/>
      <c r="N869" s="1260"/>
      <c r="O869" s="1260"/>
    </row>
    <row r="870" spans="2:15" x14ac:dyDescent="0.3">
      <c r="B870" s="1260"/>
      <c r="C870" s="1260"/>
      <c r="D870" s="1260"/>
      <c r="E870" s="1260"/>
      <c r="F870" s="1260"/>
      <c r="G870" s="1260"/>
      <c r="H870" s="1260"/>
      <c r="I870" s="1260"/>
      <c r="J870" s="1260"/>
      <c r="K870" s="1260"/>
      <c r="L870" s="1260"/>
      <c r="M870" s="1260"/>
      <c r="N870" s="1260"/>
      <c r="O870" s="1260"/>
    </row>
    <row r="871" spans="2:15" x14ac:dyDescent="0.3">
      <c r="B871" s="1260"/>
      <c r="C871" s="1260"/>
      <c r="D871" s="1260"/>
      <c r="E871" s="1260"/>
      <c r="F871" s="1260"/>
      <c r="G871" s="1260"/>
      <c r="H871" s="1260"/>
      <c r="I871" s="1260"/>
      <c r="J871" s="1260"/>
      <c r="K871" s="1260"/>
      <c r="L871" s="1260"/>
      <c r="M871" s="1260"/>
      <c r="N871" s="1260"/>
      <c r="O871" s="1260"/>
    </row>
    <row r="872" spans="2:15" x14ac:dyDescent="0.3">
      <c r="B872" s="1260"/>
      <c r="C872" s="1260"/>
      <c r="D872" s="1260"/>
      <c r="E872" s="1260"/>
      <c r="F872" s="1260"/>
      <c r="G872" s="1260"/>
      <c r="H872" s="1260"/>
      <c r="I872" s="1260"/>
      <c r="J872" s="1260"/>
      <c r="K872" s="1260"/>
      <c r="L872" s="1260"/>
      <c r="M872" s="1260"/>
      <c r="N872" s="1260"/>
      <c r="O872" s="1260"/>
    </row>
    <row r="873" spans="2:15" x14ac:dyDescent="0.3">
      <c r="B873" s="1260"/>
      <c r="C873" s="1260"/>
      <c r="D873" s="1260"/>
      <c r="E873" s="1260"/>
      <c r="F873" s="1260"/>
      <c r="G873" s="1260"/>
      <c r="H873" s="1260"/>
      <c r="I873" s="1260"/>
      <c r="J873" s="1260"/>
      <c r="K873" s="1260"/>
      <c r="L873" s="1260"/>
      <c r="M873" s="1260"/>
      <c r="N873" s="1260"/>
      <c r="O873" s="1260"/>
    </row>
    <row r="874" spans="2:15" x14ac:dyDescent="0.3">
      <c r="B874" s="1260"/>
      <c r="C874" s="1260"/>
      <c r="D874" s="1260"/>
      <c r="E874" s="1260"/>
      <c r="F874" s="1260"/>
      <c r="G874" s="1260"/>
      <c r="H874" s="1260"/>
      <c r="I874" s="1260"/>
      <c r="J874" s="1260"/>
      <c r="K874" s="1260"/>
      <c r="L874" s="1260"/>
      <c r="M874" s="1260"/>
      <c r="N874" s="1260"/>
      <c r="O874" s="1260"/>
    </row>
    <row r="875" spans="2:15" x14ac:dyDescent="0.3">
      <c r="B875" s="1260"/>
      <c r="C875" s="1260"/>
      <c r="D875" s="1260"/>
      <c r="E875" s="1260"/>
      <c r="F875" s="1260"/>
      <c r="G875" s="1260"/>
      <c r="H875" s="1260"/>
      <c r="I875" s="1260"/>
      <c r="J875" s="1260"/>
      <c r="K875" s="1260"/>
      <c r="L875" s="1260"/>
      <c r="M875" s="1260"/>
      <c r="N875" s="1260"/>
      <c r="O875" s="1260"/>
    </row>
    <row r="876" spans="2:15" x14ac:dyDescent="0.3">
      <c r="B876" s="1260"/>
      <c r="C876" s="1260"/>
      <c r="D876" s="1260"/>
      <c r="E876" s="1260"/>
      <c r="F876" s="1260"/>
      <c r="G876" s="1260"/>
      <c r="H876" s="1260"/>
      <c r="I876" s="1260"/>
      <c r="J876" s="1260"/>
      <c r="K876" s="1260"/>
      <c r="L876" s="1260"/>
      <c r="M876" s="1260"/>
      <c r="N876" s="1260"/>
      <c r="O876" s="1260"/>
    </row>
    <row r="877" spans="2:15" x14ac:dyDescent="0.3">
      <c r="B877" s="1260"/>
      <c r="C877" s="1260"/>
      <c r="D877" s="1260"/>
      <c r="E877" s="1260"/>
      <c r="F877" s="1260"/>
      <c r="G877" s="1260"/>
      <c r="H877" s="1260"/>
      <c r="I877" s="1260"/>
      <c r="J877" s="1260"/>
      <c r="K877" s="1260"/>
      <c r="L877" s="1260"/>
      <c r="M877" s="1260"/>
      <c r="N877" s="1260"/>
      <c r="O877" s="1260"/>
    </row>
    <row r="878" spans="2:15" x14ac:dyDescent="0.3">
      <c r="B878" s="1260"/>
      <c r="C878" s="1260"/>
      <c r="D878" s="1260"/>
      <c r="E878" s="1260"/>
      <c r="F878" s="1260"/>
      <c r="G878" s="1260"/>
      <c r="H878" s="1260"/>
      <c r="I878" s="1260"/>
      <c r="J878" s="1260"/>
      <c r="K878" s="1260"/>
      <c r="L878" s="1260"/>
      <c r="M878" s="1260"/>
      <c r="N878" s="1260"/>
      <c r="O878" s="1260"/>
    </row>
    <row r="879" spans="2:15" x14ac:dyDescent="0.3">
      <c r="B879" s="1260"/>
      <c r="C879" s="1260"/>
      <c r="D879" s="1260"/>
      <c r="E879" s="1260"/>
      <c r="F879" s="1260"/>
      <c r="G879" s="1260"/>
      <c r="H879" s="1260"/>
      <c r="I879" s="1260"/>
      <c r="J879" s="1260"/>
      <c r="K879" s="1260"/>
      <c r="L879" s="1260"/>
      <c r="M879" s="1260"/>
      <c r="N879" s="1260"/>
      <c r="O879" s="1260"/>
    </row>
    <row r="880" spans="2:15" x14ac:dyDescent="0.3">
      <c r="B880" s="1260"/>
      <c r="C880" s="1260"/>
      <c r="D880" s="1260"/>
      <c r="E880" s="1260"/>
      <c r="F880" s="1260"/>
      <c r="G880" s="1260"/>
      <c r="H880" s="1260"/>
      <c r="I880" s="1260"/>
      <c r="J880" s="1260"/>
      <c r="K880" s="1260"/>
      <c r="L880" s="1260"/>
      <c r="M880" s="1260"/>
      <c r="N880" s="1260"/>
      <c r="O880" s="1260"/>
    </row>
    <row r="881" spans="2:15" x14ac:dyDescent="0.3">
      <c r="B881" s="1260"/>
      <c r="C881" s="1260"/>
      <c r="D881" s="1260"/>
      <c r="E881" s="1260"/>
      <c r="F881" s="1260"/>
      <c r="G881" s="1260"/>
      <c r="H881" s="1260"/>
      <c r="I881" s="1260"/>
      <c r="J881" s="1260"/>
      <c r="K881" s="1260"/>
      <c r="L881" s="1260"/>
      <c r="M881" s="1260"/>
      <c r="N881" s="1260"/>
      <c r="O881" s="1260"/>
    </row>
    <row r="882" spans="2:15" x14ac:dyDescent="0.3">
      <c r="B882" s="1260"/>
      <c r="C882" s="1260"/>
      <c r="D882" s="1260"/>
      <c r="E882" s="1260"/>
      <c r="F882" s="1260"/>
      <c r="G882" s="1260"/>
      <c r="H882" s="1260"/>
      <c r="I882" s="1260"/>
      <c r="J882" s="1260"/>
      <c r="K882" s="1260"/>
      <c r="L882" s="1260"/>
      <c r="M882" s="1260"/>
      <c r="N882" s="1260"/>
      <c r="O882" s="1260"/>
    </row>
    <row r="883" spans="2:15" x14ac:dyDescent="0.3">
      <c r="B883" s="1260"/>
      <c r="C883" s="1260"/>
      <c r="D883" s="1260"/>
      <c r="E883" s="1260"/>
      <c r="F883" s="1260"/>
      <c r="G883" s="1260"/>
      <c r="H883" s="1260"/>
      <c r="I883" s="1260"/>
      <c r="J883" s="1260"/>
      <c r="K883" s="1260"/>
      <c r="L883" s="1260"/>
      <c r="M883" s="1260"/>
      <c r="N883" s="1260"/>
      <c r="O883" s="1260"/>
    </row>
    <row r="884" spans="2:15" x14ac:dyDescent="0.3">
      <c r="B884" s="1260"/>
      <c r="C884" s="1260"/>
      <c r="D884" s="1260"/>
      <c r="E884" s="1260"/>
      <c r="F884" s="1260"/>
      <c r="G884" s="1260"/>
      <c r="H884" s="1260"/>
      <c r="I884" s="1260"/>
      <c r="J884" s="1260"/>
      <c r="K884" s="1260"/>
      <c r="L884" s="1260"/>
      <c r="M884" s="1260"/>
      <c r="N884" s="1260"/>
      <c r="O884" s="1260"/>
    </row>
    <row r="885" spans="2:15" x14ac:dyDescent="0.3">
      <c r="B885" s="1260"/>
      <c r="C885" s="1260"/>
      <c r="D885" s="1260"/>
      <c r="E885" s="1260"/>
      <c r="F885" s="1260"/>
      <c r="G885" s="1260"/>
      <c r="H885" s="1260"/>
      <c r="I885" s="1260"/>
      <c r="J885" s="1260"/>
      <c r="K885" s="1260"/>
      <c r="L885" s="1260"/>
      <c r="M885" s="1260"/>
      <c r="N885" s="1260"/>
      <c r="O885" s="1260"/>
    </row>
    <row r="886" spans="2:15" x14ac:dyDescent="0.3">
      <c r="B886" s="1260"/>
      <c r="C886" s="1260"/>
      <c r="D886" s="1260"/>
      <c r="E886" s="1260"/>
      <c r="F886" s="1260"/>
      <c r="G886" s="1260"/>
      <c r="H886" s="1260"/>
      <c r="I886" s="1260"/>
      <c r="J886" s="1260"/>
      <c r="K886" s="1260"/>
      <c r="L886" s="1260"/>
      <c r="M886" s="1260"/>
      <c r="N886" s="1260"/>
      <c r="O886" s="1260"/>
    </row>
    <row r="887" spans="2:15" x14ac:dyDescent="0.3">
      <c r="B887" s="1260"/>
      <c r="C887" s="1260"/>
      <c r="D887" s="1260"/>
      <c r="E887" s="1260"/>
      <c r="F887" s="1260"/>
      <c r="G887" s="1260"/>
      <c r="H887" s="1260"/>
      <c r="I887" s="1260"/>
      <c r="J887" s="1260"/>
      <c r="K887" s="1260"/>
      <c r="L887" s="1260"/>
      <c r="M887" s="1260"/>
      <c r="N887" s="1260"/>
      <c r="O887" s="1260"/>
    </row>
    <row r="888" spans="2:15" x14ac:dyDescent="0.3">
      <c r="B888" s="1260"/>
      <c r="C888" s="1260"/>
      <c r="D888" s="1260"/>
      <c r="E888" s="1260"/>
      <c r="F888" s="1260"/>
      <c r="G888" s="1260"/>
      <c r="H888" s="1260"/>
      <c r="I888" s="1260"/>
      <c r="J888" s="1260"/>
      <c r="K888" s="1260"/>
      <c r="L888" s="1260"/>
      <c r="M888" s="1260"/>
      <c r="N888" s="1260"/>
      <c r="O888" s="1260"/>
    </row>
    <row r="889" spans="2:15" x14ac:dyDescent="0.3">
      <c r="B889" s="1260"/>
      <c r="C889" s="1260"/>
      <c r="D889" s="1260"/>
      <c r="E889" s="1260"/>
      <c r="F889" s="1260"/>
      <c r="G889" s="1260"/>
      <c r="H889" s="1260"/>
      <c r="I889" s="1260"/>
      <c r="J889" s="1260"/>
      <c r="K889" s="1260"/>
      <c r="L889" s="1260"/>
      <c r="M889" s="1260"/>
      <c r="N889" s="1260"/>
      <c r="O889" s="1260"/>
    </row>
    <row r="890" spans="2:15" x14ac:dyDescent="0.3">
      <c r="B890" s="1260"/>
      <c r="C890" s="1260"/>
      <c r="D890" s="1260"/>
      <c r="E890" s="1260"/>
      <c r="F890" s="1260"/>
      <c r="G890" s="1260"/>
      <c r="H890" s="1260"/>
      <c r="I890" s="1260"/>
      <c r="J890" s="1260"/>
      <c r="K890" s="1260"/>
      <c r="L890" s="1260"/>
      <c r="M890" s="1260"/>
      <c r="N890" s="1260"/>
      <c r="O890" s="1260"/>
    </row>
    <row r="891" spans="2:15" x14ac:dyDescent="0.3">
      <c r="B891" s="1260"/>
      <c r="C891" s="1260"/>
      <c r="D891" s="1260"/>
      <c r="E891" s="1260"/>
      <c r="F891" s="1260"/>
      <c r="G891" s="1260"/>
      <c r="H891" s="1260"/>
      <c r="I891" s="1260"/>
      <c r="J891" s="1260"/>
      <c r="K891" s="1260"/>
      <c r="L891" s="1260"/>
      <c r="M891" s="1260"/>
      <c r="N891" s="1260"/>
      <c r="O891" s="1260"/>
    </row>
    <row r="892" spans="2:15" x14ac:dyDescent="0.3">
      <c r="B892" s="1260"/>
      <c r="C892" s="1260"/>
      <c r="D892" s="1260"/>
      <c r="E892" s="1260"/>
      <c r="F892" s="1260"/>
      <c r="G892" s="1260"/>
      <c r="H892" s="1260"/>
      <c r="I892" s="1260"/>
      <c r="J892" s="1260"/>
      <c r="K892" s="1260"/>
      <c r="L892" s="1260"/>
      <c r="M892" s="1260"/>
      <c r="N892" s="1260"/>
      <c r="O892" s="1260"/>
    </row>
    <row r="893" spans="2:15" x14ac:dyDescent="0.3">
      <c r="B893" s="1260"/>
      <c r="C893" s="1260"/>
      <c r="D893" s="1260"/>
      <c r="E893" s="1260"/>
      <c r="F893" s="1260"/>
      <c r="G893" s="1260"/>
      <c r="H893" s="1260"/>
      <c r="I893" s="1260"/>
      <c r="J893" s="1260"/>
      <c r="K893" s="1260"/>
      <c r="L893" s="1260"/>
      <c r="M893" s="1260"/>
      <c r="N893" s="1260"/>
      <c r="O893" s="1260"/>
    </row>
    <row r="894" spans="2:15" x14ac:dyDescent="0.3">
      <c r="B894" s="1260"/>
      <c r="C894" s="1260"/>
      <c r="D894" s="1260"/>
      <c r="E894" s="1260"/>
      <c r="F894" s="1260"/>
      <c r="G894" s="1260"/>
      <c r="H894" s="1260"/>
      <c r="I894" s="1260"/>
      <c r="J894" s="1260"/>
      <c r="K894" s="1260"/>
      <c r="L894" s="1260"/>
      <c r="M894" s="1260"/>
      <c r="N894" s="1260"/>
      <c r="O894" s="1260"/>
    </row>
    <row r="895" spans="2:15" x14ac:dyDescent="0.3">
      <c r="B895" s="1260"/>
      <c r="C895" s="1260"/>
      <c r="D895" s="1260"/>
      <c r="E895" s="1260"/>
      <c r="F895" s="1260"/>
      <c r="G895" s="1260"/>
      <c r="H895" s="1260"/>
      <c r="I895" s="1260"/>
      <c r="J895" s="1260"/>
      <c r="K895" s="1260"/>
      <c r="L895" s="1260"/>
      <c r="M895" s="1260"/>
      <c r="N895" s="1260"/>
      <c r="O895" s="1260"/>
    </row>
    <row r="896" spans="2:15" x14ac:dyDescent="0.3">
      <c r="B896" s="1260"/>
      <c r="C896" s="1260"/>
      <c r="D896" s="1260"/>
      <c r="E896" s="1260"/>
      <c r="F896" s="1260"/>
      <c r="G896" s="1260"/>
      <c r="H896" s="1260"/>
      <c r="I896" s="1260"/>
      <c r="J896" s="1260"/>
      <c r="K896" s="1260"/>
      <c r="L896" s="1260"/>
      <c r="M896" s="1260"/>
      <c r="N896" s="1260"/>
      <c r="O896" s="1260"/>
    </row>
    <row r="897" spans="2:15" x14ac:dyDescent="0.3">
      <c r="B897" s="1260"/>
      <c r="C897" s="1260"/>
      <c r="D897" s="1260"/>
      <c r="E897" s="1260"/>
      <c r="F897" s="1260"/>
      <c r="G897" s="1260"/>
      <c r="H897" s="1260"/>
      <c r="I897" s="1260"/>
      <c r="J897" s="1260"/>
      <c r="K897" s="1260"/>
      <c r="L897" s="1260"/>
      <c r="M897" s="1260"/>
      <c r="N897" s="1260"/>
      <c r="O897" s="1260"/>
    </row>
    <row r="898" spans="2:15" x14ac:dyDescent="0.3">
      <c r="B898" s="1260"/>
      <c r="C898" s="1260"/>
      <c r="D898" s="1260"/>
      <c r="E898" s="1260"/>
      <c r="F898" s="1260"/>
      <c r="G898" s="1260"/>
      <c r="H898" s="1260"/>
      <c r="I898" s="1260"/>
      <c r="J898" s="1260"/>
      <c r="K898" s="1260"/>
      <c r="L898" s="1260"/>
      <c r="M898" s="1260"/>
      <c r="N898" s="1260"/>
      <c r="O898" s="1260"/>
    </row>
    <row r="899" spans="2:15" x14ac:dyDescent="0.3">
      <c r="B899" s="1260"/>
      <c r="C899" s="1260"/>
      <c r="D899" s="1260"/>
      <c r="E899" s="1260"/>
      <c r="F899" s="1260"/>
      <c r="G899" s="1260"/>
      <c r="H899" s="1260"/>
      <c r="I899" s="1260"/>
      <c r="J899" s="1260"/>
      <c r="K899" s="1260"/>
      <c r="L899" s="1260"/>
      <c r="M899" s="1260"/>
      <c r="N899" s="1260"/>
      <c r="O899" s="1260"/>
    </row>
    <row r="900" spans="2:15" x14ac:dyDescent="0.3">
      <c r="B900" s="1260"/>
      <c r="C900" s="1260"/>
      <c r="D900" s="1260"/>
      <c r="E900" s="1260"/>
      <c r="F900" s="1260"/>
      <c r="G900" s="1260"/>
      <c r="H900" s="1260"/>
      <c r="I900" s="1260"/>
      <c r="J900" s="1260"/>
      <c r="K900" s="1260"/>
      <c r="L900" s="1260"/>
      <c r="M900" s="1260"/>
      <c r="N900" s="1260"/>
      <c r="O900" s="1260"/>
    </row>
    <row r="901" spans="2:15" x14ac:dyDescent="0.3">
      <c r="B901" s="1260"/>
      <c r="C901" s="1260"/>
      <c r="D901" s="1260"/>
      <c r="E901" s="1260"/>
      <c r="F901" s="1260"/>
      <c r="G901" s="1260"/>
      <c r="H901" s="1260"/>
      <c r="I901" s="1260"/>
      <c r="J901" s="1260"/>
      <c r="K901" s="1260"/>
      <c r="L901" s="1260"/>
      <c r="M901" s="1260"/>
      <c r="N901" s="1260"/>
      <c r="O901" s="1260"/>
    </row>
    <row r="902" spans="2:15" x14ac:dyDescent="0.3">
      <c r="B902" s="1260"/>
      <c r="C902" s="1260"/>
      <c r="D902" s="1260"/>
      <c r="E902" s="1260"/>
      <c r="F902" s="1260"/>
      <c r="G902" s="1260"/>
      <c r="H902" s="1260"/>
      <c r="I902" s="1260"/>
      <c r="J902" s="1260"/>
      <c r="K902" s="1260"/>
      <c r="L902" s="1260"/>
      <c r="M902" s="1260"/>
      <c r="N902" s="1260"/>
      <c r="O902" s="1260"/>
    </row>
    <row r="903" spans="2:15" x14ac:dyDescent="0.3">
      <c r="B903" s="1260"/>
      <c r="C903" s="1260"/>
      <c r="D903" s="1260"/>
      <c r="E903" s="1260"/>
      <c r="F903" s="1260"/>
      <c r="G903" s="1260"/>
      <c r="H903" s="1260"/>
      <c r="I903" s="1260"/>
      <c r="J903" s="1260"/>
      <c r="K903" s="1260"/>
      <c r="L903" s="1260"/>
      <c r="M903" s="1260"/>
      <c r="N903" s="1260"/>
      <c r="O903" s="1260"/>
    </row>
    <row r="904" spans="2:15" x14ac:dyDescent="0.3">
      <c r="B904" s="1260"/>
      <c r="C904" s="1260"/>
      <c r="D904" s="1260"/>
      <c r="E904" s="1260"/>
      <c r="F904" s="1260"/>
      <c r="G904" s="1260"/>
      <c r="H904" s="1260"/>
      <c r="I904" s="1260"/>
      <c r="J904" s="1260"/>
      <c r="K904" s="1260"/>
      <c r="L904" s="1260"/>
      <c r="M904" s="1260"/>
      <c r="N904" s="1260"/>
      <c r="O904" s="1260"/>
    </row>
    <row r="905" spans="2:15" x14ac:dyDescent="0.3">
      <c r="B905" s="1260"/>
      <c r="C905" s="1260"/>
      <c r="D905" s="1260"/>
      <c r="E905" s="1260"/>
      <c r="F905" s="1260"/>
      <c r="G905" s="1260"/>
      <c r="H905" s="1260"/>
      <c r="I905" s="1260"/>
      <c r="J905" s="1260"/>
      <c r="K905" s="1260"/>
      <c r="L905" s="1260"/>
      <c r="M905" s="1260"/>
      <c r="N905" s="1260"/>
      <c r="O905" s="1260"/>
    </row>
    <row r="906" spans="2:15" x14ac:dyDescent="0.3">
      <c r="B906" s="1260"/>
      <c r="C906" s="1260"/>
      <c r="D906" s="1260"/>
      <c r="E906" s="1260"/>
      <c r="F906" s="1260"/>
      <c r="G906" s="1260"/>
      <c r="H906" s="1260"/>
      <c r="I906" s="1260"/>
      <c r="J906" s="1260"/>
      <c r="K906" s="1260"/>
      <c r="L906" s="1260"/>
      <c r="M906" s="1260"/>
      <c r="N906" s="1260"/>
      <c r="O906" s="1260"/>
    </row>
    <row r="907" spans="2:15" x14ac:dyDescent="0.3">
      <c r="B907" s="1260"/>
      <c r="C907" s="1260"/>
      <c r="D907" s="1260"/>
      <c r="E907" s="1260"/>
      <c r="F907" s="1260"/>
      <c r="G907" s="1260"/>
      <c r="H907" s="1260"/>
      <c r="I907" s="1260"/>
      <c r="J907" s="1260"/>
      <c r="K907" s="1260"/>
      <c r="L907" s="1260"/>
      <c r="M907" s="1260"/>
      <c r="N907" s="1260"/>
      <c r="O907" s="1260"/>
    </row>
    <row r="908" spans="2:15" x14ac:dyDescent="0.3">
      <c r="B908" s="1260"/>
      <c r="C908" s="1260"/>
      <c r="D908" s="1260"/>
      <c r="E908" s="1260"/>
      <c r="F908" s="1260"/>
      <c r="G908" s="1260"/>
      <c r="H908" s="1260"/>
      <c r="I908" s="1260"/>
      <c r="J908" s="1260"/>
      <c r="K908" s="1260"/>
      <c r="L908" s="1260"/>
      <c r="M908" s="1260"/>
      <c r="N908" s="1260"/>
      <c r="O908" s="1260"/>
    </row>
    <row r="909" spans="2:15" x14ac:dyDescent="0.3">
      <c r="B909" s="1260"/>
      <c r="C909" s="1260"/>
      <c r="D909" s="1260"/>
      <c r="E909" s="1260"/>
      <c r="F909" s="1260"/>
      <c r="G909" s="1260"/>
      <c r="H909" s="1260"/>
      <c r="I909" s="1260"/>
      <c r="J909" s="1260"/>
      <c r="K909" s="1260"/>
      <c r="L909" s="1260"/>
      <c r="M909" s="1260"/>
      <c r="N909" s="1260"/>
      <c r="O909" s="1260"/>
    </row>
    <row r="910" spans="2:15" x14ac:dyDescent="0.3">
      <c r="B910" s="1260"/>
      <c r="C910" s="1260"/>
      <c r="D910" s="1260"/>
      <c r="E910" s="1260"/>
      <c r="F910" s="1260"/>
      <c r="G910" s="1260"/>
      <c r="H910" s="1260"/>
      <c r="I910" s="1260"/>
      <c r="J910" s="1260"/>
      <c r="K910" s="1260"/>
      <c r="L910" s="1260"/>
      <c r="M910" s="1260"/>
      <c r="N910" s="1260"/>
      <c r="O910" s="1260"/>
    </row>
    <row r="911" spans="2:15" x14ac:dyDescent="0.3">
      <c r="B911" s="1260"/>
      <c r="C911" s="1260"/>
      <c r="D911" s="1260"/>
      <c r="E911" s="1260"/>
      <c r="F911" s="1260"/>
      <c r="G911" s="1260"/>
      <c r="H911" s="1260"/>
      <c r="I911" s="1260"/>
      <c r="J911" s="1260"/>
      <c r="K911" s="1260"/>
      <c r="L911" s="1260"/>
      <c r="M911" s="1260"/>
      <c r="N911" s="1260"/>
      <c r="O911" s="1260"/>
    </row>
    <row r="912" spans="2:15" x14ac:dyDescent="0.3">
      <c r="B912" s="1260"/>
      <c r="C912" s="1260"/>
      <c r="D912" s="1260"/>
      <c r="E912" s="1260"/>
      <c r="F912" s="1260"/>
      <c r="G912" s="1260"/>
      <c r="H912" s="1260"/>
      <c r="I912" s="1260"/>
      <c r="J912" s="1260"/>
      <c r="K912" s="1260"/>
      <c r="L912" s="1260"/>
      <c r="M912" s="1260"/>
      <c r="N912" s="1260"/>
      <c r="O912" s="1260"/>
    </row>
    <row r="913" spans="2:15" x14ac:dyDescent="0.3">
      <c r="B913" s="1260"/>
      <c r="C913" s="1260"/>
      <c r="D913" s="1260"/>
      <c r="E913" s="1260"/>
      <c r="F913" s="1260"/>
      <c r="G913" s="1260"/>
      <c r="H913" s="1260"/>
      <c r="I913" s="1260"/>
      <c r="J913" s="1260"/>
      <c r="K913" s="1260"/>
      <c r="L913" s="1260"/>
      <c r="M913" s="1260"/>
      <c r="N913" s="1260"/>
      <c r="O913" s="1260"/>
    </row>
    <row r="914" spans="2:15" x14ac:dyDescent="0.3">
      <c r="B914" s="1260"/>
      <c r="C914" s="1260"/>
      <c r="D914" s="1260"/>
      <c r="E914" s="1260"/>
      <c r="F914" s="1260"/>
      <c r="G914" s="1260"/>
      <c r="H914" s="1260"/>
      <c r="I914" s="1260"/>
      <c r="J914" s="1260"/>
      <c r="K914" s="1260"/>
      <c r="L914" s="1260"/>
      <c r="M914" s="1260"/>
      <c r="N914" s="1260"/>
      <c r="O914" s="1260"/>
    </row>
    <row r="915" spans="2:15" x14ac:dyDescent="0.3">
      <c r="B915" s="1260"/>
      <c r="C915" s="1260"/>
      <c r="D915" s="1260"/>
      <c r="E915" s="1260"/>
      <c r="F915" s="1260"/>
      <c r="G915" s="1260"/>
      <c r="H915" s="1260"/>
      <c r="I915" s="1260"/>
      <c r="J915" s="1260"/>
      <c r="K915" s="1260"/>
      <c r="L915" s="1260"/>
      <c r="M915" s="1260"/>
      <c r="N915" s="1260"/>
      <c r="O915" s="1260"/>
    </row>
    <row r="916" spans="2:15" x14ac:dyDescent="0.3">
      <c r="B916" s="1260"/>
      <c r="C916" s="1260"/>
      <c r="D916" s="1260"/>
      <c r="E916" s="1260"/>
      <c r="F916" s="1260"/>
      <c r="G916" s="1260"/>
      <c r="H916" s="1260"/>
      <c r="I916" s="1260"/>
      <c r="J916" s="1260"/>
      <c r="K916" s="1260"/>
      <c r="L916" s="1260"/>
      <c r="M916" s="1260"/>
      <c r="N916" s="1260"/>
      <c r="O916" s="1260"/>
    </row>
    <row r="917" spans="2:15" x14ac:dyDescent="0.3">
      <c r="B917" s="1260"/>
      <c r="C917" s="1260"/>
      <c r="D917" s="1260"/>
      <c r="E917" s="1260"/>
      <c r="F917" s="1260"/>
      <c r="G917" s="1260"/>
      <c r="H917" s="1260"/>
      <c r="I917" s="1260"/>
      <c r="J917" s="1260"/>
      <c r="K917" s="1260"/>
      <c r="L917" s="1260"/>
      <c r="M917" s="1260"/>
      <c r="N917" s="1260"/>
      <c r="O917" s="1260"/>
    </row>
    <row r="918" spans="2:15" x14ac:dyDescent="0.3">
      <c r="B918" s="1260"/>
      <c r="C918" s="1260"/>
      <c r="D918" s="1260"/>
      <c r="E918" s="1260"/>
      <c r="F918" s="1260"/>
      <c r="G918" s="1260"/>
      <c r="H918" s="1260"/>
      <c r="I918" s="1260"/>
      <c r="J918" s="1260"/>
      <c r="K918" s="1260"/>
      <c r="L918" s="1260"/>
      <c r="M918" s="1260"/>
      <c r="N918" s="1260"/>
      <c r="O918" s="1260"/>
    </row>
    <row r="919" spans="2:15" x14ac:dyDescent="0.3">
      <c r="B919" s="1260"/>
      <c r="C919" s="1260"/>
      <c r="D919" s="1260"/>
      <c r="E919" s="1260"/>
      <c r="F919" s="1260"/>
      <c r="G919" s="1260"/>
      <c r="H919" s="1260"/>
      <c r="I919" s="1260"/>
      <c r="J919" s="1260"/>
      <c r="K919" s="1260"/>
      <c r="L919" s="1260"/>
      <c r="M919" s="1260"/>
      <c r="N919" s="1260"/>
      <c r="O919" s="1260"/>
    </row>
    <row r="920" spans="2:15" x14ac:dyDescent="0.3">
      <c r="B920" s="1260"/>
      <c r="C920" s="1260"/>
      <c r="D920" s="1260"/>
      <c r="E920" s="1260"/>
      <c r="F920" s="1260"/>
      <c r="G920" s="1260"/>
      <c r="H920" s="1260"/>
      <c r="I920" s="1260"/>
      <c r="J920" s="1260"/>
      <c r="K920" s="1260"/>
      <c r="L920" s="1260"/>
      <c r="M920" s="1260"/>
      <c r="N920" s="1260"/>
      <c r="O920" s="1260"/>
    </row>
    <row r="921" spans="2:15" x14ac:dyDescent="0.3">
      <c r="B921" s="1260"/>
      <c r="C921" s="1260"/>
      <c r="D921" s="1260"/>
      <c r="E921" s="1260"/>
      <c r="F921" s="1260"/>
      <c r="G921" s="1260"/>
      <c r="H921" s="1260"/>
      <c r="I921" s="1260"/>
      <c r="J921" s="1260"/>
      <c r="K921" s="1260"/>
      <c r="L921" s="1260"/>
      <c r="M921" s="1260"/>
      <c r="N921" s="1260"/>
      <c r="O921" s="1260"/>
    </row>
    <row r="922" spans="2:15" x14ac:dyDescent="0.3">
      <c r="B922" s="1260"/>
      <c r="C922" s="1260"/>
      <c r="D922" s="1260"/>
      <c r="E922" s="1260"/>
      <c r="F922" s="1260"/>
      <c r="G922" s="1260"/>
      <c r="H922" s="1260"/>
      <c r="I922" s="1260"/>
      <c r="J922" s="1260"/>
      <c r="K922" s="1260"/>
      <c r="L922" s="1260"/>
      <c r="M922" s="1260"/>
      <c r="N922" s="1260"/>
      <c r="O922" s="1260"/>
    </row>
    <row r="923" spans="2:15" x14ac:dyDescent="0.3">
      <c r="B923" s="1260"/>
      <c r="C923" s="1260"/>
      <c r="D923" s="1260"/>
      <c r="E923" s="1260"/>
      <c r="F923" s="1260"/>
      <c r="G923" s="1260"/>
      <c r="H923" s="1260"/>
      <c r="I923" s="1260"/>
      <c r="J923" s="1260"/>
      <c r="K923" s="1260"/>
      <c r="L923" s="1260"/>
      <c r="M923" s="1260"/>
      <c r="N923" s="1260"/>
      <c r="O923" s="1260"/>
    </row>
    <row r="924" spans="2:15" x14ac:dyDescent="0.3">
      <c r="B924" s="1260"/>
      <c r="C924" s="1260"/>
      <c r="D924" s="1260"/>
      <c r="E924" s="1260"/>
      <c r="F924" s="1260"/>
      <c r="G924" s="1260"/>
      <c r="H924" s="1260"/>
      <c r="I924" s="1260"/>
      <c r="J924" s="1260"/>
      <c r="K924" s="1260"/>
      <c r="L924" s="1260"/>
      <c r="M924" s="1260"/>
      <c r="N924" s="1260"/>
      <c r="O924" s="1260"/>
    </row>
    <row r="925" spans="2:15" x14ac:dyDescent="0.3">
      <c r="B925" s="1260"/>
      <c r="C925" s="1260"/>
      <c r="D925" s="1260"/>
      <c r="E925" s="1260"/>
      <c r="F925" s="1260"/>
      <c r="G925" s="1260"/>
      <c r="H925" s="1260"/>
      <c r="I925" s="1260"/>
      <c r="J925" s="1260"/>
      <c r="K925" s="1260"/>
      <c r="L925" s="1260"/>
      <c r="M925" s="1260"/>
      <c r="N925" s="1260"/>
      <c r="O925" s="1260"/>
    </row>
    <row r="926" spans="2:15" x14ac:dyDescent="0.3">
      <c r="B926" s="1260"/>
      <c r="C926" s="1260"/>
      <c r="D926" s="1260"/>
      <c r="E926" s="1260"/>
      <c r="F926" s="1260"/>
      <c r="G926" s="1260"/>
      <c r="H926" s="1260"/>
      <c r="I926" s="1260"/>
      <c r="J926" s="1260"/>
      <c r="K926" s="1260"/>
      <c r="L926" s="1260"/>
      <c r="M926" s="1260"/>
      <c r="N926" s="1260"/>
      <c r="O926" s="1260"/>
    </row>
    <row r="927" spans="2:15" x14ac:dyDescent="0.3">
      <c r="B927" s="1260"/>
      <c r="C927" s="1260"/>
      <c r="D927" s="1260"/>
      <c r="E927" s="1260"/>
      <c r="F927" s="1260"/>
      <c r="G927" s="1260"/>
      <c r="H927" s="1260"/>
      <c r="I927" s="1260"/>
      <c r="J927" s="1260"/>
      <c r="K927" s="1260"/>
      <c r="L927" s="1260"/>
      <c r="M927" s="1260"/>
      <c r="N927" s="1260"/>
      <c r="O927" s="1260"/>
    </row>
    <row r="928" spans="2:15" x14ac:dyDescent="0.3">
      <c r="B928" s="1260"/>
      <c r="C928" s="1260"/>
      <c r="D928" s="1260"/>
      <c r="E928" s="1260"/>
      <c r="F928" s="1260"/>
      <c r="G928" s="1260"/>
      <c r="H928" s="1260"/>
      <c r="I928" s="1260"/>
      <c r="J928" s="1260"/>
      <c r="K928" s="1260"/>
      <c r="L928" s="1260"/>
      <c r="M928" s="1260"/>
      <c r="N928" s="1260"/>
      <c r="O928" s="1260"/>
    </row>
    <row r="929" spans="2:15" x14ac:dyDescent="0.3">
      <c r="B929" s="1260"/>
      <c r="C929" s="1260"/>
      <c r="D929" s="1260"/>
      <c r="E929" s="1260"/>
      <c r="F929" s="1260"/>
      <c r="G929" s="1260"/>
      <c r="H929" s="1260"/>
      <c r="I929" s="1260"/>
      <c r="J929" s="1260"/>
      <c r="K929" s="1260"/>
      <c r="L929" s="1260"/>
      <c r="M929" s="1260"/>
      <c r="N929" s="1260"/>
      <c r="O929" s="1260"/>
    </row>
    <row r="930" spans="2:15" x14ac:dyDescent="0.3">
      <c r="B930" s="1260"/>
      <c r="C930" s="1260"/>
      <c r="D930" s="1260"/>
      <c r="E930" s="1260"/>
      <c r="F930" s="1260"/>
      <c r="G930" s="1260"/>
      <c r="H930" s="1260"/>
      <c r="I930" s="1260"/>
      <c r="J930" s="1260"/>
      <c r="K930" s="1260"/>
      <c r="L930" s="1260"/>
      <c r="M930" s="1260"/>
      <c r="N930" s="1260"/>
      <c r="O930" s="1260"/>
    </row>
    <row r="931" spans="2:15" x14ac:dyDescent="0.3">
      <c r="B931" s="1260"/>
      <c r="C931" s="1260"/>
      <c r="D931" s="1260"/>
      <c r="E931" s="1260"/>
      <c r="F931" s="1260"/>
      <c r="G931" s="1260"/>
      <c r="H931" s="1260"/>
      <c r="I931" s="1260"/>
      <c r="J931" s="1260"/>
      <c r="K931" s="1260"/>
      <c r="L931" s="1260"/>
      <c r="M931" s="1260"/>
      <c r="N931" s="1260"/>
      <c r="O931" s="1260"/>
    </row>
    <row r="932" spans="2:15" x14ac:dyDescent="0.3">
      <c r="B932" s="1260"/>
      <c r="C932" s="1260"/>
      <c r="D932" s="1260"/>
      <c r="E932" s="1260"/>
      <c r="F932" s="1260"/>
      <c r="G932" s="1260"/>
      <c r="H932" s="1260"/>
      <c r="I932" s="1260"/>
      <c r="J932" s="1260"/>
      <c r="K932" s="1260"/>
      <c r="L932" s="1260"/>
      <c r="M932" s="1260"/>
      <c r="N932" s="1260"/>
      <c r="O932" s="1260"/>
    </row>
    <row r="933" spans="2:15" x14ac:dyDescent="0.3">
      <c r="B933" s="1260"/>
      <c r="C933" s="1260"/>
      <c r="D933" s="1260"/>
      <c r="E933" s="1260"/>
      <c r="F933" s="1260"/>
      <c r="G933" s="1260"/>
      <c r="H933" s="1260"/>
      <c r="I933" s="1260"/>
      <c r="J933" s="1260"/>
      <c r="K933" s="1260"/>
      <c r="L933" s="1260"/>
      <c r="M933" s="1260"/>
      <c r="N933" s="1260"/>
      <c r="O933" s="1260"/>
    </row>
    <row r="934" spans="2:15" x14ac:dyDescent="0.3">
      <c r="B934" s="1260"/>
      <c r="C934" s="1260"/>
      <c r="D934" s="1260"/>
      <c r="E934" s="1260"/>
      <c r="F934" s="1260"/>
      <c r="G934" s="1260"/>
      <c r="H934" s="1260"/>
      <c r="I934" s="1260"/>
      <c r="J934" s="1260"/>
      <c r="K934" s="1260"/>
      <c r="L934" s="1260"/>
      <c r="M934" s="1260"/>
      <c r="N934" s="1260"/>
      <c r="O934" s="1260"/>
    </row>
    <row r="935" spans="2:15" x14ac:dyDescent="0.3">
      <c r="B935" s="1260"/>
      <c r="C935" s="1260"/>
      <c r="D935" s="1260"/>
      <c r="E935" s="1260"/>
      <c r="F935" s="1260"/>
      <c r="G935" s="1260"/>
      <c r="H935" s="1260"/>
      <c r="I935" s="1260"/>
      <c r="J935" s="1260"/>
      <c r="K935" s="1260"/>
      <c r="L935" s="1260"/>
      <c r="M935" s="1260"/>
      <c r="N935" s="1260"/>
      <c r="O935" s="1260"/>
    </row>
    <row r="936" spans="2:15" x14ac:dyDescent="0.3">
      <c r="B936" s="1260"/>
      <c r="C936" s="1260"/>
      <c r="D936" s="1260"/>
      <c r="E936" s="1260"/>
      <c r="F936" s="1260"/>
      <c r="G936" s="1260"/>
      <c r="H936" s="1260"/>
      <c r="I936" s="1260"/>
      <c r="J936" s="1260"/>
      <c r="K936" s="1260"/>
      <c r="L936" s="1260"/>
      <c r="M936" s="1260"/>
      <c r="N936" s="1260"/>
      <c r="O936" s="1260"/>
    </row>
    <row r="937" spans="2:15" x14ac:dyDescent="0.3">
      <c r="B937" s="1260"/>
      <c r="C937" s="1260"/>
      <c r="D937" s="1260"/>
      <c r="E937" s="1260"/>
      <c r="F937" s="1260"/>
      <c r="G937" s="1260"/>
      <c r="H937" s="1260"/>
      <c r="I937" s="1260"/>
      <c r="J937" s="1260"/>
      <c r="K937" s="1260"/>
      <c r="L937" s="1260"/>
      <c r="M937" s="1260"/>
      <c r="N937" s="1260"/>
      <c r="O937" s="1260"/>
    </row>
    <row r="938" spans="2:15" x14ac:dyDescent="0.3">
      <c r="B938" s="1260"/>
      <c r="C938" s="1260"/>
      <c r="D938" s="1260"/>
      <c r="E938" s="1260"/>
      <c r="F938" s="1260"/>
      <c r="G938" s="1260"/>
      <c r="H938" s="1260"/>
      <c r="I938" s="1260"/>
      <c r="J938" s="1260"/>
      <c r="K938" s="1260"/>
      <c r="L938" s="1260"/>
      <c r="M938" s="1260"/>
      <c r="N938" s="1260"/>
      <c r="O938" s="1260"/>
    </row>
    <row r="939" spans="2:15" x14ac:dyDescent="0.3">
      <c r="B939" s="1260"/>
      <c r="C939" s="1260"/>
      <c r="D939" s="1260"/>
      <c r="E939" s="1260"/>
      <c r="F939" s="1260"/>
      <c r="G939" s="1260"/>
      <c r="H939" s="1260"/>
      <c r="I939" s="1260"/>
      <c r="J939" s="1260"/>
      <c r="K939" s="1260"/>
      <c r="L939" s="1260"/>
      <c r="M939" s="1260"/>
      <c r="N939" s="1260"/>
      <c r="O939" s="1260"/>
    </row>
    <row r="940" spans="2:15" x14ac:dyDescent="0.3">
      <c r="B940" s="1260"/>
      <c r="C940" s="1260"/>
      <c r="D940" s="1260"/>
      <c r="E940" s="1260"/>
      <c r="F940" s="1260"/>
      <c r="G940" s="1260"/>
      <c r="H940" s="1260"/>
      <c r="I940" s="1260"/>
      <c r="J940" s="1260"/>
      <c r="K940" s="1260"/>
      <c r="L940" s="1260"/>
      <c r="M940" s="1260"/>
      <c r="N940" s="1260"/>
      <c r="O940" s="1260"/>
    </row>
    <row r="941" spans="2:15" x14ac:dyDescent="0.3">
      <c r="B941" s="1260"/>
      <c r="C941" s="1260"/>
      <c r="D941" s="1260"/>
      <c r="E941" s="1260"/>
      <c r="F941" s="1260"/>
      <c r="G941" s="1260"/>
      <c r="H941" s="1260"/>
      <c r="I941" s="1260"/>
      <c r="J941" s="1260"/>
      <c r="K941" s="1260"/>
      <c r="L941" s="1260"/>
      <c r="M941" s="1260"/>
      <c r="N941" s="1260"/>
      <c r="O941" s="1260"/>
    </row>
    <row r="942" spans="2:15" x14ac:dyDescent="0.3">
      <c r="B942" s="1260"/>
      <c r="C942" s="1260"/>
      <c r="D942" s="1260"/>
      <c r="E942" s="1260"/>
      <c r="F942" s="1260"/>
      <c r="G942" s="1260"/>
      <c r="H942" s="1260"/>
      <c r="I942" s="1260"/>
      <c r="J942" s="1260"/>
      <c r="K942" s="1260"/>
      <c r="L942" s="1260"/>
      <c r="M942" s="1260"/>
      <c r="N942" s="1260"/>
      <c r="O942" s="1260"/>
    </row>
    <row r="943" spans="2:15" x14ac:dyDescent="0.3">
      <c r="B943" s="1260"/>
      <c r="C943" s="1260"/>
      <c r="D943" s="1260"/>
      <c r="E943" s="1260"/>
      <c r="F943" s="1260"/>
      <c r="G943" s="1260"/>
      <c r="H943" s="1260"/>
      <c r="I943" s="1260"/>
      <c r="J943" s="1260"/>
      <c r="K943" s="1260"/>
      <c r="L943" s="1260"/>
      <c r="M943" s="1260"/>
      <c r="N943" s="1260"/>
      <c r="O943" s="1260"/>
    </row>
    <row r="944" spans="2:15" x14ac:dyDescent="0.3">
      <c r="B944" s="1260"/>
      <c r="C944" s="1260"/>
      <c r="D944" s="1260"/>
      <c r="E944" s="1260"/>
      <c r="F944" s="1260"/>
      <c r="G944" s="1260"/>
      <c r="H944" s="1260"/>
      <c r="I944" s="1260"/>
      <c r="J944" s="1260"/>
      <c r="K944" s="1260"/>
      <c r="L944" s="1260"/>
      <c r="M944" s="1260"/>
      <c r="N944" s="1260"/>
      <c r="O944" s="1260"/>
    </row>
    <row r="945" spans="2:15" x14ac:dyDescent="0.3">
      <c r="B945" s="1260"/>
      <c r="C945" s="1260"/>
      <c r="D945" s="1260"/>
      <c r="E945" s="1260"/>
      <c r="F945" s="1260"/>
      <c r="G945" s="1260"/>
      <c r="H945" s="1260"/>
      <c r="I945" s="1260"/>
      <c r="J945" s="1260"/>
      <c r="K945" s="1260"/>
      <c r="L945" s="1260"/>
      <c r="M945" s="1260"/>
      <c r="N945" s="1260"/>
      <c r="O945" s="1260"/>
    </row>
    <row r="946" spans="2:15" x14ac:dyDescent="0.3">
      <c r="B946" s="1260"/>
      <c r="C946" s="1260"/>
      <c r="D946" s="1260"/>
      <c r="E946" s="1260"/>
      <c r="F946" s="1260"/>
      <c r="G946" s="1260"/>
      <c r="H946" s="1260"/>
      <c r="I946" s="1260"/>
      <c r="J946" s="1260"/>
      <c r="K946" s="1260"/>
      <c r="L946" s="1260"/>
      <c r="M946" s="1260"/>
      <c r="N946" s="1260"/>
      <c r="O946" s="1260"/>
    </row>
    <row r="947" spans="2:15" x14ac:dyDescent="0.3">
      <c r="B947" s="1260"/>
      <c r="C947" s="1260"/>
      <c r="D947" s="1260"/>
      <c r="E947" s="1260"/>
      <c r="F947" s="1260"/>
      <c r="G947" s="1260"/>
      <c r="H947" s="1260"/>
      <c r="I947" s="1260"/>
      <c r="J947" s="1260"/>
      <c r="K947" s="1260"/>
      <c r="L947" s="1260"/>
      <c r="M947" s="1260"/>
      <c r="N947" s="1260"/>
      <c r="O947" s="1260"/>
    </row>
    <row r="948" spans="2:15" x14ac:dyDescent="0.3">
      <c r="B948" s="1260"/>
      <c r="C948" s="1260"/>
      <c r="D948" s="1260"/>
      <c r="E948" s="1260"/>
      <c r="F948" s="1260"/>
      <c r="G948" s="1260"/>
      <c r="H948" s="1260"/>
      <c r="I948" s="1260"/>
      <c r="J948" s="1260"/>
      <c r="K948" s="1260"/>
      <c r="L948" s="1260"/>
      <c r="M948" s="1260"/>
      <c r="N948" s="1260"/>
      <c r="O948" s="1260"/>
    </row>
    <row r="949" spans="2:15" x14ac:dyDescent="0.3">
      <c r="B949" s="1260"/>
      <c r="C949" s="1260"/>
      <c r="D949" s="1260"/>
      <c r="E949" s="1260"/>
      <c r="F949" s="1260"/>
      <c r="G949" s="1260"/>
      <c r="H949" s="1260"/>
      <c r="I949" s="1260"/>
      <c r="J949" s="1260"/>
      <c r="K949" s="1260"/>
      <c r="L949" s="1260"/>
      <c r="M949" s="1260"/>
      <c r="N949" s="1260"/>
      <c r="O949" s="1260"/>
    </row>
    <row r="950" spans="2:15" x14ac:dyDescent="0.3">
      <c r="B950" s="1260"/>
      <c r="C950" s="1260"/>
      <c r="D950" s="1260"/>
      <c r="E950" s="1260"/>
      <c r="F950" s="1260"/>
      <c r="G950" s="1260"/>
      <c r="H950" s="1260"/>
      <c r="I950" s="1260"/>
      <c r="J950" s="1260"/>
      <c r="K950" s="1260"/>
      <c r="L950" s="1260"/>
      <c r="M950" s="1260"/>
      <c r="N950" s="1260"/>
      <c r="O950" s="1260"/>
    </row>
    <row r="951" spans="2:15" x14ac:dyDescent="0.3">
      <c r="B951" s="1260"/>
      <c r="C951" s="1260"/>
      <c r="D951" s="1260"/>
      <c r="E951" s="1260"/>
      <c r="F951" s="1260"/>
      <c r="G951" s="1260"/>
      <c r="H951" s="1260"/>
      <c r="I951" s="1260"/>
      <c r="J951" s="1260"/>
      <c r="K951" s="1260"/>
      <c r="L951" s="1260"/>
      <c r="M951" s="1260"/>
      <c r="N951" s="1260"/>
      <c r="O951" s="1260"/>
    </row>
    <row r="952" spans="2:15" x14ac:dyDescent="0.3">
      <c r="B952" s="1260"/>
      <c r="C952" s="1260"/>
      <c r="D952" s="1260"/>
      <c r="E952" s="1260"/>
      <c r="F952" s="1260"/>
      <c r="G952" s="1260"/>
      <c r="H952" s="1260"/>
      <c r="I952" s="1260"/>
      <c r="J952" s="1260"/>
      <c r="K952" s="1260"/>
      <c r="L952" s="1260"/>
      <c r="M952" s="1260"/>
      <c r="N952" s="1260"/>
      <c r="O952" s="1260"/>
    </row>
    <row r="953" spans="2:15" x14ac:dyDescent="0.3">
      <c r="B953" s="1260"/>
      <c r="C953" s="1260"/>
      <c r="D953" s="1260"/>
      <c r="E953" s="1260"/>
      <c r="F953" s="1260"/>
      <c r="G953" s="1260"/>
      <c r="H953" s="1260"/>
      <c r="I953" s="1260"/>
      <c r="J953" s="1260"/>
      <c r="K953" s="1260"/>
      <c r="L953" s="1260"/>
      <c r="M953" s="1260"/>
      <c r="N953" s="1260"/>
      <c r="O953" s="1260"/>
    </row>
    <row r="954" spans="2:15" x14ac:dyDescent="0.3">
      <c r="B954" s="1260"/>
      <c r="C954" s="1260"/>
      <c r="D954" s="1260"/>
      <c r="E954" s="1260"/>
      <c r="F954" s="1260"/>
      <c r="G954" s="1260"/>
      <c r="H954" s="1260"/>
      <c r="I954" s="1260"/>
      <c r="J954" s="1260"/>
      <c r="K954" s="1260"/>
      <c r="L954" s="1260"/>
      <c r="M954" s="1260"/>
      <c r="N954" s="1260"/>
      <c r="O954" s="1260"/>
    </row>
    <row r="955" spans="2:15" x14ac:dyDescent="0.3">
      <c r="B955" s="1260"/>
      <c r="C955" s="1260"/>
      <c r="D955" s="1260"/>
      <c r="E955" s="1260"/>
      <c r="F955" s="1260"/>
      <c r="G955" s="1260"/>
      <c r="H955" s="1260"/>
      <c r="I955" s="1260"/>
      <c r="J955" s="1260"/>
      <c r="K955" s="1260"/>
      <c r="L955" s="1260"/>
      <c r="M955" s="1260"/>
      <c r="N955" s="1260"/>
      <c r="O955" s="1260"/>
    </row>
    <row r="956" spans="2:15" x14ac:dyDescent="0.3">
      <c r="B956" s="1260"/>
      <c r="C956" s="1260"/>
      <c r="D956" s="1260"/>
      <c r="E956" s="1260"/>
      <c r="F956" s="1260"/>
      <c r="G956" s="1260"/>
      <c r="H956" s="1260"/>
      <c r="I956" s="1260"/>
      <c r="J956" s="1260"/>
      <c r="K956" s="1260"/>
      <c r="L956" s="1260"/>
      <c r="M956" s="1260"/>
      <c r="N956" s="1260"/>
      <c r="O956" s="1260"/>
    </row>
    <row r="957" spans="2:15" x14ac:dyDescent="0.3">
      <c r="B957" s="1260"/>
      <c r="C957" s="1260"/>
      <c r="D957" s="1260"/>
      <c r="E957" s="1260"/>
      <c r="F957" s="1260"/>
      <c r="G957" s="1260"/>
      <c r="H957" s="1260"/>
      <c r="I957" s="1260"/>
      <c r="J957" s="1260"/>
      <c r="K957" s="1260"/>
      <c r="L957" s="1260"/>
      <c r="M957" s="1260"/>
      <c r="N957" s="1260"/>
      <c r="O957" s="1260"/>
    </row>
    <row r="958" spans="2:15" x14ac:dyDescent="0.3">
      <c r="B958" s="1260"/>
      <c r="C958" s="1260"/>
      <c r="D958" s="1260"/>
      <c r="E958" s="1260"/>
      <c r="F958" s="1260"/>
      <c r="G958" s="1260"/>
      <c r="H958" s="1260"/>
      <c r="I958" s="1260"/>
      <c r="J958" s="1260"/>
      <c r="K958" s="1260"/>
      <c r="L958" s="1260"/>
      <c r="M958" s="1260"/>
      <c r="N958" s="1260"/>
      <c r="O958" s="1260"/>
    </row>
    <row r="959" spans="2:15" x14ac:dyDescent="0.3">
      <c r="B959" s="1260"/>
      <c r="C959" s="1260"/>
      <c r="D959" s="1260"/>
      <c r="E959" s="1260"/>
      <c r="F959" s="1260"/>
      <c r="G959" s="1260"/>
      <c r="H959" s="1260"/>
      <c r="I959" s="1260"/>
      <c r="J959" s="1260"/>
      <c r="K959" s="1260"/>
      <c r="L959" s="1260"/>
      <c r="M959" s="1260"/>
      <c r="N959" s="1260"/>
      <c r="O959" s="1260"/>
    </row>
    <row r="960" spans="2:15" x14ac:dyDescent="0.3">
      <c r="B960" s="1260"/>
      <c r="C960" s="1260"/>
      <c r="D960" s="1260"/>
      <c r="E960" s="1260"/>
      <c r="F960" s="1260"/>
      <c r="G960" s="1260"/>
      <c r="H960" s="1260"/>
      <c r="I960" s="1260"/>
      <c r="J960" s="1260"/>
      <c r="K960" s="1260"/>
      <c r="L960" s="1260"/>
      <c r="M960" s="1260"/>
      <c r="N960" s="1260"/>
      <c r="O960" s="1260"/>
    </row>
    <row r="961" spans="2:15" x14ac:dyDescent="0.3">
      <c r="B961" s="1260"/>
      <c r="C961" s="1260"/>
      <c r="D961" s="1260"/>
      <c r="E961" s="1260"/>
      <c r="F961" s="1260"/>
      <c r="G961" s="1260"/>
      <c r="H961" s="1260"/>
      <c r="I961" s="1260"/>
      <c r="J961" s="1260"/>
      <c r="K961" s="1260"/>
      <c r="L961" s="1260"/>
      <c r="M961" s="1260"/>
      <c r="N961" s="1260"/>
      <c r="O961" s="1260"/>
    </row>
    <row r="962" spans="2:15" x14ac:dyDescent="0.3">
      <c r="B962" s="1260"/>
      <c r="C962" s="1260"/>
      <c r="D962" s="1260"/>
      <c r="E962" s="1260"/>
      <c r="F962" s="1260"/>
      <c r="G962" s="1260"/>
      <c r="H962" s="1260"/>
      <c r="I962" s="1260"/>
      <c r="J962" s="1260"/>
      <c r="K962" s="1260"/>
      <c r="L962" s="1260"/>
      <c r="M962" s="1260"/>
      <c r="N962" s="1260"/>
      <c r="O962" s="1260"/>
    </row>
    <row r="963" spans="2:15" x14ac:dyDescent="0.3">
      <c r="B963" s="1260"/>
      <c r="C963" s="1260"/>
      <c r="D963" s="1260"/>
      <c r="E963" s="1260"/>
      <c r="F963" s="1260"/>
      <c r="G963" s="1260"/>
      <c r="H963" s="1260"/>
      <c r="I963" s="1260"/>
      <c r="J963" s="1260"/>
      <c r="K963" s="1260"/>
      <c r="L963" s="1260"/>
      <c r="M963" s="1260"/>
      <c r="N963" s="1260"/>
      <c r="O963" s="1260"/>
    </row>
    <row r="964" spans="2:15" x14ac:dyDescent="0.3">
      <c r="B964" s="1260"/>
      <c r="C964" s="1260"/>
      <c r="D964" s="1260"/>
      <c r="E964" s="1260"/>
      <c r="F964" s="1260"/>
      <c r="G964" s="1260"/>
      <c r="H964" s="1260"/>
      <c r="I964" s="1260"/>
      <c r="J964" s="1260"/>
      <c r="K964" s="1260"/>
      <c r="L964" s="1260"/>
      <c r="M964" s="1260"/>
      <c r="N964" s="1260"/>
      <c r="O964" s="1260"/>
    </row>
    <row r="965" spans="2:15" x14ac:dyDescent="0.3">
      <c r="B965" s="1260"/>
      <c r="C965" s="1260"/>
      <c r="D965" s="1260"/>
      <c r="E965" s="1260"/>
      <c r="F965" s="1260"/>
      <c r="G965" s="1260"/>
      <c r="H965" s="1260"/>
      <c r="I965" s="1260"/>
      <c r="J965" s="1260"/>
      <c r="K965" s="1260"/>
      <c r="L965" s="1260"/>
      <c r="M965" s="1260"/>
      <c r="N965" s="1260"/>
      <c r="O965" s="1260"/>
    </row>
    <row r="966" spans="2:15" x14ac:dyDescent="0.3">
      <c r="B966" s="1260"/>
      <c r="C966" s="1260"/>
      <c r="D966" s="1260"/>
      <c r="E966" s="1260"/>
      <c r="F966" s="1260"/>
      <c r="G966" s="1260"/>
      <c r="H966" s="1260"/>
      <c r="I966" s="1260"/>
      <c r="J966" s="1260"/>
      <c r="K966" s="1260"/>
      <c r="L966" s="1260"/>
      <c r="M966" s="1260"/>
      <c r="N966" s="1260"/>
      <c r="O966" s="1260"/>
    </row>
    <row r="967" spans="2:15" x14ac:dyDescent="0.3">
      <c r="B967" s="1260"/>
      <c r="C967" s="1260"/>
      <c r="D967" s="1260"/>
      <c r="E967" s="1260"/>
      <c r="F967" s="1260"/>
      <c r="G967" s="1260"/>
      <c r="H967" s="1260"/>
      <c r="I967" s="1260"/>
      <c r="J967" s="1260"/>
      <c r="K967" s="1260"/>
      <c r="L967" s="1260"/>
      <c r="M967" s="1260"/>
      <c r="N967" s="1260"/>
      <c r="O967" s="1260"/>
    </row>
    <row r="968" spans="2:15" x14ac:dyDescent="0.3">
      <c r="B968" s="1260"/>
      <c r="C968" s="1260"/>
      <c r="D968" s="1260"/>
      <c r="E968" s="1260"/>
      <c r="F968" s="1260"/>
      <c r="G968" s="1260"/>
      <c r="H968" s="1260"/>
      <c r="I968" s="1260"/>
      <c r="J968" s="1260"/>
      <c r="K968" s="1260"/>
      <c r="L968" s="1260"/>
      <c r="M968" s="1260"/>
      <c r="N968" s="1260"/>
      <c r="O968" s="1260"/>
    </row>
    <row r="969" spans="2:15" x14ac:dyDescent="0.3">
      <c r="B969" s="1260"/>
      <c r="C969" s="1260"/>
      <c r="D969" s="1260"/>
      <c r="E969" s="1260"/>
      <c r="F969" s="1260"/>
      <c r="G969" s="1260"/>
      <c r="H969" s="1260"/>
      <c r="I969" s="1260"/>
      <c r="J969" s="1260"/>
      <c r="K969" s="1260"/>
      <c r="L969" s="1260"/>
      <c r="M969" s="1260"/>
      <c r="N969" s="1260"/>
      <c r="O969" s="1260"/>
    </row>
    <row r="970" spans="2:15" x14ac:dyDescent="0.3">
      <c r="B970" s="1260"/>
      <c r="C970" s="1260"/>
      <c r="D970" s="1260"/>
      <c r="E970" s="1260"/>
      <c r="F970" s="1260"/>
      <c r="G970" s="1260"/>
      <c r="H970" s="1260"/>
      <c r="I970" s="1260"/>
      <c r="J970" s="1260"/>
      <c r="K970" s="1260"/>
      <c r="L970" s="1260"/>
      <c r="M970" s="1260"/>
      <c r="N970" s="1260"/>
      <c r="O970" s="1260"/>
    </row>
    <row r="971" spans="2:15" x14ac:dyDescent="0.3">
      <c r="B971" s="1260"/>
      <c r="C971" s="1260"/>
      <c r="D971" s="1260"/>
      <c r="E971" s="1260"/>
      <c r="F971" s="1260"/>
      <c r="G971" s="1260"/>
      <c r="H971" s="1260"/>
      <c r="I971" s="1260"/>
      <c r="J971" s="1260"/>
      <c r="K971" s="1260"/>
      <c r="L971" s="1260"/>
      <c r="M971" s="1260"/>
      <c r="N971" s="1260"/>
      <c r="O971" s="1260"/>
    </row>
    <row r="972" spans="2:15" x14ac:dyDescent="0.3">
      <c r="B972" s="1260"/>
      <c r="C972" s="1260"/>
      <c r="D972" s="1260"/>
      <c r="E972" s="1260"/>
      <c r="F972" s="1260"/>
      <c r="G972" s="1260"/>
      <c r="H972" s="1260"/>
      <c r="I972" s="1260"/>
      <c r="J972" s="1260"/>
      <c r="K972" s="1260"/>
      <c r="L972" s="1260"/>
      <c r="M972" s="1260"/>
      <c r="N972" s="1260"/>
      <c r="O972" s="1260"/>
    </row>
    <row r="973" spans="2:15" x14ac:dyDescent="0.3">
      <c r="B973" s="1260"/>
      <c r="C973" s="1260"/>
      <c r="D973" s="1260"/>
      <c r="E973" s="1260"/>
      <c r="F973" s="1260"/>
      <c r="G973" s="1260"/>
      <c r="H973" s="1260"/>
      <c r="I973" s="1260"/>
      <c r="J973" s="1260"/>
      <c r="K973" s="1260"/>
      <c r="L973" s="1260"/>
      <c r="M973" s="1260"/>
      <c r="N973" s="1260"/>
      <c r="O973" s="1260"/>
    </row>
    <row r="974" spans="2:15" x14ac:dyDescent="0.3">
      <c r="B974" s="1260"/>
      <c r="C974" s="1260"/>
      <c r="D974" s="1260"/>
      <c r="E974" s="1260"/>
      <c r="F974" s="1260"/>
      <c r="G974" s="1260"/>
      <c r="H974" s="1260"/>
      <c r="I974" s="1260"/>
      <c r="J974" s="1260"/>
      <c r="K974" s="1260"/>
      <c r="L974" s="1260"/>
      <c r="M974" s="1260"/>
      <c r="N974" s="1260"/>
      <c r="O974" s="1260"/>
    </row>
    <row r="975" spans="2:15" x14ac:dyDescent="0.3">
      <c r="B975" s="1260"/>
      <c r="C975" s="1260"/>
      <c r="D975" s="1260"/>
      <c r="E975" s="1260"/>
      <c r="F975" s="1260"/>
      <c r="G975" s="1260"/>
      <c r="H975" s="1260"/>
      <c r="I975" s="1260"/>
      <c r="J975" s="1260"/>
      <c r="K975" s="1260"/>
      <c r="L975" s="1260"/>
      <c r="M975" s="1260"/>
      <c r="N975" s="1260"/>
      <c r="O975" s="1260"/>
    </row>
    <row r="976" spans="2:15" x14ac:dyDescent="0.3">
      <c r="B976" s="1260"/>
      <c r="C976" s="1260"/>
      <c r="D976" s="1260"/>
      <c r="E976" s="1260"/>
      <c r="F976" s="1260"/>
      <c r="G976" s="1260"/>
      <c r="H976" s="1260"/>
      <c r="I976" s="1260"/>
      <c r="J976" s="1260"/>
      <c r="K976" s="1260"/>
      <c r="L976" s="1260"/>
      <c r="M976" s="1260"/>
      <c r="N976" s="1260"/>
      <c r="O976" s="1260"/>
    </row>
    <row r="977" spans="2:15" x14ac:dyDescent="0.3">
      <c r="B977" s="1260"/>
      <c r="C977" s="1260"/>
      <c r="D977" s="1260"/>
      <c r="E977" s="1260"/>
      <c r="F977" s="1260"/>
      <c r="G977" s="1260"/>
      <c r="H977" s="1260"/>
      <c r="I977" s="1260"/>
      <c r="J977" s="1260"/>
      <c r="K977" s="1260"/>
      <c r="L977" s="1260"/>
      <c r="M977" s="1260"/>
      <c r="N977" s="1260"/>
      <c r="O977" s="1260"/>
    </row>
    <row r="978" spans="2:15" x14ac:dyDescent="0.3">
      <c r="B978" s="1260"/>
      <c r="C978" s="1260"/>
      <c r="D978" s="1260"/>
      <c r="E978" s="1260"/>
      <c r="F978" s="1260"/>
      <c r="G978" s="1260"/>
      <c r="H978" s="1260"/>
      <c r="I978" s="1260"/>
      <c r="J978" s="1260"/>
      <c r="K978" s="1260"/>
      <c r="L978" s="1260"/>
      <c r="M978" s="1260"/>
      <c r="N978" s="1260"/>
      <c r="O978" s="1260"/>
    </row>
    <row r="979" spans="2:15" x14ac:dyDescent="0.3">
      <c r="B979" s="1260"/>
      <c r="C979" s="1260"/>
      <c r="D979" s="1260"/>
      <c r="E979" s="1260"/>
      <c r="F979" s="1260"/>
      <c r="G979" s="1260"/>
      <c r="H979" s="1260"/>
      <c r="I979" s="1260"/>
      <c r="J979" s="1260"/>
      <c r="K979" s="1260"/>
      <c r="L979" s="1260"/>
      <c r="M979" s="1260"/>
      <c r="N979" s="1260"/>
      <c r="O979" s="1260"/>
    </row>
    <row r="980" spans="2:15" x14ac:dyDescent="0.3">
      <c r="B980" s="1260"/>
      <c r="C980" s="1260"/>
      <c r="D980" s="1260"/>
      <c r="E980" s="1260"/>
      <c r="F980" s="1260"/>
      <c r="G980" s="1260"/>
      <c r="H980" s="1260"/>
      <c r="I980" s="1260"/>
      <c r="J980" s="1260"/>
      <c r="K980" s="1260"/>
      <c r="L980" s="1260"/>
      <c r="M980" s="1260"/>
      <c r="N980" s="1260"/>
      <c r="O980" s="1260"/>
    </row>
    <row r="981" spans="2:15" x14ac:dyDescent="0.3">
      <c r="B981" s="1260"/>
      <c r="C981" s="1260"/>
      <c r="D981" s="1260"/>
      <c r="E981" s="1260"/>
      <c r="F981" s="1260"/>
      <c r="G981" s="1260"/>
      <c r="H981" s="1260"/>
      <c r="I981" s="1260"/>
      <c r="J981" s="1260"/>
      <c r="K981" s="1260"/>
      <c r="L981" s="1260"/>
      <c r="M981" s="1260"/>
      <c r="N981" s="1260"/>
      <c r="O981" s="1260"/>
    </row>
    <row r="982" spans="2:15" x14ac:dyDescent="0.3">
      <c r="B982" s="1260"/>
      <c r="C982" s="1260"/>
      <c r="D982" s="1260"/>
      <c r="E982" s="1260"/>
      <c r="F982" s="1260"/>
      <c r="G982" s="1260"/>
      <c r="H982" s="1260"/>
      <c r="I982" s="1260"/>
      <c r="J982" s="1260"/>
      <c r="K982" s="1260"/>
      <c r="L982" s="1260"/>
      <c r="M982" s="1260"/>
      <c r="N982" s="1260"/>
      <c r="O982" s="1260"/>
    </row>
    <row r="983" spans="2:15" x14ac:dyDescent="0.3">
      <c r="B983" s="1260"/>
      <c r="C983" s="1260"/>
      <c r="D983" s="1260"/>
      <c r="E983" s="1260"/>
      <c r="F983" s="1260"/>
      <c r="G983" s="1260"/>
      <c r="H983" s="1260"/>
      <c r="I983" s="1260"/>
      <c r="J983" s="1260"/>
      <c r="K983" s="1260"/>
      <c r="L983" s="1260"/>
      <c r="M983" s="1260"/>
      <c r="N983" s="1260"/>
      <c r="O983" s="1260"/>
    </row>
    <row r="984" spans="2:15" x14ac:dyDescent="0.3">
      <c r="B984" s="1260"/>
      <c r="C984" s="1260"/>
      <c r="D984" s="1260"/>
      <c r="E984" s="1260"/>
      <c r="F984" s="1260"/>
      <c r="G984" s="1260"/>
      <c r="H984" s="1260"/>
      <c r="I984" s="1260"/>
      <c r="J984" s="1260"/>
      <c r="K984" s="1260"/>
      <c r="L984" s="1260"/>
      <c r="M984" s="1260"/>
      <c r="N984" s="1260"/>
      <c r="O984" s="1260"/>
    </row>
    <row r="985" spans="2:15" x14ac:dyDescent="0.3">
      <c r="B985" s="1260"/>
      <c r="C985" s="1260"/>
      <c r="D985" s="1260"/>
      <c r="E985" s="1260"/>
      <c r="F985" s="1260"/>
      <c r="G985" s="1260"/>
      <c r="H985" s="1260"/>
      <c r="I985" s="1260"/>
      <c r="J985" s="1260"/>
      <c r="K985" s="1260"/>
      <c r="L985" s="1260"/>
      <c r="M985" s="1260"/>
      <c r="N985" s="1260"/>
      <c r="O985" s="1260"/>
    </row>
    <row r="986" spans="2:15" x14ac:dyDescent="0.3">
      <c r="B986" s="1260"/>
      <c r="C986" s="1260"/>
      <c r="D986" s="1260"/>
      <c r="E986" s="1260"/>
      <c r="F986" s="1260"/>
      <c r="G986" s="1260"/>
      <c r="H986" s="1260"/>
      <c r="I986" s="1260"/>
      <c r="J986" s="1260"/>
      <c r="K986" s="1260"/>
      <c r="L986" s="1260"/>
      <c r="M986" s="1260"/>
      <c r="N986" s="1260"/>
      <c r="O986" s="1260"/>
    </row>
    <row r="987" spans="2:15" x14ac:dyDescent="0.3">
      <c r="B987" s="1260"/>
      <c r="C987" s="1260"/>
      <c r="D987" s="1260"/>
      <c r="E987" s="1260"/>
      <c r="F987" s="1260"/>
      <c r="G987" s="1260"/>
      <c r="H987" s="1260"/>
      <c r="I987" s="1260"/>
      <c r="J987" s="1260"/>
      <c r="K987" s="1260"/>
      <c r="L987" s="1260"/>
      <c r="M987" s="1260"/>
      <c r="N987" s="1260"/>
      <c r="O987" s="1260"/>
    </row>
    <row r="988" spans="2:15" x14ac:dyDescent="0.3">
      <c r="B988" s="1260"/>
      <c r="C988" s="1260"/>
      <c r="D988" s="1260"/>
      <c r="E988" s="1260"/>
      <c r="F988" s="1260"/>
      <c r="G988" s="1260"/>
      <c r="H988" s="1260"/>
      <c r="I988" s="1260"/>
      <c r="J988" s="1260"/>
      <c r="K988" s="1260"/>
      <c r="L988" s="1260"/>
      <c r="M988" s="1260"/>
      <c r="N988" s="1260"/>
      <c r="O988" s="1260"/>
    </row>
    <row r="989" spans="2:15" x14ac:dyDescent="0.3">
      <c r="B989" s="1260"/>
      <c r="C989" s="1260"/>
      <c r="D989" s="1260"/>
      <c r="E989" s="1260"/>
      <c r="F989" s="1260"/>
      <c r="G989" s="1260"/>
      <c r="H989" s="1260"/>
      <c r="I989" s="1260"/>
      <c r="J989" s="1260"/>
      <c r="K989" s="1260"/>
      <c r="L989" s="1260"/>
      <c r="M989" s="1260"/>
      <c r="N989" s="1260"/>
      <c r="O989" s="1260"/>
    </row>
    <row r="990" spans="2:15" x14ac:dyDescent="0.3">
      <c r="B990" s="1260"/>
      <c r="C990" s="1260"/>
      <c r="D990" s="1260"/>
      <c r="E990" s="1260"/>
      <c r="F990" s="1260"/>
      <c r="G990" s="1260"/>
      <c r="H990" s="1260"/>
      <c r="I990" s="1260"/>
      <c r="J990" s="1260"/>
      <c r="K990" s="1260"/>
      <c r="L990" s="1260"/>
      <c r="M990" s="1260"/>
      <c r="N990" s="1260"/>
      <c r="O990" s="1260"/>
    </row>
    <row r="991" spans="2:15" x14ac:dyDescent="0.3">
      <c r="B991" s="1260"/>
      <c r="C991" s="1260"/>
      <c r="D991" s="1260"/>
      <c r="E991" s="1260"/>
      <c r="F991" s="1260"/>
      <c r="G991" s="1260"/>
      <c r="H991" s="1260"/>
      <c r="I991" s="1260"/>
      <c r="J991" s="1260"/>
      <c r="K991" s="1260"/>
      <c r="L991" s="1260"/>
      <c r="M991" s="1260"/>
      <c r="N991" s="1260"/>
      <c r="O991" s="1260"/>
    </row>
    <row r="992" spans="2:15" x14ac:dyDescent="0.3">
      <c r="B992" s="1260"/>
      <c r="C992" s="1260"/>
      <c r="D992" s="1260"/>
      <c r="E992" s="1260"/>
      <c r="F992" s="1260"/>
      <c r="G992" s="1260"/>
      <c r="H992" s="1260"/>
      <c r="I992" s="1260"/>
      <c r="J992" s="1260"/>
      <c r="K992" s="1260"/>
      <c r="L992" s="1260"/>
      <c r="M992" s="1260"/>
      <c r="N992" s="1260"/>
      <c r="O992" s="1260"/>
    </row>
    <row r="993" spans="2:15" x14ac:dyDescent="0.3">
      <c r="B993" s="1260"/>
      <c r="C993" s="1260"/>
      <c r="D993" s="1260"/>
      <c r="E993" s="1260"/>
      <c r="F993" s="1260"/>
      <c r="G993" s="1260"/>
      <c r="H993" s="1260"/>
      <c r="I993" s="1260"/>
      <c r="J993" s="1260"/>
      <c r="K993" s="1260"/>
      <c r="L993" s="1260"/>
      <c r="M993" s="1260"/>
      <c r="N993" s="1260"/>
      <c r="O993" s="1260"/>
    </row>
    <row r="994" spans="2:15" x14ac:dyDescent="0.3">
      <c r="B994" s="1260"/>
      <c r="C994" s="1260"/>
      <c r="D994" s="1260"/>
      <c r="E994" s="1260"/>
      <c r="F994" s="1260"/>
      <c r="G994" s="1260"/>
      <c r="H994" s="1260"/>
      <c r="I994" s="1260"/>
      <c r="J994" s="1260"/>
      <c r="K994" s="1260"/>
      <c r="L994" s="1260"/>
      <c r="M994" s="1260"/>
      <c r="N994" s="1260"/>
      <c r="O994" s="1260"/>
    </row>
    <row r="995" spans="2:15" x14ac:dyDescent="0.3">
      <c r="B995" s="1260"/>
      <c r="C995" s="1260"/>
      <c r="D995" s="1260"/>
      <c r="E995" s="1260"/>
      <c r="F995" s="1260"/>
      <c r="G995" s="1260"/>
      <c r="H995" s="1260"/>
      <c r="I995" s="1260"/>
      <c r="J995" s="1260"/>
      <c r="K995" s="1260"/>
      <c r="L995" s="1260"/>
      <c r="M995" s="1260"/>
      <c r="N995" s="1260"/>
      <c r="O995" s="1260"/>
    </row>
    <row r="996" spans="2:15" x14ac:dyDescent="0.3">
      <c r="B996" s="1260"/>
      <c r="C996" s="1260"/>
      <c r="D996" s="1260"/>
      <c r="E996" s="1260"/>
      <c r="F996" s="1260"/>
      <c r="G996" s="1260"/>
      <c r="H996" s="1260"/>
      <c r="I996" s="1260"/>
      <c r="J996" s="1260"/>
      <c r="K996" s="1260"/>
      <c r="L996" s="1260"/>
      <c r="M996" s="1260"/>
      <c r="N996" s="1260"/>
      <c r="O996" s="1260"/>
    </row>
    <row r="997" spans="2:15" x14ac:dyDescent="0.3">
      <c r="B997" s="1260"/>
      <c r="C997" s="1260"/>
      <c r="D997" s="1260"/>
      <c r="E997" s="1260"/>
      <c r="F997" s="1260"/>
      <c r="G997" s="1260"/>
      <c r="H997" s="1260"/>
      <c r="I997" s="1260"/>
      <c r="J997" s="1260"/>
      <c r="K997" s="1260"/>
      <c r="L997" s="1260"/>
      <c r="M997" s="1260"/>
      <c r="N997" s="1260"/>
      <c r="O997" s="1260"/>
    </row>
    <row r="998" spans="2:15" x14ac:dyDescent="0.3">
      <c r="B998" s="1260"/>
      <c r="C998" s="1260"/>
      <c r="D998" s="1260"/>
      <c r="E998" s="1260"/>
      <c r="F998" s="1260"/>
      <c r="G998" s="1260"/>
      <c r="H998" s="1260"/>
      <c r="I998" s="1260"/>
      <c r="J998" s="1260"/>
      <c r="K998" s="1260"/>
      <c r="L998" s="1260"/>
      <c r="M998" s="1260"/>
      <c r="N998" s="1260"/>
      <c r="O998" s="1260"/>
    </row>
    <row r="999" spans="2:15" x14ac:dyDescent="0.3">
      <c r="B999" s="1260"/>
      <c r="C999" s="1260"/>
      <c r="D999" s="1260"/>
      <c r="E999" s="1260"/>
      <c r="F999" s="1260"/>
      <c r="G999" s="1260"/>
      <c r="H999" s="1260"/>
      <c r="I999" s="1260"/>
      <c r="J999" s="1260"/>
      <c r="K999" s="1260"/>
      <c r="L999" s="1260"/>
      <c r="M999" s="1260"/>
      <c r="N999" s="1260"/>
      <c r="O999" s="1260"/>
    </row>
    <row r="1000" spans="2:15" x14ac:dyDescent="0.3">
      <c r="B1000" s="1260"/>
      <c r="C1000" s="1260"/>
      <c r="D1000" s="1260"/>
      <c r="E1000" s="1260"/>
      <c r="F1000" s="1260"/>
      <c r="G1000" s="1260"/>
      <c r="H1000" s="1260"/>
      <c r="I1000" s="1260"/>
      <c r="J1000" s="1260"/>
      <c r="K1000" s="1260"/>
      <c r="L1000" s="1260"/>
      <c r="M1000" s="1260"/>
      <c r="N1000" s="1260"/>
      <c r="O1000" s="1260"/>
    </row>
    <row r="1001" spans="2:15" x14ac:dyDescent="0.3">
      <c r="B1001" s="1260"/>
      <c r="C1001" s="1260"/>
      <c r="D1001" s="1260"/>
      <c r="E1001" s="1260"/>
      <c r="F1001" s="1260"/>
      <c r="G1001" s="1260"/>
      <c r="H1001" s="1260"/>
      <c r="I1001" s="1260"/>
      <c r="J1001" s="1260"/>
      <c r="K1001" s="1260"/>
      <c r="L1001" s="1260"/>
      <c r="M1001" s="1260"/>
      <c r="N1001" s="1260"/>
      <c r="O1001" s="1260"/>
    </row>
    <row r="1002" spans="2:15" x14ac:dyDescent="0.3">
      <c r="B1002" s="1260"/>
      <c r="C1002" s="1260"/>
      <c r="D1002" s="1260"/>
      <c r="E1002" s="1260"/>
      <c r="F1002" s="1260"/>
      <c r="G1002" s="1260"/>
      <c r="H1002" s="1260"/>
      <c r="I1002" s="1260"/>
      <c r="J1002" s="1260"/>
      <c r="K1002" s="1260"/>
      <c r="L1002" s="1260"/>
      <c r="M1002" s="1260"/>
      <c r="N1002" s="1260"/>
      <c r="O1002" s="1260"/>
    </row>
    <row r="1003" spans="2:15" x14ac:dyDescent="0.3">
      <c r="B1003" s="1260"/>
      <c r="C1003" s="1260"/>
      <c r="D1003" s="1260"/>
      <c r="E1003" s="1260"/>
      <c r="F1003" s="1260"/>
      <c r="G1003" s="1260"/>
      <c r="H1003" s="1260"/>
      <c r="I1003" s="1260"/>
      <c r="J1003" s="1260"/>
      <c r="K1003" s="1260"/>
      <c r="L1003" s="1260"/>
      <c r="M1003" s="1260"/>
      <c r="N1003" s="1260"/>
      <c r="O1003" s="1260"/>
    </row>
    <row r="1004" spans="2:15" x14ac:dyDescent="0.3">
      <c r="B1004" s="1260"/>
      <c r="C1004" s="1260"/>
      <c r="D1004" s="1260"/>
      <c r="E1004" s="1260"/>
      <c r="F1004" s="1260"/>
      <c r="G1004" s="1260"/>
      <c r="H1004" s="1260"/>
      <c r="I1004" s="1260"/>
      <c r="J1004" s="1260"/>
      <c r="K1004" s="1260"/>
      <c r="L1004" s="1260"/>
      <c r="M1004" s="1260"/>
      <c r="N1004" s="1260"/>
      <c r="O1004" s="1260"/>
    </row>
    <row r="1005" spans="2:15" x14ac:dyDescent="0.3">
      <c r="B1005" s="1260"/>
      <c r="C1005" s="1260"/>
      <c r="D1005" s="1260"/>
      <c r="E1005" s="1260"/>
      <c r="F1005" s="1260"/>
      <c r="G1005" s="1260"/>
      <c r="H1005" s="1260"/>
      <c r="I1005" s="1260"/>
      <c r="J1005" s="1260"/>
      <c r="K1005" s="1260"/>
      <c r="L1005" s="1260"/>
      <c r="M1005" s="1260"/>
      <c r="N1005" s="1260"/>
      <c r="O1005" s="1260"/>
    </row>
    <row r="1006" spans="2:15" x14ac:dyDescent="0.3">
      <c r="B1006" s="1260"/>
      <c r="C1006" s="1260"/>
      <c r="D1006" s="1260"/>
      <c r="E1006" s="1260"/>
      <c r="F1006" s="1260"/>
      <c r="G1006" s="1260"/>
      <c r="H1006" s="1260"/>
      <c r="I1006" s="1260"/>
      <c r="J1006" s="1260"/>
      <c r="K1006" s="1260"/>
      <c r="L1006" s="1260"/>
      <c r="M1006" s="1260"/>
      <c r="N1006" s="1260"/>
      <c r="O1006" s="1260"/>
    </row>
    <row r="1007" spans="2:15" x14ac:dyDescent="0.3">
      <c r="B1007" s="1260"/>
      <c r="C1007" s="1260"/>
      <c r="D1007" s="1260"/>
      <c r="E1007" s="1260"/>
      <c r="F1007" s="1260"/>
      <c r="G1007" s="1260"/>
      <c r="H1007" s="1260"/>
      <c r="I1007" s="1260"/>
      <c r="J1007" s="1260"/>
      <c r="K1007" s="1260"/>
      <c r="L1007" s="1260"/>
      <c r="M1007" s="1260"/>
      <c r="N1007" s="1260"/>
      <c r="O1007" s="1260"/>
    </row>
    <row r="1008" spans="2:15" x14ac:dyDescent="0.3">
      <c r="B1008" s="1260"/>
      <c r="C1008" s="1260"/>
      <c r="D1008" s="1260"/>
      <c r="E1008" s="1260"/>
      <c r="F1008" s="1260"/>
      <c r="G1008" s="1260"/>
      <c r="H1008" s="1260"/>
      <c r="I1008" s="1260"/>
      <c r="J1008" s="1260"/>
      <c r="K1008" s="1260"/>
      <c r="L1008" s="1260"/>
      <c r="M1008" s="1260"/>
      <c r="N1008" s="1260"/>
      <c r="O1008" s="1260"/>
    </row>
    <row r="1009" spans="2:15" x14ac:dyDescent="0.3">
      <c r="B1009" s="1260"/>
      <c r="C1009" s="1260"/>
      <c r="D1009" s="1260"/>
      <c r="E1009" s="1260"/>
      <c r="F1009" s="1260"/>
      <c r="G1009" s="1260"/>
      <c r="H1009" s="1260"/>
      <c r="I1009" s="1260"/>
      <c r="J1009" s="1260"/>
      <c r="K1009" s="1260"/>
      <c r="L1009" s="1260"/>
      <c r="M1009" s="1260"/>
      <c r="N1009" s="1260"/>
      <c r="O1009" s="1260"/>
    </row>
    <row r="1010" spans="2:15" x14ac:dyDescent="0.3">
      <c r="B1010" s="1260"/>
      <c r="C1010" s="1260"/>
      <c r="D1010" s="1260"/>
      <c r="E1010" s="1260"/>
      <c r="F1010" s="1260"/>
      <c r="G1010" s="1260"/>
      <c r="H1010" s="1260"/>
      <c r="I1010" s="1260"/>
      <c r="J1010" s="1260"/>
      <c r="K1010" s="1260"/>
      <c r="L1010" s="1260"/>
      <c r="M1010" s="1260"/>
      <c r="N1010" s="1260"/>
      <c r="O1010" s="1260"/>
    </row>
    <row r="1011" spans="2:15" x14ac:dyDescent="0.3">
      <c r="B1011" s="1260"/>
      <c r="C1011" s="1260"/>
      <c r="D1011" s="1260"/>
      <c r="E1011" s="1260"/>
      <c r="F1011" s="1260"/>
      <c r="G1011" s="1260"/>
      <c r="H1011" s="1260"/>
      <c r="I1011" s="1260"/>
      <c r="J1011" s="1260"/>
      <c r="K1011" s="1260"/>
      <c r="L1011" s="1260"/>
      <c r="M1011" s="1260"/>
      <c r="N1011" s="1260"/>
      <c r="O1011" s="1260"/>
    </row>
    <row r="1012" spans="2:15" x14ac:dyDescent="0.3">
      <c r="B1012" s="1260"/>
      <c r="C1012" s="1260"/>
      <c r="D1012" s="1260"/>
      <c r="E1012" s="1260"/>
      <c r="F1012" s="1260"/>
      <c r="G1012" s="1260"/>
      <c r="H1012" s="1260"/>
      <c r="I1012" s="1260"/>
      <c r="J1012" s="1260"/>
      <c r="K1012" s="1260"/>
      <c r="L1012" s="1260"/>
      <c r="M1012" s="1260"/>
      <c r="N1012" s="1260"/>
      <c r="O1012" s="1260"/>
    </row>
    <row r="1013" spans="2:15" x14ac:dyDescent="0.3">
      <c r="B1013" s="1260"/>
      <c r="C1013" s="1260"/>
      <c r="D1013" s="1260"/>
      <c r="E1013" s="1260"/>
      <c r="F1013" s="1260"/>
      <c r="G1013" s="1260"/>
      <c r="H1013" s="1260"/>
      <c r="I1013" s="1260"/>
      <c r="J1013" s="1260"/>
      <c r="K1013" s="1260"/>
      <c r="L1013" s="1260"/>
      <c r="M1013" s="1260"/>
      <c r="N1013" s="1260"/>
      <c r="O1013" s="1260"/>
    </row>
    <row r="1014" spans="2:15" x14ac:dyDescent="0.3">
      <c r="B1014" s="1260"/>
      <c r="C1014" s="1260"/>
      <c r="D1014" s="1260"/>
      <c r="E1014" s="1260"/>
      <c r="F1014" s="1260"/>
      <c r="G1014" s="1260"/>
      <c r="H1014" s="1260"/>
      <c r="I1014" s="1260"/>
      <c r="J1014" s="1260"/>
      <c r="K1014" s="1260"/>
      <c r="L1014" s="1260"/>
      <c r="M1014" s="1260"/>
      <c r="N1014" s="1260"/>
      <c r="O1014" s="1260"/>
    </row>
    <row r="1015" spans="2:15" x14ac:dyDescent="0.3">
      <c r="B1015" s="1260"/>
      <c r="C1015" s="1260"/>
      <c r="D1015" s="1260"/>
      <c r="E1015" s="1260"/>
      <c r="F1015" s="1260"/>
      <c r="G1015" s="1260"/>
      <c r="H1015" s="1260"/>
      <c r="I1015" s="1260"/>
      <c r="J1015" s="1260"/>
      <c r="K1015" s="1260"/>
      <c r="L1015" s="1260"/>
      <c r="M1015" s="1260"/>
      <c r="N1015" s="1260"/>
      <c r="O1015" s="1260"/>
    </row>
    <row r="1016" spans="2:15" x14ac:dyDescent="0.3">
      <c r="B1016" s="1260"/>
      <c r="C1016" s="1260"/>
      <c r="D1016" s="1260"/>
      <c r="E1016" s="1260"/>
      <c r="F1016" s="1260"/>
      <c r="G1016" s="1260"/>
      <c r="H1016" s="1260"/>
      <c r="I1016" s="1260"/>
      <c r="J1016" s="1260"/>
      <c r="K1016" s="1260"/>
      <c r="L1016" s="1260"/>
      <c r="M1016" s="1260"/>
      <c r="N1016" s="1260"/>
      <c r="O1016" s="1260"/>
    </row>
    <row r="1017" spans="2:15" x14ac:dyDescent="0.3">
      <c r="B1017" s="1260"/>
      <c r="C1017" s="1260"/>
      <c r="D1017" s="1260"/>
      <c r="E1017" s="1260"/>
      <c r="F1017" s="1260"/>
      <c r="G1017" s="1260"/>
      <c r="H1017" s="1260"/>
      <c r="I1017" s="1260"/>
      <c r="J1017" s="1260"/>
      <c r="K1017" s="1260"/>
      <c r="L1017" s="1260"/>
      <c r="M1017" s="1260"/>
      <c r="N1017" s="1260"/>
      <c r="O1017" s="1260"/>
    </row>
    <row r="1018" spans="2:15" x14ac:dyDescent="0.3">
      <c r="B1018" s="1260"/>
      <c r="C1018" s="1260"/>
      <c r="D1018" s="1260"/>
      <c r="E1018" s="1260"/>
      <c r="F1018" s="1260"/>
      <c r="G1018" s="1260"/>
      <c r="H1018" s="1260"/>
      <c r="I1018" s="1260"/>
      <c r="J1018" s="1260"/>
      <c r="K1018" s="1260"/>
      <c r="L1018" s="1260"/>
      <c r="M1018" s="1260"/>
      <c r="N1018" s="1260"/>
      <c r="O1018" s="1260"/>
    </row>
    <row r="1019" spans="2:15" x14ac:dyDescent="0.3">
      <c r="B1019" s="1260"/>
      <c r="C1019" s="1260"/>
      <c r="D1019" s="1260"/>
      <c r="E1019" s="1260"/>
      <c r="F1019" s="1260"/>
      <c r="G1019" s="1260"/>
      <c r="H1019" s="1260"/>
      <c r="I1019" s="1260"/>
      <c r="J1019" s="1260"/>
      <c r="K1019" s="1260"/>
      <c r="L1019" s="1260"/>
      <c r="M1019" s="1260"/>
      <c r="N1019" s="1260"/>
      <c r="O1019" s="1260"/>
    </row>
    <row r="1020" spans="2:15" x14ac:dyDescent="0.3">
      <c r="B1020" s="1260"/>
      <c r="C1020" s="1260"/>
      <c r="D1020" s="1260"/>
      <c r="E1020" s="1260"/>
      <c r="F1020" s="1260"/>
      <c r="G1020" s="1260"/>
      <c r="H1020" s="1260"/>
      <c r="I1020" s="1260"/>
      <c r="J1020" s="1260"/>
      <c r="K1020" s="1260"/>
      <c r="L1020" s="1260"/>
      <c r="M1020" s="1260"/>
      <c r="N1020" s="1260"/>
      <c r="O1020" s="1260"/>
    </row>
    <row r="1021" spans="2:15" x14ac:dyDescent="0.3">
      <c r="B1021" s="1260"/>
      <c r="C1021" s="1260"/>
      <c r="D1021" s="1260"/>
      <c r="E1021" s="1260"/>
      <c r="F1021" s="1260"/>
      <c r="G1021" s="1260"/>
      <c r="H1021" s="1260"/>
      <c r="I1021" s="1260"/>
      <c r="J1021" s="1260"/>
      <c r="K1021" s="1260"/>
      <c r="L1021" s="1260"/>
      <c r="M1021" s="1260"/>
      <c r="N1021" s="1260"/>
      <c r="O1021" s="1260"/>
    </row>
    <row r="1022" spans="2:15" x14ac:dyDescent="0.3">
      <c r="B1022" s="1260"/>
      <c r="C1022" s="1260"/>
      <c r="D1022" s="1260"/>
      <c r="E1022" s="1260"/>
      <c r="F1022" s="1260"/>
      <c r="G1022" s="1260"/>
      <c r="H1022" s="1260"/>
      <c r="I1022" s="1260"/>
      <c r="J1022" s="1260"/>
      <c r="K1022" s="1260"/>
      <c r="L1022" s="1260"/>
      <c r="M1022" s="1260"/>
      <c r="N1022" s="1260"/>
      <c r="O1022" s="1260"/>
    </row>
    <row r="1023" spans="2:15" x14ac:dyDescent="0.3">
      <c r="B1023" s="1260"/>
      <c r="C1023" s="1260"/>
      <c r="D1023" s="1260"/>
      <c r="E1023" s="1260"/>
      <c r="F1023" s="1260"/>
      <c r="G1023" s="1260"/>
      <c r="H1023" s="1260"/>
      <c r="I1023" s="1260"/>
      <c r="J1023" s="1260"/>
      <c r="K1023" s="1260"/>
      <c r="L1023" s="1260"/>
      <c r="M1023" s="1260"/>
      <c r="N1023" s="1260"/>
      <c r="O1023" s="1260"/>
    </row>
    <row r="1024" spans="2:15" x14ac:dyDescent="0.3">
      <c r="B1024" s="1260"/>
      <c r="C1024" s="1260"/>
      <c r="D1024" s="1260"/>
      <c r="E1024" s="1260"/>
      <c r="F1024" s="1260"/>
      <c r="G1024" s="1260"/>
      <c r="H1024" s="1260"/>
      <c r="I1024" s="1260"/>
      <c r="J1024" s="1260"/>
      <c r="K1024" s="1260"/>
      <c r="L1024" s="1260"/>
      <c r="M1024" s="1260"/>
      <c r="N1024" s="1260"/>
      <c r="O1024" s="1260"/>
    </row>
    <row r="1025" spans="2:15" x14ac:dyDescent="0.3">
      <c r="B1025" s="1260"/>
      <c r="C1025" s="1260"/>
      <c r="D1025" s="1260"/>
      <c r="E1025" s="1260"/>
      <c r="F1025" s="1260"/>
      <c r="G1025" s="1260"/>
      <c r="H1025" s="1260"/>
      <c r="I1025" s="1260"/>
      <c r="J1025" s="1260"/>
      <c r="K1025" s="1260"/>
      <c r="L1025" s="1260"/>
      <c r="M1025" s="1260"/>
      <c r="N1025" s="1260"/>
      <c r="O1025" s="1260"/>
    </row>
    <row r="1026" spans="2:15" x14ac:dyDescent="0.3">
      <c r="B1026" s="1260"/>
      <c r="C1026" s="1260"/>
      <c r="D1026" s="1260"/>
      <c r="E1026" s="1260"/>
      <c r="F1026" s="1260"/>
      <c r="G1026" s="1260"/>
      <c r="H1026" s="1260"/>
      <c r="I1026" s="1260"/>
      <c r="J1026" s="1260"/>
      <c r="K1026" s="1260"/>
      <c r="L1026" s="1260"/>
      <c r="M1026" s="1260"/>
      <c r="N1026" s="1260"/>
      <c r="O1026" s="1260"/>
    </row>
    <row r="1027" spans="2:15" x14ac:dyDescent="0.3">
      <c r="B1027" s="1260"/>
      <c r="C1027" s="1260"/>
      <c r="D1027" s="1260"/>
      <c r="E1027" s="1260"/>
      <c r="F1027" s="1260"/>
      <c r="G1027" s="1260"/>
      <c r="H1027" s="1260"/>
      <c r="I1027" s="1260"/>
      <c r="J1027" s="1260"/>
      <c r="K1027" s="1260"/>
      <c r="L1027" s="1260"/>
      <c r="M1027" s="1260"/>
      <c r="N1027" s="1260"/>
      <c r="O1027" s="1260"/>
    </row>
    <row r="1028" spans="2:15" x14ac:dyDescent="0.3">
      <c r="B1028" s="1260"/>
      <c r="C1028" s="1260"/>
      <c r="D1028" s="1260"/>
      <c r="E1028" s="1260"/>
      <c r="F1028" s="1260"/>
      <c r="G1028" s="1260"/>
      <c r="H1028" s="1260"/>
      <c r="I1028" s="1260"/>
      <c r="J1028" s="1260"/>
      <c r="K1028" s="1260"/>
      <c r="L1028" s="1260"/>
      <c r="M1028" s="1260"/>
      <c r="N1028" s="1260"/>
      <c r="O1028" s="1260"/>
    </row>
    <row r="1029" spans="2:15" x14ac:dyDescent="0.3">
      <c r="B1029" s="1260"/>
      <c r="C1029" s="1260"/>
      <c r="D1029" s="1260"/>
      <c r="E1029" s="1260"/>
      <c r="F1029" s="1260"/>
      <c r="G1029" s="1260"/>
      <c r="H1029" s="1260"/>
      <c r="I1029" s="1260"/>
      <c r="J1029" s="1260"/>
      <c r="K1029" s="1260"/>
      <c r="L1029" s="1260"/>
      <c r="M1029" s="1260"/>
      <c r="N1029" s="1260"/>
      <c r="O1029" s="1260"/>
    </row>
    <row r="1030" spans="2:15" x14ac:dyDescent="0.3">
      <c r="B1030" s="1260"/>
      <c r="C1030" s="1260"/>
      <c r="D1030" s="1260"/>
      <c r="E1030" s="1260"/>
      <c r="F1030" s="1260"/>
      <c r="G1030" s="1260"/>
      <c r="H1030" s="1260"/>
      <c r="I1030" s="1260"/>
      <c r="J1030" s="1260"/>
      <c r="K1030" s="1260"/>
      <c r="L1030" s="1260"/>
      <c r="M1030" s="1260"/>
      <c r="N1030" s="1260"/>
      <c r="O1030" s="1260"/>
    </row>
    <row r="1031" spans="2:15" x14ac:dyDescent="0.3">
      <c r="B1031" s="1260"/>
      <c r="C1031" s="1260"/>
      <c r="D1031" s="1260"/>
      <c r="E1031" s="1260"/>
      <c r="F1031" s="1260"/>
      <c r="G1031" s="1260"/>
      <c r="H1031" s="1260"/>
      <c r="I1031" s="1260"/>
      <c r="J1031" s="1260"/>
      <c r="K1031" s="1260"/>
      <c r="L1031" s="1260"/>
      <c r="M1031" s="1260"/>
      <c r="N1031" s="1260"/>
      <c r="O1031" s="1260"/>
    </row>
    <row r="1032" spans="2:15" x14ac:dyDescent="0.3">
      <c r="B1032" s="1260"/>
      <c r="C1032" s="1260"/>
      <c r="D1032" s="1260"/>
      <c r="E1032" s="1260"/>
      <c r="F1032" s="1260"/>
      <c r="G1032" s="1260"/>
      <c r="H1032" s="1260"/>
      <c r="I1032" s="1260"/>
      <c r="J1032" s="1260"/>
      <c r="K1032" s="1260"/>
      <c r="L1032" s="1260"/>
      <c r="M1032" s="1260"/>
      <c r="N1032" s="1260"/>
      <c r="O1032" s="1260"/>
    </row>
    <row r="1033" spans="2:15" x14ac:dyDescent="0.3">
      <c r="B1033" s="1260"/>
      <c r="C1033" s="1260"/>
      <c r="D1033" s="1260"/>
      <c r="E1033" s="1260"/>
      <c r="F1033" s="1260"/>
      <c r="G1033" s="1260"/>
      <c r="H1033" s="1260"/>
      <c r="I1033" s="1260"/>
      <c r="J1033" s="1260"/>
      <c r="K1033" s="1260"/>
      <c r="L1033" s="1260"/>
      <c r="M1033" s="1260"/>
      <c r="N1033" s="1260"/>
      <c r="O1033" s="1260"/>
    </row>
    <row r="1034" spans="2:15" x14ac:dyDescent="0.3">
      <c r="B1034" s="1260"/>
      <c r="C1034" s="1260"/>
      <c r="D1034" s="1260"/>
      <c r="E1034" s="1260"/>
      <c r="F1034" s="1260"/>
      <c r="G1034" s="1260"/>
      <c r="H1034" s="1260"/>
      <c r="I1034" s="1260"/>
      <c r="J1034" s="1260"/>
      <c r="K1034" s="1260"/>
      <c r="L1034" s="1260"/>
      <c r="M1034" s="1260"/>
      <c r="N1034" s="1260"/>
      <c r="O1034" s="1260"/>
    </row>
    <row r="1035" spans="2:15" x14ac:dyDescent="0.3">
      <c r="B1035" s="1260"/>
      <c r="C1035" s="1260"/>
      <c r="D1035" s="1260"/>
      <c r="E1035" s="1260"/>
      <c r="F1035" s="1260"/>
      <c r="G1035" s="1260"/>
      <c r="H1035" s="1260"/>
      <c r="I1035" s="1260"/>
      <c r="J1035" s="1260"/>
      <c r="K1035" s="1260"/>
      <c r="L1035" s="1260"/>
      <c r="M1035" s="1260"/>
      <c r="N1035" s="1260"/>
      <c r="O1035" s="1260"/>
    </row>
    <row r="1036" spans="2:15" x14ac:dyDescent="0.3">
      <c r="B1036" s="1260"/>
      <c r="C1036" s="1260"/>
      <c r="D1036" s="1260"/>
      <c r="E1036" s="1260"/>
      <c r="F1036" s="1260"/>
      <c r="G1036" s="1260"/>
      <c r="H1036" s="1260"/>
      <c r="I1036" s="1260"/>
      <c r="J1036" s="1260"/>
      <c r="K1036" s="1260"/>
      <c r="L1036" s="1260"/>
      <c r="M1036" s="1260"/>
      <c r="N1036" s="1260"/>
      <c r="O1036" s="1260"/>
    </row>
    <row r="1037" spans="2:15" x14ac:dyDescent="0.3">
      <c r="B1037" s="1260"/>
      <c r="C1037" s="1260"/>
      <c r="D1037" s="1260"/>
      <c r="E1037" s="1260"/>
      <c r="F1037" s="1260"/>
      <c r="G1037" s="1260"/>
      <c r="H1037" s="1260"/>
      <c r="I1037" s="1260"/>
      <c r="J1037" s="1260"/>
      <c r="K1037" s="1260"/>
      <c r="L1037" s="1260"/>
      <c r="M1037" s="1260"/>
      <c r="N1037" s="1260"/>
      <c r="O1037" s="1260"/>
    </row>
    <row r="1038" spans="2:15" x14ac:dyDescent="0.3">
      <c r="B1038" s="1260"/>
      <c r="C1038" s="1260"/>
      <c r="D1038" s="1260"/>
      <c r="E1038" s="1260"/>
      <c r="F1038" s="1260"/>
      <c r="G1038" s="1260"/>
      <c r="H1038" s="1260"/>
      <c r="I1038" s="1260"/>
      <c r="J1038" s="1260"/>
      <c r="K1038" s="1260"/>
      <c r="L1038" s="1260"/>
      <c r="M1038" s="1260"/>
      <c r="N1038" s="1260"/>
      <c r="O1038" s="1260"/>
    </row>
    <row r="1039" spans="2:15" x14ac:dyDescent="0.3">
      <c r="B1039" s="1260"/>
      <c r="C1039" s="1260"/>
      <c r="D1039" s="1260"/>
      <c r="E1039" s="1260"/>
      <c r="F1039" s="1260"/>
      <c r="G1039" s="1260"/>
      <c r="H1039" s="1260"/>
      <c r="I1039" s="1260"/>
      <c r="J1039" s="1260"/>
      <c r="K1039" s="1260"/>
      <c r="L1039" s="1260"/>
      <c r="M1039" s="1260"/>
      <c r="N1039" s="1260"/>
      <c r="O1039" s="1260"/>
    </row>
    <row r="1040" spans="2:15" x14ac:dyDescent="0.3">
      <c r="B1040" s="1260"/>
      <c r="C1040" s="1260"/>
      <c r="D1040" s="1260"/>
      <c r="E1040" s="1260"/>
      <c r="F1040" s="1260"/>
      <c r="G1040" s="1260"/>
      <c r="H1040" s="1260"/>
      <c r="I1040" s="1260"/>
      <c r="J1040" s="1260"/>
      <c r="K1040" s="1260"/>
      <c r="L1040" s="1260"/>
      <c r="M1040" s="1260"/>
      <c r="N1040" s="1260"/>
      <c r="O1040" s="1260"/>
    </row>
    <row r="1041" spans="2:15" x14ac:dyDescent="0.3">
      <c r="B1041" s="1260"/>
      <c r="C1041" s="1260"/>
      <c r="D1041" s="1260"/>
      <c r="E1041" s="1260"/>
      <c r="F1041" s="1260"/>
      <c r="G1041" s="1260"/>
      <c r="H1041" s="1260"/>
      <c r="I1041" s="1260"/>
      <c r="J1041" s="1260"/>
      <c r="K1041" s="1260"/>
      <c r="L1041" s="1260"/>
      <c r="M1041" s="1260"/>
      <c r="N1041" s="1260"/>
      <c r="O1041" s="1260"/>
    </row>
    <row r="1042" spans="2:15" x14ac:dyDescent="0.3">
      <c r="B1042" s="1260"/>
      <c r="C1042" s="1260"/>
      <c r="D1042" s="1260"/>
      <c r="E1042" s="1260"/>
      <c r="F1042" s="1260"/>
      <c r="G1042" s="1260"/>
      <c r="H1042" s="1260"/>
      <c r="I1042" s="1260"/>
      <c r="J1042" s="1260"/>
      <c r="K1042" s="1260"/>
      <c r="L1042" s="1260"/>
      <c r="M1042" s="1260"/>
      <c r="N1042" s="1260"/>
      <c r="O1042" s="1260"/>
    </row>
    <row r="1043" spans="2:15" x14ac:dyDescent="0.3">
      <c r="B1043" s="1260"/>
      <c r="C1043" s="1260"/>
      <c r="D1043" s="1260"/>
      <c r="E1043" s="1260"/>
      <c r="F1043" s="1260"/>
      <c r="G1043" s="1260"/>
      <c r="H1043" s="1260"/>
      <c r="I1043" s="1260"/>
      <c r="J1043" s="1260"/>
      <c r="K1043" s="1260"/>
      <c r="L1043" s="1260"/>
      <c r="M1043" s="1260"/>
      <c r="N1043" s="1260"/>
      <c r="O1043" s="1260"/>
    </row>
    <row r="1044" spans="2:15" x14ac:dyDescent="0.3">
      <c r="B1044" s="1260"/>
      <c r="C1044" s="1260"/>
      <c r="D1044" s="1260"/>
      <c r="E1044" s="1260"/>
      <c r="F1044" s="1260"/>
      <c r="G1044" s="1260"/>
      <c r="H1044" s="1260"/>
      <c r="I1044" s="1260"/>
      <c r="J1044" s="1260"/>
      <c r="K1044" s="1260"/>
      <c r="L1044" s="1260"/>
      <c r="M1044" s="1260"/>
      <c r="N1044" s="1260"/>
      <c r="O1044" s="1260"/>
    </row>
    <row r="1045" spans="2:15" x14ac:dyDescent="0.3">
      <c r="B1045" s="1260"/>
      <c r="C1045" s="1260"/>
      <c r="D1045" s="1260"/>
      <c r="E1045" s="1260"/>
      <c r="F1045" s="1260"/>
      <c r="G1045" s="1260"/>
      <c r="H1045" s="1260"/>
      <c r="I1045" s="1260"/>
      <c r="J1045" s="1260"/>
      <c r="K1045" s="1260"/>
      <c r="L1045" s="1260"/>
      <c r="M1045" s="1260"/>
      <c r="N1045" s="1260"/>
      <c r="O1045" s="1260"/>
    </row>
    <row r="1046" spans="2:15" x14ac:dyDescent="0.3">
      <c r="B1046" s="1260"/>
      <c r="C1046" s="1260"/>
      <c r="D1046" s="1260"/>
      <c r="E1046" s="1260"/>
      <c r="F1046" s="1260"/>
      <c r="G1046" s="1260"/>
      <c r="H1046" s="1260"/>
      <c r="I1046" s="1260"/>
      <c r="J1046" s="1260"/>
      <c r="K1046" s="1260"/>
      <c r="L1046" s="1260"/>
      <c r="M1046" s="1260"/>
      <c r="N1046" s="1260"/>
      <c r="O1046" s="1260"/>
    </row>
    <row r="1047" spans="2:15" x14ac:dyDescent="0.3">
      <c r="B1047" s="1260"/>
      <c r="C1047" s="1260"/>
      <c r="D1047" s="1260"/>
      <c r="E1047" s="1260"/>
      <c r="F1047" s="1260"/>
      <c r="G1047" s="1260"/>
      <c r="H1047" s="1260"/>
      <c r="I1047" s="1260"/>
      <c r="J1047" s="1260"/>
      <c r="K1047" s="1260"/>
      <c r="L1047" s="1260"/>
      <c r="M1047" s="1260"/>
      <c r="N1047" s="1260"/>
      <c r="O1047" s="1260"/>
    </row>
    <row r="1048" spans="2:15" x14ac:dyDescent="0.3">
      <c r="B1048" s="1260"/>
      <c r="C1048" s="1260"/>
      <c r="D1048" s="1260"/>
      <c r="E1048" s="1260"/>
      <c r="F1048" s="1260"/>
      <c r="G1048" s="1260"/>
      <c r="H1048" s="1260"/>
      <c r="I1048" s="1260"/>
      <c r="J1048" s="1260"/>
      <c r="K1048" s="1260"/>
      <c r="L1048" s="1260"/>
      <c r="M1048" s="1260"/>
      <c r="N1048" s="1260"/>
      <c r="O1048" s="1260"/>
    </row>
    <row r="1049" spans="2:15" x14ac:dyDescent="0.3">
      <c r="B1049" s="1260"/>
      <c r="C1049" s="1260"/>
      <c r="D1049" s="1260"/>
      <c r="E1049" s="1260"/>
      <c r="F1049" s="1260"/>
      <c r="G1049" s="1260"/>
      <c r="H1049" s="1260"/>
      <c r="I1049" s="1260"/>
      <c r="J1049" s="1260"/>
      <c r="K1049" s="1260"/>
      <c r="L1049" s="1260"/>
      <c r="M1049" s="1260"/>
      <c r="N1049" s="1260"/>
      <c r="O1049" s="1260"/>
    </row>
    <row r="1050" spans="2:15" x14ac:dyDescent="0.3">
      <c r="B1050" s="1260"/>
      <c r="C1050" s="1260"/>
      <c r="D1050" s="1260"/>
      <c r="E1050" s="1260"/>
      <c r="F1050" s="1260"/>
      <c r="G1050" s="1260"/>
      <c r="H1050" s="1260"/>
      <c r="I1050" s="1260"/>
      <c r="J1050" s="1260"/>
      <c r="K1050" s="1260"/>
      <c r="L1050" s="1260"/>
      <c r="M1050" s="1260"/>
      <c r="N1050" s="1260"/>
      <c r="O1050" s="1260"/>
    </row>
    <row r="1051" spans="2:15" x14ac:dyDescent="0.3">
      <c r="B1051" s="1260"/>
      <c r="C1051" s="1260"/>
      <c r="D1051" s="1260"/>
      <c r="E1051" s="1260"/>
      <c r="F1051" s="1260"/>
      <c r="G1051" s="1260"/>
      <c r="H1051" s="1260"/>
      <c r="I1051" s="1260"/>
      <c r="J1051" s="1260"/>
      <c r="K1051" s="1260"/>
      <c r="L1051" s="1260"/>
      <c r="M1051" s="1260"/>
      <c r="N1051" s="1260"/>
      <c r="O1051" s="1260"/>
    </row>
    <row r="1052" spans="2:15" x14ac:dyDescent="0.3">
      <c r="B1052" s="1260"/>
      <c r="C1052" s="1260"/>
      <c r="D1052" s="1260"/>
      <c r="E1052" s="1260"/>
      <c r="F1052" s="1260"/>
      <c r="G1052" s="1260"/>
      <c r="H1052" s="1260"/>
      <c r="I1052" s="1260"/>
      <c r="J1052" s="1260"/>
      <c r="K1052" s="1260"/>
      <c r="L1052" s="1260"/>
      <c r="M1052" s="1260"/>
      <c r="N1052" s="1260"/>
      <c r="O1052" s="1260"/>
    </row>
    <row r="1053" spans="2:15" x14ac:dyDescent="0.3">
      <c r="B1053" s="1260"/>
      <c r="C1053" s="1260"/>
      <c r="D1053" s="1260"/>
      <c r="E1053" s="1260"/>
      <c r="F1053" s="1260"/>
      <c r="G1053" s="1260"/>
      <c r="H1053" s="1260"/>
      <c r="I1053" s="1260"/>
      <c r="J1053" s="1260"/>
      <c r="K1053" s="1260"/>
      <c r="L1053" s="1260"/>
      <c r="M1053" s="1260"/>
      <c r="N1053" s="1260"/>
      <c r="O1053" s="1260"/>
    </row>
    <row r="1054" spans="2:15" x14ac:dyDescent="0.3">
      <c r="B1054" s="1260"/>
      <c r="C1054" s="1260"/>
      <c r="D1054" s="1260"/>
      <c r="E1054" s="1260"/>
      <c r="F1054" s="1260"/>
      <c r="G1054" s="1260"/>
      <c r="H1054" s="1260"/>
      <c r="I1054" s="1260"/>
      <c r="J1054" s="1260"/>
      <c r="K1054" s="1260"/>
      <c r="L1054" s="1260"/>
      <c r="M1054" s="1260"/>
      <c r="N1054" s="1260"/>
      <c r="O1054" s="1260"/>
    </row>
    <row r="1055" spans="2:15" x14ac:dyDescent="0.3">
      <c r="B1055" s="1260"/>
      <c r="C1055" s="1260"/>
      <c r="D1055" s="1260"/>
      <c r="E1055" s="1260"/>
      <c r="F1055" s="1260"/>
      <c r="G1055" s="1260"/>
      <c r="H1055" s="1260"/>
      <c r="I1055" s="1260"/>
      <c r="J1055" s="1260"/>
      <c r="K1055" s="1260"/>
      <c r="L1055" s="1260"/>
      <c r="M1055" s="1260"/>
      <c r="N1055" s="1260"/>
      <c r="O1055" s="1260"/>
    </row>
    <row r="1056" spans="2:15" x14ac:dyDescent="0.3">
      <c r="B1056" s="1260"/>
      <c r="C1056" s="1260"/>
      <c r="D1056" s="1260"/>
      <c r="E1056" s="1260"/>
      <c r="F1056" s="1260"/>
      <c r="G1056" s="1260"/>
      <c r="H1056" s="1260"/>
      <c r="I1056" s="1260"/>
      <c r="J1056" s="1260"/>
      <c r="K1056" s="1260"/>
      <c r="L1056" s="1260"/>
      <c r="M1056" s="1260"/>
      <c r="N1056" s="1260"/>
      <c r="O1056" s="1260"/>
    </row>
    <row r="1057" spans="2:15" x14ac:dyDescent="0.3">
      <c r="B1057" s="1260"/>
      <c r="C1057" s="1260"/>
      <c r="D1057" s="1260"/>
      <c r="E1057" s="1260"/>
      <c r="F1057" s="1260"/>
      <c r="G1057" s="1260"/>
      <c r="H1057" s="1260"/>
      <c r="I1057" s="1260"/>
      <c r="J1057" s="1260"/>
      <c r="K1057" s="1260"/>
      <c r="L1057" s="1260"/>
      <c r="M1057" s="1260"/>
      <c r="N1057" s="1260"/>
      <c r="O1057" s="1260"/>
    </row>
    <row r="1058" spans="2:15" x14ac:dyDescent="0.3">
      <c r="B1058" s="1260"/>
      <c r="C1058" s="1260"/>
      <c r="D1058" s="1260"/>
      <c r="E1058" s="1260"/>
      <c r="F1058" s="1260"/>
      <c r="G1058" s="1260"/>
      <c r="H1058" s="1260"/>
      <c r="I1058" s="1260"/>
      <c r="J1058" s="1260"/>
      <c r="K1058" s="1260"/>
      <c r="L1058" s="1260"/>
      <c r="M1058" s="1260"/>
      <c r="N1058" s="1260"/>
      <c r="O1058" s="1260"/>
    </row>
    <row r="1059" spans="2:15" x14ac:dyDescent="0.3">
      <c r="B1059" s="1260"/>
      <c r="C1059" s="1260"/>
      <c r="D1059" s="1260"/>
      <c r="E1059" s="1260"/>
      <c r="F1059" s="1260"/>
      <c r="G1059" s="1260"/>
      <c r="H1059" s="1260"/>
      <c r="I1059" s="1260"/>
      <c r="J1059" s="1260"/>
      <c r="K1059" s="1260"/>
      <c r="L1059" s="1260"/>
      <c r="M1059" s="1260"/>
      <c r="N1059" s="1260"/>
      <c r="O1059" s="1260"/>
    </row>
    <row r="1060" spans="2:15" x14ac:dyDescent="0.3">
      <c r="B1060" s="1260"/>
      <c r="C1060" s="1260"/>
      <c r="D1060" s="1260"/>
      <c r="E1060" s="1260"/>
      <c r="F1060" s="1260"/>
      <c r="G1060" s="1260"/>
      <c r="H1060" s="1260"/>
      <c r="I1060" s="1260"/>
      <c r="J1060" s="1260"/>
      <c r="K1060" s="1260"/>
      <c r="L1060" s="1260"/>
      <c r="M1060" s="1260"/>
      <c r="N1060" s="1260"/>
      <c r="O1060" s="1260"/>
    </row>
    <row r="1061" spans="2:15" x14ac:dyDescent="0.3">
      <c r="B1061" s="1260"/>
      <c r="C1061" s="1260"/>
      <c r="D1061" s="1260"/>
      <c r="E1061" s="1260"/>
      <c r="F1061" s="1260"/>
      <c r="G1061" s="1260"/>
      <c r="H1061" s="1260"/>
      <c r="I1061" s="1260"/>
      <c r="J1061" s="1260"/>
      <c r="K1061" s="1260"/>
      <c r="L1061" s="1260"/>
      <c r="M1061" s="1260"/>
      <c r="N1061" s="1260"/>
      <c r="O1061" s="1260"/>
    </row>
    <row r="1062" spans="2:15" x14ac:dyDescent="0.3">
      <c r="B1062" s="1260"/>
      <c r="C1062" s="1260"/>
      <c r="D1062" s="1260"/>
      <c r="E1062" s="1260"/>
      <c r="F1062" s="1260"/>
      <c r="G1062" s="1260"/>
      <c r="H1062" s="1260"/>
      <c r="I1062" s="1260"/>
      <c r="J1062" s="1260"/>
      <c r="K1062" s="1260"/>
      <c r="L1062" s="1260"/>
      <c r="M1062" s="1260"/>
      <c r="N1062" s="1260"/>
      <c r="O1062" s="1260"/>
    </row>
    <row r="1063" spans="2:15" x14ac:dyDescent="0.3">
      <c r="B1063" s="1260"/>
      <c r="C1063" s="1260"/>
      <c r="D1063" s="1260"/>
      <c r="E1063" s="1260"/>
      <c r="F1063" s="1260"/>
      <c r="G1063" s="1260"/>
      <c r="H1063" s="1260"/>
      <c r="I1063" s="1260"/>
      <c r="J1063" s="1260"/>
      <c r="K1063" s="1260"/>
      <c r="L1063" s="1260"/>
      <c r="M1063" s="1260"/>
      <c r="N1063" s="1260"/>
      <c r="O1063" s="1260"/>
    </row>
    <row r="1064" spans="2:15" x14ac:dyDescent="0.3">
      <c r="B1064" s="1260"/>
      <c r="C1064" s="1260"/>
      <c r="D1064" s="1260"/>
      <c r="E1064" s="1260"/>
      <c r="F1064" s="1260"/>
      <c r="G1064" s="1260"/>
      <c r="H1064" s="1260"/>
      <c r="I1064" s="1260"/>
      <c r="J1064" s="1260"/>
      <c r="K1064" s="1260"/>
      <c r="L1064" s="1260"/>
      <c r="M1064" s="1260"/>
      <c r="N1064" s="1260"/>
      <c r="O1064" s="1260"/>
    </row>
    <row r="1065" spans="2:15" x14ac:dyDescent="0.3">
      <c r="B1065" s="1260"/>
      <c r="C1065" s="1260"/>
      <c r="D1065" s="1260"/>
      <c r="E1065" s="1260"/>
      <c r="F1065" s="1260"/>
      <c r="G1065" s="1260"/>
      <c r="H1065" s="1260"/>
      <c r="I1065" s="1260"/>
      <c r="J1065" s="1260"/>
      <c r="K1065" s="1260"/>
      <c r="L1065" s="1260"/>
      <c r="M1065" s="1260"/>
      <c r="N1065" s="1260"/>
      <c r="O1065" s="1260"/>
    </row>
    <row r="1066" spans="2:15" x14ac:dyDescent="0.3">
      <c r="B1066" s="1260"/>
      <c r="C1066" s="1260"/>
      <c r="D1066" s="1260"/>
      <c r="E1066" s="1260"/>
      <c r="F1066" s="1260"/>
      <c r="G1066" s="1260"/>
      <c r="H1066" s="1260"/>
      <c r="I1066" s="1260"/>
      <c r="J1066" s="1260"/>
      <c r="K1066" s="1260"/>
      <c r="L1066" s="1260"/>
      <c r="M1066" s="1260"/>
      <c r="N1066" s="1260"/>
      <c r="O1066" s="1260"/>
    </row>
    <row r="1067" spans="2:15" x14ac:dyDescent="0.3">
      <c r="B1067" s="1260"/>
      <c r="C1067" s="1260"/>
      <c r="D1067" s="1260"/>
      <c r="E1067" s="1260"/>
      <c r="F1067" s="1260"/>
      <c r="G1067" s="1260"/>
      <c r="H1067" s="1260"/>
      <c r="I1067" s="1260"/>
      <c r="J1067" s="1260"/>
      <c r="K1067" s="1260"/>
      <c r="L1067" s="1260"/>
      <c r="M1067" s="1260"/>
      <c r="N1067" s="1260"/>
      <c r="O1067" s="1260"/>
    </row>
    <row r="1068" spans="2:15" x14ac:dyDescent="0.3">
      <c r="B1068" s="1260"/>
      <c r="C1068" s="1260"/>
      <c r="D1068" s="1260"/>
      <c r="E1068" s="1260"/>
      <c r="F1068" s="1260"/>
      <c r="G1068" s="1260"/>
      <c r="H1068" s="1260"/>
      <c r="I1068" s="1260"/>
      <c r="J1068" s="1260"/>
      <c r="K1068" s="1260"/>
      <c r="L1068" s="1260"/>
      <c r="M1068" s="1260"/>
      <c r="N1068" s="1260"/>
      <c r="O1068" s="1260"/>
    </row>
    <row r="1069" spans="2:15" x14ac:dyDescent="0.3">
      <c r="B1069" s="1260"/>
      <c r="C1069" s="1260"/>
      <c r="D1069" s="1260"/>
      <c r="E1069" s="1260"/>
      <c r="F1069" s="1260"/>
      <c r="G1069" s="1260"/>
      <c r="H1069" s="1260"/>
      <c r="I1069" s="1260"/>
      <c r="J1069" s="1260"/>
      <c r="K1069" s="1260"/>
      <c r="L1069" s="1260"/>
      <c r="M1069" s="1260"/>
      <c r="N1069" s="1260"/>
      <c r="O1069" s="1260"/>
    </row>
    <row r="1070" spans="2:15" x14ac:dyDescent="0.3">
      <c r="B1070" s="1260"/>
      <c r="C1070" s="1260"/>
      <c r="D1070" s="1260"/>
      <c r="E1070" s="1260"/>
      <c r="F1070" s="1260"/>
      <c r="G1070" s="1260"/>
      <c r="H1070" s="1260"/>
      <c r="I1070" s="1260"/>
      <c r="J1070" s="1260"/>
      <c r="K1070" s="1260"/>
      <c r="L1070" s="1260"/>
      <c r="M1070" s="1260"/>
      <c r="N1070" s="1260"/>
      <c r="O1070" s="1260"/>
    </row>
    <row r="1071" spans="2:15" x14ac:dyDescent="0.3">
      <c r="B1071" s="1260"/>
      <c r="C1071" s="1260"/>
      <c r="D1071" s="1260"/>
      <c r="E1071" s="1260"/>
      <c r="F1071" s="1260"/>
      <c r="G1071" s="1260"/>
      <c r="H1071" s="1260"/>
      <c r="I1071" s="1260"/>
      <c r="J1071" s="1260"/>
      <c r="K1071" s="1260"/>
      <c r="L1071" s="1260"/>
      <c r="M1071" s="1260"/>
      <c r="N1071" s="1260"/>
      <c r="O1071" s="1260"/>
    </row>
    <row r="1072" spans="2:15" x14ac:dyDescent="0.3">
      <c r="B1072" s="1260"/>
      <c r="C1072" s="1260"/>
      <c r="D1072" s="1260"/>
      <c r="E1072" s="1260"/>
      <c r="F1072" s="1260"/>
      <c r="G1072" s="1260"/>
      <c r="H1072" s="1260"/>
      <c r="I1072" s="1260"/>
      <c r="J1072" s="1260"/>
      <c r="K1072" s="1260"/>
      <c r="L1072" s="1260"/>
      <c r="M1072" s="1260"/>
      <c r="N1072" s="1260"/>
      <c r="O1072" s="1260"/>
    </row>
    <row r="1073" spans="2:15" x14ac:dyDescent="0.3">
      <c r="B1073" s="1260"/>
      <c r="C1073" s="1260"/>
      <c r="D1073" s="1260"/>
      <c r="E1073" s="1260"/>
      <c r="F1073" s="1260"/>
      <c r="G1073" s="1260"/>
      <c r="H1073" s="1260"/>
      <c r="I1073" s="1260"/>
      <c r="J1073" s="1260"/>
      <c r="K1073" s="1260"/>
      <c r="L1073" s="1260"/>
      <c r="M1073" s="1260"/>
      <c r="N1073" s="1260"/>
      <c r="O1073" s="1260"/>
    </row>
    <row r="1074" spans="2:15" x14ac:dyDescent="0.3">
      <c r="B1074" s="1260"/>
      <c r="C1074" s="1260"/>
      <c r="D1074" s="1260"/>
      <c r="E1074" s="1260"/>
      <c r="F1074" s="1260"/>
      <c r="G1074" s="1260"/>
      <c r="H1074" s="1260"/>
      <c r="I1074" s="1260"/>
      <c r="J1074" s="1260"/>
      <c r="K1074" s="1260"/>
      <c r="L1074" s="1260"/>
      <c r="M1074" s="1260"/>
      <c r="N1074" s="1260"/>
      <c r="O1074" s="1260"/>
    </row>
    <row r="1075" spans="2:15" x14ac:dyDescent="0.3">
      <c r="B1075" s="1260"/>
      <c r="C1075" s="1260"/>
      <c r="D1075" s="1260"/>
      <c r="E1075" s="1260"/>
      <c r="F1075" s="1260"/>
      <c r="G1075" s="1260"/>
      <c r="H1075" s="1260"/>
      <c r="I1075" s="1260"/>
      <c r="J1075" s="1260"/>
      <c r="K1075" s="1260"/>
      <c r="L1075" s="1260"/>
      <c r="M1075" s="1260"/>
      <c r="N1075" s="1260"/>
      <c r="O1075" s="1260"/>
    </row>
    <row r="1076" spans="2:15" x14ac:dyDescent="0.3">
      <c r="B1076" s="1260"/>
      <c r="C1076" s="1260"/>
      <c r="D1076" s="1260"/>
      <c r="E1076" s="1260"/>
      <c r="F1076" s="1260"/>
      <c r="G1076" s="1260"/>
      <c r="H1076" s="1260"/>
      <c r="I1076" s="1260"/>
      <c r="J1076" s="1260"/>
      <c r="K1076" s="1260"/>
      <c r="L1076" s="1260"/>
      <c r="M1076" s="1260"/>
      <c r="N1076" s="1260"/>
      <c r="O1076" s="1260"/>
    </row>
    <row r="1077" spans="2:15" x14ac:dyDescent="0.3">
      <c r="B1077" s="1260"/>
      <c r="C1077" s="1260"/>
      <c r="D1077" s="1260"/>
      <c r="E1077" s="1260"/>
      <c r="F1077" s="1260"/>
      <c r="G1077" s="1260"/>
      <c r="H1077" s="1260"/>
      <c r="I1077" s="1260"/>
      <c r="J1077" s="1260"/>
      <c r="K1077" s="1260"/>
      <c r="L1077" s="1260"/>
      <c r="M1077" s="1260"/>
      <c r="N1077" s="1260"/>
      <c r="O1077" s="1260"/>
    </row>
    <row r="1078" spans="2:15" x14ac:dyDescent="0.3">
      <c r="B1078" s="1260"/>
      <c r="C1078" s="1260"/>
      <c r="D1078" s="1260"/>
      <c r="E1078" s="1260"/>
      <c r="F1078" s="1260"/>
      <c r="G1078" s="1260"/>
      <c r="H1078" s="1260"/>
      <c r="I1078" s="1260"/>
      <c r="J1078" s="1260"/>
      <c r="K1078" s="1260"/>
      <c r="L1078" s="1260"/>
      <c r="M1078" s="1260"/>
      <c r="N1078" s="1260"/>
      <c r="O1078" s="1260"/>
    </row>
    <row r="1079" spans="2:15" x14ac:dyDescent="0.3">
      <c r="B1079" s="1260"/>
      <c r="C1079" s="1260"/>
      <c r="D1079" s="1260"/>
      <c r="E1079" s="1260"/>
      <c r="F1079" s="1260"/>
      <c r="G1079" s="1260"/>
      <c r="H1079" s="1260"/>
      <c r="I1079" s="1260"/>
      <c r="J1079" s="1260"/>
      <c r="K1079" s="1260"/>
      <c r="L1079" s="1260"/>
      <c r="M1079" s="1260"/>
      <c r="N1079" s="1260"/>
      <c r="O1079" s="1260"/>
    </row>
    <row r="1080" spans="2:15" x14ac:dyDescent="0.3">
      <c r="B1080" s="1260"/>
      <c r="C1080" s="1260"/>
      <c r="D1080" s="1260"/>
      <c r="E1080" s="1260"/>
      <c r="F1080" s="1260"/>
      <c r="G1080" s="1260"/>
      <c r="H1080" s="1260"/>
      <c r="I1080" s="1260"/>
      <c r="J1080" s="1260"/>
      <c r="K1080" s="1260"/>
      <c r="L1080" s="1260"/>
      <c r="M1080" s="1260"/>
      <c r="N1080" s="1260"/>
      <c r="O1080" s="1260"/>
    </row>
    <row r="1081" spans="2:15" x14ac:dyDescent="0.3">
      <c r="B1081" s="1260"/>
      <c r="C1081" s="1260"/>
      <c r="D1081" s="1260"/>
      <c r="E1081" s="1260"/>
      <c r="F1081" s="1260"/>
      <c r="G1081" s="1260"/>
      <c r="H1081" s="1260"/>
      <c r="I1081" s="1260"/>
      <c r="J1081" s="1260"/>
      <c r="K1081" s="1260"/>
      <c r="L1081" s="1260"/>
      <c r="M1081" s="1260"/>
      <c r="N1081" s="1260"/>
      <c r="O1081" s="1260"/>
    </row>
    <row r="1082" spans="2:15" x14ac:dyDescent="0.3">
      <c r="B1082" s="1260"/>
      <c r="C1082" s="1260"/>
      <c r="D1082" s="1260"/>
      <c r="E1082" s="1260"/>
      <c r="F1082" s="1260"/>
      <c r="G1082" s="1260"/>
      <c r="H1082" s="1260"/>
      <c r="I1082" s="1260"/>
      <c r="J1082" s="1260"/>
      <c r="K1082" s="1260"/>
      <c r="L1082" s="1260"/>
      <c r="M1082" s="1260"/>
      <c r="N1082" s="1260"/>
      <c r="O1082" s="1260"/>
    </row>
    <row r="1083" spans="2:15" x14ac:dyDescent="0.3">
      <c r="B1083" s="1260"/>
      <c r="C1083" s="1260"/>
      <c r="D1083" s="1260"/>
      <c r="E1083" s="1260"/>
      <c r="F1083" s="1260"/>
      <c r="G1083" s="1260"/>
      <c r="H1083" s="1260"/>
      <c r="I1083" s="1260"/>
      <c r="J1083" s="1260"/>
      <c r="K1083" s="1260"/>
      <c r="L1083" s="1260"/>
      <c r="M1083" s="1260"/>
      <c r="N1083" s="1260"/>
      <c r="O1083" s="1260"/>
    </row>
    <row r="1084" spans="2:15" x14ac:dyDescent="0.3">
      <c r="B1084" s="1260"/>
      <c r="C1084" s="1260"/>
      <c r="D1084" s="1260"/>
      <c r="E1084" s="1260"/>
      <c r="F1084" s="1260"/>
      <c r="G1084" s="1260"/>
      <c r="H1084" s="1260"/>
      <c r="I1084" s="1260"/>
      <c r="J1084" s="1260"/>
      <c r="K1084" s="1260"/>
      <c r="L1084" s="1260"/>
      <c r="M1084" s="1260"/>
      <c r="N1084" s="1260"/>
      <c r="O1084" s="1260"/>
    </row>
    <row r="1085" spans="2:15" x14ac:dyDescent="0.3">
      <c r="B1085" s="1260"/>
      <c r="C1085" s="1260"/>
      <c r="D1085" s="1260"/>
      <c r="E1085" s="1260"/>
      <c r="F1085" s="1260"/>
      <c r="G1085" s="1260"/>
      <c r="H1085" s="1260"/>
      <c r="I1085" s="1260"/>
      <c r="J1085" s="1260"/>
      <c r="K1085" s="1260"/>
      <c r="L1085" s="1260"/>
      <c r="M1085" s="1260"/>
      <c r="N1085" s="1260"/>
      <c r="O1085" s="1260"/>
    </row>
    <row r="1086" spans="2:15" x14ac:dyDescent="0.3">
      <c r="B1086" s="1260"/>
      <c r="C1086" s="1260"/>
      <c r="D1086" s="1260"/>
      <c r="E1086" s="1260"/>
      <c r="F1086" s="1260"/>
      <c r="G1086" s="1260"/>
      <c r="H1086" s="1260"/>
      <c r="I1086" s="1260"/>
      <c r="J1086" s="1260"/>
      <c r="K1086" s="1260"/>
      <c r="L1086" s="1260"/>
      <c r="M1086" s="1260"/>
      <c r="N1086" s="1260"/>
      <c r="O1086" s="1260"/>
    </row>
    <row r="1087" spans="2:15" x14ac:dyDescent="0.3">
      <c r="B1087" s="1260"/>
      <c r="C1087" s="1260"/>
      <c r="D1087" s="1260"/>
      <c r="E1087" s="1260"/>
      <c r="F1087" s="1260"/>
      <c r="G1087" s="1260"/>
      <c r="H1087" s="1260"/>
      <c r="I1087" s="1260"/>
      <c r="J1087" s="1260"/>
      <c r="K1087" s="1260"/>
      <c r="L1087" s="1260"/>
      <c r="M1087" s="1260"/>
      <c r="N1087" s="1260"/>
      <c r="O1087" s="1260"/>
    </row>
    <row r="1088" spans="2:15" x14ac:dyDescent="0.3">
      <c r="B1088" s="1260"/>
      <c r="C1088" s="1260"/>
      <c r="D1088" s="1260"/>
      <c r="E1088" s="1260"/>
      <c r="F1088" s="1260"/>
      <c r="G1088" s="1260"/>
      <c r="H1088" s="1260"/>
      <c r="I1088" s="1260"/>
      <c r="J1088" s="1260"/>
      <c r="K1088" s="1260"/>
      <c r="L1088" s="1260"/>
      <c r="M1088" s="1260"/>
      <c r="N1088" s="1260"/>
      <c r="O1088" s="1260"/>
    </row>
    <row r="1089" spans="2:15" x14ac:dyDescent="0.3">
      <c r="B1089" s="1260"/>
      <c r="C1089" s="1260"/>
      <c r="D1089" s="1260"/>
      <c r="E1089" s="1260"/>
      <c r="F1089" s="1260"/>
      <c r="G1089" s="1260"/>
      <c r="H1089" s="1260"/>
      <c r="I1089" s="1260"/>
      <c r="J1089" s="1260"/>
      <c r="K1089" s="1260"/>
      <c r="L1089" s="1260"/>
      <c r="M1089" s="1260"/>
      <c r="N1089" s="1260"/>
      <c r="O1089" s="1260"/>
    </row>
    <row r="1090" spans="2:15" x14ac:dyDescent="0.3">
      <c r="B1090" s="1260"/>
      <c r="C1090" s="1260"/>
      <c r="D1090" s="1260"/>
      <c r="E1090" s="1260"/>
      <c r="F1090" s="1260"/>
      <c r="G1090" s="1260"/>
      <c r="H1090" s="1260"/>
      <c r="I1090" s="1260"/>
      <c r="J1090" s="1260"/>
      <c r="K1090" s="1260"/>
      <c r="L1090" s="1260"/>
      <c r="M1090" s="1260"/>
      <c r="N1090" s="1260"/>
      <c r="O1090" s="1260"/>
    </row>
    <row r="1091" spans="2:15" x14ac:dyDescent="0.3">
      <c r="B1091" s="1260"/>
      <c r="C1091" s="1260"/>
      <c r="D1091" s="1260"/>
      <c r="E1091" s="1260"/>
      <c r="F1091" s="1260"/>
      <c r="G1091" s="1260"/>
      <c r="H1091" s="1260"/>
      <c r="I1091" s="1260"/>
      <c r="J1091" s="1260"/>
      <c r="K1091" s="1260"/>
      <c r="L1091" s="1260"/>
      <c r="M1091" s="1260"/>
      <c r="N1091" s="1260"/>
      <c r="O1091" s="1260"/>
    </row>
    <row r="1092" spans="2:15" x14ac:dyDescent="0.3">
      <c r="B1092" s="1260"/>
      <c r="C1092" s="1260"/>
      <c r="D1092" s="1260"/>
      <c r="E1092" s="1260"/>
      <c r="F1092" s="1260"/>
      <c r="G1092" s="1260"/>
      <c r="H1092" s="1260"/>
      <c r="I1092" s="1260"/>
      <c r="J1092" s="1260"/>
      <c r="K1092" s="1260"/>
      <c r="L1092" s="1260"/>
      <c r="M1092" s="1260"/>
      <c r="N1092" s="1260"/>
      <c r="O1092" s="1260"/>
    </row>
    <row r="1093" spans="2:15" x14ac:dyDescent="0.3">
      <c r="B1093" s="1260"/>
      <c r="C1093" s="1260"/>
      <c r="D1093" s="1260"/>
      <c r="E1093" s="1260"/>
      <c r="F1093" s="1260"/>
      <c r="G1093" s="1260"/>
      <c r="H1093" s="1260"/>
      <c r="I1093" s="1260"/>
      <c r="J1093" s="1260"/>
      <c r="K1093" s="1260"/>
      <c r="L1093" s="1260"/>
      <c r="M1093" s="1260"/>
      <c r="N1093" s="1260"/>
      <c r="O1093" s="1260"/>
    </row>
    <row r="1094" spans="2:15" x14ac:dyDescent="0.3">
      <c r="B1094" s="1260"/>
      <c r="C1094" s="1260"/>
      <c r="D1094" s="1260"/>
      <c r="E1094" s="1260"/>
      <c r="F1094" s="1260"/>
      <c r="G1094" s="1260"/>
      <c r="H1094" s="1260"/>
      <c r="I1094" s="1260"/>
      <c r="J1094" s="1260"/>
      <c r="K1094" s="1260"/>
      <c r="L1094" s="1260"/>
      <c r="M1094" s="1260"/>
      <c r="N1094" s="1260"/>
      <c r="O1094" s="1260"/>
    </row>
    <row r="1095" spans="2:15" x14ac:dyDescent="0.3">
      <c r="B1095" s="1260"/>
      <c r="C1095" s="1260"/>
      <c r="D1095" s="1260"/>
      <c r="E1095" s="1260"/>
      <c r="F1095" s="1260"/>
      <c r="G1095" s="1260"/>
      <c r="H1095" s="1260"/>
      <c r="I1095" s="1260"/>
      <c r="J1095" s="1260"/>
      <c r="K1095" s="1260"/>
      <c r="L1095" s="1260"/>
      <c r="M1095" s="1260"/>
      <c r="N1095" s="1260"/>
      <c r="O1095" s="1260"/>
    </row>
    <row r="1096" spans="2:15" x14ac:dyDescent="0.3">
      <c r="B1096" s="1260"/>
      <c r="C1096" s="1260"/>
      <c r="D1096" s="1260"/>
      <c r="E1096" s="1260"/>
      <c r="F1096" s="1260"/>
      <c r="G1096" s="1260"/>
      <c r="H1096" s="1260"/>
      <c r="I1096" s="1260"/>
      <c r="J1096" s="1260"/>
      <c r="K1096" s="1260"/>
      <c r="L1096" s="1260"/>
      <c r="M1096" s="1260"/>
      <c r="N1096" s="1260"/>
      <c r="O1096" s="1260"/>
    </row>
    <row r="1097" spans="2:15" x14ac:dyDescent="0.3">
      <c r="B1097" s="1260"/>
      <c r="C1097" s="1260"/>
      <c r="D1097" s="1260"/>
      <c r="E1097" s="1260"/>
      <c r="F1097" s="1260"/>
      <c r="G1097" s="1260"/>
      <c r="H1097" s="1260"/>
      <c r="I1097" s="1260"/>
      <c r="J1097" s="1260"/>
      <c r="K1097" s="1260"/>
      <c r="L1097" s="1260"/>
      <c r="M1097" s="1260"/>
      <c r="N1097" s="1260"/>
      <c r="O1097" s="1260"/>
    </row>
    <row r="1098" spans="2:15" x14ac:dyDescent="0.3">
      <c r="B1098" s="1260"/>
      <c r="C1098" s="1260"/>
      <c r="D1098" s="1260"/>
      <c r="E1098" s="1260"/>
      <c r="F1098" s="1260"/>
      <c r="G1098" s="1260"/>
      <c r="H1098" s="1260"/>
      <c r="I1098" s="1260"/>
      <c r="J1098" s="1260"/>
      <c r="K1098" s="1260"/>
      <c r="L1098" s="1260"/>
      <c r="M1098" s="1260"/>
      <c r="N1098" s="1260"/>
      <c r="O1098" s="1260"/>
    </row>
    <row r="1099" spans="2:15" x14ac:dyDescent="0.3">
      <c r="B1099" s="1260"/>
      <c r="C1099" s="1260"/>
      <c r="D1099" s="1260"/>
      <c r="E1099" s="1260"/>
      <c r="F1099" s="1260"/>
      <c r="G1099" s="1260"/>
      <c r="H1099" s="1260"/>
      <c r="I1099" s="1260"/>
      <c r="J1099" s="1260"/>
      <c r="K1099" s="1260"/>
      <c r="L1099" s="1260"/>
      <c r="M1099" s="1260"/>
      <c r="N1099" s="1260"/>
      <c r="O1099" s="1260"/>
    </row>
    <row r="1100" spans="2:15" x14ac:dyDescent="0.3">
      <c r="B1100" s="1260"/>
      <c r="C1100" s="1260"/>
      <c r="D1100" s="1260"/>
      <c r="E1100" s="1260"/>
      <c r="F1100" s="1260"/>
      <c r="G1100" s="1260"/>
      <c r="H1100" s="1260"/>
      <c r="I1100" s="1260"/>
      <c r="J1100" s="1260"/>
      <c r="K1100" s="1260"/>
      <c r="L1100" s="1260"/>
      <c r="M1100" s="1260"/>
      <c r="N1100" s="1260"/>
      <c r="O1100" s="1260"/>
    </row>
    <row r="1101" spans="2:15" x14ac:dyDescent="0.3">
      <c r="B1101" s="1260"/>
      <c r="C1101" s="1260"/>
      <c r="D1101" s="1260"/>
      <c r="E1101" s="1260"/>
      <c r="F1101" s="1260"/>
      <c r="G1101" s="1260"/>
      <c r="H1101" s="1260"/>
      <c r="I1101" s="1260"/>
      <c r="J1101" s="1260"/>
      <c r="K1101" s="1260"/>
      <c r="L1101" s="1260"/>
      <c r="M1101" s="1260"/>
      <c r="N1101" s="1260"/>
      <c r="O1101" s="1260"/>
    </row>
    <row r="1102" spans="2:15" x14ac:dyDescent="0.3">
      <c r="B1102" s="1260"/>
      <c r="C1102" s="1260"/>
      <c r="D1102" s="1260"/>
      <c r="E1102" s="1260"/>
      <c r="F1102" s="1260"/>
      <c r="G1102" s="1260"/>
      <c r="H1102" s="1260"/>
      <c r="I1102" s="1260"/>
      <c r="J1102" s="1260"/>
      <c r="K1102" s="1260"/>
      <c r="L1102" s="1260"/>
      <c r="M1102" s="1260"/>
      <c r="N1102" s="1260"/>
      <c r="O1102" s="1260"/>
    </row>
    <row r="1103" spans="2:15" x14ac:dyDescent="0.3">
      <c r="B1103" s="1260"/>
      <c r="C1103" s="1260"/>
      <c r="D1103" s="1260"/>
      <c r="E1103" s="1260"/>
      <c r="F1103" s="1260"/>
      <c r="G1103" s="1260"/>
      <c r="H1103" s="1260"/>
      <c r="I1103" s="1260"/>
      <c r="J1103" s="1260"/>
      <c r="K1103" s="1260"/>
      <c r="L1103" s="1260"/>
      <c r="M1103" s="1260"/>
      <c r="N1103" s="1260"/>
      <c r="O1103" s="1260"/>
    </row>
    <row r="1104" spans="2:15" x14ac:dyDescent="0.3">
      <c r="B1104" s="1260"/>
      <c r="C1104" s="1260"/>
      <c r="D1104" s="1260"/>
      <c r="E1104" s="1260"/>
      <c r="F1104" s="1260"/>
      <c r="G1104" s="1260"/>
      <c r="H1104" s="1260"/>
      <c r="I1104" s="1260"/>
      <c r="J1104" s="1260"/>
      <c r="K1104" s="1260"/>
      <c r="L1104" s="1260"/>
      <c r="M1104" s="1260"/>
      <c r="N1104" s="1260"/>
      <c r="O1104" s="1260"/>
    </row>
    <row r="1105" spans="2:15" x14ac:dyDescent="0.3">
      <c r="B1105" s="1260"/>
      <c r="C1105" s="1260"/>
      <c r="D1105" s="1260"/>
      <c r="E1105" s="1260"/>
      <c r="F1105" s="1260"/>
      <c r="G1105" s="1260"/>
      <c r="H1105" s="1260"/>
      <c r="I1105" s="1260"/>
      <c r="J1105" s="1260"/>
      <c r="K1105" s="1260"/>
      <c r="L1105" s="1260"/>
      <c r="M1105" s="1260"/>
      <c r="N1105" s="1260"/>
      <c r="O1105" s="1260"/>
    </row>
    <row r="1106" spans="2:15" x14ac:dyDescent="0.3">
      <c r="B1106" s="1260"/>
      <c r="C1106" s="1260"/>
      <c r="D1106" s="1260"/>
      <c r="E1106" s="1260"/>
      <c r="F1106" s="1260"/>
      <c r="G1106" s="1260"/>
      <c r="H1106" s="1260"/>
      <c r="I1106" s="1260"/>
      <c r="J1106" s="1260"/>
      <c r="K1106" s="1260"/>
      <c r="L1106" s="1260"/>
      <c r="M1106" s="1260"/>
      <c r="N1106" s="1260"/>
      <c r="O1106" s="1260"/>
    </row>
    <row r="1107" spans="2:15" x14ac:dyDescent="0.3">
      <c r="B1107" s="1260"/>
      <c r="C1107" s="1260"/>
      <c r="D1107" s="1260"/>
      <c r="E1107" s="1260"/>
      <c r="F1107" s="1260"/>
      <c r="G1107" s="1260"/>
      <c r="H1107" s="1260"/>
      <c r="I1107" s="1260"/>
      <c r="J1107" s="1260"/>
      <c r="K1107" s="1260"/>
      <c r="L1107" s="1260"/>
      <c r="M1107" s="1260"/>
      <c r="N1107" s="1260"/>
      <c r="O1107" s="1260"/>
    </row>
    <row r="1108" spans="2:15" x14ac:dyDescent="0.3">
      <c r="B1108" s="1260"/>
      <c r="C1108" s="1260"/>
      <c r="D1108" s="1260"/>
      <c r="E1108" s="1260"/>
      <c r="F1108" s="1260"/>
      <c r="G1108" s="1260"/>
      <c r="H1108" s="1260"/>
      <c r="I1108" s="1260"/>
      <c r="J1108" s="1260"/>
      <c r="K1108" s="1260"/>
      <c r="L1108" s="1260"/>
      <c r="M1108" s="1260"/>
      <c r="N1108" s="1260"/>
      <c r="O1108" s="1260"/>
    </row>
    <row r="1109" spans="2:15" x14ac:dyDescent="0.3">
      <c r="B1109" s="1260"/>
      <c r="C1109" s="1260"/>
      <c r="D1109" s="1260"/>
      <c r="E1109" s="1260"/>
      <c r="F1109" s="1260"/>
      <c r="G1109" s="1260"/>
      <c r="H1109" s="1260"/>
      <c r="I1109" s="1260"/>
      <c r="J1109" s="1260"/>
      <c r="K1109" s="1260"/>
      <c r="L1109" s="1260"/>
      <c r="M1109" s="1260"/>
      <c r="N1109" s="1260"/>
      <c r="O1109" s="1260"/>
    </row>
    <row r="1110" spans="2:15" x14ac:dyDescent="0.3">
      <c r="B1110" s="1260"/>
      <c r="C1110" s="1260"/>
      <c r="D1110" s="1260"/>
      <c r="E1110" s="1260"/>
      <c r="F1110" s="1260"/>
      <c r="G1110" s="1260"/>
      <c r="H1110" s="1260"/>
      <c r="I1110" s="1260"/>
      <c r="J1110" s="1260"/>
      <c r="K1110" s="1260"/>
      <c r="L1110" s="1260"/>
      <c r="M1110" s="1260"/>
      <c r="N1110" s="1260"/>
      <c r="O1110" s="1260"/>
    </row>
    <row r="1111" spans="2:15" x14ac:dyDescent="0.3">
      <c r="B1111" s="1260"/>
      <c r="C1111" s="1260"/>
      <c r="D1111" s="1260"/>
      <c r="E1111" s="1260"/>
      <c r="F1111" s="1260"/>
      <c r="G1111" s="1260"/>
      <c r="H1111" s="1260"/>
      <c r="I1111" s="1260"/>
      <c r="J1111" s="1260"/>
      <c r="K1111" s="1260"/>
      <c r="L1111" s="1260"/>
      <c r="M1111" s="1260"/>
      <c r="N1111" s="1260"/>
      <c r="O1111" s="1260"/>
    </row>
    <row r="1112" spans="2:15" x14ac:dyDescent="0.3">
      <c r="B1112" s="1260"/>
      <c r="C1112" s="1260"/>
      <c r="D1112" s="1260"/>
      <c r="E1112" s="1260"/>
      <c r="F1112" s="1260"/>
      <c r="G1112" s="1260"/>
      <c r="H1112" s="1260"/>
      <c r="I1112" s="1260"/>
      <c r="J1112" s="1260"/>
      <c r="K1112" s="1260"/>
      <c r="L1112" s="1260"/>
      <c r="M1112" s="1260"/>
      <c r="N1112" s="1260"/>
      <c r="O1112" s="1260"/>
    </row>
    <row r="1113" spans="2:15" x14ac:dyDescent="0.3">
      <c r="B1113" s="1260"/>
      <c r="C1113" s="1260"/>
      <c r="D1113" s="1260"/>
      <c r="E1113" s="1260"/>
      <c r="F1113" s="1260"/>
      <c r="G1113" s="1260"/>
      <c r="H1113" s="1260"/>
      <c r="I1113" s="1260"/>
      <c r="J1113" s="1260"/>
      <c r="K1113" s="1260"/>
      <c r="L1113" s="1260"/>
      <c r="M1113" s="1260"/>
      <c r="N1113" s="1260"/>
      <c r="O1113" s="1260"/>
    </row>
    <row r="1114" spans="2:15" x14ac:dyDescent="0.3">
      <c r="B1114" s="1260"/>
      <c r="C1114" s="1260"/>
      <c r="D1114" s="1260"/>
      <c r="E1114" s="1260"/>
      <c r="F1114" s="1260"/>
      <c r="G1114" s="1260"/>
      <c r="H1114" s="1260"/>
      <c r="I1114" s="1260"/>
      <c r="J1114" s="1260"/>
      <c r="K1114" s="1260"/>
      <c r="L1114" s="1260"/>
      <c r="M1114" s="1260"/>
      <c r="N1114" s="1260"/>
      <c r="O1114" s="1260"/>
    </row>
    <row r="1115" spans="2:15" x14ac:dyDescent="0.3">
      <c r="B1115" s="1260"/>
      <c r="C1115" s="1260"/>
      <c r="D1115" s="1260"/>
      <c r="E1115" s="1260"/>
      <c r="F1115" s="1260"/>
      <c r="G1115" s="1260"/>
      <c r="H1115" s="1260"/>
      <c r="I1115" s="1260"/>
      <c r="J1115" s="1260"/>
      <c r="K1115" s="1260"/>
      <c r="L1115" s="1260"/>
      <c r="M1115" s="1260"/>
      <c r="N1115" s="1260"/>
      <c r="O1115" s="1260"/>
    </row>
    <row r="1116" spans="2:15" x14ac:dyDescent="0.3">
      <c r="B1116" s="1260"/>
      <c r="C1116" s="1260"/>
      <c r="D1116" s="1260"/>
      <c r="E1116" s="1260"/>
      <c r="F1116" s="1260"/>
      <c r="G1116" s="1260"/>
      <c r="H1116" s="1260"/>
      <c r="I1116" s="1260"/>
      <c r="J1116" s="1260"/>
      <c r="K1116" s="1260"/>
      <c r="L1116" s="1260"/>
      <c r="M1116" s="1260"/>
      <c r="N1116" s="1260"/>
      <c r="O1116" s="1260"/>
    </row>
    <row r="1117" spans="2:15" x14ac:dyDescent="0.3">
      <c r="B1117" s="1260"/>
      <c r="C1117" s="1260"/>
      <c r="D1117" s="1260"/>
      <c r="E1117" s="1260"/>
      <c r="F1117" s="1260"/>
      <c r="G1117" s="1260"/>
      <c r="H1117" s="1260"/>
      <c r="I1117" s="1260"/>
      <c r="J1117" s="1260"/>
      <c r="K1117" s="1260"/>
      <c r="L1117" s="1260"/>
      <c r="M1117" s="1260"/>
      <c r="N1117" s="1260"/>
      <c r="O1117" s="1260"/>
    </row>
    <row r="1118" spans="2:15" x14ac:dyDescent="0.3">
      <c r="B1118" s="1260"/>
      <c r="C1118" s="1260"/>
      <c r="D1118" s="1260"/>
      <c r="E1118" s="1260"/>
      <c r="F1118" s="1260"/>
      <c r="G1118" s="1260"/>
      <c r="H1118" s="1260"/>
      <c r="I1118" s="1260"/>
      <c r="J1118" s="1260"/>
      <c r="K1118" s="1260"/>
      <c r="L1118" s="1260"/>
      <c r="M1118" s="1260"/>
      <c r="N1118" s="1260"/>
      <c r="O1118" s="1260"/>
    </row>
    <row r="1119" spans="2:15" x14ac:dyDescent="0.3">
      <c r="B1119" s="1260"/>
      <c r="C1119" s="1260"/>
      <c r="D1119" s="1260"/>
      <c r="E1119" s="1260"/>
      <c r="F1119" s="1260"/>
      <c r="G1119" s="1260"/>
      <c r="H1119" s="1260"/>
      <c r="I1119" s="1260"/>
      <c r="J1119" s="1260"/>
      <c r="K1119" s="1260"/>
      <c r="L1119" s="1260"/>
      <c r="M1119" s="1260"/>
      <c r="N1119" s="1260"/>
      <c r="O1119" s="1260"/>
    </row>
    <row r="1120" spans="2:15" x14ac:dyDescent="0.3">
      <c r="B1120" s="1260"/>
      <c r="C1120" s="1260"/>
      <c r="D1120" s="1260"/>
      <c r="E1120" s="1260"/>
      <c r="F1120" s="1260"/>
      <c r="G1120" s="1260"/>
      <c r="H1120" s="1260"/>
      <c r="I1120" s="1260"/>
      <c r="J1120" s="1260"/>
      <c r="K1120" s="1260"/>
      <c r="L1120" s="1260"/>
      <c r="M1120" s="1260"/>
      <c r="N1120" s="1260"/>
      <c r="O1120" s="1260"/>
    </row>
    <row r="1121" spans="2:15" x14ac:dyDescent="0.3">
      <c r="B1121" s="1260"/>
      <c r="C1121" s="1260"/>
      <c r="D1121" s="1260"/>
      <c r="E1121" s="1260"/>
      <c r="F1121" s="1260"/>
      <c r="G1121" s="1260"/>
      <c r="H1121" s="1260"/>
      <c r="I1121" s="1260"/>
      <c r="J1121" s="1260"/>
      <c r="K1121" s="1260"/>
      <c r="L1121" s="1260"/>
      <c r="M1121" s="1260"/>
      <c r="N1121" s="1260"/>
      <c r="O1121" s="1260"/>
    </row>
    <row r="1122" spans="2:15" x14ac:dyDescent="0.3">
      <c r="B1122" s="1260"/>
      <c r="C1122" s="1260"/>
      <c r="D1122" s="1260"/>
      <c r="E1122" s="1260"/>
      <c r="F1122" s="1260"/>
      <c r="G1122" s="1260"/>
      <c r="H1122" s="1260"/>
      <c r="I1122" s="1260"/>
      <c r="J1122" s="1260"/>
      <c r="K1122" s="1260"/>
      <c r="L1122" s="1260"/>
      <c r="M1122" s="1260"/>
      <c r="N1122" s="1260"/>
      <c r="O1122" s="1260"/>
    </row>
    <row r="1123" spans="2:15" x14ac:dyDescent="0.3">
      <c r="B1123" s="1260"/>
      <c r="C1123" s="1260"/>
      <c r="D1123" s="1260"/>
      <c r="E1123" s="1260"/>
      <c r="F1123" s="1260"/>
      <c r="G1123" s="1260"/>
      <c r="H1123" s="1260"/>
      <c r="I1123" s="1260"/>
      <c r="J1123" s="1260"/>
      <c r="K1123" s="1260"/>
      <c r="L1123" s="1260"/>
      <c r="M1123" s="1260"/>
      <c r="N1123" s="1260"/>
      <c r="O1123" s="1260"/>
    </row>
    <row r="1124" spans="2:15" x14ac:dyDescent="0.3">
      <c r="B1124" s="1260"/>
      <c r="C1124" s="1260"/>
      <c r="D1124" s="1260"/>
      <c r="E1124" s="1260"/>
      <c r="F1124" s="1260"/>
      <c r="G1124" s="1260"/>
      <c r="H1124" s="1260"/>
      <c r="I1124" s="1260"/>
      <c r="J1124" s="1260"/>
      <c r="K1124" s="1260"/>
      <c r="L1124" s="1260"/>
      <c r="M1124" s="1260"/>
      <c r="N1124" s="1260"/>
      <c r="O1124" s="1260"/>
    </row>
    <row r="1125" spans="2:15" x14ac:dyDescent="0.3">
      <c r="B1125" s="1260"/>
      <c r="C1125" s="1260"/>
      <c r="D1125" s="1260"/>
      <c r="E1125" s="1260"/>
      <c r="F1125" s="1260"/>
      <c r="G1125" s="1260"/>
      <c r="H1125" s="1260"/>
      <c r="I1125" s="1260"/>
      <c r="J1125" s="1260"/>
      <c r="K1125" s="1260"/>
      <c r="L1125" s="1260"/>
      <c r="M1125" s="1260"/>
      <c r="N1125" s="1260"/>
      <c r="O1125" s="1260"/>
    </row>
    <row r="1126" spans="2:15" x14ac:dyDescent="0.3">
      <c r="B1126" s="1260"/>
      <c r="C1126" s="1260"/>
      <c r="D1126" s="1260"/>
      <c r="E1126" s="1260"/>
      <c r="F1126" s="1260"/>
      <c r="G1126" s="1260"/>
      <c r="H1126" s="1260"/>
      <c r="I1126" s="1260"/>
      <c r="J1126" s="1260"/>
      <c r="K1126" s="1260"/>
      <c r="L1126" s="1260"/>
      <c r="M1126" s="1260"/>
      <c r="N1126" s="1260"/>
      <c r="O1126" s="1260"/>
    </row>
    <row r="1127" spans="2:15" x14ac:dyDescent="0.3">
      <c r="B1127" s="1260"/>
      <c r="C1127" s="1260"/>
      <c r="D1127" s="1260"/>
      <c r="E1127" s="1260"/>
      <c r="F1127" s="1260"/>
      <c r="G1127" s="1260"/>
      <c r="H1127" s="1260"/>
      <c r="I1127" s="1260"/>
      <c r="J1127" s="1260"/>
      <c r="K1127" s="1260"/>
      <c r="L1127" s="1260"/>
      <c r="M1127" s="1260"/>
      <c r="N1127" s="1260"/>
      <c r="O1127" s="1260"/>
    </row>
    <row r="1128" spans="2:15" x14ac:dyDescent="0.3">
      <c r="B1128" s="1260"/>
      <c r="C1128" s="1260"/>
      <c r="D1128" s="1260"/>
      <c r="E1128" s="1260"/>
      <c r="F1128" s="1260"/>
      <c r="G1128" s="1260"/>
      <c r="H1128" s="1260"/>
      <c r="I1128" s="1260"/>
      <c r="J1128" s="1260"/>
      <c r="K1128" s="1260"/>
      <c r="L1128" s="1260"/>
      <c r="M1128" s="1260"/>
      <c r="N1128" s="1260"/>
      <c r="O1128" s="1260"/>
    </row>
    <row r="1129" spans="2:15" x14ac:dyDescent="0.3">
      <c r="B1129" s="1260"/>
      <c r="C1129" s="1260"/>
      <c r="D1129" s="1260"/>
      <c r="E1129" s="1260"/>
      <c r="F1129" s="1260"/>
      <c r="G1129" s="1260"/>
      <c r="H1129" s="1260"/>
      <c r="I1129" s="1260"/>
      <c r="J1129" s="1260"/>
      <c r="K1129" s="1260"/>
      <c r="L1129" s="1260"/>
      <c r="M1129" s="1260"/>
      <c r="N1129" s="1260"/>
      <c r="O1129" s="1260"/>
    </row>
    <row r="1130" spans="2:15" x14ac:dyDescent="0.3">
      <c r="B1130" s="1260"/>
      <c r="C1130" s="1260"/>
      <c r="D1130" s="1260"/>
      <c r="E1130" s="1260"/>
      <c r="F1130" s="1260"/>
      <c r="G1130" s="1260"/>
      <c r="H1130" s="1260"/>
      <c r="I1130" s="1260"/>
      <c r="J1130" s="1260"/>
      <c r="K1130" s="1260"/>
      <c r="L1130" s="1260"/>
      <c r="M1130" s="1260"/>
      <c r="N1130" s="1260"/>
      <c r="O1130" s="1260"/>
    </row>
    <row r="1131" spans="2:15" x14ac:dyDescent="0.3">
      <c r="B1131" s="1260"/>
      <c r="C1131" s="1260"/>
      <c r="D1131" s="1260"/>
      <c r="E1131" s="1260"/>
      <c r="F1131" s="1260"/>
      <c r="G1131" s="1260"/>
      <c r="H1131" s="1260"/>
      <c r="I1131" s="1260"/>
      <c r="J1131" s="1260"/>
      <c r="K1131" s="1260"/>
      <c r="L1131" s="1260"/>
      <c r="M1131" s="1260"/>
      <c r="N1131" s="1260"/>
      <c r="O1131" s="1260"/>
    </row>
    <row r="1132" spans="2:15" x14ac:dyDescent="0.3">
      <c r="B1132" s="1260"/>
      <c r="C1132" s="1260"/>
      <c r="D1132" s="1260"/>
      <c r="E1132" s="1260"/>
      <c r="F1132" s="1260"/>
      <c r="G1132" s="1260"/>
      <c r="H1132" s="1260"/>
      <c r="I1132" s="1260"/>
      <c r="J1132" s="1260"/>
      <c r="K1132" s="1260"/>
      <c r="L1132" s="1260"/>
      <c r="M1132" s="1260"/>
      <c r="N1132" s="1260"/>
      <c r="O1132" s="1260"/>
    </row>
    <row r="1133" spans="2:15" x14ac:dyDescent="0.3">
      <c r="B1133" s="1260"/>
      <c r="C1133" s="1260"/>
      <c r="D1133" s="1260"/>
      <c r="E1133" s="1260"/>
      <c r="F1133" s="1260"/>
      <c r="G1133" s="1260"/>
      <c r="H1133" s="1260"/>
      <c r="I1133" s="1260"/>
      <c r="J1133" s="1260"/>
      <c r="K1133" s="1260"/>
      <c r="L1133" s="1260"/>
      <c r="M1133" s="1260"/>
      <c r="N1133" s="1260"/>
      <c r="O1133" s="1260"/>
    </row>
    <row r="1134" spans="2:15" x14ac:dyDescent="0.3">
      <c r="B1134" s="1260"/>
      <c r="C1134" s="1260"/>
      <c r="D1134" s="1260"/>
      <c r="E1134" s="1260"/>
      <c r="F1134" s="1260"/>
      <c r="G1134" s="1260"/>
      <c r="H1134" s="1260"/>
      <c r="I1134" s="1260"/>
      <c r="J1134" s="1260"/>
      <c r="K1134" s="1260"/>
      <c r="L1134" s="1260"/>
      <c r="M1134" s="1260"/>
      <c r="N1134" s="1260"/>
      <c r="O1134" s="1260"/>
    </row>
    <row r="1135" spans="2:15" x14ac:dyDescent="0.3">
      <c r="B1135" s="1260"/>
      <c r="C1135" s="1260"/>
      <c r="D1135" s="1260"/>
      <c r="E1135" s="1260"/>
      <c r="F1135" s="1260"/>
      <c r="G1135" s="1260"/>
      <c r="H1135" s="1260"/>
      <c r="I1135" s="1260"/>
      <c r="J1135" s="1260"/>
      <c r="K1135" s="1260"/>
      <c r="L1135" s="1260"/>
      <c r="M1135" s="1260"/>
      <c r="N1135" s="1260"/>
      <c r="O1135" s="1260"/>
    </row>
    <row r="1136" spans="2:15" x14ac:dyDescent="0.3">
      <c r="B1136" s="1260"/>
      <c r="C1136" s="1260"/>
      <c r="D1136" s="1260"/>
      <c r="E1136" s="1260"/>
      <c r="F1136" s="1260"/>
      <c r="G1136" s="1260"/>
      <c r="H1136" s="1260"/>
      <c r="I1136" s="1260"/>
      <c r="J1136" s="1260"/>
      <c r="K1136" s="1260"/>
      <c r="L1136" s="1260"/>
      <c r="M1136" s="1260"/>
      <c r="N1136" s="1260"/>
      <c r="O1136" s="1260"/>
    </row>
    <row r="1137" spans="2:15" x14ac:dyDescent="0.3">
      <c r="B1137" s="1260"/>
      <c r="C1137" s="1260"/>
      <c r="D1137" s="1260"/>
      <c r="E1137" s="1260"/>
      <c r="F1137" s="1260"/>
      <c r="G1137" s="1260"/>
      <c r="H1137" s="1260"/>
      <c r="I1137" s="1260"/>
      <c r="J1137" s="1260"/>
      <c r="K1137" s="1260"/>
      <c r="L1137" s="1260"/>
      <c r="M1137" s="1260"/>
      <c r="N1137" s="1260"/>
      <c r="O1137" s="1260"/>
    </row>
    <row r="1138" spans="2:15" x14ac:dyDescent="0.3">
      <c r="B1138" s="1260"/>
      <c r="C1138" s="1260"/>
      <c r="D1138" s="1260"/>
      <c r="E1138" s="1260"/>
      <c r="F1138" s="1260"/>
      <c r="G1138" s="1260"/>
      <c r="H1138" s="1260"/>
      <c r="I1138" s="1260"/>
      <c r="J1138" s="1260"/>
      <c r="K1138" s="1260"/>
      <c r="L1138" s="1260"/>
      <c r="M1138" s="1260"/>
      <c r="N1138" s="1260"/>
      <c r="O1138" s="1260"/>
    </row>
    <row r="1139" spans="2:15" x14ac:dyDescent="0.3">
      <c r="B1139" s="1260"/>
      <c r="C1139" s="1260"/>
      <c r="D1139" s="1260"/>
      <c r="E1139" s="1260"/>
      <c r="F1139" s="1260"/>
      <c r="G1139" s="1260"/>
      <c r="H1139" s="1260"/>
      <c r="I1139" s="1260"/>
      <c r="J1139" s="1260"/>
      <c r="K1139" s="1260"/>
      <c r="L1139" s="1260"/>
      <c r="M1139" s="1260"/>
      <c r="N1139" s="1260"/>
      <c r="O1139" s="1260"/>
    </row>
    <row r="1140" spans="2:15" x14ac:dyDescent="0.3">
      <c r="B1140" s="1260"/>
      <c r="C1140" s="1260"/>
      <c r="D1140" s="1260"/>
      <c r="E1140" s="1260"/>
      <c r="F1140" s="1260"/>
      <c r="G1140" s="1260"/>
      <c r="H1140" s="1260"/>
      <c r="I1140" s="1260"/>
      <c r="J1140" s="1260"/>
      <c r="K1140" s="1260"/>
      <c r="L1140" s="1260"/>
      <c r="M1140" s="1260"/>
      <c r="N1140" s="1260"/>
      <c r="O1140" s="1260"/>
    </row>
    <row r="1141" spans="2:15" x14ac:dyDescent="0.3">
      <c r="B1141" s="1260"/>
      <c r="C1141" s="1260"/>
      <c r="D1141" s="1260"/>
      <c r="E1141" s="1260"/>
      <c r="F1141" s="1260"/>
      <c r="G1141" s="1260"/>
      <c r="H1141" s="1260"/>
      <c r="I1141" s="1260"/>
      <c r="J1141" s="1260"/>
      <c r="K1141" s="1260"/>
      <c r="L1141" s="1260"/>
      <c r="M1141" s="1260"/>
      <c r="N1141" s="1260"/>
      <c r="O1141" s="1260"/>
    </row>
    <row r="1142" spans="2:15" x14ac:dyDescent="0.3">
      <c r="B1142" s="1260"/>
      <c r="C1142" s="1260"/>
      <c r="D1142" s="1260"/>
      <c r="E1142" s="1260"/>
      <c r="F1142" s="1260"/>
      <c r="G1142" s="1260"/>
      <c r="H1142" s="1260"/>
      <c r="I1142" s="1260"/>
      <c r="J1142" s="1260"/>
      <c r="K1142" s="1260"/>
      <c r="L1142" s="1260"/>
      <c r="M1142" s="1260"/>
      <c r="N1142" s="1260"/>
      <c r="O1142" s="1260"/>
    </row>
    <row r="1143" spans="2:15" x14ac:dyDescent="0.3">
      <c r="B1143" s="1260"/>
      <c r="C1143" s="1260"/>
      <c r="D1143" s="1260"/>
      <c r="E1143" s="1260"/>
      <c r="F1143" s="1260"/>
      <c r="G1143" s="1260"/>
      <c r="H1143" s="1260"/>
      <c r="I1143" s="1260"/>
      <c r="J1143" s="1260"/>
      <c r="K1143" s="1260"/>
      <c r="L1143" s="1260"/>
      <c r="M1143" s="1260"/>
      <c r="N1143" s="1260"/>
      <c r="O1143" s="1260"/>
    </row>
    <row r="1144" spans="2:15" x14ac:dyDescent="0.3">
      <c r="B1144" s="1260"/>
      <c r="C1144" s="1260"/>
      <c r="D1144" s="1260"/>
      <c r="E1144" s="1260"/>
      <c r="F1144" s="1260"/>
      <c r="G1144" s="1260"/>
      <c r="H1144" s="1260"/>
      <c r="I1144" s="1260"/>
      <c r="J1144" s="1260"/>
      <c r="K1144" s="1260"/>
      <c r="L1144" s="1260"/>
      <c r="M1144" s="1260"/>
      <c r="N1144" s="1260"/>
      <c r="O1144" s="1260"/>
    </row>
    <row r="1145" spans="2:15" x14ac:dyDescent="0.3">
      <c r="B1145" s="1260"/>
      <c r="C1145" s="1260"/>
      <c r="D1145" s="1260"/>
      <c r="E1145" s="1260"/>
      <c r="F1145" s="1260"/>
      <c r="G1145" s="1260"/>
      <c r="H1145" s="1260"/>
      <c r="I1145" s="1260"/>
      <c r="J1145" s="1260"/>
      <c r="K1145" s="1260"/>
      <c r="L1145" s="1260"/>
      <c r="M1145" s="1260"/>
      <c r="N1145" s="1260"/>
      <c r="O1145" s="1260"/>
    </row>
    <row r="1146" spans="2:15" x14ac:dyDescent="0.3">
      <c r="B1146" s="1260"/>
      <c r="C1146" s="1260"/>
      <c r="D1146" s="1260"/>
      <c r="E1146" s="1260"/>
      <c r="F1146" s="1260"/>
      <c r="G1146" s="1260"/>
      <c r="H1146" s="1260"/>
      <c r="I1146" s="1260"/>
      <c r="J1146" s="1260"/>
      <c r="K1146" s="1260"/>
      <c r="L1146" s="1260"/>
      <c r="M1146" s="1260"/>
      <c r="N1146" s="1260"/>
      <c r="O1146" s="1260"/>
    </row>
    <row r="1147" spans="2:15" x14ac:dyDescent="0.3">
      <c r="B1147" s="1260"/>
      <c r="C1147" s="1260"/>
      <c r="D1147" s="1260"/>
      <c r="E1147" s="1260"/>
      <c r="F1147" s="1260"/>
      <c r="G1147" s="1260"/>
      <c r="H1147" s="1260"/>
      <c r="I1147" s="1260"/>
      <c r="J1147" s="1260"/>
      <c r="K1147" s="1260"/>
      <c r="L1147" s="1260"/>
      <c r="M1147" s="1260"/>
      <c r="N1147" s="1260"/>
      <c r="O1147" s="1260"/>
    </row>
    <row r="1148" spans="2:15" x14ac:dyDescent="0.3">
      <c r="B1148" s="1260"/>
      <c r="C1148" s="1260"/>
      <c r="D1148" s="1260"/>
      <c r="E1148" s="1260"/>
      <c r="F1148" s="1260"/>
      <c r="G1148" s="1260"/>
      <c r="H1148" s="1260"/>
      <c r="I1148" s="1260"/>
      <c r="J1148" s="1260"/>
      <c r="K1148" s="1260"/>
      <c r="L1148" s="1260"/>
      <c r="M1148" s="1260"/>
      <c r="N1148" s="1260"/>
      <c r="O1148" s="1260"/>
    </row>
    <row r="1149" spans="2:15" x14ac:dyDescent="0.3">
      <c r="B1149" s="1260"/>
      <c r="C1149" s="1260"/>
      <c r="D1149" s="1260"/>
      <c r="E1149" s="1260"/>
      <c r="F1149" s="1260"/>
      <c r="G1149" s="1260"/>
      <c r="H1149" s="1260"/>
      <c r="I1149" s="1260"/>
      <c r="J1149" s="1260"/>
      <c r="K1149" s="1260"/>
      <c r="L1149" s="1260"/>
      <c r="M1149" s="1260"/>
      <c r="N1149" s="1260"/>
      <c r="O1149" s="1260"/>
    </row>
    <row r="1150" spans="2:15" x14ac:dyDescent="0.3">
      <c r="B1150" s="1260"/>
      <c r="C1150" s="1260"/>
      <c r="D1150" s="1260"/>
      <c r="E1150" s="1260"/>
      <c r="F1150" s="1260"/>
      <c r="G1150" s="1260"/>
      <c r="H1150" s="1260"/>
      <c r="I1150" s="1260"/>
      <c r="J1150" s="1260"/>
      <c r="K1150" s="1260"/>
      <c r="L1150" s="1260"/>
      <c r="M1150" s="1260"/>
      <c r="N1150" s="1260"/>
      <c r="O1150" s="1260"/>
    </row>
    <row r="1151" spans="2:15" x14ac:dyDescent="0.3">
      <c r="B1151" s="1260"/>
      <c r="C1151" s="1260"/>
      <c r="D1151" s="1260"/>
      <c r="E1151" s="1260"/>
      <c r="F1151" s="1260"/>
      <c r="G1151" s="1260"/>
      <c r="H1151" s="1260"/>
      <c r="I1151" s="1260"/>
      <c r="J1151" s="1260"/>
      <c r="K1151" s="1260"/>
      <c r="L1151" s="1260"/>
      <c r="M1151" s="1260"/>
      <c r="N1151" s="1260"/>
      <c r="O1151" s="1260"/>
    </row>
    <row r="1152" spans="2:15" x14ac:dyDescent="0.3">
      <c r="B1152" s="1260"/>
      <c r="C1152" s="1260"/>
      <c r="D1152" s="1260"/>
      <c r="E1152" s="1260"/>
      <c r="F1152" s="1260"/>
      <c r="G1152" s="1260"/>
      <c r="H1152" s="1260"/>
      <c r="I1152" s="1260"/>
      <c r="J1152" s="1260"/>
      <c r="K1152" s="1260"/>
      <c r="L1152" s="1260"/>
      <c r="M1152" s="1260"/>
      <c r="N1152" s="1260"/>
      <c r="O1152" s="1260"/>
    </row>
    <row r="1153" spans="2:15" x14ac:dyDescent="0.3">
      <c r="B1153" s="1260"/>
      <c r="C1153" s="1260"/>
      <c r="D1153" s="1260"/>
      <c r="E1153" s="1260"/>
      <c r="F1153" s="1260"/>
      <c r="G1153" s="1260"/>
      <c r="H1153" s="1260"/>
      <c r="I1153" s="1260"/>
      <c r="J1153" s="1260"/>
      <c r="K1153" s="1260"/>
      <c r="L1153" s="1260"/>
      <c r="M1153" s="1260"/>
      <c r="N1153" s="1260"/>
      <c r="O1153" s="1260"/>
    </row>
    <row r="1154" spans="2:15" x14ac:dyDescent="0.3">
      <c r="B1154" s="1260"/>
      <c r="C1154" s="1260"/>
      <c r="D1154" s="1260"/>
      <c r="E1154" s="1260"/>
      <c r="F1154" s="1260"/>
      <c r="G1154" s="1260"/>
      <c r="H1154" s="1260"/>
      <c r="I1154" s="1260"/>
      <c r="J1154" s="1260"/>
      <c r="K1154" s="1260"/>
      <c r="L1154" s="1260"/>
      <c r="M1154" s="1260"/>
      <c r="N1154" s="1260"/>
      <c r="O1154" s="1260"/>
    </row>
    <row r="1155" spans="2:15" x14ac:dyDescent="0.3">
      <c r="B1155" s="1260"/>
      <c r="C1155" s="1260"/>
      <c r="D1155" s="1260"/>
      <c r="E1155" s="1260"/>
      <c r="F1155" s="1260"/>
      <c r="G1155" s="1260"/>
      <c r="H1155" s="1260"/>
      <c r="I1155" s="1260"/>
      <c r="J1155" s="1260"/>
      <c r="K1155" s="1260"/>
      <c r="L1155" s="1260"/>
      <c r="M1155" s="1260"/>
      <c r="N1155" s="1260"/>
      <c r="O1155" s="1260"/>
    </row>
    <row r="1156" spans="2:15" x14ac:dyDescent="0.3">
      <c r="B1156" s="1260"/>
      <c r="C1156" s="1260"/>
      <c r="D1156" s="1260"/>
      <c r="E1156" s="1260"/>
      <c r="F1156" s="1260"/>
      <c r="G1156" s="1260"/>
      <c r="H1156" s="1260"/>
      <c r="I1156" s="1260"/>
      <c r="J1156" s="1260"/>
      <c r="K1156" s="1260"/>
      <c r="L1156" s="1260"/>
      <c r="M1156" s="1260"/>
      <c r="N1156" s="1260"/>
      <c r="O1156" s="1260"/>
    </row>
    <row r="1157" spans="2:15" x14ac:dyDescent="0.3">
      <c r="B1157" s="1260"/>
      <c r="C1157" s="1260"/>
      <c r="D1157" s="1260"/>
      <c r="E1157" s="1260"/>
      <c r="F1157" s="1260"/>
      <c r="G1157" s="1260"/>
      <c r="H1157" s="1260"/>
      <c r="I1157" s="1260"/>
      <c r="J1157" s="1260"/>
      <c r="K1157" s="1260"/>
      <c r="L1157" s="1260"/>
      <c r="M1157" s="1260"/>
      <c r="N1157" s="1260"/>
      <c r="O1157" s="1260"/>
    </row>
    <row r="1158" spans="2:15" x14ac:dyDescent="0.3">
      <c r="B1158" s="1260"/>
      <c r="C1158" s="1260"/>
      <c r="D1158" s="1260"/>
      <c r="E1158" s="1260"/>
      <c r="F1158" s="1260"/>
      <c r="G1158" s="1260"/>
      <c r="H1158" s="1260"/>
      <c r="I1158" s="1260"/>
      <c r="J1158" s="1260"/>
      <c r="K1158" s="1260"/>
      <c r="L1158" s="1260"/>
      <c r="M1158" s="1260"/>
      <c r="N1158" s="1260"/>
      <c r="O1158" s="1260"/>
    </row>
    <row r="1159" spans="2:15" x14ac:dyDescent="0.3">
      <c r="B1159" s="1260"/>
      <c r="C1159" s="1260"/>
      <c r="D1159" s="1260"/>
      <c r="E1159" s="1260"/>
      <c r="F1159" s="1260"/>
      <c r="G1159" s="1260"/>
      <c r="H1159" s="1260"/>
      <c r="I1159" s="1260"/>
      <c r="J1159" s="1260"/>
      <c r="K1159" s="1260"/>
      <c r="L1159" s="1260"/>
      <c r="M1159" s="1260"/>
      <c r="N1159" s="1260"/>
      <c r="O1159" s="1260"/>
    </row>
    <row r="1160" spans="2:15" x14ac:dyDescent="0.3">
      <c r="B1160" s="1260"/>
      <c r="C1160" s="1260"/>
      <c r="D1160" s="1260"/>
      <c r="E1160" s="1260"/>
      <c r="F1160" s="1260"/>
      <c r="G1160" s="1260"/>
      <c r="H1160" s="1260"/>
      <c r="I1160" s="1260"/>
      <c r="J1160" s="1260"/>
      <c r="K1160" s="1260"/>
      <c r="L1160" s="1260"/>
      <c r="M1160" s="1260"/>
      <c r="N1160" s="1260"/>
      <c r="O1160" s="1260"/>
    </row>
    <row r="1161" spans="2:15" x14ac:dyDescent="0.3">
      <c r="B1161" s="1260"/>
      <c r="C1161" s="1260"/>
      <c r="D1161" s="1260"/>
      <c r="E1161" s="1260"/>
      <c r="F1161" s="1260"/>
      <c r="G1161" s="1260"/>
      <c r="H1161" s="1260"/>
      <c r="I1161" s="1260"/>
      <c r="J1161" s="1260"/>
      <c r="K1161" s="1260"/>
      <c r="L1161" s="1260"/>
      <c r="M1161" s="1260"/>
      <c r="N1161" s="1260"/>
      <c r="O1161" s="1260"/>
    </row>
  </sheetData>
  <sheetProtection algorithmName="SHA-512" hashValue="vStvfT+2Wh26ASzskkUA+f+rctiJkNTx9h5rduT4gE9/xA6+4SuZJsnWyqmumibKCnAOgBnrt+5ok0Qs8VksBw==" saltValue="jzj66WCfhCUBWQYwj3PJyw==" spinCount="100000" sheet="1" selectLockedCells="1"/>
  <mergeCells count="181">
    <mergeCell ref="N1:O1"/>
    <mergeCell ref="K7:M7"/>
    <mergeCell ref="B8:O8"/>
    <mergeCell ref="B11:H11"/>
    <mergeCell ref="I11:J12"/>
    <mergeCell ref="K11:L12"/>
    <mergeCell ref="M11:N12"/>
    <mergeCell ref="O11:O12"/>
    <mergeCell ref="B12:D12"/>
    <mergeCell ref="F12:G12"/>
    <mergeCell ref="B40:C40"/>
    <mergeCell ref="I13:J13"/>
    <mergeCell ref="K13:L13"/>
    <mergeCell ref="I14:J14"/>
    <mergeCell ref="K14:L14"/>
    <mergeCell ref="B21:O21"/>
    <mergeCell ref="D24:F24"/>
    <mergeCell ref="G24:I24"/>
    <mergeCell ref="J24:K24"/>
    <mergeCell ref="L24:M24"/>
    <mergeCell ref="N24:O24"/>
    <mergeCell ref="B24:B29"/>
    <mergeCell ref="G29:I29"/>
    <mergeCell ref="B30:B34"/>
    <mergeCell ref="B35:B39"/>
    <mergeCell ref="F15:G15"/>
    <mergeCell ref="F16:G16"/>
    <mergeCell ref="F17:G17"/>
    <mergeCell ref="F18:G18"/>
    <mergeCell ref="C13:D13"/>
    <mergeCell ref="C14:D14"/>
    <mergeCell ref="C15:D15"/>
    <mergeCell ref="C16:D16"/>
    <mergeCell ref="C17:D17"/>
    <mergeCell ref="B50:O50"/>
    <mergeCell ref="B41:C41"/>
    <mergeCell ref="B45:C45"/>
    <mergeCell ref="D45:F45"/>
    <mergeCell ref="G45:I45"/>
    <mergeCell ref="N45:O45"/>
    <mergeCell ref="B46:C46"/>
    <mergeCell ref="D46:F46"/>
    <mergeCell ref="D47:F47"/>
    <mergeCell ref="D48:F48"/>
    <mergeCell ref="G46:I46"/>
    <mergeCell ref="G47:I47"/>
    <mergeCell ref="G48:I48"/>
    <mergeCell ref="J45:K45"/>
    <mergeCell ref="D41:F41"/>
    <mergeCell ref="D42:F42"/>
    <mergeCell ref="D43:F43"/>
    <mergeCell ref="D44:F44"/>
    <mergeCell ref="G41:I41"/>
    <mergeCell ref="G42:I42"/>
    <mergeCell ref="G43:I43"/>
    <mergeCell ref="G44:I44"/>
    <mergeCell ref="J41:K41"/>
    <mergeCell ref="J42:K42"/>
    <mergeCell ref="G26:I26"/>
    <mergeCell ref="G27:I27"/>
    <mergeCell ref="G28:I28"/>
    <mergeCell ref="J25:K25"/>
    <mergeCell ref="J26:K26"/>
    <mergeCell ref="M18:N18"/>
    <mergeCell ref="N23:O23"/>
    <mergeCell ref="B23:C23"/>
    <mergeCell ref="M13:N13"/>
    <mergeCell ref="M14:N14"/>
    <mergeCell ref="M15:N15"/>
    <mergeCell ref="M16:N16"/>
    <mergeCell ref="M17:N17"/>
    <mergeCell ref="I15:J15"/>
    <mergeCell ref="I16:J16"/>
    <mergeCell ref="I17:J17"/>
    <mergeCell ref="I18:J18"/>
    <mergeCell ref="K15:L15"/>
    <mergeCell ref="K16:L16"/>
    <mergeCell ref="K17:L17"/>
    <mergeCell ref="K18:L18"/>
    <mergeCell ref="C18:D18"/>
    <mergeCell ref="F13:G13"/>
    <mergeCell ref="F14:G14"/>
    <mergeCell ref="D30:F30"/>
    <mergeCell ref="D31:F31"/>
    <mergeCell ref="D32:F32"/>
    <mergeCell ref="D33:F33"/>
    <mergeCell ref="D34:F34"/>
    <mergeCell ref="N25:O25"/>
    <mergeCell ref="N26:O26"/>
    <mergeCell ref="N27:O27"/>
    <mergeCell ref="N28:O28"/>
    <mergeCell ref="N29:O29"/>
    <mergeCell ref="J27:K27"/>
    <mergeCell ref="J28:K28"/>
    <mergeCell ref="J29:K29"/>
    <mergeCell ref="L25:M25"/>
    <mergeCell ref="L26:M26"/>
    <mergeCell ref="L27:M27"/>
    <mergeCell ref="L28:M28"/>
    <mergeCell ref="L29:M29"/>
    <mergeCell ref="D25:F25"/>
    <mergeCell ref="D26:F26"/>
    <mergeCell ref="D27:F27"/>
    <mergeCell ref="D28:F28"/>
    <mergeCell ref="D29:F29"/>
    <mergeCell ref="G25:I25"/>
    <mergeCell ref="J30:K30"/>
    <mergeCell ref="J31:K31"/>
    <mergeCell ref="J32:K32"/>
    <mergeCell ref="J33:K33"/>
    <mergeCell ref="J34:K34"/>
    <mergeCell ref="G30:I30"/>
    <mergeCell ref="G31:I31"/>
    <mergeCell ref="G32:I32"/>
    <mergeCell ref="G33:I33"/>
    <mergeCell ref="G34:I34"/>
    <mergeCell ref="N30:O30"/>
    <mergeCell ref="N31:O31"/>
    <mergeCell ref="N32:O32"/>
    <mergeCell ref="N33:O33"/>
    <mergeCell ref="N34:O34"/>
    <mergeCell ref="L30:M30"/>
    <mergeCell ref="L31:M31"/>
    <mergeCell ref="L32:M32"/>
    <mergeCell ref="L33:M33"/>
    <mergeCell ref="L34:M34"/>
    <mergeCell ref="D40:F40"/>
    <mergeCell ref="G35:I35"/>
    <mergeCell ref="G36:I36"/>
    <mergeCell ref="G37:I37"/>
    <mergeCell ref="G38:I38"/>
    <mergeCell ref="G39:I39"/>
    <mergeCell ref="G40:I40"/>
    <mergeCell ref="D35:F35"/>
    <mergeCell ref="D36:F36"/>
    <mergeCell ref="D37:F37"/>
    <mergeCell ref="D38:F38"/>
    <mergeCell ref="D39:F39"/>
    <mergeCell ref="N35:O35"/>
    <mergeCell ref="N36:O36"/>
    <mergeCell ref="N37:O37"/>
    <mergeCell ref="N38:O38"/>
    <mergeCell ref="N39:O39"/>
    <mergeCell ref="J40:K40"/>
    <mergeCell ref="L35:M35"/>
    <mergeCell ref="L36:M36"/>
    <mergeCell ref="L37:M37"/>
    <mergeCell ref="L38:M38"/>
    <mergeCell ref="L39:M39"/>
    <mergeCell ref="L40:M40"/>
    <mergeCell ref="J35:K35"/>
    <mergeCell ref="J36:K36"/>
    <mergeCell ref="J37:K37"/>
    <mergeCell ref="J38:K38"/>
    <mergeCell ref="J39:K39"/>
    <mergeCell ref="N40:O40"/>
    <mergeCell ref="N41:O41"/>
    <mergeCell ref="N42:O42"/>
    <mergeCell ref="N43:O43"/>
    <mergeCell ref="N44:O44"/>
    <mergeCell ref="N46:O46"/>
    <mergeCell ref="N47:O47"/>
    <mergeCell ref="N48:O48"/>
    <mergeCell ref="J43:K43"/>
    <mergeCell ref="J44:K44"/>
    <mergeCell ref="L41:M41"/>
    <mergeCell ref="L42:M42"/>
    <mergeCell ref="L43:M43"/>
    <mergeCell ref="L44:M44"/>
    <mergeCell ref="L45:M45"/>
    <mergeCell ref="L46:M46"/>
    <mergeCell ref="L47:M47"/>
    <mergeCell ref="B42:C42"/>
    <mergeCell ref="B43:C43"/>
    <mergeCell ref="B44:C44"/>
    <mergeCell ref="J46:K46"/>
    <mergeCell ref="J47:K47"/>
    <mergeCell ref="J48:K48"/>
    <mergeCell ref="B47:C47"/>
    <mergeCell ref="B48:C48"/>
    <mergeCell ref="L48:M48"/>
  </mergeCells>
  <printOptions horizontalCentered="1"/>
  <pageMargins left="0.70866141732283472" right="7.874015748031496E-2" top="0.23622047244094491" bottom="0.43307086614173229" header="0.15748031496062992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R1149"/>
  <sheetViews>
    <sheetView zoomScale="115" zoomScaleNormal="115" workbookViewId="0">
      <selection activeCell="B4" sqref="B4:R4"/>
    </sheetView>
  </sheetViews>
  <sheetFormatPr baseColWidth="10" defaultColWidth="11.44140625" defaultRowHeight="15.6" x14ac:dyDescent="0.3"/>
  <cols>
    <col min="1" max="1" width="4.44140625" style="414" customWidth="1"/>
    <col min="2" max="2" width="5.88671875" style="995" customWidth="1"/>
    <col min="3" max="3" width="2.88671875" style="994" customWidth="1"/>
    <col min="4" max="4" width="17.44140625" style="994" customWidth="1"/>
    <col min="5" max="5" width="2.88671875" style="994" customWidth="1"/>
    <col min="6" max="6" width="16.44140625" style="994" customWidth="1"/>
    <col min="7" max="7" width="1.6640625" style="994" customWidth="1"/>
    <col min="8" max="8" width="0.109375" style="994" hidden="1" customWidth="1"/>
    <col min="9" max="9" width="14.88671875" style="994" customWidth="1"/>
    <col min="10" max="10" width="2.88671875" style="994" customWidth="1"/>
    <col min="11" max="11" width="13.5546875" style="994" customWidth="1"/>
    <col min="12" max="12" width="1.5546875" style="994" customWidth="1"/>
    <col min="13" max="13" width="15.88671875" style="994" customWidth="1"/>
    <col min="14" max="14" width="2.33203125" style="994" customWidth="1"/>
    <col min="15" max="15" width="14.109375" style="994" customWidth="1"/>
    <col min="16" max="17" width="3.6640625" style="994" customWidth="1"/>
    <col min="18" max="18" width="4" style="994" customWidth="1"/>
    <col min="19" max="257" width="10.88671875" style="414"/>
    <col min="258" max="258" width="5.88671875" style="414" customWidth="1"/>
    <col min="259" max="259" width="2.88671875" style="414" customWidth="1"/>
    <col min="260" max="260" width="17.44140625" style="414" customWidth="1"/>
    <col min="261" max="261" width="2.88671875" style="414" customWidth="1"/>
    <col min="262" max="262" width="16.44140625" style="414" customWidth="1"/>
    <col min="263" max="263" width="1.6640625" style="414" customWidth="1"/>
    <col min="264" max="264" width="0" style="414" hidden="1" customWidth="1"/>
    <col min="265" max="265" width="14.88671875" style="414" customWidth="1"/>
    <col min="266" max="266" width="2.88671875" style="414" customWidth="1"/>
    <col min="267" max="267" width="13.5546875" style="414" customWidth="1"/>
    <col min="268" max="268" width="1.5546875" style="414" customWidth="1"/>
    <col min="269" max="269" width="15.88671875" style="414" customWidth="1"/>
    <col min="270" max="270" width="2.33203125" style="414" customWidth="1"/>
    <col min="271" max="271" width="14.109375" style="414" customWidth="1"/>
    <col min="272" max="273" width="3.6640625" style="414" customWidth="1"/>
    <col min="274" max="274" width="4" style="414" customWidth="1"/>
    <col min="275" max="513" width="10.88671875" style="414"/>
    <col min="514" max="514" width="5.88671875" style="414" customWidth="1"/>
    <col min="515" max="515" width="2.88671875" style="414" customWidth="1"/>
    <col min="516" max="516" width="17.44140625" style="414" customWidth="1"/>
    <col min="517" max="517" width="2.88671875" style="414" customWidth="1"/>
    <col min="518" max="518" width="16.44140625" style="414" customWidth="1"/>
    <col min="519" max="519" width="1.6640625" style="414" customWidth="1"/>
    <col min="520" max="520" width="0" style="414" hidden="1" customWidth="1"/>
    <col min="521" max="521" width="14.88671875" style="414" customWidth="1"/>
    <col min="522" max="522" width="2.88671875" style="414" customWidth="1"/>
    <col min="523" max="523" width="13.5546875" style="414" customWidth="1"/>
    <col min="524" max="524" width="1.5546875" style="414" customWidth="1"/>
    <col min="525" max="525" width="15.88671875" style="414" customWidth="1"/>
    <col min="526" max="526" width="2.33203125" style="414" customWidth="1"/>
    <col min="527" max="527" width="14.109375" style="414" customWidth="1"/>
    <col min="528" max="529" width="3.6640625" style="414" customWidth="1"/>
    <col min="530" max="530" width="4" style="414" customWidth="1"/>
    <col min="531" max="769" width="10.88671875" style="414"/>
    <col min="770" max="770" width="5.88671875" style="414" customWidth="1"/>
    <col min="771" max="771" width="2.88671875" style="414" customWidth="1"/>
    <col min="772" max="772" width="17.44140625" style="414" customWidth="1"/>
    <col min="773" max="773" width="2.88671875" style="414" customWidth="1"/>
    <col min="774" max="774" width="16.44140625" style="414" customWidth="1"/>
    <col min="775" max="775" width="1.6640625" style="414" customWidth="1"/>
    <col min="776" max="776" width="0" style="414" hidden="1" customWidth="1"/>
    <col min="777" max="777" width="14.88671875" style="414" customWidth="1"/>
    <col min="778" max="778" width="2.88671875" style="414" customWidth="1"/>
    <col min="779" max="779" width="13.5546875" style="414" customWidth="1"/>
    <col min="780" max="780" width="1.5546875" style="414" customWidth="1"/>
    <col min="781" max="781" width="15.88671875" style="414" customWidth="1"/>
    <col min="782" max="782" width="2.33203125" style="414" customWidth="1"/>
    <col min="783" max="783" width="14.109375" style="414" customWidth="1"/>
    <col min="784" max="785" width="3.6640625" style="414" customWidth="1"/>
    <col min="786" max="786" width="4" style="414" customWidth="1"/>
    <col min="787" max="1025" width="10.88671875" style="414"/>
    <col min="1026" max="1026" width="5.88671875" style="414" customWidth="1"/>
    <col min="1027" max="1027" width="2.88671875" style="414" customWidth="1"/>
    <col min="1028" max="1028" width="17.44140625" style="414" customWidth="1"/>
    <col min="1029" max="1029" width="2.88671875" style="414" customWidth="1"/>
    <col min="1030" max="1030" width="16.44140625" style="414" customWidth="1"/>
    <col min="1031" max="1031" width="1.6640625" style="414" customWidth="1"/>
    <col min="1032" max="1032" width="0" style="414" hidden="1" customWidth="1"/>
    <col min="1033" max="1033" width="14.88671875" style="414" customWidth="1"/>
    <col min="1034" max="1034" width="2.88671875" style="414" customWidth="1"/>
    <col min="1035" max="1035" width="13.5546875" style="414" customWidth="1"/>
    <col min="1036" max="1036" width="1.5546875" style="414" customWidth="1"/>
    <col min="1037" max="1037" width="15.88671875" style="414" customWidth="1"/>
    <col min="1038" max="1038" width="2.33203125" style="414" customWidth="1"/>
    <col min="1039" max="1039" width="14.109375" style="414" customWidth="1"/>
    <col min="1040" max="1041" width="3.6640625" style="414" customWidth="1"/>
    <col min="1042" max="1042" width="4" style="414" customWidth="1"/>
    <col min="1043" max="1281" width="10.88671875" style="414"/>
    <col min="1282" max="1282" width="5.88671875" style="414" customWidth="1"/>
    <col min="1283" max="1283" width="2.88671875" style="414" customWidth="1"/>
    <col min="1284" max="1284" width="17.44140625" style="414" customWidth="1"/>
    <col min="1285" max="1285" width="2.88671875" style="414" customWidth="1"/>
    <col min="1286" max="1286" width="16.44140625" style="414" customWidth="1"/>
    <col min="1287" max="1287" width="1.6640625" style="414" customWidth="1"/>
    <col min="1288" max="1288" width="0" style="414" hidden="1" customWidth="1"/>
    <col min="1289" max="1289" width="14.88671875" style="414" customWidth="1"/>
    <col min="1290" max="1290" width="2.88671875" style="414" customWidth="1"/>
    <col min="1291" max="1291" width="13.5546875" style="414" customWidth="1"/>
    <col min="1292" max="1292" width="1.5546875" style="414" customWidth="1"/>
    <col min="1293" max="1293" width="15.88671875" style="414" customWidth="1"/>
    <col min="1294" max="1294" width="2.33203125" style="414" customWidth="1"/>
    <col min="1295" max="1295" width="14.109375" style="414" customWidth="1"/>
    <col min="1296" max="1297" width="3.6640625" style="414" customWidth="1"/>
    <col min="1298" max="1298" width="4" style="414" customWidth="1"/>
    <col min="1299" max="1537" width="10.88671875" style="414"/>
    <col min="1538" max="1538" width="5.88671875" style="414" customWidth="1"/>
    <col min="1539" max="1539" width="2.88671875" style="414" customWidth="1"/>
    <col min="1540" max="1540" width="17.44140625" style="414" customWidth="1"/>
    <col min="1541" max="1541" width="2.88671875" style="414" customWidth="1"/>
    <col min="1542" max="1542" width="16.44140625" style="414" customWidth="1"/>
    <col min="1543" max="1543" width="1.6640625" style="414" customWidth="1"/>
    <col min="1544" max="1544" width="0" style="414" hidden="1" customWidth="1"/>
    <col min="1545" max="1545" width="14.88671875" style="414" customWidth="1"/>
    <col min="1546" max="1546" width="2.88671875" style="414" customWidth="1"/>
    <col min="1547" max="1547" width="13.5546875" style="414" customWidth="1"/>
    <col min="1548" max="1548" width="1.5546875" style="414" customWidth="1"/>
    <col min="1549" max="1549" width="15.88671875" style="414" customWidth="1"/>
    <col min="1550" max="1550" width="2.33203125" style="414" customWidth="1"/>
    <col min="1551" max="1551" width="14.109375" style="414" customWidth="1"/>
    <col min="1552" max="1553" width="3.6640625" style="414" customWidth="1"/>
    <col min="1554" max="1554" width="4" style="414" customWidth="1"/>
    <col min="1555" max="1793" width="10.88671875" style="414"/>
    <col min="1794" max="1794" width="5.88671875" style="414" customWidth="1"/>
    <col min="1795" max="1795" width="2.88671875" style="414" customWidth="1"/>
    <col min="1796" max="1796" width="17.44140625" style="414" customWidth="1"/>
    <col min="1797" max="1797" width="2.88671875" style="414" customWidth="1"/>
    <col min="1798" max="1798" width="16.44140625" style="414" customWidth="1"/>
    <col min="1799" max="1799" width="1.6640625" style="414" customWidth="1"/>
    <col min="1800" max="1800" width="0" style="414" hidden="1" customWidth="1"/>
    <col min="1801" max="1801" width="14.88671875" style="414" customWidth="1"/>
    <col min="1802" max="1802" width="2.88671875" style="414" customWidth="1"/>
    <col min="1803" max="1803" width="13.5546875" style="414" customWidth="1"/>
    <col min="1804" max="1804" width="1.5546875" style="414" customWidth="1"/>
    <col min="1805" max="1805" width="15.88671875" style="414" customWidth="1"/>
    <col min="1806" max="1806" width="2.33203125" style="414" customWidth="1"/>
    <col min="1807" max="1807" width="14.109375" style="414" customWidth="1"/>
    <col min="1808" max="1809" width="3.6640625" style="414" customWidth="1"/>
    <col min="1810" max="1810" width="4" style="414" customWidth="1"/>
    <col min="1811" max="2049" width="10.88671875" style="414"/>
    <col min="2050" max="2050" width="5.88671875" style="414" customWidth="1"/>
    <col min="2051" max="2051" width="2.88671875" style="414" customWidth="1"/>
    <col min="2052" max="2052" width="17.44140625" style="414" customWidth="1"/>
    <col min="2053" max="2053" width="2.88671875" style="414" customWidth="1"/>
    <col min="2054" max="2054" width="16.44140625" style="414" customWidth="1"/>
    <col min="2055" max="2055" width="1.6640625" style="414" customWidth="1"/>
    <col min="2056" max="2056" width="0" style="414" hidden="1" customWidth="1"/>
    <col min="2057" max="2057" width="14.88671875" style="414" customWidth="1"/>
    <col min="2058" max="2058" width="2.88671875" style="414" customWidth="1"/>
    <col min="2059" max="2059" width="13.5546875" style="414" customWidth="1"/>
    <col min="2060" max="2060" width="1.5546875" style="414" customWidth="1"/>
    <col min="2061" max="2061" width="15.88671875" style="414" customWidth="1"/>
    <col min="2062" max="2062" width="2.33203125" style="414" customWidth="1"/>
    <col min="2063" max="2063" width="14.109375" style="414" customWidth="1"/>
    <col min="2064" max="2065" width="3.6640625" style="414" customWidth="1"/>
    <col min="2066" max="2066" width="4" style="414" customWidth="1"/>
    <col min="2067" max="2305" width="10.88671875" style="414"/>
    <col min="2306" max="2306" width="5.88671875" style="414" customWidth="1"/>
    <col min="2307" max="2307" width="2.88671875" style="414" customWidth="1"/>
    <col min="2308" max="2308" width="17.44140625" style="414" customWidth="1"/>
    <col min="2309" max="2309" width="2.88671875" style="414" customWidth="1"/>
    <col min="2310" max="2310" width="16.44140625" style="414" customWidth="1"/>
    <col min="2311" max="2311" width="1.6640625" style="414" customWidth="1"/>
    <col min="2312" max="2312" width="0" style="414" hidden="1" customWidth="1"/>
    <col min="2313" max="2313" width="14.88671875" style="414" customWidth="1"/>
    <col min="2314" max="2314" width="2.88671875" style="414" customWidth="1"/>
    <col min="2315" max="2315" width="13.5546875" style="414" customWidth="1"/>
    <col min="2316" max="2316" width="1.5546875" style="414" customWidth="1"/>
    <col min="2317" max="2317" width="15.88671875" style="414" customWidth="1"/>
    <col min="2318" max="2318" width="2.33203125" style="414" customWidth="1"/>
    <col min="2319" max="2319" width="14.109375" style="414" customWidth="1"/>
    <col min="2320" max="2321" width="3.6640625" style="414" customWidth="1"/>
    <col min="2322" max="2322" width="4" style="414" customWidth="1"/>
    <col min="2323" max="2561" width="10.88671875" style="414"/>
    <col min="2562" max="2562" width="5.88671875" style="414" customWidth="1"/>
    <col min="2563" max="2563" width="2.88671875" style="414" customWidth="1"/>
    <col min="2564" max="2564" width="17.44140625" style="414" customWidth="1"/>
    <col min="2565" max="2565" width="2.88671875" style="414" customWidth="1"/>
    <col min="2566" max="2566" width="16.44140625" style="414" customWidth="1"/>
    <col min="2567" max="2567" width="1.6640625" style="414" customWidth="1"/>
    <col min="2568" max="2568" width="0" style="414" hidden="1" customWidth="1"/>
    <col min="2569" max="2569" width="14.88671875" style="414" customWidth="1"/>
    <col min="2570" max="2570" width="2.88671875" style="414" customWidth="1"/>
    <col min="2571" max="2571" width="13.5546875" style="414" customWidth="1"/>
    <col min="2572" max="2572" width="1.5546875" style="414" customWidth="1"/>
    <col min="2573" max="2573" width="15.88671875" style="414" customWidth="1"/>
    <col min="2574" max="2574" width="2.33203125" style="414" customWidth="1"/>
    <col min="2575" max="2575" width="14.109375" style="414" customWidth="1"/>
    <col min="2576" max="2577" width="3.6640625" style="414" customWidth="1"/>
    <col min="2578" max="2578" width="4" style="414" customWidth="1"/>
    <col min="2579" max="2817" width="10.88671875" style="414"/>
    <col min="2818" max="2818" width="5.88671875" style="414" customWidth="1"/>
    <col min="2819" max="2819" width="2.88671875" style="414" customWidth="1"/>
    <col min="2820" max="2820" width="17.44140625" style="414" customWidth="1"/>
    <col min="2821" max="2821" width="2.88671875" style="414" customWidth="1"/>
    <col min="2822" max="2822" width="16.44140625" style="414" customWidth="1"/>
    <col min="2823" max="2823" width="1.6640625" style="414" customWidth="1"/>
    <col min="2824" max="2824" width="0" style="414" hidden="1" customWidth="1"/>
    <col min="2825" max="2825" width="14.88671875" style="414" customWidth="1"/>
    <col min="2826" max="2826" width="2.88671875" style="414" customWidth="1"/>
    <col min="2827" max="2827" width="13.5546875" style="414" customWidth="1"/>
    <col min="2828" max="2828" width="1.5546875" style="414" customWidth="1"/>
    <col min="2829" max="2829" width="15.88671875" style="414" customWidth="1"/>
    <col min="2830" max="2830" width="2.33203125" style="414" customWidth="1"/>
    <col min="2831" max="2831" width="14.109375" style="414" customWidth="1"/>
    <col min="2832" max="2833" width="3.6640625" style="414" customWidth="1"/>
    <col min="2834" max="2834" width="4" style="414" customWidth="1"/>
    <col min="2835" max="3073" width="10.88671875" style="414"/>
    <col min="3074" max="3074" width="5.88671875" style="414" customWidth="1"/>
    <col min="3075" max="3075" width="2.88671875" style="414" customWidth="1"/>
    <col min="3076" max="3076" width="17.44140625" style="414" customWidth="1"/>
    <col min="3077" max="3077" width="2.88671875" style="414" customWidth="1"/>
    <col min="3078" max="3078" width="16.44140625" style="414" customWidth="1"/>
    <col min="3079" max="3079" width="1.6640625" style="414" customWidth="1"/>
    <col min="3080" max="3080" width="0" style="414" hidden="1" customWidth="1"/>
    <col min="3081" max="3081" width="14.88671875" style="414" customWidth="1"/>
    <col min="3082" max="3082" width="2.88671875" style="414" customWidth="1"/>
    <col min="3083" max="3083" width="13.5546875" style="414" customWidth="1"/>
    <col min="3084" max="3084" width="1.5546875" style="414" customWidth="1"/>
    <col min="3085" max="3085" width="15.88671875" style="414" customWidth="1"/>
    <col min="3086" max="3086" width="2.33203125" style="414" customWidth="1"/>
    <col min="3087" max="3087" width="14.109375" style="414" customWidth="1"/>
    <col min="3088" max="3089" width="3.6640625" style="414" customWidth="1"/>
    <col min="3090" max="3090" width="4" style="414" customWidth="1"/>
    <col min="3091" max="3329" width="10.88671875" style="414"/>
    <col min="3330" max="3330" width="5.88671875" style="414" customWidth="1"/>
    <col min="3331" max="3331" width="2.88671875" style="414" customWidth="1"/>
    <col min="3332" max="3332" width="17.44140625" style="414" customWidth="1"/>
    <col min="3333" max="3333" width="2.88671875" style="414" customWidth="1"/>
    <col min="3334" max="3334" width="16.44140625" style="414" customWidth="1"/>
    <col min="3335" max="3335" width="1.6640625" style="414" customWidth="1"/>
    <col min="3336" max="3336" width="0" style="414" hidden="1" customWidth="1"/>
    <col min="3337" max="3337" width="14.88671875" style="414" customWidth="1"/>
    <col min="3338" max="3338" width="2.88671875" style="414" customWidth="1"/>
    <col min="3339" max="3339" width="13.5546875" style="414" customWidth="1"/>
    <col min="3340" max="3340" width="1.5546875" style="414" customWidth="1"/>
    <col min="3341" max="3341" width="15.88671875" style="414" customWidth="1"/>
    <col min="3342" max="3342" width="2.33203125" style="414" customWidth="1"/>
    <col min="3343" max="3343" width="14.109375" style="414" customWidth="1"/>
    <col min="3344" max="3345" width="3.6640625" style="414" customWidth="1"/>
    <col min="3346" max="3346" width="4" style="414" customWidth="1"/>
    <col min="3347" max="3585" width="10.88671875" style="414"/>
    <col min="3586" max="3586" width="5.88671875" style="414" customWidth="1"/>
    <col min="3587" max="3587" width="2.88671875" style="414" customWidth="1"/>
    <col min="3588" max="3588" width="17.44140625" style="414" customWidth="1"/>
    <col min="3589" max="3589" width="2.88671875" style="414" customWidth="1"/>
    <col min="3590" max="3590" width="16.44140625" style="414" customWidth="1"/>
    <col min="3591" max="3591" width="1.6640625" style="414" customWidth="1"/>
    <col min="3592" max="3592" width="0" style="414" hidden="1" customWidth="1"/>
    <col min="3593" max="3593" width="14.88671875" style="414" customWidth="1"/>
    <col min="3594" max="3594" width="2.88671875" style="414" customWidth="1"/>
    <col min="3595" max="3595" width="13.5546875" style="414" customWidth="1"/>
    <col min="3596" max="3596" width="1.5546875" style="414" customWidth="1"/>
    <col min="3597" max="3597" width="15.88671875" style="414" customWidth="1"/>
    <col min="3598" max="3598" width="2.33203125" style="414" customWidth="1"/>
    <col min="3599" max="3599" width="14.109375" style="414" customWidth="1"/>
    <col min="3600" max="3601" width="3.6640625" style="414" customWidth="1"/>
    <col min="3602" max="3602" width="4" style="414" customWidth="1"/>
    <col min="3603" max="3841" width="10.88671875" style="414"/>
    <col min="3842" max="3842" width="5.88671875" style="414" customWidth="1"/>
    <col min="3843" max="3843" width="2.88671875" style="414" customWidth="1"/>
    <col min="3844" max="3844" width="17.44140625" style="414" customWidth="1"/>
    <col min="3845" max="3845" width="2.88671875" style="414" customWidth="1"/>
    <col min="3846" max="3846" width="16.44140625" style="414" customWidth="1"/>
    <col min="3847" max="3847" width="1.6640625" style="414" customWidth="1"/>
    <col min="3848" max="3848" width="0" style="414" hidden="1" customWidth="1"/>
    <col min="3849" max="3849" width="14.88671875" style="414" customWidth="1"/>
    <col min="3850" max="3850" width="2.88671875" style="414" customWidth="1"/>
    <col min="3851" max="3851" width="13.5546875" style="414" customWidth="1"/>
    <col min="3852" max="3852" width="1.5546875" style="414" customWidth="1"/>
    <col min="3853" max="3853" width="15.88671875" style="414" customWidth="1"/>
    <col min="3854" max="3854" width="2.33203125" style="414" customWidth="1"/>
    <col min="3855" max="3855" width="14.109375" style="414" customWidth="1"/>
    <col min="3856" max="3857" width="3.6640625" style="414" customWidth="1"/>
    <col min="3858" max="3858" width="4" style="414" customWidth="1"/>
    <col min="3859" max="4097" width="10.88671875" style="414"/>
    <col min="4098" max="4098" width="5.88671875" style="414" customWidth="1"/>
    <col min="4099" max="4099" width="2.88671875" style="414" customWidth="1"/>
    <col min="4100" max="4100" width="17.44140625" style="414" customWidth="1"/>
    <col min="4101" max="4101" width="2.88671875" style="414" customWidth="1"/>
    <col min="4102" max="4102" width="16.44140625" style="414" customWidth="1"/>
    <col min="4103" max="4103" width="1.6640625" style="414" customWidth="1"/>
    <col min="4104" max="4104" width="0" style="414" hidden="1" customWidth="1"/>
    <col min="4105" max="4105" width="14.88671875" style="414" customWidth="1"/>
    <col min="4106" max="4106" width="2.88671875" style="414" customWidth="1"/>
    <col min="4107" max="4107" width="13.5546875" style="414" customWidth="1"/>
    <col min="4108" max="4108" width="1.5546875" style="414" customWidth="1"/>
    <col min="4109" max="4109" width="15.88671875" style="414" customWidth="1"/>
    <col min="4110" max="4110" width="2.33203125" style="414" customWidth="1"/>
    <col min="4111" max="4111" width="14.109375" style="414" customWidth="1"/>
    <col min="4112" max="4113" width="3.6640625" style="414" customWidth="1"/>
    <col min="4114" max="4114" width="4" style="414" customWidth="1"/>
    <col min="4115" max="4353" width="10.88671875" style="414"/>
    <col min="4354" max="4354" width="5.88671875" style="414" customWidth="1"/>
    <col min="4355" max="4355" width="2.88671875" style="414" customWidth="1"/>
    <col min="4356" max="4356" width="17.44140625" style="414" customWidth="1"/>
    <col min="4357" max="4357" width="2.88671875" style="414" customWidth="1"/>
    <col min="4358" max="4358" width="16.44140625" style="414" customWidth="1"/>
    <col min="4359" max="4359" width="1.6640625" style="414" customWidth="1"/>
    <col min="4360" max="4360" width="0" style="414" hidden="1" customWidth="1"/>
    <col min="4361" max="4361" width="14.88671875" style="414" customWidth="1"/>
    <col min="4362" max="4362" width="2.88671875" style="414" customWidth="1"/>
    <col min="4363" max="4363" width="13.5546875" style="414" customWidth="1"/>
    <col min="4364" max="4364" width="1.5546875" style="414" customWidth="1"/>
    <col min="4365" max="4365" width="15.88671875" style="414" customWidth="1"/>
    <col min="4366" max="4366" width="2.33203125" style="414" customWidth="1"/>
    <col min="4367" max="4367" width="14.109375" style="414" customWidth="1"/>
    <col min="4368" max="4369" width="3.6640625" style="414" customWidth="1"/>
    <col min="4370" max="4370" width="4" style="414" customWidth="1"/>
    <col min="4371" max="4609" width="10.88671875" style="414"/>
    <col min="4610" max="4610" width="5.88671875" style="414" customWidth="1"/>
    <col min="4611" max="4611" width="2.88671875" style="414" customWidth="1"/>
    <col min="4612" max="4612" width="17.44140625" style="414" customWidth="1"/>
    <col min="4613" max="4613" width="2.88671875" style="414" customWidth="1"/>
    <col min="4614" max="4614" width="16.44140625" style="414" customWidth="1"/>
    <col min="4615" max="4615" width="1.6640625" style="414" customWidth="1"/>
    <col min="4616" max="4616" width="0" style="414" hidden="1" customWidth="1"/>
    <col min="4617" max="4617" width="14.88671875" style="414" customWidth="1"/>
    <col min="4618" max="4618" width="2.88671875" style="414" customWidth="1"/>
    <col min="4619" max="4619" width="13.5546875" style="414" customWidth="1"/>
    <col min="4620" max="4620" width="1.5546875" style="414" customWidth="1"/>
    <col min="4621" max="4621" width="15.88671875" style="414" customWidth="1"/>
    <col min="4622" max="4622" width="2.33203125" style="414" customWidth="1"/>
    <col min="4623" max="4623" width="14.109375" style="414" customWidth="1"/>
    <col min="4624" max="4625" width="3.6640625" style="414" customWidth="1"/>
    <col min="4626" max="4626" width="4" style="414" customWidth="1"/>
    <col min="4627" max="4865" width="10.88671875" style="414"/>
    <col min="4866" max="4866" width="5.88671875" style="414" customWidth="1"/>
    <col min="4867" max="4867" width="2.88671875" style="414" customWidth="1"/>
    <col min="4868" max="4868" width="17.44140625" style="414" customWidth="1"/>
    <col min="4869" max="4869" width="2.88671875" style="414" customWidth="1"/>
    <col min="4870" max="4870" width="16.44140625" style="414" customWidth="1"/>
    <col min="4871" max="4871" width="1.6640625" style="414" customWidth="1"/>
    <col min="4872" max="4872" width="0" style="414" hidden="1" customWidth="1"/>
    <col min="4873" max="4873" width="14.88671875" style="414" customWidth="1"/>
    <col min="4874" max="4874" width="2.88671875" style="414" customWidth="1"/>
    <col min="4875" max="4875" width="13.5546875" style="414" customWidth="1"/>
    <col min="4876" max="4876" width="1.5546875" style="414" customWidth="1"/>
    <col min="4877" max="4877" width="15.88671875" style="414" customWidth="1"/>
    <col min="4878" max="4878" width="2.33203125" style="414" customWidth="1"/>
    <col min="4879" max="4879" width="14.109375" style="414" customWidth="1"/>
    <col min="4880" max="4881" width="3.6640625" style="414" customWidth="1"/>
    <col min="4882" max="4882" width="4" style="414" customWidth="1"/>
    <col min="4883" max="5121" width="10.88671875" style="414"/>
    <col min="5122" max="5122" width="5.88671875" style="414" customWidth="1"/>
    <col min="5123" max="5123" width="2.88671875" style="414" customWidth="1"/>
    <col min="5124" max="5124" width="17.44140625" style="414" customWidth="1"/>
    <col min="5125" max="5125" width="2.88671875" style="414" customWidth="1"/>
    <col min="5126" max="5126" width="16.44140625" style="414" customWidth="1"/>
    <col min="5127" max="5127" width="1.6640625" style="414" customWidth="1"/>
    <col min="5128" max="5128" width="0" style="414" hidden="1" customWidth="1"/>
    <col min="5129" max="5129" width="14.88671875" style="414" customWidth="1"/>
    <col min="5130" max="5130" width="2.88671875" style="414" customWidth="1"/>
    <col min="5131" max="5131" width="13.5546875" style="414" customWidth="1"/>
    <col min="5132" max="5132" width="1.5546875" style="414" customWidth="1"/>
    <col min="5133" max="5133" width="15.88671875" style="414" customWidth="1"/>
    <col min="5134" max="5134" width="2.33203125" style="414" customWidth="1"/>
    <col min="5135" max="5135" width="14.109375" style="414" customWidth="1"/>
    <col min="5136" max="5137" width="3.6640625" style="414" customWidth="1"/>
    <col min="5138" max="5138" width="4" style="414" customWidth="1"/>
    <col min="5139" max="5377" width="10.88671875" style="414"/>
    <col min="5378" max="5378" width="5.88671875" style="414" customWidth="1"/>
    <col min="5379" max="5379" width="2.88671875" style="414" customWidth="1"/>
    <col min="5380" max="5380" width="17.44140625" style="414" customWidth="1"/>
    <col min="5381" max="5381" width="2.88671875" style="414" customWidth="1"/>
    <col min="5382" max="5382" width="16.44140625" style="414" customWidth="1"/>
    <col min="5383" max="5383" width="1.6640625" style="414" customWidth="1"/>
    <col min="5384" max="5384" width="0" style="414" hidden="1" customWidth="1"/>
    <col min="5385" max="5385" width="14.88671875" style="414" customWidth="1"/>
    <col min="5386" max="5386" width="2.88671875" style="414" customWidth="1"/>
    <col min="5387" max="5387" width="13.5546875" style="414" customWidth="1"/>
    <col min="5388" max="5388" width="1.5546875" style="414" customWidth="1"/>
    <col min="5389" max="5389" width="15.88671875" style="414" customWidth="1"/>
    <col min="5390" max="5390" width="2.33203125" style="414" customWidth="1"/>
    <col min="5391" max="5391" width="14.109375" style="414" customWidth="1"/>
    <col min="5392" max="5393" width="3.6640625" style="414" customWidth="1"/>
    <col min="5394" max="5394" width="4" style="414" customWidth="1"/>
    <col min="5395" max="5633" width="10.88671875" style="414"/>
    <col min="5634" max="5634" width="5.88671875" style="414" customWidth="1"/>
    <col min="5635" max="5635" width="2.88671875" style="414" customWidth="1"/>
    <col min="5636" max="5636" width="17.44140625" style="414" customWidth="1"/>
    <col min="5637" max="5637" width="2.88671875" style="414" customWidth="1"/>
    <col min="5638" max="5638" width="16.44140625" style="414" customWidth="1"/>
    <col min="5639" max="5639" width="1.6640625" style="414" customWidth="1"/>
    <col min="5640" max="5640" width="0" style="414" hidden="1" customWidth="1"/>
    <col min="5641" max="5641" width="14.88671875" style="414" customWidth="1"/>
    <col min="5642" max="5642" width="2.88671875" style="414" customWidth="1"/>
    <col min="5643" max="5643" width="13.5546875" style="414" customWidth="1"/>
    <col min="5644" max="5644" width="1.5546875" style="414" customWidth="1"/>
    <col min="5645" max="5645" width="15.88671875" style="414" customWidth="1"/>
    <col min="5646" max="5646" width="2.33203125" style="414" customWidth="1"/>
    <col min="5647" max="5647" width="14.109375" style="414" customWidth="1"/>
    <col min="5648" max="5649" width="3.6640625" style="414" customWidth="1"/>
    <col min="5650" max="5650" width="4" style="414" customWidth="1"/>
    <col min="5651" max="5889" width="10.88671875" style="414"/>
    <col min="5890" max="5890" width="5.88671875" style="414" customWidth="1"/>
    <col min="5891" max="5891" width="2.88671875" style="414" customWidth="1"/>
    <col min="5892" max="5892" width="17.44140625" style="414" customWidth="1"/>
    <col min="5893" max="5893" width="2.88671875" style="414" customWidth="1"/>
    <col min="5894" max="5894" width="16.44140625" style="414" customWidth="1"/>
    <col min="5895" max="5895" width="1.6640625" style="414" customWidth="1"/>
    <col min="5896" max="5896" width="0" style="414" hidden="1" customWidth="1"/>
    <col min="5897" max="5897" width="14.88671875" style="414" customWidth="1"/>
    <col min="5898" max="5898" width="2.88671875" style="414" customWidth="1"/>
    <col min="5899" max="5899" width="13.5546875" style="414" customWidth="1"/>
    <col min="5900" max="5900" width="1.5546875" style="414" customWidth="1"/>
    <col min="5901" max="5901" width="15.88671875" style="414" customWidth="1"/>
    <col min="5902" max="5902" width="2.33203125" style="414" customWidth="1"/>
    <col min="5903" max="5903" width="14.109375" style="414" customWidth="1"/>
    <col min="5904" max="5905" width="3.6640625" style="414" customWidth="1"/>
    <col min="5906" max="5906" width="4" style="414" customWidth="1"/>
    <col min="5907" max="6145" width="10.88671875" style="414"/>
    <col min="6146" max="6146" width="5.88671875" style="414" customWidth="1"/>
    <col min="6147" max="6147" width="2.88671875" style="414" customWidth="1"/>
    <col min="6148" max="6148" width="17.44140625" style="414" customWidth="1"/>
    <col min="6149" max="6149" width="2.88671875" style="414" customWidth="1"/>
    <col min="6150" max="6150" width="16.44140625" style="414" customWidth="1"/>
    <col min="6151" max="6151" width="1.6640625" style="414" customWidth="1"/>
    <col min="6152" max="6152" width="0" style="414" hidden="1" customWidth="1"/>
    <col min="6153" max="6153" width="14.88671875" style="414" customWidth="1"/>
    <col min="6154" max="6154" width="2.88671875" style="414" customWidth="1"/>
    <col min="6155" max="6155" width="13.5546875" style="414" customWidth="1"/>
    <col min="6156" max="6156" width="1.5546875" style="414" customWidth="1"/>
    <col min="6157" max="6157" width="15.88671875" style="414" customWidth="1"/>
    <col min="6158" max="6158" width="2.33203125" style="414" customWidth="1"/>
    <col min="6159" max="6159" width="14.109375" style="414" customWidth="1"/>
    <col min="6160" max="6161" width="3.6640625" style="414" customWidth="1"/>
    <col min="6162" max="6162" width="4" style="414" customWidth="1"/>
    <col min="6163" max="6401" width="10.88671875" style="414"/>
    <col min="6402" max="6402" width="5.88671875" style="414" customWidth="1"/>
    <col min="6403" max="6403" width="2.88671875" style="414" customWidth="1"/>
    <col min="6404" max="6404" width="17.44140625" style="414" customWidth="1"/>
    <col min="6405" max="6405" width="2.88671875" style="414" customWidth="1"/>
    <col min="6406" max="6406" width="16.44140625" style="414" customWidth="1"/>
    <col min="6407" max="6407" width="1.6640625" style="414" customWidth="1"/>
    <col min="6408" max="6408" width="0" style="414" hidden="1" customWidth="1"/>
    <col min="6409" max="6409" width="14.88671875" style="414" customWidth="1"/>
    <col min="6410" max="6410" width="2.88671875" style="414" customWidth="1"/>
    <col min="6411" max="6411" width="13.5546875" style="414" customWidth="1"/>
    <col min="6412" max="6412" width="1.5546875" style="414" customWidth="1"/>
    <col min="6413" max="6413" width="15.88671875" style="414" customWidth="1"/>
    <col min="6414" max="6414" width="2.33203125" style="414" customWidth="1"/>
    <col min="6415" max="6415" width="14.109375" style="414" customWidth="1"/>
    <col min="6416" max="6417" width="3.6640625" style="414" customWidth="1"/>
    <col min="6418" max="6418" width="4" style="414" customWidth="1"/>
    <col min="6419" max="6657" width="10.88671875" style="414"/>
    <col min="6658" max="6658" width="5.88671875" style="414" customWidth="1"/>
    <col min="6659" max="6659" width="2.88671875" style="414" customWidth="1"/>
    <col min="6660" max="6660" width="17.44140625" style="414" customWidth="1"/>
    <col min="6661" max="6661" width="2.88671875" style="414" customWidth="1"/>
    <col min="6662" max="6662" width="16.44140625" style="414" customWidth="1"/>
    <col min="6663" max="6663" width="1.6640625" style="414" customWidth="1"/>
    <col min="6664" max="6664" width="0" style="414" hidden="1" customWidth="1"/>
    <col min="6665" max="6665" width="14.88671875" style="414" customWidth="1"/>
    <col min="6666" max="6666" width="2.88671875" style="414" customWidth="1"/>
    <col min="6667" max="6667" width="13.5546875" style="414" customWidth="1"/>
    <col min="6668" max="6668" width="1.5546875" style="414" customWidth="1"/>
    <col min="6669" max="6669" width="15.88671875" style="414" customWidth="1"/>
    <col min="6670" max="6670" width="2.33203125" style="414" customWidth="1"/>
    <col min="6671" max="6671" width="14.109375" style="414" customWidth="1"/>
    <col min="6672" max="6673" width="3.6640625" style="414" customWidth="1"/>
    <col min="6674" max="6674" width="4" style="414" customWidth="1"/>
    <col min="6675" max="6913" width="10.88671875" style="414"/>
    <col min="6914" max="6914" width="5.88671875" style="414" customWidth="1"/>
    <col min="6915" max="6915" width="2.88671875" style="414" customWidth="1"/>
    <col min="6916" max="6916" width="17.44140625" style="414" customWidth="1"/>
    <col min="6917" max="6917" width="2.88671875" style="414" customWidth="1"/>
    <col min="6918" max="6918" width="16.44140625" style="414" customWidth="1"/>
    <col min="6919" max="6919" width="1.6640625" style="414" customWidth="1"/>
    <col min="6920" max="6920" width="0" style="414" hidden="1" customWidth="1"/>
    <col min="6921" max="6921" width="14.88671875" style="414" customWidth="1"/>
    <col min="6922" max="6922" width="2.88671875" style="414" customWidth="1"/>
    <col min="6923" max="6923" width="13.5546875" style="414" customWidth="1"/>
    <col min="6924" max="6924" width="1.5546875" style="414" customWidth="1"/>
    <col min="6925" max="6925" width="15.88671875" style="414" customWidth="1"/>
    <col min="6926" max="6926" width="2.33203125" style="414" customWidth="1"/>
    <col min="6927" max="6927" width="14.109375" style="414" customWidth="1"/>
    <col min="6928" max="6929" width="3.6640625" style="414" customWidth="1"/>
    <col min="6930" max="6930" width="4" style="414" customWidth="1"/>
    <col min="6931" max="7169" width="10.88671875" style="414"/>
    <col min="7170" max="7170" width="5.88671875" style="414" customWidth="1"/>
    <col min="7171" max="7171" width="2.88671875" style="414" customWidth="1"/>
    <col min="7172" max="7172" width="17.44140625" style="414" customWidth="1"/>
    <col min="7173" max="7173" width="2.88671875" style="414" customWidth="1"/>
    <col min="7174" max="7174" width="16.44140625" style="414" customWidth="1"/>
    <col min="7175" max="7175" width="1.6640625" style="414" customWidth="1"/>
    <col min="7176" max="7176" width="0" style="414" hidden="1" customWidth="1"/>
    <col min="7177" max="7177" width="14.88671875" style="414" customWidth="1"/>
    <col min="7178" max="7178" width="2.88671875" style="414" customWidth="1"/>
    <col min="7179" max="7179" width="13.5546875" style="414" customWidth="1"/>
    <col min="7180" max="7180" width="1.5546875" style="414" customWidth="1"/>
    <col min="7181" max="7181" width="15.88671875" style="414" customWidth="1"/>
    <col min="7182" max="7182" width="2.33203125" style="414" customWidth="1"/>
    <col min="7183" max="7183" width="14.109375" style="414" customWidth="1"/>
    <col min="7184" max="7185" width="3.6640625" style="414" customWidth="1"/>
    <col min="7186" max="7186" width="4" style="414" customWidth="1"/>
    <col min="7187" max="7425" width="10.88671875" style="414"/>
    <col min="7426" max="7426" width="5.88671875" style="414" customWidth="1"/>
    <col min="7427" max="7427" width="2.88671875" style="414" customWidth="1"/>
    <col min="7428" max="7428" width="17.44140625" style="414" customWidth="1"/>
    <col min="7429" max="7429" width="2.88671875" style="414" customWidth="1"/>
    <col min="7430" max="7430" width="16.44140625" style="414" customWidth="1"/>
    <col min="7431" max="7431" width="1.6640625" style="414" customWidth="1"/>
    <col min="7432" max="7432" width="0" style="414" hidden="1" customWidth="1"/>
    <col min="7433" max="7433" width="14.88671875" style="414" customWidth="1"/>
    <col min="7434" max="7434" width="2.88671875" style="414" customWidth="1"/>
    <col min="7435" max="7435" width="13.5546875" style="414" customWidth="1"/>
    <col min="7436" max="7436" width="1.5546875" style="414" customWidth="1"/>
    <col min="7437" max="7437" width="15.88671875" style="414" customWidth="1"/>
    <col min="7438" max="7438" width="2.33203125" style="414" customWidth="1"/>
    <col min="7439" max="7439" width="14.109375" style="414" customWidth="1"/>
    <col min="7440" max="7441" width="3.6640625" style="414" customWidth="1"/>
    <col min="7442" max="7442" width="4" style="414" customWidth="1"/>
    <col min="7443" max="7681" width="10.88671875" style="414"/>
    <col min="7682" max="7682" width="5.88671875" style="414" customWidth="1"/>
    <col min="7683" max="7683" width="2.88671875" style="414" customWidth="1"/>
    <col min="7684" max="7684" width="17.44140625" style="414" customWidth="1"/>
    <col min="7685" max="7685" width="2.88671875" style="414" customWidth="1"/>
    <col min="7686" max="7686" width="16.44140625" style="414" customWidth="1"/>
    <col min="7687" max="7687" width="1.6640625" style="414" customWidth="1"/>
    <col min="7688" max="7688" width="0" style="414" hidden="1" customWidth="1"/>
    <col min="7689" max="7689" width="14.88671875" style="414" customWidth="1"/>
    <col min="7690" max="7690" width="2.88671875" style="414" customWidth="1"/>
    <col min="7691" max="7691" width="13.5546875" style="414" customWidth="1"/>
    <col min="7692" max="7692" width="1.5546875" style="414" customWidth="1"/>
    <col min="7693" max="7693" width="15.88671875" style="414" customWidth="1"/>
    <col min="7694" max="7694" width="2.33203125" style="414" customWidth="1"/>
    <col min="7695" max="7695" width="14.109375" style="414" customWidth="1"/>
    <col min="7696" max="7697" width="3.6640625" style="414" customWidth="1"/>
    <col min="7698" max="7698" width="4" style="414" customWidth="1"/>
    <col min="7699" max="7937" width="10.88671875" style="414"/>
    <col min="7938" max="7938" width="5.88671875" style="414" customWidth="1"/>
    <col min="7939" max="7939" width="2.88671875" style="414" customWidth="1"/>
    <col min="7940" max="7940" width="17.44140625" style="414" customWidth="1"/>
    <col min="7941" max="7941" width="2.88671875" style="414" customWidth="1"/>
    <col min="7942" max="7942" width="16.44140625" style="414" customWidth="1"/>
    <col min="7943" max="7943" width="1.6640625" style="414" customWidth="1"/>
    <col min="7944" max="7944" width="0" style="414" hidden="1" customWidth="1"/>
    <col min="7945" max="7945" width="14.88671875" style="414" customWidth="1"/>
    <col min="7946" max="7946" width="2.88671875" style="414" customWidth="1"/>
    <col min="7947" max="7947" width="13.5546875" style="414" customWidth="1"/>
    <col min="7948" max="7948" width="1.5546875" style="414" customWidth="1"/>
    <col min="7949" max="7949" width="15.88671875" style="414" customWidth="1"/>
    <col min="7950" max="7950" width="2.33203125" style="414" customWidth="1"/>
    <col min="7951" max="7951" width="14.109375" style="414" customWidth="1"/>
    <col min="7952" max="7953" width="3.6640625" style="414" customWidth="1"/>
    <col min="7954" max="7954" width="4" style="414" customWidth="1"/>
    <col min="7955" max="8193" width="10.88671875" style="414"/>
    <col min="8194" max="8194" width="5.88671875" style="414" customWidth="1"/>
    <col min="8195" max="8195" width="2.88671875" style="414" customWidth="1"/>
    <col min="8196" max="8196" width="17.44140625" style="414" customWidth="1"/>
    <col min="8197" max="8197" width="2.88671875" style="414" customWidth="1"/>
    <col min="8198" max="8198" width="16.44140625" style="414" customWidth="1"/>
    <col min="8199" max="8199" width="1.6640625" style="414" customWidth="1"/>
    <col min="8200" max="8200" width="0" style="414" hidden="1" customWidth="1"/>
    <col min="8201" max="8201" width="14.88671875" style="414" customWidth="1"/>
    <col min="8202" max="8202" width="2.88671875" style="414" customWidth="1"/>
    <col min="8203" max="8203" width="13.5546875" style="414" customWidth="1"/>
    <col min="8204" max="8204" width="1.5546875" style="414" customWidth="1"/>
    <col min="8205" max="8205" width="15.88671875" style="414" customWidth="1"/>
    <col min="8206" max="8206" width="2.33203125" style="414" customWidth="1"/>
    <col min="8207" max="8207" width="14.109375" style="414" customWidth="1"/>
    <col min="8208" max="8209" width="3.6640625" style="414" customWidth="1"/>
    <col min="8210" max="8210" width="4" style="414" customWidth="1"/>
    <col min="8211" max="8449" width="10.88671875" style="414"/>
    <col min="8450" max="8450" width="5.88671875" style="414" customWidth="1"/>
    <col min="8451" max="8451" width="2.88671875" style="414" customWidth="1"/>
    <col min="8452" max="8452" width="17.44140625" style="414" customWidth="1"/>
    <col min="8453" max="8453" width="2.88671875" style="414" customWidth="1"/>
    <col min="8454" max="8454" width="16.44140625" style="414" customWidth="1"/>
    <col min="8455" max="8455" width="1.6640625" style="414" customWidth="1"/>
    <col min="8456" max="8456" width="0" style="414" hidden="1" customWidth="1"/>
    <col min="8457" max="8457" width="14.88671875" style="414" customWidth="1"/>
    <col min="8458" max="8458" width="2.88671875" style="414" customWidth="1"/>
    <col min="8459" max="8459" width="13.5546875" style="414" customWidth="1"/>
    <col min="8460" max="8460" width="1.5546875" style="414" customWidth="1"/>
    <col min="8461" max="8461" width="15.88671875" style="414" customWidth="1"/>
    <col min="8462" max="8462" width="2.33203125" style="414" customWidth="1"/>
    <col min="8463" max="8463" width="14.109375" style="414" customWidth="1"/>
    <col min="8464" max="8465" width="3.6640625" style="414" customWidth="1"/>
    <col min="8466" max="8466" width="4" style="414" customWidth="1"/>
    <col min="8467" max="8705" width="10.88671875" style="414"/>
    <col min="8706" max="8706" width="5.88671875" style="414" customWidth="1"/>
    <col min="8707" max="8707" width="2.88671875" style="414" customWidth="1"/>
    <col min="8708" max="8708" width="17.44140625" style="414" customWidth="1"/>
    <col min="8709" max="8709" width="2.88671875" style="414" customWidth="1"/>
    <col min="8710" max="8710" width="16.44140625" style="414" customWidth="1"/>
    <col min="8711" max="8711" width="1.6640625" style="414" customWidth="1"/>
    <col min="8712" max="8712" width="0" style="414" hidden="1" customWidth="1"/>
    <col min="8713" max="8713" width="14.88671875" style="414" customWidth="1"/>
    <col min="8714" max="8714" width="2.88671875" style="414" customWidth="1"/>
    <col min="8715" max="8715" width="13.5546875" style="414" customWidth="1"/>
    <col min="8716" max="8716" width="1.5546875" style="414" customWidth="1"/>
    <col min="8717" max="8717" width="15.88671875" style="414" customWidth="1"/>
    <col min="8718" max="8718" width="2.33203125" style="414" customWidth="1"/>
    <col min="8719" max="8719" width="14.109375" style="414" customWidth="1"/>
    <col min="8720" max="8721" width="3.6640625" style="414" customWidth="1"/>
    <col min="8722" max="8722" width="4" style="414" customWidth="1"/>
    <col min="8723" max="8961" width="10.88671875" style="414"/>
    <col min="8962" max="8962" width="5.88671875" style="414" customWidth="1"/>
    <col min="8963" max="8963" width="2.88671875" style="414" customWidth="1"/>
    <col min="8964" max="8964" width="17.44140625" style="414" customWidth="1"/>
    <col min="8965" max="8965" width="2.88671875" style="414" customWidth="1"/>
    <col min="8966" max="8966" width="16.44140625" style="414" customWidth="1"/>
    <col min="8967" max="8967" width="1.6640625" style="414" customWidth="1"/>
    <col min="8968" max="8968" width="0" style="414" hidden="1" customWidth="1"/>
    <col min="8969" max="8969" width="14.88671875" style="414" customWidth="1"/>
    <col min="8970" max="8970" width="2.88671875" style="414" customWidth="1"/>
    <col min="8971" max="8971" width="13.5546875" style="414" customWidth="1"/>
    <col min="8972" max="8972" width="1.5546875" style="414" customWidth="1"/>
    <col min="8973" max="8973" width="15.88671875" style="414" customWidth="1"/>
    <col min="8974" max="8974" width="2.33203125" style="414" customWidth="1"/>
    <col min="8975" max="8975" width="14.109375" style="414" customWidth="1"/>
    <col min="8976" max="8977" width="3.6640625" style="414" customWidth="1"/>
    <col min="8978" max="8978" width="4" style="414" customWidth="1"/>
    <col min="8979" max="9217" width="10.88671875" style="414"/>
    <col min="9218" max="9218" width="5.88671875" style="414" customWidth="1"/>
    <col min="9219" max="9219" width="2.88671875" style="414" customWidth="1"/>
    <col min="9220" max="9220" width="17.44140625" style="414" customWidth="1"/>
    <col min="9221" max="9221" width="2.88671875" style="414" customWidth="1"/>
    <col min="9222" max="9222" width="16.44140625" style="414" customWidth="1"/>
    <col min="9223" max="9223" width="1.6640625" style="414" customWidth="1"/>
    <col min="9224" max="9224" width="0" style="414" hidden="1" customWidth="1"/>
    <col min="9225" max="9225" width="14.88671875" style="414" customWidth="1"/>
    <col min="9226" max="9226" width="2.88671875" style="414" customWidth="1"/>
    <col min="9227" max="9227" width="13.5546875" style="414" customWidth="1"/>
    <col min="9228" max="9228" width="1.5546875" style="414" customWidth="1"/>
    <col min="9229" max="9229" width="15.88671875" style="414" customWidth="1"/>
    <col min="9230" max="9230" width="2.33203125" style="414" customWidth="1"/>
    <col min="9231" max="9231" width="14.109375" style="414" customWidth="1"/>
    <col min="9232" max="9233" width="3.6640625" style="414" customWidth="1"/>
    <col min="9234" max="9234" width="4" style="414" customWidth="1"/>
    <col min="9235" max="9473" width="10.88671875" style="414"/>
    <col min="9474" max="9474" width="5.88671875" style="414" customWidth="1"/>
    <col min="9475" max="9475" width="2.88671875" style="414" customWidth="1"/>
    <col min="9476" max="9476" width="17.44140625" style="414" customWidth="1"/>
    <col min="9477" max="9477" width="2.88671875" style="414" customWidth="1"/>
    <col min="9478" max="9478" width="16.44140625" style="414" customWidth="1"/>
    <col min="9479" max="9479" width="1.6640625" style="414" customWidth="1"/>
    <col min="9480" max="9480" width="0" style="414" hidden="1" customWidth="1"/>
    <col min="9481" max="9481" width="14.88671875" style="414" customWidth="1"/>
    <col min="9482" max="9482" width="2.88671875" style="414" customWidth="1"/>
    <col min="9483" max="9483" width="13.5546875" style="414" customWidth="1"/>
    <col min="9484" max="9484" width="1.5546875" style="414" customWidth="1"/>
    <col min="9485" max="9485" width="15.88671875" style="414" customWidth="1"/>
    <col min="9486" max="9486" width="2.33203125" style="414" customWidth="1"/>
    <col min="9487" max="9487" width="14.109375" style="414" customWidth="1"/>
    <col min="9488" max="9489" width="3.6640625" style="414" customWidth="1"/>
    <col min="9490" max="9490" width="4" style="414" customWidth="1"/>
    <col min="9491" max="9729" width="10.88671875" style="414"/>
    <col min="9730" max="9730" width="5.88671875" style="414" customWidth="1"/>
    <col min="9731" max="9731" width="2.88671875" style="414" customWidth="1"/>
    <col min="9732" max="9732" width="17.44140625" style="414" customWidth="1"/>
    <col min="9733" max="9733" width="2.88671875" style="414" customWidth="1"/>
    <col min="9734" max="9734" width="16.44140625" style="414" customWidth="1"/>
    <col min="9735" max="9735" width="1.6640625" style="414" customWidth="1"/>
    <col min="9736" max="9736" width="0" style="414" hidden="1" customWidth="1"/>
    <col min="9737" max="9737" width="14.88671875" style="414" customWidth="1"/>
    <col min="9738" max="9738" width="2.88671875" style="414" customWidth="1"/>
    <col min="9739" max="9739" width="13.5546875" style="414" customWidth="1"/>
    <col min="9740" max="9740" width="1.5546875" style="414" customWidth="1"/>
    <col min="9741" max="9741" width="15.88671875" style="414" customWidth="1"/>
    <col min="9742" max="9742" width="2.33203125" style="414" customWidth="1"/>
    <col min="9743" max="9743" width="14.109375" style="414" customWidth="1"/>
    <col min="9744" max="9745" width="3.6640625" style="414" customWidth="1"/>
    <col min="9746" max="9746" width="4" style="414" customWidth="1"/>
    <col min="9747" max="9985" width="10.88671875" style="414"/>
    <col min="9986" max="9986" width="5.88671875" style="414" customWidth="1"/>
    <col min="9987" max="9987" width="2.88671875" style="414" customWidth="1"/>
    <col min="9988" max="9988" width="17.44140625" style="414" customWidth="1"/>
    <col min="9989" max="9989" width="2.88671875" style="414" customWidth="1"/>
    <col min="9990" max="9990" width="16.44140625" style="414" customWidth="1"/>
    <col min="9991" max="9991" width="1.6640625" style="414" customWidth="1"/>
    <col min="9992" max="9992" width="0" style="414" hidden="1" customWidth="1"/>
    <col min="9993" max="9993" width="14.88671875" style="414" customWidth="1"/>
    <col min="9994" max="9994" width="2.88671875" style="414" customWidth="1"/>
    <col min="9995" max="9995" width="13.5546875" style="414" customWidth="1"/>
    <col min="9996" max="9996" width="1.5546875" style="414" customWidth="1"/>
    <col min="9997" max="9997" width="15.88671875" style="414" customWidth="1"/>
    <col min="9998" max="9998" width="2.33203125" style="414" customWidth="1"/>
    <col min="9999" max="9999" width="14.109375" style="414" customWidth="1"/>
    <col min="10000" max="10001" width="3.6640625" style="414" customWidth="1"/>
    <col min="10002" max="10002" width="4" style="414" customWidth="1"/>
    <col min="10003" max="10241" width="10.88671875" style="414"/>
    <col min="10242" max="10242" width="5.88671875" style="414" customWidth="1"/>
    <col min="10243" max="10243" width="2.88671875" style="414" customWidth="1"/>
    <col min="10244" max="10244" width="17.44140625" style="414" customWidth="1"/>
    <col min="10245" max="10245" width="2.88671875" style="414" customWidth="1"/>
    <col min="10246" max="10246" width="16.44140625" style="414" customWidth="1"/>
    <col min="10247" max="10247" width="1.6640625" style="414" customWidth="1"/>
    <col min="10248" max="10248" width="0" style="414" hidden="1" customWidth="1"/>
    <col min="10249" max="10249" width="14.88671875" style="414" customWidth="1"/>
    <col min="10250" max="10250" width="2.88671875" style="414" customWidth="1"/>
    <col min="10251" max="10251" width="13.5546875" style="414" customWidth="1"/>
    <col min="10252" max="10252" width="1.5546875" style="414" customWidth="1"/>
    <col min="10253" max="10253" width="15.88671875" style="414" customWidth="1"/>
    <col min="10254" max="10254" width="2.33203125" style="414" customWidth="1"/>
    <col min="10255" max="10255" width="14.109375" style="414" customWidth="1"/>
    <col min="10256" max="10257" width="3.6640625" style="414" customWidth="1"/>
    <col min="10258" max="10258" width="4" style="414" customWidth="1"/>
    <col min="10259" max="10497" width="10.88671875" style="414"/>
    <col min="10498" max="10498" width="5.88671875" style="414" customWidth="1"/>
    <col min="10499" max="10499" width="2.88671875" style="414" customWidth="1"/>
    <col min="10500" max="10500" width="17.44140625" style="414" customWidth="1"/>
    <col min="10501" max="10501" width="2.88671875" style="414" customWidth="1"/>
    <col min="10502" max="10502" width="16.44140625" style="414" customWidth="1"/>
    <col min="10503" max="10503" width="1.6640625" style="414" customWidth="1"/>
    <col min="10504" max="10504" width="0" style="414" hidden="1" customWidth="1"/>
    <col min="10505" max="10505" width="14.88671875" style="414" customWidth="1"/>
    <col min="10506" max="10506" width="2.88671875" style="414" customWidth="1"/>
    <col min="10507" max="10507" width="13.5546875" style="414" customWidth="1"/>
    <col min="10508" max="10508" width="1.5546875" style="414" customWidth="1"/>
    <col min="10509" max="10509" width="15.88671875" style="414" customWidth="1"/>
    <col min="10510" max="10510" width="2.33203125" style="414" customWidth="1"/>
    <col min="10511" max="10511" width="14.109375" style="414" customWidth="1"/>
    <col min="10512" max="10513" width="3.6640625" style="414" customWidth="1"/>
    <col min="10514" max="10514" width="4" style="414" customWidth="1"/>
    <col min="10515" max="10753" width="10.88671875" style="414"/>
    <col min="10754" max="10754" width="5.88671875" style="414" customWidth="1"/>
    <col min="10755" max="10755" width="2.88671875" style="414" customWidth="1"/>
    <col min="10756" max="10756" width="17.44140625" style="414" customWidth="1"/>
    <col min="10757" max="10757" width="2.88671875" style="414" customWidth="1"/>
    <col min="10758" max="10758" width="16.44140625" style="414" customWidth="1"/>
    <col min="10759" max="10759" width="1.6640625" style="414" customWidth="1"/>
    <col min="10760" max="10760" width="0" style="414" hidden="1" customWidth="1"/>
    <col min="10761" max="10761" width="14.88671875" style="414" customWidth="1"/>
    <col min="10762" max="10762" width="2.88671875" style="414" customWidth="1"/>
    <col min="10763" max="10763" width="13.5546875" style="414" customWidth="1"/>
    <col min="10764" max="10764" width="1.5546875" style="414" customWidth="1"/>
    <col min="10765" max="10765" width="15.88671875" style="414" customWidth="1"/>
    <col min="10766" max="10766" width="2.33203125" style="414" customWidth="1"/>
    <col min="10767" max="10767" width="14.109375" style="414" customWidth="1"/>
    <col min="10768" max="10769" width="3.6640625" style="414" customWidth="1"/>
    <col min="10770" max="10770" width="4" style="414" customWidth="1"/>
    <col min="10771" max="11009" width="10.88671875" style="414"/>
    <col min="11010" max="11010" width="5.88671875" style="414" customWidth="1"/>
    <col min="11011" max="11011" width="2.88671875" style="414" customWidth="1"/>
    <col min="11012" max="11012" width="17.44140625" style="414" customWidth="1"/>
    <col min="11013" max="11013" width="2.88671875" style="414" customWidth="1"/>
    <col min="11014" max="11014" width="16.44140625" style="414" customWidth="1"/>
    <col min="11015" max="11015" width="1.6640625" style="414" customWidth="1"/>
    <col min="11016" max="11016" width="0" style="414" hidden="1" customWidth="1"/>
    <col min="11017" max="11017" width="14.88671875" style="414" customWidth="1"/>
    <col min="11018" max="11018" width="2.88671875" style="414" customWidth="1"/>
    <col min="11019" max="11019" width="13.5546875" style="414" customWidth="1"/>
    <col min="11020" max="11020" width="1.5546875" style="414" customWidth="1"/>
    <col min="11021" max="11021" width="15.88671875" style="414" customWidth="1"/>
    <col min="11022" max="11022" width="2.33203125" style="414" customWidth="1"/>
    <col min="11023" max="11023" width="14.109375" style="414" customWidth="1"/>
    <col min="11024" max="11025" width="3.6640625" style="414" customWidth="1"/>
    <col min="11026" max="11026" width="4" style="414" customWidth="1"/>
    <col min="11027" max="11265" width="10.88671875" style="414"/>
    <col min="11266" max="11266" width="5.88671875" style="414" customWidth="1"/>
    <col min="11267" max="11267" width="2.88671875" style="414" customWidth="1"/>
    <col min="11268" max="11268" width="17.44140625" style="414" customWidth="1"/>
    <col min="11269" max="11269" width="2.88671875" style="414" customWidth="1"/>
    <col min="11270" max="11270" width="16.44140625" style="414" customWidth="1"/>
    <col min="11271" max="11271" width="1.6640625" style="414" customWidth="1"/>
    <col min="11272" max="11272" width="0" style="414" hidden="1" customWidth="1"/>
    <col min="11273" max="11273" width="14.88671875" style="414" customWidth="1"/>
    <col min="11274" max="11274" width="2.88671875" style="414" customWidth="1"/>
    <col min="11275" max="11275" width="13.5546875" style="414" customWidth="1"/>
    <col min="11276" max="11276" width="1.5546875" style="414" customWidth="1"/>
    <col min="11277" max="11277" width="15.88671875" style="414" customWidth="1"/>
    <col min="11278" max="11278" width="2.33203125" style="414" customWidth="1"/>
    <col min="11279" max="11279" width="14.109375" style="414" customWidth="1"/>
    <col min="11280" max="11281" width="3.6640625" style="414" customWidth="1"/>
    <col min="11282" max="11282" width="4" style="414" customWidth="1"/>
    <col min="11283" max="11521" width="10.88671875" style="414"/>
    <col min="11522" max="11522" width="5.88671875" style="414" customWidth="1"/>
    <col min="11523" max="11523" width="2.88671875" style="414" customWidth="1"/>
    <col min="11524" max="11524" width="17.44140625" style="414" customWidth="1"/>
    <col min="11525" max="11525" width="2.88671875" style="414" customWidth="1"/>
    <col min="11526" max="11526" width="16.44140625" style="414" customWidth="1"/>
    <col min="11527" max="11527" width="1.6640625" style="414" customWidth="1"/>
    <col min="11528" max="11528" width="0" style="414" hidden="1" customWidth="1"/>
    <col min="11529" max="11529" width="14.88671875" style="414" customWidth="1"/>
    <col min="11530" max="11530" width="2.88671875" style="414" customWidth="1"/>
    <col min="11531" max="11531" width="13.5546875" style="414" customWidth="1"/>
    <col min="11532" max="11532" width="1.5546875" style="414" customWidth="1"/>
    <col min="11533" max="11533" width="15.88671875" style="414" customWidth="1"/>
    <col min="11534" max="11534" width="2.33203125" style="414" customWidth="1"/>
    <col min="11535" max="11535" width="14.109375" style="414" customWidth="1"/>
    <col min="11536" max="11537" width="3.6640625" style="414" customWidth="1"/>
    <col min="11538" max="11538" width="4" style="414" customWidth="1"/>
    <col min="11539" max="11777" width="10.88671875" style="414"/>
    <col min="11778" max="11778" width="5.88671875" style="414" customWidth="1"/>
    <col min="11779" max="11779" width="2.88671875" style="414" customWidth="1"/>
    <col min="11780" max="11780" width="17.44140625" style="414" customWidth="1"/>
    <col min="11781" max="11781" width="2.88671875" style="414" customWidth="1"/>
    <col min="11782" max="11782" width="16.44140625" style="414" customWidth="1"/>
    <col min="11783" max="11783" width="1.6640625" style="414" customWidth="1"/>
    <col min="11784" max="11784" width="0" style="414" hidden="1" customWidth="1"/>
    <col min="11785" max="11785" width="14.88671875" style="414" customWidth="1"/>
    <col min="11786" max="11786" width="2.88671875" style="414" customWidth="1"/>
    <col min="11787" max="11787" width="13.5546875" style="414" customWidth="1"/>
    <col min="11788" max="11788" width="1.5546875" style="414" customWidth="1"/>
    <col min="11789" max="11789" width="15.88671875" style="414" customWidth="1"/>
    <col min="11790" max="11790" width="2.33203125" style="414" customWidth="1"/>
    <col min="11791" max="11791" width="14.109375" style="414" customWidth="1"/>
    <col min="11792" max="11793" width="3.6640625" style="414" customWidth="1"/>
    <col min="11794" max="11794" width="4" style="414" customWidth="1"/>
    <col min="11795" max="12033" width="10.88671875" style="414"/>
    <col min="12034" max="12034" width="5.88671875" style="414" customWidth="1"/>
    <col min="12035" max="12035" width="2.88671875" style="414" customWidth="1"/>
    <col min="12036" max="12036" width="17.44140625" style="414" customWidth="1"/>
    <col min="12037" max="12037" width="2.88671875" style="414" customWidth="1"/>
    <col min="12038" max="12038" width="16.44140625" style="414" customWidth="1"/>
    <col min="12039" max="12039" width="1.6640625" style="414" customWidth="1"/>
    <col min="12040" max="12040" width="0" style="414" hidden="1" customWidth="1"/>
    <col min="12041" max="12041" width="14.88671875" style="414" customWidth="1"/>
    <col min="12042" max="12042" width="2.88671875" style="414" customWidth="1"/>
    <col min="12043" max="12043" width="13.5546875" style="414" customWidth="1"/>
    <col min="12044" max="12044" width="1.5546875" style="414" customWidth="1"/>
    <col min="12045" max="12045" width="15.88671875" style="414" customWidth="1"/>
    <col min="12046" max="12046" width="2.33203125" style="414" customWidth="1"/>
    <col min="12047" max="12047" width="14.109375" style="414" customWidth="1"/>
    <col min="12048" max="12049" width="3.6640625" style="414" customWidth="1"/>
    <col min="12050" max="12050" width="4" style="414" customWidth="1"/>
    <col min="12051" max="12289" width="10.88671875" style="414"/>
    <col min="12290" max="12290" width="5.88671875" style="414" customWidth="1"/>
    <col min="12291" max="12291" width="2.88671875" style="414" customWidth="1"/>
    <col min="12292" max="12292" width="17.44140625" style="414" customWidth="1"/>
    <col min="12293" max="12293" width="2.88671875" style="414" customWidth="1"/>
    <col min="12294" max="12294" width="16.44140625" style="414" customWidth="1"/>
    <col min="12295" max="12295" width="1.6640625" style="414" customWidth="1"/>
    <col min="12296" max="12296" width="0" style="414" hidden="1" customWidth="1"/>
    <col min="12297" max="12297" width="14.88671875" style="414" customWidth="1"/>
    <col min="12298" max="12298" width="2.88671875" style="414" customWidth="1"/>
    <col min="12299" max="12299" width="13.5546875" style="414" customWidth="1"/>
    <col min="12300" max="12300" width="1.5546875" style="414" customWidth="1"/>
    <col min="12301" max="12301" width="15.88671875" style="414" customWidth="1"/>
    <col min="12302" max="12302" width="2.33203125" style="414" customWidth="1"/>
    <col min="12303" max="12303" width="14.109375" style="414" customWidth="1"/>
    <col min="12304" max="12305" width="3.6640625" style="414" customWidth="1"/>
    <col min="12306" max="12306" width="4" style="414" customWidth="1"/>
    <col min="12307" max="12545" width="10.88671875" style="414"/>
    <col min="12546" max="12546" width="5.88671875" style="414" customWidth="1"/>
    <col min="12547" max="12547" width="2.88671875" style="414" customWidth="1"/>
    <col min="12548" max="12548" width="17.44140625" style="414" customWidth="1"/>
    <col min="12549" max="12549" width="2.88671875" style="414" customWidth="1"/>
    <col min="12550" max="12550" width="16.44140625" style="414" customWidth="1"/>
    <col min="12551" max="12551" width="1.6640625" style="414" customWidth="1"/>
    <col min="12552" max="12552" width="0" style="414" hidden="1" customWidth="1"/>
    <col min="12553" max="12553" width="14.88671875" style="414" customWidth="1"/>
    <col min="12554" max="12554" width="2.88671875" style="414" customWidth="1"/>
    <col min="12555" max="12555" width="13.5546875" style="414" customWidth="1"/>
    <col min="12556" max="12556" width="1.5546875" style="414" customWidth="1"/>
    <col min="12557" max="12557" width="15.88671875" style="414" customWidth="1"/>
    <col min="12558" max="12558" width="2.33203125" style="414" customWidth="1"/>
    <col min="12559" max="12559" width="14.109375" style="414" customWidth="1"/>
    <col min="12560" max="12561" width="3.6640625" style="414" customWidth="1"/>
    <col min="12562" max="12562" width="4" style="414" customWidth="1"/>
    <col min="12563" max="12801" width="10.88671875" style="414"/>
    <col min="12802" max="12802" width="5.88671875" style="414" customWidth="1"/>
    <col min="12803" max="12803" width="2.88671875" style="414" customWidth="1"/>
    <col min="12804" max="12804" width="17.44140625" style="414" customWidth="1"/>
    <col min="12805" max="12805" width="2.88671875" style="414" customWidth="1"/>
    <col min="12806" max="12806" width="16.44140625" style="414" customWidth="1"/>
    <col min="12807" max="12807" width="1.6640625" style="414" customWidth="1"/>
    <col min="12808" max="12808" width="0" style="414" hidden="1" customWidth="1"/>
    <col min="12809" max="12809" width="14.88671875" style="414" customWidth="1"/>
    <col min="12810" max="12810" width="2.88671875" style="414" customWidth="1"/>
    <col min="12811" max="12811" width="13.5546875" style="414" customWidth="1"/>
    <col min="12812" max="12812" width="1.5546875" style="414" customWidth="1"/>
    <col min="12813" max="12813" width="15.88671875" style="414" customWidth="1"/>
    <col min="12814" max="12814" width="2.33203125" style="414" customWidth="1"/>
    <col min="12815" max="12815" width="14.109375" style="414" customWidth="1"/>
    <col min="12816" max="12817" width="3.6640625" style="414" customWidth="1"/>
    <col min="12818" max="12818" width="4" style="414" customWidth="1"/>
    <col min="12819" max="13057" width="10.88671875" style="414"/>
    <col min="13058" max="13058" width="5.88671875" style="414" customWidth="1"/>
    <col min="13059" max="13059" width="2.88671875" style="414" customWidth="1"/>
    <col min="13060" max="13060" width="17.44140625" style="414" customWidth="1"/>
    <col min="13061" max="13061" width="2.88671875" style="414" customWidth="1"/>
    <col min="13062" max="13062" width="16.44140625" style="414" customWidth="1"/>
    <col min="13063" max="13063" width="1.6640625" style="414" customWidth="1"/>
    <col min="13064" max="13064" width="0" style="414" hidden="1" customWidth="1"/>
    <col min="13065" max="13065" width="14.88671875" style="414" customWidth="1"/>
    <col min="13066" max="13066" width="2.88671875" style="414" customWidth="1"/>
    <col min="13067" max="13067" width="13.5546875" style="414" customWidth="1"/>
    <col min="13068" max="13068" width="1.5546875" style="414" customWidth="1"/>
    <col min="13069" max="13069" width="15.88671875" style="414" customWidth="1"/>
    <col min="13070" max="13070" width="2.33203125" style="414" customWidth="1"/>
    <col min="13071" max="13071" width="14.109375" style="414" customWidth="1"/>
    <col min="13072" max="13073" width="3.6640625" style="414" customWidth="1"/>
    <col min="13074" max="13074" width="4" style="414" customWidth="1"/>
    <col min="13075" max="13313" width="10.88671875" style="414"/>
    <col min="13314" max="13314" width="5.88671875" style="414" customWidth="1"/>
    <col min="13315" max="13315" width="2.88671875" style="414" customWidth="1"/>
    <col min="13316" max="13316" width="17.44140625" style="414" customWidth="1"/>
    <col min="13317" max="13317" width="2.88671875" style="414" customWidth="1"/>
    <col min="13318" max="13318" width="16.44140625" style="414" customWidth="1"/>
    <col min="13319" max="13319" width="1.6640625" style="414" customWidth="1"/>
    <col min="13320" max="13320" width="0" style="414" hidden="1" customWidth="1"/>
    <col min="13321" max="13321" width="14.88671875" style="414" customWidth="1"/>
    <col min="13322" max="13322" width="2.88671875" style="414" customWidth="1"/>
    <col min="13323" max="13323" width="13.5546875" style="414" customWidth="1"/>
    <col min="13324" max="13324" width="1.5546875" style="414" customWidth="1"/>
    <col min="13325" max="13325" width="15.88671875" style="414" customWidth="1"/>
    <col min="13326" max="13326" width="2.33203125" style="414" customWidth="1"/>
    <col min="13327" max="13327" width="14.109375" style="414" customWidth="1"/>
    <col min="13328" max="13329" width="3.6640625" style="414" customWidth="1"/>
    <col min="13330" max="13330" width="4" style="414" customWidth="1"/>
    <col min="13331" max="13569" width="10.88671875" style="414"/>
    <col min="13570" max="13570" width="5.88671875" style="414" customWidth="1"/>
    <col min="13571" max="13571" width="2.88671875" style="414" customWidth="1"/>
    <col min="13572" max="13572" width="17.44140625" style="414" customWidth="1"/>
    <col min="13573" max="13573" width="2.88671875" style="414" customWidth="1"/>
    <col min="13574" max="13574" width="16.44140625" style="414" customWidth="1"/>
    <col min="13575" max="13575" width="1.6640625" style="414" customWidth="1"/>
    <col min="13576" max="13576" width="0" style="414" hidden="1" customWidth="1"/>
    <col min="13577" max="13577" width="14.88671875" style="414" customWidth="1"/>
    <col min="13578" max="13578" width="2.88671875" style="414" customWidth="1"/>
    <col min="13579" max="13579" width="13.5546875" style="414" customWidth="1"/>
    <col min="13580" max="13580" width="1.5546875" style="414" customWidth="1"/>
    <col min="13581" max="13581" width="15.88671875" style="414" customWidth="1"/>
    <col min="13582" max="13582" width="2.33203125" style="414" customWidth="1"/>
    <col min="13583" max="13583" width="14.109375" style="414" customWidth="1"/>
    <col min="13584" max="13585" width="3.6640625" style="414" customWidth="1"/>
    <col min="13586" max="13586" width="4" style="414" customWidth="1"/>
    <col min="13587" max="13825" width="10.88671875" style="414"/>
    <col min="13826" max="13826" width="5.88671875" style="414" customWidth="1"/>
    <col min="13827" max="13827" width="2.88671875" style="414" customWidth="1"/>
    <col min="13828" max="13828" width="17.44140625" style="414" customWidth="1"/>
    <col min="13829" max="13829" width="2.88671875" style="414" customWidth="1"/>
    <col min="13830" max="13830" width="16.44140625" style="414" customWidth="1"/>
    <col min="13831" max="13831" width="1.6640625" style="414" customWidth="1"/>
    <col min="13832" max="13832" width="0" style="414" hidden="1" customWidth="1"/>
    <col min="13833" max="13833" width="14.88671875" style="414" customWidth="1"/>
    <col min="13834" max="13834" width="2.88671875" style="414" customWidth="1"/>
    <col min="13835" max="13835" width="13.5546875" style="414" customWidth="1"/>
    <col min="13836" max="13836" width="1.5546875" style="414" customWidth="1"/>
    <col min="13837" max="13837" width="15.88671875" style="414" customWidth="1"/>
    <col min="13838" max="13838" width="2.33203125" style="414" customWidth="1"/>
    <col min="13839" max="13839" width="14.109375" style="414" customWidth="1"/>
    <col min="13840" max="13841" width="3.6640625" style="414" customWidth="1"/>
    <col min="13842" max="13842" width="4" style="414" customWidth="1"/>
    <col min="13843" max="14081" width="10.88671875" style="414"/>
    <col min="14082" max="14082" width="5.88671875" style="414" customWidth="1"/>
    <col min="14083" max="14083" width="2.88671875" style="414" customWidth="1"/>
    <col min="14084" max="14084" width="17.44140625" style="414" customWidth="1"/>
    <col min="14085" max="14085" width="2.88671875" style="414" customWidth="1"/>
    <col min="14086" max="14086" width="16.44140625" style="414" customWidth="1"/>
    <col min="14087" max="14087" width="1.6640625" style="414" customWidth="1"/>
    <col min="14088" max="14088" width="0" style="414" hidden="1" customWidth="1"/>
    <col min="14089" max="14089" width="14.88671875" style="414" customWidth="1"/>
    <col min="14090" max="14090" width="2.88671875" style="414" customWidth="1"/>
    <col min="14091" max="14091" width="13.5546875" style="414" customWidth="1"/>
    <col min="14092" max="14092" width="1.5546875" style="414" customWidth="1"/>
    <col min="14093" max="14093" width="15.88671875" style="414" customWidth="1"/>
    <col min="14094" max="14094" width="2.33203125" style="414" customWidth="1"/>
    <col min="14095" max="14095" width="14.109375" style="414" customWidth="1"/>
    <col min="14096" max="14097" width="3.6640625" style="414" customWidth="1"/>
    <col min="14098" max="14098" width="4" style="414" customWidth="1"/>
    <col min="14099" max="14337" width="10.88671875" style="414"/>
    <col min="14338" max="14338" width="5.88671875" style="414" customWidth="1"/>
    <col min="14339" max="14339" width="2.88671875" style="414" customWidth="1"/>
    <col min="14340" max="14340" width="17.44140625" style="414" customWidth="1"/>
    <col min="14341" max="14341" width="2.88671875" style="414" customWidth="1"/>
    <col min="14342" max="14342" width="16.44140625" style="414" customWidth="1"/>
    <col min="14343" max="14343" width="1.6640625" style="414" customWidth="1"/>
    <col min="14344" max="14344" width="0" style="414" hidden="1" customWidth="1"/>
    <col min="14345" max="14345" width="14.88671875" style="414" customWidth="1"/>
    <col min="14346" max="14346" width="2.88671875" style="414" customWidth="1"/>
    <col min="14347" max="14347" width="13.5546875" style="414" customWidth="1"/>
    <col min="14348" max="14348" width="1.5546875" style="414" customWidth="1"/>
    <col min="14349" max="14349" width="15.88671875" style="414" customWidth="1"/>
    <col min="14350" max="14350" width="2.33203125" style="414" customWidth="1"/>
    <col min="14351" max="14351" width="14.109375" style="414" customWidth="1"/>
    <col min="14352" max="14353" width="3.6640625" style="414" customWidth="1"/>
    <col min="14354" max="14354" width="4" style="414" customWidth="1"/>
    <col min="14355" max="14593" width="10.88671875" style="414"/>
    <col min="14594" max="14594" width="5.88671875" style="414" customWidth="1"/>
    <col min="14595" max="14595" width="2.88671875" style="414" customWidth="1"/>
    <col min="14596" max="14596" width="17.44140625" style="414" customWidth="1"/>
    <col min="14597" max="14597" width="2.88671875" style="414" customWidth="1"/>
    <col min="14598" max="14598" width="16.44140625" style="414" customWidth="1"/>
    <col min="14599" max="14599" width="1.6640625" style="414" customWidth="1"/>
    <col min="14600" max="14600" width="0" style="414" hidden="1" customWidth="1"/>
    <col min="14601" max="14601" width="14.88671875" style="414" customWidth="1"/>
    <col min="14602" max="14602" width="2.88671875" style="414" customWidth="1"/>
    <col min="14603" max="14603" width="13.5546875" style="414" customWidth="1"/>
    <col min="14604" max="14604" width="1.5546875" style="414" customWidth="1"/>
    <col min="14605" max="14605" width="15.88671875" style="414" customWidth="1"/>
    <col min="14606" max="14606" width="2.33203125" style="414" customWidth="1"/>
    <col min="14607" max="14607" width="14.109375" style="414" customWidth="1"/>
    <col min="14608" max="14609" width="3.6640625" style="414" customWidth="1"/>
    <col min="14610" max="14610" width="4" style="414" customWidth="1"/>
    <col min="14611" max="14849" width="10.88671875" style="414"/>
    <col min="14850" max="14850" width="5.88671875" style="414" customWidth="1"/>
    <col min="14851" max="14851" width="2.88671875" style="414" customWidth="1"/>
    <col min="14852" max="14852" width="17.44140625" style="414" customWidth="1"/>
    <col min="14853" max="14853" width="2.88671875" style="414" customWidth="1"/>
    <col min="14854" max="14854" width="16.44140625" style="414" customWidth="1"/>
    <col min="14855" max="14855" width="1.6640625" style="414" customWidth="1"/>
    <col min="14856" max="14856" width="0" style="414" hidden="1" customWidth="1"/>
    <col min="14857" max="14857" width="14.88671875" style="414" customWidth="1"/>
    <col min="14858" max="14858" width="2.88671875" style="414" customWidth="1"/>
    <col min="14859" max="14859" width="13.5546875" style="414" customWidth="1"/>
    <col min="14860" max="14860" width="1.5546875" style="414" customWidth="1"/>
    <col min="14861" max="14861" width="15.88671875" style="414" customWidth="1"/>
    <col min="14862" max="14862" width="2.33203125" style="414" customWidth="1"/>
    <col min="14863" max="14863" width="14.109375" style="414" customWidth="1"/>
    <col min="14864" max="14865" width="3.6640625" style="414" customWidth="1"/>
    <col min="14866" max="14866" width="4" style="414" customWidth="1"/>
    <col min="14867" max="15105" width="10.88671875" style="414"/>
    <col min="15106" max="15106" width="5.88671875" style="414" customWidth="1"/>
    <col min="15107" max="15107" width="2.88671875" style="414" customWidth="1"/>
    <col min="15108" max="15108" width="17.44140625" style="414" customWidth="1"/>
    <col min="15109" max="15109" width="2.88671875" style="414" customWidth="1"/>
    <col min="15110" max="15110" width="16.44140625" style="414" customWidth="1"/>
    <col min="15111" max="15111" width="1.6640625" style="414" customWidth="1"/>
    <col min="15112" max="15112" width="0" style="414" hidden="1" customWidth="1"/>
    <col min="15113" max="15113" width="14.88671875" style="414" customWidth="1"/>
    <col min="15114" max="15114" width="2.88671875" style="414" customWidth="1"/>
    <col min="15115" max="15115" width="13.5546875" style="414" customWidth="1"/>
    <col min="15116" max="15116" width="1.5546875" style="414" customWidth="1"/>
    <col min="15117" max="15117" width="15.88671875" style="414" customWidth="1"/>
    <col min="15118" max="15118" width="2.33203125" style="414" customWidth="1"/>
    <col min="15119" max="15119" width="14.109375" style="414" customWidth="1"/>
    <col min="15120" max="15121" width="3.6640625" style="414" customWidth="1"/>
    <col min="15122" max="15122" width="4" style="414" customWidth="1"/>
    <col min="15123" max="15361" width="10.88671875" style="414"/>
    <col min="15362" max="15362" width="5.88671875" style="414" customWidth="1"/>
    <col min="15363" max="15363" width="2.88671875" style="414" customWidth="1"/>
    <col min="15364" max="15364" width="17.44140625" style="414" customWidth="1"/>
    <col min="15365" max="15365" width="2.88671875" style="414" customWidth="1"/>
    <col min="15366" max="15366" width="16.44140625" style="414" customWidth="1"/>
    <col min="15367" max="15367" width="1.6640625" style="414" customWidth="1"/>
    <col min="15368" max="15368" width="0" style="414" hidden="1" customWidth="1"/>
    <col min="15369" max="15369" width="14.88671875" style="414" customWidth="1"/>
    <col min="15370" max="15370" width="2.88671875" style="414" customWidth="1"/>
    <col min="15371" max="15371" width="13.5546875" style="414" customWidth="1"/>
    <col min="15372" max="15372" width="1.5546875" style="414" customWidth="1"/>
    <col min="15373" max="15373" width="15.88671875" style="414" customWidth="1"/>
    <col min="15374" max="15374" width="2.33203125" style="414" customWidth="1"/>
    <col min="15375" max="15375" width="14.109375" style="414" customWidth="1"/>
    <col min="15376" max="15377" width="3.6640625" style="414" customWidth="1"/>
    <col min="15378" max="15378" width="4" style="414" customWidth="1"/>
    <col min="15379" max="15617" width="10.88671875" style="414"/>
    <col min="15618" max="15618" width="5.88671875" style="414" customWidth="1"/>
    <col min="15619" max="15619" width="2.88671875" style="414" customWidth="1"/>
    <col min="15620" max="15620" width="17.44140625" style="414" customWidth="1"/>
    <col min="15621" max="15621" width="2.88671875" style="414" customWidth="1"/>
    <col min="15622" max="15622" width="16.44140625" style="414" customWidth="1"/>
    <col min="15623" max="15623" width="1.6640625" style="414" customWidth="1"/>
    <col min="15624" max="15624" width="0" style="414" hidden="1" customWidth="1"/>
    <col min="15625" max="15625" width="14.88671875" style="414" customWidth="1"/>
    <col min="15626" max="15626" width="2.88671875" style="414" customWidth="1"/>
    <col min="15627" max="15627" width="13.5546875" style="414" customWidth="1"/>
    <col min="15628" max="15628" width="1.5546875" style="414" customWidth="1"/>
    <col min="15629" max="15629" width="15.88671875" style="414" customWidth="1"/>
    <col min="15630" max="15630" width="2.33203125" style="414" customWidth="1"/>
    <col min="15631" max="15631" width="14.109375" style="414" customWidth="1"/>
    <col min="15632" max="15633" width="3.6640625" style="414" customWidth="1"/>
    <col min="15634" max="15634" width="4" style="414" customWidth="1"/>
    <col min="15635" max="15873" width="10.88671875" style="414"/>
    <col min="15874" max="15874" width="5.88671875" style="414" customWidth="1"/>
    <col min="15875" max="15875" width="2.88671875" style="414" customWidth="1"/>
    <col min="15876" max="15876" width="17.44140625" style="414" customWidth="1"/>
    <col min="15877" max="15877" width="2.88671875" style="414" customWidth="1"/>
    <col min="15878" max="15878" width="16.44140625" style="414" customWidth="1"/>
    <col min="15879" max="15879" width="1.6640625" style="414" customWidth="1"/>
    <col min="15880" max="15880" width="0" style="414" hidden="1" customWidth="1"/>
    <col min="15881" max="15881" width="14.88671875" style="414" customWidth="1"/>
    <col min="15882" max="15882" width="2.88671875" style="414" customWidth="1"/>
    <col min="15883" max="15883" width="13.5546875" style="414" customWidth="1"/>
    <col min="15884" max="15884" width="1.5546875" style="414" customWidth="1"/>
    <col min="15885" max="15885" width="15.88671875" style="414" customWidth="1"/>
    <col min="15886" max="15886" width="2.33203125" style="414" customWidth="1"/>
    <col min="15887" max="15887" width="14.109375" style="414" customWidth="1"/>
    <col min="15888" max="15889" width="3.6640625" style="414" customWidth="1"/>
    <col min="15890" max="15890" width="4" style="414" customWidth="1"/>
    <col min="15891" max="16129" width="10.88671875" style="414"/>
    <col min="16130" max="16130" width="5.88671875" style="414" customWidth="1"/>
    <col min="16131" max="16131" width="2.88671875" style="414" customWidth="1"/>
    <col min="16132" max="16132" width="17.44140625" style="414" customWidth="1"/>
    <col min="16133" max="16133" width="2.88671875" style="414" customWidth="1"/>
    <col min="16134" max="16134" width="16.44140625" style="414" customWidth="1"/>
    <col min="16135" max="16135" width="1.6640625" style="414" customWidth="1"/>
    <col min="16136" max="16136" width="0" style="414" hidden="1" customWidth="1"/>
    <col min="16137" max="16137" width="14.88671875" style="414" customWidth="1"/>
    <col min="16138" max="16138" width="2.88671875" style="414" customWidth="1"/>
    <col min="16139" max="16139" width="13.5546875" style="414" customWidth="1"/>
    <col min="16140" max="16140" width="1.5546875" style="414" customWidth="1"/>
    <col min="16141" max="16141" width="15.88671875" style="414" customWidth="1"/>
    <col min="16142" max="16142" width="2.33203125" style="414" customWidth="1"/>
    <col min="16143" max="16143" width="14.109375" style="414" customWidth="1"/>
    <col min="16144" max="16145" width="3.6640625" style="414" customWidth="1"/>
    <col min="16146" max="16146" width="4" style="414" customWidth="1"/>
    <col min="16147" max="16384" width="10.88671875" style="414"/>
  </cols>
  <sheetData>
    <row r="1" spans="1:18" ht="16.2" thickTop="1" x14ac:dyDescent="0.3">
      <c r="A1" s="413"/>
      <c r="B1" s="685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7"/>
    </row>
    <row r="2" spans="1:18" ht="39.75" customHeight="1" x14ac:dyDescent="0.3">
      <c r="A2" s="413"/>
      <c r="B2" s="3190" t="s">
        <v>124</v>
      </c>
      <c r="C2" s="3013"/>
      <c r="D2" s="3013"/>
      <c r="E2" s="3013"/>
      <c r="F2" s="3013"/>
      <c r="G2" s="3013"/>
      <c r="H2" s="3013"/>
      <c r="I2" s="3013"/>
      <c r="J2" s="3013"/>
      <c r="K2" s="3013"/>
      <c r="L2" s="3013"/>
      <c r="M2" s="3013"/>
      <c r="N2" s="3013"/>
      <c r="O2" s="3013"/>
      <c r="P2" s="3013"/>
      <c r="Q2" s="3013"/>
      <c r="R2" s="3191"/>
    </row>
    <row r="3" spans="1:18" ht="42.75" customHeight="1" x14ac:dyDescent="0.3">
      <c r="A3" s="413"/>
      <c r="B3" s="3190" t="s">
        <v>125</v>
      </c>
      <c r="C3" s="3013"/>
      <c r="D3" s="3013"/>
      <c r="E3" s="3013"/>
      <c r="F3" s="3013"/>
      <c r="G3" s="3013"/>
      <c r="H3" s="3013"/>
      <c r="I3" s="3013"/>
      <c r="J3" s="3013"/>
      <c r="K3" s="3013"/>
      <c r="L3" s="3013"/>
      <c r="M3" s="3013"/>
      <c r="N3" s="3013"/>
      <c r="O3" s="3013"/>
      <c r="P3" s="3013"/>
      <c r="Q3" s="3013"/>
      <c r="R3" s="3191"/>
    </row>
    <row r="4" spans="1:18" ht="43.5" customHeight="1" x14ac:dyDescent="0.3">
      <c r="A4" s="413"/>
      <c r="B4" s="3190" t="s">
        <v>126</v>
      </c>
      <c r="C4" s="3013"/>
      <c r="D4" s="3013"/>
      <c r="E4" s="3013"/>
      <c r="F4" s="3013"/>
      <c r="G4" s="3013"/>
      <c r="H4" s="3013"/>
      <c r="I4" s="3013"/>
      <c r="J4" s="3013"/>
      <c r="K4" s="3013"/>
      <c r="L4" s="3013"/>
      <c r="M4" s="3013"/>
      <c r="N4" s="3013"/>
      <c r="O4" s="3013"/>
      <c r="P4" s="3013"/>
      <c r="Q4" s="3013"/>
      <c r="R4" s="3191"/>
    </row>
    <row r="5" spans="1:18" ht="24.75" customHeight="1" x14ac:dyDescent="0.3">
      <c r="A5" s="413"/>
      <c r="B5" s="688"/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689"/>
      <c r="P5" s="689"/>
      <c r="Q5" s="689"/>
      <c r="R5" s="690"/>
    </row>
    <row r="6" spans="1:18" ht="36" customHeight="1" x14ac:dyDescent="0.3">
      <c r="A6" s="413"/>
      <c r="B6" s="3192" t="s">
        <v>127</v>
      </c>
      <c r="C6" s="3193"/>
      <c r="D6" s="3193"/>
      <c r="E6" s="3193"/>
      <c r="F6" s="3193"/>
      <c r="G6" s="3193"/>
      <c r="H6" s="3193"/>
      <c r="I6" s="3193"/>
      <c r="J6" s="3193"/>
      <c r="K6" s="3193"/>
      <c r="L6" s="3193"/>
      <c r="M6" s="3193"/>
      <c r="N6" s="3193"/>
      <c r="O6" s="3193"/>
      <c r="P6" s="3193"/>
      <c r="Q6" s="3193"/>
      <c r="R6" s="3194"/>
    </row>
    <row r="7" spans="1:18" ht="43.5" customHeight="1" x14ac:dyDescent="0.3">
      <c r="A7" s="413"/>
      <c r="B7" s="3192" t="s">
        <v>128</v>
      </c>
      <c r="C7" s="3193"/>
      <c r="D7" s="3193"/>
      <c r="E7" s="3193"/>
      <c r="F7" s="3193"/>
      <c r="G7" s="3193"/>
      <c r="H7" s="3193"/>
      <c r="I7" s="3193"/>
      <c r="J7" s="3193"/>
      <c r="K7" s="3193"/>
      <c r="L7" s="3193"/>
      <c r="M7" s="3193"/>
      <c r="N7" s="3193"/>
      <c r="O7" s="3193"/>
      <c r="P7" s="3193"/>
      <c r="Q7" s="3193"/>
      <c r="R7" s="3194"/>
    </row>
    <row r="8" spans="1:18" ht="24.75" customHeight="1" x14ac:dyDescent="0.3">
      <c r="A8" s="413"/>
      <c r="B8" s="688"/>
      <c r="C8" s="689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2"/>
    </row>
    <row r="9" spans="1:18" ht="40.5" customHeight="1" x14ac:dyDescent="0.3">
      <c r="A9" s="413"/>
      <c r="B9" s="3190"/>
      <c r="C9" s="3013"/>
      <c r="D9" s="3013"/>
      <c r="E9" s="3013"/>
      <c r="F9" s="3013"/>
      <c r="G9" s="3013"/>
      <c r="H9" s="3013"/>
      <c r="I9" s="3013"/>
      <c r="J9" s="3013"/>
      <c r="K9" s="3013"/>
      <c r="L9" s="3013"/>
      <c r="M9" s="3013"/>
      <c r="N9" s="3013"/>
      <c r="O9" s="3013"/>
      <c r="P9" s="412"/>
      <c r="Q9" s="412"/>
      <c r="R9" s="693"/>
    </row>
    <row r="10" spans="1:18" ht="16.5" customHeight="1" thickBot="1" x14ac:dyDescent="0.35">
      <c r="A10" s="413"/>
      <c r="B10" s="3195"/>
      <c r="C10" s="3196"/>
      <c r="D10" s="3196"/>
      <c r="E10" s="3196"/>
      <c r="F10" s="3196"/>
      <c r="G10" s="3196"/>
      <c r="H10" s="3196"/>
      <c r="I10" s="3196"/>
      <c r="J10" s="3196"/>
      <c r="K10" s="3196"/>
      <c r="L10" s="3196"/>
      <c r="M10" s="3196"/>
      <c r="N10" s="3196"/>
      <c r="O10" s="3196"/>
      <c r="P10" s="3196"/>
      <c r="Q10" s="3196"/>
      <c r="R10" s="3197"/>
    </row>
    <row r="11" spans="1:18" ht="31.5" customHeight="1" x14ac:dyDescent="0.3">
      <c r="A11" s="413"/>
      <c r="B11" s="694"/>
      <c r="C11" s="982"/>
      <c r="D11" s="528"/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6"/>
      <c r="Q11" s="982"/>
      <c r="R11" s="697"/>
    </row>
    <row r="12" spans="1:18" ht="31.5" customHeight="1" x14ac:dyDescent="0.3">
      <c r="A12" s="413"/>
      <c r="B12" s="694"/>
      <c r="C12" s="982"/>
      <c r="D12" s="3198" t="s">
        <v>129</v>
      </c>
      <c r="E12" s="3193"/>
      <c r="F12" s="3193"/>
      <c r="G12" s="3193"/>
      <c r="H12" s="3193"/>
      <c r="I12" s="3193"/>
      <c r="J12" s="3193"/>
      <c r="K12" s="3193"/>
      <c r="L12" s="3193"/>
      <c r="M12" s="3193"/>
      <c r="N12" s="3193"/>
      <c r="O12" s="3193"/>
      <c r="P12" s="3199"/>
      <c r="Q12" s="698"/>
      <c r="R12" s="697"/>
    </row>
    <row r="13" spans="1:18" ht="24" customHeight="1" x14ac:dyDescent="0.3">
      <c r="A13" s="413"/>
      <c r="B13" s="694"/>
      <c r="C13" s="982"/>
      <c r="D13" s="699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1"/>
      <c r="Q13" s="982"/>
      <c r="R13" s="697"/>
    </row>
    <row r="14" spans="1:18" ht="26.25" customHeight="1" x14ac:dyDescent="0.3">
      <c r="A14" s="413"/>
      <c r="B14" s="694"/>
      <c r="C14" s="982"/>
      <c r="D14" s="3200" t="s">
        <v>130</v>
      </c>
      <c r="E14" s="3193"/>
      <c r="F14" s="3193"/>
      <c r="G14" s="3193"/>
      <c r="H14" s="3193"/>
      <c r="I14" s="3193"/>
      <c r="J14" s="3193"/>
      <c r="K14" s="3193"/>
      <c r="L14" s="3193"/>
      <c r="M14" s="3193"/>
      <c r="N14" s="3193"/>
      <c r="O14" s="3193"/>
      <c r="P14" s="3199"/>
      <c r="Q14" s="702"/>
      <c r="R14" s="697"/>
    </row>
    <row r="15" spans="1:18" ht="25.5" customHeight="1" x14ac:dyDescent="0.3">
      <c r="A15" s="413"/>
      <c r="B15" s="694"/>
      <c r="C15" s="982"/>
      <c r="D15" s="291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703"/>
      <c r="Q15" s="982"/>
      <c r="R15" s="697"/>
    </row>
    <row r="16" spans="1:18" ht="27.75" customHeight="1" thickBot="1" x14ac:dyDescent="0.35">
      <c r="A16" s="413"/>
      <c r="B16" s="694"/>
      <c r="C16" s="982"/>
      <c r="D16" s="504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704"/>
      <c r="Q16" s="982"/>
      <c r="R16" s="697"/>
    </row>
    <row r="17" spans="1:18" ht="27.75" customHeight="1" x14ac:dyDescent="0.3">
      <c r="A17" s="413"/>
      <c r="B17" s="694"/>
      <c r="C17" s="982"/>
      <c r="D17" s="982"/>
      <c r="E17" s="982"/>
      <c r="F17" s="982"/>
      <c r="G17" s="982"/>
      <c r="H17" s="982"/>
      <c r="I17" s="982"/>
      <c r="J17" s="982"/>
      <c r="K17" s="982"/>
      <c r="L17" s="982"/>
      <c r="M17" s="982"/>
      <c r="N17" s="982"/>
      <c r="O17" s="982"/>
      <c r="P17" s="982"/>
      <c r="Q17" s="982"/>
      <c r="R17" s="697"/>
    </row>
    <row r="18" spans="1:18" ht="27" customHeight="1" x14ac:dyDescent="0.3">
      <c r="A18" s="413"/>
      <c r="B18" s="694"/>
      <c r="C18" s="982"/>
      <c r="D18" s="562" t="s">
        <v>131</v>
      </c>
      <c r="E18" s="982"/>
      <c r="F18" s="982"/>
      <c r="G18" s="982"/>
      <c r="H18" s="982"/>
      <c r="I18" s="982"/>
      <c r="J18" s="700" t="s">
        <v>132</v>
      </c>
      <c r="K18" s="705"/>
      <c r="L18" s="982"/>
      <c r="M18" s="982"/>
      <c r="N18" s="982"/>
      <c r="O18" s="982"/>
      <c r="P18" s="982"/>
      <c r="Q18" s="982"/>
      <c r="R18" s="697"/>
    </row>
    <row r="19" spans="1:18" ht="27" customHeight="1" x14ac:dyDescent="0.3">
      <c r="A19" s="413"/>
      <c r="B19" s="694"/>
      <c r="C19" s="560"/>
      <c r="D19" s="706" t="s">
        <v>133</v>
      </c>
      <c r="E19" s="982"/>
      <c r="F19" s="982"/>
      <c r="G19" s="982"/>
      <c r="H19" s="982"/>
      <c r="I19" s="982"/>
      <c r="J19" s="982"/>
      <c r="K19" s="982"/>
      <c r="L19" s="982"/>
      <c r="M19" s="982"/>
      <c r="N19" s="982"/>
      <c r="O19" s="982"/>
      <c r="P19" s="982"/>
      <c r="Q19" s="982"/>
      <c r="R19" s="697"/>
    </row>
    <row r="20" spans="1:18" ht="27.75" customHeight="1" x14ac:dyDescent="0.3">
      <c r="A20" s="413"/>
      <c r="B20" s="694"/>
      <c r="C20" s="982"/>
      <c r="D20" s="562" t="s">
        <v>134</v>
      </c>
      <c r="E20" s="982"/>
      <c r="F20" s="982"/>
      <c r="G20" s="982"/>
      <c r="H20" s="982"/>
      <c r="I20" s="982"/>
      <c r="J20" s="700" t="s">
        <v>132</v>
      </c>
      <c r="K20" s="982"/>
      <c r="L20" s="982"/>
      <c r="M20" s="982"/>
      <c r="N20" s="982"/>
      <c r="O20" s="982"/>
      <c r="P20" s="982"/>
      <c r="Q20" s="982"/>
      <c r="R20" s="697"/>
    </row>
    <row r="21" spans="1:18" ht="24.75" customHeight="1" x14ac:dyDescent="0.3">
      <c r="A21" s="413"/>
      <c r="B21" s="694"/>
      <c r="C21" s="982"/>
      <c r="D21" s="562" t="s">
        <v>135</v>
      </c>
      <c r="E21" s="982"/>
      <c r="F21" s="982"/>
      <c r="G21" s="982"/>
      <c r="H21" s="982"/>
      <c r="I21" s="982"/>
      <c r="J21" s="700" t="s">
        <v>132</v>
      </c>
      <c r="K21" s="982"/>
      <c r="L21" s="982"/>
      <c r="M21" s="982"/>
      <c r="N21" s="982"/>
      <c r="O21" s="982"/>
      <c r="P21" s="982"/>
      <c r="Q21" s="982"/>
      <c r="R21" s="697"/>
    </row>
    <row r="22" spans="1:18" ht="24.75" customHeight="1" x14ac:dyDescent="0.3">
      <c r="A22" s="413"/>
      <c r="B22" s="694"/>
      <c r="C22" s="982"/>
      <c r="D22" s="562" t="s">
        <v>136</v>
      </c>
      <c r="E22" s="982"/>
      <c r="F22" s="982"/>
      <c r="G22" s="982"/>
      <c r="H22" s="982"/>
      <c r="I22" s="982"/>
      <c r="J22" s="700" t="s">
        <v>132</v>
      </c>
      <c r="K22" s="982"/>
      <c r="L22" s="982"/>
      <c r="M22" s="982"/>
      <c r="N22" s="982"/>
      <c r="O22" s="982"/>
      <c r="P22" s="982"/>
      <c r="Q22" s="982"/>
      <c r="R22" s="697"/>
    </row>
    <row r="23" spans="1:18" ht="24.75" customHeight="1" x14ac:dyDescent="0.3">
      <c r="A23" s="413"/>
      <c r="B23" s="694"/>
      <c r="C23" s="982"/>
      <c r="D23" s="562" t="s">
        <v>137</v>
      </c>
      <c r="E23" s="982"/>
      <c r="F23" s="982"/>
      <c r="G23" s="982"/>
      <c r="H23" s="982"/>
      <c r="I23" s="982"/>
      <c r="J23" s="700" t="s">
        <v>132</v>
      </c>
      <c r="K23" s="982"/>
      <c r="L23" s="982"/>
      <c r="M23" s="982"/>
      <c r="N23" s="982"/>
      <c r="O23" s="982"/>
      <c r="P23" s="982"/>
      <c r="Q23" s="982"/>
      <c r="R23" s="697"/>
    </row>
    <row r="24" spans="1:18" ht="27" customHeight="1" x14ac:dyDescent="0.3">
      <c r="A24" s="413"/>
      <c r="B24" s="694"/>
      <c r="C24" s="982"/>
      <c r="D24" s="562" t="s">
        <v>138</v>
      </c>
      <c r="E24" s="982"/>
      <c r="F24" s="982"/>
      <c r="G24" s="982"/>
      <c r="H24" s="982"/>
      <c r="I24" s="982"/>
      <c r="J24" s="700" t="s">
        <v>132</v>
      </c>
      <c r="K24" s="982"/>
      <c r="L24" s="982"/>
      <c r="M24" s="982"/>
      <c r="N24" s="982"/>
      <c r="O24" s="982"/>
      <c r="P24" s="982"/>
      <c r="Q24" s="982"/>
      <c r="R24" s="697"/>
    </row>
    <row r="25" spans="1:18" ht="24" customHeight="1" x14ac:dyDescent="0.3">
      <c r="A25" s="413"/>
      <c r="B25" s="694"/>
      <c r="C25" s="982"/>
      <c r="D25" s="562" t="s">
        <v>139</v>
      </c>
      <c r="E25" s="982"/>
      <c r="F25" s="982"/>
      <c r="G25" s="982"/>
      <c r="H25" s="982"/>
      <c r="I25" s="982"/>
      <c r="J25" s="700" t="s">
        <v>132</v>
      </c>
      <c r="K25" s="982"/>
      <c r="L25" s="982"/>
      <c r="M25" s="982"/>
      <c r="N25" s="982"/>
      <c r="O25" s="982"/>
      <c r="P25" s="982"/>
      <c r="Q25" s="982"/>
      <c r="R25" s="697"/>
    </row>
    <row r="26" spans="1:18" ht="13.5" customHeight="1" x14ac:dyDescent="0.3">
      <c r="A26" s="413"/>
      <c r="B26" s="694"/>
      <c r="C26" s="982"/>
      <c r="D26" s="562"/>
      <c r="E26" s="982"/>
      <c r="F26" s="982"/>
      <c r="G26" s="982"/>
      <c r="H26" s="982"/>
      <c r="I26" s="982"/>
      <c r="J26" s="700"/>
      <c r="K26" s="982"/>
      <c r="L26" s="982"/>
      <c r="M26" s="982"/>
      <c r="N26" s="982"/>
      <c r="O26" s="982"/>
      <c r="P26" s="982"/>
      <c r="Q26" s="982"/>
      <c r="R26" s="697"/>
    </row>
    <row r="27" spans="1:18" ht="27" customHeight="1" x14ac:dyDescent="0.3">
      <c r="A27" s="413"/>
      <c r="B27" s="694"/>
      <c r="C27" s="982"/>
      <c r="D27" s="562" t="s">
        <v>140</v>
      </c>
      <c r="E27" s="982"/>
      <c r="F27" s="982"/>
      <c r="G27" s="982"/>
      <c r="H27" s="982"/>
      <c r="I27" s="982"/>
      <c r="J27" s="700" t="s">
        <v>132</v>
      </c>
      <c r="K27" s="705"/>
      <c r="L27" s="982"/>
      <c r="M27" s="982"/>
      <c r="N27" s="982"/>
      <c r="O27" s="982"/>
      <c r="P27" s="982"/>
      <c r="Q27" s="982"/>
      <c r="R27" s="697"/>
    </row>
    <row r="28" spans="1:18" ht="25.2" x14ac:dyDescent="0.3">
      <c r="A28" s="413"/>
      <c r="B28" s="694"/>
      <c r="C28" s="982"/>
      <c r="D28" s="562" t="s">
        <v>141</v>
      </c>
      <c r="E28" s="982"/>
      <c r="F28" s="982"/>
      <c r="G28" s="982"/>
      <c r="H28" s="982"/>
      <c r="I28" s="982"/>
      <c r="J28" s="700" t="s">
        <v>132</v>
      </c>
      <c r="K28" s="982"/>
      <c r="L28" s="982"/>
      <c r="M28" s="982"/>
      <c r="N28" s="982"/>
      <c r="O28" s="982"/>
      <c r="P28" s="982"/>
      <c r="Q28" s="982"/>
      <c r="R28" s="697"/>
    </row>
    <row r="29" spans="1:18" x14ac:dyDescent="0.3">
      <c r="A29" s="413"/>
      <c r="B29" s="694"/>
      <c r="C29" s="982"/>
      <c r="D29" s="982"/>
      <c r="E29" s="982"/>
      <c r="F29" s="982"/>
      <c r="G29" s="982"/>
      <c r="H29" s="982"/>
      <c r="I29" s="982"/>
      <c r="J29" s="982"/>
      <c r="K29" s="982"/>
      <c r="L29" s="982"/>
      <c r="M29" s="982"/>
      <c r="N29" s="982"/>
      <c r="O29" s="982"/>
      <c r="P29" s="982"/>
      <c r="Q29" s="982"/>
      <c r="R29" s="697"/>
    </row>
    <row r="30" spans="1:18" x14ac:dyDescent="0.3">
      <c r="A30" s="413"/>
      <c r="B30" s="694"/>
      <c r="C30" s="982"/>
      <c r="D30" s="982"/>
      <c r="E30" s="982"/>
      <c r="F30" s="982"/>
      <c r="G30" s="982"/>
      <c r="H30" s="982"/>
      <c r="I30" s="982"/>
      <c r="J30" s="982"/>
      <c r="K30" s="982"/>
      <c r="L30" s="982"/>
      <c r="M30" s="982"/>
      <c r="N30" s="982"/>
      <c r="O30" s="982"/>
      <c r="P30" s="982"/>
      <c r="Q30" s="982"/>
      <c r="R30" s="697"/>
    </row>
    <row r="31" spans="1:18" x14ac:dyDescent="0.3">
      <c r="A31" s="413"/>
      <c r="B31" s="694"/>
      <c r="C31" s="982"/>
      <c r="D31" s="982"/>
      <c r="E31" s="982"/>
      <c r="F31" s="982"/>
      <c r="G31" s="982"/>
      <c r="H31" s="982"/>
      <c r="I31" s="982"/>
      <c r="J31" s="982"/>
      <c r="K31" s="982"/>
      <c r="L31" s="982"/>
      <c r="M31" s="982"/>
      <c r="N31" s="982"/>
      <c r="O31" s="982"/>
      <c r="P31" s="982"/>
      <c r="Q31" s="982"/>
      <c r="R31" s="697"/>
    </row>
    <row r="32" spans="1:18" x14ac:dyDescent="0.3">
      <c r="A32" s="413"/>
      <c r="B32" s="694"/>
      <c r="C32" s="982"/>
      <c r="D32" s="982"/>
      <c r="E32" s="982"/>
      <c r="F32" s="982"/>
      <c r="G32" s="982"/>
      <c r="H32" s="982"/>
      <c r="I32" s="982"/>
      <c r="J32" s="982"/>
      <c r="K32" s="982"/>
      <c r="L32" s="982"/>
      <c r="M32" s="982"/>
      <c r="N32" s="982"/>
      <c r="O32" s="982"/>
      <c r="P32" s="982"/>
      <c r="Q32" s="982"/>
      <c r="R32" s="697"/>
    </row>
    <row r="33" spans="1:18" x14ac:dyDescent="0.3">
      <c r="A33" s="413"/>
      <c r="B33" s="694"/>
      <c r="C33" s="982"/>
      <c r="D33" s="982"/>
      <c r="E33" s="982"/>
      <c r="F33" s="982"/>
      <c r="G33" s="982"/>
      <c r="H33" s="982"/>
      <c r="I33" s="982"/>
      <c r="J33" s="982"/>
      <c r="K33" s="982"/>
      <c r="L33" s="982"/>
      <c r="M33" s="982"/>
      <c r="N33" s="982"/>
      <c r="O33" s="982"/>
      <c r="P33" s="73" t="s">
        <v>142</v>
      </c>
      <c r="Q33" s="73"/>
      <c r="R33" s="74" t="s">
        <v>143</v>
      </c>
    </row>
    <row r="34" spans="1:18" x14ac:dyDescent="0.3">
      <c r="A34" s="413"/>
      <c r="B34" s="694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2"/>
      <c r="N34" s="982"/>
      <c r="O34" s="982"/>
      <c r="P34" s="3201" t="s">
        <v>144</v>
      </c>
      <c r="Q34" s="3201" t="s">
        <v>1754</v>
      </c>
      <c r="R34" s="697"/>
    </row>
    <row r="35" spans="1:18" x14ac:dyDescent="0.3">
      <c r="A35" s="413"/>
      <c r="B35" s="694"/>
      <c r="C35" s="982"/>
      <c r="D35" s="982"/>
      <c r="E35" s="982"/>
      <c r="F35" s="982"/>
      <c r="G35" s="982"/>
      <c r="H35" s="982"/>
      <c r="I35" s="982"/>
      <c r="J35" s="982"/>
      <c r="K35" s="982"/>
      <c r="L35" s="982"/>
      <c r="M35" s="982"/>
      <c r="N35" s="982"/>
      <c r="O35" s="982"/>
      <c r="P35" s="3201"/>
      <c r="Q35" s="3201"/>
      <c r="R35" s="697"/>
    </row>
    <row r="36" spans="1:18" x14ac:dyDescent="0.3">
      <c r="A36" s="413"/>
      <c r="B36" s="694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2"/>
      <c r="N36" s="982"/>
      <c r="O36" s="982"/>
      <c r="P36" s="3201"/>
      <c r="Q36" s="3201"/>
      <c r="R36" s="697"/>
    </row>
    <row r="37" spans="1:18" x14ac:dyDescent="0.3">
      <c r="A37" s="413"/>
      <c r="B37" s="694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2"/>
      <c r="N37" s="982"/>
      <c r="O37" s="982"/>
      <c r="P37" s="3201"/>
      <c r="Q37" s="3201"/>
      <c r="R37" s="697"/>
    </row>
    <row r="38" spans="1:18" x14ac:dyDescent="0.3">
      <c r="A38" s="413"/>
      <c r="B38" s="694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2"/>
      <c r="N38" s="982"/>
      <c r="O38" s="982"/>
      <c r="P38" s="3201"/>
      <c r="Q38" s="3201"/>
      <c r="R38" s="697"/>
    </row>
    <row r="39" spans="1:18" x14ac:dyDescent="0.3">
      <c r="A39" s="413"/>
      <c r="B39" s="694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2"/>
      <c r="N39" s="982"/>
      <c r="O39" s="982"/>
      <c r="P39" s="3201"/>
      <c r="Q39" s="3201"/>
      <c r="R39" s="697"/>
    </row>
    <row r="40" spans="1:18" x14ac:dyDescent="0.3">
      <c r="A40" s="413"/>
      <c r="B40" s="694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M40" s="982"/>
      <c r="N40" s="982"/>
      <c r="O40" s="982"/>
      <c r="P40" s="3201"/>
      <c r="Q40" s="3201"/>
      <c r="R40" s="697"/>
    </row>
    <row r="41" spans="1:18" x14ac:dyDescent="0.3">
      <c r="A41" s="413"/>
      <c r="B41" s="694"/>
      <c r="C41" s="982"/>
      <c r="D41" s="982"/>
      <c r="E41" s="982"/>
      <c r="F41" s="982"/>
      <c r="G41" s="982"/>
      <c r="H41" s="982"/>
      <c r="I41" s="982"/>
      <c r="J41" s="982"/>
      <c r="K41" s="982"/>
      <c r="L41" s="982"/>
      <c r="M41" s="982"/>
      <c r="N41" s="982"/>
      <c r="O41" s="982"/>
      <c r="P41" s="982"/>
      <c r="Q41" s="982"/>
      <c r="R41" s="697"/>
    </row>
    <row r="42" spans="1:18" x14ac:dyDescent="0.3">
      <c r="A42" s="413"/>
      <c r="B42" s="694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2"/>
      <c r="N42" s="982"/>
      <c r="O42" s="982"/>
      <c r="P42" s="982"/>
      <c r="Q42" s="982"/>
      <c r="R42" s="697"/>
    </row>
    <row r="43" spans="1:18" x14ac:dyDescent="0.3">
      <c r="A43" s="413"/>
      <c r="B43" s="694"/>
      <c r="C43" s="982"/>
      <c r="D43" s="982"/>
      <c r="E43" s="982"/>
      <c r="F43" s="982"/>
      <c r="G43" s="982"/>
      <c r="H43" s="982"/>
      <c r="I43" s="982"/>
      <c r="J43" s="982"/>
      <c r="K43" s="982"/>
      <c r="L43" s="982"/>
      <c r="M43" s="982"/>
      <c r="N43" s="982"/>
      <c r="O43" s="982"/>
      <c r="P43" s="982"/>
      <c r="Q43" s="982"/>
      <c r="R43" s="697"/>
    </row>
    <row r="44" spans="1:18" ht="16.2" thickBot="1" x14ac:dyDescent="0.35">
      <c r="A44" s="413"/>
      <c r="B44" s="707"/>
      <c r="C44" s="708"/>
      <c r="D44" s="708"/>
      <c r="E44" s="708"/>
      <c r="F44" s="3189" t="s">
        <v>145</v>
      </c>
      <c r="G44" s="3189"/>
      <c r="H44" s="3189"/>
      <c r="I44" s="3189"/>
      <c r="J44" s="3189"/>
      <c r="K44" s="3189"/>
      <c r="L44" s="3189"/>
      <c r="M44" s="3189"/>
      <c r="N44" s="708"/>
      <c r="O44" s="708"/>
      <c r="P44" s="708"/>
      <c r="Q44" s="708"/>
      <c r="R44" s="709"/>
    </row>
    <row r="45" spans="1:18" ht="16.2" thickTop="1" x14ac:dyDescent="0.3">
      <c r="B45" s="391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</row>
    <row r="46" spans="1:18" x14ac:dyDescent="0.3">
      <c r="B46" s="391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</row>
    <row r="47" spans="1:18" x14ac:dyDescent="0.3">
      <c r="B47" s="391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</row>
    <row r="48" spans="1:18" x14ac:dyDescent="0.3">
      <c r="B48" s="391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</row>
    <row r="49" spans="2:2" s="414" customFormat="1" x14ac:dyDescent="0.3">
      <c r="B49" s="391"/>
    </row>
    <row r="50" spans="2:2" s="414" customFormat="1" x14ac:dyDescent="0.3">
      <c r="B50" s="391"/>
    </row>
    <row r="51" spans="2:2" s="414" customFormat="1" x14ac:dyDescent="0.3">
      <c r="B51" s="391"/>
    </row>
    <row r="52" spans="2:2" s="414" customFormat="1" x14ac:dyDescent="0.3">
      <c r="B52" s="391"/>
    </row>
    <row r="53" spans="2:2" s="414" customFormat="1" x14ac:dyDescent="0.3">
      <c r="B53" s="391"/>
    </row>
    <row r="54" spans="2:2" s="414" customFormat="1" x14ac:dyDescent="0.3">
      <c r="B54" s="391"/>
    </row>
    <row r="55" spans="2:2" s="414" customFormat="1" x14ac:dyDescent="0.3">
      <c r="B55" s="391"/>
    </row>
    <row r="56" spans="2:2" s="414" customFormat="1" x14ac:dyDescent="0.3">
      <c r="B56" s="391"/>
    </row>
    <row r="57" spans="2:2" s="414" customFormat="1" x14ac:dyDescent="0.3">
      <c r="B57" s="391"/>
    </row>
    <row r="58" spans="2:2" s="414" customFormat="1" x14ac:dyDescent="0.3">
      <c r="B58" s="391"/>
    </row>
    <row r="59" spans="2:2" s="414" customFormat="1" x14ac:dyDescent="0.3">
      <c r="B59" s="391"/>
    </row>
    <row r="60" spans="2:2" s="414" customFormat="1" x14ac:dyDescent="0.3">
      <c r="B60" s="391"/>
    </row>
    <row r="61" spans="2:2" s="414" customFormat="1" x14ac:dyDescent="0.3">
      <c r="B61" s="391"/>
    </row>
    <row r="62" spans="2:2" s="414" customFormat="1" x14ac:dyDescent="0.3">
      <c r="B62" s="391"/>
    </row>
    <row r="63" spans="2:2" s="414" customFormat="1" x14ac:dyDescent="0.3">
      <c r="B63" s="391"/>
    </row>
    <row r="64" spans="2:2" s="414" customFormat="1" x14ac:dyDescent="0.3">
      <c r="B64" s="391"/>
    </row>
    <row r="65" spans="2:2" s="414" customFormat="1" x14ac:dyDescent="0.3">
      <c r="B65" s="391"/>
    </row>
    <row r="66" spans="2:2" s="414" customFormat="1" x14ac:dyDescent="0.3">
      <c r="B66" s="391"/>
    </row>
    <row r="67" spans="2:2" s="414" customFormat="1" x14ac:dyDescent="0.3">
      <c r="B67" s="391"/>
    </row>
    <row r="68" spans="2:2" s="414" customFormat="1" x14ac:dyDescent="0.3">
      <c r="B68" s="391"/>
    </row>
    <row r="69" spans="2:2" s="414" customFormat="1" x14ac:dyDescent="0.3">
      <c r="B69" s="391"/>
    </row>
    <row r="70" spans="2:2" s="414" customFormat="1" x14ac:dyDescent="0.3">
      <c r="B70" s="391"/>
    </row>
    <row r="71" spans="2:2" s="414" customFormat="1" x14ac:dyDescent="0.3">
      <c r="B71" s="391"/>
    </row>
    <row r="72" spans="2:2" s="414" customFormat="1" x14ac:dyDescent="0.3">
      <c r="B72" s="391"/>
    </row>
    <row r="73" spans="2:2" s="414" customFormat="1" x14ac:dyDescent="0.3">
      <c r="B73" s="391"/>
    </row>
    <row r="74" spans="2:2" s="414" customFormat="1" x14ac:dyDescent="0.3">
      <c r="B74" s="391"/>
    </row>
    <row r="75" spans="2:2" s="414" customFormat="1" x14ac:dyDescent="0.3">
      <c r="B75" s="391"/>
    </row>
    <row r="76" spans="2:2" s="414" customFormat="1" x14ac:dyDescent="0.3">
      <c r="B76" s="391"/>
    </row>
    <row r="77" spans="2:2" s="414" customFormat="1" x14ac:dyDescent="0.3">
      <c r="B77" s="391"/>
    </row>
    <row r="78" spans="2:2" s="414" customFormat="1" x14ac:dyDescent="0.3">
      <c r="B78" s="391"/>
    </row>
    <row r="79" spans="2:2" s="414" customFormat="1" x14ac:dyDescent="0.3">
      <c r="B79" s="391"/>
    </row>
    <row r="80" spans="2:2" s="414" customFormat="1" x14ac:dyDescent="0.3">
      <c r="B80" s="391"/>
    </row>
    <row r="81" spans="2:2" s="414" customFormat="1" x14ac:dyDescent="0.3">
      <c r="B81" s="391"/>
    </row>
    <row r="82" spans="2:2" s="414" customFormat="1" x14ac:dyDescent="0.3">
      <c r="B82" s="391"/>
    </row>
    <row r="83" spans="2:2" s="414" customFormat="1" x14ac:dyDescent="0.3">
      <c r="B83" s="391"/>
    </row>
    <row r="84" spans="2:2" s="414" customFormat="1" x14ac:dyDescent="0.3">
      <c r="B84" s="391"/>
    </row>
    <row r="85" spans="2:2" s="414" customFormat="1" x14ac:dyDescent="0.3">
      <c r="B85" s="391"/>
    </row>
    <row r="86" spans="2:2" s="414" customFormat="1" x14ac:dyDescent="0.3">
      <c r="B86" s="391"/>
    </row>
    <row r="87" spans="2:2" s="414" customFormat="1" x14ac:dyDescent="0.3">
      <c r="B87" s="391"/>
    </row>
    <row r="88" spans="2:2" s="414" customFormat="1" x14ac:dyDescent="0.3">
      <c r="B88" s="391"/>
    </row>
    <row r="89" spans="2:2" s="414" customFormat="1" x14ac:dyDescent="0.3">
      <c r="B89" s="391"/>
    </row>
    <row r="90" spans="2:2" s="414" customFormat="1" x14ac:dyDescent="0.3">
      <c r="B90" s="391"/>
    </row>
    <row r="91" spans="2:2" s="414" customFormat="1" x14ac:dyDescent="0.3">
      <c r="B91" s="391"/>
    </row>
    <row r="92" spans="2:2" s="414" customFormat="1" x14ac:dyDescent="0.3">
      <c r="B92" s="391"/>
    </row>
    <row r="93" spans="2:2" s="414" customFormat="1" x14ac:dyDescent="0.3">
      <c r="B93" s="391"/>
    </row>
    <row r="94" spans="2:2" s="414" customFormat="1" x14ac:dyDescent="0.3">
      <c r="B94" s="391"/>
    </row>
    <row r="95" spans="2:2" s="414" customFormat="1" x14ac:dyDescent="0.3">
      <c r="B95" s="391"/>
    </row>
    <row r="96" spans="2:2" s="414" customFormat="1" x14ac:dyDescent="0.3">
      <c r="B96" s="391"/>
    </row>
    <row r="97" spans="2:2" s="414" customFormat="1" x14ac:dyDescent="0.3">
      <c r="B97" s="391"/>
    </row>
    <row r="98" spans="2:2" s="414" customFormat="1" x14ac:dyDescent="0.3">
      <c r="B98" s="391"/>
    </row>
    <row r="99" spans="2:2" s="414" customFormat="1" x14ac:dyDescent="0.3">
      <c r="B99" s="391"/>
    </row>
    <row r="100" spans="2:2" s="414" customFormat="1" x14ac:dyDescent="0.3">
      <c r="B100" s="391"/>
    </row>
    <row r="101" spans="2:2" s="414" customFormat="1" x14ac:dyDescent="0.3">
      <c r="B101" s="391"/>
    </row>
    <row r="102" spans="2:2" s="414" customFormat="1" x14ac:dyDescent="0.3">
      <c r="B102" s="391"/>
    </row>
    <row r="103" spans="2:2" s="414" customFormat="1" x14ac:dyDescent="0.3">
      <c r="B103" s="391"/>
    </row>
    <row r="104" spans="2:2" s="414" customFormat="1" x14ac:dyDescent="0.3">
      <c r="B104" s="391"/>
    </row>
    <row r="105" spans="2:2" s="414" customFormat="1" x14ac:dyDescent="0.3">
      <c r="B105" s="391"/>
    </row>
    <row r="106" spans="2:2" s="414" customFormat="1" x14ac:dyDescent="0.3">
      <c r="B106" s="391"/>
    </row>
    <row r="107" spans="2:2" s="414" customFormat="1" x14ac:dyDescent="0.3">
      <c r="B107" s="391"/>
    </row>
    <row r="108" spans="2:2" s="414" customFormat="1" x14ac:dyDescent="0.3">
      <c r="B108" s="391"/>
    </row>
    <row r="109" spans="2:2" s="414" customFormat="1" x14ac:dyDescent="0.3">
      <c r="B109" s="391"/>
    </row>
    <row r="110" spans="2:2" s="414" customFormat="1" x14ac:dyDescent="0.3">
      <c r="B110" s="391"/>
    </row>
    <row r="111" spans="2:2" s="414" customFormat="1" x14ac:dyDescent="0.3">
      <c r="B111" s="391"/>
    </row>
    <row r="112" spans="2:2" s="414" customFormat="1" x14ac:dyDescent="0.3">
      <c r="B112" s="391"/>
    </row>
    <row r="113" spans="2:2" s="414" customFormat="1" x14ac:dyDescent="0.3">
      <c r="B113" s="391"/>
    </row>
    <row r="114" spans="2:2" s="414" customFormat="1" x14ac:dyDescent="0.3">
      <c r="B114" s="391"/>
    </row>
    <row r="115" spans="2:2" s="414" customFormat="1" x14ac:dyDescent="0.3">
      <c r="B115" s="391"/>
    </row>
    <row r="116" spans="2:2" s="414" customFormat="1" x14ac:dyDescent="0.3">
      <c r="B116" s="391"/>
    </row>
    <row r="117" spans="2:2" s="414" customFormat="1" x14ac:dyDescent="0.3">
      <c r="B117" s="391"/>
    </row>
    <row r="118" spans="2:2" s="414" customFormat="1" x14ac:dyDescent="0.3">
      <c r="B118" s="391"/>
    </row>
    <row r="119" spans="2:2" s="414" customFormat="1" x14ac:dyDescent="0.3">
      <c r="B119" s="391"/>
    </row>
    <row r="120" spans="2:2" s="414" customFormat="1" x14ac:dyDescent="0.3">
      <c r="B120" s="391"/>
    </row>
    <row r="121" spans="2:2" s="414" customFormat="1" x14ac:dyDescent="0.3">
      <c r="B121" s="391"/>
    </row>
    <row r="122" spans="2:2" s="414" customFormat="1" x14ac:dyDescent="0.3">
      <c r="B122" s="391"/>
    </row>
    <row r="123" spans="2:2" s="414" customFormat="1" x14ac:dyDescent="0.3">
      <c r="B123" s="391"/>
    </row>
    <row r="124" spans="2:2" s="414" customFormat="1" x14ac:dyDescent="0.3">
      <c r="B124" s="391"/>
    </row>
    <row r="125" spans="2:2" s="414" customFormat="1" x14ac:dyDescent="0.3">
      <c r="B125" s="391"/>
    </row>
    <row r="126" spans="2:2" s="414" customFormat="1" x14ac:dyDescent="0.3">
      <c r="B126" s="391"/>
    </row>
    <row r="127" spans="2:2" s="414" customFormat="1" x14ac:dyDescent="0.3">
      <c r="B127" s="391"/>
    </row>
    <row r="128" spans="2:2" s="414" customFormat="1" x14ac:dyDescent="0.3">
      <c r="B128" s="391"/>
    </row>
    <row r="129" spans="2:2" s="414" customFormat="1" x14ac:dyDescent="0.3">
      <c r="B129" s="391"/>
    </row>
    <row r="130" spans="2:2" s="414" customFormat="1" x14ac:dyDescent="0.3">
      <c r="B130" s="391"/>
    </row>
    <row r="131" spans="2:2" s="414" customFormat="1" x14ac:dyDescent="0.3">
      <c r="B131" s="391"/>
    </row>
    <row r="132" spans="2:2" s="414" customFormat="1" x14ac:dyDescent="0.3">
      <c r="B132" s="391"/>
    </row>
    <row r="133" spans="2:2" s="414" customFormat="1" x14ac:dyDescent="0.3">
      <c r="B133" s="391"/>
    </row>
    <row r="134" spans="2:2" s="414" customFormat="1" x14ac:dyDescent="0.3">
      <c r="B134" s="391"/>
    </row>
    <row r="135" spans="2:2" s="414" customFormat="1" x14ac:dyDescent="0.3">
      <c r="B135" s="391"/>
    </row>
    <row r="136" spans="2:2" s="414" customFormat="1" x14ac:dyDescent="0.3">
      <c r="B136" s="391"/>
    </row>
    <row r="137" spans="2:2" s="414" customFormat="1" x14ac:dyDescent="0.3">
      <c r="B137" s="391"/>
    </row>
    <row r="138" spans="2:2" s="414" customFormat="1" x14ac:dyDescent="0.3">
      <c r="B138" s="391"/>
    </row>
    <row r="139" spans="2:2" s="414" customFormat="1" x14ac:dyDescent="0.3">
      <c r="B139" s="391"/>
    </row>
    <row r="140" spans="2:2" s="414" customFormat="1" x14ac:dyDescent="0.3">
      <c r="B140" s="391"/>
    </row>
    <row r="141" spans="2:2" s="414" customFormat="1" x14ac:dyDescent="0.3">
      <c r="B141" s="391"/>
    </row>
    <row r="142" spans="2:2" s="414" customFormat="1" x14ac:dyDescent="0.3">
      <c r="B142" s="391"/>
    </row>
    <row r="143" spans="2:2" s="414" customFormat="1" x14ac:dyDescent="0.3">
      <c r="B143" s="391"/>
    </row>
    <row r="144" spans="2:2" s="414" customFormat="1" x14ac:dyDescent="0.3">
      <c r="B144" s="391"/>
    </row>
    <row r="145" spans="2:2" s="414" customFormat="1" x14ac:dyDescent="0.3">
      <c r="B145" s="391"/>
    </row>
    <row r="146" spans="2:2" s="414" customFormat="1" x14ac:dyDescent="0.3">
      <c r="B146" s="391"/>
    </row>
    <row r="147" spans="2:2" s="414" customFormat="1" x14ac:dyDescent="0.3">
      <c r="B147" s="391"/>
    </row>
    <row r="148" spans="2:2" s="414" customFormat="1" x14ac:dyDescent="0.3">
      <c r="B148" s="391"/>
    </row>
    <row r="149" spans="2:2" s="414" customFormat="1" x14ac:dyDescent="0.3">
      <c r="B149" s="391"/>
    </row>
    <row r="150" spans="2:2" s="414" customFormat="1" x14ac:dyDescent="0.3">
      <c r="B150" s="391"/>
    </row>
    <row r="151" spans="2:2" s="414" customFormat="1" x14ac:dyDescent="0.3">
      <c r="B151" s="391"/>
    </row>
    <row r="152" spans="2:2" s="414" customFormat="1" x14ac:dyDescent="0.3">
      <c r="B152" s="391"/>
    </row>
    <row r="153" spans="2:2" s="414" customFormat="1" x14ac:dyDescent="0.3">
      <c r="B153" s="391"/>
    </row>
    <row r="154" spans="2:2" s="414" customFormat="1" x14ac:dyDescent="0.3">
      <c r="B154" s="391"/>
    </row>
    <row r="155" spans="2:2" s="414" customFormat="1" x14ac:dyDescent="0.3">
      <c r="B155" s="391"/>
    </row>
    <row r="156" spans="2:2" s="414" customFormat="1" x14ac:dyDescent="0.3">
      <c r="B156" s="391"/>
    </row>
    <row r="157" spans="2:2" s="414" customFormat="1" x14ac:dyDescent="0.3">
      <c r="B157" s="391"/>
    </row>
    <row r="158" spans="2:2" s="414" customFormat="1" x14ac:dyDescent="0.3">
      <c r="B158" s="391"/>
    </row>
    <row r="159" spans="2:2" s="414" customFormat="1" x14ac:dyDescent="0.3">
      <c r="B159" s="391"/>
    </row>
    <row r="160" spans="2:2" s="414" customFormat="1" x14ac:dyDescent="0.3">
      <c r="B160" s="391"/>
    </row>
    <row r="161" spans="2:2" s="414" customFormat="1" x14ac:dyDescent="0.3">
      <c r="B161" s="391"/>
    </row>
    <row r="162" spans="2:2" s="414" customFormat="1" x14ac:dyDescent="0.3">
      <c r="B162" s="391"/>
    </row>
    <row r="163" spans="2:2" s="414" customFormat="1" x14ac:dyDescent="0.3">
      <c r="B163" s="391"/>
    </row>
    <row r="164" spans="2:2" s="414" customFormat="1" x14ac:dyDescent="0.3">
      <c r="B164" s="391"/>
    </row>
    <row r="165" spans="2:2" s="414" customFormat="1" x14ac:dyDescent="0.3">
      <c r="B165" s="391"/>
    </row>
    <row r="166" spans="2:2" s="414" customFormat="1" x14ac:dyDescent="0.3">
      <c r="B166" s="391"/>
    </row>
    <row r="167" spans="2:2" s="414" customFormat="1" x14ac:dyDescent="0.3">
      <c r="B167" s="391"/>
    </row>
    <row r="168" spans="2:2" s="414" customFormat="1" x14ac:dyDescent="0.3">
      <c r="B168" s="391"/>
    </row>
    <row r="169" spans="2:2" s="414" customFormat="1" x14ac:dyDescent="0.3">
      <c r="B169" s="391"/>
    </row>
    <row r="170" spans="2:2" s="414" customFormat="1" x14ac:dyDescent="0.3">
      <c r="B170" s="391"/>
    </row>
    <row r="171" spans="2:2" s="414" customFormat="1" x14ac:dyDescent="0.3">
      <c r="B171" s="391"/>
    </row>
    <row r="172" spans="2:2" s="414" customFormat="1" x14ac:dyDescent="0.3">
      <c r="B172" s="391"/>
    </row>
    <row r="173" spans="2:2" s="414" customFormat="1" x14ac:dyDescent="0.3">
      <c r="B173" s="391"/>
    </row>
    <row r="174" spans="2:2" s="414" customFormat="1" x14ac:dyDescent="0.3">
      <c r="B174" s="391"/>
    </row>
    <row r="175" spans="2:2" s="414" customFormat="1" x14ac:dyDescent="0.3">
      <c r="B175" s="391"/>
    </row>
    <row r="176" spans="2:2" s="414" customFormat="1" x14ac:dyDescent="0.3">
      <c r="B176" s="391"/>
    </row>
    <row r="177" spans="2:2" s="414" customFormat="1" x14ac:dyDescent="0.3">
      <c r="B177" s="391"/>
    </row>
    <row r="178" spans="2:2" s="414" customFormat="1" x14ac:dyDescent="0.3">
      <c r="B178" s="391"/>
    </row>
    <row r="179" spans="2:2" s="414" customFormat="1" x14ac:dyDescent="0.3">
      <c r="B179" s="391"/>
    </row>
    <row r="180" spans="2:2" s="414" customFormat="1" x14ac:dyDescent="0.3">
      <c r="B180" s="391"/>
    </row>
    <row r="181" spans="2:2" s="414" customFormat="1" x14ac:dyDescent="0.3">
      <c r="B181" s="391"/>
    </row>
    <row r="182" spans="2:2" s="414" customFormat="1" x14ac:dyDescent="0.3">
      <c r="B182" s="391"/>
    </row>
    <row r="183" spans="2:2" s="414" customFormat="1" x14ac:dyDescent="0.3">
      <c r="B183" s="391"/>
    </row>
    <row r="184" spans="2:2" s="414" customFormat="1" x14ac:dyDescent="0.3">
      <c r="B184" s="391"/>
    </row>
    <row r="185" spans="2:2" s="414" customFormat="1" x14ac:dyDescent="0.3">
      <c r="B185" s="391"/>
    </row>
    <row r="186" spans="2:2" s="414" customFormat="1" x14ac:dyDescent="0.3">
      <c r="B186" s="391"/>
    </row>
    <row r="187" spans="2:2" s="414" customFormat="1" x14ac:dyDescent="0.3">
      <c r="B187" s="391"/>
    </row>
    <row r="188" spans="2:2" s="414" customFormat="1" x14ac:dyDescent="0.3">
      <c r="B188" s="391"/>
    </row>
    <row r="189" spans="2:2" s="414" customFormat="1" x14ac:dyDescent="0.3">
      <c r="B189" s="391"/>
    </row>
    <row r="190" spans="2:2" s="414" customFormat="1" x14ac:dyDescent="0.3">
      <c r="B190" s="391"/>
    </row>
    <row r="191" spans="2:2" s="414" customFormat="1" x14ac:dyDescent="0.3">
      <c r="B191" s="391"/>
    </row>
    <row r="192" spans="2:2" s="414" customFormat="1" x14ac:dyDescent="0.3">
      <c r="B192" s="391"/>
    </row>
    <row r="193" spans="2:2" s="414" customFormat="1" x14ac:dyDescent="0.3">
      <c r="B193" s="391"/>
    </row>
    <row r="194" spans="2:2" s="414" customFormat="1" x14ac:dyDescent="0.3">
      <c r="B194" s="391"/>
    </row>
    <row r="195" spans="2:2" s="414" customFormat="1" x14ac:dyDescent="0.3">
      <c r="B195" s="391"/>
    </row>
    <row r="196" spans="2:2" s="414" customFormat="1" x14ac:dyDescent="0.3">
      <c r="B196" s="391"/>
    </row>
    <row r="197" spans="2:2" s="414" customFormat="1" x14ac:dyDescent="0.3">
      <c r="B197" s="391"/>
    </row>
    <row r="198" spans="2:2" s="414" customFormat="1" x14ac:dyDescent="0.3">
      <c r="B198" s="391"/>
    </row>
    <row r="199" spans="2:2" s="414" customFormat="1" x14ac:dyDescent="0.3">
      <c r="B199" s="391"/>
    </row>
    <row r="200" spans="2:2" s="414" customFormat="1" x14ac:dyDescent="0.3">
      <c r="B200" s="391"/>
    </row>
    <row r="201" spans="2:2" s="414" customFormat="1" x14ac:dyDescent="0.3">
      <c r="B201" s="391"/>
    </row>
    <row r="202" spans="2:2" s="414" customFormat="1" x14ac:dyDescent="0.3">
      <c r="B202" s="391"/>
    </row>
    <row r="203" spans="2:2" s="414" customFormat="1" x14ac:dyDescent="0.3">
      <c r="B203" s="391"/>
    </row>
    <row r="204" spans="2:2" s="414" customFormat="1" x14ac:dyDescent="0.3">
      <c r="B204" s="391"/>
    </row>
    <row r="205" spans="2:2" s="414" customFormat="1" x14ac:dyDescent="0.3">
      <c r="B205" s="391"/>
    </row>
    <row r="206" spans="2:2" s="414" customFormat="1" x14ac:dyDescent="0.3">
      <c r="B206" s="391"/>
    </row>
    <row r="207" spans="2:2" s="414" customFormat="1" x14ac:dyDescent="0.3">
      <c r="B207" s="391"/>
    </row>
    <row r="208" spans="2:2" s="414" customFormat="1" x14ac:dyDescent="0.3">
      <c r="B208" s="391"/>
    </row>
    <row r="209" spans="2:2" s="414" customFormat="1" x14ac:dyDescent="0.3">
      <c r="B209" s="391"/>
    </row>
    <row r="210" spans="2:2" s="414" customFormat="1" x14ac:dyDescent="0.3">
      <c r="B210" s="391"/>
    </row>
    <row r="211" spans="2:2" s="414" customFormat="1" x14ac:dyDescent="0.3">
      <c r="B211" s="391"/>
    </row>
    <row r="212" spans="2:2" s="414" customFormat="1" x14ac:dyDescent="0.3">
      <c r="B212" s="391"/>
    </row>
    <row r="213" spans="2:2" s="414" customFormat="1" x14ac:dyDescent="0.3">
      <c r="B213" s="391"/>
    </row>
    <row r="214" spans="2:2" s="414" customFormat="1" x14ac:dyDescent="0.3">
      <c r="B214" s="391"/>
    </row>
    <row r="215" spans="2:2" s="414" customFormat="1" x14ac:dyDescent="0.3">
      <c r="B215" s="391"/>
    </row>
    <row r="216" spans="2:2" s="414" customFormat="1" x14ac:dyDescent="0.3">
      <c r="B216" s="391"/>
    </row>
    <row r="217" spans="2:2" s="414" customFormat="1" x14ac:dyDescent="0.3">
      <c r="B217" s="391"/>
    </row>
    <row r="218" spans="2:2" s="414" customFormat="1" x14ac:dyDescent="0.3">
      <c r="B218" s="391"/>
    </row>
    <row r="219" spans="2:2" s="414" customFormat="1" x14ac:dyDescent="0.3">
      <c r="B219" s="391"/>
    </row>
    <row r="220" spans="2:2" s="414" customFormat="1" x14ac:dyDescent="0.3">
      <c r="B220" s="391"/>
    </row>
    <row r="221" spans="2:2" s="414" customFormat="1" x14ac:dyDescent="0.3">
      <c r="B221" s="391"/>
    </row>
    <row r="222" spans="2:2" s="414" customFormat="1" x14ac:dyDescent="0.3">
      <c r="B222" s="391"/>
    </row>
    <row r="223" spans="2:2" s="414" customFormat="1" x14ac:dyDescent="0.3">
      <c r="B223" s="391"/>
    </row>
    <row r="224" spans="2:2" s="414" customFormat="1" x14ac:dyDescent="0.3">
      <c r="B224" s="391"/>
    </row>
    <row r="225" spans="2:2" s="414" customFormat="1" x14ac:dyDescent="0.3">
      <c r="B225" s="391"/>
    </row>
    <row r="226" spans="2:2" s="414" customFormat="1" x14ac:dyDescent="0.3">
      <c r="B226" s="391"/>
    </row>
    <row r="227" spans="2:2" s="414" customFormat="1" x14ac:dyDescent="0.3">
      <c r="B227" s="391"/>
    </row>
    <row r="228" spans="2:2" s="414" customFormat="1" x14ac:dyDescent="0.3">
      <c r="B228" s="391"/>
    </row>
    <row r="229" spans="2:2" s="414" customFormat="1" x14ac:dyDescent="0.3">
      <c r="B229" s="391"/>
    </row>
    <row r="230" spans="2:2" s="414" customFormat="1" x14ac:dyDescent="0.3">
      <c r="B230" s="391"/>
    </row>
    <row r="231" spans="2:2" s="414" customFormat="1" x14ac:dyDescent="0.3">
      <c r="B231" s="391"/>
    </row>
    <row r="232" spans="2:2" s="414" customFormat="1" x14ac:dyDescent="0.3">
      <c r="B232" s="391"/>
    </row>
    <row r="233" spans="2:2" s="414" customFormat="1" x14ac:dyDescent="0.3">
      <c r="B233" s="391"/>
    </row>
    <row r="234" spans="2:2" s="414" customFormat="1" x14ac:dyDescent="0.3">
      <c r="B234" s="391"/>
    </row>
    <row r="235" spans="2:2" s="414" customFormat="1" x14ac:dyDescent="0.3">
      <c r="B235" s="391"/>
    </row>
    <row r="236" spans="2:2" s="414" customFormat="1" x14ac:dyDescent="0.3">
      <c r="B236" s="391"/>
    </row>
    <row r="237" spans="2:2" s="414" customFormat="1" x14ac:dyDescent="0.3">
      <c r="B237" s="391"/>
    </row>
    <row r="238" spans="2:2" s="414" customFormat="1" x14ac:dyDescent="0.3">
      <c r="B238" s="391"/>
    </row>
    <row r="239" spans="2:2" s="414" customFormat="1" x14ac:dyDescent="0.3">
      <c r="B239" s="391"/>
    </row>
    <row r="240" spans="2:2" s="414" customFormat="1" x14ac:dyDescent="0.3">
      <c r="B240" s="391"/>
    </row>
    <row r="241" spans="2:2" s="414" customFormat="1" x14ac:dyDescent="0.3">
      <c r="B241" s="391"/>
    </row>
    <row r="242" spans="2:2" s="414" customFormat="1" x14ac:dyDescent="0.3">
      <c r="B242" s="391"/>
    </row>
    <row r="243" spans="2:2" s="414" customFormat="1" x14ac:dyDescent="0.3">
      <c r="B243" s="391"/>
    </row>
    <row r="244" spans="2:2" s="414" customFormat="1" x14ac:dyDescent="0.3">
      <c r="B244" s="391"/>
    </row>
    <row r="245" spans="2:2" s="414" customFormat="1" x14ac:dyDescent="0.3">
      <c r="B245" s="391"/>
    </row>
    <row r="246" spans="2:2" s="414" customFormat="1" x14ac:dyDescent="0.3">
      <c r="B246" s="391"/>
    </row>
    <row r="247" spans="2:2" s="414" customFormat="1" x14ac:dyDescent="0.3">
      <c r="B247" s="391"/>
    </row>
    <row r="248" spans="2:2" s="414" customFormat="1" x14ac:dyDescent="0.3">
      <c r="B248" s="391"/>
    </row>
    <row r="249" spans="2:2" s="414" customFormat="1" x14ac:dyDescent="0.3">
      <c r="B249" s="391"/>
    </row>
    <row r="250" spans="2:2" s="414" customFormat="1" x14ac:dyDescent="0.3">
      <c r="B250" s="391"/>
    </row>
    <row r="251" spans="2:2" s="414" customFormat="1" x14ac:dyDescent="0.3">
      <c r="B251" s="391"/>
    </row>
    <row r="252" spans="2:2" s="414" customFormat="1" x14ac:dyDescent="0.3">
      <c r="B252" s="391"/>
    </row>
    <row r="253" spans="2:2" s="414" customFormat="1" x14ac:dyDescent="0.3">
      <c r="B253" s="391"/>
    </row>
    <row r="254" spans="2:2" s="414" customFormat="1" x14ac:dyDescent="0.3">
      <c r="B254" s="391"/>
    </row>
    <row r="255" spans="2:2" s="414" customFormat="1" x14ac:dyDescent="0.3">
      <c r="B255" s="391"/>
    </row>
    <row r="256" spans="2:2" s="414" customFormat="1" x14ac:dyDescent="0.3">
      <c r="B256" s="391"/>
    </row>
    <row r="257" spans="2:2" s="414" customFormat="1" x14ac:dyDescent="0.3">
      <c r="B257" s="391"/>
    </row>
    <row r="258" spans="2:2" s="414" customFormat="1" x14ac:dyDescent="0.3">
      <c r="B258" s="391"/>
    </row>
    <row r="259" spans="2:2" s="414" customFormat="1" x14ac:dyDescent="0.3">
      <c r="B259" s="391"/>
    </row>
    <row r="260" spans="2:2" s="414" customFormat="1" x14ac:dyDescent="0.3">
      <c r="B260" s="391"/>
    </row>
    <row r="261" spans="2:2" s="414" customFormat="1" x14ac:dyDescent="0.3">
      <c r="B261" s="391"/>
    </row>
    <row r="262" spans="2:2" s="414" customFormat="1" x14ac:dyDescent="0.3">
      <c r="B262" s="391"/>
    </row>
    <row r="263" spans="2:2" s="414" customFormat="1" x14ac:dyDescent="0.3">
      <c r="B263" s="391"/>
    </row>
    <row r="264" spans="2:2" s="414" customFormat="1" x14ac:dyDescent="0.3">
      <c r="B264" s="391"/>
    </row>
    <row r="265" spans="2:2" s="414" customFormat="1" x14ac:dyDescent="0.3">
      <c r="B265" s="391"/>
    </row>
    <row r="266" spans="2:2" s="414" customFormat="1" x14ac:dyDescent="0.3">
      <c r="B266" s="391"/>
    </row>
    <row r="267" spans="2:2" s="414" customFormat="1" x14ac:dyDescent="0.3">
      <c r="B267" s="391"/>
    </row>
    <row r="268" spans="2:2" s="414" customFormat="1" x14ac:dyDescent="0.3">
      <c r="B268" s="391"/>
    </row>
    <row r="269" spans="2:2" s="414" customFormat="1" x14ac:dyDescent="0.3">
      <c r="B269" s="391"/>
    </row>
    <row r="270" spans="2:2" s="414" customFormat="1" x14ac:dyDescent="0.3">
      <c r="B270" s="391"/>
    </row>
    <row r="271" spans="2:2" s="414" customFormat="1" x14ac:dyDescent="0.3">
      <c r="B271" s="391"/>
    </row>
    <row r="272" spans="2:2" s="414" customFormat="1" x14ac:dyDescent="0.3">
      <c r="B272" s="391"/>
    </row>
    <row r="273" spans="2:2" s="414" customFormat="1" x14ac:dyDescent="0.3">
      <c r="B273" s="391"/>
    </row>
    <row r="274" spans="2:2" s="414" customFormat="1" x14ac:dyDescent="0.3">
      <c r="B274" s="391"/>
    </row>
    <row r="275" spans="2:2" s="414" customFormat="1" x14ac:dyDescent="0.3">
      <c r="B275" s="391"/>
    </row>
    <row r="276" spans="2:2" s="414" customFormat="1" x14ac:dyDescent="0.3">
      <c r="B276" s="391"/>
    </row>
    <row r="277" spans="2:2" s="414" customFormat="1" x14ac:dyDescent="0.3">
      <c r="B277" s="391"/>
    </row>
    <row r="278" spans="2:2" s="414" customFormat="1" x14ac:dyDescent="0.3">
      <c r="B278" s="391"/>
    </row>
    <row r="279" spans="2:2" s="414" customFormat="1" x14ac:dyDescent="0.3">
      <c r="B279" s="391"/>
    </row>
    <row r="280" spans="2:2" s="414" customFormat="1" x14ac:dyDescent="0.3">
      <c r="B280" s="391"/>
    </row>
    <row r="281" spans="2:2" s="414" customFormat="1" x14ac:dyDescent="0.3">
      <c r="B281" s="391"/>
    </row>
    <row r="282" spans="2:2" s="414" customFormat="1" x14ac:dyDescent="0.3">
      <c r="B282" s="391"/>
    </row>
    <row r="283" spans="2:2" s="414" customFormat="1" x14ac:dyDescent="0.3">
      <c r="B283" s="391"/>
    </row>
    <row r="284" spans="2:2" s="414" customFormat="1" x14ac:dyDescent="0.3">
      <c r="B284" s="391"/>
    </row>
    <row r="285" spans="2:2" s="414" customFormat="1" x14ac:dyDescent="0.3">
      <c r="B285" s="391"/>
    </row>
    <row r="286" spans="2:2" s="414" customFormat="1" x14ac:dyDescent="0.3">
      <c r="B286" s="391"/>
    </row>
    <row r="287" spans="2:2" s="414" customFormat="1" x14ac:dyDescent="0.3">
      <c r="B287" s="391"/>
    </row>
    <row r="288" spans="2:2" s="414" customFormat="1" x14ac:dyDescent="0.3">
      <c r="B288" s="391"/>
    </row>
    <row r="289" spans="2:2" s="414" customFormat="1" x14ac:dyDescent="0.3">
      <c r="B289" s="391"/>
    </row>
    <row r="290" spans="2:2" s="414" customFormat="1" x14ac:dyDescent="0.3">
      <c r="B290" s="391"/>
    </row>
    <row r="291" spans="2:2" s="414" customFormat="1" x14ac:dyDescent="0.3">
      <c r="B291" s="391"/>
    </row>
    <row r="292" spans="2:2" s="414" customFormat="1" x14ac:dyDescent="0.3">
      <c r="B292" s="391"/>
    </row>
    <row r="293" spans="2:2" s="414" customFormat="1" x14ac:dyDescent="0.3">
      <c r="B293" s="391"/>
    </row>
    <row r="294" spans="2:2" s="414" customFormat="1" x14ac:dyDescent="0.3">
      <c r="B294" s="391"/>
    </row>
    <row r="295" spans="2:2" s="414" customFormat="1" x14ac:dyDescent="0.3">
      <c r="B295" s="391"/>
    </row>
    <row r="296" spans="2:2" s="414" customFormat="1" x14ac:dyDescent="0.3">
      <c r="B296" s="391"/>
    </row>
    <row r="297" spans="2:2" s="414" customFormat="1" x14ac:dyDescent="0.3">
      <c r="B297" s="391"/>
    </row>
    <row r="298" spans="2:2" s="414" customFormat="1" x14ac:dyDescent="0.3">
      <c r="B298" s="391"/>
    </row>
    <row r="299" spans="2:2" s="414" customFormat="1" x14ac:dyDescent="0.3">
      <c r="B299" s="391"/>
    </row>
    <row r="300" spans="2:2" s="414" customFormat="1" x14ac:dyDescent="0.3">
      <c r="B300" s="391"/>
    </row>
    <row r="301" spans="2:2" s="414" customFormat="1" x14ac:dyDescent="0.3">
      <c r="B301" s="391"/>
    </row>
    <row r="302" spans="2:2" s="414" customFormat="1" x14ac:dyDescent="0.3">
      <c r="B302" s="391"/>
    </row>
    <row r="303" spans="2:2" s="414" customFormat="1" x14ac:dyDescent="0.3">
      <c r="B303" s="391"/>
    </row>
    <row r="304" spans="2:2" s="414" customFormat="1" x14ac:dyDescent="0.3">
      <c r="B304" s="391"/>
    </row>
    <row r="305" spans="2:2" s="414" customFormat="1" x14ac:dyDescent="0.3">
      <c r="B305" s="391"/>
    </row>
    <row r="306" spans="2:2" s="414" customFormat="1" x14ac:dyDescent="0.3">
      <c r="B306" s="391"/>
    </row>
    <row r="307" spans="2:2" s="414" customFormat="1" x14ac:dyDescent="0.3">
      <c r="B307" s="391"/>
    </row>
    <row r="308" spans="2:2" s="414" customFormat="1" x14ac:dyDescent="0.3">
      <c r="B308" s="391"/>
    </row>
    <row r="309" spans="2:2" s="414" customFormat="1" x14ac:dyDescent="0.3">
      <c r="B309" s="391"/>
    </row>
    <row r="310" spans="2:2" s="414" customFormat="1" x14ac:dyDescent="0.3">
      <c r="B310" s="391"/>
    </row>
    <row r="311" spans="2:2" s="414" customFormat="1" x14ac:dyDescent="0.3">
      <c r="B311" s="391"/>
    </row>
    <row r="312" spans="2:2" s="414" customFormat="1" x14ac:dyDescent="0.3">
      <c r="B312" s="391"/>
    </row>
    <row r="313" spans="2:2" s="414" customFormat="1" x14ac:dyDescent="0.3">
      <c r="B313" s="391"/>
    </row>
    <row r="314" spans="2:2" s="414" customFormat="1" x14ac:dyDescent="0.3">
      <c r="B314" s="391"/>
    </row>
    <row r="315" spans="2:2" s="414" customFormat="1" x14ac:dyDescent="0.3">
      <c r="B315" s="391"/>
    </row>
    <row r="316" spans="2:2" s="414" customFormat="1" x14ac:dyDescent="0.3">
      <c r="B316" s="391"/>
    </row>
    <row r="317" spans="2:2" s="414" customFormat="1" x14ac:dyDescent="0.3">
      <c r="B317" s="391"/>
    </row>
    <row r="318" spans="2:2" s="414" customFormat="1" x14ac:dyDescent="0.3">
      <c r="B318" s="391"/>
    </row>
    <row r="319" spans="2:2" s="414" customFormat="1" x14ac:dyDescent="0.3">
      <c r="B319" s="391"/>
    </row>
    <row r="320" spans="2:2" s="414" customFormat="1" x14ac:dyDescent="0.3">
      <c r="B320" s="391"/>
    </row>
    <row r="321" spans="2:2" s="414" customFormat="1" x14ac:dyDescent="0.3">
      <c r="B321" s="391"/>
    </row>
    <row r="322" spans="2:2" s="414" customFormat="1" x14ac:dyDescent="0.3">
      <c r="B322" s="391"/>
    </row>
    <row r="323" spans="2:2" s="414" customFormat="1" x14ac:dyDescent="0.3">
      <c r="B323" s="391"/>
    </row>
    <row r="324" spans="2:2" s="414" customFormat="1" x14ac:dyDescent="0.3">
      <c r="B324" s="391"/>
    </row>
    <row r="325" spans="2:2" s="414" customFormat="1" x14ac:dyDescent="0.3">
      <c r="B325" s="391"/>
    </row>
    <row r="326" spans="2:2" s="414" customFormat="1" x14ac:dyDescent="0.3">
      <c r="B326" s="391"/>
    </row>
    <row r="327" spans="2:2" s="414" customFormat="1" x14ac:dyDescent="0.3">
      <c r="B327" s="391"/>
    </row>
    <row r="328" spans="2:2" s="414" customFormat="1" x14ac:dyDescent="0.3">
      <c r="B328" s="391"/>
    </row>
    <row r="329" spans="2:2" s="414" customFormat="1" x14ac:dyDescent="0.3">
      <c r="B329" s="391"/>
    </row>
    <row r="330" spans="2:2" s="414" customFormat="1" x14ac:dyDescent="0.3">
      <c r="B330" s="391"/>
    </row>
    <row r="331" spans="2:2" s="414" customFormat="1" x14ac:dyDescent="0.3">
      <c r="B331" s="391"/>
    </row>
    <row r="332" spans="2:2" s="414" customFormat="1" x14ac:dyDescent="0.3">
      <c r="B332" s="391"/>
    </row>
    <row r="333" spans="2:2" s="414" customFormat="1" x14ac:dyDescent="0.3">
      <c r="B333" s="391"/>
    </row>
    <row r="334" spans="2:2" s="414" customFormat="1" x14ac:dyDescent="0.3">
      <c r="B334" s="391"/>
    </row>
    <row r="335" spans="2:2" s="414" customFormat="1" x14ac:dyDescent="0.3">
      <c r="B335" s="391"/>
    </row>
    <row r="336" spans="2:2" s="414" customFormat="1" x14ac:dyDescent="0.3">
      <c r="B336" s="391"/>
    </row>
    <row r="337" spans="2:2" s="414" customFormat="1" x14ac:dyDescent="0.3">
      <c r="B337" s="391"/>
    </row>
    <row r="338" spans="2:2" s="414" customFormat="1" x14ac:dyDescent="0.3">
      <c r="B338" s="391"/>
    </row>
    <row r="339" spans="2:2" s="414" customFormat="1" x14ac:dyDescent="0.3">
      <c r="B339" s="391"/>
    </row>
    <row r="340" spans="2:2" s="414" customFormat="1" x14ac:dyDescent="0.3">
      <c r="B340" s="391"/>
    </row>
    <row r="341" spans="2:2" s="414" customFormat="1" x14ac:dyDescent="0.3">
      <c r="B341" s="391"/>
    </row>
    <row r="342" spans="2:2" s="414" customFormat="1" x14ac:dyDescent="0.3">
      <c r="B342" s="391"/>
    </row>
    <row r="343" spans="2:2" s="414" customFormat="1" x14ac:dyDescent="0.3">
      <c r="B343" s="391"/>
    </row>
    <row r="344" spans="2:2" s="414" customFormat="1" x14ac:dyDescent="0.3">
      <c r="B344" s="391"/>
    </row>
    <row r="345" spans="2:2" s="414" customFormat="1" x14ac:dyDescent="0.3">
      <c r="B345" s="391"/>
    </row>
    <row r="346" spans="2:2" s="414" customFormat="1" x14ac:dyDescent="0.3">
      <c r="B346" s="391"/>
    </row>
    <row r="347" spans="2:2" s="414" customFormat="1" x14ac:dyDescent="0.3">
      <c r="B347" s="391"/>
    </row>
    <row r="348" spans="2:2" s="414" customFormat="1" x14ac:dyDescent="0.3">
      <c r="B348" s="391"/>
    </row>
    <row r="349" spans="2:2" s="414" customFormat="1" x14ac:dyDescent="0.3">
      <c r="B349" s="391"/>
    </row>
    <row r="350" spans="2:2" s="414" customFormat="1" x14ac:dyDescent="0.3">
      <c r="B350" s="391"/>
    </row>
    <row r="351" spans="2:2" s="414" customFormat="1" x14ac:dyDescent="0.3">
      <c r="B351" s="391"/>
    </row>
    <row r="352" spans="2:2" s="414" customFormat="1" x14ac:dyDescent="0.3">
      <c r="B352" s="391"/>
    </row>
    <row r="353" spans="2:2" s="414" customFormat="1" x14ac:dyDescent="0.3">
      <c r="B353" s="391"/>
    </row>
    <row r="354" spans="2:2" s="414" customFormat="1" x14ac:dyDescent="0.3">
      <c r="B354" s="391"/>
    </row>
    <row r="355" spans="2:2" s="414" customFormat="1" x14ac:dyDescent="0.3">
      <c r="B355" s="391"/>
    </row>
    <row r="356" spans="2:2" s="414" customFormat="1" x14ac:dyDescent="0.3">
      <c r="B356" s="391"/>
    </row>
    <row r="357" spans="2:2" s="414" customFormat="1" x14ac:dyDescent="0.3">
      <c r="B357" s="391"/>
    </row>
    <row r="358" spans="2:2" s="414" customFormat="1" x14ac:dyDescent="0.3">
      <c r="B358" s="391"/>
    </row>
    <row r="359" spans="2:2" s="414" customFormat="1" x14ac:dyDescent="0.3">
      <c r="B359" s="391"/>
    </row>
    <row r="360" spans="2:2" s="414" customFormat="1" x14ac:dyDescent="0.3">
      <c r="B360" s="391"/>
    </row>
    <row r="361" spans="2:2" s="414" customFormat="1" x14ac:dyDescent="0.3">
      <c r="B361" s="391"/>
    </row>
    <row r="362" spans="2:2" s="414" customFormat="1" x14ac:dyDescent="0.3">
      <c r="B362" s="391"/>
    </row>
    <row r="363" spans="2:2" s="414" customFormat="1" x14ac:dyDescent="0.3">
      <c r="B363" s="391"/>
    </row>
    <row r="364" spans="2:2" s="414" customFormat="1" x14ac:dyDescent="0.3">
      <c r="B364" s="391"/>
    </row>
    <row r="365" spans="2:2" s="414" customFormat="1" x14ac:dyDescent="0.3">
      <c r="B365" s="391"/>
    </row>
    <row r="366" spans="2:2" s="414" customFormat="1" x14ac:dyDescent="0.3">
      <c r="B366" s="391"/>
    </row>
    <row r="367" spans="2:2" s="414" customFormat="1" x14ac:dyDescent="0.3">
      <c r="B367" s="391"/>
    </row>
    <row r="368" spans="2:2" s="414" customFormat="1" x14ac:dyDescent="0.3">
      <c r="B368" s="391"/>
    </row>
    <row r="369" spans="2:2" s="414" customFormat="1" x14ac:dyDescent="0.3">
      <c r="B369" s="391"/>
    </row>
    <row r="370" spans="2:2" s="414" customFormat="1" x14ac:dyDescent="0.3">
      <c r="B370" s="391"/>
    </row>
    <row r="371" spans="2:2" s="414" customFormat="1" x14ac:dyDescent="0.3">
      <c r="B371" s="391"/>
    </row>
    <row r="372" spans="2:2" s="414" customFormat="1" x14ac:dyDescent="0.3">
      <c r="B372" s="391"/>
    </row>
    <row r="373" spans="2:2" s="414" customFormat="1" x14ac:dyDescent="0.3">
      <c r="B373" s="391"/>
    </row>
    <row r="374" spans="2:2" s="414" customFormat="1" x14ac:dyDescent="0.3">
      <c r="B374" s="391"/>
    </row>
    <row r="375" spans="2:2" s="414" customFormat="1" x14ac:dyDescent="0.3">
      <c r="B375" s="391"/>
    </row>
    <row r="376" spans="2:2" s="414" customFormat="1" x14ac:dyDescent="0.3">
      <c r="B376" s="391"/>
    </row>
    <row r="377" spans="2:2" s="414" customFormat="1" x14ac:dyDescent="0.3">
      <c r="B377" s="391"/>
    </row>
    <row r="378" spans="2:2" s="414" customFormat="1" x14ac:dyDescent="0.3">
      <c r="B378" s="391"/>
    </row>
    <row r="379" spans="2:2" s="414" customFormat="1" x14ac:dyDescent="0.3">
      <c r="B379" s="391"/>
    </row>
    <row r="380" spans="2:2" s="414" customFormat="1" x14ac:dyDescent="0.3">
      <c r="B380" s="391"/>
    </row>
    <row r="381" spans="2:2" s="414" customFormat="1" x14ac:dyDescent="0.3">
      <c r="B381" s="391"/>
    </row>
    <row r="382" spans="2:2" s="414" customFormat="1" x14ac:dyDescent="0.3">
      <c r="B382" s="391"/>
    </row>
    <row r="383" spans="2:2" s="414" customFormat="1" x14ac:dyDescent="0.3">
      <c r="B383" s="391"/>
    </row>
    <row r="384" spans="2:2" s="414" customFormat="1" x14ac:dyDescent="0.3">
      <c r="B384" s="391"/>
    </row>
    <row r="385" spans="2:2" s="414" customFormat="1" x14ac:dyDescent="0.3">
      <c r="B385" s="391"/>
    </row>
    <row r="386" spans="2:2" s="414" customFormat="1" x14ac:dyDescent="0.3">
      <c r="B386" s="391"/>
    </row>
    <row r="387" spans="2:2" s="414" customFormat="1" x14ac:dyDescent="0.3">
      <c r="B387" s="391"/>
    </row>
    <row r="388" spans="2:2" s="414" customFormat="1" x14ac:dyDescent="0.3">
      <c r="B388" s="391"/>
    </row>
    <row r="389" spans="2:2" s="414" customFormat="1" x14ac:dyDescent="0.3">
      <c r="B389" s="391"/>
    </row>
    <row r="390" spans="2:2" s="414" customFormat="1" x14ac:dyDescent="0.3">
      <c r="B390" s="391"/>
    </row>
    <row r="391" spans="2:2" s="414" customFormat="1" x14ac:dyDescent="0.3">
      <c r="B391" s="391"/>
    </row>
    <row r="392" spans="2:2" s="414" customFormat="1" x14ac:dyDescent="0.3">
      <c r="B392" s="391"/>
    </row>
    <row r="393" spans="2:2" s="414" customFormat="1" x14ac:dyDescent="0.3">
      <c r="B393" s="391"/>
    </row>
    <row r="394" spans="2:2" s="414" customFormat="1" x14ac:dyDescent="0.3">
      <c r="B394" s="391"/>
    </row>
    <row r="395" spans="2:2" s="414" customFormat="1" x14ac:dyDescent="0.3">
      <c r="B395" s="391"/>
    </row>
    <row r="396" spans="2:2" s="414" customFormat="1" x14ac:dyDescent="0.3">
      <c r="B396" s="391"/>
    </row>
    <row r="397" spans="2:2" s="414" customFormat="1" x14ac:dyDescent="0.3">
      <c r="B397" s="391"/>
    </row>
    <row r="398" spans="2:2" s="414" customFormat="1" x14ac:dyDescent="0.3">
      <c r="B398" s="391"/>
    </row>
    <row r="399" spans="2:2" s="414" customFormat="1" x14ac:dyDescent="0.3">
      <c r="B399" s="391"/>
    </row>
    <row r="400" spans="2:2" s="414" customFormat="1" x14ac:dyDescent="0.3">
      <c r="B400" s="391"/>
    </row>
    <row r="401" spans="2:2" s="414" customFormat="1" x14ac:dyDescent="0.3">
      <c r="B401" s="391"/>
    </row>
    <row r="402" spans="2:2" s="414" customFormat="1" x14ac:dyDescent="0.3">
      <c r="B402" s="391"/>
    </row>
    <row r="403" spans="2:2" s="414" customFormat="1" x14ac:dyDescent="0.3">
      <c r="B403" s="391"/>
    </row>
    <row r="404" spans="2:2" s="414" customFormat="1" x14ac:dyDescent="0.3">
      <c r="B404" s="391"/>
    </row>
    <row r="405" spans="2:2" s="414" customFormat="1" x14ac:dyDescent="0.3">
      <c r="B405" s="391"/>
    </row>
    <row r="406" spans="2:2" s="414" customFormat="1" x14ac:dyDescent="0.3">
      <c r="B406" s="391"/>
    </row>
    <row r="407" spans="2:2" s="414" customFormat="1" x14ac:dyDescent="0.3">
      <c r="B407" s="391"/>
    </row>
    <row r="408" spans="2:2" s="414" customFormat="1" x14ac:dyDescent="0.3">
      <c r="B408" s="391"/>
    </row>
    <row r="409" spans="2:2" s="414" customFormat="1" x14ac:dyDescent="0.3">
      <c r="B409" s="391"/>
    </row>
    <row r="410" spans="2:2" s="414" customFormat="1" x14ac:dyDescent="0.3">
      <c r="B410" s="391"/>
    </row>
    <row r="411" spans="2:2" s="414" customFormat="1" x14ac:dyDescent="0.3">
      <c r="B411" s="391"/>
    </row>
    <row r="412" spans="2:2" s="414" customFormat="1" x14ac:dyDescent="0.3">
      <c r="B412" s="391"/>
    </row>
    <row r="413" spans="2:2" s="414" customFormat="1" x14ac:dyDescent="0.3">
      <c r="B413" s="391"/>
    </row>
    <row r="414" spans="2:2" s="414" customFormat="1" x14ac:dyDescent="0.3">
      <c r="B414" s="391"/>
    </row>
    <row r="415" spans="2:2" s="414" customFormat="1" x14ac:dyDescent="0.3">
      <c r="B415" s="391"/>
    </row>
    <row r="416" spans="2:2" s="414" customFormat="1" x14ac:dyDescent="0.3">
      <c r="B416" s="391"/>
    </row>
    <row r="417" spans="2:2" s="414" customFormat="1" x14ac:dyDescent="0.3">
      <c r="B417" s="391"/>
    </row>
    <row r="418" spans="2:2" s="414" customFormat="1" x14ac:dyDescent="0.3">
      <c r="B418" s="391"/>
    </row>
    <row r="419" spans="2:2" s="414" customFormat="1" x14ac:dyDescent="0.3">
      <c r="B419" s="391"/>
    </row>
    <row r="420" spans="2:2" s="414" customFormat="1" x14ac:dyDescent="0.3">
      <c r="B420" s="391"/>
    </row>
    <row r="421" spans="2:2" s="414" customFormat="1" x14ac:dyDescent="0.3">
      <c r="B421" s="391"/>
    </row>
    <row r="422" spans="2:2" s="414" customFormat="1" x14ac:dyDescent="0.3">
      <c r="B422" s="391"/>
    </row>
    <row r="423" spans="2:2" s="414" customFormat="1" x14ac:dyDescent="0.3">
      <c r="B423" s="391"/>
    </row>
    <row r="424" spans="2:2" s="414" customFormat="1" x14ac:dyDescent="0.3">
      <c r="B424" s="391"/>
    </row>
    <row r="425" spans="2:2" s="414" customFormat="1" x14ac:dyDescent="0.3">
      <c r="B425" s="391"/>
    </row>
    <row r="426" spans="2:2" s="414" customFormat="1" x14ac:dyDescent="0.3">
      <c r="B426" s="391"/>
    </row>
    <row r="427" spans="2:2" s="414" customFormat="1" x14ac:dyDescent="0.3">
      <c r="B427" s="391"/>
    </row>
    <row r="428" spans="2:2" s="414" customFormat="1" x14ac:dyDescent="0.3">
      <c r="B428" s="391"/>
    </row>
    <row r="429" spans="2:2" s="414" customFormat="1" x14ac:dyDescent="0.3">
      <c r="B429" s="391"/>
    </row>
    <row r="430" spans="2:2" s="414" customFormat="1" x14ac:dyDescent="0.3">
      <c r="B430" s="391"/>
    </row>
    <row r="431" spans="2:2" s="414" customFormat="1" x14ac:dyDescent="0.3">
      <c r="B431" s="391"/>
    </row>
    <row r="432" spans="2:2" s="414" customFormat="1" x14ac:dyDescent="0.3">
      <c r="B432" s="391"/>
    </row>
    <row r="433" spans="2:2" s="414" customFormat="1" x14ac:dyDescent="0.3">
      <c r="B433" s="391"/>
    </row>
    <row r="434" spans="2:2" s="414" customFormat="1" x14ac:dyDescent="0.3">
      <c r="B434" s="391"/>
    </row>
    <row r="435" spans="2:2" s="414" customFormat="1" x14ac:dyDescent="0.3">
      <c r="B435" s="391"/>
    </row>
    <row r="436" spans="2:2" s="414" customFormat="1" x14ac:dyDescent="0.3">
      <c r="B436" s="391"/>
    </row>
    <row r="437" spans="2:2" s="414" customFormat="1" x14ac:dyDescent="0.3">
      <c r="B437" s="391"/>
    </row>
    <row r="438" spans="2:2" s="414" customFormat="1" x14ac:dyDescent="0.3">
      <c r="B438" s="391"/>
    </row>
    <row r="439" spans="2:2" s="414" customFormat="1" x14ac:dyDescent="0.3">
      <c r="B439" s="391"/>
    </row>
    <row r="440" spans="2:2" s="414" customFormat="1" x14ac:dyDescent="0.3">
      <c r="B440" s="391"/>
    </row>
    <row r="441" spans="2:2" s="414" customFormat="1" x14ac:dyDescent="0.3">
      <c r="B441" s="391"/>
    </row>
    <row r="442" spans="2:2" s="414" customFormat="1" x14ac:dyDescent="0.3">
      <c r="B442" s="391"/>
    </row>
    <row r="443" spans="2:2" s="414" customFormat="1" x14ac:dyDescent="0.3">
      <c r="B443" s="391"/>
    </row>
    <row r="444" spans="2:2" s="414" customFormat="1" x14ac:dyDescent="0.3">
      <c r="B444" s="391"/>
    </row>
    <row r="445" spans="2:2" s="414" customFormat="1" x14ac:dyDescent="0.3">
      <c r="B445" s="391"/>
    </row>
    <row r="446" spans="2:2" s="414" customFormat="1" x14ac:dyDescent="0.3">
      <c r="B446" s="391"/>
    </row>
    <row r="447" spans="2:2" s="414" customFormat="1" x14ac:dyDescent="0.3">
      <c r="B447" s="391"/>
    </row>
    <row r="448" spans="2:2" s="414" customFormat="1" x14ac:dyDescent="0.3">
      <c r="B448" s="391"/>
    </row>
    <row r="449" spans="2:2" s="414" customFormat="1" x14ac:dyDescent="0.3">
      <c r="B449" s="391"/>
    </row>
    <row r="450" spans="2:2" s="414" customFormat="1" x14ac:dyDescent="0.3">
      <c r="B450" s="391"/>
    </row>
    <row r="451" spans="2:2" s="414" customFormat="1" x14ac:dyDescent="0.3">
      <c r="B451" s="391"/>
    </row>
    <row r="452" spans="2:2" s="414" customFormat="1" x14ac:dyDescent="0.3">
      <c r="B452" s="391"/>
    </row>
    <row r="453" spans="2:2" s="414" customFormat="1" x14ac:dyDescent="0.3">
      <c r="B453" s="391"/>
    </row>
    <row r="454" spans="2:2" s="414" customFormat="1" x14ac:dyDescent="0.3">
      <c r="B454" s="391"/>
    </row>
    <row r="455" spans="2:2" s="414" customFormat="1" x14ac:dyDescent="0.3">
      <c r="B455" s="391"/>
    </row>
    <row r="456" spans="2:2" s="414" customFormat="1" x14ac:dyDescent="0.3">
      <c r="B456" s="391"/>
    </row>
    <row r="457" spans="2:2" s="414" customFormat="1" x14ac:dyDescent="0.3">
      <c r="B457" s="391"/>
    </row>
    <row r="458" spans="2:2" s="414" customFormat="1" x14ac:dyDescent="0.3">
      <c r="B458" s="391"/>
    </row>
    <row r="459" spans="2:2" s="414" customFormat="1" x14ac:dyDescent="0.3">
      <c r="B459" s="391"/>
    </row>
    <row r="460" spans="2:2" s="414" customFormat="1" x14ac:dyDescent="0.3">
      <c r="B460" s="391"/>
    </row>
    <row r="461" spans="2:2" s="414" customFormat="1" x14ac:dyDescent="0.3">
      <c r="B461" s="391"/>
    </row>
    <row r="462" spans="2:2" s="414" customFormat="1" x14ac:dyDescent="0.3">
      <c r="B462" s="391"/>
    </row>
    <row r="463" spans="2:2" s="414" customFormat="1" x14ac:dyDescent="0.3">
      <c r="B463" s="391"/>
    </row>
    <row r="464" spans="2:2" s="414" customFormat="1" x14ac:dyDescent="0.3">
      <c r="B464" s="391"/>
    </row>
    <row r="465" spans="2:2" s="414" customFormat="1" x14ac:dyDescent="0.3">
      <c r="B465" s="391"/>
    </row>
    <row r="466" spans="2:2" s="414" customFormat="1" x14ac:dyDescent="0.3">
      <c r="B466" s="391"/>
    </row>
    <row r="467" spans="2:2" s="414" customFormat="1" x14ac:dyDescent="0.3">
      <c r="B467" s="391"/>
    </row>
    <row r="468" spans="2:2" s="414" customFormat="1" x14ac:dyDescent="0.3">
      <c r="B468" s="391"/>
    </row>
    <row r="469" spans="2:2" s="414" customFormat="1" x14ac:dyDescent="0.3">
      <c r="B469" s="391"/>
    </row>
    <row r="470" spans="2:2" s="414" customFormat="1" x14ac:dyDescent="0.3">
      <c r="B470" s="391"/>
    </row>
    <row r="471" spans="2:2" s="414" customFormat="1" x14ac:dyDescent="0.3">
      <c r="B471" s="391"/>
    </row>
    <row r="472" spans="2:2" s="414" customFormat="1" x14ac:dyDescent="0.3">
      <c r="B472" s="391"/>
    </row>
    <row r="473" spans="2:2" s="414" customFormat="1" x14ac:dyDescent="0.3">
      <c r="B473" s="391"/>
    </row>
    <row r="474" spans="2:2" s="414" customFormat="1" x14ac:dyDescent="0.3">
      <c r="B474" s="391"/>
    </row>
    <row r="475" spans="2:2" s="414" customFormat="1" x14ac:dyDescent="0.3">
      <c r="B475" s="391"/>
    </row>
    <row r="476" spans="2:2" s="414" customFormat="1" x14ac:dyDescent="0.3">
      <c r="B476" s="391"/>
    </row>
    <row r="477" spans="2:2" s="414" customFormat="1" x14ac:dyDescent="0.3">
      <c r="B477" s="391"/>
    </row>
    <row r="478" spans="2:2" s="414" customFormat="1" x14ac:dyDescent="0.3">
      <c r="B478" s="391"/>
    </row>
    <row r="479" spans="2:2" s="414" customFormat="1" x14ac:dyDescent="0.3">
      <c r="B479" s="391"/>
    </row>
    <row r="480" spans="2:2" s="414" customFormat="1" x14ac:dyDescent="0.3">
      <c r="B480" s="391"/>
    </row>
    <row r="481" spans="2:2" s="414" customFormat="1" x14ac:dyDescent="0.3">
      <c r="B481" s="391"/>
    </row>
    <row r="482" spans="2:2" s="414" customFormat="1" x14ac:dyDescent="0.3">
      <c r="B482" s="391"/>
    </row>
    <row r="483" spans="2:2" s="414" customFormat="1" x14ac:dyDescent="0.3">
      <c r="B483" s="391"/>
    </row>
    <row r="484" spans="2:2" s="414" customFormat="1" x14ac:dyDescent="0.3">
      <c r="B484" s="391"/>
    </row>
    <row r="485" spans="2:2" s="414" customFormat="1" x14ac:dyDescent="0.3">
      <c r="B485" s="391"/>
    </row>
    <row r="486" spans="2:2" s="414" customFormat="1" x14ac:dyDescent="0.3">
      <c r="B486" s="391"/>
    </row>
    <row r="487" spans="2:2" s="414" customFormat="1" x14ac:dyDescent="0.3">
      <c r="B487" s="391"/>
    </row>
    <row r="488" spans="2:2" s="414" customFormat="1" x14ac:dyDescent="0.3">
      <c r="B488" s="391"/>
    </row>
    <row r="489" spans="2:2" s="414" customFormat="1" x14ac:dyDescent="0.3">
      <c r="B489" s="391"/>
    </row>
    <row r="490" spans="2:2" s="414" customFormat="1" x14ac:dyDescent="0.3">
      <c r="B490" s="391"/>
    </row>
    <row r="491" spans="2:2" s="414" customFormat="1" x14ac:dyDescent="0.3">
      <c r="B491" s="391"/>
    </row>
    <row r="492" spans="2:2" s="414" customFormat="1" x14ac:dyDescent="0.3">
      <c r="B492" s="391"/>
    </row>
    <row r="493" spans="2:2" s="414" customFormat="1" x14ac:dyDescent="0.3">
      <c r="B493" s="391"/>
    </row>
    <row r="494" spans="2:2" s="414" customFormat="1" x14ac:dyDescent="0.3">
      <c r="B494" s="391"/>
    </row>
    <row r="495" spans="2:2" s="414" customFormat="1" x14ac:dyDescent="0.3">
      <c r="B495" s="391"/>
    </row>
    <row r="496" spans="2:2" s="414" customFormat="1" x14ac:dyDescent="0.3">
      <c r="B496" s="391"/>
    </row>
    <row r="497" spans="2:2" s="414" customFormat="1" x14ac:dyDescent="0.3">
      <c r="B497" s="391"/>
    </row>
    <row r="498" spans="2:2" s="414" customFormat="1" x14ac:dyDescent="0.3">
      <c r="B498" s="391"/>
    </row>
    <row r="499" spans="2:2" s="414" customFormat="1" x14ac:dyDescent="0.3">
      <c r="B499" s="391"/>
    </row>
    <row r="500" spans="2:2" s="414" customFormat="1" x14ac:dyDescent="0.3">
      <c r="B500" s="391"/>
    </row>
    <row r="501" spans="2:2" s="414" customFormat="1" x14ac:dyDescent="0.3">
      <c r="B501" s="391"/>
    </row>
    <row r="502" spans="2:2" s="414" customFormat="1" x14ac:dyDescent="0.3">
      <c r="B502" s="391"/>
    </row>
    <row r="503" spans="2:2" s="414" customFormat="1" x14ac:dyDescent="0.3">
      <c r="B503" s="391"/>
    </row>
    <row r="504" spans="2:2" s="414" customFormat="1" x14ac:dyDescent="0.3">
      <c r="B504" s="391"/>
    </row>
    <row r="505" spans="2:2" s="414" customFormat="1" x14ac:dyDescent="0.3">
      <c r="B505" s="391"/>
    </row>
    <row r="506" spans="2:2" s="414" customFormat="1" x14ac:dyDescent="0.3">
      <c r="B506" s="391"/>
    </row>
    <row r="507" spans="2:2" s="414" customFormat="1" x14ac:dyDescent="0.3">
      <c r="B507" s="391"/>
    </row>
    <row r="508" spans="2:2" s="414" customFormat="1" x14ac:dyDescent="0.3">
      <c r="B508" s="391"/>
    </row>
    <row r="509" spans="2:2" s="414" customFormat="1" x14ac:dyDescent="0.3">
      <c r="B509" s="391"/>
    </row>
    <row r="510" spans="2:2" s="414" customFormat="1" x14ac:dyDescent="0.3">
      <c r="B510" s="391"/>
    </row>
    <row r="511" spans="2:2" s="414" customFormat="1" x14ac:dyDescent="0.3">
      <c r="B511" s="391"/>
    </row>
    <row r="512" spans="2:2" s="414" customFormat="1" x14ac:dyDescent="0.3">
      <c r="B512" s="391"/>
    </row>
    <row r="513" spans="2:2" s="414" customFormat="1" x14ac:dyDescent="0.3">
      <c r="B513" s="391"/>
    </row>
    <row r="514" spans="2:2" s="414" customFormat="1" x14ac:dyDescent="0.3">
      <c r="B514" s="391"/>
    </row>
    <row r="515" spans="2:2" s="414" customFormat="1" x14ac:dyDescent="0.3">
      <c r="B515" s="391"/>
    </row>
    <row r="516" spans="2:2" s="414" customFormat="1" x14ac:dyDescent="0.3">
      <c r="B516" s="391"/>
    </row>
    <row r="517" spans="2:2" s="414" customFormat="1" x14ac:dyDescent="0.3">
      <c r="B517" s="391"/>
    </row>
    <row r="518" spans="2:2" s="414" customFormat="1" x14ac:dyDescent="0.3">
      <c r="B518" s="391"/>
    </row>
    <row r="519" spans="2:2" s="414" customFormat="1" x14ac:dyDescent="0.3">
      <c r="B519" s="391"/>
    </row>
    <row r="520" spans="2:2" s="414" customFormat="1" x14ac:dyDescent="0.3">
      <c r="B520" s="391"/>
    </row>
    <row r="521" spans="2:2" s="414" customFormat="1" x14ac:dyDescent="0.3">
      <c r="B521" s="391"/>
    </row>
    <row r="522" spans="2:2" s="414" customFormat="1" x14ac:dyDescent="0.3">
      <c r="B522" s="391"/>
    </row>
    <row r="523" spans="2:2" s="414" customFormat="1" x14ac:dyDescent="0.3">
      <c r="B523" s="391"/>
    </row>
    <row r="524" spans="2:2" s="414" customFormat="1" x14ac:dyDescent="0.3">
      <c r="B524" s="391"/>
    </row>
    <row r="525" spans="2:2" s="414" customFormat="1" x14ac:dyDescent="0.3">
      <c r="B525" s="391"/>
    </row>
    <row r="526" spans="2:2" s="414" customFormat="1" x14ac:dyDescent="0.3">
      <c r="B526" s="391"/>
    </row>
    <row r="527" spans="2:2" s="414" customFormat="1" x14ac:dyDescent="0.3">
      <c r="B527" s="391"/>
    </row>
    <row r="528" spans="2:2" s="414" customFormat="1" x14ac:dyDescent="0.3">
      <c r="B528" s="391"/>
    </row>
    <row r="529" spans="2:2" s="414" customFormat="1" x14ac:dyDescent="0.3">
      <c r="B529" s="391"/>
    </row>
    <row r="530" spans="2:2" s="414" customFormat="1" x14ac:dyDescent="0.3">
      <c r="B530" s="391"/>
    </row>
    <row r="531" spans="2:2" s="414" customFormat="1" x14ac:dyDescent="0.3">
      <c r="B531" s="391"/>
    </row>
    <row r="532" spans="2:2" s="414" customFormat="1" x14ac:dyDescent="0.3">
      <c r="B532" s="391"/>
    </row>
    <row r="533" spans="2:2" s="414" customFormat="1" x14ac:dyDescent="0.3">
      <c r="B533" s="391"/>
    </row>
    <row r="534" spans="2:2" s="414" customFormat="1" x14ac:dyDescent="0.3">
      <c r="B534" s="391"/>
    </row>
    <row r="535" spans="2:2" s="414" customFormat="1" x14ac:dyDescent="0.3">
      <c r="B535" s="391"/>
    </row>
    <row r="536" spans="2:2" s="414" customFormat="1" x14ac:dyDescent="0.3">
      <c r="B536" s="391"/>
    </row>
    <row r="537" spans="2:2" s="414" customFormat="1" x14ac:dyDescent="0.3">
      <c r="B537" s="391"/>
    </row>
    <row r="538" spans="2:2" s="414" customFormat="1" x14ac:dyDescent="0.3">
      <c r="B538" s="391"/>
    </row>
    <row r="539" spans="2:2" s="414" customFormat="1" x14ac:dyDescent="0.3">
      <c r="B539" s="391"/>
    </row>
    <row r="540" spans="2:2" s="414" customFormat="1" x14ac:dyDescent="0.3">
      <c r="B540" s="391"/>
    </row>
    <row r="541" spans="2:2" s="414" customFormat="1" x14ac:dyDescent="0.3">
      <c r="B541" s="391"/>
    </row>
    <row r="542" spans="2:2" s="414" customFormat="1" x14ac:dyDescent="0.3">
      <c r="B542" s="391"/>
    </row>
    <row r="543" spans="2:2" s="414" customFormat="1" x14ac:dyDescent="0.3">
      <c r="B543" s="391"/>
    </row>
    <row r="544" spans="2:2" s="414" customFormat="1" x14ac:dyDescent="0.3">
      <c r="B544" s="391"/>
    </row>
    <row r="545" spans="2:2" s="414" customFormat="1" x14ac:dyDescent="0.3">
      <c r="B545" s="391"/>
    </row>
    <row r="546" spans="2:2" s="414" customFormat="1" x14ac:dyDescent="0.3">
      <c r="B546" s="391"/>
    </row>
    <row r="547" spans="2:2" s="414" customFormat="1" x14ac:dyDescent="0.3">
      <c r="B547" s="391"/>
    </row>
    <row r="548" spans="2:2" s="414" customFormat="1" x14ac:dyDescent="0.3">
      <c r="B548" s="391"/>
    </row>
    <row r="549" spans="2:2" s="414" customFormat="1" x14ac:dyDescent="0.3">
      <c r="B549" s="391"/>
    </row>
    <row r="550" spans="2:2" s="414" customFormat="1" x14ac:dyDescent="0.3">
      <c r="B550" s="391"/>
    </row>
    <row r="551" spans="2:2" s="414" customFormat="1" x14ac:dyDescent="0.3">
      <c r="B551" s="391"/>
    </row>
    <row r="552" spans="2:2" s="414" customFormat="1" x14ac:dyDescent="0.3">
      <c r="B552" s="391"/>
    </row>
    <row r="553" spans="2:2" s="414" customFormat="1" x14ac:dyDescent="0.3">
      <c r="B553" s="391"/>
    </row>
    <row r="554" spans="2:2" s="414" customFormat="1" x14ac:dyDescent="0.3">
      <c r="B554" s="391"/>
    </row>
    <row r="555" spans="2:2" s="414" customFormat="1" x14ac:dyDescent="0.3">
      <c r="B555" s="391"/>
    </row>
    <row r="556" spans="2:2" s="414" customFormat="1" x14ac:dyDescent="0.3">
      <c r="B556" s="391"/>
    </row>
    <row r="557" spans="2:2" s="414" customFormat="1" x14ac:dyDescent="0.3">
      <c r="B557" s="391"/>
    </row>
    <row r="558" spans="2:2" s="414" customFormat="1" x14ac:dyDescent="0.3">
      <c r="B558" s="391"/>
    </row>
    <row r="559" spans="2:2" s="414" customFormat="1" x14ac:dyDescent="0.3">
      <c r="B559" s="391"/>
    </row>
    <row r="560" spans="2:2" s="414" customFormat="1" x14ac:dyDescent="0.3">
      <c r="B560" s="391"/>
    </row>
    <row r="561" spans="2:2" s="414" customFormat="1" x14ac:dyDescent="0.3">
      <c r="B561" s="391"/>
    </row>
    <row r="562" spans="2:2" s="414" customFormat="1" x14ac:dyDescent="0.3">
      <c r="B562" s="391"/>
    </row>
    <row r="563" spans="2:2" s="414" customFormat="1" x14ac:dyDescent="0.3">
      <c r="B563" s="391"/>
    </row>
    <row r="564" spans="2:2" s="414" customFormat="1" x14ac:dyDescent="0.3">
      <c r="B564" s="391"/>
    </row>
    <row r="565" spans="2:2" s="414" customFormat="1" x14ac:dyDescent="0.3">
      <c r="B565" s="391"/>
    </row>
    <row r="566" spans="2:2" s="414" customFormat="1" x14ac:dyDescent="0.3">
      <c r="B566" s="391"/>
    </row>
    <row r="567" spans="2:2" s="414" customFormat="1" x14ac:dyDescent="0.3">
      <c r="B567" s="391"/>
    </row>
    <row r="568" spans="2:2" s="414" customFormat="1" x14ac:dyDescent="0.3">
      <c r="B568" s="391"/>
    </row>
    <row r="569" spans="2:2" s="414" customFormat="1" x14ac:dyDescent="0.3">
      <c r="B569" s="391"/>
    </row>
    <row r="570" spans="2:2" s="414" customFormat="1" x14ac:dyDescent="0.3">
      <c r="B570" s="391"/>
    </row>
    <row r="571" spans="2:2" s="414" customFormat="1" x14ac:dyDescent="0.3">
      <c r="B571" s="391"/>
    </row>
    <row r="572" spans="2:2" s="414" customFormat="1" x14ac:dyDescent="0.3">
      <c r="B572" s="391"/>
    </row>
    <row r="573" spans="2:2" s="414" customFormat="1" x14ac:dyDescent="0.3">
      <c r="B573" s="391"/>
    </row>
    <row r="574" spans="2:2" s="414" customFormat="1" x14ac:dyDescent="0.3">
      <c r="B574" s="391"/>
    </row>
    <row r="575" spans="2:2" s="414" customFormat="1" x14ac:dyDescent="0.3">
      <c r="B575" s="391"/>
    </row>
    <row r="576" spans="2:2" s="414" customFormat="1" x14ac:dyDescent="0.3">
      <c r="B576" s="391"/>
    </row>
    <row r="577" spans="2:2" s="414" customFormat="1" x14ac:dyDescent="0.3">
      <c r="B577" s="391"/>
    </row>
    <row r="578" spans="2:2" s="414" customFormat="1" x14ac:dyDescent="0.3">
      <c r="B578" s="391"/>
    </row>
    <row r="579" spans="2:2" s="414" customFormat="1" x14ac:dyDescent="0.3">
      <c r="B579" s="391"/>
    </row>
    <row r="580" spans="2:2" s="414" customFormat="1" x14ac:dyDescent="0.3">
      <c r="B580" s="391"/>
    </row>
    <row r="581" spans="2:2" s="414" customFormat="1" x14ac:dyDescent="0.3">
      <c r="B581" s="391"/>
    </row>
    <row r="582" spans="2:2" s="414" customFormat="1" x14ac:dyDescent="0.3">
      <c r="B582" s="391"/>
    </row>
    <row r="583" spans="2:2" s="414" customFormat="1" x14ac:dyDescent="0.3">
      <c r="B583" s="391"/>
    </row>
    <row r="584" spans="2:2" s="414" customFormat="1" x14ac:dyDescent="0.3">
      <c r="B584" s="391"/>
    </row>
    <row r="585" spans="2:2" s="414" customFormat="1" x14ac:dyDescent="0.3">
      <c r="B585" s="391"/>
    </row>
    <row r="586" spans="2:2" s="414" customFormat="1" x14ac:dyDescent="0.3">
      <c r="B586" s="391"/>
    </row>
    <row r="587" spans="2:2" s="414" customFormat="1" x14ac:dyDescent="0.3">
      <c r="B587" s="391"/>
    </row>
    <row r="588" spans="2:2" s="414" customFormat="1" x14ac:dyDescent="0.3">
      <c r="B588" s="391"/>
    </row>
    <row r="589" spans="2:2" s="414" customFormat="1" x14ac:dyDescent="0.3">
      <c r="B589" s="391"/>
    </row>
    <row r="590" spans="2:2" s="414" customFormat="1" x14ac:dyDescent="0.3">
      <c r="B590" s="391"/>
    </row>
    <row r="591" spans="2:2" s="414" customFormat="1" x14ac:dyDescent="0.3">
      <c r="B591" s="391"/>
    </row>
    <row r="592" spans="2:2" s="414" customFormat="1" x14ac:dyDescent="0.3">
      <c r="B592" s="391"/>
    </row>
    <row r="593" spans="2:2" s="414" customFormat="1" x14ac:dyDescent="0.3">
      <c r="B593" s="391"/>
    </row>
    <row r="594" spans="2:2" s="414" customFormat="1" x14ac:dyDescent="0.3">
      <c r="B594" s="391"/>
    </row>
    <row r="595" spans="2:2" s="414" customFormat="1" x14ac:dyDescent="0.3">
      <c r="B595" s="391"/>
    </row>
    <row r="596" spans="2:2" s="414" customFormat="1" x14ac:dyDescent="0.3">
      <c r="B596" s="391"/>
    </row>
    <row r="597" spans="2:2" s="414" customFormat="1" x14ac:dyDescent="0.3">
      <c r="B597" s="391"/>
    </row>
    <row r="598" spans="2:2" s="414" customFormat="1" x14ac:dyDescent="0.3">
      <c r="B598" s="391"/>
    </row>
    <row r="599" spans="2:2" s="414" customFormat="1" x14ac:dyDescent="0.3">
      <c r="B599" s="391"/>
    </row>
    <row r="600" spans="2:2" s="414" customFormat="1" x14ac:dyDescent="0.3">
      <c r="B600" s="391"/>
    </row>
    <row r="601" spans="2:2" s="414" customFormat="1" x14ac:dyDescent="0.3">
      <c r="B601" s="391"/>
    </row>
    <row r="602" spans="2:2" s="414" customFormat="1" x14ac:dyDescent="0.3">
      <c r="B602" s="391"/>
    </row>
    <row r="603" spans="2:2" s="414" customFormat="1" x14ac:dyDescent="0.3">
      <c r="B603" s="391"/>
    </row>
    <row r="604" spans="2:2" s="414" customFormat="1" x14ac:dyDescent="0.3">
      <c r="B604" s="391"/>
    </row>
    <row r="605" spans="2:2" s="414" customFormat="1" x14ac:dyDescent="0.3">
      <c r="B605" s="391"/>
    </row>
    <row r="606" spans="2:2" s="414" customFormat="1" x14ac:dyDescent="0.3">
      <c r="B606" s="391"/>
    </row>
    <row r="607" spans="2:2" s="414" customFormat="1" x14ac:dyDescent="0.3">
      <c r="B607" s="391"/>
    </row>
    <row r="608" spans="2:2" s="414" customFormat="1" x14ac:dyDescent="0.3">
      <c r="B608" s="391"/>
    </row>
    <row r="609" spans="2:2" s="414" customFormat="1" x14ac:dyDescent="0.3">
      <c r="B609" s="391"/>
    </row>
    <row r="610" spans="2:2" s="414" customFormat="1" x14ac:dyDescent="0.3">
      <c r="B610" s="391"/>
    </row>
    <row r="611" spans="2:2" s="414" customFormat="1" x14ac:dyDescent="0.3">
      <c r="B611" s="391"/>
    </row>
    <row r="612" spans="2:2" s="414" customFormat="1" x14ac:dyDescent="0.3">
      <c r="B612" s="391"/>
    </row>
    <row r="613" spans="2:2" s="414" customFormat="1" x14ac:dyDescent="0.3">
      <c r="B613" s="391"/>
    </row>
    <row r="614" spans="2:2" s="414" customFormat="1" x14ac:dyDescent="0.3">
      <c r="B614" s="391"/>
    </row>
    <row r="615" spans="2:2" s="414" customFormat="1" x14ac:dyDescent="0.3">
      <c r="B615" s="391"/>
    </row>
    <row r="616" spans="2:2" s="414" customFormat="1" x14ac:dyDescent="0.3">
      <c r="B616" s="391"/>
    </row>
    <row r="617" spans="2:2" s="414" customFormat="1" x14ac:dyDescent="0.3">
      <c r="B617" s="391"/>
    </row>
    <row r="618" spans="2:2" s="414" customFormat="1" x14ac:dyDescent="0.3">
      <c r="B618" s="391"/>
    </row>
    <row r="619" spans="2:2" s="414" customFormat="1" x14ac:dyDescent="0.3">
      <c r="B619" s="391"/>
    </row>
    <row r="620" spans="2:2" s="414" customFormat="1" x14ac:dyDescent="0.3">
      <c r="B620" s="391"/>
    </row>
    <row r="621" spans="2:2" s="414" customFormat="1" x14ac:dyDescent="0.3">
      <c r="B621" s="391"/>
    </row>
    <row r="622" spans="2:2" s="414" customFormat="1" x14ac:dyDescent="0.3">
      <c r="B622" s="391"/>
    </row>
    <row r="623" spans="2:2" s="414" customFormat="1" x14ac:dyDescent="0.3">
      <c r="B623" s="391"/>
    </row>
    <row r="624" spans="2:2" s="414" customFormat="1" x14ac:dyDescent="0.3">
      <c r="B624" s="391"/>
    </row>
    <row r="625" spans="2:2" s="414" customFormat="1" x14ac:dyDescent="0.3">
      <c r="B625" s="391"/>
    </row>
    <row r="626" spans="2:2" s="414" customFormat="1" x14ac:dyDescent="0.3">
      <c r="B626" s="391"/>
    </row>
    <row r="627" spans="2:2" s="414" customFormat="1" x14ac:dyDescent="0.3">
      <c r="B627" s="391"/>
    </row>
    <row r="628" spans="2:2" s="414" customFormat="1" x14ac:dyDescent="0.3">
      <c r="B628" s="391"/>
    </row>
    <row r="629" spans="2:2" s="414" customFormat="1" x14ac:dyDescent="0.3">
      <c r="B629" s="391"/>
    </row>
    <row r="630" spans="2:2" s="414" customFormat="1" x14ac:dyDescent="0.3">
      <c r="B630" s="391"/>
    </row>
    <row r="631" spans="2:2" s="414" customFormat="1" x14ac:dyDescent="0.3">
      <c r="B631" s="391"/>
    </row>
    <row r="632" spans="2:2" s="414" customFormat="1" x14ac:dyDescent="0.3">
      <c r="B632" s="391"/>
    </row>
    <row r="633" spans="2:2" s="414" customFormat="1" x14ac:dyDescent="0.3">
      <c r="B633" s="391"/>
    </row>
    <row r="634" spans="2:2" s="414" customFormat="1" x14ac:dyDescent="0.3">
      <c r="B634" s="391"/>
    </row>
    <row r="635" spans="2:2" s="414" customFormat="1" x14ac:dyDescent="0.3">
      <c r="B635" s="391"/>
    </row>
    <row r="636" spans="2:2" s="414" customFormat="1" x14ac:dyDescent="0.3">
      <c r="B636" s="391"/>
    </row>
    <row r="637" spans="2:2" s="414" customFormat="1" x14ac:dyDescent="0.3">
      <c r="B637" s="391"/>
    </row>
    <row r="638" spans="2:2" s="414" customFormat="1" x14ac:dyDescent="0.3">
      <c r="B638" s="391"/>
    </row>
    <row r="639" spans="2:2" s="414" customFormat="1" x14ac:dyDescent="0.3">
      <c r="B639" s="391"/>
    </row>
    <row r="640" spans="2:2" s="414" customFormat="1" x14ac:dyDescent="0.3">
      <c r="B640" s="391"/>
    </row>
    <row r="641" spans="2:2" s="414" customFormat="1" x14ac:dyDescent="0.3">
      <c r="B641" s="391"/>
    </row>
    <row r="642" spans="2:2" s="414" customFormat="1" x14ac:dyDescent="0.3">
      <c r="B642" s="391"/>
    </row>
    <row r="643" spans="2:2" s="414" customFormat="1" x14ac:dyDescent="0.3">
      <c r="B643" s="391"/>
    </row>
    <row r="644" spans="2:2" s="414" customFormat="1" x14ac:dyDescent="0.3">
      <c r="B644" s="391"/>
    </row>
    <row r="645" spans="2:2" s="414" customFormat="1" x14ac:dyDescent="0.3">
      <c r="B645" s="391"/>
    </row>
    <row r="646" spans="2:2" s="414" customFormat="1" x14ac:dyDescent="0.3">
      <c r="B646" s="391"/>
    </row>
    <row r="647" spans="2:2" s="414" customFormat="1" x14ac:dyDescent="0.3">
      <c r="B647" s="391"/>
    </row>
    <row r="648" spans="2:2" s="414" customFormat="1" x14ac:dyDescent="0.3">
      <c r="B648" s="391"/>
    </row>
    <row r="649" spans="2:2" s="414" customFormat="1" x14ac:dyDescent="0.3">
      <c r="B649" s="391"/>
    </row>
    <row r="650" spans="2:2" s="414" customFormat="1" x14ac:dyDescent="0.3">
      <c r="B650" s="391"/>
    </row>
    <row r="651" spans="2:2" s="414" customFormat="1" x14ac:dyDescent="0.3">
      <c r="B651" s="391"/>
    </row>
    <row r="652" spans="2:2" s="414" customFormat="1" x14ac:dyDescent="0.3">
      <c r="B652" s="391"/>
    </row>
    <row r="653" spans="2:2" s="414" customFormat="1" x14ac:dyDescent="0.3">
      <c r="B653" s="391"/>
    </row>
    <row r="654" spans="2:2" s="414" customFormat="1" x14ac:dyDescent="0.3">
      <c r="B654" s="391"/>
    </row>
    <row r="655" spans="2:2" s="414" customFormat="1" x14ac:dyDescent="0.3">
      <c r="B655" s="391"/>
    </row>
    <row r="656" spans="2:2" s="414" customFormat="1" x14ac:dyDescent="0.3">
      <c r="B656" s="391"/>
    </row>
    <row r="657" spans="2:2" s="414" customFormat="1" x14ac:dyDescent="0.3">
      <c r="B657" s="391"/>
    </row>
    <row r="658" spans="2:2" s="414" customFormat="1" x14ac:dyDescent="0.3">
      <c r="B658" s="391"/>
    </row>
    <row r="659" spans="2:2" s="414" customFormat="1" x14ac:dyDescent="0.3">
      <c r="B659" s="391"/>
    </row>
    <row r="660" spans="2:2" s="414" customFormat="1" x14ac:dyDescent="0.3">
      <c r="B660" s="391"/>
    </row>
    <row r="661" spans="2:2" s="414" customFormat="1" x14ac:dyDescent="0.3">
      <c r="B661" s="391"/>
    </row>
    <row r="662" spans="2:2" s="414" customFormat="1" x14ac:dyDescent="0.3">
      <c r="B662" s="391"/>
    </row>
    <row r="663" spans="2:2" s="414" customFormat="1" x14ac:dyDescent="0.3">
      <c r="B663" s="391"/>
    </row>
    <row r="664" spans="2:2" s="414" customFormat="1" x14ac:dyDescent="0.3">
      <c r="B664" s="391"/>
    </row>
    <row r="665" spans="2:2" s="414" customFormat="1" x14ac:dyDescent="0.3">
      <c r="B665" s="391"/>
    </row>
    <row r="666" spans="2:2" s="414" customFormat="1" x14ac:dyDescent="0.3">
      <c r="B666" s="391"/>
    </row>
    <row r="667" spans="2:2" s="414" customFormat="1" x14ac:dyDescent="0.3">
      <c r="B667" s="391"/>
    </row>
    <row r="668" spans="2:2" s="414" customFormat="1" x14ac:dyDescent="0.3">
      <c r="B668" s="391"/>
    </row>
    <row r="669" spans="2:2" s="414" customFormat="1" x14ac:dyDescent="0.3">
      <c r="B669" s="391"/>
    </row>
    <row r="670" spans="2:2" s="414" customFormat="1" x14ac:dyDescent="0.3">
      <c r="B670" s="391"/>
    </row>
    <row r="671" spans="2:2" s="414" customFormat="1" x14ac:dyDescent="0.3">
      <c r="B671" s="391"/>
    </row>
    <row r="672" spans="2:2" s="414" customFormat="1" x14ac:dyDescent="0.3">
      <c r="B672" s="391"/>
    </row>
    <row r="673" spans="2:2" s="414" customFormat="1" x14ac:dyDescent="0.3">
      <c r="B673" s="391"/>
    </row>
    <row r="674" spans="2:2" s="414" customFormat="1" x14ac:dyDescent="0.3">
      <c r="B674" s="391"/>
    </row>
    <row r="675" spans="2:2" s="414" customFormat="1" x14ac:dyDescent="0.3">
      <c r="B675" s="391"/>
    </row>
    <row r="676" spans="2:2" s="414" customFormat="1" x14ac:dyDescent="0.3">
      <c r="B676" s="391"/>
    </row>
    <row r="677" spans="2:2" s="414" customFormat="1" x14ac:dyDescent="0.3">
      <c r="B677" s="391"/>
    </row>
    <row r="678" spans="2:2" s="414" customFormat="1" x14ac:dyDescent="0.3">
      <c r="B678" s="391"/>
    </row>
    <row r="679" spans="2:2" s="414" customFormat="1" x14ac:dyDescent="0.3">
      <c r="B679" s="391"/>
    </row>
    <row r="680" spans="2:2" s="414" customFormat="1" x14ac:dyDescent="0.3">
      <c r="B680" s="391"/>
    </row>
    <row r="681" spans="2:2" s="414" customFormat="1" x14ac:dyDescent="0.3">
      <c r="B681" s="391"/>
    </row>
    <row r="682" spans="2:2" s="414" customFormat="1" x14ac:dyDescent="0.3">
      <c r="B682" s="391"/>
    </row>
    <row r="683" spans="2:2" s="414" customFormat="1" x14ac:dyDescent="0.3">
      <c r="B683" s="391"/>
    </row>
    <row r="684" spans="2:2" s="414" customFormat="1" x14ac:dyDescent="0.3">
      <c r="B684" s="391"/>
    </row>
    <row r="685" spans="2:2" s="414" customFormat="1" x14ac:dyDescent="0.3">
      <c r="B685" s="391"/>
    </row>
    <row r="686" spans="2:2" s="414" customFormat="1" x14ac:dyDescent="0.3">
      <c r="B686" s="391"/>
    </row>
    <row r="687" spans="2:2" s="414" customFormat="1" x14ac:dyDescent="0.3">
      <c r="B687" s="391"/>
    </row>
    <row r="688" spans="2:2" s="414" customFormat="1" x14ac:dyDescent="0.3">
      <c r="B688" s="391"/>
    </row>
    <row r="689" spans="2:2" s="414" customFormat="1" x14ac:dyDescent="0.3">
      <c r="B689" s="391"/>
    </row>
    <row r="690" spans="2:2" s="414" customFormat="1" x14ac:dyDescent="0.3">
      <c r="B690" s="391"/>
    </row>
    <row r="691" spans="2:2" s="414" customFormat="1" x14ac:dyDescent="0.3">
      <c r="B691" s="391"/>
    </row>
    <row r="692" spans="2:2" s="414" customFormat="1" x14ac:dyDescent="0.3">
      <c r="B692" s="391"/>
    </row>
    <row r="693" spans="2:2" s="414" customFormat="1" x14ac:dyDescent="0.3">
      <c r="B693" s="391"/>
    </row>
    <row r="694" spans="2:2" s="414" customFormat="1" x14ac:dyDescent="0.3">
      <c r="B694" s="391"/>
    </row>
    <row r="695" spans="2:2" s="414" customFormat="1" x14ac:dyDescent="0.3">
      <c r="B695" s="391"/>
    </row>
    <row r="696" spans="2:2" s="414" customFormat="1" x14ac:dyDescent="0.3">
      <c r="B696" s="391"/>
    </row>
    <row r="697" spans="2:2" s="414" customFormat="1" x14ac:dyDescent="0.3">
      <c r="B697" s="391"/>
    </row>
    <row r="698" spans="2:2" s="414" customFormat="1" x14ac:dyDescent="0.3">
      <c r="B698" s="391"/>
    </row>
    <row r="699" spans="2:2" s="414" customFormat="1" x14ac:dyDescent="0.3">
      <c r="B699" s="391"/>
    </row>
    <row r="700" spans="2:2" s="414" customFormat="1" x14ac:dyDescent="0.3">
      <c r="B700" s="391"/>
    </row>
    <row r="701" spans="2:2" s="414" customFormat="1" x14ac:dyDescent="0.3">
      <c r="B701" s="391"/>
    </row>
    <row r="702" spans="2:2" s="414" customFormat="1" x14ac:dyDescent="0.3">
      <c r="B702" s="391"/>
    </row>
    <row r="703" spans="2:2" s="414" customFormat="1" x14ac:dyDescent="0.3">
      <c r="B703" s="391"/>
    </row>
    <row r="704" spans="2:2" s="414" customFormat="1" x14ac:dyDescent="0.3">
      <c r="B704" s="391"/>
    </row>
    <row r="705" spans="2:2" s="414" customFormat="1" x14ac:dyDescent="0.3">
      <c r="B705" s="391"/>
    </row>
    <row r="706" spans="2:2" s="414" customFormat="1" x14ac:dyDescent="0.3">
      <c r="B706" s="391"/>
    </row>
    <row r="707" spans="2:2" s="414" customFormat="1" x14ac:dyDescent="0.3">
      <c r="B707" s="391"/>
    </row>
    <row r="708" spans="2:2" s="414" customFormat="1" x14ac:dyDescent="0.3">
      <c r="B708" s="391"/>
    </row>
    <row r="709" spans="2:2" s="414" customFormat="1" x14ac:dyDescent="0.3">
      <c r="B709" s="391"/>
    </row>
    <row r="710" spans="2:2" s="414" customFormat="1" x14ac:dyDescent="0.3">
      <c r="B710" s="391"/>
    </row>
    <row r="711" spans="2:2" s="414" customFormat="1" x14ac:dyDescent="0.3">
      <c r="B711" s="391"/>
    </row>
    <row r="712" spans="2:2" s="414" customFormat="1" x14ac:dyDescent="0.3">
      <c r="B712" s="391"/>
    </row>
    <row r="713" spans="2:2" s="414" customFormat="1" x14ac:dyDescent="0.3">
      <c r="B713" s="391"/>
    </row>
    <row r="714" spans="2:2" s="414" customFormat="1" x14ac:dyDescent="0.3">
      <c r="B714" s="391"/>
    </row>
    <row r="715" spans="2:2" s="414" customFormat="1" x14ac:dyDescent="0.3">
      <c r="B715" s="391"/>
    </row>
    <row r="716" spans="2:2" s="414" customFormat="1" x14ac:dyDescent="0.3">
      <c r="B716" s="391"/>
    </row>
    <row r="717" spans="2:2" s="414" customFormat="1" x14ac:dyDescent="0.3">
      <c r="B717" s="391"/>
    </row>
    <row r="718" spans="2:2" s="414" customFormat="1" x14ac:dyDescent="0.3">
      <c r="B718" s="391"/>
    </row>
    <row r="719" spans="2:2" s="414" customFormat="1" x14ac:dyDescent="0.3">
      <c r="B719" s="391"/>
    </row>
    <row r="720" spans="2:2" s="414" customFormat="1" x14ac:dyDescent="0.3">
      <c r="B720" s="391"/>
    </row>
    <row r="721" spans="2:2" s="414" customFormat="1" x14ac:dyDescent="0.3">
      <c r="B721" s="391"/>
    </row>
    <row r="722" spans="2:2" s="414" customFormat="1" x14ac:dyDescent="0.3">
      <c r="B722" s="391"/>
    </row>
    <row r="723" spans="2:2" s="414" customFormat="1" x14ac:dyDescent="0.3">
      <c r="B723" s="391"/>
    </row>
    <row r="724" spans="2:2" s="414" customFormat="1" x14ac:dyDescent="0.3">
      <c r="B724" s="391"/>
    </row>
    <row r="725" spans="2:2" s="414" customFormat="1" x14ac:dyDescent="0.3">
      <c r="B725" s="391"/>
    </row>
    <row r="726" spans="2:2" s="414" customFormat="1" x14ac:dyDescent="0.3">
      <c r="B726" s="391"/>
    </row>
    <row r="727" spans="2:2" s="414" customFormat="1" x14ac:dyDescent="0.3">
      <c r="B727" s="391"/>
    </row>
    <row r="728" spans="2:2" s="414" customFormat="1" x14ac:dyDescent="0.3">
      <c r="B728" s="391"/>
    </row>
    <row r="729" spans="2:2" s="414" customFormat="1" x14ac:dyDescent="0.3">
      <c r="B729" s="391"/>
    </row>
    <row r="730" spans="2:2" s="414" customFormat="1" x14ac:dyDescent="0.3">
      <c r="B730" s="391"/>
    </row>
    <row r="731" spans="2:2" s="414" customFormat="1" x14ac:dyDescent="0.3">
      <c r="B731" s="391"/>
    </row>
    <row r="732" spans="2:2" s="414" customFormat="1" x14ac:dyDescent="0.3">
      <c r="B732" s="391"/>
    </row>
    <row r="733" spans="2:2" s="414" customFormat="1" x14ac:dyDescent="0.3">
      <c r="B733" s="391"/>
    </row>
    <row r="734" spans="2:2" s="414" customFormat="1" x14ac:dyDescent="0.3">
      <c r="B734" s="391"/>
    </row>
    <row r="735" spans="2:2" s="414" customFormat="1" x14ac:dyDescent="0.3">
      <c r="B735" s="391"/>
    </row>
    <row r="736" spans="2:2" s="414" customFormat="1" x14ac:dyDescent="0.3">
      <c r="B736" s="391"/>
    </row>
    <row r="737" spans="2:2" s="414" customFormat="1" x14ac:dyDescent="0.3">
      <c r="B737" s="391"/>
    </row>
    <row r="738" spans="2:2" s="414" customFormat="1" x14ac:dyDescent="0.3">
      <c r="B738" s="391"/>
    </row>
    <row r="739" spans="2:2" s="414" customFormat="1" x14ac:dyDescent="0.3">
      <c r="B739" s="391"/>
    </row>
    <row r="740" spans="2:2" s="414" customFormat="1" x14ac:dyDescent="0.3">
      <c r="B740" s="391"/>
    </row>
    <row r="741" spans="2:2" s="414" customFormat="1" x14ac:dyDescent="0.3">
      <c r="B741" s="391"/>
    </row>
    <row r="742" spans="2:2" s="414" customFormat="1" x14ac:dyDescent="0.3">
      <c r="B742" s="391"/>
    </row>
    <row r="743" spans="2:2" s="414" customFormat="1" x14ac:dyDescent="0.3">
      <c r="B743" s="391"/>
    </row>
    <row r="744" spans="2:2" s="414" customFormat="1" x14ac:dyDescent="0.3">
      <c r="B744" s="391"/>
    </row>
    <row r="745" spans="2:2" s="414" customFormat="1" x14ac:dyDescent="0.3">
      <c r="B745" s="391"/>
    </row>
    <row r="746" spans="2:2" s="414" customFormat="1" x14ac:dyDescent="0.3">
      <c r="B746" s="391"/>
    </row>
    <row r="747" spans="2:2" s="414" customFormat="1" x14ac:dyDescent="0.3">
      <c r="B747" s="391"/>
    </row>
    <row r="748" spans="2:2" s="414" customFormat="1" x14ac:dyDescent="0.3">
      <c r="B748" s="391"/>
    </row>
    <row r="749" spans="2:2" s="414" customFormat="1" x14ac:dyDescent="0.3">
      <c r="B749" s="391"/>
    </row>
    <row r="750" spans="2:2" s="414" customFormat="1" x14ac:dyDescent="0.3">
      <c r="B750" s="391"/>
    </row>
    <row r="751" spans="2:2" s="414" customFormat="1" x14ac:dyDescent="0.3">
      <c r="B751" s="391"/>
    </row>
    <row r="752" spans="2:2" s="414" customFormat="1" x14ac:dyDescent="0.3">
      <c r="B752" s="391"/>
    </row>
    <row r="753" spans="2:2" s="414" customFormat="1" x14ac:dyDescent="0.3">
      <c r="B753" s="391"/>
    </row>
    <row r="754" spans="2:2" s="414" customFormat="1" x14ac:dyDescent="0.3">
      <c r="B754" s="391"/>
    </row>
    <row r="755" spans="2:2" s="414" customFormat="1" x14ac:dyDescent="0.3">
      <c r="B755" s="391"/>
    </row>
    <row r="756" spans="2:2" s="414" customFormat="1" x14ac:dyDescent="0.3">
      <c r="B756" s="391"/>
    </row>
    <row r="757" spans="2:2" s="414" customFormat="1" x14ac:dyDescent="0.3">
      <c r="B757" s="391"/>
    </row>
    <row r="758" spans="2:2" s="414" customFormat="1" x14ac:dyDescent="0.3">
      <c r="B758" s="391"/>
    </row>
    <row r="759" spans="2:2" s="414" customFormat="1" x14ac:dyDescent="0.3">
      <c r="B759" s="391"/>
    </row>
    <row r="760" spans="2:2" s="414" customFormat="1" x14ac:dyDescent="0.3">
      <c r="B760" s="391"/>
    </row>
    <row r="761" spans="2:2" s="414" customFormat="1" x14ac:dyDescent="0.3">
      <c r="B761" s="391"/>
    </row>
    <row r="762" spans="2:2" s="414" customFormat="1" x14ac:dyDescent="0.3">
      <c r="B762" s="391"/>
    </row>
    <row r="763" spans="2:2" s="414" customFormat="1" x14ac:dyDescent="0.3">
      <c r="B763" s="391"/>
    </row>
    <row r="764" spans="2:2" s="414" customFormat="1" x14ac:dyDescent="0.3">
      <c r="B764" s="391"/>
    </row>
    <row r="765" spans="2:2" s="414" customFormat="1" x14ac:dyDescent="0.3">
      <c r="B765" s="391"/>
    </row>
    <row r="766" spans="2:2" s="414" customFormat="1" x14ac:dyDescent="0.3">
      <c r="B766" s="391"/>
    </row>
    <row r="767" spans="2:2" s="414" customFormat="1" x14ac:dyDescent="0.3">
      <c r="B767" s="391"/>
    </row>
    <row r="768" spans="2:2" s="414" customFormat="1" x14ac:dyDescent="0.3">
      <c r="B768" s="391"/>
    </row>
    <row r="769" spans="2:2" s="414" customFormat="1" x14ac:dyDescent="0.3">
      <c r="B769" s="391"/>
    </row>
    <row r="770" spans="2:2" s="414" customFormat="1" x14ac:dyDescent="0.3">
      <c r="B770" s="391"/>
    </row>
    <row r="771" spans="2:2" s="414" customFormat="1" x14ac:dyDescent="0.3">
      <c r="B771" s="391"/>
    </row>
    <row r="772" spans="2:2" s="414" customFormat="1" x14ac:dyDescent="0.3">
      <c r="B772" s="391"/>
    </row>
    <row r="773" spans="2:2" s="414" customFormat="1" x14ac:dyDescent="0.3">
      <c r="B773" s="391"/>
    </row>
    <row r="774" spans="2:2" s="414" customFormat="1" x14ac:dyDescent="0.3">
      <c r="B774" s="391"/>
    </row>
    <row r="775" spans="2:2" s="414" customFormat="1" x14ac:dyDescent="0.3">
      <c r="B775" s="391"/>
    </row>
    <row r="776" spans="2:2" s="414" customFormat="1" x14ac:dyDescent="0.3">
      <c r="B776" s="391"/>
    </row>
    <row r="777" spans="2:2" s="414" customFormat="1" x14ac:dyDescent="0.3">
      <c r="B777" s="391"/>
    </row>
    <row r="778" spans="2:2" s="414" customFormat="1" x14ac:dyDescent="0.3">
      <c r="B778" s="391"/>
    </row>
    <row r="779" spans="2:2" s="414" customFormat="1" x14ac:dyDescent="0.3">
      <c r="B779" s="391"/>
    </row>
    <row r="780" spans="2:2" s="414" customFormat="1" x14ac:dyDescent="0.3">
      <c r="B780" s="391"/>
    </row>
    <row r="781" spans="2:2" s="414" customFormat="1" x14ac:dyDescent="0.3">
      <c r="B781" s="391"/>
    </row>
    <row r="782" spans="2:2" s="414" customFormat="1" x14ac:dyDescent="0.3">
      <c r="B782" s="391"/>
    </row>
    <row r="783" spans="2:2" s="414" customFormat="1" x14ac:dyDescent="0.3">
      <c r="B783" s="391"/>
    </row>
    <row r="784" spans="2:2" s="414" customFormat="1" x14ac:dyDescent="0.3">
      <c r="B784" s="391"/>
    </row>
    <row r="785" spans="2:2" s="414" customFormat="1" x14ac:dyDescent="0.3">
      <c r="B785" s="391"/>
    </row>
    <row r="786" spans="2:2" s="414" customFormat="1" x14ac:dyDescent="0.3">
      <c r="B786" s="391"/>
    </row>
    <row r="787" spans="2:2" s="414" customFormat="1" x14ac:dyDescent="0.3">
      <c r="B787" s="391"/>
    </row>
    <row r="788" spans="2:2" s="414" customFormat="1" x14ac:dyDescent="0.3">
      <c r="B788" s="391"/>
    </row>
    <row r="789" spans="2:2" s="414" customFormat="1" x14ac:dyDescent="0.3">
      <c r="B789" s="391"/>
    </row>
    <row r="790" spans="2:2" s="414" customFormat="1" x14ac:dyDescent="0.3">
      <c r="B790" s="391"/>
    </row>
    <row r="791" spans="2:2" s="414" customFormat="1" x14ac:dyDescent="0.3">
      <c r="B791" s="391"/>
    </row>
    <row r="792" spans="2:2" s="414" customFormat="1" x14ac:dyDescent="0.3">
      <c r="B792" s="391"/>
    </row>
    <row r="793" spans="2:2" s="414" customFormat="1" x14ac:dyDescent="0.3">
      <c r="B793" s="391"/>
    </row>
    <row r="794" spans="2:2" s="414" customFormat="1" x14ac:dyDescent="0.3">
      <c r="B794" s="391"/>
    </row>
    <row r="795" spans="2:2" s="414" customFormat="1" x14ac:dyDescent="0.3">
      <c r="B795" s="391"/>
    </row>
    <row r="796" spans="2:2" s="414" customFormat="1" x14ac:dyDescent="0.3">
      <c r="B796" s="391"/>
    </row>
    <row r="797" spans="2:2" s="414" customFormat="1" x14ac:dyDescent="0.3">
      <c r="B797" s="391"/>
    </row>
    <row r="798" spans="2:2" s="414" customFormat="1" x14ac:dyDescent="0.3">
      <c r="B798" s="391"/>
    </row>
    <row r="799" spans="2:2" s="414" customFormat="1" x14ac:dyDescent="0.3">
      <c r="B799" s="391"/>
    </row>
    <row r="800" spans="2:2" s="414" customFormat="1" x14ac:dyDescent="0.3">
      <c r="B800" s="391"/>
    </row>
    <row r="801" spans="2:2" s="414" customFormat="1" x14ac:dyDescent="0.3">
      <c r="B801" s="391"/>
    </row>
    <row r="802" spans="2:2" s="414" customFormat="1" x14ac:dyDescent="0.3">
      <c r="B802" s="391"/>
    </row>
    <row r="803" spans="2:2" s="414" customFormat="1" x14ac:dyDescent="0.3">
      <c r="B803" s="391"/>
    </row>
    <row r="804" spans="2:2" s="414" customFormat="1" x14ac:dyDescent="0.3">
      <c r="B804" s="391"/>
    </row>
    <row r="805" spans="2:2" s="414" customFormat="1" x14ac:dyDescent="0.3">
      <c r="B805" s="391"/>
    </row>
    <row r="806" spans="2:2" s="414" customFormat="1" x14ac:dyDescent="0.3">
      <c r="B806" s="391"/>
    </row>
    <row r="807" spans="2:2" s="414" customFormat="1" x14ac:dyDescent="0.3">
      <c r="B807" s="391"/>
    </row>
    <row r="808" spans="2:2" s="414" customFormat="1" x14ac:dyDescent="0.3">
      <c r="B808" s="391"/>
    </row>
    <row r="809" spans="2:2" s="414" customFormat="1" x14ac:dyDescent="0.3">
      <c r="B809" s="391"/>
    </row>
    <row r="810" spans="2:2" s="414" customFormat="1" x14ac:dyDescent="0.3">
      <c r="B810" s="391"/>
    </row>
    <row r="811" spans="2:2" s="414" customFormat="1" x14ac:dyDescent="0.3">
      <c r="B811" s="391"/>
    </row>
    <row r="812" spans="2:2" s="414" customFormat="1" x14ac:dyDescent="0.3">
      <c r="B812" s="391"/>
    </row>
    <row r="813" spans="2:2" s="414" customFormat="1" x14ac:dyDescent="0.3">
      <c r="B813" s="391"/>
    </row>
    <row r="814" spans="2:2" s="414" customFormat="1" x14ac:dyDescent="0.3">
      <c r="B814" s="391"/>
    </row>
    <row r="815" spans="2:2" s="414" customFormat="1" x14ac:dyDescent="0.3">
      <c r="B815" s="391"/>
    </row>
    <row r="816" spans="2:2" s="414" customFormat="1" x14ac:dyDescent="0.3">
      <c r="B816" s="391"/>
    </row>
    <row r="817" spans="2:2" s="414" customFormat="1" x14ac:dyDescent="0.3">
      <c r="B817" s="391"/>
    </row>
    <row r="818" spans="2:2" s="414" customFormat="1" x14ac:dyDescent="0.3">
      <c r="B818" s="391"/>
    </row>
    <row r="819" spans="2:2" s="414" customFormat="1" x14ac:dyDescent="0.3">
      <c r="B819" s="391"/>
    </row>
    <row r="820" spans="2:2" s="414" customFormat="1" x14ac:dyDescent="0.3">
      <c r="B820" s="391"/>
    </row>
    <row r="821" spans="2:2" s="414" customFormat="1" x14ac:dyDescent="0.3">
      <c r="B821" s="391"/>
    </row>
    <row r="822" spans="2:2" s="414" customFormat="1" x14ac:dyDescent="0.3">
      <c r="B822" s="391"/>
    </row>
    <row r="823" spans="2:2" s="414" customFormat="1" x14ac:dyDescent="0.3">
      <c r="B823" s="391"/>
    </row>
    <row r="824" spans="2:2" s="414" customFormat="1" x14ac:dyDescent="0.3">
      <c r="B824" s="391"/>
    </row>
    <row r="825" spans="2:2" s="414" customFormat="1" x14ac:dyDescent="0.3">
      <c r="B825" s="391"/>
    </row>
    <row r="826" spans="2:2" s="414" customFormat="1" x14ac:dyDescent="0.3">
      <c r="B826" s="391"/>
    </row>
    <row r="827" spans="2:2" s="414" customFormat="1" x14ac:dyDescent="0.3">
      <c r="B827" s="391"/>
    </row>
    <row r="828" spans="2:2" s="414" customFormat="1" x14ac:dyDescent="0.3">
      <c r="B828" s="391"/>
    </row>
    <row r="829" spans="2:2" s="414" customFormat="1" x14ac:dyDescent="0.3">
      <c r="B829" s="391"/>
    </row>
    <row r="830" spans="2:2" s="414" customFormat="1" x14ac:dyDescent="0.3">
      <c r="B830" s="391"/>
    </row>
    <row r="831" spans="2:2" s="414" customFormat="1" x14ac:dyDescent="0.3">
      <c r="B831" s="391"/>
    </row>
    <row r="832" spans="2:2" s="414" customFormat="1" x14ac:dyDescent="0.3">
      <c r="B832" s="391"/>
    </row>
    <row r="833" spans="2:2" s="414" customFormat="1" x14ac:dyDescent="0.3">
      <c r="B833" s="391"/>
    </row>
    <row r="834" spans="2:2" s="414" customFormat="1" x14ac:dyDescent="0.3">
      <c r="B834" s="391"/>
    </row>
    <row r="835" spans="2:2" s="414" customFormat="1" x14ac:dyDescent="0.3">
      <c r="B835" s="391"/>
    </row>
    <row r="836" spans="2:2" s="414" customFormat="1" x14ac:dyDescent="0.3">
      <c r="B836" s="391"/>
    </row>
    <row r="837" spans="2:2" s="414" customFormat="1" x14ac:dyDescent="0.3">
      <c r="B837" s="391"/>
    </row>
    <row r="838" spans="2:2" s="414" customFormat="1" x14ac:dyDescent="0.3">
      <c r="B838" s="391"/>
    </row>
    <row r="839" spans="2:2" s="414" customFormat="1" x14ac:dyDescent="0.3">
      <c r="B839" s="391"/>
    </row>
    <row r="840" spans="2:2" s="414" customFormat="1" x14ac:dyDescent="0.3">
      <c r="B840" s="391"/>
    </row>
    <row r="841" spans="2:2" s="414" customFormat="1" x14ac:dyDescent="0.3">
      <c r="B841" s="391"/>
    </row>
    <row r="842" spans="2:2" s="414" customFormat="1" x14ac:dyDescent="0.3">
      <c r="B842" s="391"/>
    </row>
    <row r="843" spans="2:2" s="414" customFormat="1" x14ac:dyDescent="0.3">
      <c r="B843" s="391"/>
    </row>
    <row r="844" spans="2:2" s="414" customFormat="1" x14ac:dyDescent="0.3">
      <c r="B844" s="391"/>
    </row>
    <row r="845" spans="2:2" s="414" customFormat="1" x14ac:dyDescent="0.3">
      <c r="B845" s="391"/>
    </row>
    <row r="846" spans="2:2" s="414" customFormat="1" x14ac:dyDescent="0.3">
      <c r="B846" s="391"/>
    </row>
    <row r="847" spans="2:2" s="414" customFormat="1" x14ac:dyDescent="0.3">
      <c r="B847" s="391"/>
    </row>
    <row r="848" spans="2:2" s="414" customFormat="1" x14ac:dyDescent="0.3">
      <c r="B848" s="391"/>
    </row>
    <row r="849" spans="2:2" s="414" customFormat="1" x14ac:dyDescent="0.3">
      <c r="B849" s="391"/>
    </row>
    <row r="850" spans="2:2" s="414" customFormat="1" x14ac:dyDescent="0.3">
      <c r="B850" s="391"/>
    </row>
    <row r="851" spans="2:2" s="414" customFormat="1" x14ac:dyDescent="0.3">
      <c r="B851" s="391"/>
    </row>
    <row r="852" spans="2:2" s="414" customFormat="1" x14ac:dyDescent="0.3">
      <c r="B852" s="391"/>
    </row>
    <row r="853" spans="2:2" s="414" customFormat="1" x14ac:dyDescent="0.3">
      <c r="B853" s="391"/>
    </row>
    <row r="854" spans="2:2" s="414" customFormat="1" x14ac:dyDescent="0.3">
      <c r="B854" s="391"/>
    </row>
    <row r="855" spans="2:2" s="414" customFormat="1" x14ac:dyDescent="0.3">
      <c r="B855" s="391"/>
    </row>
    <row r="856" spans="2:2" s="414" customFormat="1" x14ac:dyDescent="0.3">
      <c r="B856" s="391"/>
    </row>
    <row r="857" spans="2:2" s="414" customFormat="1" x14ac:dyDescent="0.3">
      <c r="B857" s="391"/>
    </row>
    <row r="858" spans="2:2" s="414" customFormat="1" x14ac:dyDescent="0.3">
      <c r="B858" s="391"/>
    </row>
    <row r="859" spans="2:2" s="414" customFormat="1" x14ac:dyDescent="0.3">
      <c r="B859" s="391"/>
    </row>
    <row r="860" spans="2:2" s="414" customFormat="1" x14ac:dyDescent="0.3">
      <c r="B860" s="391"/>
    </row>
    <row r="861" spans="2:2" s="414" customFormat="1" x14ac:dyDescent="0.3">
      <c r="B861" s="391"/>
    </row>
    <row r="862" spans="2:2" s="414" customFormat="1" x14ac:dyDescent="0.3">
      <c r="B862" s="391"/>
    </row>
    <row r="863" spans="2:2" s="414" customFormat="1" x14ac:dyDescent="0.3">
      <c r="B863" s="391"/>
    </row>
    <row r="864" spans="2:2" s="414" customFormat="1" x14ac:dyDescent="0.3">
      <c r="B864" s="391"/>
    </row>
    <row r="865" spans="2:2" s="414" customFormat="1" x14ac:dyDescent="0.3">
      <c r="B865" s="391"/>
    </row>
    <row r="866" spans="2:2" s="414" customFormat="1" x14ac:dyDescent="0.3">
      <c r="B866" s="391"/>
    </row>
    <row r="867" spans="2:2" s="414" customFormat="1" x14ac:dyDescent="0.3">
      <c r="B867" s="391"/>
    </row>
    <row r="868" spans="2:2" s="414" customFormat="1" x14ac:dyDescent="0.3">
      <c r="B868" s="391"/>
    </row>
    <row r="869" spans="2:2" s="414" customFormat="1" x14ac:dyDescent="0.3">
      <c r="B869" s="391"/>
    </row>
    <row r="870" spans="2:2" s="414" customFormat="1" x14ac:dyDescent="0.3">
      <c r="B870" s="391"/>
    </row>
    <row r="871" spans="2:2" s="414" customFormat="1" x14ac:dyDescent="0.3">
      <c r="B871" s="391"/>
    </row>
    <row r="872" spans="2:2" s="414" customFormat="1" x14ac:dyDescent="0.3">
      <c r="B872" s="391"/>
    </row>
    <row r="873" spans="2:2" s="414" customFormat="1" x14ac:dyDescent="0.3">
      <c r="B873" s="391"/>
    </row>
    <row r="874" spans="2:2" s="414" customFormat="1" x14ac:dyDescent="0.3">
      <c r="B874" s="391"/>
    </row>
    <row r="875" spans="2:2" s="414" customFormat="1" x14ac:dyDescent="0.3">
      <c r="B875" s="391"/>
    </row>
    <row r="876" spans="2:2" s="414" customFormat="1" x14ac:dyDescent="0.3">
      <c r="B876" s="391"/>
    </row>
    <row r="877" spans="2:2" s="414" customFormat="1" x14ac:dyDescent="0.3">
      <c r="B877" s="391"/>
    </row>
    <row r="878" spans="2:2" s="414" customFormat="1" x14ac:dyDescent="0.3">
      <c r="B878" s="391"/>
    </row>
    <row r="879" spans="2:2" s="414" customFormat="1" x14ac:dyDescent="0.3">
      <c r="B879" s="391"/>
    </row>
    <row r="880" spans="2:2" s="414" customFormat="1" x14ac:dyDescent="0.3">
      <c r="B880" s="391"/>
    </row>
    <row r="881" spans="2:2" s="414" customFormat="1" x14ac:dyDescent="0.3">
      <c r="B881" s="391"/>
    </row>
    <row r="882" spans="2:2" s="414" customFormat="1" x14ac:dyDescent="0.3">
      <c r="B882" s="391"/>
    </row>
    <row r="883" spans="2:2" s="414" customFormat="1" x14ac:dyDescent="0.3">
      <c r="B883" s="391"/>
    </row>
    <row r="884" spans="2:2" s="414" customFormat="1" x14ac:dyDescent="0.3">
      <c r="B884" s="391"/>
    </row>
    <row r="885" spans="2:2" s="414" customFormat="1" x14ac:dyDescent="0.3">
      <c r="B885" s="391"/>
    </row>
    <row r="886" spans="2:2" s="414" customFormat="1" x14ac:dyDescent="0.3">
      <c r="B886" s="391"/>
    </row>
    <row r="887" spans="2:2" s="414" customFormat="1" x14ac:dyDescent="0.3">
      <c r="B887" s="391"/>
    </row>
    <row r="888" spans="2:2" s="414" customFormat="1" x14ac:dyDescent="0.3">
      <c r="B888" s="391"/>
    </row>
    <row r="889" spans="2:2" s="414" customFormat="1" x14ac:dyDescent="0.3">
      <c r="B889" s="391"/>
    </row>
    <row r="890" spans="2:2" s="414" customFormat="1" x14ac:dyDescent="0.3">
      <c r="B890" s="391"/>
    </row>
    <row r="891" spans="2:2" s="414" customFormat="1" x14ac:dyDescent="0.3">
      <c r="B891" s="391"/>
    </row>
    <row r="892" spans="2:2" s="414" customFormat="1" x14ac:dyDescent="0.3">
      <c r="B892" s="391"/>
    </row>
    <row r="893" spans="2:2" s="414" customFormat="1" x14ac:dyDescent="0.3">
      <c r="B893" s="391"/>
    </row>
    <row r="894" spans="2:2" s="414" customFormat="1" x14ac:dyDescent="0.3">
      <c r="B894" s="391"/>
    </row>
    <row r="895" spans="2:2" s="414" customFormat="1" x14ac:dyDescent="0.3">
      <c r="B895" s="391"/>
    </row>
    <row r="896" spans="2:2" s="414" customFormat="1" x14ac:dyDescent="0.3">
      <c r="B896" s="391"/>
    </row>
    <row r="897" spans="2:2" s="414" customFormat="1" x14ac:dyDescent="0.3">
      <c r="B897" s="391"/>
    </row>
    <row r="898" spans="2:2" s="414" customFormat="1" x14ac:dyDescent="0.3">
      <c r="B898" s="391"/>
    </row>
    <row r="899" spans="2:2" s="414" customFormat="1" x14ac:dyDescent="0.3">
      <c r="B899" s="391"/>
    </row>
    <row r="900" spans="2:2" s="414" customFormat="1" x14ac:dyDescent="0.3">
      <c r="B900" s="391"/>
    </row>
    <row r="901" spans="2:2" s="414" customFormat="1" x14ac:dyDescent="0.3">
      <c r="B901" s="391"/>
    </row>
    <row r="902" spans="2:2" s="414" customFormat="1" x14ac:dyDescent="0.3">
      <c r="B902" s="391"/>
    </row>
    <row r="903" spans="2:2" s="414" customFormat="1" x14ac:dyDescent="0.3">
      <c r="B903" s="391"/>
    </row>
    <row r="904" spans="2:2" s="414" customFormat="1" x14ac:dyDescent="0.3">
      <c r="B904" s="391"/>
    </row>
    <row r="905" spans="2:2" s="414" customFormat="1" x14ac:dyDescent="0.3">
      <c r="B905" s="391"/>
    </row>
    <row r="906" spans="2:2" s="414" customFormat="1" x14ac:dyDescent="0.3">
      <c r="B906" s="391"/>
    </row>
    <row r="907" spans="2:2" s="414" customFormat="1" x14ac:dyDescent="0.3">
      <c r="B907" s="391"/>
    </row>
    <row r="908" spans="2:2" s="414" customFormat="1" x14ac:dyDescent="0.3">
      <c r="B908" s="391"/>
    </row>
    <row r="909" spans="2:2" s="414" customFormat="1" x14ac:dyDescent="0.3">
      <c r="B909" s="391"/>
    </row>
    <row r="910" spans="2:2" s="414" customFormat="1" x14ac:dyDescent="0.3">
      <c r="B910" s="391"/>
    </row>
    <row r="911" spans="2:2" s="414" customFormat="1" x14ac:dyDescent="0.3">
      <c r="B911" s="391"/>
    </row>
    <row r="912" spans="2:2" s="414" customFormat="1" x14ac:dyDescent="0.3">
      <c r="B912" s="391"/>
    </row>
    <row r="913" spans="2:2" s="414" customFormat="1" x14ac:dyDescent="0.3">
      <c r="B913" s="391"/>
    </row>
    <row r="914" spans="2:2" s="414" customFormat="1" x14ac:dyDescent="0.3">
      <c r="B914" s="391"/>
    </row>
    <row r="915" spans="2:2" s="414" customFormat="1" x14ac:dyDescent="0.3">
      <c r="B915" s="391"/>
    </row>
    <row r="916" spans="2:2" s="414" customFormat="1" x14ac:dyDescent="0.3">
      <c r="B916" s="391"/>
    </row>
    <row r="917" spans="2:2" s="414" customFormat="1" x14ac:dyDescent="0.3">
      <c r="B917" s="391"/>
    </row>
    <row r="918" spans="2:2" s="414" customFormat="1" x14ac:dyDescent="0.3">
      <c r="B918" s="391"/>
    </row>
    <row r="919" spans="2:2" s="414" customFormat="1" x14ac:dyDescent="0.3">
      <c r="B919" s="391"/>
    </row>
    <row r="920" spans="2:2" s="414" customFormat="1" x14ac:dyDescent="0.3">
      <c r="B920" s="391"/>
    </row>
    <row r="921" spans="2:2" s="414" customFormat="1" x14ac:dyDescent="0.3">
      <c r="B921" s="391"/>
    </row>
    <row r="922" spans="2:2" s="414" customFormat="1" x14ac:dyDescent="0.3">
      <c r="B922" s="391"/>
    </row>
    <row r="923" spans="2:2" s="414" customFormat="1" x14ac:dyDescent="0.3">
      <c r="B923" s="391"/>
    </row>
    <row r="924" spans="2:2" s="414" customFormat="1" x14ac:dyDescent="0.3">
      <c r="B924" s="391"/>
    </row>
    <row r="925" spans="2:2" s="414" customFormat="1" x14ac:dyDescent="0.3">
      <c r="B925" s="391"/>
    </row>
    <row r="926" spans="2:2" s="414" customFormat="1" x14ac:dyDescent="0.3">
      <c r="B926" s="391"/>
    </row>
    <row r="927" spans="2:2" s="414" customFormat="1" x14ac:dyDescent="0.3">
      <c r="B927" s="391"/>
    </row>
    <row r="928" spans="2:2" s="414" customFormat="1" x14ac:dyDescent="0.3">
      <c r="B928" s="391"/>
    </row>
    <row r="929" spans="2:2" s="414" customFormat="1" x14ac:dyDescent="0.3">
      <c r="B929" s="391"/>
    </row>
    <row r="930" spans="2:2" s="414" customFormat="1" x14ac:dyDescent="0.3">
      <c r="B930" s="391"/>
    </row>
    <row r="931" spans="2:2" s="414" customFormat="1" x14ac:dyDescent="0.3">
      <c r="B931" s="391"/>
    </row>
    <row r="932" spans="2:2" s="414" customFormat="1" x14ac:dyDescent="0.3">
      <c r="B932" s="391"/>
    </row>
    <row r="933" spans="2:2" s="414" customFormat="1" x14ac:dyDescent="0.3">
      <c r="B933" s="391"/>
    </row>
    <row r="934" spans="2:2" s="414" customFormat="1" x14ac:dyDescent="0.3">
      <c r="B934" s="391"/>
    </row>
    <row r="935" spans="2:2" s="414" customFormat="1" x14ac:dyDescent="0.3">
      <c r="B935" s="391"/>
    </row>
    <row r="936" spans="2:2" s="414" customFormat="1" x14ac:dyDescent="0.3">
      <c r="B936" s="391"/>
    </row>
    <row r="937" spans="2:2" s="414" customFormat="1" x14ac:dyDescent="0.3">
      <c r="B937" s="391"/>
    </row>
    <row r="938" spans="2:2" s="414" customFormat="1" x14ac:dyDescent="0.3">
      <c r="B938" s="391"/>
    </row>
    <row r="939" spans="2:2" s="414" customFormat="1" x14ac:dyDescent="0.3">
      <c r="B939" s="391"/>
    </row>
    <row r="940" spans="2:2" s="414" customFormat="1" x14ac:dyDescent="0.3">
      <c r="B940" s="391"/>
    </row>
    <row r="941" spans="2:2" s="414" customFormat="1" x14ac:dyDescent="0.3">
      <c r="B941" s="391"/>
    </row>
    <row r="942" spans="2:2" s="414" customFormat="1" x14ac:dyDescent="0.3">
      <c r="B942" s="391"/>
    </row>
    <row r="943" spans="2:2" s="414" customFormat="1" x14ac:dyDescent="0.3">
      <c r="B943" s="391"/>
    </row>
    <row r="944" spans="2:2" s="414" customFormat="1" x14ac:dyDescent="0.3">
      <c r="B944" s="391"/>
    </row>
    <row r="945" spans="2:2" s="414" customFormat="1" x14ac:dyDescent="0.3">
      <c r="B945" s="391"/>
    </row>
    <row r="946" spans="2:2" s="414" customFormat="1" x14ac:dyDescent="0.3">
      <c r="B946" s="391"/>
    </row>
    <row r="947" spans="2:2" s="414" customFormat="1" x14ac:dyDescent="0.3">
      <c r="B947" s="391"/>
    </row>
    <row r="948" spans="2:2" s="414" customFormat="1" x14ac:dyDescent="0.3">
      <c r="B948" s="391"/>
    </row>
    <row r="949" spans="2:2" s="414" customFormat="1" x14ac:dyDescent="0.3">
      <c r="B949" s="391"/>
    </row>
    <row r="950" spans="2:2" s="414" customFormat="1" x14ac:dyDescent="0.3">
      <c r="B950" s="391"/>
    </row>
    <row r="951" spans="2:2" s="414" customFormat="1" x14ac:dyDescent="0.3">
      <c r="B951" s="391"/>
    </row>
    <row r="952" spans="2:2" s="414" customFormat="1" x14ac:dyDescent="0.3">
      <c r="B952" s="391"/>
    </row>
    <row r="953" spans="2:2" s="414" customFormat="1" x14ac:dyDescent="0.3">
      <c r="B953" s="391"/>
    </row>
    <row r="954" spans="2:2" s="414" customFormat="1" x14ac:dyDescent="0.3">
      <c r="B954" s="391"/>
    </row>
    <row r="955" spans="2:2" s="414" customFormat="1" x14ac:dyDescent="0.3">
      <c r="B955" s="391"/>
    </row>
    <row r="956" spans="2:2" s="414" customFormat="1" x14ac:dyDescent="0.3">
      <c r="B956" s="391"/>
    </row>
    <row r="957" spans="2:2" s="414" customFormat="1" x14ac:dyDescent="0.3">
      <c r="B957" s="391"/>
    </row>
    <row r="958" spans="2:2" s="414" customFormat="1" x14ac:dyDescent="0.3">
      <c r="B958" s="391"/>
    </row>
    <row r="959" spans="2:2" s="414" customFormat="1" x14ac:dyDescent="0.3">
      <c r="B959" s="391"/>
    </row>
    <row r="960" spans="2:2" s="414" customFormat="1" x14ac:dyDescent="0.3">
      <c r="B960" s="391"/>
    </row>
    <row r="961" spans="2:2" s="414" customFormat="1" x14ac:dyDescent="0.3">
      <c r="B961" s="391"/>
    </row>
    <row r="962" spans="2:2" s="414" customFormat="1" x14ac:dyDescent="0.3">
      <c r="B962" s="391"/>
    </row>
    <row r="963" spans="2:2" s="414" customFormat="1" x14ac:dyDescent="0.3">
      <c r="B963" s="391"/>
    </row>
    <row r="964" spans="2:2" s="414" customFormat="1" x14ac:dyDescent="0.3">
      <c r="B964" s="391"/>
    </row>
    <row r="965" spans="2:2" s="414" customFormat="1" x14ac:dyDescent="0.3">
      <c r="B965" s="391"/>
    </row>
    <row r="966" spans="2:2" s="414" customFormat="1" x14ac:dyDescent="0.3">
      <c r="B966" s="391"/>
    </row>
    <row r="967" spans="2:2" s="414" customFormat="1" x14ac:dyDescent="0.3">
      <c r="B967" s="391"/>
    </row>
    <row r="968" spans="2:2" s="414" customFormat="1" x14ac:dyDescent="0.3">
      <c r="B968" s="391"/>
    </row>
    <row r="969" spans="2:2" s="414" customFormat="1" x14ac:dyDescent="0.3">
      <c r="B969" s="391"/>
    </row>
    <row r="970" spans="2:2" s="414" customFormat="1" x14ac:dyDescent="0.3">
      <c r="B970" s="391"/>
    </row>
    <row r="971" spans="2:2" s="414" customFormat="1" x14ac:dyDescent="0.3">
      <c r="B971" s="391"/>
    </row>
    <row r="972" spans="2:2" s="414" customFormat="1" x14ac:dyDescent="0.3">
      <c r="B972" s="391"/>
    </row>
    <row r="973" spans="2:2" s="414" customFormat="1" x14ac:dyDescent="0.3">
      <c r="B973" s="391"/>
    </row>
    <row r="974" spans="2:2" s="414" customFormat="1" x14ac:dyDescent="0.3">
      <c r="B974" s="391"/>
    </row>
    <row r="975" spans="2:2" s="414" customFormat="1" x14ac:dyDescent="0.3">
      <c r="B975" s="391"/>
    </row>
    <row r="976" spans="2:2" s="414" customFormat="1" x14ac:dyDescent="0.3">
      <c r="B976" s="391"/>
    </row>
    <row r="977" spans="2:2" s="414" customFormat="1" x14ac:dyDescent="0.3">
      <c r="B977" s="391"/>
    </row>
    <row r="978" spans="2:2" s="414" customFormat="1" x14ac:dyDescent="0.3">
      <c r="B978" s="391"/>
    </row>
    <row r="979" spans="2:2" s="414" customFormat="1" x14ac:dyDescent="0.3">
      <c r="B979" s="391"/>
    </row>
    <row r="980" spans="2:2" s="414" customFormat="1" x14ac:dyDescent="0.3">
      <c r="B980" s="391"/>
    </row>
    <row r="981" spans="2:2" s="414" customFormat="1" x14ac:dyDescent="0.3">
      <c r="B981" s="391"/>
    </row>
    <row r="982" spans="2:2" s="414" customFormat="1" x14ac:dyDescent="0.3">
      <c r="B982" s="391"/>
    </row>
    <row r="983" spans="2:2" s="414" customFormat="1" x14ac:dyDescent="0.3">
      <c r="B983" s="391"/>
    </row>
    <row r="984" spans="2:2" s="414" customFormat="1" x14ac:dyDescent="0.3">
      <c r="B984" s="391"/>
    </row>
    <row r="985" spans="2:2" s="414" customFormat="1" x14ac:dyDescent="0.3">
      <c r="B985" s="391"/>
    </row>
    <row r="986" spans="2:2" s="414" customFormat="1" x14ac:dyDescent="0.3">
      <c r="B986" s="391"/>
    </row>
    <row r="987" spans="2:2" s="414" customFormat="1" x14ac:dyDescent="0.3">
      <c r="B987" s="391"/>
    </row>
    <row r="988" spans="2:2" s="414" customFormat="1" x14ac:dyDescent="0.3">
      <c r="B988" s="391"/>
    </row>
    <row r="989" spans="2:2" s="414" customFormat="1" x14ac:dyDescent="0.3">
      <c r="B989" s="391"/>
    </row>
    <row r="990" spans="2:2" s="414" customFormat="1" x14ac:dyDescent="0.3">
      <c r="B990" s="391"/>
    </row>
    <row r="991" spans="2:2" s="414" customFormat="1" x14ac:dyDescent="0.3">
      <c r="B991" s="391"/>
    </row>
    <row r="992" spans="2:2" s="414" customFormat="1" x14ac:dyDescent="0.3">
      <c r="B992" s="391"/>
    </row>
    <row r="993" spans="2:2" s="414" customFormat="1" x14ac:dyDescent="0.3">
      <c r="B993" s="391"/>
    </row>
    <row r="994" spans="2:2" s="414" customFormat="1" x14ac:dyDescent="0.3">
      <c r="B994" s="391"/>
    </row>
    <row r="995" spans="2:2" s="414" customFormat="1" x14ac:dyDescent="0.3">
      <c r="B995" s="391"/>
    </row>
    <row r="996" spans="2:2" s="414" customFormat="1" x14ac:dyDescent="0.3">
      <c r="B996" s="391"/>
    </row>
    <row r="997" spans="2:2" s="414" customFormat="1" x14ac:dyDescent="0.3">
      <c r="B997" s="391"/>
    </row>
    <row r="998" spans="2:2" s="414" customFormat="1" x14ac:dyDescent="0.3">
      <c r="B998" s="391"/>
    </row>
    <row r="999" spans="2:2" s="414" customFormat="1" x14ac:dyDescent="0.3">
      <c r="B999" s="391"/>
    </row>
    <row r="1000" spans="2:2" s="414" customFormat="1" x14ac:dyDescent="0.3">
      <c r="B1000" s="391"/>
    </row>
    <row r="1001" spans="2:2" s="414" customFormat="1" x14ac:dyDescent="0.3">
      <c r="B1001" s="391"/>
    </row>
    <row r="1002" spans="2:2" s="414" customFormat="1" x14ac:dyDescent="0.3">
      <c r="B1002" s="391"/>
    </row>
    <row r="1003" spans="2:2" s="414" customFormat="1" x14ac:dyDescent="0.3">
      <c r="B1003" s="391"/>
    </row>
    <row r="1004" spans="2:2" s="414" customFormat="1" x14ac:dyDescent="0.3">
      <c r="B1004" s="391"/>
    </row>
    <row r="1005" spans="2:2" s="414" customFormat="1" x14ac:dyDescent="0.3">
      <c r="B1005" s="391"/>
    </row>
    <row r="1006" spans="2:2" s="414" customFormat="1" x14ac:dyDescent="0.3">
      <c r="B1006" s="391"/>
    </row>
    <row r="1007" spans="2:2" s="414" customFormat="1" x14ac:dyDescent="0.3">
      <c r="B1007" s="391"/>
    </row>
    <row r="1008" spans="2:2" s="414" customFormat="1" x14ac:dyDescent="0.3">
      <c r="B1008" s="391"/>
    </row>
    <row r="1009" spans="2:2" s="414" customFormat="1" x14ac:dyDescent="0.3">
      <c r="B1009" s="391"/>
    </row>
    <row r="1010" spans="2:2" s="414" customFormat="1" x14ac:dyDescent="0.3">
      <c r="B1010" s="391"/>
    </row>
    <row r="1011" spans="2:2" s="414" customFormat="1" x14ac:dyDescent="0.3">
      <c r="B1011" s="391"/>
    </row>
    <row r="1012" spans="2:2" s="414" customFormat="1" x14ac:dyDescent="0.3">
      <c r="B1012" s="391"/>
    </row>
    <row r="1013" spans="2:2" s="414" customFormat="1" x14ac:dyDescent="0.3">
      <c r="B1013" s="391"/>
    </row>
    <row r="1014" spans="2:2" s="414" customFormat="1" x14ac:dyDescent="0.3">
      <c r="B1014" s="391"/>
    </row>
    <row r="1015" spans="2:2" s="414" customFormat="1" x14ac:dyDescent="0.3">
      <c r="B1015" s="391"/>
    </row>
    <row r="1016" spans="2:2" s="414" customFormat="1" x14ac:dyDescent="0.3">
      <c r="B1016" s="391"/>
    </row>
    <row r="1017" spans="2:2" s="414" customFormat="1" x14ac:dyDescent="0.3">
      <c r="B1017" s="391"/>
    </row>
    <row r="1018" spans="2:2" s="414" customFormat="1" x14ac:dyDescent="0.3">
      <c r="B1018" s="391"/>
    </row>
    <row r="1019" spans="2:2" s="414" customFormat="1" x14ac:dyDescent="0.3">
      <c r="B1019" s="391"/>
    </row>
    <row r="1020" spans="2:2" s="414" customFormat="1" x14ac:dyDescent="0.3">
      <c r="B1020" s="391"/>
    </row>
    <row r="1021" spans="2:2" s="414" customFormat="1" x14ac:dyDescent="0.3">
      <c r="B1021" s="391"/>
    </row>
    <row r="1022" spans="2:2" s="414" customFormat="1" x14ac:dyDescent="0.3">
      <c r="B1022" s="391"/>
    </row>
    <row r="1023" spans="2:2" s="414" customFormat="1" x14ac:dyDescent="0.3">
      <c r="B1023" s="391"/>
    </row>
    <row r="1024" spans="2:2" s="414" customFormat="1" x14ac:dyDescent="0.3">
      <c r="B1024" s="391"/>
    </row>
    <row r="1025" spans="2:2" s="414" customFormat="1" x14ac:dyDescent="0.3">
      <c r="B1025" s="391"/>
    </row>
    <row r="1026" spans="2:2" s="414" customFormat="1" x14ac:dyDescent="0.3">
      <c r="B1026" s="391"/>
    </row>
    <row r="1027" spans="2:2" s="414" customFormat="1" x14ac:dyDescent="0.3">
      <c r="B1027" s="391"/>
    </row>
    <row r="1028" spans="2:2" s="414" customFormat="1" x14ac:dyDescent="0.3">
      <c r="B1028" s="391"/>
    </row>
    <row r="1029" spans="2:2" s="414" customFormat="1" x14ac:dyDescent="0.3">
      <c r="B1029" s="391"/>
    </row>
    <row r="1030" spans="2:2" s="414" customFormat="1" x14ac:dyDescent="0.3">
      <c r="B1030" s="391"/>
    </row>
    <row r="1031" spans="2:2" s="414" customFormat="1" x14ac:dyDescent="0.3">
      <c r="B1031" s="391"/>
    </row>
    <row r="1032" spans="2:2" s="414" customFormat="1" x14ac:dyDescent="0.3">
      <c r="B1032" s="391"/>
    </row>
    <row r="1033" spans="2:2" s="414" customFormat="1" x14ac:dyDescent="0.3">
      <c r="B1033" s="391"/>
    </row>
    <row r="1034" spans="2:2" s="414" customFormat="1" x14ac:dyDescent="0.3">
      <c r="B1034" s="391"/>
    </row>
    <row r="1035" spans="2:2" s="414" customFormat="1" x14ac:dyDescent="0.3">
      <c r="B1035" s="391"/>
    </row>
    <row r="1036" spans="2:2" s="414" customFormat="1" x14ac:dyDescent="0.3">
      <c r="B1036" s="391"/>
    </row>
    <row r="1037" spans="2:2" s="414" customFormat="1" x14ac:dyDescent="0.3">
      <c r="B1037" s="391"/>
    </row>
    <row r="1038" spans="2:2" s="414" customFormat="1" x14ac:dyDescent="0.3">
      <c r="B1038" s="391"/>
    </row>
    <row r="1039" spans="2:2" s="414" customFormat="1" x14ac:dyDescent="0.3">
      <c r="B1039" s="391"/>
    </row>
    <row r="1040" spans="2:2" s="414" customFormat="1" x14ac:dyDescent="0.3">
      <c r="B1040" s="391"/>
    </row>
    <row r="1041" spans="2:2" s="414" customFormat="1" x14ac:dyDescent="0.3">
      <c r="B1041" s="391"/>
    </row>
    <row r="1042" spans="2:2" s="414" customFormat="1" x14ac:dyDescent="0.3">
      <c r="B1042" s="391"/>
    </row>
    <row r="1043" spans="2:2" s="414" customFormat="1" x14ac:dyDescent="0.3">
      <c r="B1043" s="391"/>
    </row>
    <row r="1044" spans="2:2" s="414" customFormat="1" x14ac:dyDescent="0.3">
      <c r="B1044" s="391"/>
    </row>
    <row r="1045" spans="2:2" s="414" customFormat="1" x14ac:dyDescent="0.3">
      <c r="B1045" s="391"/>
    </row>
    <row r="1046" spans="2:2" s="414" customFormat="1" x14ac:dyDescent="0.3">
      <c r="B1046" s="391"/>
    </row>
    <row r="1047" spans="2:2" s="414" customFormat="1" x14ac:dyDescent="0.3">
      <c r="B1047" s="391"/>
    </row>
    <row r="1048" spans="2:2" s="414" customFormat="1" x14ac:dyDescent="0.3">
      <c r="B1048" s="391"/>
    </row>
    <row r="1049" spans="2:2" s="414" customFormat="1" x14ac:dyDescent="0.3">
      <c r="B1049" s="391"/>
    </row>
    <row r="1050" spans="2:2" s="414" customFormat="1" x14ac:dyDescent="0.3">
      <c r="B1050" s="391"/>
    </row>
    <row r="1051" spans="2:2" s="414" customFormat="1" x14ac:dyDescent="0.3">
      <c r="B1051" s="391"/>
    </row>
    <row r="1052" spans="2:2" s="414" customFormat="1" x14ac:dyDescent="0.3">
      <c r="B1052" s="391"/>
    </row>
    <row r="1053" spans="2:2" s="414" customFormat="1" x14ac:dyDescent="0.3">
      <c r="B1053" s="391"/>
    </row>
    <row r="1054" spans="2:2" s="414" customFormat="1" x14ac:dyDescent="0.3">
      <c r="B1054" s="391"/>
    </row>
    <row r="1055" spans="2:2" s="414" customFormat="1" x14ac:dyDescent="0.3">
      <c r="B1055" s="391"/>
    </row>
    <row r="1056" spans="2:2" s="414" customFormat="1" x14ac:dyDescent="0.3">
      <c r="B1056" s="391"/>
    </row>
    <row r="1057" spans="2:2" s="414" customFormat="1" x14ac:dyDescent="0.3">
      <c r="B1057" s="391"/>
    </row>
    <row r="1058" spans="2:2" s="414" customFormat="1" x14ac:dyDescent="0.3">
      <c r="B1058" s="391"/>
    </row>
    <row r="1059" spans="2:2" s="414" customFormat="1" x14ac:dyDescent="0.3">
      <c r="B1059" s="391"/>
    </row>
    <row r="1060" spans="2:2" s="414" customFormat="1" x14ac:dyDescent="0.3">
      <c r="B1060" s="391"/>
    </row>
    <row r="1061" spans="2:2" s="414" customFormat="1" x14ac:dyDescent="0.3">
      <c r="B1061" s="391"/>
    </row>
    <row r="1062" spans="2:2" s="414" customFormat="1" x14ac:dyDescent="0.3">
      <c r="B1062" s="391"/>
    </row>
    <row r="1063" spans="2:2" s="414" customFormat="1" x14ac:dyDescent="0.3">
      <c r="B1063" s="391"/>
    </row>
    <row r="1064" spans="2:2" s="414" customFormat="1" x14ac:dyDescent="0.3">
      <c r="B1064" s="391"/>
    </row>
    <row r="1065" spans="2:2" s="414" customFormat="1" x14ac:dyDescent="0.3">
      <c r="B1065" s="391"/>
    </row>
    <row r="1066" spans="2:2" s="414" customFormat="1" x14ac:dyDescent="0.3">
      <c r="B1066" s="391"/>
    </row>
    <row r="1067" spans="2:2" s="414" customFormat="1" x14ac:dyDescent="0.3">
      <c r="B1067" s="391"/>
    </row>
    <row r="1068" spans="2:2" s="414" customFormat="1" x14ac:dyDescent="0.3">
      <c r="B1068" s="391"/>
    </row>
    <row r="1069" spans="2:2" s="414" customFormat="1" x14ac:dyDescent="0.3">
      <c r="B1069" s="391"/>
    </row>
    <row r="1070" spans="2:2" s="414" customFormat="1" x14ac:dyDescent="0.3">
      <c r="B1070" s="391"/>
    </row>
    <row r="1071" spans="2:2" s="414" customFormat="1" x14ac:dyDescent="0.3">
      <c r="B1071" s="391"/>
    </row>
    <row r="1072" spans="2:2" s="414" customFormat="1" x14ac:dyDescent="0.3">
      <c r="B1072" s="391"/>
    </row>
    <row r="1073" spans="2:2" s="414" customFormat="1" x14ac:dyDescent="0.3">
      <c r="B1073" s="391"/>
    </row>
    <row r="1074" spans="2:2" s="414" customFormat="1" x14ac:dyDescent="0.3">
      <c r="B1074" s="391"/>
    </row>
    <row r="1075" spans="2:2" s="414" customFormat="1" x14ac:dyDescent="0.3">
      <c r="B1075" s="391"/>
    </row>
    <row r="1076" spans="2:2" s="414" customFormat="1" x14ac:dyDescent="0.3">
      <c r="B1076" s="391"/>
    </row>
    <row r="1077" spans="2:2" s="414" customFormat="1" x14ac:dyDescent="0.3">
      <c r="B1077" s="391"/>
    </row>
    <row r="1078" spans="2:2" s="414" customFormat="1" x14ac:dyDescent="0.3">
      <c r="B1078" s="391"/>
    </row>
    <row r="1079" spans="2:2" s="414" customFormat="1" x14ac:dyDescent="0.3">
      <c r="B1079" s="391"/>
    </row>
    <row r="1080" spans="2:2" s="414" customFormat="1" x14ac:dyDescent="0.3">
      <c r="B1080" s="391"/>
    </row>
    <row r="1081" spans="2:2" s="414" customFormat="1" x14ac:dyDescent="0.3">
      <c r="B1081" s="391"/>
    </row>
    <row r="1082" spans="2:2" s="414" customFormat="1" x14ac:dyDescent="0.3">
      <c r="B1082" s="391"/>
    </row>
    <row r="1083" spans="2:2" s="414" customFormat="1" x14ac:dyDescent="0.3">
      <c r="B1083" s="391"/>
    </row>
    <row r="1084" spans="2:2" s="414" customFormat="1" x14ac:dyDescent="0.3">
      <c r="B1084" s="391"/>
    </row>
    <row r="1085" spans="2:2" s="414" customFormat="1" x14ac:dyDescent="0.3">
      <c r="B1085" s="391"/>
    </row>
    <row r="1086" spans="2:2" s="414" customFormat="1" x14ac:dyDescent="0.3">
      <c r="B1086" s="391"/>
    </row>
    <row r="1087" spans="2:2" s="414" customFormat="1" x14ac:dyDescent="0.3">
      <c r="B1087" s="391"/>
    </row>
    <row r="1088" spans="2:2" s="414" customFormat="1" x14ac:dyDescent="0.3">
      <c r="B1088" s="391"/>
    </row>
    <row r="1089" spans="2:2" s="414" customFormat="1" x14ac:dyDescent="0.3">
      <c r="B1089" s="391"/>
    </row>
    <row r="1090" spans="2:2" s="414" customFormat="1" x14ac:dyDescent="0.3">
      <c r="B1090" s="391"/>
    </row>
    <row r="1091" spans="2:2" s="414" customFormat="1" x14ac:dyDescent="0.3">
      <c r="B1091" s="391"/>
    </row>
    <row r="1092" spans="2:2" s="414" customFormat="1" x14ac:dyDescent="0.3">
      <c r="B1092" s="391"/>
    </row>
    <row r="1093" spans="2:2" s="414" customFormat="1" x14ac:dyDescent="0.3">
      <c r="B1093" s="391"/>
    </row>
    <row r="1094" spans="2:2" s="414" customFormat="1" x14ac:dyDescent="0.3">
      <c r="B1094" s="391"/>
    </row>
    <row r="1095" spans="2:2" s="414" customFormat="1" x14ac:dyDescent="0.3">
      <c r="B1095" s="391"/>
    </row>
    <row r="1096" spans="2:2" s="414" customFormat="1" x14ac:dyDescent="0.3">
      <c r="B1096" s="391"/>
    </row>
    <row r="1097" spans="2:2" s="414" customFormat="1" x14ac:dyDescent="0.3">
      <c r="B1097" s="391"/>
    </row>
    <row r="1098" spans="2:2" s="414" customFormat="1" x14ac:dyDescent="0.3">
      <c r="B1098" s="391"/>
    </row>
    <row r="1099" spans="2:2" s="414" customFormat="1" x14ac:dyDescent="0.3">
      <c r="B1099" s="391"/>
    </row>
    <row r="1100" spans="2:2" s="414" customFormat="1" x14ac:dyDescent="0.3">
      <c r="B1100" s="391"/>
    </row>
    <row r="1101" spans="2:2" s="414" customFormat="1" x14ac:dyDescent="0.3">
      <c r="B1101" s="391"/>
    </row>
    <row r="1102" spans="2:2" s="414" customFormat="1" x14ac:dyDescent="0.3">
      <c r="B1102" s="391"/>
    </row>
    <row r="1103" spans="2:2" s="414" customFormat="1" x14ac:dyDescent="0.3">
      <c r="B1103" s="391"/>
    </row>
    <row r="1104" spans="2:2" s="414" customFormat="1" x14ac:dyDescent="0.3">
      <c r="B1104" s="391"/>
    </row>
    <row r="1105" spans="2:2" s="414" customFormat="1" x14ac:dyDescent="0.3">
      <c r="B1105" s="391"/>
    </row>
    <row r="1106" spans="2:2" s="414" customFormat="1" x14ac:dyDescent="0.3">
      <c r="B1106" s="391"/>
    </row>
    <row r="1107" spans="2:2" s="414" customFormat="1" x14ac:dyDescent="0.3">
      <c r="B1107" s="391"/>
    </row>
    <row r="1108" spans="2:2" s="414" customFormat="1" x14ac:dyDescent="0.3">
      <c r="B1108" s="391"/>
    </row>
    <row r="1109" spans="2:2" s="414" customFormat="1" x14ac:dyDescent="0.3">
      <c r="B1109" s="391"/>
    </row>
    <row r="1110" spans="2:2" s="414" customFormat="1" x14ac:dyDescent="0.3">
      <c r="B1110" s="391"/>
    </row>
    <row r="1111" spans="2:2" s="414" customFormat="1" x14ac:dyDescent="0.3">
      <c r="B1111" s="391"/>
    </row>
    <row r="1112" spans="2:2" s="414" customFormat="1" x14ac:dyDescent="0.3">
      <c r="B1112" s="391"/>
    </row>
    <row r="1113" spans="2:2" s="414" customFormat="1" x14ac:dyDescent="0.3">
      <c r="B1113" s="391"/>
    </row>
    <row r="1114" spans="2:2" s="414" customFormat="1" x14ac:dyDescent="0.3">
      <c r="B1114" s="391"/>
    </row>
    <row r="1115" spans="2:2" s="414" customFormat="1" x14ac:dyDescent="0.3">
      <c r="B1115" s="391"/>
    </row>
    <row r="1116" spans="2:2" s="414" customFormat="1" x14ac:dyDescent="0.3">
      <c r="B1116" s="391"/>
    </row>
    <row r="1117" spans="2:2" s="414" customFormat="1" x14ac:dyDescent="0.3">
      <c r="B1117" s="391"/>
    </row>
    <row r="1118" spans="2:2" s="414" customFormat="1" x14ac:dyDescent="0.3">
      <c r="B1118" s="391"/>
    </row>
    <row r="1119" spans="2:2" s="414" customFormat="1" x14ac:dyDescent="0.3">
      <c r="B1119" s="391"/>
    </row>
    <row r="1120" spans="2:2" s="414" customFormat="1" x14ac:dyDescent="0.3">
      <c r="B1120" s="391"/>
    </row>
    <row r="1121" spans="2:2" s="414" customFormat="1" x14ac:dyDescent="0.3">
      <c r="B1121" s="391"/>
    </row>
    <row r="1122" spans="2:2" s="414" customFormat="1" x14ac:dyDescent="0.3">
      <c r="B1122" s="391"/>
    </row>
    <row r="1123" spans="2:2" s="414" customFormat="1" x14ac:dyDescent="0.3">
      <c r="B1123" s="391"/>
    </row>
    <row r="1124" spans="2:2" s="414" customFormat="1" x14ac:dyDescent="0.3">
      <c r="B1124" s="391"/>
    </row>
    <row r="1125" spans="2:2" s="414" customFormat="1" x14ac:dyDescent="0.3">
      <c r="B1125" s="391"/>
    </row>
    <row r="1126" spans="2:2" s="414" customFormat="1" x14ac:dyDescent="0.3">
      <c r="B1126" s="391"/>
    </row>
    <row r="1127" spans="2:2" s="414" customFormat="1" x14ac:dyDescent="0.3">
      <c r="B1127" s="391"/>
    </row>
    <row r="1128" spans="2:2" s="414" customFormat="1" x14ac:dyDescent="0.3">
      <c r="B1128" s="391"/>
    </row>
    <row r="1129" spans="2:2" s="414" customFormat="1" x14ac:dyDescent="0.3">
      <c r="B1129" s="391"/>
    </row>
    <row r="1130" spans="2:2" s="414" customFormat="1" x14ac:dyDescent="0.3">
      <c r="B1130" s="391"/>
    </row>
    <row r="1131" spans="2:2" s="414" customFormat="1" x14ac:dyDescent="0.3">
      <c r="B1131" s="391"/>
    </row>
    <row r="1132" spans="2:2" s="414" customFormat="1" x14ac:dyDescent="0.3">
      <c r="B1132" s="391"/>
    </row>
    <row r="1133" spans="2:2" s="414" customFormat="1" x14ac:dyDescent="0.3">
      <c r="B1133" s="391"/>
    </row>
    <row r="1134" spans="2:2" s="414" customFormat="1" x14ac:dyDescent="0.3">
      <c r="B1134" s="391"/>
    </row>
    <row r="1135" spans="2:2" s="414" customFormat="1" x14ac:dyDescent="0.3">
      <c r="B1135" s="391"/>
    </row>
    <row r="1136" spans="2:2" s="414" customFormat="1" x14ac:dyDescent="0.3">
      <c r="B1136" s="391"/>
    </row>
    <row r="1137" spans="2:2" s="414" customFormat="1" x14ac:dyDescent="0.3">
      <c r="B1137" s="391"/>
    </row>
    <row r="1138" spans="2:2" s="414" customFormat="1" x14ac:dyDescent="0.3">
      <c r="B1138" s="391"/>
    </row>
    <row r="1139" spans="2:2" s="414" customFormat="1" x14ac:dyDescent="0.3">
      <c r="B1139" s="391"/>
    </row>
    <row r="1140" spans="2:2" s="414" customFormat="1" x14ac:dyDescent="0.3">
      <c r="B1140" s="391"/>
    </row>
    <row r="1141" spans="2:2" s="414" customFormat="1" x14ac:dyDescent="0.3">
      <c r="B1141" s="391"/>
    </row>
    <row r="1142" spans="2:2" s="414" customFormat="1" x14ac:dyDescent="0.3">
      <c r="B1142" s="391"/>
    </row>
    <row r="1143" spans="2:2" s="414" customFormat="1" x14ac:dyDescent="0.3">
      <c r="B1143" s="391"/>
    </row>
    <row r="1144" spans="2:2" s="414" customFormat="1" x14ac:dyDescent="0.3">
      <c r="B1144" s="391"/>
    </row>
    <row r="1145" spans="2:2" s="414" customFormat="1" x14ac:dyDescent="0.3">
      <c r="B1145" s="391"/>
    </row>
    <row r="1146" spans="2:2" s="414" customFormat="1" x14ac:dyDescent="0.3">
      <c r="B1146" s="391"/>
    </row>
    <row r="1147" spans="2:2" s="414" customFormat="1" x14ac:dyDescent="0.3">
      <c r="B1147" s="391"/>
    </row>
    <row r="1148" spans="2:2" s="414" customFormat="1" x14ac:dyDescent="0.3">
      <c r="B1148" s="391"/>
    </row>
    <row r="1149" spans="2:2" s="414" customFormat="1" x14ac:dyDescent="0.3">
      <c r="B1149" s="391"/>
    </row>
  </sheetData>
  <sheetProtection algorithmName="SHA-512" hashValue="EQRYugCnzzzN3vC+Elv7z3bVE0k0uJAtOeltQLmBJC5rQBPjKhXze5np8b1qgs2lONamogDseJwQrNT5NSHB+g==" saltValue="aByV+Uju00HCW0dsR0pKqQ==" spinCount="100000" sheet="1" selectLockedCells="1"/>
  <mergeCells count="12">
    <mergeCell ref="F44:M44"/>
    <mergeCell ref="B2:R2"/>
    <mergeCell ref="B3:R3"/>
    <mergeCell ref="B4:R4"/>
    <mergeCell ref="B6:R6"/>
    <mergeCell ref="B7:R7"/>
    <mergeCell ref="B9:O9"/>
    <mergeCell ref="B10:R10"/>
    <mergeCell ref="D12:P12"/>
    <mergeCell ref="D14:P14"/>
    <mergeCell ref="P34:P40"/>
    <mergeCell ref="Q34:Q40"/>
  </mergeCells>
  <printOptions horizontalCentered="1"/>
  <pageMargins left="0.74803149606299213" right="0.19685039370078741" top="0.6692913385826772" bottom="0.35433070866141736" header="0.31496062992125984" footer="0.31496062992125984"/>
  <pageSetup paperSize="9" scale="7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J1167"/>
  <sheetViews>
    <sheetView workbookViewId="0">
      <selection activeCell="B7" sqref="B7:G11"/>
    </sheetView>
  </sheetViews>
  <sheetFormatPr baseColWidth="10" defaultColWidth="11.44140625" defaultRowHeight="14.4" x14ac:dyDescent="0.3"/>
  <cols>
    <col min="1" max="7" width="11.44140625" style="1005"/>
    <col min="8" max="16384" width="11.44140625" style="1"/>
  </cols>
  <sheetData>
    <row r="1" spans="1:10" x14ac:dyDescent="0.3">
      <c r="A1" s="1041"/>
      <c r="B1" s="1041"/>
      <c r="C1" s="1041"/>
      <c r="D1" s="1041"/>
      <c r="E1" s="1041"/>
      <c r="F1" s="1041"/>
      <c r="G1" s="1041"/>
      <c r="H1" s="1041"/>
      <c r="I1" s="1041"/>
      <c r="J1" s="1041"/>
    </row>
    <row r="2" spans="1:10" x14ac:dyDescent="0.3">
      <c r="A2" s="1041"/>
      <c r="B2" s="1041"/>
      <c r="C2" s="1041"/>
      <c r="D2" s="1041"/>
      <c r="E2" s="1041"/>
      <c r="F2" s="1041"/>
      <c r="G2" s="1041"/>
      <c r="H2" s="1041"/>
      <c r="I2" s="1041"/>
      <c r="J2" s="1041"/>
    </row>
    <row r="3" spans="1:10" x14ac:dyDescent="0.3">
      <c r="A3" s="1041"/>
      <c r="B3" s="1041"/>
      <c r="C3" s="1041"/>
      <c r="D3" s="1041"/>
      <c r="E3" s="1041"/>
      <c r="F3" s="1041"/>
      <c r="G3" s="1041"/>
      <c r="H3" s="1041"/>
      <c r="I3" s="1041"/>
      <c r="J3" s="1041"/>
    </row>
    <row r="4" spans="1:10" x14ac:dyDescent="0.3">
      <c r="A4" s="1041"/>
      <c r="B4" s="1041"/>
      <c r="C4" s="1041"/>
      <c r="D4" s="1041"/>
      <c r="E4" s="1041"/>
      <c r="F4" s="1041"/>
      <c r="G4" s="1041"/>
      <c r="H4" s="1041"/>
      <c r="I4" s="1041"/>
      <c r="J4" s="1041"/>
    </row>
    <row r="5" spans="1:10" x14ac:dyDescent="0.3">
      <c r="A5" s="1041"/>
      <c r="B5" s="1041"/>
      <c r="C5" s="1041"/>
      <c r="D5" s="1041"/>
      <c r="E5" s="1041"/>
      <c r="F5" s="1041"/>
      <c r="G5" s="1041"/>
      <c r="H5" s="1041"/>
      <c r="I5" s="1041"/>
      <c r="J5" s="1041"/>
    </row>
    <row r="6" spans="1:10" x14ac:dyDescent="0.3">
      <c r="A6" s="1041"/>
      <c r="B6" s="1041"/>
      <c r="C6" s="1041"/>
      <c r="D6" s="1041"/>
      <c r="E6" s="1041"/>
      <c r="F6" s="1041"/>
      <c r="G6" s="1041"/>
      <c r="H6" s="1041"/>
      <c r="I6" s="1041"/>
      <c r="J6" s="1041"/>
    </row>
    <row r="7" spans="1:10" x14ac:dyDescent="0.3">
      <c r="A7" s="1041"/>
      <c r="B7" s="3202" t="s">
        <v>152</v>
      </c>
      <c r="C7" s="3202"/>
      <c r="D7" s="3202"/>
      <c r="E7" s="3202"/>
      <c r="F7" s="3202"/>
      <c r="G7" s="3202"/>
      <c r="H7" s="1041"/>
      <c r="I7" s="1041"/>
      <c r="J7" s="1041"/>
    </row>
    <row r="8" spans="1:10" x14ac:dyDescent="0.3">
      <c r="A8" s="1041"/>
      <c r="B8" s="3202"/>
      <c r="C8" s="3202"/>
      <c r="D8" s="3202"/>
      <c r="E8" s="3202"/>
      <c r="F8" s="3202"/>
      <c r="G8" s="3202"/>
      <c r="H8" s="1041"/>
      <c r="I8" s="1041"/>
      <c r="J8" s="1041"/>
    </row>
    <row r="9" spans="1:10" x14ac:dyDescent="0.3">
      <c r="A9" s="1041"/>
      <c r="B9" s="3202"/>
      <c r="C9" s="3202"/>
      <c r="D9" s="3202"/>
      <c r="E9" s="3202"/>
      <c r="F9" s="3202"/>
      <c r="G9" s="3202"/>
      <c r="H9" s="1041"/>
      <c r="I9" s="1041"/>
      <c r="J9" s="1041"/>
    </row>
    <row r="10" spans="1:10" x14ac:dyDescent="0.3">
      <c r="A10" s="1041"/>
      <c r="B10" s="3202"/>
      <c r="C10" s="3202"/>
      <c r="D10" s="3202"/>
      <c r="E10" s="3202"/>
      <c r="F10" s="3202"/>
      <c r="G10" s="3202"/>
      <c r="H10" s="1041"/>
      <c r="I10" s="1041"/>
      <c r="J10" s="1041"/>
    </row>
    <row r="11" spans="1:10" x14ac:dyDescent="0.3">
      <c r="A11" s="1041"/>
      <c r="B11" s="3202"/>
      <c r="C11" s="3202"/>
      <c r="D11" s="3202"/>
      <c r="E11" s="3202"/>
      <c r="F11" s="3202"/>
      <c r="G11" s="3202"/>
      <c r="H11" s="1041"/>
      <c r="I11" s="1041"/>
      <c r="J11" s="1041"/>
    </row>
    <row r="12" spans="1:10" x14ac:dyDescent="0.3">
      <c r="A12" s="1041"/>
      <c r="B12" s="1041"/>
      <c r="C12" s="1041"/>
      <c r="D12" s="1041"/>
      <c r="E12" s="1041"/>
      <c r="F12" s="1041"/>
      <c r="G12" s="1041"/>
      <c r="H12" s="1041"/>
      <c r="I12" s="1041"/>
      <c r="J12" s="1041"/>
    </row>
    <row r="13" spans="1:10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0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</row>
    <row r="15" spans="1:10" x14ac:dyDescent="0.3">
      <c r="A15" s="1041"/>
      <c r="B15" s="1041"/>
      <c r="C15" s="1041"/>
      <c r="D15" s="1041"/>
      <c r="E15" s="1041"/>
      <c r="F15" s="1041"/>
      <c r="G15" s="1041"/>
      <c r="H15" s="1041"/>
      <c r="I15" s="1041"/>
      <c r="J15" s="1041"/>
    </row>
    <row r="16" spans="1:10" x14ac:dyDescent="0.3">
      <c r="A16" s="1041"/>
      <c r="B16" s="1041"/>
      <c r="C16" s="1041"/>
      <c r="D16" s="1041"/>
      <c r="E16" s="1041"/>
      <c r="F16" s="1041"/>
      <c r="G16" s="1041"/>
      <c r="H16" s="1041"/>
      <c r="I16" s="1041"/>
      <c r="J16" s="1041"/>
    </row>
    <row r="17" spans="1:10" x14ac:dyDescent="0.3">
      <c r="A17" s="1041"/>
      <c r="B17" s="1041"/>
      <c r="C17" s="1041"/>
      <c r="D17" s="1041"/>
      <c r="E17" s="1041"/>
      <c r="F17" s="1041"/>
      <c r="G17" s="1041"/>
      <c r="H17" s="1041"/>
      <c r="I17" s="1041"/>
      <c r="J17" s="1041"/>
    </row>
    <row r="18" spans="1:10" x14ac:dyDescent="0.3">
      <c r="A18" s="1041"/>
      <c r="B18" s="1041"/>
      <c r="C18" s="1041"/>
      <c r="D18" s="1041"/>
      <c r="E18" s="1041"/>
      <c r="F18" s="1041"/>
      <c r="G18" s="1041"/>
      <c r="H18" s="1041"/>
      <c r="I18" s="1041"/>
      <c r="J18" s="1041"/>
    </row>
    <row r="19" spans="1:10" x14ac:dyDescent="0.3">
      <c r="A19" s="1041"/>
      <c r="B19" s="1041"/>
      <c r="C19" s="13"/>
      <c r="D19" s="1041"/>
      <c r="E19" s="1041"/>
      <c r="F19" s="1041"/>
      <c r="G19" s="1041"/>
      <c r="H19" s="1041"/>
      <c r="I19" s="1041"/>
      <c r="J19" s="1041"/>
    </row>
    <row r="20" spans="1:10" x14ac:dyDescent="0.3">
      <c r="A20" s="1041"/>
      <c r="B20" s="1041"/>
      <c r="C20" s="1041"/>
      <c r="D20" s="1041"/>
      <c r="E20" s="1041"/>
      <c r="F20" s="1041"/>
      <c r="G20" s="1041"/>
      <c r="H20" s="1041"/>
      <c r="I20" s="1041"/>
      <c r="J20" s="1041"/>
    </row>
    <row r="21" spans="1:10" x14ac:dyDescent="0.3">
      <c r="A21" s="1041"/>
      <c r="B21" s="1041"/>
      <c r="C21" s="1041"/>
      <c r="D21" s="1041"/>
      <c r="E21" s="1041"/>
      <c r="F21" s="1041"/>
      <c r="G21" s="1041"/>
      <c r="H21" s="1041"/>
      <c r="I21" s="1041"/>
      <c r="J21" s="1041"/>
    </row>
    <row r="22" spans="1:10" x14ac:dyDescent="0.3">
      <c r="A22" s="1041"/>
      <c r="B22" s="1041"/>
      <c r="C22" s="1041"/>
      <c r="D22" s="1041"/>
      <c r="E22" s="1041"/>
      <c r="F22" s="1041"/>
      <c r="G22" s="1041"/>
      <c r="H22" s="1041"/>
      <c r="I22" s="1041"/>
      <c r="J22" s="1041"/>
    </row>
    <row r="23" spans="1:10" x14ac:dyDescent="0.3">
      <c r="A23" s="1041"/>
      <c r="B23" s="1041"/>
      <c r="C23" s="1041"/>
      <c r="D23" s="1041"/>
      <c r="E23" s="1041"/>
      <c r="F23" s="1041"/>
      <c r="G23" s="1041"/>
      <c r="H23" s="1041"/>
      <c r="I23" s="1041"/>
      <c r="J23" s="1041"/>
    </row>
    <row r="24" spans="1:10" x14ac:dyDescent="0.3">
      <c r="A24" s="1041"/>
      <c r="B24" s="1041"/>
      <c r="C24" s="1041"/>
      <c r="D24" s="1041"/>
      <c r="E24" s="1041"/>
      <c r="F24" s="1041"/>
      <c r="G24" s="1041"/>
      <c r="H24" s="1041"/>
      <c r="I24" s="1041"/>
      <c r="J24" s="1041"/>
    </row>
    <row r="25" spans="1:10" x14ac:dyDescent="0.3">
      <c r="A25" s="1041"/>
      <c r="B25" s="1041"/>
      <c r="C25" s="1041"/>
      <c r="D25" s="1041"/>
      <c r="E25" s="1041"/>
      <c r="F25" s="1041"/>
      <c r="G25" s="1041"/>
      <c r="H25" s="1041"/>
      <c r="I25" s="1041"/>
      <c r="J25" s="1041"/>
    </row>
    <row r="26" spans="1:10" x14ac:dyDescent="0.3">
      <c r="A26" s="1041"/>
      <c r="B26" s="1041"/>
      <c r="C26" s="1041"/>
      <c r="D26" s="1041"/>
      <c r="E26" s="1041"/>
      <c r="F26" s="1041"/>
      <c r="G26" s="1041"/>
      <c r="H26" s="1041"/>
      <c r="I26" s="1041"/>
      <c r="J26" s="1041"/>
    </row>
    <row r="27" spans="1:10" x14ac:dyDescent="0.3">
      <c r="A27" s="1041"/>
      <c r="B27" s="1041"/>
      <c r="C27" s="1041"/>
      <c r="D27" s="1041"/>
      <c r="E27" s="1041"/>
      <c r="F27" s="1041"/>
      <c r="G27" s="1041"/>
      <c r="H27" s="1041"/>
      <c r="I27" s="1041"/>
      <c r="J27" s="1041"/>
    </row>
    <row r="28" spans="1:10" x14ac:dyDescent="0.3">
      <c r="A28" s="1041"/>
      <c r="B28" s="1041"/>
      <c r="C28" s="1041"/>
      <c r="D28" s="1041"/>
      <c r="E28" s="1041"/>
      <c r="F28" s="1041"/>
      <c r="G28" s="1041"/>
      <c r="H28" s="1041"/>
      <c r="I28" s="1041"/>
      <c r="J28" s="1041"/>
    </row>
    <row r="29" spans="1:10" x14ac:dyDescent="0.3">
      <c r="A29" s="1041"/>
      <c r="B29" s="1041"/>
      <c r="C29" s="1041"/>
      <c r="D29" s="1041"/>
      <c r="E29" s="1041"/>
      <c r="F29" s="1041"/>
      <c r="G29" s="1041"/>
      <c r="H29" s="1041"/>
      <c r="I29" s="1041"/>
      <c r="J29" s="1041"/>
    </row>
    <row r="30" spans="1:10" x14ac:dyDescent="0.3">
      <c r="A30" s="1041"/>
      <c r="B30" s="1041"/>
      <c r="C30" s="1041"/>
      <c r="D30" s="1041"/>
      <c r="E30" s="1041"/>
      <c r="F30" s="1041"/>
      <c r="G30" s="1041"/>
      <c r="H30" s="1041"/>
      <c r="I30" s="1041"/>
      <c r="J30" s="1041"/>
    </row>
    <row r="31" spans="1:10" x14ac:dyDescent="0.3">
      <c r="A31" s="1041"/>
      <c r="B31" s="1041"/>
      <c r="C31" s="1041"/>
      <c r="D31" s="1041"/>
      <c r="E31" s="1041"/>
      <c r="F31" s="1041"/>
      <c r="G31" s="1041"/>
      <c r="H31" s="1041"/>
      <c r="I31" s="1041"/>
      <c r="J31" s="1041"/>
    </row>
    <row r="32" spans="1:10" x14ac:dyDescent="0.3">
      <c r="A32" s="1041"/>
      <c r="B32" s="1041"/>
      <c r="C32" s="1041"/>
      <c r="D32" s="1041"/>
      <c r="E32" s="1041"/>
      <c r="F32" s="1041"/>
      <c r="G32" s="1041"/>
      <c r="H32" s="1041"/>
      <c r="I32" s="1041"/>
      <c r="J32" s="1041"/>
    </row>
    <row r="33" spans="1:10" x14ac:dyDescent="0.3">
      <c r="A33" s="1041"/>
      <c r="B33" s="1041"/>
      <c r="C33" s="1041"/>
      <c r="D33" s="1041"/>
      <c r="E33" s="1041"/>
      <c r="F33" s="1041"/>
      <c r="G33" s="1041"/>
      <c r="H33" s="1041"/>
      <c r="I33" s="1041"/>
      <c r="J33" s="1041"/>
    </row>
    <row r="34" spans="1:10" x14ac:dyDescent="0.3">
      <c r="A34" s="1041"/>
      <c r="B34" s="1041"/>
      <c r="C34" s="1041"/>
      <c r="D34" s="1041"/>
      <c r="E34" s="1041"/>
      <c r="F34" s="1041"/>
      <c r="G34" s="1041"/>
      <c r="H34" s="1041"/>
      <c r="I34" s="1041"/>
      <c r="J34" s="1041"/>
    </row>
    <row r="35" spans="1:10" x14ac:dyDescent="0.3">
      <c r="A35" s="1041"/>
      <c r="B35" s="1041"/>
      <c r="C35" s="1041"/>
      <c r="D35" s="1041"/>
      <c r="E35" s="1041"/>
      <c r="F35" s="1041"/>
      <c r="G35" s="1041"/>
      <c r="H35" s="1041"/>
      <c r="I35" s="1041"/>
      <c r="J35" s="1041"/>
    </row>
    <row r="36" spans="1:10" x14ac:dyDescent="0.3">
      <c r="A36" s="1"/>
      <c r="B36" s="1"/>
      <c r="C36" s="1"/>
      <c r="D36" s="1"/>
      <c r="E36" s="1"/>
      <c r="F36" s="1"/>
      <c r="G36" s="1"/>
    </row>
    <row r="37" spans="1:10" x14ac:dyDescent="0.3">
      <c r="A37" s="1"/>
      <c r="B37" s="1"/>
      <c r="C37" s="1"/>
      <c r="D37" s="1"/>
      <c r="E37" s="1"/>
      <c r="F37" s="1"/>
      <c r="G37" s="1"/>
    </row>
    <row r="38" spans="1:10" x14ac:dyDescent="0.3">
      <c r="A38" s="1"/>
      <c r="B38" s="1"/>
      <c r="C38" s="1"/>
      <c r="D38" s="1"/>
      <c r="E38" s="1"/>
      <c r="F38" s="1"/>
      <c r="G38" s="1"/>
    </row>
    <row r="39" spans="1:10" x14ac:dyDescent="0.3">
      <c r="A39" s="1"/>
      <c r="B39" s="1"/>
      <c r="C39" s="1"/>
      <c r="D39" s="1"/>
      <c r="E39" s="1"/>
      <c r="F39" s="1"/>
      <c r="G39" s="1"/>
    </row>
    <row r="40" spans="1:10" x14ac:dyDescent="0.3">
      <c r="A40" s="1"/>
      <c r="B40" s="1"/>
      <c r="C40" s="1"/>
      <c r="D40" s="1"/>
      <c r="E40" s="1"/>
      <c r="F40" s="1"/>
      <c r="G40" s="1"/>
    </row>
    <row r="41" spans="1:10" x14ac:dyDescent="0.3">
      <c r="A41" s="1"/>
      <c r="B41" s="1"/>
      <c r="C41" s="1"/>
      <c r="D41" s="1"/>
      <c r="E41" s="1"/>
      <c r="F41" s="1"/>
      <c r="G41" s="1"/>
    </row>
    <row r="42" spans="1:10" x14ac:dyDescent="0.3">
      <c r="A42" s="1"/>
      <c r="B42" s="1"/>
      <c r="C42" s="1"/>
      <c r="D42" s="1"/>
      <c r="E42" s="1"/>
      <c r="F42" s="1"/>
      <c r="G42" s="1"/>
    </row>
    <row r="43" spans="1:10" x14ac:dyDescent="0.3">
      <c r="A43" s="1"/>
      <c r="B43" s="1"/>
      <c r="C43" s="1"/>
      <c r="D43" s="1"/>
      <c r="E43" s="1"/>
      <c r="F43" s="1"/>
      <c r="G43" s="1"/>
    </row>
    <row r="44" spans="1:10" x14ac:dyDescent="0.3">
      <c r="A44" s="1"/>
      <c r="B44" s="1"/>
      <c r="C44" s="1"/>
      <c r="D44" s="1"/>
      <c r="E44" s="1"/>
      <c r="F44" s="1"/>
      <c r="G44" s="1"/>
    </row>
    <row r="45" spans="1:10" x14ac:dyDescent="0.3">
      <c r="A45" s="1"/>
      <c r="B45" s="1"/>
      <c r="C45" s="1"/>
      <c r="D45" s="1"/>
      <c r="E45" s="1"/>
      <c r="F45" s="1"/>
      <c r="G45" s="1"/>
    </row>
    <row r="46" spans="1:10" x14ac:dyDescent="0.3">
      <c r="A46" s="1"/>
      <c r="B46" s="1"/>
      <c r="C46" s="1"/>
      <c r="D46" s="1"/>
      <c r="E46" s="1"/>
      <c r="F46" s="1"/>
      <c r="G46" s="1"/>
    </row>
    <row r="47" spans="1:10" x14ac:dyDescent="0.3">
      <c r="A47" s="1"/>
      <c r="B47" s="1"/>
      <c r="C47" s="1"/>
      <c r="D47" s="1"/>
      <c r="E47" s="1"/>
      <c r="F47" s="1"/>
      <c r="G47" s="1"/>
    </row>
    <row r="48" spans="1:10" x14ac:dyDescent="0.3">
      <c r="A48" s="1"/>
      <c r="B48" s="1"/>
      <c r="C48" s="1"/>
      <c r="D48" s="1"/>
      <c r="E48" s="1"/>
      <c r="F48" s="1"/>
      <c r="G48" s="1"/>
    </row>
    <row r="49" spans="1:7" x14ac:dyDescent="0.3">
      <c r="A49" s="1"/>
      <c r="B49" s="1"/>
      <c r="C49" s="1"/>
      <c r="D49" s="1"/>
      <c r="E49" s="1"/>
      <c r="F49" s="1"/>
      <c r="G49" s="1"/>
    </row>
    <row r="50" spans="1:7" x14ac:dyDescent="0.3">
      <c r="A50" s="1"/>
      <c r="B50" s="1"/>
      <c r="C50" s="1"/>
      <c r="D50" s="1"/>
      <c r="E50" s="1"/>
      <c r="F50" s="1"/>
      <c r="G50" s="1"/>
    </row>
    <row r="51" spans="1:7" x14ac:dyDescent="0.3">
      <c r="A51" s="1"/>
      <c r="B51" s="1"/>
      <c r="C51" s="1"/>
      <c r="D51" s="1"/>
      <c r="E51" s="1"/>
      <c r="F51" s="1"/>
      <c r="G51" s="1"/>
    </row>
    <row r="52" spans="1:7" x14ac:dyDescent="0.3">
      <c r="A52" s="1"/>
      <c r="B52" s="1"/>
      <c r="C52" s="1"/>
      <c r="D52" s="1"/>
      <c r="E52" s="1"/>
      <c r="F52" s="1"/>
      <c r="G52" s="1"/>
    </row>
    <row r="53" spans="1:7" x14ac:dyDescent="0.3">
      <c r="A53" s="1"/>
      <c r="B53" s="1"/>
      <c r="C53" s="1"/>
      <c r="D53" s="1"/>
      <c r="E53" s="1"/>
      <c r="F53" s="1"/>
      <c r="G53" s="1"/>
    </row>
    <row r="54" spans="1:7" x14ac:dyDescent="0.3">
      <c r="A54" s="1"/>
      <c r="B54" s="1"/>
      <c r="C54" s="1"/>
      <c r="D54" s="1"/>
      <c r="E54" s="1"/>
      <c r="F54" s="1"/>
      <c r="G54" s="1"/>
    </row>
    <row r="55" spans="1:7" x14ac:dyDescent="0.3">
      <c r="A55" s="1"/>
      <c r="B55" s="1"/>
      <c r="C55" s="1"/>
      <c r="D55" s="1"/>
      <c r="E55" s="1"/>
      <c r="F55" s="1"/>
      <c r="G55" s="1"/>
    </row>
    <row r="56" spans="1:7" x14ac:dyDescent="0.3">
      <c r="A56" s="1"/>
      <c r="B56" s="1"/>
      <c r="C56" s="1"/>
      <c r="D56" s="1"/>
      <c r="E56" s="1"/>
      <c r="F56" s="1"/>
      <c r="G56" s="1"/>
    </row>
    <row r="57" spans="1:7" x14ac:dyDescent="0.3">
      <c r="A57" s="1"/>
      <c r="B57" s="1"/>
      <c r="C57" s="1"/>
      <c r="D57" s="1"/>
      <c r="E57" s="1"/>
      <c r="F57" s="1"/>
      <c r="G57" s="1"/>
    </row>
    <row r="58" spans="1:7" x14ac:dyDescent="0.3">
      <c r="A58" s="1"/>
      <c r="B58" s="1"/>
      <c r="C58" s="1"/>
      <c r="D58" s="1"/>
      <c r="E58" s="1"/>
      <c r="F58" s="1"/>
      <c r="G58" s="1"/>
    </row>
    <row r="59" spans="1:7" x14ac:dyDescent="0.3">
      <c r="A59" s="1"/>
      <c r="B59" s="1"/>
      <c r="C59" s="1"/>
      <c r="D59" s="1"/>
      <c r="E59" s="1"/>
      <c r="F59" s="1"/>
      <c r="G59" s="1"/>
    </row>
    <row r="60" spans="1:7" x14ac:dyDescent="0.3">
      <c r="A60" s="1"/>
      <c r="B60" s="1"/>
      <c r="C60" s="1"/>
      <c r="D60" s="1"/>
      <c r="E60" s="1"/>
      <c r="F60" s="1"/>
      <c r="G60" s="1"/>
    </row>
    <row r="61" spans="1:7" x14ac:dyDescent="0.3">
      <c r="A61" s="1"/>
      <c r="B61" s="1"/>
      <c r="C61" s="1"/>
      <c r="D61" s="1"/>
      <c r="E61" s="1"/>
      <c r="F61" s="1"/>
      <c r="G61" s="1"/>
    </row>
    <row r="62" spans="1:7" x14ac:dyDescent="0.3">
      <c r="A62" s="1"/>
      <c r="B62" s="1"/>
      <c r="C62" s="1"/>
      <c r="D62" s="1"/>
      <c r="E62" s="1"/>
      <c r="F62" s="1"/>
      <c r="G62" s="1"/>
    </row>
    <row r="63" spans="1:7" x14ac:dyDescent="0.3">
      <c r="A63" s="1"/>
      <c r="B63" s="1"/>
      <c r="C63" s="1"/>
      <c r="D63" s="1"/>
      <c r="E63" s="1"/>
      <c r="F63" s="1"/>
      <c r="G63" s="1"/>
    </row>
    <row r="64" spans="1:7" x14ac:dyDescent="0.3">
      <c r="A64" s="1"/>
      <c r="B64" s="1"/>
      <c r="C64" s="1"/>
      <c r="D64" s="1"/>
      <c r="E64" s="1"/>
      <c r="F64" s="1"/>
      <c r="G64" s="1"/>
    </row>
    <row r="65" spans="1:7" x14ac:dyDescent="0.3">
      <c r="A65" s="1"/>
      <c r="B65" s="1"/>
      <c r="C65" s="1"/>
      <c r="D65" s="1"/>
      <c r="E65" s="1"/>
      <c r="F65" s="1"/>
      <c r="G65" s="1"/>
    </row>
    <row r="66" spans="1:7" x14ac:dyDescent="0.3">
      <c r="A66" s="1"/>
      <c r="B66" s="1"/>
      <c r="C66" s="1"/>
      <c r="D66" s="1"/>
      <c r="E66" s="1"/>
      <c r="F66" s="1"/>
      <c r="G66" s="1"/>
    </row>
    <row r="67" spans="1:7" x14ac:dyDescent="0.3">
      <c r="A67" s="1"/>
      <c r="B67" s="1"/>
      <c r="C67" s="1"/>
      <c r="D67" s="1"/>
      <c r="E67" s="1"/>
      <c r="F67" s="1"/>
      <c r="G67" s="1"/>
    </row>
    <row r="68" spans="1:7" x14ac:dyDescent="0.3">
      <c r="A68" s="1"/>
      <c r="B68" s="1"/>
      <c r="C68" s="1"/>
      <c r="D68" s="1"/>
      <c r="E68" s="1"/>
      <c r="F68" s="1"/>
      <c r="G68" s="1"/>
    </row>
    <row r="69" spans="1:7" x14ac:dyDescent="0.3">
      <c r="A69" s="1"/>
      <c r="B69" s="1"/>
      <c r="C69" s="1"/>
      <c r="D69" s="1"/>
      <c r="E69" s="1"/>
      <c r="F69" s="1"/>
      <c r="G69" s="1"/>
    </row>
    <row r="70" spans="1:7" x14ac:dyDescent="0.3">
      <c r="A70" s="1"/>
      <c r="B70" s="1"/>
      <c r="C70" s="1"/>
      <c r="D70" s="1"/>
      <c r="E70" s="1"/>
      <c r="F70" s="1"/>
      <c r="G70" s="1"/>
    </row>
    <row r="71" spans="1:7" x14ac:dyDescent="0.3">
      <c r="A71" s="1"/>
      <c r="B71" s="1"/>
      <c r="C71" s="1"/>
      <c r="D71" s="1"/>
      <c r="E71" s="1"/>
      <c r="F71" s="1"/>
      <c r="G71" s="1"/>
    </row>
    <row r="72" spans="1:7" x14ac:dyDescent="0.3">
      <c r="A72" s="1"/>
      <c r="B72" s="1"/>
      <c r="C72" s="1"/>
      <c r="D72" s="1"/>
      <c r="E72" s="1"/>
      <c r="F72" s="1"/>
      <c r="G72" s="1"/>
    </row>
    <row r="73" spans="1:7" x14ac:dyDescent="0.3">
      <c r="A73" s="1"/>
      <c r="B73" s="1"/>
      <c r="C73" s="1"/>
      <c r="D73" s="1"/>
      <c r="E73" s="1"/>
      <c r="F73" s="1"/>
      <c r="G73" s="1"/>
    </row>
    <row r="74" spans="1:7" x14ac:dyDescent="0.3">
      <c r="A74" s="1"/>
      <c r="B74" s="1"/>
      <c r="C74" s="1"/>
      <c r="D74" s="1"/>
      <c r="E74" s="1"/>
      <c r="F74" s="1"/>
      <c r="G74" s="1"/>
    </row>
    <row r="75" spans="1:7" x14ac:dyDescent="0.3">
      <c r="A75" s="1"/>
      <c r="B75" s="1"/>
      <c r="C75" s="1"/>
      <c r="D75" s="1"/>
      <c r="E75" s="1"/>
      <c r="F75" s="1"/>
      <c r="G75" s="1"/>
    </row>
    <row r="76" spans="1:7" x14ac:dyDescent="0.3">
      <c r="A76" s="1"/>
      <c r="B76" s="1"/>
      <c r="C76" s="1"/>
      <c r="D76" s="1"/>
      <c r="E76" s="1"/>
      <c r="F76" s="1"/>
      <c r="G76" s="1"/>
    </row>
    <row r="77" spans="1:7" x14ac:dyDescent="0.3">
      <c r="A77" s="1"/>
      <c r="B77" s="1"/>
      <c r="C77" s="1"/>
      <c r="D77" s="1"/>
      <c r="E77" s="1"/>
      <c r="F77" s="1"/>
      <c r="G77" s="1"/>
    </row>
    <row r="78" spans="1:7" x14ac:dyDescent="0.3">
      <c r="A78" s="1"/>
      <c r="B78" s="1"/>
      <c r="C78" s="1"/>
      <c r="D78" s="1"/>
      <c r="E78" s="1"/>
      <c r="F78" s="1"/>
      <c r="G78" s="1"/>
    </row>
    <row r="79" spans="1:7" x14ac:dyDescent="0.3">
      <c r="A79" s="1"/>
      <c r="B79" s="1"/>
      <c r="C79" s="1"/>
      <c r="D79" s="1"/>
      <c r="E79" s="1"/>
      <c r="F79" s="1"/>
      <c r="G79" s="1"/>
    </row>
    <row r="80" spans="1:7" x14ac:dyDescent="0.3">
      <c r="A80" s="1"/>
      <c r="B80" s="1"/>
      <c r="C80" s="1"/>
      <c r="D80" s="1"/>
      <c r="E80" s="1"/>
      <c r="F80" s="1"/>
      <c r="G80" s="1"/>
    </row>
    <row r="81" spans="1:7" x14ac:dyDescent="0.3">
      <c r="A81" s="1"/>
      <c r="B81" s="1"/>
      <c r="C81" s="1"/>
      <c r="D81" s="1"/>
      <c r="E81" s="1"/>
      <c r="F81" s="1"/>
      <c r="G81" s="1"/>
    </row>
    <row r="82" spans="1:7" x14ac:dyDescent="0.3">
      <c r="A82" s="1"/>
      <c r="B82" s="1"/>
      <c r="C82" s="1"/>
      <c r="D82" s="1"/>
      <c r="E82" s="1"/>
      <c r="F82" s="1"/>
      <c r="G82" s="1"/>
    </row>
    <row r="83" spans="1:7" x14ac:dyDescent="0.3">
      <c r="A83" s="1"/>
      <c r="B83" s="1"/>
      <c r="C83" s="1"/>
      <c r="D83" s="1"/>
      <c r="E83" s="1"/>
      <c r="F83" s="1"/>
      <c r="G83" s="1"/>
    </row>
    <row r="84" spans="1:7" x14ac:dyDescent="0.3">
      <c r="A84" s="1"/>
      <c r="B84" s="1"/>
      <c r="C84" s="1"/>
      <c r="D84" s="1"/>
      <c r="E84" s="1"/>
      <c r="F84" s="1"/>
      <c r="G84" s="1"/>
    </row>
    <row r="85" spans="1:7" x14ac:dyDescent="0.3">
      <c r="A85" s="1"/>
      <c r="B85" s="1"/>
      <c r="C85" s="1"/>
      <c r="D85" s="1"/>
      <c r="E85" s="1"/>
      <c r="F85" s="1"/>
      <c r="G85" s="1"/>
    </row>
    <row r="86" spans="1:7" x14ac:dyDescent="0.3">
      <c r="A86" s="1"/>
      <c r="B86" s="1"/>
      <c r="C86" s="1"/>
      <c r="D86" s="1"/>
      <c r="E86" s="1"/>
      <c r="F86" s="1"/>
      <c r="G86" s="1"/>
    </row>
    <row r="87" spans="1:7" x14ac:dyDescent="0.3">
      <c r="A87" s="1"/>
      <c r="B87" s="1"/>
      <c r="C87" s="1"/>
      <c r="D87" s="1"/>
      <c r="E87" s="1"/>
      <c r="F87" s="1"/>
      <c r="G87" s="1"/>
    </row>
    <row r="88" spans="1:7" x14ac:dyDescent="0.3">
      <c r="A88" s="1"/>
      <c r="B88" s="1"/>
      <c r="C88" s="1"/>
      <c r="D88" s="1"/>
      <c r="E88" s="1"/>
      <c r="F88" s="1"/>
      <c r="G88" s="1"/>
    </row>
    <row r="89" spans="1:7" x14ac:dyDescent="0.3">
      <c r="A89" s="1"/>
      <c r="B89" s="1"/>
      <c r="C89" s="1"/>
      <c r="D89" s="1"/>
      <c r="E89" s="1"/>
      <c r="F89" s="1"/>
      <c r="G89" s="1"/>
    </row>
    <row r="90" spans="1:7" x14ac:dyDescent="0.3">
      <c r="A90" s="1"/>
      <c r="B90" s="1"/>
      <c r="C90" s="1"/>
      <c r="D90" s="1"/>
      <c r="E90" s="1"/>
      <c r="F90" s="1"/>
      <c r="G90" s="1"/>
    </row>
    <row r="91" spans="1:7" x14ac:dyDescent="0.3">
      <c r="A91" s="1"/>
      <c r="B91" s="1"/>
      <c r="C91" s="1"/>
      <c r="D91" s="1"/>
      <c r="E91" s="1"/>
      <c r="F91" s="1"/>
      <c r="G91" s="1"/>
    </row>
    <row r="92" spans="1:7" x14ac:dyDescent="0.3">
      <c r="A92" s="1"/>
      <c r="B92" s="1"/>
      <c r="C92" s="1"/>
      <c r="D92" s="1"/>
      <c r="E92" s="1"/>
      <c r="F92" s="1"/>
      <c r="G92" s="1"/>
    </row>
    <row r="93" spans="1:7" x14ac:dyDescent="0.3">
      <c r="A93" s="1"/>
      <c r="B93" s="1"/>
      <c r="C93" s="1"/>
      <c r="D93" s="1"/>
      <c r="E93" s="1"/>
      <c r="F93" s="1"/>
      <c r="G93" s="1"/>
    </row>
    <row r="94" spans="1:7" x14ac:dyDescent="0.3">
      <c r="A94" s="1"/>
      <c r="B94" s="1"/>
      <c r="C94" s="1"/>
      <c r="D94" s="1"/>
      <c r="E94" s="1"/>
      <c r="F94" s="1"/>
      <c r="G94" s="1"/>
    </row>
    <row r="95" spans="1:7" x14ac:dyDescent="0.3">
      <c r="A95" s="1"/>
      <c r="B95" s="1"/>
      <c r="C95" s="1"/>
      <c r="D95" s="1"/>
      <c r="E95" s="1"/>
      <c r="F95" s="1"/>
      <c r="G95" s="1"/>
    </row>
    <row r="96" spans="1:7" x14ac:dyDescent="0.3">
      <c r="A96" s="1"/>
      <c r="B96" s="1"/>
      <c r="C96" s="1"/>
      <c r="D96" s="1"/>
      <c r="E96" s="1"/>
      <c r="F96" s="1"/>
      <c r="G96" s="1"/>
    </row>
    <row r="97" spans="1:7" x14ac:dyDescent="0.3">
      <c r="A97" s="1"/>
      <c r="B97" s="1"/>
      <c r="C97" s="1"/>
      <c r="D97" s="1"/>
      <c r="E97" s="1"/>
      <c r="F97" s="1"/>
      <c r="G97" s="1"/>
    </row>
    <row r="98" spans="1:7" x14ac:dyDescent="0.3">
      <c r="A98" s="1"/>
      <c r="B98" s="1"/>
      <c r="C98" s="1"/>
      <c r="D98" s="1"/>
      <c r="E98" s="1"/>
      <c r="F98" s="1"/>
      <c r="G98" s="1"/>
    </row>
    <row r="99" spans="1:7" x14ac:dyDescent="0.3">
      <c r="A99" s="1"/>
      <c r="B99" s="1"/>
      <c r="C99" s="1"/>
      <c r="D99" s="1"/>
      <c r="E99" s="1"/>
      <c r="F99" s="1"/>
      <c r="G99" s="1"/>
    </row>
    <row r="100" spans="1:7" x14ac:dyDescent="0.3">
      <c r="A100" s="1"/>
      <c r="B100" s="1"/>
      <c r="C100" s="1"/>
      <c r="D100" s="1"/>
      <c r="E100" s="1"/>
      <c r="F100" s="1"/>
      <c r="G100" s="1"/>
    </row>
    <row r="101" spans="1:7" x14ac:dyDescent="0.3">
      <c r="A101" s="1"/>
      <c r="B101" s="1"/>
      <c r="C101" s="1"/>
      <c r="D101" s="1"/>
      <c r="E101" s="1"/>
      <c r="F101" s="1"/>
      <c r="G101" s="1"/>
    </row>
    <row r="102" spans="1:7" x14ac:dyDescent="0.3">
      <c r="A102" s="1"/>
      <c r="B102" s="1"/>
      <c r="C102" s="1"/>
      <c r="D102" s="1"/>
      <c r="E102" s="1"/>
      <c r="F102" s="1"/>
      <c r="G102" s="1"/>
    </row>
    <row r="103" spans="1:7" x14ac:dyDescent="0.3">
      <c r="A103" s="1"/>
      <c r="B103" s="1"/>
      <c r="C103" s="1"/>
      <c r="D103" s="1"/>
      <c r="E103" s="1"/>
      <c r="F103" s="1"/>
      <c r="G103" s="1"/>
    </row>
    <row r="104" spans="1:7" x14ac:dyDescent="0.3">
      <c r="A104" s="1"/>
      <c r="B104" s="1"/>
      <c r="C104" s="1"/>
      <c r="D104" s="1"/>
      <c r="E104" s="1"/>
      <c r="F104" s="1"/>
      <c r="G104" s="1"/>
    </row>
    <row r="105" spans="1:7" x14ac:dyDescent="0.3">
      <c r="A105" s="1"/>
      <c r="B105" s="1"/>
      <c r="C105" s="1"/>
      <c r="D105" s="1"/>
      <c r="E105" s="1"/>
      <c r="F105" s="1"/>
      <c r="G105" s="1"/>
    </row>
    <row r="106" spans="1:7" x14ac:dyDescent="0.3">
      <c r="A106" s="1"/>
      <c r="B106" s="1"/>
      <c r="C106" s="1"/>
      <c r="D106" s="1"/>
      <c r="E106" s="1"/>
      <c r="F106" s="1"/>
      <c r="G106" s="1"/>
    </row>
    <row r="107" spans="1:7" x14ac:dyDescent="0.3">
      <c r="A107" s="1"/>
      <c r="B107" s="1"/>
      <c r="C107" s="1"/>
      <c r="D107" s="1"/>
      <c r="E107" s="1"/>
      <c r="F107" s="1"/>
      <c r="G107" s="1"/>
    </row>
    <row r="108" spans="1:7" x14ac:dyDescent="0.3">
      <c r="A108" s="1"/>
      <c r="B108" s="1"/>
      <c r="C108" s="1"/>
      <c r="D108" s="1"/>
      <c r="E108" s="1"/>
      <c r="F108" s="1"/>
      <c r="G108" s="1"/>
    </row>
    <row r="109" spans="1:7" x14ac:dyDescent="0.3">
      <c r="A109" s="1"/>
      <c r="B109" s="1"/>
      <c r="C109" s="1"/>
      <c r="D109" s="1"/>
      <c r="E109" s="1"/>
      <c r="F109" s="1"/>
      <c r="G109" s="1"/>
    </row>
    <row r="110" spans="1:7" x14ac:dyDescent="0.3">
      <c r="A110" s="1"/>
      <c r="B110" s="1"/>
      <c r="C110" s="1"/>
      <c r="D110" s="1"/>
      <c r="E110" s="1"/>
      <c r="F110" s="1"/>
      <c r="G110" s="1"/>
    </row>
    <row r="111" spans="1:7" x14ac:dyDescent="0.3">
      <c r="A111" s="1"/>
      <c r="B111" s="1"/>
      <c r="C111" s="1"/>
      <c r="D111" s="1"/>
      <c r="E111" s="1"/>
      <c r="F111" s="1"/>
      <c r="G111" s="1"/>
    </row>
    <row r="112" spans="1:7" x14ac:dyDescent="0.3">
      <c r="A112" s="1"/>
      <c r="B112" s="1"/>
      <c r="C112" s="1"/>
      <c r="D112" s="1"/>
      <c r="E112" s="1"/>
      <c r="F112" s="1"/>
      <c r="G112" s="1"/>
    </row>
    <row r="113" spans="1:7" x14ac:dyDescent="0.3">
      <c r="A113" s="1"/>
      <c r="B113" s="1"/>
      <c r="C113" s="1"/>
      <c r="D113" s="1"/>
      <c r="E113" s="1"/>
      <c r="F113" s="1"/>
      <c r="G113" s="1"/>
    </row>
    <row r="114" spans="1:7" x14ac:dyDescent="0.3">
      <c r="A114" s="1"/>
      <c r="B114" s="1"/>
      <c r="C114" s="1"/>
      <c r="D114" s="1"/>
      <c r="E114" s="1"/>
      <c r="F114" s="1"/>
      <c r="G114" s="1"/>
    </row>
    <row r="115" spans="1:7" x14ac:dyDescent="0.3">
      <c r="A115" s="1"/>
      <c r="B115" s="1"/>
      <c r="C115" s="1"/>
      <c r="D115" s="1"/>
      <c r="E115" s="1"/>
      <c r="F115" s="1"/>
      <c r="G115" s="1"/>
    </row>
    <row r="116" spans="1:7" x14ac:dyDescent="0.3">
      <c r="A116" s="1"/>
      <c r="B116" s="1"/>
      <c r="C116" s="1"/>
      <c r="D116" s="1"/>
      <c r="E116" s="1"/>
      <c r="F116" s="1"/>
      <c r="G116" s="1"/>
    </row>
    <row r="117" spans="1:7" x14ac:dyDescent="0.3">
      <c r="A117" s="1"/>
      <c r="B117" s="1"/>
      <c r="C117" s="1"/>
      <c r="D117" s="1"/>
      <c r="E117" s="1"/>
      <c r="F117" s="1"/>
      <c r="G117" s="1"/>
    </row>
    <row r="118" spans="1:7" x14ac:dyDescent="0.3">
      <c r="A118" s="1"/>
      <c r="B118" s="1"/>
      <c r="C118" s="1"/>
      <c r="D118" s="1"/>
      <c r="E118" s="1"/>
      <c r="F118" s="1"/>
      <c r="G118" s="1"/>
    </row>
    <row r="119" spans="1:7" x14ac:dyDescent="0.3">
      <c r="A119" s="1"/>
      <c r="B119" s="1"/>
      <c r="C119" s="1"/>
      <c r="D119" s="1"/>
      <c r="E119" s="1"/>
      <c r="F119" s="1"/>
      <c r="G119" s="1"/>
    </row>
    <row r="120" spans="1:7" x14ac:dyDescent="0.3">
      <c r="A120" s="1"/>
      <c r="B120" s="1"/>
      <c r="C120" s="1"/>
      <c r="D120" s="1"/>
      <c r="E120" s="1"/>
      <c r="F120" s="1"/>
      <c r="G120" s="1"/>
    </row>
    <row r="121" spans="1:7" x14ac:dyDescent="0.3">
      <c r="A121" s="1"/>
      <c r="B121" s="1"/>
      <c r="C121" s="1"/>
      <c r="D121" s="1"/>
      <c r="E121" s="1"/>
      <c r="F121" s="1"/>
      <c r="G121" s="1"/>
    </row>
    <row r="122" spans="1:7" x14ac:dyDescent="0.3">
      <c r="A122" s="1"/>
      <c r="B122" s="1"/>
      <c r="C122" s="1"/>
      <c r="D122" s="1"/>
      <c r="E122" s="1"/>
      <c r="F122" s="1"/>
      <c r="G122" s="1"/>
    </row>
    <row r="123" spans="1:7" x14ac:dyDescent="0.3">
      <c r="A123" s="1"/>
      <c r="B123" s="1"/>
      <c r="C123" s="1"/>
      <c r="D123" s="1"/>
      <c r="E123" s="1"/>
      <c r="F123" s="1"/>
      <c r="G123" s="1"/>
    </row>
    <row r="124" spans="1:7" x14ac:dyDescent="0.3">
      <c r="A124" s="1"/>
      <c r="B124" s="1"/>
      <c r="C124" s="1"/>
      <c r="D124" s="1"/>
      <c r="E124" s="1"/>
      <c r="F124" s="1"/>
      <c r="G124" s="1"/>
    </row>
    <row r="125" spans="1:7" x14ac:dyDescent="0.3">
      <c r="A125" s="1"/>
      <c r="B125" s="1"/>
      <c r="C125" s="1"/>
      <c r="D125" s="1"/>
      <c r="E125" s="1"/>
      <c r="F125" s="1"/>
      <c r="G125" s="1"/>
    </row>
    <row r="126" spans="1:7" x14ac:dyDescent="0.3">
      <c r="A126" s="1"/>
      <c r="B126" s="1"/>
      <c r="C126" s="1"/>
      <c r="D126" s="1"/>
      <c r="E126" s="1"/>
      <c r="F126" s="1"/>
      <c r="G126" s="1"/>
    </row>
    <row r="127" spans="1:7" x14ac:dyDescent="0.3">
      <c r="A127" s="1"/>
      <c r="B127" s="1"/>
      <c r="C127" s="1"/>
      <c r="D127" s="1"/>
      <c r="E127" s="1"/>
      <c r="F127" s="1"/>
      <c r="G127" s="1"/>
    </row>
    <row r="128" spans="1:7" x14ac:dyDescent="0.3">
      <c r="A128" s="1"/>
      <c r="B128" s="1"/>
      <c r="C128" s="1"/>
      <c r="D128" s="1"/>
      <c r="E128" s="1"/>
      <c r="F128" s="1"/>
      <c r="G128" s="1"/>
    </row>
    <row r="129" spans="1:7" x14ac:dyDescent="0.3">
      <c r="A129" s="1"/>
      <c r="B129" s="1"/>
      <c r="C129" s="1"/>
      <c r="D129" s="1"/>
      <c r="E129" s="1"/>
      <c r="F129" s="1"/>
      <c r="G129" s="1"/>
    </row>
    <row r="130" spans="1:7" x14ac:dyDescent="0.3">
      <c r="A130" s="1"/>
      <c r="B130" s="1"/>
      <c r="C130" s="1"/>
      <c r="D130" s="1"/>
      <c r="E130" s="1"/>
      <c r="F130" s="1"/>
      <c r="G130" s="1"/>
    </row>
    <row r="131" spans="1:7" x14ac:dyDescent="0.3">
      <c r="A131" s="1"/>
      <c r="B131" s="1"/>
      <c r="C131" s="1"/>
      <c r="D131" s="1"/>
      <c r="E131" s="1"/>
      <c r="F131" s="1"/>
      <c r="G131" s="1"/>
    </row>
    <row r="132" spans="1:7" x14ac:dyDescent="0.3">
      <c r="A132" s="1"/>
      <c r="B132" s="1"/>
      <c r="C132" s="1"/>
      <c r="D132" s="1"/>
      <c r="E132" s="1"/>
      <c r="F132" s="1"/>
      <c r="G132" s="1"/>
    </row>
    <row r="133" spans="1:7" x14ac:dyDescent="0.3">
      <c r="A133" s="1"/>
      <c r="B133" s="1"/>
      <c r="C133" s="1"/>
      <c r="D133" s="1"/>
      <c r="E133" s="1"/>
      <c r="F133" s="1"/>
      <c r="G133" s="1"/>
    </row>
    <row r="134" spans="1:7" x14ac:dyDescent="0.3">
      <c r="A134" s="1"/>
      <c r="B134" s="1"/>
      <c r="C134" s="1"/>
      <c r="D134" s="1"/>
      <c r="E134" s="1"/>
      <c r="F134" s="1"/>
      <c r="G134" s="1"/>
    </row>
    <row r="135" spans="1:7" x14ac:dyDescent="0.3">
      <c r="A135" s="1"/>
      <c r="B135" s="1"/>
      <c r="C135" s="1"/>
      <c r="D135" s="1"/>
      <c r="E135" s="1"/>
      <c r="F135" s="1"/>
      <c r="G135" s="1"/>
    </row>
    <row r="136" spans="1:7" x14ac:dyDescent="0.3">
      <c r="A136" s="1"/>
      <c r="B136" s="1"/>
      <c r="C136" s="1"/>
      <c r="D136" s="1"/>
      <c r="E136" s="1"/>
      <c r="F136" s="1"/>
      <c r="G136" s="1"/>
    </row>
    <row r="137" spans="1:7" x14ac:dyDescent="0.3">
      <c r="A137" s="1"/>
      <c r="B137" s="1"/>
      <c r="C137" s="1"/>
      <c r="D137" s="1"/>
      <c r="E137" s="1"/>
      <c r="F137" s="1"/>
      <c r="G137" s="1"/>
    </row>
    <row r="138" spans="1:7" x14ac:dyDescent="0.3">
      <c r="A138" s="1"/>
      <c r="B138" s="1"/>
      <c r="C138" s="1"/>
      <c r="D138" s="1"/>
      <c r="E138" s="1"/>
      <c r="F138" s="1"/>
      <c r="G138" s="1"/>
    </row>
    <row r="139" spans="1:7" x14ac:dyDescent="0.3">
      <c r="A139" s="1"/>
      <c r="B139" s="1"/>
      <c r="C139" s="1"/>
      <c r="D139" s="1"/>
      <c r="E139" s="1"/>
      <c r="F139" s="1"/>
      <c r="G139" s="1"/>
    </row>
    <row r="140" spans="1:7" x14ac:dyDescent="0.3">
      <c r="A140" s="1"/>
      <c r="B140" s="1"/>
      <c r="C140" s="1"/>
      <c r="D140" s="1"/>
      <c r="E140" s="1"/>
      <c r="F140" s="1"/>
      <c r="G140" s="1"/>
    </row>
    <row r="141" spans="1:7" x14ac:dyDescent="0.3">
      <c r="A141" s="1"/>
      <c r="B141" s="1"/>
      <c r="C141" s="1"/>
      <c r="D141" s="1"/>
      <c r="E141" s="1"/>
      <c r="F141" s="1"/>
      <c r="G141" s="1"/>
    </row>
    <row r="142" spans="1:7" x14ac:dyDescent="0.3">
      <c r="A142" s="1"/>
      <c r="B142" s="1"/>
      <c r="C142" s="1"/>
      <c r="D142" s="1"/>
      <c r="E142" s="1"/>
      <c r="F142" s="1"/>
      <c r="G142" s="1"/>
    </row>
    <row r="143" spans="1:7" x14ac:dyDescent="0.3">
      <c r="A143" s="1"/>
      <c r="B143" s="1"/>
      <c r="C143" s="1"/>
      <c r="D143" s="1"/>
      <c r="E143" s="1"/>
      <c r="F143" s="1"/>
      <c r="G143" s="1"/>
    </row>
    <row r="144" spans="1:7" x14ac:dyDescent="0.3">
      <c r="A144" s="1"/>
      <c r="B144" s="1"/>
      <c r="C144" s="1"/>
      <c r="D144" s="1"/>
      <c r="E144" s="1"/>
      <c r="F144" s="1"/>
      <c r="G144" s="1"/>
    </row>
    <row r="145" spans="1:7" x14ac:dyDescent="0.3">
      <c r="A145" s="1"/>
      <c r="B145" s="1"/>
      <c r="C145" s="1"/>
      <c r="D145" s="1"/>
      <c r="E145" s="1"/>
      <c r="F145" s="1"/>
      <c r="G145" s="1"/>
    </row>
    <row r="146" spans="1:7" x14ac:dyDescent="0.3">
      <c r="A146" s="1"/>
      <c r="B146" s="1"/>
      <c r="C146" s="1"/>
      <c r="D146" s="1"/>
      <c r="E146" s="1"/>
      <c r="F146" s="1"/>
      <c r="G146" s="1"/>
    </row>
    <row r="147" spans="1:7" x14ac:dyDescent="0.3">
      <c r="A147" s="1"/>
      <c r="B147" s="1"/>
      <c r="C147" s="1"/>
      <c r="D147" s="1"/>
      <c r="E147" s="1"/>
      <c r="F147" s="1"/>
      <c r="G147" s="1"/>
    </row>
    <row r="148" spans="1:7" x14ac:dyDescent="0.3">
      <c r="A148" s="1"/>
      <c r="B148" s="1"/>
      <c r="C148" s="1"/>
      <c r="D148" s="1"/>
      <c r="E148" s="1"/>
      <c r="F148" s="1"/>
      <c r="G148" s="1"/>
    </row>
    <row r="149" spans="1:7" x14ac:dyDescent="0.3">
      <c r="A149" s="1"/>
      <c r="B149" s="1"/>
      <c r="C149" s="1"/>
      <c r="D149" s="1"/>
      <c r="E149" s="1"/>
      <c r="F149" s="1"/>
      <c r="G149" s="1"/>
    </row>
    <row r="150" spans="1:7" x14ac:dyDescent="0.3">
      <c r="A150" s="1"/>
      <c r="B150" s="1"/>
      <c r="C150" s="1"/>
      <c r="D150" s="1"/>
      <c r="E150" s="1"/>
      <c r="F150" s="1"/>
      <c r="G150" s="1"/>
    </row>
    <row r="151" spans="1:7" x14ac:dyDescent="0.3">
      <c r="A151" s="1"/>
      <c r="B151" s="1"/>
      <c r="C151" s="1"/>
      <c r="D151" s="1"/>
      <c r="E151" s="1"/>
      <c r="F151" s="1"/>
      <c r="G151" s="1"/>
    </row>
    <row r="152" spans="1:7" x14ac:dyDescent="0.3">
      <c r="A152" s="1"/>
      <c r="B152" s="1"/>
      <c r="C152" s="1"/>
      <c r="D152" s="1"/>
      <c r="E152" s="1"/>
      <c r="F152" s="1"/>
      <c r="G152" s="1"/>
    </row>
    <row r="153" spans="1:7" x14ac:dyDescent="0.3">
      <c r="A153" s="1"/>
      <c r="B153" s="1"/>
      <c r="C153" s="1"/>
      <c r="D153" s="1"/>
      <c r="E153" s="1"/>
      <c r="F153" s="1"/>
      <c r="G153" s="1"/>
    </row>
    <row r="154" spans="1:7" x14ac:dyDescent="0.3">
      <c r="A154" s="1"/>
      <c r="B154" s="1"/>
      <c r="C154" s="1"/>
      <c r="D154" s="1"/>
      <c r="E154" s="1"/>
      <c r="F154" s="1"/>
      <c r="G154" s="1"/>
    </row>
    <row r="155" spans="1:7" x14ac:dyDescent="0.3">
      <c r="A155" s="1"/>
      <c r="B155" s="1"/>
      <c r="C155" s="1"/>
      <c r="D155" s="1"/>
      <c r="E155" s="1"/>
      <c r="F155" s="1"/>
      <c r="G155" s="1"/>
    </row>
    <row r="156" spans="1:7" x14ac:dyDescent="0.3">
      <c r="A156" s="1"/>
      <c r="B156" s="1"/>
      <c r="C156" s="1"/>
      <c r="D156" s="1"/>
      <c r="E156" s="1"/>
      <c r="F156" s="1"/>
      <c r="G156" s="1"/>
    </row>
    <row r="157" spans="1:7" x14ac:dyDescent="0.3">
      <c r="A157" s="1"/>
      <c r="B157" s="1"/>
      <c r="C157" s="1"/>
      <c r="D157" s="1"/>
      <c r="E157" s="1"/>
      <c r="F157" s="1"/>
      <c r="G157" s="1"/>
    </row>
    <row r="158" spans="1:7" x14ac:dyDescent="0.3">
      <c r="A158" s="1"/>
      <c r="B158" s="1"/>
      <c r="C158" s="1"/>
      <c r="D158" s="1"/>
      <c r="E158" s="1"/>
      <c r="F158" s="1"/>
      <c r="G158" s="1"/>
    </row>
    <row r="159" spans="1:7" x14ac:dyDescent="0.3">
      <c r="A159" s="1"/>
      <c r="B159" s="1"/>
      <c r="C159" s="1"/>
      <c r="D159" s="1"/>
      <c r="E159" s="1"/>
      <c r="F159" s="1"/>
      <c r="G159" s="1"/>
    </row>
    <row r="160" spans="1:7" x14ac:dyDescent="0.3">
      <c r="A160" s="1"/>
      <c r="B160" s="1"/>
      <c r="C160" s="1"/>
      <c r="D160" s="1"/>
      <c r="E160" s="1"/>
      <c r="F160" s="1"/>
      <c r="G160" s="1"/>
    </row>
    <row r="161" spans="1:7" x14ac:dyDescent="0.3">
      <c r="A161" s="1"/>
      <c r="B161" s="1"/>
      <c r="C161" s="1"/>
      <c r="D161" s="1"/>
      <c r="E161" s="1"/>
      <c r="F161" s="1"/>
      <c r="G161" s="1"/>
    </row>
    <row r="162" spans="1:7" x14ac:dyDescent="0.3">
      <c r="A162" s="1"/>
      <c r="B162" s="1"/>
      <c r="C162" s="1"/>
      <c r="D162" s="1"/>
      <c r="E162" s="1"/>
      <c r="F162" s="1"/>
      <c r="G162" s="1"/>
    </row>
    <row r="163" spans="1:7" x14ac:dyDescent="0.3">
      <c r="A163" s="1"/>
      <c r="B163" s="1"/>
      <c r="C163" s="1"/>
      <c r="D163" s="1"/>
      <c r="E163" s="1"/>
      <c r="F163" s="1"/>
      <c r="G163" s="1"/>
    </row>
    <row r="164" spans="1:7" x14ac:dyDescent="0.3">
      <c r="A164" s="1"/>
      <c r="B164" s="1"/>
      <c r="C164" s="1"/>
      <c r="D164" s="1"/>
      <c r="E164" s="1"/>
      <c r="F164" s="1"/>
      <c r="G164" s="1"/>
    </row>
    <row r="165" spans="1:7" x14ac:dyDescent="0.3">
      <c r="A165" s="1"/>
      <c r="B165" s="1"/>
      <c r="C165" s="1"/>
      <c r="D165" s="1"/>
      <c r="E165" s="1"/>
      <c r="F165" s="1"/>
      <c r="G165" s="1"/>
    </row>
    <row r="166" spans="1:7" x14ac:dyDescent="0.3">
      <c r="A166" s="1"/>
      <c r="B166" s="1"/>
      <c r="C166" s="1"/>
      <c r="D166" s="1"/>
      <c r="E166" s="1"/>
      <c r="F166" s="1"/>
      <c r="G166" s="1"/>
    </row>
    <row r="167" spans="1:7" x14ac:dyDescent="0.3">
      <c r="A167" s="1"/>
      <c r="B167" s="1"/>
      <c r="C167" s="1"/>
      <c r="D167" s="1"/>
      <c r="E167" s="1"/>
      <c r="F167" s="1"/>
      <c r="G167" s="1"/>
    </row>
    <row r="168" spans="1:7" x14ac:dyDescent="0.3">
      <c r="A168" s="1"/>
      <c r="B168" s="1"/>
      <c r="C168" s="1"/>
      <c r="D168" s="1"/>
      <c r="E168" s="1"/>
      <c r="F168" s="1"/>
      <c r="G168" s="1"/>
    </row>
    <row r="169" spans="1:7" x14ac:dyDescent="0.3">
      <c r="A169" s="1"/>
      <c r="B169" s="1"/>
      <c r="C169" s="1"/>
      <c r="D169" s="1"/>
      <c r="E169" s="1"/>
      <c r="F169" s="1"/>
      <c r="G169" s="1"/>
    </row>
    <row r="170" spans="1:7" x14ac:dyDescent="0.3">
      <c r="A170" s="1"/>
      <c r="B170" s="1"/>
      <c r="C170" s="1"/>
      <c r="D170" s="1"/>
      <c r="E170" s="1"/>
      <c r="F170" s="1"/>
      <c r="G170" s="1"/>
    </row>
    <row r="171" spans="1:7" x14ac:dyDescent="0.3">
      <c r="A171" s="1"/>
      <c r="B171" s="1"/>
      <c r="C171" s="1"/>
      <c r="D171" s="1"/>
      <c r="E171" s="1"/>
      <c r="F171" s="1"/>
      <c r="G171" s="1"/>
    </row>
    <row r="172" spans="1:7" x14ac:dyDescent="0.3">
      <c r="A172" s="1"/>
      <c r="B172" s="1"/>
      <c r="C172" s="1"/>
      <c r="D172" s="1"/>
      <c r="E172" s="1"/>
      <c r="F172" s="1"/>
      <c r="G172" s="1"/>
    </row>
    <row r="173" spans="1:7" x14ac:dyDescent="0.3">
      <c r="A173" s="1"/>
      <c r="B173" s="1"/>
      <c r="C173" s="1"/>
      <c r="D173" s="1"/>
      <c r="E173" s="1"/>
      <c r="F173" s="1"/>
      <c r="G173" s="1"/>
    </row>
    <row r="174" spans="1:7" x14ac:dyDescent="0.3">
      <c r="A174" s="1"/>
      <c r="B174" s="1"/>
      <c r="C174" s="1"/>
      <c r="D174" s="1"/>
      <c r="E174" s="1"/>
      <c r="F174" s="1"/>
      <c r="G174" s="1"/>
    </row>
    <row r="175" spans="1:7" x14ac:dyDescent="0.3">
      <c r="A175" s="1"/>
      <c r="B175" s="1"/>
      <c r="C175" s="1"/>
      <c r="D175" s="1"/>
      <c r="E175" s="1"/>
      <c r="F175" s="1"/>
      <c r="G175" s="1"/>
    </row>
    <row r="176" spans="1:7" x14ac:dyDescent="0.3">
      <c r="A176" s="1"/>
      <c r="B176" s="1"/>
      <c r="C176" s="1"/>
      <c r="D176" s="1"/>
      <c r="E176" s="1"/>
      <c r="F176" s="1"/>
      <c r="G176" s="1"/>
    </row>
    <row r="177" spans="1:7" x14ac:dyDescent="0.3">
      <c r="A177" s="1"/>
      <c r="B177" s="1"/>
      <c r="C177" s="1"/>
      <c r="D177" s="1"/>
      <c r="E177" s="1"/>
      <c r="F177" s="1"/>
      <c r="G177" s="1"/>
    </row>
    <row r="178" spans="1:7" x14ac:dyDescent="0.3">
      <c r="A178" s="1"/>
      <c r="B178" s="1"/>
      <c r="C178" s="1"/>
      <c r="D178" s="1"/>
      <c r="E178" s="1"/>
      <c r="F178" s="1"/>
      <c r="G178" s="1"/>
    </row>
    <row r="179" spans="1:7" x14ac:dyDescent="0.3">
      <c r="A179" s="1"/>
      <c r="B179" s="1"/>
      <c r="C179" s="1"/>
      <c r="D179" s="1"/>
      <c r="E179" s="1"/>
      <c r="F179" s="1"/>
      <c r="G179" s="1"/>
    </row>
    <row r="180" spans="1:7" x14ac:dyDescent="0.3">
      <c r="A180" s="1"/>
      <c r="B180" s="1"/>
      <c r="C180" s="1"/>
      <c r="D180" s="1"/>
      <c r="E180" s="1"/>
      <c r="F180" s="1"/>
      <c r="G180" s="1"/>
    </row>
    <row r="181" spans="1:7" x14ac:dyDescent="0.3">
      <c r="A181" s="1"/>
      <c r="B181" s="1"/>
      <c r="C181" s="1"/>
      <c r="D181" s="1"/>
      <c r="E181" s="1"/>
      <c r="F181" s="1"/>
      <c r="G181" s="1"/>
    </row>
    <row r="182" spans="1:7" x14ac:dyDescent="0.3">
      <c r="A182" s="1"/>
      <c r="B182" s="1"/>
      <c r="C182" s="1"/>
      <c r="D182" s="1"/>
      <c r="E182" s="1"/>
      <c r="F182" s="1"/>
      <c r="G182" s="1"/>
    </row>
    <row r="183" spans="1:7" x14ac:dyDescent="0.3">
      <c r="A183" s="1"/>
      <c r="B183" s="1"/>
      <c r="C183" s="1"/>
      <c r="D183" s="1"/>
      <c r="E183" s="1"/>
      <c r="F183" s="1"/>
      <c r="G183" s="1"/>
    </row>
    <row r="184" spans="1:7" x14ac:dyDescent="0.3">
      <c r="A184" s="1"/>
      <c r="B184" s="1"/>
      <c r="C184" s="1"/>
      <c r="D184" s="1"/>
      <c r="E184" s="1"/>
      <c r="F184" s="1"/>
      <c r="G184" s="1"/>
    </row>
    <row r="185" spans="1:7" x14ac:dyDescent="0.3">
      <c r="A185" s="1"/>
      <c r="B185" s="1"/>
      <c r="C185" s="1"/>
      <c r="D185" s="1"/>
      <c r="E185" s="1"/>
      <c r="F185" s="1"/>
      <c r="G185" s="1"/>
    </row>
    <row r="186" spans="1:7" x14ac:dyDescent="0.3">
      <c r="A186" s="1"/>
      <c r="B186" s="1"/>
      <c r="C186" s="1"/>
      <c r="D186" s="1"/>
      <c r="E186" s="1"/>
      <c r="F186" s="1"/>
      <c r="G186" s="1"/>
    </row>
    <row r="187" spans="1:7" x14ac:dyDescent="0.3">
      <c r="A187" s="1"/>
      <c r="B187" s="1"/>
      <c r="C187" s="1"/>
      <c r="D187" s="1"/>
      <c r="E187" s="1"/>
      <c r="F187" s="1"/>
      <c r="G187" s="1"/>
    </row>
    <row r="188" spans="1:7" x14ac:dyDescent="0.3">
      <c r="A188" s="1"/>
      <c r="B188" s="1"/>
      <c r="C188" s="1"/>
      <c r="D188" s="1"/>
      <c r="E188" s="1"/>
      <c r="F188" s="1"/>
      <c r="G188" s="1"/>
    </row>
    <row r="189" spans="1:7" x14ac:dyDescent="0.3">
      <c r="A189" s="1"/>
      <c r="B189" s="1"/>
      <c r="C189" s="1"/>
      <c r="D189" s="1"/>
      <c r="E189" s="1"/>
      <c r="F189" s="1"/>
      <c r="G189" s="1"/>
    </row>
    <row r="190" spans="1:7" x14ac:dyDescent="0.3">
      <c r="A190" s="1"/>
      <c r="B190" s="1"/>
      <c r="C190" s="1"/>
      <c r="D190" s="1"/>
      <c r="E190" s="1"/>
      <c r="F190" s="1"/>
      <c r="G190" s="1"/>
    </row>
    <row r="191" spans="1:7" x14ac:dyDescent="0.3">
      <c r="A191" s="1"/>
      <c r="B191" s="1"/>
      <c r="C191" s="1"/>
      <c r="D191" s="1"/>
      <c r="E191" s="1"/>
      <c r="F191" s="1"/>
      <c r="G191" s="1"/>
    </row>
    <row r="192" spans="1:7" x14ac:dyDescent="0.3">
      <c r="A192" s="1"/>
      <c r="B192" s="1"/>
      <c r="C192" s="1"/>
      <c r="D192" s="1"/>
      <c r="E192" s="1"/>
      <c r="F192" s="1"/>
      <c r="G192" s="1"/>
    </row>
    <row r="193" spans="1:7" x14ac:dyDescent="0.3">
      <c r="A193" s="1"/>
      <c r="B193" s="1"/>
      <c r="C193" s="1"/>
      <c r="D193" s="1"/>
      <c r="E193" s="1"/>
      <c r="F193" s="1"/>
      <c r="G193" s="1"/>
    </row>
    <row r="194" spans="1:7" x14ac:dyDescent="0.3">
      <c r="A194" s="1"/>
      <c r="B194" s="1"/>
      <c r="C194" s="1"/>
      <c r="D194" s="1"/>
      <c r="E194" s="1"/>
      <c r="F194" s="1"/>
      <c r="G194" s="1"/>
    </row>
    <row r="195" spans="1:7" x14ac:dyDescent="0.3">
      <c r="A195" s="1"/>
      <c r="B195" s="1"/>
      <c r="C195" s="1"/>
      <c r="D195" s="1"/>
      <c r="E195" s="1"/>
      <c r="F195" s="1"/>
      <c r="G195" s="1"/>
    </row>
    <row r="196" spans="1:7" x14ac:dyDescent="0.3">
      <c r="A196" s="1"/>
      <c r="B196" s="1"/>
      <c r="C196" s="1"/>
      <c r="D196" s="1"/>
      <c r="E196" s="1"/>
      <c r="F196" s="1"/>
      <c r="G196" s="1"/>
    </row>
    <row r="197" spans="1:7" x14ac:dyDescent="0.3">
      <c r="A197" s="1"/>
      <c r="B197" s="1"/>
      <c r="C197" s="1"/>
      <c r="D197" s="1"/>
      <c r="E197" s="1"/>
      <c r="F197" s="1"/>
      <c r="G197" s="1"/>
    </row>
    <row r="198" spans="1:7" x14ac:dyDescent="0.3">
      <c r="A198" s="1"/>
      <c r="B198" s="1"/>
      <c r="C198" s="1"/>
      <c r="D198" s="1"/>
      <c r="E198" s="1"/>
      <c r="F198" s="1"/>
      <c r="G198" s="1"/>
    </row>
    <row r="199" spans="1:7" x14ac:dyDescent="0.3">
      <c r="A199" s="1"/>
      <c r="B199" s="1"/>
      <c r="C199" s="1"/>
      <c r="D199" s="1"/>
      <c r="E199" s="1"/>
      <c r="F199" s="1"/>
      <c r="G199" s="1"/>
    </row>
    <row r="200" spans="1:7" x14ac:dyDescent="0.3">
      <c r="A200" s="1"/>
      <c r="B200" s="1"/>
      <c r="C200" s="1"/>
      <c r="D200" s="1"/>
      <c r="E200" s="1"/>
      <c r="F200" s="1"/>
      <c r="G200" s="1"/>
    </row>
    <row r="201" spans="1:7" x14ac:dyDescent="0.3">
      <c r="A201" s="1"/>
      <c r="B201" s="1"/>
      <c r="C201" s="1"/>
      <c r="D201" s="1"/>
      <c r="E201" s="1"/>
      <c r="F201" s="1"/>
      <c r="G201" s="1"/>
    </row>
    <row r="202" spans="1:7" x14ac:dyDescent="0.3">
      <c r="A202" s="1"/>
      <c r="B202" s="1"/>
      <c r="C202" s="1"/>
      <c r="D202" s="1"/>
      <c r="E202" s="1"/>
      <c r="F202" s="1"/>
      <c r="G202" s="1"/>
    </row>
    <row r="203" spans="1:7" x14ac:dyDescent="0.3">
      <c r="A203" s="1"/>
      <c r="B203" s="1"/>
      <c r="C203" s="1"/>
      <c r="D203" s="1"/>
      <c r="E203" s="1"/>
      <c r="F203" s="1"/>
      <c r="G203" s="1"/>
    </row>
    <row r="204" spans="1:7" x14ac:dyDescent="0.3">
      <c r="A204" s="1"/>
      <c r="B204" s="1"/>
      <c r="C204" s="1"/>
      <c r="D204" s="1"/>
      <c r="E204" s="1"/>
      <c r="F204" s="1"/>
      <c r="G204" s="1"/>
    </row>
    <row r="205" spans="1:7" x14ac:dyDescent="0.3">
      <c r="A205" s="1"/>
      <c r="B205" s="1"/>
      <c r="C205" s="1"/>
      <c r="D205" s="1"/>
      <c r="E205" s="1"/>
      <c r="F205" s="1"/>
      <c r="G205" s="1"/>
    </row>
    <row r="206" spans="1:7" x14ac:dyDescent="0.3">
      <c r="A206" s="1"/>
      <c r="B206" s="1"/>
      <c r="C206" s="1"/>
      <c r="D206" s="1"/>
      <c r="E206" s="1"/>
      <c r="F206" s="1"/>
      <c r="G206" s="1"/>
    </row>
    <row r="207" spans="1:7" x14ac:dyDescent="0.3">
      <c r="A207" s="1"/>
      <c r="B207" s="1"/>
      <c r="C207" s="1"/>
      <c r="D207" s="1"/>
      <c r="E207" s="1"/>
      <c r="F207" s="1"/>
      <c r="G207" s="1"/>
    </row>
    <row r="208" spans="1:7" x14ac:dyDescent="0.3">
      <c r="A208" s="1"/>
      <c r="B208" s="1"/>
      <c r="C208" s="1"/>
      <c r="D208" s="1"/>
      <c r="E208" s="1"/>
      <c r="F208" s="1"/>
      <c r="G208" s="1"/>
    </row>
    <row r="209" spans="1:7" x14ac:dyDescent="0.3">
      <c r="A209" s="1"/>
      <c r="B209" s="1"/>
      <c r="C209" s="1"/>
      <c r="D209" s="1"/>
      <c r="E209" s="1"/>
      <c r="F209" s="1"/>
      <c r="G209" s="1"/>
    </row>
    <row r="210" spans="1:7" x14ac:dyDescent="0.3">
      <c r="A210" s="1"/>
      <c r="B210" s="1"/>
      <c r="C210" s="1"/>
      <c r="D210" s="1"/>
      <c r="E210" s="1"/>
      <c r="F210" s="1"/>
      <c r="G210" s="1"/>
    </row>
    <row r="211" spans="1:7" x14ac:dyDescent="0.3">
      <c r="A211" s="1"/>
      <c r="B211" s="1"/>
      <c r="C211" s="1"/>
      <c r="D211" s="1"/>
      <c r="E211" s="1"/>
      <c r="F211" s="1"/>
      <c r="G211" s="1"/>
    </row>
    <row r="212" spans="1:7" x14ac:dyDescent="0.3">
      <c r="A212" s="1"/>
      <c r="B212" s="1"/>
      <c r="C212" s="1"/>
      <c r="D212" s="1"/>
      <c r="E212" s="1"/>
      <c r="F212" s="1"/>
      <c r="G212" s="1"/>
    </row>
    <row r="213" spans="1:7" x14ac:dyDescent="0.3">
      <c r="A213" s="1"/>
      <c r="B213" s="1"/>
      <c r="C213" s="1"/>
      <c r="D213" s="1"/>
      <c r="E213" s="1"/>
      <c r="F213" s="1"/>
      <c r="G213" s="1"/>
    </row>
    <row r="214" spans="1:7" x14ac:dyDescent="0.3">
      <c r="A214" s="1"/>
      <c r="B214" s="1"/>
      <c r="C214" s="1"/>
      <c r="D214" s="1"/>
      <c r="E214" s="1"/>
      <c r="F214" s="1"/>
      <c r="G214" s="1"/>
    </row>
    <row r="215" spans="1:7" x14ac:dyDescent="0.3">
      <c r="A215" s="1"/>
      <c r="B215" s="1"/>
      <c r="C215" s="1"/>
      <c r="D215" s="1"/>
      <c r="E215" s="1"/>
      <c r="F215" s="1"/>
      <c r="G215" s="1"/>
    </row>
    <row r="216" spans="1:7" x14ac:dyDescent="0.3">
      <c r="A216" s="1"/>
      <c r="B216" s="1"/>
      <c r="C216" s="1"/>
      <c r="D216" s="1"/>
      <c r="E216" s="1"/>
      <c r="F216" s="1"/>
      <c r="G216" s="1"/>
    </row>
    <row r="217" spans="1:7" x14ac:dyDescent="0.3">
      <c r="A217" s="1"/>
      <c r="B217" s="1"/>
      <c r="C217" s="1"/>
      <c r="D217" s="1"/>
      <c r="E217" s="1"/>
      <c r="F217" s="1"/>
      <c r="G217" s="1"/>
    </row>
    <row r="218" spans="1:7" x14ac:dyDescent="0.3">
      <c r="A218" s="1"/>
      <c r="B218" s="1"/>
      <c r="C218" s="1"/>
      <c r="D218" s="1"/>
      <c r="E218" s="1"/>
      <c r="F218" s="1"/>
      <c r="G218" s="1"/>
    </row>
    <row r="219" spans="1:7" x14ac:dyDescent="0.3">
      <c r="A219" s="1"/>
      <c r="B219" s="1"/>
      <c r="C219" s="1"/>
      <c r="D219" s="1"/>
      <c r="E219" s="1"/>
      <c r="F219" s="1"/>
      <c r="G219" s="1"/>
    </row>
    <row r="220" spans="1:7" x14ac:dyDescent="0.3">
      <c r="A220" s="1"/>
      <c r="B220" s="1"/>
      <c r="C220" s="1"/>
      <c r="D220" s="1"/>
      <c r="E220" s="1"/>
      <c r="F220" s="1"/>
      <c r="G220" s="1"/>
    </row>
    <row r="221" spans="1:7" x14ac:dyDescent="0.3">
      <c r="A221" s="1"/>
      <c r="B221" s="1"/>
      <c r="C221" s="1"/>
      <c r="D221" s="1"/>
      <c r="E221" s="1"/>
      <c r="F221" s="1"/>
      <c r="G221" s="1"/>
    </row>
    <row r="222" spans="1:7" x14ac:dyDescent="0.3">
      <c r="A222" s="1"/>
      <c r="B222" s="1"/>
      <c r="C222" s="1"/>
      <c r="D222" s="1"/>
      <c r="E222" s="1"/>
      <c r="F222" s="1"/>
      <c r="G222" s="1"/>
    </row>
    <row r="223" spans="1:7" x14ac:dyDescent="0.3">
      <c r="A223" s="1"/>
      <c r="B223" s="1"/>
      <c r="C223" s="1"/>
      <c r="D223" s="1"/>
      <c r="E223" s="1"/>
      <c r="F223" s="1"/>
      <c r="G223" s="1"/>
    </row>
    <row r="224" spans="1:7" x14ac:dyDescent="0.3">
      <c r="A224" s="1"/>
      <c r="B224" s="1"/>
      <c r="C224" s="1"/>
      <c r="D224" s="1"/>
      <c r="E224" s="1"/>
      <c r="F224" s="1"/>
      <c r="G224" s="1"/>
    </row>
    <row r="225" spans="1:7" x14ac:dyDescent="0.3">
      <c r="A225" s="1"/>
      <c r="B225" s="1"/>
      <c r="C225" s="1"/>
      <c r="D225" s="1"/>
      <c r="E225" s="1"/>
      <c r="F225" s="1"/>
      <c r="G225" s="1"/>
    </row>
    <row r="226" spans="1:7" x14ac:dyDescent="0.3">
      <c r="A226" s="1"/>
      <c r="B226" s="1"/>
      <c r="C226" s="1"/>
      <c r="D226" s="1"/>
      <c r="E226" s="1"/>
      <c r="F226" s="1"/>
      <c r="G226" s="1"/>
    </row>
    <row r="227" spans="1:7" x14ac:dyDescent="0.3">
      <c r="A227" s="1"/>
      <c r="B227" s="1"/>
      <c r="C227" s="1"/>
      <c r="D227" s="1"/>
      <c r="E227" s="1"/>
      <c r="F227" s="1"/>
      <c r="G227" s="1"/>
    </row>
    <row r="228" spans="1:7" x14ac:dyDescent="0.3">
      <c r="A228" s="1"/>
      <c r="B228" s="1"/>
      <c r="C228" s="1"/>
      <c r="D228" s="1"/>
      <c r="E228" s="1"/>
      <c r="F228" s="1"/>
      <c r="G228" s="1"/>
    </row>
    <row r="229" spans="1:7" x14ac:dyDescent="0.3">
      <c r="A229" s="1"/>
      <c r="B229" s="1"/>
      <c r="C229" s="1"/>
      <c r="D229" s="1"/>
      <c r="E229" s="1"/>
      <c r="F229" s="1"/>
      <c r="G229" s="1"/>
    </row>
    <row r="230" spans="1:7" x14ac:dyDescent="0.3">
      <c r="A230" s="1"/>
      <c r="B230" s="1"/>
      <c r="C230" s="1"/>
      <c r="D230" s="1"/>
      <c r="E230" s="1"/>
      <c r="F230" s="1"/>
      <c r="G230" s="1"/>
    </row>
    <row r="231" spans="1:7" x14ac:dyDescent="0.3">
      <c r="A231" s="1"/>
      <c r="B231" s="1"/>
      <c r="C231" s="1"/>
      <c r="D231" s="1"/>
      <c r="E231" s="1"/>
      <c r="F231" s="1"/>
      <c r="G231" s="1"/>
    </row>
    <row r="232" spans="1:7" x14ac:dyDescent="0.3">
      <c r="A232" s="1"/>
      <c r="B232" s="1"/>
      <c r="C232" s="1"/>
      <c r="D232" s="1"/>
      <c r="E232" s="1"/>
      <c r="F232" s="1"/>
      <c r="G232" s="1"/>
    </row>
    <row r="233" spans="1:7" x14ac:dyDescent="0.3">
      <c r="A233" s="1"/>
      <c r="B233" s="1"/>
      <c r="C233" s="1"/>
      <c r="D233" s="1"/>
      <c r="E233" s="1"/>
      <c r="F233" s="1"/>
      <c r="G233" s="1"/>
    </row>
    <row r="234" spans="1:7" x14ac:dyDescent="0.3">
      <c r="A234" s="1"/>
      <c r="B234" s="1"/>
      <c r="C234" s="1"/>
      <c r="D234" s="1"/>
      <c r="E234" s="1"/>
      <c r="F234" s="1"/>
      <c r="G234" s="1"/>
    </row>
    <row r="235" spans="1:7" x14ac:dyDescent="0.3">
      <c r="A235" s="1"/>
      <c r="B235" s="1"/>
      <c r="C235" s="1"/>
      <c r="D235" s="1"/>
      <c r="E235" s="1"/>
      <c r="F235" s="1"/>
      <c r="G235" s="1"/>
    </row>
    <row r="236" spans="1:7" x14ac:dyDescent="0.3">
      <c r="A236" s="1"/>
      <c r="B236" s="1"/>
      <c r="C236" s="1"/>
      <c r="D236" s="1"/>
      <c r="E236" s="1"/>
      <c r="F236" s="1"/>
      <c r="G236" s="1"/>
    </row>
    <row r="237" spans="1:7" x14ac:dyDescent="0.3">
      <c r="A237" s="1"/>
      <c r="B237" s="1"/>
      <c r="C237" s="1"/>
      <c r="D237" s="1"/>
      <c r="E237" s="1"/>
      <c r="F237" s="1"/>
      <c r="G237" s="1"/>
    </row>
    <row r="238" spans="1:7" x14ac:dyDescent="0.3">
      <c r="A238" s="1"/>
      <c r="B238" s="1"/>
      <c r="C238" s="1"/>
      <c r="D238" s="1"/>
      <c r="E238" s="1"/>
      <c r="F238" s="1"/>
      <c r="G238" s="1"/>
    </row>
    <row r="239" spans="1:7" x14ac:dyDescent="0.3">
      <c r="A239" s="1"/>
      <c r="B239" s="1"/>
      <c r="C239" s="1"/>
      <c r="D239" s="1"/>
      <c r="E239" s="1"/>
      <c r="F239" s="1"/>
      <c r="G239" s="1"/>
    </row>
    <row r="240" spans="1:7" x14ac:dyDescent="0.3">
      <c r="A240" s="1"/>
      <c r="B240" s="1"/>
      <c r="C240" s="1"/>
      <c r="D240" s="1"/>
      <c r="E240" s="1"/>
      <c r="F240" s="1"/>
      <c r="G240" s="1"/>
    </row>
    <row r="241" spans="1:7" x14ac:dyDescent="0.3">
      <c r="A241" s="1"/>
      <c r="B241" s="1"/>
      <c r="C241" s="1"/>
      <c r="D241" s="1"/>
      <c r="E241" s="1"/>
      <c r="F241" s="1"/>
      <c r="G241" s="1"/>
    </row>
    <row r="242" spans="1:7" x14ac:dyDescent="0.3">
      <c r="A242" s="1"/>
      <c r="B242" s="1"/>
      <c r="C242" s="1"/>
      <c r="D242" s="1"/>
      <c r="E242" s="1"/>
      <c r="F242" s="1"/>
      <c r="G242" s="1"/>
    </row>
    <row r="243" spans="1:7" x14ac:dyDescent="0.3">
      <c r="A243" s="1"/>
      <c r="B243" s="1"/>
      <c r="C243" s="1"/>
      <c r="D243" s="1"/>
      <c r="E243" s="1"/>
      <c r="F243" s="1"/>
      <c r="G243" s="1"/>
    </row>
    <row r="244" spans="1:7" x14ac:dyDescent="0.3">
      <c r="A244" s="1"/>
      <c r="B244" s="1"/>
      <c r="C244" s="1"/>
      <c r="D244" s="1"/>
      <c r="E244" s="1"/>
      <c r="F244" s="1"/>
      <c r="G244" s="1"/>
    </row>
    <row r="245" spans="1:7" x14ac:dyDescent="0.3">
      <c r="A245" s="1"/>
      <c r="B245" s="1"/>
      <c r="C245" s="1"/>
      <c r="D245" s="1"/>
      <c r="E245" s="1"/>
      <c r="F245" s="1"/>
      <c r="G245" s="1"/>
    </row>
    <row r="246" spans="1:7" x14ac:dyDescent="0.3">
      <c r="A246" s="1"/>
      <c r="B246" s="1"/>
      <c r="C246" s="1"/>
      <c r="D246" s="1"/>
      <c r="E246" s="1"/>
      <c r="F246" s="1"/>
      <c r="G246" s="1"/>
    </row>
    <row r="247" spans="1:7" x14ac:dyDescent="0.3">
      <c r="A247" s="1"/>
      <c r="B247" s="1"/>
      <c r="C247" s="1"/>
      <c r="D247" s="1"/>
      <c r="E247" s="1"/>
      <c r="F247" s="1"/>
      <c r="G247" s="1"/>
    </row>
    <row r="248" spans="1:7" x14ac:dyDescent="0.3">
      <c r="A248" s="1"/>
      <c r="B248" s="1"/>
      <c r="C248" s="1"/>
      <c r="D248" s="1"/>
      <c r="E248" s="1"/>
      <c r="F248" s="1"/>
      <c r="G248" s="1"/>
    </row>
    <row r="249" spans="1:7" x14ac:dyDescent="0.3">
      <c r="A249" s="1"/>
      <c r="B249" s="1"/>
      <c r="C249" s="1"/>
      <c r="D249" s="1"/>
      <c r="E249" s="1"/>
      <c r="F249" s="1"/>
      <c r="G249" s="1"/>
    </row>
    <row r="250" spans="1:7" x14ac:dyDescent="0.3">
      <c r="A250" s="1"/>
      <c r="B250" s="1"/>
      <c r="C250" s="1"/>
      <c r="D250" s="1"/>
      <c r="E250" s="1"/>
      <c r="F250" s="1"/>
      <c r="G250" s="1"/>
    </row>
    <row r="251" spans="1:7" x14ac:dyDescent="0.3">
      <c r="A251" s="1"/>
      <c r="B251" s="1"/>
      <c r="C251" s="1"/>
      <c r="D251" s="1"/>
      <c r="E251" s="1"/>
      <c r="F251" s="1"/>
      <c r="G251" s="1"/>
    </row>
    <row r="252" spans="1:7" x14ac:dyDescent="0.3">
      <c r="A252" s="1"/>
      <c r="B252" s="1"/>
      <c r="C252" s="1"/>
      <c r="D252" s="1"/>
      <c r="E252" s="1"/>
      <c r="F252" s="1"/>
      <c r="G252" s="1"/>
    </row>
    <row r="253" spans="1:7" x14ac:dyDescent="0.3">
      <c r="A253" s="1"/>
      <c r="B253" s="1"/>
      <c r="C253" s="1"/>
      <c r="D253" s="1"/>
      <c r="E253" s="1"/>
      <c r="F253" s="1"/>
      <c r="G253" s="1"/>
    </row>
    <row r="254" spans="1:7" x14ac:dyDescent="0.3">
      <c r="A254" s="1"/>
      <c r="B254" s="1"/>
      <c r="C254" s="1"/>
      <c r="D254" s="1"/>
      <c r="E254" s="1"/>
      <c r="F254" s="1"/>
      <c r="G254" s="1"/>
    </row>
    <row r="255" spans="1:7" x14ac:dyDescent="0.3">
      <c r="A255" s="1"/>
      <c r="B255" s="1"/>
      <c r="C255" s="1"/>
      <c r="D255" s="1"/>
      <c r="E255" s="1"/>
      <c r="F255" s="1"/>
      <c r="G255" s="1"/>
    </row>
    <row r="256" spans="1:7" x14ac:dyDescent="0.3">
      <c r="A256" s="1"/>
      <c r="B256" s="1"/>
      <c r="C256" s="1"/>
      <c r="D256" s="1"/>
      <c r="E256" s="1"/>
      <c r="F256" s="1"/>
      <c r="G256" s="1"/>
    </row>
    <row r="257" spans="1:7" x14ac:dyDescent="0.3">
      <c r="A257" s="1"/>
      <c r="B257" s="1"/>
      <c r="C257" s="1"/>
      <c r="D257" s="1"/>
      <c r="E257" s="1"/>
      <c r="F257" s="1"/>
      <c r="G257" s="1"/>
    </row>
    <row r="258" spans="1:7" x14ac:dyDescent="0.3">
      <c r="A258" s="1"/>
      <c r="B258" s="1"/>
      <c r="C258" s="1"/>
      <c r="D258" s="1"/>
      <c r="E258" s="1"/>
      <c r="F258" s="1"/>
      <c r="G258" s="1"/>
    </row>
    <row r="259" spans="1:7" x14ac:dyDescent="0.3">
      <c r="A259" s="1"/>
      <c r="B259" s="1"/>
      <c r="C259" s="1"/>
      <c r="D259" s="1"/>
      <c r="E259" s="1"/>
      <c r="F259" s="1"/>
      <c r="G259" s="1"/>
    </row>
    <row r="260" spans="1:7" x14ac:dyDescent="0.3">
      <c r="A260" s="1"/>
      <c r="B260" s="1"/>
      <c r="C260" s="1"/>
      <c r="D260" s="1"/>
      <c r="E260" s="1"/>
      <c r="F260" s="1"/>
      <c r="G260" s="1"/>
    </row>
    <row r="261" spans="1:7" x14ac:dyDescent="0.3">
      <c r="A261" s="1"/>
      <c r="B261" s="1"/>
      <c r="C261" s="1"/>
      <c r="D261" s="1"/>
      <c r="E261" s="1"/>
      <c r="F261" s="1"/>
      <c r="G261" s="1"/>
    </row>
    <row r="262" spans="1:7" x14ac:dyDescent="0.3">
      <c r="A262" s="1"/>
      <c r="B262" s="1"/>
      <c r="C262" s="1"/>
      <c r="D262" s="1"/>
      <c r="E262" s="1"/>
      <c r="F262" s="1"/>
      <c r="G262" s="1"/>
    </row>
    <row r="263" spans="1:7" x14ac:dyDescent="0.3">
      <c r="A263" s="1"/>
      <c r="B263" s="1"/>
      <c r="C263" s="1"/>
      <c r="D263" s="1"/>
      <c r="E263" s="1"/>
      <c r="F263" s="1"/>
      <c r="G263" s="1"/>
    </row>
    <row r="264" spans="1:7" x14ac:dyDescent="0.3">
      <c r="A264" s="1"/>
      <c r="B264" s="1"/>
      <c r="C264" s="1"/>
      <c r="D264" s="1"/>
      <c r="E264" s="1"/>
      <c r="F264" s="1"/>
      <c r="G264" s="1"/>
    </row>
    <row r="265" spans="1:7" x14ac:dyDescent="0.3">
      <c r="A265" s="1"/>
      <c r="B265" s="1"/>
      <c r="C265" s="1"/>
      <c r="D265" s="1"/>
      <c r="E265" s="1"/>
      <c r="F265" s="1"/>
      <c r="G265" s="1"/>
    </row>
    <row r="266" spans="1:7" x14ac:dyDescent="0.3">
      <c r="A266" s="1"/>
      <c r="B266" s="1"/>
      <c r="C266" s="1"/>
      <c r="D266" s="1"/>
      <c r="E266" s="1"/>
      <c r="F266" s="1"/>
      <c r="G266" s="1"/>
    </row>
    <row r="267" spans="1:7" x14ac:dyDescent="0.3">
      <c r="A267" s="1"/>
      <c r="B267" s="1"/>
      <c r="C267" s="1"/>
      <c r="D267" s="1"/>
      <c r="E267" s="1"/>
      <c r="F267" s="1"/>
      <c r="G267" s="1"/>
    </row>
    <row r="268" spans="1:7" x14ac:dyDescent="0.3">
      <c r="A268" s="1"/>
      <c r="B268" s="1"/>
      <c r="C268" s="1"/>
      <c r="D268" s="1"/>
      <c r="E268" s="1"/>
      <c r="F268" s="1"/>
      <c r="G268" s="1"/>
    </row>
    <row r="269" spans="1:7" x14ac:dyDescent="0.3">
      <c r="A269" s="1"/>
      <c r="B269" s="1"/>
      <c r="C269" s="1"/>
      <c r="D269" s="1"/>
      <c r="E269" s="1"/>
      <c r="F269" s="1"/>
      <c r="G269" s="1"/>
    </row>
    <row r="270" spans="1:7" x14ac:dyDescent="0.3">
      <c r="A270" s="1"/>
      <c r="B270" s="1"/>
      <c r="C270" s="1"/>
      <c r="D270" s="1"/>
      <c r="E270" s="1"/>
      <c r="F270" s="1"/>
      <c r="G270" s="1"/>
    </row>
    <row r="271" spans="1:7" x14ac:dyDescent="0.3">
      <c r="A271" s="1"/>
      <c r="B271" s="1"/>
      <c r="C271" s="1"/>
      <c r="D271" s="1"/>
      <c r="E271" s="1"/>
      <c r="F271" s="1"/>
      <c r="G271" s="1"/>
    </row>
    <row r="272" spans="1:7" x14ac:dyDescent="0.3">
      <c r="A272" s="1"/>
      <c r="B272" s="1"/>
      <c r="C272" s="1"/>
      <c r="D272" s="1"/>
      <c r="E272" s="1"/>
      <c r="F272" s="1"/>
      <c r="G272" s="1"/>
    </row>
    <row r="273" spans="1:7" x14ac:dyDescent="0.3">
      <c r="A273" s="1"/>
      <c r="B273" s="1"/>
      <c r="C273" s="1"/>
      <c r="D273" s="1"/>
      <c r="E273" s="1"/>
      <c r="F273" s="1"/>
      <c r="G273" s="1"/>
    </row>
    <row r="274" spans="1:7" x14ac:dyDescent="0.3">
      <c r="A274" s="1"/>
      <c r="B274" s="1"/>
      <c r="C274" s="1"/>
      <c r="D274" s="1"/>
      <c r="E274" s="1"/>
      <c r="F274" s="1"/>
      <c r="G274" s="1"/>
    </row>
    <row r="275" spans="1:7" x14ac:dyDescent="0.3">
      <c r="A275" s="1"/>
      <c r="B275" s="1"/>
      <c r="C275" s="1"/>
      <c r="D275" s="1"/>
      <c r="E275" s="1"/>
      <c r="F275" s="1"/>
      <c r="G275" s="1"/>
    </row>
    <row r="276" spans="1:7" x14ac:dyDescent="0.3">
      <c r="A276" s="1"/>
      <c r="B276" s="1"/>
      <c r="C276" s="1"/>
      <c r="D276" s="1"/>
      <c r="E276" s="1"/>
      <c r="F276" s="1"/>
      <c r="G276" s="1"/>
    </row>
    <row r="277" spans="1:7" x14ac:dyDescent="0.3">
      <c r="A277" s="1"/>
      <c r="B277" s="1"/>
      <c r="C277" s="1"/>
      <c r="D277" s="1"/>
      <c r="E277" s="1"/>
      <c r="F277" s="1"/>
      <c r="G277" s="1"/>
    </row>
    <row r="278" spans="1:7" x14ac:dyDescent="0.3">
      <c r="A278" s="1"/>
      <c r="B278" s="1"/>
      <c r="C278" s="1"/>
      <c r="D278" s="1"/>
      <c r="E278" s="1"/>
      <c r="F278" s="1"/>
      <c r="G278" s="1"/>
    </row>
    <row r="279" spans="1:7" x14ac:dyDescent="0.3">
      <c r="A279" s="1"/>
      <c r="B279" s="1"/>
      <c r="C279" s="1"/>
      <c r="D279" s="1"/>
      <c r="E279" s="1"/>
      <c r="F279" s="1"/>
      <c r="G279" s="1"/>
    </row>
    <row r="280" spans="1:7" x14ac:dyDescent="0.3">
      <c r="A280" s="1"/>
      <c r="B280" s="1"/>
      <c r="C280" s="1"/>
      <c r="D280" s="1"/>
      <c r="E280" s="1"/>
      <c r="F280" s="1"/>
      <c r="G280" s="1"/>
    </row>
    <row r="281" spans="1:7" x14ac:dyDescent="0.3">
      <c r="A281" s="1"/>
      <c r="B281" s="1"/>
      <c r="C281" s="1"/>
      <c r="D281" s="1"/>
      <c r="E281" s="1"/>
      <c r="F281" s="1"/>
      <c r="G281" s="1"/>
    </row>
    <row r="282" spans="1:7" x14ac:dyDescent="0.3">
      <c r="A282" s="1"/>
      <c r="B282" s="1"/>
      <c r="C282" s="1"/>
      <c r="D282" s="1"/>
      <c r="E282" s="1"/>
      <c r="F282" s="1"/>
      <c r="G282" s="1"/>
    </row>
    <row r="283" spans="1:7" x14ac:dyDescent="0.3">
      <c r="A283" s="1"/>
      <c r="B283" s="1"/>
      <c r="C283" s="1"/>
      <c r="D283" s="1"/>
      <c r="E283" s="1"/>
      <c r="F283" s="1"/>
      <c r="G283" s="1"/>
    </row>
    <row r="284" spans="1:7" x14ac:dyDescent="0.3">
      <c r="A284" s="1"/>
      <c r="B284" s="1"/>
      <c r="C284" s="1"/>
      <c r="D284" s="1"/>
      <c r="E284" s="1"/>
      <c r="F284" s="1"/>
      <c r="G284" s="1"/>
    </row>
    <row r="285" spans="1:7" x14ac:dyDescent="0.3">
      <c r="A285" s="1"/>
      <c r="B285" s="1"/>
      <c r="C285" s="1"/>
      <c r="D285" s="1"/>
      <c r="E285" s="1"/>
      <c r="F285" s="1"/>
      <c r="G285" s="1"/>
    </row>
    <row r="286" spans="1:7" x14ac:dyDescent="0.3">
      <c r="A286" s="1"/>
      <c r="B286" s="1"/>
      <c r="C286" s="1"/>
      <c r="D286" s="1"/>
      <c r="E286" s="1"/>
      <c r="F286" s="1"/>
      <c r="G286" s="1"/>
    </row>
    <row r="287" spans="1:7" x14ac:dyDescent="0.3">
      <c r="A287" s="1"/>
      <c r="B287" s="1"/>
      <c r="C287" s="1"/>
      <c r="D287" s="1"/>
      <c r="E287" s="1"/>
      <c r="F287" s="1"/>
      <c r="G287" s="1"/>
    </row>
    <row r="288" spans="1:7" x14ac:dyDescent="0.3">
      <c r="A288" s="1"/>
      <c r="B288" s="1"/>
      <c r="C288" s="1"/>
      <c r="D288" s="1"/>
      <c r="E288" s="1"/>
      <c r="F288" s="1"/>
      <c r="G288" s="1"/>
    </row>
    <row r="289" spans="1:7" x14ac:dyDescent="0.3">
      <c r="A289" s="1"/>
      <c r="B289" s="1"/>
      <c r="C289" s="1"/>
      <c r="D289" s="1"/>
      <c r="E289" s="1"/>
      <c r="F289" s="1"/>
      <c r="G289" s="1"/>
    </row>
    <row r="290" spans="1:7" x14ac:dyDescent="0.3">
      <c r="A290" s="1"/>
      <c r="B290" s="1"/>
      <c r="C290" s="1"/>
      <c r="D290" s="1"/>
      <c r="E290" s="1"/>
      <c r="F290" s="1"/>
      <c r="G290" s="1"/>
    </row>
    <row r="291" spans="1:7" x14ac:dyDescent="0.3">
      <c r="A291" s="1"/>
      <c r="B291" s="1"/>
      <c r="C291" s="1"/>
      <c r="D291" s="1"/>
      <c r="E291" s="1"/>
      <c r="F291" s="1"/>
      <c r="G291" s="1"/>
    </row>
    <row r="292" spans="1:7" x14ac:dyDescent="0.3">
      <c r="A292" s="1"/>
      <c r="B292" s="1"/>
      <c r="C292" s="1"/>
      <c r="D292" s="1"/>
      <c r="E292" s="1"/>
      <c r="F292" s="1"/>
      <c r="G292" s="1"/>
    </row>
    <row r="293" spans="1:7" x14ac:dyDescent="0.3">
      <c r="A293" s="1"/>
      <c r="B293" s="1"/>
      <c r="C293" s="1"/>
      <c r="D293" s="1"/>
      <c r="E293" s="1"/>
      <c r="F293" s="1"/>
      <c r="G293" s="1"/>
    </row>
    <row r="294" spans="1:7" x14ac:dyDescent="0.3">
      <c r="A294" s="1"/>
      <c r="B294" s="1"/>
      <c r="C294" s="1"/>
      <c r="D294" s="1"/>
      <c r="E294" s="1"/>
      <c r="F294" s="1"/>
      <c r="G294" s="1"/>
    </row>
    <row r="295" spans="1:7" x14ac:dyDescent="0.3">
      <c r="A295" s="1"/>
      <c r="B295" s="1"/>
      <c r="C295" s="1"/>
      <c r="D295" s="1"/>
      <c r="E295" s="1"/>
      <c r="F295" s="1"/>
      <c r="G295" s="1"/>
    </row>
    <row r="296" spans="1:7" x14ac:dyDescent="0.3">
      <c r="A296" s="1"/>
      <c r="B296" s="1"/>
      <c r="C296" s="1"/>
      <c r="D296" s="1"/>
      <c r="E296" s="1"/>
      <c r="F296" s="1"/>
      <c r="G296" s="1"/>
    </row>
    <row r="297" spans="1:7" x14ac:dyDescent="0.3">
      <c r="A297" s="1"/>
      <c r="B297" s="1"/>
      <c r="C297" s="1"/>
      <c r="D297" s="1"/>
      <c r="E297" s="1"/>
      <c r="F297" s="1"/>
      <c r="G297" s="1"/>
    </row>
    <row r="298" spans="1:7" x14ac:dyDescent="0.3">
      <c r="A298" s="1"/>
      <c r="B298" s="1"/>
      <c r="C298" s="1"/>
      <c r="D298" s="1"/>
      <c r="E298" s="1"/>
      <c r="F298" s="1"/>
      <c r="G298" s="1"/>
    </row>
    <row r="299" spans="1:7" x14ac:dyDescent="0.3">
      <c r="A299" s="1"/>
      <c r="B299" s="1"/>
      <c r="C299" s="1"/>
      <c r="D299" s="1"/>
      <c r="E299" s="1"/>
      <c r="F299" s="1"/>
      <c r="G299" s="1"/>
    </row>
    <row r="300" spans="1:7" x14ac:dyDescent="0.3">
      <c r="A300" s="1"/>
      <c r="B300" s="1"/>
      <c r="C300" s="1"/>
      <c r="D300" s="1"/>
      <c r="E300" s="1"/>
      <c r="F300" s="1"/>
      <c r="G300" s="1"/>
    </row>
    <row r="301" spans="1:7" x14ac:dyDescent="0.3">
      <c r="A301" s="1"/>
      <c r="B301" s="1"/>
      <c r="C301" s="1"/>
      <c r="D301" s="1"/>
      <c r="E301" s="1"/>
      <c r="F301" s="1"/>
      <c r="G301" s="1"/>
    </row>
    <row r="302" spans="1:7" x14ac:dyDescent="0.3">
      <c r="A302" s="1"/>
      <c r="B302" s="1"/>
      <c r="C302" s="1"/>
      <c r="D302" s="1"/>
      <c r="E302" s="1"/>
      <c r="F302" s="1"/>
      <c r="G302" s="1"/>
    </row>
    <row r="303" spans="1:7" x14ac:dyDescent="0.3">
      <c r="A303" s="1"/>
      <c r="B303" s="1"/>
      <c r="C303" s="1"/>
      <c r="D303" s="1"/>
      <c r="E303" s="1"/>
      <c r="F303" s="1"/>
      <c r="G303" s="1"/>
    </row>
    <row r="304" spans="1:7" x14ac:dyDescent="0.3">
      <c r="A304" s="1"/>
      <c r="B304" s="1"/>
      <c r="C304" s="1"/>
      <c r="D304" s="1"/>
      <c r="E304" s="1"/>
      <c r="F304" s="1"/>
      <c r="G304" s="1"/>
    </row>
    <row r="305" spans="1:7" x14ac:dyDescent="0.3">
      <c r="A305" s="1"/>
      <c r="B305" s="1"/>
      <c r="C305" s="1"/>
      <c r="D305" s="1"/>
      <c r="E305" s="1"/>
      <c r="F305" s="1"/>
      <c r="G305" s="1"/>
    </row>
    <row r="306" spans="1:7" x14ac:dyDescent="0.3">
      <c r="A306" s="1"/>
      <c r="B306" s="1"/>
      <c r="C306" s="1"/>
      <c r="D306" s="1"/>
      <c r="E306" s="1"/>
      <c r="F306" s="1"/>
      <c r="G306" s="1"/>
    </row>
    <row r="307" spans="1:7" x14ac:dyDescent="0.3">
      <c r="A307" s="1"/>
      <c r="B307" s="1"/>
      <c r="C307" s="1"/>
      <c r="D307" s="1"/>
      <c r="E307" s="1"/>
      <c r="F307" s="1"/>
      <c r="G307" s="1"/>
    </row>
    <row r="308" spans="1:7" x14ac:dyDescent="0.3">
      <c r="A308" s="1"/>
      <c r="B308" s="1"/>
      <c r="C308" s="1"/>
      <c r="D308" s="1"/>
      <c r="E308" s="1"/>
      <c r="F308" s="1"/>
      <c r="G308" s="1"/>
    </row>
    <row r="309" spans="1:7" x14ac:dyDescent="0.3">
      <c r="A309" s="1"/>
      <c r="B309" s="1"/>
      <c r="C309" s="1"/>
      <c r="D309" s="1"/>
      <c r="E309" s="1"/>
      <c r="F309" s="1"/>
      <c r="G309" s="1"/>
    </row>
    <row r="310" spans="1:7" x14ac:dyDescent="0.3">
      <c r="A310" s="1"/>
      <c r="B310" s="1"/>
      <c r="C310" s="1"/>
      <c r="D310" s="1"/>
      <c r="E310" s="1"/>
      <c r="F310" s="1"/>
      <c r="G310" s="1"/>
    </row>
    <row r="311" spans="1:7" x14ac:dyDescent="0.3">
      <c r="A311" s="1"/>
      <c r="B311" s="1"/>
      <c r="C311" s="1"/>
      <c r="D311" s="1"/>
      <c r="E311" s="1"/>
      <c r="F311" s="1"/>
      <c r="G311" s="1"/>
    </row>
    <row r="312" spans="1:7" x14ac:dyDescent="0.3">
      <c r="A312" s="1"/>
      <c r="B312" s="1"/>
      <c r="C312" s="1"/>
      <c r="D312" s="1"/>
      <c r="E312" s="1"/>
      <c r="F312" s="1"/>
      <c r="G312" s="1"/>
    </row>
    <row r="313" spans="1:7" x14ac:dyDescent="0.3">
      <c r="A313" s="1"/>
      <c r="B313" s="1"/>
      <c r="C313" s="1"/>
      <c r="D313" s="1"/>
      <c r="E313" s="1"/>
      <c r="F313" s="1"/>
      <c r="G313" s="1"/>
    </row>
    <row r="314" spans="1:7" x14ac:dyDescent="0.3">
      <c r="A314" s="1"/>
      <c r="B314" s="1"/>
      <c r="C314" s="1"/>
      <c r="D314" s="1"/>
      <c r="E314" s="1"/>
      <c r="F314" s="1"/>
      <c r="G314" s="1"/>
    </row>
    <row r="315" spans="1:7" x14ac:dyDescent="0.3">
      <c r="A315" s="1"/>
      <c r="B315" s="1"/>
      <c r="C315" s="1"/>
      <c r="D315" s="1"/>
      <c r="E315" s="1"/>
      <c r="F315" s="1"/>
      <c r="G315" s="1"/>
    </row>
    <row r="316" spans="1:7" x14ac:dyDescent="0.3">
      <c r="A316" s="1"/>
      <c r="B316" s="1"/>
      <c r="C316" s="1"/>
      <c r="D316" s="1"/>
      <c r="E316" s="1"/>
      <c r="F316" s="1"/>
      <c r="G316" s="1"/>
    </row>
    <row r="317" spans="1:7" x14ac:dyDescent="0.3">
      <c r="A317" s="1"/>
      <c r="B317" s="1"/>
      <c r="C317" s="1"/>
      <c r="D317" s="1"/>
      <c r="E317" s="1"/>
      <c r="F317" s="1"/>
      <c r="G317" s="1"/>
    </row>
    <row r="318" spans="1:7" x14ac:dyDescent="0.3">
      <c r="A318" s="1"/>
      <c r="B318" s="1"/>
      <c r="C318" s="1"/>
      <c r="D318" s="1"/>
      <c r="E318" s="1"/>
      <c r="F318" s="1"/>
      <c r="G318" s="1"/>
    </row>
    <row r="319" spans="1:7" x14ac:dyDescent="0.3">
      <c r="A319" s="1"/>
      <c r="B319" s="1"/>
      <c r="C319" s="1"/>
      <c r="D319" s="1"/>
      <c r="E319" s="1"/>
      <c r="F319" s="1"/>
      <c r="G319" s="1"/>
    </row>
    <row r="320" spans="1:7" x14ac:dyDescent="0.3">
      <c r="A320" s="1"/>
      <c r="B320" s="1"/>
      <c r="C320" s="1"/>
      <c r="D320" s="1"/>
      <c r="E320" s="1"/>
      <c r="F320" s="1"/>
      <c r="G320" s="1"/>
    </row>
    <row r="321" spans="1:7" x14ac:dyDescent="0.3">
      <c r="A321" s="1"/>
      <c r="B321" s="1"/>
      <c r="C321" s="1"/>
      <c r="D321" s="1"/>
      <c r="E321" s="1"/>
      <c r="F321" s="1"/>
      <c r="G321" s="1"/>
    </row>
    <row r="322" spans="1:7" x14ac:dyDescent="0.3">
      <c r="A322" s="1"/>
      <c r="B322" s="1"/>
      <c r="C322" s="1"/>
      <c r="D322" s="1"/>
      <c r="E322" s="1"/>
      <c r="F322" s="1"/>
      <c r="G322" s="1"/>
    </row>
    <row r="323" spans="1:7" x14ac:dyDescent="0.3">
      <c r="A323" s="1"/>
      <c r="B323" s="1"/>
      <c r="C323" s="1"/>
      <c r="D323" s="1"/>
      <c r="E323" s="1"/>
      <c r="F323" s="1"/>
      <c r="G323" s="1"/>
    </row>
    <row r="324" spans="1:7" x14ac:dyDescent="0.3">
      <c r="A324" s="1"/>
      <c r="B324" s="1"/>
      <c r="C324" s="1"/>
      <c r="D324" s="1"/>
      <c r="E324" s="1"/>
      <c r="F324" s="1"/>
      <c r="G324" s="1"/>
    </row>
    <row r="325" spans="1:7" x14ac:dyDescent="0.3">
      <c r="A325" s="1"/>
      <c r="B325" s="1"/>
      <c r="C325" s="1"/>
      <c r="D325" s="1"/>
      <c r="E325" s="1"/>
      <c r="F325" s="1"/>
      <c r="G325" s="1"/>
    </row>
    <row r="326" spans="1:7" x14ac:dyDescent="0.3">
      <c r="A326" s="1"/>
      <c r="B326" s="1"/>
      <c r="C326" s="1"/>
      <c r="D326" s="1"/>
      <c r="E326" s="1"/>
      <c r="F326" s="1"/>
      <c r="G326" s="1"/>
    </row>
    <row r="327" spans="1:7" x14ac:dyDescent="0.3">
      <c r="A327" s="1"/>
      <c r="B327" s="1"/>
      <c r="C327" s="1"/>
      <c r="D327" s="1"/>
      <c r="E327" s="1"/>
      <c r="F327" s="1"/>
      <c r="G327" s="1"/>
    </row>
    <row r="328" spans="1:7" x14ac:dyDescent="0.3">
      <c r="A328" s="1"/>
      <c r="B328" s="1"/>
      <c r="C328" s="1"/>
      <c r="D328" s="1"/>
      <c r="E328" s="1"/>
      <c r="F328" s="1"/>
      <c r="G328" s="1"/>
    </row>
    <row r="329" spans="1:7" x14ac:dyDescent="0.3">
      <c r="A329" s="1"/>
      <c r="B329" s="1"/>
      <c r="C329" s="1"/>
      <c r="D329" s="1"/>
      <c r="E329" s="1"/>
      <c r="F329" s="1"/>
      <c r="G329" s="1"/>
    </row>
    <row r="330" spans="1:7" x14ac:dyDescent="0.3">
      <c r="A330" s="1"/>
      <c r="B330" s="1"/>
      <c r="C330" s="1"/>
      <c r="D330" s="1"/>
      <c r="E330" s="1"/>
      <c r="F330" s="1"/>
      <c r="G330" s="1"/>
    </row>
    <row r="331" spans="1:7" x14ac:dyDescent="0.3">
      <c r="A331" s="1"/>
      <c r="B331" s="1"/>
      <c r="C331" s="1"/>
      <c r="D331" s="1"/>
      <c r="E331" s="1"/>
      <c r="F331" s="1"/>
      <c r="G331" s="1"/>
    </row>
    <row r="332" spans="1:7" x14ac:dyDescent="0.3">
      <c r="A332" s="1"/>
      <c r="B332" s="1"/>
      <c r="C332" s="1"/>
      <c r="D332" s="1"/>
      <c r="E332" s="1"/>
      <c r="F332" s="1"/>
      <c r="G332" s="1"/>
    </row>
    <row r="333" spans="1:7" x14ac:dyDescent="0.3">
      <c r="A333" s="1"/>
      <c r="B333" s="1"/>
      <c r="C333" s="1"/>
      <c r="D333" s="1"/>
      <c r="E333" s="1"/>
      <c r="F333" s="1"/>
      <c r="G333" s="1"/>
    </row>
    <row r="334" spans="1:7" x14ac:dyDescent="0.3">
      <c r="A334" s="1"/>
      <c r="B334" s="1"/>
      <c r="C334" s="1"/>
      <c r="D334" s="1"/>
      <c r="E334" s="1"/>
      <c r="F334" s="1"/>
      <c r="G334" s="1"/>
    </row>
    <row r="335" spans="1:7" x14ac:dyDescent="0.3">
      <c r="A335" s="1"/>
      <c r="B335" s="1"/>
      <c r="C335" s="1"/>
      <c r="D335" s="1"/>
      <c r="E335" s="1"/>
      <c r="F335" s="1"/>
      <c r="G335" s="1"/>
    </row>
    <row r="336" spans="1:7" x14ac:dyDescent="0.3">
      <c r="A336" s="1"/>
      <c r="B336" s="1"/>
      <c r="C336" s="1"/>
      <c r="D336" s="1"/>
      <c r="E336" s="1"/>
      <c r="F336" s="1"/>
      <c r="G336" s="1"/>
    </row>
    <row r="337" spans="1:7" x14ac:dyDescent="0.3">
      <c r="A337" s="1"/>
      <c r="B337" s="1"/>
      <c r="C337" s="1"/>
      <c r="D337" s="1"/>
      <c r="E337" s="1"/>
      <c r="F337" s="1"/>
      <c r="G337" s="1"/>
    </row>
    <row r="338" spans="1:7" x14ac:dyDescent="0.3">
      <c r="A338" s="1"/>
      <c r="B338" s="1"/>
      <c r="C338" s="1"/>
      <c r="D338" s="1"/>
      <c r="E338" s="1"/>
      <c r="F338" s="1"/>
      <c r="G338" s="1"/>
    </row>
    <row r="339" spans="1:7" x14ac:dyDescent="0.3">
      <c r="A339" s="1"/>
      <c r="B339" s="1"/>
      <c r="C339" s="1"/>
      <c r="D339" s="1"/>
      <c r="E339" s="1"/>
      <c r="F339" s="1"/>
      <c r="G339" s="1"/>
    </row>
    <row r="340" spans="1:7" x14ac:dyDescent="0.3">
      <c r="A340" s="1"/>
      <c r="B340" s="1"/>
      <c r="C340" s="1"/>
      <c r="D340" s="1"/>
      <c r="E340" s="1"/>
      <c r="F340" s="1"/>
      <c r="G340" s="1"/>
    </row>
    <row r="341" spans="1:7" x14ac:dyDescent="0.3">
      <c r="A341" s="1"/>
      <c r="B341" s="1"/>
      <c r="C341" s="1"/>
      <c r="D341" s="1"/>
      <c r="E341" s="1"/>
      <c r="F341" s="1"/>
      <c r="G341" s="1"/>
    </row>
    <row r="342" spans="1:7" x14ac:dyDescent="0.3">
      <c r="A342" s="1"/>
      <c r="B342" s="1"/>
      <c r="C342" s="1"/>
      <c r="D342" s="1"/>
      <c r="E342" s="1"/>
      <c r="F342" s="1"/>
      <c r="G342" s="1"/>
    </row>
    <row r="343" spans="1:7" x14ac:dyDescent="0.3">
      <c r="A343" s="1"/>
      <c r="B343" s="1"/>
      <c r="C343" s="1"/>
      <c r="D343" s="1"/>
      <c r="E343" s="1"/>
      <c r="F343" s="1"/>
      <c r="G343" s="1"/>
    </row>
    <row r="344" spans="1:7" x14ac:dyDescent="0.3">
      <c r="A344" s="1"/>
      <c r="B344" s="1"/>
      <c r="C344" s="1"/>
      <c r="D344" s="1"/>
      <c r="E344" s="1"/>
      <c r="F344" s="1"/>
      <c r="G344" s="1"/>
    </row>
    <row r="345" spans="1:7" x14ac:dyDescent="0.3">
      <c r="A345" s="1"/>
      <c r="B345" s="1"/>
      <c r="C345" s="1"/>
      <c r="D345" s="1"/>
      <c r="E345" s="1"/>
      <c r="F345" s="1"/>
      <c r="G345" s="1"/>
    </row>
    <row r="346" spans="1:7" x14ac:dyDescent="0.3">
      <c r="A346" s="1"/>
      <c r="B346" s="1"/>
      <c r="C346" s="1"/>
      <c r="D346" s="1"/>
      <c r="E346" s="1"/>
      <c r="F346" s="1"/>
      <c r="G346" s="1"/>
    </row>
    <row r="347" spans="1:7" x14ac:dyDescent="0.3">
      <c r="A347" s="1"/>
      <c r="B347" s="1"/>
      <c r="C347" s="1"/>
      <c r="D347" s="1"/>
      <c r="E347" s="1"/>
      <c r="F347" s="1"/>
      <c r="G347" s="1"/>
    </row>
    <row r="348" spans="1:7" x14ac:dyDescent="0.3">
      <c r="A348" s="1"/>
      <c r="B348" s="1"/>
      <c r="C348" s="1"/>
      <c r="D348" s="1"/>
      <c r="E348" s="1"/>
      <c r="F348" s="1"/>
      <c r="G348" s="1"/>
    </row>
    <row r="349" spans="1:7" x14ac:dyDescent="0.3">
      <c r="A349" s="1"/>
      <c r="B349" s="1"/>
      <c r="C349" s="1"/>
      <c r="D349" s="1"/>
      <c r="E349" s="1"/>
      <c r="F349" s="1"/>
      <c r="G349" s="1"/>
    </row>
    <row r="350" spans="1:7" x14ac:dyDescent="0.3">
      <c r="A350" s="1"/>
      <c r="B350" s="1"/>
      <c r="C350" s="1"/>
      <c r="D350" s="1"/>
      <c r="E350" s="1"/>
      <c r="F350" s="1"/>
      <c r="G350" s="1"/>
    </row>
    <row r="351" spans="1:7" x14ac:dyDescent="0.3">
      <c r="A351" s="1"/>
      <c r="B351" s="1"/>
      <c r="C351" s="1"/>
      <c r="D351" s="1"/>
      <c r="E351" s="1"/>
      <c r="F351" s="1"/>
      <c r="G351" s="1"/>
    </row>
    <row r="352" spans="1:7" x14ac:dyDescent="0.3">
      <c r="A352" s="1"/>
      <c r="B352" s="1"/>
      <c r="C352" s="1"/>
      <c r="D352" s="1"/>
      <c r="E352" s="1"/>
      <c r="F352" s="1"/>
      <c r="G352" s="1"/>
    </row>
    <row r="353" spans="1:7" x14ac:dyDescent="0.3">
      <c r="A353" s="1"/>
      <c r="B353" s="1"/>
      <c r="C353" s="1"/>
      <c r="D353" s="1"/>
      <c r="E353" s="1"/>
      <c r="F353" s="1"/>
      <c r="G353" s="1"/>
    </row>
    <row r="354" spans="1:7" x14ac:dyDescent="0.3">
      <c r="A354" s="1"/>
      <c r="B354" s="1"/>
      <c r="C354" s="1"/>
      <c r="D354" s="1"/>
      <c r="E354" s="1"/>
      <c r="F354" s="1"/>
      <c r="G354" s="1"/>
    </row>
    <row r="355" spans="1:7" x14ac:dyDescent="0.3">
      <c r="A355" s="1"/>
      <c r="B355" s="1"/>
      <c r="C355" s="1"/>
      <c r="D355" s="1"/>
      <c r="E355" s="1"/>
      <c r="F355" s="1"/>
      <c r="G355" s="1"/>
    </row>
    <row r="356" spans="1:7" x14ac:dyDescent="0.3">
      <c r="A356" s="1"/>
      <c r="B356" s="1"/>
      <c r="C356" s="1"/>
      <c r="D356" s="1"/>
      <c r="E356" s="1"/>
      <c r="F356" s="1"/>
      <c r="G356" s="1"/>
    </row>
    <row r="357" spans="1:7" x14ac:dyDescent="0.3">
      <c r="A357" s="1"/>
      <c r="B357" s="1"/>
      <c r="C357" s="1"/>
      <c r="D357" s="1"/>
      <c r="E357" s="1"/>
      <c r="F357" s="1"/>
      <c r="G357" s="1"/>
    </row>
    <row r="358" spans="1:7" x14ac:dyDescent="0.3">
      <c r="A358" s="1"/>
      <c r="B358" s="1"/>
      <c r="C358" s="1"/>
      <c r="D358" s="1"/>
      <c r="E358" s="1"/>
      <c r="F358" s="1"/>
      <c r="G358" s="1"/>
    </row>
    <row r="359" spans="1:7" x14ac:dyDescent="0.3">
      <c r="A359" s="1"/>
      <c r="B359" s="1"/>
      <c r="C359" s="1"/>
      <c r="D359" s="1"/>
      <c r="E359" s="1"/>
      <c r="F359" s="1"/>
      <c r="G359" s="1"/>
    </row>
    <row r="360" spans="1:7" x14ac:dyDescent="0.3">
      <c r="A360" s="1"/>
      <c r="B360" s="1"/>
      <c r="C360" s="1"/>
      <c r="D360" s="1"/>
      <c r="E360" s="1"/>
      <c r="F360" s="1"/>
      <c r="G360" s="1"/>
    </row>
    <row r="361" spans="1:7" x14ac:dyDescent="0.3">
      <c r="A361" s="1"/>
      <c r="B361" s="1"/>
      <c r="C361" s="1"/>
      <c r="D361" s="1"/>
      <c r="E361" s="1"/>
      <c r="F361" s="1"/>
      <c r="G361" s="1"/>
    </row>
    <row r="362" spans="1:7" x14ac:dyDescent="0.3">
      <c r="A362" s="1"/>
      <c r="B362" s="1"/>
      <c r="C362" s="1"/>
      <c r="D362" s="1"/>
      <c r="E362" s="1"/>
      <c r="F362" s="1"/>
      <c r="G362" s="1"/>
    </row>
    <row r="363" spans="1:7" x14ac:dyDescent="0.3">
      <c r="A363" s="1"/>
      <c r="B363" s="1"/>
      <c r="C363" s="1"/>
      <c r="D363" s="1"/>
      <c r="E363" s="1"/>
      <c r="F363" s="1"/>
      <c r="G363" s="1"/>
    </row>
    <row r="364" spans="1:7" x14ac:dyDescent="0.3">
      <c r="A364" s="1"/>
      <c r="B364" s="1"/>
      <c r="C364" s="1"/>
      <c r="D364" s="1"/>
      <c r="E364" s="1"/>
      <c r="F364" s="1"/>
      <c r="G364" s="1"/>
    </row>
    <row r="365" spans="1:7" x14ac:dyDescent="0.3">
      <c r="A365" s="1"/>
      <c r="B365" s="1"/>
      <c r="C365" s="1"/>
      <c r="D365" s="1"/>
      <c r="E365" s="1"/>
      <c r="F365" s="1"/>
      <c r="G365" s="1"/>
    </row>
    <row r="366" spans="1:7" x14ac:dyDescent="0.3">
      <c r="A366" s="1"/>
      <c r="B366" s="1"/>
      <c r="C366" s="1"/>
      <c r="D366" s="1"/>
      <c r="E366" s="1"/>
      <c r="F366" s="1"/>
      <c r="G366" s="1"/>
    </row>
    <row r="367" spans="1:7" x14ac:dyDescent="0.3">
      <c r="A367" s="1"/>
      <c r="B367" s="1"/>
      <c r="C367" s="1"/>
      <c r="D367" s="1"/>
      <c r="E367" s="1"/>
      <c r="F367" s="1"/>
      <c r="G367" s="1"/>
    </row>
    <row r="368" spans="1:7" x14ac:dyDescent="0.3">
      <c r="A368" s="1"/>
      <c r="B368" s="1"/>
      <c r="C368" s="1"/>
      <c r="D368" s="1"/>
      <c r="E368" s="1"/>
      <c r="F368" s="1"/>
      <c r="G368" s="1"/>
    </row>
    <row r="369" spans="1:7" x14ac:dyDescent="0.3">
      <c r="A369" s="1"/>
      <c r="B369" s="1"/>
      <c r="C369" s="1"/>
      <c r="D369" s="1"/>
      <c r="E369" s="1"/>
      <c r="F369" s="1"/>
      <c r="G369" s="1"/>
    </row>
    <row r="370" spans="1:7" x14ac:dyDescent="0.3">
      <c r="A370" s="1"/>
      <c r="B370" s="1"/>
      <c r="C370" s="1"/>
      <c r="D370" s="1"/>
      <c r="E370" s="1"/>
      <c r="F370" s="1"/>
      <c r="G370" s="1"/>
    </row>
    <row r="371" spans="1:7" x14ac:dyDescent="0.3">
      <c r="A371" s="1"/>
      <c r="B371" s="1"/>
      <c r="C371" s="1"/>
      <c r="D371" s="1"/>
      <c r="E371" s="1"/>
      <c r="F371" s="1"/>
      <c r="G371" s="1"/>
    </row>
    <row r="372" spans="1:7" x14ac:dyDescent="0.3">
      <c r="A372" s="1"/>
      <c r="B372" s="1"/>
      <c r="C372" s="1"/>
      <c r="D372" s="1"/>
      <c r="E372" s="1"/>
      <c r="F372" s="1"/>
      <c r="G372" s="1"/>
    </row>
    <row r="373" spans="1:7" x14ac:dyDescent="0.3">
      <c r="A373" s="1"/>
      <c r="B373" s="1"/>
      <c r="C373" s="1"/>
      <c r="D373" s="1"/>
      <c r="E373" s="1"/>
      <c r="F373" s="1"/>
      <c r="G373" s="1"/>
    </row>
    <row r="374" spans="1:7" x14ac:dyDescent="0.3">
      <c r="A374" s="1"/>
      <c r="B374" s="1"/>
      <c r="C374" s="1"/>
      <c r="D374" s="1"/>
      <c r="E374" s="1"/>
      <c r="F374" s="1"/>
      <c r="G374" s="1"/>
    </row>
    <row r="375" spans="1:7" x14ac:dyDescent="0.3">
      <c r="A375" s="1"/>
      <c r="B375" s="1"/>
      <c r="C375" s="1"/>
      <c r="D375" s="1"/>
      <c r="E375" s="1"/>
      <c r="F375" s="1"/>
      <c r="G375" s="1"/>
    </row>
    <row r="376" spans="1:7" x14ac:dyDescent="0.3">
      <c r="A376" s="1"/>
      <c r="B376" s="1"/>
      <c r="C376" s="1"/>
      <c r="D376" s="1"/>
      <c r="E376" s="1"/>
      <c r="F376" s="1"/>
      <c r="G376" s="1"/>
    </row>
    <row r="377" spans="1:7" x14ac:dyDescent="0.3">
      <c r="A377" s="1"/>
      <c r="B377" s="1"/>
      <c r="C377" s="1"/>
      <c r="D377" s="1"/>
      <c r="E377" s="1"/>
      <c r="F377" s="1"/>
      <c r="G377" s="1"/>
    </row>
    <row r="378" spans="1:7" x14ac:dyDescent="0.3">
      <c r="A378" s="1"/>
      <c r="B378" s="1"/>
      <c r="C378" s="1"/>
      <c r="D378" s="1"/>
      <c r="E378" s="1"/>
      <c r="F378" s="1"/>
      <c r="G378" s="1"/>
    </row>
    <row r="379" spans="1:7" x14ac:dyDescent="0.3">
      <c r="A379" s="1"/>
      <c r="B379" s="1"/>
      <c r="C379" s="1"/>
      <c r="D379" s="1"/>
      <c r="E379" s="1"/>
      <c r="F379" s="1"/>
      <c r="G379" s="1"/>
    </row>
    <row r="380" spans="1:7" x14ac:dyDescent="0.3">
      <c r="A380" s="1"/>
      <c r="B380" s="1"/>
      <c r="C380" s="1"/>
      <c r="D380" s="1"/>
      <c r="E380" s="1"/>
      <c r="F380" s="1"/>
      <c r="G380" s="1"/>
    </row>
    <row r="381" spans="1:7" x14ac:dyDescent="0.3">
      <c r="A381" s="1"/>
      <c r="B381" s="1"/>
      <c r="C381" s="1"/>
      <c r="D381" s="1"/>
      <c r="E381" s="1"/>
      <c r="F381" s="1"/>
      <c r="G381" s="1"/>
    </row>
    <row r="382" spans="1:7" x14ac:dyDescent="0.3">
      <c r="A382" s="1"/>
      <c r="B382" s="1"/>
      <c r="C382" s="1"/>
      <c r="D382" s="1"/>
      <c r="E382" s="1"/>
      <c r="F382" s="1"/>
      <c r="G382" s="1"/>
    </row>
    <row r="383" spans="1:7" x14ac:dyDescent="0.3">
      <c r="A383" s="1"/>
      <c r="B383" s="1"/>
      <c r="C383" s="1"/>
      <c r="D383" s="1"/>
      <c r="E383" s="1"/>
      <c r="F383" s="1"/>
      <c r="G383" s="1"/>
    </row>
    <row r="384" spans="1:7" x14ac:dyDescent="0.3">
      <c r="A384" s="1"/>
      <c r="B384" s="1"/>
      <c r="C384" s="1"/>
      <c r="D384" s="1"/>
      <c r="E384" s="1"/>
      <c r="F384" s="1"/>
      <c r="G384" s="1"/>
    </row>
    <row r="385" spans="1:7" x14ac:dyDescent="0.3">
      <c r="A385" s="1"/>
      <c r="B385" s="1"/>
      <c r="C385" s="1"/>
      <c r="D385" s="1"/>
      <c r="E385" s="1"/>
      <c r="F385" s="1"/>
      <c r="G385" s="1"/>
    </row>
    <row r="386" spans="1:7" x14ac:dyDescent="0.3">
      <c r="A386" s="1"/>
      <c r="B386" s="1"/>
      <c r="C386" s="1"/>
      <c r="D386" s="1"/>
      <c r="E386" s="1"/>
      <c r="F386" s="1"/>
      <c r="G386" s="1"/>
    </row>
    <row r="387" spans="1:7" x14ac:dyDescent="0.3">
      <c r="A387" s="1"/>
      <c r="B387" s="1"/>
      <c r="C387" s="1"/>
      <c r="D387" s="1"/>
      <c r="E387" s="1"/>
      <c r="F387" s="1"/>
      <c r="G387" s="1"/>
    </row>
    <row r="388" spans="1:7" x14ac:dyDescent="0.3">
      <c r="A388" s="1"/>
      <c r="B388" s="1"/>
      <c r="C388" s="1"/>
      <c r="D388" s="1"/>
      <c r="E388" s="1"/>
      <c r="F388" s="1"/>
      <c r="G388" s="1"/>
    </row>
    <row r="389" spans="1:7" x14ac:dyDescent="0.3">
      <c r="A389" s="1"/>
      <c r="B389" s="1"/>
      <c r="C389" s="1"/>
      <c r="D389" s="1"/>
      <c r="E389" s="1"/>
      <c r="F389" s="1"/>
      <c r="G389" s="1"/>
    </row>
    <row r="390" spans="1:7" x14ac:dyDescent="0.3">
      <c r="A390" s="1"/>
      <c r="B390" s="1"/>
      <c r="C390" s="1"/>
      <c r="D390" s="1"/>
      <c r="E390" s="1"/>
      <c r="F390" s="1"/>
      <c r="G390" s="1"/>
    </row>
    <row r="391" spans="1:7" x14ac:dyDescent="0.3">
      <c r="A391" s="1"/>
      <c r="B391" s="1"/>
      <c r="C391" s="1"/>
      <c r="D391" s="1"/>
      <c r="E391" s="1"/>
      <c r="F391" s="1"/>
      <c r="G391" s="1"/>
    </row>
    <row r="392" spans="1:7" x14ac:dyDescent="0.3">
      <c r="A392" s="1"/>
      <c r="B392" s="1"/>
      <c r="C392" s="1"/>
      <c r="D392" s="1"/>
      <c r="E392" s="1"/>
      <c r="F392" s="1"/>
      <c r="G392" s="1"/>
    </row>
    <row r="393" spans="1:7" x14ac:dyDescent="0.3">
      <c r="A393" s="1"/>
      <c r="B393" s="1"/>
      <c r="C393" s="1"/>
      <c r="D393" s="1"/>
      <c r="E393" s="1"/>
      <c r="F393" s="1"/>
      <c r="G393" s="1"/>
    </row>
    <row r="394" spans="1:7" x14ac:dyDescent="0.3">
      <c r="A394" s="1"/>
      <c r="B394" s="1"/>
      <c r="C394" s="1"/>
      <c r="D394" s="1"/>
      <c r="E394" s="1"/>
      <c r="F394" s="1"/>
      <c r="G394" s="1"/>
    </row>
    <row r="395" spans="1:7" x14ac:dyDescent="0.3">
      <c r="A395" s="1"/>
      <c r="B395" s="1"/>
      <c r="C395" s="1"/>
      <c r="D395" s="1"/>
      <c r="E395" s="1"/>
      <c r="F395" s="1"/>
      <c r="G395" s="1"/>
    </row>
    <row r="396" spans="1:7" x14ac:dyDescent="0.3">
      <c r="A396" s="1"/>
      <c r="B396" s="1"/>
      <c r="C396" s="1"/>
      <c r="D396" s="1"/>
      <c r="E396" s="1"/>
      <c r="F396" s="1"/>
      <c r="G396" s="1"/>
    </row>
    <row r="397" spans="1:7" x14ac:dyDescent="0.3">
      <c r="A397" s="1"/>
      <c r="B397" s="1"/>
      <c r="C397" s="1"/>
      <c r="D397" s="1"/>
      <c r="E397" s="1"/>
      <c r="F397" s="1"/>
      <c r="G397" s="1"/>
    </row>
    <row r="398" spans="1:7" x14ac:dyDescent="0.3">
      <c r="A398" s="1"/>
      <c r="B398" s="1"/>
      <c r="C398" s="1"/>
      <c r="D398" s="1"/>
      <c r="E398" s="1"/>
      <c r="F398" s="1"/>
      <c r="G398" s="1"/>
    </row>
    <row r="399" spans="1:7" x14ac:dyDescent="0.3">
      <c r="A399" s="1"/>
      <c r="B399" s="1"/>
      <c r="C399" s="1"/>
      <c r="D399" s="1"/>
      <c r="E399" s="1"/>
      <c r="F399" s="1"/>
      <c r="G399" s="1"/>
    </row>
    <row r="400" spans="1:7" x14ac:dyDescent="0.3">
      <c r="A400" s="1"/>
      <c r="B400" s="1"/>
      <c r="C400" s="1"/>
      <c r="D400" s="1"/>
      <c r="E400" s="1"/>
      <c r="F400" s="1"/>
      <c r="G400" s="1"/>
    </row>
    <row r="401" spans="1:7" x14ac:dyDescent="0.3">
      <c r="A401" s="1"/>
      <c r="B401" s="1"/>
      <c r="C401" s="1"/>
      <c r="D401" s="1"/>
      <c r="E401" s="1"/>
      <c r="F401" s="1"/>
      <c r="G401" s="1"/>
    </row>
    <row r="402" spans="1:7" x14ac:dyDescent="0.3">
      <c r="A402" s="1"/>
      <c r="B402" s="1"/>
      <c r="C402" s="1"/>
      <c r="D402" s="1"/>
      <c r="E402" s="1"/>
      <c r="F402" s="1"/>
      <c r="G402" s="1"/>
    </row>
    <row r="403" spans="1:7" x14ac:dyDescent="0.3">
      <c r="A403" s="1"/>
      <c r="B403" s="1"/>
      <c r="C403" s="1"/>
      <c r="D403" s="1"/>
      <c r="E403" s="1"/>
      <c r="F403" s="1"/>
      <c r="G403" s="1"/>
    </row>
    <row r="404" spans="1:7" x14ac:dyDescent="0.3">
      <c r="A404" s="1"/>
      <c r="B404" s="1"/>
      <c r="C404" s="1"/>
      <c r="D404" s="1"/>
      <c r="E404" s="1"/>
      <c r="F404" s="1"/>
      <c r="G404" s="1"/>
    </row>
    <row r="405" spans="1:7" x14ac:dyDescent="0.3">
      <c r="A405" s="1"/>
      <c r="B405" s="1"/>
      <c r="C405" s="1"/>
      <c r="D405" s="1"/>
      <c r="E405" s="1"/>
      <c r="F405" s="1"/>
      <c r="G405" s="1"/>
    </row>
    <row r="406" spans="1:7" x14ac:dyDescent="0.3">
      <c r="A406" s="1"/>
      <c r="B406" s="1"/>
      <c r="C406" s="1"/>
      <c r="D406" s="1"/>
      <c r="E406" s="1"/>
      <c r="F406" s="1"/>
      <c r="G406" s="1"/>
    </row>
    <row r="407" spans="1:7" x14ac:dyDescent="0.3">
      <c r="A407" s="1"/>
      <c r="B407" s="1"/>
      <c r="C407" s="1"/>
      <c r="D407" s="1"/>
      <c r="E407" s="1"/>
      <c r="F407" s="1"/>
      <c r="G407" s="1"/>
    </row>
    <row r="408" spans="1:7" x14ac:dyDescent="0.3">
      <c r="A408" s="1"/>
      <c r="B408" s="1"/>
      <c r="C408" s="1"/>
      <c r="D408" s="1"/>
      <c r="E408" s="1"/>
      <c r="F408" s="1"/>
      <c r="G408" s="1"/>
    </row>
    <row r="409" spans="1:7" x14ac:dyDescent="0.3">
      <c r="A409" s="1"/>
      <c r="B409" s="1"/>
      <c r="C409" s="1"/>
      <c r="D409" s="1"/>
      <c r="E409" s="1"/>
      <c r="F409" s="1"/>
      <c r="G409" s="1"/>
    </row>
    <row r="410" spans="1:7" x14ac:dyDescent="0.3">
      <c r="A410" s="1"/>
      <c r="B410" s="1"/>
      <c r="C410" s="1"/>
      <c r="D410" s="1"/>
      <c r="E410" s="1"/>
      <c r="F410" s="1"/>
      <c r="G410" s="1"/>
    </row>
    <row r="411" spans="1:7" x14ac:dyDescent="0.3">
      <c r="A411" s="1"/>
      <c r="B411" s="1"/>
      <c r="C411" s="1"/>
      <c r="D411" s="1"/>
      <c r="E411" s="1"/>
      <c r="F411" s="1"/>
      <c r="G411" s="1"/>
    </row>
    <row r="412" spans="1:7" x14ac:dyDescent="0.3">
      <c r="A412" s="1"/>
      <c r="B412" s="1"/>
      <c r="C412" s="1"/>
      <c r="D412" s="1"/>
      <c r="E412" s="1"/>
      <c r="F412" s="1"/>
      <c r="G412" s="1"/>
    </row>
    <row r="413" spans="1:7" x14ac:dyDescent="0.3">
      <c r="A413" s="1"/>
      <c r="B413" s="1"/>
      <c r="C413" s="1"/>
      <c r="D413" s="1"/>
      <c r="E413" s="1"/>
      <c r="F413" s="1"/>
      <c r="G413" s="1"/>
    </row>
    <row r="414" spans="1:7" x14ac:dyDescent="0.3">
      <c r="A414" s="1"/>
      <c r="B414" s="1"/>
      <c r="C414" s="1"/>
      <c r="D414" s="1"/>
      <c r="E414" s="1"/>
      <c r="F414" s="1"/>
      <c r="G414" s="1"/>
    </row>
    <row r="415" spans="1:7" x14ac:dyDescent="0.3">
      <c r="A415" s="1"/>
      <c r="B415" s="1"/>
      <c r="C415" s="1"/>
      <c r="D415" s="1"/>
      <c r="E415" s="1"/>
      <c r="F415" s="1"/>
      <c r="G415" s="1"/>
    </row>
    <row r="416" spans="1:7" x14ac:dyDescent="0.3">
      <c r="A416" s="1"/>
      <c r="B416" s="1"/>
      <c r="C416" s="1"/>
      <c r="D416" s="1"/>
      <c r="E416" s="1"/>
      <c r="F416" s="1"/>
      <c r="G416" s="1"/>
    </row>
    <row r="417" spans="1:7" x14ac:dyDescent="0.3">
      <c r="A417" s="1"/>
      <c r="B417" s="1"/>
      <c r="C417" s="1"/>
      <c r="D417" s="1"/>
      <c r="E417" s="1"/>
      <c r="F417" s="1"/>
      <c r="G417" s="1"/>
    </row>
    <row r="418" spans="1:7" x14ac:dyDescent="0.3">
      <c r="A418" s="1"/>
      <c r="B418" s="1"/>
      <c r="C418" s="1"/>
      <c r="D418" s="1"/>
      <c r="E418" s="1"/>
      <c r="F418" s="1"/>
      <c r="G418" s="1"/>
    </row>
    <row r="419" spans="1:7" x14ac:dyDescent="0.3">
      <c r="A419" s="1"/>
      <c r="B419" s="1"/>
      <c r="C419" s="1"/>
      <c r="D419" s="1"/>
      <c r="E419" s="1"/>
      <c r="F419" s="1"/>
      <c r="G419" s="1"/>
    </row>
    <row r="420" spans="1:7" x14ac:dyDescent="0.3">
      <c r="A420" s="1"/>
      <c r="B420" s="1"/>
      <c r="C420" s="1"/>
      <c r="D420" s="1"/>
      <c r="E420" s="1"/>
      <c r="F420" s="1"/>
      <c r="G420" s="1"/>
    </row>
    <row r="421" spans="1:7" x14ac:dyDescent="0.3">
      <c r="A421" s="1"/>
      <c r="B421" s="1"/>
      <c r="C421" s="1"/>
      <c r="D421" s="1"/>
      <c r="E421" s="1"/>
      <c r="F421" s="1"/>
      <c r="G421" s="1"/>
    </row>
    <row r="422" spans="1:7" x14ac:dyDescent="0.3">
      <c r="A422" s="1"/>
      <c r="B422" s="1"/>
      <c r="C422" s="1"/>
      <c r="D422" s="1"/>
      <c r="E422" s="1"/>
      <c r="F422" s="1"/>
      <c r="G422" s="1"/>
    </row>
    <row r="423" spans="1:7" x14ac:dyDescent="0.3">
      <c r="A423" s="1"/>
      <c r="B423" s="1"/>
      <c r="C423" s="1"/>
      <c r="D423" s="1"/>
      <c r="E423" s="1"/>
      <c r="F423" s="1"/>
      <c r="G423" s="1"/>
    </row>
    <row r="424" spans="1:7" x14ac:dyDescent="0.3">
      <c r="A424" s="1"/>
      <c r="B424" s="1"/>
      <c r="C424" s="1"/>
      <c r="D424" s="1"/>
      <c r="E424" s="1"/>
      <c r="F424" s="1"/>
      <c r="G424" s="1"/>
    </row>
    <row r="425" spans="1:7" x14ac:dyDescent="0.3">
      <c r="A425" s="1"/>
      <c r="B425" s="1"/>
      <c r="C425" s="1"/>
      <c r="D425" s="1"/>
      <c r="E425" s="1"/>
      <c r="F425" s="1"/>
      <c r="G425" s="1"/>
    </row>
    <row r="426" spans="1:7" x14ac:dyDescent="0.3">
      <c r="A426" s="1"/>
      <c r="B426" s="1"/>
      <c r="C426" s="1"/>
      <c r="D426" s="1"/>
      <c r="E426" s="1"/>
      <c r="F426" s="1"/>
      <c r="G426" s="1"/>
    </row>
    <row r="427" spans="1:7" x14ac:dyDescent="0.3">
      <c r="A427" s="1"/>
      <c r="B427" s="1"/>
      <c r="C427" s="1"/>
      <c r="D427" s="1"/>
      <c r="E427" s="1"/>
      <c r="F427" s="1"/>
      <c r="G427" s="1"/>
    </row>
    <row r="428" spans="1:7" x14ac:dyDescent="0.3">
      <c r="A428" s="1"/>
      <c r="B428" s="1"/>
      <c r="C428" s="1"/>
      <c r="D428" s="1"/>
      <c r="E428" s="1"/>
      <c r="F428" s="1"/>
      <c r="G428" s="1"/>
    </row>
    <row r="429" spans="1:7" x14ac:dyDescent="0.3">
      <c r="A429" s="1"/>
      <c r="B429" s="1"/>
      <c r="C429" s="1"/>
      <c r="D429" s="1"/>
      <c r="E429" s="1"/>
      <c r="F429" s="1"/>
      <c r="G429" s="1"/>
    </row>
    <row r="430" spans="1:7" x14ac:dyDescent="0.3">
      <c r="A430" s="1"/>
      <c r="B430" s="1"/>
      <c r="C430" s="1"/>
      <c r="D430" s="1"/>
      <c r="E430" s="1"/>
      <c r="F430" s="1"/>
      <c r="G430" s="1"/>
    </row>
    <row r="431" spans="1:7" x14ac:dyDescent="0.3">
      <c r="A431" s="1"/>
      <c r="B431" s="1"/>
      <c r="C431" s="1"/>
      <c r="D431" s="1"/>
      <c r="E431" s="1"/>
      <c r="F431" s="1"/>
      <c r="G431" s="1"/>
    </row>
    <row r="432" spans="1:7" x14ac:dyDescent="0.3">
      <c r="A432" s="1"/>
      <c r="B432" s="1"/>
      <c r="C432" s="1"/>
      <c r="D432" s="1"/>
      <c r="E432" s="1"/>
      <c r="F432" s="1"/>
      <c r="G432" s="1"/>
    </row>
    <row r="433" spans="1:7" x14ac:dyDescent="0.3">
      <c r="A433" s="1"/>
      <c r="B433" s="1"/>
      <c r="C433" s="1"/>
      <c r="D433" s="1"/>
      <c r="E433" s="1"/>
      <c r="F433" s="1"/>
      <c r="G433" s="1"/>
    </row>
    <row r="434" spans="1:7" x14ac:dyDescent="0.3">
      <c r="A434" s="1"/>
      <c r="B434" s="1"/>
      <c r="C434" s="1"/>
      <c r="D434" s="1"/>
      <c r="E434" s="1"/>
      <c r="F434" s="1"/>
      <c r="G434" s="1"/>
    </row>
    <row r="435" spans="1:7" x14ac:dyDescent="0.3">
      <c r="A435" s="1"/>
      <c r="B435" s="1"/>
      <c r="C435" s="1"/>
      <c r="D435" s="1"/>
      <c r="E435" s="1"/>
      <c r="F435" s="1"/>
      <c r="G435" s="1"/>
    </row>
    <row r="436" spans="1:7" x14ac:dyDescent="0.3">
      <c r="A436" s="1"/>
      <c r="B436" s="1"/>
      <c r="C436" s="1"/>
      <c r="D436" s="1"/>
      <c r="E436" s="1"/>
      <c r="F436" s="1"/>
      <c r="G436" s="1"/>
    </row>
    <row r="437" spans="1:7" x14ac:dyDescent="0.3">
      <c r="A437" s="1"/>
      <c r="B437" s="1"/>
      <c r="C437" s="1"/>
      <c r="D437" s="1"/>
      <c r="E437" s="1"/>
      <c r="F437" s="1"/>
      <c r="G437" s="1"/>
    </row>
    <row r="438" spans="1:7" x14ac:dyDescent="0.3">
      <c r="A438" s="1"/>
      <c r="B438" s="1"/>
      <c r="C438" s="1"/>
      <c r="D438" s="1"/>
      <c r="E438" s="1"/>
      <c r="F438" s="1"/>
      <c r="G438" s="1"/>
    </row>
    <row r="439" spans="1:7" x14ac:dyDescent="0.3">
      <c r="A439" s="1"/>
      <c r="B439" s="1"/>
      <c r="C439" s="1"/>
      <c r="D439" s="1"/>
      <c r="E439" s="1"/>
      <c r="F439" s="1"/>
      <c r="G439" s="1"/>
    </row>
    <row r="440" spans="1:7" x14ac:dyDescent="0.3">
      <c r="A440" s="1"/>
      <c r="B440" s="1"/>
      <c r="C440" s="1"/>
      <c r="D440" s="1"/>
      <c r="E440" s="1"/>
      <c r="F440" s="1"/>
      <c r="G440" s="1"/>
    </row>
    <row r="441" spans="1:7" x14ac:dyDescent="0.3">
      <c r="A441" s="1"/>
      <c r="B441" s="1"/>
      <c r="C441" s="1"/>
      <c r="D441" s="1"/>
      <c r="E441" s="1"/>
      <c r="F441" s="1"/>
      <c r="G441" s="1"/>
    </row>
    <row r="442" spans="1:7" x14ac:dyDescent="0.3">
      <c r="A442" s="1"/>
      <c r="B442" s="1"/>
      <c r="C442" s="1"/>
      <c r="D442" s="1"/>
      <c r="E442" s="1"/>
      <c r="F442" s="1"/>
      <c r="G442" s="1"/>
    </row>
    <row r="443" spans="1:7" x14ac:dyDescent="0.3">
      <c r="A443" s="1"/>
      <c r="B443" s="1"/>
      <c r="C443" s="1"/>
      <c r="D443" s="1"/>
      <c r="E443" s="1"/>
      <c r="F443" s="1"/>
      <c r="G443" s="1"/>
    </row>
    <row r="444" spans="1:7" x14ac:dyDescent="0.3">
      <c r="A444" s="1"/>
      <c r="B444" s="1"/>
      <c r="C444" s="1"/>
      <c r="D444" s="1"/>
      <c r="E444" s="1"/>
      <c r="F444" s="1"/>
      <c r="G444" s="1"/>
    </row>
    <row r="445" spans="1:7" x14ac:dyDescent="0.3">
      <c r="A445" s="1"/>
      <c r="B445" s="1"/>
      <c r="C445" s="1"/>
      <c r="D445" s="1"/>
      <c r="E445" s="1"/>
      <c r="F445" s="1"/>
      <c r="G445" s="1"/>
    </row>
    <row r="446" spans="1:7" x14ac:dyDescent="0.3">
      <c r="A446" s="1"/>
      <c r="B446" s="1"/>
      <c r="C446" s="1"/>
      <c r="D446" s="1"/>
      <c r="E446" s="1"/>
      <c r="F446" s="1"/>
      <c r="G446" s="1"/>
    </row>
    <row r="447" spans="1:7" x14ac:dyDescent="0.3">
      <c r="A447" s="1"/>
      <c r="B447" s="1"/>
      <c r="C447" s="1"/>
      <c r="D447" s="1"/>
      <c r="E447" s="1"/>
      <c r="F447" s="1"/>
      <c r="G447" s="1"/>
    </row>
    <row r="448" spans="1:7" x14ac:dyDescent="0.3">
      <c r="A448" s="1"/>
      <c r="B448" s="1"/>
      <c r="C448" s="1"/>
      <c r="D448" s="1"/>
      <c r="E448" s="1"/>
      <c r="F448" s="1"/>
      <c r="G448" s="1"/>
    </row>
    <row r="449" spans="1:7" x14ac:dyDescent="0.3">
      <c r="A449" s="1"/>
      <c r="B449" s="1"/>
      <c r="C449" s="1"/>
      <c r="D449" s="1"/>
      <c r="E449" s="1"/>
      <c r="F449" s="1"/>
      <c r="G449" s="1"/>
    </row>
    <row r="450" spans="1:7" x14ac:dyDescent="0.3">
      <c r="A450" s="1"/>
      <c r="B450" s="1"/>
      <c r="C450" s="1"/>
      <c r="D450" s="1"/>
      <c r="E450" s="1"/>
      <c r="F450" s="1"/>
      <c r="G450" s="1"/>
    </row>
    <row r="451" spans="1:7" x14ac:dyDescent="0.3">
      <c r="A451" s="1"/>
      <c r="B451" s="1"/>
      <c r="C451" s="1"/>
      <c r="D451" s="1"/>
      <c r="E451" s="1"/>
      <c r="F451" s="1"/>
      <c r="G451" s="1"/>
    </row>
    <row r="452" spans="1:7" x14ac:dyDescent="0.3">
      <c r="A452" s="1"/>
      <c r="B452" s="1"/>
      <c r="C452" s="1"/>
      <c r="D452" s="1"/>
      <c r="E452" s="1"/>
      <c r="F452" s="1"/>
      <c r="G452" s="1"/>
    </row>
    <row r="453" spans="1:7" x14ac:dyDescent="0.3">
      <c r="A453" s="1"/>
      <c r="B453" s="1"/>
      <c r="C453" s="1"/>
      <c r="D453" s="1"/>
      <c r="E453" s="1"/>
      <c r="F453" s="1"/>
      <c r="G453" s="1"/>
    </row>
    <row r="454" spans="1:7" x14ac:dyDescent="0.3">
      <c r="A454" s="1"/>
      <c r="B454" s="1"/>
      <c r="C454" s="1"/>
      <c r="D454" s="1"/>
      <c r="E454" s="1"/>
      <c r="F454" s="1"/>
      <c r="G454" s="1"/>
    </row>
    <row r="455" spans="1:7" x14ac:dyDescent="0.3">
      <c r="A455" s="1"/>
      <c r="B455" s="1"/>
      <c r="C455" s="1"/>
      <c r="D455" s="1"/>
      <c r="E455" s="1"/>
      <c r="F455" s="1"/>
      <c r="G455" s="1"/>
    </row>
    <row r="456" spans="1:7" x14ac:dyDescent="0.3">
      <c r="A456" s="1"/>
      <c r="B456" s="1"/>
      <c r="C456" s="1"/>
      <c r="D456" s="1"/>
      <c r="E456" s="1"/>
      <c r="F456" s="1"/>
      <c r="G456" s="1"/>
    </row>
    <row r="457" spans="1:7" x14ac:dyDescent="0.3">
      <c r="A457" s="1"/>
      <c r="B457" s="1"/>
      <c r="C457" s="1"/>
      <c r="D457" s="1"/>
      <c r="E457" s="1"/>
      <c r="F457" s="1"/>
      <c r="G457" s="1"/>
    </row>
    <row r="458" spans="1:7" x14ac:dyDescent="0.3">
      <c r="A458" s="1"/>
      <c r="B458" s="1"/>
      <c r="C458" s="1"/>
      <c r="D458" s="1"/>
      <c r="E458" s="1"/>
      <c r="F458" s="1"/>
      <c r="G458" s="1"/>
    </row>
    <row r="459" spans="1:7" x14ac:dyDescent="0.3">
      <c r="A459" s="1"/>
      <c r="B459" s="1"/>
      <c r="C459" s="1"/>
      <c r="D459" s="1"/>
      <c r="E459" s="1"/>
      <c r="F459" s="1"/>
      <c r="G459" s="1"/>
    </row>
    <row r="460" spans="1:7" x14ac:dyDescent="0.3">
      <c r="A460" s="1"/>
      <c r="B460" s="1"/>
      <c r="C460" s="1"/>
      <c r="D460" s="1"/>
      <c r="E460" s="1"/>
      <c r="F460" s="1"/>
      <c r="G460" s="1"/>
    </row>
    <row r="461" spans="1:7" x14ac:dyDescent="0.3">
      <c r="A461" s="1"/>
      <c r="B461" s="1"/>
      <c r="C461" s="1"/>
      <c r="D461" s="1"/>
      <c r="E461" s="1"/>
      <c r="F461" s="1"/>
      <c r="G461" s="1"/>
    </row>
    <row r="462" spans="1:7" x14ac:dyDescent="0.3">
      <c r="A462" s="1"/>
      <c r="B462" s="1"/>
      <c r="C462" s="1"/>
      <c r="D462" s="1"/>
      <c r="E462" s="1"/>
      <c r="F462" s="1"/>
      <c r="G462" s="1"/>
    </row>
    <row r="463" spans="1:7" x14ac:dyDescent="0.3">
      <c r="A463" s="1"/>
      <c r="B463" s="1"/>
      <c r="C463" s="1"/>
      <c r="D463" s="1"/>
      <c r="E463" s="1"/>
      <c r="F463" s="1"/>
      <c r="G463" s="1"/>
    </row>
    <row r="464" spans="1:7" x14ac:dyDescent="0.3">
      <c r="A464" s="1"/>
      <c r="B464" s="1"/>
      <c r="C464" s="1"/>
      <c r="D464" s="1"/>
      <c r="E464" s="1"/>
      <c r="F464" s="1"/>
      <c r="G464" s="1"/>
    </row>
    <row r="465" spans="1:7" x14ac:dyDescent="0.3">
      <c r="A465" s="1"/>
      <c r="B465" s="1"/>
      <c r="C465" s="1"/>
      <c r="D465" s="1"/>
      <c r="E465" s="1"/>
      <c r="F465" s="1"/>
      <c r="G465" s="1"/>
    </row>
    <row r="466" spans="1:7" x14ac:dyDescent="0.3">
      <c r="A466" s="1"/>
      <c r="B466" s="1"/>
      <c r="C466" s="1"/>
      <c r="D466" s="1"/>
      <c r="E466" s="1"/>
      <c r="F466" s="1"/>
      <c r="G466" s="1"/>
    </row>
    <row r="467" spans="1:7" x14ac:dyDescent="0.3">
      <c r="A467" s="1"/>
      <c r="B467" s="1"/>
      <c r="C467" s="1"/>
      <c r="D467" s="1"/>
      <c r="E467" s="1"/>
      <c r="F467" s="1"/>
      <c r="G467" s="1"/>
    </row>
    <row r="468" spans="1:7" x14ac:dyDescent="0.3">
      <c r="A468" s="1"/>
      <c r="B468" s="1"/>
      <c r="C468" s="1"/>
      <c r="D468" s="1"/>
      <c r="E468" s="1"/>
      <c r="F468" s="1"/>
      <c r="G468" s="1"/>
    </row>
    <row r="469" spans="1:7" x14ac:dyDescent="0.3">
      <c r="A469" s="1"/>
      <c r="B469" s="1"/>
      <c r="C469" s="1"/>
      <c r="D469" s="1"/>
      <c r="E469" s="1"/>
      <c r="F469" s="1"/>
      <c r="G469" s="1"/>
    </row>
    <row r="470" spans="1:7" x14ac:dyDescent="0.3">
      <c r="A470" s="1"/>
      <c r="B470" s="1"/>
      <c r="C470" s="1"/>
      <c r="D470" s="1"/>
      <c r="E470" s="1"/>
      <c r="F470" s="1"/>
      <c r="G470" s="1"/>
    </row>
    <row r="471" spans="1:7" x14ac:dyDescent="0.3">
      <c r="A471" s="1"/>
      <c r="B471" s="1"/>
      <c r="C471" s="1"/>
      <c r="D471" s="1"/>
      <c r="E471" s="1"/>
      <c r="F471" s="1"/>
      <c r="G471" s="1"/>
    </row>
    <row r="472" spans="1:7" x14ac:dyDescent="0.3">
      <c r="A472" s="1"/>
      <c r="B472" s="1"/>
      <c r="C472" s="1"/>
      <c r="D472" s="1"/>
      <c r="E472" s="1"/>
      <c r="F472" s="1"/>
      <c r="G472" s="1"/>
    </row>
    <row r="473" spans="1:7" x14ac:dyDescent="0.3">
      <c r="A473" s="1"/>
      <c r="B473" s="1"/>
      <c r="C473" s="1"/>
      <c r="D473" s="1"/>
      <c r="E473" s="1"/>
      <c r="F473" s="1"/>
      <c r="G473" s="1"/>
    </row>
    <row r="474" spans="1:7" x14ac:dyDescent="0.3">
      <c r="A474" s="1"/>
      <c r="B474" s="1"/>
      <c r="C474" s="1"/>
      <c r="D474" s="1"/>
      <c r="E474" s="1"/>
      <c r="F474" s="1"/>
      <c r="G474" s="1"/>
    </row>
    <row r="475" spans="1:7" x14ac:dyDescent="0.3">
      <c r="A475" s="1"/>
      <c r="B475" s="1"/>
      <c r="C475" s="1"/>
      <c r="D475" s="1"/>
      <c r="E475" s="1"/>
      <c r="F475" s="1"/>
      <c r="G475" s="1"/>
    </row>
    <row r="476" spans="1:7" x14ac:dyDescent="0.3">
      <c r="A476" s="1"/>
      <c r="B476" s="1"/>
      <c r="C476" s="1"/>
      <c r="D476" s="1"/>
      <c r="E476" s="1"/>
      <c r="F476" s="1"/>
      <c r="G476" s="1"/>
    </row>
    <row r="477" spans="1:7" x14ac:dyDescent="0.3">
      <c r="A477" s="1"/>
      <c r="B477" s="1"/>
      <c r="C477" s="1"/>
      <c r="D477" s="1"/>
      <c r="E477" s="1"/>
      <c r="F477" s="1"/>
      <c r="G477" s="1"/>
    </row>
    <row r="478" spans="1:7" x14ac:dyDescent="0.3">
      <c r="A478" s="1"/>
      <c r="B478" s="1"/>
      <c r="C478" s="1"/>
      <c r="D478" s="1"/>
      <c r="E478" s="1"/>
      <c r="F478" s="1"/>
      <c r="G478" s="1"/>
    </row>
    <row r="479" spans="1:7" x14ac:dyDescent="0.3">
      <c r="A479" s="1"/>
      <c r="B479" s="1"/>
      <c r="C479" s="1"/>
      <c r="D479" s="1"/>
      <c r="E479" s="1"/>
      <c r="F479" s="1"/>
      <c r="G479" s="1"/>
    </row>
    <row r="480" spans="1:7" x14ac:dyDescent="0.3">
      <c r="A480" s="1"/>
      <c r="B480" s="1"/>
      <c r="C480" s="1"/>
      <c r="D480" s="1"/>
      <c r="E480" s="1"/>
      <c r="F480" s="1"/>
      <c r="G480" s="1"/>
    </row>
    <row r="481" spans="1:7" x14ac:dyDescent="0.3">
      <c r="A481" s="1"/>
      <c r="B481" s="1"/>
      <c r="C481" s="1"/>
      <c r="D481" s="1"/>
      <c r="E481" s="1"/>
      <c r="F481" s="1"/>
      <c r="G481" s="1"/>
    </row>
    <row r="482" spans="1:7" x14ac:dyDescent="0.3">
      <c r="A482" s="1"/>
      <c r="B482" s="1"/>
      <c r="C482" s="1"/>
      <c r="D482" s="1"/>
      <c r="E482" s="1"/>
      <c r="F482" s="1"/>
      <c r="G482" s="1"/>
    </row>
    <row r="483" spans="1:7" x14ac:dyDescent="0.3">
      <c r="A483" s="1"/>
      <c r="B483" s="1"/>
      <c r="C483" s="1"/>
      <c r="D483" s="1"/>
      <c r="E483" s="1"/>
      <c r="F483" s="1"/>
      <c r="G483" s="1"/>
    </row>
    <row r="484" spans="1:7" x14ac:dyDescent="0.3">
      <c r="A484" s="1"/>
      <c r="B484" s="1"/>
      <c r="C484" s="1"/>
      <c r="D484" s="1"/>
      <c r="E484" s="1"/>
      <c r="F484" s="1"/>
      <c r="G484" s="1"/>
    </row>
    <row r="485" spans="1:7" x14ac:dyDescent="0.3">
      <c r="A485" s="1"/>
      <c r="B485" s="1"/>
      <c r="C485" s="1"/>
      <c r="D485" s="1"/>
      <c r="E485" s="1"/>
      <c r="F485" s="1"/>
      <c r="G485" s="1"/>
    </row>
    <row r="486" spans="1:7" x14ac:dyDescent="0.3">
      <c r="A486" s="1"/>
      <c r="B486" s="1"/>
      <c r="C486" s="1"/>
      <c r="D486" s="1"/>
      <c r="E486" s="1"/>
      <c r="F486" s="1"/>
      <c r="G486" s="1"/>
    </row>
    <row r="487" spans="1:7" x14ac:dyDescent="0.3">
      <c r="A487" s="1"/>
      <c r="B487" s="1"/>
      <c r="C487" s="1"/>
      <c r="D487" s="1"/>
      <c r="E487" s="1"/>
      <c r="F487" s="1"/>
      <c r="G487" s="1"/>
    </row>
    <row r="488" spans="1:7" x14ac:dyDescent="0.3">
      <c r="A488" s="1"/>
      <c r="B488" s="1"/>
      <c r="C488" s="1"/>
      <c r="D488" s="1"/>
      <c r="E488" s="1"/>
      <c r="F488" s="1"/>
      <c r="G488" s="1"/>
    </row>
    <row r="489" spans="1:7" x14ac:dyDescent="0.3">
      <c r="A489" s="1"/>
      <c r="B489" s="1"/>
      <c r="C489" s="1"/>
      <c r="D489" s="1"/>
      <c r="E489" s="1"/>
      <c r="F489" s="1"/>
      <c r="G489" s="1"/>
    </row>
    <row r="490" spans="1:7" x14ac:dyDescent="0.3">
      <c r="A490" s="1"/>
      <c r="B490" s="1"/>
      <c r="C490" s="1"/>
      <c r="D490" s="1"/>
      <c r="E490" s="1"/>
      <c r="F490" s="1"/>
      <c r="G490" s="1"/>
    </row>
    <row r="491" spans="1:7" x14ac:dyDescent="0.3">
      <c r="A491" s="1"/>
      <c r="B491" s="1"/>
      <c r="C491" s="1"/>
      <c r="D491" s="1"/>
      <c r="E491" s="1"/>
      <c r="F491" s="1"/>
      <c r="G491" s="1"/>
    </row>
    <row r="492" spans="1:7" x14ac:dyDescent="0.3">
      <c r="A492" s="1"/>
      <c r="B492" s="1"/>
      <c r="C492" s="1"/>
      <c r="D492" s="1"/>
      <c r="E492" s="1"/>
      <c r="F492" s="1"/>
      <c r="G492" s="1"/>
    </row>
    <row r="493" spans="1:7" x14ac:dyDescent="0.3">
      <c r="A493" s="1"/>
      <c r="B493" s="1"/>
      <c r="C493" s="1"/>
      <c r="D493" s="1"/>
      <c r="E493" s="1"/>
      <c r="F493" s="1"/>
      <c r="G493" s="1"/>
    </row>
    <row r="494" spans="1:7" x14ac:dyDescent="0.3">
      <c r="A494" s="1"/>
      <c r="B494" s="1"/>
      <c r="C494" s="1"/>
      <c r="D494" s="1"/>
      <c r="E494" s="1"/>
      <c r="F494" s="1"/>
      <c r="G494" s="1"/>
    </row>
    <row r="495" spans="1:7" x14ac:dyDescent="0.3">
      <c r="A495" s="1"/>
      <c r="B495" s="1"/>
      <c r="C495" s="1"/>
      <c r="D495" s="1"/>
      <c r="E495" s="1"/>
      <c r="F495" s="1"/>
      <c r="G495" s="1"/>
    </row>
    <row r="496" spans="1:7" x14ac:dyDescent="0.3">
      <c r="A496" s="1"/>
      <c r="B496" s="1"/>
      <c r="C496" s="1"/>
      <c r="D496" s="1"/>
      <c r="E496" s="1"/>
      <c r="F496" s="1"/>
      <c r="G496" s="1"/>
    </row>
    <row r="497" spans="1:7" x14ac:dyDescent="0.3">
      <c r="A497" s="1"/>
      <c r="B497" s="1"/>
      <c r="C497" s="1"/>
      <c r="D497" s="1"/>
      <c r="E497" s="1"/>
      <c r="F497" s="1"/>
      <c r="G497" s="1"/>
    </row>
    <row r="498" spans="1:7" x14ac:dyDescent="0.3">
      <c r="A498" s="1"/>
      <c r="B498" s="1"/>
      <c r="C498" s="1"/>
      <c r="D498" s="1"/>
      <c r="E498" s="1"/>
      <c r="F498" s="1"/>
      <c r="G498" s="1"/>
    </row>
    <row r="499" spans="1:7" x14ac:dyDescent="0.3">
      <c r="A499" s="1"/>
      <c r="B499" s="1"/>
      <c r="C499" s="1"/>
      <c r="D499" s="1"/>
      <c r="E499" s="1"/>
      <c r="F499" s="1"/>
      <c r="G499" s="1"/>
    </row>
    <row r="500" spans="1:7" x14ac:dyDescent="0.3">
      <c r="A500" s="1"/>
      <c r="B500" s="1"/>
      <c r="C500" s="1"/>
      <c r="D500" s="1"/>
      <c r="E500" s="1"/>
      <c r="F500" s="1"/>
      <c r="G500" s="1"/>
    </row>
    <row r="501" spans="1:7" x14ac:dyDescent="0.3">
      <c r="A501" s="1"/>
      <c r="B501" s="1"/>
      <c r="C501" s="1"/>
      <c r="D501" s="1"/>
      <c r="E501" s="1"/>
      <c r="F501" s="1"/>
      <c r="G501" s="1"/>
    </row>
    <row r="502" spans="1:7" x14ac:dyDescent="0.3">
      <c r="A502" s="1"/>
      <c r="B502" s="1"/>
      <c r="C502" s="1"/>
      <c r="D502" s="1"/>
      <c r="E502" s="1"/>
      <c r="F502" s="1"/>
      <c r="G502" s="1"/>
    </row>
    <row r="503" spans="1:7" x14ac:dyDescent="0.3">
      <c r="A503" s="1"/>
      <c r="B503" s="1"/>
      <c r="C503" s="1"/>
      <c r="D503" s="1"/>
      <c r="E503" s="1"/>
      <c r="F503" s="1"/>
      <c r="G503" s="1"/>
    </row>
    <row r="504" spans="1:7" x14ac:dyDescent="0.3">
      <c r="A504" s="1"/>
      <c r="B504" s="1"/>
      <c r="C504" s="1"/>
      <c r="D504" s="1"/>
      <c r="E504" s="1"/>
      <c r="F504" s="1"/>
      <c r="G504" s="1"/>
    </row>
    <row r="505" spans="1:7" x14ac:dyDescent="0.3">
      <c r="A505" s="1"/>
      <c r="B505" s="1"/>
      <c r="C505" s="1"/>
      <c r="D505" s="1"/>
      <c r="E505" s="1"/>
      <c r="F505" s="1"/>
      <c r="G505" s="1"/>
    </row>
    <row r="506" spans="1:7" x14ac:dyDescent="0.3">
      <c r="A506" s="1"/>
      <c r="B506" s="1"/>
      <c r="C506" s="1"/>
      <c r="D506" s="1"/>
      <c r="E506" s="1"/>
      <c r="F506" s="1"/>
      <c r="G506" s="1"/>
    </row>
    <row r="507" spans="1:7" x14ac:dyDescent="0.3">
      <c r="A507" s="1"/>
      <c r="B507" s="1"/>
      <c r="C507" s="1"/>
      <c r="D507" s="1"/>
      <c r="E507" s="1"/>
      <c r="F507" s="1"/>
      <c r="G507" s="1"/>
    </row>
    <row r="508" spans="1:7" x14ac:dyDescent="0.3">
      <c r="A508" s="1"/>
      <c r="B508" s="1"/>
      <c r="C508" s="1"/>
      <c r="D508" s="1"/>
      <c r="E508" s="1"/>
      <c r="F508" s="1"/>
      <c r="G508" s="1"/>
    </row>
    <row r="509" spans="1:7" x14ac:dyDescent="0.3">
      <c r="A509" s="1"/>
      <c r="B509" s="1"/>
      <c r="C509" s="1"/>
      <c r="D509" s="1"/>
      <c r="E509" s="1"/>
      <c r="F509" s="1"/>
      <c r="G509" s="1"/>
    </row>
    <row r="510" spans="1:7" x14ac:dyDescent="0.3">
      <c r="A510" s="1"/>
      <c r="B510" s="1"/>
      <c r="C510" s="1"/>
      <c r="D510" s="1"/>
      <c r="E510" s="1"/>
      <c r="F510" s="1"/>
      <c r="G510" s="1"/>
    </row>
    <row r="511" spans="1:7" x14ac:dyDescent="0.3">
      <c r="A511" s="1"/>
      <c r="B511" s="1"/>
      <c r="C511" s="1"/>
      <c r="D511" s="1"/>
      <c r="E511" s="1"/>
      <c r="F511" s="1"/>
      <c r="G511" s="1"/>
    </row>
    <row r="512" spans="1:7" x14ac:dyDescent="0.3">
      <c r="A512" s="1"/>
      <c r="B512" s="1"/>
      <c r="C512" s="1"/>
      <c r="D512" s="1"/>
      <c r="E512" s="1"/>
      <c r="F512" s="1"/>
      <c r="G512" s="1"/>
    </row>
    <row r="513" spans="1:7" x14ac:dyDescent="0.3">
      <c r="A513" s="1"/>
      <c r="B513" s="1"/>
      <c r="C513" s="1"/>
      <c r="D513" s="1"/>
      <c r="E513" s="1"/>
      <c r="F513" s="1"/>
      <c r="G513" s="1"/>
    </row>
    <row r="514" spans="1:7" x14ac:dyDescent="0.3">
      <c r="A514" s="1"/>
      <c r="B514" s="1"/>
      <c r="C514" s="1"/>
      <c r="D514" s="1"/>
      <c r="E514" s="1"/>
      <c r="F514" s="1"/>
      <c r="G514" s="1"/>
    </row>
    <row r="515" spans="1:7" x14ac:dyDescent="0.3">
      <c r="A515" s="1"/>
      <c r="B515" s="1"/>
      <c r="C515" s="1"/>
      <c r="D515" s="1"/>
      <c r="E515" s="1"/>
      <c r="F515" s="1"/>
      <c r="G515" s="1"/>
    </row>
    <row r="516" spans="1:7" x14ac:dyDescent="0.3">
      <c r="A516" s="1"/>
      <c r="B516" s="1"/>
      <c r="C516" s="1"/>
      <c r="D516" s="1"/>
      <c r="E516" s="1"/>
      <c r="F516" s="1"/>
      <c r="G516" s="1"/>
    </row>
    <row r="517" spans="1:7" x14ac:dyDescent="0.3">
      <c r="A517" s="1"/>
      <c r="B517" s="1"/>
      <c r="C517" s="1"/>
      <c r="D517" s="1"/>
      <c r="E517" s="1"/>
      <c r="F517" s="1"/>
      <c r="G517" s="1"/>
    </row>
    <row r="518" spans="1:7" x14ac:dyDescent="0.3">
      <c r="A518" s="1"/>
      <c r="B518" s="1"/>
      <c r="C518" s="1"/>
      <c r="D518" s="1"/>
      <c r="E518" s="1"/>
      <c r="F518" s="1"/>
      <c r="G518" s="1"/>
    </row>
    <row r="519" spans="1:7" x14ac:dyDescent="0.3">
      <c r="A519" s="1"/>
      <c r="B519" s="1"/>
      <c r="C519" s="1"/>
      <c r="D519" s="1"/>
      <c r="E519" s="1"/>
      <c r="F519" s="1"/>
      <c r="G519" s="1"/>
    </row>
    <row r="520" spans="1:7" x14ac:dyDescent="0.3">
      <c r="A520" s="1"/>
      <c r="B520" s="1"/>
      <c r="C520" s="1"/>
      <c r="D520" s="1"/>
      <c r="E520" s="1"/>
      <c r="F520" s="1"/>
      <c r="G520" s="1"/>
    </row>
    <row r="521" spans="1:7" x14ac:dyDescent="0.3">
      <c r="A521" s="1"/>
      <c r="B521" s="1"/>
      <c r="C521" s="1"/>
      <c r="D521" s="1"/>
      <c r="E521" s="1"/>
      <c r="F521" s="1"/>
      <c r="G521" s="1"/>
    </row>
    <row r="522" spans="1:7" x14ac:dyDescent="0.3">
      <c r="A522" s="1"/>
      <c r="B522" s="1"/>
      <c r="C522" s="1"/>
      <c r="D522" s="1"/>
      <c r="E522" s="1"/>
      <c r="F522" s="1"/>
      <c r="G522" s="1"/>
    </row>
    <row r="523" spans="1:7" x14ac:dyDescent="0.3">
      <c r="A523" s="1"/>
      <c r="B523" s="1"/>
      <c r="C523" s="1"/>
      <c r="D523" s="1"/>
      <c r="E523" s="1"/>
      <c r="F523" s="1"/>
      <c r="G523" s="1"/>
    </row>
    <row r="524" spans="1:7" x14ac:dyDescent="0.3">
      <c r="A524" s="1"/>
      <c r="B524" s="1"/>
      <c r="C524" s="1"/>
      <c r="D524" s="1"/>
      <c r="E524" s="1"/>
      <c r="F524" s="1"/>
      <c r="G524" s="1"/>
    </row>
    <row r="525" spans="1:7" x14ac:dyDescent="0.3">
      <c r="A525" s="1"/>
      <c r="B525" s="1"/>
      <c r="C525" s="1"/>
      <c r="D525" s="1"/>
      <c r="E525" s="1"/>
      <c r="F525" s="1"/>
      <c r="G525" s="1"/>
    </row>
    <row r="526" spans="1:7" x14ac:dyDescent="0.3">
      <c r="A526" s="1"/>
      <c r="B526" s="1"/>
      <c r="C526" s="1"/>
      <c r="D526" s="1"/>
      <c r="E526" s="1"/>
      <c r="F526" s="1"/>
      <c r="G526" s="1"/>
    </row>
    <row r="527" spans="1:7" x14ac:dyDescent="0.3">
      <c r="A527" s="1"/>
      <c r="B527" s="1"/>
      <c r="C527" s="1"/>
      <c r="D527" s="1"/>
      <c r="E527" s="1"/>
      <c r="F527" s="1"/>
      <c r="G527" s="1"/>
    </row>
    <row r="528" spans="1:7" x14ac:dyDescent="0.3">
      <c r="A528" s="1"/>
      <c r="B528" s="1"/>
      <c r="C528" s="1"/>
      <c r="D528" s="1"/>
      <c r="E528" s="1"/>
      <c r="F528" s="1"/>
      <c r="G528" s="1"/>
    </row>
    <row r="529" spans="1:7" x14ac:dyDescent="0.3">
      <c r="A529" s="1"/>
      <c r="B529" s="1"/>
      <c r="C529" s="1"/>
      <c r="D529" s="1"/>
      <c r="E529" s="1"/>
      <c r="F529" s="1"/>
      <c r="G529" s="1"/>
    </row>
    <row r="530" spans="1:7" x14ac:dyDescent="0.3">
      <c r="A530" s="1"/>
      <c r="B530" s="1"/>
      <c r="C530" s="1"/>
      <c r="D530" s="1"/>
      <c r="E530" s="1"/>
      <c r="F530" s="1"/>
      <c r="G530" s="1"/>
    </row>
    <row r="531" spans="1:7" x14ac:dyDescent="0.3">
      <c r="A531" s="1"/>
      <c r="B531" s="1"/>
      <c r="C531" s="1"/>
      <c r="D531" s="1"/>
      <c r="E531" s="1"/>
      <c r="F531" s="1"/>
      <c r="G531" s="1"/>
    </row>
    <row r="532" spans="1:7" x14ac:dyDescent="0.3">
      <c r="A532" s="1"/>
      <c r="B532" s="1"/>
      <c r="C532" s="1"/>
      <c r="D532" s="1"/>
      <c r="E532" s="1"/>
      <c r="F532" s="1"/>
      <c r="G532" s="1"/>
    </row>
    <row r="533" spans="1:7" x14ac:dyDescent="0.3">
      <c r="A533" s="1"/>
      <c r="B533" s="1"/>
      <c r="C533" s="1"/>
      <c r="D533" s="1"/>
      <c r="E533" s="1"/>
      <c r="F533" s="1"/>
      <c r="G533" s="1"/>
    </row>
    <row r="534" spans="1:7" x14ac:dyDescent="0.3">
      <c r="A534" s="1"/>
      <c r="B534" s="1"/>
      <c r="C534" s="1"/>
      <c r="D534" s="1"/>
      <c r="E534" s="1"/>
      <c r="F534" s="1"/>
      <c r="G534" s="1"/>
    </row>
    <row r="535" spans="1:7" x14ac:dyDescent="0.3">
      <c r="A535" s="1"/>
      <c r="B535" s="1"/>
      <c r="C535" s="1"/>
      <c r="D535" s="1"/>
      <c r="E535" s="1"/>
      <c r="F535" s="1"/>
      <c r="G535" s="1"/>
    </row>
    <row r="536" spans="1:7" x14ac:dyDescent="0.3">
      <c r="A536" s="1"/>
      <c r="B536" s="1"/>
      <c r="C536" s="1"/>
      <c r="D536" s="1"/>
      <c r="E536" s="1"/>
      <c r="F536" s="1"/>
      <c r="G536" s="1"/>
    </row>
    <row r="537" spans="1:7" x14ac:dyDescent="0.3">
      <c r="A537" s="1"/>
      <c r="B537" s="1"/>
      <c r="C537" s="1"/>
      <c r="D537" s="1"/>
      <c r="E537" s="1"/>
      <c r="F537" s="1"/>
      <c r="G537" s="1"/>
    </row>
    <row r="538" spans="1:7" x14ac:dyDescent="0.3">
      <c r="A538" s="1"/>
      <c r="B538" s="1"/>
      <c r="C538" s="1"/>
      <c r="D538" s="1"/>
      <c r="E538" s="1"/>
      <c r="F538" s="1"/>
      <c r="G538" s="1"/>
    </row>
    <row r="539" spans="1:7" x14ac:dyDescent="0.3">
      <c r="A539" s="1"/>
      <c r="B539" s="1"/>
      <c r="C539" s="1"/>
      <c r="D539" s="1"/>
      <c r="E539" s="1"/>
      <c r="F539" s="1"/>
      <c r="G539" s="1"/>
    </row>
    <row r="540" spans="1:7" x14ac:dyDescent="0.3">
      <c r="A540" s="1"/>
      <c r="B540" s="1"/>
      <c r="C540" s="1"/>
      <c r="D540" s="1"/>
      <c r="E540" s="1"/>
      <c r="F540" s="1"/>
      <c r="G540" s="1"/>
    </row>
    <row r="541" spans="1:7" x14ac:dyDescent="0.3">
      <c r="A541" s="1"/>
      <c r="B541" s="1"/>
      <c r="C541" s="1"/>
      <c r="D541" s="1"/>
      <c r="E541" s="1"/>
      <c r="F541" s="1"/>
      <c r="G541" s="1"/>
    </row>
    <row r="542" spans="1:7" x14ac:dyDescent="0.3">
      <c r="A542" s="1"/>
      <c r="B542" s="1"/>
      <c r="C542" s="1"/>
      <c r="D542" s="1"/>
      <c r="E542" s="1"/>
      <c r="F542" s="1"/>
      <c r="G542" s="1"/>
    </row>
    <row r="543" spans="1:7" x14ac:dyDescent="0.3">
      <c r="A543" s="1"/>
      <c r="B543" s="1"/>
      <c r="C543" s="1"/>
      <c r="D543" s="1"/>
      <c r="E543" s="1"/>
      <c r="F543" s="1"/>
      <c r="G543" s="1"/>
    </row>
    <row r="544" spans="1:7" x14ac:dyDescent="0.3">
      <c r="A544" s="1"/>
      <c r="B544" s="1"/>
      <c r="C544" s="1"/>
      <c r="D544" s="1"/>
      <c r="E544" s="1"/>
      <c r="F544" s="1"/>
      <c r="G544" s="1"/>
    </row>
    <row r="545" spans="1:7" x14ac:dyDescent="0.3">
      <c r="A545" s="1"/>
      <c r="B545" s="1"/>
      <c r="C545" s="1"/>
      <c r="D545" s="1"/>
      <c r="E545" s="1"/>
      <c r="F545" s="1"/>
      <c r="G545" s="1"/>
    </row>
    <row r="546" spans="1:7" x14ac:dyDescent="0.3">
      <c r="A546" s="1"/>
      <c r="B546" s="1"/>
      <c r="C546" s="1"/>
      <c r="D546" s="1"/>
      <c r="E546" s="1"/>
      <c r="F546" s="1"/>
      <c r="G546" s="1"/>
    </row>
    <row r="547" spans="1:7" x14ac:dyDescent="0.3">
      <c r="A547" s="1"/>
      <c r="B547" s="1"/>
      <c r="C547" s="1"/>
      <c r="D547" s="1"/>
      <c r="E547" s="1"/>
      <c r="F547" s="1"/>
      <c r="G547" s="1"/>
    </row>
    <row r="548" spans="1:7" x14ac:dyDescent="0.3">
      <c r="A548" s="1"/>
      <c r="B548" s="1"/>
      <c r="C548" s="1"/>
      <c r="D548" s="1"/>
      <c r="E548" s="1"/>
      <c r="F548" s="1"/>
      <c r="G548" s="1"/>
    </row>
    <row r="549" spans="1:7" x14ac:dyDescent="0.3">
      <c r="A549" s="1"/>
      <c r="B549" s="1"/>
      <c r="C549" s="1"/>
      <c r="D549" s="1"/>
      <c r="E549" s="1"/>
      <c r="F549" s="1"/>
      <c r="G549" s="1"/>
    </row>
    <row r="550" spans="1:7" x14ac:dyDescent="0.3">
      <c r="A550" s="1"/>
      <c r="B550" s="1"/>
      <c r="C550" s="1"/>
      <c r="D550" s="1"/>
      <c r="E550" s="1"/>
      <c r="F550" s="1"/>
      <c r="G550" s="1"/>
    </row>
    <row r="551" spans="1:7" x14ac:dyDescent="0.3">
      <c r="A551" s="1"/>
      <c r="B551" s="1"/>
      <c r="C551" s="1"/>
      <c r="D551" s="1"/>
      <c r="E551" s="1"/>
      <c r="F551" s="1"/>
      <c r="G551" s="1"/>
    </row>
    <row r="552" spans="1:7" x14ac:dyDescent="0.3">
      <c r="A552" s="1"/>
      <c r="B552" s="1"/>
      <c r="C552" s="1"/>
      <c r="D552" s="1"/>
      <c r="E552" s="1"/>
      <c r="F552" s="1"/>
      <c r="G552" s="1"/>
    </row>
    <row r="553" spans="1:7" x14ac:dyDescent="0.3">
      <c r="A553" s="1"/>
      <c r="B553" s="1"/>
      <c r="C553" s="1"/>
      <c r="D553" s="1"/>
      <c r="E553" s="1"/>
      <c r="F553" s="1"/>
      <c r="G553" s="1"/>
    </row>
    <row r="554" spans="1:7" x14ac:dyDescent="0.3">
      <c r="A554" s="1"/>
      <c r="B554" s="1"/>
      <c r="C554" s="1"/>
      <c r="D554" s="1"/>
      <c r="E554" s="1"/>
      <c r="F554" s="1"/>
      <c r="G554" s="1"/>
    </row>
    <row r="555" spans="1:7" x14ac:dyDescent="0.3">
      <c r="A555" s="1"/>
      <c r="B555" s="1"/>
      <c r="C555" s="1"/>
      <c r="D555" s="1"/>
      <c r="E555" s="1"/>
      <c r="F555" s="1"/>
      <c r="G555" s="1"/>
    </row>
    <row r="556" spans="1:7" x14ac:dyDescent="0.3">
      <c r="A556" s="1"/>
      <c r="B556" s="1"/>
      <c r="C556" s="1"/>
      <c r="D556" s="1"/>
      <c r="E556" s="1"/>
      <c r="F556" s="1"/>
      <c r="G556" s="1"/>
    </row>
    <row r="557" spans="1:7" x14ac:dyDescent="0.3">
      <c r="A557" s="1"/>
      <c r="B557" s="1"/>
      <c r="C557" s="1"/>
      <c r="D557" s="1"/>
      <c r="E557" s="1"/>
      <c r="F557" s="1"/>
      <c r="G557" s="1"/>
    </row>
    <row r="558" spans="1:7" x14ac:dyDescent="0.3">
      <c r="A558" s="1"/>
      <c r="B558" s="1"/>
      <c r="C558" s="1"/>
      <c r="D558" s="1"/>
      <c r="E558" s="1"/>
      <c r="F558" s="1"/>
      <c r="G558" s="1"/>
    </row>
    <row r="559" spans="1:7" x14ac:dyDescent="0.3">
      <c r="A559" s="1"/>
      <c r="B559" s="1"/>
      <c r="C559" s="1"/>
      <c r="D559" s="1"/>
      <c r="E559" s="1"/>
      <c r="F559" s="1"/>
      <c r="G559" s="1"/>
    </row>
    <row r="560" spans="1:7" x14ac:dyDescent="0.3">
      <c r="A560" s="1"/>
      <c r="B560" s="1"/>
      <c r="C560" s="1"/>
      <c r="D560" s="1"/>
      <c r="E560" s="1"/>
      <c r="F560" s="1"/>
      <c r="G560" s="1"/>
    </row>
    <row r="561" spans="1:7" x14ac:dyDescent="0.3">
      <c r="A561" s="1"/>
      <c r="B561" s="1"/>
      <c r="C561" s="1"/>
      <c r="D561" s="1"/>
      <c r="E561" s="1"/>
      <c r="F561" s="1"/>
      <c r="G561" s="1"/>
    </row>
    <row r="562" spans="1:7" x14ac:dyDescent="0.3">
      <c r="A562" s="1"/>
      <c r="B562" s="1"/>
      <c r="C562" s="1"/>
      <c r="D562" s="1"/>
      <c r="E562" s="1"/>
      <c r="F562" s="1"/>
      <c r="G562" s="1"/>
    </row>
    <row r="563" spans="1:7" x14ac:dyDescent="0.3">
      <c r="A563" s="1"/>
      <c r="B563" s="1"/>
      <c r="C563" s="1"/>
      <c r="D563" s="1"/>
      <c r="E563" s="1"/>
      <c r="F563" s="1"/>
      <c r="G563" s="1"/>
    </row>
    <row r="564" spans="1:7" x14ac:dyDescent="0.3">
      <c r="A564" s="1"/>
      <c r="B564" s="1"/>
      <c r="C564" s="1"/>
      <c r="D564" s="1"/>
      <c r="E564" s="1"/>
      <c r="F564" s="1"/>
      <c r="G564" s="1"/>
    </row>
    <row r="565" spans="1:7" x14ac:dyDescent="0.3">
      <c r="A565" s="1"/>
      <c r="B565" s="1"/>
      <c r="C565" s="1"/>
      <c r="D565" s="1"/>
      <c r="E565" s="1"/>
      <c r="F565" s="1"/>
      <c r="G565" s="1"/>
    </row>
    <row r="566" spans="1:7" x14ac:dyDescent="0.3">
      <c r="A566" s="1"/>
      <c r="B566" s="1"/>
      <c r="C566" s="1"/>
      <c r="D566" s="1"/>
      <c r="E566" s="1"/>
      <c r="F566" s="1"/>
      <c r="G566" s="1"/>
    </row>
    <row r="567" spans="1:7" x14ac:dyDescent="0.3">
      <c r="A567" s="1"/>
      <c r="B567" s="1"/>
      <c r="C567" s="1"/>
      <c r="D567" s="1"/>
      <c r="E567" s="1"/>
      <c r="F567" s="1"/>
      <c r="G567" s="1"/>
    </row>
    <row r="568" spans="1:7" x14ac:dyDescent="0.3">
      <c r="A568" s="1"/>
      <c r="B568" s="1"/>
      <c r="C568" s="1"/>
      <c r="D568" s="1"/>
      <c r="E568" s="1"/>
      <c r="F568" s="1"/>
      <c r="G568" s="1"/>
    </row>
    <row r="569" spans="1:7" x14ac:dyDescent="0.3">
      <c r="A569" s="1"/>
      <c r="B569" s="1"/>
      <c r="C569" s="1"/>
      <c r="D569" s="1"/>
      <c r="E569" s="1"/>
      <c r="F569" s="1"/>
      <c r="G569" s="1"/>
    </row>
    <row r="570" spans="1:7" x14ac:dyDescent="0.3">
      <c r="A570" s="1"/>
      <c r="B570" s="1"/>
      <c r="C570" s="1"/>
      <c r="D570" s="1"/>
      <c r="E570" s="1"/>
      <c r="F570" s="1"/>
      <c r="G570" s="1"/>
    </row>
    <row r="571" spans="1:7" x14ac:dyDescent="0.3">
      <c r="A571" s="1"/>
      <c r="B571" s="1"/>
      <c r="C571" s="1"/>
      <c r="D571" s="1"/>
      <c r="E571" s="1"/>
      <c r="F571" s="1"/>
      <c r="G571" s="1"/>
    </row>
    <row r="572" spans="1:7" x14ac:dyDescent="0.3">
      <c r="A572" s="1"/>
      <c r="B572" s="1"/>
      <c r="C572" s="1"/>
      <c r="D572" s="1"/>
      <c r="E572" s="1"/>
      <c r="F572" s="1"/>
      <c r="G572" s="1"/>
    </row>
    <row r="573" spans="1:7" x14ac:dyDescent="0.3">
      <c r="A573" s="1"/>
      <c r="B573" s="1"/>
      <c r="C573" s="1"/>
      <c r="D573" s="1"/>
      <c r="E573" s="1"/>
      <c r="F573" s="1"/>
      <c r="G573" s="1"/>
    </row>
    <row r="574" spans="1:7" x14ac:dyDescent="0.3">
      <c r="A574" s="1"/>
      <c r="B574" s="1"/>
      <c r="C574" s="1"/>
      <c r="D574" s="1"/>
      <c r="E574" s="1"/>
      <c r="F574" s="1"/>
      <c r="G574" s="1"/>
    </row>
    <row r="575" spans="1:7" x14ac:dyDescent="0.3">
      <c r="A575" s="1"/>
      <c r="B575" s="1"/>
      <c r="C575" s="1"/>
      <c r="D575" s="1"/>
      <c r="E575" s="1"/>
      <c r="F575" s="1"/>
      <c r="G575" s="1"/>
    </row>
    <row r="576" spans="1:7" x14ac:dyDescent="0.3">
      <c r="A576" s="1"/>
      <c r="B576" s="1"/>
      <c r="C576" s="1"/>
      <c r="D576" s="1"/>
      <c r="E576" s="1"/>
      <c r="F576" s="1"/>
      <c r="G576" s="1"/>
    </row>
    <row r="577" spans="1:7" x14ac:dyDescent="0.3">
      <c r="A577" s="1"/>
      <c r="B577" s="1"/>
      <c r="C577" s="1"/>
      <c r="D577" s="1"/>
      <c r="E577" s="1"/>
      <c r="F577" s="1"/>
      <c r="G577" s="1"/>
    </row>
    <row r="578" spans="1:7" x14ac:dyDescent="0.3">
      <c r="A578" s="1"/>
      <c r="B578" s="1"/>
      <c r="C578" s="1"/>
      <c r="D578" s="1"/>
      <c r="E578" s="1"/>
      <c r="F578" s="1"/>
      <c r="G578" s="1"/>
    </row>
    <row r="579" spans="1:7" x14ac:dyDescent="0.3">
      <c r="A579" s="1"/>
      <c r="B579" s="1"/>
      <c r="C579" s="1"/>
      <c r="D579" s="1"/>
      <c r="E579" s="1"/>
      <c r="F579" s="1"/>
      <c r="G579" s="1"/>
    </row>
    <row r="580" spans="1:7" x14ac:dyDescent="0.3">
      <c r="A580" s="1"/>
      <c r="B580" s="1"/>
      <c r="C580" s="1"/>
      <c r="D580" s="1"/>
      <c r="E580" s="1"/>
      <c r="F580" s="1"/>
      <c r="G580" s="1"/>
    </row>
    <row r="581" spans="1:7" x14ac:dyDescent="0.3">
      <c r="A581" s="1"/>
      <c r="B581" s="1"/>
      <c r="C581" s="1"/>
      <c r="D581" s="1"/>
      <c r="E581" s="1"/>
      <c r="F581" s="1"/>
      <c r="G581" s="1"/>
    </row>
    <row r="582" spans="1:7" x14ac:dyDescent="0.3">
      <c r="A582" s="1"/>
      <c r="B582" s="1"/>
      <c r="C582" s="1"/>
      <c r="D582" s="1"/>
      <c r="E582" s="1"/>
      <c r="F582" s="1"/>
      <c r="G582" s="1"/>
    </row>
    <row r="583" spans="1:7" x14ac:dyDescent="0.3">
      <c r="A583" s="1"/>
      <c r="B583" s="1"/>
      <c r="C583" s="1"/>
      <c r="D583" s="1"/>
      <c r="E583" s="1"/>
      <c r="F583" s="1"/>
      <c r="G583" s="1"/>
    </row>
    <row r="584" spans="1:7" x14ac:dyDescent="0.3">
      <c r="A584" s="1"/>
      <c r="B584" s="1"/>
      <c r="C584" s="1"/>
      <c r="D584" s="1"/>
      <c r="E584" s="1"/>
      <c r="F584" s="1"/>
      <c r="G584" s="1"/>
    </row>
    <row r="585" spans="1:7" x14ac:dyDescent="0.3">
      <c r="A585" s="1"/>
      <c r="B585" s="1"/>
      <c r="C585" s="1"/>
      <c r="D585" s="1"/>
      <c r="E585" s="1"/>
      <c r="F585" s="1"/>
      <c r="G585" s="1"/>
    </row>
    <row r="586" spans="1:7" x14ac:dyDescent="0.3">
      <c r="A586" s="1"/>
      <c r="B586" s="1"/>
      <c r="C586" s="1"/>
      <c r="D586" s="1"/>
      <c r="E586" s="1"/>
      <c r="F586" s="1"/>
      <c r="G586" s="1"/>
    </row>
    <row r="587" spans="1:7" x14ac:dyDescent="0.3">
      <c r="A587" s="1"/>
      <c r="B587" s="1"/>
      <c r="C587" s="1"/>
      <c r="D587" s="1"/>
      <c r="E587" s="1"/>
      <c r="F587" s="1"/>
      <c r="G587" s="1"/>
    </row>
    <row r="588" spans="1:7" x14ac:dyDescent="0.3">
      <c r="A588" s="1"/>
      <c r="B588" s="1"/>
      <c r="C588" s="1"/>
      <c r="D588" s="1"/>
      <c r="E588" s="1"/>
      <c r="F588" s="1"/>
      <c r="G588" s="1"/>
    </row>
    <row r="589" spans="1:7" x14ac:dyDescent="0.3">
      <c r="A589" s="1"/>
      <c r="B589" s="1"/>
      <c r="C589" s="1"/>
      <c r="D589" s="1"/>
      <c r="E589" s="1"/>
      <c r="F589" s="1"/>
      <c r="G589" s="1"/>
    </row>
    <row r="590" spans="1:7" x14ac:dyDescent="0.3">
      <c r="A590" s="1"/>
      <c r="B590" s="1"/>
      <c r="C590" s="1"/>
      <c r="D590" s="1"/>
      <c r="E590" s="1"/>
      <c r="F590" s="1"/>
      <c r="G590" s="1"/>
    </row>
    <row r="591" spans="1:7" x14ac:dyDescent="0.3">
      <c r="A591" s="1"/>
      <c r="B591" s="1"/>
      <c r="C591" s="1"/>
      <c r="D591" s="1"/>
      <c r="E591" s="1"/>
      <c r="F591" s="1"/>
      <c r="G591" s="1"/>
    </row>
    <row r="592" spans="1:7" x14ac:dyDescent="0.3">
      <c r="A592" s="1"/>
      <c r="B592" s="1"/>
      <c r="C592" s="1"/>
      <c r="D592" s="1"/>
      <c r="E592" s="1"/>
      <c r="F592" s="1"/>
      <c r="G592" s="1"/>
    </row>
    <row r="593" spans="1:7" x14ac:dyDescent="0.3">
      <c r="A593" s="1"/>
      <c r="B593" s="1"/>
      <c r="C593" s="1"/>
      <c r="D593" s="1"/>
      <c r="E593" s="1"/>
      <c r="F593" s="1"/>
      <c r="G593" s="1"/>
    </row>
    <row r="594" spans="1:7" x14ac:dyDescent="0.3">
      <c r="A594" s="1"/>
      <c r="B594" s="1"/>
      <c r="C594" s="1"/>
      <c r="D594" s="1"/>
      <c r="E594" s="1"/>
      <c r="F594" s="1"/>
      <c r="G594" s="1"/>
    </row>
    <row r="595" spans="1:7" x14ac:dyDescent="0.3">
      <c r="A595" s="1"/>
      <c r="B595" s="1"/>
      <c r="C595" s="1"/>
      <c r="D595" s="1"/>
      <c r="E595" s="1"/>
      <c r="F595" s="1"/>
      <c r="G595" s="1"/>
    </row>
    <row r="596" spans="1:7" x14ac:dyDescent="0.3">
      <c r="A596" s="1"/>
      <c r="B596" s="1"/>
      <c r="C596" s="1"/>
      <c r="D596" s="1"/>
      <c r="E596" s="1"/>
      <c r="F596" s="1"/>
      <c r="G596" s="1"/>
    </row>
    <row r="597" spans="1:7" x14ac:dyDescent="0.3">
      <c r="A597" s="1"/>
      <c r="B597" s="1"/>
      <c r="C597" s="1"/>
      <c r="D597" s="1"/>
      <c r="E597" s="1"/>
      <c r="F597" s="1"/>
      <c r="G597" s="1"/>
    </row>
    <row r="598" spans="1:7" x14ac:dyDescent="0.3">
      <c r="A598" s="1"/>
      <c r="B598" s="1"/>
      <c r="C598" s="1"/>
      <c r="D598" s="1"/>
      <c r="E598" s="1"/>
      <c r="F598" s="1"/>
      <c r="G598" s="1"/>
    </row>
    <row r="599" spans="1:7" x14ac:dyDescent="0.3">
      <c r="A599" s="1"/>
      <c r="B599" s="1"/>
      <c r="C599" s="1"/>
      <c r="D599" s="1"/>
      <c r="E599" s="1"/>
      <c r="F599" s="1"/>
      <c r="G599" s="1"/>
    </row>
    <row r="600" spans="1:7" x14ac:dyDescent="0.3">
      <c r="A600" s="1"/>
      <c r="B600" s="1"/>
      <c r="C600" s="1"/>
      <c r="D600" s="1"/>
      <c r="E600" s="1"/>
      <c r="F600" s="1"/>
      <c r="G600" s="1"/>
    </row>
    <row r="601" spans="1:7" x14ac:dyDescent="0.3">
      <c r="A601" s="1"/>
      <c r="B601" s="1"/>
      <c r="C601" s="1"/>
      <c r="D601" s="1"/>
      <c r="E601" s="1"/>
      <c r="F601" s="1"/>
      <c r="G601" s="1"/>
    </row>
    <row r="602" spans="1:7" x14ac:dyDescent="0.3">
      <c r="A602" s="1"/>
      <c r="B602" s="1"/>
      <c r="C602" s="1"/>
      <c r="D602" s="1"/>
      <c r="E602" s="1"/>
      <c r="F602" s="1"/>
      <c r="G602" s="1"/>
    </row>
    <row r="603" spans="1:7" x14ac:dyDescent="0.3">
      <c r="A603" s="1"/>
      <c r="B603" s="1"/>
      <c r="C603" s="1"/>
      <c r="D603" s="1"/>
      <c r="E603" s="1"/>
      <c r="F603" s="1"/>
      <c r="G603" s="1"/>
    </row>
    <row r="604" spans="1:7" x14ac:dyDescent="0.3">
      <c r="A604" s="1"/>
      <c r="B604" s="1"/>
      <c r="C604" s="1"/>
      <c r="D604" s="1"/>
      <c r="E604" s="1"/>
      <c r="F604" s="1"/>
      <c r="G604" s="1"/>
    </row>
    <row r="605" spans="1:7" x14ac:dyDescent="0.3">
      <c r="A605" s="1"/>
      <c r="B605" s="1"/>
      <c r="C605" s="1"/>
      <c r="D605" s="1"/>
      <c r="E605" s="1"/>
      <c r="F605" s="1"/>
      <c r="G605" s="1"/>
    </row>
    <row r="606" spans="1:7" x14ac:dyDescent="0.3">
      <c r="A606" s="1"/>
      <c r="B606" s="1"/>
      <c r="C606" s="1"/>
      <c r="D606" s="1"/>
      <c r="E606" s="1"/>
      <c r="F606" s="1"/>
      <c r="G606" s="1"/>
    </row>
    <row r="607" spans="1:7" x14ac:dyDescent="0.3">
      <c r="A607" s="1"/>
      <c r="B607" s="1"/>
      <c r="C607" s="1"/>
      <c r="D607" s="1"/>
      <c r="E607" s="1"/>
      <c r="F607" s="1"/>
      <c r="G607" s="1"/>
    </row>
    <row r="608" spans="1:7" x14ac:dyDescent="0.3">
      <c r="A608" s="1"/>
      <c r="B608" s="1"/>
      <c r="C608" s="1"/>
      <c r="D608" s="1"/>
      <c r="E608" s="1"/>
      <c r="F608" s="1"/>
      <c r="G608" s="1"/>
    </row>
    <row r="609" spans="1:7" x14ac:dyDescent="0.3">
      <c r="A609" s="1"/>
      <c r="B609" s="1"/>
      <c r="C609" s="1"/>
      <c r="D609" s="1"/>
      <c r="E609" s="1"/>
      <c r="F609" s="1"/>
      <c r="G609" s="1"/>
    </row>
    <row r="610" spans="1:7" x14ac:dyDescent="0.3">
      <c r="A610" s="1"/>
      <c r="B610" s="1"/>
      <c r="C610" s="1"/>
      <c r="D610" s="1"/>
      <c r="E610" s="1"/>
      <c r="F610" s="1"/>
      <c r="G610" s="1"/>
    </row>
    <row r="611" spans="1:7" x14ac:dyDescent="0.3">
      <c r="A611" s="1"/>
      <c r="B611" s="1"/>
      <c r="C611" s="1"/>
      <c r="D611" s="1"/>
      <c r="E611" s="1"/>
      <c r="F611" s="1"/>
      <c r="G611" s="1"/>
    </row>
    <row r="612" spans="1:7" x14ac:dyDescent="0.3">
      <c r="A612" s="1"/>
      <c r="B612" s="1"/>
      <c r="C612" s="1"/>
      <c r="D612" s="1"/>
      <c r="E612" s="1"/>
      <c r="F612" s="1"/>
      <c r="G612" s="1"/>
    </row>
    <row r="613" spans="1:7" x14ac:dyDescent="0.3">
      <c r="A613" s="1"/>
      <c r="B613" s="1"/>
      <c r="C613" s="1"/>
      <c r="D613" s="1"/>
      <c r="E613" s="1"/>
      <c r="F613" s="1"/>
      <c r="G613" s="1"/>
    </row>
    <row r="614" spans="1:7" x14ac:dyDescent="0.3">
      <c r="A614" s="1"/>
      <c r="B614" s="1"/>
      <c r="C614" s="1"/>
      <c r="D614" s="1"/>
      <c r="E614" s="1"/>
      <c r="F614" s="1"/>
      <c r="G614" s="1"/>
    </row>
    <row r="615" spans="1:7" x14ac:dyDescent="0.3">
      <c r="A615" s="1"/>
      <c r="B615" s="1"/>
      <c r="C615" s="1"/>
      <c r="D615" s="1"/>
      <c r="E615" s="1"/>
      <c r="F615" s="1"/>
      <c r="G615" s="1"/>
    </row>
    <row r="616" spans="1:7" x14ac:dyDescent="0.3">
      <c r="A616" s="1"/>
      <c r="B616" s="1"/>
      <c r="C616" s="1"/>
      <c r="D616" s="1"/>
      <c r="E616" s="1"/>
      <c r="F616" s="1"/>
      <c r="G616" s="1"/>
    </row>
    <row r="617" spans="1:7" x14ac:dyDescent="0.3">
      <c r="A617" s="1"/>
      <c r="B617" s="1"/>
      <c r="C617" s="1"/>
      <c r="D617" s="1"/>
      <c r="E617" s="1"/>
      <c r="F617" s="1"/>
      <c r="G617" s="1"/>
    </row>
    <row r="618" spans="1:7" x14ac:dyDescent="0.3">
      <c r="A618" s="1"/>
      <c r="B618" s="1"/>
      <c r="C618" s="1"/>
      <c r="D618" s="1"/>
      <c r="E618" s="1"/>
      <c r="F618" s="1"/>
      <c r="G618" s="1"/>
    </row>
    <row r="619" spans="1:7" x14ac:dyDescent="0.3">
      <c r="A619" s="1"/>
      <c r="B619" s="1"/>
      <c r="C619" s="1"/>
      <c r="D619" s="1"/>
      <c r="E619" s="1"/>
      <c r="F619" s="1"/>
      <c r="G619" s="1"/>
    </row>
    <row r="620" spans="1:7" x14ac:dyDescent="0.3">
      <c r="A620" s="1"/>
      <c r="B620" s="1"/>
      <c r="C620" s="1"/>
      <c r="D620" s="1"/>
      <c r="E620" s="1"/>
      <c r="F620" s="1"/>
      <c r="G620" s="1"/>
    </row>
    <row r="621" spans="1:7" x14ac:dyDescent="0.3">
      <c r="A621" s="1"/>
      <c r="B621" s="1"/>
      <c r="C621" s="1"/>
      <c r="D621" s="1"/>
      <c r="E621" s="1"/>
      <c r="F621" s="1"/>
      <c r="G621" s="1"/>
    </row>
    <row r="622" spans="1:7" x14ac:dyDescent="0.3">
      <c r="A622" s="1"/>
      <c r="B622" s="1"/>
      <c r="C622" s="1"/>
      <c r="D622" s="1"/>
      <c r="E622" s="1"/>
      <c r="F622" s="1"/>
      <c r="G622" s="1"/>
    </row>
    <row r="623" spans="1:7" x14ac:dyDescent="0.3">
      <c r="A623" s="1"/>
      <c r="B623" s="1"/>
      <c r="C623" s="1"/>
      <c r="D623" s="1"/>
      <c r="E623" s="1"/>
      <c r="F623" s="1"/>
      <c r="G623" s="1"/>
    </row>
    <row r="624" spans="1:7" x14ac:dyDescent="0.3">
      <c r="A624" s="1"/>
      <c r="B624" s="1"/>
      <c r="C624" s="1"/>
      <c r="D624" s="1"/>
      <c r="E624" s="1"/>
      <c r="F624" s="1"/>
      <c r="G624" s="1"/>
    </row>
    <row r="625" spans="1:7" x14ac:dyDescent="0.3">
      <c r="A625" s="1"/>
      <c r="B625" s="1"/>
      <c r="C625" s="1"/>
      <c r="D625" s="1"/>
      <c r="E625" s="1"/>
      <c r="F625" s="1"/>
      <c r="G625" s="1"/>
    </row>
    <row r="626" spans="1:7" x14ac:dyDescent="0.3">
      <c r="A626" s="1"/>
      <c r="B626" s="1"/>
      <c r="C626" s="1"/>
      <c r="D626" s="1"/>
      <c r="E626" s="1"/>
      <c r="F626" s="1"/>
      <c r="G626" s="1"/>
    </row>
    <row r="627" spans="1:7" x14ac:dyDescent="0.3">
      <c r="A627" s="1"/>
      <c r="B627" s="1"/>
      <c r="C627" s="1"/>
      <c r="D627" s="1"/>
      <c r="E627" s="1"/>
      <c r="F627" s="1"/>
      <c r="G627" s="1"/>
    </row>
    <row r="628" spans="1:7" x14ac:dyDescent="0.3">
      <c r="A628" s="1"/>
      <c r="B628" s="1"/>
      <c r="C628" s="1"/>
      <c r="D628" s="1"/>
      <c r="E628" s="1"/>
      <c r="F628" s="1"/>
      <c r="G628" s="1"/>
    </row>
    <row r="629" spans="1:7" x14ac:dyDescent="0.3">
      <c r="A629" s="1"/>
      <c r="B629" s="1"/>
      <c r="C629" s="1"/>
      <c r="D629" s="1"/>
      <c r="E629" s="1"/>
      <c r="F629" s="1"/>
      <c r="G629" s="1"/>
    </row>
    <row r="630" spans="1:7" x14ac:dyDescent="0.3">
      <c r="A630" s="1"/>
      <c r="B630" s="1"/>
      <c r="C630" s="1"/>
      <c r="D630" s="1"/>
      <c r="E630" s="1"/>
      <c r="F630" s="1"/>
      <c r="G630" s="1"/>
    </row>
    <row r="631" spans="1:7" x14ac:dyDescent="0.3">
      <c r="A631" s="1"/>
      <c r="B631" s="1"/>
      <c r="C631" s="1"/>
      <c r="D631" s="1"/>
      <c r="E631" s="1"/>
      <c r="F631" s="1"/>
      <c r="G631" s="1"/>
    </row>
    <row r="632" spans="1:7" x14ac:dyDescent="0.3">
      <c r="A632" s="1"/>
      <c r="B632" s="1"/>
      <c r="C632" s="1"/>
      <c r="D632" s="1"/>
      <c r="E632" s="1"/>
      <c r="F632" s="1"/>
      <c r="G632" s="1"/>
    </row>
    <row r="633" spans="1:7" x14ac:dyDescent="0.3">
      <c r="A633" s="1"/>
      <c r="B633" s="1"/>
      <c r="C633" s="1"/>
      <c r="D633" s="1"/>
      <c r="E633" s="1"/>
      <c r="F633" s="1"/>
      <c r="G633" s="1"/>
    </row>
    <row r="634" spans="1:7" x14ac:dyDescent="0.3">
      <c r="A634" s="1"/>
      <c r="B634" s="1"/>
      <c r="C634" s="1"/>
      <c r="D634" s="1"/>
      <c r="E634" s="1"/>
      <c r="F634" s="1"/>
      <c r="G634" s="1"/>
    </row>
    <row r="635" spans="1:7" x14ac:dyDescent="0.3">
      <c r="A635" s="1"/>
      <c r="B635" s="1"/>
      <c r="C635" s="1"/>
      <c r="D635" s="1"/>
      <c r="E635" s="1"/>
      <c r="F635" s="1"/>
      <c r="G635" s="1"/>
    </row>
    <row r="636" spans="1:7" x14ac:dyDescent="0.3">
      <c r="A636" s="1"/>
      <c r="B636" s="1"/>
      <c r="C636" s="1"/>
      <c r="D636" s="1"/>
      <c r="E636" s="1"/>
      <c r="F636" s="1"/>
      <c r="G636" s="1"/>
    </row>
    <row r="637" spans="1:7" x14ac:dyDescent="0.3">
      <c r="A637" s="1"/>
      <c r="B637" s="1"/>
      <c r="C637" s="1"/>
      <c r="D637" s="1"/>
      <c r="E637" s="1"/>
      <c r="F637" s="1"/>
      <c r="G637" s="1"/>
    </row>
    <row r="638" spans="1:7" x14ac:dyDescent="0.3">
      <c r="A638" s="1"/>
      <c r="B638" s="1"/>
      <c r="C638" s="1"/>
      <c r="D638" s="1"/>
      <c r="E638" s="1"/>
      <c r="F638" s="1"/>
      <c r="G638" s="1"/>
    </row>
    <row r="639" spans="1:7" x14ac:dyDescent="0.3">
      <c r="A639" s="1"/>
      <c r="B639" s="1"/>
      <c r="C639" s="1"/>
      <c r="D639" s="1"/>
      <c r="E639" s="1"/>
      <c r="F639" s="1"/>
      <c r="G639" s="1"/>
    </row>
    <row r="640" spans="1:7" x14ac:dyDescent="0.3">
      <c r="A640" s="1"/>
      <c r="B640" s="1"/>
      <c r="C640" s="1"/>
      <c r="D640" s="1"/>
      <c r="E640" s="1"/>
      <c r="F640" s="1"/>
      <c r="G640" s="1"/>
    </row>
    <row r="641" spans="1:7" x14ac:dyDescent="0.3">
      <c r="A641" s="1"/>
      <c r="B641" s="1"/>
      <c r="C641" s="1"/>
      <c r="D641" s="1"/>
      <c r="E641" s="1"/>
      <c r="F641" s="1"/>
      <c r="G641" s="1"/>
    </row>
    <row r="642" spans="1:7" x14ac:dyDescent="0.3">
      <c r="A642" s="1"/>
      <c r="B642" s="1"/>
      <c r="C642" s="1"/>
      <c r="D642" s="1"/>
      <c r="E642" s="1"/>
      <c r="F642" s="1"/>
      <c r="G642" s="1"/>
    </row>
    <row r="643" spans="1:7" x14ac:dyDescent="0.3">
      <c r="A643" s="1"/>
      <c r="B643" s="1"/>
      <c r="C643" s="1"/>
      <c r="D643" s="1"/>
      <c r="E643" s="1"/>
      <c r="F643" s="1"/>
      <c r="G643" s="1"/>
    </row>
    <row r="644" spans="1:7" x14ac:dyDescent="0.3">
      <c r="A644" s="1"/>
      <c r="B644" s="1"/>
      <c r="C644" s="1"/>
      <c r="D644" s="1"/>
      <c r="E644" s="1"/>
      <c r="F644" s="1"/>
      <c r="G644" s="1"/>
    </row>
    <row r="645" spans="1:7" x14ac:dyDescent="0.3">
      <c r="A645" s="1"/>
      <c r="B645" s="1"/>
      <c r="C645" s="1"/>
      <c r="D645" s="1"/>
      <c r="E645" s="1"/>
      <c r="F645" s="1"/>
      <c r="G645" s="1"/>
    </row>
    <row r="646" spans="1:7" x14ac:dyDescent="0.3">
      <c r="A646" s="1"/>
      <c r="B646" s="1"/>
      <c r="C646" s="1"/>
      <c r="D646" s="1"/>
      <c r="E646" s="1"/>
      <c r="F646" s="1"/>
      <c r="G646" s="1"/>
    </row>
    <row r="647" spans="1:7" x14ac:dyDescent="0.3">
      <c r="A647" s="1"/>
      <c r="B647" s="1"/>
      <c r="C647" s="1"/>
      <c r="D647" s="1"/>
      <c r="E647" s="1"/>
      <c r="F647" s="1"/>
      <c r="G647" s="1"/>
    </row>
    <row r="648" spans="1:7" x14ac:dyDescent="0.3">
      <c r="A648" s="1"/>
      <c r="B648" s="1"/>
      <c r="C648" s="1"/>
      <c r="D648" s="1"/>
      <c r="E648" s="1"/>
      <c r="F648" s="1"/>
      <c r="G648" s="1"/>
    </row>
    <row r="649" spans="1:7" x14ac:dyDescent="0.3">
      <c r="A649" s="1"/>
      <c r="B649" s="1"/>
      <c r="C649" s="1"/>
      <c r="D649" s="1"/>
      <c r="E649" s="1"/>
      <c r="F649" s="1"/>
      <c r="G649" s="1"/>
    </row>
    <row r="650" spans="1:7" x14ac:dyDescent="0.3">
      <c r="A650" s="1"/>
      <c r="B650" s="1"/>
      <c r="C650" s="1"/>
      <c r="D650" s="1"/>
      <c r="E650" s="1"/>
      <c r="F650" s="1"/>
      <c r="G650" s="1"/>
    </row>
    <row r="651" spans="1:7" x14ac:dyDescent="0.3">
      <c r="A651" s="1"/>
      <c r="B651" s="1"/>
      <c r="C651" s="1"/>
      <c r="D651" s="1"/>
      <c r="E651" s="1"/>
      <c r="F651" s="1"/>
      <c r="G651" s="1"/>
    </row>
    <row r="652" spans="1:7" x14ac:dyDescent="0.3">
      <c r="A652" s="1"/>
      <c r="B652" s="1"/>
      <c r="C652" s="1"/>
      <c r="D652" s="1"/>
      <c r="E652" s="1"/>
      <c r="F652" s="1"/>
      <c r="G652" s="1"/>
    </row>
    <row r="653" spans="1:7" x14ac:dyDescent="0.3">
      <c r="A653" s="1"/>
      <c r="B653" s="1"/>
      <c r="C653" s="1"/>
      <c r="D653" s="1"/>
      <c r="E653" s="1"/>
      <c r="F653" s="1"/>
      <c r="G653" s="1"/>
    </row>
    <row r="654" spans="1:7" x14ac:dyDescent="0.3">
      <c r="A654" s="1"/>
      <c r="B654" s="1"/>
      <c r="C654" s="1"/>
      <c r="D654" s="1"/>
      <c r="E654" s="1"/>
      <c r="F654" s="1"/>
      <c r="G654" s="1"/>
    </row>
    <row r="655" spans="1:7" x14ac:dyDescent="0.3">
      <c r="A655" s="1"/>
      <c r="B655" s="1"/>
      <c r="C655" s="1"/>
      <c r="D655" s="1"/>
      <c r="E655" s="1"/>
      <c r="F655" s="1"/>
      <c r="G655" s="1"/>
    </row>
    <row r="656" spans="1:7" x14ac:dyDescent="0.3">
      <c r="A656" s="1"/>
      <c r="B656" s="1"/>
      <c r="C656" s="1"/>
      <c r="D656" s="1"/>
      <c r="E656" s="1"/>
      <c r="F656" s="1"/>
      <c r="G656" s="1"/>
    </row>
    <row r="657" spans="1:7" x14ac:dyDescent="0.3">
      <c r="A657" s="1"/>
      <c r="B657" s="1"/>
      <c r="C657" s="1"/>
      <c r="D657" s="1"/>
      <c r="E657" s="1"/>
      <c r="F657" s="1"/>
      <c r="G657" s="1"/>
    </row>
    <row r="658" spans="1:7" x14ac:dyDescent="0.3">
      <c r="A658" s="1"/>
      <c r="B658" s="1"/>
      <c r="C658" s="1"/>
      <c r="D658" s="1"/>
      <c r="E658" s="1"/>
      <c r="F658" s="1"/>
      <c r="G658" s="1"/>
    </row>
    <row r="659" spans="1:7" x14ac:dyDescent="0.3">
      <c r="A659" s="1"/>
      <c r="B659" s="1"/>
      <c r="C659" s="1"/>
      <c r="D659" s="1"/>
      <c r="E659" s="1"/>
      <c r="F659" s="1"/>
      <c r="G659" s="1"/>
    </row>
    <row r="660" spans="1:7" x14ac:dyDescent="0.3">
      <c r="A660" s="1"/>
      <c r="B660" s="1"/>
      <c r="C660" s="1"/>
      <c r="D660" s="1"/>
      <c r="E660" s="1"/>
      <c r="F660" s="1"/>
      <c r="G660" s="1"/>
    </row>
    <row r="661" spans="1:7" x14ac:dyDescent="0.3">
      <c r="A661" s="1"/>
      <c r="B661" s="1"/>
      <c r="C661" s="1"/>
      <c r="D661" s="1"/>
      <c r="E661" s="1"/>
      <c r="F661" s="1"/>
      <c r="G661" s="1"/>
    </row>
    <row r="662" spans="1:7" x14ac:dyDescent="0.3">
      <c r="A662" s="1"/>
      <c r="B662" s="1"/>
      <c r="C662" s="1"/>
      <c r="D662" s="1"/>
      <c r="E662" s="1"/>
      <c r="F662" s="1"/>
      <c r="G662" s="1"/>
    </row>
    <row r="663" spans="1:7" x14ac:dyDescent="0.3">
      <c r="A663" s="1"/>
      <c r="B663" s="1"/>
      <c r="C663" s="1"/>
      <c r="D663" s="1"/>
      <c r="E663" s="1"/>
      <c r="F663" s="1"/>
      <c r="G663" s="1"/>
    </row>
    <row r="664" spans="1:7" x14ac:dyDescent="0.3">
      <c r="A664" s="1"/>
      <c r="B664" s="1"/>
      <c r="C664" s="1"/>
      <c r="D664" s="1"/>
      <c r="E664" s="1"/>
      <c r="F664" s="1"/>
      <c r="G664" s="1"/>
    </row>
    <row r="665" spans="1:7" x14ac:dyDescent="0.3">
      <c r="A665" s="1"/>
      <c r="B665" s="1"/>
      <c r="C665" s="1"/>
      <c r="D665" s="1"/>
      <c r="E665" s="1"/>
      <c r="F665" s="1"/>
      <c r="G665" s="1"/>
    </row>
    <row r="666" spans="1:7" x14ac:dyDescent="0.3">
      <c r="A666" s="1"/>
      <c r="B666" s="1"/>
      <c r="C666" s="1"/>
      <c r="D666" s="1"/>
      <c r="E666" s="1"/>
      <c r="F666" s="1"/>
      <c r="G666" s="1"/>
    </row>
    <row r="667" spans="1:7" x14ac:dyDescent="0.3">
      <c r="A667" s="1"/>
      <c r="B667" s="1"/>
      <c r="C667" s="1"/>
      <c r="D667" s="1"/>
      <c r="E667" s="1"/>
      <c r="F667" s="1"/>
      <c r="G667" s="1"/>
    </row>
    <row r="668" spans="1:7" x14ac:dyDescent="0.3">
      <c r="A668" s="1"/>
      <c r="B668" s="1"/>
      <c r="C668" s="1"/>
      <c r="D668" s="1"/>
      <c r="E668" s="1"/>
      <c r="F668" s="1"/>
      <c r="G668" s="1"/>
    </row>
    <row r="669" spans="1:7" x14ac:dyDescent="0.3">
      <c r="A669" s="1"/>
      <c r="B669" s="1"/>
      <c r="C669" s="1"/>
      <c r="D669" s="1"/>
      <c r="E669" s="1"/>
      <c r="F669" s="1"/>
      <c r="G669" s="1"/>
    </row>
    <row r="670" spans="1:7" x14ac:dyDescent="0.3">
      <c r="A670" s="1"/>
      <c r="B670" s="1"/>
      <c r="C670" s="1"/>
      <c r="D670" s="1"/>
      <c r="E670" s="1"/>
      <c r="F670" s="1"/>
      <c r="G670" s="1"/>
    </row>
    <row r="671" spans="1:7" x14ac:dyDescent="0.3">
      <c r="A671" s="1"/>
      <c r="B671" s="1"/>
      <c r="C671" s="1"/>
      <c r="D671" s="1"/>
      <c r="E671" s="1"/>
      <c r="F671" s="1"/>
      <c r="G671" s="1"/>
    </row>
    <row r="672" spans="1:7" x14ac:dyDescent="0.3">
      <c r="A672" s="1"/>
      <c r="B672" s="1"/>
      <c r="C672" s="1"/>
      <c r="D672" s="1"/>
      <c r="E672" s="1"/>
      <c r="F672" s="1"/>
      <c r="G672" s="1"/>
    </row>
    <row r="673" spans="1:7" x14ac:dyDescent="0.3">
      <c r="A673" s="1"/>
      <c r="B673" s="1"/>
      <c r="C673" s="1"/>
      <c r="D673" s="1"/>
      <c r="E673" s="1"/>
      <c r="F673" s="1"/>
      <c r="G673" s="1"/>
    </row>
    <row r="674" spans="1:7" x14ac:dyDescent="0.3">
      <c r="A674" s="1"/>
      <c r="B674" s="1"/>
      <c r="C674" s="1"/>
      <c r="D674" s="1"/>
      <c r="E674" s="1"/>
      <c r="F674" s="1"/>
      <c r="G674" s="1"/>
    </row>
    <row r="675" spans="1:7" x14ac:dyDescent="0.3">
      <c r="A675" s="1"/>
      <c r="B675" s="1"/>
      <c r="C675" s="1"/>
      <c r="D675" s="1"/>
      <c r="E675" s="1"/>
      <c r="F675" s="1"/>
      <c r="G675" s="1"/>
    </row>
    <row r="676" spans="1:7" x14ac:dyDescent="0.3">
      <c r="A676" s="1"/>
      <c r="B676" s="1"/>
      <c r="C676" s="1"/>
      <c r="D676" s="1"/>
      <c r="E676" s="1"/>
      <c r="F676" s="1"/>
      <c r="G676" s="1"/>
    </row>
    <row r="677" spans="1:7" x14ac:dyDescent="0.3">
      <c r="A677" s="1"/>
      <c r="B677" s="1"/>
      <c r="C677" s="1"/>
      <c r="D677" s="1"/>
      <c r="E677" s="1"/>
      <c r="F677" s="1"/>
      <c r="G677" s="1"/>
    </row>
    <row r="678" spans="1:7" x14ac:dyDescent="0.3">
      <c r="A678" s="1"/>
      <c r="B678" s="1"/>
      <c r="C678" s="1"/>
      <c r="D678" s="1"/>
      <c r="E678" s="1"/>
      <c r="F678" s="1"/>
      <c r="G678" s="1"/>
    </row>
    <row r="679" spans="1:7" x14ac:dyDescent="0.3">
      <c r="A679" s="1"/>
      <c r="B679" s="1"/>
      <c r="C679" s="1"/>
      <c r="D679" s="1"/>
      <c r="E679" s="1"/>
      <c r="F679" s="1"/>
      <c r="G679" s="1"/>
    </row>
    <row r="680" spans="1:7" x14ac:dyDescent="0.3">
      <c r="A680" s="1"/>
      <c r="B680" s="1"/>
      <c r="C680" s="1"/>
      <c r="D680" s="1"/>
      <c r="E680" s="1"/>
      <c r="F680" s="1"/>
      <c r="G680" s="1"/>
    </row>
    <row r="681" spans="1:7" x14ac:dyDescent="0.3">
      <c r="A681" s="1"/>
      <c r="B681" s="1"/>
      <c r="C681" s="1"/>
      <c r="D681" s="1"/>
      <c r="E681" s="1"/>
      <c r="F681" s="1"/>
      <c r="G681" s="1"/>
    </row>
    <row r="682" spans="1:7" x14ac:dyDescent="0.3">
      <c r="A682" s="1"/>
      <c r="B682" s="1"/>
      <c r="C682" s="1"/>
      <c r="D682" s="1"/>
      <c r="E682" s="1"/>
      <c r="F682" s="1"/>
      <c r="G682" s="1"/>
    </row>
    <row r="683" spans="1:7" x14ac:dyDescent="0.3">
      <c r="A683" s="1"/>
      <c r="B683" s="1"/>
      <c r="C683" s="1"/>
      <c r="D683" s="1"/>
      <c r="E683" s="1"/>
      <c r="F683" s="1"/>
      <c r="G683" s="1"/>
    </row>
    <row r="684" spans="1:7" x14ac:dyDescent="0.3">
      <c r="A684" s="1"/>
      <c r="B684" s="1"/>
      <c r="C684" s="1"/>
      <c r="D684" s="1"/>
      <c r="E684" s="1"/>
      <c r="F684" s="1"/>
      <c r="G684" s="1"/>
    </row>
    <row r="685" spans="1:7" x14ac:dyDescent="0.3">
      <c r="A685" s="1"/>
      <c r="B685" s="1"/>
      <c r="C685" s="1"/>
      <c r="D685" s="1"/>
      <c r="E685" s="1"/>
      <c r="F685" s="1"/>
      <c r="G685" s="1"/>
    </row>
    <row r="686" spans="1:7" x14ac:dyDescent="0.3">
      <c r="A686" s="1"/>
      <c r="B686" s="1"/>
      <c r="C686" s="1"/>
      <c r="D686" s="1"/>
      <c r="E686" s="1"/>
      <c r="F686" s="1"/>
      <c r="G686" s="1"/>
    </row>
    <row r="687" spans="1:7" x14ac:dyDescent="0.3">
      <c r="A687" s="1"/>
      <c r="B687" s="1"/>
      <c r="C687" s="1"/>
      <c r="D687" s="1"/>
      <c r="E687" s="1"/>
      <c r="F687" s="1"/>
      <c r="G687" s="1"/>
    </row>
    <row r="688" spans="1:7" x14ac:dyDescent="0.3">
      <c r="A688" s="1"/>
      <c r="B688" s="1"/>
      <c r="C688" s="1"/>
      <c r="D688" s="1"/>
      <c r="E688" s="1"/>
      <c r="F688" s="1"/>
      <c r="G688" s="1"/>
    </row>
    <row r="689" spans="1:7" x14ac:dyDescent="0.3">
      <c r="A689" s="1"/>
      <c r="B689" s="1"/>
      <c r="C689" s="1"/>
      <c r="D689" s="1"/>
      <c r="E689" s="1"/>
      <c r="F689" s="1"/>
      <c r="G689" s="1"/>
    </row>
    <row r="690" spans="1:7" x14ac:dyDescent="0.3">
      <c r="A690" s="1"/>
      <c r="B690" s="1"/>
      <c r="C690" s="1"/>
      <c r="D690" s="1"/>
      <c r="E690" s="1"/>
      <c r="F690" s="1"/>
      <c r="G690" s="1"/>
    </row>
    <row r="691" spans="1:7" x14ac:dyDescent="0.3">
      <c r="A691" s="1"/>
      <c r="B691" s="1"/>
      <c r="C691" s="1"/>
      <c r="D691" s="1"/>
      <c r="E691" s="1"/>
      <c r="F691" s="1"/>
      <c r="G691" s="1"/>
    </row>
    <row r="692" spans="1:7" x14ac:dyDescent="0.3">
      <c r="A692" s="1"/>
      <c r="B692" s="1"/>
      <c r="C692" s="1"/>
      <c r="D692" s="1"/>
      <c r="E692" s="1"/>
      <c r="F692" s="1"/>
      <c r="G692" s="1"/>
    </row>
    <row r="693" spans="1:7" x14ac:dyDescent="0.3">
      <c r="A693" s="1"/>
      <c r="B693" s="1"/>
      <c r="C693" s="1"/>
      <c r="D693" s="1"/>
      <c r="E693" s="1"/>
      <c r="F693" s="1"/>
      <c r="G693" s="1"/>
    </row>
    <row r="694" spans="1:7" x14ac:dyDescent="0.3">
      <c r="A694" s="1"/>
      <c r="B694" s="1"/>
      <c r="C694" s="1"/>
      <c r="D694" s="1"/>
      <c r="E694" s="1"/>
      <c r="F694" s="1"/>
      <c r="G694" s="1"/>
    </row>
    <row r="695" spans="1:7" x14ac:dyDescent="0.3">
      <c r="A695" s="1"/>
      <c r="B695" s="1"/>
      <c r="C695" s="1"/>
      <c r="D695" s="1"/>
      <c r="E695" s="1"/>
      <c r="F695" s="1"/>
      <c r="G695" s="1"/>
    </row>
    <row r="696" spans="1:7" x14ac:dyDescent="0.3">
      <c r="A696" s="1"/>
      <c r="B696" s="1"/>
      <c r="C696" s="1"/>
      <c r="D696" s="1"/>
      <c r="E696" s="1"/>
      <c r="F696" s="1"/>
      <c r="G696" s="1"/>
    </row>
    <row r="697" spans="1:7" x14ac:dyDescent="0.3">
      <c r="A697" s="1"/>
      <c r="B697" s="1"/>
      <c r="C697" s="1"/>
      <c r="D697" s="1"/>
      <c r="E697" s="1"/>
      <c r="F697" s="1"/>
      <c r="G697" s="1"/>
    </row>
    <row r="698" spans="1:7" x14ac:dyDescent="0.3">
      <c r="A698" s="1"/>
      <c r="B698" s="1"/>
      <c r="C698" s="1"/>
      <c r="D698" s="1"/>
      <c r="E698" s="1"/>
      <c r="F698" s="1"/>
      <c r="G698" s="1"/>
    </row>
    <row r="699" spans="1:7" x14ac:dyDescent="0.3">
      <c r="A699" s="1"/>
      <c r="B699" s="1"/>
      <c r="C699" s="1"/>
      <c r="D699" s="1"/>
      <c r="E699" s="1"/>
      <c r="F699" s="1"/>
      <c r="G699" s="1"/>
    </row>
    <row r="700" spans="1:7" x14ac:dyDescent="0.3">
      <c r="A700" s="1"/>
      <c r="B700" s="1"/>
      <c r="C700" s="1"/>
      <c r="D700" s="1"/>
      <c r="E700" s="1"/>
      <c r="F700" s="1"/>
      <c r="G700" s="1"/>
    </row>
    <row r="701" spans="1:7" x14ac:dyDescent="0.3">
      <c r="A701" s="1"/>
      <c r="B701" s="1"/>
      <c r="C701" s="1"/>
      <c r="D701" s="1"/>
      <c r="E701" s="1"/>
      <c r="F701" s="1"/>
      <c r="G701" s="1"/>
    </row>
    <row r="702" spans="1:7" x14ac:dyDescent="0.3">
      <c r="A702" s="1"/>
      <c r="B702" s="1"/>
      <c r="C702" s="1"/>
      <c r="D702" s="1"/>
      <c r="E702" s="1"/>
      <c r="F702" s="1"/>
      <c r="G702" s="1"/>
    </row>
    <row r="703" spans="1:7" x14ac:dyDescent="0.3">
      <c r="A703" s="1"/>
      <c r="B703" s="1"/>
      <c r="C703" s="1"/>
      <c r="D703" s="1"/>
      <c r="E703" s="1"/>
      <c r="F703" s="1"/>
      <c r="G703" s="1"/>
    </row>
    <row r="704" spans="1:7" x14ac:dyDescent="0.3">
      <c r="A704" s="1"/>
      <c r="B704" s="1"/>
      <c r="C704" s="1"/>
      <c r="D704" s="1"/>
      <c r="E704" s="1"/>
      <c r="F704" s="1"/>
      <c r="G704" s="1"/>
    </row>
    <row r="705" spans="1:7" x14ac:dyDescent="0.3">
      <c r="A705" s="1"/>
      <c r="B705" s="1"/>
      <c r="C705" s="1"/>
      <c r="D705" s="1"/>
      <c r="E705" s="1"/>
      <c r="F705" s="1"/>
      <c r="G705" s="1"/>
    </row>
    <row r="706" spans="1:7" x14ac:dyDescent="0.3">
      <c r="A706" s="1"/>
      <c r="B706" s="1"/>
      <c r="C706" s="1"/>
      <c r="D706" s="1"/>
      <c r="E706" s="1"/>
      <c r="F706" s="1"/>
      <c r="G706" s="1"/>
    </row>
    <row r="707" spans="1:7" x14ac:dyDescent="0.3">
      <c r="A707" s="1"/>
      <c r="B707" s="1"/>
      <c r="C707" s="1"/>
      <c r="D707" s="1"/>
      <c r="E707" s="1"/>
      <c r="F707" s="1"/>
      <c r="G707" s="1"/>
    </row>
    <row r="708" spans="1:7" x14ac:dyDescent="0.3">
      <c r="A708" s="1"/>
      <c r="B708" s="1"/>
      <c r="C708" s="1"/>
      <c r="D708" s="1"/>
      <c r="E708" s="1"/>
      <c r="F708" s="1"/>
      <c r="G708" s="1"/>
    </row>
    <row r="709" spans="1:7" x14ac:dyDescent="0.3">
      <c r="A709" s="1"/>
      <c r="B709" s="1"/>
      <c r="C709" s="1"/>
      <c r="D709" s="1"/>
      <c r="E709" s="1"/>
      <c r="F709" s="1"/>
      <c r="G709" s="1"/>
    </row>
    <row r="710" spans="1:7" x14ac:dyDescent="0.3">
      <c r="A710" s="1"/>
      <c r="B710" s="1"/>
      <c r="C710" s="1"/>
      <c r="D710" s="1"/>
      <c r="E710" s="1"/>
      <c r="F710" s="1"/>
      <c r="G710" s="1"/>
    </row>
    <row r="711" spans="1:7" x14ac:dyDescent="0.3">
      <c r="A711" s="1"/>
      <c r="B711" s="1"/>
      <c r="C711" s="1"/>
      <c r="D711" s="1"/>
      <c r="E711" s="1"/>
      <c r="F711" s="1"/>
      <c r="G711" s="1"/>
    </row>
    <row r="712" spans="1:7" x14ac:dyDescent="0.3">
      <c r="A712" s="1"/>
      <c r="B712" s="1"/>
      <c r="C712" s="1"/>
      <c r="D712" s="1"/>
      <c r="E712" s="1"/>
      <c r="F712" s="1"/>
      <c r="G712" s="1"/>
    </row>
    <row r="713" spans="1:7" x14ac:dyDescent="0.3">
      <c r="A713" s="1"/>
      <c r="B713" s="1"/>
      <c r="C713" s="1"/>
      <c r="D713" s="1"/>
      <c r="E713" s="1"/>
      <c r="F713" s="1"/>
      <c r="G713" s="1"/>
    </row>
    <row r="714" spans="1:7" x14ac:dyDescent="0.3">
      <c r="A714" s="1"/>
      <c r="B714" s="1"/>
      <c r="C714" s="1"/>
      <c r="D714" s="1"/>
      <c r="E714" s="1"/>
      <c r="F714" s="1"/>
      <c r="G714" s="1"/>
    </row>
    <row r="715" spans="1:7" x14ac:dyDescent="0.3">
      <c r="A715" s="1"/>
      <c r="B715" s="1"/>
      <c r="C715" s="1"/>
      <c r="D715" s="1"/>
      <c r="E715" s="1"/>
      <c r="F715" s="1"/>
      <c r="G715" s="1"/>
    </row>
    <row r="716" spans="1:7" x14ac:dyDescent="0.3">
      <c r="A716" s="1"/>
      <c r="B716" s="1"/>
      <c r="C716" s="1"/>
      <c r="D716" s="1"/>
      <c r="E716" s="1"/>
      <c r="F716" s="1"/>
      <c r="G716" s="1"/>
    </row>
    <row r="717" spans="1:7" x14ac:dyDescent="0.3">
      <c r="A717" s="1"/>
      <c r="B717" s="1"/>
      <c r="C717" s="1"/>
      <c r="D717" s="1"/>
      <c r="E717" s="1"/>
      <c r="F717" s="1"/>
      <c r="G717" s="1"/>
    </row>
    <row r="718" spans="1:7" x14ac:dyDescent="0.3">
      <c r="A718" s="1"/>
      <c r="B718" s="1"/>
      <c r="C718" s="1"/>
      <c r="D718" s="1"/>
      <c r="E718" s="1"/>
      <c r="F718" s="1"/>
      <c r="G718" s="1"/>
    </row>
    <row r="719" spans="1:7" x14ac:dyDescent="0.3">
      <c r="A719" s="1"/>
      <c r="B719" s="1"/>
      <c r="C719" s="1"/>
      <c r="D719" s="1"/>
      <c r="E719" s="1"/>
      <c r="F719" s="1"/>
      <c r="G719" s="1"/>
    </row>
    <row r="720" spans="1:7" x14ac:dyDescent="0.3">
      <c r="A720" s="1"/>
      <c r="B720" s="1"/>
      <c r="C720" s="1"/>
      <c r="D720" s="1"/>
      <c r="E720" s="1"/>
      <c r="F720" s="1"/>
      <c r="G720" s="1"/>
    </row>
    <row r="721" spans="1:7" x14ac:dyDescent="0.3">
      <c r="A721" s="1"/>
      <c r="B721" s="1"/>
      <c r="C721" s="1"/>
      <c r="D721" s="1"/>
      <c r="E721" s="1"/>
      <c r="F721" s="1"/>
      <c r="G721" s="1"/>
    </row>
    <row r="722" spans="1:7" x14ac:dyDescent="0.3">
      <c r="A722" s="1"/>
      <c r="B722" s="1"/>
      <c r="C722" s="1"/>
      <c r="D722" s="1"/>
      <c r="E722" s="1"/>
      <c r="F722" s="1"/>
      <c r="G722" s="1"/>
    </row>
    <row r="723" spans="1:7" x14ac:dyDescent="0.3">
      <c r="A723" s="1"/>
      <c r="B723" s="1"/>
      <c r="C723" s="1"/>
      <c r="D723" s="1"/>
      <c r="E723" s="1"/>
      <c r="F723" s="1"/>
      <c r="G723" s="1"/>
    </row>
    <row r="724" spans="1:7" x14ac:dyDescent="0.3">
      <c r="A724" s="1"/>
      <c r="B724" s="1"/>
      <c r="C724" s="1"/>
      <c r="D724" s="1"/>
      <c r="E724" s="1"/>
      <c r="F724" s="1"/>
      <c r="G724" s="1"/>
    </row>
    <row r="725" spans="1:7" x14ac:dyDescent="0.3">
      <c r="A725" s="1"/>
      <c r="B725" s="1"/>
      <c r="C725" s="1"/>
      <c r="D725" s="1"/>
      <c r="E725" s="1"/>
      <c r="F725" s="1"/>
      <c r="G725" s="1"/>
    </row>
    <row r="726" spans="1:7" x14ac:dyDescent="0.3">
      <c r="A726" s="1"/>
      <c r="B726" s="1"/>
      <c r="C726" s="1"/>
      <c r="D726" s="1"/>
      <c r="E726" s="1"/>
      <c r="F726" s="1"/>
      <c r="G726" s="1"/>
    </row>
    <row r="727" spans="1:7" x14ac:dyDescent="0.3">
      <c r="A727" s="1"/>
      <c r="B727" s="1"/>
      <c r="C727" s="1"/>
      <c r="D727" s="1"/>
      <c r="E727" s="1"/>
      <c r="F727" s="1"/>
      <c r="G727" s="1"/>
    </row>
    <row r="728" spans="1:7" x14ac:dyDescent="0.3">
      <c r="A728" s="1"/>
      <c r="B728" s="1"/>
      <c r="C728" s="1"/>
      <c r="D728" s="1"/>
      <c r="E728" s="1"/>
      <c r="F728" s="1"/>
      <c r="G728" s="1"/>
    </row>
    <row r="729" spans="1:7" x14ac:dyDescent="0.3">
      <c r="A729" s="1"/>
      <c r="B729" s="1"/>
      <c r="C729" s="1"/>
      <c r="D729" s="1"/>
      <c r="E729" s="1"/>
      <c r="F729" s="1"/>
      <c r="G729" s="1"/>
    </row>
    <row r="730" spans="1:7" x14ac:dyDescent="0.3">
      <c r="A730" s="1"/>
      <c r="B730" s="1"/>
      <c r="C730" s="1"/>
      <c r="D730" s="1"/>
      <c r="E730" s="1"/>
      <c r="F730" s="1"/>
      <c r="G730" s="1"/>
    </row>
    <row r="731" spans="1:7" x14ac:dyDescent="0.3">
      <c r="A731" s="1"/>
      <c r="B731" s="1"/>
      <c r="C731" s="1"/>
      <c r="D731" s="1"/>
      <c r="E731" s="1"/>
      <c r="F731" s="1"/>
      <c r="G731" s="1"/>
    </row>
    <row r="732" spans="1:7" x14ac:dyDescent="0.3">
      <c r="A732" s="1"/>
      <c r="B732" s="1"/>
      <c r="C732" s="1"/>
      <c r="D732" s="1"/>
      <c r="E732" s="1"/>
      <c r="F732" s="1"/>
      <c r="G732" s="1"/>
    </row>
    <row r="733" spans="1:7" x14ac:dyDescent="0.3">
      <c r="A733" s="1"/>
      <c r="B733" s="1"/>
      <c r="C733" s="1"/>
      <c r="D733" s="1"/>
      <c r="E733" s="1"/>
      <c r="F733" s="1"/>
      <c r="G733" s="1"/>
    </row>
    <row r="734" spans="1:7" x14ac:dyDescent="0.3">
      <c r="A734" s="1"/>
      <c r="B734" s="1"/>
      <c r="C734" s="1"/>
      <c r="D734" s="1"/>
      <c r="E734" s="1"/>
      <c r="F734" s="1"/>
      <c r="G734" s="1"/>
    </row>
    <row r="735" spans="1:7" x14ac:dyDescent="0.3">
      <c r="A735" s="1"/>
      <c r="B735" s="1"/>
      <c r="C735" s="1"/>
      <c r="D735" s="1"/>
      <c r="E735" s="1"/>
      <c r="F735" s="1"/>
      <c r="G735" s="1"/>
    </row>
    <row r="736" spans="1:7" x14ac:dyDescent="0.3">
      <c r="A736" s="1"/>
      <c r="B736" s="1"/>
      <c r="C736" s="1"/>
      <c r="D736" s="1"/>
      <c r="E736" s="1"/>
      <c r="F736" s="1"/>
      <c r="G736" s="1"/>
    </row>
    <row r="737" spans="1:7" x14ac:dyDescent="0.3">
      <c r="A737" s="1"/>
      <c r="B737" s="1"/>
      <c r="C737" s="1"/>
      <c r="D737" s="1"/>
      <c r="E737" s="1"/>
      <c r="F737" s="1"/>
      <c r="G737" s="1"/>
    </row>
    <row r="738" spans="1:7" x14ac:dyDescent="0.3">
      <c r="A738" s="1"/>
      <c r="B738" s="1"/>
      <c r="C738" s="1"/>
      <c r="D738" s="1"/>
      <c r="E738" s="1"/>
      <c r="F738" s="1"/>
      <c r="G738" s="1"/>
    </row>
    <row r="739" spans="1:7" x14ac:dyDescent="0.3">
      <c r="A739" s="1"/>
      <c r="B739" s="1"/>
      <c r="C739" s="1"/>
      <c r="D739" s="1"/>
      <c r="E739" s="1"/>
      <c r="F739" s="1"/>
      <c r="G739" s="1"/>
    </row>
    <row r="740" spans="1:7" x14ac:dyDescent="0.3">
      <c r="A740" s="1"/>
      <c r="B740" s="1"/>
      <c r="C740" s="1"/>
      <c r="D740" s="1"/>
      <c r="E740" s="1"/>
      <c r="F740" s="1"/>
      <c r="G740" s="1"/>
    </row>
    <row r="741" spans="1:7" x14ac:dyDescent="0.3">
      <c r="A741" s="1"/>
      <c r="B741" s="1"/>
      <c r="C741" s="1"/>
      <c r="D741" s="1"/>
      <c r="E741" s="1"/>
      <c r="F741" s="1"/>
      <c r="G741" s="1"/>
    </row>
    <row r="742" spans="1:7" x14ac:dyDescent="0.3">
      <c r="A742" s="1"/>
      <c r="B742" s="1"/>
      <c r="C742" s="1"/>
      <c r="D742" s="1"/>
      <c r="E742" s="1"/>
      <c r="F742" s="1"/>
      <c r="G742" s="1"/>
    </row>
    <row r="743" spans="1:7" x14ac:dyDescent="0.3">
      <c r="A743" s="1"/>
      <c r="B743" s="1"/>
      <c r="C743" s="1"/>
      <c r="D743" s="1"/>
      <c r="E743" s="1"/>
      <c r="F743" s="1"/>
      <c r="G743" s="1"/>
    </row>
    <row r="744" spans="1:7" x14ac:dyDescent="0.3">
      <c r="A744" s="1"/>
      <c r="B744" s="1"/>
      <c r="C744" s="1"/>
      <c r="D744" s="1"/>
      <c r="E744" s="1"/>
      <c r="F744" s="1"/>
      <c r="G744" s="1"/>
    </row>
    <row r="745" spans="1:7" x14ac:dyDescent="0.3">
      <c r="A745" s="1"/>
      <c r="B745" s="1"/>
      <c r="C745" s="1"/>
      <c r="D745" s="1"/>
      <c r="E745" s="1"/>
      <c r="F745" s="1"/>
      <c r="G745" s="1"/>
    </row>
    <row r="746" spans="1:7" x14ac:dyDescent="0.3">
      <c r="A746" s="1"/>
      <c r="B746" s="1"/>
      <c r="C746" s="1"/>
      <c r="D746" s="1"/>
      <c r="E746" s="1"/>
      <c r="F746" s="1"/>
      <c r="G746" s="1"/>
    </row>
    <row r="747" spans="1:7" x14ac:dyDescent="0.3">
      <c r="A747" s="1"/>
      <c r="B747" s="1"/>
      <c r="C747" s="1"/>
      <c r="D747" s="1"/>
      <c r="E747" s="1"/>
      <c r="F747" s="1"/>
      <c r="G747" s="1"/>
    </row>
    <row r="748" spans="1:7" x14ac:dyDescent="0.3">
      <c r="A748" s="1"/>
      <c r="B748" s="1"/>
      <c r="C748" s="1"/>
      <c r="D748" s="1"/>
      <c r="E748" s="1"/>
      <c r="F748" s="1"/>
      <c r="G748" s="1"/>
    </row>
    <row r="749" spans="1:7" x14ac:dyDescent="0.3">
      <c r="A749" s="1"/>
      <c r="B749" s="1"/>
      <c r="C749" s="1"/>
      <c r="D749" s="1"/>
      <c r="E749" s="1"/>
      <c r="F749" s="1"/>
      <c r="G749" s="1"/>
    </row>
    <row r="750" spans="1:7" x14ac:dyDescent="0.3">
      <c r="A750" s="1"/>
      <c r="B750" s="1"/>
      <c r="C750" s="1"/>
      <c r="D750" s="1"/>
      <c r="E750" s="1"/>
      <c r="F750" s="1"/>
      <c r="G750" s="1"/>
    </row>
    <row r="751" spans="1:7" x14ac:dyDescent="0.3">
      <c r="A751" s="1"/>
      <c r="B751" s="1"/>
      <c r="C751" s="1"/>
      <c r="D751" s="1"/>
      <c r="E751" s="1"/>
      <c r="F751" s="1"/>
      <c r="G751" s="1"/>
    </row>
    <row r="752" spans="1:7" x14ac:dyDescent="0.3">
      <c r="A752" s="1"/>
      <c r="B752" s="1"/>
      <c r="C752" s="1"/>
      <c r="D752" s="1"/>
      <c r="E752" s="1"/>
      <c r="F752" s="1"/>
      <c r="G752" s="1"/>
    </row>
    <row r="753" spans="1:7" x14ac:dyDescent="0.3">
      <c r="A753" s="1"/>
      <c r="B753" s="1"/>
      <c r="C753" s="1"/>
      <c r="D753" s="1"/>
      <c r="E753" s="1"/>
      <c r="F753" s="1"/>
      <c r="G753" s="1"/>
    </row>
    <row r="754" spans="1:7" x14ac:dyDescent="0.3">
      <c r="A754" s="1"/>
      <c r="B754" s="1"/>
      <c r="C754" s="1"/>
      <c r="D754" s="1"/>
      <c r="E754" s="1"/>
      <c r="F754" s="1"/>
      <c r="G754" s="1"/>
    </row>
    <row r="755" spans="1:7" x14ac:dyDescent="0.3">
      <c r="A755" s="1"/>
      <c r="B755" s="1"/>
      <c r="C755" s="1"/>
      <c r="D755" s="1"/>
      <c r="E755" s="1"/>
      <c r="F755" s="1"/>
      <c r="G755" s="1"/>
    </row>
    <row r="756" spans="1:7" x14ac:dyDescent="0.3">
      <c r="A756" s="1"/>
      <c r="B756" s="1"/>
      <c r="C756" s="1"/>
      <c r="D756" s="1"/>
      <c r="E756" s="1"/>
      <c r="F756" s="1"/>
      <c r="G756" s="1"/>
    </row>
    <row r="757" spans="1:7" x14ac:dyDescent="0.3">
      <c r="A757" s="1"/>
      <c r="B757" s="1"/>
      <c r="C757" s="1"/>
      <c r="D757" s="1"/>
      <c r="E757" s="1"/>
      <c r="F757" s="1"/>
      <c r="G757" s="1"/>
    </row>
    <row r="758" spans="1:7" x14ac:dyDescent="0.3">
      <c r="A758" s="1"/>
      <c r="B758" s="1"/>
      <c r="C758" s="1"/>
      <c r="D758" s="1"/>
      <c r="E758" s="1"/>
      <c r="F758" s="1"/>
      <c r="G758" s="1"/>
    </row>
    <row r="759" spans="1:7" x14ac:dyDescent="0.3">
      <c r="A759" s="1"/>
      <c r="B759" s="1"/>
      <c r="C759" s="1"/>
      <c r="D759" s="1"/>
      <c r="E759" s="1"/>
      <c r="F759" s="1"/>
      <c r="G759" s="1"/>
    </row>
    <row r="760" spans="1:7" x14ac:dyDescent="0.3">
      <c r="A760" s="1"/>
      <c r="B760" s="1"/>
      <c r="C760" s="1"/>
      <c r="D760" s="1"/>
      <c r="E760" s="1"/>
      <c r="F760" s="1"/>
      <c r="G760" s="1"/>
    </row>
    <row r="761" spans="1:7" x14ac:dyDescent="0.3">
      <c r="A761" s="1"/>
      <c r="B761" s="1"/>
      <c r="C761" s="1"/>
      <c r="D761" s="1"/>
      <c r="E761" s="1"/>
      <c r="F761" s="1"/>
      <c r="G761" s="1"/>
    </row>
    <row r="762" spans="1:7" x14ac:dyDescent="0.3">
      <c r="A762" s="1"/>
      <c r="B762" s="1"/>
      <c r="C762" s="1"/>
      <c r="D762" s="1"/>
      <c r="E762" s="1"/>
      <c r="F762" s="1"/>
      <c r="G762" s="1"/>
    </row>
    <row r="763" spans="1:7" x14ac:dyDescent="0.3">
      <c r="A763" s="1"/>
      <c r="B763" s="1"/>
      <c r="C763" s="1"/>
      <c r="D763" s="1"/>
      <c r="E763" s="1"/>
      <c r="F763" s="1"/>
      <c r="G763" s="1"/>
    </row>
    <row r="764" spans="1:7" x14ac:dyDescent="0.3">
      <c r="A764" s="1"/>
      <c r="B764" s="1"/>
      <c r="C764" s="1"/>
      <c r="D764" s="1"/>
      <c r="E764" s="1"/>
      <c r="F764" s="1"/>
      <c r="G764" s="1"/>
    </row>
    <row r="765" spans="1:7" x14ac:dyDescent="0.3">
      <c r="A765" s="1"/>
      <c r="B765" s="1"/>
      <c r="C765" s="1"/>
      <c r="D765" s="1"/>
      <c r="E765" s="1"/>
      <c r="F765" s="1"/>
      <c r="G765" s="1"/>
    </row>
    <row r="766" spans="1:7" x14ac:dyDescent="0.3">
      <c r="A766" s="1"/>
      <c r="B766" s="1"/>
      <c r="C766" s="1"/>
      <c r="D766" s="1"/>
      <c r="E766" s="1"/>
      <c r="F766" s="1"/>
      <c r="G766" s="1"/>
    </row>
    <row r="767" spans="1:7" x14ac:dyDescent="0.3">
      <c r="A767" s="1"/>
      <c r="B767" s="1"/>
      <c r="C767" s="1"/>
      <c r="D767" s="1"/>
      <c r="E767" s="1"/>
      <c r="F767" s="1"/>
      <c r="G767" s="1"/>
    </row>
    <row r="768" spans="1:7" x14ac:dyDescent="0.3">
      <c r="A768" s="1"/>
      <c r="B768" s="1"/>
      <c r="C768" s="1"/>
      <c r="D768" s="1"/>
      <c r="E768" s="1"/>
      <c r="F768" s="1"/>
      <c r="G768" s="1"/>
    </row>
    <row r="769" spans="1:7" x14ac:dyDescent="0.3">
      <c r="A769" s="1"/>
      <c r="B769" s="1"/>
      <c r="C769" s="1"/>
      <c r="D769" s="1"/>
      <c r="E769" s="1"/>
      <c r="F769" s="1"/>
      <c r="G769" s="1"/>
    </row>
    <row r="770" spans="1:7" x14ac:dyDescent="0.3">
      <c r="A770" s="1"/>
      <c r="B770" s="1"/>
      <c r="C770" s="1"/>
      <c r="D770" s="1"/>
      <c r="E770" s="1"/>
      <c r="F770" s="1"/>
      <c r="G770" s="1"/>
    </row>
    <row r="771" spans="1:7" x14ac:dyDescent="0.3">
      <c r="A771" s="1"/>
      <c r="B771" s="1"/>
      <c r="C771" s="1"/>
      <c r="D771" s="1"/>
      <c r="E771" s="1"/>
      <c r="F771" s="1"/>
      <c r="G771" s="1"/>
    </row>
    <row r="772" spans="1:7" x14ac:dyDescent="0.3">
      <c r="A772" s="1"/>
      <c r="B772" s="1"/>
      <c r="C772" s="1"/>
      <c r="D772" s="1"/>
      <c r="E772" s="1"/>
      <c r="F772" s="1"/>
      <c r="G772" s="1"/>
    </row>
    <row r="773" spans="1:7" x14ac:dyDescent="0.3">
      <c r="A773" s="1"/>
      <c r="B773" s="1"/>
      <c r="C773" s="1"/>
      <c r="D773" s="1"/>
      <c r="E773" s="1"/>
      <c r="F773" s="1"/>
      <c r="G773" s="1"/>
    </row>
    <row r="774" spans="1:7" x14ac:dyDescent="0.3">
      <c r="A774" s="1"/>
      <c r="B774" s="1"/>
      <c r="C774" s="1"/>
      <c r="D774" s="1"/>
      <c r="E774" s="1"/>
      <c r="F774" s="1"/>
      <c r="G774" s="1"/>
    </row>
    <row r="775" spans="1:7" x14ac:dyDescent="0.3">
      <c r="A775" s="1"/>
      <c r="B775" s="1"/>
      <c r="C775" s="1"/>
      <c r="D775" s="1"/>
      <c r="E775" s="1"/>
      <c r="F775" s="1"/>
      <c r="G775" s="1"/>
    </row>
    <row r="776" spans="1:7" x14ac:dyDescent="0.3">
      <c r="A776" s="1"/>
      <c r="B776" s="1"/>
      <c r="C776" s="1"/>
      <c r="D776" s="1"/>
      <c r="E776" s="1"/>
      <c r="F776" s="1"/>
      <c r="G776" s="1"/>
    </row>
    <row r="777" spans="1:7" x14ac:dyDescent="0.3">
      <c r="A777" s="1"/>
      <c r="B777" s="1"/>
      <c r="C777" s="1"/>
      <c r="D777" s="1"/>
      <c r="E777" s="1"/>
      <c r="F777" s="1"/>
      <c r="G777" s="1"/>
    </row>
    <row r="778" spans="1:7" x14ac:dyDescent="0.3">
      <c r="A778" s="1"/>
      <c r="B778" s="1"/>
      <c r="C778" s="1"/>
      <c r="D778" s="1"/>
      <c r="E778" s="1"/>
      <c r="F778" s="1"/>
      <c r="G778" s="1"/>
    </row>
    <row r="779" spans="1:7" x14ac:dyDescent="0.3">
      <c r="A779" s="1"/>
      <c r="B779" s="1"/>
      <c r="C779" s="1"/>
      <c r="D779" s="1"/>
      <c r="E779" s="1"/>
      <c r="F779" s="1"/>
      <c r="G779" s="1"/>
    </row>
    <row r="780" spans="1:7" x14ac:dyDescent="0.3">
      <c r="A780" s="1"/>
      <c r="B780" s="1"/>
      <c r="C780" s="1"/>
      <c r="D780" s="1"/>
      <c r="E780" s="1"/>
      <c r="F780" s="1"/>
      <c r="G780" s="1"/>
    </row>
    <row r="781" spans="1:7" x14ac:dyDescent="0.3">
      <c r="A781" s="1"/>
      <c r="B781" s="1"/>
      <c r="C781" s="1"/>
      <c r="D781" s="1"/>
      <c r="E781" s="1"/>
      <c r="F781" s="1"/>
      <c r="G781" s="1"/>
    </row>
    <row r="782" spans="1:7" x14ac:dyDescent="0.3">
      <c r="A782" s="1"/>
      <c r="B782" s="1"/>
      <c r="C782" s="1"/>
      <c r="D782" s="1"/>
      <c r="E782" s="1"/>
      <c r="F782" s="1"/>
      <c r="G782" s="1"/>
    </row>
    <row r="783" spans="1:7" x14ac:dyDescent="0.3">
      <c r="A783" s="1"/>
      <c r="B783" s="1"/>
      <c r="C783" s="1"/>
      <c r="D783" s="1"/>
      <c r="E783" s="1"/>
      <c r="F783" s="1"/>
      <c r="G783" s="1"/>
    </row>
    <row r="784" spans="1:7" x14ac:dyDescent="0.3">
      <c r="A784" s="1"/>
      <c r="B784" s="1"/>
      <c r="C784" s="1"/>
      <c r="D784" s="1"/>
      <c r="E784" s="1"/>
      <c r="F784" s="1"/>
      <c r="G784" s="1"/>
    </row>
    <row r="785" spans="1:7" x14ac:dyDescent="0.3">
      <c r="A785" s="1"/>
      <c r="B785" s="1"/>
      <c r="C785" s="1"/>
      <c r="D785" s="1"/>
      <c r="E785" s="1"/>
      <c r="F785" s="1"/>
      <c r="G785" s="1"/>
    </row>
    <row r="786" spans="1:7" x14ac:dyDescent="0.3">
      <c r="A786" s="1"/>
      <c r="B786" s="1"/>
      <c r="C786" s="1"/>
      <c r="D786" s="1"/>
      <c r="E786" s="1"/>
      <c r="F786" s="1"/>
      <c r="G786" s="1"/>
    </row>
    <row r="787" spans="1:7" x14ac:dyDescent="0.3">
      <c r="A787" s="1"/>
      <c r="B787" s="1"/>
      <c r="C787" s="1"/>
      <c r="D787" s="1"/>
      <c r="E787" s="1"/>
      <c r="F787" s="1"/>
      <c r="G787" s="1"/>
    </row>
    <row r="788" spans="1:7" x14ac:dyDescent="0.3">
      <c r="A788" s="1"/>
      <c r="B788" s="1"/>
      <c r="C788" s="1"/>
      <c r="D788" s="1"/>
      <c r="E788" s="1"/>
      <c r="F788" s="1"/>
      <c r="G788" s="1"/>
    </row>
    <row r="789" spans="1:7" x14ac:dyDescent="0.3">
      <c r="A789" s="1"/>
      <c r="B789" s="1"/>
      <c r="C789" s="1"/>
      <c r="D789" s="1"/>
      <c r="E789" s="1"/>
      <c r="F789" s="1"/>
      <c r="G789" s="1"/>
    </row>
    <row r="790" spans="1:7" x14ac:dyDescent="0.3">
      <c r="A790" s="1"/>
      <c r="B790" s="1"/>
      <c r="C790" s="1"/>
      <c r="D790" s="1"/>
      <c r="E790" s="1"/>
      <c r="F790" s="1"/>
      <c r="G790" s="1"/>
    </row>
    <row r="791" spans="1:7" x14ac:dyDescent="0.3">
      <c r="A791" s="1"/>
      <c r="B791" s="1"/>
      <c r="C791" s="1"/>
      <c r="D791" s="1"/>
      <c r="E791" s="1"/>
      <c r="F791" s="1"/>
      <c r="G791" s="1"/>
    </row>
    <row r="792" spans="1:7" x14ac:dyDescent="0.3">
      <c r="A792" s="1"/>
      <c r="B792" s="1"/>
      <c r="C792" s="1"/>
      <c r="D792" s="1"/>
      <c r="E792" s="1"/>
      <c r="F792" s="1"/>
      <c r="G792" s="1"/>
    </row>
    <row r="793" spans="1:7" x14ac:dyDescent="0.3">
      <c r="A793" s="1"/>
      <c r="B793" s="1"/>
      <c r="C793" s="1"/>
      <c r="D793" s="1"/>
      <c r="E793" s="1"/>
      <c r="F793" s="1"/>
      <c r="G793" s="1"/>
    </row>
    <row r="794" spans="1:7" x14ac:dyDescent="0.3">
      <c r="A794" s="1"/>
      <c r="B794" s="1"/>
      <c r="C794" s="1"/>
      <c r="D794" s="1"/>
      <c r="E794" s="1"/>
      <c r="F794" s="1"/>
      <c r="G794" s="1"/>
    </row>
    <row r="795" spans="1:7" x14ac:dyDescent="0.3">
      <c r="A795" s="1"/>
      <c r="B795" s="1"/>
      <c r="C795" s="1"/>
      <c r="D795" s="1"/>
      <c r="E795" s="1"/>
      <c r="F795" s="1"/>
      <c r="G795" s="1"/>
    </row>
    <row r="796" spans="1:7" x14ac:dyDescent="0.3">
      <c r="A796" s="1"/>
      <c r="B796" s="1"/>
      <c r="C796" s="1"/>
      <c r="D796" s="1"/>
      <c r="E796" s="1"/>
      <c r="F796" s="1"/>
      <c r="G796" s="1"/>
    </row>
    <row r="797" spans="1:7" x14ac:dyDescent="0.3">
      <c r="A797" s="1"/>
      <c r="B797" s="1"/>
      <c r="C797" s="1"/>
      <c r="D797" s="1"/>
      <c r="E797" s="1"/>
      <c r="F797" s="1"/>
      <c r="G797" s="1"/>
    </row>
    <row r="798" spans="1:7" x14ac:dyDescent="0.3">
      <c r="A798" s="1"/>
      <c r="B798" s="1"/>
      <c r="C798" s="1"/>
      <c r="D798" s="1"/>
      <c r="E798" s="1"/>
      <c r="F798" s="1"/>
      <c r="G798" s="1"/>
    </row>
    <row r="799" spans="1:7" x14ac:dyDescent="0.3">
      <c r="A799" s="1"/>
      <c r="B799" s="1"/>
      <c r="C799" s="1"/>
      <c r="D799" s="1"/>
      <c r="E799" s="1"/>
      <c r="F799" s="1"/>
      <c r="G799" s="1"/>
    </row>
    <row r="800" spans="1:7" x14ac:dyDescent="0.3">
      <c r="A800" s="1"/>
      <c r="B800" s="1"/>
      <c r="C800" s="1"/>
      <c r="D800" s="1"/>
      <c r="E800" s="1"/>
      <c r="F800" s="1"/>
      <c r="G800" s="1"/>
    </row>
    <row r="801" spans="1:7" x14ac:dyDescent="0.3">
      <c r="A801" s="1"/>
      <c r="B801" s="1"/>
      <c r="C801" s="1"/>
      <c r="D801" s="1"/>
      <c r="E801" s="1"/>
      <c r="F801" s="1"/>
      <c r="G801" s="1"/>
    </row>
    <row r="802" spans="1:7" x14ac:dyDescent="0.3">
      <c r="A802" s="1"/>
      <c r="B802" s="1"/>
      <c r="C802" s="1"/>
      <c r="D802" s="1"/>
      <c r="E802" s="1"/>
      <c r="F802" s="1"/>
      <c r="G802" s="1"/>
    </row>
    <row r="803" spans="1:7" x14ac:dyDescent="0.3">
      <c r="A803" s="1"/>
      <c r="B803" s="1"/>
      <c r="C803" s="1"/>
      <c r="D803" s="1"/>
      <c r="E803" s="1"/>
      <c r="F803" s="1"/>
      <c r="G803" s="1"/>
    </row>
    <row r="804" spans="1:7" x14ac:dyDescent="0.3">
      <c r="A804" s="1"/>
      <c r="B804" s="1"/>
      <c r="C804" s="1"/>
      <c r="D804" s="1"/>
      <c r="E804" s="1"/>
      <c r="F804" s="1"/>
      <c r="G804" s="1"/>
    </row>
    <row r="805" spans="1:7" x14ac:dyDescent="0.3">
      <c r="A805" s="1"/>
      <c r="B805" s="1"/>
      <c r="C805" s="1"/>
      <c r="D805" s="1"/>
      <c r="E805" s="1"/>
      <c r="F805" s="1"/>
      <c r="G805" s="1"/>
    </row>
    <row r="806" spans="1:7" x14ac:dyDescent="0.3">
      <c r="A806" s="1"/>
      <c r="B806" s="1"/>
      <c r="C806" s="1"/>
      <c r="D806" s="1"/>
      <c r="E806" s="1"/>
      <c r="F806" s="1"/>
      <c r="G806" s="1"/>
    </row>
    <row r="807" spans="1:7" x14ac:dyDescent="0.3">
      <c r="A807" s="1"/>
      <c r="B807" s="1"/>
      <c r="C807" s="1"/>
      <c r="D807" s="1"/>
      <c r="E807" s="1"/>
      <c r="F807" s="1"/>
      <c r="G807" s="1"/>
    </row>
    <row r="808" spans="1:7" x14ac:dyDescent="0.3">
      <c r="A808" s="1"/>
      <c r="B808" s="1"/>
      <c r="C808" s="1"/>
      <c r="D808" s="1"/>
      <c r="E808" s="1"/>
      <c r="F808" s="1"/>
      <c r="G808" s="1"/>
    </row>
    <row r="809" spans="1:7" x14ac:dyDescent="0.3">
      <c r="A809" s="1"/>
      <c r="B809" s="1"/>
      <c r="C809" s="1"/>
      <c r="D809" s="1"/>
      <c r="E809" s="1"/>
      <c r="F809" s="1"/>
      <c r="G809" s="1"/>
    </row>
    <row r="810" spans="1:7" x14ac:dyDescent="0.3">
      <c r="A810" s="1"/>
      <c r="B810" s="1"/>
      <c r="C810" s="1"/>
      <c r="D810" s="1"/>
      <c r="E810" s="1"/>
      <c r="F810" s="1"/>
      <c r="G810" s="1"/>
    </row>
    <row r="811" spans="1:7" x14ac:dyDescent="0.3">
      <c r="A811" s="1"/>
      <c r="B811" s="1"/>
      <c r="C811" s="1"/>
      <c r="D811" s="1"/>
      <c r="E811" s="1"/>
      <c r="F811" s="1"/>
      <c r="G811" s="1"/>
    </row>
    <row r="812" spans="1:7" x14ac:dyDescent="0.3">
      <c r="A812" s="1"/>
      <c r="B812" s="1"/>
      <c r="C812" s="1"/>
      <c r="D812" s="1"/>
      <c r="E812" s="1"/>
      <c r="F812" s="1"/>
      <c r="G812" s="1"/>
    </row>
    <row r="813" spans="1:7" x14ac:dyDescent="0.3">
      <c r="A813" s="1"/>
      <c r="B813" s="1"/>
      <c r="C813" s="1"/>
      <c r="D813" s="1"/>
      <c r="E813" s="1"/>
      <c r="F813" s="1"/>
      <c r="G813" s="1"/>
    </row>
    <row r="814" spans="1:7" x14ac:dyDescent="0.3">
      <c r="A814" s="1"/>
      <c r="B814" s="1"/>
      <c r="C814" s="1"/>
      <c r="D814" s="1"/>
      <c r="E814" s="1"/>
      <c r="F814" s="1"/>
      <c r="G814" s="1"/>
    </row>
    <row r="815" spans="1:7" x14ac:dyDescent="0.3">
      <c r="A815" s="1"/>
      <c r="B815" s="1"/>
      <c r="C815" s="1"/>
      <c r="D815" s="1"/>
      <c r="E815" s="1"/>
      <c r="F815" s="1"/>
      <c r="G815" s="1"/>
    </row>
    <row r="816" spans="1:7" x14ac:dyDescent="0.3">
      <c r="A816" s="1"/>
      <c r="B816" s="1"/>
      <c r="C816" s="1"/>
      <c r="D816" s="1"/>
      <c r="E816" s="1"/>
      <c r="F816" s="1"/>
      <c r="G816" s="1"/>
    </row>
    <row r="817" spans="1:7" x14ac:dyDescent="0.3">
      <c r="A817" s="1"/>
      <c r="B817" s="1"/>
      <c r="C817" s="1"/>
      <c r="D817" s="1"/>
      <c r="E817" s="1"/>
      <c r="F817" s="1"/>
      <c r="G817" s="1"/>
    </row>
    <row r="818" spans="1:7" x14ac:dyDescent="0.3">
      <c r="A818" s="1"/>
      <c r="B818" s="1"/>
      <c r="C818" s="1"/>
      <c r="D818" s="1"/>
      <c r="E818" s="1"/>
      <c r="F818" s="1"/>
      <c r="G818" s="1"/>
    </row>
    <row r="819" spans="1:7" x14ac:dyDescent="0.3">
      <c r="A819" s="1"/>
      <c r="B819" s="1"/>
      <c r="C819" s="1"/>
      <c r="D819" s="1"/>
      <c r="E819" s="1"/>
      <c r="F819" s="1"/>
      <c r="G819" s="1"/>
    </row>
    <row r="820" spans="1:7" x14ac:dyDescent="0.3">
      <c r="A820" s="1"/>
      <c r="B820" s="1"/>
      <c r="C820" s="1"/>
      <c r="D820" s="1"/>
      <c r="E820" s="1"/>
      <c r="F820" s="1"/>
      <c r="G820" s="1"/>
    </row>
    <row r="821" spans="1:7" x14ac:dyDescent="0.3">
      <c r="A821" s="1"/>
      <c r="B821" s="1"/>
      <c r="C821" s="1"/>
      <c r="D821" s="1"/>
      <c r="E821" s="1"/>
      <c r="F821" s="1"/>
      <c r="G821" s="1"/>
    </row>
    <row r="822" spans="1:7" x14ac:dyDescent="0.3">
      <c r="A822" s="1"/>
      <c r="B822" s="1"/>
      <c r="C822" s="1"/>
      <c r="D822" s="1"/>
      <c r="E822" s="1"/>
      <c r="F822" s="1"/>
      <c r="G822" s="1"/>
    </row>
    <row r="823" spans="1:7" x14ac:dyDescent="0.3">
      <c r="A823" s="1"/>
      <c r="B823" s="1"/>
      <c r="C823" s="1"/>
      <c r="D823" s="1"/>
      <c r="E823" s="1"/>
      <c r="F823" s="1"/>
      <c r="G823" s="1"/>
    </row>
    <row r="824" spans="1:7" x14ac:dyDescent="0.3">
      <c r="A824" s="1"/>
      <c r="B824" s="1"/>
      <c r="C824" s="1"/>
      <c r="D824" s="1"/>
      <c r="E824" s="1"/>
      <c r="F824" s="1"/>
      <c r="G824" s="1"/>
    </row>
    <row r="825" spans="1:7" x14ac:dyDescent="0.3">
      <c r="A825" s="1"/>
      <c r="B825" s="1"/>
      <c r="C825" s="1"/>
      <c r="D825" s="1"/>
      <c r="E825" s="1"/>
      <c r="F825" s="1"/>
      <c r="G825" s="1"/>
    </row>
    <row r="826" spans="1:7" x14ac:dyDescent="0.3">
      <c r="A826" s="1"/>
      <c r="B826" s="1"/>
      <c r="C826" s="1"/>
      <c r="D826" s="1"/>
      <c r="E826" s="1"/>
      <c r="F826" s="1"/>
      <c r="G826" s="1"/>
    </row>
    <row r="827" spans="1:7" x14ac:dyDescent="0.3">
      <c r="A827" s="1"/>
      <c r="B827" s="1"/>
      <c r="C827" s="1"/>
      <c r="D827" s="1"/>
      <c r="E827" s="1"/>
      <c r="F827" s="1"/>
      <c r="G827" s="1"/>
    </row>
    <row r="828" spans="1:7" x14ac:dyDescent="0.3">
      <c r="A828" s="1"/>
      <c r="B828" s="1"/>
      <c r="C828" s="1"/>
      <c r="D828" s="1"/>
      <c r="E828" s="1"/>
      <c r="F828" s="1"/>
      <c r="G828" s="1"/>
    </row>
    <row r="829" spans="1:7" x14ac:dyDescent="0.3">
      <c r="A829" s="1"/>
      <c r="B829" s="1"/>
      <c r="C829" s="1"/>
      <c r="D829" s="1"/>
      <c r="E829" s="1"/>
      <c r="F829" s="1"/>
      <c r="G829" s="1"/>
    </row>
    <row r="830" spans="1:7" x14ac:dyDescent="0.3">
      <c r="A830" s="1"/>
      <c r="B830" s="1"/>
      <c r="C830" s="1"/>
      <c r="D830" s="1"/>
      <c r="E830" s="1"/>
      <c r="F830" s="1"/>
      <c r="G830" s="1"/>
    </row>
    <row r="831" spans="1:7" x14ac:dyDescent="0.3">
      <c r="A831" s="1"/>
      <c r="B831" s="1"/>
      <c r="C831" s="1"/>
      <c r="D831" s="1"/>
      <c r="E831" s="1"/>
      <c r="F831" s="1"/>
      <c r="G831" s="1"/>
    </row>
    <row r="832" spans="1:7" x14ac:dyDescent="0.3">
      <c r="A832" s="1"/>
      <c r="B832" s="1"/>
      <c r="C832" s="1"/>
      <c r="D832" s="1"/>
      <c r="E832" s="1"/>
      <c r="F832" s="1"/>
      <c r="G832" s="1"/>
    </row>
    <row r="833" spans="1:7" x14ac:dyDescent="0.3">
      <c r="A833" s="1"/>
      <c r="B833" s="1"/>
      <c r="C833" s="1"/>
      <c r="D833" s="1"/>
      <c r="E833" s="1"/>
      <c r="F833" s="1"/>
      <c r="G833" s="1"/>
    </row>
    <row r="834" spans="1:7" x14ac:dyDescent="0.3">
      <c r="A834" s="1"/>
      <c r="B834" s="1"/>
      <c r="C834" s="1"/>
      <c r="D834" s="1"/>
      <c r="E834" s="1"/>
      <c r="F834" s="1"/>
      <c r="G834" s="1"/>
    </row>
    <row r="835" spans="1:7" x14ac:dyDescent="0.3">
      <c r="A835" s="1"/>
      <c r="B835" s="1"/>
      <c r="C835" s="1"/>
      <c r="D835" s="1"/>
      <c r="E835" s="1"/>
      <c r="F835" s="1"/>
      <c r="G835" s="1"/>
    </row>
    <row r="836" spans="1:7" x14ac:dyDescent="0.3">
      <c r="A836" s="1"/>
      <c r="B836" s="1"/>
      <c r="C836" s="1"/>
      <c r="D836" s="1"/>
      <c r="E836" s="1"/>
      <c r="F836" s="1"/>
      <c r="G836" s="1"/>
    </row>
    <row r="837" spans="1:7" x14ac:dyDescent="0.3">
      <c r="A837" s="1"/>
      <c r="B837" s="1"/>
      <c r="C837" s="1"/>
      <c r="D837" s="1"/>
      <c r="E837" s="1"/>
      <c r="F837" s="1"/>
      <c r="G837" s="1"/>
    </row>
    <row r="838" spans="1:7" x14ac:dyDescent="0.3">
      <c r="A838" s="1"/>
      <c r="B838" s="1"/>
      <c r="C838" s="1"/>
      <c r="D838" s="1"/>
      <c r="E838" s="1"/>
      <c r="F838" s="1"/>
      <c r="G838" s="1"/>
    </row>
    <row r="839" spans="1:7" x14ac:dyDescent="0.3">
      <c r="A839" s="1"/>
      <c r="B839" s="1"/>
      <c r="C839" s="1"/>
      <c r="D839" s="1"/>
      <c r="E839" s="1"/>
      <c r="F839" s="1"/>
      <c r="G839" s="1"/>
    </row>
    <row r="840" spans="1:7" x14ac:dyDescent="0.3">
      <c r="A840" s="1"/>
      <c r="B840" s="1"/>
      <c r="C840" s="1"/>
      <c r="D840" s="1"/>
      <c r="E840" s="1"/>
      <c r="F840" s="1"/>
      <c r="G840" s="1"/>
    </row>
    <row r="841" spans="1:7" x14ac:dyDescent="0.3">
      <c r="A841" s="1"/>
      <c r="B841" s="1"/>
      <c r="C841" s="1"/>
      <c r="D841" s="1"/>
      <c r="E841" s="1"/>
      <c r="F841" s="1"/>
      <c r="G841" s="1"/>
    </row>
    <row r="842" spans="1:7" x14ac:dyDescent="0.3">
      <c r="A842" s="1"/>
      <c r="B842" s="1"/>
      <c r="C842" s="1"/>
      <c r="D842" s="1"/>
      <c r="E842" s="1"/>
      <c r="F842" s="1"/>
      <c r="G842" s="1"/>
    </row>
    <row r="843" spans="1:7" x14ac:dyDescent="0.3">
      <c r="A843" s="1"/>
      <c r="B843" s="1"/>
      <c r="C843" s="1"/>
      <c r="D843" s="1"/>
      <c r="E843" s="1"/>
      <c r="F843" s="1"/>
      <c r="G843" s="1"/>
    </row>
    <row r="844" spans="1:7" x14ac:dyDescent="0.3">
      <c r="A844" s="1"/>
      <c r="B844" s="1"/>
      <c r="C844" s="1"/>
      <c r="D844" s="1"/>
      <c r="E844" s="1"/>
      <c r="F844" s="1"/>
      <c r="G844" s="1"/>
    </row>
    <row r="845" spans="1:7" x14ac:dyDescent="0.3">
      <c r="A845" s="1"/>
      <c r="B845" s="1"/>
      <c r="C845" s="1"/>
      <c r="D845" s="1"/>
      <c r="E845" s="1"/>
      <c r="F845" s="1"/>
      <c r="G845" s="1"/>
    </row>
    <row r="846" spans="1:7" x14ac:dyDescent="0.3">
      <c r="A846" s="1"/>
      <c r="B846" s="1"/>
      <c r="C846" s="1"/>
      <c r="D846" s="1"/>
      <c r="E846" s="1"/>
      <c r="F846" s="1"/>
      <c r="G846" s="1"/>
    </row>
    <row r="847" spans="1:7" x14ac:dyDescent="0.3">
      <c r="A847" s="1"/>
      <c r="B847" s="1"/>
      <c r="C847" s="1"/>
      <c r="D847" s="1"/>
      <c r="E847" s="1"/>
      <c r="F847" s="1"/>
      <c r="G847" s="1"/>
    </row>
    <row r="848" spans="1:7" x14ac:dyDescent="0.3">
      <c r="A848" s="1"/>
      <c r="B848" s="1"/>
      <c r="C848" s="1"/>
      <c r="D848" s="1"/>
      <c r="E848" s="1"/>
      <c r="F848" s="1"/>
      <c r="G848" s="1"/>
    </row>
    <row r="849" spans="1:7" x14ac:dyDescent="0.3">
      <c r="A849" s="1"/>
      <c r="B849" s="1"/>
      <c r="C849" s="1"/>
      <c r="D849" s="1"/>
      <c r="E849" s="1"/>
      <c r="F849" s="1"/>
      <c r="G849" s="1"/>
    </row>
    <row r="850" spans="1:7" x14ac:dyDescent="0.3">
      <c r="A850" s="1"/>
      <c r="B850" s="1"/>
      <c r="C850" s="1"/>
      <c r="D850" s="1"/>
      <c r="E850" s="1"/>
      <c r="F850" s="1"/>
      <c r="G850" s="1"/>
    </row>
    <row r="851" spans="1:7" x14ac:dyDescent="0.3">
      <c r="A851" s="1"/>
      <c r="B851" s="1"/>
      <c r="C851" s="1"/>
      <c r="D851" s="1"/>
      <c r="E851" s="1"/>
      <c r="F851" s="1"/>
      <c r="G851" s="1"/>
    </row>
    <row r="852" spans="1:7" x14ac:dyDescent="0.3">
      <c r="A852" s="1"/>
      <c r="B852" s="1"/>
      <c r="C852" s="1"/>
      <c r="D852" s="1"/>
      <c r="E852" s="1"/>
      <c r="F852" s="1"/>
      <c r="G852" s="1"/>
    </row>
    <row r="853" spans="1:7" x14ac:dyDescent="0.3">
      <c r="A853" s="1"/>
      <c r="B853" s="1"/>
      <c r="C853" s="1"/>
      <c r="D853" s="1"/>
      <c r="E853" s="1"/>
      <c r="F853" s="1"/>
      <c r="G853" s="1"/>
    </row>
    <row r="854" spans="1:7" x14ac:dyDescent="0.3">
      <c r="A854" s="1"/>
      <c r="B854" s="1"/>
      <c r="C854" s="1"/>
      <c r="D854" s="1"/>
      <c r="E854" s="1"/>
      <c r="F854" s="1"/>
      <c r="G854" s="1"/>
    </row>
    <row r="855" spans="1:7" x14ac:dyDescent="0.3">
      <c r="A855" s="1"/>
      <c r="B855" s="1"/>
      <c r="C855" s="1"/>
      <c r="D855" s="1"/>
      <c r="E855" s="1"/>
      <c r="F855" s="1"/>
      <c r="G855" s="1"/>
    </row>
    <row r="856" spans="1:7" x14ac:dyDescent="0.3">
      <c r="A856" s="1"/>
      <c r="B856" s="1"/>
      <c r="C856" s="1"/>
      <c r="D856" s="1"/>
      <c r="E856" s="1"/>
      <c r="F856" s="1"/>
      <c r="G856" s="1"/>
    </row>
    <row r="857" spans="1:7" x14ac:dyDescent="0.3">
      <c r="A857" s="1"/>
      <c r="B857" s="1"/>
      <c r="C857" s="1"/>
      <c r="D857" s="1"/>
      <c r="E857" s="1"/>
      <c r="F857" s="1"/>
      <c r="G857" s="1"/>
    </row>
    <row r="858" spans="1:7" x14ac:dyDescent="0.3">
      <c r="A858" s="1"/>
      <c r="B858" s="1"/>
      <c r="C858" s="1"/>
      <c r="D858" s="1"/>
      <c r="E858" s="1"/>
      <c r="F858" s="1"/>
      <c r="G858" s="1"/>
    </row>
    <row r="859" spans="1:7" x14ac:dyDescent="0.3">
      <c r="A859" s="1"/>
      <c r="B859" s="1"/>
      <c r="C859" s="1"/>
      <c r="D859" s="1"/>
      <c r="E859" s="1"/>
      <c r="F859" s="1"/>
      <c r="G859" s="1"/>
    </row>
    <row r="860" spans="1:7" x14ac:dyDescent="0.3">
      <c r="A860" s="1"/>
      <c r="B860" s="1"/>
      <c r="C860" s="1"/>
      <c r="D860" s="1"/>
      <c r="E860" s="1"/>
      <c r="F860" s="1"/>
      <c r="G860" s="1"/>
    </row>
    <row r="861" spans="1:7" x14ac:dyDescent="0.3">
      <c r="A861" s="1"/>
      <c r="B861" s="1"/>
      <c r="C861" s="1"/>
      <c r="D861" s="1"/>
      <c r="E861" s="1"/>
      <c r="F861" s="1"/>
      <c r="G861" s="1"/>
    </row>
    <row r="862" spans="1:7" x14ac:dyDescent="0.3">
      <c r="A862" s="1"/>
      <c r="B862" s="1"/>
      <c r="C862" s="1"/>
      <c r="D862" s="1"/>
      <c r="E862" s="1"/>
      <c r="F862" s="1"/>
      <c r="G862" s="1"/>
    </row>
    <row r="863" spans="1:7" x14ac:dyDescent="0.3">
      <c r="A863" s="1"/>
      <c r="B863" s="1"/>
      <c r="C863" s="1"/>
      <c r="D863" s="1"/>
      <c r="E863" s="1"/>
      <c r="F863" s="1"/>
      <c r="G863" s="1"/>
    </row>
    <row r="864" spans="1:7" x14ac:dyDescent="0.3">
      <c r="A864" s="1"/>
      <c r="B864" s="1"/>
      <c r="C864" s="1"/>
      <c r="D864" s="1"/>
      <c r="E864" s="1"/>
      <c r="F864" s="1"/>
      <c r="G864" s="1"/>
    </row>
    <row r="865" spans="1:7" x14ac:dyDescent="0.3">
      <c r="A865" s="1"/>
      <c r="B865" s="1"/>
      <c r="C865" s="1"/>
      <c r="D865" s="1"/>
      <c r="E865" s="1"/>
      <c r="F865" s="1"/>
      <c r="G865" s="1"/>
    </row>
    <row r="866" spans="1:7" x14ac:dyDescent="0.3">
      <c r="A866" s="1"/>
      <c r="B866" s="1"/>
      <c r="C866" s="1"/>
      <c r="D866" s="1"/>
      <c r="E866" s="1"/>
      <c r="F866" s="1"/>
      <c r="G866" s="1"/>
    </row>
    <row r="867" spans="1:7" x14ac:dyDescent="0.3">
      <c r="A867" s="1"/>
      <c r="B867" s="1"/>
      <c r="C867" s="1"/>
      <c r="D867" s="1"/>
      <c r="E867" s="1"/>
      <c r="F867" s="1"/>
      <c r="G867" s="1"/>
    </row>
    <row r="868" spans="1:7" x14ac:dyDescent="0.3">
      <c r="A868" s="1"/>
      <c r="B868" s="1"/>
      <c r="C868" s="1"/>
      <c r="D868" s="1"/>
      <c r="E868" s="1"/>
      <c r="F868" s="1"/>
      <c r="G868" s="1"/>
    </row>
    <row r="869" spans="1:7" x14ac:dyDescent="0.3">
      <c r="A869" s="1"/>
      <c r="B869" s="1"/>
      <c r="C869" s="1"/>
      <c r="D869" s="1"/>
      <c r="E869" s="1"/>
      <c r="F869" s="1"/>
      <c r="G869" s="1"/>
    </row>
    <row r="870" spans="1:7" x14ac:dyDescent="0.3">
      <c r="A870" s="1"/>
      <c r="B870" s="1"/>
      <c r="C870" s="1"/>
      <c r="D870" s="1"/>
      <c r="E870" s="1"/>
      <c r="F870" s="1"/>
      <c r="G870" s="1"/>
    </row>
    <row r="871" spans="1:7" x14ac:dyDescent="0.3">
      <c r="A871" s="1"/>
      <c r="B871" s="1"/>
      <c r="C871" s="1"/>
      <c r="D871" s="1"/>
      <c r="E871" s="1"/>
      <c r="F871" s="1"/>
      <c r="G871" s="1"/>
    </row>
    <row r="872" spans="1:7" x14ac:dyDescent="0.3">
      <c r="A872" s="1"/>
      <c r="B872" s="1"/>
      <c r="C872" s="1"/>
      <c r="D872" s="1"/>
      <c r="E872" s="1"/>
      <c r="F872" s="1"/>
      <c r="G872" s="1"/>
    </row>
    <row r="873" spans="1:7" x14ac:dyDescent="0.3">
      <c r="A873" s="1"/>
      <c r="B873" s="1"/>
      <c r="C873" s="1"/>
      <c r="D873" s="1"/>
      <c r="E873" s="1"/>
      <c r="F873" s="1"/>
      <c r="G873" s="1"/>
    </row>
    <row r="874" spans="1:7" x14ac:dyDescent="0.3">
      <c r="A874" s="1"/>
      <c r="B874" s="1"/>
      <c r="C874" s="1"/>
      <c r="D874" s="1"/>
      <c r="E874" s="1"/>
      <c r="F874" s="1"/>
      <c r="G874" s="1"/>
    </row>
    <row r="875" spans="1:7" x14ac:dyDescent="0.3">
      <c r="A875" s="1"/>
      <c r="B875" s="1"/>
      <c r="C875" s="1"/>
      <c r="D875" s="1"/>
      <c r="E875" s="1"/>
      <c r="F875" s="1"/>
      <c r="G875" s="1"/>
    </row>
    <row r="876" spans="1:7" x14ac:dyDescent="0.3">
      <c r="A876" s="1"/>
      <c r="B876" s="1"/>
      <c r="C876" s="1"/>
      <c r="D876" s="1"/>
      <c r="E876" s="1"/>
      <c r="F876" s="1"/>
      <c r="G876" s="1"/>
    </row>
    <row r="877" spans="1:7" x14ac:dyDescent="0.3">
      <c r="A877" s="1"/>
      <c r="B877" s="1"/>
      <c r="C877" s="1"/>
      <c r="D877" s="1"/>
      <c r="E877" s="1"/>
      <c r="F877" s="1"/>
      <c r="G877" s="1"/>
    </row>
    <row r="878" spans="1:7" x14ac:dyDescent="0.3">
      <c r="A878" s="1"/>
      <c r="B878" s="1"/>
      <c r="C878" s="1"/>
      <c r="D878" s="1"/>
      <c r="E878" s="1"/>
      <c r="F878" s="1"/>
      <c r="G878" s="1"/>
    </row>
    <row r="879" spans="1:7" x14ac:dyDescent="0.3">
      <c r="A879" s="1"/>
      <c r="B879" s="1"/>
      <c r="C879" s="1"/>
      <c r="D879" s="1"/>
      <c r="E879" s="1"/>
      <c r="F879" s="1"/>
      <c r="G879" s="1"/>
    </row>
    <row r="880" spans="1:7" x14ac:dyDescent="0.3">
      <c r="A880" s="1"/>
      <c r="B880" s="1"/>
      <c r="C880" s="1"/>
      <c r="D880" s="1"/>
      <c r="E880" s="1"/>
      <c r="F880" s="1"/>
      <c r="G880" s="1"/>
    </row>
    <row r="881" spans="1:7" x14ac:dyDescent="0.3">
      <c r="A881" s="1"/>
      <c r="B881" s="1"/>
      <c r="C881" s="1"/>
      <c r="D881" s="1"/>
      <c r="E881" s="1"/>
      <c r="F881" s="1"/>
      <c r="G881" s="1"/>
    </row>
    <row r="882" spans="1:7" x14ac:dyDescent="0.3">
      <c r="A882" s="1"/>
      <c r="B882" s="1"/>
      <c r="C882" s="1"/>
      <c r="D882" s="1"/>
      <c r="E882" s="1"/>
      <c r="F882" s="1"/>
      <c r="G882" s="1"/>
    </row>
    <row r="883" spans="1:7" x14ac:dyDescent="0.3">
      <c r="A883" s="1"/>
      <c r="B883" s="1"/>
      <c r="C883" s="1"/>
      <c r="D883" s="1"/>
      <c r="E883" s="1"/>
      <c r="F883" s="1"/>
      <c r="G883" s="1"/>
    </row>
    <row r="884" spans="1:7" x14ac:dyDescent="0.3">
      <c r="A884" s="1"/>
      <c r="B884" s="1"/>
      <c r="C884" s="1"/>
      <c r="D884" s="1"/>
      <c r="E884" s="1"/>
      <c r="F884" s="1"/>
      <c r="G884" s="1"/>
    </row>
    <row r="885" spans="1:7" x14ac:dyDescent="0.3">
      <c r="A885" s="1"/>
      <c r="B885" s="1"/>
      <c r="C885" s="1"/>
      <c r="D885" s="1"/>
      <c r="E885" s="1"/>
      <c r="F885" s="1"/>
      <c r="G885" s="1"/>
    </row>
    <row r="886" spans="1:7" x14ac:dyDescent="0.3">
      <c r="A886" s="1"/>
      <c r="B886" s="1"/>
      <c r="C886" s="1"/>
      <c r="D886" s="1"/>
      <c r="E886" s="1"/>
      <c r="F886" s="1"/>
      <c r="G886" s="1"/>
    </row>
    <row r="887" spans="1:7" x14ac:dyDescent="0.3">
      <c r="A887" s="1"/>
      <c r="B887" s="1"/>
      <c r="C887" s="1"/>
      <c r="D887" s="1"/>
      <c r="E887" s="1"/>
      <c r="F887" s="1"/>
      <c r="G887" s="1"/>
    </row>
    <row r="888" spans="1:7" x14ac:dyDescent="0.3">
      <c r="A888" s="1"/>
      <c r="B888" s="1"/>
      <c r="C888" s="1"/>
      <c r="D888" s="1"/>
      <c r="E888" s="1"/>
      <c r="F888" s="1"/>
      <c r="G888" s="1"/>
    </row>
    <row r="889" spans="1:7" x14ac:dyDescent="0.3">
      <c r="A889" s="1"/>
      <c r="B889" s="1"/>
      <c r="C889" s="1"/>
      <c r="D889" s="1"/>
      <c r="E889" s="1"/>
      <c r="F889" s="1"/>
      <c r="G889" s="1"/>
    </row>
    <row r="890" spans="1:7" x14ac:dyDescent="0.3">
      <c r="A890" s="1"/>
      <c r="B890" s="1"/>
      <c r="C890" s="1"/>
      <c r="D890" s="1"/>
      <c r="E890" s="1"/>
      <c r="F890" s="1"/>
      <c r="G890" s="1"/>
    </row>
    <row r="891" spans="1:7" x14ac:dyDescent="0.3">
      <c r="A891" s="1"/>
      <c r="B891" s="1"/>
      <c r="C891" s="1"/>
      <c r="D891" s="1"/>
      <c r="E891" s="1"/>
      <c r="F891" s="1"/>
      <c r="G891" s="1"/>
    </row>
    <row r="892" spans="1:7" x14ac:dyDescent="0.3">
      <c r="A892" s="1"/>
      <c r="B892" s="1"/>
      <c r="C892" s="1"/>
      <c r="D892" s="1"/>
      <c r="E892" s="1"/>
      <c r="F892" s="1"/>
      <c r="G892" s="1"/>
    </row>
    <row r="893" spans="1:7" x14ac:dyDescent="0.3">
      <c r="A893" s="1"/>
      <c r="B893" s="1"/>
      <c r="C893" s="1"/>
      <c r="D893" s="1"/>
      <c r="E893" s="1"/>
      <c r="F893" s="1"/>
      <c r="G893" s="1"/>
    </row>
    <row r="894" spans="1:7" x14ac:dyDescent="0.3">
      <c r="A894" s="1"/>
      <c r="B894" s="1"/>
      <c r="C894" s="1"/>
      <c r="D894" s="1"/>
      <c r="E894" s="1"/>
      <c r="F894" s="1"/>
      <c r="G894" s="1"/>
    </row>
    <row r="895" spans="1:7" x14ac:dyDescent="0.3">
      <c r="A895" s="1"/>
      <c r="B895" s="1"/>
      <c r="C895" s="1"/>
      <c r="D895" s="1"/>
      <c r="E895" s="1"/>
      <c r="F895" s="1"/>
      <c r="G895" s="1"/>
    </row>
    <row r="896" spans="1:7" x14ac:dyDescent="0.3">
      <c r="A896" s="1"/>
      <c r="B896" s="1"/>
      <c r="C896" s="1"/>
      <c r="D896" s="1"/>
      <c r="E896" s="1"/>
      <c r="F896" s="1"/>
      <c r="G896" s="1"/>
    </row>
    <row r="897" spans="1:7" x14ac:dyDescent="0.3">
      <c r="A897" s="1"/>
      <c r="B897" s="1"/>
      <c r="C897" s="1"/>
      <c r="D897" s="1"/>
      <c r="E897" s="1"/>
      <c r="F897" s="1"/>
      <c r="G897" s="1"/>
    </row>
    <row r="898" spans="1:7" x14ac:dyDescent="0.3">
      <c r="A898" s="1"/>
      <c r="B898" s="1"/>
      <c r="C898" s="1"/>
      <c r="D898" s="1"/>
      <c r="E898" s="1"/>
      <c r="F898" s="1"/>
      <c r="G898" s="1"/>
    </row>
    <row r="899" spans="1:7" x14ac:dyDescent="0.3">
      <c r="A899" s="1"/>
      <c r="B899" s="1"/>
      <c r="C899" s="1"/>
      <c r="D899" s="1"/>
      <c r="E899" s="1"/>
      <c r="F899" s="1"/>
      <c r="G899" s="1"/>
    </row>
    <row r="900" spans="1:7" x14ac:dyDescent="0.3">
      <c r="A900" s="1"/>
      <c r="B900" s="1"/>
      <c r="C900" s="1"/>
      <c r="D900" s="1"/>
      <c r="E900" s="1"/>
      <c r="F900" s="1"/>
      <c r="G900" s="1"/>
    </row>
    <row r="901" spans="1:7" x14ac:dyDescent="0.3">
      <c r="A901" s="1"/>
      <c r="B901" s="1"/>
      <c r="C901" s="1"/>
      <c r="D901" s="1"/>
      <c r="E901" s="1"/>
      <c r="F901" s="1"/>
      <c r="G901" s="1"/>
    </row>
    <row r="902" spans="1:7" x14ac:dyDescent="0.3">
      <c r="A902" s="1"/>
      <c r="B902" s="1"/>
      <c r="C902" s="1"/>
      <c r="D902" s="1"/>
      <c r="E902" s="1"/>
      <c r="F902" s="1"/>
      <c r="G902" s="1"/>
    </row>
    <row r="903" spans="1:7" x14ac:dyDescent="0.3">
      <c r="A903" s="1"/>
      <c r="B903" s="1"/>
      <c r="C903" s="1"/>
      <c r="D903" s="1"/>
      <c r="E903" s="1"/>
      <c r="F903" s="1"/>
      <c r="G903" s="1"/>
    </row>
    <row r="904" spans="1:7" x14ac:dyDescent="0.3">
      <c r="A904" s="1"/>
      <c r="B904" s="1"/>
      <c r="C904" s="1"/>
      <c r="D904" s="1"/>
      <c r="E904" s="1"/>
      <c r="F904" s="1"/>
      <c r="G904" s="1"/>
    </row>
    <row r="905" spans="1:7" x14ac:dyDescent="0.3">
      <c r="A905" s="1"/>
      <c r="B905" s="1"/>
      <c r="C905" s="1"/>
      <c r="D905" s="1"/>
      <c r="E905" s="1"/>
      <c r="F905" s="1"/>
      <c r="G905" s="1"/>
    </row>
    <row r="906" spans="1:7" x14ac:dyDescent="0.3">
      <c r="A906" s="1"/>
      <c r="B906" s="1"/>
      <c r="C906" s="1"/>
      <c r="D906" s="1"/>
      <c r="E906" s="1"/>
      <c r="F906" s="1"/>
      <c r="G906" s="1"/>
    </row>
    <row r="907" spans="1:7" x14ac:dyDescent="0.3">
      <c r="A907" s="1"/>
      <c r="B907" s="1"/>
      <c r="C907" s="1"/>
      <c r="D907" s="1"/>
      <c r="E907" s="1"/>
      <c r="F907" s="1"/>
      <c r="G907" s="1"/>
    </row>
    <row r="908" spans="1:7" x14ac:dyDescent="0.3">
      <c r="A908" s="1"/>
      <c r="B908" s="1"/>
      <c r="C908" s="1"/>
      <c r="D908" s="1"/>
      <c r="E908" s="1"/>
      <c r="F908" s="1"/>
      <c r="G908" s="1"/>
    </row>
    <row r="909" spans="1:7" x14ac:dyDescent="0.3">
      <c r="A909" s="1"/>
      <c r="B909" s="1"/>
      <c r="C909" s="1"/>
      <c r="D909" s="1"/>
      <c r="E909" s="1"/>
      <c r="F909" s="1"/>
      <c r="G909" s="1"/>
    </row>
    <row r="910" spans="1:7" x14ac:dyDescent="0.3">
      <c r="A910" s="1"/>
      <c r="B910" s="1"/>
      <c r="C910" s="1"/>
      <c r="D910" s="1"/>
      <c r="E910" s="1"/>
      <c r="F910" s="1"/>
      <c r="G910" s="1"/>
    </row>
    <row r="911" spans="1:7" x14ac:dyDescent="0.3">
      <c r="A911" s="1"/>
      <c r="B911" s="1"/>
      <c r="C911" s="1"/>
      <c r="D911" s="1"/>
      <c r="E911" s="1"/>
      <c r="F911" s="1"/>
      <c r="G911" s="1"/>
    </row>
    <row r="912" spans="1:7" x14ac:dyDescent="0.3">
      <c r="A912" s="1"/>
      <c r="B912" s="1"/>
      <c r="C912" s="1"/>
      <c r="D912" s="1"/>
      <c r="E912" s="1"/>
      <c r="F912" s="1"/>
      <c r="G912" s="1"/>
    </row>
    <row r="913" spans="1:7" x14ac:dyDescent="0.3">
      <c r="A913" s="1"/>
      <c r="B913" s="1"/>
      <c r="C913" s="1"/>
      <c r="D913" s="1"/>
      <c r="E913" s="1"/>
      <c r="F913" s="1"/>
      <c r="G913" s="1"/>
    </row>
    <row r="914" spans="1:7" x14ac:dyDescent="0.3">
      <c r="A914" s="1"/>
      <c r="B914" s="1"/>
      <c r="C914" s="1"/>
      <c r="D914" s="1"/>
      <c r="E914" s="1"/>
      <c r="F914" s="1"/>
      <c r="G914" s="1"/>
    </row>
    <row r="915" spans="1:7" x14ac:dyDescent="0.3">
      <c r="A915" s="1"/>
      <c r="B915" s="1"/>
      <c r="C915" s="1"/>
      <c r="D915" s="1"/>
      <c r="E915" s="1"/>
      <c r="F915" s="1"/>
      <c r="G915" s="1"/>
    </row>
    <row r="916" spans="1:7" x14ac:dyDescent="0.3">
      <c r="A916" s="1"/>
      <c r="B916" s="1"/>
      <c r="C916" s="1"/>
      <c r="D916" s="1"/>
      <c r="E916" s="1"/>
      <c r="F916" s="1"/>
      <c r="G916" s="1"/>
    </row>
    <row r="917" spans="1:7" x14ac:dyDescent="0.3">
      <c r="A917" s="1"/>
      <c r="B917" s="1"/>
      <c r="C917" s="1"/>
      <c r="D917" s="1"/>
      <c r="E917" s="1"/>
      <c r="F917" s="1"/>
      <c r="G917" s="1"/>
    </row>
    <row r="918" spans="1:7" x14ac:dyDescent="0.3">
      <c r="A918" s="1"/>
      <c r="B918" s="1"/>
      <c r="C918" s="1"/>
      <c r="D918" s="1"/>
      <c r="E918" s="1"/>
      <c r="F918" s="1"/>
      <c r="G918" s="1"/>
    </row>
    <row r="919" spans="1:7" x14ac:dyDescent="0.3">
      <c r="A919" s="1"/>
      <c r="B919" s="1"/>
      <c r="C919" s="1"/>
      <c r="D919" s="1"/>
      <c r="E919" s="1"/>
      <c r="F919" s="1"/>
      <c r="G919" s="1"/>
    </row>
    <row r="920" spans="1:7" x14ac:dyDescent="0.3">
      <c r="A920" s="1"/>
      <c r="B920" s="1"/>
      <c r="C920" s="1"/>
      <c r="D920" s="1"/>
      <c r="E920" s="1"/>
      <c r="F920" s="1"/>
      <c r="G920" s="1"/>
    </row>
    <row r="921" spans="1:7" x14ac:dyDescent="0.3">
      <c r="A921" s="1"/>
      <c r="B921" s="1"/>
      <c r="C921" s="1"/>
      <c r="D921" s="1"/>
      <c r="E921" s="1"/>
      <c r="F921" s="1"/>
      <c r="G921" s="1"/>
    </row>
    <row r="922" spans="1:7" x14ac:dyDescent="0.3">
      <c r="A922" s="1"/>
      <c r="B922" s="1"/>
      <c r="C922" s="1"/>
      <c r="D922" s="1"/>
      <c r="E922" s="1"/>
      <c r="F922" s="1"/>
      <c r="G922" s="1"/>
    </row>
    <row r="923" spans="1:7" x14ac:dyDescent="0.3">
      <c r="A923" s="1"/>
      <c r="B923" s="1"/>
      <c r="C923" s="1"/>
      <c r="D923" s="1"/>
      <c r="E923" s="1"/>
      <c r="F923" s="1"/>
      <c r="G923" s="1"/>
    </row>
    <row r="924" spans="1:7" x14ac:dyDescent="0.3">
      <c r="A924" s="1"/>
      <c r="B924" s="1"/>
      <c r="C924" s="1"/>
      <c r="D924" s="1"/>
      <c r="E924" s="1"/>
      <c r="F924" s="1"/>
      <c r="G924" s="1"/>
    </row>
    <row r="925" spans="1:7" x14ac:dyDescent="0.3">
      <c r="A925" s="1"/>
      <c r="B925" s="1"/>
      <c r="C925" s="1"/>
      <c r="D925" s="1"/>
      <c r="E925" s="1"/>
      <c r="F925" s="1"/>
      <c r="G925" s="1"/>
    </row>
    <row r="926" spans="1:7" x14ac:dyDescent="0.3">
      <c r="A926" s="1"/>
      <c r="B926" s="1"/>
      <c r="C926" s="1"/>
      <c r="D926" s="1"/>
      <c r="E926" s="1"/>
      <c r="F926" s="1"/>
      <c r="G926" s="1"/>
    </row>
    <row r="927" spans="1:7" x14ac:dyDescent="0.3">
      <c r="A927" s="1"/>
      <c r="B927" s="1"/>
      <c r="C927" s="1"/>
      <c r="D927" s="1"/>
      <c r="E927" s="1"/>
      <c r="F927" s="1"/>
      <c r="G927" s="1"/>
    </row>
    <row r="928" spans="1:7" x14ac:dyDescent="0.3">
      <c r="A928" s="1"/>
      <c r="B928" s="1"/>
      <c r="C928" s="1"/>
      <c r="D928" s="1"/>
      <c r="E928" s="1"/>
      <c r="F928" s="1"/>
      <c r="G928" s="1"/>
    </row>
    <row r="929" spans="1:7" x14ac:dyDescent="0.3">
      <c r="A929" s="1"/>
      <c r="B929" s="1"/>
      <c r="C929" s="1"/>
      <c r="D929" s="1"/>
      <c r="E929" s="1"/>
      <c r="F929" s="1"/>
      <c r="G929" s="1"/>
    </row>
    <row r="930" spans="1:7" x14ac:dyDescent="0.3">
      <c r="A930" s="1"/>
      <c r="B930" s="1"/>
      <c r="C930" s="1"/>
      <c r="D930" s="1"/>
      <c r="E930" s="1"/>
      <c r="F930" s="1"/>
      <c r="G930" s="1"/>
    </row>
    <row r="931" spans="1:7" x14ac:dyDescent="0.3">
      <c r="A931" s="1"/>
      <c r="B931" s="1"/>
      <c r="C931" s="1"/>
      <c r="D931" s="1"/>
      <c r="E931" s="1"/>
      <c r="F931" s="1"/>
      <c r="G931" s="1"/>
    </row>
    <row r="932" spans="1:7" x14ac:dyDescent="0.3">
      <c r="A932" s="1"/>
      <c r="B932" s="1"/>
      <c r="C932" s="1"/>
      <c r="D932" s="1"/>
      <c r="E932" s="1"/>
      <c r="F932" s="1"/>
      <c r="G932" s="1"/>
    </row>
    <row r="933" spans="1:7" x14ac:dyDescent="0.3">
      <c r="A933" s="1"/>
      <c r="B933" s="1"/>
      <c r="C933" s="1"/>
      <c r="D933" s="1"/>
      <c r="E933" s="1"/>
      <c r="F933" s="1"/>
      <c r="G933" s="1"/>
    </row>
    <row r="934" spans="1:7" x14ac:dyDescent="0.3">
      <c r="A934" s="1"/>
      <c r="B934" s="1"/>
      <c r="C934" s="1"/>
      <c r="D934" s="1"/>
      <c r="E934" s="1"/>
      <c r="F934" s="1"/>
      <c r="G934" s="1"/>
    </row>
    <row r="935" spans="1:7" x14ac:dyDescent="0.3">
      <c r="A935" s="1"/>
      <c r="B935" s="1"/>
      <c r="C935" s="1"/>
      <c r="D935" s="1"/>
      <c r="E935" s="1"/>
      <c r="F935" s="1"/>
      <c r="G935" s="1"/>
    </row>
    <row r="936" spans="1:7" x14ac:dyDescent="0.3">
      <c r="A936" s="1"/>
      <c r="B936" s="1"/>
      <c r="C936" s="1"/>
      <c r="D936" s="1"/>
      <c r="E936" s="1"/>
      <c r="F936" s="1"/>
      <c r="G936" s="1"/>
    </row>
    <row r="937" spans="1:7" x14ac:dyDescent="0.3">
      <c r="A937" s="1"/>
      <c r="B937" s="1"/>
      <c r="C937" s="1"/>
      <c r="D937" s="1"/>
      <c r="E937" s="1"/>
      <c r="F937" s="1"/>
      <c r="G937" s="1"/>
    </row>
    <row r="938" spans="1:7" x14ac:dyDescent="0.3">
      <c r="A938" s="1"/>
      <c r="B938" s="1"/>
      <c r="C938" s="1"/>
      <c r="D938" s="1"/>
      <c r="E938" s="1"/>
      <c r="F938" s="1"/>
      <c r="G938" s="1"/>
    </row>
    <row r="939" spans="1:7" x14ac:dyDescent="0.3">
      <c r="A939" s="1"/>
      <c r="B939" s="1"/>
      <c r="C939" s="1"/>
      <c r="D939" s="1"/>
      <c r="E939" s="1"/>
      <c r="F939" s="1"/>
      <c r="G939" s="1"/>
    </row>
    <row r="940" spans="1:7" x14ac:dyDescent="0.3">
      <c r="A940" s="1"/>
      <c r="B940" s="1"/>
      <c r="C940" s="1"/>
      <c r="D940" s="1"/>
      <c r="E940" s="1"/>
      <c r="F940" s="1"/>
      <c r="G940" s="1"/>
    </row>
    <row r="941" spans="1:7" x14ac:dyDescent="0.3">
      <c r="A941" s="1"/>
      <c r="B941" s="1"/>
      <c r="C941" s="1"/>
      <c r="D941" s="1"/>
      <c r="E941" s="1"/>
      <c r="F941" s="1"/>
      <c r="G941" s="1"/>
    </row>
    <row r="942" spans="1:7" x14ac:dyDescent="0.3">
      <c r="A942" s="1"/>
      <c r="B942" s="1"/>
      <c r="C942" s="1"/>
      <c r="D942" s="1"/>
      <c r="E942" s="1"/>
      <c r="F942" s="1"/>
      <c r="G942" s="1"/>
    </row>
    <row r="943" spans="1:7" x14ac:dyDescent="0.3">
      <c r="A943" s="1"/>
      <c r="B943" s="1"/>
      <c r="C943" s="1"/>
      <c r="D943" s="1"/>
      <c r="E943" s="1"/>
      <c r="F943" s="1"/>
      <c r="G943" s="1"/>
    </row>
    <row r="944" spans="1:7" x14ac:dyDescent="0.3">
      <c r="A944" s="1"/>
      <c r="B944" s="1"/>
      <c r="C944" s="1"/>
      <c r="D944" s="1"/>
      <c r="E944" s="1"/>
      <c r="F944" s="1"/>
      <c r="G944" s="1"/>
    </row>
    <row r="945" spans="1:7" x14ac:dyDescent="0.3">
      <c r="A945" s="1"/>
      <c r="B945" s="1"/>
      <c r="C945" s="1"/>
      <c r="D945" s="1"/>
      <c r="E945" s="1"/>
      <c r="F945" s="1"/>
      <c r="G945" s="1"/>
    </row>
    <row r="946" spans="1:7" x14ac:dyDescent="0.3">
      <c r="A946" s="1"/>
      <c r="B946" s="1"/>
      <c r="C946" s="1"/>
      <c r="D946" s="1"/>
      <c r="E946" s="1"/>
      <c r="F946" s="1"/>
      <c r="G946" s="1"/>
    </row>
    <row r="947" spans="1:7" x14ac:dyDescent="0.3">
      <c r="A947" s="1"/>
      <c r="B947" s="1"/>
      <c r="C947" s="1"/>
      <c r="D947" s="1"/>
      <c r="E947" s="1"/>
      <c r="F947" s="1"/>
      <c r="G947" s="1"/>
    </row>
    <row r="948" spans="1:7" x14ac:dyDescent="0.3">
      <c r="A948" s="1"/>
      <c r="B948" s="1"/>
      <c r="C948" s="1"/>
      <c r="D948" s="1"/>
      <c r="E948" s="1"/>
      <c r="F948" s="1"/>
      <c r="G948" s="1"/>
    </row>
    <row r="949" spans="1:7" x14ac:dyDescent="0.3">
      <c r="A949" s="1"/>
      <c r="B949" s="1"/>
      <c r="C949" s="1"/>
      <c r="D949" s="1"/>
      <c r="E949" s="1"/>
      <c r="F949" s="1"/>
      <c r="G949" s="1"/>
    </row>
    <row r="950" spans="1:7" x14ac:dyDescent="0.3">
      <c r="A950" s="1"/>
      <c r="B950" s="1"/>
      <c r="C950" s="1"/>
      <c r="D950" s="1"/>
      <c r="E950" s="1"/>
      <c r="F950" s="1"/>
      <c r="G950" s="1"/>
    </row>
    <row r="951" spans="1:7" x14ac:dyDescent="0.3">
      <c r="A951" s="1"/>
      <c r="B951" s="1"/>
      <c r="C951" s="1"/>
      <c r="D951" s="1"/>
      <c r="E951" s="1"/>
      <c r="F951" s="1"/>
      <c r="G951" s="1"/>
    </row>
    <row r="952" spans="1:7" x14ac:dyDescent="0.3">
      <c r="A952" s="1"/>
      <c r="B952" s="1"/>
      <c r="C952" s="1"/>
      <c r="D952" s="1"/>
      <c r="E952" s="1"/>
      <c r="F952" s="1"/>
      <c r="G952" s="1"/>
    </row>
    <row r="953" spans="1:7" x14ac:dyDescent="0.3">
      <c r="A953" s="1"/>
      <c r="B953" s="1"/>
      <c r="C953" s="1"/>
      <c r="D953" s="1"/>
      <c r="E953" s="1"/>
      <c r="F953" s="1"/>
      <c r="G953" s="1"/>
    </row>
    <row r="954" spans="1:7" x14ac:dyDescent="0.3">
      <c r="A954" s="1"/>
      <c r="B954" s="1"/>
      <c r="C954" s="1"/>
      <c r="D954" s="1"/>
      <c r="E954" s="1"/>
      <c r="F954" s="1"/>
      <c r="G954" s="1"/>
    </row>
    <row r="955" spans="1:7" x14ac:dyDescent="0.3">
      <c r="A955" s="1"/>
      <c r="B955" s="1"/>
      <c r="C955" s="1"/>
      <c r="D955" s="1"/>
      <c r="E955" s="1"/>
      <c r="F955" s="1"/>
      <c r="G955" s="1"/>
    </row>
    <row r="956" spans="1:7" x14ac:dyDescent="0.3">
      <c r="A956" s="1"/>
      <c r="B956" s="1"/>
      <c r="C956" s="1"/>
      <c r="D956" s="1"/>
      <c r="E956" s="1"/>
      <c r="F956" s="1"/>
      <c r="G956" s="1"/>
    </row>
    <row r="957" spans="1:7" x14ac:dyDescent="0.3">
      <c r="A957" s="1"/>
      <c r="B957" s="1"/>
      <c r="C957" s="1"/>
      <c r="D957" s="1"/>
      <c r="E957" s="1"/>
      <c r="F957" s="1"/>
      <c r="G957" s="1"/>
    </row>
    <row r="958" spans="1:7" x14ac:dyDescent="0.3">
      <c r="A958" s="1"/>
      <c r="B958" s="1"/>
      <c r="C958" s="1"/>
      <c r="D958" s="1"/>
      <c r="E958" s="1"/>
      <c r="F958" s="1"/>
      <c r="G958" s="1"/>
    </row>
    <row r="959" spans="1:7" x14ac:dyDescent="0.3">
      <c r="A959" s="1"/>
      <c r="B959" s="1"/>
      <c r="C959" s="1"/>
      <c r="D959" s="1"/>
      <c r="E959" s="1"/>
      <c r="F959" s="1"/>
      <c r="G959" s="1"/>
    </row>
    <row r="960" spans="1:7" x14ac:dyDescent="0.3">
      <c r="A960" s="1"/>
      <c r="B960" s="1"/>
      <c r="C960" s="1"/>
      <c r="D960" s="1"/>
      <c r="E960" s="1"/>
      <c r="F960" s="1"/>
      <c r="G960" s="1"/>
    </row>
    <row r="961" spans="1:7" x14ac:dyDescent="0.3">
      <c r="A961" s="1"/>
      <c r="B961" s="1"/>
      <c r="C961" s="1"/>
      <c r="D961" s="1"/>
      <c r="E961" s="1"/>
      <c r="F961" s="1"/>
      <c r="G961" s="1"/>
    </row>
    <row r="962" spans="1:7" x14ac:dyDescent="0.3">
      <c r="A962" s="1"/>
      <c r="B962" s="1"/>
      <c r="C962" s="1"/>
      <c r="D962" s="1"/>
      <c r="E962" s="1"/>
      <c r="F962" s="1"/>
      <c r="G962" s="1"/>
    </row>
    <row r="963" spans="1:7" x14ac:dyDescent="0.3">
      <c r="A963" s="1"/>
      <c r="B963" s="1"/>
      <c r="C963" s="1"/>
      <c r="D963" s="1"/>
      <c r="E963" s="1"/>
      <c r="F963" s="1"/>
      <c r="G963" s="1"/>
    </row>
    <row r="964" spans="1:7" x14ac:dyDescent="0.3">
      <c r="A964" s="1"/>
      <c r="B964" s="1"/>
      <c r="C964" s="1"/>
      <c r="D964" s="1"/>
      <c r="E964" s="1"/>
      <c r="F964" s="1"/>
      <c r="G964" s="1"/>
    </row>
    <row r="965" spans="1:7" x14ac:dyDescent="0.3">
      <c r="A965" s="1"/>
      <c r="B965" s="1"/>
      <c r="C965" s="1"/>
      <c r="D965" s="1"/>
      <c r="E965" s="1"/>
      <c r="F965" s="1"/>
      <c r="G965" s="1"/>
    </row>
    <row r="966" spans="1:7" x14ac:dyDescent="0.3">
      <c r="A966" s="1"/>
      <c r="B966" s="1"/>
      <c r="C966" s="1"/>
      <c r="D966" s="1"/>
      <c r="E966" s="1"/>
      <c r="F966" s="1"/>
      <c r="G966" s="1"/>
    </row>
    <row r="967" spans="1:7" x14ac:dyDescent="0.3">
      <c r="A967" s="1"/>
      <c r="B967" s="1"/>
      <c r="C967" s="1"/>
      <c r="D967" s="1"/>
      <c r="E967" s="1"/>
      <c r="F967" s="1"/>
      <c r="G967" s="1"/>
    </row>
    <row r="968" spans="1:7" x14ac:dyDescent="0.3">
      <c r="A968" s="1"/>
      <c r="B968" s="1"/>
      <c r="C968" s="1"/>
      <c r="D968" s="1"/>
      <c r="E968" s="1"/>
      <c r="F968" s="1"/>
      <c r="G968" s="1"/>
    </row>
    <row r="969" spans="1:7" x14ac:dyDescent="0.3">
      <c r="A969" s="1"/>
      <c r="B969" s="1"/>
      <c r="C969" s="1"/>
      <c r="D969" s="1"/>
      <c r="E969" s="1"/>
      <c r="F969" s="1"/>
      <c r="G969" s="1"/>
    </row>
    <row r="970" spans="1:7" x14ac:dyDescent="0.3">
      <c r="A970" s="1"/>
      <c r="B970" s="1"/>
      <c r="C970" s="1"/>
      <c r="D970" s="1"/>
      <c r="E970" s="1"/>
      <c r="F970" s="1"/>
      <c r="G970" s="1"/>
    </row>
    <row r="971" spans="1:7" x14ac:dyDescent="0.3">
      <c r="A971" s="1"/>
      <c r="B971" s="1"/>
      <c r="C971" s="1"/>
      <c r="D971" s="1"/>
      <c r="E971" s="1"/>
      <c r="F971" s="1"/>
      <c r="G971" s="1"/>
    </row>
    <row r="972" spans="1:7" x14ac:dyDescent="0.3">
      <c r="A972" s="1"/>
      <c r="B972" s="1"/>
      <c r="C972" s="1"/>
      <c r="D972" s="1"/>
      <c r="E972" s="1"/>
      <c r="F972" s="1"/>
      <c r="G972" s="1"/>
    </row>
    <row r="973" spans="1:7" x14ac:dyDescent="0.3">
      <c r="A973" s="1"/>
      <c r="B973" s="1"/>
      <c r="C973" s="1"/>
      <c r="D973" s="1"/>
      <c r="E973" s="1"/>
      <c r="F973" s="1"/>
      <c r="G973" s="1"/>
    </row>
    <row r="974" spans="1:7" x14ac:dyDescent="0.3">
      <c r="A974" s="1"/>
      <c r="B974" s="1"/>
      <c r="C974" s="1"/>
      <c r="D974" s="1"/>
      <c r="E974" s="1"/>
      <c r="F974" s="1"/>
      <c r="G974" s="1"/>
    </row>
    <row r="975" spans="1:7" x14ac:dyDescent="0.3">
      <c r="A975" s="1"/>
      <c r="B975" s="1"/>
      <c r="C975" s="1"/>
      <c r="D975" s="1"/>
      <c r="E975" s="1"/>
      <c r="F975" s="1"/>
      <c r="G975" s="1"/>
    </row>
    <row r="976" spans="1:7" x14ac:dyDescent="0.3">
      <c r="A976" s="1"/>
      <c r="B976" s="1"/>
      <c r="C976" s="1"/>
      <c r="D976" s="1"/>
      <c r="E976" s="1"/>
      <c r="F976" s="1"/>
      <c r="G976" s="1"/>
    </row>
    <row r="977" spans="1:7" x14ac:dyDescent="0.3">
      <c r="A977" s="1"/>
      <c r="B977" s="1"/>
      <c r="C977" s="1"/>
      <c r="D977" s="1"/>
      <c r="E977" s="1"/>
      <c r="F977" s="1"/>
      <c r="G977" s="1"/>
    </row>
    <row r="978" spans="1:7" x14ac:dyDescent="0.3">
      <c r="A978" s="1"/>
      <c r="B978" s="1"/>
      <c r="C978" s="1"/>
      <c r="D978" s="1"/>
      <c r="E978" s="1"/>
      <c r="F978" s="1"/>
      <c r="G978" s="1"/>
    </row>
    <row r="979" spans="1:7" x14ac:dyDescent="0.3">
      <c r="A979" s="1"/>
      <c r="B979" s="1"/>
      <c r="C979" s="1"/>
      <c r="D979" s="1"/>
      <c r="E979" s="1"/>
      <c r="F979" s="1"/>
      <c r="G979" s="1"/>
    </row>
    <row r="980" spans="1:7" x14ac:dyDescent="0.3">
      <c r="A980" s="1"/>
      <c r="B980" s="1"/>
      <c r="C980" s="1"/>
      <c r="D980" s="1"/>
      <c r="E980" s="1"/>
      <c r="F980" s="1"/>
      <c r="G980" s="1"/>
    </row>
    <row r="981" spans="1:7" x14ac:dyDescent="0.3">
      <c r="A981" s="1"/>
      <c r="B981" s="1"/>
      <c r="C981" s="1"/>
      <c r="D981" s="1"/>
      <c r="E981" s="1"/>
      <c r="F981" s="1"/>
      <c r="G981" s="1"/>
    </row>
    <row r="982" spans="1:7" x14ac:dyDescent="0.3">
      <c r="A982" s="1"/>
      <c r="B982" s="1"/>
      <c r="C982" s="1"/>
      <c r="D982" s="1"/>
      <c r="E982" s="1"/>
      <c r="F982" s="1"/>
      <c r="G982" s="1"/>
    </row>
    <row r="983" spans="1:7" x14ac:dyDescent="0.3">
      <c r="A983" s="1"/>
      <c r="B983" s="1"/>
      <c r="C983" s="1"/>
      <c r="D983" s="1"/>
      <c r="E983" s="1"/>
      <c r="F983" s="1"/>
      <c r="G983" s="1"/>
    </row>
    <row r="984" spans="1:7" x14ac:dyDescent="0.3">
      <c r="A984" s="1"/>
      <c r="B984" s="1"/>
      <c r="C984" s="1"/>
      <c r="D984" s="1"/>
      <c r="E984" s="1"/>
      <c r="F984" s="1"/>
      <c r="G984" s="1"/>
    </row>
    <row r="985" spans="1:7" x14ac:dyDescent="0.3">
      <c r="A985" s="1"/>
      <c r="B985" s="1"/>
      <c r="C985" s="1"/>
      <c r="D985" s="1"/>
      <c r="E985" s="1"/>
      <c r="F985" s="1"/>
      <c r="G985" s="1"/>
    </row>
    <row r="986" spans="1:7" x14ac:dyDescent="0.3">
      <c r="A986" s="1"/>
      <c r="B986" s="1"/>
      <c r="C986" s="1"/>
      <c r="D986" s="1"/>
      <c r="E986" s="1"/>
      <c r="F986" s="1"/>
      <c r="G986" s="1"/>
    </row>
    <row r="987" spans="1:7" x14ac:dyDescent="0.3">
      <c r="A987" s="1"/>
      <c r="B987" s="1"/>
      <c r="C987" s="1"/>
      <c r="D987" s="1"/>
      <c r="E987" s="1"/>
      <c r="F987" s="1"/>
      <c r="G987" s="1"/>
    </row>
    <row r="988" spans="1:7" x14ac:dyDescent="0.3">
      <c r="A988" s="1"/>
      <c r="B988" s="1"/>
      <c r="C988" s="1"/>
      <c r="D988" s="1"/>
      <c r="E988" s="1"/>
      <c r="F988" s="1"/>
      <c r="G988" s="1"/>
    </row>
    <row r="989" spans="1:7" x14ac:dyDescent="0.3">
      <c r="A989" s="1"/>
      <c r="B989" s="1"/>
      <c r="C989" s="1"/>
      <c r="D989" s="1"/>
      <c r="E989" s="1"/>
      <c r="F989" s="1"/>
      <c r="G989" s="1"/>
    </row>
    <row r="990" spans="1:7" x14ac:dyDescent="0.3">
      <c r="A990" s="1"/>
      <c r="B990" s="1"/>
      <c r="C990" s="1"/>
      <c r="D990" s="1"/>
      <c r="E990" s="1"/>
      <c r="F990" s="1"/>
      <c r="G990" s="1"/>
    </row>
    <row r="991" spans="1:7" x14ac:dyDescent="0.3">
      <c r="A991" s="1"/>
      <c r="B991" s="1"/>
      <c r="C991" s="1"/>
      <c r="D991" s="1"/>
      <c r="E991" s="1"/>
      <c r="F991" s="1"/>
      <c r="G991" s="1"/>
    </row>
    <row r="992" spans="1:7" x14ac:dyDescent="0.3">
      <c r="A992" s="1"/>
      <c r="B992" s="1"/>
      <c r="C992" s="1"/>
      <c r="D992" s="1"/>
      <c r="E992" s="1"/>
      <c r="F992" s="1"/>
      <c r="G992" s="1"/>
    </row>
    <row r="993" spans="1:7" x14ac:dyDescent="0.3">
      <c r="A993" s="1"/>
      <c r="B993" s="1"/>
      <c r="C993" s="1"/>
      <c r="D993" s="1"/>
      <c r="E993" s="1"/>
      <c r="F993" s="1"/>
      <c r="G993" s="1"/>
    </row>
    <row r="994" spans="1:7" x14ac:dyDescent="0.3">
      <c r="A994" s="1"/>
      <c r="B994" s="1"/>
      <c r="C994" s="1"/>
      <c r="D994" s="1"/>
      <c r="E994" s="1"/>
      <c r="F994" s="1"/>
      <c r="G994" s="1"/>
    </row>
    <row r="995" spans="1:7" x14ac:dyDescent="0.3">
      <c r="A995" s="1"/>
      <c r="B995" s="1"/>
      <c r="C995" s="1"/>
      <c r="D995" s="1"/>
      <c r="E995" s="1"/>
      <c r="F995" s="1"/>
      <c r="G995" s="1"/>
    </row>
    <row r="996" spans="1:7" x14ac:dyDescent="0.3">
      <c r="A996" s="1"/>
      <c r="B996" s="1"/>
      <c r="C996" s="1"/>
      <c r="D996" s="1"/>
      <c r="E996" s="1"/>
      <c r="F996" s="1"/>
      <c r="G996" s="1"/>
    </row>
    <row r="997" spans="1:7" x14ac:dyDescent="0.3">
      <c r="A997" s="1"/>
      <c r="B997" s="1"/>
      <c r="C997" s="1"/>
      <c r="D997" s="1"/>
      <c r="E997" s="1"/>
      <c r="F997" s="1"/>
      <c r="G997" s="1"/>
    </row>
    <row r="998" spans="1:7" x14ac:dyDescent="0.3">
      <c r="A998" s="1"/>
      <c r="B998" s="1"/>
      <c r="C998" s="1"/>
      <c r="D998" s="1"/>
      <c r="E998" s="1"/>
      <c r="F998" s="1"/>
      <c r="G998" s="1"/>
    </row>
    <row r="999" spans="1:7" x14ac:dyDescent="0.3">
      <c r="A999" s="1"/>
      <c r="B999" s="1"/>
      <c r="C999" s="1"/>
      <c r="D999" s="1"/>
      <c r="E999" s="1"/>
      <c r="F999" s="1"/>
      <c r="G999" s="1"/>
    </row>
    <row r="1000" spans="1:7" x14ac:dyDescent="0.3">
      <c r="A1000" s="1"/>
      <c r="B1000" s="1"/>
      <c r="C1000" s="1"/>
      <c r="D1000" s="1"/>
      <c r="E1000" s="1"/>
      <c r="F1000" s="1"/>
      <c r="G1000" s="1"/>
    </row>
    <row r="1001" spans="1:7" x14ac:dyDescent="0.3">
      <c r="A1001" s="1"/>
      <c r="B1001" s="1"/>
      <c r="C1001" s="1"/>
      <c r="D1001" s="1"/>
      <c r="E1001" s="1"/>
      <c r="F1001" s="1"/>
      <c r="G1001" s="1"/>
    </row>
    <row r="1002" spans="1:7" x14ac:dyDescent="0.3">
      <c r="A1002" s="1"/>
      <c r="B1002" s="1"/>
      <c r="C1002" s="1"/>
      <c r="D1002" s="1"/>
      <c r="E1002" s="1"/>
      <c r="F1002" s="1"/>
      <c r="G1002" s="1"/>
    </row>
    <row r="1003" spans="1:7" x14ac:dyDescent="0.3">
      <c r="A1003" s="1"/>
      <c r="B1003" s="1"/>
      <c r="C1003" s="1"/>
      <c r="D1003" s="1"/>
      <c r="E1003" s="1"/>
      <c r="F1003" s="1"/>
      <c r="G1003" s="1"/>
    </row>
    <row r="1004" spans="1:7" x14ac:dyDescent="0.3">
      <c r="A1004" s="1"/>
      <c r="B1004" s="1"/>
      <c r="C1004" s="1"/>
      <c r="D1004" s="1"/>
      <c r="E1004" s="1"/>
      <c r="F1004" s="1"/>
      <c r="G1004" s="1"/>
    </row>
    <row r="1005" spans="1:7" x14ac:dyDescent="0.3">
      <c r="A1005" s="1"/>
      <c r="B1005" s="1"/>
      <c r="C1005" s="1"/>
      <c r="D1005" s="1"/>
      <c r="E1005" s="1"/>
      <c r="F1005" s="1"/>
      <c r="G1005" s="1"/>
    </row>
    <row r="1006" spans="1:7" x14ac:dyDescent="0.3">
      <c r="A1006" s="1"/>
      <c r="B1006" s="1"/>
      <c r="C1006" s="1"/>
      <c r="D1006" s="1"/>
      <c r="E1006" s="1"/>
      <c r="F1006" s="1"/>
      <c r="G1006" s="1"/>
    </row>
    <row r="1007" spans="1:7" x14ac:dyDescent="0.3">
      <c r="A1007" s="1"/>
      <c r="B1007" s="1"/>
      <c r="C1007" s="1"/>
      <c r="D1007" s="1"/>
      <c r="E1007" s="1"/>
      <c r="F1007" s="1"/>
      <c r="G1007" s="1"/>
    </row>
    <row r="1008" spans="1:7" x14ac:dyDescent="0.3">
      <c r="A1008" s="1"/>
      <c r="B1008" s="1"/>
      <c r="C1008" s="1"/>
      <c r="D1008" s="1"/>
      <c r="E1008" s="1"/>
      <c r="F1008" s="1"/>
      <c r="G1008" s="1"/>
    </row>
    <row r="1009" spans="1:7" x14ac:dyDescent="0.3">
      <c r="A1009" s="1"/>
      <c r="B1009" s="1"/>
      <c r="C1009" s="1"/>
      <c r="D1009" s="1"/>
      <c r="E1009" s="1"/>
      <c r="F1009" s="1"/>
      <c r="G1009" s="1"/>
    </row>
    <row r="1010" spans="1:7" x14ac:dyDescent="0.3">
      <c r="A1010" s="1"/>
      <c r="B1010" s="1"/>
      <c r="C1010" s="1"/>
      <c r="D1010" s="1"/>
      <c r="E1010" s="1"/>
      <c r="F1010" s="1"/>
      <c r="G1010" s="1"/>
    </row>
    <row r="1011" spans="1:7" x14ac:dyDescent="0.3">
      <c r="A1011" s="1"/>
      <c r="B1011" s="1"/>
      <c r="C1011" s="1"/>
      <c r="D1011" s="1"/>
      <c r="E1011" s="1"/>
      <c r="F1011" s="1"/>
      <c r="G1011" s="1"/>
    </row>
    <row r="1012" spans="1:7" x14ac:dyDescent="0.3">
      <c r="A1012" s="1"/>
      <c r="B1012" s="1"/>
      <c r="C1012" s="1"/>
      <c r="D1012" s="1"/>
      <c r="E1012" s="1"/>
      <c r="F1012" s="1"/>
      <c r="G1012" s="1"/>
    </row>
    <row r="1013" spans="1:7" x14ac:dyDescent="0.3">
      <c r="A1013" s="1"/>
      <c r="B1013" s="1"/>
      <c r="C1013" s="1"/>
      <c r="D1013" s="1"/>
      <c r="E1013" s="1"/>
      <c r="F1013" s="1"/>
      <c r="G1013" s="1"/>
    </row>
    <row r="1014" spans="1:7" x14ac:dyDescent="0.3">
      <c r="A1014" s="1"/>
      <c r="B1014" s="1"/>
      <c r="C1014" s="1"/>
      <c r="D1014" s="1"/>
      <c r="E1014" s="1"/>
      <c r="F1014" s="1"/>
      <c r="G1014" s="1"/>
    </row>
    <row r="1015" spans="1:7" x14ac:dyDescent="0.3">
      <c r="A1015" s="1"/>
      <c r="B1015" s="1"/>
      <c r="C1015" s="1"/>
      <c r="D1015" s="1"/>
      <c r="E1015" s="1"/>
      <c r="F1015" s="1"/>
      <c r="G1015" s="1"/>
    </row>
    <row r="1016" spans="1:7" x14ac:dyDescent="0.3">
      <c r="A1016" s="1"/>
      <c r="B1016" s="1"/>
      <c r="C1016" s="1"/>
      <c r="D1016" s="1"/>
      <c r="E1016" s="1"/>
      <c r="F1016" s="1"/>
      <c r="G1016" s="1"/>
    </row>
    <row r="1017" spans="1:7" x14ac:dyDescent="0.3">
      <c r="A1017" s="1"/>
      <c r="B1017" s="1"/>
      <c r="C1017" s="1"/>
      <c r="D1017" s="1"/>
      <c r="E1017" s="1"/>
      <c r="F1017" s="1"/>
      <c r="G1017" s="1"/>
    </row>
    <row r="1018" spans="1:7" x14ac:dyDescent="0.3">
      <c r="A1018" s="1"/>
      <c r="B1018" s="1"/>
      <c r="C1018" s="1"/>
      <c r="D1018" s="1"/>
      <c r="E1018" s="1"/>
      <c r="F1018" s="1"/>
      <c r="G1018" s="1"/>
    </row>
    <row r="1019" spans="1:7" x14ac:dyDescent="0.3">
      <c r="A1019" s="1"/>
      <c r="B1019" s="1"/>
      <c r="C1019" s="1"/>
      <c r="D1019" s="1"/>
      <c r="E1019" s="1"/>
      <c r="F1019" s="1"/>
      <c r="G1019" s="1"/>
    </row>
    <row r="1020" spans="1:7" x14ac:dyDescent="0.3">
      <c r="A1020" s="1"/>
      <c r="B1020" s="1"/>
      <c r="C1020" s="1"/>
      <c r="D1020" s="1"/>
      <c r="E1020" s="1"/>
      <c r="F1020" s="1"/>
      <c r="G1020" s="1"/>
    </row>
    <row r="1021" spans="1:7" x14ac:dyDescent="0.3">
      <c r="A1021" s="1"/>
      <c r="B1021" s="1"/>
      <c r="C1021" s="1"/>
      <c r="D1021" s="1"/>
      <c r="E1021" s="1"/>
      <c r="F1021" s="1"/>
      <c r="G1021" s="1"/>
    </row>
    <row r="1022" spans="1:7" x14ac:dyDescent="0.3">
      <c r="A1022" s="1"/>
      <c r="B1022" s="1"/>
      <c r="C1022" s="1"/>
      <c r="D1022" s="1"/>
      <c r="E1022" s="1"/>
      <c r="F1022" s="1"/>
      <c r="G1022" s="1"/>
    </row>
    <row r="1023" spans="1:7" x14ac:dyDescent="0.3">
      <c r="A1023" s="1"/>
      <c r="B1023" s="1"/>
      <c r="C1023" s="1"/>
      <c r="D1023" s="1"/>
      <c r="E1023" s="1"/>
      <c r="F1023" s="1"/>
      <c r="G1023" s="1"/>
    </row>
    <row r="1024" spans="1:7" x14ac:dyDescent="0.3">
      <c r="A1024" s="1"/>
      <c r="B1024" s="1"/>
      <c r="C1024" s="1"/>
      <c r="D1024" s="1"/>
      <c r="E1024" s="1"/>
      <c r="F1024" s="1"/>
      <c r="G1024" s="1"/>
    </row>
    <row r="1025" spans="1:7" x14ac:dyDescent="0.3">
      <c r="A1025" s="1"/>
      <c r="B1025" s="1"/>
      <c r="C1025" s="1"/>
      <c r="D1025" s="1"/>
      <c r="E1025" s="1"/>
      <c r="F1025" s="1"/>
      <c r="G1025" s="1"/>
    </row>
    <row r="1026" spans="1:7" x14ac:dyDescent="0.3">
      <c r="A1026" s="1"/>
      <c r="B1026" s="1"/>
      <c r="C1026" s="1"/>
      <c r="D1026" s="1"/>
      <c r="E1026" s="1"/>
      <c r="F1026" s="1"/>
      <c r="G1026" s="1"/>
    </row>
    <row r="1027" spans="1:7" x14ac:dyDescent="0.3">
      <c r="A1027" s="1"/>
      <c r="B1027" s="1"/>
      <c r="C1027" s="1"/>
      <c r="D1027" s="1"/>
      <c r="E1027" s="1"/>
      <c r="F1027" s="1"/>
      <c r="G1027" s="1"/>
    </row>
    <row r="1028" spans="1:7" x14ac:dyDescent="0.3">
      <c r="A1028" s="1"/>
      <c r="B1028" s="1"/>
      <c r="C1028" s="1"/>
      <c r="D1028" s="1"/>
      <c r="E1028" s="1"/>
      <c r="F1028" s="1"/>
      <c r="G1028" s="1"/>
    </row>
    <row r="1029" spans="1:7" x14ac:dyDescent="0.3">
      <c r="A1029" s="1"/>
      <c r="B1029" s="1"/>
      <c r="C1029" s="1"/>
      <c r="D1029" s="1"/>
      <c r="E1029" s="1"/>
      <c r="F1029" s="1"/>
      <c r="G1029" s="1"/>
    </row>
    <row r="1030" spans="1:7" x14ac:dyDescent="0.3">
      <c r="A1030" s="1"/>
      <c r="B1030" s="1"/>
      <c r="C1030" s="1"/>
      <c r="D1030" s="1"/>
      <c r="E1030" s="1"/>
      <c r="F1030" s="1"/>
      <c r="G1030" s="1"/>
    </row>
    <row r="1031" spans="1:7" x14ac:dyDescent="0.3">
      <c r="A1031" s="1"/>
      <c r="B1031" s="1"/>
      <c r="C1031" s="1"/>
      <c r="D1031" s="1"/>
      <c r="E1031" s="1"/>
      <c r="F1031" s="1"/>
      <c r="G1031" s="1"/>
    </row>
    <row r="1032" spans="1:7" x14ac:dyDescent="0.3">
      <c r="A1032" s="1"/>
      <c r="B1032" s="1"/>
      <c r="C1032" s="1"/>
      <c r="D1032" s="1"/>
      <c r="E1032" s="1"/>
      <c r="F1032" s="1"/>
      <c r="G1032" s="1"/>
    </row>
    <row r="1033" spans="1:7" x14ac:dyDescent="0.3">
      <c r="A1033" s="1"/>
      <c r="B1033" s="1"/>
      <c r="C1033" s="1"/>
      <c r="D1033" s="1"/>
      <c r="E1033" s="1"/>
      <c r="F1033" s="1"/>
      <c r="G1033" s="1"/>
    </row>
    <row r="1034" spans="1:7" x14ac:dyDescent="0.3">
      <c r="A1034" s="1"/>
      <c r="B1034" s="1"/>
      <c r="C1034" s="1"/>
      <c r="D1034" s="1"/>
      <c r="E1034" s="1"/>
      <c r="F1034" s="1"/>
      <c r="G1034" s="1"/>
    </row>
    <row r="1035" spans="1:7" x14ac:dyDescent="0.3">
      <c r="A1035" s="1"/>
      <c r="B1035" s="1"/>
      <c r="C1035" s="1"/>
      <c r="D1035" s="1"/>
      <c r="E1035" s="1"/>
      <c r="F1035" s="1"/>
      <c r="G1035" s="1"/>
    </row>
    <row r="1036" spans="1:7" x14ac:dyDescent="0.3">
      <c r="A1036" s="1"/>
      <c r="B1036" s="1"/>
      <c r="C1036" s="1"/>
      <c r="D1036" s="1"/>
      <c r="E1036" s="1"/>
      <c r="F1036" s="1"/>
      <c r="G1036" s="1"/>
    </row>
    <row r="1037" spans="1:7" x14ac:dyDescent="0.3">
      <c r="A1037" s="1"/>
      <c r="B1037" s="1"/>
      <c r="C1037" s="1"/>
      <c r="D1037" s="1"/>
      <c r="E1037" s="1"/>
      <c r="F1037" s="1"/>
      <c r="G1037" s="1"/>
    </row>
    <row r="1038" spans="1:7" x14ac:dyDescent="0.3">
      <c r="A1038" s="1"/>
      <c r="B1038" s="1"/>
      <c r="C1038" s="1"/>
      <c r="D1038" s="1"/>
      <c r="E1038" s="1"/>
      <c r="F1038" s="1"/>
      <c r="G1038" s="1"/>
    </row>
    <row r="1039" spans="1:7" x14ac:dyDescent="0.3">
      <c r="A1039" s="1"/>
      <c r="B1039" s="1"/>
      <c r="C1039" s="1"/>
      <c r="D1039" s="1"/>
      <c r="E1039" s="1"/>
      <c r="F1039" s="1"/>
      <c r="G1039" s="1"/>
    </row>
    <row r="1040" spans="1:7" x14ac:dyDescent="0.3">
      <c r="A1040" s="1"/>
      <c r="B1040" s="1"/>
      <c r="C1040" s="1"/>
      <c r="D1040" s="1"/>
      <c r="E1040" s="1"/>
      <c r="F1040" s="1"/>
      <c r="G1040" s="1"/>
    </row>
    <row r="1041" spans="1:7" x14ac:dyDescent="0.3">
      <c r="A1041" s="1"/>
      <c r="B1041" s="1"/>
      <c r="C1041" s="1"/>
      <c r="D1041" s="1"/>
      <c r="E1041" s="1"/>
      <c r="F1041" s="1"/>
      <c r="G1041" s="1"/>
    </row>
    <row r="1042" spans="1:7" x14ac:dyDescent="0.3">
      <c r="A1042" s="1"/>
      <c r="B1042" s="1"/>
      <c r="C1042" s="1"/>
      <c r="D1042" s="1"/>
      <c r="E1042" s="1"/>
      <c r="F1042" s="1"/>
      <c r="G1042" s="1"/>
    </row>
    <row r="1043" spans="1:7" x14ac:dyDescent="0.3">
      <c r="A1043" s="1"/>
      <c r="B1043" s="1"/>
      <c r="C1043" s="1"/>
      <c r="D1043" s="1"/>
      <c r="E1043" s="1"/>
      <c r="F1043" s="1"/>
      <c r="G1043" s="1"/>
    </row>
    <row r="1044" spans="1:7" x14ac:dyDescent="0.3">
      <c r="A1044" s="1"/>
      <c r="B1044" s="1"/>
      <c r="C1044" s="1"/>
      <c r="D1044" s="1"/>
      <c r="E1044" s="1"/>
      <c r="F1044" s="1"/>
      <c r="G1044" s="1"/>
    </row>
    <row r="1045" spans="1:7" x14ac:dyDescent="0.3">
      <c r="A1045" s="1"/>
      <c r="B1045" s="1"/>
      <c r="C1045" s="1"/>
      <c r="D1045" s="1"/>
      <c r="E1045" s="1"/>
      <c r="F1045" s="1"/>
      <c r="G1045" s="1"/>
    </row>
    <row r="1046" spans="1:7" x14ac:dyDescent="0.3">
      <c r="A1046" s="1"/>
      <c r="B1046" s="1"/>
      <c r="C1046" s="1"/>
      <c r="D1046" s="1"/>
      <c r="E1046" s="1"/>
      <c r="F1046" s="1"/>
      <c r="G1046" s="1"/>
    </row>
    <row r="1047" spans="1:7" x14ac:dyDescent="0.3">
      <c r="A1047" s="1"/>
      <c r="B1047" s="1"/>
      <c r="C1047" s="1"/>
      <c r="D1047" s="1"/>
      <c r="E1047" s="1"/>
      <c r="F1047" s="1"/>
      <c r="G1047" s="1"/>
    </row>
    <row r="1048" spans="1:7" x14ac:dyDescent="0.3">
      <c r="A1048" s="1"/>
      <c r="B1048" s="1"/>
      <c r="C1048" s="1"/>
      <c r="D1048" s="1"/>
      <c r="E1048" s="1"/>
      <c r="F1048" s="1"/>
      <c r="G1048" s="1"/>
    </row>
    <row r="1049" spans="1:7" x14ac:dyDescent="0.3">
      <c r="A1049" s="1"/>
      <c r="B1049" s="1"/>
      <c r="C1049" s="1"/>
      <c r="D1049" s="1"/>
      <c r="E1049" s="1"/>
      <c r="F1049" s="1"/>
      <c r="G1049" s="1"/>
    </row>
    <row r="1050" spans="1:7" x14ac:dyDescent="0.3">
      <c r="A1050" s="1"/>
      <c r="B1050" s="1"/>
      <c r="C1050" s="1"/>
      <c r="D1050" s="1"/>
      <c r="E1050" s="1"/>
      <c r="F1050" s="1"/>
      <c r="G1050" s="1"/>
    </row>
    <row r="1051" spans="1:7" x14ac:dyDescent="0.3">
      <c r="A1051" s="1"/>
      <c r="B1051" s="1"/>
      <c r="C1051" s="1"/>
      <c r="D1051" s="1"/>
      <c r="E1051" s="1"/>
      <c r="F1051" s="1"/>
      <c r="G1051" s="1"/>
    </row>
    <row r="1052" spans="1:7" x14ac:dyDescent="0.3">
      <c r="A1052" s="1"/>
      <c r="B1052" s="1"/>
      <c r="C1052" s="1"/>
      <c r="D1052" s="1"/>
      <c r="E1052" s="1"/>
      <c r="F1052" s="1"/>
      <c r="G1052" s="1"/>
    </row>
    <row r="1053" spans="1:7" x14ac:dyDescent="0.3">
      <c r="A1053" s="1"/>
      <c r="B1053" s="1"/>
      <c r="C1053" s="1"/>
      <c r="D1053" s="1"/>
      <c r="E1053" s="1"/>
      <c r="F1053" s="1"/>
      <c r="G1053" s="1"/>
    </row>
    <row r="1054" spans="1:7" x14ac:dyDescent="0.3">
      <c r="A1054" s="1"/>
      <c r="B1054" s="1"/>
      <c r="C1054" s="1"/>
      <c r="D1054" s="1"/>
      <c r="E1054" s="1"/>
      <c r="F1054" s="1"/>
      <c r="G1054" s="1"/>
    </row>
    <row r="1055" spans="1:7" x14ac:dyDescent="0.3">
      <c r="A1055" s="1"/>
      <c r="B1055" s="1"/>
      <c r="C1055" s="1"/>
      <c r="D1055" s="1"/>
      <c r="E1055" s="1"/>
      <c r="F1055" s="1"/>
      <c r="G1055" s="1"/>
    </row>
    <row r="1056" spans="1:7" x14ac:dyDescent="0.3">
      <c r="A1056" s="1"/>
      <c r="B1056" s="1"/>
      <c r="C1056" s="1"/>
      <c r="D1056" s="1"/>
      <c r="E1056" s="1"/>
      <c r="F1056" s="1"/>
      <c r="G1056" s="1"/>
    </row>
    <row r="1057" spans="1:7" x14ac:dyDescent="0.3">
      <c r="A1057" s="1"/>
      <c r="B1057" s="1"/>
      <c r="C1057" s="1"/>
      <c r="D1057" s="1"/>
      <c r="E1057" s="1"/>
      <c r="F1057" s="1"/>
      <c r="G1057" s="1"/>
    </row>
    <row r="1058" spans="1:7" x14ac:dyDescent="0.3">
      <c r="A1058" s="1"/>
      <c r="B1058" s="1"/>
      <c r="C1058" s="1"/>
      <c r="D1058" s="1"/>
      <c r="E1058" s="1"/>
      <c r="F1058" s="1"/>
      <c r="G1058" s="1"/>
    </row>
    <row r="1059" spans="1:7" x14ac:dyDescent="0.3">
      <c r="A1059" s="1"/>
      <c r="B1059" s="1"/>
      <c r="C1059" s="1"/>
      <c r="D1059" s="1"/>
      <c r="E1059" s="1"/>
      <c r="F1059" s="1"/>
      <c r="G1059" s="1"/>
    </row>
    <row r="1060" spans="1:7" x14ac:dyDescent="0.3">
      <c r="A1060" s="1"/>
      <c r="B1060" s="1"/>
      <c r="C1060" s="1"/>
      <c r="D1060" s="1"/>
      <c r="E1060" s="1"/>
      <c r="F1060" s="1"/>
      <c r="G1060" s="1"/>
    </row>
    <row r="1061" spans="1:7" x14ac:dyDescent="0.3">
      <c r="A1061" s="1"/>
      <c r="B1061" s="1"/>
      <c r="C1061" s="1"/>
      <c r="D1061" s="1"/>
      <c r="E1061" s="1"/>
      <c r="F1061" s="1"/>
      <c r="G1061" s="1"/>
    </row>
    <row r="1062" spans="1:7" x14ac:dyDescent="0.3">
      <c r="A1062" s="1"/>
      <c r="B1062" s="1"/>
      <c r="C1062" s="1"/>
      <c r="D1062" s="1"/>
      <c r="E1062" s="1"/>
      <c r="F1062" s="1"/>
      <c r="G1062" s="1"/>
    </row>
    <row r="1063" spans="1:7" x14ac:dyDescent="0.3">
      <c r="A1063" s="1"/>
      <c r="B1063" s="1"/>
      <c r="C1063" s="1"/>
      <c r="D1063" s="1"/>
      <c r="E1063" s="1"/>
      <c r="F1063" s="1"/>
      <c r="G1063" s="1"/>
    </row>
    <row r="1064" spans="1:7" x14ac:dyDescent="0.3">
      <c r="A1064" s="1"/>
      <c r="B1064" s="1"/>
      <c r="C1064" s="1"/>
      <c r="D1064" s="1"/>
      <c r="E1064" s="1"/>
      <c r="F1064" s="1"/>
      <c r="G1064" s="1"/>
    </row>
    <row r="1065" spans="1:7" x14ac:dyDescent="0.3">
      <c r="A1065" s="1"/>
      <c r="B1065" s="1"/>
      <c r="C1065" s="1"/>
      <c r="D1065" s="1"/>
      <c r="E1065" s="1"/>
      <c r="F1065" s="1"/>
      <c r="G1065" s="1"/>
    </row>
    <row r="1066" spans="1:7" x14ac:dyDescent="0.3">
      <c r="A1066" s="1"/>
      <c r="B1066" s="1"/>
      <c r="C1066" s="1"/>
      <c r="D1066" s="1"/>
      <c r="E1066" s="1"/>
      <c r="F1066" s="1"/>
      <c r="G1066" s="1"/>
    </row>
    <row r="1067" spans="1:7" x14ac:dyDescent="0.3">
      <c r="A1067" s="1"/>
      <c r="B1067" s="1"/>
      <c r="C1067" s="1"/>
      <c r="D1067" s="1"/>
      <c r="E1067" s="1"/>
      <c r="F1067" s="1"/>
      <c r="G1067" s="1"/>
    </row>
    <row r="1068" spans="1:7" x14ac:dyDescent="0.3">
      <c r="A1068" s="1"/>
      <c r="B1068" s="1"/>
      <c r="C1068" s="1"/>
      <c r="D1068" s="1"/>
      <c r="E1068" s="1"/>
      <c r="F1068" s="1"/>
      <c r="G1068" s="1"/>
    </row>
    <row r="1069" spans="1:7" x14ac:dyDescent="0.3">
      <c r="A1069" s="1"/>
      <c r="B1069" s="1"/>
      <c r="C1069" s="1"/>
      <c r="D1069" s="1"/>
      <c r="E1069" s="1"/>
      <c r="F1069" s="1"/>
      <c r="G1069" s="1"/>
    </row>
    <row r="1070" spans="1:7" x14ac:dyDescent="0.3">
      <c r="A1070" s="1"/>
      <c r="B1070" s="1"/>
      <c r="C1070" s="1"/>
      <c r="D1070" s="1"/>
      <c r="E1070" s="1"/>
      <c r="F1070" s="1"/>
      <c r="G1070" s="1"/>
    </row>
    <row r="1071" spans="1:7" x14ac:dyDescent="0.3">
      <c r="A1071" s="1"/>
      <c r="B1071" s="1"/>
      <c r="C1071" s="1"/>
      <c r="D1071" s="1"/>
      <c r="E1071" s="1"/>
      <c r="F1071" s="1"/>
      <c r="G1071" s="1"/>
    </row>
    <row r="1072" spans="1:7" x14ac:dyDescent="0.3">
      <c r="A1072" s="1"/>
      <c r="B1072" s="1"/>
      <c r="C1072" s="1"/>
      <c r="D1072" s="1"/>
      <c r="E1072" s="1"/>
      <c r="F1072" s="1"/>
      <c r="G1072" s="1"/>
    </row>
    <row r="1073" spans="1:7" x14ac:dyDescent="0.3">
      <c r="A1073" s="1"/>
      <c r="B1073" s="1"/>
      <c r="C1073" s="1"/>
      <c r="D1073" s="1"/>
      <c r="E1073" s="1"/>
      <c r="F1073" s="1"/>
      <c r="G1073" s="1"/>
    </row>
    <row r="1074" spans="1:7" x14ac:dyDescent="0.3">
      <c r="A1074" s="1"/>
      <c r="B1074" s="1"/>
      <c r="C1074" s="1"/>
      <c r="D1074" s="1"/>
      <c r="E1074" s="1"/>
      <c r="F1074" s="1"/>
      <c r="G1074" s="1"/>
    </row>
    <row r="1075" spans="1:7" x14ac:dyDescent="0.3">
      <c r="A1075" s="1"/>
      <c r="B1075" s="1"/>
      <c r="C1075" s="1"/>
      <c r="D1075" s="1"/>
      <c r="E1075" s="1"/>
      <c r="F1075" s="1"/>
      <c r="G1075" s="1"/>
    </row>
    <row r="1076" spans="1:7" x14ac:dyDescent="0.3">
      <c r="A1076" s="1"/>
      <c r="B1076" s="1"/>
      <c r="C1076" s="1"/>
      <c r="D1076" s="1"/>
      <c r="E1076" s="1"/>
      <c r="F1076" s="1"/>
      <c r="G1076" s="1"/>
    </row>
    <row r="1077" spans="1:7" x14ac:dyDescent="0.3">
      <c r="A1077" s="1"/>
      <c r="B1077" s="1"/>
      <c r="C1077" s="1"/>
      <c r="D1077" s="1"/>
      <c r="E1077" s="1"/>
      <c r="F1077" s="1"/>
      <c r="G1077" s="1"/>
    </row>
    <row r="1078" spans="1:7" x14ac:dyDescent="0.3">
      <c r="A1078" s="1"/>
      <c r="B1078" s="1"/>
      <c r="C1078" s="1"/>
      <c r="D1078" s="1"/>
      <c r="E1078" s="1"/>
      <c r="F1078" s="1"/>
      <c r="G1078" s="1"/>
    </row>
    <row r="1079" spans="1:7" x14ac:dyDescent="0.3">
      <c r="A1079" s="1"/>
      <c r="B1079" s="1"/>
      <c r="C1079" s="1"/>
      <c r="D1079" s="1"/>
      <c r="E1079" s="1"/>
      <c r="F1079" s="1"/>
      <c r="G1079" s="1"/>
    </row>
    <row r="1080" spans="1:7" x14ac:dyDescent="0.3">
      <c r="A1080" s="1"/>
      <c r="B1080" s="1"/>
      <c r="C1080" s="1"/>
      <c r="D1080" s="1"/>
      <c r="E1080" s="1"/>
      <c r="F1080" s="1"/>
      <c r="G1080" s="1"/>
    </row>
    <row r="1081" spans="1:7" x14ac:dyDescent="0.3">
      <c r="A1081" s="1"/>
      <c r="B1081" s="1"/>
      <c r="C1081" s="1"/>
      <c r="D1081" s="1"/>
      <c r="E1081" s="1"/>
      <c r="F1081" s="1"/>
      <c r="G1081" s="1"/>
    </row>
    <row r="1082" spans="1:7" x14ac:dyDescent="0.3">
      <c r="A1082" s="1"/>
      <c r="B1082" s="1"/>
      <c r="C1082" s="1"/>
      <c r="D1082" s="1"/>
      <c r="E1082" s="1"/>
      <c r="F1082" s="1"/>
      <c r="G1082" s="1"/>
    </row>
    <row r="1083" spans="1:7" x14ac:dyDescent="0.3">
      <c r="A1083" s="1"/>
      <c r="B1083" s="1"/>
      <c r="C1083" s="1"/>
      <c r="D1083" s="1"/>
      <c r="E1083" s="1"/>
      <c r="F1083" s="1"/>
      <c r="G1083" s="1"/>
    </row>
    <row r="1084" spans="1:7" x14ac:dyDescent="0.3">
      <c r="A1084" s="1"/>
      <c r="B1084" s="1"/>
      <c r="C1084" s="1"/>
      <c r="D1084" s="1"/>
      <c r="E1084" s="1"/>
      <c r="F1084" s="1"/>
      <c r="G1084" s="1"/>
    </row>
    <row r="1085" spans="1:7" x14ac:dyDescent="0.3">
      <c r="A1085" s="1"/>
      <c r="B1085" s="1"/>
      <c r="C1085" s="1"/>
      <c r="D1085" s="1"/>
      <c r="E1085" s="1"/>
      <c r="F1085" s="1"/>
      <c r="G1085" s="1"/>
    </row>
    <row r="1086" spans="1:7" x14ac:dyDescent="0.3">
      <c r="A1086" s="1"/>
      <c r="B1086" s="1"/>
      <c r="C1086" s="1"/>
      <c r="D1086" s="1"/>
      <c r="E1086" s="1"/>
      <c r="F1086" s="1"/>
      <c r="G1086" s="1"/>
    </row>
    <row r="1087" spans="1:7" x14ac:dyDescent="0.3">
      <c r="A1087" s="1"/>
      <c r="B1087" s="1"/>
      <c r="C1087" s="1"/>
      <c r="D1087" s="1"/>
      <c r="E1087" s="1"/>
      <c r="F1087" s="1"/>
      <c r="G1087" s="1"/>
    </row>
    <row r="1088" spans="1:7" x14ac:dyDescent="0.3">
      <c r="A1088" s="1"/>
      <c r="B1088" s="1"/>
      <c r="C1088" s="1"/>
      <c r="D1088" s="1"/>
      <c r="E1088" s="1"/>
      <c r="F1088" s="1"/>
      <c r="G1088" s="1"/>
    </row>
    <row r="1089" spans="1:7" x14ac:dyDescent="0.3">
      <c r="A1089" s="1"/>
      <c r="B1089" s="1"/>
      <c r="C1089" s="1"/>
      <c r="D1089" s="1"/>
      <c r="E1089" s="1"/>
      <c r="F1089" s="1"/>
      <c r="G1089" s="1"/>
    </row>
    <row r="1090" spans="1:7" x14ac:dyDescent="0.3">
      <c r="A1090" s="1"/>
      <c r="B1090" s="1"/>
      <c r="C1090" s="1"/>
      <c r="D1090" s="1"/>
      <c r="E1090" s="1"/>
      <c r="F1090" s="1"/>
      <c r="G1090" s="1"/>
    </row>
    <row r="1091" spans="1:7" x14ac:dyDescent="0.3">
      <c r="A1091" s="1"/>
      <c r="B1091" s="1"/>
      <c r="C1091" s="1"/>
      <c r="D1091" s="1"/>
      <c r="E1091" s="1"/>
      <c r="F1091" s="1"/>
      <c r="G1091" s="1"/>
    </row>
    <row r="1092" spans="1:7" x14ac:dyDescent="0.3">
      <c r="A1092" s="1"/>
      <c r="B1092" s="1"/>
      <c r="C1092" s="1"/>
      <c r="D1092" s="1"/>
      <c r="E1092" s="1"/>
      <c r="F1092" s="1"/>
      <c r="G1092" s="1"/>
    </row>
    <row r="1093" spans="1:7" x14ac:dyDescent="0.3">
      <c r="A1093" s="1"/>
      <c r="B1093" s="1"/>
      <c r="C1093" s="1"/>
      <c r="D1093" s="1"/>
      <c r="E1093" s="1"/>
      <c r="F1093" s="1"/>
      <c r="G1093" s="1"/>
    </row>
    <row r="1094" spans="1:7" x14ac:dyDescent="0.3">
      <c r="A1094" s="1"/>
      <c r="B1094" s="1"/>
      <c r="C1094" s="1"/>
      <c r="D1094" s="1"/>
      <c r="E1094" s="1"/>
      <c r="F1094" s="1"/>
      <c r="G1094" s="1"/>
    </row>
    <row r="1095" spans="1:7" x14ac:dyDescent="0.3">
      <c r="A1095" s="1"/>
      <c r="B1095" s="1"/>
      <c r="C1095" s="1"/>
      <c r="D1095" s="1"/>
      <c r="E1095" s="1"/>
      <c r="F1095" s="1"/>
      <c r="G1095" s="1"/>
    </row>
    <row r="1096" spans="1:7" x14ac:dyDescent="0.3">
      <c r="A1096" s="1"/>
      <c r="B1096" s="1"/>
      <c r="C1096" s="1"/>
      <c r="D1096" s="1"/>
      <c r="E1096" s="1"/>
      <c r="F1096" s="1"/>
      <c r="G1096" s="1"/>
    </row>
    <row r="1097" spans="1:7" x14ac:dyDescent="0.3">
      <c r="A1097" s="1"/>
      <c r="B1097" s="1"/>
      <c r="C1097" s="1"/>
      <c r="D1097" s="1"/>
      <c r="E1097" s="1"/>
      <c r="F1097" s="1"/>
      <c r="G1097" s="1"/>
    </row>
    <row r="1098" spans="1:7" x14ac:dyDescent="0.3">
      <c r="A1098" s="1"/>
      <c r="B1098" s="1"/>
      <c r="C1098" s="1"/>
      <c r="D1098" s="1"/>
      <c r="E1098" s="1"/>
      <c r="F1098" s="1"/>
      <c r="G1098" s="1"/>
    </row>
    <row r="1099" spans="1:7" x14ac:dyDescent="0.3">
      <c r="A1099" s="1"/>
      <c r="B1099" s="1"/>
      <c r="C1099" s="1"/>
      <c r="D1099" s="1"/>
      <c r="E1099" s="1"/>
      <c r="F1099" s="1"/>
      <c r="G1099" s="1"/>
    </row>
    <row r="1100" spans="1:7" x14ac:dyDescent="0.3">
      <c r="A1100" s="1"/>
      <c r="B1100" s="1"/>
      <c r="C1100" s="1"/>
      <c r="D1100" s="1"/>
      <c r="E1100" s="1"/>
      <c r="F1100" s="1"/>
      <c r="G1100" s="1"/>
    </row>
    <row r="1101" spans="1:7" x14ac:dyDescent="0.3">
      <c r="A1101" s="1"/>
      <c r="B1101" s="1"/>
      <c r="C1101" s="1"/>
      <c r="D1101" s="1"/>
      <c r="E1101" s="1"/>
      <c r="F1101" s="1"/>
      <c r="G1101" s="1"/>
    </row>
    <row r="1102" spans="1:7" x14ac:dyDescent="0.3">
      <c r="A1102" s="1"/>
      <c r="B1102" s="1"/>
      <c r="C1102" s="1"/>
      <c r="D1102" s="1"/>
      <c r="E1102" s="1"/>
      <c r="F1102" s="1"/>
      <c r="G1102" s="1"/>
    </row>
    <row r="1103" spans="1:7" x14ac:dyDescent="0.3">
      <c r="A1103" s="1"/>
      <c r="B1103" s="1"/>
      <c r="C1103" s="1"/>
      <c r="D1103" s="1"/>
      <c r="E1103" s="1"/>
      <c r="F1103" s="1"/>
      <c r="G1103" s="1"/>
    </row>
    <row r="1104" spans="1:7" x14ac:dyDescent="0.3">
      <c r="A1104" s="1"/>
      <c r="B1104" s="1"/>
      <c r="C1104" s="1"/>
      <c r="D1104" s="1"/>
      <c r="E1104" s="1"/>
      <c r="F1104" s="1"/>
      <c r="G1104" s="1"/>
    </row>
    <row r="1105" spans="1:7" x14ac:dyDescent="0.3">
      <c r="A1105" s="1"/>
      <c r="B1105" s="1"/>
      <c r="C1105" s="1"/>
      <c r="D1105" s="1"/>
      <c r="E1105" s="1"/>
      <c r="F1105" s="1"/>
      <c r="G1105" s="1"/>
    </row>
    <row r="1106" spans="1:7" x14ac:dyDescent="0.3">
      <c r="A1106" s="1"/>
      <c r="B1106" s="1"/>
      <c r="C1106" s="1"/>
      <c r="D1106" s="1"/>
      <c r="E1106" s="1"/>
      <c r="F1106" s="1"/>
      <c r="G1106" s="1"/>
    </row>
    <row r="1107" spans="1:7" x14ac:dyDescent="0.3">
      <c r="A1107" s="1"/>
      <c r="B1107" s="1"/>
      <c r="C1107" s="1"/>
      <c r="D1107" s="1"/>
      <c r="E1107" s="1"/>
      <c r="F1107" s="1"/>
      <c r="G1107" s="1"/>
    </row>
    <row r="1108" spans="1:7" x14ac:dyDescent="0.3">
      <c r="A1108" s="1"/>
      <c r="B1108" s="1"/>
      <c r="C1108" s="1"/>
      <c r="D1108" s="1"/>
      <c r="E1108" s="1"/>
      <c r="F1108" s="1"/>
      <c r="G1108" s="1"/>
    </row>
    <row r="1109" spans="1:7" x14ac:dyDescent="0.3">
      <c r="A1109" s="1"/>
      <c r="B1109" s="1"/>
      <c r="C1109" s="1"/>
      <c r="D1109" s="1"/>
      <c r="E1109" s="1"/>
      <c r="F1109" s="1"/>
      <c r="G1109" s="1"/>
    </row>
    <row r="1110" spans="1:7" x14ac:dyDescent="0.3">
      <c r="A1110" s="1"/>
      <c r="B1110" s="1"/>
      <c r="C1110" s="1"/>
      <c r="D1110" s="1"/>
      <c r="E1110" s="1"/>
      <c r="F1110" s="1"/>
      <c r="G1110" s="1"/>
    </row>
    <row r="1111" spans="1:7" x14ac:dyDescent="0.3">
      <c r="A1111" s="1"/>
      <c r="B1111" s="1"/>
      <c r="C1111" s="1"/>
      <c r="D1111" s="1"/>
      <c r="E1111" s="1"/>
      <c r="F1111" s="1"/>
      <c r="G1111" s="1"/>
    </row>
    <row r="1112" spans="1:7" x14ac:dyDescent="0.3">
      <c r="A1112" s="1"/>
      <c r="B1112" s="1"/>
      <c r="C1112" s="1"/>
      <c r="D1112" s="1"/>
      <c r="E1112" s="1"/>
      <c r="F1112" s="1"/>
      <c r="G1112" s="1"/>
    </row>
    <row r="1113" spans="1:7" x14ac:dyDescent="0.3">
      <c r="A1113" s="1"/>
      <c r="B1113" s="1"/>
      <c r="C1113" s="1"/>
      <c r="D1113" s="1"/>
      <c r="E1113" s="1"/>
      <c r="F1113" s="1"/>
      <c r="G1113" s="1"/>
    </row>
    <row r="1114" spans="1:7" x14ac:dyDescent="0.3">
      <c r="A1114" s="1"/>
      <c r="B1114" s="1"/>
      <c r="C1114" s="1"/>
      <c r="D1114" s="1"/>
      <c r="E1114" s="1"/>
      <c r="F1114" s="1"/>
      <c r="G1114" s="1"/>
    </row>
    <row r="1115" spans="1:7" x14ac:dyDescent="0.3">
      <c r="A1115" s="1"/>
      <c r="B1115" s="1"/>
      <c r="C1115" s="1"/>
      <c r="D1115" s="1"/>
      <c r="E1115" s="1"/>
      <c r="F1115" s="1"/>
      <c r="G1115" s="1"/>
    </row>
    <row r="1116" spans="1:7" x14ac:dyDescent="0.3">
      <c r="A1116" s="1"/>
      <c r="B1116" s="1"/>
      <c r="C1116" s="1"/>
      <c r="D1116" s="1"/>
      <c r="E1116" s="1"/>
      <c r="F1116" s="1"/>
      <c r="G1116" s="1"/>
    </row>
    <row r="1117" spans="1:7" x14ac:dyDescent="0.3">
      <c r="A1117" s="1"/>
      <c r="B1117" s="1"/>
      <c r="C1117" s="1"/>
      <c r="D1117" s="1"/>
      <c r="E1117" s="1"/>
      <c r="F1117" s="1"/>
      <c r="G1117" s="1"/>
    </row>
    <row r="1118" spans="1:7" x14ac:dyDescent="0.3">
      <c r="A1118" s="1"/>
      <c r="B1118" s="1"/>
      <c r="C1118" s="1"/>
      <c r="D1118" s="1"/>
      <c r="E1118" s="1"/>
      <c r="F1118" s="1"/>
      <c r="G1118" s="1"/>
    </row>
    <row r="1119" spans="1:7" x14ac:dyDescent="0.3">
      <c r="A1119" s="1"/>
      <c r="B1119" s="1"/>
      <c r="C1119" s="1"/>
      <c r="D1119" s="1"/>
      <c r="E1119" s="1"/>
      <c r="F1119" s="1"/>
      <c r="G1119" s="1"/>
    </row>
    <row r="1120" spans="1:7" x14ac:dyDescent="0.3">
      <c r="A1120" s="1"/>
      <c r="B1120" s="1"/>
      <c r="C1120" s="1"/>
      <c r="D1120" s="1"/>
      <c r="E1120" s="1"/>
      <c r="F1120" s="1"/>
      <c r="G1120" s="1"/>
    </row>
    <row r="1121" spans="1:7" x14ac:dyDescent="0.3">
      <c r="A1121" s="1"/>
      <c r="B1121" s="1"/>
      <c r="C1121" s="1"/>
      <c r="D1121" s="1"/>
      <c r="E1121" s="1"/>
      <c r="F1121" s="1"/>
      <c r="G1121" s="1"/>
    </row>
    <row r="1122" spans="1:7" x14ac:dyDescent="0.3">
      <c r="A1122" s="1"/>
      <c r="B1122" s="1"/>
      <c r="C1122" s="1"/>
      <c r="D1122" s="1"/>
      <c r="E1122" s="1"/>
      <c r="F1122" s="1"/>
      <c r="G1122" s="1"/>
    </row>
    <row r="1123" spans="1:7" x14ac:dyDescent="0.3">
      <c r="A1123" s="1"/>
      <c r="B1123" s="1"/>
      <c r="C1123" s="1"/>
      <c r="D1123" s="1"/>
      <c r="E1123" s="1"/>
      <c r="F1123" s="1"/>
      <c r="G1123" s="1"/>
    </row>
    <row r="1124" spans="1:7" x14ac:dyDescent="0.3">
      <c r="A1124" s="1"/>
      <c r="B1124" s="1"/>
      <c r="C1124" s="1"/>
      <c r="D1124" s="1"/>
      <c r="E1124" s="1"/>
      <c r="F1124" s="1"/>
      <c r="G1124" s="1"/>
    </row>
    <row r="1125" spans="1:7" x14ac:dyDescent="0.3">
      <c r="A1125" s="1"/>
      <c r="B1125" s="1"/>
      <c r="C1125" s="1"/>
      <c r="D1125" s="1"/>
      <c r="E1125" s="1"/>
      <c r="F1125" s="1"/>
      <c r="G1125" s="1"/>
    </row>
    <row r="1126" spans="1:7" x14ac:dyDescent="0.3">
      <c r="A1126" s="1"/>
      <c r="B1126" s="1"/>
      <c r="C1126" s="1"/>
      <c r="D1126" s="1"/>
      <c r="E1126" s="1"/>
      <c r="F1126" s="1"/>
      <c r="G1126" s="1"/>
    </row>
    <row r="1127" spans="1:7" x14ac:dyDescent="0.3">
      <c r="A1127" s="1"/>
      <c r="B1127" s="1"/>
      <c r="C1127" s="1"/>
      <c r="D1127" s="1"/>
      <c r="E1127" s="1"/>
      <c r="F1127" s="1"/>
      <c r="G1127" s="1"/>
    </row>
    <row r="1128" spans="1:7" x14ac:dyDescent="0.3">
      <c r="A1128" s="1"/>
      <c r="B1128" s="1"/>
      <c r="C1128" s="1"/>
      <c r="D1128" s="1"/>
      <c r="E1128" s="1"/>
      <c r="F1128" s="1"/>
      <c r="G1128" s="1"/>
    </row>
    <row r="1129" spans="1:7" x14ac:dyDescent="0.3">
      <c r="A1129" s="1"/>
      <c r="B1129" s="1"/>
      <c r="C1129" s="1"/>
      <c r="D1129" s="1"/>
      <c r="E1129" s="1"/>
      <c r="F1129" s="1"/>
      <c r="G1129" s="1"/>
    </row>
    <row r="1130" spans="1:7" x14ac:dyDescent="0.3">
      <c r="A1130" s="1"/>
      <c r="B1130" s="1"/>
      <c r="C1130" s="1"/>
      <c r="D1130" s="1"/>
      <c r="E1130" s="1"/>
      <c r="F1130" s="1"/>
      <c r="G1130" s="1"/>
    </row>
    <row r="1131" spans="1:7" x14ac:dyDescent="0.3">
      <c r="A1131" s="1"/>
      <c r="B1131" s="1"/>
      <c r="C1131" s="1"/>
      <c r="D1131" s="1"/>
      <c r="E1131" s="1"/>
      <c r="F1131" s="1"/>
      <c r="G1131" s="1"/>
    </row>
    <row r="1132" spans="1:7" x14ac:dyDescent="0.3">
      <c r="A1132" s="1"/>
      <c r="B1132" s="1"/>
      <c r="C1132" s="1"/>
      <c r="D1132" s="1"/>
      <c r="E1132" s="1"/>
      <c r="F1132" s="1"/>
      <c r="G1132" s="1"/>
    </row>
    <row r="1133" spans="1:7" x14ac:dyDescent="0.3">
      <c r="A1133" s="1"/>
      <c r="B1133" s="1"/>
      <c r="C1133" s="1"/>
      <c r="D1133" s="1"/>
      <c r="E1133" s="1"/>
      <c r="F1133" s="1"/>
      <c r="G1133" s="1"/>
    </row>
    <row r="1134" spans="1:7" x14ac:dyDescent="0.3">
      <c r="A1134" s="1"/>
      <c r="B1134" s="1"/>
      <c r="C1134" s="1"/>
      <c r="D1134" s="1"/>
      <c r="E1134" s="1"/>
      <c r="F1134" s="1"/>
      <c r="G1134" s="1"/>
    </row>
    <row r="1135" spans="1:7" x14ac:dyDescent="0.3">
      <c r="A1135" s="1"/>
      <c r="B1135" s="1"/>
      <c r="C1135" s="1"/>
      <c r="D1135" s="1"/>
      <c r="E1135" s="1"/>
      <c r="F1135" s="1"/>
      <c r="G1135" s="1"/>
    </row>
    <row r="1136" spans="1:7" x14ac:dyDescent="0.3">
      <c r="A1136" s="1"/>
      <c r="B1136" s="1"/>
      <c r="C1136" s="1"/>
      <c r="D1136" s="1"/>
      <c r="E1136" s="1"/>
      <c r="F1136" s="1"/>
      <c r="G1136" s="1"/>
    </row>
    <row r="1137" spans="1:7" x14ac:dyDescent="0.3">
      <c r="A1137" s="1"/>
      <c r="B1137" s="1"/>
      <c r="C1137" s="1"/>
      <c r="D1137" s="1"/>
      <c r="E1137" s="1"/>
      <c r="F1137" s="1"/>
      <c r="G1137" s="1"/>
    </row>
    <row r="1138" spans="1:7" x14ac:dyDescent="0.3">
      <c r="A1138" s="1"/>
      <c r="B1138" s="1"/>
      <c r="C1138" s="1"/>
      <c r="D1138" s="1"/>
      <c r="E1138" s="1"/>
      <c r="F1138" s="1"/>
      <c r="G1138" s="1"/>
    </row>
    <row r="1139" spans="1:7" x14ac:dyDescent="0.3">
      <c r="A1139" s="1"/>
      <c r="B1139" s="1"/>
      <c r="C1139" s="1"/>
      <c r="D1139" s="1"/>
      <c r="E1139" s="1"/>
      <c r="F1139" s="1"/>
      <c r="G1139" s="1"/>
    </row>
    <row r="1140" spans="1:7" x14ac:dyDescent="0.3">
      <c r="A1140" s="1"/>
      <c r="B1140" s="1"/>
      <c r="C1140" s="1"/>
      <c r="D1140" s="1"/>
      <c r="E1140" s="1"/>
      <c r="F1140" s="1"/>
      <c r="G1140" s="1"/>
    </row>
    <row r="1141" spans="1:7" x14ac:dyDescent="0.3">
      <c r="A1141" s="1"/>
      <c r="B1141" s="1"/>
      <c r="C1141" s="1"/>
      <c r="D1141" s="1"/>
      <c r="E1141" s="1"/>
      <c r="F1141" s="1"/>
      <c r="G1141" s="1"/>
    </row>
    <row r="1142" spans="1:7" x14ac:dyDescent="0.3">
      <c r="A1142" s="1"/>
      <c r="B1142" s="1"/>
      <c r="C1142" s="1"/>
      <c r="D1142" s="1"/>
      <c r="E1142" s="1"/>
      <c r="F1142" s="1"/>
      <c r="G1142" s="1"/>
    </row>
    <row r="1143" spans="1:7" x14ac:dyDescent="0.3">
      <c r="A1143" s="1"/>
      <c r="B1143" s="1"/>
      <c r="C1143" s="1"/>
      <c r="D1143" s="1"/>
      <c r="E1143" s="1"/>
      <c r="F1143" s="1"/>
      <c r="G1143" s="1"/>
    </row>
    <row r="1144" spans="1:7" x14ac:dyDescent="0.3">
      <c r="A1144" s="1"/>
      <c r="B1144" s="1"/>
      <c r="C1144" s="1"/>
      <c r="D1144" s="1"/>
      <c r="E1144" s="1"/>
      <c r="F1144" s="1"/>
      <c r="G1144" s="1"/>
    </row>
    <row r="1145" spans="1:7" x14ac:dyDescent="0.3">
      <c r="A1145" s="1"/>
      <c r="B1145" s="1"/>
      <c r="C1145" s="1"/>
      <c r="D1145" s="1"/>
      <c r="E1145" s="1"/>
      <c r="F1145" s="1"/>
      <c r="G1145" s="1"/>
    </row>
    <row r="1146" spans="1:7" x14ac:dyDescent="0.3">
      <c r="A1146" s="1"/>
      <c r="B1146" s="1"/>
      <c r="C1146" s="1"/>
      <c r="D1146" s="1"/>
      <c r="E1146" s="1"/>
      <c r="F1146" s="1"/>
      <c r="G1146" s="1"/>
    </row>
    <row r="1147" spans="1:7" x14ac:dyDescent="0.3">
      <c r="A1147" s="1"/>
      <c r="B1147" s="1"/>
      <c r="C1147" s="1"/>
      <c r="D1147" s="1"/>
      <c r="E1147" s="1"/>
      <c r="F1147" s="1"/>
      <c r="G1147" s="1"/>
    </row>
    <row r="1148" spans="1:7" x14ac:dyDescent="0.3">
      <c r="A1148" s="1"/>
      <c r="B1148" s="1"/>
      <c r="C1148" s="1"/>
      <c r="D1148" s="1"/>
      <c r="E1148" s="1"/>
      <c r="F1148" s="1"/>
      <c r="G1148" s="1"/>
    </row>
    <row r="1149" spans="1:7" x14ac:dyDescent="0.3">
      <c r="A1149" s="1"/>
      <c r="B1149" s="1"/>
      <c r="C1149" s="1"/>
      <c r="D1149" s="1"/>
      <c r="E1149" s="1"/>
      <c r="F1149" s="1"/>
      <c r="G1149" s="1"/>
    </row>
    <row r="1150" spans="1:7" x14ac:dyDescent="0.3">
      <c r="A1150" s="1"/>
      <c r="B1150" s="1"/>
      <c r="C1150" s="1"/>
      <c r="D1150" s="1"/>
      <c r="E1150" s="1"/>
      <c r="F1150" s="1"/>
      <c r="G1150" s="1"/>
    </row>
    <row r="1151" spans="1:7" x14ac:dyDescent="0.3">
      <c r="A1151" s="1"/>
      <c r="B1151" s="1"/>
      <c r="C1151" s="1"/>
      <c r="D1151" s="1"/>
      <c r="E1151" s="1"/>
      <c r="F1151" s="1"/>
      <c r="G1151" s="1"/>
    </row>
    <row r="1152" spans="1:7" x14ac:dyDescent="0.3">
      <c r="A1152" s="1"/>
      <c r="B1152" s="1"/>
      <c r="C1152" s="1"/>
      <c r="D1152" s="1"/>
      <c r="E1152" s="1"/>
      <c r="F1152" s="1"/>
      <c r="G1152" s="1"/>
    </row>
    <row r="1153" spans="1:7" x14ac:dyDescent="0.3">
      <c r="A1153" s="1"/>
      <c r="B1153" s="1"/>
      <c r="C1153" s="1"/>
      <c r="D1153" s="1"/>
      <c r="E1153" s="1"/>
      <c r="F1153" s="1"/>
      <c r="G1153" s="1"/>
    </row>
    <row r="1154" spans="1:7" x14ac:dyDescent="0.3">
      <c r="A1154" s="1"/>
      <c r="B1154" s="1"/>
      <c r="C1154" s="1"/>
      <c r="D1154" s="1"/>
      <c r="E1154" s="1"/>
      <c r="F1154" s="1"/>
      <c r="G1154" s="1"/>
    </row>
    <row r="1155" spans="1:7" x14ac:dyDescent="0.3">
      <c r="A1155" s="1"/>
      <c r="B1155" s="1"/>
      <c r="C1155" s="1"/>
      <c r="D1155" s="1"/>
      <c r="E1155" s="1"/>
      <c r="F1155" s="1"/>
      <c r="G1155" s="1"/>
    </row>
    <row r="1156" spans="1:7" x14ac:dyDescent="0.3">
      <c r="A1156" s="1"/>
      <c r="B1156" s="1"/>
      <c r="C1156" s="1"/>
      <c r="D1156" s="1"/>
      <c r="E1156" s="1"/>
      <c r="F1156" s="1"/>
      <c r="G1156" s="1"/>
    </row>
    <row r="1157" spans="1:7" x14ac:dyDescent="0.3">
      <c r="A1157" s="1"/>
      <c r="B1157" s="1"/>
      <c r="C1157" s="1"/>
      <c r="D1157" s="1"/>
      <c r="E1157" s="1"/>
      <c r="F1157" s="1"/>
      <c r="G1157" s="1"/>
    </row>
    <row r="1158" spans="1:7" x14ac:dyDescent="0.3">
      <c r="A1158" s="1"/>
      <c r="B1158" s="1"/>
      <c r="C1158" s="1"/>
      <c r="D1158" s="1"/>
      <c r="E1158" s="1"/>
      <c r="F1158" s="1"/>
      <c r="G1158" s="1"/>
    </row>
    <row r="1159" spans="1:7" x14ac:dyDescent="0.3">
      <c r="A1159" s="1"/>
      <c r="B1159" s="1"/>
      <c r="C1159" s="1"/>
      <c r="D1159" s="1"/>
      <c r="E1159" s="1"/>
      <c r="F1159" s="1"/>
      <c r="G1159" s="1"/>
    </row>
    <row r="1160" spans="1:7" x14ac:dyDescent="0.3">
      <c r="A1160" s="1"/>
      <c r="B1160" s="1"/>
      <c r="C1160" s="1"/>
      <c r="D1160" s="1"/>
      <c r="E1160" s="1"/>
      <c r="F1160" s="1"/>
      <c r="G1160" s="1"/>
    </row>
    <row r="1161" spans="1:7" x14ac:dyDescent="0.3">
      <c r="A1161" s="1"/>
      <c r="B1161" s="1"/>
      <c r="C1161" s="1"/>
      <c r="D1161" s="1"/>
      <c r="E1161" s="1"/>
      <c r="F1161" s="1"/>
      <c r="G1161" s="1"/>
    </row>
    <row r="1162" spans="1:7" x14ac:dyDescent="0.3">
      <c r="A1162" s="1"/>
      <c r="B1162" s="1"/>
      <c r="C1162" s="1"/>
      <c r="D1162" s="1"/>
      <c r="E1162" s="1"/>
      <c r="F1162" s="1"/>
      <c r="G1162" s="1"/>
    </row>
    <row r="1163" spans="1:7" x14ac:dyDescent="0.3">
      <c r="A1163" s="1"/>
      <c r="B1163" s="1"/>
      <c r="C1163" s="1"/>
      <c r="D1163" s="1"/>
      <c r="E1163" s="1"/>
      <c r="F1163" s="1"/>
      <c r="G1163" s="1"/>
    </row>
    <row r="1164" spans="1:7" x14ac:dyDescent="0.3">
      <c r="A1164" s="1"/>
      <c r="B1164" s="1"/>
      <c r="C1164" s="1"/>
      <c r="D1164" s="1"/>
      <c r="E1164" s="1"/>
      <c r="F1164" s="1"/>
      <c r="G1164" s="1"/>
    </row>
    <row r="1165" spans="1:7" x14ac:dyDescent="0.3">
      <c r="A1165" s="1"/>
      <c r="B1165" s="1"/>
      <c r="C1165" s="1"/>
      <c r="D1165" s="1"/>
      <c r="E1165" s="1"/>
      <c r="F1165" s="1"/>
      <c r="G1165" s="1"/>
    </row>
    <row r="1166" spans="1:7" x14ac:dyDescent="0.3">
      <c r="A1166" s="1"/>
      <c r="B1166" s="1"/>
      <c r="C1166" s="1"/>
      <c r="D1166" s="1"/>
      <c r="E1166" s="1"/>
      <c r="F1166" s="1"/>
      <c r="G1166" s="1"/>
    </row>
    <row r="1167" spans="1:7" x14ac:dyDescent="0.3">
      <c r="A1167" s="1"/>
      <c r="B1167" s="1"/>
      <c r="C1167" s="1"/>
      <c r="D1167" s="1"/>
      <c r="E1167" s="1"/>
      <c r="F1167" s="1"/>
      <c r="G1167" s="1"/>
    </row>
  </sheetData>
  <sheetProtection algorithmName="SHA-512" hashValue="H0QrM81Ercpe4LJkPAmiCHUBMBeFEYiec+K/oKFY9w39nJw4keZNAVChQhtO8gshaxxrPZwJmasyBDJZ1nvpGQ==" saltValue="RntDYwvrslD16FRDupAZXg==" spinCount="100000" sheet="1" selectLockedCells="1"/>
  <mergeCells count="1">
    <mergeCell ref="B7:G1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60</vt:i4>
      </vt:variant>
    </vt:vector>
  </HeadingPairs>
  <TitlesOfParts>
    <vt:vector size="126" baseType="lpstr">
      <vt:lpstr>PAGE DE GARDE</vt:lpstr>
      <vt:lpstr>Sommaire</vt:lpstr>
      <vt:lpstr>Renseignements généraux</vt:lpstr>
      <vt:lpstr>FICHE 1</vt:lpstr>
      <vt:lpstr>FICHE 2</vt:lpstr>
      <vt:lpstr>FICHE 3</vt:lpstr>
      <vt:lpstr>FICHE 4</vt:lpstr>
      <vt:lpstr>FICHE 5</vt:lpstr>
      <vt:lpstr>TAB PRINCIPAUX</vt:lpstr>
      <vt:lpstr>Actif</vt:lpstr>
      <vt:lpstr>Passif</vt:lpstr>
      <vt:lpstr>Charges</vt:lpstr>
      <vt:lpstr>Produits</vt:lpstr>
      <vt:lpstr>CGPP</vt:lpstr>
      <vt:lpstr>ETAT C4</vt:lpstr>
      <vt:lpstr>ETAT C11 VIE</vt:lpstr>
      <vt:lpstr>ETAT C11</vt:lpstr>
      <vt:lpstr>Impot22</vt:lpstr>
      <vt:lpstr>Impot23</vt:lpstr>
      <vt:lpstr>Impot24</vt:lpstr>
      <vt:lpstr>Versements</vt:lpstr>
      <vt:lpstr>TVA</vt:lpstr>
      <vt:lpstr>Déclaration Annuelles</vt:lpstr>
      <vt:lpstr>Sommes_verses</vt:lpstr>
      <vt:lpstr>Infos complémentaire et stat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ETAT ANNEXE</vt:lpstr>
      <vt:lpstr>1BIS</vt:lpstr>
      <vt:lpstr>2BIS</vt:lpstr>
      <vt:lpstr>3BIS</vt:lpstr>
      <vt:lpstr>4BIS</vt:lpstr>
      <vt:lpstr>5BIS</vt:lpstr>
      <vt:lpstr>6BIS</vt:lpstr>
      <vt:lpstr>7BIS</vt:lpstr>
      <vt:lpstr>8BIS</vt:lpstr>
      <vt:lpstr>9BIS</vt:lpstr>
      <vt:lpstr>10BIS</vt:lpstr>
      <vt:lpstr>11BIS</vt:lpstr>
      <vt:lpstr>12BIS</vt:lpstr>
      <vt:lpstr>13BIS</vt:lpstr>
      <vt:lpstr>14BIS</vt:lpstr>
      <vt:lpstr>15BIS</vt:lpstr>
      <vt:lpstr>16BIS</vt:lpstr>
      <vt:lpstr>17BIS</vt:lpstr>
      <vt:lpstr>18BIS</vt:lpstr>
      <vt:lpstr>19BIS</vt:lpstr>
      <vt:lpstr>20BIS</vt:lpstr>
      <vt:lpstr>21BIS</vt:lpstr>
      <vt:lpstr>22BIS</vt:lpstr>
      <vt:lpstr>LIASSE FISCALE</vt:lpstr>
      <vt:lpstr>Annexe 1</vt:lpstr>
      <vt:lpstr>Annexe 2</vt:lpstr>
      <vt:lpstr>Annexe 3</vt:lpstr>
      <vt:lpstr>Annexe 4</vt:lpstr>
      <vt:lpstr>Annexe 5</vt:lpstr>
      <vt:lpstr>Annexe 6</vt:lpstr>
      <vt:lpstr>'1'!Zone_d_impression</vt:lpstr>
      <vt:lpstr>'10'!Zone_d_impression</vt:lpstr>
      <vt:lpstr>'10BIS'!Zone_d_impression</vt:lpstr>
      <vt:lpstr>'11'!Zone_d_impression</vt:lpstr>
      <vt:lpstr>'11BIS'!Zone_d_impression</vt:lpstr>
      <vt:lpstr>'12BIS'!Zone_d_impression</vt:lpstr>
      <vt:lpstr>'13BIS'!Zone_d_impression</vt:lpstr>
      <vt:lpstr>'14BIS'!Zone_d_impression</vt:lpstr>
      <vt:lpstr>'15BIS'!Zone_d_impression</vt:lpstr>
      <vt:lpstr>'16BIS'!Zone_d_impression</vt:lpstr>
      <vt:lpstr>'17BIS'!Zone_d_impression</vt:lpstr>
      <vt:lpstr>'18BIS'!Zone_d_impression</vt:lpstr>
      <vt:lpstr>'19BIS'!Zone_d_impression</vt:lpstr>
      <vt:lpstr>'2'!Zone_d_impression</vt:lpstr>
      <vt:lpstr>'20BIS'!Zone_d_impression</vt:lpstr>
      <vt:lpstr>'21BIS'!Zone_d_impression</vt:lpstr>
      <vt:lpstr>'22BIS'!Zone_d_impression</vt:lpstr>
      <vt:lpstr>'2BIS'!Zone_d_impression</vt:lpstr>
      <vt:lpstr>'3'!Zone_d_impression</vt:lpstr>
      <vt:lpstr>'3BIS'!Zone_d_impression</vt:lpstr>
      <vt:lpstr>'4'!Zone_d_impression</vt:lpstr>
      <vt:lpstr>'4BIS'!Zone_d_impression</vt:lpstr>
      <vt:lpstr>'5'!Zone_d_impression</vt:lpstr>
      <vt:lpstr>'5BIS'!Zone_d_impression</vt:lpstr>
      <vt:lpstr>'6'!Zone_d_impression</vt:lpstr>
      <vt:lpstr>'6BIS'!Zone_d_impression</vt:lpstr>
      <vt:lpstr>'7'!Zone_d_impression</vt:lpstr>
      <vt:lpstr>'7BIS'!Zone_d_impression</vt:lpstr>
      <vt:lpstr>'8'!Zone_d_impression</vt:lpstr>
      <vt:lpstr>'8BIS'!Zone_d_impression</vt:lpstr>
      <vt:lpstr>'9'!Zone_d_impression</vt:lpstr>
      <vt:lpstr>'9BIS'!Zone_d_impression</vt:lpstr>
      <vt:lpstr>Actif!Zone_d_impression</vt:lpstr>
      <vt:lpstr>'Annexe 6'!Zone_d_impression</vt:lpstr>
      <vt:lpstr>CGPP!Zone_d_impression</vt:lpstr>
      <vt:lpstr>Charges!Zone_d_impression</vt:lpstr>
      <vt:lpstr>'Déclaration Annuelles'!Zone_d_impression</vt:lpstr>
      <vt:lpstr>'ETAT ANNEXE'!Zone_d_impression</vt:lpstr>
      <vt:lpstr>'ETAT C11'!Zone_d_impression</vt:lpstr>
      <vt:lpstr>'ETAT C11 VIE'!Zone_d_impression</vt:lpstr>
      <vt:lpstr>'ETAT C4'!Zone_d_impression</vt:lpstr>
      <vt:lpstr>'FICHE 1'!Zone_d_impression</vt:lpstr>
      <vt:lpstr>'FICHE 2'!Zone_d_impression</vt:lpstr>
      <vt:lpstr>'FICHE 3'!Zone_d_impression</vt:lpstr>
      <vt:lpstr>'FICHE 4'!Zone_d_impression</vt:lpstr>
      <vt:lpstr>'FICHE 5'!Zone_d_impression</vt:lpstr>
      <vt:lpstr>Impot22!Zone_d_impression</vt:lpstr>
      <vt:lpstr>Impot23!Zone_d_impression</vt:lpstr>
      <vt:lpstr>Impot24!Zone_d_impression</vt:lpstr>
      <vt:lpstr>'Infos complémentaire et stat'!Zone_d_impression</vt:lpstr>
      <vt:lpstr>'LIASSE FISCALE'!Zone_d_impression</vt:lpstr>
      <vt:lpstr>'PAGE DE GARDE'!Zone_d_impression</vt:lpstr>
      <vt:lpstr>Passif!Zone_d_impression</vt:lpstr>
      <vt:lpstr>Produits!Zone_d_impression</vt:lpstr>
      <vt:lpstr>'Renseignements généraux'!Zone_d_impression</vt:lpstr>
      <vt:lpstr>Sommaire!Zone_d_impression</vt:lpstr>
      <vt:lpstr>Sommes_verses!Zone_d_impression</vt:lpstr>
      <vt:lpstr>'TAB PRINCIPAUX'!Zone_d_impression</vt:lpstr>
      <vt:lpstr>TVA!Zone_d_impression</vt:lpstr>
      <vt:lpstr>Versements!Zone_d_impression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Biheng</dc:creator>
  <cp:lastModifiedBy>GISLAINE FRIDA</cp:lastModifiedBy>
  <cp:lastPrinted>2021-01-05T09:35:55Z</cp:lastPrinted>
  <dcterms:created xsi:type="dcterms:W3CDTF">2018-12-04T06:50:54Z</dcterms:created>
  <dcterms:modified xsi:type="dcterms:W3CDTF">2021-03-09T16:04:53Z</dcterms:modified>
</cp:coreProperties>
</file>